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눈꽃빙수 관리용 파일 포함\"/>
    </mc:Choice>
  </mc:AlternateContent>
  <xr:revisionPtr revIDLastSave="0" documentId="13_ncr:1_{2AA162D6-3F34-4B6D-B766-595823B03D42}" xr6:coauthVersionLast="47" xr6:coauthVersionMax="47" xr10:uidLastSave="{00000000-0000-0000-0000-000000000000}"/>
  <workbookProtection workbookAlgorithmName="SHA-512" workbookHashValue="UDShyYJ8QNv+heX8lcMbhMFvvCA6cQq5gqaJdx5ra5av4vep4+GqMBzx/g2AoQN+XUSJmmPFqh0dGhRy0B+2SQ==" workbookSaltValue="ZtJoiceQ2/ObbBPt4rXtdg==" workbookSpinCount="100000" lockStructure="1"/>
  <bookViews>
    <workbookView showHorizontalScroll="0" showVerticalScroll="0" xWindow="-108" yWindow="-108" windowWidth="23256" windowHeight="12456" tabRatio="760" xr2:uid="{00000000-000D-0000-FFFF-FFFF00000000}"/>
  </bookViews>
  <sheets>
    <sheet name="그래프(코스피, 코스닥 그래프 등)" sheetId="148" r:id="rId1"/>
    <sheet name="그래프(2)" sheetId="158" r:id="rId2"/>
    <sheet name="그래프(3)" sheetId="159" r:id="rId3"/>
    <sheet name="그래프뽑기" sheetId="160" r:id="rId4"/>
    <sheet name="업종비중" sheetId="162" r:id="rId5"/>
    <sheet name="유니버스" sheetId="145" state="hidden" r:id="rId6"/>
    <sheet name="관심도db" sheetId="161" state="hidden" r:id="rId7"/>
    <sheet name="외인" sheetId="149" state="hidden" r:id="rId8"/>
    <sheet name="기관" sheetId="150" state="hidden" r:id="rId9"/>
    <sheet name="MACD" sheetId="155" state="hidden" r:id="rId10"/>
    <sheet name="기외" sheetId="151" state="hidden" r:id="rId11"/>
    <sheet name="오실" sheetId="157" state="hidden" r:id="rId12"/>
    <sheet name="시기외" sheetId="152" state="hidden" r:id="rId13"/>
    <sheet name="시기외12" sheetId="153" state="hidden" r:id="rId14"/>
    <sheet name="시기외26" sheetId="154" state="hidden" r:id="rId15"/>
    <sheet name="시그널" sheetId="156" state="hidden" r:id="rId16"/>
  </sheets>
  <externalReferences>
    <externalReference r:id="rId17"/>
    <externalReference r:id="rId18"/>
    <externalReference r:id="rId19"/>
    <externalReference r:id="rId20"/>
  </externalReferences>
  <definedNames>
    <definedName name="_xlnm._FilterDatabase" localSheetId="3" hidden="1">그래프뽑기!$A$25:$A$25</definedName>
    <definedName name="_xlnm._FilterDatabase" localSheetId="4" hidden="1">업종비중!$A$5:$T$5</definedName>
    <definedName name="_xlnm._FilterDatabase" localSheetId="5" hidden="1">유니버스!$A$25:$I$25</definedName>
    <definedName name="bench2_list">[1]combo_lists!$C$1:$C$5</definedName>
    <definedName name="bench3_list">[1]combo_lists!$D$1:$D$2</definedName>
    <definedName name="benchmark_list">[1]combo_lists!$A$1:$A$2</definedName>
    <definedName name="Bm_Cushion">OFFSET([2]Work!$S$12,0,0,COUNT([2]Work!$S$12:$S$65536),1)</definedName>
    <definedName name="Bm_Floor">OFFSET([2]Work!$R$13,0,0,COUNT([2]Work!$R$13:$R$65536),1)</definedName>
    <definedName name="Bm_NAV">OFFSET([2]Work!$O$12,0,0,COUNT([2]Work!$O$12:$O$65536),1)</definedName>
    <definedName name="BM_Return">OFFSET([2]Work!$P$13,0,0,COUNT([2]Work!$P$13:$P$65536),1)</definedName>
    <definedName name="chart_name">'[1]Valuation Charts'!$B$29</definedName>
    <definedName name="chart_type">[1]lists!$A$1:$A$9</definedName>
    <definedName name="checklist">'[1]Valuation Charts'!$B$2:$B$28</definedName>
    <definedName name="chk_400">'[1]Valuation Charts'!$B$13</definedName>
    <definedName name="chk_400g">'[1]Valuation Charts'!$B$11</definedName>
    <definedName name="chk_400v">'[1]Valuation Charts'!$B$12</definedName>
    <definedName name="chk_500">'[1]Valuation Charts'!$B$16</definedName>
    <definedName name="chk_500g">'[1]Valuation Charts'!$B$14</definedName>
    <definedName name="chk_500v">'[1]Valuation Charts'!$B$15</definedName>
    <definedName name="chk_600">'[1]Valuation Charts'!$B$19</definedName>
    <definedName name="chk_600g">'[1]Valuation Charts'!$B$17</definedName>
    <definedName name="chk_600v">'[1]Valuation Charts'!$B$18</definedName>
    <definedName name="chk_r1000">'[1]Valuation Charts'!$B$2</definedName>
    <definedName name="chk_r1000g">'[1]Valuation Charts'!$B$3</definedName>
    <definedName name="chk_r1000v">'[1]Valuation Charts'!$B$4</definedName>
    <definedName name="chk_r2000">'[1]Valuation Charts'!$B$5</definedName>
    <definedName name="chk_r2000g">'[1]Valuation Charts'!$B$6</definedName>
    <definedName name="chk_r2000v">'[1]Valuation Charts'!$B$7</definedName>
    <definedName name="chk_rMid">'[1]Valuation Charts'!$B$8</definedName>
    <definedName name="chk_rMidG">'[1]Valuation Charts'!$B$9</definedName>
    <definedName name="chk_rMidV">'[1]Valuation Charts'!$B$10</definedName>
    <definedName name="CMA" localSheetId="9">#REF!</definedName>
    <definedName name="CMA" localSheetId="1">#REF!</definedName>
    <definedName name="CMA" localSheetId="2">#REF!</definedName>
    <definedName name="CMA" localSheetId="3">#REF!</definedName>
    <definedName name="CMA" localSheetId="8">#REF!</definedName>
    <definedName name="CMA" localSheetId="10">#REF!</definedName>
    <definedName name="CMA" localSheetId="15">#REF!</definedName>
    <definedName name="CMA" localSheetId="12">#REF!</definedName>
    <definedName name="CMA" localSheetId="13">#REF!</definedName>
    <definedName name="CMA" localSheetId="14">#REF!</definedName>
    <definedName name="CMA" localSheetId="11">#REF!</definedName>
    <definedName name="CMA">#REF!</definedName>
    <definedName name="CMAG" localSheetId="9">#REF!</definedName>
    <definedName name="CMAG" localSheetId="1">#REF!</definedName>
    <definedName name="CMAG" localSheetId="2">#REF!</definedName>
    <definedName name="CMAG" localSheetId="3">#REF!</definedName>
    <definedName name="CMAG" localSheetId="8">#REF!</definedName>
    <definedName name="CMAG" localSheetId="10">#REF!</definedName>
    <definedName name="CMAG" localSheetId="15">#REF!</definedName>
    <definedName name="CMAG" localSheetId="12">#REF!</definedName>
    <definedName name="CMAG" localSheetId="13">#REF!</definedName>
    <definedName name="CMAG" localSheetId="14">#REF!</definedName>
    <definedName name="CMAG" localSheetId="11">#REF!</definedName>
    <definedName name="CMAG">#REF!</definedName>
    <definedName name="CMQ" localSheetId="9">#REF!</definedName>
    <definedName name="CMQ" localSheetId="1">#REF!</definedName>
    <definedName name="CMQ" localSheetId="2">#REF!</definedName>
    <definedName name="CMQ" localSheetId="3">#REF!</definedName>
    <definedName name="CMQ" localSheetId="8">#REF!</definedName>
    <definedName name="CMQ" localSheetId="10">#REF!</definedName>
    <definedName name="CMQ" localSheetId="15">#REF!</definedName>
    <definedName name="CMQ" localSheetId="12">#REF!</definedName>
    <definedName name="CMQ" localSheetId="13">#REF!</definedName>
    <definedName name="CMQ" localSheetId="14">#REF!</definedName>
    <definedName name="CMQ" localSheetId="11">#REF!</definedName>
    <definedName name="CMQ">#REF!</definedName>
    <definedName name="CMQG" localSheetId="9">#REF!</definedName>
    <definedName name="CMQG" localSheetId="1">#REF!</definedName>
    <definedName name="CMQG" localSheetId="2">#REF!</definedName>
    <definedName name="CMQG" localSheetId="3">#REF!</definedName>
    <definedName name="CMQG" localSheetId="8">#REF!</definedName>
    <definedName name="CMQG" localSheetId="10">#REF!</definedName>
    <definedName name="CMQG" localSheetId="15">#REF!</definedName>
    <definedName name="CMQG" localSheetId="12">#REF!</definedName>
    <definedName name="CMQG" localSheetId="13">#REF!</definedName>
    <definedName name="CMQG" localSheetId="14">#REF!</definedName>
    <definedName name="CMQG" localSheetId="11">#REF!</definedName>
    <definedName name="CMQG">#REF!</definedName>
    <definedName name="CNA" localSheetId="9">#REF!</definedName>
    <definedName name="CNA" localSheetId="1">#REF!</definedName>
    <definedName name="CNA" localSheetId="2">#REF!</definedName>
    <definedName name="CNA" localSheetId="3">#REF!</definedName>
    <definedName name="CNA" localSheetId="8">#REF!</definedName>
    <definedName name="CNA" localSheetId="10">#REF!</definedName>
    <definedName name="CNA" localSheetId="15">#REF!</definedName>
    <definedName name="CNA" localSheetId="12">#REF!</definedName>
    <definedName name="CNA" localSheetId="13">#REF!</definedName>
    <definedName name="CNA" localSheetId="14">#REF!</definedName>
    <definedName name="CNA" localSheetId="11">#REF!</definedName>
    <definedName name="CNA">#REF!</definedName>
    <definedName name="CNQ" localSheetId="9">#REF!</definedName>
    <definedName name="CNQ" localSheetId="1">#REF!</definedName>
    <definedName name="CNQ" localSheetId="2">#REF!</definedName>
    <definedName name="CNQ" localSheetId="3">#REF!</definedName>
    <definedName name="CNQ" localSheetId="8">#REF!</definedName>
    <definedName name="CNQ" localSheetId="10">#REF!</definedName>
    <definedName name="CNQ" localSheetId="15">#REF!</definedName>
    <definedName name="CNQ" localSheetId="12">#REF!</definedName>
    <definedName name="CNQ" localSheetId="13">#REF!</definedName>
    <definedName name="CNQ" localSheetId="14">#REF!</definedName>
    <definedName name="CNQ" localSheetId="11">#REF!</definedName>
    <definedName name="CNQ">#REF!</definedName>
    <definedName name="Date">OFFSET([2]Work!$B$12,0,0,COUNT([2]Work!$B$12:$B$65536),1)</definedName>
    <definedName name="date_from">'[1]Valuation Charts'!$A$30</definedName>
    <definedName name="date_to">'[1]Valuation Charts'!$A$31</definedName>
    <definedName name="dates">[1]lists!$C$1:$C$92</definedName>
    <definedName name="full_date">[1]combo_lists!$B$3</definedName>
    <definedName name="Fund_Cushion">OFFSET([2]Work!$J$12,0,0,COUNT([2]Work!$J$12:$J$65536),1)</definedName>
    <definedName name="Fund_Floor">OFFSET([2]Work!$I$12,0,0,COUNT([2]Work!$I$12:$I$65536),1)</definedName>
    <definedName name="Fund_NAV">OFFSET([2]Work!$E$12,0,0,COUNT([2]Work!$E$12:$E$65536),1)</definedName>
    <definedName name="Fund_Return">OFFSET([2]Work!$F$13,0,0,COUNT([2]Work!$F$13:$F$65536),1)</definedName>
    <definedName name="GS건설_순매수대금">OFFSET([3]data!$AA$15,COUNT([3]data!$AA$15:$AA$65536)-90,0,93,1)</definedName>
    <definedName name="GS건설_외국인보유비중">OFFSET([3]data!$Z$15,COUNT([3]data!$Z$15:$Z$65536)-90,0,93,1)</definedName>
    <definedName name="index">'[1]Monthly Return Charts'!$A$1</definedName>
    <definedName name="index_type">'[1]Valuation Charts'!$A$28</definedName>
    <definedName name="indices">[1]lists!$D$1:$D$18</definedName>
    <definedName name="indices_list">[1]lists!$E$1:$E$2</definedName>
    <definedName name="Kospi_1000">OFFSET('[2]BM Data'!$O$16,0,0,COUNT('[2]BM Data'!$O$16:$O$65536),1)</definedName>
    <definedName name="KT_순매수대금">OFFSET([3]data!$AK$15,COUNT([3]data!$AK$15:$AK$65536)-90,0,93,1)</definedName>
    <definedName name="KT_외국인보유비중">OFFSET([3]data!$AJ$15,COUNT([3]data!$AJ$15:$AJ$65536)-90,0,93,1)</definedName>
    <definedName name="LG디스플레이_순매수대금">OFFSET([3]data!$I$15,COUNT([3]data!$I$15:$I$65536)-90,0,93,1)</definedName>
    <definedName name="LG디스플레이_외국인보유비중">OFFSET([3]data!$H$15,COUNT([3]data!$H$15:$H$65536)-90,0,93,1)</definedName>
    <definedName name="LG전자_순매수대금">OFFSET([3]data!$G$15,COUNT([3]data!$G$15:$G$65536)-90,0,93,1)</definedName>
    <definedName name="LG전자_외국인보유비중">OFFSET([3]data!$F$15,COUNT([3]data!$F$15:$F$65536)-90,0,93,1)</definedName>
    <definedName name="LG화학_순매수대금">OFFSET([3]data!$AM$15,COUNT([3]data!$AM$15:$AM$65536)-90,0,93,1)</definedName>
    <definedName name="LG화학_외국인보유비중">OFFSET([3]data!$AL$15,COUNT([3]data!$AL$15:$AL$65536)-90,0,93,1)</definedName>
    <definedName name="LS_순매수대금">OFFSET([3]data!$BE$15,COUNT([3]data!$BE$15:$BE$65536)-90,0,93,1)</definedName>
    <definedName name="LS_외국인보유비중">OFFSET([3]data!$BD$15,COUNT([3]data!$BD$15:$BD$65536)-90,0,93,1)</definedName>
    <definedName name="NHN_순매수대금">OFFSET([3]data!$AW$15,COUNT([3]data!$AW$15:$AW$65536)-90,0,93,1)</definedName>
    <definedName name="NHN_외국인보유비중">OFFSET([3]data!$AV$15,COUNT([3]data!$AV$15:$AV$65536)-90,0,93,1)</definedName>
    <definedName name="POSCO_순매수대금">OFFSET([3]data!$W$15,COUNT([3]data!$W$15:$W$65536)-90,0,93,1)</definedName>
    <definedName name="POSCO_외국인보유비중">OFFSET([3]data!$V$15,COUNT([3]data!$V$15:$V$65536)-90,0,93,1)</definedName>
    <definedName name="PR" localSheetId="9">#REF!</definedName>
    <definedName name="PR" localSheetId="1">#REF!</definedName>
    <definedName name="PR" localSheetId="2">#REF!</definedName>
    <definedName name="PR" localSheetId="3">#REF!</definedName>
    <definedName name="PR" localSheetId="8">#REF!</definedName>
    <definedName name="PR" localSheetId="10">#REF!</definedName>
    <definedName name="PR" localSheetId="15">#REF!</definedName>
    <definedName name="PR" localSheetId="12">#REF!</definedName>
    <definedName name="PR" localSheetId="13">#REF!</definedName>
    <definedName name="PR" localSheetId="14">#REF!</definedName>
    <definedName name="PR" localSheetId="11">#REF!</definedName>
    <definedName name="PR">#REF!</definedName>
    <definedName name="_xlnm.Print_Area" localSheetId="9">#REF!</definedName>
    <definedName name="_xlnm.Print_Area" localSheetId="1">'그래프(2)'!$A$1:$K$65</definedName>
    <definedName name="_xlnm.Print_Area" localSheetId="2">'그래프(3)'!$A$1:$K$65</definedName>
    <definedName name="_xlnm.Print_Area" localSheetId="0">'그래프(코스피, 코스닥 그래프 등)'!$A$1:$K$65</definedName>
    <definedName name="_xlnm.Print_Area" localSheetId="3">#REF!</definedName>
    <definedName name="_xlnm.Print_Area" localSheetId="8">#REF!</definedName>
    <definedName name="_xlnm.Print_Area" localSheetId="10">#REF!</definedName>
    <definedName name="_xlnm.Print_Area" localSheetId="15">#REF!</definedName>
    <definedName name="_xlnm.Print_Area" localSheetId="12">#REF!</definedName>
    <definedName name="_xlnm.Print_Area" localSheetId="13">#REF!</definedName>
    <definedName name="_xlnm.Print_Area" localSheetId="14">#REF!</definedName>
    <definedName name="_xlnm.Print_Area" localSheetId="11">#REF!</definedName>
    <definedName name="_xlnm.Print_Area">#REF!</definedName>
    <definedName name="q_period">[1]combo_lists!$B$1</definedName>
    <definedName name="qtr_period">[1]combo_lists!$B$2</definedName>
    <definedName name="ret_from">'[1]Monthly Return Charts'!$A$2</definedName>
    <definedName name="ret_to">'[1]Monthly Return Charts'!$A$3</definedName>
    <definedName name="RiskAutoStopPercChange">1.5</definedName>
    <definedName name="RiskCollectDistributionSamples">2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NumIterations">500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ussell_credit_ratings">'[1]Credit Ratings Data'!$A$19:$J$39</definedName>
    <definedName name="russell_div">'[1]Dividend Return Data'!$B$7:$E$10</definedName>
    <definedName name="russell_ew_perf">'[1]Earnings and Dividends Data'!$A$12:$D$17</definedName>
    <definedName name="russell_list">[1]lists!$F$1:$F$9</definedName>
    <definedName name="russell_num_of_companies">'[1]Earnings and Dividends Data'!$A$18:$D$22</definedName>
    <definedName name="russell_range">[1]Returns!$C$11:$K$28</definedName>
    <definedName name="russell_returns">'[1]Return Data'!$A$10:$I$27</definedName>
    <definedName name="russell_size_con">'[1]Size Concentration Data'!$A$10:$M$27</definedName>
    <definedName name="russell_size_dist">'[1]Size Distribution Data'!$A$10:$K$27</definedName>
    <definedName name="russell_style">'[1]Growth Value Data'!$B$6:$D$8</definedName>
    <definedName name="russell_valuations">'[1]Valuation Data'!$A$10:$J$27</definedName>
    <definedName name="russell_weights">'[1]Weight Data'!$A$11:$M$29</definedName>
    <definedName name="Russell1000_Returns">'[1]Sector Return Data'!$A$31:$E$42</definedName>
    <definedName name="Russell1000_Valuations">'[1]Sector Valuation Data'!$A$31:$J$42</definedName>
    <definedName name="Russell2000_Returns">'[1]Sector Return Data'!$A$43:$E$54</definedName>
    <definedName name="Russell2000_Valuations">'[1]Sector Valuation Data'!$A$43:$J$54</definedName>
    <definedName name="S_Oil_순매수대금">OFFSET([3]data!$AQ$15,COUNT([3]data!$AQ$15:$AQ$65536)-90,0,93,1)</definedName>
    <definedName name="S_Oil_외국인보유비중">OFFSET([3]data!$AP$15,COUNT([3]data!$AP$15:$AP$65536)-90,0,93,1)</definedName>
    <definedName name="SK에너지_순매수대금">OFFSET([3]data!$AO$15,COUNT([3]data!$AO$15:$AO$65536)-90,0,93,1)</definedName>
    <definedName name="SK에너지_외국인보유비중">OFFSET([3]data!$AN$15,COUNT([3]data!$AN$15:$AN$65536)-90,0,93,1)</definedName>
    <definedName name="SK텔레콤_순매수대금">OFFSET([3]data!$AI$15,COUNT([3]data!$AI$15:$AI$65536)-90,0,93,1)</definedName>
    <definedName name="SK텔레콤_외국인보유비중">OFFSET([3]data!$AH$15,COUNT([3]data!$AH$15:$AH$65536)-90,0,93,1)</definedName>
    <definedName name="sp_credit_ratings">'[1]Credit Ratings Data'!$A$1:$J$18</definedName>
    <definedName name="sp_div">'[1]Dividend Return Data'!$B$2:$E$5</definedName>
    <definedName name="sp_ew_perf">'[1]Earnings and Dividends Data'!$A$1:$D$6</definedName>
    <definedName name="sp_list">[1]lists!$G$1:$G$9</definedName>
    <definedName name="sp_num_of_companies">'[1]Earnings and Dividends Data'!$A$7:$D$11</definedName>
    <definedName name="sp_range">[1]Returns!$C$11:$J$19</definedName>
    <definedName name="sp_returns">'[1]Return Data'!$A$1:$I$9</definedName>
    <definedName name="sp_size_con">'[1]Size Concentration Data'!$A$1:$M$9</definedName>
    <definedName name="sp_size_dist">'[1]Size Distribution Data'!$A$1:$K$9</definedName>
    <definedName name="sp_style">'[1]Growth Value Data'!$B$2:$D$4</definedName>
    <definedName name="sp_valuations">'[1]Valuation Data'!$A$1:$J$9</definedName>
    <definedName name="sp_weights">'[1]Weight Data'!$A$1:$K$10</definedName>
    <definedName name="SP400_Returns">'[1]Sector Return Data'!$A$21:$E$30</definedName>
    <definedName name="SP400_Valuations">'[1]Sector Valuation Data'!$A$21:$J$30</definedName>
    <definedName name="SP500_Returns">'[1]Sector Return Data'!$A$1:$E$10</definedName>
    <definedName name="SP500_Valuations">'[1]Sector Valuation Data'!$A$1:$J$10</definedName>
    <definedName name="SP600_returns">'[1]Sector Return Data'!$A$11:$E$20</definedName>
    <definedName name="SP600_Valuations">'[1]Sector Valuation Data'!$A$11:$J$20</definedName>
    <definedName name="TEST">OFFSET([4]Sheet2!$C$6,0,0,COUNTA([4]Sheet2!$C$6:$C$619),1)</definedName>
    <definedName name="TEST_LABLE">OFFSET([4]Sheet2!$B$6,0,0,COUNTA([4]Sheet2!$B$6:$B$619),1)</definedName>
    <definedName name="국가리스트" localSheetId="9">#REF!</definedName>
    <definedName name="국가리스트" localSheetId="1">#REF!</definedName>
    <definedName name="국가리스트" localSheetId="2">#REF!</definedName>
    <definedName name="국가리스트" localSheetId="3">#REF!</definedName>
    <definedName name="국가리스트" localSheetId="8">#REF!</definedName>
    <definedName name="국가리스트" localSheetId="10">#REF!</definedName>
    <definedName name="국가리스트" localSheetId="15">#REF!</definedName>
    <definedName name="국가리스트" localSheetId="12">#REF!</definedName>
    <definedName name="국가리스트" localSheetId="13">#REF!</definedName>
    <definedName name="국가리스트" localSheetId="14">#REF!</definedName>
    <definedName name="국가리스트" localSheetId="11">#REF!</definedName>
    <definedName name="국가리스트">#REF!</definedName>
    <definedName name="국민은행_순매수대금">OFFSET([3]data!$K$15,COUNT([3]data!$K$15:$K$65536)-90,0,93,1)</definedName>
    <definedName name="국민은행_외국인보유비중">OFFSET([3]data!$J$15,COUNT([3]data!$J$15:$J$65536)-90,0,93,1)</definedName>
    <definedName name="기아차_순매수대금">OFFSET([3]data!$U$15,COUNT([3]data!$U$15:$U$65536)-90,0,93,1)</definedName>
    <definedName name="기아차_외국인보유비중">OFFSET([3]data!$T$15,COUNT([3]data!$T$15:$T$65536)-90,0,93,1)</definedName>
    <definedName name="다음_순매수대금">OFFSET([3]data!$AY$15,COUNT([3]data!$AY$15:$AY$65536)-90,0,93,1)</definedName>
    <definedName name="다음_외국인보유비중">OFFSET([3]data!$AX$15,COUNT([3]data!$AX$15:$AX$65536)-90,0,93,1)</definedName>
    <definedName name="대한항공_순매수대금">OFFSET([3]data!$AC$15,COUNT([3]data!$AC$15:$AC$65536)-90,0,93,1)</definedName>
    <definedName name="대한항공_외국인보유비중">OFFSET([3]data!$AB$15,COUNT([3]data!$AB$15:$AB$65536)-90,0,93,1)</definedName>
    <definedName name="대한해운_순매수대금">OFFSET([3]data!$AE$15,COUNT([3]data!$AE$15:$AE$65536)-90,0,93,1)</definedName>
    <definedName name="대한해운_외국인보유비중">OFFSET([3]data!$AD$15,COUNT([3]data!$AD$15:$AD$65536)-90,0,93,1)</definedName>
    <definedName name="두산인프라코어_순매수대금">OFFSET([3]data!$BC$15,COUNT([3]data!$BC$15:$BC$65536)-90,0,93,1)</definedName>
    <definedName name="두산인프라코어_외국인보유비중">OFFSET([3]data!$BB$15,COUNT([3]data!$BB$15:$BB$65536)-90,0,93,1)</definedName>
    <definedName name="두산중공업_순매수대금">OFFSET([3]data!$BA$15,COUNT([3]data!$BA$15:$BA$65536)-90,0,93,1)</definedName>
    <definedName name="두산중공업_외국인보유비중">OFFSET([3]data!$AZ$15,COUNT([3]data!$AZ$15:$AZ$65536)-90,0,93,1)</definedName>
    <definedName name="롯데쇼핑_순매수대금">OFFSET([3]data!$AU$15,COUNT([3]data!$AU$15:$AU$65536)-90,0,93,1)</definedName>
    <definedName name="롯데쇼핑_외국인보유비중">OFFSET([3]data!$AT$15,COUNT([3]data!$AT$15:$AT$65536)-90,0,93,1)</definedName>
    <definedName name="미래에셋증권_순매수대금">OFFSET([3]data!$Q$15,COUNT([3]data!$Q$15:$Q$65536)-90,0,93,1)</definedName>
    <definedName name="미래에셋증권_외국인보유비중">OFFSET([3]data!$P$15,COUNT([3]data!$P$15:$P$65536)-90,0,93,1)</definedName>
    <definedName name="삼성전자_순매수대금">OFFSET([3]data!$C$15,COUNT([3]data!$C$15:$C$65536)-90,0,93,1)</definedName>
    <definedName name="삼성전자_외국인보유비중">OFFSET([3]data!$B$15,COUNT([3]data!$B$15:$B$65536)-90,0,93,1)</definedName>
    <definedName name="삼성증권_순매수대금">OFFSET([3]data!$O$15,COUNT([3]data!$O$15:$O$65536)-90,0,93,1)</definedName>
    <definedName name="삼성증권_외국인보유비중">OFFSET([3]data!$N$15,COUNT([3]data!$N$15:$N$65536)-90,0,93,1)</definedName>
    <definedName name="신세계_순매수대금">OFFSET([3]data!$AS$15,COUNT([3]data!$AS$15:$AS$65536)-90,0,93,1)</definedName>
    <definedName name="신세계_외국인보유비중">OFFSET([3]data!$AR$15,COUNT([3]data!$AR$15:$AR$65536)-90,0,93,1)</definedName>
    <definedName name="신한지주_순매수대금">OFFSET([3]data!$M$15,COUNT([3]data!$M$15:$M$65536)-90,0,93,1)</definedName>
    <definedName name="신한지주_외국인보유비중">OFFSET([3]data!$L$15,COUNT([3]data!$L$15:$L$65536)-90,0,93,1)</definedName>
    <definedName name="유한양행_순매수대금">OFFSET([3]data!$BI$15,COUNT([3]data!$BI$15:$BI$65536)-90,0,93,1)</definedName>
    <definedName name="유한양행_외국인보유비중">OFFSET([3]data!$BH$15,COUNT([3]data!$BH$15:$BH$65536)-90,0,93,1)</definedName>
    <definedName name="하이닉스_순매수대금">OFFSET([3]data!$E$15,COUNT([3]data!$E$15:$E$65536)-90,0,93,1)</definedName>
    <definedName name="하이닉스_외국인보유비중">OFFSET([3]data!$D$15,COUNT([3]data!$D$15:$D$65536)-90,0,93,1)</definedName>
    <definedName name="한미약품_순매수대금">OFFSET([3]data!$BG$15,COUNT([3]data!$BG$15:$BG$65536)-90,0,93,1)</definedName>
    <definedName name="한미약품_외국인보유비중">OFFSET([3]data!$BF$15,COUNT([3]data!$BF$15:$BF$65536)-90,0,93,1)</definedName>
    <definedName name="한진해운_순매수대금">OFFSET([3]data!$AG$15,COUNT([3]data!$AG$15:$AG$65536)-90,0,93,1)</definedName>
    <definedName name="한진해운_외국인보유비중">OFFSET([3]data!$AF$15,COUNT([3]data!$AF$15:$AF$65536)-90,0,93,1)</definedName>
    <definedName name="현대건설_순매수대금">OFFSET([3]data!$Y$15,COUNT([3]data!$Y$15:$Y$65536)-90,0,93,1)</definedName>
    <definedName name="현대건설_외국인보유비중">OFFSET([3]data!$X$15,COUNT([3]data!$X$15:$X$65536)-90,0,93,1)</definedName>
    <definedName name="현대차_순매수대금">OFFSET([3]data!$S$15,COUNT([3]data!$S$15:$S$65536)-90,0,93,1)</definedName>
    <definedName name="현대차_외국인보유비중">OFFSET([3]data!$R$15,COUNT([3]data!$R$15:$R$65536)-90,0,93,1)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87" i="162" l="1"/>
  <c r="Q87" i="162"/>
  <c r="R87" i="162"/>
  <c r="S87" i="162"/>
  <c r="T87" i="162"/>
  <c r="P86" i="162"/>
  <c r="Q86" i="162"/>
  <c r="R86" i="162"/>
  <c r="S86" i="162"/>
  <c r="T86" i="162"/>
  <c r="P88" i="162"/>
  <c r="Q88" i="162"/>
  <c r="R88" i="162"/>
  <c r="S88" i="162"/>
  <c r="T88" i="162"/>
  <c r="P83" i="162"/>
  <c r="Q83" i="162"/>
  <c r="R83" i="162"/>
  <c r="S83" i="162"/>
  <c r="T83" i="162"/>
  <c r="T36" i="162" l="1"/>
  <c r="S36" i="162"/>
  <c r="R36" i="162"/>
  <c r="Q36" i="162"/>
  <c r="M105" i="162"/>
  <c r="L105" i="162"/>
  <c r="K105" i="162"/>
  <c r="J105" i="162"/>
  <c r="F123" i="162"/>
  <c r="E123" i="162"/>
  <c r="D123" i="162"/>
  <c r="C123" i="162"/>
  <c r="T81" i="162" l="1"/>
  <c r="S81" i="162"/>
  <c r="R81" i="162"/>
  <c r="Q81" i="162"/>
  <c r="M120" i="162"/>
  <c r="L120" i="162"/>
  <c r="K120" i="162"/>
  <c r="J120" i="162"/>
  <c r="F122" i="162"/>
  <c r="E122" i="162"/>
  <c r="D122" i="162"/>
  <c r="C122" i="162"/>
  <c r="I1" i="161"/>
  <c r="H1" i="161"/>
  <c r="G1" i="161"/>
  <c r="F1" i="161"/>
  <c r="E1" i="161"/>
  <c r="D1" i="161"/>
  <c r="P47" i="162" l="1"/>
  <c r="P77" i="162"/>
  <c r="P48" i="162"/>
  <c r="P15" i="162"/>
  <c r="P26" i="162"/>
  <c r="P13" i="162"/>
  <c r="P41" i="162"/>
  <c r="P55" i="162"/>
  <c r="P43" i="162"/>
  <c r="P46" i="162"/>
  <c r="P75" i="162"/>
  <c r="P71" i="162"/>
  <c r="P84" i="162"/>
  <c r="P54" i="162"/>
  <c r="P50" i="162"/>
  <c r="P17" i="162"/>
  <c r="P49" i="162"/>
  <c r="P72" i="162"/>
  <c r="P62" i="162"/>
  <c r="P45" i="162"/>
  <c r="P69" i="162"/>
  <c r="P68" i="162"/>
  <c r="P19" i="162"/>
  <c r="P11" i="162"/>
  <c r="P67" i="162"/>
  <c r="P28" i="162"/>
  <c r="P30" i="162"/>
  <c r="P12" i="162"/>
  <c r="P22" i="162"/>
  <c r="P18" i="162"/>
  <c r="P29" i="162"/>
  <c r="P31" i="162"/>
  <c r="P21" i="162"/>
  <c r="P23" i="162"/>
  <c r="P34" i="162"/>
  <c r="P37" i="162"/>
  <c r="P25" i="162"/>
  <c r="P63" i="162"/>
  <c r="P70" i="162"/>
  <c r="P38" i="162"/>
  <c r="P57" i="162"/>
  <c r="P35" i="162"/>
  <c r="P10" i="162"/>
  <c r="P73" i="162"/>
  <c r="P80" i="162"/>
  <c r="P64" i="162"/>
  <c r="P27" i="162"/>
  <c r="P8" i="162"/>
  <c r="P58" i="162"/>
  <c r="P52" i="162"/>
  <c r="P24" i="162"/>
  <c r="P66" i="162"/>
  <c r="P7" i="162"/>
  <c r="P40" i="162"/>
  <c r="P56" i="162"/>
  <c r="P53" i="162"/>
  <c r="P82" i="162"/>
  <c r="P85" i="162"/>
  <c r="P76" i="162"/>
  <c r="P61" i="162"/>
  <c r="P44" i="162"/>
  <c r="P79" i="162"/>
  <c r="P60" i="162"/>
  <c r="P14" i="162"/>
  <c r="P16" i="162"/>
  <c r="P33" i="162"/>
  <c r="P20" i="162"/>
  <c r="P42" i="162"/>
  <c r="P78" i="162"/>
  <c r="P39" i="162"/>
  <c r="P32" i="162"/>
  <c r="P74" i="162"/>
  <c r="P9" i="162"/>
  <c r="P59" i="162"/>
  <c r="P51" i="162"/>
  <c r="P65" i="162"/>
  <c r="P6" i="162"/>
  <c r="T47" i="162"/>
  <c r="S47" i="162"/>
  <c r="R47" i="162"/>
  <c r="Q47" i="162"/>
  <c r="T77" i="162"/>
  <c r="S77" i="162"/>
  <c r="R77" i="162"/>
  <c r="Q77" i="162"/>
  <c r="T48" i="162"/>
  <c r="S48" i="162"/>
  <c r="R48" i="162"/>
  <c r="Q48" i="162"/>
  <c r="T15" i="162"/>
  <c r="S15" i="162"/>
  <c r="R15" i="162"/>
  <c r="Q15" i="162"/>
  <c r="T26" i="162"/>
  <c r="S26" i="162"/>
  <c r="R26" i="162"/>
  <c r="Q26" i="162"/>
  <c r="T13" i="162"/>
  <c r="S13" i="162"/>
  <c r="R13" i="162"/>
  <c r="Q13" i="162"/>
  <c r="T41" i="162"/>
  <c r="S41" i="162"/>
  <c r="R41" i="162"/>
  <c r="Q41" i="162"/>
  <c r="T55" i="162"/>
  <c r="S55" i="162"/>
  <c r="R55" i="162"/>
  <c r="Q55" i="162"/>
  <c r="T43" i="162"/>
  <c r="S43" i="162"/>
  <c r="R43" i="162"/>
  <c r="Q43" i="162"/>
  <c r="T46" i="162"/>
  <c r="S46" i="162"/>
  <c r="R46" i="162"/>
  <c r="Q46" i="162"/>
  <c r="T75" i="162"/>
  <c r="S75" i="162"/>
  <c r="R75" i="162"/>
  <c r="Q75" i="162"/>
  <c r="T71" i="162"/>
  <c r="S71" i="162"/>
  <c r="R71" i="162"/>
  <c r="Q71" i="162"/>
  <c r="T84" i="162"/>
  <c r="S84" i="162"/>
  <c r="R84" i="162"/>
  <c r="Q84" i="162"/>
  <c r="T54" i="162"/>
  <c r="S54" i="162"/>
  <c r="R54" i="162"/>
  <c r="Q54" i="162"/>
  <c r="T50" i="162"/>
  <c r="S50" i="162"/>
  <c r="R50" i="162"/>
  <c r="Q50" i="162"/>
  <c r="T17" i="162"/>
  <c r="S17" i="162"/>
  <c r="R17" i="162"/>
  <c r="Q17" i="162"/>
  <c r="T49" i="162"/>
  <c r="S49" i="162"/>
  <c r="R49" i="162"/>
  <c r="Q49" i="162"/>
  <c r="T72" i="162"/>
  <c r="S72" i="162"/>
  <c r="R72" i="162"/>
  <c r="Q72" i="162"/>
  <c r="T62" i="162"/>
  <c r="S62" i="162"/>
  <c r="R62" i="162"/>
  <c r="Q62" i="162"/>
  <c r="T45" i="162"/>
  <c r="S45" i="162"/>
  <c r="R45" i="162"/>
  <c r="Q45" i="162"/>
  <c r="T69" i="162"/>
  <c r="S69" i="162"/>
  <c r="R69" i="162"/>
  <c r="Q69" i="162"/>
  <c r="T68" i="162"/>
  <c r="S68" i="162"/>
  <c r="R68" i="162"/>
  <c r="Q68" i="162"/>
  <c r="T19" i="162"/>
  <c r="S19" i="162"/>
  <c r="R19" i="162"/>
  <c r="Q19" i="162"/>
  <c r="T11" i="162"/>
  <c r="S11" i="162"/>
  <c r="R11" i="162"/>
  <c r="Q11" i="162"/>
  <c r="T67" i="162"/>
  <c r="S67" i="162"/>
  <c r="R67" i="162"/>
  <c r="Q67" i="162"/>
  <c r="T28" i="162"/>
  <c r="S28" i="162"/>
  <c r="R28" i="162"/>
  <c r="Q28" i="162"/>
  <c r="T30" i="162"/>
  <c r="S30" i="162"/>
  <c r="R30" i="162"/>
  <c r="Q30" i="162"/>
  <c r="T12" i="162"/>
  <c r="S12" i="162"/>
  <c r="R12" i="162"/>
  <c r="Q12" i="162"/>
  <c r="T22" i="162"/>
  <c r="S22" i="162"/>
  <c r="R22" i="162"/>
  <c r="Q22" i="162"/>
  <c r="T18" i="162"/>
  <c r="S18" i="162"/>
  <c r="R18" i="162"/>
  <c r="Q18" i="162"/>
  <c r="T29" i="162"/>
  <c r="S29" i="162"/>
  <c r="R29" i="162"/>
  <c r="Q29" i="162"/>
  <c r="T31" i="162"/>
  <c r="S31" i="162"/>
  <c r="R31" i="162"/>
  <c r="Q31" i="162"/>
  <c r="T21" i="162"/>
  <c r="S21" i="162"/>
  <c r="R21" i="162"/>
  <c r="Q21" i="162"/>
  <c r="T23" i="162"/>
  <c r="S23" i="162"/>
  <c r="R23" i="162"/>
  <c r="Q23" i="162"/>
  <c r="T34" i="162"/>
  <c r="S34" i="162"/>
  <c r="R34" i="162"/>
  <c r="Q34" i="162"/>
  <c r="T37" i="162"/>
  <c r="S37" i="162"/>
  <c r="R37" i="162"/>
  <c r="Q37" i="162"/>
  <c r="T25" i="162"/>
  <c r="S25" i="162"/>
  <c r="R25" i="162"/>
  <c r="Q25" i="162"/>
  <c r="T63" i="162"/>
  <c r="S63" i="162"/>
  <c r="R63" i="162"/>
  <c r="Q63" i="162"/>
  <c r="T70" i="162"/>
  <c r="S70" i="162"/>
  <c r="R70" i="162"/>
  <c r="Q70" i="162"/>
  <c r="T38" i="162"/>
  <c r="S38" i="162"/>
  <c r="R38" i="162"/>
  <c r="Q38" i="162"/>
  <c r="T57" i="162"/>
  <c r="S57" i="162"/>
  <c r="R57" i="162"/>
  <c r="Q57" i="162"/>
  <c r="T35" i="162"/>
  <c r="S35" i="162"/>
  <c r="R35" i="162"/>
  <c r="Q35" i="162"/>
  <c r="T10" i="162"/>
  <c r="S10" i="162"/>
  <c r="R10" i="162"/>
  <c r="Q10" i="162"/>
  <c r="T73" i="162"/>
  <c r="S73" i="162"/>
  <c r="R73" i="162"/>
  <c r="Q73" i="162"/>
  <c r="T80" i="162"/>
  <c r="S80" i="162"/>
  <c r="R80" i="162"/>
  <c r="Q80" i="162"/>
  <c r="T64" i="162"/>
  <c r="S64" i="162"/>
  <c r="R64" i="162"/>
  <c r="Q64" i="162"/>
  <c r="T27" i="162"/>
  <c r="S27" i="162"/>
  <c r="R27" i="162"/>
  <c r="Q27" i="162"/>
  <c r="T8" i="162"/>
  <c r="S8" i="162"/>
  <c r="R8" i="162"/>
  <c r="Q8" i="162"/>
  <c r="T58" i="162"/>
  <c r="S58" i="162"/>
  <c r="R58" i="162"/>
  <c r="Q58" i="162"/>
  <c r="T52" i="162"/>
  <c r="S52" i="162"/>
  <c r="R52" i="162"/>
  <c r="Q52" i="162"/>
  <c r="T24" i="162"/>
  <c r="S24" i="162"/>
  <c r="R24" i="162"/>
  <c r="Q24" i="162"/>
  <c r="T66" i="162"/>
  <c r="S66" i="162"/>
  <c r="R66" i="162"/>
  <c r="Q66" i="162"/>
  <c r="T7" i="162"/>
  <c r="S7" i="162"/>
  <c r="R7" i="162"/>
  <c r="Q7" i="162"/>
  <c r="T40" i="162"/>
  <c r="S40" i="162"/>
  <c r="R40" i="162"/>
  <c r="Q40" i="162"/>
  <c r="T56" i="162"/>
  <c r="S56" i="162"/>
  <c r="R56" i="162"/>
  <c r="Q56" i="162"/>
  <c r="T53" i="162"/>
  <c r="S53" i="162"/>
  <c r="R53" i="162"/>
  <c r="Q53" i="162"/>
  <c r="T82" i="162"/>
  <c r="S82" i="162"/>
  <c r="R82" i="162"/>
  <c r="Q82" i="162"/>
  <c r="T85" i="162"/>
  <c r="S85" i="162"/>
  <c r="R85" i="162"/>
  <c r="Q85" i="162"/>
  <c r="T76" i="162"/>
  <c r="S76" i="162"/>
  <c r="R76" i="162"/>
  <c r="Q76" i="162"/>
  <c r="T61" i="162"/>
  <c r="S61" i="162"/>
  <c r="R61" i="162"/>
  <c r="Q61" i="162"/>
  <c r="T44" i="162"/>
  <c r="S44" i="162"/>
  <c r="R44" i="162"/>
  <c r="Q44" i="162"/>
  <c r="T79" i="162"/>
  <c r="S79" i="162"/>
  <c r="R79" i="162"/>
  <c r="Q79" i="162"/>
  <c r="T60" i="162"/>
  <c r="S60" i="162"/>
  <c r="R60" i="162"/>
  <c r="Q60" i="162"/>
  <c r="T14" i="162"/>
  <c r="S14" i="162"/>
  <c r="R14" i="162"/>
  <c r="Q14" i="162"/>
  <c r="T16" i="162"/>
  <c r="S16" i="162"/>
  <c r="R16" i="162"/>
  <c r="Q16" i="162"/>
  <c r="T33" i="162"/>
  <c r="S33" i="162"/>
  <c r="R33" i="162"/>
  <c r="Q33" i="162"/>
  <c r="T20" i="162"/>
  <c r="S20" i="162"/>
  <c r="R20" i="162"/>
  <c r="Q20" i="162"/>
  <c r="T42" i="162"/>
  <c r="S42" i="162"/>
  <c r="R42" i="162"/>
  <c r="Q42" i="162"/>
  <c r="T78" i="162"/>
  <c r="S78" i="162"/>
  <c r="R78" i="162"/>
  <c r="Q78" i="162"/>
  <c r="T39" i="162"/>
  <c r="S39" i="162"/>
  <c r="R39" i="162"/>
  <c r="Q39" i="162"/>
  <c r="T32" i="162"/>
  <c r="S32" i="162"/>
  <c r="R32" i="162"/>
  <c r="Q32" i="162"/>
  <c r="T74" i="162"/>
  <c r="S74" i="162"/>
  <c r="R74" i="162"/>
  <c r="Q74" i="162"/>
  <c r="T9" i="162"/>
  <c r="S9" i="162"/>
  <c r="R9" i="162"/>
  <c r="Q9" i="162"/>
  <c r="T59" i="162"/>
  <c r="S59" i="162"/>
  <c r="R59" i="162"/>
  <c r="Q59" i="162"/>
  <c r="T51" i="162"/>
  <c r="S51" i="162"/>
  <c r="R51" i="162"/>
  <c r="Q51" i="162"/>
  <c r="T65" i="162"/>
  <c r="S65" i="162"/>
  <c r="R65" i="162"/>
  <c r="Q65" i="162"/>
  <c r="T6" i="162"/>
  <c r="S6" i="162"/>
  <c r="R6" i="162"/>
  <c r="Q6" i="162"/>
  <c r="I90" i="162"/>
  <c r="I92" i="162"/>
  <c r="I91" i="162"/>
  <c r="I100" i="162"/>
  <c r="I107" i="162"/>
  <c r="I99" i="162"/>
  <c r="I101" i="162"/>
  <c r="I102" i="162"/>
  <c r="I109" i="162"/>
  <c r="I94" i="162"/>
  <c r="I95" i="162"/>
  <c r="I96" i="162"/>
  <c r="I110" i="162"/>
  <c r="I111" i="162"/>
  <c r="I98" i="162"/>
  <c r="I112" i="162"/>
  <c r="I116" i="162"/>
  <c r="I97" i="162"/>
  <c r="I117" i="162"/>
  <c r="I121" i="162"/>
  <c r="I36" i="162"/>
  <c r="I93" i="162"/>
  <c r="I118" i="162"/>
  <c r="I115" i="162"/>
  <c r="I114" i="162"/>
  <c r="I89" i="162"/>
  <c r="I119" i="162"/>
  <c r="I108" i="162"/>
  <c r="I106" i="162"/>
  <c r="I113" i="162"/>
  <c r="I81" i="162"/>
  <c r="I104" i="162"/>
  <c r="I103" i="162"/>
  <c r="I88" i="162"/>
  <c r="I47" i="162"/>
  <c r="I77" i="162"/>
  <c r="I48" i="162"/>
  <c r="I15" i="162"/>
  <c r="I26" i="162"/>
  <c r="I13" i="162"/>
  <c r="I41" i="162"/>
  <c r="I55" i="162"/>
  <c r="I43" i="162"/>
  <c r="I46" i="162"/>
  <c r="I75" i="162"/>
  <c r="I71" i="162"/>
  <c r="I87" i="162"/>
  <c r="I84" i="162"/>
  <c r="I54" i="162"/>
  <c r="I50" i="162"/>
  <c r="I17" i="162"/>
  <c r="I49" i="162"/>
  <c r="I72" i="162"/>
  <c r="I62" i="162"/>
  <c r="I45" i="162"/>
  <c r="I69" i="162"/>
  <c r="I68" i="162"/>
  <c r="I19" i="162"/>
  <c r="I11" i="162"/>
  <c r="I67" i="162"/>
  <c r="I28" i="162"/>
  <c r="I30" i="162"/>
  <c r="I12" i="162"/>
  <c r="I22" i="162"/>
  <c r="I18" i="162"/>
  <c r="I29" i="162"/>
  <c r="I31" i="162"/>
  <c r="I21" i="162"/>
  <c r="I23" i="162"/>
  <c r="I34" i="162"/>
  <c r="I37" i="162"/>
  <c r="I25" i="162"/>
  <c r="I63" i="162"/>
  <c r="I70" i="162"/>
  <c r="I38" i="162"/>
  <c r="I57" i="162"/>
  <c r="I35" i="162"/>
  <c r="I10" i="162"/>
  <c r="I73" i="162"/>
  <c r="I80" i="162"/>
  <c r="I64" i="162"/>
  <c r="I27" i="162"/>
  <c r="I8" i="162"/>
  <c r="I58" i="162"/>
  <c r="I52" i="162"/>
  <c r="I24" i="162"/>
  <c r="I66" i="162"/>
  <c r="I7" i="162"/>
  <c r="I40" i="162"/>
  <c r="I56" i="162"/>
  <c r="I53" i="162"/>
  <c r="I82" i="162"/>
  <c r="I86" i="162"/>
  <c r="I85" i="162"/>
  <c r="I76" i="162"/>
  <c r="I61" i="162"/>
  <c r="I44" i="162"/>
  <c r="I79" i="162"/>
  <c r="I60" i="162"/>
  <c r="I14" i="162"/>
  <c r="I16" i="162"/>
  <c r="I33" i="162"/>
  <c r="I20" i="162"/>
  <c r="I42" i="162"/>
  <c r="I78" i="162"/>
  <c r="I39" i="162"/>
  <c r="I32" i="162"/>
  <c r="I74" i="162"/>
  <c r="I83" i="162"/>
  <c r="I9" i="162"/>
  <c r="I59" i="162"/>
  <c r="I51" i="162"/>
  <c r="I65" i="162"/>
  <c r="I6" i="162"/>
  <c r="B105" i="162"/>
  <c r="B124" i="162"/>
  <c r="B120" i="162"/>
  <c r="B90" i="162"/>
  <c r="B92" i="162"/>
  <c r="B91" i="162"/>
  <c r="B100" i="162"/>
  <c r="B107" i="162"/>
  <c r="B99" i="162"/>
  <c r="B101" i="162"/>
  <c r="B102" i="162"/>
  <c r="B109" i="162"/>
  <c r="B94" i="162"/>
  <c r="B95" i="162"/>
  <c r="B96" i="162"/>
  <c r="B110" i="162"/>
  <c r="B111" i="162"/>
  <c r="B98" i="162"/>
  <c r="B112" i="162"/>
  <c r="B116" i="162"/>
  <c r="B97" i="162"/>
  <c r="B117" i="162"/>
  <c r="B121" i="162"/>
  <c r="B36" i="162"/>
  <c r="B93" i="162"/>
  <c r="B118" i="162"/>
  <c r="B115" i="162"/>
  <c r="B114" i="162"/>
  <c r="B89" i="162"/>
  <c r="B119" i="162"/>
  <c r="B108" i="162"/>
  <c r="B106" i="162"/>
  <c r="B113" i="162"/>
  <c r="B81" i="162"/>
  <c r="B104" i="162"/>
  <c r="B103" i="162"/>
  <c r="B88" i="162"/>
  <c r="B47" i="162"/>
  <c r="B77" i="162"/>
  <c r="B48" i="162"/>
  <c r="B15" i="162"/>
  <c r="B26" i="162"/>
  <c r="B13" i="162"/>
  <c r="B41" i="162"/>
  <c r="B55" i="162"/>
  <c r="B43" i="162"/>
  <c r="B46" i="162"/>
  <c r="B75" i="162"/>
  <c r="B71" i="162"/>
  <c r="B87" i="162"/>
  <c r="B84" i="162"/>
  <c r="B54" i="162"/>
  <c r="B50" i="162"/>
  <c r="B17" i="162"/>
  <c r="B49" i="162"/>
  <c r="B72" i="162"/>
  <c r="B62" i="162"/>
  <c r="B45" i="162"/>
  <c r="B69" i="162"/>
  <c r="B68" i="162"/>
  <c r="B19" i="162"/>
  <c r="B11" i="162"/>
  <c r="B67" i="162"/>
  <c r="B28" i="162"/>
  <c r="B30" i="162"/>
  <c r="B12" i="162"/>
  <c r="B22" i="162"/>
  <c r="B18" i="162"/>
  <c r="B29" i="162"/>
  <c r="B31" i="162"/>
  <c r="B21" i="162"/>
  <c r="B23" i="162"/>
  <c r="B34" i="162"/>
  <c r="B37" i="162"/>
  <c r="B25" i="162"/>
  <c r="B63" i="162"/>
  <c r="B70" i="162"/>
  <c r="B38" i="162"/>
  <c r="B57" i="162"/>
  <c r="B35" i="162"/>
  <c r="B10" i="162"/>
  <c r="B73" i="162"/>
  <c r="B80" i="162"/>
  <c r="B64" i="162"/>
  <c r="B27" i="162"/>
  <c r="B8" i="162"/>
  <c r="B58" i="162"/>
  <c r="B52" i="162"/>
  <c r="B24" i="162"/>
  <c r="B66" i="162"/>
  <c r="B7" i="162"/>
  <c r="B40" i="162"/>
  <c r="B56" i="162"/>
  <c r="B53" i="162"/>
  <c r="B82" i="162"/>
  <c r="B86" i="162"/>
  <c r="B85" i="162"/>
  <c r="B76" i="162"/>
  <c r="B61" i="162"/>
  <c r="B44" i="162"/>
  <c r="B79" i="162"/>
  <c r="B60" i="162"/>
  <c r="B14" i="162"/>
  <c r="B16" i="162"/>
  <c r="B33" i="162"/>
  <c r="B20" i="162"/>
  <c r="B42" i="162"/>
  <c r="B78" i="162"/>
  <c r="B39" i="162"/>
  <c r="B32" i="162"/>
  <c r="B74" i="162"/>
  <c r="B83" i="162"/>
  <c r="B9" i="162"/>
  <c r="B59" i="162"/>
  <c r="B51" i="162"/>
  <c r="B65" i="162"/>
  <c r="B6" i="162"/>
  <c r="M90" i="162"/>
  <c r="L90" i="162"/>
  <c r="K90" i="162"/>
  <c r="J90" i="162"/>
  <c r="M92" i="162"/>
  <c r="L92" i="162"/>
  <c r="K92" i="162"/>
  <c r="J92" i="162"/>
  <c r="M91" i="162"/>
  <c r="L91" i="162"/>
  <c r="K91" i="162"/>
  <c r="J91" i="162"/>
  <c r="M100" i="162"/>
  <c r="L100" i="162"/>
  <c r="K100" i="162"/>
  <c r="J100" i="162"/>
  <c r="M107" i="162"/>
  <c r="L107" i="162"/>
  <c r="K107" i="162"/>
  <c r="J107" i="162"/>
  <c r="M99" i="162"/>
  <c r="L99" i="162"/>
  <c r="K99" i="162"/>
  <c r="J99" i="162"/>
  <c r="M101" i="162"/>
  <c r="L101" i="162"/>
  <c r="K101" i="162"/>
  <c r="J101" i="162"/>
  <c r="M102" i="162"/>
  <c r="L102" i="162"/>
  <c r="K102" i="162"/>
  <c r="J102" i="162"/>
  <c r="M109" i="162"/>
  <c r="L109" i="162"/>
  <c r="K109" i="162"/>
  <c r="J109" i="162"/>
  <c r="M94" i="162"/>
  <c r="L94" i="162"/>
  <c r="K94" i="162"/>
  <c r="J94" i="162"/>
  <c r="M95" i="162"/>
  <c r="L95" i="162"/>
  <c r="K95" i="162"/>
  <c r="J95" i="162"/>
  <c r="M96" i="162"/>
  <c r="L96" i="162"/>
  <c r="K96" i="162"/>
  <c r="J96" i="162"/>
  <c r="M110" i="162"/>
  <c r="L110" i="162"/>
  <c r="K110" i="162"/>
  <c r="J110" i="162"/>
  <c r="M111" i="162"/>
  <c r="L111" i="162"/>
  <c r="K111" i="162"/>
  <c r="J111" i="162"/>
  <c r="M98" i="162"/>
  <c r="L98" i="162"/>
  <c r="K98" i="162"/>
  <c r="J98" i="162"/>
  <c r="M112" i="162"/>
  <c r="L112" i="162"/>
  <c r="K112" i="162"/>
  <c r="J112" i="162"/>
  <c r="M116" i="162"/>
  <c r="L116" i="162"/>
  <c r="K116" i="162"/>
  <c r="J116" i="162"/>
  <c r="M97" i="162"/>
  <c r="L97" i="162"/>
  <c r="K97" i="162"/>
  <c r="J97" i="162"/>
  <c r="M117" i="162"/>
  <c r="L117" i="162"/>
  <c r="K117" i="162"/>
  <c r="J117" i="162"/>
  <c r="M121" i="162"/>
  <c r="L121" i="162"/>
  <c r="K121" i="162"/>
  <c r="J121" i="162"/>
  <c r="M36" i="162"/>
  <c r="L36" i="162"/>
  <c r="K36" i="162"/>
  <c r="J36" i="162"/>
  <c r="M93" i="162"/>
  <c r="L93" i="162"/>
  <c r="K93" i="162"/>
  <c r="J93" i="162"/>
  <c r="M118" i="162"/>
  <c r="L118" i="162"/>
  <c r="K118" i="162"/>
  <c r="J118" i="162"/>
  <c r="M115" i="162"/>
  <c r="L115" i="162"/>
  <c r="K115" i="162"/>
  <c r="J115" i="162"/>
  <c r="M114" i="162"/>
  <c r="L114" i="162"/>
  <c r="K114" i="162"/>
  <c r="J114" i="162"/>
  <c r="M89" i="162"/>
  <c r="L89" i="162"/>
  <c r="K89" i="162"/>
  <c r="J89" i="162"/>
  <c r="M119" i="162"/>
  <c r="L119" i="162"/>
  <c r="K119" i="162"/>
  <c r="J119" i="162"/>
  <c r="M108" i="162"/>
  <c r="L108" i="162"/>
  <c r="K108" i="162"/>
  <c r="J108" i="162"/>
  <c r="M106" i="162"/>
  <c r="L106" i="162"/>
  <c r="K106" i="162"/>
  <c r="J106" i="162"/>
  <c r="M113" i="162"/>
  <c r="L113" i="162"/>
  <c r="K113" i="162"/>
  <c r="J113" i="162"/>
  <c r="M81" i="162"/>
  <c r="L81" i="162"/>
  <c r="K81" i="162"/>
  <c r="J81" i="162"/>
  <c r="M104" i="162"/>
  <c r="L104" i="162"/>
  <c r="K104" i="162"/>
  <c r="J104" i="162"/>
  <c r="M103" i="162"/>
  <c r="L103" i="162"/>
  <c r="K103" i="162"/>
  <c r="J103" i="162"/>
  <c r="M88" i="162"/>
  <c r="L88" i="162"/>
  <c r="K88" i="162"/>
  <c r="J88" i="162"/>
  <c r="M47" i="162"/>
  <c r="L47" i="162"/>
  <c r="K47" i="162"/>
  <c r="J47" i="162"/>
  <c r="M77" i="162"/>
  <c r="L77" i="162"/>
  <c r="K77" i="162"/>
  <c r="J77" i="162"/>
  <c r="M48" i="162"/>
  <c r="L48" i="162"/>
  <c r="K48" i="162"/>
  <c r="J48" i="162"/>
  <c r="M15" i="162"/>
  <c r="L15" i="162"/>
  <c r="K15" i="162"/>
  <c r="J15" i="162"/>
  <c r="M26" i="162"/>
  <c r="L26" i="162"/>
  <c r="K26" i="162"/>
  <c r="J26" i="162"/>
  <c r="M13" i="162"/>
  <c r="L13" i="162"/>
  <c r="K13" i="162"/>
  <c r="J13" i="162"/>
  <c r="M41" i="162"/>
  <c r="L41" i="162"/>
  <c r="K41" i="162"/>
  <c r="J41" i="162"/>
  <c r="M55" i="162"/>
  <c r="L55" i="162"/>
  <c r="K55" i="162"/>
  <c r="J55" i="162"/>
  <c r="M43" i="162"/>
  <c r="L43" i="162"/>
  <c r="K43" i="162"/>
  <c r="J43" i="162"/>
  <c r="M46" i="162"/>
  <c r="L46" i="162"/>
  <c r="K46" i="162"/>
  <c r="J46" i="162"/>
  <c r="M75" i="162"/>
  <c r="L75" i="162"/>
  <c r="K75" i="162"/>
  <c r="J75" i="162"/>
  <c r="M71" i="162"/>
  <c r="L71" i="162"/>
  <c r="K71" i="162"/>
  <c r="J71" i="162"/>
  <c r="M87" i="162"/>
  <c r="L87" i="162"/>
  <c r="K87" i="162"/>
  <c r="J87" i="162"/>
  <c r="M84" i="162"/>
  <c r="L84" i="162"/>
  <c r="K84" i="162"/>
  <c r="J84" i="162"/>
  <c r="M54" i="162"/>
  <c r="L54" i="162"/>
  <c r="K54" i="162"/>
  <c r="J54" i="162"/>
  <c r="M50" i="162"/>
  <c r="L50" i="162"/>
  <c r="K50" i="162"/>
  <c r="J50" i="162"/>
  <c r="M17" i="162"/>
  <c r="L17" i="162"/>
  <c r="K17" i="162"/>
  <c r="J17" i="162"/>
  <c r="M49" i="162"/>
  <c r="L49" i="162"/>
  <c r="K49" i="162"/>
  <c r="J49" i="162"/>
  <c r="M72" i="162"/>
  <c r="L72" i="162"/>
  <c r="K72" i="162"/>
  <c r="J72" i="162"/>
  <c r="M62" i="162"/>
  <c r="L62" i="162"/>
  <c r="K62" i="162"/>
  <c r="J62" i="162"/>
  <c r="M45" i="162"/>
  <c r="L45" i="162"/>
  <c r="K45" i="162"/>
  <c r="J45" i="162"/>
  <c r="M69" i="162"/>
  <c r="L69" i="162"/>
  <c r="K69" i="162"/>
  <c r="J69" i="162"/>
  <c r="M68" i="162"/>
  <c r="L68" i="162"/>
  <c r="K68" i="162"/>
  <c r="J68" i="162"/>
  <c r="M19" i="162"/>
  <c r="L19" i="162"/>
  <c r="K19" i="162"/>
  <c r="J19" i="162"/>
  <c r="M11" i="162"/>
  <c r="L11" i="162"/>
  <c r="K11" i="162"/>
  <c r="J11" i="162"/>
  <c r="M67" i="162"/>
  <c r="L67" i="162"/>
  <c r="K67" i="162"/>
  <c r="J67" i="162"/>
  <c r="M28" i="162"/>
  <c r="L28" i="162"/>
  <c r="K28" i="162"/>
  <c r="J28" i="162"/>
  <c r="M30" i="162"/>
  <c r="L30" i="162"/>
  <c r="K30" i="162"/>
  <c r="J30" i="162"/>
  <c r="M12" i="162"/>
  <c r="L12" i="162"/>
  <c r="K12" i="162"/>
  <c r="J12" i="162"/>
  <c r="M22" i="162"/>
  <c r="L22" i="162"/>
  <c r="K22" i="162"/>
  <c r="J22" i="162"/>
  <c r="M18" i="162"/>
  <c r="L18" i="162"/>
  <c r="K18" i="162"/>
  <c r="J18" i="162"/>
  <c r="M29" i="162"/>
  <c r="L29" i="162"/>
  <c r="K29" i="162"/>
  <c r="J29" i="162"/>
  <c r="M31" i="162"/>
  <c r="L31" i="162"/>
  <c r="K31" i="162"/>
  <c r="J31" i="162"/>
  <c r="M21" i="162"/>
  <c r="L21" i="162"/>
  <c r="K21" i="162"/>
  <c r="J21" i="162"/>
  <c r="M23" i="162"/>
  <c r="L23" i="162"/>
  <c r="K23" i="162"/>
  <c r="J23" i="162"/>
  <c r="M34" i="162"/>
  <c r="L34" i="162"/>
  <c r="K34" i="162"/>
  <c r="J34" i="162"/>
  <c r="M37" i="162"/>
  <c r="L37" i="162"/>
  <c r="K37" i="162"/>
  <c r="J37" i="162"/>
  <c r="M25" i="162"/>
  <c r="L25" i="162"/>
  <c r="K25" i="162"/>
  <c r="J25" i="162"/>
  <c r="M63" i="162"/>
  <c r="L63" i="162"/>
  <c r="K63" i="162"/>
  <c r="J63" i="162"/>
  <c r="M70" i="162"/>
  <c r="L70" i="162"/>
  <c r="K70" i="162"/>
  <c r="J70" i="162"/>
  <c r="M38" i="162"/>
  <c r="L38" i="162"/>
  <c r="K38" i="162"/>
  <c r="J38" i="162"/>
  <c r="M57" i="162"/>
  <c r="L57" i="162"/>
  <c r="K57" i="162"/>
  <c r="J57" i="162"/>
  <c r="M35" i="162"/>
  <c r="L35" i="162"/>
  <c r="K35" i="162"/>
  <c r="J35" i="162"/>
  <c r="M10" i="162"/>
  <c r="L10" i="162"/>
  <c r="K10" i="162"/>
  <c r="J10" i="162"/>
  <c r="M73" i="162"/>
  <c r="L73" i="162"/>
  <c r="K73" i="162"/>
  <c r="J73" i="162"/>
  <c r="M80" i="162"/>
  <c r="L80" i="162"/>
  <c r="K80" i="162"/>
  <c r="J80" i="162"/>
  <c r="M64" i="162"/>
  <c r="L64" i="162"/>
  <c r="K64" i="162"/>
  <c r="J64" i="162"/>
  <c r="M27" i="162"/>
  <c r="L27" i="162"/>
  <c r="K27" i="162"/>
  <c r="J27" i="162"/>
  <c r="M8" i="162"/>
  <c r="L8" i="162"/>
  <c r="K8" i="162"/>
  <c r="J8" i="162"/>
  <c r="M58" i="162"/>
  <c r="L58" i="162"/>
  <c r="K58" i="162"/>
  <c r="J58" i="162"/>
  <c r="M52" i="162"/>
  <c r="L52" i="162"/>
  <c r="K52" i="162"/>
  <c r="J52" i="162"/>
  <c r="M24" i="162"/>
  <c r="L24" i="162"/>
  <c r="K24" i="162"/>
  <c r="J24" i="162"/>
  <c r="M66" i="162"/>
  <c r="L66" i="162"/>
  <c r="K66" i="162"/>
  <c r="J66" i="162"/>
  <c r="M7" i="162"/>
  <c r="L7" i="162"/>
  <c r="K7" i="162"/>
  <c r="J7" i="162"/>
  <c r="M40" i="162"/>
  <c r="L40" i="162"/>
  <c r="K40" i="162"/>
  <c r="J40" i="162"/>
  <c r="M56" i="162"/>
  <c r="L56" i="162"/>
  <c r="K56" i="162"/>
  <c r="J56" i="162"/>
  <c r="M53" i="162"/>
  <c r="L53" i="162"/>
  <c r="K53" i="162"/>
  <c r="J53" i="162"/>
  <c r="M82" i="162"/>
  <c r="L82" i="162"/>
  <c r="K82" i="162"/>
  <c r="J82" i="162"/>
  <c r="M86" i="162"/>
  <c r="L86" i="162"/>
  <c r="K86" i="162"/>
  <c r="J86" i="162"/>
  <c r="M85" i="162"/>
  <c r="L85" i="162"/>
  <c r="K85" i="162"/>
  <c r="J85" i="162"/>
  <c r="M76" i="162"/>
  <c r="L76" i="162"/>
  <c r="K76" i="162"/>
  <c r="J76" i="162"/>
  <c r="M61" i="162"/>
  <c r="L61" i="162"/>
  <c r="K61" i="162"/>
  <c r="J61" i="162"/>
  <c r="M44" i="162"/>
  <c r="L44" i="162"/>
  <c r="K44" i="162"/>
  <c r="J44" i="162"/>
  <c r="M79" i="162"/>
  <c r="L79" i="162"/>
  <c r="K79" i="162"/>
  <c r="J79" i="162"/>
  <c r="M60" i="162"/>
  <c r="L60" i="162"/>
  <c r="K60" i="162"/>
  <c r="J60" i="162"/>
  <c r="M14" i="162"/>
  <c r="L14" i="162"/>
  <c r="K14" i="162"/>
  <c r="J14" i="162"/>
  <c r="M16" i="162"/>
  <c r="L16" i="162"/>
  <c r="K16" i="162"/>
  <c r="J16" i="162"/>
  <c r="M33" i="162"/>
  <c r="L33" i="162"/>
  <c r="K33" i="162"/>
  <c r="J33" i="162"/>
  <c r="M20" i="162"/>
  <c r="L20" i="162"/>
  <c r="K20" i="162"/>
  <c r="J20" i="162"/>
  <c r="M42" i="162"/>
  <c r="L42" i="162"/>
  <c r="K42" i="162"/>
  <c r="J42" i="162"/>
  <c r="M78" i="162"/>
  <c r="L78" i="162"/>
  <c r="K78" i="162"/>
  <c r="J78" i="162"/>
  <c r="M39" i="162"/>
  <c r="L39" i="162"/>
  <c r="K39" i="162"/>
  <c r="J39" i="162"/>
  <c r="M32" i="162"/>
  <c r="L32" i="162"/>
  <c r="K32" i="162"/>
  <c r="J32" i="162"/>
  <c r="M74" i="162"/>
  <c r="L74" i="162"/>
  <c r="K74" i="162"/>
  <c r="J74" i="162"/>
  <c r="M83" i="162"/>
  <c r="L83" i="162"/>
  <c r="K83" i="162"/>
  <c r="J83" i="162"/>
  <c r="M9" i="162"/>
  <c r="L9" i="162"/>
  <c r="K9" i="162"/>
  <c r="J9" i="162"/>
  <c r="M59" i="162"/>
  <c r="L59" i="162"/>
  <c r="K59" i="162"/>
  <c r="J59" i="162"/>
  <c r="M51" i="162"/>
  <c r="L51" i="162"/>
  <c r="K51" i="162"/>
  <c r="J51" i="162"/>
  <c r="M65" i="162"/>
  <c r="L65" i="162"/>
  <c r="K65" i="162"/>
  <c r="J65" i="162"/>
  <c r="M6" i="162"/>
  <c r="L6" i="162"/>
  <c r="K6" i="162"/>
  <c r="J6" i="162"/>
  <c r="F105" i="162"/>
  <c r="F124" i="162"/>
  <c r="F120" i="162"/>
  <c r="F90" i="162"/>
  <c r="F92" i="162"/>
  <c r="F91" i="162"/>
  <c r="F100" i="162"/>
  <c r="F107" i="162"/>
  <c r="F99" i="162"/>
  <c r="F101" i="162"/>
  <c r="F102" i="162"/>
  <c r="F109" i="162"/>
  <c r="F94" i="162"/>
  <c r="F95" i="162"/>
  <c r="F96" i="162"/>
  <c r="F110" i="162"/>
  <c r="F111" i="162"/>
  <c r="F98" i="162"/>
  <c r="F112" i="162"/>
  <c r="F116" i="162"/>
  <c r="F97" i="162"/>
  <c r="F117" i="162"/>
  <c r="F121" i="162"/>
  <c r="F36" i="162"/>
  <c r="F93" i="162"/>
  <c r="F118" i="162"/>
  <c r="F115" i="162"/>
  <c r="F114" i="162"/>
  <c r="F89" i="162"/>
  <c r="F119" i="162"/>
  <c r="F108" i="162"/>
  <c r="F106" i="162"/>
  <c r="F113" i="162"/>
  <c r="F81" i="162"/>
  <c r="F104" i="162"/>
  <c r="F103" i="162"/>
  <c r="F88" i="162"/>
  <c r="F47" i="162"/>
  <c r="F77" i="162"/>
  <c r="F48" i="162"/>
  <c r="F15" i="162"/>
  <c r="F26" i="162"/>
  <c r="F13" i="162"/>
  <c r="F41" i="162"/>
  <c r="F55" i="162"/>
  <c r="F43" i="162"/>
  <c r="F46" i="162"/>
  <c r="F75" i="162"/>
  <c r="F71" i="162"/>
  <c r="F87" i="162"/>
  <c r="F84" i="162"/>
  <c r="F54" i="162"/>
  <c r="F50" i="162"/>
  <c r="F17" i="162"/>
  <c r="F49" i="162"/>
  <c r="F72" i="162"/>
  <c r="F62" i="162"/>
  <c r="F45" i="162"/>
  <c r="F69" i="162"/>
  <c r="F68" i="162"/>
  <c r="F19" i="162"/>
  <c r="F11" i="162"/>
  <c r="F67" i="162"/>
  <c r="F28" i="162"/>
  <c r="F30" i="162"/>
  <c r="F12" i="162"/>
  <c r="F22" i="162"/>
  <c r="F18" i="162"/>
  <c r="F29" i="162"/>
  <c r="F31" i="162"/>
  <c r="F21" i="162"/>
  <c r="F23" i="162"/>
  <c r="F34" i="162"/>
  <c r="F37" i="162"/>
  <c r="F25" i="162"/>
  <c r="F63" i="162"/>
  <c r="F70" i="162"/>
  <c r="F38" i="162"/>
  <c r="F57" i="162"/>
  <c r="F35" i="162"/>
  <c r="F10" i="162"/>
  <c r="F73" i="162"/>
  <c r="F80" i="162"/>
  <c r="F64" i="162"/>
  <c r="F27" i="162"/>
  <c r="F8" i="162"/>
  <c r="F58" i="162"/>
  <c r="F52" i="162"/>
  <c r="F24" i="162"/>
  <c r="F66" i="162"/>
  <c r="F7" i="162"/>
  <c r="F40" i="162"/>
  <c r="F56" i="162"/>
  <c r="F53" i="162"/>
  <c r="F82" i="162"/>
  <c r="F86" i="162"/>
  <c r="F85" i="162"/>
  <c r="F76" i="162"/>
  <c r="F61" i="162"/>
  <c r="F44" i="162"/>
  <c r="F79" i="162"/>
  <c r="F60" i="162"/>
  <c r="F14" i="162"/>
  <c r="F16" i="162"/>
  <c r="F33" i="162"/>
  <c r="F20" i="162"/>
  <c r="F42" i="162"/>
  <c r="F78" i="162"/>
  <c r="F39" i="162"/>
  <c r="F32" i="162"/>
  <c r="F74" i="162"/>
  <c r="F83" i="162"/>
  <c r="F9" i="162"/>
  <c r="F59" i="162"/>
  <c r="F51" i="162"/>
  <c r="F65" i="162"/>
  <c r="F6" i="162"/>
  <c r="E105" i="162"/>
  <c r="E124" i="162"/>
  <c r="E120" i="162"/>
  <c r="E90" i="162"/>
  <c r="E92" i="162"/>
  <c r="E91" i="162"/>
  <c r="E100" i="162"/>
  <c r="E107" i="162"/>
  <c r="E99" i="162"/>
  <c r="E101" i="162"/>
  <c r="E102" i="162"/>
  <c r="E109" i="162"/>
  <c r="E94" i="162"/>
  <c r="E95" i="162"/>
  <c r="E96" i="162"/>
  <c r="E110" i="162"/>
  <c r="E111" i="162"/>
  <c r="E98" i="162"/>
  <c r="E112" i="162"/>
  <c r="E116" i="162"/>
  <c r="E97" i="162"/>
  <c r="E117" i="162"/>
  <c r="E121" i="162"/>
  <c r="E36" i="162"/>
  <c r="E93" i="162"/>
  <c r="E118" i="162"/>
  <c r="E115" i="162"/>
  <c r="E114" i="162"/>
  <c r="E89" i="162"/>
  <c r="E119" i="162"/>
  <c r="E108" i="162"/>
  <c r="E106" i="162"/>
  <c r="E113" i="162"/>
  <c r="E81" i="162"/>
  <c r="E104" i="162"/>
  <c r="E103" i="162"/>
  <c r="E88" i="162"/>
  <c r="E47" i="162"/>
  <c r="E77" i="162"/>
  <c r="E48" i="162"/>
  <c r="E15" i="162"/>
  <c r="E26" i="162"/>
  <c r="E13" i="162"/>
  <c r="E41" i="162"/>
  <c r="E55" i="162"/>
  <c r="E43" i="162"/>
  <c r="E46" i="162"/>
  <c r="E75" i="162"/>
  <c r="E71" i="162"/>
  <c r="E87" i="162"/>
  <c r="E84" i="162"/>
  <c r="E54" i="162"/>
  <c r="E50" i="162"/>
  <c r="E17" i="162"/>
  <c r="E49" i="162"/>
  <c r="E72" i="162"/>
  <c r="E62" i="162"/>
  <c r="E45" i="162"/>
  <c r="E69" i="162"/>
  <c r="E68" i="162"/>
  <c r="E19" i="162"/>
  <c r="E11" i="162"/>
  <c r="E67" i="162"/>
  <c r="E28" i="162"/>
  <c r="E30" i="162"/>
  <c r="E12" i="162"/>
  <c r="E22" i="162"/>
  <c r="E18" i="162"/>
  <c r="E29" i="162"/>
  <c r="E31" i="162"/>
  <c r="E21" i="162"/>
  <c r="E23" i="162"/>
  <c r="E34" i="162"/>
  <c r="E37" i="162"/>
  <c r="E25" i="162"/>
  <c r="E63" i="162"/>
  <c r="E70" i="162"/>
  <c r="E38" i="162"/>
  <c r="E57" i="162"/>
  <c r="E35" i="162"/>
  <c r="E10" i="162"/>
  <c r="E73" i="162"/>
  <c r="E80" i="162"/>
  <c r="E64" i="162"/>
  <c r="E27" i="162"/>
  <c r="E8" i="162"/>
  <c r="E58" i="162"/>
  <c r="E52" i="162"/>
  <c r="E24" i="162"/>
  <c r="E66" i="162"/>
  <c r="E7" i="162"/>
  <c r="E40" i="162"/>
  <c r="E56" i="162"/>
  <c r="E53" i="162"/>
  <c r="E82" i="162"/>
  <c r="E86" i="162"/>
  <c r="E85" i="162"/>
  <c r="E76" i="162"/>
  <c r="E61" i="162"/>
  <c r="E44" i="162"/>
  <c r="E79" i="162"/>
  <c r="E60" i="162"/>
  <c r="E14" i="162"/>
  <c r="E16" i="162"/>
  <c r="E33" i="162"/>
  <c r="E20" i="162"/>
  <c r="E42" i="162"/>
  <c r="E78" i="162"/>
  <c r="E39" i="162"/>
  <c r="E32" i="162"/>
  <c r="E74" i="162"/>
  <c r="E83" i="162"/>
  <c r="E9" i="162"/>
  <c r="E59" i="162"/>
  <c r="E51" i="162"/>
  <c r="E65" i="162"/>
  <c r="E6" i="162"/>
  <c r="E8" i="161"/>
  <c r="F8" i="161" s="1"/>
  <c r="G8" i="161" s="1"/>
  <c r="H8" i="161" s="1"/>
  <c r="I8" i="161" s="1"/>
  <c r="J8" i="161" s="1"/>
  <c r="K8" i="161" s="1"/>
  <c r="L8" i="161" s="1"/>
  <c r="M8" i="161" s="1"/>
  <c r="N8" i="161" s="1"/>
  <c r="O8" i="161" s="1"/>
  <c r="P8" i="161" s="1"/>
  <c r="Q8" i="161" s="1"/>
  <c r="R8" i="161" s="1"/>
  <c r="S8" i="161" s="1"/>
  <c r="T8" i="161" s="1"/>
  <c r="U8" i="161" s="1"/>
  <c r="V8" i="161" s="1"/>
  <c r="W8" i="161" s="1"/>
  <c r="X8" i="161" s="1"/>
  <c r="C6" i="162"/>
  <c r="D6" i="162"/>
  <c r="C65" i="162"/>
  <c r="D65" i="162"/>
  <c r="C51" i="162"/>
  <c r="D51" i="162"/>
  <c r="C59" i="162"/>
  <c r="D59" i="162"/>
  <c r="C9" i="162"/>
  <c r="D9" i="162"/>
  <c r="C83" i="162"/>
  <c r="D83" i="162"/>
  <c r="C74" i="162"/>
  <c r="D74" i="162"/>
  <c r="C32" i="162"/>
  <c r="D32" i="162"/>
  <c r="C39" i="162"/>
  <c r="D39" i="162"/>
  <c r="C78" i="162"/>
  <c r="D78" i="162"/>
  <c r="C42" i="162"/>
  <c r="D42" i="162"/>
  <c r="C20" i="162"/>
  <c r="D20" i="162"/>
  <c r="C33" i="162"/>
  <c r="D33" i="162"/>
  <c r="C16" i="162"/>
  <c r="D16" i="162"/>
  <c r="C14" i="162"/>
  <c r="D14" i="162"/>
  <c r="C60" i="162"/>
  <c r="D60" i="162"/>
  <c r="C79" i="162"/>
  <c r="D79" i="162"/>
  <c r="C44" i="162"/>
  <c r="D44" i="162"/>
  <c r="C61" i="162"/>
  <c r="D61" i="162"/>
  <c r="C76" i="162"/>
  <c r="D76" i="162"/>
  <c r="C85" i="162"/>
  <c r="D85" i="162"/>
  <c r="C86" i="162"/>
  <c r="D86" i="162"/>
  <c r="C82" i="162"/>
  <c r="D82" i="162"/>
  <c r="C53" i="162"/>
  <c r="D53" i="162"/>
  <c r="C56" i="162"/>
  <c r="D56" i="162"/>
  <c r="C40" i="162"/>
  <c r="D40" i="162"/>
  <c r="C7" i="162"/>
  <c r="D7" i="162"/>
  <c r="C66" i="162"/>
  <c r="D66" i="162"/>
  <c r="C24" i="162"/>
  <c r="D24" i="162"/>
  <c r="C52" i="162"/>
  <c r="D52" i="162"/>
  <c r="C58" i="162"/>
  <c r="D58" i="162"/>
  <c r="C8" i="162"/>
  <c r="D8" i="162"/>
  <c r="C27" i="162"/>
  <c r="D27" i="162"/>
  <c r="C64" i="162"/>
  <c r="D64" i="162"/>
  <c r="C80" i="162"/>
  <c r="D80" i="162"/>
  <c r="C73" i="162"/>
  <c r="D73" i="162"/>
  <c r="C10" i="162"/>
  <c r="D10" i="162"/>
  <c r="C35" i="162"/>
  <c r="D35" i="162"/>
  <c r="C57" i="162"/>
  <c r="D57" i="162"/>
  <c r="C38" i="162"/>
  <c r="D38" i="162"/>
  <c r="C70" i="162"/>
  <c r="D70" i="162"/>
  <c r="C63" i="162"/>
  <c r="D63" i="162"/>
  <c r="C25" i="162"/>
  <c r="D25" i="162"/>
  <c r="C37" i="162"/>
  <c r="D37" i="162"/>
  <c r="C34" i="162"/>
  <c r="D34" i="162"/>
  <c r="C23" i="162"/>
  <c r="D23" i="162"/>
  <c r="C21" i="162"/>
  <c r="D21" i="162"/>
  <c r="C31" i="162"/>
  <c r="D31" i="162"/>
  <c r="C29" i="162"/>
  <c r="D29" i="162"/>
  <c r="C18" i="162"/>
  <c r="D18" i="162"/>
  <c r="C22" i="162"/>
  <c r="D22" i="162"/>
  <c r="C12" i="162"/>
  <c r="D12" i="162"/>
  <c r="C30" i="162"/>
  <c r="D30" i="162"/>
  <c r="C28" i="162"/>
  <c r="D28" i="162"/>
  <c r="C67" i="162"/>
  <c r="D67" i="162"/>
  <c r="C11" i="162"/>
  <c r="D11" i="162"/>
  <c r="C19" i="162"/>
  <c r="D19" i="162"/>
  <c r="C68" i="162"/>
  <c r="D68" i="162"/>
  <c r="C69" i="162"/>
  <c r="D69" i="162"/>
  <c r="C45" i="162"/>
  <c r="D45" i="162"/>
  <c r="C62" i="162"/>
  <c r="D62" i="162"/>
  <c r="C72" i="162"/>
  <c r="D72" i="162"/>
  <c r="C49" i="162"/>
  <c r="D49" i="162"/>
  <c r="C17" i="162"/>
  <c r="D17" i="162"/>
  <c r="C50" i="162"/>
  <c r="D50" i="162"/>
  <c r="C54" i="162"/>
  <c r="D54" i="162"/>
  <c r="C84" i="162"/>
  <c r="D84" i="162"/>
  <c r="C87" i="162"/>
  <c r="D87" i="162"/>
  <c r="C71" i="162"/>
  <c r="D71" i="162"/>
  <c r="C75" i="162"/>
  <c r="D75" i="162"/>
  <c r="C46" i="162"/>
  <c r="D46" i="162"/>
  <c r="C43" i="162"/>
  <c r="D43" i="162"/>
  <c r="C55" i="162"/>
  <c r="D55" i="162"/>
  <c r="C41" i="162"/>
  <c r="D41" i="162"/>
  <c r="C13" i="162"/>
  <c r="D13" i="162"/>
  <c r="C26" i="162"/>
  <c r="D26" i="162"/>
  <c r="C15" i="162"/>
  <c r="D15" i="162"/>
  <c r="C48" i="162"/>
  <c r="D48" i="162"/>
  <c r="C77" i="162"/>
  <c r="D77" i="162"/>
  <c r="C47" i="162"/>
  <c r="D47" i="162"/>
  <c r="C88" i="162"/>
  <c r="D88" i="162"/>
  <c r="C103" i="162"/>
  <c r="D103" i="162"/>
  <c r="C104" i="162"/>
  <c r="D104" i="162"/>
  <c r="C81" i="162"/>
  <c r="D81" i="162"/>
  <c r="C113" i="162"/>
  <c r="D113" i="162"/>
  <c r="C106" i="162"/>
  <c r="D106" i="162"/>
  <c r="C108" i="162"/>
  <c r="D108" i="162"/>
  <c r="C119" i="162"/>
  <c r="D119" i="162"/>
  <c r="C89" i="162"/>
  <c r="D89" i="162"/>
  <c r="C114" i="162"/>
  <c r="D114" i="162"/>
  <c r="C115" i="162"/>
  <c r="D115" i="162"/>
  <c r="C118" i="162"/>
  <c r="D118" i="162"/>
  <c r="C93" i="162"/>
  <c r="D93" i="162"/>
  <c r="C36" i="162"/>
  <c r="D36" i="162"/>
  <c r="C121" i="162"/>
  <c r="D121" i="162"/>
  <c r="C117" i="162"/>
  <c r="D117" i="162"/>
  <c r="C97" i="162"/>
  <c r="D97" i="162"/>
  <c r="C116" i="162"/>
  <c r="D116" i="162"/>
  <c r="C112" i="162"/>
  <c r="D112" i="162"/>
  <c r="C98" i="162"/>
  <c r="D98" i="162"/>
  <c r="C111" i="162"/>
  <c r="D111" i="162"/>
  <c r="C110" i="162"/>
  <c r="D110" i="162"/>
  <c r="C96" i="162"/>
  <c r="D96" i="162"/>
  <c r="C95" i="162"/>
  <c r="D95" i="162"/>
  <c r="C94" i="162"/>
  <c r="D94" i="162"/>
  <c r="C109" i="162"/>
  <c r="D109" i="162"/>
  <c r="C102" i="162"/>
  <c r="D102" i="162"/>
  <c r="C101" i="162"/>
  <c r="D101" i="162"/>
  <c r="C99" i="162"/>
  <c r="D99" i="162"/>
  <c r="C107" i="162"/>
  <c r="D107" i="162"/>
  <c r="C100" i="162"/>
  <c r="D100" i="162"/>
  <c r="C91" i="162"/>
  <c r="D91" i="162"/>
  <c r="C92" i="162"/>
  <c r="D92" i="162"/>
  <c r="C90" i="162"/>
  <c r="D90" i="162"/>
  <c r="C120" i="162"/>
  <c r="D120" i="162"/>
  <c r="C124" i="162"/>
  <c r="D124" i="162"/>
  <c r="C105" i="162"/>
  <c r="D105" i="162"/>
  <c r="W10" i="161"/>
  <c r="X10" i="161" s="1"/>
  <c r="T10" i="161"/>
  <c r="U10" i="161" s="1"/>
  <c r="K10" i="161"/>
  <c r="L10" i="161" s="1"/>
  <c r="N10" i="161" s="1"/>
  <c r="O10" i="161" s="1"/>
  <c r="Q10" i="161" s="1"/>
  <c r="R10" i="161" s="1"/>
  <c r="D10" i="161"/>
  <c r="E10" i="161" s="1"/>
  <c r="F10" i="161" s="1"/>
  <c r="G10" i="161" s="1"/>
  <c r="H10" i="161" s="1"/>
  <c r="I10" i="161" s="1"/>
  <c r="B6" i="149" l="1"/>
  <c r="E25" i="160" l="1"/>
  <c r="G6" i="157" l="1"/>
  <c r="H6" i="157" s="1"/>
  <c r="I6" i="157" s="1"/>
  <c r="J6" i="157" s="1"/>
  <c r="K6" i="157" s="1"/>
  <c r="L6" i="157" s="1"/>
  <c r="M6" i="157" s="1"/>
  <c r="N6" i="157" s="1"/>
  <c r="O6" i="157" s="1"/>
  <c r="P6" i="157" s="1"/>
  <c r="Q6" i="157" s="1"/>
  <c r="R6" i="157" s="1"/>
  <c r="S6" i="157" s="1"/>
  <c r="T6" i="157" s="1"/>
  <c r="U6" i="157" s="1"/>
  <c r="V6" i="157" s="1"/>
  <c r="W6" i="157" s="1"/>
  <c r="X6" i="157" s="1"/>
  <c r="Y6" i="157" s="1"/>
  <c r="Z6" i="157" s="1"/>
  <c r="AA6" i="157" s="1"/>
  <c r="AB6" i="157" s="1"/>
  <c r="AC6" i="157" s="1"/>
  <c r="AD6" i="157" s="1"/>
  <c r="AE6" i="157" s="1"/>
  <c r="AF6" i="157" s="1"/>
  <c r="AG6" i="157" s="1"/>
  <c r="AH6" i="157" s="1"/>
  <c r="AI6" i="157" s="1"/>
  <c r="AJ6" i="157" s="1"/>
  <c r="AK6" i="157" s="1"/>
  <c r="AL6" i="157" s="1"/>
  <c r="AM6" i="157" s="1"/>
  <c r="AN6" i="157" s="1"/>
  <c r="AO6" i="157" s="1"/>
  <c r="AP6" i="157" s="1"/>
  <c r="AQ6" i="157" s="1"/>
  <c r="AR6" i="157" s="1"/>
  <c r="AS6" i="157" s="1"/>
  <c r="AT6" i="157" s="1"/>
  <c r="AU6" i="157" s="1"/>
  <c r="AV6" i="157" s="1"/>
  <c r="AW6" i="157" s="1"/>
  <c r="AX6" i="157" s="1"/>
  <c r="AY6" i="157" s="1"/>
  <c r="AZ6" i="157" s="1"/>
  <c r="BA6" i="157" s="1"/>
  <c r="BB6" i="157" s="1"/>
  <c r="BC6" i="157" s="1"/>
  <c r="BD6" i="157" s="1"/>
  <c r="BE6" i="157" s="1"/>
  <c r="BF6" i="157" s="1"/>
  <c r="BG6" i="157" s="1"/>
  <c r="BH6" i="157" s="1"/>
  <c r="BI6" i="157" s="1"/>
  <c r="BJ6" i="157" s="1"/>
  <c r="BK6" i="157" s="1"/>
  <c r="BL6" i="157" s="1"/>
  <c r="BM6" i="157" s="1"/>
  <c r="BN6" i="157" s="1"/>
  <c r="BO6" i="157" s="1"/>
  <c r="BP6" i="157" s="1"/>
  <c r="BQ6" i="157" s="1"/>
  <c r="BR6" i="157" s="1"/>
  <c r="BS6" i="157" s="1"/>
  <c r="BT6" i="157" s="1"/>
  <c r="BU6" i="157" s="1"/>
  <c r="BV6" i="157" s="1"/>
  <c r="BW6" i="157" s="1"/>
  <c r="BX6" i="157" s="1"/>
  <c r="BY6" i="157" s="1"/>
  <c r="BZ6" i="157" s="1"/>
  <c r="CA6" i="157" s="1"/>
  <c r="CB6" i="157" s="1"/>
  <c r="CC6" i="157" s="1"/>
  <c r="CD6" i="157" s="1"/>
  <c r="CE6" i="157" s="1"/>
  <c r="CF6" i="157" s="1"/>
  <c r="CG6" i="157" s="1"/>
  <c r="CH6" i="157" s="1"/>
  <c r="CI6" i="157" s="1"/>
  <c r="CJ6" i="157" s="1"/>
  <c r="CK6" i="157" s="1"/>
  <c r="CL6" i="157" s="1"/>
  <c r="CM6" i="157" s="1"/>
  <c r="CN6" i="157" s="1"/>
  <c r="CO6" i="157" s="1"/>
  <c r="CP6" i="157" s="1"/>
  <c r="CQ6" i="157" s="1"/>
  <c r="CR6" i="157" s="1"/>
  <c r="CS6" i="157" s="1"/>
  <c r="CT6" i="157" s="1"/>
  <c r="CU6" i="157" s="1"/>
  <c r="CV6" i="157" s="1"/>
  <c r="CW6" i="157" s="1"/>
  <c r="CX6" i="157" s="1"/>
  <c r="CY6" i="157" s="1"/>
  <c r="CZ6" i="157" s="1"/>
  <c r="DA6" i="157" s="1"/>
  <c r="DB6" i="157" s="1"/>
  <c r="DC6" i="157" s="1"/>
  <c r="DD6" i="157" s="1"/>
  <c r="DE6" i="157" s="1"/>
  <c r="DF6" i="157" s="1"/>
  <c r="DG6" i="157" s="1"/>
  <c r="DH6" i="157" s="1"/>
  <c r="DI6" i="157" s="1"/>
  <c r="DJ6" i="157" s="1"/>
  <c r="DK6" i="157" s="1"/>
  <c r="DL6" i="157" s="1"/>
  <c r="DM6" i="157" s="1"/>
  <c r="DN6" i="157" s="1"/>
  <c r="DO6" i="157" s="1"/>
  <c r="DP6" i="157" s="1"/>
  <c r="DQ6" i="157" s="1"/>
  <c r="DR6" i="157" s="1"/>
  <c r="DS6" i="157" s="1"/>
  <c r="DT6" i="157" s="1"/>
  <c r="DU6" i="157" s="1"/>
  <c r="DV6" i="157" s="1"/>
  <c r="DW6" i="157" s="1"/>
  <c r="DX6" i="157" s="1"/>
  <c r="DY6" i="157" s="1"/>
  <c r="DZ6" i="157" s="1"/>
  <c r="EA6" i="157" s="1"/>
  <c r="EB6" i="157" s="1"/>
  <c r="EC6" i="157" s="1"/>
  <c r="ED6" i="157" s="1"/>
  <c r="EE6" i="157" s="1"/>
  <c r="EF6" i="157" s="1"/>
  <c r="EG6" i="157" s="1"/>
  <c r="EH6" i="157" s="1"/>
  <c r="EI6" i="157" s="1"/>
  <c r="EJ6" i="157" s="1"/>
  <c r="EK6" i="157" s="1"/>
  <c r="EL6" i="157" s="1"/>
  <c r="EM6" i="157" s="1"/>
  <c r="EN6" i="157" s="1"/>
  <c r="EO6" i="157" s="1"/>
  <c r="EP6" i="157" s="1"/>
  <c r="EQ6" i="157" s="1"/>
  <c r="ER6" i="157" s="1"/>
  <c r="ES6" i="157" s="1"/>
  <c r="ET6" i="157" s="1"/>
  <c r="EU6" i="157" s="1"/>
  <c r="EV6" i="157" s="1"/>
  <c r="EW6" i="157" s="1"/>
  <c r="EX6" i="157" s="1"/>
  <c r="EY6" i="157" s="1"/>
  <c r="G6" i="149"/>
  <c r="K25" i="145"/>
  <c r="I79" i="145"/>
  <c r="I80" i="145"/>
  <c r="I81" i="145"/>
  <c r="I82" i="145"/>
  <c r="I83" i="145"/>
  <c r="I84" i="145"/>
  <c r="I85" i="145"/>
  <c r="I86" i="145"/>
  <c r="I87" i="145"/>
  <c r="I88" i="145"/>
  <c r="I89" i="145"/>
  <c r="I90" i="145"/>
  <c r="I91" i="145"/>
  <c r="I92" i="145"/>
  <c r="I93" i="145"/>
  <c r="I94" i="145"/>
  <c r="I95" i="145"/>
  <c r="I96" i="145"/>
  <c r="I97" i="145"/>
  <c r="I98" i="145"/>
  <c r="I99" i="145"/>
  <c r="I100" i="145"/>
  <c r="I73" i="145" l="1"/>
  <c r="I42" i="145"/>
  <c r="I63" i="145"/>
  <c r="I53" i="145"/>
  <c r="I76" i="145"/>
  <c r="I48" i="145"/>
  <c r="I66" i="145"/>
  <c r="I28" i="145"/>
  <c r="I46" i="145"/>
  <c r="I54" i="145"/>
  <c r="I72" i="145"/>
  <c r="I67" i="145"/>
  <c r="I71" i="145"/>
  <c r="I36" i="145"/>
  <c r="I61" i="145"/>
  <c r="I75" i="145"/>
  <c r="I38" i="145"/>
  <c r="I77" i="145"/>
  <c r="I52" i="145"/>
  <c r="I56" i="145"/>
  <c r="I58" i="145"/>
  <c r="I49" i="145"/>
  <c r="I50" i="145"/>
  <c r="I31" i="145"/>
  <c r="I64" i="145"/>
  <c r="I51" i="145"/>
  <c r="I65" i="145"/>
  <c r="I57" i="145"/>
  <c r="I55" i="145"/>
  <c r="I41" i="145"/>
  <c r="I60" i="145"/>
  <c r="I33" i="145"/>
  <c r="I37" i="145"/>
  <c r="I69" i="145"/>
  <c r="I32" i="145"/>
  <c r="I47" i="145"/>
  <c r="I74" i="145"/>
  <c r="I34" i="145"/>
  <c r="I29" i="145"/>
  <c r="I62" i="145"/>
  <c r="I70" i="145"/>
  <c r="I30" i="145"/>
  <c r="I26" i="145"/>
  <c r="I39" i="145"/>
  <c r="I59" i="145"/>
  <c r="I27" i="145"/>
  <c r="I43" i="145"/>
  <c r="I35" i="145"/>
  <c r="I45" i="145"/>
  <c r="I78" i="145"/>
  <c r="I44" i="145"/>
  <c r="I40" i="145"/>
  <c r="I68" i="145"/>
  <c r="A94" i="145" l="1"/>
  <c r="A82" i="145"/>
  <c r="A89" i="145"/>
  <c r="A85" i="145"/>
  <c r="A99" i="145"/>
  <c r="A91" i="145"/>
  <c r="A98" i="145"/>
  <c r="A79" i="145"/>
  <c r="A93" i="145"/>
  <c r="A80" i="145"/>
  <c r="A97" i="145"/>
  <c r="A100" i="145"/>
  <c r="A86" i="145"/>
  <c r="A87" i="145"/>
  <c r="A83" i="145"/>
  <c r="A90" i="145"/>
  <c r="A88" i="145"/>
  <c r="A84" i="145"/>
  <c r="A96" i="145"/>
  <c r="A95" i="145"/>
  <c r="A92" i="145"/>
  <c r="A81" i="145"/>
  <c r="A91" i="155"/>
  <c r="A90" i="155"/>
  <c r="A89" i="155"/>
  <c r="A88" i="155"/>
  <c r="A87" i="155"/>
  <c r="A86" i="155"/>
  <c r="A85" i="155"/>
  <c r="A84" i="155"/>
  <c r="A83" i="155"/>
  <c r="A82" i="155"/>
  <c r="A81" i="155"/>
  <c r="A80" i="155"/>
  <c r="A79" i="155"/>
  <c r="A78" i="155"/>
  <c r="A77" i="155"/>
  <c r="A76" i="155"/>
  <c r="A75" i="155"/>
  <c r="A74" i="155"/>
  <c r="A73" i="155"/>
  <c r="A72" i="155"/>
  <c r="A71" i="155"/>
  <c r="A70" i="155"/>
  <c r="A69" i="155"/>
  <c r="A68" i="155"/>
  <c r="A67" i="155"/>
  <c r="A66" i="155"/>
  <c r="A65" i="155"/>
  <c r="A64" i="155"/>
  <c r="A63" i="155"/>
  <c r="A62" i="155"/>
  <c r="A61" i="155"/>
  <c r="A60" i="155"/>
  <c r="A59" i="155"/>
  <c r="A58" i="155"/>
  <c r="A57" i="155"/>
  <c r="A56" i="155"/>
  <c r="A55" i="155"/>
  <c r="A54" i="155"/>
  <c r="A53" i="155"/>
  <c r="A52" i="155"/>
  <c r="A51" i="155"/>
  <c r="A50" i="155"/>
  <c r="A49" i="155"/>
  <c r="A48" i="155"/>
  <c r="A47" i="155"/>
  <c r="A46" i="155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A31" i="155"/>
  <c r="A30" i="155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B5" i="156" l="1"/>
  <c r="B5" i="154"/>
  <c r="B5" i="153"/>
  <c r="B5" i="152"/>
  <c r="A72" i="145" l="1"/>
  <c r="A52" i="145"/>
  <c r="A45" i="145"/>
  <c r="A60" i="145"/>
  <c r="A29" i="145"/>
  <c r="A70" i="145"/>
  <c r="A38" i="145"/>
  <c r="A33" i="145"/>
  <c r="A40" i="145"/>
  <c r="A30" i="145"/>
  <c r="A50" i="145"/>
  <c r="A74" i="145"/>
  <c r="A31" i="145"/>
  <c r="A57" i="145"/>
  <c r="A73" i="145"/>
  <c r="A43" i="145"/>
  <c r="A61" i="145"/>
  <c r="A71" i="145"/>
  <c r="A55" i="145"/>
  <c r="A69" i="145"/>
  <c r="A68" i="145"/>
  <c r="A34" i="145"/>
  <c r="A48" i="145"/>
  <c r="A41" i="145"/>
  <c r="A39" i="145"/>
  <c r="A77" i="145"/>
  <c r="A62" i="145"/>
  <c r="A56" i="145"/>
  <c r="A32" i="145"/>
  <c r="A76" i="145"/>
  <c r="A66" i="145"/>
  <c r="A36" i="145"/>
  <c r="A51" i="145"/>
  <c r="A53" i="145"/>
  <c r="A49" i="145"/>
  <c r="A37" i="145"/>
  <c r="A46" i="145"/>
  <c r="A42" i="145"/>
  <c r="A54" i="145"/>
  <c r="A67" i="145"/>
  <c r="A58" i="145"/>
  <c r="A63" i="145"/>
  <c r="A28" i="145"/>
  <c r="A64" i="145"/>
  <c r="A35" i="145"/>
  <c r="A59" i="145"/>
  <c r="A65" i="145"/>
  <c r="A47" i="145"/>
  <c r="A78" i="145"/>
  <c r="A26" i="145"/>
  <c r="A44" i="145"/>
  <c r="A27" i="145"/>
  <c r="A75" i="145"/>
  <c r="I7" i="149"/>
  <c r="K7" i="149" s="1"/>
  <c r="M7" i="149" s="1"/>
  <c r="O7" i="149" s="1"/>
  <c r="Q7" i="149" s="1"/>
  <c r="S7" i="149" s="1"/>
  <c r="U7" i="149" s="1"/>
  <c r="W7" i="149" s="1"/>
  <c r="Y7" i="149" s="1"/>
  <c r="AA7" i="149" s="1"/>
  <c r="AC7" i="149" s="1"/>
  <c r="AE7" i="149" s="1"/>
  <c r="AG7" i="149" s="1"/>
  <c r="AI7" i="149" s="1"/>
  <c r="AK7" i="149" s="1"/>
  <c r="AM7" i="149" s="1"/>
  <c r="AO7" i="149" s="1"/>
  <c r="AQ7" i="149" s="1"/>
  <c r="AS7" i="149" s="1"/>
  <c r="AU7" i="149" s="1"/>
  <c r="AW7" i="149" s="1"/>
  <c r="AY7" i="149" s="1"/>
  <c r="BA7" i="149" s="1"/>
  <c r="BC7" i="149" s="1"/>
  <c r="BE7" i="149" s="1"/>
  <c r="BG7" i="149" s="1"/>
  <c r="BI7" i="149" s="1"/>
  <c r="BK7" i="149" s="1"/>
  <c r="BM7" i="149" s="1"/>
  <c r="BO7" i="149" s="1"/>
  <c r="BQ7" i="149" s="1"/>
  <c r="BS7" i="149" s="1"/>
  <c r="BU7" i="149" s="1"/>
  <c r="BW7" i="149" s="1"/>
  <c r="BY7" i="149" s="1"/>
  <c r="CA7" i="149" s="1"/>
  <c r="CC7" i="149" s="1"/>
  <c r="CE7" i="149" s="1"/>
  <c r="CG7" i="149" s="1"/>
  <c r="CI7" i="149" s="1"/>
  <c r="CK7" i="149" s="1"/>
  <c r="CM7" i="149" s="1"/>
  <c r="CO7" i="149" s="1"/>
  <c r="CQ7" i="149" s="1"/>
  <c r="CS7" i="149" s="1"/>
  <c r="CU7" i="149" s="1"/>
  <c r="CW7" i="149" s="1"/>
  <c r="CY7" i="149" s="1"/>
  <c r="DA7" i="149" s="1"/>
  <c r="DC7" i="149" s="1"/>
  <c r="DE7" i="149" s="1"/>
  <c r="DG7" i="149" s="1"/>
  <c r="DI7" i="149" s="1"/>
  <c r="DK7" i="149" s="1"/>
  <c r="DM7" i="149" s="1"/>
  <c r="DO7" i="149" s="1"/>
  <c r="DQ7" i="149" s="1"/>
  <c r="DS7" i="149" s="1"/>
  <c r="DU7" i="149" s="1"/>
  <c r="DW7" i="149" s="1"/>
  <c r="DY7" i="149" s="1"/>
  <c r="EA7" i="149" s="1"/>
  <c r="EC7" i="149" s="1"/>
  <c r="EE7" i="149" s="1"/>
  <c r="EG7" i="149" s="1"/>
  <c r="EI7" i="149" s="1"/>
  <c r="EK7" i="149" s="1"/>
  <c r="EM7" i="149" s="1"/>
  <c r="EO7" i="149" s="1"/>
  <c r="EQ7" i="149" s="1"/>
  <c r="ES7" i="149" s="1"/>
  <c r="EU7" i="149" s="1"/>
  <c r="EW7" i="149" s="1"/>
  <c r="EY7" i="149" s="1"/>
  <c r="H7" i="149"/>
  <c r="J7" i="149" s="1"/>
  <c r="L7" i="149" s="1"/>
  <c r="N7" i="149" s="1"/>
  <c r="P7" i="149" s="1"/>
  <c r="R7" i="149" s="1"/>
  <c r="T7" i="149" s="1"/>
  <c r="V7" i="149" s="1"/>
  <c r="X7" i="149" s="1"/>
  <c r="Z7" i="149" s="1"/>
  <c r="AB7" i="149" s="1"/>
  <c r="AD7" i="149" s="1"/>
  <c r="AF7" i="149" s="1"/>
  <c r="AH7" i="149" s="1"/>
  <c r="AJ7" i="149" s="1"/>
  <c r="AL7" i="149" s="1"/>
  <c r="AN7" i="149" s="1"/>
  <c r="AP7" i="149" s="1"/>
  <c r="AR7" i="149" s="1"/>
  <c r="AT7" i="149" s="1"/>
  <c r="AV7" i="149" s="1"/>
  <c r="AX7" i="149" s="1"/>
  <c r="AZ7" i="149" s="1"/>
  <c r="BB7" i="149" s="1"/>
  <c r="BD7" i="149" s="1"/>
  <c r="BF7" i="149" s="1"/>
  <c r="BH7" i="149" s="1"/>
  <c r="BJ7" i="149" s="1"/>
  <c r="BL7" i="149" s="1"/>
  <c r="BN7" i="149" s="1"/>
  <c r="BP7" i="149" s="1"/>
  <c r="BR7" i="149" s="1"/>
  <c r="BT7" i="149" s="1"/>
  <c r="BV7" i="149" s="1"/>
  <c r="BX7" i="149" s="1"/>
  <c r="BZ7" i="149" s="1"/>
  <c r="CB7" i="149" s="1"/>
  <c r="CD7" i="149" s="1"/>
  <c r="CF7" i="149" s="1"/>
  <c r="CH7" i="149" s="1"/>
  <c r="CJ7" i="149" s="1"/>
  <c r="CL7" i="149" s="1"/>
  <c r="CN7" i="149" s="1"/>
  <c r="CP7" i="149" s="1"/>
  <c r="CR7" i="149" s="1"/>
  <c r="CT7" i="149" s="1"/>
  <c r="CV7" i="149" s="1"/>
  <c r="CX7" i="149" s="1"/>
  <c r="CZ7" i="149" s="1"/>
  <c r="DB7" i="149" s="1"/>
  <c r="DD7" i="149" s="1"/>
  <c r="DF7" i="149" s="1"/>
  <c r="DH7" i="149" s="1"/>
  <c r="DJ7" i="149" s="1"/>
  <c r="DL7" i="149" s="1"/>
  <c r="DN7" i="149" s="1"/>
  <c r="DP7" i="149" s="1"/>
  <c r="DR7" i="149" s="1"/>
  <c r="DT7" i="149" s="1"/>
  <c r="DV7" i="149" s="1"/>
  <c r="DX7" i="149" s="1"/>
  <c r="DZ7" i="149" s="1"/>
  <c r="EB7" i="149" s="1"/>
  <c r="ED7" i="149" s="1"/>
  <c r="EF7" i="149" s="1"/>
  <c r="EH7" i="149" s="1"/>
  <c r="EJ7" i="149" s="1"/>
  <c r="EL7" i="149" s="1"/>
  <c r="EN7" i="149" s="1"/>
  <c r="EP7" i="149" s="1"/>
  <c r="ER7" i="149" s="1"/>
  <c r="ET7" i="149" s="1"/>
  <c r="EV7" i="149" s="1"/>
  <c r="EX7" i="149" s="1"/>
  <c r="I7" i="150"/>
  <c r="K7" i="150" s="1"/>
  <c r="M7" i="150" s="1"/>
  <c r="O7" i="150" s="1"/>
  <c r="Q7" i="150" s="1"/>
  <c r="S7" i="150" s="1"/>
  <c r="U7" i="150" s="1"/>
  <c r="W7" i="150" s="1"/>
  <c r="Y7" i="150" s="1"/>
  <c r="AA7" i="150" s="1"/>
  <c r="AC7" i="150" s="1"/>
  <c r="AE7" i="150" s="1"/>
  <c r="AG7" i="150" s="1"/>
  <c r="AI7" i="150" s="1"/>
  <c r="AK7" i="150" s="1"/>
  <c r="AM7" i="150" s="1"/>
  <c r="AO7" i="150" s="1"/>
  <c r="AQ7" i="150" s="1"/>
  <c r="AS7" i="150" s="1"/>
  <c r="AU7" i="150" s="1"/>
  <c r="AW7" i="150" s="1"/>
  <c r="AY7" i="150" s="1"/>
  <c r="BA7" i="150" s="1"/>
  <c r="BC7" i="150" s="1"/>
  <c r="BE7" i="150" s="1"/>
  <c r="BG7" i="150" s="1"/>
  <c r="BI7" i="150" s="1"/>
  <c r="BK7" i="150" s="1"/>
  <c r="BM7" i="150" s="1"/>
  <c r="BO7" i="150" s="1"/>
  <c r="BQ7" i="150" s="1"/>
  <c r="BS7" i="150" s="1"/>
  <c r="BU7" i="150" s="1"/>
  <c r="BW7" i="150" s="1"/>
  <c r="BY7" i="150" s="1"/>
  <c r="CA7" i="150" s="1"/>
  <c r="CC7" i="150" s="1"/>
  <c r="CE7" i="150" s="1"/>
  <c r="CG7" i="150" s="1"/>
  <c r="CI7" i="150" s="1"/>
  <c r="CK7" i="150" s="1"/>
  <c r="CM7" i="150" s="1"/>
  <c r="CO7" i="150" s="1"/>
  <c r="CQ7" i="150" s="1"/>
  <c r="CS7" i="150" s="1"/>
  <c r="CU7" i="150" s="1"/>
  <c r="CW7" i="150" s="1"/>
  <c r="CY7" i="150" s="1"/>
  <c r="DA7" i="150" s="1"/>
  <c r="DC7" i="150" s="1"/>
  <c r="DE7" i="150" s="1"/>
  <c r="DG7" i="150" s="1"/>
  <c r="DI7" i="150" s="1"/>
  <c r="DK7" i="150" s="1"/>
  <c r="DM7" i="150" s="1"/>
  <c r="DO7" i="150" s="1"/>
  <c r="DQ7" i="150" s="1"/>
  <c r="DS7" i="150" s="1"/>
  <c r="DU7" i="150" s="1"/>
  <c r="DW7" i="150" s="1"/>
  <c r="DY7" i="150" s="1"/>
  <c r="EA7" i="150" s="1"/>
  <c r="EC7" i="150" s="1"/>
  <c r="EE7" i="150" s="1"/>
  <c r="EG7" i="150" s="1"/>
  <c r="EI7" i="150" s="1"/>
  <c r="EK7" i="150" s="1"/>
  <c r="EM7" i="150" s="1"/>
  <c r="EO7" i="150" s="1"/>
  <c r="EQ7" i="150" s="1"/>
  <c r="ES7" i="150" s="1"/>
  <c r="EU7" i="150" s="1"/>
  <c r="EW7" i="150" s="1"/>
  <c r="EY7" i="150" s="1"/>
  <c r="H7" i="150"/>
  <c r="J7" i="150" s="1"/>
  <c r="L7" i="150" s="1"/>
  <c r="N7" i="150" s="1"/>
  <c r="P7" i="150" s="1"/>
  <c r="R7" i="150" s="1"/>
  <c r="T7" i="150" s="1"/>
  <c r="V7" i="150" s="1"/>
  <c r="X7" i="150" s="1"/>
  <c r="Z7" i="150" s="1"/>
  <c r="AB7" i="150" s="1"/>
  <c r="AD7" i="150" s="1"/>
  <c r="AF7" i="150" s="1"/>
  <c r="AH7" i="150" s="1"/>
  <c r="AJ7" i="150" s="1"/>
  <c r="AL7" i="150" s="1"/>
  <c r="AN7" i="150" s="1"/>
  <c r="AP7" i="150" s="1"/>
  <c r="AR7" i="150" s="1"/>
  <c r="AT7" i="150" s="1"/>
  <c r="AV7" i="150" s="1"/>
  <c r="AX7" i="150" s="1"/>
  <c r="AZ7" i="150" s="1"/>
  <c r="BB7" i="150" s="1"/>
  <c r="BD7" i="150" s="1"/>
  <c r="BF7" i="150" s="1"/>
  <c r="BH7" i="150" s="1"/>
  <c r="BJ7" i="150" s="1"/>
  <c r="BL7" i="150" s="1"/>
  <c r="BN7" i="150" s="1"/>
  <c r="BP7" i="150" s="1"/>
  <c r="BR7" i="150" s="1"/>
  <c r="BT7" i="150" s="1"/>
  <c r="BV7" i="150" s="1"/>
  <c r="BX7" i="150" s="1"/>
  <c r="BZ7" i="150" s="1"/>
  <c r="CB7" i="150" s="1"/>
  <c r="CD7" i="150" s="1"/>
  <c r="CF7" i="150" s="1"/>
  <c r="CH7" i="150" s="1"/>
  <c r="CJ7" i="150" s="1"/>
  <c r="CL7" i="150" s="1"/>
  <c r="CN7" i="150" s="1"/>
  <c r="CP7" i="150" s="1"/>
  <c r="CR7" i="150" s="1"/>
  <c r="CT7" i="150" s="1"/>
  <c r="CV7" i="150" s="1"/>
  <c r="CX7" i="150" s="1"/>
  <c r="CZ7" i="150" s="1"/>
  <c r="DB7" i="150" s="1"/>
  <c r="DD7" i="150" s="1"/>
  <c r="DF7" i="150" s="1"/>
  <c r="DH7" i="150" s="1"/>
  <c r="DJ7" i="150" s="1"/>
  <c r="DL7" i="150" s="1"/>
  <c r="DN7" i="150" s="1"/>
  <c r="DP7" i="150" s="1"/>
  <c r="DR7" i="150" s="1"/>
  <c r="DT7" i="150" s="1"/>
  <c r="DV7" i="150" s="1"/>
  <c r="DX7" i="150" s="1"/>
  <c r="DZ7" i="150" s="1"/>
  <c r="EB7" i="150" s="1"/>
  <c r="ED7" i="150" s="1"/>
  <c r="EF7" i="150" s="1"/>
  <c r="EH7" i="150" s="1"/>
  <c r="EJ7" i="150" s="1"/>
  <c r="EL7" i="150" s="1"/>
  <c r="EN7" i="150" s="1"/>
  <c r="EP7" i="150" s="1"/>
  <c r="ER7" i="150" s="1"/>
  <c r="ET7" i="150" s="1"/>
  <c r="I7" i="155"/>
  <c r="K7" i="155" s="1"/>
  <c r="M7" i="155" s="1"/>
  <c r="O7" i="155" s="1"/>
  <c r="Q7" i="155" s="1"/>
  <c r="S7" i="155" s="1"/>
  <c r="U7" i="155" s="1"/>
  <c r="W7" i="155" s="1"/>
  <c r="Y7" i="155" s="1"/>
  <c r="AA7" i="155" s="1"/>
  <c r="AC7" i="155" s="1"/>
  <c r="AE7" i="155" s="1"/>
  <c r="AG7" i="155" s="1"/>
  <c r="AI7" i="155" s="1"/>
  <c r="AK7" i="155" s="1"/>
  <c r="AM7" i="155" s="1"/>
  <c r="AO7" i="155" s="1"/>
  <c r="AQ7" i="155" s="1"/>
  <c r="AS7" i="155" s="1"/>
  <c r="AU7" i="155" s="1"/>
  <c r="AW7" i="155" s="1"/>
  <c r="AY7" i="155" s="1"/>
  <c r="BA7" i="155" s="1"/>
  <c r="BC7" i="155" s="1"/>
  <c r="BE7" i="155" s="1"/>
  <c r="BG7" i="155" s="1"/>
  <c r="BI7" i="155" s="1"/>
  <c r="BK7" i="155" s="1"/>
  <c r="BM7" i="155" s="1"/>
  <c r="BO7" i="155" s="1"/>
  <c r="BQ7" i="155" s="1"/>
  <c r="BS7" i="155" s="1"/>
  <c r="BU7" i="155" s="1"/>
  <c r="BW7" i="155" s="1"/>
  <c r="BY7" i="155" s="1"/>
  <c r="CA7" i="155" s="1"/>
  <c r="CC7" i="155" s="1"/>
  <c r="CE7" i="155" s="1"/>
  <c r="CG7" i="155" s="1"/>
  <c r="CI7" i="155" s="1"/>
  <c r="CK7" i="155" s="1"/>
  <c r="CM7" i="155" s="1"/>
  <c r="CO7" i="155" s="1"/>
  <c r="CQ7" i="155" s="1"/>
  <c r="CS7" i="155" s="1"/>
  <c r="CU7" i="155" s="1"/>
  <c r="CW7" i="155" s="1"/>
  <c r="CY7" i="155" s="1"/>
  <c r="DA7" i="155" s="1"/>
  <c r="DC7" i="155" s="1"/>
  <c r="DE7" i="155" s="1"/>
  <c r="DG7" i="155" s="1"/>
  <c r="DI7" i="155" s="1"/>
  <c r="DK7" i="155" s="1"/>
  <c r="DM7" i="155" s="1"/>
  <c r="DO7" i="155" s="1"/>
  <c r="DQ7" i="155" s="1"/>
  <c r="DS7" i="155" s="1"/>
  <c r="DU7" i="155" s="1"/>
  <c r="DW7" i="155" s="1"/>
  <c r="DY7" i="155" s="1"/>
  <c r="EA7" i="155" s="1"/>
  <c r="EC7" i="155" s="1"/>
  <c r="EE7" i="155" s="1"/>
  <c r="EG7" i="155" s="1"/>
  <c r="EI7" i="155" s="1"/>
  <c r="EK7" i="155" s="1"/>
  <c r="EM7" i="155" s="1"/>
  <c r="EO7" i="155" s="1"/>
  <c r="EQ7" i="155" s="1"/>
  <c r="ES7" i="155" s="1"/>
  <c r="EU7" i="155" s="1"/>
  <c r="EW7" i="155" s="1"/>
  <c r="EY7" i="155" s="1"/>
  <c r="H7" i="155"/>
  <c r="J7" i="155" s="1"/>
  <c r="L7" i="155" s="1"/>
  <c r="N7" i="155" s="1"/>
  <c r="P7" i="155" s="1"/>
  <c r="R7" i="155" s="1"/>
  <c r="I7" i="151"/>
  <c r="K7" i="151" s="1"/>
  <c r="M7" i="151" s="1"/>
  <c r="O7" i="151" s="1"/>
  <c r="Q7" i="151" s="1"/>
  <c r="S7" i="151" s="1"/>
  <c r="H7" i="151"/>
  <c r="J7" i="151" s="1"/>
  <c r="L7" i="151" s="1"/>
  <c r="N7" i="151" s="1"/>
  <c r="P7" i="151" s="1"/>
  <c r="R7" i="151" s="1"/>
  <c r="T7" i="151" s="1"/>
  <c r="V7" i="151" s="1"/>
  <c r="X7" i="151" s="1"/>
  <c r="Z7" i="151" s="1"/>
  <c r="AB7" i="151" s="1"/>
  <c r="AD7" i="151" s="1"/>
  <c r="AF7" i="151" s="1"/>
  <c r="AH7" i="151" s="1"/>
  <c r="AJ7" i="151" s="1"/>
  <c r="AL7" i="151" s="1"/>
  <c r="AN7" i="151" s="1"/>
  <c r="AP7" i="151" s="1"/>
  <c r="AR7" i="151" s="1"/>
  <c r="AT7" i="151" s="1"/>
  <c r="AV7" i="151" s="1"/>
  <c r="AX7" i="151" s="1"/>
  <c r="AZ7" i="151" s="1"/>
  <c r="BB7" i="151" s="1"/>
  <c r="BD7" i="151" s="1"/>
  <c r="BF7" i="151" s="1"/>
  <c r="BH7" i="151" s="1"/>
  <c r="BJ7" i="151" s="1"/>
  <c r="BL7" i="151" s="1"/>
  <c r="BN7" i="151" s="1"/>
  <c r="BP7" i="151" s="1"/>
  <c r="BR7" i="151" s="1"/>
  <c r="BT7" i="151" s="1"/>
  <c r="BV7" i="151" s="1"/>
  <c r="BX7" i="151" s="1"/>
  <c r="BZ7" i="151" s="1"/>
  <c r="CB7" i="151" s="1"/>
  <c r="CD7" i="151" s="1"/>
  <c r="CF7" i="151" s="1"/>
  <c r="CH7" i="151" s="1"/>
  <c r="CJ7" i="151" s="1"/>
  <c r="CL7" i="151" s="1"/>
  <c r="CN7" i="151" s="1"/>
  <c r="CP7" i="151" s="1"/>
  <c r="CR7" i="151" s="1"/>
  <c r="CT7" i="151" s="1"/>
  <c r="CV7" i="151" s="1"/>
  <c r="CX7" i="151" s="1"/>
  <c r="CZ7" i="151" s="1"/>
  <c r="DB7" i="151" s="1"/>
  <c r="DD7" i="151" s="1"/>
  <c r="DF7" i="151" s="1"/>
  <c r="DH7" i="151" s="1"/>
  <c r="DJ7" i="151" s="1"/>
  <c r="DL7" i="151" s="1"/>
  <c r="DN7" i="151" s="1"/>
  <c r="DP7" i="151" s="1"/>
  <c r="DR7" i="151" s="1"/>
  <c r="DT7" i="151" s="1"/>
  <c r="DV7" i="151" s="1"/>
  <c r="DX7" i="151" s="1"/>
  <c r="DZ7" i="151" s="1"/>
  <c r="EB7" i="151" s="1"/>
  <c r="ED7" i="151" s="1"/>
  <c r="EF7" i="151" s="1"/>
  <c r="EH7" i="151" s="1"/>
  <c r="EJ7" i="151" s="1"/>
  <c r="EL7" i="151" s="1"/>
  <c r="EN7" i="151" s="1"/>
  <c r="EP7" i="151" s="1"/>
  <c r="ER7" i="151" s="1"/>
  <c r="ET7" i="151" s="1"/>
  <c r="I7" i="157"/>
  <c r="K7" i="157" s="1"/>
  <c r="M7" i="157" s="1"/>
  <c r="O7" i="157" s="1"/>
  <c r="Q7" i="157" s="1"/>
  <c r="S7" i="157" s="1"/>
  <c r="U7" i="157" s="1"/>
  <c r="W7" i="157" s="1"/>
  <c r="Y7" i="157" s="1"/>
  <c r="AA7" i="157" s="1"/>
  <c r="AC7" i="157" s="1"/>
  <c r="AE7" i="157" s="1"/>
  <c r="AG7" i="157" s="1"/>
  <c r="AI7" i="157" s="1"/>
  <c r="AK7" i="157" s="1"/>
  <c r="AM7" i="157" s="1"/>
  <c r="AO7" i="157" s="1"/>
  <c r="AQ7" i="157" s="1"/>
  <c r="AS7" i="157" s="1"/>
  <c r="AU7" i="157" s="1"/>
  <c r="AW7" i="157" s="1"/>
  <c r="AY7" i="157" s="1"/>
  <c r="BA7" i="157" s="1"/>
  <c r="BC7" i="157" s="1"/>
  <c r="BE7" i="157" s="1"/>
  <c r="BG7" i="157" s="1"/>
  <c r="BI7" i="157" s="1"/>
  <c r="BK7" i="157" s="1"/>
  <c r="BM7" i="157" s="1"/>
  <c r="BO7" i="157" s="1"/>
  <c r="BQ7" i="157" s="1"/>
  <c r="BS7" i="157" s="1"/>
  <c r="BU7" i="157" s="1"/>
  <c r="BW7" i="157" s="1"/>
  <c r="BY7" i="157" s="1"/>
  <c r="CA7" i="157" s="1"/>
  <c r="CC7" i="157" s="1"/>
  <c r="CE7" i="157" s="1"/>
  <c r="CG7" i="157" s="1"/>
  <c r="CI7" i="157" s="1"/>
  <c r="CK7" i="157" s="1"/>
  <c r="CM7" i="157" s="1"/>
  <c r="CO7" i="157" s="1"/>
  <c r="CQ7" i="157" s="1"/>
  <c r="CS7" i="157" s="1"/>
  <c r="CU7" i="157" s="1"/>
  <c r="CW7" i="157" s="1"/>
  <c r="CY7" i="157" s="1"/>
  <c r="DA7" i="157" s="1"/>
  <c r="DC7" i="157" s="1"/>
  <c r="DE7" i="157" s="1"/>
  <c r="DG7" i="157" s="1"/>
  <c r="DI7" i="157" s="1"/>
  <c r="DK7" i="157" s="1"/>
  <c r="DM7" i="157" s="1"/>
  <c r="DO7" i="157" s="1"/>
  <c r="DQ7" i="157" s="1"/>
  <c r="DS7" i="157" s="1"/>
  <c r="DU7" i="157" s="1"/>
  <c r="DW7" i="157" s="1"/>
  <c r="DY7" i="157" s="1"/>
  <c r="EA7" i="157" s="1"/>
  <c r="EC7" i="157" s="1"/>
  <c r="EE7" i="157" s="1"/>
  <c r="EG7" i="157" s="1"/>
  <c r="EI7" i="157" s="1"/>
  <c r="EK7" i="157" s="1"/>
  <c r="EM7" i="157" s="1"/>
  <c r="EO7" i="157" s="1"/>
  <c r="EQ7" i="157" s="1"/>
  <c r="ES7" i="157" s="1"/>
  <c r="EU7" i="157" s="1"/>
  <c r="EW7" i="157" s="1"/>
  <c r="EY7" i="157" s="1"/>
  <c r="H7" i="157"/>
  <c r="J7" i="157" s="1"/>
  <c r="L7" i="157" s="1"/>
  <c r="N7" i="157" s="1"/>
  <c r="P7" i="157" s="1"/>
  <c r="R7" i="157" s="1"/>
  <c r="T7" i="157" s="1"/>
  <c r="V7" i="157" s="1"/>
  <c r="X7" i="157" s="1"/>
  <c r="Z7" i="157" s="1"/>
  <c r="AB7" i="157" s="1"/>
  <c r="AD7" i="157" s="1"/>
  <c r="AF7" i="157" s="1"/>
  <c r="AH7" i="157" s="1"/>
  <c r="AJ7" i="157" s="1"/>
  <c r="AL7" i="157" s="1"/>
  <c r="AN7" i="157" s="1"/>
  <c r="AP7" i="157" s="1"/>
  <c r="AR7" i="157" s="1"/>
  <c r="AT7" i="157" s="1"/>
  <c r="AV7" i="157" s="1"/>
  <c r="AX7" i="157" s="1"/>
  <c r="AZ7" i="157" s="1"/>
  <c r="BB7" i="157" s="1"/>
  <c r="BD7" i="157" s="1"/>
  <c r="BF7" i="157" s="1"/>
  <c r="BH7" i="157" s="1"/>
  <c r="BJ7" i="157" s="1"/>
  <c r="BL7" i="157" s="1"/>
  <c r="BN7" i="157" s="1"/>
  <c r="BP7" i="157" s="1"/>
  <c r="BR7" i="157" s="1"/>
  <c r="BT7" i="157" s="1"/>
  <c r="BV7" i="157" s="1"/>
  <c r="BX7" i="157" s="1"/>
  <c r="BZ7" i="157" s="1"/>
  <c r="CB7" i="157" s="1"/>
  <c r="CD7" i="157" s="1"/>
  <c r="CF7" i="157" s="1"/>
  <c r="CH7" i="157" s="1"/>
  <c r="CJ7" i="157" s="1"/>
  <c r="CL7" i="157" s="1"/>
  <c r="CN7" i="157" s="1"/>
  <c r="CP7" i="157" s="1"/>
  <c r="CR7" i="157" s="1"/>
  <c r="CT7" i="157" s="1"/>
  <c r="CV7" i="157" s="1"/>
  <c r="CX7" i="157" s="1"/>
  <c r="CZ7" i="157" s="1"/>
  <c r="DB7" i="157" s="1"/>
  <c r="DD7" i="157" s="1"/>
  <c r="DF7" i="157" s="1"/>
  <c r="DH7" i="157" s="1"/>
  <c r="DJ7" i="157" s="1"/>
  <c r="DL7" i="157" s="1"/>
  <c r="DN7" i="157" s="1"/>
  <c r="DP7" i="157" s="1"/>
  <c r="DR7" i="157" s="1"/>
  <c r="DT7" i="157" s="1"/>
  <c r="DV7" i="157" s="1"/>
  <c r="DX7" i="157" s="1"/>
  <c r="DZ7" i="157" s="1"/>
  <c r="EB7" i="157" s="1"/>
  <c r="ED7" i="157" s="1"/>
  <c r="EF7" i="157" s="1"/>
  <c r="EH7" i="157" s="1"/>
  <c r="EJ7" i="157" s="1"/>
  <c r="EL7" i="157" s="1"/>
  <c r="EN7" i="157" s="1"/>
  <c r="EP7" i="157" s="1"/>
  <c r="ER7" i="157" s="1"/>
  <c r="ET7" i="157" s="1"/>
  <c r="EV7" i="157" s="1"/>
  <c r="EX7" i="157" s="1"/>
  <c r="I7" i="156"/>
  <c r="K7" i="156" s="1"/>
  <c r="M7" i="156" s="1"/>
  <c r="O7" i="156" s="1"/>
  <c r="Q7" i="156" s="1"/>
  <c r="S7" i="156" s="1"/>
  <c r="U7" i="156" s="1"/>
  <c r="W7" i="156" s="1"/>
  <c r="Y7" i="156" s="1"/>
  <c r="AA7" i="156" s="1"/>
  <c r="AC7" i="156" s="1"/>
  <c r="AE7" i="156" s="1"/>
  <c r="AG7" i="156" s="1"/>
  <c r="AI7" i="156" s="1"/>
  <c r="AK7" i="156" s="1"/>
  <c r="AM7" i="156" s="1"/>
  <c r="AO7" i="156" s="1"/>
  <c r="AQ7" i="156" s="1"/>
  <c r="AS7" i="156" s="1"/>
  <c r="AU7" i="156" s="1"/>
  <c r="AW7" i="156" s="1"/>
  <c r="AY7" i="156" s="1"/>
  <c r="BA7" i="156" s="1"/>
  <c r="BC7" i="156" s="1"/>
  <c r="BE7" i="156" s="1"/>
  <c r="BG7" i="156" s="1"/>
  <c r="BI7" i="156" s="1"/>
  <c r="BK7" i="156" s="1"/>
  <c r="BM7" i="156" s="1"/>
  <c r="BO7" i="156" s="1"/>
  <c r="BQ7" i="156" s="1"/>
  <c r="BS7" i="156" s="1"/>
  <c r="BU7" i="156" s="1"/>
  <c r="BW7" i="156" s="1"/>
  <c r="BY7" i="156" s="1"/>
  <c r="CA7" i="156" s="1"/>
  <c r="CC7" i="156" s="1"/>
  <c r="CE7" i="156" s="1"/>
  <c r="CG7" i="156" s="1"/>
  <c r="CI7" i="156" s="1"/>
  <c r="CK7" i="156" s="1"/>
  <c r="CM7" i="156" s="1"/>
  <c r="CO7" i="156" s="1"/>
  <c r="CQ7" i="156" s="1"/>
  <c r="CS7" i="156" s="1"/>
  <c r="CU7" i="156" s="1"/>
  <c r="CW7" i="156" s="1"/>
  <c r="CY7" i="156" s="1"/>
  <c r="DA7" i="156" s="1"/>
  <c r="DC7" i="156" s="1"/>
  <c r="DE7" i="156" s="1"/>
  <c r="DG7" i="156" s="1"/>
  <c r="DI7" i="156" s="1"/>
  <c r="DK7" i="156" s="1"/>
  <c r="DM7" i="156" s="1"/>
  <c r="DO7" i="156" s="1"/>
  <c r="DQ7" i="156" s="1"/>
  <c r="DS7" i="156" s="1"/>
  <c r="DU7" i="156" s="1"/>
  <c r="DW7" i="156" s="1"/>
  <c r="DY7" i="156" s="1"/>
  <c r="EA7" i="156" s="1"/>
  <c r="EC7" i="156" s="1"/>
  <c r="EE7" i="156" s="1"/>
  <c r="EG7" i="156" s="1"/>
  <c r="EI7" i="156" s="1"/>
  <c r="EK7" i="156" s="1"/>
  <c r="EM7" i="156" s="1"/>
  <c r="EO7" i="156" s="1"/>
  <c r="EQ7" i="156" s="1"/>
  <c r="ES7" i="156" s="1"/>
  <c r="EU7" i="156" s="1"/>
  <c r="EW7" i="156" s="1"/>
  <c r="EY7" i="156" s="1"/>
  <c r="H7" i="156"/>
  <c r="J7" i="156" s="1"/>
  <c r="L7" i="156" s="1"/>
  <c r="N7" i="156" s="1"/>
  <c r="P7" i="156" s="1"/>
  <c r="R7" i="156" s="1"/>
  <c r="T7" i="156" s="1"/>
  <c r="V7" i="156" s="1"/>
  <c r="X7" i="156" s="1"/>
  <c r="Z7" i="156" s="1"/>
  <c r="AB7" i="156" s="1"/>
  <c r="AD7" i="156" s="1"/>
  <c r="AF7" i="156" s="1"/>
  <c r="AH7" i="156" s="1"/>
  <c r="AJ7" i="156" s="1"/>
  <c r="AL7" i="156" s="1"/>
  <c r="AN7" i="156" s="1"/>
  <c r="AP7" i="156" s="1"/>
  <c r="AR7" i="156" s="1"/>
  <c r="AT7" i="156" s="1"/>
  <c r="AV7" i="156" s="1"/>
  <c r="AX7" i="156" s="1"/>
  <c r="AZ7" i="156" s="1"/>
  <c r="BB7" i="156" s="1"/>
  <c r="BD7" i="156" s="1"/>
  <c r="BF7" i="156" s="1"/>
  <c r="BH7" i="156" s="1"/>
  <c r="BJ7" i="156" s="1"/>
  <c r="BL7" i="156" s="1"/>
  <c r="BN7" i="156" s="1"/>
  <c r="BP7" i="156" s="1"/>
  <c r="BR7" i="156" s="1"/>
  <c r="BT7" i="156" s="1"/>
  <c r="BV7" i="156" s="1"/>
  <c r="BX7" i="156" s="1"/>
  <c r="BZ7" i="156" s="1"/>
  <c r="CB7" i="156" s="1"/>
  <c r="CD7" i="156" s="1"/>
  <c r="CF7" i="156" s="1"/>
  <c r="CH7" i="156" s="1"/>
  <c r="CJ7" i="156" s="1"/>
  <c r="CL7" i="156" s="1"/>
  <c r="CN7" i="156" s="1"/>
  <c r="CP7" i="156" s="1"/>
  <c r="CR7" i="156" s="1"/>
  <c r="CT7" i="156" s="1"/>
  <c r="CV7" i="156" s="1"/>
  <c r="CX7" i="156" s="1"/>
  <c r="CZ7" i="156" s="1"/>
  <c r="DB7" i="156" s="1"/>
  <c r="DD7" i="156" s="1"/>
  <c r="DF7" i="156" s="1"/>
  <c r="DH7" i="156" s="1"/>
  <c r="DJ7" i="156" s="1"/>
  <c r="DL7" i="156" s="1"/>
  <c r="DN7" i="156" s="1"/>
  <c r="DP7" i="156" s="1"/>
  <c r="DR7" i="156" s="1"/>
  <c r="DT7" i="156" s="1"/>
  <c r="DV7" i="156" s="1"/>
  <c r="DX7" i="156" s="1"/>
  <c r="DZ7" i="156" s="1"/>
  <c r="EB7" i="156" s="1"/>
  <c r="ED7" i="156" s="1"/>
  <c r="EF7" i="156" s="1"/>
  <c r="EH7" i="156" s="1"/>
  <c r="EJ7" i="156" s="1"/>
  <c r="EL7" i="156" s="1"/>
  <c r="EN7" i="156" s="1"/>
  <c r="EP7" i="156" s="1"/>
  <c r="ER7" i="156" s="1"/>
  <c r="ET7" i="156" s="1"/>
  <c r="EV7" i="156" s="1"/>
  <c r="EX7" i="156" s="1"/>
  <c r="I7" i="154"/>
  <c r="K7" i="154" s="1"/>
  <c r="M7" i="154" s="1"/>
  <c r="O7" i="154" s="1"/>
  <c r="Q7" i="154" s="1"/>
  <c r="S7" i="154" s="1"/>
  <c r="U7" i="154" s="1"/>
  <c r="W7" i="154" s="1"/>
  <c r="Y7" i="154" s="1"/>
  <c r="AA7" i="154" s="1"/>
  <c r="AC7" i="154" s="1"/>
  <c r="AE7" i="154" s="1"/>
  <c r="AG7" i="154" s="1"/>
  <c r="AI7" i="154" s="1"/>
  <c r="AK7" i="154" s="1"/>
  <c r="AM7" i="154" s="1"/>
  <c r="AO7" i="154" s="1"/>
  <c r="AQ7" i="154" s="1"/>
  <c r="AS7" i="154" s="1"/>
  <c r="AU7" i="154" s="1"/>
  <c r="AW7" i="154" s="1"/>
  <c r="AY7" i="154" s="1"/>
  <c r="BA7" i="154" s="1"/>
  <c r="BC7" i="154" s="1"/>
  <c r="BE7" i="154" s="1"/>
  <c r="BG7" i="154" s="1"/>
  <c r="BI7" i="154" s="1"/>
  <c r="BK7" i="154" s="1"/>
  <c r="BM7" i="154" s="1"/>
  <c r="BO7" i="154" s="1"/>
  <c r="BQ7" i="154" s="1"/>
  <c r="BS7" i="154" s="1"/>
  <c r="BU7" i="154" s="1"/>
  <c r="BW7" i="154" s="1"/>
  <c r="BY7" i="154" s="1"/>
  <c r="CA7" i="154" s="1"/>
  <c r="CC7" i="154" s="1"/>
  <c r="CE7" i="154" s="1"/>
  <c r="CG7" i="154" s="1"/>
  <c r="CI7" i="154" s="1"/>
  <c r="CK7" i="154" s="1"/>
  <c r="CM7" i="154" s="1"/>
  <c r="CO7" i="154" s="1"/>
  <c r="CQ7" i="154" s="1"/>
  <c r="CS7" i="154" s="1"/>
  <c r="CU7" i="154" s="1"/>
  <c r="CW7" i="154" s="1"/>
  <c r="CY7" i="154" s="1"/>
  <c r="DA7" i="154" s="1"/>
  <c r="DC7" i="154" s="1"/>
  <c r="DE7" i="154" s="1"/>
  <c r="DG7" i="154" s="1"/>
  <c r="DI7" i="154" s="1"/>
  <c r="DK7" i="154" s="1"/>
  <c r="DM7" i="154" s="1"/>
  <c r="DO7" i="154" s="1"/>
  <c r="DQ7" i="154" s="1"/>
  <c r="DS7" i="154" s="1"/>
  <c r="DU7" i="154" s="1"/>
  <c r="DW7" i="154" s="1"/>
  <c r="DY7" i="154" s="1"/>
  <c r="EA7" i="154" s="1"/>
  <c r="EC7" i="154" s="1"/>
  <c r="EE7" i="154" s="1"/>
  <c r="EG7" i="154" s="1"/>
  <c r="EI7" i="154" s="1"/>
  <c r="EK7" i="154" s="1"/>
  <c r="EM7" i="154" s="1"/>
  <c r="EO7" i="154" s="1"/>
  <c r="EQ7" i="154" s="1"/>
  <c r="ES7" i="154" s="1"/>
  <c r="EU7" i="154" s="1"/>
  <c r="EW7" i="154" s="1"/>
  <c r="EY7" i="154" s="1"/>
  <c r="H7" i="154"/>
  <c r="J7" i="154" s="1"/>
  <c r="L7" i="154" s="1"/>
  <c r="N7" i="154" s="1"/>
  <c r="P7" i="154" s="1"/>
  <c r="R7" i="154" s="1"/>
  <c r="T7" i="154" s="1"/>
  <c r="V7" i="154" s="1"/>
  <c r="X7" i="154" s="1"/>
  <c r="Z7" i="154" s="1"/>
  <c r="AB7" i="154" s="1"/>
  <c r="AD7" i="154" s="1"/>
  <c r="AF7" i="154" s="1"/>
  <c r="AH7" i="154" s="1"/>
  <c r="AJ7" i="154" s="1"/>
  <c r="AL7" i="154" s="1"/>
  <c r="AN7" i="154" s="1"/>
  <c r="AP7" i="154" s="1"/>
  <c r="AR7" i="154" s="1"/>
  <c r="AT7" i="154" s="1"/>
  <c r="AV7" i="154" s="1"/>
  <c r="AX7" i="154" s="1"/>
  <c r="AZ7" i="154" s="1"/>
  <c r="BB7" i="154" s="1"/>
  <c r="BD7" i="154" s="1"/>
  <c r="BF7" i="154" s="1"/>
  <c r="BH7" i="154" s="1"/>
  <c r="BJ7" i="154" s="1"/>
  <c r="BL7" i="154" s="1"/>
  <c r="BN7" i="154" s="1"/>
  <c r="BP7" i="154" s="1"/>
  <c r="BR7" i="154" s="1"/>
  <c r="BT7" i="154" s="1"/>
  <c r="BV7" i="154" s="1"/>
  <c r="BX7" i="154" s="1"/>
  <c r="BZ7" i="154" s="1"/>
  <c r="CB7" i="154" s="1"/>
  <c r="CD7" i="154" s="1"/>
  <c r="CF7" i="154" s="1"/>
  <c r="CH7" i="154" s="1"/>
  <c r="CJ7" i="154" s="1"/>
  <c r="CL7" i="154" s="1"/>
  <c r="CN7" i="154" s="1"/>
  <c r="CP7" i="154" s="1"/>
  <c r="CR7" i="154" s="1"/>
  <c r="CT7" i="154" s="1"/>
  <c r="CV7" i="154" s="1"/>
  <c r="CX7" i="154" s="1"/>
  <c r="CZ7" i="154" s="1"/>
  <c r="DB7" i="154" s="1"/>
  <c r="DD7" i="154" s="1"/>
  <c r="DF7" i="154" s="1"/>
  <c r="DH7" i="154" s="1"/>
  <c r="DJ7" i="154" s="1"/>
  <c r="DL7" i="154" s="1"/>
  <c r="DN7" i="154" s="1"/>
  <c r="DP7" i="154" s="1"/>
  <c r="DR7" i="154" s="1"/>
  <c r="DT7" i="154" s="1"/>
  <c r="DV7" i="154" s="1"/>
  <c r="DX7" i="154" s="1"/>
  <c r="DZ7" i="154" s="1"/>
  <c r="EB7" i="154" s="1"/>
  <c r="ED7" i="154" s="1"/>
  <c r="EF7" i="154" s="1"/>
  <c r="EH7" i="154" s="1"/>
  <c r="EJ7" i="154" s="1"/>
  <c r="EL7" i="154" s="1"/>
  <c r="EN7" i="154" s="1"/>
  <c r="I7" i="153"/>
  <c r="K7" i="153" s="1"/>
  <c r="M7" i="153" s="1"/>
  <c r="O7" i="153" s="1"/>
  <c r="Q7" i="153" s="1"/>
  <c r="S7" i="153" s="1"/>
  <c r="U7" i="153" s="1"/>
  <c r="W7" i="153" s="1"/>
  <c r="Y7" i="153" s="1"/>
  <c r="AA7" i="153" s="1"/>
  <c r="AC7" i="153" s="1"/>
  <c r="AE7" i="153" s="1"/>
  <c r="AG7" i="153" s="1"/>
  <c r="AI7" i="153" s="1"/>
  <c r="AK7" i="153" s="1"/>
  <c r="AM7" i="153" s="1"/>
  <c r="AO7" i="153" s="1"/>
  <c r="AQ7" i="153" s="1"/>
  <c r="AS7" i="153" s="1"/>
  <c r="AU7" i="153" s="1"/>
  <c r="AW7" i="153" s="1"/>
  <c r="AY7" i="153" s="1"/>
  <c r="BA7" i="153" s="1"/>
  <c r="BC7" i="153" s="1"/>
  <c r="BE7" i="153" s="1"/>
  <c r="BG7" i="153" s="1"/>
  <c r="BI7" i="153" s="1"/>
  <c r="BK7" i="153" s="1"/>
  <c r="BM7" i="153" s="1"/>
  <c r="BO7" i="153" s="1"/>
  <c r="BQ7" i="153" s="1"/>
  <c r="BS7" i="153" s="1"/>
  <c r="BU7" i="153" s="1"/>
  <c r="BW7" i="153" s="1"/>
  <c r="BY7" i="153" s="1"/>
  <c r="CA7" i="153" s="1"/>
  <c r="CC7" i="153" s="1"/>
  <c r="CE7" i="153" s="1"/>
  <c r="CG7" i="153" s="1"/>
  <c r="CI7" i="153" s="1"/>
  <c r="CK7" i="153" s="1"/>
  <c r="CM7" i="153" s="1"/>
  <c r="CO7" i="153" s="1"/>
  <c r="CQ7" i="153" s="1"/>
  <c r="CS7" i="153" s="1"/>
  <c r="CU7" i="153" s="1"/>
  <c r="CW7" i="153" s="1"/>
  <c r="CY7" i="153" s="1"/>
  <c r="DA7" i="153" s="1"/>
  <c r="DC7" i="153" s="1"/>
  <c r="DE7" i="153" s="1"/>
  <c r="DG7" i="153" s="1"/>
  <c r="DI7" i="153" s="1"/>
  <c r="DK7" i="153" s="1"/>
  <c r="DM7" i="153" s="1"/>
  <c r="DO7" i="153" s="1"/>
  <c r="DQ7" i="153" s="1"/>
  <c r="DS7" i="153" s="1"/>
  <c r="DU7" i="153" s="1"/>
  <c r="DW7" i="153" s="1"/>
  <c r="DY7" i="153" s="1"/>
  <c r="EA7" i="153" s="1"/>
  <c r="EC7" i="153" s="1"/>
  <c r="EE7" i="153" s="1"/>
  <c r="EG7" i="153" s="1"/>
  <c r="EI7" i="153" s="1"/>
  <c r="EK7" i="153" s="1"/>
  <c r="EM7" i="153" s="1"/>
  <c r="EO7" i="153" s="1"/>
  <c r="EQ7" i="153" s="1"/>
  <c r="ES7" i="153" s="1"/>
  <c r="EU7" i="153" s="1"/>
  <c r="EW7" i="153" s="1"/>
  <c r="H7" i="153"/>
  <c r="J7" i="153" s="1"/>
  <c r="L7" i="153" s="1"/>
  <c r="N7" i="153" s="1"/>
  <c r="P7" i="153" s="1"/>
  <c r="R7" i="153" s="1"/>
  <c r="T7" i="153" s="1"/>
  <c r="V7" i="153" s="1"/>
  <c r="X7" i="153" s="1"/>
  <c r="Z7" i="153" s="1"/>
  <c r="AB7" i="153" s="1"/>
  <c r="AD7" i="153" s="1"/>
  <c r="AF7" i="153" s="1"/>
  <c r="AH7" i="153" s="1"/>
  <c r="AJ7" i="153" s="1"/>
  <c r="AL7" i="153" s="1"/>
  <c r="AN7" i="153" s="1"/>
  <c r="AP7" i="153" s="1"/>
  <c r="AR7" i="153" s="1"/>
  <c r="AT7" i="153" s="1"/>
  <c r="AV7" i="153" s="1"/>
  <c r="AX7" i="153" s="1"/>
  <c r="AZ7" i="153" s="1"/>
  <c r="BB7" i="153" s="1"/>
  <c r="BD7" i="153" s="1"/>
  <c r="BF7" i="153" s="1"/>
  <c r="BH7" i="153" s="1"/>
  <c r="BJ7" i="153" s="1"/>
  <c r="BL7" i="153" s="1"/>
  <c r="BN7" i="153" s="1"/>
  <c r="BP7" i="153" s="1"/>
  <c r="BR7" i="153" s="1"/>
  <c r="BT7" i="153" s="1"/>
  <c r="BV7" i="153" s="1"/>
  <c r="BX7" i="153" s="1"/>
  <c r="BZ7" i="153" s="1"/>
  <c r="CB7" i="153" s="1"/>
  <c r="CD7" i="153" s="1"/>
  <c r="CF7" i="153" s="1"/>
  <c r="CH7" i="153" s="1"/>
  <c r="CJ7" i="153" s="1"/>
  <c r="CL7" i="153" s="1"/>
  <c r="CN7" i="153" s="1"/>
  <c r="CP7" i="153" s="1"/>
  <c r="CR7" i="153" s="1"/>
  <c r="CT7" i="153" s="1"/>
  <c r="CV7" i="153" s="1"/>
  <c r="CX7" i="153" s="1"/>
  <c r="CZ7" i="153" s="1"/>
  <c r="DB7" i="153" s="1"/>
  <c r="DD7" i="153" s="1"/>
  <c r="DF7" i="153" s="1"/>
  <c r="DH7" i="153" s="1"/>
  <c r="DJ7" i="153" s="1"/>
  <c r="DL7" i="153" s="1"/>
  <c r="DN7" i="153" s="1"/>
  <c r="DP7" i="153" s="1"/>
  <c r="DR7" i="153" s="1"/>
  <c r="DT7" i="153" s="1"/>
  <c r="DV7" i="153" s="1"/>
  <c r="DX7" i="153" s="1"/>
  <c r="DZ7" i="153" s="1"/>
  <c r="EB7" i="153" s="1"/>
  <c r="ED7" i="153" s="1"/>
  <c r="EF7" i="153" s="1"/>
  <c r="EH7" i="153" s="1"/>
  <c r="EJ7" i="153" s="1"/>
  <c r="EL7" i="153" s="1"/>
  <c r="EN7" i="153" s="1"/>
  <c r="EP7" i="153" s="1"/>
  <c r="ER7" i="153" s="1"/>
  <c r="ET7" i="153" s="1"/>
  <c r="A91" i="152"/>
  <c r="A90" i="152"/>
  <c r="A89" i="152"/>
  <c r="A88" i="152"/>
  <c r="A87" i="152"/>
  <c r="A86" i="152"/>
  <c r="A85" i="152"/>
  <c r="A84" i="152"/>
  <c r="A83" i="152"/>
  <c r="A82" i="152"/>
  <c r="A81" i="152"/>
  <c r="A80" i="152"/>
  <c r="A79" i="152"/>
  <c r="A78" i="152"/>
  <c r="A77" i="152"/>
  <c r="A76" i="152"/>
  <c r="A75" i="152"/>
  <c r="A74" i="152"/>
  <c r="A73" i="152"/>
  <c r="A72" i="152"/>
  <c r="A71" i="152"/>
  <c r="A70" i="152"/>
  <c r="A69" i="152"/>
  <c r="A68" i="152"/>
  <c r="A67" i="152"/>
  <c r="A66" i="152"/>
  <c r="A65" i="152"/>
  <c r="A64" i="152"/>
  <c r="A63" i="152"/>
  <c r="A62" i="152"/>
  <c r="A61" i="152"/>
  <c r="A60" i="152"/>
  <c r="A59" i="152"/>
  <c r="A58" i="152"/>
  <c r="A57" i="152"/>
  <c r="A56" i="152"/>
  <c r="A55" i="152"/>
  <c r="A54" i="152"/>
  <c r="A53" i="152"/>
  <c r="A52" i="152"/>
  <c r="A51" i="152"/>
  <c r="A50" i="152"/>
  <c r="A49" i="152"/>
  <c r="A48" i="152"/>
  <c r="A47" i="152"/>
  <c r="A46" i="152"/>
  <c r="A45" i="152"/>
  <c r="A44" i="152"/>
  <c r="A43" i="152"/>
  <c r="A42" i="152"/>
  <c r="A41" i="152"/>
  <c r="A40" i="152"/>
  <c r="A39" i="152"/>
  <c r="A38" i="152"/>
  <c r="A37" i="152"/>
  <c r="A36" i="152"/>
  <c r="A35" i="152"/>
  <c r="A34" i="152"/>
  <c r="A33" i="152"/>
  <c r="A32" i="152"/>
  <c r="A31" i="152"/>
  <c r="A30" i="152"/>
  <c r="A29" i="152"/>
  <c r="A28" i="152"/>
  <c r="A27" i="152"/>
  <c r="A26" i="152"/>
  <c r="A25" i="152"/>
  <c r="A24" i="152"/>
  <c r="A23" i="152"/>
  <c r="A22" i="152"/>
  <c r="A21" i="152"/>
  <c r="A20" i="152"/>
  <c r="A19" i="152"/>
  <c r="A18" i="152"/>
  <c r="A17" i="152"/>
  <c r="A16" i="152"/>
  <c r="A15" i="152"/>
  <c r="A91" i="153"/>
  <c r="A90" i="153"/>
  <c r="A89" i="153"/>
  <c r="A88" i="153"/>
  <c r="A87" i="153"/>
  <c r="A86" i="153"/>
  <c r="A85" i="153"/>
  <c r="A84" i="153"/>
  <c r="A83" i="153"/>
  <c r="A82" i="153"/>
  <c r="A81" i="153"/>
  <c r="A80" i="153"/>
  <c r="A79" i="153"/>
  <c r="A78" i="153"/>
  <c r="A77" i="153"/>
  <c r="A76" i="153"/>
  <c r="A75" i="153"/>
  <c r="A74" i="153"/>
  <c r="A73" i="153"/>
  <c r="A72" i="153"/>
  <c r="A71" i="153"/>
  <c r="A70" i="153"/>
  <c r="A69" i="153"/>
  <c r="A68" i="153"/>
  <c r="A67" i="153"/>
  <c r="A66" i="153"/>
  <c r="A65" i="153"/>
  <c r="A64" i="153"/>
  <c r="A63" i="153"/>
  <c r="A62" i="153"/>
  <c r="A61" i="153"/>
  <c r="A60" i="153"/>
  <c r="A59" i="153"/>
  <c r="A58" i="153"/>
  <c r="A57" i="153"/>
  <c r="A56" i="153"/>
  <c r="A55" i="153"/>
  <c r="A54" i="153"/>
  <c r="A53" i="153"/>
  <c r="A52" i="153"/>
  <c r="A51" i="153"/>
  <c r="A50" i="153"/>
  <c r="A49" i="153"/>
  <c r="A48" i="153"/>
  <c r="A47" i="153"/>
  <c r="A46" i="153"/>
  <c r="A45" i="153"/>
  <c r="A44" i="153"/>
  <c r="A43" i="153"/>
  <c r="A42" i="153"/>
  <c r="A41" i="153"/>
  <c r="A40" i="153"/>
  <c r="A39" i="153"/>
  <c r="A38" i="153"/>
  <c r="A37" i="153"/>
  <c r="A36" i="153"/>
  <c r="A35" i="153"/>
  <c r="A34" i="153"/>
  <c r="A33" i="153"/>
  <c r="A32" i="153"/>
  <c r="A31" i="153"/>
  <c r="A30" i="153"/>
  <c r="A29" i="153"/>
  <c r="A28" i="153"/>
  <c r="A27" i="153"/>
  <c r="A26" i="153"/>
  <c r="A25" i="153"/>
  <c r="A24" i="153"/>
  <c r="A23" i="153"/>
  <c r="A22" i="153"/>
  <c r="A21" i="153"/>
  <c r="A20" i="153"/>
  <c r="A19" i="153"/>
  <c r="A18" i="153"/>
  <c r="A17" i="153"/>
  <c r="A16" i="153"/>
  <c r="A15" i="153"/>
  <c r="A91" i="154"/>
  <c r="A90" i="154"/>
  <c r="A89" i="154"/>
  <c r="A88" i="154"/>
  <c r="A87" i="154"/>
  <c r="A86" i="154"/>
  <c r="A85" i="154"/>
  <c r="A84" i="154"/>
  <c r="A83" i="154"/>
  <c r="A82" i="154"/>
  <c r="A81" i="154"/>
  <c r="A80" i="154"/>
  <c r="A79" i="154"/>
  <c r="A78" i="154"/>
  <c r="A77" i="154"/>
  <c r="A76" i="154"/>
  <c r="A75" i="154"/>
  <c r="A74" i="154"/>
  <c r="A73" i="154"/>
  <c r="A72" i="154"/>
  <c r="A71" i="154"/>
  <c r="A70" i="154"/>
  <c r="A69" i="154"/>
  <c r="A68" i="154"/>
  <c r="A67" i="154"/>
  <c r="A66" i="154"/>
  <c r="A65" i="154"/>
  <c r="A64" i="154"/>
  <c r="A63" i="154"/>
  <c r="A62" i="154"/>
  <c r="A61" i="154"/>
  <c r="A60" i="154"/>
  <c r="A59" i="154"/>
  <c r="A58" i="154"/>
  <c r="A57" i="154"/>
  <c r="A56" i="154"/>
  <c r="A55" i="154"/>
  <c r="A54" i="154"/>
  <c r="A53" i="154"/>
  <c r="A52" i="154"/>
  <c r="A51" i="154"/>
  <c r="A50" i="154"/>
  <c r="A49" i="154"/>
  <c r="A48" i="154"/>
  <c r="A47" i="154"/>
  <c r="A46" i="154"/>
  <c r="A45" i="154"/>
  <c r="A44" i="154"/>
  <c r="A43" i="154"/>
  <c r="A42" i="154"/>
  <c r="A41" i="154"/>
  <c r="A40" i="154"/>
  <c r="A39" i="154"/>
  <c r="A38" i="154"/>
  <c r="A37" i="154"/>
  <c r="A36" i="154"/>
  <c r="A35" i="154"/>
  <c r="A34" i="154"/>
  <c r="A33" i="154"/>
  <c r="A32" i="154"/>
  <c r="A31" i="154"/>
  <c r="A30" i="154"/>
  <c r="A29" i="154"/>
  <c r="A28" i="154"/>
  <c r="A27" i="154"/>
  <c r="A26" i="154"/>
  <c r="A25" i="154"/>
  <c r="A24" i="154"/>
  <c r="A23" i="154"/>
  <c r="A22" i="154"/>
  <c r="A21" i="154"/>
  <c r="A20" i="154"/>
  <c r="A19" i="154"/>
  <c r="A18" i="154"/>
  <c r="A17" i="154"/>
  <c r="A16" i="154"/>
  <c r="A15" i="154"/>
  <c r="A91" i="156"/>
  <c r="A90" i="156"/>
  <c r="A89" i="156"/>
  <c r="A88" i="156"/>
  <c r="A87" i="156"/>
  <c r="A86" i="156"/>
  <c r="A85" i="156"/>
  <c r="A84" i="156"/>
  <c r="A83" i="156"/>
  <c r="A82" i="156"/>
  <c r="A81" i="156"/>
  <c r="A80" i="156"/>
  <c r="A79" i="156"/>
  <c r="A78" i="156"/>
  <c r="A77" i="156"/>
  <c r="A76" i="156"/>
  <c r="A75" i="156"/>
  <c r="A74" i="156"/>
  <c r="A73" i="156"/>
  <c r="A72" i="156"/>
  <c r="A71" i="156"/>
  <c r="A70" i="156"/>
  <c r="A69" i="156"/>
  <c r="A68" i="156"/>
  <c r="A67" i="156"/>
  <c r="A66" i="156"/>
  <c r="A65" i="156"/>
  <c r="A64" i="156"/>
  <c r="A63" i="156"/>
  <c r="A62" i="156"/>
  <c r="A61" i="156"/>
  <c r="A60" i="156"/>
  <c r="A59" i="156"/>
  <c r="A58" i="156"/>
  <c r="A57" i="156"/>
  <c r="A56" i="156"/>
  <c r="A55" i="156"/>
  <c r="A54" i="156"/>
  <c r="A53" i="156"/>
  <c r="A52" i="156"/>
  <c r="A51" i="156"/>
  <c r="A50" i="156"/>
  <c r="A49" i="156"/>
  <c r="A48" i="156"/>
  <c r="A47" i="156"/>
  <c r="A46" i="156"/>
  <c r="A45" i="156"/>
  <c r="A44" i="156"/>
  <c r="A43" i="156"/>
  <c r="A42" i="156"/>
  <c r="A41" i="156"/>
  <c r="A40" i="156"/>
  <c r="A39" i="156"/>
  <c r="A38" i="156"/>
  <c r="A37" i="156"/>
  <c r="A36" i="156"/>
  <c r="A35" i="156"/>
  <c r="A34" i="156"/>
  <c r="A33" i="156"/>
  <c r="A32" i="156"/>
  <c r="A31" i="156"/>
  <c r="A30" i="156"/>
  <c r="A29" i="156"/>
  <c r="A28" i="156"/>
  <c r="A27" i="156"/>
  <c r="A26" i="156"/>
  <c r="A25" i="156"/>
  <c r="A24" i="156"/>
  <c r="A23" i="156"/>
  <c r="A22" i="156"/>
  <c r="A21" i="156"/>
  <c r="A20" i="156"/>
  <c r="A19" i="156"/>
  <c r="A18" i="156"/>
  <c r="A17" i="156"/>
  <c r="A16" i="156"/>
  <c r="A15" i="156"/>
  <c r="B5" i="150"/>
  <c r="A91" i="157"/>
  <c r="A90" i="157"/>
  <c r="A89" i="157"/>
  <c r="A88" i="157"/>
  <c r="A87" i="157"/>
  <c r="A86" i="157"/>
  <c r="A85" i="157"/>
  <c r="A84" i="157"/>
  <c r="A83" i="157"/>
  <c r="A82" i="157"/>
  <c r="A81" i="157"/>
  <c r="A80" i="157"/>
  <c r="A79" i="157"/>
  <c r="A78" i="157"/>
  <c r="A77" i="157"/>
  <c r="A76" i="157"/>
  <c r="A75" i="157"/>
  <c r="A74" i="157"/>
  <c r="A73" i="157"/>
  <c r="A72" i="157"/>
  <c r="A71" i="157"/>
  <c r="A70" i="157"/>
  <c r="A69" i="157"/>
  <c r="A68" i="157"/>
  <c r="A67" i="157"/>
  <c r="A66" i="157"/>
  <c r="A65" i="157"/>
  <c r="A64" i="157"/>
  <c r="A63" i="157"/>
  <c r="A62" i="157"/>
  <c r="A61" i="157"/>
  <c r="A60" i="157"/>
  <c r="A59" i="157"/>
  <c r="A58" i="157"/>
  <c r="A57" i="157"/>
  <c r="A56" i="157"/>
  <c r="A55" i="157"/>
  <c r="A54" i="157"/>
  <c r="A53" i="157"/>
  <c r="A52" i="157"/>
  <c r="A51" i="157"/>
  <c r="A50" i="157"/>
  <c r="A49" i="157"/>
  <c r="A48" i="157"/>
  <c r="A47" i="157"/>
  <c r="A46" i="157"/>
  <c r="A45" i="157"/>
  <c r="A44" i="157"/>
  <c r="A43" i="157"/>
  <c r="A42" i="157"/>
  <c r="A41" i="157"/>
  <c r="A40" i="157"/>
  <c r="A39" i="157"/>
  <c r="A38" i="157"/>
  <c r="A37" i="157"/>
  <c r="A36" i="157"/>
  <c r="A35" i="157"/>
  <c r="A34" i="157"/>
  <c r="A33" i="157"/>
  <c r="A32" i="157"/>
  <c r="A31" i="157"/>
  <c r="A30" i="157"/>
  <c r="A29" i="157"/>
  <c r="A28" i="157"/>
  <c r="A27" i="157"/>
  <c r="A26" i="157"/>
  <c r="A25" i="157"/>
  <c r="A24" i="157"/>
  <c r="A23" i="157"/>
  <c r="A22" i="157"/>
  <c r="A21" i="157"/>
  <c r="A20" i="157"/>
  <c r="A19" i="157"/>
  <c r="A18" i="157"/>
  <c r="A17" i="157"/>
  <c r="A16" i="157"/>
  <c r="A91" i="151"/>
  <c r="A90" i="151"/>
  <c r="A89" i="151"/>
  <c r="A88" i="151"/>
  <c r="A87" i="151"/>
  <c r="A86" i="151"/>
  <c r="A85" i="151"/>
  <c r="A84" i="151"/>
  <c r="A83" i="151"/>
  <c r="A82" i="151"/>
  <c r="A81" i="151"/>
  <c r="A80" i="151"/>
  <c r="A79" i="151"/>
  <c r="A78" i="151"/>
  <c r="A77" i="151"/>
  <c r="A76" i="151"/>
  <c r="A75" i="151"/>
  <c r="A74" i="151"/>
  <c r="A73" i="151"/>
  <c r="A72" i="151"/>
  <c r="A71" i="151"/>
  <c r="A70" i="151"/>
  <c r="A69" i="151"/>
  <c r="A68" i="151"/>
  <c r="A67" i="151"/>
  <c r="A66" i="151"/>
  <c r="A65" i="151"/>
  <c r="A64" i="151"/>
  <c r="A63" i="151"/>
  <c r="A62" i="151"/>
  <c r="A61" i="151"/>
  <c r="A60" i="151"/>
  <c r="A59" i="151"/>
  <c r="A58" i="151"/>
  <c r="A57" i="151"/>
  <c r="A56" i="151"/>
  <c r="A55" i="151"/>
  <c r="A54" i="151"/>
  <c r="A53" i="151"/>
  <c r="A52" i="151"/>
  <c r="A51" i="151"/>
  <c r="A50" i="151"/>
  <c r="A49" i="151"/>
  <c r="A48" i="151"/>
  <c r="A47" i="151"/>
  <c r="A46" i="151"/>
  <c r="A45" i="151"/>
  <c r="A44" i="151"/>
  <c r="A43" i="151"/>
  <c r="A42" i="151"/>
  <c r="A41" i="151"/>
  <c r="A40" i="151"/>
  <c r="A39" i="151"/>
  <c r="A38" i="151"/>
  <c r="A37" i="151"/>
  <c r="A36" i="151"/>
  <c r="A35" i="151"/>
  <c r="A34" i="151"/>
  <c r="A33" i="151"/>
  <c r="A32" i="151"/>
  <c r="A31" i="151"/>
  <c r="A30" i="151"/>
  <c r="A29" i="151"/>
  <c r="A28" i="151"/>
  <c r="A27" i="151"/>
  <c r="A26" i="151"/>
  <c r="A25" i="151"/>
  <c r="A24" i="151"/>
  <c r="A23" i="151"/>
  <c r="A22" i="151"/>
  <c r="A21" i="151"/>
  <c r="A20" i="151"/>
  <c r="A19" i="151"/>
  <c r="A18" i="151"/>
  <c r="A17" i="151"/>
  <c r="A16" i="151"/>
  <c r="A15" i="157"/>
  <c r="A15" i="151"/>
  <c r="E14" i="157"/>
  <c r="D14" i="157"/>
  <c r="C14" i="157"/>
  <c r="B14" i="157"/>
  <c r="EX91" i="157"/>
  <c r="EV91" i="157"/>
  <c r="ET91" i="157"/>
  <c r="ER91" i="157"/>
  <c r="EP91" i="157"/>
  <c r="EN91" i="157"/>
  <c r="EL91" i="157"/>
  <c r="EJ91" i="157"/>
  <c r="EH91" i="157"/>
  <c r="EF91" i="157"/>
  <c r="ED91" i="157"/>
  <c r="EB91" i="157"/>
  <c r="DZ91" i="157"/>
  <c r="DX91" i="157"/>
  <c r="DV91" i="157"/>
  <c r="DT91" i="157"/>
  <c r="DR91" i="157"/>
  <c r="DP91" i="157"/>
  <c r="DN91" i="157"/>
  <c r="DL91" i="157"/>
  <c r="DJ91" i="157"/>
  <c r="DH91" i="157"/>
  <c r="DF91" i="157"/>
  <c r="DD91" i="157"/>
  <c r="DB91" i="157"/>
  <c r="CZ91" i="157"/>
  <c r="CX91" i="157"/>
  <c r="CV91" i="157"/>
  <c r="CT91" i="157"/>
  <c r="CR91" i="157"/>
  <c r="CP91" i="157"/>
  <c r="CN91" i="157"/>
  <c r="CL91" i="157"/>
  <c r="CJ91" i="157"/>
  <c r="CH91" i="157"/>
  <c r="CF91" i="157"/>
  <c r="CD91" i="157"/>
  <c r="CB91" i="157"/>
  <c r="BZ91" i="157"/>
  <c r="BX91" i="157"/>
  <c r="BV91" i="157"/>
  <c r="BT91" i="157"/>
  <c r="BR91" i="157"/>
  <c r="BP91" i="157"/>
  <c r="BN91" i="157"/>
  <c r="BL91" i="157"/>
  <c r="BJ91" i="157"/>
  <c r="BH91" i="157"/>
  <c r="BF91" i="157"/>
  <c r="BD91" i="157"/>
  <c r="BB91" i="157"/>
  <c r="AZ91" i="157"/>
  <c r="AX91" i="157"/>
  <c r="AV91" i="157"/>
  <c r="AT91" i="157"/>
  <c r="AR91" i="157"/>
  <c r="AP91" i="157"/>
  <c r="AN91" i="157"/>
  <c r="AL91" i="157"/>
  <c r="AJ91" i="157"/>
  <c r="AH91" i="157"/>
  <c r="AF91" i="157"/>
  <c r="AD91" i="157"/>
  <c r="AB91" i="157"/>
  <c r="Z91" i="157"/>
  <c r="X91" i="157"/>
  <c r="V91" i="157"/>
  <c r="T91" i="157"/>
  <c r="R91" i="157"/>
  <c r="P91" i="157"/>
  <c r="N91" i="157"/>
  <c r="L91" i="157"/>
  <c r="J91" i="157"/>
  <c r="H91" i="157"/>
  <c r="F91" i="157"/>
  <c r="D91" i="157"/>
  <c r="EX90" i="157"/>
  <c r="EV90" i="157"/>
  <c r="ET90" i="157"/>
  <c r="ER90" i="157"/>
  <c r="EP90" i="157"/>
  <c r="EN90" i="157"/>
  <c r="EL90" i="157"/>
  <c r="EJ90" i="157"/>
  <c r="EH90" i="157"/>
  <c r="EF90" i="157"/>
  <c r="ED90" i="157"/>
  <c r="EB90" i="157"/>
  <c r="DZ90" i="157"/>
  <c r="DX90" i="157"/>
  <c r="DV90" i="157"/>
  <c r="DT90" i="157"/>
  <c r="DR90" i="157"/>
  <c r="DP90" i="157"/>
  <c r="DN90" i="157"/>
  <c r="DL90" i="157"/>
  <c r="DJ90" i="157"/>
  <c r="DH90" i="157"/>
  <c r="DF90" i="157"/>
  <c r="DD90" i="157"/>
  <c r="DB90" i="157"/>
  <c r="CZ90" i="157"/>
  <c r="CX90" i="157"/>
  <c r="CV90" i="157"/>
  <c r="CT90" i="157"/>
  <c r="CR90" i="157"/>
  <c r="CP90" i="157"/>
  <c r="CN90" i="157"/>
  <c r="CL90" i="157"/>
  <c r="CJ90" i="157"/>
  <c r="CH90" i="157"/>
  <c r="CF90" i="157"/>
  <c r="CD90" i="157"/>
  <c r="CB90" i="157"/>
  <c r="BZ90" i="157"/>
  <c r="BX90" i="157"/>
  <c r="BV90" i="157"/>
  <c r="BT90" i="157"/>
  <c r="BR90" i="157"/>
  <c r="BP90" i="157"/>
  <c r="BN90" i="157"/>
  <c r="BL90" i="157"/>
  <c r="BJ90" i="157"/>
  <c r="BH90" i="157"/>
  <c r="BF90" i="157"/>
  <c r="BD90" i="157"/>
  <c r="BB90" i="157"/>
  <c r="AZ90" i="157"/>
  <c r="AX90" i="157"/>
  <c r="AV90" i="157"/>
  <c r="AT90" i="157"/>
  <c r="AR90" i="157"/>
  <c r="AP90" i="157"/>
  <c r="AN90" i="157"/>
  <c r="AL90" i="157"/>
  <c r="AJ90" i="157"/>
  <c r="AH90" i="157"/>
  <c r="AF90" i="157"/>
  <c r="AD90" i="157"/>
  <c r="AB90" i="157"/>
  <c r="Z90" i="157"/>
  <c r="X90" i="157"/>
  <c r="V90" i="157"/>
  <c r="T90" i="157"/>
  <c r="R90" i="157"/>
  <c r="P90" i="157"/>
  <c r="N90" i="157"/>
  <c r="L90" i="157"/>
  <c r="J90" i="157"/>
  <c r="H90" i="157"/>
  <c r="F90" i="157"/>
  <c r="D90" i="157"/>
  <c r="EX89" i="157"/>
  <c r="EV89" i="157"/>
  <c r="ET89" i="157"/>
  <c r="ER89" i="157"/>
  <c r="EP89" i="157"/>
  <c r="EN89" i="157"/>
  <c r="EL89" i="157"/>
  <c r="EJ89" i="157"/>
  <c r="EH89" i="157"/>
  <c r="EF89" i="157"/>
  <c r="ED89" i="157"/>
  <c r="EB89" i="157"/>
  <c r="DZ89" i="157"/>
  <c r="DX89" i="157"/>
  <c r="DV89" i="157"/>
  <c r="DT89" i="157"/>
  <c r="DR89" i="157"/>
  <c r="DP89" i="157"/>
  <c r="DN89" i="157"/>
  <c r="DL89" i="157"/>
  <c r="DJ89" i="157"/>
  <c r="DH89" i="157"/>
  <c r="DF89" i="157"/>
  <c r="DD89" i="157"/>
  <c r="DB89" i="157"/>
  <c r="CZ89" i="157"/>
  <c r="CX89" i="157"/>
  <c r="CV89" i="157"/>
  <c r="CT89" i="157"/>
  <c r="CR89" i="157"/>
  <c r="CP89" i="157"/>
  <c r="CN89" i="157"/>
  <c r="CL89" i="157"/>
  <c r="CJ89" i="157"/>
  <c r="CH89" i="157"/>
  <c r="CF89" i="157"/>
  <c r="CD89" i="157"/>
  <c r="CB89" i="157"/>
  <c r="BZ89" i="157"/>
  <c r="BX89" i="157"/>
  <c r="BV89" i="157"/>
  <c r="BT89" i="157"/>
  <c r="BR89" i="157"/>
  <c r="BP89" i="157"/>
  <c r="BN89" i="157"/>
  <c r="BL89" i="157"/>
  <c r="BJ89" i="157"/>
  <c r="BH89" i="157"/>
  <c r="BF89" i="157"/>
  <c r="BD89" i="157"/>
  <c r="BB89" i="157"/>
  <c r="AZ89" i="157"/>
  <c r="AX89" i="157"/>
  <c r="AV89" i="157"/>
  <c r="AT89" i="157"/>
  <c r="AR89" i="157"/>
  <c r="AP89" i="157"/>
  <c r="AN89" i="157"/>
  <c r="AL89" i="157"/>
  <c r="AJ89" i="157"/>
  <c r="AH89" i="157"/>
  <c r="AF89" i="157"/>
  <c r="AD89" i="157"/>
  <c r="AB89" i="157"/>
  <c r="Z89" i="157"/>
  <c r="X89" i="157"/>
  <c r="V89" i="157"/>
  <c r="T89" i="157"/>
  <c r="R89" i="157"/>
  <c r="P89" i="157"/>
  <c r="N89" i="157"/>
  <c r="L89" i="157"/>
  <c r="J89" i="157"/>
  <c r="H89" i="157"/>
  <c r="F89" i="157"/>
  <c r="D89" i="157"/>
  <c r="EX88" i="157"/>
  <c r="EV88" i="157"/>
  <c r="ET88" i="157"/>
  <c r="ER88" i="157"/>
  <c r="EP88" i="157"/>
  <c r="EN88" i="157"/>
  <c r="EL88" i="157"/>
  <c r="EJ88" i="157"/>
  <c r="EH88" i="157"/>
  <c r="EF88" i="157"/>
  <c r="ED88" i="157"/>
  <c r="EB88" i="157"/>
  <c r="DZ88" i="157"/>
  <c r="DX88" i="157"/>
  <c r="DV88" i="157"/>
  <c r="DT88" i="157"/>
  <c r="DR88" i="157"/>
  <c r="DP88" i="157"/>
  <c r="DN88" i="157"/>
  <c r="DL88" i="157"/>
  <c r="DJ88" i="157"/>
  <c r="DH88" i="157"/>
  <c r="DF88" i="157"/>
  <c r="DD88" i="157"/>
  <c r="DB88" i="157"/>
  <c r="CZ88" i="157"/>
  <c r="CX88" i="157"/>
  <c r="CV88" i="157"/>
  <c r="CT88" i="157"/>
  <c r="CR88" i="157"/>
  <c r="CP88" i="157"/>
  <c r="CN88" i="157"/>
  <c r="CL88" i="157"/>
  <c r="CJ88" i="157"/>
  <c r="CH88" i="157"/>
  <c r="CF88" i="157"/>
  <c r="CD88" i="157"/>
  <c r="CB88" i="157"/>
  <c r="BZ88" i="157"/>
  <c r="BX88" i="157"/>
  <c r="BV88" i="157"/>
  <c r="BT88" i="157"/>
  <c r="BR88" i="157"/>
  <c r="BP88" i="157"/>
  <c r="BN88" i="157"/>
  <c r="BL88" i="157"/>
  <c r="BJ88" i="157"/>
  <c r="BH88" i="157"/>
  <c r="BF88" i="157"/>
  <c r="BD88" i="157"/>
  <c r="BB88" i="157"/>
  <c r="AZ88" i="157"/>
  <c r="AX88" i="157"/>
  <c r="AV88" i="157"/>
  <c r="AT88" i="157"/>
  <c r="AR88" i="157"/>
  <c r="AP88" i="157"/>
  <c r="AN88" i="157"/>
  <c r="AL88" i="157"/>
  <c r="AJ88" i="157"/>
  <c r="AH88" i="157"/>
  <c r="AF88" i="157"/>
  <c r="AD88" i="157"/>
  <c r="AB88" i="157"/>
  <c r="Z88" i="157"/>
  <c r="X88" i="157"/>
  <c r="V88" i="157"/>
  <c r="T88" i="157"/>
  <c r="R88" i="157"/>
  <c r="P88" i="157"/>
  <c r="N88" i="157"/>
  <c r="L88" i="157"/>
  <c r="J88" i="157"/>
  <c r="H88" i="157"/>
  <c r="F88" i="157"/>
  <c r="D88" i="157"/>
  <c r="EX87" i="157"/>
  <c r="EV87" i="157"/>
  <c r="ET87" i="157"/>
  <c r="ER87" i="157"/>
  <c r="EP87" i="157"/>
  <c r="EN87" i="157"/>
  <c r="EL87" i="157"/>
  <c r="EJ87" i="157"/>
  <c r="EH87" i="157"/>
  <c r="EF87" i="157"/>
  <c r="ED87" i="157"/>
  <c r="EB87" i="157"/>
  <c r="DZ87" i="157"/>
  <c r="DX87" i="157"/>
  <c r="DV87" i="157"/>
  <c r="DT87" i="157"/>
  <c r="DR87" i="157"/>
  <c r="DP87" i="157"/>
  <c r="DN87" i="157"/>
  <c r="DL87" i="157"/>
  <c r="DJ87" i="157"/>
  <c r="DH87" i="157"/>
  <c r="DF87" i="157"/>
  <c r="DD87" i="157"/>
  <c r="DB87" i="157"/>
  <c r="CZ87" i="157"/>
  <c r="CX87" i="157"/>
  <c r="CV87" i="157"/>
  <c r="CT87" i="157"/>
  <c r="CR87" i="157"/>
  <c r="CP87" i="157"/>
  <c r="CN87" i="157"/>
  <c r="CL87" i="157"/>
  <c r="CJ87" i="157"/>
  <c r="CH87" i="157"/>
  <c r="CF87" i="157"/>
  <c r="CD87" i="157"/>
  <c r="CB87" i="157"/>
  <c r="BZ87" i="157"/>
  <c r="BX87" i="157"/>
  <c r="BV87" i="157"/>
  <c r="BT87" i="157"/>
  <c r="BR87" i="157"/>
  <c r="BP87" i="157"/>
  <c r="BN87" i="157"/>
  <c r="BL87" i="157"/>
  <c r="BJ87" i="157"/>
  <c r="BH87" i="157"/>
  <c r="BF87" i="157"/>
  <c r="BD87" i="157"/>
  <c r="BB87" i="157"/>
  <c r="AZ87" i="157"/>
  <c r="AX87" i="157"/>
  <c r="AV87" i="157"/>
  <c r="AT87" i="157"/>
  <c r="AR87" i="157"/>
  <c r="AP87" i="157"/>
  <c r="AN87" i="157"/>
  <c r="AL87" i="157"/>
  <c r="AJ87" i="157"/>
  <c r="AH87" i="157"/>
  <c r="AF87" i="157"/>
  <c r="AD87" i="157"/>
  <c r="AB87" i="157"/>
  <c r="Z87" i="157"/>
  <c r="X87" i="157"/>
  <c r="V87" i="157"/>
  <c r="T87" i="157"/>
  <c r="R87" i="157"/>
  <c r="P87" i="157"/>
  <c r="N87" i="157"/>
  <c r="L87" i="157"/>
  <c r="J87" i="157"/>
  <c r="H87" i="157"/>
  <c r="F87" i="157"/>
  <c r="D87" i="157"/>
  <c r="EX86" i="157"/>
  <c r="EV86" i="157"/>
  <c r="ET86" i="157"/>
  <c r="ER86" i="157"/>
  <c r="EP86" i="157"/>
  <c r="EN86" i="157"/>
  <c r="EL86" i="157"/>
  <c r="EJ86" i="157"/>
  <c r="EH86" i="157"/>
  <c r="EF86" i="157"/>
  <c r="ED86" i="157"/>
  <c r="EB86" i="157"/>
  <c r="DZ86" i="157"/>
  <c r="DX86" i="157"/>
  <c r="DV86" i="157"/>
  <c r="DT86" i="157"/>
  <c r="DR86" i="157"/>
  <c r="DP86" i="157"/>
  <c r="DN86" i="157"/>
  <c r="DL86" i="157"/>
  <c r="DJ86" i="157"/>
  <c r="DH86" i="157"/>
  <c r="DF86" i="157"/>
  <c r="DD86" i="157"/>
  <c r="DB86" i="157"/>
  <c r="CZ86" i="157"/>
  <c r="CX86" i="157"/>
  <c r="CV86" i="157"/>
  <c r="CT86" i="157"/>
  <c r="CR86" i="157"/>
  <c r="CP86" i="157"/>
  <c r="CN86" i="157"/>
  <c r="CL86" i="157"/>
  <c r="CJ86" i="157"/>
  <c r="CH86" i="157"/>
  <c r="CF86" i="157"/>
  <c r="CD86" i="157"/>
  <c r="CB86" i="157"/>
  <c r="BZ86" i="157"/>
  <c r="BX86" i="157"/>
  <c r="BV86" i="157"/>
  <c r="BT86" i="157"/>
  <c r="BR86" i="157"/>
  <c r="BP86" i="157"/>
  <c r="BN86" i="157"/>
  <c r="BL86" i="157"/>
  <c r="BJ86" i="157"/>
  <c r="BH86" i="157"/>
  <c r="BF86" i="157"/>
  <c r="BD86" i="157"/>
  <c r="BB86" i="157"/>
  <c r="AZ86" i="157"/>
  <c r="AX86" i="157"/>
  <c r="AV86" i="157"/>
  <c r="AT86" i="157"/>
  <c r="AR86" i="157"/>
  <c r="AP86" i="157"/>
  <c r="AN86" i="157"/>
  <c r="AL86" i="157"/>
  <c r="AJ86" i="157"/>
  <c r="AH86" i="157"/>
  <c r="AF86" i="157"/>
  <c r="AD86" i="157"/>
  <c r="AB86" i="157"/>
  <c r="Z86" i="157"/>
  <c r="X86" i="157"/>
  <c r="V86" i="157"/>
  <c r="T86" i="157"/>
  <c r="R86" i="157"/>
  <c r="P86" i="157"/>
  <c r="N86" i="157"/>
  <c r="L86" i="157"/>
  <c r="J86" i="157"/>
  <c r="H86" i="157"/>
  <c r="F86" i="157"/>
  <c r="D86" i="157"/>
  <c r="EX85" i="157"/>
  <c r="EV85" i="157"/>
  <c r="ET85" i="157"/>
  <c r="ER85" i="157"/>
  <c r="EP85" i="157"/>
  <c r="EN85" i="157"/>
  <c r="EL85" i="157"/>
  <c r="EJ85" i="157"/>
  <c r="EH85" i="157"/>
  <c r="EF85" i="157"/>
  <c r="ED85" i="157"/>
  <c r="EB85" i="157"/>
  <c r="DZ85" i="157"/>
  <c r="DX85" i="157"/>
  <c r="DV85" i="157"/>
  <c r="DT85" i="157"/>
  <c r="DR85" i="157"/>
  <c r="DP85" i="157"/>
  <c r="DN85" i="157"/>
  <c r="DL85" i="157"/>
  <c r="DJ85" i="157"/>
  <c r="DH85" i="157"/>
  <c r="DF85" i="157"/>
  <c r="DD85" i="157"/>
  <c r="DB85" i="157"/>
  <c r="CZ85" i="157"/>
  <c r="CX85" i="157"/>
  <c r="CV85" i="157"/>
  <c r="CT85" i="157"/>
  <c r="CR85" i="157"/>
  <c r="CP85" i="157"/>
  <c r="CN85" i="157"/>
  <c r="CL85" i="157"/>
  <c r="CJ85" i="157"/>
  <c r="CH85" i="157"/>
  <c r="CF85" i="157"/>
  <c r="CD85" i="157"/>
  <c r="CB85" i="157"/>
  <c r="BZ85" i="157"/>
  <c r="BX85" i="157"/>
  <c r="BV85" i="157"/>
  <c r="BT85" i="157"/>
  <c r="BR85" i="157"/>
  <c r="BP85" i="157"/>
  <c r="BN85" i="157"/>
  <c r="BL85" i="157"/>
  <c r="BJ85" i="157"/>
  <c r="BH85" i="157"/>
  <c r="BF85" i="157"/>
  <c r="BD85" i="157"/>
  <c r="BB85" i="157"/>
  <c r="AZ85" i="157"/>
  <c r="AX85" i="157"/>
  <c r="AV85" i="157"/>
  <c r="AT85" i="157"/>
  <c r="AR85" i="157"/>
  <c r="AP85" i="157"/>
  <c r="AN85" i="157"/>
  <c r="AL85" i="157"/>
  <c r="AJ85" i="157"/>
  <c r="AH85" i="157"/>
  <c r="AF85" i="157"/>
  <c r="AD85" i="157"/>
  <c r="AB85" i="157"/>
  <c r="Z85" i="157"/>
  <c r="X85" i="157"/>
  <c r="V85" i="157"/>
  <c r="T85" i="157"/>
  <c r="R85" i="157"/>
  <c r="P85" i="157"/>
  <c r="N85" i="157"/>
  <c r="L85" i="157"/>
  <c r="J85" i="157"/>
  <c r="H85" i="157"/>
  <c r="F85" i="157"/>
  <c r="D85" i="157"/>
  <c r="EX84" i="157"/>
  <c r="EV84" i="157"/>
  <c r="ET84" i="157"/>
  <c r="ER84" i="157"/>
  <c r="EP84" i="157"/>
  <c r="EN84" i="157"/>
  <c r="EL84" i="157"/>
  <c r="EJ84" i="157"/>
  <c r="EH84" i="157"/>
  <c r="EF84" i="157"/>
  <c r="ED84" i="157"/>
  <c r="EB84" i="157"/>
  <c r="DZ84" i="157"/>
  <c r="DX84" i="157"/>
  <c r="DV84" i="157"/>
  <c r="DT84" i="157"/>
  <c r="DR84" i="157"/>
  <c r="DP84" i="157"/>
  <c r="DN84" i="157"/>
  <c r="DL84" i="157"/>
  <c r="DJ84" i="157"/>
  <c r="DH84" i="157"/>
  <c r="DF84" i="157"/>
  <c r="DD84" i="157"/>
  <c r="DB84" i="157"/>
  <c r="CZ84" i="157"/>
  <c r="CX84" i="157"/>
  <c r="CV84" i="157"/>
  <c r="CT84" i="157"/>
  <c r="CR84" i="157"/>
  <c r="CP84" i="157"/>
  <c r="CN84" i="157"/>
  <c r="CL84" i="157"/>
  <c r="CJ84" i="157"/>
  <c r="CH84" i="157"/>
  <c r="CF84" i="157"/>
  <c r="CD84" i="157"/>
  <c r="CB84" i="157"/>
  <c r="BZ84" i="157"/>
  <c r="BX84" i="157"/>
  <c r="BV84" i="157"/>
  <c r="BT84" i="157"/>
  <c r="BR84" i="157"/>
  <c r="BP84" i="157"/>
  <c r="BN84" i="157"/>
  <c r="BL84" i="157"/>
  <c r="BJ84" i="157"/>
  <c r="BH84" i="157"/>
  <c r="BF84" i="157"/>
  <c r="BD84" i="157"/>
  <c r="BB84" i="157"/>
  <c r="AZ84" i="157"/>
  <c r="AX84" i="157"/>
  <c r="AV84" i="157"/>
  <c r="AT84" i="157"/>
  <c r="AR84" i="157"/>
  <c r="AP84" i="157"/>
  <c r="AN84" i="157"/>
  <c r="AL84" i="157"/>
  <c r="AJ84" i="157"/>
  <c r="AH84" i="157"/>
  <c r="AF84" i="157"/>
  <c r="AD84" i="157"/>
  <c r="AB84" i="157"/>
  <c r="Z84" i="157"/>
  <c r="X84" i="157"/>
  <c r="V84" i="157"/>
  <c r="T84" i="157"/>
  <c r="R84" i="157"/>
  <c r="P84" i="157"/>
  <c r="N84" i="157"/>
  <c r="L84" i="157"/>
  <c r="J84" i="157"/>
  <c r="H84" i="157"/>
  <c r="F84" i="157"/>
  <c r="D84" i="157"/>
  <c r="EX83" i="157"/>
  <c r="EV83" i="157"/>
  <c r="ET83" i="157"/>
  <c r="ER83" i="157"/>
  <c r="EP83" i="157"/>
  <c r="EN83" i="157"/>
  <c r="EL83" i="157"/>
  <c r="EJ83" i="157"/>
  <c r="EH83" i="157"/>
  <c r="EF83" i="157"/>
  <c r="ED83" i="157"/>
  <c r="EB83" i="157"/>
  <c r="DZ83" i="157"/>
  <c r="DX83" i="157"/>
  <c r="DV83" i="157"/>
  <c r="DT83" i="157"/>
  <c r="DR83" i="157"/>
  <c r="DP83" i="157"/>
  <c r="DN83" i="157"/>
  <c r="DL83" i="157"/>
  <c r="DJ83" i="157"/>
  <c r="DH83" i="157"/>
  <c r="DF83" i="157"/>
  <c r="DD83" i="157"/>
  <c r="DB83" i="157"/>
  <c r="CZ83" i="157"/>
  <c r="CX83" i="157"/>
  <c r="CV83" i="157"/>
  <c r="CT83" i="157"/>
  <c r="CR83" i="157"/>
  <c r="CP83" i="157"/>
  <c r="CN83" i="157"/>
  <c r="CL83" i="157"/>
  <c r="CJ83" i="157"/>
  <c r="CH83" i="157"/>
  <c r="CF83" i="157"/>
  <c r="CD83" i="157"/>
  <c r="CB83" i="157"/>
  <c r="BZ83" i="157"/>
  <c r="BX83" i="157"/>
  <c r="BV83" i="157"/>
  <c r="BT83" i="157"/>
  <c r="BR83" i="157"/>
  <c r="BP83" i="157"/>
  <c r="BN83" i="157"/>
  <c r="BL83" i="157"/>
  <c r="BJ83" i="157"/>
  <c r="BH83" i="157"/>
  <c r="BF83" i="157"/>
  <c r="BD83" i="157"/>
  <c r="BB83" i="157"/>
  <c r="AZ83" i="157"/>
  <c r="AX83" i="157"/>
  <c r="AV83" i="157"/>
  <c r="AT83" i="157"/>
  <c r="AR83" i="157"/>
  <c r="AP83" i="157"/>
  <c r="AN83" i="157"/>
  <c r="AL83" i="157"/>
  <c r="AJ83" i="157"/>
  <c r="AH83" i="157"/>
  <c r="AF83" i="157"/>
  <c r="AD83" i="157"/>
  <c r="AB83" i="157"/>
  <c r="Z83" i="157"/>
  <c r="X83" i="157"/>
  <c r="V83" i="157"/>
  <c r="T83" i="157"/>
  <c r="R83" i="157"/>
  <c r="P83" i="157"/>
  <c r="N83" i="157"/>
  <c r="L83" i="157"/>
  <c r="J83" i="157"/>
  <c r="H83" i="157"/>
  <c r="F83" i="157"/>
  <c r="D83" i="157"/>
  <c r="EX82" i="157"/>
  <c r="EV82" i="157"/>
  <c r="ET82" i="157"/>
  <c r="ER82" i="157"/>
  <c r="EP82" i="157"/>
  <c r="EN82" i="157"/>
  <c r="EL82" i="157"/>
  <c r="EJ82" i="157"/>
  <c r="EH82" i="157"/>
  <c r="EF82" i="157"/>
  <c r="ED82" i="157"/>
  <c r="EB82" i="157"/>
  <c r="DZ82" i="157"/>
  <c r="DX82" i="157"/>
  <c r="DV82" i="157"/>
  <c r="DT82" i="157"/>
  <c r="DR82" i="157"/>
  <c r="DP82" i="157"/>
  <c r="DN82" i="157"/>
  <c r="DL82" i="157"/>
  <c r="DJ82" i="157"/>
  <c r="DH82" i="157"/>
  <c r="DF82" i="157"/>
  <c r="DD82" i="157"/>
  <c r="DB82" i="157"/>
  <c r="CZ82" i="157"/>
  <c r="CX82" i="157"/>
  <c r="CV82" i="157"/>
  <c r="CT82" i="157"/>
  <c r="CR82" i="157"/>
  <c r="CP82" i="157"/>
  <c r="CN82" i="157"/>
  <c r="CL82" i="157"/>
  <c r="CJ82" i="157"/>
  <c r="CH82" i="157"/>
  <c r="CF82" i="157"/>
  <c r="CD82" i="157"/>
  <c r="CB82" i="157"/>
  <c r="BZ82" i="157"/>
  <c r="BX82" i="157"/>
  <c r="BV82" i="157"/>
  <c r="BT82" i="157"/>
  <c r="BR82" i="157"/>
  <c r="BP82" i="157"/>
  <c r="BN82" i="157"/>
  <c r="BL82" i="157"/>
  <c r="BJ82" i="157"/>
  <c r="BH82" i="157"/>
  <c r="BF82" i="157"/>
  <c r="BD82" i="157"/>
  <c r="BB82" i="157"/>
  <c r="AZ82" i="157"/>
  <c r="AX82" i="157"/>
  <c r="AV82" i="157"/>
  <c r="AT82" i="157"/>
  <c r="AR82" i="157"/>
  <c r="AP82" i="157"/>
  <c r="AN82" i="157"/>
  <c r="AL82" i="157"/>
  <c r="AJ82" i="157"/>
  <c r="AH82" i="157"/>
  <c r="AF82" i="157"/>
  <c r="AD82" i="157"/>
  <c r="AB82" i="157"/>
  <c r="Z82" i="157"/>
  <c r="X82" i="157"/>
  <c r="V82" i="157"/>
  <c r="T82" i="157"/>
  <c r="R82" i="157"/>
  <c r="P82" i="157"/>
  <c r="N82" i="157"/>
  <c r="L82" i="157"/>
  <c r="J82" i="157"/>
  <c r="H82" i="157"/>
  <c r="F82" i="157"/>
  <c r="D82" i="157"/>
  <c r="EX81" i="157"/>
  <c r="EV81" i="157"/>
  <c r="ET81" i="157"/>
  <c r="ER81" i="157"/>
  <c r="EP81" i="157"/>
  <c r="EN81" i="157"/>
  <c r="EL81" i="157"/>
  <c r="EJ81" i="157"/>
  <c r="EH81" i="157"/>
  <c r="EF81" i="157"/>
  <c r="ED81" i="157"/>
  <c r="EB81" i="157"/>
  <c r="DZ81" i="157"/>
  <c r="DX81" i="157"/>
  <c r="DV81" i="157"/>
  <c r="DT81" i="157"/>
  <c r="DR81" i="157"/>
  <c r="DP81" i="157"/>
  <c r="DN81" i="157"/>
  <c r="DL81" i="157"/>
  <c r="DJ81" i="157"/>
  <c r="DH81" i="157"/>
  <c r="DF81" i="157"/>
  <c r="DD81" i="157"/>
  <c r="DB81" i="157"/>
  <c r="CZ81" i="157"/>
  <c r="CX81" i="157"/>
  <c r="CV81" i="157"/>
  <c r="CT81" i="157"/>
  <c r="CR81" i="157"/>
  <c r="CP81" i="157"/>
  <c r="CN81" i="157"/>
  <c r="CL81" i="157"/>
  <c r="CJ81" i="157"/>
  <c r="CH81" i="157"/>
  <c r="CF81" i="157"/>
  <c r="CD81" i="157"/>
  <c r="CB81" i="157"/>
  <c r="BZ81" i="157"/>
  <c r="BX81" i="157"/>
  <c r="BV81" i="157"/>
  <c r="BT81" i="157"/>
  <c r="BR81" i="157"/>
  <c r="BP81" i="157"/>
  <c r="BN81" i="157"/>
  <c r="BL81" i="157"/>
  <c r="BJ81" i="157"/>
  <c r="BH81" i="157"/>
  <c r="BF81" i="157"/>
  <c r="BD81" i="157"/>
  <c r="BB81" i="157"/>
  <c r="AZ81" i="157"/>
  <c r="AX81" i="157"/>
  <c r="AV81" i="157"/>
  <c r="AT81" i="157"/>
  <c r="AR81" i="157"/>
  <c r="AP81" i="157"/>
  <c r="AN81" i="157"/>
  <c r="AL81" i="157"/>
  <c r="AJ81" i="157"/>
  <c r="AH81" i="157"/>
  <c r="AF81" i="157"/>
  <c r="AD81" i="157"/>
  <c r="AB81" i="157"/>
  <c r="Z81" i="157"/>
  <c r="X81" i="157"/>
  <c r="V81" i="157"/>
  <c r="T81" i="157"/>
  <c r="R81" i="157"/>
  <c r="P81" i="157"/>
  <c r="N81" i="157"/>
  <c r="L81" i="157"/>
  <c r="J81" i="157"/>
  <c r="H81" i="157"/>
  <c r="F81" i="157"/>
  <c r="D81" i="157"/>
  <c r="EX80" i="157"/>
  <c r="EV80" i="157"/>
  <c r="ET80" i="157"/>
  <c r="ER80" i="157"/>
  <c r="EP80" i="157"/>
  <c r="EN80" i="157"/>
  <c r="EL80" i="157"/>
  <c r="EJ80" i="157"/>
  <c r="EH80" i="157"/>
  <c r="EF80" i="157"/>
  <c r="ED80" i="157"/>
  <c r="EB80" i="157"/>
  <c r="DZ80" i="157"/>
  <c r="DX80" i="157"/>
  <c r="DV80" i="157"/>
  <c r="DT80" i="157"/>
  <c r="DR80" i="157"/>
  <c r="DP80" i="157"/>
  <c r="DN80" i="157"/>
  <c r="DL80" i="157"/>
  <c r="DJ80" i="157"/>
  <c r="DH80" i="157"/>
  <c r="DF80" i="157"/>
  <c r="DD80" i="157"/>
  <c r="DB80" i="157"/>
  <c r="CZ80" i="157"/>
  <c r="CX80" i="157"/>
  <c r="CV80" i="157"/>
  <c r="CT80" i="157"/>
  <c r="CR80" i="157"/>
  <c r="CP80" i="157"/>
  <c r="CN80" i="157"/>
  <c r="CL80" i="157"/>
  <c r="CJ80" i="157"/>
  <c r="CH80" i="157"/>
  <c r="CF80" i="157"/>
  <c r="CD80" i="157"/>
  <c r="CB80" i="157"/>
  <c r="BZ80" i="157"/>
  <c r="BX80" i="157"/>
  <c r="BV80" i="157"/>
  <c r="BT80" i="157"/>
  <c r="BR80" i="157"/>
  <c r="BP80" i="157"/>
  <c r="BN80" i="157"/>
  <c r="BL80" i="157"/>
  <c r="BJ80" i="157"/>
  <c r="BH80" i="157"/>
  <c r="BF80" i="157"/>
  <c r="BD80" i="157"/>
  <c r="BB80" i="157"/>
  <c r="AZ80" i="157"/>
  <c r="AX80" i="157"/>
  <c r="AV80" i="157"/>
  <c r="AT80" i="157"/>
  <c r="AR80" i="157"/>
  <c r="AP80" i="157"/>
  <c r="AN80" i="157"/>
  <c r="AL80" i="157"/>
  <c r="AJ80" i="157"/>
  <c r="AH80" i="157"/>
  <c r="AF80" i="157"/>
  <c r="AD80" i="157"/>
  <c r="AB80" i="157"/>
  <c r="Z80" i="157"/>
  <c r="X80" i="157"/>
  <c r="V80" i="157"/>
  <c r="T80" i="157"/>
  <c r="R80" i="157"/>
  <c r="P80" i="157"/>
  <c r="N80" i="157"/>
  <c r="L80" i="157"/>
  <c r="J80" i="157"/>
  <c r="H80" i="157"/>
  <c r="F80" i="157"/>
  <c r="D80" i="157"/>
  <c r="EX79" i="157"/>
  <c r="EV79" i="157"/>
  <c r="ET79" i="157"/>
  <c r="ER79" i="157"/>
  <c r="EP79" i="157"/>
  <c r="EN79" i="157"/>
  <c r="EL79" i="157"/>
  <c r="EJ79" i="157"/>
  <c r="EH79" i="157"/>
  <c r="EF79" i="157"/>
  <c r="ED79" i="157"/>
  <c r="EB79" i="157"/>
  <c r="DZ79" i="157"/>
  <c r="DX79" i="157"/>
  <c r="DV79" i="157"/>
  <c r="DT79" i="157"/>
  <c r="DR79" i="157"/>
  <c r="DP79" i="157"/>
  <c r="DN79" i="157"/>
  <c r="DL79" i="157"/>
  <c r="DJ79" i="157"/>
  <c r="DH79" i="157"/>
  <c r="DF79" i="157"/>
  <c r="DD79" i="157"/>
  <c r="DB79" i="157"/>
  <c r="CZ79" i="157"/>
  <c r="CX79" i="157"/>
  <c r="CV79" i="157"/>
  <c r="CT79" i="157"/>
  <c r="CR79" i="157"/>
  <c r="CP79" i="157"/>
  <c r="CN79" i="157"/>
  <c r="CL79" i="157"/>
  <c r="CJ79" i="157"/>
  <c r="CH79" i="157"/>
  <c r="CF79" i="157"/>
  <c r="CD79" i="157"/>
  <c r="CB79" i="157"/>
  <c r="BZ79" i="157"/>
  <c r="BX79" i="157"/>
  <c r="BV79" i="157"/>
  <c r="BT79" i="157"/>
  <c r="BR79" i="157"/>
  <c r="BP79" i="157"/>
  <c r="BN79" i="157"/>
  <c r="BL79" i="157"/>
  <c r="BJ79" i="157"/>
  <c r="BH79" i="157"/>
  <c r="BF79" i="157"/>
  <c r="BD79" i="157"/>
  <c r="BB79" i="157"/>
  <c r="AZ79" i="157"/>
  <c r="AX79" i="157"/>
  <c r="AV79" i="157"/>
  <c r="AT79" i="157"/>
  <c r="AR79" i="157"/>
  <c r="AP79" i="157"/>
  <c r="AN79" i="157"/>
  <c r="AL79" i="157"/>
  <c r="AJ79" i="157"/>
  <c r="AH79" i="157"/>
  <c r="AF79" i="157"/>
  <c r="AD79" i="157"/>
  <c r="AB79" i="157"/>
  <c r="Z79" i="157"/>
  <c r="X79" i="157"/>
  <c r="V79" i="157"/>
  <c r="T79" i="157"/>
  <c r="R79" i="157"/>
  <c r="P79" i="157"/>
  <c r="N79" i="157"/>
  <c r="L79" i="157"/>
  <c r="J79" i="157"/>
  <c r="H79" i="157"/>
  <c r="F79" i="157"/>
  <c r="D79" i="157"/>
  <c r="EX78" i="157"/>
  <c r="EV78" i="157"/>
  <c r="ET78" i="157"/>
  <c r="ER78" i="157"/>
  <c r="EP78" i="157"/>
  <c r="EN78" i="157"/>
  <c r="EL78" i="157"/>
  <c r="EJ78" i="157"/>
  <c r="EH78" i="157"/>
  <c r="EF78" i="157"/>
  <c r="ED78" i="157"/>
  <c r="EB78" i="157"/>
  <c r="DZ78" i="157"/>
  <c r="DX78" i="157"/>
  <c r="DV78" i="157"/>
  <c r="DT78" i="157"/>
  <c r="DR78" i="157"/>
  <c r="DP78" i="157"/>
  <c r="DN78" i="157"/>
  <c r="DL78" i="157"/>
  <c r="DJ78" i="157"/>
  <c r="DH78" i="157"/>
  <c r="DF78" i="157"/>
  <c r="DD78" i="157"/>
  <c r="DB78" i="157"/>
  <c r="CZ78" i="157"/>
  <c r="CX78" i="157"/>
  <c r="CV78" i="157"/>
  <c r="CT78" i="157"/>
  <c r="CR78" i="157"/>
  <c r="CP78" i="157"/>
  <c r="CN78" i="157"/>
  <c r="CL78" i="157"/>
  <c r="CJ78" i="157"/>
  <c r="CH78" i="157"/>
  <c r="CF78" i="157"/>
  <c r="CD78" i="157"/>
  <c r="CB78" i="157"/>
  <c r="BZ78" i="157"/>
  <c r="BX78" i="157"/>
  <c r="BV78" i="157"/>
  <c r="BT78" i="157"/>
  <c r="BR78" i="157"/>
  <c r="BP78" i="157"/>
  <c r="BN78" i="157"/>
  <c r="BL78" i="157"/>
  <c r="BJ78" i="157"/>
  <c r="BH78" i="157"/>
  <c r="BF78" i="157"/>
  <c r="BD78" i="157"/>
  <c r="BB78" i="157"/>
  <c r="AZ78" i="157"/>
  <c r="AX78" i="157"/>
  <c r="AV78" i="157"/>
  <c r="AT78" i="157"/>
  <c r="AR78" i="157"/>
  <c r="AP78" i="157"/>
  <c r="AN78" i="157"/>
  <c r="AL78" i="157"/>
  <c r="AJ78" i="157"/>
  <c r="AH78" i="157"/>
  <c r="AF78" i="157"/>
  <c r="AD78" i="157"/>
  <c r="AB78" i="157"/>
  <c r="Z78" i="157"/>
  <c r="X78" i="157"/>
  <c r="V78" i="157"/>
  <c r="T78" i="157"/>
  <c r="R78" i="157"/>
  <c r="P78" i="157"/>
  <c r="N78" i="157"/>
  <c r="L78" i="157"/>
  <c r="J78" i="157"/>
  <c r="H78" i="157"/>
  <c r="F78" i="157"/>
  <c r="D78" i="157"/>
  <c r="EX77" i="157"/>
  <c r="EV77" i="157"/>
  <c r="ET77" i="157"/>
  <c r="ER77" i="157"/>
  <c r="EP77" i="157"/>
  <c r="EN77" i="157"/>
  <c r="EL77" i="157"/>
  <c r="EJ77" i="157"/>
  <c r="EH77" i="157"/>
  <c r="EF77" i="157"/>
  <c r="ED77" i="157"/>
  <c r="EB77" i="157"/>
  <c r="DZ77" i="157"/>
  <c r="DX77" i="157"/>
  <c r="DV77" i="157"/>
  <c r="DT77" i="157"/>
  <c r="DR77" i="157"/>
  <c r="DP77" i="157"/>
  <c r="DN77" i="157"/>
  <c r="DL77" i="157"/>
  <c r="DJ77" i="157"/>
  <c r="DH77" i="157"/>
  <c r="DF77" i="157"/>
  <c r="DD77" i="157"/>
  <c r="DB77" i="157"/>
  <c r="CZ77" i="157"/>
  <c r="CX77" i="157"/>
  <c r="CV77" i="157"/>
  <c r="CT77" i="157"/>
  <c r="CR77" i="157"/>
  <c r="CP77" i="157"/>
  <c r="CN77" i="157"/>
  <c r="CL77" i="157"/>
  <c r="CJ77" i="157"/>
  <c r="CH77" i="157"/>
  <c r="CF77" i="157"/>
  <c r="CD77" i="157"/>
  <c r="CB77" i="157"/>
  <c r="BZ77" i="157"/>
  <c r="BX77" i="157"/>
  <c r="BV77" i="157"/>
  <c r="BT77" i="157"/>
  <c r="BR77" i="157"/>
  <c r="BP77" i="157"/>
  <c r="BN77" i="157"/>
  <c r="BL77" i="157"/>
  <c r="BJ77" i="157"/>
  <c r="BH77" i="157"/>
  <c r="BF77" i="157"/>
  <c r="BD77" i="157"/>
  <c r="BB77" i="157"/>
  <c r="AZ77" i="157"/>
  <c r="AX77" i="157"/>
  <c r="AV77" i="157"/>
  <c r="AT77" i="157"/>
  <c r="AR77" i="157"/>
  <c r="AP77" i="157"/>
  <c r="AN77" i="157"/>
  <c r="AL77" i="157"/>
  <c r="AJ77" i="157"/>
  <c r="AH77" i="157"/>
  <c r="AF77" i="157"/>
  <c r="AD77" i="157"/>
  <c r="AB77" i="157"/>
  <c r="Z77" i="157"/>
  <c r="X77" i="157"/>
  <c r="V77" i="157"/>
  <c r="T77" i="157"/>
  <c r="R77" i="157"/>
  <c r="P77" i="157"/>
  <c r="N77" i="157"/>
  <c r="L77" i="157"/>
  <c r="J77" i="157"/>
  <c r="H77" i="157"/>
  <c r="F77" i="157"/>
  <c r="D77" i="157"/>
  <c r="EX76" i="157"/>
  <c r="EV76" i="157"/>
  <c r="ET76" i="157"/>
  <c r="ER76" i="157"/>
  <c r="EP76" i="157"/>
  <c r="EN76" i="157"/>
  <c r="EL76" i="157"/>
  <c r="EJ76" i="157"/>
  <c r="EH76" i="157"/>
  <c r="EF76" i="157"/>
  <c r="ED76" i="157"/>
  <c r="EB76" i="157"/>
  <c r="DZ76" i="157"/>
  <c r="DX76" i="157"/>
  <c r="DV76" i="157"/>
  <c r="DT76" i="157"/>
  <c r="DR76" i="157"/>
  <c r="DP76" i="157"/>
  <c r="DN76" i="157"/>
  <c r="DL76" i="157"/>
  <c r="DJ76" i="157"/>
  <c r="DH76" i="157"/>
  <c r="DF76" i="157"/>
  <c r="DD76" i="157"/>
  <c r="DB76" i="157"/>
  <c r="CZ76" i="157"/>
  <c r="CX76" i="157"/>
  <c r="CV76" i="157"/>
  <c r="CT76" i="157"/>
  <c r="CR76" i="157"/>
  <c r="CP76" i="157"/>
  <c r="CN76" i="157"/>
  <c r="CL76" i="157"/>
  <c r="CJ76" i="157"/>
  <c r="CH76" i="157"/>
  <c r="CF76" i="157"/>
  <c r="CD76" i="157"/>
  <c r="CB76" i="157"/>
  <c r="BZ76" i="157"/>
  <c r="BX76" i="157"/>
  <c r="BV76" i="157"/>
  <c r="BT76" i="157"/>
  <c r="BR76" i="157"/>
  <c r="BP76" i="157"/>
  <c r="BN76" i="157"/>
  <c r="BL76" i="157"/>
  <c r="BJ76" i="157"/>
  <c r="BH76" i="157"/>
  <c r="BF76" i="157"/>
  <c r="BD76" i="157"/>
  <c r="BB76" i="157"/>
  <c r="AZ76" i="157"/>
  <c r="AX76" i="157"/>
  <c r="AV76" i="157"/>
  <c r="AT76" i="157"/>
  <c r="AR76" i="157"/>
  <c r="AP76" i="157"/>
  <c r="AN76" i="157"/>
  <c r="AL76" i="157"/>
  <c r="AJ76" i="157"/>
  <c r="AH76" i="157"/>
  <c r="AF76" i="157"/>
  <c r="AD76" i="157"/>
  <c r="AB76" i="157"/>
  <c r="Z76" i="157"/>
  <c r="X76" i="157"/>
  <c r="V76" i="157"/>
  <c r="T76" i="157"/>
  <c r="R76" i="157"/>
  <c r="P76" i="157"/>
  <c r="N76" i="157"/>
  <c r="L76" i="157"/>
  <c r="J76" i="157"/>
  <c r="H76" i="157"/>
  <c r="F76" i="157"/>
  <c r="D76" i="157"/>
  <c r="EX75" i="157"/>
  <c r="EV75" i="157"/>
  <c r="ET75" i="157"/>
  <c r="ER75" i="157"/>
  <c r="EP75" i="157"/>
  <c r="EN75" i="157"/>
  <c r="EL75" i="157"/>
  <c r="EJ75" i="157"/>
  <c r="EH75" i="157"/>
  <c r="EF75" i="157"/>
  <c r="ED75" i="157"/>
  <c r="EB75" i="157"/>
  <c r="DZ75" i="157"/>
  <c r="DX75" i="157"/>
  <c r="DV75" i="157"/>
  <c r="DT75" i="157"/>
  <c r="DR75" i="157"/>
  <c r="DP75" i="157"/>
  <c r="DN75" i="157"/>
  <c r="DL75" i="157"/>
  <c r="DJ75" i="157"/>
  <c r="DH75" i="157"/>
  <c r="DF75" i="157"/>
  <c r="DD75" i="157"/>
  <c r="DB75" i="157"/>
  <c r="CZ75" i="157"/>
  <c r="CX75" i="157"/>
  <c r="CV75" i="157"/>
  <c r="CT75" i="157"/>
  <c r="CR75" i="157"/>
  <c r="CP75" i="157"/>
  <c r="CN75" i="157"/>
  <c r="CL75" i="157"/>
  <c r="CJ75" i="157"/>
  <c r="CH75" i="157"/>
  <c r="CF75" i="157"/>
  <c r="CD75" i="157"/>
  <c r="CB75" i="157"/>
  <c r="BZ75" i="157"/>
  <c r="BX75" i="157"/>
  <c r="BV75" i="157"/>
  <c r="BT75" i="157"/>
  <c r="BR75" i="157"/>
  <c r="BP75" i="157"/>
  <c r="BN75" i="157"/>
  <c r="BL75" i="157"/>
  <c r="BJ75" i="157"/>
  <c r="BH75" i="157"/>
  <c r="BF75" i="157"/>
  <c r="BD75" i="157"/>
  <c r="BB75" i="157"/>
  <c r="AZ75" i="157"/>
  <c r="AX75" i="157"/>
  <c r="AV75" i="157"/>
  <c r="AT75" i="157"/>
  <c r="AR75" i="157"/>
  <c r="AP75" i="157"/>
  <c r="AN75" i="157"/>
  <c r="AL75" i="157"/>
  <c r="AJ75" i="157"/>
  <c r="AH75" i="157"/>
  <c r="AF75" i="157"/>
  <c r="AD75" i="157"/>
  <c r="AB75" i="157"/>
  <c r="Z75" i="157"/>
  <c r="X75" i="157"/>
  <c r="V75" i="157"/>
  <c r="T75" i="157"/>
  <c r="R75" i="157"/>
  <c r="P75" i="157"/>
  <c r="N75" i="157"/>
  <c r="L75" i="157"/>
  <c r="J75" i="157"/>
  <c r="H75" i="157"/>
  <c r="F75" i="157"/>
  <c r="D75" i="157"/>
  <c r="EX74" i="157"/>
  <c r="EV74" i="157"/>
  <c r="ET74" i="157"/>
  <c r="ER74" i="157"/>
  <c r="EP74" i="157"/>
  <c r="EN74" i="157"/>
  <c r="EL74" i="157"/>
  <c r="EJ74" i="157"/>
  <c r="EH74" i="157"/>
  <c r="EF74" i="157"/>
  <c r="ED74" i="157"/>
  <c r="EB74" i="157"/>
  <c r="DZ74" i="157"/>
  <c r="DX74" i="157"/>
  <c r="DV74" i="157"/>
  <c r="DT74" i="157"/>
  <c r="DR74" i="157"/>
  <c r="DP74" i="157"/>
  <c r="DN74" i="157"/>
  <c r="DL74" i="157"/>
  <c r="DJ74" i="157"/>
  <c r="DH74" i="157"/>
  <c r="DF74" i="157"/>
  <c r="DD74" i="157"/>
  <c r="DB74" i="157"/>
  <c r="CZ74" i="157"/>
  <c r="CX74" i="157"/>
  <c r="CV74" i="157"/>
  <c r="CT74" i="157"/>
  <c r="CR74" i="157"/>
  <c r="CP74" i="157"/>
  <c r="CN74" i="157"/>
  <c r="CL74" i="157"/>
  <c r="CJ74" i="157"/>
  <c r="CH74" i="157"/>
  <c r="CF74" i="157"/>
  <c r="CD74" i="157"/>
  <c r="CB74" i="157"/>
  <c r="BZ74" i="157"/>
  <c r="BX74" i="157"/>
  <c r="BV74" i="157"/>
  <c r="BT74" i="157"/>
  <c r="BR74" i="157"/>
  <c r="BP74" i="157"/>
  <c r="BN74" i="157"/>
  <c r="BL74" i="157"/>
  <c r="BJ74" i="157"/>
  <c r="BH74" i="157"/>
  <c r="BF74" i="157"/>
  <c r="BD74" i="157"/>
  <c r="BB74" i="157"/>
  <c r="AZ74" i="157"/>
  <c r="AX74" i="157"/>
  <c r="AV74" i="157"/>
  <c r="AT74" i="157"/>
  <c r="AR74" i="157"/>
  <c r="AP74" i="157"/>
  <c r="AN74" i="157"/>
  <c r="AL74" i="157"/>
  <c r="AJ74" i="157"/>
  <c r="AH74" i="157"/>
  <c r="AF74" i="157"/>
  <c r="AD74" i="157"/>
  <c r="AB74" i="157"/>
  <c r="Z74" i="157"/>
  <c r="X74" i="157"/>
  <c r="V74" i="157"/>
  <c r="T74" i="157"/>
  <c r="R74" i="157"/>
  <c r="P74" i="157"/>
  <c r="N74" i="157"/>
  <c r="L74" i="157"/>
  <c r="J74" i="157"/>
  <c r="H74" i="157"/>
  <c r="F74" i="157"/>
  <c r="D74" i="157"/>
  <c r="EX73" i="157"/>
  <c r="EV73" i="157"/>
  <c r="ET73" i="157"/>
  <c r="ER73" i="157"/>
  <c r="EP73" i="157"/>
  <c r="EN73" i="157"/>
  <c r="EL73" i="157"/>
  <c r="EJ73" i="157"/>
  <c r="EH73" i="157"/>
  <c r="EF73" i="157"/>
  <c r="ED73" i="157"/>
  <c r="EB73" i="157"/>
  <c r="DZ73" i="157"/>
  <c r="DX73" i="157"/>
  <c r="DV73" i="157"/>
  <c r="DT73" i="157"/>
  <c r="DR73" i="157"/>
  <c r="DP73" i="157"/>
  <c r="DN73" i="157"/>
  <c r="DL73" i="157"/>
  <c r="DJ73" i="157"/>
  <c r="DH73" i="157"/>
  <c r="DF73" i="157"/>
  <c r="DD73" i="157"/>
  <c r="DB73" i="157"/>
  <c r="CZ73" i="157"/>
  <c r="CX73" i="157"/>
  <c r="CV73" i="157"/>
  <c r="CT73" i="157"/>
  <c r="CR73" i="157"/>
  <c r="CP73" i="157"/>
  <c r="CN73" i="157"/>
  <c r="CL73" i="157"/>
  <c r="CJ73" i="157"/>
  <c r="CH73" i="157"/>
  <c r="CF73" i="157"/>
  <c r="CD73" i="157"/>
  <c r="CB73" i="157"/>
  <c r="BZ73" i="157"/>
  <c r="BX73" i="157"/>
  <c r="BV73" i="157"/>
  <c r="BT73" i="157"/>
  <c r="BR73" i="157"/>
  <c r="BP73" i="157"/>
  <c r="BN73" i="157"/>
  <c r="BL73" i="157"/>
  <c r="BJ73" i="157"/>
  <c r="BH73" i="157"/>
  <c r="BF73" i="157"/>
  <c r="BD73" i="157"/>
  <c r="BB73" i="157"/>
  <c r="AZ73" i="157"/>
  <c r="AX73" i="157"/>
  <c r="AV73" i="157"/>
  <c r="AT73" i="157"/>
  <c r="AR73" i="157"/>
  <c r="AP73" i="157"/>
  <c r="AN73" i="157"/>
  <c r="AL73" i="157"/>
  <c r="AJ73" i="157"/>
  <c r="AH73" i="157"/>
  <c r="AF73" i="157"/>
  <c r="AD73" i="157"/>
  <c r="AB73" i="157"/>
  <c r="Z73" i="157"/>
  <c r="X73" i="157"/>
  <c r="V73" i="157"/>
  <c r="T73" i="157"/>
  <c r="R73" i="157"/>
  <c r="P73" i="157"/>
  <c r="N73" i="157"/>
  <c r="L73" i="157"/>
  <c r="J73" i="157"/>
  <c r="H73" i="157"/>
  <c r="F73" i="157"/>
  <c r="D73" i="157"/>
  <c r="EX72" i="157"/>
  <c r="EV72" i="157"/>
  <c r="ET72" i="157"/>
  <c r="ER72" i="157"/>
  <c r="EP72" i="157"/>
  <c r="EN72" i="157"/>
  <c r="EL72" i="157"/>
  <c r="EJ72" i="157"/>
  <c r="EH72" i="157"/>
  <c r="EF72" i="157"/>
  <c r="ED72" i="157"/>
  <c r="EB72" i="157"/>
  <c r="DZ72" i="157"/>
  <c r="DX72" i="157"/>
  <c r="DV72" i="157"/>
  <c r="DT72" i="157"/>
  <c r="DR72" i="157"/>
  <c r="DP72" i="157"/>
  <c r="DN72" i="157"/>
  <c r="DL72" i="157"/>
  <c r="DJ72" i="157"/>
  <c r="DH72" i="157"/>
  <c r="DF72" i="157"/>
  <c r="DD72" i="157"/>
  <c r="DB72" i="157"/>
  <c r="CZ72" i="157"/>
  <c r="CX72" i="157"/>
  <c r="CV72" i="157"/>
  <c r="CT72" i="157"/>
  <c r="CR72" i="157"/>
  <c r="CP72" i="157"/>
  <c r="CN72" i="157"/>
  <c r="CL72" i="157"/>
  <c r="CJ72" i="157"/>
  <c r="CH72" i="157"/>
  <c r="CF72" i="157"/>
  <c r="CD72" i="157"/>
  <c r="CB72" i="157"/>
  <c r="BZ72" i="157"/>
  <c r="BX72" i="157"/>
  <c r="BV72" i="157"/>
  <c r="BT72" i="157"/>
  <c r="BR72" i="157"/>
  <c r="BP72" i="157"/>
  <c r="BN72" i="157"/>
  <c r="BL72" i="157"/>
  <c r="BJ72" i="157"/>
  <c r="BH72" i="157"/>
  <c r="BF72" i="157"/>
  <c r="BD72" i="157"/>
  <c r="BB72" i="157"/>
  <c r="AZ72" i="157"/>
  <c r="AX72" i="157"/>
  <c r="AV72" i="157"/>
  <c r="AT72" i="157"/>
  <c r="AR72" i="157"/>
  <c r="AP72" i="157"/>
  <c r="AN72" i="157"/>
  <c r="AL72" i="157"/>
  <c r="AJ72" i="157"/>
  <c r="AH72" i="157"/>
  <c r="AF72" i="157"/>
  <c r="AD72" i="157"/>
  <c r="AB72" i="157"/>
  <c r="Z72" i="157"/>
  <c r="X72" i="157"/>
  <c r="V72" i="157"/>
  <c r="T72" i="157"/>
  <c r="R72" i="157"/>
  <c r="P72" i="157"/>
  <c r="N72" i="157"/>
  <c r="L72" i="157"/>
  <c r="J72" i="157"/>
  <c r="H72" i="157"/>
  <c r="F72" i="157"/>
  <c r="D72" i="157"/>
  <c r="EX71" i="157"/>
  <c r="EV71" i="157"/>
  <c r="ET71" i="157"/>
  <c r="ER71" i="157"/>
  <c r="EP71" i="157"/>
  <c r="EN71" i="157"/>
  <c r="EL71" i="157"/>
  <c r="EJ71" i="157"/>
  <c r="EH71" i="157"/>
  <c r="EF71" i="157"/>
  <c r="ED71" i="157"/>
  <c r="EB71" i="157"/>
  <c r="DZ71" i="157"/>
  <c r="DX71" i="157"/>
  <c r="DV71" i="157"/>
  <c r="DT71" i="157"/>
  <c r="DR71" i="157"/>
  <c r="DP71" i="157"/>
  <c r="DN71" i="157"/>
  <c r="DL71" i="157"/>
  <c r="DJ71" i="157"/>
  <c r="DH71" i="157"/>
  <c r="DF71" i="157"/>
  <c r="DD71" i="157"/>
  <c r="DB71" i="157"/>
  <c r="CZ71" i="157"/>
  <c r="CX71" i="157"/>
  <c r="CV71" i="157"/>
  <c r="CT71" i="157"/>
  <c r="CR71" i="157"/>
  <c r="CP71" i="157"/>
  <c r="CN71" i="157"/>
  <c r="CL71" i="157"/>
  <c r="CJ71" i="157"/>
  <c r="CH71" i="157"/>
  <c r="CF71" i="157"/>
  <c r="CD71" i="157"/>
  <c r="CB71" i="157"/>
  <c r="BZ71" i="157"/>
  <c r="BX71" i="157"/>
  <c r="BV71" i="157"/>
  <c r="BT71" i="157"/>
  <c r="BR71" i="157"/>
  <c r="BP71" i="157"/>
  <c r="BN71" i="157"/>
  <c r="BL71" i="157"/>
  <c r="BJ71" i="157"/>
  <c r="BH71" i="157"/>
  <c r="BF71" i="157"/>
  <c r="BD71" i="157"/>
  <c r="BB71" i="157"/>
  <c r="AZ71" i="157"/>
  <c r="AX71" i="157"/>
  <c r="AV71" i="157"/>
  <c r="AT71" i="157"/>
  <c r="AR71" i="157"/>
  <c r="AP71" i="157"/>
  <c r="AN71" i="157"/>
  <c r="AL71" i="157"/>
  <c r="AJ71" i="157"/>
  <c r="AH71" i="157"/>
  <c r="AF71" i="157"/>
  <c r="AD71" i="157"/>
  <c r="AB71" i="157"/>
  <c r="Z71" i="157"/>
  <c r="X71" i="157"/>
  <c r="V71" i="157"/>
  <c r="T71" i="157"/>
  <c r="R71" i="157"/>
  <c r="P71" i="157"/>
  <c r="N71" i="157"/>
  <c r="L71" i="157"/>
  <c r="J71" i="157"/>
  <c r="H71" i="157"/>
  <c r="F71" i="157"/>
  <c r="D71" i="157"/>
  <c r="EX70" i="157"/>
  <c r="EV70" i="157"/>
  <c r="ET70" i="157"/>
  <c r="ER70" i="157"/>
  <c r="EP70" i="157"/>
  <c r="EN70" i="157"/>
  <c r="EL70" i="157"/>
  <c r="EJ70" i="157"/>
  <c r="EH70" i="157"/>
  <c r="EF70" i="157"/>
  <c r="ED70" i="157"/>
  <c r="EB70" i="157"/>
  <c r="DZ70" i="157"/>
  <c r="DX70" i="157"/>
  <c r="DV70" i="157"/>
  <c r="DT70" i="157"/>
  <c r="DR70" i="157"/>
  <c r="DP70" i="157"/>
  <c r="DN70" i="157"/>
  <c r="DL70" i="157"/>
  <c r="DJ70" i="157"/>
  <c r="DH70" i="157"/>
  <c r="DF70" i="157"/>
  <c r="DD70" i="157"/>
  <c r="DB70" i="157"/>
  <c r="CZ70" i="157"/>
  <c r="CX70" i="157"/>
  <c r="CV70" i="157"/>
  <c r="CT70" i="157"/>
  <c r="CR70" i="157"/>
  <c r="CP70" i="157"/>
  <c r="CN70" i="157"/>
  <c r="CL70" i="157"/>
  <c r="CJ70" i="157"/>
  <c r="CH70" i="157"/>
  <c r="CF70" i="157"/>
  <c r="CD70" i="157"/>
  <c r="CB70" i="157"/>
  <c r="BZ70" i="157"/>
  <c r="BX70" i="157"/>
  <c r="BV70" i="157"/>
  <c r="BT70" i="157"/>
  <c r="BR70" i="157"/>
  <c r="BP70" i="157"/>
  <c r="BN70" i="157"/>
  <c r="BL70" i="157"/>
  <c r="BJ70" i="157"/>
  <c r="BH70" i="157"/>
  <c r="BF70" i="157"/>
  <c r="BD70" i="157"/>
  <c r="BB70" i="157"/>
  <c r="AZ70" i="157"/>
  <c r="AX70" i="157"/>
  <c r="AV70" i="157"/>
  <c r="AT70" i="157"/>
  <c r="AR70" i="157"/>
  <c r="AP70" i="157"/>
  <c r="AN70" i="157"/>
  <c r="AL70" i="157"/>
  <c r="AJ70" i="157"/>
  <c r="AH70" i="157"/>
  <c r="AF70" i="157"/>
  <c r="AD70" i="157"/>
  <c r="AB70" i="157"/>
  <c r="Z70" i="157"/>
  <c r="X70" i="157"/>
  <c r="V70" i="157"/>
  <c r="T70" i="157"/>
  <c r="R70" i="157"/>
  <c r="P70" i="157"/>
  <c r="N70" i="157"/>
  <c r="L70" i="157"/>
  <c r="J70" i="157"/>
  <c r="H70" i="157"/>
  <c r="F70" i="157"/>
  <c r="D70" i="157"/>
  <c r="EX69" i="157"/>
  <c r="EV69" i="157"/>
  <c r="ET69" i="157"/>
  <c r="ER69" i="157"/>
  <c r="EP69" i="157"/>
  <c r="EN69" i="157"/>
  <c r="EL69" i="157"/>
  <c r="EJ69" i="157"/>
  <c r="EH69" i="157"/>
  <c r="EF69" i="157"/>
  <c r="ED69" i="157"/>
  <c r="EB69" i="157"/>
  <c r="DZ69" i="157"/>
  <c r="DX69" i="157"/>
  <c r="DV69" i="157"/>
  <c r="DT69" i="157"/>
  <c r="DR69" i="157"/>
  <c r="DP69" i="157"/>
  <c r="DN69" i="157"/>
  <c r="DL69" i="157"/>
  <c r="DJ69" i="157"/>
  <c r="DH69" i="157"/>
  <c r="DF69" i="157"/>
  <c r="DD69" i="157"/>
  <c r="DB69" i="157"/>
  <c r="CZ69" i="157"/>
  <c r="CX69" i="157"/>
  <c r="CV69" i="157"/>
  <c r="CT69" i="157"/>
  <c r="CR69" i="157"/>
  <c r="CP69" i="157"/>
  <c r="CN69" i="157"/>
  <c r="CL69" i="157"/>
  <c r="CJ69" i="157"/>
  <c r="CH69" i="157"/>
  <c r="CF69" i="157"/>
  <c r="CD69" i="157"/>
  <c r="CB69" i="157"/>
  <c r="BZ69" i="157"/>
  <c r="BX69" i="157"/>
  <c r="BV69" i="157"/>
  <c r="BT69" i="157"/>
  <c r="BR69" i="157"/>
  <c r="BP69" i="157"/>
  <c r="BN69" i="157"/>
  <c r="BL69" i="157"/>
  <c r="BJ69" i="157"/>
  <c r="BH69" i="157"/>
  <c r="BF69" i="157"/>
  <c r="BD69" i="157"/>
  <c r="BB69" i="157"/>
  <c r="AZ69" i="157"/>
  <c r="AX69" i="157"/>
  <c r="AV69" i="157"/>
  <c r="AT69" i="157"/>
  <c r="AR69" i="157"/>
  <c r="AP69" i="157"/>
  <c r="AN69" i="157"/>
  <c r="AL69" i="157"/>
  <c r="AJ69" i="157"/>
  <c r="AH69" i="157"/>
  <c r="AF69" i="157"/>
  <c r="AD69" i="157"/>
  <c r="AB69" i="157"/>
  <c r="Z69" i="157"/>
  <c r="X69" i="157"/>
  <c r="V69" i="157"/>
  <c r="T69" i="157"/>
  <c r="R69" i="157"/>
  <c r="P69" i="157"/>
  <c r="N69" i="157"/>
  <c r="L69" i="157"/>
  <c r="J69" i="157"/>
  <c r="H69" i="157"/>
  <c r="F69" i="157"/>
  <c r="D69" i="157"/>
  <c r="EX68" i="157"/>
  <c r="EV68" i="157"/>
  <c r="ET68" i="157"/>
  <c r="ER68" i="157"/>
  <c r="EP68" i="157"/>
  <c r="EN68" i="157"/>
  <c r="EL68" i="157"/>
  <c r="EJ68" i="157"/>
  <c r="EH68" i="157"/>
  <c r="EF68" i="157"/>
  <c r="ED68" i="157"/>
  <c r="EB68" i="157"/>
  <c r="DZ68" i="157"/>
  <c r="DX68" i="157"/>
  <c r="DV68" i="157"/>
  <c r="DT68" i="157"/>
  <c r="DR68" i="157"/>
  <c r="DP68" i="157"/>
  <c r="DN68" i="157"/>
  <c r="DL68" i="157"/>
  <c r="DJ68" i="157"/>
  <c r="DH68" i="157"/>
  <c r="DF68" i="157"/>
  <c r="DD68" i="157"/>
  <c r="DB68" i="157"/>
  <c r="CZ68" i="157"/>
  <c r="CX68" i="157"/>
  <c r="CV68" i="157"/>
  <c r="CT68" i="157"/>
  <c r="CR68" i="157"/>
  <c r="CP68" i="157"/>
  <c r="CN68" i="157"/>
  <c r="CL68" i="157"/>
  <c r="CJ68" i="157"/>
  <c r="CH68" i="157"/>
  <c r="CF68" i="157"/>
  <c r="CD68" i="157"/>
  <c r="CB68" i="157"/>
  <c r="BZ68" i="157"/>
  <c r="BX68" i="157"/>
  <c r="BV68" i="157"/>
  <c r="BT68" i="157"/>
  <c r="BR68" i="157"/>
  <c r="BP68" i="157"/>
  <c r="BN68" i="157"/>
  <c r="BL68" i="157"/>
  <c r="BJ68" i="157"/>
  <c r="BH68" i="157"/>
  <c r="BF68" i="157"/>
  <c r="BD68" i="157"/>
  <c r="BB68" i="157"/>
  <c r="AZ68" i="157"/>
  <c r="AX68" i="157"/>
  <c r="AV68" i="157"/>
  <c r="AT68" i="157"/>
  <c r="AR68" i="157"/>
  <c r="AP68" i="157"/>
  <c r="AN68" i="157"/>
  <c r="AL68" i="157"/>
  <c r="AJ68" i="157"/>
  <c r="AH68" i="157"/>
  <c r="AF68" i="157"/>
  <c r="AD68" i="157"/>
  <c r="AB68" i="157"/>
  <c r="Z68" i="157"/>
  <c r="X68" i="157"/>
  <c r="V68" i="157"/>
  <c r="T68" i="157"/>
  <c r="R68" i="157"/>
  <c r="P68" i="157"/>
  <c r="N68" i="157"/>
  <c r="L68" i="157"/>
  <c r="J68" i="157"/>
  <c r="H68" i="157"/>
  <c r="F68" i="157"/>
  <c r="D68" i="157"/>
  <c r="EX67" i="157"/>
  <c r="EV67" i="157"/>
  <c r="ET67" i="157"/>
  <c r="ER67" i="157"/>
  <c r="EP67" i="157"/>
  <c r="EN67" i="157"/>
  <c r="EL67" i="157"/>
  <c r="EJ67" i="157"/>
  <c r="EH67" i="157"/>
  <c r="EF67" i="157"/>
  <c r="ED67" i="157"/>
  <c r="EB67" i="157"/>
  <c r="DZ67" i="157"/>
  <c r="DX67" i="157"/>
  <c r="DV67" i="157"/>
  <c r="DT67" i="157"/>
  <c r="DR67" i="157"/>
  <c r="DP67" i="157"/>
  <c r="DN67" i="157"/>
  <c r="DL67" i="157"/>
  <c r="DJ67" i="157"/>
  <c r="DH67" i="157"/>
  <c r="DF67" i="157"/>
  <c r="DD67" i="157"/>
  <c r="DB67" i="157"/>
  <c r="CZ67" i="157"/>
  <c r="CX67" i="157"/>
  <c r="CV67" i="157"/>
  <c r="CT67" i="157"/>
  <c r="CR67" i="157"/>
  <c r="CP67" i="157"/>
  <c r="CN67" i="157"/>
  <c r="CL67" i="157"/>
  <c r="CJ67" i="157"/>
  <c r="CH67" i="157"/>
  <c r="CF67" i="157"/>
  <c r="CD67" i="157"/>
  <c r="CB67" i="157"/>
  <c r="BZ67" i="157"/>
  <c r="BX67" i="157"/>
  <c r="BV67" i="157"/>
  <c r="BT67" i="157"/>
  <c r="BR67" i="157"/>
  <c r="BP67" i="157"/>
  <c r="BN67" i="157"/>
  <c r="BL67" i="157"/>
  <c r="BJ67" i="157"/>
  <c r="BH67" i="157"/>
  <c r="BF67" i="157"/>
  <c r="BD67" i="157"/>
  <c r="BB67" i="157"/>
  <c r="AZ67" i="157"/>
  <c r="AX67" i="157"/>
  <c r="AV67" i="157"/>
  <c r="AT67" i="157"/>
  <c r="AR67" i="157"/>
  <c r="AP67" i="157"/>
  <c r="AN67" i="157"/>
  <c r="AL67" i="157"/>
  <c r="AJ67" i="157"/>
  <c r="AH67" i="157"/>
  <c r="AF67" i="157"/>
  <c r="AD67" i="157"/>
  <c r="AB67" i="157"/>
  <c r="Z67" i="157"/>
  <c r="X67" i="157"/>
  <c r="V67" i="157"/>
  <c r="T67" i="157"/>
  <c r="R67" i="157"/>
  <c r="P67" i="157"/>
  <c r="N67" i="157"/>
  <c r="L67" i="157"/>
  <c r="J67" i="157"/>
  <c r="H67" i="157"/>
  <c r="F67" i="157"/>
  <c r="D67" i="157"/>
  <c r="EX66" i="157"/>
  <c r="EV66" i="157"/>
  <c r="ET66" i="157"/>
  <c r="ER66" i="157"/>
  <c r="EP66" i="157"/>
  <c r="EN66" i="157"/>
  <c r="EL66" i="157"/>
  <c r="EJ66" i="157"/>
  <c r="EH66" i="157"/>
  <c r="EF66" i="157"/>
  <c r="ED66" i="157"/>
  <c r="EB66" i="157"/>
  <c r="DZ66" i="157"/>
  <c r="DX66" i="157"/>
  <c r="DV66" i="157"/>
  <c r="DT66" i="157"/>
  <c r="DR66" i="157"/>
  <c r="DP66" i="157"/>
  <c r="DN66" i="157"/>
  <c r="DL66" i="157"/>
  <c r="DJ66" i="157"/>
  <c r="DH66" i="157"/>
  <c r="DF66" i="157"/>
  <c r="DD66" i="157"/>
  <c r="DB66" i="157"/>
  <c r="CZ66" i="157"/>
  <c r="CX66" i="157"/>
  <c r="CV66" i="157"/>
  <c r="CT66" i="157"/>
  <c r="CR66" i="157"/>
  <c r="CP66" i="157"/>
  <c r="CN66" i="157"/>
  <c r="CL66" i="157"/>
  <c r="CJ66" i="157"/>
  <c r="CH66" i="157"/>
  <c r="CF66" i="157"/>
  <c r="CD66" i="157"/>
  <c r="CB66" i="157"/>
  <c r="BZ66" i="157"/>
  <c r="BX66" i="157"/>
  <c r="BV66" i="157"/>
  <c r="BT66" i="157"/>
  <c r="BR66" i="157"/>
  <c r="BP66" i="157"/>
  <c r="BN66" i="157"/>
  <c r="BL66" i="157"/>
  <c r="BJ66" i="157"/>
  <c r="BH66" i="157"/>
  <c r="BF66" i="157"/>
  <c r="BD66" i="157"/>
  <c r="BB66" i="157"/>
  <c r="AZ66" i="157"/>
  <c r="AX66" i="157"/>
  <c r="AV66" i="157"/>
  <c r="AT66" i="157"/>
  <c r="AR66" i="157"/>
  <c r="AP66" i="157"/>
  <c r="AN66" i="157"/>
  <c r="AL66" i="157"/>
  <c r="AJ66" i="157"/>
  <c r="AH66" i="157"/>
  <c r="AF66" i="157"/>
  <c r="AD66" i="157"/>
  <c r="AB66" i="157"/>
  <c r="Z66" i="157"/>
  <c r="X66" i="157"/>
  <c r="V66" i="157"/>
  <c r="T66" i="157"/>
  <c r="R66" i="157"/>
  <c r="P66" i="157"/>
  <c r="N66" i="157"/>
  <c r="L66" i="157"/>
  <c r="J66" i="157"/>
  <c r="H66" i="157"/>
  <c r="F66" i="157"/>
  <c r="D66" i="157"/>
  <c r="EX65" i="157"/>
  <c r="EV65" i="157"/>
  <c r="ET65" i="157"/>
  <c r="ER65" i="157"/>
  <c r="EP65" i="157"/>
  <c r="EN65" i="157"/>
  <c r="EL65" i="157"/>
  <c r="EJ65" i="157"/>
  <c r="EH65" i="157"/>
  <c r="EF65" i="157"/>
  <c r="ED65" i="157"/>
  <c r="EB65" i="157"/>
  <c r="DZ65" i="157"/>
  <c r="DX65" i="157"/>
  <c r="DV65" i="157"/>
  <c r="DT65" i="157"/>
  <c r="DR65" i="157"/>
  <c r="DP65" i="157"/>
  <c r="DN65" i="157"/>
  <c r="DL65" i="157"/>
  <c r="DJ65" i="157"/>
  <c r="DH65" i="157"/>
  <c r="DF65" i="157"/>
  <c r="DD65" i="157"/>
  <c r="DB65" i="157"/>
  <c r="CZ65" i="157"/>
  <c r="CX65" i="157"/>
  <c r="CV65" i="157"/>
  <c r="CT65" i="157"/>
  <c r="CR65" i="157"/>
  <c r="CP65" i="157"/>
  <c r="CN65" i="157"/>
  <c r="CL65" i="157"/>
  <c r="CJ65" i="157"/>
  <c r="CH65" i="157"/>
  <c r="CF65" i="157"/>
  <c r="CD65" i="157"/>
  <c r="CB65" i="157"/>
  <c r="BZ65" i="157"/>
  <c r="BX65" i="157"/>
  <c r="BV65" i="157"/>
  <c r="BT65" i="157"/>
  <c r="BR65" i="157"/>
  <c r="BP65" i="157"/>
  <c r="BN65" i="157"/>
  <c r="BL65" i="157"/>
  <c r="BJ65" i="157"/>
  <c r="BH65" i="157"/>
  <c r="BF65" i="157"/>
  <c r="BD65" i="157"/>
  <c r="BB65" i="157"/>
  <c r="AZ65" i="157"/>
  <c r="AX65" i="157"/>
  <c r="AV65" i="157"/>
  <c r="AT65" i="157"/>
  <c r="AR65" i="157"/>
  <c r="AP65" i="157"/>
  <c r="AN65" i="157"/>
  <c r="AL65" i="157"/>
  <c r="AJ65" i="157"/>
  <c r="AH65" i="157"/>
  <c r="AF65" i="157"/>
  <c r="AD65" i="157"/>
  <c r="AB65" i="157"/>
  <c r="Z65" i="157"/>
  <c r="X65" i="157"/>
  <c r="V65" i="157"/>
  <c r="T65" i="157"/>
  <c r="R65" i="157"/>
  <c r="P65" i="157"/>
  <c r="N65" i="157"/>
  <c r="L65" i="157"/>
  <c r="J65" i="157"/>
  <c r="H65" i="157"/>
  <c r="F65" i="157"/>
  <c r="D65" i="157"/>
  <c r="EX64" i="157"/>
  <c r="EV64" i="157"/>
  <c r="ET64" i="157"/>
  <c r="ER64" i="157"/>
  <c r="EP64" i="157"/>
  <c r="EN64" i="157"/>
  <c r="EL64" i="157"/>
  <c r="EJ64" i="157"/>
  <c r="EH64" i="157"/>
  <c r="EF64" i="157"/>
  <c r="ED64" i="157"/>
  <c r="EB64" i="157"/>
  <c r="DZ64" i="157"/>
  <c r="DX64" i="157"/>
  <c r="DV64" i="157"/>
  <c r="DT64" i="157"/>
  <c r="DR64" i="157"/>
  <c r="DP64" i="157"/>
  <c r="DN64" i="157"/>
  <c r="DL64" i="157"/>
  <c r="DJ64" i="157"/>
  <c r="DH64" i="157"/>
  <c r="DF64" i="157"/>
  <c r="DD64" i="157"/>
  <c r="DB64" i="157"/>
  <c r="CZ64" i="157"/>
  <c r="CX64" i="157"/>
  <c r="CV64" i="157"/>
  <c r="CT64" i="157"/>
  <c r="CR64" i="157"/>
  <c r="CP64" i="157"/>
  <c r="CN64" i="157"/>
  <c r="CL64" i="157"/>
  <c r="CJ64" i="157"/>
  <c r="CH64" i="157"/>
  <c r="CF64" i="157"/>
  <c r="CD64" i="157"/>
  <c r="CB64" i="157"/>
  <c r="BZ64" i="157"/>
  <c r="BX64" i="157"/>
  <c r="BV64" i="157"/>
  <c r="BT64" i="157"/>
  <c r="BR64" i="157"/>
  <c r="BP64" i="157"/>
  <c r="BN64" i="157"/>
  <c r="BL64" i="157"/>
  <c r="BJ64" i="157"/>
  <c r="BH64" i="157"/>
  <c r="BF64" i="157"/>
  <c r="BD64" i="157"/>
  <c r="BB64" i="157"/>
  <c r="AZ64" i="157"/>
  <c r="AX64" i="157"/>
  <c r="AV64" i="157"/>
  <c r="AT64" i="157"/>
  <c r="AR64" i="157"/>
  <c r="AP64" i="157"/>
  <c r="AN64" i="157"/>
  <c r="AL64" i="157"/>
  <c r="AJ64" i="157"/>
  <c r="AH64" i="157"/>
  <c r="AF64" i="157"/>
  <c r="AD64" i="157"/>
  <c r="AB64" i="157"/>
  <c r="Z64" i="157"/>
  <c r="X64" i="157"/>
  <c r="V64" i="157"/>
  <c r="T64" i="157"/>
  <c r="R64" i="157"/>
  <c r="P64" i="157"/>
  <c r="N64" i="157"/>
  <c r="L64" i="157"/>
  <c r="J64" i="157"/>
  <c r="H64" i="157"/>
  <c r="F64" i="157"/>
  <c r="D64" i="157"/>
  <c r="EX63" i="157"/>
  <c r="EV63" i="157"/>
  <c r="ET63" i="157"/>
  <c r="ER63" i="157"/>
  <c r="EP63" i="157"/>
  <c r="EN63" i="157"/>
  <c r="EL63" i="157"/>
  <c r="EJ63" i="157"/>
  <c r="EH63" i="157"/>
  <c r="EF63" i="157"/>
  <c r="ED63" i="157"/>
  <c r="EB63" i="157"/>
  <c r="DZ63" i="157"/>
  <c r="DX63" i="157"/>
  <c r="DV63" i="157"/>
  <c r="DT63" i="157"/>
  <c r="DR63" i="157"/>
  <c r="DP63" i="157"/>
  <c r="DN63" i="157"/>
  <c r="DL63" i="157"/>
  <c r="DJ63" i="157"/>
  <c r="DH63" i="157"/>
  <c r="DF63" i="157"/>
  <c r="DD63" i="157"/>
  <c r="DB63" i="157"/>
  <c r="CZ63" i="157"/>
  <c r="CX63" i="157"/>
  <c r="CV63" i="157"/>
  <c r="CT63" i="157"/>
  <c r="CR63" i="157"/>
  <c r="CP63" i="157"/>
  <c r="CN63" i="157"/>
  <c r="CL63" i="157"/>
  <c r="CJ63" i="157"/>
  <c r="CH63" i="157"/>
  <c r="CF63" i="157"/>
  <c r="CD63" i="157"/>
  <c r="CB63" i="157"/>
  <c r="BZ63" i="157"/>
  <c r="BX63" i="157"/>
  <c r="BV63" i="157"/>
  <c r="BT63" i="157"/>
  <c r="BR63" i="157"/>
  <c r="BP63" i="157"/>
  <c r="BN63" i="157"/>
  <c r="BL63" i="157"/>
  <c r="BJ63" i="157"/>
  <c r="BH63" i="157"/>
  <c r="BF63" i="157"/>
  <c r="BD63" i="157"/>
  <c r="BB63" i="157"/>
  <c r="AZ63" i="157"/>
  <c r="AX63" i="157"/>
  <c r="AV63" i="157"/>
  <c r="AT63" i="157"/>
  <c r="AR63" i="157"/>
  <c r="AP63" i="157"/>
  <c r="AN63" i="157"/>
  <c r="AL63" i="157"/>
  <c r="AJ63" i="157"/>
  <c r="AH63" i="157"/>
  <c r="AF63" i="157"/>
  <c r="AD63" i="157"/>
  <c r="AB63" i="157"/>
  <c r="Z63" i="157"/>
  <c r="X63" i="157"/>
  <c r="V63" i="157"/>
  <c r="T63" i="157"/>
  <c r="R63" i="157"/>
  <c r="P63" i="157"/>
  <c r="N63" i="157"/>
  <c r="L63" i="157"/>
  <c r="J63" i="157"/>
  <c r="H63" i="157"/>
  <c r="F63" i="157"/>
  <c r="D63" i="157"/>
  <c r="EX62" i="157"/>
  <c r="EV62" i="157"/>
  <c r="ET62" i="157"/>
  <c r="ER62" i="157"/>
  <c r="EP62" i="157"/>
  <c r="EN62" i="157"/>
  <c r="EL62" i="157"/>
  <c r="EJ62" i="157"/>
  <c r="EH62" i="157"/>
  <c r="EF62" i="157"/>
  <c r="ED62" i="157"/>
  <c r="EB62" i="157"/>
  <c r="DZ62" i="157"/>
  <c r="DX62" i="157"/>
  <c r="DV62" i="157"/>
  <c r="DT62" i="157"/>
  <c r="DR62" i="157"/>
  <c r="DP62" i="157"/>
  <c r="DN62" i="157"/>
  <c r="DL62" i="157"/>
  <c r="DJ62" i="157"/>
  <c r="DH62" i="157"/>
  <c r="DF62" i="157"/>
  <c r="DD62" i="157"/>
  <c r="DB62" i="157"/>
  <c r="CZ62" i="157"/>
  <c r="CX62" i="157"/>
  <c r="CV62" i="157"/>
  <c r="CT62" i="157"/>
  <c r="CR62" i="157"/>
  <c r="CP62" i="157"/>
  <c r="CN62" i="157"/>
  <c r="CL62" i="157"/>
  <c r="CJ62" i="157"/>
  <c r="CH62" i="157"/>
  <c r="CF62" i="157"/>
  <c r="CD62" i="157"/>
  <c r="CB62" i="157"/>
  <c r="BZ62" i="157"/>
  <c r="BX62" i="157"/>
  <c r="BV62" i="157"/>
  <c r="BT62" i="157"/>
  <c r="BR62" i="157"/>
  <c r="BP62" i="157"/>
  <c r="BN62" i="157"/>
  <c r="BL62" i="157"/>
  <c r="BJ62" i="157"/>
  <c r="BH62" i="157"/>
  <c r="BF62" i="157"/>
  <c r="BD62" i="157"/>
  <c r="BB62" i="157"/>
  <c r="AZ62" i="157"/>
  <c r="AX62" i="157"/>
  <c r="AV62" i="157"/>
  <c r="AT62" i="157"/>
  <c r="AR62" i="157"/>
  <c r="AP62" i="157"/>
  <c r="AN62" i="157"/>
  <c r="AL62" i="157"/>
  <c r="AJ62" i="157"/>
  <c r="AH62" i="157"/>
  <c r="AF62" i="157"/>
  <c r="AD62" i="157"/>
  <c r="AB62" i="157"/>
  <c r="Z62" i="157"/>
  <c r="X62" i="157"/>
  <c r="V62" i="157"/>
  <c r="T62" i="157"/>
  <c r="R62" i="157"/>
  <c r="P62" i="157"/>
  <c r="N62" i="157"/>
  <c r="L62" i="157"/>
  <c r="J62" i="157"/>
  <c r="H62" i="157"/>
  <c r="F62" i="157"/>
  <c r="D62" i="157"/>
  <c r="EX61" i="157"/>
  <c r="EV61" i="157"/>
  <c r="ET61" i="157"/>
  <c r="ER61" i="157"/>
  <c r="EP61" i="157"/>
  <c r="EN61" i="157"/>
  <c r="EL61" i="157"/>
  <c r="EJ61" i="157"/>
  <c r="EH61" i="157"/>
  <c r="EF61" i="157"/>
  <c r="ED61" i="157"/>
  <c r="EB61" i="157"/>
  <c r="DZ61" i="157"/>
  <c r="DX61" i="157"/>
  <c r="DV61" i="157"/>
  <c r="DT61" i="157"/>
  <c r="DR61" i="157"/>
  <c r="DP61" i="157"/>
  <c r="DN61" i="157"/>
  <c r="DL61" i="157"/>
  <c r="DJ61" i="157"/>
  <c r="DH61" i="157"/>
  <c r="DF61" i="157"/>
  <c r="DD61" i="157"/>
  <c r="DB61" i="157"/>
  <c r="CZ61" i="157"/>
  <c r="CX61" i="157"/>
  <c r="CV61" i="157"/>
  <c r="CT61" i="157"/>
  <c r="CR61" i="157"/>
  <c r="CP61" i="157"/>
  <c r="CN61" i="157"/>
  <c r="CL61" i="157"/>
  <c r="CJ61" i="157"/>
  <c r="CH61" i="157"/>
  <c r="CF61" i="157"/>
  <c r="CD61" i="157"/>
  <c r="CB61" i="157"/>
  <c r="BZ61" i="157"/>
  <c r="BX61" i="157"/>
  <c r="BV61" i="157"/>
  <c r="BT61" i="157"/>
  <c r="BR61" i="157"/>
  <c r="BP61" i="157"/>
  <c r="BN61" i="157"/>
  <c r="BL61" i="157"/>
  <c r="BJ61" i="157"/>
  <c r="BH61" i="157"/>
  <c r="BF61" i="157"/>
  <c r="BD61" i="157"/>
  <c r="BB61" i="157"/>
  <c r="AZ61" i="157"/>
  <c r="AX61" i="157"/>
  <c r="AV61" i="157"/>
  <c r="AT61" i="157"/>
  <c r="AR61" i="157"/>
  <c r="AP61" i="157"/>
  <c r="AN61" i="157"/>
  <c r="AL61" i="157"/>
  <c r="AJ61" i="157"/>
  <c r="AH61" i="157"/>
  <c r="AF61" i="157"/>
  <c r="AD61" i="157"/>
  <c r="AB61" i="157"/>
  <c r="Z61" i="157"/>
  <c r="X61" i="157"/>
  <c r="V61" i="157"/>
  <c r="T61" i="157"/>
  <c r="R61" i="157"/>
  <c r="P61" i="157"/>
  <c r="N61" i="157"/>
  <c r="L61" i="157"/>
  <c r="J61" i="157"/>
  <c r="H61" i="157"/>
  <c r="F61" i="157"/>
  <c r="D61" i="157"/>
  <c r="EX60" i="157"/>
  <c r="EV60" i="157"/>
  <c r="ET60" i="157"/>
  <c r="ER60" i="157"/>
  <c r="EP60" i="157"/>
  <c r="EN60" i="157"/>
  <c r="EL60" i="157"/>
  <c r="EJ60" i="157"/>
  <c r="EH60" i="157"/>
  <c r="EF60" i="157"/>
  <c r="ED60" i="157"/>
  <c r="EB60" i="157"/>
  <c r="DZ60" i="157"/>
  <c r="DX60" i="157"/>
  <c r="DV60" i="157"/>
  <c r="DT60" i="157"/>
  <c r="DR60" i="157"/>
  <c r="DP60" i="157"/>
  <c r="DN60" i="157"/>
  <c r="DL60" i="157"/>
  <c r="DJ60" i="157"/>
  <c r="DH60" i="157"/>
  <c r="DF60" i="157"/>
  <c r="DD60" i="157"/>
  <c r="DB60" i="157"/>
  <c r="CZ60" i="157"/>
  <c r="CX60" i="157"/>
  <c r="CV60" i="157"/>
  <c r="CT60" i="157"/>
  <c r="CR60" i="157"/>
  <c r="CP60" i="157"/>
  <c r="CN60" i="157"/>
  <c r="CL60" i="157"/>
  <c r="CJ60" i="157"/>
  <c r="CH60" i="157"/>
  <c r="CF60" i="157"/>
  <c r="CD60" i="157"/>
  <c r="CB60" i="157"/>
  <c r="BZ60" i="157"/>
  <c r="BX60" i="157"/>
  <c r="BV60" i="157"/>
  <c r="BT60" i="157"/>
  <c r="BR60" i="157"/>
  <c r="BP60" i="157"/>
  <c r="BN60" i="157"/>
  <c r="BL60" i="157"/>
  <c r="BJ60" i="157"/>
  <c r="BH60" i="157"/>
  <c r="BF60" i="157"/>
  <c r="BD60" i="157"/>
  <c r="BB60" i="157"/>
  <c r="AZ60" i="157"/>
  <c r="AX60" i="157"/>
  <c r="AV60" i="157"/>
  <c r="AT60" i="157"/>
  <c r="AR60" i="157"/>
  <c r="AP60" i="157"/>
  <c r="AN60" i="157"/>
  <c r="AL60" i="157"/>
  <c r="AJ60" i="157"/>
  <c r="AH60" i="157"/>
  <c r="AF60" i="157"/>
  <c r="AD60" i="157"/>
  <c r="AB60" i="157"/>
  <c r="Z60" i="157"/>
  <c r="X60" i="157"/>
  <c r="V60" i="157"/>
  <c r="T60" i="157"/>
  <c r="R60" i="157"/>
  <c r="P60" i="157"/>
  <c r="N60" i="157"/>
  <c r="L60" i="157"/>
  <c r="J60" i="157"/>
  <c r="H60" i="157"/>
  <c r="F60" i="157"/>
  <c r="D60" i="157"/>
  <c r="EX59" i="157"/>
  <c r="EV59" i="157"/>
  <c r="ET59" i="157"/>
  <c r="ER59" i="157"/>
  <c r="EP59" i="157"/>
  <c r="EN59" i="157"/>
  <c r="EL59" i="157"/>
  <c r="EJ59" i="157"/>
  <c r="EH59" i="157"/>
  <c r="EF59" i="157"/>
  <c r="ED59" i="157"/>
  <c r="EB59" i="157"/>
  <c r="DZ59" i="157"/>
  <c r="DX59" i="157"/>
  <c r="DV59" i="157"/>
  <c r="DT59" i="157"/>
  <c r="DR59" i="157"/>
  <c r="DP59" i="157"/>
  <c r="DN59" i="157"/>
  <c r="DL59" i="157"/>
  <c r="DJ59" i="157"/>
  <c r="DH59" i="157"/>
  <c r="DF59" i="157"/>
  <c r="DD59" i="157"/>
  <c r="DB59" i="157"/>
  <c r="CZ59" i="157"/>
  <c r="CX59" i="157"/>
  <c r="CV59" i="157"/>
  <c r="CT59" i="157"/>
  <c r="CR59" i="157"/>
  <c r="CP59" i="157"/>
  <c r="CN59" i="157"/>
  <c r="CL59" i="157"/>
  <c r="CJ59" i="157"/>
  <c r="CH59" i="157"/>
  <c r="CF59" i="157"/>
  <c r="CD59" i="157"/>
  <c r="CB59" i="157"/>
  <c r="BZ59" i="157"/>
  <c r="BX59" i="157"/>
  <c r="BV59" i="157"/>
  <c r="BT59" i="157"/>
  <c r="BR59" i="157"/>
  <c r="BP59" i="157"/>
  <c r="BN59" i="157"/>
  <c r="BL59" i="157"/>
  <c r="BJ59" i="157"/>
  <c r="BH59" i="157"/>
  <c r="BF59" i="157"/>
  <c r="BD59" i="157"/>
  <c r="BB59" i="157"/>
  <c r="AZ59" i="157"/>
  <c r="AX59" i="157"/>
  <c r="AV59" i="157"/>
  <c r="AT59" i="157"/>
  <c r="AR59" i="157"/>
  <c r="AP59" i="157"/>
  <c r="AN59" i="157"/>
  <c r="AL59" i="157"/>
  <c r="AJ59" i="157"/>
  <c r="AH59" i="157"/>
  <c r="AF59" i="157"/>
  <c r="AD59" i="157"/>
  <c r="AB59" i="157"/>
  <c r="Z59" i="157"/>
  <c r="X59" i="157"/>
  <c r="V59" i="157"/>
  <c r="T59" i="157"/>
  <c r="R59" i="157"/>
  <c r="P59" i="157"/>
  <c r="N59" i="157"/>
  <c r="L59" i="157"/>
  <c r="J59" i="157"/>
  <c r="H59" i="157"/>
  <c r="F59" i="157"/>
  <c r="D59" i="157"/>
  <c r="EX58" i="157"/>
  <c r="EV58" i="157"/>
  <c r="ET58" i="157"/>
  <c r="ER58" i="157"/>
  <c r="EP58" i="157"/>
  <c r="EN58" i="157"/>
  <c r="EL58" i="157"/>
  <c r="EJ58" i="157"/>
  <c r="EH58" i="157"/>
  <c r="EF58" i="157"/>
  <c r="ED58" i="157"/>
  <c r="EB58" i="157"/>
  <c r="DZ58" i="157"/>
  <c r="DX58" i="157"/>
  <c r="DV58" i="157"/>
  <c r="DT58" i="157"/>
  <c r="DR58" i="157"/>
  <c r="DP58" i="157"/>
  <c r="DN58" i="157"/>
  <c r="DL58" i="157"/>
  <c r="DJ58" i="157"/>
  <c r="DH58" i="157"/>
  <c r="DF58" i="157"/>
  <c r="DD58" i="157"/>
  <c r="DB58" i="157"/>
  <c r="CZ58" i="157"/>
  <c r="CX58" i="157"/>
  <c r="CV58" i="157"/>
  <c r="CT58" i="157"/>
  <c r="CR58" i="157"/>
  <c r="CP58" i="157"/>
  <c r="CN58" i="157"/>
  <c r="CL58" i="157"/>
  <c r="CJ58" i="157"/>
  <c r="CH58" i="157"/>
  <c r="CF58" i="157"/>
  <c r="CD58" i="157"/>
  <c r="CB58" i="157"/>
  <c r="BZ58" i="157"/>
  <c r="BX58" i="157"/>
  <c r="BV58" i="157"/>
  <c r="BT58" i="157"/>
  <c r="BR58" i="157"/>
  <c r="BP58" i="157"/>
  <c r="BN58" i="157"/>
  <c r="BL58" i="157"/>
  <c r="BJ58" i="157"/>
  <c r="BH58" i="157"/>
  <c r="BF58" i="157"/>
  <c r="BD58" i="157"/>
  <c r="BB58" i="157"/>
  <c r="AZ58" i="157"/>
  <c r="AX58" i="157"/>
  <c r="AV58" i="157"/>
  <c r="AT58" i="157"/>
  <c r="AR58" i="157"/>
  <c r="AP58" i="157"/>
  <c r="AN58" i="157"/>
  <c r="AL58" i="157"/>
  <c r="AJ58" i="157"/>
  <c r="AH58" i="157"/>
  <c r="AF58" i="157"/>
  <c r="AD58" i="157"/>
  <c r="AB58" i="157"/>
  <c r="Z58" i="157"/>
  <c r="X58" i="157"/>
  <c r="V58" i="157"/>
  <c r="T58" i="157"/>
  <c r="R58" i="157"/>
  <c r="P58" i="157"/>
  <c r="N58" i="157"/>
  <c r="L58" i="157"/>
  <c r="J58" i="157"/>
  <c r="H58" i="157"/>
  <c r="F58" i="157"/>
  <c r="D58" i="157"/>
  <c r="EX57" i="157"/>
  <c r="EV57" i="157"/>
  <c r="ET57" i="157"/>
  <c r="ER57" i="157"/>
  <c r="EP57" i="157"/>
  <c r="EN57" i="157"/>
  <c r="EL57" i="157"/>
  <c r="EJ57" i="157"/>
  <c r="EH57" i="157"/>
  <c r="EF57" i="157"/>
  <c r="ED57" i="157"/>
  <c r="EB57" i="157"/>
  <c r="DZ57" i="157"/>
  <c r="DX57" i="157"/>
  <c r="DV57" i="157"/>
  <c r="DT57" i="157"/>
  <c r="DR57" i="157"/>
  <c r="DP57" i="157"/>
  <c r="DN57" i="157"/>
  <c r="DL57" i="157"/>
  <c r="DJ57" i="157"/>
  <c r="DH57" i="157"/>
  <c r="DF57" i="157"/>
  <c r="DD57" i="157"/>
  <c r="DB57" i="157"/>
  <c r="CZ57" i="157"/>
  <c r="CX57" i="157"/>
  <c r="CV57" i="157"/>
  <c r="CT57" i="157"/>
  <c r="CR57" i="157"/>
  <c r="CP57" i="157"/>
  <c r="CN57" i="157"/>
  <c r="CL57" i="157"/>
  <c r="CJ57" i="157"/>
  <c r="CH57" i="157"/>
  <c r="CF57" i="157"/>
  <c r="CD57" i="157"/>
  <c r="CB57" i="157"/>
  <c r="BZ57" i="157"/>
  <c r="BX57" i="157"/>
  <c r="BV57" i="157"/>
  <c r="BT57" i="157"/>
  <c r="BR57" i="157"/>
  <c r="BP57" i="157"/>
  <c r="BN57" i="157"/>
  <c r="BL57" i="157"/>
  <c r="BJ57" i="157"/>
  <c r="BH57" i="157"/>
  <c r="BF57" i="157"/>
  <c r="BD57" i="157"/>
  <c r="BB57" i="157"/>
  <c r="AZ57" i="157"/>
  <c r="AX57" i="157"/>
  <c r="AV57" i="157"/>
  <c r="AT57" i="157"/>
  <c r="AR57" i="157"/>
  <c r="AP57" i="157"/>
  <c r="AN57" i="157"/>
  <c r="AL57" i="157"/>
  <c r="AJ57" i="157"/>
  <c r="AH57" i="157"/>
  <c r="AF57" i="157"/>
  <c r="AD57" i="157"/>
  <c r="AB57" i="157"/>
  <c r="Z57" i="157"/>
  <c r="X57" i="157"/>
  <c r="V57" i="157"/>
  <c r="T57" i="157"/>
  <c r="R57" i="157"/>
  <c r="P57" i="157"/>
  <c r="N57" i="157"/>
  <c r="L57" i="157"/>
  <c r="J57" i="157"/>
  <c r="H57" i="157"/>
  <c r="F57" i="157"/>
  <c r="D57" i="157"/>
  <c r="EX56" i="157"/>
  <c r="EV56" i="157"/>
  <c r="ET56" i="157"/>
  <c r="ER56" i="157"/>
  <c r="EP56" i="157"/>
  <c r="EN56" i="157"/>
  <c r="EL56" i="157"/>
  <c r="EJ56" i="157"/>
  <c r="EH56" i="157"/>
  <c r="EF56" i="157"/>
  <c r="ED56" i="157"/>
  <c r="EB56" i="157"/>
  <c r="DZ56" i="157"/>
  <c r="DX56" i="157"/>
  <c r="DV56" i="157"/>
  <c r="DT56" i="157"/>
  <c r="DR56" i="157"/>
  <c r="DP56" i="157"/>
  <c r="DN56" i="157"/>
  <c r="DL56" i="157"/>
  <c r="DJ56" i="157"/>
  <c r="DH56" i="157"/>
  <c r="DF56" i="157"/>
  <c r="DD56" i="157"/>
  <c r="DB56" i="157"/>
  <c r="CZ56" i="157"/>
  <c r="CX56" i="157"/>
  <c r="CV56" i="157"/>
  <c r="CT56" i="157"/>
  <c r="CR56" i="157"/>
  <c r="CP56" i="157"/>
  <c r="CN56" i="157"/>
  <c r="CL56" i="157"/>
  <c r="CJ56" i="157"/>
  <c r="CH56" i="157"/>
  <c r="CF56" i="157"/>
  <c r="CD56" i="157"/>
  <c r="CB56" i="157"/>
  <c r="BZ56" i="157"/>
  <c r="BX56" i="157"/>
  <c r="BV56" i="157"/>
  <c r="BT56" i="157"/>
  <c r="BR56" i="157"/>
  <c r="BP56" i="157"/>
  <c r="BN56" i="157"/>
  <c r="BL56" i="157"/>
  <c r="BJ56" i="157"/>
  <c r="BH56" i="157"/>
  <c r="BF56" i="157"/>
  <c r="BD56" i="157"/>
  <c r="BB56" i="157"/>
  <c r="AZ56" i="157"/>
  <c r="AX56" i="157"/>
  <c r="AV56" i="157"/>
  <c r="AT56" i="157"/>
  <c r="AR56" i="157"/>
  <c r="AP56" i="157"/>
  <c r="AN56" i="157"/>
  <c r="AL56" i="157"/>
  <c r="AJ56" i="157"/>
  <c r="AH56" i="157"/>
  <c r="AF56" i="157"/>
  <c r="AD56" i="157"/>
  <c r="AB56" i="157"/>
  <c r="Z56" i="157"/>
  <c r="X56" i="157"/>
  <c r="V56" i="157"/>
  <c r="T56" i="157"/>
  <c r="R56" i="157"/>
  <c r="P56" i="157"/>
  <c r="N56" i="157"/>
  <c r="L56" i="157"/>
  <c r="J56" i="157"/>
  <c r="H56" i="157"/>
  <c r="F56" i="157"/>
  <c r="D56" i="157"/>
  <c r="EX55" i="157"/>
  <c r="EV55" i="157"/>
  <c r="ET55" i="157"/>
  <c r="ER55" i="157"/>
  <c r="EP55" i="157"/>
  <c r="EN55" i="157"/>
  <c r="EL55" i="157"/>
  <c r="EJ55" i="157"/>
  <c r="EH55" i="157"/>
  <c r="EF55" i="157"/>
  <c r="ED55" i="157"/>
  <c r="EB55" i="157"/>
  <c r="DZ55" i="157"/>
  <c r="DX55" i="157"/>
  <c r="DV55" i="157"/>
  <c r="DT55" i="157"/>
  <c r="DR55" i="157"/>
  <c r="DP55" i="157"/>
  <c r="DN55" i="157"/>
  <c r="DL55" i="157"/>
  <c r="DJ55" i="157"/>
  <c r="DH55" i="157"/>
  <c r="DF55" i="157"/>
  <c r="DD55" i="157"/>
  <c r="DB55" i="157"/>
  <c r="CZ55" i="157"/>
  <c r="CX55" i="157"/>
  <c r="CV55" i="157"/>
  <c r="CT55" i="157"/>
  <c r="CR55" i="157"/>
  <c r="CP55" i="157"/>
  <c r="CN55" i="157"/>
  <c r="CL55" i="157"/>
  <c r="CJ55" i="157"/>
  <c r="CH55" i="157"/>
  <c r="CF55" i="157"/>
  <c r="CD55" i="157"/>
  <c r="CB55" i="157"/>
  <c r="BZ55" i="157"/>
  <c r="BX55" i="157"/>
  <c r="BV55" i="157"/>
  <c r="BT55" i="157"/>
  <c r="BR55" i="157"/>
  <c r="BP55" i="157"/>
  <c r="BN55" i="157"/>
  <c r="BL55" i="157"/>
  <c r="BJ55" i="157"/>
  <c r="BH55" i="157"/>
  <c r="BF55" i="157"/>
  <c r="BD55" i="157"/>
  <c r="BB55" i="157"/>
  <c r="AZ55" i="157"/>
  <c r="AX55" i="157"/>
  <c r="AV55" i="157"/>
  <c r="AT55" i="157"/>
  <c r="AR55" i="157"/>
  <c r="AP55" i="157"/>
  <c r="AN55" i="157"/>
  <c r="AL55" i="157"/>
  <c r="AJ55" i="157"/>
  <c r="AH55" i="157"/>
  <c r="AF55" i="157"/>
  <c r="AD55" i="157"/>
  <c r="AB55" i="157"/>
  <c r="Z55" i="157"/>
  <c r="X55" i="157"/>
  <c r="V55" i="157"/>
  <c r="T55" i="157"/>
  <c r="R55" i="157"/>
  <c r="P55" i="157"/>
  <c r="N55" i="157"/>
  <c r="L55" i="157"/>
  <c r="J55" i="157"/>
  <c r="H55" i="157"/>
  <c r="F55" i="157"/>
  <c r="D55" i="157"/>
  <c r="EX54" i="157"/>
  <c r="EV54" i="157"/>
  <c r="ET54" i="157"/>
  <c r="ER54" i="157"/>
  <c r="EP54" i="157"/>
  <c r="EN54" i="157"/>
  <c r="EL54" i="157"/>
  <c r="EJ54" i="157"/>
  <c r="EH54" i="157"/>
  <c r="EF54" i="157"/>
  <c r="ED54" i="157"/>
  <c r="EB54" i="157"/>
  <c r="DZ54" i="157"/>
  <c r="DX54" i="157"/>
  <c r="DV54" i="157"/>
  <c r="DT54" i="157"/>
  <c r="DR54" i="157"/>
  <c r="DP54" i="157"/>
  <c r="DN54" i="157"/>
  <c r="DL54" i="157"/>
  <c r="DJ54" i="157"/>
  <c r="DH54" i="157"/>
  <c r="DF54" i="157"/>
  <c r="DD54" i="157"/>
  <c r="DB54" i="157"/>
  <c r="CZ54" i="157"/>
  <c r="CX54" i="157"/>
  <c r="CV54" i="157"/>
  <c r="CT54" i="157"/>
  <c r="CR54" i="157"/>
  <c r="CP54" i="157"/>
  <c r="CN54" i="157"/>
  <c r="CL54" i="157"/>
  <c r="CJ54" i="157"/>
  <c r="CH54" i="157"/>
  <c r="CF54" i="157"/>
  <c r="CD54" i="157"/>
  <c r="CB54" i="157"/>
  <c r="BZ54" i="157"/>
  <c r="BX54" i="157"/>
  <c r="BV54" i="157"/>
  <c r="BT54" i="157"/>
  <c r="BR54" i="157"/>
  <c r="BP54" i="157"/>
  <c r="BN54" i="157"/>
  <c r="BL54" i="157"/>
  <c r="BJ54" i="157"/>
  <c r="BH54" i="157"/>
  <c r="BF54" i="157"/>
  <c r="BD54" i="157"/>
  <c r="BB54" i="157"/>
  <c r="AZ54" i="157"/>
  <c r="AX54" i="157"/>
  <c r="AV54" i="157"/>
  <c r="AT54" i="157"/>
  <c r="AR54" i="157"/>
  <c r="AP54" i="157"/>
  <c r="AN54" i="157"/>
  <c r="AL54" i="157"/>
  <c r="AJ54" i="157"/>
  <c r="AH54" i="157"/>
  <c r="AF54" i="157"/>
  <c r="AD54" i="157"/>
  <c r="AB54" i="157"/>
  <c r="Z54" i="157"/>
  <c r="X54" i="157"/>
  <c r="V54" i="157"/>
  <c r="T54" i="157"/>
  <c r="R54" i="157"/>
  <c r="P54" i="157"/>
  <c r="N54" i="157"/>
  <c r="L54" i="157"/>
  <c r="J54" i="157"/>
  <c r="H54" i="157"/>
  <c r="F54" i="157"/>
  <c r="D54" i="157"/>
  <c r="EX53" i="157"/>
  <c r="EV53" i="157"/>
  <c r="ET53" i="157"/>
  <c r="ER53" i="157"/>
  <c r="EP53" i="157"/>
  <c r="EN53" i="157"/>
  <c r="EL53" i="157"/>
  <c r="EJ53" i="157"/>
  <c r="EH53" i="157"/>
  <c r="EF53" i="157"/>
  <c r="ED53" i="157"/>
  <c r="EB53" i="157"/>
  <c r="DZ53" i="157"/>
  <c r="DX53" i="157"/>
  <c r="DV53" i="157"/>
  <c r="DT53" i="157"/>
  <c r="DR53" i="157"/>
  <c r="DP53" i="157"/>
  <c r="DN53" i="157"/>
  <c r="DL53" i="157"/>
  <c r="DJ53" i="157"/>
  <c r="DH53" i="157"/>
  <c r="DF53" i="157"/>
  <c r="DD53" i="157"/>
  <c r="DB53" i="157"/>
  <c r="CZ53" i="157"/>
  <c r="CX53" i="157"/>
  <c r="CV53" i="157"/>
  <c r="CT53" i="157"/>
  <c r="CR53" i="157"/>
  <c r="CP53" i="157"/>
  <c r="CN53" i="157"/>
  <c r="CL53" i="157"/>
  <c r="CJ53" i="157"/>
  <c r="CH53" i="157"/>
  <c r="CF53" i="157"/>
  <c r="CD53" i="157"/>
  <c r="CB53" i="157"/>
  <c r="BZ53" i="157"/>
  <c r="BX53" i="157"/>
  <c r="BV53" i="157"/>
  <c r="BT53" i="157"/>
  <c r="BR53" i="157"/>
  <c r="BP53" i="157"/>
  <c r="BN53" i="157"/>
  <c r="BL53" i="157"/>
  <c r="BJ53" i="157"/>
  <c r="BH53" i="157"/>
  <c r="BF53" i="157"/>
  <c r="BD53" i="157"/>
  <c r="BB53" i="157"/>
  <c r="AZ53" i="157"/>
  <c r="AX53" i="157"/>
  <c r="AV53" i="157"/>
  <c r="AT53" i="157"/>
  <c r="AR53" i="157"/>
  <c r="AP53" i="157"/>
  <c r="AN53" i="157"/>
  <c r="AL53" i="157"/>
  <c r="AJ53" i="157"/>
  <c r="AH53" i="157"/>
  <c r="AF53" i="157"/>
  <c r="AD53" i="157"/>
  <c r="AB53" i="157"/>
  <c r="Z53" i="157"/>
  <c r="X53" i="157"/>
  <c r="V53" i="157"/>
  <c r="T53" i="157"/>
  <c r="R53" i="157"/>
  <c r="P53" i="157"/>
  <c r="N53" i="157"/>
  <c r="L53" i="157"/>
  <c r="J53" i="157"/>
  <c r="H53" i="157"/>
  <c r="F53" i="157"/>
  <c r="D53" i="157"/>
  <c r="EX52" i="157"/>
  <c r="EV52" i="157"/>
  <c r="ET52" i="157"/>
  <c r="ER52" i="157"/>
  <c r="EP52" i="157"/>
  <c r="EN52" i="157"/>
  <c r="EL52" i="157"/>
  <c r="EJ52" i="157"/>
  <c r="EH52" i="157"/>
  <c r="EF52" i="157"/>
  <c r="ED52" i="157"/>
  <c r="EB52" i="157"/>
  <c r="DZ52" i="157"/>
  <c r="DX52" i="157"/>
  <c r="DV52" i="157"/>
  <c r="DT52" i="157"/>
  <c r="DR52" i="157"/>
  <c r="DP52" i="157"/>
  <c r="DN52" i="157"/>
  <c r="DL52" i="157"/>
  <c r="DJ52" i="157"/>
  <c r="DH52" i="157"/>
  <c r="DF52" i="157"/>
  <c r="DD52" i="157"/>
  <c r="DB52" i="157"/>
  <c r="CZ52" i="157"/>
  <c r="CX52" i="157"/>
  <c r="CV52" i="157"/>
  <c r="CT52" i="157"/>
  <c r="CR52" i="157"/>
  <c r="CP52" i="157"/>
  <c r="CN52" i="157"/>
  <c r="CL52" i="157"/>
  <c r="CJ52" i="157"/>
  <c r="CH52" i="157"/>
  <c r="CF52" i="157"/>
  <c r="CD52" i="157"/>
  <c r="CB52" i="157"/>
  <c r="BZ52" i="157"/>
  <c r="BX52" i="157"/>
  <c r="BV52" i="157"/>
  <c r="BT52" i="157"/>
  <c r="BR52" i="157"/>
  <c r="BP52" i="157"/>
  <c r="BN52" i="157"/>
  <c r="BL52" i="157"/>
  <c r="BJ52" i="157"/>
  <c r="BH52" i="157"/>
  <c r="BF52" i="157"/>
  <c r="BD52" i="157"/>
  <c r="BB52" i="157"/>
  <c r="AZ52" i="157"/>
  <c r="AX52" i="157"/>
  <c r="AV52" i="157"/>
  <c r="AT52" i="157"/>
  <c r="AR52" i="157"/>
  <c r="AP52" i="157"/>
  <c r="AN52" i="157"/>
  <c r="AL52" i="157"/>
  <c r="AJ52" i="157"/>
  <c r="AH52" i="157"/>
  <c r="AF52" i="157"/>
  <c r="AD52" i="157"/>
  <c r="AB52" i="157"/>
  <c r="Z52" i="157"/>
  <c r="X52" i="157"/>
  <c r="V52" i="157"/>
  <c r="T52" i="157"/>
  <c r="R52" i="157"/>
  <c r="P52" i="157"/>
  <c r="N52" i="157"/>
  <c r="L52" i="157"/>
  <c r="J52" i="157"/>
  <c r="H52" i="157"/>
  <c r="F52" i="157"/>
  <c r="D52" i="157"/>
  <c r="EX51" i="157"/>
  <c r="EV51" i="157"/>
  <c r="ET51" i="157"/>
  <c r="ER51" i="157"/>
  <c r="EP51" i="157"/>
  <c r="EN51" i="157"/>
  <c r="EL51" i="157"/>
  <c r="EJ51" i="157"/>
  <c r="EH51" i="157"/>
  <c r="EF51" i="157"/>
  <c r="ED51" i="157"/>
  <c r="EB51" i="157"/>
  <c r="DZ51" i="157"/>
  <c r="DX51" i="157"/>
  <c r="DV51" i="157"/>
  <c r="DT51" i="157"/>
  <c r="DR51" i="157"/>
  <c r="DP51" i="157"/>
  <c r="DN51" i="157"/>
  <c r="DL51" i="157"/>
  <c r="DJ51" i="157"/>
  <c r="DH51" i="157"/>
  <c r="DF51" i="157"/>
  <c r="DD51" i="157"/>
  <c r="DB51" i="157"/>
  <c r="CZ51" i="157"/>
  <c r="CX51" i="157"/>
  <c r="CV51" i="157"/>
  <c r="CT51" i="157"/>
  <c r="CR51" i="157"/>
  <c r="CP51" i="157"/>
  <c r="CN51" i="157"/>
  <c r="CL51" i="157"/>
  <c r="CJ51" i="157"/>
  <c r="CH51" i="157"/>
  <c r="CF51" i="157"/>
  <c r="CD51" i="157"/>
  <c r="CB51" i="157"/>
  <c r="BZ51" i="157"/>
  <c r="BX51" i="157"/>
  <c r="BV51" i="157"/>
  <c r="BT51" i="157"/>
  <c r="BR51" i="157"/>
  <c r="BP51" i="157"/>
  <c r="BN51" i="157"/>
  <c r="BL51" i="157"/>
  <c r="BJ51" i="157"/>
  <c r="BH51" i="157"/>
  <c r="BF51" i="157"/>
  <c r="BD51" i="157"/>
  <c r="BB51" i="157"/>
  <c r="AZ51" i="157"/>
  <c r="AX51" i="157"/>
  <c r="AV51" i="157"/>
  <c r="AT51" i="157"/>
  <c r="AR51" i="157"/>
  <c r="AP51" i="157"/>
  <c r="AN51" i="157"/>
  <c r="AL51" i="157"/>
  <c r="AJ51" i="157"/>
  <c r="AH51" i="157"/>
  <c r="AF51" i="157"/>
  <c r="AD51" i="157"/>
  <c r="AB51" i="157"/>
  <c r="Z51" i="157"/>
  <c r="X51" i="157"/>
  <c r="V51" i="157"/>
  <c r="T51" i="157"/>
  <c r="R51" i="157"/>
  <c r="P51" i="157"/>
  <c r="N51" i="157"/>
  <c r="L51" i="157"/>
  <c r="J51" i="157"/>
  <c r="H51" i="157"/>
  <c r="F51" i="157"/>
  <c r="D51" i="157"/>
  <c r="EX50" i="157"/>
  <c r="EV50" i="157"/>
  <c r="ET50" i="157"/>
  <c r="ER50" i="157"/>
  <c r="EP50" i="157"/>
  <c r="EN50" i="157"/>
  <c r="EL50" i="157"/>
  <c r="EJ50" i="157"/>
  <c r="EH50" i="157"/>
  <c r="EF50" i="157"/>
  <c r="ED50" i="157"/>
  <c r="EB50" i="157"/>
  <c r="DZ50" i="157"/>
  <c r="DX50" i="157"/>
  <c r="DV50" i="157"/>
  <c r="DT50" i="157"/>
  <c r="DR50" i="157"/>
  <c r="DP50" i="157"/>
  <c r="DN50" i="157"/>
  <c r="DL50" i="157"/>
  <c r="DJ50" i="157"/>
  <c r="DH50" i="157"/>
  <c r="DF50" i="157"/>
  <c r="DD50" i="157"/>
  <c r="DB50" i="157"/>
  <c r="CZ50" i="157"/>
  <c r="CX50" i="157"/>
  <c r="CV50" i="157"/>
  <c r="CT50" i="157"/>
  <c r="CR50" i="157"/>
  <c r="CP50" i="157"/>
  <c r="CN50" i="157"/>
  <c r="CL50" i="157"/>
  <c r="CJ50" i="157"/>
  <c r="CH50" i="157"/>
  <c r="CF50" i="157"/>
  <c r="CD50" i="157"/>
  <c r="CB50" i="157"/>
  <c r="BZ50" i="157"/>
  <c r="BX50" i="157"/>
  <c r="BV50" i="157"/>
  <c r="BT50" i="157"/>
  <c r="BR50" i="157"/>
  <c r="BP50" i="157"/>
  <c r="BN50" i="157"/>
  <c r="BL50" i="157"/>
  <c r="BJ50" i="157"/>
  <c r="BH50" i="157"/>
  <c r="BF50" i="157"/>
  <c r="BD50" i="157"/>
  <c r="BB50" i="157"/>
  <c r="AZ50" i="157"/>
  <c r="AX50" i="157"/>
  <c r="AV50" i="157"/>
  <c r="AT50" i="157"/>
  <c r="AR50" i="157"/>
  <c r="AP50" i="157"/>
  <c r="AN50" i="157"/>
  <c r="AL50" i="157"/>
  <c r="AJ50" i="157"/>
  <c r="AH50" i="157"/>
  <c r="AF50" i="157"/>
  <c r="AD50" i="157"/>
  <c r="AB50" i="157"/>
  <c r="Z50" i="157"/>
  <c r="X50" i="157"/>
  <c r="V50" i="157"/>
  <c r="T50" i="157"/>
  <c r="R50" i="157"/>
  <c r="P50" i="157"/>
  <c r="N50" i="157"/>
  <c r="L50" i="157"/>
  <c r="J50" i="157"/>
  <c r="H50" i="157"/>
  <c r="F50" i="157"/>
  <c r="D50" i="157"/>
  <c r="EX49" i="157"/>
  <c r="EV49" i="157"/>
  <c r="ET49" i="157"/>
  <c r="ER49" i="157"/>
  <c r="EP49" i="157"/>
  <c r="EN49" i="157"/>
  <c r="EL49" i="157"/>
  <c r="EJ49" i="157"/>
  <c r="EH49" i="157"/>
  <c r="EF49" i="157"/>
  <c r="ED49" i="157"/>
  <c r="EB49" i="157"/>
  <c r="DZ49" i="157"/>
  <c r="DX49" i="157"/>
  <c r="DV49" i="157"/>
  <c r="DT49" i="157"/>
  <c r="DR49" i="157"/>
  <c r="DP49" i="157"/>
  <c r="DN49" i="157"/>
  <c r="DL49" i="157"/>
  <c r="DJ49" i="157"/>
  <c r="DH49" i="157"/>
  <c r="DF49" i="157"/>
  <c r="DD49" i="157"/>
  <c r="DB49" i="157"/>
  <c r="CZ49" i="157"/>
  <c r="CX49" i="157"/>
  <c r="CV49" i="157"/>
  <c r="CT49" i="157"/>
  <c r="CR49" i="157"/>
  <c r="CP49" i="157"/>
  <c r="CN49" i="157"/>
  <c r="CL49" i="157"/>
  <c r="CJ49" i="157"/>
  <c r="CH49" i="157"/>
  <c r="CF49" i="157"/>
  <c r="CD49" i="157"/>
  <c r="CB49" i="157"/>
  <c r="BZ49" i="157"/>
  <c r="BX49" i="157"/>
  <c r="BV49" i="157"/>
  <c r="BT49" i="157"/>
  <c r="BR49" i="157"/>
  <c r="BP49" i="157"/>
  <c r="BN49" i="157"/>
  <c r="BL49" i="157"/>
  <c r="BJ49" i="157"/>
  <c r="BH49" i="157"/>
  <c r="BF49" i="157"/>
  <c r="BD49" i="157"/>
  <c r="BB49" i="157"/>
  <c r="AZ49" i="157"/>
  <c r="AX49" i="157"/>
  <c r="AV49" i="157"/>
  <c r="AT49" i="157"/>
  <c r="AR49" i="157"/>
  <c r="AP49" i="157"/>
  <c r="AN49" i="157"/>
  <c r="AL49" i="157"/>
  <c r="AJ49" i="157"/>
  <c r="AH49" i="157"/>
  <c r="AF49" i="157"/>
  <c r="AD49" i="157"/>
  <c r="AB49" i="157"/>
  <c r="Z49" i="157"/>
  <c r="X49" i="157"/>
  <c r="V49" i="157"/>
  <c r="T49" i="157"/>
  <c r="R49" i="157"/>
  <c r="P49" i="157"/>
  <c r="N49" i="157"/>
  <c r="L49" i="157"/>
  <c r="J49" i="157"/>
  <c r="H49" i="157"/>
  <c r="F49" i="157"/>
  <c r="D49" i="157"/>
  <c r="EX48" i="157"/>
  <c r="EV48" i="157"/>
  <c r="ET48" i="157"/>
  <c r="ER48" i="157"/>
  <c r="EP48" i="157"/>
  <c r="EN48" i="157"/>
  <c r="EL48" i="157"/>
  <c r="EJ48" i="157"/>
  <c r="EH48" i="157"/>
  <c r="EF48" i="157"/>
  <c r="ED48" i="157"/>
  <c r="EB48" i="157"/>
  <c r="DZ48" i="157"/>
  <c r="DX48" i="157"/>
  <c r="DV48" i="157"/>
  <c r="DT48" i="157"/>
  <c r="DR48" i="157"/>
  <c r="DP48" i="157"/>
  <c r="DN48" i="157"/>
  <c r="DL48" i="157"/>
  <c r="DJ48" i="157"/>
  <c r="DH48" i="157"/>
  <c r="DF48" i="157"/>
  <c r="DD48" i="157"/>
  <c r="DB48" i="157"/>
  <c r="CZ48" i="157"/>
  <c r="CX48" i="157"/>
  <c r="CV48" i="157"/>
  <c r="CT48" i="157"/>
  <c r="CR48" i="157"/>
  <c r="CP48" i="157"/>
  <c r="CN48" i="157"/>
  <c r="CL48" i="157"/>
  <c r="CJ48" i="157"/>
  <c r="CH48" i="157"/>
  <c r="CF48" i="157"/>
  <c r="CD48" i="157"/>
  <c r="CB48" i="157"/>
  <c r="BZ48" i="157"/>
  <c r="BX48" i="157"/>
  <c r="BV48" i="157"/>
  <c r="BT48" i="157"/>
  <c r="BR48" i="157"/>
  <c r="BP48" i="157"/>
  <c r="BN48" i="157"/>
  <c r="BL48" i="157"/>
  <c r="BJ48" i="157"/>
  <c r="BH48" i="157"/>
  <c r="BF48" i="157"/>
  <c r="BD48" i="157"/>
  <c r="BB48" i="157"/>
  <c r="AZ48" i="157"/>
  <c r="AX48" i="157"/>
  <c r="AV48" i="157"/>
  <c r="AT48" i="157"/>
  <c r="AR48" i="157"/>
  <c r="AP48" i="157"/>
  <c r="AN48" i="157"/>
  <c r="AL48" i="157"/>
  <c r="AJ48" i="157"/>
  <c r="AH48" i="157"/>
  <c r="AF48" i="157"/>
  <c r="AD48" i="157"/>
  <c r="AB48" i="157"/>
  <c r="Z48" i="157"/>
  <c r="X48" i="157"/>
  <c r="V48" i="157"/>
  <c r="T48" i="157"/>
  <c r="R48" i="157"/>
  <c r="P48" i="157"/>
  <c r="N48" i="157"/>
  <c r="L48" i="157"/>
  <c r="J48" i="157"/>
  <c r="H48" i="157"/>
  <c r="F48" i="157"/>
  <c r="D48" i="157"/>
  <c r="EX47" i="157"/>
  <c r="EV47" i="157"/>
  <c r="ET47" i="157"/>
  <c r="ER47" i="157"/>
  <c r="EP47" i="157"/>
  <c r="EN47" i="157"/>
  <c r="EL47" i="157"/>
  <c r="EJ47" i="157"/>
  <c r="EH47" i="157"/>
  <c r="EF47" i="157"/>
  <c r="ED47" i="157"/>
  <c r="EB47" i="157"/>
  <c r="DZ47" i="157"/>
  <c r="DX47" i="157"/>
  <c r="DV47" i="157"/>
  <c r="DT47" i="157"/>
  <c r="DR47" i="157"/>
  <c r="DP47" i="157"/>
  <c r="DN47" i="157"/>
  <c r="DL47" i="157"/>
  <c r="DJ47" i="157"/>
  <c r="DH47" i="157"/>
  <c r="DF47" i="157"/>
  <c r="DD47" i="157"/>
  <c r="DB47" i="157"/>
  <c r="CZ47" i="157"/>
  <c r="CX47" i="157"/>
  <c r="CV47" i="157"/>
  <c r="CT47" i="157"/>
  <c r="CR47" i="157"/>
  <c r="CP47" i="157"/>
  <c r="CN47" i="157"/>
  <c r="CL47" i="157"/>
  <c r="CJ47" i="157"/>
  <c r="CH47" i="157"/>
  <c r="CF47" i="157"/>
  <c r="CD47" i="157"/>
  <c r="CB47" i="157"/>
  <c r="BZ47" i="157"/>
  <c r="BX47" i="157"/>
  <c r="BV47" i="157"/>
  <c r="BT47" i="157"/>
  <c r="BR47" i="157"/>
  <c r="BP47" i="157"/>
  <c r="BN47" i="157"/>
  <c r="BL47" i="157"/>
  <c r="BJ47" i="157"/>
  <c r="BH47" i="157"/>
  <c r="BF47" i="157"/>
  <c r="BD47" i="157"/>
  <c r="BB47" i="157"/>
  <c r="AZ47" i="157"/>
  <c r="AX47" i="157"/>
  <c r="AV47" i="157"/>
  <c r="AT47" i="157"/>
  <c r="AR47" i="157"/>
  <c r="AP47" i="157"/>
  <c r="AN47" i="157"/>
  <c r="AL47" i="157"/>
  <c r="AJ47" i="157"/>
  <c r="AH47" i="157"/>
  <c r="AF47" i="157"/>
  <c r="AD47" i="157"/>
  <c r="AB47" i="157"/>
  <c r="Z47" i="157"/>
  <c r="X47" i="157"/>
  <c r="V47" i="157"/>
  <c r="T47" i="157"/>
  <c r="R47" i="157"/>
  <c r="P47" i="157"/>
  <c r="N47" i="157"/>
  <c r="L47" i="157"/>
  <c r="J47" i="157"/>
  <c r="H47" i="157"/>
  <c r="F47" i="157"/>
  <c r="D47" i="157"/>
  <c r="EX46" i="157"/>
  <c r="EV46" i="157"/>
  <c r="ET46" i="157"/>
  <c r="ER46" i="157"/>
  <c r="EP46" i="157"/>
  <c r="EN46" i="157"/>
  <c r="EL46" i="157"/>
  <c r="EJ46" i="157"/>
  <c r="EH46" i="157"/>
  <c r="EF46" i="157"/>
  <c r="ED46" i="157"/>
  <c r="EB46" i="157"/>
  <c r="DZ46" i="157"/>
  <c r="DX46" i="157"/>
  <c r="DV46" i="157"/>
  <c r="DT46" i="157"/>
  <c r="DR46" i="157"/>
  <c r="DP46" i="157"/>
  <c r="DN46" i="157"/>
  <c r="DL46" i="157"/>
  <c r="DJ46" i="157"/>
  <c r="DH46" i="157"/>
  <c r="DF46" i="157"/>
  <c r="DD46" i="157"/>
  <c r="DB46" i="157"/>
  <c r="CZ46" i="157"/>
  <c r="CX46" i="157"/>
  <c r="CV46" i="157"/>
  <c r="CT46" i="157"/>
  <c r="CR46" i="157"/>
  <c r="CP46" i="157"/>
  <c r="CN46" i="157"/>
  <c r="CL46" i="157"/>
  <c r="CJ46" i="157"/>
  <c r="CH46" i="157"/>
  <c r="CF46" i="157"/>
  <c r="CD46" i="157"/>
  <c r="CB46" i="157"/>
  <c r="BZ46" i="157"/>
  <c r="BX46" i="157"/>
  <c r="BV46" i="157"/>
  <c r="BT46" i="157"/>
  <c r="BR46" i="157"/>
  <c r="BP46" i="157"/>
  <c r="BN46" i="157"/>
  <c r="BL46" i="157"/>
  <c r="BJ46" i="157"/>
  <c r="BH46" i="157"/>
  <c r="BF46" i="157"/>
  <c r="BD46" i="157"/>
  <c r="BB46" i="157"/>
  <c r="AZ46" i="157"/>
  <c r="AX46" i="157"/>
  <c r="AV46" i="157"/>
  <c r="AT46" i="157"/>
  <c r="AR46" i="157"/>
  <c r="AP46" i="157"/>
  <c r="AN46" i="157"/>
  <c r="AL46" i="157"/>
  <c r="AJ46" i="157"/>
  <c r="AH46" i="157"/>
  <c r="AF46" i="157"/>
  <c r="AD46" i="157"/>
  <c r="AB46" i="157"/>
  <c r="Z46" i="157"/>
  <c r="X46" i="157"/>
  <c r="V46" i="157"/>
  <c r="T46" i="157"/>
  <c r="R46" i="157"/>
  <c r="P46" i="157"/>
  <c r="N46" i="157"/>
  <c r="L46" i="157"/>
  <c r="J46" i="157"/>
  <c r="H46" i="157"/>
  <c r="F46" i="157"/>
  <c r="D46" i="157"/>
  <c r="EX45" i="157"/>
  <c r="EV45" i="157"/>
  <c r="ET45" i="157"/>
  <c r="ER45" i="157"/>
  <c r="EP45" i="157"/>
  <c r="EN45" i="157"/>
  <c r="EL45" i="157"/>
  <c r="EJ45" i="157"/>
  <c r="EH45" i="157"/>
  <c r="EF45" i="157"/>
  <c r="ED45" i="157"/>
  <c r="EB45" i="157"/>
  <c r="DZ45" i="157"/>
  <c r="DX45" i="157"/>
  <c r="DV45" i="157"/>
  <c r="DT45" i="157"/>
  <c r="DR45" i="157"/>
  <c r="DP45" i="157"/>
  <c r="DN45" i="157"/>
  <c r="DL45" i="157"/>
  <c r="DJ45" i="157"/>
  <c r="DH45" i="157"/>
  <c r="DF45" i="157"/>
  <c r="DD45" i="157"/>
  <c r="DB45" i="157"/>
  <c r="CZ45" i="157"/>
  <c r="CX45" i="157"/>
  <c r="CV45" i="157"/>
  <c r="CT45" i="157"/>
  <c r="CR45" i="157"/>
  <c r="CP45" i="157"/>
  <c r="CN45" i="157"/>
  <c r="CL45" i="157"/>
  <c r="CJ45" i="157"/>
  <c r="CH45" i="157"/>
  <c r="CF45" i="157"/>
  <c r="CD45" i="157"/>
  <c r="CB45" i="157"/>
  <c r="BZ45" i="157"/>
  <c r="BX45" i="157"/>
  <c r="BV45" i="157"/>
  <c r="BT45" i="157"/>
  <c r="BR45" i="157"/>
  <c r="BP45" i="157"/>
  <c r="BN45" i="157"/>
  <c r="BL45" i="157"/>
  <c r="BJ45" i="157"/>
  <c r="BH45" i="157"/>
  <c r="BF45" i="157"/>
  <c r="BD45" i="157"/>
  <c r="BB45" i="157"/>
  <c r="AZ45" i="157"/>
  <c r="AX45" i="157"/>
  <c r="AV45" i="157"/>
  <c r="AT45" i="157"/>
  <c r="AR45" i="157"/>
  <c r="AP45" i="157"/>
  <c r="AN45" i="157"/>
  <c r="AL45" i="157"/>
  <c r="AJ45" i="157"/>
  <c r="AH45" i="157"/>
  <c r="AF45" i="157"/>
  <c r="AD45" i="157"/>
  <c r="AB45" i="157"/>
  <c r="Z45" i="157"/>
  <c r="X45" i="157"/>
  <c r="V45" i="157"/>
  <c r="T45" i="157"/>
  <c r="R45" i="157"/>
  <c r="P45" i="157"/>
  <c r="N45" i="157"/>
  <c r="L45" i="157"/>
  <c r="J45" i="157"/>
  <c r="H45" i="157"/>
  <c r="F45" i="157"/>
  <c r="D45" i="157"/>
  <c r="EX44" i="157"/>
  <c r="EV44" i="157"/>
  <c r="ET44" i="157"/>
  <c r="ER44" i="157"/>
  <c r="EP44" i="157"/>
  <c r="EN44" i="157"/>
  <c r="EL44" i="157"/>
  <c r="EJ44" i="157"/>
  <c r="EH44" i="157"/>
  <c r="EF44" i="157"/>
  <c r="ED44" i="157"/>
  <c r="EB44" i="157"/>
  <c r="DZ44" i="157"/>
  <c r="DX44" i="157"/>
  <c r="DV44" i="157"/>
  <c r="DT44" i="157"/>
  <c r="DR44" i="157"/>
  <c r="DP44" i="157"/>
  <c r="DN44" i="157"/>
  <c r="DL44" i="157"/>
  <c r="DJ44" i="157"/>
  <c r="DH44" i="157"/>
  <c r="DF44" i="157"/>
  <c r="DD44" i="157"/>
  <c r="DB44" i="157"/>
  <c r="CZ44" i="157"/>
  <c r="CX44" i="157"/>
  <c r="CV44" i="157"/>
  <c r="CT44" i="157"/>
  <c r="CR44" i="157"/>
  <c r="CP44" i="157"/>
  <c r="CN44" i="157"/>
  <c r="CL44" i="157"/>
  <c r="CJ44" i="157"/>
  <c r="CH44" i="157"/>
  <c r="CF44" i="157"/>
  <c r="CD44" i="157"/>
  <c r="CB44" i="157"/>
  <c r="BZ44" i="157"/>
  <c r="BX44" i="157"/>
  <c r="BV44" i="157"/>
  <c r="BT44" i="157"/>
  <c r="BR44" i="157"/>
  <c r="BP44" i="157"/>
  <c r="BN44" i="157"/>
  <c r="BL44" i="157"/>
  <c r="BJ44" i="157"/>
  <c r="BH44" i="157"/>
  <c r="BF44" i="157"/>
  <c r="BD44" i="157"/>
  <c r="BB44" i="157"/>
  <c r="AZ44" i="157"/>
  <c r="AX44" i="157"/>
  <c r="AV44" i="157"/>
  <c r="AT44" i="157"/>
  <c r="AR44" i="157"/>
  <c r="AP44" i="157"/>
  <c r="AN44" i="157"/>
  <c r="AL44" i="157"/>
  <c r="AJ44" i="157"/>
  <c r="AH44" i="157"/>
  <c r="AF44" i="157"/>
  <c r="AD44" i="157"/>
  <c r="AB44" i="157"/>
  <c r="Z44" i="157"/>
  <c r="X44" i="157"/>
  <c r="V44" i="157"/>
  <c r="T44" i="157"/>
  <c r="R44" i="157"/>
  <c r="P44" i="157"/>
  <c r="N44" i="157"/>
  <c r="L44" i="157"/>
  <c r="J44" i="157"/>
  <c r="H44" i="157"/>
  <c r="F44" i="157"/>
  <c r="D44" i="157"/>
  <c r="EX43" i="157"/>
  <c r="EV43" i="157"/>
  <c r="ET43" i="157"/>
  <c r="ER43" i="157"/>
  <c r="EP43" i="157"/>
  <c r="EN43" i="157"/>
  <c r="EL43" i="157"/>
  <c r="EJ43" i="157"/>
  <c r="EH43" i="157"/>
  <c r="EF43" i="157"/>
  <c r="ED43" i="157"/>
  <c r="EB43" i="157"/>
  <c r="DZ43" i="157"/>
  <c r="DX43" i="157"/>
  <c r="DV43" i="157"/>
  <c r="DT43" i="157"/>
  <c r="DR43" i="157"/>
  <c r="DP43" i="157"/>
  <c r="DN43" i="157"/>
  <c r="DL43" i="157"/>
  <c r="DJ43" i="157"/>
  <c r="DH43" i="157"/>
  <c r="DF43" i="157"/>
  <c r="DD43" i="157"/>
  <c r="DB43" i="157"/>
  <c r="CZ43" i="157"/>
  <c r="CX43" i="157"/>
  <c r="CV43" i="157"/>
  <c r="CT43" i="157"/>
  <c r="CR43" i="157"/>
  <c r="CP43" i="157"/>
  <c r="CN43" i="157"/>
  <c r="CL43" i="157"/>
  <c r="CJ43" i="157"/>
  <c r="CH43" i="157"/>
  <c r="CF43" i="157"/>
  <c r="CD43" i="157"/>
  <c r="CB43" i="157"/>
  <c r="BZ43" i="157"/>
  <c r="BX43" i="157"/>
  <c r="BV43" i="157"/>
  <c r="BT43" i="157"/>
  <c r="BR43" i="157"/>
  <c r="BP43" i="157"/>
  <c r="BN43" i="157"/>
  <c r="BL43" i="157"/>
  <c r="BJ43" i="157"/>
  <c r="BH43" i="157"/>
  <c r="BF43" i="157"/>
  <c r="BD43" i="157"/>
  <c r="BB43" i="157"/>
  <c r="AZ43" i="157"/>
  <c r="AX43" i="157"/>
  <c r="AV43" i="157"/>
  <c r="AT43" i="157"/>
  <c r="AR43" i="157"/>
  <c r="AP43" i="157"/>
  <c r="AN43" i="157"/>
  <c r="AL43" i="157"/>
  <c r="AJ43" i="157"/>
  <c r="AH43" i="157"/>
  <c r="AF43" i="157"/>
  <c r="AD43" i="157"/>
  <c r="AB43" i="157"/>
  <c r="Z43" i="157"/>
  <c r="X43" i="157"/>
  <c r="V43" i="157"/>
  <c r="T43" i="157"/>
  <c r="R43" i="157"/>
  <c r="P43" i="157"/>
  <c r="N43" i="157"/>
  <c r="L43" i="157"/>
  <c r="J43" i="157"/>
  <c r="H43" i="157"/>
  <c r="F43" i="157"/>
  <c r="D43" i="157"/>
  <c r="EX42" i="157"/>
  <c r="EV42" i="157"/>
  <c r="ET42" i="157"/>
  <c r="ER42" i="157"/>
  <c r="EP42" i="157"/>
  <c r="EN42" i="157"/>
  <c r="EL42" i="157"/>
  <c r="EJ42" i="157"/>
  <c r="EH42" i="157"/>
  <c r="EF42" i="157"/>
  <c r="ED42" i="157"/>
  <c r="EB42" i="157"/>
  <c r="DZ42" i="157"/>
  <c r="DX42" i="157"/>
  <c r="DV42" i="157"/>
  <c r="DT42" i="157"/>
  <c r="DR42" i="157"/>
  <c r="DP42" i="157"/>
  <c r="DN42" i="157"/>
  <c r="DL42" i="157"/>
  <c r="DJ42" i="157"/>
  <c r="DH42" i="157"/>
  <c r="DF42" i="157"/>
  <c r="DD42" i="157"/>
  <c r="DB42" i="157"/>
  <c r="CZ42" i="157"/>
  <c r="CX42" i="157"/>
  <c r="CV42" i="157"/>
  <c r="CT42" i="157"/>
  <c r="CR42" i="157"/>
  <c r="CP42" i="157"/>
  <c r="CN42" i="157"/>
  <c r="CL42" i="157"/>
  <c r="CJ42" i="157"/>
  <c r="CH42" i="157"/>
  <c r="CF42" i="157"/>
  <c r="CD42" i="157"/>
  <c r="CB42" i="157"/>
  <c r="BZ42" i="157"/>
  <c r="BX42" i="157"/>
  <c r="BV42" i="157"/>
  <c r="BT42" i="157"/>
  <c r="BR42" i="157"/>
  <c r="BP42" i="157"/>
  <c r="BN42" i="157"/>
  <c r="BL42" i="157"/>
  <c r="BJ42" i="157"/>
  <c r="BH42" i="157"/>
  <c r="BF42" i="157"/>
  <c r="BD42" i="157"/>
  <c r="BB42" i="157"/>
  <c r="AZ42" i="157"/>
  <c r="AX42" i="157"/>
  <c r="AV42" i="157"/>
  <c r="AT42" i="157"/>
  <c r="AR42" i="157"/>
  <c r="AP42" i="157"/>
  <c r="AN42" i="157"/>
  <c r="AL42" i="157"/>
  <c r="AJ42" i="157"/>
  <c r="AH42" i="157"/>
  <c r="AF42" i="157"/>
  <c r="AD42" i="157"/>
  <c r="AB42" i="157"/>
  <c r="Z42" i="157"/>
  <c r="X42" i="157"/>
  <c r="V42" i="157"/>
  <c r="T42" i="157"/>
  <c r="R42" i="157"/>
  <c r="P42" i="157"/>
  <c r="N42" i="157"/>
  <c r="L42" i="157"/>
  <c r="J42" i="157"/>
  <c r="H42" i="157"/>
  <c r="F42" i="157"/>
  <c r="D42" i="157"/>
  <c r="EX41" i="157"/>
  <c r="EV41" i="157"/>
  <c r="ET41" i="157"/>
  <c r="ER41" i="157"/>
  <c r="EP41" i="157"/>
  <c r="EN41" i="157"/>
  <c r="EL41" i="157"/>
  <c r="EJ41" i="157"/>
  <c r="EH41" i="157"/>
  <c r="EF41" i="157"/>
  <c r="ED41" i="157"/>
  <c r="EB41" i="157"/>
  <c r="DZ41" i="157"/>
  <c r="DX41" i="157"/>
  <c r="DV41" i="157"/>
  <c r="DT41" i="157"/>
  <c r="DR41" i="157"/>
  <c r="DP41" i="157"/>
  <c r="DN41" i="157"/>
  <c r="DL41" i="157"/>
  <c r="DJ41" i="157"/>
  <c r="DH41" i="157"/>
  <c r="DF41" i="157"/>
  <c r="DD41" i="157"/>
  <c r="DB41" i="157"/>
  <c r="CZ41" i="157"/>
  <c r="CX41" i="157"/>
  <c r="CV41" i="157"/>
  <c r="CT41" i="157"/>
  <c r="CR41" i="157"/>
  <c r="CP41" i="157"/>
  <c r="CN41" i="157"/>
  <c r="CL41" i="157"/>
  <c r="CJ41" i="157"/>
  <c r="CH41" i="157"/>
  <c r="CF41" i="157"/>
  <c r="CD41" i="157"/>
  <c r="CB41" i="157"/>
  <c r="BZ41" i="157"/>
  <c r="BX41" i="157"/>
  <c r="BV41" i="157"/>
  <c r="BT41" i="157"/>
  <c r="BR41" i="157"/>
  <c r="BP41" i="157"/>
  <c r="BN41" i="157"/>
  <c r="BL41" i="157"/>
  <c r="BJ41" i="157"/>
  <c r="BH41" i="157"/>
  <c r="BF41" i="157"/>
  <c r="BD41" i="157"/>
  <c r="BB41" i="157"/>
  <c r="AZ41" i="157"/>
  <c r="AX41" i="157"/>
  <c r="AV41" i="157"/>
  <c r="AT41" i="157"/>
  <c r="AR41" i="157"/>
  <c r="AP41" i="157"/>
  <c r="AN41" i="157"/>
  <c r="AL41" i="157"/>
  <c r="AJ41" i="157"/>
  <c r="AH41" i="157"/>
  <c r="AF41" i="157"/>
  <c r="AD41" i="157"/>
  <c r="AB41" i="157"/>
  <c r="Z41" i="157"/>
  <c r="X41" i="157"/>
  <c r="V41" i="157"/>
  <c r="T41" i="157"/>
  <c r="R41" i="157"/>
  <c r="P41" i="157"/>
  <c r="N41" i="157"/>
  <c r="L41" i="157"/>
  <c r="J41" i="157"/>
  <c r="H41" i="157"/>
  <c r="F41" i="157"/>
  <c r="D41" i="157"/>
  <c r="EX40" i="157"/>
  <c r="EV40" i="157"/>
  <c r="ET40" i="157"/>
  <c r="ER40" i="157"/>
  <c r="EP40" i="157"/>
  <c r="EN40" i="157"/>
  <c r="EL40" i="157"/>
  <c r="EJ40" i="157"/>
  <c r="EH40" i="157"/>
  <c r="EF40" i="157"/>
  <c r="ED40" i="157"/>
  <c r="EB40" i="157"/>
  <c r="DZ40" i="157"/>
  <c r="DX40" i="157"/>
  <c r="DV40" i="157"/>
  <c r="DT40" i="157"/>
  <c r="DR40" i="157"/>
  <c r="DP40" i="157"/>
  <c r="DN40" i="157"/>
  <c r="DL40" i="157"/>
  <c r="DJ40" i="157"/>
  <c r="DH40" i="157"/>
  <c r="DF40" i="157"/>
  <c r="DD40" i="157"/>
  <c r="DB40" i="157"/>
  <c r="CZ40" i="157"/>
  <c r="CX40" i="157"/>
  <c r="CV40" i="157"/>
  <c r="CT40" i="157"/>
  <c r="CR40" i="157"/>
  <c r="CP40" i="157"/>
  <c r="CN40" i="157"/>
  <c r="CL40" i="157"/>
  <c r="CJ40" i="157"/>
  <c r="CH40" i="157"/>
  <c r="CF40" i="157"/>
  <c r="CD40" i="157"/>
  <c r="CB40" i="157"/>
  <c r="BZ40" i="157"/>
  <c r="BX40" i="157"/>
  <c r="BV40" i="157"/>
  <c r="BT40" i="157"/>
  <c r="BR40" i="157"/>
  <c r="BP40" i="157"/>
  <c r="BN40" i="157"/>
  <c r="BL40" i="157"/>
  <c r="BJ40" i="157"/>
  <c r="BH40" i="157"/>
  <c r="BF40" i="157"/>
  <c r="BD40" i="157"/>
  <c r="BB40" i="157"/>
  <c r="AZ40" i="157"/>
  <c r="AX40" i="157"/>
  <c r="AV40" i="157"/>
  <c r="AT40" i="157"/>
  <c r="AR40" i="157"/>
  <c r="AP40" i="157"/>
  <c r="AN40" i="157"/>
  <c r="AL40" i="157"/>
  <c r="AJ40" i="157"/>
  <c r="AH40" i="157"/>
  <c r="AF40" i="157"/>
  <c r="AD40" i="157"/>
  <c r="AB40" i="157"/>
  <c r="Z40" i="157"/>
  <c r="X40" i="157"/>
  <c r="V40" i="157"/>
  <c r="T40" i="157"/>
  <c r="R40" i="157"/>
  <c r="P40" i="157"/>
  <c r="N40" i="157"/>
  <c r="L40" i="157"/>
  <c r="J40" i="157"/>
  <c r="H40" i="157"/>
  <c r="F40" i="157"/>
  <c r="D40" i="157"/>
  <c r="EX39" i="157"/>
  <c r="EV39" i="157"/>
  <c r="ET39" i="157"/>
  <c r="ER39" i="157"/>
  <c r="EP39" i="157"/>
  <c r="EN39" i="157"/>
  <c r="EL39" i="157"/>
  <c r="EJ39" i="157"/>
  <c r="EH39" i="157"/>
  <c r="EF39" i="157"/>
  <c r="ED39" i="157"/>
  <c r="EB39" i="157"/>
  <c r="DZ39" i="157"/>
  <c r="DX39" i="157"/>
  <c r="DV39" i="157"/>
  <c r="DT39" i="157"/>
  <c r="DR39" i="157"/>
  <c r="DP39" i="157"/>
  <c r="DN39" i="157"/>
  <c r="DL39" i="157"/>
  <c r="DJ39" i="157"/>
  <c r="DH39" i="157"/>
  <c r="DF39" i="157"/>
  <c r="DD39" i="157"/>
  <c r="DB39" i="157"/>
  <c r="CZ39" i="157"/>
  <c r="CX39" i="157"/>
  <c r="CV39" i="157"/>
  <c r="CT39" i="157"/>
  <c r="CR39" i="157"/>
  <c r="CP39" i="157"/>
  <c r="CN39" i="157"/>
  <c r="CL39" i="157"/>
  <c r="CJ39" i="157"/>
  <c r="CH39" i="157"/>
  <c r="CF39" i="157"/>
  <c r="CD39" i="157"/>
  <c r="CB39" i="157"/>
  <c r="BZ39" i="157"/>
  <c r="BX39" i="157"/>
  <c r="BV39" i="157"/>
  <c r="BT39" i="157"/>
  <c r="BR39" i="157"/>
  <c r="BP39" i="157"/>
  <c r="BN39" i="157"/>
  <c r="BL39" i="157"/>
  <c r="BJ39" i="157"/>
  <c r="BH39" i="157"/>
  <c r="BF39" i="157"/>
  <c r="BD39" i="157"/>
  <c r="BB39" i="157"/>
  <c r="AZ39" i="157"/>
  <c r="AX39" i="157"/>
  <c r="AV39" i="157"/>
  <c r="AT39" i="157"/>
  <c r="AR39" i="157"/>
  <c r="AP39" i="157"/>
  <c r="AN39" i="157"/>
  <c r="AL39" i="157"/>
  <c r="AJ39" i="157"/>
  <c r="AH39" i="157"/>
  <c r="AF39" i="157"/>
  <c r="AD39" i="157"/>
  <c r="AB39" i="157"/>
  <c r="Z39" i="157"/>
  <c r="X39" i="157"/>
  <c r="V39" i="157"/>
  <c r="T39" i="157"/>
  <c r="R39" i="157"/>
  <c r="P39" i="157"/>
  <c r="N39" i="157"/>
  <c r="L39" i="157"/>
  <c r="J39" i="157"/>
  <c r="H39" i="157"/>
  <c r="F39" i="157"/>
  <c r="D39" i="157"/>
  <c r="EX38" i="157"/>
  <c r="EV38" i="157"/>
  <c r="ET38" i="157"/>
  <c r="ER38" i="157"/>
  <c r="EP38" i="157"/>
  <c r="EN38" i="157"/>
  <c r="EL38" i="157"/>
  <c r="EJ38" i="157"/>
  <c r="EH38" i="157"/>
  <c r="EF38" i="157"/>
  <c r="ED38" i="157"/>
  <c r="EB38" i="157"/>
  <c r="DZ38" i="157"/>
  <c r="DX38" i="157"/>
  <c r="DV38" i="157"/>
  <c r="DT38" i="157"/>
  <c r="DR38" i="157"/>
  <c r="DP38" i="157"/>
  <c r="DN38" i="157"/>
  <c r="DL38" i="157"/>
  <c r="DJ38" i="157"/>
  <c r="DH38" i="157"/>
  <c r="DF38" i="157"/>
  <c r="DD38" i="157"/>
  <c r="DB38" i="157"/>
  <c r="CZ38" i="157"/>
  <c r="CX38" i="157"/>
  <c r="CV38" i="157"/>
  <c r="CT38" i="157"/>
  <c r="CR38" i="157"/>
  <c r="CP38" i="157"/>
  <c r="CN38" i="157"/>
  <c r="CL38" i="157"/>
  <c r="CJ38" i="157"/>
  <c r="CH38" i="157"/>
  <c r="CF38" i="157"/>
  <c r="CD38" i="157"/>
  <c r="CB38" i="157"/>
  <c r="BZ38" i="157"/>
  <c r="BX38" i="157"/>
  <c r="BV38" i="157"/>
  <c r="BT38" i="157"/>
  <c r="BR38" i="157"/>
  <c r="BP38" i="157"/>
  <c r="BN38" i="157"/>
  <c r="BL38" i="157"/>
  <c r="BJ38" i="157"/>
  <c r="BH38" i="157"/>
  <c r="BF38" i="157"/>
  <c r="BD38" i="157"/>
  <c r="BB38" i="157"/>
  <c r="AZ38" i="157"/>
  <c r="AX38" i="157"/>
  <c r="AV38" i="157"/>
  <c r="AT38" i="157"/>
  <c r="AR38" i="157"/>
  <c r="AP38" i="157"/>
  <c r="AN38" i="157"/>
  <c r="AL38" i="157"/>
  <c r="AJ38" i="157"/>
  <c r="AH38" i="157"/>
  <c r="AF38" i="157"/>
  <c r="AD38" i="157"/>
  <c r="AB38" i="157"/>
  <c r="Z38" i="157"/>
  <c r="X38" i="157"/>
  <c r="V38" i="157"/>
  <c r="T38" i="157"/>
  <c r="R38" i="157"/>
  <c r="P38" i="157"/>
  <c r="N38" i="157"/>
  <c r="L38" i="157"/>
  <c r="J38" i="157"/>
  <c r="H38" i="157"/>
  <c r="F38" i="157"/>
  <c r="D38" i="157"/>
  <c r="EX37" i="157"/>
  <c r="EV37" i="157"/>
  <c r="ET37" i="157"/>
  <c r="ER37" i="157"/>
  <c r="EP37" i="157"/>
  <c r="EN37" i="157"/>
  <c r="EL37" i="157"/>
  <c r="EJ37" i="157"/>
  <c r="EH37" i="157"/>
  <c r="EF37" i="157"/>
  <c r="ED37" i="157"/>
  <c r="EB37" i="157"/>
  <c r="DZ37" i="157"/>
  <c r="DX37" i="157"/>
  <c r="DV37" i="157"/>
  <c r="DT37" i="157"/>
  <c r="DR37" i="157"/>
  <c r="DP37" i="157"/>
  <c r="DN37" i="157"/>
  <c r="DL37" i="157"/>
  <c r="DJ37" i="157"/>
  <c r="DH37" i="157"/>
  <c r="DF37" i="157"/>
  <c r="DD37" i="157"/>
  <c r="DB37" i="157"/>
  <c r="CZ37" i="157"/>
  <c r="CX37" i="157"/>
  <c r="CV37" i="157"/>
  <c r="CT37" i="157"/>
  <c r="CR37" i="157"/>
  <c r="CP37" i="157"/>
  <c r="CN37" i="157"/>
  <c r="CL37" i="157"/>
  <c r="CJ37" i="157"/>
  <c r="CH37" i="157"/>
  <c r="CF37" i="157"/>
  <c r="CD37" i="157"/>
  <c r="CB37" i="157"/>
  <c r="BZ37" i="157"/>
  <c r="BX37" i="157"/>
  <c r="BV37" i="157"/>
  <c r="BT37" i="157"/>
  <c r="BR37" i="157"/>
  <c r="BP37" i="157"/>
  <c r="BN37" i="157"/>
  <c r="BL37" i="157"/>
  <c r="BJ37" i="157"/>
  <c r="BH37" i="157"/>
  <c r="BF37" i="157"/>
  <c r="BD37" i="157"/>
  <c r="BB37" i="157"/>
  <c r="AZ37" i="157"/>
  <c r="AX37" i="157"/>
  <c r="AV37" i="157"/>
  <c r="AT37" i="157"/>
  <c r="AR37" i="157"/>
  <c r="AP37" i="157"/>
  <c r="AN37" i="157"/>
  <c r="AL37" i="157"/>
  <c r="AJ37" i="157"/>
  <c r="AH37" i="157"/>
  <c r="AF37" i="157"/>
  <c r="AD37" i="157"/>
  <c r="AB37" i="157"/>
  <c r="Z37" i="157"/>
  <c r="X37" i="157"/>
  <c r="V37" i="157"/>
  <c r="T37" i="157"/>
  <c r="R37" i="157"/>
  <c r="P37" i="157"/>
  <c r="N37" i="157"/>
  <c r="L37" i="157"/>
  <c r="J37" i="157"/>
  <c r="H37" i="157"/>
  <c r="F37" i="157"/>
  <c r="D37" i="157"/>
  <c r="EX36" i="157"/>
  <c r="EV36" i="157"/>
  <c r="ET36" i="157"/>
  <c r="ER36" i="157"/>
  <c r="EP36" i="157"/>
  <c r="EN36" i="157"/>
  <c r="EL36" i="157"/>
  <c r="EJ36" i="157"/>
  <c r="EH36" i="157"/>
  <c r="EF36" i="157"/>
  <c r="ED36" i="157"/>
  <c r="EB36" i="157"/>
  <c r="DZ36" i="157"/>
  <c r="DX36" i="157"/>
  <c r="DV36" i="157"/>
  <c r="DT36" i="157"/>
  <c r="DR36" i="157"/>
  <c r="DP36" i="157"/>
  <c r="DN36" i="157"/>
  <c r="DL36" i="157"/>
  <c r="DJ36" i="157"/>
  <c r="DH36" i="157"/>
  <c r="DF36" i="157"/>
  <c r="DD36" i="157"/>
  <c r="DB36" i="157"/>
  <c r="CZ36" i="157"/>
  <c r="CX36" i="157"/>
  <c r="CV36" i="157"/>
  <c r="CT36" i="157"/>
  <c r="CR36" i="157"/>
  <c r="CP36" i="157"/>
  <c r="CN36" i="157"/>
  <c r="CL36" i="157"/>
  <c r="CJ36" i="157"/>
  <c r="CH36" i="157"/>
  <c r="CF36" i="157"/>
  <c r="CD36" i="157"/>
  <c r="CB36" i="157"/>
  <c r="BZ36" i="157"/>
  <c r="BX36" i="157"/>
  <c r="BV36" i="157"/>
  <c r="BT36" i="157"/>
  <c r="BR36" i="157"/>
  <c r="BP36" i="157"/>
  <c r="BN36" i="157"/>
  <c r="BL36" i="157"/>
  <c r="BJ36" i="157"/>
  <c r="BH36" i="157"/>
  <c r="BF36" i="157"/>
  <c r="BD36" i="157"/>
  <c r="BB36" i="157"/>
  <c r="AZ36" i="157"/>
  <c r="AX36" i="157"/>
  <c r="AV36" i="157"/>
  <c r="AT36" i="157"/>
  <c r="AR36" i="157"/>
  <c r="AP36" i="157"/>
  <c r="AN36" i="157"/>
  <c r="AL36" i="157"/>
  <c r="AJ36" i="157"/>
  <c r="AH36" i="157"/>
  <c r="AF36" i="157"/>
  <c r="AD36" i="157"/>
  <c r="AB36" i="157"/>
  <c r="Z36" i="157"/>
  <c r="X36" i="157"/>
  <c r="V36" i="157"/>
  <c r="T36" i="157"/>
  <c r="R36" i="157"/>
  <c r="P36" i="157"/>
  <c r="N36" i="157"/>
  <c r="L36" i="157"/>
  <c r="J36" i="157"/>
  <c r="H36" i="157"/>
  <c r="F36" i="157"/>
  <c r="D36" i="157"/>
  <c r="EX35" i="157"/>
  <c r="EV35" i="157"/>
  <c r="ET35" i="157"/>
  <c r="ER35" i="157"/>
  <c r="EP35" i="157"/>
  <c r="EN35" i="157"/>
  <c r="EL35" i="157"/>
  <c r="EJ35" i="157"/>
  <c r="EH35" i="157"/>
  <c r="EF35" i="157"/>
  <c r="ED35" i="157"/>
  <c r="EB35" i="157"/>
  <c r="DZ35" i="157"/>
  <c r="DX35" i="157"/>
  <c r="DV35" i="157"/>
  <c r="DT35" i="157"/>
  <c r="DR35" i="157"/>
  <c r="DP35" i="157"/>
  <c r="DN35" i="157"/>
  <c r="DL35" i="157"/>
  <c r="DJ35" i="157"/>
  <c r="DH35" i="157"/>
  <c r="DF35" i="157"/>
  <c r="DD35" i="157"/>
  <c r="DB35" i="157"/>
  <c r="CZ35" i="157"/>
  <c r="CX35" i="157"/>
  <c r="CV35" i="157"/>
  <c r="CT35" i="157"/>
  <c r="CR35" i="157"/>
  <c r="CP35" i="157"/>
  <c r="CN35" i="157"/>
  <c r="CL35" i="157"/>
  <c r="CJ35" i="157"/>
  <c r="CH35" i="157"/>
  <c r="CF35" i="157"/>
  <c r="CD35" i="157"/>
  <c r="CB35" i="157"/>
  <c r="BZ35" i="157"/>
  <c r="BX35" i="157"/>
  <c r="BV35" i="157"/>
  <c r="BT35" i="157"/>
  <c r="BR35" i="157"/>
  <c r="BP35" i="157"/>
  <c r="BN35" i="157"/>
  <c r="BL35" i="157"/>
  <c r="BJ35" i="157"/>
  <c r="BH35" i="157"/>
  <c r="BF35" i="157"/>
  <c r="BD35" i="157"/>
  <c r="BB35" i="157"/>
  <c r="AZ35" i="157"/>
  <c r="AX35" i="157"/>
  <c r="AV35" i="157"/>
  <c r="AT35" i="157"/>
  <c r="AR35" i="157"/>
  <c r="AP35" i="157"/>
  <c r="AN35" i="157"/>
  <c r="AL35" i="157"/>
  <c r="AJ35" i="157"/>
  <c r="AH35" i="157"/>
  <c r="AF35" i="157"/>
  <c r="AD35" i="157"/>
  <c r="AB35" i="157"/>
  <c r="Z35" i="157"/>
  <c r="X35" i="157"/>
  <c r="V35" i="157"/>
  <c r="T35" i="157"/>
  <c r="R35" i="157"/>
  <c r="P35" i="157"/>
  <c r="N35" i="157"/>
  <c r="L35" i="157"/>
  <c r="J35" i="157"/>
  <c r="H35" i="157"/>
  <c r="F35" i="157"/>
  <c r="D35" i="157"/>
  <c r="EX34" i="157"/>
  <c r="EV34" i="157"/>
  <c r="ET34" i="157"/>
  <c r="ER34" i="157"/>
  <c r="EP34" i="157"/>
  <c r="EN34" i="157"/>
  <c r="EL34" i="157"/>
  <c r="EJ34" i="157"/>
  <c r="EH34" i="157"/>
  <c r="EF34" i="157"/>
  <c r="ED34" i="157"/>
  <c r="EB34" i="157"/>
  <c r="DZ34" i="157"/>
  <c r="DX34" i="157"/>
  <c r="DV34" i="157"/>
  <c r="DT34" i="157"/>
  <c r="DR34" i="157"/>
  <c r="DP34" i="157"/>
  <c r="DN34" i="157"/>
  <c r="DL34" i="157"/>
  <c r="DJ34" i="157"/>
  <c r="DH34" i="157"/>
  <c r="DF34" i="157"/>
  <c r="DD34" i="157"/>
  <c r="DB34" i="157"/>
  <c r="CZ34" i="157"/>
  <c r="CX34" i="157"/>
  <c r="CV34" i="157"/>
  <c r="CT34" i="157"/>
  <c r="CR34" i="157"/>
  <c r="CP34" i="157"/>
  <c r="CN34" i="157"/>
  <c r="CL34" i="157"/>
  <c r="CJ34" i="157"/>
  <c r="CH34" i="157"/>
  <c r="CF34" i="157"/>
  <c r="CD34" i="157"/>
  <c r="CB34" i="157"/>
  <c r="BZ34" i="157"/>
  <c r="BX34" i="157"/>
  <c r="BV34" i="157"/>
  <c r="BT34" i="157"/>
  <c r="BR34" i="157"/>
  <c r="BP34" i="157"/>
  <c r="BN34" i="157"/>
  <c r="BL34" i="157"/>
  <c r="BJ34" i="157"/>
  <c r="BH34" i="157"/>
  <c r="BF34" i="157"/>
  <c r="BD34" i="157"/>
  <c r="BB34" i="157"/>
  <c r="AZ34" i="157"/>
  <c r="AX34" i="157"/>
  <c r="AV34" i="157"/>
  <c r="AT34" i="157"/>
  <c r="AR34" i="157"/>
  <c r="AP34" i="157"/>
  <c r="AN34" i="157"/>
  <c r="AL34" i="157"/>
  <c r="AJ34" i="157"/>
  <c r="AH34" i="157"/>
  <c r="AF34" i="157"/>
  <c r="AD34" i="157"/>
  <c r="AB34" i="157"/>
  <c r="Z34" i="157"/>
  <c r="X34" i="157"/>
  <c r="V34" i="157"/>
  <c r="T34" i="157"/>
  <c r="R34" i="157"/>
  <c r="P34" i="157"/>
  <c r="N34" i="157"/>
  <c r="L34" i="157"/>
  <c r="J34" i="157"/>
  <c r="H34" i="157"/>
  <c r="F34" i="157"/>
  <c r="D34" i="157"/>
  <c r="EX33" i="157"/>
  <c r="EV33" i="157"/>
  <c r="ET33" i="157"/>
  <c r="ER33" i="157"/>
  <c r="EP33" i="157"/>
  <c r="EN33" i="157"/>
  <c r="EL33" i="157"/>
  <c r="EJ33" i="157"/>
  <c r="EH33" i="157"/>
  <c r="EF33" i="157"/>
  <c r="ED33" i="157"/>
  <c r="EB33" i="157"/>
  <c r="DZ33" i="157"/>
  <c r="DX33" i="157"/>
  <c r="DV33" i="157"/>
  <c r="DT33" i="157"/>
  <c r="DR33" i="157"/>
  <c r="DP33" i="157"/>
  <c r="DN33" i="157"/>
  <c r="DL33" i="157"/>
  <c r="DJ33" i="157"/>
  <c r="DH33" i="157"/>
  <c r="DF33" i="157"/>
  <c r="DD33" i="157"/>
  <c r="DB33" i="157"/>
  <c r="CZ33" i="157"/>
  <c r="CX33" i="157"/>
  <c r="CV33" i="157"/>
  <c r="CT33" i="157"/>
  <c r="CR33" i="157"/>
  <c r="CP33" i="157"/>
  <c r="CN33" i="157"/>
  <c r="CL33" i="157"/>
  <c r="CJ33" i="157"/>
  <c r="CH33" i="157"/>
  <c r="CF33" i="157"/>
  <c r="CD33" i="157"/>
  <c r="CB33" i="157"/>
  <c r="BZ33" i="157"/>
  <c r="BX33" i="157"/>
  <c r="BV33" i="157"/>
  <c r="BT33" i="157"/>
  <c r="BR33" i="157"/>
  <c r="BP33" i="157"/>
  <c r="BN33" i="157"/>
  <c r="BL33" i="157"/>
  <c r="BJ33" i="157"/>
  <c r="BH33" i="157"/>
  <c r="BF33" i="157"/>
  <c r="BD33" i="157"/>
  <c r="BB33" i="157"/>
  <c r="AZ33" i="157"/>
  <c r="AX33" i="157"/>
  <c r="AV33" i="157"/>
  <c r="AT33" i="157"/>
  <c r="AR33" i="157"/>
  <c r="AP33" i="157"/>
  <c r="AN33" i="157"/>
  <c r="AL33" i="157"/>
  <c r="AJ33" i="157"/>
  <c r="AH33" i="157"/>
  <c r="AF33" i="157"/>
  <c r="AD33" i="157"/>
  <c r="AB33" i="157"/>
  <c r="Z33" i="157"/>
  <c r="X33" i="157"/>
  <c r="V33" i="157"/>
  <c r="T33" i="157"/>
  <c r="R33" i="157"/>
  <c r="P33" i="157"/>
  <c r="N33" i="157"/>
  <c r="L33" i="157"/>
  <c r="J33" i="157"/>
  <c r="H33" i="157"/>
  <c r="F33" i="157"/>
  <c r="D33" i="157"/>
  <c r="EX32" i="157"/>
  <c r="EV32" i="157"/>
  <c r="ET32" i="157"/>
  <c r="ER32" i="157"/>
  <c r="EP32" i="157"/>
  <c r="EN32" i="157"/>
  <c r="EL32" i="157"/>
  <c r="EJ32" i="157"/>
  <c r="EH32" i="157"/>
  <c r="EF32" i="157"/>
  <c r="ED32" i="157"/>
  <c r="EB32" i="157"/>
  <c r="DZ32" i="157"/>
  <c r="DX32" i="157"/>
  <c r="DV32" i="157"/>
  <c r="DT32" i="157"/>
  <c r="DR32" i="157"/>
  <c r="DP32" i="157"/>
  <c r="DN32" i="157"/>
  <c r="DL32" i="157"/>
  <c r="DJ32" i="157"/>
  <c r="DH32" i="157"/>
  <c r="DF32" i="157"/>
  <c r="DD32" i="157"/>
  <c r="DB32" i="157"/>
  <c r="CZ32" i="157"/>
  <c r="CX32" i="157"/>
  <c r="CV32" i="157"/>
  <c r="CT32" i="157"/>
  <c r="CR32" i="157"/>
  <c r="CP32" i="157"/>
  <c r="CN32" i="157"/>
  <c r="CL32" i="157"/>
  <c r="CJ32" i="157"/>
  <c r="CH32" i="157"/>
  <c r="CF32" i="157"/>
  <c r="CD32" i="157"/>
  <c r="CB32" i="157"/>
  <c r="BZ32" i="157"/>
  <c r="BX32" i="157"/>
  <c r="BV32" i="157"/>
  <c r="BT32" i="157"/>
  <c r="BR32" i="157"/>
  <c r="BP32" i="157"/>
  <c r="BN32" i="157"/>
  <c r="BL32" i="157"/>
  <c r="BJ32" i="157"/>
  <c r="BH32" i="157"/>
  <c r="BF32" i="157"/>
  <c r="BD32" i="157"/>
  <c r="BB32" i="157"/>
  <c r="AZ32" i="157"/>
  <c r="AX32" i="157"/>
  <c r="AV32" i="157"/>
  <c r="AT32" i="157"/>
  <c r="AR32" i="157"/>
  <c r="AP32" i="157"/>
  <c r="AN32" i="157"/>
  <c r="AL32" i="157"/>
  <c r="AJ32" i="157"/>
  <c r="AH32" i="157"/>
  <c r="AF32" i="157"/>
  <c r="AD32" i="157"/>
  <c r="AB32" i="157"/>
  <c r="Z32" i="157"/>
  <c r="X32" i="157"/>
  <c r="V32" i="157"/>
  <c r="T32" i="157"/>
  <c r="R32" i="157"/>
  <c r="P32" i="157"/>
  <c r="N32" i="157"/>
  <c r="L32" i="157"/>
  <c r="J32" i="157"/>
  <c r="H32" i="157"/>
  <c r="F32" i="157"/>
  <c r="D32" i="157"/>
  <c r="EX31" i="157"/>
  <c r="EV31" i="157"/>
  <c r="ET31" i="157"/>
  <c r="ER31" i="157"/>
  <c r="EP31" i="157"/>
  <c r="EN31" i="157"/>
  <c r="EL31" i="157"/>
  <c r="EJ31" i="157"/>
  <c r="EH31" i="157"/>
  <c r="EF31" i="157"/>
  <c r="ED31" i="157"/>
  <c r="EB31" i="157"/>
  <c r="DZ31" i="157"/>
  <c r="DX31" i="157"/>
  <c r="DV31" i="157"/>
  <c r="DT31" i="157"/>
  <c r="DR31" i="157"/>
  <c r="DP31" i="157"/>
  <c r="DN31" i="157"/>
  <c r="DL31" i="157"/>
  <c r="DJ31" i="157"/>
  <c r="DH31" i="157"/>
  <c r="DF31" i="157"/>
  <c r="DD31" i="157"/>
  <c r="DB31" i="157"/>
  <c r="CZ31" i="157"/>
  <c r="CX31" i="157"/>
  <c r="CV31" i="157"/>
  <c r="CT31" i="157"/>
  <c r="CR31" i="157"/>
  <c r="CP31" i="157"/>
  <c r="CN31" i="157"/>
  <c r="CL31" i="157"/>
  <c r="CJ31" i="157"/>
  <c r="CH31" i="157"/>
  <c r="CF31" i="157"/>
  <c r="CD31" i="157"/>
  <c r="CB31" i="157"/>
  <c r="BZ31" i="157"/>
  <c r="BX31" i="157"/>
  <c r="BV31" i="157"/>
  <c r="BT31" i="157"/>
  <c r="BR31" i="157"/>
  <c r="BP31" i="157"/>
  <c r="BN31" i="157"/>
  <c r="BL31" i="157"/>
  <c r="BJ31" i="157"/>
  <c r="BH31" i="157"/>
  <c r="BF31" i="157"/>
  <c r="BD31" i="157"/>
  <c r="BB31" i="157"/>
  <c r="AZ31" i="157"/>
  <c r="AX31" i="157"/>
  <c r="AV31" i="157"/>
  <c r="AT31" i="157"/>
  <c r="AR31" i="157"/>
  <c r="AP31" i="157"/>
  <c r="AN31" i="157"/>
  <c r="AL31" i="157"/>
  <c r="AJ31" i="157"/>
  <c r="AH31" i="157"/>
  <c r="AF31" i="157"/>
  <c r="AD31" i="157"/>
  <c r="AB31" i="157"/>
  <c r="Z31" i="157"/>
  <c r="X31" i="157"/>
  <c r="V31" i="157"/>
  <c r="T31" i="157"/>
  <c r="R31" i="157"/>
  <c r="P31" i="157"/>
  <c r="N31" i="157"/>
  <c r="L31" i="157"/>
  <c r="J31" i="157"/>
  <c r="H31" i="157"/>
  <c r="F31" i="157"/>
  <c r="D31" i="157"/>
  <c r="EX30" i="157"/>
  <c r="EV30" i="157"/>
  <c r="ET30" i="157"/>
  <c r="ER30" i="157"/>
  <c r="EP30" i="157"/>
  <c r="EN30" i="157"/>
  <c r="EL30" i="157"/>
  <c r="EJ30" i="157"/>
  <c r="EH30" i="157"/>
  <c r="EF30" i="157"/>
  <c r="ED30" i="157"/>
  <c r="EB30" i="157"/>
  <c r="DZ30" i="157"/>
  <c r="DX30" i="157"/>
  <c r="DV30" i="157"/>
  <c r="DT30" i="157"/>
  <c r="DR30" i="157"/>
  <c r="DP30" i="157"/>
  <c r="DN30" i="157"/>
  <c r="DL30" i="157"/>
  <c r="DJ30" i="157"/>
  <c r="DH30" i="157"/>
  <c r="DF30" i="157"/>
  <c r="DD30" i="157"/>
  <c r="DB30" i="157"/>
  <c r="CZ30" i="157"/>
  <c r="CX30" i="157"/>
  <c r="CV30" i="157"/>
  <c r="CT30" i="157"/>
  <c r="CR30" i="157"/>
  <c r="CP30" i="157"/>
  <c r="CN30" i="157"/>
  <c r="CL30" i="157"/>
  <c r="CJ30" i="157"/>
  <c r="CH30" i="157"/>
  <c r="CF30" i="157"/>
  <c r="CD30" i="157"/>
  <c r="CB30" i="157"/>
  <c r="BZ30" i="157"/>
  <c r="BX30" i="157"/>
  <c r="BV30" i="157"/>
  <c r="BT30" i="157"/>
  <c r="BR30" i="157"/>
  <c r="BP30" i="157"/>
  <c r="BN30" i="157"/>
  <c r="BL30" i="157"/>
  <c r="BJ30" i="157"/>
  <c r="BH30" i="157"/>
  <c r="BF30" i="157"/>
  <c r="BD30" i="157"/>
  <c r="BB30" i="157"/>
  <c r="AZ30" i="157"/>
  <c r="AX30" i="157"/>
  <c r="AV30" i="157"/>
  <c r="AT30" i="157"/>
  <c r="AR30" i="157"/>
  <c r="AP30" i="157"/>
  <c r="AN30" i="157"/>
  <c r="AL30" i="157"/>
  <c r="AJ30" i="157"/>
  <c r="AH30" i="157"/>
  <c r="AF30" i="157"/>
  <c r="AD30" i="157"/>
  <c r="AB30" i="157"/>
  <c r="Z30" i="157"/>
  <c r="X30" i="157"/>
  <c r="V30" i="157"/>
  <c r="T30" i="157"/>
  <c r="R30" i="157"/>
  <c r="P30" i="157"/>
  <c r="N30" i="157"/>
  <c r="L30" i="157"/>
  <c r="J30" i="157"/>
  <c r="H30" i="157"/>
  <c r="F30" i="157"/>
  <c r="D30" i="157"/>
  <c r="EX29" i="157"/>
  <c r="EV29" i="157"/>
  <c r="ET29" i="157"/>
  <c r="ER29" i="157"/>
  <c r="EP29" i="157"/>
  <c r="EN29" i="157"/>
  <c r="EL29" i="157"/>
  <c r="EJ29" i="157"/>
  <c r="EH29" i="157"/>
  <c r="EF29" i="157"/>
  <c r="ED29" i="157"/>
  <c r="EB29" i="157"/>
  <c r="DZ29" i="157"/>
  <c r="DX29" i="157"/>
  <c r="DV29" i="157"/>
  <c r="DT29" i="157"/>
  <c r="DR29" i="157"/>
  <c r="DP29" i="157"/>
  <c r="DN29" i="157"/>
  <c r="DL29" i="157"/>
  <c r="DJ29" i="157"/>
  <c r="DH29" i="157"/>
  <c r="DF29" i="157"/>
  <c r="DD29" i="157"/>
  <c r="DB29" i="157"/>
  <c r="CZ29" i="157"/>
  <c r="CX29" i="157"/>
  <c r="CV29" i="157"/>
  <c r="CT29" i="157"/>
  <c r="CR29" i="157"/>
  <c r="CP29" i="157"/>
  <c r="CN29" i="157"/>
  <c r="CL29" i="157"/>
  <c r="CJ29" i="157"/>
  <c r="CH29" i="157"/>
  <c r="CF29" i="157"/>
  <c r="CD29" i="157"/>
  <c r="CB29" i="157"/>
  <c r="BZ29" i="157"/>
  <c r="BX29" i="157"/>
  <c r="BV29" i="157"/>
  <c r="BT29" i="157"/>
  <c r="BR29" i="157"/>
  <c r="BP29" i="157"/>
  <c r="BN29" i="157"/>
  <c r="BL29" i="157"/>
  <c r="BJ29" i="157"/>
  <c r="BH29" i="157"/>
  <c r="BF29" i="157"/>
  <c r="BD29" i="157"/>
  <c r="BB29" i="157"/>
  <c r="AZ29" i="157"/>
  <c r="AX29" i="157"/>
  <c r="AV29" i="157"/>
  <c r="AT29" i="157"/>
  <c r="AR29" i="157"/>
  <c r="AP29" i="157"/>
  <c r="AN29" i="157"/>
  <c r="AL29" i="157"/>
  <c r="AJ29" i="157"/>
  <c r="AH29" i="157"/>
  <c r="AF29" i="157"/>
  <c r="AD29" i="157"/>
  <c r="AB29" i="157"/>
  <c r="Z29" i="157"/>
  <c r="X29" i="157"/>
  <c r="V29" i="157"/>
  <c r="T29" i="157"/>
  <c r="R29" i="157"/>
  <c r="P29" i="157"/>
  <c r="N29" i="157"/>
  <c r="L29" i="157"/>
  <c r="J29" i="157"/>
  <c r="H29" i="157"/>
  <c r="F29" i="157"/>
  <c r="D29" i="157"/>
  <c r="EX28" i="157"/>
  <c r="EV28" i="157"/>
  <c r="ET28" i="157"/>
  <c r="ER28" i="157"/>
  <c r="EP28" i="157"/>
  <c r="EN28" i="157"/>
  <c r="EL28" i="157"/>
  <c r="EJ28" i="157"/>
  <c r="EH28" i="157"/>
  <c r="EF28" i="157"/>
  <c r="ED28" i="157"/>
  <c r="EB28" i="157"/>
  <c r="DZ28" i="157"/>
  <c r="DX28" i="157"/>
  <c r="DV28" i="157"/>
  <c r="DT28" i="157"/>
  <c r="DR28" i="157"/>
  <c r="DP28" i="157"/>
  <c r="DN28" i="157"/>
  <c r="DL28" i="157"/>
  <c r="DJ28" i="157"/>
  <c r="DH28" i="157"/>
  <c r="DF28" i="157"/>
  <c r="DD28" i="157"/>
  <c r="DB28" i="157"/>
  <c r="CZ28" i="157"/>
  <c r="CX28" i="157"/>
  <c r="CV28" i="157"/>
  <c r="CT28" i="157"/>
  <c r="CR28" i="157"/>
  <c r="CP28" i="157"/>
  <c r="CN28" i="157"/>
  <c r="CL28" i="157"/>
  <c r="CJ28" i="157"/>
  <c r="CH28" i="157"/>
  <c r="CF28" i="157"/>
  <c r="CD28" i="157"/>
  <c r="CB28" i="157"/>
  <c r="BZ28" i="157"/>
  <c r="BX28" i="157"/>
  <c r="BV28" i="157"/>
  <c r="BT28" i="157"/>
  <c r="BR28" i="157"/>
  <c r="BP28" i="157"/>
  <c r="BN28" i="157"/>
  <c r="BL28" i="157"/>
  <c r="BJ28" i="157"/>
  <c r="BH28" i="157"/>
  <c r="BF28" i="157"/>
  <c r="BD28" i="157"/>
  <c r="BB28" i="157"/>
  <c r="AZ28" i="157"/>
  <c r="AX28" i="157"/>
  <c r="AV28" i="157"/>
  <c r="AT28" i="157"/>
  <c r="AR28" i="157"/>
  <c r="AP28" i="157"/>
  <c r="AN28" i="157"/>
  <c r="AL28" i="157"/>
  <c r="AJ28" i="157"/>
  <c r="AH28" i="157"/>
  <c r="AF28" i="157"/>
  <c r="AD28" i="157"/>
  <c r="AB28" i="157"/>
  <c r="Z28" i="157"/>
  <c r="X28" i="157"/>
  <c r="V28" i="157"/>
  <c r="T28" i="157"/>
  <c r="R28" i="157"/>
  <c r="P28" i="157"/>
  <c r="N28" i="157"/>
  <c r="L28" i="157"/>
  <c r="J28" i="157"/>
  <c r="H28" i="157"/>
  <c r="F28" i="157"/>
  <c r="D28" i="157"/>
  <c r="EX27" i="157"/>
  <c r="EV27" i="157"/>
  <c r="ET27" i="157"/>
  <c r="ER27" i="157"/>
  <c r="EP27" i="157"/>
  <c r="EN27" i="157"/>
  <c r="EL27" i="157"/>
  <c r="EJ27" i="157"/>
  <c r="EH27" i="157"/>
  <c r="EF27" i="157"/>
  <c r="ED27" i="157"/>
  <c r="EB27" i="157"/>
  <c r="DZ27" i="157"/>
  <c r="DX27" i="157"/>
  <c r="DV27" i="157"/>
  <c r="DT27" i="157"/>
  <c r="DR27" i="157"/>
  <c r="DP27" i="157"/>
  <c r="DN27" i="157"/>
  <c r="DL27" i="157"/>
  <c r="DJ27" i="157"/>
  <c r="DH27" i="157"/>
  <c r="DF27" i="157"/>
  <c r="DD27" i="157"/>
  <c r="DB27" i="157"/>
  <c r="CZ27" i="157"/>
  <c r="CX27" i="157"/>
  <c r="CV27" i="157"/>
  <c r="CT27" i="157"/>
  <c r="CR27" i="157"/>
  <c r="CP27" i="157"/>
  <c r="CN27" i="157"/>
  <c r="CL27" i="157"/>
  <c r="CJ27" i="157"/>
  <c r="CH27" i="157"/>
  <c r="CF27" i="157"/>
  <c r="CD27" i="157"/>
  <c r="CB27" i="157"/>
  <c r="BZ27" i="157"/>
  <c r="BX27" i="157"/>
  <c r="BV27" i="157"/>
  <c r="BT27" i="157"/>
  <c r="BR27" i="157"/>
  <c r="BP27" i="157"/>
  <c r="BN27" i="157"/>
  <c r="BL27" i="157"/>
  <c r="BJ27" i="157"/>
  <c r="BH27" i="157"/>
  <c r="BF27" i="157"/>
  <c r="BD27" i="157"/>
  <c r="BB27" i="157"/>
  <c r="AZ27" i="157"/>
  <c r="AX27" i="157"/>
  <c r="AV27" i="157"/>
  <c r="AT27" i="157"/>
  <c r="AR27" i="157"/>
  <c r="AP27" i="157"/>
  <c r="AN27" i="157"/>
  <c r="AL27" i="157"/>
  <c r="AJ27" i="157"/>
  <c r="AH27" i="157"/>
  <c r="AF27" i="157"/>
  <c r="AD27" i="157"/>
  <c r="AB27" i="157"/>
  <c r="Z27" i="157"/>
  <c r="X27" i="157"/>
  <c r="V27" i="157"/>
  <c r="T27" i="157"/>
  <c r="R27" i="157"/>
  <c r="P27" i="157"/>
  <c r="N27" i="157"/>
  <c r="L27" i="157"/>
  <c r="J27" i="157"/>
  <c r="H27" i="157"/>
  <c r="F27" i="157"/>
  <c r="D27" i="157"/>
  <c r="EX26" i="157"/>
  <c r="EV26" i="157"/>
  <c r="ET26" i="157"/>
  <c r="ER26" i="157"/>
  <c r="EP26" i="157"/>
  <c r="EN26" i="157"/>
  <c r="EL26" i="157"/>
  <c r="EJ26" i="157"/>
  <c r="EH26" i="157"/>
  <c r="EF26" i="157"/>
  <c r="ED26" i="157"/>
  <c r="EB26" i="157"/>
  <c r="DZ26" i="157"/>
  <c r="DX26" i="157"/>
  <c r="DV26" i="157"/>
  <c r="DT26" i="157"/>
  <c r="DR26" i="157"/>
  <c r="DP26" i="157"/>
  <c r="DN26" i="157"/>
  <c r="DL26" i="157"/>
  <c r="DJ26" i="157"/>
  <c r="DH26" i="157"/>
  <c r="DF26" i="157"/>
  <c r="DD26" i="157"/>
  <c r="DB26" i="157"/>
  <c r="CZ26" i="157"/>
  <c r="CX26" i="157"/>
  <c r="CV26" i="157"/>
  <c r="CT26" i="157"/>
  <c r="CR26" i="157"/>
  <c r="CP26" i="157"/>
  <c r="CN26" i="157"/>
  <c r="CL26" i="157"/>
  <c r="CJ26" i="157"/>
  <c r="CH26" i="157"/>
  <c r="CF26" i="157"/>
  <c r="CD26" i="157"/>
  <c r="CB26" i="157"/>
  <c r="BZ26" i="157"/>
  <c r="BX26" i="157"/>
  <c r="BV26" i="157"/>
  <c r="BT26" i="157"/>
  <c r="BR26" i="157"/>
  <c r="BP26" i="157"/>
  <c r="BN26" i="157"/>
  <c r="BL26" i="157"/>
  <c r="BJ26" i="157"/>
  <c r="BH26" i="157"/>
  <c r="BF26" i="157"/>
  <c r="BD26" i="157"/>
  <c r="BB26" i="157"/>
  <c r="AZ26" i="157"/>
  <c r="AX26" i="157"/>
  <c r="AV26" i="157"/>
  <c r="AT26" i="157"/>
  <c r="AR26" i="157"/>
  <c r="AP26" i="157"/>
  <c r="AN26" i="157"/>
  <c r="AL26" i="157"/>
  <c r="AJ26" i="157"/>
  <c r="AH26" i="157"/>
  <c r="AF26" i="157"/>
  <c r="AD26" i="157"/>
  <c r="AB26" i="157"/>
  <c r="Z26" i="157"/>
  <c r="X26" i="157"/>
  <c r="V26" i="157"/>
  <c r="T26" i="157"/>
  <c r="R26" i="157"/>
  <c r="P26" i="157"/>
  <c r="N26" i="157"/>
  <c r="L26" i="157"/>
  <c r="J26" i="157"/>
  <c r="H26" i="157"/>
  <c r="F26" i="157"/>
  <c r="D26" i="157"/>
  <c r="EX25" i="157"/>
  <c r="EV25" i="157"/>
  <c r="ET25" i="157"/>
  <c r="ER25" i="157"/>
  <c r="EP25" i="157"/>
  <c r="EN25" i="157"/>
  <c r="EL25" i="157"/>
  <c r="EJ25" i="157"/>
  <c r="EH25" i="157"/>
  <c r="EF25" i="157"/>
  <c r="ED25" i="157"/>
  <c r="EB25" i="157"/>
  <c r="DZ25" i="157"/>
  <c r="DX25" i="157"/>
  <c r="DV25" i="157"/>
  <c r="DT25" i="157"/>
  <c r="DR25" i="157"/>
  <c r="DP25" i="157"/>
  <c r="DN25" i="157"/>
  <c r="DL25" i="157"/>
  <c r="DJ25" i="157"/>
  <c r="DH25" i="157"/>
  <c r="DF25" i="157"/>
  <c r="DD25" i="157"/>
  <c r="DB25" i="157"/>
  <c r="CZ25" i="157"/>
  <c r="CX25" i="157"/>
  <c r="CV25" i="157"/>
  <c r="CT25" i="157"/>
  <c r="CR25" i="157"/>
  <c r="CP25" i="157"/>
  <c r="CN25" i="157"/>
  <c r="CL25" i="157"/>
  <c r="CJ25" i="157"/>
  <c r="CH25" i="157"/>
  <c r="CF25" i="157"/>
  <c r="CD25" i="157"/>
  <c r="CB25" i="157"/>
  <c r="BZ25" i="157"/>
  <c r="BX25" i="157"/>
  <c r="BV25" i="157"/>
  <c r="BT25" i="157"/>
  <c r="BR25" i="157"/>
  <c r="BP25" i="157"/>
  <c r="BN25" i="157"/>
  <c r="BL25" i="157"/>
  <c r="BJ25" i="157"/>
  <c r="BH25" i="157"/>
  <c r="BF25" i="157"/>
  <c r="BD25" i="157"/>
  <c r="BB25" i="157"/>
  <c r="AZ25" i="157"/>
  <c r="AX25" i="157"/>
  <c r="AV25" i="157"/>
  <c r="AT25" i="157"/>
  <c r="AR25" i="157"/>
  <c r="AP25" i="157"/>
  <c r="AN25" i="157"/>
  <c r="AL25" i="157"/>
  <c r="AJ25" i="157"/>
  <c r="AH25" i="157"/>
  <c r="AF25" i="157"/>
  <c r="AD25" i="157"/>
  <c r="AB25" i="157"/>
  <c r="Z25" i="157"/>
  <c r="X25" i="157"/>
  <c r="V25" i="157"/>
  <c r="T25" i="157"/>
  <c r="R25" i="157"/>
  <c r="P25" i="157"/>
  <c r="N25" i="157"/>
  <c r="L25" i="157"/>
  <c r="J25" i="157"/>
  <c r="H25" i="157"/>
  <c r="F25" i="157"/>
  <c r="D25" i="157"/>
  <c r="EX24" i="157"/>
  <c r="EV24" i="157"/>
  <c r="ET24" i="157"/>
  <c r="ER24" i="157"/>
  <c r="EP24" i="157"/>
  <c r="EN24" i="157"/>
  <c r="EL24" i="157"/>
  <c r="EJ24" i="157"/>
  <c r="EH24" i="157"/>
  <c r="EF24" i="157"/>
  <c r="ED24" i="157"/>
  <c r="EB24" i="157"/>
  <c r="DZ24" i="157"/>
  <c r="DX24" i="157"/>
  <c r="DV24" i="157"/>
  <c r="DT24" i="157"/>
  <c r="DR24" i="157"/>
  <c r="DP24" i="157"/>
  <c r="DN24" i="157"/>
  <c r="DL24" i="157"/>
  <c r="DJ24" i="157"/>
  <c r="DH24" i="157"/>
  <c r="DF24" i="157"/>
  <c r="DD24" i="157"/>
  <c r="DB24" i="157"/>
  <c r="CZ24" i="157"/>
  <c r="CX24" i="157"/>
  <c r="CV24" i="157"/>
  <c r="CT24" i="157"/>
  <c r="CR24" i="157"/>
  <c r="CP24" i="157"/>
  <c r="CN24" i="157"/>
  <c r="CL24" i="157"/>
  <c r="CJ24" i="157"/>
  <c r="CH24" i="157"/>
  <c r="CF24" i="157"/>
  <c r="CD24" i="157"/>
  <c r="CB24" i="157"/>
  <c r="BZ24" i="157"/>
  <c r="BX24" i="157"/>
  <c r="BV24" i="157"/>
  <c r="BT24" i="157"/>
  <c r="BR24" i="157"/>
  <c r="BP24" i="157"/>
  <c r="BN24" i="157"/>
  <c r="BL24" i="157"/>
  <c r="BJ24" i="157"/>
  <c r="BH24" i="157"/>
  <c r="BF24" i="157"/>
  <c r="BD24" i="157"/>
  <c r="BB24" i="157"/>
  <c r="AZ24" i="157"/>
  <c r="AX24" i="157"/>
  <c r="AV24" i="157"/>
  <c r="AT24" i="157"/>
  <c r="AR24" i="157"/>
  <c r="AP24" i="157"/>
  <c r="AN24" i="157"/>
  <c r="AL24" i="157"/>
  <c r="AJ24" i="157"/>
  <c r="AH24" i="157"/>
  <c r="AF24" i="157"/>
  <c r="AD24" i="157"/>
  <c r="AB24" i="157"/>
  <c r="Z24" i="157"/>
  <c r="X24" i="157"/>
  <c r="V24" i="157"/>
  <c r="T24" i="157"/>
  <c r="R24" i="157"/>
  <c r="P24" i="157"/>
  <c r="N24" i="157"/>
  <c r="L24" i="157"/>
  <c r="J24" i="157"/>
  <c r="H24" i="157"/>
  <c r="F24" i="157"/>
  <c r="D24" i="157"/>
  <c r="EX23" i="157"/>
  <c r="EV23" i="157"/>
  <c r="ET23" i="157"/>
  <c r="ER23" i="157"/>
  <c r="EP23" i="157"/>
  <c r="EN23" i="157"/>
  <c r="EL23" i="157"/>
  <c r="EJ23" i="157"/>
  <c r="EH23" i="157"/>
  <c r="EF23" i="157"/>
  <c r="ED23" i="157"/>
  <c r="EB23" i="157"/>
  <c r="DZ23" i="157"/>
  <c r="DX23" i="157"/>
  <c r="DV23" i="157"/>
  <c r="DT23" i="157"/>
  <c r="DR23" i="157"/>
  <c r="DP23" i="157"/>
  <c r="DN23" i="157"/>
  <c r="DL23" i="157"/>
  <c r="DJ23" i="157"/>
  <c r="DH23" i="157"/>
  <c r="DF23" i="157"/>
  <c r="DD23" i="157"/>
  <c r="DB23" i="157"/>
  <c r="CZ23" i="157"/>
  <c r="CX23" i="157"/>
  <c r="CV23" i="157"/>
  <c r="CT23" i="157"/>
  <c r="CR23" i="157"/>
  <c r="CP23" i="157"/>
  <c r="CN23" i="157"/>
  <c r="CL23" i="157"/>
  <c r="CJ23" i="157"/>
  <c r="CH23" i="157"/>
  <c r="CF23" i="157"/>
  <c r="CD23" i="157"/>
  <c r="CB23" i="157"/>
  <c r="BZ23" i="157"/>
  <c r="BX23" i="157"/>
  <c r="BV23" i="157"/>
  <c r="BT23" i="157"/>
  <c r="BR23" i="157"/>
  <c r="BP23" i="157"/>
  <c r="BN23" i="157"/>
  <c r="BL23" i="157"/>
  <c r="BJ23" i="157"/>
  <c r="BH23" i="157"/>
  <c r="BF23" i="157"/>
  <c r="BD23" i="157"/>
  <c r="BB23" i="157"/>
  <c r="AZ23" i="157"/>
  <c r="AX23" i="157"/>
  <c r="AV23" i="157"/>
  <c r="AT23" i="157"/>
  <c r="AR23" i="157"/>
  <c r="AP23" i="157"/>
  <c r="AN23" i="157"/>
  <c r="AL23" i="157"/>
  <c r="AJ23" i="157"/>
  <c r="AH23" i="157"/>
  <c r="AF23" i="157"/>
  <c r="AD23" i="157"/>
  <c r="AB23" i="157"/>
  <c r="Z23" i="157"/>
  <c r="X23" i="157"/>
  <c r="V23" i="157"/>
  <c r="T23" i="157"/>
  <c r="R23" i="157"/>
  <c r="P23" i="157"/>
  <c r="N23" i="157"/>
  <c r="L23" i="157"/>
  <c r="J23" i="157"/>
  <c r="H23" i="157"/>
  <c r="F23" i="157"/>
  <c r="D23" i="157"/>
  <c r="EX22" i="157"/>
  <c r="EV22" i="157"/>
  <c r="ET22" i="157"/>
  <c r="ER22" i="157"/>
  <c r="EP22" i="157"/>
  <c r="EN22" i="157"/>
  <c r="EL22" i="157"/>
  <c r="EJ22" i="157"/>
  <c r="EH22" i="157"/>
  <c r="EF22" i="157"/>
  <c r="ED22" i="157"/>
  <c r="EB22" i="157"/>
  <c r="DZ22" i="157"/>
  <c r="DX22" i="157"/>
  <c r="DV22" i="157"/>
  <c r="DT22" i="157"/>
  <c r="DR22" i="157"/>
  <c r="DP22" i="157"/>
  <c r="DN22" i="157"/>
  <c r="DL22" i="157"/>
  <c r="DJ22" i="157"/>
  <c r="DH22" i="157"/>
  <c r="DF22" i="157"/>
  <c r="DD22" i="157"/>
  <c r="DB22" i="157"/>
  <c r="CZ22" i="157"/>
  <c r="CX22" i="157"/>
  <c r="CV22" i="157"/>
  <c r="CT22" i="157"/>
  <c r="CR22" i="157"/>
  <c r="CP22" i="157"/>
  <c r="CN22" i="157"/>
  <c r="CL22" i="157"/>
  <c r="CJ22" i="157"/>
  <c r="CH22" i="157"/>
  <c r="CF22" i="157"/>
  <c r="CD22" i="157"/>
  <c r="CB22" i="157"/>
  <c r="BZ22" i="157"/>
  <c r="BX22" i="157"/>
  <c r="BV22" i="157"/>
  <c r="BT22" i="157"/>
  <c r="BR22" i="157"/>
  <c r="BP22" i="157"/>
  <c r="BN22" i="157"/>
  <c r="BL22" i="157"/>
  <c r="BJ22" i="157"/>
  <c r="BH22" i="157"/>
  <c r="BF22" i="157"/>
  <c r="BD22" i="157"/>
  <c r="BB22" i="157"/>
  <c r="AZ22" i="157"/>
  <c r="AX22" i="157"/>
  <c r="AV22" i="157"/>
  <c r="AT22" i="157"/>
  <c r="AR22" i="157"/>
  <c r="AP22" i="157"/>
  <c r="AN22" i="157"/>
  <c r="AL22" i="157"/>
  <c r="AJ22" i="157"/>
  <c r="AH22" i="157"/>
  <c r="AF22" i="157"/>
  <c r="AD22" i="157"/>
  <c r="AB22" i="157"/>
  <c r="Z22" i="157"/>
  <c r="X22" i="157"/>
  <c r="V22" i="157"/>
  <c r="T22" i="157"/>
  <c r="R22" i="157"/>
  <c r="P22" i="157"/>
  <c r="N22" i="157"/>
  <c r="L22" i="157"/>
  <c r="J22" i="157"/>
  <c r="H22" i="157"/>
  <c r="F22" i="157"/>
  <c r="D22" i="157"/>
  <c r="EX21" i="157"/>
  <c r="EV21" i="157"/>
  <c r="ET21" i="157"/>
  <c r="ER21" i="157"/>
  <c r="EP21" i="157"/>
  <c r="EN21" i="157"/>
  <c r="EL21" i="157"/>
  <c r="EJ21" i="157"/>
  <c r="EH21" i="157"/>
  <c r="EF21" i="157"/>
  <c r="ED21" i="157"/>
  <c r="EB21" i="157"/>
  <c r="DZ21" i="157"/>
  <c r="DX21" i="157"/>
  <c r="DV21" i="157"/>
  <c r="DT21" i="157"/>
  <c r="DR21" i="157"/>
  <c r="DP21" i="157"/>
  <c r="DN21" i="157"/>
  <c r="DL21" i="157"/>
  <c r="DJ21" i="157"/>
  <c r="DH21" i="157"/>
  <c r="DF21" i="157"/>
  <c r="DD21" i="157"/>
  <c r="DB21" i="157"/>
  <c r="CZ21" i="157"/>
  <c r="CX21" i="157"/>
  <c r="CV21" i="157"/>
  <c r="CT21" i="157"/>
  <c r="CR21" i="157"/>
  <c r="CP21" i="157"/>
  <c r="CN21" i="157"/>
  <c r="CL21" i="157"/>
  <c r="CJ21" i="157"/>
  <c r="CH21" i="157"/>
  <c r="CF21" i="157"/>
  <c r="CD21" i="157"/>
  <c r="CB21" i="157"/>
  <c r="BZ21" i="157"/>
  <c r="BX21" i="157"/>
  <c r="BV21" i="157"/>
  <c r="BT21" i="157"/>
  <c r="BR21" i="157"/>
  <c r="BP21" i="157"/>
  <c r="BN21" i="157"/>
  <c r="BL21" i="157"/>
  <c r="BJ21" i="157"/>
  <c r="BH21" i="157"/>
  <c r="BF21" i="157"/>
  <c r="BD21" i="157"/>
  <c r="BB21" i="157"/>
  <c r="AZ21" i="157"/>
  <c r="AX21" i="157"/>
  <c r="AV21" i="157"/>
  <c r="AT21" i="157"/>
  <c r="AR21" i="157"/>
  <c r="AP21" i="157"/>
  <c r="AN21" i="157"/>
  <c r="AL21" i="157"/>
  <c r="AJ21" i="157"/>
  <c r="AH21" i="157"/>
  <c r="AF21" i="157"/>
  <c r="AD21" i="157"/>
  <c r="AB21" i="157"/>
  <c r="Z21" i="157"/>
  <c r="X21" i="157"/>
  <c r="V21" i="157"/>
  <c r="T21" i="157"/>
  <c r="R21" i="157"/>
  <c r="P21" i="157"/>
  <c r="N21" i="157"/>
  <c r="L21" i="157"/>
  <c r="J21" i="157"/>
  <c r="H21" i="157"/>
  <c r="F21" i="157"/>
  <c r="D21" i="157"/>
  <c r="EX20" i="157"/>
  <c r="EV20" i="157"/>
  <c r="ET20" i="157"/>
  <c r="ER20" i="157"/>
  <c r="EP20" i="157"/>
  <c r="EN20" i="157"/>
  <c r="EL20" i="157"/>
  <c r="EJ20" i="157"/>
  <c r="EH20" i="157"/>
  <c r="EF20" i="157"/>
  <c r="ED20" i="157"/>
  <c r="EB20" i="157"/>
  <c r="DZ20" i="157"/>
  <c r="DX20" i="157"/>
  <c r="DV20" i="157"/>
  <c r="DT20" i="157"/>
  <c r="DR20" i="157"/>
  <c r="DP20" i="157"/>
  <c r="DN20" i="157"/>
  <c r="DL20" i="157"/>
  <c r="DJ20" i="157"/>
  <c r="DH20" i="157"/>
  <c r="DF20" i="157"/>
  <c r="DD20" i="157"/>
  <c r="DB20" i="157"/>
  <c r="CZ20" i="157"/>
  <c r="CX20" i="157"/>
  <c r="CV20" i="157"/>
  <c r="CT20" i="157"/>
  <c r="CR20" i="157"/>
  <c r="CP20" i="157"/>
  <c r="CN20" i="157"/>
  <c r="CL20" i="157"/>
  <c r="CJ20" i="157"/>
  <c r="CH20" i="157"/>
  <c r="CF20" i="157"/>
  <c r="CD20" i="157"/>
  <c r="CB20" i="157"/>
  <c r="BZ20" i="157"/>
  <c r="BX20" i="157"/>
  <c r="BV20" i="157"/>
  <c r="BT20" i="157"/>
  <c r="BR20" i="157"/>
  <c r="BP20" i="157"/>
  <c r="BN20" i="157"/>
  <c r="BL20" i="157"/>
  <c r="BJ20" i="157"/>
  <c r="BH20" i="157"/>
  <c r="BF20" i="157"/>
  <c r="BD20" i="157"/>
  <c r="BB20" i="157"/>
  <c r="AZ20" i="157"/>
  <c r="AX20" i="157"/>
  <c r="AV20" i="157"/>
  <c r="AT20" i="157"/>
  <c r="AR20" i="157"/>
  <c r="AP20" i="157"/>
  <c r="AN20" i="157"/>
  <c r="AL20" i="157"/>
  <c r="AJ20" i="157"/>
  <c r="AH20" i="157"/>
  <c r="AF20" i="157"/>
  <c r="AD20" i="157"/>
  <c r="AB20" i="157"/>
  <c r="Z20" i="157"/>
  <c r="X20" i="157"/>
  <c r="V20" i="157"/>
  <c r="T20" i="157"/>
  <c r="R20" i="157"/>
  <c r="P20" i="157"/>
  <c r="N20" i="157"/>
  <c r="L20" i="157"/>
  <c r="J20" i="157"/>
  <c r="H20" i="157"/>
  <c r="F20" i="157"/>
  <c r="D20" i="157"/>
  <c r="EX19" i="157"/>
  <c r="EV19" i="157"/>
  <c r="ET19" i="157"/>
  <c r="ER19" i="157"/>
  <c r="EP19" i="157"/>
  <c r="EN19" i="157"/>
  <c r="EL19" i="157"/>
  <c r="EJ19" i="157"/>
  <c r="EH19" i="157"/>
  <c r="EF19" i="157"/>
  <c r="ED19" i="157"/>
  <c r="EB19" i="157"/>
  <c r="DZ19" i="157"/>
  <c r="DX19" i="157"/>
  <c r="DV19" i="157"/>
  <c r="DT19" i="157"/>
  <c r="DR19" i="157"/>
  <c r="DP19" i="157"/>
  <c r="DN19" i="157"/>
  <c r="DL19" i="157"/>
  <c r="DJ19" i="157"/>
  <c r="DH19" i="157"/>
  <c r="DF19" i="157"/>
  <c r="DD19" i="157"/>
  <c r="DB19" i="157"/>
  <c r="CZ19" i="157"/>
  <c r="CX19" i="157"/>
  <c r="CV19" i="157"/>
  <c r="CT19" i="157"/>
  <c r="CR19" i="157"/>
  <c r="CP19" i="157"/>
  <c r="CN19" i="157"/>
  <c r="CL19" i="157"/>
  <c r="CJ19" i="157"/>
  <c r="CH19" i="157"/>
  <c r="CF19" i="157"/>
  <c r="CD19" i="157"/>
  <c r="CB19" i="157"/>
  <c r="BZ19" i="157"/>
  <c r="BX19" i="157"/>
  <c r="BV19" i="157"/>
  <c r="BT19" i="157"/>
  <c r="BR19" i="157"/>
  <c r="BP19" i="157"/>
  <c r="BN19" i="157"/>
  <c r="BL19" i="157"/>
  <c r="BJ19" i="157"/>
  <c r="BH19" i="157"/>
  <c r="BF19" i="157"/>
  <c r="BD19" i="157"/>
  <c r="BB19" i="157"/>
  <c r="AZ19" i="157"/>
  <c r="AX19" i="157"/>
  <c r="AV19" i="157"/>
  <c r="AT19" i="157"/>
  <c r="AR19" i="157"/>
  <c r="AP19" i="157"/>
  <c r="AN19" i="157"/>
  <c r="AL19" i="157"/>
  <c r="AJ19" i="157"/>
  <c r="AH19" i="157"/>
  <c r="AF19" i="157"/>
  <c r="AD19" i="157"/>
  <c r="AB19" i="157"/>
  <c r="Z19" i="157"/>
  <c r="X19" i="157"/>
  <c r="V19" i="157"/>
  <c r="T19" i="157"/>
  <c r="R19" i="157"/>
  <c r="P19" i="157"/>
  <c r="N19" i="157"/>
  <c r="L19" i="157"/>
  <c r="J19" i="157"/>
  <c r="H19" i="157"/>
  <c r="F19" i="157"/>
  <c r="D19" i="157"/>
  <c r="EX18" i="157"/>
  <c r="EV18" i="157"/>
  <c r="ET18" i="157"/>
  <c r="ER18" i="157"/>
  <c r="EP18" i="157"/>
  <c r="EN18" i="157"/>
  <c r="EL18" i="157"/>
  <c r="EJ18" i="157"/>
  <c r="EH18" i="157"/>
  <c r="EF18" i="157"/>
  <c r="ED18" i="157"/>
  <c r="EB18" i="157"/>
  <c r="DZ18" i="157"/>
  <c r="DX18" i="157"/>
  <c r="DV18" i="157"/>
  <c r="DT18" i="157"/>
  <c r="DR18" i="157"/>
  <c r="DP18" i="157"/>
  <c r="DN18" i="157"/>
  <c r="DL18" i="157"/>
  <c r="DJ18" i="157"/>
  <c r="DH18" i="157"/>
  <c r="DF18" i="157"/>
  <c r="DD18" i="157"/>
  <c r="DB18" i="157"/>
  <c r="CZ18" i="157"/>
  <c r="CX18" i="157"/>
  <c r="CV18" i="157"/>
  <c r="CT18" i="157"/>
  <c r="CR18" i="157"/>
  <c r="CP18" i="157"/>
  <c r="CN18" i="157"/>
  <c r="CL18" i="157"/>
  <c r="CJ18" i="157"/>
  <c r="CH18" i="157"/>
  <c r="CF18" i="157"/>
  <c r="CD18" i="157"/>
  <c r="CB18" i="157"/>
  <c r="BZ18" i="157"/>
  <c r="BX18" i="157"/>
  <c r="BV18" i="157"/>
  <c r="BT18" i="157"/>
  <c r="BR18" i="157"/>
  <c r="BP18" i="157"/>
  <c r="BN18" i="157"/>
  <c r="BL18" i="157"/>
  <c r="BJ18" i="157"/>
  <c r="BH18" i="157"/>
  <c r="BF18" i="157"/>
  <c r="BD18" i="157"/>
  <c r="BB18" i="157"/>
  <c r="AZ18" i="157"/>
  <c r="AX18" i="157"/>
  <c r="AV18" i="157"/>
  <c r="AT18" i="157"/>
  <c r="AR18" i="157"/>
  <c r="AP18" i="157"/>
  <c r="AN18" i="157"/>
  <c r="AL18" i="157"/>
  <c r="AJ18" i="157"/>
  <c r="AH18" i="157"/>
  <c r="AF18" i="157"/>
  <c r="AD18" i="157"/>
  <c r="AB18" i="157"/>
  <c r="Z18" i="157"/>
  <c r="X18" i="157"/>
  <c r="V18" i="157"/>
  <c r="T18" i="157"/>
  <c r="R18" i="157"/>
  <c r="P18" i="157"/>
  <c r="N18" i="157"/>
  <c r="L18" i="157"/>
  <c r="J18" i="157"/>
  <c r="H18" i="157"/>
  <c r="F18" i="157"/>
  <c r="D18" i="157"/>
  <c r="EX17" i="157"/>
  <c r="EV17" i="157"/>
  <c r="ET17" i="157"/>
  <c r="ER17" i="157"/>
  <c r="EP17" i="157"/>
  <c r="EN17" i="157"/>
  <c r="EL17" i="157"/>
  <c r="EJ17" i="157"/>
  <c r="EH17" i="157"/>
  <c r="EF17" i="157"/>
  <c r="ED17" i="157"/>
  <c r="EB17" i="157"/>
  <c r="DZ17" i="157"/>
  <c r="DX17" i="157"/>
  <c r="DV17" i="157"/>
  <c r="DT17" i="157"/>
  <c r="DR17" i="157"/>
  <c r="DP17" i="157"/>
  <c r="DN17" i="157"/>
  <c r="DL17" i="157"/>
  <c r="DJ17" i="157"/>
  <c r="DH17" i="157"/>
  <c r="DF17" i="157"/>
  <c r="DD17" i="157"/>
  <c r="DB17" i="157"/>
  <c r="CZ17" i="157"/>
  <c r="CX17" i="157"/>
  <c r="CV17" i="157"/>
  <c r="CT17" i="157"/>
  <c r="CR17" i="157"/>
  <c r="CP17" i="157"/>
  <c r="CN17" i="157"/>
  <c r="CL17" i="157"/>
  <c r="CJ17" i="157"/>
  <c r="CH17" i="157"/>
  <c r="CF17" i="157"/>
  <c r="CD17" i="157"/>
  <c r="CB17" i="157"/>
  <c r="BZ17" i="157"/>
  <c r="BX17" i="157"/>
  <c r="BV17" i="157"/>
  <c r="BT17" i="157"/>
  <c r="BR17" i="157"/>
  <c r="BP17" i="157"/>
  <c r="BN17" i="157"/>
  <c r="BL17" i="157"/>
  <c r="BJ17" i="157"/>
  <c r="BH17" i="157"/>
  <c r="BF17" i="157"/>
  <c r="BD17" i="157"/>
  <c r="BB17" i="157"/>
  <c r="AZ17" i="157"/>
  <c r="AX17" i="157"/>
  <c r="AV17" i="157"/>
  <c r="AT17" i="157"/>
  <c r="AR17" i="157"/>
  <c r="AP17" i="157"/>
  <c r="AN17" i="157"/>
  <c r="AL17" i="157"/>
  <c r="AJ17" i="157"/>
  <c r="AH17" i="157"/>
  <c r="AF17" i="157"/>
  <c r="AD17" i="157"/>
  <c r="AB17" i="157"/>
  <c r="Z17" i="157"/>
  <c r="X17" i="157"/>
  <c r="V17" i="157"/>
  <c r="T17" i="157"/>
  <c r="R17" i="157"/>
  <c r="P17" i="157"/>
  <c r="N17" i="157"/>
  <c r="L17" i="157"/>
  <c r="J17" i="157"/>
  <c r="H17" i="157"/>
  <c r="F17" i="157"/>
  <c r="D17" i="157"/>
  <c r="EX16" i="157"/>
  <c r="EV16" i="157"/>
  <c r="ET16" i="157"/>
  <c r="ER16" i="157"/>
  <c r="EP16" i="157"/>
  <c r="EN16" i="157"/>
  <c r="EL16" i="157"/>
  <c r="EJ16" i="157"/>
  <c r="EH16" i="157"/>
  <c r="EF16" i="157"/>
  <c r="ED16" i="157"/>
  <c r="EB16" i="157"/>
  <c r="DZ16" i="157"/>
  <c r="DX16" i="157"/>
  <c r="DV16" i="157"/>
  <c r="DT16" i="157"/>
  <c r="DR16" i="157"/>
  <c r="DP16" i="157"/>
  <c r="DN16" i="157"/>
  <c r="DL16" i="157"/>
  <c r="DJ16" i="157"/>
  <c r="DH16" i="157"/>
  <c r="DF16" i="157"/>
  <c r="DD16" i="157"/>
  <c r="DB16" i="157"/>
  <c r="CZ16" i="157"/>
  <c r="CX16" i="157"/>
  <c r="CV16" i="157"/>
  <c r="CT16" i="157"/>
  <c r="CR16" i="157"/>
  <c r="CP16" i="157"/>
  <c r="CN16" i="157"/>
  <c r="CL16" i="157"/>
  <c r="CJ16" i="157"/>
  <c r="CH16" i="157"/>
  <c r="CF16" i="157"/>
  <c r="CD16" i="157"/>
  <c r="CB16" i="157"/>
  <c r="BZ16" i="157"/>
  <c r="BX16" i="157"/>
  <c r="BV16" i="157"/>
  <c r="BT16" i="157"/>
  <c r="BR16" i="157"/>
  <c r="BP16" i="157"/>
  <c r="BN16" i="157"/>
  <c r="BL16" i="157"/>
  <c r="BJ16" i="157"/>
  <c r="BH16" i="157"/>
  <c r="BF16" i="157"/>
  <c r="BD16" i="157"/>
  <c r="BB16" i="157"/>
  <c r="AZ16" i="157"/>
  <c r="AX16" i="157"/>
  <c r="AV16" i="157"/>
  <c r="AT16" i="157"/>
  <c r="AR16" i="157"/>
  <c r="AP16" i="157"/>
  <c r="AN16" i="157"/>
  <c r="AL16" i="157"/>
  <c r="AJ16" i="157"/>
  <c r="AH16" i="157"/>
  <c r="AF16" i="157"/>
  <c r="AD16" i="157"/>
  <c r="AB16" i="157"/>
  <c r="Z16" i="157"/>
  <c r="X16" i="157"/>
  <c r="V16" i="157"/>
  <c r="T16" i="157"/>
  <c r="R16" i="157"/>
  <c r="P16" i="157"/>
  <c r="N16" i="157"/>
  <c r="L16" i="157"/>
  <c r="J16" i="157"/>
  <c r="H16" i="157"/>
  <c r="F16" i="157"/>
  <c r="D16" i="157"/>
  <c r="EX15" i="157"/>
  <c r="EV15" i="157"/>
  <c r="ET15" i="157"/>
  <c r="ER15" i="157"/>
  <c r="EP15" i="157"/>
  <c r="EN15" i="157"/>
  <c r="EL15" i="157"/>
  <c r="EJ15" i="157"/>
  <c r="EH15" i="157"/>
  <c r="EF15" i="157"/>
  <c r="ED15" i="157"/>
  <c r="EB15" i="157"/>
  <c r="DZ15" i="157"/>
  <c r="DX15" i="157"/>
  <c r="DV15" i="157"/>
  <c r="DT15" i="157"/>
  <c r="DR15" i="157"/>
  <c r="DP15" i="157"/>
  <c r="DN15" i="157"/>
  <c r="DL15" i="157"/>
  <c r="DJ15" i="157"/>
  <c r="DH15" i="157"/>
  <c r="DF15" i="157"/>
  <c r="DD15" i="157"/>
  <c r="DB15" i="157"/>
  <c r="CZ15" i="157"/>
  <c r="CX15" i="157"/>
  <c r="CV15" i="157"/>
  <c r="CT15" i="157"/>
  <c r="CR15" i="157"/>
  <c r="CP15" i="157"/>
  <c r="CN15" i="157"/>
  <c r="CL15" i="157"/>
  <c r="CJ15" i="157"/>
  <c r="CH15" i="157"/>
  <c r="CF15" i="157"/>
  <c r="CD15" i="157"/>
  <c r="CB15" i="157"/>
  <c r="BZ15" i="157"/>
  <c r="BX15" i="157"/>
  <c r="BV15" i="157"/>
  <c r="BT15" i="157"/>
  <c r="BR15" i="157"/>
  <c r="BP15" i="157"/>
  <c r="BN15" i="157"/>
  <c r="BL15" i="157"/>
  <c r="BJ15" i="157"/>
  <c r="BH15" i="157"/>
  <c r="BF15" i="157"/>
  <c r="BD15" i="157"/>
  <c r="BB15" i="157"/>
  <c r="AZ15" i="157"/>
  <c r="AX15" i="157"/>
  <c r="AV15" i="157"/>
  <c r="AT15" i="157"/>
  <c r="AR15" i="157"/>
  <c r="AP15" i="157"/>
  <c r="AN15" i="157"/>
  <c r="AL15" i="157"/>
  <c r="AJ15" i="157"/>
  <c r="AH15" i="157"/>
  <c r="AF15" i="157"/>
  <c r="AD15" i="157"/>
  <c r="AB15" i="157"/>
  <c r="Z15" i="157"/>
  <c r="X15" i="157"/>
  <c r="V15" i="157"/>
  <c r="T15" i="157"/>
  <c r="R15" i="157"/>
  <c r="P15" i="157"/>
  <c r="N15" i="157"/>
  <c r="L15" i="157"/>
  <c r="J15" i="157"/>
  <c r="H15" i="157"/>
  <c r="F15" i="157"/>
  <c r="D15" i="157"/>
  <c r="B91" i="157"/>
  <c r="B90" i="157"/>
  <c r="B89" i="157"/>
  <c r="B88" i="157"/>
  <c r="B87" i="157"/>
  <c r="B86" i="157"/>
  <c r="B85" i="157"/>
  <c r="B84" i="157"/>
  <c r="B83" i="157"/>
  <c r="B82" i="157"/>
  <c r="B81" i="157"/>
  <c r="B80" i="157"/>
  <c r="B79" i="157"/>
  <c r="B78" i="157"/>
  <c r="B77" i="157"/>
  <c r="B76" i="157"/>
  <c r="B75" i="157"/>
  <c r="B74" i="157"/>
  <c r="B73" i="157"/>
  <c r="B72" i="157"/>
  <c r="B71" i="157"/>
  <c r="B70" i="157"/>
  <c r="B69" i="157"/>
  <c r="B68" i="157"/>
  <c r="B67" i="157"/>
  <c r="B66" i="157"/>
  <c r="B65" i="157"/>
  <c r="B64" i="157"/>
  <c r="B63" i="157"/>
  <c r="B62" i="157"/>
  <c r="B61" i="157"/>
  <c r="B60" i="157"/>
  <c r="B59" i="157"/>
  <c r="B58" i="157"/>
  <c r="B57" i="157"/>
  <c r="B56" i="157"/>
  <c r="B55" i="157"/>
  <c r="B54" i="157"/>
  <c r="B53" i="157"/>
  <c r="B52" i="157"/>
  <c r="B51" i="157"/>
  <c r="B50" i="157"/>
  <c r="B49" i="157"/>
  <c r="B48" i="157"/>
  <c r="B47" i="157"/>
  <c r="B46" i="157"/>
  <c r="B45" i="157"/>
  <c r="B44" i="157"/>
  <c r="B43" i="157"/>
  <c r="B42" i="157"/>
  <c r="B41" i="157"/>
  <c r="B40" i="157"/>
  <c r="B39" i="157"/>
  <c r="B38" i="157"/>
  <c r="B37" i="157"/>
  <c r="B36" i="157"/>
  <c r="B35" i="157"/>
  <c r="B34" i="157"/>
  <c r="B33" i="157"/>
  <c r="B32" i="157"/>
  <c r="B31" i="157"/>
  <c r="B30" i="157"/>
  <c r="B29" i="157"/>
  <c r="B28" i="157"/>
  <c r="B27" i="157"/>
  <c r="B26" i="157"/>
  <c r="B25" i="157"/>
  <c r="B24" i="157"/>
  <c r="B23" i="157"/>
  <c r="B22" i="157"/>
  <c r="B21" i="157"/>
  <c r="B20" i="157"/>
  <c r="B19" i="157"/>
  <c r="B18" i="157"/>
  <c r="B17" i="157"/>
  <c r="B16" i="157"/>
  <c r="B15" i="157"/>
  <c r="G3" i="157"/>
  <c r="EX91" i="156"/>
  <c r="EV91" i="156"/>
  <c r="ET91" i="156"/>
  <c r="ER91" i="156"/>
  <c r="EP91" i="156"/>
  <c r="EN91" i="156"/>
  <c r="EL91" i="156"/>
  <c r="EJ91" i="156"/>
  <c r="EH91" i="156"/>
  <c r="EF91" i="156"/>
  <c r="ED91" i="156"/>
  <c r="EB91" i="156"/>
  <c r="DZ91" i="156"/>
  <c r="DX91" i="156"/>
  <c r="DV91" i="156"/>
  <c r="DT91" i="156"/>
  <c r="DR91" i="156"/>
  <c r="DP91" i="156"/>
  <c r="DN91" i="156"/>
  <c r="DL91" i="156"/>
  <c r="DJ91" i="156"/>
  <c r="DH91" i="156"/>
  <c r="DF91" i="156"/>
  <c r="DD91" i="156"/>
  <c r="DB91" i="156"/>
  <c r="CZ91" i="156"/>
  <c r="CX91" i="156"/>
  <c r="CV91" i="156"/>
  <c r="CT91" i="156"/>
  <c r="CR91" i="156"/>
  <c r="CP91" i="156"/>
  <c r="CN91" i="156"/>
  <c r="CL91" i="156"/>
  <c r="CJ91" i="156"/>
  <c r="CH91" i="156"/>
  <c r="CF91" i="156"/>
  <c r="CD91" i="156"/>
  <c r="CB91" i="156"/>
  <c r="BZ91" i="156"/>
  <c r="BX91" i="156"/>
  <c r="BV91" i="156"/>
  <c r="BT91" i="156"/>
  <c r="BR91" i="156"/>
  <c r="BP91" i="156"/>
  <c r="BN91" i="156"/>
  <c r="BL91" i="156"/>
  <c r="BJ91" i="156"/>
  <c r="BH91" i="156"/>
  <c r="BF91" i="156"/>
  <c r="BD91" i="156"/>
  <c r="BB91" i="156"/>
  <c r="AZ91" i="156"/>
  <c r="AX91" i="156"/>
  <c r="AV91" i="156"/>
  <c r="AT91" i="156"/>
  <c r="AR91" i="156"/>
  <c r="AP91" i="156"/>
  <c r="AN91" i="156"/>
  <c r="AL91" i="156"/>
  <c r="AJ91" i="156"/>
  <c r="AH91" i="156"/>
  <c r="AF91" i="156"/>
  <c r="AD91" i="156"/>
  <c r="AB91" i="156"/>
  <c r="Z91" i="156"/>
  <c r="X91" i="156"/>
  <c r="V91" i="156"/>
  <c r="T91" i="156"/>
  <c r="R91" i="156"/>
  <c r="P91" i="156"/>
  <c r="N91" i="156"/>
  <c r="L91" i="156"/>
  <c r="J91" i="156"/>
  <c r="H91" i="156"/>
  <c r="F91" i="156"/>
  <c r="D91" i="156"/>
  <c r="EX90" i="156"/>
  <c r="EV90" i="156"/>
  <c r="ET90" i="156"/>
  <c r="ER90" i="156"/>
  <c r="EP90" i="156"/>
  <c r="EN90" i="156"/>
  <c r="EL90" i="156"/>
  <c r="EJ90" i="156"/>
  <c r="EH90" i="156"/>
  <c r="EF90" i="156"/>
  <c r="ED90" i="156"/>
  <c r="EB90" i="156"/>
  <c r="DZ90" i="156"/>
  <c r="DX90" i="156"/>
  <c r="DV90" i="156"/>
  <c r="DT90" i="156"/>
  <c r="DR90" i="156"/>
  <c r="DP90" i="156"/>
  <c r="DN90" i="156"/>
  <c r="DL90" i="156"/>
  <c r="DJ90" i="156"/>
  <c r="DH90" i="156"/>
  <c r="DF90" i="156"/>
  <c r="DD90" i="156"/>
  <c r="DB90" i="156"/>
  <c r="CZ90" i="156"/>
  <c r="CX90" i="156"/>
  <c r="CV90" i="156"/>
  <c r="CT90" i="156"/>
  <c r="CR90" i="156"/>
  <c r="CP90" i="156"/>
  <c r="CN90" i="156"/>
  <c r="CL90" i="156"/>
  <c r="CJ90" i="156"/>
  <c r="CH90" i="156"/>
  <c r="CF90" i="156"/>
  <c r="CD90" i="156"/>
  <c r="CB90" i="156"/>
  <c r="BZ90" i="156"/>
  <c r="BX90" i="156"/>
  <c r="BV90" i="156"/>
  <c r="BT90" i="156"/>
  <c r="BR90" i="156"/>
  <c r="BP90" i="156"/>
  <c r="BN90" i="156"/>
  <c r="BL90" i="156"/>
  <c r="BJ90" i="156"/>
  <c r="BH90" i="156"/>
  <c r="BF90" i="156"/>
  <c r="BD90" i="156"/>
  <c r="BB90" i="156"/>
  <c r="AZ90" i="156"/>
  <c r="AX90" i="156"/>
  <c r="AV90" i="156"/>
  <c r="AT90" i="156"/>
  <c r="AR90" i="156"/>
  <c r="AP90" i="156"/>
  <c r="AN90" i="156"/>
  <c r="AL90" i="156"/>
  <c r="AJ90" i="156"/>
  <c r="AH90" i="156"/>
  <c r="AF90" i="156"/>
  <c r="AD90" i="156"/>
  <c r="AB90" i="156"/>
  <c r="Z90" i="156"/>
  <c r="X90" i="156"/>
  <c r="V90" i="156"/>
  <c r="T90" i="156"/>
  <c r="R90" i="156"/>
  <c r="P90" i="156"/>
  <c r="N90" i="156"/>
  <c r="L90" i="156"/>
  <c r="J90" i="156"/>
  <c r="H90" i="156"/>
  <c r="F90" i="156"/>
  <c r="D90" i="156"/>
  <c r="EX89" i="156"/>
  <c r="EV89" i="156"/>
  <c r="ET89" i="156"/>
  <c r="ER89" i="156"/>
  <c r="EP89" i="156"/>
  <c r="EN89" i="156"/>
  <c r="EL89" i="156"/>
  <c r="EJ89" i="156"/>
  <c r="EH89" i="156"/>
  <c r="EF89" i="156"/>
  <c r="ED89" i="156"/>
  <c r="EB89" i="156"/>
  <c r="DZ89" i="156"/>
  <c r="DX89" i="156"/>
  <c r="DV89" i="156"/>
  <c r="DT89" i="156"/>
  <c r="DR89" i="156"/>
  <c r="DP89" i="156"/>
  <c r="DN89" i="156"/>
  <c r="DL89" i="156"/>
  <c r="DJ89" i="156"/>
  <c r="DH89" i="156"/>
  <c r="DF89" i="156"/>
  <c r="DD89" i="156"/>
  <c r="DB89" i="156"/>
  <c r="CZ89" i="156"/>
  <c r="CX89" i="156"/>
  <c r="CV89" i="156"/>
  <c r="CT89" i="156"/>
  <c r="CR89" i="156"/>
  <c r="CP89" i="156"/>
  <c r="CN89" i="156"/>
  <c r="CL89" i="156"/>
  <c r="CJ89" i="156"/>
  <c r="CH89" i="156"/>
  <c r="CF89" i="156"/>
  <c r="CD89" i="156"/>
  <c r="CB89" i="156"/>
  <c r="BZ89" i="156"/>
  <c r="BX89" i="156"/>
  <c r="BV89" i="156"/>
  <c r="BT89" i="156"/>
  <c r="BR89" i="156"/>
  <c r="BP89" i="156"/>
  <c r="BN89" i="156"/>
  <c r="BL89" i="156"/>
  <c r="BJ89" i="156"/>
  <c r="BH89" i="156"/>
  <c r="BF89" i="156"/>
  <c r="BD89" i="156"/>
  <c r="BB89" i="156"/>
  <c r="AZ89" i="156"/>
  <c r="AX89" i="156"/>
  <c r="AV89" i="156"/>
  <c r="AT89" i="156"/>
  <c r="AR89" i="156"/>
  <c r="AP89" i="156"/>
  <c r="AN89" i="156"/>
  <c r="AL89" i="156"/>
  <c r="AJ89" i="156"/>
  <c r="AH89" i="156"/>
  <c r="AF89" i="156"/>
  <c r="AD89" i="156"/>
  <c r="AB89" i="156"/>
  <c r="Z89" i="156"/>
  <c r="X89" i="156"/>
  <c r="V89" i="156"/>
  <c r="T89" i="156"/>
  <c r="R89" i="156"/>
  <c r="P89" i="156"/>
  <c r="N89" i="156"/>
  <c r="L89" i="156"/>
  <c r="J89" i="156"/>
  <c r="H89" i="156"/>
  <c r="F89" i="156"/>
  <c r="D89" i="156"/>
  <c r="EX88" i="156"/>
  <c r="EV88" i="156"/>
  <c r="ET88" i="156"/>
  <c r="ER88" i="156"/>
  <c r="EP88" i="156"/>
  <c r="EN88" i="156"/>
  <c r="EL88" i="156"/>
  <c r="EJ88" i="156"/>
  <c r="EH88" i="156"/>
  <c r="EF88" i="156"/>
  <c r="ED88" i="156"/>
  <c r="EB88" i="156"/>
  <c r="DZ88" i="156"/>
  <c r="DX88" i="156"/>
  <c r="DV88" i="156"/>
  <c r="DT88" i="156"/>
  <c r="DR88" i="156"/>
  <c r="DP88" i="156"/>
  <c r="DN88" i="156"/>
  <c r="DL88" i="156"/>
  <c r="DJ88" i="156"/>
  <c r="DH88" i="156"/>
  <c r="DF88" i="156"/>
  <c r="DD88" i="156"/>
  <c r="DB88" i="156"/>
  <c r="CZ88" i="156"/>
  <c r="CX88" i="156"/>
  <c r="CV88" i="156"/>
  <c r="CT88" i="156"/>
  <c r="CR88" i="156"/>
  <c r="CP88" i="156"/>
  <c r="CN88" i="156"/>
  <c r="CL88" i="156"/>
  <c r="CJ88" i="156"/>
  <c r="CH88" i="156"/>
  <c r="CF88" i="156"/>
  <c r="CD88" i="156"/>
  <c r="CB88" i="156"/>
  <c r="BZ88" i="156"/>
  <c r="BX88" i="156"/>
  <c r="BV88" i="156"/>
  <c r="BT88" i="156"/>
  <c r="BR88" i="156"/>
  <c r="BP88" i="156"/>
  <c r="BN88" i="156"/>
  <c r="BL88" i="156"/>
  <c r="BJ88" i="156"/>
  <c r="BH88" i="156"/>
  <c r="BF88" i="156"/>
  <c r="BD88" i="156"/>
  <c r="BB88" i="156"/>
  <c r="AZ88" i="156"/>
  <c r="AX88" i="156"/>
  <c r="AV88" i="156"/>
  <c r="AT88" i="156"/>
  <c r="AR88" i="156"/>
  <c r="AP88" i="156"/>
  <c r="AN88" i="156"/>
  <c r="AL88" i="156"/>
  <c r="AJ88" i="156"/>
  <c r="AH88" i="156"/>
  <c r="AF88" i="156"/>
  <c r="AD88" i="156"/>
  <c r="AB88" i="156"/>
  <c r="Z88" i="156"/>
  <c r="X88" i="156"/>
  <c r="V88" i="156"/>
  <c r="T88" i="156"/>
  <c r="R88" i="156"/>
  <c r="P88" i="156"/>
  <c r="N88" i="156"/>
  <c r="L88" i="156"/>
  <c r="J88" i="156"/>
  <c r="H88" i="156"/>
  <c r="F88" i="156"/>
  <c r="D88" i="156"/>
  <c r="EX87" i="156"/>
  <c r="EV87" i="156"/>
  <c r="ET87" i="156"/>
  <c r="ER87" i="156"/>
  <c r="EP87" i="156"/>
  <c r="EN87" i="156"/>
  <c r="EL87" i="156"/>
  <c r="EJ87" i="156"/>
  <c r="EH87" i="156"/>
  <c r="EF87" i="156"/>
  <c r="ED87" i="156"/>
  <c r="EB87" i="156"/>
  <c r="DZ87" i="156"/>
  <c r="DX87" i="156"/>
  <c r="DV87" i="156"/>
  <c r="DT87" i="156"/>
  <c r="DR87" i="156"/>
  <c r="DP87" i="156"/>
  <c r="DN87" i="156"/>
  <c r="DL87" i="156"/>
  <c r="DJ87" i="156"/>
  <c r="DH87" i="156"/>
  <c r="DF87" i="156"/>
  <c r="DD87" i="156"/>
  <c r="DB87" i="156"/>
  <c r="CZ87" i="156"/>
  <c r="CX87" i="156"/>
  <c r="CV87" i="156"/>
  <c r="CT87" i="156"/>
  <c r="CR87" i="156"/>
  <c r="CP87" i="156"/>
  <c r="CN87" i="156"/>
  <c r="CL87" i="156"/>
  <c r="CJ87" i="156"/>
  <c r="CH87" i="156"/>
  <c r="CF87" i="156"/>
  <c r="CD87" i="156"/>
  <c r="CB87" i="156"/>
  <c r="BZ87" i="156"/>
  <c r="BX87" i="156"/>
  <c r="BV87" i="156"/>
  <c r="BT87" i="156"/>
  <c r="BR87" i="156"/>
  <c r="BP87" i="156"/>
  <c r="BN87" i="156"/>
  <c r="BL87" i="156"/>
  <c r="BJ87" i="156"/>
  <c r="BH87" i="156"/>
  <c r="BF87" i="156"/>
  <c r="BD87" i="156"/>
  <c r="BB87" i="156"/>
  <c r="AZ87" i="156"/>
  <c r="AX87" i="156"/>
  <c r="AV87" i="156"/>
  <c r="AT87" i="156"/>
  <c r="AR87" i="156"/>
  <c r="AP87" i="156"/>
  <c r="AN87" i="156"/>
  <c r="AL87" i="156"/>
  <c r="AJ87" i="156"/>
  <c r="AH87" i="156"/>
  <c r="AF87" i="156"/>
  <c r="AD87" i="156"/>
  <c r="AB87" i="156"/>
  <c r="Z87" i="156"/>
  <c r="X87" i="156"/>
  <c r="V87" i="156"/>
  <c r="T87" i="156"/>
  <c r="R87" i="156"/>
  <c r="P87" i="156"/>
  <c r="N87" i="156"/>
  <c r="L87" i="156"/>
  <c r="J87" i="156"/>
  <c r="H87" i="156"/>
  <c r="F87" i="156"/>
  <c r="D87" i="156"/>
  <c r="EX86" i="156"/>
  <c r="EV86" i="156"/>
  <c r="ET86" i="156"/>
  <c r="ER86" i="156"/>
  <c r="EP86" i="156"/>
  <c r="EN86" i="156"/>
  <c r="EL86" i="156"/>
  <c r="EJ86" i="156"/>
  <c r="EH86" i="156"/>
  <c r="EF86" i="156"/>
  <c r="ED86" i="156"/>
  <c r="EB86" i="156"/>
  <c r="DZ86" i="156"/>
  <c r="DX86" i="156"/>
  <c r="DV86" i="156"/>
  <c r="DT86" i="156"/>
  <c r="DR86" i="156"/>
  <c r="DP86" i="156"/>
  <c r="DN86" i="156"/>
  <c r="DL86" i="156"/>
  <c r="DJ86" i="156"/>
  <c r="DH86" i="156"/>
  <c r="DF86" i="156"/>
  <c r="DD86" i="156"/>
  <c r="DB86" i="156"/>
  <c r="CZ86" i="156"/>
  <c r="CX86" i="156"/>
  <c r="CV86" i="156"/>
  <c r="CT86" i="156"/>
  <c r="CR86" i="156"/>
  <c r="CP86" i="156"/>
  <c r="CN86" i="156"/>
  <c r="CL86" i="156"/>
  <c r="CJ86" i="156"/>
  <c r="CH86" i="156"/>
  <c r="CF86" i="156"/>
  <c r="CD86" i="156"/>
  <c r="CB86" i="156"/>
  <c r="BZ86" i="156"/>
  <c r="BX86" i="156"/>
  <c r="BV86" i="156"/>
  <c r="BT86" i="156"/>
  <c r="BR86" i="156"/>
  <c r="BP86" i="156"/>
  <c r="BN86" i="156"/>
  <c r="BL86" i="156"/>
  <c r="BJ86" i="156"/>
  <c r="BH86" i="156"/>
  <c r="BF86" i="156"/>
  <c r="BD86" i="156"/>
  <c r="BB86" i="156"/>
  <c r="AZ86" i="156"/>
  <c r="AX86" i="156"/>
  <c r="AV86" i="156"/>
  <c r="AT86" i="156"/>
  <c r="AR86" i="156"/>
  <c r="AP86" i="156"/>
  <c r="AN86" i="156"/>
  <c r="AL86" i="156"/>
  <c r="AJ86" i="156"/>
  <c r="AH86" i="156"/>
  <c r="AF86" i="156"/>
  <c r="AD86" i="156"/>
  <c r="AB86" i="156"/>
  <c r="Z86" i="156"/>
  <c r="X86" i="156"/>
  <c r="V86" i="156"/>
  <c r="T86" i="156"/>
  <c r="R86" i="156"/>
  <c r="P86" i="156"/>
  <c r="N86" i="156"/>
  <c r="L86" i="156"/>
  <c r="J86" i="156"/>
  <c r="H86" i="156"/>
  <c r="F86" i="156"/>
  <c r="D86" i="156"/>
  <c r="EX85" i="156"/>
  <c r="EV85" i="156"/>
  <c r="ET85" i="156"/>
  <c r="ER85" i="156"/>
  <c r="EP85" i="156"/>
  <c r="EN85" i="156"/>
  <c r="EL85" i="156"/>
  <c r="EJ85" i="156"/>
  <c r="EH85" i="156"/>
  <c r="EF85" i="156"/>
  <c r="ED85" i="156"/>
  <c r="EB85" i="156"/>
  <c r="DZ85" i="156"/>
  <c r="DX85" i="156"/>
  <c r="DV85" i="156"/>
  <c r="DT85" i="156"/>
  <c r="DR85" i="156"/>
  <c r="DP85" i="156"/>
  <c r="DN85" i="156"/>
  <c r="DL85" i="156"/>
  <c r="DJ85" i="156"/>
  <c r="DH85" i="156"/>
  <c r="DF85" i="156"/>
  <c r="DD85" i="156"/>
  <c r="DB85" i="156"/>
  <c r="CZ85" i="156"/>
  <c r="CX85" i="156"/>
  <c r="CV85" i="156"/>
  <c r="CT85" i="156"/>
  <c r="CR85" i="156"/>
  <c r="CP85" i="156"/>
  <c r="CN85" i="156"/>
  <c r="CL85" i="156"/>
  <c r="CJ85" i="156"/>
  <c r="CH85" i="156"/>
  <c r="CF85" i="156"/>
  <c r="CD85" i="156"/>
  <c r="CB85" i="156"/>
  <c r="BZ85" i="156"/>
  <c r="BX85" i="156"/>
  <c r="BV85" i="156"/>
  <c r="BT85" i="156"/>
  <c r="BR85" i="156"/>
  <c r="BP85" i="156"/>
  <c r="BN85" i="156"/>
  <c r="BL85" i="156"/>
  <c r="BJ85" i="156"/>
  <c r="BH85" i="156"/>
  <c r="BF85" i="156"/>
  <c r="BD85" i="156"/>
  <c r="BB85" i="156"/>
  <c r="AZ85" i="156"/>
  <c r="AX85" i="156"/>
  <c r="AV85" i="156"/>
  <c r="AT85" i="156"/>
  <c r="AR85" i="156"/>
  <c r="AP85" i="156"/>
  <c r="AN85" i="156"/>
  <c r="AL85" i="156"/>
  <c r="AJ85" i="156"/>
  <c r="AH85" i="156"/>
  <c r="AF85" i="156"/>
  <c r="AD85" i="156"/>
  <c r="AB85" i="156"/>
  <c r="Z85" i="156"/>
  <c r="X85" i="156"/>
  <c r="V85" i="156"/>
  <c r="T85" i="156"/>
  <c r="R85" i="156"/>
  <c r="P85" i="156"/>
  <c r="N85" i="156"/>
  <c r="L85" i="156"/>
  <c r="J85" i="156"/>
  <c r="H85" i="156"/>
  <c r="F85" i="156"/>
  <c r="D85" i="156"/>
  <c r="EX84" i="156"/>
  <c r="EV84" i="156"/>
  <c r="ET84" i="156"/>
  <c r="ER84" i="156"/>
  <c r="EP84" i="156"/>
  <c r="EN84" i="156"/>
  <c r="EL84" i="156"/>
  <c r="EJ84" i="156"/>
  <c r="EH84" i="156"/>
  <c r="EF84" i="156"/>
  <c r="ED84" i="156"/>
  <c r="EB84" i="156"/>
  <c r="DZ84" i="156"/>
  <c r="DX84" i="156"/>
  <c r="DV84" i="156"/>
  <c r="DT84" i="156"/>
  <c r="DR84" i="156"/>
  <c r="DP84" i="156"/>
  <c r="DN84" i="156"/>
  <c r="DL84" i="156"/>
  <c r="DJ84" i="156"/>
  <c r="DH84" i="156"/>
  <c r="DF84" i="156"/>
  <c r="DD84" i="156"/>
  <c r="DB84" i="156"/>
  <c r="CZ84" i="156"/>
  <c r="CX84" i="156"/>
  <c r="CV84" i="156"/>
  <c r="CT84" i="156"/>
  <c r="CR84" i="156"/>
  <c r="CP84" i="156"/>
  <c r="CN84" i="156"/>
  <c r="CL84" i="156"/>
  <c r="CJ84" i="156"/>
  <c r="CH84" i="156"/>
  <c r="CF84" i="156"/>
  <c r="CD84" i="156"/>
  <c r="CB84" i="156"/>
  <c r="BZ84" i="156"/>
  <c r="BX84" i="156"/>
  <c r="BV84" i="156"/>
  <c r="BT84" i="156"/>
  <c r="BR84" i="156"/>
  <c r="BP84" i="156"/>
  <c r="BN84" i="156"/>
  <c r="BL84" i="156"/>
  <c r="BJ84" i="156"/>
  <c r="BH84" i="156"/>
  <c r="BF84" i="156"/>
  <c r="BD84" i="156"/>
  <c r="BB84" i="156"/>
  <c r="AZ84" i="156"/>
  <c r="AX84" i="156"/>
  <c r="AV84" i="156"/>
  <c r="AT84" i="156"/>
  <c r="AR84" i="156"/>
  <c r="AP84" i="156"/>
  <c r="AN84" i="156"/>
  <c r="AL84" i="156"/>
  <c r="AJ84" i="156"/>
  <c r="AH84" i="156"/>
  <c r="AF84" i="156"/>
  <c r="AD84" i="156"/>
  <c r="AB84" i="156"/>
  <c r="Z84" i="156"/>
  <c r="X84" i="156"/>
  <c r="V84" i="156"/>
  <c r="T84" i="156"/>
  <c r="R84" i="156"/>
  <c r="P84" i="156"/>
  <c r="N84" i="156"/>
  <c r="L84" i="156"/>
  <c r="J84" i="156"/>
  <c r="H84" i="156"/>
  <c r="F84" i="156"/>
  <c r="D84" i="156"/>
  <c r="EX83" i="156"/>
  <c r="EV83" i="156"/>
  <c r="ET83" i="156"/>
  <c r="ER83" i="156"/>
  <c r="EP83" i="156"/>
  <c r="EN83" i="156"/>
  <c r="EL83" i="156"/>
  <c r="EJ83" i="156"/>
  <c r="EH83" i="156"/>
  <c r="EF83" i="156"/>
  <c r="ED83" i="156"/>
  <c r="EB83" i="156"/>
  <c r="DZ83" i="156"/>
  <c r="DX83" i="156"/>
  <c r="DV83" i="156"/>
  <c r="DT83" i="156"/>
  <c r="DR83" i="156"/>
  <c r="DP83" i="156"/>
  <c r="DN83" i="156"/>
  <c r="DL83" i="156"/>
  <c r="DJ83" i="156"/>
  <c r="DH83" i="156"/>
  <c r="DF83" i="156"/>
  <c r="DD83" i="156"/>
  <c r="DB83" i="156"/>
  <c r="CZ83" i="156"/>
  <c r="CX83" i="156"/>
  <c r="CV83" i="156"/>
  <c r="CT83" i="156"/>
  <c r="CR83" i="156"/>
  <c r="CP83" i="156"/>
  <c r="CN83" i="156"/>
  <c r="CL83" i="156"/>
  <c r="CJ83" i="156"/>
  <c r="CH83" i="156"/>
  <c r="CF83" i="156"/>
  <c r="CD83" i="156"/>
  <c r="CB83" i="156"/>
  <c r="BZ83" i="156"/>
  <c r="BX83" i="156"/>
  <c r="BV83" i="156"/>
  <c r="BT83" i="156"/>
  <c r="BR83" i="156"/>
  <c r="BP83" i="156"/>
  <c r="BN83" i="156"/>
  <c r="BL83" i="156"/>
  <c r="BJ83" i="156"/>
  <c r="BH83" i="156"/>
  <c r="BF83" i="156"/>
  <c r="BD83" i="156"/>
  <c r="BB83" i="156"/>
  <c r="AZ83" i="156"/>
  <c r="AX83" i="156"/>
  <c r="AV83" i="156"/>
  <c r="AT83" i="156"/>
  <c r="AR83" i="156"/>
  <c r="AP83" i="156"/>
  <c r="AN83" i="156"/>
  <c r="AL83" i="156"/>
  <c r="AJ83" i="156"/>
  <c r="AH83" i="156"/>
  <c r="AF83" i="156"/>
  <c r="AD83" i="156"/>
  <c r="AB83" i="156"/>
  <c r="Z83" i="156"/>
  <c r="X83" i="156"/>
  <c r="V83" i="156"/>
  <c r="T83" i="156"/>
  <c r="R83" i="156"/>
  <c r="P83" i="156"/>
  <c r="N83" i="156"/>
  <c r="L83" i="156"/>
  <c r="J83" i="156"/>
  <c r="H83" i="156"/>
  <c r="F83" i="156"/>
  <c r="D83" i="156"/>
  <c r="EX82" i="156"/>
  <c r="EV82" i="156"/>
  <c r="ET82" i="156"/>
  <c r="ER82" i="156"/>
  <c r="EP82" i="156"/>
  <c r="EN82" i="156"/>
  <c r="EL82" i="156"/>
  <c r="EJ82" i="156"/>
  <c r="EH82" i="156"/>
  <c r="EF82" i="156"/>
  <c r="ED82" i="156"/>
  <c r="EB82" i="156"/>
  <c r="DZ82" i="156"/>
  <c r="DX82" i="156"/>
  <c r="DV82" i="156"/>
  <c r="DT82" i="156"/>
  <c r="DR82" i="156"/>
  <c r="DP82" i="156"/>
  <c r="DN82" i="156"/>
  <c r="DL82" i="156"/>
  <c r="DJ82" i="156"/>
  <c r="DH82" i="156"/>
  <c r="DF82" i="156"/>
  <c r="DD82" i="156"/>
  <c r="DB82" i="156"/>
  <c r="CZ82" i="156"/>
  <c r="CX82" i="156"/>
  <c r="CV82" i="156"/>
  <c r="CT82" i="156"/>
  <c r="CR82" i="156"/>
  <c r="CP82" i="156"/>
  <c r="CN82" i="156"/>
  <c r="CL82" i="156"/>
  <c r="CJ82" i="156"/>
  <c r="CH82" i="156"/>
  <c r="CF82" i="156"/>
  <c r="CD82" i="156"/>
  <c r="CB82" i="156"/>
  <c r="BZ82" i="156"/>
  <c r="BX82" i="156"/>
  <c r="BV82" i="156"/>
  <c r="BT82" i="156"/>
  <c r="BR82" i="156"/>
  <c r="BP82" i="156"/>
  <c r="BN82" i="156"/>
  <c r="BL82" i="156"/>
  <c r="BJ82" i="156"/>
  <c r="BH82" i="156"/>
  <c r="BF82" i="156"/>
  <c r="BD82" i="156"/>
  <c r="BB82" i="156"/>
  <c r="AZ82" i="156"/>
  <c r="AX82" i="156"/>
  <c r="AV82" i="156"/>
  <c r="AT82" i="156"/>
  <c r="AR82" i="156"/>
  <c r="AP82" i="156"/>
  <c r="AN82" i="156"/>
  <c r="AL82" i="156"/>
  <c r="AJ82" i="156"/>
  <c r="AH82" i="156"/>
  <c r="AF82" i="156"/>
  <c r="AD82" i="156"/>
  <c r="AB82" i="156"/>
  <c r="Z82" i="156"/>
  <c r="X82" i="156"/>
  <c r="V82" i="156"/>
  <c r="T82" i="156"/>
  <c r="R82" i="156"/>
  <c r="P82" i="156"/>
  <c r="N82" i="156"/>
  <c r="L82" i="156"/>
  <c r="J82" i="156"/>
  <c r="H82" i="156"/>
  <c r="F82" i="156"/>
  <c r="D82" i="156"/>
  <c r="EX81" i="156"/>
  <c r="EV81" i="156"/>
  <c r="ET81" i="156"/>
  <c r="ER81" i="156"/>
  <c r="EP81" i="156"/>
  <c r="EN81" i="156"/>
  <c r="EL81" i="156"/>
  <c r="EJ81" i="156"/>
  <c r="EH81" i="156"/>
  <c r="EF81" i="156"/>
  <c r="ED81" i="156"/>
  <c r="EB81" i="156"/>
  <c r="DZ81" i="156"/>
  <c r="DX81" i="156"/>
  <c r="DV81" i="156"/>
  <c r="DT81" i="156"/>
  <c r="DR81" i="156"/>
  <c r="DP81" i="156"/>
  <c r="DN81" i="156"/>
  <c r="DL81" i="156"/>
  <c r="DJ81" i="156"/>
  <c r="DH81" i="156"/>
  <c r="DF81" i="156"/>
  <c r="DD81" i="156"/>
  <c r="DB81" i="156"/>
  <c r="CZ81" i="156"/>
  <c r="CX81" i="156"/>
  <c r="CV81" i="156"/>
  <c r="CT81" i="156"/>
  <c r="CR81" i="156"/>
  <c r="CP81" i="156"/>
  <c r="CN81" i="156"/>
  <c r="CL81" i="156"/>
  <c r="CJ81" i="156"/>
  <c r="CH81" i="156"/>
  <c r="CF81" i="156"/>
  <c r="CD81" i="156"/>
  <c r="CB81" i="156"/>
  <c r="BZ81" i="156"/>
  <c r="BX81" i="156"/>
  <c r="BV81" i="156"/>
  <c r="BT81" i="156"/>
  <c r="BR81" i="156"/>
  <c r="BP81" i="156"/>
  <c r="BN81" i="156"/>
  <c r="BL81" i="156"/>
  <c r="BJ81" i="156"/>
  <c r="BH81" i="156"/>
  <c r="BF81" i="156"/>
  <c r="BD81" i="156"/>
  <c r="BB81" i="156"/>
  <c r="AZ81" i="156"/>
  <c r="AX81" i="156"/>
  <c r="AV81" i="156"/>
  <c r="AT81" i="156"/>
  <c r="AR81" i="156"/>
  <c r="AP81" i="156"/>
  <c r="AN81" i="156"/>
  <c r="AL81" i="156"/>
  <c r="AJ81" i="156"/>
  <c r="AH81" i="156"/>
  <c r="AF81" i="156"/>
  <c r="AD81" i="156"/>
  <c r="AB81" i="156"/>
  <c r="Z81" i="156"/>
  <c r="X81" i="156"/>
  <c r="V81" i="156"/>
  <c r="T81" i="156"/>
  <c r="R81" i="156"/>
  <c r="P81" i="156"/>
  <c r="N81" i="156"/>
  <c r="L81" i="156"/>
  <c r="J81" i="156"/>
  <c r="H81" i="156"/>
  <c r="F81" i="156"/>
  <c r="D81" i="156"/>
  <c r="EX80" i="156"/>
  <c r="EV80" i="156"/>
  <c r="ET80" i="156"/>
  <c r="ER80" i="156"/>
  <c r="EP80" i="156"/>
  <c r="EN80" i="156"/>
  <c r="EL80" i="156"/>
  <c r="EJ80" i="156"/>
  <c r="EH80" i="156"/>
  <c r="EF80" i="156"/>
  <c r="ED80" i="156"/>
  <c r="EB80" i="156"/>
  <c r="DZ80" i="156"/>
  <c r="DX80" i="156"/>
  <c r="DV80" i="156"/>
  <c r="DT80" i="156"/>
  <c r="DR80" i="156"/>
  <c r="DP80" i="156"/>
  <c r="DN80" i="156"/>
  <c r="DL80" i="156"/>
  <c r="DJ80" i="156"/>
  <c r="DH80" i="156"/>
  <c r="DF80" i="156"/>
  <c r="DD80" i="156"/>
  <c r="DB80" i="156"/>
  <c r="CZ80" i="156"/>
  <c r="CX80" i="156"/>
  <c r="CV80" i="156"/>
  <c r="CT80" i="156"/>
  <c r="CR80" i="156"/>
  <c r="CP80" i="156"/>
  <c r="CN80" i="156"/>
  <c r="CL80" i="156"/>
  <c r="CJ80" i="156"/>
  <c r="CH80" i="156"/>
  <c r="CF80" i="156"/>
  <c r="CD80" i="156"/>
  <c r="CB80" i="156"/>
  <c r="BZ80" i="156"/>
  <c r="BX80" i="156"/>
  <c r="BV80" i="156"/>
  <c r="BT80" i="156"/>
  <c r="BR80" i="156"/>
  <c r="BP80" i="156"/>
  <c r="BN80" i="156"/>
  <c r="BL80" i="156"/>
  <c r="BJ80" i="156"/>
  <c r="BH80" i="156"/>
  <c r="BF80" i="156"/>
  <c r="BD80" i="156"/>
  <c r="BB80" i="156"/>
  <c r="AZ80" i="156"/>
  <c r="AX80" i="156"/>
  <c r="AV80" i="156"/>
  <c r="AT80" i="156"/>
  <c r="AR80" i="156"/>
  <c r="AP80" i="156"/>
  <c r="AN80" i="156"/>
  <c r="AL80" i="156"/>
  <c r="AJ80" i="156"/>
  <c r="AH80" i="156"/>
  <c r="AF80" i="156"/>
  <c r="AD80" i="156"/>
  <c r="AB80" i="156"/>
  <c r="Z80" i="156"/>
  <c r="X80" i="156"/>
  <c r="V80" i="156"/>
  <c r="T80" i="156"/>
  <c r="R80" i="156"/>
  <c r="P80" i="156"/>
  <c r="N80" i="156"/>
  <c r="L80" i="156"/>
  <c r="J80" i="156"/>
  <c r="H80" i="156"/>
  <c r="F80" i="156"/>
  <c r="D80" i="156"/>
  <c r="EX79" i="156"/>
  <c r="EV79" i="156"/>
  <c r="ET79" i="156"/>
  <c r="ER79" i="156"/>
  <c r="EP79" i="156"/>
  <c r="EN79" i="156"/>
  <c r="EL79" i="156"/>
  <c r="EJ79" i="156"/>
  <c r="EH79" i="156"/>
  <c r="EF79" i="156"/>
  <c r="ED79" i="156"/>
  <c r="EB79" i="156"/>
  <c r="DZ79" i="156"/>
  <c r="DX79" i="156"/>
  <c r="DV79" i="156"/>
  <c r="DT79" i="156"/>
  <c r="DR79" i="156"/>
  <c r="DP79" i="156"/>
  <c r="DN79" i="156"/>
  <c r="DL79" i="156"/>
  <c r="DJ79" i="156"/>
  <c r="DH79" i="156"/>
  <c r="DF79" i="156"/>
  <c r="DD79" i="156"/>
  <c r="DB79" i="156"/>
  <c r="CZ79" i="156"/>
  <c r="CX79" i="156"/>
  <c r="CV79" i="156"/>
  <c r="CT79" i="156"/>
  <c r="CR79" i="156"/>
  <c r="CP79" i="156"/>
  <c r="CN79" i="156"/>
  <c r="CL79" i="156"/>
  <c r="CJ79" i="156"/>
  <c r="CH79" i="156"/>
  <c r="CF79" i="156"/>
  <c r="CD79" i="156"/>
  <c r="CB79" i="156"/>
  <c r="BZ79" i="156"/>
  <c r="BX79" i="156"/>
  <c r="BV79" i="156"/>
  <c r="BT79" i="156"/>
  <c r="BR79" i="156"/>
  <c r="BP79" i="156"/>
  <c r="BN79" i="156"/>
  <c r="BL79" i="156"/>
  <c r="BJ79" i="156"/>
  <c r="BH79" i="156"/>
  <c r="BF79" i="156"/>
  <c r="BD79" i="156"/>
  <c r="BB79" i="156"/>
  <c r="AZ79" i="156"/>
  <c r="AX79" i="156"/>
  <c r="AV79" i="156"/>
  <c r="AT79" i="156"/>
  <c r="AR79" i="156"/>
  <c r="AP79" i="156"/>
  <c r="AN79" i="156"/>
  <c r="AL79" i="156"/>
  <c r="AJ79" i="156"/>
  <c r="AH79" i="156"/>
  <c r="AF79" i="156"/>
  <c r="AD79" i="156"/>
  <c r="AB79" i="156"/>
  <c r="Z79" i="156"/>
  <c r="X79" i="156"/>
  <c r="V79" i="156"/>
  <c r="T79" i="156"/>
  <c r="R79" i="156"/>
  <c r="P79" i="156"/>
  <c r="N79" i="156"/>
  <c r="L79" i="156"/>
  <c r="J79" i="156"/>
  <c r="H79" i="156"/>
  <c r="F79" i="156"/>
  <c r="D79" i="156"/>
  <c r="EX78" i="156"/>
  <c r="EV78" i="156"/>
  <c r="ET78" i="156"/>
  <c r="ER78" i="156"/>
  <c r="EP78" i="156"/>
  <c r="EN78" i="156"/>
  <c r="EL78" i="156"/>
  <c r="EJ78" i="156"/>
  <c r="EH78" i="156"/>
  <c r="EF78" i="156"/>
  <c r="ED78" i="156"/>
  <c r="EB78" i="156"/>
  <c r="DZ78" i="156"/>
  <c r="DX78" i="156"/>
  <c r="DV78" i="156"/>
  <c r="DT78" i="156"/>
  <c r="DR78" i="156"/>
  <c r="DP78" i="156"/>
  <c r="DN78" i="156"/>
  <c r="DL78" i="156"/>
  <c r="DJ78" i="156"/>
  <c r="DH78" i="156"/>
  <c r="DF78" i="156"/>
  <c r="DD78" i="156"/>
  <c r="DB78" i="156"/>
  <c r="CZ78" i="156"/>
  <c r="CX78" i="156"/>
  <c r="CV78" i="156"/>
  <c r="CT78" i="156"/>
  <c r="CR78" i="156"/>
  <c r="CP78" i="156"/>
  <c r="CN78" i="156"/>
  <c r="CL78" i="156"/>
  <c r="CJ78" i="156"/>
  <c r="CH78" i="156"/>
  <c r="CF78" i="156"/>
  <c r="CD78" i="156"/>
  <c r="CB78" i="156"/>
  <c r="BZ78" i="156"/>
  <c r="BX78" i="156"/>
  <c r="BV78" i="156"/>
  <c r="BT78" i="156"/>
  <c r="BR78" i="156"/>
  <c r="BP78" i="156"/>
  <c r="BN78" i="156"/>
  <c r="BL78" i="156"/>
  <c r="BJ78" i="156"/>
  <c r="BH78" i="156"/>
  <c r="BF78" i="156"/>
  <c r="BD78" i="156"/>
  <c r="BB78" i="156"/>
  <c r="AZ78" i="156"/>
  <c r="AX78" i="156"/>
  <c r="AV78" i="156"/>
  <c r="AT78" i="156"/>
  <c r="AR78" i="156"/>
  <c r="AP78" i="156"/>
  <c r="AN78" i="156"/>
  <c r="AL78" i="156"/>
  <c r="AJ78" i="156"/>
  <c r="AH78" i="156"/>
  <c r="AF78" i="156"/>
  <c r="AD78" i="156"/>
  <c r="AB78" i="156"/>
  <c r="Z78" i="156"/>
  <c r="X78" i="156"/>
  <c r="V78" i="156"/>
  <c r="T78" i="156"/>
  <c r="R78" i="156"/>
  <c r="P78" i="156"/>
  <c r="N78" i="156"/>
  <c r="L78" i="156"/>
  <c r="J78" i="156"/>
  <c r="H78" i="156"/>
  <c r="F78" i="156"/>
  <c r="D78" i="156"/>
  <c r="EX77" i="156"/>
  <c r="EV77" i="156"/>
  <c r="ET77" i="156"/>
  <c r="ER77" i="156"/>
  <c r="EP77" i="156"/>
  <c r="EN77" i="156"/>
  <c r="EL77" i="156"/>
  <c r="EJ77" i="156"/>
  <c r="EH77" i="156"/>
  <c r="EF77" i="156"/>
  <c r="ED77" i="156"/>
  <c r="EB77" i="156"/>
  <c r="DZ77" i="156"/>
  <c r="DX77" i="156"/>
  <c r="DV77" i="156"/>
  <c r="DT77" i="156"/>
  <c r="DR77" i="156"/>
  <c r="DP77" i="156"/>
  <c r="DN77" i="156"/>
  <c r="DL77" i="156"/>
  <c r="DJ77" i="156"/>
  <c r="DH77" i="156"/>
  <c r="DF77" i="156"/>
  <c r="DD77" i="156"/>
  <c r="DB77" i="156"/>
  <c r="CZ77" i="156"/>
  <c r="CX77" i="156"/>
  <c r="CV77" i="156"/>
  <c r="CT77" i="156"/>
  <c r="CR77" i="156"/>
  <c r="CP77" i="156"/>
  <c r="CN77" i="156"/>
  <c r="CL77" i="156"/>
  <c r="CJ77" i="156"/>
  <c r="CH77" i="156"/>
  <c r="CF77" i="156"/>
  <c r="CD77" i="156"/>
  <c r="CB77" i="156"/>
  <c r="BZ77" i="156"/>
  <c r="BX77" i="156"/>
  <c r="BV77" i="156"/>
  <c r="BT77" i="156"/>
  <c r="BR77" i="156"/>
  <c r="BP77" i="156"/>
  <c r="BN77" i="156"/>
  <c r="BL77" i="156"/>
  <c r="BJ77" i="156"/>
  <c r="BH77" i="156"/>
  <c r="BF77" i="156"/>
  <c r="BD77" i="156"/>
  <c r="BB77" i="156"/>
  <c r="AZ77" i="156"/>
  <c r="AX77" i="156"/>
  <c r="AV77" i="156"/>
  <c r="AT77" i="156"/>
  <c r="AR77" i="156"/>
  <c r="AP77" i="156"/>
  <c r="AN77" i="156"/>
  <c r="AL77" i="156"/>
  <c r="AJ77" i="156"/>
  <c r="AH77" i="156"/>
  <c r="AF77" i="156"/>
  <c r="AD77" i="156"/>
  <c r="AB77" i="156"/>
  <c r="Z77" i="156"/>
  <c r="X77" i="156"/>
  <c r="V77" i="156"/>
  <c r="T77" i="156"/>
  <c r="R77" i="156"/>
  <c r="P77" i="156"/>
  <c r="N77" i="156"/>
  <c r="L77" i="156"/>
  <c r="J77" i="156"/>
  <c r="H77" i="156"/>
  <c r="F77" i="156"/>
  <c r="D77" i="156"/>
  <c r="EX76" i="156"/>
  <c r="EV76" i="156"/>
  <c r="ET76" i="156"/>
  <c r="ER76" i="156"/>
  <c r="EP76" i="156"/>
  <c r="EN76" i="156"/>
  <c r="EL76" i="156"/>
  <c r="EJ76" i="156"/>
  <c r="EH76" i="156"/>
  <c r="EF76" i="156"/>
  <c r="ED76" i="156"/>
  <c r="EB76" i="156"/>
  <c r="DZ76" i="156"/>
  <c r="DX76" i="156"/>
  <c r="DV76" i="156"/>
  <c r="DT76" i="156"/>
  <c r="DR76" i="156"/>
  <c r="DP76" i="156"/>
  <c r="DN76" i="156"/>
  <c r="DL76" i="156"/>
  <c r="DJ76" i="156"/>
  <c r="DH76" i="156"/>
  <c r="DF76" i="156"/>
  <c r="DD76" i="156"/>
  <c r="DB76" i="156"/>
  <c r="CZ76" i="156"/>
  <c r="CX76" i="156"/>
  <c r="CV76" i="156"/>
  <c r="CT76" i="156"/>
  <c r="CR76" i="156"/>
  <c r="CP76" i="156"/>
  <c r="CN76" i="156"/>
  <c r="CL76" i="156"/>
  <c r="CJ76" i="156"/>
  <c r="CH76" i="156"/>
  <c r="CF76" i="156"/>
  <c r="CD76" i="156"/>
  <c r="CB76" i="156"/>
  <c r="BZ76" i="156"/>
  <c r="BX76" i="156"/>
  <c r="BV76" i="156"/>
  <c r="BT76" i="156"/>
  <c r="BR76" i="156"/>
  <c r="BP76" i="156"/>
  <c r="BN76" i="156"/>
  <c r="BL76" i="156"/>
  <c r="BJ76" i="156"/>
  <c r="BH76" i="156"/>
  <c r="BF76" i="156"/>
  <c r="BD76" i="156"/>
  <c r="BB76" i="156"/>
  <c r="AZ76" i="156"/>
  <c r="AX76" i="156"/>
  <c r="AV76" i="156"/>
  <c r="AT76" i="156"/>
  <c r="AR76" i="156"/>
  <c r="AP76" i="156"/>
  <c r="AN76" i="156"/>
  <c r="AL76" i="156"/>
  <c r="AJ76" i="156"/>
  <c r="AH76" i="156"/>
  <c r="AF76" i="156"/>
  <c r="AD76" i="156"/>
  <c r="AB76" i="156"/>
  <c r="Z76" i="156"/>
  <c r="X76" i="156"/>
  <c r="V76" i="156"/>
  <c r="T76" i="156"/>
  <c r="R76" i="156"/>
  <c r="P76" i="156"/>
  <c r="N76" i="156"/>
  <c r="L76" i="156"/>
  <c r="J76" i="156"/>
  <c r="H76" i="156"/>
  <c r="F76" i="156"/>
  <c r="D76" i="156"/>
  <c r="EX75" i="156"/>
  <c r="EV75" i="156"/>
  <c r="ET75" i="156"/>
  <c r="ER75" i="156"/>
  <c r="EP75" i="156"/>
  <c r="EN75" i="156"/>
  <c r="EL75" i="156"/>
  <c r="EJ75" i="156"/>
  <c r="EH75" i="156"/>
  <c r="EF75" i="156"/>
  <c r="ED75" i="156"/>
  <c r="EB75" i="156"/>
  <c r="DZ75" i="156"/>
  <c r="DX75" i="156"/>
  <c r="DV75" i="156"/>
  <c r="DT75" i="156"/>
  <c r="DR75" i="156"/>
  <c r="DP75" i="156"/>
  <c r="DN75" i="156"/>
  <c r="DL75" i="156"/>
  <c r="DJ75" i="156"/>
  <c r="DH75" i="156"/>
  <c r="DF75" i="156"/>
  <c r="DD75" i="156"/>
  <c r="DB75" i="156"/>
  <c r="CZ75" i="156"/>
  <c r="CX75" i="156"/>
  <c r="CV75" i="156"/>
  <c r="CT75" i="156"/>
  <c r="CR75" i="156"/>
  <c r="CP75" i="156"/>
  <c r="CN75" i="156"/>
  <c r="CL75" i="156"/>
  <c r="CJ75" i="156"/>
  <c r="CH75" i="156"/>
  <c r="CF75" i="156"/>
  <c r="CD75" i="156"/>
  <c r="CB75" i="156"/>
  <c r="BZ75" i="156"/>
  <c r="BX75" i="156"/>
  <c r="BV75" i="156"/>
  <c r="BT75" i="156"/>
  <c r="BR75" i="156"/>
  <c r="BP75" i="156"/>
  <c r="BN75" i="156"/>
  <c r="BL75" i="156"/>
  <c r="BJ75" i="156"/>
  <c r="BH75" i="156"/>
  <c r="BF75" i="156"/>
  <c r="BD75" i="156"/>
  <c r="BB75" i="156"/>
  <c r="AZ75" i="156"/>
  <c r="AX75" i="156"/>
  <c r="AV75" i="156"/>
  <c r="AT75" i="156"/>
  <c r="AR75" i="156"/>
  <c r="AP75" i="156"/>
  <c r="AN75" i="156"/>
  <c r="AL75" i="156"/>
  <c r="AJ75" i="156"/>
  <c r="AH75" i="156"/>
  <c r="AF75" i="156"/>
  <c r="AD75" i="156"/>
  <c r="AB75" i="156"/>
  <c r="Z75" i="156"/>
  <c r="X75" i="156"/>
  <c r="V75" i="156"/>
  <c r="T75" i="156"/>
  <c r="R75" i="156"/>
  <c r="P75" i="156"/>
  <c r="N75" i="156"/>
  <c r="L75" i="156"/>
  <c r="J75" i="156"/>
  <c r="H75" i="156"/>
  <c r="F75" i="156"/>
  <c r="D75" i="156"/>
  <c r="EX74" i="156"/>
  <c r="EV74" i="156"/>
  <c r="ET74" i="156"/>
  <c r="ER74" i="156"/>
  <c r="EP74" i="156"/>
  <c r="EN74" i="156"/>
  <c r="EL74" i="156"/>
  <c r="EJ74" i="156"/>
  <c r="EH74" i="156"/>
  <c r="EF74" i="156"/>
  <c r="ED74" i="156"/>
  <c r="EB74" i="156"/>
  <c r="DZ74" i="156"/>
  <c r="DX74" i="156"/>
  <c r="DV74" i="156"/>
  <c r="DT74" i="156"/>
  <c r="DR74" i="156"/>
  <c r="DP74" i="156"/>
  <c r="DN74" i="156"/>
  <c r="DL74" i="156"/>
  <c r="DJ74" i="156"/>
  <c r="DH74" i="156"/>
  <c r="DF74" i="156"/>
  <c r="DD74" i="156"/>
  <c r="DB74" i="156"/>
  <c r="CZ74" i="156"/>
  <c r="CX74" i="156"/>
  <c r="CV74" i="156"/>
  <c r="CT74" i="156"/>
  <c r="CR74" i="156"/>
  <c r="CP74" i="156"/>
  <c r="CN74" i="156"/>
  <c r="CL74" i="156"/>
  <c r="CJ74" i="156"/>
  <c r="CH74" i="156"/>
  <c r="CF74" i="156"/>
  <c r="CD74" i="156"/>
  <c r="CB74" i="156"/>
  <c r="BZ74" i="156"/>
  <c r="BX74" i="156"/>
  <c r="BV74" i="156"/>
  <c r="BT74" i="156"/>
  <c r="BR74" i="156"/>
  <c r="BP74" i="156"/>
  <c r="BN74" i="156"/>
  <c r="BL74" i="156"/>
  <c r="BJ74" i="156"/>
  <c r="BH74" i="156"/>
  <c r="BF74" i="156"/>
  <c r="BD74" i="156"/>
  <c r="BB74" i="156"/>
  <c r="AZ74" i="156"/>
  <c r="AX74" i="156"/>
  <c r="AV74" i="156"/>
  <c r="AT74" i="156"/>
  <c r="AR74" i="156"/>
  <c r="AP74" i="156"/>
  <c r="AN74" i="156"/>
  <c r="AL74" i="156"/>
  <c r="AJ74" i="156"/>
  <c r="AH74" i="156"/>
  <c r="AF74" i="156"/>
  <c r="AD74" i="156"/>
  <c r="AB74" i="156"/>
  <c r="Z74" i="156"/>
  <c r="X74" i="156"/>
  <c r="V74" i="156"/>
  <c r="T74" i="156"/>
  <c r="R74" i="156"/>
  <c r="P74" i="156"/>
  <c r="N74" i="156"/>
  <c r="L74" i="156"/>
  <c r="J74" i="156"/>
  <c r="H74" i="156"/>
  <c r="F74" i="156"/>
  <c r="D74" i="156"/>
  <c r="EX73" i="156"/>
  <c r="EV73" i="156"/>
  <c r="ET73" i="156"/>
  <c r="ER73" i="156"/>
  <c r="EP73" i="156"/>
  <c r="EN73" i="156"/>
  <c r="EL73" i="156"/>
  <c r="EJ73" i="156"/>
  <c r="EH73" i="156"/>
  <c r="EF73" i="156"/>
  <c r="ED73" i="156"/>
  <c r="EB73" i="156"/>
  <c r="DZ73" i="156"/>
  <c r="DX73" i="156"/>
  <c r="DV73" i="156"/>
  <c r="DT73" i="156"/>
  <c r="DR73" i="156"/>
  <c r="DP73" i="156"/>
  <c r="DN73" i="156"/>
  <c r="DL73" i="156"/>
  <c r="DJ73" i="156"/>
  <c r="DH73" i="156"/>
  <c r="DF73" i="156"/>
  <c r="DD73" i="156"/>
  <c r="DB73" i="156"/>
  <c r="CZ73" i="156"/>
  <c r="CX73" i="156"/>
  <c r="CV73" i="156"/>
  <c r="CT73" i="156"/>
  <c r="CR73" i="156"/>
  <c r="CP73" i="156"/>
  <c r="CN73" i="156"/>
  <c r="CL73" i="156"/>
  <c r="CJ73" i="156"/>
  <c r="CH73" i="156"/>
  <c r="CF73" i="156"/>
  <c r="CD73" i="156"/>
  <c r="CB73" i="156"/>
  <c r="BZ73" i="156"/>
  <c r="BX73" i="156"/>
  <c r="BV73" i="156"/>
  <c r="BT73" i="156"/>
  <c r="BR73" i="156"/>
  <c r="BP73" i="156"/>
  <c r="BN73" i="156"/>
  <c r="BL73" i="156"/>
  <c r="BJ73" i="156"/>
  <c r="BH73" i="156"/>
  <c r="BF73" i="156"/>
  <c r="BD73" i="156"/>
  <c r="BB73" i="156"/>
  <c r="AZ73" i="156"/>
  <c r="AX73" i="156"/>
  <c r="AV73" i="156"/>
  <c r="AT73" i="156"/>
  <c r="AR73" i="156"/>
  <c r="AP73" i="156"/>
  <c r="AN73" i="156"/>
  <c r="AL73" i="156"/>
  <c r="AJ73" i="156"/>
  <c r="AH73" i="156"/>
  <c r="AF73" i="156"/>
  <c r="AD73" i="156"/>
  <c r="AB73" i="156"/>
  <c r="Z73" i="156"/>
  <c r="X73" i="156"/>
  <c r="V73" i="156"/>
  <c r="T73" i="156"/>
  <c r="R73" i="156"/>
  <c r="P73" i="156"/>
  <c r="N73" i="156"/>
  <c r="L73" i="156"/>
  <c r="J73" i="156"/>
  <c r="H73" i="156"/>
  <c r="F73" i="156"/>
  <c r="D73" i="156"/>
  <c r="EX72" i="156"/>
  <c r="EV72" i="156"/>
  <c r="ET72" i="156"/>
  <c r="ER72" i="156"/>
  <c r="EP72" i="156"/>
  <c r="EN72" i="156"/>
  <c r="EL72" i="156"/>
  <c r="EJ72" i="156"/>
  <c r="EH72" i="156"/>
  <c r="EF72" i="156"/>
  <c r="ED72" i="156"/>
  <c r="EB72" i="156"/>
  <c r="DZ72" i="156"/>
  <c r="DX72" i="156"/>
  <c r="DV72" i="156"/>
  <c r="DT72" i="156"/>
  <c r="DR72" i="156"/>
  <c r="DP72" i="156"/>
  <c r="DN72" i="156"/>
  <c r="DL72" i="156"/>
  <c r="DJ72" i="156"/>
  <c r="DH72" i="156"/>
  <c r="DF72" i="156"/>
  <c r="DD72" i="156"/>
  <c r="DB72" i="156"/>
  <c r="CZ72" i="156"/>
  <c r="CX72" i="156"/>
  <c r="CV72" i="156"/>
  <c r="CT72" i="156"/>
  <c r="CR72" i="156"/>
  <c r="CP72" i="156"/>
  <c r="CN72" i="156"/>
  <c r="CL72" i="156"/>
  <c r="CJ72" i="156"/>
  <c r="CH72" i="156"/>
  <c r="CF72" i="156"/>
  <c r="CD72" i="156"/>
  <c r="CB72" i="156"/>
  <c r="BZ72" i="156"/>
  <c r="BX72" i="156"/>
  <c r="BV72" i="156"/>
  <c r="BT72" i="156"/>
  <c r="BR72" i="156"/>
  <c r="BP72" i="156"/>
  <c r="BN72" i="156"/>
  <c r="BL72" i="156"/>
  <c r="BJ72" i="156"/>
  <c r="BH72" i="156"/>
  <c r="BF72" i="156"/>
  <c r="BD72" i="156"/>
  <c r="BB72" i="156"/>
  <c r="AZ72" i="156"/>
  <c r="AX72" i="156"/>
  <c r="AV72" i="156"/>
  <c r="AT72" i="156"/>
  <c r="AR72" i="156"/>
  <c r="AP72" i="156"/>
  <c r="AN72" i="156"/>
  <c r="AL72" i="156"/>
  <c r="AJ72" i="156"/>
  <c r="AH72" i="156"/>
  <c r="AF72" i="156"/>
  <c r="AD72" i="156"/>
  <c r="AB72" i="156"/>
  <c r="Z72" i="156"/>
  <c r="X72" i="156"/>
  <c r="V72" i="156"/>
  <c r="T72" i="156"/>
  <c r="R72" i="156"/>
  <c r="P72" i="156"/>
  <c r="N72" i="156"/>
  <c r="L72" i="156"/>
  <c r="J72" i="156"/>
  <c r="H72" i="156"/>
  <c r="F72" i="156"/>
  <c r="D72" i="156"/>
  <c r="EX71" i="156"/>
  <c r="EV71" i="156"/>
  <c r="ET71" i="156"/>
  <c r="ER71" i="156"/>
  <c r="EP71" i="156"/>
  <c r="EN71" i="156"/>
  <c r="EL71" i="156"/>
  <c r="EJ71" i="156"/>
  <c r="EH71" i="156"/>
  <c r="EF71" i="156"/>
  <c r="ED71" i="156"/>
  <c r="EB71" i="156"/>
  <c r="DZ71" i="156"/>
  <c r="DX71" i="156"/>
  <c r="DV71" i="156"/>
  <c r="DT71" i="156"/>
  <c r="DR71" i="156"/>
  <c r="DP71" i="156"/>
  <c r="DN71" i="156"/>
  <c r="DL71" i="156"/>
  <c r="DJ71" i="156"/>
  <c r="DH71" i="156"/>
  <c r="DF71" i="156"/>
  <c r="DD71" i="156"/>
  <c r="DB71" i="156"/>
  <c r="CZ71" i="156"/>
  <c r="CX71" i="156"/>
  <c r="CV71" i="156"/>
  <c r="CT71" i="156"/>
  <c r="CR71" i="156"/>
  <c r="CP71" i="156"/>
  <c r="CN71" i="156"/>
  <c r="CL71" i="156"/>
  <c r="CJ71" i="156"/>
  <c r="CH71" i="156"/>
  <c r="CF71" i="156"/>
  <c r="CD71" i="156"/>
  <c r="CB71" i="156"/>
  <c r="BZ71" i="156"/>
  <c r="BX71" i="156"/>
  <c r="BV71" i="156"/>
  <c r="BT71" i="156"/>
  <c r="BR71" i="156"/>
  <c r="BP71" i="156"/>
  <c r="BN71" i="156"/>
  <c r="BL71" i="156"/>
  <c r="BJ71" i="156"/>
  <c r="BH71" i="156"/>
  <c r="BF71" i="156"/>
  <c r="BD71" i="156"/>
  <c r="BB71" i="156"/>
  <c r="AZ71" i="156"/>
  <c r="AX71" i="156"/>
  <c r="AV71" i="156"/>
  <c r="AT71" i="156"/>
  <c r="AR71" i="156"/>
  <c r="AP71" i="156"/>
  <c r="AN71" i="156"/>
  <c r="AL71" i="156"/>
  <c r="AJ71" i="156"/>
  <c r="AH71" i="156"/>
  <c r="AF71" i="156"/>
  <c r="AD71" i="156"/>
  <c r="AB71" i="156"/>
  <c r="Z71" i="156"/>
  <c r="X71" i="156"/>
  <c r="V71" i="156"/>
  <c r="T71" i="156"/>
  <c r="R71" i="156"/>
  <c r="P71" i="156"/>
  <c r="N71" i="156"/>
  <c r="L71" i="156"/>
  <c r="J71" i="156"/>
  <c r="H71" i="156"/>
  <c r="F71" i="156"/>
  <c r="D71" i="156"/>
  <c r="EX70" i="156"/>
  <c r="EV70" i="156"/>
  <c r="ET70" i="156"/>
  <c r="ER70" i="156"/>
  <c r="EP70" i="156"/>
  <c r="EN70" i="156"/>
  <c r="EL70" i="156"/>
  <c r="EJ70" i="156"/>
  <c r="EH70" i="156"/>
  <c r="EF70" i="156"/>
  <c r="ED70" i="156"/>
  <c r="EB70" i="156"/>
  <c r="DZ70" i="156"/>
  <c r="DX70" i="156"/>
  <c r="DV70" i="156"/>
  <c r="DT70" i="156"/>
  <c r="DR70" i="156"/>
  <c r="DP70" i="156"/>
  <c r="DN70" i="156"/>
  <c r="DL70" i="156"/>
  <c r="DJ70" i="156"/>
  <c r="DH70" i="156"/>
  <c r="DF70" i="156"/>
  <c r="DD70" i="156"/>
  <c r="DB70" i="156"/>
  <c r="CZ70" i="156"/>
  <c r="CX70" i="156"/>
  <c r="CV70" i="156"/>
  <c r="CT70" i="156"/>
  <c r="CR70" i="156"/>
  <c r="CP70" i="156"/>
  <c r="CN70" i="156"/>
  <c r="CL70" i="156"/>
  <c r="CJ70" i="156"/>
  <c r="CH70" i="156"/>
  <c r="CF70" i="156"/>
  <c r="CD70" i="156"/>
  <c r="CB70" i="156"/>
  <c r="BZ70" i="156"/>
  <c r="BX70" i="156"/>
  <c r="BV70" i="156"/>
  <c r="BT70" i="156"/>
  <c r="BR70" i="156"/>
  <c r="BP70" i="156"/>
  <c r="BN70" i="156"/>
  <c r="BL70" i="156"/>
  <c r="BJ70" i="156"/>
  <c r="BH70" i="156"/>
  <c r="BF70" i="156"/>
  <c r="BD70" i="156"/>
  <c r="BB70" i="156"/>
  <c r="AZ70" i="156"/>
  <c r="AX70" i="156"/>
  <c r="AV70" i="156"/>
  <c r="AT70" i="156"/>
  <c r="AR70" i="156"/>
  <c r="AP70" i="156"/>
  <c r="AN70" i="156"/>
  <c r="AL70" i="156"/>
  <c r="AJ70" i="156"/>
  <c r="AH70" i="156"/>
  <c r="AF70" i="156"/>
  <c r="AD70" i="156"/>
  <c r="AB70" i="156"/>
  <c r="Z70" i="156"/>
  <c r="X70" i="156"/>
  <c r="V70" i="156"/>
  <c r="T70" i="156"/>
  <c r="R70" i="156"/>
  <c r="P70" i="156"/>
  <c r="N70" i="156"/>
  <c r="L70" i="156"/>
  <c r="J70" i="156"/>
  <c r="H70" i="156"/>
  <c r="F70" i="156"/>
  <c r="D70" i="156"/>
  <c r="EX69" i="156"/>
  <c r="EV69" i="156"/>
  <c r="ET69" i="156"/>
  <c r="ER69" i="156"/>
  <c r="EP69" i="156"/>
  <c r="EN69" i="156"/>
  <c r="EL69" i="156"/>
  <c r="EJ69" i="156"/>
  <c r="EH69" i="156"/>
  <c r="EF69" i="156"/>
  <c r="ED69" i="156"/>
  <c r="EB69" i="156"/>
  <c r="DZ69" i="156"/>
  <c r="DX69" i="156"/>
  <c r="DV69" i="156"/>
  <c r="DT69" i="156"/>
  <c r="DR69" i="156"/>
  <c r="DP69" i="156"/>
  <c r="DN69" i="156"/>
  <c r="DL69" i="156"/>
  <c r="DJ69" i="156"/>
  <c r="DH69" i="156"/>
  <c r="DF69" i="156"/>
  <c r="DD69" i="156"/>
  <c r="DB69" i="156"/>
  <c r="CZ69" i="156"/>
  <c r="CX69" i="156"/>
  <c r="CV69" i="156"/>
  <c r="CT69" i="156"/>
  <c r="CR69" i="156"/>
  <c r="CP69" i="156"/>
  <c r="CN69" i="156"/>
  <c r="CL69" i="156"/>
  <c r="CJ69" i="156"/>
  <c r="CH69" i="156"/>
  <c r="CF69" i="156"/>
  <c r="CD69" i="156"/>
  <c r="CB69" i="156"/>
  <c r="BZ69" i="156"/>
  <c r="BX69" i="156"/>
  <c r="BV69" i="156"/>
  <c r="BT69" i="156"/>
  <c r="BR69" i="156"/>
  <c r="BP69" i="156"/>
  <c r="BN69" i="156"/>
  <c r="BL69" i="156"/>
  <c r="BJ69" i="156"/>
  <c r="BH69" i="156"/>
  <c r="BF69" i="156"/>
  <c r="BD69" i="156"/>
  <c r="BB69" i="156"/>
  <c r="AZ69" i="156"/>
  <c r="AX69" i="156"/>
  <c r="AV69" i="156"/>
  <c r="AT69" i="156"/>
  <c r="AR69" i="156"/>
  <c r="AP69" i="156"/>
  <c r="AN69" i="156"/>
  <c r="AL69" i="156"/>
  <c r="AJ69" i="156"/>
  <c r="AH69" i="156"/>
  <c r="AF69" i="156"/>
  <c r="AD69" i="156"/>
  <c r="AB69" i="156"/>
  <c r="Z69" i="156"/>
  <c r="X69" i="156"/>
  <c r="V69" i="156"/>
  <c r="T69" i="156"/>
  <c r="R69" i="156"/>
  <c r="P69" i="156"/>
  <c r="N69" i="156"/>
  <c r="L69" i="156"/>
  <c r="J69" i="156"/>
  <c r="H69" i="156"/>
  <c r="F69" i="156"/>
  <c r="D69" i="156"/>
  <c r="EX68" i="156"/>
  <c r="EV68" i="156"/>
  <c r="ET68" i="156"/>
  <c r="ER68" i="156"/>
  <c r="EP68" i="156"/>
  <c r="EN68" i="156"/>
  <c r="EL68" i="156"/>
  <c r="EJ68" i="156"/>
  <c r="EH68" i="156"/>
  <c r="EF68" i="156"/>
  <c r="ED68" i="156"/>
  <c r="EB68" i="156"/>
  <c r="DZ68" i="156"/>
  <c r="DX68" i="156"/>
  <c r="DV68" i="156"/>
  <c r="DT68" i="156"/>
  <c r="DR68" i="156"/>
  <c r="DP68" i="156"/>
  <c r="DN68" i="156"/>
  <c r="DL68" i="156"/>
  <c r="DJ68" i="156"/>
  <c r="DH68" i="156"/>
  <c r="DF68" i="156"/>
  <c r="DD68" i="156"/>
  <c r="DB68" i="156"/>
  <c r="CZ68" i="156"/>
  <c r="CX68" i="156"/>
  <c r="CV68" i="156"/>
  <c r="CT68" i="156"/>
  <c r="CR68" i="156"/>
  <c r="CP68" i="156"/>
  <c r="CN68" i="156"/>
  <c r="CL68" i="156"/>
  <c r="CJ68" i="156"/>
  <c r="CH68" i="156"/>
  <c r="CF68" i="156"/>
  <c r="CD68" i="156"/>
  <c r="CB68" i="156"/>
  <c r="BZ68" i="156"/>
  <c r="BX68" i="156"/>
  <c r="BV68" i="156"/>
  <c r="BT68" i="156"/>
  <c r="BR68" i="156"/>
  <c r="BP68" i="156"/>
  <c r="BN68" i="156"/>
  <c r="BL68" i="156"/>
  <c r="BJ68" i="156"/>
  <c r="BH68" i="156"/>
  <c r="BF68" i="156"/>
  <c r="BD68" i="156"/>
  <c r="BB68" i="156"/>
  <c r="AZ68" i="156"/>
  <c r="AX68" i="156"/>
  <c r="AV68" i="156"/>
  <c r="AT68" i="156"/>
  <c r="AR68" i="156"/>
  <c r="AP68" i="156"/>
  <c r="AN68" i="156"/>
  <c r="AL68" i="156"/>
  <c r="AJ68" i="156"/>
  <c r="AH68" i="156"/>
  <c r="AF68" i="156"/>
  <c r="AD68" i="156"/>
  <c r="AB68" i="156"/>
  <c r="Z68" i="156"/>
  <c r="X68" i="156"/>
  <c r="V68" i="156"/>
  <c r="T68" i="156"/>
  <c r="R68" i="156"/>
  <c r="P68" i="156"/>
  <c r="N68" i="156"/>
  <c r="L68" i="156"/>
  <c r="J68" i="156"/>
  <c r="H68" i="156"/>
  <c r="F68" i="156"/>
  <c r="D68" i="156"/>
  <c r="EX67" i="156"/>
  <c r="EV67" i="156"/>
  <c r="ET67" i="156"/>
  <c r="ER67" i="156"/>
  <c r="EP67" i="156"/>
  <c r="EN67" i="156"/>
  <c r="EL67" i="156"/>
  <c r="EJ67" i="156"/>
  <c r="EH67" i="156"/>
  <c r="EF67" i="156"/>
  <c r="ED67" i="156"/>
  <c r="EB67" i="156"/>
  <c r="DZ67" i="156"/>
  <c r="DX67" i="156"/>
  <c r="DV67" i="156"/>
  <c r="DT67" i="156"/>
  <c r="DR67" i="156"/>
  <c r="DP67" i="156"/>
  <c r="DN67" i="156"/>
  <c r="DL67" i="156"/>
  <c r="DJ67" i="156"/>
  <c r="DH67" i="156"/>
  <c r="DF67" i="156"/>
  <c r="DD67" i="156"/>
  <c r="DB67" i="156"/>
  <c r="CZ67" i="156"/>
  <c r="CX67" i="156"/>
  <c r="CV67" i="156"/>
  <c r="CT67" i="156"/>
  <c r="CR67" i="156"/>
  <c r="CP67" i="156"/>
  <c r="CN67" i="156"/>
  <c r="CL67" i="156"/>
  <c r="CJ67" i="156"/>
  <c r="CH67" i="156"/>
  <c r="CF67" i="156"/>
  <c r="CD67" i="156"/>
  <c r="CB67" i="156"/>
  <c r="BZ67" i="156"/>
  <c r="BX67" i="156"/>
  <c r="BV67" i="156"/>
  <c r="BT67" i="156"/>
  <c r="BR67" i="156"/>
  <c r="BP67" i="156"/>
  <c r="BN67" i="156"/>
  <c r="BL67" i="156"/>
  <c r="BJ67" i="156"/>
  <c r="BH67" i="156"/>
  <c r="BF67" i="156"/>
  <c r="BD67" i="156"/>
  <c r="BB67" i="156"/>
  <c r="AZ67" i="156"/>
  <c r="AX67" i="156"/>
  <c r="AV67" i="156"/>
  <c r="AT67" i="156"/>
  <c r="AR67" i="156"/>
  <c r="AP67" i="156"/>
  <c r="AN67" i="156"/>
  <c r="AL67" i="156"/>
  <c r="AJ67" i="156"/>
  <c r="AH67" i="156"/>
  <c r="AF67" i="156"/>
  <c r="AD67" i="156"/>
  <c r="AB67" i="156"/>
  <c r="Z67" i="156"/>
  <c r="X67" i="156"/>
  <c r="V67" i="156"/>
  <c r="T67" i="156"/>
  <c r="R67" i="156"/>
  <c r="P67" i="156"/>
  <c r="N67" i="156"/>
  <c r="L67" i="156"/>
  <c r="J67" i="156"/>
  <c r="H67" i="156"/>
  <c r="F67" i="156"/>
  <c r="D67" i="156"/>
  <c r="EX66" i="156"/>
  <c r="EV66" i="156"/>
  <c r="ET66" i="156"/>
  <c r="ER66" i="156"/>
  <c r="EP66" i="156"/>
  <c r="EN66" i="156"/>
  <c r="EL66" i="156"/>
  <c r="EJ66" i="156"/>
  <c r="EH66" i="156"/>
  <c r="EF66" i="156"/>
  <c r="ED66" i="156"/>
  <c r="EB66" i="156"/>
  <c r="DZ66" i="156"/>
  <c r="DX66" i="156"/>
  <c r="DV66" i="156"/>
  <c r="DT66" i="156"/>
  <c r="DR66" i="156"/>
  <c r="DP66" i="156"/>
  <c r="DN66" i="156"/>
  <c r="DL66" i="156"/>
  <c r="DJ66" i="156"/>
  <c r="DH66" i="156"/>
  <c r="DF66" i="156"/>
  <c r="DD66" i="156"/>
  <c r="DB66" i="156"/>
  <c r="CZ66" i="156"/>
  <c r="CX66" i="156"/>
  <c r="CV66" i="156"/>
  <c r="CT66" i="156"/>
  <c r="CR66" i="156"/>
  <c r="CP66" i="156"/>
  <c r="CN66" i="156"/>
  <c r="CL66" i="156"/>
  <c r="CJ66" i="156"/>
  <c r="CH66" i="156"/>
  <c r="CF66" i="156"/>
  <c r="CD66" i="156"/>
  <c r="CB66" i="156"/>
  <c r="BZ66" i="156"/>
  <c r="BX66" i="156"/>
  <c r="BV66" i="156"/>
  <c r="BT66" i="156"/>
  <c r="BR66" i="156"/>
  <c r="BP66" i="156"/>
  <c r="BN66" i="156"/>
  <c r="BL66" i="156"/>
  <c r="BJ66" i="156"/>
  <c r="BH66" i="156"/>
  <c r="BF66" i="156"/>
  <c r="BD66" i="156"/>
  <c r="BB66" i="156"/>
  <c r="AZ66" i="156"/>
  <c r="AX66" i="156"/>
  <c r="AV66" i="156"/>
  <c r="AT66" i="156"/>
  <c r="AR66" i="156"/>
  <c r="AP66" i="156"/>
  <c r="AN66" i="156"/>
  <c r="AL66" i="156"/>
  <c r="AJ66" i="156"/>
  <c r="AH66" i="156"/>
  <c r="AF66" i="156"/>
  <c r="AD66" i="156"/>
  <c r="AB66" i="156"/>
  <c r="Z66" i="156"/>
  <c r="X66" i="156"/>
  <c r="V66" i="156"/>
  <c r="T66" i="156"/>
  <c r="R66" i="156"/>
  <c r="P66" i="156"/>
  <c r="N66" i="156"/>
  <c r="L66" i="156"/>
  <c r="J66" i="156"/>
  <c r="H66" i="156"/>
  <c r="F66" i="156"/>
  <c r="D66" i="156"/>
  <c r="EX65" i="156"/>
  <c r="EV65" i="156"/>
  <c r="ET65" i="156"/>
  <c r="ER65" i="156"/>
  <c r="EP65" i="156"/>
  <c r="EN65" i="156"/>
  <c r="EL65" i="156"/>
  <c r="EJ65" i="156"/>
  <c r="EH65" i="156"/>
  <c r="EF65" i="156"/>
  <c r="ED65" i="156"/>
  <c r="EB65" i="156"/>
  <c r="DZ65" i="156"/>
  <c r="DX65" i="156"/>
  <c r="DV65" i="156"/>
  <c r="DT65" i="156"/>
  <c r="DR65" i="156"/>
  <c r="DP65" i="156"/>
  <c r="DN65" i="156"/>
  <c r="DL65" i="156"/>
  <c r="DJ65" i="156"/>
  <c r="DH65" i="156"/>
  <c r="DF65" i="156"/>
  <c r="DD65" i="156"/>
  <c r="DB65" i="156"/>
  <c r="CZ65" i="156"/>
  <c r="CX65" i="156"/>
  <c r="CV65" i="156"/>
  <c r="CT65" i="156"/>
  <c r="CR65" i="156"/>
  <c r="CP65" i="156"/>
  <c r="CN65" i="156"/>
  <c r="CL65" i="156"/>
  <c r="CJ65" i="156"/>
  <c r="CH65" i="156"/>
  <c r="CF65" i="156"/>
  <c r="CD65" i="156"/>
  <c r="CB65" i="156"/>
  <c r="BZ65" i="156"/>
  <c r="BX65" i="156"/>
  <c r="BV65" i="156"/>
  <c r="BT65" i="156"/>
  <c r="BR65" i="156"/>
  <c r="BP65" i="156"/>
  <c r="BN65" i="156"/>
  <c r="BL65" i="156"/>
  <c r="BJ65" i="156"/>
  <c r="BH65" i="156"/>
  <c r="BF65" i="156"/>
  <c r="BD65" i="156"/>
  <c r="BB65" i="156"/>
  <c r="AZ65" i="156"/>
  <c r="AX65" i="156"/>
  <c r="AV65" i="156"/>
  <c r="AT65" i="156"/>
  <c r="AR65" i="156"/>
  <c r="AP65" i="156"/>
  <c r="AN65" i="156"/>
  <c r="AL65" i="156"/>
  <c r="AJ65" i="156"/>
  <c r="AH65" i="156"/>
  <c r="AF65" i="156"/>
  <c r="AD65" i="156"/>
  <c r="AB65" i="156"/>
  <c r="Z65" i="156"/>
  <c r="X65" i="156"/>
  <c r="V65" i="156"/>
  <c r="T65" i="156"/>
  <c r="R65" i="156"/>
  <c r="P65" i="156"/>
  <c r="N65" i="156"/>
  <c r="L65" i="156"/>
  <c r="J65" i="156"/>
  <c r="H65" i="156"/>
  <c r="F65" i="156"/>
  <c r="D65" i="156"/>
  <c r="EX64" i="156"/>
  <c r="EV64" i="156"/>
  <c r="ET64" i="156"/>
  <c r="ER64" i="156"/>
  <c r="EP64" i="156"/>
  <c r="EN64" i="156"/>
  <c r="EL64" i="156"/>
  <c r="EJ64" i="156"/>
  <c r="EH64" i="156"/>
  <c r="EF64" i="156"/>
  <c r="ED64" i="156"/>
  <c r="EB64" i="156"/>
  <c r="DZ64" i="156"/>
  <c r="DX64" i="156"/>
  <c r="DV64" i="156"/>
  <c r="DT64" i="156"/>
  <c r="DR64" i="156"/>
  <c r="DP64" i="156"/>
  <c r="DN64" i="156"/>
  <c r="DL64" i="156"/>
  <c r="DJ64" i="156"/>
  <c r="DH64" i="156"/>
  <c r="DF64" i="156"/>
  <c r="DD64" i="156"/>
  <c r="DB64" i="156"/>
  <c r="CZ64" i="156"/>
  <c r="CX64" i="156"/>
  <c r="CV64" i="156"/>
  <c r="CT64" i="156"/>
  <c r="CR64" i="156"/>
  <c r="CP64" i="156"/>
  <c r="CN64" i="156"/>
  <c r="CL64" i="156"/>
  <c r="CJ64" i="156"/>
  <c r="CH64" i="156"/>
  <c r="CF64" i="156"/>
  <c r="CD64" i="156"/>
  <c r="CB64" i="156"/>
  <c r="BZ64" i="156"/>
  <c r="BX64" i="156"/>
  <c r="BV64" i="156"/>
  <c r="BT64" i="156"/>
  <c r="BR64" i="156"/>
  <c r="BP64" i="156"/>
  <c r="BN64" i="156"/>
  <c r="BL64" i="156"/>
  <c r="BJ64" i="156"/>
  <c r="BH64" i="156"/>
  <c r="BF64" i="156"/>
  <c r="BD64" i="156"/>
  <c r="BB64" i="156"/>
  <c r="AZ64" i="156"/>
  <c r="AX64" i="156"/>
  <c r="AV64" i="156"/>
  <c r="AT64" i="156"/>
  <c r="AR64" i="156"/>
  <c r="AP64" i="156"/>
  <c r="AN64" i="156"/>
  <c r="AL64" i="156"/>
  <c r="AJ64" i="156"/>
  <c r="AH64" i="156"/>
  <c r="AF64" i="156"/>
  <c r="AD64" i="156"/>
  <c r="AB64" i="156"/>
  <c r="Z64" i="156"/>
  <c r="X64" i="156"/>
  <c r="V64" i="156"/>
  <c r="T64" i="156"/>
  <c r="R64" i="156"/>
  <c r="P64" i="156"/>
  <c r="N64" i="156"/>
  <c r="L64" i="156"/>
  <c r="J64" i="156"/>
  <c r="H64" i="156"/>
  <c r="F64" i="156"/>
  <c r="D64" i="156"/>
  <c r="EX63" i="156"/>
  <c r="EV63" i="156"/>
  <c r="ET63" i="156"/>
  <c r="ER63" i="156"/>
  <c r="EP63" i="156"/>
  <c r="EN63" i="156"/>
  <c r="EL63" i="156"/>
  <c r="EJ63" i="156"/>
  <c r="EH63" i="156"/>
  <c r="EF63" i="156"/>
  <c r="ED63" i="156"/>
  <c r="EB63" i="156"/>
  <c r="DZ63" i="156"/>
  <c r="DX63" i="156"/>
  <c r="DV63" i="156"/>
  <c r="DT63" i="156"/>
  <c r="DR63" i="156"/>
  <c r="DP63" i="156"/>
  <c r="DN63" i="156"/>
  <c r="DL63" i="156"/>
  <c r="DJ63" i="156"/>
  <c r="DH63" i="156"/>
  <c r="DF63" i="156"/>
  <c r="DD63" i="156"/>
  <c r="DB63" i="156"/>
  <c r="CZ63" i="156"/>
  <c r="CX63" i="156"/>
  <c r="CV63" i="156"/>
  <c r="CT63" i="156"/>
  <c r="CR63" i="156"/>
  <c r="CP63" i="156"/>
  <c r="CN63" i="156"/>
  <c r="CL63" i="156"/>
  <c r="CJ63" i="156"/>
  <c r="CH63" i="156"/>
  <c r="CF63" i="156"/>
  <c r="CD63" i="156"/>
  <c r="CB63" i="156"/>
  <c r="BZ63" i="156"/>
  <c r="BX63" i="156"/>
  <c r="BV63" i="156"/>
  <c r="BT63" i="156"/>
  <c r="BR63" i="156"/>
  <c r="BP63" i="156"/>
  <c r="BN63" i="156"/>
  <c r="BL63" i="156"/>
  <c r="BJ63" i="156"/>
  <c r="BH63" i="156"/>
  <c r="BF63" i="156"/>
  <c r="BD63" i="156"/>
  <c r="BB63" i="156"/>
  <c r="AZ63" i="156"/>
  <c r="AX63" i="156"/>
  <c r="AV63" i="156"/>
  <c r="AT63" i="156"/>
  <c r="AR63" i="156"/>
  <c r="AP63" i="156"/>
  <c r="AN63" i="156"/>
  <c r="AL63" i="156"/>
  <c r="AJ63" i="156"/>
  <c r="AH63" i="156"/>
  <c r="AF63" i="156"/>
  <c r="AD63" i="156"/>
  <c r="AB63" i="156"/>
  <c r="Z63" i="156"/>
  <c r="X63" i="156"/>
  <c r="V63" i="156"/>
  <c r="T63" i="156"/>
  <c r="R63" i="156"/>
  <c r="P63" i="156"/>
  <c r="N63" i="156"/>
  <c r="L63" i="156"/>
  <c r="J63" i="156"/>
  <c r="H63" i="156"/>
  <c r="F63" i="156"/>
  <c r="D63" i="156"/>
  <c r="EX62" i="156"/>
  <c r="EV62" i="156"/>
  <c r="ET62" i="156"/>
  <c r="ER62" i="156"/>
  <c r="EP62" i="156"/>
  <c r="EN62" i="156"/>
  <c r="EL62" i="156"/>
  <c r="EJ62" i="156"/>
  <c r="EH62" i="156"/>
  <c r="EF62" i="156"/>
  <c r="ED62" i="156"/>
  <c r="EB62" i="156"/>
  <c r="DZ62" i="156"/>
  <c r="DX62" i="156"/>
  <c r="DV62" i="156"/>
  <c r="DT62" i="156"/>
  <c r="DR62" i="156"/>
  <c r="DP62" i="156"/>
  <c r="DN62" i="156"/>
  <c r="DL62" i="156"/>
  <c r="DJ62" i="156"/>
  <c r="DH62" i="156"/>
  <c r="DF62" i="156"/>
  <c r="DD62" i="156"/>
  <c r="DB62" i="156"/>
  <c r="CZ62" i="156"/>
  <c r="CX62" i="156"/>
  <c r="CV62" i="156"/>
  <c r="CT62" i="156"/>
  <c r="CR62" i="156"/>
  <c r="CP62" i="156"/>
  <c r="CN62" i="156"/>
  <c r="CL62" i="156"/>
  <c r="CJ62" i="156"/>
  <c r="CH62" i="156"/>
  <c r="CF62" i="156"/>
  <c r="CD62" i="156"/>
  <c r="CB62" i="156"/>
  <c r="BZ62" i="156"/>
  <c r="BX62" i="156"/>
  <c r="BV62" i="156"/>
  <c r="BT62" i="156"/>
  <c r="BR62" i="156"/>
  <c r="BP62" i="156"/>
  <c r="BN62" i="156"/>
  <c r="BL62" i="156"/>
  <c r="BJ62" i="156"/>
  <c r="BH62" i="156"/>
  <c r="BF62" i="156"/>
  <c r="BD62" i="156"/>
  <c r="BB62" i="156"/>
  <c r="AZ62" i="156"/>
  <c r="AX62" i="156"/>
  <c r="AV62" i="156"/>
  <c r="AT62" i="156"/>
  <c r="AR62" i="156"/>
  <c r="AP62" i="156"/>
  <c r="AN62" i="156"/>
  <c r="AL62" i="156"/>
  <c r="AJ62" i="156"/>
  <c r="AH62" i="156"/>
  <c r="AF62" i="156"/>
  <c r="AD62" i="156"/>
  <c r="AB62" i="156"/>
  <c r="Z62" i="156"/>
  <c r="X62" i="156"/>
  <c r="V62" i="156"/>
  <c r="T62" i="156"/>
  <c r="R62" i="156"/>
  <c r="P62" i="156"/>
  <c r="N62" i="156"/>
  <c r="L62" i="156"/>
  <c r="J62" i="156"/>
  <c r="H62" i="156"/>
  <c r="F62" i="156"/>
  <c r="D62" i="156"/>
  <c r="EX61" i="156"/>
  <c r="EV61" i="156"/>
  <c r="ET61" i="156"/>
  <c r="ER61" i="156"/>
  <c r="EP61" i="156"/>
  <c r="EN61" i="156"/>
  <c r="EL61" i="156"/>
  <c r="EJ61" i="156"/>
  <c r="EH61" i="156"/>
  <c r="EF61" i="156"/>
  <c r="ED61" i="156"/>
  <c r="EB61" i="156"/>
  <c r="DZ61" i="156"/>
  <c r="DX61" i="156"/>
  <c r="DV61" i="156"/>
  <c r="DT61" i="156"/>
  <c r="DR61" i="156"/>
  <c r="DP61" i="156"/>
  <c r="DN61" i="156"/>
  <c r="DL61" i="156"/>
  <c r="DJ61" i="156"/>
  <c r="DH61" i="156"/>
  <c r="DF61" i="156"/>
  <c r="DD61" i="156"/>
  <c r="DB61" i="156"/>
  <c r="CZ61" i="156"/>
  <c r="CX61" i="156"/>
  <c r="CV61" i="156"/>
  <c r="CT61" i="156"/>
  <c r="CR61" i="156"/>
  <c r="CP61" i="156"/>
  <c r="CN61" i="156"/>
  <c r="CL61" i="156"/>
  <c r="CJ61" i="156"/>
  <c r="CH61" i="156"/>
  <c r="CF61" i="156"/>
  <c r="CD61" i="156"/>
  <c r="CB61" i="156"/>
  <c r="BZ61" i="156"/>
  <c r="BX61" i="156"/>
  <c r="BV61" i="156"/>
  <c r="BT61" i="156"/>
  <c r="BR61" i="156"/>
  <c r="BP61" i="156"/>
  <c r="BN61" i="156"/>
  <c r="BL61" i="156"/>
  <c r="BJ61" i="156"/>
  <c r="BH61" i="156"/>
  <c r="BF61" i="156"/>
  <c r="BD61" i="156"/>
  <c r="BB61" i="156"/>
  <c r="AZ61" i="156"/>
  <c r="AX61" i="156"/>
  <c r="AV61" i="156"/>
  <c r="AT61" i="156"/>
  <c r="AR61" i="156"/>
  <c r="AP61" i="156"/>
  <c r="AN61" i="156"/>
  <c r="AL61" i="156"/>
  <c r="AJ61" i="156"/>
  <c r="AH61" i="156"/>
  <c r="AF61" i="156"/>
  <c r="AD61" i="156"/>
  <c r="AB61" i="156"/>
  <c r="Z61" i="156"/>
  <c r="X61" i="156"/>
  <c r="V61" i="156"/>
  <c r="T61" i="156"/>
  <c r="R61" i="156"/>
  <c r="P61" i="156"/>
  <c r="N61" i="156"/>
  <c r="L61" i="156"/>
  <c r="J61" i="156"/>
  <c r="H61" i="156"/>
  <c r="F61" i="156"/>
  <c r="D61" i="156"/>
  <c r="EX60" i="156"/>
  <c r="EV60" i="156"/>
  <c r="ET60" i="156"/>
  <c r="ER60" i="156"/>
  <c r="EP60" i="156"/>
  <c r="EN60" i="156"/>
  <c r="EL60" i="156"/>
  <c r="EJ60" i="156"/>
  <c r="EH60" i="156"/>
  <c r="EF60" i="156"/>
  <c r="ED60" i="156"/>
  <c r="EB60" i="156"/>
  <c r="DZ60" i="156"/>
  <c r="DX60" i="156"/>
  <c r="DV60" i="156"/>
  <c r="DT60" i="156"/>
  <c r="DR60" i="156"/>
  <c r="DP60" i="156"/>
  <c r="DN60" i="156"/>
  <c r="DL60" i="156"/>
  <c r="DJ60" i="156"/>
  <c r="DH60" i="156"/>
  <c r="DF60" i="156"/>
  <c r="DD60" i="156"/>
  <c r="DB60" i="156"/>
  <c r="CZ60" i="156"/>
  <c r="CX60" i="156"/>
  <c r="CV60" i="156"/>
  <c r="CT60" i="156"/>
  <c r="CR60" i="156"/>
  <c r="CP60" i="156"/>
  <c r="CN60" i="156"/>
  <c r="CL60" i="156"/>
  <c r="CJ60" i="156"/>
  <c r="CH60" i="156"/>
  <c r="CF60" i="156"/>
  <c r="CD60" i="156"/>
  <c r="CB60" i="156"/>
  <c r="BZ60" i="156"/>
  <c r="BX60" i="156"/>
  <c r="BV60" i="156"/>
  <c r="BT60" i="156"/>
  <c r="BR60" i="156"/>
  <c r="BP60" i="156"/>
  <c r="BN60" i="156"/>
  <c r="BL60" i="156"/>
  <c r="BJ60" i="156"/>
  <c r="BH60" i="156"/>
  <c r="BF60" i="156"/>
  <c r="BD60" i="156"/>
  <c r="BB60" i="156"/>
  <c r="AZ60" i="156"/>
  <c r="AX60" i="156"/>
  <c r="AV60" i="156"/>
  <c r="AT60" i="156"/>
  <c r="AR60" i="156"/>
  <c r="AP60" i="156"/>
  <c r="AN60" i="156"/>
  <c r="AL60" i="156"/>
  <c r="AJ60" i="156"/>
  <c r="AH60" i="156"/>
  <c r="AF60" i="156"/>
  <c r="AD60" i="156"/>
  <c r="AB60" i="156"/>
  <c r="Z60" i="156"/>
  <c r="X60" i="156"/>
  <c r="V60" i="156"/>
  <c r="T60" i="156"/>
  <c r="R60" i="156"/>
  <c r="P60" i="156"/>
  <c r="N60" i="156"/>
  <c r="L60" i="156"/>
  <c r="J60" i="156"/>
  <c r="H60" i="156"/>
  <c r="F60" i="156"/>
  <c r="D60" i="156"/>
  <c r="EX59" i="156"/>
  <c r="EV59" i="156"/>
  <c r="ET59" i="156"/>
  <c r="ER59" i="156"/>
  <c r="EP59" i="156"/>
  <c r="EN59" i="156"/>
  <c r="EL59" i="156"/>
  <c r="EJ59" i="156"/>
  <c r="EH59" i="156"/>
  <c r="EF59" i="156"/>
  <c r="ED59" i="156"/>
  <c r="EB59" i="156"/>
  <c r="DZ59" i="156"/>
  <c r="DX59" i="156"/>
  <c r="DV59" i="156"/>
  <c r="DT59" i="156"/>
  <c r="DR59" i="156"/>
  <c r="DP59" i="156"/>
  <c r="DN59" i="156"/>
  <c r="DL59" i="156"/>
  <c r="DJ59" i="156"/>
  <c r="DH59" i="156"/>
  <c r="DF59" i="156"/>
  <c r="DD59" i="156"/>
  <c r="DB59" i="156"/>
  <c r="CZ59" i="156"/>
  <c r="CX59" i="156"/>
  <c r="CV59" i="156"/>
  <c r="CT59" i="156"/>
  <c r="CR59" i="156"/>
  <c r="CP59" i="156"/>
  <c r="CN59" i="156"/>
  <c r="CL59" i="156"/>
  <c r="CJ59" i="156"/>
  <c r="CH59" i="156"/>
  <c r="CF59" i="156"/>
  <c r="CD59" i="156"/>
  <c r="CB59" i="156"/>
  <c r="BZ59" i="156"/>
  <c r="BX59" i="156"/>
  <c r="BV59" i="156"/>
  <c r="BT59" i="156"/>
  <c r="BR59" i="156"/>
  <c r="BP59" i="156"/>
  <c r="BN59" i="156"/>
  <c r="BL59" i="156"/>
  <c r="BJ59" i="156"/>
  <c r="BH59" i="156"/>
  <c r="BF59" i="156"/>
  <c r="BD59" i="156"/>
  <c r="BB59" i="156"/>
  <c r="AZ59" i="156"/>
  <c r="AX59" i="156"/>
  <c r="AV59" i="156"/>
  <c r="AT59" i="156"/>
  <c r="AR59" i="156"/>
  <c r="AP59" i="156"/>
  <c r="AN59" i="156"/>
  <c r="AL59" i="156"/>
  <c r="AJ59" i="156"/>
  <c r="AH59" i="156"/>
  <c r="AF59" i="156"/>
  <c r="AD59" i="156"/>
  <c r="AB59" i="156"/>
  <c r="Z59" i="156"/>
  <c r="X59" i="156"/>
  <c r="V59" i="156"/>
  <c r="T59" i="156"/>
  <c r="R59" i="156"/>
  <c r="P59" i="156"/>
  <c r="N59" i="156"/>
  <c r="L59" i="156"/>
  <c r="J59" i="156"/>
  <c r="H59" i="156"/>
  <c r="F59" i="156"/>
  <c r="D59" i="156"/>
  <c r="EX58" i="156"/>
  <c r="EV58" i="156"/>
  <c r="ET58" i="156"/>
  <c r="ER58" i="156"/>
  <c r="EP58" i="156"/>
  <c r="EN58" i="156"/>
  <c r="EL58" i="156"/>
  <c r="EJ58" i="156"/>
  <c r="EH58" i="156"/>
  <c r="EF58" i="156"/>
  <c r="ED58" i="156"/>
  <c r="EB58" i="156"/>
  <c r="DZ58" i="156"/>
  <c r="DX58" i="156"/>
  <c r="DV58" i="156"/>
  <c r="DT58" i="156"/>
  <c r="DR58" i="156"/>
  <c r="DP58" i="156"/>
  <c r="DN58" i="156"/>
  <c r="DL58" i="156"/>
  <c r="DJ58" i="156"/>
  <c r="DH58" i="156"/>
  <c r="DF58" i="156"/>
  <c r="DD58" i="156"/>
  <c r="DB58" i="156"/>
  <c r="CZ58" i="156"/>
  <c r="CX58" i="156"/>
  <c r="CV58" i="156"/>
  <c r="CT58" i="156"/>
  <c r="CR58" i="156"/>
  <c r="CP58" i="156"/>
  <c r="CN58" i="156"/>
  <c r="CL58" i="156"/>
  <c r="CJ58" i="156"/>
  <c r="CH58" i="156"/>
  <c r="CF58" i="156"/>
  <c r="CD58" i="156"/>
  <c r="CB58" i="156"/>
  <c r="BZ58" i="156"/>
  <c r="BX58" i="156"/>
  <c r="BV58" i="156"/>
  <c r="BT58" i="156"/>
  <c r="BR58" i="156"/>
  <c r="BP58" i="156"/>
  <c r="BN58" i="156"/>
  <c r="BL58" i="156"/>
  <c r="BJ58" i="156"/>
  <c r="BH58" i="156"/>
  <c r="BF58" i="156"/>
  <c r="BD58" i="156"/>
  <c r="BB58" i="156"/>
  <c r="AZ58" i="156"/>
  <c r="AX58" i="156"/>
  <c r="AV58" i="156"/>
  <c r="AT58" i="156"/>
  <c r="AR58" i="156"/>
  <c r="AP58" i="156"/>
  <c r="AN58" i="156"/>
  <c r="AL58" i="156"/>
  <c r="AJ58" i="156"/>
  <c r="AH58" i="156"/>
  <c r="AF58" i="156"/>
  <c r="AD58" i="156"/>
  <c r="AB58" i="156"/>
  <c r="Z58" i="156"/>
  <c r="X58" i="156"/>
  <c r="V58" i="156"/>
  <c r="T58" i="156"/>
  <c r="R58" i="156"/>
  <c r="P58" i="156"/>
  <c r="N58" i="156"/>
  <c r="L58" i="156"/>
  <c r="J58" i="156"/>
  <c r="H58" i="156"/>
  <c r="F58" i="156"/>
  <c r="D58" i="156"/>
  <c r="EX57" i="156"/>
  <c r="EV57" i="156"/>
  <c r="ET57" i="156"/>
  <c r="ER57" i="156"/>
  <c r="EP57" i="156"/>
  <c r="EN57" i="156"/>
  <c r="EL57" i="156"/>
  <c r="EJ57" i="156"/>
  <c r="EH57" i="156"/>
  <c r="EF57" i="156"/>
  <c r="ED57" i="156"/>
  <c r="EB57" i="156"/>
  <c r="DZ57" i="156"/>
  <c r="DX57" i="156"/>
  <c r="DV57" i="156"/>
  <c r="DT57" i="156"/>
  <c r="DR57" i="156"/>
  <c r="DP57" i="156"/>
  <c r="DN57" i="156"/>
  <c r="DL57" i="156"/>
  <c r="DJ57" i="156"/>
  <c r="DH57" i="156"/>
  <c r="DF57" i="156"/>
  <c r="DD57" i="156"/>
  <c r="DB57" i="156"/>
  <c r="CZ57" i="156"/>
  <c r="CX57" i="156"/>
  <c r="CV57" i="156"/>
  <c r="CT57" i="156"/>
  <c r="CR57" i="156"/>
  <c r="CP57" i="156"/>
  <c r="CN57" i="156"/>
  <c r="CL57" i="156"/>
  <c r="CJ57" i="156"/>
  <c r="CH57" i="156"/>
  <c r="CF57" i="156"/>
  <c r="CD57" i="156"/>
  <c r="CB57" i="156"/>
  <c r="BZ57" i="156"/>
  <c r="BX57" i="156"/>
  <c r="BV57" i="156"/>
  <c r="BT57" i="156"/>
  <c r="BR57" i="156"/>
  <c r="BP57" i="156"/>
  <c r="BN57" i="156"/>
  <c r="BL57" i="156"/>
  <c r="BJ57" i="156"/>
  <c r="BH57" i="156"/>
  <c r="BF57" i="156"/>
  <c r="BD57" i="156"/>
  <c r="BB57" i="156"/>
  <c r="AZ57" i="156"/>
  <c r="AX57" i="156"/>
  <c r="AV57" i="156"/>
  <c r="AT57" i="156"/>
  <c r="AR57" i="156"/>
  <c r="AP57" i="156"/>
  <c r="AN57" i="156"/>
  <c r="AL57" i="156"/>
  <c r="AJ57" i="156"/>
  <c r="AH57" i="156"/>
  <c r="AF57" i="156"/>
  <c r="AD57" i="156"/>
  <c r="AB57" i="156"/>
  <c r="Z57" i="156"/>
  <c r="X57" i="156"/>
  <c r="V57" i="156"/>
  <c r="T57" i="156"/>
  <c r="R57" i="156"/>
  <c r="P57" i="156"/>
  <c r="N57" i="156"/>
  <c r="L57" i="156"/>
  <c r="J57" i="156"/>
  <c r="H57" i="156"/>
  <c r="F57" i="156"/>
  <c r="D57" i="156"/>
  <c r="EX56" i="156"/>
  <c r="EV56" i="156"/>
  <c r="ET56" i="156"/>
  <c r="ER56" i="156"/>
  <c r="EP56" i="156"/>
  <c r="EN56" i="156"/>
  <c r="EL56" i="156"/>
  <c r="EJ56" i="156"/>
  <c r="EH56" i="156"/>
  <c r="EF56" i="156"/>
  <c r="ED56" i="156"/>
  <c r="EB56" i="156"/>
  <c r="DZ56" i="156"/>
  <c r="DX56" i="156"/>
  <c r="DV56" i="156"/>
  <c r="DT56" i="156"/>
  <c r="DR56" i="156"/>
  <c r="DP56" i="156"/>
  <c r="DN56" i="156"/>
  <c r="DL56" i="156"/>
  <c r="DJ56" i="156"/>
  <c r="DH56" i="156"/>
  <c r="DF56" i="156"/>
  <c r="DD56" i="156"/>
  <c r="DB56" i="156"/>
  <c r="CZ56" i="156"/>
  <c r="CX56" i="156"/>
  <c r="CV56" i="156"/>
  <c r="CT56" i="156"/>
  <c r="CR56" i="156"/>
  <c r="CP56" i="156"/>
  <c r="CN56" i="156"/>
  <c r="CL56" i="156"/>
  <c r="CJ56" i="156"/>
  <c r="CH56" i="156"/>
  <c r="CF56" i="156"/>
  <c r="CD56" i="156"/>
  <c r="CB56" i="156"/>
  <c r="BZ56" i="156"/>
  <c r="BX56" i="156"/>
  <c r="BV56" i="156"/>
  <c r="BT56" i="156"/>
  <c r="BR56" i="156"/>
  <c r="BP56" i="156"/>
  <c r="BN56" i="156"/>
  <c r="BL56" i="156"/>
  <c r="BJ56" i="156"/>
  <c r="BH56" i="156"/>
  <c r="BF56" i="156"/>
  <c r="BD56" i="156"/>
  <c r="BB56" i="156"/>
  <c r="AZ56" i="156"/>
  <c r="AX56" i="156"/>
  <c r="AV56" i="156"/>
  <c r="AT56" i="156"/>
  <c r="AR56" i="156"/>
  <c r="AP56" i="156"/>
  <c r="AN56" i="156"/>
  <c r="AL56" i="156"/>
  <c r="AJ56" i="156"/>
  <c r="AH56" i="156"/>
  <c r="AF56" i="156"/>
  <c r="AD56" i="156"/>
  <c r="AB56" i="156"/>
  <c r="Z56" i="156"/>
  <c r="X56" i="156"/>
  <c r="V56" i="156"/>
  <c r="T56" i="156"/>
  <c r="R56" i="156"/>
  <c r="P56" i="156"/>
  <c r="N56" i="156"/>
  <c r="L56" i="156"/>
  <c r="J56" i="156"/>
  <c r="H56" i="156"/>
  <c r="F56" i="156"/>
  <c r="D56" i="156"/>
  <c r="EX55" i="156"/>
  <c r="EV55" i="156"/>
  <c r="ET55" i="156"/>
  <c r="ER55" i="156"/>
  <c r="EP55" i="156"/>
  <c r="EN55" i="156"/>
  <c r="EL55" i="156"/>
  <c r="EJ55" i="156"/>
  <c r="EH55" i="156"/>
  <c r="EF55" i="156"/>
  <c r="ED55" i="156"/>
  <c r="EB55" i="156"/>
  <c r="DZ55" i="156"/>
  <c r="DX55" i="156"/>
  <c r="DV55" i="156"/>
  <c r="DT55" i="156"/>
  <c r="DR55" i="156"/>
  <c r="DP55" i="156"/>
  <c r="DN55" i="156"/>
  <c r="DL55" i="156"/>
  <c r="DJ55" i="156"/>
  <c r="DH55" i="156"/>
  <c r="DF55" i="156"/>
  <c r="DD55" i="156"/>
  <c r="DB55" i="156"/>
  <c r="CZ55" i="156"/>
  <c r="CX55" i="156"/>
  <c r="CV55" i="156"/>
  <c r="CT55" i="156"/>
  <c r="CR55" i="156"/>
  <c r="CP55" i="156"/>
  <c r="CN55" i="156"/>
  <c r="CL55" i="156"/>
  <c r="CJ55" i="156"/>
  <c r="CH55" i="156"/>
  <c r="CF55" i="156"/>
  <c r="CD55" i="156"/>
  <c r="CB55" i="156"/>
  <c r="BZ55" i="156"/>
  <c r="BX55" i="156"/>
  <c r="BV55" i="156"/>
  <c r="BT55" i="156"/>
  <c r="BR55" i="156"/>
  <c r="BP55" i="156"/>
  <c r="BN55" i="156"/>
  <c r="BL55" i="156"/>
  <c r="BJ55" i="156"/>
  <c r="BH55" i="156"/>
  <c r="BF55" i="156"/>
  <c r="BD55" i="156"/>
  <c r="BB55" i="156"/>
  <c r="AZ55" i="156"/>
  <c r="AX55" i="156"/>
  <c r="AV55" i="156"/>
  <c r="AT55" i="156"/>
  <c r="AR55" i="156"/>
  <c r="AP55" i="156"/>
  <c r="AN55" i="156"/>
  <c r="AL55" i="156"/>
  <c r="AJ55" i="156"/>
  <c r="AH55" i="156"/>
  <c r="AF55" i="156"/>
  <c r="AD55" i="156"/>
  <c r="AB55" i="156"/>
  <c r="Z55" i="156"/>
  <c r="X55" i="156"/>
  <c r="V55" i="156"/>
  <c r="T55" i="156"/>
  <c r="R55" i="156"/>
  <c r="P55" i="156"/>
  <c r="N55" i="156"/>
  <c r="L55" i="156"/>
  <c r="J55" i="156"/>
  <c r="H55" i="156"/>
  <c r="F55" i="156"/>
  <c r="D55" i="156"/>
  <c r="EX54" i="156"/>
  <c r="EV54" i="156"/>
  <c r="ET54" i="156"/>
  <c r="ER54" i="156"/>
  <c r="EP54" i="156"/>
  <c r="EN54" i="156"/>
  <c r="EL54" i="156"/>
  <c r="EJ54" i="156"/>
  <c r="EH54" i="156"/>
  <c r="EF54" i="156"/>
  <c r="ED54" i="156"/>
  <c r="EB54" i="156"/>
  <c r="DZ54" i="156"/>
  <c r="DX54" i="156"/>
  <c r="DV54" i="156"/>
  <c r="DT54" i="156"/>
  <c r="DR54" i="156"/>
  <c r="DP54" i="156"/>
  <c r="DN54" i="156"/>
  <c r="DL54" i="156"/>
  <c r="DJ54" i="156"/>
  <c r="DH54" i="156"/>
  <c r="DF54" i="156"/>
  <c r="DD54" i="156"/>
  <c r="DB54" i="156"/>
  <c r="CZ54" i="156"/>
  <c r="CX54" i="156"/>
  <c r="CV54" i="156"/>
  <c r="CT54" i="156"/>
  <c r="CR54" i="156"/>
  <c r="CP54" i="156"/>
  <c r="CN54" i="156"/>
  <c r="CL54" i="156"/>
  <c r="CJ54" i="156"/>
  <c r="CH54" i="156"/>
  <c r="CF54" i="156"/>
  <c r="CD54" i="156"/>
  <c r="CB54" i="156"/>
  <c r="BZ54" i="156"/>
  <c r="BX54" i="156"/>
  <c r="BV54" i="156"/>
  <c r="BT54" i="156"/>
  <c r="BR54" i="156"/>
  <c r="BP54" i="156"/>
  <c r="BN54" i="156"/>
  <c r="BL54" i="156"/>
  <c r="BJ54" i="156"/>
  <c r="BH54" i="156"/>
  <c r="BF54" i="156"/>
  <c r="BD54" i="156"/>
  <c r="BB54" i="156"/>
  <c r="AZ54" i="156"/>
  <c r="AX54" i="156"/>
  <c r="AV54" i="156"/>
  <c r="AT54" i="156"/>
  <c r="AR54" i="156"/>
  <c r="AP54" i="156"/>
  <c r="AN54" i="156"/>
  <c r="AL54" i="156"/>
  <c r="AJ54" i="156"/>
  <c r="AH54" i="156"/>
  <c r="AF54" i="156"/>
  <c r="AD54" i="156"/>
  <c r="AB54" i="156"/>
  <c r="Z54" i="156"/>
  <c r="X54" i="156"/>
  <c r="V54" i="156"/>
  <c r="T54" i="156"/>
  <c r="R54" i="156"/>
  <c r="P54" i="156"/>
  <c r="N54" i="156"/>
  <c r="L54" i="156"/>
  <c r="J54" i="156"/>
  <c r="H54" i="156"/>
  <c r="F54" i="156"/>
  <c r="D54" i="156"/>
  <c r="EX53" i="156"/>
  <c r="EV53" i="156"/>
  <c r="ET53" i="156"/>
  <c r="ER53" i="156"/>
  <c r="EP53" i="156"/>
  <c r="EN53" i="156"/>
  <c r="EL53" i="156"/>
  <c r="EJ53" i="156"/>
  <c r="EH53" i="156"/>
  <c r="EF53" i="156"/>
  <c r="ED53" i="156"/>
  <c r="EB53" i="156"/>
  <c r="DZ53" i="156"/>
  <c r="DX53" i="156"/>
  <c r="DV53" i="156"/>
  <c r="DT53" i="156"/>
  <c r="DR53" i="156"/>
  <c r="DP53" i="156"/>
  <c r="DN53" i="156"/>
  <c r="DL53" i="156"/>
  <c r="DJ53" i="156"/>
  <c r="DH53" i="156"/>
  <c r="DF53" i="156"/>
  <c r="DD53" i="156"/>
  <c r="DB53" i="156"/>
  <c r="CZ53" i="156"/>
  <c r="CX53" i="156"/>
  <c r="CV53" i="156"/>
  <c r="CT53" i="156"/>
  <c r="CR53" i="156"/>
  <c r="CP53" i="156"/>
  <c r="CN53" i="156"/>
  <c r="CL53" i="156"/>
  <c r="CJ53" i="156"/>
  <c r="CH53" i="156"/>
  <c r="CF53" i="156"/>
  <c r="CD53" i="156"/>
  <c r="CB53" i="156"/>
  <c r="BZ53" i="156"/>
  <c r="BX53" i="156"/>
  <c r="BV53" i="156"/>
  <c r="BT53" i="156"/>
  <c r="BR53" i="156"/>
  <c r="BP53" i="156"/>
  <c r="BN53" i="156"/>
  <c r="BL53" i="156"/>
  <c r="BJ53" i="156"/>
  <c r="BH53" i="156"/>
  <c r="BF53" i="156"/>
  <c r="BD53" i="156"/>
  <c r="BB53" i="156"/>
  <c r="AZ53" i="156"/>
  <c r="AX53" i="156"/>
  <c r="AV53" i="156"/>
  <c r="AT53" i="156"/>
  <c r="AR53" i="156"/>
  <c r="AP53" i="156"/>
  <c r="AN53" i="156"/>
  <c r="AL53" i="156"/>
  <c r="AJ53" i="156"/>
  <c r="AH53" i="156"/>
  <c r="AF53" i="156"/>
  <c r="AD53" i="156"/>
  <c r="AB53" i="156"/>
  <c r="Z53" i="156"/>
  <c r="X53" i="156"/>
  <c r="V53" i="156"/>
  <c r="T53" i="156"/>
  <c r="R53" i="156"/>
  <c r="P53" i="156"/>
  <c r="N53" i="156"/>
  <c r="L53" i="156"/>
  <c r="J53" i="156"/>
  <c r="H53" i="156"/>
  <c r="F53" i="156"/>
  <c r="D53" i="156"/>
  <c r="EX52" i="156"/>
  <c r="EV52" i="156"/>
  <c r="ET52" i="156"/>
  <c r="ER52" i="156"/>
  <c r="EP52" i="156"/>
  <c r="EN52" i="156"/>
  <c r="EL52" i="156"/>
  <c r="EJ52" i="156"/>
  <c r="EH52" i="156"/>
  <c r="EF52" i="156"/>
  <c r="ED52" i="156"/>
  <c r="EB52" i="156"/>
  <c r="DZ52" i="156"/>
  <c r="DX52" i="156"/>
  <c r="DV52" i="156"/>
  <c r="DT52" i="156"/>
  <c r="DR52" i="156"/>
  <c r="DP52" i="156"/>
  <c r="DN52" i="156"/>
  <c r="DL52" i="156"/>
  <c r="DJ52" i="156"/>
  <c r="DH52" i="156"/>
  <c r="DF52" i="156"/>
  <c r="DD52" i="156"/>
  <c r="DB52" i="156"/>
  <c r="CZ52" i="156"/>
  <c r="CX52" i="156"/>
  <c r="CV52" i="156"/>
  <c r="CT52" i="156"/>
  <c r="CR52" i="156"/>
  <c r="CP52" i="156"/>
  <c r="CN52" i="156"/>
  <c r="CL52" i="156"/>
  <c r="CJ52" i="156"/>
  <c r="CH52" i="156"/>
  <c r="CF52" i="156"/>
  <c r="CD52" i="156"/>
  <c r="CB52" i="156"/>
  <c r="BZ52" i="156"/>
  <c r="BX52" i="156"/>
  <c r="BV52" i="156"/>
  <c r="BT52" i="156"/>
  <c r="BR52" i="156"/>
  <c r="BP52" i="156"/>
  <c r="BN52" i="156"/>
  <c r="BL52" i="156"/>
  <c r="BJ52" i="156"/>
  <c r="BH52" i="156"/>
  <c r="BF52" i="156"/>
  <c r="BD52" i="156"/>
  <c r="BB52" i="156"/>
  <c r="AZ52" i="156"/>
  <c r="AX52" i="156"/>
  <c r="AV52" i="156"/>
  <c r="AT52" i="156"/>
  <c r="AR52" i="156"/>
  <c r="AP52" i="156"/>
  <c r="AN52" i="156"/>
  <c r="AL52" i="156"/>
  <c r="AJ52" i="156"/>
  <c r="AH52" i="156"/>
  <c r="AF52" i="156"/>
  <c r="AD52" i="156"/>
  <c r="AB52" i="156"/>
  <c r="Z52" i="156"/>
  <c r="X52" i="156"/>
  <c r="V52" i="156"/>
  <c r="T52" i="156"/>
  <c r="R52" i="156"/>
  <c r="P52" i="156"/>
  <c r="N52" i="156"/>
  <c r="L52" i="156"/>
  <c r="J52" i="156"/>
  <c r="H52" i="156"/>
  <c r="F52" i="156"/>
  <c r="D52" i="156"/>
  <c r="EX51" i="156"/>
  <c r="EV51" i="156"/>
  <c r="ET51" i="156"/>
  <c r="ER51" i="156"/>
  <c r="EP51" i="156"/>
  <c r="EN51" i="156"/>
  <c r="EL51" i="156"/>
  <c r="EJ51" i="156"/>
  <c r="EH51" i="156"/>
  <c r="EF51" i="156"/>
  <c r="ED51" i="156"/>
  <c r="EB51" i="156"/>
  <c r="DZ51" i="156"/>
  <c r="DX51" i="156"/>
  <c r="DV51" i="156"/>
  <c r="DT51" i="156"/>
  <c r="DR51" i="156"/>
  <c r="DP51" i="156"/>
  <c r="DN51" i="156"/>
  <c r="DL51" i="156"/>
  <c r="DJ51" i="156"/>
  <c r="DH51" i="156"/>
  <c r="DF51" i="156"/>
  <c r="DD51" i="156"/>
  <c r="DB51" i="156"/>
  <c r="CZ51" i="156"/>
  <c r="CX51" i="156"/>
  <c r="CV51" i="156"/>
  <c r="CT51" i="156"/>
  <c r="CR51" i="156"/>
  <c r="CP51" i="156"/>
  <c r="CN51" i="156"/>
  <c r="CL51" i="156"/>
  <c r="CJ51" i="156"/>
  <c r="CH51" i="156"/>
  <c r="CF51" i="156"/>
  <c r="CD51" i="156"/>
  <c r="CB51" i="156"/>
  <c r="BZ51" i="156"/>
  <c r="BX51" i="156"/>
  <c r="BV51" i="156"/>
  <c r="BT51" i="156"/>
  <c r="BR51" i="156"/>
  <c r="BP51" i="156"/>
  <c r="BN51" i="156"/>
  <c r="BL51" i="156"/>
  <c r="BJ51" i="156"/>
  <c r="BH51" i="156"/>
  <c r="BF51" i="156"/>
  <c r="BD51" i="156"/>
  <c r="BB51" i="156"/>
  <c r="AZ51" i="156"/>
  <c r="AX51" i="156"/>
  <c r="AV51" i="156"/>
  <c r="AT51" i="156"/>
  <c r="AR51" i="156"/>
  <c r="AP51" i="156"/>
  <c r="AN51" i="156"/>
  <c r="AL51" i="156"/>
  <c r="AJ51" i="156"/>
  <c r="AH51" i="156"/>
  <c r="AF51" i="156"/>
  <c r="AD51" i="156"/>
  <c r="AB51" i="156"/>
  <c r="Z51" i="156"/>
  <c r="X51" i="156"/>
  <c r="V51" i="156"/>
  <c r="T51" i="156"/>
  <c r="R51" i="156"/>
  <c r="P51" i="156"/>
  <c r="N51" i="156"/>
  <c r="L51" i="156"/>
  <c r="J51" i="156"/>
  <c r="H51" i="156"/>
  <c r="F51" i="156"/>
  <c r="D51" i="156"/>
  <c r="EX50" i="156"/>
  <c r="EV50" i="156"/>
  <c r="ET50" i="156"/>
  <c r="ER50" i="156"/>
  <c r="EP50" i="156"/>
  <c r="EN50" i="156"/>
  <c r="EL50" i="156"/>
  <c r="EJ50" i="156"/>
  <c r="EH50" i="156"/>
  <c r="EF50" i="156"/>
  <c r="ED50" i="156"/>
  <c r="EB50" i="156"/>
  <c r="DZ50" i="156"/>
  <c r="DX50" i="156"/>
  <c r="DV50" i="156"/>
  <c r="DT50" i="156"/>
  <c r="DR50" i="156"/>
  <c r="DP50" i="156"/>
  <c r="DN50" i="156"/>
  <c r="DL50" i="156"/>
  <c r="DJ50" i="156"/>
  <c r="DH50" i="156"/>
  <c r="DF50" i="156"/>
  <c r="DD50" i="156"/>
  <c r="DB50" i="156"/>
  <c r="CZ50" i="156"/>
  <c r="CX50" i="156"/>
  <c r="CV50" i="156"/>
  <c r="CT50" i="156"/>
  <c r="CR50" i="156"/>
  <c r="CP50" i="156"/>
  <c r="CN50" i="156"/>
  <c r="CL50" i="156"/>
  <c r="CJ50" i="156"/>
  <c r="CH50" i="156"/>
  <c r="CF50" i="156"/>
  <c r="CD50" i="156"/>
  <c r="CB50" i="156"/>
  <c r="BZ50" i="156"/>
  <c r="BX50" i="156"/>
  <c r="BV50" i="156"/>
  <c r="BT50" i="156"/>
  <c r="BR50" i="156"/>
  <c r="BP50" i="156"/>
  <c r="BN50" i="156"/>
  <c r="BL50" i="156"/>
  <c r="BJ50" i="156"/>
  <c r="BH50" i="156"/>
  <c r="BF50" i="156"/>
  <c r="BD50" i="156"/>
  <c r="BB50" i="156"/>
  <c r="AZ50" i="156"/>
  <c r="AX50" i="156"/>
  <c r="AV50" i="156"/>
  <c r="AT50" i="156"/>
  <c r="AR50" i="156"/>
  <c r="AP50" i="156"/>
  <c r="AN50" i="156"/>
  <c r="AL50" i="156"/>
  <c r="AJ50" i="156"/>
  <c r="AH50" i="156"/>
  <c r="AF50" i="156"/>
  <c r="AD50" i="156"/>
  <c r="AB50" i="156"/>
  <c r="Z50" i="156"/>
  <c r="X50" i="156"/>
  <c r="V50" i="156"/>
  <c r="T50" i="156"/>
  <c r="R50" i="156"/>
  <c r="P50" i="156"/>
  <c r="N50" i="156"/>
  <c r="L50" i="156"/>
  <c r="J50" i="156"/>
  <c r="H50" i="156"/>
  <c r="F50" i="156"/>
  <c r="D50" i="156"/>
  <c r="EX49" i="156"/>
  <c r="EV49" i="156"/>
  <c r="ET49" i="156"/>
  <c r="ER49" i="156"/>
  <c r="EP49" i="156"/>
  <c r="EN49" i="156"/>
  <c r="EL49" i="156"/>
  <c r="EJ49" i="156"/>
  <c r="EH49" i="156"/>
  <c r="EF49" i="156"/>
  <c r="ED49" i="156"/>
  <c r="EB49" i="156"/>
  <c r="DZ49" i="156"/>
  <c r="DX49" i="156"/>
  <c r="DV49" i="156"/>
  <c r="DT49" i="156"/>
  <c r="DR49" i="156"/>
  <c r="DP49" i="156"/>
  <c r="DN49" i="156"/>
  <c r="DL49" i="156"/>
  <c r="DJ49" i="156"/>
  <c r="DH49" i="156"/>
  <c r="DF49" i="156"/>
  <c r="DD49" i="156"/>
  <c r="DB49" i="156"/>
  <c r="CZ49" i="156"/>
  <c r="CX49" i="156"/>
  <c r="CV49" i="156"/>
  <c r="CT49" i="156"/>
  <c r="CR49" i="156"/>
  <c r="CP49" i="156"/>
  <c r="CN49" i="156"/>
  <c r="CL49" i="156"/>
  <c r="CJ49" i="156"/>
  <c r="CH49" i="156"/>
  <c r="CF49" i="156"/>
  <c r="CD49" i="156"/>
  <c r="CB49" i="156"/>
  <c r="BZ49" i="156"/>
  <c r="BX49" i="156"/>
  <c r="BV49" i="156"/>
  <c r="BT49" i="156"/>
  <c r="BR49" i="156"/>
  <c r="BP49" i="156"/>
  <c r="BN49" i="156"/>
  <c r="BL49" i="156"/>
  <c r="BJ49" i="156"/>
  <c r="BH49" i="156"/>
  <c r="BF49" i="156"/>
  <c r="BD49" i="156"/>
  <c r="BB49" i="156"/>
  <c r="AZ49" i="156"/>
  <c r="AX49" i="156"/>
  <c r="AV49" i="156"/>
  <c r="AT49" i="156"/>
  <c r="AR49" i="156"/>
  <c r="AP49" i="156"/>
  <c r="AN49" i="156"/>
  <c r="AL49" i="156"/>
  <c r="AJ49" i="156"/>
  <c r="AH49" i="156"/>
  <c r="AF49" i="156"/>
  <c r="AD49" i="156"/>
  <c r="AB49" i="156"/>
  <c r="Z49" i="156"/>
  <c r="X49" i="156"/>
  <c r="V49" i="156"/>
  <c r="T49" i="156"/>
  <c r="R49" i="156"/>
  <c r="P49" i="156"/>
  <c r="N49" i="156"/>
  <c r="L49" i="156"/>
  <c r="J49" i="156"/>
  <c r="H49" i="156"/>
  <c r="F49" i="156"/>
  <c r="D49" i="156"/>
  <c r="EX48" i="156"/>
  <c r="EV48" i="156"/>
  <c r="ET48" i="156"/>
  <c r="ER48" i="156"/>
  <c r="EP48" i="156"/>
  <c r="EN48" i="156"/>
  <c r="EL48" i="156"/>
  <c r="EJ48" i="156"/>
  <c r="EH48" i="156"/>
  <c r="EF48" i="156"/>
  <c r="ED48" i="156"/>
  <c r="EB48" i="156"/>
  <c r="DZ48" i="156"/>
  <c r="DX48" i="156"/>
  <c r="DV48" i="156"/>
  <c r="DT48" i="156"/>
  <c r="DR48" i="156"/>
  <c r="DP48" i="156"/>
  <c r="DN48" i="156"/>
  <c r="DL48" i="156"/>
  <c r="DJ48" i="156"/>
  <c r="DH48" i="156"/>
  <c r="DF48" i="156"/>
  <c r="DD48" i="156"/>
  <c r="DB48" i="156"/>
  <c r="CZ48" i="156"/>
  <c r="CX48" i="156"/>
  <c r="CV48" i="156"/>
  <c r="CT48" i="156"/>
  <c r="CR48" i="156"/>
  <c r="CP48" i="156"/>
  <c r="CN48" i="156"/>
  <c r="CL48" i="156"/>
  <c r="CJ48" i="156"/>
  <c r="CH48" i="156"/>
  <c r="CF48" i="156"/>
  <c r="CD48" i="156"/>
  <c r="CB48" i="156"/>
  <c r="BZ48" i="156"/>
  <c r="BX48" i="156"/>
  <c r="BV48" i="156"/>
  <c r="BT48" i="156"/>
  <c r="BR48" i="156"/>
  <c r="BP48" i="156"/>
  <c r="BN48" i="156"/>
  <c r="BL48" i="156"/>
  <c r="BJ48" i="156"/>
  <c r="BH48" i="156"/>
  <c r="BF48" i="156"/>
  <c r="BD48" i="156"/>
  <c r="BB48" i="156"/>
  <c r="AZ48" i="156"/>
  <c r="AX48" i="156"/>
  <c r="AV48" i="156"/>
  <c r="AT48" i="156"/>
  <c r="AR48" i="156"/>
  <c r="AP48" i="156"/>
  <c r="AN48" i="156"/>
  <c r="AL48" i="156"/>
  <c r="AJ48" i="156"/>
  <c r="AH48" i="156"/>
  <c r="AF48" i="156"/>
  <c r="AD48" i="156"/>
  <c r="AB48" i="156"/>
  <c r="Z48" i="156"/>
  <c r="X48" i="156"/>
  <c r="V48" i="156"/>
  <c r="T48" i="156"/>
  <c r="R48" i="156"/>
  <c r="P48" i="156"/>
  <c r="N48" i="156"/>
  <c r="L48" i="156"/>
  <c r="J48" i="156"/>
  <c r="H48" i="156"/>
  <c r="F48" i="156"/>
  <c r="D48" i="156"/>
  <c r="EX47" i="156"/>
  <c r="EV47" i="156"/>
  <c r="ET47" i="156"/>
  <c r="ER47" i="156"/>
  <c r="EP47" i="156"/>
  <c r="EN47" i="156"/>
  <c r="EL47" i="156"/>
  <c r="EJ47" i="156"/>
  <c r="EH47" i="156"/>
  <c r="EF47" i="156"/>
  <c r="ED47" i="156"/>
  <c r="EB47" i="156"/>
  <c r="DZ47" i="156"/>
  <c r="DX47" i="156"/>
  <c r="DV47" i="156"/>
  <c r="DT47" i="156"/>
  <c r="DR47" i="156"/>
  <c r="DP47" i="156"/>
  <c r="DN47" i="156"/>
  <c r="DL47" i="156"/>
  <c r="DJ47" i="156"/>
  <c r="DH47" i="156"/>
  <c r="DF47" i="156"/>
  <c r="DD47" i="156"/>
  <c r="DB47" i="156"/>
  <c r="CZ47" i="156"/>
  <c r="CX47" i="156"/>
  <c r="CV47" i="156"/>
  <c r="CT47" i="156"/>
  <c r="CR47" i="156"/>
  <c r="CP47" i="156"/>
  <c r="CN47" i="156"/>
  <c r="CL47" i="156"/>
  <c r="CJ47" i="156"/>
  <c r="CH47" i="156"/>
  <c r="CF47" i="156"/>
  <c r="CD47" i="156"/>
  <c r="CB47" i="156"/>
  <c r="BZ47" i="156"/>
  <c r="BX47" i="156"/>
  <c r="BV47" i="156"/>
  <c r="BT47" i="156"/>
  <c r="BR47" i="156"/>
  <c r="BP47" i="156"/>
  <c r="BN47" i="156"/>
  <c r="BL47" i="156"/>
  <c r="BJ47" i="156"/>
  <c r="BH47" i="156"/>
  <c r="BF47" i="156"/>
  <c r="BD47" i="156"/>
  <c r="BB47" i="156"/>
  <c r="AZ47" i="156"/>
  <c r="AX47" i="156"/>
  <c r="AV47" i="156"/>
  <c r="AT47" i="156"/>
  <c r="AR47" i="156"/>
  <c r="AP47" i="156"/>
  <c r="AN47" i="156"/>
  <c r="AL47" i="156"/>
  <c r="AJ47" i="156"/>
  <c r="AH47" i="156"/>
  <c r="AF47" i="156"/>
  <c r="AD47" i="156"/>
  <c r="AB47" i="156"/>
  <c r="Z47" i="156"/>
  <c r="X47" i="156"/>
  <c r="V47" i="156"/>
  <c r="T47" i="156"/>
  <c r="R47" i="156"/>
  <c r="P47" i="156"/>
  <c r="N47" i="156"/>
  <c r="L47" i="156"/>
  <c r="J47" i="156"/>
  <c r="H47" i="156"/>
  <c r="F47" i="156"/>
  <c r="D47" i="156"/>
  <c r="EX46" i="156"/>
  <c r="EV46" i="156"/>
  <c r="ET46" i="156"/>
  <c r="ER46" i="156"/>
  <c r="EP46" i="156"/>
  <c r="EN46" i="156"/>
  <c r="EL46" i="156"/>
  <c r="EJ46" i="156"/>
  <c r="EH46" i="156"/>
  <c r="EF46" i="156"/>
  <c r="ED46" i="156"/>
  <c r="EB46" i="156"/>
  <c r="DZ46" i="156"/>
  <c r="DX46" i="156"/>
  <c r="DV46" i="156"/>
  <c r="DT46" i="156"/>
  <c r="DR46" i="156"/>
  <c r="DP46" i="156"/>
  <c r="DN46" i="156"/>
  <c r="DL46" i="156"/>
  <c r="DJ46" i="156"/>
  <c r="DH46" i="156"/>
  <c r="DF46" i="156"/>
  <c r="DD46" i="156"/>
  <c r="DB46" i="156"/>
  <c r="CZ46" i="156"/>
  <c r="CX46" i="156"/>
  <c r="CV46" i="156"/>
  <c r="CT46" i="156"/>
  <c r="CR46" i="156"/>
  <c r="CP46" i="156"/>
  <c r="CN46" i="156"/>
  <c r="CL46" i="156"/>
  <c r="CJ46" i="156"/>
  <c r="CH46" i="156"/>
  <c r="CF46" i="156"/>
  <c r="CD46" i="156"/>
  <c r="CB46" i="156"/>
  <c r="BZ46" i="156"/>
  <c r="BX46" i="156"/>
  <c r="BV46" i="156"/>
  <c r="BT46" i="156"/>
  <c r="BR46" i="156"/>
  <c r="BP46" i="156"/>
  <c r="BN46" i="156"/>
  <c r="BL46" i="156"/>
  <c r="BJ46" i="156"/>
  <c r="BH46" i="156"/>
  <c r="BF46" i="156"/>
  <c r="BD46" i="156"/>
  <c r="BB46" i="156"/>
  <c r="AZ46" i="156"/>
  <c r="AX46" i="156"/>
  <c r="AV46" i="156"/>
  <c r="AT46" i="156"/>
  <c r="AR46" i="156"/>
  <c r="AP46" i="156"/>
  <c r="AN46" i="156"/>
  <c r="AL46" i="156"/>
  <c r="AJ46" i="156"/>
  <c r="AH46" i="156"/>
  <c r="AF46" i="156"/>
  <c r="AD46" i="156"/>
  <c r="AB46" i="156"/>
  <c r="Z46" i="156"/>
  <c r="X46" i="156"/>
  <c r="V46" i="156"/>
  <c r="T46" i="156"/>
  <c r="R46" i="156"/>
  <c r="P46" i="156"/>
  <c r="N46" i="156"/>
  <c r="L46" i="156"/>
  <c r="J46" i="156"/>
  <c r="H46" i="156"/>
  <c r="F46" i="156"/>
  <c r="D46" i="156"/>
  <c r="EX45" i="156"/>
  <c r="EV45" i="156"/>
  <c r="ET45" i="156"/>
  <c r="ER45" i="156"/>
  <c r="EP45" i="156"/>
  <c r="EN45" i="156"/>
  <c r="EL45" i="156"/>
  <c r="EJ45" i="156"/>
  <c r="EH45" i="156"/>
  <c r="EF45" i="156"/>
  <c r="ED45" i="156"/>
  <c r="EB45" i="156"/>
  <c r="DZ45" i="156"/>
  <c r="DX45" i="156"/>
  <c r="DV45" i="156"/>
  <c r="DT45" i="156"/>
  <c r="DR45" i="156"/>
  <c r="DP45" i="156"/>
  <c r="DN45" i="156"/>
  <c r="DL45" i="156"/>
  <c r="DJ45" i="156"/>
  <c r="DH45" i="156"/>
  <c r="DF45" i="156"/>
  <c r="DD45" i="156"/>
  <c r="DB45" i="156"/>
  <c r="CZ45" i="156"/>
  <c r="CX45" i="156"/>
  <c r="CV45" i="156"/>
  <c r="CT45" i="156"/>
  <c r="CR45" i="156"/>
  <c r="CP45" i="156"/>
  <c r="CN45" i="156"/>
  <c r="CL45" i="156"/>
  <c r="CJ45" i="156"/>
  <c r="CH45" i="156"/>
  <c r="CF45" i="156"/>
  <c r="CD45" i="156"/>
  <c r="CB45" i="156"/>
  <c r="BZ45" i="156"/>
  <c r="BX45" i="156"/>
  <c r="BV45" i="156"/>
  <c r="BT45" i="156"/>
  <c r="BR45" i="156"/>
  <c r="BP45" i="156"/>
  <c r="BN45" i="156"/>
  <c r="BL45" i="156"/>
  <c r="BJ45" i="156"/>
  <c r="BH45" i="156"/>
  <c r="BF45" i="156"/>
  <c r="BD45" i="156"/>
  <c r="BB45" i="156"/>
  <c r="AZ45" i="156"/>
  <c r="AX45" i="156"/>
  <c r="AV45" i="156"/>
  <c r="AT45" i="156"/>
  <c r="AR45" i="156"/>
  <c r="AP45" i="156"/>
  <c r="AN45" i="156"/>
  <c r="AL45" i="156"/>
  <c r="AJ45" i="156"/>
  <c r="AH45" i="156"/>
  <c r="AF45" i="156"/>
  <c r="AD45" i="156"/>
  <c r="AB45" i="156"/>
  <c r="Z45" i="156"/>
  <c r="X45" i="156"/>
  <c r="V45" i="156"/>
  <c r="T45" i="156"/>
  <c r="R45" i="156"/>
  <c r="P45" i="156"/>
  <c r="N45" i="156"/>
  <c r="L45" i="156"/>
  <c r="J45" i="156"/>
  <c r="H45" i="156"/>
  <c r="F45" i="156"/>
  <c r="D45" i="156"/>
  <c r="EX44" i="156"/>
  <c r="EV44" i="156"/>
  <c r="ET44" i="156"/>
  <c r="ER44" i="156"/>
  <c r="EP44" i="156"/>
  <c r="EN44" i="156"/>
  <c r="EL44" i="156"/>
  <c r="EJ44" i="156"/>
  <c r="EH44" i="156"/>
  <c r="EF44" i="156"/>
  <c r="ED44" i="156"/>
  <c r="EB44" i="156"/>
  <c r="DZ44" i="156"/>
  <c r="DX44" i="156"/>
  <c r="DV44" i="156"/>
  <c r="DT44" i="156"/>
  <c r="DR44" i="156"/>
  <c r="DP44" i="156"/>
  <c r="DN44" i="156"/>
  <c r="DL44" i="156"/>
  <c r="DJ44" i="156"/>
  <c r="DH44" i="156"/>
  <c r="DF44" i="156"/>
  <c r="DD44" i="156"/>
  <c r="DB44" i="156"/>
  <c r="CZ44" i="156"/>
  <c r="CX44" i="156"/>
  <c r="CV44" i="156"/>
  <c r="CT44" i="156"/>
  <c r="CR44" i="156"/>
  <c r="CP44" i="156"/>
  <c r="CN44" i="156"/>
  <c r="CL44" i="156"/>
  <c r="CJ44" i="156"/>
  <c r="CH44" i="156"/>
  <c r="CF44" i="156"/>
  <c r="CD44" i="156"/>
  <c r="CB44" i="156"/>
  <c r="BZ44" i="156"/>
  <c r="BX44" i="156"/>
  <c r="BV44" i="156"/>
  <c r="BT44" i="156"/>
  <c r="BR44" i="156"/>
  <c r="BP44" i="156"/>
  <c r="BN44" i="156"/>
  <c r="BL44" i="156"/>
  <c r="BJ44" i="156"/>
  <c r="BH44" i="156"/>
  <c r="BF44" i="156"/>
  <c r="BD44" i="156"/>
  <c r="BB44" i="156"/>
  <c r="AZ44" i="156"/>
  <c r="AX44" i="156"/>
  <c r="AV44" i="156"/>
  <c r="AT44" i="156"/>
  <c r="AR44" i="156"/>
  <c r="AP44" i="156"/>
  <c r="AN44" i="156"/>
  <c r="AL44" i="156"/>
  <c r="AJ44" i="156"/>
  <c r="AH44" i="156"/>
  <c r="AF44" i="156"/>
  <c r="AD44" i="156"/>
  <c r="AB44" i="156"/>
  <c r="Z44" i="156"/>
  <c r="X44" i="156"/>
  <c r="V44" i="156"/>
  <c r="T44" i="156"/>
  <c r="R44" i="156"/>
  <c r="P44" i="156"/>
  <c r="N44" i="156"/>
  <c r="L44" i="156"/>
  <c r="J44" i="156"/>
  <c r="H44" i="156"/>
  <c r="F44" i="156"/>
  <c r="D44" i="156"/>
  <c r="EX43" i="156"/>
  <c r="EV43" i="156"/>
  <c r="ET43" i="156"/>
  <c r="ER43" i="156"/>
  <c r="EP43" i="156"/>
  <c r="EN43" i="156"/>
  <c r="EL43" i="156"/>
  <c r="EJ43" i="156"/>
  <c r="EH43" i="156"/>
  <c r="EF43" i="156"/>
  <c r="ED43" i="156"/>
  <c r="EB43" i="156"/>
  <c r="DZ43" i="156"/>
  <c r="DX43" i="156"/>
  <c r="DV43" i="156"/>
  <c r="DT43" i="156"/>
  <c r="DR43" i="156"/>
  <c r="DP43" i="156"/>
  <c r="DN43" i="156"/>
  <c r="DL43" i="156"/>
  <c r="DJ43" i="156"/>
  <c r="DH43" i="156"/>
  <c r="DF43" i="156"/>
  <c r="DD43" i="156"/>
  <c r="DB43" i="156"/>
  <c r="CZ43" i="156"/>
  <c r="CX43" i="156"/>
  <c r="CV43" i="156"/>
  <c r="CT43" i="156"/>
  <c r="CR43" i="156"/>
  <c r="CP43" i="156"/>
  <c r="CN43" i="156"/>
  <c r="CL43" i="156"/>
  <c r="CJ43" i="156"/>
  <c r="CH43" i="156"/>
  <c r="CF43" i="156"/>
  <c r="CD43" i="156"/>
  <c r="CB43" i="156"/>
  <c r="BZ43" i="156"/>
  <c r="BX43" i="156"/>
  <c r="BV43" i="156"/>
  <c r="BT43" i="156"/>
  <c r="BR43" i="156"/>
  <c r="BP43" i="156"/>
  <c r="BN43" i="156"/>
  <c r="BL43" i="156"/>
  <c r="BJ43" i="156"/>
  <c r="BH43" i="156"/>
  <c r="BF43" i="156"/>
  <c r="BD43" i="156"/>
  <c r="BB43" i="156"/>
  <c r="AZ43" i="156"/>
  <c r="AX43" i="156"/>
  <c r="AV43" i="156"/>
  <c r="AT43" i="156"/>
  <c r="AR43" i="156"/>
  <c r="AP43" i="156"/>
  <c r="AN43" i="156"/>
  <c r="AL43" i="156"/>
  <c r="AJ43" i="156"/>
  <c r="AH43" i="156"/>
  <c r="AF43" i="156"/>
  <c r="AD43" i="156"/>
  <c r="AB43" i="156"/>
  <c r="Z43" i="156"/>
  <c r="X43" i="156"/>
  <c r="V43" i="156"/>
  <c r="T43" i="156"/>
  <c r="R43" i="156"/>
  <c r="P43" i="156"/>
  <c r="N43" i="156"/>
  <c r="L43" i="156"/>
  <c r="J43" i="156"/>
  <c r="H43" i="156"/>
  <c r="F43" i="156"/>
  <c r="D43" i="156"/>
  <c r="EX42" i="156"/>
  <c r="EV42" i="156"/>
  <c r="ET42" i="156"/>
  <c r="ER42" i="156"/>
  <c r="EP42" i="156"/>
  <c r="EN42" i="156"/>
  <c r="EL42" i="156"/>
  <c r="EJ42" i="156"/>
  <c r="EH42" i="156"/>
  <c r="EF42" i="156"/>
  <c r="ED42" i="156"/>
  <c r="EB42" i="156"/>
  <c r="DZ42" i="156"/>
  <c r="DX42" i="156"/>
  <c r="DV42" i="156"/>
  <c r="DT42" i="156"/>
  <c r="DR42" i="156"/>
  <c r="DP42" i="156"/>
  <c r="DN42" i="156"/>
  <c r="DL42" i="156"/>
  <c r="DJ42" i="156"/>
  <c r="DH42" i="156"/>
  <c r="DF42" i="156"/>
  <c r="DD42" i="156"/>
  <c r="DB42" i="156"/>
  <c r="CZ42" i="156"/>
  <c r="CX42" i="156"/>
  <c r="CV42" i="156"/>
  <c r="CT42" i="156"/>
  <c r="CR42" i="156"/>
  <c r="CP42" i="156"/>
  <c r="CN42" i="156"/>
  <c r="CL42" i="156"/>
  <c r="CJ42" i="156"/>
  <c r="CH42" i="156"/>
  <c r="CF42" i="156"/>
  <c r="CD42" i="156"/>
  <c r="CB42" i="156"/>
  <c r="BZ42" i="156"/>
  <c r="BX42" i="156"/>
  <c r="BV42" i="156"/>
  <c r="BT42" i="156"/>
  <c r="BR42" i="156"/>
  <c r="BP42" i="156"/>
  <c r="BN42" i="156"/>
  <c r="BL42" i="156"/>
  <c r="BJ42" i="156"/>
  <c r="BH42" i="156"/>
  <c r="BF42" i="156"/>
  <c r="BD42" i="156"/>
  <c r="BB42" i="156"/>
  <c r="AZ42" i="156"/>
  <c r="AX42" i="156"/>
  <c r="AV42" i="156"/>
  <c r="AT42" i="156"/>
  <c r="AR42" i="156"/>
  <c r="AP42" i="156"/>
  <c r="AN42" i="156"/>
  <c r="AL42" i="156"/>
  <c r="AJ42" i="156"/>
  <c r="AH42" i="156"/>
  <c r="AF42" i="156"/>
  <c r="AD42" i="156"/>
  <c r="AB42" i="156"/>
  <c r="Z42" i="156"/>
  <c r="X42" i="156"/>
  <c r="V42" i="156"/>
  <c r="T42" i="156"/>
  <c r="R42" i="156"/>
  <c r="P42" i="156"/>
  <c r="N42" i="156"/>
  <c r="L42" i="156"/>
  <c r="J42" i="156"/>
  <c r="H42" i="156"/>
  <c r="F42" i="156"/>
  <c r="D42" i="156"/>
  <c r="EX41" i="156"/>
  <c r="EV41" i="156"/>
  <c r="ET41" i="156"/>
  <c r="ER41" i="156"/>
  <c r="EP41" i="156"/>
  <c r="EN41" i="156"/>
  <c r="EL41" i="156"/>
  <c r="EJ41" i="156"/>
  <c r="EH41" i="156"/>
  <c r="EF41" i="156"/>
  <c r="ED41" i="156"/>
  <c r="EB41" i="156"/>
  <c r="DZ41" i="156"/>
  <c r="DX41" i="156"/>
  <c r="DV41" i="156"/>
  <c r="DT41" i="156"/>
  <c r="DR41" i="156"/>
  <c r="DP41" i="156"/>
  <c r="DN41" i="156"/>
  <c r="DL41" i="156"/>
  <c r="DJ41" i="156"/>
  <c r="DH41" i="156"/>
  <c r="DF41" i="156"/>
  <c r="DD41" i="156"/>
  <c r="DB41" i="156"/>
  <c r="CZ41" i="156"/>
  <c r="CX41" i="156"/>
  <c r="CV41" i="156"/>
  <c r="CT41" i="156"/>
  <c r="CR41" i="156"/>
  <c r="CP41" i="156"/>
  <c r="CN41" i="156"/>
  <c r="CL41" i="156"/>
  <c r="CJ41" i="156"/>
  <c r="CH41" i="156"/>
  <c r="CF41" i="156"/>
  <c r="CD41" i="156"/>
  <c r="CB41" i="156"/>
  <c r="BZ41" i="156"/>
  <c r="BX41" i="156"/>
  <c r="BV41" i="156"/>
  <c r="BT41" i="156"/>
  <c r="BR41" i="156"/>
  <c r="BP41" i="156"/>
  <c r="BN41" i="156"/>
  <c r="BL41" i="156"/>
  <c r="BJ41" i="156"/>
  <c r="BH41" i="156"/>
  <c r="BF41" i="156"/>
  <c r="BD41" i="156"/>
  <c r="BB41" i="156"/>
  <c r="AZ41" i="156"/>
  <c r="AX41" i="156"/>
  <c r="AV41" i="156"/>
  <c r="AT41" i="156"/>
  <c r="AR41" i="156"/>
  <c r="AP41" i="156"/>
  <c r="AN41" i="156"/>
  <c r="AL41" i="156"/>
  <c r="AJ41" i="156"/>
  <c r="AH41" i="156"/>
  <c r="AF41" i="156"/>
  <c r="AD41" i="156"/>
  <c r="AB41" i="156"/>
  <c r="Z41" i="156"/>
  <c r="X41" i="156"/>
  <c r="V41" i="156"/>
  <c r="T41" i="156"/>
  <c r="R41" i="156"/>
  <c r="P41" i="156"/>
  <c r="N41" i="156"/>
  <c r="L41" i="156"/>
  <c r="J41" i="156"/>
  <c r="H41" i="156"/>
  <c r="F41" i="156"/>
  <c r="D41" i="156"/>
  <c r="EX40" i="156"/>
  <c r="EV40" i="156"/>
  <c r="ET40" i="156"/>
  <c r="ER40" i="156"/>
  <c r="EP40" i="156"/>
  <c r="EN40" i="156"/>
  <c r="EL40" i="156"/>
  <c r="EJ40" i="156"/>
  <c r="EH40" i="156"/>
  <c r="EF40" i="156"/>
  <c r="ED40" i="156"/>
  <c r="EB40" i="156"/>
  <c r="DZ40" i="156"/>
  <c r="DX40" i="156"/>
  <c r="DV40" i="156"/>
  <c r="DT40" i="156"/>
  <c r="DR40" i="156"/>
  <c r="DP40" i="156"/>
  <c r="DN40" i="156"/>
  <c r="DL40" i="156"/>
  <c r="DJ40" i="156"/>
  <c r="DH40" i="156"/>
  <c r="DF40" i="156"/>
  <c r="DD40" i="156"/>
  <c r="DB40" i="156"/>
  <c r="CZ40" i="156"/>
  <c r="CX40" i="156"/>
  <c r="CV40" i="156"/>
  <c r="CT40" i="156"/>
  <c r="CR40" i="156"/>
  <c r="CP40" i="156"/>
  <c r="CN40" i="156"/>
  <c r="CL40" i="156"/>
  <c r="CJ40" i="156"/>
  <c r="CH40" i="156"/>
  <c r="CF40" i="156"/>
  <c r="CD40" i="156"/>
  <c r="CB40" i="156"/>
  <c r="BZ40" i="156"/>
  <c r="BX40" i="156"/>
  <c r="BV40" i="156"/>
  <c r="BT40" i="156"/>
  <c r="BR40" i="156"/>
  <c r="BP40" i="156"/>
  <c r="BN40" i="156"/>
  <c r="BL40" i="156"/>
  <c r="BJ40" i="156"/>
  <c r="BH40" i="156"/>
  <c r="BF40" i="156"/>
  <c r="BD40" i="156"/>
  <c r="BB40" i="156"/>
  <c r="AZ40" i="156"/>
  <c r="AX40" i="156"/>
  <c r="AV40" i="156"/>
  <c r="AT40" i="156"/>
  <c r="AR40" i="156"/>
  <c r="AP40" i="156"/>
  <c r="AN40" i="156"/>
  <c r="AL40" i="156"/>
  <c r="AJ40" i="156"/>
  <c r="AH40" i="156"/>
  <c r="AF40" i="156"/>
  <c r="AD40" i="156"/>
  <c r="AB40" i="156"/>
  <c r="Z40" i="156"/>
  <c r="X40" i="156"/>
  <c r="V40" i="156"/>
  <c r="T40" i="156"/>
  <c r="R40" i="156"/>
  <c r="P40" i="156"/>
  <c r="N40" i="156"/>
  <c r="L40" i="156"/>
  <c r="J40" i="156"/>
  <c r="H40" i="156"/>
  <c r="F40" i="156"/>
  <c r="D40" i="156"/>
  <c r="EX39" i="156"/>
  <c r="EV39" i="156"/>
  <c r="ET39" i="156"/>
  <c r="ER39" i="156"/>
  <c r="EP39" i="156"/>
  <c r="EN39" i="156"/>
  <c r="EL39" i="156"/>
  <c r="EJ39" i="156"/>
  <c r="EH39" i="156"/>
  <c r="EF39" i="156"/>
  <c r="ED39" i="156"/>
  <c r="EB39" i="156"/>
  <c r="DZ39" i="156"/>
  <c r="DX39" i="156"/>
  <c r="DV39" i="156"/>
  <c r="DT39" i="156"/>
  <c r="DR39" i="156"/>
  <c r="DP39" i="156"/>
  <c r="DN39" i="156"/>
  <c r="DL39" i="156"/>
  <c r="DJ39" i="156"/>
  <c r="DH39" i="156"/>
  <c r="DF39" i="156"/>
  <c r="DD39" i="156"/>
  <c r="DB39" i="156"/>
  <c r="CZ39" i="156"/>
  <c r="CX39" i="156"/>
  <c r="CV39" i="156"/>
  <c r="CT39" i="156"/>
  <c r="CR39" i="156"/>
  <c r="CP39" i="156"/>
  <c r="CN39" i="156"/>
  <c r="CL39" i="156"/>
  <c r="CJ39" i="156"/>
  <c r="CH39" i="156"/>
  <c r="CF39" i="156"/>
  <c r="CD39" i="156"/>
  <c r="CB39" i="156"/>
  <c r="BZ39" i="156"/>
  <c r="BX39" i="156"/>
  <c r="BV39" i="156"/>
  <c r="BT39" i="156"/>
  <c r="BR39" i="156"/>
  <c r="BP39" i="156"/>
  <c r="BN39" i="156"/>
  <c r="BL39" i="156"/>
  <c r="BJ39" i="156"/>
  <c r="BH39" i="156"/>
  <c r="BF39" i="156"/>
  <c r="BD39" i="156"/>
  <c r="BB39" i="156"/>
  <c r="AZ39" i="156"/>
  <c r="AX39" i="156"/>
  <c r="AV39" i="156"/>
  <c r="AT39" i="156"/>
  <c r="AR39" i="156"/>
  <c r="AP39" i="156"/>
  <c r="AN39" i="156"/>
  <c r="AL39" i="156"/>
  <c r="AJ39" i="156"/>
  <c r="AH39" i="156"/>
  <c r="AF39" i="156"/>
  <c r="AD39" i="156"/>
  <c r="AB39" i="156"/>
  <c r="Z39" i="156"/>
  <c r="X39" i="156"/>
  <c r="V39" i="156"/>
  <c r="T39" i="156"/>
  <c r="R39" i="156"/>
  <c r="P39" i="156"/>
  <c r="N39" i="156"/>
  <c r="L39" i="156"/>
  <c r="J39" i="156"/>
  <c r="H39" i="156"/>
  <c r="F39" i="156"/>
  <c r="D39" i="156"/>
  <c r="EX38" i="156"/>
  <c r="EV38" i="156"/>
  <c r="ET38" i="156"/>
  <c r="ER38" i="156"/>
  <c r="EP38" i="156"/>
  <c r="EN38" i="156"/>
  <c r="EL38" i="156"/>
  <c r="EJ38" i="156"/>
  <c r="EH38" i="156"/>
  <c r="EF38" i="156"/>
  <c r="ED38" i="156"/>
  <c r="EB38" i="156"/>
  <c r="DZ38" i="156"/>
  <c r="DX38" i="156"/>
  <c r="DV38" i="156"/>
  <c r="DT38" i="156"/>
  <c r="DR38" i="156"/>
  <c r="DP38" i="156"/>
  <c r="DN38" i="156"/>
  <c r="DL38" i="156"/>
  <c r="DJ38" i="156"/>
  <c r="DH38" i="156"/>
  <c r="DF38" i="156"/>
  <c r="DD38" i="156"/>
  <c r="DB38" i="156"/>
  <c r="CZ38" i="156"/>
  <c r="CX38" i="156"/>
  <c r="CV38" i="156"/>
  <c r="CT38" i="156"/>
  <c r="CR38" i="156"/>
  <c r="CP38" i="156"/>
  <c r="CN38" i="156"/>
  <c r="CL38" i="156"/>
  <c r="CJ38" i="156"/>
  <c r="CH38" i="156"/>
  <c r="CF38" i="156"/>
  <c r="CD38" i="156"/>
  <c r="CB38" i="156"/>
  <c r="BZ38" i="156"/>
  <c r="BX38" i="156"/>
  <c r="BV38" i="156"/>
  <c r="BT38" i="156"/>
  <c r="BR38" i="156"/>
  <c r="BP38" i="156"/>
  <c r="BN38" i="156"/>
  <c r="BL38" i="156"/>
  <c r="BJ38" i="156"/>
  <c r="BH38" i="156"/>
  <c r="BF38" i="156"/>
  <c r="BD38" i="156"/>
  <c r="BB38" i="156"/>
  <c r="AZ38" i="156"/>
  <c r="AX38" i="156"/>
  <c r="AV38" i="156"/>
  <c r="AT38" i="156"/>
  <c r="AR38" i="156"/>
  <c r="AP38" i="156"/>
  <c r="AN38" i="156"/>
  <c r="AL38" i="156"/>
  <c r="AJ38" i="156"/>
  <c r="AH38" i="156"/>
  <c r="AF38" i="156"/>
  <c r="AD38" i="156"/>
  <c r="AB38" i="156"/>
  <c r="Z38" i="156"/>
  <c r="X38" i="156"/>
  <c r="V38" i="156"/>
  <c r="T38" i="156"/>
  <c r="R38" i="156"/>
  <c r="P38" i="156"/>
  <c r="N38" i="156"/>
  <c r="L38" i="156"/>
  <c r="J38" i="156"/>
  <c r="H38" i="156"/>
  <c r="F38" i="156"/>
  <c r="D38" i="156"/>
  <c r="EX37" i="156"/>
  <c r="EV37" i="156"/>
  <c r="ET37" i="156"/>
  <c r="ER37" i="156"/>
  <c r="EP37" i="156"/>
  <c r="EN37" i="156"/>
  <c r="EL37" i="156"/>
  <c r="EJ37" i="156"/>
  <c r="EH37" i="156"/>
  <c r="EF37" i="156"/>
  <c r="ED37" i="156"/>
  <c r="EB37" i="156"/>
  <c r="DZ37" i="156"/>
  <c r="DX37" i="156"/>
  <c r="DV37" i="156"/>
  <c r="DT37" i="156"/>
  <c r="DR37" i="156"/>
  <c r="DP37" i="156"/>
  <c r="DN37" i="156"/>
  <c r="DL37" i="156"/>
  <c r="DJ37" i="156"/>
  <c r="DH37" i="156"/>
  <c r="DF37" i="156"/>
  <c r="DD37" i="156"/>
  <c r="DB37" i="156"/>
  <c r="CZ37" i="156"/>
  <c r="CX37" i="156"/>
  <c r="CV37" i="156"/>
  <c r="CT37" i="156"/>
  <c r="CR37" i="156"/>
  <c r="CP37" i="156"/>
  <c r="CN37" i="156"/>
  <c r="CL37" i="156"/>
  <c r="CJ37" i="156"/>
  <c r="CH37" i="156"/>
  <c r="CF37" i="156"/>
  <c r="CD37" i="156"/>
  <c r="CB37" i="156"/>
  <c r="BZ37" i="156"/>
  <c r="BX37" i="156"/>
  <c r="BV37" i="156"/>
  <c r="BT37" i="156"/>
  <c r="BR37" i="156"/>
  <c r="BP37" i="156"/>
  <c r="BN37" i="156"/>
  <c r="BL37" i="156"/>
  <c r="BJ37" i="156"/>
  <c r="BH37" i="156"/>
  <c r="BF37" i="156"/>
  <c r="BD37" i="156"/>
  <c r="BB37" i="156"/>
  <c r="AZ37" i="156"/>
  <c r="AX37" i="156"/>
  <c r="AV37" i="156"/>
  <c r="AT37" i="156"/>
  <c r="AR37" i="156"/>
  <c r="AP37" i="156"/>
  <c r="AN37" i="156"/>
  <c r="AL37" i="156"/>
  <c r="AJ37" i="156"/>
  <c r="AH37" i="156"/>
  <c r="AF37" i="156"/>
  <c r="AD37" i="156"/>
  <c r="AB37" i="156"/>
  <c r="Z37" i="156"/>
  <c r="X37" i="156"/>
  <c r="V37" i="156"/>
  <c r="T37" i="156"/>
  <c r="R37" i="156"/>
  <c r="P37" i="156"/>
  <c r="N37" i="156"/>
  <c r="L37" i="156"/>
  <c r="J37" i="156"/>
  <c r="H37" i="156"/>
  <c r="F37" i="156"/>
  <c r="D37" i="156"/>
  <c r="EX36" i="156"/>
  <c r="EV36" i="156"/>
  <c r="ET36" i="156"/>
  <c r="ER36" i="156"/>
  <c r="EP36" i="156"/>
  <c r="EN36" i="156"/>
  <c r="EL36" i="156"/>
  <c r="EJ36" i="156"/>
  <c r="EH36" i="156"/>
  <c r="EF36" i="156"/>
  <c r="ED36" i="156"/>
  <c r="EB36" i="156"/>
  <c r="DZ36" i="156"/>
  <c r="DX36" i="156"/>
  <c r="DV36" i="156"/>
  <c r="DT36" i="156"/>
  <c r="DR36" i="156"/>
  <c r="DP36" i="156"/>
  <c r="DN36" i="156"/>
  <c r="DL36" i="156"/>
  <c r="DJ36" i="156"/>
  <c r="DH36" i="156"/>
  <c r="DF36" i="156"/>
  <c r="DD36" i="156"/>
  <c r="DB36" i="156"/>
  <c r="CZ36" i="156"/>
  <c r="CX36" i="156"/>
  <c r="CV36" i="156"/>
  <c r="CT36" i="156"/>
  <c r="CR36" i="156"/>
  <c r="CP36" i="156"/>
  <c r="CN36" i="156"/>
  <c r="CL36" i="156"/>
  <c r="CJ36" i="156"/>
  <c r="CH36" i="156"/>
  <c r="CF36" i="156"/>
  <c r="CD36" i="156"/>
  <c r="CB36" i="156"/>
  <c r="BZ36" i="156"/>
  <c r="BX36" i="156"/>
  <c r="BV36" i="156"/>
  <c r="BT36" i="156"/>
  <c r="BR36" i="156"/>
  <c r="BP36" i="156"/>
  <c r="BN36" i="156"/>
  <c r="BL36" i="156"/>
  <c r="BJ36" i="156"/>
  <c r="BH36" i="156"/>
  <c r="BF36" i="156"/>
  <c r="BD36" i="156"/>
  <c r="BB36" i="156"/>
  <c r="AZ36" i="156"/>
  <c r="AX36" i="156"/>
  <c r="AV36" i="156"/>
  <c r="AT36" i="156"/>
  <c r="AR36" i="156"/>
  <c r="AP36" i="156"/>
  <c r="AN36" i="156"/>
  <c r="AL36" i="156"/>
  <c r="AJ36" i="156"/>
  <c r="AH36" i="156"/>
  <c r="AF36" i="156"/>
  <c r="AD36" i="156"/>
  <c r="AB36" i="156"/>
  <c r="Z36" i="156"/>
  <c r="X36" i="156"/>
  <c r="V36" i="156"/>
  <c r="T36" i="156"/>
  <c r="R36" i="156"/>
  <c r="P36" i="156"/>
  <c r="N36" i="156"/>
  <c r="L36" i="156"/>
  <c r="J36" i="156"/>
  <c r="H36" i="156"/>
  <c r="F36" i="156"/>
  <c r="D36" i="156"/>
  <c r="EX35" i="156"/>
  <c r="EV35" i="156"/>
  <c r="ET35" i="156"/>
  <c r="ER35" i="156"/>
  <c r="EP35" i="156"/>
  <c r="EN35" i="156"/>
  <c r="EL35" i="156"/>
  <c r="EJ35" i="156"/>
  <c r="EH35" i="156"/>
  <c r="EF35" i="156"/>
  <c r="ED35" i="156"/>
  <c r="EB35" i="156"/>
  <c r="DZ35" i="156"/>
  <c r="DX35" i="156"/>
  <c r="DV35" i="156"/>
  <c r="DT35" i="156"/>
  <c r="DR35" i="156"/>
  <c r="DP35" i="156"/>
  <c r="DN35" i="156"/>
  <c r="DL35" i="156"/>
  <c r="DJ35" i="156"/>
  <c r="DH35" i="156"/>
  <c r="DF35" i="156"/>
  <c r="DD35" i="156"/>
  <c r="DB35" i="156"/>
  <c r="CZ35" i="156"/>
  <c r="CX35" i="156"/>
  <c r="CV35" i="156"/>
  <c r="CT35" i="156"/>
  <c r="CR35" i="156"/>
  <c r="CP35" i="156"/>
  <c r="CN35" i="156"/>
  <c r="CL35" i="156"/>
  <c r="CJ35" i="156"/>
  <c r="CH35" i="156"/>
  <c r="CF35" i="156"/>
  <c r="CD35" i="156"/>
  <c r="CB35" i="156"/>
  <c r="BZ35" i="156"/>
  <c r="BX35" i="156"/>
  <c r="BV35" i="156"/>
  <c r="BT35" i="156"/>
  <c r="BR35" i="156"/>
  <c r="BP35" i="156"/>
  <c r="BN35" i="156"/>
  <c r="BL35" i="156"/>
  <c r="BJ35" i="156"/>
  <c r="BH35" i="156"/>
  <c r="BF35" i="156"/>
  <c r="BD35" i="156"/>
  <c r="BB35" i="156"/>
  <c r="AZ35" i="156"/>
  <c r="AX35" i="156"/>
  <c r="AV35" i="156"/>
  <c r="AT35" i="156"/>
  <c r="AR35" i="156"/>
  <c r="AP35" i="156"/>
  <c r="AN35" i="156"/>
  <c r="AL35" i="156"/>
  <c r="AJ35" i="156"/>
  <c r="AH35" i="156"/>
  <c r="AF35" i="156"/>
  <c r="AD35" i="156"/>
  <c r="AB35" i="156"/>
  <c r="Z35" i="156"/>
  <c r="X35" i="156"/>
  <c r="V35" i="156"/>
  <c r="T35" i="156"/>
  <c r="R35" i="156"/>
  <c r="P35" i="156"/>
  <c r="N35" i="156"/>
  <c r="L35" i="156"/>
  <c r="J35" i="156"/>
  <c r="H35" i="156"/>
  <c r="F35" i="156"/>
  <c r="D35" i="156"/>
  <c r="EX34" i="156"/>
  <c r="EV34" i="156"/>
  <c r="ET34" i="156"/>
  <c r="ER34" i="156"/>
  <c r="EP34" i="156"/>
  <c r="EN34" i="156"/>
  <c r="EL34" i="156"/>
  <c r="EJ34" i="156"/>
  <c r="EH34" i="156"/>
  <c r="EF34" i="156"/>
  <c r="ED34" i="156"/>
  <c r="EB34" i="156"/>
  <c r="DZ34" i="156"/>
  <c r="DX34" i="156"/>
  <c r="DV34" i="156"/>
  <c r="DT34" i="156"/>
  <c r="DR34" i="156"/>
  <c r="DP34" i="156"/>
  <c r="DN34" i="156"/>
  <c r="DL34" i="156"/>
  <c r="DJ34" i="156"/>
  <c r="DH34" i="156"/>
  <c r="DF34" i="156"/>
  <c r="DD34" i="156"/>
  <c r="DB34" i="156"/>
  <c r="CZ34" i="156"/>
  <c r="CX34" i="156"/>
  <c r="CV34" i="156"/>
  <c r="CT34" i="156"/>
  <c r="CR34" i="156"/>
  <c r="CP34" i="156"/>
  <c r="CN34" i="156"/>
  <c r="CL34" i="156"/>
  <c r="CJ34" i="156"/>
  <c r="CH34" i="156"/>
  <c r="CF34" i="156"/>
  <c r="CD34" i="156"/>
  <c r="CB34" i="156"/>
  <c r="BZ34" i="156"/>
  <c r="BX34" i="156"/>
  <c r="BV34" i="156"/>
  <c r="BT34" i="156"/>
  <c r="BR34" i="156"/>
  <c r="BP34" i="156"/>
  <c r="BN34" i="156"/>
  <c r="BL34" i="156"/>
  <c r="BJ34" i="156"/>
  <c r="BH34" i="156"/>
  <c r="BF34" i="156"/>
  <c r="BD34" i="156"/>
  <c r="BB34" i="156"/>
  <c r="AZ34" i="156"/>
  <c r="AX34" i="156"/>
  <c r="AV34" i="156"/>
  <c r="AT34" i="156"/>
  <c r="AR34" i="156"/>
  <c r="AP34" i="156"/>
  <c r="AN34" i="156"/>
  <c r="AL34" i="156"/>
  <c r="AJ34" i="156"/>
  <c r="AH34" i="156"/>
  <c r="AF34" i="156"/>
  <c r="AD34" i="156"/>
  <c r="AB34" i="156"/>
  <c r="Z34" i="156"/>
  <c r="X34" i="156"/>
  <c r="V34" i="156"/>
  <c r="T34" i="156"/>
  <c r="R34" i="156"/>
  <c r="P34" i="156"/>
  <c r="N34" i="156"/>
  <c r="L34" i="156"/>
  <c r="J34" i="156"/>
  <c r="H34" i="156"/>
  <c r="F34" i="156"/>
  <c r="D34" i="156"/>
  <c r="EX33" i="156"/>
  <c r="EV33" i="156"/>
  <c r="ET33" i="156"/>
  <c r="ER33" i="156"/>
  <c r="EP33" i="156"/>
  <c r="EN33" i="156"/>
  <c r="EL33" i="156"/>
  <c r="EJ33" i="156"/>
  <c r="EH33" i="156"/>
  <c r="EF33" i="156"/>
  <c r="ED33" i="156"/>
  <c r="EB33" i="156"/>
  <c r="DZ33" i="156"/>
  <c r="DX33" i="156"/>
  <c r="DV33" i="156"/>
  <c r="DT33" i="156"/>
  <c r="DR33" i="156"/>
  <c r="DP33" i="156"/>
  <c r="DN33" i="156"/>
  <c r="DL33" i="156"/>
  <c r="DJ33" i="156"/>
  <c r="DH33" i="156"/>
  <c r="DF33" i="156"/>
  <c r="DD33" i="156"/>
  <c r="DB33" i="156"/>
  <c r="CZ33" i="156"/>
  <c r="CX33" i="156"/>
  <c r="CV33" i="156"/>
  <c r="CT33" i="156"/>
  <c r="CR33" i="156"/>
  <c r="CP33" i="156"/>
  <c r="CN33" i="156"/>
  <c r="CL33" i="156"/>
  <c r="CJ33" i="156"/>
  <c r="CH33" i="156"/>
  <c r="CF33" i="156"/>
  <c r="CD33" i="156"/>
  <c r="CB33" i="156"/>
  <c r="BZ33" i="156"/>
  <c r="BX33" i="156"/>
  <c r="BV33" i="156"/>
  <c r="BT33" i="156"/>
  <c r="BR33" i="156"/>
  <c r="BP33" i="156"/>
  <c r="BN33" i="156"/>
  <c r="BL33" i="156"/>
  <c r="BJ33" i="156"/>
  <c r="BH33" i="156"/>
  <c r="BF33" i="156"/>
  <c r="BD33" i="156"/>
  <c r="BB33" i="156"/>
  <c r="AZ33" i="156"/>
  <c r="AX33" i="156"/>
  <c r="AV33" i="156"/>
  <c r="AT33" i="156"/>
  <c r="AR33" i="156"/>
  <c r="AP33" i="156"/>
  <c r="AN33" i="156"/>
  <c r="AL33" i="156"/>
  <c r="AJ33" i="156"/>
  <c r="AH33" i="156"/>
  <c r="AF33" i="156"/>
  <c r="AD33" i="156"/>
  <c r="AB33" i="156"/>
  <c r="Z33" i="156"/>
  <c r="X33" i="156"/>
  <c r="V33" i="156"/>
  <c r="T33" i="156"/>
  <c r="R33" i="156"/>
  <c r="P33" i="156"/>
  <c r="N33" i="156"/>
  <c r="L33" i="156"/>
  <c r="J33" i="156"/>
  <c r="H33" i="156"/>
  <c r="F33" i="156"/>
  <c r="D33" i="156"/>
  <c r="EX32" i="156"/>
  <c r="EV32" i="156"/>
  <c r="ET32" i="156"/>
  <c r="ER32" i="156"/>
  <c r="EP32" i="156"/>
  <c r="EN32" i="156"/>
  <c r="EL32" i="156"/>
  <c r="EJ32" i="156"/>
  <c r="EH32" i="156"/>
  <c r="EF32" i="156"/>
  <c r="ED32" i="156"/>
  <c r="EB32" i="156"/>
  <c r="DZ32" i="156"/>
  <c r="DX32" i="156"/>
  <c r="DV32" i="156"/>
  <c r="DT32" i="156"/>
  <c r="DR32" i="156"/>
  <c r="DP32" i="156"/>
  <c r="DN32" i="156"/>
  <c r="DL32" i="156"/>
  <c r="DJ32" i="156"/>
  <c r="DH32" i="156"/>
  <c r="DF32" i="156"/>
  <c r="DD32" i="156"/>
  <c r="DB32" i="156"/>
  <c r="CZ32" i="156"/>
  <c r="CX32" i="156"/>
  <c r="CV32" i="156"/>
  <c r="CT32" i="156"/>
  <c r="CR32" i="156"/>
  <c r="CP32" i="156"/>
  <c r="CN32" i="156"/>
  <c r="CL32" i="156"/>
  <c r="CJ32" i="156"/>
  <c r="CH32" i="156"/>
  <c r="CF32" i="156"/>
  <c r="CD32" i="156"/>
  <c r="CB32" i="156"/>
  <c r="BZ32" i="156"/>
  <c r="BX32" i="156"/>
  <c r="BV32" i="156"/>
  <c r="BT32" i="156"/>
  <c r="BR32" i="156"/>
  <c r="BP32" i="156"/>
  <c r="BN32" i="156"/>
  <c r="BL32" i="156"/>
  <c r="BJ32" i="156"/>
  <c r="BH32" i="156"/>
  <c r="BF32" i="156"/>
  <c r="BD32" i="156"/>
  <c r="BB32" i="156"/>
  <c r="AZ32" i="156"/>
  <c r="AX32" i="156"/>
  <c r="AV32" i="156"/>
  <c r="AT32" i="156"/>
  <c r="AR32" i="156"/>
  <c r="AP32" i="156"/>
  <c r="AN32" i="156"/>
  <c r="AL32" i="156"/>
  <c r="AJ32" i="156"/>
  <c r="AH32" i="156"/>
  <c r="AF32" i="156"/>
  <c r="AD32" i="156"/>
  <c r="AB32" i="156"/>
  <c r="Z32" i="156"/>
  <c r="X32" i="156"/>
  <c r="V32" i="156"/>
  <c r="T32" i="156"/>
  <c r="R32" i="156"/>
  <c r="P32" i="156"/>
  <c r="N32" i="156"/>
  <c r="L32" i="156"/>
  <c r="J32" i="156"/>
  <c r="H32" i="156"/>
  <c r="F32" i="156"/>
  <c r="D32" i="156"/>
  <c r="EX31" i="156"/>
  <c r="EV31" i="156"/>
  <c r="ET31" i="156"/>
  <c r="ER31" i="156"/>
  <c r="EP31" i="156"/>
  <c r="EN31" i="156"/>
  <c r="EL31" i="156"/>
  <c r="EJ31" i="156"/>
  <c r="EH31" i="156"/>
  <c r="EF31" i="156"/>
  <c r="ED31" i="156"/>
  <c r="EB31" i="156"/>
  <c r="DZ31" i="156"/>
  <c r="DX31" i="156"/>
  <c r="DV31" i="156"/>
  <c r="DT31" i="156"/>
  <c r="DR31" i="156"/>
  <c r="DP31" i="156"/>
  <c r="DN31" i="156"/>
  <c r="DL31" i="156"/>
  <c r="DJ31" i="156"/>
  <c r="DH31" i="156"/>
  <c r="DF31" i="156"/>
  <c r="DD31" i="156"/>
  <c r="DB31" i="156"/>
  <c r="CZ31" i="156"/>
  <c r="CX31" i="156"/>
  <c r="CV31" i="156"/>
  <c r="CT31" i="156"/>
  <c r="CR31" i="156"/>
  <c r="CP31" i="156"/>
  <c r="CN31" i="156"/>
  <c r="CL31" i="156"/>
  <c r="CJ31" i="156"/>
  <c r="CH31" i="156"/>
  <c r="CF31" i="156"/>
  <c r="CD31" i="156"/>
  <c r="CB31" i="156"/>
  <c r="BZ31" i="156"/>
  <c r="BX31" i="156"/>
  <c r="BV31" i="156"/>
  <c r="BT31" i="156"/>
  <c r="BR31" i="156"/>
  <c r="BP31" i="156"/>
  <c r="BN31" i="156"/>
  <c r="BL31" i="156"/>
  <c r="BJ31" i="156"/>
  <c r="BH31" i="156"/>
  <c r="BF31" i="156"/>
  <c r="BD31" i="156"/>
  <c r="BB31" i="156"/>
  <c r="AZ31" i="156"/>
  <c r="AX31" i="156"/>
  <c r="AV31" i="156"/>
  <c r="AT31" i="156"/>
  <c r="AR31" i="156"/>
  <c r="AP31" i="156"/>
  <c r="AN31" i="156"/>
  <c r="AL31" i="156"/>
  <c r="AJ31" i="156"/>
  <c r="AH31" i="156"/>
  <c r="AF31" i="156"/>
  <c r="AD31" i="156"/>
  <c r="AB31" i="156"/>
  <c r="Z31" i="156"/>
  <c r="X31" i="156"/>
  <c r="V31" i="156"/>
  <c r="T31" i="156"/>
  <c r="R31" i="156"/>
  <c r="P31" i="156"/>
  <c r="N31" i="156"/>
  <c r="L31" i="156"/>
  <c r="J31" i="156"/>
  <c r="H31" i="156"/>
  <c r="F31" i="156"/>
  <c r="D31" i="156"/>
  <c r="EX30" i="156"/>
  <c r="EV30" i="156"/>
  <c r="ET30" i="156"/>
  <c r="ER30" i="156"/>
  <c r="EP30" i="156"/>
  <c r="EN30" i="156"/>
  <c r="EL30" i="156"/>
  <c r="EJ30" i="156"/>
  <c r="EH30" i="156"/>
  <c r="EF30" i="156"/>
  <c r="ED30" i="156"/>
  <c r="EB30" i="156"/>
  <c r="DZ30" i="156"/>
  <c r="DX30" i="156"/>
  <c r="DV30" i="156"/>
  <c r="DT30" i="156"/>
  <c r="DR30" i="156"/>
  <c r="DP30" i="156"/>
  <c r="DN30" i="156"/>
  <c r="DL30" i="156"/>
  <c r="DJ30" i="156"/>
  <c r="DH30" i="156"/>
  <c r="DF30" i="156"/>
  <c r="DD30" i="156"/>
  <c r="DB30" i="156"/>
  <c r="CZ30" i="156"/>
  <c r="CX30" i="156"/>
  <c r="CV30" i="156"/>
  <c r="CT30" i="156"/>
  <c r="CR30" i="156"/>
  <c r="CP30" i="156"/>
  <c r="CN30" i="156"/>
  <c r="CL30" i="156"/>
  <c r="CJ30" i="156"/>
  <c r="CH30" i="156"/>
  <c r="CF30" i="156"/>
  <c r="CD30" i="156"/>
  <c r="CB30" i="156"/>
  <c r="BZ30" i="156"/>
  <c r="BX30" i="156"/>
  <c r="BV30" i="156"/>
  <c r="BT30" i="156"/>
  <c r="BR30" i="156"/>
  <c r="BP30" i="156"/>
  <c r="BN30" i="156"/>
  <c r="BL30" i="156"/>
  <c r="BJ30" i="156"/>
  <c r="BH30" i="156"/>
  <c r="BF30" i="156"/>
  <c r="BD30" i="156"/>
  <c r="BB30" i="156"/>
  <c r="AZ30" i="156"/>
  <c r="AX30" i="156"/>
  <c r="AV30" i="156"/>
  <c r="AT30" i="156"/>
  <c r="AR30" i="156"/>
  <c r="AP30" i="156"/>
  <c r="AN30" i="156"/>
  <c r="AL30" i="156"/>
  <c r="AJ30" i="156"/>
  <c r="AH30" i="156"/>
  <c r="AF30" i="156"/>
  <c r="AD30" i="156"/>
  <c r="AB30" i="156"/>
  <c r="Z30" i="156"/>
  <c r="X30" i="156"/>
  <c r="V30" i="156"/>
  <c r="T30" i="156"/>
  <c r="R30" i="156"/>
  <c r="P30" i="156"/>
  <c r="N30" i="156"/>
  <c r="L30" i="156"/>
  <c r="J30" i="156"/>
  <c r="H30" i="156"/>
  <c r="F30" i="156"/>
  <c r="D30" i="156"/>
  <c r="EX29" i="156"/>
  <c r="EV29" i="156"/>
  <c r="ET29" i="156"/>
  <c r="ER29" i="156"/>
  <c r="EP29" i="156"/>
  <c r="EN29" i="156"/>
  <c r="EL29" i="156"/>
  <c r="EJ29" i="156"/>
  <c r="EH29" i="156"/>
  <c r="EF29" i="156"/>
  <c r="ED29" i="156"/>
  <c r="EB29" i="156"/>
  <c r="DZ29" i="156"/>
  <c r="DX29" i="156"/>
  <c r="DV29" i="156"/>
  <c r="DT29" i="156"/>
  <c r="DR29" i="156"/>
  <c r="DP29" i="156"/>
  <c r="DN29" i="156"/>
  <c r="DL29" i="156"/>
  <c r="DJ29" i="156"/>
  <c r="DH29" i="156"/>
  <c r="DF29" i="156"/>
  <c r="DD29" i="156"/>
  <c r="DB29" i="156"/>
  <c r="CZ29" i="156"/>
  <c r="CX29" i="156"/>
  <c r="CV29" i="156"/>
  <c r="CT29" i="156"/>
  <c r="CR29" i="156"/>
  <c r="CP29" i="156"/>
  <c r="CN29" i="156"/>
  <c r="CL29" i="156"/>
  <c r="CJ29" i="156"/>
  <c r="CH29" i="156"/>
  <c r="CF29" i="156"/>
  <c r="CD29" i="156"/>
  <c r="CB29" i="156"/>
  <c r="BZ29" i="156"/>
  <c r="BX29" i="156"/>
  <c r="BV29" i="156"/>
  <c r="BT29" i="156"/>
  <c r="BR29" i="156"/>
  <c r="BP29" i="156"/>
  <c r="BN29" i="156"/>
  <c r="BL29" i="156"/>
  <c r="BJ29" i="156"/>
  <c r="BH29" i="156"/>
  <c r="BF29" i="156"/>
  <c r="BD29" i="156"/>
  <c r="BB29" i="156"/>
  <c r="AZ29" i="156"/>
  <c r="AX29" i="156"/>
  <c r="AV29" i="156"/>
  <c r="AT29" i="156"/>
  <c r="AR29" i="156"/>
  <c r="AP29" i="156"/>
  <c r="AN29" i="156"/>
  <c r="AL29" i="156"/>
  <c r="AJ29" i="156"/>
  <c r="AH29" i="156"/>
  <c r="AF29" i="156"/>
  <c r="AD29" i="156"/>
  <c r="AB29" i="156"/>
  <c r="Z29" i="156"/>
  <c r="X29" i="156"/>
  <c r="V29" i="156"/>
  <c r="T29" i="156"/>
  <c r="R29" i="156"/>
  <c r="P29" i="156"/>
  <c r="N29" i="156"/>
  <c r="L29" i="156"/>
  <c r="J29" i="156"/>
  <c r="H29" i="156"/>
  <c r="F29" i="156"/>
  <c r="D29" i="156"/>
  <c r="EX28" i="156"/>
  <c r="EV28" i="156"/>
  <c r="ET28" i="156"/>
  <c r="ER28" i="156"/>
  <c r="EP28" i="156"/>
  <c r="EN28" i="156"/>
  <c r="EL28" i="156"/>
  <c r="EJ28" i="156"/>
  <c r="EH28" i="156"/>
  <c r="EF28" i="156"/>
  <c r="ED28" i="156"/>
  <c r="EB28" i="156"/>
  <c r="DZ28" i="156"/>
  <c r="DX28" i="156"/>
  <c r="DV28" i="156"/>
  <c r="DT28" i="156"/>
  <c r="DR28" i="156"/>
  <c r="DP28" i="156"/>
  <c r="DN28" i="156"/>
  <c r="DL28" i="156"/>
  <c r="DJ28" i="156"/>
  <c r="DH28" i="156"/>
  <c r="DF28" i="156"/>
  <c r="DD28" i="156"/>
  <c r="DB28" i="156"/>
  <c r="CZ28" i="156"/>
  <c r="CX28" i="156"/>
  <c r="CV28" i="156"/>
  <c r="CT28" i="156"/>
  <c r="CR28" i="156"/>
  <c r="CP28" i="156"/>
  <c r="CN28" i="156"/>
  <c r="CL28" i="156"/>
  <c r="CJ28" i="156"/>
  <c r="CH28" i="156"/>
  <c r="CF28" i="156"/>
  <c r="CD28" i="156"/>
  <c r="CB28" i="156"/>
  <c r="BZ28" i="156"/>
  <c r="BX28" i="156"/>
  <c r="BV28" i="156"/>
  <c r="BT28" i="156"/>
  <c r="BR28" i="156"/>
  <c r="BP28" i="156"/>
  <c r="BN28" i="156"/>
  <c r="BL28" i="156"/>
  <c r="BJ28" i="156"/>
  <c r="BH28" i="156"/>
  <c r="BF28" i="156"/>
  <c r="BD28" i="156"/>
  <c r="BB28" i="156"/>
  <c r="AZ28" i="156"/>
  <c r="AX28" i="156"/>
  <c r="AV28" i="156"/>
  <c r="AT28" i="156"/>
  <c r="AR28" i="156"/>
  <c r="AP28" i="156"/>
  <c r="AN28" i="156"/>
  <c r="AL28" i="156"/>
  <c r="AJ28" i="156"/>
  <c r="AH28" i="156"/>
  <c r="AF28" i="156"/>
  <c r="AD28" i="156"/>
  <c r="AB28" i="156"/>
  <c r="Z28" i="156"/>
  <c r="X28" i="156"/>
  <c r="V28" i="156"/>
  <c r="T28" i="156"/>
  <c r="R28" i="156"/>
  <c r="P28" i="156"/>
  <c r="N28" i="156"/>
  <c r="L28" i="156"/>
  <c r="J28" i="156"/>
  <c r="H28" i="156"/>
  <c r="F28" i="156"/>
  <c r="D28" i="156"/>
  <c r="EX27" i="156"/>
  <c r="EV27" i="156"/>
  <c r="ET27" i="156"/>
  <c r="ER27" i="156"/>
  <c r="EP27" i="156"/>
  <c r="EN27" i="156"/>
  <c r="EL27" i="156"/>
  <c r="EJ27" i="156"/>
  <c r="EH27" i="156"/>
  <c r="EF27" i="156"/>
  <c r="ED27" i="156"/>
  <c r="EB27" i="156"/>
  <c r="DZ27" i="156"/>
  <c r="DX27" i="156"/>
  <c r="DV27" i="156"/>
  <c r="DT27" i="156"/>
  <c r="DR27" i="156"/>
  <c r="DP27" i="156"/>
  <c r="DN27" i="156"/>
  <c r="DL27" i="156"/>
  <c r="DJ27" i="156"/>
  <c r="DH27" i="156"/>
  <c r="DF27" i="156"/>
  <c r="DD27" i="156"/>
  <c r="DB27" i="156"/>
  <c r="CZ27" i="156"/>
  <c r="CX27" i="156"/>
  <c r="CV27" i="156"/>
  <c r="CT27" i="156"/>
  <c r="CR27" i="156"/>
  <c r="CP27" i="156"/>
  <c r="CN27" i="156"/>
  <c r="CL27" i="156"/>
  <c r="CJ27" i="156"/>
  <c r="CH27" i="156"/>
  <c r="CF27" i="156"/>
  <c r="CD27" i="156"/>
  <c r="CB27" i="156"/>
  <c r="BZ27" i="156"/>
  <c r="BX27" i="156"/>
  <c r="BV27" i="156"/>
  <c r="BT27" i="156"/>
  <c r="BR27" i="156"/>
  <c r="BP27" i="156"/>
  <c r="BN27" i="156"/>
  <c r="BL27" i="156"/>
  <c r="BJ27" i="156"/>
  <c r="BH27" i="156"/>
  <c r="BF27" i="156"/>
  <c r="BD27" i="156"/>
  <c r="BB27" i="156"/>
  <c r="AZ27" i="156"/>
  <c r="AX27" i="156"/>
  <c r="AV27" i="156"/>
  <c r="AT27" i="156"/>
  <c r="AR27" i="156"/>
  <c r="AP27" i="156"/>
  <c r="AN27" i="156"/>
  <c r="AL27" i="156"/>
  <c r="AJ27" i="156"/>
  <c r="AH27" i="156"/>
  <c r="AF27" i="156"/>
  <c r="AD27" i="156"/>
  <c r="AB27" i="156"/>
  <c r="Z27" i="156"/>
  <c r="X27" i="156"/>
  <c r="V27" i="156"/>
  <c r="T27" i="156"/>
  <c r="R27" i="156"/>
  <c r="P27" i="156"/>
  <c r="N27" i="156"/>
  <c r="L27" i="156"/>
  <c r="J27" i="156"/>
  <c r="H27" i="156"/>
  <c r="F27" i="156"/>
  <c r="D27" i="156"/>
  <c r="EX26" i="156"/>
  <c r="EV26" i="156"/>
  <c r="ET26" i="156"/>
  <c r="ER26" i="156"/>
  <c r="EP26" i="156"/>
  <c r="EN26" i="156"/>
  <c r="EL26" i="156"/>
  <c r="EJ26" i="156"/>
  <c r="EH26" i="156"/>
  <c r="EF26" i="156"/>
  <c r="ED26" i="156"/>
  <c r="EB26" i="156"/>
  <c r="DZ26" i="156"/>
  <c r="DX26" i="156"/>
  <c r="DV26" i="156"/>
  <c r="DT26" i="156"/>
  <c r="DR26" i="156"/>
  <c r="DP26" i="156"/>
  <c r="DN26" i="156"/>
  <c r="DL26" i="156"/>
  <c r="DJ26" i="156"/>
  <c r="DH26" i="156"/>
  <c r="DF26" i="156"/>
  <c r="DD26" i="156"/>
  <c r="DB26" i="156"/>
  <c r="CZ26" i="156"/>
  <c r="CX26" i="156"/>
  <c r="CV26" i="156"/>
  <c r="CT26" i="156"/>
  <c r="CR26" i="156"/>
  <c r="CP26" i="156"/>
  <c r="CN26" i="156"/>
  <c r="CL26" i="156"/>
  <c r="CJ26" i="156"/>
  <c r="CH26" i="156"/>
  <c r="CF26" i="156"/>
  <c r="CD26" i="156"/>
  <c r="CB26" i="156"/>
  <c r="BZ26" i="156"/>
  <c r="BX26" i="156"/>
  <c r="BV26" i="156"/>
  <c r="BT26" i="156"/>
  <c r="BR26" i="156"/>
  <c r="BP26" i="156"/>
  <c r="BN26" i="156"/>
  <c r="BL26" i="156"/>
  <c r="BJ26" i="156"/>
  <c r="BH26" i="156"/>
  <c r="BF26" i="156"/>
  <c r="BD26" i="156"/>
  <c r="BB26" i="156"/>
  <c r="AZ26" i="156"/>
  <c r="AX26" i="156"/>
  <c r="AV26" i="156"/>
  <c r="AT26" i="156"/>
  <c r="AR26" i="156"/>
  <c r="AP26" i="156"/>
  <c r="AN26" i="156"/>
  <c r="AL26" i="156"/>
  <c r="AJ26" i="156"/>
  <c r="AH26" i="156"/>
  <c r="AF26" i="156"/>
  <c r="AD26" i="156"/>
  <c r="AB26" i="156"/>
  <c r="Z26" i="156"/>
  <c r="X26" i="156"/>
  <c r="V26" i="156"/>
  <c r="T26" i="156"/>
  <c r="R26" i="156"/>
  <c r="P26" i="156"/>
  <c r="N26" i="156"/>
  <c r="L26" i="156"/>
  <c r="J26" i="156"/>
  <c r="H26" i="156"/>
  <c r="F26" i="156"/>
  <c r="D26" i="156"/>
  <c r="EX25" i="156"/>
  <c r="EV25" i="156"/>
  <c r="ET25" i="156"/>
  <c r="ER25" i="156"/>
  <c r="EP25" i="156"/>
  <c r="EN25" i="156"/>
  <c r="EL25" i="156"/>
  <c r="EJ25" i="156"/>
  <c r="EH25" i="156"/>
  <c r="EF25" i="156"/>
  <c r="ED25" i="156"/>
  <c r="EB25" i="156"/>
  <c r="DZ25" i="156"/>
  <c r="DX25" i="156"/>
  <c r="DV25" i="156"/>
  <c r="DT25" i="156"/>
  <c r="DR25" i="156"/>
  <c r="DP25" i="156"/>
  <c r="DN25" i="156"/>
  <c r="DL25" i="156"/>
  <c r="DJ25" i="156"/>
  <c r="DH25" i="156"/>
  <c r="DF25" i="156"/>
  <c r="DD25" i="156"/>
  <c r="DB25" i="156"/>
  <c r="CZ25" i="156"/>
  <c r="CX25" i="156"/>
  <c r="CV25" i="156"/>
  <c r="CT25" i="156"/>
  <c r="CR25" i="156"/>
  <c r="CP25" i="156"/>
  <c r="CN25" i="156"/>
  <c r="CL25" i="156"/>
  <c r="CJ25" i="156"/>
  <c r="CH25" i="156"/>
  <c r="CF25" i="156"/>
  <c r="CD25" i="156"/>
  <c r="CB25" i="156"/>
  <c r="BZ25" i="156"/>
  <c r="BX25" i="156"/>
  <c r="BV25" i="156"/>
  <c r="BT25" i="156"/>
  <c r="BR25" i="156"/>
  <c r="BP25" i="156"/>
  <c r="BN25" i="156"/>
  <c r="BL25" i="156"/>
  <c r="BJ25" i="156"/>
  <c r="BH25" i="156"/>
  <c r="BF25" i="156"/>
  <c r="BD25" i="156"/>
  <c r="BB25" i="156"/>
  <c r="AZ25" i="156"/>
  <c r="AX25" i="156"/>
  <c r="AV25" i="156"/>
  <c r="AT25" i="156"/>
  <c r="AR25" i="156"/>
  <c r="AP25" i="156"/>
  <c r="AN25" i="156"/>
  <c r="AL25" i="156"/>
  <c r="AJ25" i="156"/>
  <c r="AH25" i="156"/>
  <c r="AF25" i="156"/>
  <c r="AD25" i="156"/>
  <c r="AB25" i="156"/>
  <c r="Z25" i="156"/>
  <c r="X25" i="156"/>
  <c r="V25" i="156"/>
  <c r="T25" i="156"/>
  <c r="R25" i="156"/>
  <c r="P25" i="156"/>
  <c r="N25" i="156"/>
  <c r="L25" i="156"/>
  <c r="J25" i="156"/>
  <c r="H25" i="156"/>
  <c r="F25" i="156"/>
  <c r="D25" i="156"/>
  <c r="EX24" i="156"/>
  <c r="EV24" i="156"/>
  <c r="ET24" i="156"/>
  <c r="ER24" i="156"/>
  <c r="EP24" i="156"/>
  <c r="EN24" i="156"/>
  <c r="EL24" i="156"/>
  <c r="EJ24" i="156"/>
  <c r="EH24" i="156"/>
  <c r="EF24" i="156"/>
  <c r="ED24" i="156"/>
  <c r="EB24" i="156"/>
  <c r="DZ24" i="156"/>
  <c r="DX24" i="156"/>
  <c r="DV24" i="156"/>
  <c r="DT24" i="156"/>
  <c r="DR24" i="156"/>
  <c r="DP24" i="156"/>
  <c r="DN24" i="156"/>
  <c r="DL24" i="156"/>
  <c r="DJ24" i="156"/>
  <c r="DH24" i="156"/>
  <c r="DF24" i="156"/>
  <c r="DD24" i="156"/>
  <c r="DB24" i="156"/>
  <c r="CZ24" i="156"/>
  <c r="CX24" i="156"/>
  <c r="CV24" i="156"/>
  <c r="CT24" i="156"/>
  <c r="CR24" i="156"/>
  <c r="CP24" i="156"/>
  <c r="CN24" i="156"/>
  <c r="CL24" i="156"/>
  <c r="CJ24" i="156"/>
  <c r="CH24" i="156"/>
  <c r="CF24" i="156"/>
  <c r="CD24" i="156"/>
  <c r="CB24" i="156"/>
  <c r="BZ24" i="156"/>
  <c r="BX24" i="156"/>
  <c r="BV24" i="156"/>
  <c r="BT24" i="156"/>
  <c r="BR24" i="156"/>
  <c r="BP24" i="156"/>
  <c r="BN24" i="156"/>
  <c r="BL24" i="156"/>
  <c r="BJ24" i="156"/>
  <c r="BH24" i="156"/>
  <c r="BF24" i="156"/>
  <c r="BD24" i="156"/>
  <c r="BB24" i="156"/>
  <c r="AZ24" i="156"/>
  <c r="AX24" i="156"/>
  <c r="AV24" i="156"/>
  <c r="AT24" i="156"/>
  <c r="AR24" i="156"/>
  <c r="AP24" i="156"/>
  <c r="AN24" i="156"/>
  <c r="AL24" i="156"/>
  <c r="AJ24" i="156"/>
  <c r="AH24" i="156"/>
  <c r="AF24" i="156"/>
  <c r="AD24" i="156"/>
  <c r="AB24" i="156"/>
  <c r="Z24" i="156"/>
  <c r="X24" i="156"/>
  <c r="V24" i="156"/>
  <c r="T24" i="156"/>
  <c r="R24" i="156"/>
  <c r="P24" i="156"/>
  <c r="N24" i="156"/>
  <c r="L24" i="156"/>
  <c r="J24" i="156"/>
  <c r="H24" i="156"/>
  <c r="F24" i="156"/>
  <c r="D24" i="156"/>
  <c r="EX23" i="156"/>
  <c r="EV23" i="156"/>
  <c r="ET23" i="156"/>
  <c r="ER23" i="156"/>
  <c r="EP23" i="156"/>
  <c r="EN23" i="156"/>
  <c r="EL23" i="156"/>
  <c r="EJ23" i="156"/>
  <c r="EH23" i="156"/>
  <c r="EF23" i="156"/>
  <c r="ED23" i="156"/>
  <c r="EB23" i="156"/>
  <c r="DZ23" i="156"/>
  <c r="DX23" i="156"/>
  <c r="DV23" i="156"/>
  <c r="DT23" i="156"/>
  <c r="DR23" i="156"/>
  <c r="DP23" i="156"/>
  <c r="DN23" i="156"/>
  <c r="DL23" i="156"/>
  <c r="DJ23" i="156"/>
  <c r="DH23" i="156"/>
  <c r="DF23" i="156"/>
  <c r="DD23" i="156"/>
  <c r="DB23" i="156"/>
  <c r="CZ23" i="156"/>
  <c r="CX23" i="156"/>
  <c r="CV23" i="156"/>
  <c r="CT23" i="156"/>
  <c r="CR23" i="156"/>
  <c r="CP23" i="156"/>
  <c r="CN23" i="156"/>
  <c r="CL23" i="156"/>
  <c r="CJ23" i="156"/>
  <c r="CH23" i="156"/>
  <c r="CF23" i="156"/>
  <c r="CD23" i="156"/>
  <c r="CB23" i="156"/>
  <c r="BZ23" i="156"/>
  <c r="BX23" i="156"/>
  <c r="BV23" i="156"/>
  <c r="BT23" i="156"/>
  <c r="BR23" i="156"/>
  <c r="BP23" i="156"/>
  <c r="BN23" i="156"/>
  <c r="BL23" i="156"/>
  <c r="BJ23" i="156"/>
  <c r="BH23" i="156"/>
  <c r="BF23" i="156"/>
  <c r="BD23" i="156"/>
  <c r="BB23" i="156"/>
  <c r="AZ23" i="156"/>
  <c r="AX23" i="156"/>
  <c r="AV23" i="156"/>
  <c r="AT23" i="156"/>
  <c r="AR23" i="156"/>
  <c r="AP23" i="156"/>
  <c r="AN23" i="156"/>
  <c r="AL23" i="156"/>
  <c r="AJ23" i="156"/>
  <c r="AH23" i="156"/>
  <c r="AF23" i="156"/>
  <c r="AD23" i="156"/>
  <c r="AB23" i="156"/>
  <c r="Z23" i="156"/>
  <c r="X23" i="156"/>
  <c r="V23" i="156"/>
  <c r="T23" i="156"/>
  <c r="R23" i="156"/>
  <c r="P23" i="156"/>
  <c r="N23" i="156"/>
  <c r="L23" i="156"/>
  <c r="J23" i="156"/>
  <c r="H23" i="156"/>
  <c r="F23" i="156"/>
  <c r="D23" i="156"/>
  <c r="EX22" i="156"/>
  <c r="EV22" i="156"/>
  <c r="ET22" i="156"/>
  <c r="ER22" i="156"/>
  <c r="EP22" i="156"/>
  <c r="EN22" i="156"/>
  <c r="EL22" i="156"/>
  <c r="EJ22" i="156"/>
  <c r="EH22" i="156"/>
  <c r="EF22" i="156"/>
  <c r="ED22" i="156"/>
  <c r="EB22" i="156"/>
  <c r="DZ22" i="156"/>
  <c r="DX22" i="156"/>
  <c r="DV22" i="156"/>
  <c r="DT22" i="156"/>
  <c r="DR22" i="156"/>
  <c r="DP22" i="156"/>
  <c r="DN22" i="156"/>
  <c r="DL22" i="156"/>
  <c r="DJ22" i="156"/>
  <c r="DH22" i="156"/>
  <c r="DF22" i="156"/>
  <c r="DD22" i="156"/>
  <c r="DB22" i="156"/>
  <c r="CZ22" i="156"/>
  <c r="CX22" i="156"/>
  <c r="CV22" i="156"/>
  <c r="CT22" i="156"/>
  <c r="CR22" i="156"/>
  <c r="CP22" i="156"/>
  <c r="CN22" i="156"/>
  <c r="CL22" i="156"/>
  <c r="CJ22" i="156"/>
  <c r="CH22" i="156"/>
  <c r="CF22" i="156"/>
  <c r="CD22" i="156"/>
  <c r="CB22" i="156"/>
  <c r="BZ22" i="156"/>
  <c r="BX22" i="156"/>
  <c r="BV22" i="156"/>
  <c r="BT22" i="156"/>
  <c r="BR22" i="156"/>
  <c r="BP22" i="156"/>
  <c r="BN22" i="156"/>
  <c r="BL22" i="156"/>
  <c r="BJ22" i="156"/>
  <c r="BH22" i="156"/>
  <c r="BF22" i="156"/>
  <c r="BD22" i="156"/>
  <c r="BB22" i="156"/>
  <c r="AZ22" i="156"/>
  <c r="AX22" i="156"/>
  <c r="AV22" i="156"/>
  <c r="AT22" i="156"/>
  <c r="AR22" i="156"/>
  <c r="AP22" i="156"/>
  <c r="AN22" i="156"/>
  <c r="AL22" i="156"/>
  <c r="AJ22" i="156"/>
  <c r="AH22" i="156"/>
  <c r="AF22" i="156"/>
  <c r="AD22" i="156"/>
  <c r="AB22" i="156"/>
  <c r="Z22" i="156"/>
  <c r="X22" i="156"/>
  <c r="V22" i="156"/>
  <c r="T22" i="156"/>
  <c r="R22" i="156"/>
  <c r="P22" i="156"/>
  <c r="N22" i="156"/>
  <c r="L22" i="156"/>
  <c r="J22" i="156"/>
  <c r="H22" i="156"/>
  <c r="F22" i="156"/>
  <c r="D22" i="156"/>
  <c r="EX21" i="156"/>
  <c r="EV21" i="156"/>
  <c r="ET21" i="156"/>
  <c r="ER21" i="156"/>
  <c r="EP21" i="156"/>
  <c r="EN21" i="156"/>
  <c r="EL21" i="156"/>
  <c r="EJ21" i="156"/>
  <c r="EH21" i="156"/>
  <c r="EF21" i="156"/>
  <c r="ED21" i="156"/>
  <c r="EB21" i="156"/>
  <c r="DZ21" i="156"/>
  <c r="DX21" i="156"/>
  <c r="DV21" i="156"/>
  <c r="DT21" i="156"/>
  <c r="DR21" i="156"/>
  <c r="DP21" i="156"/>
  <c r="DN21" i="156"/>
  <c r="DL21" i="156"/>
  <c r="DJ21" i="156"/>
  <c r="DH21" i="156"/>
  <c r="DF21" i="156"/>
  <c r="DD21" i="156"/>
  <c r="DB21" i="156"/>
  <c r="CZ21" i="156"/>
  <c r="CX21" i="156"/>
  <c r="CV21" i="156"/>
  <c r="CT21" i="156"/>
  <c r="CR21" i="156"/>
  <c r="CP21" i="156"/>
  <c r="CN21" i="156"/>
  <c r="CL21" i="156"/>
  <c r="CJ21" i="156"/>
  <c r="CH21" i="156"/>
  <c r="CF21" i="156"/>
  <c r="CD21" i="156"/>
  <c r="CB21" i="156"/>
  <c r="BZ21" i="156"/>
  <c r="BX21" i="156"/>
  <c r="BV21" i="156"/>
  <c r="BT21" i="156"/>
  <c r="BR21" i="156"/>
  <c r="BP21" i="156"/>
  <c r="BN21" i="156"/>
  <c r="BL21" i="156"/>
  <c r="BJ21" i="156"/>
  <c r="BH21" i="156"/>
  <c r="BF21" i="156"/>
  <c r="BD21" i="156"/>
  <c r="BB21" i="156"/>
  <c r="AZ21" i="156"/>
  <c r="AX21" i="156"/>
  <c r="AV21" i="156"/>
  <c r="AT21" i="156"/>
  <c r="AR21" i="156"/>
  <c r="AP21" i="156"/>
  <c r="AN21" i="156"/>
  <c r="AL21" i="156"/>
  <c r="AJ21" i="156"/>
  <c r="AH21" i="156"/>
  <c r="AF21" i="156"/>
  <c r="AD21" i="156"/>
  <c r="AB21" i="156"/>
  <c r="Z21" i="156"/>
  <c r="X21" i="156"/>
  <c r="V21" i="156"/>
  <c r="T21" i="156"/>
  <c r="R21" i="156"/>
  <c r="P21" i="156"/>
  <c r="N21" i="156"/>
  <c r="L21" i="156"/>
  <c r="J21" i="156"/>
  <c r="H21" i="156"/>
  <c r="F21" i="156"/>
  <c r="D21" i="156"/>
  <c r="EX20" i="156"/>
  <c r="EV20" i="156"/>
  <c r="ET20" i="156"/>
  <c r="ER20" i="156"/>
  <c r="EP20" i="156"/>
  <c r="EN20" i="156"/>
  <c r="EL20" i="156"/>
  <c r="EJ20" i="156"/>
  <c r="EH20" i="156"/>
  <c r="EF20" i="156"/>
  <c r="ED20" i="156"/>
  <c r="EB20" i="156"/>
  <c r="DZ20" i="156"/>
  <c r="DX20" i="156"/>
  <c r="DV20" i="156"/>
  <c r="DT20" i="156"/>
  <c r="DR20" i="156"/>
  <c r="DP20" i="156"/>
  <c r="DN20" i="156"/>
  <c r="DL20" i="156"/>
  <c r="DJ20" i="156"/>
  <c r="DH20" i="156"/>
  <c r="DF20" i="156"/>
  <c r="DD20" i="156"/>
  <c r="DB20" i="156"/>
  <c r="CZ20" i="156"/>
  <c r="CX20" i="156"/>
  <c r="CV20" i="156"/>
  <c r="CT20" i="156"/>
  <c r="CR20" i="156"/>
  <c r="CP20" i="156"/>
  <c r="CN20" i="156"/>
  <c r="CL20" i="156"/>
  <c r="CJ20" i="156"/>
  <c r="CH20" i="156"/>
  <c r="CF20" i="156"/>
  <c r="CD20" i="156"/>
  <c r="CB20" i="156"/>
  <c r="BZ20" i="156"/>
  <c r="BX20" i="156"/>
  <c r="BV20" i="156"/>
  <c r="BT20" i="156"/>
  <c r="BR20" i="156"/>
  <c r="BP20" i="156"/>
  <c r="BN20" i="156"/>
  <c r="BL20" i="156"/>
  <c r="BJ20" i="156"/>
  <c r="BH20" i="156"/>
  <c r="BF20" i="156"/>
  <c r="BD20" i="156"/>
  <c r="BB20" i="156"/>
  <c r="AZ20" i="156"/>
  <c r="AX20" i="156"/>
  <c r="AV20" i="156"/>
  <c r="AT20" i="156"/>
  <c r="AR20" i="156"/>
  <c r="AP20" i="156"/>
  <c r="AN20" i="156"/>
  <c r="AL20" i="156"/>
  <c r="AJ20" i="156"/>
  <c r="AH20" i="156"/>
  <c r="AF20" i="156"/>
  <c r="AD20" i="156"/>
  <c r="AB20" i="156"/>
  <c r="Z20" i="156"/>
  <c r="X20" i="156"/>
  <c r="V20" i="156"/>
  <c r="T20" i="156"/>
  <c r="R20" i="156"/>
  <c r="P20" i="156"/>
  <c r="N20" i="156"/>
  <c r="L20" i="156"/>
  <c r="J20" i="156"/>
  <c r="H20" i="156"/>
  <c r="F20" i="156"/>
  <c r="D20" i="156"/>
  <c r="EX19" i="156"/>
  <c r="EV19" i="156"/>
  <c r="ET19" i="156"/>
  <c r="ER19" i="156"/>
  <c r="EP19" i="156"/>
  <c r="EN19" i="156"/>
  <c r="EL19" i="156"/>
  <c r="EJ19" i="156"/>
  <c r="EH19" i="156"/>
  <c r="EF19" i="156"/>
  <c r="ED19" i="156"/>
  <c r="EB19" i="156"/>
  <c r="DZ19" i="156"/>
  <c r="DX19" i="156"/>
  <c r="DV19" i="156"/>
  <c r="DT19" i="156"/>
  <c r="DR19" i="156"/>
  <c r="DP19" i="156"/>
  <c r="DN19" i="156"/>
  <c r="DL19" i="156"/>
  <c r="DJ19" i="156"/>
  <c r="DH19" i="156"/>
  <c r="DF19" i="156"/>
  <c r="DD19" i="156"/>
  <c r="DB19" i="156"/>
  <c r="CZ19" i="156"/>
  <c r="CX19" i="156"/>
  <c r="CV19" i="156"/>
  <c r="CT19" i="156"/>
  <c r="CR19" i="156"/>
  <c r="CP19" i="156"/>
  <c r="CN19" i="156"/>
  <c r="CL19" i="156"/>
  <c r="CJ19" i="156"/>
  <c r="CH19" i="156"/>
  <c r="CF19" i="156"/>
  <c r="CD19" i="156"/>
  <c r="CB19" i="156"/>
  <c r="BZ19" i="156"/>
  <c r="BX19" i="156"/>
  <c r="BV19" i="156"/>
  <c r="BT19" i="156"/>
  <c r="BR19" i="156"/>
  <c r="BP19" i="156"/>
  <c r="BN19" i="156"/>
  <c r="BL19" i="156"/>
  <c r="BJ19" i="156"/>
  <c r="BH19" i="156"/>
  <c r="BF19" i="156"/>
  <c r="BD19" i="156"/>
  <c r="BB19" i="156"/>
  <c r="AZ19" i="156"/>
  <c r="AX19" i="156"/>
  <c r="AV19" i="156"/>
  <c r="AT19" i="156"/>
  <c r="AR19" i="156"/>
  <c r="AP19" i="156"/>
  <c r="AN19" i="156"/>
  <c r="AL19" i="156"/>
  <c r="AJ19" i="156"/>
  <c r="AH19" i="156"/>
  <c r="AF19" i="156"/>
  <c r="AD19" i="156"/>
  <c r="AB19" i="156"/>
  <c r="Z19" i="156"/>
  <c r="X19" i="156"/>
  <c r="V19" i="156"/>
  <c r="T19" i="156"/>
  <c r="R19" i="156"/>
  <c r="P19" i="156"/>
  <c r="N19" i="156"/>
  <c r="L19" i="156"/>
  <c r="J19" i="156"/>
  <c r="H19" i="156"/>
  <c r="F19" i="156"/>
  <c r="D19" i="156"/>
  <c r="EX18" i="156"/>
  <c r="EV18" i="156"/>
  <c r="ET18" i="156"/>
  <c r="ER18" i="156"/>
  <c r="EP18" i="156"/>
  <c r="EN18" i="156"/>
  <c r="EL18" i="156"/>
  <c r="EJ18" i="156"/>
  <c r="EH18" i="156"/>
  <c r="EF18" i="156"/>
  <c r="ED18" i="156"/>
  <c r="EB18" i="156"/>
  <c r="DZ18" i="156"/>
  <c r="DX18" i="156"/>
  <c r="DV18" i="156"/>
  <c r="DT18" i="156"/>
  <c r="DR18" i="156"/>
  <c r="DP18" i="156"/>
  <c r="DN18" i="156"/>
  <c r="DL18" i="156"/>
  <c r="DJ18" i="156"/>
  <c r="DH18" i="156"/>
  <c r="DF18" i="156"/>
  <c r="DD18" i="156"/>
  <c r="DB18" i="156"/>
  <c r="CZ18" i="156"/>
  <c r="CX18" i="156"/>
  <c r="CV18" i="156"/>
  <c r="CT18" i="156"/>
  <c r="CR18" i="156"/>
  <c r="CP18" i="156"/>
  <c r="CN18" i="156"/>
  <c r="CL18" i="156"/>
  <c r="CJ18" i="156"/>
  <c r="CH18" i="156"/>
  <c r="CF18" i="156"/>
  <c r="CD18" i="156"/>
  <c r="CB18" i="156"/>
  <c r="BZ18" i="156"/>
  <c r="BX18" i="156"/>
  <c r="BV18" i="156"/>
  <c r="BT18" i="156"/>
  <c r="BR18" i="156"/>
  <c r="BP18" i="156"/>
  <c r="BN18" i="156"/>
  <c r="BL18" i="156"/>
  <c r="BJ18" i="156"/>
  <c r="BH18" i="156"/>
  <c r="BF18" i="156"/>
  <c r="BD18" i="156"/>
  <c r="BB18" i="156"/>
  <c r="AZ18" i="156"/>
  <c r="AX18" i="156"/>
  <c r="AV18" i="156"/>
  <c r="AT18" i="156"/>
  <c r="AR18" i="156"/>
  <c r="AP18" i="156"/>
  <c r="AN18" i="156"/>
  <c r="AL18" i="156"/>
  <c r="AJ18" i="156"/>
  <c r="AH18" i="156"/>
  <c r="AF18" i="156"/>
  <c r="AD18" i="156"/>
  <c r="AB18" i="156"/>
  <c r="Z18" i="156"/>
  <c r="X18" i="156"/>
  <c r="V18" i="156"/>
  <c r="T18" i="156"/>
  <c r="R18" i="156"/>
  <c r="P18" i="156"/>
  <c r="N18" i="156"/>
  <c r="L18" i="156"/>
  <c r="J18" i="156"/>
  <c r="H18" i="156"/>
  <c r="F18" i="156"/>
  <c r="D18" i="156"/>
  <c r="EX17" i="156"/>
  <c r="EV17" i="156"/>
  <c r="ET17" i="156"/>
  <c r="ER17" i="156"/>
  <c r="EP17" i="156"/>
  <c r="EN17" i="156"/>
  <c r="EL17" i="156"/>
  <c r="EJ17" i="156"/>
  <c r="EH17" i="156"/>
  <c r="EF17" i="156"/>
  <c r="ED17" i="156"/>
  <c r="EB17" i="156"/>
  <c r="DZ17" i="156"/>
  <c r="DX17" i="156"/>
  <c r="DV17" i="156"/>
  <c r="DT17" i="156"/>
  <c r="DR17" i="156"/>
  <c r="DP17" i="156"/>
  <c r="DN17" i="156"/>
  <c r="DL17" i="156"/>
  <c r="DJ17" i="156"/>
  <c r="DH17" i="156"/>
  <c r="DF17" i="156"/>
  <c r="DD17" i="156"/>
  <c r="DB17" i="156"/>
  <c r="CZ17" i="156"/>
  <c r="CX17" i="156"/>
  <c r="CV17" i="156"/>
  <c r="CT17" i="156"/>
  <c r="CR17" i="156"/>
  <c r="CP17" i="156"/>
  <c r="CN17" i="156"/>
  <c r="CL17" i="156"/>
  <c r="CJ17" i="156"/>
  <c r="CH17" i="156"/>
  <c r="CF17" i="156"/>
  <c r="CD17" i="156"/>
  <c r="CB17" i="156"/>
  <c r="BZ17" i="156"/>
  <c r="BX17" i="156"/>
  <c r="BV17" i="156"/>
  <c r="BT17" i="156"/>
  <c r="BR17" i="156"/>
  <c r="BP17" i="156"/>
  <c r="BN17" i="156"/>
  <c r="BL17" i="156"/>
  <c r="BJ17" i="156"/>
  <c r="BH17" i="156"/>
  <c r="BF17" i="156"/>
  <c r="BD17" i="156"/>
  <c r="BB17" i="156"/>
  <c r="AZ17" i="156"/>
  <c r="AX17" i="156"/>
  <c r="AV17" i="156"/>
  <c r="AT17" i="156"/>
  <c r="AR17" i="156"/>
  <c r="AP17" i="156"/>
  <c r="AN17" i="156"/>
  <c r="AL17" i="156"/>
  <c r="AJ17" i="156"/>
  <c r="AH17" i="156"/>
  <c r="AF17" i="156"/>
  <c r="AD17" i="156"/>
  <c r="AB17" i="156"/>
  <c r="Z17" i="156"/>
  <c r="X17" i="156"/>
  <c r="V17" i="156"/>
  <c r="T17" i="156"/>
  <c r="R17" i="156"/>
  <c r="P17" i="156"/>
  <c r="N17" i="156"/>
  <c r="L17" i="156"/>
  <c r="J17" i="156"/>
  <c r="H17" i="156"/>
  <c r="F17" i="156"/>
  <c r="D17" i="156"/>
  <c r="EX16" i="156"/>
  <c r="EV16" i="156"/>
  <c r="ET16" i="156"/>
  <c r="ER16" i="156"/>
  <c r="EP16" i="156"/>
  <c r="EN16" i="156"/>
  <c r="EL16" i="156"/>
  <c r="EJ16" i="156"/>
  <c r="EH16" i="156"/>
  <c r="EF16" i="156"/>
  <c r="ED16" i="156"/>
  <c r="EB16" i="156"/>
  <c r="DZ16" i="156"/>
  <c r="DX16" i="156"/>
  <c r="DV16" i="156"/>
  <c r="DT16" i="156"/>
  <c r="DR16" i="156"/>
  <c r="DP16" i="156"/>
  <c r="DN16" i="156"/>
  <c r="DL16" i="156"/>
  <c r="DJ16" i="156"/>
  <c r="DH16" i="156"/>
  <c r="DF16" i="156"/>
  <c r="DD16" i="156"/>
  <c r="DB16" i="156"/>
  <c r="CZ16" i="156"/>
  <c r="CX16" i="156"/>
  <c r="CV16" i="156"/>
  <c r="CT16" i="156"/>
  <c r="CR16" i="156"/>
  <c r="CP16" i="156"/>
  <c r="CN16" i="156"/>
  <c r="CL16" i="156"/>
  <c r="CJ16" i="156"/>
  <c r="CH16" i="156"/>
  <c r="CF16" i="156"/>
  <c r="CD16" i="156"/>
  <c r="CB16" i="156"/>
  <c r="BZ16" i="156"/>
  <c r="BX16" i="156"/>
  <c r="BV16" i="156"/>
  <c r="BT16" i="156"/>
  <c r="BR16" i="156"/>
  <c r="BP16" i="156"/>
  <c r="BN16" i="156"/>
  <c r="BL16" i="156"/>
  <c r="BJ16" i="156"/>
  <c r="BH16" i="156"/>
  <c r="BF16" i="156"/>
  <c r="BD16" i="156"/>
  <c r="BB16" i="156"/>
  <c r="AZ16" i="156"/>
  <c r="AX16" i="156"/>
  <c r="AV16" i="156"/>
  <c r="AT16" i="156"/>
  <c r="AR16" i="156"/>
  <c r="AP16" i="156"/>
  <c r="AN16" i="156"/>
  <c r="AL16" i="156"/>
  <c r="AJ16" i="156"/>
  <c r="AH16" i="156"/>
  <c r="AF16" i="156"/>
  <c r="AD16" i="156"/>
  <c r="AB16" i="156"/>
  <c r="Z16" i="156"/>
  <c r="X16" i="156"/>
  <c r="V16" i="156"/>
  <c r="T16" i="156"/>
  <c r="R16" i="156"/>
  <c r="P16" i="156"/>
  <c r="N16" i="156"/>
  <c r="L16" i="156"/>
  <c r="J16" i="156"/>
  <c r="H16" i="156"/>
  <c r="F16" i="156"/>
  <c r="D16" i="156"/>
  <c r="EX15" i="156"/>
  <c r="EV15" i="156"/>
  <c r="ET15" i="156"/>
  <c r="ER15" i="156"/>
  <c r="EP15" i="156"/>
  <c r="EN15" i="156"/>
  <c r="EL15" i="156"/>
  <c r="EJ15" i="156"/>
  <c r="EH15" i="156"/>
  <c r="EF15" i="156"/>
  <c r="ED15" i="156"/>
  <c r="EB15" i="156"/>
  <c r="DZ15" i="156"/>
  <c r="DX15" i="156"/>
  <c r="DV15" i="156"/>
  <c r="DT15" i="156"/>
  <c r="DR15" i="156"/>
  <c r="DP15" i="156"/>
  <c r="DN15" i="156"/>
  <c r="DL15" i="156"/>
  <c r="DJ15" i="156"/>
  <c r="DH15" i="156"/>
  <c r="DF15" i="156"/>
  <c r="DD15" i="156"/>
  <c r="DB15" i="156"/>
  <c r="CZ15" i="156"/>
  <c r="CX15" i="156"/>
  <c r="CV15" i="156"/>
  <c r="CT15" i="156"/>
  <c r="CR15" i="156"/>
  <c r="CP15" i="156"/>
  <c r="CN15" i="156"/>
  <c r="CL15" i="156"/>
  <c r="CJ15" i="156"/>
  <c r="CH15" i="156"/>
  <c r="CF15" i="156"/>
  <c r="CD15" i="156"/>
  <c r="CB15" i="156"/>
  <c r="BZ15" i="156"/>
  <c r="BX15" i="156"/>
  <c r="BV15" i="156"/>
  <c r="BT15" i="156"/>
  <c r="BR15" i="156"/>
  <c r="BP15" i="156"/>
  <c r="BN15" i="156"/>
  <c r="BL15" i="156"/>
  <c r="BJ15" i="156"/>
  <c r="BH15" i="156"/>
  <c r="BF15" i="156"/>
  <c r="BD15" i="156"/>
  <c r="BB15" i="156"/>
  <c r="AZ15" i="156"/>
  <c r="AX15" i="156"/>
  <c r="AV15" i="156"/>
  <c r="AT15" i="156"/>
  <c r="AR15" i="156"/>
  <c r="AP15" i="156"/>
  <c r="AN15" i="156"/>
  <c r="AL15" i="156"/>
  <c r="AJ15" i="156"/>
  <c r="AH15" i="156"/>
  <c r="AF15" i="156"/>
  <c r="AD15" i="156"/>
  <c r="AB15" i="156"/>
  <c r="Z15" i="156"/>
  <c r="X15" i="156"/>
  <c r="V15" i="156"/>
  <c r="T15" i="156"/>
  <c r="R15" i="156"/>
  <c r="P15" i="156"/>
  <c r="N15" i="156"/>
  <c r="L15" i="156"/>
  <c r="J15" i="156"/>
  <c r="H15" i="156"/>
  <c r="F15" i="156"/>
  <c r="D15" i="156"/>
  <c r="G3" i="156"/>
  <c r="B91" i="156"/>
  <c r="B90" i="156"/>
  <c r="B89" i="156"/>
  <c r="B88" i="156"/>
  <c r="B87" i="156"/>
  <c r="B86" i="156"/>
  <c r="B85" i="156"/>
  <c r="B84" i="156"/>
  <c r="B83" i="156"/>
  <c r="B82" i="156"/>
  <c r="B81" i="156"/>
  <c r="B80" i="156"/>
  <c r="B79" i="156"/>
  <c r="B78" i="156"/>
  <c r="B77" i="156"/>
  <c r="B76" i="156"/>
  <c r="B75" i="156"/>
  <c r="B74" i="156"/>
  <c r="B73" i="156"/>
  <c r="B72" i="156"/>
  <c r="B71" i="156"/>
  <c r="B70" i="156"/>
  <c r="B69" i="156"/>
  <c r="B68" i="156"/>
  <c r="B67" i="156"/>
  <c r="B66" i="156"/>
  <c r="B65" i="156"/>
  <c r="B64" i="156"/>
  <c r="B63" i="156"/>
  <c r="B62" i="156"/>
  <c r="B61" i="156"/>
  <c r="B60" i="156"/>
  <c r="B59" i="156"/>
  <c r="B58" i="156"/>
  <c r="B57" i="156"/>
  <c r="B56" i="156"/>
  <c r="B55" i="156"/>
  <c r="B54" i="156"/>
  <c r="B53" i="156"/>
  <c r="B52" i="156"/>
  <c r="B51" i="156"/>
  <c r="B50" i="156"/>
  <c r="B49" i="156"/>
  <c r="B48" i="156"/>
  <c r="B47" i="156"/>
  <c r="B46" i="156"/>
  <c r="B45" i="156"/>
  <c r="B44" i="156"/>
  <c r="B43" i="156"/>
  <c r="B42" i="156"/>
  <c r="B41" i="156"/>
  <c r="B40" i="156"/>
  <c r="B39" i="156"/>
  <c r="B38" i="156"/>
  <c r="B37" i="156"/>
  <c r="B36" i="156"/>
  <c r="B35" i="156"/>
  <c r="B34" i="156"/>
  <c r="B33" i="156"/>
  <c r="B32" i="156"/>
  <c r="B31" i="156"/>
  <c r="B30" i="156"/>
  <c r="B29" i="156"/>
  <c r="B28" i="156"/>
  <c r="B27" i="156"/>
  <c r="B26" i="156"/>
  <c r="B25" i="156"/>
  <c r="B24" i="156"/>
  <c r="B23" i="156"/>
  <c r="B22" i="156"/>
  <c r="B21" i="156"/>
  <c r="B20" i="156"/>
  <c r="B19" i="156"/>
  <c r="B18" i="156"/>
  <c r="B17" i="156"/>
  <c r="B16" i="156"/>
  <c r="B15" i="156"/>
  <c r="EX91" i="155"/>
  <c r="EV91" i="155"/>
  <c r="ET91" i="155"/>
  <c r="ER91" i="155"/>
  <c r="EP91" i="155"/>
  <c r="EN91" i="155"/>
  <c r="EL91" i="155"/>
  <c r="EJ91" i="155"/>
  <c r="EH91" i="155"/>
  <c r="EF91" i="155"/>
  <c r="ED91" i="155"/>
  <c r="EB91" i="155"/>
  <c r="DZ91" i="155"/>
  <c r="DX91" i="155"/>
  <c r="DV91" i="155"/>
  <c r="DT91" i="155"/>
  <c r="DR91" i="155"/>
  <c r="DP91" i="155"/>
  <c r="DN91" i="155"/>
  <c r="DL91" i="155"/>
  <c r="DJ91" i="155"/>
  <c r="DH91" i="155"/>
  <c r="DF91" i="155"/>
  <c r="DD91" i="155"/>
  <c r="DB91" i="155"/>
  <c r="CZ91" i="155"/>
  <c r="CX91" i="155"/>
  <c r="CV91" i="155"/>
  <c r="CT91" i="155"/>
  <c r="CR91" i="155"/>
  <c r="CP91" i="155"/>
  <c r="CN91" i="155"/>
  <c r="CL91" i="155"/>
  <c r="CJ91" i="155"/>
  <c r="CH91" i="155"/>
  <c r="CF91" i="155"/>
  <c r="CD91" i="155"/>
  <c r="CB91" i="155"/>
  <c r="BZ91" i="155"/>
  <c r="BX91" i="155"/>
  <c r="BV91" i="155"/>
  <c r="BT91" i="155"/>
  <c r="BR91" i="155"/>
  <c r="BP91" i="155"/>
  <c r="BN91" i="155"/>
  <c r="BL91" i="155"/>
  <c r="BJ91" i="155"/>
  <c r="BH91" i="155"/>
  <c r="BF91" i="155"/>
  <c r="BD91" i="155"/>
  <c r="BB91" i="155"/>
  <c r="AZ91" i="155"/>
  <c r="AX91" i="155"/>
  <c r="AV91" i="155"/>
  <c r="AT91" i="155"/>
  <c r="AR91" i="155"/>
  <c r="AP91" i="155"/>
  <c r="AN91" i="155"/>
  <c r="AL91" i="155"/>
  <c r="AJ91" i="155"/>
  <c r="AH91" i="155"/>
  <c r="AF91" i="155"/>
  <c r="AD91" i="155"/>
  <c r="AB91" i="155"/>
  <c r="Z91" i="155"/>
  <c r="X91" i="155"/>
  <c r="V91" i="155"/>
  <c r="T91" i="155"/>
  <c r="R91" i="155"/>
  <c r="P91" i="155"/>
  <c r="N91" i="155"/>
  <c r="L91" i="155"/>
  <c r="J91" i="155"/>
  <c r="H91" i="155"/>
  <c r="F91" i="155"/>
  <c r="D91" i="155"/>
  <c r="EX90" i="155"/>
  <c r="EV90" i="155"/>
  <c r="ET90" i="155"/>
  <c r="ER90" i="155"/>
  <c r="EP90" i="155"/>
  <c r="EN90" i="155"/>
  <c r="EL90" i="155"/>
  <c r="EJ90" i="155"/>
  <c r="EH90" i="155"/>
  <c r="EF90" i="155"/>
  <c r="ED90" i="155"/>
  <c r="EB90" i="155"/>
  <c r="DZ90" i="155"/>
  <c r="DX90" i="155"/>
  <c r="DV90" i="155"/>
  <c r="DT90" i="155"/>
  <c r="DR90" i="155"/>
  <c r="DP90" i="155"/>
  <c r="DN90" i="155"/>
  <c r="DL90" i="155"/>
  <c r="DJ90" i="155"/>
  <c r="DH90" i="155"/>
  <c r="DF90" i="155"/>
  <c r="DD90" i="155"/>
  <c r="DB90" i="155"/>
  <c r="CZ90" i="155"/>
  <c r="CX90" i="155"/>
  <c r="CV90" i="155"/>
  <c r="CT90" i="155"/>
  <c r="CR90" i="155"/>
  <c r="CP90" i="155"/>
  <c r="CN90" i="155"/>
  <c r="CL90" i="155"/>
  <c r="CJ90" i="155"/>
  <c r="CH90" i="155"/>
  <c r="CF90" i="155"/>
  <c r="CD90" i="155"/>
  <c r="CB90" i="155"/>
  <c r="BZ90" i="155"/>
  <c r="BX90" i="155"/>
  <c r="BV90" i="155"/>
  <c r="BT90" i="155"/>
  <c r="BR90" i="155"/>
  <c r="BP90" i="155"/>
  <c r="BN90" i="155"/>
  <c r="BL90" i="155"/>
  <c r="BJ90" i="155"/>
  <c r="BH90" i="155"/>
  <c r="BF90" i="155"/>
  <c r="BD90" i="155"/>
  <c r="BB90" i="155"/>
  <c r="AZ90" i="155"/>
  <c r="AX90" i="155"/>
  <c r="AV90" i="155"/>
  <c r="AT90" i="155"/>
  <c r="AR90" i="155"/>
  <c r="AP90" i="155"/>
  <c r="AN90" i="155"/>
  <c r="AL90" i="155"/>
  <c r="AJ90" i="155"/>
  <c r="AH90" i="155"/>
  <c r="AF90" i="155"/>
  <c r="AD90" i="155"/>
  <c r="AB90" i="155"/>
  <c r="Z90" i="155"/>
  <c r="X90" i="155"/>
  <c r="V90" i="155"/>
  <c r="T90" i="155"/>
  <c r="R90" i="155"/>
  <c r="P90" i="155"/>
  <c r="N90" i="155"/>
  <c r="L90" i="155"/>
  <c r="J90" i="155"/>
  <c r="H90" i="155"/>
  <c r="F90" i="155"/>
  <c r="D90" i="155"/>
  <c r="EX89" i="155"/>
  <c r="EV89" i="155"/>
  <c r="ET89" i="155"/>
  <c r="ER89" i="155"/>
  <c r="EP89" i="155"/>
  <c r="EN89" i="155"/>
  <c r="EL89" i="155"/>
  <c r="EJ89" i="155"/>
  <c r="EH89" i="155"/>
  <c r="EF89" i="155"/>
  <c r="ED89" i="155"/>
  <c r="EB89" i="155"/>
  <c r="DZ89" i="155"/>
  <c r="DX89" i="155"/>
  <c r="DV89" i="155"/>
  <c r="DT89" i="155"/>
  <c r="DR89" i="155"/>
  <c r="DP89" i="155"/>
  <c r="DN89" i="155"/>
  <c r="DL89" i="155"/>
  <c r="DJ89" i="155"/>
  <c r="DH89" i="155"/>
  <c r="DF89" i="155"/>
  <c r="DD89" i="155"/>
  <c r="DB89" i="155"/>
  <c r="CZ89" i="155"/>
  <c r="CX89" i="155"/>
  <c r="CV89" i="155"/>
  <c r="CT89" i="155"/>
  <c r="CR89" i="155"/>
  <c r="CP89" i="155"/>
  <c r="CN89" i="155"/>
  <c r="CL89" i="155"/>
  <c r="CJ89" i="155"/>
  <c r="CH89" i="155"/>
  <c r="CF89" i="155"/>
  <c r="CD89" i="155"/>
  <c r="CB89" i="155"/>
  <c r="BZ89" i="155"/>
  <c r="BX89" i="155"/>
  <c r="BV89" i="155"/>
  <c r="BT89" i="155"/>
  <c r="BR89" i="155"/>
  <c r="BP89" i="155"/>
  <c r="BN89" i="155"/>
  <c r="BL89" i="155"/>
  <c r="BJ89" i="155"/>
  <c r="BH89" i="155"/>
  <c r="BF89" i="155"/>
  <c r="BD89" i="155"/>
  <c r="BB89" i="155"/>
  <c r="AZ89" i="155"/>
  <c r="AX89" i="155"/>
  <c r="AV89" i="155"/>
  <c r="AT89" i="155"/>
  <c r="AR89" i="155"/>
  <c r="AP89" i="155"/>
  <c r="AN89" i="155"/>
  <c r="AL89" i="155"/>
  <c r="AJ89" i="155"/>
  <c r="AH89" i="155"/>
  <c r="AF89" i="155"/>
  <c r="AD89" i="155"/>
  <c r="AB89" i="155"/>
  <c r="Z89" i="155"/>
  <c r="X89" i="155"/>
  <c r="V89" i="155"/>
  <c r="T89" i="155"/>
  <c r="R89" i="155"/>
  <c r="P89" i="155"/>
  <c r="N89" i="155"/>
  <c r="L89" i="155"/>
  <c r="J89" i="155"/>
  <c r="H89" i="155"/>
  <c r="F89" i="155"/>
  <c r="D89" i="155"/>
  <c r="EX88" i="155"/>
  <c r="EV88" i="155"/>
  <c r="ET88" i="155"/>
  <c r="ER88" i="155"/>
  <c r="EP88" i="155"/>
  <c r="EN88" i="155"/>
  <c r="EL88" i="155"/>
  <c r="EJ88" i="155"/>
  <c r="EH88" i="155"/>
  <c r="EF88" i="155"/>
  <c r="ED88" i="155"/>
  <c r="EB88" i="155"/>
  <c r="DZ88" i="155"/>
  <c r="DX88" i="155"/>
  <c r="DV88" i="155"/>
  <c r="DT88" i="155"/>
  <c r="DR88" i="155"/>
  <c r="DP88" i="155"/>
  <c r="DN88" i="155"/>
  <c r="DL88" i="155"/>
  <c r="DJ88" i="155"/>
  <c r="DH88" i="155"/>
  <c r="DF88" i="155"/>
  <c r="DD88" i="155"/>
  <c r="DB88" i="155"/>
  <c r="CZ88" i="155"/>
  <c r="CX88" i="155"/>
  <c r="CV88" i="155"/>
  <c r="CT88" i="155"/>
  <c r="CR88" i="155"/>
  <c r="CP88" i="155"/>
  <c r="CN88" i="155"/>
  <c r="CL88" i="155"/>
  <c r="CJ88" i="155"/>
  <c r="CH88" i="155"/>
  <c r="CF88" i="155"/>
  <c r="CD88" i="155"/>
  <c r="CB88" i="155"/>
  <c r="BZ88" i="155"/>
  <c r="BX88" i="155"/>
  <c r="BV88" i="155"/>
  <c r="BT88" i="155"/>
  <c r="BR88" i="155"/>
  <c r="BP88" i="155"/>
  <c r="BN88" i="155"/>
  <c r="BL88" i="155"/>
  <c r="BJ88" i="155"/>
  <c r="BH88" i="155"/>
  <c r="BF88" i="155"/>
  <c r="BD88" i="155"/>
  <c r="BB88" i="155"/>
  <c r="AZ88" i="155"/>
  <c r="AX88" i="155"/>
  <c r="AV88" i="155"/>
  <c r="AT88" i="155"/>
  <c r="AR88" i="155"/>
  <c r="AP88" i="155"/>
  <c r="AN88" i="155"/>
  <c r="AL88" i="155"/>
  <c r="AJ88" i="155"/>
  <c r="AH88" i="155"/>
  <c r="AF88" i="155"/>
  <c r="AD88" i="155"/>
  <c r="AB88" i="155"/>
  <c r="Z88" i="155"/>
  <c r="X88" i="155"/>
  <c r="V88" i="155"/>
  <c r="T88" i="155"/>
  <c r="R88" i="155"/>
  <c r="P88" i="155"/>
  <c r="N88" i="155"/>
  <c r="L88" i="155"/>
  <c r="J88" i="155"/>
  <c r="H88" i="155"/>
  <c r="F88" i="155"/>
  <c r="D88" i="155"/>
  <c r="EX87" i="155"/>
  <c r="EV87" i="155"/>
  <c r="ET87" i="155"/>
  <c r="ER87" i="155"/>
  <c r="EP87" i="155"/>
  <c r="EN87" i="155"/>
  <c r="EL87" i="155"/>
  <c r="EJ87" i="155"/>
  <c r="EH87" i="155"/>
  <c r="EF87" i="155"/>
  <c r="ED87" i="155"/>
  <c r="EB87" i="155"/>
  <c r="DZ87" i="155"/>
  <c r="DX87" i="155"/>
  <c r="DV87" i="155"/>
  <c r="DT87" i="155"/>
  <c r="DR87" i="155"/>
  <c r="DP87" i="155"/>
  <c r="DN87" i="155"/>
  <c r="DL87" i="155"/>
  <c r="DJ87" i="155"/>
  <c r="DH87" i="155"/>
  <c r="DF87" i="155"/>
  <c r="DD87" i="155"/>
  <c r="DB87" i="155"/>
  <c r="CZ87" i="155"/>
  <c r="CX87" i="155"/>
  <c r="CV87" i="155"/>
  <c r="CT87" i="155"/>
  <c r="CR87" i="155"/>
  <c r="CP87" i="155"/>
  <c r="CN87" i="155"/>
  <c r="CL87" i="155"/>
  <c r="CJ87" i="155"/>
  <c r="CH87" i="155"/>
  <c r="CF87" i="155"/>
  <c r="CD87" i="155"/>
  <c r="CB87" i="155"/>
  <c r="BZ87" i="155"/>
  <c r="BX87" i="155"/>
  <c r="BV87" i="155"/>
  <c r="BT87" i="155"/>
  <c r="BR87" i="155"/>
  <c r="BP87" i="155"/>
  <c r="BN87" i="155"/>
  <c r="BL87" i="155"/>
  <c r="BJ87" i="155"/>
  <c r="BH87" i="155"/>
  <c r="BF87" i="155"/>
  <c r="BD87" i="155"/>
  <c r="BB87" i="155"/>
  <c r="AZ87" i="155"/>
  <c r="AX87" i="155"/>
  <c r="AV87" i="155"/>
  <c r="AT87" i="155"/>
  <c r="AR87" i="155"/>
  <c r="AP87" i="155"/>
  <c r="AN87" i="155"/>
  <c r="AL87" i="155"/>
  <c r="AJ87" i="155"/>
  <c r="AH87" i="155"/>
  <c r="AF87" i="155"/>
  <c r="AD87" i="155"/>
  <c r="AB87" i="155"/>
  <c r="Z87" i="155"/>
  <c r="X87" i="155"/>
  <c r="V87" i="155"/>
  <c r="T87" i="155"/>
  <c r="R87" i="155"/>
  <c r="P87" i="155"/>
  <c r="N87" i="155"/>
  <c r="L87" i="155"/>
  <c r="J87" i="155"/>
  <c r="H87" i="155"/>
  <c r="F87" i="155"/>
  <c r="D87" i="155"/>
  <c r="EX86" i="155"/>
  <c r="EV86" i="155"/>
  <c r="ET86" i="155"/>
  <c r="ER86" i="155"/>
  <c r="EP86" i="155"/>
  <c r="EN86" i="155"/>
  <c r="EL86" i="155"/>
  <c r="EJ86" i="155"/>
  <c r="EH86" i="155"/>
  <c r="EF86" i="155"/>
  <c r="ED86" i="155"/>
  <c r="EB86" i="155"/>
  <c r="DZ86" i="155"/>
  <c r="DX86" i="155"/>
  <c r="DV86" i="155"/>
  <c r="DT86" i="155"/>
  <c r="DR86" i="155"/>
  <c r="DP86" i="155"/>
  <c r="DN86" i="155"/>
  <c r="DL86" i="155"/>
  <c r="DJ86" i="155"/>
  <c r="DH86" i="155"/>
  <c r="DF86" i="155"/>
  <c r="DD86" i="155"/>
  <c r="DB86" i="155"/>
  <c r="CZ86" i="155"/>
  <c r="CX86" i="155"/>
  <c r="CV86" i="155"/>
  <c r="CT86" i="155"/>
  <c r="CR86" i="155"/>
  <c r="CP86" i="155"/>
  <c r="CN86" i="155"/>
  <c r="CL86" i="155"/>
  <c r="CJ86" i="155"/>
  <c r="CH86" i="155"/>
  <c r="CF86" i="155"/>
  <c r="CD86" i="155"/>
  <c r="CB86" i="155"/>
  <c r="BZ86" i="155"/>
  <c r="BX86" i="155"/>
  <c r="BV86" i="155"/>
  <c r="BT86" i="155"/>
  <c r="BR86" i="155"/>
  <c r="BP86" i="155"/>
  <c r="BN86" i="155"/>
  <c r="BL86" i="155"/>
  <c r="BJ86" i="155"/>
  <c r="BH86" i="155"/>
  <c r="BF86" i="155"/>
  <c r="BD86" i="155"/>
  <c r="BB86" i="155"/>
  <c r="AZ86" i="155"/>
  <c r="AX86" i="155"/>
  <c r="AV86" i="155"/>
  <c r="AT86" i="155"/>
  <c r="AR86" i="155"/>
  <c r="AP86" i="155"/>
  <c r="AN86" i="155"/>
  <c r="AL86" i="155"/>
  <c r="AJ86" i="155"/>
  <c r="AH86" i="155"/>
  <c r="AF86" i="155"/>
  <c r="AD86" i="155"/>
  <c r="AB86" i="155"/>
  <c r="Z86" i="155"/>
  <c r="X86" i="155"/>
  <c r="V86" i="155"/>
  <c r="T86" i="155"/>
  <c r="R86" i="155"/>
  <c r="P86" i="155"/>
  <c r="N86" i="155"/>
  <c r="L86" i="155"/>
  <c r="J86" i="155"/>
  <c r="H86" i="155"/>
  <c r="F86" i="155"/>
  <c r="D86" i="155"/>
  <c r="EX85" i="155"/>
  <c r="EV85" i="155"/>
  <c r="ET85" i="155"/>
  <c r="ER85" i="155"/>
  <c r="EP85" i="155"/>
  <c r="EN85" i="155"/>
  <c r="EL85" i="155"/>
  <c r="EJ85" i="155"/>
  <c r="EH85" i="155"/>
  <c r="EF85" i="155"/>
  <c r="ED85" i="155"/>
  <c r="EB85" i="155"/>
  <c r="DZ85" i="155"/>
  <c r="DX85" i="155"/>
  <c r="DV85" i="155"/>
  <c r="DT85" i="155"/>
  <c r="DR85" i="155"/>
  <c r="DP85" i="155"/>
  <c r="DN85" i="155"/>
  <c r="DL85" i="155"/>
  <c r="DJ85" i="155"/>
  <c r="DH85" i="155"/>
  <c r="DF85" i="155"/>
  <c r="DD85" i="155"/>
  <c r="DB85" i="155"/>
  <c r="CZ85" i="155"/>
  <c r="CX85" i="155"/>
  <c r="CV85" i="155"/>
  <c r="CT85" i="155"/>
  <c r="CR85" i="155"/>
  <c r="CP85" i="155"/>
  <c r="CN85" i="155"/>
  <c r="CL85" i="155"/>
  <c r="CJ85" i="155"/>
  <c r="CH85" i="155"/>
  <c r="CF85" i="155"/>
  <c r="CD85" i="155"/>
  <c r="CB85" i="155"/>
  <c r="BZ85" i="155"/>
  <c r="BX85" i="155"/>
  <c r="BV85" i="155"/>
  <c r="BT85" i="155"/>
  <c r="BR85" i="155"/>
  <c r="BP85" i="155"/>
  <c r="BN85" i="155"/>
  <c r="BL85" i="155"/>
  <c r="BJ85" i="155"/>
  <c r="BH85" i="155"/>
  <c r="BF85" i="155"/>
  <c r="BD85" i="155"/>
  <c r="BB85" i="155"/>
  <c r="AZ85" i="155"/>
  <c r="AX85" i="155"/>
  <c r="AV85" i="155"/>
  <c r="AT85" i="155"/>
  <c r="AR85" i="155"/>
  <c r="AP85" i="155"/>
  <c r="AN85" i="155"/>
  <c r="AL85" i="155"/>
  <c r="AJ85" i="155"/>
  <c r="AH85" i="155"/>
  <c r="AF85" i="155"/>
  <c r="AD85" i="155"/>
  <c r="AB85" i="155"/>
  <c r="Z85" i="155"/>
  <c r="X85" i="155"/>
  <c r="V85" i="155"/>
  <c r="T85" i="155"/>
  <c r="R85" i="155"/>
  <c r="P85" i="155"/>
  <c r="N85" i="155"/>
  <c r="L85" i="155"/>
  <c r="J85" i="155"/>
  <c r="H85" i="155"/>
  <c r="F85" i="155"/>
  <c r="D85" i="155"/>
  <c r="EX84" i="155"/>
  <c r="EV84" i="155"/>
  <c r="ET84" i="155"/>
  <c r="ER84" i="155"/>
  <c r="EP84" i="155"/>
  <c r="EN84" i="155"/>
  <c r="EL84" i="155"/>
  <c r="EJ84" i="155"/>
  <c r="EH84" i="155"/>
  <c r="EF84" i="155"/>
  <c r="ED84" i="155"/>
  <c r="EB84" i="155"/>
  <c r="DZ84" i="155"/>
  <c r="DX84" i="155"/>
  <c r="DV84" i="155"/>
  <c r="DT84" i="155"/>
  <c r="DR84" i="155"/>
  <c r="DP84" i="155"/>
  <c r="DN84" i="155"/>
  <c r="DL84" i="155"/>
  <c r="DJ84" i="155"/>
  <c r="DH84" i="155"/>
  <c r="DF84" i="155"/>
  <c r="DD84" i="155"/>
  <c r="DB84" i="155"/>
  <c r="CZ84" i="155"/>
  <c r="CX84" i="155"/>
  <c r="CV84" i="155"/>
  <c r="CT84" i="155"/>
  <c r="CR84" i="155"/>
  <c r="CP84" i="155"/>
  <c r="CN84" i="155"/>
  <c r="CL84" i="155"/>
  <c r="CJ84" i="155"/>
  <c r="CH84" i="155"/>
  <c r="CF84" i="155"/>
  <c r="CD84" i="155"/>
  <c r="CB84" i="155"/>
  <c r="BZ84" i="155"/>
  <c r="BX84" i="155"/>
  <c r="BV84" i="155"/>
  <c r="BT84" i="155"/>
  <c r="BR84" i="155"/>
  <c r="BP84" i="155"/>
  <c r="BN84" i="155"/>
  <c r="BL84" i="155"/>
  <c r="BJ84" i="155"/>
  <c r="BH84" i="155"/>
  <c r="BF84" i="155"/>
  <c r="BD84" i="155"/>
  <c r="BB84" i="155"/>
  <c r="AZ84" i="155"/>
  <c r="AX84" i="155"/>
  <c r="AV84" i="155"/>
  <c r="AT84" i="155"/>
  <c r="AR84" i="155"/>
  <c r="AP84" i="155"/>
  <c r="AN84" i="155"/>
  <c r="AL84" i="155"/>
  <c r="AJ84" i="155"/>
  <c r="AH84" i="155"/>
  <c r="AF84" i="155"/>
  <c r="AD84" i="155"/>
  <c r="AB84" i="155"/>
  <c r="Z84" i="155"/>
  <c r="X84" i="155"/>
  <c r="V84" i="155"/>
  <c r="T84" i="155"/>
  <c r="R84" i="155"/>
  <c r="P84" i="155"/>
  <c r="N84" i="155"/>
  <c r="L84" i="155"/>
  <c r="J84" i="155"/>
  <c r="H84" i="155"/>
  <c r="F84" i="155"/>
  <c r="D84" i="155"/>
  <c r="EX83" i="155"/>
  <c r="EV83" i="155"/>
  <c r="ET83" i="155"/>
  <c r="ER83" i="155"/>
  <c r="EP83" i="155"/>
  <c r="EN83" i="155"/>
  <c r="EL83" i="155"/>
  <c r="EJ83" i="155"/>
  <c r="EH83" i="155"/>
  <c r="EF83" i="155"/>
  <c r="ED83" i="155"/>
  <c r="EB83" i="155"/>
  <c r="DZ83" i="155"/>
  <c r="DX83" i="155"/>
  <c r="DV83" i="155"/>
  <c r="DT83" i="155"/>
  <c r="DR83" i="155"/>
  <c r="DP83" i="155"/>
  <c r="DN83" i="155"/>
  <c r="DL83" i="155"/>
  <c r="DJ83" i="155"/>
  <c r="DH83" i="155"/>
  <c r="DF83" i="155"/>
  <c r="DD83" i="155"/>
  <c r="DB83" i="155"/>
  <c r="CZ83" i="155"/>
  <c r="CX83" i="155"/>
  <c r="CV83" i="155"/>
  <c r="CT83" i="155"/>
  <c r="CR83" i="155"/>
  <c r="CP83" i="155"/>
  <c r="CN83" i="155"/>
  <c r="CL83" i="155"/>
  <c r="CJ83" i="155"/>
  <c r="CH83" i="155"/>
  <c r="CF83" i="155"/>
  <c r="CD83" i="155"/>
  <c r="CB83" i="155"/>
  <c r="BZ83" i="155"/>
  <c r="BX83" i="155"/>
  <c r="BV83" i="155"/>
  <c r="BT83" i="155"/>
  <c r="BR83" i="155"/>
  <c r="BP83" i="155"/>
  <c r="BN83" i="155"/>
  <c r="BL83" i="155"/>
  <c r="BJ83" i="155"/>
  <c r="BH83" i="155"/>
  <c r="BF83" i="155"/>
  <c r="BD83" i="155"/>
  <c r="BB83" i="155"/>
  <c r="AZ83" i="155"/>
  <c r="AX83" i="155"/>
  <c r="AV83" i="155"/>
  <c r="AT83" i="155"/>
  <c r="AR83" i="155"/>
  <c r="AP83" i="155"/>
  <c r="AN83" i="155"/>
  <c r="AL83" i="155"/>
  <c r="AJ83" i="155"/>
  <c r="AH83" i="155"/>
  <c r="AF83" i="155"/>
  <c r="AD83" i="155"/>
  <c r="AB83" i="155"/>
  <c r="Z83" i="155"/>
  <c r="X83" i="155"/>
  <c r="V83" i="155"/>
  <c r="T83" i="155"/>
  <c r="R83" i="155"/>
  <c r="P83" i="155"/>
  <c r="N83" i="155"/>
  <c r="L83" i="155"/>
  <c r="J83" i="155"/>
  <c r="H83" i="155"/>
  <c r="F83" i="155"/>
  <c r="D83" i="155"/>
  <c r="EX82" i="155"/>
  <c r="EV82" i="155"/>
  <c r="ET82" i="155"/>
  <c r="ER82" i="155"/>
  <c r="EP82" i="155"/>
  <c r="EN82" i="155"/>
  <c r="EL82" i="155"/>
  <c r="EJ82" i="155"/>
  <c r="EH82" i="155"/>
  <c r="EF82" i="155"/>
  <c r="ED82" i="155"/>
  <c r="EB82" i="155"/>
  <c r="DZ82" i="155"/>
  <c r="DX82" i="155"/>
  <c r="DV82" i="155"/>
  <c r="DT82" i="155"/>
  <c r="DR82" i="155"/>
  <c r="DP82" i="155"/>
  <c r="DN82" i="155"/>
  <c r="DL82" i="155"/>
  <c r="DJ82" i="155"/>
  <c r="DH82" i="155"/>
  <c r="DF82" i="155"/>
  <c r="DD82" i="155"/>
  <c r="DB82" i="155"/>
  <c r="CZ82" i="155"/>
  <c r="CX82" i="155"/>
  <c r="CV82" i="155"/>
  <c r="CT82" i="155"/>
  <c r="CR82" i="155"/>
  <c r="CP82" i="155"/>
  <c r="CN82" i="155"/>
  <c r="CL82" i="155"/>
  <c r="CJ82" i="155"/>
  <c r="CH82" i="155"/>
  <c r="CF82" i="155"/>
  <c r="CD82" i="155"/>
  <c r="CB82" i="155"/>
  <c r="BZ82" i="155"/>
  <c r="BX82" i="155"/>
  <c r="BV82" i="155"/>
  <c r="BT82" i="155"/>
  <c r="BR82" i="155"/>
  <c r="BP82" i="155"/>
  <c r="BN82" i="155"/>
  <c r="BL82" i="155"/>
  <c r="BJ82" i="155"/>
  <c r="BH82" i="155"/>
  <c r="BF82" i="155"/>
  <c r="BD82" i="155"/>
  <c r="BB82" i="155"/>
  <c r="AZ82" i="155"/>
  <c r="AX82" i="155"/>
  <c r="AV82" i="155"/>
  <c r="AT82" i="155"/>
  <c r="AR82" i="155"/>
  <c r="AP82" i="155"/>
  <c r="AN82" i="155"/>
  <c r="AL82" i="155"/>
  <c r="AJ82" i="155"/>
  <c r="AH82" i="155"/>
  <c r="AF82" i="155"/>
  <c r="AD82" i="155"/>
  <c r="AB82" i="155"/>
  <c r="Z82" i="155"/>
  <c r="X82" i="155"/>
  <c r="V82" i="155"/>
  <c r="T82" i="155"/>
  <c r="R82" i="155"/>
  <c r="P82" i="155"/>
  <c r="N82" i="155"/>
  <c r="L82" i="155"/>
  <c r="J82" i="155"/>
  <c r="H82" i="155"/>
  <c r="F82" i="155"/>
  <c r="D82" i="155"/>
  <c r="EX81" i="155"/>
  <c r="EV81" i="155"/>
  <c r="ET81" i="155"/>
  <c r="ER81" i="155"/>
  <c r="EP81" i="155"/>
  <c r="EN81" i="155"/>
  <c r="EL81" i="155"/>
  <c r="EJ81" i="155"/>
  <c r="EH81" i="155"/>
  <c r="EF81" i="155"/>
  <c r="ED81" i="155"/>
  <c r="EB81" i="155"/>
  <c r="DZ81" i="155"/>
  <c r="DX81" i="155"/>
  <c r="DV81" i="155"/>
  <c r="DT81" i="155"/>
  <c r="DR81" i="155"/>
  <c r="DP81" i="155"/>
  <c r="DN81" i="155"/>
  <c r="DL81" i="155"/>
  <c r="DJ81" i="155"/>
  <c r="DH81" i="155"/>
  <c r="DF81" i="155"/>
  <c r="DD81" i="155"/>
  <c r="DB81" i="155"/>
  <c r="CZ81" i="155"/>
  <c r="CX81" i="155"/>
  <c r="CV81" i="155"/>
  <c r="CT81" i="155"/>
  <c r="CR81" i="155"/>
  <c r="CP81" i="155"/>
  <c r="CN81" i="155"/>
  <c r="CL81" i="155"/>
  <c r="CJ81" i="155"/>
  <c r="CH81" i="155"/>
  <c r="CF81" i="155"/>
  <c r="CD81" i="155"/>
  <c r="CB81" i="155"/>
  <c r="BZ81" i="155"/>
  <c r="BX81" i="155"/>
  <c r="BV81" i="155"/>
  <c r="BT81" i="155"/>
  <c r="BR81" i="155"/>
  <c r="BP81" i="155"/>
  <c r="BN81" i="155"/>
  <c r="BL81" i="155"/>
  <c r="BJ81" i="155"/>
  <c r="BH81" i="155"/>
  <c r="BF81" i="155"/>
  <c r="BD81" i="155"/>
  <c r="BB81" i="155"/>
  <c r="AZ81" i="155"/>
  <c r="AX81" i="155"/>
  <c r="AV81" i="155"/>
  <c r="AT81" i="155"/>
  <c r="AR81" i="155"/>
  <c r="AP81" i="155"/>
  <c r="AN81" i="155"/>
  <c r="AL81" i="155"/>
  <c r="AJ81" i="155"/>
  <c r="AH81" i="155"/>
  <c r="AF81" i="155"/>
  <c r="AD81" i="155"/>
  <c r="AB81" i="155"/>
  <c r="Z81" i="155"/>
  <c r="X81" i="155"/>
  <c r="V81" i="155"/>
  <c r="T81" i="155"/>
  <c r="R81" i="155"/>
  <c r="P81" i="155"/>
  <c r="N81" i="155"/>
  <c r="L81" i="155"/>
  <c r="J81" i="155"/>
  <c r="H81" i="155"/>
  <c r="F81" i="155"/>
  <c r="D81" i="155"/>
  <c r="EX80" i="155"/>
  <c r="EV80" i="155"/>
  <c r="ET80" i="155"/>
  <c r="ER80" i="155"/>
  <c r="EP80" i="155"/>
  <c r="EN80" i="155"/>
  <c r="EL80" i="155"/>
  <c r="EJ80" i="155"/>
  <c r="EH80" i="155"/>
  <c r="EF80" i="155"/>
  <c r="ED80" i="155"/>
  <c r="EB80" i="155"/>
  <c r="DZ80" i="155"/>
  <c r="DX80" i="155"/>
  <c r="DV80" i="155"/>
  <c r="DT80" i="155"/>
  <c r="DR80" i="155"/>
  <c r="DP80" i="155"/>
  <c r="DN80" i="155"/>
  <c r="DL80" i="155"/>
  <c r="DJ80" i="155"/>
  <c r="DH80" i="155"/>
  <c r="DF80" i="155"/>
  <c r="DD80" i="155"/>
  <c r="DB80" i="155"/>
  <c r="CZ80" i="155"/>
  <c r="CX80" i="155"/>
  <c r="CV80" i="155"/>
  <c r="CT80" i="155"/>
  <c r="CR80" i="155"/>
  <c r="CP80" i="155"/>
  <c r="CN80" i="155"/>
  <c r="CL80" i="155"/>
  <c r="CJ80" i="155"/>
  <c r="CH80" i="155"/>
  <c r="CF80" i="155"/>
  <c r="CD80" i="155"/>
  <c r="CB80" i="155"/>
  <c r="BZ80" i="155"/>
  <c r="BX80" i="155"/>
  <c r="BV80" i="155"/>
  <c r="BT80" i="155"/>
  <c r="BR80" i="155"/>
  <c r="BP80" i="155"/>
  <c r="BN80" i="155"/>
  <c r="BL80" i="155"/>
  <c r="BJ80" i="155"/>
  <c r="BH80" i="155"/>
  <c r="BF80" i="155"/>
  <c r="BD80" i="155"/>
  <c r="BB80" i="155"/>
  <c r="AZ80" i="155"/>
  <c r="AX80" i="155"/>
  <c r="AV80" i="155"/>
  <c r="AT80" i="155"/>
  <c r="AR80" i="155"/>
  <c r="AP80" i="155"/>
  <c r="AN80" i="155"/>
  <c r="AL80" i="155"/>
  <c r="AJ80" i="155"/>
  <c r="AH80" i="155"/>
  <c r="AF80" i="155"/>
  <c r="AD80" i="155"/>
  <c r="AB80" i="155"/>
  <c r="Z80" i="155"/>
  <c r="X80" i="155"/>
  <c r="V80" i="155"/>
  <c r="T80" i="155"/>
  <c r="R80" i="155"/>
  <c r="P80" i="155"/>
  <c r="N80" i="155"/>
  <c r="L80" i="155"/>
  <c r="J80" i="155"/>
  <c r="H80" i="155"/>
  <c r="F80" i="155"/>
  <c r="D80" i="155"/>
  <c r="EX79" i="155"/>
  <c r="EV79" i="155"/>
  <c r="ET79" i="155"/>
  <c r="ER79" i="155"/>
  <c r="EP79" i="155"/>
  <c r="EN79" i="155"/>
  <c r="EL79" i="155"/>
  <c r="EJ79" i="155"/>
  <c r="EH79" i="155"/>
  <c r="EF79" i="155"/>
  <c r="ED79" i="155"/>
  <c r="EB79" i="155"/>
  <c r="DZ79" i="155"/>
  <c r="DX79" i="155"/>
  <c r="DV79" i="155"/>
  <c r="DT79" i="155"/>
  <c r="DR79" i="155"/>
  <c r="DP79" i="155"/>
  <c r="DN79" i="155"/>
  <c r="DL79" i="155"/>
  <c r="DJ79" i="155"/>
  <c r="DH79" i="155"/>
  <c r="DF79" i="155"/>
  <c r="DD79" i="155"/>
  <c r="DB79" i="155"/>
  <c r="CZ79" i="155"/>
  <c r="CX79" i="155"/>
  <c r="CV79" i="155"/>
  <c r="CT79" i="155"/>
  <c r="CR79" i="155"/>
  <c r="CP79" i="155"/>
  <c r="CN79" i="155"/>
  <c r="CL79" i="155"/>
  <c r="CJ79" i="155"/>
  <c r="CH79" i="155"/>
  <c r="CF79" i="155"/>
  <c r="CD79" i="155"/>
  <c r="CB79" i="155"/>
  <c r="BZ79" i="155"/>
  <c r="BX79" i="155"/>
  <c r="BV79" i="155"/>
  <c r="BT79" i="155"/>
  <c r="BR79" i="155"/>
  <c r="BP79" i="155"/>
  <c r="BN79" i="155"/>
  <c r="BL79" i="155"/>
  <c r="BJ79" i="155"/>
  <c r="BH79" i="155"/>
  <c r="BF79" i="155"/>
  <c r="BD79" i="155"/>
  <c r="BB79" i="155"/>
  <c r="AZ79" i="155"/>
  <c r="AX79" i="155"/>
  <c r="AV79" i="155"/>
  <c r="AT79" i="155"/>
  <c r="AR79" i="155"/>
  <c r="AP79" i="155"/>
  <c r="AN79" i="155"/>
  <c r="AL79" i="155"/>
  <c r="AJ79" i="155"/>
  <c r="AH79" i="155"/>
  <c r="AF79" i="155"/>
  <c r="AD79" i="155"/>
  <c r="AB79" i="155"/>
  <c r="Z79" i="155"/>
  <c r="X79" i="155"/>
  <c r="V79" i="155"/>
  <c r="T79" i="155"/>
  <c r="R79" i="155"/>
  <c r="P79" i="155"/>
  <c r="N79" i="155"/>
  <c r="L79" i="155"/>
  <c r="J79" i="155"/>
  <c r="H79" i="155"/>
  <c r="F79" i="155"/>
  <c r="D79" i="155"/>
  <c r="EX78" i="155"/>
  <c r="EV78" i="155"/>
  <c r="ET78" i="155"/>
  <c r="ER78" i="155"/>
  <c r="EP78" i="155"/>
  <c r="EN78" i="155"/>
  <c r="EL78" i="155"/>
  <c r="EJ78" i="155"/>
  <c r="EH78" i="155"/>
  <c r="EF78" i="155"/>
  <c r="ED78" i="155"/>
  <c r="EB78" i="155"/>
  <c r="DZ78" i="155"/>
  <c r="DX78" i="155"/>
  <c r="DV78" i="155"/>
  <c r="DT78" i="155"/>
  <c r="DR78" i="155"/>
  <c r="DP78" i="155"/>
  <c r="DN78" i="155"/>
  <c r="DL78" i="155"/>
  <c r="DJ78" i="155"/>
  <c r="DH78" i="155"/>
  <c r="DF78" i="155"/>
  <c r="DD78" i="155"/>
  <c r="DB78" i="155"/>
  <c r="CZ78" i="155"/>
  <c r="CX78" i="155"/>
  <c r="CV78" i="155"/>
  <c r="CT78" i="155"/>
  <c r="CR78" i="155"/>
  <c r="CP78" i="155"/>
  <c r="CN78" i="155"/>
  <c r="CL78" i="155"/>
  <c r="CJ78" i="155"/>
  <c r="CH78" i="155"/>
  <c r="CF78" i="155"/>
  <c r="CD78" i="155"/>
  <c r="CB78" i="155"/>
  <c r="BZ78" i="155"/>
  <c r="BX78" i="155"/>
  <c r="BV78" i="155"/>
  <c r="BT78" i="155"/>
  <c r="BR78" i="155"/>
  <c r="BP78" i="155"/>
  <c r="BN78" i="155"/>
  <c r="BL78" i="155"/>
  <c r="BJ78" i="155"/>
  <c r="BH78" i="155"/>
  <c r="BF78" i="155"/>
  <c r="BD78" i="155"/>
  <c r="BB78" i="155"/>
  <c r="AZ78" i="155"/>
  <c r="AX78" i="155"/>
  <c r="AV78" i="155"/>
  <c r="AT78" i="155"/>
  <c r="AR78" i="155"/>
  <c r="AP78" i="155"/>
  <c r="AN78" i="155"/>
  <c r="AL78" i="155"/>
  <c r="AJ78" i="155"/>
  <c r="AH78" i="155"/>
  <c r="AF78" i="155"/>
  <c r="AD78" i="155"/>
  <c r="AB78" i="155"/>
  <c r="Z78" i="155"/>
  <c r="X78" i="155"/>
  <c r="V78" i="155"/>
  <c r="T78" i="155"/>
  <c r="R78" i="155"/>
  <c r="P78" i="155"/>
  <c r="N78" i="155"/>
  <c r="L78" i="155"/>
  <c r="J78" i="155"/>
  <c r="H78" i="155"/>
  <c r="F78" i="155"/>
  <c r="D78" i="155"/>
  <c r="EX77" i="155"/>
  <c r="EV77" i="155"/>
  <c r="ET77" i="155"/>
  <c r="ER77" i="155"/>
  <c r="EP77" i="155"/>
  <c r="EN77" i="155"/>
  <c r="EL77" i="155"/>
  <c r="EJ77" i="155"/>
  <c r="EH77" i="155"/>
  <c r="EF77" i="155"/>
  <c r="ED77" i="155"/>
  <c r="EB77" i="155"/>
  <c r="DZ77" i="155"/>
  <c r="DX77" i="155"/>
  <c r="DV77" i="155"/>
  <c r="DT77" i="155"/>
  <c r="DR77" i="155"/>
  <c r="DP77" i="155"/>
  <c r="DN77" i="155"/>
  <c r="DL77" i="155"/>
  <c r="DJ77" i="155"/>
  <c r="DH77" i="155"/>
  <c r="DF77" i="155"/>
  <c r="DD77" i="155"/>
  <c r="DB77" i="155"/>
  <c r="CZ77" i="155"/>
  <c r="CX77" i="155"/>
  <c r="CV77" i="155"/>
  <c r="CT77" i="155"/>
  <c r="CR77" i="155"/>
  <c r="CP77" i="155"/>
  <c r="CN77" i="155"/>
  <c r="CL77" i="155"/>
  <c r="CJ77" i="155"/>
  <c r="CH77" i="155"/>
  <c r="CF77" i="155"/>
  <c r="CD77" i="155"/>
  <c r="CB77" i="155"/>
  <c r="BZ77" i="155"/>
  <c r="BX77" i="155"/>
  <c r="BV77" i="155"/>
  <c r="BT77" i="155"/>
  <c r="BR77" i="155"/>
  <c r="BP77" i="155"/>
  <c r="BN77" i="155"/>
  <c r="BL77" i="155"/>
  <c r="BJ77" i="155"/>
  <c r="BH77" i="155"/>
  <c r="BF77" i="155"/>
  <c r="BD77" i="155"/>
  <c r="BB77" i="155"/>
  <c r="AZ77" i="155"/>
  <c r="AX77" i="155"/>
  <c r="AV77" i="155"/>
  <c r="AT77" i="155"/>
  <c r="AR77" i="155"/>
  <c r="AP77" i="155"/>
  <c r="AN77" i="155"/>
  <c r="AL77" i="155"/>
  <c r="AJ77" i="155"/>
  <c r="AH77" i="155"/>
  <c r="AF77" i="155"/>
  <c r="AD77" i="155"/>
  <c r="AB77" i="155"/>
  <c r="Z77" i="155"/>
  <c r="X77" i="155"/>
  <c r="V77" i="155"/>
  <c r="T77" i="155"/>
  <c r="R77" i="155"/>
  <c r="P77" i="155"/>
  <c r="N77" i="155"/>
  <c r="L77" i="155"/>
  <c r="J77" i="155"/>
  <c r="H77" i="155"/>
  <c r="F77" i="155"/>
  <c r="D77" i="155"/>
  <c r="EX76" i="155"/>
  <c r="EV76" i="155"/>
  <c r="ET76" i="155"/>
  <c r="ER76" i="155"/>
  <c r="EP76" i="155"/>
  <c r="EN76" i="155"/>
  <c r="EL76" i="155"/>
  <c r="EJ76" i="155"/>
  <c r="EH76" i="155"/>
  <c r="EF76" i="155"/>
  <c r="ED76" i="155"/>
  <c r="EB76" i="155"/>
  <c r="DZ76" i="155"/>
  <c r="DX76" i="155"/>
  <c r="DV76" i="155"/>
  <c r="DT76" i="155"/>
  <c r="DR76" i="155"/>
  <c r="DP76" i="155"/>
  <c r="DN76" i="155"/>
  <c r="DL76" i="155"/>
  <c r="DJ76" i="155"/>
  <c r="DH76" i="155"/>
  <c r="DF76" i="155"/>
  <c r="DD76" i="155"/>
  <c r="DB76" i="155"/>
  <c r="CZ76" i="155"/>
  <c r="CX76" i="155"/>
  <c r="CV76" i="155"/>
  <c r="CT76" i="155"/>
  <c r="CR76" i="155"/>
  <c r="CP76" i="155"/>
  <c r="CN76" i="155"/>
  <c r="CL76" i="155"/>
  <c r="CJ76" i="155"/>
  <c r="CH76" i="155"/>
  <c r="CF76" i="155"/>
  <c r="CD76" i="155"/>
  <c r="CB76" i="155"/>
  <c r="BZ76" i="155"/>
  <c r="BX76" i="155"/>
  <c r="BV76" i="155"/>
  <c r="BT76" i="155"/>
  <c r="BR76" i="155"/>
  <c r="BP76" i="155"/>
  <c r="BN76" i="155"/>
  <c r="BL76" i="155"/>
  <c r="BJ76" i="155"/>
  <c r="BH76" i="155"/>
  <c r="BF76" i="155"/>
  <c r="BD76" i="155"/>
  <c r="BB76" i="155"/>
  <c r="AZ76" i="155"/>
  <c r="AX76" i="155"/>
  <c r="AV76" i="155"/>
  <c r="AT76" i="155"/>
  <c r="AR76" i="155"/>
  <c r="AP76" i="155"/>
  <c r="AN76" i="155"/>
  <c r="AL76" i="155"/>
  <c r="AJ76" i="155"/>
  <c r="AH76" i="155"/>
  <c r="AF76" i="155"/>
  <c r="AD76" i="155"/>
  <c r="AB76" i="155"/>
  <c r="Z76" i="155"/>
  <c r="X76" i="155"/>
  <c r="V76" i="155"/>
  <c r="T76" i="155"/>
  <c r="R76" i="155"/>
  <c r="P76" i="155"/>
  <c r="N76" i="155"/>
  <c r="L76" i="155"/>
  <c r="J76" i="155"/>
  <c r="H76" i="155"/>
  <c r="F76" i="155"/>
  <c r="D76" i="155"/>
  <c r="EX75" i="155"/>
  <c r="EV75" i="155"/>
  <c r="ET75" i="155"/>
  <c r="ER75" i="155"/>
  <c r="EP75" i="155"/>
  <c r="EN75" i="155"/>
  <c r="EL75" i="155"/>
  <c r="EJ75" i="155"/>
  <c r="EH75" i="155"/>
  <c r="EF75" i="155"/>
  <c r="ED75" i="155"/>
  <c r="EB75" i="155"/>
  <c r="DZ75" i="155"/>
  <c r="DX75" i="155"/>
  <c r="DV75" i="155"/>
  <c r="DT75" i="155"/>
  <c r="DR75" i="155"/>
  <c r="DP75" i="155"/>
  <c r="DN75" i="155"/>
  <c r="DL75" i="155"/>
  <c r="DJ75" i="155"/>
  <c r="DH75" i="155"/>
  <c r="DF75" i="155"/>
  <c r="DD75" i="155"/>
  <c r="DB75" i="155"/>
  <c r="CZ75" i="155"/>
  <c r="CX75" i="155"/>
  <c r="CV75" i="155"/>
  <c r="CT75" i="155"/>
  <c r="CR75" i="155"/>
  <c r="CP75" i="155"/>
  <c r="CN75" i="155"/>
  <c r="CL75" i="155"/>
  <c r="CJ75" i="155"/>
  <c r="CH75" i="155"/>
  <c r="CF75" i="155"/>
  <c r="CD75" i="155"/>
  <c r="CB75" i="155"/>
  <c r="BZ75" i="155"/>
  <c r="BX75" i="155"/>
  <c r="BV75" i="155"/>
  <c r="BT75" i="155"/>
  <c r="BR75" i="155"/>
  <c r="BP75" i="155"/>
  <c r="BN75" i="155"/>
  <c r="BL75" i="155"/>
  <c r="BJ75" i="155"/>
  <c r="BH75" i="155"/>
  <c r="BF75" i="155"/>
  <c r="BD75" i="155"/>
  <c r="BB75" i="155"/>
  <c r="AZ75" i="155"/>
  <c r="AX75" i="155"/>
  <c r="AV75" i="155"/>
  <c r="AT75" i="155"/>
  <c r="AR75" i="155"/>
  <c r="AP75" i="155"/>
  <c r="AN75" i="155"/>
  <c r="AL75" i="155"/>
  <c r="AJ75" i="155"/>
  <c r="AH75" i="155"/>
  <c r="AF75" i="155"/>
  <c r="AD75" i="155"/>
  <c r="AB75" i="155"/>
  <c r="Z75" i="155"/>
  <c r="X75" i="155"/>
  <c r="V75" i="155"/>
  <c r="T75" i="155"/>
  <c r="R75" i="155"/>
  <c r="P75" i="155"/>
  <c r="N75" i="155"/>
  <c r="L75" i="155"/>
  <c r="J75" i="155"/>
  <c r="H75" i="155"/>
  <c r="F75" i="155"/>
  <c r="D75" i="155"/>
  <c r="EX74" i="155"/>
  <c r="EV74" i="155"/>
  <c r="ET74" i="155"/>
  <c r="ER74" i="155"/>
  <c r="EP74" i="155"/>
  <c r="EN74" i="155"/>
  <c r="EL74" i="155"/>
  <c r="EJ74" i="155"/>
  <c r="EH74" i="155"/>
  <c r="EF74" i="155"/>
  <c r="ED74" i="155"/>
  <c r="EB74" i="155"/>
  <c r="DZ74" i="155"/>
  <c r="DX74" i="155"/>
  <c r="DV74" i="155"/>
  <c r="DT74" i="155"/>
  <c r="DR74" i="155"/>
  <c r="DP74" i="155"/>
  <c r="DN74" i="155"/>
  <c r="DL74" i="155"/>
  <c r="DJ74" i="155"/>
  <c r="DH74" i="155"/>
  <c r="DF74" i="155"/>
  <c r="DD74" i="155"/>
  <c r="DB74" i="155"/>
  <c r="CZ74" i="155"/>
  <c r="CX74" i="155"/>
  <c r="CV74" i="155"/>
  <c r="CT74" i="155"/>
  <c r="CR74" i="155"/>
  <c r="CP74" i="155"/>
  <c r="CN74" i="155"/>
  <c r="CL74" i="155"/>
  <c r="CJ74" i="155"/>
  <c r="CH74" i="155"/>
  <c r="CF74" i="155"/>
  <c r="CD74" i="155"/>
  <c r="CB74" i="155"/>
  <c r="BZ74" i="155"/>
  <c r="BX74" i="155"/>
  <c r="BV74" i="155"/>
  <c r="BT74" i="155"/>
  <c r="BR74" i="155"/>
  <c r="BP74" i="155"/>
  <c r="BN74" i="155"/>
  <c r="BL74" i="155"/>
  <c r="BJ74" i="155"/>
  <c r="BH74" i="155"/>
  <c r="BF74" i="155"/>
  <c r="BD74" i="155"/>
  <c r="BB74" i="155"/>
  <c r="AZ74" i="155"/>
  <c r="AX74" i="155"/>
  <c r="AV74" i="155"/>
  <c r="AT74" i="155"/>
  <c r="AR74" i="155"/>
  <c r="AP74" i="155"/>
  <c r="AN74" i="155"/>
  <c r="AL74" i="155"/>
  <c r="AJ74" i="155"/>
  <c r="AH74" i="155"/>
  <c r="AF74" i="155"/>
  <c r="AD74" i="155"/>
  <c r="AB74" i="155"/>
  <c r="Z74" i="155"/>
  <c r="X74" i="155"/>
  <c r="V74" i="155"/>
  <c r="T74" i="155"/>
  <c r="R74" i="155"/>
  <c r="P74" i="155"/>
  <c r="N74" i="155"/>
  <c r="L74" i="155"/>
  <c r="J74" i="155"/>
  <c r="H74" i="155"/>
  <c r="F74" i="155"/>
  <c r="D74" i="155"/>
  <c r="EX73" i="155"/>
  <c r="EV73" i="155"/>
  <c r="ET73" i="155"/>
  <c r="ER73" i="155"/>
  <c r="EP73" i="155"/>
  <c r="EN73" i="155"/>
  <c r="EL73" i="155"/>
  <c r="EJ73" i="155"/>
  <c r="EH73" i="155"/>
  <c r="EF73" i="155"/>
  <c r="ED73" i="155"/>
  <c r="EB73" i="155"/>
  <c r="DZ73" i="155"/>
  <c r="DX73" i="155"/>
  <c r="DV73" i="155"/>
  <c r="DT73" i="155"/>
  <c r="DR73" i="155"/>
  <c r="DP73" i="155"/>
  <c r="DN73" i="155"/>
  <c r="DL73" i="155"/>
  <c r="DJ73" i="155"/>
  <c r="DH73" i="155"/>
  <c r="DF73" i="155"/>
  <c r="DD73" i="155"/>
  <c r="DB73" i="155"/>
  <c r="CZ73" i="155"/>
  <c r="CX73" i="155"/>
  <c r="CV73" i="155"/>
  <c r="CT73" i="155"/>
  <c r="CR73" i="155"/>
  <c r="CP73" i="155"/>
  <c r="CN73" i="155"/>
  <c r="CL73" i="155"/>
  <c r="CJ73" i="155"/>
  <c r="CH73" i="155"/>
  <c r="CF73" i="155"/>
  <c r="CD73" i="155"/>
  <c r="CB73" i="155"/>
  <c r="BZ73" i="155"/>
  <c r="BX73" i="155"/>
  <c r="BV73" i="155"/>
  <c r="BT73" i="155"/>
  <c r="BR73" i="155"/>
  <c r="BP73" i="155"/>
  <c r="BN73" i="155"/>
  <c r="BL73" i="155"/>
  <c r="BJ73" i="155"/>
  <c r="BH73" i="155"/>
  <c r="BF73" i="155"/>
  <c r="BD73" i="155"/>
  <c r="BB73" i="155"/>
  <c r="AZ73" i="155"/>
  <c r="AX73" i="155"/>
  <c r="AV73" i="155"/>
  <c r="AT73" i="155"/>
  <c r="AR73" i="155"/>
  <c r="AP73" i="155"/>
  <c r="AN73" i="155"/>
  <c r="AL73" i="155"/>
  <c r="AJ73" i="155"/>
  <c r="AH73" i="155"/>
  <c r="AF73" i="155"/>
  <c r="AD73" i="155"/>
  <c r="AB73" i="155"/>
  <c r="Z73" i="155"/>
  <c r="X73" i="155"/>
  <c r="V73" i="155"/>
  <c r="T73" i="155"/>
  <c r="R73" i="155"/>
  <c r="P73" i="155"/>
  <c r="N73" i="155"/>
  <c r="L73" i="155"/>
  <c r="J73" i="155"/>
  <c r="H73" i="155"/>
  <c r="F73" i="155"/>
  <c r="D73" i="155"/>
  <c r="EX72" i="155"/>
  <c r="EV72" i="155"/>
  <c r="ET72" i="155"/>
  <c r="ER72" i="155"/>
  <c r="EP72" i="155"/>
  <c r="EN72" i="155"/>
  <c r="EL72" i="155"/>
  <c r="EJ72" i="155"/>
  <c r="EH72" i="155"/>
  <c r="EF72" i="155"/>
  <c r="ED72" i="155"/>
  <c r="EB72" i="155"/>
  <c r="DZ72" i="155"/>
  <c r="DX72" i="155"/>
  <c r="DV72" i="155"/>
  <c r="DT72" i="155"/>
  <c r="DR72" i="155"/>
  <c r="DP72" i="155"/>
  <c r="DN72" i="155"/>
  <c r="DL72" i="155"/>
  <c r="DJ72" i="155"/>
  <c r="DH72" i="155"/>
  <c r="DF72" i="155"/>
  <c r="DD72" i="155"/>
  <c r="DB72" i="155"/>
  <c r="CZ72" i="155"/>
  <c r="CX72" i="155"/>
  <c r="CV72" i="155"/>
  <c r="CT72" i="155"/>
  <c r="CR72" i="155"/>
  <c r="CP72" i="155"/>
  <c r="CN72" i="155"/>
  <c r="CL72" i="155"/>
  <c r="CJ72" i="155"/>
  <c r="CH72" i="155"/>
  <c r="CF72" i="155"/>
  <c r="CD72" i="155"/>
  <c r="CB72" i="155"/>
  <c r="BZ72" i="155"/>
  <c r="BX72" i="155"/>
  <c r="BV72" i="155"/>
  <c r="BT72" i="155"/>
  <c r="BR72" i="155"/>
  <c r="BP72" i="155"/>
  <c r="BN72" i="155"/>
  <c r="BL72" i="155"/>
  <c r="BJ72" i="155"/>
  <c r="BH72" i="155"/>
  <c r="BF72" i="155"/>
  <c r="BD72" i="155"/>
  <c r="BB72" i="155"/>
  <c r="AZ72" i="155"/>
  <c r="AX72" i="155"/>
  <c r="AV72" i="155"/>
  <c r="AT72" i="155"/>
  <c r="AR72" i="155"/>
  <c r="AP72" i="155"/>
  <c r="AN72" i="155"/>
  <c r="AL72" i="155"/>
  <c r="AJ72" i="155"/>
  <c r="AH72" i="155"/>
  <c r="AF72" i="155"/>
  <c r="AD72" i="155"/>
  <c r="AB72" i="155"/>
  <c r="Z72" i="155"/>
  <c r="X72" i="155"/>
  <c r="V72" i="155"/>
  <c r="T72" i="155"/>
  <c r="R72" i="155"/>
  <c r="P72" i="155"/>
  <c r="N72" i="155"/>
  <c r="L72" i="155"/>
  <c r="J72" i="155"/>
  <c r="H72" i="155"/>
  <c r="F72" i="155"/>
  <c r="D72" i="155"/>
  <c r="EX71" i="155"/>
  <c r="EV71" i="155"/>
  <c r="ET71" i="155"/>
  <c r="ER71" i="155"/>
  <c r="EP71" i="155"/>
  <c r="EN71" i="155"/>
  <c r="EL71" i="155"/>
  <c r="EJ71" i="155"/>
  <c r="EH71" i="155"/>
  <c r="EF71" i="155"/>
  <c r="ED71" i="155"/>
  <c r="EB71" i="155"/>
  <c r="DZ71" i="155"/>
  <c r="DX71" i="155"/>
  <c r="DV71" i="155"/>
  <c r="DT71" i="155"/>
  <c r="DR71" i="155"/>
  <c r="DP71" i="155"/>
  <c r="DN71" i="155"/>
  <c r="DL71" i="155"/>
  <c r="DJ71" i="155"/>
  <c r="DH71" i="155"/>
  <c r="DF71" i="155"/>
  <c r="DD71" i="155"/>
  <c r="DB71" i="155"/>
  <c r="CZ71" i="155"/>
  <c r="CX71" i="155"/>
  <c r="CV71" i="155"/>
  <c r="CT71" i="155"/>
  <c r="CR71" i="155"/>
  <c r="CP71" i="155"/>
  <c r="CN71" i="155"/>
  <c r="CL71" i="155"/>
  <c r="CJ71" i="155"/>
  <c r="CH71" i="155"/>
  <c r="CF71" i="155"/>
  <c r="CD71" i="155"/>
  <c r="CB71" i="155"/>
  <c r="BZ71" i="155"/>
  <c r="BX71" i="155"/>
  <c r="BV71" i="155"/>
  <c r="BT71" i="155"/>
  <c r="BR71" i="155"/>
  <c r="BP71" i="155"/>
  <c r="BN71" i="155"/>
  <c r="BL71" i="155"/>
  <c r="BJ71" i="155"/>
  <c r="BH71" i="155"/>
  <c r="BF71" i="155"/>
  <c r="BD71" i="155"/>
  <c r="BB71" i="155"/>
  <c r="AZ71" i="155"/>
  <c r="AX71" i="155"/>
  <c r="AV71" i="155"/>
  <c r="AT71" i="155"/>
  <c r="AR71" i="155"/>
  <c r="AP71" i="155"/>
  <c r="AN71" i="155"/>
  <c r="AL71" i="155"/>
  <c r="AJ71" i="155"/>
  <c r="AH71" i="155"/>
  <c r="AF71" i="155"/>
  <c r="AD71" i="155"/>
  <c r="AB71" i="155"/>
  <c r="Z71" i="155"/>
  <c r="X71" i="155"/>
  <c r="V71" i="155"/>
  <c r="T71" i="155"/>
  <c r="R71" i="155"/>
  <c r="P71" i="155"/>
  <c r="N71" i="155"/>
  <c r="L71" i="155"/>
  <c r="J71" i="155"/>
  <c r="H71" i="155"/>
  <c r="F71" i="155"/>
  <c r="D71" i="155"/>
  <c r="EX70" i="155"/>
  <c r="EV70" i="155"/>
  <c r="ET70" i="155"/>
  <c r="ER70" i="155"/>
  <c r="EP70" i="155"/>
  <c r="EN70" i="155"/>
  <c r="EL70" i="155"/>
  <c r="EJ70" i="155"/>
  <c r="EH70" i="155"/>
  <c r="EF70" i="155"/>
  <c r="ED70" i="155"/>
  <c r="EB70" i="155"/>
  <c r="DZ70" i="155"/>
  <c r="DX70" i="155"/>
  <c r="DV70" i="155"/>
  <c r="DT70" i="155"/>
  <c r="DR70" i="155"/>
  <c r="DP70" i="155"/>
  <c r="DN70" i="155"/>
  <c r="DL70" i="155"/>
  <c r="DJ70" i="155"/>
  <c r="DH70" i="155"/>
  <c r="DF70" i="155"/>
  <c r="DD70" i="155"/>
  <c r="DB70" i="155"/>
  <c r="CZ70" i="155"/>
  <c r="CX70" i="155"/>
  <c r="CV70" i="155"/>
  <c r="CT70" i="155"/>
  <c r="CR70" i="155"/>
  <c r="CP70" i="155"/>
  <c r="CN70" i="155"/>
  <c r="CL70" i="155"/>
  <c r="CJ70" i="155"/>
  <c r="CH70" i="155"/>
  <c r="CF70" i="155"/>
  <c r="CD70" i="155"/>
  <c r="CB70" i="155"/>
  <c r="BZ70" i="155"/>
  <c r="BX70" i="155"/>
  <c r="BV70" i="155"/>
  <c r="BT70" i="155"/>
  <c r="BR70" i="155"/>
  <c r="BP70" i="155"/>
  <c r="BN70" i="155"/>
  <c r="BL70" i="155"/>
  <c r="BJ70" i="155"/>
  <c r="BH70" i="155"/>
  <c r="BF70" i="155"/>
  <c r="BD70" i="155"/>
  <c r="BB70" i="155"/>
  <c r="AZ70" i="155"/>
  <c r="AX70" i="155"/>
  <c r="AV70" i="155"/>
  <c r="AT70" i="155"/>
  <c r="AR70" i="155"/>
  <c r="AP70" i="155"/>
  <c r="AN70" i="155"/>
  <c r="AL70" i="155"/>
  <c r="AJ70" i="155"/>
  <c r="AH70" i="155"/>
  <c r="AF70" i="155"/>
  <c r="AD70" i="155"/>
  <c r="AB70" i="155"/>
  <c r="Z70" i="155"/>
  <c r="X70" i="155"/>
  <c r="V70" i="155"/>
  <c r="T70" i="155"/>
  <c r="R70" i="155"/>
  <c r="P70" i="155"/>
  <c r="N70" i="155"/>
  <c r="L70" i="155"/>
  <c r="J70" i="155"/>
  <c r="H70" i="155"/>
  <c r="F70" i="155"/>
  <c r="D70" i="155"/>
  <c r="EX69" i="155"/>
  <c r="EV69" i="155"/>
  <c r="ET69" i="155"/>
  <c r="ER69" i="155"/>
  <c r="EP69" i="155"/>
  <c r="EN69" i="155"/>
  <c r="EL69" i="155"/>
  <c r="EJ69" i="155"/>
  <c r="EH69" i="155"/>
  <c r="EF69" i="155"/>
  <c r="ED69" i="155"/>
  <c r="EB69" i="155"/>
  <c r="DZ69" i="155"/>
  <c r="DX69" i="155"/>
  <c r="DV69" i="155"/>
  <c r="DT69" i="155"/>
  <c r="DR69" i="155"/>
  <c r="DP69" i="155"/>
  <c r="DN69" i="155"/>
  <c r="DL69" i="155"/>
  <c r="DJ69" i="155"/>
  <c r="DH69" i="155"/>
  <c r="DF69" i="155"/>
  <c r="DD69" i="155"/>
  <c r="DB69" i="155"/>
  <c r="CZ69" i="155"/>
  <c r="CX69" i="155"/>
  <c r="CV69" i="155"/>
  <c r="CT69" i="155"/>
  <c r="CR69" i="155"/>
  <c r="CP69" i="155"/>
  <c r="CN69" i="155"/>
  <c r="CL69" i="155"/>
  <c r="CJ69" i="155"/>
  <c r="CH69" i="155"/>
  <c r="CF69" i="155"/>
  <c r="CD69" i="155"/>
  <c r="CB69" i="155"/>
  <c r="BZ69" i="155"/>
  <c r="BX69" i="155"/>
  <c r="BV69" i="155"/>
  <c r="BT69" i="155"/>
  <c r="BR69" i="155"/>
  <c r="BP69" i="155"/>
  <c r="BN69" i="155"/>
  <c r="BL69" i="155"/>
  <c r="BJ69" i="155"/>
  <c r="BH69" i="155"/>
  <c r="BF69" i="155"/>
  <c r="BD69" i="155"/>
  <c r="BB69" i="155"/>
  <c r="AZ69" i="155"/>
  <c r="AX69" i="155"/>
  <c r="AV69" i="155"/>
  <c r="AT69" i="155"/>
  <c r="AR69" i="155"/>
  <c r="AP69" i="155"/>
  <c r="AN69" i="155"/>
  <c r="AL69" i="155"/>
  <c r="AJ69" i="155"/>
  <c r="AH69" i="155"/>
  <c r="AF69" i="155"/>
  <c r="AD69" i="155"/>
  <c r="AB69" i="155"/>
  <c r="Z69" i="155"/>
  <c r="X69" i="155"/>
  <c r="V69" i="155"/>
  <c r="T69" i="155"/>
  <c r="R69" i="155"/>
  <c r="P69" i="155"/>
  <c r="N69" i="155"/>
  <c r="L69" i="155"/>
  <c r="J69" i="155"/>
  <c r="H69" i="155"/>
  <c r="F69" i="155"/>
  <c r="D69" i="155"/>
  <c r="EX68" i="155"/>
  <c r="EV68" i="155"/>
  <c r="ET68" i="155"/>
  <c r="ER68" i="155"/>
  <c r="EP68" i="155"/>
  <c r="EN68" i="155"/>
  <c r="EL68" i="155"/>
  <c r="EJ68" i="155"/>
  <c r="EH68" i="155"/>
  <c r="EF68" i="155"/>
  <c r="ED68" i="155"/>
  <c r="EB68" i="155"/>
  <c r="DZ68" i="155"/>
  <c r="DX68" i="155"/>
  <c r="DV68" i="155"/>
  <c r="DT68" i="155"/>
  <c r="DR68" i="155"/>
  <c r="DP68" i="155"/>
  <c r="DN68" i="155"/>
  <c r="DL68" i="155"/>
  <c r="DJ68" i="155"/>
  <c r="DH68" i="155"/>
  <c r="DF68" i="155"/>
  <c r="DD68" i="155"/>
  <c r="DB68" i="155"/>
  <c r="CZ68" i="155"/>
  <c r="CX68" i="155"/>
  <c r="CV68" i="155"/>
  <c r="CT68" i="155"/>
  <c r="CR68" i="155"/>
  <c r="CP68" i="155"/>
  <c r="CN68" i="155"/>
  <c r="CL68" i="155"/>
  <c r="CJ68" i="155"/>
  <c r="CH68" i="155"/>
  <c r="CF68" i="155"/>
  <c r="CD68" i="155"/>
  <c r="CB68" i="155"/>
  <c r="BZ68" i="155"/>
  <c r="BX68" i="155"/>
  <c r="BV68" i="155"/>
  <c r="BT68" i="155"/>
  <c r="BR68" i="155"/>
  <c r="BP68" i="155"/>
  <c r="BN68" i="155"/>
  <c r="BL68" i="155"/>
  <c r="BJ68" i="155"/>
  <c r="BH68" i="155"/>
  <c r="BF68" i="155"/>
  <c r="BD68" i="155"/>
  <c r="BB68" i="155"/>
  <c r="AZ68" i="155"/>
  <c r="AX68" i="155"/>
  <c r="AV68" i="155"/>
  <c r="AT68" i="155"/>
  <c r="AR68" i="155"/>
  <c r="AP68" i="155"/>
  <c r="AN68" i="155"/>
  <c r="AL68" i="155"/>
  <c r="AJ68" i="155"/>
  <c r="AH68" i="155"/>
  <c r="AF68" i="155"/>
  <c r="AD68" i="155"/>
  <c r="AB68" i="155"/>
  <c r="Z68" i="155"/>
  <c r="X68" i="155"/>
  <c r="V68" i="155"/>
  <c r="T68" i="155"/>
  <c r="R68" i="155"/>
  <c r="P68" i="155"/>
  <c r="N68" i="155"/>
  <c r="L68" i="155"/>
  <c r="J68" i="155"/>
  <c r="H68" i="155"/>
  <c r="F68" i="155"/>
  <c r="D68" i="155"/>
  <c r="EX67" i="155"/>
  <c r="EV67" i="155"/>
  <c r="ET67" i="155"/>
  <c r="ER67" i="155"/>
  <c r="EP67" i="155"/>
  <c r="EN67" i="155"/>
  <c r="EL67" i="155"/>
  <c r="EJ67" i="155"/>
  <c r="EH67" i="155"/>
  <c r="EF67" i="155"/>
  <c r="ED67" i="155"/>
  <c r="EB67" i="155"/>
  <c r="DZ67" i="155"/>
  <c r="DX67" i="155"/>
  <c r="DV67" i="155"/>
  <c r="DT67" i="155"/>
  <c r="DR67" i="155"/>
  <c r="DP67" i="155"/>
  <c r="DN67" i="155"/>
  <c r="DL67" i="155"/>
  <c r="DJ67" i="155"/>
  <c r="DH67" i="155"/>
  <c r="DF67" i="155"/>
  <c r="DD67" i="155"/>
  <c r="DB67" i="155"/>
  <c r="CZ67" i="155"/>
  <c r="CX67" i="155"/>
  <c r="CV67" i="155"/>
  <c r="CT67" i="155"/>
  <c r="CR67" i="155"/>
  <c r="CP67" i="155"/>
  <c r="CN67" i="155"/>
  <c r="CL67" i="155"/>
  <c r="CJ67" i="155"/>
  <c r="CH67" i="155"/>
  <c r="CF67" i="155"/>
  <c r="CD67" i="155"/>
  <c r="CB67" i="155"/>
  <c r="BZ67" i="155"/>
  <c r="BX67" i="155"/>
  <c r="BV67" i="155"/>
  <c r="BT67" i="155"/>
  <c r="BR67" i="155"/>
  <c r="BP67" i="155"/>
  <c r="BN67" i="155"/>
  <c r="BL67" i="155"/>
  <c r="BJ67" i="155"/>
  <c r="BH67" i="155"/>
  <c r="BF67" i="155"/>
  <c r="BD67" i="155"/>
  <c r="BB67" i="155"/>
  <c r="AZ67" i="155"/>
  <c r="AX67" i="155"/>
  <c r="AV67" i="155"/>
  <c r="AT67" i="155"/>
  <c r="AR67" i="155"/>
  <c r="AP67" i="155"/>
  <c r="AN67" i="155"/>
  <c r="AL67" i="155"/>
  <c r="AJ67" i="155"/>
  <c r="AH67" i="155"/>
  <c r="AF67" i="155"/>
  <c r="AD67" i="155"/>
  <c r="AB67" i="155"/>
  <c r="Z67" i="155"/>
  <c r="X67" i="155"/>
  <c r="V67" i="155"/>
  <c r="T67" i="155"/>
  <c r="R67" i="155"/>
  <c r="P67" i="155"/>
  <c r="N67" i="155"/>
  <c r="L67" i="155"/>
  <c r="J67" i="155"/>
  <c r="H67" i="155"/>
  <c r="F67" i="155"/>
  <c r="D67" i="155"/>
  <c r="EX66" i="155"/>
  <c r="EV66" i="155"/>
  <c r="ET66" i="155"/>
  <c r="ER66" i="155"/>
  <c r="EP66" i="155"/>
  <c r="EN66" i="155"/>
  <c r="EL66" i="155"/>
  <c r="EJ66" i="155"/>
  <c r="EH66" i="155"/>
  <c r="EF66" i="155"/>
  <c r="ED66" i="155"/>
  <c r="EB66" i="155"/>
  <c r="DZ66" i="155"/>
  <c r="DX66" i="155"/>
  <c r="DV66" i="155"/>
  <c r="DT66" i="155"/>
  <c r="DR66" i="155"/>
  <c r="DP66" i="155"/>
  <c r="DN66" i="155"/>
  <c r="DL66" i="155"/>
  <c r="DJ66" i="155"/>
  <c r="DH66" i="155"/>
  <c r="DF66" i="155"/>
  <c r="DD66" i="155"/>
  <c r="DB66" i="155"/>
  <c r="CZ66" i="155"/>
  <c r="CX66" i="155"/>
  <c r="CV66" i="155"/>
  <c r="CT66" i="155"/>
  <c r="CR66" i="155"/>
  <c r="CP66" i="155"/>
  <c r="CN66" i="155"/>
  <c r="CL66" i="155"/>
  <c r="CJ66" i="155"/>
  <c r="CH66" i="155"/>
  <c r="CF66" i="155"/>
  <c r="CD66" i="155"/>
  <c r="CB66" i="155"/>
  <c r="BZ66" i="155"/>
  <c r="BX66" i="155"/>
  <c r="BV66" i="155"/>
  <c r="BT66" i="155"/>
  <c r="BR66" i="155"/>
  <c r="BP66" i="155"/>
  <c r="BN66" i="155"/>
  <c r="BL66" i="155"/>
  <c r="BJ66" i="155"/>
  <c r="BH66" i="155"/>
  <c r="BF66" i="155"/>
  <c r="BD66" i="155"/>
  <c r="BB66" i="155"/>
  <c r="AZ66" i="155"/>
  <c r="AX66" i="155"/>
  <c r="AV66" i="155"/>
  <c r="AT66" i="155"/>
  <c r="AR66" i="155"/>
  <c r="AP66" i="155"/>
  <c r="AN66" i="155"/>
  <c r="AL66" i="155"/>
  <c r="AJ66" i="155"/>
  <c r="AH66" i="155"/>
  <c r="AF66" i="155"/>
  <c r="AD66" i="155"/>
  <c r="AB66" i="155"/>
  <c r="Z66" i="155"/>
  <c r="X66" i="155"/>
  <c r="V66" i="155"/>
  <c r="T66" i="155"/>
  <c r="R66" i="155"/>
  <c r="P66" i="155"/>
  <c r="N66" i="155"/>
  <c r="L66" i="155"/>
  <c r="J66" i="155"/>
  <c r="H66" i="155"/>
  <c r="F66" i="155"/>
  <c r="D66" i="155"/>
  <c r="EX65" i="155"/>
  <c r="EV65" i="155"/>
  <c r="ET65" i="155"/>
  <c r="ER65" i="155"/>
  <c r="EP65" i="155"/>
  <c r="EN65" i="155"/>
  <c r="EL65" i="155"/>
  <c r="EJ65" i="155"/>
  <c r="EH65" i="155"/>
  <c r="EF65" i="155"/>
  <c r="ED65" i="155"/>
  <c r="EB65" i="155"/>
  <c r="DZ65" i="155"/>
  <c r="DX65" i="155"/>
  <c r="DV65" i="155"/>
  <c r="DT65" i="155"/>
  <c r="DR65" i="155"/>
  <c r="DP65" i="155"/>
  <c r="DN65" i="155"/>
  <c r="DL65" i="155"/>
  <c r="DJ65" i="155"/>
  <c r="DH65" i="155"/>
  <c r="DF65" i="155"/>
  <c r="DD65" i="155"/>
  <c r="DB65" i="155"/>
  <c r="CZ65" i="155"/>
  <c r="CX65" i="155"/>
  <c r="CV65" i="155"/>
  <c r="CT65" i="155"/>
  <c r="CR65" i="155"/>
  <c r="CP65" i="155"/>
  <c r="CN65" i="155"/>
  <c r="CL65" i="155"/>
  <c r="CJ65" i="155"/>
  <c r="CH65" i="155"/>
  <c r="CF65" i="155"/>
  <c r="CD65" i="155"/>
  <c r="CB65" i="155"/>
  <c r="BZ65" i="155"/>
  <c r="BX65" i="155"/>
  <c r="BV65" i="155"/>
  <c r="BT65" i="155"/>
  <c r="BR65" i="155"/>
  <c r="BP65" i="155"/>
  <c r="BN65" i="155"/>
  <c r="BL65" i="155"/>
  <c r="BJ65" i="155"/>
  <c r="BH65" i="155"/>
  <c r="BF65" i="155"/>
  <c r="BD65" i="155"/>
  <c r="BB65" i="155"/>
  <c r="AZ65" i="155"/>
  <c r="AX65" i="155"/>
  <c r="AV65" i="155"/>
  <c r="AT65" i="155"/>
  <c r="AR65" i="155"/>
  <c r="AP65" i="155"/>
  <c r="AN65" i="155"/>
  <c r="AL65" i="155"/>
  <c r="AJ65" i="155"/>
  <c r="AH65" i="155"/>
  <c r="AF65" i="155"/>
  <c r="AD65" i="155"/>
  <c r="AB65" i="155"/>
  <c r="Z65" i="155"/>
  <c r="X65" i="155"/>
  <c r="V65" i="155"/>
  <c r="T65" i="155"/>
  <c r="R65" i="155"/>
  <c r="P65" i="155"/>
  <c r="N65" i="155"/>
  <c r="L65" i="155"/>
  <c r="J65" i="155"/>
  <c r="H65" i="155"/>
  <c r="F65" i="155"/>
  <c r="D65" i="155"/>
  <c r="EX64" i="155"/>
  <c r="EV64" i="155"/>
  <c r="ET64" i="155"/>
  <c r="ER64" i="155"/>
  <c r="EP64" i="155"/>
  <c r="EN64" i="155"/>
  <c r="EL64" i="155"/>
  <c r="EJ64" i="155"/>
  <c r="EH64" i="155"/>
  <c r="EF64" i="155"/>
  <c r="ED64" i="155"/>
  <c r="EB64" i="155"/>
  <c r="DZ64" i="155"/>
  <c r="DX64" i="155"/>
  <c r="DV64" i="155"/>
  <c r="DT64" i="155"/>
  <c r="DR64" i="155"/>
  <c r="DP64" i="155"/>
  <c r="DN64" i="155"/>
  <c r="DL64" i="155"/>
  <c r="DJ64" i="155"/>
  <c r="DH64" i="155"/>
  <c r="DF64" i="155"/>
  <c r="DD64" i="155"/>
  <c r="DB64" i="155"/>
  <c r="CZ64" i="155"/>
  <c r="CX64" i="155"/>
  <c r="CV64" i="155"/>
  <c r="CT64" i="155"/>
  <c r="CR64" i="155"/>
  <c r="CP64" i="155"/>
  <c r="CN64" i="155"/>
  <c r="CL64" i="155"/>
  <c r="CJ64" i="155"/>
  <c r="CH64" i="155"/>
  <c r="CF64" i="155"/>
  <c r="CD64" i="155"/>
  <c r="CB64" i="155"/>
  <c r="BZ64" i="155"/>
  <c r="BX64" i="155"/>
  <c r="BV64" i="155"/>
  <c r="BT64" i="155"/>
  <c r="BR64" i="155"/>
  <c r="BP64" i="155"/>
  <c r="BN64" i="155"/>
  <c r="BL64" i="155"/>
  <c r="BJ64" i="155"/>
  <c r="BH64" i="155"/>
  <c r="BF64" i="155"/>
  <c r="BD64" i="155"/>
  <c r="BB64" i="155"/>
  <c r="AZ64" i="155"/>
  <c r="AX64" i="155"/>
  <c r="AV64" i="155"/>
  <c r="AT64" i="155"/>
  <c r="AR64" i="155"/>
  <c r="AP64" i="155"/>
  <c r="AN64" i="155"/>
  <c r="AL64" i="155"/>
  <c r="AJ64" i="155"/>
  <c r="AH64" i="155"/>
  <c r="AF64" i="155"/>
  <c r="AD64" i="155"/>
  <c r="AB64" i="155"/>
  <c r="Z64" i="155"/>
  <c r="X64" i="155"/>
  <c r="V64" i="155"/>
  <c r="T64" i="155"/>
  <c r="R64" i="155"/>
  <c r="P64" i="155"/>
  <c r="N64" i="155"/>
  <c r="L64" i="155"/>
  <c r="J64" i="155"/>
  <c r="H64" i="155"/>
  <c r="F64" i="155"/>
  <c r="D64" i="155"/>
  <c r="EX63" i="155"/>
  <c r="EV63" i="155"/>
  <c r="ET63" i="155"/>
  <c r="ER63" i="155"/>
  <c r="EP63" i="155"/>
  <c r="EN63" i="155"/>
  <c r="EL63" i="155"/>
  <c r="EJ63" i="155"/>
  <c r="EH63" i="155"/>
  <c r="EF63" i="155"/>
  <c r="ED63" i="155"/>
  <c r="EB63" i="155"/>
  <c r="DZ63" i="155"/>
  <c r="DX63" i="155"/>
  <c r="DV63" i="155"/>
  <c r="DT63" i="155"/>
  <c r="DR63" i="155"/>
  <c r="DP63" i="155"/>
  <c r="DN63" i="155"/>
  <c r="DL63" i="155"/>
  <c r="DJ63" i="155"/>
  <c r="DH63" i="155"/>
  <c r="DF63" i="155"/>
  <c r="DD63" i="155"/>
  <c r="DB63" i="155"/>
  <c r="CZ63" i="155"/>
  <c r="CX63" i="155"/>
  <c r="CV63" i="155"/>
  <c r="CT63" i="155"/>
  <c r="CR63" i="155"/>
  <c r="CP63" i="155"/>
  <c r="CN63" i="155"/>
  <c r="CL63" i="155"/>
  <c r="CJ63" i="155"/>
  <c r="CH63" i="155"/>
  <c r="CF63" i="155"/>
  <c r="CD63" i="155"/>
  <c r="CB63" i="155"/>
  <c r="BZ63" i="155"/>
  <c r="BX63" i="155"/>
  <c r="BV63" i="155"/>
  <c r="BT63" i="155"/>
  <c r="BR63" i="155"/>
  <c r="BP63" i="155"/>
  <c r="BN63" i="155"/>
  <c r="BL63" i="155"/>
  <c r="BJ63" i="155"/>
  <c r="BH63" i="155"/>
  <c r="BF63" i="155"/>
  <c r="BD63" i="155"/>
  <c r="BB63" i="155"/>
  <c r="AZ63" i="155"/>
  <c r="AX63" i="155"/>
  <c r="AV63" i="155"/>
  <c r="AT63" i="155"/>
  <c r="AR63" i="155"/>
  <c r="AP63" i="155"/>
  <c r="AN63" i="155"/>
  <c r="AL63" i="155"/>
  <c r="AJ63" i="155"/>
  <c r="AH63" i="155"/>
  <c r="AF63" i="155"/>
  <c r="AD63" i="155"/>
  <c r="AB63" i="155"/>
  <c r="Z63" i="155"/>
  <c r="X63" i="155"/>
  <c r="V63" i="155"/>
  <c r="T63" i="155"/>
  <c r="R63" i="155"/>
  <c r="P63" i="155"/>
  <c r="N63" i="155"/>
  <c r="L63" i="155"/>
  <c r="J63" i="155"/>
  <c r="H63" i="155"/>
  <c r="F63" i="155"/>
  <c r="D63" i="155"/>
  <c r="EX62" i="155"/>
  <c r="EV62" i="155"/>
  <c r="ET62" i="155"/>
  <c r="ER62" i="155"/>
  <c r="EP62" i="155"/>
  <c r="EN62" i="155"/>
  <c r="EL62" i="155"/>
  <c r="EJ62" i="155"/>
  <c r="EH62" i="155"/>
  <c r="EF62" i="155"/>
  <c r="ED62" i="155"/>
  <c r="EB62" i="155"/>
  <c r="DZ62" i="155"/>
  <c r="DX62" i="155"/>
  <c r="DV62" i="155"/>
  <c r="DT62" i="155"/>
  <c r="DR62" i="155"/>
  <c r="DP62" i="155"/>
  <c r="DN62" i="155"/>
  <c r="DL62" i="155"/>
  <c r="DJ62" i="155"/>
  <c r="DH62" i="155"/>
  <c r="DF62" i="155"/>
  <c r="DD62" i="155"/>
  <c r="DB62" i="155"/>
  <c r="CZ62" i="155"/>
  <c r="CX62" i="155"/>
  <c r="CV62" i="155"/>
  <c r="CT62" i="155"/>
  <c r="CR62" i="155"/>
  <c r="CP62" i="155"/>
  <c r="CN62" i="155"/>
  <c r="CL62" i="155"/>
  <c r="CJ62" i="155"/>
  <c r="CH62" i="155"/>
  <c r="CF62" i="155"/>
  <c r="CD62" i="155"/>
  <c r="CB62" i="155"/>
  <c r="BZ62" i="155"/>
  <c r="BX62" i="155"/>
  <c r="BV62" i="155"/>
  <c r="BT62" i="155"/>
  <c r="BR62" i="155"/>
  <c r="BP62" i="155"/>
  <c r="BN62" i="155"/>
  <c r="BL62" i="155"/>
  <c r="BJ62" i="155"/>
  <c r="BH62" i="155"/>
  <c r="BF62" i="155"/>
  <c r="BD62" i="155"/>
  <c r="BB62" i="155"/>
  <c r="AZ62" i="155"/>
  <c r="AX62" i="155"/>
  <c r="AV62" i="155"/>
  <c r="AT62" i="155"/>
  <c r="AR62" i="155"/>
  <c r="AP62" i="155"/>
  <c r="AN62" i="155"/>
  <c r="AL62" i="155"/>
  <c r="AJ62" i="155"/>
  <c r="AH62" i="155"/>
  <c r="AF62" i="155"/>
  <c r="AD62" i="155"/>
  <c r="AB62" i="155"/>
  <c r="Z62" i="155"/>
  <c r="X62" i="155"/>
  <c r="V62" i="155"/>
  <c r="T62" i="155"/>
  <c r="R62" i="155"/>
  <c r="P62" i="155"/>
  <c r="N62" i="155"/>
  <c r="L62" i="155"/>
  <c r="J62" i="155"/>
  <c r="H62" i="155"/>
  <c r="F62" i="155"/>
  <c r="D62" i="155"/>
  <c r="EX61" i="155"/>
  <c r="EV61" i="155"/>
  <c r="ET61" i="155"/>
  <c r="ER61" i="155"/>
  <c r="EP61" i="155"/>
  <c r="EN61" i="155"/>
  <c r="EL61" i="155"/>
  <c r="EJ61" i="155"/>
  <c r="EH61" i="155"/>
  <c r="EF61" i="155"/>
  <c r="ED61" i="155"/>
  <c r="EB61" i="155"/>
  <c r="DZ61" i="155"/>
  <c r="DX61" i="155"/>
  <c r="DV61" i="155"/>
  <c r="DT61" i="155"/>
  <c r="DR61" i="155"/>
  <c r="DP61" i="155"/>
  <c r="DN61" i="155"/>
  <c r="DL61" i="155"/>
  <c r="DJ61" i="155"/>
  <c r="DH61" i="155"/>
  <c r="DF61" i="155"/>
  <c r="DD61" i="155"/>
  <c r="DB61" i="155"/>
  <c r="CZ61" i="155"/>
  <c r="CX61" i="155"/>
  <c r="CV61" i="155"/>
  <c r="CT61" i="155"/>
  <c r="CR61" i="155"/>
  <c r="CP61" i="155"/>
  <c r="CN61" i="155"/>
  <c r="CL61" i="155"/>
  <c r="CJ61" i="155"/>
  <c r="CH61" i="155"/>
  <c r="CF61" i="155"/>
  <c r="CD61" i="155"/>
  <c r="CB61" i="155"/>
  <c r="BZ61" i="155"/>
  <c r="BX61" i="155"/>
  <c r="BV61" i="155"/>
  <c r="BT61" i="155"/>
  <c r="BR61" i="155"/>
  <c r="BP61" i="155"/>
  <c r="BN61" i="155"/>
  <c r="BL61" i="155"/>
  <c r="BJ61" i="155"/>
  <c r="BH61" i="155"/>
  <c r="BF61" i="155"/>
  <c r="BD61" i="155"/>
  <c r="BB61" i="155"/>
  <c r="AZ61" i="155"/>
  <c r="AX61" i="155"/>
  <c r="AV61" i="155"/>
  <c r="AT61" i="155"/>
  <c r="AR61" i="155"/>
  <c r="AP61" i="155"/>
  <c r="AN61" i="155"/>
  <c r="AL61" i="155"/>
  <c r="AJ61" i="155"/>
  <c r="AH61" i="155"/>
  <c r="AF61" i="155"/>
  <c r="AD61" i="155"/>
  <c r="AB61" i="155"/>
  <c r="Z61" i="155"/>
  <c r="X61" i="155"/>
  <c r="V61" i="155"/>
  <c r="T61" i="155"/>
  <c r="R61" i="155"/>
  <c r="P61" i="155"/>
  <c r="N61" i="155"/>
  <c r="L61" i="155"/>
  <c r="J61" i="155"/>
  <c r="H61" i="155"/>
  <c r="F61" i="155"/>
  <c r="D61" i="155"/>
  <c r="EX60" i="155"/>
  <c r="EV60" i="155"/>
  <c r="ET60" i="155"/>
  <c r="ER60" i="155"/>
  <c r="EP60" i="155"/>
  <c r="EN60" i="155"/>
  <c r="EL60" i="155"/>
  <c r="EJ60" i="155"/>
  <c r="EH60" i="155"/>
  <c r="EF60" i="155"/>
  <c r="ED60" i="155"/>
  <c r="EB60" i="155"/>
  <c r="DZ60" i="155"/>
  <c r="DX60" i="155"/>
  <c r="DV60" i="155"/>
  <c r="DT60" i="155"/>
  <c r="DR60" i="155"/>
  <c r="DP60" i="155"/>
  <c r="DN60" i="155"/>
  <c r="DL60" i="155"/>
  <c r="DJ60" i="155"/>
  <c r="DH60" i="155"/>
  <c r="DF60" i="155"/>
  <c r="DD60" i="155"/>
  <c r="DB60" i="155"/>
  <c r="CZ60" i="155"/>
  <c r="CX60" i="155"/>
  <c r="CV60" i="155"/>
  <c r="CT60" i="155"/>
  <c r="CR60" i="155"/>
  <c r="CP60" i="155"/>
  <c r="CN60" i="155"/>
  <c r="CL60" i="155"/>
  <c r="CJ60" i="155"/>
  <c r="CH60" i="155"/>
  <c r="CF60" i="155"/>
  <c r="CD60" i="155"/>
  <c r="CB60" i="155"/>
  <c r="BZ60" i="155"/>
  <c r="BX60" i="155"/>
  <c r="BV60" i="155"/>
  <c r="BT60" i="155"/>
  <c r="BR60" i="155"/>
  <c r="BP60" i="155"/>
  <c r="BN60" i="155"/>
  <c r="BL60" i="155"/>
  <c r="BJ60" i="155"/>
  <c r="BH60" i="155"/>
  <c r="BF60" i="155"/>
  <c r="BD60" i="155"/>
  <c r="BB60" i="155"/>
  <c r="AZ60" i="155"/>
  <c r="AX60" i="155"/>
  <c r="AV60" i="155"/>
  <c r="AT60" i="155"/>
  <c r="AR60" i="155"/>
  <c r="AP60" i="155"/>
  <c r="AN60" i="155"/>
  <c r="AL60" i="155"/>
  <c r="AJ60" i="155"/>
  <c r="AH60" i="155"/>
  <c r="AF60" i="155"/>
  <c r="AD60" i="155"/>
  <c r="AB60" i="155"/>
  <c r="Z60" i="155"/>
  <c r="X60" i="155"/>
  <c r="V60" i="155"/>
  <c r="T60" i="155"/>
  <c r="R60" i="155"/>
  <c r="P60" i="155"/>
  <c r="N60" i="155"/>
  <c r="L60" i="155"/>
  <c r="J60" i="155"/>
  <c r="H60" i="155"/>
  <c r="F60" i="155"/>
  <c r="D60" i="155"/>
  <c r="EX59" i="155"/>
  <c r="EV59" i="155"/>
  <c r="ET59" i="155"/>
  <c r="ER59" i="155"/>
  <c r="EP59" i="155"/>
  <c r="EN59" i="155"/>
  <c r="EL59" i="155"/>
  <c r="EJ59" i="155"/>
  <c r="EH59" i="155"/>
  <c r="EF59" i="155"/>
  <c r="ED59" i="155"/>
  <c r="EB59" i="155"/>
  <c r="DZ59" i="155"/>
  <c r="DX59" i="155"/>
  <c r="DV59" i="155"/>
  <c r="DT59" i="155"/>
  <c r="DR59" i="155"/>
  <c r="DP59" i="155"/>
  <c r="DN59" i="155"/>
  <c r="DL59" i="155"/>
  <c r="DJ59" i="155"/>
  <c r="DH59" i="155"/>
  <c r="DF59" i="155"/>
  <c r="DD59" i="155"/>
  <c r="DB59" i="155"/>
  <c r="CZ59" i="155"/>
  <c r="CX59" i="155"/>
  <c r="CV59" i="155"/>
  <c r="CT59" i="155"/>
  <c r="CR59" i="155"/>
  <c r="CP59" i="155"/>
  <c r="CN59" i="155"/>
  <c r="CL59" i="155"/>
  <c r="CJ59" i="155"/>
  <c r="CH59" i="155"/>
  <c r="CF59" i="155"/>
  <c r="CD59" i="155"/>
  <c r="CB59" i="155"/>
  <c r="BZ59" i="155"/>
  <c r="BX59" i="155"/>
  <c r="BV59" i="155"/>
  <c r="BT59" i="155"/>
  <c r="BR59" i="155"/>
  <c r="BP59" i="155"/>
  <c r="BN59" i="155"/>
  <c r="BL59" i="155"/>
  <c r="BJ59" i="155"/>
  <c r="BH59" i="155"/>
  <c r="BF59" i="155"/>
  <c r="BD59" i="155"/>
  <c r="BB59" i="155"/>
  <c r="AZ59" i="155"/>
  <c r="AX59" i="155"/>
  <c r="AV59" i="155"/>
  <c r="AT59" i="155"/>
  <c r="AR59" i="155"/>
  <c r="AP59" i="155"/>
  <c r="AN59" i="155"/>
  <c r="AL59" i="155"/>
  <c r="AJ59" i="155"/>
  <c r="AH59" i="155"/>
  <c r="AF59" i="155"/>
  <c r="AD59" i="155"/>
  <c r="AB59" i="155"/>
  <c r="Z59" i="155"/>
  <c r="X59" i="155"/>
  <c r="V59" i="155"/>
  <c r="T59" i="155"/>
  <c r="R59" i="155"/>
  <c r="P59" i="155"/>
  <c r="N59" i="155"/>
  <c r="L59" i="155"/>
  <c r="J59" i="155"/>
  <c r="H59" i="155"/>
  <c r="F59" i="155"/>
  <c r="D59" i="155"/>
  <c r="EX58" i="155"/>
  <c r="EV58" i="155"/>
  <c r="ET58" i="155"/>
  <c r="ER58" i="155"/>
  <c r="EP58" i="155"/>
  <c r="EN58" i="155"/>
  <c r="EL58" i="155"/>
  <c r="EJ58" i="155"/>
  <c r="EH58" i="155"/>
  <c r="EF58" i="155"/>
  <c r="ED58" i="155"/>
  <c r="EB58" i="155"/>
  <c r="DZ58" i="155"/>
  <c r="DX58" i="155"/>
  <c r="DV58" i="155"/>
  <c r="DT58" i="155"/>
  <c r="DR58" i="155"/>
  <c r="DP58" i="155"/>
  <c r="DN58" i="155"/>
  <c r="DL58" i="155"/>
  <c r="DJ58" i="155"/>
  <c r="DH58" i="155"/>
  <c r="DF58" i="155"/>
  <c r="DD58" i="155"/>
  <c r="DB58" i="155"/>
  <c r="CZ58" i="155"/>
  <c r="CX58" i="155"/>
  <c r="CV58" i="155"/>
  <c r="CT58" i="155"/>
  <c r="CR58" i="155"/>
  <c r="CP58" i="155"/>
  <c r="CN58" i="155"/>
  <c r="CL58" i="155"/>
  <c r="CJ58" i="155"/>
  <c r="CH58" i="155"/>
  <c r="CF58" i="155"/>
  <c r="CD58" i="155"/>
  <c r="CB58" i="155"/>
  <c r="BZ58" i="155"/>
  <c r="BX58" i="155"/>
  <c r="BV58" i="155"/>
  <c r="BT58" i="155"/>
  <c r="BR58" i="155"/>
  <c r="BP58" i="155"/>
  <c r="BN58" i="155"/>
  <c r="BL58" i="155"/>
  <c r="BJ58" i="155"/>
  <c r="BH58" i="155"/>
  <c r="BF58" i="155"/>
  <c r="BD58" i="155"/>
  <c r="BB58" i="155"/>
  <c r="AZ58" i="155"/>
  <c r="AX58" i="155"/>
  <c r="AV58" i="155"/>
  <c r="AT58" i="155"/>
  <c r="AR58" i="155"/>
  <c r="AP58" i="155"/>
  <c r="AN58" i="155"/>
  <c r="AL58" i="155"/>
  <c r="AJ58" i="155"/>
  <c r="AH58" i="155"/>
  <c r="AF58" i="155"/>
  <c r="AD58" i="155"/>
  <c r="AB58" i="155"/>
  <c r="Z58" i="155"/>
  <c r="X58" i="155"/>
  <c r="V58" i="155"/>
  <c r="T58" i="155"/>
  <c r="R58" i="155"/>
  <c r="P58" i="155"/>
  <c r="N58" i="155"/>
  <c r="L58" i="155"/>
  <c r="J58" i="155"/>
  <c r="H58" i="155"/>
  <c r="F58" i="155"/>
  <c r="D58" i="155"/>
  <c r="EX57" i="155"/>
  <c r="EV57" i="155"/>
  <c r="ET57" i="155"/>
  <c r="ER57" i="155"/>
  <c r="EP57" i="155"/>
  <c r="EN57" i="155"/>
  <c r="EL57" i="155"/>
  <c r="EJ57" i="155"/>
  <c r="EH57" i="155"/>
  <c r="EF57" i="155"/>
  <c r="ED57" i="155"/>
  <c r="EB57" i="155"/>
  <c r="DZ57" i="155"/>
  <c r="DX57" i="155"/>
  <c r="DV57" i="155"/>
  <c r="DT57" i="155"/>
  <c r="DR57" i="155"/>
  <c r="DP57" i="155"/>
  <c r="DN57" i="155"/>
  <c r="DL57" i="155"/>
  <c r="DJ57" i="155"/>
  <c r="DH57" i="155"/>
  <c r="DF57" i="155"/>
  <c r="DD57" i="155"/>
  <c r="DB57" i="155"/>
  <c r="CZ57" i="155"/>
  <c r="CX57" i="155"/>
  <c r="CV57" i="155"/>
  <c r="CT57" i="155"/>
  <c r="CR57" i="155"/>
  <c r="CP57" i="155"/>
  <c r="CN57" i="155"/>
  <c r="CL57" i="155"/>
  <c r="CJ57" i="155"/>
  <c r="CH57" i="155"/>
  <c r="CF57" i="155"/>
  <c r="CD57" i="155"/>
  <c r="CB57" i="155"/>
  <c r="BZ57" i="155"/>
  <c r="BX57" i="155"/>
  <c r="BV57" i="155"/>
  <c r="BT57" i="155"/>
  <c r="BR57" i="155"/>
  <c r="BP57" i="155"/>
  <c r="BN57" i="155"/>
  <c r="BL57" i="155"/>
  <c r="BJ57" i="155"/>
  <c r="BH57" i="155"/>
  <c r="BF57" i="155"/>
  <c r="BD57" i="155"/>
  <c r="BB57" i="155"/>
  <c r="AZ57" i="155"/>
  <c r="AX57" i="155"/>
  <c r="AV57" i="155"/>
  <c r="AT57" i="155"/>
  <c r="AR57" i="155"/>
  <c r="AP57" i="155"/>
  <c r="AN57" i="155"/>
  <c r="AL57" i="155"/>
  <c r="AJ57" i="155"/>
  <c r="AH57" i="155"/>
  <c r="AF57" i="155"/>
  <c r="AD57" i="155"/>
  <c r="AB57" i="155"/>
  <c r="Z57" i="155"/>
  <c r="X57" i="155"/>
  <c r="V57" i="155"/>
  <c r="T57" i="155"/>
  <c r="R57" i="155"/>
  <c r="P57" i="155"/>
  <c r="N57" i="155"/>
  <c r="L57" i="155"/>
  <c r="J57" i="155"/>
  <c r="H57" i="155"/>
  <c r="F57" i="155"/>
  <c r="D57" i="155"/>
  <c r="EX56" i="155"/>
  <c r="EV56" i="155"/>
  <c r="ET56" i="155"/>
  <c r="ER56" i="155"/>
  <c r="EP56" i="155"/>
  <c r="EN56" i="155"/>
  <c r="EL56" i="155"/>
  <c r="EJ56" i="155"/>
  <c r="EH56" i="155"/>
  <c r="EF56" i="155"/>
  <c r="ED56" i="155"/>
  <c r="EB56" i="155"/>
  <c r="DZ56" i="155"/>
  <c r="DX56" i="155"/>
  <c r="DV56" i="155"/>
  <c r="DT56" i="155"/>
  <c r="DR56" i="155"/>
  <c r="DP56" i="155"/>
  <c r="DN56" i="155"/>
  <c r="DL56" i="155"/>
  <c r="DJ56" i="155"/>
  <c r="DH56" i="155"/>
  <c r="DF56" i="155"/>
  <c r="DD56" i="155"/>
  <c r="DB56" i="155"/>
  <c r="CZ56" i="155"/>
  <c r="CX56" i="155"/>
  <c r="CV56" i="155"/>
  <c r="CT56" i="155"/>
  <c r="CR56" i="155"/>
  <c r="CP56" i="155"/>
  <c r="CN56" i="155"/>
  <c r="CL56" i="155"/>
  <c r="CJ56" i="155"/>
  <c r="CH56" i="155"/>
  <c r="CF56" i="155"/>
  <c r="CD56" i="155"/>
  <c r="CB56" i="155"/>
  <c r="BZ56" i="155"/>
  <c r="BX56" i="155"/>
  <c r="BV56" i="155"/>
  <c r="BT56" i="155"/>
  <c r="BR56" i="155"/>
  <c r="BP56" i="155"/>
  <c r="BN56" i="155"/>
  <c r="BL56" i="155"/>
  <c r="BJ56" i="155"/>
  <c r="BH56" i="155"/>
  <c r="BF56" i="155"/>
  <c r="BD56" i="155"/>
  <c r="BB56" i="155"/>
  <c r="AZ56" i="155"/>
  <c r="AX56" i="155"/>
  <c r="AV56" i="155"/>
  <c r="AT56" i="155"/>
  <c r="AR56" i="155"/>
  <c r="AP56" i="155"/>
  <c r="AN56" i="155"/>
  <c r="AL56" i="155"/>
  <c r="AJ56" i="155"/>
  <c r="AH56" i="155"/>
  <c r="AF56" i="155"/>
  <c r="AD56" i="155"/>
  <c r="AB56" i="155"/>
  <c r="Z56" i="155"/>
  <c r="X56" i="155"/>
  <c r="V56" i="155"/>
  <c r="T56" i="155"/>
  <c r="R56" i="155"/>
  <c r="P56" i="155"/>
  <c r="N56" i="155"/>
  <c r="L56" i="155"/>
  <c r="J56" i="155"/>
  <c r="H56" i="155"/>
  <c r="F56" i="155"/>
  <c r="D56" i="155"/>
  <c r="EX55" i="155"/>
  <c r="EV55" i="155"/>
  <c r="ET55" i="155"/>
  <c r="ER55" i="155"/>
  <c r="EP55" i="155"/>
  <c r="EN55" i="155"/>
  <c r="EL55" i="155"/>
  <c r="EJ55" i="155"/>
  <c r="EH55" i="155"/>
  <c r="EF55" i="155"/>
  <c r="ED55" i="155"/>
  <c r="EB55" i="155"/>
  <c r="DZ55" i="155"/>
  <c r="DX55" i="155"/>
  <c r="DV55" i="155"/>
  <c r="DT55" i="155"/>
  <c r="DR55" i="155"/>
  <c r="DP55" i="155"/>
  <c r="DN55" i="155"/>
  <c r="DL55" i="155"/>
  <c r="DJ55" i="155"/>
  <c r="DH55" i="155"/>
  <c r="DF55" i="155"/>
  <c r="DD55" i="155"/>
  <c r="DB55" i="155"/>
  <c r="CZ55" i="155"/>
  <c r="CX55" i="155"/>
  <c r="CV55" i="155"/>
  <c r="CT55" i="155"/>
  <c r="CR55" i="155"/>
  <c r="CP55" i="155"/>
  <c r="CN55" i="155"/>
  <c r="CL55" i="155"/>
  <c r="CJ55" i="155"/>
  <c r="CH55" i="155"/>
  <c r="CF55" i="155"/>
  <c r="CD55" i="155"/>
  <c r="CB55" i="155"/>
  <c r="BZ55" i="155"/>
  <c r="BX55" i="155"/>
  <c r="BV55" i="155"/>
  <c r="BT55" i="155"/>
  <c r="BR55" i="155"/>
  <c r="BP55" i="155"/>
  <c r="BN55" i="155"/>
  <c r="BL55" i="155"/>
  <c r="BJ55" i="155"/>
  <c r="BH55" i="155"/>
  <c r="BF55" i="155"/>
  <c r="BD55" i="155"/>
  <c r="BB55" i="155"/>
  <c r="AZ55" i="155"/>
  <c r="AX55" i="155"/>
  <c r="AV55" i="155"/>
  <c r="AT55" i="155"/>
  <c r="AR55" i="155"/>
  <c r="AP55" i="155"/>
  <c r="AN55" i="155"/>
  <c r="AL55" i="155"/>
  <c r="AJ55" i="155"/>
  <c r="AH55" i="155"/>
  <c r="AF55" i="155"/>
  <c r="AD55" i="155"/>
  <c r="AB55" i="155"/>
  <c r="Z55" i="155"/>
  <c r="X55" i="155"/>
  <c r="V55" i="155"/>
  <c r="T55" i="155"/>
  <c r="R55" i="155"/>
  <c r="P55" i="155"/>
  <c r="N55" i="155"/>
  <c r="L55" i="155"/>
  <c r="J55" i="155"/>
  <c r="H55" i="155"/>
  <c r="F55" i="155"/>
  <c r="D55" i="155"/>
  <c r="EX54" i="155"/>
  <c r="EV54" i="155"/>
  <c r="ET54" i="155"/>
  <c r="ER54" i="155"/>
  <c r="EP54" i="155"/>
  <c r="EN54" i="155"/>
  <c r="EL54" i="155"/>
  <c r="EJ54" i="155"/>
  <c r="EH54" i="155"/>
  <c r="EF54" i="155"/>
  <c r="ED54" i="155"/>
  <c r="EB54" i="155"/>
  <c r="DZ54" i="155"/>
  <c r="DX54" i="155"/>
  <c r="DV54" i="155"/>
  <c r="DT54" i="155"/>
  <c r="DR54" i="155"/>
  <c r="DP54" i="155"/>
  <c r="DN54" i="155"/>
  <c r="DL54" i="155"/>
  <c r="DJ54" i="155"/>
  <c r="DH54" i="155"/>
  <c r="DF54" i="155"/>
  <c r="DD54" i="155"/>
  <c r="DB54" i="155"/>
  <c r="CZ54" i="155"/>
  <c r="CX54" i="155"/>
  <c r="CV54" i="155"/>
  <c r="CT54" i="155"/>
  <c r="CR54" i="155"/>
  <c r="CP54" i="155"/>
  <c r="CN54" i="155"/>
  <c r="CL54" i="155"/>
  <c r="CJ54" i="155"/>
  <c r="CH54" i="155"/>
  <c r="CF54" i="155"/>
  <c r="CD54" i="155"/>
  <c r="CB54" i="155"/>
  <c r="BZ54" i="155"/>
  <c r="BX54" i="155"/>
  <c r="BV54" i="155"/>
  <c r="BT54" i="155"/>
  <c r="BR54" i="155"/>
  <c r="BP54" i="155"/>
  <c r="BN54" i="155"/>
  <c r="BL54" i="155"/>
  <c r="BJ54" i="155"/>
  <c r="BH54" i="155"/>
  <c r="BF54" i="155"/>
  <c r="BD54" i="155"/>
  <c r="BB54" i="155"/>
  <c r="AZ54" i="155"/>
  <c r="AX54" i="155"/>
  <c r="AV54" i="155"/>
  <c r="AT54" i="155"/>
  <c r="AR54" i="155"/>
  <c r="AP54" i="155"/>
  <c r="AN54" i="155"/>
  <c r="AL54" i="155"/>
  <c r="AJ54" i="155"/>
  <c r="AH54" i="155"/>
  <c r="AF54" i="155"/>
  <c r="AD54" i="155"/>
  <c r="AB54" i="155"/>
  <c r="Z54" i="155"/>
  <c r="X54" i="155"/>
  <c r="V54" i="155"/>
  <c r="T54" i="155"/>
  <c r="R54" i="155"/>
  <c r="P54" i="155"/>
  <c r="N54" i="155"/>
  <c r="L54" i="155"/>
  <c r="J54" i="155"/>
  <c r="H54" i="155"/>
  <c r="F54" i="155"/>
  <c r="D54" i="155"/>
  <c r="EX53" i="155"/>
  <c r="EV53" i="155"/>
  <c r="ET53" i="155"/>
  <c r="ER53" i="155"/>
  <c r="EP53" i="155"/>
  <c r="EN53" i="155"/>
  <c r="EL53" i="155"/>
  <c r="EJ53" i="155"/>
  <c r="EH53" i="155"/>
  <c r="EF53" i="155"/>
  <c r="ED53" i="155"/>
  <c r="EB53" i="155"/>
  <c r="DZ53" i="155"/>
  <c r="DX53" i="155"/>
  <c r="DV53" i="155"/>
  <c r="DT53" i="155"/>
  <c r="DR53" i="155"/>
  <c r="DP53" i="155"/>
  <c r="DN53" i="155"/>
  <c r="DL53" i="155"/>
  <c r="DJ53" i="155"/>
  <c r="DH53" i="155"/>
  <c r="DF53" i="155"/>
  <c r="DD53" i="155"/>
  <c r="DB53" i="155"/>
  <c r="CZ53" i="155"/>
  <c r="CX53" i="155"/>
  <c r="CV53" i="155"/>
  <c r="CT53" i="155"/>
  <c r="CR53" i="155"/>
  <c r="CP53" i="155"/>
  <c r="CN53" i="155"/>
  <c r="CL53" i="155"/>
  <c r="CJ53" i="155"/>
  <c r="CH53" i="155"/>
  <c r="CF53" i="155"/>
  <c r="CD53" i="155"/>
  <c r="CB53" i="155"/>
  <c r="BZ53" i="155"/>
  <c r="BX53" i="155"/>
  <c r="BV53" i="155"/>
  <c r="BT53" i="155"/>
  <c r="BR53" i="155"/>
  <c r="BP53" i="155"/>
  <c r="BN53" i="155"/>
  <c r="BL53" i="155"/>
  <c r="BJ53" i="155"/>
  <c r="BH53" i="155"/>
  <c r="BF53" i="155"/>
  <c r="BD53" i="155"/>
  <c r="BB53" i="155"/>
  <c r="AZ53" i="155"/>
  <c r="AX53" i="155"/>
  <c r="AV53" i="155"/>
  <c r="AT53" i="155"/>
  <c r="AR53" i="155"/>
  <c r="AP53" i="155"/>
  <c r="AN53" i="155"/>
  <c r="AL53" i="155"/>
  <c r="AJ53" i="155"/>
  <c r="AH53" i="155"/>
  <c r="AF53" i="155"/>
  <c r="AD53" i="155"/>
  <c r="AB53" i="155"/>
  <c r="Z53" i="155"/>
  <c r="X53" i="155"/>
  <c r="V53" i="155"/>
  <c r="T53" i="155"/>
  <c r="R53" i="155"/>
  <c r="P53" i="155"/>
  <c r="N53" i="155"/>
  <c r="L53" i="155"/>
  <c r="J53" i="155"/>
  <c r="H53" i="155"/>
  <c r="F53" i="155"/>
  <c r="D53" i="155"/>
  <c r="EX52" i="155"/>
  <c r="EV52" i="155"/>
  <c r="ET52" i="155"/>
  <c r="ER52" i="155"/>
  <c r="EP52" i="155"/>
  <c r="EN52" i="155"/>
  <c r="EL52" i="155"/>
  <c r="EJ52" i="155"/>
  <c r="EH52" i="155"/>
  <c r="EF52" i="155"/>
  <c r="ED52" i="155"/>
  <c r="EB52" i="155"/>
  <c r="DZ52" i="155"/>
  <c r="DX52" i="155"/>
  <c r="DV52" i="155"/>
  <c r="DT52" i="155"/>
  <c r="DR52" i="155"/>
  <c r="DP52" i="155"/>
  <c r="DN52" i="155"/>
  <c r="DL52" i="155"/>
  <c r="DJ52" i="155"/>
  <c r="DH52" i="155"/>
  <c r="DF52" i="155"/>
  <c r="DD52" i="155"/>
  <c r="DB52" i="155"/>
  <c r="CZ52" i="155"/>
  <c r="CX52" i="155"/>
  <c r="CV52" i="155"/>
  <c r="CT52" i="155"/>
  <c r="CR52" i="155"/>
  <c r="CP52" i="155"/>
  <c r="CN52" i="155"/>
  <c r="CL52" i="155"/>
  <c r="CJ52" i="155"/>
  <c r="CH52" i="155"/>
  <c r="CF52" i="155"/>
  <c r="CD52" i="155"/>
  <c r="CB52" i="155"/>
  <c r="BZ52" i="155"/>
  <c r="BX52" i="155"/>
  <c r="BV52" i="155"/>
  <c r="BT52" i="155"/>
  <c r="BR52" i="155"/>
  <c r="BP52" i="155"/>
  <c r="BN52" i="155"/>
  <c r="BL52" i="155"/>
  <c r="BJ52" i="155"/>
  <c r="BH52" i="155"/>
  <c r="BF52" i="155"/>
  <c r="BD52" i="155"/>
  <c r="BB52" i="155"/>
  <c r="AZ52" i="155"/>
  <c r="AX52" i="155"/>
  <c r="AV52" i="155"/>
  <c r="AT52" i="155"/>
  <c r="AR52" i="155"/>
  <c r="AP52" i="155"/>
  <c r="AN52" i="155"/>
  <c r="AL52" i="155"/>
  <c r="AJ52" i="155"/>
  <c r="AH52" i="155"/>
  <c r="AF52" i="155"/>
  <c r="AD52" i="155"/>
  <c r="AB52" i="155"/>
  <c r="Z52" i="155"/>
  <c r="X52" i="155"/>
  <c r="V52" i="155"/>
  <c r="T52" i="155"/>
  <c r="R52" i="155"/>
  <c r="P52" i="155"/>
  <c r="N52" i="155"/>
  <c r="L52" i="155"/>
  <c r="J52" i="155"/>
  <c r="H52" i="155"/>
  <c r="F52" i="155"/>
  <c r="D52" i="155"/>
  <c r="EX51" i="155"/>
  <c r="EV51" i="155"/>
  <c r="ET51" i="155"/>
  <c r="ER51" i="155"/>
  <c r="EP51" i="155"/>
  <c r="EN51" i="155"/>
  <c r="EL51" i="155"/>
  <c r="EJ51" i="155"/>
  <c r="EH51" i="155"/>
  <c r="EF51" i="155"/>
  <c r="ED51" i="155"/>
  <c r="EB51" i="155"/>
  <c r="DZ51" i="155"/>
  <c r="DX51" i="155"/>
  <c r="DV51" i="155"/>
  <c r="DT51" i="155"/>
  <c r="DR51" i="155"/>
  <c r="DP51" i="155"/>
  <c r="DN51" i="155"/>
  <c r="DL51" i="155"/>
  <c r="DJ51" i="155"/>
  <c r="DH51" i="155"/>
  <c r="DF51" i="155"/>
  <c r="DD51" i="155"/>
  <c r="DB51" i="155"/>
  <c r="CZ51" i="155"/>
  <c r="CX51" i="155"/>
  <c r="CV51" i="155"/>
  <c r="CT51" i="155"/>
  <c r="CR51" i="155"/>
  <c r="CP51" i="155"/>
  <c r="CN51" i="155"/>
  <c r="CL51" i="155"/>
  <c r="CJ51" i="155"/>
  <c r="CH51" i="155"/>
  <c r="CF51" i="155"/>
  <c r="CD51" i="155"/>
  <c r="CB51" i="155"/>
  <c r="BZ51" i="155"/>
  <c r="BX51" i="155"/>
  <c r="BV51" i="155"/>
  <c r="BT51" i="155"/>
  <c r="BR51" i="155"/>
  <c r="BP51" i="155"/>
  <c r="BN51" i="155"/>
  <c r="BL51" i="155"/>
  <c r="BJ51" i="155"/>
  <c r="BH51" i="155"/>
  <c r="BF51" i="155"/>
  <c r="BD51" i="155"/>
  <c r="BB51" i="155"/>
  <c r="AZ51" i="155"/>
  <c r="AX51" i="155"/>
  <c r="AV51" i="155"/>
  <c r="AT51" i="155"/>
  <c r="AR51" i="155"/>
  <c r="AP51" i="155"/>
  <c r="AN51" i="155"/>
  <c r="AL51" i="155"/>
  <c r="AJ51" i="155"/>
  <c r="AH51" i="155"/>
  <c r="AF51" i="155"/>
  <c r="AD51" i="155"/>
  <c r="AB51" i="155"/>
  <c r="Z51" i="155"/>
  <c r="X51" i="155"/>
  <c r="V51" i="155"/>
  <c r="T51" i="155"/>
  <c r="R51" i="155"/>
  <c r="P51" i="155"/>
  <c r="N51" i="155"/>
  <c r="L51" i="155"/>
  <c r="J51" i="155"/>
  <c r="H51" i="155"/>
  <c r="F51" i="155"/>
  <c r="D51" i="155"/>
  <c r="EX50" i="155"/>
  <c r="EV50" i="155"/>
  <c r="ET50" i="155"/>
  <c r="ER50" i="155"/>
  <c r="EP50" i="155"/>
  <c r="EN50" i="155"/>
  <c r="EL50" i="155"/>
  <c r="EJ50" i="155"/>
  <c r="EH50" i="155"/>
  <c r="EF50" i="155"/>
  <c r="ED50" i="155"/>
  <c r="EB50" i="155"/>
  <c r="DZ50" i="155"/>
  <c r="DX50" i="155"/>
  <c r="DV50" i="155"/>
  <c r="DT50" i="155"/>
  <c r="DR50" i="155"/>
  <c r="DP50" i="155"/>
  <c r="DN50" i="155"/>
  <c r="DL50" i="155"/>
  <c r="DJ50" i="155"/>
  <c r="DH50" i="155"/>
  <c r="DF50" i="155"/>
  <c r="DD50" i="155"/>
  <c r="DB50" i="155"/>
  <c r="CZ50" i="155"/>
  <c r="CX50" i="155"/>
  <c r="CV50" i="155"/>
  <c r="CT50" i="155"/>
  <c r="CR50" i="155"/>
  <c r="CP50" i="155"/>
  <c r="CN50" i="155"/>
  <c r="CL50" i="155"/>
  <c r="CJ50" i="155"/>
  <c r="CH50" i="155"/>
  <c r="CF50" i="155"/>
  <c r="CD50" i="155"/>
  <c r="CB50" i="155"/>
  <c r="BZ50" i="155"/>
  <c r="BX50" i="155"/>
  <c r="BV50" i="155"/>
  <c r="BT50" i="155"/>
  <c r="BR50" i="155"/>
  <c r="BP50" i="155"/>
  <c r="BN50" i="155"/>
  <c r="BL50" i="155"/>
  <c r="BJ50" i="155"/>
  <c r="BH50" i="155"/>
  <c r="BF50" i="155"/>
  <c r="BD50" i="155"/>
  <c r="BB50" i="155"/>
  <c r="AZ50" i="155"/>
  <c r="AX50" i="155"/>
  <c r="AV50" i="155"/>
  <c r="AT50" i="155"/>
  <c r="AR50" i="155"/>
  <c r="AP50" i="155"/>
  <c r="AN50" i="155"/>
  <c r="AL50" i="155"/>
  <c r="AJ50" i="155"/>
  <c r="AH50" i="155"/>
  <c r="AF50" i="155"/>
  <c r="AD50" i="155"/>
  <c r="AB50" i="155"/>
  <c r="Z50" i="155"/>
  <c r="X50" i="155"/>
  <c r="V50" i="155"/>
  <c r="T50" i="155"/>
  <c r="R50" i="155"/>
  <c r="P50" i="155"/>
  <c r="N50" i="155"/>
  <c r="L50" i="155"/>
  <c r="J50" i="155"/>
  <c r="H50" i="155"/>
  <c r="F50" i="155"/>
  <c r="D50" i="155"/>
  <c r="EX49" i="155"/>
  <c r="EV49" i="155"/>
  <c r="ET49" i="155"/>
  <c r="ER49" i="155"/>
  <c r="EP49" i="155"/>
  <c r="EN49" i="155"/>
  <c r="EL49" i="155"/>
  <c r="EJ49" i="155"/>
  <c r="EH49" i="155"/>
  <c r="EF49" i="155"/>
  <c r="ED49" i="155"/>
  <c r="EB49" i="155"/>
  <c r="DZ49" i="155"/>
  <c r="DX49" i="155"/>
  <c r="DV49" i="155"/>
  <c r="DT49" i="155"/>
  <c r="DR49" i="155"/>
  <c r="DP49" i="155"/>
  <c r="DN49" i="155"/>
  <c r="DL49" i="155"/>
  <c r="DJ49" i="155"/>
  <c r="DH49" i="155"/>
  <c r="DF49" i="155"/>
  <c r="DD49" i="155"/>
  <c r="DB49" i="155"/>
  <c r="CZ49" i="155"/>
  <c r="CX49" i="155"/>
  <c r="CV49" i="155"/>
  <c r="CT49" i="155"/>
  <c r="CR49" i="155"/>
  <c r="CP49" i="155"/>
  <c r="CN49" i="155"/>
  <c r="CL49" i="155"/>
  <c r="CJ49" i="155"/>
  <c r="CH49" i="155"/>
  <c r="CF49" i="155"/>
  <c r="CD49" i="155"/>
  <c r="CB49" i="155"/>
  <c r="BZ49" i="155"/>
  <c r="BX49" i="155"/>
  <c r="BV49" i="155"/>
  <c r="BT49" i="155"/>
  <c r="BR49" i="155"/>
  <c r="BP49" i="155"/>
  <c r="BN49" i="155"/>
  <c r="BL49" i="155"/>
  <c r="BJ49" i="155"/>
  <c r="BH49" i="155"/>
  <c r="BF49" i="155"/>
  <c r="BD49" i="155"/>
  <c r="BB49" i="155"/>
  <c r="AZ49" i="155"/>
  <c r="AX49" i="155"/>
  <c r="AV49" i="155"/>
  <c r="AT49" i="155"/>
  <c r="AR49" i="155"/>
  <c r="AP49" i="155"/>
  <c r="AN49" i="155"/>
  <c r="AL49" i="155"/>
  <c r="AJ49" i="155"/>
  <c r="AH49" i="155"/>
  <c r="AF49" i="155"/>
  <c r="AD49" i="155"/>
  <c r="AB49" i="155"/>
  <c r="Z49" i="155"/>
  <c r="X49" i="155"/>
  <c r="V49" i="155"/>
  <c r="T49" i="155"/>
  <c r="R49" i="155"/>
  <c r="P49" i="155"/>
  <c r="N49" i="155"/>
  <c r="L49" i="155"/>
  <c r="J49" i="155"/>
  <c r="H49" i="155"/>
  <c r="F49" i="155"/>
  <c r="D49" i="155"/>
  <c r="EX48" i="155"/>
  <c r="EV48" i="155"/>
  <c r="ET48" i="155"/>
  <c r="ER48" i="155"/>
  <c r="EP48" i="155"/>
  <c r="EN48" i="155"/>
  <c r="EL48" i="155"/>
  <c r="EJ48" i="155"/>
  <c r="EH48" i="155"/>
  <c r="EF48" i="155"/>
  <c r="ED48" i="155"/>
  <c r="EB48" i="155"/>
  <c r="DZ48" i="155"/>
  <c r="DX48" i="155"/>
  <c r="DV48" i="155"/>
  <c r="DT48" i="155"/>
  <c r="DR48" i="155"/>
  <c r="DP48" i="155"/>
  <c r="DN48" i="155"/>
  <c r="DL48" i="155"/>
  <c r="DJ48" i="155"/>
  <c r="DH48" i="155"/>
  <c r="DF48" i="155"/>
  <c r="DD48" i="155"/>
  <c r="DB48" i="155"/>
  <c r="CZ48" i="155"/>
  <c r="CX48" i="155"/>
  <c r="CV48" i="155"/>
  <c r="CT48" i="155"/>
  <c r="CR48" i="155"/>
  <c r="CP48" i="155"/>
  <c r="CN48" i="155"/>
  <c r="CL48" i="155"/>
  <c r="CJ48" i="155"/>
  <c r="CH48" i="155"/>
  <c r="CF48" i="155"/>
  <c r="CD48" i="155"/>
  <c r="CB48" i="155"/>
  <c r="BZ48" i="155"/>
  <c r="BX48" i="155"/>
  <c r="BV48" i="155"/>
  <c r="BT48" i="155"/>
  <c r="BR48" i="155"/>
  <c r="BP48" i="155"/>
  <c r="BN48" i="155"/>
  <c r="BL48" i="155"/>
  <c r="BJ48" i="155"/>
  <c r="BH48" i="155"/>
  <c r="BF48" i="155"/>
  <c r="BD48" i="155"/>
  <c r="BB48" i="155"/>
  <c r="AZ48" i="155"/>
  <c r="AX48" i="155"/>
  <c r="AV48" i="155"/>
  <c r="AT48" i="155"/>
  <c r="AR48" i="155"/>
  <c r="AP48" i="155"/>
  <c r="AN48" i="155"/>
  <c r="AL48" i="155"/>
  <c r="AJ48" i="155"/>
  <c r="AH48" i="155"/>
  <c r="AF48" i="155"/>
  <c r="AD48" i="155"/>
  <c r="AB48" i="155"/>
  <c r="Z48" i="155"/>
  <c r="X48" i="155"/>
  <c r="V48" i="155"/>
  <c r="T48" i="155"/>
  <c r="R48" i="155"/>
  <c r="P48" i="155"/>
  <c r="N48" i="155"/>
  <c r="L48" i="155"/>
  <c r="J48" i="155"/>
  <c r="H48" i="155"/>
  <c r="F48" i="155"/>
  <c r="D48" i="155"/>
  <c r="EX47" i="155"/>
  <c r="EV47" i="155"/>
  <c r="ET47" i="155"/>
  <c r="ER47" i="155"/>
  <c r="EP47" i="155"/>
  <c r="EN47" i="155"/>
  <c r="EL47" i="155"/>
  <c r="EJ47" i="155"/>
  <c r="EH47" i="155"/>
  <c r="EF47" i="155"/>
  <c r="ED47" i="155"/>
  <c r="EB47" i="155"/>
  <c r="DZ47" i="155"/>
  <c r="DX47" i="155"/>
  <c r="DV47" i="155"/>
  <c r="DT47" i="155"/>
  <c r="DR47" i="155"/>
  <c r="DP47" i="155"/>
  <c r="DN47" i="155"/>
  <c r="DL47" i="155"/>
  <c r="DJ47" i="155"/>
  <c r="DH47" i="155"/>
  <c r="DF47" i="155"/>
  <c r="DD47" i="155"/>
  <c r="DB47" i="155"/>
  <c r="CZ47" i="155"/>
  <c r="CX47" i="155"/>
  <c r="CV47" i="155"/>
  <c r="CT47" i="155"/>
  <c r="CR47" i="155"/>
  <c r="CP47" i="155"/>
  <c r="CN47" i="155"/>
  <c r="CL47" i="155"/>
  <c r="CJ47" i="155"/>
  <c r="CH47" i="155"/>
  <c r="CF47" i="155"/>
  <c r="CD47" i="155"/>
  <c r="CB47" i="155"/>
  <c r="BZ47" i="155"/>
  <c r="BX47" i="155"/>
  <c r="BV47" i="155"/>
  <c r="BT47" i="155"/>
  <c r="BR47" i="155"/>
  <c r="BP47" i="155"/>
  <c r="BN47" i="155"/>
  <c r="BL47" i="155"/>
  <c r="BJ47" i="155"/>
  <c r="BH47" i="155"/>
  <c r="BF47" i="155"/>
  <c r="BD47" i="155"/>
  <c r="BB47" i="155"/>
  <c r="AZ47" i="155"/>
  <c r="AX47" i="155"/>
  <c r="AV47" i="155"/>
  <c r="AT47" i="155"/>
  <c r="AR47" i="155"/>
  <c r="AP47" i="155"/>
  <c r="AN47" i="155"/>
  <c r="AL47" i="155"/>
  <c r="AJ47" i="155"/>
  <c r="AH47" i="155"/>
  <c r="AF47" i="155"/>
  <c r="AD47" i="155"/>
  <c r="AB47" i="155"/>
  <c r="Z47" i="155"/>
  <c r="X47" i="155"/>
  <c r="V47" i="155"/>
  <c r="T47" i="155"/>
  <c r="R47" i="155"/>
  <c r="P47" i="155"/>
  <c r="N47" i="155"/>
  <c r="L47" i="155"/>
  <c r="J47" i="155"/>
  <c r="H47" i="155"/>
  <c r="F47" i="155"/>
  <c r="D47" i="155"/>
  <c r="EX46" i="155"/>
  <c r="EV46" i="155"/>
  <c r="ET46" i="155"/>
  <c r="ER46" i="155"/>
  <c r="EP46" i="155"/>
  <c r="EN46" i="155"/>
  <c r="EL46" i="155"/>
  <c r="EJ46" i="155"/>
  <c r="EH46" i="155"/>
  <c r="EF46" i="155"/>
  <c r="ED46" i="155"/>
  <c r="EB46" i="155"/>
  <c r="DZ46" i="155"/>
  <c r="DX46" i="155"/>
  <c r="DV46" i="155"/>
  <c r="DT46" i="155"/>
  <c r="DR46" i="155"/>
  <c r="DP46" i="155"/>
  <c r="DN46" i="155"/>
  <c r="DL46" i="155"/>
  <c r="DJ46" i="155"/>
  <c r="DH46" i="155"/>
  <c r="DF46" i="155"/>
  <c r="DD46" i="155"/>
  <c r="DB46" i="155"/>
  <c r="CZ46" i="155"/>
  <c r="CX46" i="155"/>
  <c r="CV46" i="155"/>
  <c r="CT46" i="155"/>
  <c r="CR46" i="155"/>
  <c r="CP46" i="155"/>
  <c r="CN46" i="155"/>
  <c r="CL46" i="155"/>
  <c r="CJ46" i="155"/>
  <c r="CH46" i="155"/>
  <c r="CF46" i="155"/>
  <c r="CD46" i="155"/>
  <c r="CB46" i="155"/>
  <c r="BZ46" i="155"/>
  <c r="BX46" i="155"/>
  <c r="BV46" i="155"/>
  <c r="BT46" i="155"/>
  <c r="BR46" i="155"/>
  <c r="BP46" i="155"/>
  <c r="BN46" i="155"/>
  <c r="BL46" i="155"/>
  <c r="BJ46" i="155"/>
  <c r="BH46" i="155"/>
  <c r="BF46" i="155"/>
  <c r="BD46" i="155"/>
  <c r="BB46" i="155"/>
  <c r="AZ46" i="155"/>
  <c r="AX46" i="155"/>
  <c r="AV46" i="155"/>
  <c r="AT46" i="155"/>
  <c r="AR46" i="155"/>
  <c r="AP46" i="155"/>
  <c r="AN46" i="155"/>
  <c r="AL46" i="155"/>
  <c r="AJ46" i="155"/>
  <c r="AH46" i="155"/>
  <c r="AF46" i="155"/>
  <c r="AD46" i="155"/>
  <c r="AB46" i="155"/>
  <c r="Z46" i="155"/>
  <c r="X46" i="155"/>
  <c r="V46" i="155"/>
  <c r="T46" i="155"/>
  <c r="R46" i="155"/>
  <c r="P46" i="155"/>
  <c r="N46" i="155"/>
  <c r="L46" i="155"/>
  <c r="J46" i="155"/>
  <c r="H46" i="155"/>
  <c r="F46" i="155"/>
  <c r="D46" i="155"/>
  <c r="EX45" i="155"/>
  <c r="EV45" i="155"/>
  <c r="ET45" i="155"/>
  <c r="ER45" i="155"/>
  <c r="EP45" i="155"/>
  <c r="EN45" i="155"/>
  <c r="EL45" i="155"/>
  <c r="EJ45" i="155"/>
  <c r="EH45" i="155"/>
  <c r="EF45" i="155"/>
  <c r="ED45" i="155"/>
  <c r="EB45" i="155"/>
  <c r="DZ45" i="155"/>
  <c r="DX45" i="155"/>
  <c r="DV45" i="155"/>
  <c r="DT45" i="155"/>
  <c r="DR45" i="155"/>
  <c r="DP45" i="155"/>
  <c r="DN45" i="155"/>
  <c r="DL45" i="155"/>
  <c r="DJ45" i="155"/>
  <c r="DH45" i="155"/>
  <c r="DF45" i="155"/>
  <c r="DD45" i="155"/>
  <c r="DB45" i="155"/>
  <c r="CZ45" i="155"/>
  <c r="CX45" i="155"/>
  <c r="CV45" i="155"/>
  <c r="CT45" i="155"/>
  <c r="CR45" i="155"/>
  <c r="CP45" i="155"/>
  <c r="CN45" i="155"/>
  <c r="CL45" i="155"/>
  <c r="CJ45" i="155"/>
  <c r="CH45" i="155"/>
  <c r="CF45" i="155"/>
  <c r="CD45" i="155"/>
  <c r="CB45" i="155"/>
  <c r="BZ45" i="155"/>
  <c r="BX45" i="155"/>
  <c r="BV45" i="155"/>
  <c r="BT45" i="155"/>
  <c r="BR45" i="155"/>
  <c r="BP45" i="155"/>
  <c r="BN45" i="155"/>
  <c r="BL45" i="155"/>
  <c r="BJ45" i="155"/>
  <c r="BH45" i="155"/>
  <c r="BF45" i="155"/>
  <c r="BD45" i="155"/>
  <c r="BB45" i="155"/>
  <c r="AZ45" i="155"/>
  <c r="AX45" i="155"/>
  <c r="AV45" i="155"/>
  <c r="AT45" i="155"/>
  <c r="AR45" i="155"/>
  <c r="AP45" i="155"/>
  <c r="AN45" i="155"/>
  <c r="AL45" i="155"/>
  <c r="AJ45" i="155"/>
  <c r="AH45" i="155"/>
  <c r="AF45" i="155"/>
  <c r="AD45" i="155"/>
  <c r="AB45" i="155"/>
  <c r="Z45" i="155"/>
  <c r="X45" i="155"/>
  <c r="V45" i="155"/>
  <c r="T45" i="155"/>
  <c r="R45" i="155"/>
  <c r="P45" i="155"/>
  <c r="N45" i="155"/>
  <c r="L45" i="155"/>
  <c r="J45" i="155"/>
  <c r="H45" i="155"/>
  <c r="F45" i="155"/>
  <c r="D45" i="155"/>
  <c r="EX44" i="155"/>
  <c r="EV44" i="155"/>
  <c r="ET44" i="155"/>
  <c r="ER44" i="155"/>
  <c r="EP44" i="155"/>
  <c r="EN44" i="155"/>
  <c r="EL44" i="155"/>
  <c r="EJ44" i="155"/>
  <c r="EH44" i="155"/>
  <c r="EF44" i="155"/>
  <c r="ED44" i="155"/>
  <c r="EB44" i="155"/>
  <c r="DZ44" i="155"/>
  <c r="DX44" i="155"/>
  <c r="DV44" i="155"/>
  <c r="DT44" i="155"/>
  <c r="DR44" i="155"/>
  <c r="DP44" i="155"/>
  <c r="DN44" i="155"/>
  <c r="DL44" i="155"/>
  <c r="DJ44" i="155"/>
  <c r="DH44" i="155"/>
  <c r="DF44" i="155"/>
  <c r="DD44" i="155"/>
  <c r="DB44" i="155"/>
  <c r="CZ44" i="155"/>
  <c r="CX44" i="155"/>
  <c r="CV44" i="155"/>
  <c r="CT44" i="155"/>
  <c r="CR44" i="155"/>
  <c r="CP44" i="155"/>
  <c r="CN44" i="155"/>
  <c r="CL44" i="155"/>
  <c r="CJ44" i="155"/>
  <c r="CH44" i="155"/>
  <c r="CF44" i="155"/>
  <c r="CD44" i="155"/>
  <c r="CB44" i="155"/>
  <c r="BZ44" i="155"/>
  <c r="BX44" i="155"/>
  <c r="BV44" i="155"/>
  <c r="BT44" i="155"/>
  <c r="BR44" i="155"/>
  <c r="BP44" i="155"/>
  <c r="BN44" i="155"/>
  <c r="BL44" i="155"/>
  <c r="BJ44" i="155"/>
  <c r="BH44" i="155"/>
  <c r="BF44" i="155"/>
  <c r="BD44" i="155"/>
  <c r="BB44" i="155"/>
  <c r="AZ44" i="155"/>
  <c r="AX44" i="155"/>
  <c r="AV44" i="155"/>
  <c r="AT44" i="155"/>
  <c r="AR44" i="155"/>
  <c r="AP44" i="155"/>
  <c r="AN44" i="155"/>
  <c r="AL44" i="155"/>
  <c r="AJ44" i="155"/>
  <c r="AH44" i="155"/>
  <c r="AF44" i="155"/>
  <c r="AD44" i="155"/>
  <c r="AB44" i="155"/>
  <c r="Z44" i="155"/>
  <c r="X44" i="155"/>
  <c r="V44" i="155"/>
  <c r="T44" i="155"/>
  <c r="R44" i="155"/>
  <c r="P44" i="155"/>
  <c r="N44" i="155"/>
  <c r="L44" i="155"/>
  <c r="J44" i="155"/>
  <c r="H44" i="155"/>
  <c r="F44" i="155"/>
  <c r="D44" i="155"/>
  <c r="EX43" i="155"/>
  <c r="EV43" i="155"/>
  <c r="ET43" i="155"/>
  <c r="ER43" i="155"/>
  <c r="EP43" i="155"/>
  <c r="EN43" i="155"/>
  <c r="EL43" i="155"/>
  <c r="EJ43" i="155"/>
  <c r="EH43" i="155"/>
  <c r="EF43" i="155"/>
  <c r="ED43" i="155"/>
  <c r="EB43" i="155"/>
  <c r="DZ43" i="155"/>
  <c r="DX43" i="155"/>
  <c r="DV43" i="155"/>
  <c r="DT43" i="155"/>
  <c r="DR43" i="155"/>
  <c r="DP43" i="155"/>
  <c r="DN43" i="155"/>
  <c r="DL43" i="155"/>
  <c r="DJ43" i="155"/>
  <c r="DH43" i="155"/>
  <c r="DF43" i="155"/>
  <c r="DD43" i="155"/>
  <c r="DB43" i="155"/>
  <c r="CZ43" i="155"/>
  <c r="CX43" i="155"/>
  <c r="CV43" i="155"/>
  <c r="CT43" i="155"/>
  <c r="CR43" i="155"/>
  <c r="CP43" i="155"/>
  <c r="CN43" i="155"/>
  <c r="CL43" i="155"/>
  <c r="CJ43" i="155"/>
  <c r="CH43" i="155"/>
  <c r="CF43" i="155"/>
  <c r="CD43" i="155"/>
  <c r="CB43" i="155"/>
  <c r="BZ43" i="155"/>
  <c r="BX43" i="155"/>
  <c r="BV43" i="155"/>
  <c r="BT43" i="155"/>
  <c r="BR43" i="155"/>
  <c r="BP43" i="155"/>
  <c r="BN43" i="155"/>
  <c r="BL43" i="155"/>
  <c r="BJ43" i="155"/>
  <c r="BH43" i="155"/>
  <c r="BF43" i="155"/>
  <c r="BD43" i="155"/>
  <c r="BB43" i="155"/>
  <c r="AZ43" i="155"/>
  <c r="AX43" i="155"/>
  <c r="AV43" i="155"/>
  <c r="AT43" i="155"/>
  <c r="AR43" i="155"/>
  <c r="AP43" i="155"/>
  <c r="AN43" i="155"/>
  <c r="AL43" i="155"/>
  <c r="AJ43" i="155"/>
  <c r="AH43" i="155"/>
  <c r="AF43" i="155"/>
  <c r="AD43" i="155"/>
  <c r="AB43" i="155"/>
  <c r="Z43" i="155"/>
  <c r="X43" i="155"/>
  <c r="V43" i="155"/>
  <c r="T43" i="155"/>
  <c r="R43" i="155"/>
  <c r="P43" i="155"/>
  <c r="N43" i="155"/>
  <c r="L43" i="155"/>
  <c r="J43" i="155"/>
  <c r="H43" i="155"/>
  <c r="F43" i="155"/>
  <c r="D43" i="155"/>
  <c r="EX42" i="155"/>
  <c r="EV42" i="155"/>
  <c r="ET42" i="155"/>
  <c r="ER42" i="155"/>
  <c r="EP42" i="155"/>
  <c r="EN42" i="155"/>
  <c r="EL42" i="155"/>
  <c r="EJ42" i="155"/>
  <c r="EH42" i="155"/>
  <c r="EF42" i="155"/>
  <c r="ED42" i="155"/>
  <c r="EB42" i="155"/>
  <c r="DZ42" i="155"/>
  <c r="DX42" i="155"/>
  <c r="DV42" i="155"/>
  <c r="DT42" i="155"/>
  <c r="DR42" i="155"/>
  <c r="DP42" i="155"/>
  <c r="DN42" i="155"/>
  <c r="DL42" i="155"/>
  <c r="DJ42" i="155"/>
  <c r="DH42" i="155"/>
  <c r="DF42" i="155"/>
  <c r="DD42" i="155"/>
  <c r="DB42" i="155"/>
  <c r="CZ42" i="155"/>
  <c r="CX42" i="155"/>
  <c r="CV42" i="155"/>
  <c r="CT42" i="155"/>
  <c r="CR42" i="155"/>
  <c r="CP42" i="155"/>
  <c r="CN42" i="155"/>
  <c r="CL42" i="155"/>
  <c r="CJ42" i="155"/>
  <c r="CH42" i="155"/>
  <c r="CF42" i="155"/>
  <c r="CD42" i="155"/>
  <c r="CB42" i="155"/>
  <c r="BZ42" i="155"/>
  <c r="BX42" i="155"/>
  <c r="BV42" i="155"/>
  <c r="BT42" i="155"/>
  <c r="BR42" i="155"/>
  <c r="BP42" i="155"/>
  <c r="BN42" i="155"/>
  <c r="BL42" i="155"/>
  <c r="BJ42" i="155"/>
  <c r="BH42" i="155"/>
  <c r="BF42" i="155"/>
  <c r="BD42" i="155"/>
  <c r="BB42" i="155"/>
  <c r="AZ42" i="155"/>
  <c r="AX42" i="155"/>
  <c r="AV42" i="155"/>
  <c r="AT42" i="155"/>
  <c r="AR42" i="155"/>
  <c r="AP42" i="155"/>
  <c r="AN42" i="155"/>
  <c r="AL42" i="155"/>
  <c r="AJ42" i="155"/>
  <c r="AH42" i="155"/>
  <c r="AF42" i="155"/>
  <c r="AD42" i="155"/>
  <c r="AB42" i="155"/>
  <c r="Z42" i="155"/>
  <c r="X42" i="155"/>
  <c r="V42" i="155"/>
  <c r="T42" i="155"/>
  <c r="R42" i="155"/>
  <c r="P42" i="155"/>
  <c r="N42" i="155"/>
  <c r="L42" i="155"/>
  <c r="J42" i="155"/>
  <c r="H42" i="155"/>
  <c r="F42" i="155"/>
  <c r="D42" i="155"/>
  <c r="EX41" i="155"/>
  <c r="EV41" i="155"/>
  <c r="ET41" i="155"/>
  <c r="ER41" i="155"/>
  <c r="EP41" i="155"/>
  <c r="EN41" i="155"/>
  <c r="EL41" i="155"/>
  <c r="EJ41" i="155"/>
  <c r="EH41" i="155"/>
  <c r="EF41" i="155"/>
  <c r="ED41" i="155"/>
  <c r="EB41" i="155"/>
  <c r="DZ41" i="155"/>
  <c r="DX41" i="155"/>
  <c r="DV41" i="155"/>
  <c r="DT41" i="155"/>
  <c r="DR41" i="155"/>
  <c r="DP41" i="155"/>
  <c r="DN41" i="155"/>
  <c r="DL41" i="155"/>
  <c r="DJ41" i="155"/>
  <c r="DH41" i="155"/>
  <c r="DF41" i="155"/>
  <c r="DD41" i="155"/>
  <c r="DB41" i="155"/>
  <c r="CZ41" i="155"/>
  <c r="CX41" i="155"/>
  <c r="CV41" i="155"/>
  <c r="CT41" i="155"/>
  <c r="CR41" i="155"/>
  <c r="CP41" i="155"/>
  <c r="CN41" i="155"/>
  <c r="CL41" i="155"/>
  <c r="CJ41" i="155"/>
  <c r="CH41" i="155"/>
  <c r="CF41" i="155"/>
  <c r="CD41" i="155"/>
  <c r="CB41" i="155"/>
  <c r="BZ41" i="155"/>
  <c r="BX41" i="155"/>
  <c r="BV41" i="155"/>
  <c r="BT41" i="155"/>
  <c r="BR41" i="155"/>
  <c r="BP41" i="155"/>
  <c r="BN41" i="155"/>
  <c r="BL41" i="155"/>
  <c r="BJ41" i="155"/>
  <c r="BH41" i="155"/>
  <c r="BF41" i="155"/>
  <c r="BD41" i="155"/>
  <c r="BB41" i="155"/>
  <c r="AZ41" i="155"/>
  <c r="AX41" i="155"/>
  <c r="AV41" i="155"/>
  <c r="AT41" i="155"/>
  <c r="AR41" i="155"/>
  <c r="AP41" i="155"/>
  <c r="AN41" i="155"/>
  <c r="AL41" i="155"/>
  <c r="AJ41" i="155"/>
  <c r="AH41" i="155"/>
  <c r="AF41" i="155"/>
  <c r="AD41" i="155"/>
  <c r="AB41" i="155"/>
  <c r="Z41" i="155"/>
  <c r="X41" i="155"/>
  <c r="V41" i="155"/>
  <c r="T41" i="155"/>
  <c r="R41" i="155"/>
  <c r="P41" i="155"/>
  <c r="N41" i="155"/>
  <c r="L41" i="155"/>
  <c r="J41" i="155"/>
  <c r="H41" i="155"/>
  <c r="F41" i="155"/>
  <c r="D41" i="155"/>
  <c r="EX40" i="155"/>
  <c r="EV40" i="155"/>
  <c r="ET40" i="155"/>
  <c r="ER40" i="155"/>
  <c r="EP40" i="155"/>
  <c r="EN40" i="155"/>
  <c r="EL40" i="155"/>
  <c r="EJ40" i="155"/>
  <c r="EH40" i="155"/>
  <c r="EF40" i="155"/>
  <c r="ED40" i="155"/>
  <c r="EB40" i="155"/>
  <c r="DZ40" i="155"/>
  <c r="DX40" i="155"/>
  <c r="DV40" i="155"/>
  <c r="DT40" i="155"/>
  <c r="DR40" i="155"/>
  <c r="DP40" i="155"/>
  <c r="DN40" i="155"/>
  <c r="DL40" i="155"/>
  <c r="DJ40" i="155"/>
  <c r="DH40" i="155"/>
  <c r="DF40" i="155"/>
  <c r="DD40" i="155"/>
  <c r="DB40" i="155"/>
  <c r="CZ40" i="155"/>
  <c r="CX40" i="155"/>
  <c r="CV40" i="155"/>
  <c r="CT40" i="155"/>
  <c r="CR40" i="155"/>
  <c r="CP40" i="155"/>
  <c r="CN40" i="155"/>
  <c r="CL40" i="155"/>
  <c r="CJ40" i="155"/>
  <c r="CH40" i="155"/>
  <c r="CF40" i="155"/>
  <c r="CD40" i="155"/>
  <c r="CB40" i="155"/>
  <c r="BZ40" i="155"/>
  <c r="BX40" i="155"/>
  <c r="BV40" i="155"/>
  <c r="BT40" i="155"/>
  <c r="BR40" i="155"/>
  <c r="BP40" i="155"/>
  <c r="BN40" i="155"/>
  <c r="BL40" i="155"/>
  <c r="BJ40" i="155"/>
  <c r="BH40" i="155"/>
  <c r="BF40" i="155"/>
  <c r="BD40" i="155"/>
  <c r="BB40" i="155"/>
  <c r="AZ40" i="155"/>
  <c r="AX40" i="155"/>
  <c r="AV40" i="155"/>
  <c r="AT40" i="155"/>
  <c r="AR40" i="155"/>
  <c r="AP40" i="155"/>
  <c r="AN40" i="155"/>
  <c r="AL40" i="155"/>
  <c r="AJ40" i="155"/>
  <c r="AH40" i="155"/>
  <c r="AF40" i="155"/>
  <c r="AD40" i="155"/>
  <c r="AB40" i="155"/>
  <c r="Z40" i="155"/>
  <c r="X40" i="155"/>
  <c r="V40" i="155"/>
  <c r="T40" i="155"/>
  <c r="R40" i="155"/>
  <c r="P40" i="155"/>
  <c r="N40" i="155"/>
  <c r="L40" i="155"/>
  <c r="J40" i="155"/>
  <c r="H40" i="155"/>
  <c r="F40" i="155"/>
  <c r="D40" i="155"/>
  <c r="EX39" i="155"/>
  <c r="EV39" i="155"/>
  <c r="ET39" i="155"/>
  <c r="ER39" i="155"/>
  <c r="EP39" i="155"/>
  <c r="EN39" i="155"/>
  <c r="EL39" i="155"/>
  <c r="EJ39" i="155"/>
  <c r="EH39" i="155"/>
  <c r="EF39" i="155"/>
  <c r="ED39" i="155"/>
  <c r="EB39" i="155"/>
  <c r="DZ39" i="155"/>
  <c r="DX39" i="155"/>
  <c r="DV39" i="155"/>
  <c r="DT39" i="155"/>
  <c r="DR39" i="155"/>
  <c r="DP39" i="155"/>
  <c r="DN39" i="155"/>
  <c r="DL39" i="155"/>
  <c r="DJ39" i="155"/>
  <c r="DH39" i="155"/>
  <c r="DF39" i="155"/>
  <c r="DD39" i="155"/>
  <c r="DB39" i="155"/>
  <c r="CZ39" i="155"/>
  <c r="CX39" i="155"/>
  <c r="CV39" i="155"/>
  <c r="CT39" i="155"/>
  <c r="CR39" i="155"/>
  <c r="CP39" i="155"/>
  <c r="CN39" i="155"/>
  <c r="CL39" i="155"/>
  <c r="CJ39" i="155"/>
  <c r="CH39" i="155"/>
  <c r="CF39" i="155"/>
  <c r="CD39" i="155"/>
  <c r="CB39" i="155"/>
  <c r="BZ39" i="155"/>
  <c r="BX39" i="155"/>
  <c r="BV39" i="155"/>
  <c r="BT39" i="155"/>
  <c r="BR39" i="155"/>
  <c r="BP39" i="155"/>
  <c r="BN39" i="155"/>
  <c r="BL39" i="155"/>
  <c r="BJ39" i="155"/>
  <c r="BH39" i="155"/>
  <c r="BF39" i="155"/>
  <c r="BD39" i="155"/>
  <c r="BB39" i="155"/>
  <c r="AZ39" i="155"/>
  <c r="AX39" i="155"/>
  <c r="AV39" i="155"/>
  <c r="AT39" i="155"/>
  <c r="AR39" i="155"/>
  <c r="AP39" i="155"/>
  <c r="AN39" i="155"/>
  <c r="AL39" i="155"/>
  <c r="AJ39" i="155"/>
  <c r="AH39" i="155"/>
  <c r="AF39" i="155"/>
  <c r="AD39" i="155"/>
  <c r="AB39" i="155"/>
  <c r="Z39" i="155"/>
  <c r="X39" i="155"/>
  <c r="V39" i="155"/>
  <c r="T39" i="155"/>
  <c r="R39" i="155"/>
  <c r="P39" i="155"/>
  <c r="N39" i="155"/>
  <c r="L39" i="155"/>
  <c r="J39" i="155"/>
  <c r="H39" i="155"/>
  <c r="F39" i="155"/>
  <c r="D39" i="155"/>
  <c r="EX38" i="155"/>
  <c r="EV38" i="155"/>
  <c r="ET38" i="155"/>
  <c r="ER38" i="155"/>
  <c r="EP38" i="155"/>
  <c r="EN38" i="155"/>
  <c r="EL38" i="155"/>
  <c r="EJ38" i="155"/>
  <c r="EH38" i="155"/>
  <c r="EF38" i="155"/>
  <c r="ED38" i="155"/>
  <c r="EB38" i="155"/>
  <c r="DZ38" i="155"/>
  <c r="DX38" i="155"/>
  <c r="DV38" i="155"/>
  <c r="DT38" i="155"/>
  <c r="DR38" i="155"/>
  <c r="DP38" i="155"/>
  <c r="DN38" i="155"/>
  <c r="DL38" i="155"/>
  <c r="DJ38" i="155"/>
  <c r="DH38" i="155"/>
  <c r="DF38" i="155"/>
  <c r="DD38" i="155"/>
  <c r="DB38" i="155"/>
  <c r="CZ38" i="155"/>
  <c r="CX38" i="155"/>
  <c r="CV38" i="155"/>
  <c r="CT38" i="155"/>
  <c r="CR38" i="155"/>
  <c r="CP38" i="155"/>
  <c r="CN38" i="155"/>
  <c r="CL38" i="155"/>
  <c r="CJ38" i="155"/>
  <c r="CH38" i="155"/>
  <c r="CF38" i="155"/>
  <c r="CD38" i="155"/>
  <c r="CB38" i="155"/>
  <c r="BZ38" i="155"/>
  <c r="BX38" i="155"/>
  <c r="BV38" i="155"/>
  <c r="BT38" i="155"/>
  <c r="BR38" i="155"/>
  <c r="BP38" i="155"/>
  <c r="BN38" i="155"/>
  <c r="BL38" i="155"/>
  <c r="BJ38" i="155"/>
  <c r="BH38" i="155"/>
  <c r="BF38" i="155"/>
  <c r="BD38" i="155"/>
  <c r="BB38" i="155"/>
  <c r="AZ38" i="155"/>
  <c r="AX38" i="155"/>
  <c r="AV38" i="155"/>
  <c r="AT38" i="155"/>
  <c r="AR38" i="155"/>
  <c r="AP38" i="155"/>
  <c r="AN38" i="155"/>
  <c r="AL38" i="155"/>
  <c r="AJ38" i="155"/>
  <c r="AH38" i="155"/>
  <c r="AF38" i="155"/>
  <c r="AD38" i="155"/>
  <c r="AB38" i="155"/>
  <c r="Z38" i="155"/>
  <c r="X38" i="155"/>
  <c r="V38" i="155"/>
  <c r="T38" i="155"/>
  <c r="R38" i="155"/>
  <c r="P38" i="155"/>
  <c r="N38" i="155"/>
  <c r="L38" i="155"/>
  <c r="J38" i="155"/>
  <c r="H38" i="155"/>
  <c r="F38" i="155"/>
  <c r="D38" i="155"/>
  <c r="EX37" i="155"/>
  <c r="EV37" i="155"/>
  <c r="ET37" i="155"/>
  <c r="ER37" i="155"/>
  <c r="EP37" i="155"/>
  <c r="EN37" i="155"/>
  <c r="EL37" i="155"/>
  <c r="EJ37" i="155"/>
  <c r="EH37" i="155"/>
  <c r="EF37" i="155"/>
  <c r="ED37" i="155"/>
  <c r="EB37" i="155"/>
  <c r="DZ37" i="155"/>
  <c r="DX37" i="155"/>
  <c r="DV37" i="155"/>
  <c r="DT37" i="155"/>
  <c r="DR37" i="155"/>
  <c r="DP37" i="155"/>
  <c r="DN37" i="155"/>
  <c r="DL37" i="155"/>
  <c r="DJ37" i="155"/>
  <c r="DH37" i="155"/>
  <c r="DF37" i="155"/>
  <c r="DD37" i="155"/>
  <c r="DB37" i="155"/>
  <c r="CZ37" i="155"/>
  <c r="CX37" i="155"/>
  <c r="CV37" i="155"/>
  <c r="CT37" i="155"/>
  <c r="CR37" i="155"/>
  <c r="CP37" i="155"/>
  <c r="CN37" i="155"/>
  <c r="CL37" i="155"/>
  <c r="CJ37" i="155"/>
  <c r="CH37" i="155"/>
  <c r="CF37" i="155"/>
  <c r="CD37" i="155"/>
  <c r="CB37" i="155"/>
  <c r="BZ37" i="155"/>
  <c r="BX37" i="155"/>
  <c r="BV37" i="155"/>
  <c r="BT37" i="155"/>
  <c r="BR37" i="155"/>
  <c r="BP37" i="155"/>
  <c r="BN37" i="155"/>
  <c r="BL37" i="155"/>
  <c r="BJ37" i="155"/>
  <c r="BH37" i="155"/>
  <c r="BF37" i="155"/>
  <c r="BD37" i="155"/>
  <c r="BB37" i="155"/>
  <c r="AZ37" i="155"/>
  <c r="AX37" i="155"/>
  <c r="AV37" i="155"/>
  <c r="AT37" i="155"/>
  <c r="AR37" i="155"/>
  <c r="AP37" i="155"/>
  <c r="AN37" i="155"/>
  <c r="AL37" i="155"/>
  <c r="AJ37" i="155"/>
  <c r="AH37" i="155"/>
  <c r="AF37" i="155"/>
  <c r="AD37" i="155"/>
  <c r="AB37" i="155"/>
  <c r="Z37" i="155"/>
  <c r="X37" i="155"/>
  <c r="V37" i="155"/>
  <c r="T37" i="155"/>
  <c r="R37" i="155"/>
  <c r="P37" i="155"/>
  <c r="N37" i="155"/>
  <c r="L37" i="155"/>
  <c r="J37" i="155"/>
  <c r="H37" i="155"/>
  <c r="F37" i="155"/>
  <c r="D37" i="155"/>
  <c r="EX36" i="155"/>
  <c r="EV36" i="155"/>
  <c r="ET36" i="155"/>
  <c r="ER36" i="155"/>
  <c r="EP36" i="155"/>
  <c r="EN36" i="155"/>
  <c r="EL36" i="155"/>
  <c r="EJ36" i="155"/>
  <c r="EH36" i="155"/>
  <c r="EF36" i="155"/>
  <c r="ED36" i="155"/>
  <c r="EB36" i="155"/>
  <c r="DZ36" i="155"/>
  <c r="DX36" i="155"/>
  <c r="DV36" i="155"/>
  <c r="DT36" i="155"/>
  <c r="DR36" i="155"/>
  <c r="DP36" i="155"/>
  <c r="DN36" i="155"/>
  <c r="DL36" i="155"/>
  <c r="DJ36" i="155"/>
  <c r="DH36" i="155"/>
  <c r="DF36" i="155"/>
  <c r="DD36" i="155"/>
  <c r="DB36" i="155"/>
  <c r="CZ36" i="155"/>
  <c r="CX36" i="155"/>
  <c r="CV36" i="155"/>
  <c r="CT36" i="155"/>
  <c r="CR36" i="155"/>
  <c r="CP36" i="155"/>
  <c r="CN36" i="155"/>
  <c r="CL36" i="155"/>
  <c r="CJ36" i="155"/>
  <c r="CH36" i="155"/>
  <c r="CF36" i="155"/>
  <c r="CD36" i="155"/>
  <c r="CB36" i="155"/>
  <c r="BZ36" i="155"/>
  <c r="BX36" i="155"/>
  <c r="BV36" i="155"/>
  <c r="BT36" i="155"/>
  <c r="BR36" i="155"/>
  <c r="BP36" i="155"/>
  <c r="BN36" i="155"/>
  <c r="BL36" i="155"/>
  <c r="BJ36" i="155"/>
  <c r="BH36" i="155"/>
  <c r="BF36" i="155"/>
  <c r="BD36" i="155"/>
  <c r="BB36" i="155"/>
  <c r="AZ36" i="155"/>
  <c r="AX36" i="155"/>
  <c r="AV36" i="155"/>
  <c r="AT36" i="155"/>
  <c r="AR36" i="155"/>
  <c r="AP36" i="155"/>
  <c r="AN36" i="155"/>
  <c r="AL36" i="155"/>
  <c r="AJ36" i="155"/>
  <c r="AH36" i="155"/>
  <c r="AF36" i="155"/>
  <c r="AD36" i="155"/>
  <c r="AB36" i="155"/>
  <c r="Z36" i="155"/>
  <c r="X36" i="155"/>
  <c r="V36" i="155"/>
  <c r="T36" i="155"/>
  <c r="R36" i="155"/>
  <c r="P36" i="155"/>
  <c r="N36" i="155"/>
  <c r="L36" i="155"/>
  <c r="J36" i="155"/>
  <c r="H36" i="155"/>
  <c r="F36" i="155"/>
  <c r="D36" i="155"/>
  <c r="EX35" i="155"/>
  <c r="EV35" i="155"/>
  <c r="ET35" i="155"/>
  <c r="ER35" i="155"/>
  <c r="EP35" i="155"/>
  <c r="EN35" i="155"/>
  <c r="EL35" i="155"/>
  <c r="EJ35" i="155"/>
  <c r="EH35" i="155"/>
  <c r="EF35" i="155"/>
  <c r="ED35" i="155"/>
  <c r="EB35" i="155"/>
  <c r="DZ35" i="155"/>
  <c r="DX35" i="155"/>
  <c r="DV35" i="155"/>
  <c r="DT35" i="155"/>
  <c r="DR35" i="155"/>
  <c r="DP35" i="155"/>
  <c r="DN35" i="155"/>
  <c r="DL35" i="155"/>
  <c r="DJ35" i="155"/>
  <c r="DH35" i="155"/>
  <c r="DF35" i="155"/>
  <c r="DD35" i="155"/>
  <c r="DB35" i="155"/>
  <c r="CZ35" i="155"/>
  <c r="CX35" i="155"/>
  <c r="CV35" i="155"/>
  <c r="CT35" i="155"/>
  <c r="CR35" i="155"/>
  <c r="CP35" i="155"/>
  <c r="CN35" i="155"/>
  <c r="CL35" i="155"/>
  <c r="CJ35" i="155"/>
  <c r="CH35" i="155"/>
  <c r="CF35" i="155"/>
  <c r="CD35" i="155"/>
  <c r="CB35" i="155"/>
  <c r="BZ35" i="155"/>
  <c r="BX35" i="155"/>
  <c r="BV35" i="155"/>
  <c r="BT35" i="155"/>
  <c r="BR35" i="155"/>
  <c r="BP35" i="155"/>
  <c r="BN35" i="155"/>
  <c r="BL35" i="155"/>
  <c r="BJ35" i="155"/>
  <c r="BH35" i="155"/>
  <c r="BF35" i="155"/>
  <c r="BD35" i="155"/>
  <c r="BB35" i="155"/>
  <c r="AZ35" i="155"/>
  <c r="AX35" i="155"/>
  <c r="AV35" i="155"/>
  <c r="AT35" i="155"/>
  <c r="AR35" i="155"/>
  <c r="AP35" i="155"/>
  <c r="AN35" i="155"/>
  <c r="AL35" i="155"/>
  <c r="AJ35" i="155"/>
  <c r="AH35" i="155"/>
  <c r="AF35" i="155"/>
  <c r="AD35" i="155"/>
  <c r="AB35" i="155"/>
  <c r="Z35" i="155"/>
  <c r="X35" i="155"/>
  <c r="V35" i="155"/>
  <c r="T35" i="155"/>
  <c r="R35" i="155"/>
  <c r="P35" i="155"/>
  <c r="N35" i="155"/>
  <c r="L35" i="155"/>
  <c r="J35" i="155"/>
  <c r="H35" i="155"/>
  <c r="F35" i="155"/>
  <c r="D35" i="155"/>
  <c r="EX34" i="155"/>
  <c r="EV34" i="155"/>
  <c r="ET34" i="155"/>
  <c r="ER34" i="155"/>
  <c r="EP34" i="155"/>
  <c r="EN34" i="155"/>
  <c r="EL34" i="155"/>
  <c r="EJ34" i="155"/>
  <c r="EH34" i="155"/>
  <c r="EF34" i="155"/>
  <c r="ED34" i="155"/>
  <c r="EB34" i="155"/>
  <c r="DZ34" i="155"/>
  <c r="DX34" i="155"/>
  <c r="DV34" i="155"/>
  <c r="DT34" i="155"/>
  <c r="DR34" i="155"/>
  <c r="DP34" i="155"/>
  <c r="DN34" i="155"/>
  <c r="DL34" i="155"/>
  <c r="DJ34" i="155"/>
  <c r="DH34" i="155"/>
  <c r="DF34" i="155"/>
  <c r="DD34" i="155"/>
  <c r="DB34" i="155"/>
  <c r="CZ34" i="155"/>
  <c r="CX34" i="155"/>
  <c r="CV34" i="155"/>
  <c r="CT34" i="155"/>
  <c r="CR34" i="155"/>
  <c r="CP34" i="155"/>
  <c r="CN34" i="155"/>
  <c r="CL34" i="155"/>
  <c r="CJ34" i="155"/>
  <c r="CH34" i="155"/>
  <c r="CF34" i="155"/>
  <c r="CD34" i="155"/>
  <c r="CB34" i="155"/>
  <c r="BZ34" i="155"/>
  <c r="BX34" i="155"/>
  <c r="BV34" i="155"/>
  <c r="BT34" i="155"/>
  <c r="BR34" i="155"/>
  <c r="BP34" i="155"/>
  <c r="BN34" i="155"/>
  <c r="BL34" i="155"/>
  <c r="BJ34" i="155"/>
  <c r="BH34" i="155"/>
  <c r="BF34" i="155"/>
  <c r="BD34" i="155"/>
  <c r="BB34" i="155"/>
  <c r="AZ34" i="155"/>
  <c r="AX34" i="155"/>
  <c r="AV34" i="155"/>
  <c r="AT34" i="155"/>
  <c r="AR34" i="155"/>
  <c r="AP34" i="155"/>
  <c r="AN34" i="155"/>
  <c r="AL34" i="155"/>
  <c r="AJ34" i="155"/>
  <c r="AH34" i="155"/>
  <c r="AF34" i="155"/>
  <c r="AD34" i="155"/>
  <c r="AB34" i="155"/>
  <c r="Z34" i="155"/>
  <c r="X34" i="155"/>
  <c r="V34" i="155"/>
  <c r="T34" i="155"/>
  <c r="R34" i="155"/>
  <c r="P34" i="155"/>
  <c r="N34" i="155"/>
  <c r="L34" i="155"/>
  <c r="J34" i="155"/>
  <c r="H34" i="155"/>
  <c r="F34" i="155"/>
  <c r="D34" i="155"/>
  <c r="EX33" i="155"/>
  <c r="EV33" i="155"/>
  <c r="ET33" i="155"/>
  <c r="ER33" i="155"/>
  <c r="EP33" i="155"/>
  <c r="EN33" i="155"/>
  <c r="EL33" i="155"/>
  <c r="EJ33" i="155"/>
  <c r="EH33" i="155"/>
  <c r="EF33" i="155"/>
  <c r="ED33" i="155"/>
  <c r="EB33" i="155"/>
  <c r="DZ33" i="155"/>
  <c r="DX33" i="155"/>
  <c r="DV33" i="155"/>
  <c r="DT33" i="155"/>
  <c r="DR33" i="155"/>
  <c r="DP33" i="155"/>
  <c r="DN33" i="155"/>
  <c r="DL33" i="155"/>
  <c r="DJ33" i="155"/>
  <c r="DH33" i="155"/>
  <c r="DF33" i="155"/>
  <c r="DD33" i="155"/>
  <c r="DB33" i="155"/>
  <c r="CZ33" i="155"/>
  <c r="CX33" i="155"/>
  <c r="CV33" i="155"/>
  <c r="CT33" i="155"/>
  <c r="CR33" i="155"/>
  <c r="CP33" i="155"/>
  <c r="CN33" i="155"/>
  <c r="CL33" i="155"/>
  <c r="CJ33" i="155"/>
  <c r="CH33" i="155"/>
  <c r="CF33" i="155"/>
  <c r="CD33" i="155"/>
  <c r="CB33" i="155"/>
  <c r="BZ33" i="155"/>
  <c r="BX33" i="155"/>
  <c r="BV33" i="155"/>
  <c r="BT33" i="155"/>
  <c r="BR33" i="155"/>
  <c r="BP33" i="155"/>
  <c r="BN33" i="155"/>
  <c r="BL33" i="155"/>
  <c r="BJ33" i="155"/>
  <c r="BH33" i="155"/>
  <c r="BF33" i="155"/>
  <c r="BD33" i="155"/>
  <c r="BB33" i="155"/>
  <c r="AZ33" i="155"/>
  <c r="AX33" i="155"/>
  <c r="AV33" i="155"/>
  <c r="AT33" i="155"/>
  <c r="AR33" i="155"/>
  <c r="AP33" i="155"/>
  <c r="AN33" i="155"/>
  <c r="AL33" i="155"/>
  <c r="AJ33" i="155"/>
  <c r="AH33" i="155"/>
  <c r="AF33" i="155"/>
  <c r="AD33" i="155"/>
  <c r="AB33" i="155"/>
  <c r="Z33" i="155"/>
  <c r="X33" i="155"/>
  <c r="V33" i="155"/>
  <c r="T33" i="155"/>
  <c r="R33" i="155"/>
  <c r="P33" i="155"/>
  <c r="N33" i="155"/>
  <c r="L33" i="155"/>
  <c r="J33" i="155"/>
  <c r="H33" i="155"/>
  <c r="F33" i="155"/>
  <c r="D33" i="155"/>
  <c r="EX32" i="155"/>
  <c r="EV32" i="155"/>
  <c r="ET32" i="155"/>
  <c r="ER32" i="155"/>
  <c r="EP32" i="155"/>
  <c r="EN32" i="155"/>
  <c r="EL32" i="155"/>
  <c r="EJ32" i="155"/>
  <c r="EH32" i="155"/>
  <c r="EF32" i="155"/>
  <c r="ED32" i="155"/>
  <c r="EB32" i="155"/>
  <c r="DZ32" i="155"/>
  <c r="DX32" i="155"/>
  <c r="DV32" i="155"/>
  <c r="DT32" i="155"/>
  <c r="DR32" i="155"/>
  <c r="DP32" i="155"/>
  <c r="DN32" i="155"/>
  <c r="DL32" i="155"/>
  <c r="DJ32" i="155"/>
  <c r="DH32" i="155"/>
  <c r="DF32" i="155"/>
  <c r="DD32" i="155"/>
  <c r="DB32" i="155"/>
  <c r="CZ32" i="155"/>
  <c r="CX32" i="155"/>
  <c r="CV32" i="155"/>
  <c r="CT32" i="155"/>
  <c r="CR32" i="155"/>
  <c r="CP32" i="155"/>
  <c r="CN32" i="155"/>
  <c r="CL32" i="155"/>
  <c r="CJ32" i="155"/>
  <c r="CH32" i="155"/>
  <c r="CF32" i="155"/>
  <c r="CD32" i="155"/>
  <c r="CB32" i="155"/>
  <c r="BZ32" i="155"/>
  <c r="BX32" i="155"/>
  <c r="BV32" i="155"/>
  <c r="BT32" i="155"/>
  <c r="BR32" i="155"/>
  <c r="BP32" i="155"/>
  <c r="BN32" i="155"/>
  <c r="BL32" i="155"/>
  <c r="BJ32" i="155"/>
  <c r="BH32" i="155"/>
  <c r="BF32" i="155"/>
  <c r="BD32" i="155"/>
  <c r="BB32" i="155"/>
  <c r="AZ32" i="155"/>
  <c r="AX32" i="155"/>
  <c r="AV32" i="155"/>
  <c r="AT32" i="155"/>
  <c r="AR32" i="155"/>
  <c r="AP32" i="155"/>
  <c r="AN32" i="155"/>
  <c r="AL32" i="155"/>
  <c r="AJ32" i="155"/>
  <c r="AH32" i="155"/>
  <c r="AF32" i="155"/>
  <c r="AD32" i="155"/>
  <c r="AB32" i="155"/>
  <c r="Z32" i="155"/>
  <c r="X32" i="155"/>
  <c r="V32" i="155"/>
  <c r="T32" i="155"/>
  <c r="R32" i="155"/>
  <c r="P32" i="155"/>
  <c r="N32" i="155"/>
  <c r="L32" i="155"/>
  <c r="J32" i="155"/>
  <c r="H32" i="155"/>
  <c r="F32" i="155"/>
  <c r="D32" i="155"/>
  <c r="EX31" i="155"/>
  <c r="EV31" i="155"/>
  <c r="ET31" i="155"/>
  <c r="ER31" i="155"/>
  <c r="EP31" i="155"/>
  <c r="EN31" i="155"/>
  <c r="EL31" i="155"/>
  <c r="EJ31" i="155"/>
  <c r="EH31" i="155"/>
  <c r="EF31" i="155"/>
  <c r="ED31" i="155"/>
  <c r="EB31" i="155"/>
  <c r="DZ31" i="155"/>
  <c r="DX31" i="155"/>
  <c r="DV31" i="155"/>
  <c r="DT31" i="155"/>
  <c r="DR31" i="155"/>
  <c r="DP31" i="155"/>
  <c r="DN31" i="155"/>
  <c r="DL31" i="155"/>
  <c r="DJ31" i="155"/>
  <c r="DH31" i="155"/>
  <c r="DF31" i="155"/>
  <c r="DD31" i="155"/>
  <c r="DB31" i="155"/>
  <c r="CZ31" i="155"/>
  <c r="CX31" i="155"/>
  <c r="CV31" i="155"/>
  <c r="CT31" i="155"/>
  <c r="CR31" i="155"/>
  <c r="CP31" i="155"/>
  <c r="CN31" i="155"/>
  <c r="CL31" i="155"/>
  <c r="CJ31" i="155"/>
  <c r="CH31" i="155"/>
  <c r="CF31" i="155"/>
  <c r="CD31" i="155"/>
  <c r="CB31" i="155"/>
  <c r="BZ31" i="155"/>
  <c r="BX31" i="155"/>
  <c r="BV31" i="155"/>
  <c r="BT31" i="155"/>
  <c r="BR31" i="155"/>
  <c r="BP31" i="155"/>
  <c r="BN31" i="155"/>
  <c r="BL31" i="155"/>
  <c r="BJ31" i="155"/>
  <c r="BH31" i="155"/>
  <c r="BF31" i="155"/>
  <c r="BD31" i="155"/>
  <c r="BB31" i="155"/>
  <c r="AZ31" i="155"/>
  <c r="AX31" i="155"/>
  <c r="AV31" i="155"/>
  <c r="AT31" i="155"/>
  <c r="AR31" i="155"/>
  <c r="AP31" i="155"/>
  <c r="AN31" i="155"/>
  <c r="AL31" i="155"/>
  <c r="AJ31" i="155"/>
  <c r="AH31" i="155"/>
  <c r="AF31" i="155"/>
  <c r="AD31" i="155"/>
  <c r="AB31" i="155"/>
  <c r="Z31" i="155"/>
  <c r="X31" i="155"/>
  <c r="V31" i="155"/>
  <c r="T31" i="155"/>
  <c r="R31" i="155"/>
  <c r="P31" i="155"/>
  <c r="N31" i="155"/>
  <c r="L31" i="155"/>
  <c r="J31" i="155"/>
  <c r="H31" i="155"/>
  <c r="F31" i="155"/>
  <c r="D31" i="155"/>
  <c r="EX30" i="155"/>
  <c r="EV30" i="155"/>
  <c r="ET30" i="155"/>
  <c r="ER30" i="155"/>
  <c r="EP30" i="155"/>
  <c r="EN30" i="155"/>
  <c r="EL30" i="155"/>
  <c r="EJ30" i="155"/>
  <c r="EH30" i="155"/>
  <c r="EF30" i="155"/>
  <c r="ED30" i="155"/>
  <c r="EB30" i="155"/>
  <c r="DZ30" i="155"/>
  <c r="DX30" i="155"/>
  <c r="DV30" i="155"/>
  <c r="DT30" i="155"/>
  <c r="DR30" i="155"/>
  <c r="DP30" i="155"/>
  <c r="DN30" i="155"/>
  <c r="DL30" i="155"/>
  <c r="DJ30" i="155"/>
  <c r="DH30" i="155"/>
  <c r="DF30" i="155"/>
  <c r="DD30" i="155"/>
  <c r="DB30" i="155"/>
  <c r="CZ30" i="155"/>
  <c r="CX30" i="155"/>
  <c r="CV30" i="155"/>
  <c r="CT30" i="155"/>
  <c r="CR30" i="155"/>
  <c r="CP30" i="155"/>
  <c r="CN30" i="155"/>
  <c r="CL30" i="155"/>
  <c r="CJ30" i="155"/>
  <c r="CH30" i="155"/>
  <c r="CF30" i="155"/>
  <c r="CD30" i="155"/>
  <c r="CB30" i="155"/>
  <c r="BZ30" i="155"/>
  <c r="BX30" i="155"/>
  <c r="BV30" i="155"/>
  <c r="BT30" i="155"/>
  <c r="BR30" i="155"/>
  <c r="BP30" i="155"/>
  <c r="BN30" i="155"/>
  <c r="BL30" i="155"/>
  <c r="BJ30" i="155"/>
  <c r="BH30" i="155"/>
  <c r="BF30" i="155"/>
  <c r="BD30" i="155"/>
  <c r="BB30" i="155"/>
  <c r="AZ30" i="155"/>
  <c r="AX30" i="155"/>
  <c r="AV30" i="155"/>
  <c r="AT30" i="155"/>
  <c r="AR30" i="155"/>
  <c r="AP30" i="155"/>
  <c r="AN30" i="155"/>
  <c r="AL30" i="155"/>
  <c r="AJ30" i="155"/>
  <c r="AH30" i="155"/>
  <c r="AF30" i="155"/>
  <c r="AD30" i="155"/>
  <c r="AB30" i="155"/>
  <c r="Z30" i="155"/>
  <c r="X30" i="155"/>
  <c r="V30" i="155"/>
  <c r="T30" i="155"/>
  <c r="R30" i="155"/>
  <c r="P30" i="155"/>
  <c r="N30" i="155"/>
  <c r="L30" i="155"/>
  <c r="J30" i="155"/>
  <c r="H30" i="155"/>
  <c r="F30" i="155"/>
  <c r="D30" i="155"/>
  <c r="EX29" i="155"/>
  <c r="EV29" i="155"/>
  <c r="ET29" i="155"/>
  <c r="ER29" i="155"/>
  <c r="EP29" i="155"/>
  <c r="EN29" i="155"/>
  <c r="EL29" i="155"/>
  <c r="EJ29" i="155"/>
  <c r="EH29" i="155"/>
  <c r="EF29" i="155"/>
  <c r="ED29" i="155"/>
  <c r="EB29" i="155"/>
  <c r="DZ29" i="155"/>
  <c r="DX29" i="155"/>
  <c r="DV29" i="155"/>
  <c r="DT29" i="155"/>
  <c r="DR29" i="155"/>
  <c r="DP29" i="155"/>
  <c r="DN29" i="155"/>
  <c r="DL29" i="155"/>
  <c r="DJ29" i="155"/>
  <c r="DH29" i="155"/>
  <c r="DF29" i="155"/>
  <c r="DD29" i="155"/>
  <c r="DB29" i="155"/>
  <c r="CZ29" i="155"/>
  <c r="CX29" i="155"/>
  <c r="CV29" i="155"/>
  <c r="CT29" i="155"/>
  <c r="CR29" i="155"/>
  <c r="CP29" i="155"/>
  <c r="CN29" i="155"/>
  <c r="CL29" i="155"/>
  <c r="CJ29" i="155"/>
  <c r="CH29" i="155"/>
  <c r="CF29" i="155"/>
  <c r="CD29" i="155"/>
  <c r="CB29" i="155"/>
  <c r="BZ29" i="155"/>
  <c r="BX29" i="155"/>
  <c r="BV29" i="155"/>
  <c r="BT29" i="155"/>
  <c r="BR29" i="155"/>
  <c r="BP29" i="155"/>
  <c r="BN29" i="155"/>
  <c r="BL29" i="155"/>
  <c r="BJ29" i="155"/>
  <c r="BH29" i="155"/>
  <c r="BF29" i="155"/>
  <c r="BD29" i="155"/>
  <c r="BB29" i="155"/>
  <c r="AZ29" i="155"/>
  <c r="AX29" i="155"/>
  <c r="AV29" i="155"/>
  <c r="AT29" i="155"/>
  <c r="AR29" i="155"/>
  <c r="AP29" i="155"/>
  <c r="AN29" i="155"/>
  <c r="AL29" i="155"/>
  <c r="AJ29" i="155"/>
  <c r="AH29" i="155"/>
  <c r="AF29" i="155"/>
  <c r="AD29" i="155"/>
  <c r="AB29" i="155"/>
  <c r="Z29" i="155"/>
  <c r="X29" i="155"/>
  <c r="V29" i="155"/>
  <c r="T29" i="155"/>
  <c r="R29" i="155"/>
  <c r="P29" i="155"/>
  <c r="N29" i="155"/>
  <c r="L29" i="155"/>
  <c r="J29" i="155"/>
  <c r="H29" i="155"/>
  <c r="F29" i="155"/>
  <c r="D29" i="155"/>
  <c r="EX28" i="155"/>
  <c r="EV28" i="155"/>
  <c r="ET28" i="155"/>
  <c r="ER28" i="155"/>
  <c r="EP28" i="155"/>
  <c r="EN28" i="155"/>
  <c r="EL28" i="155"/>
  <c r="EJ28" i="155"/>
  <c r="EH28" i="155"/>
  <c r="EF28" i="155"/>
  <c r="ED28" i="155"/>
  <c r="EB28" i="155"/>
  <c r="DZ28" i="155"/>
  <c r="DX28" i="155"/>
  <c r="DV28" i="155"/>
  <c r="DT28" i="155"/>
  <c r="DR28" i="155"/>
  <c r="DP28" i="155"/>
  <c r="DN28" i="155"/>
  <c r="DL28" i="155"/>
  <c r="DJ28" i="155"/>
  <c r="DH28" i="155"/>
  <c r="DF28" i="155"/>
  <c r="DD28" i="155"/>
  <c r="DB28" i="155"/>
  <c r="CZ28" i="155"/>
  <c r="CX28" i="155"/>
  <c r="CV28" i="155"/>
  <c r="CT28" i="155"/>
  <c r="CR28" i="155"/>
  <c r="CP28" i="155"/>
  <c r="CN28" i="155"/>
  <c r="CL28" i="155"/>
  <c r="CJ28" i="155"/>
  <c r="CH28" i="155"/>
  <c r="CF28" i="155"/>
  <c r="CD28" i="155"/>
  <c r="CB28" i="155"/>
  <c r="BZ28" i="155"/>
  <c r="BX28" i="155"/>
  <c r="BV28" i="155"/>
  <c r="BT28" i="155"/>
  <c r="BR28" i="155"/>
  <c r="BP28" i="155"/>
  <c r="BN28" i="155"/>
  <c r="BL28" i="155"/>
  <c r="BJ28" i="155"/>
  <c r="BH28" i="155"/>
  <c r="BF28" i="155"/>
  <c r="BD28" i="155"/>
  <c r="BB28" i="155"/>
  <c r="AZ28" i="155"/>
  <c r="AX28" i="155"/>
  <c r="AV28" i="155"/>
  <c r="AT28" i="155"/>
  <c r="AR28" i="155"/>
  <c r="AP28" i="155"/>
  <c r="AN28" i="155"/>
  <c r="AL28" i="155"/>
  <c r="AJ28" i="155"/>
  <c r="AH28" i="155"/>
  <c r="AF28" i="155"/>
  <c r="AD28" i="155"/>
  <c r="AB28" i="155"/>
  <c r="Z28" i="155"/>
  <c r="X28" i="155"/>
  <c r="V28" i="155"/>
  <c r="T28" i="155"/>
  <c r="R28" i="155"/>
  <c r="P28" i="155"/>
  <c r="N28" i="155"/>
  <c r="L28" i="155"/>
  <c r="J28" i="155"/>
  <c r="H28" i="155"/>
  <c r="F28" i="155"/>
  <c r="D28" i="155"/>
  <c r="EX27" i="155"/>
  <c r="EV27" i="155"/>
  <c r="ET27" i="155"/>
  <c r="ER27" i="155"/>
  <c r="EP27" i="155"/>
  <c r="EN27" i="155"/>
  <c r="EL27" i="155"/>
  <c r="EJ27" i="155"/>
  <c r="EH27" i="155"/>
  <c r="EF27" i="155"/>
  <c r="ED27" i="155"/>
  <c r="EB27" i="155"/>
  <c r="DZ27" i="155"/>
  <c r="DX27" i="155"/>
  <c r="DV27" i="155"/>
  <c r="DT27" i="155"/>
  <c r="DR27" i="155"/>
  <c r="DP27" i="155"/>
  <c r="DN27" i="155"/>
  <c r="DL27" i="155"/>
  <c r="DJ27" i="155"/>
  <c r="DH27" i="155"/>
  <c r="DF27" i="155"/>
  <c r="DD27" i="155"/>
  <c r="DB27" i="155"/>
  <c r="CZ27" i="155"/>
  <c r="CX27" i="155"/>
  <c r="CV27" i="155"/>
  <c r="CT27" i="155"/>
  <c r="CR27" i="155"/>
  <c r="CP27" i="155"/>
  <c r="CN27" i="155"/>
  <c r="CL27" i="155"/>
  <c r="CJ27" i="155"/>
  <c r="CH27" i="155"/>
  <c r="CF27" i="155"/>
  <c r="CD27" i="155"/>
  <c r="CB27" i="155"/>
  <c r="BZ27" i="155"/>
  <c r="BX27" i="155"/>
  <c r="BV27" i="155"/>
  <c r="BT27" i="155"/>
  <c r="BR27" i="155"/>
  <c r="BP27" i="155"/>
  <c r="BN27" i="155"/>
  <c r="BL27" i="155"/>
  <c r="BJ27" i="155"/>
  <c r="BH27" i="155"/>
  <c r="BF27" i="155"/>
  <c r="BD27" i="155"/>
  <c r="BB27" i="155"/>
  <c r="AZ27" i="155"/>
  <c r="AX27" i="155"/>
  <c r="AV27" i="155"/>
  <c r="AT27" i="155"/>
  <c r="AR27" i="155"/>
  <c r="AP27" i="155"/>
  <c r="AN27" i="155"/>
  <c r="AL27" i="155"/>
  <c r="AJ27" i="155"/>
  <c r="AH27" i="155"/>
  <c r="AF27" i="155"/>
  <c r="AD27" i="155"/>
  <c r="AB27" i="155"/>
  <c r="Z27" i="155"/>
  <c r="X27" i="155"/>
  <c r="V27" i="155"/>
  <c r="T27" i="155"/>
  <c r="R27" i="155"/>
  <c r="P27" i="155"/>
  <c r="N27" i="155"/>
  <c r="L27" i="155"/>
  <c r="J27" i="155"/>
  <c r="H27" i="155"/>
  <c r="F27" i="155"/>
  <c r="D27" i="155"/>
  <c r="EX26" i="155"/>
  <c r="EV26" i="155"/>
  <c r="ET26" i="155"/>
  <c r="ER26" i="155"/>
  <c r="EP26" i="155"/>
  <c r="EN26" i="155"/>
  <c r="EL26" i="155"/>
  <c r="EJ26" i="155"/>
  <c r="EH26" i="155"/>
  <c r="EF26" i="155"/>
  <c r="ED26" i="155"/>
  <c r="EB26" i="155"/>
  <c r="DZ26" i="155"/>
  <c r="DX26" i="155"/>
  <c r="DV26" i="155"/>
  <c r="DT26" i="155"/>
  <c r="DR26" i="155"/>
  <c r="DP26" i="155"/>
  <c r="DN26" i="155"/>
  <c r="DL26" i="155"/>
  <c r="DJ26" i="155"/>
  <c r="DH26" i="155"/>
  <c r="DF26" i="155"/>
  <c r="DD26" i="155"/>
  <c r="DB26" i="155"/>
  <c r="CZ26" i="155"/>
  <c r="CX26" i="155"/>
  <c r="CV26" i="155"/>
  <c r="CT26" i="155"/>
  <c r="CR26" i="155"/>
  <c r="CP26" i="155"/>
  <c r="CN26" i="155"/>
  <c r="CL26" i="155"/>
  <c r="CJ26" i="155"/>
  <c r="CH26" i="155"/>
  <c r="CF26" i="155"/>
  <c r="CD26" i="155"/>
  <c r="CB26" i="155"/>
  <c r="BZ26" i="155"/>
  <c r="BX26" i="155"/>
  <c r="BV26" i="155"/>
  <c r="BT26" i="155"/>
  <c r="BR26" i="155"/>
  <c r="BP26" i="155"/>
  <c r="BN26" i="155"/>
  <c r="BL26" i="155"/>
  <c r="BJ26" i="155"/>
  <c r="BH26" i="155"/>
  <c r="BF26" i="155"/>
  <c r="BD26" i="155"/>
  <c r="BB26" i="155"/>
  <c r="AZ26" i="155"/>
  <c r="AX26" i="155"/>
  <c r="AV26" i="155"/>
  <c r="AT26" i="155"/>
  <c r="AR26" i="155"/>
  <c r="AP26" i="155"/>
  <c r="AN26" i="155"/>
  <c r="AL26" i="155"/>
  <c r="AJ26" i="155"/>
  <c r="AH26" i="155"/>
  <c r="AF26" i="155"/>
  <c r="AD26" i="155"/>
  <c r="AB26" i="155"/>
  <c r="Z26" i="155"/>
  <c r="X26" i="155"/>
  <c r="V26" i="155"/>
  <c r="T26" i="155"/>
  <c r="R26" i="155"/>
  <c r="P26" i="155"/>
  <c r="N26" i="155"/>
  <c r="L26" i="155"/>
  <c r="J26" i="155"/>
  <c r="H26" i="155"/>
  <c r="F26" i="155"/>
  <c r="D26" i="155"/>
  <c r="EX25" i="155"/>
  <c r="EV25" i="155"/>
  <c r="ET25" i="155"/>
  <c r="ER25" i="155"/>
  <c r="EP25" i="155"/>
  <c r="EN25" i="155"/>
  <c r="EL25" i="155"/>
  <c r="EJ25" i="155"/>
  <c r="EH25" i="155"/>
  <c r="EF25" i="155"/>
  <c r="ED25" i="155"/>
  <c r="EB25" i="155"/>
  <c r="DZ25" i="155"/>
  <c r="DX25" i="155"/>
  <c r="DV25" i="155"/>
  <c r="DT25" i="155"/>
  <c r="DR25" i="155"/>
  <c r="DP25" i="155"/>
  <c r="DN25" i="155"/>
  <c r="DL25" i="155"/>
  <c r="DJ25" i="155"/>
  <c r="DH25" i="155"/>
  <c r="DF25" i="155"/>
  <c r="DD25" i="155"/>
  <c r="DB25" i="155"/>
  <c r="CZ25" i="155"/>
  <c r="CX25" i="155"/>
  <c r="CV25" i="155"/>
  <c r="CT25" i="155"/>
  <c r="CR25" i="155"/>
  <c r="CP25" i="155"/>
  <c r="CN25" i="155"/>
  <c r="CL25" i="155"/>
  <c r="CJ25" i="155"/>
  <c r="CH25" i="155"/>
  <c r="CF25" i="155"/>
  <c r="CD25" i="155"/>
  <c r="CB25" i="155"/>
  <c r="BZ25" i="155"/>
  <c r="BX25" i="155"/>
  <c r="BV25" i="155"/>
  <c r="BT25" i="155"/>
  <c r="BR25" i="155"/>
  <c r="BP25" i="155"/>
  <c r="BN25" i="155"/>
  <c r="BL25" i="155"/>
  <c r="BJ25" i="155"/>
  <c r="BH25" i="155"/>
  <c r="BF25" i="155"/>
  <c r="BD25" i="155"/>
  <c r="BB25" i="155"/>
  <c r="AZ25" i="155"/>
  <c r="AX25" i="155"/>
  <c r="AV25" i="155"/>
  <c r="AT25" i="155"/>
  <c r="AR25" i="155"/>
  <c r="AP25" i="155"/>
  <c r="AN25" i="155"/>
  <c r="AL25" i="155"/>
  <c r="AJ25" i="155"/>
  <c r="AH25" i="155"/>
  <c r="AF25" i="155"/>
  <c r="AD25" i="155"/>
  <c r="AB25" i="155"/>
  <c r="Z25" i="155"/>
  <c r="X25" i="155"/>
  <c r="V25" i="155"/>
  <c r="T25" i="155"/>
  <c r="R25" i="155"/>
  <c r="P25" i="155"/>
  <c r="N25" i="155"/>
  <c r="L25" i="155"/>
  <c r="J25" i="155"/>
  <c r="H25" i="155"/>
  <c r="F25" i="155"/>
  <c r="D25" i="155"/>
  <c r="EX24" i="155"/>
  <c r="EV24" i="155"/>
  <c r="ET24" i="155"/>
  <c r="ER24" i="155"/>
  <c r="EP24" i="155"/>
  <c r="EN24" i="155"/>
  <c r="EL24" i="155"/>
  <c r="EJ24" i="155"/>
  <c r="EH24" i="155"/>
  <c r="EF24" i="155"/>
  <c r="ED24" i="155"/>
  <c r="EB24" i="155"/>
  <c r="DZ24" i="155"/>
  <c r="DX24" i="155"/>
  <c r="DV24" i="155"/>
  <c r="DT24" i="155"/>
  <c r="DR24" i="155"/>
  <c r="DP24" i="155"/>
  <c r="DN24" i="155"/>
  <c r="DL24" i="155"/>
  <c r="DJ24" i="155"/>
  <c r="DH24" i="155"/>
  <c r="DF24" i="155"/>
  <c r="DD24" i="155"/>
  <c r="DB24" i="155"/>
  <c r="CZ24" i="155"/>
  <c r="CX24" i="155"/>
  <c r="CV24" i="155"/>
  <c r="CT24" i="155"/>
  <c r="CR24" i="155"/>
  <c r="CP24" i="155"/>
  <c r="CN24" i="155"/>
  <c r="CL24" i="155"/>
  <c r="CJ24" i="155"/>
  <c r="CH24" i="155"/>
  <c r="CF24" i="155"/>
  <c r="CD24" i="155"/>
  <c r="CB24" i="155"/>
  <c r="BZ24" i="155"/>
  <c r="BX24" i="155"/>
  <c r="BV24" i="155"/>
  <c r="BT24" i="155"/>
  <c r="BR24" i="155"/>
  <c r="BP24" i="155"/>
  <c r="BN24" i="155"/>
  <c r="BL24" i="155"/>
  <c r="BJ24" i="155"/>
  <c r="BH24" i="155"/>
  <c r="BF24" i="155"/>
  <c r="BD24" i="155"/>
  <c r="BB24" i="155"/>
  <c r="AZ24" i="155"/>
  <c r="AX24" i="155"/>
  <c r="AV24" i="155"/>
  <c r="AT24" i="155"/>
  <c r="AR24" i="155"/>
  <c r="AP24" i="155"/>
  <c r="AN24" i="155"/>
  <c r="AL24" i="155"/>
  <c r="AJ24" i="155"/>
  <c r="AH24" i="155"/>
  <c r="AF24" i="155"/>
  <c r="AD24" i="155"/>
  <c r="AB24" i="155"/>
  <c r="Z24" i="155"/>
  <c r="X24" i="155"/>
  <c r="V24" i="155"/>
  <c r="T24" i="155"/>
  <c r="R24" i="155"/>
  <c r="P24" i="155"/>
  <c r="N24" i="155"/>
  <c r="L24" i="155"/>
  <c r="J24" i="155"/>
  <c r="H24" i="155"/>
  <c r="F24" i="155"/>
  <c r="D24" i="155"/>
  <c r="EX23" i="155"/>
  <c r="EV23" i="155"/>
  <c r="ET23" i="155"/>
  <c r="ER23" i="155"/>
  <c r="EP23" i="155"/>
  <c r="EN23" i="155"/>
  <c r="EL23" i="155"/>
  <c r="EJ23" i="155"/>
  <c r="EH23" i="155"/>
  <c r="EF23" i="155"/>
  <c r="ED23" i="155"/>
  <c r="EB23" i="155"/>
  <c r="DZ23" i="155"/>
  <c r="DX23" i="155"/>
  <c r="DV23" i="155"/>
  <c r="DT23" i="155"/>
  <c r="DR23" i="155"/>
  <c r="DP23" i="155"/>
  <c r="DN23" i="155"/>
  <c r="DL23" i="155"/>
  <c r="DJ23" i="155"/>
  <c r="DH23" i="155"/>
  <c r="DF23" i="155"/>
  <c r="DD23" i="155"/>
  <c r="DB23" i="155"/>
  <c r="CZ23" i="155"/>
  <c r="CX23" i="155"/>
  <c r="CV23" i="155"/>
  <c r="CT23" i="155"/>
  <c r="CR23" i="155"/>
  <c r="CP23" i="155"/>
  <c r="CN23" i="155"/>
  <c r="CL23" i="155"/>
  <c r="CJ23" i="155"/>
  <c r="CH23" i="155"/>
  <c r="CF23" i="155"/>
  <c r="CD23" i="155"/>
  <c r="CB23" i="155"/>
  <c r="BZ23" i="155"/>
  <c r="BX23" i="155"/>
  <c r="BV23" i="155"/>
  <c r="BT23" i="155"/>
  <c r="BR23" i="155"/>
  <c r="BP23" i="155"/>
  <c r="BN23" i="155"/>
  <c r="BL23" i="155"/>
  <c r="BJ23" i="155"/>
  <c r="BH23" i="155"/>
  <c r="BF23" i="155"/>
  <c r="BD23" i="155"/>
  <c r="BB23" i="155"/>
  <c r="AZ23" i="155"/>
  <c r="AX23" i="155"/>
  <c r="AV23" i="155"/>
  <c r="AT23" i="155"/>
  <c r="AR23" i="155"/>
  <c r="AP23" i="155"/>
  <c r="AN23" i="155"/>
  <c r="AL23" i="155"/>
  <c r="AJ23" i="155"/>
  <c r="AH23" i="155"/>
  <c r="AF23" i="155"/>
  <c r="AD23" i="155"/>
  <c r="AB23" i="155"/>
  <c r="Z23" i="155"/>
  <c r="X23" i="155"/>
  <c r="V23" i="155"/>
  <c r="T23" i="155"/>
  <c r="R23" i="155"/>
  <c r="P23" i="155"/>
  <c r="N23" i="155"/>
  <c r="L23" i="155"/>
  <c r="J23" i="155"/>
  <c r="H23" i="155"/>
  <c r="F23" i="155"/>
  <c r="D23" i="155"/>
  <c r="EX22" i="155"/>
  <c r="EV22" i="155"/>
  <c r="ET22" i="155"/>
  <c r="ER22" i="155"/>
  <c r="EP22" i="155"/>
  <c r="EN22" i="155"/>
  <c r="EL22" i="155"/>
  <c r="EJ22" i="155"/>
  <c r="EH22" i="155"/>
  <c r="EF22" i="155"/>
  <c r="ED22" i="155"/>
  <c r="EB22" i="155"/>
  <c r="DZ22" i="155"/>
  <c r="DX22" i="155"/>
  <c r="DV22" i="155"/>
  <c r="DT22" i="155"/>
  <c r="DR22" i="155"/>
  <c r="DP22" i="155"/>
  <c r="DN22" i="155"/>
  <c r="DL22" i="155"/>
  <c r="DJ22" i="155"/>
  <c r="DH22" i="155"/>
  <c r="DF22" i="155"/>
  <c r="DD22" i="155"/>
  <c r="DB22" i="155"/>
  <c r="CZ22" i="155"/>
  <c r="CX22" i="155"/>
  <c r="CV22" i="155"/>
  <c r="CT22" i="155"/>
  <c r="CR22" i="155"/>
  <c r="CP22" i="155"/>
  <c r="CN22" i="155"/>
  <c r="CL22" i="155"/>
  <c r="CJ22" i="155"/>
  <c r="CH22" i="155"/>
  <c r="CF22" i="155"/>
  <c r="CD22" i="155"/>
  <c r="CB22" i="155"/>
  <c r="BZ22" i="155"/>
  <c r="BX22" i="155"/>
  <c r="BV22" i="155"/>
  <c r="BT22" i="155"/>
  <c r="BR22" i="155"/>
  <c r="BP22" i="155"/>
  <c r="BN22" i="155"/>
  <c r="BL22" i="155"/>
  <c r="BJ22" i="155"/>
  <c r="BH22" i="155"/>
  <c r="BF22" i="155"/>
  <c r="BD22" i="155"/>
  <c r="BB22" i="155"/>
  <c r="AZ22" i="155"/>
  <c r="AX22" i="155"/>
  <c r="AV22" i="155"/>
  <c r="AT22" i="155"/>
  <c r="AR22" i="155"/>
  <c r="AP22" i="155"/>
  <c r="AN22" i="155"/>
  <c r="AL22" i="155"/>
  <c r="AJ22" i="155"/>
  <c r="AH22" i="155"/>
  <c r="AF22" i="155"/>
  <c r="AD22" i="155"/>
  <c r="AB22" i="155"/>
  <c r="Z22" i="155"/>
  <c r="X22" i="155"/>
  <c r="V22" i="155"/>
  <c r="T22" i="155"/>
  <c r="R22" i="155"/>
  <c r="P22" i="155"/>
  <c r="N22" i="155"/>
  <c r="L22" i="155"/>
  <c r="J22" i="155"/>
  <c r="H22" i="155"/>
  <c r="F22" i="155"/>
  <c r="D22" i="155"/>
  <c r="EX21" i="155"/>
  <c r="EV21" i="155"/>
  <c r="ET21" i="155"/>
  <c r="ER21" i="155"/>
  <c r="EP21" i="155"/>
  <c r="EN21" i="155"/>
  <c r="EL21" i="155"/>
  <c r="EJ21" i="155"/>
  <c r="EH21" i="155"/>
  <c r="EF21" i="155"/>
  <c r="ED21" i="155"/>
  <c r="EB21" i="155"/>
  <c r="DZ21" i="155"/>
  <c r="DX21" i="155"/>
  <c r="DV21" i="155"/>
  <c r="DT21" i="155"/>
  <c r="DR21" i="155"/>
  <c r="DP21" i="155"/>
  <c r="DN21" i="155"/>
  <c r="DL21" i="155"/>
  <c r="DJ21" i="155"/>
  <c r="DH21" i="155"/>
  <c r="DF21" i="155"/>
  <c r="DD21" i="155"/>
  <c r="DB21" i="155"/>
  <c r="CZ21" i="155"/>
  <c r="CX21" i="155"/>
  <c r="CV21" i="155"/>
  <c r="CT21" i="155"/>
  <c r="CR21" i="155"/>
  <c r="CP21" i="155"/>
  <c r="CN21" i="155"/>
  <c r="CL21" i="155"/>
  <c r="CJ21" i="155"/>
  <c r="CH21" i="155"/>
  <c r="CF21" i="155"/>
  <c r="CD21" i="155"/>
  <c r="CB21" i="155"/>
  <c r="BZ21" i="155"/>
  <c r="BX21" i="155"/>
  <c r="BV21" i="155"/>
  <c r="BT21" i="155"/>
  <c r="BR21" i="155"/>
  <c r="BP21" i="155"/>
  <c r="BN21" i="155"/>
  <c r="BL21" i="155"/>
  <c r="BJ21" i="155"/>
  <c r="BH21" i="155"/>
  <c r="BF21" i="155"/>
  <c r="BD21" i="155"/>
  <c r="BB21" i="155"/>
  <c r="AZ21" i="155"/>
  <c r="AX21" i="155"/>
  <c r="AV21" i="155"/>
  <c r="AT21" i="155"/>
  <c r="AR21" i="155"/>
  <c r="AP21" i="155"/>
  <c r="AN21" i="155"/>
  <c r="AL21" i="155"/>
  <c r="AJ21" i="155"/>
  <c r="AH21" i="155"/>
  <c r="AF21" i="155"/>
  <c r="AD21" i="155"/>
  <c r="AB21" i="155"/>
  <c r="Z21" i="155"/>
  <c r="X21" i="155"/>
  <c r="V21" i="155"/>
  <c r="T21" i="155"/>
  <c r="R21" i="155"/>
  <c r="P21" i="155"/>
  <c r="N21" i="155"/>
  <c r="L21" i="155"/>
  <c r="J21" i="155"/>
  <c r="H21" i="155"/>
  <c r="F21" i="155"/>
  <c r="D21" i="155"/>
  <c r="EX20" i="155"/>
  <c r="EV20" i="155"/>
  <c r="ET20" i="155"/>
  <c r="ER20" i="155"/>
  <c r="EP20" i="155"/>
  <c r="EN20" i="155"/>
  <c r="EL20" i="155"/>
  <c r="EJ20" i="155"/>
  <c r="EH20" i="155"/>
  <c r="EF20" i="155"/>
  <c r="ED20" i="155"/>
  <c r="EB20" i="155"/>
  <c r="DZ20" i="155"/>
  <c r="DX20" i="155"/>
  <c r="DV20" i="155"/>
  <c r="DT20" i="155"/>
  <c r="DR20" i="155"/>
  <c r="DP20" i="155"/>
  <c r="DN20" i="155"/>
  <c r="DL20" i="155"/>
  <c r="DJ20" i="155"/>
  <c r="DH20" i="155"/>
  <c r="DF20" i="155"/>
  <c r="DD20" i="155"/>
  <c r="DB20" i="155"/>
  <c r="CZ20" i="155"/>
  <c r="CX20" i="155"/>
  <c r="CV20" i="155"/>
  <c r="CT20" i="155"/>
  <c r="CR20" i="155"/>
  <c r="CP20" i="155"/>
  <c r="CN20" i="155"/>
  <c r="CL20" i="155"/>
  <c r="CJ20" i="155"/>
  <c r="CH20" i="155"/>
  <c r="CF20" i="155"/>
  <c r="CD20" i="155"/>
  <c r="CB20" i="155"/>
  <c r="BZ20" i="155"/>
  <c r="BX20" i="155"/>
  <c r="BV20" i="155"/>
  <c r="BT20" i="155"/>
  <c r="BR20" i="155"/>
  <c r="BP20" i="155"/>
  <c r="BN20" i="155"/>
  <c r="BL20" i="155"/>
  <c r="BJ20" i="155"/>
  <c r="BH20" i="155"/>
  <c r="BF20" i="155"/>
  <c r="BD20" i="155"/>
  <c r="BB20" i="155"/>
  <c r="AZ20" i="155"/>
  <c r="AX20" i="155"/>
  <c r="AV20" i="155"/>
  <c r="AT20" i="155"/>
  <c r="AR20" i="155"/>
  <c r="AP20" i="155"/>
  <c r="AN20" i="155"/>
  <c r="AL20" i="155"/>
  <c r="AJ20" i="155"/>
  <c r="AH20" i="155"/>
  <c r="AF20" i="155"/>
  <c r="AD20" i="155"/>
  <c r="AB20" i="155"/>
  <c r="Z20" i="155"/>
  <c r="X20" i="155"/>
  <c r="V20" i="155"/>
  <c r="T20" i="155"/>
  <c r="R20" i="155"/>
  <c r="P20" i="155"/>
  <c r="N20" i="155"/>
  <c r="L20" i="155"/>
  <c r="J20" i="155"/>
  <c r="H20" i="155"/>
  <c r="F20" i="155"/>
  <c r="D20" i="155"/>
  <c r="EX19" i="155"/>
  <c r="EV19" i="155"/>
  <c r="ET19" i="155"/>
  <c r="ER19" i="155"/>
  <c r="EP19" i="155"/>
  <c r="EN19" i="155"/>
  <c r="EL19" i="155"/>
  <c r="EJ19" i="155"/>
  <c r="EH19" i="155"/>
  <c r="EF19" i="155"/>
  <c r="ED19" i="155"/>
  <c r="EB19" i="155"/>
  <c r="DZ19" i="155"/>
  <c r="DX19" i="155"/>
  <c r="DV19" i="155"/>
  <c r="DT19" i="155"/>
  <c r="DR19" i="155"/>
  <c r="DP19" i="155"/>
  <c r="DN19" i="155"/>
  <c r="DL19" i="155"/>
  <c r="DJ19" i="155"/>
  <c r="DH19" i="155"/>
  <c r="DF19" i="155"/>
  <c r="DD19" i="155"/>
  <c r="DB19" i="155"/>
  <c r="CZ19" i="155"/>
  <c r="CX19" i="155"/>
  <c r="CV19" i="155"/>
  <c r="CT19" i="155"/>
  <c r="CR19" i="155"/>
  <c r="CP19" i="155"/>
  <c r="CN19" i="155"/>
  <c r="CL19" i="155"/>
  <c r="CJ19" i="155"/>
  <c r="CH19" i="155"/>
  <c r="CF19" i="155"/>
  <c r="CD19" i="155"/>
  <c r="CB19" i="155"/>
  <c r="BZ19" i="155"/>
  <c r="BX19" i="155"/>
  <c r="BV19" i="155"/>
  <c r="BT19" i="155"/>
  <c r="BR19" i="155"/>
  <c r="BP19" i="155"/>
  <c r="BN19" i="155"/>
  <c r="BL19" i="155"/>
  <c r="BJ19" i="155"/>
  <c r="BH19" i="155"/>
  <c r="BF19" i="155"/>
  <c r="BD19" i="155"/>
  <c r="BB19" i="155"/>
  <c r="AZ19" i="155"/>
  <c r="AX19" i="155"/>
  <c r="AV19" i="155"/>
  <c r="AT19" i="155"/>
  <c r="AR19" i="155"/>
  <c r="AP19" i="155"/>
  <c r="AN19" i="155"/>
  <c r="AL19" i="155"/>
  <c r="AJ19" i="155"/>
  <c r="AH19" i="155"/>
  <c r="AF19" i="155"/>
  <c r="AD19" i="155"/>
  <c r="AB19" i="155"/>
  <c r="Z19" i="155"/>
  <c r="X19" i="155"/>
  <c r="V19" i="155"/>
  <c r="T19" i="155"/>
  <c r="R19" i="155"/>
  <c r="P19" i="155"/>
  <c r="N19" i="155"/>
  <c r="L19" i="155"/>
  <c r="J19" i="155"/>
  <c r="H19" i="155"/>
  <c r="F19" i="155"/>
  <c r="D19" i="155"/>
  <c r="EX18" i="155"/>
  <c r="EV18" i="155"/>
  <c r="ET18" i="155"/>
  <c r="ER18" i="155"/>
  <c r="EP18" i="155"/>
  <c r="EN18" i="155"/>
  <c r="EL18" i="155"/>
  <c r="EJ18" i="155"/>
  <c r="EH18" i="155"/>
  <c r="EF18" i="155"/>
  <c r="ED18" i="155"/>
  <c r="EB18" i="155"/>
  <c r="DZ18" i="155"/>
  <c r="DX18" i="155"/>
  <c r="DV18" i="155"/>
  <c r="DT18" i="155"/>
  <c r="DR18" i="155"/>
  <c r="DP18" i="155"/>
  <c r="DN18" i="155"/>
  <c r="DL18" i="155"/>
  <c r="DJ18" i="155"/>
  <c r="DH18" i="155"/>
  <c r="DF18" i="155"/>
  <c r="DD18" i="155"/>
  <c r="DB18" i="155"/>
  <c r="CZ18" i="155"/>
  <c r="CX18" i="155"/>
  <c r="CV18" i="155"/>
  <c r="CT18" i="155"/>
  <c r="CR18" i="155"/>
  <c r="CP18" i="155"/>
  <c r="CN18" i="155"/>
  <c r="CL18" i="155"/>
  <c r="CJ18" i="155"/>
  <c r="CH18" i="155"/>
  <c r="CF18" i="155"/>
  <c r="CD18" i="155"/>
  <c r="CB18" i="155"/>
  <c r="BZ18" i="155"/>
  <c r="BX18" i="155"/>
  <c r="BV18" i="155"/>
  <c r="BT18" i="155"/>
  <c r="BR18" i="155"/>
  <c r="BP18" i="155"/>
  <c r="BN18" i="155"/>
  <c r="BL18" i="155"/>
  <c r="BJ18" i="155"/>
  <c r="BH18" i="155"/>
  <c r="BF18" i="155"/>
  <c r="BD18" i="155"/>
  <c r="BB18" i="155"/>
  <c r="AZ18" i="155"/>
  <c r="AX18" i="155"/>
  <c r="AV18" i="155"/>
  <c r="AT18" i="155"/>
  <c r="AR18" i="155"/>
  <c r="AP18" i="155"/>
  <c r="AN18" i="155"/>
  <c r="AL18" i="155"/>
  <c r="AJ18" i="155"/>
  <c r="AH18" i="155"/>
  <c r="AF18" i="155"/>
  <c r="AD18" i="155"/>
  <c r="AB18" i="155"/>
  <c r="Z18" i="155"/>
  <c r="X18" i="155"/>
  <c r="V18" i="155"/>
  <c r="T18" i="155"/>
  <c r="R18" i="155"/>
  <c r="P18" i="155"/>
  <c r="N18" i="155"/>
  <c r="L18" i="155"/>
  <c r="J18" i="155"/>
  <c r="H18" i="155"/>
  <c r="F18" i="155"/>
  <c r="D18" i="155"/>
  <c r="EX17" i="155"/>
  <c r="EV17" i="155"/>
  <c r="ET17" i="155"/>
  <c r="ER17" i="155"/>
  <c r="EP17" i="155"/>
  <c r="EN17" i="155"/>
  <c r="EL17" i="155"/>
  <c r="EJ17" i="155"/>
  <c r="EH17" i="155"/>
  <c r="EF17" i="155"/>
  <c r="ED17" i="155"/>
  <c r="EB17" i="155"/>
  <c r="DZ17" i="155"/>
  <c r="DX17" i="155"/>
  <c r="DV17" i="155"/>
  <c r="DT17" i="155"/>
  <c r="DR17" i="155"/>
  <c r="DP17" i="155"/>
  <c r="DN17" i="155"/>
  <c r="DL17" i="155"/>
  <c r="DJ17" i="155"/>
  <c r="DH17" i="155"/>
  <c r="DF17" i="155"/>
  <c r="DD17" i="155"/>
  <c r="DB17" i="155"/>
  <c r="CZ17" i="155"/>
  <c r="CX17" i="155"/>
  <c r="CV17" i="155"/>
  <c r="CT17" i="155"/>
  <c r="CR17" i="155"/>
  <c r="CP17" i="155"/>
  <c r="CN17" i="155"/>
  <c r="CL17" i="155"/>
  <c r="CJ17" i="155"/>
  <c r="CH17" i="155"/>
  <c r="CF17" i="155"/>
  <c r="CD17" i="155"/>
  <c r="CB17" i="155"/>
  <c r="BZ17" i="155"/>
  <c r="BX17" i="155"/>
  <c r="BV17" i="155"/>
  <c r="BT17" i="155"/>
  <c r="BR17" i="155"/>
  <c r="BP17" i="155"/>
  <c r="BN17" i="155"/>
  <c r="BL17" i="155"/>
  <c r="BJ17" i="155"/>
  <c r="BH17" i="155"/>
  <c r="BF17" i="155"/>
  <c r="BD17" i="155"/>
  <c r="BB17" i="155"/>
  <c r="AZ17" i="155"/>
  <c r="AX17" i="155"/>
  <c r="AV17" i="155"/>
  <c r="AT17" i="155"/>
  <c r="AR17" i="155"/>
  <c r="AP17" i="155"/>
  <c r="AN17" i="155"/>
  <c r="AL17" i="155"/>
  <c r="AJ17" i="155"/>
  <c r="AH17" i="155"/>
  <c r="AF17" i="155"/>
  <c r="AD17" i="155"/>
  <c r="AB17" i="155"/>
  <c r="Z17" i="155"/>
  <c r="X17" i="155"/>
  <c r="V17" i="155"/>
  <c r="T17" i="155"/>
  <c r="R17" i="155"/>
  <c r="P17" i="155"/>
  <c r="N17" i="155"/>
  <c r="L17" i="155"/>
  <c r="J17" i="155"/>
  <c r="H17" i="155"/>
  <c r="F17" i="155"/>
  <c r="D17" i="155"/>
  <c r="EX16" i="155"/>
  <c r="EV16" i="155"/>
  <c r="ET16" i="155"/>
  <c r="ER16" i="155"/>
  <c r="EP16" i="155"/>
  <c r="EN16" i="155"/>
  <c r="EL16" i="155"/>
  <c r="EJ16" i="155"/>
  <c r="EH16" i="155"/>
  <c r="EF16" i="155"/>
  <c r="ED16" i="155"/>
  <c r="EB16" i="155"/>
  <c r="DZ16" i="155"/>
  <c r="DX16" i="155"/>
  <c r="DV16" i="155"/>
  <c r="DT16" i="155"/>
  <c r="DR16" i="155"/>
  <c r="DP16" i="155"/>
  <c r="DN16" i="155"/>
  <c r="DL16" i="155"/>
  <c r="DJ16" i="155"/>
  <c r="DH16" i="155"/>
  <c r="DF16" i="155"/>
  <c r="DD16" i="155"/>
  <c r="DB16" i="155"/>
  <c r="CZ16" i="155"/>
  <c r="CX16" i="155"/>
  <c r="CV16" i="155"/>
  <c r="CT16" i="155"/>
  <c r="CR16" i="155"/>
  <c r="CP16" i="155"/>
  <c r="CN16" i="155"/>
  <c r="CL16" i="155"/>
  <c r="CJ16" i="155"/>
  <c r="CH16" i="155"/>
  <c r="CF16" i="155"/>
  <c r="CD16" i="155"/>
  <c r="CB16" i="155"/>
  <c r="BZ16" i="155"/>
  <c r="BX16" i="155"/>
  <c r="BV16" i="155"/>
  <c r="BT16" i="155"/>
  <c r="BR16" i="155"/>
  <c r="BP16" i="155"/>
  <c r="BN16" i="155"/>
  <c r="BL16" i="155"/>
  <c r="BJ16" i="155"/>
  <c r="BH16" i="155"/>
  <c r="BF16" i="155"/>
  <c r="BD16" i="155"/>
  <c r="BB16" i="155"/>
  <c r="AZ16" i="155"/>
  <c r="AX16" i="155"/>
  <c r="AV16" i="155"/>
  <c r="AT16" i="155"/>
  <c r="AR16" i="155"/>
  <c r="AP16" i="155"/>
  <c r="AN16" i="155"/>
  <c r="AL16" i="155"/>
  <c r="AJ16" i="155"/>
  <c r="AH16" i="155"/>
  <c r="AF16" i="155"/>
  <c r="AD16" i="155"/>
  <c r="AB16" i="155"/>
  <c r="Z16" i="155"/>
  <c r="X16" i="155"/>
  <c r="V16" i="155"/>
  <c r="T16" i="155"/>
  <c r="R16" i="155"/>
  <c r="P16" i="155"/>
  <c r="N16" i="155"/>
  <c r="L16" i="155"/>
  <c r="J16" i="155"/>
  <c r="H16" i="155"/>
  <c r="F16" i="155"/>
  <c r="D16" i="155"/>
  <c r="EX15" i="155"/>
  <c r="EV15" i="155"/>
  <c r="ET15" i="155"/>
  <c r="ER15" i="155"/>
  <c r="EP15" i="155"/>
  <c r="EN15" i="155"/>
  <c r="EL15" i="155"/>
  <c r="EJ15" i="155"/>
  <c r="EH15" i="155"/>
  <c r="EF15" i="155"/>
  <c r="ED15" i="155"/>
  <c r="EB15" i="155"/>
  <c r="DZ15" i="155"/>
  <c r="DX15" i="155"/>
  <c r="DV15" i="155"/>
  <c r="DT15" i="155"/>
  <c r="DR15" i="155"/>
  <c r="DP15" i="155"/>
  <c r="DN15" i="155"/>
  <c r="DL15" i="155"/>
  <c r="DJ15" i="155"/>
  <c r="DH15" i="155"/>
  <c r="DF15" i="155"/>
  <c r="DD15" i="155"/>
  <c r="DB15" i="155"/>
  <c r="CZ15" i="155"/>
  <c r="CX15" i="155"/>
  <c r="CV15" i="155"/>
  <c r="CT15" i="155"/>
  <c r="CR15" i="155"/>
  <c r="CP15" i="155"/>
  <c r="CN15" i="155"/>
  <c r="CL15" i="155"/>
  <c r="CJ15" i="155"/>
  <c r="CH15" i="155"/>
  <c r="CF15" i="155"/>
  <c r="CD15" i="155"/>
  <c r="CB15" i="155"/>
  <c r="BZ15" i="155"/>
  <c r="BX15" i="155"/>
  <c r="BV15" i="155"/>
  <c r="BT15" i="155"/>
  <c r="BR15" i="155"/>
  <c r="BP15" i="155"/>
  <c r="BN15" i="155"/>
  <c r="BL15" i="155"/>
  <c r="BJ15" i="155"/>
  <c r="BH15" i="155"/>
  <c r="BF15" i="155"/>
  <c r="BD15" i="155"/>
  <c r="BB15" i="155"/>
  <c r="AZ15" i="155"/>
  <c r="AX15" i="155"/>
  <c r="AV15" i="155"/>
  <c r="AT15" i="155"/>
  <c r="AR15" i="155"/>
  <c r="AP15" i="155"/>
  <c r="AN15" i="155"/>
  <c r="AL15" i="155"/>
  <c r="AJ15" i="155"/>
  <c r="AH15" i="155"/>
  <c r="AF15" i="155"/>
  <c r="AD15" i="155"/>
  <c r="AB15" i="155"/>
  <c r="Z15" i="155"/>
  <c r="X15" i="155"/>
  <c r="V15" i="155"/>
  <c r="T15" i="155"/>
  <c r="R15" i="155"/>
  <c r="P15" i="155"/>
  <c r="N15" i="155"/>
  <c r="L15" i="155"/>
  <c r="J15" i="155"/>
  <c r="H15" i="155"/>
  <c r="F15" i="155"/>
  <c r="D15" i="155"/>
  <c r="B91" i="155"/>
  <c r="B90" i="155"/>
  <c r="B89" i="155"/>
  <c r="B88" i="155"/>
  <c r="B87" i="155"/>
  <c r="B86" i="155"/>
  <c r="B85" i="155"/>
  <c r="B84" i="155"/>
  <c r="B83" i="155"/>
  <c r="B82" i="155"/>
  <c r="B81" i="155"/>
  <c r="B80" i="155"/>
  <c r="B79" i="155"/>
  <c r="B78" i="155"/>
  <c r="B77" i="155"/>
  <c r="B76" i="155"/>
  <c r="B75" i="155"/>
  <c r="B74" i="155"/>
  <c r="B73" i="155"/>
  <c r="B72" i="155"/>
  <c r="B71" i="155"/>
  <c r="B70" i="155"/>
  <c r="B69" i="155"/>
  <c r="B68" i="155"/>
  <c r="B67" i="155"/>
  <c r="B66" i="155"/>
  <c r="B65" i="155"/>
  <c r="B64" i="155"/>
  <c r="B63" i="155"/>
  <c r="B62" i="155"/>
  <c r="B61" i="155"/>
  <c r="B60" i="155"/>
  <c r="B59" i="155"/>
  <c r="B58" i="155"/>
  <c r="B57" i="155"/>
  <c r="B56" i="155"/>
  <c r="B55" i="155"/>
  <c r="B54" i="155"/>
  <c r="B53" i="155"/>
  <c r="B52" i="155"/>
  <c r="B51" i="155"/>
  <c r="B50" i="155"/>
  <c r="B49" i="155"/>
  <c r="B48" i="155"/>
  <c r="B47" i="155"/>
  <c r="B46" i="155"/>
  <c r="B45" i="155"/>
  <c r="B44" i="155"/>
  <c r="B43" i="155"/>
  <c r="B42" i="155"/>
  <c r="B41" i="155"/>
  <c r="B40" i="155"/>
  <c r="B39" i="155"/>
  <c r="B38" i="155"/>
  <c r="B37" i="155"/>
  <c r="B36" i="155"/>
  <c r="B35" i="155"/>
  <c r="B34" i="155"/>
  <c r="B33" i="155"/>
  <c r="B32" i="155"/>
  <c r="B31" i="155"/>
  <c r="B30" i="155"/>
  <c r="B29" i="155"/>
  <c r="B28" i="155"/>
  <c r="B27" i="155"/>
  <c r="B26" i="155"/>
  <c r="B25" i="155"/>
  <c r="B24" i="155"/>
  <c r="B23" i="155"/>
  <c r="B22" i="155"/>
  <c r="B21" i="155"/>
  <c r="B20" i="155"/>
  <c r="B19" i="155"/>
  <c r="B18" i="155"/>
  <c r="B17" i="155"/>
  <c r="B16" i="155"/>
  <c r="B15" i="155"/>
  <c r="G3" i="155"/>
  <c r="G3" i="154"/>
  <c r="EX91" i="154"/>
  <c r="EV91" i="154"/>
  <c r="ET91" i="154"/>
  <c r="ER91" i="154"/>
  <c r="EP91" i="154"/>
  <c r="EN91" i="154"/>
  <c r="EL91" i="154"/>
  <c r="EJ91" i="154"/>
  <c r="EH91" i="154"/>
  <c r="EF91" i="154"/>
  <c r="ED91" i="154"/>
  <c r="EB91" i="154"/>
  <c r="DZ91" i="154"/>
  <c r="DX91" i="154"/>
  <c r="DV91" i="154"/>
  <c r="DT91" i="154"/>
  <c r="DR91" i="154"/>
  <c r="DP91" i="154"/>
  <c r="DN91" i="154"/>
  <c r="DL91" i="154"/>
  <c r="DJ91" i="154"/>
  <c r="DH91" i="154"/>
  <c r="DF91" i="154"/>
  <c r="DD91" i="154"/>
  <c r="DB91" i="154"/>
  <c r="CZ91" i="154"/>
  <c r="CX91" i="154"/>
  <c r="CV91" i="154"/>
  <c r="CT91" i="154"/>
  <c r="CR91" i="154"/>
  <c r="CP91" i="154"/>
  <c r="CN91" i="154"/>
  <c r="CL91" i="154"/>
  <c r="CJ91" i="154"/>
  <c r="CH91" i="154"/>
  <c r="CF91" i="154"/>
  <c r="CD91" i="154"/>
  <c r="CB91" i="154"/>
  <c r="BZ91" i="154"/>
  <c r="BX91" i="154"/>
  <c r="BV91" i="154"/>
  <c r="BT91" i="154"/>
  <c r="BR91" i="154"/>
  <c r="BP91" i="154"/>
  <c r="BN91" i="154"/>
  <c r="BL91" i="154"/>
  <c r="BJ91" i="154"/>
  <c r="BH91" i="154"/>
  <c r="BF91" i="154"/>
  <c r="BD91" i="154"/>
  <c r="BB91" i="154"/>
  <c r="AZ91" i="154"/>
  <c r="AX91" i="154"/>
  <c r="AV91" i="154"/>
  <c r="AT91" i="154"/>
  <c r="AR91" i="154"/>
  <c r="AP91" i="154"/>
  <c r="AN91" i="154"/>
  <c r="AL91" i="154"/>
  <c r="AJ91" i="154"/>
  <c r="AH91" i="154"/>
  <c r="AF91" i="154"/>
  <c r="AD91" i="154"/>
  <c r="AB91" i="154"/>
  <c r="Z91" i="154"/>
  <c r="X91" i="154"/>
  <c r="V91" i="154"/>
  <c r="T91" i="154"/>
  <c r="R91" i="154"/>
  <c r="P91" i="154"/>
  <c r="N91" i="154"/>
  <c r="L91" i="154"/>
  <c r="J91" i="154"/>
  <c r="H91" i="154"/>
  <c r="F91" i="154"/>
  <c r="D91" i="154"/>
  <c r="B91" i="154"/>
  <c r="EX90" i="154"/>
  <c r="EV90" i="154"/>
  <c r="ET90" i="154"/>
  <c r="ER90" i="154"/>
  <c r="EP90" i="154"/>
  <c r="EN90" i="154"/>
  <c r="EL90" i="154"/>
  <c r="EJ90" i="154"/>
  <c r="EH90" i="154"/>
  <c r="EF90" i="154"/>
  <c r="ED90" i="154"/>
  <c r="EB90" i="154"/>
  <c r="DZ90" i="154"/>
  <c r="DX90" i="154"/>
  <c r="DV90" i="154"/>
  <c r="DT90" i="154"/>
  <c r="DR90" i="154"/>
  <c r="DP90" i="154"/>
  <c r="DN90" i="154"/>
  <c r="DL90" i="154"/>
  <c r="DJ90" i="154"/>
  <c r="DH90" i="154"/>
  <c r="DF90" i="154"/>
  <c r="DD90" i="154"/>
  <c r="DB90" i="154"/>
  <c r="CZ90" i="154"/>
  <c r="CX90" i="154"/>
  <c r="CV90" i="154"/>
  <c r="CT90" i="154"/>
  <c r="CR90" i="154"/>
  <c r="CP90" i="154"/>
  <c r="CN90" i="154"/>
  <c r="CL90" i="154"/>
  <c r="CJ90" i="154"/>
  <c r="CH90" i="154"/>
  <c r="CF90" i="154"/>
  <c r="CD90" i="154"/>
  <c r="CB90" i="154"/>
  <c r="BZ90" i="154"/>
  <c r="BX90" i="154"/>
  <c r="BV90" i="154"/>
  <c r="BT90" i="154"/>
  <c r="BR90" i="154"/>
  <c r="BP90" i="154"/>
  <c r="BN90" i="154"/>
  <c r="BL90" i="154"/>
  <c r="BJ90" i="154"/>
  <c r="BH90" i="154"/>
  <c r="BF90" i="154"/>
  <c r="BD90" i="154"/>
  <c r="BB90" i="154"/>
  <c r="AZ90" i="154"/>
  <c r="AX90" i="154"/>
  <c r="AV90" i="154"/>
  <c r="AT90" i="154"/>
  <c r="AR90" i="154"/>
  <c r="AP90" i="154"/>
  <c r="AN90" i="154"/>
  <c r="AL90" i="154"/>
  <c r="AJ90" i="154"/>
  <c r="AH90" i="154"/>
  <c r="AF90" i="154"/>
  <c r="AD90" i="154"/>
  <c r="AB90" i="154"/>
  <c r="Z90" i="154"/>
  <c r="X90" i="154"/>
  <c r="V90" i="154"/>
  <c r="T90" i="154"/>
  <c r="R90" i="154"/>
  <c r="P90" i="154"/>
  <c r="N90" i="154"/>
  <c r="L90" i="154"/>
  <c r="J90" i="154"/>
  <c r="H90" i="154"/>
  <c r="F90" i="154"/>
  <c r="D90" i="154"/>
  <c r="B90" i="154"/>
  <c r="EX89" i="154"/>
  <c r="EV89" i="154"/>
  <c r="ET89" i="154"/>
  <c r="ER89" i="154"/>
  <c r="EP89" i="154"/>
  <c r="EN89" i="154"/>
  <c r="EL89" i="154"/>
  <c r="EJ89" i="154"/>
  <c r="EH89" i="154"/>
  <c r="EF89" i="154"/>
  <c r="ED89" i="154"/>
  <c r="EB89" i="154"/>
  <c r="DZ89" i="154"/>
  <c r="DX89" i="154"/>
  <c r="DV89" i="154"/>
  <c r="DT89" i="154"/>
  <c r="DR89" i="154"/>
  <c r="DP89" i="154"/>
  <c r="DN89" i="154"/>
  <c r="DL89" i="154"/>
  <c r="DJ89" i="154"/>
  <c r="DH89" i="154"/>
  <c r="DF89" i="154"/>
  <c r="DD89" i="154"/>
  <c r="DB89" i="154"/>
  <c r="CZ89" i="154"/>
  <c r="CX89" i="154"/>
  <c r="CV89" i="154"/>
  <c r="CT89" i="154"/>
  <c r="CR89" i="154"/>
  <c r="CP89" i="154"/>
  <c r="CN89" i="154"/>
  <c r="CL89" i="154"/>
  <c r="CJ89" i="154"/>
  <c r="CH89" i="154"/>
  <c r="CF89" i="154"/>
  <c r="CD89" i="154"/>
  <c r="CB89" i="154"/>
  <c r="BZ89" i="154"/>
  <c r="BX89" i="154"/>
  <c r="BV89" i="154"/>
  <c r="BT89" i="154"/>
  <c r="BR89" i="154"/>
  <c r="BP89" i="154"/>
  <c r="BN89" i="154"/>
  <c r="BL89" i="154"/>
  <c r="BJ89" i="154"/>
  <c r="BH89" i="154"/>
  <c r="BF89" i="154"/>
  <c r="BD89" i="154"/>
  <c r="BB89" i="154"/>
  <c r="AZ89" i="154"/>
  <c r="AX89" i="154"/>
  <c r="AV89" i="154"/>
  <c r="AT89" i="154"/>
  <c r="AR89" i="154"/>
  <c r="AP89" i="154"/>
  <c r="AN89" i="154"/>
  <c r="AL89" i="154"/>
  <c r="AJ89" i="154"/>
  <c r="AH89" i="154"/>
  <c r="AF89" i="154"/>
  <c r="AD89" i="154"/>
  <c r="AB89" i="154"/>
  <c r="Z89" i="154"/>
  <c r="X89" i="154"/>
  <c r="V89" i="154"/>
  <c r="T89" i="154"/>
  <c r="R89" i="154"/>
  <c r="P89" i="154"/>
  <c r="N89" i="154"/>
  <c r="L89" i="154"/>
  <c r="J89" i="154"/>
  <c r="H89" i="154"/>
  <c r="F89" i="154"/>
  <c r="D89" i="154"/>
  <c r="B89" i="154"/>
  <c r="EX88" i="154"/>
  <c r="EV88" i="154"/>
  <c r="ET88" i="154"/>
  <c r="ER88" i="154"/>
  <c r="EP88" i="154"/>
  <c r="EN88" i="154"/>
  <c r="EL88" i="154"/>
  <c r="EJ88" i="154"/>
  <c r="EH88" i="154"/>
  <c r="EF88" i="154"/>
  <c r="ED88" i="154"/>
  <c r="EB88" i="154"/>
  <c r="DZ88" i="154"/>
  <c r="DX88" i="154"/>
  <c r="DV88" i="154"/>
  <c r="DT88" i="154"/>
  <c r="DR88" i="154"/>
  <c r="DP88" i="154"/>
  <c r="DN88" i="154"/>
  <c r="DL88" i="154"/>
  <c r="DJ88" i="154"/>
  <c r="DH88" i="154"/>
  <c r="DF88" i="154"/>
  <c r="DD88" i="154"/>
  <c r="DB88" i="154"/>
  <c r="CZ88" i="154"/>
  <c r="CX88" i="154"/>
  <c r="CV88" i="154"/>
  <c r="CT88" i="154"/>
  <c r="CR88" i="154"/>
  <c r="CP88" i="154"/>
  <c r="CN88" i="154"/>
  <c r="CL88" i="154"/>
  <c r="CJ88" i="154"/>
  <c r="CH88" i="154"/>
  <c r="CF88" i="154"/>
  <c r="CD88" i="154"/>
  <c r="CB88" i="154"/>
  <c r="BZ88" i="154"/>
  <c r="BX88" i="154"/>
  <c r="BV88" i="154"/>
  <c r="BT88" i="154"/>
  <c r="BR88" i="154"/>
  <c r="BP88" i="154"/>
  <c r="BN88" i="154"/>
  <c r="BL88" i="154"/>
  <c r="BJ88" i="154"/>
  <c r="BH88" i="154"/>
  <c r="BF88" i="154"/>
  <c r="BD88" i="154"/>
  <c r="BB88" i="154"/>
  <c r="AZ88" i="154"/>
  <c r="AX88" i="154"/>
  <c r="AV88" i="154"/>
  <c r="AT88" i="154"/>
  <c r="AR88" i="154"/>
  <c r="AP88" i="154"/>
  <c r="AN88" i="154"/>
  <c r="AL88" i="154"/>
  <c r="AJ88" i="154"/>
  <c r="AH88" i="154"/>
  <c r="AF88" i="154"/>
  <c r="AD88" i="154"/>
  <c r="AB88" i="154"/>
  <c r="Z88" i="154"/>
  <c r="X88" i="154"/>
  <c r="V88" i="154"/>
  <c r="T88" i="154"/>
  <c r="R88" i="154"/>
  <c r="P88" i="154"/>
  <c r="N88" i="154"/>
  <c r="L88" i="154"/>
  <c r="J88" i="154"/>
  <c r="H88" i="154"/>
  <c r="F88" i="154"/>
  <c r="D88" i="154"/>
  <c r="B88" i="154"/>
  <c r="EX87" i="154"/>
  <c r="EV87" i="154"/>
  <c r="ET87" i="154"/>
  <c r="ER87" i="154"/>
  <c r="EP87" i="154"/>
  <c r="EN87" i="154"/>
  <c r="EL87" i="154"/>
  <c r="EJ87" i="154"/>
  <c r="EH87" i="154"/>
  <c r="EF87" i="154"/>
  <c r="ED87" i="154"/>
  <c r="EB87" i="154"/>
  <c r="DZ87" i="154"/>
  <c r="DX87" i="154"/>
  <c r="DV87" i="154"/>
  <c r="DT87" i="154"/>
  <c r="DR87" i="154"/>
  <c r="DP87" i="154"/>
  <c r="DN87" i="154"/>
  <c r="DL87" i="154"/>
  <c r="DJ87" i="154"/>
  <c r="DH87" i="154"/>
  <c r="DF87" i="154"/>
  <c r="DD87" i="154"/>
  <c r="DB87" i="154"/>
  <c r="CZ87" i="154"/>
  <c r="CX87" i="154"/>
  <c r="CV87" i="154"/>
  <c r="CT87" i="154"/>
  <c r="CR87" i="154"/>
  <c r="CP87" i="154"/>
  <c r="CN87" i="154"/>
  <c r="CL87" i="154"/>
  <c r="CJ87" i="154"/>
  <c r="CH87" i="154"/>
  <c r="CF87" i="154"/>
  <c r="CD87" i="154"/>
  <c r="CB87" i="154"/>
  <c r="BZ87" i="154"/>
  <c r="BX87" i="154"/>
  <c r="BV87" i="154"/>
  <c r="BT87" i="154"/>
  <c r="BR87" i="154"/>
  <c r="BP87" i="154"/>
  <c r="BN87" i="154"/>
  <c r="BL87" i="154"/>
  <c r="BJ87" i="154"/>
  <c r="BH87" i="154"/>
  <c r="BF87" i="154"/>
  <c r="BD87" i="154"/>
  <c r="BB87" i="154"/>
  <c r="AZ87" i="154"/>
  <c r="AX87" i="154"/>
  <c r="AV87" i="154"/>
  <c r="AT87" i="154"/>
  <c r="AR87" i="154"/>
  <c r="AP87" i="154"/>
  <c r="AN87" i="154"/>
  <c r="AL87" i="154"/>
  <c r="AJ87" i="154"/>
  <c r="AH87" i="154"/>
  <c r="AF87" i="154"/>
  <c r="AD87" i="154"/>
  <c r="AB87" i="154"/>
  <c r="Z87" i="154"/>
  <c r="X87" i="154"/>
  <c r="V87" i="154"/>
  <c r="T87" i="154"/>
  <c r="R87" i="154"/>
  <c r="P87" i="154"/>
  <c r="N87" i="154"/>
  <c r="L87" i="154"/>
  <c r="J87" i="154"/>
  <c r="H87" i="154"/>
  <c r="F87" i="154"/>
  <c r="D87" i="154"/>
  <c r="B87" i="154"/>
  <c r="EX86" i="154"/>
  <c r="EV86" i="154"/>
  <c r="ET86" i="154"/>
  <c r="ER86" i="154"/>
  <c r="EP86" i="154"/>
  <c r="EN86" i="154"/>
  <c r="EL86" i="154"/>
  <c r="EJ86" i="154"/>
  <c r="EH86" i="154"/>
  <c r="EF86" i="154"/>
  <c r="ED86" i="154"/>
  <c r="EB86" i="154"/>
  <c r="DZ86" i="154"/>
  <c r="DX86" i="154"/>
  <c r="DV86" i="154"/>
  <c r="DT86" i="154"/>
  <c r="DR86" i="154"/>
  <c r="DP86" i="154"/>
  <c r="DN86" i="154"/>
  <c r="DL86" i="154"/>
  <c r="DJ86" i="154"/>
  <c r="DH86" i="154"/>
  <c r="DF86" i="154"/>
  <c r="DD86" i="154"/>
  <c r="DB86" i="154"/>
  <c r="CZ86" i="154"/>
  <c r="CX86" i="154"/>
  <c r="CV86" i="154"/>
  <c r="CT86" i="154"/>
  <c r="CR86" i="154"/>
  <c r="CP86" i="154"/>
  <c r="CN86" i="154"/>
  <c r="CL86" i="154"/>
  <c r="CJ86" i="154"/>
  <c r="CH86" i="154"/>
  <c r="CF86" i="154"/>
  <c r="CD86" i="154"/>
  <c r="CB86" i="154"/>
  <c r="BZ86" i="154"/>
  <c r="BX86" i="154"/>
  <c r="BV86" i="154"/>
  <c r="BT86" i="154"/>
  <c r="BR86" i="154"/>
  <c r="BP86" i="154"/>
  <c r="BN86" i="154"/>
  <c r="BL86" i="154"/>
  <c r="BJ86" i="154"/>
  <c r="BH86" i="154"/>
  <c r="BF86" i="154"/>
  <c r="BD86" i="154"/>
  <c r="BB86" i="154"/>
  <c r="AZ86" i="154"/>
  <c r="AX86" i="154"/>
  <c r="AV86" i="154"/>
  <c r="AT86" i="154"/>
  <c r="AR86" i="154"/>
  <c r="AP86" i="154"/>
  <c r="AN86" i="154"/>
  <c r="AL86" i="154"/>
  <c r="AJ86" i="154"/>
  <c r="AH86" i="154"/>
  <c r="AF86" i="154"/>
  <c r="AD86" i="154"/>
  <c r="AB86" i="154"/>
  <c r="Z86" i="154"/>
  <c r="X86" i="154"/>
  <c r="V86" i="154"/>
  <c r="T86" i="154"/>
  <c r="R86" i="154"/>
  <c r="P86" i="154"/>
  <c r="N86" i="154"/>
  <c r="L86" i="154"/>
  <c r="J86" i="154"/>
  <c r="H86" i="154"/>
  <c r="F86" i="154"/>
  <c r="D86" i="154"/>
  <c r="B86" i="154"/>
  <c r="EX85" i="154"/>
  <c r="EV85" i="154"/>
  <c r="ET85" i="154"/>
  <c r="ER85" i="154"/>
  <c r="EP85" i="154"/>
  <c r="EN85" i="154"/>
  <c r="EL85" i="154"/>
  <c r="EJ85" i="154"/>
  <c r="EH85" i="154"/>
  <c r="EF85" i="154"/>
  <c r="ED85" i="154"/>
  <c r="EB85" i="154"/>
  <c r="DZ85" i="154"/>
  <c r="DX85" i="154"/>
  <c r="DV85" i="154"/>
  <c r="DT85" i="154"/>
  <c r="DR85" i="154"/>
  <c r="DP85" i="154"/>
  <c r="DN85" i="154"/>
  <c r="DL85" i="154"/>
  <c r="DJ85" i="154"/>
  <c r="DH85" i="154"/>
  <c r="DF85" i="154"/>
  <c r="DD85" i="154"/>
  <c r="DB85" i="154"/>
  <c r="CZ85" i="154"/>
  <c r="CX85" i="154"/>
  <c r="CV85" i="154"/>
  <c r="CT85" i="154"/>
  <c r="CR85" i="154"/>
  <c r="CP85" i="154"/>
  <c r="CN85" i="154"/>
  <c r="CL85" i="154"/>
  <c r="CJ85" i="154"/>
  <c r="CH85" i="154"/>
  <c r="CF85" i="154"/>
  <c r="CD85" i="154"/>
  <c r="CB85" i="154"/>
  <c r="BZ85" i="154"/>
  <c r="BX85" i="154"/>
  <c r="BV85" i="154"/>
  <c r="BT85" i="154"/>
  <c r="BR85" i="154"/>
  <c r="BP85" i="154"/>
  <c r="BN85" i="154"/>
  <c r="BL85" i="154"/>
  <c r="BJ85" i="154"/>
  <c r="BH85" i="154"/>
  <c r="BF85" i="154"/>
  <c r="BD85" i="154"/>
  <c r="BB85" i="154"/>
  <c r="AZ85" i="154"/>
  <c r="AX85" i="154"/>
  <c r="AV85" i="154"/>
  <c r="AT85" i="154"/>
  <c r="AR85" i="154"/>
  <c r="AP85" i="154"/>
  <c r="AN85" i="154"/>
  <c r="AL85" i="154"/>
  <c r="AJ85" i="154"/>
  <c r="AH85" i="154"/>
  <c r="AF85" i="154"/>
  <c r="AD85" i="154"/>
  <c r="AB85" i="154"/>
  <c r="Z85" i="154"/>
  <c r="X85" i="154"/>
  <c r="V85" i="154"/>
  <c r="T85" i="154"/>
  <c r="R85" i="154"/>
  <c r="P85" i="154"/>
  <c r="N85" i="154"/>
  <c r="L85" i="154"/>
  <c r="J85" i="154"/>
  <c r="H85" i="154"/>
  <c r="F85" i="154"/>
  <c r="D85" i="154"/>
  <c r="B85" i="154"/>
  <c r="EX84" i="154"/>
  <c r="EV84" i="154"/>
  <c r="ET84" i="154"/>
  <c r="ER84" i="154"/>
  <c r="EP84" i="154"/>
  <c r="EN84" i="154"/>
  <c r="EL84" i="154"/>
  <c r="EJ84" i="154"/>
  <c r="EH84" i="154"/>
  <c r="EF84" i="154"/>
  <c r="ED84" i="154"/>
  <c r="EB84" i="154"/>
  <c r="DZ84" i="154"/>
  <c r="DX84" i="154"/>
  <c r="DV84" i="154"/>
  <c r="DT84" i="154"/>
  <c r="DR84" i="154"/>
  <c r="DP84" i="154"/>
  <c r="DN84" i="154"/>
  <c r="DL84" i="154"/>
  <c r="DJ84" i="154"/>
  <c r="DH84" i="154"/>
  <c r="DF84" i="154"/>
  <c r="DD84" i="154"/>
  <c r="DB84" i="154"/>
  <c r="CZ84" i="154"/>
  <c r="CX84" i="154"/>
  <c r="CV84" i="154"/>
  <c r="CT84" i="154"/>
  <c r="CR84" i="154"/>
  <c r="CP84" i="154"/>
  <c r="CN84" i="154"/>
  <c r="CL84" i="154"/>
  <c r="CJ84" i="154"/>
  <c r="CH84" i="154"/>
  <c r="CF84" i="154"/>
  <c r="CD84" i="154"/>
  <c r="CB84" i="154"/>
  <c r="BZ84" i="154"/>
  <c r="BX84" i="154"/>
  <c r="BV84" i="154"/>
  <c r="BT84" i="154"/>
  <c r="BR84" i="154"/>
  <c r="BP84" i="154"/>
  <c r="BN84" i="154"/>
  <c r="BL84" i="154"/>
  <c r="BJ84" i="154"/>
  <c r="BH84" i="154"/>
  <c r="BF84" i="154"/>
  <c r="BD84" i="154"/>
  <c r="BB84" i="154"/>
  <c r="AZ84" i="154"/>
  <c r="AX84" i="154"/>
  <c r="AV84" i="154"/>
  <c r="AT84" i="154"/>
  <c r="AR84" i="154"/>
  <c r="AP84" i="154"/>
  <c r="AN84" i="154"/>
  <c r="AL84" i="154"/>
  <c r="AJ84" i="154"/>
  <c r="AH84" i="154"/>
  <c r="AF84" i="154"/>
  <c r="AD84" i="154"/>
  <c r="AB84" i="154"/>
  <c r="Z84" i="154"/>
  <c r="X84" i="154"/>
  <c r="V84" i="154"/>
  <c r="T84" i="154"/>
  <c r="R84" i="154"/>
  <c r="P84" i="154"/>
  <c r="N84" i="154"/>
  <c r="L84" i="154"/>
  <c r="J84" i="154"/>
  <c r="H84" i="154"/>
  <c r="F84" i="154"/>
  <c r="D84" i="154"/>
  <c r="B84" i="154"/>
  <c r="EX83" i="154"/>
  <c r="EV83" i="154"/>
  <c r="ET83" i="154"/>
  <c r="ER83" i="154"/>
  <c r="EP83" i="154"/>
  <c r="EN83" i="154"/>
  <c r="EL83" i="154"/>
  <c r="EJ83" i="154"/>
  <c r="EH83" i="154"/>
  <c r="EF83" i="154"/>
  <c r="ED83" i="154"/>
  <c r="EB83" i="154"/>
  <c r="DZ83" i="154"/>
  <c r="DX83" i="154"/>
  <c r="DV83" i="154"/>
  <c r="DT83" i="154"/>
  <c r="DR83" i="154"/>
  <c r="DP83" i="154"/>
  <c r="DN83" i="154"/>
  <c r="DL83" i="154"/>
  <c r="DJ83" i="154"/>
  <c r="DH83" i="154"/>
  <c r="DF83" i="154"/>
  <c r="DD83" i="154"/>
  <c r="DB83" i="154"/>
  <c r="CZ83" i="154"/>
  <c r="CX83" i="154"/>
  <c r="CV83" i="154"/>
  <c r="CT83" i="154"/>
  <c r="CR83" i="154"/>
  <c r="CP83" i="154"/>
  <c r="CN83" i="154"/>
  <c r="CL83" i="154"/>
  <c r="CJ83" i="154"/>
  <c r="CH83" i="154"/>
  <c r="CF83" i="154"/>
  <c r="CD83" i="154"/>
  <c r="CB83" i="154"/>
  <c r="BZ83" i="154"/>
  <c r="BX83" i="154"/>
  <c r="BV83" i="154"/>
  <c r="BT83" i="154"/>
  <c r="BR83" i="154"/>
  <c r="BP83" i="154"/>
  <c r="BN83" i="154"/>
  <c r="BL83" i="154"/>
  <c r="BJ83" i="154"/>
  <c r="BH83" i="154"/>
  <c r="BF83" i="154"/>
  <c r="BD83" i="154"/>
  <c r="BB83" i="154"/>
  <c r="AZ83" i="154"/>
  <c r="AX83" i="154"/>
  <c r="AV83" i="154"/>
  <c r="AT83" i="154"/>
  <c r="AR83" i="154"/>
  <c r="AP83" i="154"/>
  <c r="AN83" i="154"/>
  <c r="AL83" i="154"/>
  <c r="AJ83" i="154"/>
  <c r="AH83" i="154"/>
  <c r="AF83" i="154"/>
  <c r="AD83" i="154"/>
  <c r="AB83" i="154"/>
  <c r="Z83" i="154"/>
  <c r="X83" i="154"/>
  <c r="V83" i="154"/>
  <c r="T83" i="154"/>
  <c r="R83" i="154"/>
  <c r="P83" i="154"/>
  <c r="N83" i="154"/>
  <c r="L83" i="154"/>
  <c r="J83" i="154"/>
  <c r="H83" i="154"/>
  <c r="F83" i="154"/>
  <c r="D83" i="154"/>
  <c r="B83" i="154"/>
  <c r="EX82" i="154"/>
  <c r="EV82" i="154"/>
  <c r="ET82" i="154"/>
  <c r="ER82" i="154"/>
  <c r="EP82" i="154"/>
  <c r="EN82" i="154"/>
  <c r="EL82" i="154"/>
  <c r="EJ82" i="154"/>
  <c r="EH82" i="154"/>
  <c r="EF82" i="154"/>
  <c r="ED82" i="154"/>
  <c r="EB82" i="154"/>
  <c r="DZ82" i="154"/>
  <c r="DX82" i="154"/>
  <c r="DV82" i="154"/>
  <c r="DT82" i="154"/>
  <c r="DR82" i="154"/>
  <c r="DP82" i="154"/>
  <c r="DN82" i="154"/>
  <c r="DL82" i="154"/>
  <c r="DJ82" i="154"/>
  <c r="DH82" i="154"/>
  <c r="DF82" i="154"/>
  <c r="DD82" i="154"/>
  <c r="DB82" i="154"/>
  <c r="CZ82" i="154"/>
  <c r="CX82" i="154"/>
  <c r="CV82" i="154"/>
  <c r="CT82" i="154"/>
  <c r="CR82" i="154"/>
  <c r="CP82" i="154"/>
  <c r="CN82" i="154"/>
  <c r="CL82" i="154"/>
  <c r="CJ82" i="154"/>
  <c r="CH82" i="154"/>
  <c r="CF82" i="154"/>
  <c r="CD82" i="154"/>
  <c r="CB82" i="154"/>
  <c r="BZ82" i="154"/>
  <c r="BX82" i="154"/>
  <c r="BV82" i="154"/>
  <c r="BT82" i="154"/>
  <c r="BR82" i="154"/>
  <c r="BP82" i="154"/>
  <c r="BN82" i="154"/>
  <c r="BL82" i="154"/>
  <c r="BJ82" i="154"/>
  <c r="BH82" i="154"/>
  <c r="BF82" i="154"/>
  <c r="BD82" i="154"/>
  <c r="BB82" i="154"/>
  <c r="AZ82" i="154"/>
  <c r="AX82" i="154"/>
  <c r="AV82" i="154"/>
  <c r="AT82" i="154"/>
  <c r="AR82" i="154"/>
  <c r="AP82" i="154"/>
  <c r="AN82" i="154"/>
  <c r="AL82" i="154"/>
  <c r="AJ82" i="154"/>
  <c r="AH82" i="154"/>
  <c r="AF82" i="154"/>
  <c r="AD82" i="154"/>
  <c r="AB82" i="154"/>
  <c r="Z82" i="154"/>
  <c r="X82" i="154"/>
  <c r="V82" i="154"/>
  <c r="T82" i="154"/>
  <c r="R82" i="154"/>
  <c r="P82" i="154"/>
  <c r="N82" i="154"/>
  <c r="L82" i="154"/>
  <c r="J82" i="154"/>
  <c r="H82" i="154"/>
  <c r="F82" i="154"/>
  <c r="D82" i="154"/>
  <c r="B82" i="154"/>
  <c r="EX81" i="154"/>
  <c r="EV81" i="154"/>
  <c r="ET81" i="154"/>
  <c r="ER81" i="154"/>
  <c r="EP81" i="154"/>
  <c r="EN81" i="154"/>
  <c r="EL81" i="154"/>
  <c r="EJ81" i="154"/>
  <c r="EH81" i="154"/>
  <c r="EF81" i="154"/>
  <c r="ED81" i="154"/>
  <c r="EB81" i="154"/>
  <c r="DZ81" i="154"/>
  <c r="DX81" i="154"/>
  <c r="DV81" i="154"/>
  <c r="DT81" i="154"/>
  <c r="DR81" i="154"/>
  <c r="DP81" i="154"/>
  <c r="DN81" i="154"/>
  <c r="DL81" i="154"/>
  <c r="DJ81" i="154"/>
  <c r="DH81" i="154"/>
  <c r="DF81" i="154"/>
  <c r="DD81" i="154"/>
  <c r="DB81" i="154"/>
  <c r="CZ81" i="154"/>
  <c r="CX81" i="154"/>
  <c r="CV81" i="154"/>
  <c r="CT81" i="154"/>
  <c r="CR81" i="154"/>
  <c r="CP81" i="154"/>
  <c r="CN81" i="154"/>
  <c r="CL81" i="154"/>
  <c r="CJ81" i="154"/>
  <c r="CH81" i="154"/>
  <c r="CF81" i="154"/>
  <c r="CD81" i="154"/>
  <c r="CB81" i="154"/>
  <c r="BZ81" i="154"/>
  <c r="BX81" i="154"/>
  <c r="BV81" i="154"/>
  <c r="BT81" i="154"/>
  <c r="BR81" i="154"/>
  <c r="BP81" i="154"/>
  <c r="BN81" i="154"/>
  <c r="BL81" i="154"/>
  <c r="BJ81" i="154"/>
  <c r="BH81" i="154"/>
  <c r="BF81" i="154"/>
  <c r="BD81" i="154"/>
  <c r="BB81" i="154"/>
  <c r="AZ81" i="154"/>
  <c r="AX81" i="154"/>
  <c r="AV81" i="154"/>
  <c r="AT81" i="154"/>
  <c r="AR81" i="154"/>
  <c r="AP81" i="154"/>
  <c r="AN81" i="154"/>
  <c r="AL81" i="154"/>
  <c r="AJ81" i="154"/>
  <c r="AH81" i="154"/>
  <c r="AF81" i="154"/>
  <c r="AD81" i="154"/>
  <c r="AB81" i="154"/>
  <c r="Z81" i="154"/>
  <c r="X81" i="154"/>
  <c r="V81" i="154"/>
  <c r="T81" i="154"/>
  <c r="R81" i="154"/>
  <c r="P81" i="154"/>
  <c r="N81" i="154"/>
  <c r="L81" i="154"/>
  <c r="J81" i="154"/>
  <c r="H81" i="154"/>
  <c r="F81" i="154"/>
  <c r="D81" i="154"/>
  <c r="B81" i="154"/>
  <c r="EX80" i="154"/>
  <c r="EV80" i="154"/>
  <c r="ET80" i="154"/>
  <c r="ER80" i="154"/>
  <c r="EP80" i="154"/>
  <c r="EN80" i="154"/>
  <c r="EL80" i="154"/>
  <c r="EJ80" i="154"/>
  <c r="EH80" i="154"/>
  <c r="EF80" i="154"/>
  <c r="ED80" i="154"/>
  <c r="EB80" i="154"/>
  <c r="DZ80" i="154"/>
  <c r="DX80" i="154"/>
  <c r="DV80" i="154"/>
  <c r="DT80" i="154"/>
  <c r="DR80" i="154"/>
  <c r="DP80" i="154"/>
  <c r="DN80" i="154"/>
  <c r="DL80" i="154"/>
  <c r="DJ80" i="154"/>
  <c r="DH80" i="154"/>
  <c r="DF80" i="154"/>
  <c r="DD80" i="154"/>
  <c r="DB80" i="154"/>
  <c r="CZ80" i="154"/>
  <c r="CX80" i="154"/>
  <c r="CV80" i="154"/>
  <c r="CT80" i="154"/>
  <c r="CR80" i="154"/>
  <c r="CP80" i="154"/>
  <c r="CN80" i="154"/>
  <c r="CL80" i="154"/>
  <c r="CJ80" i="154"/>
  <c r="CH80" i="154"/>
  <c r="CF80" i="154"/>
  <c r="CD80" i="154"/>
  <c r="CB80" i="154"/>
  <c r="BZ80" i="154"/>
  <c r="BX80" i="154"/>
  <c r="BV80" i="154"/>
  <c r="BT80" i="154"/>
  <c r="BR80" i="154"/>
  <c r="BP80" i="154"/>
  <c r="BN80" i="154"/>
  <c r="BL80" i="154"/>
  <c r="BJ80" i="154"/>
  <c r="BH80" i="154"/>
  <c r="BF80" i="154"/>
  <c r="BD80" i="154"/>
  <c r="BB80" i="154"/>
  <c r="AZ80" i="154"/>
  <c r="AX80" i="154"/>
  <c r="AV80" i="154"/>
  <c r="AT80" i="154"/>
  <c r="AR80" i="154"/>
  <c r="AP80" i="154"/>
  <c r="AN80" i="154"/>
  <c r="AL80" i="154"/>
  <c r="AJ80" i="154"/>
  <c r="AH80" i="154"/>
  <c r="AF80" i="154"/>
  <c r="AD80" i="154"/>
  <c r="AB80" i="154"/>
  <c r="Z80" i="154"/>
  <c r="X80" i="154"/>
  <c r="V80" i="154"/>
  <c r="T80" i="154"/>
  <c r="R80" i="154"/>
  <c r="P80" i="154"/>
  <c r="N80" i="154"/>
  <c r="L80" i="154"/>
  <c r="J80" i="154"/>
  <c r="H80" i="154"/>
  <c r="F80" i="154"/>
  <c r="D80" i="154"/>
  <c r="B80" i="154"/>
  <c r="EX79" i="154"/>
  <c r="EV79" i="154"/>
  <c r="ET79" i="154"/>
  <c r="ER79" i="154"/>
  <c r="EP79" i="154"/>
  <c r="EN79" i="154"/>
  <c r="EL79" i="154"/>
  <c r="EJ79" i="154"/>
  <c r="EH79" i="154"/>
  <c r="EF79" i="154"/>
  <c r="ED79" i="154"/>
  <c r="EB79" i="154"/>
  <c r="DZ79" i="154"/>
  <c r="DX79" i="154"/>
  <c r="DV79" i="154"/>
  <c r="DT79" i="154"/>
  <c r="DR79" i="154"/>
  <c r="DP79" i="154"/>
  <c r="DN79" i="154"/>
  <c r="DL79" i="154"/>
  <c r="DJ79" i="154"/>
  <c r="DH79" i="154"/>
  <c r="DF79" i="154"/>
  <c r="DD79" i="154"/>
  <c r="DB79" i="154"/>
  <c r="CZ79" i="154"/>
  <c r="CX79" i="154"/>
  <c r="CV79" i="154"/>
  <c r="CT79" i="154"/>
  <c r="CR79" i="154"/>
  <c r="CP79" i="154"/>
  <c r="CN79" i="154"/>
  <c r="CL79" i="154"/>
  <c r="CJ79" i="154"/>
  <c r="CH79" i="154"/>
  <c r="CF79" i="154"/>
  <c r="CD79" i="154"/>
  <c r="CB79" i="154"/>
  <c r="BZ79" i="154"/>
  <c r="BX79" i="154"/>
  <c r="BV79" i="154"/>
  <c r="BT79" i="154"/>
  <c r="BR79" i="154"/>
  <c r="BP79" i="154"/>
  <c r="BN79" i="154"/>
  <c r="BL79" i="154"/>
  <c r="BJ79" i="154"/>
  <c r="BH79" i="154"/>
  <c r="BF79" i="154"/>
  <c r="BD79" i="154"/>
  <c r="BB79" i="154"/>
  <c r="AZ79" i="154"/>
  <c r="AX79" i="154"/>
  <c r="AV79" i="154"/>
  <c r="AT79" i="154"/>
  <c r="AR79" i="154"/>
  <c r="AP79" i="154"/>
  <c r="AN79" i="154"/>
  <c r="AL79" i="154"/>
  <c r="AJ79" i="154"/>
  <c r="AH79" i="154"/>
  <c r="AF79" i="154"/>
  <c r="AD79" i="154"/>
  <c r="AB79" i="154"/>
  <c r="Z79" i="154"/>
  <c r="X79" i="154"/>
  <c r="V79" i="154"/>
  <c r="T79" i="154"/>
  <c r="R79" i="154"/>
  <c r="P79" i="154"/>
  <c r="N79" i="154"/>
  <c r="L79" i="154"/>
  <c r="J79" i="154"/>
  <c r="H79" i="154"/>
  <c r="F79" i="154"/>
  <c r="D79" i="154"/>
  <c r="B79" i="154"/>
  <c r="EX78" i="154"/>
  <c r="EV78" i="154"/>
  <c r="ET78" i="154"/>
  <c r="ER78" i="154"/>
  <c r="EP78" i="154"/>
  <c r="EN78" i="154"/>
  <c r="EL78" i="154"/>
  <c r="EJ78" i="154"/>
  <c r="EH78" i="154"/>
  <c r="EF78" i="154"/>
  <c r="ED78" i="154"/>
  <c r="EB78" i="154"/>
  <c r="DZ78" i="154"/>
  <c r="DX78" i="154"/>
  <c r="DV78" i="154"/>
  <c r="DT78" i="154"/>
  <c r="DR78" i="154"/>
  <c r="DP78" i="154"/>
  <c r="DN78" i="154"/>
  <c r="DL78" i="154"/>
  <c r="DJ78" i="154"/>
  <c r="DH78" i="154"/>
  <c r="DF78" i="154"/>
  <c r="DD78" i="154"/>
  <c r="DB78" i="154"/>
  <c r="CZ78" i="154"/>
  <c r="CX78" i="154"/>
  <c r="CV78" i="154"/>
  <c r="CT78" i="154"/>
  <c r="CR78" i="154"/>
  <c r="CP78" i="154"/>
  <c r="CN78" i="154"/>
  <c r="CL78" i="154"/>
  <c r="CJ78" i="154"/>
  <c r="CH78" i="154"/>
  <c r="CF78" i="154"/>
  <c r="CD78" i="154"/>
  <c r="CB78" i="154"/>
  <c r="BZ78" i="154"/>
  <c r="BX78" i="154"/>
  <c r="BV78" i="154"/>
  <c r="BT78" i="154"/>
  <c r="BR78" i="154"/>
  <c r="BP78" i="154"/>
  <c r="BN78" i="154"/>
  <c r="BL78" i="154"/>
  <c r="BJ78" i="154"/>
  <c r="BH78" i="154"/>
  <c r="BF78" i="154"/>
  <c r="BD78" i="154"/>
  <c r="BB78" i="154"/>
  <c r="AZ78" i="154"/>
  <c r="AX78" i="154"/>
  <c r="AV78" i="154"/>
  <c r="AT78" i="154"/>
  <c r="AR78" i="154"/>
  <c r="AP78" i="154"/>
  <c r="AN78" i="154"/>
  <c r="AL78" i="154"/>
  <c r="AJ78" i="154"/>
  <c r="AH78" i="154"/>
  <c r="AF78" i="154"/>
  <c r="AD78" i="154"/>
  <c r="AB78" i="154"/>
  <c r="Z78" i="154"/>
  <c r="X78" i="154"/>
  <c r="V78" i="154"/>
  <c r="T78" i="154"/>
  <c r="R78" i="154"/>
  <c r="P78" i="154"/>
  <c r="N78" i="154"/>
  <c r="L78" i="154"/>
  <c r="J78" i="154"/>
  <c r="H78" i="154"/>
  <c r="F78" i="154"/>
  <c r="D78" i="154"/>
  <c r="B78" i="154"/>
  <c r="EX77" i="154"/>
  <c r="EV77" i="154"/>
  <c r="ET77" i="154"/>
  <c r="ER77" i="154"/>
  <c r="EP77" i="154"/>
  <c r="EN77" i="154"/>
  <c r="EL77" i="154"/>
  <c r="EJ77" i="154"/>
  <c r="EH77" i="154"/>
  <c r="EF77" i="154"/>
  <c r="ED77" i="154"/>
  <c r="EB77" i="154"/>
  <c r="DZ77" i="154"/>
  <c r="DX77" i="154"/>
  <c r="DV77" i="154"/>
  <c r="DT77" i="154"/>
  <c r="DR77" i="154"/>
  <c r="DP77" i="154"/>
  <c r="DN77" i="154"/>
  <c r="DL77" i="154"/>
  <c r="DJ77" i="154"/>
  <c r="DH77" i="154"/>
  <c r="DF77" i="154"/>
  <c r="DD77" i="154"/>
  <c r="DB77" i="154"/>
  <c r="CZ77" i="154"/>
  <c r="CX77" i="154"/>
  <c r="CV77" i="154"/>
  <c r="CT77" i="154"/>
  <c r="CR77" i="154"/>
  <c r="CP77" i="154"/>
  <c r="CN77" i="154"/>
  <c r="CL77" i="154"/>
  <c r="CJ77" i="154"/>
  <c r="CH77" i="154"/>
  <c r="CF77" i="154"/>
  <c r="CD77" i="154"/>
  <c r="CB77" i="154"/>
  <c r="BZ77" i="154"/>
  <c r="BX77" i="154"/>
  <c r="BV77" i="154"/>
  <c r="BT77" i="154"/>
  <c r="BR77" i="154"/>
  <c r="BP77" i="154"/>
  <c r="BN77" i="154"/>
  <c r="BL77" i="154"/>
  <c r="BJ77" i="154"/>
  <c r="BH77" i="154"/>
  <c r="BF77" i="154"/>
  <c r="BD77" i="154"/>
  <c r="BB77" i="154"/>
  <c r="AZ77" i="154"/>
  <c r="AX77" i="154"/>
  <c r="AV77" i="154"/>
  <c r="AT77" i="154"/>
  <c r="AR77" i="154"/>
  <c r="AP77" i="154"/>
  <c r="AN77" i="154"/>
  <c r="AL77" i="154"/>
  <c r="AJ77" i="154"/>
  <c r="AH77" i="154"/>
  <c r="AF77" i="154"/>
  <c r="AD77" i="154"/>
  <c r="AB77" i="154"/>
  <c r="Z77" i="154"/>
  <c r="X77" i="154"/>
  <c r="V77" i="154"/>
  <c r="T77" i="154"/>
  <c r="R77" i="154"/>
  <c r="P77" i="154"/>
  <c r="N77" i="154"/>
  <c r="L77" i="154"/>
  <c r="J77" i="154"/>
  <c r="H77" i="154"/>
  <c r="F77" i="154"/>
  <c r="D77" i="154"/>
  <c r="B77" i="154"/>
  <c r="EX76" i="154"/>
  <c r="EV76" i="154"/>
  <c r="ET76" i="154"/>
  <c r="ER76" i="154"/>
  <c r="EP76" i="154"/>
  <c r="EN76" i="154"/>
  <c r="EL76" i="154"/>
  <c r="EJ76" i="154"/>
  <c r="EH76" i="154"/>
  <c r="EF76" i="154"/>
  <c r="ED76" i="154"/>
  <c r="EB76" i="154"/>
  <c r="DZ76" i="154"/>
  <c r="DX76" i="154"/>
  <c r="DV76" i="154"/>
  <c r="DT76" i="154"/>
  <c r="DR76" i="154"/>
  <c r="DP76" i="154"/>
  <c r="DN76" i="154"/>
  <c r="DL76" i="154"/>
  <c r="DJ76" i="154"/>
  <c r="DH76" i="154"/>
  <c r="DF76" i="154"/>
  <c r="DD76" i="154"/>
  <c r="DB76" i="154"/>
  <c r="CZ76" i="154"/>
  <c r="CX76" i="154"/>
  <c r="CV76" i="154"/>
  <c r="CT76" i="154"/>
  <c r="CR76" i="154"/>
  <c r="CP76" i="154"/>
  <c r="CN76" i="154"/>
  <c r="CL76" i="154"/>
  <c r="CJ76" i="154"/>
  <c r="CH76" i="154"/>
  <c r="CF76" i="154"/>
  <c r="CD76" i="154"/>
  <c r="CB76" i="154"/>
  <c r="BZ76" i="154"/>
  <c r="BX76" i="154"/>
  <c r="BV76" i="154"/>
  <c r="BT76" i="154"/>
  <c r="BR76" i="154"/>
  <c r="BP76" i="154"/>
  <c r="BN76" i="154"/>
  <c r="BL76" i="154"/>
  <c r="BJ76" i="154"/>
  <c r="BH76" i="154"/>
  <c r="BF76" i="154"/>
  <c r="BD76" i="154"/>
  <c r="BB76" i="154"/>
  <c r="AZ76" i="154"/>
  <c r="AX76" i="154"/>
  <c r="AV76" i="154"/>
  <c r="AT76" i="154"/>
  <c r="AR76" i="154"/>
  <c r="AP76" i="154"/>
  <c r="AN76" i="154"/>
  <c r="AL76" i="154"/>
  <c r="AJ76" i="154"/>
  <c r="AH76" i="154"/>
  <c r="AF76" i="154"/>
  <c r="AD76" i="154"/>
  <c r="AB76" i="154"/>
  <c r="Z76" i="154"/>
  <c r="X76" i="154"/>
  <c r="V76" i="154"/>
  <c r="T76" i="154"/>
  <c r="R76" i="154"/>
  <c r="P76" i="154"/>
  <c r="N76" i="154"/>
  <c r="L76" i="154"/>
  <c r="J76" i="154"/>
  <c r="H76" i="154"/>
  <c r="F76" i="154"/>
  <c r="D76" i="154"/>
  <c r="B76" i="154"/>
  <c r="EX75" i="154"/>
  <c r="EV75" i="154"/>
  <c r="ET75" i="154"/>
  <c r="ER75" i="154"/>
  <c r="EP75" i="154"/>
  <c r="EN75" i="154"/>
  <c r="EL75" i="154"/>
  <c r="EJ75" i="154"/>
  <c r="EH75" i="154"/>
  <c r="EF75" i="154"/>
  <c r="ED75" i="154"/>
  <c r="EB75" i="154"/>
  <c r="DZ75" i="154"/>
  <c r="DX75" i="154"/>
  <c r="DV75" i="154"/>
  <c r="DT75" i="154"/>
  <c r="DR75" i="154"/>
  <c r="DP75" i="154"/>
  <c r="DN75" i="154"/>
  <c r="DL75" i="154"/>
  <c r="DJ75" i="154"/>
  <c r="DH75" i="154"/>
  <c r="DF75" i="154"/>
  <c r="DD75" i="154"/>
  <c r="DB75" i="154"/>
  <c r="CZ75" i="154"/>
  <c r="CX75" i="154"/>
  <c r="CV75" i="154"/>
  <c r="CT75" i="154"/>
  <c r="CR75" i="154"/>
  <c r="CP75" i="154"/>
  <c r="CN75" i="154"/>
  <c r="CL75" i="154"/>
  <c r="CJ75" i="154"/>
  <c r="CH75" i="154"/>
  <c r="CF75" i="154"/>
  <c r="CD75" i="154"/>
  <c r="CB75" i="154"/>
  <c r="BZ75" i="154"/>
  <c r="BX75" i="154"/>
  <c r="BV75" i="154"/>
  <c r="BT75" i="154"/>
  <c r="BR75" i="154"/>
  <c r="BP75" i="154"/>
  <c r="BN75" i="154"/>
  <c r="BL75" i="154"/>
  <c r="BJ75" i="154"/>
  <c r="BH75" i="154"/>
  <c r="BF75" i="154"/>
  <c r="BD75" i="154"/>
  <c r="BB75" i="154"/>
  <c r="AZ75" i="154"/>
  <c r="AX75" i="154"/>
  <c r="AV75" i="154"/>
  <c r="AT75" i="154"/>
  <c r="AR75" i="154"/>
  <c r="AP75" i="154"/>
  <c r="AN75" i="154"/>
  <c r="AL75" i="154"/>
  <c r="AJ75" i="154"/>
  <c r="AH75" i="154"/>
  <c r="AF75" i="154"/>
  <c r="AD75" i="154"/>
  <c r="AB75" i="154"/>
  <c r="Z75" i="154"/>
  <c r="X75" i="154"/>
  <c r="V75" i="154"/>
  <c r="T75" i="154"/>
  <c r="R75" i="154"/>
  <c r="P75" i="154"/>
  <c r="N75" i="154"/>
  <c r="L75" i="154"/>
  <c r="J75" i="154"/>
  <c r="H75" i="154"/>
  <c r="F75" i="154"/>
  <c r="D75" i="154"/>
  <c r="B75" i="154"/>
  <c r="EX74" i="154"/>
  <c r="EV74" i="154"/>
  <c r="ET74" i="154"/>
  <c r="ER74" i="154"/>
  <c r="EP74" i="154"/>
  <c r="EN74" i="154"/>
  <c r="EL74" i="154"/>
  <c r="EJ74" i="154"/>
  <c r="EH74" i="154"/>
  <c r="EF74" i="154"/>
  <c r="ED74" i="154"/>
  <c r="EB74" i="154"/>
  <c r="DZ74" i="154"/>
  <c r="DX74" i="154"/>
  <c r="DV74" i="154"/>
  <c r="DT74" i="154"/>
  <c r="DR74" i="154"/>
  <c r="DP74" i="154"/>
  <c r="DN74" i="154"/>
  <c r="DL74" i="154"/>
  <c r="DJ74" i="154"/>
  <c r="DH74" i="154"/>
  <c r="DF74" i="154"/>
  <c r="DD74" i="154"/>
  <c r="DB74" i="154"/>
  <c r="CZ74" i="154"/>
  <c r="CX74" i="154"/>
  <c r="CV74" i="154"/>
  <c r="CT74" i="154"/>
  <c r="CR74" i="154"/>
  <c r="CP74" i="154"/>
  <c r="CN74" i="154"/>
  <c r="CL74" i="154"/>
  <c r="CJ74" i="154"/>
  <c r="CH74" i="154"/>
  <c r="CF74" i="154"/>
  <c r="CD74" i="154"/>
  <c r="CB74" i="154"/>
  <c r="BZ74" i="154"/>
  <c r="BX74" i="154"/>
  <c r="BV74" i="154"/>
  <c r="BT74" i="154"/>
  <c r="BR74" i="154"/>
  <c r="BP74" i="154"/>
  <c r="BN74" i="154"/>
  <c r="BL74" i="154"/>
  <c r="BJ74" i="154"/>
  <c r="BH74" i="154"/>
  <c r="BF74" i="154"/>
  <c r="BD74" i="154"/>
  <c r="BB74" i="154"/>
  <c r="AZ74" i="154"/>
  <c r="AX74" i="154"/>
  <c r="AV74" i="154"/>
  <c r="AT74" i="154"/>
  <c r="AR74" i="154"/>
  <c r="AP74" i="154"/>
  <c r="AN74" i="154"/>
  <c r="AL74" i="154"/>
  <c r="AJ74" i="154"/>
  <c r="AH74" i="154"/>
  <c r="AF74" i="154"/>
  <c r="AD74" i="154"/>
  <c r="AB74" i="154"/>
  <c r="Z74" i="154"/>
  <c r="X74" i="154"/>
  <c r="V74" i="154"/>
  <c r="T74" i="154"/>
  <c r="R74" i="154"/>
  <c r="P74" i="154"/>
  <c r="N74" i="154"/>
  <c r="L74" i="154"/>
  <c r="J74" i="154"/>
  <c r="H74" i="154"/>
  <c r="F74" i="154"/>
  <c r="D74" i="154"/>
  <c r="B74" i="154"/>
  <c r="EX73" i="154"/>
  <c r="EV73" i="154"/>
  <c r="ET73" i="154"/>
  <c r="ER73" i="154"/>
  <c r="EP73" i="154"/>
  <c r="EN73" i="154"/>
  <c r="EL73" i="154"/>
  <c r="EJ73" i="154"/>
  <c r="EH73" i="154"/>
  <c r="EF73" i="154"/>
  <c r="ED73" i="154"/>
  <c r="EB73" i="154"/>
  <c r="DZ73" i="154"/>
  <c r="DX73" i="154"/>
  <c r="DV73" i="154"/>
  <c r="DT73" i="154"/>
  <c r="DR73" i="154"/>
  <c r="DP73" i="154"/>
  <c r="DN73" i="154"/>
  <c r="DL73" i="154"/>
  <c r="DJ73" i="154"/>
  <c r="DH73" i="154"/>
  <c r="DF73" i="154"/>
  <c r="DD73" i="154"/>
  <c r="DB73" i="154"/>
  <c r="CZ73" i="154"/>
  <c r="CX73" i="154"/>
  <c r="CV73" i="154"/>
  <c r="CT73" i="154"/>
  <c r="CR73" i="154"/>
  <c r="CP73" i="154"/>
  <c r="CN73" i="154"/>
  <c r="CL73" i="154"/>
  <c r="CJ73" i="154"/>
  <c r="CH73" i="154"/>
  <c r="CF73" i="154"/>
  <c r="CD73" i="154"/>
  <c r="CB73" i="154"/>
  <c r="BZ73" i="154"/>
  <c r="BX73" i="154"/>
  <c r="BV73" i="154"/>
  <c r="BT73" i="154"/>
  <c r="BR73" i="154"/>
  <c r="BP73" i="154"/>
  <c r="BN73" i="154"/>
  <c r="BL73" i="154"/>
  <c r="BJ73" i="154"/>
  <c r="BH73" i="154"/>
  <c r="BF73" i="154"/>
  <c r="BD73" i="154"/>
  <c r="BB73" i="154"/>
  <c r="AZ73" i="154"/>
  <c r="AX73" i="154"/>
  <c r="AV73" i="154"/>
  <c r="AT73" i="154"/>
  <c r="AR73" i="154"/>
  <c r="AP73" i="154"/>
  <c r="AN73" i="154"/>
  <c r="AL73" i="154"/>
  <c r="AJ73" i="154"/>
  <c r="AH73" i="154"/>
  <c r="AF73" i="154"/>
  <c r="AD73" i="154"/>
  <c r="AB73" i="154"/>
  <c r="Z73" i="154"/>
  <c r="X73" i="154"/>
  <c r="V73" i="154"/>
  <c r="T73" i="154"/>
  <c r="R73" i="154"/>
  <c r="P73" i="154"/>
  <c r="N73" i="154"/>
  <c r="L73" i="154"/>
  <c r="J73" i="154"/>
  <c r="H73" i="154"/>
  <c r="F73" i="154"/>
  <c r="D73" i="154"/>
  <c r="B73" i="154"/>
  <c r="EX72" i="154"/>
  <c r="EV72" i="154"/>
  <c r="ET72" i="154"/>
  <c r="ER72" i="154"/>
  <c r="EP72" i="154"/>
  <c r="EN72" i="154"/>
  <c r="EL72" i="154"/>
  <c r="EJ72" i="154"/>
  <c r="EH72" i="154"/>
  <c r="EF72" i="154"/>
  <c r="ED72" i="154"/>
  <c r="EB72" i="154"/>
  <c r="DZ72" i="154"/>
  <c r="DX72" i="154"/>
  <c r="DV72" i="154"/>
  <c r="DT72" i="154"/>
  <c r="DR72" i="154"/>
  <c r="DP72" i="154"/>
  <c r="DN72" i="154"/>
  <c r="DL72" i="154"/>
  <c r="DJ72" i="154"/>
  <c r="DH72" i="154"/>
  <c r="DF72" i="154"/>
  <c r="DD72" i="154"/>
  <c r="DB72" i="154"/>
  <c r="CZ72" i="154"/>
  <c r="CX72" i="154"/>
  <c r="CV72" i="154"/>
  <c r="CT72" i="154"/>
  <c r="CR72" i="154"/>
  <c r="CP72" i="154"/>
  <c r="CN72" i="154"/>
  <c r="CL72" i="154"/>
  <c r="CJ72" i="154"/>
  <c r="CH72" i="154"/>
  <c r="CF72" i="154"/>
  <c r="CD72" i="154"/>
  <c r="CB72" i="154"/>
  <c r="BZ72" i="154"/>
  <c r="BX72" i="154"/>
  <c r="BV72" i="154"/>
  <c r="BT72" i="154"/>
  <c r="BR72" i="154"/>
  <c r="BP72" i="154"/>
  <c r="BN72" i="154"/>
  <c r="BL72" i="154"/>
  <c r="BJ72" i="154"/>
  <c r="BH72" i="154"/>
  <c r="BF72" i="154"/>
  <c r="BD72" i="154"/>
  <c r="BB72" i="154"/>
  <c r="AZ72" i="154"/>
  <c r="AX72" i="154"/>
  <c r="AV72" i="154"/>
  <c r="AT72" i="154"/>
  <c r="AR72" i="154"/>
  <c r="AP72" i="154"/>
  <c r="AN72" i="154"/>
  <c r="AL72" i="154"/>
  <c r="AJ72" i="154"/>
  <c r="AH72" i="154"/>
  <c r="AF72" i="154"/>
  <c r="AD72" i="154"/>
  <c r="AB72" i="154"/>
  <c r="Z72" i="154"/>
  <c r="X72" i="154"/>
  <c r="V72" i="154"/>
  <c r="T72" i="154"/>
  <c r="R72" i="154"/>
  <c r="P72" i="154"/>
  <c r="N72" i="154"/>
  <c r="L72" i="154"/>
  <c r="J72" i="154"/>
  <c r="H72" i="154"/>
  <c r="F72" i="154"/>
  <c r="D72" i="154"/>
  <c r="B72" i="154"/>
  <c r="EX71" i="154"/>
  <c r="EV71" i="154"/>
  <c r="ET71" i="154"/>
  <c r="ER71" i="154"/>
  <c r="EP71" i="154"/>
  <c r="EN71" i="154"/>
  <c r="EL71" i="154"/>
  <c r="EJ71" i="154"/>
  <c r="EH71" i="154"/>
  <c r="EF71" i="154"/>
  <c r="ED71" i="154"/>
  <c r="EB71" i="154"/>
  <c r="DZ71" i="154"/>
  <c r="DX71" i="154"/>
  <c r="DV71" i="154"/>
  <c r="DT71" i="154"/>
  <c r="DR71" i="154"/>
  <c r="DP71" i="154"/>
  <c r="DN71" i="154"/>
  <c r="DL71" i="154"/>
  <c r="DJ71" i="154"/>
  <c r="DH71" i="154"/>
  <c r="DF71" i="154"/>
  <c r="DD71" i="154"/>
  <c r="DB71" i="154"/>
  <c r="CZ71" i="154"/>
  <c r="CX71" i="154"/>
  <c r="CV71" i="154"/>
  <c r="CT71" i="154"/>
  <c r="CR71" i="154"/>
  <c r="CP71" i="154"/>
  <c r="CN71" i="154"/>
  <c r="CL71" i="154"/>
  <c r="CJ71" i="154"/>
  <c r="CH71" i="154"/>
  <c r="CF71" i="154"/>
  <c r="CD71" i="154"/>
  <c r="CB71" i="154"/>
  <c r="BZ71" i="154"/>
  <c r="BX71" i="154"/>
  <c r="BV71" i="154"/>
  <c r="BT71" i="154"/>
  <c r="BR71" i="154"/>
  <c r="BP71" i="154"/>
  <c r="BN71" i="154"/>
  <c r="BL71" i="154"/>
  <c r="BJ71" i="154"/>
  <c r="BH71" i="154"/>
  <c r="BF71" i="154"/>
  <c r="BD71" i="154"/>
  <c r="BB71" i="154"/>
  <c r="AZ71" i="154"/>
  <c r="AX71" i="154"/>
  <c r="AV71" i="154"/>
  <c r="AT71" i="154"/>
  <c r="AR71" i="154"/>
  <c r="AP71" i="154"/>
  <c r="AN71" i="154"/>
  <c r="AL71" i="154"/>
  <c r="AJ71" i="154"/>
  <c r="AH71" i="154"/>
  <c r="AF71" i="154"/>
  <c r="AD71" i="154"/>
  <c r="AB71" i="154"/>
  <c r="Z71" i="154"/>
  <c r="X71" i="154"/>
  <c r="V71" i="154"/>
  <c r="T71" i="154"/>
  <c r="R71" i="154"/>
  <c r="P71" i="154"/>
  <c r="N71" i="154"/>
  <c r="L71" i="154"/>
  <c r="J71" i="154"/>
  <c r="H71" i="154"/>
  <c r="F71" i="154"/>
  <c r="D71" i="154"/>
  <c r="B71" i="154"/>
  <c r="EX70" i="154"/>
  <c r="EV70" i="154"/>
  <c r="ET70" i="154"/>
  <c r="ER70" i="154"/>
  <c r="EP70" i="154"/>
  <c r="EN70" i="154"/>
  <c r="EL70" i="154"/>
  <c r="EJ70" i="154"/>
  <c r="EH70" i="154"/>
  <c r="EF70" i="154"/>
  <c r="ED70" i="154"/>
  <c r="EB70" i="154"/>
  <c r="DZ70" i="154"/>
  <c r="DX70" i="154"/>
  <c r="DV70" i="154"/>
  <c r="DT70" i="154"/>
  <c r="DR70" i="154"/>
  <c r="DP70" i="154"/>
  <c r="DN70" i="154"/>
  <c r="DL70" i="154"/>
  <c r="DJ70" i="154"/>
  <c r="DH70" i="154"/>
  <c r="DF70" i="154"/>
  <c r="DD70" i="154"/>
  <c r="DB70" i="154"/>
  <c r="CZ70" i="154"/>
  <c r="CX70" i="154"/>
  <c r="CV70" i="154"/>
  <c r="CT70" i="154"/>
  <c r="CR70" i="154"/>
  <c r="CP70" i="154"/>
  <c r="CN70" i="154"/>
  <c r="CL70" i="154"/>
  <c r="CJ70" i="154"/>
  <c r="CH70" i="154"/>
  <c r="CF70" i="154"/>
  <c r="CD70" i="154"/>
  <c r="CB70" i="154"/>
  <c r="BZ70" i="154"/>
  <c r="BX70" i="154"/>
  <c r="BV70" i="154"/>
  <c r="BT70" i="154"/>
  <c r="BR70" i="154"/>
  <c r="BP70" i="154"/>
  <c r="BN70" i="154"/>
  <c r="BL70" i="154"/>
  <c r="BJ70" i="154"/>
  <c r="BH70" i="154"/>
  <c r="BF70" i="154"/>
  <c r="BD70" i="154"/>
  <c r="BB70" i="154"/>
  <c r="AZ70" i="154"/>
  <c r="AX70" i="154"/>
  <c r="AV70" i="154"/>
  <c r="AT70" i="154"/>
  <c r="AR70" i="154"/>
  <c r="AP70" i="154"/>
  <c r="AN70" i="154"/>
  <c r="AL70" i="154"/>
  <c r="AJ70" i="154"/>
  <c r="AH70" i="154"/>
  <c r="AF70" i="154"/>
  <c r="AD70" i="154"/>
  <c r="AB70" i="154"/>
  <c r="Z70" i="154"/>
  <c r="X70" i="154"/>
  <c r="V70" i="154"/>
  <c r="T70" i="154"/>
  <c r="R70" i="154"/>
  <c r="P70" i="154"/>
  <c r="N70" i="154"/>
  <c r="L70" i="154"/>
  <c r="J70" i="154"/>
  <c r="H70" i="154"/>
  <c r="F70" i="154"/>
  <c r="D70" i="154"/>
  <c r="B70" i="154"/>
  <c r="EX69" i="154"/>
  <c r="EV69" i="154"/>
  <c r="ET69" i="154"/>
  <c r="ER69" i="154"/>
  <c r="EP69" i="154"/>
  <c r="EN69" i="154"/>
  <c r="EL69" i="154"/>
  <c r="EJ69" i="154"/>
  <c r="EH69" i="154"/>
  <c r="EF69" i="154"/>
  <c r="ED69" i="154"/>
  <c r="EB69" i="154"/>
  <c r="DZ69" i="154"/>
  <c r="DX69" i="154"/>
  <c r="DV69" i="154"/>
  <c r="DT69" i="154"/>
  <c r="DR69" i="154"/>
  <c r="DP69" i="154"/>
  <c r="DN69" i="154"/>
  <c r="DL69" i="154"/>
  <c r="DJ69" i="154"/>
  <c r="DH69" i="154"/>
  <c r="DF69" i="154"/>
  <c r="DD69" i="154"/>
  <c r="DB69" i="154"/>
  <c r="CZ69" i="154"/>
  <c r="CX69" i="154"/>
  <c r="CV69" i="154"/>
  <c r="CT69" i="154"/>
  <c r="CR69" i="154"/>
  <c r="CP69" i="154"/>
  <c r="CN69" i="154"/>
  <c r="CL69" i="154"/>
  <c r="CJ69" i="154"/>
  <c r="CH69" i="154"/>
  <c r="CF69" i="154"/>
  <c r="CD69" i="154"/>
  <c r="CB69" i="154"/>
  <c r="BZ69" i="154"/>
  <c r="BX69" i="154"/>
  <c r="BV69" i="154"/>
  <c r="BT69" i="154"/>
  <c r="BR69" i="154"/>
  <c r="BP69" i="154"/>
  <c r="BN69" i="154"/>
  <c r="BL69" i="154"/>
  <c r="BJ69" i="154"/>
  <c r="BH69" i="154"/>
  <c r="BF69" i="154"/>
  <c r="BD69" i="154"/>
  <c r="BB69" i="154"/>
  <c r="AZ69" i="154"/>
  <c r="AX69" i="154"/>
  <c r="AV69" i="154"/>
  <c r="AT69" i="154"/>
  <c r="AR69" i="154"/>
  <c r="AP69" i="154"/>
  <c r="AN69" i="154"/>
  <c r="AL69" i="154"/>
  <c r="AJ69" i="154"/>
  <c r="AH69" i="154"/>
  <c r="AF69" i="154"/>
  <c r="AD69" i="154"/>
  <c r="AB69" i="154"/>
  <c r="Z69" i="154"/>
  <c r="X69" i="154"/>
  <c r="V69" i="154"/>
  <c r="T69" i="154"/>
  <c r="R69" i="154"/>
  <c r="P69" i="154"/>
  <c r="N69" i="154"/>
  <c r="L69" i="154"/>
  <c r="J69" i="154"/>
  <c r="H69" i="154"/>
  <c r="F69" i="154"/>
  <c r="D69" i="154"/>
  <c r="B69" i="154"/>
  <c r="EX68" i="154"/>
  <c r="EV68" i="154"/>
  <c r="ET68" i="154"/>
  <c r="ER68" i="154"/>
  <c r="EP68" i="154"/>
  <c r="EN68" i="154"/>
  <c r="EL68" i="154"/>
  <c r="EJ68" i="154"/>
  <c r="EH68" i="154"/>
  <c r="EF68" i="154"/>
  <c r="ED68" i="154"/>
  <c r="EB68" i="154"/>
  <c r="DZ68" i="154"/>
  <c r="DX68" i="154"/>
  <c r="DV68" i="154"/>
  <c r="DT68" i="154"/>
  <c r="DR68" i="154"/>
  <c r="DP68" i="154"/>
  <c r="DN68" i="154"/>
  <c r="DL68" i="154"/>
  <c r="DJ68" i="154"/>
  <c r="DH68" i="154"/>
  <c r="DF68" i="154"/>
  <c r="DD68" i="154"/>
  <c r="DB68" i="154"/>
  <c r="CZ68" i="154"/>
  <c r="CX68" i="154"/>
  <c r="CV68" i="154"/>
  <c r="CT68" i="154"/>
  <c r="CR68" i="154"/>
  <c r="CP68" i="154"/>
  <c r="CN68" i="154"/>
  <c r="CL68" i="154"/>
  <c r="CJ68" i="154"/>
  <c r="CH68" i="154"/>
  <c r="CF68" i="154"/>
  <c r="CD68" i="154"/>
  <c r="CB68" i="154"/>
  <c r="BZ68" i="154"/>
  <c r="BX68" i="154"/>
  <c r="BV68" i="154"/>
  <c r="BT68" i="154"/>
  <c r="BR68" i="154"/>
  <c r="BP68" i="154"/>
  <c r="BN68" i="154"/>
  <c r="BL68" i="154"/>
  <c r="BJ68" i="154"/>
  <c r="BH68" i="154"/>
  <c r="BF68" i="154"/>
  <c r="BD68" i="154"/>
  <c r="BB68" i="154"/>
  <c r="AZ68" i="154"/>
  <c r="AX68" i="154"/>
  <c r="AV68" i="154"/>
  <c r="AT68" i="154"/>
  <c r="AR68" i="154"/>
  <c r="AP68" i="154"/>
  <c r="AN68" i="154"/>
  <c r="AL68" i="154"/>
  <c r="AJ68" i="154"/>
  <c r="AH68" i="154"/>
  <c r="AF68" i="154"/>
  <c r="AD68" i="154"/>
  <c r="AB68" i="154"/>
  <c r="Z68" i="154"/>
  <c r="X68" i="154"/>
  <c r="V68" i="154"/>
  <c r="T68" i="154"/>
  <c r="R68" i="154"/>
  <c r="P68" i="154"/>
  <c r="N68" i="154"/>
  <c r="L68" i="154"/>
  <c r="J68" i="154"/>
  <c r="H68" i="154"/>
  <c r="F68" i="154"/>
  <c r="D68" i="154"/>
  <c r="B68" i="154"/>
  <c r="EX67" i="154"/>
  <c r="EV67" i="154"/>
  <c r="ET67" i="154"/>
  <c r="ER67" i="154"/>
  <c r="EP67" i="154"/>
  <c r="EN67" i="154"/>
  <c r="EL67" i="154"/>
  <c r="EJ67" i="154"/>
  <c r="EH67" i="154"/>
  <c r="EF67" i="154"/>
  <c r="ED67" i="154"/>
  <c r="EB67" i="154"/>
  <c r="DZ67" i="154"/>
  <c r="DX67" i="154"/>
  <c r="DV67" i="154"/>
  <c r="DT67" i="154"/>
  <c r="DR67" i="154"/>
  <c r="DP67" i="154"/>
  <c r="DN67" i="154"/>
  <c r="DL67" i="154"/>
  <c r="DJ67" i="154"/>
  <c r="DH67" i="154"/>
  <c r="DF67" i="154"/>
  <c r="DD67" i="154"/>
  <c r="DB67" i="154"/>
  <c r="CZ67" i="154"/>
  <c r="CX67" i="154"/>
  <c r="CV67" i="154"/>
  <c r="CT67" i="154"/>
  <c r="CR67" i="154"/>
  <c r="CP67" i="154"/>
  <c r="CN67" i="154"/>
  <c r="CL67" i="154"/>
  <c r="CJ67" i="154"/>
  <c r="CH67" i="154"/>
  <c r="CF67" i="154"/>
  <c r="CD67" i="154"/>
  <c r="CB67" i="154"/>
  <c r="BZ67" i="154"/>
  <c r="BX67" i="154"/>
  <c r="BV67" i="154"/>
  <c r="BT67" i="154"/>
  <c r="BR67" i="154"/>
  <c r="BP67" i="154"/>
  <c r="BN67" i="154"/>
  <c r="BL67" i="154"/>
  <c r="BJ67" i="154"/>
  <c r="BH67" i="154"/>
  <c r="BF67" i="154"/>
  <c r="BD67" i="154"/>
  <c r="BB67" i="154"/>
  <c r="AZ67" i="154"/>
  <c r="AX67" i="154"/>
  <c r="AV67" i="154"/>
  <c r="AT67" i="154"/>
  <c r="AR67" i="154"/>
  <c r="AP67" i="154"/>
  <c r="AN67" i="154"/>
  <c r="AL67" i="154"/>
  <c r="AJ67" i="154"/>
  <c r="AH67" i="154"/>
  <c r="AF67" i="154"/>
  <c r="AD67" i="154"/>
  <c r="AB67" i="154"/>
  <c r="Z67" i="154"/>
  <c r="X67" i="154"/>
  <c r="V67" i="154"/>
  <c r="T67" i="154"/>
  <c r="R67" i="154"/>
  <c r="P67" i="154"/>
  <c r="N67" i="154"/>
  <c r="L67" i="154"/>
  <c r="J67" i="154"/>
  <c r="H67" i="154"/>
  <c r="F67" i="154"/>
  <c r="D67" i="154"/>
  <c r="B67" i="154"/>
  <c r="EX66" i="154"/>
  <c r="EV66" i="154"/>
  <c r="ET66" i="154"/>
  <c r="ER66" i="154"/>
  <c r="EP66" i="154"/>
  <c r="EN66" i="154"/>
  <c r="EL66" i="154"/>
  <c r="EJ66" i="154"/>
  <c r="EH66" i="154"/>
  <c r="EF66" i="154"/>
  <c r="ED66" i="154"/>
  <c r="EB66" i="154"/>
  <c r="DZ66" i="154"/>
  <c r="DX66" i="154"/>
  <c r="DV66" i="154"/>
  <c r="DT66" i="154"/>
  <c r="DR66" i="154"/>
  <c r="DP66" i="154"/>
  <c r="DN66" i="154"/>
  <c r="DL66" i="154"/>
  <c r="DJ66" i="154"/>
  <c r="DH66" i="154"/>
  <c r="DF66" i="154"/>
  <c r="DD66" i="154"/>
  <c r="DB66" i="154"/>
  <c r="CZ66" i="154"/>
  <c r="CX66" i="154"/>
  <c r="CV66" i="154"/>
  <c r="CT66" i="154"/>
  <c r="CR66" i="154"/>
  <c r="CP66" i="154"/>
  <c r="CN66" i="154"/>
  <c r="CL66" i="154"/>
  <c r="CJ66" i="154"/>
  <c r="CH66" i="154"/>
  <c r="CF66" i="154"/>
  <c r="CD66" i="154"/>
  <c r="CB66" i="154"/>
  <c r="BZ66" i="154"/>
  <c r="BX66" i="154"/>
  <c r="BV66" i="154"/>
  <c r="BT66" i="154"/>
  <c r="BR66" i="154"/>
  <c r="BP66" i="154"/>
  <c r="BN66" i="154"/>
  <c r="BL66" i="154"/>
  <c r="BJ66" i="154"/>
  <c r="BH66" i="154"/>
  <c r="BF66" i="154"/>
  <c r="BD66" i="154"/>
  <c r="BB66" i="154"/>
  <c r="AZ66" i="154"/>
  <c r="AX66" i="154"/>
  <c r="AV66" i="154"/>
  <c r="AT66" i="154"/>
  <c r="AR66" i="154"/>
  <c r="AP66" i="154"/>
  <c r="AN66" i="154"/>
  <c r="AL66" i="154"/>
  <c r="AJ66" i="154"/>
  <c r="AH66" i="154"/>
  <c r="AF66" i="154"/>
  <c r="AD66" i="154"/>
  <c r="AB66" i="154"/>
  <c r="Z66" i="154"/>
  <c r="X66" i="154"/>
  <c r="V66" i="154"/>
  <c r="T66" i="154"/>
  <c r="R66" i="154"/>
  <c r="P66" i="154"/>
  <c r="N66" i="154"/>
  <c r="L66" i="154"/>
  <c r="J66" i="154"/>
  <c r="H66" i="154"/>
  <c r="F66" i="154"/>
  <c r="D66" i="154"/>
  <c r="B66" i="154"/>
  <c r="EX65" i="154"/>
  <c r="EV65" i="154"/>
  <c r="ET65" i="154"/>
  <c r="ER65" i="154"/>
  <c r="EP65" i="154"/>
  <c r="EN65" i="154"/>
  <c r="EL65" i="154"/>
  <c r="EJ65" i="154"/>
  <c r="EH65" i="154"/>
  <c r="EF65" i="154"/>
  <c r="ED65" i="154"/>
  <c r="EB65" i="154"/>
  <c r="DZ65" i="154"/>
  <c r="DX65" i="154"/>
  <c r="DV65" i="154"/>
  <c r="DT65" i="154"/>
  <c r="DR65" i="154"/>
  <c r="DP65" i="154"/>
  <c r="DN65" i="154"/>
  <c r="DL65" i="154"/>
  <c r="DJ65" i="154"/>
  <c r="DH65" i="154"/>
  <c r="DF65" i="154"/>
  <c r="DD65" i="154"/>
  <c r="DB65" i="154"/>
  <c r="CZ65" i="154"/>
  <c r="CX65" i="154"/>
  <c r="CV65" i="154"/>
  <c r="CT65" i="154"/>
  <c r="CR65" i="154"/>
  <c r="CP65" i="154"/>
  <c r="CN65" i="154"/>
  <c r="CL65" i="154"/>
  <c r="CJ65" i="154"/>
  <c r="CH65" i="154"/>
  <c r="CF65" i="154"/>
  <c r="CD65" i="154"/>
  <c r="CB65" i="154"/>
  <c r="BZ65" i="154"/>
  <c r="BX65" i="154"/>
  <c r="BV65" i="154"/>
  <c r="BT65" i="154"/>
  <c r="BR65" i="154"/>
  <c r="BP65" i="154"/>
  <c r="BN65" i="154"/>
  <c r="BL65" i="154"/>
  <c r="BJ65" i="154"/>
  <c r="BH65" i="154"/>
  <c r="BF65" i="154"/>
  <c r="BD65" i="154"/>
  <c r="BB65" i="154"/>
  <c r="AZ65" i="154"/>
  <c r="AX65" i="154"/>
  <c r="AV65" i="154"/>
  <c r="AT65" i="154"/>
  <c r="AR65" i="154"/>
  <c r="AP65" i="154"/>
  <c r="AN65" i="154"/>
  <c r="AL65" i="154"/>
  <c r="AJ65" i="154"/>
  <c r="AH65" i="154"/>
  <c r="AF65" i="154"/>
  <c r="AD65" i="154"/>
  <c r="AB65" i="154"/>
  <c r="Z65" i="154"/>
  <c r="X65" i="154"/>
  <c r="V65" i="154"/>
  <c r="T65" i="154"/>
  <c r="R65" i="154"/>
  <c r="P65" i="154"/>
  <c r="N65" i="154"/>
  <c r="L65" i="154"/>
  <c r="J65" i="154"/>
  <c r="H65" i="154"/>
  <c r="F65" i="154"/>
  <c r="D65" i="154"/>
  <c r="B65" i="154"/>
  <c r="EX64" i="154"/>
  <c r="EV64" i="154"/>
  <c r="ET64" i="154"/>
  <c r="ER64" i="154"/>
  <c r="EP64" i="154"/>
  <c r="EN64" i="154"/>
  <c r="EL64" i="154"/>
  <c r="EJ64" i="154"/>
  <c r="EH64" i="154"/>
  <c r="EF64" i="154"/>
  <c r="ED64" i="154"/>
  <c r="EB64" i="154"/>
  <c r="DZ64" i="154"/>
  <c r="DX64" i="154"/>
  <c r="DV64" i="154"/>
  <c r="DT64" i="154"/>
  <c r="DR64" i="154"/>
  <c r="DP64" i="154"/>
  <c r="DN64" i="154"/>
  <c r="DL64" i="154"/>
  <c r="DJ64" i="154"/>
  <c r="DH64" i="154"/>
  <c r="DF64" i="154"/>
  <c r="DD64" i="154"/>
  <c r="DB64" i="154"/>
  <c r="CZ64" i="154"/>
  <c r="CX64" i="154"/>
  <c r="CV64" i="154"/>
  <c r="CT64" i="154"/>
  <c r="CR64" i="154"/>
  <c r="CP64" i="154"/>
  <c r="CN64" i="154"/>
  <c r="CL64" i="154"/>
  <c r="CJ64" i="154"/>
  <c r="CH64" i="154"/>
  <c r="CF64" i="154"/>
  <c r="CD64" i="154"/>
  <c r="CB64" i="154"/>
  <c r="BZ64" i="154"/>
  <c r="BX64" i="154"/>
  <c r="BV64" i="154"/>
  <c r="BT64" i="154"/>
  <c r="BR64" i="154"/>
  <c r="BP64" i="154"/>
  <c r="BN64" i="154"/>
  <c r="BL64" i="154"/>
  <c r="BJ64" i="154"/>
  <c r="BH64" i="154"/>
  <c r="BF64" i="154"/>
  <c r="BD64" i="154"/>
  <c r="BB64" i="154"/>
  <c r="AZ64" i="154"/>
  <c r="AX64" i="154"/>
  <c r="AV64" i="154"/>
  <c r="AT64" i="154"/>
  <c r="AR64" i="154"/>
  <c r="AP64" i="154"/>
  <c r="AN64" i="154"/>
  <c r="AL64" i="154"/>
  <c r="AJ64" i="154"/>
  <c r="AH64" i="154"/>
  <c r="AF64" i="154"/>
  <c r="AD64" i="154"/>
  <c r="AB64" i="154"/>
  <c r="Z64" i="154"/>
  <c r="X64" i="154"/>
  <c r="V64" i="154"/>
  <c r="T64" i="154"/>
  <c r="R64" i="154"/>
  <c r="P64" i="154"/>
  <c r="N64" i="154"/>
  <c r="L64" i="154"/>
  <c r="J64" i="154"/>
  <c r="H64" i="154"/>
  <c r="F64" i="154"/>
  <c r="D64" i="154"/>
  <c r="B64" i="154"/>
  <c r="EX63" i="154"/>
  <c r="EV63" i="154"/>
  <c r="ET63" i="154"/>
  <c r="ER63" i="154"/>
  <c r="EP63" i="154"/>
  <c r="EN63" i="154"/>
  <c r="EL63" i="154"/>
  <c r="EJ63" i="154"/>
  <c r="EH63" i="154"/>
  <c r="EF63" i="154"/>
  <c r="ED63" i="154"/>
  <c r="EB63" i="154"/>
  <c r="DZ63" i="154"/>
  <c r="DX63" i="154"/>
  <c r="DV63" i="154"/>
  <c r="DT63" i="154"/>
  <c r="DR63" i="154"/>
  <c r="DP63" i="154"/>
  <c r="DN63" i="154"/>
  <c r="DL63" i="154"/>
  <c r="DJ63" i="154"/>
  <c r="DH63" i="154"/>
  <c r="DF63" i="154"/>
  <c r="DD63" i="154"/>
  <c r="DB63" i="154"/>
  <c r="CZ63" i="154"/>
  <c r="CX63" i="154"/>
  <c r="CV63" i="154"/>
  <c r="CT63" i="154"/>
  <c r="CR63" i="154"/>
  <c r="CP63" i="154"/>
  <c r="CN63" i="154"/>
  <c r="CL63" i="154"/>
  <c r="CJ63" i="154"/>
  <c r="CH63" i="154"/>
  <c r="CF63" i="154"/>
  <c r="CD63" i="154"/>
  <c r="CB63" i="154"/>
  <c r="BZ63" i="154"/>
  <c r="BX63" i="154"/>
  <c r="BV63" i="154"/>
  <c r="BT63" i="154"/>
  <c r="BR63" i="154"/>
  <c r="BP63" i="154"/>
  <c r="BN63" i="154"/>
  <c r="BL63" i="154"/>
  <c r="BJ63" i="154"/>
  <c r="BH63" i="154"/>
  <c r="BF63" i="154"/>
  <c r="BD63" i="154"/>
  <c r="BB63" i="154"/>
  <c r="AZ63" i="154"/>
  <c r="AX63" i="154"/>
  <c r="AV63" i="154"/>
  <c r="AT63" i="154"/>
  <c r="AR63" i="154"/>
  <c r="AP63" i="154"/>
  <c r="AN63" i="154"/>
  <c r="AL63" i="154"/>
  <c r="AJ63" i="154"/>
  <c r="AH63" i="154"/>
  <c r="AF63" i="154"/>
  <c r="AD63" i="154"/>
  <c r="AB63" i="154"/>
  <c r="Z63" i="154"/>
  <c r="X63" i="154"/>
  <c r="V63" i="154"/>
  <c r="T63" i="154"/>
  <c r="R63" i="154"/>
  <c r="P63" i="154"/>
  <c r="N63" i="154"/>
  <c r="L63" i="154"/>
  <c r="J63" i="154"/>
  <c r="H63" i="154"/>
  <c r="F63" i="154"/>
  <c r="D63" i="154"/>
  <c r="B63" i="154"/>
  <c r="EX62" i="154"/>
  <c r="EV62" i="154"/>
  <c r="ET62" i="154"/>
  <c r="ER62" i="154"/>
  <c r="EP62" i="154"/>
  <c r="EN62" i="154"/>
  <c r="EL62" i="154"/>
  <c r="EJ62" i="154"/>
  <c r="EH62" i="154"/>
  <c r="EF62" i="154"/>
  <c r="ED62" i="154"/>
  <c r="EB62" i="154"/>
  <c r="DZ62" i="154"/>
  <c r="DX62" i="154"/>
  <c r="DV62" i="154"/>
  <c r="DT62" i="154"/>
  <c r="DR62" i="154"/>
  <c r="DP62" i="154"/>
  <c r="DN62" i="154"/>
  <c r="DL62" i="154"/>
  <c r="DJ62" i="154"/>
  <c r="DH62" i="154"/>
  <c r="DF62" i="154"/>
  <c r="DD62" i="154"/>
  <c r="DB62" i="154"/>
  <c r="CZ62" i="154"/>
  <c r="CX62" i="154"/>
  <c r="CV62" i="154"/>
  <c r="CT62" i="154"/>
  <c r="CR62" i="154"/>
  <c r="CP62" i="154"/>
  <c r="CN62" i="154"/>
  <c r="CL62" i="154"/>
  <c r="CJ62" i="154"/>
  <c r="CH62" i="154"/>
  <c r="CF62" i="154"/>
  <c r="CD62" i="154"/>
  <c r="CB62" i="154"/>
  <c r="BZ62" i="154"/>
  <c r="BX62" i="154"/>
  <c r="BV62" i="154"/>
  <c r="BT62" i="154"/>
  <c r="BR62" i="154"/>
  <c r="BP62" i="154"/>
  <c r="BN62" i="154"/>
  <c r="BL62" i="154"/>
  <c r="BJ62" i="154"/>
  <c r="BH62" i="154"/>
  <c r="BF62" i="154"/>
  <c r="BD62" i="154"/>
  <c r="BB62" i="154"/>
  <c r="AZ62" i="154"/>
  <c r="AX62" i="154"/>
  <c r="AV62" i="154"/>
  <c r="AT62" i="154"/>
  <c r="AR62" i="154"/>
  <c r="AP62" i="154"/>
  <c r="AN62" i="154"/>
  <c r="AL62" i="154"/>
  <c r="AJ62" i="154"/>
  <c r="AH62" i="154"/>
  <c r="AF62" i="154"/>
  <c r="AD62" i="154"/>
  <c r="AB62" i="154"/>
  <c r="Z62" i="154"/>
  <c r="X62" i="154"/>
  <c r="V62" i="154"/>
  <c r="T62" i="154"/>
  <c r="R62" i="154"/>
  <c r="P62" i="154"/>
  <c r="N62" i="154"/>
  <c r="L62" i="154"/>
  <c r="J62" i="154"/>
  <c r="H62" i="154"/>
  <c r="F62" i="154"/>
  <c r="D62" i="154"/>
  <c r="B62" i="154"/>
  <c r="EX61" i="154"/>
  <c r="EV61" i="154"/>
  <c r="ET61" i="154"/>
  <c r="ER61" i="154"/>
  <c r="EP61" i="154"/>
  <c r="EN61" i="154"/>
  <c r="EL61" i="154"/>
  <c r="EJ61" i="154"/>
  <c r="EH61" i="154"/>
  <c r="EF61" i="154"/>
  <c r="ED61" i="154"/>
  <c r="EB61" i="154"/>
  <c r="DZ61" i="154"/>
  <c r="DX61" i="154"/>
  <c r="DV61" i="154"/>
  <c r="DT61" i="154"/>
  <c r="DR61" i="154"/>
  <c r="DP61" i="154"/>
  <c r="DN61" i="154"/>
  <c r="DL61" i="154"/>
  <c r="DJ61" i="154"/>
  <c r="DH61" i="154"/>
  <c r="DF61" i="154"/>
  <c r="DD61" i="154"/>
  <c r="DB61" i="154"/>
  <c r="CZ61" i="154"/>
  <c r="CX61" i="154"/>
  <c r="CV61" i="154"/>
  <c r="CT61" i="154"/>
  <c r="CR61" i="154"/>
  <c r="CP61" i="154"/>
  <c r="CN61" i="154"/>
  <c r="CL61" i="154"/>
  <c r="CJ61" i="154"/>
  <c r="CH61" i="154"/>
  <c r="CF61" i="154"/>
  <c r="CD61" i="154"/>
  <c r="CB61" i="154"/>
  <c r="BZ61" i="154"/>
  <c r="BX61" i="154"/>
  <c r="BV61" i="154"/>
  <c r="BT61" i="154"/>
  <c r="BR61" i="154"/>
  <c r="BP61" i="154"/>
  <c r="BN61" i="154"/>
  <c r="BL61" i="154"/>
  <c r="BJ61" i="154"/>
  <c r="BH61" i="154"/>
  <c r="BF61" i="154"/>
  <c r="BD61" i="154"/>
  <c r="BB61" i="154"/>
  <c r="AZ61" i="154"/>
  <c r="AX61" i="154"/>
  <c r="AV61" i="154"/>
  <c r="AT61" i="154"/>
  <c r="AR61" i="154"/>
  <c r="AP61" i="154"/>
  <c r="AN61" i="154"/>
  <c r="AL61" i="154"/>
  <c r="AJ61" i="154"/>
  <c r="AH61" i="154"/>
  <c r="AF61" i="154"/>
  <c r="AD61" i="154"/>
  <c r="AB61" i="154"/>
  <c r="Z61" i="154"/>
  <c r="X61" i="154"/>
  <c r="V61" i="154"/>
  <c r="T61" i="154"/>
  <c r="R61" i="154"/>
  <c r="P61" i="154"/>
  <c r="N61" i="154"/>
  <c r="L61" i="154"/>
  <c r="J61" i="154"/>
  <c r="H61" i="154"/>
  <c r="F61" i="154"/>
  <c r="D61" i="154"/>
  <c r="B61" i="154"/>
  <c r="EX60" i="154"/>
  <c r="EV60" i="154"/>
  <c r="ET60" i="154"/>
  <c r="ER60" i="154"/>
  <c r="EP60" i="154"/>
  <c r="EN60" i="154"/>
  <c r="EL60" i="154"/>
  <c r="EJ60" i="154"/>
  <c r="EH60" i="154"/>
  <c r="EF60" i="154"/>
  <c r="ED60" i="154"/>
  <c r="EB60" i="154"/>
  <c r="DZ60" i="154"/>
  <c r="DX60" i="154"/>
  <c r="DV60" i="154"/>
  <c r="DT60" i="154"/>
  <c r="DR60" i="154"/>
  <c r="DP60" i="154"/>
  <c r="DN60" i="154"/>
  <c r="DL60" i="154"/>
  <c r="DJ60" i="154"/>
  <c r="DH60" i="154"/>
  <c r="DF60" i="154"/>
  <c r="DD60" i="154"/>
  <c r="DB60" i="154"/>
  <c r="CZ60" i="154"/>
  <c r="CX60" i="154"/>
  <c r="CV60" i="154"/>
  <c r="CT60" i="154"/>
  <c r="CR60" i="154"/>
  <c r="CP60" i="154"/>
  <c r="CN60" i="154"/>
  <c r="CL60" i="154"/>
  <c r="CJ60" i="154"/>
  <c r="CH60" i="154"/>
  <c r="CF60" i="154"/>
  <c r="CD60" i="154"/>
  <c r="CB60" i="154"/>
  <c r="BZ60" i="154"/>
  <c r="BX60" i="154"/>
  <c r="BV60" i="154"/>
  <c r="BT60" i="154"/>
  <c r="BR60" i="154"/>
  <c r="BP60" i="154"/>
  <c r="BN60" i="154"/>
  <c r="BL60" i="154"/>
  <c r="BJ60" i="154"/>
  <c r="BH60" i="154"/>
  <c r="BF60" i="154"/>
  <c r="BD60" i="154"/>
  <c r="BB60" i="154"/>
  <c r="AZ60" i="154"/>
  <c r="AX60" i="154"/>
  <c r="AV60" i="154"/>
  <c r="AT60" i="154"/>
  <c r="AR60" i="154"/>
  <c r="AP60" i="154"/>
  <c r="AN60" i="154"/>
  <c r="AL60" i="154"/>
  <c r="AJ60" i="154"/>
  <c r="AH60" i="154"/>
  <c r="AF60" i="154"/>
  <c r="AD60" i="154"/>
  <c r="AB60" i="154"/>
  <c r="Z60" i="154"/>
  <c r="X60" i="154"/>
  <c r="V60" i="154"/>
  <c r="T60" i="154"/>
  <c r="R60" i="154"/>
  <c r="P60" i="154"/>
  <c r="N60" i="154"/>
  <c r="L60" i="154"/>
  <c r="J60" i="154"/>
  <c r="H60" i="154"/>
  <c r="F60" i="154"/>
  <c r="D60" i="154"/>
  <c r="B60" i="154"/>
  <c r="EX59" i="154"/>
  <c r="EV59" i="154"/>
  <c r="ET59" i="154"/>
  <c r="ER59" i="154"/>
  <c r="EP59" i="154"/>
  <c r="EN59" i="154"/>
  <c r="EL59" i="154"/>
  <c r="EJ59" i="154"/>
  <c r="EH59" i="154"/>
  <c r="EF59" i="154"/>
  <c r="ED59" i="154"/>
  <c r="EB59" i="154"/>
  <c r="DZ59" i="154"/>
  <c r="DX59" i="154"/>
  <c r="DV59" i="154"/>
  <c r="DT59" i="154"/>
  <c r="DR59" i="154"/>
  <c r="DP59" i="154"/>
  <c r="DN59" i="154"/>
  <c r="DL59" i="154"/>
  <c r="DJ59" i="154"/>
  <c r="DH59" i="154"/>
  <c r="DF59" i="154"/>
  <c r="DD59" i="154"/>
  <c r="DB59" i="154"/>
  <c r="CZ59" i="154"/>
  <c r="CX59" i="154"/>
  <c r="CV59" i="154"/>
  <c r="CT59" i="154"/>
  <c r="CR59" i="154"/>
  <c r="CP59" i="154"/>
  <c r="CN59" i="154"/>
  <c r="CL59" i="154"/>
  <c r="CJ59" i="154"/>
  <c r="CH59" i="154"/>
  <c r="CF59" i="154"/>
  <c r="CD59" i="154"/>
  <c r="CB59" i="154"/>
  <c r="BZ59" i="154"/>
  <c r="BX59" i="154"/>
  <c r="BV59" i="154"/>
  <c r="BT59" i="154"/>
  <c r="BR59" i="154"/>
  <c r="BP59" i="154"/>
  <c r="BN59" i="154"/>
  <c r="BL59" i="154"/>
  <c r="BJ59" i="154"/>
  <c r="BH59" i="154"/>
  <c r="BF59" i="154"/>
  <c r="BD59" i="154"/>
  <c r="BB59" i="154"/>
  <c r="AZ59" i="154"/>
  <c r="AX59" i="154"/>
  <c r="AV59" i="154"/>
  <c r="AT59" i="154"/>
  <c r="AR59" i="154"/>
  <c r="AP59" i="154"/>
  <c r="AN59" i="154"/>
  <c r="AL59" i="154"/>
  <c r="AJ59" i="154"/>
  <c r="AH59" i="154"/>
  <c r="AF59" i="154"/>
  <c r="AD59" i="154"/>
  <c r="AB59" i="154"/>
  <c r="Z59" i="154"/>
  <c r="X59" i="154"/>
  <c r="V59" i="154"/>
  <c r="T59" i="154"/>
  <c r="R59" i="154"/>
  <c r="P59" i="154"/>
  <c r="N59" i="154"/>
  <c r="L59" i="154"/>
  <c r="J59" i="154"/>
  <c r="H59" i="154"/>
  <c r="F59" i="154"/>
  <c r="D59" i="154"/>
  <c r="B59" i="154"/>
  <c r="EX58" i="154"/>
  <c r="EV58" i="154"/>
  <c r="ET58" i="154"/>
  <c r="ER58" i="154"/>
  <c r="EP58" i="154"/>
  <c r="EN58" i="154"/>
  <c r="EL58" i="154"/>
  <c r="EJ58" i="154"/>
  <c r="EH58" i="154"/>
  <c r="EF58" i="154"/>
  <c r="ED58" i="154"/>
  <c r="EB58" i="154"/>
  <c r="DZ58" i="154"/>
  <c r="DX58" i="154"/>
  <c r="DV58" i="154"/>
  <c r="DT58" i="154"/>
  <c r="DR58" i="154"/>
  <c r="DP58" i="154"/>
  <c r="DN58" i="154"/>
  <c r="DL58" i="154"/>
  <c r="DJ58" i="154"/>
  <c r="DH58" i="154"/>
  <c r="DF58" i="154"/>
  <c r="DD58" i="154"/>
  <c r="DB58" i="154"/>
  <c r="CZ58" i="154"/>
  <c r="CX58" i="154"/>
  <c r="CV58" i="154"/>
  <c r="CT58" i="154"/>
  <c r="CR58" i="154"/>
  <c r="CP58" i="154"/>
  <c r="CN58" i="154"/>
  <c r="CL58" i="154"/>
  <c r="CJ58" i="154"/>
  <c r="CH58" i="154"/>
  <c r="CF58" i="154"/>
  <c r="CD58" i="154"/>
  <c r="CB58" i="154"/>
  <c r="BZ58" i="154"/>
  <c r="BX58" i="154"/>
  <c r="BV58" i="154"/>
  <c r="BT58" i="154"/>
  <c r="BR58" i="154"/>
  <c r="BP58" i="154"/>
  <c r="BN58" i="154"/>
  <c r="BL58" i="154"/>
  <c r="BJ58" i="154"/>
  <c r="BH58" i="154"/>
  <c r="BF58" i="154"/>
  <c r="BD58" i="154"/>
  <c r="BB58" i="154"/>
  <c r="AZ58" i="154"/>
  <c r="AX58" i="154"/>
  <c r="AV58" i="154"/>
  <c r="AT58" i="154"/>
  <c r="AR58" i="154"/>
  <c r="AP58" i="154"/>
  <c r="AN58" i="154"/>
  <c r="AL58" i="154"/>
  <c r="AJ58" i="154"/>
  <c r="AH58" i="154"/>
  <c r="AF58" i="154"/>
  <c r="AD58" i="154"/>
  <c r="AB58" i="154"/>
  <c r="Z58" i="154"/>
  <c r="X58" i="154"/>
  <c r="V58" i="154"/>
  <c r="T58" i="154"/>
  <c r="R58" i="154"/>
  <c r="P58" i="154"/>
  <c r="N58" i="154"/>
  <c r="L58" i="154"/>
  <c r="J58" i="154"/>
  <c r="H58" i="154"/>
  <c r="F58" i="154"/>
  <c r="D58" i="154"/>
  <c r="B58" i="154"/>
  <c r="EX57" i="154"/>
  <c r="EV57" i="154"/>
  <c r="ET57" i="154"/>
  <c r="ER57" i="154"/>
  <c r="EP57" i="154"/>
  <c r="EN57" i="154"/>
  <c r="EL57" i="154"/>
  <c r="EJ57" i="154"/>
  <c r="EH57" i="154"/>
  <c r="EF57" i="154"/>
  <c r="ED57" i="154"/>
  <c r="EB57" i="154"/>
  <c r="DZ57" i="154"/>
  <c r="DX57" i="154"/>
  <c r="DV57" i="154"/>
  <c r="DT57" i="154"/>
  <c r="DR57" i="154"/>
  <c r="DP57" i="154"/>
  <c r="DN57" i="154"/>
  <c r="DL57" i="154"/>
  <c r="DJ57" i="154"/>
  <c r="DH57" i="154"/>
  <c r="DF57" i="154"/>
  <c r="DD57" i="154"/>
  <c r="DB57" i="154"/>
  <c r="CZ57" i="154"/>
  <c r="CX57" i="154"/>
  <c r="CV57" i="154"/>
  <c r="CT57" i="154"/>
  <c r="CR57" i="154"/>
  <c r="CP57" i="154"/>
  <c r="CN57" i="154"/>
  <c r="CL57" i="154"/>
  <c r="CJ57" i="154"/>
  <c r="CH57" i="154"/>
  <c r="CF57" i="154"/>
  <c r="CD57" i="154"/>
  <c r="CB57" i="154"/>
  <c r="BZ57" i="154"/>
  <c r="BX57" i="154"/>
  <c r="BV57" i="154"/>
  <c r="BT57" i="154"/>
  <c r="BR57" i="154"/>
  <c r="BP57" i="154"/>
  <c r="BN57" i="154"/>
  <c r="BL57" i="154"/>
  <c r="BJ57" i="154"/>
  <c r="BH57" i="154"/>
  <c r="BF57" i="154"/>
  <c r="BD57" i="154"/>
  <c r="BB57" i="154"/>
  <c r="AZ57" i="154"/>
  <c r="AX57" i="154"/>
  <c r="AV57" i="154"/>
  <c r="AT57" i="154"/>
  <c r="AR57" i="154"/>
  <c r="AP57" i="154"/>
  <c r="AN57" i="154"/>
  <c r="AL57" i="154"/>
  <c r="AJ57" i="154"/>
  <c r="AH57" i="154"/>
  <c r="AF57" i="154"/>
  <c r="AD57" i="154"/>
  <c r="AB57" i="154"/>
  <c r="Z57" i="154"/>
  <c r="X57" i="154"/>
  <c r="V57" i="154"/>
  <c r="T57" i="154"/>
  <c r="R57" i="154"/>
  <c r="P57" i="154"/>
  <c r="N57" i="154"/>
  <c r="L57" i="154"/>
  <c r="J57" i="154"/>
  <c r="H57" i="154"/>
  <c r="F57" i="154"/>
  <c r="D57" i="154"/>
  <c r="B57" i="154"/>
  <c r="EX56" i="154"/>
  <c r="EV56" i="154"/>
  <c r="ET56" i="154"/>
  <c r="ER56" i="154"/>
  <c r="EP56" i="154"/>
  <c r="EN56" i="154"/>
  <c r="EL56" i="154"/>
  <c r="EJ56" i="154"/>
  <c r="EH56" i="154"/>
  <c r="EF56" i="154"/>
  <c r="ED56" i="154"/>
  <c r="EB56" i="154"/>
  <c r="DZ56" i="154"/>
  <c r="DX56" i="154"/>
  <c r="DV56" i="154"/>
  <c r="DT56" i="154"/>
  <c r="DR56" i="154"/>
  <c r="DP56" i="154"/>
  <c r="DN56" i="154"/>
  <c r="DL56" i="154"/>
  <c r="DJ56" i="154"/>
  <c r="DH56" i="154"/>
  <c r="DF56" i="154"/>
  <c r="DD56" i="154"/>
  <c r="DB56" i="154"/>
  <c r="CZ56" i="154"/>
  <c r="CX56" i="154"/>
  <c r="CV56" i="154"/>
  <c r="CT56" i="154"/>
  <c r="CR56" i="154"/>
  <c r="CP56" i="154"/>
  <c r="CN56" i="154"/>
  <c r="CL56" i="154"/>
  <c r="CJ56" i="154"/>
  <c r="CH56" i="154"/>
  <c r="CF56" i="154"/>
  <c r="CD56" i="154"/>
  <c r="CB56" i="154"/>
  <c r="BZ56" i="154"/>
  <c r="BX56" i="154"/>
  <c r="BV56" i="154"/>
  <c r="BT56" i="154"/>
  <c r="BR56" i="154"/>
  <c r="BP56" i="154"/>
  <c r="BN56" i="154"/>
  <c r="BL56" i="154"/>
  <c r="BJ56" i="154"/>
  <c r="BH56" i="154"/>
  <c r="BF56" i="154"/>
  <c r="BD56" i="154"/>
  <c r="BB56" i="154"/>
  <c r="AZ56" i="154"/>
  <c r="AX56" i="154"/>
  <c r="AV56" i="154"/>
  <c r="AT56" i="154"/>
  <c r="AR56" i="154"/>
  <c r="AP56" i="154"/>
  <c r="AN56" i="154"/>
  <c r="AL56" i="154"/>
  <c r="AJ56" i="154"/>
  <c r="AH56" i="154"/>
  <c r="AF56" i="154"/>
  <c r="AD56" i="154"/>
  <c r="AB56" i="154"/>
  <c r="Z56" i="154"/>
  <c r="X56" i="154"/>
  <c r="V56" i="154"/>
  <c r="T56" i="154"/>
  <c r="R56" i="154"/>
  <c r="P56" i="154"/>
  <c r="N56" i="154"/>
  <c r="L56" i="154"/>
  <c r="J56" i="154"/>
  <c r="H56" i="154"/>
  <c r="F56" i="154"/>
  <c r="D56" i="154"/>
  <c r="B56" i="154"/>
  <c r="EX55" i="154"/>
  <c r="EV55" i="154"/>
  <c r="ET55" i="154"/>
  <c r="ER55" i="154"/>
  <c r="EP55" i="154"/>
  <c r="EN55" i="154"/>
  <c r="EL55" i="154"/>
  <c r="EJ55" i="154"/>
  <c r="EH55" i="154"/>
  <c r="EF55" i="154"/>
  <c r="ED55" i="154"/>
  <c r="EB55" i="154"/>
  <c r="DZ55" i="154"/>
  <c r="DX55" i="154"/>
  <c r="DV55" i="154"/>
  <c r="DT55" i="154"/>
  <c r="DR55" i="154"/>
  <c r="DP55" i="154"/>
  <c r="DN55" i="154"/>
  <c r="DL55" i="154"/>
  <c r="DJ55" i="154"/>
  <c r="DH55" i="154"/>
  <c r="DF55" i="154"/>
  <c r="DD55" i="154"/>
  <c r="DB55" i="154"/>
  <c r="CZ55" i="154"/>
  <c r="CX55" i="154"/>
  <c r="CV55" i="154"/>
  <c r="CT55" i="154"/>
  <c r="CR55" i="154"/>
  <c r="CP55" i="154"/>
  <c r="CN55" i="154"/>
  <c r="CL55" i="154"/>
  <c r="CJ55" i="154"/>
  <c r="CH55" i="154"/>
  <c r="CF55" i="154"/>
  <c r="CD55" i="154"/>
  <c r="CB55" i="154"/>
  <c r="BZ55" i="154"/>
  <c r="BX55" i="154"/>
  <c r="BV55" i="154"/>
  <c r="BT55" i="154"/>
  <c r="BR55" i="154"/>
  <c r="BP55" i="154"/>
  <c r="BN55" i="154"/>
  <c r="BL55" i="154"/>
  <c r="BJ55" i="154"/>
  <c r="BH55" i="154"/>
  <c r="BF55" i="154"/>
  <c r="BD55" i="154"/>
  <c r="BB55" i="154"/>
  <c r="AZ55" i="154"/>
  <c r="AX55" i="154"/>
  <c r="AV55" i="154"/>
  <c r="AT55" i="154"/>
  <c r="AR55" i="154"/>
  <c r="AP55" i="154"/>
  <c r="AN55" i="154"/>
  <c r="AL55" i="154"/>
  <c r="AJ55" i="154"/>
  <c r="AH55" i="154"/>
  <c r="AF55" i="154"/>
  <c r="AD55" i="154"/>
  <c r="AB55" i="154"/>
  <c r="Z55" i="154"/>
  <c r="X55" i="154"/>
  <c r="V55" i="154"/>
  <c r="T55" i="154"/>
  <c r="R55" i="154"/>
  <c r="P55" i="154"/>
  <c r="N55" i="154"/>
  <c r="L55" i="154"/>
  <c r="J55" i="154"/>
  <c r="H55" i="154"/>
  <c r="F55" i="154"/>
  <c r="D55" i="154"/>
  <c r="B55" i="154"/>
  <c r="EX54" i="154"/>
  <c r="EV54" i="154"/>
  <c r="ET54" i="154"/>
  <c r="ER54" i="154"/>
  <c r="EP54" i="154"/>
  <c r="EN54" i="154"/>
  <c r="EL54" i="154"/>
  <c r="EJ54" i="154"/>
  <c r="EH54" i="154"/>
  <c r="EF54" i="154"/>
  <c r="ED54" i="154"/>
  <c r="EB54" i="154"/>
  <c r="DZ54" i="154"/>
  <c r="DX54" i="154"/>
  <c r="DV54" i="154"/>
  <c r="DT54" i="154"/>
  <c r="DR54" i="154"/>
  <c r="DP54" i="154"/>
  <c r="DN54" i="154"/>
  <c r="DL54" i="154"/>
  <c r="DJ54" i="154"/>
  <c r="DH54" i="154"/>
  <c r="DF54" i="154"/>
  <c r="DD54" i="154"/>
  <c r="DB54" i="154"/>
  <c r="CZ54" i="154"/>
  <c r="CX54" i="154"/>
  <c r="CV54" i="154"/>
  <c r="CT54" i="154"/>
  <c r="CR54" i="154"/>
  <c r="CP54" i="154"/>
  <c r="CN54" i="154"/>
  <c r="CL54" i="154"/>
  <c r="CJ54" i="154"/>
  <c r="CH54" i="154"/>
  <c r="CF54" i="154"/>
  <c r="CD54" i="154"/>
  <c r="CB54" i="154"/>
  <c r="BZ54" i="154"/>
  <c r="BX54" i="154"/>
  <c r="BV54" i="154"/>
  <c r="BT54" i="154"/>
  <c r="BR54" i="154"/>
  <c r="BP54" i="154"/>
  <c r="BN54" i="154"/>
  <c r="BL54" i="154"/>
  <c r="BJ54" i="154"/>
  <c r="BH54" i="154"/>
  <c r="BF54" i="154"/>
  <c r="BD54" i="154"/>
  <c r="BB54" i="154"/>
  <c r="AZ54" i="154"/>
  <c r="AX54" i="154"/>
  <c r="AV54" i="154"/>
  <c r="AT54" i="154"/>
  <c r="AR54" i="154"/>
  <c r="AP54" i="154"/>
  <c r="AN54" i="154"/>
  <c r="AL54" i="154"/>
  <c r="AJ54" i="154"/>
  <c r="AH54" i="154"/>
  <c r="AF54" i="154"/>
  <c r="AD54" i="154"/>
  <c r="AB54" i="154"/>
  <c r="Z54" i="154"/>
  <c r="X54" i="154"/>
  <c r="V54" i="154"/>
  <c r="T54" i="154"/>
  <c r="R54" i="154"/>
  <c r="P54" i="154"/>
  <c r="N54" i="154"/>
  <c r="L54" i="154"/>
  <c r="J54" i="154"/>
  <c r="H54" i="154"/>
  <c r="F54" i="154"/>
  <c r="D54" i="154"/>
  <c r="B54" i="154"/>
  <c r="EX53" i="154"/>
  <c r="EV53" i="154"/>
  <c r="ET53" i="154"/>
  <c r="ER53" i="154"/>
  <c r="EP53" i="154"/>
  <c r="EN53" i="154"/>
  <c r="EL53" i="154"/>
  <c r="EJ53" i="154"/>
  <c r="EH53" i="154"/>
  <c r="EF53" i="154"/>
  <c r="ED53" i="154"/>
  <c r="EB53" i="154"/>
  <c r="DZ53" i="154"/>
  <c r="DX53" i="154"/>
  <c r="DV53" i="154"/>
  <c r="DT53" i="154"/>
  <c r="DR53" i="154"/>
  <c r="DP53" i="154"/>
  <c r="DN53" i="154"/>
  <c r="DL53" i="154"/>
  <c r="DJ53" i="154"/>
  <c r="DH53" i="154"/>
  <c r="DF53" i="154"/>
  <c r="DD53" i="154"/>
  <c r="DB53" i="154"/>
  <c r="CZ53" i="154"/>
  <c r="CX53" i="154"/>
  <c r="CV53" i="154"/>
  <c r="CT53" i="154"/>
  <c r="CR53" i="154"/>
  <c r="CP53" i="154"/>
  <c r="CN53" i="154"/>
  <c r="CL53" i="154"/>
  <c r="CJ53" i="154"/>
  <c r="CH53" i="154"/>
  <c r="CF53" i="154"/>
  <c r="CD53" i="154"/>
  <c r="CB53" i="154"/>
  <c r="BZ53" i="154"/>
  <c r="BX53" i="154"/>
  <c r="BV53" i="154"/>
  <c r="BT53" i="154"/>
  <c r="BR53" i="154"/>
  <c r="BP53" i="154"/>
  <c r="BN53" i="154"/>
  <c r="BL53" i="154"/>
  <c r="BJ53" i="154"/>
  <c r="BH53" i="154"/>
  <c r="BF53" i="154"/>
  <c r="BD53" i="154"/>
  <c r="BB53" i="154"/>
  <c r="AZ53" i="154"/>
  <c r="AX53" i="154"/>
  <c r="AV53" i="154"/>
  <c r="AT53" i="154"/>
  <c r="AR53" i="154"/>
  <c r="AP53" i="154"/>
  <c r="AN53" i="154"/>
  <c r="AL53" i="154"/>
  <c r="AJ53" i="154"/>
  <c r="AH53" i="154"/>
  <c r="AF53" i="154"/>
  <c r="AD53" i="154"/>
  <c r="AB53" i="154"/>
  <c r="Z53" i="154"/>
  <c r="X53" i="154"/>
  <c r="V53" i="154"/>
  <c r="T53" i="154"/>
  <c r="R53" i="154"/>
  <c r="P53" i="154"/>
  <c r="N53" i="154"/>
  <c r="L53" i="154"/>
  <c r="J53" i="154"/>
  <c r="H53" i="154"/>
  <c r="F53" i="154"/>
  <c r="D53" i="154"/>
  <c r="B53" i="154"/>
  <c r="EX52" i="154"/>
  <c r="EV52" i="154"/>
  <c r="ET52" i="154"/>
  <c r="ER52" i="154"/>
  <c r="EP52" i="154"/>
  <c r="EN52" i="154"/>
  <c r="EL52" i="154"/>
  <c r="EJ52" i="154"/>
  <c r="EH52" i="154"/>
  <c r="EF52" i="154"/>
  <c r="ED52" i="154"/>
  <c r="EB52" i="154"/>
  <c r="DZ52" i="154"/>
  <c r="DX52" i="154"/>
  <c r="DV52" i="154"/>
  <c r="DT52" i="154"/>
  <c r="DR52" i="154"/>
  <c r="DP52" i="154"/>
  <c r="DN52" i="154"/>
  <c r="DL52" i="154"/>
  <c r="DJ52" i="154"/>
  <c r="DH52" i="154"/>
  <c r="DF52" i="154"/>
  <c r="DD52" i="154"/>
  <c r="DB52" i="154"/>
  <c r="CZ52" i="154"/>
  <c r="CX52" i="154"/>
  <c r="CV52" i="154"/>
  <c r="CT52" i="154"/>
  <c r="CR52" i="154"/>
  <c r="CP52" i="154"/>
  <c r="CN52" i="154"/>
  <c r="CL52" i="154"/>
  <c r="CJ52" i="154"/>
  <c r="CH52" i="154"/>
  <c r="CF52" i="154"/>
  <c r="CD52" i="154"/>
  <c r="CB52" i="154"/>
  <c r="BZ52" i="154"/>
  <c r="BX52" i="154"/>
  <c r="BV52" i="154"/>
  <c r="BT52" i="154"/>
  <c r="BR52" i="154"/>
  <c r="BP52" i="154"/>
  <c r="BN52" i="154"/>
  <c r="BL52" i="154"/>
  <c r="BJ52" i="154"/>
  <c r="BH52" i="154"/>
  <c r="BF52" i="154"/>
  <c r="BD52" i="154"/>
  <c r="BB52" i="154"/>
  <c r="AZ52" i="154"/>
  <c r="AX52" i="154"/>
  <c r="AV52" i="154"/>
  <c r="AT52" i="154"/>
  <c r="AR52" i="154"/>
  <c r="AP52" i="154"/>
  <c r="AN52" i="154"/>
  <c r="AL52" i="154"/>
  <c r="AJ52" i="154"/>
  <c r="AH52" i="154"/>
  <c r="AF52" i="154"/>
  <c r="AD52" i="154"/>
  <c r="AB52" i="154"/>
  <c r="Z52" i="154"/>
  <c r="X52" i="154"/>
  <c r="V52" i="154"/>
  <c r="T52" i="154"/>
  <c r="R52" i="154"/>
  <c r="P52" i="154"/>
  <c r="N52" i="154"/>
  <c r="L52" i="154"/>
  <c r="J52" i="154"/>
  <c r="H52" i="154"/>
  <c r="F52" i="154"/>
  <c r="D52" i="154"/>
  <c r="B52" i="154"/>
  <c r="EX51" i="154"/>
  <c r="EV51" i="154"/>
  <c r="ET51" i="154"/>
  <c r="ER51" i="154"/>
  <c r="EP51" i="154"/>
  <c r="EN51" i="154"/>
  <c r="EL51" i="154"/>
  <c r="EJ51" i="154"/>
  <c r="EH51" i="154"/>
  <c r="EF51" i="154"/>
  <c r="ED51" i="154"/>
  <c r="EB51" i="154"/>
  <c r="DZ51" i="154"/>
  <c r="DX51" i="154"/>
  <c r="DV51" i="154"/>
  <c r="DT51" i="154"/>
  <c r="DR51" i="154"/>
  <c r="DP51" i="154"/>
  <c r="DN51" i="154"/>
  <c r="DL51" i="154"/>
  <c r="DJ51" i="154"/>
  <c r="DH51" i="154"/>
  <c r="DF51" i="154"/>
  <c r="DD51" i="154"/>
  <c r="DB51" i="154"/>
  <c r="CZ51" i="154"/>
  <c r="CX51" i="154"/>
  <c r="CV51" i="154"/>
  <c r="CT51" i="154"/>
  <c r="CR51" i="154"/>
  <c r="CP51" i="154"/>
  <c r="CN51" i="154"/>
  <c r="CL51" i="154"/>
  <c r="CJ51" i="154"/>
  <c r="CH51" i="154"/>
  <c r="CF51" i="154"/>
  <c r="CD51" i="154"/>
  <c r="CB51" i="154"/>
  <c r="BZ51" i="154"/>
  <c r="BX51" i="154"/>
  <c r="BV51" i="154"/>
  <c r="BT51" i="154"/>
  <c r="BR51" i="154"/>
  <c r="BP51" i="154"/>
  <c r="BN51" i="154"/>
  <c r="BL51" i="154"/>
  <c r="BJ51" i="154"/>
  <c r="BH51" i="154"/>
  <c r="BF51" i="154"/>
  <c r="BD51" i="154"/>
  <c r="BB51" i="154"/>
  <c r="AZ51" i="154"/>
  <c r="AX51" i="154"/>
  <c r="AV51" i="154"/>
  <c r="AT51" i="154"/>
  <c r="AR51" i="154"/>
  <c r="AP51" i="154"/>
  <c r="AN51" i="154"/>
  <c r="AL51" i="154"/>
  <c r="AJ51" i="154"/>
  <c r="AH51" i="154"/>
  <c r="AF51" i="154"/>
  <c r="AD51" i="154"/>
  <c r="AB51" i="154"/>
  <c r="Z51" i="154"/>
  <c r="X51" i="154"/>
  <c r="V51" i="154"/>
  <c r="T51" i="154"/>
  <c r="R51" i="154"/>
  <c r="P51" i="154"/>
  <c r="N51" i="154"/>
  <c r="L51" i="154"/>
  <c r="J51" i="154"/>
  <c r="H51" i="154"/>
  <c r="F51" i="154"/>
  <c r="D51" i="154"/>
  <c r="B51" i="154"/>
  <c r="EX50" i="154"/>
  <c r="EV50" i="154"/>
  <c r="ET50" i="154"/>
  <c r="ER50" i="154"/>
  <c r="EP50" i="154"/>
  <c r="EN50" i="154"/>
  <c r="EL50" i="154"/>
  <c r="EJ50" i="154"/>
  <c r="EH50" i="154"/>
  <c r="EF50" i="154"/>
  <c r="ED50" i="154"/>
  <c r="EB50" i="154"/>
  <c r="DZ50" i="154"/>
  <c r="DX50" i="154"/>
  <c r="DV50" i="154"/>
  <c r="DT50" i="154"/>
  <c r="DR50" i="154"/>
  <c r="DP50" i="154"/>
  <c r="DN50" i="154"/>
  <c r="DL50" i="154"/>
  <c r="DJ50" i="154"/>
  <c r="DH50" i="154"/>
  <c r="DF50" i="154"/>
  <c r="DD50" i="154"/>
  <c r="DB50" i="154"/>
  <c r="CZ50" i="154"/>
  <c r="CX50" i="154"/>
  <c r="CV50" i="154"/>
  <c r="CT50" i="154"/>
  <c r="CR50" i="154"/>
  <c r="CP50" i="154"/>
  <c r="CN50" i="154"/>
  <c r="CL50" i="154"/>
  <c r="CJ50" i="154"/>
  <c r="CH50" i="154"/>
  <c r="CF50" i="154"/>
  <c r="CD50" i="154"/>
  <c r="CB50" i="154"/>
  <c r="BZ50" i="154"/>
  <c r="BX50" i="154"/>
  <c r="BV50" i="154"/>
  <c r="BT50" i="154"/>
  <c r="BR50" i="154"/>
  <c r="BP50" i="154"/>
  <c r="BN50" i="154"/>
  <c r="BL50" i="154"/>
  <c r="BJ50" i="154"/>
  <c r="BH50" i="154"/>
  <c r="BF50" i="154"/>
  <c r="BD50" i="154"/>
  <c r="BB50" i="154"/>
  <c r="AZ50" i="154"/>
  <c r="AX50" i="154"/>
  <c r="AV50" i="154"/>
  <c r="AT50" i="154"/>
  <c r="AR50" i="154"/>
  <c r="AP50" i="154"/>
  <c r="AN50" i="154"/>
  <c r="AL50" i="154"/>
  <c r="AJ50" i="154"/>
  <c r="AH50" i="154"/>
  <c r="AF50" i="154"/>
  <c r="AD50" i="154"/>
  <c r="AB50" i="154"/>
  <c r="Z50" i="154"/>
  <c r="X50" i="154"/>
  <c r="V50" i="154"/>
  <c r="T50" i="154"/>
  <c r="R50" i="154"/>
  <c r="P50" i="154"/>
  <c r="N50" i="154"/>
  <c r="L50" i="154"/>
  <c r="J50" i="154"/>
  <c r="H50" i="154"/>
  <c r="F50" i="154"/>
  <c r="D50" i="154"/>
  <c r="B50" i="154"/>
  <c r="EX49" i="154"/>
  <c r="EV49" i="154"/>
  <c r="ET49" i="154"/>
  <c r="ER49" i="154"/>
  <c r="EP49" i="154"/>
  <c r="EN49" i="154"/>
  <c r="EL49" i="154"/>
  <c r="EJ49" i="154"/>
  <c r="EH49" i="154"/>
  <c r="EF49" i="154"/>
  <c r="ED49" i="154"/>
  <c r="EB49" i="154"/>
  <c r="DZ49" i="154"/>
  <c r="DX49" i="154"/>
  <c r="DV49" i="154"/>
  <c r="DT49" i="154"/>
  <c r="DR49" i="154"/>
  <c r="DP49" i="154"/>
  <c r="DN49" i="154"/>
  <c r="DL49" i="154"/>
  <c r="DJ49" i="154"/>
  <c r="DH49" i="154"/>
  <c r="DF49" i="154"/>
  <c r="DD49" i="154"/>
  <c r="DB49" i="154"/>
  <c r="CZ49" i="154"/>
  <c r="CX49" i="154"/>
  <c r="CV49" i="154"/>
  <c r="CT49" i="154"/>
  <c r="CR49" i="154"/>
  <c r="CP49" i="154"/>
  <c r="CN49" i="154"/>
  <c r="CL49" i="154"/>
  <c r="CJ49" i="154"/>
  <c r="CH49" i="154"/>
  <c r="CF49" i="154"/>
  <c r="CD49" i="154"/>
  <c r="CB49" i="154"/>
  <c r="BZ49" i="154"/>
  <c r="BX49" i="154"/>
  <c r="BV49" i="154"/>
  <c r="BT49" i="154"/>
  <c r="BR49" i="154"/>
  <c r="BP49" i="154"/>
  <c r="BN49" i="154"/>
  <c r="BL49" i="154"/>
  <c r="BJ49" i="154"/>
  <c r="BH49" i="154"/>
  <c r="BF49" i="154"/>
  <c r="BD49" i="154"/>
  <c r="BB49" i="154"/>
  <c r="AZ49" i="154"/>
  <c r="AX49" i="154"/>
  <c r="AV49" i="154"/>
  <c r="AT49" i="154"/>
  <c r="AR49" i="154"/>
  <c r="AP49" i="154"/>
  <c r="AN49" i="154"/>
  <c r="AL49" i="154"/>
  <c r="AJ49" i="154"/>
  <c r="AH49" i="154"/>
  <c r="AF49" i="154"/>
  <c r="AD49" i="154"/>
  <c r="AB49" i="154"/>
  <c r="Z49" i="154"/>
  <c r="X49" i="154"/>
  <c r="V49" i="154"/>
  <c r="T49" i="154"/>
  <c r="R49" i="154"/>
  <c r="P49" i="154"/>
  <c r="N49" i="154"/>
  <c r="L49" i="154"/>
  <c r="J49" i="154"/>
  <c r="H49" i="154"/>
  <c r="F49" i="154"/>
  <c r="D49" i="154"/>
  <c r="B49" i="154"/>
  <c r="EX48" i="154"/>
  <c r="EV48" i="154"/>
  <c r="ET48" i="154"/>
  <c r="ER48" i="154"/>
  <c r="EP48" i="154"/>
  <c r="EN48" i="154"/>
  <c r="EL48" i="154"/>
  <c r="EJ48" i="154"/>
  <c r="EH48" i="154"/>
  <c r="EF48" i="154"/>
  <c r="ED48" i="154"/>
  <c r="EB48" i="154"/>
  <c r="DZ48" i="154"/>
  <c r="DX48" i="154"/>
  <c r="DV48" i="154"/>
  <c r="DT48" i="154"/>
  <c r="DR48" i="154"/>
  <c r="DP48" i="154"/>
  <c r="DN48" i="154"/>
  <c r="DL48" i="154"/>
  <c r="DJ48" i="154"/>
  <c r="DH48" i="154"/>
  <c r="DF48" i="154"/>
  <c r="DD48" i="154"/>
  <c r="DB48" i="154"/>
  <c r="CZ48" i="154"/>
  <c r="CX48" i="154"/>
  <c r="CV48" i="154"/>
  <c r="CT48" i="154"/>
  <c r="CR48" i="154"/>
  <c r="CP48" i="154"/>
  <c r="CN48" i="154"/>
  <c r="CL48" i="154"/>
  <c r="CJ48" i="154"/>
  <c r="CH48" i="154"/>
  <c r="CF48" i="154"/>
  <c r="CD48" i="154"/>
  <c r="CB48" i="154"/>
  <c r="BZ48" i="154"/>
  <c r="BX48" i="154"/>
  <c r="BV48" i="154"/>
  <c r="BT48" i="154"/>
  <c r="BR48" i="154"/>
  <c r="BP48" i="154"/>
  <c r="BN48" i="154"/>
  <c r="BL48" i="154"/>
  <c r="BJ48" i="154"/>
  <c r="BH48" i="154"/>
  <c r="BF48" i="154"/>
  <c r="BD48" i="154"/>
  <c r="BB48" i="154"/>
  <c r="AZ48" i="154"/>
  <c r="AX48" i="154"/>
  <c r="AV48" i="154"/>
  <c r="AT48" i="154"/>
  <c r="AR48" i="154"/>
  <c r="AP48" i="154"/>
  <c r="AN48" i="154"/>
  <c r="AL48" i="154"/>
  <c r="AJ48" i="154"/>
  <c r="AH48" i="154"/>
  <c r="AF48" i="154"/>
  <c r="AD48" i="154"/>
  <c r="AB48" i="154"/>
  <c r="Z48" i="154"/>
  <c r="X48" i="154"/>
  <c r="V48" i="154"/>
  <c r="T48" i="154"/>
  <c r="R48" i="154"/>
  <c r="P48" i="154"/>
  <c r="N48" i="154"/>
  <c r="L48" i="154"/>
  <c r="J48" i="154"/>
  <c r="H48" i="154"/>
  <c r="F48" i="154"/>
  <c r="D48" i="154"/>
  <c r="B48" i="154"/>
  <c r="EX47" i="154"/>
  <c r="EV47" i="154"/>
  <c r="ET47" i="154"/>
  <c r="ER47" i="154"/>
  <c r="EP47" i="154"/>
  <c r="EN47" i="154"/>
  <c r="EL47" i="154"/>
  <c r="EJ47" i="154"/>
  <c r="EH47" i="154"/>
  <c r="EF47" i="154"/>
  <c r="ED47" i="154"/>
  <c r="EB47" i="154"/>
  <c r="DZ47" i="154"/>
  <c r="DX47" i="154"/>
  <c r="DV47" i="154"/>
  <c r="DT47" i="154"/>
  <c r="DR47" i="154"/>
  <c r="DP47" i="154"/>
  <c r="DN47" i="154"/>
  <c r="DL47" i="154"/>
  <c r="DJ47" i="154"/>
  <c r="DH47" i="154"/>
  <c r="DF47" i="154"/>
  <c r="DD47" i="154"/>
  <c r="DB47" i="154"/>
  <c r="CZ47" i="154"/>
  <c r="CX47" i="154"/>
  <c r="CV47" i="154"/>
  <c r="CT47" i="154"/>
  <c r="CR47" i="154"/>
  <c r="CP47" i="154"/>
  <c r="CN47" i="154"/>
  <c r="CL47" i="154"/>
  <c r="CJ47" i="154"/>
  <c r="CH47" i="154"/>
  <c r="CF47" i="154"/>
  <c r="CD47" i="154"/>
  <c r="CB47" i="154"/>
  <c r="BZ47" i="154"/>
  <c r="BX47" i="154"/>
  <c r="BV47" i="154"/>
  <c r="BT47" i="154"/>
  <c r="BR47" i="154"/>
  <c r="BP47" i="154"/>
  <c r="BN47" i="154"/>
  <c r="BL47" i="154"/>
  <c r="BJ47" i="154"/>
  <c r="BH47" i="154"/>
  <c r="BF47" i="154"/>
  <c r="BD47" i="154"/>
  <c r="BB47" i="154"/>
  <c r="AZ47" i="154"/>
  <c r="AX47" i="154"/>
  <c r="AV47" i="154"/>
  <c r="AT47" i="154"/>
  <c r="AR47" i="154"/>
  <c r="AP47" i="154"/>
  <c r="AN47" i="154"/>
  <c r="AL47" i="154"/>
  <c r="AJ47" i="154"/>
  <c r="AH47" i="154"/>
  <c r="AF47" i="154"/>
  <c r="AD47" i="154"/>
  <c r="AB47" i="154"/>
  <c r="Z47" i="154"/>
  <c r="X47" i="154"/>
  <c r="V47" i="154"/>
  <c r="T47" i="154"/>
  <c r="R47" i="154"/>
  <c r="P47" i="154"/>
  <c r="N47" i="154"/>
  <c r="L47" i="154"/>
  <c r="J47" i="154"/>
  <c r="H47" i="154"/>
  <c r="F47" i="154"/>
  <c r="D47" i="154"/>
  <c r="B47" i="154"/>
  <c r="EX46" i="154"/>
  <c r="EV46" i="154"/>
  <c r="ET46" i="154"/>
  <c r="ER46" i="154"/>
  <c r="EP46" i="154"/>
  <c r="EN46" i="154"/>
  <c r="EL46" i="154"/>
  <c r="EJ46" i="154"/>
  <c r="EH46" i="154"/>
  <c r="EF46" i="154"/>
  <c r="ED46" i="154"/>
  <c r="EB46" i="154"/>
  <c r="DZ46" i="154"/>
  <c r="DX46" i="154"/>
  <c r="DV46" i="154"/>
  <c r="DT46" i="154"/>
  <c r="DR46" i="154"/>
  <c r="DP46" i="154"/>
  <c r="DN46" i="154"/>
  <c r="DL46" i="154"/>
  <c r="DJ46" i="154"/>
  <c r="DH46" i="154"/>
  <c r="DF46" i="154"/>
  <c r="DD46" i="154"/>
  <c r="DB46" i="154"/>
  <c r="CZ46" i="154"/>
  <c r="CX46" i="154"/>
  <c r="CV46" i="154"/>
  <c r="CT46" i="154"/>
  <c r="CR46" i="154"/>
  <c r="CP46" i="154"/>
  <c r="CN46" i="154"/>
  <c r="CL46" i="154"/>
  <c r="CJ46" i="154"/>
  <c r="CH46" i="154"/>
  <c r="CF46" i="154"/>
  <c r="CD46" i="154"/>
  <c r="CB46" i="154"/>
  <c r="BZ46" i="154"/>
  <c r="BX46" i="154"/>
  <c r="BV46" i="154"/>
  <c r="BT46" i="154"/>
  <c r="BR46" i="154"/>
  <c r="BP46" i="154"/>
  <c r="BN46" i="154"/>
  <c r="BL46" i="154"/>
  <c r="BJ46" i="154"/>
  <c r="BH46" i="154"/>
  <c r="BF46" i="154"/>
  <c r="BD46" i="154"/>
  <c r="BB46" i="154"/>
  <c r="AZ46" i="154"/>
  <c r="AX46" i="154"/>
  <c r="AV46" i="154"/>
  <c r="AT46" i="154"/>
  <c r="AR46" i="154"/>
  <c r="AP46" i="154"/>
  <c r="AN46" i="154"/>
  <c r="AL46" i="154"/>
  <c r="AJ46" i="154"/>
  <c r="AH46" i="154"/>
  <c r="AF46" i="154"/>
  <c r="AD46" i="154"/>
  <c r="AB46" i="154"/>
  <c r="Z46" i="154"/>
  <c r="X46" i="154"/>
  <c r="V46" i="154"/>
  <c r="T46" i="154"/>
  <c r="R46" i="154"/>
  <c r="P46" i="154"/>
  <c r="N46" i="154"/>
  <c r="L46" i="154"/>
  <c r="J46" i="154"/>
  <c r="H46" i="154"/>
  <c r="F46" i="154"/>
  <c r="D46" i="154"/>
  <c r="B46" i="154"/>
  <c r="EX45" i="154"/>
  <c r="EV45" i="154"/>
  <c r="ET45" i="154"/>
  <c r="ER45" i="154"/>
  <c r="EP45" i="154"/>
  <c r="EN45" i="154"/>
  <c r="EL45" i="154"/>
  <c r="EJ45" i="154"/>
  <c r="EH45" i="154"/>
  <c r="EF45" i="154"/>
  <c r="ED45" i="154"/>
  <c r="EB45" i="154"/>
  <c r="DZ45" i="154"/>
  <c r="DX45" i="154"/>
  <c r="DV45" i="154"/>
  <c r="DT45" i="154"/>
  <c r="DR45" i="154"/>
  <c r="DP45" i="154"/>
  <c r="DN45" i="154"/>
  <c r="DL45" i="154"/>
  <c r="DJ45" i="154"/>
  <c r="DH45" i="154"/>
  <c r="DF45" i="154"/>
  <c r="DD45" i="154"/>
  <c r="DB45" i="154"/>
  <c r="CZ45" i="154"/>
  <c r="CX45" i="154"/>
  <c r="CV45" i="154"/>
  <c r="CT45" i="154"/>
  <c r="CR45" i="154"/>
  <c r="CP45" i="154"/>
  <c r="CN45" i="154"/>
  <c r="CL45" i="154"/>
  <c r="CJ45" i="154"/>
  <c r="CH45" i="154"/>
  <c r="CF45" i="154"/>
  <c r="CD45" i="154"/>
  <c r="CB45" i="154"/>
  <c r="BZ45" i="154"/>
  <c r="BX45" i="154"/>
  <c r="BV45" i="154"/>
  <c r="BT45" i="154"/>
  <c r="BR45" i="154"/>
  <c r="BP45" i="154"/>
  <c r="BN45" i="154"/>
  <c r="BL45" i="154"/>
  <c r="BJ45" i="154"/>
  <c r="BH45" i="154"/>
  <c r="BF45" i="154"/>
  <c r="BD45" i="154"/>
  <c r="BB45" i="154"/>
  <c r="AZ45" i="154"/>
  <c r="AX45" i="154"/>
  <c r="AV45" i="154"/>
  <c r="AT45" i="154"/>
  <c r="AR45" i="154"/>
  <c r="AP45" i="154"/>
  <c r="AN45" i="154"/>
  <c r="AL45" i="154"/>
  <c r="AJ45" i="154"/>
  <c r="AH45" i="154"/>
  <c r="AF45" i="154"/>
  <c r="AD45" i="154"/>
  <c r="AB45" i="154"/>
  <c r="Z45" i="154"/>
  <c r="X45" i="154"/>
  <c r="V45" i="154"/>
  <c r="T45" i="154"/>
  <c r="R45" i="154"/>
  <c r="P45" i="154"/>
  <c r="N45" i="154"/>
  <c r="L45" i="154"/>
  <c r="J45" i="154"/>
  <c r="H45" i="154"/>
  <c r="F45" i="154"/>
  <c r="D45" i="154"/>
  <c r="B45" i="154"/>
  <c r="EX44" i="154"/>
  <c r="EV44" i="154"/>
  <c r="ET44" i="154"/>
  <c r="ER44" i="154"/>
  <c r="EP44" i="154"/>
  <c r="EN44" i="154"/>
  <c r="EL44" i="154"/>
  <c r="EJ44" i="154"/>
  <c r="EH44" i="154"/>
  <c r="EF44" i="154"/>
  <c r="ED44" i="154"/>
  <c r="EB44" i="154"/>
  <c r="DZ44" i="154"/>
  <c r="DX44" i="154"/>
  <c r="DV44" i="154"/>
  <c r="DT44" i="154"/>
  <c r="DR44" i="154"/>
  <c r="DP44" i="154"/>
  <c r="DN44" i="154"/>
  <c r="DL44" i="154"/>
  <c r="DJ44" i="154"/>
  <c r="DH44" i="154"/>
  <c r="DF44" i="154"/>
  <c r="DD44" i="154"/>
  <c r="DB44" i="154"/>
  <c r="CZ44" i="154"/>
  <c r="CX44" i="154"/>
  <c r="CV44" i="154"/>
  <c r="CT44" i="154"/>
  <c r="CR44" i="154"/>
  <c r="CP44" i="154"/>
  <c r="CN44" i="154"/>
  <c r="CL44" i="154"/>
  <c r="CJ44" i="154"/>
  <c r="CH44" i="154"/>
  <c r="CF44" i="154"/>
  <c r="CD44" i="154"/>
  <c r="CB44" i="154"/>
  <c r="BZ44" i="154"/>
  <c r="BX44" i="154"/>
  <c r="BV44" i="154"/>
  <c r="BT44" i="154"/>
  <c r="BR44" i="154"/>
  <c r="BP44" i="154"/>
  <c r="BN44" i="154"/>
  <c r="BL44" i="154"/>
  <c r="BJ44" i="154"/>
  <c r="BH44" i="154"/>
  <c r="BF44" i="154"/>
  <c r="BD44" i="154"/>
  <c r="BB44" i="154"/>
  <c r="AZ44" i="154"/>
  <c r="AX44" i="154"/>
  <c r="AV44" i="154"/>
  <c r="AT44" i="154"/>
  <c r="AR44" i="154"/>
  <c r="AP44" i="154"/>
  <c r="AN44" i="154"/>
  <c r="AL44" i="154"/>
  <c r="AJ44" i="154"/>
  <c r="AH44" i="154"/>
  <c r="AF44" i="154"/>
  <c r="AD44" i="154"/>
  <c r="AB44" i="154"/>
  <c r="Z44" i="154"/>
  <c r="X44" i="154"/>
  <c r="V44" i="154"/>
  <c r="T44" i="154"/>
  <c r="R44" i="154"/>
  <c r="P44" i="154"/>
  <c r="N44" i="154"/>
  <c r="L44" i="154"/>
  <c r="J44" i="154"/>
  <c r="H44" i="154"/>
  <c r="F44" i="154"/>
  <c r="D44" i="154"/>
  <c r="B44" i="154"/>
  <c r="EX43" i="154"/>
  <c r="EV43" i="154"/>
  <c r="ET43" i="154"/>
  <c r="ER43" i="154"/>
  <c r="EP43" i="154"/>
  <c r="EN43" i="154"/>
  <c r="EL43" i="154"/>
  <c r="EJ43" i="154"/>
  <c r="EH43" i="154"/>
  <c r="EF43" i="154"/>
  <c r="ED43" i="154"/>
  <c r="EB43" i="154"/>
  <c r="DZ43" i="154"/>
  <c r="DX43" i="154"/>
  <c r="DV43" i="154"/>
  <c r="DT43" i="154"/>
  <c r="DR43" i="154"/>
  <c r="DP43" i="154"/>
  <c r="DN43" i="154"/>
  <c r="DL43" i="154"/>
  <c r="DJ43" i="154"/>
  <c r="DH43" i="154"/>
  <c r="DF43" i="154"/>
  <c r="DD43" i="154"/>
  <c r="DB43" i="154"/>
  <c r="CZ43" i="154"/>
  <c r="CX43" i="154"/>
  <c r="CV43" i="154"/>
  <c r="CT43" i="154"/>
  <c r="CR43" i="154"/>
  <c r="CP43" i="154"/>
  <c r="CN43" i="154"/>
  <c r="CL43" i="154"/>
  <c r="CJ43" i="154"/>
  <c r="CH43" i="154"/>
  <c r="CF43" i="154"/>
  <c r="CD43" i="154"/>
  <c r="CB43" i="154"/>
  <c r="BZ43" i="154"/>
  <c r="BX43" i="154"/>
  <c r="BV43" i="154"/>
  <c r="BT43" i="154"/>
  <c r="BR43" i="154"/>
  <c r="BP43" i="154"/>
  <c r="BN43" i="154"/>
  <c r="BL43" i="154"/>
  <c r="BJ43" i="154"/>
  <c r="BH43" i="154"/>
  <c r="BF43" i="154"/>
  <c r="BD43" i="154"/>
  <c r="BB43" i="154"/>
  <c r="AZ43" i="154"/>
  <c r="AX43" i="154"/>
  <c r="AV43" i="154"/>
  <c r="AT43" i="154"/>
  <c r="AR43" i="154"/>
  <c r="AP43" i="154"/>
  <c r="AN43" i="154"/>
  <c r="AL43" i="154"/>
  <c r="AJ43" i="154"/>
  <c r="AH43" i="154"/>
  <c r="AF43" i="154"/>
  <c r="AD43" i="154"/>
  <c r="AB43" i="154"/>
  <c r="Z43" i="154"/>
  <c r="X43" i="154"/>
  <c r="V43" i="154"/>
  <c r="T43" i="154"/>
  <c r="R43" i="154"/>
  <c r="P43" i="154"/>
  <c r="N43" i="154"/>
  <c r="L43" i="154"/>
  <c r="J43" i="154"/>
  <c r="H43" i="154"/>
  <c r="F43" i="154"/>
  <c r="D43" i="154"/>
  <c r="B43" i="154"/>
  <c r="EX42" i="154"/>
  <c r="EV42" i="154"/>
  <c r="ET42" i="154"/>
  <c r="ER42" i="154"/>
  <c r="EP42" i="154"/>
  <c r="EN42" i="154"/>
  <c r="EL42" i="154"/>
  <c r="EJ42" i="154"/>
  <c r="EH42" i="154"/>
  <c r="EF42" i="154"/>
  <c r="ED42" i="154"/>
  <c r="EB42" i="154"/>
  <c r="DZ42" i="154"/>
  <c r="DX42" i="154"/>
  <c r="DV42" i="154"/>
  <c r="DT42" i="154"/>
  <c r="DR42" i="154"/>
  <c r="DP42" i="154"/>
  <c r="DN42" i="154"/>
  <c r="DL42" i="154"/>
  <c r="DJ42" i="154"/>
  <c r="DH42" i="154"/>
  <c r="DF42" i="154"/>
  <c r="DD42" i="154"/>
  <c r="DB42" i="154"/>
  <c r="CZ42" i="154"/>
  <c r="CX42" i="154"/>
  <c r="CV42" i="154"/>
  <c r="CT42" i="154"/>
  <c r="CR42" i="154"/>
  <c r="CP42" i="154"/>
  <c r="CN42" i="154"/>
  <c r="CL42" i="154"/>
  <c r="CJ42" i="154"/>
  <c r="CH42" i="154"/>
  <c r="CF42" i="154"/>
  <c r="CD42" i="154"/>
  <c r="CB42" i="154"/>
  <c r="BZ42" i="154"/>
  <c r="BX42" i="154"/>
  <c r="BV42" i="154"/>
  <c r="BT42" i="154"/>
  <c r="BR42" i="154"/>
  <c r="BP42" i="154"/>
  <c r="BN42" i="154"/>
  <c r="BL42" i="154"/>
  <c r="BJ42" i="154"/>
  <c r="BH42" i="154"/>
  <c r="BF42" i="154"/>
  <c r="BD42" i="154"/>
  <c r="BB42" i="154"/>
  <c r="AZ42" i="154"/>
  <c r="AX42" i="154"/>
  <c r="AV42" i="154"/>
  <c r="AT42" i="154"/>
  <c r="AR42" i="154"/>
  <c r="AP42" i="154"/>
  <c r="AN42" i="154"/>
  <c r="AL42" i="154"/>
  <c r="AJ42" i="154"/>
  <c r="AH42" i="154"/>
  <c r="AF42" i="154"/>
  <c r="AD42" i="154"/>
  <c r="AB42" i="154"/>
  <c r="Z42" i="154"/>
  <c r="X42" i="154"/>
  <c r="V42" i="154"/>
  <c r="T42" i="154"/>
  <c r="R42" i="154"/>
  <c r="P42" i="154"/>
  <c r="N42" i="154"/>
  <c r="L42" i="154"/>
  <c r="J42" i="154"/>
  <c r="H42" i="154"/>
  <c r="F42" i="154"/>
  <c r="D42" i="154"/>
  <c r="B42" i="154"/>
  <c r="EX41" i="154"/>
  <c r="EV41" i="154"/>
  <c r="ET41" i="154"/>
  <c r="ER41" i="154"/>
  <c r="EP41" i="154"/>
  <c r="EN41" i="154"/>
  <c r="EL41" i="154"/>
  <c r="EJ41" i="154"/>
  <c r="EH41" i="154"/>
  <c r="EF41" i="154"/>
  <c r="ED41" i="154"/>
  <c r="EB41" i="154"/>
  <c r="DZ41" i="154"/>
  <c r="DX41" i="154"/>
  <c r="DV41" i="154"/>
  <c r="DT41" i="154"/>
  <c r="DR41" i="154"/>
  <c r="DP41" i="154"/>
  <c r="DN41" i="154"/>
  <c r="DL41" i="154"/>
  <c r="DJ41" i="154"/>
  <c r="DH41" i="154"/>
  <c r="DF41" i="154"/>
  <c r="DD41" i="154"/>
  <c r="DB41" i="154"/>
  <c r="CZ41" i="154"/>
  <c r="CX41" i="154"/>
  <c r="CV41" i="154"/>
  <c r="CT41" i="154"/>
  <c r="CR41" i="154"/>
  <c r="CP41" i="154"/>
  <c r="CN41" i="154"/>
  <c r="CL41" i="154"/>
  <c r="CJ41" i="154"/>
  <c r="CH41" i="154"/>
  <c r="CF41" i="154"/>
  <c r="CD41" i="154"/>
  <c r="CB41" i="154"/>
  <c r="BZ41" i="154"/>
  <c r="BX41" i="154"/>
  <c r="BV41" i="154"/>
  <c r="BT41" i="154"/>
  <c r="BR41" i="154"/>
  <c r="BP41" i="154"/>
  <c r="BN41" i="154"/>
  <c r="BL41" i="154"/>
  <c r="BJ41" i="154"/>
  <c r="BH41" i="154"/>
  <c r="BF41" i="154"/>
  <c r="BD41" i="154"/>
  <c r="BB41" i="154"/>
  <c r="AZ41" i="154"/>
  <c r="AX41" i="154"/>
  <c r="AV41" i="154"/>
  <c r="AT41" i="154"/>
  <c r="AR41" i="154"/>
  <c r="AP41" i="154"/>
  <c r="AN41" i="154"/>
  <c r="AL41" i="154"/>
  <c r="AJ41" i="154"/>
  <c r="AH41" i="154"/>
  <c r="AF41" i="154"/>
  <c r="AD41" i="154"/>
  <c r="AB41" i="154"/>
  <c r="Z41" i="154"/>
  <c r="X41" i="154"/>
  <c r="V41" i="154"/>
  <c r="T41" i="154"/>
  <c r="R41" i="154"/>
  <c r="P41" i="154"/>
  <c r="N41" i="154"/>
  <c r="L41" i="154"/>
  <c r="J41" i="154"/>
  <c r="H41" i="154"/>
  <c r="F41" i="154"/>
  <c r="D41" i="154"/>
  <c r="B41" i="154"/>
  <c r="EX40" i="154"/>
  <c r="EV40" i="154"/>
  <c r="ET40" i="154"/>
  <c r="ER40" i="154"/>
  <c r="EP40" i="154"/>
  <c r="EN40" i="154"/>
  <c r="EL40" i="154"/>
  <c r="EJ40" i="154"/>
  <c r="EH40" i="154"/>
  <c r="EF40" i="154"/>
  <c r="ED40" i="154"/>
  <c r="EB40" i="154"/>
  <c r="DZ40" i="154"/>
  <c r="DX40" i="154"/>
  <c r="DV40" i="154"/>
  <c r="DT40" i="154"/>
  <c r="DR40" i="154"/>
  <c r="DP40" i="154"/>
  <c r="DN40" i="154"/>
  <c r="DL40" i="154"/>
  <c r="DJ40" i="154"/>
  <c r="DH40" i="154"/>
  <c r="DF40" i="154"/>
  <c r="DD40" i="154"/>
  <c r="DB40" i="154"/>
  <c r="CZ40" i="154"/>
  <c r="CX40" i="154"/>
  <c r="CV40" i="154"/>
  <c r="CT40" i="154"/>
  <c r="CR40" i="154"/>
  <c r="CP40" i="154"/>
  <c r="CN40" i="154"/>
  <c r="CL40" i="154"/>
  <c r="CJ40" i="154"/>
  <c r="CH40" i="154"/>
  <c r="CF40" i="154"/>
  <c r="CD40" i="154"/>
  <c r="CB40" i="154"/>
  <c r="BZ40" i="154"/>
  <c r="BX40" i="154"/>
  <c r="BV40" i="154"/>
  <c r="BT40" i="154"/>
  <c r="BR40" i="154"/>
  <c r="BP40" i="154"/>
  <c r="BN40" i="154"/>
  <c r="BL40" i="154"/>
  <c r="BJ40" i="154"/>
  <c r="BH40" i="154"/>
  <c r="BF40" i="154"/>
  <c r="BD40" i="154"/>
  <c r="BB40" i="154"/>
  <c r="AZ40" i="154"/>
  <c r="AX40" i="154"/>
  <c r="AV40" i="154"/>
  <c r="AT40" i="154"/>
  <c r="AR40" i="154"/>
  <c r="AP40" i="154"/>
  <c r="AN40" i="154"/>
  <c r="AL40" i="154"/>
  <c r="AJ40" i="154"/>
  <c r="AH40" i="154"/>
  <c r="AF40" i="154"/>
  <c r="AD40" i="154"/>
  <c r="AB40" i="154"/>
  <c r="Z40" i="154"/>
  <c r="X40" i="154"/>
  <c r="V40" i="154"/>
  <c r="T40" i="154"/>
  <c r="R40" i="154"/>
  <c r="P40" i="154"/>
  <c r="N40" i="154"/>
  <c r="L40" i="154"/>
  <c r="J40" i="154"/>
  <c r="H40" i="154"/>
  <c r="F40" i="154"/>
  <c r="D40" i="154"/>
  <c r="B40" i="154"/>
  <c r="EX39" i="154"/>
  <c r="EV39" i="154"/>
  <c r="ET39" i="154"/>
  <c r="ER39" i="154"/>
  <c r="EP39" i="154"/>
  <c r="EN39" i="154"/>
  <c r="EL39" i="154"/>
  <c r="EJ39" i="154"/>
  <c r="EH39" i="154"/>
  <c r="EF39" i="154"/>
  <c r="ED39" i="154"/>
  <c r="EB39" i="154"/>
  <c r="DZ39" i="154"/>
  <c r="DX39" i="154"/>
  <c r="DV39" i="154"/>
  <c r="DT39" i="154"/>
  <c r="DR39" i="154"/>
  <c r="DP39" i="154"/>
  <c r="DN39" i="154"/>
  <c r="DL39" i="154"/>
  <c r="DJ39" i="154"/>
  <c r="DH39" i="154"/>
  <c r="DF39" i="154"/>
  <c r="DD39" i="154"/>
  <c r="DB39" i="154"/>
  <c r="CZ39" i="154"/>
  <c r="CX39" i="154"/>
  <c r="CV39" i="154"/>
  <c r="CT39" i="154"/>
  <c r="CR39" i="154"/>
  <c r="CP39" i="154"/>
  <c r="CN39" i="154"/>
  <c r="CL39" i="154"/>
  <c r="CJ39" i="154"/>
  <c r="CH39" i="154"/>
  <c r="CF39" i="154"/>
  <c r="CD39" i="154"/>
  <c r="CB39" i="154"/>
  <c r="BZ39" i="154"/>
  <c r="BX39" i="154"/>
  <c r="BV39" i="154"/>
  <c r="BT39" i="154"/>
  <c r="BR39" i="154"/>
  <c r="BP39" i="154"/>
  <c r="BN39" i="154"/>
  <c r="BL39" i="154"/>
  <c r="BJ39" i="154"/>
  <c r="BH39" i="154"/>
  <c r="BF39" i="154"/>
  <c r="BD39" i="154"/>
  <c r="BB39" i="154"/>
  <c r="AZ39" i="154"/>
  <c r="AX39" i="154"/>
  <c r="AV39" i="154"/>
  <c r="AT39" i="154"/>
  <c r="AR39" i="154"/>
  <c r="AP39" i="154"/>
  <c r="AN39" i="154"/>
  <c r="AL39" i="154"/>
  <c r="AJ39" i="154"/>
  <c r="AH39" i="154"/>
  <c r="AF39" i="154"/>
  <c r="AD39" i="154"/>
  <c r="AB39" i="154"/>
  <c r="Z39" i="154"/>
  <c r="X39" i="154"/>
  <c r="V39" i="154"/>
  <c r="T39" i="154"/>
  <c r="R39" i="154"/>
  <c r="P39" i="154"/>
  <c r="N39" i="154"/>
  <c r="L39" i="154"/>
  <c r="J39" i="154"/>
  <c r="H39" i="154"/>
  <c r="F39" i="154"/>
  <c r="D39" i="154"/>
  <c r="B39" i="154"/>
  <c r="EX38" i="154"/>
  <c r="EV38" i="154"/>
  <c r="ET38" i="154"/>
  <c r="ER38" i="154"/>
  <c r="EP38" i="154"/>
  <c r="EN38" i="154"/>
  <c r="EL38" i="154"/>
  <c r="EJ38" i="154"/>
  <c r="EH38" i="154"/>
  <c r="EF38" i="154"/>
  <c r="ED38" i="154"/>
  <c r="EB38" i="154"/>
  <c r="DZ38" i="154"/>
  <c r="DX38" i="154"/>
  <c r="DV38" i="154"/>
  <c r="DT38" i="154"/>
  <c r="DR38" i="154"/>
  <c r="DP38" i="154"/>
  <c r="DN38" i="154"/>
  <c r="DL38" i="154"/>
  <c r="DJ38" i="154"/>
  <c r="DH38" i="154"/>
  <c r="DF38" i="154"/>
  <c r="DD38" i="154"/>
  <c r="DB38" i="154"/>
  <c r="CZ38" i="154"/>
  <c r="CX38" i="154"/>
  <c r="CV38" i="154"/>
  <c r="CT38" i="154"/>
  <c r="CR38" i="154"/>
  <c r="CP38" i="154"/>
  <c r="CN38" i="154"/>
  <c r="CL38" i="154"/>
  <c r="CJ38" i="154"/>
  <c r="CH38" i="154"/>
  <c r="CF38" i="154"/>
  <c r="CD38" i="154"/>
  <c r="CB38" i="154"/>
  <c r="BZ38" i="154"/>
  <c r="BX38" i="154"/>
  <c r="BV38" i="154"/>
  <c r="BT38" i="154"/>
  <c r="BR38" i="154"/>
  <c r="BP38" i="154"/>
  <c r="BN38" i="154"/>
  <c r="BL38" i="154"/>
  <c r="BJ38" i="154"/>
  <c r="BH38" i="154"/>
  <c r="BF38" i="154"/>
  <c r="BD38" i="154"/>
  <c r="BB38" i="154"/>
  <c r="AZ38" i="154"/>
  <c r="AX38" i="154"/>
  <c r="AV38" i="154"/>
  <c r="AT38" i="154"/>
  <c r="AR38" i="154"/>
  <c r="AP38" i="154"/>
  <c r="AN38" i="154"/>
  <c r="AL38" i="154"/>
  <c r="AJ38" i="154"/>
  <c r="AH38" i="154"/>
  <c r="AF38" i="154"/>
  <c r="AD38" i="154"/>
  <c r="AB38" i="154"/>
  <c r="Z38" i="154"/>
  <c r="X38" i="154"/>
  <c r="V38" i="154"/>
  <c r="T38" i="154"/>
  <c r="R38" i="154"/>
  <c r="P38" i="154"/>
  <c r="N38" i="154"/>
  <c r="L38" i="154"/>
  <c r="J38" i="154"/>
  <c r="H38" i="154"/>
  <c r="F38" i="154"/>
  <c r="D38" i="154"/>
  <c r="B38" i="154"/>
  <c r="EX37" i="154"/>
  <c r="EV37" i="154"/>
  <c r="ET37" i="154"/>
  <c r="ER37" i="154"/>
  <c r="EP37" i="154"/>
  <c r="EN37" i="154"/>
  <c r="EL37" i="154"/>
  <c r="EJ37" i="154"/>
  <c r="EH37" i="154"/>
  <c r="EF37" i="154"/>
  <c r="ED37" i="154"/>
  <c r="EB37" i="154"/>
  <c r="DZ37" i="154"/>
  <c r="DX37" i="154"/>
  <c r="DV37" i="154"/>
  <c r="DT37" i="154"/>
  <c r="DR37" i="154"/>
  <c r="DP37" i="154"/>
  <c r="DN37" i="154"/>
  <c r="DL37" i="154"/>
  <c r="DJ37" i="154"/>
  <c r="DH37" i="154"/>
  <c r="DF37" i="154"/>
  <c r="DD37" i="154"/>
  <c r="DB37" i="154"/>
  <c r="CZ37" i="154"/>
  <c r="CX37" i="154"/>
  <c r="CV37" i="154"/>
  <c r="CT37" i="154"/>
  <c r="CR37" i="154"/>
  <c r="CP37" i="154"/>
  <c r="CN37" i="154"/>
  <c r="CL37" i="154"/>
  <c r="CJ37" i="154"/>
  <c r="CH37" i="154"/>
  <c r="CF37" i="154"/>
  <c r="CD37" i="154"/>
  <c r="CB37" i="154"/>
  <c r="BZ37" i="154"/>
  <c r="BX37" i="154"/>
  <c r="BV37" i="154"/>
  <c r="BT37" i="154"/>
  <c r="BR37" i="154"/>
  <c r="BP37" i="154"/>
  <c r="BN37" i="154"/>
  <c r="BL37" i="154"/>
  <c r="BJ37" i="154"/>
  <c r="BH37" i="154"/>
  <c r="BF37" i="154"/>
  <c r="BD37" i="154"/>
  <c r="BB37" i="154"/>
  <c r="AZ37" i="154"/>
  <c r="AX37" i="154"/>
  <c r="AV37" i="154"/>
  <c r="AT37" i="154"/>
  <c r="AR37" i="154"/>
  <c r="AP37" i="154"/>
  <c r="AN37" i="154"/>
  <c r="AL37" i="154"/>
  <c r="AJ37" i="154"/>
  <c r="AH37" i="154"/>
  <c r="AF37" i="154"/>
  <c r="AD37" i="154"/>
  <c r="AB37" i="154"/>
  <c r="Z37" i="154"/>
  <c r="X37" i="154"/>
  <c r="V37" i="154"/>
  <c r="T37" i="154"/>
  <c r="R37" i="154"/>
  <c r="P37" i="154"/>
  <c r="N37" i="154"/>
  <c r="L37" i="154"/>
  <c r="J37" i="154"/>
  <c r="H37" i="154"/>
  <c r="F37" i="154"/>
  <c r="D37" i="154"/>
  <c r="B37" i="154"/>
  <c r="EX36" i="154"/>
  <c r="EV36" i="154"/>
  <c r="ET36" i="154"/>
  <c r="ER36" i="154"/>
  <c r="EP36" i="154"/>
  <c r="EN36" i="154"/>
  <c r="EL36" i="154"/>
  <c r="EJ36" i="154"/>
  <c r="EH36" i="154"/>
  <c r="EF36" i="154"/>
  <c r="ED36" i="154"/>
  <c r="EB36" i="154"/>
  <c r="DZ36" i="154"/>
  <c r="DX36" i="154"/>
  <c r="DV36" i="154"/>
  <c r="DT36" i="154"/>
  <c r="DR36" i="154"/>
  <c r="DP36" i="154"/>
  <c r="DN36" i="154"/>
  <c r="DL36" i="154"/>
  <c r="DJ36" i="154"/>
  <c r="DH36" i="154"/>
  <c r="DF36" i="154"/>
  <c r="DD36" i="154"/>
  <c r="DB36" i="154"/>
  <c r="CZ36" i="154"/>
  <c r="CX36" i="154"/>
  <c r="CV36" i="154"/>
  <c r="CT36" i="154"/>
  <c r="CR36" i="154"/>
  <c r="CP36" i="154"/>
  <c r="CN36" i="154"/>
  <c r="CL36" i="154"/>
  <c r="CJ36" i="154"/>
  <c r="CH36" i="154"/>
  <c r="CF36" i="154"/>
  <c r="CD36" i="154"/>
  <c r="CB36" i="154"/>
  <c r="BZ36" i="154"/>
  <c r="BX36" i="154"/>
  <c r="BV36" i="154"/>
  <c r="BT36" i="154"/>
  <c r="BR36" i="154"/>
  <c r="BP36" i="154"/>
  <c r="BN36" i="154"/>
  <c r="BL36" i="154"/>
  <c r="BJ36" i="154"/>
  <c r="BH36" i="154"/>
  <c r="BF36" i="154"/>
  <c r="BD36" i="154"/>
  <c r="BB36" i="154"/>
  <c r="AZ36" i="154"/>
  <c r="AX36" i="154"/>
  <c r="AV36" i="154"/>
  <c r="AT36" i="154"/>
  <c r="AR36" i="154"/>
  <c r="AP36" i="154"/>
  <c r="AN36" i="154"/>
  <c r="AL36" i="154"/>
  <c r="AJ36" i="154"/>
  <c r="AH36" i="154"/>
  <c r="AF36" i="154"/>
  <c r="AD36" i="154"/>
  <c r="AB36" i="154"/>
  <c r="Z36" i="154"/>
  <c r="X36" i="154"/>
  <c r="V36" i="154"/>
  <c r="T36" i="154"/>
  <c r="R36" i="154"/>
  <c r="P36" i="154"/>
  <c r="N36" i="154"/>
  <c r="L36" i="154"/>
  <c r="J36" i="154"/>
  <c r="H36" i="154"/>
  <c r="F36" i="154"/>
  <c r="D36" i="154"/>
  <c r="B36" i="154"/>
  <c r="EX35" i="154"/>
  <c r="EV35" i="154"/>
  <c r="ET35" i="154"/>
  <c r="ER35" i="154"/>
  <c r="EP35" i="154"/>
  <c r="EN35" i="154"/>
  <c r="EL35" i="154"/>
  <c r="EJ35" i="154"/>
  <c r="EH35" i="154"/>
  <c r="EF35" i="154"/>
  <c r="ED35" i="154"/>
  <c r="EB35" i="154"/>
  <c r="DZ35" i="154"/>
  <c r="DX35" i="154"/>
  <c r="DV35" i="154"/>
  <c r="DT35" i="154"/>
  <c r="DR35" i="154"/>
  <c r="DP35" i="154"/>
  <c r="DN35" i="154"/>
  <c r="DL35" i="154"/>
  <c r="DJ35" i="154"/>
  <c r="DH35" i="154"/>
  <c r="DF35" i="154"/>
  <c r="DD35" i="154"/>
  <c r="DB35" i="154"/>
  <c r="CZ35" i="154"/>
  <c r="CX35" i="154"/>
  <c r="CV35" i="154"/>
  <c r="CT35" i="154"/>
  <c r="CR35" i="154"/>
  <c r="CP35" i="154"/>
  <c r="CN35" i="154"/>
  <c r="CL35" i="154"/>
  <c r="CJ35" i="154"/>
  <c r="CH35" i="154"/>
  <c r="CF35" i="154"/>
  <c r="CD35" i="154"/>
  <c r="CB35" i="154"/>
  <c r="BZ35" i="154"/>
  <c r="BX35" i="154"/>
  <c r="BV35" i="154"/>
  <c r="BT35" i="154"/>
  <c r="BR35" i="154"/>
  <c r="BP35" i="154"/>
  <c r="BN35" i="154"/>
  <c r="BL35" i="154"/>
  <c r="BJ35" i="154"/>
  <c r="BH35" i="154"/>
  <c r="BF35" i="154"/>
  <c r="BD35" i="154"/>
  <c r="BB35" i="154"/>
  <c r="AZ35" i="154"/>
  <c r="AX35" i="154"/>
  <c r="AV35" i="154"/>
  <c r="AT35" i="154"/>
  <c r="AR35" i="154"/>
  <c r="AP35" i="154"/>
  <c r="AN35" i="154"/>
  <c r="AL35" i="154"/>
  <c r="AJ35" i="154"/>
  <c r="AH35" i="154"/>
  <c r="AF35" i="154"/>
  <c r="AD35" i="154"/>
  <c r="AB35" i="154"/>
  <c r="Z35" i="154"/>
  <c r="X35" i="154"/>
  <c r="V35" i="154"/>
  <c r="T35" i="154"/>
  <c r="R35" i="154"/>
  <c r="P35" i="154"/>
  <c r="N35" i="154"/>
  <c r="L35" i="154"/>
  <c r="J35" i="154"/>
  <c r="H35" i="154"/>
  <c r="F35" i="154"/>
  <c r="D35" i="154"/>
  <c r="B35" i="154"/>
  <c r="EX34" i="154"/>
  <c r="EV34" i="154"/>
  <c r="ET34" i="154"/>
  <c r="ER34" i="154"/>
  <c r="EP34" i="154"/>
  <c r="EN34" i="154"/>
  <c r="EL34" i="154"/>
  <c r="EJ34" i="154"/>
  <c r="EH34" i="154"/>
  <c r="EF34" i="154"/>
  <c r="ED34" i="154"/>
  <c r="EB34" i="154"/>
  <c r="DZ34" i="154"/>
  <c r="DX34" i="154"/>
  <c r="DV34" i="154"/>
  <c r="DT34" i="154"/>
  <c r="DR34" i="154"/>
  <c r="DP34" i="154"/>
  <c r="DN34" i="154"/>
  <c r="DL34" i="154"/>
  <c r="DJ34" i="154"/>
  <c r="DH34" i="154"/>
  <c r="DF34" i="154"/>
  <c r="DD34" i="154"/>
  <c r="DB34" i="154"/>
  <c r="CZ34" i="154"/>
  <c r="CX34" i="154"/>
  <c r="CV34" i="154"/>
  <c r="CT34" i="154"/>
  <c r="CR34" i="154"/>
  <c r="CP34" i="154"/>
  <c r="CN34" i="154"/>
  <c r="CL34" i="154"/>
  <c r="CJ34" i="154"/>
  <c r="CH34" i="154"/>
  <c r="CF34" i="154"/>
  <c r="CD34" i="154"/>
  <c r="CB34" i="154"/>
  <c r="BZ34" i="154"/>
  <c r="BX34" i="154"/>
  <c r="BV34" i="154"/>
  <c r="BT34" i="154"/>
  <c r="BR34" i="154"/>
  <c r="BP34" i="154"/>
  <c r="BN34" i="154"/>
  <c r="BL34" i="154"/>
  <c r="BJ34" i="154"/>
  <c r="BH34" i="154"/>
  <c r="BF34" i="154"/>
  <c r="BD34" i="154"/>
  <c r="BB34" i="154"/>
  <c r="AZ34" i="154"/>
  <c r="AX34" i="154"/>
  <c r="AV34" i="154"/>
  <c r="AT34" i="154"/>
  <c r="AR34" i="154"/>
  <c r="AP34" i="154"/>
  <c r="AN34" i="154"/>
  <c r="AL34" i="154"/>
  <c r="AJ34" i="154"/>
  <c r="AH34" i="154"/>
  <c r="AF34" i="154"/>
  <c r="AD34" i="154"/>
  <c r="AB34" i="154"/>
  <c r="Z34" i="154"/>
  <c r="X34" i="154"/>
  <c r="V34" i="154"/>
  <c r="T34" i="154"/>
  <c r="R34" i="154"/>
  <c r="P34" i="154"/>
  <c r="N34" i="154"/>
  <c r="L34" i="154"/>
  <c r="J34" i="154"/>
  <c r="H34" i="154"/>
  <c r="F34" i="154"/>
  <c r="D34" i="154"/>
  <c r="B34" i="154"/>
  <c r="EX33" i="154"/>
  <c r="EV33" i="154"/>
  <c r="ET33" i="154"/>
  <c r="ER33" i="154"/>
  <c r="EP33" i="154"/>
  <c r="EN33" i="154"/>
  <c r="EL33" i="154"/>
  <c r="EJ33" i="154"/>
  <c r="EH33" i="154"/>
  <c r="EF33" i="154"/>
  <c r="ED33" i="154"/>
  <c r="EB33" i="154"/>
  <c r="DZ33" i="154"/>
  <c r="DX33" i="154"/>
  <c r="DV33" i="154"/>
  <c r="DT33" i="154"/>
  <c r="DR33" i="154"/>
  <c r="DP33" i="154"/>
  <c r="DN33" i="154"/>
  <c r="DL33" i="154"/>
  <c r="DJ33" i="154"/>
  <c r="DH33" i="154"/>
  <c r="DF33" i="154"/>
  <c r="DD33" i="154"/>
  <c r="DB33" i="154"/>
  <c r="CZ33" i="154"/>
  <c r="CX33" i="154"/>
  <c r="CV33" i="154"/>
  <c r="CT33" i="154"/>
  <c r="CR33" i="154"/>
  <c r="CP33" i="154"/>
  <c r="CN33" i="154"/>
  <c r="CL33" i="154"/>
  <c r="CJ33" i="154"/>
  <c r="CH33" i="154"/>
  <c r="CF33" i="154"/>
  <c r="CD33" i="154"/>
  <c r="CB33" i="154"/>
  <c r="BZ33" i="154"/>
  <c r="BX33" i="154"/>
  <c r="BV33" i="154"/>
  <c r="BT33" i="154"/>
  <c r="BR33" i="154"/>
  <c r="BP33" i="154"/>
  <c r="BN33" i="154"/>
  <c r="BL33" i="154"/>
  <c r="BJ33" i="154"/>
  <c r="BH33" i="154"/>
  <c r="BF33" i="154"/>
  <c r="BD33" i="154"/>
  <c r="BB33" i="154"/>
  <c r="AZ33" i="154"/>
  <c r="AX33" i="154"/>
  <c r="AV33" i="154"/>
  <c r="AT33" i="154"/>
  <c r="AR33" i="154"/>
  <c r="AP33" i="154"/>
  <c r="AN33" i="154"/>
  <c r="AL33" i="154"/>
  <c r="AJ33" i="154"/>
  <c r="AH33" i="154"/>
  <c r="AF33" i="154"/>
  <c r="AD33" i="154"/>
  <c r="AB33" i="154"/>
  <c r="Z33" i="154"/>
  <c r="X33" i="154"/>
  <c r="V33" i="154"/>
  <c r="T33" i="154"/>
  <c r="R33" i="154"/>
  <c r="P33" i="154"/>
  <c r="N33" i="154"/>
  <c r="L33" i="154"/>
  <c r="J33" i="154"/>
  <c r="H33" i="154"/>
  <c r="F33" i="154"/>
  <c r="D33" i="154"/>
  <c r="B33" i="154"/>
  <c r="EX32" i="154"/>
  <c r="EV32" i="154"/>
  <c r="ET32" i="154"/>
  <c r="ER32" i="154"/>
  <c r="EP32" i="154"/>
  <c r="EN32" i="154"/>
  <c r="EL32" i="154"/>
  <c r="EJ32" i="154"/>
  <c r="EH32" i="154"/>
  <c r="EF32" i="154"/>
  <c r="ED32" i="154"/>
  <c r="EB32" i="154"/>
  <c r="DZ32" i="154"/>
  <c r="DX32" i="154"/>
  <c r="DV32" i="154"/>
  <c r="DT32" i="154"/>
  <c r="DR32" i="154"/>
  <c r="DP32" i="154"/>
  <c r="DN32" i="154"/>
  <c r="DL32" i="154"/>
  <c r="DJ32" i="154"/>
  <c r="DH32" i="154"/>
  <c r="DF32" i="154"/>
  <c r="DD32" i="154"/>
  <c r="DB32" i="154"/>
  <c r="CZ32" i="154"/>
  <c r="CX32" i="154"/>
  <c r="CV32" i="154"/>
  <c r="CT32" i="154"/>
  <c r="CR32" i="154"/>
  <c r="CP32" i="154"/>
  <c r="CN32" i="154"/>
  <c r="CL32" i="154"/>
  <c r="CJ32" i="154"/>
  <c r="CH32" i="154"/>
  <c r="CF32" i="154"/>
  <c r="CD32" i="154"/>
  <c r="CB32" i="154"/>
  <c r="BZ32" i="154"/>
  <c r="BX32" i="154"/>
  <c r="BV32" i="154"/>
  <c r="BT32" i="154"/>
  <c r="BR32" i="154"/>
  <c r="BP32" i="154"/>
  <c r="BN32" i="154"/>
  <c r="BL32" i="154"/>
  <c r="BJ32" i="154"/>
  <c r="BH32" i="154"/>
  <c r="BF32" i="154"/>
  <c r="BD32" i="154"/>
  <c r="BB32" i="154"/>
  <c r="AZ32" i="154"/>
  <c r="AX32" i="154"/>
  <c r="AV32" i="154"/>
  <c r="AT32" i="154"/>
  <c r="AR32" i="154"/>
  <c r="AP32" i="154"/>
  <c r="AN32" i="154"/>
  <c r="AL32" i="154"/>
  <c r="AJ32" i="154"/>
  <c r="AH32" i="154"/>
  <c r="AF32" i="154"/>
  <c r="AD32" i="154"/>
  <c r="AB32" i="154"/>
  <c r="Z32" i="154"/>
  <c r="X32" i="154"/>
  <c r="V32" i="154"/>
  <c r="T32" i="154"/>
  <c r="R32" i="154"/>
  <c r="P32" i="154"/>
  <c r="N32" i="154"/>
  <c r="L32" i="154"/>
  <c r="J32" i="154"/>
  <c r="H32" i="154"/>
  <c r="F32" i="154"/>
  <c r="D32" i="154"/>
  <c r="B32" i="154"/>
  <c r="EX31" i="154"/>
  <c r="EV31" i="154"/>
  <c r="ET31" i="154"/>
  <c r="ER31" i="154"/>
  <c r="EP31" i="154"/>
  <c r="EN31" i="154"/>
  <c r="EL31" i="154"/>
  <c r="EJ31" i="154"/>
  <c r="EH31" i="154"/>
  <c r="EF31" i="154"/>
  <c r="ED31" i="154"/>
  <c r="EB31" i="154"/>
  <c r="DZ31" i="154"/>
  <c r="DX31" i="154"/>
  <c r="DV31" i="154"/>
  <c r="DT31" i="154"/>
  <c r="DR31" i="154"/>
  <c r="DP31" i="154"/>
  <c r="DN31" i="154"/>
  <c r="DL31" i="154"/>
  <c r="DJ31" i="154"/>
  <c r="DH31" i="154"/>
  <c r="DF31" i="154"/>
  <c r="DD31" i="154"/>
  <c r="DB31" i="154"/>
  <c r="CZ31" i="154"/>
  <c r="CX31" i="154"/>
  <c r="CV31" i="154"/>
  <c r="CT31" i="154"/>
  <c r="CR31" i="154"/>
  <c r="CP31" i="154"/>
  <c r="CN31" i="154"/>
  <c r="CL31" i="154"/>
  <c r="CJ31" i="154"/>
  <c r="CH31" i="154"/>
  <c r="CF31" i="154"/>
  <c r="CD31" i="154"/>
  <c r="CB31" i="154"/>
  <c r="BZ31" i="154"/>
  <c r="BX31" i="154"/>
  <c r="BV31" i="154"/>
  <c r="BT31" i="154"/>
  <c r="BR31" i="154"/>
  <c r="BP31" i="154"/>
  <c r="BN31" i="154"/>
  <c r="BL31" i="154"/>
  <c r="BJ31" i="154"/>
  <c r="BH31" i="154"/>
  <c r="BF31" i="154"/>
  <c r="BD31" i="154"/>
  <c r="BB31" i="154"/>
  <c r="AZ31" i="154"/>
  <c r="AX31" i="154"/>
  <c r="AV31" i="154"/>
  <c r="AT31" i="154"/>
  <c r="AR31" i="154"/>
  <c r="AP31" i="154"/>
  <c r="AN31" i="154"/>
  <c r="AL31" i="154"/>
  <c r="AJ31" i="154"/>
  <c r="AH31" i="154"/>
  <c r="AF31" i="154"/>
  <c r="AD31" i="154"/>
  <c r="AB31" i="154"/>
  <c r="Z31" i="154"/>
  <c r="X31" i="154"/>
  <c r="V31" i="154"/>
  <c r="T31" i="154"/>
  <c r="R31" i="154"/>
  <c r="P31" i="154"/>
  <c r="N31" i="154"/>
  <c r="L31" i="154"/>
  <c r="J31" i="154"/>
  <c r="H31" i="154"/>
  <c r="F31" i="154"/>
  <c r="D31" i="154"/>
  <c r="B31" i="154"/>
  <c r="EX30" i="154"/>
  <c r="EV30" i="154"/>
  <c r="ET30" i="154"/>
  <c r="ER30" i="154"/>
  <c r="EP30" i="154"/>
  <c r="EN30" i="154"/>
  <c r="EL30" i="154"/>
  <c r="EJ30" i="154"/>
  <c r="EH30" i="154"/>
  <c r="EF30" i="154"/>
  <c r="ED30" i="154"/>
  <c r="EB30" i="154"/>
  <c r="DZ30" i="154"/>
  <c r="DX30" i="154"/>
  <c r="DV30" i="154"/>
  <c r="DT30" i="154"/>
  <c r="DR30" i="154"/>
  <c r="DP30" i="154"/>
  <c r="DN30" i="154"/>
  <c r="DL30" i="154"/>
  <c r="DJ30" i="154"/>
  <c r="DH30" i="154"/>
  <c r="DF30" i="154"/>
  <c r="DD30" i="154"/>
  <c r="DB30" i="154"/>
  <c r="CZ30" i="154"/>
  <c r="CX30" i="154"/>
  <c r="CV30" i="154"/>
  <c r="CT30" i="154"/>
  <c r="CR30" i="154"/>
  <c r="CP30" i="154"/>
  <c r="CN30" i="154"/>
  <c r="CL30" i="154"/>
  <c r="CJ30" i="154"/>
  <c r="CH30" i="154"/>
  <c r="CF30" i="154"/>
  <c r="CD30" i="154"/>
  <c r="CB30" i="154"/>
  <c r="BZ30" i="154"/>
  <c r="BX30" i="154"/>
  <c r="BV30" i="154"/>
  <c r="BT30" i="154"/>
  <c r="BR30" i="154"/>
  <c r="BP30" i="154"/>
  <c r="BN30" i="154"/>
  <c r="BL30" i="154"/>
  <c r="BJ30" i="154"/>
  <c r="BH30" i="154"/>
  <c r="BF30" i="154"/>
  <c r="BD30" i="154"/>
  <c r="BB30" i="154"/>
  <c r="AZ30" i="154"/>
  <c r="AX30" i="154"/>
  <c r="AV30" i="154"/>
  <c r="AT30" i="154"/>
  <c r="AR30" i="154"/>
  <c r="AP30" i="154"/>
  <c r="AN30" i="154"/>
  <c r="AL30" i="154"/>
  <c r="AJ30" i="154"/>
  <c r="AH30" i="154"/>
  <c r="AF30" i="154"/>
  <c r="AD30" i="154"/>
  <c r="AB30" i="154"/>
  <c r="Z30" i="154"/>
  <c r="X30" i="154"/>
  <c r="V30" i="154"/>
  <c r="T30" i="154"/>
  <c r="R30" i="154"/>
  <c r="P30" i="154"/>
  <c r="N30" i="154"/>
  <c r="L30" i="154"/>
  <c r="J30" i="154"/>
  <c r="H30" i="154"/>
  <c r="F30" i="154"/>
  <c r="D30" i="154"/>
  <c r="B30" i="154"/>
  <c r="EX29" i="154"/>
  <c r="EV29" i="154"/>
  <c r="ET29" i="154"/>
  <c r="ER29" i="154"/>
  <c r="EP29" i="154"/>
  <c r="EN29" i="154"/>
  <c r="EL29" i="154"/>
  <c r="EJ29" i="154"/>
  <c r="EH29" i="154"/>
  <c r="EF29" i="154"/>
  <c r="ED29" i="154"/>
  <c r="EB29" i="154"/>
  <c r="DZ29" i="154"/>
  <c r="DX29" i="154"/>
  <c r="DV29" i="154"/>
  <c r="DT29" i="154"/>
  <c r="DR29" i="154"/>
  <c r="DP29" i="154"/>
  <c r="DN29" i="154"/>
  <c r="DL29" i="154"/>
  <c r="DJ29" i="154"/>
  <c r="DH29" i="154"/>
  <c r="DF29" i="154"/>
  <c r="DD29" i="154"/>
  <c r="DB29" i="154"/>
  <c r="CZ29" i="154"/>
  <c r="CX29" i="154"/>
  <c r="CV29" i="154"/>
  <c r="CT29" i="154"/>
  <c r="CR29" i="154"/>
  <c r="CP29" i="154"/>
  <c r="CN29" i="154"/>
  <c r="CL29" i="154"/>
  <c r="CJ29" i="154"/>
  <c r="CH29" i="154"/>
  <c r="CF29" i="154"/>
  <c r="CD29" i="154"/>
  <c r="CB29" i="154"/>
  <c r="BZ29" i="154"/>
  <c r="BX29" i="154"/>
  <c r="BV29" i="154"/>
  <c r="BT29" i="154"/>
  <c r="BR29" i="154"/>
  <c r="BP29" i="154"/>
  <c r="BN29" i="154"/>
  <c r="BL29" i="154"/>
  <c r="BJ29" i="154"/>
  <c r="BH29" i="154"/>
  <c r="BF29" i="154"/>
  <c r="BD29" i="154"/>
  <c r="BB29" i="154"/>
  <c r="AZ29" i="154"/>
  <c r="AX29" i="154"/>
  <c r="AV29" i="154"/>
  <c r="AT29" i="154"/>
  <c r="AR29" i="154"/>
  <c r="AP29" i="154"/>
  <c r="AN29" i="154"/>
  <c r="AL29" i="154"/>
  <c r="AJ29" i="154"/>
  <c r="AH29" i="154"/>
  <c r="AF29" i="154"/>
  <c r="AD29" i="154"/>
  <c r="AB29" i="154"/>
  <c r="Z29" i="154"/>
  <c r="X29" i="154"/>
  <c r="V29" i="154"/>
  <c r="T29" i="154"/>
  <c r="R29" i="154"/>
  <c r="P29" i="154"/>
  <c r="N29" i="154"/>
  <c r="L29" i="154"/>
  <c r="J29" i="154"/>
  <c r="H29" i="154"/>
  <c r="F29" i="154"/>
  <c r="D29" i="154"/>
  <c r="B29" i="154"/>
  <c r="EX28" i="154"/>
  <c r="EV28" i="154"/>
  <c r="ET28" i="154"/>
  <c r="ER28" i="154"/>
  <c r="EP28" i="154"/>
  <c r="EN28" i="154"/>
  <c r="EL28" i="154"/>
  <c r="EJ28" i="154"/>
  <c r="EH28" i="154"/>
  <c r="EF28" i="154"/>
  <c r="ED28" i="154"/>
  <c r="EB28" i="154"/>
  <c r="DZ28" i="154"/>
  <c r="DX28" i="154"/>
  <c r="DV28" i="154"/>
  <c r="DT28" i="154"/>
  <c r="DR28" i="154"/>
  <c r="DP28" i="154"/>
  <c r="DN28" i="154"/>
  <c r="DL28" i="154"/>
  <c r="DJ28" i="154"/>
  <c r="DH28" i="154"/>
  <c r="DF28" i="154"/>
  <c r="DD28" i="154"/>
  <c r="DB28" i="154"/>
  <c r="CZ28" i="154"/>
  <c r="CX28" i="154"/>
  <c r="CV28" i="154"/>
  <c r="CT28" i="154"/>
  <c r="CR28" i="154"/>
  <c r="CP28" i="154"/>
  <c r="CN28" i="154"/>
  <c r="CL28" i="154"/>
  <c r="CJ28" i="154"/>
  <c r="CH28" i="154"/>
  <c r="CF28" i="154"/>
  <c r="CD28" i="154"/>
  <c r="CB28" i="154"/>
  <c r="BZ28" i="154"/>
  <c r="BX28" i="154"/>
  <c r="BV28" i="154"/>
  <c r="BT28" i="154"/>
  <c r="BR28" i="154"/>
  <c r="BP28" i="154"/>
  <c r="BN28" i="154"/>
  <c r="BL28" i="154"/>
  <c r="BJ28" i="154"/>
  <c r="BH28" i="154"/>
  <c r="BF28" i="154"/>
  <c r="BD28" i="154"/>
  <c r="BB28" i="154"/>
  <c r="AZ28" i="154"/>
  <c r="AX28" i="154"/>
  <c r="AV28" i="154"/>
  <c r="AT28" i="154"/>
  <c r="AR28" i="154"/>
  <c r="AP28" i="154"/>
  <c r="AN28" i="154"/>
  <c r="AL28" i="154"/>
  <c r="AJ28" i="154"/>
  <c r="AH28" i="154"/>
  <c r="AF28" i="154"/>
  <c r="AD28" i="154"/>
  <c r="AB28" i="154"/>
  <c r="Z28" i="154"/>
  <c r="X28" i="154"/>
  <c r="V28" i="154"/>
  <c r="T28" i="154"/>
  <c r="R28" i="154"/>
  <c r="P28" i="154"/>
  <c r="N28" i="154"/>
  <c r="L28" i="154"/>
  <c r="J28" i="154"/>
  <c r="H28" i="154"/>
  <c r="F28" i="154"/>
  <c r="D28" i="154"/>
  <c r="B28" i="154"/>
  <c r="EX27" i="154"/>
  <c r="EV27" i="154"/>
  <c r="ET27" i="154"/>
  <c r="ER27" i="154"/>
  <c r="EP27" i="154"/>
  <c r="EN27" i="154"/>
  <c r="EL27" i="154"/>
  <c r="EJ27" i="154"/>
  <c r="EH27" i="154"/>
  <c r="EF27" i="154"/>
  <c r="ED27" i="154"/>
  <c r="EB27" i="154"/>
  <c r="DZ27" i="154"/>
  <c r="DX27" i="154"/>
  <c r="DV27" i="154"/>
  <c r="DT27" i="154"/>
  <c r="DR27" i="154"/>
  <c r="DP27" i="154"/>
  <c r="DN27" i="154"/>
  <c r="DL27" i="154"/>
  <c r="DJ27" i="154"/>
  <c r="DH27" i="154"/>
  <c r="DF27" i="154"/>
  <c r="DD27" i="154"/>
  <c r="DB27" i="154"/>
  <c r="CZ27" i="154"/>
  <c r="CX27" i="154"/>
  <c r="CV27" i="154"/>
  <c r="CT27" i="154"/>
  <c r="CR27" i="154"/>
  <c r="CP27" i="154"/>
  <c r="CN27" i="154"/>
  <c r="CL27" i="154"/>
  <c r="CJ27" i="154"/>
  <c r="CH27" i="154"/>
  <c r="CF27" i="154"/>
  <c r="CD27" i="154"/>
  <c r="CB27" i="154"/>
  <c r="BZ27" i="154"/>
  <c r="BX27" i="154"/>
  <c r="BV27" i="154"/>
  <c r="BT27" i="154"/>
  <c r="BR27" i="154"/>
  <c r="BP27" i="154"/>
  <c r="BN27" i="154"/>
  <c r="BL27" i="154"/>
  <c r="BJ27" i="154"/>
  <c r="BH27" i="154"/>
  <c r="BF27" i="154"/>
  <c r="BD27" i="154"/>
  <c r="BB27" i="154"/>
  <c r="AZ27" i="154"/>
  <c r="AX27" i="154"/>
  <c r="AV27" i="154"/>
  <c r="AT27" i="154"/>
  <c r="AR27" i="154"/>
  <c r="AP27" i="154"/>
  <c r="AN27" i="154"/>
  <c r="AL27" i="154"/>
  <c r="AJ27" i="154"/>
  <c r="AH27" i="154"/>
  <c r="AF27" i="154"/>
  <c r="AD27" i="154"/>
  <c r="AB27" i="154"/>
  <c r="Z27" i="154"/>
  <c r="X27" i="154"/>
  <c r="V27" i="154"/>
  <c r="T27" i="154"/>
  <c r="R27" i="154"/>
  <c r="P27" i="154"/>
  <c r="N27" i="154"/>
  <c r="L27" i="154"/>
  <c r="J27" i="154"/>
  <c r="H27" i="154"/>
  <c r="F27" i="154"/>
  <c r="D27" i="154"/>
  <c r="B27" i="154"/>
  <c r="EX26" i="154"/>
  <c r="EV26" i="154"/>
  <c r="ET26" i="154"/>
  <c r="ER26" i="154"/>
  <c r="EP26" i="154"/>
  <c r="EN26" i="154"/>
  <c r="EL26" i="154"/>
  <c r="EJ26" i="154"/>
  <c r="EH26" i="154"/>
  <c r="EF26" i="154"/>
  <c r="ED26" i="154"/>
  <c r="EB26" i="154"/>
  <c r="DZ26" i="154"/>
  <c r="DX26" i="154"/>
  <c r="DV26" i="154"/>
  <c r="DT26" i="154"/>
  <c r="DR26" i="154"/>
  <c r="DP26" i="154"/>
  <c r="DN26" i="154"/>
  <c r="DL26" i="154"/>
  <c r="DJ26" i="154"/>
  <c r="DH26" i="154"/>
  <c r="DF26" i="154"/>
  <c r="DD26" i="154"/>
  <c r="DB26" i="154"/>
  <c r="CZ26" i="154"/>
  <c r="CX26" i="154"/>
  <c r="CV26" i="154"/>
  <c r="CT26" i="154"/>
  <c r="CR26" i="154"/>
  <c r="CP26" i="154"/>
  <c r="CN26" i="154"/>
  <c r="CL26" i="154"/>
  <c r="CJ26" i="154"/>
  <c r="CH26" i="154"/>
  <c r="CF26" i="154"/>
  <c r="CD26" i="154"/>
  <c r="CB26" i="154"/>
  <c r="BZ26" i="154"/>
  <c r="BX26" i="154"/>
  <c r="BV26" i="154"/>
  <c r="BT26" i="154"/>
  <c r="BR26" i="154"/>
  <c r="BP26" i="154"/>
  <c r="BN26" i="154"/>
  <c r="BL26" i="154"/>
  <c r="BJ26" i="154"/>
  <c r="BH26" i="154"/>
  <c r="BF26" i="154"/>
  <c r="BD26" i="154"/>
  <c r="BB26" i="154"/>
  <c r="AZ26" i="154"/>
  <c r="AX26" i="154"/>
  <c r="AV26" i="154"/>
  <c r="AT26" i="154"/>
  <c r="AR26" i="154"/>
  <c r="AP26" i="154"/>
  <c r="AN26" i="154"/>
  <c r="AL26" i="154"/>
  <c r="AJ26" i="154"/>
  <c r="AH26" i="154"/>
  <c r="AF26" i="154"/>
  <c r="AD26" i="154"/>
  <c r="AB26" i="154"/>
  <c r="Z26" i="154"/>
  <c r="X26" i="154"/>
  <c r="V26" i="154"/>
  <c r="T26" i="154"/>
  <c r="R26" i="154"/>
  <c r="P26" i="154"/>
  <c r="N26" i="154"/>
  <c r="L26" i="154"/>
  <c r="J26" i="154"/>
  <c r="H26" i="154"/>
  <c r="F26" i="154"/>
  <c r="D26" i="154"/>
  <c r="B26" i="154"/>
  <c r="EX25" i="154"/>
  <c r="EV25" i="154"/>
  <c r="ET25" i="154"/>
  <c r="ER25" i="154"/>
  <c r="EP25" i="154"/>
  <c r="EN25" i="154"/>
  <c r="EL25" i="154"/>
  <c r="EJ25" i="154"/>
  <c r="EH25" i="154"/>
  <c r="EF25" i="154"/>
  <c r="ED25" i="154"/>
  <c r="EB25" i="154"/>
  <c r="DZ25" i="154"/>
  <c r="DX25" i="154"/>
  <c r="DV25" i="154"/>
  <c r="DT25" i="154"/>
  <c r="DR25" i="154"/>
  <c r="DP25" i="154"/>
  <c r="DN25" i="154"/>
  <c r="DL25" i="154"/>
  <c r="DJ25" i="154"/>
  <c r="DH25" i="154"/>
  <c r="DF25" i="154"/>
  <c r="DD25" i="154"/>
  <c r="DB25" i="154"/>
  <c r="CZ25" i="154"/>
  <c r="CX25" i="154"/>
  <c r="CV25" i="154"/>
  <c r="CT25" i="154"/>
  <c r="CR25" i="154"/>
  <c r="CP25" i="154"/>
  <c r="CN25" i="154"/>
  <c r="CL25" i="154"/>
  <c r="CJ25" i="154"/>
  <c r="CH25" i="154"/>
  <c r="CF25" i="154"/>
  <c r="CD25" i="154"/>
  <c r="CB25" i="154"/>
  <c r="BZ25" i="154"/>
  <c r="BX25" i="154"/>
  <c r="BV25" i="154"/>
  <c r="BT25" i="154"/>
  <c r="BR25" i="154"/>
  <c r="BP25" i="154"/>
  <c r="BN25" i="154"/>
  <c r="BL25" i="154"/>
  <c r="BJ25" i="154"/>
  <c r="BH25" i="154"/>
  <c r="BF25" i="154"/>
  <c r="BD25" i="154"/>
  <c r="BB25" i="154"/>
  <c r="AZ25" i="154"/>
  <c r="AX25" i="154"/>
  <c r="AV25" i="154"/>
  <c r="AT25" i="154"/>
  <c r="AR25" i="154"/>
  <c r="AP25" i="154"/>
  <c r="AN25" i="154"/>
  <c r="AL25" i="154"/>
  <c r="AJ25" i="154"/>
  <c r="AH25" i="154"/>
  <c r="AF25" i="154"/>
  <c r="AD25" i="154"/>
  <c r="AB25" i="154"/>
  <c r="Z25" i="154"/>
  <c r="X25" i="154"/>
  <c r="V25" i="154"/>
  <c r="T25" i="154"/>
  <c r="R25" i="154"/>
  <c r="P25" i="154"/>
  <c r="N25" i="154"/>
  <c r="L25" i="154"/>
  <c r="J25" i="154"/>
  <c r="H25" i="154"/>
  <c r="F25" i="154"/>
  <c r="D25" i="154"/>
  <c r="B25" i="154"/>
  <c r="EX24" i="154"/>
  <c r="EV24" i="154"/>
  <c r="ET24" i="154"/>
  <c r="ER24" i="154"/>
  <c r="EP24" i="154"/>
  <c r="EN24" i="154"/>
  <c r="EL24" i="154"/>
  <c r="EJ24" i="154"/>
  <c r="EH24" i="154"/>
  <c r="EF24" i="154"/>
  <c r="ED24" i="154"/>
  <c r="EB24" i="154"/>
  <c r="DZ24" i="154"/>
  <c r="DX24" i="154"/>
  <c r="DV24" i="154"/>
  <c r="DT24" i="154"/>
  <c r="DR24" i="154"/>
  <c r="DP24" i="154"/>
  <c r="DN24" i="154"/>
  <c r="DL24" i="154"/>
  <c r="DJ24" i="154"/>
  <c r="DH24" i="154"/>
  <c r="DF24" i="154"/>
  <c r="DD24" i="154"/>
  <c r="DB24" i="154"/>
  <c r="CZ24" i="154"/>
  <c r="CX24" i="154"/>
  <c r="CV24" i="154"/>
  <c r="CT24" i="154"/>
  <c r="CR24" i="154"/>
  <c r="CP24" i="154"/>
  <c r="CN24" i="154"/>
  <c r="CL24" i="154"/>
  <c r="CJ24" i="154"/>
  <c r="CH24" i="154"/>
  <c r="CF24" i="154"/>
  <c r="CD24" i="154"/>
  <c r="CB24" i="154"/>
  <c r="BZ24" i="154"/>
  <c r="BX24" i="154"/>
  <c r="BV24" i="154"/>
  <c r="BT24" i="154"/>
  <c r="BR24" i="154"/>
  <c r="BP24" i="154"/>
  <c r="BN24" i="154"/>
  <c r="BL24" i="154"/>
  <c r="BJ24" i="154"/>
  <c r="BH24" i="154"/>
  <c r="BF24" i="154"/>
  <c r="BD24" i="154"/>
  <c r="BB24" i="154"/>
  <c r="AZ24" i="154"/>
  <c r="AX24" i="154"/>
  <c r="AV24" i="154"/>
  <c r="AT24" i="154"/>
  <c r="AR24" i="154"/>
  <c r="AP24" i="154"/>
  <c r="AN24" i="154"/>
  <c r="AL24" i="154"/>
  <c r="AJ24" i="154"/>
  <c r="AH24" i="154"/>
  <c r="AF24" i="154"/>
  <c r="AD24" i="154"/>
  <c r="AB24" i="154"/>
  <c r="Z24" i="154"/>
  <c r="X24" i="154"/>
  <c r="V24" i="154"/>
  <c r="T24" i="154"/>
  <c r="R24" i="154"/>
  <c r="P24" i="154"/>
  <c r="N24" i="154"/>
  <c r="L24" i="154"/>
  <c r="J24" i="154"/>
  <c r="H24" i="154"/>
  <c r="F24" i="154"/>
  <c r="D24" i="154"/>
  <c r="B24" i="154"/>
  <c r="EX23" i="154"/>
  <c r="EV23" i="154"/>
  <c r="ET23" i="154"/>
  <c r="ER23" i="154"/>
  <c r="EP23" i="154"/>
  <c r="EN23" i="154"/>
  <c r="EL23" i="154"/>
  <c r="EJ23" i="154"/>
  <c r="EH23" i="154"/>
  <c r="EF23" i="154"/>
  <c r="ED23" i="154"/>
  <c r="EB23" i="154"/>
  <c r="DZ23" i="154"/>
  <c r="DX23" i="154"/>
  <c r="DV23" i="154"/>
  <c r="DT23" i="154"/>
  <c r="DR23" i="154"/>
  <c r="DP23" i="154"/>
  <c r="DN23" i="154"/>
  <c r="DL23" i="154"/>
  <c r="DJ23" i="154"/>
  <c r="DH23" i="154"/>
  <c r="DF23" i="154"/>
  <c r="DD23" i="154"/>
  <c r="DB23" i="154"/>
  <c r="CZ23" i="154"/>
  <c r="CX23" i="154"/>
  <c r="CV23" i="154"/>
  <c r="CT23" i="154"/>
  <c r="CR23" i="154"/>
  <c r="CP23" i="154"/>
  <c r="CN23" i="154"/>
  <c r="CL23" i="154"/>
  <c r="CJ23" i="154"/>
  <c r="CH23" i="154"/>
  <c r="CF23" i="154"/>
  <c r="CD23" i="154"/>
  <c r="CB23" i="154"/>
  <c r="BZ23" i="154"/>
  <c r="BX23" i="154"/>
  <c r="BV23" i="154"/>
  <c r="BT23" i="154"/>
  <c r="BR23" i="154"/>
  <c r="BP23" i="154"/>
  <c r="BN23" i="154"/>
  <c r="BL23" i="154"/>
  <c r="BJ23" i="154"/>
  <c r="BH23" i="154"/>
  <c r="BF23" i="154"/>
  <c r="BD23" i="154"/>
  <c r="BB23" i="154"/>
  <c r="AZ23" i="154"/>
  <c r="AX23" i="154"/>
  <c r="AV23" i="154"/>
  <c r="AT23" i="154"/>
  <c r="AR23" i="154"/>
  <c r="AP23" i="154"/>
  <c r="AN23" i="154"/>
  <c r="AL23" i="154"/>
  <c r="AJ23" i="154"/>
  <c r="AH23" i="154"/>
  <c r="AF23" i="154"/>
  <c r="AD23" i="154"/>
  <c r="AB23" i="154"/>
  <c r="Z23" i="154"/>
  <c r="X23" i="154"/>
  <c r="V23" i="154"/>
  <c r="T23" i="154"/>
  <c r="R23" i="154"/>
  <c r="P23" i="154"/>
  <c r="N23" i="154"/>
  <c r="L23" i="154"/>
  <c r="J23" i="154"/>
  <c r="H23" i="154"/>
  <c r="F23" i="154"/>
  <c r="D23" i="154"/>
  <c r="B23" i="154"/>
  <c r="EX22" i="154"/>
  <c r="EV22" i="154"/>
  <c r="ET22" i="154"/>
  <c r="ER22" i="154"/>
  <c r="EP22" i="154"/>
  <c r="EN22" i="154"/>
  <c r="EL22" i="154"/>
  <c r="EJ22" i="154"/>
  <c r="EH22" i="154"/>
  <c r="EF22" i="154"/>
  <c r="ED22" i="154"/>
  <c r="EB22" i="154"/>
  <c r="DZ22" i="154"/>
  <c r="DX22" i="154"/>
  <c r="DV22" i="154"/>
  <c r="DT22" i="154"/>
  <c r="DR22" i="154"/>
  <c r="DP22" i="154"/>
  <c r="DN22" i="154"/>
  <c r="DL22" i="154"/>
  <c r="DJ22" i="154"/>
  <c r="DH22" i="154"/>
  <c r="DF22" i="154"/>
  <c r="DD22" i="154"/>
  <c r="DB22" i="154"/>
  <c r="CZ22" i="154"/>
  <c r="CX22" i="154"/>
  <c r="CV22" i="154"/>
  <c r="CT22" i="154"/>
  <c r="CR22" i="154"/>
  <c r="CP22" i="154"/>
  <c r="CN22" i="154"/>
  <c r="CL22" i="154"/>
  <c r="CJ22" i="154"/>
  <c r="CH22" i="154"/>
  <c r="CF22" i="154"/>
  <c r="CD22" i="154"/>
  <c r="CB22" i="154"/>
  <c r="BZ22" i="154"/>
  <c r="BX22" i="154"/>
  <c r="BV22" i="154"/>
  <c r="BT22" i="154"/>
  <c r="BR22" i="154"/>
  <c r="BP22" i="154"/>
  <c r="BN22" i="154"/>
  <c r="BL22" i="154"/>
  <c r="BJ22" i="154"/>
  <c r="BH22" i="154"/>
  <c r="BF22" i="154"/>
  <c r="BD22" i="154"/>
  <c r="BB22" i="154"/>
  <c r="AZ22" i="154"/>
  <c r="AX22" i="154"/>
  <c r="AV22" i="154"/>
  <c r="AT22" i="154"/>
  <c r="AR22" i="154"/>
  <c r="AP22" i="154"/>
  <c r="AN22" i="154"/>
  <c r="AL22" i="154"/>
  <c r="AJ22" i="154"/>
  <c r="AH22" i="154"/>
  <c r="AF22" i="154"/>
  <c r="AD22" i="154"/>
  <c r="AB22" i="154"/>
  <c r="Z22" i="154"/>
  <c r="X22" i="154"/>
  <c r="V22" i="154"/>
  <c r="T22" i="154"/>
  <c r="R22" i="154"/>
  <c r="P22" i="154"/>
  <c r="N22" i="154"/>
  <c r="L22" i="154"/>
  <c r="J22" i="154"/>
  <c r="H22" i="154"/>
  <c r="F22" i="154"/>
  <c r="D22" i="154"/>
  <c r="B22" i="154"/>
  <c r="EX21" i="154"/>
  <c r="EV21" i="154"/>
  <c r="ET21" i="154"/>
  <c r="ER21" i="154"/>
  <c r="EP21" i="154"/>
  <c r="EN21" i="154"/>
  <c r="EL21" i="154"/>
  <c r="EJ21" i="154"/>
  <c r="EH21" i="154"/>
  <c r="EF21" i="154"/>
  <c r="ED21" i="154"/>
  <c r="EB21" i="154"/>
  <c r="DZ21" i="154"/>
  <c r="DX21" i="154"/>
  <c r="DV21" i="154"/>
  <c r="DT21" i="154"/>
  <c r="DR21" i="154"/>
  <c r="DP21" i="154"/>
  <c r="DN21" i="154"/>
  <c r="DL21" i="154"/>
  <c r="DJ21" i="154"/>
  <c r="DH21" i="154"/>
  <c r="DF21" i="154"/>
  <c r="DD21" i="154"/>
  <c r="DB21" i="154"/>
  <c r="CZ21" i="154"/>
  <c r="CX21" i="154"/>
  <c r="CV21" i="154"/>
  <c r="CT21" i="154"/>
  <c r="CR21" i="154"/>
  <c r="CP21" i="154"/>
  <c r="CN21" i="154"/>
  <c r="CL21" i="154"/>
  <c r="CJ21" i="154"/>
  <c r="CH21" i="154"/>
  <c r="CF21" i="154"/>
  <c r="CD21" i="154"/>
  <c r="CB21" i="154"/>
  <c r="BZ21" i="154"/>
  <c r="BX21" i="154"/>
  <c r="BV21" i="154"/>
  <c r="BT21" i="154"/>
  <c r="BR21" i="154"/>
  <c r="BP21" i="154"/>
  <c r="BN21" i="154"/>
  <c r="BL21" i="154"/>
  <c r="BJ21" i="154"/>
  <c r="BH21" i="154"/>
  <c r="BF21" i="154"/>
  <c r="BD21" i="154"/>
  <c r="BB21" i="154"/>
  <c r="AZ21" i="154"/>
  <c r="AX21" i="154"/>
  <c r="AV21" i="154"/>
  <c r="AT21" i="154"/>
  <c r="AR21" i="154"/>
  <c r="AP21" i="154"/>
  <c r="AN21" i="154"/>
  <c r="AL21" i="154"/>
  <c r="AJ21" i="154"/>
  <c r="AH21" i="154"/>
  <c r="AF21" i="154"/>
  <c r="AD21" i="154"/>
  <c r="AB21" i="154"/>
  <c r="Z21" i="154"/>
  <c r="X21" i="154"/>
  <c r="V21" i="154"/>
  <c r="T21" i="154"/>
  <c r="R21" i="154"/>
  <c r="P21" i="154"/>
  <c r="N21" i="154"/>
  <c r="L21" i="154"/>
  <c r="J21" i="154"/>
  <c r="H21" i="154"/>
  <c r="F21" i="154"/>
  <c r="D21" i="154"/>
  <c r="B21" i="154"/>
  <c r="EX20" i="154"/>
  <c r="EV20" i="154"/>
  <c r="ET20" i="154"/>
  <c r="ER20" i="154"/>
  <c r="EP20" i="154"/>
  <c r="EN20" i="154"/>
  <c r="EL20" i="154"/>
  <c r="EJ20" i="154"/>
  <c r="EH20" i="154"/>
  <c r="EF20" i="154"/>
  <c r="ED20" i="154"/>
  <c r="EB20" i="154"/>
  <c r="DZ20" i="154"/>
  <c r="DX20" i="154"/>
  <c r="DV20" i="154"/>
  <c r="DT20" i="154"/>
  <c r="DR20" i="154"/>
  <c r="DP20" i="154"/>
  <c r="DN20" i="154"/>
  <c r="DL20" i="154"/>
  <c r="DJ20" i="154"/>
  <c r="DH20" i="154"/>
  <c r="DF20" i="154"/>
  <c r="DD20" i="154"/>
  <c r="DB20" i="154"/>
  <c r="CZ20" i="154"/>
  <c r="CX20" i="154"/>
  <c r="CV20" i="154"/>
  <c r="CT20" i="154"/>
  <c r="CR20" i="154"/>
  <c r="CP20" i="154"/>
  <c r="CN20" i="154"/>
  <c r="CL20" i="154"/>
  <c r="CJ20" i="154"/>
  <c r="CH20" i="154"/>
  <c r="CF20" i="154"/>
  <c r="CD20" i="154"/>
  <c r="CB20" i="154"/>
  <c r="BZ20" i="154"/>
  <c r="BX20" i="154"/>
  <c r="BV20" i="154"/>
  <c r="BT20" i="154"/>
  <c r="BR20" i="154"/>
  <c r="BP20" i="154"/>
  <c r="BN20" i="154"/>
  <c r="BL20" i="154"/>
  <c r="BJ20" i="154"/>
  <c r="BH20" i="154"/>
  <c r="BF20" i="154"/>
  <c r="BD20" i="154"/>
  <c r="BB20" i="154"/>
  <c r="AZ20" i="154"/>
  <c r="AX20" i="154"/>
  <c r="AV20" i="154"/>
  <c r="AT20" i="154"/>
  <c r="AR20" i="154"/>
  <c r="AP20" i="154"/>
  <c r="AN20" i="154"/>
  <c r="AL20" i="154"/>
  <c r="AJ20" i="154"/>
  <c r="AH20" i="154"/>
  <c r="AF20" i="154"/>
  <c r="AD20" i="154"/>
  <c r="AB20" i="154"/>
  <c r="Z20" i="154"/>
  <c r="X20" i="154"/>
  <c r="V20" i="154"/>
  <c r="T20" i="154"/>
  <c r="R20" i="154"/>
  <c r="P20" i="154"/>
  <c r="N20" i="154"/>
  <c r="L20" i="154"/>
  <c r="J20" i="154"/>
  <c r="H20" i="154"/>
  <c r="F20" i="154"/>
  <c r="D20" i="154"/>
  <c r="B20" i="154"/>
  <c r="EX19" i="154"/>
  <c r="EV19" i="154"/>
  <c r="ET19" i="154"/>
  <c r="ER19" i="154"/>
  <c r="EP19" i="154"/>
  <c r="EN19" i="154"/>
  <c r="EL19" i="154"/>
  <c r="EJ19" i="154"/>
  <c r="EH19" i="154"/>
  <c r="EF19" i="154"/>
  <c r="ED19" i="154"/>
  <c r="EB19" i="154"/>
  <c r="DZ19" i="154"/>
  <c r="DX19" i="154"/>
  <c r="DV19" i="154"/>
  <c r="DT19" i="154"/>
  <c r="DR19" i="154"/>
  <c r="DP19" i="154"/>
  <c r="DN19" i="154"/>
  <c r="DL19" i="154"/>
  <c r="DJ19" i="154"/>
  <c r="DH19" i="154"/>
  <c r="DF19" i="154"/>
  <c r="DD19" i="154"/>
  <c r="DB19" i="154"/>
  <c r="CZ19" i="154"/>
  <c r="CX19" i="154"/>
  <c r="CV19" i="154"/>
  <c r="CT19" i="154"/>
  <c r="CR19" i="154"/>
  <c r="CP19" i="154"/>
  <c r="CN19" i="154"/>
  <c r="CL19" i="154"/>
  <c r="CJ19" i="154"/>
  <c r="CH19" i="154"/>
  <c r="CF19" i="154"/>
  <c r="CD19" i="154"/>
  <c r="CB19" i="154"/>
  <c r="BZ19" i="154"/>
  <c r="BX19" i="154"/>
  <c r="BV19" i="154"/>
  <c r="BT19" i="154"/>
  <c r="BR19" i="154"/>
  <c r="BP19" i="154"/>
  <c r="BN19" i="154"/>
  <c r="BL19" i="154"/>
  <c r="BJ19" i="154"/>
  <c r="BH19" i="154"/>
  <c r="BF19" i="154"/>
  <c r="BD19" i="154"/>
  <c r="BB19" i="154"/>
  <c r="AZ19" i="154"/>
  <c r="AX19" i="154"/>
  <c r="AV19" i="154"/>
  <c r="AT19" i="154"/>
  <c r="AR19" i="154"/>
  <c r="AP19" i="154"/>
  <c r="AN19" i="154"/>
  <c r="AL19" i="154"/>
  <c r="AJ19" i="154"/>
  <c r="AH19" i="154"/>
  <c r="AF19" i="154"/>
  <c r="AD19" i="154"/>
  <c r="AB19" i="154"/>
  <c r="Z19" i="154"/>
  <c r="X19" i="154"/>
  <c r="V19" i="154"/>
  <c r="T19" i="154"/>
  <c r="R19" i="154"/>
  <c r="P19" i="154"/>
  <c r="N19" i="154"/>
  <c r="L19" i="154"/>
  <c r="J19" i="154"/>
  <c r="H19" i="154"/>
  <c r="F19" i="154"/>
  <c r="D19" i="154"/>
  <c r="B19" i="154"/>
  <c r="EX18" i="154"/>
  <c r="EV18" i="154"/>
  <c r="ET18" i="154"/>
  <c r="ER18" i="154"/>
  <c r="EP18" i="154"/>
  <c r="EN18" i="154"/>
  <c r="EL18" i="154"/>
  <c r="EJ18" i="154"/>
  <c r="EH18" i="154"/>
  <c r="EF18" i="154"/>
  <c r="ED18" i="154"/>
  <c r="EB18" i="154"/>
  <c r="DZ18" i="154"/>
  <c r="DX18" i="154"/>
  <c r="DV18" i="154"/>
  <c r="DT18" i="154"/>
  <c r="DR18" i="154"/>
  <c r="DP18" i="154"/>
  <c r="DN18" i="154"/>
  <c r="DL18" i="154"/>
  <c r="DJ18" i="154"/>
  <c r="DH18" i="154"/>
  <c r="DF18" i="154"/>
  <c r="DD18" i="154"/>
  <c r="DB18" i="154"/>
  <c r="CZ18" i="154"/>
  <c r="CX18" i="154"/>
  <c r="CV18" i="154"/>
  <c r="CT18" i="154"/>
  <c r="CR18" i="154"/>
  <c r="CP18" i="154"/>
  <c r="CN18" i="154"/>
  <c r="CL18" i="154"/>
  <c r="CJ18" i="154"/>
  <c r="CH18" i="154"/>
  <c r="CF18" i="154"/>
  <c r="CD18" i="154"/>
  <c r="CB18" i="154"/>
  <c r="BZ18" i="154"/>
  <c r="BX18" i="154"/>
  <c r="BV18" i="154"/>
  <c r="BT18" i="154"/>
  <c r="BR18" i="154"/>
  <c r="BP18" i="154"/>
  <c r="BN18" i="154"/>
  <c r="BL18" i="154"/>
  <c r="BJ18" i="154"/>
  <c r="BH18" i="154"/>
  <c r="BF18" i="154"/>
  <c r="BD18" i="154"/>
  <c r="BB18" i="154"/>
  <c r="AZ18" i="154"/>
  <c r="AX18" i="154"/>
  <c r="AV18" i="154"/>
  <c r="AT18" i="154"/>
  <c r="AR18" i="154"/>
  <c r="AP18" i="154"/>
  <c r="AN18" i="154"/>
  <c r="AL18" i="154"/>
  <c r="AJ18" i="154"/>
  <c r="AH18" i="154"/>
  <c r="AF18" i="154"/>
  <c r="AD18" i="154"/>
  <c r="AB18" i="154"/>
  <c r="Z18" i="154"/>
  <c r="X18" i="154"/>
  <c r="V18" i="154"/>
  <c r="T18" i="154"/>
  <c r="R18" i="154"/>
  <c r="P18" i="154"/>
  <c r="N18" i="154"/>
  <c r="L18" i="154"/>
  <c r="J18" i="154"/>
  <c r="H18" i="154"/>
  <c r="F18" i="154"/>
  <c r="D18" i="154"/>
  <c r="B18" i="154"/>
  <c r="EX17" i="154"/>
  <c r="EV17" i="154"/>
  <c r="ET17" i="154"/>
  <c r="ER17" i="154"/>
  <c r="EP17" i="154"/>
  <c r="EN17" i="154"/>
  <c r="EL17" i="154"/>
  <c r="EJ17" i="154"/>
  <c r="EH17" i="154"/>
  <c r="EF17" i="154"/>
  <c r="ED17" i="154"/>
  <c r="EB17" i="154"/>
  <c r="DZ17" i="154"/>
  <c r="DX17" i="154"/>
  <c r="DV17" i="154"/>
  <c r="DT17" i="154"/>
  <c r="DR17" i="154"/>
  <c r="DP17" i="154"/>
  <c r="DN17" i="154"/>
  <c r="DL17" i="154"/>
  <c r="DJ17" i="154"/>
  <c r="DH17" i="154"/>
  <c r="DF17" i="154"/>
  <c r="DD17" i="154"/>
  <c r="DB17" i="154"/>
  <c r="CZ17" i="154"/>
  <c r="CX17" i="154"/>
  <c r="CV17" i="154"/>
  <c r="CT17" i="154"/>
  <c r="CR17" i="154"/>
  <c r="CP17" i="154"/>
  <c r="CN17" i="154"/>
  <c r="CL17" i="154"/>
  <c r="CJ17" i="154"/>
  <c r="CH17" i="154"/>
  <c r="CF17" i="154"/>
  <c r="CD17" i="154"/>
  <c r="CB17" i="154"/>
  <c r="BZ17" i="154"/>
  <c r="BX17" i="154"/>
  <c r="BV17" i="154"/>
  <c r="BT17" i="154"/>
  <c r="BR17" i="154"/>
  <c r="BP17" i="154"/>
  <c r="BN17" i="154"/>
  <c r="BL17" i="154"/>
  <c r="BJ17" i="154"/>
  <c r="BH17" i="154"/>
  <c r="BF17" i="154"/>
  <c r="BD17" i="154"/>
  <c r="BB17" i="154"/>
  <c r="AZ17" i="154"/>
  <c r="AX17" i="154"/>
  <c r="AV17" i="154"/>
  <c r="AT17" i="154"/>
  <c r="AR17" i="154"/>
  <c r="AP17" i="154"/>
  <c r="AN17" i="154"/>
  <c r="AL17" i="154"/>
  <c r="AJ17" i="154"/>
  <c r="AH17" i="154"/>
  <c r="AF17" i="154"/>
  <c r="AD17" i="154"/>
  <c r="AB17" i="154"/>
  <c r="Z17" i="154"/>
  <c r="X17" i="154"/>
  <c r="V17" i="154"/>
  <c r="T17" i="154"/>
  <c r="R17" i="154"/>
  <c r="P17" i="154"/>
  <c r="N17" i="154"/>
  <c r="L17" i="154"/>
  <c r="J17" i="154"/>
  <c r="H17" i="154"/>
  <c r="F17" i="154"/>
  <c r="D17" i="154"/>
  <c r="B17" i="154"/>
  <c r="EX16" i="154"/>
  <c r="EV16" i="154"/>
  <c r="ET16" i="154"/>
  <c r="ER16" i="154"/>
  <c r="EP16" i="154"/>
  <c r="EN16" i="154"/>
  <c r="EL16" i="154"/>
  <c r="EJ16" i="154"/>
  <c r="EH16" i="154"/>
  <c r="EF16" i="154"/>
  <c r="ED16" i="154"/>
  <c r="EB16" i="154"/>
  <c r="DZ16" i="154"/>
  <c r="DX16" i="154"/>
  <c r="DV16" i="154"/>
  <c r="DT16" i="154"/>
  <c r="DR16" i="154"/>
  <c r="DP16" i="154"/>
  <c r="DN16" i="154"/>
  <c r="DL16" i="154"/>
  <c r="DJ16" i="154"/>
  <c r="DH16" i="154"/>
  <c r="DF16" i="154"/>
  <c r="DD16" i="154"/>
  <c r="DB16" i="154"/>
  <c r="CZ16" i="154"/>
  <c r="CX16" i="154"/>
  <c r="CV16" i="154"/>
  <c r="CT16" i="154"/>
  <c r="CR16" i="154"/>
  <c r="CP16" i="154"/>
  <c r="CN16" i="154"/>
  <c r="CL16" i="154"/>
  <c r="CJ16" i="154"/>
  <c r="CH16" i="154"/>
  <c r="CF16" i="154"/>
  <c r="CD16" i="154"/>
  <c r="CB16" i="154"/>
  <c r="BZ16" i="154"/>
  <c r="BX16" i="154"/>
  <c r="BV16" i="154"/>
  <c r="BT16" i="154"/>
  <c r="BR16" i="154"/>
  <c r="BP16" i="154"/>
  <c r="BN16" i="154"/>
  <c r="BL16" i="154"/>
  <c r="BJ16" i="154"/>
  <c r="BH16" i="154"/>
  <c r="BF16" i="154"/>
  <c r="BD16" i="154"/>
  <c r="BB16" i="154"/>
  <c r="AZ16" i="154"/>
  <c r="AX16" i="154"/>
  <c r="AV16" i="154"/>
  <c r="AT16" i="154"/>
  <c r="AR16" i="154"/>
  <c r="AP16" i="154"/>
  <c r="AN16" i="154"/>
  <c r="AL16" i="154"/>
  <c r="AJ16" i="154"/>
  <c r="AH16" i="154"/>
  <c r="AF16" i="154"/>
  <c r="AD16" i="154"/>
  <c r="AB16" i="154"/>
  <c r="Z16" i="154"/>
  <c r="X16" i="154"/>
  <c r="V16" i="154"/>
  <c r="T16" i="154"/>
  <c r="R16" i="154"/>
  <c r="P16" i="154"/>
  <c r="N16" i="154"/>
  <c r="L16" i="154"/>
  <c r="J16" i="154"/>
  <c r="H16" i="154"/>
  <c r="F16" i="154"/>
  <c r="D16" i="154"/>
  <c r="B16" i="154"/>
  <c r="EX15" i="154"/>
  <c r="EV15" i="154"/>
  <c r="ET15" i="154"/>
  <c r="ER15" i="154"/>
  <c r="EP15" i="154"/>
  <c r="EN15" i="154"/>
  <c r="EL15" i="154"/>
  <c r="EJ15" i="154"/>
  <c r="EH15" i="154"/>
  <c r="EF15" i="154"/>
  <c r="ED15" i="154"/>
  <c r="EB15" i="154"/>
  <c r="DZ15" i="154"/>
  <c r="DX15" i="154"/>
  <c r="DV15" i="154"/>
  <c r="DT15" i="154"/>
  <c r="DR15" i="154"/>
  <c r="DP15" i="154"/>
  <c r="DN15" i="154"/>
  <c r="DL15" i="154"/>
  <c r="DJ15" i="154"/>
  <c r="DH15" i="154"/>
  <c r="DF15" i="154"/>
  <c r="DD15" i="154"/>
  <c r="DB15" i="154"/>
  <c r="CZ15" i="154"/>
  <c r="CX15" i="154"/>
  <c r="CV15" i="154"/>
  <c r="CT15" i="154"/>
  <c r="CR15" i="154"/>
  <c r="CP15" i="154"/>
  <c r="CN15" i="154"/>
  <c r="CL15" i="154"/>
  <c r="CJ15" i="154"/>
  <c r="CH15" i="154"/>
  <c r="CF15" i="154"/>
  <c r="CD15" i="154"/>
  <c r="CB15" i="154"/>
  <c r="BZ15" i="154"/>
  <c r="BX15" i="154"/>
  <c r="BV15" i="154"/>
  <c r="BT15" i="154"/>
  <c r="BR15" i="154"/>
  <c r="BP15" i="154"/>
  <c r="BN15" i="154"/>
  <c r="BL15" i="154"/>
  <c r="BJ15" i="154"/>
  <c r="BH15" i="154"/>
  <c r="BF15" i="154"/>
  <c r="BD15" i="154"/>
  <c r="BB15" i="154"/>
  <c r="AZ15" i="154"/>
  <c r="AX15" i="154"/>
  <c r="AV15" i="154"/>
  <c r="AT15" i="154"/>
  <c r="AR15" i="154"/>
  <c r="AP15" i="154"/>
  <c r="AN15" i="154"/>
  <c r="AL15" i="154"/>
  <c r="AJ15" i="154"/>
  <c r="AH15" i="154"/>
  <c r="AF15" i="154"/>
  <c r="AD15" i="154"/>
  <c r="AB15" i="154"/>
  <c r="Z15" i="154"/>
  <c r="X15" i="154"/>
  <c r="V15" i="154"/>
  <c r="T15" i="154"/>
  <c r="R15" i="154"/>
  <c r="P15" i="154"/>
  <c r="N15" i="154"/>
  <c r="L15" i="154"/>
  <c r="J15" i="154"/>
  <c r="H15" i="154"/>
  <c r="F15" i="154"/>
  <c r="D15" i="154"/>
  <c r="B15" i="154"/>
  <c r="EX91" i="153"/>
  <c r="EV91" i="153"/>
  <c r="ET91" i="153"/>
  <c r="ER91" i="153"/>
  <c r="EP91" i="153"/>
  <c r="EN91" i="153"/>
  <c r="EL91" i="153"/>
  <c r="EJ91" i="153"/>
  <c r="EH91" i="153"/>
  <c r="EF91" i="153"/>
  <c r="ED91" i="153"/>
  <c r="EB91" i="153"/>
  <c r="DZ91" i="153"/>
  <c r="DX91" i="153"/>
  <c r="DV91" i="153"/>
  <c r="DT91" i="153"/>
  <c r="DR91" i="153"/>
  <c r="DP91" i="153"/>
  <c r="DN91" i="153"/>
  <c r="DL91" i="153"/>
  <c r="DJ91" i="153"/>
  <c r="DH91" i="153"/>
  <c r="DF91" i="153"/>
  <c r="DD91" i="153"/>
  <c r="DB91" i="153"/>
  <c r="CZ91" i="153"/>
  <c r="CX91" i="153"/>
  <c r="CV91" i="153"/>
  <c r="CT91" i="153"/>
  <c r="CR91" i="153"/>
  <c r="CP91" i="153"/>
  <c r="CN91" i="153"/>
  <c r="CL91" i="153"/>
  <c r="CJ91" i="153"/>
  <c r="CH91" i="153"/>
  <c r="CF91" i="153"/>
  <c r="CD91" i="153"/>
  <c r="CB91" i="153"/>
  <c r="BZ91" i="153"/>
  <c r="BX91" i="153"/>
  <c r="BV91" i="153"/>
  <c r="BT91" i="153"/>
  <c r="BR91" i="153"/>
  <c r="BP91" i="153"/>
  <c r="BN91" i="153"/>
  <c r="BL91" i="153"/>
  <c r="BJ91" i="153"/>
  <c r="BH91" i="153"/>
  <c r="BF91" i="153"/>
  <c r="BD91" i="153"/>
  <c r="BB91" i="153"/>
  <c r="AZ91" i="153"/>
  <c r="AX91" i="153"/>
  <c r="AV91" i="153"/>
  <c r="AT91" i="153"/>
  <c r="AR91" i="153"/>
  <c r="AP91" i="153"/>
  <c r="AN91" i="153"/>
  <c r="AL91" i="153"/>
  <c r="AJ91" i="153"/>
  <c r="AH91" i="153"/>
  <c r="AF91" i="153"/>
  <c r="AD91" i="153"/>
  <c r="AB91" i="153"/>
  <c r="Z91" i="153"/>
  <c r="X91" i="153"/>
  <c r="V91" i="153"/>
  <c r="T91" i="153"/>
  <c r="R91" i="153"/>
  <c r="P91" i="153"/>
  <c r="N91" i="153"/>
  <c r="L91" i="153"/>
  <c r="J91" i="153"/>
  <c r="H91" i="153"/>
  <c r="F91" i="153"/>
  <c r="D91" i="153"/>
  <c r="EX90" i="153"/>
  <c r="EV90" i="153"/>
  <c r="ET90" i="153"/>
  <c r="ER90" i="153"/>
  <c r="EP90" i="153"/>
  <c r="EN90" i="153"/>
  <c r="EL90" i="153"/>
  <c r="EJ90" i="153"/>
  <c r="EH90" i="153"/>
  <c r="EF90" i="153"/>
  <c r="ED90" i="153"/>
  <c r="EB90" i="153"/>
  <c r="DZ90" i="153"/>
  <c r="DX90" i="153"/>
  <c r="DV90" i="153"/>
  <c r="DT90" i="153"/>
  <c r="DR90" i="153"/>
  <c r="DP90" i="153"/>
  <c r="DN90" i="153"/>
  <c r="DL90" i="153"/>
  <c r="DJ90" i="153"/>
  <c r="DH90" i="153"/>
  <c r="DF90" i="153"/>
  <c r="DD90" i="153"/>
  <c r="DB90" i="153"/>
  <c r="CZ90" i="153"/>
  <c r="CX90" i="153"/>
  <c r="CV90" i="153"/>
  <c r="CT90" i="153"/>
  <c r="CR90" i="153"/>
  <c r="CP90" i="153"/>
  <c r="CN90" i="153"/>
  <c r="CL90" i="153"/>
  <c r="CJ90" i="153"/>
  <c r="CH90" i="153"/>
  <c r="CF90" i="153"/>
  <c r="CD90" i="153"/>
  <c r="CB90" i="153"/>
  <c r="BZ90" i="153"/>
  <c r="BX90" i="153"/>
  <c r="BV90" i="153"/>
  <c r="BT90" i="153"/>
  <c r="BR90" i="153"/>
  <c r="BP90" i="153"/>
  <c r="BN90" i="153"/>
  <c r="BL90" i="153"/>
  <c r="BJ90" i="153"/>
  <c r="BH90" i="153"/>
  <c r="BF90" i="153"/>
  <c r="BD90" i="153"/>
  <c r="BB90" i="153"/>
  <c r="AZ90" i="153"/>
  <c r="AX90" i="153"/>
  <c r="AV90" i="153"/>
  <c r="AT90" i="153"/>
  <c r="AR90" i="153"/>
  <c r="AP90" i="153"/>
  <c r="AN90" i="153"/>
  <c r="AL90" i="153"/>
  <c r="AJ90" i="153"/>
  <c r="AH90" i="153"/>
  <c r="AF90" i="153"/>
  <c r="AD90" i="153"/>
  <c r="AB90" i="153"/>
  <c r="Z90" i="153"/>
  <c r="X90" i="153"/>
  <c r="V90" i="153"/>
  <c r="T90" i="153"/>
  <c r="R90" i="153"/>
  <c r="P90" i="153"/>
  <c r="N90" i="153"/>
  <c r="L90" i="153"/>
  <c r="J90" i="153"/>
  <c r="H90" i="153"/>
  <c r="F90" i="153"/>
  <c r="D90" i="153"/>
  <c r="EX89" i="153"/>
  <c r="EV89" i="153"/>
  <c r="ET89" i="153"/>
  <c r="ER89" i="153"/>
  <c r="EP89" i="153"/>
  <c r="EN89" i="153"/>
  <c r="EL89" i="153"/>
  <c r="EJ89" i="153"/>
  <c r="EH89" i="153"/>
  <c r="EF89" i="153"/>
  <c r="ED89" i="153"/>
  <c r="EB89" i="153"/>
  <c r="DZ89" i="153"/>
  <c r="DX89" i="153"/>
  <c r="DV89" i="153"/>
  <c r="DT89" i="153"/>
  <c r="DR89" i="153"/>
  <c r="DP89" i="153"/>
  <c r="DN89" i="153"/>
  <c r="DL89" i="153"/>
  <c r="DJ89" i="153"/>
  <c r="DH89" i="153"/>
  <c r="DF89" i="153"/>
  <c r="DD89" i="153"/>
  <c r="DB89" i="153"/>
  <c r="CZ89" i="153"/>
  <c r="CX89" i="153"/>
  <c r="CV89" i="153"/>
  <c r="CT89" i="153"/>
  <c r="CR89" i="153"/>
  <c r="CP89" i="153"/>
  <c r="CN89" i="153"/>
  <c r="CL89" i="153"/>
  <c r="CJ89" i="153"/>
  <c r="CH89" i="153"/>
  <c r="CF89" i="153"/>
  <c r="CD89" i="153"/>
  <c r="CB89" i="153"/>
  <c r="BZ89" i="153"/>
  <c r="BX89" i="153"/>
  <c r="BV89" i="153"/>
  <c r="BT89" i="153"/>
  <c r="BR89" i="153"/>
  <c r="BP89" i="153"/>
  <c r="BN89" i="153"/>
  <c r="BL89" i="153"/>
  <c r="BJ89" i="153"/>
  <c r="BH89" i="153"/>
  <c r="BF89" i="153"/>
  <c r="BD89" i="153"/>
  <c r="BB89" i="153"/>
  <c r="AZ89" i="153"/>
  <c r="AX89" i="153"/>
  <c r="AV89" i="153"/>
  <c r="AT89" i="153"/>
  <c r="AR89" i="153"/>
  <c r="AP89" i="153"/>
  <c r="AN89" i="153"/>
  <c r="AL89" i="153"/>
  <c r="AJ89" i="153"/>
  <c r="AH89" i="153"/>
  <c r="AF89" i="153"/>
  <c r="AD89" i="153"/>
  <c r="AB89" i="153"/>
  <c r="Z89" i="153"/>
  <c r="X89" i="153"/>
  <c r="V89" i="153"/>
  <c r="T89" i="153"/>
  <c r="R89" i="153"/>
  <c r="P89" i="153"/>
  <c r="N89" i="153"/>
  <c r="L89" i="153"/>
  <c r="J89" i="153"/>
  <c r="H89" i="153"/>
  <c r="F89" i="153"/>
  <c r="D89" i="153"/>
  <c r="EX88" i="153"/>
  <c r="EV88" i="153"/>
  <c r="ET88" i="153"/>
  <c r="ER88" i="153"/>
  <c r="EP88" i="153"/>
  <c r="EN88" i="153"/>
  <c r="EL88" i="153"/>
  <c r="EJ88" i="153"/>
  <c r="EH88" i="153"/>
  <c r="EF88" i="153"/>
  <c r="ED88" i="153"/>
  <c r="EB88" i="153"/>
  <c r="DZ88" i="153"/>
  <c r="DX88" i="153"/>
  <c r="DV88" i="153"/>
  <c r="DT88" i="153"/>
  <c r="DR88" i="153"/>
  <c r="DP88" i="153"/>
  <c r="DN88" i="153"/>
  <c r="DL88" i="153"/>
  <c r="DJ88" i="153"/>
  <c r="DH88" i="153"/>
  <c r="DF88" i="153"/>
  <c r="DD88" i="153"/>
  <c r="DB88" i="153"/>
  <c r="CZ88" i="153"/>
  <c r="CX88" i="153"/>
  <c r="CV88" i="153"/>
  <c r="CT88" i="153"/>
  <c r="CR88" i="153"/>
  <c r="CP88" i="153"/>
  <c r="CN88" i="153"/>
  <c r="CL88" i="153"/>
  <c r="CJ88" i="153"/>
  <c r="CH88" i="153"/>
  <c r="CF88" i="153"/>
  <c r="CD88" i="153"/>
  <c r="CB88" i="153"/>
  <c r="BZ88" i="153"/>
  <c r="BX88" i="153"/>
  <c r="BV88" i="153"/>
  <c r="BT88" i="153"/>
  <c r="BR88" i="153"/>
  <c r="BP88" i="153"/>
  <c r="BN88" i="153"/>
  <c r="BL88" i="153"/>
  <c r="BJ88" i="153"/>
  <c r="BH88" i="153"/>
  <c r="BF88" i="153"/>
  <c r="BD88" i="153"/>
  <c r="BB88" i="153"/>
  <c r="AZ88" i="153"/>
  <c r="AX88" i="153"/>
  <c r="AV88" i="153"/>
  <c r="AT88" i="153"/>
  <c r="AR88" i="153"/>
  <c r="AP88" i="153"/>
  <c r="AN88" i="153"/>
  <c r="AL88" i="153"/>
  <c r="AJ88" i="153"/>
  <c r="AH88" i="153"/>
  <c r="AF88" i="153"/>
  <c r="AD88" i="153"/>
  <c r="AB88" i="153"/>
  <c r="Z88" i="153"/>
  <c r="X88" i="153"/>
  <c r="V88" i="153"/>
  <c r="T88" i="153"/>
  <c r="R88" i="153"/>
  <c r="P88" i="153"/>
  <c r="N88" i="153"/>
  <c r="L88" i="153"/>
  <c r="J88" i="153"/>
  <c r="H88" i="153"/>
  <c r="F88" i="153"/>
  <c r="D88" i="153"/>
  <c r="EX87" i="153"/>
  <c r="EV87" i="153"/>
  <c r="ET87" i="153"/>
  <c r="ER87" i="153"/>
  <c r="EP87" i="153"/>
  <c r="EN87" i="153"/>
  <c r="EL87" i="153"/>
  <c r="EJ87" i="153"/>
  <c r="EH87" i="153"/>
  <c r="EF87" i="153"/>
  <c r="ED87" i="153"/>
  <c r="EB87" i="153"/>
  <c r="DZ87" i="153"/>
  <c r="DX87" i="153"/>
  <c r="DV87" i="153"/>
  <c r="DT87" i="153"/>
  <c r="DR87" i="153"/>
  <c r="DP87" i="153"/>
  <c r="DN87" i="153"/>
  <c r="DL87" i="153"/>
  <c r="DJ87" i="153"/>
  <c r="DH87" i="153"/>
  <c r="DF87" i="153"/>
  <c r="DD87" i="153"/>
  <c r="DB87" i="153"/>
  <c r="CZ87" i="153"/>
  <c r="CX87" i="153"/>
  <c r="CV87" i="153"/>
  <c r="CT87" i="153"/>
  <c r="CR87" i="153"/>
  <c r="CP87" i="153"/>
  <c r="CN87" i="153"/>
  <c r="CL87" i="153"/>
  <c r="CJ87" i="153"/>
  <c r="CH87" i="153"/>
  <c r="CF87" i="153"/>
  <c r="CD87" i="153"/>
  <c r="CB87" i="153"/>
  <c r="BZ87" i="153"/>
  <c r="BX87" i="153"/>
  <c r="BV87" i="153"/>
  <c r="BT87" i="153"/>
  <c r="BR87" i="153"/>
  <c r="BP87" i="153"/>
  <c r="BN87" i="153"/>
  <c r="BL87" i="153"/>
  <c r="BJ87" i="153"/>
  <c r="BH87" i="153"/>
  <c r="BF87" i="153"/>
  <c r="BD87" i="153"/>
  <c r="BB87" i="153"/>
  <c r="AZ87" i="153"/>
  <c r="AX87" i="153"/>
  <c r="AV87" i="153"/>
  <c r="AT87" i="153"/>
  <c r="AR87" i="153"/>
  <c r="AP87" i="153"/>
  <c r="AN87" i="153"/>
  <c r="AL87" i="153"/>
  <c r="AJ87" i="153"/>
  <c r="AH87" i="153"/>
  <c r="AF87" i="153"/>
  <c r="AD87" i="153"/>
  <c r="AB87" i="153"/>
  <c r="Z87" i="153"/>
  <c r="X87" i="153"/>
  <c r="V87" i="153"/>
  <c r="T87" i="153"/>
  <c r="R87" i="153"/>
  <c r="P87" i="153"/>
  <c r="N87" i="153"/>
  <c r="L87" i="153"/>
  <c r="J87" i="153"/>
  <c r="H87" i="153"/>
  <c r="F87" i="153"/>
  <c r="D87" i="153"/>
  <c r="EX86" i="153"/>
  <c r="EV86" i="153"/>
  <c r="ET86" i="153"/>
  <c r="ER86" i="153"/>
  <c r="EP86" i="153"/>
  <c r="EN86" i="153"/>
  <c r="EL86" i="153"/>
  <c r="EJ86" i="153"/>
  <c r="EH86" i="153"/>
  <c r="EF86" i="153"/>
  <c r="ED86" i="153"/>
  <c r="EB86" i="153"/>
  <c r="DZ86" i="153"/>
  <c r="DX86" i="153"/>
  <c r="DV86" i="153"/>
  <c r="DT86" i="153"/>
  <c r="DR86" i="153"/>
  <c r="DP86" i="153"/>
  <c r="DN86" i="153"/>
  <c r="DL86" i="153"/>
  <c r="DJ86" i="153"/>
  <c r="DH86" i="153"/>
  <c r="DF86" i="153"/>
  <c r="DD86" i="153"/>
  <c r="DB86" i="153"/>
  <c r="CZ86" i="153"/>
  <c r="CX86" i="153"/>
  <c r="CV86" i="153"/>
  <c r="CT86" i="153"/>
  <c r="CR86" i="153"/>
  <c r="CP86" i="153"/>
  <c r="CN86" i="153"/>
  <c r="CL86" i="153"/>
  <c r="CJ86" i="153"/>
  <c r="CH86" i="153"/>
  <c r="CF86" i="153"/>
  <c r="CD86" i="153"/>
  <c r="CB86" i="153"/>
  <c r="BZ86" i="153"/>
  <c r="BX86" i="153"/>
  <c r="BV86" i="153"/>
  <c r="BT86" i="153"/>
  <c r="BR86" i="153"/>
  <c r="BP86" i="153"/>
  <c r="BN86" i="153"/>
  <c r="BL86" i="153"/>
  <c r="BJ86" i="153"/>
  <c r="BH86" i="153"/>
  <c r="BF86" i="153"/>
  <c r="BD86" i="153"/>
  <c r="BB86" i="153"/>
  <c r="AZ86" i="153"/>
  <c r="AX86" i="153"/>
  <c r="AV86" i="153"/>
  <c r="AT86" i="153"/>
  <c r="AR86" i="153"/>
  <c r="AP86" i="153"/>
  <c r="AN86" i="153"/>
  <c r="AL86" i="153"/>
  <c r="AJ86" i="153"/>
  <c r="AH86" i="153"/>
  <c r="AF86" i="153"/>
  <c r="AD86" i="153"/>
  <c r="AB86" i="153"/>
  <c r="Z86" i="153"/>
  <c r="X86" i="153"/>
  <c r="V86" i="153"/>
  <c r="T86" i="153"/>
  <c r="R86" i="153"/>
  <c r="P86" i="153"/>
  <c r="N86" i="153"/>
  <c r="L86" i="153"/>
  <c r="J86" i="153"/>
  <c r="H86" i="153"/>
  <c r="F86" i="153"/>
  <c r="D86" i="153"/>
  <c r="EX85" i="153"/>
  <c r="EV85" i="153"/>
  <c r="ET85" i="153"/>
  <c r="ER85" i="153"/>
  <c r="EP85" i="153"/>
  <c r="EN85" i="153"/>
  <c r="EL85" i="153"/>
  <c r="EJ85" i="153"/>
  <c r="EH85" i="153"/>
  <c r="EF85" i="153"/>
  <c r="ED85" i="153"/>
  <c r="EB85" i="153"/>
  <c r="DZ85" i="153"/>
  <c r="DX85" i="153"/>
  <c r="DV85" i="153"/>
  <c r="DT85" i="153"/>
  <c r="DR85" i="153"/>
  <c r="DP85" i="153"/>
  <c r="DN85" i="153"/>
  <c r="DL85" i="153"/>
  <c r="DJ85" i="153"/>
  <c r="DH85" i="153"/>
  <c r="DF85" i="153"/>
  <c r="DD85" i="153"/>
  <c r="DB85" i="153"/>
  <c r="CZ85" i="153"/>
  <c r="CX85" i="153"/>
  <c r="CV85" i="153"/>
  <c r="CT85" i="153"/>
  <c r="CR85" i="153"/>
  <c r="CP85" i="153"/>
  <c r="CN85" i="153"/>
  <c r="CL85" i="153"/>
  <c r="CJ85" i="153"/>
  <c r="CH85" i="153"/>
  <c r="CF85" i="153"/>
  <c r="CD85" i="153"/>
  <c r="CB85" i="153"/>
  <c r="BZ85" i="153"/>
  <c r="BX85" i="153"/>
  <c r="BV85" i="153"/>
  <c r="BT85" i="153"/>
  <c r="BR85" i="153"/>
  <c r="BP85" i="153"/>
  <c r="BN85" i="153"/>
  <c r="BL85" i="153"/>
  <c r="BJ85" i="153"/>
  <c r="BH85" i="153"/>
  <c r="BF85" i="153"/>
  <c r="BD85" i="153"/>
  <c r="BB85" i="153"/>
  <c r="AZ85" i="153"/>
  <c r="AX85" i="153"/>
  <c r="AV85" i="153"/>
  <c r="AT85" i="153"/>
  <c r="AR85" i="153"/>
  <c r="AP85" i="153"/>
  <c r="AN85" i="153"/>
  <c r="AL85" i="153"/>
  <c r="AJ85" i="153"/>
  <c r="AH85" i="153"/>
  <c r="AF85" i="153"/>
  <c r="AD85" i="153"/>
  <c r="AB85" i="153"/>
  <c r="Z85" i="153"/>
  <c r="X85" i="153"/>
  <c r="V85" i="153"/>
  <c r="T85" i="153"/>
  <c r="R85" i="153"/>
  <c r="P85" i="153"/>
  <c r="N85" i="153"/>
  <c r="L85" i="153"/>
  <c r="J85" i="153"/>
  <c r="H85" i="153"/>
  <c r="F85" i="153"/>
  <c r="D85" i="153"/>
  <c r="EX84" i="153"/>
  <c r="EV84" i="153"/>
  <c r="ET84" i="153"/>
  <c r="ER84" i="153"/>
  <c r="EP84" i="153"/>
  <c r="EN84" i="153"/>
  <c r="EL84" i="153"/>
  <c r="EJ84" i="153"/>
  <c r="EH84" i="153"/>
  <c r="EF84" i="153"/>
  <c r="ED84" i="153"/>
  <c r="EB84" i="153"/>
  <c r="DZ84" i="153"/>
  <c r="DX84" i="153"/>
  <c r="DV84" i="153"/>
  <c r="DT84" i="153"/>
  <c r="DR84" i="153"/>
  <c r="DP84" i="153"/>
  <c r="DN84" i="153"/>
  <c r="DL84" i="153"/>
  <c r="DJ84" i="153"/>
  <c r="DH84" i="153"/>
  <c r="DF84" i="153"/>
  <c r="DD84" i="153"/>
  <c r="DB84" i="153"/>
  <c r="CZ84" i="153"/>
  <c r="CX84" i="153"/>
  <c r="CV84" i="153"/>
  <c r="CT84" i="153"/>
  <c r="CR84" i="153"/>
  <c r="CP84" i="153"/>
  <c r="CN84" i="153"/>
  <c r="CL84" i="153"/>
  <c r="CJ84" i="153"/>
  <c r="CH84" i="153"/>
  <c r="CF84" i="153"/>
  <c r="CD84" i="153"/>
  <c r="CB84" i="153"/>
  <c r="BZ84" i="153"/>
  <c r="BX84" i="153"/>
  <c r="BV84" i="153"/>
  <c r="BT84" i="153"/>
  <c r="BR84" i="153"/>
  <c r="BP84" i="153"/>
  <c r="BN84" i="153"/>
  <c r="BL84" i="153"/>
  <c r="BJ84" i="153"/>
  <c r="BH84" i="153"/>
  <c r="BF84" i="153"/>
  <c r="BD84" i="153"/>
  <c r="BB84" i="153"/>
  <c r="AZ84" i="153"/>
  <c r="AX84" i="153"/>
  <c r="AV84" i="153"/>
  <c r="AT84" i="153"/>
  <c r="AR84" i="153"/>
  <c r="AP84" i="153"/>
  <c r="AN84" i="153"/>
  <c r="AL84" i="153"/>
  <c r="AJ84" i="153"/>
  <c r="AH84" i="153"/>
  <c r="AF84" i="153"/>
  <c r="AD84" i="153"/>
  <c r="AB84" i="153"/>
  <c r="Z84" i="153"/>
  <c r="X84" i="153"/>
  <c r="V84" i="153"/>
  <c r="T84" i="153"/>
  <c r="R84" i="153"/>
  <c r="P84" i="153"/>
  <c r="N84" i="153"/>
  <c r="L84" i="153"/>
  <c r="J84" i="153"/>
  <c r="H84" i="153"/>
  <c r="F84" i="153"/>
  <c r="D84" i="153"/>
  <c r="EX83" i="153"/>
  <c r="EV83" i="153"/>
  <c r="ET83" i="153"/>
  <c r="ER83" i="153"/>
  <c r="EP83" i="153"/>
  <c r="EN83" i="153"/>
  <c r="EL83" i="153"/>
  <c r="EJ83" i="153"/>
  <c r="EH83" i="153"/>
  <c r="EF83" i="153"/>
  <c r="ED83" i="153"/>
  <c r="EB83" i="153"/>
  <c r="DZ83" i="153"/>
  <c r="DX83" i="153"/>
  <c r="DV83" i="153"/>
  <c r="DT83" i="153"/>
  <c r="DR83" i="153"/>
  <c r="DP83" i="153"/>
  <c r="DN83" i="153"/>
  <c r="DL83" i="153"/>
  <c r="DJ83" i="153"/>
  <c r="DH83" i="153"/>
  <c r="DF83" i="153"/>
  <c r="DD83" i="153"/>
  <c r="DB83" i="153"/>
  <c r="CZ83" i="153"/>
  <c r="CX83" i="153"/>
  <c r="CV83" i="153"/>
  <c r="CT83" i="153"/>
  <c r="CR83" i="153"/>
  <c r="CP83" i="153"/>
  <c r="CN83" i="153"/>
  <c r="CL83" i="153"/>
  <c r="CJ83" i="153"/>
  <c r="CH83" i="153"/>
  <c r="CF83" i="153"/>
  <c r="CD83" i="153"/>
  <c r="CB83" i="153"/>
  <c r="BZ83" i="153"/>
  <c r="BX83" i="153"/>
  <c r="BV83" i="153"/>
  <c r="BT83" i="153"/>
  <c r="BR83" i="153"/>
  <c r="BP83" i="153"/>
  <c r="BN83" i="153"/>
  <c r="BL83" i="153"/>
  <c r="BJ83" i="153"/>
  <c r="BH83" i="153"/>
  <c r="BF83" i="153"/>
  <c r="BD83" i="153"/>
  <c r="BB83" i="153"/>
  <c r="AZ83" i="153"/>
  <c r="AX83" i="153"/>
  <c r="AV83" i="153"/>
  <c r="AT83" i="153"/>
  <c r="AR83" i="153"/>
  <c r="AP83" i="153"/>
  <c r="AN83" i="153"/>
  <c r="AL83" i="153"/>
  <c r="AJ83" i="153"/>
  <c r="AH83" i="153"/>
  <c r="AF83" i="153"/>
  <c r="AD83" i="153"/>
  <c r="AB83" i="153"/>
  <c r="Z83" i="153"/>
  <c r="X83" i="153"/>
  <c r="V83" i="153"/>
  <c r="T83" i="153"/>
  <c r="R83" i="153"/>
  <c r="P83" i="153"/>
  <c r="N83" i="153"/>
  <c r="L83" i="153"/>
  <c r="J83" i="153"/>
  <c r="H83" i="153"/>
  <c r="F83" i="153"/>
  <c r="D83" i="153"/>
  <c r="EX82" i="153"/>
  <c r="EV82" i="153"/>
  <c r="ET82" i="153"/>
  <c r="ER82" i="153"/>
  <c r="EP82" i="153"/>
  <c r="EN82" i="153"/>
  <c r="EL82" i="153"/>
  <c r="EJ82" i="153"/>
  <c r="EH82" i="153"/>
  <c r="EF82" i="153"/>
  <c r="ED82" i="153"/>
  <c r="EB82" i="153"/>
  <c r="DZ82" i="153"/>
  <c r="DX82" i="153"/>
  <c r="DV82" i="153"/>
  <c r="DT82" i="153"/>
  <c r="DR82" i="153"/>
  <c r="DP82" i="153"/>
  <c r="DN82" i="153"/>
  <c r="DL82" i="153"/>
  <c r="DJ82" i="153"/>
  <c r="DH82" i="153"/>
  <c r="DF82" i="153"/>
  <c r="DD82" i="153"/>
  <c r="DB82" i="153"/>
  <c r="CZ82" i="153"/>
  <c r="CX82" i="153"/>
  <c r="CV82" i="153"/>
  <c r="CT82" i="153"/>
  <c r="CR82" i="153"/>
  <c r="CP82" i="153"/>
  <c r="CN82" i="153"/>
  <c r="CL82" i="153"/>
  <c r="CJ82" i="153"/>
  <c r="CH82" i="153"/>
  <c r="CF82" i="153"/>
  <c r="CD82" i="153"/>
  <c r="CB82" i="153"/>
  <c r="BZ82" i="153"/>
  <c r="BX82" i="153"/>
  <c r="BV82" i="153"/>
  <c r="BT82" i="153"/>
  <c r="BR82" i="153"/>
  <c r="BP82" i="153"/>
  <c r="BN82" i="153"/>
  <c r="BL82" i="153"/>
  <c r="BJ82" i="153"/>
  <c r="BH82" i="153"/>
  <c r="BF82" i="153"/>
  <c r="BD82" i="153"/>
  <c r="BB82" i="153"/>
  <c r="AZ82" i="153"/>
  <c r="AX82" i="153"/>
  <c r="AV82" i="153"/>
  <c r="AT82" i="153"/>
  <c r="AR82" i="153"/>
  <c r="AP82" i="153"/>
  <c r="AN82" i="153"/>
  <c r="AL82" i="153"/>
  <c r="AJ82" i="153"/>
  <c r="AH82" i="153"/>
  <c r="AF82" i="153"/>
  <c r="AD82" i="153"/>
  <c r="AB82" i="153"/>
  <c r="Z82" i="153"/>
  <c r="X82" i="153"/>
  <c r="V82" i="153"/>
  <c r="T82" i="153"/>
  <c r="R82" i="153"/>
  <c r="P82" i="153"/>
  <c r="N82" i="153"/>
  <c r="L82" i="153"/>
  <c r="J82" i="153"/>
  <c r="H82" i="153"/>
  <c r="F82" i="153"/>
  <c r="D82" i="153"/>
  <c r="EX81" i="153"/>
  <c r="EV81" i="153"/>
  <c r="ET81" i="153"/>
  <c r="ER81" i="153"/>
  <c r="EP81" i="153"/>
  <c r="EN81" i="153"/>
  <c r="EL81" i="153"/>
  <c r="EJ81" i="153"/>
  <c r="EH81" i="153"/>
  <c r="EF81" i="153"/>
  <c r="ED81" i="153"/>
  <c r="EB81" i="153"/>
  <c r="DZ81" i="153"/>
  <c r="DX81" i="153"/>
  <c r="DV81" i="153"/>
  <c r="DT81" i="153"/>
  <c r="DR81" i="153"/>
  <c r="DP81" i="153"/>
  <c r="DN81" i="153"/>
  <c r="DL81" i="153"/>
  <c r="DJ81" i="153"/>
  <c r="DH81" i="153"/>
  <c r="DF81" i="153"/>
  <c r="DD81" i="153"/>
  <c r="DB81" i="153"/>
  <c r="CZ81" i="153"/>
  <c r="CX81" i="153"/>
  <c r="CV81" i="153"/>
  <c r="CT81" i="153"/>
  <c r="CR81" i="153"/>
  <c r="CP81" i="153"/>
  <c r="CN81" i="153"/>
  <c r="CL81" i="153"/>
  <c r="CJ81" i="153"/>
  <c r="CH81" i="153"/>
  <c r="CF81" i="153"/>
  <c r="CD81" i="153"/>
  <c r="CB81" i="153"/>
  <c r="BZ81" i="153"/>
  <c r="BX81" i="153"/>
  <c r="BV81" i="153"/>
  <c r="BT81" i="153"/>
  <c r="BR81" i="153"/>
  <c r="BP81" i="153"/>
  <c r="BN81" i="153"/>
  <c r="BL81" i="153"/>
  <c r="BJ81" i="153"/>
  <c r="BH81" i="153"/>
  <c r="BF81" i="153"/>
  <c r="BD81" i="153"/>
  <c r="BB81" i="153"/>
  <c r="AZ81" i="153"/>
  <c r="AX81" i="153"/>
  <c r="AV81" i="153"/>
  <c r="AT81" i="153"/>
  <c r="AR81" i="153"/>
  <c r="AP81" i="153"/>
  <c r="AN81" i="153"/>
  <c r="AL81" i="153"/>
  <c r="AJ81" i="153"/>
  <c r="AH81" i="153"/>
  <c r="AF81" i="153"/>
  <c r="AD81" i="153"/>
  <c r="AB81" i="153"/>
  <c r="Z81" i="153"/>
  <c r="X81" i="153"/>
  <c r="V81" i="153"/>
  <c r="T81" i="153"/>
  <c r="R81" i="153"/>
  <c r="P81" i="153"/>
  <c r="N81" i="153"/>
  <c r="L81" i="153"/>
  <c r="J81" i="153"/>
  <c r="H81" i="153"/>
  <c r="F81" i="153"/>
  <c r="D81" i="153"/>
  <c r="EX80" i="153"/>
  <c r="EV80" i="153"/>
  <c r="ET80" i="153"/>
  <c r="ER80" i="153"/>
  <c r="EP80" i="153"/>
  <c r="EN80" i="153"/>
  <c r="EL80" i="153"/>
  <c r="EJ80" i="153"/>
  <c r="EH80" i="153"/>
  <c r="EF80" i="153"/>
  <c r="ED80" i="153"/>
  <c r="EB80" i="153"/>
  <c r="DZ80" i="153"/>
  <c r="DX80" i="153"/>
  <c r="DV80" i="153"/>
  <c r="DT80" i="153"/>
  <c r="DR80" i="153"/>
  <c r="DP80" i="153"/>
  <c r="DN80" i="153"/>
  <c r="DL80" i="153"/>
  <c r="DJ80" i="153"/>
  <c r="DH80" i="153"/>
  <c r="DF80" i="153"/>
  <c r="DD80" i="153"/>
  <c r="DB80" i="153"/>
  <c r="CZ80" i="153"/>
  <c r="CX80" i="153"/>
  <c r="CV80" i="153"/>
  <c r="CT80" i="153"/>
  <c r="CR80" i="153"/>
  <c r="CP80" i="153"/>
  <c r="CN80" i="153"/>
  <c r="CL80" i="153"/>
  <c r="CJ80" i="153"/>
  <c r="CH80" i="153"/>
  <c r="CF80" i="153"/>
  <c r="CD80" i="153"/>
  <c r="CB80" i="153"/>
  <c r="BZ80" i="153"/>
  <c r="BX80" i="153"/>
  <c r="BV80" i="153"/>
  <c r="BT80" i="153"/>
  <c r="BR80" i="153"/>
  <c r="BP80" i="153"/>
  <c r="BN80" i="153"/>
  <c r="BL80" i="153"/>
  <c r="BJ80" i="153"/>
  <c r="BH80" i="153"/>
  <c r="BF80" i="153"/>
  <c r="BD80" i="153"/>
  <c r="BB80" i="153"/>
  <c r="AZ80" i="153"/>
  <c r="AX80" i="153"/>
  <c r="AV80" i="153"/>
  <c r="AT80" i="153"/>
  <c r="AR80" i="153"/>
  <c r="AP80" i="153"/>
  <c r="AN80" i="153"/>
  <c r="AL80" i="153"/>
  <c r="AJ80" i="153"/>
  <c r="AH80" i="153"/>
  <c r="AF80" i="153"/>
  <c r="AD80" i="153"/>
  <c r="AB80" i="153"/>
  <c r="Z80" i="153"/>
  <c r="X80" i="153"/>
  <c r="V80" i="153"/>
  <c r="T80" i="153"/>
  <c r="R80" i="153"/>
  <c r="P80" i="153"/>
  <c r="N80" i="153"/>
  <c r="L80" i="153"/>
  <c r="J80" i="153"/>
  <c r="H80" i="153"/>
  <c r="F80" i="153"/>
  <c r="D80" i="153"/>
  <c r="EX79" i="153"/>
  <c r="EV79" i="153"/>
  <c r="ET79" i="153"/>
  <c r="ER79" i="153"/>
  <c r="EP79" i="153"/>
  <c r="EN79" i="153"/>
  <c r="EL79" i="153"/>
  <c r="EJ79" i="153"/>
  <c r="EH79" i="153"/>
  <c r="EF79" i="153"/>
  <c r="ED79" i="153"/>
  <c r="EB79" i="153"/>
  <c r="DZ79" i="153"/>
  <c r="DX79" i="153"/>
  <c r="DV79" i="153"/>
  <c r="DT79" i="153"/>
  <c r="DR79" i="153"/>
  <c r="DP79" i="153"/>
  <c r="DN79" i="153"/>
  <c r="DL79" i="153"/>
  <c r="DJ79" i="153"/>
  <c r="DH79" i="153"/>
  <c r="DF79" i="153"/>
  <c r="DD79" i="153"/>
  <c r="DB79" i="153"/>
  <c r="CZ79" i="153"/>
  <c r="CX79" i="153"/>
  <c r="CV79" i="153"/>
  <c r="CT79" i="153"/>
  <c r="CR79" i="153"/>
  <c r="CP79" i="153"/>
  <c r="CN79" i="153"/>
  <c r="CL79" i="153"/>
  <c r="CJ79" i="153"/>
  <c r="CH79" i="153"/>
  <c r="CF79" i="153"/>
  <c r="CD79" i="153"/>
  <c r="CB79" i="153"/>
  <c r="BZ79" i="153"/>
  <c r="BX79" i="153"/>
  <c r="BV79" i="153"/>
  <c r="BT79" i="153"/>
  <c r="BR79" i="153"/>
  <c r="BP79" i="153"/>
  <c r="BN79" i="153"/>
  <c r="BL79" i="153"/>
  <c r="BJ79" i="153"/>
  <c r="BH79" i="153"/>
  <c r="BF79" i="153"/>
  <c r="BD79" i="153"/>
  <c r="BB79" i="153"/>
  <c r="AZ79" i="153"/>
  <c r="AX79" i="153"/>
  <c r="AV79" i="153"/>
  <c r="AT79" i="153"/>
  <c r="AR79" i="153"/>
  <c r="AP79" i="153"/>
  <c r="AN79" i="153"/>
  <c r="AL79" i="153"/>
  <c r="AJ79" i="153"/>
  <c r="AH79" i="153"/>
  <c r="AF79" i="153"/>
  <c r="AD79" i="153"/>
  <c r="AB79" i="153"/>
  <c r="Z79" i="153"/>
  <c r="X79" i="153"/>
  <c r="V79" i="153"/>
  <c r="T79" i="153"/>
  <c r="R79" i="153"/>
  <c r="P79" i="153"/>
  <c r="N79" i="153"/>
  <c r="L79" i="153"/>
  <c r="J79" i="153"/>
  <c r="H79" i="153"/>
  <c r="F79" i="153"/>
  <c r="D79" i="153"/>
  <c r="EX78" i="153"/>
  <c r="EV78" i="153"/>
  <c r="ET78" i="153"/>
  <c r="ER78" i="153"/>
  <c r="EP78" i="153"/>
  <c r="EN78" i="153"/>
  <c r="EL78" i="153"/>
  <c r="EJ78" i="153"/>
  <c r="EH78" i="153"/>
  <c r="EF78" i="153"/>
  <c r="ED78" i="153"/>
  <c r="EB78" i="153"/>
  <c r="DZ78" i="153"/>
  <c r="DX78" i="153"/>
  <c r="DV78" i="153"/>
  <c r="DT78" i="153"/>
  <c r="DR78" i="153"/>
  <c r="DP78" i="153"/>
  <c r="DN78" i="153"/>
  <c r="DL78" i="153"/>
  <c r="DJ78" i="153"/>
  <c r="DH78" i="153"/>
  <c r="DF78" i="153"/>
  <c r="DD78" i="153"/>
  <c r="DB78" i="153"/>
  <c r="CZ78" i="153"/>
  <c r="CX78" i="153"/>
  <c r="CV78" i="153"/>
  <c r="CT78" i="153"/>
  <c r="CR78" i="153"/>
  <c r="CP78" i="153"/>
  <c r="CN78" i="153"/>
  <c r="CL78" i="153"/>
  <c r="CJ78" i="153"/>
  <c r="CH78" i="153"/>
  <c r="CF78" i="153"/>
  <c r="CD78" i="153"/>
  <c r="CB78" i="153"/>
  <c r="BZ78" i="153"/>
  <c r="BX78" i="153"/>
  <c r="BV78" i="153"/>
  <c r="BT78" i="153"/>
  <c r="BR78" i="153"/>
  <c r="BP78" i="153"/>
  <c r="BN78" i="153"/>
  <c r="BL78" i="153"/>
  <c r="BJ78" i="153"/>
  <c r="BH78" i="153"/>
  <c r="BF78" i="153"/>
  <c r="BD78" i="153"/>
  <c r="BB78" i="153"/>
  <c r="AZ78" i="153"/>
  <c r="AX78" i="153"/>
  <c r="AV78" i="153"/>
  <c r="AT78" i="153"/>
  <c r="AR78" i="153"/>
  <c r="AP78" i="153"/>
  <c r="AN78" i="153"/>
  <c r="AL78" i="153"/>
  <c r="AJ78" i="153"/>
  <c r="AH78" i="153"/>
  <c r="AF78" i="153"/>
  <c r="AD78" i="153"/>
  <c r="AB78" i="153"/>
  <c r="Z78" i="153"/>
  <c r="X78" i="153"/>
  <c r="V78" i="153"/>
  <c r="T78" i="153"/>
  <c r="R78" i="153"/>
  <c r="P78" i="153"/>
  <c r="N78" i="153"/>
  <c r="L78" i="153"/>
  <c r="J78" i="153"/>
  <c r="H78" i="153"/>
  <c r="F78" i="153"/>
  <c r="D78" i="153"/>
  <c r="EX77" i="153"/>
  <c r="EV77" i="153"/>
  <c r="ET77" i="153"/>
  <c r="ER77" i="153"/>
  <c r="EP77" i="153"/>
  <c r="EN77" i="153"/>
  <c r="EL77" i="153"/>
  <c r="EJ77" i="153"/>
  <c r="EH77" i="153"/>
  <c r="EF77" i="153"/>
  <c r="ED77" i="153"/>
  <c r="EB77" i="153"/>
  <c r="DZ77" i="153"/>
  <c r="DX77" i="153"/>
  <c r="DV77" i="153"/>
  <c r="DT77" i="153"/>
  <c r="DR77" i="153"/>
  <c r="DP77" i="153"/>
  <c r="DN77" i="153"/>
  <c r="DL77" i="153"/>
  <c r="DJ77" i="153"/>
  <c r="DH77" i="153"/>
  <c r="DF77" i="153"/>
  <c r="DD77" i="153"/>
  <c r="DB77" i="153"/>
  <c r="CZ77" i="153"/>
  <c r="CX77" i="153"/>
  <c r="CV77" i="153"/>
  <c r="CT77" i="153"/>
  <c r="CR77" i="153"/>
  <c r="CP77" i="153"/>
  <c r="CN77" i="153"/>
  <c r="CL77" i="153"/>
  <c r="CJ77" i="153"/>
  <c r="CH77" i="153"/>
  <c r="CF77" i="153"/>
  <c r="CD77" i="153"/>
  <c r="CB77" i="153"/>
  <c r="BZ77" i="153"/>
  <c r="BX77" i="153"/>
  <c r="BV77" i="153"/>
  <c r="BT77" i="153"/>
  <c r="BR77" i="153"/>
  <c r="BP77" i="153"/>
  <c r="BN77" i="153"/>
  <c r="BL77" i="153"/>
  <c r="BJ77" i="153"/>
  <c r="BH77" i="153"/>
  <c r="BF77" i="153"/>
  <c r="BD77" i="153"/>
  <c r="BB77" i="153"/>
  <c r="AZ77" i="153"/>
  <c r="AX77" i="153"/>
  <c r="AV77" i="153"/>
  <c r="AT77" i="153"/>
  <c r="AR77" i="153"/>
  <c r="AP77" i="153"/>
  <c r="AN77" i="153"/>
  <c r="AL77" i="153"/>
  <c r="AJ77" i="153"/>
  <c r="AH77" i="153"/>
  <c r="AF77" i="153"/>
  <c r="AD77" i="153"/>
  <c r="AB77" i="153"/>
  <c r="Z77" i="153"/>
  <c r="X77" i="153"/>
  <c r="V77" i="153"/>
  <c r="T77" i="153"/>
  <c r="R77" i="153"/>
  <c r="P77" i="153"/>
  <c r="N77" i="153"/>
  <c r="L77" i="153"/>
  <c r="J77" i="153"/>
  <c r="H77" i="153"/>
  <c r="F77" i="153"/>
  <c r="D77" i="153"/>
  <c r="EX76" i="153"/>
  <c r="EV76" i="153"/>
  <c r="ET76" i="153"/>
  <c r="ER76" i="153"/>
  <c r="EP76" i="153"/>
  <c r="EN76" i="153"/>
  <c r="EL76" i="153"/>
  <c r="EJ76" i="153"/>
  <c r="EH76" i="153"/>
  <c r="EF76" i="153"/>
  <c r="ED76" i="153"/>
  <c r="EB76" i="153"/>
  <c r="DZ76" i="153"/>
  <c r="DX76" i="153"/>
  <c r="DV76" i="153"/>
  <c r="DT76" i="153"/>
  <c r="DR76" i="153"/>
  <c r="DP76" i="153"/>
  <c r="DN76" i="153"/>
  <c r="DL76" i="153"/>
  <c r="DJ76" i="153"/>
  <c r="DH76" i="153"/>
  <c r="DF76" i="153"/>
  <c r="DD76" i="153"/>
  <c r="DB76" i="153"/>
  <c r="CZ76" i="153"/>
  <c r="CX76" i="153"/>
  <c r="CV76" i="153"/>
  <c r="CT76" i="153"/>
  <c r="CR76" i="153"/>
  <c r="CP76" i="153"/>
  <c r="CN76" i="153"/>
  <c r="CL76" i="153"/>
  <c r="CJ76" i="153"/>
  <c r="CH76" i="153"/>
  <c r="CF76" i="153"/>
  <c r="CD76" i="153"/>
  <c r="CB76" i="153"/>
  <c r="BZ76" i="153"/>
  <c r="BX76" i="153"/>
  <c r="BV76" i="153"/>
  <c r="BT76" i="153"/>
  <c r="BR76" i="153"/>
  <c r="BP76" i="153"/>
  <c r="BN76" i="153"/>
  <c r="BL76" i="153"/>
  <c r="BJ76" i="153"/>
  <c r="BH76" i="153"/>
  <c r="BF76" i="153"/>
  <c r="BD76" i="153"/>
  <c r="BB76" i="153"/>
  <c r="AZ76" i="153"/>
  <c r="AX76" i="153"/>
  <c r="AV76" i="153"/>
  <c r="AT76" i="153"/>
  <c r="AR76" i="153"/>
  <c r="AP76" i="153"/>
  <c r="AN76" i="153"/>
  <c r="AL76" i="153"/>
  <c r="AJ76" i="153"/>
  <c r="AH76" i="153"/>
  <c r="AF76" i="153"/>
  <c r="AD76" i="153"/>
  <c r="AB76" i="153"/>
  <c r="Z76" i="153"/>
  <c r="X76" i="153"/>
  <c r="V76" i="153"/>
  <c r="T76" i="153"/>
  <c r="R76" i="153"/>
  <c r="P76" i="153"/>
  <c r="N76" i="153"/>
  <c r="L76" i="153"/>
  <c r="J76" i="153"/>
  <c r="H76" i="153"/>
  <c r="F76" i="153"/>
  <c r="D76" i="153"/>
  <c r="EX75" i="153"/>
  <c r="EV75" i="153"/>
  <c r="ET75" i="153"/>
  <c r="ER75" i="153"/>
  <c r="EP75" i="153"/>
  <c r="EN75" i="153"/>
  <c r="EL75" i="153"/>
  <c r="EJ75" i="153"/>
  <c r="EH75" i="153"/>
  <c r="EF75" i="153"/>
  <c r="ED75" i="153"/>
  <c r="EB75" i="153"/>
  <c r="DZ75" i="153"/>
  <c r="DX75" i="153"/>
  <c r="DV75" i="153"/>
  <c r="DT75" i="153"/>
  <c r="DR75" i="153"/>
  <c r="DP75" i="153"/>
  <c r="DN75" i="153"/>
  <c r="DL75" i="153"/>
  <c r="DJ75" i="153"/>
  <c r="DH75" i="153"/>
  <c r="DF75" i="153"/>
  <c r="DD75" i="153"/>
  <c r="DB75" i="153"/>
  <c r="CZ75" i="153"/>
  <c r="CX75" i="153"/>
  <c r="CV75" i="153"/>
  <c r="CT75" i="153"/>
  <c r="CR75" i="153"/>
  <c r="CP75" i="153"/>
  <c r="CN75" i="153"/>
  <c r="CL75" i="153"/>
  <c r="CJ75" i="153"/>
  <c r="CH75" i="153"/>
  <c r="CF75" i="153"/>
  <c r="CD75" i="153"/>
  <c r="CB75" i="153"/>
  <c r="BZ75" i="153"/>
  <c r="BX75" i="153"/>
  <c r="BV75" i="153"/>
  <c r="BT75" i="153"/>
  <c r="BR75" i="153"/>
  <c r="BP75" i="153"/>
  <c r="BN75" i="153"/>
  <c r="BL75" i="153"/>
  <c r="BJ75" i="153"/>
  <c r="BH75" i="153"/>
  <c r="BF75" i="153"/>
  <c r="BD75" i="153"/>
  <c r="BB75" i="153"/>
  <c r="AZ75" i="153"/>
  <c r="AX75" i="153"/>
  <c r="AV75" i="153"/>
  <c r="AT75" i="153"/>
  <c r="AR75" i="153"/>
  <c r="AP75" i="153"/>
  <c r="AN75" i="153"/>
  <c r="AL75" i="153"/>
  <c r="AJ75" i="153"/>
  <c r="AH75" i="153"/>
  <c r="AF75" i="153"/>
  <c r="AD75" i="153"/>
  <c r="AB75" i="153"/>
  <c r="Z75" i="153"/>
  <c r="X75" i="153"/>
  <c r="V75" i="153"/>
  <c r="T75" i="153"/>
  <c r="R75" i="153"/>
  <c r="P75" i="153"/>
  <c r="N75" i="153"/>
  <c r="L75" i="153"/>
  <c r="J75" i="153"/>
  <c r="H75" i="153"/>
  <c r="F75" i="153"/>
  <c r="D75" i="153"/>
  <c r="EX74" i="153"/>
  <c r="EV74" i="153"/>
  <c r="ET74" i="153"/>
  <c r="ER74" i="153"/>
  <c r="EP74" i="153"/>
  <c r="EN74" i="153"/>
  <c r="EL74" i="153"/>
  <c r="EJ74" i="153"/>
  <c r="EH74" i="153"/>
  <c r="EF74" i="153"/>
  <c r="ED74" i="153"/>
  <c r="EB74" i="153"/>
  <c r="DZ74" i="153"/>
  <c r="DX74" i="153"/>
  <c r="DV74" i="153"/>
  <c r="DT74" i="153"/>
  <c r="DR74" i="153"/>
  <c r="DP74" i="153"/>
  <c r="DN74" i="153"/>
  <c r="DL74" i="153"/>
  <c r="DJ74" i="153"/>
  <c r="DH74" i="153"/>
  <c r="DF74" i="153"/>
  <c r="DD74" i="153"/>
  <c r="DB74" i="153"/>
  <c r="CZ74" i="153"/>
  <c r="CX74" i="153"/>
  <c r="CV74" i="153"/>
  <c r="CT74" i="153"/>
  <c r="CR74" i="153"/>
  <c r="CP74" i="153"/>
  <c r="CN74" i="153"/>
  <c r="CL74" i="153"/>
  <c r="CJ74" i="153"/>
  <c r="CH74" i="153"/>
  <c r="CF74" i="153"/>
  <c r="CD74" i="153"/>
  <c r="CB74" i="153"/>
  <c r="BZ74" i="153"/>
  <c r="BX74" i="153"/>
  <c r="BV74" i="153"/>
  <c r="BT74" i="153"/>
  <c r="BR74" i="153"/>
  <c r="BP74" i="153"/>
  <c r="BN74" i="153"/>
  <c r="BL74" i="153"/>
  <c r="BJ74" i="153"/>
  <c r="BH74" i="153"/>
  <c r="BF74" i="153"/>
  <c r="BD74" i="153"/>
  <c r="BB74" i="153"/>
  <c r="AZ74" i="153"/>
  <c r="AX74" i="153"/>
  <c r="AV74" i="153"/>
  <c r="AT74" i="153"/>
  <c r="AR74" i="153"/>
  <c r="AP74" i="153"/>
  <c r="AN74" i="153"/>
  <c r="AL74" i="153"/>
  <c r="AJ74" i="153"/>
  <c r="AH74" i="153"/>
  <c r="AF74" i="153"/>
  <c r="AD74" i="153"/>
  <c r="AB74" i="153"/>
  <c r="Z74" i="153"/>
  <c r="X74" i="153"/>
  <c r="V74" i="153"/>
  <c r="T74" i="153"/>
  <c r="R74" i="153"/>
  <c r="P74" i="153"/>
  <c r="N74" i="153"/>
  <c r="L74" i="153"/>
  <c r="J74" i="153"/>
  <c r="H74" i="153"/>
  <c r="F74" i="153"/>
  <c r="D74" i="153"/>
  <c r="EX73" i="153"/>
  <c r="EV73" i="153"/>
  <c r="ET73" i="153"/>
  <c r="ER73" i="153"/>
  <c r="EP73" i="153"/>
  <c r="EN73" i="153"/>
  <c r="EL73" i="153"/>
  <c r="EJ73" i="153"/>
  <c r="EH73" i="153"/>
  <c r="EF73" i="153"/>
  <c r="ED73" i="153"/>
  <c r="EB73" i="153"/>
  <c r="DZ73" i="153"/>
  <c r="DX73" i="153"/>
  <c r="DV73" i="153"/>
  <c r="DT73" i="153"/>
  <c r="DR73" i="153"/>
  <c r="DP73" i="153"/>
  <c r="DN73" i="153"/>
  <c r="DL73" i="153"/>
  <c r="DJ73" i="153"/>
  <c r="DH73" i="153"/>
  <c r="DF73" i="153"/>
  <c r="DD73" i="153"/>
  <c r="DB73" i="153"/>
  <c r="CZ73" i="153"/>
  <c r="CX73" i="153"/>
  <c r="CV73" i="153"/>
  <c r="CT73" i="153"/>
  <c r="CR73" i="153"/>
  <c r="CP73" i="153"/>
  <c r="CN73" i="153"/>
  <c r="CL73" i="153"/>
  <c r="CJ73" i="153"/>
  <c r="CH73" i="153"/>
  <c r="CF73" i="153"/>
  <c r="CD73" i="153"/>
  <c r="CB73" i="153"/>
  <c r="BZ73" i="153"/>
  <c r="BX73" i="153"/>
  <c r="BV73" i="153"/>
  <c r="BT73" i="153"/>
  <c r="BR73" i="153"/>
  <c r="BP73" i="153"/>
  <c r="BN73" i="153"/>
  <c r="BL73" i="153"/>
  <c r="BJ73" i="153"/>
  <c r="BH73" i="153"/>
  <c r="BF73" i="153"/>
  <c r="BD73" i="153"/>
  <c r="BB73" i="153"/>
  <c r="AZ73" i="153"/>
  <c r="AX73" i="153"/>
  <c r="AV73" i="153"/>
  <c r="AT73" i="153"/>
  <c r="AR73" i="153"/>
  <c r="AP73" i="153"/>
  <c r="AN73" i="153"/>
  <c r="AL73" i="153"/>
  <c r="AJ73" i="153"/>
  <c r="AH73" i="153"/>
  <c r="AF73" i="153"/>
  <c r="AD73" i="153"/>
  <c r="AB73" i="153"/>
  <c r="Z73" i="153"/>
  <c r="X73" i="153"/>
  <c r="V73" i="153"/>
  <c r="T73" i="153"/>
  <c r="R73" i="153"/>
  <c r="P73" i="153"/>
  <c r="N73" i="153"/>
  <c r="L73" i="153"/>
  <c r="J73" i="153"/>
  <c r="H73" i="153"/>
  <c r="F73" i="153"/>
  <c r="D73" i="153"/>
  <c r="EX72" i="153"/>
  <c r="EV72" i="153"/>
  <c r="ET72" i="153"/>
  <c r="ER72" i="153"/>
  <c r="EP72" i="153"/>
  <c r="EN72" i="153"/>
  <c r="EL72" i="153"/>
  <c r="EJ72" i="153"/>
  <c r="EH72" i="153"/>
  <c r="EF72" i="153"/>
  <c r="ED72" i="153"/>
  <c r="EB72" i="153"/>
  <c r="DZ72" i="153"/>
  <c r="DX72" i="153"/>
  <c r="DV72" i="153"/>
  <c r="DT72" i="153"/>
  <c r="DR72" i="153"/>
  <c r="DP72" i="153"/>
  <c r="DN72" i="153"/>
  <c r="DL72" i="153"/>
  <c r="DJ72" i="153"/>
  <c r="DH72" i="153"/>
  <c r="DF72" i="153"/>
  <c r="DD72" i="153"/>
  <c r="DB72" i="153"/>
  <c r="CZ72" i="153"/>
  <c r="CX72" i="153"/>
  <c r="CV72" i="153"/>
  <c r="CT72" i="153"/>
  <c r="CR72" i="153"/>
  <c r="CP72" i="153"/>
  <c r="CN72" i="153"/>
  <c r="CL72" i="153"/>
  <c r="CJ72" i="153"/>
  <c r="CH72" i="153"/>
  <c r="CF72" i="153"/>
  <c r="CD72" i="153"/>
  <c r="CB72" i="153"/>
  <c r="BZ72" i="153"/>
  <c r="BX72" i="153"/>
  <c r="BV72" i="153"/>
  <c r="BT72" i="153"/>
  <c r="BR72" i="153"/>
  <c r="BP72" i="153"/>
  <c r="BN72" i="153"/>
  <c r="BL72" i="153"/>
  <c r="BJ72" i="153"/>
  <c r="BH72" i="153"/>
  <c r="BF72" i="153"/>
  <c r="BD72" i="153"/>
  <c r="BB72" i="153"/>
  <c r="AZ72" i="153"/>
  <c r="AX72" i="153"/>
  <c r="AV72" i="153"/>
  <c r="AT72" i="153"/>
  <c r="AR72" i="153"/>
  <c r="AP72" i="153"/>
  <c r="AN72" i="153"/>
  <c r="AL72" i="153"/>
  <c r="AJ72" i="153"/>
  <c r="AH72" i="153"/>
  <c r="AF72" i="153"/>
  <c r="AD72" i="153"/>
  <c r="AB72" i="153"/>
  <c r="Z72" i="153"/>
  <c r="X72" i="153"/>
  <c r="V72" i="153"/>
  <c r="T72" i="153"/>
  <c r="R72" i="153"/>
  <c r="P72" i="153"/>
  <c r="N72" i="153"/>
  <c r="L72" i="153"/>
  <c r="J72" i="153"/>
  <c r="H72" i="153"/>
  <c r="F72" i="153"/>
  <c r="D72" i="153"/>
  <c r="EX71" i="153"/>
  <c r="EV71" i="153"/>
  <c r="ET71" i="153"/>
  <c r="ER71" i="153"/>
  <c r="EP71" i="153"/>
  <c r="EN71" i="153"/>
  <c r="EL71" i="153"/>
  <c r="EJ71" i="153"/>
  <c r="EH71" i="153"/>
  <c r="EF71" i="153"/>
  <c r="ED71" i="153"/>
  <c r="EB71" i="153"/>
  <c r="DZ71" i="153"/>
  <c r="DX71" i="153"/>
  <c r="DV71" i="153"/>
  <c r="DT71" i="153"/>
  <c r="DR71" i="153"/>
  <c r="DP71" i="153"/>
  <c r="DN71" i="153"/>
  <c r="DL71" i="153"/>
  <c r="DJ71" i="153"/>
  <c r="DH71" i="153"/>
  <c r="DF71" i="153"/>
  <c r="DD71" i="153"/>
  <c r="DB71" i="153"/>
  <c r="CZ71" i="153"/>
  <c r="CX71" i="153"/>
  <c r="CV71" i="153"/>
  <c r="CT71" i="153"/>
  <c r="CR71" i="153"/>
  <c r="CP71" i="153"/>
  <c r="CN71" i="153"/>
  <c r="CL71" i="153"/>
  <c r="CJ71" i="153"/>
  <c r="CH71" i="153"/>
  <c r="CF71" i="153"/>
  <c r="CD71" i="153"/>
  <c r="CB71" i="153"/>
  <c r="BZ71" i="153"/>
  <c r="BX71" i="153"/>
  <c r="BV71" i="153"/>
  <c r="BT71" i="153"/>
  <c r="BR71" i="153"/>
  <c r="BP71" i="153"/>
  <c r="BN71" i="153"/>
  <c r="BL71" i="153"/>
  <c r="BJ71" i="153"/>
  <c r="BH71" i="153"/>
  <c r="BF71" i="153"/>
  <c r="BD71" i="153"/>
  <c r="BB71" i="153"/>
  <c r="AZ71" i="153"/>
  <c r="AX71" i="153"/>
  <c r="AV71" i="153"/>
  <c r="AT71" i="153"/>
  <c r="AR71" i="153"/>
  <c r="AP71" i="153"/>
  <c r="AN71" i="153"/>
  <c r="AL71" i="153"/>
  <c r="AJ71" i="153"/>
  <c r="AH71" i="153"/>
  <c r="AF71" i="153"/>
  <c r="AD71" i="153"/>
  <c r="AB71" i="153"/>
  <c r="Z71" i="153"/>
  <c r="X71" i="153"/>
  <c r="V71" i="153"/>
  <c r="T71" i="153"/>
  <c r="R71" i="153"/>
  <c r="P71" i="153"/>
  <c r="N71" i="153"/>
  <c r="L71" i="153"/>
  <c r="J71" i="153"/>
  <c r="H71" i="153"/>
  <c r="F71" i="153"/>
  <c r="D71" i="153"/>
  <c r="EX70" i="153"/>
  <c r="EV70" i="153"/>
  <c r="ET70" i="153"/>
  <c r="ER70" i="153"/>
  <c r="EP70" i="153"/>
  <c r="EN70" i="153"/>
  <c r="EL70" i="153"/>
  <c r="EJ70" i="153"/>
  <c r="EH70" i="153"/>
  <c r="EF70" i="153"/>
  <c r="ED70" i="153"/>
  <c r="EB70" i="153"/>
  <c r="DZ70" i="153"/>
  <c r="DX70" i="153"/>
  <c r="DV70" i="153"/>
  <c r="DT70" i="153"/>
  <c r="DR70" i="153"/>
  <c r="DP70" i="153"/>
  <c r="DN70" i="153"/>
  <c r="DL70" i="153"/>
  <c r="DJ70" i="153"/>
  <c r="DH70" i="153"/>
  <c r="DF70" i="153"/>
  <c r="DD70" i="153"/>
  <c r="DB70" i="153"/>
  <c r="CZ70" i="153"/>
  <c r="CX70" i="153"/>
  <c r="CV70" i="153"/>
  <c r="CT70" i="153"/>
  <c r="CR70" i="153"/>
  <c r="CP70" i="153"/>
  <c r="CN70" i="153"/>
  <c r="CL70" i="153"/>
  <c r="CJ70" i="153"/>
  <c r="CH70" i="153"/>
  <c r="CF70" i="153"/>
  <c r="CD70" i="153"/>
  <c r="CB70" i="153"/>
  <c r="BZ70" i="153"/>
  <c r="BX70" i="153"/>
  <c r="BV70" i="153"/>
  <c r="BT70" i="153"/>
  <c r="BR70" i="153"/>
  <c r="BP70" i="153"/>
  <c r="BN70" i="153"/>
  <c r="BL70" i="153"/>
  <c r="BJ70" i="153"/>
  <c r="BH70" i="153"/>
  <c r="BF70" i="153"/>
  <c r="BD70" i="153"/>
  <c r="BB70" i="153"/>
  <c r="AZ70" i="153"/>
  <c r="AX70" i="153"/>
  <c r="AV70" i="153"/>
  <c r="AT70" i="153"/>
  <c r="AR70" i="153"/>
  <c r="AP70" i="153"/>
  <c r="AN70" i="153"/>
  <c r="AL70" i="153"/>
  <c r="AJ70" i="153"/>
  <c r="AH70" i="153"/>
  <c r="AF70" i="153"/>
  <c r="AD70" i="153"/>
  <c r="AB70" i="153"/>
  <c r="Z70" i="153"/>
  <c r="X70" i="153"/>
  <c r="V70" i="153"/>
  <c r="T70" i="153"/>
  <c r="R70" i="153"/>
  <c r="P70" i="153"/>
  <c r="N70" i="153"/>
  <c r="L70" i="153"/>
  <c r="J70" i="153"/>
  <c r="H70" i="153"/>
  <c r="F70" i="153"/>
  <c r="D70" i="153"/>
  <c r="EX69" i="153"/>
  <c r="EV69" i="153"/>
  <c r="ET69" i="153"/>
  <c r="ER69" i="153"/>
  <c r="EP69" i="153"/>
  <c r="EN69" i="153"/>
  <c r="EL69" i="153"/>
  <c r="EJ69" i="153"/>
  <c r="EH69" i="153"/>
  <c r="EF69" i="153"/>
  <c r="ED69" i="153"/>
  <c r="EB69" i="153"/>
  <c r="DZ69" i="153"/>
  <c r="DX69" i="153"/>
  <c r="DV69" i="153"/>
  <c r="DT69" i="153"/>
  <c r="DR69" i="153"/>
  <c r="DP69" i="153"/>
  <c r="DN69" i="153"/>
  <c r="DL69" i="153"/>
  <c r="DJ69" i="153"/>
  <c r="DH69" i="153"/>
  <c r="DF69" i="153"/>
  <c r="DD69" i="153"/>
  <c r="DB69" i="153"/>
  <c r="CZ69" i="153"/>
  <c r="CX69" i="153"/>
  <c r="CV69" i="153"/>
  <c r="CT69" i="153"/>
  <c r="CR69" i="153"/>
  <c r="CP69" i="153"/>
  <c r="CN69" i="153"/>
  <c r="CL69" i="153"/>
  <c r="CJ69" i="153"/>
  <c r="CH69" i="153"/>
  <c r="CF69" i="153"/>
  <c r="CD69" i="153"/>
  <c r="CB69" i="153"/>
  <c r="BZ69" i="153"/>
  <c r="BX69" i="153"/>
  <c r="BV69" i="153"/>
  <c r="BT69" i="153"/>
  <c r="BR69" i="153"/>
  <c r="BP69" i="153"/>
  <c r="BN69" i="153"/>
  <c r="BL69" i="153"/>
  <c r="BJ69" i="153"/>
  <c r="BH69" i="153"/>
  <c r="BF69" i="153"/>
  <c r="BD69" i="153"/>
  <c r="BB69" i="153"/>
  <c r="AZ69" i="153"/>
  <c r="AX69" i="153"/>
  <c r="AV69" i="153"/>
  <c r="AT69" i="153"/>
  <c r="AR69" i="153"/>
  <c r="AP69" i="153"/>
  <c r="AN69" i="153"/>
  <c r="AL69" i="153"/>
  <c r="AJ69" i="153"/>
  <c r="AH69" i="153"/>
  <c r="AF69" i="153"/>
  <c r="AD69" i="153"/>
  <c r="AB69" i="153"/>
  <c r="Z69" i="153"/>
  <c r="X69" i="153"/>
  <c r="V69" i="153"/>
  <c r="T69" i="153"/>
  <c r="R69" i="153"/>
  <c r="P69" i="153"/>
  <c r="N69" i="153"/>
  <c r="L69" i="153"/>
  <c r="J69" i="153"/>
  <c r="H69" i="153"/>
  <c r="F69" i="153"/>
  <c r="D69" i="153"/>
  <c r="EX68" i="153"/>
  <c r="EV68" i="153"/>
  <c r="ET68" i="153"/>
  <c r="ER68" i="153"/>
  <c r="EP68" i="153"/>
  <c r="EN68" i="153"/>
  <c r="EL68" i="153"/>
  <c r="EJ68" i="153"/>
  <c r="EH68" i="153"/>
  <c r="EF68" i="153"/>
  <c r="ED68" i="153"/>
  <c r="EB68" i="153"/>
  <c r="DZ68" i="153"/>
  <c r="DX68" i="153"/>
  <c r="DV68" i="153"/>
  <c r="DT68" i="153"/>
  <c r="DR68" i="153"/>
  <c r="DP68" i="153"/>
  <c r="DN68" i="153"/>
  <c r="DL68" i="153"/>
  <c r="DJ68" i="153"/>
  <c r="DH68" i="153"/>
  <c r="DF68" i="153"/>
  <c r="DD68" i="153"/>
  <c r="DB68" i="153"/>
  <c r="CZ68" i="153"/>
  <c r="CX68" i="153"/>
  <c r="CV68" i="153"/>
  <c r="CT68" i="153"/>
  <c r="CR68" i="153"/>
  <c r="CP68" i="153"/>
  <c r="CN68" i="153"/>
  <c r="CL68" i="153"/>
  <c r="CJ68" i="153"/>
  <c r="CH68" i="153"/>
  <c r="CF68" i="153"/>
  <c r="CD68" i="153"/>
  <c r="CB68" i="153"/>
  <c r="BZ68" i="153"/>
  <c r="BX68" i="153"/>
  <c r="BV68" i="153"/>
  <c r="BT68" i="153"/>
  <c r="BR68" i="153"/>
  <c r="BP68" i="153"/>
  <c r="BN68" i="153"/>
  <c r="BL68" i="153"/>
  <c r="BJ68" i="153"/>
  <c r="BH68" i="153"/>
  <c r="BF68" i="153"/>
  <c r="BD68" i="153"/>
  <c r="BB68" i="153"/>
  <c r="AZ68" i="153"/>
  <c r="AX68" i="153"/>
  <c r="AV68" i="153"/>
  <c r="AT68" i="153"/>
  <c r="AR68" i="153"/>
  <c r="AP68" i="153"/>
  <c r="AN68" i="153"/>
  <c r="AL68" i="153"/>
  <c r="AJ68" i="153"/>
  <c r="AH68" i="153"/>
  <c r="AF68" i="153"/>
  <c r="AD68" i="153"/>
  <c r="AB68" i="153"/>
  <c r="Z68" i="153"/>
  <c r="X68" i="153"/>
  <c r="V68" i="153"/>
  <c r="T68" i="153"/>
  <c r="R68" i="153"/>
  <c r="P68" i="153"/>
  <c r="N68" i="153"/>
  <c r="L68" i="153"/>
  <c r="J68" i="153"/>
  <c r="H68" i="153"/>
  <c r="F68" i="153"/>
  <c r="D68" i="153"/>
  <c r="EX67" i="153"/>
  <c r="EV67" i="153"/>
  <c r="ET67" i="153"/>
  <c r="ER67" i="153"/>
  <c r="EP67" i="153"/>
  <c r="EN67" i="153"/>
  <c r="EL67" i="153"/>
  <c r="EJ67" i="153"/>
  <c r="EH67" i="153"/>
  <c r="EF67" i="153"/>
  <c r="ED67" i="153"/>
  <c r="EB67" i="153"/>
  <c r="DZ67" i="153"/>
  <c r="DX67" i="153"/>
  <c r="DV67" i="153"/>
  <c r="DT67" i="153"/>
  <c r="DR67" i="153"/>
  <c r="DP67" i="153"/>
  <c r="DN67" i="153"/>
  <c r="DL67" i="153"/>
  <c r="DJ67" i="153"/>
  <c r="DH67" i="153"/>
  <c r="DF67" i="153"/>
  <c r="DD67" i="153"/>
  <c r="DB67" i="153"/>
  <c r="CZ67" i="153"/>
  <c r="CX67" i="153"/>
  <c r="CV67" i="153"/>
  <c r="CT67" i="153"/>
  <c r="CR67" i="153"/>
  <c r="CP67" i="153"/>
  <c r="CN67" i="153"/>
  <c r="CL67" i="153"/>
  <c r="CJ67" i="153"/>
  <c r="CH67" i="153"/>
  <c r="CF67" i="153"/>
  <c r="CD67" i="153"/>
  <c r="CB67" i="153"/>
  <c r="BZ67" i="153"/>
  <c r="BX67" i="153"/>
  <c r="BV67" i="153"/>
  <c r="BT67" i="153"/>
  <c r="BR67" i="153"/>
  <c r="BP67" i="153"/>
  <c r="BN67" i="153"/>
  <c r="BL67" i="153"/>
  <c r="BJ67" i="153"/>
  <c r="BH67" i="153"/>
  <c r="BF67" i="153"/>
  <c r="BD67" i="153"/>
  <c r="BB67" i="153"/>
  <c r="AZ67" i="153"/>
  <c r="AX67" i="153"/>
  <c r="AV67" i="153"/>
  <c r="AT67" i="153"/>
  <c r="AR67" i="153"/>
  <c r="AP67" i="153"/>
  <c r="AN67" i="153"/>
  <c r="AL67" i="153"/>
  <c r="AJ67" i="153"/>
  <c r="AH67" i="153"/>
  <c r="AF67" i="153"/>
  <c r="AD67" i="153"/>
  <c r="AB67" i="153"/>
  <c r="Z67" i="153"/>
  <c r="X67" i="153"/>
  <c r="V67" i="153"/>
  <c r="T67" i="153"/>
  <c r="R67" i="153"/>
  <c r="P67" i="153"/>
  <c r="N67" i="153"/>
  <c r="L67" i="153"/>
  <c r="J67" i="153"/>
  <c r="H67" i="153"/>
  <c r="F67" i="153"/>
  <c r="D67" i="153"/>
  <c r="EX66" i="153"/>
  <c r="EV66" i="153"/>
  <c r="ET66" i="153"/>
  <c r="ER66" i="153"/>
  <c r="EP66" i="153"/>
  <c r="EN66" i="153"/>
  <c r="EL66" i="153"/>
  <c r="EJ66" i="153"/>
  <c r="EH66" i="153"/>
  <c r="EF66" i="153"/>
  <c r="ED66" i="153"/>
  <c r="EB66" i="153"/>
  <c r="DZ66" i="153"/>
  <c r="DX66" i="153"/>
  <c r="DV66" i="153"/>
  <c r="DT66" i="153"/>
  <c r="DR66" i="153"/>
  <c r="DP66" i="153"/>
  <c r="DN66" i="153"/>
  <c r="DL66" i="153"/>
  <c r="DJ66" i="153"/>
  <c r="DH66" i="153"/>
  <c r="DF66" i="153"/>
  <c r="DD66" i="153"/>
  <c r="DB66" i="153"/>
  <c r="CZ66" i="153"/>
  <c r="CX66" i="153"/>
  <c r="CV66" i="153"/>
  <c r="CT66" i="153"/>
  <c r="CR66" i="153"/>
  <c r="CP66" i="153"/>
  <c r="CN66" i="153"/>
  <c r="CL66" i="153"/>
  <c r="CJ66" i="153"/>
  <c r="CH66" i="153"/>
  <c r="CF66" i="153"/>
  <c r="CD66" i="153"/>
  <c r="CB66" i="153"/>
  <c r="BZ66" i="153"/>
  <c r="BX66" i="153"/>
  <c r="BV66" i="153"/>
  <c r="BT66" i="153"/>
  <c r="BR66" i="153"/>
  <c r="BP66" i="153"/>
  <c r="BN66" i="153"/>
  <c r="BL66" i="153"/>
  <c r="BJ66" i="153"/>
  <c r="BH66" i="153"/>
  <c r="BF66" i="153"/>
  <c r="BD66" i="153"/>
  <c r="BB66" i="153"/>
  <c r="AZ66" i="153"/>
  <c r="AX66" i="153"/>
  <c r="AV66" i="153"/>
  <c r="AT66" i="153"/>
  <c r="AR66" i="153"/>
  <c r="AP66" i="153"/>
  <c r="AN66" i="153"/>
  <c r="AL66" i="153"/>
  <c r="AJ66" i="153"/>
  <c r="AH66" i="153"/>
  <c r="AF66" i="153"/>
  <c r="AD66" i="153"/>
  <c r="AB66" i="153"/>
  <c r="Z66" i="153"/>
  <c r="X66" i="153"/>
  <c r="V66" i="153"/>
  <c r="T66" i="153"/>
  <c r="R66" i="153"/>
  <c r="P66" i="153"/>
  <c r="N66" i="153"/>
  <c r="L66" i="153"/>
  <c r="J66" i="153"/>
  <c r="H66" i="153"/>
  <c r="F66" i="153"/>
  <c r="D66" i="153"/>
  <c r="EX65" i="153"/>
  <c r="EV65" i="153"/>
  <c r="ET65" i="153"/>
  <c r="ER65" i="153"/>
  <c r="EP65" i="153"/>
  <c r="EN65" i="153"/>
  <c r="EL65" i="153"/>
  <c r="EJ65" i="153"/>
  <c r="EH65" i="153"/>
  <c r="EF65" i="153"/>
  <c r="ED65" i="153"/>
  <c r="EB65" i="153"/>
  <c r="DZ65" i="153"/>
  <c r="DX65" i="153"/>
  <c r="DV65" i="153"/>
  <c r="DT65" i="153"/>
  <c r="DR65" i="153"/>
  <c r="DP65" i="153"/>
  <c r="DN65" i="153"/>
  <c r="DL65" i="153"/>
  <c r="DJ65" i="153"/>
  <c r="DH65" i="153"/>
  <c r="DF65" i="153"/>
  <c r="DD65" i="153"/>
  <c r="DB65" i="153"/>
  <c r="CZ65" i="153"/>
  <c r="CX65" i="153"/>
  <c r="CV65" i="153"/>
  <c r="CT65" i="153"/>
  <c r="CR65" i="153"/>
  <c r="CP65" i="153"/>
  <c r="CN65" i="153"/>
  <c r="CL65" i="153"/>
  <c r="CJ65" i="153"/>
  <c r="CH65" i="153"/>
  <c r="CF65" i="153"/>
  <c r="CD65" i="153"/>
  <c r="CB65" i="153"/>
  <c r="BZ65" i="153"/>
  <c r="BX65" i="153"/>
  <c r="BV65" i="153"/>
  <c r="BT65" i="153"/>
  <c r="BR65" i="153"/>
  <c r="BP65" i="153"/>
  <c r="BN65" i="153"/>
  <c r="BL65" i="153"/>
  <c r="BJ65" i="153"/>
  <c r="BH65" i="153"/>
  <c r="BF65" i="153"/>
  <c r="BD65" i="153"/>
  <c r="BB65" i="153"/>
  <c r="AZ65" i="153"/>
  <c r="AX65" i="153"/>
  <c r="AV65" i="153"/>
  <c r="AT65" i="153"/>
  <c r="AR65" i="153"/>
  <c r="AP65" i="153"/>
  <c r="AN65" i="153"/>
  <c r="AL65" i="153"/>
  <c r="AJ65" i="153"/>
  <c r="AH65" i="153"/>
  <c r="AF65" i="153"/>
  <c r="AD65" i="153"/>
  <c r="AB65" i="153"/>
  <c r="Z65" i="153"/>
  <c r="X65" i="153"/>
  <c r="V65" i="153"/>
  <c r="T65" i="153"/>
  <c r="R65" i="153"/>
  <c r="P65" i="153"/>
  <c r="N65" i="153"/>
  <c r="L65" i="153"/>
  <c r="J65" i="153"/>
  <c r="H65" i="153"/>
  <c r="F65" i="153"/>
  <c r="D65" i="153"/>
  <c r="EX64" i="153"/>
  <c r="EV64" i="153"/>
  <c r="ET64" i="153"/>
  <c r="ER64" i="153"/>
  <c r="EP64" i="153"/>
  <c r="EN64" i="153"/>
  <c r="EL64" i="153"/>
  <c r="EJ64" i="153"/>
  <c r="EH64" i="153"/>
  <c r="EF64" i="153"/>
  <c r="ED64" i="153"/>
  <c r="EB64" i="153"/>
  <c r="DZ64" i="153"/>
  <c r="DX64" i="153"/>
  <c r="DV64" i="153"/>
  <c r="DT64" i="153"/>
  <c r="DR64" i="153"/>
  <c r="DP64" i="153"/>
  <c r="DN64" i="153"/>
  <c r="DL64" i="153"/>
  <c r="DJ64" i="153"/>
  <c r="DH64" i="153"/>
  <c r="DF64" i="153"/>
  <c r="DD64" i="153"/>
  <c r="DB64" i="153"/>
  <c r="CZ64" i="153"/>
  <c r="CX64" i="153"/>
  <c r="CV64" i="153"/>
  <c r="CT64" i="153"/>
  <c r="CR64" i="153"/>
  <c r="CP64" i="153"/>
  <c r="CN64" i="153"/>
  <c r="CL64" i="153"/>
  <c r="CJ64" i="153"/>
  <c r="CH64" i="153"/>
  <c r="CF64" i="153"/>
  <c r="CD64" i="153"/>
  <c r="CB64" i="153"/>
  <c r="BZ64" i="153"/>
  <c r="BX64" i="153"/>
  <c r="BV64" i="153"/>
  <c r="BT64" i="153"/>
  <c r="BR64" i="153"/>
  <c r="BP64" i="153"/>
  <c r="BN64" i="153"/>
  <c r="BL64" i="153"/>
  <c r="BJ64" i="153"/>
  <c r="BH64" i="153"/>
  <c r="BF64" i="153"/>
  <c r="BD64" i="153"/>
  <c r="BB64" i="153"/>
  <c r="AZ64" i="153"/>
  <c r="AX64" i="153"/>
  <c r="AV64" i="153"/>
  <c r="AT64" i="153"/>
  <c r="AR64" i="153"/>
  <c r="AP64" i="153"/>
  <c r="AN64" i="153"/>
  <c r="AL64" i="153"/>
  <c r="AJ64" i="153"/>
  <c r="AH64" i="153"/>
  <c r="AF64" i="153"/>
  <c r="AD64" i="153"/>
  <c r="AB64" i="153"/>
  <c r="Z64" i="153"/>
  <c r="X64" i="153"/>
  <c r="V64" i="153"/>
  <c r="T64" i="153"/>
  <c r="R64" i="153"/>
  <c r="P64" i="153"/>
  <c r="N64" i="153"/>
  <c r="L64" i="153"/>
  <c r="J64" i="153"/>
  <c r="H64" i="153"/>
  <c r="F64" i="153"/>
  <c r="D64" i="153"/>
  <c r="EX63" i="153"/>
  <c r="EV63" i="153"/>
  <c r="ET63" i="153"/>
  <c r="ER63" i="153"/>
  <c r="EP63" i="153"/>
  <c r="EN63" i="153"/>
  <c r="EL63" i="153"/>
  <c r="EJ63" i="153"/>
  <c r="EH63" i="153"/>
  <c r="EF63" i="153"/>
  <c r="ED63" i="153"/>
  <c r="EB63" i="153"/>
  <c r="DZ63" i="153"/>
  <c r="DX63" i="153"/>
  <c r="DV63" i="153"/>
  <c r="DT63" i="153"/>
  <c r="DR63" i="153"/>
  <c r="DP63" i="153"/>
  <c r="DN63" i="153"/>
  <c r="DL63" i="153"/>
  <c r="DJ63" i="153"/>
  <c r="DH63" i="153"/>
  <c r="DF63" i="153"/>
  <c r="DD63" i="153"/>
  <c r="DB63" i="153"/>
  <c r="CZ63" i="153"/>
  <c r="CX63" i="153"/>
  <c r="CV63" i="153"/>
  <c r="CT63" i="153"/>
  <c r="CR63" i="153"/>
  <c r="CP63" i="153"/>
  <c r="CN63" i="153"/>
  <c r="CL63" i="153"/>
  <c r="CJ63" i="153"/>
  <c r="CH63" i="153"/>
  <c r="CF63" i="153"/>
  <c r="CD63" i="153"/>
  <c r="CB63" i="153"/>
  <c r="BZ63" i="153"/>
  <c r="BX63" i="153"/>
  <c r="BV63" i="153"/>
  <c r="BT63" i="153"/>
  <c r="BR63" i="153"/>
  <c r="BP63" i="153"/>
  <c r="BN63" i="153"/>
  <c r="BL63" i="153"/>
  <c r="BJ63" i="153"/>
  <c r="BH63" i="153"/>
  <c r="BF63" i="153"/>
  <c r="BD63" i="153"/>
  <c r="BB63" i="153"/>
  <c r="AZ63" i="153"/>
  <c r="AX63" i="153"/>
  <c r="AV63" i="153"/>
  <c r="AT63" i="153"/>
  <c r="AR63" i="153"/>
  <c r="AP63" i="153"/>
  <c r="AN63" i="153"/>
  <c r="AL63" i="153"/>
  <c r="AJ63" i="153"/>
  <c r="AH63" i="153"/>
  <c r="AF63" i="153"/>
  <c r="AD63" i="153"/>
  <c r="AB63" i="153"/>
  <c r="Z63" i="153"/>
  <c r="X63" i="153"/>
  <c r="V63" i="153"/>
  <c r="T63" i="153"/>
  <c r="R63" i="153"/>
  <c r="P63" i="153"/>
  <c r="N63" i="153"/>
  <c r="L63" i="153"/>
  <c r="J63" i="153"/>
  <c r="H63" i="153"/>
  <c r="F63" i="153"/>
  <c r="D63" i="153"/>
  <c r="EX62" i="153"/>
  <c r="EV62" i="153"/>
  <c r="ET62" i="153"/>
  <c r="ER62" i="153"/>
  <c r="EP62" i="153"/>
  <c r="EN62" i="153"/>
  <c r="EL62" i="153"/>
  <c r="EJ62" i="153"/>
  <c r="EH62" i="153"/>
  <c r="EF62" i="153"/>
  <c r="ED62" i="153"/>
  <c r="EB62" i="153"/>
  <c r="DZ62" i="153"/>
  <c r="DX62" i="153"/>
  <c r="DV62" i="153"/>
  <c r="DT62" i="153"/>
  <c r="DR62" i="153"/>
  <c r="DP62" i="153"/>
  <c r="DN62" i="153"/>
  <c r="DL62" i="153"/>
  <c r="DJ62" i="153"/>
  <c r="DH62" i="153"/>
  <c r="DF62" i="153"/>
  <c r="DD62" i="153"/>
  <c r="DB62" i="153"/>
  <c r="CZ62" i="153"/>
  <c r="CX62" i="153"/>
  <c r="CV62" i="153"/>
  <c r="CT62" i="153"/>
  <c r="CR62" i="153"/>
  <c r="CP62" i="153"/>
  <c r="CN62" i="153"/>
  <c r="CL62" i="153"/>
  <c r="CJ62" i="153"/>
  <c r="CH62" i="153"/>
  <c r="CF62" i="153"/>
  <c r="CD62" i="153"/>
  <c r="CB62" i="153"/>
  <c r="BZ62" i="153"/>
  <c r="BX62" i="153"/>
  <c r="BV62" i="153"/>
  <c r="BT62" i="153"/>
  <c r="BR62" i="153"/>
  <c r="BP62" i="153"/>
  <c r="BN62" i="153"/>
  <c r="BL62" i="153"/>
  <c r="BJ62" i="153"/>
  <c r="BH62" i="153"/>
  <c r="BF62" i="153"/>
  <c r="BD62" i="153"/>
  <c r="BB62" i="153"/>
  <c r="AZ62" i="153"/>
  <c r="AX62" i="153"/>
  <c r="AV62" i="153"/>
  <c r="AT62" i="153"/>
  <c r="AR62" i="153"/>
  <c r="AP62" i="153"/>
  <c r="AN62" i="153"/>
  <c r="AL62" i="153"/>
  <c r="AJ62" i="153"/>
  <c r="AH62" i="153"/>
  <c r="AF62" i="153"/>
  <c r="AD62" i="153"/>
  <c r="AB62" i="153"/>
  <c r="Z62" i="153"/>
  <c r="X62" i="153"/>
  <c r="V62" i="153"/>
  <c r="T62" i="153"/>
  <c r="R62" i="153"/>
  <c r="P62" i="153"/>
  <c r="N62" i="153"/>
  <c r="L62" i="153"/>
  <c r="J62" i="153"/>
  <c r="H62" i="153"/>
  <c r="F62" i="153"/>
  <c r="D62" i="153"/>
  <c r="EX61" i="153"/>
  <c r="EV61" i="153"/>
  <c r="ET61" i="153"/>
  <c r="ER61" i="153"/>
  <c r="EP61" i="153"/>
  <c r="EN61" i="153"/>
  <c r="EL61" i="153"/>
  <c r="EJ61" i="153"/>
  <c r="EH61" i="153"/>
  <c r="EF61" i="153"/>
  <c r="ED61" i="153"/>
  <c r="EB61" i="153"/>
  <c r="DZ61" i="153"/>
  <c r="DX61" i="153"/>
  <c r="DV61" i="153"/>
  <c r="DT61" i="153"/>
  <c r="DR61" i="153"/>
  <c r="DP61" i="153"/>
  <c r="DN61" i="153"/>
  <c r="DL61" i="153"/>
  <c r="DJ61" i="153"/>
  <c r="DH61" i="153"/>
  <c r="DF61" i="153"/>
  <c r="DD61" i="153"/>
  <c r="DB61" i="153"/>
  <c r="CZ61" i="153"/>
  <c r="CX61" i="153"/>
  <c r="CV61" i="153"/>
  <c r="CT61" i="153"/>
  <c r="CR61" i="153"/>
  <c r="CP61" i="153"/>
  <c r="CN61" i="153"/>
  <c r="CL61" i="153"/>
  <c r="CJ61" i="153"/>
  <c r="CH61" i="153"/>
  <c r="CF61" i="153"/>
  <c r="CD61" i="153"/>
  <c r="CB61" i="153"/>
  <c r="BZ61" i="153"/>
  <c r="BX61" i="153"/>
  <c r="BV61" i="153"/>
  <c r="BT61" i="153"/>
  <c r="BR61" i="153"/>
  <c r="BP61" i="153"/>
  <c r="BN61" i="153"/>
  <c r="BL61" i="153"/>
  <c r="BJ61" i="153"/>
  <c r="BH61" i="153"/>
  <c r="BF61" i="153"/>
  <c r="BD61" i="153"/>
  <c r="BB61" i="153"/>
  <c r="AZ61" i="153"/>
  <c r="AX61" i="153"/>
  <c r="AV61" i="153"/>
  <c r="AT61" i="153"/>
  <c r="AR61" i="153"/>
  <c r="AP61" i="153"/>
  <c r="AN61" i="153"/>
  <c r="AL61" i="153"/>
  <c r="AJ61" i="153"/>
  <c r="AH61" i="153"/>
  <c r="AF61" i="153"/>
  <c r="AD61" i="153"/>
  <c r="AB61" i="153"/>
  <c r="Z61" i="153"/>
  <c r="X61" i="153"/>
  <c r="V61" i="153"/>
  <c r="T61" i="153"/>
  <c r="R61" i="153"/>
  <c r="P61" i="153"/>
  <c r="N61" i="153"/>
  <c r="L61" i="153"/>
  <c r="J61" i="153"/>
  <c r="H61" i="153"/>
  <c r="F61" i="153"/>
  <c r="D61" i="153"/>
  <c r="EX60" i="153"/>
  <c r="EV60" i="153"/>
  <c r="ET60" i="153"/>
  <c r="ER60" i="153"/>
  <c r="EP60" i="153"/>
  <c r="EN60" i="153"/>
  <c r="EL60" i="153"/>
  <c r="EJ60" i="153"/>
  <c r="EH60" i="153"/>
  <c r="EF60" i="153"/>
  <c r="ED60" i="153"/>
  <c r="EB60" i="153"/>
  <c r="DZ60" i="153"/>
  <c r="DX60" i="153"/>
  <c r="DV60" i="153"/>
  <c r="DT60" i="153"/>
  <c r="DR60" i="153"/>
  <c r="DP60" i="153"/>
  <c r="DN60" i="153"/>
  <c r="DL60" i="153"/>
  <c r="DJ60" i="153"/>
  <c r="DH60" i="153"/>
  <c r="DF60" i="153"/>
  <c r="DD60" i="153"/>
  <c r="DB60" i="153"/>
  <c r="CZ60" i="153"/>
  <c r="CX60" i="153"/>
  <c r="CV60" i="153"/>
  <c r="CT60" i="153"/>
  <c r="CR60" i="153"/>
  <c r="CP60" i="153"/>
  <c r="CN60" i="153"/>
  <c r="CL60" i="153"/>
  <c r="CJ60" i="153"/>
  <c r="CH60" i="153"/>
  <c r="CF60" i="153"/>
  <c r="CD60" i="153"/>
  <c r="CB60" i="153"/>
  <c r="BZ60" i="153"/>
  <c r="BX60" i="153"/>
  <c r="BV60" i="153"/>
  <c r="BT60" i="153"/>
  <c r="BR60" i="153"/>
  <c r="BP60" i="153"/>
  <c r="BN60" i="153"/>
  <c r="BL60" i="153"/>
  <c r="BJ60" i="153"/>
  <c r="BH60" i="153"/>
  <c r="BF60" i="153"/>
  <c r="BD60" i="153"/>
  <c r="BB60" i="153"/>
  <c r="AZ60" i="153"/>
  <c r="AX60" i="153"/>
  <c r="AV60" i="153"/>
  <c r="AT60" i="153"/>
  <c r="AR60" i="153"/>
  <c r="AP60" i="153"/>
  <c r="AN60" i="153"/>
  <c r="AL60" i="153"/>
  <c r="AJ60" i="153"/>
  <c r="AH60" i="153"/>
  <c r="AF60" i="153"/>
  <c r="AD60" i="153"/>
  <c r="AB60" i="153"/>
  <c r="Z60" i="153"/>
  <c r="X60" i="153"/>
  <c r="V60" i="153"/>
  <c r="T60" i="153"/>
  <c r="R60" i="153"/>
  <c r="P60" i="153"/>
  <c r="N60" i="153"/>
  <c r="L60" i="153"/>
  <c r="J60" i="153"/>
  <c r="H60" i="153"/>
  <c r="F60" i="153"/>
  <c r="D60" i="153"/>
  <c r="EX59" i="153"/>
  <c r="EV59" i="153"/>
  <c r="ET59" i="153"/>
  <c r="ER59" i="153"/>
  <c r="EP59" i="153"/>
  <c r="EN59" i="153"/>
  <c r="EL59" i="153"/>
  <c r="EJ59" i="153"/>
  <c r="EH59" i="153"/>
  <c r="EF59" i="153"/>
  <c r="ED59" i="153"/>
  <c r="EB59" i="153"/>
  <c r="DZ59" i="153"/>
  <c r="DX59" i="153"/>
  <c r="DV59" i="153"/>
  <c r="DT59" i="153"/>
  <c r="DR59" i="153"/>
  <c r="DP59" i="153"/>
  <c r="DN59" i="153"/>
  <c r="DL59" i="153"/>
  <c r="DJ59" i="153"/>
  <c r="DH59" i="153"/>
  <c r="DF59" i="153"/>
  <c r="DD59" i="153"/>
  <c r="DB59" i="153"/>
  <c r="CZ59" i="153"/>
  <c r="CX59" i="153"/>
  <c r="CV59" i="153"/>
  <c r="CT59" i="153"/>
  <c r="CR59" i="153"/>
  <c r="CP59" i="153"/>
  <c r="CN59" i="153"/>
  <c r="CL59" i="153"/>
  <c r="CJ59" i="153"/>
  <c r="CH59" i="153"/>
  <c r="CF59" i="153"/>
  <c r="CD59" i="153"/>
  <c r="CB59" i="153"/>
  <c r="BZ59" i="153"/>
  <c r="BX59" i="153"/>
  <c r="BV59" i="153"/>
  <c r="BT59" i="153"/>
  <c r="BR59" i="153"/>
  <c r="BP59" i="153"/>
  <c r="BN59" i="153"/>
  <c r="BL59" i="153"/>
  <c r="BJ59" i="153"/>
  <c r="BH59" i="153"/>
  <c r="BF59" i="153"/>
  <c r="BD59" i="153"/>
  <c r="BB59" i="153"/>
  <c r="AZ59" i="153"/>
  <c r="AX59" i="153"/>
  <c r="AV59" i="153"/>
  <c r="AT59" i="153"/>
  <c r="AR59" i="153"/>
  <c r="AP59" i="153"/>
  <c r="AN59" i="153"/>
  <c r="AL59" i="153"/>
  <c r="AJ59" i="153"/>
  <c r="AH59" i="153"/>
  <c r="AF59" i="153"/>
  <c r="AD59" i="153"/>
  <c r="AB59" i="153"/>
  <c r="Z59" i="153"/>
  <c r="X59" i="153"/>
  <c r="V59" i="153"/>
  <c r="T59" i="153"/>
  <c r="R59" i="153"/>
  <c r="P59" i="153"/>
  <c r="N59" i="153"/>
  <c r="L59" i="153"/>
  <c r="J59" i="153"/>
  <c r="H59" i="153"/>
  <c r="F59" i="153"/>
  <c r="D59" i="153"/>
  <c r="EX58" i="153"/>
  <c r="EV58" i="153"/>
  <c r="ET58" i="153"/>
  <c r="ER58" i="153"/>
  <c r="EP58" i="153"/>
  <c r="EN58" i="153"/>
  <c r="EL58" i="153"/>
  <c r="EJ58" i="153"/>
  <c r="EH58" i="153"/>
  <c r="EF58" i="153"/>
  <c r="ED58" i="153"/>
  <c r="EB58" i="153"/>
  <c r="DZ58" i="153"/>
  <c r="DX58" i="153"/>
  <c r="DV58" i="153"/>
  <c r="DT58" i="153"/>
  <c r="DR58" i="153"/>
  <c r="DP58" i="153"/>
  <c r="DN58" i="153"/>
  <c r="DL58" i="153"/>
  <c r="DJ58" i="153"/>
  <c r="DH58" i="153"/>
  <c r="DF58" i="153"/>
  <c r="DD58" i="153"/>
  <c r="DB58" i="153"/>
  <c r="CZ58" i="153"/>
  <c r="CX58" i="153"/>
  <c r="CV58" i="153"/>
  <c r="CT58" i="153"/>
  <c r="CR58" i="153"/>
  <c r="CP58" i="153"/>
  <c r="CN58" i="153"/>
  <c r="CL58" i="153"/>
  <c r="CJ58" i="153"/>
  <c r="CH58" i="153"/>
  <c r="CF58" i="153"/>
  <c r="CD58" i="153"/>
  <c r="CB58" i="153"/>
  <c r="BZ58" i="153"/>
  <c r="BX58" i="153"/>
  <c r="BV58" i="153"/>
  <c r="BT58" i="153"/>
  <c r="BR58" i="153"/>
  <c r="BP58" i="153"/>
  <c r="BN58" i="153"/>
  <c r="BL58" i="153"/>
  <c r="BJ58" i="153"/>
  <c r="BH58" i="153"/>
  <c r="BF58" i="153"/>
  <c r="BD58" i="153"/>
  <c r="BB58" i="153"/>
  <c r="AZ58" i="153"/>
  <c r="AX58" i="153"/>
  <c r="AV58" i="153"/>
  <c r="AT58" i="153"/>
  <c r="AR58" i="153"/>
  <c r="AP58" i="153"/>
  <c r="AN58" i="153"/>
  <c r="AL58" i="153"/>
  <c r="AJ58" i="153"/>
  <c r="AH58" i="153"/>
  <c r="AF58" i="153"/>
  <c r="AD58" i="153"/>
  <c r="AB58" i="153"/>
  <c r="Z58" i="153"/>
  <c r="X58" i="153"/>
  <c r="V58" i="153"/>
  <c r="T58" i="153"/>
  <c r="R58" i="153"/>
  <c r="P58" i="153"/>
  <c r="N58" i="153"/>
  <c r="L58" i="153"/>
  <c r="J58" i="153"/>
  <c r="H58" i="153"/>
  <c r="F58" i="153"/>
  <c r="D58" i="153"/>
  <c r="EX57" i="153"/>
  <c r="EV57" i="153"/>
  <c r="ET57" i="153"/>
  <c r="ER57" i="153"/>
  <c r="EP57" i="153"/>
  <c r="EN57" i="153"/>
  <c r="EL57" i="153"/>
  <c r="EJ57" i="153"/>
  <c r="EH57" i="153"/>
  <c r="EF57" i="153"/>
  <c r="ED57" i="153"/>
  <c r="EB57" i="153"/>
  <c r="DZ57" i="153"/>
  <c r="DX57" i="153"/>
  <c r="DV57" i="153"/>
  <c r="DT57" i="153"/>
  <c r="DR57" i="153"/>
  <c r="DP57" i="153"/>
  <c r="DN57" i="153"/>
  <c r="DL57" i="153"/>
  <c r="DJ57" i="153"/>
  <c r="DH57" i="153"/>
  <c r="DF57" i="153"/>
  <c r="DD57" i="153"/>
  <c r="DB57" i="153"/>
  <c r="CZ57" i="153"/>
  <c r="CX57" i="153"/>
  <c r="CV57" i="153"/>
  <c r="CT57" i="153"/>
  <c r="CR57" i="153"/>
  <c r="CP57" i="153"/>
  <c r="CN57" i="153"/>
  <c r="CL57" i="153"/>
  <c r="CJ57" i="153"/>
  <c r="CH57" i="153"/>
  <c r="CF57" i="153"/>
  <c r="CD57" i="153"/>
  <c r="CB57" i="153"/>
  <c r="BZ57" i="153"/>
  <c r="BX57" i="153"/>
  <c r="BV57" i="153"/>
  <c r="BT57" i="153"/>
  <c r="BR57" i="153"/>
  <c r="BP57" i="153"/>
  <c r="BN57" i="153"/>
  <c r="BL57" i="153"/>
  <c r="BJ57" i="153"/>
  <c r="BH57" i="153"/>
  <c r="BF57" i="153"/>
  <c r="BD57" i="153"/>
  <c r="BB57" i="153"/>
  <c r="AZ57" i="153"/>
  <c r="AX57" i="153"/>
  <c r="AV57" i="153"/>
  <c r="AT57" i="153"/>
  <c r="AR57" i="153"/>
  <c r="AP57" i="153"/>
  <c r="AN57" i="153"/>
  <c r="AL57" i="153"/>
  <c r="AJ57" i="153"/>
  <c r="AH57" i="153"/>
  <c r="AF57" i="153"/>
  <c r="AD57" i="153"/>
  <c r="AB57" i="153"/>
  <c r="Z57" i="153"/>
  <c r="X57" i="153"/>
  <c r="V57" i="153"/>
  <c r="T57" i="153"/>
  <c r="R57" i="153"/>
  <c r="P57" i="153"/>
  <c r="N57" i="153"/>
  <c r="L57" i="153"/>
  <c r="J57" i="153"/>
  <c r="H57" i="153"/>
  <c r="F57" i="153"/>
  <c r="D57" i="153"/>
  <c r="EX56" i="153"/>
  <c r="EV56" i="153"/>
  <c r="ET56" i="153"/>
  <c r="ER56" i="153"/>
  <c r="EP56" i="153"/>
  <c r="EN56" i="153"/>
  <c r="EL56" i="153"/>
  <c r="EJ56" i="153"/>
  <c r="EH56" i="153"/>
  <c r="EF56" i="153"/>
  <c r="ED56" i="153"/>
  <c r="EB56" i="153"/>
  <c r="DZ56" i="153"/>
  <c r="DX56" i="153"/>
  <c r="DV56" i="153"/>
  <c r="DT56" i="153"/>
  <c r="DR56" i="153"/>
  <c r="DP56" i="153"/>
  <c r="DN56" i="153"/>
  <c r="DL56" i="153"/>
  <c r="DJ56" i="153"/>
  <c r="DH56" i="153"/>
  <c r="DF56" i="153"/>
  <c r="DD56" i="153"/>
  <c r="DB56" i="153"/>
  <c r="CZ56" i="153"/>
  <c r="CX56" i="153"/>
  <c r="CV56" i="153"/>
  <c r="CT56" i="153"/>
  <c r="CR56" i="153"/>
  <c r="CP56" i="153"/>
  <c r="CN56" i="153"/>
  <c r="CL56" i="153"/>
  <c r="CJ56" i="153"/>
  <c r="CH56" i="153"/>
  <c r="CF56" i="153"/>
  <c r="CD56" i="153"/>
  <c r="CB56" i="153"/>
  <c r="BZ56" i="153"/>
  <c r="BX56" i="153"/>
  <c r="BV56" i="153"/>
  <c r="BT56" i="153"/>
  <c r="BR56" i="153"/>
  <c r="BP56" i="153"/>
  <c r="BN56" i="153"/>
  <c r="BL56" i="153"/>
  <c r="BJ56" i="153"/>
  <c r="BH56" i="153"/>
  <c r="BF56" i="153"/>
  <c r="BD56" i="153"/>
  <c r="BB56" i="153"/>
  <c r="AZ56" i="153"/>
  <c r="AX56" i="153"/>
  <c r="AV56" i="153"/>
  <c r="AT56" i="153"/>
  <c r="AR56" i="153"/>
  <c r="AP56" i="153"/>
  <c r="AN56" i="153"/>
  <c r="AL56" i="153"/>
  <c r="AJ56" i="153"/>
  <c r="AH56" i="153"/>
  <c r="AF56" i="153"/>
  <c r="AD56" i="153"/>
  <c r="AB56" i="153"/>
  <c r="Z56" i="153"/>
  <c r="X56" i="153"/>
  <c r="V56" i="153"/>
  <c r="T56" i="153"/>
  <c r="R56" i="153"/>
  <c r="P56" i="153"/>
  <c r="N56" i="153"/>
  <c r="L56" i="153"/>
  <c r="J56" i="153"/>
  <c r="H56" i="153"/>
  <c r="F56" i="153"/>
  <c r="D56" i="153"/>
  <c r="EX55" i="153"/>
  <c r="EV55" i="153"/>
  <c r="ET55" i="153"/>
  <c r="ER55" i="153"/>
  <c r="EP55" i="153"/>
  <c r="EN55" i="153"/>
  <c r="EL55" i="153"/>
  <c r="EJ55" i="153"/>
  <c r="EH55" i="153"/>
  <c r="EF55" i="153"/>
  <c r="ED55" i="153"/>
  <c r="EB55" i="153"/>
  <c r="DZ55" i="153"/>
  <c r="DX55" i="153"/>
  <c r="DV55" i="153"/>
  <c r="DT55" i="153"/>
  <c r="DR55" i="153"/>
  <c r="DP55" i="153"/>
  <c r="DN55" i="153"/>
  <c r="DL55" i="153"/>
  <c r="DJ55" i="153"/>
  <c r="DH55" i="153"/>
  <c r="DF55" i="153"/>
  <c r="DD55" i="153"/>
  <c r="DB55" i="153"/>
  <c r="CZ55" i="153"/>
  <c r="CX55" i="153"/>
  <c r="CV55" i="153"/>
  <c r="CT55" i="153"/>
  <c r="CR55" i="153"/>
  <c r="CP55" i="153"/>
  <c r="CN55" i="153"/>
  <c r="CL55" i="153"/>
  <c r="CJ55" i="153"/>
  <c r="CH55" i="153"/>
  <c r="CF55" i="153"/>
  <c r="CD55" i="153"/>
  <c r="CB55" i="153"/>
  <c r="BZ55" i="153"/>
  <c r="BX55" i="153"/>
  <c r="BV55" i="153"/>
  <c r="BT55" i="153"/>
  <c r="BR55" i="153"/>
  <c r="BP55" i="153"/>
  <c r="BN55" i="153"/>
  <c r="BL55" i="153"/>
  <c r="BJ55" i="153"/>
  <c r="BH55" i="153"/>
  <c r="BF55" i="153"/>
  <c r="BD55" i="153"/>
  <c r="BB55" i="153"/>
  <c r="AZ55" i="153"/>
  <c r="AX55" i="153"/>
  <c r="AV55" i="153"/>
  <c r="AT55" i="153"/>
  <c r="AR55" i="153"/>
  <c r="AP55" i="153"/>
  <c r="AN55" i="153"/>
  <c r="AL55" i="153"/>
  <c r="AJ55" i="153"/>
  <c r="AH55" i="153"/>
  <c r="AF55" i="153"/>
  <c r="AD55" i="153"/>
  <c r="AB55" i="153"/>
  <c r="Z55" i="153"/>
  <c r="X55" i="153"/>
  <c r="V55" i="153"/>
  <c r="T55" i="153"/>
  <c r="R55" i="153"/>
  <c r="P55" i="153"/>
  <c r="N55" i="153"/>
  <c r="L55" i="153"/>
  <c r="J55" i="153"/>
  <c r="H55" i="153"/>
  <c r="F55" i="153"/>
  <c r="D55" i="153"/>
  <c r="EX54" i="153"/>
  <c r="EV54" i="153"/>
  <c r="ET54" i="153"/>
  <c r="ER54" i="153"/>
  <c r="EP54" i="153"/>
  <c r="EN54" i="153"/>
  <c r="EL54" i="153"/>
  <c r="EJ54" i="153"/>
  <c r="EH54" i="153"/>
  <c r="EF54" i="153"/>
  <c r="ED54" i="153"/>
  <c r="EB54" i="153"/>
  <c r="DZ54" i="153"/>
  <c r="DX54" i="153"/>
  <c r="DV54" i="153"/>
  <c r="DT54" i="153"/>
  <c r="DR54" i="153"/>
  <c r="DP54" i="153"/>
  <c r="DN54" i="153"/>
  <c r="DL54" i="153"/>
  <c r="DJ54" i="153"/>
  <c r="DH54" i="153"/>
  <c r="DF54" i="153"/>
  <c r="DD54" i="153"/>
  <c r="DB54" i="153"/>
  <c r="CZ54" i="153"/>
  <c r="CX54" i="153"/>
  <c r="CV54" i="153"/>
  <c r="CT54" i="153"/>
  <c r="CR54" i="153"/>
  <c r="CP54" i="153"/>
  <c r="CN54" i="153"/>
  <c r="CL54" i="153"/>
  <c r="CJ54" i="153"/>
  <c r="CH54" i="153"/>
  <c r="CF54" i="153"/>
  <c r="CD54" i="153"/>
  <c r="CB54" i="153"/>
  <c r="BZ54" i="153"/>
  <c r="BX54" i="153"/>
  <c r="BV54" i="153"/>
  <c r="BT54" i="153"/>
  <c r="BR54" i="153"/>
  <c r="BP54" i="153"/>
  <c r="BN54" i="153"/>
  <c r="BL54" i="153"/>
  <c r="BJ54" i="153"/>
  <c r="BH54" i="153"/>
  <c r="BF54" i="153"/>
  <c r="BD54" i="153"/>
  <c r="BB54" i="153"/>
  <c r="AZ54" i="153"/>
  <c r="AX54" i="153"/>
  <c r="AV54" i="153"/>
  <c r="AT54" i="153"/>
  <c r="AR54" i="153"/>
  <c r="AP54" i="153"/>
  <c r="AN54" i="153"/>
  <c r="AL54" i="153"/>
  <c r="AJ54" i="153"/>
  <c r="AH54" i="153"/>
  <c r="AF54" i="153"/>
  <c r="AD54" i="153"/>
  <c r="AB54" i="153"/>
  <c r="Z54" i="153"/>
  <c r="X54" i="153"/>
  <c r="V54" i="153"/>
  <c r="T54" i="153"/>
  <c r="R54" i="153"/>
  <c r="P54" i="153"/>
  <c r="N54" i="153"/>
  <c r="L54" i="153"/>
  <c r="J54" i="153"/>
  <c r="H54" i="153"/>
  <c r="F54" i="153"/>
  <c r="D54" i="153"/>
  <c r="EX53" i="153"/>
  <c r="EV53" i="153"/>
  <c r="ET53" i="153"/>
  <c r="ER53" i="153"/>
  <c r="EP53" i="153"/>
  <c r="EN53" i="153"/>
  <c r="EL53" i="153"/>
  <c r="EJ53" i="153"/>
  <c r="EH53" i="153"/>
  <c r="EF53" i="153"/>
  <c r="ED53" i="153"/>
  <c r="EB53" i="153"/>
  <c r="DZ53" i="153"/>
  <c r="DX53" i="153"/>
  <c r="DV53" i="153"/>
  <c r="DT53" i="153"/>
  <c r="DR53" i="153"/>
  <c r="DP53" i="153"/>
  <c r="DN53" i="153"/>
  <c r="DL53" i="153"/>
  <c r="DJ53" i="153"/>
  <c r="DH53" i="153"/>
  <c r="DF53" i="153"/>
  <c r="DD53" i="153"/>
  <c r="DB53" i="153"/>
  <c r="CZ53" i="153"/>
  <c r="CX53" i="153"/>
  <c r="CV53" i="153"/>
  <c r="CT53" i="153"/>
  <c r="CR53" i="153"/>
  <c r="CP53" i="153"/>
  <c r="CN53" i="153"/>
  <c r="CL53" i="153"/>
  <c r="CJ53" i="153"/>
  <c r="CH53" i="153"/>
  <c r="CF53" i="153"/>
  <c r="CD53" i="153"/>
  <c r="CB53" i="153"/>
  <c r="BZ53" i="153"/>
  <c r="BX53" i="153"/>
  <c r="BV53" i="153"/>
  <c r="BT53" i="153"/>
  <c r="BR53" i="153"/>
  <c r="BP53" i="153"/>
  <c r="BN53" i="153"/>
  <c r="BL53" i="153"/>
  <c r="BJ53" i="153"/>
  <c r="BH53" i="153"/>
  <c r="BF53" i="153"/>
  <c r="BD53" i="153"/>
  <c r="BB53" i="153"/>
  <c r="AZ53" i="153"/>
  <c r="AX53" i="153"/>
  <c r="AV53" i="153"/>
  <c r="AT53" i="153"/>
  <c r="AR53" i="153"/>
  <c r="AP53" i="153"/>
  <c r="AN53" i="153"/>
  <c r="AL53" i="153"/>
  <c r="AJ53" i="153"/>
  <c r="AH53" i="153"/>
  <c r="AF53" i="153"/>
  <c r="AD53" i="153"/>
  <c r="AB53" i="153"/>
  <c r="Z53" i="153"/>
  <c r="X53" i="153"/>
  <c r="V53" i="153"/>
  <c r="T53" i="153"/>
  <c r="R53" i="153"/>
  <c r="P53" i="153"/>
  <c r="N53" i="153"/>
  <c r="L53" i="153"/>
  <c r="J53" i="153"/>
  <c r="H53" i="153"/>
  <c r="F53" i="153"/>
  <c r="D53" i="153"/>
  <c r="EX52" i="153"/>
  <c r="EV52" i="153"/>
  <c r="ET52" i="153"/>
  <c r="ER52" i="153"/>
  <c r="EP52" i="153"/>
  <c r="EN52" i="153"/>
  <c r="EL52" i="153"/>
  <c r="EJ52" i="153"/>
  <c r="EH52" i="153"/>
  <c r="EF52" i="153"/>
  <c r="ED52" i="153"/>
  <c r="EB52" i="153"/>
  <c r="DZ52" i="153"/>
  <c r="DX52" i="153"/>
  <c r="DV52" i="153"/>
  <c r="DT52" i="153"/>
  <c r="DR52" i="153"/>
  <c r="DP52" i="153"/>
  <c r="DN52" i="153"/>
  <c r="DL52" i="153"/>
  <c r="DJ52" i="153"/>
  <c r="DH52" i="153"/>
  <c r="DF52" i="153"/>
  <c r="DD52" i="153"/>
  <c r="DB52" i="153"/>
  <c r="CZ52" i="153"/>
  <c r="CX52" i="153"/>
  <c r="CV52" i="153"/>
  <c r="CT52" i="153"/>
  <c r="CR52" i="153"/>
  <c r="CP52" i="153"/>
  <c r="CN52" i="153"/>
  <c r="CL52" i="153"/>
  <c r="CJ52" i="153"/>
  <c r="CH52" i="153"/>
  <c r="CF52" i="153"/>
  <c r="CD52" i="153"/>
  <c r="CB52" i="153"/>
  <c r="BZ52" i="153"/>
  <c r="BX52" i="153"/>
  <c r="BV52" i="153"/>
  <c r="BT52" i="153"/>
  <c r="BR52" i="153"/>
  <c r="BP52" i="153"/>
  <c r="BN52" i="153"/>
  <c r="BL52" i="153"/>
  <c r="BJ52" i="153"/>
  <c r="BH52" i="153"/>
  <c r="BF52" i="153"/>
  <c r="BD52" i="153"/>
  <c r="BB52" i="153"/>
  <c r="AZ52" i="153"/>
  <c r="AX52" i="153"/>
  <c r="AV52" i="153"/>
  <c r="AT52" i="153"/>
  <c r="AR52" i="153"/>
  <c r="AP52" i="153"/>
  <c r="AN52" i="153"/>
  <c r="AL52" i="153"/>
  <c r="AJ52" i="153"/>
  <c r="AH52" i="153"/>
  <c r="AF52" i="153"/>
  <c r="AD52" i="153"/>
  <c r="AB52" i="153"/>
  <c r="Z52" i="153"/>
  <c r="X52" i="153"/>
  <c r="V52" i="153"/>
  <c r="T52" i="153"/>
  <c r="R52" i="153"/>
  <c r="P52" i="153"/>
  <c r="N52" i="153"/>
  <c r="L52" i="153"/>
  <c r="J52" i="153"/>
  <c r="H52" i="153"/>
  <c r="F52" i="153"/>
  <c r="D52" i="153"/>
  <c r="EX51" i="153"/>
  <c r="EV51" i="153"/>
  <c r="ET51" i="153"/>
  <c r="ER51" i="153"/>
  <c r="EP51" i="153"/>
  <c r="EN51" i="153"/>
  <c r="EL51" i="153"/>
  <c r="EJ51" i="153"/>
  <c r="EH51" i="153"/>
  <c r="EF51" i="153"/>
  <c r="ED51" i="153"/>
  <c r="EB51" i="153"/>
  <c r="DZ51" i="153"/>
  <c r="DX51" i="153"/>
  <c r="DV51" i="153"/>
  <c r="DT51" i="153"/>
  <c r="DR51" i="153"/>
  <c r="DP51" i="153"/>
  <c r="DN51" i="153"/>
  <c r="DL51" i="153"/>
  <c r="DJ51" i="153"/>
  <c r="DH51" i="153"/>
  <c r="DF51" i="153"/>
  <c r="DD51" i="153"/>
  <c r="DB51" i="153"/>
  <c r="CZ51" i="153"/>
  <c r="CX51" i="153"/>
  <c r="CV51" i="153"/>
  <c r="CT51" i="153"/>
  <c r="CR51" i="153"/>
  <c r="CP51" i="153"/>
  <c r="CN51" i="153"/>
  <c r="CL51" i="153"/>
  <c r="CJ51" i="153"/>
  <c r="CH51" i="153"/>
  <c r="CF51" i="153"/>
  <c r="CD51" i="153"/>
  <c r="CB51" i="153"/>
  <c r="BZ51" i="153"/>
  <c r="BX51" i="153"/>
  <c r="BV51" i="153"/>
  <c r="BT51" i="153"/>
  <c r="BR51" i="153"/>
  <c r="BP51" i="153"/>
  <c r="BN51" i="153"/>
  <c r="BL51" i="153"/>
  <c r="BJ51" i="153"/>
  <c r="BH51" i="153"/>
  <c r="BF51" i="153"/>
  <c r="BD51" i="153"/>
  <c r="BB51" i="153"/>
  <c r="AZ51" i="153"/>
  <c r="AX51" i="153"/>
  <c r="AV51" i="153"/>
  <c r="AT51" i="153"/>
  <c r="AR51" i="153"/>
  <c r="AP51" i="153"/>
  <c r="AN51" i="153"/>
  <c r="AL51" i="153"/>
  <c r="AJ51" i="153"/>
  <c r="AH51" i="153"/>
  <c r="AF51" i="153"/>
  <c r="AD51" i="153"/>
  <c r="AB51" i="153"/>
  <c r="Z51" i="153"/>
  <c r="X51" i="153"/>
  <c r="V51" i="153"/>
  <c r="T51" i="153"/>
  <c r="R51" i="153"/>
  <c r="P51" i="153"/>
  <c r="N51" i="153"/>
  <c r="L51" i="153"/>
  <c r="J51" i="153"/>
  <c r="H51" i="153"/>
  <c r="F51" i="153"/>
  <c r="D51" i="153"/>
  <c r="EX50" i="153"/>
  <c r="EV50" i="153"/>
  <c r="ET50" i="153"/>
  <c r="ER50" i="153"/>
  <c r="EP50" i="153"/>
  <c r="EN50" i="153"/>
  <c r="EL50" i="153"/>
  <c r="EJ50" i="153"/>
  <c r="EH50" i="153"/>
  <c r="EF50" i="153"/>
  <c r="ED50" i="153"/>
  <c r="EB50" i="153"/>
  <c r="DZ50" i="153"/>
  <c r="DX50" i="153"/>
  <c r="DV50" i="153"/>
  <c r="DT50" i="153"/>
  <c r="DR50" i="153"/>
  <c r="DP50" i="153"/>
  <c r="DN50" i="153"/>
  <c r="DL50" i="153"/>
  <c r="DJ50" i="153"/>
  <c r="DH50" i="153"/>
  <c r="DF50" i="153"/>
  <c r="DD50" i="153"/>
  <c r="DB50" i="153"/>
  <c r="CZ50" i="153"/>
  <c r="CX50" i="153"/>
  <c r="CV50" i="153"/>
  <c r="CT50" i="153"/>
  <c r="CR50" i="153"/>
  <c r="CP50" i="153"/>
  <c r="CN50" i="153"/>
  <c r="CL50" i="153"/>
  <c r="CJ50" i="153"/>
  <c r="CH50" i="153"/>
  <c r="CF50" i="153"/>
  <c r="CD50" i="153"/>
  <c r="CB50" i="153"/>
  <c r="BZ50" i="153"/>
  <c r="BX50" i="153"/>
  <c r="BV50" i="153"/>
  <c r="BT50" i="153"/>
  <c r="BR50" i="153"/>
  <c r="BP50" i="153"/>
  <c r="BN50" i="153"/>
  <c r="BL50" i="153"/>
  <c r="BJ50" i="153"/>
  <c r="BH50" i="153"/>
  <c r="BF50" i="153"/>
  <c r="BD50" i="153"/>
  <c r="BB50" i="153"/>
  <c r="AZ50" i="153"/>
  <c r="AX50" i="153"/>
  <c r="AV50" i="153"/>
  <c r="AT50" i="153"/>
  <c r="AR50" i="153"/>
  <c r="AP50" i="153"/>
  <c r="AN50" i="153"/>
  <c r="AL50" i="153"/>
  <c r="AJ50" i="153"/>
  <c r="AH50" i="153"/>
  <c r="AF50" i="153"/>
  <c r="AD50" i="153"/>
  <c r="AB50" i="153"/>
  <c r="Z50" i="153"/>
  <c r="X50" i="153"/>
  <c r="V50" i="153"/>
  <c r="T50" i="153"/>
  <c r="R50" i="153"/>
  <c r="P50" i="153"/>
  <c r="N50" i="153"/>
  <c r="L50" i="153"/>
  <c r="J50" i="153"/>
  <c r="H50" i="153"/>
  <c r="F50" i="153"/>
  <c r="D50" i="153"/>
  <c r="EX49" i="153"/>
  <c r="EV49" i="153"/>
  <c r="ET49" i="153"/>
  <c r="ER49" i="153"/>
  <c r="EP49" i="153"/>
  <c r="EN49" i="153"/>
  <c r="EL49" i="153"/>
  <c r="EJ49" i="153"/>
  <c r="EH49" i="153"/>
  <c r="EF49" i="153"/>
  <c r="ED49" i="153"/>
  <c r="EB49" i="153"/>
  <c r="DZ49" i="153"/>
  <c r="DX49" i="153"/>
  <c r="DV49" i="153"/>
  <c r="DT49" i="153"/>
  <c r="DR49" i="153"/>
  <c r="DP49" i="153"/>
  <c r="DN49" i="153"/>
  <c r="DL49" i="153"/>
  <c r="DJ49" i="153"/>
  <c r="DH49" i="153"/>
  <c r="DF49" i="153"/>
  <c r="DD49" i="153"/>
  <c r="DB49" i="153"/>
  <c r="CZ49" i="153"/>
  <c r="CX49" i="153"/>
  <c r="CV49" i="153"/>
  <c r="CT49" i="153"/>
  <c r="CR49" i="153"/>
  <c r="CP49" i="153"/>
  <c r="CN49" i="153"/>
  <c r="CL49" i="153"/>
  <c r="CJ49" i="153"/>
  <c r="CH49" i="153"/>
  <c r="CF49" i="153"/>
  <c r="CD49" i="153"/>
  <c r="CB49" i="153"/>
  <c r="BZ49" i="153"/>
  <c r="BX49" i="153"/>
  <c r="BV49" i="153"/>
  <c r="BT49" i="153"/>
  <c r="BR49" i="153"/>
  <c r="BP49" i="153"/>
  <c r="BN49" i="153"/>
  <c r="BL49" i="153"/>
  <c r="BJ49" i="153"/>
  <c r="BH49" i="153"/>
  <c r="BF49" i="153"/>
  <c r="BD49" i="153"/>
  <c r="BB49" i="153"/>
  <c r="AZ49" i="153"/>
  <c r="AX49" i="153"/>
  <c r="AV49" i="153"/>
  <c r="AT49" i="153"/>
  <c r="AR49" i="153"/>
  <c r="AP49" i="153"/>
  <c r="AN49" i="153"/>
  <c r="AL49" i="153"/>
  <c r="AJ49" i="153"/>
  <c r="AH49" i="153"/>
  <c r="AF49" i="153"/>
  <c r="AD49" i="153"/>
  <c r="AB49" i="153"/>
  <c r="Z49" i="153"/>
  <c r="X49" i="153"/>
  <c r="V49" i="153"/>
  <c r="T49" i="153"/>
  <c r="R49" i="153"/>
  <c r="P49" i="153"/>
  <c r="N49" i="153"/>
  <c r="L49" i="153"/>
  <c r="J49" i="153"/>
  <c r="H49" i="153"/>
  <c r="F49" i="153"/>
  <c r="D49" i="153"/>
  <c r="EX48" i="153"/>
  <c r="EV48" i="153"/>
  <c r="ET48" i="153"/>
  <c r="ER48" i="153"/>
  <c r="EP48" i="153"/>
  <c r="EN48" i="153"/>
  <c r="EL48" i="153"/>
  <c r="EJ48" i="153"/>
  <c r="EH48" i="153"/>
  <c r="EF48" i="153"/>
  <c r="ED48" i="153"/>
  <c r="EB48" i="153"/>
  <c r="DZ48" i="153"/>
  <c r="DX48" i="153"/>
  <c r="DV48" i="153"/>
  <c r="DT48" i="153"/>
  <c r="DR48" i="153"/>
  <c r="DP48" i="153"/>
  <c r="DN48" i="153"/>
  <c r="DL48" i="153"/>
  <c r="DJ48" i="153"/>
  <c r="DH48" i="153"/>
  <c r="DF48" i="153"/>
  <c r="DD48" i="153"/>
  <c r="DB48" i="153"/>
  <c r="CZ48" i="153"/>
  <c r="CX48" i="153"/>
  <c r="CV48" i="153"/>
  <c r="CT48" i="153"/>
  <c r="CR48" i="153"/>
  <c r="CP48" i="153"/>
  <c r="CN48" i="153"/>
  <c r="CL48" i="153"/>
  <c r="CJ48" i="153"/>
  <c r="CH48" i="153"/>
  <c r="CF48" i="153"/>
  <c r="CD48" i="153"/>
  <c r="CB48" i="153"/>
  <c r="BZ48" i="153"/>
  <c r="BX48" i="153"/>
  <c r="BV48" i="153"/>
  <c r="BT48" i="153"/>
  <c r="BR48" i="153"/>
  <c r="BP48" i="153"/>
  <c r="BN48" i="153"/>
  <c r="BL48" i="153"/>
  <c r="BJ48" i="153"/>
  <c r="BH48" i="153"/>
  <c r="BF48" i="153"/>
  <c r="BD48" i="153"/>
  <c r="BB48" i="153"/>
  <c r="AZ48" i="153"/>
  <c r="AX48" i="153"/>
  <c r="AV48" i="153"/>
  <c r="AT48" i="153"/>
  <c r="AR48" i="153"/>
  <c r="AP48" i="153"/>
  <c r="AN48" i="153"/>
  <c r="AL48" i="153"/>
  <c r="AJ48" i="153"/>
  <c r="AH48" i="153"/>
  <c r="AF48" i="153"/>
  <c r="AD48" i="153"/>
  <c r="AB48" i="153"/>
  <c r="Z48" i="153"/>
  <c r="X48" i="153"/>
  <c r="V48" i="153"/>
  <c r="T48" i="153"/>
  <c r="R48" i="153"/>
  <c r="P48" i="153"/>
  <c r="N48" i="153"/>
  <c r="L48" i="153"/>
  <c r="J48" i="153"/>
  <c r="H48" i="153"/>
  <c r="F48" i="153"/>
  <c r="D48" i="153"/>
  <c r="EX47" i="153"/>
  <c r="EV47" i="153"/>
  <c r="ET47" i="153"/>
  <c r="ER47" i="153"/>
  <c r="EP47" i="153"/>
  <c r="EN47" i="153"/>
  <c r="EL47" i="153"/>
  <c r="EJ47" i="153"/>
  <c r="EH47" i="153"/>
  <c r="EF47" i="153"/>
  <c r="ED47" i="153"/>
  <c r="EB47" i="153"/>
  <c r="DZ47" i="153"/>
  <c r="DX47" i="153"/>
  <c r="DV47" i="153"/>
  <c r="DT47" i="153"/>
  <c r="DR47" i="153"/>
  <c r="DP47" i="153"/>
  <c r="DN47" i="153"/>
  <c r="DL47" i="153"/>
  <c r="DJ47" i="153"/>
  <c r="DH47" i="153"/>
  <c r="DF47" i="153"/>
  <c r="DD47" i="153"/>
  <c r="DB47" i="153"/>
  <c r="CZ47" i="153"/>
  <c r="CX47" i="153"/>
  <c r="CV47" i="153"/>
  <c r="CT47" i="153"/>
  <c r="CR47" i="153"/>
  <c r="CP47" i="153"/>
  <c r="CN47" i="153"/>
  <c r="CL47" i="153"/>
  <c r="CJ47" i="153"/>
  <c r="CH47" i="153"/>
  <c r="CF47" i="153"/>
  <c r="CD47" i="153"/>
  <c r="CB47" i="153"/>
  <c r="BZ47" i="153"/>
  <c r="BX47" i="153"/>
  <c r="BV47" i="153"/>
  <c r="BT47" i="153"/>
  <c r="BR47" i="153"/>
  <c r="BP47" i="153"/>
  <c r="BN47" i="153"/>
  <c r="BL47" i="153"/>
  <c r="BJ47" i="153"/>
  <c r="BH47" i="153"/>
  <c r="BF47" i="153"/>
  <c r="BD47" i="153"/>
  <c r="BB47" i="153"/>
  <c r="AZ47" i="153"/>
  <c r="AX47" i="153"/>
  <c r="AV47" i="153"/>
  <c r="AT47" i="153"/>
  <c r="AR47" i="153"/>
  <c r="AP47" i="153"/>
  <c r="AN47" i="153"/>
  <c r="AL47" i="153"/>
  <c r="AJ47" i="153"/>
  <c r="AH47" i="153"/>
  <c r="AF47" i="153"/>
  <c r="AD47" i="153"/>
  <c r="AB47" i="153"/>
  <c r="Z47" i="153"/>
  <c r="X47" i="153"/>
  <c r="V47" i="153"/>
  <c r="T47" i="153"/>
  <c r="R47" i="153"/>
  <c r="P47" i="153"/>
  <c r="N47" i="153"/>
  <c r="L47" i="153"/>
  <c r="J47" i="153"/>
  <c r="H47" i="153"/>
  <c r="F47" i="153"/>
  <c r="D47" i="153"/>
  <c r="EX46" i="153"/>
  <c r="EV46" i="153"/>
  <c r="ET46" i="153"/>
  <c r="ER46" i="153"/>
  <c r="EP46" i="153"/>
  <c r="EN46" i="153"/>
  <c r="EL46" i="153"/>
  <c r="EJ46" i="153"/>
  <c r="EH46" i="153"/>
  <c r="EF46" i="153"/>
  <c r="ED46" i="153"/>
  <c r="EB46" i="153"/>
  <c r="DZ46" i="153"/>
  <c r="DX46" i="153"/>
  <c r="DV46" i="153"/>
  <c r="DT46" i="153"/>
  <c r="DR46" i="153"/>
  <c r="DP46" i="153"/>
  <c r="DN46" i="153"/>
  <c r="DL46" i="153"/>
  <c r="DJ46" i="153"/>
  <c r="DH46" i="153"/>
  <c r="DF46" i="153"/>
  <c r="DD46" i="153"/>
  <c r="DB46" i="153"/>
  <c r="CZ46" i="153"/>
  <c r="CX46" i="153"/>
  <c r="CV46" i="153"/>
  <c r="CT46" i="153"/>
  <c r="CR46" i="153"/>
  <c r="CP46" i="153"/>
  <c r="CN46" i="153"/>
  <c r="CL46" i="153"/>
  <c r="CJ46" i="153"/>
  <c r="CH46" i="153"/>
  <c r="CF46" i="153"/>
  <c r="CD46" i="153"/>
  <c r="CB46" i="153"/>
  <c r="BZ46" i="153"/>
  <c r="BX46" i="153"/>
  <c r="BV46" i="153"/>
  <c r="BT46" i="153"/>
  <c r="BR46" i="153"/>
  <c r="BP46" i="153"/>
  <c r="BN46" i="153"/>
  <c r="BL46" i="153"/>
  <c r="BJ46" i="153"/>
  <c r="BH46" i="153"/>
  <c r="BF46" i="153"/>
  <c r="BD46" i="153"/>
  <c r="BB46" i="153"/>
  <c r="AZ46" i="153"/>
  <c r="AX46" i="153"/>
  <c r="AV46" i="153"/>
  <c r="AT46" i="153"/>
  <c r="AR46" i="153"/>
  <c r="AP46" i="153"/>
  <c r="AN46" i="153"/>
  <c r="AL46" i="153"/>
  <c r="AJ46" i="153"/>
  <c r="AH46" i="153"/>
  <c r="AF46" i="153"/>
  <c r="AD46" i="153"/>
  <c r="AB46" i="153"/>
  <c r="Z46" i="153"/>
  <c r="X46" i="153"/>
  <c r="V46" i="153"/>
  <c r="T46" i="153"/>
  <c r="R46" i="153"/>
  <c r="P46" i="153"/>
  <c r="N46" i="153"/>
  <c r="L46" i="153"/>
  <c r="J46" i="153"/>
  <c r="H46" i="153"/>
  <c r="F46" i="153"/>
  <c r="D46" i="153"/>
  <c r="EX45" i="153"/>
  <c r="EV45" i="153"/>
  <c r="ET45" i="153"/>
  <c r="ER45" i="153"/>
  <c r="EP45" i="153"/>
  <c r="EN45" i="153"/>
  <c r="EL45" i="153"/>
  <c r="EJ45" i="153"/>
  <c r="EH45" i="153"/>
  <c r="EF45" i="153"/>
  <c r="ED45" i="153"/>
  <c r="EB45" i="153"/>
  <c r="DZ45" i="153"/>
  <c r="DX45" i="153"/>
  <c r="DV45" i="153"/>
  <c r="DT45" i="153"/>
  <c r="DR45" i="153"/>
  <c r="DP45" i="153"/>
  <c r="DN45" i="153"/>
  <c r="DL45" i="153"/>
  <c r="DJ45" i="153"/>
  <c r="DH45" i="153"/>
  <c r="DF45" i="153"/>
  <c r="DD45" i="153"/>
  <c r="DB45" i="153"/>
  <c r="CZ45" i="153"/>
  <c r="CX45" i="153"/>
  <c r="CV45" i="153"/>
  <c r="CT45" i="153"/>
  <c r="CR45" i="153"/>
  <c r="CP45" i="153"/>
  <c r="CN45" i="153"/>
  <c r="CL45" i="153"/>
  <c r="CJ45" i="153"/>
  <c r="CH45" i="153"/>
  <c r="CF45" i="153"/>
  <c r="CD45" i="153"/>
  <c r="CB45" i="153"/>
  <c r="BZ45" i="153"/>
  <c r="BX45" i="153"/>
  <c r="BV45" i="153"/>
  <c r="BT45" i="153"/>
  <c r="BR45" i="153"/>
  <c r="BP45" i="153"/>
  <c r="BN45" i="153"/>
  <c r="BL45" i="153"/>
  <c r="BJ45" i="153"/>
  <c r="BH45" i="153"/>
  <c r="BF45" i="153"/>
  <c r="BD45" i="153"/>
  <c r="BB45" i="153"/>
  <c r="AZ45" i="153"/>
  <c r="AX45" i="153"/>
  <c r="AV45" i="153"/>
  <c r="AT45" i="153"/>
  <c r="AR45" i="153"/>
  <c r="AP45" i="153"/>
  <c r="AN45" i="153"/>
  <c r="AL45" i="153"/>
  <c r="AJ45" i="153"/>
  <c r="AH45" i="153"/>
  <c r="AF45" i="153"/>
  <c r="AD45" i="153"/>
  <c r="AB45" i="153"/>
  <c r="Z45" i="153"/>
  <c r="X45" i="153"/>
  <c r="V45" i="153"/>
  <c r="T45" i="153"/>
  <c r="R45" i="153"/>
  <c r="P45" i="153"/>
  <c r="N45" i="153"/>
  <c r="L45" i="153"/>
  <c r="J45" i="153"/>
  <c r="H45" i="153"/>
  <c r="F45" i="153"/>
  <c r="D45" i="153"/>
  <c r="EX44" i="153"/>
  <c r="EV44" i="153"/>
  <c r="ET44" i="153"/>
  <c r="ER44" i="153"/>
  <c r="EP44" i="153"/>
  <c r="EN44" i="153"/>
  <c r="EL44" i="153"/>
  <c r="EJ44" i="153"/>
  <c r="EH44" i="153"/>
  <c r="EF44" i="153"/>
  <c r="ED44" i="153"/>
  <c r="EB44" i="153"/>
  <c r="DZ44" i="153"/>
  <c r="DX44" i="153"/>
  <c r="DV44" i="153"/>
  <c r="DT44" i="153"/>
  <c r="DR44" i="153"/>
  <c r="DP44" i="153"/>
  <c r="DN44" i="153"/>
  <c r="DL44" i="153"/>
  <c r="DJ44" i="153"/>
  <c r="DH44" i="153"/>
  <c r="DF44" i="153"/>
  <c r="DD44" i="153"/>
  <c r="DB44" i="153"/>
  <c r="CZ44" i="153"/>
  <c r="CX44" i="153"/>
  <c r="CV44" i="153"/>
  <c r="CT44" i="153"/>
  <c r="CR44" i="153"/>
  <c r="CP44" i="153"/>
  <c r="CN44" i="153"/>
  <c r="CL44" i="153"/>
  <c r="CJ44" i="153"/>
  <c r="CH44" i="153"/>
  <c r="CF44" i="153"/>
  <c r="CD44" i="153"/>
  <c r="CB44" i="153"/>
  <c r="BZ44" i="153"/>
  <c r="BX44" i="153"/>
  <c r="BV44" i="153"/>
  <c r="BT44" i="153"/>
  <c r="BR44" i="153"/>
  <c r="BP44" i="153"/>
  <c r="BN44" i="153"/>
  <c r="BL44" i="153"/>
  <c r="BJ44" i="153"/>
  <c r="BH44" i="153"/>
  <c r="BF44" i="153"/>
  <c r="BD44" i="153"/>
  <c r="BB44" i="153"/>
  <c r="AZ44" i="153"/>
  <c r="AX44" i="153"/>
  <c r="AV44" i="153"/>
  <c r="AT44" i="153"/>
  <c r="AR44" i="153"/>
  <c r="AP44" i="153"/>
  <c r="AN44" i="153"/>
  <c r="AL44" i="153"/>
  <c r="AJ44" i="153"/>
  <c r="AH44" i="153"/>
  <c r="AF44" i="153"/>
  <c r="AD44" i="153"/>
  <c r="AB44" i="153"/>
  <c r="Z44" i="153"/>
  <c r="X44" i="153"/>
  <c r="V44" i="153"/>
  <c r="T44" i="153"/>
  <c r="R44" i="153"/>
  <c r="P44" i="153"/>
  <c r="N44" i="153"/>
  <c r="L44" i="153"/>
  <c r="J44" i="153"/>
  <c r="H44" i="153"/>
  <c r="F44" i="153"/>
  <c r="D44" i="153"/>
  <c r="EX43" i="153"/>
  <c r="EV43" i="153"/>
  <c r="ET43" i="153"/>
  <c r="ER43" i="153"/>
  <c r="EP43" i="153"/>
  <c r="EN43" i="153"/>
  <c r="EL43" i="153"/>
  <c r="EJ43" i="153"/>
  <c r="EH43" i="153"/>
  <c r="EF43" i="153"/>
  <c r="ED43" i="153"/>
  <c r="EB43" i="153"/>
  <c r="DZ43" i="153"/>
  <c r="DX43" i="153"/>
  <c r="DV43" i="153"/>
  <c r="DT43" i="153"/>
  <c r="DR43" i="153"/>
  <c r="DP43" i="153"/>
  <c r="DN43" i="153"/>
  <c r="DL43" i="153"/>
  <c r="DJ43" i="153"/>
  <c r="DH43" i="153"/>
  <c r="DF43" i="153"/>
  <c r="DD43" i="153"/>
  <c r="DB43" i="153"/>
  <c r="CZ43" i="153"/>
  <c r="CX43" i="153"/>
  <c r="CV43" i="153"/>
  <c r="CT43" i="153"/>
  <c r="CR43" i="153"/>
  <c r="CP43" i="153"/>
  <c r="CN43" i="153"/>
  <c r="CL43" i="153"/>
  <c r="CJ43" i="153"/>
  <c r="CH43" i="153"/>
  <c r="CF43" i="153"/>
  <c r="CD43" i="153"/>
  <c r="CB43" i="153"/>
  <c r="BZ43" i="153"/>
  <c r="BX43" i="153"/>
  <c r="BV43" i="153"/>
  <c r="BT43" i="153"/>
  <c r="BR43" i="153"/>
  <c r="BP43" i="153"/>
  <c r="BN43" i="153"/>
  <c r="BL43" i="153"/>
  <c r="BJ43" i="153"/>
  <c r="BH43" i="153"/>
  <c r="BF43" i="153"/>
  <c r="BD43" i="153"/>
  <c r="BB43" i="153"/>
  <c r="AZ43" i="153"/>
  <c r="AX43" i="153"/>
  <c r="AV43" i="153"/>
  <c r="AT43" i="153"/>
  <c r="AR43" i="153"/>
  <c r="AP43" i="153"/>
  <c r="AN43" i="153"/>
  <c r="AL43" i="153"/>
  <c r="AJ43" i="153"/>
  <c r="AH43" i="153"/>
  <c r="AF43" i="153"/>
  <c r="AD43" i="153"/>
  <c r="AB43" i="153"/>
  <c r="Z43" i="153"/>
  <c r="X43" i="153"/>
  <c r="V43" i="153"/>
  <c r="T43" i="153"/>
  <c r="R43" i="153"/>
  <c r="P43" i="153"/>
  <c r="N43" i="153"/>
  <c r="L43" i="153"/>
  <c r="J43" i="153"/>
  <c r="H43" i="153"/>
  <c r="F43" i="153"/>
  <c r="D43" i="153"/>
  <c r="EX42" i="153"/>
  <c r="EV42" i="153"/>
  <c r="ET42" i="153"/>
  <c r="ER42" i="153"/>
  <c r="EP42" i="153"/>
  <c r="EN42" i="153"/>
  <c r="EL42" i="153"/>
  <c r="EJ42" i="153"/>
  <c r="EH42" i="153"/>
  <c r="EF42" i="153"/>
  <c r="ED42" i="153"/>
  <c r="EB42" i="153"/>
  <c r="DZ42" i="153"/>
  <c r="DX42" i="153"/>
  <c r="DV42" i="153"/>
  <c r="DT42" i="153"/>
  <c r="DR42" i="153"/>
  <c r="DP42" i="153"/>
  <c r="DN42" i="153"/>
  <c r="DL42" i="153"/>
  <c r="DJ42" i="153"/>
  <c r="DH42" i="153"/>
  <c r="DF42" i="153"/>
  <c r="DD42" i="153"/>
  <c r="DB42" i="153"/>
  <c r="CZ42" i="153"/>
  <c r="CX42" i="153"/>
  <c r="CV42" i="153"/>
  <c r="CT42" i="153"/>
  <c r="CR42" i="153"/>
  <c r="CP42" i="153"/>
  <c r="CN42" i="153"/>
  <c r="CL42" i="153"/>
  <c r="CJ42" i="153"/>
  <c r="CH42" i="153"/>
  <c r="CF42" i="153"/>
  <c r="CD42" i="153"/>
  <c r="CB42" i="153"/>
  <c r="BZ42" i="153"/>
  <c r="BX42" i="153"/>
  <c r="BV42" i="153"/>
  <c r="BT42" i="153"/>
  <c r="BR42" i="153"/>
  <c r="BP42" i="153"/>
  <c r="BN42" i="153"/>
  <c r="BL42" i="153"/>
  <c r="BJ42" i="153"/>
  <c r="BH42" i="153"/>
  <c r="BF42" i="153"/>
  <c r="BD42" i="153"/>
  <c r="BB42" i="153"/>
  <c r="AZ42" i="153"/>
  <c r="AX42" i="153"/>
  <c r="AV42" i="153"/>
  <c r="AT42" i="153"/>
  <c r="AR42" i="153"/>
  <c r="AP42" i="153"/>
  <c r="AN42" i="153"/>
  <c r="AL42" i="153"/>
  <c r="AJ42" i="153"/>
  <c r="AH42" i="153"/>
  <c r="AF42" i="153"/>
  <c r="AD42" i="153"/>
  <c r="AB42" i="153"/>
  <c r="Z42" i="153"/>
  <c r="X42" i="153"/>
  <c r="V42" i="153"/>
  <c r="T42" i="153"/>
  <c r="R42" i="153"/>
  <c r="P42" i="153"/>
  <c r="N42" i="153"/>
  <c r="L42" i="153"/>
  <c r="J42" i="153"/>
  <c r="H42" i="153"/>
  <c r="F42" i="153"/>
  <c r="D42" i="153"/>
  <c r="EX41" i="153"/>
  <c r="EV41" i="153"/>
  <c r="ET41" i="153"/>
  <c r="ER41" i="153"/>
  <c r="EP41" i="153"/>
  <c r="EN41" i="153"/>
  <c r="EL41" i="153"/>
  <c r="EJ41" i="153"/>
  <c r="EH41" i="153"/>
  <c r="EF41" i="153"/>
  <c r="ED41" i="153"/>
  <c r="EB41" i="153"/>
  <c r="DZ41" i="153"/>
  <c r="DX41" i="153"/>
  <c r="DV41" i="153"/>
  <c r="DT41" i="153"/>
  <c r="DR41" i="153"/>
  <c r="DP41" i="153"/>
  <c r="DN41" i="153"/>
  <c r="DL41" i="153"/>
  <c r="DJ41" i="153"/>
  <c r="DH41" i="153"/>
  <c r="DF41" i="153"/>
  <c r="DD41" i="153"/>
  <c r="DB41" i="153"/>
  <c r="CZ41" i="153"/>
  <c r="CX41" i="153"/>
  <c r="CV41" i="153"/>
  <c r="CT41" i="153"/>
  <c r="CR41" i="153"/>
  <c r="CP41" i="153"/>
  <c r="CN41" i="153"/>
  <c r="CL41" i="153"/>
  <c r="CJ41" i="153"/>
  <c r="CH41" i="153"/>
  <c r="CF41" i="153"/>
  <c r="CD41" i="153"/>
  <c r="CB41" i="153"/>
  <c r="BZ41" i="153"/>
  <c r="BX41" i="153"/>
  <c r="BV41" i="153"/>
  <c r="BT41" i="153"/>
  <c r="BR41" i="153"/>
  <c r="BP41" i="153"/>
  <c r="BN41" i="153"/>
  <c r="BL41" i="153"/>
  <c r="BJ41" i="153"/>
  <c r="BH41" i="153"/>
  <c r="BF41" i="153"/>
  <c r="BD41" i="153"/>
  <c r="BB41" i="153"/>
  <c r="AZ41" i="153"/>
  <c r="AX41" i="153"/>
  <c r="AV41" i="153"/>
  <c r="AT41" i="153"/>
  <c r="AR41" i="153"/>
  <c r="AP41" i="153"/>
  <c r="AN41" i="153"/>
  <c r="AL41" i="153"/>
  <c r="AJ41" i="153"/>
  <c r="AH41" i="153"/>
  <c r="AF41" i="153"/>
  <c r="AD41" i="153"/>
  <c r="AB41" i="153"/>
  <c r="Z41" i="153"/>
  <c r="X41" i="153"/>
  <c r="V41" i="153"/>
  <c r="T41" i="153"/>
  <c r="R41" i="153"/>
  <c r="P41" i="153"/>
  <c r="N41" i="153"/>
  <c r="L41" i="153"/>
  <c r="J41" i="153"/>
  <c r="H41" i="153"/>
  <c r="F41" i="153"/>
  <c r="D41" i="153"/>
  <c r="EX40" i="153"/>
  <c r="EV40" i="153"/>
  <c r="ET40" i="153"/>
  <c r="ER40" i="153"/>
  <c r="EP40" i="153"/>
  <c r="EN40" i="153"/>
  <c r="EL40" i="153"/>
  <c r="EJ40" i="153"/>
  <c r="EH40" i="153"/>
  <c r="EF40" i="153"/>
  <c r="ED40" i="153"/>
  <c r="EB40" i="153"/>
  <c r="DZ40" i="153"/>
  <c r="DX40" i="153"/>
  <c r="DV40" i="153"/>
  <c r="DT40" i="153"/>
  <c r="DR40" i="153"/>
  <c r="DP40" i="153"/>
  <c r="DN40" i="153"/>
  <c r="DL40" i="153"/>
  <c r="DJ40" i="153"/>
  <c r="DH40" i="153"/>
  <c r="DF40" i="153"/>
  <c r="DD40" i="153"/>
  <c r="DB40" i="153"/>
  <c r="CZ40" i="153"/>
  <c r="CX40" i="153"/>
  <c r="CV40" i="153"/>
  <c r="CT40" i="153"/>
  <c r="CR40" i="153"/>
  <c r="CP40" i="153"/>
  <c r="CN40" i="153"/>
  <c r="CL40" i="153"/>
  <c r="CJ40" i="153"/>
  <c r="CH40" i="153"/>
  <c r="CF40" i="153"/>
  <c r="CD40" i="153"/>
  <c r="CB40" i="153"/>
  <c r="BZ40" i="153"/>
  <c r="BX40" i="153"/>
  <c r="BV40" i="153"/>
  <c r="BT40" i="153"/>
  <c r="BR40" i="153"/>
  <c r="BP40" i="153"/>
  <c r="BN40" i="153"/>
  <c r="BL40" i="153"/>
  <c r="BJ40" i="153"/>
  <c r="BH40" i="153"/>
  <c r="BF40" i="153"/>
  <c r="BD40" i="153"/>
  <c r="BB40" i="153"/>
  <c r="AZ40" i="153"/>
  <c r="AX40" i="153"/>
  <c r="AV40" i="153"/>
  <c r="AT40" i="153"/>
  <c r="AR40" i="153"/>
  <c r="AP40" i="153"/>
  <c r="AN40" i="153"/>
  <c r="AL40" i="153"/>
  <c r="AJ40" i="153"/>
  <c r="AH40" i="153"/>
  <c r="AF40" i="153"/>
  <c r="AD40" i="153"/>
  <c r="AB40" i="153"/>
  <c r="Z40" i="153"/>
  <c r="X40" i="153"/>
  <c r="V40" i="153"/>
  <c r="T40" i="153"/>
  <c r="R40" i="153"/>
  <c r="P40" i="153"/>
  <c r="N40" i="153"/>
  <c r="L40" i="153"/>
  <c r="J40" i="153"/>
  <c r="H40" i="153"/>
  <c r="F40" i="153"/>
  <c r="D40" i="153"/>
  <c r="EX39" i="153"/>
  <c r="EV39" i="153"/>
  <c r="ET39" i="153"/>
  <c r="ER39" i="153"/>
  <c r="EP39" i="153"/>
  <c r="EN39" i="153"/>
  <c r="EL39" i="153"/>
  <c r="EJ39" i="153"/>
  <c r="EH39" i="153"/>
  <c r="EF39" i="153"/>
  <c r="ED39" i="153"/>
  <c r="EB39" i="153"/>
  <c r="DZ39" i="153"/>
  <c r="DX39" i="153"/>
  <c r="DV39" i="153"/>
  <c r="DT39" i="153"/>
  <c r="DR39" i="153"/>
  <c r="DP39" i="153"/>
  <c r="DN39" i="153"/>
  <c r="DL39" i="153"/>
  <c r="DJ39" i="153"/>
  <c r="DH39" i="153"/>
  <c r="DF39" i="153"/>
  <c r="DD39" i="153"/>
  <c r="DB39" i="153"/>
  <c r="CZ39" i="153"/>
  <c r="CX39" i="153"/>
  <c r="CV39" i="153"/>
  <c r="CT39" i="153"/>
  <c r="CR39" i="153"/>
  <c r="CP39" i="153"/>
  <c r="CN39" i="153"/>
  <c r="CL39" i="153"/>
  <c r="CJ39" i="153"/>
  <c r="CH39" i="153"/>
  <c r="CF39" i="153"/>
  <c r="CD39" i="153"/>
  <c r="CB39" i="153"/>
  <c r="BZ39" i="153"/>
  <c r="BX39" i="153"/>
  <c r="BV39" i="153"/>
  <c r="BT39" i="153"/>
  <c r="BR39" i="153"/>
  <c r="BP39" i="153"/>
  <c r="BN39" i="153"/>
  <c r="BL39" i="153"/>
  <c r="BJ39" i="153"/>
  <c r="BH39" i="153"/>
  <c r="BF39" i="153"/>
  <c r="BD39" i="153"/>
  <c r="BB39" i="153"/>
  <c r="AZ39" i="153"/>
  <c r="AX39" i="153"/>
  <c r="AV39" i="153"/>
  <c r="AT39" i="153"/>
  <c r="AR39" i="153"/>
  <c r="AP39" i="153"/>
  <c r="AN39" i="153"/>
  <c r="AL39" i="153"/>
  <c r="AJ39" i="153"/>
  <c r="AH39" i="153"/>
  <c r="AF39" i="153"/>
  <c r="AD39" i="153"/>
  <c r="AB39" i="153"/>
  <c r="Z39" i="153"/>
  <c r="X39" i="153"/>
  <c r="V39" i="153"/>
  <c r="T39" i="153"/>
  <c r="R39" i="153"/>
  <c r="P39" i="153"/>
  <c r="N39" i="153"/>
  <c r="L39" i="153"/>
  <c r="J39" i="153"/>
  <c r="H39" i="153"/>
  <c r="F39" i="153"/>
  <c r="D39" i="153"/>
  <c r="EX38" i="153"/>
  <c r="EV38" i="153"/>
  <c r="ET38" i="153"/>
  <c r="ER38" i="153"/>
  <c r="EP38" i="153"/>
  <c r="EN38" i="153"/>
  <c r="EL38" i="153"/>
  <c r="EJ38" i="153"/>
  <c r="EH38" i="153"/>
  <c r="EF38" i="153"/>
  <c r="ED38" i="153"/>
  <c r="EB38" i="153"/>
  <c r="DZ38" i="153"/>
  <c r="DX38" i="153"/>
  <c r="DV38" i="153"/>
  <c r="DT38" i="153"/>
  <c r="DR38" i="153"/>
  <c r="DP38" i="153"/>
  <c r="DN38" i="153"/>
  <c r="DL38" i="153"/>
  <c r="DJ38" i="153"/>
  <c r="DH38" i="153"/>
  <c r="DF38" i="153"/>
  <c r="DD38" i="153"/>
  <c r="DB38" i="153"/>
  <c r="CZ38" i="153"/>
  <c r="CX38" i="153"/>
  <c r="CV38" i="153"/>
  <c r="CT38" i="153"/>
  <c r="CR38" i="153"/>
  <c r="CP38" i="153"/>
  <c r="CN38" i="153"/>
  <c r="CL38" i="153"/>
  <c r="CJ38" i="153"/>
  <c r="CH38" i="153"/>
  <c r="CF38" i="153"/>
  <c r="CD38" i="153"/>
  <c r="CB38" i="153"/>
  <c r="BZ38" i="153"/>
  <c r="BX38" i="153"/>
  <c r="BV38" i="153"/>
  <c r="BT38" i="153"/>
  <c r="BR38" i="153"/>
  <c r="BP38" i="153"/>
  <c r="BN38" i="153"/>
  <c r="BL38" i="153"/>
  <c r="BJ38" i="153"/>
  <c r="BH38" i="153"/>
  <c r="BF38" i="153"/>
  <c r="BD38" i="153"/>
  <c r="BB38" i="153"/>
  <c r="AZ38" i="153"/>
  <c r="AX38" i="153"/>
  <c r="AV38" i="153"/>
  <c r="AT38" i="153"/>
  <c r="AR38" i="153"/>
  <c r="AP38" i="153"/>
  <c r="AN38" i="153"/>
  <c r="AL38" i="153"/>
  <c r="AJ38" i="153"/>
  <c r="AH38" i="153"/>
  <c r="AF38" i="153"/>
  <c r="AD38" i="153"/>
  <c r="AB38" i="153"/>
  <c r="Z38" i="153"/>
  <c r="X38" i="153"/>
  <c r="V38" i="153"/>
  <c r="T38" i="153"/>
  <c r="R38" i="153"/>
  <c r="P38" i="153"/>
  <c r="N38" i="153"/>
  <c r="L38" i="153"/>
  <c r="J38" i="153"/>
  <c r="H38" i="153"/>
  <c r="F38" i="153"/>
  <c r="D38" i="153"/>
  <c r="EX37" i="153"/>
  <c r="EV37" i="153"/>
  <c r="ET37" i="153"/>
  <c r="ER37" i="153"/>
  <c r="EP37" i="153"/>
  <c r="EN37" i="153"/>
  <c r="EL37" i="153"/>
  <c r="EJ37" i="153"/>
  <c r="EH37" i="153"/>
  <c r="EF37" i="153"/>
  <c r="ED37" i="153"/>
  <c r="EB37" i="153"/>
  <c r="DZ37" i="153"/>
  <c r="DX37" i="153"/>
  <c r="DV37" i="153"/>
  <c r="DT37" i="153"/>
  <c r="DR37" i="153"/>
  <c r="DP37" i="153"/>
  <c r="DN37" i="153"/>
  <c r="DL37" i="153"/>
  <c r="DJ37" i="153"/>
  <c r="DH37" i="153"/>
  <c r="DF37" i="153"/>
  <c r="DD37" i="153"/>
  <c r="DB37" i="153"/>
  <c r="CZ37" i="153"/>
  <c r="CX37" i="153"/>
  <c r="CV37" i="153"/>
  <c r="CT37" i="153"/>
  <c r="CR37" i="153"/>
  <c r="CP37" i="153"/>
  <c r="CN37" i="153"/>
  <c r="CL37" i="153"/>
  <c r="CJ37" i="153"/>
  <c r="CH37" i="153"/>
  <c r="CF37" i="153"/>
  <c r="CD37" i="153"/>
  <c r="CB37" i="153"/>
  <c r="BZ37" i="153"/>
  <c r="BX37" i="153"/>
  <c r="BV37" i="153"/>
  <c r="BT37" i="153"/>
  <c r="BR37" i="153"/>
  <c r="BP37" i="153"/>
  <c r="BN37" i="153"/>
  <c r="BL37" i="153"/>
  <c r="BJ37" i="153"/>
  <c r="BH37" i="153"/>
  <c r="BF37" i="153"/>
  <c r="BD37" i="153"/>
  <c r="BB37" i="153"/>
  <c r="AZ37" i="153"/>
  <c r="AX37" i="153"/>
  <c r="AV37" i="153"/>
  <c r="AT37" i="153"/>
  <c r="AR37" i="153"/>
  <c r="AP37" i="153"/>
  <c r="AN37" i="153"/>
  <c r="AL37" i="153"/>
  <c r="AJ37" i="153"/>
  <c r="AH37" i="153"/>
  <c r="AF37" i="153"/>
  <c r="AD37" i="153"/>
  <c r="AB37" i="153"/>
  <c r="Z37" i="153"/>
  <c r="X37" i="153"/>
  <c r="V37" i="153"/>
  <c r="T37" i="153"/>
  <c r="R37" i="153"/>
  <c r="P37" i="153"/>
  <c r="N37" i="153"/>
  <c r="L37" i="153"/>
  <c r="J37" i="153"/>
  <c r="H37" i="153"/>
  <c r="F37" i="153"/>
  <c r="D37" i="153"/>
  <c r="EX36" i="153"/>
  <c r="EV36" i="153"/>
  <c r="ET36" i="153"/>
  <c r="ER36" i="153"/>
  <c r="EP36" i="153"/>
  <c r="EN36" i="153"/>
  <c r="EL36" i="153"/>
  <c r="EJ36" i="153"/>
  <c r="EH36" i="153"/>
  <c r="EF36" i="153"/>
  <c r="ED36" i="153"/>
  <c r="EB36" i="153"/>
  <c r="DZ36" i="153"/>
  <c r="DX36" i="153"/>
  <c r="DV36" i="153"/>
  <c r="DT36" i="153"/>
  <c r="DR36" i="153"/>
  <c r="DP36" i="153"/>
  <c r="DN36" i="153"/>
  <c r="DL36" i="153"/>
  <c r="DJ36" i="153"/>
  <c r="DH36" i="153"/>
  <c r="DF36" i="153"/>
  <c r="DD36" i="153"/>
  <c r="DB36" i="153"/>
  <c r="CZ36" i="153"/>
  <c r="CX36" i="153"/>
  <c r="CV36" i="153"/>
  <c r="CT36" i="153"/>
  <c r="CR36" i="153"/>
  <c r="CP36" i="153"/>
  <c r="CN36" i="153"/>
  <c r="CL36" i="153"/>
  <c r="CJ36" i="153"/>
  <c r="CH36" i="153"/>
  <c r="CF36" i="153"/>
  <c r="CD36" i="153"/>
  <c r="CB36" i="153"/>
  <c r="BZ36" i="153"/>
  <c r="BX36" i="153"/>
  <c r="BV36" i="153"/>
  <c r="BT36" i="153"/>
  <c r="BR36" i="153"/>
  <c r="BP36" i="153"/>
  <c r="BN36" i="153"/>
  <c r="BL36" i="153"/>
  <c r="BJ36" i="153"/>
  <c r="BH36" i="153"/>
  <c r="BF36" i="153"/>
  <c r="BD36" i="153"/>
  <c r="BB36" i="153"/>
  <c r="AZ36" i="153"/>
  <c r="AX36" i="153"/>
  <c r="AV36" i="153"/>
  <c r="AT36" i="153"/>
  <c r="AR36" i="153"/>
  <c r="AP36" i="153"/>
  <c r="AN36" i="153"/>
  <c r="AL36" i="153"/>
  <c r="AJ36" i="153"/>
  <c r="AH36" i="153"/>
  <c r="AF36" i="153"/>
  <c r="AD36" i="153"/>
  <c r="AB36" i="153"/>
  <c r="Z36" i="153"/>
  <c r="X36" i="153"/>
  <c r="V36" i="153"/>
  <c r="T36" i="153"/>
  <c r="R36" i="153"/>
  <c r="P36" i="153"/>
  <c r="N36" i="153"/>
  <c r="L36" i="153"/>
  <c r="J36" i="153"/>
  <c r="H36" i="153"/>
  <c r="F36" i="153"/>
  <c r="D36" i="153"/>
  <c r="EX35" i="153"/>
  <c r="EV35" i="153"/>
  <c r="ET35" i="153"/>
  <c r="ER35" i="153"/>
  <c r="EP35" i="153"/>
  <c r="EN35" i="153"/>
  <c r="EL35" i="153"/>
  <c r="EJ35" i="153"/>
  <c r="EH35" i="153"/>
  <c r="EF35" i="153"/>
  <c r="ED35" i="153"/>
  <c r="EB35" i="153"/>
  <c r="DZ35" i="153"/>
  <c r="DX35" i="153"/>
  <c r="DV35" i="153"/>
  <c r="DT35" i="153"/>
  <c r="DR35" i="153"/>
  <c r="DP35" i="153"/>
  <c r="DN35" i="153"/>
  <c r="DL35" i="153"/>
  <c r="DJ35" i="153"/>
  <c r="DH35" i="153"/>
  <c r="DF35" i="153"/>
  <c r="DD35" i="153"/>
  <c r="DB35" i="153"/>
  <c r="CZ35" i="153"/>
  <c r="CX35" i="153"/>
  <c r="CV35" i="153"/>
  <c r="CT35" i="153"/>
  <c r="CR35" i="153"/>
  <c r="CP35" i="153"/>
  <c r="CN35" i="153"/>
  <c r="CL35" i="153"/>
  <c r="CJ35" i="153"/>
  <c r="CH35" i="153"/>
  <c r="CF35" i="153"/>
  <c r="CD35" i="153"/>
  <c r="CB35" i="153"/>
  <c r="BZ35" i="153"/>
  <c r="BX35" i="153"/>
  <c r="BV35" i="153"/>
  <c r="BT35" i="153"/>
  <c r="BR35" i="153"/>
  <c r="BP35" i="153"/>
  <c r="BN35" i="153"/>
  <c r="BL35" i="153"/>
  <c r="BJ35" i="153"/>
  <c r="BH35" i="153"/>
  <c r="BF35" i="153"/>
  <c r="BD35" i="153"/>
  <c r="BB35" i="153"/>
  <c r="AZ35" i="153"/>
  <c r="AX35" i="153"/>
  <c r="AV35" i="153"/>
  <c r="AT35" i="153"/>
  <c r="AR35" i="153"/>
  <c r="AP35" i="153"/>
  <c r="AN35" i="153"/>
  <c r="AL35" i="153"/>
  <c r="AJ35" i="153"/>
  <c r="AH35" i="153"/>
  <c r="AF35" i="153"/>
  <c r="AD35" i="153"/>
  <c r="AB35" i="153"/>
  <c r="Z35" i="153"/>
  <c r="X35" i="153"/>
  <c r="V35" i="153"/>
  <c r="T35" i="153"/>
  <c r="R35" i="153"/>
  <c r="P35" i="153"/>
  <c r="N35" i="153"/>
  <c r="L35" i="153"/>
  <c r="J35" i="153"/>
  <c r="H35" i="153"/>
  <c r="F35" i="153"/>
  <c r="D35" i="153"/>
  <c r="EX34" i="153"/>
  <c r="EV34" i="153"/>
  <c r="ET34" i="153"/>
  <c r="ER34" i="153"/>
  <c r="EP34" i="153"/>
  <c r="EN34" i="153"/>
  <c r="EL34" i="153"/>
  <c r="EJ34" i="153"/>
  <c r="EH34" i="153"/>
  <c r="EF34" i="153"/>
  <c r="ED34" i="153"/>
  <c r="EB34" i="153"/>
  <c r="DZ34" i="153"/>
  <c r="DX34" i="153"/>
  <c r="DV34" i="153"/>
  <c r="DT34" i="153"/>
  <c r="DR34" i="153"/>
  <c r="DP34" i="153"/>
  <c r="DN34" i="153"/>
  <c r="DL34" i="153"/>
  <c r="DJ34" i="153"/>
  <c r="DH34" i="153"/>
  <c r="DF34" i="153"/>
  <c r="DD34" i="153"/>
  <c r="DB34" i="153"/>
  <c r="CZ34" i="153"/>
  <c r="CX34" i="153"/>
  <c r="CV34" i="153"/>
  <c r="CT34" i="153"/>
  <c r="CR34" i="153"/>
  <c r="CP34" i="153"/>
  <c r="CN34" i="153"/>
  <c r="CL34" i="153"/>
  <c r="CJ34" i="153"/>
  <c r="CH34" i="153"/>
  <c r="CF34" i="153"/>
  <c r="CD34" i="153"/>
  <c r="CB34" i="153"/>
  <c r="BZ34" i="153"/>
  <c r="BX34" i="153"/>
  <c r="BV34" i="153"/>
  <c r="BT34" i="153"/>
  <c r="BR34" i="153"/>
  <c r="BP34" i="153"/>
  <c r="BN34" i="153"/>
  <c r="BL34" i="153"/>
  <c r="BJ34" i="153"/>
  <c r="BH34" i="153"/>
  <c r="BF34" i="153"/>
  <c r="BD34" i="153"/>
  <c r="BB34" i="153"/>
  <c r="AZ34" i="153"/>
  <c r="AX34" i="153"/>
  <c r="AV34" i="153"/>
  <c r="AT34" i="153"/>
  <c r="AR34" i="153"/>
  <c r="AP34" i="153"/>
  <c r="AN34" i="153"/>
  <c r="AL34" i="153"/>
  <c r="AJ34" i="153"/>
  <c r="AH34" i="153"/>
  <c r="AF34" i="153"/>
  <c r="AD34" i="153"/>
  <c r="AB34" i="153"/>
  <c r="Z34" i="153"/>
  <c r="X34" i="153"/>
  <c r="V34" i="153"/>
  <c r="T34" i="153"/>
  <c r="R34" i="153"/>
  <c r="P34" i="153"/>
  <c r="N34" i="153"/>
  <c r="L34" i="153"/>
  <c r="J34" i="153"/>
  <c r="H34" i="153"/>
  <c r="F34" i="153"/>
  <c r="D34" i="153"/>
  <c r="EX33" i="153"/>
  <c r="EV33" i="153"/>
  <c r="ET33" i="153"/>
  <c r="ER33" i="153"/>
  <c r="EP33" i="153"/>
  <c r="EN33" i="153"/>
  <c r="EL33" i="153"/>
  <c r="EJ33" i="153"/>
  <c r="EH33" i="153"/>
  <c r="EF33" i="153"/>
  <c r="ED33" i="153"/>
  <c r="EB33" i="153"/>
  <c r="DZ33" i="153"/>
  <c r="DX33" i="153"/>
  <c r="DV33" i="153"/>
  <c r="DT33" i="153"/>
  <c r="DR33" i="153"/>
  <c r="DP33" i="153"/>
  <c r="DN33" i="153"/>
  <c r="DL33" i="153"/>
  <c r="DJ33" i="153"/>
  <c r="DH33" i="153"/>
  <c r="DF33" i="153"/>
  <c r="DD33" i="153"/>
  <c r="DB33" i="153"/>
  <c r="CZ33" i="153"/>
  <c r="CX33" i="153"/>
  <c r="CV33" i="153"/>
  <c r="CT33" i="153"/>
  <c r="CR33" i="153"/>
  <c r="CP33" i="153"/>
  <c r="CN33" i="153"/>
  <c r="CL33" i="153"/>
  <c r="CJ33" i="153"/>
  <c r="CH33" i="153"/>
  <c r="CF33" i="153"/>
  <c r="CD33" i="153"/>
  <c r="CB33" i="153"/>
  <c r="BZ33" i="153"/>
  <c r="BX33" i="153"/>
  <c r="BV33" i="153"/>
  <c r="BT33" i="153"/>
  <c r="BR33" i="153"/>
  <c r="BP33" i="153"/>
  <c r="BN33" i="153"/>
  <c r="BL33" i="153"/>
  <c r="BJ33" i="153"/>
  <c r="BH33" i="153"/>
  <c r="BF33" i="153"/>
  <c r="BD33" i="153"/>
  <c r="BB33" i="153"/>
  <c r="AZ33" i="153"/>
  <c r="AX33" i="153"/>
  <c r="AV33" i="153"/>
  <c r="AT33" i="153"/>
  <c r="AR33" i="153"/>
  <c r="AP33" i="153"/>
  <c r="AN33" i="153"/>
  <c r="AL33" i="153"/>
  <c r="AJ33" i="153"/>
  <c r="AH33" i="153"/>
  <c r="AF33" i="153"/>
  <c r="AD33" i="153"/>
  <c r="AB33" i="153"/>
  <c r="Z33" i="153"/>
  <c r="X33" i="153"/>
  <c r="V33" i="153"/>
  <c r="T33" i="153"/>
  <c r="R33" i="153"/>
  <c r="P33" i="153"/>
  <c r="N33" i="153"/>
  <c r="L33" i="153"/>
  <c r="J33" i="153"/>
  <c r="H33" i="153"/>
  <c r="F33" i="153"/>
  <c r="D33" i="153"/>
  <c r="EX32" i="153"/>
  <c r="EV32" i="153"/>
  <c r="ET32" i="153"/>
  <c r="ER32" i="153"/>
  <c r="EP32" i="153"/>
  <c r="EN32" i="153"/>
  <c r="EL32" i="153"/>
  <c r="EJ32" i="153"/>
  <c r="EH32" i="153"/>
  <c r="EF32" i="153"/>
  <c r="ED32" i="153"/>
  <c r="EB32" i="153"/>
  <c r="DZ32" i="153"/>
  <c r="DX32" i="153"/>
  <c r="DV32" i="153"/>
  <c r="DT32" i="153"/>
  <c r="DR32" i="153"/>
  <c r="DP32" i="153"/>
  <c r="DN32" i="153"/>
  <c r="DL32" i="153"/>
  <c r="DJ32" i="153"/>
  <c r="DH32" i="153"/>
  <c r="DF32" i="153"/>
  <c r="DD32" i="153"/>
  <c r="DB32" i="153"/>
  <c r="CZ32" i="153"/>
  <c r="CX32" i="153"/>
  <c r="CV32" i="153"/>
  <c r="CT32" i="153"/>
  <c r="CR32" i="153"/>
  <c r="CP32" i="153"/>
  <c r="CN32" i="153"/>
  <c r="CL32" i="153"/>
  <c r="CJ32" i="153"/>
  <c r="CH32" i="153"/>
  <c r="CF32" i="153"/>
  <c r="CD32" i="153"/>
  <c r="CB32" i="153"/>
  <c r="BZ32" i="153"/>
  <c r="BX32" i="153"/>
  <c r="BV32" i="153"/>
  <c r="BT32" i="153"/>
  <c r="BR32" i="153"/>
  <c r="BP32" i="153"/>
  <c r="BN32" i="153"/>
  <c r="BL32" i="153"/>
  <c r="BJ32" i="153"/>
  <c r="BH32" i="153"/>
  <c r="BF32" i="153"/>
  <c r="BD32" i="153"/>
  <c r="BB32" i="153"/>
  <c r="AZ32" i="153"/>
  <c r="AX32" i="153"/>
  <c r="AV32" i="153"/>
  <c r="AT32" i="153"/>
  <c r="AR32" i="153"/>
  <c r="AP32" i="153"/>
  <c r="AN32" i="153"/>
  <c r="AL32" i="153"/>
  <c r="AJ32" i="153"/>
  <c r="AH32" i="153"/>
  <c r="AF32" i="153"/>
  <c r="AD32" i="153"/>
  <c r="AB32" i="153"/>
  <c r="Z32" i="153"/>
  <c r="X32" i="153"/>
  <c r="V32" i="153"/>
  <c r="T32" i="153"/>
  <c r="R32" i="153"/>
  <c r="P32" i="153"/>
  <c r="N32" i="153"/>
  <c r="L32" i="153"/>
  <c r="J32" i="153"/>
  <c r="H32" i="153"/>
  <c r="F32" i="153"/>
  <c r="D32" i="153"/>
  <c r="EX31" i="153"/>
  <c r="EV31" i="153"/>
  <c r="ET31" i="153"/>
  <c r="ER31" i="153"/>
  <c r="EP31" i="153"/>
  <c r="EN31" i="153"/>
  <c r="EL31" i="153"/>
  <c r="EJ31" i="153"/>
  <c r="EH31" i="153"/>
  <c r="EF31" i="153"/>
  <c r="ED31" i="153"/>
  <c r="EB31" i="153"/>
  <c r="DZ31" i="153"/>
  <c r="DX31" i="153"/>
  <c r="DV31" i="153"/>
  <c r="DT31" i="153"/>
  <c r="DR31" i="153"/>
  <c r="DP31" i="153"/>
  <c r="DN31" i="153"/>
  <c r="DL31" i="153"/>
  <c r="DJ31" i="153"/>
  <c r="DH31" i="153"/>
  <c r="DF31" i="153"/>
  <c r="DD31" i="153"/>
  <c r="DB31" i="153"/>
  <c r="CZ31" i="153"/>
  <c r="CX31" i="153"/>
  <c r="CV31" i="153"/>
  <c r="CT31" i="153"/>
  <c r="CR31" i="153"/>
  <c r="CP31" i="153"/>
  <c r="CN31" i="153"/>
  <c r="CL31" i="153"/>
  <c r="CJ31" i="153"/>
  <c r="CH31" i="153"/>
  <c r="CF31" i="153"/>
  <c r="CD31" i="153"/>
  <c r="CB31" i="153"/>
  <c r="BZ31" i="153"/>
  <c r="BX31" i="153"/>
  <c r="BV31" i="153"/>
  <c r="BT31" i="153"/>
  <c r="BR31" i="153"/>
  <c r="BP31" i="153"/>
  <c r="BN31" i="153"/>
  <c r="BL31" i="153"/>
  <c r="BJ31" i="153"/>
  <c r="BH31" i="153"/>
  <c r="BF31" i="153"/>
  <c r="BD31" i="153"/>
  <c r="BB31" i="153"/>
  <c r="AZ31" i="153"/>
  <c r="AX31" i="153"/>
  <c r="AV31" i="153"/>
  <c r="AT31" i="153"/>
  <c r="AR31" i="153"/>
  <c r="AP31" i="153"/>
  <c r="AN31" i="153"/>
  <c r="AL31" i="153"/>
  <c r="AJ31" i="153"/>
  <c r="AH31" i="153"/>
  <c r="AF31" i="153"/>
  <c r="AD31" i="153"/>
  <c r="AB31" i="153"/>
  <c r="Z31" i="153"/>
  <c r="X31" i="153"/>
  <c r="V31" i="153"/>
  <c r="T31" i="153"/>
  <c r="R31" i="153"/>
  <c r="P31" i="153"/>
  <c r="N31" i="153"/>
  <c r="L31" i="153"/>
  <c r="J31" i="153"/>
  <c r="H31" i="153"/>
  <c r="F31" i="153"/>
  <c r="D31" i="153"/>
  <c r="EX30" i="153"/>
  <c r="EV30" i="153"/>
  <c r="ET30" i="153"/>
  <c r="ER30" i="153"/>
  <c r="EP30" i="153"/>
  <c r="EN30" i="153"/>
  <c r="EL30" i="153"/>
  <c r="EJ30" i="153"/>
  <c r="EH30" i="153"/>
  <c r="EF30" i="153"/>
  <c r="ED30" i="153"/>
  <c r="EB30" i="153"/>
  <c r="DZ30" i="153"/>
  <c r="DX30" i="153"/>
  <c r="DV30" i="153"/>
  <c r="DT30" i="153"/>
  <c r="DR30" i="153"/>
  <c r="DP30" i="153"/>
  <c r="DN30" i="153"/>
  <c r="DL30" i="153"/>
  <c r="DJ30" i="153"/>
  <c r="DH30" i="153"/>
  <c r="DF30" i="153"/>
  <c r="DD30" i="153"/>
  <c r="DB30" i="153"/>
  <c r="CZ30" i="153"/>
  <c r="CX30" i="153"/>
  <c r="CV30" i="153"/>
  <c r="CT30" i="153"/>
  <c r="CR30" i="153"/>
  <c r="CP30" i="153"/>
  <c r="CN30" i="153"/>
  <c r="CL30" i="153"/>
  <c r="CJ30" i="153"/>
  <c r="CH30" i="153"/>
  <c r="CF30" i="153"/>
  <c r="CD30" i="153"/>
  <c r="CB30" i="153"/>
  <c r="BZ30" i="153"/>
  <c r="BX30" i="153"/>
  <c r="BV30" i="153"/>
  <c r="BT30" i="153"/>
  <c r="BR30" i="153"/>
  <c r="BP30" i="153"/>
  <c r="BN30" i="153"/>
  <c r="BL30" i="153"/>
  <c r="BJ30" i="153"/>
  <c r="BH30" i="153"/>
  <c r="BF30" i="153"/>
  <c r="BD30" i="153"/>
  <c r="BB30" i="153"/>
  <c r="AZ30" i="153"/>
  <c r="AX30" i="153"/>
  <c r="AV30" i="153"/>
  <c r="AT30" i="153"/>
  <c r="AR30" i="153"/>
  <c r="AP30" i="153"/>
  <c r="AN30" i="153"/>
  <c r="AL30" i="153"/>
  <c r="AJ30" i="153"/>
  <c r="AH30" i="153"/>
  <c r="AF30" i="153"/>
  <c r="AD30" i="153"/>
  <c r="AB30" i="153"/>
  <c r="Z30" i="153"/>
  <c r="X30" i="153"/>
  <c r="V30" i="153"/>
  <c r="T30" i="153"/>
  <c r="R30" i="153"/>
  <c r="P30" i="153"/>
  <c r="N30" i="153"/>
  <c r="L30" i="153"/>
  <c r="J30" i="153"/>
  <c r="H30" i="153"/>
  <c r="F30" i="153"/>
  <c r="D30" i="153"/>
  <c r="EX29" i="153"/>
  <c r="EV29" i="153"/>
  <c r="ET29" i="153"/>
  <c r="ER29" i="153"/>
  <c r="EP29" i="153"/>
  <c r="EN29" i="153"/>
  <c r="EL29" i="153"/>
  <c r="EJ29" i="153"/>
  <c r="EH29" i="153"/>
  <c r="EF29" i="153"/>
  <c r="ED29" i="153"/>
  <c r="EB29" i="153"/>
  <c r="DZ29" i="153"/>
  <c r="DX29" i="153"/>
  <c r="DV29" i="153"/>
  <c r="DT29" i="153"/>
  <c r="DR29" i="153"/>
  <c r="DP29" i="153"/>
  <c r="DN29" i="153"/>
  <c r="DL29" i="153"/>
  <c r="DJ29" i="153"/>
  <c r="DH29" i="153"/>
  <c r="DF29" i="153"/>
  <c r="DD29" i="153"/>
  <c r="DB29" i="153"/>
  <c r="CZ29" i="153"/>
  <c r="CX29" i="153"/>
  <c r="CV29" i="153"/>
  <c r="CT29" i="153"/>
  <c r="CR29" i="153"/>
  <c r="CP29" i="153"/>
  <c r="CN29" i="153"/>
  <c r="CL29" i="153"/>
  <c r="CJ29" i="153"/>
  <c r="CH29" i="153"/>
  <c r="CF29" i="153"/>
  <c r="CD29" i="153"/>
  <c r="CB29" i="153"/>
  <c r="BZ29" i="153"/>
  <c r="BX29" i="153"/>
  <c r="BV29" i="153"/>
  <c r="BT29" i="153"/>
  <c r="BR29" i="153"/>
  <c r="BP29" i="153"/>
  <c r="BN29" i="153"/>
  <c r="BL29" i="153"/>
  <c r="BJ29" i="153"/>
  <c r="BH29" i="153"/>
  <c r="BF29" i="153"/>
  <c r="BD29" i="153"/>
  <c r="BB29" i="153"/>
  <c r="AZ29" i="153"/>
  <c r="AX29" i="153"/>
  <c r="AV29" i="153"/>
  <c r="AT29" i="153"/>
  <c r="AR29" i="153"/>
  <c r="AP29" i="153"/>
  <c r="AN29" i="153"/>
  <c r="AL29" i="153"/>
  <c r="AJ29" i="153"/>
  <c r="AH29" i="153"/>
  <c r="AF29" i="153"/>
  <c r="AD29" i="153"/>
  <c r="AB29" i="153"/>
  <c r="Z29" i="153"/>
  <c r="X29" i="153"/>
  <c r="V29" i="153"/>
  <c r="T29" i="153"/>
  <c r="R29" i="153"/>
  <c r="P29" i="153"/>
  <c r="N29" i="153"/>
  <c r="L29" i="153"/>
  <c r="J29" i="153"/>
  <c r="H29" i="153"/>
  <c r="F29" i="153"/>
  <c r="D29" i="153"/>
  <c r="EX28" i="153"/>
  <c r="EV28" i="153"/>
  <c r="ET28" i="153"/>
  <c r="ER28" i="153"/>
  <c r="EP28" i="153"/>
  <c r="EN28" i="153"/>
  <c r="EL28" i="153"/>
  <c r="EJ28" i="153"/>
  <c r="EH28" i="153"/>
  <c r="EF28" i="153"/>
  <c r="ED28" i="153"/>
  <c r="EB28" i="153"/>
  <c r="DZ28" i="153"/>
  <c r="DX28" i="153"/>
  <c r="DV28" i="153"/>
  <c r="DT28" i="153"/>
  <c r="DR28" i="153"/>
  <c r="DP28" i="153"/>
  <c r="DN28" i="153"/>
  <c r="DL28" i="153"/>
  <c r="DJ28" i="153"/>
  <c r="DH28" i="153"/>
  <c r="DF28" i="153"/>
  <c r="DD28" i="153"/>
  <c r="DB28" i="153"/>
  <c r="CZ28" i="153"/>
  <c r="CX28" i="153"/>
  <c r="CV28" i="153"/>
  <c r="CT28" i="153"/>
  <c r="CR28" i="153"/>
  <c r="CP28" i="153"/>
  <c r="CN28" i="153"/>
  <c r="CL28" i="153"/>
  <c r="CJ28" i="153"/>
  <c r="CH28" i="153"/>
  <c r="CF28" i="153"/>
  <c r="CD28" i="153"/>
  <c r="CB28" i="153"/>
  <c r="BZ28" i="153"/>
  <c r="BX28" i="153"/>
  <c r="BV28" i="153"/>
  <c r="BT28" i="153"/>
  <c r="BR28" i="153"/>
  <c r="BP28" i="153"/>
  <c r="BN28" i="153"/>
  <c r="BL28" i="153"/>
  <c r="BJ28" i="153"/>
  <c r="BH28" i="153"/>
  <c r="BF28" i="153"/>
  <c r="BD28" i="153"/>
  <c r="BB28" i="153"/>
  <c r="AZ28" i="153"/>
  <c r="AX28" i="153"/>
  <c r="AV28" i="153"/>
  <c r="AT28" i="153"/>
  <c r="AR28" i="153"/>
  <c r="AP28" i="153"/>
  <c r="AN28" i="153"/>
  <c r="AL28" i="153"/>
  <c r="AJ28" i="153"/>
  <c r="AH28" i="153"/>
  <c r="AF28" i="153"/>
  <c r="AD28" i="153"/>
  <c r="AB28" i="153"/>
  <c r="Z28" i="153"/>
  <c r="X28" i="153"/>
  <c r="V28" i="153"/>
  <c r="T28" i="153"/>
  <c r="R28" i="153"/>
  <c r="P28" i="153"/>
  <c r="N28" i="153"/>
  <c r="L28" i="153"/>
  <c r="J28" i="153"/>
  <c r="H28" i="153"/>
  <c r="F28" i="153"/>
  <c r="D28" i="153"/>
  <c r="EX27" i="153"/>
  <c r="EV27" i="153"/>
  <c r="ET27" i="153"/>
  <c r="ER27" i="153"/>
  <c r="EP27" i="153"/>
  <c r="EN27" i="153"/>
  <c r="EL27" i="153"/>
  <c r="EJ27" i="153"/>
  <c r="EH27" i="153"/>
  <c r="EF27" i="153"/>
  <c r="ED27" i="153"/>
  <c r="EB27" i="153"/>
  <c r="DZ27" i="153"/>
  <c r="DX27" i="153"/>
  <c r="DV27" i="153"/>
  <c r="DT27" i="153"/>
  <c r="DR27" i="153"/>
  <c r="DP27" i="153"/>
  <c r="DN27" i="153"/>
  <c r="DL27" i="153"/>
  <c r="DJ27" i="153"/>
  <c r="DH27" i="153"/>
  <c r="DF27" i="153"/>
  <c r="DD27" i="153"/>
  <c r="DB27" i="153"/>
  <c r="CZ27" i="153"/>
  <c r="CX27" i="153"/>
  <c r="CV27" i="153"/>
  <c r="CT27" i="153"/>
  <c r="CR27" i="153"/>
  <c r="CP27" i="153"/>
  <c r="CN27" i="153"/>
  <c r="CL27" i="153"/>
  <c r="CJ27" i="153"/>
  <c r="CH27" i="153"/>
  <c r="CF27" i="153"/>
  <c r="CD27" i="153"/>
  <c r="CB27" i="153"/>
  <c r="BZ27" i="153"/>
  <c r="BX27" i="153"/>
  <c r="BV27" i="153"/>
  <c r="BT27" i="153"/>
  <c r="BR27" i="153"/>
  <c r="BP27" i="153"/>
  <c r="BN27" i="153"/>
  <c r="BL27" i="153"/>
  <c r="BJ27" i="153"/>
  <c r="BH27" i="153"/>
  <c r="BF27" i="153"/>
  <c r="BD27" i="153"/>
  <c r="BB27" i="153"/>
  <c r="AZ27" i="153"/>
  <c r="AX27" i="153"/>
  <c r="AV27" i="153"/>
  <c r="AT27" i="153"/>
  <c r="AR27" i="153"/>
  <c r="AP27" i="153"/>
  <c r="AN27" i="153"/>
  <c r="AL27" i="153"/>
  <c r="AJ27" i="153"/>
  <c r="AH27" i="153"/>
  <c r="AF27" i="153"/>
  <c r="AD27" i="153"/>
  <c r="AB27" i="153"/>
  <c r="Z27" i="153"/>
  <c r="X27" i="153"/>
  <c r="V27" i="153"/>
  <c r="T27" i="153"/>
  <c r="R27" i="153"/>
  <c r="P27" i="153"/>
  <c r="N27" i="153"/>
  <c r="L27" i="153"/>
  <c r="J27" i="153"/>
  <c r="H27" i="153"/>
  <c r="F27" i="153"/>
  <c r="D27" i="153"/>
  <c r="EX26" i="153"/>
  <c r="EV26" i="153"/>
  <c r="ET26" i="153"/>
  <c r="ER26" i="153"/>
  <c r="EP26" i="153"/>
  <c r="EN26" i="153"/>
  <c r="EL26" i="153"/>
  <c r="EJ26" i="153"/>
  <c r="EH26" i="153"/>
  <c r="EF26" i="153"/>
  <c r="ED26" i="153"/>
  <c r="EB26" i="153"/>
  <c r="DZ26" i="153"/>
  <c r="DX26" i="153"/>
  <c r="DV26" i="153"/>
  <c r="DT26" i="153"/>
  <c r="DR26" i="153"/>
  <c r="DP26" i="153"/>
  <c r="DN26" i="153"/>
  <c r="DL26" i="153"/>
  <c r="DJ26" i="153"/>
  <c r="DH26" i="153"/>
  <c r="DF26" i="153"/>
  <c r="DD26" i="153"/>
  <c r="DB26" i="153"/>
  <c r="CZ26" i="153"/>
  <c r="CX26" i="153"/>
  <c r="CV26" i="153"/>
  <c r="CT26" i="153"/>
  <c r="CR26" i="153"/>
  <c r="CP26" i="153"/>
  <c r="CN26" i="153"/>
  <c r="CL26" i="153"/>
  <c r="CJ26" i="153"/>
  <c r="CH26" i="153"/>
  <c r="CF26" i="153"/>
  <c r="CD26" i="153"/>
  <c r="CB26" i="153"/>
  <c r="BZ26" i="153"/>
  <c r="BX26" i="153"/>
  <c r="BV26" i="153"/>
  <c r="BT26" i="153"/>
  <c r="BR26" i="153"/>
  <c r="BP26" i="153"/>
  <c r="BN26" i="153"/>
  <c r="BL26" i="153"/>
  <c r="BJ26" i="153"/>
  <c r="BH26" i="153"/>
  <c r="BF26" i="153"/>
  <c r="BD26" i="153"/>
  <c r="BB26" i="153"/>
  <c r="AZ26" i="153"/>
  <c r="AX26" i="153"/>
  <c r="AV26" i="153"/>
  <c r="AT26" i="153"/>
  <c r="AR26" i="153"/>
  <c r="AP26" i="153"/>
  <c r="AN26" i="153"/>
  <c r="AL26" i="153"/>
  <c r="AJ26" i="153"/>
  <c r="AH26" i="153"/>
  <c r="AF26" i="153"/>
  <c r="AD26" i="153"/>
  <c r="AB26" i="153"/>
  <c r="Z26" i="153"/>
  <c r="X26" i="153"/>
  <c r="V26" i="153"/>
  <c r="T26" i="153"/>
  <c r="R26" i="153"/>
  <c r="P26" i="153"/>
  <c r="N26" i="153"/>
  <c r="L26" i="153"/>
  <c r="J26" i="153"/>
  <c r="H26" i="153"/>
  <c r="F26" i="153"/>
  <c r="D26" i="153"/>
  <c r="EX25" i="153"/>
  <c r="EV25" i="153"/>
  <c r="ET25" i="153"/>
  <c r="ER25" i="153"/>
  <c r="EP25" i="153"/>
  <c r="EN25" i="153"/>
  <c r="EL25" i="153"/>
  <c r="EJ25" i="153"/>
  <c r="EH25" i="153"/>
  <c r="EF25" i="153"/>
  <c r="ED25" i="153"/>
  <c r="EB25" i="153"/>
  <c r="DZ25" i="153"/>
  <c r="DX25" i="153"/>
  <c r="DV25" i="153"/>
  <c r="DT25" i="153"/>
  <c r="DR25" i="153"/>
  <c r="DP25" i="153"/>
  <c r="DN25" i="153"/>
  <c r="DL25" i="153"/>
  <c r="DJ25" i="153"/>
  <c r="DH25" i="153"/>
  <c r="DF25" i="153"/>
  <c r="DD25" i="153"/>
  <c r="DB25" i="153"/>
  <c r="CZ25" i="153"/>
  <c r="CX25" i="153"/>
  <c r="CV25" i="153"/>
  <c r="CT25" i="153"/>
  <c r="CR25" i="153"/>
  <c r="CP25" i="153"/>
  <c r="CN25" i="153"/>
  <c r="CL25" i="153"/>
  <c r="CJ25" i="153"/>
  <c r="CH25" i="153"/>
  <c r="CF25" i="153"/>
  <c r="CD25" i="153"/>
  <c r="CB25" i="153"/>
  <c r="BZ25" i="153"/>
  <c r="BX25" i="153"/>
  <c r="BV25" i="153"/>
  <c r="BT25" i="153"/>
  <c r="BR25" i="153"/>
  <c r="BP25" i="153"/>
  <c r="BN25" i="153"/>
  <c r="BL25" i="153"/>
  <c r="BJ25" i="153"/>
  <c r="BH25" i="153"/>
  <c r="BF25" i="153"/>
  <c r="BD25" i="153"/>
  <c r="BB25" i="153"/>
  <c r="AZ25" i="153"/>
  <c r="AX25" i="153"/>
  <c r="AV25" i="153"/>
  <c r="AT25" i="153"/>
  <c r="AR25" i="153"/>
  <c r="AP25" i="153"/>
  <c r="AN25" i="153"/>
  <c r="AL25" i="153"/>
  <c r="AJ25" i="153"/>
  <c r="AH25" i="153"/>
  <c r="AF25" i="153"/>
  <c r="AD25" i="153"/>
  <c r="AB25" i="153"/>
  <c r="Z25" i="153"/>
  <c r="X25" i="153"/>
  <c r="V25" i="153"/>
  <c r="T25" i="153"/>
  <c r="R25" i="153"/>
  <c r="P25" i="153"/>
  <c r="N25" i="153"/>
  <c r="L25" i="153"/>
  <c r="J25" i="153"/>
  <c r="H25" i="153"/>
  <c r="F25" i="153"/>
  <c r="D25" i="153"/>
  <c r="EX24" i="153"/>
  <c r="EV24" i="153"/>
  <c r="ET24" i="153"/>
  <c r="ER24" i="153"/>
  <c r="EP24" i="153"/>
  <c r="EN24" i="153"/>
  <c r="EL24" i="153"/>
  <c r="EJ24" i="153"/>
  <c r="EH24" i="153"/>
  <c r="EF24" i="153"/>
  <c r="ED24" i="153"/>
  <c r="EB24" i="153"/>
  <c r="DZ24" i="153"/>
  <c r="DX24" i="153"/>
  <c r="DV24" i="153"/>
  <c r="DT24" i="153"/>
  <c r="DR24" i="153"/>
  <c r="DP24" i="153"/>
  <c r="DN24" i="153"/>
  <c r="DL24" i="153"/>
  <c r="DJ24" i="153"/>
  <c r="DH24" i="153"/>
  <c r="DF24" i="153"/>
  <c r="DD24" i="153"/>
  <c r="DB24" i="153"/>
  <c r="CZ24" i="153"/>
  <c r="CX24" i="153"/>
  <c r="CV24" i="153"/>
  <c r="CT24" i="153"/>
  <c r="CR24" i="153"/>
  <c r="CP24" i="153"/>
  <c r="CN24" i="153"/>
  <c r="CL24" i="153"/>
  <c r="CJ24" i="153"/>
  <c r="CH24" i="153"/>
  <c r="CF24" i="153"/>
  <c r="CD24" i="153"/>
  <c r="CB24" i="153"/>
  <c r="BZ24" i="153"/>
  <c r="BX24" i="153"/>
  <c r="BV24" i="153"/>
  <c r="BT24" i="153"/>
  <c r="BR24" i="153"/>
  <c r="BP24" i="153"/>
  <c r="BN24" i="153"/>
  <c r="BL24" i="153"/>
  <c r="BJ24" i="153"/>
  <c r="BH24" i="153"/>
  <c r="BF24" i="153"/>
  <c r="BD24" i="153"/>
  <c r="BB24" i="153"/>
  <c r="AZ24" i="153"/>
  <c r="AX24" i="153"/>
  <c r="AV24" i="153"/>
  <c r="AT24" i="153"/>
  <c r="AR24" i="153"/>
  <c r="AP24" i="153"/>
  <c r="AN24" i="153"/>
  <c r="AL24" i="153"/>
  <c r="AJ24" i="153"/>
  <c r="AH24" i="153"/>
  <c r="AF24" i="153"/>
  <c r="AD24" i="153"/>
  <c r="AB24" i="153"/>
  <c r="Z24" i="153"/>
  <c r="X24" i="153"/>
  <c r="V24" i="153"/>
  <c r="T24" i="153"/>
  <c r="R24" i="153"/>
  <c r="P24" i="153"/>
  <c r="N24" i="153"/>
  <c r="L24" i="153"/>
  <c r="J24" i="153"/>
  <c r="H24" i="153"/>
  <c r="F24" i="153"/>
  <c r="D24" i="153"/>
  <c r="EX23" i="153"/>
  <c r="EV23" i="153"/>
  <c r="ET23" i="153"/>
  <c r="ER23" i="153"/>
  <c r="EP23" i="153"/>
  <c r="EN23" i="153"/>
  <c r="EL23" i="153"/>
  <c r="EJ23" i="153"/>
  <c r="EH23" i="153"/>
  <c r="EF23" i="153"/>
  <c r="ED23" i="153"/>
  <c r="EB23" i="153"/>
  <c r="DZ23" i="153"/>
  <c r="DX23" i="153"/>
  <c r="DV23" i="153"/>
  <c r="DT23" i="153"/>
  <c r="DR23" i="153"/>
  <c r="DP23" i="153"/>
  <c r="DN23" i="153"/>
  <c r="DL23" i="153"/>
  <c r="DJ23" i="153"/>
  <c r="DH23" i="153"/>
  <c r="DF23" i="153"/>
  <c r="DD23" i="153"/>
  <c r="DB23" i="153"/>
  <c r="CZ23" i="153"/>
  <c r="CX23" i="153"/>
  <c r="CV23" i="153"/>
  <c r="CT23" i="153"/>
  <c r="CR23" i="153"/>
  <c r="CP23" i="153"/>
  <c r="CN23" i="153"/>
  <c r="CL23" i="153"/>
  <c r="CJ23" i="153"/>
  <c r="CH23" i="153"/>
  <c r="CF23" i="153"/>
  <c r="CD23" i="153"/>
  <c r="CB23" i="153"/>
  <c r="BZ23" i="153"/>
  <c r="BX23" i="153"/>
  <c r="BV23" i="153"/>
  <c r="BT23" i="153"/>
  <c r="BR23" i="153"/>
  <c r="BP23" i="153"/>
  <c r="BN23" i="153"/>
  <c r="BL23" i="153"/>
  <c r="BJ23" i="153"/>
  <c r="BH23" i="153"/>
  <c r="BF23" i="153"/>
  <c r="BD23" i="153"/>
  <c r="BB23" i="153"/>
  <c r="AZ23" i="153"/>
  <c r="AX23" i="153"/>
  <c r="AV23" i="153"/>
  <c r="AT23" i="153"/>
  <c r="AR23" i="153"/>
  <c r="AP23" i="153"/>
  <c r="AN23" i="153"/>
  <c r="AL23" i="153"/>
  <c r="AJ23" i="153"/>
  <c r="AH23" i="153"/>
  <c r="AF23" i="153"/>
  <c r="AD23" i="153"/>
  <c r="AB23" i="153"/>
  <c r="Z23" i="153"/>
  <c r="X23" i="153"/>
  <c r="V23" i="153"/>
  <c r="T23" i="153"/>
  <c r="R23" i="153"/>
  <c r="P23" i="153"/>
  <c r="N23" i="153"/>
  <c r="L23" i="153"/>
  <c r="J23" i="153"/>
  <c r="H23" i="153"/>
  <c r="F23" i="153"/>
  <c r="D23" i="153"/>
  <c r="EX22" i="153"/>
  <c r="EV22" i="153"/>
  <c r="ET22" i="153"/>
  <c r="ER22" i="153"/>
  <c r="EP22" i="153"/>
  <c r="EN22" i="153"/>
  <c r="EL22" i="153"/>
  <c r="EJ22" i="153"/>
  <c r="EH22" i="153"/>
  <c r="EF22" i="153"/>
  <c r="ED22" i="153"/>
  <c r="EB22" i="153"/>
  <c r="DZ22" i="153"/>
  <c r="DX22" i="153"/>
  <c r="DV22" i="153"/>
  <c r="DT22" i="153"/>
  <c r="DR22" i="153"/>
  <c r="DP22" i="153"/>
  <c r="DN22" i="153"/>
  <c r="DL22" i="153"/>
  <c r="DJ22" i="153"/>
  <c r="DH22" i="153"/>
  <c r="DF22" i="153"/>
  <c r="DD22" i="153"/>
  <c r="DB22" i="153"/>
  <c r="CZ22" i="153"/>
  <c r="CX22" i="153"/>
  <c r="CV22" i="153"/>
  <c r="CT22" i="153"/>
  <c r="CR22" i="153"/>
  <c r="CP22" i="153"/>
  <c r="CN22" i="153"/>
  <c r="CL22" i="153"/>
  <c r="CJ22" i="153"/>
  <c r="CH22" i="153"/>
  <c r="CF22" i="153"/>
  <c r="CD22" i="153"/>
  <c r="CB22" i="153"/>
  <c r="BZ22" i="153"/>
  <c r="BX22" i="153"/>
  <c r="BV22" i="153"/>
  <c r="BT22" i="153"/>
  <c r="BR22" i="153"/>
  <c r="BP22" i="153"/>
  <c r="BN22" i="153"/>
  <c r="BL22" i="153"/>
  <c r="BJ22" i="153"/>
  <c r="BH22" i="153"/>
  <c r="BF22" i="153"/>
  <c r="BD22" i="153"/>
  <c r="BB22" i="153"/>
  <c r="AZ22" i="153"/>
  <c r="AX22" i="153"/>
  <c r="AV22" i="153"/>
  <c r="AT22" i="153"/>
  <c r="AR22" i="153"/>
  <c r="AP22" i="153"/>
  <c r="AN22" i="153"/>
  <c r="AL22" i="153"/>
  <c r="AJ22" i="153"/>
  <c r="AH22" i="153"/>
  <c r="AF22" i="153"/>
  <c r="AD22" i="153"/>
  <c r="AB22" i="153"/>
  <c r="Z22" i="153"/>
  <c r="X22" i="153"/>
  <c r="V22" i="153"/>
  <c r="T22" i="153"/>
  <c r="R22" i="153"/>
  <c r="P22" i="153"/>
  <c r="N22" i="153"/>
  <c r="L22" i="153"/>
  <c r="J22" i="153"/>
  <c r="H22" i="153"/>
  <c r="F22" i="153"/>
  <c r="D22" i="153"/>
  <c r="EX21" i="153"/>
  <c r="EV21" i="153"/>
  <c r="ET21" i="153"/>
  <c r="ER21" i="153"/>
  <c r="EP21" i="153"/>
  <c r="EN21" i="153"/>
  <c r="EL21" i="153"/>
  <c r="EJ21" i="153"/>
  <c r="EH21" i="153"/>
  <c r="EF21" i="153"/>
  <c r="ED21" i="153"/>
  <c r="EB21" i="153"/>
  <c r="DZ21" i="153"/>
  <c r="DX21" i="153"/>
  <c r="DV21" i="153"/>
  <c r="DT21" i="153"/>
  <c r="DR21" i="153"/>
  <c r="DP21" i="153"/>
  <c r="DN21" i="153"/>
  <c r="DL21" i="153"/>
  <c r="DJ21" i="153"/>
  <c r="DH21" i="153"/>
  <c r="DF21" i="153"/>
  <c r="DD21" i="153"/>
  <c r="DB21" i="153"/>
  <c r="CZ21" i="153"/>
  <c r="CX21" i="153"/>
  <c r="CV21" i="153"/>
  <c r="CT21" i="153"/>
  <c r="CR21" i="153"/>
  <c r="CP21" i="153"/>
  <c r="CN21" i="153"/>
  <c r="CL21" i="153"/>
  <c r="CJ21" i="153"/>
  <c r="CH21" i="153"/>
  <c r="CF21" i="153"/>
  <c r="CD21" i="153"/>
  <c r="CB21" i="153"/>
  <c r="BZ21" i="153"/>
  <c r="BX21" i="153"/>
  <c r="BV21" i="153"/>
  <c r="BT21" i="153"/>
  <c r="BR21" i="153"/>
  <c r="BP21" i="153"/>
  <c r="BN21" i="153"/>
  <c r="BL21" i="153"/>
  <c r="BJ21" i="153"/>
  <c r="BH21" i="153"/>
  <c r="BF21" i="153"/>
  <c r="BD21" i="153"/>
  <c r="BB21" i="153"/>
  <c r="AZ21" i="153"/>
  <c r="AX21" i="153"/>
  <c r="AV21" i="153"/>
  <c r="AT21" i="153"/>
  <c r="AR21" i="153"/>
  <c r="AP21" i="153"/>
  <c r="AN21" i="153"/>
  <c r="AL21" i="153"/>
  <c r="AJ21" i="153"/>
  <c r="AH21" i="153"/>
  <c r="AF21" i="153"/>
  <c r="AD21" i="153"/>
  <c r="AB21" i="153"/>
  <c r="Z21" i="153"/>
  <c r="X21" i="153"/>
  <c r="V21" i="153"/>
  <c r="T21" i="153"/>
  <c r="R21" i="153"/>
  <c r="P21" i="153"/>
  <c r="N21" i="153"/>
  <c r="L21" i="153"/>
  <c r="J21" i="153"/>
  <c r="H21" i="153"/>
  <c r="F21" i="153"/>
  <c r="D21" i="153"/>
  <c r="EX20" i="153"/>
  <c r="EV20" i="153"/>
  <c r="ET20" i="153"/>
  <c r="ER20" i="153"/>
  <c r="EP20" i="153"/>
  <c r="EN20" i="153"/>
  <c r="EL20" i="153"/>
  <c r="EJ20" i="153"/>
  <c r="EH20" i="153"/>
  <c r="EF20" i="153"/>
  <c r="ED20" i="153"/>
  <c r="EB20" i="153"/>
  <c r="DZ20" i="153"/>
  <c r="DX20" i="153"/>
  <c r="DV20" i="153"/>
  <c r="DT20" i="153"/>
  <c r="DR20" i="153"/>
  <c r="DP20" i="153"/>
  <c r="DN20" i="153"/>
  <c r="DL20" i="153"/>
  <c r="DJ20" i="153"/>
  <c r="DH20" i="153"/>
  <c r="DF20" i="153"/>
  <c r="DD20" i="153"/>
  <c r="DB20" i="153"/>
  <c r="CZ20" i="153"/>
  <c r="CX20" i="153"/>
  <c r="CV20" i="153"/>
  <c r="CT20" i="153"/>
  <c r="CR20" i="153"/>
  <c r="CP20" i="153"/>
  <c r="CN20" i="153"/>
  <c r="CL20" i="153"/>
  <c r="CJ20" i="153"/>
  <c r="CH20" i="153"/>
  <c r="CF20" i="153"/>
  <c r="CD20" i="153"/>
  <c r="CB20" i="153"/>
  <c r="BZ20" i="153"/>
  <c r="BX20" i="153"/>
  <c r="BV20" i="153"/>
  <c r="BT20" i="153"/>
  <c r="BR20" i="153"/>
  <c r="BP20" i="153"/>
  <c r="BN20" i="153"/>
  <c r="BL20" i="153"/>
  <c r="BJ20" i="153"/>
  <c r="BH20" i="153"/>
  <c r="BF20" i="153"/>
  <c r="BD20" i="153"/>
  <c r="BB20" i="153"/>
  <c r="AZ20" i="153"/>
  <c r="AX20" i="153"/>
  <c r="AV20" i="153"/>
  <c r="AT20" i="153"/>
  <c r="AR20" i="153"/>
  <c r="AP20" i="153"/>
  <c r="AN20" i="153"/>
  <c r="AL20" i="153"/>
  <c r="AJ20" i="153"/>
  <c r="AH20" i="153"/>
  <c r="AF20" i="153"/>
  <c r="AD20" i="153"/>
  <c r="AB20" i="153"/>
  <c r="Z20" i="153"/>
  <c r="X20" i="153"/>
  <c r="V20" i="153"/>
  <c r="T20" i="153"/>
  <c r="R20" i="153"/>
  <c r="P20" i="153"/>
  <c r="N20" i="153"/>
  <c r="L20" i="153"/>
  <c r="J20" i="153"/>
  <c r="H20" i="153"/>
  <c r="F20" i="153"/>
  <c r="D20" i="153"/>
  <c r="EX19" i="153"/>
  <c r="EV19" i="153"/>
  <c r="ET19" i="153"/>
  <c r="ER19" i="153"/>
  <c r="EP19" i="153"/>
  <c r="EN19" i="153"/>
  <c r="EL19" i="153"/>
  <c r="EJ19" i="153"/>
  <c r="EH19" i="153"/>
  <c r="EF19" i="153"/>
  <c r="ED19" i="153"/>
  <c r="EB19" i="153"/>
  <c r="DZ19" i="153"/>
  <c r="DX19" i="153"/>
  <c r="DV19" i="153"/>
  <c r="DT19" i="153"/>
  <c r="DR19" i="153"/>
  <c r="DP19" i="153"/>
  <c r="DN19" i="153"/>
  <c r="DL19" i="153"/>
  <c r="DJ19" i="153"/>
  <c r="DH19" i="153"/>
  <c r="DF19" i="153"/>
  <c r="DD19" i="153"/>
  <c r="DB19" i="153"/>
  <c r="CZ19" i="153"/>
  <c r="CX19" i="153"/>
  <c r="CV19" i="153"/>
  <c r="CT19" i="153"/>
  <c r="CR19" i="153"/>
  <c r="CP19" i="153"/>
  <c r="CN19" i="153"/>
  <c r="CL19" i="153"/>
  <c r="CJ19" i="153"/>
  <c r="CH19" i="153"/>
  <c r="CF19" i="153"/>
  <c r="CD19" i="153"/>
  <c r="CB19" i="153"/>
  <c r="BZ19" i="153"/>
  <c r="BX19" i="153"/>
  <c r="BV19" i="153"/>
  <c r="BT19" i="153"/>
  <c r="BR19" i="153"/>
  <c r="BP19" i="153"/>
  <c r="BN19" i="153"/>
  <c r="BL19" i="153"/>
  <c r="BJ19" i="153"/>
  <c r="BH19" i="153"/>
  <c r="BF19" i="153"/>
  <c r="BD19" i="153"/>
  <c r="BB19" i="153"/>
  <c r="AZ19" i="153"/>
  <c r="AX19" i="153"/>
  <c r="AV19" i="153"/>
  <c r="AT19" i="153"/>
  <c r="AR19" i="153"/>
  <c r="AP19" i="153"/>
  <c r="AN19" i="153"/>
  <c r="AL19" i="153"/>
  <c r="AJ19" i="153"/>
  <c r="AH19" i="153"/>
  <c r="AF19" i="153"/>
  <c r="AD19" i="153"/>
  <c r="AB19" i="153"/>
  <c r="Z19" i="153"/>
  <c r="X19" i="153"/>
  <c r="V19" i="153"/>
  <c r="T19" i="153"/>
  <c r="R19" i="153"/>
  <c r="P19" i="153"/>
  <c r="N19" i="153"/>
  <c r="L19" i="153"/>
  <c r="J19" i="153"/>
  <c r="H19" i="153"/>
  <c r="F19" i="153"/>
  <c r="D19" i="153"/>
  <c r="EX18" i="153"/>
  <c r="EV18" i="153"/>
  <c r="ET18" i="153"/>
  <c r="ER18" i="153"/>
  <c r="EP18" i="153"/>
  <c r="EN18" i="153"/>
  <c r="EL18" i="153"/>
  <c r="EJ18" i="153"/>
  <c r="EH18" i="153"/>
  <c r="EF18" i="153"/>
  <c r="ED18" i="153"/>
  <c r="EB18" i="153"/>
  <c r="DZ18" i="153"/>
  <c r="DX18" i="153"/>
  <c r="DV18" i="153"/>
  <c r="DT18" i="153"/>
  <c r="DR18" i="153"/>
  <c r="DP18" i="153"/>
  <c r="DN18" i="153"/>
  <c r="DL18" i="153"/>
  <c r="DJ18" i="153"/>
  <c r="DH18" i="153"/>
  <c r="DF18" i="153"/>
  <c r="DD18" i="153"/>
  <c r="DB18" i="153"/>
  <c r="CZ18" i="153"/>
  <c r="CX18" i="153"/>
  <c r="CV18" i="153"/>
  <c r="CT18" i="153"/>
  <c r="CR18" i="153"/>
  <c r="CP18" i="153"/>
  <c r="CN18" i="153"/>
  <c r="CL18" i="153"/>
  <c r="CJ18" i="153"/>
  <c r="CH18" i="153"/>
  <c r="CF18" i="153"/>
  <c r="CD18" i="153"/>
  <c r="CB18" i="153"/>
  <c r="BZ18" i="153"/>
  <c r="BX18" i="153"/>
  <c r="BV18" i="153"/>
  <c r="BT18" i="153"/>
  <c r="BR18" i="153"/>
  <c r="BP18" i="153"/>
  <c r="BN18" i="153"/>
  <c r="BL18" i="153"/>
  <c r="BJ18" i="153"/>
  <c r="BH18" i="153"/>
  <c r="BF18" i="153"/>
  <c r="BD18" i="153"/>
  <c r="BB18" i="153"/>
  <c r="AZ18" i="153"/>
  <c r="AX18" i="153"/>
  <c r="AV18" i="153"/>
  <c r="AT18" i="153"/>
  <c r="AR18" i="153"/>
  <c r="AP18" i="153"/>
  <c r="AN18" i="153"/>
  <c r="AL18" i="153"/>
  <c r="AJ18" i="153"/>
  <c r="AH18" i="153"/>
  <c r="AF18" i="153"/>
  <c r="AD18" i="153"/>
  <c r="AB18" i="153"/>
  <c r="Z18" i="153"/>
  <c r="X18" i="153"/>
  <c r="V18" i="153"/>
  <c r="T18" i="153"/>
  <c r="R18" i="153"/>
  <c r="P18" i="153"/>
  <c r="N18" i="153"/>
  <c r="L18" i="153"/>
  <c r="J18" i="153"/>
  <c r="H18" i="153"/>
  <c r="F18" i="153"/>
  <c r="D18" i="153"/>
  <c r="EX17" i="153"/>
  <c r="EV17" i="153"/>
  <c r="ET17" i="153"/>
  <c r="ER17" i="153"/>
  <c r="EP17" i="153"/>
  <c r="EN17" i="153"/>
  <c r="EL17" i="153"/>
  <c r="EJ17" i="153"/>
  <c r="EH17" i="153"/>
  <c r="EF17" i="153"/>
  <c r="ED17" i="153"/>
  <c r="EB17" i="153"/>
  <c r="DZ17" i="153"/>
  <c r="DX17" i="153"/>
  <c r="DV17" i="153"/>
  <c r="DT17" i="153"/>
  <c r="DR17" i="153"/>
  <c r="DP17" i="153"/>
  <c r="DN17" i="153"/>
  <c r="DL17" i="153"/>
  <c r="DJ17" i="153"/>
  <c r="DH17" i="153"/>
  <c r="DF17" i="153"/>
  <c r="DD17" i="153"/>
  <c r="DB17" i="153"/>
  <c r="CZ17" i="153"/>
  <c r="CX17" i="153"/>
  <c r="CV17" i="153"/>
  <c r="CT17" i="153"/>
  <c r="CR17" i="153"/>
  <c r="CP17" i="153"/>
  <c r="CN17" i="153"/>
  <c r="CL17" i="153"/>
  <c r="CJ17" i="153"/>
  <c r="CH17" i="153"/>
  <c r="CF17" i="153"/>
  <c r="CD17" i="153"/>
  <c r="CB17" i="153"/>
  <c r="BZ17" i="153"/>
  <c r="BX17" i="153"/>
  <c r="BV17" i="153"/>
  <c r="BT17" i="153"/>
  <c r="BR17" i="153"/>
  <c r="BP17" i="153"/>
  <c r="BN17" i="153"/>
  <c r="BL17" i="153"/>
  <c r="BJ17" i="153"/>
  <c r="BH17" i="153"/>
  <c r="BF17" i="153"/>
  <c r="BD17" i="153"/>
  <c r="BB17" i="153"/>
  <c r="AZ17" i="153"/>
  <c r="AX17" i="153"/>
  <c r="AV17" i="153"/>
  <c r="AT17" i="153"/>
  <c r="AR17" i="153"/>
  <c r="AP17" i="153"/>
  <c r="AN17" i="153"/>
  <c r="AL17" i="153"/>
  <c r="AJ17" i="153"/>
  <c r="AH17" i="153"/>
  <c r="AF17" i="153"/>
  <c r="AD17" i="153"/>
  <c r="AB17" i="153"/>
  <c r="Z17" i="153"/>
  <c r="X17" i="153"/>
  <c r="V17" i="153"/>
  <c r="T17" i="153"/>
  <c r="R17" i="153"/>
  <c r="P17" i="153"/>
  <c r="N17" i="153"/>
  <c r="L17" i="153"/>
  <c r="J17" i="153"/>
  <c r="H17" i="153"/>
  <c r="F17" i="153"/>
  <c r="D17" i="153"/>
  <c r="EX16" i="153"/>
  <c r="EV16" i="153"/>
  <c r="ET16" i="153"/>
  <c r="ER16" i="153"/>
  <c r="EP16" i="153"/>
  <c r="EN16" i="153"/>
  <c r="EL16" i="153"/>
  <c r="EJ16" i="153"/>
  <c r="EH16" i="153"/>
  <c r="EF16" i="153"/>
  <c r="ED16" i="153"/>
  <c r="EB16" i="153"/>
  <c r="DZ16" i="153"/>
  <c r="DX16" i="153"/>
  <c r="DV16" i="153"/>
  <c r="DT16" i="153"/>
  <c r="DR16" i="153"/>
  <c r="DP16" i="153"/>
  <c r="DN16" i="153"/>
  <c r="DL16" i="153"/>
  <c r="DJ16" i="153"/>
  <c r="DH16" i="153"/>
  <c r="DF16" i="153"/>
  <c r="DD16" i="153"/>
  <c r="DB16" i="153"/>
  <c r="CZ16" i="153"/>
  <c r="CX16" i="153"/>
  <c r="CV16" i="153"/>
  <c r="CT16" i="153"/>
  <c r="CR16" i="153"/>
  <c r="CP16" i="153"/>
  <c r="CN16" i="153"/>
  <c r="CL16" i="153"/>
  <c r="CJ16" i="153"/>
  <c r="CH16" i="153"/>
  <c r="CF16" i="153"/>
  <c r="CD16" i="153"/>
  <c r="CB16" i="153"/>
  <c r="BZ16" i="153"/>
  <c r="BX16" i="153"/>
  <c r="BV16" i="153"/>
  <c r="BT16" i="153"/>
  <c r="BR16" i="153"/>
  <c r="BP16" i="153"/>
  <c r="BN16" i="153"/>
  <c r="BL16" i="153"/>
  <c r="BJ16" i="153"/>
  <c r="BH16" i="153"/>
  <c r="BF16" i="153"/>
  <c r="BD16" i="153"/>
  <c r="BB16" i="153"/>
  <c r="AZ16" i="153"/>
  <c r="AX16" i="153"/>
  <c r="AV16" i="153"/>
  <c r="AT16" i="153"/>
  <c r="AR16" i="153"/>
  <c r="AP16" i="153"/>
  <c r="AN16" i="153"/>
  <c r="AL16" i="153"/>
  <c r="AJ16" i="153"/>
  <c r="AH16" i="153"/>
  <c r="AF16" i="153"/>
  <c r="AD16" i="153"/>
  <c r="AB16" i="153"/>
  <c r="Z16" i="153"/>
  <c r="X16" i="153"/>
  <c r="V16" i="153"/>
  <c r="T16" i="153"/>
  <c r="R16" i="153"/>
  <c r="P16" i="153"/>
  <c r="N16" i="153"/>
  <c r="L16" i="153"/>
  <c r="J16" i="153"/>
  <c r="H16" i="153"/>
  <c r="F16" i="153"/>
  <c r="D16" i="153"/>
  <c r="EX15" i="153"/>
  <c r="EV15" i="153"/>
  <c r="ET15" i="153"/>
  <c r="ER15" i="153"/>
  <c r="EP15" i="153"/>
  <c r="EN15" i="153"/>
  <c r="EL15" i="153"/>
  <c r="EJ15" i="153"/>
  <c r="EH15" i="153"/>
  <c r="EF15" i="153"/>
  <c r="ED15" i="153"/>
  <c r="EB15" i="153"/>
  <c r="DZ15" i="153"/>
  <c r="DX15" i="153"/>
  <c r="DV15" i="153"/>
  <c r="DT15" i="153"/>
  <c r="DR15" i="153"/>
  <c r="DP15" i="153"/>
  <c r="DN15" i="153"/>
  <c r="DL15" i="153"/>
  <c r="DJ15" i="153"/>
  <c r="DH15" i="153"/>
  <c r="DF15" i="153"/>
  <c r="DD15" i="153"/>
  <c r="DB15" i="153"/>
  <c r="CZ15" i="153"/>
  <c r="CX15" i="153"/>
  <c r="CV15" i="153"/>
  <c r="CT15" i="153"/>
  <c r="CR15" i="153"/>
  <c r="CP15" i="153"/>
  <c r="CN15" i="153"/>
  <c r="CL15" i="153"/>
  <c r="CJ15" i="153"/>
  <c r="CH15" i="153"/>
  <c r="CF15" i="153"/>
  <c r="CD15" i="153"/>
  <c r="CB15" i="153"/>
  <c r="BZ15" i="153"/>
  <c r="BX15" i="153"/>
  <c r="BV15" i="153"/>
  <c r="BT15" i="153"/>
  <c r="BR15" i="153"/>
  <c r="BP15" i="153"/>
  <c r="BN15" i="153"/>
  <c r="BL15" i="153"/>
  <c r="BJ15" i="153"/>
  <c r="BH15" i="153"/>
  <c r="BF15" i="153"/>
  <c r="BD15" i="153"/>
  <c r="BB15" i="153"/>
  <c r="AZ15" i="153"/>
  <c r="AX15" i="153"/>
  <c r="AV15" i="153"/>
  <c r="AT15" i="153"/>
  <c r="AR15" i="153"/>
  <c r="AP15" i="153"/>
  <c r="AN15" i="153"/>
  <c r="AL15" i="153"/>
  <c r="AJ15" i="153"/>
  <c r="AH15" i="153"/>
  <c r="AF15" i="153"/>
  <c r="AD15" i="153"/>
  <c r="AB15" i="153"/>
  <c r="Z15" i="153"/>
  <c r="X15" i="153"/>
  <c r="V15" i="153"/>
  <c r="T15" i="153"/>
  <c r="R15" i="153"/>
  <c r="P15" i="153"/>
  <c r="N15" i="153"/>
  <c r="L15" i="153"/>
  <c r="J15" i="153"/>
  <c r="H15" i="153"/>
  <c r="F15" i="153"/>
  <c r="D15" i="153"/>
  <c r="B91" i="153"/>
  <c r="B90" i="153"/>
  <c r="B89" i="153"/>
  <c r="B88" i="153"/>
  <c r="B87" i="153"/>
  <c r="B86" i="153"/>
  <c r="B85" i="153"/>
  <c r="B84" i="153"/>
  <c r="B83" i="153"/>
  <c r="B82" i="153"/>
  <c r="B81" i="153"/>
  <c r="B80" i="153"/>
  <c r="B79" i="153"/>
  <c r="B78" i="153"/>
  <c r="B77" i="153"/>
  <c r="B76" i="153"/>
  <c r="B75" i="153"/>
  <c r="B74" i="153"/>
  <c r="B73" i="153"/>
  <c r="B72" i="153"/>
  <c r="B71" i="153"/>
  <c r="B70" i="153"/>
  <c r="B69" i="153"/>
  <c r="B68" i="153"/>
  <c r="B67" i="153"/>
  <c r="B66" i="153"/>
  <c r="B65" i="153"/>
  <c r="B64" i="153"/>
  <c r="B63" i="153"/>
  <c r="B62" i="153"/>
  <c r="B61" i="153"/>
  <c r="B60" i="153"/>
  <c r="B59" i="153"/>
  <c r="B58" i="153"/>
  <c r="B57" i="153"/>
  <c r="B56" i="153"/>
  <c r="B55" i="153"/>
  <c r="B54" i="153"/>
  <c r="B53" i="153"/>
  <c r="B52" i="153"/>
  <c r="B51" i="153"/>
  <c r="B50" i="153"/>
  <c r="B49" i="153"/>
  <c r="B48" i="153"/>
  <c r="B47" i="153"/>
  <c r="B46" i="153"/>
  <c r="B45" i="153"/>
  <c r="B44" i="153"/>
  <c r="B43" i="153"/>
  <c r="B42" i="153"/>
  <c r="B41" i="153"/>
  <c r="B40" i="153"/>
  <c r="B39" i="153"/>
  <c r="B38" i="153"/>
  <c r="B37" i="153"/>
  <c r="B36" i="153"/>
  <c r="B35" i="153"/>
  <c r="B34" i="153"/>
  <c r="B33" i="153"/>
  <c r="B32" i="153"/>
  <c r="B31" i="153"/>
  <c r="B30" i="153"/>
  <c r="B29" i="153"/>
  <c r="B28" i="153"/>
  <c r="B27" i="153"/>
  <c r="B26" i="153"/>
  <c r="B25" i="153"/>
  <c r="B24" i="153"/>
  <c r="B23" i="153"/>
  <c r="B22" i="153"/>
  <c r="B21" i="153"/>
  <c r="B20" i="153"/>
  <c r="B19" i="153"/>
  <c r="B18" i="153"/>
  <c r="B17" i="153"/>
  <c r="B16" i="153"/>
  <c r="B15" i="153"/>
  <c r="G3" i="153"/>
  <c r="EX91" i="152"/>
  <c r="EY91" i="152" s="1"/>
  <c r="EV91" i="152"/>
  <c r="EW91" i="152" s="1"/>
  <c r="ET91" i="152"/>
  <c r="EU91" i="152" s="1"/>
  <c r="ER91" i="152"/>
  <c r="ES91" i="152" s="1"/>
  <c r="EP91" i="152"/>
  <c r="EQ91" i="152" s="1"/>
  <c r="EN91" i="152"/>
  <c r="EO91" i="152" s="1"/>
  <c r="EL91" i="152"/>
  <c r="EM91" i="152" s="1"/>
  <c r="EJ91" i="152"/>
  <c r="EK91" i="152" s="1"/>
  <c r="EH91" i="152"/>
  <c r="EI91" i="152" s="1"/>
  <c r="EF91" i="152"/>
  <c r="EG91" i="152" s="1"/>
  <c r="ED91" i="152"/>
  <c r="EE91" i="152" s="1"/>
  <c r="EB91" i="152"/>
  <c r="EC91" i="152" s="1"/>
  <c r="DZ91" i="152"/>
  <c r="EA91" i="152" s="1"/>
  <c r="DX91" i="152"/>
  <c r="DY91" i="152" s="1"/>
  <c r="DV91" i="152"/>
  <c r="DW91" i="152" s="1"/>
  <c r="DT91" i="152"/>
  <c r="DU91" i="152" s="1"/>
  <c r="DR91" i="152"/>
  <c r="DS91" i="152" s="1"/>
  <c r="DP91" i="152"/>
  <c r="DQ91" i="152" s="1"/>
  <c r="DN91" i="152"/>
  <c r="DO91" i="152" s="1"/>
  <c r="DL91" i="152"/>
  <c r="DM91" i="152" s="1"/>
  <c r="DJ91" i="152"/>
  <c r="DK91" i="152" s="1"/>
  <c r="DH91" i="152"/>
  <c r="DI91" i="152" s="1"/>
  <c r="DF91" i="152"/>
  <c r="DG91" i="152" s="1"/>
  <c r="DD91" i="152"/>
  <c r="DE91" i="152" s="1"/>
  <c r="DB91" i="152"/>
  <c r="DC91" i="152" s="1"/>
  <c r="CZ91" i="152"/>
  <c r="DA91" i="152" s="1"/>
  <c r="CX91" i="152"/>
  <c r="CY91" i="152" s="1"/>
  <c r="CV91" i="152"/>
  <c r="CW91" i="152" s="1"/>
  <c r="CT91" i="152"/>
  <c r="CU91" i="152" s="1"/>
  <c r="CR91" i="152"/>
  <c r="CS91" i="152" s="1"/>
  <c r="CP91" i="152"/>
  <c r="CQ91" i="152" s="1"/>
  <c r="CN91" i="152"/>
  <c r="CO91" i="152" s="1"/>
  <c r="CL91" i="152"/>
  <c r="CM91" i="152" s="1"/>
  <c r="CJ91" i="152"/>
  <c r="CK91" i="152" s="1"/>
  <c r="CH91" i="152"/>
  <c r="CI91" i="152" s="1"/>
  <c r="CF91" i="152"/>
  <c r="CG91" i="152" s="1"/>
  <c r="CD91" i="152"/>
  <c r="CE91" i="152" s="1"/>
  <c r="CB91" i="152"/>
  <c r="CC91" i="152" s="1"/>
  <c r="BZ91" i="152"/>
  <c r="CA91" i="152" s="1"/>
  <c r="BX91" i="152"/>
  <c r="BY91" i="152" s="1"/>
  <c r="BV91" i="152"/>
  <c r="BW91" i="152" s="1"/>
  <c r="BT91" i="152"/>
  <c r="BU91" i="152" s="1"/>
  <c r="BR91" i="152"/>
  <c r="BS91" i="152" s="1"/>
  <c r="BP91" i="152"/>
  <c r="BQ91" i="152" s="1"/>
  <c r="BN91" i="152"/>
  <c r="BO91" i="152" s="1"/>
  <c r="BL91" i="152"/>
  <c r="BM91" i="152" s="1"/>
  <c r="BJ91" i="152"/>
  <c r="BK91" i="152" s="1"/>
  <c r="BH91" i="152"/>
  <c r="BI91" i="152" s="1"/>
  <c r="BF91" i="152"/>
  <c r="BG91" i="152" s="1"/>
  <c r="BD91" i="152"/>
  <c r="BE91" i="152" s="1"/>
  <c r="BB91" i="152"/>
  <c r="BC91" i="152" s="1"/>
  <c r="AZ91" i="152"/>
  <c r="BA91" i="152" s="1"/>
  <c r="AX91" i="152"/>
  <c r="AY91" i="152" s="1"/>
  <c r="AV91" i="152"/>
  <c r="AW91" i="152" s="1"/>
  <c r="AT91" i="152"/>
  <c r="AU91" i="152" s="1"/>
  <c r="AR91" i="152"/>
  <c r="AS91" i="152" s="1"/>
  <c r="AP91" i="152"/>
  <c r="AQ91" i="152" s="1"/>
  <c r="AN91" i="152"/>
  <c r="AO91" i="152" s="1"/>
  <c r="AL91" i="152"/>
  <c r="AM91" i="152" s="1"/>
  <c r="AJ91" i="152"/>
  <c r="AK91" i="152" s="1"/>
  <c r="AH91" i="152"/>
  <c r="AI91" i="152" s="1"/>
  <c r="AF91" i="152"/>
  <c r="AG91" i="152" s="1"/>
  <c r="AD91" i="152"/>
  <c r="AE91" i="152" s="1"/>
  <c r="AB91" i="152"/>
  <c r="AC91" i="152" s="1"/>
  <c r="Z91" i="152"/>
  <c r="AA91" i="152" s="1"/>
  <c r="X91" i="152"/>
  <c r="Y91" i="152" s="1"/>
  <c r="V91" i="152"/>
  <c r="W91" i="152" s="1"/>
  <c r="T91" i="152"/>
  <c r="U91" i="152" s="1"/>
  <c r="R91" i="152"/>
  <c r="S91" i="152" s="1"/>
  <c r="P91" i="152"/>
  <c r="Q91" i="152" s="1"/>
  <c r="N91" i="152"/>
  <c r="O91" i="152" s="1"/>
  <c r="L91" i="152"/>
  <c r="M91" i="152" s="1"/>
  <c r="J91" i="152"/>
  <c r="K91" i="152" s="1"/>
  <c r="H91" i="152"/>
  <c r="I91" i="152" s="1"/>
  <c r="F91" i="152"/>
  <c r="G91" i="152" s="1"/>
  <c r="D91" i="152"/>
  <c r="E91" i="152" s="1"/>
  <c r="EX90" i="152"/>
  <c r="EY90" i="152" s="1"/>
  <c r="EV90" i="152"/>
  <c r="EW90" i="152" s="1"/>
  <c r="ET90" i="152"/>
  <c r="EU90" i="152" s="1"/>
  <c r="ER90" i="152"/>
  <c r="ES90" i="152" s="1"/>
  <c r="EP90" i="152"/>
  <c r="EQ90" i="152" s="1"/>
  <c r="EN90" i="152"/>
  <c r="EO90" i="152" s="1"/>
  <c r="EL90" i="152"/>
  <c r="EM90" i="152" s="1"/>
  <c r="EJ90" i="152"/>
  <c r="EK90" i="152" s="1"/>
  <c r="EH90" i="152"/>
  <c r="EI90" i="152" s="1"/>
  <c r="EF90" i="152"/>
  <c r="EG90" i="152" s="1"/>
  <c r="ED90" i="152"/>
  <c r="EE90" i="152" s="1"/>
  <c r="EB90" i="152"/>
  <c r="EC90" i="152" s="1"/>
  <c r="DZ90" i="152"/>
  <c r="EA90" i="152" s="1"/>
  <c r="DX90" i="152"/>
  <c r="DY90" i="152" s="1"/>
  <c r="DV90" i="152"/>
  <c r="DW90" i="152" s="1"/>
  <c r="DT90" i="152"/>
  <c r="DU90" i="152" s="1"/>
  <c r="DR90" i="152"/>
  <c r="DS90" i="152" s="1"/>
  <c r="DP90" i="152"/>
  <c r="DQ90" i="152" s="1"/>
  <c r="DN90" i="152"/>
  <c r="DO90" i="152" s="1"/>
  <c r="DL90" i="152"/>
  <c r="DM90" i="152" s="1"/>
  <c r="DJ90" i="152"/>
  <c r="DK90" i="152" s="1"/>
  <c r="DH90" i="152"/>
  <c r="DI90" i="152" s="1"/>
  <c r="DF90" i="152"/>
  <c r="DG90" i="152" s="1"/>
  <c r="DD90" i="152"/>
  <c r="DE90" i="152" s="1"/>
  <c r="DB90" i="152"/>
  <c r="DC90" i="152" s="1"/>
  <c r="CZ90" i="152"/>
  <c r="DA90" i="152" s="1"/>
  <c r="CX90" i="152"/>
  <c r="CY90" i="152" s="1"/>
  <c r="CV90" i="152"/>
  <c r="CW90" i="152" s="1"/>
  <c r="CT90" i="152"/>
  <c r="CU90" i="152" s="1"/>
  <c r="CR90" i="152"/>
  <c r="CS90" i="152" s="1"/>
  <c r="CP90" i="152"/>
  <c r="CQ90" i="152" s="1"/>
  <c r="CN90" i="152"/>
  <c r="CO90" i="152" s="1"/>
  <c r="CL90" i="152"/>
  <c r="CM90" i="152" s="1"/>
  <c r="CJ90" i="152"/>
  <c r="CK90" i="152" s="1"/>
  <c r="CH90" i="152"/>
  <c r="CI90" i="152" s="1"/>
  <c r="CF90" i="152"/>
  <c r="CG90" i="152" s="1"/>
  <c r="CD90" i="152"/>
  <c r="CE90" i="152" s="1"/>
  <c r="CB90" i="152"/>
  <c r="CC90" i="152" s="1"/>
  <c r="BZ90" i="152"/>
  <c r="CA90" i="152" s="1"/>
  <c r="BX90" i="152"/>
  <c r="BY90" i="152" s="1"/>
  <c r="BV90" i="152"/>
  <c r="BW90" i="152" s="1"/>
  <c r="BT90" i="152"/>
  <c r="BU90" i="152" s="1"/>
  <c r="BR90" i="152"/>
  <c r="BS90" i="152" s="1"/>
  <c r="BP90" i="152"/>
  <c r="BQ90" i="152" s="1"/>
  <c r="BN90" i="152"/>
  <c r="BO90" i="152" s="1"/>
  <c r="BL90" i="152"/>
  <c r="BM90" i="152" s="1"/>
  <c r="BJ90" i="152"/>
  <c r="BK90" i="152" s="1"/>
  <c r="BH90" i="152"/>
  <c r="BI90" i="152" s="1"/>
  <c r="BF90" i="152"/>
  <c r="BG90" i="152" s="1"/>
  <c r="BD90" i="152"/>
  <c r="BE90" i="152" s="1"/>
  <c r="BB90" i="152"/>
  <c r="BC90" i="152" s="1"/>
  <c r="AZ90" i="152"/>
  <c r="BA90" i="152" s="1"/>
  <c r="AX90" i="152"/>
  <c r="AY90" i="152" s="1"/>
  <c r="AV90" i="152"/>
  <c r="AW90" i="152" s="1"/>
  <c r="AT90" i="152"/>
  <c r="AU90" i="152" s="1"/>
  <c r="AR90" i="152"/>
  <c r="AS90" i="152" s="1"/>
  <c r="AP90" i="152"/>
  <c r="AQ90" i="152" s="1"/>
  <c r="AN90" i="152"/>
  <c r="AO90" i="152" s="1"/>
  <c r="AL90" i="152"/>
  <c r="AM90" i="152" s="1"/>
  <c r="AJ90" i="152"/>
  <c r="AK90" i="152" s="1"/>
  <c r="AH90" i="152"/>
  <c r="AI90" i="152" s="1"/>
  <c r="AF90" i="152"/>
  <c r="AG90" i="152" s="1"/>
  <c r="AD90" i="152"/>
  <c r="AE90" i="152" s="1"/>
  <c r="AB90" i="152"/>
  <c r="AC90" i="152" s="1"/>
  <c r="Z90" i="152"/>
  <c r="AA90" i="152" s="1"/>
  <c r="X90" i="152"/>
  <c r="Y90" i="152" s="1"/>
  <c r="V90" i="152"/>
  <c r="W90" i="152" s="1"/>
  <c r="T90" i="152"/>
  <c r="U90" i="152" s="1"/>
  <c r="R90" i="152"/>
  <c r="S90" i="152" s="1"/>
  <c r="P90" i="152"/>
  <c r="Q90" i="152" s="1"/>
  <c r="N90" i="152"/>
  <c r="O90" i="152" s="1"/>
  <c r="L90" i="152"/>
  <c r="M90" i="152" s="1"/>
  <c r="J90" i="152"/>
  <c r="K90" i="152" s="1"/>
  <c r="H90" i="152"/>
  <c r="I90" i="152" s="1"/>
  <c r="F90" i="152"/>
  <c r="G90" i="152" s="1"/>
  <c r="D90" i="152"/>
  <c r="E90" i="152" s="1"/>
  <c r="EX89" i="152"/>
  <c r="EY89" i="152" s="1"/>
  <c r="EV89" i="152"/>
  <c r="EW89" i="152" s="1"/>
  <c r="ET89" i="152"/>
  <c r="EU89" i="152" s="1"/>
  <c r="ER89" i="152"/>
  <c r="ES89" i="152" s="1"/>
  <c r="EP89" i="152"/>
  <c r="EQ89" i="152" s="1"/>
  <c r="EN89" i="152"/>
  <c r="EO89" i="152" s="1"/>
  <c r="EL89" i="152"/>
  <c r="EM89" i="152" s="1"/>
  <c r="EJ89" i="152"/>
  <c r="EK89" i="152" s="1"/>
  <c r="EH89" i="152"/>
  <c r="EI89" i="152" s="1"/>
  <c r="EF89" i="152"/>
  <c r="EG89" i="152" s="1"/>
  <c r="ED89" i="152"/>
  <c r="EE89" i="152" s="1"/>
  <c r="EB89" i="152"/>
  <c r="EC89" i="152" s="1"/>
  <c r="DZ89" i="152"/>
  <c r="EA89" i="152" s="1"/>
  <c r="DX89" i="152"/>
  <c r="DY89" i="152" s="1"/>
  <c r="DV89" i="152"/>
  <c r="DW89" i="152" s="1"/>
  <c r="DT89" i="152"/>
  <c r="DU89" i="152" s="1"/>
  <c r="DR89" i="152"/>
  <c r="DS89" i="152" s="1"/>
  <c r="DP89" i="152"/>
  <c r="DQ89" i="152" s="1"/>
  <c r="DN89" i="152"/>
  <c r="DO89" i="152" s="1"/>
  <c r="DL89" i="152"/>
  <c r="DM89" i="152" s="1"/>
  <c r="DJ89" i="152"/>
  <c r="DK89" i="152" s="1"/>
  <c r="DH89" i="152"/>
  <c r="DI89" i="152" s="1"/>
  <c r="DF89" i="152"/>
  <c r="DG89" i="152" s="1"/>
  <c r="DD89" i="152"/>
  <c r="DE89" i="152" s="1"/>
  <c r="DB89" i="152"/>
  <c r="DC89" i="152" s="1"/>
  <c r="CZ89" i="152"/>
  <c r="DA89" i="152" s="1"/>
  <c r="CX89" i="152"/>
  <c r="CY89" i="152" s="1"/>
  <c r="CV89" i="152"/>
  <c r="CW89" i="152" s="1"/>
  <c r="CT89" i="152"/>
  <c r="CU89" i="152" s="1"/>
  <c r="CR89" i="152"/>
  <c r="CS89" i="152" s="1"/>
  <c r="CP89" i="152"/>
  <c r="CQ89" i="152" s="1"/>
  <c r="CN89" i="152"/>
  <c r="CO89" i="152" s="1"/>
  <c r="CL89" i="152"/>
  <c r="CM89" i="152" s="1"/>
  <c r="CJ89" i="152"/>
  <c r="CK89" i="152" s="1"/>
  <c r="CH89" i="152"/>
  <c r="CI89" i="152" s="1"/>
  <c r="CF89" i="152"/>
  <c r="CG89" i="152" s="1"/>
  <c r="CD89" i="152"/>
  <c r="CE89" i="152" s="1"/>
  <c r="CB89" i="152"/>
  <c r="CC89" i="152" s="1"/>
  <c r="BZ89" i="152"/>
  <c r="CA89" i="152" s="1"/>
  <c r="BX89" i="152"/>
  <c r="BY89" i="152" s="1"/>
  <c r="BV89" i="152"/>
  <c r="BW89" i="152" s="1"/>
  <c r="BT89" i="152"/>
  <c r="BU89" i="152" s="1"/>
  <c r="BR89" i="152"/>
  <c r="BS89" i="152" s="1"/>
  <c r="BP89" i="152"/>
  <c r="BQ89" i="152" s="1"/>
  <c r="BN89" i="152"/>
  <c r="BO89" i="152" s="1"/>
  <c r="BL89" i="152"/>
  <c r="BM89" i="152" s="1"/>
  <c r="BJ89" i="152"/>
  <c r="BK89" i="152" s="1"/>
  <c r="BH89" i="152"/>
  <c r="BI89" i="152" s="1"/>
  <c r="BF89" i="152"/>
  <c r="BG89" i="152" s="1"/>
  <c r="BD89" i="152"/>
  <c r="BE89" i="152" s="1"/>
  <c r="BB89" i="152"/>
  <c r="BC89" i="152" s="1"/>
  <c r="AZ89" i="152"/>
  <c r="BA89" i="152" s="1"/>
  <c r="AX89" i="152"/>
  <c r="AY89" i="152" s="1"/>
  <c r="AV89" i="152"/>
  <c r="AW89" i="152" s="1"/>
  <c r="AT89" i="152"/>
  <c r="AU89" i="152" s="1"/>
  <c r="AR89" i="152"/>
  <c r="AS89" i="152" s="1"/>
  <c r="AP89" i="152"/>
  <c r="AQ89" i="152" s="1"/>
  <c r="AN89" i="152"/>
  <c r="AO89" i="152" s="1"/>
  <c r="AL89" i="152"/>
  <c r="AM89" i="152" s="1"/>
  <c r="AJ89" i="152"/>
  <c r="AK89" i="152" s="1"/>
  <c r="AH89" i="152"/>
  <c r="AI89" i="152" s="1"/>
  <c r="AF89" i="152"/>
  <c r="AG89" i="152" s="1"/>
  <c r="AD89" i="152"/>
  <c r="AE89" i="152" s="1"/>
  <c r="AB89" i="152"/>
  <c r="AC89" i="152" s="1"/>
  <c r="Z89" i="152"/>
  <c r="AA89" i="152" s="1"/>
  <c r="X89" i="152"/>
  <c r="Y89" i="152" s="1"/>
  <c r="V89" i="152"/>
  <c r="W89" i="152" s="1"/>
  <c r="T89" i="152"/>
  <c r="U89" i="152" s="1"/>
  <c r="R89" i="152"/>
  <c r="S89" i="152" s="1"/>
  <c r="P89" i="152"/>
  <c r="Q89" i="152" s="1"/>
  <c r="N89" i="152"/>
  <c r="O89" i="152" s="1"/>
  <c r="L89" i="152"/>
  <c r="M89" i="152" s="1"/>
  <c r="J89" i="152"/>
  <c r="K89" i="152" s="1"/>
  <c r="H89" i="152"/>
  <c r="I89" i="152" s="1"/>
  <c r="F89" i="152"/>
  <c r="G89" i="152" s="1"/>
  <c r="D89" i="152"/>
  <c r="E89" i="152" s="1"/>
  <c r="EX88" i="152"/>
  <c r="EY88" i="152" s="1"/>
  <c r="EV88" i="152"/>
  <c r="EW88" i="152" s="1"/>
  <c r="ET88" i="152"/>
  <c r="EU88" i="152" s="1"/>
  <c r="ER88" i="152"/>
  <c r="ES88" i="152" s="1"/>
  <c r="EP88" i="152"/>
  <c r="EQ88" i="152" s="1"/>
  <c r="EN88" i="152"/>
  <c r="EO88" i="152" s="1"/>
  <c r="EL88" i="152"/>
  <c r="EM88" i="152" s="1"/>
  <c r="EJ88" i="152"/>
  <c r="EK88" i="152" s="1"/>
  <c r="EH88" i="152"/>
  <c r="EI88" i="152" s="1"/>
  <c r="EF88" i="152"/>
  <c r="EG88" i="152" s="1"/>
  <c r="ED88" i="152"/>
  <c r="EE88" i="152" s="1"/>
  <c r="EB88" i="152"/>
  <c r="EC88" i="152" s="1"/>
  <c r="DZ88" i="152"/>
  <c r="EA88" i="152" s="1"/>
  <c r="DX88" i="152"/>
  <c r="DY88" i="152" s="1"/>
  <c r="DV88" i="152"/>
  <c r="DW88" i="152" s="1"/>
  <c r="DT88" i="152"/>
  <c r="DU88" i="152" s="1"/>
  <c r="DR88" i="152"/>
  <c r="DS88" i="152" s="1"/>
  <c r="DP88" i="152"/>
  <c r="DQ88" i="152" s="1"/>
  <c r="DN88" i="152"/>
  <c r="DO88" i="152" s="1"/>
  <c r="DL88" i="152"/>
  <c r="DM88" i="152" s="1"/>
  <c r="DJ88" i="152"/>
  <c r="DK88" i="152" s="1"/>
  <c r="DH88" i="152"/>
  <c r="DI88" i="152" s="1"/>
  <c r="DF88" i="152"/>
  <c r="DG88" i="152" s="1"/>
  <c r="DD88" i="152"/>
  <c r="DE88" i="152" s="1"/>
  <c r="DB88" i="152"/>
  <c r="DC88" i="152" s="1"/>
  <c r="CZ88" i="152"/>
  <c r="DA88" i="152" s="1"/>
  <c r="CX88" i="152"/>
  <c r="CY88" i="152" s="1"/>
  <c r="CV88" i="152"/>
  <c r="CW88" i="152" s="1"/>
  <c r="CT88" i="152"/>
  <c r="CU88" i="152" s="1"/>
  <c r="CR88" i="152"/>
  <c r="CS88" i="152" s="1"/>
  <c r="CP88" i="152"/>
  <c r="CQ88" i="152" s="1"/>
  <c r="CN88" i="152"/>
  <c r="CO88" i="152" s="1"/>
  <c r="CL88" i="152"/>
  <c r="CM88" i="152" s="1"/>
  <c r="CJ88" i="152"/>
  <c r="CK88" i="152" s="1"/>
  <c r="CH88" i="152"/>
  <c r="CI88" i="152" s="1"/>
  <c r="CF88" i="152"/>
  <c r="CG88" i="152" s="1"/>
  <c r="CD88" i="152"/>
  <c r="CE88" i="152" s="1"/>
  <c r="CB88" i="152"/>
  <c r="CC88" i="152" s="1"/>
  <c r="BZ88" i="152"/>
  <c r="CA88" i="152" s="1"/>
  <c r="BX88" i="152"/>
  <c r="BY88" i="152" s="1"/>
  <c r="BV88" i="152"/>
  <c r="BW88" i="152" s="1"/>
  <c r="BT88" i="152"/>
  <c r="BU88" i="152" s="1"/>
  <c r="BR88" i="152"/>
  <c r="BS88" i="152" s="1"/>
  <c r="BP88" i="152"/>
  <c r="BQ88" i="152" s="1"/>
  <c r="BN88" i="152"/>
  <c r="BO88" i="152" s="1"/>
  <c r="BL88" i="152"/>
  <c r="BM88" i="152" s="1"/>
  <c r="BJ88" i="152"/>
  <c r="BK88" i="152" s="1"/>
  <c r="BH88" i="152"/>
  <c r="BI88" i="152" s="1"/>
  <c r="BF88" i="152"/>
  <c r="BG88" i="152" s="1"/>
  <c r="BD88" i="152"/>
  <c r="BE88" i="152" s="1"/>
  <c r="BB88" i="152"/>
  <c r="BC88" i="152" s="1"/>
  <c r="AZ88" i="152"/>
  <c r="BA88" i="152" s="1"/>
  <c r="AX88" i="152"/>
  <c r="AY88" i="152" s="1"/>
  <c r="AV88" i="152"/>
  <c r="AW88" i="152" s="1"/>
  <c r="AT88" i="152"/>
  <c r="AU88" i="152" s="1"/>
  <c r="AR88" i="152"/>
  <c r="AS88" i="152" s="1"/>
  <c r="AP88" i="152"/>
  <c r="AQ88" i="152" s="1"/>
  <c r="AN88" i="152"/>
  <c r="AO88" i="152" s="1"/>
  <c r="AL88" i="152"/>
  <c r="AM88" i="152" s="1"/>
  <c r="AJ88" i="152"/>
  <c r="AK88" i="152" s="1"/>
  <c r="AH88" i="152"/>
  <c r="AI88" i="152" s="1"/>
  <c r="AF88" i="152"/>
  <c r="AG88" i="152" s="1"/>
  <c r="AD88" i="152"/>
  <c r="AE88" i="152" s="1"/>
  <c r="AB88" i="152"/>
  <c r="AC88" i="152" s="1"/>
  <c r="Z88" i="152"/>
  <c r="AA88" i="152" s="1"/>
  <c r="X88" i="152"/>
  <c r="Y88" i="152" s="1"/>
  <c r="V88" i="152"/>
  <c r="W88" i="152" s="1"/>
  <c r="T88" i="152"/>
  <c r="U88" i="152" s="1"/>
  <c r="R88" i="152"/>
  <c r="S88" i="152" s="1"/>
  <c r="P88" i="152"/>
  <c r="Q88" i="152" s="1"/>
  <c r="N88" i="152"/>
  <c r="O88" i="152" s="1"/>
  <c r="L88" i="152"/>
  <c r="M88" i="152" s="1"/>
  <c r="J88" i="152"/>
  <c r="K88" i="152" s="1"/>
  <c r="H88" i="152"/>
  <c r="I88" i="152" s="1"/>
  <c r="F88" i="152"/>
  <c r="G88" i="152" s="1"/>
  <c r="D88" i="152"/>
  <c r="E88" i="152" s="1"/>
  <c r="EX87" i="152"/>
  <c r="EY87" i="152" s="1"/>
  <c r="EV87" i="152"/>
  <c r="EW87" i="152" s="1"/>
  <c r="ET87" i="152"/>
  <c r="EU87" i="152" s="1"/>
  <c r="ER87" i="152"/>
  <c r="ES87" i="152" s="1"/>
  <c r="EP87" i="152"/>
  <c r="EQ87" i="152" s="1"/>
  <c r="EN87" i="152"/>
  <c r="EO87" i="152" s="1"/>
  <c r="EL87" i="152"/>
  <c r="EM87" i="152" s="1"/>
  <c r="EJ87" i="152"/>
  <c r="EK87" i="152" s="1"/>
  <c r="EH87" i="152"/>
  <c r="EI87" i="152" s="1"/>
  <c r="EF87" i="152"/>
  <c r="EG87" i="152" s="1"/>
  <c r="ED87" i="152"/>
  <c r="EE87" i="152" s="1"/>
  <c r="EB87" i="152"/>
  <c r="EC87" i="152" s="1"/>
  <c r="DZ87" i="152"/>
  <c r="EA87" i="152" s="1"/>
  <c r="DX87" i="152"/>
  <c r="DY87" i="152" s="1"/>
  <c r="DV87" i="152"/>
  <c r="DW87" i="152" s="1"/>
  <c r="DT87" i="152"/>
  <c r="DU87" i="152" s="1"/>
  <c r="DR87" i="152"/>
  <c r="DS87" i="152" s="1"/>
  <c r="DP87" i="152"/>
  <c r="DQ87" i="152" s="1"/>
  <c r="DN87" i="152"/>
  <c r="DO87" i="152" s="1"/>
  <c r="DL87" i="152"/>
  <c r="DM87" i="152" s="1"/>
  <c r="DJ87" i="152"/>
  <c r="DK87" i="152" s="1"/>
  <c r="DH87" i="152"/>
  <c r="DI87" i="152" s="1"/>
  <c r="DF87" i="152"/>
  <c r="DG87" i="152" s="1"/>
  <c r="DD87" i="152"/>
  <c r="DE87" i="152" s="1"/>
  <c r="DB87" i="152"/>
  <c r="DC87" i="152" s="1"/>
  <c r="CZ87" i="152"/>
  <c r="DA87" i="152" s="1"/>
  <c r="CX87" i="152"/>
  <c r="CY87" i="152" s="1"/>
  <c r="CV87" i="152"/>
  <c r="CW87" i="152" s="1"/>
  <c r="CT87" i="152"/>
  <c r="CU87" i="152" s="1"/>
  <c r="CR87" i="152"/>
  <c r="CS87" i="152" s="1"/>
  <c r="CP87" i="152"/>
  <c r="CQ87" i="152" s="1"/>
  <c r="CN87" i="152"/>
  <c r="CO87" i="152" s="1"/>
  <c r="CL87" i="152"/>
  <c r="CM87" i="152" s="1"/>
  <c r="CJ87" i="152"/>
  <c r="CK87" i="152" s="1"/>
  <c r="CH87" i="152"/>
  <c r="CI87" i="152" s="1"/>
  <c r="CF87" i="152"/>
  <c r="CG87" i="152" s="1"/>
  <c r="CD87" i="152"/>
  <c r="CE87" i="152" s="1"/>
  <c r="CB87" i="152"/>
  <c r="CC87" i="152" s="1"/>
  <c r="BZ87" i="152"/>
  <c r="CA87" i="152" s="1"/>
  <c r="BX87" i="152"/>
  <c r="BY87" i="152" s="1"/>
  <c r="BV87" i="152"/>
  <c r="BW87" i="152" s="1"/>
  <c r="BT87" i="152"/>
  <c r="BU87" i="152" s="1"/>
  <c r="BR87" i="152"/>
  <c r="BS87" i="152" s="1"/>
  <c r="BP87" i="152"/>
  <c r="BQ87" i="152" s="1"/>
  <c r="BN87" i="152"/>
  <c r="BO87" i="152" s="1"/>
  <c r="BL87" i="152"/>
  <c r="BM87" i="152" s="1"/>
  <c r="BJ87" i="152"/>
  <c r="BK87" i="152" s="1"/>
  <c r="BH87" i="152"/>
  <c r="BI87" i="152" s="1"/>
  <c r="BF87" i="152"/>
  <c r="BG87" i="152" s="1"/>
  <c r="BD87" i="152"/>
  <c r="BE87" i="152" s="1"/>
  <c r="BB87" i="152"/>
  <c r="BC87" i="152" s="1"/>
  <c r="AZ87" i="152"/>
  <c r="BA87" i="152" s="1"/>
  <c r="AX87" i="152"/>
  <c r="AY87" i="152" s="1"/>
  <c r="AV87" i="152"/>
  <c r="AW87" i="152" s="1"/>
  <c r="AT87" i="152"/>
  <c r="AU87" i="152" s="1"/>
  <c r="AR87" i="152"/>
  <c r="AS87" i="152" s="1"/>
  <c r="AP87" i="152"/>
  <c r="AQ87" i="152" s="1"/>
  <c r="AN87" i="152"/>
  <c r="AO87" i="152" s="1"/>
  <c r="AL87" i="152"/>
  <c r="AM87" i="152" s="1"/>
  <c r="AJ87" i="152"/>
  <c r="AK87" i="152" s="1"/>
  <c r="AH87" i="152"/>
  <c r="AI87" i="152" s="1"/>
  <c r="AF87" i="152"/>
  <c r="AG87" i="152" s="1"/>
  <c r="AD87" i="152"/>
  <c r="AE87" i="152" s="1"/>
  <c r="AB87" i="152"/>
  <c r="AC87" i="152" s="1"/>
  <c r="Z87" i="152"/>
  <c r="AA87" i="152" s="1"/>
  <c r="X87" i="152"/>
  <c r="Y87" i="152" s="1"/>
  <c r="V87" i="152"/>
  <c r="W87" i="152" s="1"/>
  <c r="T87" i="152"/>
  <c r="U87" i="152" s="1"/>
  <c r="R87" i="152"/>
  <c r="S87" i="152" s="1"/>
  <c r="P87" i="152"/>
  <c r="Q87" i="152" s="1"/>
  <c r="N87" i="152"/>
  <c r="O87" i="152" s="1"/>
  <c r="L87" i="152"/>
  <c r="M87" i="152" s="1"/>
  <c r="J87" i="152"/>
  <c r="K87" i="152" s="1"/>
  <c r="H87" i="152"/>
  <c r="I87" i="152" s="1"/>
  <c r="F87" i="152"/>
  <c r="G87" i="152" s="1"/>
  <c r="D87" i="152"/>
  <c r="E87" i="152" s="1"/>
  <c r="EX86" i="152"/>
  <c r="EY86" i="152" s="1"/>
  <c r="EV86" i="152"/>
  <c r="EW86" i="152" s="1"/>
  <c r="ET86" i="152"/>
  <c r="EU86" i="152" s="1"/>
  <c r="ER86" i="152"/>
  <c r="ES86" i="152" s="1"/>
  <c r="EP86" i="152"/>
  <c r="EQ86" i="152" s="1"/>
  <c r="EN86" i="152"/>
  <c r="EO86" i="152" s="1"/>
  <c r="EL86" i="152"/>
  <c r="EM86" i="152" s="1"/>
  <c r="EJ86" i="152"/>
  <c r="EK86" i="152" s="1"/>
  <c r="EH86" i="152"/>
  <c r="EI86" i="152" s="1"/>
  <c r="EF86" i="152"/>
  <c r="EG86" i="152" s="1"/>
  <c r="ED86" i="152"/>
  <c r="EE86" i="152" s="1"/>
  <c r="EB86" i="152"/>
  <c r="EC86" i="152" s="1"/>
  <c r="DZ86" i="152"/>
  <c r="EA86" i="152" s="1"/>
  <c r="DX86" i="152"/>
  <c r="DY86" i="152" s="1"/>
  <c r="DV86" i="152"/>
  <c r="DW86" i="152" s="1"/>
  <c r="DT86" i="152"/>
  <c r="DU86" i="152" s="1"/>
  <c r="DR86" i="152"/>
  <c r="DS86" i="152" s="1"/>
  <c r="DP86" i="152"/>
  <c r="DQ86" i="152" s="1"/>
  <c r="DN86" i="152"/>
  <c r="DO86" i="152" s="1"/>
  <c r="DL86" i="152"/>
  <c r="DM86" i="152" s="1"/>
  <c r="DJ86" i="152"/>
  <c r="DK86" i="152" s="1"/>
  <c r="DH86" i="152"/>
  <c r="DI86" i="152" s="1"/>
  <c r="DF86" i="152"/>
  <c r="DG86" i="152" s="1"/>
  <c r="DD86" i="152"/>
  <c r="DE86" i="152" s="1"/>
  <c r="DB86" i="152"/>
  <c r="DC86" i="152" s="1"/>
  <c r="CZ86" i="152"/>
  <c r="DA86" i="152" s="1"/>
  <c r="CX86" i="152"/>
  <c r="CY86" i="152" s="1"/>
  <c r="CV86" i="152"/>
  <c r="CW86" i="152" s="1"/>
  <c r="CT86" i="152"/>
  <c r="CU86" i="152" s="1"/>
  <c r="CR86" i="152"/>
  <c r="CS86" i="152" s="1"/>
  <c r="CP86" i="152"/>
  <c r="CQ86" i="152" s="1"/>
  <c r="CN86" i="152"/>
  <c r="CO86" i="152" s="1"/>
  <c r="CL86" i="152"/>
  <c r="CM86" i="152" s="1"/>
  <c r="CJ86" i="152"/>
  <c r="CK86" i="152" s="1"/>
  <c r="CH86" i="152"/>
  <c r="CI86" i="152" s="1"/>
  <c r="CF86" i="152"/>
  <c r="CG86" i="152" s="1"/>
  <c r="CD86" i="152"/>
  <c r="CE86" i="152" s="1"/>
  <c r="CB86" i="152"/>
  <c r="CC86" i="152" s="1"/>
  <c r="BZ86" i="152"/>
  <c r="CA86" i="152" s="1"/>
  <c r="BX86" i="152"/>
  <c r="BY86" i="152" s="1"/>
  <c r="BV86" i="152"/>
  <c r="BW86" i="152" s="1"/>
  <c r="BT86" i="152"/>
  <c r="BU86" i="152" s="1"/>
  <c r="BR86" i="152"/>
  <c r="BS86" i="152" s="1"/>
  <c r="BP86" i="152"/>
  <c r="BQ86" i="152" s="1"/>
  <c r="BN86" i="152"/>
  <c r="BO86" i="152" s="1"/>
  <c r="BL86" i="152"/>
  <c r="BM86" i="152" s="1"/>
  <c r="BJ86" i="152"/>
  <c r="BK86" i="152" s="1"/>
  <c r="BH86" i="152"/>
  <c r="BI86" i="152" s="1"/>
  <c r="BF86" i="152"/>
  <c r="BG86" i="152" s="1"/>
  <c r="BD86" i="152"/>
  <c r="BE86" i="152" s="1"/>
  <c r="BB86" i="152"/>
  <c r="BC86" i="152" s="1"/>
  <c r="AZ86" i="152"/>
  <c r="BA86" i="152" s="1"/>
  <c r="AX86" i="152"/>
  <c r="AY86" i="152" s="1"/>
  <c r="AV86" i="152"/>
  <c r="AW86" i="152" s="1"/>
  <c r="AT86" i="152"/>
  <c r="AU86" i="152" s="1"/>
  <c r="AR86" i="152"/>
  <c r="AS86" i="152" s="1"/>
  <c r="AP86" i="152"/>
  <c r="AQ86" i="152" s="1"/>
  <c r="AN86" i="152"/>
  <c r="AO86" i="152" s="1"/>
  <c r="AL86" i="152"/>
  <c r="AM86" i="152" s="1"/>
  <c r="AJ86" i="152"/>
  <c r="AK86" i="152" s="1"/>
  <c r="AH86" i="152"/>
  <c r="AI86" i="152" s="1"/>
  <c r="AF86" i="152"/>
  <c r="AG86" i="152" s="1"/>
  <c r="AD86" i="152"/>
  <c r="AE86" i="152" s="1"/>
  <c r="AB86" i="152"/>
  <c r="AC86" i="152" s="1"/>
  <c r="Z86" i="152"/>
  <c r="AA86" i="152" s="1"/>
  <c r="X86" i="152"/>
  <c r="Y86" i="152" s="1"/>
  <c r="V86" i="152"/>
  <c r="W86" i="152" s="1"/>
  <c r="T86" i="152"/>
  <c r="U86" i="152" s="1"/>
  <c r="R86" i="152"/>
  <c r="S86" i="152" s="1"/>
  <c r="P86" i="152"/>
  <c r="Q86" i="152" s="1"/>
  <c r="N86" i="152"/>
  <c r="O86" i="152" s="1"/>
  <c r="L86" i="152"/>
  <c r="M86" i="152" s="1"/>
  <c r="J86" i="152"/>
  <c r="K86" i="152" s="1"/>
  <c r="H86" i="152"/>
  <c r="I86" i="152" s="1"/>
  <c r="F86" i="152"/>
  <c r="G86" i="152" s="1"/>
  <c r="D86" i="152"/>
  <c r="E86" i="152" s="1"/>
  <c r="EX85" i="152"/>
  <c r="EY85" i="152" s="1"/>
  <c r="EV85" i="152"/>
  <c r="EW85" i="152" s="1"/>
  <c r="ET85" i="152"/>
  <c r="EU85" i="152" s="1"/>
  <c r="ER85" i="152"/>
  <c r="ES85" i="152" s="1"/>
  <c r="EP85" i="152"/>
  <c r="EQ85" i="152" s="1"/>
  <c r="EN85" i="152"/>
  <c r="EO85" i="152" s="1"/>
  <c r="EL85" i="152"/>
  <c r="EM85" i="152" s="1"/>
  <c r="EJ85" i="152"/>
  <c r="EK85" i="152" s="1"/>
  <c r="EH85" i="152"/>
  <c r="EI85" i="152" s="1"/>
  <c r="EF85" i="152"/>
  <c r="EG85" i="152" s="1"/>
  <c r="ED85" i="152"/>
  <c r="EE85" i="152" s="1"/>
  <c r="EB85" i="152"/>
  <c r="EC85" i="152" s="1"/>
  <c r="DZ85" i="152"/>
  <c r="EA85" i="152" s="1"/>
  <c r="DX85" i="152"/>
  <c r="DY85" i="152" s="1"/>
  <c r="DV85" i="152"/>
  <c r="DW85" i="152" s="1"/>
  <c r="DT85" i="152"/>
  <c r="DU85" i="152" s="1"/>
  <c r="DR85" i="152"/>
  <c r="DS85" i="152" s="1"/>
  <c r="DP85" i="152"/>
  <c r="DQ85" i="152" s="1"/>
  <c r="DN85" i="152"/>
  <c r="DO85" i="152" s="1"/>
  <c r="DL85" i="152"/>
  <c r="DM85" i="152" s="1"/>
  <c r="DJ85" i="152"/>
  <c r="DK85" i="152" s="1"/>
  <c r="DH85" i="152"/>
  <c r="DI85" i="152" s="1"/>
  <c r="DF85" i="152"/>
  <c r="DG85" i="152" s="1"/>
  <c r="DD85" i="152"/>
  <c r="DE85" i="152" s="1"/>
  <c r="DB85" i="152"/>
  <c r="DC85" i="152" s="1"/>
  <c r="CZ85" i="152"/>
  <c r="DA85" i="152" s="1"/>
  <c r="CX85" i="152"/>
  <c r="CY85" i="152" s="1"/>
  <c r="CV85" i="152"/>
  <c r="CW85" i="152" s="1"/>
  <c r="CT85" i="152"/>
  <c r="CU85" i="152" s="1"/>
  <c r="CR85" i="152"/>
  <c r="CS85" i="152" s="1"/>
  <c r="CP85" i="152"/>
  <c r="CQ85" i="152" s="1"/>
  <c r="CN85" i="152"/>
  <c r="CO85" i="152" s="1"/>
  <c r="CL85" i="152"/>
  <c r="CM85" i="152" s="1"/>
  <c r="CJ85" i="152"/>
  <c r="CK85" i="152" s="1"/>
  <c r="CH85" i="152"/>
  <c r="CI85" i="152" s="1"/>
  <c r="CF85" i="152"/>
  <c r="CG85" i="152" s="1"/>
  <c r="CD85" i="152"/>
  <c r="CE85" i="152" s="1"/>
  <c r="CB85" i="152"/>
  <c r="CC85" i="152" s="1"/>
  <c r="BZ85" i="152"/>
  <c r="CA85" i="152" s="1"/>
  <c r="BX85" i="152"/>
  <c r="BY85" i="152" s="1"/>
  <c r="BV85" i="152"/>
  <c r="BW85" i="152" s="1"/>
  <c r="BT85" i="152"/>
  <c r="BU85" i="152" s="1"/>
  <c r="BR85" i="152"/>
  <c r="BS85" i="152" s="1"/>
  <c r="BP85" i="152"/>
  <c r="BQ85" i="152" s="1"/>
  <c r="BN85" i="152"/>
  <c r="BO85" i="152" s="1"/>
  <c r="BL85" i="152"/>
  <c r="BM85" i="152" s="1"/>
  <c r="BJ85" i="152"/>
  <c r="BK85" i="152" s="1"/>
  <c r="BH85" i="152"/>
  <c r="BI85" i="152" s="1"/>
  <c r="BF85" i="152"/>
  <c r="BG85" i="152" s="1"/>
  <c r="BD85" i="152"/>
  <c r="BE85" i="152" s="1"/>
  <c r="BB85" i="152"/>
  <c r="BC85" i="152" s="1"/>
  <c r="AZ85" i="152"/>
  <c r="BA85" i="152" s="1"/>
  <c r="AX85" i="152"/>
  <c r="AY85" i="152" s="1"/>
  <c r="AV85" i="152"/>
  <c r="AW85" i="152" s="1"/>
  <c r="AT85" i="152"/>
  <c r="AU85" i="152" s="1"/>
  <c r="AR85" i="152"/>
  <c r="AS85" i="152" s="1"/>
  <c r="AP85" i="152"/>
  <c r="AQ85" i="152" s="1"/>
  <c r="AN85" i="152"/>
  <c r="AO85" i="152" s="1"/>
  <c r="AL85" i="152"/>
  <c r="AM85" i="152" s="1"/>
  <c r="AJ85" i="152"/>
  <c r="AK85" i="152" s="1"/>
  <c r="AH85" i="152"/>
  <c r="AI85" i="152" s="1"/>
  <c r="AF85" i="152"/>
  <c r="AG85" i="152" s="1"/>
  <c r="AD85" i="152"/>
  <c r="AE85" i="152" s="1"/>
  <c r="AB85" i="152"/>
  <c r="AC85" i="152" s="1"/>
  <c r="Z85" i="152"/>
  <c r="AA85" i="152" s="1"/>
  <c r="X85" i="152"/>
  <c r="Y85" i="152" s="1"/>
  <c r="V85" i="152"/>
  <c r="W85" i="152" s="1"/>
  <c r="T85" i="152"/>
  <c r="U85" i="152" s="1"/>
  <c r="R85" i="152"/>
  <c r="S85" i="152" s="1"/>
  <c r="P85" i="152"/>
  <c r="Q85" i="152" s="1"/>
  <c r="N85" i="152"/>
  <c r="O85" i="152" s="1"/>
  <c r="L85" i="152"/>
  <c r="M85" i="152" s="1"/>
  <c r="J85" i="152"/>
  <c r="K85" i="152" s="1"/>
  <c r="H85" i="152"/>
  <c r="I85" i="152" s="1"/>
  <c r="F85" i="152"/>
  <c r="G85" i="152" s="1"/>
  <c r="D85" i="152"/>
  <c r="E85" i="152" s="1"/>
  <c r="EX84" i="152"/>
  <c r="EY84" i="152" s="1"/>
  <c r="EV84" i="152"/>
  <c r="EW84" i="152" s="1"/>
  <c r="ET84" i="152"/>
  <c r="EU84" i="152" s="1"/>
  <c r="ER84" i="152"/>
  <c r="ES84" i="152" s="1"/>
  <c r="EP84" i="152"/>
  <c r="EQ84" i="152" s="1"/>
  <c r="EN84" i="152"/>
  <c r="EO84" i="152" s="1"/>
  <c r="EL84" i="152"/>
  <c r="EM84" i="152" s="1"/>
  <c r="EJ84" i="152"/>
  <c r="EK84" i="152" s="1"/>
  <c r="EH84" i="152"/>
  <c r="EI84" i="152" s="1"/>
  <c r="EF84" i="152"/>
  <c r="EG84" i="152" s="1"/>
  <c r="ED84" i="152"/>
  <c r="EE84" i="152" s="1"/>
  <c r="EB84" i="152"/>
  <c r="EC84" i="152" s="1"/>
  <c r="DZ84" i="152"/>
  <c r="EA84" i="152" s="1"/>
  <c r="DX84" i="152"/>
  <c r="DY84" i="152" s="1"/>
  <c r="DV84" i="152"/>
  <c r="DW84" i="152" s="1"/>
  <c r="DT84" i="152"/>
  <c r="DU84" i="152" s="1"/>
  <c r="DR84" i="152"/>
  <c r="DS84" i="152" s="1"/>
  <c r="DP84" i="152"/>
  <c r="DQ84" i="152" s="1"/>
  <c r="DN84" i="152"/>
  <c r="DO84" i="152" s="1"/>
  <c r="DL84" i="152"/>
  <c r="DM84" i="152" s="1"/>
  <c r="DJ84" i="152"/>
  <c r="DK84" i="152" s="1"/>
  <c r="DH84" i="152"/>
  <c r="DI84" i="152" s="1"/>
  <c r="DF84" i="152"/>
  <c r="DG84" i="152" s="1"/>
  <c r="DD84" i="152"/>
  <c r="DE84" i="152" s="1"/>
  <c r="DB84" i="152"/>
  <c r="DC84" i="152" s="1"/>
  <c r="CZ84" i="152"/>
  <c r="DA84" i="152" s="1"/>
  <c r="CX84" i="152"/>
  <c r="CY84" i="152" s="1"/>
  <c r="CV84" i="152"/>
  <c r="CW84" i="152" s="1"/>
  <c r="CT84" i="152"/>
  <c r="CU84" i="152" s="1"/>
  <c r="CR84" i="152"/>
  <c r="CS84" i="152" s="1"/>
  <c r="CP84" i="152"/>
  <c r="CQ84" i="152" s="1"/>
  <c r="CN84" i="152"/>
  <c r="CO84" i="152" s="1"/>
  <c r="CL84" i="152"/>
  <c r="CM84" i="152" s="1"/>
  <c r="CJ84" i="152"/>
  <c r="CK84" i="152" s="1"/>
  <c r="CH84" i="152"/>
  <c r="CI84" i="152" s="1"/>
  <c r="CF84" i="152"/>
  <c r="CG84" i="152" s="1"/>
  <c r="CD84" i="152"/>
  <c r="CE84" i="152" s="1"/>
  <c r="CB84" i="152"/>
  <c r="CC84" i="152" s="1"/>
  <c r="BZ84" i="152"/>
  <c r="CA84" i="152" s="1"/>
  <c r="BX84" i="152"/>
  <c r="BY84" i="152" s="1"/>
  <c r="BV84" i="152"/>
  <c r="BW84" i="152" s="1"/>
  <c r="BT84" i="152"/>
  <c r="BU84" i="152" s="1"/>
  <c r="BR84" i="152"/>
  <c r="BS84" i="152" s="1"/>
  <c r="BP84" i="152"/>
  <c r="BQ84" i="152" s="1"/>
  <c r="BN84" i="152"/>
  <c r="BO84" i="152" s="1"/>
  <c r="BL84" i="152"/>
  <c r="BM84" i="152" s="1"/>
  <c r="BJ84" i="152"/>
  <c r="BK84" i="152" s="1"/>
  <c r="BH84" i="152"/>
  <c r="BI84" i="152" s="1"/>
  <c r="BF84" i="152"/>
  <c r="BG84" i="152" s="1"/>
  <c r="BD84" i="152"/>
  <c r="BE84" i="152" s="1"/>
  <c r="BB84" i="152"/>
  <c r="BC84" i="152" s="1"/>
  <c r="AZ84" i="152"/>
  <c r="BA84" i="152" s="1"/>
  <c r="AX84" i="152"/>
  <c r="AY84" i="152" s="1"/>
  <c r="AV84" i="152"/>
  <c r="AW84" i="152" s="1"/>
  <c r="AT84" i="152"/>
  <c r="AU84" i="152" s="1"/>
  <c r="AR84" i="152"/>
  <c r="AS84" i="152" s="1"/>
  <c r="AP84" i="152"/>
  <c r="AQ84" i="152" s="1"/>
  <c r="AN84" i="152"/>
  <c r="AO84" i="152" s="1"/>
  <c r="AL84" i="152"/>
  <c r="AM84" i="152" s="1"/>
  <c r="AJ84" i="152"/>
  <c r="AK84" i="152" s="1"/>
  <c r="AH84" i="152"/>
  <c r="AI84" i="152" s="1"/>
  <c r="AF84" i="152"/>
  <c r="AG84" i="152" s="1"/>
  <c r="AD84" i="152"/>
  <c r="AE84" i="152" s="1"/>
  <c r="AB84" i="152"/>
  <c r="AC84" i="152" s="1"/>
  <c r="Z84" i="152"/>
  <c r="AA84" i="152" s="1"/>
  <c r="X84" i="152"/>
  <c r="Y84" i="152" s="1"/>
  <c r="V84" i="152"/>
  <c r="W84" i="152" s="1"/>
  <c r="T84" i="152"/>
  <c r="U84" i="152" s="1"/>
  <c r="R84" i="152"/>
  <c r="S84" i="152" s="1"/>
  <c r="P84" i="152"/>
  <c r="Q84" i="152" s="1"/>
  <c r="N84" i="152"/>
  <c r="O84" i="152" s="1"/>
  <c r="L84" i="152"/>
  <c r="M84" i="152" s="1"/>
  <c r="J84" i="152"/>
  <c r="K84" i="152" s="1"/>
  <c r="H84" i="152"/>
  <c r="I84" i="152" s="1"/>
  <c r="F84" i="152"/>
  <c r="G84" i="152" s="1"/>
  <c r="D84" i="152"/>
  <c r="E84" i="152" s="1"/>
  <c r="EX83" i="152"/>
  <c r="EY83" i="152" s="1"/>
  <c r="EV83" i="152"/>
  <c r="EW83" i="152" s="1"/>
  <c r="ET83" i="152"/>
  <c r="EU83" i="152" s="1"/>
  <c r="ER83" i="152"/>
  <c r="ES83" i="152" s="1"/>
  <c r="EP83" i="152"/>
  <c r="EQ83" i="152" s="1"/>
  <c r="EN83" i="152"/>
  <c r="EO83" i="152" s="1"/>
  <c r="EL83" i="152"/>
  <c r="EM83" i="152" s="1"/>
  <c r="EJ83" i="152"/>
  <c r="EK83" i="152" s="1"/>
  <c r="EH83" i="152"/>
  <c r="EI83" i="152" s="1"/>
  <c r="EF83" i="152"/>
  <c r="EG83" i="152" s="1"/>
  <c r="ED83" i="152"/>
  <c r="EE83" i="152" s="1"/>
  <c r="EB83" i="152"/>
  <c r="EC83" i="152" s="1"/>
  <c r="DZ83" i="152"/>
  <c r="EA83" i="152" s="1"/>
  <c r="DX83" i="152"/>
  <c r="DY83" i="152" s="1"/>
  <c r="DV83" i="152"/>
  <c r="DW83" i="152" s="1"/>
  <c r="DT83" i="152"/>
  <c r="DU83" i="152" s="1"/>
  <c r="DR83" i="152"/>
  <c r="DS83" i="152" s="1"/>
  <c r="DP83" i="152"/>
  <c r="DQ83" i="152" s="1"/>
  <c r="DN83" i="152"/>
  <c r="DO83" i="152" s="1"/>
  <c r="DL83" i="152"/>
  <c r="DM83" i="152" s="1"/>
  <c r="DJ83" i="152"/>
  <c r="DK83" i="152" s="1"/>
  <c r="DH83" i="152"/>
  <c r="DI83" i="152" s="1"/>
  <c r="DF83" i="152"/>
  <c r="DG83" i="152" s="1"/>
  <c r="DD83" i="152"/>
  <c r="DE83" i="152" s="1"/>
  <c r="DB83" i="152"/>
  <c r="DC83" i="152" s="1"/>
  <c r="CZ83" i="152"/>
  <c r="DA83" i="152" s="1"/>
  <c r="CX83" i="152"/>
  <c r="CY83" i="152" s="1"/>
  <c r="CV83" i="152"/>
  <c r="CW83" i="152" s="1"/>
  <c r="CT83" i="152"/>
  <c r="CU83" i="152" s="1"/>
  <c r="CR83" i="152"/>
  <c r="CS83" i="152" s="1"/>
  <c r="CP83" i="152"/>
  <c r="CQ83" i="152" s="1"/>
  <c r="CN83" i="152"/>
  <c r="CO83" i="152" s="1"/>
  <c r="CL83" i="152"/>
  <c r="CM83" i="152" s="1"/>
  <c r="CJ83" i="152"/>
  <c r="CK83" i="152" s="1"/>
  <c r="CH83" i="152"/>
  <c r="CI83" i="152" s="1"/>
  <c r="CF83" i="152"/>
  <c r="CG83" i="152" s="1"/>
  <c r="CD83" i="152"/>
  <c r="CE83" i="152" s="1"/>
  <c r="CB83" i="152"/>
  <c r="CC83" i="152" s="1"/>
  <c r="BZ83" i="152"/>
  <c r="CA83" i="152" s="1"/>
  <c r="BX83" i="152"/>
  <c r="BY83" i="152" s="1"/>
  <c r="BV83" i="152"/>
  <c r="BW83" i="152" s="1"/>
  <c r="BT83" i="152"/>
  <c r="BU83" i="152" s="1"/>
  <c r="BR83" i="152"/>
  <c r="BS83" i="152" s="1"/>
  <c r="BP83" i="152"/>
  <c r="BQ83" i="152" s="1"/>
  <c r="BN83" i="152"/>
  <c r="BO83" i="152" s="1"/>
  <c r="BL83" i="152"/>
  <c r="BM83" i="152" s="1"/>
  <c r="BJ83" i="152"/>
  <c r="BK83" i="152" s="1"/>
  <c r="BH83" i="152"/>
  <c r="BI83" i="152" s="1"/>
  <c r="BF83" i="152"/>
  <c r="BG83" i="152" s="1"/>
  <c r="BD83" i="152"/>
  <c r="BE83" i="152" s="1"/>
  <c r="BB83" i="152"/>
  <c r="BC83" i="152" s="1"/>
  <c r="AZ83" i="152"/>
  <c r="BA83" i="152" s="1"/>
  <c r="AX83" i="152"/>
  <c r="AY83" i="152" s="1"/>
  <c r="AV83" i="152"/>
  <c r="AW83" i="152" s="1"/>
  <c r="AT83" i="152"/>
  <c r="AU83" i="152" s="1"/>
  <c r="AR83" i="152"/>
  <c r="AS83" i="152" s="1"/>
  <c r="AP83" i="152"/>
  <c r="AQ83" i="152" s="1"/>
  <c r="AN83" i="152"/>
  <c r="AO83" i="152" s="1"/>
  <c r="AL83" i="152"/>
  <c r="AM83" i="152" s="1"/>
  <c r="AJ83" i="152"/>
  <c r="AK83" i="152" s="1"/>
  <c r="AH83" i="152"/>
  <c r="AI83" i="152" s="1"/>
  <c r="AF83" i="152"/>
  <c r="AG83" i="152" s="1"/>
  <c r="AD83" i="152"/>
  <c r="AE83" i="152" s="1"/>
  <c r="AB83" i="152"/>
  <c r="AC83" i="152" s="1"/>
  <c r="Z83" i="152"/>
  <c r="AA83" i="152" s="1"/>
  <c r="X83" i="152"/>
  <c r="Y83" i="152" s="1"/>
  <c r="V83" i="152"/>
  <c r="W83" i="152" s="1"/>
  <c r="T83" i="152"/>
  <c r="U83" i="152" s="1"/>
  <c r="R83" i="152"/>
  <c r="S83" i="152" s="1"/>
  <c r="P83" i="152"/>
  <c r="Q83" i="152" s="1"/>
  <c r="N83" i="152"/>
  <c r="O83" i="152" s="1"/>
  <c r="L83" i="152"/>
  <c r="M83" i="152" s="1"/>
  <c r="J83" i="152"/>
  <c r="K83" i="152" s="1"/>
  <c r="H83" i="152"/>
  <c r="I83" i="152" s="1"/>
  <c r="F83" i="152"/>
  <c r="G83" i="152" s="1"/>
  <c r="D83" i="152"/>
  <c r="E83" i="152" s="1"/>
  <c r="EX82" i="152"/>
  <c r="EY82" i="152" s="1"/>
  <c r="EV82" i="152"/>
  <c r="EW82" i="152" s="1"/>
  <c r="ET82" i="152"/>
  <c r="EU82" i="152" s="1"/>
  <c r="ER82" i="152"/>
  <c r="ES82" i="152" s="1"/>
  <c r="EP82" i="152"/>
  <c r="EQ82" i="152" s="1"/>
  <c r="EN82" i="152"/>
  <c r="EO82" i="152" s="1"/>
  <c r="EL82" i="152"/>
  <c r="EM82" i="152" s="1"/>
  <c r="EJ82" i="152"/>
  <c r="EK82" i="152" s="1"/>
  <c r="EH82" i="152"/>
  <c r="EI82" i="152" s="1"/>
  <c r="EF82" i="152"/>
  <c r="EG82" i="152" s="1"/>
  <c r="ED82" i="152"/>
  <c r="EE82" i="152" s="1"/>
  <c r="EB82" i="152"/>
  <c r="EC82" i="152" s="1"/>
  <c r="DZ82" i="152"/>
  <c r="EA82" i="152" s="1"/>
  <c r="DX82" i="152"/>
  <c r="DY82" i="152" s="1"/>
  <c r="DV82" i="152"/>
  <c r="DW82" i="152" s="1"/>
  <c r="DT82" i="152"/>
  <c r="DU82" i="152" s="1"/>
  <c r="DR82" i="152"/>
  <c r="DS82" i="152" s="1"/>
  <c r="DP82" i="152"/>
  <c r="DQ82" i="152" s="1"/>
  <c r="DN82" i="152"/>
  <c r="DO82" i="152" s="1"/>
  <c r="DL82" i="152"/>
  <c r="DM82" i="152" s="1"/>
  <c r="DJ82" i="152"/>
  <c r="DK82" i="152" s="1"/>
  <c r="DH82" i="152"/>
  <c r="DI82" i="152" s="1"/>
  <c r="DF82" i="152"/>
  <c r="DG82" i="152" s="1"/>
  <c r="DD82" i="152"/>
  <c r="DE82" i="152" s="1"/>
  <c r="DB82" i="152"/>
  <c r="DC82" i="152" s="1"/>
  <c r="CZ82" i="152"/>
  <c r="DA82" i="152" s="1"/>
  <c r="CX82" i="152"/>
  <c r="CY82" i="152" s="1"/>
  <c r="CV82" i="152"/>
  <c r="CW82" i="152" s="1"/>
  <c r="CT82" i="152"/>
  <c r="CU82" i="152" s="1"/>
  <c r="CR82" i="152"/>
  <c r="CS82" i="152" s="1"/>
  <c r="CP82" i="152"/>
  <c r="CQ82" i="152" s="1"/>
  <c r="CN82" i="152"/>
  <c r="CO82" i="152" s="1"/>
  <c r="CL82" i="152"/>
  <c r="CM82" i="152" s="1"/>
  <c r="CJ82" i="152"/>
  <c r="CK82" i="152" s="1"/>
  <c r="CH82" i="152"/>
  <c r="CI82" i="152" s="1"/>
  <c r="CF82" i="152"/>
  <c r="CG82" i="152" s="1"/>
  <c r="CD82" i="152"/>
  <c r="CE82" i="152" s="1"/>
  <c r="CB82" i="152"/>
  <c r="CC82" i="152" s="1"/>
  <c r="BZ82" i="152"/>
  <c r="CA82" i="152" s="1"/>
  <c r="BX82" i="152"/>
  <c r="BY82" i="152" s="1"/>
  <c r="BV82" i="152"/>
  <c r="BW82" i="152" s="1"/>
  <c r="BT82" i="152"/>
  <c r="BU82" i="152" s="1"/>
  <c r="BR82" i="152"/>
  <c r="BS82" i="152" s="1"/>
  <c r="BP82" i="152"/>
  <c r="BQ82" i="152" s="1"/>
  <c r="BN82" i="152"/>
  <c r="BO82" i="152" s="1"/>
  <c r="BL82" i="152"/>
  <c r="BM82" i="152" s="1"/>
  <c r="BJ82" i="152"/>
  <c r="BK82" i="152" s="1"/>
  <c r="BH82" i="152"/>
  <c r="BI82" i="152" s="1"/>
  <c r="BF82" i="152"/>
  <c r="BG82" i="152" s="1"/>
  <c r="BD82" i="152"/>
  <c r="BE82" i="152" s="1"/>
  <c r="BB82" i="152"/>
  <c r="BC82" i="152" s="1"/>
  <c r="AZ82" i="152"/>
  <c r="BA82" i="152" s="1"/>
  <c r="AX82" i="152"/>
  <c r="AY82" i="152" s="1"/>
  <c r="AV82" i="152"/>
  <c r="AW82" i="152" s="1"/>
  <c r="AT82" i="152"/>
  <c r="AU82" i="152" s="1"/>
  <c r="AR82" i="152"/>
  <c r="AS82" i="152" s="1"/>
  <c r="AP82" i="152"/>
  <c r="AQ82" i="152" s="1"/>
  <c r="AN82" i="152"/>
  <c r="AO82" i="152" s="1"/>
  <c r="AL82" i="152"/>
  <c r="AM82" i="152" s="1"/>
  <c r="AJ82" i="152"/>
  <c r="AK82" i="152" s="1"/>
  <c r="AH82" i="152"/>
  <c r="AI82" i="152" s="1"/>
  <c r="AF82" i="152"/>
  <c r="AG82" i="152" s="1"/>
  <c r="AD82" i="152"/>
  <c r="AE82" i="152" s="1"/>
  <c r="AB82" i="152"/>
  <c r="AC82" i="152" s="1"/>
  <c r="Z82" i="152"/>
  <c r="AA82" i="152" s="1"/>
  <c r="X82" i="152"/>
  <c r="Y82" i="152" s="1"/>
  <c r="V82" i="152"/>
  <c r="W82" i="152" s="1"/>
  <c r="T82" i="152"/>
  <c r="U82" i="152" s="1"/>
  <c r="R82" i="152"/>
  <c r="S82" i="152" s="1"/>
  <c r="P82" i="152"/>
  <c r="Q82" i="152" s="1"/>
  <c r="N82" i="152"/>
  <c r="O82" i="152" s="1"/>
  <c r="L82" i="152"/>
  <c r="M82" i="152" s="1"/>
  <c r="J82" i="152"/>
  <c r="K82" i="152" s="1"/>
  <c r="H82" i="152"/>
  <c r="I82" i="152" s="1"/>
  <c r="F82" i="152"/>
  <c r="G82" i="152" s="1"/>
  <c r="D82" i="152"/>
  <c r="E82" i="152" s="1"/>
  <c r="EX81" i="152"/>
  <c r="EY81" i="152" s="1"/>
  <c r="EV81" i="152"/>
  <c r="EW81" i="152" s="1"/>
  <c r="ET81" i="152"/>
  <c r="EU81" i="152" s="1"/>
  <c r="ER81" i="152"/>
  <c r="ES81" i="152" s="1"/>
  <c r="EP81" i="152"/>
  <c r="EQ81" i="152" s="1"/>
  <c r="EN81" i="152"/>
  <c r="EO81" i="152" s="1"/>
  <c r="EL81" i="152"/>
  <c r="EM81" i="152" s="1"/>
  <c r="EJ81" i="152"/>
  <c r="EK81" i="152" s="1"/>
  <c r="EH81" i="152"/>
  <c r="EI81" i="152" s="1"/>
  <c r="EF81" i="152"/>
  <c r="EG81" i="152" s="1"/>
  <c r="ED81" i="152"/>
  <c r="EE81" i="152" s="1"/>
  <c r="EB81" i="152"/>
  <c r="EC81" i="152" s="1"/>
  <c r="DZ81" i="152"/>
  <c r="EA81" i="152" s="1"/>
  <c r="DX81" i="152"/>
  <c r="DY81" i="152" s="1"/>
  <c r="DV81" i="152"/>
  <c r="DW81" i="152" s="1"/>
  <c r="DT81" i="152"/>
  <c r="DU81" i="152" s="1"/>
  <c r="DR81" i="152"/>
  <c r="DS81" i="152" s="1"/>
  <c r="DP81" i="152"/>
  <c r="DQ81" i="152" s="1"/>
  <c r="DN81" i="152"/>
  <c r="DO81" i="152" s="1"/>
  <c r="DL81" i="152"/>
  <c r="DM81" i="152" s="1"/>
  <c r="DJ81" i="152"/>
  <c r="DK81" i="152" s="1"/>
  <c r="DH81" i="152"/>
  <c r="DI81" i="152" s="1"/>
  <c r="DF81" i="152"/>
  <c r="DG81" i="152" s="1"/>
  <c r="DD81" i="152"/>
  <c r="DE81" i="152" s="1"/>
  <c r="DB81" i="152"/>
  <c r="DC81" i="152" s="1"/>
  <c r="CZ81" i="152"/>
  <c r="DA81" i="152" s="1"/>
  <c r="CX81" i="152"/>
  <c r="CY81" i="152" s="1"/>
  <c r="CV81" i="152"/>
  <c r="CW81" i="152" s="1"/>
  <c r="CT81" i="152"/>
  <c r="CU81" i="152" s="1"/>
  <c r="CR81" i="152"/>
  <c r="CS81" i="152" s="1"/>
  <c r="CP81" i="152"/>
  <c r="CQ81" i="152" s="1"/>
  <c r="CN81" i="152"/>
  <c r="CO81" i="152" s="1"/>
  <c r="CL81" i="152"/>
  <c r="CM81" i="152" s="1"/>
  <c r="CJ81" i="152"/>
  <c r="CK81" i="152" s="1"/>
  <c r="CH81" i="152"/>
  <c r="CI81" i="152" s="1"/>
  <c r="CF81" i="152"/>
  <c r="CG81" i="152" s="1"/>
  <c r="CD81" i="152"/>
  <c r="CE81" i="152" s="1"/>
  <c r="CB81" i="152"/>
  <c r="CC81" i="152" s="1"/>
  <c r="BZ81" i="152"/>
  <c r="CA81" i="152" s="1"/>
  <c r="BX81" i="152"/>
  <c r="BY81" i="152" s="1"/>
  <c r="BV81" i="152"/>
  <c r="BW81" i="152" s="1"/>
  <c r="BT81" i="152"/>
  <c r="BU81" i="152" s="1"/>
  <c r="BR81" i="152"/>
  <c r="BS81" i="152" s="1"/>
  <c r="BP81" i="152"/>
  <c r="BQ81" i="152" s="1"/>
  <c r="BN81" i="152"/>
  <c r="BO81" i="152" s="1"/>
  <c r="BL81" i="152"/>
  <c r="BM81" i="152" s="1"/>
  <c r="BJ81" i="152"/>
  <c r="BK81" i="152" s="1"/>
  <c r="BH81" i="152"/>
  <c r="BI81" i="152" s="1"/>
  <c r="BF81" i="152"/>
  <c r="BG81" i="152" s="1"/>
  <c r="BD81" i="152"/>
  <c r="BE81" i="152" s="1"/>
  <c r="BB81" i="152"/>
  <c r="BC81" i="152" s="1"/>
  <c r="AZ81" i="152"/>
  <c r="BA81" i="152" s="1"/>
  <c r="AX81" i="152"/>
  <c r="AY81" i="152" s="1"/>
  <c r="AV81" i="152"/>
  <c r="AW81" i="152" s="1"/>
  <c r="AT81" i="152"/>
  <c r="AU81" i="152" s="1"/>
  <c r="AR81" i="152"/>
  <c r="AS81" i="152" s="1"/>
  <c r="AP81" i="152"/>
  <c r="AQ81" i="152" s="1"/>
  <c r="AN81" i="152"/>
  <c r="AO81" i="152" s="1"/>
  <c r="AL81" i="152"/>
  <c r="AM81" i="152" s="1"/>
  <c r="AJ81" i="152"/>
  <c r="AK81" i="152" s="1"/>
  <c r="AH81" i="152"/>
  <c r="AI81" i="152" s="1"/>
  <c r="AF81" i="152"/>
  <c r="AG81" i="152" s="1"/>
  <c r="AD81" i="152"/>
  <c r="AE81" i="152" s="1"/>
  <c r="AB81" i="152"/>
  <c r="AC81" i="152" s="1"/>
  <c r="Z81" i="152"/>
  <c r="AA81" i="152" s="1"/>
  <c r="X81" i="152"/>
  <c r="Y81" i="152" s="1"/>
  <c r="V81" i="152"/>
  <c r="W81" i="152" s="1"/>
  <c r="T81" i="152"/>
  <c r="U81" i="152" s="1"/>
  <c r="R81" i="152"/>
  <c r="S81" i="152" s="1"/>
  <c r="P81" i="152"/>
  <c r="Q81" i="152" s="1"/>
  <c r="N81" i="152"/>
  <c r="O81" i="152" s="1"/>
  <c r="L81" i="152"/>
  <c r="M81" i="152" s="1"/>
  <c r="J81" i="152"/>
  <c r="K81" i="152" s="1"/>
  <c r="H81" i="152"/>
  <c r="I81" i="152" s="1"/>
  <c r="F81" i="152"/>
  <c r="G81" i="152" s="1"/>
  <c r="D81" i="152"/>
  <c r="E81" i="152" s="1"/>
  <c r="EX80" i="152"/>
  <c r="EY80" i="152" s="1"/>
  <c r="EV80" i="152"/>
  <c r="EW80" i="152" s="1"/>
  <c r="ET80" i="152"/>
  <c r="EU80" i="152" s="1"/>
  <c r="ER80" i="152"/>
  <c r="ES80" i="152" s="1"/>
  <c r="EP80" i="152"/>
  <c r="EQ80" i="152" s="1"/>
  <c r="EN80" i="152"/>
  <c r="EO80" i="152" s="1"/>
  <c r="EL80" i="152"/>
  <c r="EM80" i="152" s="1"/>
  <c r="EJ80" i="152"/>
  <c r="EK80" i="152" s="1"/>
  <c r="EH80" i="152"/>
  <c r="EI80" i="152" s="1"/>
  <c r="EF80" i="152"/>
  <c r="EG80" i="152" s="1"/>
  <c r="ED80" i="152"/>
  <c r="EE80" i="152" s="1"/>
  <c r="EB80" i="152"/>
  <c r="EC80" i="152" s="1"/>
  <c r="DZ80" i="152"/>
  <c r="EA80" i="152" s="1"/>
  <c r="DX80" i="152"/>
  <c r="DY80" i="152" s="1"/>
  <c r="DV80" i="152"/>
  <c r="DW80" i="152" s="1"/>
  <c r="DT80" i="152"/>
  <c r="DU80" i="152" s="1"/>
  <c r="DR80" i="152"/>
  <c r="DS80" i="152" s="1"/>
  <c r="DP80" i="152"/>
  <c r="DQ80" i="152" s="1"/>
  <c r="DN80" i="152"/>
  <c r="DO80" i="152" s="1"/>
  <c r="DL80" i="152"/>
  <c r="DM80" i="152" s="1"/>
  <c r="DJ80" i="152"/>
  <c r="DK80" i="152" s="1"/>
  <c r="DH80" i="152"/>
  <c r="DI80" i="152" s="1"/>
  <c r="DF80" i="152"/>
  <c r="DG80" i="152" s="1"/>
  <c r="DD80" i="152"/>
  <c r="DE80" i="152" s="1"/>
  <c r="DB80" i="152"/>
  <c r="DC80" i="152" s="1"/>
  <c r="CZ80" i="152"/>
  <c r="DA80" i="152" s="1"/>
  <c r="CX80" i="152"/>
  <c r="CY80" i="152" s="1"/>
  <c r="CV80" i="152"/>
  <c r="CW80" i="152" s="1"/>
  <c r="CT80" i="152"/>
  <c r="CU80" i="152" s="1"/>
  <c r="CR80" i="152"/>
  <c r="CS80" i="152" s="1"/>
  <c r="CP80" i="152"/>
  <c r="CQ80" i="152" s="1"/>
  <c r="CN80" i="152"/>
  <c r="CO80" i="152" s="1"/>
  <c r="CL80" i="152"/>
  <c r="CM80" i="152" s="1"/>
  <c r="CJ80" i="152"/>
  <c r="CK80" i="152" s="1"/>
  <c r="CH80" i="152"/>
  <c r="CI80" i="152" s="1"/>
  <c r="CF80" i="152"/>
  <c r="CG80" i="152" s="1"/>
  <c r="CD80" i="152"/>
  <c r="CE80" i="152" s="1"/>
  <c r="CB80" i="152"/>
  <c r="CC80" i="152" s="1"/>
  <c r="BZ80" i="152"/>
  <c r="CA80" i="152" s="1"/>
  <c r="BX80" i="152"/>
  <c r="BY80" i="152" s="1"/>
  <c r="BV80" i="152"/>
  <c r="BW80" i="152" s="1"/>
  <c r="BT80" i="152"/>
  <c r="BU80" i="152" s="1"/>
  <c r="BR80" i="152"/>
  <c r="BS80" i="152" s="1"/>
  <c r="BP80" i="152"/>
  <c r="BQ80" i="152" s="1"/>
  <c r="BN80" i="152"/>
  <c r="BO80" i="152" s="1"/>
  <c r="BL80" i="152"/>
  <c r="BM80" i="152" s="1"/>
  <c r="BJ80" i="152"/>
  <c r="BK80" i="152" s="1"/>
  <c r="BH80" i="152"/>
  <c r="BI80" i="152" s="1"/>
  <c r="BF80" i="152"/>
  <c r="BG80" i="152" s="1"/>
  <c r="BD80" i="152"/>
  <c r="BE80" i="152" s="1"/>
  <c r="BB80" i="152"/>
  <c r="BC80" i="152" s="1"/>
  <c r="AZ80" i="152"/>
  <c r="BA80" i="152" s="1"/>
  <c r="AX80" i="152"/>
  <c r="AY80" i="152" s="1"/>
  <c r="AV80" i="152"/>
  <c r="AW80" i="152" s="1"/>
  <c r="AT80" i="152"/>
  <c r="AU80" i="152" s="1"/>
  <c r="AR80" i="152"/>
  <c r="AS80" i="152" s="1"/>
  <c r="AP80" i="152"/>
  <c r="AQ80" i="152" s="1"/>
  <c r="AN80" i="152"/>
  <c r="AO80" i="152" s="1"/>
  <c r="AL80" i="152"/>
  <c r="AM80" i="152" s="1"/>
  <c r="AJ80" i="152"/>
  <c r="AK80" i="152" s="1"/>
  <c r="AH80" i="152"/>
  <c r="AI80" i="152" s="1"/>
  <c r="AF80" i="152"/>
  <c r="AG80" i="152" s="1"/>
  <c r="AD80" i="152"/>
  <c r="AE80" i="152" s="1"/>
  <c r="AB80" i="152"/>
  <c r="AC80" i="152" s="1"/>
  <c r="Z80" i="152"/>
  <c r="AA80" i="152" s="1"/>
  <c r="X80" i="152"/>
  <c r="Y80" i="152" s="1"/>
  <c r="V80" i="152"/>
  <c r="W80" i="152" s="1"/>
  <c r="T80" i="152"/>
  <c r="U80" i="152" s="1"/>
  <c r="R80" i="152"/>
  <c r="S80" i="152" s="1"/>
  <c r="P80" i="152"/>
  <c r="Q80" i="152" s="1"/>
  <c r="N80" i="152"/>
  <c r="O80" i="152" s="1"/>
  <c r="L80" i="152"/>
  <c r="M80" i="152" s="1"/>
  <c r="J80" i="152"/>
  <c r="K80" i="152" s="1"/>
  <c r="H80" i="152"/>
  <c r="I80" i="152" s="1"/>
  <c r="F80" i="152"/>
  <c r="G80" i="152" s="1"/>
  <c r="D80" i="152"/>
  <c r="E80" i="152" s="1"/>
  <c r="EX79" i="152"/>
  <c r="EY79" i="152" s="1"/>
  <c r="EV79" i="152"/>
  <c r="EW79" i="152" s="1"/>
  <c r="ET79" i="152"/>
  <c r="EU79" i="152" s="1"/>
  <c r="ER79" i="152"/>
  <c r="ES79" i="152" s="1"/>
  <c r="EP79" i="152"/>
  <c r="EQ79" i="152" s="1"/>
  <c r="EN79" i="152"/>
  <c r="EO79" i="152" s="1"/>
  <c r="EL79" i="152"/>
  <c r="EM79" i="152" s="1"/>
  <c r="EJ79" i="152"/>
  <c r="EK79" i="152" s="1"/>
  <c r="EH79" i="152"/>
  <c r="EI79" i="152" s="1"/>
  <c r="EF79" i="152"/>
  <c r="EG79" i="152" s="1"/>
  <c r="ED79" i="152"/>
  <c r="EE79" i="152" s="1"/>
  <c r="EB79" i="152"/>
  <c r="EC79" i="152" s="1"/>
  <c r="DZ79" i="152"/>
  <c r="EA79" i="152" s="1"/>
  <c r="DX79" i="152"/>
  <c r="DY79" i="152" s="1"/>
  <c r="DV79" i="152"/>
  <c r="DW79" i="152" s="1"/>
  <c r="DT79" i="152"/>
  <c r="DU79" i="152" s="1"/>
  <c r="DR79" i="152"/>
  <c r="DS79" i="152" s="1"/>
  <c r="DP79" i="152"/>
  <c r="DQ79" i="152" s="1"/>
  <c r="DN79" i="152"/>
  <c r="DO79" i="152" s="1"/>
  <c r="DL79" i="152"/>
  <c r="DM79" i="152" s="1"/>
  <c r="DJ79" i="152"/>
  <c r="DK79" i="152" s="1"/>
  <c r="DH79" i="152"/>
  <c r="DI79" i="152" s="1"/>
  <c r="DF79" i="152"/>
  <c r="DG79" i="152" s="1"/>
  <c r="DD79" i="152"/>
  <c r="DE79" i="152" s="1"/>
  <c r="DB79" i="152"/>
  <c r="DC79" i="152" s="1"/>
  <c r="CZ79" i="152"/>
  <c r="DA79" i="152" s="1"/>
  <c r="CX79" i="152"/>
  <c r="CY79" i="152" s="1"/>
  <c r="CV79" i="152"/>
  <c r="CW79" i="152" s="1"/>
  <c r="CT79" i="152"/>
  <c r="CU79" i="152" s="1"/>
  <c r="CR79" i="152"/>
  <c r="CS79" i="152" s="1"/>
  <c r="CP79" i="152"/>
  <c r="CQ79" i="152" s="1"/>
  <c r="CN79" i="152"/>
  <c r="CO79" i="152" s="1"/>
  <c r="CL79" i="152"/>
  <c r="CM79" i="152" s="1"/>
  <c r="CJ79" i="152"/>
  <c r="CK79" i="152" s="1"/>
  <c r="CH79" i="152"/>
  <c r="CI79" i="152" s="1"/>
  <c r="CF79" i="152"/>
  <c r="CG79" i="152" s="1"/>
  <c r="CD79" i="152"/>
  <c r="CE79" i="152" s="1"/>
  <c r="CB79" i="152"/>
  <c r="CC79" i="152" s="1"/>
  <c r="BZ79" i="152"/>
  <c r="CA79" i="152" s="1"/>
  <c r="BX79" i="152"/>
  <c r="BY79" i="152" s="1"/>
  <c r="BV79" i="152"/>
  <c r="BW79" i="152" s="1"/>
  <c r="BT79" i="152"/>
  <c r="BU79" i="152" s="1"/>
  <c r="BR79" i="152"/>
  <c r="BS79" i="152" s="1"/>
  <c r="BP79" i="152"/>
  <c r="BQ79" i="152" s="1"/>
  <c r="BN79" i="152"/>
  <c r="BO79" i="152" s="1"/>
  <c r="BL79" i="152"/>
  <c r="BM79" i="152" s="1"/>
  <c r="BJ79" i="152"/>
  <c r="BK79" i="152" s="1"/>
  <c r="BH79" i="152"/>
  <c r="BI79" i="152" s="1"/>
  <c r="BF79" i="152"/>
  <c r="BG79" i="152" s="1"/>
  <c r="BD79" i="152"/>
  <c r="BE79" i="152" s="1"/>
  <c r="BB79" i="152"/>
  <c r="BC79" i="152" s="1"/>
  <c r="AZ79" i="152"/>
  <c r="BA79" i="152" s="1"/>
  <c r="AX79" i="152"/>
  <c r="AY79" i="152" s="1"/>
  <c r="AV79" i="152"/>
  <c r="AW79" i="152" s="1"/>
  <c r="AT79" i="152"/>
  <c r="AU79" i="152" s="1"/>
  <c r="AR79" i="152"/>
  <c r="AS79" i="152" s="1"/>
  <c r="AP79" i="152"/>
  <c r="AQ79" i="152" s="1"/>
  <c r="AN79" i="152"/>
  <c r="AO79" i="152" s="1"/>
  <c r="AL79" i="152"/>
  <c r="AM79" i="152" s="1"/>
  <c r="AJ79" i="152"/>
  <c r="AK79" i="152" s="1"/>
  <c r="AH79" i="152"/>
  <c r="AI79" i="152" s="1"/>
  <c r="AF79" i="152"/>
  <c r="AG79" i="152" s="1"/>
  <c r="AD79" i="152"/>
  <c r="AE79" i="152" s="1"/>
  <c r="AB79" i="152"/>
  <c r="AC79" i="152" s="1"/>
  <c r="Z79" i="152"/>
  <c r="AA79" i="152" s="1"/>
  <c r="X79" i="152"/>
  <c r="Y79" i="152" s="1"/>
  <c r="V79" i="152"/>
  <c r="W79" i="152" s="1"/>
  <c r="T79" i="152"/>
  <c r="U79" i="152" s="1"/>
  <c r="R79" i="152"/>
  <c r="S79" i="152" s="1"/>
  <c r="P79" i="152"/>
  <c r="Q79" i="152" s="1"/>
  <c r="N79" i="152"/>
  <c r="O79" i="152" s="1"/>
  <c r="L79" i="152"/>
  <c r="M79" i="152" s="1"/>
  <c r="J79" i="152"/>
  <c r="K79" i="152" s="1"/>
  <c r="H79" i="152"/>
  <c r="I79" i="152" s="1"/>
  <c r="F79" i="152"/>
  <c r="G79" i="152" s="1"/>
  <c r="D79" i="152"/>
  <c r="E79" i="152" s="1"/>
  <c r="EX78" i="152"/>
  <c r="EY78" i="152" s="1"/>
  <c r="EV78" i="152"/>
  <c r="EW78" i="152" s="1"/>
  <c r="ET78" i="152"/>
  <c r="EU78" i="152" s="1"/>
  <c r="ER78" i="152"/>
  <c r="ES78" i="152" s="1"/>
  <c r="EP78" i="152"/>
  <c r="EQ78" i="152" s="1"/>
  <c r="EN78" i="152"/>
  <c r="EO78" i="152" s="1"/>
  <c r="EL78" i="152"/>
  <c r="EM78" i="152" s="1"/>
  <c r="EJ78" i="152"/>
  <c r="EK78" i="152" s="1"/>
  <c r="EH78" i="152"/>
  <c r="EI78" i="152" s="1"/>
  <c r="EF78" i="152"/>
  <c r="EG78" i="152" s="1"/>
  <c r="ED78" i="152"/>
  <c r="EE78" i="152" s="1"/>
  <c r="EB78" i="152"/>
  <c r="EC78" i="152" s="1"/>
  <c r="DZ78" i="152"/>
  <c r="EA78" i="152" s="1"/>
  <c r="DX78" i="152"/>
  <c r="DY78" i="152" s="1"/>
  <c r="DV78" i="152"/>
  <c r="DW78" i="152" s="1"/>
  <c r="DT78" i="152"/>
  <c r="DU78" i="152" s="1"/>
  <c r="DR78" i="152"/>
  <c r="DS78" i="152" s="1"/>
  <c r="DP78" i="152"/>
  <c r="DQ78" i="152" s="1"/>
  <c r="DN78" i="152"/>
  <c r="DO78" i="152" s="1"/>
  <c r="DL78" i="152"/>
  <c r="DM78" i="152" s="1"/>
  <c r="DJ78" i="152"/>
  <c r="DK78" i="152" s="1"/>
  <c r="DH78" i="152"/>
  <c r="DI78" i="152" s="1"/>
  <c r="DF78" i="152"/>
  <c r="DG78" i="152" s="1"/>
  <c r="DD78" i="152"/>
  <c r="DE78" i="152" s="1"/>
  <c r="DB78" i="152"/>
  <c r="DC78" i="152" s="1"/>
  <c r="CZ78" i="152"/>
  <c r="DA78" i="152" s="1"/>
  <c r="CX78" i="152"/>
  <c r="CY78" i="152" s="1"/>
  <c r="CV78" i="152"/>
  <c r="CW78" i="152" s="1"/>
  <c r="CT78" i="152"/>
  <c r="CU78" i="152" s="1"/>
  <c r="CR78" i="152"/>
  <c r="CS78" i="152" s="1"/>
  <c r="CP78" i="152"/>
  <c r="CQ78" i="152" s="1"/>
  <c r="CN78" i="152"/>
  <c r="CO78" i="152" s="1"/>
  <c r="CL78" i="152"/>
  <c r="CM78" i="152" s="1"/>
  <c r="CJ78" i="152"/>
  <c r="CK78" i="152" s="1"/>
  <c r="CH78" i="152"/>
  <c r="CI78" i="152" s="1"/>
  <c r="CF78" i="152"/>
  <c r="CG78" i="152" s="1"/>
  <c r="CD78" i="152"/>
  <c r="CE78" i="152" s="1"/>
  <c r="CB78" i="152"/>
  <c r="CC78" i="152" s="1"/>
  <c r="BZ78" i="152"/>
  <c r="CA78" i="152" s="1"/>
  <c r="BX78" i="152"/>
  <c r="BY78" i="152" s="1"/>
  <c r="BV78" i="152"/>
  <c r="BW78" i="152" s="1"/>
  <c r="BT78" i="152"/>
  <c r="BU78" i="152" s="1"/>
  <c r="BR78" i="152"/>
  <c r="BS78" i="152" s="1"/>
  <c r="BP78" i="152"/>
  <c r="BQ78" i="152" s="1"/>
  <c r="BN78" i="152"/>
  <c r="BO78" i="152" s="1"/>
  <c r="BL78" i="152"/>
  <c r="BM78" i="152" s="1"/>
  <c r="BJ78" i="152"/>
  <c r="BK78" i="152" s="1"/>
  <c r="BH78" i="152"/>
  <c r="BI78" i="152" s="1"/>
  <c r="BF78" i="152"/>
  <c r="BG78" i="152" s="1"/>
  <c r="BD78" i="152"/>
  <c r="BE78" i="152" s="1"/>
  <c r="BB78" i="152"/>
  <c r="BC78" i="152" s="1"/>
  <c r="AZ78" i="152"/>
  <c r="BA78" i="152" s="1"/>
  <c r="AX78" i="152"/>
  <c r="AY78" i="152" s="1"/>
  <c r="AV78" i="152"/>
  <c r="AW78" i="152" s="1"/>
  <c r="AT78" i="152"/>
  <c r="AU78" i="152" s="1"/>
  <c r="AR78" i="152"/>
  <c r="AS78" i="152" s="1"/>
  <c r="AP78" i="152"/>
  <c r="AQ78" i="152" s="1"/>
  <c r="AN78" i="152"/>
  <c r="AO78" i="152" s="1"/>
  <c r="AL78" i="152"/>
  <c r="AM78" i="152" s="1"/>
  <c r="AJ78" i="152"/>
  <c r="AK78" i="152" s="1"/>
  <c r="AH78" i="152"/>
  <c r="AI78" i="152" s="1"/>
  <c r="AF78" i="152"/>
  <c r="AG78" i="152" s="1"/>
  <c r="AD78" i="152"/>
  <c r="AE78" i="152" s="1"/>
  <c r="AB78" i="152"/>
  <c r="AC78" i="152" s="1"/>
  <c r="Z78" i="152"/>
  <c r="AA78" i="152" s="1"/>
  <c r="X78" i="152"/>
  <c r="Y78" i="152" s="1"/>
  <c r="V78" i="152"/>
  <c r="W78" i="152" s="1"/>
  <c r="T78" i="152"/>
  <c r="U78" i="152" s="1"/>
  <c r="R78" i="152"/>
  <c r="S78" i="152" s="1"/>
  <c r="P78" i="152"/>
  <c r="Q78" i="152" s="1"/>
  <c r="N78" i="152"/>
  <c r="O78" i="152" s="1"/>
  <c r="L78" i="152"/>
  <c r="M78" i="152" s="1"/>
  <c r="J78" i="152"/>
  <c r="K78" i="152" s="1"/>
  <c r="H78" i="152"/>
  <c r="I78" i="152" s="1"/>
  <c r="F78" i="152"/>
  <c r="G78" i="152" s="1"/>
  <c r="D78" i="152"/>
  <c r="E78" i="152" s="1"/>
  <c r="EX77" i="152"/>
  <c r="EY77" i="152" s="1"/>
  <c r="EV77" i="152"/>
  <c r="EW77" i="152" s="1"/>
  <c r="ET77" i="152"/>
  <c r="EU77" i="152" s="1"/>
  <c r="ER77" i="152"/>
  <c r="ES77" i="152" s="1"/>
  <c r="EP77" i="152"/>
  <c r="EQ77" i="152" s="1"/>
  <c r="EN77" i="152"/>
  <c r="EO77" i="152" s="1"/>
  <c r="EL77" i="152"/>
  <c r="EM77" i="152" s="1"/>
  <c r="EJ77" i="152"/>
  <c r="EK77" i="152" s="1"/>
  <c r="EH77" i="152"/>
  <c r="EI77" i="152" s="1"/>
  <c r="EF77" i="152"/>
  <c r="EG77" i="152" s="1"/>
  <c r="ED77" i="152"/>
  <c r="EE77" i="152" s="1"/>
  <c r="EB77" i="152"/>
  <c r="EC77" i="152" s="1"/>
  <c r="DZ77" i="152"/>
  <c r="EA77" i="152" s="1"/>
  <c r="DX77" i="152"/>
  <c r="DY77" i="152" s="1"/>
  <c r="DV77" i="152"/>
  <c r="DW77" i="152" s="1"/>
  <c r="DT77" i="152"/>
  <c r="DU77" i="152" s="1"/>
  <c r="DR77" i="152"/>
  <c r="DS77" i="152" s="1"/>
  <c r="DP77" i="152"/>
  <c r="DQ77" i="152" s="1"/>
  <c r="DN77" i="152"/>
  <c r="DO77" i="152" s="1"/>
  <c r="DL77" i="152"/>
  <c r="DM77" i="152" s="1"/>
  <c r="DJ77" i="152"/>
  <c r="DK77" i="152" s="1"/>
  <c r="DH77" i="152"/>
  <c r="DI77" i="152" s="1"/>
  <c r="DF77" i="152"/>
  <c r="DG77" i="152" s="1"/>
  <c r="DD77" i="152"/>
  <c r="DE77" i="152" s="1"/>
  <c r="DB77" i="152"/>
  <c r="DC77" i="152" s="1"/>
  <c r="CZ77" i="152"/>
  <c r="DA77" i="152" s="1"/>
  <c r="CX77" i="152"/>
  <c r="CY77" i="152" s="1"/>
  <c r="CV77" i="152"/>
  <c r="CW77" i="152" s="1"/>
  <c r="CT77" i="152"/>
  <c r="CU77" i="152" s="1"/>
  <c r="CR77" i="152"/>
  <c r="CS77" i="152" s="1"/>
  <c r="CP77" i="152"/>
  <c r="CQ77" i="152" s="1"/>
  <c r="CN77" i="152"/>
  <c r="CO77" i="152" s="1"/>
  <c r="CL77" i="152"/>
  <c r="CM77" i="152" s="1"/>
  <c r="CJ77" i="152"/>
  <c r="CK77" i="152" s="1"/>
  <c r="CH77" i="152"/>
  <c r="CI77" i="152" s="1"/>
  <c r="CF77" i="152"/>
  <c r="CG77" i="152" s="1"/>
  <c r="CD77" i="152"/>
  <c r="CE77" i="152" s="1"/>
  <c r="CB77" i="152"/>
  <c r="CC77" i="152" s="1"/>
  <c r="BZ77" i="152"/>
  <c r="CA77" i="152" s="1"/>
  <c r="BX77" i="152"/>
  <c r="BY77" i="152" s="1"/>
  <c r="BV77" i="152"/>
  <c r="BW77" i="152" s="1"/>
  <c r="BT77" i="152"/>
  <c r="BU77" i="152" s="1"/>
  <c r="BR77" i="152"/>
  <c r="BS77" i="152" s="1"/>
  <c r="BP77" i="152"/>
  <c r="BQ77" i="152" s="1"/>
  <c r="BN77" i="152"/>
  <c r="BO77" i="152" s="1"/>
  <c r="BL77" i="152"/>
  <c r="BM77" i="152" s="1"/>
  <c r="BJ77" i="152"/>
  <c r="BK77" i="152" s="1"/>
  <c r="BH77" i="152"/>
  <c r="BI77" i="152" s="1"/>
  <c r="BF77" i="152"/>
  <c r="BG77" i="152" s="1"/>
  <c r="BD77" i="152"/>
  <c r="BE77" i="152" s="1"/>
  <c r="BB77" i="152"/>
  <c r="BC77" i="152" s="1"/>
  <c r="AZ77" i="152"/>
  <c r="BA77" i="152" s="1"/>
  <c r="AX77" i="152"/>
  <c r="AY77" i="152" s="1"/>
  <c r="AV77" i="152"/>
  <c r="AW77" i="152" s="1"/>
  <c r="AT77" i="152"/>
  <c r="AU77" i="152" s="1"/>
  <c r="AR77" i="152"/>
  <c r="AS77" i="152" s="1"/>
  <c r="AP77" i="152"/>
  <c r="AQ77" i="152" s="1"/>
  <c r="AN77" i="152"/>
  <c r="AO77" i="152" s="1"/>
  <c r="AL77" i="152"/>
  <c r="AM77" i="152" s="1"/>
  <c r="AJ77" i="152"/>
  <c r="AK77" i="152" s="1"/>
  <c r="AH77" i="152"/>
  <c r="AI77" i="152" s="1"/>
  <c r="AF77" i="152"/>
  <c r="AG77" i="152" s="1"/>
  <c r="AD77" i="152"/>
  <c r="AE77" i="152" s="1"/>
  <c r="AB77" i="152"/>
  <c r="AC77" i="152" s="1"/>
  <c r="Z77" i="152"/>
  <c r="AA77" i="152" s="1"/>
  <c r="X77" i="152"/>
  <c r="Y77" i="152" s="1"/>
  <c r="V77" i="152"/>
  <c r="W77" i="152" s="1"/>
  <c r="T77" i="152"/>
  <c r="U77" i="152" s="1"/>
  <c r="R77" i="152"/>
  <c r="S77" i="152" s="1"/>
  <c r="P77" i="152"/>
  <c r="Q77" i="152" s="1"/>
  <c r="N77" i="152"/>
  <c r="O77" i="152" s="1"/>
  <c r="L77" i="152"/>
  <c r="M77" i="152" s="1"/>
  <c r="J77" i="152"/>
  <c r="K77" i="152" s="1"/>
  <c r="H77" i="152"/>
  <c r="I77" i="152" s="1"/>
  <c r="F77" i="152"/>
  <c r="G77" i="152" s="1"/>
  <c r="D77" i="152"/>
  <c r="E77" i="152" s="1"/>
  <c r="EX76" i="152"/>
  <c r="EY76" i="152" s="1"/>
  <c r="EV76" i="152"/>
  <c r="EW76" i="152" s="1"/>
  <c r="ET76" i="152"/>
  <c r="EU76" i="152" s="1"/>
  <c r="ER76" i="152"/>
  <c r="ES76" i="152" s="1"/>
  <c r="EP76" i="152"/>
  <c r="EQ76" i="152" s="1"/>
  <c r="EN76" i="152"/>
  <c r="EO76" i="152" s="1"/>
  <c r="EL76" i="152"/>
  <c r="EM76" i="152" s="1"/>
  <c r="EJ76" i="152"/>
  <c r="EK76" i="152" s="1"/>
  <c r="EH76" i="152"/>
  <c r="EI76" i="152" s="1"/>
  <c r="EF76" i="152"/>
  <c r="EG76" i="152" s="1"/>
  <c r="ED76" i="152"/>
  <c r="EE76" i="152" s="1"/>
  <c r="EB76" i="152"/>
  <c r="EC76" i="152" s="1"/>
  <c r="DZ76" i="152"/>
  <c r="EA76" i="152" s="1"/>
  <c r="DX76" i="152"/>
  <c r="DY76" i="152" s="1"/>
  <c r="DV76" i="152"/>
  <c r="DW76" i="152" s="1"/>
  <c r="DT76" i="152"/>
  <c r="DU76" i="152" s="1"/>
  <c r="DR76" i="152"/>
  <c r="DS76" i="152" s="1"/>
  <c r="DP76" i="152"/>
  <c r="DQ76" i="152" s="1"/>
  <c r="DN76" i="152"/>
  <c r="DO76" i="152" s="1"/>
  <c r="DL76" i="152"/>
  <c r="DM76" i="152" s="1"/>
  <c r="DJ76" i="152"/>
  <c r="DK76" i="152" s="1"/>
  <c r="DH76" i="152"/>
  <c r="DI76" i="152" s="1"/>
  <c r="DF76" i="152"/>
  <c r="DG76" i="152" s="1"/>
  <c r="DD76" i="152"/>
  <c r="DE76" i="152" s="1"/>
  <c r="DB76" i="152"/>
  <c r="DC76" i="152" s="1"/>
  <c r="CZ76" i="152"/>
  <c r="DA76" i="152" s="1"/>
  <c r="CX76" i="152"/>
  <c r="CY76" i="152" s="1"/>
  <c r="CV76" i="152"/>
  <c r="CW76" i="152" s="1"/>
  <c r="CT76" i="152"/>
  <c r="CU76" i="152" s="1"/>
  <c r="CR76" i="152"/>
  <c r="CS76" i="152" s="1"/>
  <c r="CP76" i="152"/>
  <c r="CQ76" i="152" s="1"/>
  <c r="CN76" i="152"/>
  <c r="CO76" i="152" s="1"/>
  <c r="CL76" i="152"/>
  <c r="CM76" i="152" s="1"/>
  <c r="CJ76" i="152"/>
  <c r="CK76" i="152" s="1"/>
  <c r="CH76" i="152"/>
  <c r="CI76" i="152" s="1"/>
  <c r="CF76" i="152"/>
  <c r="CG76" i="152" s="1"/>
  <c r="CD76" i="152"/>
  <c r="CE76" i="152" s="1"/>
  <c r="CB76" i="152"/>
  <c r="CC76" i="152" s="1"/>
  <c r="BZ76" i="152"/>
  <c r="CA76" i="152" s="1"/>
  <c r="BX76" i="152"/>
  <c r="BY76" i="152" s="1"/>
  <c r="BV76" i="152"/>
  <c r="BW76" i="152" s="1"/>
  <c r="BT76" i="152"/>
  <c r="BU76" i="152" s="1"/>
  <c r="BR76" i="152"/>
  <c r="BS76" i="152" s="1"/>
  <c r="BP76" i="152"/>
  <c r="BQ76" i="152" s="1"/>
  <c r="BN76" i="152"/>
  <c r="BO76" i="152" s="1"/>
  <c r="BL76" i="152"/>
  <c r="BM76" i="152" s="1"/>
  <c r="BJ76" i="152"/>
  <c r="BK76" i="152" s="1"/>
  <c r="BH76" i="152"/>
  <c r="BI76" i="152" s="1"/>
  <c r="BF76" i="152"/>
  <c r="BG76" i="152" s="1"/>
  <c r="BD76" i="152"/>
  <c r="BE76" i="152" s="1"/>
  <c r="BB76" i="152"/>
  <c r="BC76" i="152" s="1"/>
  <c r="AZ76" i="152"/>
  <c r="BA76" i="152" s="1"/>
  <c r="AX76" i="152"/>
  <c r="AY76" i="152" s="1"/>
  <c r="AV76" i="152"/>
  <c r="AW76" i="152" s="1"/>
  <c r="AT76" i="152"/>
  <c r="AU76" i="152" s="1"/>
  <c r="AR76" i="152"/>
  <c r="AS76" i="152" s="1"/>
  <c r="AP76" i="152"/>
  <c r="AQ76" i="152" s="1"/>
  <c r="AN76" i="152"/>
  <c r="AO76" i="152" s="1"/>
  <c r="AL76" i="152"/>
  <c r="AM76" i="152" s="1"/>
  <c r="AJ76" i="152"/>
  <c r="AK76" i="152" s="1"/>
  <c r="AH76" i="152"/>
  <c r="AI76" i="152" s="1"/>
  <c r="AF76" i="152"/>
  <c r="AG76" i="152" s="1"/>
  <c r="AD76" i="152"/>
  <c r="AE76" i="152" s="1"/>
  <c r="AB76" i="152"/>
  <c r="AC76" i="152" s="1"/>
  <c r="Z76" i="152"/>
  <c r="AA76" i="152" s="1"/>
  <c r="X76" i="152"/>
  <c r="Y76" i="152" s="1"/>
  <c r="V76" i="152"/>
  <c r="W76" i="152" s="1"/>
  <c r="T76" i="152"/>
  <c r="U76" i="152" s="1"/>
  <c r="R76" i="152"/>
  <c r="S76" i="152" s="1"/>
  <c r="P76" i="152"/>
  <c r="Q76" i="152" s="1"/>
  <c r="N76" i="152"/>
  <c r="O76" i="152" s="1"/>
  <c r="L76" i="152"/>
  <c r="M76" i="152" s="1"/>
  <c r="J76" i="152"/>
  <c r="K76" i="152" s="1"/>
  <c r="H76" i="152"/>
  <c r="I76" i="152" s="1"/>
  <c r="F76" i="152"/>
  <c r="G76" i="152" s="1"/>
  <c r="D76" i="152"/>
  <c r="E76" i="152" s="1"/>
  <c r="EX75" i="152"/>
  <c r="EY75" i="152" s="1"/>
  <c r="EV75" i="152"/>
  <c r="EW75" i="152" s="1"/>
  <c r="ET75" i="152"/>
  <c r="EU75" i="152" s="1"/>
  <c r="ER75" i="152"/>
  <c r="ES75" i="152" s="1"/>
  <c r="EP75" i="152"/>
  <c r="EQ75" i="152" s="1"/>
  <c r="EN75" i="152"/>
  <c r="EO75" i="152" s="1"/>
  <c r="EL75" i="152"/>
  <c r="EM75" i="152" s="1"/>
  <c r="EJ75" i="152"/>
  <c r="EK75" i="152" s="1"/>
  <c r="EH75" i="152"/>
  <c r="EI75" i="152" s="1"/>
  <c r="EF75" i="152"/>
  <c r="EG75" i="152" s="1"/>
  <c r="ED75" i="152"/>
  <c r="EE75" i="152" s="1"/>
  <c r="EB75" i="152"/>
  <c r="EC75" i="152" s="1"/>
  <c r="DZ75" i="152"/>
  <c r="EA75" i="152" s="1"/>
  <c r="DX75" i="152"/>
  <c r="DY75" i="152" s="1"/>
  <c r="DV75" i="152"/>
  <c r="DW75" i="152" s="1"/>
  <c r="DT75" i="152"/>
  <c r="DU75" i="152" s="1"/>
  <c r="DR75" i="152"/>
  <c r="DS75" i="152" s="1"/>
  <c r="DP75" i="152"/>
  <c r="DQ75" i="152" s="1"/>
  <c r="DN75" i="152"/>
  <c r="DO75" i="152" s="1"/>
  <c r="DL75" i="152"/>
  <c r="DM75" i="152" s="1"/>
  <c r="DJ75" i="152"/>
  <c r="DK75" i="152" s="1"/>
  <c r="DH75" i="152"/>
  <c r="DI75" i="152" s="1"/>
  <c r="DF75" i="152"/>
  <c r="DG75" i="152" s="1"/>
  <c r="DD75" i="152"/>
  <c r="DE75" i="152" s="1"/>
  <c r="DB75" i="152"/>
  <c r="DC75" i="152" s="1"/>
  <c r="CZ75" i="152"/>
  <c r="DA75" i="152" s="1"/>
  <c r="CX75" i="152"/>
  <c r="CY75" i="152" s="1"/>
  <c r="CV75" i="152"/>
  <c r="CW75" i="152" s="1"/>
  <c r="CT75" i="152"/>
  <c r="CU75" i="152" s="1"/>
  <c r="CR75" i="152"/>
  <c r="CS75" i="152" s="1"/>
  <c r="CP75" i="152"/>
  <c r="CQ75" i="152" s="1"/>
  <c r="CN75" i="152"/>
  <c r="CO75" i="152" s="1"/>
  <c r="CL75" i="152"/>
  <c r="CM75" i="152" s="1"/>
  <c r="CJ75" i="152"/>
  <c r="CK75" i="152" s="1"/>
  <c r="CH75" i="152"/>
  <c r="CI75" i="152" s="1"/>
  <c r="CF75" i="152"/>
  <c r="CG75" i="152" s="1"/>
  <c r="CD75" i="152"/>
  <c r="CE75" i="152" s="1"/>
  <c r="CB75" i="152"/>
  <c r="CC75" i="152" s="1"/>
  <c r="BZ75" i="152"/>
  <c r="CA75" i="152" s="1"/>
  <c r="BX75" i="152"/>
  <c r="BY75" i="152" s="1"/>
  <c r="BV75" i="152"/>
  <c r="BW75" i="152" s="1"/>
  <c r="BT75" i="152"/>
  <c r="BU75" i="152" s="1"/>
  <c r="BR75" i="152"/>
  <c r="BS75" i="152" s="1"/>
  <c r="BP75" i="152"/>
  <c r="BQ75" i="152" s="1"/>
  <c r="BN75" i="152"/>
  <c r="BO75" i="152" s="1"/>
  <c r="BL75" i="152"/>
  <c r="BM75" i="152" s="1"/>
  <c r="BJ75" i="152"/>
  <c r="BK75" i="152" s="1"/>
  <c r="BH75" i="152"/>
  <c r="BI75" i="152" s="1"/>
  <c r="BF75" i="152"/>
  <c r="BG75" i="152" s="1"/>
  <c r="BD75" i="152"/>
  <c r="BE75" i="152" s="1"/>
  <c r="BB75" i="152"/>
  <c r="BC75" i="152" s="1"/>
  <c r="AZ75" i="152"/>
  <c r="BA75" i="152" s="1"/>
  <c r="AX75" i="152"/>
  <c r="AY75" i="152" s="1"/>
  <c r="AV75" i="152"/>
  <c r="AW75" i="152" s="1"/>
  <c r="AT75" i="152"/>
  <c r="AU75" i="152" s="1"/>
  <c r="AR75" i="152"/>
  <c r="AS75" i="152" s="1"/>
  <c r="AP75" i="152"/>
  <c r="AQ75" i="152" s="1"/>
  <c r="AN75" i="152"/>
  <c r="AO75" i="152" s="1"/>
  <c r="AL75" i="152"/>
  <c r="AM75" i="152" s="1"/>
  <c r="AJ75" i="152"/>
  <c r="AK75" i="152" s="1"/>
  <c r="AH75" i="152"/>
  <c r="AI75" i="152" s="1"/>
  <c r="AF75" i="152"/>
  <c r="AG75" i="152" s="1"/>
  <c r="AD75" i="152"/>
  <c r="AE75" i="152" s="1"/>
  <c r="AB75" i="152"/>
  <c r="AC75" i="152" s="1"/>
  <c r="Z75" i="152"/>
  <c r="AA75" i="152" s="1"/>
  <c r="X75" i="152"/>
  <c r="Y75" i="152" s="1"/>
  <c r="V75" i="152"/>
  <c r="W75" i="152" s="1"/>
  <c r="T75" i="152"/>
  <c r="U75" i="152" s="1"/>
  <c r="R75" i="152"/>
  <c r="S75" i="152" s="1"/>
  <c r="P75" i="152"/>
  <c r="Q75" i="152" s="1"/>
  <c r="N75" i="152"/>
  <c r="O75" i="152" s="1"/>
  <c r="L75" i="152"/>
  <c r="M75" i="152" s="1"/>
  <c r="J75" i="152"/>
  <c r="K75" i="152" s="1"/>
  <c r="H75" i="152"/>
  <c r="I75" i="152" s="1"/>
  <c r="F75" i="152"/>
  <c r="G75" i="152" s="1"/>
  <c r="D75" i="152"/>
  <c r="E75" i="152" s="1"/>
  <c r="EX74" i="152"/>
  <c r="EY74" i="152" s="1"/>
  <c r="EV74" i="152"/>
  <c r="EW74" i="152" s="1"/>
  <c r="ET74" i="152"/>
  <c r="EU74" i="152" s="1"/>
  <c r="ER74" i="152"/>
  <c r="ES74" i="152" s="1"/>
  <c r="EP74" i="152"/>
  <c r="EQ74" i="152" s="1"/>
  <c r="EN74" i="152"/>
  <c r="EO74" i="152" s="1"/>
  <c r="EL74" i="152"/>
  <c r="EM74" i="152" s="1"/>
  <c r="EJ74" i="152"/>
  <c r="EK74" i="152" s="1"/>
  <c r="EH74" i="152"/>
  <c r="EI74" i="152" s="1"/>
  <c r="EF74" i="152"/>
  <c r="EG74" i="152" s="1"/>
  <c r="ED74" i="152"/>
  <c r="EE74" i="152" s="1"/>
  <c r="EB74" i="152"/>
  <c r="EC74" i="152" s="1"/>
  <c r="DZ74" i="152"/>
  <c r="EA74" i="152" s="1"/>
  <c r="DX74" i="152"/>
  <c r="DY74" i="152" s="1"/>
  <c r="DV74" i="152"/>
  <c r="DW74" i="152" s="1"/>
  <c r="DT74" i="152"/>
  <c r="DU74" i="152" s="1"/>
  <c r="DR74" i="152"/>
  <c r="DS74" i="152" s="1"/>
  <c r="DP74" i="152"/>
  <c r="DQ74" i="152" s="1"/>
  <c r="DN74" i="152"/>
  <c r="DO74" i="152" s="1"/>
  <c r="DL74" i="152"/>
  <c r="DM74" i="152" s="1"/>
  <c r="DJ74" i="152"/>
  <c r="DK74" i="152" s="1"/>
  <c r="DH74" i="152"/>
  <c r="DI74" i="152" s="1"/>
  <c r="DF74" i="152"/>
  <c r="DG74" i="152" s="1"/>
  <c r="DD74" i="152"/>
  <c r="DE74" i="152" s="1"/>
  <c r="DB74" i="152"/>
  <c r="DC74" i="152" s="1"/>
  <c r="CZ74" i="152"/>
  <c r="DA74" i="152" s="1"/>
  <c r="CX74" i="152"/>
  <c r="CY74" i="152" s="1"/>
  <c r="CV74" i="152"/>
  <c r="CW74" i="152" s="1"/>
  <c r="CT74" i="152"/>
  <c r="CU74" i="152" s="1"/>
  <c r="CR74" i="152"/>
  <c r="CS74" i="152" s="1"/>
  <c r="CP74" i="152"/>
  <c r="CQ74" i="152" s="1"/>
  <c r="CN74" i="152"/>
  <c r="CO74" i="152" s="1"/>
  <c r="CL74" i="152"/>
  <c r="CM74" i="152" s="1"/>
  <c r="CJ74" i="152"/>
  <c r="CK74" i="152" s="1"/>
  <c r="CH74" i="152"/>
  <c r="CI74" i="152" s="1"/>
  <c r="CF74" i="152"/>
  <c r="CG74" i="152" s="1"/>
  <c r="CD74" i="152"/>
  <c r="CE74" i="152" s="1"/>
  <c r="CB74" i="152"/>
  <c r="CC74" i="152" s="1"/>
  <c r="BZ74" i="152"/>
  <c r="CA74" i="152" s="1"/>
  <c r="BX74" i="152"/>
  <c r="BY74" i="152" s="1"/>
  <c r="BV74" i="152"/>
  <c r="BW74" i="152" s="1"/>
  <c r="BT74" i="152"/>
  <c r="BU74" i="152" s="1"/>
  <c r="BR74" i="152"/>
  <c r="BS74" i="152" s="1"/>
  <c r="BP74" i="152"/>
  <c r="BQ74" i="152" s="1"/>
  <c r="BN74" i="152"/>
  <c r="BO74" i="152" s="1"/>
  <c r="BL74" i="152"/>
  <c r="BM74" i="152" s="1"/>
  <c r="BJ74" i="152"/>
  <c r="BK74" i="152" s="1"/>
  <c r="BH74" i="152"/>
  <c r="BI74" i="152" s="1"/>
  <c r="BF74" i="152"/>
  <c r="BG74" i="152" s="1"/>
  <c r="BD74" i="152"/>
  <c r="BE74" i="152" s="1"/>
  <c r="BB74" i="152"/>
  <c r="BC74" i="152" s="1"/>
  <c r="AZ74" i="152"/>
  <c r="BA74" i="152" s="1"/>
  <c r="AX74" i="152"/>
  <c r="AY74" i="152" s="1"/>
  <c r="AV74" i="152"/>
  <c r="AW74" i="152" s="1"/>
  <c r="AT74" i="152"/>
  <c r="AU74" i="152" s="1"/>
  <c r="AR74" i="152"/>
  <c r="AS74" i="152" s="1"/>
  <c r="AP74" i="152"/>
  <c r="AQ74" i="152" s="1"/>
  <c r="AN74" i="152"/>
  <c r="AO74" i="152" s="1"/>
  <c r="AL74" i="152"/>
  <c r="AM74" i="152" s="1"/>
  <c r="AJ74" i="152"/>
  <c r="AK74" i="152" s="1"/>
  <c r="AH74" i="152"/>
  <c r="AI74" i="152" s="1"/>
  <c r="AF74" i="152"/>
  <c r="AG74" i="152" s="1"/>
  <c r="AD74" i="152"/>
  <c r="AE74" i="152" s="1"/>
  <c r="AB74" i="152"/>
  <c r="AC74" i="152" s="1"/>
  <c r="Z74" i="152"/>
  <c r="AA74" i="152" s="1"/>
  <c r="X74" i="152"/>
  <c r="Y74" i="152" s="1"/>
  <c r="V74" i="152"/>
  <c r="W74" i="152" s="1"/>
  <c r="T74" i="152"/>
  <c r="U74" i="152" s="1"/>
  <c r="R74" i="152"/>
  <c r="S74" i="152" s="1"/>
  <c r="P74" i="152"/>
  <c r="Q74" i="152" s="1"/>
  <c r="N74" i="152"/>
  <c r="O74" i="152" s="1"/>
  <c r="L74" i="152"/>
  <c r="M74" i="152" s="1"/>
  <c r="J74" i="152"/>
  <c r="K74" i="152" s="1"/>
  <c r="H74" i="152"/>
  <c r="I74" i="152" s="1"/>
  <c r="F74" i="152"/>
  <c r="G74" i="152" s="1"/>
  <c r="D74" i="152"/>
  <c r="E74" i="152" s="1"/>
  <c r="EX73" i="152"/>
  <c r="EY73" i="152" s="1"/>
  <c r="EV73" i="152"/>
  <c r="EW73" i="152" s="1"/>
  <c r="ET73" i="152"/>
  <c r="EU73" i="152" s="1"/>
  <c r="ER73" i="152"/>
  <c r="ES73" i="152" s="1"/>
  <c r="EP73" i="152"/>
  <c r="EQ73" i="152" s="1"/>
  <c r="EN73" i="152"/>
  <c r="EO73" i="152" s="1"/>
  <c r="EL73" i="152"/>
  <c r="EM73" i="152" s="1"/>
  <c r="EJ73" i="152"/>
  <c r="EK73" i="152" s="1"/>
  <c r="EH73" i="152"/>
  <c r="EI73" i="152" s="1"/>
  <c r="EF73" i="152"/>
  <c r="EG73" i="152" s="1"/>
  <c r="ED73" i="152"/>
  <c r="EE73" i="152" s="1"/>
  <c r="EB73" i="152"/>
  <c r="EC73" i="152" s="1"/>
  <c r="DZ73" i="152"/>
  <c r="EA73" i="152" s="1"/>
  <c r="DX73" i="152"/>
  <c r="DY73" i="152" s="1"/>
  <c r="DV73" i="152"/>
  <c r="DW73" i="152" s="1"/>
  <c r="DT73" i="152"/>
  <c r="DU73" i="152" s="1"/>
  <c r="DR73" i="152"/>
  <c r="DS73" i="152" s="1"/>
  <c r="DP73" i="152"/>
  <c r="DQ73" i="152" s="1"/>
  <c r="DN73" i="152"/>
  <c r="DO73" i="152" s="1"/>
  <c r="DL73" i="152"/>
  <c r="DM73" i="152" s="1"/>
  <c r="DJ73" i="152"/>
  <c r="DK73" i="152" s="1"/>
  <c r="DH73" i="152"/>
  <c r="DI73" i="152" s="1"/>
  <c r="DF73" i="152"/>
  <c r="DG73" i="152" s="1"/>
  <c r="DD73" i="152"/>
  <c r="DE73" i="152" s="1"/>
  <c r="DB73" i="152"/>
  <c r="DC73" i="152" s="1"/>
  <c r="CZ73" i="152"/>
  <c r="DA73" i="152" s="1"/>
  <c r="CX73" i="152"/>
  <c r="CY73" i="152" s="1"/>
  <c r="CV73" i="152"/>
  <c r="CW73" i="152" s="1"/>
  <c r="CT73" i="152"/>
  <c r="CU73" i="152" s="1"/>
  <c r="CR73" i="152"/>
  <c r="CS73" i="152" s="1"/>
  <c r="CP73" i="152"/>
  <c r="CQ73" i="152" s="1"/>
  <c r="CN73" i="152"/>
  <c r="CO73" i="152" s="1"/>
  <c r="CL73" i="152"/>
  <c r="CM73" i="152" s="1"/>
  <c r="CJ73" i="152"/>
  <c r="CK73" i="152" s="1"/>
  <c r="CH73" i="152"/>
  <c r="CI73" i="152" s="1"/>
  <c r="CF73" i="152"/>
  <c r="CG73" i="152" s="1"/>
  <c r="CD73" i="152"/>
  <c r="CE73" i="152" s="1"/>
  <c r="CB73" i="152"/>
  <c r="CC73" i="152" s="1"/>
  <c r="BZ73" i="152"/>
  <c r="CA73" i="152" s="1"/>
  <c r="BX73" i="152"/>
  <c r="BY73" i="152" s="1"/>
  <c r="BV73" i="152"/>
  <c r="BW73" i="152" s="1"/>
  <c r="BT73" i="152"/>
  <c r="BU73" i="152" s="1"/>
  <c r="BR73" i="152"/>
  <c r="BS73" i="152" s="1"/>
  <c r="BP73" i="152"/>
  <c r="BQ73" i="152" s="1"/>
  <c r="BN73" i="152"/>
  <c r="BO73" i="152" s="1"/>
  <c r="BL73" i="152"/>
  <c r="BM73" i="152" s="1"/>
  <c r="BJ73" i="152"/>
  <c r="BK73" i="152" s="1"/>
  <c r="BH73" i="152"/>
  <c r="BI73" i="152" s="1"/>
  <c r="BF73" i="152"/>
  <c r="BG73" i="152" s="1"/>
  <c r="BD73" i="152"/>
  <c r="BE73" i="152" s="1"/>
  <c r="BB73" i="152"/>
  <c r="BC73" i="152" s="1"/>
  <c r="AZ73" i="152"/>
  <c r="BA73" i="152" s="1"/>
  <c r="AX73" i="152"/>
  <c r="AY73" i="152" s="1"/>
  <c r="AV73" i="152"/>
  <c r="AW73" i="152" s="1"/>
  <c r="AT73" i="152"/>
  <c r="AU73" i="152" s="1"/>
  <c r="AR73" i="152"/>
  <c r="AS73" i="152" s="1"/>
  <c r="AP73" i="152"/>
  <c r="AQ73" i="152" s="1"/>
  <c r="AN73" i="152"/>
  <c r="AO73" i="152" s="1"/>
  <c r="AL73" i="152"/>
  <c r="AM73" i="152" s="1"/>
  <c r="AJ73" i="152"/>
  <c r="AK73" i="152" s="1"/>
  <c r="AH73" i="152"/>
  <c r="AI73" i="152" s="1"/>
  <c r="AF73" i="152"/>
  <c r="AG73" i="152" s="1"/>
  <c r="AD73" i="152"/>
  <c r="AE73" i="152" s="1"/>
  <c r="AB73" i="152"/>
  <c r="AC73" i="152" s="1"/>
  <c r="Z73" i="152"/>
  <c r="AA73" i="152" s="1"/>
  <c r="X73" i="152"/>
  <c r="Y73" i="152" s="1"/>
  <c r="V73" i="152"/>
  <c r="W73" i="152" s="1"/>
  <c r="T73" i="152"/>
  <c r="U73" i="152" s="1"/>
  <c r="R73" i="152"/>
  <c r="S73" i="152" s="1"/>
  <c r="P73" i="152"/>
  <c r="Q73" i="152" s="1"/>
  <c r="N73" i="152"/>
  <c r="O73" i="152" s="1"/>
  <c r="L73" i="152"/>
  <c r="M73" i="152" s="1"/>
  <c r="J73" i="152"/>
  <c r="K73" i="152" s="1"/>
  <c r="H73" i="152"/>
  <c r="I73" i="152" s="1"/>
  <c r="F73" i="152"/>
  <c r="G73" i="152" s="1"/>
  <c r="D73" i="152"/>
  <c r="E73" i="152" s="1"/>
  <c r="EX72" i="152"/>
  <c r="EY72" i="152" s="1"/>
  <c r="EV72" i="152"/>
  <c r="EW72" i="152" s="1"/>
  <c r="ET72" i="152"/>
  <c r="EU72" i="152" s="1"/>
  <c r="ER72" i="152"/>
  <c r="ES72" i="152" s="1"/>
  <c r="EP72" i="152"/>
  <c r="EQ72" i="152" s="1"/>
  <c r="EN72" i="152"/>
  <c r="EO72" i="152" s="1"/>
  <c r="EL72" i="152"/>
  <c r="EM72" i="152" s="1"/>
  <c r="EJ72" i="152"/>
  <c r="EK72" i="152" s="1"/>
  <c r="EH72" i="152"/>
  <c r="EI72" i="152" s="1"/>
  <c r="EF72" i="152"/>
  <c r="EG72" i="152" s="1"/>
  <c r="ED72" i="152"/>
  <c r="EE72" i="152" s="1"/>
  <c r="EB72" i="152"/>
  <c r="EC72" i="152" s="1"/>
  <c r="DZ72" i="152"/>
  <c r="EA72" i="152" s="1"/>
  <c r="DX72" i="152"/>
  <c r="DY72" i="152" s="1"/>
  <c r="DV72" i="152"/>
  <c r="DW72" i="152" s="1"/>
  <c r="DT72" i="152"/>
  <c r="DU72" i="152" s="1"/>
  <c r="DR72" i="152"/>
  <c r="DS72" i="152" s="1"/>
  <c r="DP72" i="152"/>
  <c r="DQ72" i="152" s="1"/>
  <c r="DN72" i="152"/>
  <c r="DO72" i="152" s="1"/>
  <c r="DL72" i="152"/>
  <c r="DM72" i="152" s="1"/>
  <c r="DJ72" i="152"/>
  <c r="DK72" i="152" s="1"/>
  <c r="DH72" i="152"/>
  <c r="DI72" i="152" s="1"/>
  <c r="DF72" i="152"/>
  <c r="DG72" i="152" s="1"/>
  <c r="DD72" i="152"/>
  <c r="DE72" i="152" s="1"/>
  <c r="DB72" i="152"/>
  <c r="DC72" i="152" s="1"/>
  <c r="CZ72" i="152"/>
  <c r="DA72" i="152" s="1"/>
  <c r="CX72" i="152"/>
  <c r="CY72" i="152" s="1"/>
  <c r="CV72" i="152"/>
  <c r="CW72" i="152" s="1"/>
  <c r="CT72" i="152"/>
  <c r="CU72" i="152" s="1"/>
  <c r="CR72" i="152"/>
  <c r="CS72" i="152" s="1"/>
  <c r="CP72" i="152"/>
  <c r="CQ72" i="152" s="1"/>
  <c r="CN72" i="152"/>
  <c r="CO72" i="152" s="1"/>
  <c r="CL72" i="152"/>
  <c r="CM72" i="152" s="1"/>
  <c r="CJ72" i="152"/>
  <c r="CK72" i="152" s="1"/>
  <c r="CH72" i="152"/>
  <c r="CI72" i="152" s="1"/>
  <c r="CF72" i="152"/>
  <c r="CG72" i="152" s="1"/>
  <c r="CD72" i="152"/>
  <c r="CE72" i="152" s="1"/>
  <c r="CB72" i="152"/>
  <c r="CC72" i="152" s="1"/>
  <c r="BZ72" i="152"/>
  <c r="CA72" i="152" s="1"/>
  <c r="BX72" i="152"/>
  <c r="BY72" i="152" s="1"/>
  <c r="BV72" i="152"/>
  <c r="BW72" i="152" s="1"/>
  <c r="BT72" i="152"/>
  <c r="BU72" i="152" s="1"/>
  <c r="BR72" i="152"/>
  <c r="BS72" i="152" s="1"/>
  <c r="BP72" i="152"/>
  <c r="BQ72" i="152" s="1"/>
  <c r="BN72" i="152"/>
  <c r="BO72" i="152" s="1"/>
  <c r="BL72" i="152"/>
  <c r="BM72" i="152" s="1"/>
  <c r="BJ72" i="152"/>
  <c r="BK72" i="152" s="1"/>
  <c r="BH72" i="152"/>
  <c r="BI72" i="152" s="1"/>
  <c r="BF72" i="152"/>
  <c r="BG72" i="152" s="1"/>
  <c r="BD72" i="152"/>
  <c r="BE72" i="152" s="1"/>
  <c r="BB72" i="152"/>
  <c r="BC72" i="152" s="1"/>
  <c r="AZ72" i="152"/>
  <c r="BA72" i="152" s="1"/>
  <c r="AX72" i="152"/>
  <c r="AY72" i="152" s="1"/>
  <c r="AV72" i="152"/>
  <c r="AW72" i="152" s="1"/>
  <c r="AT72" i="152"/>
  <c r="AU72" i="152" s="1"/>
  <c r="AR72" i="152"/>
  <c r="AS72" i="152" s="1"/>
  <c r="AP72" i="152"/>
  <c r="AQ72" i="152" s="1"/>
  <c r="AN72" i="152"/>
  <c r="AO72" i="152" s="1"/>
  <c r="AL72" i="152"/>
  <c r="AM72" i="152" s="1"/>
  <c r="AJ72" i="152"/>
  <c r="AK72" i="152" s="1"/>
  <c r="AH72" i="152"/>
  <c r="AI72" i="152" s="1"/>
  <c r="AF72" i="152"/>
  <c r="AG72" i="152" s="1"/>
  <c r="AD72" i="152"/>
  <c r="AE72" i="152" s="1"/>
  <c r="AB72" i="152"/>
  <c r="AC72" i="152" s="1"/>
  <c r="Z72" i="152"/>
  <c r="AA72" i="152" s="1"/>
  <c r="X72" i="152"/>
  <c r="Y72" i="152" s="1"/>
  <c r="V72" i="152"/>
  <c r="W72" i="152" s="1"/>
  <c r="T72" i="152"/>
  <c r="U72" i="152" s="1"/>
  <c r="R72" i="152"/>
  <c r="S72" i="152" s="1"/>
  <c r="P72" i="152"/>
  <c r="Q72" i="152" s="1"/>
  <c r="N72" i="152"/>
  <c r="O72" i="152" s="1"/>
  <c r="L72" i="152"/>
  <c r="M72" i="152" s="1"/>
  <c r="J72" i="152"/>
  <c r="K72" i="152" s="1"/>
  <c r="H72" i="152"/>
  <c r="I72" i="152" s="1"/>
  <c r="F72" i="152"/>
  <c r="G72" i="152" s="1"/>
  <c r="D72" i="152"/>
  <c r="E72" i="152" s="1"/>
  <c r="EX71" i="152"/>
  <c r="EY71" i="152" s="1"/>
  <c r="EV71" i="152"/>
  <c r="EW71" i="152" s="1"/>
  <c r="ET71" i="152"/>
  <c r="EU71" i="152" s="1"/>
  <c r="ER71" i="152"/>
  <c r="ES71" i="152" s="1"/>
  <c r="EP71" i="152"/>
  <c r="EQ71" i="152" s="1"/>
  <c r="EN71" i="152"/>
  <c r="EO71" i="152" s="1"/>
  <c r="EL71" i="152"/>
  <c r="EM71" i="152" s="1"/>
  <c r="EJ71" i="152"/>
  <c r="EK71" i="152" s="1"/>
  <c r="EH71" i="152"/>
  <c r="EI71" i="152" s="1"/>
  <c r="EF71" i="152"/>
  <c r="EG71" i="152" s="1"/>
  <c r="ED71" i="152"/>
  <c r="EE71" i="152" s="1"/>
  <c r="EB71" i="152"/>
  <c r="EC71" i="152" s="1"/>
  <c r="DZ71" i="152"/>
  <c r="EA71" i="152" s="1"/>
  <c r="DX71" i="152"/>
  <c r="DY71" i="152" s="1"/>
  <c r="DV71" i="152"/>
  <c r="DW71" i="152" s="1"/>
  <c r="DT71" i="152"/>
  <c r="DU71" i="152" s="1"/>
  <c r="DR71" i="152"/>
  <c r="DS71" i="152" s="1"/>
  <c r="DP71" i="152"/>
  <c r="DQ71" i="152" s="1"/>
  <c r="DN71" i="152"/>
  <c r="DO71" i="152" s="1"/>
  <c r="DL71" i="152"/>
  <c r="DM71" i="152" s="1"/>
  <c r="DJ71" i="152"/>
  <c r="DK71" i="152" s="1"/>
  <c r="DH71" i="152"/>
  <c r="DI71" i="152" s="1"/>
  <c r="DF71" i="152"/>
  <c r="DG71" i="152" s="1"/>
  <c r="DD71" i="152"/>
  <c r="DE71" i="152" s="1"/>
  <c r="DB71" i="152"/>
  <c r="DC71" i="152" s="1"/>
  <c r="CZ71" i="152"/>
  <c r="DA71" i="152" s="1"/>
  <c r="CX71" i="152"/>
  <c r="CY71" i="152" s="1"/>
  <c r="CV71" i="152"/>
  <c r="CW71" i="152" s="1"/>
  <c r="CT71" i="152"/>
  <c r="CU71" i="152" s="1"/>
  <c r="CR71" i="152"/>
  <c r="CS71" i="152" s="1"/>
  <c r="CP71" i="152"/>
  <c r="CQ71" i="152" s="1"/>
  <c r="CN71" i="152"/>
  <c r="CO71" i="152" s="1"/>
  <c r="CL71" i="152"/>
  <c r="CM71" i="152" s="1"/>
  <c r="CJ71" i="152"/>
  <c r="CK71" i="152" s="1"/>
  <c r="CH71" i="152"/>
  <c r="CI71" i="152" s="1"/>
  <c r="CF71" i="152"/>
  <c r="CG71" i="152" s="1"/>
  <c r="CD71" i="152"/>
  <c r="CE71" i="152" s="1"/>
  <c r="CB71" i="152"/>
  <c r="CC71" i="152" s="1"/>
  <c r="BZ71" i="152"/>
  <c r="CA71" i="152" s="1"/>
  <c r="BX71" i="152"/>
  <c r="BY71" i="152" s="1"/>
  <c r="BV71" i="152"/>
  <c r="BW71" i="152" s="1"/>
  <c r="BT71" i="152"/>
  <c r="BU71" i="152" s="1"/>
  <c r="BR71" i="152"/>
  <c r="BS71" i="152" s="1"/>
  <c r="BP71" i="152"/>
  <c r="BQ71" i="152" s="1"/>
  <c r="BN71" i="152"/>
  <c r="BO71" i="152" s="1"/>
  <c r="BL71" i="152"/>
  <c r="BM71" i="152" s="1"/>
  <c r="BJ71" i="152"/>
  <c r="BK71" i="152" s="1"/>
  <c r="BH71" i="152"/>
  <c r="BI71" i="152" s="1"/>
  <c r="BF71" i="152"/>
  <c r="BG71" i="152" s="1"/>
  <c r="BD71" i="152"/>
  <c r="BE71" i="152" s="1"/>
  <c r="BB71" i="152"/>
  <c r="BC71" i="152" s="1"/>
  <c r="AZ71" i="152"/>
  <c r="BA71" i="152" s="1"/>
  <c r="AX71" i="152"/>
  <c r="AY71" i="152" s="1"/>
  <c r="AV71" i="152"/>
  <c r="AW71" i="152" s="1"/>
  <c r="AT71" i="152"/>
  <c r="AU71" i="152" s="1"/>
  <c r="AR71" i="152"/>
  <c r="AS71" i="152" s="1"/>
  <c r="AP71" i="152"/>
  <c r="AQ71" i="152" s="1"/>
  <c r="AN71" i="152"/>
  <c r="AO71" i="152" s="1"/>
  <c r="AL71" i="152"/>
  <c r="AM71" i="152" s="1"/>
  <c r="AJ71" i="152"/>
  <c r="AK71" i="152" s="1"/>
  <c r="AH71" i="152"/>
  <c r="AI71" i="152" s="1"/>
  <c r="AF71" i="152"/>
  <c r="AG71" i="152" s="1"/>
  <c r="AD71" i="152"/>
  <c r="AE71" i="152" s="1"/>
  <c r="AB71" i="152"/>
  <c r="AC71" i="152" s="1"/>
  <c r="Z71" i="152"/>
  <c r="AA71" i="152" s="1"/>
  <c r="X71" i="152"/>
  <c r="Y71" i="152" s="1"/>
  <c r="V71" i="152"/>
  <c r="W71" i="152" s="1"/>
  <c r="T71" i="152"/>
  <c r="U71" i="152" s="1"/>
  <c r="R71" i="152"/>
  <c r="S71" i="152" s="1"/>
  <c r="P71" i="152"/>
  <c r="Q71" i="152" s="1"/>
  <c r="N71" i="152"/>
  <c r="O71" i="152" s="1"/>
  <c r="L71" i="152"/>
  <c r="M71" i="152" s="1"/>
  <c r="J71" i="152"/>
  <c r="K71" i="152" s="1"/>
  <c r="H71" i="152"/>
  <c r="I71" i="152" s="1"/>
  <c r="F71" i="152"/>
  <c r="G71" i="152" s="1"/>
  <c r="D71" i="152"/>
  <c r="E71" i="152" s="1"/>
  <c r="EX70" i="152"/>
  <c r="EY70" i="152" s="1"/>
  <c r="EV70" i="152"/>
  <c r="EW70" i="152" s="1"/>
  <c r="ET70" i="152"/>
  <c r="EU70" i="152" s="1"/>
  <c r="ER70" i="152"/>
  <c r="ES70" i="152" s="1"/>
  <c r="EP70" i="152"/>
  <c r="EQ70" i="152" s="1"/>
  <c r="EN70" i="152"/>
  <c r="EO70" i="152" s="1"/>
  <c r="EL70" i="152"/>
  <c r="EM70" i="152" s="1"/>
  <c r="EJ70" i="152"/>
  <c r="EK70" i="152" s="1"/>
  <c r="EH70" i="152"/>
  <c r="EI70" i="152" s="1"/>
  <c r="EF70" i="152"/>
  <c r="EG70" i="152" s="1"/>
  <c r="ED70" i="152"/>
  <c r="EE70" i="152" s="1"/>
  <c r="EB70" i="152"/>
  <c r="EC70" i="152" s="1"/>
  <c r="DZ70" i="152"/>
  <c r="EA70" i="152" s="1"/>
  <c r="DX70" i="152"/>
  <c r="DY70" i="152" s="1"/>
  <c r="DV70" i="152"/>
  <c r="DW70" i="152" s="1"/>
  <c r="DT70" i="152"/>
  <c r="DU70" i="152" s="1"/>
  <c r="DR70" i="152"/>
  <c r="DS70" i="152" s="1"/>
  <c r="DP70" i="152"/>
  <c r="DQ70" i="152" s="1"/>
  <c r="DN70" i="152"/>
  <c r="DO70" i="152" s="1"/>
  <c r="DL70" i="152"/>
  <c r="DM70" i="152" s="1"/>
  <c r="DJ70" i="152"/>
  <c r="DK70" i="152" s="1"/>
  <c r="DH70" i="152"/>
  <c r="DI70" i="152" s="1"/>
  <c r="DF70" i="152"/>
  <c r="DG70" i="152" s="1"/>
  <c r="DD70" i="152"/>
  <c r="DE70" i="152" s="1"/>
  <c r="DB70" i="152"/>
  <c r="DC70" i="152" s="1"/>
  <c r="CZ70" i="152"/>
  <c r="DA70" i="152" s="1"/>
  <c r="CX70" i="152"/>
  <c r="CY70" i="152" s="1"/>
  <c r="CV70" i="152"/>
  <c r="CW70" i="152" s="1"/>
  <c r="CT70" i="152"/>
  <c r="CU70" i="152" s="1"/>
  <c r="CR70" i="152"/>
  <c r="CS70" i="152" s="1"/>
  <c r="CP70" i="152"/>
  <c r="CQ70" i="152" s="1"/>
  <c r="CN70" i="152"/>
  <c r="CO70" i="152" s="1"/>
  <c r="CL70" i="152"/>
  <c r="CM70" i="152" s="1"/>
  <c r="CJ70" i="152"/>
  <c r="CK70" i="152" s="1"/>
  <c r="CH70" i="152"/>
  <c r="CI70" i="152" s="1"/>
  <c r="CF70" i="152"/>
  <c r="CG70" i="152" s="1"/>
  <c r="CD70" i="152"/>
  <c r="CE70" i="152" s="1"/>
  <c r="CB70" i="152"/>
  <c r="CC70" i="152" s="1"/>
  <c r="BZ70" i="152"/>
  <c r="CA70" i="152" s="1"/>
  <c r="BX70" i="152"/>
  <c r="BY70" i="152" s="1"/>
  <c r="BV70" i="152"/>
  <c r="BW70" i="152" s="1"/>
  <c r="BT70" i="152"/>
  <c r="BU70" i="152" s="1"/>
  <c r="BR70" i="152"/>
  <c r="BS70" i="152" s="1"/>
  <c r="BP70" i="152"/>
  <c r="BQ70" i="152" s="1"/>
  <c r="BN70" i="152"/>
  <c r="BO70" i="152" s="1"/>
  <c r="BL70" i="152"/>
  <c r="BM70" i="152" s="1"/>
  <c r="BJ70" i="152"/>
  <c r="BK70" i="152" s="1"/>
  <c r="BH70" i="152"/>
  <c r="BI70" i="152" s="1"/>
  <c r="BF70" i="152"/>
  <c r="BG70" i="152" s="1"/>
  <c r="BD70" i="152"/>
  <c r="BE70" i="152" s="1"/>
  <c r="BB70" i="152"/>
  <c r="BC70" i="152" s="1"/>
  <c r="AZ70" i="152"/>
  <c r="BA70" i="152" s="1"/>
  <c r="AX70" i="152"/>
  <c r="AY70" i="152" s="1"/>
  <c r="AV70" i="152"/>
  <c r="AW70" i="152" s="1"/>
  <c r="AT70" i="152"/>
  <c r="AU70" i="152" s="1"/>
  <c r="AR70" i="152"/>
  <c r="AS70" i="152" s="1"/>
  <c r="AP70" i="152"/>
  <c r="AQ70" i="152" s="1"/>
  <c r="AN70" i="152"/>
  <c r="AO70" i="152" s="1"/>
  <c r="AL70" i="152"/>
  <c r="AM70" i="152" s="1"/>
  <c r="AJ70" i="152"/>
  <c r="AK70" i="152" s="1"/>
  <c r="AH70" i="152"/>
  <c r="AI70" i="152" s="1"/>
  <c r="AF70" i="152"/>
  <c r="AG70" i="152" s="1"/>
  <c r="AD70" i="152"/>
  <c r="AE70" i="152" s="1"/>
  <c r="AB70" i="152"/>
  <c r="AC70" i="152" s="1"/>
  <c r="Z70" i="152"/>
  <c r="AA70" i="152" s="1"/>
  <c r="X70" i="152"/>
  <c r="Y70" i="152" s="1"/>
  <c r="V70" i="152"/>
  <c r="W70" i="152" s="1"/>
  <c r="T70" i="152"/>
  <c r="U70" i="152" s="1"/>
  <c r="R70" i="152"/>
  <c r="S70" i="152" s="1"/>
  <c r="P70" i="152"/>
  <c r="Q70" i="152" s="1"/>
  <c r="N70" i="152"/>
  <c r="O70" i="152" s="1"/>
  <c r="L70" i="152"/>
  <c r="M70" i="152" s="1"/>
  <c r="J70" i="152"/>
  <c r="K70" i="152" s="1"/>
  <c r="H70" i="152"/>
  <c r="I70" i="152" s="1"/>
  <c r="F70" i="152"/>
  <c r="G70" i="152" s="1"/>
  <c r="D70" i="152"/>
  <c r="E70" i="152" s="1"/>
  <c r="EX69" i="152"/>
  <c r="EY69" i="152" s="1"/>
  <c r="EV69" i="152"/>
  <c r="EW69" i="152" s="1"/>
  <c r="ET69" i="152"/>
  <c r="EU69" i="152" s="1"/>
  <c r="ER69" i="152"/>
  <c r="ES69" i="152" s="1"/>
  <c r="EP69" i="152"/>
  <c r="EQ69" i="152" s="1"/>
  <c r="EN69" i="152"/>
  <c r="EO69" i="152" s="1"/>
  <c r="EL69" i="152"/>
  <c r="EM69" i="152" s="1"/>
  <c r="EJ69" i="152"/>
  <c r="EK69" i="152" s="1"/>
  <c r="EH69" i="152"/>
  <c r="EI69" i="152" s="1"/>
  <c r="EF69" i="152"/>
  <c r="EG69" i="152" s="1"/>
  <c r="ED69" i="152"/>
  <c r="EE69" i="152" s="1"/>
  <c r="EB69" i="152"/>
  <c r="EC69" i="152" s="1"/>
  <c r="DZ69" i="152"/>
  <c r="EA69" i="152" s="1"/>
  <c r="DX69" i="152"/>
  <c r="DY69" i="152" s="1"/>
  <c r="DV69" i="152"/>
  <c r="DW69" i="152" s="1"/>
  <c r="DT69" i="152"/>
  <c r="DU69" i="152" s="1"/>
  <c r="DR69" i="152"/>
  <c r="DS69" i="152" s="1"/>
  <c r="DP69" i="152"/>
  <c r="DQ69" i="152" s="1"/>
  <c r="DN69" i="152"/>
  <c r="DO69" i="152" s="1"/>
  <c r="DL69" i="152"/>
  <c r="DM69" i="152" s="1"/>
  <c r="DJ69" i="152"/>
  <c r="DK69" i="152" s="1"/>
  <c r="DH69" i="152"/>
  <c r="DI69" i="152" s="1"/>
  <c r="DF69" i="152"/>
  <c r="DG69" i="152" s="1"/>
  <c r="DD69" i="152"/>
  <c r="DE69" i="152" s="1"/>
  <c r="DB69" i="152"/>
  <c r="DC69" i="152" s="1"/>
  <c r="CZ69" i="152"/>
  <c r="DA69" i="152" s="1"/>
  <c r="CX69" i="152"/>
  <c r="CY69" i="152" s="1"/>
  <c r="CV69" i="152"/>
  <c r="CW69" i="152" s="1"/>
  <c r="CT69" i="152"/>
  <c r="CU69" i="152" s="1"/>
  <c r="CR69" i="152"/>
  <c r="CS69" i="152" s="1"/>
  <c r="CP69" i="152"/>
  <c r="CQ69" i="152" s="1"/>
  <c r="CN69" i="152"/>
  <c r="CO69" i="152" s="1"/>
  <c r="CL69" i="152"/>
  <c r="CM69" i="152" s="1"/>
  <c r="CJ69" i="152"/>
  <c r="CK69" i="152" s="1"/>
  <c r="CH69" i="152"/>
  <c r="CI69" i="152" s="1"/>
  <c r="CF69" i="152"/>
  <c r="CG69" i="152" s="1"/>
  <c r="CD69" i="152"/>
  <c r="CE69" i="152" s="1"/>
  <c r="CB69" i="152"/>
  <c r="CC69" i="152" s="1"/>
  <c r="BZ69" i="152"/>
  <c r="CA69" i="152" s="1"/>
  <c r="BX69" i="152"/>
  <c r="BY69" i="152" s="1"/>
  <c r="BV69" i="152"/>
  <c r="BW69" i="152" s="1"/>
  <c r="BT69" i="152"/>
  <c r="BU69" i="152" s="1"/>
  <c r="BR69" i="152"/>
  <c r="BS69" i="152" s="1"/>
  <c r="BP69" i="152"/>
  <c r="BQ69" i="152" s="1"/>
  <c r="BN69" i="152"/>
  <c r="BO69" i="152" s="1"/>
  <c r="BL69" i="152"/>
  <c r="BM69" i="152" s="1"/>
  <c r="BJ69" i="152"/>
  <c r="BK69" i="152" s="1"/>
  <c r="BH69" i="152"/>
  <c r="BI69" i="152" s="1"/>
  <c r="BF69" i="152"/>
  <c r="BG69" i="152" s="1"/>
  <c r="BD69" i="152"/>
  <c r="BE69" i="152" s="1"/>
  <c r="BB69" i="152"/>
  <c r="BC69" i="152" s="1"/>
  <c r="AZ69" i="152"/>
  <c r="BA69" i="152" s="1"/>
  <c r="AX69" i="152"/>
  <c r="AY69" i="152" s="1"/>
  <c r="AV69" i="152"/>
  <c r="AW69" i="152" s="1"/>
  <c r="AT69" i="152"/>
  <c r="AU69" i="152" s="1"/>
  <c r="AR69" i="152"/>
  <c r="AS69" i="152" s="1"/>
  <c r="AP69" i="152"/>
  <c r="AQ69" i="152" s="1"/>
  <c r="AN69" i="152"/>
  <c r="AO69" i="152" s="1"/>
  <c r="AL69" i="152"/>
  <c r="AM69" i="152" s="1"/>
  <c r="AJ69" i="152"/>
  <c r="AK69" i="152" s="1"/>
  <c r="AH69" i="152"/>
  <c r="AI69" i="152" s="1"/>
  <c r="AF69" i="152"/>
  <c r="AG69" i="152" s="1"/>
  <c r="AD69" i="152"/>
  <c r="AE69" i="152" s="1"/>
  <c r="AB69" i="152"/>
  <c r="AC69" i="152" s="1"/>
  <c r="Z69" i="152"/>
  <c r="AA69" i="152" s="1"/>
  <c r="X69" i="152"/>
  <c r="Y69" i="152" s="1"/>
  <c r="V69" i="152"/>
  <c r="W69" i="152" s="1"/>
  <c r="T69" i="152"/>
  <c r="U69" i="152" s="1"/>
  <c r="R69" i="152"/>
  <c r="S69" i="152" s="1"/>
  <c r="P69" i="152"/>
  <c r="Q69" i="152" s="1"/>
  <c r="N69" i="152"/>
  <c r="O69" i="152" s="1"/>
  <c r="L69" i="152"/>
  <c r="M69" i="152" s="1"/>
  <c r="J69" i="152"/>
  <c r="K69" i="152" s="1"/>
  <c r="H69" i="152"/>
  <c r="I69" i="152" s="1"/>
  <c r="F69" i="152"/>
  <c r="G69" i="152" s="1"/>
  <c r="D69" i="152"/>
  <c r="E69" i="152" s="1"/>
  <c r="EX68" i="152"/>
  <c r="EY68" i="152" s="1"/>
  <c r="EV68" i="152"/>
  <c r="EW68" i="152" s="1"/>
  <c r="ET68" i="152"/>
  <c r="EU68" i="152" s="1"/>
  <c r="ER68" i="152"/>
  <c r="ES68" i="152" s="1"/>
  <c r="EP68" i="152"/>
  <c r="EQ68" i="152" s="1"/>
  <c r="EN68" i="152"/>
  <c r="EO68" i="152" s="1"/>
  <c r="EL68" i="152"/>
  <c r="EM68" i="152" s="1"/>
  <c r="EJ68" i="152"/>
  <c r="EK68" i="152" s="1"/>
  <c r="EH68" i="152"/>
  <c r="EI68" i="152" s="1"/>
  <c r="EF68" i="152"/>
  <c r="EG68" i="152" s="1"/>
  <c r="ED68" i="152"/>
  <c r="EE68" i="152" s="1"/>
  <c r="EB68" i="152"/>
  <c r="EC68" i="152" s="1"/>
  <c r="DZ68" i="152"/>
  <c r="EA68" i="152" s="1"/>
  <c r="DX68" i="152"/>
  <c r="DY68" i="152" s="1"/>
  <c r="DV68" i="152"/>
  <c r="DW68" i="152" s="1"/>
  <c r="DT68" i="152"/>
  <c r="DU68" i="152" s="1"/>
  <c r="DR68" i="152"/>
  <c r="DS68" i="152" s="1"/>
  <c r="DP68" i="152"/>
  <c r="DQ68" i="152" s="1"/>
  <c r="DN68" i="152"/>
  <c r="DO68" i="152" s="1"/>
  <c r="DL68" i="152"/>
  <c r="DM68" i="152" s="1"/>
  <c r="DJ68" i="152"/>
  <c r="DK68" i="152" s="1"/>
  <c r="DH68" i="152"/>
  <c r="DI68" i="152" s="1"/>
  <c r="DF68" i="152"/>
  <c r="DG68" i="152" s="1"/>
  <c r="DD68" i="152"/>
  <c r="DE68" i="152" s="1"/>
  <c r="DB68" i="152"/>
  <c r="DC68" i="152" s="1"/>
  <c r="CZ68" i="152"/>
  <c r="DA68" i="152" s="1"/>
  <c r="CX68" i="152"/>
  <c r="CY68" i="152" s="1"/>
  <c r="CV68" i="152"/>
  <c r="CW68" i="152" s="1"/>
  <c r="CT68" i="152"/>
  <c r="CU68" i="152" s="1"/>
  <c r="CR68" i="152"/>
  <c r="CS68" i="152" s="1"/>
  <c r="CP68" i="152"/>
  <c r="CQ68" i="152" s="1"/>
  <c r="CN68" i="152"/>
  <c r="CO68" i="152" s="1"/>
  <c r="CL68" i="152"/>
  <c r="CM68" i="152" s="1"/>
  <c r="CJ68" i="152"/>
  <c r="CK68" i="152" s="1"/>
  <c r="CH68" i="152"/>
  <c r="CI68" i="152" s="1"/>
  <c r="CF68" i="152"/>
  <c r="CG68" i="152" s="1"/>
  <c r="CD68" i="152"/>
  <c r="CE68" i="152" s="1"/>
  <c r="CB68" i="152"/>
  <c r="CC68" i="152" s="1"/>
  <c r="BZ68" i="152"/>
  <c r="CA68" i="152" s="1"/>
  <c r="BX68" i="152"/>
  <c r="BY68" i="152" s="1"/>
  <c r="BV68" i="152"/>
  <c r="BW68" i="152" s="1"/>
  <c r="BT68" i="152"/>
  <c r="BU68" i="152" s="1"/>
  <c r="BR68" i="152"/>
  <c r="BS68" i="152" s="1"/>
  <c r="BP68" i="152"/>
  <c r="BQ68" i="152" s="1"/>
  <c r="BN68" i="152"/>
  <c r="BO68" i="152" s="1"/>
  <c r="BL68" i="152"/>
  <c r="BM68" i="152" s="1"/>
  <c r="BJ68" i="152"/>
  <c r="BK68" i="152" s="1"/>
  <c r="BH68" i="152"/>
  <c r="BI68" i="152" s="1"/>
  <c r="BF68" i="152"/>
  <c r="BG68" i="152" s="1"/>
  <c r="BD68" i="152"/>
  <c r="BE68" i="152" s="1"/>
  <c r="BB68" i="152"/>
  <c r="BC68" i="152" s="1"/>
  <c r="AZ68" i="152"/>
  <c r="BA68" i="152" s="1"/>
  <c r="AX68" i="152"/>
  <c r="AY68" i="152" s="1"/>
  <c r="AV68" i="152"/>
  <c r="AW68" i="152" s="1"/>
  <c r="AT68" i="152"/>
  <c r="AU68" i="152" s="1"/>
  <c r="AR68" i="152"/>
  <c r="AS68" i="152" s="1"/>
  <c r="AP68" i="152"/>
  <c r="AQ68" i="152" s="1"/>
  <c r="AN68" i="152"/>
  <c r="AO68" i="152" s="1"/>
  <c r="AL68" i="152"/>
  <c r="AM68" i="152" s="1"/>
  <c r="AJ68" i="152"/>
  <c r="AK68" i="152" s="1"/>
  <c r="AH68" i="152"/>
  <c r="AI68" i="152" s="1"/>
  <c r="AF68" i="152"/>
  <c r="AG68" i="152" s="1"/>
  <c r="AD68" i="152"/>
  <c r="AE68" i="152" s="1"/>
  <c r="AB68" i="152"/>
  <c r="AC68" i="152" s="1"/>
  <c r="Z68" i="152"/>
  <c r="AA68" i="152" s="1"/>
  <c r="X68" i="152"/>
  <c r="Y68" i="152" s="1"/>
  <c r="V68" i="152"/>
  <c r="W68" i="152" s="1"/>
  <c r="T68" i="152"/>
  <c r="U68" i="152" s="1"/>
  <c r="R68" i="152"/>
  <c r="S68" i="152" s="1"/>
  <c r="P68" i="152"/>
  <c r="Q68" i="152" s="1"/>
  <c r="N68" i="152"/>
  <c r="O68" i="152" s="1"/>
  <c r="L68" i="152"/>
  <c r="M68" i="152" s="1"/>
  <c r="J68" i="152"/>
  <c r="K68" i="152" s="1"/>
  <c r="H68" i="152"/>
  <c r="I68" i="152" s="1"/>
  <c r="F68" i="152"/>
  <c r="G68" i="152" s="1"/>
  <c r="D68" i="152"/>
  <c r="E68" i="152" s="1"/>
  <c r="EX67" i="152"/>
  <c r="EY67" i="152" s="1"/>
  <c r="EV67" i="152"/>
  <c r="EW67" i="152" s="1"/>
  <c r="ET67" i="152"/>
  <c r="EU67" i="152" s="1"/>
  <c r="ER67" i="152"/>
  <c r="ES67" i="152" s="1"/>
  <c r="EP67" i="152"/>
  <c r="EQ67" i="152" s="1"/>
  <c r="EN67" i="152"/>
  <c r="EO67" i="152" s="1"/>
  <c r="EL67" i="152"/>
  <c r="EM67" i="152" s="1"/>
  <c r="EJ67" i="152"/>
  <c r="EK67" i="152" s="1"/>
  <c r="EH67" i="152"/>
  <c r="EI67" i="152" s="1"/>
  <c r="EF67" i="152"/>
  <c r="EG67" i="152" s="1"/>
  <c r="ED67" i="152"/>
  <c r="EE67" i="152" s="1"/>
  <c r="EB67" i="152"/>
  <c r="EC67" i="152" s="1"/>
  <c r="DZ67" i="152"/>
  <c r="EA67" i="152" s="1"/>
  <c r="DX67" i="152"/>
  <c r="DY67" i="152" s="1"/>
  <c r="DV67" i="152"/>
  <c r="DW67" i="152" s="1"/>
  <c r="DT67" i="152"/>
  <c r="DU67" i="152" s="1"/>
  <c r="DR67" i="152"/>
  <c r="DS67" i="152" s="1"/>
  <c r="DP67" i="152"/>
  <c r="DQ67" i="152" s="1"/>
  <c r="DN67" i="152"/>
  <c r="DO67" i="152" s="1"/>
  <c r="DL67" i="152"/>
  <c r="DM67" i="152" s="1"/>
  <c r="DJ67" i="152"/>
  <c r="DK67" i="152" s="1"/>
  <c r="DH67" i="152"/>
  <c r="DI67" i="152" s="1"/>
  <c r="DF67" i="152"/>
  <c r="DG67" i="152" s="1"/>
  <c r="DD67" i="152"/>
  <c r="DE67" i="152" s="1"/>
  <c r="DB67" i="152"/>
  <c r="DC67" i="152" s="1"/>
  <c r="CZ67" i="152"/>
  <c r="DA67" i="152" s="1"/>
  <c r="CX67" i="152"/>
  <c r="CY67" i="152" s="1"/>
  <c r="CV67" i="152"/>
  <c r="CW67" i="152" s="1"/>
  <c r="CT67" i="152"/>
  <c r="CU67" i="152" s="1"/>
  <c r="CR67" i="152"/>
  <c r="CS67" i="152" s="1"/>
  <c r="CP67" i="152"/>
  <c r="CQ67" i="152" s="1"/>
  <c r="CN67" i="152"/>
  <c r="CO67" i="152" s="1"/>
  <c r="CL67" i="152"/>
  <c r="CM67" i="152" s="1"/>
  <c r="CJ67" i="152"/>
  <c r="CK67" i="152" s="1"/>
  <c r="CH67" i="152"/>
  <c r="CI67" i="152" s="1"/>
  <c r="CF67" i="152"/>
  <c r="CG67" i="152" s="1"/>
  <c r="CD67" i="152"/>
  <c r="CE67" i="152" s="1"/>
  <c r="CB67" i="152"/>
  <c r="CC67" i="152" s="1"/>
  <c r="BZ67" i="152"/>
  <c r="CA67" i="152" s="1"/>
  <c r="BX67" i="152"/>
  <c r="BY67" i="152" s="1"/>
  <c r="BV67" i="152"/>
  <c r="BW67" i="152" s="1"/>
  <c r="BT67" i="152"/>
  <c r="BU67" i="152" s="1"/>
  <c r="BR67" i="152"/>
  <c r="BS67" i="152" s="1"/>
  <c r="BP67" i="152"/>
  <c r="BQ67" i="152" s="1"/>
  <c r="BN67" i="152"/>
  <c r="BO67" i="152" s="1"/>
  <c r="BL67" i="152"/>
  <c r="BM67" i="152" s="1"/>
  <c r="BJ67" i="152"/>
  <c r="BK67" i="152" s="1"/>
  <c r="BH67" i="152"/>
  <c r="BI67" i="152" s="1"/>
  <c r="BF67" i="152"/>
  <c r="BG67" i="152" s="1"/>
  <c r="BD67" i="152"/>
  <c r="BE67" i="152" s="1"/>
  <c r="BB67" i="152"/>
  <c r="BC67" i="152" s="1"/>
  <c r="AZ67" i="152"/>
  <c r="BA67" i="152" s="1"/>
  <c r="AX67" i="152"/>
  <c r="AY67" i="152" s="1"/>
  <c r="AV67" i="152"/>
  <c r="AW67" i="152" s="1"/>
  <c r="AT67" i="152"/>
  <c r="AU67" i="152" s="1"/>
  <c r="AR67" i="152"/>
  <c r="AS67" i="152" s="1"/>
  <c r="AP67" i="152"/>
  <c r="AQ67" i="152" s="1"/>
  <c r="AN67" i="152"/>
  <c r="AO67" i="152" s="1"/>
  <c r="AL67" i="152"/>
  <c r="AM67" i="152" s="1"/>
  <c r="AJ67" i="152"/>
  <c r="AK67" i="152" s="1"/>
  <c r="AH67" i="152"/>
  <c r="AI67" i="152" s="1"/>
  <c r="AF67" i="152"/>
  <c r="AG67" i="152" s="1"/>
  <c r="AD67" i="152"/>
  <c r="AE67" i="152" s="1"/>
  <c r="AB67" i="152"/>
  <c r="AC67" i="152" s="1"/>
  <c r="Z67" i="152"/>
  <c r="AA67" i="152" s="1"/>
  <c r="X67" i="152"/>
  <c r="Y67" i="152" s="1"/>
  <c r="V67" i="152"/>
  <c r="W67" i="152" s="1"/>
  <c r="T67" i="152"/>
  <c r="U67" i="152" s="1"/>
  <c r="R67" i="152"/>
  <c r="S67" i="152" s="1"/>
  <c r="P67" i="152"/>
  <c r="Q67" i="152" s="1"/>
  <c r="N67" i="152"/>
  <c r="O67" i="152" s="1"/>
  <c r="L67" i="152"/>
  <c r="M67" i="152" s="1"/>
  <c r="J67" i="152"/>
  <c r="K67" i="152" s="1"/>
  <c r="H67" i="152"/>
  <c r="I67" i="152" s="1"/>
  <c r="F67" i="152"/>
  <c r="G67" i="152" s="1"/>
  <c r="D67" i="152"/>
  <c r="E67" i="152" s="1"/>
  <c r="EX66" i="152"/>
  <c r="EY66" i="152" s="1"/>
  <c r="EV66" i="152"/>
  <c r="EW66" i="152" s="1"/>
  <c r="ET66" i="152"/>
  <c r="EU66" i="152" s="1"/>
  <c r="ER66" i="152"/>
  <c r="ES66" i="152" s="1"/>
  <c r="EP66" i="152"/>
  <c r="EQ66" i="152" s="1"/>
  <c r="EN66" i="152"/>
  <c r="EO66" i="152" s="1"/>
  <c r="EL66" i="152"/>
  <c r="EM66" i="152" s="1"/>
  <c r="EJ66" i="152"/>
  <c r="EK66" i="152" s="1"/>
  <c r="EH66" i="152"/>
  <c r="EI66" i="152" s="1"/>
  <c r="EF66" i="152"/>
  <c r="EG66" i="152" s="1"/>
  <c r="ED66" i="152"/>
  <c r="EE66" i="152" s="1"/>
  <c r="EB66" i="152"/>
  <c r="EC66" i="152" s="1"/>
  <c r="DZ66" i="152"/>
  <c r="EA66" i="152" s="1"/>
  <c r="DX66" i="152"/>
  <c r="DY66" i="152" s="1"/>
  <c r="DV66" i="152"/>
  <c r="DW66" i="152" s="1"/>
  <c r="DT66" i="152"/>
  <c r="DU66" i="152" s="1"/>
  <c r="DR66" i="152"/>
  <c r="DS66" i="152" s="1"/>
  <c r="DP66" i="152"/>
  <c r="DQ66" i="152" s="1"/>
  <c r="DN66" i="152"/>
  <c r="DO66" i="152" s="1"/>
  <c r="DL66" i="152"/>
  <c r="DM66" i="152" s="1"/>
  <c r="DJ66" i="152"/>
  <c r="DK66" i="152" s="1"/>
  <c r="DH66" i="152"/>
  <c r="DI66" i="152" s="1"/>
  <c r="DF66" i="152"/>
  <c r="DG66" i="152" s="1"/>
  <c r="DD66" i="152"/>
  <c r="DE66" i="152" s="1"/>
  <c r="DB66" i="152"/>
  <c r="DC66" i="152" s="1"/>
  <c r="CZ66" i="152"/>
  <c r="DA66" i="152" s="1"/>
  <c r="CX66" i="152"/>
  <c r="CY66" i="152" s="1"/>
  <c r="CV66" i="152"/>
  <c r="CW66" i="152" s="1"/>
  <c r="CT66" i="152"/>
  <c r="CU66" i="152" s="1"/>
  <c r="CR66" i="152"/>
  <c r="CS66" i="152" s="1"/>
  <c r="CP66" i="152"/>
  <c r="CQ66" i="152" s="1"/>
  <c r="CN66" i="152"/>
  <c r="CO66" i="152" s="1"/>
  <c r="CL66" i="152"/>
  <c r="CM66" i="152" s="1"/>
  <c r="CJ66" i="152"/>
  <c r="CK66" i="152" s="1"/>
  <c r="CH66" i="152"/>
  <c r="CI66" i="152" s="1"/>
  <c r="CF66" i="152"/>
  <c r="CG66" i="152" s="1"/>
  <c r="CD66" i="152"/>
  <c r="CE66" i="152" s="1"/>
  <c r="CB66" i="152"/>
  <c r="CC66" i="152" s="1"/>
  <c r="BZ66" i="152"/>
  <c r="CA66" i="152" s="1"/>
  <c r="BX66" i="152"/>
  <c r="BY66" i="152" s="1"/>
  <c r="BV66" i="152"/>
  <c r="BW66" i="152" s="1"/>
  <c r="BT66" i="152"/>
  <c r="BU66" i="152" s="1"/>
  <c r="BR66" i="152"/>
  <c r="BS66" i="152" s="1"/>
  <c r="BP66" i="152"/>
  <c r="BQ66" i="152" s="1"/>
  <c r="BN66" i="152"/>
  <c r="BO66" i="152" s="1"/>
  <c r="BL66" i="152"/>
  <c r="BM66" i="152" s="1"/>
  <c r="BJ66" i="152"/>
  <c r="BK66" i="152" s="1"/>
  <c r="BH66" i="152"/>
  <c r="BI66" i="152" s="1"/>
  <c r="BF66" i="152"/>
  <c r="BG66" i="152" s="1"/>
  <c r="BD66" i="152"/>
  <c r="BE66" i="152" s="1"/>
  <c r="BB66" i="152"/>
  <c r="BC66" i="152" s="1"/>
  <c r="AZ66" i="152"/>
  <c r="BA66" i="152" s="1"/>
  <c r="AX66" i="152"/>
  <c r="AY66" i="152" s="1"/>
  <c r="AV66" i="152"/>
  <c r="AW66" i="152" s="1"/>
  <c r="AT66" i="152"/>
  <c r="AU66" i="152" s="1"/>
  <c r="AR66" i="152"/>
  <c r="AS66" i="152" s="1"/>
  <c r="AP66" i="152"/>
  <c r="AQ66" i="152" s="1"/>
  <c r="AN66" i="152"/>
  <c r="AO66" i="152" s="1"/>
  <c r="AL66" i="152"/>
  <c r="AM66" i="152" s="1"/>
  <c r="AJ66" i="152"/>
  <c r="AK66" i="152" s="1"/>
  <c r="AH66" i="152"/>
  <c r="AI66" i="152" s="1"/>
  <c r="AF66" i="152"/>
  <c r="AG66" i="152" s="1"/>
  <c r="AD66" i="152"/>
  <c r="AE66" i="152" s="1"/>
  <c r="AB66" i="152"/>
  <c r="AC66" i="152" s="1"/>
  <c r="Z66" i="152"/>
  <c r="AA66" i="152" s="1"/>
  <c r="X66" i="152"/>
  <c r="Y66" i="152" s="1"/>
  <c r="V66" i="152"/>
  <c r="W66" i="152" s="1"/>
  <c r="T66" i="152"/>
  <c r="U66" i="152" s="1"/>
  <c r="R66" i="152"/>
  <c r="S66" i="152" s="1"/>
  <c r="P66" i="152"/>
  <c r="Q66" i="152" s="1"/>
  <c r="N66" i="152"/>
  <c r="O66" i="152" s="1"/>
  <c r="L66" i="152"/>
  <c r="M66" i="152" s="1"/>
  <c r="J66" i="152"/>
  <c r="K66" i="152" s="1"/>
  <c r="H66" i="152"/>
  <c r="I66" i="152" s="1"/>
  <c r="F66" i="152"/>
  <c r="G66" i="152" s="1"/>
  <c r="D66" i="152"/>
  <c r="E66" i="152" s="1"/>
  <c r="EX65" i="152"/>
  <c r="EY65" i="152" s="1"/>
  <c r="EV65" i="152"/>
  <c r="EW65" i="152" s="1"/>
  <c r="ET65" i="152"/>
  <c r="EU65" i="152" s="1"/>
  <c r="ER65" i="152"/>
  <c r="ES65" i="152" s="1"/>
  <c r="EP65" i="152"/>
  <c r="EQ65" i="152" s="1"/>
  <c r="EN65" i="152"/>
  <c r="EO65" i="152" s="1"/>
  <c r="EL65" i="152"/>
  <c r="EM65" i="152" s="1"/>
  <c r="EJ65" i="152"/>
  <c r="EK65" i="152" s="1"/>
  <c r="EH65" i="152"/>
  <c r="EI65" i="152" s="1"/>
  <c r="EF65" i="152"/>
  <c r="EG65" i="152" s="1"/>
  <c r="ED65" i="152"/>
  <c r="EE65" i="152" s="1"/>
  <c r="EB65" i="152"/>
  <c r="EC65" i="152" s="1"/>
  <c r="DZ65" i="152"/>
  <c r="EA65" i="152" s="1"/>
  <c r="DX65" i="152"/>
  <c r="DY65" i="152" s="1"/>
  <c r="DV65" i="152"/>
  <c r="DW65" i="152" s="1"/>
  <c r="DT65" i="152"/>
  <c r="DU65" i="152" s="1"/>
  <c r="DR65" i="152"/>
  <c r="DS65" i="152" s="1"/>
  <c r="DP65" i="152"/>
  <c r="DQ65" i="152" s="1"/>
  <c r="DN65" i="152"/>
  <c r="DO65" i="152" s="1"/>
  <c r="DL65" i="152"/>
  <c r="DM65" i="152" s="1"/>
  <c r="DJ65" i="152"/>
  <c r="DK65" i="152" s="1"/>
  <c r="DH65" i="152"/>
  <c r="DI65" i="152" s="1"/>
  <c r="DF65" i="152"/>
  <c r="DG65" i="152" s="1"/>
  <c r="DD65" i="152"/>
  <c r="DE65" i="152" s="1"/>
  <c r="DB65" i="152"/>
  <c r="DC65" i="152" s="1"/>
  <c r="CZ65" i="152"/>
  <c r="DA65" i="152" s="1"/>
  <c r="CX65" i="152"/>
  <c r="CY65" i="152" s="1"/>
  <c r="CV65" i="152"/>
  <c r="CW65" i="152" s="1"/>
  <c r="CT65" i="152"/>
  <c r="CU65" i="152" s="1"/>
  <c r="CR65" i="152"/>
  <c r="CS65" i="152" s="1"/>
  <c r="CP65" i="152"/>
  <c r="CQ65" i="152" s="1"/>
  <c r="CN65" i="152"/>
  <c r="CO65" i="152" s="1"/>
  <c r="CL65" i="152"/>
  <c r="CM65" i="152" s="1"/>
  <c r="CJ65" i="152"/>
  <c r="CK65" i="152" s="1"/>
  <c r="CH65" i="152"/>
  <c r="CI65" i="152" s="1"/>
  <c r="CF65" i="152"/>
  <c r="CG65" i="152" s="1"/>
  <c r="CD65" i="152"/>
  <c r="CE65" i="152" s="1"/>
  <c r="CB65" i="152"/>
  <c r="CC65" i="152" s="1"/>
  <c r="BZ65" i="152"/>
  <c r="CA65" i="152" s="1"/>
  <c r="BX65" i="152"/>
  <c r="BY65" i="152" s="1"/>
  <c r="BV65" i="152"/>
  <c r="BW65" i="152" s="1"/>
  <c r="BT65" i="152"/>
  <c r="BU65" i="152" s="1"/>
  <c r="BR65" i="152"/>
  <c r="BS65" i="152" s="1"/>
  <c r="BP65" i="152"/>
  <c r="BQ65" i="152" s="1"/>
  <c r="BN65" i="152"/>
  <c r="BO65" i="152" s="1"/>
  <c r="BL65" i="152"/>
  <c r="BM65" i="152" s="1"/>
  <c r="BJ65" i="152"/>
  <c r="BK65" i="152" s="1"/>
  <c r="BH65" i="152"/>
  <c r="BI65" i="152" s="1"/>
  <c r="BF65" i="152"/>
  <c r="BG65" i="152" s="1"/>
  <c r="BD65" i="152"/>
  <c r="BE65" i="152" s="1"/>
  <c r="BB65" i="152"/>
  <c r="BC65" i="152" s="1"/>
  <c r="AZ65" i="152"/>
  <c r="BA65" i="152" s="1"/>
  <c r="AX65" i="152"/>
  <c r="AY65" i="152" s="1"/>
  <c r="AV65" i="152"/>
  <c r="AW65" i="152" s="1"/>
  <c r="AT65" i="152"/>
  <c r="AU65" i="152" s="1"/>
  <c r="AR65" i="152"/>
  <c r="AS65" i="152" s="1"/>
  <c r="AP65" i="152"/>
  <c r="AQ65" i="152" s="1"/>
  <c r="AN65" i="152"/>
  <c r="AO65" i="152" s="1"/>
  <c r="AL65" i="152"/>
  <c r="AM65" i="152" s="1"/>
  <c r="AJ65" i="152"/>
  <c r="AK65" i="152" s="1"/>
  <c r="AH65" i="152"/>
  <c r="AI65" i="152" s="1"/>
  <c r="AF65" i="152"/>
  <c r="AG65" i="152" s="1"/>
  <c r="AD65" i="152"/>
  <c r="AE65" i="152" s="1"/>
  <c r="AB65" i="152"/>
  <c r="AC65" i="152" s="1"/>
  <c r="Z65" i="152"/>
  <c r="AA65" i="152" s="1"/>
  <c r="X65" i="152"/>
  <c r="Y65" i="152" s="1"/>
  <c r="V65" i="152"/>
  <c r="W65" i="152" s="1"/>
  <c r="T65" i="152"/>
  <c r="U65" i="152" s="1"/>
  <c r="R65" i="152"/>
  <c r="S65" i="152" s="1"/>
  <c r="P65" i="152"/>
  <c r="Q65" i="152" s="1"/>
  <c r="N65" i="152"/>
  <c r="O65" i="152" s="1"/>
  <c r="L65" i="152"/>
  <c r="M65" i="152" s="1"/>
  <c r="J65" i="152"/>
  <c r="K65" i="152" s="1"/>
  <c r="H65" i="152"/>
  <c r="I65" i="152" s="1"/>
  <c r="F65" i="152"/>
  <c r="G65" i="152" s="1"/>
  <c r="D65" i="152"/>
  <c r="E65" i="152" s="1"/>
  <c r="EX64" i="152"/>
  <c r="EY64" i="152" s="1"/>
  <c r="EV64" i="152"/>
  <c r="EW64" i="152" s="1"/>
  <c r="ET64" i="152"/>
  <c r="EU64" i="152" s="1"/>
  <c r="ER64" i="152"/>
  <c r="ES64" i="152" s="1"/>
  <c r="EP64" i="152"/>
  <c r="EQ64" i="152" s="1"/>
  <c r="EN64" i="152"/>
  <c r="EO64" i="152" s="1"/>
  <c r="EL64" i="152"/>
  <c r="EM64" i="152" s="1"/>
  <c r="EJ64" i="152"/>
  <c r="EK64" i="152" s="1"/>
  <c r="EH64" i="152"/>
  <c r="EI64" i="152" s="1"/>
  <c r="EF64" i="152"/>
  <c r="EG64" i="152" s="1"/>
  <c r="ED64" i="152"/>
  <c r="EE64" i="152" s="1"/>
  <c r="EB64" i="152"/>
  <c r="EC64" i="152" s="1"/>
  <c r="DZ64" i="152"/>
  <c r="EA64" i="152" s="1"/>
  <c r="DX64" i="152"/>
  <c r="DY64" i="152" s="1"/>
  <c r="DV64" i="152"/>
  <c r="DW64" i="152" s="1"/>
  <c r="DT64" i="152"/>
  <c r="DU64" i="152" s="1"/>
  <c r="DR64" i="152"/>
  <c r="DS64" i="152" s="1"/>
  <c r="DP64" i="152"/>
  <c r="DQ64" i="152" s="1"/>
  <c r="DN64" i="152"/>
  <c r="DO64" i="152" s="1"/>
  <c r="DL64" i="152"/>
  <c r="DM64" i="152" s="1"/>
  <c r="DJ64" i="152"/>
  <c r="DK64" i="152" s="1"/>
  <c r="DH64" i="152"/>
  <c r="DI64" i="152" s="1"/>
  <c r="DF64" i="152"/>
  <c r="DG64" i="152" s="1"/>
  <c r="DD64" i="152"/>
  <c r="DE64" i="152" s="1"/>
  <c r="DB64" i="152"/>
  <c r="DC64" i="152" s="1"/>
  <c r="CZ64" i="152"/>
  <c r="DA64" i="152" s="1"/>
  <c r="CX64" i="152"/>
  <c r="CY64" i="152" s="1"/>
  <c r="CV64" i="152"/>
  <c r="CW64" i="152" s="1"/>
  <c r="CT64" i="152"/>
  <c r="CU64" i="152" s="1"/>
  <c r="CR64" i="152"/>
  <c r="CS64" i="152" s="1"/>
  <c r="CP64" i="152"/>
  <c r="CQ64" i="152" s="1"/>
  <c r="CN64" i="152"/>
  <c r="CO64" i="152" s="1"/>
  <c r="CL64" i="152"/>
  <c r="CM64" i="152" s="1"/>
  <c r="CJ64" i="152"/>
  <c r="CK64" i="152" s="1"/>
  <c r="CH64" i="152"/>
  <c r="CI64" i="152" s="1"/>
  <c r="CF64" i="152"/>
  <c r="CG64" i="152" s="1"/>
  <c r="CD64" i="152"/>
  <c r="CE64" i="152" s="1"/>
  <c r="CB64" i="152"/>
  <c r="CC64" i="152" s="1"/>
  <c r="BZ64" i="152"/>
  <c r="CA64" i="152" s="1"/>
  <c r="BX64" i="152"/>
  <c r="BY64" i="152" s="1"/>
  <c r="BV64" i="152"/>
  <c r="BW64" i="152" s="1"/>
  <c r="BT64" i="152"/>
  <c r="BU64" i="152" s="1"/>
  <c r="BR64" i="152"/>
  <c r="BS64" i="152" s="1"/>
  <c r="BP64" i="152"/>
  <c r="BQ64" i="152" s="1"/>
  <c r="BN64" i="152"/>
  <c r="BO64" i="152" s="1"/>
  <c r="BL64" i="152"/>
  <c r="BM64" i="152" s="1"/>
  <c r="BJ64" i="152"/>
  <c r="BK64" i="152" s="1"/>
  <c r="BH64" i="152"/>
  <c r="BI64" i="152" s="1"/>
  <c r="BF64" i="152"/>
  <c r="BG64" i="152" s="1"/>
  <c r="BD64" i="152"/>
  <c r="BE64" i="152" s="1"/>
  <c r="BB64" i="152"/>
  <c r="BC64" i="152" s="1"/>
  <c r="AZ64" i="152"/>
  <c r="BA64" i="152" s="1"/>
  <c r="AX64" i="152"/>
  <c r="AY64" i="152" s="1"/>
  <c r="AV64" i="152"/>
  <c r="AW64" i="152" s="1"/>
  <c r="AT64" i="152"/>
  <c r="AU64" i="152" s="1"/>
  <c r="AR64" i="152"/>
  <c r="AS64" i="152" s="1"/>
  <c r="AP64" i="152"/>
  <c r="AQ64" i="152" s="1"/>
  <c r="AN64" i="152"/>
  <c r="AO64" i="152" s="1"/>
  <c r="AL64" i="152"/>
  <c r="AM64" i="152" s="1"/>
  <c r="AJ64" i="152"/>
  <c r="AK64" i="152" s="1"/>
  <c r="AH64" i="152"/>
  <c r="AI64" i="152" s="1"/>
  <c r="AF64" i="152"/>
  <c r="AG64" i="152" s="1"/>
  <c r="AD64" i="152"/>
  <c r="AE64" i="152" s="1"/>
  <c r="AB64" i="152"/>
  <c r="AC64" i="152" s="1"/>
  <c r="Z64" i="152"/>
  <c r="AA64" i="152" s="1"/>
  <c r="X64" i="152"/>
  <c r="Y64" i="152" s="1"/>
  <c r="V64" i="152"/>
  <c r="W64" i="152" s="1"/>
  <c r="T64" i="152"/>
  <c r="U64" i="152" s="1"/>
  <c r="R64" i="152"/>
  <c r="S64" i="152" s="1"/>
  <c r="P64" i="152"/>
  <c r="Q64" i="152" s="1"/>
  <c r="N64" i="152"/>
  <c r="O64" i="152" s="1"/>
  <c r="L64" i="152"/>
  <c r="M64" i="152" s="1"/>
  <c r="J64" i="152"/>
  <c r="K64" i="152" s="1"/>
  <c r="H64" i="152"/>
  <c r="I64" i="152" s="1"/>
  <c r="F64" i="152"/>
  <c r="G64" i="152" s="1"/>
  <c r="D64" i="152"/>
  <c r="E64" i="152" s="1"/>
  <c r="EX63" i="152"/>
  <c r="EY63" i="152" s="1"/>
  <c r="EV63" i="152"/>
  <c r="EW63" i="152" s="1"/>
  <c r="ET63" i="152"/>
  <c r="EU63" i="152" s="1"/>
  <c r="ER63" i="152"/>
  <c r="ES63" i="152" s="1"/>
  <c r="EP63" i="152"/>
  <c r="EQ63" i="152" s="1"/>
  <c r="EN63" i="152"/>
  <c r="EO63" i="152" s="1"/>
  <c r="EL63" i="152"/>
  <c r="EM63" i="152" s="1"/>
  <c r="EJ63" i="152"/>
  <c r="EK63" i="152" s="1"/>
  <c r="EH63" i="152"/>
  <c r="EI63" i="152" s="1"/>
  <c r="EF63" i="152"/>
  <c r="EG63" i="152" s="1"/>
  <c r="ED63" i="152"/>
  <c r="EE63" i="152" s="1"/>
  <c r="EB63" i="152"/>
  <c r="EC63" i="152" s="1"/>
  <c r="DZ63" i="152"/>
  <c r="EA63" i="152" s="1"/>
  <c r="DX63" i="152"/>
  <c r="DY63" i="152" s="1"/>
  <c r="DV63" i="152"/>
  <c r="DW63" i="152" s="1"/>
  <c r="DT63" i="152"/>
  <c r="DU63" i="152" s="1"/>
  <c r="DR63" i="152"/>
  <c r="DS63" i="152" s="1"/>
  <c r="DP63" i="152"/>
  <c r="DQ63" i="152" s="1"/>
  <c r="DN63" i="152"/>
  <c r="DO63" i="152" s="1"/>
  <c r="DL63" i="152"/>
  <c r="DM63" i="152" s="1"/>
  <c r="DJ63" i="152"/>
  <c r="DK63" i="152" s="1"/>
  <c r="DH63" i="152"/>
  <c r="DI63" i="152" s="1"/>
  <c r="DF63" i="152"/>
  <c r="DG63" i="152" s="1"/>
  <c r="DD63" i="152"/>
  <c r="DE63" i="152" s="1"/>
  <c r="DB63" i="152"/>
  <c r="DC63" i="152" s="1"/>
  <c r="CZ63" i="152"/>
  <c r="DA63" i="152" s="1"/>
  <c r="CX63" i="152"/>
  <c r="CY63" i="152" s="1"/>
  <c r="CV63" i="152"/>
  <c r="CW63" i="152" s="1"/>
  <c r="CT63" i="152"/>
  <c r="CU63" i="152" s="1"/>
  <c r="CR63" i="152"/>
  <c r="CS63" i="152" s="1"/>
  <c r="CP63" i="152"/>
  <c r="CQ63" i="152" s="1"/>
  <c r="CN63" i="152"/>
  <c r="CO63" i="152" s="1"/>
  <c r="CL63" i="152"/>
  <c r="CM63" i="152" s="1"/>
  <c r="CJ63" i="152"/>
  <c r="CK63" i="152" s="1"/>
  <c r="CH63" i="152"/>
  <c r="CI63" i="152" s="1"/>
  <c r="CF63" i="152"/>
  <c r="CG63" i="152" s="1"/>
  <c r="CD63" i="152"/>
  <c r="CE63" i="152" s="1"/>
  <c r="CB63" i="152"/>
  <c r="CC63" i="152" s="1"/>
  <c r="BZ63" i="152"/>
  <c r="CA63" i="152" s="1"/>
  <c r="BX63" i="152"/>
  <c r="BY63" i="152" s="1"/>
  <c r="BV63" i="152"/>
  <c r="BW63" i="152" s="1"/>
  <c r="BT63" i="152"/>
  <c r="BU63" i="152" s="1"/>
  <c r="BR63" i="152"/>
  <c r="BS63" i="152" s="1"/>
  <c r="BP63" i="152"/>
  <c r="BQ63" i="152" s="1"/>
  <c r="BN63" i="152"/>
  <c r="BO63" i="152" s="1"/>
  <c r="BL63" i="152"/>
  <c r="BM63" i="152" s="1"/>
  <c r="BJ63" i="152"/>
  <c r="BK63" i="152" s="1"/>
  <c r="BH63" i="152"/>
  <c r="BI63" i="152" s="1"/>
  <c r="BF63" i="152"/>
  <c r="BG63" i="152" s="1"/>
  <c r="BD63" i="152"/>
  <c r="BE63" i="152" s="1"/>
  <c r="BB63" i="152"/>
  <c r="BC63" i="152" s="1"/>
  <c r="AZ63" i="152"/>
  <c r="BA63" i="152" s="1"/>
  <c r="AX63" i="152"/>
  <c r="AY63" i="152" s="1"/>
  <c r="AV63" i="152"/>
  <c r="AW63" i="152" s="1"/>
  <c r="AT63" i="152"/>
  <c r="AU63" i="152" s="1"/>
  <c r="AR63" i="152"/>
  <c r="AS63" i="152" s="1"/>
  <c r="AP63" i="152"/>
  <c r="AQ63" i="152" s="1"/>
  <c r="AN63" i="152"/>
  <c r="AO63" i="152" s="1"/>
  <c r="AL63" i="152"/>
  <c r="AM63" i="152" s="1"/>
  <c r="AJ63" i="152"/>
  <c r="AK63" i="152" s="1"/>
  <c r="AH63" i="152"/>
  <c r="AI63" i="152" s="1"/>
  <c r="AF63" i="152"/>
  <c r="AG63" i="152" s="1"/>
  <c r="AD63" i="152"/>
  <c r="AE63" i="152" s="1"/>
  <c r="AB63" i="152"/>
  <c r="AC63" i="152" s="1"/>
  <c r="Z63" i="152"/>
  <c r="AA63" i="152" s="1"/>
  <c r="X63" i="152"/>
  <c r="Y63" i="152" s="1"/>
  <c r="V63" i="152"/>
  <c r="W63" i="152" s="1"/>
  <c r="T63" i="152"/>
  <c r="U63" i="152" s="1"/>
  <c r="R63" i="152"/>
  <c r="S63" i="152" s="1"/>
  <c r="P63" i="152"/>
  <c r="Q63" i="152" s="1"/>
  <c r="N63" i="152"/>
  <c r="O63" i="152" s="1"/>
  <c r="L63" i="152"/>
  <c r="M63" i="152" s="1"/>
  <c r="J63" i="152"/>
  <c r="K63" i="152" s="1"/>
  <c r="H63" i="152"/>
  <c r="I63" i="152" s="1"/>
  <c r="F63" i="152"/>
  <c r="G63" i="152" s="1"/>
  <c r="D63" i="152"/>
  <c r="E63" i="152" s="1"/>
  <c r="EX62" i="152"/>
  <c r="EY62" i="152" s="1"/>
  <c r="EV62" i="152"/>
  <c r="EW62" i="152" s="1"/>
  <c r="ET62" i="152"/>
  <c r="EU62" i="152" s="1"/>
  <c r="ER62" i="152"/>
  <c r="ES62" i="152" s="1"/>
  <c r="EP62" i="152"/>
  <c r="EQ62" i="152" s="1"/>
  <c r="EN62" i="152"/>
  <c r="EO62" i="152" s="1"/>
  <c r="EL62" i="152"/>
  <c r="EM62" i="152" s="1"/>
  <c r="EJ62" i="152"/>
  <c r="EK62" i="152" s="1"/>
  <c r="EH62" i="152"/>
  <c r="EI62" i="152" s="1"/>
  <c r="EF62" i="152"/>
  <c r="EG62" i="152" s="1"/>
  <c r="ED62" i="152"/>
  <c r="EE62" i="152" s="1"/>
  <c r="EB62" i="152"/>
  <c r="EC62" i="152" s="1"/>
  <c r="DZ62" i="152"/>
  <c r="EA62" i="152" s="1"/>
  <c r="DX62" i="152"/>
  <c r="DY62" i="152" s="1"/>
  <c r="DV62" i="152"/>
  <c r="DW62" i="152" s="1"/>
  <c r="DT62" i="152"/>
  <c r="DU62" i="152" s="1"/>
  <c r="DR62" i="152"/>
  <c r="DS62" i="152" s="1"/>
  <c r="DP62" i="152"/>
  <c r="DQ62" i="152" s="1"/>
  <c r="DN62" i="152"/>
  <c r="DO62" i="152" s="1"/>
  <c r="DL62" i="152"/>
  <c r="DM62" i="152" s="1"/>
  <c r="DJ62" i="152"/>
  <c r="DK62" i="152" s="1"/>
  <c r="DH62" i="152"/>
  <c r="DI62" i="152" s="1"/>
  <c r="DF62" i="152"/>
  <c r="DG62" i="152" s="1"/>
  <c r="DD62" i="152"/>
  <c r="DE62" i="152" s="1"/>
  <c r="DB62" i="152"/>
  <c r="DC62" i="152" s="1"/>
  <c r="CZ62" i="152"/>
  <c r="DA62" i="152" s="1"/>
  <c r="CX62" i="152"/>
  <c r="CY62" i="152" s="1"/>
  <c r="CV62" i="152"/>
  <c r="CW62" i="152" s="1"/>
  <c r="CT62" i="152"/>
  <c r="CU62" i="152" s="1"/>
  <c r="CR62" i="152"/>
  <c r="CS62" i="152" s="1"/>
  <c r="CP62" i="152"/>
  <c r="CQ62" i="152" s="1"/>
  <c r="CN62" i="152"/>
  <c r="CO62" i="152" s="1"/>
  <c r="CL62" i="152"/>
  <c r="CM62" i="152" s="1"/>
  <c r="CJ62" i="152"/>
  <c r="CK62" i="152" s="1"/>
  <c r="CH62" i="152"/>
  <c r="CI62" i="152" s="1"/>
  <c r="CF62" i="152"/>
  <c r="CG62" i="152" s="1"/>
  <c r="CD62" i="152"/>
  <c r="CE62" i="152" s="1"/>
  <c r="CB62" i="152"/>
  <c r="CC62" i="152" s="1"/>
  <c r="BZ62" i="152"/>
  <c r="CA62" i="152" s="1"/>
  <c r="BX62" i="152"/>
  <c r="BY62" i="152" s="1"/>
  <c r="BV62" i="152"/>
  <c r="BW62" i="152" s="1"/>
  <c r="BT62" i="152"/>
  <c r="BU62" i="152" s="1"/>
  <c r="BR62" i="152"/>
  <c r="BS62" i="152" s="1"/>
  <c r="BP62" i="152"/>
  <c r="BQ62" i="152" s="1"/>
  <c r="BN62" i="152"/>
  <c r="BO62" i="152" s="1"/>
  <c r="BL62" i="152"/>
  <c r="BM62" i="152" s="1"/>
  <c r="BJ62" i="152"/>
  <c r="BK62" i="152" s="1"/>
  <c r="BH62" i="152"/>
  <c r="BI62" i="152" s="1"/>
  <c r="BF62" i="152"/>
  <c r="BG62" i="152" s="1"/>
  <c r="BD62" i="152"/>
  <c r="BE62" i="152" s="1"/>
  <c r="BB62" i="152"/>
  <c r="BC62" i="152" s="1"/>
  <c r="AZ62" i="152"/>
  <c r="BA62" i="152" s="1"/>
  <c r="AX62" i="152"/>
  <c r="AY62" i="152" s="1"/>
  <c r="AV62" i="152"/>
  <c r="AW62" i="152" s="1"/>
  <c r="AT62" i="152"/>
  <c r="AU62" i="152" s="1"/>
  <c r="AR62" i="152"/>
  <c r="AS62" i="152" s="1"/>
  <c r="AP62" i="152"/>
  <c r="AQ62" i="152" s="1"/>
  <c r="AN62" i="152"/>
  <c r="AO62" i="152" s="1"/>
  <c r="AL62" i="152"/>
  <c r="AM62" i="152" s="1"/>
  <c r="AJ62" i="152"/>
  <c r="AK62" i="152" s="1"/>
  <c r="AH62" i="152"/>
  <c r="AI62" i="152" s="1"/>
  <c r="AF62" i="152"/>
  <c r="AG62" i="152" s="1"/>
  <c r="AD62" i="152"/>
  <c r="AE62" i="152" s="1"/>
  <c r="AB62" i="152"/>
  <c r="AC62" i="152" s="1"/>
  <c r="Z62" i="152"/>
  <c r="AA62" i="152" s="1"/>
  <c r="X62" i="152"/>
  <c r="Y62" i="152" s="1"/>
  <c r="V62" i="152"/>
  <c r="W62" i="152" s="1"/>
  <c r="T62" i="152"/>
  <c r="U62" i="152" s="1"/>
  <c r="R62" i="152"/>
  <c r="S62" i="152" s="1"/>
  <c r="P62" i="152"/>
  <c r="Q62" i="152" s="1"/>
  <c r="N62" i="152"/>
  <c r="O62" i="152" s="1"/>
  <c r="L62" i="152"/>
  <c r="M62" i="152" s="1"/>
  <c r="J62" i="152"/>
  <c r="K62" i="152" s="1"/>
  <c r="H62" i="152"/>
  <c r="I62" i="152" s="1"/>
  <c r="F62" i="152"/>
  <c r="G62" i="152" s="1"/>
  <c r="D62" i="152"/>
  <c r="E62" i="152" s="1"/>
  <c r="EX61" i="152"/>
  <c r="EY61" i="152" s="1"/>
  <c r="EV61" i="152"/>
  <c r="EW61" i="152" s="1"/>
  <c r="ET61" i="152"/>
  <c r="EU61" i="152" s="1"/>
  <c r="ER61" i="152"/>
  <c r="ES61" i="152" s="1"/>
  <c r="EP61" i="152"/>
  <c r="EQ61" i="152" s="1"/>
  <c r="EN61" i="152"/>
  <c r="EO61" i="152" s="1"/>
  <c r="EL61" i="152"/>
  <c r="EM61" i="152" s="1"/>
  <c r="EJ61" i="152"/>
  <c r="EK61" i="152" s="1"/>
  <c r="EH61" i="152"/>
  <c r="EI61" i="152" s="1"/>
  <c r="EF61" i="152"/>
  <c r="EG61" i="152" s="1"/>
  <c r="ED61" i="152"/>
  <c r="EE61" i="152" s="1"/>
  <c r="EB61" i="152"/>
  <c r="EC61" i="152" s="1"/>
  <c r="DZ61" i="152"/>
  <c r="EA61" i="152" s="1"/>
  <c r="DX61" i="152"/>
  <c r="DY61" i="152" s="1"/>
  <c r="DV61" i="152"/>
  <c r="DW61" i="152" s="1"/>
  <c r="DT61" i="152"/>
  <c r="DU61" i="152" s="1"/>
  <c r="DR61" i="152"/>
  <c r="DS61" i="152" s="1"/>
  <c r="DP61" i="152"/>
  <c r="DQ61" i="152" s="1"/>
  <c r="DN61" i="152"/>
  <c r="DO61" i="152" s="1"/>
  <c r="DL61" i="152"/>
  <c r="DM61" i="152" s="1"/>
  <c r="DJ61" i="152"/>
  <c r="DK61" i="152" s="1"/>
  <c r="DH61" i="152"/>
  <c r="DI61" i="152" s="1"/>
  <c r="DF61" i="152"/>
  <c r="DG61" i="152" s="1"/>
  <c r="DD61" i="152"/>
  <c r="DE61" i="152" s="1"/>
  <c r="DB61" i="152"/>
  <c r="DC61" i="152" s="1"/>
  <c r="CZ61" i="152"/>
  <c r="DA61" i="152" s="1"/>
  <c r="CX61" i="152"/>
  <c r="CY61" i="152" s="1"/>
  <c r="CV61" i="152"/>
  <c r="CW61" i="152" s="1"/>
  <c r="CT61" i="152"/>
  <c r="CU61" i="152" s="1"/>
  <c r="CR61" i="152"/>
  <c r="CS61" i="152" s="1"/>
  <c r="CP61" i="152"/>
  <c r="CQ61" i="152" s="1"/>
  <c r="CN61" i="152"/>
  <c r="CO61" i="152" s="1"/>
  <c r="CL61" i="152"/>
  <c r="CM61" i="152" s="1"/>
  <c r="CJ61" i="152"/>
  <c r="CK61" i="152" s="1"/>
  <c r="CH61" i="152"/>
  <c r="CI61" i="152" s="1"/>
  <c r="CF61" i="152"/>
  <c r="CG61" i="152" s="1"/>
  <c r="CD61" i="152"/>
  <c r="CE61" i="152" s="1"/>
  <c r="CB61" i="152"/>
  <c r="CC61" i="152" s="1"/>
  <c r="BZ61" i="152"/>
  <c r="CA61" i="152" s="1"/>
  <c r="BX61" i="152"/>
  <c r="BY61" i="152" s="1"/>
  <c r="BV61" i="152"/>
  <c r="BW61" i="152" s="1"/>
  <c r="BT61" i="152"/>
  <c r="BU61" i="152" s="1"/>
  <c r="BR61" i="152"/>
  <c r="BS61" i="152" s="1"/>
  <c r="BP61" i="152"/>
  <c r="BQ61" i="152" s="1"/>
  <c r="BN61" i="152"/>
  <c r="BO61" i="152" s="1"/>
  <c r="BL61" i="152"/>
  <c r="BM61" i="152" s="1"/>
  <c r="BJ61" i="152"/>
  <c r="BK61" i="152" s="1"/>
  <c r="BH61" i="152"/>
  <c r="BI61" i="152" s="1"/>
  <c r="BF61" i="152"/>
  <c r="BG61" i="152" s="1"/>
  <c r="BD61" i="152"/>
  <c r="BE61" i="152" s="1"/>
  <c r="BB61" i="152"/>
  <c r="BC61" i="152" s="1"/>
  <c r="AZ61" i="152"/>
  <c r="BA61" i="152" s="1"/>
  <c r="AX61" i="152"/>
  <c r="AY61" i="152" s="1"/>
  <c r="AV61" i="152"/>
  <c r="AW61" i="152" s="1"/>
  <c r="AT61" i="152"/>
  <c r="AU61" i="152" s="1"/>
  <c r="AR61" i="152"/>
  <c r="AS61" i="152" s="1"/>
  <c r="AP61" i="152"/>
  <c r="AQ61" i="152" s="1"/>
  <c r="AN61" i="152"/>
  <c r="AO61" i="152" s="1"/>
  <c r="AL61" i="152"/>
  <c r="AM61" i="152" s="1"/>
  <c r="AJ61" i="152"/>
  <c r="AK61" i="152" s="1"/>
  <c r="AH61" i="152"/>
  <c r="AI61" i="152" s="1"/>
  <c r="AF61" i="152"/>
  <c r="AG61" i="152" s="1"/>
  <c r="AD61" i="152"/>
  <c r="AE61" i="152" s="1"/>
  <c r="AB61" i="152"/>
  <c r="AC61" i="152" s="1"/>
  <c r="Z61" i="152"/>
  <c r="AA61" i="152" s="1"/>
  <c r="X61" i="152"/>
  <c r="Y61" i="152" s="1"/>
  <c r="V61" i="152"/>
  <c r="W61" i="152" s="1"/>
  <c r="T61" i="152"/>
  <c r="U61" i="152" s="1"/>
  <c r="R61" i="152"/>
  <c r="S61" i="152" s="1"/>
  <c r="P61" i="152"/>
  <c r="Q61" i="152" s="1"/>
  <c r="N61" i="152"/>
  <c r="O61" i="152" s="1"/>
  <c r="L61" i="152"/>
  <c r="M61" i="152" s="1"/>
  <c r="J61" i="152"/>
  <c r="K61" i="152" s="1"/>
  <c r="H61" i="152"/>
  <c r="I61" i="152" s="1"/>
  <c r="F61" i="152"/>
  <c r="G61" i="152" s="1"/>
  <c r="D61" i="152"/>
  <c r="E61" i="152" s="1"/>
  <c r="EX60" i="152"/>
  <c r="EY60" i="152" s="1"/>
  <c r="EV60" i="152"/>
  <c r="EW60" i="152" s="1"/>
  <c r="ET60" i="152"/>
  <c r="EU60" i="152" s="1"/>
  <c r="ER60" i="152"/>
  <c r="ES60" i="152" s="1"/>
  <c r="EP60" i="152"/>
  <c r="EQ60" i="152" s="1"/>
  <c r="EN60" i="152"/>
  <c r="EO60" i="152" s="1"/>
  <c r="EL60" i="152"/>
  <c r="EM60" i="152" s="1"/>
  <c r="EJ60" i="152"/>
  <c r="EK60" i="152" s="1"/>
  <c r="EH60" i="152"/>
  <c r="EI60" i="152" s="1"/>
  <c r="EF60" i="152"/>
  <c r="EG60" i="152" s="1"/>
  <c r="ED60" i="152"/>
  <c r="EE60" i="152" s="1"/>
  <c r="EB60" i="152"/>
  <c r="EC60" i="152" s="1"/>
  <c r="DZ60" i="152"/>
  <c r="EA60" i="152" s="1"/>
  <c r="DX60" i="152"/>
  <c r="DY60" i="152" s="1"/>
  <c r="DV60" i="152"/>
  <c r="DW60" i="152" s="1"/>
  <c r="DT60" i="152"/>
  <c r="DU60" i="152" s="1"/>
  <c r="DR60" i="152"/>
  <c r="DS60" i="152" s="1"/>
  <c r="DP60" i="152"/>
  <c r="DQ60" i="152" s="1"/>
  <c r="DN60" i="152"/>
  <c r="DO60" i="152" s="1"/>
  <c r="DL60" i="152"/>
  <c r="DM60" i="152" s="1"/>
  <c r="DJ60" i="152"/>
  <c r="DK60" i="152" s="1"/>
  <c r="DH60" i="152"/>
  <c r="DI60" i="152" s="1"/>
  <c r="DF60" i="152"/>
  <c r="DG60" i="152" s="1"/>
  <c r="DD60" i="152"/>
  <c r="DE60" i="152" s="1"/>
  <c r="DB60" i="152"/>
  <c r="DC60" i="152" s="1"/>
  <c r="CZ60" i="152"/>
  <c r="DA60" i="152" s="1"/>
  <c r="CX60" i="152"/>
  <c r="CY60" i="152" s="1"/>
  <c r="CV60" i="152"/>
  <c r="CW60" i="152" s="1"/>
  <c r="CT60" i="152"/>
  <c r="CU60" i="152" s="1"/>
  <c r="CR60" i="152"/>
  <c r="CS60" i="152" s="1"/>
  <c r="CP60" i="152"/>
  <c r="CQ60" i="152" s="1"/>
  <c r="CN60" i="152"/>
  <c r="CO60" i="152" s="1"/>
  <c r="CL60" i="152"/>
  <c r="CM60" i="152" s="1"/>
  <c r="CJ60" i="152"/>
  <c r="CK60" i="152" s="1"/>
  <c r="CH60" i="152"/>
  <c r="CI60" i="152" s="1"/>
  <c r="CF60" i="152"/>
  <c r="CG60" i="152" s="1"/>
  <c r="CD60" i="152"/>
  <c r="CE60" i="152" s="1"/>
  <c r="CB60" i="152"/>
  <c r="CC60" i="152" s="1"/>
  <c r="BZ60" i="152"/>
  <c r="CA60" i="152" s="1"/>
  <c r="BX60" i="152"/>
  <c r="BY60" i="152" s="1"/>
  <c r="BV60" i="152"/>
  <c r="BW60" i="152" s="1"/>
  <c r="BT60" i="152"/>
  <c r="BU60" i="152" s="1"/>
  <c r="BR60" i="152"/>
  <c r="BS60" i="152" s="1"/>
  <c r="BP60" i="152"/>
  <c r="BQ60" i="152" s="1"/>
  <c r="BN60" i="152"/>
  <c r="BO60" i="152" s="1"/>
  <c r="BL60" i="152"/>
  <c r="BM60" i="152" s="1"/>
  <c r="BJ60" i="152"/>
  <c r="BK60" i="152" s="1"/>
  <c r="BH60" i="152"/>
  <c r="BI60" i="152" s="1"/>
  <c r="BF60" i="152"/>
  <c r="BG60" i="152" s="1"/>
  <c r="BD60" i="152"/>
  <c r="BE60" i="152" s="1"/>
  <c r="BB60" i="152"/>
  <c r="BC60" i="152" s="1"/>
  <c r="AZ60" i="152"/>
  <c r="BA60" i="152" s="1"/>
  <c r="AX60" i="152"/>
  <c r="AY60" i="152" s="1"/>
  <c r="AV60" i="152"/>
  <c r="AW60" i="152" s="1"/>
  <c r="AT60" i="152"/>
  <c r="AU60" i="152" s="1"/>
  <c r="AR60" i="152"/>
  <c r="AS60" i="152" s="1"/>
  <c r="AP60" i="152"/>
  <c r="AQ60" i="152" s="1"/>
  <c r="AN60" i="152"/>
  <c r="AO60" i="152" s="1"/>
  <c r="AL60" i="152"/>
  <c r="AM60" i="152" s="1"/>
  <c r="AJ60" i="152"/>
  <c r="AK60" i="152" s="1"/>
  <c r="AH60" i="152"/>
  <c r="AI60" i="152" s="1"/>
  <c r="AF60" i="152"/>
  <c r="AG60" i="152" s="1"/>
  <c r="AD60" i="152"/>
  <c r="AE60" i="152" s="1"/>
  <c r="AB60" i="152"/>
  <c r="AC60" i="152" s="1"/>
  <c r="Z60" i="152"/>
  <c r="AA60" i="152" s="1"/>
  <c r="X60" i="152"/>
  <c r="Y60" i="152" s="1"/>
  <c r="V60" i="152"/>
  <c r="W60" i="152" s="1"/>
  <c r="T60" i="152"/>
  <c r="U60" i="152" s="1"/>
  <c r="R60" i="152"/>
  <c r="S60" i="152" s="1"/>
  <c r="P60" i="152"/>
  <c r="Q60" i="152" s="1"/>
  <c r="N60" i="152"/>
  <c r="O60" i="152" s="1"/>
  <c r="L60" i="152"/>
  <c r="M60" i="152" s="1"/>
  <c r="J60" i="152"/>
  <c r="K60" i="152" s="1"/>
  <c r="H60" i="152"/>
  <c r="I60" i="152" s="1"/>
  <c r="F60" i="152"/>
  <c r="G60" i="152" s="1"/>
  <c r="D60" i="152"/>
  <c r="E60" i="152" s="1"/>
  <c r="EX59" i="152"/>
  <c r="EY59" i="152" s="1"/>
  <c r="EV59" i="152"/>
  <c r="EW59" i="152" s="1"/>
  <c r="ET59" i="152"/>
  <c r="EU59" i="152" s="1"/>
  <c r="ER59" i="152"/>
  <c r="ES59" i="152" s="1"/>
  <c r="EP59" i="152"/>
  <c r="EQ59" i="152" s="1"/>
  <c r="EN59" i="152"/>
  <c r="EO59" i="152" s="1"/>
  <c r="EL59" i="152"/>
  <c r="EM59" i="152" s="1"/>
  <c r="EJ59" i="152"/>
  <c r="EK59" i="152" s="1"/>
  <c r="EH59" i="152"/>
  <c r="EI59" i="152" s="1"/>
  <c r="EF59" i="152"/>
  <c r="EG59" i="152" s="1"/>
  <c r="ED59" i="152"/>
  <c r="EE59" i="152" s="1"/>
  <c r="EB59" i="152"/>
  <c r="EC59" i="152" s="1"/>
  <c r="DZ59" i="152"/>
  <c r="EA59" i="152" s="1"/>
  <c r="DX59" i="152"/>
  <c r="DY59" i="152" s="1"/>
  <c r="DV59" i="152"/>
  <c r="DW59" i="152" s="1"/>
  <c r="DT59" i="152"/>
  <c r="DU59" i="152" s="1"/>
  <c r="DR59" i="152"/>
  <c r="DS59" i="152" s="1"/>
  <c r="DP59" i="152"/>
  <c r="DQ59" i="152" s="1"/>
  <c r="DN59" i="152"/>
  <c r="DO59" i="152" s="1"/>
  <c r="DL59" i="152"/>
  <c r="DM59" i="152" s="1"/>
  <c r="DJ59" i="152"/>
  <c r="DK59" i="152" s="1"/>
  <c r="DH59" i="152"/>
  <c r="DI59" i="152" s="1"/>
  <c r="DF59" i="152"/>
  <c r="DG59" i="152" s="1"/>
  <c r="DD59" i="152"/>
  <c r="DE59" i="152" s="1"/>
  <c r="DB59" i="152"/>
  <c r="DC59" i="152" s="1"/>
  <c r="CZ59" i="152"/>
  <c r="DA59" i="152" s="1"/>
  <c r="CX59" i="152"/>
  <c r="CY59" i="152" s="1"/>
  <c r="CV59" i="152"/>
  <c r="CW59" i="152" s="1"/>
  <c r="CT59" i="152"/>
  <c r="CU59" i="152" s="1"/>
  <c r="CR59" i="152"/>
  <c r="CS59" i="152" s="1"/>
  <c r="CP59" i="152"/>
  <c r="CQ59" i="152" s="1"/>
  <c r="CN59" i="152"/>
  <c r="CO59" i="152" s="1"/>
  <c r="CL59" i="152"/>
  <c r="CM59" i="152" s="1"/>
  <c r="CJ59" i="152"/>
  <c r="CK59" i="152" s="1"/>
  <c r="CH59" i="152"/>
  <c r="CI59" i="152" s="1"/>
  <c r="CF59" i="152"/>
  <c r="CG59" i="152" s="1"/>
  <c r="CD59" i="152"/>
  <c r="CE59" i="152" s="1"/>
  <c r="CB59" i="152"/>
  <c r="CC59" i="152" s="1"/>
  <c r="BZ59" i="152"/>
  <c r="CA59" i="152" s="1"/>
  <c r="BX59" i="152"/>
  <c r="BY59" i="152" s="1"/>
  <c r="BV59" i="152"/>
  <c r="BW59" i="152" s="1"/>
  <c r="BT59" i="152"/>
  <c r="BU59" i="152" s="1"/>
  <c r="BR59" i="152"/>
  <c r="BS59" i="152" s="1"/>
  <c r="BP59" i="152"/>
  <c r="BQ59" i="152" s="1"/>
  <c r="BN59" i="152"/>
  <c r="BO59" i="152" s="1"/>
  <c r="BL59" i="152"/>
  <c r="BM59" i="152" s="1"/>
  <c r="BJ59" i="152"/>
  <c r="BK59" i="152" s="1"/>
  <c r="BH59" i="152"/>
  <c r="BI59" i="152" s="1"/>
  <c r="BF59" i="152"/>
  <c r="BG59" i="152" s="1"/>
  <c r="BD59" i="152"/>
  <c r="BE59" i="152" s="1"/>
  <c r="BB59" i="152"/>
  <c r="BC59" i="152" s="1"/>
  <c r="AZ59" i="152"/>
  <c r="BA59" i="152" s="1"/>
  <c r="AX59" i="152"/>
  <c r="AY59" i="152" s="1"/>
  <c r="AV59" i="152"/>
  <c r="AW59" i="152" s="1"/>
  <c r="AT59" i="152"/>
  <c r="AU59" i="152" s="1"/>
  <c r="AR59" i="152"/>
  <c r="AS59" i="152" s="1"/>
  <c r="AP59" i="152"/>
  <c r="AQ59" i="152" s="1"/>
  <c r="AN59" i="152"/>
  <c r="AO59" i="152" s="1"/>
  <c r="AL59" i="152"/>
  <c r="AM59" i="152" s="1"/>
  <c r="AJ59" i="152"/>
  <c r="AK59" i="152" s="1"/>
  <c r="AH59" i="152"/>
  <c r="AI59" i="152" s="1"/>
  <c r="AF59" i="152"/>
  <c r="AG59" i="152" s="1"/>
  <c r="AD59" i="152"/>
  <c r="AE59" i="152" s="1"/>
  <c r="AB59" i="152"/>
  <c r="AC59" i="152" s="1"/>
  <c r="Z59" i="152"/>
  <c r="AA59" i="152" s="1"/>
  <c r="X59" i="152"/>
  <c r="Y59" i="152" s="1"/>
  <c r="V59" i="152"/>
  <c r="W59" i="152" s="1"/>
  <c r="T59" i="152"/>
  <c r="U59" i="152" s="1"/>
  <c r="R59" i="152"/>
  <c r="S59" i="152" s="1"/>
  <c r="P59" i="152"/>
  <c r="Q59" i="152" s="1"/>
  <c r="N59" i="152"/>
  <c r="O59" i="152" s="1"/>
  <c r="L59" i="152"/>
  <c r="M59" i="152" s="1"/>
  <c r="J59" i="152"/>
  <c r="K59" i="152" s="1"/>
  <c r="H59" i="152"/>
  <c r="I59" i="152" s="1"/>
  <c r="F59" i="152"/>
  <c r="G59" i="152" s="1"/>
  <c r="D59" i="152"/>
  <c r="E59" i="152" s="1"/>
  <c r="EX58" i="152"/>
  <c r="EY58" i="152" s="1"/>
  <c r="EV58" i="152"/>
  <c r="EW58" i="152" s="1"/>
  <c r="ET58" i="152"/>
  <c r="EU58" i="152" s="1"/>
  <c r="ER58" i="152"/>
  <c r="ES58" i="152" s="1"/>
  <c r="EP58" i="152"/>
  <c r="EQ58" i="152" s="1"/>
  <c r="EN58" i="152"/>
  <c r="EO58" i="152" s="1"/>
  <c r="EL58" i="152"/>
  <c r="EM58" i="152" s="1"/>
  <c r="EJ58" i="152"/>
  <c r="EK58" i="152" s="1"/>
  <c r="EH58" i="152"/>
  <c r="EI58" i="152" s="1"/>
  <c r="EF58" i="152"/>
  <c r="EG58" i="152" s="1"/>
  <c r="ED58" i="152"/>
  <c r="EE58" i="152" s="1"/>
  <c r="EB58" i="152"/>
  <c r="EC58" i="152" s="1"/>
  <c r="DZ58" i="152"/>
  <c r="EA58" i="152" s="1"/>
  <c r="DX58" i="152"/>
  <c r="DY58" i="152" s="1"/>
  <c r="DV58" i="152"/>
  <c r="DW58" i="152" s="1"/>
  <c r="DT58" i="152"/>
  <c r="DU58" i="152" s="1"/>
  <c r="DR58" i="152"/>
  <c r="DS58" i="152" s="1"/>
  <c r="DP58" i="152"/>
  <c r="DQ58" i="152" s="1"/>
  <c r="DN58" i="152"/>
  <c r="DO58" i="152" s="1"/>
  <c r="DL58" i="152"/>
  <c r="DM58" i="152" s="1"/>
  <c r="DJ58" i="152"/>
  <c r="DK58" i="152" s="1"/>
  <c r="DH58" i="152"/>
  <c r="DI58" i="152" s="1"/>
  <c r="DF58" i="152"/>
  <c r="DG58" i="152" s="1"/>
  <c r="DD58" i="152"/>
  <c r="DE58" i="152" s="1"/>
  <c r="DB58" i="152"/>
  <c r="DC58" i="152" s="1"/>
  <c r="CZ58" i="152"/>
  <c r="DA58" i="152" s="1"/>
  <c r="CX58" i="152"/>
  <c r="CY58" i="152" s="1"/>
  <c r="CV58" i="152"/>
  <c r="CW58" i="152" s="1"/>
  <c r="CT58" i="152"/>
  <c r="CU58" i="152" s="1"/>
  <c r="CR58" i="152"/>
  <c r="CS58" i="152" s="1"/>
  <c r="CP58" i="152"/>
  <c r="CQ58" i="152" s="1"/>
  <c r="CN58" i="152"/>
  <c r="CO58" i="152" s="1"/>
  <c r="CL58" i="152"/>
  <c r="CM58" i="152" s="1"/>
  <c r="CJ58" i="152"/>
  <c r="CK58" i="152" s="1"/>
  <c r="CH58" i="152"/>
  <c r="CI58" i="152" s="1"/>
  <c r="CF58" i="152"/>
  <c r="CG58" i="152" s="1"/>
  <c r="CD58" i="152"/>
  <c r="CE58" i="152" s="1"/>
  <c r="CB58" i="152"/>
  <c r="CC58" i="152" s="1"/>
  <c r="BZ58" i="152"/>
  <c r="CA58" i="152" s="1"/>
  <c r="BX58" i="152"/>
  <c r="BY58" i="152" s="1"/>
  <c r="BV58" i="152"/>
  <c r="BW58" i="152" s="1"/>
  <c r="BT58" i="152"/>
  <c r="BU58" i="152" s="1"/>
  <c r="BR58" i="152"/>
  <c r="BS58" i="152" s="1"/>
  <c r="BP58" i="152"/>
  <c r="BQ58" i="152" s="1"/>
  <c r="BN58" i="152"/>
  <c r="BO58" i="152" s="1"/>
  <c r="BL58" i="152"/>
  <c r="BM58" i="152" s="1"/>
  <c r="BJ58" i="152"/>
  <c r="BK58" i="152" s="1"/>
  <c r="BH58" i="152"/>
  <c r="BI58" i="152" s="1"/>
  <c r="BF58" i="152"/>
  <c r="BG58" i="152" s="1"/>
  <c r="BD58" i="152"/>
  <c r="BE58" i="152" s="1"/>
  <c r="BB58" i="152"/>
  <c r="BC58" i="152" s="1"/>
  <c r="AZ58" i="152"/>
  <c r="BA58" i="152" s="1"/>
  <c r="AX58" i="152"/>
  <c r="AY58" i="152" s="1"/>
  <c r="AV58" i="152"/>
  <c r="AW58" i="152" s="1"/>
  <c r="AT58" i="152"/>
  <c r="AU58" i="152" s="1"/>
  <c r="AR58" i="152"/>
  <c r="AS58" i="152" s="1"/>
  <c r="AP58" i="152"/>
  <c r="AQ58" i="152" s="1"/>
  <c r="AN58" i="152"/>
  <c r="AO58" i="152" s="1"/>
  <c r="AL58" i="152"/>
  <c r="AM58" i="152" s="1"/>
  <c r="AJ58" i="152"/>
  <c r="AK58" i="152" s="1"/>
  <c r="AH58" i="152"/>
  <c r="AI58" i="152" s="1"/>
  <c r="AF58" i="152"/>
  <c r="AG58" i="152" s="1"/>
  <c r="AD58" i="152"/>
  <c r="AE58" i="152" s="1"/>
  <c r="AB58" i="152"/>
  <c r="AC58" i="152" s="1"/>
  <c r="Z58" i="152"/>
  <c r="AA58" i="152" s="1"/>
  <c r="X58" i="152"/>
  <c r="Y58" i="152" s="1"/>
  <c r="V58" i="152"/>
  <c r="W58" i="152" s="1"/>
  <c r="T58" i="152"/>
  <c r="U58" i="152" s="1"/>
  <c r="R58" i="152"/>
  <c r="S58" i="152" s="1"/>
  <c r="P58" i="152"/>
  <c r="Q58" i="152" s="1"/>
  <c r="N58" i="152"/>
  <c r="O58" i="152" s="1"/>
  <c r="L58" i="152"/>
  <c r="M58" i="152" s="1"/>
  <c r="J58" i="152"/>
  <c r="K58" i="152" s="1"/>
  <c r="H58" i="152"/>
  <c r="I58" i="152" s="1"/>
  <c r="F58" i="152"/>
  <c r="G58" i="152" s="1"/>
  <c r="D58" i="152"/>
  <c r="E58" i="152" s="1"/>
  <c r="EX57" i="152"/>
  <c r="EY57" i="152" s="1"/>
  <c r="EV57" i="152"/>
  <c r="EW57" i="152" s="1"/>
  <c r="ET57" i="152"/>
  <c r="EU57" i="152" s="1"/>
  <c r="ER57" i="152"/>
  <c r="ES57" i="152" s="1"/>
  <c r="EP57" i="152"/>
  <c r="EQ57" i="152" s="1"/>
  <c r="EN57" i="152"/>
  <c r="EO57" i="152" s="1"/>
  <c r="EL57" i="152"/>
  <c r="EM57" i="152" s="1"/>
  <c r="EJ57" i="152"/>
  <c r="EK57" i="152" s="1"/>
  <c r="EH57" i="152"/>
  <c r="EI57" i="152" s="1"/>
  <c r="EF57" i="152"/>
  <c r="EG57" i="152" s="1"/>
  <c r="ED57" i="152"/>
  <c r="EE57" i="152" s="1"/>
  <c r="EB57" i="152"/>
  <c r="EC57" i="152" s="1"/>
  <c r="DZ57" i="152"/>
  <c r="EA57" i="152" s="1"/>
  <c r="DX57" i="152"/>
  <c r="DY57" i="152" s="1"/>
  <c r="DV57" i="152"/>
  <c r="DW57" i="152" s="1"/>
  <c r="DT57" i="152"/>
  <c r="DU57" i="152" s="1"/>
  <c r="DR57" i="152"/>
  <c r="DS57" i="152" s="1"/>
  <c r="DP57" i="152"/>
  <c r="DQ57" i="152" s="1"/>
  <c r="DN57" i="152"/>
  <c r="DO57" i="152" s="1"/>
  <c r="DL57" i="152"/>
  <c r="DM57" i="152" s="1"/>
  <c r="DJ57" i="152"/>
  <c r="DK57" i="152" s="1"/>
  <c r="DH57" i="152"/>
  <c r="DI57" i="152" s="1"/>
  <c r="DF57" i="152"/>
  <c r="DG57" i="152" s="1"/>
  <c r="DD57" i="152"/>
  <c r="DE57" i="152" s="1"/>
  <c r="DB57" i="152"/>
  <c r="DC57" i="152" s="1"/>
  <c r="CZ57" i="152"/>
  <c r="DA57" i="152" s="1"/>
  <c r="CX57" i="152"/>
  <c r="CY57" i="152" s="1"/>
  <c r="CV57" i="152"/>
  <c r="CW57" i="152" s="1"/>
  <c r="CT57" i="152"/>
  <c r="CU57" i="152" s="1"/>
  <c r="CR57" i="152"/>
  <c r="CS57" i="152" s="1"/>
  <c r="CP57" i="152"/>
  <c r="CQ57" i="152" s="1"/>
  <c r="CN57" i="152"/>
  <c r="CO57" i="152" s="1"/>
  <c r="CL57" i="152"/>
  <c r="CM57" i="152" s="1"/>
  <c r="CJ57" i="152"/>
  <c r="CK57" i="152" s="1"/>
  <c r="CH57" i="152"/>
  <c r="CI57" i="152" s="1"/>
  <c r="CF57" i="152"/>
  <c r="CG57" i="152" s="1"/>
  <c r="CD57" i="152"/>
  <c r="CE57" i="152" s="1"/>
  <c r="CB57" i="152"/>
  <c r="CC57" i="152" s="1"/>
  <c r="BZ57" i="152"/>
  <c r="CA57" i="152" s="1"/>
  <c r="BX57" i="152"/>
  <c r="BY57" i="152" s="1"/>
  <c r="BV57" i="152"/>
  <c r="BW57" i="152" s="1"/>
  <c r="BT57" i="152"/>
  <c r="BU57" i="152" s="1"/>
  <c r="BR57" i="152"/>
  <c r="BS57" i="152" s="1"/>
  <c r="BP57" i="152"/>
  <c r="BQ57" i="152" s="1"/>
  <c r="BN57" i="152"/>
  <c r="BO57" i="152" s="1"/>
  <c r="BL57" i="152"/>
  <c r="BM57" i="152" s="1"/>
  <c r="BJ57" i="152"/>
  <c r="BK57" i="152" s="1"/>
  <c r="BH57" i="152"/>
  <c r="BI57" i="152" s="1"/>
  <c r="BF57" i="152"/>
  <c r="BG57" i="152" s="1"/>
  <c r="BD57" i="152"/>
  <c r="BE57" i="152" s="1"/>
  <c r="BB57" i="152"/>
  <c r="BC57" i="152" s="1"/>
  <c r="AZ57" i="152"/>
  <c r="BA57" i="152" s="1"/>
  <c r="AX57" i="152"/>
  <c r="AY57" i="152" s="1"/>
  <c r="AV57" i="152"/>
  <c r="AW57" i="152" s="1"/>
  <c r="AT57" i="152"/>
  <c r="AU57" i="152" s="1"/>
  <c r="AR57" i="152"/>
  <c r="AS57" i="152" s="1"/>
  <c r="AP57" i="152"/>
  <c r="AQ57" i="152" s="1"/>
  <c r="AN57" i="152"/>
  <c r="AO57" i="152" s="1"/>
  <c r="AL57" i="152"/>
  <c r="AM57" i="152" s="1"/>
  <c r="AJ57" i="152"/>
  <c r="AK57" i="152" s="1"/>
  <c r="AH57" i="152"/>
  <c r="AI57" i="152" s="1"/>
  <c r="AF57" i="152"/>
  <c r="AG57" i="152" s="1"/>
  <c r="AD57" i="152"/>
  <c r="AE57" i="152" s="1"/>
  <c r="AB57" i="152"/>
  <c r="AC57" i="152" s="1"/>
  <c r="Z57" i="152"/>
  <c r="AA57" i="152" s="1"/>
  <c r="X57" i="152"/>
  <c r="Y57" i="152" s="1"/>
  <c r="V57" i="152"/>
  <c r="W57" i="152" s="1"/>
  <c r="T57" i="152"/>
  <c r="U57" i="152" s="1"/>
  <c r="R57" i="152"/>
  <c r="S57" i="152" s="1"/>
  <c r="P57" i="152"/>
  <c r="Q57" i="152" s="1"/>
  <c r="N57" i="152"/>
  <c r="O57" i="152" s="1"/>
  <c r="L57" i="152"/>
  <c r="M57" i="152" s="1"/>
  <c r="J57" i="152"/>
  <c r="K57" i="152" s="1"/>
  <c r="H57" i="152"/>
  <c r="I57" i="152" s="1"/>
  <c r="F57" i="152"/>
  <c r="G57" i="152" s="1"/>
  <c r="D57" i="152"/>
  <c r="E57" i="152" s="1"/>
  <c r="EX56" i="152"/>
  <c r="EY56" i="152" s="1"/>
  <c r="EV56" i="152"/>
  <c r="EW56" i="152" s="1"/>
  <c r="ET56" i="152"/>
  <c r="EU56" i="152" s="1"/>
  <c r="ER56" i="152"/>
  <c r="ES56" i="152" s="1"/>
  <c r="EP56" i="152"/>
  <c r="EQ56" i="152" s="1"/>
  <c r="EN56" i="152"/>
  <c r="EO56" i="152" s="1"/>
  <c r="EL56" i="152"/>
  <c r="EM56" i="152" s="1"/>
  <c r="EJ56" i="152"/>
  <c r="EK56" i="152" s="1"/>
  <c r="EH56" i="152"/>
  <c r="EI56" i="152" s="1"/>
  <c r="EF56" i="152"/>
  <c r="EG56" i="152" s="1"/>
  <c r="ED56" i="152"/>
  <c r="EE56" i="152" s="1"/>
  <c r="EB56" i="152"/>
  <c r="EC56" i="152" s="1"/>
  <c r="DZ56" i="152"/>
  <c r="EA56" i="152" s="1"/>
  <c r="DX56" i="152"/>
  <c r="DY56" i="152" s="1"/>
  <c r="DV56" i="152"/>
  <c r="DW56" i="152" s="1"/>
  <c r="DT56" i="152"/>
  <c r="DU56" i="152" s="1"/>
  <c r="DR56" i="152"/>
  <c r="DS56" i="152" s="1"/>
  <c r="DP56" i="152"/>
  <c r="DQ56" i="152" s="1"/>
  <c r="DN56" i="152"/>
  <c r="DO56" i="152" s="1"/>
  <c r="DL56" i="152"/>
  <c r="DM56" i="152" s="1"/>
  <c r="DJ56" i="152"/>
  <c r="DK56" i="152" s="1"/>
  <c r="DH56" i="152"/>
  <c r="DI56" i="152" s="1"/>
  <c r="DF56" i="152"/>
  <c r="DG56" i="152" s="1"/>
  <c r="DD56" i="152"/>
  <c r="DE56" i="152" s="1"/>
  <c r="DB56" i="152"/>
  <c r="DC56" i="152" s="1"/>
  <c r="CZ56" i="152"/>
  <c r="DA56" i="152" s="1"/>
  <c r="CX56" i="152"/>
  <c r="CY56" i="152" s="1"/>
  <c r="CV56" i="152"/>
  <c r="CW56" i="152" s="1"/>
  <c r="CT56" i="152"/>
  <c r="CU56" i="152" s="1"/>
  <c r="CR56" i="152"/>
  <c r="CS56" i="152" s="1"/>
  <c r="CP56" i="152"/>
  <c r="CQ56" i="152" s="1"/>
  <c r="CN56" i="152"/>
  <c r="CO56" i="152" s="1"/>
  <c r="CL56" i="152"/>
  <c r="CM56" i="152" s="1"/>
  <c r="CJ56" i="152"/>
  <c r="CK56" i="152" s="1"/>
  <c r="CH56" i="152"/>
  <c r="CI56" i="152" s="1"/>
  <c r="CF56" i="152"/>
  <c r="CG56" i="152" s="1"/>
  <c r="CD56" i="152"/>
  <c r="CE56" i="152" s="1"/>
  <c r="CB56" i="152"/>
  <c r="CC56" i="152" s="1"/>
  <c r="BZ56" i="152"/>
  <c r="CA56" i="152" s="1"/>
  <c r="BX56" i="152"/>
  <c r="BY56" i="152" s="1"/>
  <c r="BV56" i="152"/>
  <c r="BW56" i="152" s="1"/>
  <c r="BT56" i="152"/>
  <c r="BU56" i="152" s="1"/>
  <c r="BR56" i="152"/>
  <c r="BS56" i="152" s="1"/>
  <c r="BP56" i="152"/>
  <c r="BQ56" i="152" s="1"/>
  <c r="BN56" i="152"/>
  <c r="BO56" i="152" s="1"/>
  <c r="BL56" i="152"/>
  <c r="BM56" i="152" s="1"/>
  <c r="BJ56" i="152"/>
  <c r="BK56" i="152" s="1"/>
  <c r="BH56" i="152"/>
  <c r="BI56" i="152" s="1"/>
  <c r="BF56" i="152"/>
  <c r="BG56" i="152" s="1"/>
  <c r="BD56" i="152"/>
  <c r="BE56" i="152" s="1"/>
  <c r="BB56" i="152"/>
  <c r="BC56" i="152" s="1"/>
  <c r="AZ56" i="152"/>
  <c r="BA56" i="152" s="1"/>
  <c r="AX56" i="152"/>
  <c r="AY56" i="152" s="1"/>
  <c r="AV56" i="152"/>
  <c r="AW56" i="152" s="1"/>
  <c r="AT56" i="152"/>
  <c r="AU56" i="152" s="1"/>
  <c r="AR56" i="152"/>
  <c r="AS56" i="152" s="1"/>
  <c r="AP56" i="152"/>
  <c r="AQ56" i="152" s="1"/>
  <c r="AN56" i="152"/>
  <c r="AO56" i="152" s="1"/>
  <c r="AL56" i="152"/>
  <c r="AM56" i="152" s="1"/>
  <c r="AJ56" i="152"/>
  <c r="AK56" i="152" s="1"/>
  <c r="AH56" i="152"/>
  <c r="AI56" i="152" s="1"/>
  <c r="AF56" i="152"/>
  <c r="AG56" i="152" s="1"/>
  <c r="AD56" i="152"/>
  <c r="AE56" i="152" s="1"/>
  <c r="AB56" i="152"/>
  <c r="AC56" i="152" s="1"/>
  <c r="Z56" i="152"/>
  <c r="AA56" i="152" s="1"/>
  <c r="X56" i="152"/>
  <c r="Y56" i="152" s="1"/>
  <c r="V56" i="152"/>
  <c r="W56" i="152" s="1"/>
  <c r="T56" i="152"/>
  <c r="U56" i="152" s="1"/>
  <c r="R56" i="152"/>
  <c r="S56" i="152" s="1"/>
  <c r="P56" i="152"/>
  <c r="Q56" i="152" s="1"/>
  <c r="N56" i="152"/>
  <c r="O56" i="152" s="1"/>
  <c r="L56" i="152"/>
  <c r="M56" i="152" s="1"/>
  <c r="J56" i="152"/>
  <c r="K56" i="152" s="1"/>
  <c r="H56" i="152"/>
  <c r="I56" i="152" s="1"/>
  <c r="F56" i="152"/>
  <c r="G56" i="152" s="1"/>
  <c r="D56" i="152"/>
  <c r="E56" i="152" s="1"/>
  <c r="EX55" i="152"/>
  <c r="EY55" i="152" s="1"/>
  <c r="EV55" i="152"/>
  <c r="EW55" i="152" s="1"/>
  <c r="ET55" i="152"/>
  <c r="EU55" i="152" s="1"/>
  <c r="ER55" i="152"/>
  <c r="ES55" i="152" s="1"/>
  <c r="EP55" i="152"/>
  <c r="EQ55" i="152" s="1"/>
  <c r="EN55" i="152"/>
  <c r="EO55" i="152" s="1"/>
  <c r="EL55" i="152"/>
  <c r="EM55" i="152" s="1"/>
  <c r="EJ55" i="152"/>
  <c r="EK55" i="152" s="1"/>
  <c r="EH55" i="152"/>
  <c r="EI55" i="152" s="1"/>
  <c r="EF55" i="152"/>
  <c r="EG55" i="152" s="1"/>
  <c r="ED55" i="152"/>
  <c r="EE55" i="152" s="1"/>
  <c r="EB55" i="152"/>
  <c r="EC55" i="152" s="1"/>
  <c r="DZ55" i="152"/>
  <c r="EA55" i="152" s="1"/>
  <c r="DX55" i="152"/>
  <c r="DY55" i="152" s="1"/>
  <c r="DV55" i="152"/>
  <c r="DW55" i="152" s="1"/>
  <c r="DT55" i="152"/>
  <c r="DU55" i="152" s="1"/>
  <c r="DR55" i="152"/>
  <c r="DS55" i="152" s="1"/>
  <c r="DP55" i="152"/>
  <c r="DQ55" i="152" s="1"/>
  <c r="DN55" i="152"/>
  <c r="DO55" i="152" s="1"/>
  <c r="DL55" i="152"/>
  <c r="DM55" i="152" s="1"/>
  <c r="DJ55" i="152"/>
  <c r="DK55" i="152" s="1"/>
  <c r="DH55" i="152"/>
  <c r="DI55" i="152" s="1"/>
  <c r="DF55" i="152"/>
  <c r="DG55" i="152" s="1"/>
  <c r="DD55" i="152"/>
  <c r="DE55" i="152" s="1"/>
  <c r="DB55" i="152"/>
  <c r="DC55" i="152" s="1"/>
  <c r="CZ55" i="152"/>
  <c r="DA55" i="152" s="1"/>
  <c r="CX55" i="152"/>
  <c r="CY55" i="152" s="1"/>
  <c r="CV55" i="152"/>
  <c r="CW55" i="152" s="1"/>
  <c r="CT55" i="152"/>
  <c r="CU55" i="152" s="1"/>
  <c r="CR55" i="152"/>
  <c r="CS55" i="152" s="1"/>
  <c r="CP55" i="152"/>
  <c r="CQ55" i="152" s="1"/>
  <c r="CN55" i="152"/>
  <c r="CO55" i="152" s="1"/>
  <c r="CL55" i="152"/>
  <c r="CM55" i="152" s="1"/>
  <c r="CJ55" i="152"/>
  <c r="CK55" i="152" s="1"/>
  <c r="CH55" i="152"/>
  <c r="CI55" i="152" s="1"/>
  <c r="CF55" i="152"/>
  <c r="CG55" i="152" s="1"/>
  <c r="CD55" i="152"/>
  <c r="CE55" i="152" s="1"/>
  <c r="CB55" i="152"/>
  <c r="CC55" i="152" s="1"/>
  <c r="BZ55" i="152"/>
  <c r="CA55" i="152" s="1"/>
  <c r="BX55" i="152"/>
  <c r="BY55" i="152" s="1"/>
  <c r="BV55" i="152"/>
  <c r="BW55" i="152" s="1"/>
  <c r="BT55" i="152"/>
  <c r="BU55" i="152" s="1"/>
  <c r="BR55" i="152"/>
  <c r="BS55" i="152" s="1"/>
  <c r="BP55" i="152"/>
  <c r="BQ55" i="152" s="1"/>
  <c r="BN55" i="152"/>
  <c r="BO55" i="152" s="1"/>
  <c r="BL55" i="152"/>
  <c r="BM55" i="152" s="1"/>
  <c r="BJ55" i="152"/>
  <c r="BK55" i="152" s="1"/>
  <c r="BH55" i="152"/>
  <c r="BI55" i="152" s="1"/>
  <c r="BF55" i="152"/>
  <c r="BG55" i="152" s="1"/>
  <c r="BD55" i="152"/>
  <c r="BE55" i="152" s="1"/>
  <c r="BB55" i="152"/>
  <c r="BC55" i="152" s="1"/>
  <c r="AZ55" i="152"/>
  <c r="BA55" i="152" s="1"/>
  <c r="AX55" i="152"/>
  <c r="AY55" i="152" s="1"/>
  <c r="AV55" i="152"/>
  <c r="AW55" i="152" s="1"/>
  <c r="AT55" i="152"/>
  <c r="AU55" i="152" s="1"/>
  <c r="AR55" i="152"/>
  <c r="AS55" i="152" s="1"/>
  <c r="AP55" i="152"/>
  <c r="AQ55" i="152" s="1"/>
  <c r="AN55" i="152"/>
  <c r="AO55" i="152" s="1"/>
  <c r="AL55" i="152"/>
  <c r="AM55" i="152" s="1"/>
  <c r="AJ55" i="152"/>
  <c r="AK55" i="152" s="1"/>
  <c r="AH55" i="152"/>
  <c r="AI55" i="152" s="1"/>
  <c r="AF55" i="152"/>
  <c r="AG55" i="152" s="1"/>
  <c r="AD55" i="152"/>
  <c r="AE55" i="152" s="1"/>
  <c r="AB55" i="152"/>
  <c r="AC55" i="152" s="1"/>
  <c r="Z55" i="152"/>
  <c r="AA55" i="152" s="1"/>
  <c r="X55" i="152"/>
  <c r="Y55" i="152" s="1"/>
  <c r="V55" i="152"/>
  <c r="W55" i="152" s="1"/>
  <c r="T55" i="152"/>
  <c r="U55" i="152" s="1"/>
  <c r="R55" i="152"/>
  <c r="S55" i="152" s="1"/>
  <c r="P55" i="152"/>
  <c r="Q55" i="152" s="1"/>
  <c r="N55" i="152"/>
  <c r="O55" i="152" s="1"/>
  <c r="L55" i="152"/>
  <c r="M55" i="152" s="1"/>
  <c r="J55" i="152"/>
  <c r="K55" i="152" s="1"/>
  <c r="H55" i="152"/>
  <c r="I55" i="152" s="1"/>
  <c r="F55" i="152"/>
  <c r="G55" i="152" s="1"/>
  <c r="D55" i="152"/>
  <c r="E55" i="152" s="1"/>
  <c r="EX54" i="152"/>
  <c r="EY54" i="152" s="1"/>
  <c r="EV54" i="152"/>
  <c r="EW54" i="152" s="1"/>
  <c r="ET54" i="152"/>
  <c r="EU54" i="152" s="1"/>
  <c r="ER54" i="152"/>
  <c r="ES54" i="152" s="1"/>
  <c r="EP54" i="152"/>
  <c r="EQ54" i="152" s="1"/>
  <c r="EN54" i="152"/>
  <c r="EO54" i="152" s="1"/>
  <c r="EL54" i="152"/>
  <c r="EM54" i="152" s="1"/>
  <c r="EJ54" i="152"/>
  <c r="EK54" i="152" s="1"/>
  <c r="EH54" i="152"/>
  <c r="EI54" i="152" s="1"/>
  <c r="EF54" i="152"/>
  <c r="EG54" i="152" s="1"/>
  <c r="ED54" i="152"/>
  <c r="EE54" i="152" s="1"/>
  <c r="EB54" i="152"/>
  <c r="EC54" i="152" s="1"/>
  <c r="DZ54" i="152"/>
  <c r="EA54" i="152" s="1"/>
  <c r="DX54" i="152"/>
  <c r="DY54" i="152" s="1"/>
  <c r="DV54" i="152"/>
  <c r="DW54" i="152" s="1"/>
  <c r="DT54" i="152"/>
  <c r="DU54" i="152" s="1"/>
  <c r="DR54" i="152"/>
  <c r="DS54" i="152" s="1"/>
  <c r="DP54" i="152"/>
  <c r="DQ54" i="152" s="1"/>
  <c r="DN54" i="152"/>
  <c r="DO54" i="152" s="1"/>
  <c r="DL54" i="152"/>
  <c r="DM54" i="152" s="1"/>
  <c r="DJ54" i="152"/>
  <c r="DK54" i="152" s="1"/>
  <c r="DH54" i="152"/>
  <c r="DI54" i="152" s="1"/>
  <c r="DF54" i="152"/>
  <c r="DG54" i="152" s="1"/>
  <c r="DD54" i="152"/>
  <c r="DE54" i="152" s="1"/>
  <c r="DB54" i="152"/>
  <c r="DC54" i="152" s="1"/>
  <c r="CZ54" i="152"/>
  <c r="DA54" i="152" s="1"/>
  <c r="CX54" i="152"/>
  <c r="CY54" i="152" s="1"/>
  <c r="CV54" i="152"/>
  <c r="CW54" i="152" s="1"/>
  <c r="CT54" i="152"/>
  <c r="CU54" i="152" s="1"/>
  <c r="CR54" i="152"/>
  <c r="CS54" i="152" s="1"/>
  <c r="CP54" i="152"/>
  <c r="CQ54" i="152" s="1"/>
  <c r="CN54" i="152"/>
  <c r="CO54" i="152" s="1"/>
  <c r="CL54" i="152"/>
  <c r="CM54" i="152" s="1"/>
  <c r="CJ54" i="152"/>
  <c r="CK54" i="152" s="1"/>
  <c r="CH54" i="152"/>
  <c r="CI54" i="152" s="1"/>
  <c r="CF54" i="152"/>
  <c r="CG54" i="152" s="1"/>
  <c r="CD54" i="152"/>
  <c r="CE54" i="152" s="1"/>
  <c r="CB54" i="152"/>
  <c r="CC54" i="152" s="1"/>
  <c r="BZ54" i="152"/>
  <c r="CA54" i="152" s="1"/>
  <c r="BX54" i="152"/>
  <c r="BY54" i="152" s="1"/>
  <c r="BV54" i="152"/>
  <c r="BW54" i="152" s="1"/>
  <c r="BT54" i="152"/>
  <c r="BU54" i="152" s="1"/>
  <c r="BR54" i="152"/>
  <c r="BS54" i="152" s="1"/>
  <c r="BP54" i="152"/>
  <c r="BQ54" i="152" s="1"/>
  <c r="BN54" i="152"/>
  <c r="BO54" i="152" s="1"/>
  <c r="BL54" i="152"/>
  <c r="BM54" i="152" s="1"/>
  <c r="BJ54" i="152"/>
  <c r="BK54" i="152" s="1"/>
  <c r="BH54" i="152"/>
  <c r="BI54" i="152" s="1"/>
  <c r="BF54" i="152"/>
  <c r="BG54" i="152" s="1"/>
  <c r="BD54" i="152"/>
  <c r="BE54" i="152" s="1"/>
  <c r="BB54" i="152"/>
  <c r="BC54" i="152" s="1"/>
  <c r="AZ54" i="152"/>
  <c r="BA54" i="152" s="1"/>
  <c r="AX54" i="152"/>
  <c r="AY54" i="152" s="1"/>
  <c r="AV54" i="152"/>
  <c r="AW54" i="152" s="1"/>
  <c r="AT54" i="152"/>
  <c r="AU54" i="152" s="1"/>
  <c r="AR54" i="152"/>
  <c r="AS54" i="152" s="1"/>
  <c r="AP54" i="152"/>
  <c r="AQ54" i="152" s="1"/>
  <c r="AN54" i="152"/>
  <c r="AO54" i="152" s="1"/>
  <c r="AL54" i="152"/>
  <c r="AM54" i="152" s="1"/>
  <c r="AJ54" i="152"/>
  <c r="AK54" i="152" s="1"/>
  <c r="AH54" i="152"/>
  <c r="AI54" i="152" s="1"/>
  <c r="AF54" i="152"/>
  <c r="AG54" i="152" s="1"/>
  <c r="AD54" i="152"/>
  <c r="AE54" i="152" s="1"/>
  <c r="AB54" i="152"/>
  <c r="AC54" i="152" s="1"/>
  <c r="Z54" i="152"/>
  <c r="AA54" i="152" s="1"/>
  <c r="X54" i="152"/>
  <c r="Y54" i="152" s="1"/>
  <c r="V54" i="152"/>
  <c r="W54" i="152" s="1"/>
  <c r="T54" i="152"/>
  <c r="U54" i="152" s="1"/>
  <c r="R54" i="152"/>
  <c r="S54" i="152" s="1"/>
  <c r="P54" i="152"/>
  <c r="Q54" i="152" s="1"/>
  <c r="N54" i="152"/>
  <c r="O54" i="152" s="1"/>
  <c r="L54" i="152"/>
  <c r="M54" i="152" s="1"/>
  <c r="J54" i="152"/>
  <c r="K54" i="152" s="1"/>
  <c r="H54" i="152"/>
  <c r="I54" i="152" s="1"/>
  <c r="F54" i="152"/>
  <c r="G54" i="152" s="1"/>
  <c r="D54" i="152"/>
  <c r="E54" i="152" s="1"/>
  <c r="EX53" i="152"/>
  <c r="EY53" i="152" s="1"/>
  <c r="EV53" i="152"/>
  <c r="EW53" i="152" s="1"/>
  <c r="ET53" i="152"/>
  <c r="EU53" i="152" s="1"/>
  <c r="ER53" i="152"/>
  <c r="ES53" i="152" s="1"/>
  <c r="EP53" i="152"/>
  <c r="EQ53" i="152" s="1"/>
  <c r="EN53" i="152"/>
  <c r="EO53" i="152" s="1"/>
  <c r="EL53" i="152"/>
  <c r="EM53" i="152" s="1"/>
  <c r="EJ53" i="152"/>
  <c r="EK53" i="152" s="1"/>
  <c r="EH53" i="152"/>
  <c r="EI53" i="152" s="1"/>
  <c r="EF53" i="152"/>
  <c r="EG53" i="152" s="1"/>
  <c r="ED53" i="152"/>
  <c r="EE53" i="152" s="1"/>
  <c r="EB53" i="152"/>
  <c r="EC53" i="152" s="1"/>
  <c r="DZ53" i="152"/>
  <c r="EA53" i="152" s="1"/>
  <c r="DX53" i="152"/>
  <c r="DY53" i="152" s="1"/>
  <c r="DV53" i="152"/>
  <c r="DW53" i="152" s="1"/>
  <c r="DT53" i="152"/>
  <c r="DU53" i="152" s="1"/>
  <c r="DR53" i="152"/>
  <c r="DS53" i="152" s="1"/>
  <c r="DP53" i="152"/>
  <c r="DQ53" i="152" s="1"/>
  <c r="DN53" i="152"/>
  <c r="DO53" i="152" s="1"/>
  <c r="DL53" i="152"/>
  <c r="DM53" i="152" s="1"/>
  <c r="DJ53" i="152"/>
  <c r="DK53" i="152" s="1"/>
  <c r="DH53" i="152"/>
  <c r="DI53" i="152" s="1"/>
  <c r="DF53" i="152"/>
  <c r="DG53" i="152" s="1"/>
  <c r="DD53" i="152"/>
  <c r="DE53" i="152" s="1"/>
  <c r="DB53" i="152"/>
  <c r="DC53" i="152" s="1"/>
  <c r="CZ53" i="152"/>
  <c r="DA53" i="152" s="1"/>
  <c r="CX53" i="152"/>
  <c r="CY53" i="152" s="1"/>
  <c r="CV53" i="152"/>
  <c r="CW53" i="152" s="1"/>
  <c r="CT53" i="152"/>
  <c r="CU53" i="152" s="1"/>
  <c r="CR53" i="152"/>
  <c r="CS53" i="152" s="1"/>
  <c r="CP53" i="152"/>
  <c r="CQ53" i="152" s="1"/>
  <c r="CN53" i="152"/>
  <c r="CO53" i="152" s="1"/>
  <c r="CL53" i="152"/>
  <c r="CM53" i="152" s="1"/>
  <c r="CJ53" i="152"/>
  <c r="CK53" i="152" s="1"/>
  <c r="CH53" i="152"/>
  <c r="CI53" i="152" s="1"/>
  <c r="CF53" i="152"/>
  <c r="CG53" i="152" s="1"/>
  <c r="CD53" i="152"/>
  <c r="CE53" i="152" s="1"/>
  <c r="CB53" i="152"/>
  <c r="CC53" i="152" s="1"/>
  <c r="BZ53" i="152"/>
  <c r="CA53" i="152" s="1"/>
  <c r="BX53" i="152"/>
  <c r="BY53" i="152" s="1"/>
  <c r="BV53" i="152"/>
  <c r="BW53" i="152" s="1"/>
  <c r="BT53" i="152"/>
  <c r="BU53" i="152" s="1"/>
  <c r="BR53" i="152"/>
  <c r="BS53" i="152" s="1"/>
  <c r="BP53" i="152"/>
  <c r="BQ53" i="152" s="1"/>
  <c r="BN53" i="152"/>
  <c r="BO53" i="152" s="1"/>
  <c r="BL53" i="152"/>
  <c r="BM53" i="152" s="1"/>
  <c r="BJ53" i="152"/>
  <c r="BK53" i="152" s="1"/>
  <c r="BH53" i="152"/>
  <c r="BI53" i="152" s="1"/>
  <c r="BF53" i="152"/>
  <c r="BG53" i="152" s="1"/>
  <c r="BD53" i="152"/>
  <c r="BE53" i="152" s="1"/>
  <c r="BB53" i="152"/>
  <c r="BC53" i="152" s="1"/>
  <c r="AZ53" i="152"/>
  <c r="BA53" i="152" s="1"/>
  <c r="AX53" i="152"/>
  <c r="AY53" i="152" s="1"/>
  <c r="AV53" i="152"/>
  <c r="AW53" i="152" s="1"/>
  <c r="AT53" i="152"/>
  <c r="AU53" i="152" s="1"/>
  <c r="AR53" i="152"/>
  <c r="AS53" i="152" s="1"/>
  <c r="AP53" i="152"/>
  <c r="AQ53" i="152" s="1"/>
  <c r="AN53" i="152"/>
  <c r="AO53" i="152" s="1"/>
  <c r="AL53" i="152"/>
  <c r="AM53" i="152" s="1"/>
  <c r="AJ53" i="152"/>
  <c r="AK53" i="152" s="1"/>
  <c r="AH53" i="152"/>
  <c r="AI53" i="152" s="1"/>
  <c r="AF53" i="152"/>
  <c r="AG53" i="152" s="1"/>
  <c r="AD53" i="152"/>
  <c r="AE53" i="152" s="1"/>
  <c r="AB53" i="152"/>
  <c r="AC53" i="152" s="1"/>
  <c r="Z53" i="152"/>
  <c r="AA53" i="152" s="1"/>
  <c r="X53" i="152"/>
  <c r="Y53" i="152" s="1"/>
  <c r="V53" i="152"/>
  <c r="W53" i="152" s="1"/>
  <c r="T53" i="152"/>
  <c r="U53" i="152" s="1"/>
  <c r="R53" i="152"/>
  <c r="S53" i="152" s="1"/>
  <c r="P53" i="152"/>
  <c r="Q53" i="152" s="1"/>
  <c r="N53" i="152"/>
  <c r="O53" i="152" s="1"/>
  <c r="L53" i="152"/>
  <c r="M53" i="152" s="1"/>
  <c r="J53" i="152"/>
  <c r="K53" i="152" s="1"/>
  <c r="H53" i="152"/>
  <c r="I53" i="152" s="1"/>
  <c r="F53" i="152"/>
  <c r="G53" i="152" s="1"/>
  <c r="D53" i="152"/>
  <c r="E53" i="152" s="1"/>
  <c r="EX52" i="152"/>
  <c r="EY52" i="152" s="1"/>
  <c r="EV52" i="152"/>
  <c r="EW52" i="152" s="1"/>
  <c r="ET52" i="152"/>
  <c r="EU52" i="152" s="1"/>
  <c r="ER52" i="152"/>
  <c r="ES52" i="152" s="1"/>
  <c r="EP52" i="152"/>
  <c r="EQ52" i="152" s="1"/>
  <c r="EN52" i="152"/>
  <c r="EO52" i="152" s="1"/>
  <c r="EL52" i="152"/>
  <c r="EM52" i="152" s="1"/>
  <c r="EJ52" i="152"/>
  <c r="EK52" i="152" s="1"/>
  <c r="EH52" i="152"/>
  <c r="EI52" i="152" s="1"/>
  <c r="EF52" i="152"/>
  <c r="EG52" i="152" s="1"/>
  <c r="ED52" i="152"/>
  <c r="EE52" i="152" s="1"/>
  <c r="EB52" i="152"/>
  <c r="EC52" i="152" s="1"/>
  <c r="DZ52" i="152"/>
  <c r="EA52" i="152" s="1"/>
  <c r="DX52" i="152"/>
  <c r="DY52" i="152" s="1"/>
  <c r="DV52" i="152"/>
  <c r="DW52" i="152" s="1"/>
  <c r="DT52" i="152"/>
  <c r="DU52" i="152" s="1"/>
  <c r="DR52" i="152"/>
  <c r="DS52" i="152" s="1"/>
  <c r="DP52" i="152"/>
  <c r="DQ52" i="152" s="1"/>
  <c r="DN52" i="152"/>
  <c r="DO52" i="152" s="1"/>
  <c r="DL52" i="152"/>
  <c r="DM52" i="152" s="1"/>
  <c r="DJ52" i="152"/>
  <c r="DK52" i="152" s="1"/>
  <c r="DH52" i="152"/>
  <c r="DI52" i="152" s="1"/>
  <c r="DF52" i="152"/>
  <c r="DG52" i="152" s="1"/>
  <c r="DD52" i="152"/>
  <c r="DE52" i="152" s="1"/>
  <c r="DB52" i="152"/>
  <c r="DC52" i="152" s="1"/>
  <c r="CZ52" i="152"/>
  <c r="DA52" i="152" s="1"/>
  <c r="CX52" i="152"/>
  <c r="CY52" i="152" s="1"/>
  <c r="CV52" i="152"/>
  <c r="CW52" i="152" s="1"/>
  <c r="CT52" i="152"/>
  <c r="CU52" i="152" s="1"/>
  <c r="CR52" i="152"/>
  <c r="CS52" i="152" s="1"/>
  <c r="CP52" i="152"/>
  <c r="CQ52" i="152" s="1"/>
  <c r="CN52" i="152"/>
  <c r="CO52" i="152" s="1"/>
  <c r="CL52" i="152"/>
  <c r="CM52" i="152" s="1"/>
  <c r="CJ52" i="152"/>
  <c r="CK52" i="152" s="1"/>
  <c r="CH52" i="152"/>
  <c r="CI52" i="152" s="1"/>
  <c r="CF52" i="152"/>
  <c r="CG52" i="152" s="1"/>
  <c r="CD52" i="152"/>
  <c r="CE52" i="152" s="1"/>
  <c r="CB52" i="152"/>
  <c r="CC52" i="152" s="1"/>
  <c r="BZ52" i="152"/>
  <c r="CA52" i="152" s="1"/>
  <c r="BX52" i="152"/>
  <c r="BY52" i="152" s="1"/>
  <c r="BV52" i="152"/>
  <c r="BW52" i="152" s="1"/>
  <c r="BT52" i="152"/>
  <c r="BU52" i="152" s="1"/>
  <c r="BR52" i="152"/>
  <c r="BS52" i="152" s="1"/>
  <c r="BP52" i="152"/>
  <c r="BQ52" i="152" s="1"/>
  <c r="BN52" i="152"/>
  <c r="BO52" i="152" s="1"/>
  <c r="BL52" i="152"/>
  <c r="BM52" i="152" s="1"/>
  <c r="BJ52" i="152"/>
  <c r="BK52" i="152" s="1"/>
  <c r="BH52" i="152"/>
  <c r="BI52" i="152" s="1"/>
  <c r="BF52" i="152"/>
  <c r="BG52" i="152" s="1"/>
  <c r="BD52" i="152"/>
  <c r="BE52" i="152" s="1"/>
  <c r="BB52" i="152"/>
  <c r="BC52" i="152" s="1"/>
  <c r="AZ52" i="152"/>
  <c r="BA52" i="152" s="1"/>
  <c r="AX52" i="152"/>
  <c r="AY52" i="152" s="1"/>
  <c r="AV52" i="152"/>
  <c r="AW52" i="152" s="1"/>
  <c r="AT52" i="152"/>
  <c r="AU52" i="152" s="1"/>
  <c r="AR52" i="152"/>
  <c r="AS52" i="152" s="1"/>
  <c r="AP52" i="152"/>
  <c r="AQ52" i="152" s="1"/>
  <c r="AN52" i="152"/>
  <c r="AO52" i="152" s="1"/>
  <c r="AL52" i="152"/>
  <c r="AM52" i="152" s="1"/>
  <c r="AJ52" i="152"/>
  <c r="AK52" i="152" s="1"/>
  <c r="AH52" i="152"/>
  <c r="AI52" i="152" s="1"/>
  <c r="AF52" i="152"/>
  <c r="AG52" i="152" s="1"/>
  <c r="AD52" i="152"/>
  <c r="AE52" i="152" s="1"/>
  <c r="AB52" i="152"/>
  <c r="AC52" i="152" s="1"/>
  <c r="Z52" i="152"/>
  <c r="AA52" i="152" s="1"/>
  <c r="X52" i="152"/>
  <c r="Y52" i="152" s="1"/>
  <c r="V52" i="152"/>
  <c r="W52" i="152" s="1"/>
  <c r="T52" i="152"/>
  <c r="U52" i="152" s="1"/>
  <c r="R52" i="152"/>
  <c r="S52" i="152" s="1"/>
  <c r="P52" i="152"/>
  <c r="Q52" i="152" s="1"/>
  <c r="N52" i="152"/>
  <c r="O52" i="152" s="1"/>
  <c r="L52" i="152"/>
  <c r="M52" i="152" s="1"/>
  <c r="J52" i="152"/>
  <c r="K52" i="152" s="1"/>
  <c r="H52" i="152"/>
  <c r="I52" i="152" s="1"/>
  <c r="F52" i="152"/>
  <c r="G52" i="152" s="1"/>
  <c r="D52" i="152"/>
  <c r="E52" i="152" s="1"/>
  <c r="EX51" i="152"/>
  <c r="EY51" i="152" s="1"/>
  <c r="EV51" i="152"/>
  <c r="EW51" i="152" s="1"/>
  <c r="ET51" i="152"/>
  <c r="EU51" i="152" s="1"/>
  <c r="ER51" i="152"/>
  <c r="ES51" i="152" s="1"/>
  <c r="EP51" i="152"/>
  <c r="EQ51" i="152" s="1"/>
  <c r="EN51" i="152"/>
  <c r="EO51" i="152" s="1"/>
  <c r="EL51" i="152"/>
  <c r="EM51" i="152" s="1"/>
  <c r="EJ51" i="152"/>
  <c r="EK51" i="152" s="1"/>
  <c r="EH51" i="152"/>
  <c r="EI51" i="152" s="1"/>
  <c r="EF51" i="152"/>
  <c r="EG51" i="152" s="1"/>
  <c r="ED51" i="152"/>
  <c r="EE51" i="152" s="1"/>
  <c r="EB51" i="152"/>
  <c r="EC51" i="152" s="1"/>
  <c r="DZ51" i="152"/>
  <c r="EA51" i="152" s="1"/>
  <c r="DX51" i="152"/>
  <c r="DY51" i="152" s="1"/>
  <c r="DV51" i="152"/>
  <c r="DW51" i="152" s="1"/>
  <c r="DT51" i="152"/>
  <c r="DU51" i="152" s="1"/>
  <c r="DR51" i="152"/>
  <c r="DS51" i="152" s="1"/>
  <c r="DP51" i="152"/>
  <c r="DQ51" i="152" s="1"/>
  <c r="DN51" i="152"/>
  <c r="DO51" i="152" s="1"/>
  <c r="DL51" i="152"/>
  <c r="DM51" i="152" s="1"/>
  <c r="DJ51" i="152"/>
  <c r="DK51" i="152" s="1"/>
  <c r="DH51" i="152"/>
  <c r="DI51" i="152" s="1"/>
  <c r="DF51" i="152"/>
  <c r="DG51" i="152" s="1"/>
  <c r="DD51" i="152"/>
  <c r="DE51" i="152" s="1"/>
  <c r="DB51" i="152"/>
  <c r="DC51" i="152" s="1"/>
  <c r="CZ51" i="152"/>
  <c r="DA51" i="152" s="1"/>
  <c r="CX51" i="152"/>
  <c r="CY51" i="152" s="1"/>
  <c r="CV51" i="152"/>
  <c r="CW51" i="152" s="1"/>
  <c r="CT51" i="152"/>
  <c r="CU51" i="152" s="1"/>
  <c r="CR51" i="152"/>
  <c r="CS51" i="152" s="1"/>
  <c r="CP51" i="152"/>
  <c r="CQ51" i="152" s="1"/>
  <c r="CN51" i="152"/>
  <c r="CO51" i="152" s="1"/>
  <c r="CL51" i="152"/>
  <c r="CM51" i="152" s="1"/>
  <c r="CJ51" i="152"/>
  <c r="CK51" i="152" s="1"/>
  <c r="CH51" i="152"/>
  <c r="CI51" i="152" s="1"/>
  <c r="CF51" i="152"/>
  <c r="CG51" i="152" s="1"/>
  <c r="CD51" i="152"/>
  <c r="CE51" i="152" s="1"/>
  <c r="CB51" i="152"/>
  <c r="CC51" i="152" s="1"/>
  <c r="BZ51" i="152"/>
  <c r="CA51" i="152" s="1"/>
  <c r="BX51" i="152"/>
  <c r="BY51" i="152" s="1"/>
  <c r="BV51" i="152"/>
  <c r="BW51" i="152" s="1"/>
  <c r="BT51" i="152"/>
  <c r="BU51" i="152" s="1"/>
  <c r="BR51" i="152"/>
  <c r="BS51" i="152" s="1"/>
  <c r="BP51" i="152"/>
  <c r="BQ51" i="152" s="1"/>
  <c r="BN51" i="152"/>
  <c r="BO51" i="152" s="1"/>
  <c r="BL51" i="152"/>
  <c r="BM51" i="152" s="1"/>
  <c r="BJ51" i="152"/>
  <c r="BK51" i="152" s="1"/>
  <c r="BH51" i="152"/>
  <c r="BI51" i="152" s="1"/>
  <c r="BF51" i="152"/>
  <c r="BG51" i="152" s="1"/>
  <c r="BD51" i="152"/>
  <c r="BE51" i="152" s="1"/>
  <c r="BB51" i="152"/>
  <c r="BC51" i="152" s="1"/>
  <c r="AZ51" i="152"/>
  <c r="BA51" i="152" s="1"/>
  <c r="AX51" i="152"/>
  <c r="AY51" i="152" s="1"/>
  <c r="AV51" i="152"/>
  <c r="AW51" i="152" s="1"/>
  <c r="AT51" i="152"/>
  <c r="AU51" i="152" s="1"/>
  <c r="AR51" i="152"/>
  <c r="AS51" i="152" s="1"/>
  <c r="AP51" i="152"/>
  <c r="AQ51" i="152" s="1"/>
  <c r="AN51" i="152"/>
  <c r="AO51" i="152" s="1"/>
  <c r="AL51" i="152"/>
  <c r="AM51" i="152" s="1"/>
  <c r="AJ51" i="152"/>
  <c r="AK51" i="152" s="1"/>
  <c r="AH51" i="152"/>
  <c r="AI51" i="152" s="1"/>
  <c r="AF51" i="152"/>
  <c r="AG51" i="152" s="1"/>
  <c r="AD51" i="152"/>
  <c r="AE51" i="152" s="1"/>
  <c r="AB51" i="152"/>
  <c r="AC51" i="152" s="1"/>
  <c r="Z51" i="152"/>
  <c r="AA51" i="152" s="1"/>
  <c r="X51" i="152"/>
  <c r="Y51" i="152" s="1"/>
  <c r="V51" i="152"/>
  <c r="W51" i="152" s="1"/>
  <c r="T51" i="152"/>
  <c r="U51" i="152" s="1"/>
  <c r="R51" i="152"/>
  <c r="S51" i="152" s="1"/>
  <c r="P51" i="152"/>
  <c r="Q51" i="152" s="1"/>
  <c r="N51" i="152"/>
  <c r="O51" i="152" s="1"/>
  <c r="L51" i="152"/>
  <c r="M51" i="152" s="1"/>
  <c r="J51" i="152"/>
  <c r="K51" i="152" s="1"/>
  <c r="H51" i="152"/>
  <c r="I51" i="152" s="1"/>
  <c r="F51" i="152"/>
  <c r="G51" i="152" s="1"/>
  <c r="D51" i="152"/>
  <c r="E51" i="152" s="1"/>
  <c r="EX50" i="152"/>
  <c r="EY50" i="152" s="1"/>
  <c r="EV50" i="152"/>
  <c r="EW50" i="152" s="1"/>
  <c r="ET50" i="152"/>
  <c r="EU50" i="152" s="1"/>
  <c r="ER50" i="152"/>
  <c r="ES50" i="152" s="1"/>
  <c r="EP50" i="152"/>
  <c r="EQ50" i="152" s="1"/>
  <c r="EN50" i="152"/>
  <c r="EO50" i="152" s="1"/>
  <c r="EL50" i="152"/>
  <c r="EM50" i="152" s="1"/>
  <c r="EJ50" i="152"/>
  <c r="EK50" i="152" s="1"/>
  <c r="EH50" i="152"/>
  <c r="EI50" i="152" s="1"/>
  <c r="EF50" i="152"/>
  <c r="EG50" i="152" s="1"/>
  <c r="ED50" i="152"/>
  <c r="EE50" i="152" s="1"/>
  <c r="EB50" i="152"/>
  <c r="EC50" i="152" s="1"/>
  <c r="DZ50" i="152"/>
  <c r="EA50" i="152" s="1"/>
  <c r="DX50" i="152"/>
  <c r="DY50" i="152" s="1"/>
  <c r="DV50" i="152"/>
  <c r="DW50" i="152" s="1"/>
  <c r="DT50" i="152"/>
  <c r="DU50" i="152" s="1"/>
  <c r="DR50" i="152"/>
  <c r="DS50" i="152" s="1"/>
  <c r="DP50" i="152"/>
  <c r="DQ50" i="152" s="1"/>
  <c r="DN50" i="152"/>
  <c r="DO50" i="152" s="1"/>
  <c r="DL50" i="152"/>
  <c r="DM50" i="152" s="1"/>
  <c r="DJ50" i="152"/>
  <c r="DK50" i="152" s="1"/>
  <c r="DH50" i="152"/>
  <c r="DI50" i="152" s="1"/>
  <c r="DF50" i="152"/>
  <c r="DG50" i="152" s="1"/>
  <c r="DD50" i="152"/>
  <c r="DE50" i="152" s="1"/>
  <c r="DB50" i="152"/>
  <c r="DC50" i="152" s="1"/>
  <c r="CZ50" i="152"/>
  <c r="DA50" i="152" s="1"/>
  <c r="CX50" i="152"/>
  <c r="CY50" i="152" s="1"/>
  <c r="CV50" i="152"/>
  <c r="CW50" i="152" s="1"/>
  <c r="CT50" i="152"/>
  <c r="CU50" i="152" s="1"/>
  <c r="CR50" i="152"/>
  <c r="CS50" i="152" s="1"/>
  <c r="CP50" i="152"/>
  <c r="CQ50" i="152" s="1"/>
  <c r="CN50" i="152"/>
  <c r="CO50" i="152" s="1"/>
  <c r="CL50" i="152"/>
  <c r="CM50" i="152" s="1"/>
  <c r="CJ50" i="152"/>
  <c r="CK50" i="152" s="1"/>
  <c r="CH50" i="152"/>
  <c r="CI50" i="152" s="1"/>
  <c r="CF50" i="152"/>
  <c r="CG50" i="152" s="1"/>
  <c r="CD50" i="152"/>
  <c r="CE50" i="152" s="1"/>
  <c r="CB50" i="152"/>
  <c r="CC50" i="152" s="1"/>
  <c r="BZ50" i="152"/>
  <c r="CA50" i="152" s="1"/>
  <c r="BX50" i="152"/>
  <c r="BY50" i="152" s="1"/>
  <c r="BV50" i="152"/>
  <c r="BW50" i="152" s="1"/>
  <c r="BT50" i="152"/>
  <c r="BU50" i="152" s="1"/>
  <c r="BR50" i="152"/>
  <c r="BS50" i="152" s="1"/>
  <c r="BP50" i="152"/>
  <c r="BQ50" i="152" s="1"/>
  <c r="BN50" i="152"/>
  <c r="BO50" i="152" s="1"/>
  <c r="BL50" i="152"/>
  <c r="BM50" i="152" s="1"/>
  <c r="BJ50" i="152"/>
  <c r="BK50" i="152" s="1"/>
  <c r="BH50" i="152"/>
  <c r="BI50" i="152" s="1"/>
  <c r="BF50" i="152"/>
  <c r="BG50" i="152" s="1"/>
  <c r="BD50" i="152"/>
  <c r="BE50" i="152" s="1"/>
  <c r="BB50" i="152"/>
  <c r="BC50" i="152" s="1"/>
  <c r="AZ50" i="152"/>
  <c r="BA50" i="152" s="1"/>
  <c r="AX50" i="152"/>
  <c r="AY50" i="152" s="1"/>
  <c r="AV50" i="152"/>
  <c r="AW50" i="152" s="1"/>
  <c r="AT50" i="152"/>
  <c r="AU50" i="152" s="1"/>
  <c r="AR50" i="152"/>
  <c r="AS50" i="152" s="1"/>
  <c r="AP50" i="152"/>
  <c r="AQ50" i="152" s="1"/>
  <c r="AN50" i="152"/>
  <c r="AO50" i="152" s="1"/>
  <c r="AL50" i="152"/>
  <c r="AM50" i="152" s="1"/>
  <c r="AJ50" i="152"/>
  <c r="AK50" i="152" s="1"/>
  <c r="AH50" i="152"/>
  <c r="AI50" i="152" s="1"/>
  <c r="AF50" i="152"/>
  <c r="AG50" i="152" s="1"/>
  <c r="AD50" i="152"/>
  <c r="AE50" i="152" s="1"/>
  <c r="AB50" i="152"/>
  <c r="AC50" i="152" s="1"/>
  <c r="Z50" i="152"/>
  <c r="AA50" i="152" s="1"/>
  <c r="X50" i="152"/>
  <c r="Y50" i="152" s="1"/>
  <c r="V50" i="152"/>
  <c r="W50" i="152" s="1"/>
  <c r="T50" i="152"/>
  <c r="U50" i="152" s="1"/>
  <c r="R50" i="152"/>
  <c r="S50" i="152" s="1"/>
  <c r="P50" i="152"/>
  <c r="Q50" i="152" s="1"/>
  <c r="N50" i="152"/>
  <c r="O50" i="152" s="1"/>
  <c r="L50" i="152"/>
  <c r="M50" i="152" s="1"/>
  <c r="J50" i="152"/>
  <c r="K50" i="152" s="1"/>
  <c r="H50" i="152"/>
  <c r="I50" i="152" s="1"/>
  <c r="F50" i="152"/>
  <c r="G50" i="152" s="1"/>
  <c r="D50" i="152"/>
  <c r="E50" i="152" s="1"/>
  <c r="EX49" i="152"/>
  <c r="EY49" i="152" s="1"/>
  <c r="EV49" i="152"/>
  <c r="EW49" i="152" s="1"/>
  <c r="ET49" i="152"/>
  <c r="EU49" i="152" s="1"/>
  <c r="ER49" i="152"/>
  <c r="ES49" i="152" s="1"/>
  <c r="EP49" i="152"/>
  <c r="EQ49" i="152" s="1"/>
  <c r="EN49" i="152"/>
  <c r="EO49" i="152" s="1"/>
  <c r="EL49" i="152"/>
  <c r="EM49" i="152" s="1"/>
  <c r="EJ49" i="152"/>
  <c r="EK49" i="152" s="1"/>
  <c r="EH49" i="152"/>
  <c r="EI49" i="152" s="1"/>
  <c r="EF49" i="152"/>
  <c r="EG49" i="152" s="1"/>
  <c r="ED49" i="152"/>
  <c r="EE49" i="152" s="1"/>
  <c r="EB49" i="152"/>
  <c r="EC49" i="152" s="1"/>
  <c r="DZ49" i="152"/>
  <c r="EA49" i="152" s="1"/>
  <c r="DX49" i="152"/>
  <c r="DY49" i="152" s="1"/>
  <c r="DV49" i="152"/>
  <c r="DW49" i="152" s="1"/>
  <c r="DT49" i="152"/>
  <c r="DU49" i="152" s="1"/>
  <c r="DR49" i="152"/>
  <c r="DS49" i="152" s="1"/>
  <c r="DP49" i="152"/>
  <c r="DQ49" i="152" s="1"/>
  <c r="DN49" i="152"/>
  <c r="DO49" i="152" s="1"/>
  <c r="DL49" i="152"/>
  <c r="DM49" i="152" s="1"/>
  <c r="DJ49" i="152"/>
  <c r="DK49" i="152" s="1"/>
  <c r="DH49" i="152"/>
  <c r="DI49" i="152" s="1"/>
  <c r="DF49" i="152"/>
  <c r="DG49" i="152" s="1"/>
  <c r="DD49" i="152"/>
  <c r="DE49" i="152" s="1"/>
  <c r="DB49" i="152"/>
  <c r="DC49" i="152" s="1"/>
  <c r="CZ49" i="152"/>
  <c r="DA49" i="152" s="1"/>
  <c r="CX49" i="152"/>
  <c r="CY49" i="152" s="1"/>
  <c r="CV49" i="152"/>
  <c r="CW49" i="152" s="1"/>
  <c r="CT49" i="152"/>
  <c r="CU49" i="152" s="1"/>
  <c r="CR49" i="152"/>
  <c r="CS49" i="152" s="1"/>
  <c r="CP49" i="152"/>
  <c r="CQ49" i="152" s="1"/>
  <c r="CN49" i="152"/>
  <c r="CO49" i="152" s="1"/>
  <c r="CL49" i="152"/>
  <c r="CM49" i="152" s="1"/>
  <c r="CJ49" i="152"/>
  <c r="CK49" i="152" s="1"/>
  <c r="CH49" i="152"/>
  <c r="CI49" i="152" s="1"/>
  <c r="CF49" i="152"/>
  <c r="CG49" i="152" s="1"/>
  <c r="CD49" i="152"/>
  <c r="CE49" i="152" s="1"/>
  <c r="CB49" i="152"/>
  <c r="CC49" i="152" s="1"/>
  <c r="BZ49" i="152"/>
  <c r="CA49" i="152" s="1"/>
  <c r="BX49" i="152"/>
  <c r="BY49" i="152" s="1"/>
  <c r="BV49" i="152"/>
  <c r="BW49" i="152" s="1"/>
  <c r="BT49" i="152"/>
  <c r="BU49" i="152" s="1"/>
  <c r="BR49" i="152"/>
  <c r="BS49" i="152" s="1"/>
  <c r="BP49" i="152"/>
  <c r="BQ49" i="152" s="1"/>
  <c r="BN49" i="152"/>
  <c r="BO49" i="152" s="1"/>
  <c r="BL49" i="152"/>
  <c r="BM49" i="152" s="1"/>
  <c r="BJ49" i="152"/>
  <c r="BK49" i="152" s="1"/>
  <c r="BH49" i="152"/>
  <c r="BI49" i="152" s="1"/>
  <c r="BF49" i="152"/>
  <c r="BG49" i="152" s="1"/>
  <c r="BD49" i="152"/>
  <c r="BE49" i="152" s="1"/>
  <c r="BB49" i="152"/>
  <c r="BC49" i="152" s="1"/>
  <c r="AZ49" i="152"/>
  <c r="BA49" i="152" s="1"/>
  <c r="AX49" i="152"/>
  <c r="AY49" i="152" s="1"/>
  <c r="AV49" i="152"/>
  <c r="AW49" i="152" s="1"/>
  <c r="AT49" i="152"/>
  <c r="AU49" i="152" s="1"/>
  <c r="AR49" i="152"/>
  <c r="AS49" i="152" s="1"/>
  <c r="AP49" i="152"/>
  <c r="AQ49" i="152" s="1"/>
  <c r="AN49" i="152"/>
  <c r="AO49" i="152" s="1"/>
  <c r="AL49" i="152"/>
  <c r="AM49" i="152" s="1"/>
  <c r="AJ49" i="152"/>
  <c r="AK49" i="152" s="1"/>
  <c r="AH49" i="152"/>
  <c r="AI49" i="152" s="1"/>
  <c r="AF49" i="152"/>
  <c r="AG49" i="152" s="1"/>
  <c r="AD49" i="152"/>
  <c r="AE49" i="152" s="1"/>
  <c r="AB49" i="152"/>
  <c r="AC49" i="152" s="1"/>
  <c r="Z49" i="152"/>
  <c r="AA49" i="152" s="1"/>
  <c r="X49" i="152"/>
  <c r="Y49" i="152" s="1"/>
  <c r="V49" i="152"/>
  <c r="W49" i="152" s="1"/>
  <c r="T49" i="152"/>
  <c r="U49" i="152" s="1"/>
  <c r="R49" i="152"/>
  <c r="S49" i="152" s="1"/>
  <c r="P49" i="152"/>
  <c r="Q49" i="152" s="1"/>
  <c r="N49" i="152"/>
  <c r="O49" i="152" s="1"/>
  <c r="L49" i="152"/>
  <c r="M49" i="152" s="1"/>
  <c r="J49" i="152"/>
  <c r="K49" i="152" s="1"/>
  <c r="H49" i="152"/>
  <c r="I49" i="152" s="1"/>
  <c r="F49" i="152"/>
  <c r="G49" i="152" s="1"/>
  <c r="D49" i="152"/>
  <c r="E49" i="152" s="1"/>
  <c r="EX48" i="152"/>
  <c r="EY48" i="152" s="1"/>
  <c r="EV48" i="152"/>
  <c r="EW48" i="152" s="1"/>
  <c r="ET48" i="152"/>
  <c r="EU48" i="152" s="1"/>
  <c r="ER48" i="152"/>
  <c r="ES48" i="152" s="1"/>
  <c r="EP48" i="152"/>
  <c r="EQ48" i="152" s="1"/>
  <c r="EN48" i="152"/>
  <c r="EO48" i="152" s="1"/>
  <c r="EL48" i="152"/>
  <c r="EM48" i="152" s="1"/>
  <c r="EJ48" i="152"/>
  <c r="EK48" i="152" s="1"/>
  <c r="EH48" i="152"/>
  <c r="EI48" i="152" s="1"/>
  <c r="EF48" i="152"/>
  <c r="EG48" i="152" s="1"/>
  <c r="ED48" i="152"/>
  <c r="EE48" i="152" s="1"/>
  <c r="EB48" i="152"/>
  <c r="EC48" i="152" s="1"/>
  <c r="DZ48" i="152"/>
  <c r="EA48" i="152" s="1"/>
  <c r="DX48" i="152"/>
  <c r="DY48" i="152" s="1"/>
  <c r="DV48" i="152"/>
  <c r="DW48" i="152" s="1"/>
  <c r="DT48" i="152"/>
  <c r="DU48" i="152" s="1"/>
  <c r="DR48" i="152"/>
  <c r="DS48" i="152" s="1"/>
  <c r="DP48" i="152"/>
  <c r="DQ48" i="152" s="1"/>
  <c r="DN48" i="152"/>
  <c r="DO48" i="152" s="1"/>
  <c r="DL48" i="152"/>
  <c r="DM48" i="152" s="1"/>
  <c r="DJ48" i="152"/>
  <c r="DK48" i="152" s="1"/>
  <c r="DH48" i="152"/>
  <c r="DI48" i="152" s="1"/>
  <c r="DF48" i="152"/>
  <c r="DG48" i="152" s="1"/>
  <c r="DD48" i="152"/>
  <c r="DE48" i="152" s="1"/>
  <c r="DB48" i="152"/>
  <c r="DC48" i="152" s="1"/>
  <c r="CZ48" i="152"/>
  <c r="DA48" i="152" s="1"/>
  <c r="CX48" i="152"/>
  <c r="CY48" i="152" s="1"/>
  <c r="CV48" i="152"/>
  <c r="CW48" i="152" s="1"/>
  <c r="CT48" i="152"/>
  <c r="CU48" i="152" s="1"/>
  <c r="CR48" i="152"/>
  <c r="CS48" i="152" s="1"/>
  <c r="CP48" i="152"/>
  <c r="CQ48" i="152" s="1"/>
  <c r="CN48" i="152"/>
  <c r="CO48" i="152" s="1"/>
  <c r="CL48" i="152"/>
  <c r="CM48" i="152" s="1"/>
  <c r="CJ48" i="152"/>
  <c r="CK48" i="152" s="1"/>
  <c r="CH48" i="152"/>
  <c r="CI48" i="152" s="1"/>
  <c r="CF48" i="152"/>
  <c r="CG48" i="152" s="1"/>
  <c r="CD48" i="152"/>
  <c r="CE48" i="152" s="1"/>
  <c r="CB48" i="152"/>
  <c r="CC48" i="152" s="1"/>
  <c r="BZ48" i="152"/>
  <c r="CA48" i="152" s="1"/>
  <c r="BX48" i="152"/>
  <c r="BY48" i="152" s="1"/>
  <c r="BV48" i="152"/>
  <c r="BW48" i="152" s="1"/>
  <c r="BT48" i="152"/>
  <c r="BU48" i="152" s="1"/>
  <c r="BR48" i="152"/>
  <c r="BS48" i="152" s="1"/>
  <c r="BP48" i="152"/>
  <c r="BQ48" i="152" s="1"/>
  <c r="BN48" i="152"/>
  <c r="BO48" i="152" s="1"/>
  <c r="BL48" i="152"/>
  <c r="BM48" i="152" s="1"/>
  <c r="BJ48" i="152"/>
  <c r="BK48" i="152" s="1"/>
  <c r="BH48" i="152"/>
  <c r="BI48" i="152" s="1"/>
  <c r="BF48" i="152"/>
  <c r="BG48" i="152" s="1"/>
  <c r="BD48" i="152"/>
  <c r="BE48" i="152" s="1"/>
  <c r="BB48" i="152"/>
  <c r="BC48" i="152" s="1"/>
  <c r="AZ48" i="152"/>
  <c r="BA48" i="152" s="1"/>
  <c r="AX48" i="152"/>
  <c r="AY48" i="152" s="1"/>
  <c r="AV48" i="152"/>
  <c r="AW48" i="152" s="1"/>
  <c r="AT48" i="152"/>
  <c r="AU48" i="152" s="1"/>
  <c r="AR48" i="152"/>
  <c r="AS48" i="152" s="1"/>
  <c r="AP48" i="152"/>
  <c r="AQ48" i="152" s="1"/>
  <c r="AN48" i="152"/>
  <c r="AO48" i="152" s="1"/>
  <c r="AL48" i="152"/>
  <c r="AM48" i="152" s="1"/>
  <c r="AJ48" i="152"/>
  <c r="AK48" i="152" s="1"/>
  <c r="AH48" i="152"/>
  <c r="AI48" i="152" s="1"/>
  <c r="AF48" i="152"/>
  <c r="AG48" i="152" s="1"/>
  <c r="AD48" i="152"/>
  <c r="AE48" i="152" s="1"/>
  <c r="AB48" i="152"/>
  <c r="AC48" i="152" s="1"/>
  <c r="Z48" i="152"/>
  <c r="AA48" i="152" s="1"/>
  <c r="X48" i="152"/>
  <c r="Y48" i="152" s="1"/>
  <c r="V48" i="152"/>
  <c r="W48" i="152" s="1"/>
  <c r="T48" i="152"/>
  <c r="U48" i="152" s="1"/>
  <c r="R48" i="152"/>
  <c r="S48" i="152" s="1"/>
  <c r="P48" i="152"/>
  <c r="Q48" i="152" s="1"/>
  <c r="N48" i="152"/>
  <c r="O48" i="152" s="1"/>
  <c r="L48" i="152"/>
  <c r="M48" i="152" s="1"/>
  <c r="J48" i="152"/>
  <c r="K48" i="152" s="1"/>
  <c r="H48" i="152"/>
  <c r="I48" i="152" s="1"/>
  <c r="F48" i="152"/>
  <c r="G48" i="152" s="1"/>
  <c r="D48" i="152"/>
  <c r="E48" i="152" s="1"/>
  <c r="EX47" i="152"/>
  <c r="EY47" i="152" s="1"/>
  <c r="EV47" i="152"/>
  <c r="EW47" i="152" s="1"/>
  <c r="ET47" i="152"/>
  <c r="EU47" i="152" s="1"/>
  <c r="ER47" i="152"/>
  <c r="ES47" i="152" s="1"/>
  <c r="EP47" i="152"/>
  <c r="EQ47" i="152" s="1"/>
  <c r="EN47" i="152"/>
  <c r="EO47" i="152" s="1"/>
  <c r="EL47" i="152"/>
  <c r="EM47" i="152" s="1"/>
  <c r="EJ47" i="152"/>
  <c r="EK47" i="152" s="1"/>
  <c r="EH47" i="152"/>
  <c r="EI47" i="152" s="1"/>
  <c r="EF47" i="152"/>
  <c r="EG47" i="152" s="1"/>
  <c r="ED47" i="152"/>
  <c r="EE47" i="152" s="1"/>
  <c r="EB47" i="152"/>
  <c r="EC47" i="152" s="1"/>
  <c r="DZ47" i="152"/>
  <c r="EA47" i="152" s="1"/>
  <c r="DX47" i="152"/>
  <c r="DY47" i="152" s="1"/>
  <c r="DV47" i="152"/>
  <c r="DW47" i="152" s="1"/>
  <c r="DT47" i="152"/>
  <c r="DU47" i="152" s="1"/>
  <c r="DR47" i="152"/>
  <c r="DS47" i="152" s="1"/>
  <c r="DP47" i="152"/>
  <c r="DQ47" i="152" s="1"/>
  <c r="DN47" i="152"/>
  <c r="DO47" i="152" s="1"/>
  <c r="DL47" i="152"/>
  <c r="DM47" i="152" s="1"/>
  <c r="DJ47" i="152"/>
  <c r="DK47" i="152" s="1"/>
  <c r="DH47" i="152"/>
  <c r="DI47" i="152" s="1"/>
  <c r="DF47" i="152"/>
  <c r="DG47" i="152" s="1"/>
  <c r="DD47" i="152"/>
  <c r="DE47" i="152" s="1"/>
  <c r="DB47" i="152"/>
  <c r="DC47" i="152" s="1"/>
  <c r="CZ47" i="152"/>
  <c r="DA47" i="152" s="1"/>
  <c r="CX47" i="152"/>
  <c r="CY47" i="152" s="1"/>
  <c r="CV47" i="152"/>
  <c r="CW47" i="152" s="1"/>
  <c r="CT47" i="152"/>
  <c r="CU47" i="152" s="1"/>
  <c r="CR47" i="152"/>
  <c r="CS47" i="152" s="1"/>
  <c r="CP47" i="152"/>
  <c r="CQ47" i="152" s="1"/>
  <c r="CN47" i="152"/>
  <c r="CO47" i="152" s="1"/>
  <c r="CL47" i="152"/>
  <c r="CM47" i="152" s="1"/>
  <c r="CJ47" i="152"/>
  <c r="CK47" i="152" s="1"/>
  <c r="CH47" i="152"/>
  <c r="CI47" i="152" s="1"/>
  <c r="CF47" i="152"/>
  <c r="CG47" i="152" s="1"/>
  <c r="CD47" i="152"/>
  <c r="CE47" i="152" s="1"/>
  <c r="CB47" i="152"/>
  <c r="CC47" i="152" s="1"/>
  <c r="BZ47" i="152"/>
  <c r="CA47" i="152" s="1"/>
  <c r="BX47" i="152"/>
  <c r="BY47" i="152" s="1"/>
  <c r="BV47" i="152"/>
  <c r="BW47" i="152" s="1"/>
  <c r="BT47" i="152"/>
  <c r="BU47" i="152" s="1"/>
  <c r="BR47" i="152"/>
  <c r="BS47" i="152" s="1"/>
  <c r="BP47" i="152"/>
  <c r="BQ47" i="152" s="1"/>
  <c r="BN47" i="152"/>
  <c r="BO47" i="152" s="1"/>
  <c r="BL47" i="152"/>
  <c r="BM47" i="152" s="1"/>
  <c r="BJ47" i="152"/>
  <c r="BK47" i="152" s="1"/>
  <c r="BH47" i="152"/>
  <c r="BI47" i="152" s="1"/>
  <c r="BF47" i="152"/>
  <c r="BG47" i="152" s="1"/>
  <c r="BD47" i="152"/>
  <c r="BE47" i="152" s="1"/>
  <c r="BB47" i="152"/>
  <c r="BC47" i="152" s="1"/>
  <c r="AZ47" i="152"/>
  <c r="BA47" i="152" s="1"/>
  <c r="AX47" i="152"/>
  <c r="AY47" i="152" s="1"/>
  <c r="AV47" i="152"/>
  <c r="AW47" i="152" s="1"/>
  <c r="AT47" i="152"/>
  <c r="AU47" i="152" s="1"/>
  <c r="AR47" i="152"/>
  <c r="AS47" i="152" s="1"/>
  <c r="AP47" i="152"/>
  <c r="AQ47" i="152" s="1"/>
  <c r="AN47" i="152"/>
  <c r="AO47" i="152" s="1"/>
  <c r="AL47" i="152"/>
  <c r="AM47" i="152" s="1"/>
  <c r="AJ47" i="152"/>
  <c r="AK47" i="152" s="1"/>
  <c r="AH47" i="152"/>
  <c r="AI47" i="152" s="1"/>
  <c r="AF47" i="152"/>
  <c r="AG47" i="152" s="1"/>
  <c r="AD47" i="152"/>
  <c r="AE47" i="152" s="1"/>
  <c r="AB47" i="152"/>
  <c r="AC47" i="152" s="1"/>
  <c r="Z47" i="152"/>
  <c r="AA47" i="152" s="1"/>
  <c r="X47" i="152"/>
  <c r="Y47" i="152" s="1"/>
  <c r="V47" i="152"/>
  <c r="W47" i="152" s="1"/>
  <c r="T47" i="152"/>
  <c r="U47" i="152" s="1"/>
  <c r="R47" i="152"/>
  <c r="S47" i="152" s="1"/>
  <c r="P47" i="152"/>
  <c r="Q47" i="152" s="1"/>
  <c r="N47" i="152"/>
  <c r="O47" i="152" s="1"/>
  <c r="L47" i="152"/>
  <c r="M47" i="152" s="1"/>
  <c r="J47" i="152"/>
  <c r="K47" i="152" s="1"/>
  <c r="H47" i="152"/>
  <c r="I47" i="152" s="1"/>
  <c r="F47" i="152"/>
  <c r="G47" i="152" s="1"/>
  <c r="D47" i="152"/>
  <c r="E47" i="152" s="1"/>
  <c r="EX46" i="152"/>
  <c r="EY46" i="152" s="1"/>
  <c r="EV46" i="152"/>
  <c r="EW46" i="152" s="1"/>
  <c r="ET46" i="152"/>
  <c r="EU46" i="152" s="1"/>
  <c r="ER46" i="152"/>
  <c r="ES46" i="152" s="1"/>
  <c r="EP46" i="152"/>
  <c r="EQ46" i="152" s="1"/>
  <c r="EN46" i="152"/>
  <c r="EO46" i="152" s="1"/>
  <c r="EL46" i="152"/>
  <c r="EM46" i="152" s="1"/>
  <c r="EJ46" i="152"/>
  <c r="EK46" i="152" s="1"/>
  <c r="EH46" i="152"/>
  <c r="EI46" i="152" s="1"/>
  <c r="EF46" i="152"/>
  <c r="EG46" i="152" s="1"/>
  <c r="ED46" i="152"/>
  <c r="EE46" i="152" s="1"/>
  <c r="EB46" i="152"/>
  <c r="EC46" i="152" s="1"/>
  <c r="DZ46" i="152"/>
  <c r="EA46" i="152" s="1"/>
  <c r="DX46" i="152"/>
  <c r="DY46" i="152" s="1"/>
  <c r="DV46" i="152"/>
  <c r="DW46" i="152" s="1"/>
  <c r="DT46" i="152"/>
  <c r="DU46" i="152" s="1"/>
  <c r="DR46" i="152"/>
  <c r="DS46" i="152" s="1"/>
  <c r="DP46" i="152"/>
  <c r="DQ46" i="152" s="1"/>
  <c r="DN46" i="152"/>
  <c r="DO46" i="152" s="1"/>
  <c r="DL46" i="152"/>
  <c r="DM46" i="152" s="1"/>
  <c r="DJ46" i="152"/>
  <c r="DK46" i="152" s="1"/>
  <c r="DH46" i="152"/>
  <c r="DI46" i="152" s="1"/>
  <c r="DF46" i="152"/>
  <c r="DG46" i="152" s="1"/>
  <c r="DD46" i="152"/>
  <c r="DE46" i="152" s="1"/>
  <c r="DB46" i="152"/>
  <c r="DC46" i="152" s="1"/>
  <c r="CZ46" i="152"/>
  <c r="DA46" i="152" s="1"/>
  <c r="CX46" i="152"/>
  <c r="CY46" i="152" s="1"/>
  <c r="CV46" i="152"/>
  <c r="CW46" i="152" s="1"/>
  <c r="CT46" i="152"/>
  <c r="CU46" i="152" s="1"/>
  <c r="CR46" i="152"/>
  <c r="CS46" i="152" s="1"/>
  <c r="CP46" i="152"/>
  <c r="CQ46" i="152" s="1"/>
  <c r="CN46" i="152"/>
  <c r="CO46" i="152" s="1"/>
  <c r="CL46" i="152"/>
  <c r="CM46" i="152" s="1"/>
  <c r="CJ46" i="152"/>
  <c r="CK46" i="152" s="1"/>
  <c r="CH46" i="152"/>
  <c r="CI46" i="152" s="1"/>
  <c r="CF46" i="152"/>
  <c r="CG46" i="152" s="1"/>
  <c r="CD46" i="152"/>
  <c r="CE46" i="152" s="1"/>
  <c r="CB46" i="152"/>
  <c r="CC46" i="152" s="1"/>
  <c r="BZ46" i="152"/>
  <c r="CA46" i="152" s="1"/>
  <c r="BX46" i="152"/>
  <c r="BY46" i="152" s="1"/>
  <c r="BV46" i="152"/>
  <c r="BW46" i="152" s="1"/>
  <c r="BT46" i="152"/>
  <c r="BU46" i="152" s="1"/>
  <c r="BR46" i="152"/>
  <c r="BS46" i="152" s="1"/>
  <c r="BP46" i="152"/>
  <c r="BQ46" i="152" s="1"/>
  <c r="BN46" i="152"/>
  <c r="BO46" i="152" s="1"/>
  <c r="BL46" i="152"/>
  <c r="BM46" i="152" s="1"/>
  <c r="BJ46" i="152"/>
  <c r="BK46" i="152" s="1"/>
  <c r="BH46" i="152"/>
  <c r="BI46" i="152" s="1"/>
  <c r="BF46" i="152"/>
  <c r="BG46" i="152" s="1"/>
  <c r="BD46" i="152"/>
  <c r="BE46" i="152" s="1"/>
  <c r="BB46" i="152"/>
  <c r="BC46" i="152" s="1"/>
  <c r="AZ46" i="152"/>
  <c r="BA46" i="152" s="1"/>
  <c r="AX46" i="152"/>
  <c r="AY46" i="152" s="1"/>
  <c r="AV46" i="152"/>
  <c r="AW46" i="152" s="1"/>
  <c r="AT46" i="152"/>
  <c r="AU46" i="152" s="1"/>
  <c r="AR46" i="152"/>
  <c r="AS46" i="152" s="1"/>
  <c r="AP46" i="152"/>
  <c r="AQ46" i="152" s="1"/>
  <c r="AN46" i="152"/>
  <c r="AO46" i="152" s="1"/>
  <c r="AL46" i="152"/>
  <c r="AM46" i="152" s="1"/>
  <c r="AJ46" i="152"/>
  <c r="AK46" i="152" s="1"/>
  <c r="AH46" i="152"/>
  <c r="AI46" i="152" s="1"/>
  <c r="AF46" i="152"/>
  <c r="AG46" i="152" s="1"/>
  <c r="AD46" i="152"/>
  <c r="AE46" i="152" s="1"/>
  <c r="AB46" i="152"/>
  <c r="AC46" i="152" s="1"/>
  <c r="Z46" i="152"/>
  <c r="AA46" i="152" s="1"/>
  <c r="X46" i="152"/>
  <c r="Y46" i="152" s="1"/>
  <c r="V46" i="152"/>
  <c r="W46" i="152" s="1"/>
  <c r="T46" i="152"/>
  <c r="U46" i="152" s="1"/>
  <c r="R46" i="152"/>
  <c r="S46" i="152" s="1"/>
  <c r="P46" i="152"/>
  <c r="Q46" i="152" s="1"/>
  <c r="N46" i="152"/>
  <c r="O46" i="152" s="1"/>
  <c r="L46" i="152"/>
  <c r="M46" i="152" s="1"/>
  <c r="J46" i="152"/>
  <c r="K46" i="152" s="1"/>
  <c r="H46" i="152"/>
  <c r="I46" i="152" s="1"/>
  <c r="F46" i="152"/>
  <c r="G46" i="152" s="1"/>
  <c r="D46" i="152"/>
  <c r="E46" i="152" s="1"/>
  <c r="EX45" i="152"/>
  <c r="EY45" i="152" s="1"/>
  <c r="EV45" i="152"/>
  <c r="EW45" i="152" s="1"/>
  <c r="ET45" i="152"/>
  <c r="EU45" i="152" s="1"/>
  <c r="ER45" i="152"/>
  <c r="ES45" i="152" s="1"/>
  <c r="EP45" i="152"/>
  <c r="EQ45" i="152" s="1"/>
  <c r="EN45" i="152"/>
  <c r="EO45" i="152" s="1"/>
  <c r="EL45" i="152"/>
  <c r="EM45" i="152" s="1"/>
  <c r="EJ45" i="152"/>
  <c r="EK45" i="152" s="1"/>
  <c r="EH45" i="152"/>
  <c r="EI45" i="152" s="1"/>
  <c r="EF45" i="152"/>
  <c r="EG45" i="152" s="1"/>
  <c r="ED45" i="152"/>
  <c r="EE45" i="152" s="1"/>
  <c r="EB45" i="152"/>
  <c r="EC45" i="152" s="1"/>
  <c r="DZ45" i="152"/>
  <c r="EA45" i="152" s="1"/>
  <c r="DX45" i="152"/>
  <c r="DY45" i="152" s="1"/>
  <c r="DV45" i="152"/>
  <c r="DW45" i="152" s="1"/>
  <c r="DT45" i="152"/>
  <c r="DU45" i="152" s="1"/>
  <c r="DR45" i="152"/>
  <c r="DS45" i="152" s="1"/>
  <c r="DP45" i="152"/>
  <c r="DQ45" i="152" s="1"/>
  <c r="DN45" i="152"/>
  <c r="DO45" i="152" s="1"/>
  <c r="DL45" i="152"/>
  <c r="DM45" i="152" s="1"/>
  <c r="DJ45" i="152"/>
  <c r="DK45" i="152" s="1"/>
  <c r="DH45" i="152"/>
  <c r="DI45" i="152" s="1"/>
  <c r="DF45" i="152"/>
  <c r="DG45" i="152" s="1"/>
  <c r="DD45" i="152"/>
  <c r="DE45" i="152" s="1"/>
  <c r="DB45" i="152"/>
  <c r="DC45" i="152" s="1"/>
  <c r="CZ45" i="152"/>
  <c r="DA45" i="152" s="1"/>
  <c r="CX45" i="152"/>
  <c r="CY45" i="152" s="1"/>
  <c r="CV45" i="152"/>
  <c r="CW45" i="152" s="1"/>
  <c r="CT45" i="152"/>
  <c r="CU45" i="152" s="1"/>
  <c r="CR45" i="152"/>
  <c r="CS45" i="152" s="1"/>
  <c r="CP45" i="152"/>
  <c r="CQ45" i="152" s="1"/>
  <c r="CN45" i="152"/>
  <c r="CO45" i="152" s="1"/>
  <c r="CL45" i="152"/>
  <c r="CM45" i="152" s="1"/>
  <c r="CJ45" i="152"/>
  <c r="CK45" i="152" s="1"/>
  <c r="CH45" i="152"/>
  <c r="CI45" i="152" s="1"/>
  <c r="CF45" i="152"/>
  <c r="CG45" i="152" s="1"/>
  <c r="CD45" i="152"/>
  <c r="CE45" i="152" s="1"/>
  <c r="CB45" i="152"/>
  <c r="CC45" i="152" s="1"/>
  <c r="BZ45" i="152"/>
  <c r="CA45" i="152" s="1"/>
  <c r="BX45" i="152"/>
  <c r="BY45" i="152" s="1"/>
  <c r="BV45" i="152"/>
  <c r="BW45" i="152" s="1"/>
  <c r="BT45" i="152"/>
  <c r="BU45" i="152" s="1"/>
  <c r="BR45" i="152"/>
  <c r="BS45" i="152" s="1"/>
  <c r="BP45" i="152"/>
  <c r="BQ45" i="152" s="1"/>
  <c r="BN45" i="152"/>
  <c r="BO45" i="152" s="1"/>
  <c r="BL45" i="152"/>
  <c r="BM45" i="152" s="1"/>
  <c r="BJ45" i="152"/>
  <c r="BK45" i="152" s="1"/>
  <c r="BH45" i="152"/>
  <c r="BI45" i="152" s="1"/>
  <c r="BF45" i="152"/>
  <c r="BG45" i="152" s="1"/>
  <c r="BD45" i="152"/>
  <c r="BE45" i="152" s="1"/>
  <c r="BB45" i="152"/>
  <c r="BC45" i="152" s="1"/>
  <c r="AZ45" i="152"/>
  <c r="BA45" i="152" s="1"/>
  <c r="AX45" i="152"/>
  <c r="AY45" i="152" s="1"/>
  <c r="AV45" i="152"/>
  <c r="AW45" i="152" s="1"/>
  <c r="AT45" i="152"/>
  <c r="AU45" i="152" s="1"/>
  <c r="AR45" i="152"/>
  <c r="AS45" i="152" s="1"/>
  <c r="AP45" i="152"/>
  <c r="AQ45" i="152" s="1"/>
  <c r="AN45" i="152"/>
  <c r="AO45" i="152" s="1"/>
  <c r="AL45" i="152"/>
  <c r="AM45" i="152" s="1"/>
  <c r="AJ45" i="152"/>
  <c r="AK45" i="152" s="1"/>
  <c r="AH45" i="152"/>
  <c r="AI45" i="152" s="1"/>
  <c r="AF45" i="152"/>
  <c r="AG45" i="152" s="1"/>
  <c r="AD45" i="152"/>
  <c r="AE45" i="152" s="1"/>
  <c r="AB45" i="152"/>
  <c r="AC45" i="152" s="1"/>
  <c r="Z45" i="152"/>
  <c r="AA45" i="152" s="1"/>
  <c r="X45" i="152"/>
  <c r="Y45" i="152" s="1"/>
  <c r="V45" i="152"/>
  <c r="W45" i="152" s="1"/>
  <c r="T45" i="152"/>
  <c r="U45" i="152" s="1"/>
  <c r="R45" i="152"/>
  <c r="S45" i="152" s="1"/>
  <c r="P45" i="152"/>
  <c r="Q45" i="152" s="1"/>
  <c r="N45" i="152"/>
  <c r="O45" i="152" s="1"/>
  <c r="L45" i="152"/>
  <c r="M45" i="152" s="1"/>
  <c r="J45" i="152"/>
  <c r="K45" i="152" s="1"/>
  <c r="H45" i="152"/>
  <c r="I45" i="152" s="1"/>
  <c r="F45" i="152"/>
  <c r="G45" i="152" s="1"/>
  <c r="D45" i="152"/>
  <c r="E45" i="152" s="1"/>
  <c r="EX44" i="152"/>
  <c r="EY44" i="152" s="1"/>
  <c r="EV44" i="152"/>
  <c r="EW44" i="152" s="1"/>
  <c r="ET44" i="152"/>
  <c r="EU44" i="152" s="1"/>
  <c r="ER44" i="152"/>
  <c r="ES44" i="152" s="1"/>
  <c r="EP44" i="152"/>
  <c r="EQ44" i="152" s="1"/>
  <c r="EN44" i="152"/>
  <c r="EO44" i="152" s="1"/>
  <c r="EL44" i="152"/>
  <c r="EM44" i="152" s="1"/>
  <c r="EJ44" i="152"/>
  <c r="EK44" i="152" s="1"/>
  <c r="EH44" i="152"/>
  <c r="EI44" i="152" s="1"/>
  <c r="EF44" i="152"/>
  <c r="EG44" i="152" s="1"/>
  <c r="ED44" i="152"/>
  <c r="EE44" i="152" s="1"/>
  <c r="EB44" i="152"/>
  <c r="EC44" i="152" s="1"/>
  <c r="DZ44" i="152"/>
  <c r="EA44" i="152" s="1"/>
  <c r="DX44" i="152"/>
  <c r="DY44" i="152" s="1"/>
  <c r="DV44" i="152"/>
  <c r="DW44" i="152" s="1"/>
  <c r="DT44" i="152"/>
  <c r="DU44" i="152" s="1"/>
  <c r="DR44" i="152"/>
  <c r="DS44" i="152" s="1"/>
  <c r="DP44" i="152"/>
  <c r="DQ44" i="152" s="1"/>
  <c r="DN44" i="152"/>
  <c r="DO44" i="152" s="1"/>
  <c r="DL44" i="152"/>
  <c r="DM44" i="152" s="1"/>
  <c r="DJ44" i="152"/>
  <c r="DK44" i="152" s="1"/>
  <c r="DH44" i="152"/>
  <c r="DI44" i="152" s="1"/>
  <c r="DF44" i="152"/>
  <c r="DG44" i="152" s="1"/>
  <c r="DD44" i="152"/>
  <c r="DE44" i="152" s="1"/>
  <c r="DB44" i="152"/>
  <c r="DC44" i="152" s="1"/>
  <c r="CZ44" i="152"/>
  <c r="DA44" i="152" s="1"/>
  <c r="CX44" i="152"/>
  <c r="CY44" i="152" s="1"/>
  <c r="CV44" i="152"/>
  <c r="CW44" i="152" s="1"/>
  <c r="CT44" i="152"/>
  <c r="CU44" i="152" s="1"/>
  <c r="CR44" i="152"/>
  <c r="CS44" i="152" s="1"/>
  <c r="CP44" i="152"/>
  <c r="CQ44" i="152" s="1"/>
  <c r="CN44" i="152"/>
  <c r="CO44" i="152" s="1"/>
  <c r="CL44" i="152"/>
  <c r="CM44" i="152" s="1"/>
  <c r="CJ44" i="152"/>
  <c r="CK44" i="152" s="1"/>
  <c r="CH44" i="152"/>
  <c r="CI44" i="152" s="1"/>
  <c r="CF44" i="152"/>
  <c r="CG44" i="152" s="1"/>
  <c r="CD44" i="152"/>
  <c r="CE44" i="152" s="1"/>
  <c r="CB44" i="152"/>
  <c r="CC44" i="152" s="1"/>
  <c r="BZ44" i="152"/>
  <c r="CA44" i="152" s="1"/>
  <c r="BX44" i="152"/>
  <c r="BY44" i="152" s="1"/>
  <c r="BV44" i="152"/>
  <c r="BW44" i="152" s="1"/>
  <c r="BT44" i="152"/>
  <c r="BU44" i="152" s="1"/>
  <c r="BR44" i="152"/>
  <c r="BS44" i="152" s="1"/>
  <c r="BP44" i="152"/>
  <c r="BQ44" i="152" s="1"/>
  <c r="BN44" i="152"/>
  <c r="BO44" i="152" s="1"/>
  <c r="BL44" i="152"/>
  <c r="BM44" i="152" s="1"/>
  <c r="BJ44" i="152"/>
  <c r="BK44" i="152" s="1"/>
  <c r="BH44" i="152"/>
  <c r="BI44" i="152" s="1"/>
  <c r="BF44" i="152"/>
  <c r="BG44" i="152" s="1"/>
  <c r="BD44" i="152"/>
  <c r="BE44" i="152" s="1"/>
  <c r="BB44" i="152"/>
  <c r="BC44" i="152" s="1"/>
  <c r="AZ44" i="152"/>
  <c r="BA44" i="152" s="1"/>
  <c r="AX44" i="152"/>
  <c r="AY44" i="152" s="1"/>
  <c r="AV44" i="152"/>
  <c r="AW44" i="152" s="1"/>
  <c r="AT44" i="152"/>
  <c r="AU44" i="152" s="1"/>
  <c r="AR44" i="152"/>
  <c r="AS44" i="152" s="1"/>
  <c r="AP44" i="152"/>
  <c r="AQ44" i="152" s="1"/>
  <c r="AN44" i="152"/>
  <c r="AO44" i="152" s="1"/>
  <c r="AL44" i="152"/>
  <c r="AM44" i="152" s="1"/>
  <c r="AJ44" i="152"/>
  <c r="AK44" i="152" s="1"/>
  <c r="AH44" i="152"/>
  <c r="AI44" i="152" s="1"/>
  <c r="AF44" i="152"/>
  <c r="AG44" i="152" s="1"/>
  <c r="AD44" i="152"/>
  <c r="AE44" i="152" s="1"/>
  <c r="AB44" i="152"/>
  <c r="AC44" i="152" s="1"/>
  <c r="Z44" i="152"/>
  <c r="AA44" i="152" s="1"/>
  <c r="X44" i="152"/>
  <c r="Y44" i="152" s="1"/>
  <c r="V44" i="152"/>
  <c r="W44" i="152" s="1"/>
  <c r="T44" i="152"/>
  <c r="U44" i="152" s="1"/>
  <c r="R44" i="152"/>
  <c r="S44" i="152" s="1"/>
  <c r="P44" i="152"/>
  <c r="Q44" i="152" s="1"/>
  <c r="N44" i="152"/>
  <c r="O44" i="152" s="1"/>
  <c r="L44" i="152"/>
  <c r="M44" i="152" s="1"/>
  <c r="J44" i="152"/>
  <c r="K44" i="152" s="1"/>
  <c r="H44" i="152"/>
  <c r="I44" i="152" s="1"/>
  <c r="F44" i="152"/>
  <c r="G44" i="152" s="1"/>
  <c r="D44" i="152"/>
  <c r="E44" i="152" s="1"/>
  <c r="EX43" i="152"/>
  <c r="EY43" i="152" s="1"/>
  <c r="EV43" i="152"/>
  <c r="EW43" i="152" s="1"/>
  <c r="ET43" i="152"/>
  <c r="EU43" i="152" s="1"/>
  <c r="ER43" i="152"/>
  <c r="ES43" i="152" s="1"/>
  <c r="EP43" i="152"/>
  <c r="EQ43" i="152" s="1"/>
  <c r="EN43" i="152"/>
  <c r="EO43" i="152" s="1"/>
  <c r="EL43" i="152"/>
  <c r="EM43" i="152" s="1"/>
  <c r="EJ43" i="152"/>
  <c r="EK43" i="152" s="1"/>
  <c r="EH43" i="152"/>
  <c r="EI43" i="152" s="1"/>
  <c r="EF43" i="152"/>
  <c r="EG43" i="152" s="1"/>
  <c r="ED43" i="152"/>
  <c r="EE43" i="152" s="1"/>
  <c r="EB43" i="152"/>
  <c r="EC43" i="152" s="1"/>
  <c r="DZ43" i="152"/>
  <c r="EA43" i="152" s="1"/>
  <c r="DX43" i="152"/>
  <c r="DY43" i="152" s="1"/>
  <c r="DV43" i="152"/>
  <c r="DW43" i="152" s="1"/>
  <c r="DT43" i="152"/>
  <c r="DU43" i="152" s="1"/>
  <c r="DR43" i="152"/>
  <c r="DS43" i="152" s="1"/>
  <c r="DP43" i="152"/>
  <c r="DQ43" i="152" s="1"/>
  <c r="DN43" i="152"/>
  <c r="DO43" i="152" s="1"/>
  <c r="DL43" i="152"/>
  <c r="DM43" i="152" s="1"/>
  <c r="DJ43" i="152"/>
  <c r="DK43" i="152" s="1"/>
  <c r="DH43" i="152"/>
  <c r="DI43" i="152" s="1"/>
  <c r="DF43" i="152"/>
  <c r="DG43" i="152" s="1"/>
  <c r="DD43" i="152"/>
  <c r="DE43" i="152" s="1"/>
  <c r="DB43" i="152"/>
  <c r="DC43" i="152" s="1"/>
  <c r="CZ43" i="152"/>
  <c r="DA43" i="152" s="1"/>
  <c r="CX43" i="152"/>
  <c r="CY43" i="152" s="1"/>
  <c r="CV43" i="152"/>
  <c r="CW43" i="152" s="1"/>
  <c r="CT43" i="152"/>
  <c r="CU43" i="152" s="1"/>
  <c r="CR43" i="152"/>
  <c r="CS43" i="152" s="1"/>
  <c r="CP43" i="152"/>
  <c r="CQ43" i="152" s="1"/>
  <c r="CN43" i="152"/>
  <c r="CO43" i="152" s="1"/>
  <c r="CL43" i="152"/>
  <c r="CM43" i="152" s="1"/>
  <c r="CJ43" i="152"/>
  <c r="CK43" i="152" s="1"/>
  <c r="CH43" i="152"/>
  <c r="CI43" i="152" s="1"/>
  <c r="CF43" i="152"/>
  <c r="CG43" i="152" s="1"/>
  <c r="CD43" i="152"/>
  <c r="CE43" i="152" s="1"/>
  <c r="CB43" i="152"/>
  <c r="CC43" i="152" s="1"/>
  <c r="BZ43" i="152"/>
  <c r="CA43" i="152" s="1"/>
  <c r="BX43" i="152"/>
  <c r="BY43" i="152" s="1"/>
  <c r="BV43" i="152"/>
  <c r="BW43" i="152" s="1"/>
  <c r="BT43" i="152"/>
  <c r="BU43" i="152" s="1"/>
  <c r="BR43" i="152"/>
  <c r="BS43" i="152" s="1"/>
  <c r="BP43" i="152"/>
  <c r="BQ43" i="152" s="1"/>
  <c r="BN43" i="152"/>
  <c r="BO43" i="152" s="1"/>
  <c r="BL43" i="152"/>
  <c r="BM43" i="152" s="1"/>
  <c r="BJ43" i="152"/>
  <c r="BK43" i="152" s="1"/>
  <c r="BH43" i="152"/>
  <c r="BI43" i="152" s="1"/>
  <c r="BF43" i="152"/>
  <c r="BG43" i="152" s="1"/>
  <c r="BD43" i="152"/>
  <c r="BE43" i="152" s="1"/>
  <c r="BB43" i="152"/>
  <c r="BC43" i="152" s="1"/>
  <c r="AZ43" i="152"/>
  <c r="BA43" i="152" s="1"/>
  <c r="AX43" i="152"/>
  <c r="AY43" i="152" s="1"/>
  <c r="AV43" i="152"/>
  <c r="AW43" i="152" s="1"/>
  <c r="AT43" i="152"/>
  <c r="AU43" i="152" s="1"/>
  <c r="AR43" i="152"/>
  <c r="AS43" i="152" s="1"/>
  <c r="AP43" i="152"/>
  <c r="AQ43" i="152" s="1"/>
  <c r="AN43" i="152"/>
  <c r="AO43" i="152" s="1"/>
  <c r="AL43" i="152"/>
  <c r="AM43" i="152" s="1"/>
  <c r="AJ43" i="152"/>
  <c r="AK43" i="152" s="1"/>
  <c r="AH43" i="152"/>
  <c r="AI43" i="152" s="1"/>
  <c r="AF43" i="152"/>
  <c r="AG43" i="152" s="1"/>
  <c r="AD43" i="152"/>
  <c r="AE43" i="152" s="1"/>
  <c r="AB43" i="152"/>
  <c r="AC43" i="152" s="1"/>
  <c r="Z43" i="152"/>
  <c r="AA43" i="152" s="1"/>
  <c r="X43" i="152"/>
  <c r="Y43" i="152" s="1"/>
  <c r="V43" i="152"/>
  <c r="W43" i="152" s="1"/>
  <c r="T43" i="152"/>
  <c r="U43" i="152" s="1"/>
  <c r="R43" i="152"/>
  <c r="S43" i="152" s="1"/>
  <c r="P43" i="152"/>
  <c r="Q43" i="152" s="1"/>
  <c r="N43" i="152"/>
  <c r="O43" i="152" s="1"/>
  <c r="L43" i="152"/>
  <c r="M43" i="152" s="1"/>
  <c r="J43" i="152"/>
  <c r="K43" i="152" s="1"/>
  <c r="H43" i="152"/>
  <c r="I43" i="152" s="1"/>
  <c r="F43" i="152"/>
  <c r="G43" i="152" s="1"/>
  <c r="D43" i="152"/>
  <c r="E43" i="152" s="1"/>
  <c r="EX42" i="152"/>
  <c r="EY42" i="152" s="1"/>
  <c r="EV42" i="152"/>
  <c r="EW42" i="152" s="1"/>
  <c r="ET42" i="152"/>
  <c r="EU42" i="152" s="1"/>
  <c r="ER42" i="152"/>
  <c r="ES42" i="152" s="1"/>
  <c r="EP42" i="152"/>
  <c r="EQ42" i="152" s="1"/>
  <c r="EN42" i="152"/>
  <c r="EO42" i="152" s="1"/>
  <c r="EL42" i="152"/>
  <c r="EM42" i="152" s="1"/>
  <c r="EJ42" i="152"/>
  <c r="EK42" i="152" s="1"/>
  <c r="EH42" i="152"/>
  <c r="EI42" i="152" s="1"/>
  <c r="EF42" i="152"/>
  <c r="EG42" i="152" s="1"/>
  <c r="ED42" i="152"/>
  <c r="EE42" i="152" s="1"/>
  <c r="EB42" i="152"/>
  <c r="EC42" i="152" s="1"/>
  <c r="DZ42" i="152"/>
  <c r="EA42" i="152" s="1"/>
  <c r="DX42" i="152"/>
  <c r="DY42" i="152" s="1"/>
  <c r="DV42" i="152"/>
  <c r="DW42" i="152" s="1"/>
  <c r="DT42" i="152"/>
  <c r="DU42" i="152" s="1"/>
  <c r="DR42" i="152"/>
  <c r="DS42" i="152" s="1"/>
  <c r="DP42" i="152"/>
  <c r="DQ42" i="152" s="1"/>
  <c r="DN42" i="152"/>
  <c r="DO42" i="152" s="1"/>
  <c r="DL42" i="152"/>
  <c r="DM42" i="152" s="1"/>
  <c r="DJ42" i="152"/>
  <c r="DK42" i="152" s="1"/>
  <c r="DH42" i="152"/>
  <c r="DI42" i="152" s="1"/>
  <c r="DF42" i="152"/>
  <c r="DG42" i="152" s="1"/>
  <c r="DD42" i="152"/>
  <c r="DE42" i="152" s="1"/>
  <c r="DB42" i="152"/>
  <c r="DC42" i="152" s="1"/>
  <c r="CZ42" i="152"/>
  <c r="DA42" i="152" s="1"/>
  <c r="CX42" i="152"/>
  <c r="CY42" i="152" s="1"/>
  <c r="CV42" i="152"/>
  <c r="CW42" i="152" s="1"/>
  <c r="CT42" i="152"/>
  <c r="CU42" i="152" s="1"/>
  <c r="CR42" i="152"/>
  <c r="CS42" i="152" s="1"/>
  <c r="CP42" i="152"/>
  <c r="CQ42" i="152" s="1"/>
  <c r="CN42" i="152"/>
  <c r="CO42" i="152" s="1"/>
  <c r="CL42" i="152"/>
  <c r="CM42" i="152" s="1"/>
  <c r="CJ42" i="152"/>
  <c r="CK42" i="152" s="1"/>
  <c r="CH42" i="152"/>
  <c r="CI42" i="152" s="1"/>
  <c r="CF42" i="152"/>
  <c r="CG42" i="152" s="1"/>
  <c r="CD42" i="152"/>
  <c r="CE42" i="152" s="1"/>
  <c r="CB42" i="152"/>
  <c r="CC42" i="152" s="1"/>
  <c r="BZ42" i="152"/>
  <c r="CA42" i="152" s="1"/>
  <c r="BX42" i="152"/>
  <c r="BY42" i="152" s="1"/>
  <c r="BV42" i="152"/>
  <c r="BW42" i="152" s="1"/>
  <c r="BT42" i="152"/>
  <c r="BU42" i="152" s="1"/>
  <c r="BR42" i="152"/>
  <c r="BS42" i="152" s="1"/>
  <c r="BP42" i="152"/>
  <c r="BQ42" i="152" s="1"/>
  <c r="BN42" i="152"/>
  <c r="BO42" i="152" s="1"/>
  <c r="BL42" i="152"/>
  <c r="BM42" i="152" s="1"/>
  <c r="BJ42" i="152"/>
  <c r="BK42" i="152" s="1"/>
  <c r="BH42" i="152"/>
  <c r="BI42" i="152" s="1"/>
  <c r="BF42" i="152"/>
  <c r="BG42" i="152" s="1"/>
  <c r="BD42" i="152"/>
  <c r="BE42" i="152" s="1"/>
  <c r="BB42" i="152"/>
  <c r="BC42" i="152" s="1"/>
  <c r="AZ42" i="152"/>
  <c r="BA42" i="152" s="1"/>
  <c r="AX42" i="152"/>
  <c r="AY42" i="152" s="1"/>
  <c r="AV42" i="152"/>
  <c r="AW42" i="152" s="1"/>
  <c r="AT42" i="152"/>
  <c r="AU42" i="152" s="1"/>
  <c r="AR42" i="152"/>
  <c r="AS42" i="152" s="1"/>
  <c r="AP42" i="152"/>
  <c r="AQ42" i="152" s="1"/>
  <c r="AN42" i="152"/>
  <c r="AO42" i="152" s="1"/>
  <c r="AL42" i="152"/>
  <c r="AM42" i="152" s="1"/>
  <c r="AJ42" i="152"/>
  <c r="AK42" i="152" s="1"/>
  <c r="AH42" i="152"/>
  <c r="AI42" i="152" s="1"/>
  <c r="AF42" i="152"/>
  <c r="AG42" i="152" s="1"/>
  <c r="AD42" i="152"/>
  <c r="AE42" i="152" s="1"/>
  <c r="AB42" i="152"/>
  <c r="AC42" i="152" s="1"/>
  <c r="Z42" i="152"/>
  <c r="AA42" i="152" s="1"/>
  <c r="X42" i="152"/>
  <c r="Y42" i="152" s="1"/>
  <c r="V42" i="152"/>
  <c r="W42" i="152" s="1"/>
  <c r="T42" i="152"/>
  <c r="U42" i="152" s="1"/>
  <c r="R42" i="152"/>
  <c r="S42" i="152" s="1"/>
  <c r="P42" i="152"/>
  <c r="Q42" i="152" s="1"/>
  <c r="N42" i="152"/>
  <c r="O42" i="152" s="1"/>
  <c r="L42" i="152"/>
  <c r="M42" i="152" s="1"/>
  <c r="J42" i="152"/>
  <c r="K42" i="152" s="1"/>
  <c r="H42" i="152"/>
  <c r="I42" i="152" s="1"/>
  <c r="F42" i="152"/>
  <c r="G42" i="152" s="1"/>
  <c r="D42" i="152"/>
  <c r="E42" i="152" s="1"/>
  <c r="EX41" i="152"/>
  <c r="EY41" i="152" s="1"/>
  <c r="EV41" i="152"/>
  <c r="EW41" i="152" s="1"/>
  <c r="ET41" i="152"/>
  <c r="EU41" i="152" s="1"/>
  <c r="ER41" i="152"/>
  <c r="ES41" i="152" s="1"/>
  <c r="EP41" i="152"/>
  <c r="EQ41" i="152" s="1"/>
  <c r="EN41" i="152"/>
  <c r="EO41" i="152" s="1"/>
  <c r="EL41" i="152"/>
  <c r="EM41" i="152" s="1"/>
  <c r="EJ41" i="152"/>
  <c r="EK41" i="152" s="1"/>
  <c r="EH41" i="152"/>
  <c r="EI41" i="152" s="1"/>
  <c r="EF41" i="152"/>
  <c r="EG41" i="152" s="1"/>
  <c r="ED41" i="152"/>
  <c r="EE41" i="152" s="1"/>
  <c r="EB41" i="152"/>
  <c r="EC41" i="152" s="1"/>
  <c r="DZ41" i="152"/>
  <c r="EA41" i="152" s="1"/>
  <c r="DX41" i="152"/>
  <c r="DY41" i="152" s="1"/>
  <c r="DV41" i="152"/>
  <c r="DW41" i="152" s="1"/>
  <c r="DT41" i="152"/>
  <c r="DU41" i="152" s="1"/>
  <c r="DR41" i="152"/>
  <c r="DS41" i="152" s="1"/>
  <c r="DP41" i="152"/>
  <c r="DQ41" i="152" s="1"/>
  <c r="DN41" i="152"/>
  <c r="DO41" i="152" s="1"/>
  <c r="DL41" i="152"/>
  <c r="DM41" i="152" s="1"/>
  <c r="DJ41" i="152"/>
  <c r="DK41" i="152" s="1"/>
  <c r="DH41" i="152"/>
  <c r="DI41" i="152" s="1"/>
  <c r="DF41" i="152"/>
  <c r="DG41" i="152" s="1"/>
  <c r="DD41" i="152"/>
  <c r="DE41" i="152" s="1"/>
  <c r="DB41" i="152"/>
  <c r="DC41" i="152" s="1"/>
  <c r="CZ41" i="152"/>
  <c r="DA41" i="152" s="1"/>
  <c r="CX41" i="152"/>
  <c r="CY41" i="152" s="1"/>
  <c r="CV41" i="152"/>
  <c r="CW41" i="152" s="1"/>
  <c r="CT41" i="152"/>
  <c r="CU41" i="152" s="1"/>
  <c r="CR41" i="152"/>
  <c r="CS41" i="152" s="1"/>
  <c r="CP41" i="152"/>
  <c r="CQ41" i="152" s="1"/>
  <c r="CN41" i="152"/>
  <c r="CO41" i="152" s="1"/>
  <c r="CL41" i="152"/>
  <c r="CM41" i="152" s="1"/>
  <c r="CJ41" i="152"/>
  <c r="CK41" i="152" s="1"/>
  <c r="CH41" i="152"/>
  <c r="CI41" i="152" s="1"/>
  <c r="CF41" i="152"/>
  <c r="CG41" i="152" s="1"/>
  <c r="CD41" i="152"/>
  <c r="CE41" i="152" s="1"/>
  <c r="CB41" i="152"/>
  <c r="CC41" i="152" s="1"/>
  <c r="BZ41" i="152"/>
  <c r="CA41" i="152" s="1"/>
  <c r="BX41" i="152"/>
  <c r="BY41" i="152" s="1"/>
  <c r="BV41" i="152"/>
  <c r="BW41" i="152" s="1"/>
  <c r="BT41" i="152"/>
  <c r="BU41" i="152" s="1"/>
  <c r="BR41" i="152"/>
  <c r="BS41" i="152" s="1"/>
  <c r="BP41" i="152"/>
  <c r="BQ41" i="152" s="1"/>
  <c r="BN41" i="152"/>
  <c r="BO41" i="152" s="1"/>
  <c r="BL41" i="152"/>
  <c r="BM41" i="152" s="1"/>
  <c r="BJ41" i="152"/>
  <c r="BK41" i="152" s="1"/>
  <c r="BH41" i="152"/>
  <c r="BI41" i="152" s="1"/>
  <c r="BF41" i="152"/>
  <c r="BG41" i="152" s="1"/>
  <c r="BD41" i="152"/>
  <c r="BE41" i="152" s="1"/>
  <c r="BB41" i="152"/>
  <c r="BC41" i="152" s="1"/>
  <c r="AZ41" i="152"/>
  <c r="BA41" i="152" s="1"/>
  <c r="AX41" i="152"/>
  <c r="AY41" i="152" s="1"/>
  <c r="AV41" i="152"/>
  <c r="AW41" i="152" s="1"/>
  <c r="AT41" i="152"/>
  <c r="AU41" i="152" s="1"/>
  <c r="AR41" i="152"/>
  <c r="AS41" i="152" s="1"/>
  <c r="AP41" i="152"/>
  <c r="AQ41" i="152" s="1"/>
  <c r="AN41" i="152"/>
  <c r="AO41" i="152" s="1"/>
  <c r="AL41" i="152"/>
  <c r="AM41" i="152" s="1"/>
  <c r="AJ41" i="152"/>
  <c r="AK41" i="152" s="1"/>
  <c r="AH41" i="152"/>
  <c r="AI41" i="152" s="1"/>
  <c r="AF41" i="152"/>
  <c r="AG41" i="152" s="1"/>
  <c r="AD41" i="152"/>
  <c r="AE41" i="152" s="1"/>
  <c r="AB41" i="152"/>
  <c r="AC41" i="152" s="1"/>
  <c r="Z41" i="152"/>
  <c r="AA41" i="152" s="1"/>
  <c r="X41" i="152"/>
  <c r="Y41" i="152" s="1"/>
  <c r="V41" i="152"/>
  <c r="W41" i="152" s="1"/>
  <c r="T41" i="152"/>
  <c r="U41" i="152" s="1"/>
  <c r="R41" i="152"/>
  <c r="S41" i="152" s="1"/>
  <c r="P41" i="152"/>
  <c r="Q41" i="152" s="1"/>
  <c r="N41" i="152"/>
  <c r="O41" i="152" s="1"/>
  <c r="L41" i="152"/>
  <c r="M41" i="152" s="1"/>
  <c r="J41" i="152"/>
  <c r="K41" i="152" s="1"/>
  <c r="H41" i="152"/>
  <c r="I41" i="152" s="1"/>
  <c r="F41" i="152"/>
  <c r="G41" i="152" s="1"/>
  <c r="D41" i="152"/>
  <c r="E41" i="152" s="1"/>
  <c r="EX40" i="152"/>
  <c r="EY40" i="152" s="1"/>
  <c r="EV40" i="152"/>
  <c r="EW40" i="152" s="1"/>
  <c r="ET40" i="152"/>
  <c r="EU40" i="152" s="1"/>
  <c r="ER40" i="152"/>
  <c r="ES40" i="152" s="1"/>
  <c r="EP40" i="152"/>
  <c r="EQ40" i="152" s="1"/>
  <c r="EN40" i="152"/>
  <c r="EO40" i="152" s="1"/>
  <c r="EL40" i="152"/>
  <c r="EM40" i="152" s="1"/>
  <c r="EJ40" i="152"/>
  <c r="EK40" i="152" s="1"/>
  <c r="EH40" i="152"/>
  <c r="EI40" i="152" s="1"/>
  <c r="EF40" i="152"/>
  <c r="EG40" i="152" s="1"/>
  <c r="ED40" i="152"/>
  <c r="EE40" i="152" s="1"/>
  <c r="EB40" i="152"/>
  <c r="EC40" i="152" s="1"/>
  <c r="DZ40" i="152"/>
  <c r="EA40" i="152" s="1"/>
  <c r="DX40" i="152"/>
  <c r="DY40" i="152" s="1"/>
  <c r="DV40" i="152"/>
  <c r="DW40" i="152" s="1"/>
  <c r="DT40" i="152"/>
  <c r="DU40" i="152" s="1"/>
  <c r="DR40" i="152"/>
  <c r="DS40" i="152" s="1"/>
  <c r="DP40" i="152"/>
  <c r="DQ40" i="152" s="1"/>
  <c r="DN40" i="152"/>
  <c r="DO40" i="152" s="1"/>
  <c r="DL40" i="152"/>
  <c r="DM40" i="152" s="1"/>
  <c r="DJ40" i="152"/>
  <c r="DK40" i="152" s="1"/>
  <c r="DH40" i="152"/>
  <c r="DI40" i="152" s="1"/>
  <c r="DF40" i="152"/>
  <c r="DG40" i="152" s="1"/>
  <c r="DD40" i="152"/>
  <c r="DE40" i="152" s="1"/>
  <c r="DB40" i="152"/>
  <c r="DC40" i="152" s="1"/>
  <c r="CZ40" i="152"/>
  <c r="DA40" i="152" s="1"/>
  <c r="CX40" i="152"/>
  <c r="CY40" i="152" s="1"/>
  <c r="CV40" i="152"/>
  <c r="CW40" i="152" s="1"/>
  <c r="CT40" i="152"/>
  <c r="CU40" i="152" s="1"/>
  <c r="CR40" i="152"/>
  <c r="CS40" i="152" s="1"/>
  <c r="CP40" i="152"/>
  <c r="CQ40" i="152" s="1"/>
  <c r="CN40" i="152"/>
  <c r="CO40" i="152" s="1"/>
  <c r="CL40" i="152"/>
  <c r="CM40" i="152" s="1"/>
  <c r="CJ40" i="152"/>
  <c r="CK40" i="152" s="1"/>
  <c r="CH40" i="152"/>
  <c r="CI40" i="152" s="1"/>
  <c r="CF40" i="152"/>
  <c r="CG40" i="152" s="1"/>
  <c r="CD40" i="152"/>
  <c r="CE40" i="152" s="1"/>
  <c r="CB40" i="152"/>
  <c r="CC40" i="152" s="1"/>
  <c r="BZ40" i="152"/>
  <c r="CA40" i="152" s="1"/>
  <c r="BX40" i="152"/>
  <c r="BY40" i="152" s="1"/>
  <c r="BV40" i="152"/>
  <c r="BW40" i="152" s="1"/>
  <c r="BT40" i="152"/>
  <c r="BU40" i="152" s="1"/>
  <c r="BR40" i="152"/>
  <c r="BS40" i="152" s="1"/>
  <c r="BP40" i="152"/>
  <c r="BQ40" i="152" s="1"/>
  <c r="BN40" i="152"/>
  <c r="BO40" i="152" s="1"/>
  <c r="BL40" i="152"/>
  <c r="BM40" i="152" s="1"/>
  <c r="BJ40" i="152"/>
  <c r="BK40" i="152" s="1"/>
  <c r="BH40" i="152"/>
  <c r="BI40" i="152" s="1"/>
  <c r="BF40" i="152"/>
  <c r="BG40" i="152" s="1"/>
  <c r="BD40" i="152"/>
  <c r="BE40" i="152" s="1"/>
  <c r="BB40" i="152"/>
  <c r="BC40" i="152" s="1"/>
  <c r="AZ40" i="152"/>
  <c r="BA40" i="152" s="1"/>
  <c r="AX40" i="152"/>
  <c r="AY40" i="152" s="1"/>
  <c r="AV40" i="152"/>
  <c r="AW40" i="152" s="1"/>
  <c r="AT40" i="152"/>
  <c r="AU40" i="152" s="1"/>
  <c r="AR40" i="152"/>
  <c r="AS40" i="152" s="1"/>
  <c r="AP40" i="152"/>
  <c r="AQ40" i="152" s="1"/>
  <c r="AN40" i="152"/>
  <c r="AO40" i="152" s="1"/>
  <c r="AL40" i="152"/>
  <c r="AM40" i="152" s="1"/>
  <c r="AJ40" i="152"/>
  <c r="AK40" i="152" s="1"/>
  <c r="AH40" i="152"/>
  <c r="AI40" i="152" s="1"/>
  <c r="AF40" i="152"/>
  <c r="AG40" i="152" s="1"/>
  <c r="AD40" i="152"/>
  <c r="AE40" i="152" s="1"/>
  <c r="AB40" i="152"/>
  <c r="AC40" i="152" s="1"/>
  <c r="Z40" i="152"/>
  <c r="AA40" i="152" s="1"/>
  <c r="X40" i="152"/>
  <c r="Y40" i="152" s="1"/>
  <c r="V40" i="152"/>
  <c r="W40" i="152" s="1"/>
  <c r="T40" i="152"/>
  <c r="U40" i="152" s="1"/>
  <c r="R40" i="152"/>
  <c r="S40" i="152" s="1"/>
  <c r="P40" i="152"/>
  <c r="Q40" i="152" s="1"/>
  <c r="N40" i="152"/>
  <c r="O40" i="152" s="1"/>
  <c r="L40" i="152"/>
  <c r="M40" i="152" s="1"/>
  <c r="J40" i="152"/>
  <c r="K40" i="152" s="1"/>
  <c r="H40" i="152"/>
  <c r="I40" i="152" s="1"/>
  <c r="F40" i="152"/>
  <c r="G40" i="152" s="1"/>
  <c r="D40" i="152"/>
  <c r="E40" i="152" s="1"/>
  <c r="EX39" i="152"/>
  <c r="EY39" i="152" s="1"/>
  <c r="EV39" i="152"/>
  <c r="EW39" i="152" s="1"/>
  <c r="ET39" i="152"/>
  <c r="EU39" i="152" s="1"/>
  <c r="ER39" i="152"/>
  <c r="ES39" i="152" s="1"/>
  <c r="EP39" i="152"/>
  <c r="EQ39" i="152" s="1"/>
  <c r="EN39" i="152"/>
  <c r="EO39" i="152" s="1"/>
  <c r="EL39" i="152"/>
  <c r="EM39" i="152" s="1"/>
  <c r="EJ39" i="152"/>
  <c r="EK39" i="152" s="1"/>
  <c r="EH39" i="152"/>
  <c r="EI39" i="152" s="1"/>
  <c r="EF39" i="152"/>
  <c r="EG39" i="152" s="1"/>
  <c r="ED39" i="152"/>
  <c r="EE39" i="152" s="1"/>
  <c r="EB39" i="152"/>
  <c r="EC39" i="152" s="1"/>
  <c r="DZ39" i="152"/>
  <c r="EA39" i="152" s="1"/>
  <c r="DX39" i="152"/>
  <c r="DY39" i="152" s="1"/>
  <c r="DV39" i="152"/>
  <c r="DW39" i="152" s="1"/>
  <c r="DT39" i="152"/>
  <c r="DU39" i="152" s="1"/>
  <c r="DR39" i="152"/>
  <c r="DS39" i="152" s="1"/>
  <c r="DP39" i="152"/>
  <c r="DQ39" i="152" s="1"/>
  <c r="DN39" i="152"/>
  <c r="DO39" i="152" s="1"/>
  <c r="DL39" i="152"/>
  <c r="DM39" i="152" s="1"/>
  <c r="DJ39" i="152"/>
  <c r="DK39" i="152" s="1"/>
  <c r="DH39" i="152"/>
  <c r="DI39" i="152" s="1"/>
  <c r="DF39" i="152"/>
  <c r="DG39" i="152" s="1"/>
  <c r="DD39" i="152"/>
  <c r="DE39" i="152" s="1"/>
  <c r="DB39" i="152"/>
  <c r="DC39" i="152" s="1"/>
  <c r="CZ39" i="152"/>
  <c r="DA39" i="152" s="1"/>
  <c r="CX39" i="152"/>
  <c r="CY39" i="152" s="1"/>
  <c r="CV39" i="152"/>
  <c r="CW39" i="152" s="1"/>
  <c r="CT39" i="152"/>
  <c r="CU39" i="152" s="1"/>
  <c r="CR39" i="152"/>
  <c r="CS39" i="152" s="1"/>
  <c r="CP39" i="152"/>
  <c r="CQ39" i="152" s="1"/>
  <c r="CN39" i="152"/>
  <c r="CO39" i="152" s="1"/>
  <c r="CL39" i="152"/>
  <c r="CM39" i="152" s="1"/>
  <c r="CJ39" i="152"/>
  <c r="CK39" i="152" s="1"/>
  <c r="CH39" i="152"/>
  <c r="CI39" i="152" s="1"/>
  <c r="CF39" i="152"/>
  <c r="CG39" i="152" s="1"/>
  <c r="CD39" i="152"/>
  <c r="CE39" i="152" s="1"/>
  <c r="CB39" i="152"/>
  <c r="CC39" i="152" s="1"/>
  <c r="BZ39" i="152"/>
  <c r="CA39" i="152" s="1"/>
  <c r="BX39" i="152"/>
  <c r="BY39" i="152" s="1"/>
  <c r="BV39" i="152"/>
  <c r="BW39" i="152" s="1"/>
  <c r="BT39" i="152"/>
  <c r="BU39" i="152" s="1"/>
  <c r="BR39" i="152"/>
  <c r="BS39" i="152" s="1"/>
  <c r="BP39" i="152"/>
  <c r="BQ39" i="152" s="1"/>
  <c r="BN39" i="152"/>
  <c r="BO39" i="152" s="1"/>
  <c r="BL39" i="152"/>
  <c r="BM39" i="152" s="1"/>
  <c r="BJ39" i="152"/>
  <c r="BK39" i="152" s="1"/>
  <c r="BH39" i="152"/>
  <c r="BI39" i="152" s="1"/>
  <c r="BF39" i="152"/>
  <c r="BG39" i="152" s="1"/>
  <c r="BD39" i="152"/>
  <c r="BE39" i="152" s="1"/>
  <c r="BB39" i="152"/>
  <c r="BC39" i="152" s="1"/>
  <c r="AZ39" i="152"/>
  <c r="BA39" i="152" s="1"/>
  <c r="AX39" i="152"/>
  <c r="AY39" i="152" s="1"/>
  <c r="AV39" i="152"/>
  <c r="AW39" i="152" s="1"/>
  <c r="AT39" i="152"/>
  <c r="AU39" i="152" s="1"/>
  <c r="AR39" i="152"/>
  <c r="AS39" i="152" s="1"/>
  <c r="AP39" i="152"/>
  <c r="AQ39" i="152" s="1"/>
  <c r="AN39" i="152"/>
  <c r="AO39" i="152" s="1"/>
  <c r="AL39" i="152"/>
  <c r="AM39" i="152" s="1"/>
  <c r="AJ39" i="152"/>
  <c r="AK39" i="152" s="1"/>
  <c r="AH39" i="152"/>
  <c r="AI39" i="152" s="1"/>
  <c r="AF39" i="152"/>
  <c r="AG39" i="152" s="1"/>
  <c r="AD39" i="152"/>
  <c r="AE39" i="152" s="1"/>
  <c r="AB39" i="152"/>
  <c r="AC39" i="152" s="1"/>
  <c r="Z39" i="152"/>
  <c r="AA39" i="152" s="1"/>
  <c r="X39" i="152"/>
  <c r="Y39" i="152" s="1"/>
  <c r="V39" i="152"/>
  <c r="W39" i="152" s="1"/>
  <c r="T39" i="152"/>
  <c r="U39" i="152" s="1"/>
  <c r="R39" i="152"/>
  <c r="S39" i="152" s="1"/>
  <c r="P39" i="152"/>
  <c r="Q39" i="152" s="1"/>
  <c r="N39" i="152"/>
  <c r="O39" i="152" s="1"/>
  <c r="L39" i="152"/>
  <c r="M39" i="152" s="1"/>
  <c r="J39" i="152"/>
  <c r="K39" i="152" s="1"/>
  <c r="H39" i="152"/>
  <c r="I39" i="152" s="1"/>
  <c r="F39" i="152"/>
  <c r="G39" i="152" s="1"/>
  <c r="D39" i="152"/>
  <c r="E39" i="152" s="1"/>
  <c r="EX38" i="152"/>
  <c r="EY38" i="152" s="1"/>
  <c r="EV38" i="152"/>
  <c r="EW38" i="152" s="1"/>
  <c r="ET38" i="152"/>
  <c r="EU38" i="152" s="1"/>
  <c r="ER38" i="152"/>
  <c r="ES38" i="152" s="1"/>
  <c r="EP38" i="152"/>
  <c r="EQ38" i="152" s="1"/>
  <c r="EN38" i="152"/>
  <c r="EO38" i="152" s="1"/>
  <c r="EL38" i="152"/>
  <c r="EM38" i="152" s="1"/>
  <c r="EJ38" i="152"/>
  <c r="EK38" i="152" s="1"/>
  <c r="EH38" i="152"/>
  <c r="EI38" i="152" s="1"/>
  <c r="EF38" i="152"/>
  <c r="EG38" i="152" s="1"/>
  <c r="ED38" i="152"/>
  <c r="EE38" i="152" s="1"/>
  <c r="EB38" i="152"/>
  <c r="EC38" i="152" s="1"/>
  <c r="DZ38" i="152"/>
  <c r="EA38" i="152" s="1"/>
  <c r="DX38" i="152"/>
  <c r="DY38" i="152" s="1"/>
  <c r="DV38" i="152"/>
  <c r="DW38" i="152" s="1"/>
  <c r="DT38" i="152"/>
  <c r="DU38" i="152" s="1"/>
  <c r="DR38" i="152"/>
  <c r="DS38" i="152" s="1"/>
  <c r="DP38" i="152"/>
  <c r="DQ38" i="152" s="1"/>
  <c r="DN38" i="152"/>
  <c r="DO38" i="152" s="1"/>
  <c r="DL38" i="152"/>
  <c r="DM38" i="152" s="1"/>
  <c r="DJ38" i="152"/>
  <c r="DK38" i="152" s="1"/>
  <c r="DH38" i="152"/>
  <c r="DI38" i="152" s="1"/>
  <c r="DF38" i="152"/>
  <c r="DG38" i="152" s="1"/>
  <c r="DD38" i="152"/>
  <c r="DE38" i="152" s="1"/>
  <c r="DB38" i="152"/>
  <c r="DC38" i="152" s="1"/>
  <c r="CZ38" i="152"/>
  <c r="DA38" i="152" s="1"/>
  <c r="CX38" i="152"/>
  <c r="CY38" i="152" s="1"/>
  <c r="CV38" i="152"/>
  <c r="CW38" i="152" s="1"/>
  <c r="CT38" i="152"/>
  <c r="CU38" i="152" s="1"/>
  <c r="CR38" i="152"/>
  <c r="CS38" i="152" s="1"/>
  <c r="CP38" i="152"/>
  <c r="CQ38" i="152" s="1"/>
  <c r="CN38" i="152"/>
  <c r="CO38" i="152" s="1"/>
  <c r="CL38" i="152"/>
  <c r="CM38" i="152" s="1"/>
  <c r="CJ38" i="152"/>
  <c r="CK38" i="152" s="1"/>
  <c r="CH38" i="152"/>
  <c r="CI38" i="152" s="1"/>
  <c r="CF38" i="152"/>
  <c r="CG38" i="152" s="1"/>
  <c r="CD38" i="152"/>
  <c r="CE38" i="152" s="1"/>
  <c r="CB38" i="152"/>
  <c r="CC38" i="152" s="1"/>
  <c r="BZ38" i="152"/>
  <c r="CA38" i="152" s="1"/>
  <c r="BX38" i="152"/>
  <c r="BY38" i="152" s="1"/>
  <c r="BV38" i="152"/>
  <c r="BW38" i="152" s="1"/>
  <c r="BT38" i="152"/>
  <c r="BU38" i="152" s="1"/>
  <c r="BR38" i="152"/>
  <c r="BS38" i="152" s="1"/>
  <c r="BP38" i="152"/>
  <c r="BQ38" i="152" s="1"/>
  <c r="BN38" i="152"/>
  <c r="BO38" i="152" s="1"/>
  <c r="BL38" i="152"/>
  <c r="BM38" i="152" s="1"/>
  <c r="BJ38" i="152"/>
  <c r="BK38" i="152" s="1"/>
  <c r="BH38" i="152"/>
  <c r="BI38" i="152" s="1"/>
  <c r="BF38" i="152"/>
  <c r="BG38" i="152" s="1"/>
  <c r="BD38" i="152"/>
  <c r="BE38" i="152" s="1"/>
  <c r="BB38" i="152"/>
  <c r="BC38" i="152" s="1"/>
  <c r="AZ38" i="152"/>
  <c r="BA38" i="152" s="1"/>
  <c r="AX38" i="152"/>
  <c r="AY38" i="152" s="1"/>
  <c r="AV38" i="152"/>
  <c r="AW38" i="152" s="1"/>
  <c r="AT38" i="152"/>
  <c r="AU38" i="152" s="1"/>
  <c r="AR38" i="152"/>
  <c r="AS38" i="152" s="1"/>
  <c r="AP38" i="152"/>
  <c r="AQ38" i="152" s="1"/>
  <c r="AN38" i="152"/>
  <c r="AO38" i="152" s="1"/>
  <c r="AL38" i="152"/>
  <c r="AM38" i="152" s="1"/>
  <c r="AJ38" i="152"/>
  <c r="AK38" i="152" s="1"/>
  <c r="AH38" i="152"/>
  <c r="AI38" i="152" s="1"/>
  <c r="AF38" i="152"/>
  <c r="AG38" i="152" s="1"/>
  <c r="AD38" i="152"/>
  <c r="AE38" i="152" s="1"/>
  <c r="AB38" i="152"/>
  <c r="AC38" i="152" s="1"/>
  <c r="Z38" i="152"/>
  <c r="AA38" i="152" s="1"/>
  <c r="X38" i="152"/>
  <c r="Y38" i="152" s="1"/>
  <c r="V38" i="152"/>
  <c r="W38" i="152" s="1"/>
  <c r="T38" i="152"/>
  <c r="U38" i="152" s="1"/>
  <c r="R38" i="152"/>
  <c r="S38" i="152" s="1"/>
  <c r="P38" i="152"/>
  <c r="Q38" i="152" s="1"/>
  <c r="N38" i="152"/>
  <c r="O38" i="152" s="1"/>
  <c r="L38" i="152"/>
  <c r="M38" i="152" s="1"/>
  <c r="J38" i="152"/>
  <c r="K38" i="152" s="1"/>
  <c r="H38" i="152"/>
  <c r="I38" i="152" s="1"/>
  <c r="F38" i="152"/>
  <c r="G38" i="152" s="1"/>
  <c r="D38" i="152"/>
  <c r="E38" i="152" s="1"/>
  <c r="EX37" i="152"/>
  <c r="EY37" i="152" s="1"/>
  <c r="EV37" i="152"/>
  <c r="EW37" i="152" s="1"/>
  <c r="ET37" i="152"/>
  <c r="EU37" i="152" s="1"/>
  <c r="ER37" i="152"/>
  <c r="ES37" i="152" s="1"/>
  <c r="EP37" i="152"/>
  <c r="EQ37" i="152" s="1"/>
  <c r="EN37" i="152"/>
  <c r="EO37" i="152" s="1"/>
  <c r="EL37" i="152"/>
  <c r="EM37" i="152" s="1"/>
  <c r="EJ37" i="152"/>
  <c r="EK37" i="152" s="1"/>
  <c r="EH37" i="152"/>
  <c r="EI37" i="152" s="1"/>
  <c r="EF37" i="152"/>
  <c r="EG37" i="152" s="1"/>
  <c r="ED37" i="152"/>
  <c r="EE37" i="152" s="1"/>
  <c r="EB37" i="152"/>
  <c r="EC37" i="152" s="1"/>
  <c r="DZ37" i="152"/>
  <c r="EA37" i="152" s="1"/>
  <c r="DX37" i="152"/>
  <c r="DY37" i="152" s="1"/>
  <c r="DV37" i="152"/>
  <c r="DW37" i="152" s="1"/>
  <c r="DT37" i="152"/>
  <c r="DU37" i="152" s="1"/>
  <c r="DR37" i="152"/>
  <c r="DS37" i="152" s="1"/>
  <c r="DP37" i="152"/>
  <c r="DQ37" i="152" s="1"/>
  <c r="DN37" i="152"/>
  <c r="DO37" i="152" s="1"/>
  <c r="DL37" i="152"/>
  <c r="DM37" i="152" s="1"/>
  <c r="DJ37" i="152"/>
  <c r="DK37" i="152" s="1"/>
  <c r="DH37" i="152"/>
  <c r="DI37" i="152" s="1"/>
  <c r="DF37" i="152"/>
  <c r="DG37" i="152" s="1"/>
  <c r="DD37" i="152"/>
  <c r="DE37" i="152" s="1"/>
  <c r="DB37" i="152"/>
  <c r="DC37" i="152" s="1"/>
  <c r="CZ37" i="152"/>
  <c r="DA37" i="152" s="1"/>
  <c r="CX37" i="152"/>
  <c r="CY37" i="152" s="1"/>
  <c r="CV37" i="152"/>
  <c r="CW37" i="152" s="1"/>
  <c r="CT37" i="152"/>
  <c r="CU37" i="152" s="1"/>
  <c r="CR37" i="152"/>
  <c r="CS37" i="152" s="1"/>
  <c r="CP37" i="152"/>
  <c r="CQ37" i="152" s="1"/>
  <c r="CN37" i="152"/>
  <c r="CO37" i="152" s="1"/>
  <c r="CL37" i="152"/>
  <c r="CM37" i="152" s="1"/>
  <c r="CJ37" i="152"/>
  <c r="CK37" i="152" s="1"/>
  <c r="CH37" i="152"/>
  <c r="CI37" i="152" s="1"/>
  <c r="CF37" i="152"/>
  <c r="CG37" i="152" s="1"/>
  <c r="CD37" i="152"/>
  <c r="CE37" i="152" s="1"/>
  <c r="CB37" i="152"/>
  <c r="CC37" i="152" s="1"/>
  <c r="BZ37" i="152"/>
  <c r="CA37" i="152" s="1"/>
  <c r="BX37" i="152"/>
  <c r="BY37" i="152" s="1"/>
  <c r="BV37" i="152"/>
  <c r="BW37" i="152" s="1"/>
  <c r="BT37" i="152"/>
  <c r="BU37" i="152" s="1"/>
  <c r="BR37" i="152"/>
  <c r="BS37" i="152" s="1"/>
  <c r="BP37" i="152"/>
  <c r="BQ37" i="152" s="1"/>
  <c r="BN37" i="152"/>
  <c r="BO37" i="152" s="1"/>
  <c r="BL37" i="152"/>
  <c r="BM37" i="152" s="1"/>
  <c r="BJ37" i="152"/>
  <c r="BK37" i="152" s="1"/>
  <c r="BH37" i="152"/>
  <c r="BI37" i="152" s="1"/>
  <c r="BF37" i="152"/>
  <c r="BG37" i="152" s="1"/>
  <c r="BD37" i="152"/>
  <c r="BE37" i="152" s="1"/>
  <c r="BB37" i="152"/>
  <c r="BC37" i="152" s="1"/>
  <c r="AZ37" i="152"/>
  <c r="BA37" i="152" s="1"/>
  <c r="AX37" i="152"/>
  <c r="AY37" i="152" s="1"/>
  <c r="AV37" i="152"/>
  <c r="AW37" i="152" s="1"/>
  <c r="AT37" i="152"/>
  <c r="AU37" i="152" s="1"/>
  <c r="AR37" i="152"/>
  <c r="AS37" i="152" s="1"/>
  <c r="AP37" i="152"/>
  <c r="AQ37" i="152" s="1"/>
  <c r="AN37" i="152"/>
  <c r="AO37" i="152" s="1"/>
  <c r="AL37" i="152"/>
  <c r="AM37" i="152" s="1"/>
  <c r="AJ37" i="152"/>
  <c r="AK37" i="152" s="1"/>
  <c r="AH37" i="152"/>
  <c r="AI37" i="152" s="1"/>
  <c r="AF37" i="152"/>
  <c r="AG37" i="152" s="1"/>
  <c r="AD37" i="152"/>
  <c r="AE37" i="152" s="1"/>
  <c r="AB37" i="152"/>
  <c r="AC37" i="152" s="1"/>
  <c r="Z37" i="152"/>
  <c r="AA37" i="152" s="1"/>
  <c r="X37" i="152"/>
  <c r="Y37" i="152" s="1"/>
  <c r="V37" i="152"/>
  <c r="W37" i="152" s="1"/>
  <c r="T37" i="152"/>
  <c r="U37" i="152" s="1"/>
  <c r="R37" i="152"/>
  <c r="S37" i="152" s="1"/>
  <c r="P37" i="152"/>
  <c r="Q37" i="152" s="1"/>
  <c r="N37" i="152"/>
  <c r="O37" i="152" s="1"/>
  <c r="L37" i="152"/>
  <c r="M37" i="152" s="1"/>
  <c r="J37" i="152"/>
  <c r="K37" i="152" s="1"/>
  <c r="H37" i="152"/>
  <c r="I37" i="152" s="1"/>
  <c r="F37" i="152"/>
  <c r="G37" i="152" s="1"/>
  <c r="D37" i="152"/>
  <c r="E37" i="152" s="1"/>
  <c r="EX36" i="152"/>
  <c r="EY36" i="152" s="1"/>
  <c r="EV36" i="152"/>
  <c r="EW36" i="152" s="1"/>
  <c r="ET36" i="152"/>
  <c r="EU36" i="152" s="1"/>
  <c r="ER36" i="152"/>
  <c r="ES36" i="152" s="1"/>
  <c r="EP36" i="152"/>
  <c r="EQ36" i="152" s="1"/>
  <c r="EN36" i="152"/>
  <c r="EO36" i="152" s="1"/>
  <c r="EL36" i="152"/>
  <c r="EM36" i="152" s="1"/>
  <c r="EJ36" i="152"/>
  <c r="EK36" i="152" s="1"/>
  <c r="EH36" i="152"/>
  <c r="EI36" i="152" s="1"/>
  <c r="EF36" i="152"/>
  <c r="EG36" i="152" s="1"/>
  <c r="ED36" i="152"/>
  <c r="EE36" i="152" s="1"/>
  <c r="EB36" i="152"/>
  <c r="EC36" i="152" s="1"/>
  <c r="DZ36" i="152"/>
  <c r="EA36" i="152" s="1"/>
  <c r="DX36" i="152"/>
  <c r="DY36" i="152" s="1"/>
  <c r="DV36" i="152"/>
  <c r="DW36" i="152" s="1"/>
  <c r="DT36" i="152"/>
  <c r="DU36" i="152" s="1"/>
  <c r="DR36" i="152"/>
  <c r="DS36" i="152" s="1"/>
  <c r="DP36" i="152"/>
  <c r="DQ36" i="152" s="1"/>
  <c r="DN36" i="152"/>
  <c r="DO36" i="152" s="1"/>
  <c r="DL36" i="152"/>
  <c r="DM36" i="152" s="1"/>
  <c r="DJ36" i="152"/>
  <c r="DK36" i="152" s="1"/>
  <c r="DH36" i="152"/>
  <c r="DI36" i="152" s="1"/>
  <c r="DF36" i="152"/>
  <c r="DG36" i="152" s="1"/>
  <c r="DD36" i="152"/>
  <c r="DE36" i="152" s="1"/>
  <c r="DB36" i="152"/>
  <c r="DC36" i="152" s="1"/>
  <c r="CZ36" i="152"/>
  <c r="DA36" i="152" s="1"/>
  <c r="CX36" i="152"/>
  <c r="CY36" i="152" s="1"/>
  <c r="CV36" i="152"/>
  <c r="CW36" i="152" s="1"/>
  <c r="CT36" i="152"/>
  <c r="CU36" i="152" s="1"/>
  <c r="CR36" i="152"/>
  <c r="CS36" i="152" s="1"/>
  <c r="CP36" i="152"/>
  <c r="CQ36" i="152" s="1"/>
  <c r="CN36" i="152"/>
  <c r="CO36" i="152" s="1"/>
  <c r="CL36" i="152"/>
  <c r="CM36" i="152" s="1"/>
  <c r="CJ36" i="152"/>
  <c r="CK36" i="152" s="1"/>
  <c r="CH36" i="152"/>
  <c r="CI36" i="152" s="1"/>
  <c r="CF36" i="152"/>
  <c r="CG36" i="152" s="1"/>
  <c r="CD36" i="152"/>
  <c r="CE36" i="152" s="1"/>
  <c r="CB36" i="152"/>
  <c r="CC36" i="152" s="1"/>
  <c r="BZ36" i="152"/>
  <c r="CA36" i="152" s="1"/>
  <c r="BX36" i="152"/>
  <c r="BY36" i="152" s="1"/>
  <c r="BV36" i="152"/>
  <c r="BW36" i="152" s="1"/>
  <c r="BT36" i="152"/>
  <c r="BU36" i="152" s="1"/>
  <c r="BR36" i="152"/>
  <c r="BS36" i="152" s="1"/>
  <c r="BP36" i="152"/>
  <c r="BQ36" i="152" s="1"/>
  <c r="BN36" i="152"/>
  <c r="BO36" i="152" s="1"/>
  <c r="BL36" i="152"/>
  <c r="BM36" i="152" s="1"/>
  <c r="BJ36" i="152"/>
  <c r="BK36" i="152" s="1"/>
  <c r="BH36" i="152"/>
  <c r="BI36" i="152" s="1"/>
  <c r="BF36" i="152"/>
  <c r="BG36" i="152" s="1"/>
  <c r="BD36" i="152"/>
  <c r="BE36" i="152" s="1"/>
  <c r="BB36" i="152"/>
  <c r="BC36" i="152" s="1"/>
  <c r="AZ36" i="152"/>
  <c r="BA36" i="152" s="1"/>
  <c r="AX36" i="152"/>
  <c r="AY36" i="152" s="1"/>
  <c r="AV36" i="152"/>
  <c r="AW36" i="152" s="1"/>
  <c r="AT36" i="152"/>
  <c r="AU36" i="152" s="1"/>
  <c r="AR36" i="152"/>
  <c r="AS36" i="152" s="1"/>
  <c r="AP36" i="152"/>
  <c r="AQ36" i="152" s="1"/>
  <c r="AN36" i="152"/>
  <c r="AO36" i="152" s="1"/>
  <c r="AL36" i="152"/>
  <c r="AM36" i="152" s="1"/>
  <c r="AJ36" i="152"/>
  <c r="AK36" i="152" s="1"/>
  <c r="AH36" i="152"/>
  <c r="AI36" i="152" s="1"/>
  <c r="AF36" i="152"/>
  <c r="AG36" i="152" s="1"/>
  <c r="AD36" i="152"/>
  <c r="AE36" i="152" s="1"/>
  <c r="AB36" i="152"/>
  <c r="AC36" i="152" s="1"/>
  <c r="Z36" i="152"/>
  <c r="AA36" i="152" s="1"/>
  <c r="X36" i="152"/>
  <c r="Y36" i="152" s="1"/>
  <c r="V36" i="152"/>
  <c r="W36" i="152" s="1"/>
  <c r="T36" i="152"/>
  <c r="U36" i="152" s="1"/>
  <c r="R36" i="152"/>
  <c r="S36" i="152" s="1"/>
  <c r="P36" i="152"/>
  <c r="Q36" i="152" s="1"/>
  <c r="N36" i="152"/>
  <c r="O36" i="152" s="1"/>
  <c r="L36" i="152"/>
  <c r="M36" i="152" s="1"/>
  <c r="J36" i="152"/>
  <c r="K36" i="152" s="1"/>
  <c r="H36" i="152"/>
  <c r="I36" i="152" s="1"/>
  <c r="F36" i="152"/>
  <c r="G36" i="152" s="1"/>
  <c r="D36" i="152"/>
  <c r="E36" i="152" s="1"/>
  <c r="EX35" i="152"/>
  <c r="EY35" i="152" s="1"/>
  <c r="EV35" i="152"/>
  <c r="EW35" i="152" s="1"/>
  <c r="ET35" i="152"/>
  <c r="EU35" i="152" s="1"/>
  <c r="ER35" i="152"/>
  <c r="ES35" i="152" s="1"/>
  <c r="EP35" i="152"/>
  <c r="EQ35" i="152" s="1"/>
  <c r="EN35" i="152"/>
  <c r="EO35" i="152" s="1"/>
  <c r="EL35" i="152"/>
  <c r="EM35" i="152" s="1"/>
  <c r="EJ35" i="152"/>
  <c r="EK35" i="152" s="1"/>
  <c r="EH35" i="152"/>
  <c r="EI35" i="152" s="1"/>
  <c r="EF35" i="152"/>
  <c r="EG35" i="152" s="1"/>
  <c r="ED35" i="152"/>
  <c r="EE35" i="152" s="1"/>
  <c r="EB35" i="152"/>
  <c r="EC35" i="152" s="1"/>
  <c r="DZ35" i="152"/>
  <c r="EA35" i="152" s="1"/>
  <c r="DX35" i="152"/>
  <c r="DY35" i="152" s="1"/>
  <c r="DV35" i="152"/>
  <c r="DW35" i="152" s="1"/>
  <c r="DT35" i="152"/>
  <c r="DU35" i="152" s="1"/>
  <c r="DR35" i="152"/>
  <c r="DS35" i="152" s="1"/>
  <c r="DP35" i="152"/>
  <c r="DQ35" i="152" s="1"/>
  <c r="DN35" i="152"/>
  <c r="DO35" i="152" s="1"/>
  <c r="DL35" i="152"/>
  <c r="DM35" i="152" s="1"/>
  <c r="DJ35" i="152"/>
  <c r="DK35" i="152" s="1"/>
  <c r="DH35" i="152"/>
  <c r="DI35" i="152" s="1"/>
  <c r="DF35" i="152"/>
  <c r="DG35" i="152" s="1"/>
  <c r="DD35" i="152"/>
  <c r="DE35" i="152" s="1"/>
  <c r="DB35" i="152"/>
  <c r="DC35" i="152" s="1"/>
  <c r="CZ35" i="152"/>
  <c r="DA35" i="152" s="1"/>
  <c r="CX35" i="152"/>
  <c r="CY35" i="152" s="1"/>
  <c r="CV35" i="152"/>
  <c r="CW35" i="152" s="1"/>
  <c r="CT35" i="152"/>
  <c r="CU35" i="152" s="1"/>
  <c r="CR35" i="152"/>
  <c r="CS35" i="152" s="1"/>
  <c r="CP35" i="152"/>
  <c r="CQ35" i="152" s="1"/>
  <c r="CN35" i="152"/>
  <c r="CO35" i="152" s="1"/>
  <c r="CL35" i="152"/>
  <c r="CM35" i="152" s="1"/>
  <c r="CJ35" i="152"/>
  <c r="CK35" i="152" s="1"/>
  <c r="CH35" i="152"/>
  <c r="CI35" i="152" s="1"/>
  <c r="CF35" i="152"/>
  <c r="CG35" i="152" s="1"/>
  <c r="CD35" i="152"/>
  <c r="CE35" i="152" s="1"/>
  <c r="CB35" i="152"/>
  <c r="CC35" i="152" s="1"/>
  <c r="BZ35" i="152"/>
  <c r="CA35" i="152" s="1"/>
  <c r="BX35" i="152"/>
  <c r="BY35" i="152" s="1"/>
  <c r="BV35" i="152"/>
  <c r="BW35" i="152" s="1"/>
  <c r="BT35" i="152"/>
  <c r="BU35" i="152" s="1"/>
  <c r="BR35" i="152"/>
  <c r="BS35" i="152" s="1"/>
  <c r="BP35" i="152"/>
  <c r="BQ35" i="152" s="1"/>
  <c r="BN35" i="152"/>
  <c r="BO35" i="152" s="1"/>
  <c r="BL35" i="152"/>
  <c r="BM35" i="152" s="1"/>
  <c r="BJ35" i="152"/>
  <c r="BK35" i="152" s="1"/>
  <c r="BH35" i="152"/>
  <c r="BI35" i="152" s="1"/>
  <c r="BF35" i="152"/>
  <c r="BG35" i="152" s="1"/>
  <c r="BD35" i="152"/>
  <c r="BE35" i="152" s="1"/>
  <c r="BB35" i="152"/>
  <c r="BC35" i="152" s="1"/>
  <c r="AZ35" i="152"/>
  <c r="BA35" i="152" s="1"/>
  <c r="AX35" i="152"/>
  <c r="AY35" i="152" s="1"/>
  <c r="AV35" i="152"/>
  <c r="AW35" i="152" s="1"/>
  <c r="AT35" i="152"/>
  <c r="AU35" i="152" s="1"/>
  <c r="AR35" i="152"/>
  <c r="AS35" i="152" s="1"/>
  <c r="AP35" i="152"/>
  <c r="AQ35" i="152" s="1"/>
  <c r="AN35" i="152"/>
  <c r="AO35" i="152" s="1"/>
  <c r="AL35" i="152"/>
  <c r="AM35" i="152" s="1"/>
  <c r="AJ35" i="152"/>
  <c r="AK35" i="152" s="1"/>
  <c r="AH35" i="152"/>
  <c r="AI35" i="152" s="1"/>
  <c r="AF35" i="152"/>
  <c r="AG35" i="152" s="1"/>
  <c r="AD35" i="152"/>
  <c r="AE35" i="152" s="1"/>
  <c r="AB35" i="152"/>
  <c r="AC35" i="152" s="1"/>
  <c r="Z35" i="152"/>
  <c r="AA35" i="152" s="1"/>
  <c r="X35" i="152"/>
  <c r="Y35" i="152" s="1"/>
  <c r="V35" i="152"/>
  <c r="W35" i="152" s="1"/>
  <c r="T35" i="152"/>
  <c r="U35" i="152" s="1"/>
  <c r="R35" i="152"/>
  <c r="S35" i="152" s="1"/>
  <c r="P35" i="152"/>
  <c r="Q35" i="152" s="1"/>
  <c r="N35" i="152"/>
  <c r="O35" i="152" s="1"/>
  <c r="L35" i="152"/>
  <c r="M35" i="152" s="1"/>
  <c r="J35" i="152"/>
  <c r="K35" i="152" s="1"/>
  <c r="H35" i="152"/>
  <c r="I35" i="152" s="1"/>
  <c r="F35" i="152"/>
  <c r="G35" i="152" s="1"/>
  <c r="D35" i="152"/>
  <c r="E35" i="152" s="1"/>
  <c r="EX34" i="152"/>
  <c r="EY34" i="152" s="1"/>
  <c r="EV34" i="152"/>
  <c r="EW34" i="152" s="1"/>
  <c r="ET34" i="152"/>
  <c r="EU34" i="152" s="1"/>
  <c r="ER34" i="152"/>
  <c r="ES34" i="152" s="1"/>
  <c r="EP34" i="152"/>
  <c r="EQ34" i="152" s="1"/>
  <c r="EN34" i="152"/>
  <c r="EO34" i="152" s="1"/>
  <c r="EL34" i="152"/>
  <c r="EM34" i="152" s="1"/>
  <c r="EJ34" i="152"/>
  <c r="EK34" i="152" s="1"/>
  <c r="EH34" i="152"/>
  <c r="EI34" i="152" s="1"/>
  <c r="EF34" i="152"/>
  <c r="EG34" i="152" s="1"/>
  <c r="ED34" i="152"/>
  <c r="EE34" i="152" s="1"/>
  <c r="EB34" i="152"/>
  <c r="EC34" i="152" s="1"/>
  <c r="DZ34" i="152"/>
  <c r="EA34" i="152" s="1"/>
  <c r="DX34" i="152"/>
  <c r="DY34" i="152" s="1"/>
  <c r="DV34" i="152"/>
  <c r="DW34" i="152" s="1"/>
  <c r="DT34" i="152"/>
  <c r="DU34" i="152" s="1"/>
  <c r="DR34" i="152"/>
  <c r="DS34" i="152" s="1"/>
  <c r="DP34" i="152"/>
  <c r="DQ34" i="152" s="1"/>
  <c r="DN34" i="152"/>
  <c r="DO34" i="152" s="1"/>
  <c r="DL34" i="152"/>
  <c r="DM34" i="152" s="1"/>
  <c r="DJ34" i="152"/>
  <c r="DK34" i="152" s="1"/>
  <c r="DH34" i="152"/>
  <c r="DI34" i="152" s="1"/>
  <c r="DF34" i="152"/>
  <c r="DG34" i="152" s="1"/>
  <c r="DD34" i="152"/>
  <c r="DE34" i="152" s="1"/>
  <c r="DB34" i="152"/>
  <c r="DC34" i="152" s="1"/>
  <c r="CZ34" i="152"/>
  <c r="DA34" i="152" s="1"/>
  <c r="CX34" i="152"/>
  <c r="CY34" i="152" s="1"/>
  <c r="CV34" i="152"/>
  <c r="CW34" i="152" s="1"/>
  <c r="CT34" i="152"/>
  <c r="CU34" i="152" s="1"/>
  <c r="CR34" i="152"/>
  <c r="CS34" i="152" s="1"/>
  <c r="CP34" i="152"/>
  <c r="CQ34" i="152" s="1"/>
  <c r="CN34" i="152"/>
  <c r="CO34" i="152" s="1"/>
  <c r="CL34" i="152"/>
  <c r="CM34" i="152" s="1"/>
  <c r="CJ34" i="152"/>
  <c r="CK34" i="152" s="1"/>
  <c r="CH34" i="152"/>
  <c r="CI34" i="152" s="1"/>
  <c r="CF34" i="152"/>
  <c r="CG34" i="152" s="1"/>
  <c r="CD34" i="152"/>
  <c r="CE34" i="152" s="1"/>
  <c r="CB34" i="152"/>
  <c r="CC34" i="152" s="1"/>
  <c r="BZ34" i="152"/>
  <c r="CA34" i="152" s="1"/>
  <c r="BX34" i="152"/>
  <c r="BY34" i="152" s="1"/>
  <c r="BV34" i="152"/>
  <c r="BW34" i="152" s="1"/>
  <c r="BT34" i="152"/>
  <c r="BU34" i="152" s="1"/>
  <c r="BR34" i="152"/>
  <c r="BS34" i="152" s="1"/>
  <c r="BP34" i="152"/>
  <c r="BQ34" i="152" s="1"/>
  <c r="BN34" i="152"/>
  <c r="BO34" i="152" s="1"/>
  <c r="BL34" i="152"/>
  <c r="BM34" i="152" s="1"/>
  <c r="BJ34" i="152"/>
  <c r="BK34" i="152" s="1"/>
  <c r="BH34" i="152"/>
  <c r="BI34" i="152" s="1"/>
  <c r="BF34" i="152"/>
  <c r="BG34" i="152" s="1"/>
  <c r="BD34" i="152"/>
  <c r="BE34" i="152" s="1"/>
  <c r="BB34" i="152"/>
  <c r="BC34" i="152" s="1"/>
  <c r="AZ34" i="152"/>
  <c r="BA34" i="152" s="1"/>
  <c r="AX34" i="152"/>
  <c r="AY34" i="152" s="1"/>
  <c r="AV34" i="152"/>
  <c r="AW34" i="152" s="1"/>
  <c r="AT34" i="152"/>
  <c r="AU34" i="152" s="1"/>
  <c r="AR34" i="152"/>
  <c r="AS34" i="152" s="1"/>
  <c r="AP34" i="152"/>
  <c r="AQ34" i="152" s="1"/>
  <c r="AN34" i="152"/>
  <c r="AO34" i="152" s="1"/>
  <c r="AL34" i="152"/>
  <c r="AM34" i="152" s="1"/>
  <c r="AJ34" i="152"/>
  <c r="AK34" i="152" s="1"/>
  <c r="AH34" i="152"/>
  <c r="AI34" i="152" s="1"/>
  <c r="AF34" i="152"/>
  <c r="AG34" i="152" s="1"/>
  <c r="AD34" i="152"/>
  <c r="AE34" i="152" s="1"/>
  <c r="AB34" i="152"/>
  <c r="AC34" i="152" s="1"/>
  <c r="Z34" i="152"/>
  <c r="AA34" i="152" s="1"/>
  <c r="X34" i="152"/>
  <c r="Y34" i="152" s="1"/>
  <c r="V34" i="152"/>
  <c r="W34" i="152" s="1"/>
  <c r="T34" i="152"/>
  <c r="U34" i="152" s="1"/>
  <c r="R34" i="152"/>
  <c r="S34" i="152" s="1"/>
  <c r="P34" i="152"/>
  <c r="Q34" i="152" s="1"/>
  <c r="N34" i="152"/>
  <c r="O34" i="152" s="1"/>
  <c r="L34" i="152"/>
  <c r="M34" i="152" s="1"/>
  <c r="J34" i="152"/>
  <c r="K34" i="152" s="1"/>
  <c r="H34" i="152"/>
  <c r="I34" i="152" s="1"/>
  <c r="F34" i="152"/>
  <c r="G34" i="152" s="1"/>
  <c r="D34" i="152"/>
  <c r="E34" i="152" s="1"/>
  <c r="EX33" i="152"/>
  <c r="EY33" i="152" s="1"/>
  <c r="EV33" i="152"/>
  <c r="EW33" i="152" s="1"/>
  <c r="ET33" i="152"/>
  <c r="EU33" i="152" s="1"/>
  <c r="ER33" i="152"/>
  <c r="ES33" i="152" s="1"/>
  <c r="EP33" i="152"/>
  <c r="EQ33" i="152" s="1"/>
  <c r="EN33" i="152"/>
  <c r="EO33" i="152" s="1"/>
  <c r="EL33" i="152"/>
  <c r="EM33" i="152" s="1"/>
  <c r="EJ33" i="152"/>
  <c r="EK33" i="152" s="1"/>
  <c r="EH33" i="152"/>
  <c r="EI33" i="152" s="1"/>
  <c r="EF33" i="152"/>
  <c r="EG33" i="152" s="1"/>
  <c r="ED33" i="152"/>
  <c r="EE33" i="152" s="1"/>
  <c r="EB33" i="152"/>
  <c r="EC33" i="152" s="1"/>
  <c r="DZ33" i="152"/>
  <c r="EA33" i="152" s="1"/>
  <c r="DX33" i="152"/>
  <c r="DY33" i="152" s="1"/>
  <c r="DV33" i="152"/>
  <c r="DW33" i="152" s="1"/>
  <c r="DT33" i="152"/>
  <c r="DU33" i="152" s="1"/>
  <c r="DR33" i="152"/>
  <c r="DS33" i="152" s="1"/>
  <c r="DP33" i="152"/>
  <c r="DQ33" i="152" s="1"/>
  <c r="DN33" i="152"/>
  <c r="DO33" i="152" s="1"/>
  <c r="DL33" i="152"/>
  <c r="DM33" i="152" s="1"/>
  <c r="DJ33" i="152"/>
  <c r="DK33" i="152" s="1"/>
  <c r="DH33" i="152"/>
  <c r="DI33" i="152" s="1"/>
  <c r="DF33" i="152"/>
  <c r="DG33" i="152" s="1"/>
  <c r="DD33" i="152"/>
  <c r="DE33" i="152" s="1"/>
  <c r="DB33" i="152"/>
  <c r="DC33" i="152" s="1"/>
  <c r="CZ33" i="152"/>
  <c r="DA33" i="152" s="1"/>
  <c r="CX33" i="152"/>
  <c r="CY33" i="152" s="1"/>
  <c r="CV33" i="152"/>
  <c r="CW33" i="152" s="1"/>
  <c r="CT33" i="152"/>
  <c r="CU33" i="152" s="1"/>
  <c r="CR33" i="152"/>
  <c r="CS33" i="152" s="1"/>
  <c r="CP33" i="152"/>
  <c r="CQ33" i="152" s="1"/>
  <c r="CN33" i="152"/>
  <c r="CO33" i="152" s="1"/>
  <c r="CL33" i="152"/>
  <c r="CM33" i="152" s="1"/>
  <c r="CJ33" i="152"/>
  <c r="CK33" i="152" s="1"/>
  <c r="CH33" i="152"/>
  <c r="CI33" i="152" s="1"/>
  <c r="CF33" i="152"/>
  <c r="CG33" i="152" s="1"/>
  <c r="CD33" i="152"/>
  <c r="CE33" i="152" s="1"/>
  <c r="CB33" i="152"/>
  <c r="CC33" i="152" s="1"/>
  <c r="BZ33" i="152"/>
  <c r="CA33" i="152" s="1"/>
  <c r="BX33" i="152"/>
  <c r="BY33" i="152" s="1"/>
  <c r="BV33" i="152"/>
  <c r="BW33" i="152" s="1"/>
  <c r="BT33" i="152"/>
  <c r="BU33" i="152" s="1"/>
  <c r="BR33" i="152"/>
  <c r="BS33" i="152" s="1"/>
  <c r="BP33" i="152"/>
  <c r="BQ33" i="152" s="1"/>
  <c r="BN33" i="152"/>
  <c r="BO33" i="152" s="1"/>
  <c r="BL33" i="152"/>
  <c r="BM33" i="152" s="1"/>
  <c r="BJ33" i="152"/>
  <c r="BK33" i="152" s="1"/>
  <c r="BH33" i="152"/>
  <c r="BI33" i="152" s="1"/>
  <c r="BF33" i="152"/>
  <c r="BG33" i="152" s="1"/>
  <c r="BD33" i="152"/>
  <c r="BE33" i="152" s="1"/>
  <c r="BB33" i="152"/>
  <c r="BC33" i="152" s="1"/>
  <c r="AZ33" i="152"/>
  <c r="BA33" i="152" s="1"/>
  <c r="AX33" i="152"/>
  <c r="AY33" i="152" s="1"/>
  <c r="AV33" i="152"/>
  <c r="AW33" i="152" s="1"/>
  <c r="AT33" i="152"/>
  <c r="AU33" i="152" s="1"/>
  <c r="AR33" i="152"/>
  <c r="AS33" i="152" s="1"/>
  <c r="AP33" i="152"/>
  <c r="AQ33" i="152" s="1"/>
  <c r="AN33" i="152"/>
  <c r="AO33" i="152" s="1"/>
  <c r="AL33" i="152"/>
  <c r="AM33" i="152" s="1"/>
  <c r="AJ33" i="152"/>
  <c r="AK33" i="152" s="1"/>
  <c r="AH33" i="152"/>
  <c r="AI33" i="152" s="1"/>
  <c r="AF33" i="152"/>
  <c r="AG33" i="152" s="1"/>
  <c r="AD33" i="152"/>
  <c r="AE33" i="152" s="1"/>
  <c r="AB33" i="152"/>
  <c r="AC33" i="152" s="1"/>
  <c r="Z33" i="152"/>
  <c r="AA33" i="152" s="1"/>
  <c r="X33" i="152"/>
  <c r="Y33" i="152" s="1"/>
  <c r="V33" i="152"/>
  <c r="W33" i="152" s="1"/>
  <c r="T33" i="152"/>
  <c r="U33" i="152" s="1"/>
  <c r="R33" i="152"/>
  <c r="S33" i="152" s="1"/>
  <c r="P33" i="152"/>
  <c r="Q33" i="152" s="1"/>
  <c r="N33" i="152"/>
  <c r="O33" i="152" s="1"/>
  <c r="L33" i="152"/>
  <c r="M33" i="152" s="1"/>
  <c r="J33" i="152"/>
  <c r="K33" i="152" s="1"/>
  <c r="H33" i="152"/>
  <c r="I33" i="152" s="1"/>
  <c r="F33" i="152"/>
  <c r="G33" i="152" s="1"/>
  <c r="D33" i="152"/>
  <c r="E33" i="152" s="1"/>
  <c r="EX32" i="152"/>
  <c r="EY32" i="152" s="1"/>
  <c r="EV32" i="152"/>
  <c r="EW32" i="152" s="1"/>
  <c r="ET32" i="152"/>
  <c r="EU32" i="152" s="1"/>
  <c r="ER32" i="152"/>
  <c r="ES32" i="152" s="1"/>
  <c r="EP32" i="152"/>
  <c r="EQ32" i="152" s="1"/>
  <c r="EN32" i="152"/>
  <c r="EO32" i="152" s="1"/>
  <c r="EL32" i="152"/>
  <c r="EM32" i="152" s="1"/>
  <c r="EJ32" i="152"/>
  <c r="EK32" i="152" s="1"/>
  <c r="EH32" i="152"/>
  <c r="EI32" i="152" s="1"/>
  <c r="EF32" i="152"/>
  <c r="EG32" i="152" s="1"/>
  <c r="ED32" i="152"/>
  <c r="EE32" i="152" s="1"/>
  <c r="EB32" i="152"/>
  <c r="EC32" i="152" s="1"/>
  <c r="DZ32" i="152"/>
  <c r="EA32" i="152" s="1"/>
  <c r="DX32" i="152"/>
  <c r="DY32" i="152" s="1"/>
  <c r="DV32" i="152"/>
  <c r="DW32" i="152" s="1"/>
  <c r="DT32" i="152"/>
  <c r="DU32" i="152" s="1"/>
  <c r="DR32" i="152"/>
  <c r="DS32" i="152" s="1"/>
  <c r="DP32" i="152"/>
  <c r="DQ32" i="152" s="1"/>
  <c r="DN32" i="152"/>
  <c r="DO32" i="152" s="1"/>
  <c r="DL32" i="152"/>
  <c r="DM32" i="152" s="1"/>
  <c r="DJ32" i="152"/>
  <c r="DK32" i="152" s="1"/>
  <c r="DH32" i="152"/>
  <c r="DI32" i="152" s="1"/>
  <c r="DF32" i="152"/>
  <c r="DG32" i="152" s="1"/>
  <c r="DD32" i="152"/>
  <c r="DE32" i="152" s="1"/>
  <c r="DB32" i="152"/>
  <c r="DC32" i="152" s="1"/>
  <c r="CZ32" i="152"/>
  <c r="DA32" i="152" s="1"/>
  <c r="CX32" i="152"/>
  <c r="CY32" i="152" s="1"/>
  <c r="CV32" i="152"/>
  <c r="CW32" i="152" s="1"/>
  <c r="CT32" i="152"/>
  <c r="CU32" i="152" s="1"/>
  <c r="CR32" i="152"/>
  <c r="CS32" i="152" s="1"/>
  <c r="CP32" i="152"/>
  <c r="CQ32" i="152" s="1"/>
  <c r="CN32" i="152"/>
  <c r="CO32" i="152" s="1"/>
  <c r="CL32" i="152"/>
  <c r="CM32" i="152" s="1"/>
  <c r="CJ32" i="152"/>
  <c r="CK32" i="152" s="1"/>
  <c r="CH32" i="152"/>
  <c r="CI32" i="152" s="1"/>
  <c r="CF32" i="152"/>
  <c r="CG32" i="152" s="1"/>
  <c r="CD32" i="152"/>
  <c r="CE32" i="152" s="1"/>
  <c r="CB32" i="152"/>
  <c r="CC32" i="152" s="1"/>
  <c r="BZ32" i="152"/>
  <c r="CA32" i="152" s="1"/>
  <c r="BX32" i="152"/>
  <c r="BY32" i="152" s="1"/>
  <c r="BV32" i="152"/>
  <c r="BW32" i="152" s="1"/>
  <c r="BT32" i="152"/>
  <c r="BU32" i="152" s="1"/>
  <c r="BR32" i="152"/>
  <c r="BS32" i="152" s="1"/>
  <c r="BP32" i="152"/>
  <c r="BQ32" i="152" s="1"/>
  <c r="BN32" i="152"/>
  <c r="BO32" i="152" s="1"/>
  <c r="BL32" i="152"/>
  <c r="BM32" i="152" s="1"/>
  <c r="BJ32" i="152"/>
  <c r="BK32" i="152" s="1"/>
  <c r="BH32" i="152"/>
  <c r="BI32" i="152" s="1"/>
  <c r="BF32" i="152"/>
  <c r="BG32" i="152" s="1"/>
  <c r="BD32" i="152"/>
  <c r="BE32" i="152" s="1"/>
  <c r="BB32" i="152"/>
  <c r="BC32" i="152" s="1"/>
  <c r="AZ32" i="152"/>
  <c r="BA32" i="152" s="1"/>
  <c r="AX32" i="152"/>
  <c r="AY32" i="152" s="1"/>
  <c r="AV32" i="152"/>
  <c r="AW32" i="152" s="1"/>
  <c r="AT32" i="152"/>
  <c r="AU32" i="152" s="1"/>
  <c r="AR32" i="152"/>
  <c r="AS32" i="152" s="1"/>
  <c r="AP32" i="152"/>
  <c r="AQ32" i="152" s="1"/>
  <c r="AN32" i="152"/>
  <c r="AO32" i="152" s="1"/>
  <c r="AL32" i="152"/>
  <c r="AM32" i="152" s="1"/>
  <c r="AJ32" i="152"/>
  <c r="AK32" i="152" s="1"/>
  <c r="AH32" i="152"/>
  <c r="AI32" i="152" s="1"/>
  <c r="AF32" i="152"/>
  <c r="AG32" i="152" s="1"/>
  <c r="AD32" i="152"/>
  <c r="AE32" i="152" s="1"/>
  <c r="AB32" i="152"/>
  <c r="AC32" i="152" s="1"/>
  <c r="Z32" i="152"/>
  <c r="AA32" i="152" s="1"/>
  <c r="X32" i="152"/>
  <c r="Y32" i="152" s="1"/>
  <c r="V32" i="152"/>
  <c r="W32" i="152" s="1"/>
  <c r="T32" i="152"/>
  <c r="U32" i="152" s="1"/>
  <c r="R32" i="152"/>
  <c r="S32" i="152" s="1"/>
  <c r="P32" i="152"/>
  <c r="Q32" i="152" s="1"/>
  <c r="N32" i="152"/>
  <c r="O32" i="152" s="1"/>
  <c r="L32" i="152"/>
  <c r="M32" i="152" s="1"/>
  <c r="J32" i="152"/>
  <c r="K32" i="152" s="1"/>
  <c r="H32" i="152"/>
  <c r="I32" i="152" s="1"/>
  <c r="F32" i="152"/>
  <c r="G32" i="152" s="1"/>
  <c r="D32" i="152"/>
  <c r="E32" i="152" s="1"/>
  <c r="EX31" i="152"/>
  <c r="EY31" i="152" s="1"/>
  <c r="EV31" i="152"/>
  <c r="EW31" i="152" s="1"/>
  <c r="ET31" i="152"/>
  <c r="EU31" i="152" s="1"/>
  <c r="ER31" i="152"/>
  <c r="ES31" i="152" s="1"/>
  <c r="EP31" i="152"/>
  <c r="EQ31" i="152" s="1"/>
  <c r="EN31" i="152"/>
  <c r="EO31" i="152" s="1"/>
  <c r="EL31" i="152"/>
  <c r="EM31" i="152" s="1"/>
  <c r="EJ31" i="152"/>
  <c r="EK31" i="152" s="1"/>
  <c r="EH31" i="152"/>
  <c r="EI31" i="152" s="1"/>
  <c r="EF31" i="152"/>
  <c r="EG31" i="152" s="1"/>
  <c r="ED31" i="152"/>
  <c r="EE31" i="152" s="1"/>
  <c r="EB31" i="152"/>
  <c r="EC31" i="152" s="1"/>
  <c r="DZ31" i="152"/>
  <c r="EA31" i="152" s="1"/>
  <c r="DX31" i="152"/>
  <c r="DY31" i="152" s="1"/>
  <c r="DV31" i="152"/>
  <c r="DW31" i="152" s="1"/>
  <c r="DT31" i="152"/>
  <c r="DU31" i="152" s="1"/>
  <c r="DR31" i="152"/>
  <c r="DS31" i="152" s="1"/>
  <c r="DP31" i="152"/>
  <c r="DQ31" i="152" s="1"/>
  <c r="DN31" i="152"/>
  <c r="DO31" i="152" s="1"/>
  <c r="DL31" i="152"/>
  <c r="DM31" i="152" s="1"/>
  <c r="DJ31" i="152"/>
  <c r="DK31" i="152" s="1"/>
  <c r="DH31" i="152"/>
  <c r="DI31" i="152" s="1"/>
  <c r="DF31" i="152"/>
  <c r="DG31" i="152" s="1"/>
  <c r="DD31" i="152"/>
  <c r="DE31" i="152" s="1"/>
  <c r="DB31" i="152"/>
  <c r="DC31" i="152" s="1"/>
  <c r="CZ31" i="152"/>
  <c r="DA31" i="152" s="1"/>
  <c r="CX31" i="152"/>
  <c r="CY31" i="152" s="1"/>
  <c r="CV31" i="152"/>
  <c r="CW31" i="152" s="1"/>
  <c r="CT31" i="152"/>
  <c r="CU31" i="152" s="1"/>
  <c r="CR31" i="152"/>
  <c r="CS31" i="152" s="1"/>
  <c r="CP31" i="152"/>
  <c r="CQ31" i="152" s="1"/>
  <c r="CN31" i="152"/>
  <c r="CO31" i="152" s="1"/>
  <c r="CL31" i="152"/>
  <c r="CM31" i="152" s="1"/>
  <c r="CJ31" i="152"/>
  <c r="CK31" i="152" s="1"/>
  <c r="CH31" i="152"/>
  <c r="CI31" i="152" s="1"/>
  <c r="CF31" i="152"/>
  <c r="CG31" i="152" s="1"/>
  <c r="CD31" i="152"/>
  <c r="CE31" i="152" s="1"/>
  <c r="CB31" i="152"/>
  <c r="CC31" i="152" s="1"/>
  <c r="BZ31" i="152"/>
  <c r="CA31" i="152" s="1"/>
  <c r="BX31" i="152"/>
  <c r="BY31" i="152" s="1"/>
  <c r="BV31" i="152"/>
  <c r="BW31" i="152" s="1"/>
  <c r="BT31" i="152"/>
  <c r="BU31" i="152" s="1"/>
  <c r="BR31" i="152"/>
  <c r="BS31" i="152" s="1"/>
  <c r="BP31" i="152"/>
  <c r="BQ31" i="152" s="1"/>
  <c r="BN31" i="152"/>
  <c r="BO31" i="152" s="1"/>
  <c r="BL31" i="152"/>
  <c r="BM31" i="152" s="1"/>
  <c r="BJ31" i="152"/>
  <c r="BK31" i="152" s="1"/>
  <c r="BH31" i="152"/>
  <c r="BI31" i="152" s="1"/>
  <c r="BF31" i="152"/>
  <c r="BG31" i="152" s="1"/>
  <c r="BD31" i="152"/>
  <c r="BE31" i="152" s="1"/>
  <c r="BB31" i="152"/>
  <c r="BC31" i="152" s="1"/>
  <c r="AZ31" i="152"/>
  <c r="BA31" i="152" s="1"/>
  <c r="AX31" i="152"/>
  <c r="AY31" i="152" s="1"/>
  <c r="AV31" i="152"/>
  <c r="AW31" i="152" s="1"/>
  <c r="AT31" i="152"/>
  <c r="AU31" i="152" s="1"/>
  <c r="AR31" i="152"/>
  <c r="AS31" i="152" s="1"/>
  <c r="AP31" i="152"/>
  <c r="AQ31" i="152" s="1"/>
  <c r="AN31" i="152"/>
  <c r="AO31" i="152" s="1"/>
  <c r="AL31" i="152"/>
  <c r="AM31" i="152" s="1"/>
  <c r="AJ31" i="152"/>
  <c r="AK31" i="152" s="1"/>
  <c r="AH31" i="152"/>
  <c r="AI31" i="152" s="1"/>
  <c r="AF31" i="152"/>
  <c r="AG31" i="152" s="1"/>
  <c r="AD31" i="152"/>
  <c r="AE31" i="152" s="1"/>
  <c r="AB31" i="152"/>
  <c r="AC31" i="152" s="1"/>
  <c r="Z31" i="152"/>
  <c r="AA31" i="152" s="1"/>
  <c r="X31" i="152"/>
  <c r="Y31" i="152" s="1"/>
  <c r="V31" i="152"/>
  <c r="W31" i="152" s="1"/>
  <c r="T31" i="152"/>
  <c r="U31" i="152" s="1"/>
  <c r="R31" i="152"/>
  <c r="S31" i="152" s="1"/>
  <c r="P31" i="152"/>
  <c r="Q31" i="152" s="1"/>
  <c r="N31" i="152"/>
  <c r="O31" i="152" s="1"/>
  <c r="L31" i="152"/>
  <c r="M31" i="152" s="1"/>
  <c r="J31" i="152"/>
  <c r="K31" i="152" s="1"/>
  <c r="H31" i="152"/>
  <c r="I31" i="152" s="1"/>
  <c r="F31" i="152"/>
  <c r="G31" i="152" s="1"/>
  <c r="D31" i="152"/>
  <c r="E31" i="152" s="1"/>
  <c r="EX30" i="152"/>
  <c r="EY30" i="152" s="1"/>
  <c r="EV30" i="152"/>
  <c r="EW30" i="152" s="1"/>
  <c r="ET30" i="152"/>
  <c r="EU30" i="152" s="1"/>
  <c r="ER30" i="152"/>
  <c r="ES30" i="152" s="1"/>
  <c r="EP30" i="152"/>
  <c r="EQ30" i="152" s="1"/>
  <c r="EN30" i="152"/>
  <c r="EO30" i="152" s="1"/>
  <c r="EL30" i="152"/>
  <c r="EM30" i="152" s="1"/>
  <c r="EJ30" i="152"/>
  <c r="EK30" i="152" s="1"/>
  <c r="EH30" i="152"/>
  <c r="EI30" i="152" s="1"/>
  <c r="EF30" i="152"/>
  <c r="EG30" i="152" s="1"/>
  <c r="ED30" i="152"/>
  <c r="EE30" i="152" s="1"/>
  <c r="EB30" i="152"/>
  <c r="EC30" i="152" s="1"/>
  <c r="DZ30" i="152"/>
  <c r="EA30" i="152" s="1"/>
  <c r="DX30" i="152"/>
  <c r="DY30" i="152" s="1"/>
  <c r="DV30" i="152"/>
  <c r="DW30" i="152" s="1"/>
  <c r="DT30" i="152"/>
  <c r="DU30" i="152" s="1"/>
  <c r="DR30" i="152"/>
  <c r="DS30" i="152" s="1"/>
  <c r="DP30" i="152"/>
  <c r="DQ30" i="152" s="1"/>
  <c r="DN30" i="152"/>
  <c r="DO30" i="152" s="1"/>
  <c r="DL30" i="152"/>
  <c r="DM30" i="152" s="1"/>
  <c r="DJ30" i="152"/>
  <c r="DK30" i="152" s="1"/>
  <c r="DH30" i="152"/>
  <c r="DI30" i="152" s="1"/>
  <c r="DF30" i="152"/>
  <c r="DG30" i="152" s="1"/>
  <c r="DD30" i="152"/>
  <c r="DE30" i="152" s="1"/>
  <c r="DB30" i="152"/>
  <c r="DC30" i="152" s="1"/>
  <c r="CZ30" i="152"/>
  <c r="DA30" i="152" s="1"/>
  <c r="CX30" i="152"/>
  <c r="CY30" i="152" s="1"/>
  <c r="CV30" i="152"/>
  <c r="CW30" i="152" s="1"/>
  <c r="CT30" i="152"/>
  <c r="CU30" i="152" s="1"/>
  <c r="CR30" i="152"/>
  <c r="CS30" i="152" s="1"/>
  <c r="CP30" i="152"/>
  <c r="CQ30" i="152" s="1"/>
  <c r="CN30" i="152"/>
  <c r="CO30" i="152" s="1"/>
  <c r="CL30" i="152"/>
  <c r="CM30" i="152" s="1"/>
  <c r="CJ30" i="152"/>
  <c r="CK30" i="152" s="1"/>
  <c r="CH30" i="152"/>
  <c r="CI30" i="152" s="1"/>
  <c r="CF30" i="152"/>
  <c r="CG30" i="152" s="1"/>
  <c r="CD30" i="152"/>
  <c r="CE30" i="152" s="1"/>
  <c r="CB30" i="152"/>
  <c r="CC30" i="152" s="1"/>
  <c r="BZ30" i="152"/>
  <c r="CA30" i="152" s="1"/>
  <c r="BX30" i="152"/>
  <c r="BY30" i="152" s="1"/>
  <c r="BV30" i="152"/>
  <c r="BW30" i="152" s="1"/>
  <c r="BT30" i="152"/>
  <c r="BU30" i="152" s="1"/>
  <c r="BR30" i="152"/>
  <c r="BS30" i="152" s="1"/>
  <c r="BP30" i="152"/>
  <c r="BQ30" i="152" s="1"/>
  <c r="BN30" i="152"/>
  <c r="BO30" i="152" s="1"/>
  <c r="BL30" i="152"/>
  <c r="BM30" i="152" s="1"/>
  <c r="BJ30" i="152"/>
  <c r="BK30" i="152" s="1"/>
  <c r="BH30" i="152"/>
  <c r="BI30" i="152" s="1"/>
  <c r="BF30" i="152"/>
  <c r="BG30" i="152" s="1"/>
  <c r="BD30" i="152"/>
  <c r="BE30" i="152" s="1"/>
  <c r="BB30" i="152"/>
  <c r="BC30" i="152" s="1"/>
  <c r="AZ30" i="152"/>
  <c r="BA30" i="152" s="1"/>
  <c r="AX30" i="152"/>
  <c r="AY30" i="152" s="1"/>
  <c r="AV30" i="152"/>
  <c r="AW30" i="152" s="1"/>
  <c r="AT30" i="152"/>
  <c r="AU30" i="152" s="1"/>
  <c r="AR30" i="152"/>
  <c r="AS30" i="152" s="1"/>
  <c r="AP30" i="152"/>
  <c r="AQ30" i="152" s="1"/>
  <c r="AN30" i="152"/>
  <c r="AO30" i="152" s="1"/>
  <c r="AL30" i="152"/>
  <c r="AM30" i="152" s="1"/>
  <c r="AJ30" i="152"/>
  <c r="AK30" i="152" s="1"/>
  <c r="AH30" i="152"/>
  <c r="AI30" i="152" s="1"/>
  <c r="AF30" i="152"/>
  <c r="AG30" i="152" s="1"/>
  <c r="AD30" i="152"/>
  <c r="AE30" i="152" s="1"/>
  <c r="AB30" i="152"/>
  <c r="AC30" i="152" s="1"/>
  <c r="Z30" i="152"/>
  <c r="AA30" i="152" s="1"/>
  <c r="X30" i="152"/>
  <c r="Y30" i="152" s="1"/>
  <c r="V30" i="152"/>
  <c r="W30" i="152" s="1"/>
  <c r="T30" i="152"/>
  <c r="U30" i="152" s="1"/>
  <c r="R30" i="152"/>
  <c r="S30" i="152" s="1"/>
  <c r="P30" i="152"/>
  <c r="Q30" i="152" s="1"/>
  <c r="N30" i="152"/>
  <c r="O30" i="152" s="1"/>
  <c r="L30" i="152"/>
  <c r="M30" i="152" s="1"/>
  <c r="J30" i="152"/>
  <c r="K30" i="152" s="1"/>
  <c r="H30" i="152"/>
  <c r="I30" i="152" s="1"/>
  <c r="F30" i="152"/>
  <c r="G30" i="152" s="1"/>
  <c r="D30" i="152"/>
  <c r="E30" i="152" s="1"/>
  <c r="EX29" i="152"/>
  <c r="EY29" i="152" s="1"/>
  <c r="EV29" i="152"/>
  <c r="EW29" i="152" s="1"/>
  <c r="ET29" i="152"/>
  <c r="EU29" i="152" s="1"/>
  <c r="ER29" i="152"/>
  <c r="ES29" i="152" s="1"/>
  <c r="EP29" i="152"/>
  <c r="EQ29" i="152" s="1"/>
  <c r="EN29" i="152"/>
  <c r="EO29" i="152" s="1"/>
  <c r="EL29" i="152"/>
  <c r="EM29" i="152" s="1"/>
  <c r="EJ29" i="152"/>
  <c r="EK29" i="152" s="1"/>
  <c r="EH29" i="152"/>
  <c r="EI29" i="152" s="1"/>
  <c r="EF29" i="152"/>
  <c r="EG29" i="152" s="1"/>
  <c r="ED29" i="152"/>
  <c r="EE29" i="152" s="1"/>
  <c r="EB29" i="152"/>
  <c r="EC29" i="152" s="1"/>
  <c r="DZ29" i="152"/>
  <c r="EA29" i="152" s="1"/>
  <c r="DX29" i="152"/>
  <c r="DY29" i="152" s="1"/>
  <c r="DV29" i="152"/>
  <c r="DW29" i="152" s="1"/>
  <c r="DT29" i="152"/>
  <c r="DU29" i="152" s="1"/>
  <c r="DR29" i="152"/>
  <c r="DS29" i="152" s="1"/>
  <c r="DP29" i="152"/>
  <c r="DQ29" i="152" s="1"/>
  <c r="DN29" i="152"/>
  <c r="DO29" i="152" s="1"/>
  <c r="DL29" i="152"/>
  <c r="DM29" i="152" s="1"/>
  <c r="DJ29" i="152"/>
  <c r="DK29" i="152" s="1"/>
  <c r="DH29" i="152"/>
  <c r="DI29" i="152" s="1"/>
  <c r="DF29" i="152"/>
  <c r="DG29" i="152" s="1"/>
  <c r="DD29" i="152"/>
  <c r="DE29" i="152" s="1"/>
  <c r="DB29" i="152"/>
  <c r="DC29" i="152" s="1"/>
  <c r="CZ29" i="152"/>
  <c r="DA29" i="152" s="1"/>
  <c r="CX29" i="152"/>
  <c r="CY29" i="152" s="1"/>
  <c r="CV29" i="152"/>
  <c r="CW29" i="152" s="1"/>
  <c r="CT29" i="152"/>
  <c r="CU29" i="152" s="1"/>
  <c r="CR29" i="152"/>
  <c r="CS29" i="152" s="1"/>
  <c r="CP29" i="152"/>
  <c r="CQ29" i="152" s="1"/>
  <c r="CN29" i="152"/>
  <c r="CO29" i="152" s="1"/>
  <c r="CL29" i="152"/>
  <c r="CM29" i="152" s="1"/>
  <c r="CJ29" i="152"/>
  <c r="CK29" i="152" s="1"/>
  <c r="CH29" i="152"/>
  <c r="CI29" i="152" s="1"/>
  <c r="CF29" i="152"/>
  <c r="CG29" i="152" s="1"/>
  <c r="CD29" i="152"/>
  <c r="CE29" i="152" s="1"/>
  <c r="CB29" i="152"/>
  <c r="CC29" i="152" s="1"/>
  <c r="BZ29" i="152"/>
  <c r="CA29" i="152" s="1"/>
  <c r="BX29" i="152"/>
  <c r="BY29" i="152" s="1"/>
  <c r="BV29" i="152"/>
  <c r="BW29" i="152" s="1"/>
  <c r="BT29" i="152"/>
  <c r="BU29" i="152" s="1"/>
  <c r="BR29" i="152"/>
  <c r="BS29" i="152" s="1"/>
  <c r="BP29" i="152"/>
  <c r="BQ29" i="152" s="1"/>
  <c r="BN29" i="152"/>
  <c r="BO29" i="152" s="1"/>
  <c r="BL29" i="152"/>
  <c r="BM29" i="152" s="1"/>
  <c r="BJ29" i="152"/>
  <c r="BK29" i="152" s="1"/>
  <c r="BH29" i="152"/>
  <c r="BI29" i="152" s="1"/>
  <c r="BF29" i="152"/>
  <c r="BG29" i="152" s="1"/>
  <c r="BD29" i="152"/>
  <c r="BE29" i="152" s="1"/>
  <c r="BB29" i="152"/>
  <c r="BC29" i="152" s="1"/>
  <c r="AZ29" i="152"/>
  <c r="BA29" i="152" s="1"/>
  <c r="AX29" i="152"/>
  <c r="AY29" i="152" s="1"/>
  <c r="AV29" i="152"/>
  <c r="AW29" i="152" s="1"/>
  <c r="AT29" i="152"/>
  <c r="AU29" i="152" s="1"/>
  <c r="AR29" i="152"/>
  <c r="AS29" i="152" s="1"/>
  <c r="AP29" i="152"/>
  <c r="AQ29" i="152" s="1"/>
  <c r="AN29" i="152"/>
  <c r="AO29" i="152" s="1"/>
  <c r="AL29" i="152"/>
  <c r="AM29" i="152" s="1"/>
  <c r="AJ29" i="152"/>
  <c r="AK29" i="152" s="1"/>
  <c r="AH29" i="152"/>
  <c r="AI29" i="152" s="1"/>
  <c r="AF29" i="152"/>
  <c r="AG29" i="152" s="1"/>
  <c r="AD29" i="152"/>
  <c r="AE29" i="152" s="1"/>
  <c r="AB29" i="152"/>
  <c r="AC29" i="152" s="1"/>
  <c r="Z29" i="152"/>
  <c r="AA29" i="152" s="1"/>
  <c r="X29" i="152"/>
  <c r="Y29" i="152" s="1"/>
  <c r="V29" i="152"/>
  <c r="W29" i="152" s="1"/>
  <c r="T29" i="152"/>
  <c r="U29" i="152" s="1"/>
  <c r="R29" i="152"/>
  <c r="S29" i="152" s="1"/>
  <c r="P29" i="152"/>
  <c r="Q29" i="152" s="1"/>
  <c r="N29" i="152"/>
  <c r="O29" i="152" s="1"/>
  <c r="L29" i="152"/>
  <c r="M29" i="152" s="1"/>
  <c r="J29" i="152"/>
  <c r="K29" i="152" s="1"/>
  <c r="H29" i="152"/>
  <c r="I29" i="152" s="1"/>
  <c r="F29" i="152"/>
  <c r="G29" i="152" s="1"/>
  <c r="D29" i="152"/>
  <c r="E29" i="152" s="1"/>
  <c r="EX28" i="152"/>
  <c r="EY28" i="152" s="1"/>
  <c r="EV28" i="152"/>
  <c r="EW28" i="152" s="1"/>
  <c r="ET28" i="152"/>
  <c r="EU28" i="152" s="1"/>
  <c r="ER28" i="152"/>
  <c r="ES28" i="152" s="1"/>
  <c r="EP28" i="152"/>
  <c r="EQ28" i="152" s="1"/>
  <c r="EN28" i="152"/>
  <c r="EO28" i="152" s="1"/>
  <c r="EL28" i="152"/>
  <c r="EM28" i="152" s="1"/>
  <c r="EJ28" i="152"/>
  <c r="EK28" i="152" s="1"/>
  <c r="EH28" i="152"/>
  <c r="EI28" i="152" s="1"/>
  <c r="EF28" i="152"/>
  <c r="EG28" i="152" s="1"/>
  <c r="ED28" i="152"/>
  <c r="EE28" i="152" s="1"/>
  <c r="EB28" i="152"/>
  <c r="EC28" i="152" s="1"/>
  <c r="DZ28" i="152"/>
  <c r="EA28" i="152" s="1"/>
  <c r="DX28" i="152"/>
  <c r="DY28" i="152" s="1"/>
  <c r="DV28" i="152"/>
  <c r="DW28" i="152" s="1"/>
  <c r="DT28" i="152"/>
  <c r="DU28" i="152" s="1"/>
  <c r="DR28" i="152"/>
  <c r="DS28" i="152" s="1"/>
  <c r="DP28" i="152"/>
  <c r="DQ28" i="152" s="1"/>
  <c r="DN28" i="152"/>
  <c r="DO28" i="152" s="1"/>
  <c r="DL28" i="152"/>
  <c r="DM28" i="152" s="1"/>
  <c r="DJ28" i="152"/>
  <c r="DK28" i="152" s="1"/>
  <c r="DH28" i="152"/>
  <c r="DI28" i="152" s="1"/>
  <c r="DF28" i="152"/>
  <c r="DG28" i="152" s="1"/>
  <c r="DD28" i="152"/>
  <c r="DE28" i="152" s="1"/>
  <c r="DB28" i="152"/>
  <c r="DC28" i="152" s="1"/>
  <c r="CZ28" i="152"/>
  <c r="DA28" i="152" s="1"/>
  <c r="CX28" i="152"/>
  <c r="CY28" i="152" s="1"/>
  <c r="CV28" i="152"/>
  <c r="CW28" i="152" s="1"/>
  <c r="CT28" i="152"/>
  <c r="CU28" i="152" s="1"/>
  <c r="CR28" i="152"/>
  <c r="CS28" i="152" s="1"/>
  <c r="CP28" i="152"/>
  <c r="CQ28" i="152" s="1"/>
  <c r="CN28" i="152"/>
  <c r="CO28" i="152" s="1"/>
  <c r="CL28" i="152"/>
  <c r="CM28" i="152" s="1"/>
  <c r="CJ28" i="152"/>
  <c r="CK28" i="152" s="1"/>
  <c r="CH28" i="152"/>
  <c r="CI28" i="152" s="1"/>
  <c r="CF28" i="152"/>
  <c r="CG28" i="152" s="1"/>
  <c r="CD28" i="152"/>
  <c r="CE28" i="152" s="1"/>
  <c r="CB28" i="152"/>
  <c r="CC28" i="152" s="1"/>
  <c r="BZ28" i="152"/>
  <c r="CA28" i="152" s="1"/>
  <c r="BX28" i="152"/>
  <c r="BY28" i="152" s="1"/>
  <c r="BV28" i="152"/>
  <c r="BW28" i="152" s="1"/>
  <c r="BT28" i="152"/>
  <c r="BU28" i="152" s="1"/>
  <c r="BR28" i="152"/>
  <c r="BS28" i="152" s="1"/>
  <c r="BP28" i="152"/>
  <c r="BQ28" i="152" s="1"/>
  <c r="BN28" i="152"/>
  <c r="BO28" i="152" s="1"/>
  <c r="BL28" i="152"/>
  <c r="BM28" i="152" s="1"/>
  <c r="BJ28" i="152"/>
  <c r="BK28" i="152" s="1"/>
  <c r="BH28" i="152"/>
  <c r="BI28" i="152" s="1"/>
  <c r="BF28" i="152"/>
  <c r="BG28" i="152" s="1"/>
  <c r="BD28" i="152"/>
  <c r="BE28" i="152" s="1"/>
  <c r="BB28" i="152"/>
  <c r="BC28" i="152" s="1"/>
  <c r="AZ28" i="152"/>
  <c r="BA28" i="152" s="1"/>
  <c r="AX28" i="152"/>
  <c r="AY28" i="152" s="1"/>
  <c r="AV28" i="152"/>
  <c r="AW28" i="152" s="1"/>
  <c r="AT28" i="152"/>
  <c r="AU28" i="152" s="1"/>
  <c r="AR28" i="152"/>
  <c r="AS28" i="152" s="1"/>
  <c r="AP28" i="152"/>
  <c r="AQ28" i="152" s="1"/>
  <c r="AN28" i="152"/>
  <c r="AO28" i="152" s="1"/>
  <c r="AL28" i="152"/>
  <c r="AM28" i="152" s="1"/>
  <c r="AJ28" i="152"/>
  <c r="AK28" i="152" s="1"/>
  <c r="AH28" i="152"/>
  <c r="AI28" i="152" s="1"/>
  <c r="AF28" i="152"/>
  <c r="AG28" i="152" s="1"/>
  <c r="AD28" i="152"/>
  <c r="AE28" i="152" s="1"/>
  <c r="AB28" i="152"/>
  <c r="AC28" i="152" s="1"/>
  <c r="Z28" i="152"/>
  <c r="AA28" i="152" s="1"/>
  <c r="X28" i="152"/>
  <c r="Y28" i="152" s="1"/>
  <c r="V28" i="152"/>
  <c r="W28" i="152" s="1"/>
  <c r="T28" i="152"/>
  <c r="U28" i="152" s="1"/>
  <c r="R28" i="152"/>
  <c r="S28" i="152" s="1"/>
  <c r="P28" i="152"/>
  <c r="Q28" i="152" s="1"/>
  <c r="N28" i="152"/>
  <c r="O28" i="152" s="1"/>
  <c r="L28" i="152"/>
  <c r="M28" i="152" s="1"/>
  <c r="J28" i="152"/>
  <c r="K28" i="152" s="1"/>
  <c r="H28" i="152"/>
  <c r="I28" i="152" s="1"/>
  <c r="F28" i="152"/>
  <c r="G28" i="152" s="1"/>
  <c r="D28" i="152"/>
  <c r="E28" i="152" s="1"/>
  <c r="EX27" i="152"/>
  <c r="EY27" i="152" s="1"/>
  <c r="EV27" i="152"/>
  <c r="EW27" i="152" s="1"/>
  <c r="ET27" i="152"/>
  <c r="EU27" i="152" s="1"/>
  <c r="ER27" i="152"/>
  <c r="ES27" i="152" s="1"/>
  <c r="EP27" i="152"/>
  <c r="EQ27" i="152" s="1"/>
  <c r="EN27" i="152"/>
  <c r="EO27" i="152" s="1"/>
  <c r="EL27" i="152"/>
  <c r="EM27" i="152" s="1"/>
  <c r="EJ27" i="152"/>
  <c r="EK27" i="152" s="1"/>
  <c r="EH27" i="152"/>
  <c r="EI27" i="152" s="1"/>
  <c r="EF27" i="152"/>
  <c r="EG27" i="152" s="1"/>
  <c r="ED27" i="152"/>
  <c r="EE27" i="152" s="1"/>
  <c r="EB27" i="152"/>
  <c r="EC27" i="152" s="1"/>
  <c r="DZ27" i="152"/>
  <c r="EA27" i="152" s="1"/>
  <c r="DX27" i="152"/>
  <c r="DY27" i="152" s="1"/>
  <c r="DV27" i="152"/>
  <c r="DW27" i="152" s="1"/>
  <c r="DT27" i="152"/>
  <c r="DU27" i="152" s="1"/>
  <c r="DR27" i="152"/>
  <c r="DS27" i="152" s="1"/>
  <c r="DP27" i="152"/>
  <c r="DQ27" i="152" s="1"/>
  <c r="DN27" i="152"/>
  <c r="DO27" i="152" s="1"/>
  <c r="DL27" i="152"/>
  <c r="DM27" i="152" s="1"/>
  <c r="DJ27" i="152"/>
  <c r="DK27" i="152" s="1"/>
  <c r="DH27" i="152"/>
  <c r="DI27" i="152" s="1"/>
  <c r="DF27" i="152"/>
  <c r="DG27" i="152" s="1"/>
  <c r="DD27" i="152"/>
  <c r="DE27" i="152" s="1"/>
  <c r="DB27" i="152"/>
  <c r="DC27" i="152" s="1"/>
  <c r="CZ27" i="152"/>
  <c r="DA27" i="152" s="1"/>
  <c r="CX27" i="152"/>
  <c r="CY27" i="152" s="1"/>
  <c r="CV27" i="152"/>
  <c r="CW27" i="152" s="1"/>
  <c r="CT27" i="152"/>
  <c r="CU27" i="152" s="1"/>
  <c r="CR27" i="152"/>
  <c r="CS27" i="152" s="1"/>
  <c r="CP27" i="152"/>
  <c r="CQ27" i="152" s="1"/>
  <c r="CN27" i="152"/>
  <c r="CO27" i="152" s="1"/>
  <c r="CL27" i="152"/>
  <c r="CM27" i="152" s="1"/>
  <c r="CJ27" i="152"/>
  <c r="CK27" i="152" s="1"/>
  <c r="CH27" i="152"/>
  <c r="CI27" i="152" s="1"/>
  <c r="CF27" i="152"/>
  <c r="CG27" i="152" s="1"/>
  <c r="CD27" i="152"/>
  <c r="CE27" i="152" s="1"/>
  <c r="CB27" i="152"/>
  <c r="CC27" i="152" s="1"/>
  <c r="BZ27" i="152"/>
  <c r="CA27" i="152" s="1"/>
  <c r="BX27" i="152"/>
  <c r="BY27" i="152" s="1"/>
  <c r="BV27" i="152"/>
  <c r="BW27" i="152" s="1"/>
  <c r="BT27" i="152"/>
  <c r="BU27" i="152" s="1"/>
  <c r="BR27" i="152"/>
  <c r="BS27" i="152" s="1"/>
  <c r="BP27" i="152"/>
  <c r="BQ27" i="152" s="1"/>
  <c r="BN27" i="152"/>
  <c r="BO27" i="152" s="1"/>
  <c r="BL27" i="152"/>
  <c r="BM27" i="152" s="1"/>
  <c r="BJ27" i="152"/>
  <c r="BK27" i="152" s="1"/>
  <c r="BH27" i="152"/>
  <c r="BI27" i="152" s="1"/>
  <c r="BF27" i="152"/>
  <c r="BG27" i="152" s="1"/>
  <c r="BD27" i="152"/>
  <c r="BE27" i="152" s="1"/>
  <c r="BB27" i="152"/>
  <c r="BC27" i="152" s="1"/>
  <c r="AZ27" i="152"/>
  <c r="BA27" i="152" s="1"/>
  <c r="AX27" i="152"/>
  <c r="AY27" i="152" s="1"/>
  <c r="AV27" i="152"/>
  <c r="AW27" i="152" s="1"/>
  <c r="AT27" i="152"/>
  <c r="AU27" i="152" s="1"/>
  <c r="AR27" i="152"/>
  <c r="AS27" i="152" s="1"/>
  <c r="AP27" i="152"/>
  <c r="AQ27" i="152" s="1"/>
  <c r="AN27" i="152"/>
  <c r="AO27" i="152" s="1"/>
  <c r="AL27" i="152"/>
  <c r="AM27" i="152" s="1"/>
  <c r="AJ27" i="152"/>
  <c r="AK27" i="152" s="1"/>
  <c r="AH27" i="152"/>
  <c r="AI27" i="152" s="1"/>
  <c r="AF27" i="152"/>
  <c r="AG27" i="152" s="1"/>
  <c r="AD27" i="152"/>
  <c r="AE27" i="152" s="1"/>
  <c r="AB27" i="152"/>
  <c r="AC27" i="152" s="1"/>
  <c r="Z27" i="152"/>
  <c r="AA27" i="152" s="1"/>
  <c r="X27" i="152"/>
  <c r="Y27" i="152" s="1"/>
  <c r="V27" i="152"/>
  <c r="W27" i="152" s="1"/>
  <c r="T27" i="152"/>
  <c r="U27" i="152" s="1"/>
  <c r="R27" i="152"/>
  <c r="S27" i="152" s="1"/>
  <c r="P27" i="152"/>
  <c r="Q27" i="152" s="1"/>
  <c r="N27" i="152"/>
  <c r="O27" i="152" s="1"/>
  <c r="L27" i="152"/>
  <c r="M27" i="152" s="1"/>
  <c r="J27" i="152"/>
  <c r="K27" i="152" s="1"/>
  <c r="H27" i="152"/>
  <c r="I27" i="152" s="1"/>
  <c r="F27" i="152"/>
  <c r="G27" i="152" s="1"/>
  <c r="D27" i="152"/>
  <c r="E27" i="152" s="1"/>
  <c r="EX26" i="152"/>
  <c r="EY26" i="152" s="1"/>
  <c r="EV26" i="152"/>
  <c r="EW26" i="152" s="1"/>
  <c r="ET26" i="152"/>
  <c r="EU26" i="152" s="1"/>
  <c r="ER26" i="152"/>
  <c r="ES26" i="152" s="1"/>
  <c r="EP26" i="152"/>
  <c r="EQ26" i="152" s="1"/>
  <c r="EN26" i="152"/>
  <c r="EO26" i="152" s="1"/>
  <c r="EL26" i="152"/>
  <c r="EM26" i="152" s="1"/>
  <c r="EJ26" i="152"/>
  <c r="EK26" i="152" s="1"/>
  <c r="EH26" i="152"/>
  <c r="EI26" i="152" s="1"/>
  <c r="EF26" i="152"/>
  <c r="EG26" i="152" s="1"/>
  <c r="ED26" i="152"/>
  <c r="EE26" i="152" s="1"/>
  <c r="EB26" i="152"/>
  <c r="EC26" i="152" s="1"/>
  <c r="DZ26" i="152"/>
  <c r="EA26" i="152" s="1"/>
  <c r="DX26" i="152"/>
  <c r="DY26" i="152" s="1"/>
  <c r="DV26" i="152"/>
  <c r="DW26" i="152" s="1"/>
  <c r="DT26" i="152"/>
  <c r="DU26" i="152" s="1"/>
  <c r="DR26" i="152"/>
  <c r="DS26" i="152" s="1"/>
  <c r="DP26" i="152"/>
  <c r="DQ26" i="152" s="1"/>
  <c r="DN26" i="152"/>
  <c r="DO26" i="152" s="1"/>
  <c r="DL26" i="152"/>
  <c r="DM26" i="152" s="1"/>
  <c r="DJ26" i="152"/>
  <c r="DK26" i="152" s="1"/>
  <c r="DH26" i="152"/>
  <c r="DI26" i="152" s="1"/>
  <c r="DF26" i="152"/>
  <c r="DG26" i="152" s="1"/>
  <c r="DD26" i="152"/>
  <c r="DE26" i="152" s="1"/>
  <c r="DB26" i="152"/>
  <c r="DC26" i="152" s="1"/>
  <c r="CZ26" i="152"/>
  <c r="DA26" i="152" s="1"/>
  <c r="CX26" i="152"/>
  <c r="CY26" i="152" s="1"/>
  <c r="CV26" i="152"/>
  <c r="CW26" i="152" s="1"/>
  <c r="CT26" i="152"/>
  <c r="CU26" i="152" s="1"/>
  <c r="CR26" i="152"/>
  <c r="CS26" i="152" s="1"/>
  <c r="CP26" i="152"/>
  <c r="CQ26" i="152" s="1"/>
  <c r="CN26" i="152"/>
  <c r="CO26" i="152" s="1"/>
  <c r="CL26" i="152"/>
  <c r="CM26" i="152" s="1"/>
  <c r="CJ26" i="152"/>
  <c r="CK26" i="152" s="1"/>
  <c r="CH26" i="152"/>
  <c r="CI26" i="152" s="1"/>
  <c r="CF26" i="152"/>
  <c r="CG26" i="152" s="1"/>
  <c r="CD26" i="152"/>
  <c r="CE26" i="152" s="1"/>
  <c r="CB26" i="152"/>
  <c r="CC26" i="152" s="1"/>
  <c r="BZ26" i="152"/>
  <c r="CA26" i="152" s="1"/>
  <c r="BX26" i="152"/>
  <c r="BY26" i="152" s="1"/>
  <c r="BV26" i="152"/>
  <c r="BW26" i="152" s="1"/>
  <c r="BT26" i="152"/>
  <c r="BU26" i="152" s="1"/>
  <c r="BR26" i="152"/>
  <c r="BS26" i="152" s="1"/>
  <c r="BP26" i="152"/>
  <c r="BQ26" i="152" s="1"/>
  <c r="BN26" i="152"/>
  <c r="BO26" i="152" s="1"/>
  <c r="BL26" i="152"/>
  <c r="BM26" i="152" s="1"/>
  <c r="BJ26" i="152"/>
  <c r="BK26" i="152" s="1"/>
  <c r="BH26" i="152"/>
  <c r="BI26" i="152" s="1"/>
  <c r="BF26" i="152"/>
  <c r="BG26" i="152" s="1"/>
  <c r="BD26" i="152"/>
  <c r="BE26" i="152" s="1"/>
  <c r="BB26" i="152"/>
  <c r="BC26" i="152" s="1"/>
  <c r="AZ26" i="152"/>
  <c r="BA26" i="152" s="1"/>
  <c r="AX26" i="152"/>
  <c r="AY26" i="152" s="1"/>
  <c r="AV26" i="152"/>
  <c r="AW26" i="152" s="1"/>
  <c r="AT26" i="152"/>
  <c r="AU26" i="152" s="1"/>
  <c r="AR26" i="152"/>
  <c r="AS26" i="152" s="1"/>
  <c r="AP26" i="152"/>
  <c r="AQ26" i="152" s="1"/>
  <c r="AN26" i="152"/>
  <c r="AO26" i="152" s="1"/>
  <c r="AL26" i="152"/>
  <c r="AM26" i="152" s="1"/>
  <c r="AJ26" i="152"/>
  <c r="AK26" i="152" s="1"/>
  <c r="AH26" i="152"/>
  <c r="AI26" i="152" s="1"/>
  <c r="AF26" i="152"/>
  <c r="AG26" i="152" s="1"/>
  <c r="AD26" i="152"/>
  <c r="AE26" i="152" s="1"/>
  <c r="AB26" i="152"/>
  <c r="AC26" i="152" s="1"/>
  <c r="Z26" i="152"/>
  <c r="AA26" i="152" s="1"/>
  <c r="X26" i="152"/>
  <c r="Y26" i="152" s="1"/>
  <c r="V26" i="152"/>
  <c r="W26" i="152" s="1"/>
  <c r="T26" i="152"/>
  <c r="U26" i="152" s="1"/>
  <c r="R26" i="152"/>
  <c r="S26" i="152" s="1"/>
  <c r="P26" i="152"/>
  <c r="Q26" i="152" s="1"/>
  <c r="N26" i="152"/>
  <c r="O26" i="152" s="1"/>
  <c r="L26" i="152"/>
  <c r="M26" i="152" s="1"/>
  <c r="J26" i="152"/>
  <c r="K26" i="152" s="1"/>
  <c r="H26" i="152"/>
  <c r="I26" i="152" s="1"/>
  <c r="F26" i="152"/>
  <c r="G26" i="152" s="1"/>
  <c r="D26" i="152"/>
  <c r="E26" i="152" s="1"/>
  <c r="EX25" i="152"/>
  <c r="EY25" i="152" s="1"/>
  <c r="EV25" i="152"/>
  <c r="EW25" i="152" s="1"/>
  <c r="ET25" i="152"/>
  <c r="EU25" i="152" s="1"/>
  <c r="ER25" i="152"/>
  <c r="ES25" i="152" s="1"/>
  <c r="EP25" i="152"/>
  <c r="EQ25" i="152" s="1"/>
  <c r="EN25" i="152"/>
  <c r="EO25" i="152" s="1"/>
  <c r="EL25" i="152"/>
  <c r="EM25" i="152" s="1"/>
  <c r="EJ25" i="152"/>
  <c r="EK25" i="152" s="1"/>
  <c r="EH25" i="152"/>
  <c r="EI25" i="152" s="1"/>
  <c r="EF25" i="152"/>
  <c r="EG25" i="152" s="1"/>
  <c r="ED25" i="152"/>
  <c r="EE25" i="152" s="1"/>
  <c r="EB25" i="152"/>
  <c r="EC25" i="152" s="1"/>
  <c r="DZ25" i="152"/>
  <c r="EA25" i="152" s="1"/>
  <c r="DX25" i="152"/>
  <c r="DY25" i="152" s="1"/>
  <c r="DV25" i="152"/>
  <c r="DW25" i="152" s="1"/>
  <c r="DT25" i="152"/>
  <c r="DU25" i="152" s="1"/>
  <c r="DR25" i="152"/>
  <c r="DS25" i="152" s="1"/>
  <c r="DP25" i="152"/>
  <c r="DQ25" i="152" s="1"/>
  <c r="DN25" i="152"/>
  <c r="DO25" i="152" s="1"/>
  <c r="DL25" i="152"/>
  <c r="DM25" i="152" s="1"/>
  <c r="DJ25" i="152"/>
  <c r="DK25" i="152" s="1"/>
  <c r="DH25" i="152"/>
  <c r="DI25" i="152" s="1"/>
  <c r="DF25" i="152"/>
  <c r="DG25" i="152" s="1"/>
  <c r="DD25" i="152"/>
  <c r="DE25" i="152" s="1"/>
  <c r="DB25" i="152"/>
  <c r="DC25" i="152" s="1"/>
  <c r="CZ25" i="152"/>
  <c r="DA25" i="152" s="1"/>
  <c r="CX25" i="152"/>
  <c r="CY25" i="152" s="1"/>
  <c r="CV25" i="152"/>
  <c r="CW25" i="152" s="1"/>
  <c r="CT25" i="152"/>
  <c r="CU25" i="152" s="1"/>
  <c r="CR25" i="152"/>
  <c r="CS25" i="152" s="1"/>
  <c r="CP25" i="152"/>
  <c r="CQ25" i="152" s="1"/>
  <c r="CN25" i="152"/>
  <c r="CO25" i="152" s="1"/>
  <c r="CL25" i="152"/>
  <c r="CM25" i="152" s="1"/>
  <c r="CJ25" i="152"/>
  <c r="CK25" i="152" s="1"/>
  <c r="CH25" i="152"/>
  <c r="CI25" i="152" s="1"/>
  <c r="CF25" i="152"/>
  <c r="CG25" i="152" s="1"/>
  <c r="CD25" i="152"/>
  <c r="CE25" i="152" s="1"/>
  <c r="CB25" i="152"/>
  <c r="CC25" i="152" s="1"/>
  <c r="BZ25" i="152"/>
  <c r="CA25" i="152" s="1"/>
  <c r="BX25" i="152"/>
  <c r="BY25" i="152" s="1"/>
  <c r="BV25" i="152"/>
  <c r="BW25" i="152" s="1"/>
  <c r="BT25" i="152"/>
  <c r="BU25" i="152" s="1"/>
  <c r="BR25" i="152"/>
  <c r="BS25" i="152" s="1"/>
  <c r="BP25" i="152"/>
  <c r="BQ25" i="152" s="1"/>
  <c r="BN25" i="152"/>
  <c r="BO25" i="152" s="1"/>
  <c r="BL25" i="152"/>
  <c r="BM25" i="152" s="1"/>
  <c r="BJ25" i="152"/>
  <c r="BK25" i="152" s="1"/>
  <c r="BH25" i="152"/>
  <c r="BI25" i="152" s="1"/>
  <c r="BF25" i="152"/>
  <c r="BG25" i="152" s="1"/>
  <c r="BD25" i="152"/>
  <c r="BE25" i="152" s="1"/>
  <c r="BB25" i="152"/>
  <c r="BC25" i="152" s="1"/>
  <c r="AZ25" i="152"/>
  <c r="BA25" i="152" s="1"/>
  <c r="AX25" i="152"/>
  <c r="AY25" i="152" s="1"/>
  <c r="AV25" i="152"/>
  <c r="AW25" i="152" s="1"/>
  <c r="AT25" i="152"/>
  <c r="AU25" i="152" s="1"/>
  <c r="AR25" i="152"/>
  <c r="AS25" i="152" s="1"/>
  <c r="AP25" i="152"/>
  <c r="AQ25" i="152" s="1"/>
  <c r="AN25" i="152"/>
  <c r="AO25" i="152" s="1"/>
  <c r="AL25" i="152"/>
  <c r="AM25" i="152" s="1"/>
  <c r="AJ25" i="152"/>
  <c r="AK25" i="152" s="1"/>
  <c r="AH25" i="152"/>
  <c r="AI25" i="152" s="1"/>
  <c r="AF25" i="152"/>
  <c r="AG25" i="152" s="1"/>
  <c r="AD25" i="152"/>
  <c r="AE25" i="152" s="1"/>
  <c r="AB25" i="152"/>
  <c r="AC25" i="152" s="1"/>
  <c r="Z25" i="152"/>
  <c r="AA25" i="152" s="1"/>
  <c r="X25" i="152"/>
  <c r="Y25" i="152" s="1"/>
  <c r="V25" i="152"/>
  <c r="W25" i="152" s="1"/>
  <c r="T25" i="152"/>
  <c r="U25" i="152" s="1"/>
  <c r="R25" i="152"/>
  <c r="S25" i="152" s="1"/>
  <c r="P25" i="152"/>
  <c r="Q25" i="152" s="1"/>
  <c r="N25" i="152"/>
  <c r="O25" i="152" s="1"/>
  <c r="L25" i="152"/>
  <c r="M25" i="152" s="1"/>
  <c r="J25" i="152"/>
  <c r="K25" i="152" s="1"/>
  <c r="H25" i="152"/>
  <c r="I25" i="152" s="1"/>
  <c r="F25" i="152"/>
  <c r="G25" i="152" s="1"/>
  <c r="D25" i="152"/>
  <c r="E25" i="152" s="1"/>
  <c r="EX24" i="152"/>
  <c r="EY24" i="152" s="1"/>
  <c r="EV24" i="152"/>
  <c r="EW24" i="152" s="1"/>
  <c r="ET24" i="152"/>
  <c r="EU24" i="152" s="1"/>
  <c r="ER24" i="152"/>
  <c r="ES24" i="152" s="1"/>
  <c r="EP24" i="152"/>
  <c r="EQ24" i="152" s="1"/>
  <c r="EN24" i="152"/>
  <c r="EO24" i="152" s="1"/>
  <c r="EL24" i="152"/>
  <c r="EM24" i="152" s="1"/>
  <c r="EJ24" i="152"/>
  <c r="EK24" i="152" s="1"/>
  <c r="EH24" i="152"/>
  <c r="EI24" i="152" s="1"/>
  <c r="EF24" i="152"/>
  <c r="EG24" i="152" s="1"/>
  <c r="ED24" i="152"/>
  <c r="EE24" i="152" s="1"/>
  <c r="EB24" i="152"/>
  <c r="EC24" i="152" s="1"/>
  <c r="DZ24" i="152"/>
  <c r="EA24" i="152" s="1"/>
  <c r="DX24" i="152"/>
  <c r="DY24" i="152" s="1"/>
  <c r="DV24" i="152"/>
  <c r="DW24" i="152" s="1"/>
  <c r="DT24" i="152"/>
  <c r="DU24" i="152" s="1"/>
  <c r="DR24" i="152"/>
  <c r="DS24" i="152" s="1"/>
  <c r="DP24" i="152"/>
  <c r="DQ24" i="152" s="1"/>
  <c r="DN24" i="152"/>
  <c r="DO24" i="152" s="1"/>
  <c r="DL24" i="152"/>
  <c r="DM24" i="152" s="1"/>
  <c r="DJ24" i="152"/>
  <c r="DK24" i="152" s="1"/>
  <c r="DH24" i="152"/>
  <c r="DI24" i="152" s="1"/>
  <c r="DF24" i="152"/>
  <c r="DG24" i="152" s="1"/>
  <c r="DD24" i="152"/>
  <c r="DE24" i="152" s="1"/>
  <c r="DB24" i="152"/>
  <c r="DC24" i="152" s="1"/>
  <c r="CZ24" i="152"/>
  <c r="DA24" i="152" s="1"/>
  <c r="CX24" i="152"/>
  <c r="CY24" i="152" s="1"/>
  <c r="CV24" i="152"/>
  <c r="CW24" i="152" s="1"/>
  <c r="CT24" i="152"/>
  <c r="CU24" i="152" s="1"/>
  <c r="CR24" i="152"/>
  <c r="CS24" i="152" s="1"/>
  <c r="CP24" i="152"/>
  <c r="CQ24" i="152" s="1"/>
  <c r="CN24" i="152"/>
  <c r="CO24" i="152" s="1"/>
  <c r="CL24" i="152"/>
  <c r="CM24" i="152" s="1"/>
  <c r="CJ24" i="152"/>
  <c r="CK24" i="152" s="1"/>
  <c r="CH24" i="152"/>
  <c r="CI24" i="152" s="1"/>
  <c r="CF24" i="152"/>
  <c r="CG24" i="152" s="1"/>
  <c r="CD24" i="152"/>
  <c r="CE24" i="152" s="1"/>
  <c r="CB24" i="152"/>
  <c r="CC24" i="152" s="1"/>
  <c r="BZ24" i="152"/>
  <c r="CA24" i="152" s="1"/>
  <c r="BX24" i="152"/>
  <c r="BY24" i="152" s="1"/>
  <c r="BV24" i="152"/>
  <c r="BW24" i="152" s="1"/>
  <c r="BT24" i="152"/>
  <c r="BU24" i="152" s="1"/>
  <c r="BR24" i="152"/>
  <c r="BS24" i="152" s="1"/>
  <c r="BP24" i="152"/>
  <c r="BQ24" i="152" s="1"/>
  <c r="BN24" i="152"/>
  <c r="BO24" i="152" s="1"/>
  <c r="BL24" i="152"/>
  <c r="BM24" i="152" s="1"/>
  <c r="BJ24" i="152"/>
  <c r="BK24" i="152" s="1"/>
  <c r="BH24" i="152"/>
  <c r="BI24" i="152" s="1"/>
  <c r="BF24" i="152"/>
  <c r="BG24" i="152" s="1"/>
  <c r="BD24" i="152"/>
  <c r="BE24" i="152" s="1"/>
  <c r="BB24" i="152"/>
  <c r="BC24" i="152" s="1"/>
  <c r="AZ24" i="152"/>
  <c r="BA24" i="152" s="1"/>
  <c r="AX24" i="152"/>
  <c r="AY24" i="152" s="1"/>
  <c r="AV24" i="152"/>
  <c r="AW24" i="152" s="1"/>
  <c r="AT24" i="152"/>
  <c r="AU24" i="152" s="1"/>
  <c r="AR24" i="152"/>
  <c r="AS24" i="152" s="1"/>
  <c r="AP24" i="152"/>
  <c r="AQ24" i="152" s="1"/>
  <c r="AN24" i="152"/>
  <c r="AO24" i="152" s="1"/>
  <c r="AL24" i="152"/>
  <c r="AM24" i="152" s="1"/>
  <c r="AJ24" i="152"/>
  <c r="AK24" i="152" s="1"/>
  <c r="AH24" i="152"/>
  <c r="AI24" i="152" s="1"/>
  <c r="AF24" i="152"/>
  <c r="AG24" i="152" s="1"/>
  <c r="AD24" i="152"/>
  <c r="AE24" i="152" s="1"/>
  <c r="AB24" i="152"/>
  <c r="AC24" i="152" s="1"/>
  <c r="Z24" i="152"/>
  <c r="AA24" i="152" s="1"/>
  <c r="X24" i="152"/>
  <c r="Y24" i="152" s="1"/>
  <c r="V24" i="152"/>
  <c r="W24" i="152" s="1"/>
  <c r="T24" i="152"/>
  <c r="U24" i="152" s="1"/>
  <c r="R24" i="152"/>
  <c r="S24" i="152" s="1"/>
  <c r="P24" i="152"/>
  <c r="Q24" i="152" s="1"/>
  <c r="N24" i="152"/>
  <c r="O24" i="152" s="1"/>
  <c r="L24" i="152"/>
  <c r="M24" i="152" s="1"/>
  <c r="J24" i="152"/>
  <c r="K24" i="152" s="1"/>
  <c r="H24" i="152"/>
  <c r="I24" i="152" s="1"/>
  <c r="F24" i="152"/>
  <c r="G24" i="152" s="1"/>
  <c r="D24" i="152"/>
  <c r="E24" i="152" s="1"/>
  <c r="EX23" i="152"/>
  <c r="EY23" i="152" s="1"/>
  <c r="EV23" i="152"/>
  <c r="EW23" i="152" s="1"/>
  <c r="ET23" i="152"/>
  <c r="EU23" i="152" s="1"/>
  <c r="ER23" i="152"/>
  <c r="ES23" i="152" s="1"/>
  <c r="EP23" i="152"/>
  <c r="EQ23" i="152" s="1"/>
  <c r="EN23" i="152"/>
  <c r="EO23" i="152" s="1"/>
  <c r="EL23" i="152"/>
  <c r="EM23" i="152" s="1"/>
  <c r="EJ23" i="152"/>
  <c r="EK23" i="152" s="1"/>
  <c r="EH23" i="152"/>
  <c r="EI23" i="152" s="1"/>
  <c r="EF23" i="152"/>
  <c r="EG23" i="152" s="1"/>
  <c r="ED23" i="152"/>
  <c r="EE23" i="152" s="1"/>
  <c r="EB23" i="152"/>
  <c r="EC23" i="152" s="1"/>
  <c r="DZ23" i="152"/>
  <c r="EA23" i="152" s="1"/>
  <c r="DX23" i="152"/>
  <c r="DY23" i="152" s="1"/>
  <c r="DV23" i="152"/>
  <c r="DW23" i="152" s="1"/>
  <c r="DT23" i="152"/>
  <c r="DU23" i="152" s="1"/>
  <c r="DR23" i="152"/>
  <c r="DS23" i="152" s="1"/>
  <c r="DP23" i="152"/>
  <c r="DQ23" i="152" s="1"/>
  <c r="DN23" i="152"/>
  <c r="DO23" i="152" s="1"/>
  <c r="DL23" i="152"/>
  <c r="DM23" i="152" s="1"/>
  <c r="DJ23" i="152"/>
  <c r="DK23" i="152" s="1"/>
  <c r="DH23" i="152"/>
  <c r="DI23" i="152" s="1"/>
  <c r="DF23" i="152"/>
  <c r="DG23" i="152" s="1"/>
  <c r="DD23" i="152"/>
  <c r="DE23" i="152" s="1"/>
  <c r="DB23" i="152"/>
  <c r="DC23" i="152" s="1"/>
  <c r="CZ23" i="152"/>
  <c r="DA23" i="152" s="1"/>
  <c r="CX23" i="152"/>
  <c r="CY23" i="152" s="1"/>
  <c r="CV23" i="152"/>
  <c r="CW23" i="152" s="1"/>
  <c r="CT23" i="152"/>
  <c r="CU23" i="152" s="1"/>
  <c r="CR23" i="152"/>
  <c r="CS23" i="152" s="1"/>
  <c r="CP23" i="152"/>
  <c r="CQ23" i="152" s="1"/>
  <c r="CN23" i="152"/>
  <c r="CO23" i="152" s="1"/>
  <c r="CL23" i="152"/>
  <c r="CM23" i="152" s="1"/>
  <c r="CJ23" i="152"/>
  <c r="CK23" i="152" s="1"/>
  <c r="CH23" i="152"/>
  <c r="CI23" i="152" s="1"/>
  <c r="CF23" i="152"/>
  <c r="CG23" i="152" s="1"/>
  <c r="CD23" i="152"/>
  <c r="CE23" i="152" s="1"/>
  <c r="CB23" i="152"/>
  <c r="CC23" i="152" s="1"/>
  <c r="BZ23" i="152"/>
  <c r="CA23" i="152" s="1"/>
  <c r="BX23" i="152"/>
  <c r="BY23" i="152" s="1"/>
  <c r="BV23" i="152"/>
  <c r="BW23" i="152" s="1"/>
  <c r="BT23" i="152"/>
  <c r="BU23" i="152" s="1"/>
  <c r="BR23" i="152"/>
  <c r="BS23" i="152" s="1"/>
  <c r="BP23" i="152"/>
  <c r="BQ23" i="152" s="1"/>
  <c r="BN23" i="152"/>
  <c r="BO23" i="152" s="1"/>
  <c r="BL23" i="152"/>
  <c r="BM23" i="152" s="1"/>
  <c r="BJ23" i="152"/>
  <c r="BK23" i="152" s="1"/>
  <c r="BH23" i="152"/>
  <c r="BI23" i="152" s="1"/>
  <c r="BF23" i="152"/>
  <c r="BG23" i="152" s="1"/>
  <c r="BD23" i="152"/>
  <c r="BE23" i="152" s="1"/>
  <c r="BB23" i="152"/>
  <c r="BC23" i="152" s="1"/>
  <c r="AZ23" i="152"/>
  <c r="BA23" i="152" s="1"/>
  <c r="AX23" i="152"/>
  <c r="AY23" i="152" s="1"/>
  <c r="AV23" i="152"/>
  <c r="AW23" i="152" s="1"/>
  <c r="AT23" i="152"/>
  <c r="AU23" i="152" s="1"/>
  <c r="AR23" i="152"/>
  <c r="AS23" i="152" s="1"/>
  <c r="AP23" i="152"/>
  <c r="AQ23" i="152" s="1"/>
  <c r="AN23" i="152"/>
  <c r="AO23" i="152" s="1"/>
  <c r="AL23" i="152"/>
  <c r="AM23" i="152" s="1"/>
  <c r="AJ23" i="152"/>
  <c r="AK23" i="152" s="1"/>
  <c r="AH23" i="152"/>
  <c r="AI23" i="152" s="1"/>
  <c r="AF23" i="152"/>
  <c r="AG23" i="152" s="1"/>
  <c r="AD23" i="152"/>
  <c r="AE23" i="152" s="1"/>
  <c r="AB23" i="152"/>
  <c r="AC23" i="152" s="1"/>
  <c r="Z23" i="152"/>
  <c r="AA23" i="152" s="1"/>
  <c r="X23" i="152"/>
  <c r="Y23" i="152" s="1"/>
  <c r="V23" i="152"/>
  <c r="W23" i="152" s="1"/>
  <c r="T23" i="152"/>
  <c r="U23" i="152" s="1"/>
  <c r="R23" i="152"/>
  <c r="S23" i="152" s="1"/>
  <c r="P23" i="152"/>
  <c r="Q23" i="152" s="1"/>
  <c r="N23" i="152"/>
  <c r="O23" i="152" s="1"/>
  <c r="L23" i="152"/>
  <c r="M23" i="152" s="1"/>
  <c r="J23" i="152"/>
  <c r="K23" i="152" s="1"/>
  <c r="H23" i="152"/>
  <c r="I23" i="152" s="1"/>
  <c r="F23" i="152"/>
  <c r="G23" i="152" s="1"/>
  <c r="D23" i="152"/>
  <c r="E23" i="152" s="1"/>
  <c r="EX22" i="152"/>
  <c r="EY22" i="152" s="1"/>
  <c r="EV22" i="152"/>
  <c r="EW22" i="152" s="1"/>
  <c r="ET22" i="152"/>
  <c r="EU22" i="152" s="1"/>
  <c r="ER22" i="152"/>
  <c r="ES22" i="152" s="1"/>
  <c r="EP22" i="152"/>
  <c r="EQ22" i="152" s="1"/>
  <c r="EN22" i="152"/>
  <c r="EO22" i="152" s="1"/>
  <c r="EL22" i="152"/>
  <c r="EM22" i="152" s="1"/>
  <c r="EJ22" i="152"/>
  <c r="EK22" i="152" s="1"/>
  <c r="EH22" i="152"/>
  <c r="EI22" i="152" s="1"/>
  <c r="EF22" i="152"/>
  <c r="EG22" i="152" s="1"/>
  <c r="ED22" i="152"/>
  <c r="EE22" i="152" s="1"/>
  <c r="EB22" i="152"/>
  <c r="EC22" i="152" s="1"/>
  <c r="DZ22" i="152"/>
  <c r="EA22" i="152" s="1"/>
  <c r="DX22" i="152"/>
  <c r="DY22" i="152" s="1"/>
  <c r="DV22" i="152"/>
  <c r="DW22" i="152" s="1"/>
  <c r="DT22" i="152"/>
  <c r="DU22" i="152" s="1"/>
  <c r="DR22" i="152"/>
  <c r="DS22" i="152" s="1"/>
  <c r="DP22" i="152"/>
  <c r="DQ22" i="152" s="1"/>
  <c r="DN22" i="152"/>
  <c r="DO22" i="152" s="1"/>
  <c r="DL22" i="152"/>
  <c r="DM22" i="152" s="1"/>
  <c r="DJ22" i="152"/>
  <c r="DK22" i="152" s="1"/>
  <c r="DH22" i="152"/>
  <c r="DI22" i="152" s="1"/>
  <c r="DF22" i="152"/>
  <c r="DG22" i="152" s="1"/>
  <c r="DD22" i="152"/>
  <c r="DE22" i="152" s="1"/>
  <c r="DB22" i="152"/>
  <c r="DC22" i="152" s="1"/>
  <c r="CZ22" i="152"/>
  <c r="DA22" i="152" s="1"/>
  <c r="CX22" i="152"/>
  <c r="CY22" i="152" s="1"/>
  <c r="CV22" i="152"/>
  <c r="CW22" i="152" s="1"/>
  <c r="CT22" i="152"/>
  <c r="CU22" i="152" s="1"/>
  <c r="CR22" i="152"/>
  <c r="CS22" i="152" s="1"/>
  <c r="CP22" i="152"/>
  <c r="CQ22" i="152" s="1"/>
  <c r="CN22" i="152"/>
  <c r="CO22" i="152" s="1"/>
  <c r="CL22" i="152"/>
  <c r="CM22" i="152" s="1"/>
  <c r="CJ22" i="152"/>
  <c r="CK22" i="152" s="1"/>
  <c r="CH22" i="152"/>
  <c r="CI22" i="152" s="1"/>
  <c r="CF22" i="152"/>
  <c r="CG22" i="152" s="1"/>
  <c r="CD22" i="152"/>
  <c r="CE22" i="152" s="1"/>
  <c r="CB22" i="152"/>
  <c r="CC22" i="152" s="1"/>
  <c r="BZ22" i="152"/>
  <c r="CA22" i="152" s="1"/>
  <c r="BX22" i="152"/>
  <c r="BY22" i="152" s="1"/>
  <c r="BV22" i="152"/>
  <c r="BW22" i="152" s="1"/>
  <c r="BT22" i="152"/>
  <c r="BU22" i="152" s="1"/>
  <c r="BR22" i="152"/>
  <c r="BS22" i="152" s="1"/>
  <c r="BP22" i="152"/>
  <c r="BQ22" i="152" s="1"/>
  <c r="BN22" i="152"/>
  <c r="BO22" i="152" s="1"/>
  <c r="BL22" i="152"/>
  <c r="BM22" i="152" s="1"/>
  <c r="BJ22" i="152"/>
  <c r="BK22" i="152" s="1"/>
  <c r="BH22" i="152"/>
  <c r="BI22" i="152" s="1"/>
  <c r="BF22" i="152"/>
  <c r="BG22" i="152" s="1"/>
  <c r="BD22" i="152"/>
  <c r="BE22" i="152" s="1"/>
  <c r="BB22" i="152"/>
  <c r="BC22" i="152" s="1"/>
  <c r="AZ22" i="152"/>
  <c r="BA22" i="152" s="1"/>
  <c r="AX22" i="152"/>
  <c r="AY22" i="152" s="1"/>
  <c r="AV22" i="152"/>
  <c r="AW22" i="152" s="1"/>
  <c r="AT22" i="152"/>
  <c r="AU22" i="152" s="1"/>
  <c r="AR22" i="152"/>
  <c r="AS22" i="152" s="1"/>
  <c r="AP22" i="152"/>
  <c r="AQ22" i="152" s="1"/>
  <c r="AN22" i="152"/>
  <c r="AO22" i="152" s="1"/>
  <c r="AL22" i="152"/>
  <c r="AM22" i="152" s="1"/>
  <c r="AJ22" i="152"/>
  <c r="AK22" i="152" s="1"/>
  <c r="AH22" i="152"/>
  <c r="AI22" i="152" s="1"/>
  <c r="AF22" i="152"/>
  <c r="AG22" i="152" s="1"/>
  <c r="AD22" i="152"/>
  <c r="AE22" i="152" s="1"/>
  <c r="AB22" i="152"/>
  <c r="AC22" i="152" s="1"/>
  <c r="Z22" i="152"/>
  <c r="AA22" i="152" s="1"/>
  <c r="X22" i="152"/>
  <c r="Y22" i="152" s="1"/>
  <c r="V22" i="152"/>
  <c r="W22" i="152" s="1"/>
  <c r="T22" i="152"/>
  <c r="U22" i="152" s="1"/>
  <c r="R22" i="152"/>
  <c r="S22" i="152" s="1"/>
  <c r="P22" i="152"/>
  <c r="Q22" i="152" s="1"/>
  <c r="N22" i="152"/>
  <c r="O22" i="152" s="1"/>
  <c r="L22" i="152"/>
  <c r="M22" i="152" s="1"/>
  <c r="J22" i="152"/>
  <c r="K22" i="152" s="1"/>
  <c r="H22" i="152"/>
  <c r="I22" i="152" s="1"/>
  <c r="F22" i="152"/>
  <c r="G22" i="152" s="1"/>
  <c r="D22" i="152"/>
  <c r="E22" i="152" s="1"/>
  <c r="EX21" i="152"/>
  <c r="EY21" i="152" s="1"/>
  <c r="EV21" i="152"/>
  <c r="EW21" i="152" s="1"/>
  <c r="ET21" i="152"/>
  <c r="EU21" i="152" s="1"/>
  <c r="ER21" i="152"/>
  <c r="ES21" i="152" s="1"/>
  <c r="EP21" i="152"/>
  <c r="EQ21" i="152" s="1"/>
  <c r="EN21" i="152"/>
  <c r="EO21" i="152" s="1"/>
  <c r="EL21" i="152"/>
  <c r="EM21" i="152" s="1"/>
  <c r="EJ21" i="152"/>
  <c r="EK21" i="152" s="1"/>
  <c r="EH21" i="152"/>
  <c r="EI21" i="152" s="1"/>
  <c r="EF21" i="152"/>
  <c r="EG21" i="152" s="1"/>
  <c r="ED21" i="152"/>
  <c r="EE21" i="152" s="1"/>
  <c r="EB21" i="152"/>
  <c r="EC21" i="152" s="1"/>
  <c r="DZ21" i="152"/>
  <c r="EA21" i="152" s="1"/>
  <c r="DX21" i="152"/>
  <c r="DY21" i="152" s="1"/>
  <c r="DV21" i="152"/>
  <c r="DW21" i="152" s="1"/>
  <c r="DT21" i="152"/>
  <c r="DU21" i="152" s="1"/>
  <c r="DR21" i="152"/>
  <c r="DS21" i="152" s="1"/>
  <c r="DP21" i="152"/>
  <c r="DQ21" i="152" s="1"/>
  <c r="DN21" i="152"/>
  <c r="DO21" i="152" s="1"/>
  <c r="DL21" i="152"/>
  <c r="DM21" i="152" s="1"/>
  <c r="DJ21" i="152"/>
  <c r="DK21" i="152" s="1"/>
  <c r="DH21" i="152"/>
  <c r="DI21" i="152" s="1"/>
  <c r="DF21" i="152"/>
  <c r="DG21" i="152" s="1"/>
  <c r="DD21" i="152"/>
  <c r="DE21" i="152" s="1"/>
  <c r="DB21" i="152"/>
  <c r="DC21" i="152" s="1"/>
  <c r="CZ21" i="152"/>
  <c r="DA21" i="152" s="1"/>
  <c r="CX21" i="152"/>
  <c r="CY21" i="152" s="1"/>
  <c r="CV21" i="152"/>
  <c r="CW21" i="152" s="1"/>
  <c r="CT21" i="152"/>
  <c r="CU21" i="152" s="1"/>
  <c r="CR21" i="152"/>
  <c r="CS21" i="152" s="1"/>
  <c r="CP21" i="152"/>
  <c r="CQ21" i="152" s="1"/>
  <c r="CN21" i="152"/>
  <c r="CO21" i="152" s="1"/>
  <c r="CL21" i="152"/>
  <c r="CM21" i="152" s="1"/>
  <c r="CJ21" i="152"/>
  <c r="CK21" i="152" s="1"/>
  <c r="CH21" i="152"/>
  <c r="CI21" i="152" s="1"/>
  <c r="CF21" i="152"/>
  <c r="CG21" i="152" s="1"/>
  <c r="CD21" i="152"/>
  <c r="CE21" i="152" s="1"/>
  <c r="CB21" i="152"/>
  <c r="CC21" i="152" s="1"/>
  <c r="BZ21" i="152"/>
  <c r="CA21" i="152" s="1"/>
  <c r="BX21" i="152"/>
  <c r="BY21" i="152" s="1"/>
  <c r="BV21" i="152"/>
  <c r="BW21" i="152" s="1"/>
  <c r="BT21" i="152"/>
  <c r="BU21" i="152" s="1"/>
  <c r="BR21" i="152"/>
  <c r="BS21" i="152" s="1"/>
  <c r="BP21" i="152"/>
  <c r="BQ21" i="152" s="1"/>
  <c r="BN21" i="152"/>
  <c r="BO21" i="152" s="1"/>
  <c r="BL21" i="152"/>
  <c r="BM21" i="152" s="1"/>
  <c r="BJ21" i="152"/>
  <c r="BK21" i="152" s="1"/>
  <c r="BH21" i="152"/>
  <c r="BI21" i="152" s="1"/>
  <c r="BF21" i="152"/>
  <c r="BG21" i="152" s="1"/>
  <c r="BD21" i="152"/>
  <c r="BE21" i="152" s="1"/>
  <c r="BB21" i="152"/>
  <c r="BC21" i="152" s="1"/>
  <c r="AZ21" i="152"/>
  <c r="BA21" i="152" s="1"/>
  <c r="AX21" i="152"/>
  <c r="AY21" i="152" s="1"/>
  <c r="AV21" i="152"/>
  <c r="AW21" i="152" s="1"/>
  <c r="AT21" i="152"/>
  <c r="AU21" i="152" s="1"/>
  <c r="AR21" i="152"/>
  <c r="AS21" i="152" s="1"/>
  <c r="AP21" i="152"/>
  <c r="AQ21" i="152" s="1"/>
  <c r="AN21" i="152"/>
  <c r="AO21" i="152" s="1"/>
  <c r="AL21" i="152"/>
  <c r="AM21" i="152" s="1"/>
  <c r="AJ21" i="152"/>
  <c r="AK21" i="152" s="1"/>
  <c r="AH21" i="152"/>
  <c r="AI21" i="152" s="1"/>
  <c r="AF21" i="152"/>
  <c r="AG21" i="152" s="1"/>
  <c r="AD21" i="152"/>
  <c r="AE21" i="152" s="1"/>
  <c r="AB21" i="152"/>
  <c r="AC21" i="152" s="1"/>
  <c r="Z21" i="152"/>
  <c r="AA21" i="152" s="1"/>
  <c r="X21" i="152"/>
  <c r="Y21" i="152" s="1"/>
  <c r="V21" i="152"/>
  <c r="W21" i="152" s="1"/>
  <c r="T21" i="152"/>
  <c r="U21" i="152" s="1"/>
  <c r="R21" i="152"/>
  <c r="S21" i="152" s="1"/>
  <c r="P21" i="152"/>
  <c r="Q21" i="152" s="1"/>
  <c r="N21" i="152"/>
  <c r="O21" i="152" s="1"/>
  <c r="L21" i="152"/>
  <c r="M21" i="152" s="1"/>
  <c r="J21" i="152"/>
  <c r="K21" i="152" s="1"/>
  <c r="H21" i="152"/>
  <c r="I21" i="152" s="1"/>
  <c r="F21" i="152"/>
  <c r="G21" i="152" s="1"/>
  <c r="D21" i="152"/>
  <c r="E21" i="152" s="1"/>
  <c r="EX20" i="152"/>
  <c r="EY20" i="152" s="1"/>
  <c r="EV20" i="152"/>
  <c r="EW20" i="152" s="1"/>
  <c r="ET20" i="152"/>
  <c r="EU20" i="152" s="1"/>
  <c r="ER20" i="152"/>
  <c r="ES20" i="152" s="1"/>
  <c r="EP20" i="152"/>
  <c r="EQ20" i="152" s="1"/>
  <c r="EN20" i="152"/>
  <c r="EO20" i="152" s="1"/>
  <c r="EL20" i="152"/>
  <c r="EM20" i="152" s="1"/>
  <c r="EJ20" i="152"/>
  <c r="EK20" i="152" s="1"/>
  <c r="EH20" i="152"/>
  <c r="EI20" i="152" s="1"/>
  <c r="EF20" i="152"/>
  <c r="EG20" i="152" s="1"/>
  <c r="ED20" i="152"/>
  <c r="EE20" i="152" s="1"/>
  <c r="EB20" i="152"/>
  <c r="EC20" i="152" s="1"/>
  <c r="DZ20" i="152"/>
  <c r="EA20" i="152" s="1"/>
  <c r="DX20" i="152"/>
  <c r="DY20" i="152" s="1"/>
  <c r="DV20" i="152"/>
  <c r="DW20" i="152" s="1"/>
  <c r="DT20" i="152"/>
  <c r="DU20" i="152" s="1"/>
  <c r="DR20" i="152"/>
  <c r="DS20" i="152" s="1"/>
  <c r="DP20" i="152"/>
  <c r="DQ20" i="152" s="1"/>
  <c r="DN20" i="152"/>
  <c r="DO20" i="152" s="1"/>
  <c r="DL20" i="152"/>
  <c r="DM20" i="152" s="1"/>
  <c r="DJ20" i="152"/>
  <c r="DK20" i="152" s="1"/>
  <c r="DH20" i="152"/>
  <c r="DI20" i="152" s="1"/>
  <c r="DF20" i="152"/>
  <c r="DG20" i="152" s="1"/>
  <c r="DD20" i="152"/>
  <c r="DE20" i="152" s="1"/>
  <c r="DB20" i="152"/>
  <c r="DC20" i="152" s="1"/>
  <c r="CZ20" i="152"/>
  <c r="DA20" i="152" s="1"/>
  <c r="CX20" i="152"/>
  <c r="CY20" i="152" s="1"/>
  <c r="CV20" i="152"/>
  <c r="CW20" i="152" s="1"/>
  <c r="CT20" i="152"/>
  <c r="CU20" i="152" s="1"/>
  <c r="CR20" i="152"/>
  <c r="CS20" i="152" s="1"/>
  <c r="CP20" i="152"/>
  <c r="CQ20" i="152" s="1"/>
  <c r="CN20" i="152"/>
  <c r="CO20" i="152" s="1"/>
  <c r="CL20" i="152"/>
  <c r="CM20" i="152" s="1"/>
  <c r="CJ20" i="152"/>
  <c r="CK20" i="152" s="1"/>
  <c r="CH20" i="152"/>
  <c r="CI20" i="152" s="1"/>
  <c r="CF20" i="152"/>
  <c r="CG20" i="152" s="1"/>
  <c r="CD20" i="152"/>
  <c r="CE20" i="152" s="1"/>
  <c r="CB20" i="152"/>
  <c r="CC20" i="152" s="1"/>
  <c r="BZ20" i="152"/>
  <c r="CA20" i="152" s="1"/>
  <c r="BX20" i="152"/>
  <c r="BY20" i="152" s="1"/>
  <c r="BV20" i="152"/>
  <c r="BW20" i="152" s="1"/>
  <c r="BT20" i="152"/>
  <c r="BU20" i="152" s="1"/>
  <c r="BR20" i="152"/>
  <c r="BS20" i="152" s="1"/>
  <c r="BP20" i="152"/>
  <c r="BQ20" i="152" s="1"/>
  <c r="BN20" i="152"/>
  <c r="BO20" i="152" s="1"/>
  <c r="BL20" i="152"/>
  <c r="BM20" i="152" s="1"/>
  <c r="BJ20" i="152"/>
  <c r="BK20" i="152" s="1"/>
  <c r="BH20" i="152"/>
  <c r="BI20" i="152" s="1"/>
  <c r="BF20" i="152"/>
  <c r="BG20" i="152" s="1"/>
  <c r="BD20" i="152"/>
  <c r="BE20" i="152" s="1"/>
  <c r="BB20" i="152"/>
  <c r="BC20" i="152" s="1"/>
  <c r="AZ20" i="152"/>
  <c r="BA20" i="152" s="1"/>
  <c r="AX20" i="152"/>
  <c r="AY20" i="152" s="1"/>
  <c r="AV20" i="152"/>
  <c r="AW20" i="152" s="1"/>
  <c r="AT20" i="152"/>
  <c r="AU20" i="152" s="1"/>
  <c r="AR20" i="152"/>
  <c r="AS20" i="152" s="1"/>
  <c r="AP20" i="152"/>
  <c r="AQ20" i="152" s="1"/>
  <c r="AN20" i="152"/>
  <c r="AO20" i="152" s="1"/>
  <c r="AL20" i="152"/>
  <c r="AM20" i="152" s="1"/>
  <c r="AJ20" i="152"/>
  <c r="AK20" i="152" s="1"/>
  <c r="AH20" i="152"/>
  <c r="AI20" i="152" s="1"/>
  <c r="AF20" i="152"/>
  <c r="AG20" i="152" s="1"/>
  <c r="AD20" i="152"/>
  <c r="AE20" i="152" s="1"/>
  <c r="AB20" i="152"/>
  <c r="AC20" i="152" s="1"/>
  <c r="Z20" i="152"/>
  <c r="AA20" i="152" s="1"/>
  <c r="X20" i="152"/>
  <c r="Y20" i="152" s="1"/>
  <c r="V20" i="152"/>
  <c r="W20" i="152" s="1"/>
  <c r="T20" i="152"/>
  <c r="U20" i="152" s="1"/>
  <c r="R20" i="152"/>
  <c r="S20" i="152" s="1"/>
  <c r="P20" i="152"/>
  <c r="Q20" i="152" s="1"/>
  <c r="N20" i="152"/>
  <c r="O20" i="152" s="1"/>
  <c r="L20" i="152"/>
  <c r="M20" i="152" s="1"/>
  <c r="J20" i="152"/>
  <c r="K20" i="152" s="1"/>
  <c r="H20" i="152"/>
  <c r="I20" i="152" s="1"/>
  <c r="F20" i="152"/>
  <c r="G20" i="152" s="1"/>
  <c r="D20" i="152"/>
  <c r="E20" i="152" s="1"/>
  <c r="EX19" i="152"/>
  <c r="EY19" i="152" s="1"/>
  <c r="EV19" i="152"/>
  <c r="EW19" i="152" s="1"/>
  <c r="ET19" i="152"/>
  <c r="EU19" i="152" s="1"/>
  <c r="ER19" i="152"/>
  <c r="ES19" i="152" s="1"/>
  <c r="EP19" i="152"/>
  <c r="EQ19" i="152" s="1"/>
  <c r="EN19" i="152"/>
  <c r="EO19" i="152" s="1"/>
  <c r="EL19" i="152"/>
  <c r="EM19" i="152" s="1"/>
  <c r="EJ19" i="152"/>
  <c r="EK19" i="152" s="1"/>
  <c r="EH19" i="152"/>
  <c r="EI19" i="152" s="1"/>
  <c r="EF19" i="152"/>
  <c r="EG19" i="152" s="1"/>
  <c r="ED19" i="152"/>
  <c r="EE19" i="152" s="1"/>
  <c r="EB19" i="152"/>
  <c r="EC19" i="152" s="1"/>
  <c r="DZ19" i="152"/>
  <c r="EA19" i="152" s="1"/>
  <c r="DX19" i="152"/>
  <c r="DY19" i="152" s="1"/>
  <c r="DV19" i="152"/>
  <c r="DW19" i="152" s="1"/>
  <c r="DT19" i="152"/>
  <c r="DU19" i="152" s="1"/>
  <c r="DR19" i="152"/>
  <c r="DS19" i="152" s="1"/>
  <c r="DP19" i="152"/>
  <c r="DQ19" i="152" s="1"/>
  <c r="DN19" i="152"/>
  <c r="DO19" i="152" s="1"/>
  <c r="DL19" i="152"/>
  <c r="DM19" i="152" s="1"/>
  <c r="DJ19" i="152"/>
  <c r="DK19" i="152" s="1"/>
  <c r="DH19" i="152"/>
  <c r="DI19" i="152" s="1"/>
  <c r="DF19" i="152"/>
  <c r="DG19" i="152" s="1"/>
  <c r="DD19" i="152"/>
  <c r="DE19" i="152" s="1"/>
  <c r="DB19" i="152"/>
  <c r="DC19" i="152" s="1"/>
  <c r="CZ19" i="152"/>
  <c r="DA19" i="152" s="1"/>
  <c r="CX19" i="152"/>
  <c r="CY19" i="152" s="1"/>
  <c r="CV19" i="152"/>
  <c r="CW19" i="152" s="1"/>
  <c r="CT19" i="152"/>
  <c r="CU19" i="152" s="1"/>
  <c r="CR19" i="152"/>
  <c r="CS19" i="152" s="1"/>
  <c r="CP19" i="152"/>
  <c r="CQ19" i="152" s="1"/>
  <c r="CN19" i="152"/>
  <c r="CO19" i="152" s="1"/>
  <c r="CL19" i="152"/>
  <c r="CM19" i="152" s="1"/>
  <c r="CJ19" i="152"/>
  <c r="CK19" i="152" s="1"/>
  <c r="CH19" i="152"/>
  <c r="CI19" i="152" s="1"/>
  <c r="CF19" i="152"/>
  <c r="CG19" i="152" s="1"/>
  <c r="CD19" i="152"/>
  <c r="CE19" i="152" s="1"/>
  <c r="CB19" i="152"/>
  <c r="CC19" i="152" s="1"/>
  <c r="BZ19" i="152"/>
  <c r="CA19" i="152" s="1"/>
  <c r="BX19" i="152"/>
  <c r="BY19" i="152" s="1"/>
  <c r="BV19" i="152"/>
  <c r="BW19" i="152" s="1"/>
  <c r="BT19" i="152"/>
  <c r="BU19" i="152" s="1"/>
  <c r="BR19" i="152"/>
  <c r="BS19" i="152" s="1"/>
  <c r="BP19" i="152"/>
  <c r="BQ19" i="152" s="1"/>
  <c r="BN19" i="152"/>
  <c r="BO19" i="152" s="1"/>
  <c r="BL19" i="152"/>
  <c r="BM19" i="152" s="1"/>
  <c r="BJ19" i="152"/>
  <c r="BK19" i="152" s="1"/>
  <c r="BH19" i="152"/>
  <c r="BI19" i="152" s="1"/>
  <c r="BF19" i="152"/>
  <c r="BG19" i="152" s="1"/>
  <c r="BD19" i="152"/>
  <c r="BE19" i="152" s="1"/>
  <c r="BB19" i="152"/>
  <c r="BC19" i="152" s="1"/>
  <c r="AZ19" i="152"/>
  <c r="BA19" i="152" s="1"/>
  <c r="AX19" i="152"/>
  <c r="AY19" i="152" s="1"/>
  <c r="AV19" i="152"/>
  <c r="AW19" i="152" s="1"/>
  <c r="AT19" i="152"/>
  <c r="AU19" i="152" s="1"/>
  <c r="AR19" i="152"/>
  <c r="AS19" i="152" s="1"/>
  <c r="AP19" i="152"/>
  <c r="AQ19" i="152" s="1"/>
  <c r="AN19" i="152"/>
  <c r="AO19" i="152" s="1"/>
  <c r="AL19" i="152"/>
  <c r="AM19" i="152" s="1"/>
  <c r="AJ19" i="152"/>
  <c r="AK19" i="152" s="1"/>
  <c r="AH19" i="152"/>
  <c r="AI19" i="152" s="1"/>
  <c r="AF19" i="152"/>
  <c r="AG19" i="152" s="1"/>
  <c r="AD19" i="152"/>
  <c r="AE19" i="152" s="1"/>
  <c r="AB19" i="152"/>
  <c r="AC19" i="152" s="1"/>
  <c r="Z19" i="152"/>
  <c r="AA19" i="152" s="1"/>
  <c r="X19" i="152"/>
  <c r="Y19" i="152" s="1"/>
  <c r="V19" i="152"/>
  <c r="W19" i="152" s="1"/>
  <c r="T19" i="152"/>
  <c r="U19" i="152" s="1"/>
  <c r="R19" i="152"/>
  <c r="S19" i="152" s="1"/>
  <c r="P19" i="152"/>
  <c r="Q19" i="152" s="1"/>
  <c r="N19" i="152"/>
  <c r="O19" i="152" s="1"/>
  <c r="L19" i="152"/>
  <c r="M19" i="152" s="1"/>
  <c r="J19" i="152"/>
  <c r="K19" i="152" s="1"/>
  <c r="H19" i="152"/>
  <c r="I19" i="152" s="1"/>
  <c r="F19" i="152"/>
  <c r="G19" i="152" s="1"/>
  <c r="D19" i="152"/>
  <c r="E19" i="152" s="1"/>
  <c r="EX18" i="152"/>
  <c r="EY18" i="152" s="1"/>
  <c r="EV18" i="152"/>
  <c r="EW18" i="152" s="1"/>
  <c r="ET18" i="152"/>
  <c r="EU18" i="152" s="1"/>
  <c r="ER18" i="152"/>
  <c r="ES18" i="152" s="1"/>
  <c r="EP18" i="152"/>
  <c r="EQ18" i="152" s="1"/>
  <c r="EN18" i="152"/>
  <c r="EO18" i="152" s="1"/>
  <c r="EL18" i="152"/>
  <c r="EM18" i="152" s="1"/>
  <c r="EJ18" i="152"/>
  <c r="EK18" i="152" s="1"/>
  <c r="EH18" i="152"/>
  <c r="EI18" i="152" s="1"/>
  <c r="EF18" i="152"/>
  <c r="EG18" i="152" s="1"/>
  <c r="ED18" i="152"/>
  <c r="EE18" i="152" s="1"/>
  <c r="EB18" i="152"/>
  <c r="EC18" i="152" s="1"/>
  <c r="DZ18" i="152"/>
  <c r="EA18" i="152" s="1"/>
  <c r="DX18" i="152"/>
  <c r="DY18" i="152" s="1"/>
  <c r="DV18" i="152"/>
  <c r="DW18" i="152" s="1"/>
  <c r="DT18" i="152"/>
  <c r="DU18" i="152" s="1"/>
  <c r="DR18" i="152"/>
  <c r="DS18" i="152" s="1"/>
  <c r="DP18" i="152"/>
  <c r="DQ18" i="152" s="1"/>
  <c r="DN18" i="152"/>
  <c r="DO18" i="152" s="1"/>
  <c r="DL18" i="152"/>
  <c r="DM18" i="152" s="1"/>
  <c r="DJ18" i="152"/>
  <c r="DK18" i="152" s="1"/>
  <c r="DH18" i="152"/>
  <c r="DI18" i="152" s="1"/>
  <c r="DF18" i="152"/>
  <c r="DG18" i="152" s="1"/>
  <c r="DD18" i="152"/>
  <c r="DE18" i="152" s="1"/>
  <c r="DB18" i="152"/>
  <c r="DC18" i="152" s="1"/>
  <c r="CZ18" i="152"/>
  <c r="DA18" i="152" s="1"/>
  <c r="CX18" i="152"/>
  <c r="CY18" i="152" s="1"/>
  <c r="CV18" i="152"/>
  <c r="CW18" i="152" s="1"/>
  <c r="CT18" i="152"/>
  <c r="CU18" i="152" s="1"/>
  <c r="CR18" i="152"/>
  <c r="CS18" i="152" s="1"/>
  <c r="CP18" i="152"/>
  <c r="CQ18" i="152" s="1"/>
  <c r="CN18" i="152"/>
  <c r="CO18" i="152" s="1"/>
  <c r="CL18" i="152"/>
  <c r="CM18" i="152" s="1"/>
  <c r="CJ18" i="152"/>
  <c r="CK18" i="152" s="1"/>
  <c r="CH18" i="152"/>
  <c r="CI18" i="152" s="1"/>
  <c r="CF18" i="152"/>
  <c r="CG18" i="152" s="1"/>
  <c r="CD18" i="152"/>
  <c r="CE18" i="152" s="1"/>
  <c r="CB18" i="152"/>
  <c r="CC18" i="152" s="1"/>
  <c r="BZ18" i="152"/>
  <c r="CA18" i="152" s="1"/>
  <c r="BX18" i="152"/>
  <c r="BY18" i="152" s="1"/>
  <c r="BV18" i="152"/>
  <c r="BW18" i="152" s="1"/>
  <c r="BT18" i="152"/>
  <c r="BU18" i="152" s="1"/>
  <c r="BR18" i="152"/>
  <c r="BS18" i="152" s="1"/>
  <c r="BP18" i="152"/>
  <c r="BQ18" i="152" s="1"/>
  <c r="BN18" i="152"/>
  <c r="BO18" i="152" s="1"/>
  <c r="BL18" i="152"/>
  <c r="BM18" i="152" s="1"/>
  <c r="BJ18" i="152"/>
  <c r="BK18" i="152" s="1"/>
  <c r="BH18" i="152"/>
  <c r="BI18" i="152" s="1"/>
  <c r="BF18" i="152"/>
  <c r="BG18" i="152" s="1"/>
  <c r="BD18" i="152"/>
  <c r="BE18" i="152" s="1"/>
  <c r="BB18" i="152"/>
  <c r="BC18" i="152" s="1"/>
  <c r="AZ18" i="152"/>
  <c r="BA18" i="152" s="1"/>
  <c r="AX18" i="152"/>
  <c r="AY18" i="152" s="1"/>
  <c r="AV18" i="152"/>
  <c r="AW18" i="152" s="1"/>
  <c r="AT18" i="152"/>
  <c r="AU18" i="152" s="1"/>
  <c r="AR18" i="152"/>
  <c r="AS18" i="152" s="1"/>
  <c r="AP18" i="152"/>
  <c r="AQ18" i="152" s="1"/>
  <c r="AN18" i="152"/>
  <c r="AO18" i="152" s="1"/>
  <c r="AL18" i="152"/>
  <c r="AM18" i="152" s="1"/>
  <c r="AJ18" i="152"/>
  <c r="AK18" i="152" s="1"/>
  <c r="AH18" i="152"/>
  <c r="AI18" i="152" s="1"/>
  <c r="AF18" i="152"/>
  <c r="AG18" i="152" s="1"/>
  <c r="AD18" i="152"/>
  <c r="AE18" i="152" s="1"/>
  <c r="AB18" i="152"/>
  <c r="AC18" i="152" s="1"/>
  <c r="Z18" i="152"/>
  <c r="AA18" i="152" s="1"/>
  <c r="X18" i="152"/>
  <c r="Y18" i="152" s="1"/>
  <c r="V18" i="152"/>
  <c r="W18" i="152" s="1"/>
  <c r="T18" i="152"/>
  <c r="U18" i="152" s="1"/>
  <c r="R18" i="152"/>
  <c r="S18" i="152" s="1"/>
  <c r="P18" i="152"/>
  <c r="Q18" i="152" s="1"/>
  <c r="N18" i="152"/>
  <c r="O18" i="152" s="1"/>
  <c r="L18" i="152"/>
  <c r="M18" i="152" s="1"/>
  <c r="J18" i="152"/>
  <c r="K18" i="152" s="1"/>
  <c r="H18" i="152"/>
  <c r="I18" i="152" s="1"/>
  <c r="F18" i="152"/>
  <c r="G18" i="152" s="1"/>
  <c r="D18" i="152"/>
  <c r="E18" i="152" s="1"/>
  <c r="EX17" i="152"/>
  <c r="EY17" i="152" s="1"/>
  <c r="EV17" i="152"/>
  <c r="EW17" i="152" s="1"/>
  <c r="ET17" i="152"/>
  <c r="EU17" i="152" s="1"/>
  <c r="ER17" i="152"/>
  <c r="ES17" i="152" s="1"/>
  <c r="EP17" i="152"/>
  <c r="EQ17" i="152" s="1"/>
  <c r="EN17" i="152"/>
  <c r="EO17" i="152" s="1"/>
  <c r="EL17" i="152"/>
  <c r="EM17" i="152" s="1"/>
  <c r="EJ17" i="152"/>
  <c r="EK17" i="152" s="1"/>
  <c r="EH17" i="152"/>
  <c r="EI17" i="152" s="1"/>
  <c r="EF17" i="152"/>
  <c r="EG17" i="152" s="1"/>
  <c r="ED17" i="152"/>
  <c r="EE17" i="152" s="1"/>
  <c r="EB17" i="152"/>
  <c r="EC17" i="152" s="1"/>
  <c r="DZ17" i="152"/>
  <c r="EA17" i="152" s="1"/>
  <c r="DX17" i="152"/>
  <c r="DY17" i="152" s="1"/>
  <c r="DV17" i="152"/>
  <c r="DW17" i="152" s="1"/>
  <c r="DT17" i="152"/>
  <c r="DU17" i="152" s="1"/>
  <c r="DR17" i="152"/>
  <c r="DS17" i="152" s="1"/>
  <c r="DP17" i="152"/>
  <c r="DQ17" i="152" s="1"/>
  <c r="DN17" i="152"/>
  <c r="DO17" i="152" s="1"/>
  <c r="DL17" i="152"/>
  <c r="DM17" i="152" s="1"/>
  <c r="DJ17" i="152"/>
  <c r="DK17" i="152" s="1"/>
  <c r="DH17" i="152"/>
  <c r="DI17" i="152" s="1"/>
  <c r="DF17" i="152"/>
  <c r="DG17" i="152" s="1"/>
  <c r="DD17" i="152"/>
  <c r="DE17" i="152" s="1"/>
  <c r="DB17" i="152"/>
  <c r="DC17" i="152" s="1"/>
  <c r="CZ17" i="152"/>
  <c r="DA17" i="152" s="1"/>
  <c r="CX17" i="152"/>
  <c r="CY17" i="152" s="1"/>
  <c r="CV17" i="152"/>
  <c r="CW17" i="152" s="1"/>
  <c r="CT17" i="152"/>
  <c r="CU17" i="152" s="1"/>
  <c r="CR17" i="152"/>
  <c r="CS17" i="152" s="1"/>
  <c r="CP17" i="152"/>
  <c r="CQ17" i="152" s="1"/>
  <c r="CN17" i="152"/>
  <c r="CO17" i="152" s="1"/>
  <c r="CL17" i="152"/>
  <c r="CM17" i="152" s="1"/>
  <c r="CJ17" i="152"/>
  <c r="CK17" i="152" s="1"/>
  <c r="CH17" i="152"/>
  <c r="CI17" i="152" s="1"/>
  <c r="CF17" i="152"/>
  <c r="CG17" i="152" s="1"/>
  <c r="CD17" i="152"/>
  <c r="CE17" i="152" s="1"/>
  <c r="CB17" i="152"/>
  <c r="CC17" i="152" s="1"/>
  <c r="BZ17" i="152"/>
  <c r="CA17" i="152" s="1"/>
  <c r="BX17" i="152"/>
  <c r="BY17" i="152" s="1"/>
  <c r="BV17" i="152"/>
  <c r="BW17" i="152" s="1"/>
  <c r="BT17" i="152"/>
  <c r="BU17" i="152" s="1"/>
  <c r="BR17" i="152"/>
  <c r="BS17" i="152" s="1"/>
  <c r="BP17" i="152"/>
  <c r="BQ17" i="152" s="1"/>
  <c r="BN17" i="152"/>
  <c r="BO17" i="152" s="1"/>
  <c r="BL17" i="152"/>
  <c r="BM17" i="152" s="1"/>
  <c r="BJ17" i="152"/>
  <c r="BK17" i="152" s="1"/>
  <c r="BH17" i="152"/>
  <c r="BI17" i="152" s="1"/>
  <c r="BF17" i="152"/>
  <c r="BG17" i="152" s="1"/>
  <c r="BD17" i="152"/>
  <c r="BE17" i="152" s="1"/>
  <c r="BB17" i="152"/>
  <c r="BC17" i="152" s="1"/>
  <c r="AZ17" i="152"/>
  <c r="BA17" i="152" s="1"/>
  <c r="AX17" i="152"/>
  <c r="AY17" i="152" s="1"/>
  <c r="AV17" i="152"/>
  <c r="AW17" i="152" s="1"/>
  <c r="AT17" i="152"/>
  <c r="AU17" i="152" s="1"/>
  <c r="AR17" i="152"/>
  <c r="AS17" i="152" s="1"/>
  <c r="AP17" i="152"/>
  <c r="AQ17" i="152" s="1"/>
  <c r="AN17" i="152"/>
  <c r="AO17" i="152" s="1"/>
  <c r="AL17" i="152"/>
  <c r="AM17" i="152" s="1"/>
  <c r="AJ17" i="152"/>
  <c r="AK17" i="152" s="1"/>
  <c r="AH17" i="152"/>
  <c r="AI17" i="152" s="1"/>
  <c r="AF17" i="152"/>
  <c r="AG17" i="152" s="1"/>
  <c r="AD17" i="152"/>
  <c r="AE17" i="152" s="1"/>
  <c r="AB17" i="152"/>
  <c r="AC17" i="152" s="1"/>
  <c r="Z17" i="152"/>
  <c r="AA17" i="152" s="1"/>
  <c r="X17" i="152"/>
  <c r="Y17" i="152" s="1"/>
  <c r="V17" i="152"/>
  <c r="W17" i="152" s="1"/>
  <c r="T17" i="152"/>
  <c r="U17" i="152" s="1"/>
  <c r="R17" i="152"/>
  <c r="S17" i="152" s="1"/>
  <c r="P17" i="152"/>
  <c r="Q17" i="152" s="1"/>
  <c r="N17" i="152"/>
  <c r="O17" i="152" s="1"/>
  <c r="L17" i="152"/>
  <c r="M17" i="152" s="1"/>
  <c r="J17" i="152"/>
  <c r="K17" i="152" s="1"/>
  <c r="H17" i="152"/>
  <c r="I17" i="152" s="1"/>
  <c r="F17" i="152"/>
  <c r="G17" i="152" s="1"/>
  <c r="D17" i="152"/>
  <c r="E17" i="152" s="1"/>
  <c r="EX16" i="152"/>
  <c r="EY16" i="152" s="1"/>
  <c r="EV16" i="152"/>
  <c r="EW16" i="152" s="1"/>
  <c r="ET16" i="152"/>
  <c r="EU16" i="152" s="1"/>
  <c r="ER16" i="152"/>
  <c r="ES16" i="152" s="1"/>
  <c r="EP16" i="152"/>
  <c r="EQ16" i="152" s="1"/>
  <c r="EN16" i="152"/>
  <c r="EO16" i="152" s="1"/>
  <c r="EL16" i="152"/>
  <c r="EM16" i="152" s="1"/>
  <c r="EJ16" i="152"/>
  <c r="EK16" i="152" s="1"/>
  <c r="EH16" i="152"/>
  <c r="EI16" i="152" s="1"/>
  <c r="EF16" i="152"/>
  <c r="EG16" i="152" s="1"/>
  <c r="ED16" i="152"/>
  <c r="EE16" i="152" s="1"/>
  <c r="EB16" i="152"/>
  <c r="EC16" i="152" s="1"/>
  <c r="DZ16" i="152"/>
  <c r="EA16" i="152" s="1"/>
  <c r="DX16" i="152"/>
  <c r="DY16" i="152" s="1"/>
  <c r="DV16" i="152"/>
  <c r="DW16" i="152" s="1"/>
  <c r="DT16" i="152"/>
  <c r="DU16" i="152" s="1"/>
  <c r="DR16" i="152"/>
  <c r="DS16" i="152" s="1"/>
  <c r="DP16" i="152"/>
  <c r="DQ16" i="152" s="1"/>
  <c r="DN16" i="152"/>
  <c r="DO16" i="152" s="1"/>
  <c r="DL16" i="152"/>
  <c r="DM16" i="152" s="1"/>
  <c r="DJ16" i="152"/>
  <c r="DK16" i="152" s="1"/>
  <c r="DH16" i="152"/>
  <c r="DI16" i="152" s="1"/>
  <c r="DF16" i="152"/>
  <c r="DG16" i="152" s="1"/>
  <c r="DD16" i="152"/>
  <c r="DE16" i="152" s="1"/>
  <c r="DB16" i="152"/>
  <c r="DC16" i="152" s="1"/>
  <c r="CZ16" i="152"/>
  <c r="DA16" i="152" s="1"/>
  <c r="CX16" i="152"/>
  <c r="CY16" i="152" s="1"/>
  <c r="CV16" i="152"/>
  <c r="CW16" i="152" s="1"/>
  <c r="CT16" i="152"/>
  <c r="CU16" i="152" s="1"/>
  <c r="CR16" i="152"/>
  <c r="CS16" i="152" s="1"/>
  <c r="CP16" i="152"/>
  <c r="CQ16" i="152" s="1"/>
  <c r="CN16" i="152"/>
  <c r="CO16" i="152" s="1"/>
  <c r="CL16" i="152"/>
  <c r="CM16" i="152" s="1"/>
  <c r="CJ16" i="152"/>
  <c r="CK16" i="152" s="1"/>
  <c r="CH16" i="152"/>
  <c r="CI16" i="152" s="1"/>
  <c r="CF16" i="152"/>
  <c r="CG16" i="152" s="1"/>
  <c r="CD16" i="152"/>
  <c r="CE16" i="152" s="1"/>
  <c r="CB16" i="152"/>
  <c r="CC16" i="152" s="1"/>
  <c r="BZ16" i="152"/>
  <c r="CA16" i="152" s="1"/>
  <c r="BX16" i="152"/>
  <c r="BY16" i="152" s="1"/>
  <c r="BV16" i="152"/>
  <c r="BW16" i="152" s="1"/>
  <c r="BT16" i="152"/>
  <c r="BU16" i="152" s="1"/>
  <c r="BR16" i="152"/>
  <c r="BS16" i="152" s="1"/>
  <c r="BP16" i="152"/>
  <c r="BQ16" i="152" s="1"/>
  <c r="BN16" i="152"/>
  <c r="BO16" i="152" s="1"/>
  <c r="BL16" i="152"/>
  <c r="BM16" i="152" s="1"/>
  <c r="BJ16" i="152"/>
  <c r="BK16" i="152" s="1"/>
  <c r="BH16" i="152"/>
  <c r="BI16" i="152" s="1"/>
  <c r="BF16" i="152"/>
  <c r="BG16" i="152" s="1"/>
  <c r="BD16" i="152"/>
  <c r="BE16" i="152" s="1"/>
  <c r="BB16" i="152"/>
  <c r="BC16" i="152" s="1"/>
  <c r="AZ16" i="152"/>
  <c r="BA16" i="152" s="1"/>
  <c r="AX16" i="152"/>
  <c r="AY16" i="152" s="1"/>
  <c r="AV16" i="152"/>
  <c r="AW16" i="152" s="1"/>
  <c r="AT16" i="152"/>
  <c r="AU16" i="152" s="1"/>
  <c r="AR16" i="152"/>
  <c r="AS16" i="152" s="1"/>
  <c r="AP16" i="152"/>
  <c r="AQ16" i="152" s="1"/>
  <c r="AN16" i="152"/>
  <c r="AO16" i="152" s="1"/>
  <c r="AL16" i="152"/>
  <c r="AM16" i="152" s="1"/>
  <c r="AJ16" i="152"/>
  <c r="AK16" i="152" s="1"/>
  <c r="AH16" i="152"/>
  <c r="AI16" i="152" s="1"/>
  <c r="AF16" i="152"/>
  <c r="AG16" i="152" s="1"/>
  <c r="AD16" i="152"/>
  <c r="AE16" i="152" s="1"/>
  <c r="AB16" i="152"/>
  <c r="AC16" i="152" s="1"/>
  <c r="Z16" i="152"/>
  <c r="AA16" i="152" s="1"/>
  <c r="X16" i="152"/>
  <c r="Y16" i="152" s="1"/>
  <c r="V16" i="152"/>
  <c r="W16" i="152" s="1"/>
  <c r="T16" i="152"/>
  <c r="U16" i="152" s="1"/>
  <c r="R16" i="152"/>
  <c r="S16" i="152" s="1"/>
  <c r="P16" i="152"/>
  <c r="Q16" i="152" s="1"/>
  <c r="N16" i="152"/>
  <c r="O16" i="152" s="1"/>
  <c r="L16" i="152"/>
  <c r="M16" i="152" s="1"/>
  <c r="J16" i="152"/>
  <c r="K16" i="152" s="1"/>
  <c r="H16" i="152"/>
  <c r="I16" i="152" s="1"/>
  <c r="F16" i="152"/>
  <c r="G16" i="152" s="1"/>
  <c r="D16" i="152"/>
  <c r="E16" i="152" s="1"/>
  <c r="EX15" i="152"/>
  <c r="EY15" i="152" s="1"/>
  <c r="EV15" i="152"/>
  <c r="EW15" i="152" s="1"/>
  <c r="ET15" i="152"/>
  <c r="EU15" i="152" s="1"/>
  <c r="EU15" i="153" s="1"/>
  <c r="ER15" i="152"/>
  <c r="ES15" i="152" s="1"/>
  <c r="EP15" i="152"/>
  <c r="EQ15" i="152" s="1"/>
  <c r="EN15" i="152"/>
  <c r="EO15" i="152" s="1"/>
  <c r="EL15" i="152"/>
  <c r="EM15" i="152" s="1"/>
  <c r="EM15" i="153" s="1"/>
  <c r="EJ15" i="152"/>
  <c r="EK15" i="152" s="1"/>
  <c r="EH15" i="152"/>
  <c r="EI15" i="152" s="1"/>
  <c r="EF15" i="152"/>
  <c r="EG15" i="152" s="1"/>
  <c r="ED15" i="152"/>
  <c r="EE15" i="152" s="1"/>
  <c r="EB15" i="152"/>
  <c r="EC15" i="152" s="1"/>
  <c r="DZ15" i="152"/>
  <c r="EA15" i="152" s="1"/>
  <c r="DX15" i="152"/>
  <c r="DY15" i="152" s="1"/>
  <c r="DV15" i="152"/>
  <c r="DW15" i="152" s="1"/>
  <c r="DT15" i="152"/>
  <c r="DU15" i="152" s="1"/>
  <c r="DU15" i="154" s="1"/>
  <c r="DR15" i="152"/>
  <c r="DS15" i="152" s="1"/>
  <c r="DP15" i="152"/>
  <c r="DQ15" i="152" s="1"/>
  <c r="DN15" i="152"/>
  <c r="DO15" i="152" s="1"/>
  <c r="DL15" i="152"/>
  <c r="DM15" i="152" s="1"/>
  <c r="DM15" i="154" s="1"/>
  <c r="DJ15" i="152"/>
  <c r="DK15" i="152" s="1"/>
  <c r="DH15" i="152"/>
  <c r="DI15" i="152" s="1"/>
  <c r="DF15" i="152"/>
  <c r="DG15" i="152" s="1"/>
  <c r="DD15" i="152"/>
  <c r="DE15" i="152" s="1"/>
  <c r="DB15" i="152"/>
  <c r="DC15" i="152" s="1"/>
  <c r="CZ15" i="152"/>
  <c r="DA15" i="152" s="1"/>
  <c r="CX15" i="152"/>
  <c r="CY15" i="152" s="1"/>
  <c r="CV15" i="152"/>
  <c r="CW15" i="152" s="1"/>
  <c r="CT15" i="152"/>
  <c r="CU15" i="152" s="1"/>
  <c r="CR15" i="152"/>
  <c r="CS15" i="152" s="1"/>
  <c r="CP15" i="152"/>
  <c r="CQ15" i="152" s="1"/>
  <c r="CN15" i="152"/>
  <c r="CO15" i="152" s="1"/>
  <c r="CL15" i="152"/>
  <c r="CM15" i="152" s="1"/>
  <c r="CJ15" i="152"/>
  <c r="CK15" i="152" s="1"/>
  <c r="CH15" i="152"/>
  <c r="CI15" i="152" s="1"/>
  <c r="CI15" i="153" s="1"/>
  <c r="CF15" i="152"/>
  <c r="CG15" i="152" s="1"/>
  <c r="CD15" i="152"/>
  <c r="CE15" i="152" s="1"/>
  <c r="CB15" i="152"/>
  <c r="CC15" i="152" s="1"/>
  <c r="BZ15" i="152"/>
  <c r="CA15" i="152" s="1"/>
  <c r="BX15" i="152"/>
  <c r="BY15" i="152" s="1"/>
  <c r="BV15" i="152"/>
  <c r="BW15" i="152" s="1"/>
  <c r="BT15" i="152"/>
  <c r="BU15" i="152" s="1"/>
  <c r="BU15" i="154" s="1"/>
  <c r="BR15" i="152"/>
  <c r="BS15" i="152" s="1"/>
  <c r="BS15" i="153" s="1"/>
  <c r="BP15" i="152"/>
  <c r="BQ15" i="152" s="1"/>
  <c r="BQ15" i="154" s="1"/>
  <c r="BN15" i="152"/>
  <c r="BO15" i="152" s="1"/>
  <c r="BL15" i="152"/>
  <c r="BM15" i="152" s="1"/>
  <c r="BJ15" i="152"/>
  <c r="BK15" i="152" s="1"/>
  <c r="BH15" i="152"/>
  <c r="BI15" i="152" s="1"/>
  <c r="BF15" i="152"/>
  <c r="BG15" i="152" s="1"/>
  <c r="BD15" i="152"/>
  <c r="BE15" i="152" s="1"/>
  <c r="BB15" i="152"/>
  <c r="BC15" i="152" s="1"/>
  <c r="AZ15" i="152"/>
  <c r="BA15" i="152" s="1"/>
  <c r="AX15" i="152"/>
  <c r="AY15" i="152" s="1"/>
  <c r="AV15" i="152"/>
  <c r="AW15" i="152" s="1"/>
  <c r="AT15" i="152"/>
  <c r="AU15" i="152" s="1"/>
  <c r="AR15" i="152"/>
  <c r="AS15" i="152" s="1"/>
  <c r="AS15" i="154" s="1"/>
  <c r="AP15" i="152"/>
  <c r="AQ15" i="152" s="1"/>
  <c r="AN15" i="152"/>
  <c r="AO15" i="152" s="1"/>
  <c r="AO15" i="153" s="1"/>
  <c r="AL15" i="152"/>
  <c r="AM15" i="152" s="1"/>
  <c r="AJ15" i="152"/>
  <c r="AK15" i="152" s="1"/>
  <c r="AH15" i="152"/>
  <c r="AI15" i="152" s="1"/>
  <c r="AF15" i="152"/>
  <c r="AG15" i="152" s="1"/>
  <c r="AD15" i="152"/>
  <c r="AE15" i="152" s="1"/>
  <c r="AE15" i="154" s="1"/>
  <c r="AB15" i="152"/>
  <c r="AC15" i="152" s="1"/>
  <c r="AC15" i="154" s="1"/>
  <c r="Z15" i="152"/>
  <c r="AA15" i="152" s="1"/>
  <c r="X15" i="152"/>
  <c r="Y15" i="152" s="1"/>
  <c r="V15" i="152"/>
  <c r="W15" i="152" s="1"/>
  <c r="T15" i="152"/>
  <c r="U15" i="152" s="1"/>
  <c r="R15" i="152"/>
  <c r="S15" i="152" s="1"/>
  <c r="P15" i="152"/>
  <c r="Q15" i="152" s="1"/>
  <c r="N15" i="152"/>
  <c r="O15" i="152" s="1"/>
  <c r="O15" i="153" s="1"/>
  <c r="L15" i="152"/>
  <c r="M15" i="152" s="1"/>
  <c r="M15" i="154" s="1"/>
  <c r="J15" i="152"/>
  <c r="K15" i="152" s="1"/>
  <c r="H15" i="152"/>
  <c r="I15" i="152" s="1"/>
  <c r="F15" i="152"/>
  <c r="G15" i="152" s="1"/>
  <c r="D15" i="152"/>
  <c r="E15" i="152" s="1"/>
  <c r="B91" i="152"/>
  <c r="C91" i="152" s="1"/>
  <c r="B90" i="152"/>
  <c r="C90" i="152" s="1"/>
  <c r="B89" i="152"/>
  <c r="C89" i="152" s="1"/>
  <c r="B88" i="152"/>
  <c r="C88" i="152" s="1"/>
  <c r="B87" i="152"/>
  <c r="C87" i="152" s="1"/>
  <c r="B86" i="152"/>
  <c r="C86" i="152" s="1"/>
  <c r="B85" i="152"/>
  <c r="C85" i="152" s="1"/>
  <c r="B84" i="152"/>
  <c r="C84" i="152" s="1"/>
  <c r="B83" i="152"/>
  <c r="C83" i="152" s="1"/>
  <c r="B82" i="152"/>
  <c r="C82" i="152" s="1"/>
  <c r="B81" i="152"/>
  <c r="C81" i="152" s="1"/>
  <c r="B80" i="152"/>
  <c r="C80" i="152" s="1"/>
  <c r="B79" i="152"/>
  <c r="C79" i="152" s="1"/>
  <c r="B78" i="152"/>
  <c r="C78" i="152" s="1"/>
  <c r="B77" i="152"/>
  <c r="C77" i="152" s="1"/>
  <c r="B76" i="152"/>
  <c r="C76" i="152" s="1"/>
  <c r="B75" i="152"/>
  <c r="C75" i="152" s="1"/>
  <c r="B74" i="152"/>
  <c r="C74" i="152" s="1"/>
  <c r="B73" i="152"/>
  <c r="C73" i="152" s="1"/>
  <c r="B72" i="152"/>
  <c r="C72" i="152" s="1"/>
  <c r="B71" i="152"/>
  <c r="C71" i="152" s="1"/>
  <c r="B70" i="152"/>
  <c r="C70" i="152" s="1"/>
  <c r="B69" i="152"/>
  <c r="C69" i="152" s="1"/>
  <c r="B68" i="152"/>
  <c r="C68" i="152" s="1"/>
  <c r="B67" i="152"/>
  <c r="C67" i="152" s="1"/>
  <c r="B66" i="152"/>
  <c r="C66" i="152" s="1"/>
  <c r="B65" i="152"/>
  <c r="C65" i="152" s="1"/>
  <c r="B64" i="152"/>
  <c r="C64" i="152" s="1"/>
  <c r="B63" i="152"/>
  <c r="C63" i="152" s="1"/>
  <c r="B62" i="152"/>
  <c r="C62" i="152" s="1"/>
  <c r="B61" i="152"/>
  <c r="C61" i="152" s="1"/>
  <c r="B60" i="152"/>
  <c r="C60" i="152" s="1"/>
  <c r="B59" i="152"/>
  <c r="C59" i="152" s="1"/>
  <c r="B58" i="152"/>
  <c r="C58" i="152" s="1"/>
  <c r="B57" i="152"/>
  <c r="C57" i="152" s="1"/>
  <c r="B56" i="152"/>
  <c r="C56" i="152" s="1"/>
  <c r="B55" i="152"/>
  <c r="C55" i="152" s="1"/>
  <c r="B54" i="152"/>
  <c r="C54" i="152" s="1"/>
  <c r="B53" i="152"/>
  <c r="C53" i="152" s="1"/>
  <c r="B52" i="152"/>
  <c r="C52" i="152" s="1"/>
  <c r="B51" i="152"/>
  <c r="C51" i="152" s="1"/>
  <c r="B50" i="152"/>
  <c r="C50" i="152" s="1"/>
  <c r="B49" i="152"/>
  <c r="C49" i="152" s="1"/>
  <c r="B48" i="152"/>
  <c r="C48" i="152" s="1"/>
  <c r="B47" i="152"/>
  <c r="C47" i="152" s="1"/>
  <c r="B46" i="152"/>
  <c r="C46" i="152" s="1"/>
  <c r="B45" i="152"/>
  <c r="C45" i="152" s="1"/>
  <c r="B44" i="152"/>
  <c r="C44" i="152" s="1"/>
  <c r="B43" i="152"/>
  <c r="C43" i="152" s="1"/>
  <c r="B42" i="152"/>
  <c r="C42" i="152" s="1"/>
  <c r="B41" i="152"/>
  <c r="C41" i="152" s="1"/>
  <c r="B40" i="152"/>
  <c r="C40" i="152" s="1"/>
  <c r="B39" i="152"/>
  <c r="C39" i="152" s="1"/>
  <c r="B38" i="152"/>
  <c r="C38" i="152" s="1"/>
  <c r="B37" i="152"/>
  <c r="C37" i="152" s="1"/>
  <c r="B36" i="152"/>
  <c r="C36" i="152" s="1"/>
  <c r="B35" i="152"/>
  <c r="C35" i="152" s="1"/>
  <c r="B34" i="152"/>
  <c r="C34" i="152" s="1"/>
  <c r="B33" i="152"/>
  <c r="C33" i="152" s="1"/>
  <c r="B32" i="152"/>
  <c r="C32" i="152" s="1"/>
  <c r="B31" i="152"/>
  <c r="C31" i="152" s="1"/>
  <c r="B30" i="152"/>
  <c r="C30" i="152" s="1"/>
  <c r="B29" i="152"/>
  <c r="C29" i="152" s="1"/>
  <c r="B28" i="152"/>
  <c r="C28" i="152" s="1"/>
  <c r="B27" i="152"/>
  <c r="C27" i="152" s="1"/>
  <c r="B26" i="152"/>
  <c r="C26" i="152" s="1"/>
  <c r="B25" i="152"/>
  <c r="C25" i="152" s="1"/>
  <c r="B24" i="152"/>
  <c r="C24" i="152" s="1"/>
  <c r="B23" i="152"/>
  <c r="C23" i="152" s="1"/>
  <c r="B22" i="152"/>
  <c r="C22" i="152" s="1"/>
  <c r="B21" i="152"/>
  <c r="C21" i="152" s="1"/>
  <c r="B20" i="152"/>
  <c r="C20" i="152" s="1"/>
  <c r="B19" i="152"/>
  <c r="C19" i="152" s="1"/>
  <c r="B18" i="152"/>
  <c r="C18" i="152" s="1"/>
  <c r="B17" i="152"/>
  <c r="C17" i="152" s="1"/>
  <c r="B16" i="152"/>
  <c r="C16" i="152" s="1"/>
  <c r="G3" i="152"/>
  <c r="B15" i="152"/>
  <c r="C15" i="152" s="1"/>
  <c r="C15" i="154" s="1"/>
  <c r="I7" i="152"/>
  <c r="K7" i="152" s="1"/>
  <c r="M7" i="152" s="1"/>
  <c r="O7" i="152" s="1"/>
  <c r="Q7" i="152" s="1"/>
  <c r="S7" i="152" s="1"/>
  <c r="U7" i="152" s="1"/>
  <c r="W7" i="152" s="1"/>
  <c r="Y7" i="152" s="1"/>
  <c r="AA7" i="152" s="1"/>
  <c r="AC7" i="152" s="1"/>
  <c r="AE7" i="152" s="1"/>
  <c r="AG7" i="152" s="1"/>
  <c r="AI7" i="152" s="1"/>
  <c r="AK7" i="152" s="1"/>
  <c r="AM7" i="152" s="1"/>
  <c r="AO7" i="152" s="1"/>
  <c r="AQ7" i="152" s="1"/>
  <c r="AS7" i="152" s="1"/>
  <c r="AU7" i="152" s="1"/>
  <c r="AW7" i="152" s="1"/>
  <c r="AY7" i="152" s="1"/>
  <c r="BA7" i="152" s="1"/>
  <c r="BC7" i="152" s="1"/>
  <c r="BE7" i="152" s="1"/>
  <c r="BG7" i="152" s="1"/>
  <c r="BI7" i="152" s="1"/>
  <c r="BK7" i="152" s="1"/>
  <c r="BM7" i="152" s="1"/>
  <c r="BO7" i="152" s="1"/>
  <c r="BQ7" i="152" s="1"/>
  <c r="BS7" i="152" s="1"/>
  <c r="BU7" i="152" s="1"/>
  <c r="BW7" i="152" s="1"/>
  <c r="BY7" i="152" s="1"/>
  <c r="CA7" i="152" s="1"/>
  <c r="CC7" i="152" s="1"/>
  <c r="CE7" i="152" s="1"/>
  <c r="CG7" i="152" s="1"/>
  <c r="CI7" i="152" s="1"/>
  <c r="CK7" i="152" s="1"/>
  <c r="CM7" i="152" s="1"/>
  <c r="CO7" i="152" s="1"/>
  <c r="CQ7" i="152" s="1"/>
  <c r="CS7" i="152" s="1"/>
  <c r="CU7" i="152" s="1"/>
  <c r="CW7" i="152" s="1"/>
  <c r="CY7" i="152" s="1"/>
  <c r="DA7" i="152" s="1"/>
  <c r="DC7" i="152" s="1"/>
  <c r="DE7" i="152" s="1"/>
  <c r="DG7" i="152" s="1"/>
  <c r="DI7" i="152" s="1"/>
  <c r="DK7" i="152" s="1"/>
  <c r="DM7" i="152" s="1"/>
  <c r="DO7" i="152" s="1"/>
  <c r="DQ7" i="152" s="1"/>
  <c r="DS7" i="152" s="1"/>
  <c r="DU7" i="152" s="1"/>
  <c r="DW7" i="152" s="1"/>
  <c r="DY7" i="152" s="1"/>
  <c r="EA7" i="152" s="1"/>
  <c r="EC7" i="152" s="1"/>
  <c r="EE7" i="152" s="1"/>
  <c r="EG7" i="152" s="1"/>
  <c r="EI7" i="152" s="1"/>
  <c r="EK7" i="152" s="1"/>
  <c r="H7" i="152"/>
  <c r="J7" i="152" s="1"/>
  <c r="L7" i="152" s="1"/>
  <c r="N7" i="152" s="1"/>
  <c r="P7" i="152" s="1"/>
  <c r="R7" i="152" s="1"/>
  <c r="T7" i="152" s="1"/>
  <c r="V7" i="152" s="1"/>
  <c r="X7" i="152" s="1"/>
  <c r="Z7" i="152" s="1"/>
  <c r="AB7" i="152" s="1"/>
  <c r="AD7" i="152" s="1"/>
  <c r="AF7" i="152" s="1"/>
  <c r="AH7" i="152" s="1"/>
  <c r="AJ7" i="152" s="1"/>
  <c r="AL7" i="152" s="1"/>
  <c r="AN7" i="152" s="1"/>
  <c r="AP7" i="152" s="1"/>
  <c r="AR7" i="152" s="1"/>
  <c r="AT7" i="152" s="1"/>
  <c r="AV7" i="152" s="1"/>
  <c r="AX7" i="152" s="1"/>
  <c r="AZ7" i="152" s="1"/>
  <c r="BB7" i="152" s="1"/>
  <c r="BD7" i="152" s="1"/>
  <c r="BF7" i="152" s="1"/>
  <c r="BH7" i="152" s="1"/>
  <c r="BJ7" i="152" s="1"/>
  <c r="BL7" i="152" s="1"/>
  <c r="BN7" i="152" s="1"/>
  <c r="BP7" i="152" s="1"/>
  <c r="BR7" i="152" s="1"/>
  <c r="BT7" i="152" s="1"/>
  <c r="BV7" i="152" s="1"/>
  <c r="BX7" i="152" s="1"/>
  <c r="BZ7" i="152" s="1"/>
  <c r="CB7" i="152" s="1"/>
  <c r="CD7" i="152" s="1"/>
  <c r="CF7" i="152" s="1"/>
  <c r="CH7" i="152" s="1"/>
  <c r="CJ7" i="152" s="1"/>
  <c r="CL7" i="152" s="1"/>
  <c r="CN7" i="152" s="1"/>
  <c r="CP7" i="152" s="1"/>
  <c r="CR7" i="152" s="1"/>
  <c r="CT7" i="152" s="1"/>
  <c r="CV7" i="152" s="1"/>
  <c r="CX7" i="152" s="1"/>
  <c r="CZ7" i="152" s="1"/>
  <c r="DB7" i="152" s="1"/>
  <c r="DD7" i="152" s="1"/>
  <c r="DF7" i="152" s="1"/>
  <c r="DH7" i="152" s="1"/>
  <c r="DJ7" i="152" s="1"/>
  <c r="DL7" i="152" s="1"/>
  <c r="DN7" i="152" s="1"/>
  <c r="DP7" i="152" s="1"/>
  <c r="DR7" i="152" s="1"/>
  <c r="DT7" i="152" s="1"/>
  <c r="DV7" i="152" s="1"/>
  <c r="DX7" i="152" s="1"/>
  <c r="DZ7" i="152" s="1"/>
  <c r="EB7" i="152" s="1"/>
  <c r="ED7" i="152" s="1"/>
  <c r="EF7" i="152" s="1"/>
  <c r="EH7" i="152" s="1"/>
  <c r="EJ7" i="152" s="1"/>
  <c r="EL7" i="152" s="1"/>
  <c r="EN7" i="152" s="1"/>
  <c r="EP7" i="152" s="1"/>
  <c r="ER7" i="152" s="1"/>
  <c r="T7" i="155"/>
  <c r="V7" i="155" s="1"/>
  <c r="X7" i="155" s="1"/>
  <c r="Z7" i="155" s="1"/>
  <c r="AB7" i="155" s="1"/>
  <c r="AD7" i="155" s="1"/>
  <c r="AF7" i="155" s="1"/>
  <c r="AH7" i="155" s="1"/>
  <c r="AJ7" i="155" s="1"/>
  <c r="AL7" i="155" s="1"/>
  <c r="AN7" i="155" s="1"/>
  <c r="AP7" i="155" s="1"/>
  <c r="AR7" i="155" s="1"/>
  <c r="AT7" i="155" s="1"/>
  <c r="AV7" i="155" s="1"/>
  <c r="AX7" i="155" s="1"/>
  <c r="AZ7" i="155" s="1"/>
  <c r="BB7" i="155" s="1"/>
  <c r="BD7" i="155" s="1"/>
  <c r="BF7" i="155" s="1"/>
  <c r="BH7" i="155" s="1"/>
  <c r="BJ7" i="155" s="1"/>
  <c r="BL7" i="155" s="1"/>
  <c r="BN7" i="155" s="1"/>
  <c r="BP7" i="155" s="1"/>
  <c r="BR7" i="155" s="1"/>
  <c r="BT7" i="155" s="1"/>
  <c r="BV7" i="155" s="1"/>
  <c r="BX7" i="155" s="1"/>
  <c r="BZ7" i="155" s="1"/>
  <c r="CB7" i="155" s="1"/>
  <c r="CD7" i="155" s="1"/>
  <c r="CF7" i="155" s="1"/>
  <c r="CH7" i="155" s="1"/>
  <c r="CJ7" i="155" s="1"/>
  <c r="CL7" i="155" s="1"/>
  <c r="CN7" i="155" s="1"/>
  <c r="CP7" i="155" s="1"/>
  <c r="CR7" i="155" s="1"/>
  <c r="CT7" i="155" s="1"/>
  <c r="CV7" i="155" s="1"/>
  <c r="CX7" i="155" s="1"/>
  <c r="CZ7" i="155" s="1"/>
  <c r="DB7" i="155" s="1"/>
  <c r="DD7" i="155" s="1"/>
  <c r="DF7" i="155" s="1"/>
  <c r="DH7" i="155" s="1"/>
  <c r="DJ7" i="155" s="1"/>
  <c r="DL7" i="155" s="1"/>
  <c r="DN7" i="155" s="1"/>
  <c r="DP7" i="155" s="1"/>
  <c r="DR7" i="155" s="1"/>
  <c r="DT7" i="155" s="1"/>
  <c r="DV7" i="155" s="1"/>
  <c r="DX7" i="155" s="1"/>
  <c r="DZ7" i="155" s="1"/>
  <c r="EB7" i="155" s="1"/>
  <c r="ED7" i="155" s="1"/>
  <c r="EF7" i="155" s="1"/>
  <c r="EH7" i="155" s="1"/>
  <c r="EJ7" i="155" s="1"/>
  <c r="EL7" i="155" s="1"/>
  <c r="EN7" i="155" s="1"/>
  <c r="EP7" i="155" s="1"/>
  <c r="ER7" i="155" s="1"/>
  <c r="ET7" i="155" s="1"/>
  <c r="EV7" i="155" s="1"/>
  <c r="EX7" i="155" s="1"/>
  <c r="U7" i="151"/>
  <c r="W7" i="151" s="1"/>
  <c r="Y7" i="151" s="1"/>
  <c r="AA7" i="151" s="1"/>
  <c r="AC7" i="151" s="1"/>
  <c r="AE7" i="151" s="1"/>
  <c r="AG7" i="151" s="1"/>
  <c r="AI7" i="151" s="1"/>
  <c r="AK7" i="151" s="1"/>
  <c r="AM7" i="151" s="1"/>
  <c r="AO7" i="151" s="1"/>
  <c r="AQ7" i="151" s="1"/>
  <c r="AS7" i="151" s="1"/>
  <c r="AU7" i="151" s="1"/>
  <c r="AW7" i="151" s="1"/>
  <c r="AY7" i="151" s="1"/>
  <c r="BA7" i="151" s="1"/>
  <c r="BC7" i="151" s="1"/>
  <c r="BE7" i="151" s="1"/>
  <c r="BG7" i="151" s="1"/>
  <c r="BI7" i="151" s="1"/>
  <c r="BK7" i="151" s="1"/>
  <c r="BM7" i="151" s="1"/>
  <c r="BO7" i="151" s="1"/>
  <c r="BQ7" i="151" s="1"/>
  <c r="BS7" i="151" s="1"/>
  <c r="BU7" i="151" s="1"/>
  <c r="BW7" i="151" s="1"/>
  <c r="BY7" i="151" s="1"/>
  <c r="CA7" i="151" s="1"/>
  <c r="CC7" i="151" s="1"/>
  <c r="CE7" i="151" s="1"/>
  <c r="CG7" i="151" s="1"/>
  <c r="CI7" i="151" s="1"/>
  <c r="CK7" i="151" s="1"/>
  <c r="CM7" i="151" s="1"/>
  <c r="CO7" i="151" s="1"/>
  <c r="CQ7" i="151" s="1"/>
  <c r="CS7" i="151" s="1"/>
  <c r="CU7" i="151" s="1"/>
  <c r="CW7" i="151" s="1"/>
  <c r="CY7" i="151" s="1"/>
  <c r="DA7" i="151" s="1"/>
  <c r="DC7" i="151" s="1"/>
  <c r="DE7" i="151" s="1"/>
  <c r="DG7" i="151" s="1"/>
  <c r="DI7" i="151" s="1"/>
  <c r="DK7" i="151" s="1"/>
  <c r="DM7" i="151" s="1"/>
  <c r="DO7" i="151" s="1"/>
  <c r="DQ7" i="151" s="1"/>
  <c r="DS7" i="151" s="1"/>
  <c r="DU7" i="151" s="1"/>
  <c r="DW7" i="151" s="1"/>
  <c r="DY7" i="151" s="1"/>
  <c r="EA7" i="151" s="1"/>
  <c r="EC7" i="151" s="1"/>
  <c r="EE7" i="151" s="1"/>
  <c r="EG7" i="151" s="1"/>
  <c r="EI7" i="151" s="1"/>
  <c r="EK7" i="151" s="1"/>
  <c r="EM7" i="151" s="1"/>
  <c r="EO7" i="151" s="1"/>
  <c r="EQ7" i="151" s="1"/>
  <c r="ES7" i="151" s="1"/>
  <c r="EU7" i="151" s="1"/>
  <c r="EW7" i="151" s="1"/>
  <c r="EY7" i="151" s="1"/>
  <c r="EY91" i="151"/>
  <c r="EX91" i="151"/>
  <c r="EW91" i="151"/>
  <c r="EV91" i="151"/>
  <c r="EU91" i="151"/>
  <c r="ET91" i="151"/>
  <c r="ES91" i="151"/>
  <c r="ER91" i="151"/>
  <c r="EQ91" i="151"/>
  <c r="EP91" i="151"/>
  <c r="EO91" i="151"/>
  <c r="EN91" i="151"/>
  <c r="EM91" i="151"/>
  <c r="EL91" i="151"/>
  <c r="EK91" i="151"/>
  <c r="EJ91" i="151"/>
  <c r="EI91" i="151"/>
  <c r="EH91" i="151"/>
  <c r="EG91" i="151"/>
  <c r="EF91" i="151"/>
  <c r="EE91" i="151"/>
  <c r="ED91" i="151"/>
  <c r="EC91" i="151"/>
  <c r="EB91" i="151"/>
  <c r="EA91" i="151"/>
  <c r="DZ91" i="151"/>
  <c r="DY91" i="151"/>
  <c r="DX91" i="151"/>
  <c r="DW91" i="151"/>
  <c r="DV91" i="151"/>
  <c r="DU91" i="151"/>
  <c r="DT91" i="151"/>
  <c r="DS91" i="151"/>
  <c r="DR91" i="151"/>
  <c r="DQ91" i="151"/>
  <c r="DP91" i="151"/>
  <c r="DO91" i="151"/>
  <c r="DN91" i="151"/>
  <c r="DM91" i="151"/>
  <c r="DL91" i="151"/>
  <c r="DK91" i="151"/>
  <c r="DJ91" i="151"/>
  <c r="DI91" i="151"/>
  <c r="DH91" i="151"/>
  <c r="DG91" i="151"/>
  <c r="DF91" i="151"/>
  <c r="DE91" i="151"/>
  <c r="DD91" i="151"/>
  <c r="DC91" i="151"/>
  <c r="DB91" i="151"/>
  <c r="DA91" i="151"/>
  <c r="CZ91" i="151"/>
  <c r="CY91" i="151"/>
  <c r="CX91" i="151"/>
  <c r="CW91" i="151"/>
  <c r="CV91" i="151"/>
  <c r="CU91" i="151"/>
  <c r="CT91" i="151"/>
  <c r="CS91" i="151"/>
  <c r="CR91" i="151"/>
  <c r="CQ91" i="151"/>
  <c r="CP91" i="151"/>
  <c r="CO91" i="151"/>
  <c r="CN91" i="151"/>
  <c r="CM91" i="151"/>
  <c r="CL91" i="151"/>
  <c r="CK91" i="151"/>
  <c r="CJ91" i="151"/>
  <c r="CI91" i="151"/>
  <c r="CH91" i="151"/>
  <c r="CG91" i="151"/>
  <c r="CF91" i="151"/>
  <c r="CE91" i="151"/>
  <c r="CD91" i="151"/>
  <c r="CC91" i="151"/>
  <c r="CB91" i="151"/>
  <c r="CA91" i="151"/>
  <c r="BZ91" i="151"/>
  <c r="BY91" i="151"/>
  <c r="BX91" i="151"/>
  <c r="BW91" i="151"/>
  <c r="BV91" i="151"/>
  <c r="BU91" i="151"/>
  <c r="BT91" i="151"/>
  <c r="BS91" i="151"/>
  <c r="BR91" i="151"/>
  <c r="BQ91" i="151"/>
  <c r="BP91" i="151"/>
  <c r="BO91" i="151"/>
  <c r="BN91" i="151"/>
  <c r="BM91" i="151"/>
  <c r="BL91" i="151"/>
  <c r="BK91" i="151"/>
  <c r="BJ91" i="151"/>
  <c r="BI91" i="151"/>
  <c r="BH91" i="151"/>
  <c r="BG91" i="151"/>
  <c r="BF91" i="151"/>
  <c r="BE91" i="151"/>
  <c r="BD91" i="151"/>
  <c r="BC91" i="151"/>
  <c r="BB91" i="151"/>
  <c r="BA91" i="151"/>
  <c r="AZ91" i="151"/>
  <c r="AY91" i="151"/>
  <c r="AX91" i="151"/>
  <c r="AW91" i="151"/>
  <c r="AV91" i="151"/>
  <c r="AU91" i="151"/>
  <c r="AT91" i="151"/>
  <c r="AS91" i="151"/>
  <c r="AR91" i="151"/>
  <c r="AQ91" i="151"/>
  <c r="AP91" i="151"/>
  <c r="AO91" i="151"/>
  <c r="AN91" i="151"/>
  <c r="AM91" i="151"/>
  <c r="AL91" i="151"/>
  <c r="AK91" i="151"/>
  <c r="AJ91" i="151"/>
  <c r="AI91" i="151"/>
  <c r="AH91" i="151"/>
  <c r="AG91" i="151"/>
  <c r="AF91" i="151"/>
  <c r="AE91" i="151"/>
  <c r="AD91" i="151"/>
  <c r="AC91" i="151"/>
  <c r="AB91" i="151"/>
  <c r="AA91" i="151"/>
  <c r="Z91" i="151"/>
  <c r="Y91" i="151"/>
  <c r="X91" i="151"/>
  <c r="W91" i="151"/>
  <c r="V91" i="151"/>
  <c r="U91" i="151"/>
  <c r="T91" i="151"/>
  <c r="S91" i="151"/>
  <c r="R91" i="151"/>
  <c r="Q91" i="151"/>
  <c r="P91" i="151"/>
  <c r="O91" i="151"/>
  <c r="N91" i="151"/>
  <c r="M91" i="151"/>
  <c r="L91" i="151"/>
  <c r="K91" i="151"/>
  <c r="J91" i="151"/>
  <c r="I91" i="151"/>
  <c r="H91" i="151"/>
  <c r="G91" i="151"/>
  <c r="F91" i="151"/>
  <c r="E91" i="151"/>
  <c r="D91" i="151"/>
  <c r="C91" i="151"/>
  <c r="EY90" i="151"/>
  <c r="EX90" i="151"/>
  <c r="EW90" i="151"/>
  <c r="EV90" i="151"/>
  <c r="EU90" i="151"/>
  <c r="ET90" i="151"/>
  <c r="ES90" i="151"/>
  <c r="ER90" i="151"/>
  <c r="EQ90" i="151"/>
  <c r="EP90" i="151"/>
  <c r="EO90" i="151"/>
  <c r="EN90" i="151"/>
  <c r="EM90" i="151"/>
  <c r="EL90" i="151"/>
  <c r="EK90" i="151"/>
  <c r="EJ90" i="151"/>
  <c r="EI90" i="151"/>
  <c r="EH90" i="151"/>
  <c r="EG90" i="151"/>
  <c r="EF90" i="151"/>
  <c r="EE90" i="151"/>
  <c r="ED90" i="151"/>
  <c r="EC90" i="151"/>
  <c r="EB90" i="151"/>
  <c r="EA90" i="151"/>
  <c r="DZ90" i="151"/>
  <c r="DY90" i="151"/>
  <c r="DX90" i="151"/>
  <c r="DW90" i="151"/>
  <c r="DV90" i="151"/>
  <c r="DU90" i="151"/>
  <c r="DT90" i="151"/>
  <c r="DS90" i="151"/>
  <c r="DR90" i="151"/>
  <c r="DQ90" i="151"/>
  <c r="DP90" i="151"/>
  <c r="DO90" i="151"/>
  <c r="DN90" i="151"/>
  <c r="DM90" i="151"/>
  <c r="DL90" i="151"/>
  <c r="DK90" i="151"/>
  <c r="DJ90" i="151"/>
  <c r="DI90" i="151"/>
  <c r="DH90" i="151"/>
  <c r="DG90" i="151"/>
  <c r="DF90" i="151"/>
  <c r="DE90" i="151"/>
  <c r="DD90" i="151"/>
  <c r="DC90" i="151"/>
  <c r="DB90" i="151"/>
  <c r="DA90" i="151"/>
  <c r="CZ90" i="151"/>
  <c r="CY90" i="151"/>
  <c r="CX90" i="151"/>
  <c r="CW90" i="151"/>
  <c r="CV90" i="151"/>
  <c r="CU90" i="151"/>
  <c r="CT90" i="151"/>
  <c r="CS90" i="151"/>
  <c r="CR90" i="151"/>
  <c r="CQ90" i="151"/>
  <c r="CP90" i="151"/>
  <c r="CO90" i="151"/>
  <c r="CN90" i="151"/>
  <c r="CM90" i="151"/>
  <c r="CL90" i="151"/>
  <c r="CK90" i="151"/>
  <c r="CJ90" i="151"/>
  <c r="CI90" i="151"/>
  <c r="CH90" i="151"/>
  <c r="CG90" i="151"/>
  <c r="CF90" i="151"/>
  <c r="CE90" i="151"/>
  <c r="CD90" i="151"/>
  <c r="CC90" i="151"/>
  <c r="CB90" i="151"/>
  <c r="CA90" i="151"/>
  <c r="BZ90" i="151"/>
  <c r="BY90" i="151"/>
  <c r="BX90" i="151"/>
  <c r="BW90" i="151"/>
  <c r="BV90" i="151"/>
  <c r="BU90" i="151"/>
  <c r="BT90" i="151"/>
  <c r="BS90" i="151"/>
  <c r="BR90" i="151"/>
  <c r="BQ90" i="151"/>
  <c r="BP90" i="151"/>
  <c r="BO90" i="151"/>
  <c r="BN90" i="151"/>
  <c r="BM90" i="151"/>
  <c r="BL90" i="151"/>
  <c r="BK90" i="151"/>
  <c r="BJ90" i="151"/>
  <c r="BI90" i="151"/>
  <c r="BH90" i="151"/>
  <c r="BG90" i="151"/>
  <c r="BF90" i="151"/>
  <c r="BE90" i="151"/>
  <c r="BD90" i="151"/>
  <c r="BC90" i="151"/>
  <c r="BB90" i="151"/>
  <c r="BA90" i="151"/>
  <c r="AZ90" i="151"/>
  <c r="AY90" i="151"/>
  <c r="AX90" i="151"/>
  <c r="AW90" i="151"/>
  <c r="AV90" i="151"/>
  <c r="AU90" i="151"/>
  <c r="AT90" i="151"/>
  <c r="AS90" i="151"/>
  <c r="AR90" i="151"/>
  <c r="AQ90" i="151"/>
  <c r="AP90" i="151"/>
  <c r="AO90" i="151"/>
  <c r="AN90" i="151"/>
  <c r="AM90" i="151"/>
  <c r="AL90" i="151"/>
  <c r="AK90" i="151"/>
  <c r="AJ90" i="151"/>
  <c r="AI90" i="151"/>
  <c r="AH90" i="151"/>
  <c r="AG90" i="151"/>
  <c r="AF90" i="151"/>
  <c r="AE90" i="151"/>
  <c r="AD90" i="151"/>
  <c r="AC90" i="151"/>
  <c r="AB90" i="151"/>
  <c r="AA90" i="151"/>
  <c r="Z90" i="151"/>
  <c r="Y90" i="151"/>
  <c r="X90" i="151"/>
  <c r="W90" i="151"/>
  <c r="V90" i="151"/>
  <c r="U90" i="151"/>
  <c r="T90" i="151"/>
  <c r="S90" i="151"/>
  <c r="R90" i="151"/>
  <c r="Q90" i="151"/>
  <c r="P90" i="151"/>
  <c r="O90" i="151"/>
  <c r="N90" i="151"/>
  <c r="M90" i="151"/>
  <c r="L90" i="151"/>
  <c r="K90" i="151"/>
  <c r="J90" i="151"/>
  <c r="I90" i="151"/>
  <c r="H90" i="151"/>
  <c r="G90" i="151"/>
  <c r="F90" i="151"/>
  <c r="E90" i="151"/>
  <c r="D90" i="151"/>
  <c r="C90" i="151"/>
  <c r="EY89" i="151"/>
  <c r="EX89" i="151"/>
  <c r="EW89" i="151"/>
  <c r="EV89" i="151"/>
  <c r="EU89" i="151"/>
  <c r="ET89" i="151"/>
  <c r="ES89" i="151"/>
  <c r="ER89" i="151"/>
  <c r="EQ89" i="151"/>
  <c r="EP89" i="151"/>
  <c r="EO89" i="151"/>
  <c r="EN89" i="151"/>
  <c r="EM89" i="151"/>
  <c r="EL89" i="151"/>
  <c r="EK89" i="151"/>
  <c r="EJ89" i="151"/>
  <c r="EI89" i="151"/>
  <c r="EH89" i="151"/>
  <c r="EG89" i="151"/>
  <c r="EF89" i="151"/>
  <c r="EE89" i="151"/>
  <c r="ED89" i="151"/>
  <c r="EC89" i="151"/>
  <c r="EB89" i="151"/>
  <c r="EA89" i="151"/>
  <c r="DZ89" i="151"/>
  <c r="DY89" i="151"/>
  <c r="DX89" i="151"/>
  <c r="DW89" i="151"/>
  <c r="DV89" i="151"/>
  <c r="DU89" i="151"/>
  <c r="DT89" i="151"/>
  <c r="DS89" i="151"/>
  <c r="DR89" i="151"/>
  <c r="DQ89" i="151"/>
  <c r="DP89" i="151"/>
  <c r="DO89" i="151"/>
  <c r="DN89" i="151"/>
  <c r="DM89" i="151"/>
  <c r="DL89" i="151"/>
  <c r="DK89" i="151"/>
  <c r="DJ89" i="151"/>
  <c r="DI89" i="151"/>
  <c r="DH89" i="151"/>
  <c r="DG89" i="151"/>
  <c r="DF89" i="151"/>
  <c r="DE89" i="151"/>
  <c r="DD89" i="151"/>
  <c r="DC89" i="151"/>
  <c r="DB89" i="151"/>
  <c r="DA89" i="151"/>
  <c r="CZ89" i="151"/>
  <c r="CY89" i="151"/>
  <c r="CX89" i="151"/>
  <c r="CW89" i="151"/>
  <c r="CV89" i="151"/>
  <c r="CU89" i="151"/>
  <c r="CT89" i="151"/>
  <c r="CS89" i="151"/>
  <c r="CR89" i="151"/>
  <c r="CQ89" i="151"/>
  <c r="CP89" i="151"/>
  <c r="CO89" i="151"/>
  <c r="CN89" i="151"/>
  <c r="CM89" i="151"/>
  <c r="CL89" i="151"/>
  <c r="CK89" i="151"/>
  <c r="CJ89" i="151"/>
  <c r="CI89" i="151"/>
  <c r="CH89" i="151"/>
  <c r="CG89" i="151"/>
  <c r="CF89" i="151"/>
  <c r="CE89" i="151"/>
  <c r="CD89" i="151"/>
  <c r="CC89" i="151"/>
  <c r="CB89" i="151"/>
  <c r="CA89" i="151"/>
  <c r="BZ89" i="151"/>
  <c r="BY89" i="151"/>
  <c r="BX89" i="151"/>
  <c r="BW89" i="151"/>
  <c r="BV89" i="151"/>
  <c r="BU89" i="151"/>
  <c r="BT89" i="151"/>
  <c r="BS89" i="151"/>
  <c r="BR89" i="151"/>
  <c r="BQ89" i="151"/>
  <c r="BP89" i="151"/>
  <c r="BO89" i="151"/>
  <c r="BN89" i="151"/>
  <c r="BM89" i="151"/>
  <c r="BL89" i="151"/>
  <c r="BK89" i="151"/>
  <c r="BJ89" i="151"/>
  <c r="BI89" i="151"/>
  <c r="BH89" i="151"/>
  <c r="BG89" i="151"/>
  <c r="BF89" i="151"/>
  <c r="BE89" i="151"/>
  <c r="BD89" i="151"/>
  <c r="BC89" i="151"/>
  <c r="BB89" i="151"/>
  <c r="BA89" i="151"/>
  <c r="AZ89" i="151"/>
  <c r="AY89" i="151"/>
  <c r="AX89" i="151"/>
  <c r="AW89" i="151"/>
  <c r="AV89" i="151"/>
  <c r="AU89" i="151"/>
  <c r="AT89" i="151"/>
  <c r="AS89" i="151"/>
  <c r="AR89" i="151"/>
  <c r="AQ89" i="151"/>
  <c r="AP89" i="151"/>
  <c r="AO89" i="151"/>
  <c r="AN89" i="151"/>
  <c r="AM89" i="151"/>
  <c r="AL89" i="151"/>
  <c r="AK89" i="151"/>
  <c r="AJ89" i="151"/>
  <c r="AI89" i="151"/>
  <c r="AH89" i="151"/>
  <c r="AG89" i="151"/>
  <c r="AF89" i="151"/>
  <c r="AE89" i="151"/>
  <c r="AD89" i="151"/>
  <c r="AC89" i="151"/>
  <c r="AB89" i="151"/>
  <c r="AA89" i="151"/>
  <c r="Z89" i="151"/>
  <c r="Y89" i="151"/>
  <c r="X89" i="151"/>
  <c r="W89" i="151"/>
  <c r="V89" i="151"/>
  <c r="U89" i="151"/>
  <c r="T89" i="151"/>
  <c r="S89" i="151"/>
  <c r="R89" i="151"/>
  <c r="Q89" i="151"/>
  <c r="P89" i="151"/>
  <c r="O89" i="151"/>
  <c r="N89" i="151"/>
  <c r="M89" i="151"/>
  <c r="L89" i="151"/>
  <c r="K89" i="151"/>
  <c r="J89" i="151"/>
  <c r="I89" i="151"/>
  <c r="H89" i="151"/>
  <c r="G89" i="151"/>
  <c r="F89" i="151"/>
  <c r="E89" i="151"/>
  <c r="D89" i="151"/>
  <c r="C89" i="151"/>
  <c r="EY88" i="151"/>
  <c r="EX88" i="151"/>
  <c r="EW88" i="151"/>
  <c r="EV88" i="151"/>
  <c r="EU88" i="151"/>
  <c r="ET88" i="151"/>
  <c r="ES88" i="151"/>
  <c r="ER88" i="151"/>
  <c r="EQ88" i="151"/>
  <c r="EP88" i="151"/>
  <c r="EO88" i="151"/>
  <c r="EN88" i="151"/>
  <c r="EM88" i="151"/>
  <c r="EL88" i="151"/>
  <c r="EK88" i="151"/>
  <c r="EJ88" i="151"/>
  <c r="EI88" i="151"/>
  <c r="EH88" i="151"/>
  <c r="EG88" i="151"/>
  <c r="EF88" i="151"/>
  <c r="EE88" i="151"/>
  <c r="ED88" i="151"/>
  <c r="EC88" i="151"/>
  <c r="EB88" i="151"/>
  <c r="EA88" i="151"/>
  <c r="DZ88" i="151"/>
  <c r="DY88" i="151"/>
  <c r="DX88" i="151"/>
  <c r="DW88" i="151"/>
  <c r="DV88" i="151"/>
  <c r="DU88" i="151"/>
  <c r="DT88" i="151"/>
  <c r="DS88" i="151"/>
  <c r="DR88" i="151"/>
  <c r="DQ88" i="151"/>
  <c r="DP88" i="151"/>
  <c r="DO88" i="151"/>
  <c r="DN88" i="151"/>
  <c r="DM88" i="151"/>
  <c r="DL88" i="151"/>
  <c r="DK88" i="151"/>
  <c r="DJ88" i="151"/>
  <c r="DI88" i="151"/>
  <c r="DH88" i="151"/>
  <c r="DG88" i="151"/>
  <c r="DF88" i="151"/>
  <c r="DE88" i="151"/>
  <c r="DD88" i="151"/>
  <c r="DC88" i="151"/>
  <c r="DB88" i="151"/>
  <c r="DA88" i="151"/>
  <c r="CZ88" i="151"/>
  <c r="CY88" i="151"/>
  <c r="CX88" i="151"/>
  <c r="CW88" i="151"/>
  <c r="CV88" i="151"/>
  <c r="CU88" i="151"/>
  <c r="CT88" i="151"/>
  <c r="CS88" i="151"/>
  <c r="CR88" i="151"/>
  <c r="CQ88" i="151"/>
  <c r="CP88" i="151"/>
  <c r="CO88" i="151"/>
  <c r="CN88" i="151"/>
  <c r="CM88" i="151"/>
  <c r="CL88" i="151"/>
  <c r="CK88" i="151"/>
  <c r="CJ88" i="151"/>
  <c r="CI88" i="151"/>
  <c r="CH88" i="151"/>
  <c r="CG88" i="151"/>
  <c r="CF88" i="151"/>
  <c r="CE88" i="151"/>
  <c r="CD88" i="151"/>
  <c r="CC88" i="151"/>
  <c r="CB88" i="151"/>
  <c r="CA88" i="151"/>
  <c r="BZ88" i="151"/>
  <c r="BY88" i="151"/>
  <c r="BX88" i="151"/>
  <c r="BW88" i="151"/>
  <c r="BV88" i="151"/>
  <c r="BU88" i="151"/>
  <c r="BT88" i="151"/>
  <c r="BS88" i="151"/>
  <c r="BR88" i="151"/>
  <c r="BQ88" i="151"/>
  <c r="BP88" i="151"/>
  <c r="BO88" i="151"/>
  <c r="BN88" i="151"/>
  <c r="BM88" i="151"/>
  <c r="BL88" i="151"/>
  <c r="BK88" i="151"/>
  <c r="BJ88" i="151"/>
  <c r="BI88" i="151"/>
  <c r="BH88" i="151"/>
  <c r="BG88" i="151"/>
  <c r="BF88" i="151"/>
  <c r="BE88" i="151"/>
  <c r="BD88" i="151"/>
  <c r="BC88" i="151"/>
  <c r="BB88" i="151"/>
  <c r="BA88" i="151"/>
  <c r="AZ88" i="151"/>
  <c r="AY88" i="151"/>
  <c r="AX88" i="151"/>
  <c r="AW88" i="151"/>
  <c r="AV88" i="151"/>
  <c r="AU88" i="151"/>
  <c r="AT88" i="151"/>
  <c r="AS88" i="151"/>
  <c r="AR88" i="151"/>
  <c r="AQ88" i="151"/>
  <c r="AP88" i="151"/>
  <c r="AO88" i="151"/>
  <c r="AN88" i="151"/>
  <c r="AM88" i="151"/>
  <c r="AL88" i="151"/>
  <c r="AK88" i="151"/>
  <c r="AJ88" i="151"/>
  <c r="AI88" i="151"/>
  <c r="AH88" i="151"/>
  <c r="AG88" i="151"/>
  <c r="AF88" i="151"/>
  <c r="AE88" i="151"/>
  <c r="AD88" i="151"/>
  <c r="AC88" i="151"/>
  <c r="AB88" i="151"/>
  <c r="AA88" i="151"/>
  <c r="Z88" i="151"/>
  <c r="Y88" i="151"/>
  <c r="X88" i="151"/>
  <c r="W88" i="151"/>
  <c r="V88" i="151"/>
  <c r="U88" i="151"/>
  <c r="T88" i="151"/>
  <c r="S88" i="151"/>
  <c r="R88" i="151"/>
  <c r="Q88" i="151"/>
  <c r="P88" i="151"/>
  <c r="O88" i="151"/>
  <c r="N88" i="151"/>
  <c r="M88" i="151"/>
  <c r="L88" i="151"/>
  <c r="K88" i="151"/>
  <c r="J88" i="151"/>
  <c r="I88" i="151"/>
  <c r="H88" i="151"/>
  <c r="G88" i="151"/>
  <c r="F88" i="151"/>
  <c r="E88" i="151"/>
  <c r="D88" i="151"/>
  <c r="C88" i="151"/>
  <c r="EY87" i="151"/>
  <c r="EX87" i="151"/>
  <c r="EW87" i="151"/>
  <c r="EV87" i="151"/>
  <c r="EU87" i="151"/>
  <c r="ET87" i="151"/>
  <c r="ES87" i="151"/>
  <c r="ER87" i="151"/>
  <c r="EQ87" i="151"/>
  <c r="EP87" i="151"/>
  <c r="EO87" i="151"/>
  <c r="EN87" i="151"/>
  <c r="EM87" i="151"/>
  <c r="EL87" i="151"/>
  <c r="EK87" i="151"/>
  <c r="EJ87" i="151"/>
  <c r="EI87" i="151"/>
  <c r="EH87" i="151"/>
  <c r="EG87" i="151"/>
  <c r="EF87" i="151"/>
  <c r="EE87" i="151"/>
  <c r="ED87" i="151"/>
  <c r="EC87" i="151"/>
  <c r="EB87" i="151"/>
  <c r="EA87" i="151"/>
  <c r="DZ87" i="151"/>
  <c r="DY87" i="151"/>
  <c r="DX87" i="151"/>
  <c r="DW87" i="151"/>
  <c r="DV87" i="151"/>
  <c r="DU87" i="151"/>
  <c r="DT87" i="151"/>
  <c r="DS87" i="151"/>
  <c r="DR87" i="151"/>
  <c r="DQ87" i="151"/>
  <c r="DP87" i="151"/>
  <c r="DO87" i="151"/>
  <c r="DN87" i="151"/>
  <c r="DM87" i="151"/>
  <c r="DL87" i="151"/>
  <c r="DK87" i="151"/>
  <c r="DJ87" i="151"/>
  <c r="DI87" i="151"/>
  <c r="DH87" i="151"/>
  <c r="DG87" i="151"/>
  <c r="DF87" i="151"/>
  <c r="DE87" i="151"/>
  <c r="DD87" i="151"/>
  <c r="DC87" i="151"/>
  <c r="DB87" i="151"/>
  <c r="DA87" i="151"/>
  <c r="CZ87" i="151"/>
  <c r="CY87" i="151"/>
  <c r="CX87" i="151"/>
  <c r="CW87" i="151"/>
  <c r="CV87" i="151"/>
  <c r="CU87" i="151"/>
  <c r="CT87" i="151"/>
  <c r="CS87" i="151"/>
  <c r="CR87" i="151"/>
  <c r="CQ87" i="151"/>
  <c r="CP87" i="151"/>
  <c r="CO87" i="151"/>
  <c r="CN87" i="151"/>
  <c r="CM87" i="151"/>
  <c r="CL87" i="151"/>
  <c r="CK87" i="151"/>
  <c r="CJ87" i="151"/>
  <c r="CI87" i="151"/>
  <c r="CH87" i="151"/>
  <c r="CG87" i="151"/>
  <c r="CF87" i="151"/>
  <c r="CE87" i="151"/>
  <c r="CD87" i="151"/>
  <c r="CC87" i="151"/>
  <c r="CB87" i="151"/>
  <c r="CA87" i="151"/>
  <c r="BZ87" i="151"/>
  <c r="BY87" i="151"/>
  <c r="BX87" i="151"/>
  <c r="BW87" i="151"/>
  <c r="BV87" i="151"/>
  <c r="BU87" i="151"/>
  <c r="BT87" i="151"/>
  <c r="BS87" i="151"/>
  <c r="BR87" i="151"/>
  <c r="BQ87" i="151"/>
  <c r="BP87" i="151"/>
  <c r="BO87" i="151"/>
  <c r="BN87" i="151"/>
  <c r="BM87" i="151"/>
  <c r="BL87" i="151"/>
  <c r="BK87" i="151"/>
  <c r="BJ87" i="151"/>
  <c r="BI87" i="151"/>
  <c r="BH87" i="151"/>
  <c r="BG87" i="151"/>
  <c r="BF87" i="151"/>
  <c r="BE87" i="151"/>
  <c r="BD87" i="151"/>
  <c r="BC87" i="151"/>
  <c r="BB87" i="151"/>
  <c r="BA87" i="151"/>
  <c r="AZ87" i="151"/>
  <c r="AY87" i="151"/>
  <c r="AX87" i="151"/>
  <c r="AW87" i="151"/>
  <c r="AV87" i="151"/>
  <c r="AU87" i="151"/>
  <c r="AT87" i="151"/>
  <c r="AS87" i="151"/>
  <c r="AR87" i="151"/>
  <c r="AQ87" i="151"/>
  <c r="AP87" i="151"/>
  <c r="AO87" i="151"/>
  <c r="AN87" i="151"/>
  <c r="AM87" i="151"/>
  <c r="AL87" i="151"/>
  <c r="AK87" i="151"/>
  <c r="AJ87" i="151"/>
  <c r="AI87" i="151"/>
  <c r="AH87" i="151"/>
  <c r="AG87" i="151"/>
  <c r="AF87" i="151"/>
  <c r="AE87" i="151"/>
  <c r="AD87" i="151"/>
  <c r="AC87" i="151"/>
  <c r="AB87" i="151"/>
  <c r="AA87" i="151"/>
  <c r="Z87" i="151"/>
  <c r="Y87" i="151"/>
  <c r="X87" i="151"/>
  <c r="W87" i="151"/>
  <c r="V87" i="151"/>
  <c r="U87" i="151"/>
  <c r="T87" i="151"/>
  <c r="S87" i="151"/>
  <c r="R87" i="151"/>
  <c r="Q87" i="151"/>
  <c r="P87" i="151"/>
  <c r="O87" i="151"/>
  <c r="N87" i="151"/>
  <c r="M87" i="151"/>
  <c r="L87" i="151"/>
  <c r="K87" i="151"/>
  <c r="J87" i="151"/>
  <c r="I87" i="151"/>
  <c r="H87" i="151"/>
  <c r="G87" i="151"/>
  <c r="F87" i="151"/>
  <c r="E87" i="151"/>
  <c r="D87" i="151"/>
  <c r="C87" i="151"/>
  <c r="EY86" i="151"/>
  <c r="EX86" i="151"/>
  <c r="EW86" i="151"/>
  <c r="EV86" i="151"/>
  <c r="EU86" i="151"/>
  <c r="ET86" i="151"/>
  <c r="ES86" i="151"/>
  <c r="ER86" i="151"/>
  <c r="EQ86" i="151"/>
  <c r="EP86" i="151"/>
  <c r="EO86" i="151"/>
  <c r="EN86" i="151"/>
  <c r="EM86" i="151"/>
  <c r="EL86" i="151"/>
  <c r="EK86" i="151"/>
  <c r="EJ86" i="151"/>
  <c r="EI86" i="151"/>
  <c r="EH86" i="151"/>
  <c r="EG86" i="151"/>
  <c r="EF86" i="151"/>
  <c r="EE86" i="151"/>
  <c r="ED86" i="151"/>
  <c r="EC86" i="151"/>
  <c r="EB86" i="151"/>
  <c r="EA86" i="151"/>
  <c r="DZ86" i="151"/>
  <c r="DY86" i="151"/>
  <c r="DX86" i="151"/>
  <c r="DW86" i="151"/>
  <c r="DV86" i="151"/>
  <c r="DU86" i="151"/>
  <c r="DT86" i="151"/>
  <c r="DS86" i="151"/>
  <c r="DR86" i="151"/>
  <c r="DQ86" i="151"/>
  <c r="DP86" i="151"/>
  <c r="DO86" i="151"/>
  <c r="DN86" i="151"/>
  <c r="DM86" i="151"/>
  <c r="DL86" i="151"/>
  <c r="DK86" i="151"/>
  <c r="DJ86" i="151"/>
  <c r="DI86" i="151"/>
  <c r="DH86" i="151"/>
  <c r="DG86" i="151"/>
  <c r="DF86" i="151"/>
  <c r="DE86" i="151"/>
  <c r="DD86" i="151"/>
  <c r="DC86" i="151"/>
  <c r="DB86" i="151"/>
  <c r="DA86" i="151"/>
  <c r="CZ86" i="151"/>
  <c r="CY86" i="151"/>
  <c r="CX86" i="151"/>
  <c r="CW86" i="151"/>
  <c r="CV86" i="151"/>
  <c r="CU86" i="151"/>
  <c r="CT86" i="151"/>
  <c r="CS86" i="151"/>
  <c r="CR86" i="151"/>
  <c r="CQ86" i="151"/>
  <c r="CP86" i="151"/>
  <c r="CO86" i="151"/>
  <c r="CN86" i="151"/>
  <c r="CM86" i="151"/>
  <c r="CL86" i="151"/>
  <c r="CK86" i="151"/>
  <c r="CJ86" i="151"/>
  <c r="CI86" i="151"/>
  <c r="CH86" i="151"/>
  <c r="CG86" i="151"/>
  <c r="CF86" i="151"/>
  <c r="CE86" i="151"/>
  <c r="CD86" i="151"/>
  <c r="CC86" i="151"/>
  <c r="CB86" i="151"/>
  <c r="CA86" i="151"/>
  <c r="BZ86" i="151"/>
  <c r="BY86" i="151"/>
  <c r="BX86" i="151"/>
  <c r="BW86" i="151"/>
  <c r="BV86" i="151"/>
  <c r="BU86" i="151"/>
  <c r="BT86" i="151"/>
  <c r="BS86" i="151"/>
  <c r="BR86" i="151"/>
  <c r="BQ86" i="151"/>
  <c r="BP86" i="151"/>
  <c r="BO86" i="151"/>
  <c r="BN86" i="151"/>
  <c r="BM86" i="151"/>
  <c r="BL86" i="151"/>
  <c r="BK86" i="151"/>
  <c r="BJ86" i="151"/>
  <c r="BI86" i="151"/>
  <c r="BH86" i="151"/>
  <c r="BG86" i="151"/>
  <c r="BF86" i="151"/>
  <c r="BE86" i="151"/>
  <c r="BD86" i="151"/>
  <c r="BC86" i="151"/>
  <c r="BB86" i="151"/>
  <c r="BA86" i="151"/>
  <c r="AZ86" i="151"/>
  <c r="AY86" i="151"/>
  <c r="AX86" i="151"/>
  <c r="AW86" i="151"/>
  <c r="AV86" i="151"/>
  <c r="AU86" i="151"/>
  <c r="AT86" i="151"/>
  <c r="AS86" i="151"/>
  <c r="AR86" i="151"/>
  <c r="AQ86" i="151"/>
  <c r="AP86" i="151"/>
  <c r="AO86" i="151"/>
  <c r="AN86" i="151"/>
  <c r="AM86" i="151"/>
  <c r="AL86" i="151"/>
  <c r="AK86" i="151"/>
  <c r="AJ86" i="151"/>
  <c r="AI86" i="151"/>
  <c r="AH86" i="151"/>
  <c r="AG86" i="151"/>
  <c r="AF86" i="151"/>
  <c r="AE86" i="151"/>
  <c r="AD86" i="151"/>
  <c r="AC86" i="151"/>
  <c r="AB86" i="151"/>
  <c r="AA86" i="151"/>
  <c r="Z86" i="151"/>
  <c r="Y86" i="151"/>
  <c r="X86" i="151"/>
  <c r="W86" i="151"/>
  <c r="V86" i="151"/>
  <c r="U86" i="151"/>
  <c r="T86" i="151"/>
  <c r="S86" i="151"/>
  <c r="R86" i="151"/>
  <c r="Q86" i="151"/>
  <c r="P86" i="151"/>
  <c r="O86" i="151"/>
  <c r="N86" i="151"/>
  <c r="M86" i="151"/>
  <c r="L86" i="151"/>
  <c r="K86" i="151"/>
  <c r="J86" i="151"/>
  <c r="I86" i="151"/>
  <c r="H86" i="151"/>
  <c r="G86" i="151"/>
  <c r="F86" i="151"/>
  <c r="E86" i="151"/>
  <c r="D86" i="151"/>
  <c r="C86" i="151"/>
  <c r="EY85" i="151"/>
  <c r="EX85" i="151"/>
  <c r="EW85" i="151"/>
  <c r="EV85" i="151"/>
  <c r="EU85" i="151"/>
  <c r="ET85" i="151"/>
  <c r="ES85" i="151"/>
  <c r="ER85" i="151"/>
  <c r="EQ85" i="151"/>
  <c r="EP85" i="151"/>
  <c r="EO85" i="151"/>
  <c r="EN85" i="151"/>
  <c r="EM85" i="151"/>
  <c r="EL85" i="151"/>
  <c r="EK85" i="151"/>
  <c r="EJ85" i="151"/>
  <c r="EI85" i="151"/>
  <c r="EH85" i="151"/>
  <c r="EG85" i="151"/>
  <c r="EF85" i="151"/>
  <c r="EE85" i="151"/>
  <c r="ED85" i="151"/>
  <c r="EC85" i="151"/>
  <c r="EB85" i="151"/>
  <c r="EA85" i="151"/>
  <c r="DZ85" i="151"/>
  <c r="DY85" i="151"/>
  <c r="DX85" i="151"/>
  <c r="DW85" i="151"/>
  <c r="DV85" i="151"/>
  <c r="DU85" i="151"/>
  <c r="DT85" i="151"/>
  <c r="DS85" i="151"/>
  <c r="DR85" i="151"/>
  <c r="DQ85" i="151"/>
  <c r="DP85" i="151"/>
  <c r="DO85" i="151"/>
  <c r="DN85" i="151"/>
  <c r="DM85" i="151"/>
  <c r="DL85" i="151"/>
  <c r="DK85" i="151"/>
  <c r="DJ85" i="151"/>
  <c r="DI85" i="151"/>
  <c r="DH85" i="151"/>
  <c r="DG85" i="151"/>
  <c r="DF85" i="151"/>
  <c r="DE85" i="151"/>
  <c r="DD85" i="151"/>
  <c r="DC85" i="151"/>
  <c r="DB85" i="151"/>
  <c r="DA85" i="151"/>
  <c r="CZ85" i="151"/>
  <c r="CY85" i="151"/>
  <c r="CX85" i="151"/>
  <c r="CW85" i="151"/>
  <c r="CV85" i="151"/>
  <c r="CU85" i="151"/>
  <c r="CT85" i="151"/>
  <c r="CS85" i="151"/>
  <c r="CR85" i="151"/>
  <c r="CQ85" i="151"/>
  <c r="CP85" i="151"/>
  <c r="CO85" i="151"/>
  <c r="CN85" i="151"/>
  <c r="CM85" i="151"/>
  <c r="CL85" i="151"/>
  <c r="CK85" i="151"/>
  <c r="CJ85" i="151"/>
  <c r="CI85" i="151"/>
  <c r="CH85" i="151"/>
  <c r="CG85" i="151"/>
  <c r="CF85" i="151"/>
  <c r="CE85" i="151"/>
  <c r="CD85" i="151"/>
  <c r="CC85" i="151"/>
  <c r="CB85" i="151"/>
  <c r="CA85" i="151"/>
  <c r="BZ85" i="151"/>
  <c r="BY85" i="151"/>
  <c r="BX85" i="151"/>
  <c r="BW85" i="151"/>
  <c r="BV85" i="151"/>
  <c r="BU85" i="151"/>
  <c r="BT85" i="151"/>
  <c r="BS85" i="151"/>
  <c r="BR85" i="151"/>
  <c r="BQ85" i="151"/>
  <c r="BP85" i="151"/>
  <c r="BO85" i="151"/>
  <c r="BN85" i="151"/>
  <c r="BM85" i="151"/>
  <c r="BL85" i="151"/>
  <c r="BK85" i="151"/>
  <c r="BJ85" i="151"/>
  <c r="BI85" i="151"/>
  <c r="BH85" i="151"/>
  <c r="BG85" i="151"/>
  <c r="BF85" i="151"/>
  <c r="BE85" i="151"/>
  <c r="BD85" i="151"/>
  <c r="BC85" i="151"/>
  <c r="BB85" i="151"/>
  <c r="BA85" i="151"/>
  <c r="AZ85" i="151"/>
  <c r="AY85" i="151"/>
  <c r="AX85" i="151"/>
  <c r="AW85" i="151"/>
  <c r="AV85" i="151"/>
  <c r="AU85" i="151"/>
  <c r="AT85" i="151"/>
  <c r="AS85" i="151"/>
  <c r="AR85" i="151"/>
  <c r="AQ85" i="151"/>
  <c r="AP85" i="151"/>
  <c r="AO85" i="151"/>
  <c r="AN85" i="151"/>
  <c r="AM85" i="151"/>
  <c r="AL85" i="151"/>
  <c r="AK85" i="151"/>
  <c r="AJ85" i="151"/>
  <c r="AI85" i="151"/>
  <c r="AH85" i="151"/>
  <c r="AG85" i="151"/>
  <c r="AF85" i="151"/>
  <c r="AE85" i="151"/>
  <c r="AD85" i="151"/>
  <c r="AC85" i="151"/>
  <c r="AB85" i="151"/>
  <c r="AA85" i="151"/>
  <c r="Z85" i="151"/>
  <c r="Y85" i="151"/>
  <c r="X85" i="151"/>
  <c r="W85" i="151"/>
  <c r="V85" i="151"/>
  <c r="U85" i="151"/>
  <c r="T85" i="151"/>
  <c r="S85" i="151"/>
  <c r="R85" i="151"/>
  <c r="Q85" i="151"/>
  <c r="P85" i="151"/>
  <c r="O85" i="151"/>
  <c r="N85" i="151"/>
  <c r="M85" i="151"/>
  <c r="L85" i="151"/>
  <c r="K85" i="151"/>
  <c r="J85" i="151"/>
  <c r="I85" i="151"/>
  <c r="H85" i="151"/>
  <c r="G85" i="151"/>
  <c r="F85" i="151"/>
  <c r="E85" i="151"/>
  <c r="D85" i="151"/>
  <c r="C85" i="151"/>
  <c r="EY84" i="151"/>
  <c r="EX84" i="151"/>
  <c r="EW84" i="151"/>
  <c r="EV84" i="151"/>
  <c r="EU84" i="151"/>
  <c r="ET84" i="151"/>
  <c r="ES84" i="151"/>
  <c r="ER84" i="151"/>
  <c r="EQ84" i="151"/>
  <c r="EP84" i="151"/>
  <c r="EO84" i="151"/>
  <c r="EN84" i="151"/>
  <c r="EM84" i="151"/>
  <c r="EL84" i="151"/>
  <c r="EK84" i="151"/>
  <c r="EJ84" i="151"/>
  <c r="EI84" i="151"/>
  <c r="EH84" i="151"/>
  <c r="EG84" i="151"/>
  <c r="EF84" i="151"/>
  <c r="EE84" i="151"/>
  <c r="ED84" i="151"/>
  <c r="EC84" i="151"/>
  <c r="EB84" i="151"/>
  <c r="EA84" i="151"/>
  <c r="DZ84" i="151"/>
  <c r="DY84" i="151"/>
  <c r="DX84" i="151"/>
  <c r="DW84" i="151"/>
  <c r="DV84" i="151"/>
  <c r="DU84" i="151"/>
  <c r="DT84" i="151"/>
  <c r="DS84" i="151"/>
  <c r="DR84" i="151"/>
  <c r="DQ84" i="151"/>
  <c r="DP84" i="151"/>
  <c r="DO84" i="151"/>
  <c r="DN84" i="151"/>
  <c r="DM84" i="151"/>
  <c r="DL84" i="151"/>
  <c r="DK84" i="151"/>
  <c r="DJ84" i="151"/>
  <c r="DI84" i="151"/>
  <c r="DH84" i="151"/>
  <c r="DG84" i="151"/>
  <c r="DF84" i="151"/>
  <c r="DE84" i="151"/>
  <c r="DD84" i="151"/>
  <c r="DC84" i="151"/>
  <c r="DB84" i="151"/>
  <c r="DA84" i="151"/>
  <c r="CZ84" i="151"/>
  <c r="CY84" i="151"/>
  <c r="CX84" i="151"/>
  <c r="CW84" i="151"/>
  <c r="CV84" i="151"/>
  <c r="CU84" i="151"/>
  <c r="CT84" i="151"/>
  <c r="CS84" i="151"/>
  <c r="CR84" i="151"/>
  <c r="CQ84" i="151"/>
  <c r="CP84" i="151"/>
  <c r="CO84" i="151"/>
  <c r="CN84" i="151"/>
  <c r="CM84" i="151"/>
  <c r="CL84" i="151"/>
  <c r="CK84" i="151"/>
  <c r="CJ84" i="151"/>
  <c r="CI84" i="151"/>
  <c r="CH84" i="151"/>
  <c r="CG84" i="151"/>
  <c r="CF84" i="151"/>
  <c r="CE84" i="151"/>
  <c r="CD84" i="151"/>
  <c r="CC84" i="151"/>
  <c r="CB84" i="151"/>
  <c r="CA84" i="151"/>
  <c r="BZ84" i="151"/>
  <c r="BY84" i="151"/>
  <c r="BX84" i="151"/>
  <c r="BW84" i="151"/>
  <c r="BV84" i="151"/>
  <c r="BU84" i="151"/>
  <c r="BT84" i="151"/>
  <c r="BS84" i="151"/>
  <c r="BR84" i="151"/>
  <c r="BQ84" i="151"/>
  <c r="BP84" i="151"/>
  <c r="BO84" i="151"/>
  <c r="BN84" i="151"/>
  <c r="BM84" i="151"/>
  <c r="BL84" i="151"/>
  <c r="BK84" i="151"/>
  <c r="BJ84" i="151"/>
  <c r="BI84" i="151"/>
  <c r="BH84" i="151"/>
  <c r="BG84" i="151"/>
  <c r="BF84" i="151"/>
  <c r="BE84" i="151"/>
  <c r="BD84" i="151"/>
  <c r="BC84" i="151"/>
  <c r="BB84" i="151"/>
  <c r="BA84" i="151"/>
  <c r="AZ84" i="151"/>
  <c r="AY84" i="151"/>
  <c r="AX84" i="151"/>
  <c r="AW84" i="151"/>
  <c r="AV84" i="151"/>
  <c r="AU84" i="151"/>
  <c r="AT84" i="151"/>
  <c r="AS84" i="151"/>
  <c r="AR84" i="151"/>
  <c r="AQ84" i="151"/>
  <c r="AP84" i="151"/>
  <c r="AO84" i="151"/>
  <c r="AN84" i="151"/>
  <c r="AM84" i="151"/>
  <c r="AL84" i="151"/>
  <c r="AK84" i="151"/>
  <c r="AJ84" i="151"/>
  <c r="AI84" i="151"/>
  <c r="AH84" i="151"/>
  <c r="AG84" i="151"/>
  <c r="AF84" i="151"/>
  <c r="AE84" i="151"/>
  <c r="AD84" i="151"/>
  <c r="AC84" i="151"/>
  <c r="AB84" i="151"/>
  <c r="AA84" i="151"/>
  <c r="Z84" i="151"/>
  <c r="Y84" i="151"/>
  <c r="X84" i="151"/>
  <c r="W84" i="151"/>
  <c r="V84" i="151"/>
  <c r="U84" i="151"/>
  <c r="T84" i="151"/>
  <c r="S84" i="151"/>
  <c r="R84" i="151"/>
  <c r="Q84" i="151"/>
  <c r="P84" i="151"/>
  <c r="O84" i="151"/>
  <c r="N84" i="151"/>
  <c r="M84" i="151"/>
  <c r="L84" i="151"/>
  <c r="K84" i="151"/>
  <c r="J84" i="151"/>
  <c r="I84" i="151"/>
  <c r="H84" i="151"/>
  <c r="G84" i="151"/>
  <c r="F84" i="151"/>
  <c r="E84" i="151"/>
  <c r="D84" i="151"/>
  <c r="C84" i="151"/>
  <c r="EY83" i="151"/>
  <c r="EX83" i="151"/>
  <c r="EW83" i="151"/>
  <c r="EV83" i="151"/>
  <c r="EU83" i="151"/>
  <c r="ET83" i="151"/>
  <c r="ES83" i="151"/>
  <c r="ER83" i="151"/>
  <c r="EQ83" i="151"/>
  <c r="EP83" i="151"/>
  <c r="EO83" i="151"/>
  <c r="EN83" i="151"/>
  <c r="EM83" i="151"/>
  <c r="EL83" i="151"/>
  <c r="EK83" i="151"/>
  <c r="EJ83" i="151"/>
  <c r="EI83" i="151"/>
  <c r="EH83" i="151"/>
  <c r="EG83" i="151"/>
  <c r="EF83" i="151"/>
  <c r="EE83" i="151"/>
  <c r="ED83" i="151"/>
  <c r="EC83" i="151"/>
  <c r="EB83" i="151"/>
  <c r="EA83" i="151"/>
  <c r="DZ83" i="151"/>
  <c r="DY83" i="151"/>
  <c r="DX83" i="151"/>
  <c r="DW83" i="151"/>
  <c r="DV83" i="151"/>
  <c r="DU83" i="151"/>
  <c r="DT83" i="151"/>
  <c r="DS83" i="151"/>
  <c r="DR83" i="151"/>
  <c r="DQ83" i="151"/>
  <c r="DP83" i="151"/>
  <c r="DO83" i="151"/>
  <c r="DN83" i="151"/>
  <c r="DM83" i="151"/>
  <c r="DL83" i="151"/>
  <c r="DK83" i="151"/>
  <c r="DJ83" i="151"/>
  <c r="DI83" i="151"/>
  <c r="DH83" i="151"/>
  <c r="DG83" i="151"/>
  <c r="DF83" i="151"/>
  <c r="DE83" i="151"/>
  <c r="DD83" i="151"/>
  <c r="DC83" i="151"/>
  <c r="DB83" i="151"/>
  <c r="DA83" i="151"/>
  <c r="CZ83" i="151"/>
  <c r="CY83" i="151"/>
  <c r="CX83" i="151"/>
  <c r="CW83" i="151"/>
  <c r="CV83" i="151"/>
  <c r="CU83" i="151"/>
  <c r="CT83" i="151"/>
  <c r="CS83" i="151"/>
  <c r="CR83" i="151"/>
  <c r="CQ83" i="151"/>
  <c r="CP83" i="151"/>
  <c r="CO83" i="151"/>
  <c r="CN83" i="151"/>
  <c r="CM83" i="151"/>
  <c r="CL83" i="151"/>
  <c r="CK83" i="151"/>
  <c r="CJ83" i="151"/>
  <c r="CI83" i="151"/>
  <c r="CH83" i="151"/>
  <c r="CG83" i="151"/>
  <c r="CF83" i="151"/>
  <c r="CE83" i="151"/>
  <c r="CD83" i="151"/>
  <c r="CC83" i="151"/>
  <c r="CB83" i="151"/>
  <c r="CA83" i="151"/>
  <c r="BZ83" i="151"/>
  <c r="BY83" i="151"/>
  <c r="BX83" i="151"/>
  <c r="BW83" i="151"/>
  <c r="BV83" i="151"/>
  <c r="BU83" i="151"/>
  <c r="BT83" i="151"/>
  <c r="BS83" i="151"/>
  <c r="BR83" i="151"/>
  <c r="BQ83" i="151"/>
  <c r="BP83" i="151"/>
  <c r="BO83" i="151"/>
  <c r="BN83" i="151"/>
  <c r="BM83" i="151"/>
  <c r="BL83" i="151"/>
  <c r="BK83" i="151"/>
  <c r="BJ83" i="151"/>
  <c r="BI83" i="151"/>
  <c r="BH83" i="151"/>
  <c r="BG83" i="151"/>
  <c r="BF83" i="151"/>
  <c r="BE83" i="151"/>
  <c r="BD83" i="151"/>
  <c r="BC83" i="151"/>
  <c r="BB83" i="151"/>
  <c r="BA83" i="151"/>
  <c r="AZ83" i="151"/>
  <c r="AY83" i="151"/>
  <c r="AX83" i="151"/>
  <c r="AW83" i="151"/>
  <c r="AV83" i="151"/>
  <c r="AU83" i="151"/>
  <c r="AT83" i="151"/>
  <c r="AS83" i="151"/>
  <c r="AR83" i="151"/>
  <c r="AQ83" i="151"/>
  <c r="AP83" i="151"/>
  <c r="AO83" i="151"/>
  <c r="AN83" i="151"/>
  <c r="AM83" i="151"/>
  <c r="AL83" i="151"/>
  <c r="AK83" i="151"/>
  <c r="AJ83" i="151"/>
  <c r="AI83" i="151"/>
  <c r="AH83" i="151"/>
  <c r="AG83" i="151"/>
  <c r="AF83" i="151"/>
  <c r="AE83" i="151"/>
  <c r="AD83" i="151"/>
  <c r="AC83" i="151"/>
  <c r="AB83" i="151"/>
  <c r="AA83" i="151"/>
  <c r="Z83" i="151"/>
  <c r="Y83" i="151"/>
  <c r="X83" i="151"/>
  <c r="W83" i="151"/>
  <c r="V83" i="151"/>
  <c r="U83" i="151"/>
  <c r="T83" i="151"/>
  <c r="S83" i="151"/>
  <c r="R83" i="151"/>
  <c r="Q83" i="151"/>
  <c r="P83" i="151"/>
  <c r="O83" i="151"/>
  <c r="N83" i="151"/>
  <c r="M83" i="151"/>
  <c r="L83" i="151"/>
  <c r="K83" i="151"/>
  <c r="J83" i="151"/>
  <c r="I83" i="151"/>
  <c r="H83" i="151"/>
  <c r="G83" i="151"/>
  <c r="F83" i="151"/>
  <c r="E83" i="151"/>
  <c r="D83" i="151"/>
  <c r="C83" i="151"/>
  <c r="EY82" i="151"/>
  <c r="EX82" i="151"/>
  <c r="EW82" i="151"/>
  <c r="EV82" i="151"/>
  <c r="EU82" i="151"/>
  <c r="ET82" i="151"/>
  <c r="ES82" i="151"/>
  <c r="ER82" i="151"/>
  <c r="EQ82" i="151"/>
  <c r="EP82" i="151"/>
  <c r="EO82" i="151"/>
  <c r="EN82" i="151"/>
  <c r="EM82" i="151"/>
  <c r="EL82" i="151"/>
  <c r="EK82" i="151"/>
  <c r="EJ82" i="151"/>
  <c r="EI82" i="151"/>
  <c r="EH82" i="151"/>
  <c r="EG82" i="151"/>
  <c r="EF82" i="151"/>
  <c r="EE82" i="151"/>
  <c r="ED82" i="151"/>
  <c r="EC82" i="151"/>
  <c r="EB82" i="151"/>
  <c r="EA82" i="151"/>
  <c r="DZ82" i="151"/>
  <c r="DY82" i="151"/>
  <c r="DX82" i="151"/>
  <c r="DW82" i="151"/>
  <c r="DV82" i="151"/>
  <c r="DU82" i="151"/>
  <c r="DT82" i="151"/>
  <c r="DS82" i="151"/>
  <c r="DR82" i="151"/>
  <c r="DQ82" i="151"/>
  <c r="DP82" i="151"/>
  <c r="DO82" i="151"/>
  <c r="DN82" i="151"/>
  <c r="DM82" i="151"/>
  <c r="DL82" i="151"/>
  <c r="DK82" i="151"/>
  <c r="DJ82" i="151"/>
  <c r="DI82" i="151"/>
  <c r="DH82" i="151"/>
  <c r="DG82" i="151"/>
  <c r="DF82" i="151"/>
  <c r="DE82" i="151"/>
  <c r="DD82" i="151"/>
  <c r="DC82" i="151"/>
  <c r="DB82" i="151"/>
  <c r="DA82" i="151"/>
  <c r="CZ82" i="151"/>
  <c r="CY82" i="151"/>
  <c r="CX82" i="151"/>
  <c r="CW82" i="151"/>
  <c r="CV82" i="151"/>
  <c r="CU82" i="151"/>
  <c r="CT82" i="151"/>
  <c r="CS82" i="151"/>
  <c r="CR82" i="151"/>
  <c r="CQ82" i="151"/>
  <c r="CP82" i="151"/>
  <c r="CO82" i="151"/>
  <c r="CN82" i="151"/>
  <c r="CM82" i="151"/>
  <c r="CL82" i="151"/>
  <c r="CK82" i="151"/>
  <c r="CJ82" i="151"/>
  <c r="CI82" i="151"/>
  <c r="CH82" i="151"/>
  <c r="CG82" i="151"/>
  <c r="CF82" i="151"/>
  <c r="CE82" i="151"/>
  <c r="CD82" i="151"/>
  <c r="CC82" i="151"/>
  <c r="CB82" i="151"/>
  <c r="CA82" i="151"/>
  <c r="BZ82" i="151"/>
  <c r="BY82" i="151"/>
  <c r="BX82" i="151"/>
  <c r="BW82" i="151"/>
  <c r="BV82" i="151"/>
  <c r="BU82" i="151"/>
  <c r="BT82" i="151"/>
  <c r="BS82" i="151"/>
  <c r="BR82" i="151"/>
  <c r="BQ82" i="151"/>
  <c r="BP82" i="151"/>
  <c r="BO82" i="151"/>
  <c r="BN82" i="151"/>
  <c r="BM82" i="151"/>
  <c r="BL82" i="151"/>
  <c r="BK82" i="151"/>
  <c r="BJ82" i="151"/>
  <c r="BI82" i="151"/>
  <c r="BH82" i="151"/>
  <c r="BG82" i="151"/>
  <c r="BF82" i="151"/>
  <c r="BE82" i="151"/>
  <c r="BD82" i="151"/>
  <c r="BC82" i="151"/>
  <c r="BB82" i="151"/>
  <c r="BA82" i="151"/>
  <c r="AZ82" i="151"/>
  <c r="AY82" i="151"/>
  <c r="AX82" i="151"/>
  <c r="AW82" i="151"/>
  <c r="AV82" i="151"/>
  <c r="AU82" i="151"/>
  <c r="AT82" i="151"/>
  <c r="AS82" i="151"/>
  <c r="AR82" i="151"/>
  <c r="AQ82" i="151"/>
  <c r="AP82" i="151"/>
  <c r="AO82" i="151"/>
  <c r="AN82" i="151"/>
  <c r="AM82" i="151"/>
  <c r="AL82" i="151"/>
  <c r="AK82" i="151"/>
  <c r="AJ82" i="151"/>
  <c r="AI82" i="151"/>
  <c r="AH82" i="151"/>
  <c r="AG82" i="151"/>
  <c r="AF82" i="151"/>
  <c r="AE82" i="151"/>
  <c r="AD82" i="151"/>
  <c r="AC82" i="151"/>
  <c r="AB82" i="151"/>
  <c r="AA82" i="151"/>
  <c r="Z82" i="151"/>
  <c r="Y82" i="151"/>
  <c r="X82" i="151"/>
  <c r="W82" i="151"/>
  <c r="V82" i="151"/>
  <c r="U82" i="151"/>
  <c r="T82" i="151"/>
  <c r="S82" i="151"/>
  <c r="R82" i="151"/>
  <c r="Q82" i="151"/>
  <c r="P82" i="151"/>
  <c r="O82" i="151"/>
  <c r="N82" i="151"/>
  <c r="M82" i="151"/>
  <c r="L82" i="151"/>
  <c r="K82" i="151"/>
  <c r="J82" i="151"/>
  <c r="I82" i="151"/>
  <c r="H82" i="151"/>
  <c r="G82" i="151"/>
  <c r="F82" i="151"/>
  <c r="E82" i="151"/>
  <c r="D82" i="151"/>
  <c r="C82" i="151"/>
  <c r="EY81" i="151"/>
  <c r="EX81" i="151"/>
  <c r="EW81" i="151"/>
  <c r="EV81" i="151"/>
  <c r="EU81" i="151"/>
  <c r="ET81" i="151"/>
  <c r="ES81" i="151"/>
  <c r="ER81" i="151"/>
  <c r="EQ81" i="151"/>
  <c r="EP81" i="151"/>
  <c r="EO81" i="151"/>
  <c r="EN81" i="151"/>
  <c r="EM81" i="151"/>
  <c r="EL81" i="151"/>
  <c r="EK81" i="151"/>
  <c r="EJ81" i="151"/>
  <c r="EI81" i="151"/>
  <c r="EH81" i="151"/>
  <c r="EG81" i="151"/>
  <c r="EF81" i="151"/>
  <c r="EE81" i="151"/>
  <c r="ED81" i="151"/>
  <c r="EC81" i="151"/>
  <c r="EB81" i="151"/>
  <c r="EA81" i="151"/>
  <c r="DZ81" i="151"/>
  <c r="DY81" i="151"/>
  <c r="DX81" i="151"/>
  <c r="DW81" i="151"/>
  <c r="DV81" i="151"/>
  <c r="DU81" i="151"/>
  <c r="DT81" i="151"/>
  <c r="DS81" i="151"/>
  <c r="DR81" i="151"/>
  <c r="DQ81" i="151"/>
  <c r="DP81" i="151"/>
  <c r="DO81" i="151"/>
  <c r="DN81" i="151"/>
  <c r="DM81" i="151"/>
  <c r="DL81" i="151"/>
  <c r="DK81" i="151"/>
  <c r="DJ81" i="151"/>
  <c r="DI81" i="151"/>
  <c r="DH81" i="151"/>
  <c r="DG81" i="151"/>
  <c r="DF81" i="151"/>
  <c r="DE81" i="151"/>
  <c r="DD81" i="151"/>
  <c r="DC81" i="151"/>
  <c r="DB81" i="151"/>
  <c r="DA81" i="151"/>
  <c r="CZ81" i="151"/>
  <c r="CY81" i="151"/>
  <c r="CX81" i="151"/>
  <c r="CW81" i="151"/>
  <c r="CV81" i="151"/>
  <c r="CU81" i="151"/>
  <c r="CT81" i="151"/>
  <c r="CS81" i="151"/>
  <c r="CR81" i="151"/>
  <c r="CQ81" i="151"/>
  <c r="CP81" i="151"/>
  <c r="CO81" i="151"/>
  <c r="CN81" i="151"/>
  <c r="CM81" i="151"/>
  <c r="CL81" i="151"/>
  <c r="CK81" i="151"/>
  <c r="CJ81" i="151"/>
  <c r="CI81" i="151"/>
  <c r="CH81" i="151"/>
  <c r="CG81" i="151"/>
  <c r="CF81" i="151"/>
  <c r="CE81" i="151"/>
  <c r="CD81" i="151"/>
  <c r="CC81" i="151"/>
  <c r="CB81" i="151"/>
  <c r="CA81" i="151"/>
  <c r="BZ81" i="151"/>
  <c r="BY81" i="151"/>
  <c r="BX81" i="151"/>
  <c r="BW81" i="151"/>
  <c r="BV81" i="151"/>
  <c r="BU81" i="151"/>
  <c r="BT81" i="151"/>
  <c r="BS81" i="151"/>
  <c r="BR81" i="151"/>
  <c r="BQ81" i="151"/>
  <c r="BP81" i="151"/>
  <c r="BO81" i="151"/>
  <c r="BN81" i="151"/>
  <c r="BM81" i="151"/>
  <c r="BL81" i="151"/>
  <c r="BK81" i="151"/>
  <c r="BJ81" i="151"/>
  <c r="BI81" i="151"/>
  <c r="BH81" i="151"/>
  <c r="BG81" i="151"/>
  <c r="BF81" i="151"/>
  <c r="BE81" i="151"/>
  <c r="BD81" i="151"/>
  <c r="BC81" i="151"/>
  <c r="BB81" i="151"/>
  <c r="BA81" i="151"/>
  <c r="AZ81" i="151"/>
  <c r="AY81" i="151"/>
  <c r="AX81" i="151"/>
  <c r="AW81" i="151"/>
  <c r="AV81" i="151"/>
  <c r="AU81" i="151"/>
  <c r="AT81" i="151"/>
  <c r="AS81" i="151"/>
  <c r="AR81" i="151"/>
  <c r="AQ81" i="151"/>
  <c r="AP81" i="151"/>
  <c r="AO81" i="151"/>
  <c r="AN81" i="151"/>
  <c r="AM81" i="151"/>
  <c r="AL81" i="151"/>
  <c r="AK81" i="151"/>
  <c r="AJ81" i="151"/>
  <c r="AI81" i="151"/>
  <c r="AH81" i="151"/>
  <c r="AG81" i="151"/>
  <c r="AF81" i="151"/>
  <c r="AE81" i="151"/>
  <c r="AD81" i="151"/>
  <c r="AC81" i="151"/>
  <c r="AB81" i="151"/>
  <c r="AA81" i="151"/>
  <c r="Z81" i="151"/>
  <c r="Y81" i="151"/>
  <c r="X81" i="151"/>
  <c r="W81" i="151"/>
  <c r="V81" i="151"/>
  <c r="U81" i="151"/>
  <c r="T81" i="151"/>
  <c r="S81" i="151"/>
  <c r="R81" i="151"/>
  <c r="Q81" i="151"/>
  <c r="P81" i="151"/>
  <c r="O81" i="151"/>
  <c r="N81" i="151"/>
  <c r="M81" i="151"/>
  <c r="L81" i="151"/>
  <c r="K81" i="151"/>
  <c r="J81" i="151"/>
  <c r="I81" i="151"/>
  <c r="H81" i="151"/>
  <c r="G81" i="151"/>
  <c r="F81" i="151"/>
  <c r="E81" i="151"/>
  <c r="D81" i="151"/>
  <c r="C81" i="151"/>
  <c r="EY80" i="151"/>
  <c r="EX80" i="151"/>
  <c r="EW80" i="151"/>
  <c r="EV80" i="151"/>
  <c r="EU80" i="151"/>
  <c r="ET80" i="151"/>
  <c r="ES80" i="151"/>
  <c r="ER80" i="151"/>
  <c r="EQ80" i="151"/>
  <c r="EP80" i="151"/>
  <c r="EO80" i="151"/>
  <c r="EN80" i="151"/>
  <c r="EM80" i="151"/>
  <c r="EL80" i="151"/>
  <c r="EK80" i="151"/>
  <c r="EJ80" i="151"/>
  <c r="EI80" i="151"/>
  <c r="EH80" i="151"/>
  <c r="EG80" i="151"/>
  <c r="EF80" i="151"/>
  <c r="EE80" i="151"/>
  <c r="ED80" i="151"/>
  <c r="EC80" i="151"/>
  <c r="EB80" i="151"/>
  <c r="EA80" i="151"/>
  <c r="DZ80" i="151"/>
  <c r="DY80" i="151"/>
  <c r="DX80" i="151"/>
  <c r="DW80" i="151"/>
  <c r="DV80" i="151"/>
  <c r="DU80" i="151"/>
  <c r="DT80" i="151"/>
  <c r="DS80" i="151"/>
  <c r="DR80" i="151"/>
  <c r="DQ80" i="151"/>
  <c r="DP80" i="151"/>
  <c r="DO80" i="151"/>
  <c r="DN80" i="151"/>
  <c r="DM80" i="151"/>
  <c r="DL80" i="151"/>
  <c r="DK80" i="151"/>
  <c r="DJ80" i="151"/>
  <c r="DI80" i="151"/>
  <c r="DH80" i="151"/>
  <c r="DG80" i="151"/>
  <c r="DF80" i="151"/>
  <c r="DE80" i="151"/>
  <c r="DD80" i="151"/>
  <c r="DC80" i="151"/>
  <c r="DB80" i="151"/>
  <c r="DA80" i="151"/>
  <c r="CZ80" i="151"/>
  <c r="CY80" i="151"/>
  <c r="CX80" i="151"/>
  <c r="CW80" i="151"/>
  <c r="CV80" i="151"/>
  <c r="CU80" i="151"/>
  <c r="CT80" i="151"/>
  <c r="CS80" i="151"/>
  <c r="CR80" i="151"/>
  <c r="CQ80" i="151"/>
  <c r="CP80" i="151"/>
  <c r="CO80" i="151"/>
  <c r="CN80" i="151"/>
  <c r="CM80" i="151"/>
  <c r="CL80" i="151"/>
  <c r="CK80" i="151"/>
  <c r="CJ80" i="151"/>
  <c r="CI80" i="151"/>
  <c r="CH80" i="151"/>
  <c r="CG80" i="151"/>
  <c r="CF80" i="151"/>
  <c r="CE80" i="151"/>
  <c r="CD80" i="151"/>
  <c r="CC80" i="151"/>
  <c r="CB80" i="151"/>
  <c r="CA80" i="151"/>
  <c r="BZ80" i="151"/>
  <c r="BY80" i="151"/>
  <c r="BX80" i="151"/>
  <c r="BW80" i="151"/>
  <c r="BV80" i="151"/>
  <c r="BU80" i="151"/>
  <c r="BT80" i="151"/>
  <c r="BS80" i="151"/>
  <c r="BR80" i="151"/>
  <c r="BQ80" i="151"/>
  <c r="BP80" i="151"/>
  <c r="BO80" i="151"/>
  <c r="BN80" i="151"/>
  <c r="BM80" i="151"/>
  <c r="BL80" i="151"/>
  <c r="BK80" i="151"/>
  <c r="BJ80" i="151"/>
  <c r="BI80" i="151"/>
  <c r="BH80" i="151"/>
  <c r="BG80" i="151"/>
  <c r="BF80" i="151"/>
  <c r="BE80" i="151"/>
  <c r="BD80" i="151"/>
  <c r="BC80" i="151"/>
  <c r="BB80" i="151"/>
  <c r="BA80" i="151"/>
  <c r="AZ80" i="151"/>
  <c r="AY80" i="151"/>
  <c r="AX80" i="151"/>
  <c r="AW80" i="151"/>
  <c r="AV80" i="151"/>
  <c r="AU80" i="151"/>
  <c r="AT80" i="151"/>
  <c r="AS80" i="151"/>
  <c r="AR80" i="151"/>
  <c r="AQ80" i="151"/>
  <c r="AP80" i="151"/>
  <c r="AO80" i="151"/>
  <c r="AN80" i="151"/>
  <c r="AM80" i="151"/>
  <c r="AL80" i="151"/>
  <c r="AK80" i="151"/>
  <c r="AJ80" i="151"/>
  <c r="AI80" i="151"/>
  <c r="AH80" i="151"/>
  <c r="AG80" i="151"/>
  <c r="AF80" i="151"/>
  <c r="AE80" i="151"/>
  <c r="AD80" i="151"/>
  <c r="AC80" i="151"/>
  <c r="AB80" i="151"/>
  <c r="AA80" i="151"/>
  <c r="Z80" i="151"/>
  <c r="Y80" i="151"/>
  <c r="X80" i="151"/>
  <c r="W80" i="151"/>
  <c r="V80" i="151"/>
  <c r="U80" i="151"/>
  <c r="T80" i="151"/>
  <c r="S80" i="151"/>
  <c r="R80" i="151"/>
  <c r="Q80" i="151"/>
  <c r="P80" i="151"/>
  <c r="O80" i="151"/>
  <c r="N80" i="151"/>
  <c r="M80" i="151"/>
  <c r="L80" i="151"/>
  <c r="K80" i="151"/>
  <c r="J80" i="151"/>
  <c r="I80" i="151"/>
  <c r="H80" i="151"/>
  <c r="G80" i="151"/>
  <c r="F80" i="151"/>
  <c r="E80" i="151"/>
  <c r="D80" i="151"/>
  <c r="C80" i="151"/>
  <c r="EY79" i="151"/>
  <c r="EX79" i="151"/>
  <c r="EW79" i="151"/>
  <c r="EV79" i="151"/>
  <c r="EU79" i="151"/>
  <c r="ET79" i="151"/>
  <c r="ES79" i="151"/>
  <c r="ER79" i="151"/>
  <c r="EQ79" i="151"/>
  <c r="EP79" i="151"/>
  <c r="EO79" i="151"/>
  <c r="EN79" i="151"/>
  <c r="EM79" i="151"/>
  <c r="EL79" i="151"/>
  <c r="EK79" i="151"/>
  <c r="EJ79" i="151"/>
  <c r="EI79" i="151"/>
  <c r="EH79" i="151"/>
  <c r="EG79" i="151"/>
  <c r="EF79" i="151"/>
  <c r="EE79" i="151"/>
  <c r="ED79" i="151"/>
  <c r="EC79" i="151"/>
  <c r="EB79" i="151"/>
  <c r="EA79" i="151"/>
  <c r="DZ79" i="151"/>
  <c r="DY79" i="151"/>
  <c r="DX79" i="151"/>
  <c r="DW79" i="151"/>
  <c r="DV79" i="151"/>
  <c r="DU79" i="151"/>
  <c r="DT79" i="151"/>
  <c r="DS79" i="151"/>
  <c r="DR79" i="151"/>
  <c r="DQ79" i="151"/>
  <c r="DP79" i="151"/>
  <c r="DO79" i="151"/>
  <c r="DN79" i="151"/>
  <c r="DM79" i="151"/>
  <c r="DL79" i="151"/>
  <c r="DK79" i="151"/>
  <c r="DJ79" i="151"/>
  <c r="DI79" i="151"/>
  <c r="DH79" i="151"/>
  <c r="DG79" i="151"/>
  <c r="DF79" i="151"/>
  <c r="DE79" i="151"/>
  <c r="DD79" i="151"/>
  <c r="DC79" i="151"/>
  <c r="DB79" i="151"/>
  <c r="DA79" i="151"/>
  <c r="CZ79" i="151"/>
  <c r="CY79" i="151"/>
  <c r="CX79" i="151"/>
  <c r="CW79" i="151"/>
  <c r="CV79" i="151"/>
  <c r="CU79" i="151"/>
  <c r="CT79" i="151"/>
  <c r="CS79" i="151"/>
  <c r="CR79" i="151"/>
  <c r="CQ79" i="151"/>
  <c r="CP79" i="151"/>
  <c r="CO79" i="151"/>
  <c r="CN79" i="151"/>
  <c r="CM79" i="151"/>
  <c r="CL79" i="151"/>
  <c r="CK79" i="151"/>
  <c r="CJ79" i="151"/>
  <c r="CI79" i="151"/>
  <c r="CH79" i="151"/>
  <c r="CG79" i="151"/>
  <c r="CF79" i="151"/>
  <c r="CE79" i="151"/>
  <c r="CD79" i="151"/>
  <c r="CC79" i="151"/>
  <c r="CB79" i="151"/>
  <c r="CA79" i="151"/>
  <c r="BZ79" i="151"/>
  <c r="BY79" i="151"/>
  <c r="BX79" i="151"/>
  <c r="BW79" i="151"/>
  <c r="BV79" i="151"/>
  <c r="BU79" i="151"/>
  <c r="BT79" i="151"/>
  <c r="BS79" i="151"/>
  <c r="BR79" i="151"/>
  <c r="BQ79" i="151"/>
  <c r="BP79" i="151"/>
  <c r="BO79" i="151"/>
  <c r="BN79" i="151"/>
  <c r="BM79" i="151"/>
  <c r="BL79" i="151"/>
  <c r="BK79" i="151"/>
  <c r="BJ79" i="151"/>
  <c r="BI79" i="151"/>
  <c r="BH79" i="151"/>
  <c r="BG79" i="151"/>
  <c r="BF79" i="151"/>
  <c r="BE79" i="151"/>
  <c r="BD79" i="151"/>
  <c r="BC79" i="151"/>
  <c r="BB79" i="151"/>
  <c r="BA79" i="151"/>
  <c r="AZ79" i="151"/>
  <c r="AY79" i="151"/>
  <c r="AX79" i="151"/>
  <c r="AW79" i="151"/>
  <c r="AV79" i="151"/>
  <c r="AU79" i="151"/>
  <c r="AT79" i="151"/>
  <c r="AS79" i="151"/>
  <c r="AR79" i="151"/>
  <c r="AQ79" i="151"/>
  <c r="AP79" i="151"/>
  <c r="AO79" i="151"/>
  <c r="AN79" i="151"/>
  <c r="AM79" i="151"/>
  <c r="AL79" i="151"/>
  <c r="AK79" i="151"/>
  <c r="AJ79" i="151"/>
  <c r="AI79" i="151"/>
  <c r="AH79" i="151"/>
  <c r="AG79" i="151"/>
  <c r="AF79" i="151"/>
  <c r="AE79" i="151"/>
  <c r="AD79" i="151"/>
  <c r="AC79" i="151"/>
  <c r="AB79" i="151"/>
  <c r="AA79" i="151"/>
  <c r="Z79" i="151"/>
  <c r="Y79" i="151"/>
  <c r="X79" i="151"/>
  <c r="W79" i="151"/>
  <c r="V79" i="151"/>
  <c r="U79" i="151"/>
  <c r="T79" i="151"/>
  <c r="S79" i="151"/>
  <c r="R79" i="151"/>
  <c r="Q79" i="151"/>
  <c r="P79" i="151"/>
  <c r="O79" i="151"/>
  <c r="N79" i="151"/>
  <c r="M79" i="151"/>
  <c r="L79" i="151"/>
  <c r="K79" i="151"/>
  <c r="J79" i="151"/>
  <c r="I79" i="151"/>
  <c r="H79" i="151"/>
  <c r="G79" i="151"/>
  <c r="F79" i="151"/>
  <c r="E79" i="151"/>
  <c r="D79" i="151"/>
  <c r="C79" i="151"/>
  <c r="EY78" i="151"/>
  <c r="EX78" i="151"/>
  <c r="EW78" i="151"/>
  <c r="EV78" i="151"/>
  <c r="EU78" i="151"/>
  <c r="ET78" i="151"/>
  <c r="ES78" i="151"/>
  <c r="ER78" i="151"/>
  <c r="EQ78" i="151"/>
  <c r="EP78" i="151"/>
  <c r="EO78" i="151"/>
  <c r="EN78" i="151"/>
  <c r="EM78" i="151"/>
  <c r="EL78" i="151"/>
  <c r="EK78" i="151"/>
  <c r="EJ78" i="151"/>
  <c r="EI78" i="151"/>
  <c r="EH78" i="151"/>
  <c r="EG78" i="151"/>
  <c r="EF78" i="151"/>
  <c r="EE78" i="151"/>
  <c r="ED78" i="151"/>
  <c r="EC78" i="151"/>
  <c r="EB78" i="151"/>
  <c r="EA78" i="151"/>
  <c r="DZ78" i="151"/>
  <c r="DY78" i="151"/>
  <c r="DX78" i="151"/>
  <c r="DW78" i="151"/>
  <c r="DV78" i="151"/>
  <c r="DU78" i="151"/>
  <c r="DT78" i="151"/>
  <c r="DS78" i="151"/>
  <c r="DR78" i="151"/>
  <c r="DQ78" i="151"/>
  <c r="DP78" i="151"/>
  <c r="DO78" i="151"/>
  <c r="DN78" i="151"/>
  <c r="DM78" i="151"/>
  <c r="DL78" i="151"/>
  <c r="DK78" i="151"/>
  <c r="DJ78" i="151"/>
  <c r="DI78" i="151"/>
  <c r="DH78" i="151"/>
  <c r="DG78" i="151"/>
  <c r="DF78" i="151"/>
  <c r="DE78" i="151"/>
  <c r="DD78" i="151"/>
  <c r="DC78" i="151"/>
  <c r="DB78" i="151"/>
  <c r="DA78" i="151"/>
  <c r="CZ78" i="151"/>
  <c r="CY78" i="151"/>
  <c r="CX78" i="151"/>
  <c r="CW78" i="151"/>
  <c r="CV78" i="151"/>
  <c r="CU78" i="151"/>
  <c r="CT78" i="151"/>
  <c r="CS78" i="151"/>
  <c r="CR78" i="151"/>
  <c r="CQ78" i="151"/>
  <c r="CP78" i="151"/>
  <c r="CO78" i="151"/>
  <c r="CN78" i="151"/>
  <c r="CM78" i="151"/>
  <c r="CL78" i="151"/>
  <c r="CK78" i="151"/>
  <c r="CJ78" i="151"/>
  <c r="CI78" i="151"/>
  <c r="CH78" i="151"/>
  <c r="CG78" i="151"/>
  <c r="CF78" i="151"/>
  <c r="CE78" i="151"/>
  <c r="CD78" i="151"/>
  <c r="CC78" i="151"/>
  <c r="CB78" i="151"/>
  <c r="CA78" i="151"/>
  <c r="BZ78" i="151"/>
  <c r="BY78" i="151"/>
  <c r="BX78" i="151"/>
  <c r="BW78" i="151"/>
  <c r="BV78" i="151"/>
  <c r="BU78" i="151"/>
  <c r="BT78" i="151"/>
  <c r="BS78" i="151"/>
  <c r="BR78" i="151"/>
  <c r="BQ78" i="151"/>
  <c r="BP78" i="151"/>
  <c r="BO78" i="151"/>
  <c r="BN78" i="151"/>
  <c r="BM78" i="151"/>
  <c r="BL78" i="151"/>
  <c r="BK78" i="151"/>
  <c r="BJ78" i="151"/>
  <c r="BI78" i="151"/>
  <c r="BH78" i="151"/>
  <c r="BG78" i="151"/>
  <c r="BF78" i="151"/>
  <c r="BE78" i="151"/>
  <c r="BD78" i="151"/>
  <c r="BC78" i="151"/>
  <c r="BB78" i="151"/>
  <c r="BA78" i="151"/>
  <c r="AZ78" i="151"/>
  <c r="AY78" i="151"/>
  <c r="AX78" i="151"/>
  <c r="AW78" i="151"/>
  <c r="AV78" i="151"/>
  <c r="AU78" i="151"/>
  <c r="AT78" i="151"/>
  <c r="AS78" i="151"/>
  <c r="AR78" i="151"/>
  <c r="AQ78" i="151"/>
  <c r="AP78" i="151"/>
  <c r="AO78" i="151"/>
  <c r="AN78" i="151"/>
  <c r="AM78" i="151"/>
  <c r="AL78" i="151"/>
  <c r="AK78" i="151"/>
  <c r="AJ78" i="151"/>
  <c r="AI78" i="151"/>
  <c r="AH78" i="151"/>
  <c r="AG78" i="151"/>
  <c r="AF78" i="151"/>
  <c r="AE78" i="151"/>
  <c r="AD78" i="151"/>
  <c r="AC78" i="151"/>
  <c r="AB78" i="151"/>
  <c r="AA78" i="151"/>
  <c r="Z78" i="151"/>
  <c r="Y78" i="151"/>
  <c r="X78" i="151"/>
  <c r="W78" i="151"/>
  <c r="V78" i="151"/>
  <c r="U78" i="151"/>
  <c r="T78" i="151"/>
  <c r="S78" i="151"/>
  <c r="R78" i="151"/>
  <c r="Q78" i="151"/>
  <c r="P78" i="151"/>
  <c r="O78" i="151"/>
  <c r="N78" i="151"/>
  <c r="M78" i="151"/>
  <c r="L78" i="151"/>
  <c r="K78" i="151"/>
  <c r="J78" i="151"/>
  <c r="I78" i="151"/>
  <c r="H78" i="151"/>
  <c r="G78" i="151"/>
  <c r="F78" i="151"/>
  <c r="E78" i="151"/>
  <c r="D78" i="151"/>
  <c r="C78" i="151"/>
  <c r="EY77" i="151"/>
  <c r="EX77" i="151"/>
  <c r="EW77" i="151"/>
  <c r="EV77" i="151"/>
  <c r="EU77" i="151"/>
  <c r="ET77" i="151"/>
  <c r="ES77" i="151"/>
  <c r="ER77" i="151"/>
  <c r="EQ77" i="151"/>
  <c r="EP77" i="151"/>
  <c r="EO77" i="151"/>
  <c r="EN77" i="151"/>
  <c r="EM77" i="151"/>
  <c r="EL77" i="151"/>
  <c r="EK77" i="151"/>
  <c r="EJ77" i="151"/>
  <c r="EI77" i="151"/>
  <c r="EH77" i="151"/>
  <c r="EG77" i="151"/>
  <c r="EF77" i="151"/>
  <c r="EE77" i="151"/>
  <c r="ED77" i="151"/>
  <c r="EC77" i="151"/>
  <c r="EB77" i="151"/>
  <c r="EA77" i="151"/>
  <c r="DZ77" i="151"/>
  <c r="DY77" i="151"/>
  <c r="DX77" i="151"/>
  <c r="DW77" i="151"/>
  <c r="DV77" i="151"/>
  <c r="DU77" i="151"/>
  <c r="DT77" i="151"/>
  <c r="DS77" i="151"/>
  <c r="DR77" i="151"/>
  <c r="DQ77" i="151"/>
  <c r="DP77" i="151"/>
  <c r="DO77" i="151"/>
  <c r="DN77" i="151"/>
  <c r="DM77" i="151"/>
  <c r="DL77" i="151"/>
  <c r="DK77" i="151"/>
  <c r="DJ77" i="151"/>
  <c r="DI77" i="151"/>
  <c r="DH77" i="151"/>
  <c r="DG77" i="151"/>
  <c r="DF77" i="151"/>
  <c r="DE77" i="151"/>
  <c r="DD77" i="151"/>
  <c r="DC77" i="151"/>
  <c r="DB77" i="151"/>
  <c r="DA77" i="151"/>
  <c r="CZ77" i="151"/>
  <c r="CY77" i="151"/>
  <c r="CX77" i="151"/>
  <c r="CW77" i="151"/>
  <c r="CV77" i="151"/>
  <c r="CU77" i="151"/>
  <c r="CT77" i="151"/>
  <c r="CS77" i="151"/>
  <c r="CR77" i="151"/>
  <c r="CQ77" i="151"/>
  <c r="CP77" i="151"/>
  <c r="CO77" i="151"/>
  <c r="CN77" i="151"/>
  <c r="CM77" i="151"/>
  <c r="CL77" i="151"/>
  <c r="CK77" i="151"/>
  <c r="CJ77" i="151"/>
  <c r="CI77" i="151"/>
  <c r="CH77" i="151"/>
  <c r="CG77" i="151"/>
  <c r="CF77" i="151"/>
  <c r="CE77" i="151"/>
  <c r="CD77" i="151"/>
  <c r="CC77" i="151"/>
  <c r="CB77" i="151"/>
  <c r="CA77" i="151"/>
  <c r="BZ77" i="151"/>
  <c r="BY77" i="151"/>
  <c r="BX77" i="151"/>
  <c r="BW77" i="151"/>
  <c r="BV77" i="151"/>
  <c r="BU77" i="151"/>
  <c r="BT77" i="151"/>
  <c r="BS77" i="151"/>
  <c r="BR77" i="151"/>
  <c r="BQ77" i="151"/>
  <c r="BP77" i="151"/>
  <c r="BO77" i="151"/>
  <c r="BN77" i="151"/>
  <c r="BM77" i="151"/>
  <c r="BL77" i="151"/>
  <c r="BK77" i="151"/>
  <c r="BJ77" i="151"/>
  <c r="BI77" i="151"/>
  <c r="BH77" i="151"/>
  <c r="BG77" i="151"/>
  <c r="BF77" i="151"/>
  <c r="BE77" i="151"/>
  <c r="BD77" i="151"/>
  <c r="BC77" i="151"/>
  <c r="BB77" i="151"/>
  <c r="BA77" i="151"/>
  <c r="AZ77" i="151"/>
  <c r="AY77" i="151"/>
  <c r="AX77" i="151"/>
  <c r="AW77" i="151"/>
  <c r="AV77" i="151"/>
  <c r="AU77" i="151"/>
  <c r="AT77" i="151"/>
  <c r="AS77" i="151"/>
  <c r="AR77" i="151"/>
  <c r="AQ77" i="151"/>
  <c r="AP77" i="151"/>
  <c r="AO77" i="151"/>
  <c r="AN77" i="151"/>
  <c r="AM77" i="151"/>
  <c r="AL77" i="151"/>
  <c r="AK77" i="151"/>
  <c r="AJ77" i="151"/>
  <c r="AI77" i="151"/>
  <c r="AH77" i="151"/>
  <c r="AG77" i="151"/>
  <c r="AF77" i="151"/>
  <c r="AE77" i="151"/>
  <c r="AD77" i="151"/>
  <c r="AC77" i="151"/>
  <c r="AB77" i="151"/>
  <c r="AA77" i="151"/>
  <c r="Z77" i="151"/>
  <c r="Y77" i="151"/>
  <c r="X77" i="151"/>
  <c r="W77" i="151"/>
  <c r="V77" i="151"/>
  <c r="U77" i="151"/>
  <c r="T77" i="151"/>
  <c r="S77" i="151"/>
  <c r="R77" i="151"/>
  <c r="Q77" i="151"/>
  <c r="P77" i="151"/>
  <c r="O77" i="151"/>
  <c r="N77" i="151"/>
  <c r="M77" i="151"/>
  <c r="L77" i="151"/>
  <c r="K77" i="151"/>
  <c r="J77" i="151"/>
  <c r="I77" i="151"/>
  <c r="H77" i="151"/>
  <c r="G77" i="151"/>
  <c r="F77" i="151"/>
  <c r="E77" i="151"/>
  <c r="D77" i="151"/>
  <c r="C77" i="151"/>
  <c r="EY76" i="151"/>
  <c r="EX76" i="151"/>
  <c r="EW76" i="151"/>
  <c r="EV76" i="151"/>
  <c r="EU76" i="151"/>
  <c r="ET76" i="151"/>
  <c r="ES76" i="151"/>
  <c r="ER76" i="151"/>
  <c r="EQ76" i="151"/>
  <c r="EP76" i="151"/>
  <c r="EO76" i="151"/>
  <c r="EN76" i="151"/>
  <c r="EM76" i="151"/>
  <c r="EL76" i="151"/>
  <c r="EK76" i="151"/>
  <c r="EJ76" i="151"/>
  <c r="EI76" i="151"/>
  <c r="EH76" i="151"/>
  <c r="EG76" i="151"/>
  <c r="EF76" i="151"/>
  <c r="EE76" i="151"/>
  <c r="ED76" i="151"/>
  <c r="EC76" i="151"/>
  <c r="EB76" i="151"/>
  <c r="EA76" i="151"/>
  <c r="DZ76" i="151"/>
  <c r="DY76" i="151"/>
  <c r="DX76" i="151"/>
  <c r="DW76" i="151"/>
  <c r="DV76" i="151"/>
  <c r="DU76" i="151"/>
  <c r="DT76" i="151"/>
  <c r="DS76" i="151"/>
  <c r="DR76" i="151"/>
  <c r="DQ76" i="151"/>
  <c r="DP76" i="151"/>
  <c r="DO76" i="151"/>
  <c r="DN76" i="151"/>
  <c r="DM76" i="151"/>
  <c r="DL76" i="151"/>
  <c r="DK76" i="151"/>
  <c r="DJ76" i="151"/>
  <c r="DI76" i="151"/>
  <c r="DH76" i="151"/>
  <c r="DG76" i="151"/>
  <c r="DF76" i="151"/>
  <c r="DE76" i="151"/>
  <c r="DD76" i="151"/>
  <c r="DC76" i="151"/>
  <c r="DB76" i="151"/>
  <c r="DA76" i="151"/>
  <c r="CZ76" i="151"/>
  <c r="CY76" i="151"/>
  <c r="CX76" i="151"/>
  <c r="CW76" i="151"/>
  <c r="CV76" i="151"/>
  <c r="CU76" i="151"/>
  <c r="CT76" i="151"/>
  <c r="CS76" i="151"/>
  <c r="CR76" i="151"/>
  <c r="CQ76" i="151"/>
  <c r="CP76" i="151"/>
  <c r="CO76" i="151"/>
  <c r="CN76" i="151"/>
  <c r="CM76" i="151"/>
  <c r="CL76" i="151"/>
  <c r="CK76" i="151"/>
  <c r="CJ76" i="151"/>
  <c r="CI76" i="151"/>
  <c r="CH76" i="151"/>
  <c r="CG76" i="151"/>
  <c r="CF76" i="151"/>
  <c r="CE76" i="151"/>
  <c r="CD76" i="151"/>
  <c r="CC76" i="151"/>
  <c r="CB76" i="151"/>
  <c r="CA76" i="151"/>
  <c r="BZ76" i="151"/>
  <c r="BY76" i="151"/>
  <c r="BX76" i="151"/>
  <c r="BW76" i="151"/>
  <c r="BV76" i="151"/>
  <c r="BU76" i="151"/>
  <c r="BT76" i="151"/>
  <c r="BS76" i="151"/>
  <c r="BR76" i="151"/>
  <c r="BQ76" i="151"/>
  <c r="BP76" i="151"/>
  <c r="BO76" i="151"/>
  <c r="BN76" i="151"/>
  <c r="BM76" i="151"/>
  <c r="BL76" i="151"/>
  <c r="BK76" i="151"/>
  <c r="BJ76" i="151"/>
  <c r="BI76" i="151"/>
  <c r="BH76" i="151"/>
  <c r="BG76" i="151"/>
  <c r="BF76" i="151"/>
  <c r="BE76" i="151"/>
  <c r="BD76" i="151"/>
  <c r="BC76" i="151"/>
  <c r="BB76" i="151"/>
  <c r="BA76" i="151"/>
  <c r="AZ76" i="151"/>
  <c r="AY76" i="151"/>
  <c r="AX76" i="151"/>
  <c r="AW76" i="151"/>
  <c r="AV76" i="151"/>
  <c r="AU76" i="151"/>
  <c r="AT76" i="151"/>
  <c r="AS76" i="151"/>
  <c r="AR76" i="151"/>
  <c r="AQ76" i="151"/>
  <c r="AP76" i="151"/>
  <c r="AO76" i="151"/>
  <c r="AN76" i="151"/>
  <c r="AM76" i="151"/>
  <c r="AL76" i="151"/>
  <c r="AK76" i="151"/>
  <c r="AJ76" i="151"/>
  <c r="AI76" i="151"/>
  <c r="AH76" i="151"/>
  <c r="AG76" i="151"/>
  <c r="AF76" i="151"/>
  <c r="AE76" i="151"/>
  <c r="AD76" i="151"/>
  <c r="AC76" i="151"/>
  <c r="AB76" i="151"/>
  <c r="AA76" i="151"/>
  <c r="Z76" i="151"/>
  <c r="Y76" i="151"/>
  <c r="X76" i="151"/>
  <c r="W76" i="151"/>
  <c r="V76" i="151"/>
  <c r="U76" i="151"/>
  <c r="T76" i="151"/>
  <c r="S76" i="151"/>
  <c r="R76" i="151"/>
  <c r="Q76" i="151"/>
  <c r="P76" i="151"/>
  <c r="O76" i="151"/>
  <c r="N76" i="151"/>
  <c r="M76" i="151"/>
  <c r="L76" i="151"/>
  <c r="K76" i="151"/>
  <c r="J76" i="151"/>
  <c r="I76" i="151"/>
  <c r="H76" i="151"/>
  <c r="G76" i="151"/>
  <c r="F76" i="151"/>
  <c r="E76" i="151"/>
  <c r="D76" i="151"/>
  <c r="C76" i="151"/>
  <c r="EY75" i="151"/>
  <c r="EX75" i="151"/>
  <c r="EW75" i="151"/>
  <c r="EV75" i="151"/>
  <c r="EU75" i="151"/>
  <c r="ET75" i="151"/>
  <c r="ES75" i="151"/>
  <c r="ER75" i="151"/>
  <c r="EQ75" i="151"/>
  <c r="EP75" i="151"/>
  <c r="EO75" i="151"/>
  <c r="EN75" i="151"/>
  <c r="EM75" i="151"/>
  <c r="EL75" i="151"/>
  <c r="EK75" i="151"/>
  <c r="EJ75" i="151"/>
  <c r="EI75" i="151"/>
  <c r="EH75" i="151"/>
  <c r="EG75" i="151"/>
  <c r="EF75" i="151"/>
  <c r="EE75" i="151"/>
  <c r="ED75" i="151"/>
  <c r="EC75" i="151"/>
  <c r="EB75" i="151"/>
  <c r="EA75" i="151"/>
  <c r="DZ75" i="151"/>
  <c r="DY75" i="151"/>
  <c r="DX75" i="151"/>
  <c r="DW75" i="151"/>
  <c r="DV75" i="151"/>
  <c r="DU75" i="151"/>
  <c r="DT75" i="151"/>
  <c r="DS75" i="151"/>
  <c r="DR75" i="151"/>
  <c r="DQ75" i="151"/>
  <c r="DP75" i="151"/>
  <c r="DO75" i="151"/>
  <c r="DN75" i="151"/>
  <c r="DM75" i="151"/>
  <c r="DL75" i="151"/>
  <c r="DK75" i="151"/>
  <c r="DJ75" i="151"/>
  <c r="DI75" i="151"/>
  <c r="DH75" i="151"/>
  <c r="DG75" i="151"/>
  <c r="DF75" i="151"/>
  <c r="DE75" i="151"/>
  <c r="DD75" i="151"/>
  <c r="DC75" i="151"/>
  <c r="DB75" i="151"/>
  <c r="DA75" i="151"/>
  <c r="CZ75" i="151"/>
  <c r="CY75" i="151"/>
  <c r="CX75" i="151"/>
  <c r="CW75" i="151"/>
  <c r="CV75" i="151"/>
  <c r="CU75" i="151"/>
  <c r="CT75" i="151"/>
  <c r="CS75" i="151"/>
  <c r="CR75" i="151"/>
  <c r="CQ75" i="151"/>
  <c r="CP75" i="151"/>
  <c r="CO75" i="151"/>
  <c r="CN75" i="151"/>
  <c r="CM75" i="151"/>
  <c r="CL75" i="151"/>
  <c r="CK75" i="151"/>
  <c r="CJ75" i="151"/>
  <c r="CI75" i="151"/>
  <c r="CH75" i="151"/>
  <c r="CG75" i="151"/>
  <c r="CF75" i="151"/>
  <c r="CE75" i="151"/>
  <c r="CD75" i="151"/>
  <c r="CC75" i="151"/>
  <c r="CB75" i="151"/>
  <c r="CA75" i="151"/>
  <c r="BZ75" i="151"/>
  <c r="BY75" i="151"/>
  <c r="BX75" i="151"/>
  <c r="BW75" i="151"/>
  <c r="BV75" i="151"/>
  <c r="BU75" i="151"/>
  <c r="BT75" i="151"/>
  <c r="BS75" i="151"/>
  <c r="BR75" i="151"/>
  <c r="BQ75" i="151"/>
  <c r="BP75" i="151"/>
  <c r="BO75" i="151"/>
  <c r="BN75" i="151"/>
  <c r="BM75" i="151"/>
  <c r="BL75" i="151"/>
  <c r="BK75" i="151"/>
  <c r="BJ75" i="151"/>
  <c r="BI75" i="151"/>
  <c r="BH75" i="151"/>
  <c r="BG75" i="151"/>
  <c r="BF75" i="151"/>
  <c r="BE75" i="151"/>
  <c r="BD75" i="151"/>
  <c r="BC75" i="151"/>
  <c r="BB75" i="151"/>
  <c r="BA75" i="151"/>
  <c r="AZ75" i="151"/>
  <c r="AY75" i="151"/>
  <c r="AX75" i="151"/>
  <c r="AW75" i="151"/>
  <c r="AV75" i="151"/>
  <c r="AU75" i="151"/>
  <c r="AT75" i="151"/>
  <c r="AS75" i="151"/>
  <c r="AR75" i="151"/>
  <c r="AQ75" i="151"/>
  <c r="AP75" i="151"/>
  <c r="AO75" i="151"/>
  <c r="AN75" i="151"/>
  <c r="AM75" i="151"/>
  <c r="AL75" i="151"/>
  <c r="AK75" i="151"/>
  <c r="AJ75" i="151"/>
  <c r="AI75" i="151"/>
  <c r="AH75" i="151"/>
  <c r="AG75" i="151"/>
  <c r="AF75" i="151"/>
  <c r="AE75" i="151"/>
  <c r="AD75" i="151"/>
  <c r="AC75" i="151"/>
  <c r="AB75" i="151"/>
  <c r="AA75" i="151"/>
  <c r="Z75" i="151"/>
  <c r="Y75" i="151"/>
  <c r="X75" i="151"/>
  <c r="W75" i="151"/>
  <c r="V75" i="151"/>
  <c r="U75" i="151"/>
  <c r="T75" i="151"/>
  <c r="S75" i="151"/>
  <c r="R75" i="151"/>
  <c r="Q75" i="151"/>
  <c r="P75" i="151"/>
  <c r="O75" i="151"/>
  <c r="N75" i="151"/>
  <c r="M75" i="151"/>
  <c r="L75" i="151"/>
  <c r="K75" i="151"/>
  <c r="J75" i="151"/>
  <c r="I75" i="151"/>
  <c r="H75" i="151"/>
  <c r="G75" i="151"/>
  <c r="F75" i="151"/>
  <c r="E75" i="151"/>
  <c r="D75" i="151"/>
  <c r="C75" i="151"/>
  <c r="EY74" i="151"/>
  <c r="EX74" i="151"/>
  <c r="EW74" i="151"/>
  <c r="EV74" i="151"/>
  <c r="EU74" i="151"/>
  <c r="ET74" i="151"/>
  <c r="ES74" i="151"/>
  <c r="ER74" i="151"/>
  <c r="EQ74" i="151"/>
  <c r="EP74" i="151"/>
  <c r="EO74" i="151"/>
  <c r="EN74" i="151"/>
  <c r="EM74" i="151"/>
  <c r="EL74" i="151"/>
  <c r="EK74" i="151"/>
  <c r="EJ74" i="151"/>
  <c r="EI74" i="151"/>
  <c r="EH74" i="151"/>
  <c r="EG74" i="151"/>
  <c r="EF74" i="151"/>
  <c r="EE74" i="151"/>
  <c r="ED74" i="151"/>
  <c r="EC74" i="151"/>
  <c r="EB74" i="151"/>
  <c r="EA74" i="151"/>
  <c r="DZ74" i="151"/>
  <c r="DY74" i="151"/>
  <c r="DX74" i="151"/>
  <c r="DW74" i="151"/>
  <c r="DV74" i="151"/>
  <c r="DU74" i="151"/>
  <c r="DT74" i="151"/>
  <c r="DS74" i="151"/>
  <c r="DR74" i="151"/>
  <c r="DQ74" i="151"/>
  <c r="DP74" i="151"/>
  <c r="DO74" i="151"/>
  <c r="DN74" i="151"/>
  <c r="DM74" i="151"/>
  <c r="DL74" i="151"/>
  <c r="DK74" i="151"/>
  <c r="DJ74" i="151"/>
  <c r="DI74" i="151"/>
  <c r="DH74" i="151"/>
  <c r="DG74" i="151"/>
  <c r="DF74" i="151"/>
  <c r="DE74" i="151"/>
  <c r="DD74" i="151"/>
  <c r="DC74" i="151"/>
  <c r="DB74" i="151"/>
  <c r="DA74" i="151"/>
  <c r="CZ74" i="151"/>
  <c r="CY74" i="151"/>
  <c r="CX74" i="151"/>
  <c r="CW74" i="151"/>
  <c r="CV74" i="151"/>
  <c r="CU74" i="151"/>
  <c r="CT74" i="151"/>
  <c r="CS74" i="151"/>
  <c r="CR74" i="151"/>
  <c r="CQ74" i="151"/>
  <c r="CP74" i="151"/>
  <c r="CO74" i="151"/>
  <c r="CN74" i="151"/>
  <c r="CM74" i="151"/>
  <c r="CL74" i="151"/>
  <c r="CK74" i="151"/>
  <c r="CJ74" i="151"/>
  <c r="CI74" i="151"/>
  <c r="CH74" i="151"/>
  <c r="CG74" i="151"/>
  <c r="CF74" i="151"/>
  <c r="CE74" i="151"/>
  <c r="CD74" i="151"/>
  <c r="CC74" i="151"/>
  <c r="CB74" i="151"/>
  <c r="CA74" i="151"/>
  <c r="BZ74" i="151"/>
  <c r="BY74" i="151"/>
  <c r="BX74" i="151"/>
  <c r="BW74" i="151"/>
  <c r="BV74" i="151"/>
  <c r="BU74" i="151"/>
  <c r="BT74" i="151"/>
  <c r="BS74" i="151"/>
  <c r="BR74" i="151"/>
  <c r="BQ74" i="151"/>
  <c r="BP74" i="151"/>
  <c r="BO74" i="151"/>
  <c r="BN74" i="151"/>
  <c r="BM74" i="151"/>
  <c r="BL74" i="151"/>
  <c r="BK74" i="151"/>
  <c r="BJ74" i="151"/>
  <c r="BI74" i="151"/>
  <c r="BH74" i="151"/>
  <c r="BG74" i="151"/>
  <c r="BF74" i="151"/>
  <c r="BE74" i="151"/>
  <c r="BD74" i="151"/>
  <c r="BC74" i="151"/>
  <c r="BB74" i="151"/>
  <c r="BA74" i="151"/>
  <c r="AZ74" i="151"/>
  <c r="AY74" i="151"/>
  <c r="AX74" i="151"/>
  <c r="AW74" i="151"/>
  <c r="AV74" i="151"/>
  <c r="AU74" i="151"/>
  <c r="AT74" i="151"/>
  <c r="AS74" i="151"/>
  <c r="AR74" i="151"/>
  <c r="AQ74" i="151"/>
  <c r="AP74" i="151"/>
  <c r="AO74" i="151"/>
  <c r="AN74" i="151"/>
  <c r="AM74" i="151"/>
  <c r="AL74" i="151"/>
  <c r="AK74" i="151"/>
  <c r="AJ74" i="151"/>
  <c r="AI74" i="151"/>
  <c r="AH74" i="151"/>
  <c r="AG74" i="151"/>
  <c r="AF74" i="151"/>
  <c r="AE74" i="151"/>
  <c r="AD74" i="151"/>
  <c r="AC74" i="151"/>
  <c r="AB74" i="151"/>
  <c r="AA74" i="151"/>
  <c r="Z74" i="151"/>
  <c r="Y74" i="151"/>
  <c r="X74" i="151"/>
  <c r="W74" i="151"/>
  <c r="V74" i="151"/>
  <c r="U74" i="151"/>
  <c r="T74" i="151"/>
  <c r="S74" i="151"/>
  <c r="R74" i="151"/>
  <c r="Q74" i="151"/>
  <c r="P74" i="151"/>
  <c r="O74" i="151"/>
  <c r="N74" i="151"/>
  <c r="M74" i="151"/>
  <c r="L74" i="151"/>
  <c r="K74" i="151"/>
  <c r="J74" i="151"/>
  <c r="I74" i="151"/>
  <c r="H74" i="151"/>
  <c r="G74" i="151"/>
  <c r="F74" i="151"/>
  <c r="E74" i="151"/>
  <c r="D74" i="151"/>
  <c r="C74" i="151"/>
  <c r="EY73" i="151"/>
  <c r="EX73" i="151"/>
  <c r="EW73" i="151"/>
  <c r="EV73" i="151"/>
  <c r="EU73" i="151"/>
  <c r="ET73" i="151"/>
  <c r="ES73" i="151"/>
  <c r="ER73" i="151"/>
  <c r="EQ73" i="151"/>
  <c r="EP73" i="151"/>
  <c r="EO73" i="151"/>
  <c r="EN73" i="151"/>
  <c r="EM73" i="151"/>
  <c r="EL73" i="151"/>
  <c r="EK73" i="151"/>
  <c r="EJ73" i="151"/>
  <c r="EI73" i="151"/>
  <c r="EH73" i="151"/>
  <c r="EG73" i="151"/>
  <c r="EF73" i="151"/>
  <c r="EE73" i="151"/>
  <c r="ED73" i="151"/>
  <c r="EC73" i="151"/>
  <c r="EB73" i="151"/>
  <c r="EA73" i="151"/>
  <c r="DZ73" i="151"/>
  <c r="DY73" i="151"/>
  <c r="DX73" i="151"/>
  <c r="DW73" i="151"/>
  <c r="DV73" i="151"/>
  <c r="DU73" i="151"/>
  <c r="DT73" i="151"/>
  <c r="DS73" i="151"/>
  <c r="DR73" i="151"/>
  <c r="DQ73" i="151"/>
  <c r="DP73" i="151"/>
  <c r="DO73" i="151"/>
  <c r="DN73" i="151"/>
  <c r="DM73" i="151"/>
  <c r="DL73" i="151"/>
  <c r="DK73" i="151"/>
  <c r="DJ73" i="151"/>
  <c r="DI73" i="151"/>
  <c r="DH73" i="151"/>
  <c r="DG73" i="151"/>
  <c r="DF73" i="151"/>
  <c r="DE73" i="151"/>
  <c r="DD73" i="151"/>
  <c r="DC73" i="151"/>
  <c r="DB73" i="151"/>
  <c r="DA73" i="151"/>
  <c r="CZ73" i="151"/>
  <c r="CY73" i="151"/>
  <c r="CX73" i="151"/>
  <c r="CW73" i="151"/>
  <c r="CV73" i="151"/>
  <c r="CU73" i="151"/>
  <c r="CT73" i="151"/>
  <c r="CS73" i="151"/>
  <c r="CR73" i="151"/>
  <c r="CQ73" i="151"/>
  <c r="CP73" i="151"/>
  <c r="CO73" i="151"/>
  <c r="CN73" i="151"/>
  <c r="CM73" i="151"/>
  <c r="CL73" i="151"/>
  <c r="CK73" i="151"/>
  <c r="CJ73" i="151"/>
  <c r="CI73" i="151"/>
  <c r="CH73" i="151"/>
  <c r="CG73" i="151"/>
  <c r="CF73" i="151"/>
  <c r="CE73" i="151"/>
  <c r="CD73" i="151"/>
  <c r="CC73" i="151"/>
  <c r="CB73" i="151"/>
  <c r="CA73" i="151"/>
  <c r="BZ73" i="151"/>
  <c r="BY73" i="151"/>
  <c r="BX73" i="151"/>
  <c r="BW73" i="151"/>
  <c r="BV73" i="151"/>
  <c r="BU73" i="151"/>
  <c r="BT73" i="151"/>
  <c r="BS73" i="151"/>
  <c r="BR73" i="151"/>
  <c r="BQ73" i="151"/>
  <c r="BP73" i="151"/>
  <c r="BO73" i="151"/>
  <c r="BN73" i="151"/>
  <c r="BM73" i="151"/>
  <c r="BL73" i="151"/>
  <c r="BK73" i="151"/>
  <c r="BJ73" i="151"/>
  <c r="BI73" i="151"/>
  <c r="BH73" i="151"/>
  <c r="BG73" i="151"/>
  <c r="BF73" i="151"/>
  <c r="BE73" i="151"/>
  <c r="BD73" i="151"/>
  <c r="BC73" i="151"/>
  <c r="BB73" i="151"/>
  <c r="BA73" i="151"/>
  <c r="AZ73" i="151"/>
  <c r="AY73" i="151"/>
  <c r="AX73" i="151"/>
  <c r="AW73" i="151"/>
  <c r="AV73" i="151"/>
  <c r="AU73" i="151"/>
  <c r="AT73" i="151"/>
  <c r="AS73" i="151"/>
  <c r="AR73" i="151"/>
  <c r="AQ73" i="151"/>
  <c r="AP73" i="151"/>
  <c r="AO73" i="151"/>
  <c r="AN73" i="151"/>
  <c r="AM73" i="151"/>
  <c r="AL73" i="151"/>
  <c r="AK73" i="151"/>
  <c r="AJ73" i="151"/>
  <c r="AI73" i="151"/>
  <c r="AH73" i="151"/>
  <c r="AG73" i="151"/>
  <c r="AF73" i="151"/>
  <c r="AE73" i="151"/>
  <c r="AD73" i="151"/>
  <c r="AC73" i="151"/>
  <c r="AB73" i="151"/>
  <c r="AA73" i="151"/>
  <c r="Z73" i="151"/>
  <c r="Y73" i="151"/>
  <c r="X73" i="151"/>
  <c r="W73" i="151"/>
  <c r="V73" i="151"/>
  <c r="U73" i="151"/>
  <c r="T73" i="151"/>
  <c r="S73" i="151"/>
  <c r="R73" i="151"/>
  <c r="Q73" i="151"/>
  <c r="P73" i="151"/>
  <c r="O73" i="151"/>
  <c r="N73" i="151"/>
  <c r="M73" i="151"/>
  <c r="L73" i="151"/>
  <c r="K73" i="151"/>
  <c r="J73" i="151"/>
  <c r="I73" i="151"/>
  <c r="H73" i="151"/>
  <c r="G73" i="151"/>
  <c r="F73" i="151"/>
  <c r="E73" i="151"/>
  <c r="D73" i="151"/>
  <c r="C73" i="151"/>
  <c r="EY72" i="151"/>
  <c r="EX72" i="151"/>
  <c r="EW72" i="151"/>
  <c r="EV72" i="151"/>
  <c r="EU72" i="151"/>
  <c r="ET72" i="151"/>
  <c r="ES72" i="151"/>
  <c r="ER72" i="151"/>
  <c r="EQ72" i="151"/>
  <c r="EP72" i="151"/>
  <c r="EO72" i="151"/>
  <c r="EN72" i="151"/>
  <c r="EM72" i="151"/>
  <c r="EL72" i="151"/>
  <c r="EK72" i="151"/>
  <c r="EJ72" i="151"/>
  <c r="EI72" i="151"/>
  <c r="EH72" i="151"/>
  <c r="EG72" i="151"/>
  <c r="EF72" i="151"/>
  <c r="EE72" i="151"/>
  <c r="ED72" i="151"/>
  <c r="EC72" i="151"/>
  <c r="EB72" i="151"/>
  <c r="EA72" i="151"/>
  <c r="DZ72" i="151"/>
  <c r="DY72" i="151"/>
  <c r="DX72" i="151"/>
  <c r="DW72" i="151"/>
  <c r="DV72" i="151"/>
  <c r="DU72" i="151"/>
  <c r="DT72" i="151"/>
  <c r="DS72" i="151"/>
  <c r="DR72" i="151"/>
  <c r="DQ72" i="151"/>
  <c r="DP72" i="151"/>
  <c r="DO72" i="151"/>
  <c r="DN72" i="151"/>
  <c r="DM72" i="151"/>
  <c r="DL72" i="151"/>
  <c r="DK72" i="151"/>
  <c r="DJ72" i="151"/>
  <c r="DI72" i="151"/>
  <c r="DH72" i="151"/>
  <c r="DG72" i="151"/>
  <c r="DF72" i="151"/>
  <c r="DE72" i="151"/>
  <c r="DD72" i="151"/>
  <c r="DC72" i="151"/>
  <c r="DB72" i="151"/>
  <c r="DA72" i="151"/>
  <c r="CZ72" i="151"/>
  <c r="CY72" i="151"/>
  <c r="CX72" i="151"/>
  <c r="CW72" i="151"/>
  <c r="CV72" i="151"/>
  <c r="CU72" i="151"/>
  <c r="CT72" i="151"/>
  <c r="CS72" i="151"/>
  <c r="CR72" i="151"/>
  <c r="CQ72" i="151"/>
  <c r="CP72" i="151"/>
  <c r="CO72" i="151"/>
  <c r="CN72" i="151"/>
  <c r="CM72" i="151"/>
  <c r="CL72" i="151"/>
  <c r="CK72" i="151"/>
  <c r="CJ72" i="151"/>
  <c r="CI72" i="151"/>
  <c r="CH72" i="151"/>
  <c r="CG72" i="151"/>
  <c r="CF72" i="151"/>
  <c r="CE72" i="151"/>
  <c r="CD72" i="151"/>
  <c r="CC72" i="151"/>
  <c r="CB72" i="151"/>
  <c r="CA72" i="151"/>
  <c r="BZ72" i="151"/>
  <c r="BY72" i="151"/>
  <c r="BX72" i="151"/>
  <c r="BW72" i="151"/>
  <c r="BV72" i="151"/>
  <c r="BU72" i="151"/>
  <c r="BT72" i="151"/>
  <c r="BS72" i="151"/>
  <c r="BR72" i="151"/>
  <c r="BQ72" i="151"/>
  <c r="BP72" i="151"/>
  <c r="BO72" i="151"/>
  <c r="BN72" i="151"/>
  <c r="BM72" i="151"/>
  <c r="BL72" i="151"/>
  <c r="BK72" i="151"/>
  <c r="BJ72" i="151"/>
  <c r="BI72" i="151"/>
  <c r="BH72" i="151"/>
  <c r="BG72" i="151"/>
  <c r="BF72" i="151"/>
  <c r="BE72" i="151"/>
  <c r="BD72" i="151"/>
  <c r="BC72" i="151"/>
  <c r="BB72" i="151"/>
  <c r="BA72" i="151"/>
  <c r="AZ72" i="151"/>
  <c r="AY72" i="151"/>
  <c r="AX72" i="151"/>
  <c r="AW72" i="151"/>
  <c r="AV72" i="151"/>
  <c r="AU72" i="151"/>
  <c r="AT72" i="151"/>
  <c r="AS72" i="151"/>
  <c r="AR72" i="151"/>
  <c r="AQ72" i="151"/>
  <c r="AP72" i="151"/>
  <c r="AO72" i="151"/>
  <c r="AN72" i="151"/>
  <c r="AM72" i="151"/>
  <c r="AL72" i="151"/>
  <c r="AK72" i="151"/>
  <c r="AJ72" i="151"/>
  <c r="AI72" i="151"/>
  <c r="AH72" i="151"/>
  <c r="AG72" i="151"/>
  <c r="AF72" i="151"/>
  <c r="AE72" i="151"/>
  <c r="AD72" i="151"/>
  <c r="AC72" i="151"/>
  <c r="AB72" i="151"/>
  <c r="AA72" i="151"/>
  <c r="Z72" i="151"/>
  <c r="Y72" i="151"/>
  <c r="X72" i="151"/>
  <c r="W72" i="151"/>
  <c r="V72" i="151"/>
  <c r="U72" i="151"/>
  <c r="T72" i="151"/>
  <c r="S72" i="151"/>
  <c r="R72" i="151"/>
  <c r="Q72" i="151"/>
  <c r="P72" i="151"/>
  <c r="O72" i="151"/>
  <c r="N72" i="151"/>
  <c r="M72" i="151"/>
  <c r="L72" i="151"/>
  <c r="K72" i="151"/>
  <c r="J72" i="151"/>
  <c r="I72" i="151"/>
  <c r="H72" i="151"/>
  <c r="G72" i="151"/>
  <c r="F72" i="151"/>
  <c r="E72" i="151"/>
  <c r="D72" i="151"/>
  <c r="C72" i="151"/>
  <c r="EY71" i="151"/>
  <c r="EX71" i="151"/>
  <c r="EW71" i="151"/>
  <c r="EV71" i="151"/>
  <c r="EU71" i="151"/>
  <c r="ET71" i="151"/>
  <c r="ES71" i="151"/>
  <c r="ER71" i="151"/>
  <c r="EQ71" i="151"/>
  <c r="EP71" i="151"/>
  <c r="EO71" i="151"/>
  <c r="EN71" i="151"/>
  <c r="EM71" i="151"/>
  <c r="EL71" i="151"/>
  <c r="EK71" i="151"/>
  <c r="EJ71" i="151"/>
  <c r="EI71" i="151"/>
  <c r="EH71" i="151"/>
  <c r="EG71" i="151"/>
  <c r="EF71" i="151"/>
  <c r="EE71" i="151"/>
  <c r="ED71" i="151"/>
  <c r="EC71" i="151"/>
  <c r="EB71" i="151"/>
  <c r="EA71" i="151"/>
  <c r="DZ71" i="151"/>
  <c r="DY71" i="151"/>
  <c r="DX71" i="151"/>
  <c r="DW71" i="151"/>
  <c r="DV71" i="151"/>
  <c r="DU71" i="151"/>
  <c r="DT71" i="151"/>
  <c r="DS71" i="151"/>
  <c r="DR71" i="151"/>
  <c r="DQ71" i="151"/>
  <c r="DP71" i="151"/>
  <c r="DO71" i="151"/>
  <c r="DN71" i="151"/>
  <c r="DM71" i="151"/>
  <c r="DL71" i="151"/>
  <c r="DK71" i="151"/>
  <c r="DJ71" i="151"/>
  <c r="DI71" i="151"/>
  <c r="DH71" i="151"/>
  <c r="DG71" i="151"/>
  <c r="DF71" i="151"/>
  <c r="DE71" i="151"/>
  <c r="DD71" i="151"/>
  <c r="DC71" i="151"/>
  <c r="DB71" i="151"/>
  <c r="DA71" i="151"/>
  <c r="CZ71" i="151"/>
  <c r="CY71" i="151"/>
  <c r="CX71" i="151"/>
  <c r="CW71" i="151"/>
  <c r="CV71" i="151"/>
  <c r="CU71" i="151"/>
  <c r="CT71" i="151"/>
  <c r="CS71" i="151"/>
  <c r="CR71" i="151"/>
  <c r="CQ71" i="151"/>
  <c r="CP71" i="151"/>
  <c r="CO71" i="151"/>
  <c r="CN71" i="151"/>
  <c r="CM71" i="151"/>
  <c r="CL71" i="151"/>
  <c r="CK71" i="151"/>
  <c r="CJ71" i="151"/>
  <c r="CI71" i="151"/>
  <c r="CH71" i="151"/>
  <c r="CG71" i="151"/>
  <c r="CF71" i="151"/>
  <c r="CE71" i="151"/>
  <c r="CD71" i="151"/>
  <c r="CC71" i="151"/>
  <c r="CB71" i="151"/>
  <c r="CA71" i="151"/>
  <c r="BZ71" i="151"/>
  <c r="BY71" i="151"/>
  <c r="BX71" i="151"/>
  <c r="BW71" i="151"/>
  <c r="BV71" i="151"/>
  <c r="BU71" i="151"/>
  <c r="BT71" i="151"/>
  <c r="BS71" i="151"/>
  <c r="BR71" i="151"/>
  <c r="BQ71" i="151"/>
  <c r="BP71" i="151"/>
  <c r="BO71" i="151"/>
  <c r="BN71" i="151"/>
  <c r="BM71" i="151"/>
  <c r="BL71" i="151"/>
  <c r="BK71" i="151"/>
  <c r="BJ71" i="151"/>
  <c r="BI71" i="151"/>
  <c r="BH71" i="151"/>
  <c r="BG71" i="151"/>
  <c r="BF71" i="151"/>
  <c r="BE71" i="151"/>
  <c r="BD71" i="151"/>
  <c r="BC71" i="151"/>
  <c r="BB71" i="151"/>
  <c r="BA71" i="151"/>
  <c r="AZ71" i="151"/>
  <c r="AY71" i="151"/>
  <c r="AX71" i="151"/>
  <c r="AW71" i="151"/>
  <c r="AV71" i="151"/>
  <c r="AU71" i="151"/>
  <c r="AT71" i="151"/>
  <c r="AS71" i="151"/>
  <c r="AR71" i="151"/>
  <c r="AQ71" i="151"/>
  <c r="AP71" i="151"/>
  <c r="AO71" i="151"/>
  <c r="AN71" i="151"/>
  <c r="AM71" i="151"/>
  <c r="AL71" i="151"/>
  <c r="AK71" i="151"/>
  <c r="AJ71" i="151"/>
  <c r="AI71" i="151"/>
  <c r="AH71" i="151"/>
  <c r="AG71" i="151"/>
  <c r="AF71" i="151"/>
  <c r="AE71" i="151"/>
  <c r="AD71" i="151"/>
  <c r="AC71" i="151"/>
  <c r="AB71" i="151"/>
  <c r="AA71" i="151"/>
  <c r="Z71" i="151"/>
  <c r="Y71" i="151"/>
  <c r="X71" i="151"/>
  <c r="W71" i="151"/>
  <c r="V71" i="151"/>
  <c r="U71" i="151"/>
  <c r="T71" i="151"/>
  <c r="S71" i="151"/>
  <c r="R71" i="151"/>
  <c r="Q71" i="151"/>
  <c r="P71" i="151"/>
  <c r="O71" i="151"/>
  <c r="N71" i="151"/>
  <c r="M71" i="151"/>
  <c r="L71" i="151"/>
  <c r="K71" i="151"/>
  <c r="J71" i="151"/>
  <c r="I71" i="151"/>
  <c r="H71" i="151"/>
  <c r="G71" i="151"/>
  <c r="F71" i="151"/>
  <c r="E71" i="151"/>
  <c r="D71" i="151"/>
  <c r="C71" i="151"/>
  <c r="EY70" i="151"/>
  <c r="EX70" i="151"/>
  <c r="EW70" i="151"/>
  <c r="EV70" i="151"/>
  <c r="EU70" i="151"/>
  <c r="ET70" i="151"/>
  <c r="ES70" i="151"/>
  <c r="ER70" i="151"/>
  <c r="EQ70" i="151"/>
  <c r="EP70" i="151"/>
  <c r="EO70" i="151"/>
  <c r="EN70" i="151"/>
  <c r="EM70" i="151"/>
  <c r="EL70" i="151"/>
  <c r="EK70" i="151"/>
  <c r="EJ70" i="151"/>
  <c r="EI70" i="151"/>
  <c r="EH70" i="151"/>
  <c r="EG70" i="151"/>
  <c r="EF70" i="151"/>
  <c r="EE70" i="151"/>
  <c r="ED70" i="151"/>
  <c r="EC70" i="151"/>
  <c r="EB70" i="151"/>
  <c r="EA70" i="151"/>
  <c r="DZ70" i="151"/>
  <c r="DY70" i="151"/>
  <c r="DX70" i="151"/>
  <c r="DW70" i="151"/>
  <c r="DV70" i="151"/>
  <c r="DU70" i="151"/>
  <c r="DT70" i="151"/>
  <c r="DS70" i="151"/>
  <c r="DR70" i="151"/>
  <c r="DQ70" i="151"/>
  <c r="DP70" i="151"/>
  <c r="DO70" i="151"/>
  <c r="DN70" i="151"/>
  <c r="DM70" i="151"/>
  <c r="DL70" i="151"/>
  <c r="DK70" i="151"/>
  <c r="DJ70" i="151"/>
  <c r="DI70" i="151"/>
  <c r="DH70" i="151"/>
  <c r="DG70" i="151"/>
  <c r="DF70" i="151"/>
  <c r="DE70" i="151"/>
  <c r="DD70" i="151"/>
  <c r="DC70" i="151"/>
  <c r="DB70" i="151"/>
  <c r="DA70" i="151"/>
  <c r="CZ70" i="151"/>
  <c r="CY70" i="151"/>
  <c r="CX70" i="151"/>
  <c r="CW70" i="151"/>
  <c r="CV70" i="151"/>
  <c r="CU70" i="151"/>
  <c r="CT70" i="151"/>
  <c r="CS70" i="151"/>
  <c r="CR70" i="151"/>
  <c r="CQ70" i="151"/>
  <c r="CP70" i="151"/>
  <c r="CO70" i="151"/>
  <c r="CN70" i="151"/>
  <c r="CM70" i="151"/>
  <c r="CL70" i="151"/>
  <c r="CK70" i="151"/>
  <c r="CJ70" i="151"/>
  <c r="CI70" i="151"/>
  <c r="CH70" i="151"/>
  <c r="CG70" i="151"/>
  <c r="CF70" i="151"/>
  <c r="CE70" i="151"/>
  <c r="CD70" i="151"/>
  <c r="CC70" i="151"/>
  <c r="CB70" i="151"/>
  <c r="CA70" i="151"/>
  <c r="BZ70" i="151"/>
  <c r="BY70" i="151"/>
  <c r="BX70" i="151"/>
  <c r="BW70" i="151"/>
  <c r="BV70" i="151"/>
  <c r="BU70" i="151"/>
  <c r="BT70" i="151"/>
  <c r="BS70" i="151"/>
  <c r="BR70" i="151"/>
  <c r="BQ70" i="151"/>
  <c r="BP70" i="151"/>
  <c r="BO70" i="151"/>
  <c r="BN70" i="151"/>
  <c r="BM70" i="151"/>
  <c r="BL70" i="151"/>
  <c r="BK70" i="151"/>
  <c r="BJ70" i="151"/>
  <c r="BI70" i="151"/>
  <c r="BH70" i="151"/>
  <c r="BG70" i="151"/>
  <c r="BF70" i="151"/>
  <c r="BE70" i="151"/>
  <c r="BD70" i="151"/>
  <c r="BC70" i="151"/>
  <c r="BB70" i="151"/>
  <c r="BA70" i="151"/>
  <c r="AZ70" i="151"/>
  <c r="AY70" i="151"/>
  <c r="AX70" i="151"/>
  <c r="AW70" i="151"/>
  <c r="AV70" i="151"/>
  <c r="AU70" i="151"/>
  <c r="AT70" i="151"/>
  <c r="AS70" i="151"/>
  <c r="AR70" i="151"/>
  <c r="AQ70" i="151"/>
  <c r="AP70" i="151"/>
  <c r="AO70" i="151"/>
  <c r="AN70" i="151"/>
  <c r="AM70" i="151"/>
  <c r="AL70" i="151"/>
  <c r="AK70" i="151"/>
  <c r="AJ70" i="151"/>
  <c r="AI70" i="151"/>
  <c r="AH70" i="151"/>
  <c r="AG70" i="151"/>
  <c r="AF70" i="151"/>
  <c r="AE70" i="151"/>
  <c r="AD70" i="151"/>
  <c r="AC70" i="151"/>
  <c r="AB70" i="151"/>
  <c r="AA70" i="151"/>
  <c r="Z70" i="151"/>
  <c r="Y70" i="151"/>
  <c r="X70" i="151"/>
  <c r="W70" i="151"/>
  <c r="V70" i="151"/>
  <c r="U70" i="151"/>
  <c r="T70" i="151"/>
  <c r="S70" i="151"/>
  <c r="R70" i="151"/>
  <c r="Q70" i="151"/>
  <c r="P70" i="151"/>
  <c r="O70" i="151"/>
  <c r="N70" i="151"/>
  <c r="M70" i="151"/>
  <c r="L70" i="151"/>
  <c r="K70" i="151"/>
  <c r="J70" i="151"/>
  <c r="I70" i="151"/>
  <c r="H70" i="151"/>
  <c r="G70" i="151"/>
  <c r="F70" i="151"/>
  <c r="E70" i="151"/>
  <c r="D70" i="151"/>
  <c r="C70" i="151"/>
  <c r="EY69" i="151"/>
  <c r="EX69" i="151"/>
  <c r="EW69" i="151"/>
  <c r="EV69" i="151"/>
  <c r="EU69" i="151"/>
  <c r="ET69" i="151"/>
  <c r="ES69" i="151"/>
  <c r="ER69" i="151"/>
  <c r="EQ69" i="151"/>
  <c r="EP69" i="151"/>
  <c r="EO69" i="151"/>
  <c r="EN69" i="151"/>
  <c r="EM69" i="151"/>
  <c r="EL69" i="151"/>
  <c r="EK69" i="151"/>
  <c r="EJ69" i="151"/>
  <c r="EI69" i="151"/>
  <c r="EH69" i="151"/>
  <c r="EG69" i="151"/>
  <c r="EF69" i="151"/>
  <c r="EE69" i="151"/>
  <c r="ED69" i="151"/>
  <c r="EC69" i="151"/>
  <c r="EB69" i="151"/>
  <c r="EA69" i="151"/>
  <c r="DZ69" i="151"/>
  <c r="DY69" i="151"/>
  <c r="DX69" i="151"/>
  <c r="DW69" i="151"/>
  <c r="DV69" i="151"/>
  <c r="DU69" i="151"/>
  <c r="DT69" i="151"/>
  <c r="DS69" i="151"/>
  <c r="DR69" i="151"/>
  <c r="DQ69" i="151"/>
  <c r="DP69" i="151"/>
  <c r="DO69" i="151"/>
  <c r="DN69" i="151"/>
  <c r="DM69" i="151"/>
  <c r="DL69" i="151"/>
  <c r="DK69" i="151"/>
  <c r="DJ69" i="151"/>
  <c r="DI69" i="151"/>
  <c r="DH69" i="151"/>
  <c r="DG69" i="151"/>
  <c r="DF69" i="151"/>
  <c r="DE69" i="151"/>
  <c r="DD69" i="151"/>
  <c r="DC69" i="151"/>
  <c r="DB69" i="151"/>
  <c r="DA69" i="151"/>
  <c r="CZ69" i="151"/>
  <c r="CY69" i="151"/>
  <c r="CX69" i="151"/>
  <c r="CW69" i="151"/>
  <c r="CV69" i="151"/>
  <c r="CU69" i="151"/>
  <c r="CT69" i="151"/>
  <c r="CS69" i="151"/>
  <c r="CR69" i="151"/>
  <c r="CQ69" i="151"/>
  <c r="CP69" i="151"/>
  <c r="CO69" i="151"/>
  <c r="CN69" i="151"/>
  <c r="CM69" i="151"/>
  <c r="CL69" i="151"/>
  <c r="CK69" i="151"/>
  <c r="CJ69" i="151"/>
  <c r="CI69" i="151"/>
  <c r="CH69" i="151"/>
  <c r="CG69" i="151"/>
  <c r="CF69" i="151"/>
  <c r="CE69" i="151"/>
  <c r="CD69" i="151"/>
  <c r="CC69" i="151"/>
  <c r="CB69" i="151"/>
  <c r="CA69" i="151"/>
  <c r="BZ69" i="151"/>
  <c r="BY69" i="151"/>
  <c r="BX69" i="151"/>
  <c r="BW69" i="151"/>
  <c r="BV69" i="151"/>
  <c r="BU69" i="151"/>
  <c r="BT69" i="151"/>
  <c r="BS69" i="151"/>
  <c r="BR69" i="151"/>
  <c r="BQ69" i="151"/>
  <c r="BP69" i="151"/>
  <c r="BO69" i="151"/>
  <c r="BN69" i="151"/>
  <c r="BM69" i="151"/>
  <c r="BL69" i="151"/>
  <c r="BK69" i="151"/>
  <c r="BJ69" i="151"/>
  <c r="BI69" i="151"/>
  <c r="BH69" i="151"/>
  <c r="BG69" i="151"/>
  <c r="BF69" i="151"/>
  <c r="BE69" i="151"/>
  <c r="BD69" i="151"/>
  <c r="BC69" i="151"/>
  <c r="BB69" i="151"/>
  <c r="BA69" i="151"/>
  <c r="AZ69" i="151"/>
  <c r="AY69" i="151"/>
  <c r="AX69" i="151"/>
  <c r="AW69" i="151"/>
  <c r="AV69" i="151"/>
  <c r="AU69" i="151"/>
  <c r="AT69" i="151"/>
  <c r="AS69" i="151"/>
  <c r="AR69" i="151"/>
  <c r="AQ69" i="151"/>
  <c r="AP69" i="151"/>
  <c r="AO69" i="151"/>
  <c r="AN69" i="151"/>
  <c r="AM69" i="151"/>
  <c r="AL69" i="151"/>
  <c r="AK69" i="151"/>
  <c r="AJ69" i="151"/>
  <c r="AI69" i="151"/>
  <c r="AH69" i="151"/>
  <c r="AG69" i="151"/>
  <c r="AF69" i="151"/>
  <c r="AE69" i="151"/>
  <c r="AD69" i="151"/>
  <c r="AC69" i="151"/>
  <c r="AB69" i="151"/>
  <c r="AA69" i="151"/>
  <c r="Z69" i="151"/>
  <c r="Y69" i="151"/>
  <c r="X69" i="151"/>
  <c r="W69" i="151"/>
  <c r="V69" i="151"/>
  <c r="U69" i="151"/>
  <c r="T69" i="151"/>
  <c r="S69" i="151"/>
  <c r="R69" i="151"/>
  <c r="Q69" i="151"/>
  <c r="P69" i="151"/>
  <c r="O69" i="151"/>
  <c r="N69" i="151"/>
  <c r="M69" i="151"/>
  <c r="L69" i="151"/>
  <c r="K69" i="151"/>
  <c r="J69" i="151"/>
  <c r="I69" i="151"/>
  <c r="H69" i="151"/>
  <c r="G69" i="151"/>
  <c r="F69" i="151"/>
  <c r="E69" i="151"/>
  <c r="D69" i="151"/>
  <c r="C69" i="151"/>
  <c r="EY68" i="151"/>
  <c r="EX68" i="151"/>
  <c r="EW68" i="151"/>
  <c r="EV68" i="151"/>
  <c r="EU68" i="151"/>
  <c r="ET68" i="151"/>
  <c r="ES68" i="151"/>
  <c r="ER68" i="151"/>
  <c r="EQ68" i="151"/>
  <c r="EP68" i="151"/>
  <c r="EO68" i="151"/>
  <c r="EN68" i="151"/>
  <c r="EM68" i="151"/>
  <c r="EL68" i="151"/>
  <c r="EK68" i="151"/>
  <c r="EJ68" i="151"/>
  <c r="EI68" i="151"/>
  <c r="EH68" i="151"/>
  <c r="EG68" i="151"/>
  <c r="EF68" i="151"/>
  <c r="EE68" i="151"/>
  <c r="ED68" i="151"/>
  <c r="EC68" i="151"/>
  <c r="EB68" i="151"/>
  <c r="EA68" i="151"/>
  <c r="DZ68" i="151"/>
  <c r="DY68" i="151"/>
  <c r="DX68" i="151"/>
  <c r="DW68" i="151"/>
  <c r="DV68" i="151"/>
  <c r="DU68" i="151"/>
  <c r="DT68" i="151"/>
  <c r="DS68" i="151"/>
  <c r="DR68" i="151"/>
  <c r="DQ68" i="151"/>
  <c r="DP68" i="151"/>
  <c r="DO68" i="151"/>
  <c r="DN68" i="151"/>
  <c r="DM68" i="151"/>
  <c r="DL68" i="151"/>
  <c r="DK68" i="151"/>
  <c r="DJ68" i="151"/>
  <c r="DI68" i="151"/>
  <c r="DH68" i="151"/>
  <c r="DG68" i="151"/>
  <c r="DF68" i="151"/>
  <c r="DE68" i="151"/>
  <c r="DD68" i="151"/>
  <c r="DC68" i="151"/>
  <c r="DB68" i="151"/>
  <c r="DA68" i="151"/>
  <c r="CZ68" i="151"/>
  <c r="CY68" i="151"/>
  <c r="CX68" i="151"/>
  <c r="CW68" i="151"/>
  <c r="CV68" i="151"/>
  <c r="CU68" i="151"/>
  <c r="CT68" i="151"/>
  <c r="CS68" i="151"/>
  <c r="CR68" i="151"/>
  <c r="CQ68" i="151"/>
  <c r="CP68" i="151"/>
  <c r="CO68" i="151"/>
  <c r="CN68" i="151"/>
  <c r="CM68" i="151"/>
  <c r="CL68" i="151"/>
  <c r="CK68" i="151"/>
  <c r="CJ68" i="151"/>
  <c r="CI68" i="151"/>
  <c r="CH68" i="151"/>
  <c r="CG68" i="151"/>
  <c r="CF68" i="151"/>
  <c r="CE68" i="151"/>
  <c r="CD68" i="151"/>
  <c r="CC68" i="151"/>
  <c r="CB68" i="151"/>
  <c r="CA68" i="151"/>
  <c r="BZ68" i="151"/>
  <c r="BY68" i="151"/>
  <c r="BX68" i="151"/>
  <c r="BW68" i="151"/>
  <c r="BV68" i="151"/>
  <c r="BU68" i="151"/>
  <c r="BT68" i="151"/>
  <c r="BS68" i="151"/>
  <c r="BR68" i="151"/>
  <c r="BQ68" i="151"/>
  <c r="BP68" i="151"/>
  <c r="BO68" i="151"/>
  <c r="BN68" i="151"/>
  <c r="BM68" i="151"/>
  <c r="BL68" i="151"/>
  <c r="BK68" i="151"/>
  <c r="BJ68" i="151"/>
  <c r="BI68" i="151"/>
  <c r="BH68" i="151"/>
  <c r="BG68" i="151"/>
  <c r="BF68" i="151"/>
  <c r="BE68" i="151"/>
  <c r="BD68" i="151"/>
  <c r="BC68" i="151"/>
  <c r="BB68" i="151"/>
  <c r="BA68" i="151"/>
  <c r="AZ68" i="151"/>
  <c r="AY68" i="151"/>
  <c r="AX68" i="151"/>
  <c r="AW68" i="151"/>
  <c r="AV68" i="151"/>
  <c r="AU68" i="151"/>
  <c r="AT68" i="151"/>
  <c r="AS68" i="151"/>
  <c r="AR68" i="151"/>
  <c r="AQ68" i="151"/>
  <c r="AP68" i="151"/>
  <c r="AO68" i="151"/>
  <c r="AN68" i="151"/>
  <c r="AM68" i="151"/>
  <c r="AL68" i="151"/>
  <c r="AK68" i="151"/>
  <c r="AJ68" i="151"/>
  <c r="AI68" i="151"/>
  <c r="AH68" i="151"/>
  <c r="AG68" i="151"/>
  <c r="AF68" i="151"/>
  <c r="AE68" i="151"/>
  <c r="AD68" i="151"/>
  <c r="AC68" i="151"/>
  <c r="AB68" i="151"/>
  <c r="AA68" i="151"/>
  <c r="Z68" i="151"/>
  <c r="Y68" i="151"/>
  <c r="X68" i="151"/>
  <c r="W68" i="151"/>
  <c r="V68" i="151"/>
  <c r="U68" i="151"/>
  <c r="T68" i="151"/>
  <c r="S68" i="151"/>
  <c r="R68" i="151"/>
  <c r="Q68" i="151"/>
  <c r="P68" i="151"/>
  <c r="O68" i="151"/>
  <c r="N68" i="151"/>
  <c r="M68" i="151"/>
  <c r="L68" i="151"/>
  <c r="K68" i="151"/>
  <c r="J68" i="151"/>
  <c r="I68" i="151"/>
  <c r="H68" i="151"/>
  <c r="G68" i="151"/>
  <c r="F68" i="151"/>
  <c r="E68" i="151"/>
  <c r="D68" i="151"/>
  <c r="C68" i="151"/>
  <c r="EY67" i="151"/>
  <c r="EX67" i="151"/>
  <c r="EW67" i="151"/>
  <c r="EV67" i="151"/>
  <c r="EU67" i="151"/>
  <c r="ET67" i="151"/>
  <c r="ES67" i="151"/>
  <c r="ER67" i="151"/>
  <c r="EQ67" i="151"/>
  <c r="EP67" i="151"/>
  <c r="EO67" i="151"/>
  <c r="EN67" i="151"/>
  <c r="EM67" i="151"/>
  <c r="EL67" i="151"/>
  <c r="EK67" i="151"/>
  <c r="EJ67" i="151"/>
  <c r="EI67" i="151"/>
  <c r="EH67" i="151"/>
  <c r="EG67" i="151"/>
  <c r="EF67" i="151"/>
  <c r="EE67" i="151"/>
  <c r="ED67" i="151"/>
  <c r="EC67" i="151"/>
  <c r="EB67" i="151"/>
  <c r="EA67" i="151"/>
  <c r="DZ67" i="151"/>
  <c r="DY67" i="151"/>
  <c r="DX67" i="151"/>
  <c r="DW67" i="151"/>
  <c r="DV67" i="151"/>
  <c r="DU67" i="151"/>
  <c r="DT67" i="151"/>
  <c r="DS67" i="151"/>
  <c r="DR67" i="151"/>
  <c r="DQ67" i="151"/>
  <c r="DP67" i="151"/>
  <c r="DO67" i="151"/>
  <c r="DN67" i="151"/>
  <c r="DM67" i="151"/>
  <c r="DL67" i="151"/>
  <c r="DK67" i="151"/>
  <c r="DJ67" i="151"/>
  <c r="DI67" i="151"/>
  <c r="DH67" i="151"/>
  <c r="DG67" i="151"/>
  <c r="DF67" i="151"/>
  <c r="DE67" i="151"/>
  <c r="DD67" i="151"/>
  <c r="DC67" i="151"/>
  <c r="DB67" i="151"/>
  <c r="DA67" i="151"/>
  <c r="CZ67" i="151"/>
  <c r="CY67" i="151"/>
  <c r="CX67" i="151"/>
  <c r="CW67" i="151"/>
  <c r="CV67" i="151"/>
  <c r="CU67" i="151"/>
  <c r="CT67" i="151"/>
  <c r="CS67" i="151"/>
  <c r="CR67" i="151"/>
  <c r="CQ67" i="151"/>
  <c r="CP67" i="151"/>
  <c r="CO67" i="151"/>
  <c r="CN67" i="151"/>
  <c r="CM67" i="151"/>
  <c r="CL67" i="151"/>
  <c r="CK67" i="151"/>
  <c r="CJ67" i="151"/>
  <c r="CI67" i="151"/>
  <c r="CH67" i="151"/>
  <c r="CG67" i="151"/>
  <c r="CF67" i="151"/>
  <c r="CE67" i="151"/>
  <c r="CD67" i="151"/>
  <c r="CC67" i="151"/>
  <c r="CB67" i="151"/>
  <c r="CA67" i="151"/>
  <c r="BZ67" i="151"/>
  <c r="BY67" i="151"/>
  <c r="BX67" i="151"/>
  <c r="BW67" i="151"/>
  <c r="BV67" i="151"/>
  <c r="BU67" i="151"/>
  <c r="BT67" i="151"/>
  <c r="BS67" i="151"/>
  <c r="BR67" i="151"/>
  <c r="BQ67" i="151"/>
  <c r="BP67" i="151"/>
  <c r="BO67" i="151"/>
  <c r="BN67" i="151"/>
  <c r="BM67" i="151"/>
  <c r="BL67" i="151"/>
  <c r="BK67" i="151"/>
  <c r="BJ67" i="151"/>
  <c r="BI67" i="151"/>
  <c r="BH67" i="151"/>
  <c r="BG67" i="151"/>
  <c r="BF67" i="151"/>
  <c r="BE67" i="151"/>
  <c r="BD67" i="151"/>
  <c r="BC67" i="151"/>
  <c r="BB67" i="151"/>
  <c r="BA67" i="151"/>
  <c r="AZ67" i="151"/>
  <c r="AY67" i="151"/>
  <c r="AX67" i="151"/>
  <c r="AW67" i="151"/>
  <c r="AV67" i="151"/>
  <c r="AU67" i="151"/>
  <c r="AT67" i="151"/>
  <c r="AS67" i="151"/>
  <c r="AR67" i="151"/>
  <c r="AQ67" i="151"/>
  <c r="AP67" i="151"/>
  <c r="AO67" i="151"/>
  <c r="AN67" i="151"/>
  <c r="AM67" i="151"/>
  <c r="AL67" i="151"/>
  <c r="AK67" i="151"/>
  <c r="AJ67" i="151"/>
  <c r="AI67" i="151"/>
  <c r="AH67" i="151"/>
  <c r="AG67" i="151"/>
  <c r="AF67" i="151"/>
  <c r="AE67" i="151"/>
  <c r="AD67" i="151"/>
  <c r="AC67" i="151"/>
  <c r="AB67" i="151"/>
  <c r="AA67" i="151"/>
  <c r="Z67" i="151"/>
  <c r="Y67" i="151"/>
  <c r="X67" i="151"/>
  <c r="W67" i="151"/>
  <c r="V67" i="151"/>
  <c r="U67" i="151"/>
  <c r="T67" i="151"/>
  <c r="S67" i="151"/>
  <c r="R67" i="151"/>
  <c r="Q67" i="151"/>
  <c r="P67" i="151"/>
  <c r="O67" i="151"/>
  <c r="N67" i="151"/>
  <c r="M67" i="151"/>
  <c r="L67" i="151"/>
  <c r="K67" i="151"/>
  <c r="J67" i="151"/>
  <c r="I67" i="151"/>
  <c r="H67" i="151"/>
  <c r="G67" i="151"/>
  <c r="F67" i="151"/>
  <c r="E67" i="151"/>
  <c r="D67" i="151"/>
  <c r="C67" i="151"/>
  <c r="EY66" i="151"/>
  <c r="EX66" i="151"/>
  <c r="EW66" i="151"/>
  <c r="EV66" i="151"/>
  <c r="EU66" i="151"/>
  <c r="ET66" i="151"/>
  <c r="ES66" i="151"/>
  <c r="ER66" i="151"/>
  <c r="EQ66" i="151"/>
  <c r="EP66" i="151"/>
  <c r="EO66" i="151"/>
  <c r="EN66" i="151"/>
  <c r="EM66" i="151"/>
  <c r="EL66" i="151"/>
  <c r="EK66" i="151"/>
  <c r="EJ66" i="151"/>
  <c r="EI66" i="151"/>
  <c r="EH66" i="151"/>
  <c r="EG66" i="151"/>
  <c r="EF66" i="151"/>
  <c r="EE66" i="151"/>
  <c r="ED66" i="151"/>
  <c r="EC66" i="151"/>
  <c r="EB66" i="151"/>
  <c r="EA66" i="151"/>
  <c r="DZ66" i="151"/>
  <c r="DY66" i="151"/>
  <c r="DX66" i="151"/>
  <c r="DW66" i="151"/>
  <c r="DV66" i="151"/>
  <c r="DU66" i="151"/>
  <c r="DT66" i="151"/>
  <c r="DS66" i="151"/>
  <c r="DR66" i="151"/>
  <c r="DQ66" i="151"/>
  <c r="DP66" i="151"/>
  <c r="DO66" i="151"/>
  <c r="DN66" i="151"/>
  <c r="DM66" i="151"/>
  <c r="DL66" i="151"/>
  <c r="DK66" i="151"/>
  <c r="DJ66" i="151"/>
  <c r="DI66" i="151"/>
  <c r="DH66" i="151"/>
  <c r="DG66" i="151"/>
  <c r="DF66" i="151"/>
  <c r="DE66" i="151"/>
  <c r="DD66" i="151"/>
  <c r="DC66" i="151"/>
  <c r="DB66" i="151"/>
  <c r="DA66" i="151"/>
  <c r="CZ66" i="151"/>
  <c r="CY66" i="151"/>
  <c r="CX66" i="151"/>
  <c r="CW66" i="151"/>
  <c r="CV66" i="151"/>
  <c r="CU66" i="151"/>
  <c r="CT66" i="151"/>
  <c r="CS66" i="151"/>
  <c r="CR66" i="151"/>
  <c r="CQ66" i="151"/>
  <c r="CP66" i="151"/>
  <c r="CO66" i="151"/>
  <c r="CN66" i="151"/>
  <c r="CM66" i="151"/>
  <c r="CL66" i="151"/>
  <c r="CK66" i="151"/>
  <c r="CJ66" i="151"/>
  <c r="CI66" i="151"/>
  <c r="CH66" i="151"/>
  <c r="CG66" i="151"/>
  <c r="CF66" i="151"/>
  <c r="CE66" i="151"/>
  <c r="CD66" i="151"/>
  <c r="CC66" i="151"/>
  <c r="CB66" i="151"/>
  <c r="CA66" i="151"/>
  <c r="BZ66" i="151"/>
  <c r="BY66" i="151"/>
  <c r="BX66" i="151"/>
  <c r="BW66" i="151"/>
  <c r="BV66" i="151"/>
  <c r="BU66" i="151"/>
  <c r="BT66" i="151"/>
  <c r="BS66" i="151"/>
  <c r="BR66" i="151"/>
  <c r="BQ66" i="151"/>
  <c r="BP66" i="151"/>
  <c r="BO66" i="151"/>
  <c r="BN66" i="151"/>
  <c r="BM66" i="151"/>
  <c r="BL66" i="151"/>
  <c r="BK66" i="151"/>
  <c r="BJ66" i="151"/>
  <c r="BI66" i="151"/>
  <c r="BH66" i="151"/>
  <c r="BG66" i="151"/>
  <c r="BF66" i="151"/>
  <c r="BE66" i="151"/>
  <c r="BD66" i="151"/>
  <c r="BC66" i="151"/>
  <c r="BB66" i="151"/>
  <c r="BA66" i="151"/>
  <c r="AZ66" i="151"/>
  <c r="AY66" i="151"/>
  <c r="AX66" i="151"/>
  <c r="AW66" i="151"/>
  <c r="AV66" i="151"/>
  <c r="AU66" i="151"/>
  <c r="AT66" i="151"/>
  <c r="AS66" i="151"/>
  <c r="AR66" i="151"/>
  <c r="AQ66" i="151"/>
  <c r="AP66" i="151"/>
  <c r="AO66" i="151"/>
  <c r="AN66" i="151"/>
  <c r="AM66" i="151"/>
  <c r="AL66" i="151"/>
  <c r="AK66" i="151"/>
  <c r="AJ66" i="151"/>
  <c r="AI66" i="151"/>
  <c r="AH66" i="151"/>
  <c r="AG66" i="151"/>
  <c r="AF66" i="151"/>
  <c r="AE66" i="151"/>
  <c r="AD66" i="151"/>
  <c r="AC66" i="151"/>
  <c r="AB66" i="151"/>
  <c r="AA66" i="151"/>
  <c r="Z66" i="151"/>
  <c r="Y66" i="151"/>
  <c r="X66" i="151"/>
  <c r="W66" i="151"/>
  <c r="V66" i="151"/>
  <c r="U66" i="151"/>
  <c r="T66" i="151"/>
  <c r="S66" i="151"/>
  <c r="R66" i="151"/>
  <c r="Q66" i="151"/>
  <c r="P66" i="151"/>
  <c r="O66" i="151"/>
  <c r="N66" i="151"/>
  <c r="M66" i="151"/>
  <c r="L66" i="151"/>
  <c r="K66" i="151"/>
  <c r="J66" i="151"/>
  <c r="I66" i="151"/>
  <c r="H66" i="151"/>
  <c r="G66" i="151"/>
  <c r="F66" i="151"/>
  <c r="E66" i="151"/>
  <c r="D66" i="151"/>
  <c r="C66" i="151"/>
  <c r="EY65" i="151"/>
  <c r="EX65" i="151"/>
  <c r="EW65" i="151"/>
  <c r="EV65" i="151"/>
  <c r="EU65" i="151"/>
  <c r="ET65" i="151"/>
  <c r="ES65" i="151"/>
  <c r="ER65" i="151"/>
  <c r="EQ65" i="151"/>
  <c r="EP65" i="151"/>
  <c r="EO65" i="151"/>
  <c r="EN65" i="151"/>
  <c r="EM65" i="151"/>
  <c r="EL65" i="151"/>
  <c r="EK65" i="151"/>
  <c r="EJ65" i="151"/>
  <c r="EI65" i="151"/>
  <c r="EH65" i="151"/>
  <c r="EG65" i="151"/>
  <c r="EF65" i="151"/>
  <c r="EE65" i="151"/>
  <c r="ED65" i="151"/>
  <c r="EC65" i="151"/>
  <c r="EB65" i="151"/>
  <c r="EA65" i="151"/>
  <c r="DZ65" i="151"/>
  <c r="DY65" i="151"/>
  <c r="DX65" i="151"/>
  <c r="DW65" i="151"/>
  <c r="DV65" i="151"/>
  <c r="DU65" i="151"/>
  <c r="DT65" i="151"/>
  <c r="DS65" i="151"/>
  <c r="DR65" i="151"/>
  <c r="DQ65" i="151"/>
  <c r="DP65" i="151"/>
  <c r="DO65" i="151"/>
  <c r="DN65" i="151"/>
  <c r="DM65" i="151"/>
  <c r="DL65" i="151"/>
  <c r="DK65" i="151"/>
  <c r="DJ65" i="151"/>
  <c r="DI65" i="151"/>
  <c r="DH65" i="151"/>
  <c r="DG65" i="151"/>
  <c r="DF65" i="151"/>
  <c r="DE65" i="151"/>
  <c r="DD65" i="151"/>
  <c r="DC65" i="151"/>
  <c r="DB65" i="151"/>
  <c r="DA65" i="151"/>
  <c r="CZ65" i="151"/>
  <c r="CY65" i="151"/>
  <c r="CX65" i="151"/>
  <c r="CW65" i="151"/>
  <c r="CV65" i="151"/>
  <c r="CU65" i="151"/>
  <c r="CT65" i="151"/>
  <c r="CS65" i="151"/>
  <c r="CR65" i="151"/>
  <c r="CQ65" i="151"/>
  <c r="CP65" i="151"/>
  <c r="CO65" i="151"/>
  <c r="CN65" i="151"/>
  <c r="CM65" i="151"/>
  <c r="CL65" i="151"/>
  <c r="CK65" i="151"/>
  <c r="CJ65" i="151"/>
  <c r="CI65" i="151"/>
  <c r="CH65" i="151"/>
  <c r="CG65" i="151"/>
  <c r="CF65" i="151"/>
  <c r="CE65" i="151"/>
  <c r="CD65" i="151"/>
  <c r="CC65" i="151"/>
  <c r="CB65" i="151"/>
  <c r="CA65" i="151"/>
  <c r="BZ65" i="151"/>
  <c r="BY65" i="151"/>
  <c r="BX65" i="151"/>
  <c r="BW65" i="151"/>
  <c r="BV65" i="151"/>
  <c r="BU65" i="151"/>
  <c r="BT65" i="151"/>
  <c r="BS65" i="151"/>
  <c r="BR65" i="151"/>
  <c r="BQ65" i="151"/>
  <c r="BP65" i="151"/>
  <c r="BO65" i="151"/>
  <c r="BN65" i="151"/>
  <c r="BM65" i="151"/>
  <c r="BL65" i="151"/>
  <c r="BK65" i="151"/>
  <c r="BJ65" i="151"/>
  <c r="BI65" i="151"/>
  <c r="BH65" i="151"/>
  <c r="BG65" i="151"/>
  <c r="BF65" i="151"/>
  <c r="BE65" i="151"/>
  <c r="BD65" i="151"/>
  <c r="BC65" i="151"/>
  <c r="BB65" i="151"/>
  <c r="BA65" i="151"/>
  <c r="AZ65" i="151"/>
  <c r="AY65" i="151"/>
  <c r="AX65" i="151"/>
  <c r="AW65" i="151"/>
  <c r="AV65" i="151"/>
  <c r="AU65" i="151"/>
  <c r="AT65" i="151"/>
  <c r="AS65" i="151"/>
  <c r="AR65" i="151"/>
  <c r="AQ65" i="151"/>
  <c r="AP65" i="151"/>
  <c r="AO65" i="151"/>
  <c r="AN65" i="151"/>
  <c r="AM65" i="151"/>
  <c r="AL65" i="151"/>
  <c r="AK65" i="151"/>
  <c r="AJ65" i="151"/>
  <c r="AI65" i="151"/>
  <c r="AH65" i="151"/>
  <c r="AG65" i="151"/>
  <c r="AF65" i="151"/>
  <c r="AE65" i="151"/>
  <c r="AD65" i="151"/>
  <c r="AC65" i="151"/>
  <c r="AB65" i="151"/>
  <c r="AA65" i="151"/>
  <c r="Z65" i="151"/>
  <c r="Y65" i="151"/>
  <c r="X65" i="151"/>
  <c r="W65" i="151"/>
  <c r="V65" i="151"/>
  <c r="U65" i="151"/>
  <c r="T65" i="151"/>
  <c r="S65" i="151"/>
  <c r="R65" i="151"/>
  <c r="Q65" i="151"/>
  <c r="P65" i="151"/>
  <c r="O65" i="151"/>
  <c r="N65" i="151"/>
  <c r="M65" i="151"/>
  <c r="L65" i="151"/>
  <c r="K65" i="151"/>
  <c r="J65" i="151"/>
  <c r="I65" i="151"/>
  <c r="H65" i="151"/>
  <c r="G65" i="151"/>
  <c r="F65" i="151"/>
  <c r="E65" i="151"/>
  <c r="D65" i="151"/>
  <c r="C65" i="151"/>
  <c r="EY64" i="151"/>
  <c r="EX64" i="151"/>
  <c r="EW64" i="151"/>
  <c r="EV64" i="151"/>
  <c r="EU64" i="151"/>
  <c r="ET64" i="151"/>
  <c r="ES64" i="151"/>
  <c r="ER64" i="151"/>
  <c r="EQ64" i="151"/>
  <c r="EP64" i="151"/>
  <c r="EO64" i="151"/>
  <c r="EN64" i="151"/>
  <c r="EM64" i="151"/>
  <c r="EL64" i="151"/>
  <c r="EK64" i="151"/>
  <c r="EJ64" i="151"/>
  <c r="EI64" i="151"/>
  <c r="EH64" i="151"/>
  <c r="EG64" i="151"/>
  <c r="EF64" i="151"/>
  <c r="EE64" i="151"/>
  <c r="ED64" i="151"/>
  <c r="EC64" i="151"/>
  <c r="EB64" i="151"/>
  <c r="EA64" i="151"/>
  <c r="DZ64" i="151"/>
  <c r="DY64" i="151"/>
  <c r="DX64" i="151"/>
  <c r="DW64" i="151"/>
  <c r="DV64" i="151"/>
  <c r="DU64" i="151"/>
  <c r="DT64" i="151"/>
  <c r="DS64" i="151"/>
  <c r="DR64" i="151"/>
  <c r="DQ64" i="151"/>
  <c r="DP64" i="151"/>
  <c r="DO64" i="151"/>
  <c r="DN64" i="151"/>
  <c r="DM64" i="151"/>
  <c r="DL64" i="151"/>
  <c r="DK64" i="151"/>
  <c r="DJ64" i="151"/>
  <c r="DI64" i="151"/>
  <c r="DH64" i="151"/>
  <c r="DG64" i="151"/>
  <c r="DF64" i="151"/>
  <c r="DE64" i="151"/>
  <c r="DD64" i="151"/>
  <c r="DC64" i="151"/>
  <c r="DB64" i="151"/>
  <c r="DA64" i="151"/>
  <c r="CZ64" i="151"/>
  <c r="CY64" i="151"/>
  <c r="CX64" i="151"/>
  <c r="CW64" i="151"/>
  <c r="CV64" i="151"/>
  <c r="CU64" i="151"/>
  <c r="CT64" i="151"/>
  <c r="CS64" i="151"/>
  <c r="CR64" i="151"/>
  <c r="CQ64" i="151"/>
  <c r="CP64" i="151"/>
  <c r="CO64" i="151"/>
  <c r="CN64" i="151"/>
  <c r="CM64" i="151"/>
  <c r="CL64" i="151"/>
  <c r="CK64" i="151"/>
  <c r="CJ64" i="151"/>
  <c r="CI64" i="151"/>
  <c r="CH64" i="151"/>
  <c r="CG64" i="151"/>
  <c r="CF64" i="151"/>
  <c r="CE64" i="151"/>
  <c r="CD64" i="151"/>
  <c r="CC64" i="151"/>
  <c r="CB64" i="151"/>
  <c r="CA64" i="151"/>
  <c r="BZ64" i="151"/>
  <c r="BY64" i="151"/>
  <c r="BX64" i="151"/>
  <c r="BW64" i="151"/>
  <c r="BV64" i="151"/>
  <c r="BU64" i="151"/>
  <c r="BT64" i="151"/>
  <c r="BS64" i="151"/>
  <c r="BR64" i="151"/>
  <c r="BQ64" i="151"/>
  <c r="BP64" i="151"/>
  <c r="BO64" i="151"/>
  <c r="BN64" i="151"/>
  <c r="BM64" i="151"/>
  <c r="BL64" i="151"/>
  <c r="BK64" i="151"/>
  <c r="BJ64" i="151"/>
  <c r="BI64" i="151"/>
  <c r="BH64" i="151"/>
  <c r="BG64" i="151"/>
  <c r="BF64" i="151"/>
  <c r="BE64" i="151"/>
  <c r="BD64" i="151"/>
  <c r="BC64" i="151"/>
  <c r="BB64" i="151"/>
  <c r="BA64" i="151"/>
  <c r="AZ64" i="151"/>
  <c r="AY64" i="151"/>
  <c r="AX64" i="151"/>
  <c r="AW64" i="151"/>
  <c r="AV64" i="151"/>
  <c r="AU64" i="151"/>
  <c r="AT64" i="151"/>
  <c r="AS64" i="151"/>
  <c r="AR64" i="151"/>
  <c r="AQ64" i="151"/>
  <c r="AP64" i="151"/>
  <c r="AO64" i="151"/>
  <c r="AN64" i="151"/>
  <c r="AM64" i="151"/>
  <c r="AL64" i="151"/>
  <c r="AK64" i="151"/>
  <c r="AJ64" i="151"/>
  <c r="AI64" i="151"/>
  <c r="AH64" i="151"/>
  <c r="AG64" i="151"/>
  <c r="AF64" i="151"/>
  <c r="AE64" i="151"/>
  <c r="AD64" i="151"/>
  <c r="AC64" i="151"/>
  <c r="AB64" i="151"/>
  <c r="AA64" i="151"/>
  <c r="Z64" i="151"/>
  <c r="Y64" i="151"/>
  <c r="X64" i="151"/>
  <c r="W64" i="151"/>
  <c r="V64" i="151"/>
  <c r="U64" i="151"/>
  <c r="T64" i="151"/>
  <c r="S64" i="151"/>
  <c r="R64" i="151"/>
  <c r="Q64" i="151"/>
  <c r="P64" i="151"/>
  <c r="O64" i="151"/>
  <c r="N64" i="151"/>
  <c r="M64" i="151"/>
  <c r="L64" i="151"/>
  <c r="K64" i="151"/>
  <c r="J64" i="151"/>
  <c r="I64" i="151"/>
  <c r="H64" i="151"/>
  <c r="G64" i="151"/>
  <c r="F64" i="151"/>
  <c r="E64" i="151"/>
  <c r="D64" i="151"/>
  <c r="C64" i="151"/>
  <c r="EY63" i="151"/>
  <c r="EX63" i="151"/>
  <c r="EW63" i="151"/>
  <c r="EV63" i="151"/>
  <c r="EU63" i="151"/>
  <c r="ET63" i="151"/>
  <c r="ES63" i="151"/>
  <c r="ER63" i="151"/>
  <c r="EQ63" i="151"/>
  <c r="EP63" i="151"/>
  <c r="EO63" i="151"/>
  <c r="EN63" i="151"/>
  <c r="EM63" i="151"/>
  <c r="EL63" i="151"/>
  <c r="EK63" i="151"/>
  <c r="EJ63" i="151"/>
  <c r="EI63" i="151"/>
  <c r="EH63" i="151"/>
  <c r="EG63" i="151"/>
  <c r="EF63" i="151"/>
  <c r="EE63" i="151"/>
  <c r="ED63" i="151"/>
  <c r="EC63" i="151"/>
  <c r="EB63" i="151"/>
  <c r="EA63" i="151"/>
  <c r="DZ63" i="151"/>
  <c r="DY63" i="151"/>
  <c r="DX63" i="151"/>
  <c r="DW63" i="151"/>
  <c r="DV63" i="151"/>
  <c r="DU63" i="151"/>
  <c r="DT63" i="151"/>
  <c r="DS63" i="151"/>
  <c r="DR63" i="151"/>
  <c r="DQ63" i="151"/>
  <c r="DP63" i="151"/>
  <c r="DO63" i="151"/>
  <c r="DN63" i="151"/>
  <c r="DM63" i="151"/>
  <c r="DL63" i="151"/>
  <c r="DK63" i="151"/>
  <c r="DJ63" i="151"/>
  <c r="DI63" i="151"/>
  <c r="DH63" i="151"/>
  <c r="DG63" i="151"/>
  <c r="DF63" i="151"/>
  <c r="DE63" i="151"/>
  <c r="DD63" i="151"/>
  <c r="DC63" i="151"/>
  <c r="DB63" i="151"/>
  <c r="DA63" i="151"/>
  <c r="CZ63" i="151"/>
  <c r="CY63" i="151"/>
  <c r="CX63" i="151"/>
  <c r="CW63" i="151"/>
  <c r="CV63" i="151"/>
  <c r="CU63" i="151"/>
  <c r="CT63" i="151"/>
  <c r="CS63" i="151"/>
  <c r="CR63" i="151"/>
  <c r="CQ63" i="151"/>
  <c r="CP63" i="151"/>
  <c r="CO63" i="151"/>
  <c r="CN63" i="151"/>
  <c r="CM63" i="151"/>
  <c r="CL63" i="151"/>
  <c r="CK63" i="151"/>
  <c r="CJ63" i="151"/>
  <c r="CI63" i="151"/>
  <c r="CH63" i="151"/>
  <c r="CG63" i="151"/>
  <c r="CF63" i="151"/>
  <c r="CE63" i="151"/>
  <c r="CD63" i="151"/>
  <c r="CC63" i="151"/>
  <c r="CB63" i="151"/>
  <c r="CA63" i="151"/>
  <c r="BZ63" i="151"/>
  <c r="BY63" i="151"/>
  <c r="BX63" i="151"/>
  <c r="BW63" i="151"/>
  <c r="BV63" i="151"/>
  <c r="BU63" i="151"/>
  <c r="BT63" i="151"/>
  <c r="BS63" i="151"/>
  <c r="BR63" i="151"/>
  <c r="BQ63" i="151"/>
  <c r="BP63" i="151"/>
  <c r="BO63" i="151"/>
  <c r="BN63" i="151"/>
  <c r="BM63" i="151"/>
  <c r="BL63" i="151"/>
  <c r="BK63" i="151"/>
  <c r="BJ63" i="151"/>
  <c r="BI63" i="151"/>
  <c r="BH63" i="151"/>
  <c r="BG63" i="151"/>
  <c r="BF63" i="151"/>
  <c r="BE63" i="151"/>
  <c r="BD63" i="151"/>
  <c r="BC63" i="151"/>
  <c r="BB63" i="151"/>
  <c r="BA63" i="151"/>
  <c r="AZ63" i="151"/>
  <c r="AY63" i="151"/>
  <c r="AX63" i="151"/>
  <c r="AW63" i="151"/>
  <c r="AV63" i="151"/>
  <c r="AU63" i="151"/>
  <c r="AT63" i="151"/>
  <c r="AS63" i="151"/>
  <c r="AR63" i="151"/>
  <c r="AQ63" i="151"/>
  <c r="AP63" i="151"/>
  <c r="AO63" i="151"/>
  <c r="AN63" i="151"/>
  <c r="AM63" i="151"/>
  <c r="AL63" i="151"/>
  <c r="AK63" i="151"/>
  <c r="AJ63" i="151"/>
  <c r="AI63" i="151"/>
  <c r="AH63" i="151"/>
  <c r="AG63" i="151"/>
  <c r="AF63" i="151"/>
  <c r="AE63" i="151"/>
  <c r="AD63" i="151"/>
  <c r="AC63" i="151"/>
  <c r="AB63" i="151"/>
  <c r="AA63" i="151"/>
  <c r="Z63" i="151"/>
  <c r="Y63" i="151"/>
  <c r="X63" i="151"/>
  <c r="W63" i="151"/>
  <c r="V63" i="151"/>
  <c r="U63" i="151"/>
  <c r="T63" i="151"/>
  <c r="S63" i="151"/>
  <c r="R63" i="151"/>
  <c r="Q63" i="151"/>
  <c r="P63" i="151"/>
  <c r="O63" i="151"/>
  <c r="N63" i="151"/>
  <c r="M63" i="151"/>
  <c r="L63" i="151"/>
  <c r="K63" i="151"/>
  <c r="J63" i="151"/>
  <c r="I63" i="151"/>
  <c r="H63" i="151"/>
  <c r="G63" i="151"/>
  <c r="F63" i="151"/>
  <c r="E63" i="151"/>
  <c r="D63" i="151"/>
  <c r="C63" i="151"/>
  <c r="EY62" i="151"/>
  <c r="EX62" i="151"/>
  <c r="EW62" i="151"/>
  <c r="EV62" i="151"/>
  <c r="EU62" i="151"/>
  <c r="ET62" i="151"/>
  <c r="ES62" i="151"/>
  <c r="ER62" i="151"/>
  <c r="EQ62" i="151"/>
  <c r="EP62" i="151"/>
  <c r="EO62" i="151"/>
  <c r="EN62" i="151"/>
  <c r="EM62" i="151"/>
  <c r="EL62" i="151"/>
  <c r="EK62" i="151"/>
  <c r="EJ62" i="151"/>
  <c r="EI62" i="151"/>
  <c r="EH62" i="151"/>
  <c r="EG62" i="151"/>
  <c r="EF62" i="151"/>
  <c r="EE62" i="151"/>
  <c r="ED62" i="151"/>
  <c r="EC62" i="151"/>
  <c r="EB62" i="151"/>
  <c r="EA62" i="151"/>
  <c r="DZ62" i="151"/>
  <c r="DY62" i="151"/>
  <c r="DX62" i="151"/>
  <c r="DW62" i="151"/>
  <c r="DV62" i="151"/>
  <c r="DU62" i="151"/>
  <c r="DT62" i="151"/>
  <c r="DS62" i="151"/>
  <c r="DR62" i="151"/>
  <c r="DQ62" i="151"/>
  <c r="DP62" i="151"/>
  <c r="DO62" i="151"/>
  <c r="DN62" i="151"/>
  <c r="DM62" i="151"/>
  <c r="DL62" i="151"/>
  <c r="DK62" i="151"/>
  <c r="DJ62" i="151"/>
  <c r="DI62" i="151"/>
  <c r="DH62" i="151"/>
  <c r="DG62" i="151"/>
  <c r="DF62" i="151"/>
  <c r="DE62" i="151"/>
  <c r="DD62" i="151"/>
  <c r="DC62" i="151"/>
  <c r="DB62" i="151"/>
  <c r="DA62" i="151"/>
  <c r="CZ62" i="151"/>
  <c r="CY62" i="151"/>
  <c r="CX62" i="151"/>
  <c r="CW62" i="151"/>
  <c r="CV62" i="151"/>
  <c r="CU62" i="151"/>
  <c r="CT62" i="151"/>
  <c r="CS62" i="151"/>
  <c r="CR62" i="151"/>
  <c r="CQ62" i="151"/>
  <c r="CP62" i="151"/>
  <c r="CO62" i="151"/>
  <c r="CN62" i="151"/>
  <c r="CM62" i="151"/>
  <c r="CL62" i="151"/>
  <c r="CK62" i="151"/>
  <c r="CJ62" i="151"/>
  <c r="CI62" i="151"/>
  <c r="CH62" i="151"/>
  <c r="CG62" i="151"/>
  <c r="CF62" i="151"/>
  <c r="CE62" i="151"/>
  <c r="CD62" i="151"/>
  <c r="CC62" i="151"/>
  <c r="CB62" i="151"/>
  <c r="CA62" i="151"/>
  <c r="BZ62" i="151"/>
  <c r="BY62" i="151"/>
  <c r="BX62" i="151"/>
  <c r="BW62" i="151"/>
  <c r="BV62" i="151"/>
  <c r="BU62" i="151"/>
  <c r="BT62" i="151"/>
  <c r="BS62" i="151"/>
  <c r="BR62" i="151"/>
  <c r="BQ62" i="151"/>
  <c r="BP62" i="151"/>
  <c r="BO62" i="151"/>
  <c r="BN62" i="151"/>
  <c r="BM62" i="151"/>
  <c r="BL62" i="151"/>
  <c r="BK62" i="151"/>
  <c r="BJ62" i="151"/>
  <c r="BI62" i="151"/>
  <c r="BH62" i="151"/>
  <c r="BG62" i="151"/>
  <c r="BF62" i="151"/>
  <c r="BE62" i="151"/>
  <c r="BD62" i="151"/>
  <c r="BC62" i="151"/>
  <c r="BB62" i="151"/>
  <c r="BA62" i="151"/>
  <c r="AZ62" i="151"/>
  <c r="AY62" i="151"/>
  <c r="AX62" i="151"/>
  <c r="AW62" i="151"/>
  <c r="AV62" i="151"/>
  <c r="AU62" i="151"/>
  <c r="AT62" i="151"/>
  <c r="AS62" i="151"/>
  <c r="AR62" i="151"/>
  <c r="AQ62" i="151"/>
  <c r="AP62" i="151"/>
  <c r="AO62" i="151"/>
  <c r="AN62" i="151"/>
  <c r="AM62" i="151"/>
  <c r="AL62" i="151"/>
  <c r="AK62" i="151"/>
  <c r="AJ62" i="151"/>
  <c r="AI62" i="151"/>
  <c r="AH62" i="151"/>
  <c r="AG62" i="151"/>
  <c r="AF62" i="151"/>
  <c r="AE62" i="151"/>
  <c r="AD62" i="151"/>
  <c r="AC62" i="151"/>
  <c r="AB62" i="151"/>
  <c r="AA62" i="151"/>
  <c r="Z62" i="151"/>
  <c r="Y62" i="151"/>
  <c r="X62" i="151"/>
  <c r="W62" i="151"/>
  <c r="V62" i="151"/>
  <c r="U62" i="151"/>
  <c r="T62" i="151"/>
  <c r="S62" i="151"/>
  <c r="R62" i="151"/>
  <c r="Q62" i="151"/>
  <c r="P62" i="151"/>
  <c r="O62" i="151"/>
  <c r="N62" i="151"/>
  <c r="M62" i="151"/>
  <c r="L62" i="151"/>
  <c r="K62" i="151"/>
  <c r="J62" i="151"/>
  <c r="I62" i="151"/>
  <c r="H62" i="151"/>
  <c r="G62" i="151"/>
  <c r="F62" i="151"/>
  <c r="E62" i="151"/>
  <c r="D62" i="151"/>
  <c r="C62" i="151"/>
  <c r="EY61" i="151"/>
  <c r="EX61" i="151"/>
  <c r="EW61" i="151"/>
  <c r="EV61" i="151"/>
  <c r="EU61" i="151"/>
  <c r="ET61" i="151"/>
  <c r="ES61" i="151"/>
  <c r="ER61" i="151"/>
  <c r="EQ61" i="151"/>
  <c r="EP61" i="151"/>
  <c r="EO61" i="151"/>
  <c r="EN61" i="151"/>
  <c r="EM61" i="151"/>
  <c r="EL61" i="151"/>
  <c r="EK61" i="151"/>
  <c r="EJ61" i="151"/>
  <c r="EI61" i="151"/>
  <c r="EH61" i="151"/>
  <c r="EG61" i="151"/>
  <c r="EF61" i="151"/>
  <c r="EE61" i="151"/>
  <c r="ED61" i="151"/>
  <c r="EC61" i="151"/>
  <c r="EB61" i="151"/>
  <c r="EA61" i="151"/>
  <c r="DZ61" i="151"/>
  <c r="DY61" i="151"/>
  <c r="DX61" i="151"/>
  <c r="DW61" i="151"/>
  <c r="DV61" i="151"/>
  <c r="DU61" i="151"/>
  <c r="DT61" i="151"/>
  <c r="DS61" i="151"/>
  <c r="DR61" i="151"/>
  <c r="DQ61" i="151"/>
  <c r="DP61" i="151"/>
  <c r="DO61" i="151"/>
  <c r="DN61" i="151"/>
  <c r="DM61" i="151"/>
  <c r="DL61" i="151"/>
  <c r="DK61" i="151"/>
  <c r="DJ61" i="151"/>
  <c r="DI61" i="151"/>
  <c r="DH61" i="151"/>
  <c r="DG61" i="151"/>
  <c r="DF61" i="151"/>
  <c r="DE61" i="151"/>
  <c r="DD61" i="151"/>
  <c r="DC61" i="151"/>
  <c r="DB61" i="151"/>
  <c r="DA61" i="151"/>
  <c r="CZ61" i="151"/>
  <c r="CY61" i="151"/>
  <c r="CX61" i="151"/>
  <c r="CW61" i="151"/>
  <c r="CV61" i="151"/>
  <c r="CU61" i="151"/>
  <c r="CT61" i="151"/>
  <c r="CS61" i="151"/>
  <c r="CR61" i="151"/>
  <c r="CQ61" i="151"/>
  <c r="CP61" i="151"/>
  <c r="CO61" i="151"/>
  <c r="CN61" i="151"/>
  <c r="CM61" i="151"/>
  <c r="CL61" i="151"/>
  <c r="CK61" i="151"/>
  <c r="CJ61" i="151"/>
  <c r="CI61" i="151"/>
  <c r="CH61" i="151"/>
  <c r="CG61" i="151"/>
  <c r="CF61" i="151"/>
  <c r="CE61" i="151"/>
  <c r="CD61" i="151"/>
  <c r="CC61" i="151"/>
  <c r="CB61" i="151"/>
  <c r="CA61" i="151"/>
  <c r="BZ61" i="151"/>
  <c r="BY61" i="151"/>
  <c r="BX61" i="151"/>
  <c r="BW61" i="151"/>
  <c r="BV61" i="151"/>
  <c r="BU61" i="151"/>
  <c r="BT61" i="151"/>
  <c r="BS61" i="151"/>
  <c r="BR61" i="151"/>
  <c r="BQ61" i="151"/>
  <c r="BP61" i="151"/>
  <c r="BO61" i="151"/>
  <c r="BN61" i="151"/>
  <c r="BM61" i="151"/>
  <c r="BL61" i="151"/>
  <c r="BK61" i="151"/>
  <c r="BJ61" i="151"/>
  <c r="BI61" i="151"/>
  <c r="BH61" i="151"/>
  <c r="BG61" i="151"/>
  <c r="BF61" i="151"/>
  <c r="BE61" i="151"/>
  <c r="BD61" i="151"/>
  <c r="BC61" i="151"/>
  <c r="BB61" i="151"/>
  <c r="BA61" i="151"/>
  <c r="AZ61" i="151"/>
  <c r="AY61" i="151"/>
  <c r="AX61" i="151"/>
  <c r="AW61" i="151"/>
  <c r="AV61" i="151"/>
  <c r="AU61" i="151"/>
  <c r="AT61" i="151"/>
  <c r="AS61" i="151"/>
  <c r="AR61" i="151"/>
  <c r="AQ61" i="151"/>
  <c r="AP61" i="151"/>
  <c r="AO61" i="151"/>
  <c r="AN61" i="151"/>
  <c r="AM61" i="151"/>
  <c r="AL61" i="151"/>
  <c r="AK61" i="151"/>
  <c r="AJ61" i="151"/>
  <c r="AI61" i="151"/>
  <c r="AH61" i="151"/>
  <c r="AG61" i="151"/>
  <c r="AF61" i="151"/>
  <c r="AE61" i="151"/>
  <c r="AD61" i="151"/>
  <c r="AC61" i="151"/>
  <c r="AB61" i="151"/>
  <c r="AA61" i="151"/>
  <c r="Z61" i="151"/>
  <c r="Y61" i="151"/>
  <c r="X61" i="151"/>
  <c r="W61" i="151"/>
  <c r="V61" i="151"/>
  <c r="U61" i="151"/>
  <c r="T61" i="151"/>
  <c r="S61" i="151"/>
  <c r="R61" i="151"/>
  <c r="Q61" i="151"/>
  <c r="P61" i="151"/>
  <c r="O61" i="151"/>
  <c r="N61" i="151"/>
  <c r="M61" i="151"/>
  <c r="L61" i="151"/>
  <c r="K61" i="151"/>
  <c r="J61" i="151"/>
  <c r="I61" i="151"/>
  <c r="H61" i="151"/>
  <c r="G61" i="151"/>
  <c r="F61" i="151"/>
  <c r="E61" i="151"/>
  <c r="D61" i="151"/>
  <c r="C61" i="151"/>
  <c r="EY60" i="151"/>
  <c r="EX60" i="151"/>
  <c r="EW60" i="151"/>
  <c r="EV60" i="151"/>
  <c r="EU60" i="151"/>
  <c r="ET60" i="151"/>
  <c r="ES60" i="151"/>
  <c r="ER60" i="151"/>
  <c r="EQ60" i="151"/>
  <c r="EP60" i="151"/>
  <c r="EO60" i="151"/>
  <c r="EN60" i="151"/>
  <c r="EM60" i="151"/>
  <c r="EL60" i="151"/>
  <c r="EK60" i="151"/>
  <c r="EJ60" i="151"/>
  <c r="EI60" i="151"/>
  <c r="EH60" i="151"/>
  <c r="EG60" i="151"/>
  <c r="EF60" i="151"/>
  <c r="EE60" i="151"/>
  <c r="ED60" i="151"/>
  <c r="EC60" i="151"/>
  <c r="EB60" i="151"/>
  <c r="EA60" i="151"/>
  <c r="DZ60" i="151"/>
  <c r="DY60" i="151"/>
  <c r="DX60" i="151"/>
  <c r="DW60" i="151"/>
  <c r="DV60" i="151"/>
  <c r="DU60" i="151"/>
  <c r="DT60" i="151"/>
  <c r="DS60" i="151"/>
  <c r="DR60" i="151"/>
  <c r="DQ60" i="151"/>
  <c r="DP60" i="151"/>
  <c r="DO60" i="151"/>
  <c r="DN60" i="151"/>
  <c r="DM60" i="151"/>
  <c r="DL60" i="151"/>
  <c r="DK60" i="151"/>
  <c r="DJ60" i="151"/>
  <c r="DI60" i="151"/>
  <c r="DH60" i="151"/>
  <c r="DG60" i="151"/>
  <c r="DF60" i="151"/>
  <c r="DE60" i="151"/>
  <c r="DD60" i="151"/>
  <c r="DC60" i="151"/>
  <c r="DB60" i="151"/>
  <c r="DA60" i="151"/>
  <c r="CZ60" i="151"/>
  <c r="CY60" i="151"/>
  <c r="CX60" i="151"/>
  <c r="CW60" i="151"/>
  <c r="CV60" i="151"/>
  <c r="CU60" i="151"/>
  <c r="CT60" i="151"/>
  <c r="CS60" i="151"/>
  <c r="CR60" i="151"/>
  <c r="CQ60" i="151"/>
  <c r="CP60" i="151"/>
  <c r="CO60" i="151"/>
  <c r="CN60" i="151"/>
  <c r="CM60" i="151"/>
  <c r="CL60" i="151"/>
  <c r="CK60" i="151"/>
  <c r="CJ60" i="151"/>
  <c r="CI60" i="151"/>
  <c r="CH60" i="151"/>
  <c r="CG60" i="151"/>
  <c r="CF60" i="151"/>
  <c r="CE60" i="151"/>
  <c r="CD60" i="151"/>
  <c r="CC60" i="151"/>
  <c r="CB60" i="151"/>
  <c r="CA60" i="151"/>
  <c r="BZ60" i="151"/>
  <c r="BY60" i="151"/>
  <c r="BX60" i="151"/>
  <c r="BW60" i="151"/>
  <c r="BV60" i="151"/>
  <c r="BU60" i="151"/>
  <c r="BT60" i="151"/>
  <c r="BS60" i="151"/>
  <c r="BR60" i="151"/>
  <c r="BQ60" i="151"/>
  <c r="BP60" i="151"/>
  <c r="BO60" i="151"/>
  <c r="BN60" i="151"/>
  <c r="BM60" i="151"/>
  <c r="BL60" i="151"/>
  <c r="BK60" i="151"/>
  <c r="BJ60" i="151"/>
  <c r="BI60" i="151"/>
  <c r="BH60" i="151"/>
  <c r="BG60" i="151"/>
  <c r="BF60" i="151"/>
  <c r="BE60" i="151"/>
  <c r="BD60" i="151"/>
  <c r="BC60" i="151"/>
  <c r="BB60" i="151"/>
  <c r="BA60" i="151"/>
  <c r="AZ60" i="151"/>
  <c r="AY60" i="151"/>
  <c r="AX60" i="151"/>
  <c r="AW60" i="151"/>
  <c r="AV60" i="151"/>
  <c r="AU60" i="151"/>
  <c r="AT60" i="151"/>
  <c r="AS60" i="151"/>
  <c r="AR60" i="151"/>
  <c r="AQ60" i="151"/>
  <c r="AP60" i="151"/>
  <c r="AO60" i="151"/>
  <c r="AN60" i="151"/>
  <c r="AM60" i="151"/>
  <c r="AL60" i="151"/>
  <c r="AK60" i="151"/>
  <c r="AJ60" i="151"/>
  <c r="AI60" i="151"/>
  <c r="AH60" i="151"/>
  <c r="AG60" i="151"/>
  <c r="AF60" i="151"/>
  <c r="AE60" i="151"/>
  <c r="AD60" i="151"/>
  <c r="AC60" i="151"/>
  <c r="AB60" i="151"/>
  <c r="AA60" i="151"/>
  <c r="Z60" i="151"/>
  <c r="Y60" i="151"/>
  <c r="X60" i="151"/>
  <c r="W60" i="151"/>
  <c r="V60" i="151"/>
  <c r="U60" i="151"/>
  <c r="T60" i="151"/>
  <c r="S60" i="151"/>
  <c r="R60" i="151"/>
  <c r="Q60" i="151"/>
  <c r="P60" i="151"/>
  <c r="O60" i="151"/>
  <c r="N60" i="151"/>
  <c r="M60" i="151"/>
  <c r="L60" i="151"/>
  <c r="K60" i="151"/>
  <c r="J60" i="151"/>
  <c r="I60" i="151"/>
  <c r="H60" i="151"/>
  <c r="G60" i="151"/>
  <c r="F60" i="151"/>
  <c r="E60" i="151"/>
  <c r="D60" i="151"/>
  <c r="C60" i="151"/>
  <c r="EY59" i="151"/>
  <c r="EX59" i="151"/>
  <c r="EW59" i="151"/>
  <c r="EV59" i="151"/>
  <c r="EU59" i="151"/>
  <c r="ET59" i="151"/>
  <c r="ES59" i="151"/>
  <c r="ER59" i="151"/>
  <c r="EQ59" i="151"/>
  <c r="EP59" i="151"/>
  <c r="EO59" i="151"/>
  <c r="EN59" i="151"/>
  <c r="EM59" i="151"/>
  <c r="EL59" i="151"/>
  <c r="EK59" i="151"/>
  <c r="EJ59" i="151"/>
  <c r="EI59" i="151"/>
  <c r="EH59" i="151"/>
  <c r="EG59" i="151"/>
  <c r="EF59" i="151"/>
  <c r="EE59" i="151"/>
  <c r="ED59" i="151"/>
  <c r="EC59" i="151"/>
  <c r="EB59" i="151"/>
  <c r="EA59" i="151"/>
  <c r="DZ59" i="151"/>
  <c r="DY59" i="151"/>
  <c r="DX59" i="151"/>
  <c r="DW59" i="151"/>
  <c r="DV59" i="151"/>
  <c r="DU59" i="151"/>
  <c r="DT59" i="151"/>
  <c r="DS59" i="151"/>
  <c r="DR59" i="151"/>
  <c r="DQ59" i="151"/>
  <c r="DP59" i="151"/>
  <c r="DO59" i="151"/>
  <c r="DN59" i="151"/>
  <c r="DM59" i="151"/>
  <c r="DL59" i="151"/>
  <c r="DK59" i="151"/>
  <c r="DJ59" i="151"/>
  <c r="DI59" i="151"/>
  <c r="DH59" i="151"/>
  <c r="DG59" i="151"/>
  <c r="DF59" i="151"/>
  <c r="DE59" i="151"/>
  <c r="DD59" i="151"/>
  <c r="DC59" i="151"/>
  <c r="DB59" i="151"/>
  <c r="DA59" i="151"/>
  <c r="CZ59" i="151"/>
  <c r="CY59" i="151"/>
  <c r="CX59" i="151"/>
  <c r="CW59" i="151"/>
  <c r="CV59" i="151"/>
  <c r="CU59" i="151"/>
  <c r="CT59" i="151"/>
  <c r="CS59" i="151"/>
  <c r="CR59" i="151"/>
  <c r="CQ59" i="151"/>
  <c r="CP59" i="151"/>
  <c r="CO59" i="151"/>
  <c r="CN59" i="151"/>
  <c r="CM59" i="151"/>
  <c r="CL59" i="151"/>
  <c r="CK59" i="151"/>
  <c r="CJ59" i="151"/>
  <c r="CI59" i="151"/>
  <c r="CH59" i="151"/>
  <c r="CG59" i="151"/>
  <c r="CF59" i="151"/>
  <c r="CE59" i="151"/>
  <c r="CD59" i="151"/>
  <c r="CC59" i="151"/>
  <c r="CB59" i="151"/>
  <c r="CA59" i="151"/>
  <c r="BZ59" i="151"/>
  <c r="BY59" i="151"/>
  <c r="BX59" i="151"/>
  <c r="BW59" i="151"/>
  <c r="BV59" i="151"/>
  <c r="BU59" i="151"/>
  <c r="BT59" i="151"/>
  <c r="BS59" i="151"/>
  <c r="BR59" i="151"/>
  <c r="BQ59" i="151"/>
  <c r="BP59" i="151"/>
  <c r="BO59" i="151"/>
  <c r="BN59" i="151"/>
  <c r="BM59" i="151"/>
  <c r="BL59" i="151"/>
  <c r="BK59" i="151"/>
  <c r="BJ59" i="151"/>
  <c r="BI59" i="151"/>
  <c r="BH59" i="151"/>
  <c r="BG59" i="151"/>
  <c r="BF59" i="151"/>
  <c r="BE59" i="151"/>
  <c r="BD59" i="151"/>
  <c r="BC59" i="151"/>
  <c r="BB59" i="151"/>
  <c r="BA59" i="151"/>
  <c r="AZ59" i="151"/>
  <c r="AY59" i="151"/>
  <c r="AX59" i="151"/>
  <c r="AW59" i="151"/>
  <c r="AV59" i="151"/>
  <c r="AU59" i="151"/>
  <c r="AT59" i="151"/>
  <c r="AS59" i="151"/>
  <c r="AR59" i="151"/>
  <c r="AQ59" i="151"/>
  <c r="AP59" i="151"/>
  <c r="AO59" i="151"/>
  <c r="AN59" i="151"/>
  <c r="AM59" i="151"/>
  <c r="AL59" i="151"/>
  <c r="AK59" i="151"/>
  <c r="AJ59" i="151"/>
  <c r="AI59" i="151"/>
  <c r="AH59" i="151"/>
  <c r="AG59" i="151"/>
  <c r="AF59" i="151"/>
  <c r="AE59" i="151"/>
  <c r="AD59" i="151"/>
  <c r="AC59" i="151"/>
  <c r="AB59" i="151"/>
  <c r="AA59" i="151"/>
  <c r="Z59" i="151"/>
  <c r="Y59" i="151"/>
  <c r="X59" i="151"/>
  <c r="W59" i="151"/>
  <c r="V59" i="151"/>
  <c r="U59" i="151"/>
  <c r="T59" i="151"/>
  <c r="S59" i="151"/>
  <c r="R59" i="151"/>
  <c r="Q59" i="151"/>
  <c r="P59" i="151"/>
  <c r="O59" i="151"/>
  <c r="N59" i="151"/>
  <c r="M59" i="151"/>
  <c r="L59" i="151"/>
  <c r="K59" i="151"/>
  <c r="J59" i="151"/>
  <c r="I59" i="151"/>
  <c r="H59" i="151"/>
  <c r="G59" i="151"/>
  <c r="F59" i="151"/>
  <c r="E59" i="151"/>
  <c r="D59" i="151"/>
  <c r="C59" i="151"/>
  <c r="EY58" i="151"/>
  <c r="EX58" i="151"/>
  <c r="EW58" i="151"/>
  <c r="EV58" i="151"/>
  <c r="EU58" i="151"/>
  <c r="ET58" i="151"/>
  <c r="ES58" i="151"/>
  <c r="ER58" i="151"/>
  <c r="EQ58" i="151"/>
  <c r="EP58" i="151"/>
  <c r="EO58" i="151"/>
  <c r="EN58" i="151"/>
  <c r="EM58" i="151"/>
  <c r="EL58" i="151"/>
  <c r="EK58" i="151"/>
  <c r="EJ58" i="151"/>
  <c r="EI58" i="151"/>
  <c r="EH58" i="151"/>
  <c r="EG58" i="151"/>
  <c r="EF58" i="151"/>
  <c r="EE58" i="151"/>
  <c r="ED58" i="151"/>
  <c r="EC58" i="151"/>
  <c r="EB58" i="151"/>
  <c r="EA58" i="151"/>
  <c r="DZ58" i="151"/>
  <c r="DY58" i="151"/>
  <c r="DX58" i="151"/>
  <c r="DW58" i="151"/>
  <c r="DV58" i="151"/>
  <c r="DU58" i="151"/>
  <c r="DT58" i="151"/>
  <c r="DS58" i="151"/>
  <c r="DR58" i="151"/>
  <c r="DQ58" i="151"/>
  <c r="DP58" i="151"/>
  <c r="DO58" i="151"/>
  <c r="DN58" i="151"/>
  <c r="DM58" i="151"/>
  <c r="DL58" i="151"/>
  <c r="DK58" i="151"/>
  <c r="DJ58" i="151"/>
  <c r="DI58" i="151"/>
  <c r="DH58" i="151"/>
  <c r="DG58" i="151"/>
  <c r="DF58" i="151"/>
  <c r="DE58" i="151"/>
  <c r="DD58" i="151"/>
  <c r="DC58" i="151"/>
  <c r="DB58" i="151"/>
  <c r="DA58" i="151"/>
  <c r="CZ58" i="151"/>
  <c r="CY58" i="151"/>
  <c r="CX58" i="151"/>
  <c r="CW58" i="151"/>
  <c r="CV58" i="151"/>
  <c r="CU58" i="151"/>
  <c r="CT58" i="151"/>
  <c r="CS58" i="151"/>
  <c r="CR58" i="151"/>
  <c r="CQ58" i="151"/>
  <c r="CP58" i="151"/>
  <c r="CO58" i="151"/>
  <c r="CN58" i="151"/>
  <c r="CM58" i="151"/>
  <c r="CL58" i="151"/>
  <c r="CK58" i="151"/>
  <c r="CJ58" i="151"/>
  <c r="CI58" i="151"/>
  <c r="CH58" i="151"/>
  <c r="CG58" i="151"/>
  <c r="CF58" i="151"/>
  <c r="CE58" i="151"/>
  <c r="CD58" i="151"/>
  <c r="CC58" i="151"/>
  <c r="CB58" i="151"/>
  <c r="CA58" i="151"/>
  <c r="BZ58" i="151"/>
  <c r="BY58" i="151"/>
  <c r="BX58" i="151"/>
  <c r="BW58" i="151"/>
  <c r="BV58" i="151"/>
  <c r="BU58" i="151"/>
  <c r="BT58" i="151"/>
  <c r="BS58" i="151"/>
  <c r="BR58" i="151"/>
  <c r="BQ58" i="151"/>
  <c r="BP58" i="151"/>
  <c r="BO58" i="151"/>
  <c r="BN58" i="151"/>
  <c r="BM58" i="151"/>
  <c r="BL58" i="151"/>
  <c r="BK58" i="151"/>
  <c r="BJ58" i="151"/>
  <c r="BI58" i="151"/>
  <c r="BH58" i="151"/>
  <c r="BG58" i="151"/>
  <c r="BF58" i="151"/>
  <c r="BE58" i="151"/>
  <c r="BD58" i="151"/>
  <c r="BC58" i="151"/>
  <c r="BB58" i="151"/>
  <c r="BA58" i="151"/>
  <c r="AZ58" i="151"/>
  <c r="AY58" i="151"/>
  <c r="AX58" i="151"/>
  <c r="AW58" i="151"/>
  <c r="AV58" i="151"/>
  <c r="AU58" i="151"/>
  <c r="AT58" i="151"/>
  <c r="AS58" i="151"/>
  <c r="AR58" i="151"/>
  <c r="AQ58" i="151"/>
  <c r="AP58" i="151"/>
  <c r="AO58" i="151"/>
  <c r="AN58" i="151"/>
  <c r="AM58" i="151"/>
  <c r="AL58" i="151"/>
  <c r="AK58" i="151"/>
  <c r="AJ58" i="151"/>
  <c r="AI58" i="151"/>
  <c r="AH58" i="151"/>
  <c r="AG58" i="151"/>
  <c r="AF58" i="151"/>
  <c r="AE58" i="151"/>
  <c r="AD58" i="151"/>
  <c r="AC58" i="151"/>
  <c r="AB58" i="151"/>
  <c r="AA58" i="151"/>
  <c r="Z58" i="151"/>
  <c r="Y58" i="151"/>
  <c r="X58" i="151"/>
  <c r="W58" i="151"/>
  <c r="V58" i="151"/>
  <c r="U58" i="151"/>
  <c r="T58" i="151"/>
  <c r="S58" i="151"/>
  <c r="R58" i="151"/>
  <c r="Q58" i="151"/>
  <c r="P58" i="151"/>
  <c r="O58" i="151"/>
  <c r="N58" i="151"/>
  <c r="M58" i="151"/>
  <c r="L58" i="151"/>
  <c r="K58" i="151"/>
  <c r="J58" i="151"/>
  <c r="I58" i="151"/>
  <c r="H58" i="151"/>
  <c r="G58" i="151"/>
  <c r="F58" i="151"/>
  <c r="E58" i="151"/>
  <c r="D58" i="151"/>
  <c r="C58" i="151"/>
  <c r="EY57" i="151"/>
  <c r="EX57" i="151"/>
  <c r="EW57" i="151"/>
  <c r="EV57" i="151"/>
  <c r="EU57" i="151"/>
  <c r="ET57" i="151"/>
  <c r="ES57" i="151"/>
  <c r="ER57" i="151"/>
  <c r="EQ57" i="151"/>
  <c r="EP57" i="151"/>
  <c r="EO57" i="151"/>
  <c r="EN57" i="151"/>
  <c r="EM57" i="151"/>
  <c r="EL57" i="151"/>
  <c r="EK57" i="151"/>
  <c r="EJ57" i="151"/>
  <c r="EI57" i="151"/>
  <c r="EH57" i="151"/>
  <c r="EG57" i="151"/>
  <c r="EF57" i="151"/>
  <c r="EE57" i="151"/>
  <c r="ED57" i="151"/>
  <c r="EC57" i="151"/>
  <c r="EB57" i="151"/>
  <c r="EA57" i="151"/>
  <c r="DZ57" i="151"/>
  <c r="DY57" i="151"/>
  <c r="DX57" i="151"/>
  <c r="DW57" i="151"/>
  <c r="DV57" i="151"/>
  <c r="DU57" i="151"/>
  <c r="DT57" i="151"/>
  <c r="DS57" i="151"/>
  <c r="DR57" i="151"/>
  <c r="DQ57" i="151"/>
  <c r="DP57" i="151"/>
  <c r="DO57" i="151"/>
  <c r="DN57" i="151"/>
  <c r="DM57" i="151"/>
  <c r="DL57" i="151"/>
  <c r="DK57" i="151"/>
  <c r="DJ57" i="151"/>
  <c r="DI57" i="151"/>
  <c r="DH57" i="151"/>
  <c r="DG57" i="151"/>
  <c r="DF57" i="151"/>
  <c r="DE57" i="151"/>
  <c r="DD57" i="151"/>
  <c r="DC57" i="151"/>
  <c r="DB57" i="151"/>
  <c r="DA57" i="151"/>
  <c r="CZ57" i="151"/>
  <c r="CY57" i="151"/>
  <c r="CX57" i="151"/>
  <c r="CW57" i="151"/>
  <c r="CV57" i="151"/>
  <c r="CU57" i="151"/>
  <c r="CT57" i="151"/>
  <c r="CS57" i="151"/>
  <c r="CR57" i="151"/>
  <c r="CQ57" i="151"/>
  <c r="CP57" i="151"/>
  <c r="CO57" i="151"/>
  <c r="CN57" i="151"/>
  <c r="CM57" i="151"/>
  <c r="CL57" i="151"/>
  <c r="CK57" i="151"/>
  <c r="CJ57" i="151"/>
  <c r="CI57" i="151"/>
  <c r="CH57" i="151"/>
  <c r="CG57" i="151"/>
  <c r="CF57" i="151"/>
  <c r="CE57" i="151"/>
  <c r="CD57" i="151"/>
  <c r="CC57" i="151"/>
  <c r="CB57" i="151"/>
  <c r="CA57" i="151"/>
  <c r="BZ57" i="151"/>
  <c r="BY57" i="151"/>
  <c r="BX57" i="151"/>
  <c r="BW57" i="151"/>
  <c r="BV57" i="151"/>
  <c r="BU57" i="151"/>
  <c r="BT57" i="151"/>
  <c r="BS57" i="151"/>
  <c r="BR57" i="151"/>
  <c r="BQ57" i="151"/>
  <c r="BP57" i="151"/>
  <c r="BO57" i="151"/>
  <c r="BN57" i="151"/>
  <c r="BM57" i="151"/>
  <c r="BL57" i="151"/>
  <c r="BK57" i="151"/>
  <c r="BJ57" i="151"/>
  <c r="BI57" i="151"/>
  <c r="BH57" i="151"/>
  <c r="BG57" i="151"/>
  <c r="BF57" i="151"/>
  <c r="BE57" i="151"/>
  <c r="BD57" i="151"/>
  <c r="BC57" i="151"/>
  <c r="BB57" i="151"/>
  <c r="BA57" i="151"/>
  <c r="AZ57" i="151"/>
  <c r="AY57" i="151"/>
  <c r="AX57" i="151"/>
  <c r="AW57" i="151"/>
  <c r="AV57" i="151"/>
  <c r="AU57" i="151"/>
  <c r="AT57" i="151"/>
  <c r="AS57" i="151"/>
  <c r="AR57" i="151"/>
  <c r="AQ57" i="151"/>
  <c r="AP57" i="151"/>
  <c r="AO57" i="151"/>
  <c r="AN57" i="151"/>
  <c r="AM57" i="151"/>
  <c r="AL57" i="151"/>
  <c r="AK57" i="151"/>
  <c r="AJ57" i="151"/>
  <c r="AI57" i="151"/>
  <c r="AH57" i="151"/>
  <c r="AG57" i="151"/>
  <c r="AF57" i="151"/>
  <c r="AE57" i="151"/>
  <c r="AD57" i="151"/>
  <c r="AC57" i="151"/>
  <c r="AB57" i="151"/>
  <c r="AA57" i="151"/>
  <c r="Z57" i="151"/>
  <c r="Y57" i="151"/>
  <c r="X57" i="151"/>
  <c r="W57" i="151"/>
  <c r="V57" i="151"/>
  <c r="U57" i="151"/>
  <c r="T57" i="151"/>
  <c r="S57" i="151"/>
  <c r="R57" i="151"/>
  <c r="Q57" i="151"/>
  <c r="P57" i="151"/>
  <c r="O57" i="151"/>
  <c r="N57" i="151"/>
  <c r="M57" i="151"/>
  <c r="L57" i="151"/>
  <c r="K57" i="151"/>
  <c r="J57" i="151"/>
  <c r="I57" i="151"/>
  <c r="H57" i="151"/>
  <c r="G57" i="151"/>
  <c r="F57" i="151"/>
  <c r="E57" i="151"/>
  <c r="D57" i="151"/>
  <c r="C57" i="151"/>
  <c r="EY56" i="151"/>
  <c r="EX56" i="151"/>
  <c r="EW56" i="151"/>
  <c r="EV56" i="151"/>
  <c r="EU56" i="151"/>
  <c r="ET56" i="151"/>
  <c r="ES56" i="151"/>
  <c r="ER56" i="151"/>
  <c r="EQ56" i="151"/>
  <c r="EP56" i="151"/>
  <c r="EO56" i="151"/>
  <c r="EN56" i="151"/>
  <c r="EM56" i="151"/>
  <c r="EL56" i="151"/>
  <c r="EK56" i="151"/>
  <c r="EJ56" i="151"/>
  <c r="EI56" i="151"/>
  <c r="EH56" i="151"/>
  <c r="EG56" i="151"/>
  <c r="EF56" i="151"/>
  <c r="EE56" i="151"/>
  <c r="ED56" i="151"/>
  <c r="EC56" i="151"/>
  <c r="EB56" i="151"/>
  <c r="EA56" i="151"/>
  <c r="DZ56" i="151"/>
  <c r="DY56" i="151"/>
  <c r="DX56" i="151"/>
  <c r="DW56" i="151"/>
  <c r="DV56" i="151"/>
  <c r="DU56" i="151"/>
  <c r="DT56" i="151"/>
  <c r="DS56" i="151"/>
  <c r="DR56" i="151"/>
  <c r="DQ56" i="151"/>
  <c r="DP56" i="151"/>
  <c r="DO56" i="151"/>
  <c r="DN56" i="151"/>
  <c r="DM56" i="151"/>
  <c r="DL56" i="151"/>
  <c r="DK56" i="151"/>
  <c r="DJ56" i="151"/>
  <c r="DI56" i="151"/>
  <c r="DH56" i="151"/>
  <c r="DG56" i="151"/>
  <c r="DF56" i="151"/>
  <c r="DE56" i="151"/>
  <c r="DD56" i="151"/>
  <c r="DC56" i="151"/>
  <c r="DB56" i="151"/>
  <c r="DA56" i="151"/>
  <c r="CZ56" i="151"/>
  <c r="CY56" i="151"/>
  <c r="CX56" i="151"/>
  <c r="CW56" i="151"/>
  <c r="CV56" i="151"/>
  <c r="CU56" i="151"/>
  <c r="CT56" i="151"/>
  <c r="CS56" i="151"/>
  <c r="CR56" i="151"/>
  <c r="CQ56" i="151"/>
  <c r="CP56" i="151"/>
  <c r="CO56" i="151"/>
  <c r="CN56" i="151"/>
  <c r="CM56" i="151"/>
  <c r="CL56" i="151"/>
  <c r="CK56" i="151"/>
  <c r="CJ56" i="151"/>
  <c r="CI56" i="151"/>
  <c r="CH56" i="151"/>
  <c r="CG56" i="151"/>
  <c r="CF56" i="151"/>
  <c r="CE56" i="151"/>
  <c r="CD56" i="151"/>
  <c r="CC56" i="151"/>
  <c r="CB56" i="151"/>
  <c r="CA56" i="151"/>
  <c r="BZ56" i="151"/>
  <c r="BY56" i="151"/>
  <c r="BX56" i="151"/>
  <c r="BW56" i="151"/>
  <c r="BV56" i="151"/>
  <c r="BU56" i="151"/>
  <c r="BT56" i="151"/>
  <c r="BS56" i="151"/>
  <c r="BR56" i="151"/>
  <c r="BQ56" i="151"/>
  <c r="BP56" i="151"/>
  <c r="BO56" i="151"/>
  <c r="BN56" i="151"/>
  <c r="BM56" i="151"/>
  <c r="BL56" i="151"/>
  <c r="BK56" i="151"/>
  <c r="BJ56" i="151"/>
  <c r="BI56" i="151"/>
  <c r="BH56" i="151"/>
  <c r="BG56" i="151"/>
  <c r="BF56" i="151"/>
  <c r="BE56" i="151"/>
  <c r="BD56" i="151"/>
  <c r="BC56" i="151"/>
  <c r="BB56" i="151"/>
  <c r="BA56" i="151"/>
  <c r="AZ56" i="151"/>
  <c r="AY56" i="151"/>
  <c r="AX56" i="151"/>
  <c r="AW56" i="151"/>
  <c r="AV56" i="151"/>
  <c r="AU56" i="151"/>
  <c r="AT56" i="151"/>
  <c r="AS56" i="151"/>
  <c r="AR56" i="151"/>
  <c r="AQ56" i="151"/>
  <c r="AP56" i="151"/>
  <c r="AO56" i="151"/>
  <c r="AN56" i="151"/>
  <c r="AM56" i="151"/>
  <c r="AL56" i="151"/>
  <c r="AK56" i="151"/>
  <c r="AJ56" i="151"/>
  <c r="AI56" i="151"/>
  <c r="AH56" i="151"/>
  <c r="AG56" i="151"/>
  <c r="AF56" i="151"/>
  <c r="AE56" i="151"/>
  <c r="AD56" i="151"/>
  <c r="AC56" i="151"/>
  <c r="AB56" i="151"/>
  <c r="AA56" i="151"/>
  <c r="Z56" i="151"/>
  <c r="Y56" i="151"/>
  <c r="X56" i="151"/>
  <c r="W56" i="151"/>
  <c r="V56" i="151"/>
  <c r="U56" i="151"/>
  <c r="T56" i="151"/>
  <c r="S56" i="151"/>
  <c r="R56" i="151"/>
  <c r="Q56" i="151"/>
  <c r="P56" i="151"/>
  <c r="O56" i="151"/>
  <c r="N56" i="151"/>
  <c r="M56" i="151"/>
  <c r="L56" i="151"/>
  <c r="K56" i="151"/>
  <c r="J56" i="151"/>
  <c r="I56" i="151"/>
  <c r="H56" i="151"/>
  <c r="G56" i="151"/>
  <c r="F56" i="151"/>
  <c r="E56" i="151"/>
  <c r="D56" i="151"/>
  <c r="C56" i="151"/>
  <c r="EY55" i="151"/>
  <c r="EX55" i="151"/>
  <c r="EW55" i="151"/>
  <c r="EV55" i="151"/>
  <c r="EU55" i="151"/>
  <c r="ET55" i="151"/>
  <c r="ES55" i="151"/>
  <c r="ER55" i="151"/>
  <c r="EQ55" i="151"/>
  <c r="EP55" i="151"/>
  <c r="EO55" i="151"/>
  <c r="EN55" i="151"/>
  <c r="EM55" i="151"/>
  <c r="EL55" i="151"/>
  <c r="EK55" i="151"/>
  <c r="EJ55" i="151"/>
  <c r="EI55" i="151"/>
  <c r="EH55" i="151"/>
  <c r="EG55" i="151"/>
  <c r="EF55" i="151"/>
  <c r="EE55" i="151"/>
  <c r="ED55" i="151"/>
  <c r="EC55" i="151"/>
  <c r="EB55" i="151"/>
  <c r="EA55" i="151"/>
  <c r="DZ55" i="151"/>
  <c r="DY55" i="151"/>
  <c r="DX55" i="151"/>
  <c r="DW55" i="151"/>
  <c r="DV55" i="151"/>
  <c r="DU55" i="151"/>
  <c r="DT55" i="151"/>
  <c r="DS55" i="151"/>
  <c r="DR55" i="151"/>
  <c r="DQ55" i="151"/>
  <c r="DP55" i="151"/>
  <c r="DO55" i="151"/>
  <c r="DN55" i="151"/>
  <c r="DM55" i="151"/>
  <c r="DL55" i="151"/>
  <c r="DK55" i="151"/>
  <c r="DJ55" i="151"/>
  <c r="DI55" i="151"/>
  <c r="DH55" i="151"/>
  <c r="DG55" i="151"/>
  <c r="DF55" i="151"/>
  <c r="DE55" i="151"/>
  <c r="DD55" i="151"/>
  <c r="DC55" i="151"/>
  <c r="DB55" i="151"/>
  <c r="DA55" i="151"/>
  <c r="CZ55" i="151"/>
  <c r="CY55" i="151"/>
  <c r="CX55" i="151"/>
  <c r="CW55" i="151"/>
  <c r="CV55" i="151"/>
  <c r="CU55" i="151"/>
  <c r="CT55" i="151"/>
  <c r="CS55" i="151"/>
  <c r="CR55" i="151"/>
  <c r="CQ55" i="151"/>
  <c r="CP55" i="151"/>
  <c r="CO55" i="151"/>
  <c r="CN55" i="151"/>
  <c r="CM55" i="151"/>
  <c r="CL55" i="151"/>
  <c r="CK55" i="151"/>
  <c r="CJ55" i="151"/>
  <c r="CI55" i="151"/>
  <c r="CH55" i="151"/>
  <c r="CG55" i="151"/>
  <c r="CF55" i="151"/>
  <c r="CE55" i="151"/>
  <c r="CD55" i="151"/>
  <c r="CC55" i="151"/>
  <c r="CB55" i="151"/>
  <c r="CA55" i="151"/>
  <c r="BZ55" i="151"/>
  <c r="BY55" i="151"/>
  <c r="BX55" i="151"/>
  <c r="BW55" i="151"/>
  <c r="BV55" i="151"/>
  <c r="BU55" i="151"/>
  <c r="BT55" i="151"/>
  <c r="BS55" i="151"/>
  <c r="BR55" i="151"/>
  <c r="BQ55" i="151"/>
  <c r="BP55" i="151"/>
  <c r="BO55" i="151"/>
  <c r="BN55" i="151"/>
  <c r="BM55" i="151"/>
  <c r="BL55" i="151"/>
  <c r="BK55" i="151"/>
  <c r="BJ55" i="151"/>
  <c r="BI55" i="151"/>
  <c r="BH55" i="151"/>
  <c r="BG55" i="151"/>
  <c r="BF55" i="151"/>
  <c r="BE55" i="151"/>
  <c r="BD55" i="151"/>
  <c r="BC55" i="151"/>
  <c r="BB55" i="151"/>
  <c r="BA55" i="151"/>
  <c r="AZ55" i="151"/>
  <c r="AY55" i="151"/>
  <c r="AX55" i="151"/>
  <c r="AW55" i="151"/>
  <c r="AV55" i="151"/>
  <c r="AU55" i="151"/>
  <c r="AT55" i="151"/>
  <c r="AS55" i="151"/>
  <c r="AR55" i="151"/>
  <c r="AQ55" i="151"/>
  <c r="AP55" i="151"/>
  <c r="AO55" i="151"/>
  <c r="AN55" i="151"/>
  <c r="AM55" i="151"/>
  <c r="AL55" i="151"/>
  <c r="AK55" i="151"/>
  <c r="AJ55" i="151"/>
  <c r="AI55" i="151"/>
  <c r="AH55" i="151"/>
  <c r="AG55" i="151"/>
  <c r="AF55" i="151"/>
  <c r="AE55" i="151"/>
  <c r="AD55" i="151"/>
  <c r="AC55" i="151"/>
  <c r="AB55" i="151"/>
  <c r="AA55" i="151"/>
  <c r="Z55" i="151"/>
  <c r="Y55" i="151"/>
  <c r="X55" i="151"/>
  <c r="W55" i="151"/>
  <c r="V55" i="151"/>
  <c r="U55" i="151"/>
  <c r="T55" i="151"/>
  <c r="S55" i="151"/>
  <c r="R55" i="151"/>
  <c r="Q55" i="151"/>
  <c r="P55" i="151"/>
  <c r="O55" i="151"/>
  <c r="N55" i="151"/>
  <c r="M55" i="151"/>
  <c r="L55" i="151"/>
  <c r="K55" i="151"/>
  <c r="J55" i="151"/>
  <c r="I55" i="151"/>
  <c r="H55" i="151"/>
  <c r="G55" i="151"/>
  <c r="F55" i="151"/>
  <c r="E55" i="151"/>
  <c r="D55" i="151"/>
  <c r="C55" i="151"/>
  <c r="EY54" i="151"/>
  <c r="EX54" i="151"/>
  <c r="EW54" i="151"/>
  <c r="EV54" i="151"/>
  <c r="EU54" i="151"/>
  <c r="ET54" i="151"/>
  <c r="ES54" i="151"/>
  <c r="ER54" i="151"/>
  <c r="EQ54" i="151"/>
  <c r="EP54" i="151"/>
  <c r="EO54" i="151"/>
  <c r="EN54" i="151"/>
  <c r="EM54" i="151"/>
  <c r="EL54" i="151"/>
  <c r="EK54" i="151"/>
  <c r="EJ54" i="151"/>
  <c r="EI54" i="151"/>
  <c r="EH54" i="151"/>
  <c r="EG54" i="151"/>
  <c r="EF54" i="151"/>
  <c r="EE54" i="151"/>
  <c r="ED54" i="151"/>
  <c r="EC54" i="151"/>
  <c r="EB54" i="151"/>
  <c r="EA54" i="151"/>
  <c r="DZ54" i="151"/>
  <c r="DY54" i="151"/>
  <c r="DX54" i="151"/>
  <c r="DW54" i="151"/>
  <c r="DV54" i="151"/>
  <c r="DU54" i="151"/>
  <c r="DT54" i="151"/>
  <c r="DS54" i="151"/>
  <c r="DR54" i="151"/>
  <c r="DQ54" i="151"/>
  <c r="DP54" i="151"/>
  <c r="DO54" i="151"/>
  <c r="DN54" i="151"/>
  <c r="DM54" i="151"/>
  <c r="DL54" i="151"/>
  <c r="DK54" i="151"/>
  <c r="DJ54" i="151"/>
  <c r="DI54" i="151"/>
  <c r="DH54" i="151"/>
  <c r="DG54" i="151"/>
  <c r="DF54" i="151"/>
  <c r="DE54" i="151"/>
  <c r="DD54" i="151"/>
  <c r="DC54" i="151"/>
  <c r="DB54" i="151"/>
  <c r="DA54" i="151"/>
  <c r="CZ54" i="151"/>
  <c r="CY54" i="151"/>
  <c r="CX54" i="151"/>
  <c r="CW54" i="151"/>
  <c r="CV54" i="151"/>
  <c r="CU54" i="151"/>
  <c r="CT54" i="151"/>
  <c r="CS54" i="151"/>
  <c r="CR54" i="151"/>
  <c r="CQ54" i="151"/>
  <c r="CP54" i="151"/>
  <c r="CO54" i="151"/>
  <c r="CN54" i="151"/>
  <c r="CM54" i="151"/>
  <c r="CL54" i="151"/>
  <c r="CK54" i="151"/>
  <c r="CJ54" i="151"/>
  <c r="CI54" i="151"/>
  <c r="CH54" i="151"/>
  <c r="CG54" i="151"/>
  <c r="CF54" i="151"/>
  <c r="CE54" i="151"/>
  <c r="CD54" i="151"/>
  <c r="CC54" i="151"/>
  <c r="CB54" i="151"/>
  <c r="CA54" i="151"/>
  <c r="BZ54" i="151"/>
  <c r="BY54" i="151"/>
  <c r="BX54" i="151"/>
  <c r="BW54" i="151"/>
  <c r="BV54" i="151"/>
  <c r="BU54" i="151"/>
  <c r="BT54" i="151"/>
  <c r="BS54" i="151"/>
  <c r="BR54" i="151"/>
  <c r="BQ54" i="151"/>
  <c r="BP54" i="151"/>
  <c r="BO54" i="151"/>
  <c r="BN54" i="151"/>
  <c r="BM54" i="151"/>
  <c r="BL54" i="151"/>
  <c r="BK54" i="151"/>
  <c r="BJ54" i="151"/>
  <c r="BI54" i="151"/>
  <c r="BH54" i="151"/>
  <c r="BG54" i="151"/>
  <c r="BF54" i="151"/>
  <c r="BE54" i="151"/>
  <c r="BD54" i="151"/>
  <c r="BC54" i="151"/>
  <c r="BB54" i="151"/>
  <c r="BA54" i="151"/>
  <c r="AZ54" i="151"/>
  <c r="AY54" i="151"/>
  <c r="AX54" i="151"/>
  <c r="AW54" i="151"/>
  <c r="AV54" i="151"/>
  <c r="AU54" i="151"/>
  <c r="AT54" i="151"/>
  <c r="AS54" i="151"/>
  <c r="AR54" i="151"/>
  <c r="AQ54" i="151"/>
  <c r="AP54" i="151"/>
  <c r="AO54" i="151"/>
  <c r="AN54" i="151"/>
  <c r="AM54" i="151"/>
  <c r="AL54" i="151"/>
  <c r="AK54" i="151"/>
  <c r="AJ54" i="151"/>
  <c r="AI54" i="151"/>
  <c r="AH54" i="151"/>
  <c r="AG54" i="151"/>
  <c r="AF54" i="151"/>
  <c r="AE54" i="151"/>
  <c r="AD54" i="151"/>
  <c r="AC54" i="151"/>
  <c r="AB54" i="151"/>
  <c r="AA54" i="151"/>
  <c r="Z54" i="151"/>
  <c r="Y54" i="151"/>
  <c r="X54" i="151"/>
  <c r="W54" i="151"/>
  <c r="V54" i="151"/>
  <c r="U54" i="151"/>
  <c r="T54" i="151"/>
  <c r="S54" i="151"/>
  <c r="R54" i="151"/>
  <c r="Q54" i="151"/>
  <c r="P54" i="151"/>
  <c r="O54" i="151"/>
  <c r="N54" i="151"/>
  <c r="M54" i="151"/>
  <c r="L54" i="151"/>
  <c r="K54" i="151"/>
  <c r="J54" i="151"/>
  <c r="I54" i="151"/>
  <c r="H54" i="151"/>
  <c r="G54" i="151"/>
  <c r="F54" i="151"/>
  <c r="E54" i="151"/>
  <c r="D54" i="151"/>
  <c r="C54" i="151"/>
  <c r="EY53" i="151"/>
  <c r="EX53" i="151"/>
  <c r="EW53" i="151"/>
  <c r="EV53" i="151"/>
  <c r="EU53" i="151"/>
  <c r="ET53" i="151"/>
  <c r="ES53" i="151"/>
  <c r="ER53" i="151"/>
  <c r="EQ53" i="151"/>
  <c r="EP53" i="151"/>
  <c r="EO53" i="151"/>
  <c r="EN53" i="151"/>
  <c r="EM53" i="151"/>
  <c r="EL53" i="151"/>
  <c r="EK53" i="151"/>
  <c r="EJ53" i="151"/>
  <c r="EI53" i="151"/>
  <c r="EH53" i="151"/>
  <c r="EG53" i="151"/>
  <c r="EF53" i="151"/>
  <c r="EE53" i="151"/>
  <c r="ED53" i="151"/>
  <c r="EC53" i="151"/>
  <c r="EB53" i="151"/>
  <c r="EA53" i="151"/>
  <c r="DZ53" i="151"/>
  <c r="DY53" i="151"/>
  <c r="DX53" i="151"/>
  <c r="DW53" i="151"/>
  <c r="DV53" i="151"/>
  <c r="DU53" i="151"/>
  <c r="DT53" i="151"/>
  <c r="DS53" i="151"/>
  <c r="DR53" i="151"/>
  <c r="DQ53" i="151"/>
  <c r="DP53" i="151"/>
  <c r="DO53" i="151"/>
  <c r="DN53" i="151"/>
  <c r="DM53" i="151"/>
  <c r="DL53" i="151"/>
  <c r="DK53" i="151"/>
  <c r="DJ53" i="151"/>
  <c r="DI53" i="151"/>
  <c r="DH53" i="151"/>
  <c r="DG53" i="151"/>
  <c r="DF53" i="151"/>
  <c r="DE53" i="151"/>
  <c r="DD53" i="151"/>
  <c r="DC53" i="151"/>
  <c r="DB53" i="151"/>
  <c r="DA53" i="151"/>
  <c r="CZ53" i="151"/>
  <c r="CY53" i="151"/>
  <c r="CX53" i="151"/>
  <c r="CW53" i="151"/>
  <c r="CV53" i="151"/>
  <c r="CU53" i="151"/>
  <c r="CT53" i="151"/>
  <c r="CS53" i="151"/>
  <c r="CR53" i="151"/>
  <c r="CQ53" i="151"/>
  <c r="CP53" i="151"/>
  <c r="CO53" i="151"/>
  <c r="CN53" i="151"/>
  <c r="CM53" i="151"/>
  <c r="CL53" i="151"/>
  <c r="CK53" i="151"/>
  <c r="CJ53" i="151"/>
  <c r="CI53" i="151"/>
  <c r="CH53" i="151"/>
  <c r="CG53" i="151"/>
  <c r="CF53" i="151"/>
  <c r="CE53" i="151"/>
  <c r="CD53" i="151"/>
  <c r="CC53" i="151"/>
  <c r="CB53" i="151"/>
  <c r="CA53" i="151"/>
  <c r="BZ53" i="151"/>
  <c r="BY53" i="151"/>
  <c r="BX53" i="151"/>
  <c r="BW53" i="151"/>
  <c r="BV53" i="151"/>
  <c r="BU53" i="151"/>
  <c r="BT53" i="151"/>
  <c r="BS53" i="151"/>
  <c r="BR53" i="151"/>
  <c r="BQ53" i="151"/>
  <c r="BP53" i="151"/>
  <c r="BO53" i="151"/>
  <c r="BN53" i="151"/>
  <c r="BM53" i="151"/>
  <c r="BL53" i="151"/>
  <c r="BK53" i="151"/>
  <c r="BJ53" i="151"/>
  <c r="BI53" i="151"/>
  <c r="BH53" i="151"/>
  <c r="BG53" i="151"/>
  <c r="BF53" i="151"/>
  <c r="BE53" i="151"/>
  <c r="BD53" i="151"/>
  <c r="BC53" i="151"/>
  <c r="BB53" i="151"/>
  <c r="BA53" i="151"/>
  <c r="AZ53" i="151"/>
  <c r="AY53" i="151"/>
  <c r="AX53" i="151"/>
  <c r="AW53" i="151"/>
  <c r="AV53" i="151"/>
  <c r="AU53" i="151"/>
  <c r="AT53" i="151"/>
  <c r="AS53" i="151"/>
  <c r="AR53" i="151"/>
  <c r="AQ53" i="151"/>
  <c r="AP53" i="151"/>
  <c r="AO53" i="151"/>
  <c r="AN53" i="151"/>
  <c r="AM53" i="151"/>
  <c r="AL53" i="151"/>
  <c r="AK53" i="151"/>
  <c r="AJ53" i="151"/>
  <c r="AI53" i="151"/>
  <c r="AH53" i="151"/>
  <c r="AG53" i="151"/>
  <c r="AF53" i="151"/>
  <c r="AE53" i="151"/>
  <c r="AD53" i="151"/>
  <c r="AC53" i="151"/>
  <c r="AB53" i="151"/>
  <c r="AA53" i="151"/>
  <c r="Z53" i="151"/>
  <c r="Y53" i="151"/>
  <c r="X53" i="151"/>
  <c r="W53" i="151"/>
  <c r="V53" i="151"/>
  <c r="U53" i="151"/>
  <c r="T53" i="151"/>
  <c r="S53" i="151"/>
  <c r="R53" i="151"/>
  <c r="Q53" i="151"/>
  <c r="P53" i="151"/>
  <c r="O53" i="151"/>
  <c r="N53" i="151"/>
  <c r="M53" i="151"/>
  <c r="L53" i="151"/>
  <c r="K53" i="151"/>
  <c r="J53" i="151"/>
  <c r="I53" i="151"/>
  <c r="H53" i="151"/>
  <c r="G53" i="151"/>
  <c r="F53" i="151"/>
  <c r="E53" i="151"/>
  <c r="D53" i="151"/>
  <c r="C53" i="151"/>
  <c r="EY52" i="151"/>
  <c r="EX52" i="151"/>
  <c r="EW52" i="151"/>
  <c r="EV52" i="151"/>
  <c r="EU52" i="151"/>
  <c r="ET52" i="151"/>
  <c r="ES52" i="151"/>
  <c r="ER52" i="151"/>
  <c r="EQ52" i="151"/>
  <c r="EP52" i="151"/>
  <c r="EO52" i="151"/>
  <c r="EN52" i="151"/>
  <c r="EM52" i="151"/>
  <c r="EL52" i="151"/>
  <c r="EK52" i="151"/>
  <c r="EJ52" i="151"/>
  <c r="EI52" i="151"/>
  <c r="EH52" i="151"/>
  <c r="EG52" i="151"/>
  <c r="EF52" i="151"/>
  <c r="EE52" i="151"/>
  <c r="ED52" i="151"/>
  <c r="EC52" i="151"/>
  <c r="EB52" i="151"/>
  <c r="EA52" i="151"/>
  <c r="DZ52" i="151"/>
  <c r="DY52" i="151"/>
  <c r="DX52" i="151"/>
  <c r="DW52" i="151"/>
  <c r="DV52" i="151"/>
  <c r="DU52" i="151"/>
  <c r="DT52" i="151"/>
  <c r="DS52" i="151"/>
  <c r="DR52" i="151"/>
  <c r="DQ52" i="151"/>
  <c r="DP52" i="151"/>
  <c r="DO52" i="151"/>
  <c r="DN52" i="151"/>
  <c r="DM52" i="151"/>
  <c r="DL52" i="151"/>
  <c r="DK52" i="151"/>
  <c r="DJ52" i="151"/>
  <c r="DI52" i="151"/>
  <c r="DH52" i="151"/>
  <c r="DG52" i="151"/>
  <c r="DF52" i="151"/>
  <c r="DE52" i="151"/>
  <c r="DD52" i="151"/>
  <c r="DC52" i="151"/>
  <c r="DB52" i="151"/>
  <c r="DA52" i="151"/>
  <c r="CZ52" i="151"/>
  <c r="CY52" i="151"/>
  <c r="CX52" i="151"/>
  <c r="CW52" i="151"/>
  <c r="CV52" i="151"/>
  <c r="CU52" i="151"/>
  <c r="CT52" i="151"/>
  <c r="CS52" i="151"/>
  <c r="CR52" i="151"/>
  <c r="CQ52" i="151"/>
  <c r="CP52" i="151"/>
  <c r="CO52" i="151"/>
  <c r="CN52" i="151"/>
  <c r="CM52" i="151"/>
  <c r="CL52" i="151"/>
  <c r="CK52" i="151"/>
  <c r="CJ52" i="151"/>
  <c r="CI52" i="151"/>
  <c r="CH52" i="151"/>
  <c r="CG52" i="151"/>
  <c r="CF52" i="151"/>
  <c r="CE52" i="151"/>
  <c r="CD52" i="151"/>
  <c r="CC52" i="151"/>
  <c r="CB52" i="151"/>
  <c r="CA52" i="151"/>
  <c r="BZ52" i="151"/>
  <c r="BY52" i="151"/>
  <c r="BX52" i="151"/>
  <c r="BW52" i="151"/>
  <c r="BV52" i="151"/>
  <c r="BU52" i="151"/>
  <c r="BT52" i="151"/>
  <c r="BS52" i="151"/>
  <c r="BR52" i="151"/>
  <c r="BQ52" i="151"/>
  <c r="BP52" i="151"/>
  <c r="BO52" i="151"/>
  <c r="BN52" i="151"/>
  <c r="BM52" i="151"/>
  <c r="BL52" i="151"/>
  <c r="BK52" i="151"/>
  <c r="BJ52" i="151"/>
  <c r="BI52" i="151"/>
  <c r="BH52" i="151"/>
  <c r="BG52" i="151"/>
  <c r="BF52" i="151"/>
  <c r="BE52" i="151"/>
  <c r="BD52" i="151"/>
  <c r="BC52" i="151"/>
  <c r="BB52" i="151"/>
  <c r="BA52" i="151"/>
  <c r="AZ52" i="151"/>
  <c r="AY52" i="151"/>
  <c r="AX52" i="151"/>
  <c r="AW52" i="151"/>
  <c r="AV52" i="151"/>
  <c r="AU52" i="151"/>
  <c r="AT52" i="151"/>
  <c r="AS52" i="151"/>
  <c r="AR52" i="151"/>
  <c r="AQ52" i="151"/>
  <c r="AP52" i="151"/>
  <c r="AO52" i="151"/>
  <c r="AN52" i="151"/>
  <c r="AM52" i="151"/>
  <c r="AL52" i="151"/>
  <c r="AK52" i="151"/>
  <c r="AJ52" i="151"/>
  <c r="AI52" i="151"/>
  <c r="AH52" i="151"/>
  <c r="AG52" i="151"/>
  <c r="AF52" i="151"/>
  <c r="AE52" i="151"/>
  <c r="AD52" i="151"/>
  <c r="AC52" i="151"/>
  <c r="AB52" i="151"/>
  <c r="AA52" i="151"/>
  <c r="Z52" i="151"/>
  <c r="Y52" i="151"/>
  <c r="X52" i="151"/>
  <c r="W52" i="151"/>
  <c r="V52" i="151"/>
  <c r="U52" i="151"/>
  <c r="T52" i="151"/>
  <c r="S52" i="151"/>
  <c r="R52" i="151"/>
  <c r="Q52" i="151"/>
  <c r="P52" i="151"/>
  <c r="O52" i="151"/>
  <c r="N52" i="151"/>
  <c r="M52" i="151"/>
  <c r="L52" i="151"/>
  <c r="K52" i="151"/>
  <c r="J52" i="151"/>
  <c r="I52" i="151"/>
  <c r="H52" i="151"/>
  <c r="G52" i="151"/>
  <c r="F52" i="151"/>
  <c r="E52" i="151"/>
  <c r="D52" i="151"/>
  <c r="C52" i="151"/>
  <c r="EY51" i="151"/>
  <c r="EX51" i="151"/>
  <c r="EW51" i="151"/>
  <c r="EV51" i="151"/>
  <c r="EU51" i="151"/>
  <c r="ET51" i="151"/>
  <c r="ES51" i="151"/>
  <c r="ER51" i="151"/>
  <c r="EQ51" i="151"/>
  <c r="EP51" i="151"/>
  <c r="EO51" i="151"/>
  <c r="EN51" i="151"/>
  <c r="EM51" i="151"/>
  <c r="EL51" i="151"/>
  <c r="EK51" i="151"/>
  <c r="EJ51" i="151"/>
  <c r="EI51" i="151"/>
  <c r="EH51" i="151"/>
  <c r="EG51" i="151"/>
  <c r="EF51" i="151"/>
  <c r="EE51" i="151"/>
  <c r="ED51" i="151"/>
  <c r="EC51" i="151"/>
  <c r="EB51" i="151"/>
  <c r="EA51" i="151"/>
  <c r="DZ51" i="151"/>
  <c r="DY51" i="151"/>
  <c r="DX51" i="151"/>
  <c r="DW51" i="151"/>
  <c r="DV51" i="151"/>
  <c r="DU51" i="151"/>
  <c r="DT51" i="151"/>
  <c r="DS51" i="151"/>
  <c r="DR51" i="151"/>
  <c r="DQ51" i="151"/>
  <c r="DP51" i="151"/>
  <c r="DO51" i="151"/>
  <c r="DN51" i="151"/>
  <c r="DM51" i="151"/>
  <c r="DL51" i="151"/>
  <c r="DK51" i="151"/>
  <c r="DJ51" i="151"/>
  <c r="DI51" i="151"/>
  <c r="DH51" i="151"/>
  <c r="DG51" i="151"/>
  <c r="DF51" i="151"/>
  <c r="DE51" i="151"/>
  <c r="DD51" i="151"/>
  <c r="DC51" i="151"/>
  <c r="DB51" i="151"/>
  <c r="DA51" i="151"/>
  <c r="CZ51" i="151"/>
  <c r="CY51" i="151"/>
  <c r="CX51" i="151"/>
  <c r="CW51" i="151"/>
  <c r="CV51" i="151"/>
  <c r="CU51" i="151"/>
  <c r="CT51" i="151"/>
  <c r="CS51" i="151"/>
  <c r="CR51" i="151"/>
  <c r="CQ51" i="151"/>
  <c r="CP51" i="151"/>
  <c r="CO51" i="151"/>
  <c r="CN51" i="151"/>
  <c r="CM51" i="151"/>
  <c r="CL51" i="151"/>
  <c r="CK51" i="151"/>
  <c r="CJ51" i="151"/>
  <c r="CI51" i="151"/>
  <c r="CH51" i="151"/>
  <c r="CG51" i="151"/>
  <c r="CF51" i="151"/>
  <c r="CE51" i="151"/>
  <c r="CD51" i="151"/>
  <c r="CC51" i="151"/>
  <c r="CB51" i="151"/>
  <c r="CA51" i="151"/>
  <c r="BZ51" i="151"/>
  <c r="BY51" i="151"/>
  <c r="BX51" i="151"/>
  <c r="BW51" i="151"/>
  <c r="BV51" i="151"/>
  <c r="BU51" i="151"/>
  <c r="BT51" i="151"/>
  <c r="BS51" i="151"/>
  <c r="BR51" i="151"/>
  <c r="BQ51" i="151"/>
  <c r="BP51" i="151"/>
  <c r="BO51" i="151"/>
  <c r="BN51" i="151"/>
  <c r="BM51" i="151"/>
  <c r="BL51" i="151"/>
  <c r="BK51" i="151"/>
  <c r="BJ51" i="151"/>
  <c r="BI51" i="151"/>
  <c r="BH51" i="151"/>
  <c r="BG51" i="151"/>
  <c r="BF51" i="151"/>
  <c r="BE51" i="151"/>
  <c r="BD51" i="151"/>
  <c r="BC51" i="151"/>
  <c r="BB51" i="151"/>
  <c r="BA51" i="151"/>
  <c r="AZ51" i="151"/>
  <c r="AY51" i="151"/>
  <c r="AX51" i="151"/>
  <c r="AW51" i="151"/>
  <c r="AV51" i="151"/>
  <c r="AU51" i="151"/>
  <c r="AT51" i="151"/>
  <c r="AS51" i="151"/>
  <c r="AR51" i="151"/>
  <c r="AQ51" i="151"/>
  <c r="AP51" i="151"/>
  <c r="AO51" i="151"/>
  <c r="AN51" i="151"/>
  <c r="AM51" i="151"/>
  <c r="AL51" i="151"/>
  <c r="AK51" i="151"/>
  <c r="AJ51" i="151"/>
  <c r="AI51" i="151"/>
  <c r="AH51" i="151"/>
  <c r="AG51" i="151"/>
  <c r="AF51" i="151"/>
  <c r="AE51" i="151"/>
  <c r="AD51" i="151"/>
  <c r="AC51" i="151"/>
  <c r="AB51" i="151"/>
  <c r="AA51" i="151"/>
  <c r="Z51" i="151"/>
  <c r="Y51" i="151"/>
  <c r="X51" i="151"/>
  <c r="W51" i="151"/>
  <c r="V51" i="151"/>
  <c r="U51" i="151"/>
  <c r="T51" i="151"/>
  <c r="S51" i="151"/>
  <c r="R51" i="151"/>
  <c r="Q51" i="151"/>
  <c r="P51" i="151"/>
  <c r="O51" i="151"/>
  <c r="N51" i="151"/>
  <c r="M51" i="151"/>
  <c r="L51" i="151"/>
  <c r="K51" i="151"/>
  <c r="J51" i="151"/>
  <c r="I51" i="151"/>
  <c r="H51" i="151"/>
  <c r="G51" i="151"/>
  <c r="F51" i="151"/>
  <c r="E51" i="151"/>
  <c r="D51" i="151"/>
  <c r="C51" i="151"/>
  <c r="EY50" i="151"/>
  <c r="EX50" i="151"/>
  <c r="EW50" i="151"/>
  <c r="EV50" i="151"/>
  <c r="EU50" i="151"/>
  <c r="ET50" i="151"/>
  <c r="ES50" i="151"/>
  <c r="ER50" i="151"/>
  <c r="EQ50" i="151"/>
  <c r="EP50" i="151"/>
  <c r="EO50" i="151"/>
  <c r="EN50" i="151"/>
  <c r="EM50" i="151"/>
  <c r="EL50" i="151"/>
  <c r="EK50" i="151"/>
  <c r="EJ50" i="151"/>
  <c r="EI50" i="151"/>
  <c r="EH50" i="151"/>
  <c r="EG50" i="151"/>
  <c r="EF50" i="151"/>
  <c r="EE50" i="151"/>
  <c r="ED50" i="151"/>
  <c r="EC50" i="151"/>
  <c r="EB50" i="151"/>
  <c r="EA50" i="151"/>
  <c r="DZ50" i="151"/>
  <c r="DY50" i="151"/>
  <c r="DX50" i="151"/>
  <c r="DW50" i="151"/>
  <c r="DV50" i="151"/>
  <c r="DU50" i="151"/>
  <c r="DT50" i="151"/>
  <c r="DS50" i="151"/>
  <c r="DR50" i="151"/>
  <c r="DQ50" i="151"/>
  <c r="DP50" i="151"/>
  <c r="DO50" i="151"/>
  <c r="DN50" i="151"/>
  <c r="DM50" i="151"/>
  <c r="DL50" i="151"/>
  <c r="DK50" i="151"/>
  <c r="DJ50" i="151"/>
  <c r="DI50" i="151"/>
  <c r="DH50" i="151"/>
  <c r="DG50" i="151"/>
  <c r="DF50" i="151"/>
  <c r="DE50" i="151"/>
  <c r="DD50" i="151"/>
  <c r="DC50" i="151"/>
  <c r="DB50" i="151"/>
  <c r="DA50" i="151"/>
  <c r="CZ50" i="151"/>
  <c r="CY50" i="151"/>
  <c r="CX50" i="151"/>
  <c r="CW50" i="151"/>
  <c r="CV50" i="151"/>
  <c r="CU50" i="151"/>
  <c r="CT50" i="151"/>
  <c r="CS50" i="151"/>
  <c r="CR50" i="151"/>
  <c r="CQ50" i="151"/>
  <c r="CP50" i="151"/>
  <c r="CO50" i="151"/>
  <c r="CN50" i="151"/>
  <c r="CM50" i="151"/>
  <c r="CL50" i="151"/>
  <c r="CK50" i="151"/>
  <c r="CJ50" i="151"/>
  <c r="CI50" i="151"/>
  <c r="CH50" i="151"/>
  <c r="CG50" i="151"/>
  <c r="CF50" i="151"/>
  <c r="CE50" i="151"/>
  <c r="CD50" i="151"/>
  <c r="CC50" i="151"/>
  <c r="CB50" i="151"/>
  <c r="CA50" i="151"/>
  <c r="BZ50" i="151"/>
  <c r="BY50" i="151"/>
  <c r="BX50" i="151"/>
  <c r="BW50" i="151"/>
  <c r="BV50" i="151"/>
  <c r="BU50" i="151"/>
  <c r="BT50" i="151"/>
  <c r="BS50" i="151"/>
  <c r="BR50" i="151"/>
  <c r="BQ50" i="151"/>
  <c r="BP50" i="151"/>
  <c r="BO50" i="151"/>
  <c r="BN50" i="151"/>
  <c r="BM50" i="151"/>
  <c r="BL50" i="151"/>
  <c r="BK50" i="151"/>
  <c r="BJ50" i="151"/>
  <c r="BI50" i="151"/>
  <c r="BH50" i="151"/>
  <c r="BG50" i="151"/>
  <c r="BF50" i="151"/>
  <c r="BE50" i="151"/>
  <c r="BD50" i="151"/>
  <c r="BC50" i="151"/>
  <c r="BB50" i="151"/>
  <c r="BA50" i="151"/>
  <c r="AZ50" i="151"/>
  <c r="AY50" i="151"/>
  <c r="AX50" i="151"/>
  <c r="AW50" i="151"/>
  <c r="AV50" i="151"/>
  <c r="AU50" i="151"/>
  <c r="AT50" i="151"/>
  <c r="AS50" i="151"/>
  <c r="AR50" i="151"/>
  <c r="AQ50" i="151"/>
  <c r="AP50" i="151"/>
  <c r="AO50" i="151"/>
  <c r="AN50" i="151"/>
  <c r="AM50" i="151"/>
  <c r="AL50" i="151"/>
  <c r="AK50" i="151"/>
  <c r="AJ50" i="151"/>
  <c r="AI50" i="151"/>
  <c r="AH50" i="151"/>
  <c r="AG50" i="151"/>
  <c r="AF50" i="151"/>
  <c r="AE50" i="151"/>
  <c r="AD50" i="151"/>
  <c r="AC50" i="151"/>
  <c r="AB50" i="151"/>
  <c r="AA50" i="151"/>
  <c r="Z50" i="151"/>
  <c r="Y50" i="151"/>
  <c r="X50" i="151"/>
  <c r="W50" i="151"/>
  <c r="V50" i="151"/>
  <c r="U50" i="151"/>
  <c r="T50" i="151"/>
  <c r="S50" i="151"/>
  <c r="R50" i="151"/>
  <c r="Q50" i="151"/>
  <c r="P50" i="151"/>
  <c r="O50" i="151"/>
  <c r="N50" i="151"/>
  <c r="M50" i="151"/>
  <c r="L50" i="151"/>
  <c r="K50" i="151"/>
  <c r="J50" i="151"/>
  <c r="I50" i="151"/>
  <c r="H50" i="151"/>
  <c r="G50" i="151"/>
  <c r="F50" i="151"/>
  <c r="E50" i="151"/>
  <c r="D50" i="151"/>
  <c r="C50" i="151"/>
  <c r="EY49" i="151"/>
  <c r="EX49" i="151"/>
  <c r="EW49" i="151"/>
  <c r="EV49" i="151"/>
  <c r="EU49" i="151"/>
  <c r="ET49" i="151"/>
  <c r="ES49" i="151"/>
  <c r="ER49" i="151"/>
  <c r="EQ49" i="151"/>
  <c r="EP49" i="151"/>
  <c r="EO49" i="151"/>
  <c r="EN49" i="151"/>
  <c r="EM49" i="151"/>
  <c r="EL49" i="151"/>
  <c r="EK49" i="151"/>
  <c r="EJ49" i="151"/>
  <c r="EI49" i="151"/>
  <c r="EH49" i="151"/>
  <c r="EG49" i="151"/>
  <c r="EF49" i="151"/>
  <c r="EE49" i="151"/>
  <c r="ED49" i="151"/>
  <c r="EC49" i="151"/>
  <c r="EB49" i="151"/>
  <c r="EA49" i="151"/>
  <c r="DZ49" i="151"/>
  <c r="DY49" i="151"/>
  <c r="DX49" i="151"/>
  <c r="DW49" i="151"/>
  <c r="DV49" i="151"/>
  <c r="DU49" i="151"/>
  <c r="DT49" i="151"/>
  <c r="DS49" i="151"/>
  <c r="DR49" i="151"/>
  <c r="DQ49" i="151"/>
  <c r="DP49" i="151"/>
  <c r="DO49" i="151"/>
  <c r="DN49" i="151"/>
  <c r="DM49" i="151"/>
  <c r="DL49" i="151"/>
  <c r="DK49" i="151"/>
  <c r="DJ49" i="151"/>
  <c r="DI49" i="151"/>
  <c r="DH49" i="151"/>
  <c r="DG49" i="151"/>
  <c r="DF49" i="151"/>
  <c r="DE49" i="151"/>
  <c r="DD49" i="151"/>
  <c r="DC49" i="151"/>
  <c r="DB49" i="151"/>
  <c r="DA49" i="151"/>
  <c r="CZ49" i="151"/>
  <c r="CY49" i="151"/>
  <c r="CX49" i="151"/>
  <c r="CW49" i="151"/>
  <c r="CV49" i="151"/>
  <c r="CU49" i="151"/>
  <c r="CT49" i="151"/>
  <c r="CS49" i="151"/>
  <c r="CR49" i="151"/>
  <c r="CQ49" i="151"/>
  <c r="CP49" i="151"/>
  <c r="CO49" i="151"/>
  <c r="CN49" i="151"/>
  <c r="CM49" i="151"/>
  <c r="CL49" i="151"/>
  <c r="CK49" i="151"/>
  <c r="CJ49" i="151"/>
  <c r="CI49" i="151"/>
  <c r="CH49" i="151"/>
  <c r="CG49" i="151"/>
  <c r="CF49" i="151"/>
  <c r="CE49" i="151"/>
  <c r="CD49" i="151"/>
  <c r="CC49" i="151"/>
  <c r="CB49" i="151"/>
  <c r="CA49" i="151"/>
  <c r="BZ49" i="151"/>
  <c r="BY49" i="151"/>
  <c r="BX49" i="151"/>
  <c r="BW49" i="151"/>
  <c r="BV49" i="151"/>
  <c r="BU49" i="151"/>
  <c r="BT49" i="151"/>
  <c r="BS49" i="151"/>
  <c r="BR49" i="151"/>
  <c r="BQ49" i="151"/>
  <c r="BP49" i="151"/>
  <c r="BO49" i="151"/>
  <c r="BN49" i="151"/>
  <c r="BM49" i="151"/>
  <c r="BL49" i="151"/>
  <c r="BK49" i="151"/>
  <c r="BJ49" i="151"/>
  <c r="BI49" i="151"/>
  <c r="BH49" i="151"/>
  <c r="BG49" i="151"/>
  <c r="BF49" i="151"/>
  <c r="BE49" i="151"/>
  <c r="BD49" i="151"/>
  <c r="BC49" i="151"/>
  <c r="BB49" i="151"/>
  <c r="BA49" i="151"/>
  <c r="AZ49" i="151"/>
  <c r="AY49" i="151"/>
  <c r="AX49" i="151"/>
  <c r="AW49" i="151"/>
  <c r="AV49" i="151"/>
  <c r="AU49" i="151"/>
  <c r="AT49" i="151"/>
  <c r="AS49" i="151"/>
  <c r="AR49" i="151"/>
  <c r="AQ49" i="151"/>
  <c r="AP49" i="151"/>
  <c r="AO49" i="151"/>
  <c r="AN49" i="151"/>
  <c r="AM49" i="151"/>
  <c r="AL49" i="151"/>
  <c r="AK49" i="151"/>
  <c r="AJ49" i="151"/>
  <c r="AI49" i="151"/>
  <c r="AH49" i="151"/>
  <c r="AG49" i="151"/>
  <c r="AF49" i="151"/>
  <c r="AE49" i="151"/>
  <c r="AD49" i="151"/>
  <c r="AC49" i="151"/>
  <c r="AB49" i="151"/>
  <c r="AA49" i="151"/>
  <c r="Z49" i="151"/>
  <c r="Y49" i="151"/>
  <c r="X49" i="151"/>
  <c r="W49" i="151"/>
  <c r="V49" i="151"/>
  <c r="U49" i="151"/>
  <c r="T49" i="151"/>
  <c r="S49" i="151"/>
  <c r="R49" i="151"/>
  <c r="Q49" i="151"/>
  <c r="P49" i="151"/>
  <c r="O49" i="151"/>
  <c r="N49" i="151"/>
  <c r="M49" i="151"/>
  <c r="L49" i="151"/>
  <c r="K49" i="151"/>
  <c r="J49" i="151"/>
  <c r="I49" i="151"/>
  <c r="H49" i="151"/>
  <c r="G49" i="151"/>
  <c r="F49" i="151"/>
  <c r="E49" i="151"/>
  <c r="D49" i="151"/>
  <c r="C49" i="151"/>
  <c r="EY48" i="151"/>
  <c r="EX48" i="151"/>
  <c r="EW48" i="151"/>
  <c r="EV48" i="151"/>
  <c r="EU48" i="151"/>
  <c r="ET48" i="151"/>
  <c r="ES48" i="151"/>
  <c r="ER48" i="151"/>
  <c r="EQ48" i="151"/>
  <c r="EP48" i="151"/>
  <c r="EO48" i="151"/>
  <c r="EN48" i="151"/>
  <c r="EM48" i="151"/>
  <c r="EL48" i="151"/>
  <c r="EK48" i="151"/>
  <c r="EJ48" i="151"/>
  <c r="EI48" i="151"/>
  <c r="EH48" i="151"/>
  <c r="EG48" i="151"/>
  <c r="EF48" i="151"/>
  <c r="EE48" i="151"/>
  <c r="ED48" i="151"/>
  <c r="EC48" i="151"/>
  <c r="EB48" i="151"/>
  <c r="EA48" i="151"/>
  <c r="DZ48" i="151"/>
  <c r="DY48" i="151"/>
  <c r="DX48" i="151"/>
  <c r="DW48" i="151"/>
  <c r="DV48" i="151"/>
  <c r="DU48" i="151"/>
  <c r="DT48" i="151"/>
  <c r="DS48" i="151"/>
  <c r="DR48" i="151"/>
  <c r="DQ48" i="151"/>
  <c r="DP48" i="151"/>
  <c r="DO48" i="151"/>
  <c r="DN48" i="151"/>
  <c r="DM48" i="151"/>
  <c r="DL48" i="151"/>
  <c r="DK48" i="151"/>
  <c r="DJ48" i="151"/>
  <c r="DI48" i="151"/>
  <c r="DH48" i="151"/>
  <c r="DG48" i="151"/>
  <c r="DF48" i="151"/>
  <c r="DE48" i="151"/>
  <c r="DD48" i="151"/>
  <c r="DC48" i="151"/>
  <c r="DB48" i="151"/>
  <c r="DA48" i="151"/>
  <c r="CZ48" i="151"/>
  <c r="CY48" i="151"/>
  <c r="CX48" i="151"/>
  <c r="CW48" i="151"/>
  <c r="CV48" i="151"/>
  <c r="CU48" i="151"/>
  <c r="CT48" i="151"/>
  <c r="CS48" i="151"/>
  <c r="CR48" i="151"/>
  <c r="CQ48" i="151"/>
  <c r="CP48" i="151"/>
  <c r="CO48" i="151"/>
  <c r="CN48" i="151"/>
  <c r="CM48" i="151"/>
  <c r="CL48" i="151"/>
  <c r="CK48" i="151"/>
  <c r="CJ48" i="151"/>
  <c r="CI48" i="151"/>
  <c r="CH48" i="151"/>
  <c r="CG48" i="151"/>
  <c r="CF48" i="151"/>
  <c r="CE48" i="151"/>
  <c r="CD48" i="151"/>
  <c r="CC48" i="151"/>
  <c r="CB48" i="151"/>
  <c r="CA48" i="151"/>
  <c r="BZ48" i="151"/>
  <c r="BY48" i="151"/>
  <c r="BX48" i="151"/>
  <c r="BW48" i="151"/>
  <c r="BV48" i="151"/>
  <c r="BU48" i="151"/>
  <c r="BT48" i="151"/>
  <c r="BS48" i="151"/>
  <c r="BR48" i="151"/>
  <c r="BQ48" i="151"/>
  <c r="BP48" i="151"/>
  <c r="BO48" i="151"/>
  <c r="BN48" i="151"/>
  <c r="BM48" i="151"/>
  <c r="BL48" i="151"/>
  <c r="BK48" i="151"/>
  <c r="BJ48" i="151"/>
  <c r="BI48" i="151"/>
  <c r="BH48" i="151"/>
  <c r="BG48" i="151"/>
  <c r="BF48" i="151"/>
  <c r="BE48" i="151"/>
  <c r="BD48" i="151"/>
  <c r="BC48" i="151"/>
  <c r="BB48" i="151"/>
  <c r="BA48" i="151"/>
  <c r="AZ48" i="151"/>
  <c r="AY48" i="151"/>
  <c r="AX48" i="151"/>
  <c r="AW48" i="151"/>
  <c r="AV48" i="151"/>
  <c r="AU48" i="151"/>
  <c r="AT48" i="151"/>
  <c r="AS48" i="151"/>
  <c r="AR48" i="151"/>
  <c r="AQ48" i="151"/>
  <c r="AP48" i="151"/>
  <c r="AO48" i="151"/>
  <c r="AN48" i="151"/>
  <c r="AM48" i="151"/>
  <c r="AL48" i="151"/>
  <c r="AK48" i="151"/>
  <c r="AJ48" i="151"/>
  <c r="AI48" i="151"/>
  <c r="AH48" i="151"/>
  <c r="AG48" i="151"/>
  <c r="AF48" i="151"/>
  <c r="AE48" i="151"/>
  <c r="AD48" i="151"/>
  <c r="AC48" i="151"/>
  <c r="AB48" i="151"/>
  <c r="AA48" i="151"/>
  <c r="Z48" i="151"/>
  <c r="Y48" i="151"/>
  <c r="X48" i="151"/>
  <c r="W48" i="151"/>
  <c r="V48" i="151"/>
  <c r="U48" i="151"/>
  <c r="T48" i="151"/>
  <c r="S48" i="151"/>
  <c r="R48" i="151"/>
  <c r="Q48" i="151"/>
  <c r="P48" i="151"/>
  <c r="O48" i="151"/>
  <c r="N48" i="151"/>
  <c r="M48" i="151"/>
  <c r="L48" i="151"/>
  <c r="K48" i="151"/>
  <c r="J48" i="151"/>
  <c r="I48" i="151"/>
  <c r="H48" i="151"/>
  <c r="G48" i="151"/>
  <c r="F48" i="151"/>
  <c r="E48" i="151"/>
  <c r="D48" i="151"/>
  <c r="C48" i="151"/>
  <c r="EY47" i="151"/>
  <c r="EX47" i="151"/>
  <c r="EW47" i="151"/>
  <c r="EV47" i="151"/>
  <c r="EU47" i="151"/>
  <c r="ET47" i="151"/>
  <c r="ES47" i="151"/>
  <c r="ER47" i="151"/>
  <c r="EQ47" i="151"/>
  <c r="EP47" i="151"/>
  <c r="EO47" i="151"/>
  <c r="EN47" i="151"/>
  <c r="EM47" i="151"/>
  <c r="EL47" i="151"/>
  <c r="EK47" i="151"/>
  <c r="EJ47" i="151"/>
  <c r="EI47" i="151"/>
  <c r="EH47" i="151"/>
  <c r="EG47" i="151"/>
  <c r="EF47" i="151"/>
  <c r="EE47" i="151"/>
  <c r="ED47" i="151"/>
  <c r="EC47" i="151"/>
  <c r="EB47" i="151"/>
  <c r="EA47" i="151"/>
  <c r="DZ47" i="151"/>
  <c r="DY47" i="151"/>
  <c r="DX47" i="151"/>
  <c r="DW47" i="151"/>
  <c r="DV47" i="151"/>
  <c r="DU47" i="151"/>
  <c r="DT47" i="151"/>
  <c r="DS47" i="151"/>
  <c r="DR47" i="151"/>
  <c r="DQ47" i="151"/>
  <c r="DP47" i="151"/>
  <c r="DO47" i="151"/>
  <c r="DN47" i="151"/>
  <c r="DM47" i="151"/>
  <c r="DL47" i="151"/>
  <c r="DK47" i="151"/>
  <c r="DJ47" i="151"/>
  <c r="DI47" i="151"/>
  <c r="DH47" i="151"/>
  <c r="DG47" i="151"/>
  <c r="DF47" i="151"/>
  <c r="DE47" i="151"/>
  <c r="DD47" i="151"/>
  <c r="DC47" i="151"/>
  <c r="DB47" i="151"/>
  <c r="DA47" i="151"/>
  <c r="CZ47" i="151"/>
  <c r="CY47" i="151"/>
  <c r="CX47" i="151"/>
  <c r="CW47" i="151"/>
  <c r="CV47" i="151"/>
  <c r="CU47" i="151"/>
  <c r="CT47" i="151"/>
  <c r="CS47" i="151"/>
  <c r="CR47" i="151"/>
  <c r="CQ47" i="151"/>
  <c r="CP47" i="151"/>
  <c r="CO47" i="151"/>
  <c r="CN47" i="151"/>
  <c r="CM47" i="151"/>
  <c r="CL47" i="151"/>
  <c r="CK47" i="151"/>
  <c r="CJ47" i="151"/>
  <c r="CI47" i="151"/>
  <c r="CH47" i="151"/>
  <c r="CG47" i="151"/>
  <c r="CF47" i="151"/>
  <c r="CE47" i="151"/>
  <c r="CD47" i="151"/>
  <c r="CC47" i="151"/>
  <c r="CB47" i="151"/>
  <c r="CA47" i="151"/>
  <c r="BZ47" i="151"/>
  <c r="BY47" i="151"/>
  <c r="BX47" i="151"/>
  <c r="BW47" i="151"/>
  <c r="BV47" i="151"/>
  <c r="BU47" i="151"/>
  <c r="BT47" i="151"/>
  <c r="BS47" i="151"/>
  <c r="BR47" i="151"/>
  <c r="BQ47" i="151"/>
  <c r="BP47" i="151"/>
  <c r="BO47" i="151"/>
  <c r="BN47" i="151"/>
  <c r="BM47" i="151"/>
  <c r="BL47" i="151"/>
  <c r="BK47" i="151"/>
  <c r="BJ47" i="151"/>
  <c r="BI47" i="151"/>
  <c r="BH47" i="151"/>
  <c r="BG47" i="151"/>
  <c r="BF47" i="151"/>
  <c r="BE47" i="151"/>
  <c r="BD47" i="151"/>
  <c r="BC47" i="151"/>
  <c r="BB47" i="151"/>
  <c r="BA47" i="151"/>
  <c r="AZ47" i="151"/>
  <c r="AY47" i="151"/>
  <c r="AX47" i="151"/>
  <c r="AW47" i="151"/>
  <c r="AV47" i="151"/>
  <c r="AU47" i="151"/>
  <c r="AT47" i="151"/>
  <c r="AS47" i="151"/>
  <c r="AR47" i="151"/>
  <c r="AQ47" i="151"/>
  <c r="AP47" i="151"/>
  <c r="AO47" i="151"/>
  <c r="AN47" i="151"/>
  <c r="AM47" i="151"/>
  <c r="AL47" i="151"/>
  <c r="AK47" i="151"/>
  <c r="AJ47" i="151"/>
  <c r="AI47" i="151"/>
  <c r="AH47" i="151"/>
  <c r="AG47" i="151"/>
  <c r="AF47" i="151"/>
  <c r="AE47" i="151"/>
  <c r="AD47" i="151"/>
  <c r="AC47" i="151"/>
  <c r="AB47" i="151"/>
  <c r="AA47" i="151"/>
  <c r="Z47" i="151"/>
  <c r="Y47" i="151"/>
  <c r="X47" i="151"/>
  <c r="W47" i="151"/>
  <c r="V47" i="151"/>
  <c r="U47" i="151"/>
  <c r="T47" i="151"/>
  <c r="S47" i="151"/>
  <c r="R47" i="151"/>
  <c r="Q47" i="151"/>
  <c r="P47" i="151"/>
  <c r="O47" i="151"/>
  <c r="N47" i="151"/>
  <c r="M47" i="151"/>
  <c r="L47" i="151"/>
  <c r="K47" i="151"/>
  <c r="J47" i="151"/>
  <c r="I47" i="151"/>
  <c r="H47" i="151"/>
  <c r="G47" i="151"/>
  <c r="F47" i="151"/>
  <c r="E47" i="151"/>
  <c r="D47" i="151"/>
  <c r="C47" i="151"/>
  <c r="EY46" i="151"/>
  <c r="EX46" i="151"/>
  <c r="EW46" i="151"/>
  <c r="EV46" i="151"/>
  <c r="EU46" i="151"/>
  <c r="ET46" i="151"/>
  <c r="ES46" i="151"/>
  <c r="ER46" i="151"/>
  <c r="EQ46" i="151"/>
  <c r="EP46" i="151"/>
  <c r="EO46" i="151"/>
  <c r="EN46" i="151"/>
  <c r="EM46" i="151"/>
  <c r="EL46" i="151"/>
  <c r="EK46" i="151"/>
  <c r="EJ46" i="151"/>
  <c r="EI46" i="151"/>
  <c r="EH46" i="151"/>
  <c r="EG46" i="151"/>
  <c r="EF46" i="151"/>
  <c r="EE46" i="151"/>
  <c r="ED46" i="151"/>
  <c r="EC46" i="151"/>
  <c r="EB46" i="151"/>
  <c r="EA46" i="151"/>
  <c r="DZ46" i="151"/>
  <c r="DY46" i="151"/>
  <c r="DX46" i="151"/>
  <c r="DW46" i="151"/>
  <c r="DV46" i="151"/>
  <c r="DU46" i="151"/>
  <c r="DT46" i="151"/>
  <c r="DS46" i="151"/>
  <c r="DR46" i="151"/>
  <c r="DQ46" i="151"/>
  <c r="DP46" i="151"/>
  <c r="DO46" i="151"/>
  <c r="DN46" i="151"/>
  <c r="DM46" i="151"/>
  <c r="DL46" i="151"/>
  <c r="DK46" i="151"/>
  <c r="DJ46" i="151"/>
  <c r="DI46" i="151"/>
  <c r="DH46" i="151"/>
  <c r="DG46" i="151"/>
  <c r="DF46" i="151"/>
  <c r="DE46" i="151"/>
  <c r="DD46" i="151"/>
  <c r="DC46" i="151"/>
  <c r="DB46" i="151"/>
  <c r="DA46" i="151"/>
  <c r="CZ46" i="151"/>
  <c r="CY46" i="151"/>
  <c r="CX46" i="151"/>
  <c r="CW46" i="151"/>
  <c r="CV46" i="151"/>
  <c r="CU46" i="151"/>
  <c r="CT46" i="151"/>
  <c r="CS46" i="151"/>
  <c r="CR46" i="151"/>
  <c r="CQ46" i="151"/>
  <c r="CP46" i="151"/>
  <c r="CO46" i="151"/>
  <c r="CN46" i="151"/>
  <c r="CM46" i="151"/>
  <c r="CL46" i="151"/>
  <c r="CK46" i="151"/>
  <c r="CJ46" i="151"/>
  <c r="CI46" i="151"/>
  <c r="CH46" i="151"/>
  <c r="CG46" i="151"/>
  <c r="CF46" i="151"/>
  <c r="CE46" i="151"/>
  <c r="CD46" i="151"/>
  <c r="CC46" i="151"/>
  <c r="CB46" i="151"/>
  <c r="CA46" i="151"/>
  <c r="BZ46" i="151"/>
  <c r="BY46" i="151"/>
  <c r="BX46" i="151"/>
  <c r="BW46" i="151"/>
  <c r="BV46" i="151"/>
  <c r="BU46" i="151"/>
  <c r="BT46" i="151"/>
  <c r="BS46" i="151"/>
  <c r="BR46" i="151"/>
  <c r="BQ46" i="151"/>
  <c r="BP46" i="151"/>
  <c r="BO46" i="151"/>
  <c r="BN46" i="151"/>
  <c r="BM46" i="151"/>
  <c r="BL46" i="151"/>
  <c r="BK46" i="151"/>
  <c r="BJ46" i="151"/>
  <c r="BI46" i="151"/>
  <c r="BH46" i="151"/>
  <c r="BG46" i="151"/>
  <c r="BF46" i="151"/>
  <c r="BE46" i="151"/>
  <c r="BD46" i="151"/>
  <c r="BC46" i="151"/>
  <c r="BB46" i="151"/>
  <c r="BA46" i="151"/>
  <c r="AZ46" i="151"/>
  <c r="AY46" i="151"/>
  <c r="AX46" i="151"/>
  <c r="AW46" i="151"/>
  <c r="AV46" i="151"/>
  <c r="AU46" i="151"/>
  <c r="AT46" i="151"/>
  <c r="AS46" i="151"/>
  <c r="AR46" i="151"/>
  <c r="AQ46" i="151"/>
  <c r="AP46" i="151"/>
  <c r="AO46" i="151"/>
  <c r="AN46" i="151"/>
  <c r="AM46" i="151"/>
  <c r="AL46" i="151"/>
  <c r="AK46" i="151"/>
  <c r="AJ46" i="151"/>
  <c r="AI46" i="151"/>
  <c r="AH46" i="151"/>
  <c r="AG46" i="151"/>
  <c r="AF46" i="151"/>
  <c r="AE46" i="151"/>
  <c r="AD46" i="151"/>
  <c r="AC46" i="151"/>
  <c r="AB46" i="151"/>
  <c r="AA46" i="151"/>
  <c r="Z46" i="151"/>
  <c r="Y46" i="151"/>
  <c r="X46" i="151"/>
  <c r="W46" i="151"/>
  <c r="V46" i="151"/>
  <c r="U46" i="151"/>
  <c r="T46" i="151"/>
  <c r="S46" i="151"/>
  <c r="R46" i="151"/>
  <c r="Q46" i="151"/>
  <c r="P46" i="151"/>
  <c r="O46" i="151"/>
  <c r="N46" i="151"/>
  <c r="M46" i="151"/>
  <c r="L46" i="151"/>
  <c r="K46" i="151"/>
  <c r="J46" i="151"/>
  <c r="I46" i="151"/>
  <c r="H46" i="151"/>
  <c r="G46" i="151"/>
  <c r="F46" i="151"/>
  <c r="E46" i="151"/>
  <c r="D46" i="151"/>
  <c r="C46" i="151"/>
  <c r="EY45" i="151"/>
  <c r="EX45" i="151"/>
  <c r="EW45" i="151"/>
  <c r="EV45" i="151"/>
  <c r="EU45" i="151"/>
  <c r="ET45" i="151"/>
  <c r="ES45" i="151"/>
  <c r="ER45" i="151"/>
  <c r="EQ45" i="151"/>
  <c r="EP45" i="151"/>
  <c r="EO45" i="151"/>
  <c r="EN45" i="151"/>
  <c r="EM45" i="151"/>
  <c r="EL45" i="151"/>
  <c r="EK45" i="151"/>
  <c r="EJ45" i="151"/>
  <c r="EI45" i="151"/>
  <c r="EH45" i="151"/>
  <c r="EG45" i="151"/>
  <c r="EF45" i="151"/>
  <c r="EE45" i="151"/>
  <c r="ED45" i="151"/>
  <c r="EC45" i="151"/>
  <c r="EB45" i="151"/>
  <c r="EA45" i="151"/>
  <c r="DZ45" i="151"/>
  <c r="DY45" i="151"/>
  <c r="DX45" i="151"/>
  <c r="DW45" i="151"/>
  <c r="DV45" i="151"/>
  <c r="DU45" i="151"/>
  <c r="DT45" i="151"/>
  <c r="DS45" i="151"/>
  <c r="DR45" i="151"/>
  <c r="DQ45" i="151"/>
  <c r="DP45" i="151"/>
  <c r="DO45" i="151"/>
  <c r="DN45" i="151"/>
  <c r="DM45" i="151"/>
  <c r="DL45" i="151"/>
  <c r="DK45" i="151"/>
  <c r="DJ45" i="151"/>
  <c r="DI45" i="151"/>
  <c r="DH45" i="151"/>
  <c r="DG45" i="151"/>
  <c r="DF45" i="151"/>
  <c r="DE45" i="151"/>
  <c r="DD45" i="151"/>
  <c r="DC45" i="151"/>
  <c r="DB45" i="151"/>
  <c r="DA45" i="151"/>
  <c r="CZ45" i="151"/>
  <c r="CY45" i="151"/>
  <c r="CX45" i="151"/>
  <c r="CW45" i="151"/>
  <c r="CV45" i="151"/>
  <c r="CU45" i="151"/>
  <c r="CT45" i="151"/>
  <c r="CS45" i="151"/>
  <c r="CR45" i="151"/>
  <c r="CQ45" i="151"/>
  <c r="CP45" i="151"/>
  <c r="CO45" i="151"/>
  <c r="CN45" i="151"/>
  <c r="CM45" i="151"/>
  <c r="CL45" i="151"/>
  <c r="CK45" i="151"/>
  <c r="CJ45" i="151"/>
  <c r="CI45" i="151"/>
  <c r="CH45" i="151"/>
  <c r="CG45" i="151"/>
  <c r="CF45" i="151"/>
  <c r="CE45" i="151"/>
  <c r="CD45" i="151"/>
  <c r="CC45" i="151"/>
  <c r="CB45" i="151"/>
  <c r="CA45" i="151"/>
  <c r="BZ45" i="151"/>
  <c r="BY45" i="151"/>
  <c r="BX45" i="151"/>
  <c r="BW45" i="151"/>
  <c r="BV45" i="151"/>
  <c r="BU45" i="151"/>
  <c r="BT45" i="151"/>
  <c r="BS45" i="151"/>
  <c r="BR45" i="151"/>
  <c r="BQ45" i="151"/>
  <c r="BP45" i="151"/>
  <c r="BO45" i="151"/>
  <c r="BN45" i="151"/>
  <c r="BM45" i="151"/>
  <c r="BL45" i="151"/>
  <c r="BK45" i="151"/>
  <c r="BJ45" i="151"/>
  <c r="BI45" i="151"/>
  <c r="BH45" i="151"/>
  <c r="BG45" i="151"/>
  <c r="BF45" i="151"/>
  <c r="BE45" i="151"/>
  <c r="BD45" i="151"/>
  <c r="BC45" i="151"/>
  <c r="BB45" i="151"/>
  <c r="BA45" i="151"/>
  <c r="AZ45" i="151"/>
  <c r="AY45" i="151"/>
  <c r="AX45" i="151"/>
  <c r="AW45" i="151"/>
  <c r="AV45" i="151"/>
  <c r="AU45" i="151"/>
  <c r="AT45" i="151"/>
  <c r="AS45" i="151"/>
  <c r="AR45" i="151"/>
  <c r="AQ45" i="151"/>
  <c r="AP45" i="151"/>
  <c r="AO45" i="151"/>
  <c r="AN45" i="151"/>
  <c r="AM45" i="151"/>
  <c r="AL45" i="151"/>
  <c r="AK45" i="151"/>
  <c r="AJ45" i="151"/>
  <c r="AI45" i="151"/>
  <c r="AH45" i="151"/>
  <c r="AG45" i="151"/>
  <c r="AF45" i="151"/>
  <c r="AE45" i="151"/>
  <c r="AD45" i="151"/>
  <c r="AC45" i="151"/>
  <c r="AB45" i="151"/>
  <c r="AA45" i="151"/>
  <c r="Z45" i="151"/>
  <c r="Y45" i="151"/>
  <c r="X45" i="151"/>
  <c r="W45" i="151"/>
  <c r="V45" i="151"/>
  <c r="U45" i="151"/>
  <c r="T45" i="151"/>
  <c r="S45" i="151"/>
  <c r="R45" i="151"/>
  <c r="Q45" i="151"/>
  <c r="P45" i="151"/>
  <c r="O45" i="151"/>
  <c r="N45" i="151"/>
  <c r="M45" i="151"/>
  <c r="L45" i="151"/>
  <c r="K45" i="151"/>
  <c r="J45" i="151"/>
  <c r="I45" i="151"/>
  <c r="H45" i="151"/>
  <c r="G45" i="151"/>
  <c r="F45" i="151"/>
  <c r="E45" i="151"/>
  <c r="D45" i="151"/>
  <c r="C45" i="151"/>
  <c r="EY44" i="151"/>
  <c r="EX44" i="151"/>
  <c r="EW44" i="151"/>
  <c r="EV44" i="151"/>
  <c r="EU44" i="151"/>
  <c r="ET44" i="151"/>
  <c r="ES44" i="151"/>
  <c r="ER44" i="151"/>
  <c r="EQ44" i="151"/>
  <c r="EP44" i="151"/>
  <c r="EO44" i="151"/>
  <c r="EN44" i="151"/>
  <c r="EM44" i="151"/>
  <c r="EL44" i="151"/>
  <c r="EK44" i="151"/>
  <c r="EJ44" i="151"/>
  <c r="EI44" i="151"/>
  <c r="EH44" i="151"/>
  <c r="EG44" i="151"/>
  <c r="EF44" i="151"/>
  <c r="EE44" i="151"/>
  <c r="ED44" i="151"/>
  <c r="EC44" i="151"/>
  <c r="EB44" i="151"/>
  <c r="EA44" i="151"/>
  <c r="DZ44" i="151"/>
  <c r="DY44" i="151"/>
  <c r="DX44" i="151"/>
  <c r="DW44" i="151"/>
  <c r="DV44" i="151"/>
  <c r="DU44" i="151"/>
  <c r="DT44" i="151"/>
  <c r="DS44" i="151"/>
  <c r="DR44" i="151"/>
  <c r="DQ44" i="151"/>
  <c r="DP44" i="151"/>
  <c r="DO44" i="151"/>
  <c r="DN44" i="151"/>
  <c r="DM44" i="151"/>
  <c r="DL44" i="151"/>
  <c r="DK44" i="151"/>
  <c r="DJ44" i="151"/>
  <c r="DI44" i="151"/>
  <c r="DH44" i="151"/>
  <c r="DG44" i="151"/>
  <c r="DF44" i="151"/>
  <c r="DE44" i="151"/>
  <c r="DD44" i="151"/>
  <c r="DC44" i="151"/>
  <c r="DB44" i="151"/>
  <c r="DA44" i="151"/>
  <c r="CZ44" i="151"/>
  <c r="CY44" i="151"/>
  <c r="CX44" i="151"/>
  <c r="CW44" i="151"/>
  <c r="CV44" i="151"/>
  <c r="CU44" i="151"/>
  <c r="CT44" i="151"/>
  <c r="CS44" i="151"/>
  <c r="CR44" i="151"/>
  <c r="CQ44" i="151"/>
  <c r="CP44" i="151"/>
  <c r="CO44" i="151"/>
  <c r="CN44" i="151"/>
  <c r="CM44" i="151"/>
  <c r="CL44" i="151"/>
  <c r="CK44" i="151"/>
  <c r="CJ44" i="151"/>
  <c r="CI44" i="151"/>
  <c r="CH44" i="151"/>
  <c r="CG44" i="151"/>
  <c r="CF44" i="151"/>
  <c r="CE44" i="151"/>
  <c r="CD44" i="151"/>
  <c r="CC44" i="151"/>
  <c r="CB44" i="151"/>
  <c r="CA44" i="151"/>
  <c r="BZ44" i="151"/>
  <c r="BY44" i="151"/>
  <c r="BX44" i="151"/>
  <c r="BW44" i="151"/>
  <c r="BV44" i="151"/>
  <c r="BU44" i="151"/>
  <c r="BT44" i="151"/>
  <c r="BS44" i="151"/>
  <c r="BR44" i="151"/>
  <c r="BQ44" i="151"/>
  <c r="BP44" i="151"/>
  <c r="BO44" i="151"/>
  <c r="BN44" i="151"/>
  <c r="BM44" i="151"/>
  <c r="BL44" i="151"/>
  <c r="BK44" i="151"/>
  <c r="BJ44" i="151"/>
  <c r="BI44" i="151"/>
  <c r="BH44" i="151"/>
  <c r="BG44" i="151"/>
  <c r="BF44" i="151"/>
  <c r="BE44" i="151"/>
  <c r="BD44" i="151"/>
  <c r="BC44" i="151"/>
  <c r="BB44" i="151"/>
  <c r="BA44" i="151"/>
  <c r="AZ44" i="151"/>
  <c r="AY44" i="151"/>
  <c r="AX44" i="151"/>
  <c r="AW44" i="151"/>
  <c r="AV44" i="151"/>
  <c r="AU44" i="151"/>
  <c r="AT44" i="151"/>
  <c r="AS44" i="151"/>
  <c r="AR44" i="151"/>
  <c r="AQ44" i="151"/>
  <c r="AP44" i="151"/>
  <c r="AO44" i="151"/>
  <c r="AN44" i="151"/>
  <c r="AM44" i="151"/>
  <c r="AL44" i="151"/>
  <c r="AK44" i="151"/>
  <c r="AJ44" i="151"/>
  <c r="AI44" i="151"/>
  <c r="AH44" i="151"/>
  <c r="AG44" i="151"/>
  <c r="AF44" i="151"/>
  <c r="AE44" i="151"/>
  <c r="AD44" i="151"/>
  <c r="AC44" i="151"/>
  <c r="AB44" i="151"/>
  <c r="AA44" i="151"/>
  <c r="Z44" i="151"/>
  <c r="Y44" i="151"/>
  <c r="X44" i="151"/>
  <c r="W44" i="151"/>
  <c r="V44" i="151"/>
  <c r="U44" i="151"/>
  <c r="T44" i="151"/>
  <c r="S44" i="151"/>
  <c r="R44" i="151"/>
  <c r="Q44" i="151"/>
  <c r="P44" i="151"/>
  <c r="O44" i="151"/>
  <c r="N44" i="151"/>
  <c r="M44" i="151"/>
  <c r="L44" i="151"/>
  <c r="K44" i="151"/>
  <c r="J44" i="151"/>
  <c r="I44" i="151"/>
  <c r="H44" i="151"/>
  <c r="G44" i="151"/>
  <c r="F44" i="151"/>
  <c r="E44" i="151"/>
  <c r="D44" i="151"/>
  <c r="C44" i="151"/>
  <c r="EY43" i="151"/>
  <c r="EX43" i="151"/>
  <c r="EW43" i="151"/>
  <c r="EV43" i="151"/>
  <c r="EU43" i="151"/>
  <c r="ET43" i="151"/>
  <c r="ES43" i="151"/>
  <c r="ER43" i="151"/>
  <c r="EQ43" i="151"/>
  <c r="EP43" i="151"/>
  <c r="EO43" i="151"/>
  <c r="EN43" i="151"/>
  <c r="EM43" i="151"/>
  <c r="EL43" i="151"/>
  <c r="EK43" i="151"/>
  <c r="EJ43" i="151"/>
  <c r="EI43" i="151"/>
  <c r="EH43" i="151"/>
  <c r="EG43" i="151"/>
  <c r="EF43" i="151"/>
  <c r="EE43" i="151"/>
  <c r="ED43" i="151"/>
  <c r="EC43" i="151"/>
  <c r="EB43" i="151"/>
  <c r="EA43" i="151"/>
  <c r="DZ43" i="151"/>
  <c r="DY43" i="151"/>
  <c r="DX43" i="151"/>
  <c r="DW43" i="151"/>
  <c r="DV43" i="151"/>
  <c r="DU43" i="151"/>
  <c r="DT43" i="151"/>
  <c r="DS43" i="151"/>
  <c r="DR43" i="151"/>
  <c r="DQ43" i="151"/>
  <c r="DP43" i="151"/>
  <c r="DO43" i="151"/>
  <c r="DN43" i="151"/>
  <c r="DM43" i="151"/>
  <c r="DL43" i="151"/>
  <c r="DK43" i="151"/>
  <c r="DJ43" i="151"/>
  <c r="DI43" i="151"/>
  <c r="DH43" i="151"/>
  <c r="DG43" i="151"/>
  <c r="DF43" i="151"/>
  <c r="DE43" i="151"/>
  <c r="DD43" i="151"/>
  <c r="DC43" i="151"/>
  <c r="DB43" i="151"/>
  <c r="DA43" i="151"/>
  <c r="CZ43" i="151"/>
  <c r="CY43" i="151"/>
  <c r="CX43" i="151"/>
  <c r="CW43" i="151"/>
  <c r="CV43" i="151"/>
  <c r="CU43" i="151"/>
  <c r="CT43" i="151"/>
  <c r="CS43" i="151"/>
  <c r="CR43" i="151"/>
  <c r="CQ43" i="151"/>
  <c r="CP43" i="151"/>
  <c r="CO43" i="151"/>
  <c r="CN43" i="151"/>
  <c r="CM43" i="151"/>
  <c r="CL43" i="151"/>
  <c r="CK43" i="151"/>
  <c r="CJ43" i="151"/>
  <c r="CI43" i="151"/>
  <c r="CH43" i="151"/>
  <c r="CG43" i="151"/>
  <c r="CF43" i="151"/>
  <c r="CE43" i="151"/>
  <c r="CD43" i="151"/>
  <c r="CC43" i="151"/>
  <c r="CB43" i="151"/>
  <c r="CA43" i="151"/>
  <c r="BZ43" i="151"/>
  <c r="BY43" i="151"/>
  <c r="BX43" i="151"/>
  <c r="BW43" i="151"/>
  <c r="BV43" i="151"/>
  <c r="BU43" i="151"/>
  <c r="BT43" i="151"/>
  <c r="BS43" i="151"/>
  <c r="BR43" i="151"/>
  <c r="BQ43" i="151"/>
  <c r="BP43" i="151"/>
  <c r="BO43" i="151"/>
  <c r="BN43" i="151"/>
  <c r="BM43" i="151"/>
  <c r="BL43" i="151"/>
  <c r="BK43" i="151"/>
  <c r="BJ43" i="151"/>
  <c r="BI43" i="151"/>
  <c r="BH43" i="151"/>
  <c r="BG43" i="151"/>
  <c r="BF43" i="151"/>
  <c r="BE43" i="151"/>
  <c r="BD43" i="151"/>
  <c r="BC43" i="151"/>
  <c r="BB43" i="151"/>
  <c r="BA43" i="151"/>
  <c r="AZ43" i="151"/>
  <c r="AY43" i="151"/>
  <c r="AX43" i="151"/>
  <c r="AW43" i="151"/>
  <c r="AV43" i="151"/>
  <c r="AU43" i="151"/>
  <c r="AT43" i="151"/>
  <c r="AS43" i="151"/>
  <c r="AR43" i="151"/>
  <c r="AQ43" i="151"/>
  <c r="AP43" i="151"/>
  <c r="AO43" i="151"/>
  <c r="AN43" i="151"/>
  <c r="AM43" i="151"/>
  <c r="AL43" i="151"/>
  <c r="AK43" i="151"/>
  <c r="AJ43" i="151"/>
  <c r="AI43" i="151"/>
  <c r="AH43" i="151"/>
  <c r="AG43" i="151"/>
  <c r="AF43" i="151"/>
  <c r="AE43" i="151"/>
  <c r="AD43" i="151"/>
  <c r="AC43" i="151"/>
  <c r="AB43" i="151"/>
  <c r="AA43" i="151"/>
  <c r="Z43" i="151"/>
  <c r="Y43" i="151"/>
  <c r="X43" i="151"/>
  <c r="W43" i="151"/>
  <c r="V43" i="151"/>
  <c r="U43" i="151"/>
  <c r="T43" i="151"/>
  <c r="S43" i="151"/>
  <c r="R43" i="151"/>
  <c r="Q43" i="151"/>
  <c r="P43" i="151"/>
  <c r="O43" i="151"/>
  <c r="N43" i="151"/>
  <c r="M43" i="151"/>
  <c r="L43" i="151"/>
  <c r="K43" i="151"/>
  <c r="J43" i="151"/>
  <c r="I43" i="151"/>
  <c r="H43" i="151"/>
  <c r="G43" i="151"/>
  <c r="F43" i="151"/>
  <c r="E43" i="151"/>
  <c r="D43" i="151"/>
  <c r="C43" i="151"/>
  <c r="EY42" i="151"/>
  <c r="EX42" i="151"/>
  <c r="EW42" i="151"/>
  <c r="EV42" i="151"/>
  <c r="EU42" i="151"/>
  <c r="ET42" i="151"/>
  <c r="ES42" i="151"/>
  <c r="ER42" i="151"/>
  <c r="EQ42" i="151"/>
  <c r="EP42" i="151"/>
  <c r="EO42" i="151"/>
  <c r="EN42" i="151"/>
  <c r="EM42" i="151"/>
  <c r="EL42" i="151"/>
  <c r="EK42" i="151"/>
  <c r="EJ42" i="151"/>
  <c r="EI42" i="151"/>
  <c r="EH42" i="151"/>
  <c r="EG42" i="151"/>
  <c r="EF42" i="151"/>
  <c r="EE42" i="151"/>
  <c r="ED42" i="151"/>
  <c r="EC42" i="151"/>
  <c r="EB42" i="151"/>
  <c r="EA42" i="151"/>
  <c r="DZ42" i="151"/>
  <c r="DY42" i="151"/>
  <c r="DX42" i="151"/>
  <c r="DW42" i="151"/>
  <c r="DV42" i="151"/>
  <c r="DU42" i="151"/>
  <c r="DT42" i="151"/>
  <c r="DS42" i="151"/>
  <c r="DR42" i="151"/>
  <c r="DQ42" i="151"/>
  <c r="DP42" i="151"/>
  <c r="DO42" i="151"/>
  <c r="DN42" i="151"/>
  <c r="DM42" i="151"/>
  <c r="DL42" i="151"/>
  <c r="DK42" i="151"/>
  <c r="DJ42" i="151"/>
  <c r="DI42" i="151"/>
  <c r="DH42" i="151"/>
  <c r="DG42" i="151"/>
  <c r="DF42" i="151"/>
  <c r="DE42" i="151"/>
  <c r="DD42" i="151"/>
  <c r="DC42" i="151"/>
  <c r="DB42" i="151"/>
  <c r="DA42" i="151"/>
  <c r="CZ42" i="151"/>
  <c r="CY42" i="151"/>
  <c r="CX42" i="151"/>
  <c r="CW42" i="151"/>
  <c r="CV42" i="151"/>
  <c r="CU42" i="151"/>
  <c r="CT42" i="151"/>
  <c r="CS42" i="151"/>
  <c r="CR42" i="151"/>
  <c r="CQ42" i="151"/>
  <c r="CP42" i="151"/>
  <c r="CO42" i="151"/>
  <c r="CN42" i="151"/>
  <c r="CM42" i="151"/>
  <c r="CL42" i="151"/>
  <c r="CK42" i="151"/>
  <c r="CJ42" i="151"/>
  <c r="CI42" i="151"/>
  <c r="CH42" i="151"/>
  <c r="CG42" i="151"/>
  <c r="CF42" i="151"/>
  <c r="CE42" i="151"/>
  <c r="CD42" i="151"/>
  <c r="CC42" i="151"/>
  <c r="CB42" i="151"/>
  <c r="CA42" i="151"/>
  <c r="BZ42" i="151"/>
  <c r="BY42" i="151"/>
  <c r="BX42" i="151"/>
  <c r="BW42" i="151"/>
  <c r="BV42" i="151"/>
  <c r="BU42" i="151"/>
  <c r="BT42" i="151"/>
  <c r="BS42" i="151"/>
  <c r="BR42" i="151"/>
  <c r="BQ42" i="151"/>
  <c r="BP42" i="151"/>
  <c r="BO42" i="151"/>
  <c r="BN42" i="151"/>
  <c r="BM42" i="151"/>
  <c r="BL42" i="151"/>
  <c r="BK42" i="151"/>
  <c r="BJ42" i="151"/>
  <c r="BI42" i="151"/>
  <c r="BH42" i="151"/>
  <c r="BG42" i="151"/>
  <c r="BF42" i="151"/>
  <c r="BE42" i="151"/>
  <c r="BD42" i="151"/>
  <c r="BC42" i="151"/>
  <c r="BB42" i="151"/>
  <c r="BA42" i="151"/>
  <c r="AZ42" i="151"/>
  <c r="AY42" i="151"/>
  <c r="AX42" i="151"/>
  <c r="AW42" i="151"/>
  <c r="AV42" i="151"/>
  <c r="AU42" i="151"/>
  <c r="AT42" i="151"/>
  <c r="AS42" i="151"/>
  <c r="AR42" i="151"/>
  <c r="AQ42" i="151"/>
  <c r="AP42" i="151"/>
  <c r="AO42" i="151"/>
  <c r="AN42" i="151"/>
  <c r="AM42" i="151"/>
  <c r="AL42" i="151"/>
  <c r="AK42" i="151"/>
  <c r="AJ42" i="151"/>
  <c r="AI42" i="151"/>
  <c r="AH42" i="151"/>
  <c r="AG42" i="151"/>
  <c r="AF42" i="151"/>
  <c r="AE42" i="151"/>
  <c r="AD42" i="151"/>
  <c r="AC42" i="151"/>
  <c r="AB42" i="151"/>
  <c r="AA42" i="151"/>
  <c r="Z42" i="151"/>
  <c r="Y42" i="151"/>
  <c r="X42" i="151"/>
  <c r="W42" i="151"/>
  <c r="V42" i="151"/>
  <c r="U42" i="151"/>
  <c r="T42" i="151"/>
  <c r="S42" i="151"/>
  <c r="R42" i="151"/>
  <c r="Q42" i="151"/>
  <c r="P42" i="151"/>
  <c r="O42" i="151"/>
  <c r="N42" i="151"/>
  <c r="M42" i="151"/>
  <c r="L42" i="151"/>
  <c r="K42" i="151"/>
  <c r="J42" i="151"/>
  <c r="I42" i="151"/>
  <c r="H42" i="151"/>
  <c r="G42" i="151"/>
  <c r="F42" i="151"/>
  <c r="E42" i="151"/>
  <c r="D42" i="151"/>
  <c r="C42" i="151"/>
  <c r="EY41" i="151"/>
  <c r="EX41" i="151"/>
  <c r="EW41" i="151"/>
  <c r="EV41" i="151"/>
  <c r="EU41" i="151"/>
  <c r="ET41" i="151"/>
  <c r="ES41" i="151"/>
  <c r="ER41" i="151"/>
  <c r="EQ41" i="151"/>
  <c r="EP41" i="151"/>
  <c r="EO41" i="151"/>
  <c r="EN41" i="151"/>
  <c r="EM41" i="151"/>
  <c r="EL41" i="151"/>
  <c r="EK41" i="151"/>
  <c r="EJ41" i="151"/>
  <c r="EI41" i="151"/>
  <c r="EH41" i="151"/>
  <c r="EG41" i="151"/>
  <c r="EF41" i="151"/>
  <c r="EE41" i="151"/>
  <c r="ED41" i="151"/>
  <c r="EC41" i="151"/>
  <c r="EB41" i="151"/>
  <c r="EA41" i="151"/>
  <c r="DZ41" i="151"/>
  <c r="DY41" i="151"/>
  <c r="DX41" i="151"/>
  <c r="DW41" i="151"/>
  <c r="DV41" i="151"/>
  <c r="DU41" i="151"/>
  <c r="DT41" i="151"/>
  <c r="DS41" i="151"/>
  <c r="DR41" i="151"/>
  <c r="DQ41" i="151"/>
  <c r="DP41" i="151"/>
  <c r="DO41" i="151"/>
  <c r="DN41" i="151"/>
  <c r="DM41" i="151"/>
  <c r="DL41" i="151"/>
  <c r="DK41" i="151"/>
  <c r="DJ41" i="151"/>
  <c r="DI41" i="151"/>
  <c r="DH41" i="151"/>
  <c r="DG41" i="151"/>
  <c r="DF41" i="151"/>
  <c r="DE41" i="151"/>
  <c r="DD41" i="151"/>
  <c r="DC41" i="151"/>
  <c r="DB41" i="151"/>
  <c r="DA41" i="151"/>
  <c r="CZ41" i="151"/>
  <c r="CY41" i="151"/>
  <c r="CX41" i="151"/>
  <c r="CW41" i="151"/>
  <c r="CV41" i="151"/>
  <c r="CU41" i="151"/>
  <c r="CT41" i="151"/>
  <c r="CS41" i="151"/>
  <c r="CR41" i="151"/>
  <c r="CQ41" i="151"/>
  <c r="CP41" i="151"/>
  <c r="CO41" i="151"/>
  <c r="CN41" i="151"/>
  <c r="CM41" i="151"/>
  <c r="CL41" i="151"/>
  <c r="CK41" i="151"/>
  <c r="CJ41" i="151"/>
  <c r="CI41" i="151"/>
  <c r="CH41" i="151"/>
  <c r="CG41" i="151"/>
  <c r="CF41" i="151"/>
  <c r="CE41" i="151"/>
  <c r="CD41" i="151"/>
  <c r="CC41" i="151"/>
  <c r="CB41" i="151"/>
  <c r="CA41" i="151"/>
  <c r="BZ41" i="151"/>
  <c r="BY41" i="151"/>
  <c r="BX41" i="151"/>
  <c r="BW41" i="151"/>
  <c r="BV41" i="151"/>
  <c r="BU41" i="151"/>
  <c r="BT41" i="151"/>
  <c r="BS41" i="151"/>
  <c r="BR41" i="151"/>
  <c r="BQ41" i="151"/>
  <c r="BP41" i="151"/>
  <c r="BO41" i="151"/>
  <c r="BN41" i="151"/>
  <c r="BM41" i="151"/>
  <c r="BL41" i="151"/>
  <c r="BK41" i="151"/>
  <c r="BJ41" i="151"/>
  <c r="BI41" i="151"/>
  <c r="BH41" i="151"/>
  <c r="BG41" i="151"/>
  <c r="BF41" i="151"/>
  <c r="BE41" i="151"/>
  <c r="BD41" i="151"/>
  <c r="BC41" i="151"/>
  <c r="BB41" i="151"/>
  <c r="BA41" i="151"/>
  <c r="AZ41" i="151"/>
  <c r="AY41" i="151"/>
  <c r="AX41" i="151"/>
  <c r="AW41" i="151"/>
  <c r="AV41" i="151"/>
  <c r="AU41" i="151"/>
  <c r="AT41" i="151"/>
  <c r="AS41" i="151"/>
  <c r="AR41" i="151"/>
  <c r="AQ41" i="151"/>
  <c r="AP41" i="151"/>
  <c r="AO41" i="151"/>
  <c r="AN41" i="151"/>
  <c r="AM41" i="151"/>
  <c r="AL41" i="151"/>
  <c r="AK41" i="151"/>
  <c r="AJ41" i="151"/>
  <c r="AI41" i="151"/>
  <c r="AH41" i="151"/>
  <c r="AG41" i="151"/>
  <c r="AF41" i="151"/>
  <c r="AE41" i="151"/>
  <c r="AD41" i="151"/>
  <c r="AC41" i="151"/>
  <c r="AB41" i="151"/>
  <c r="AA41" i="151"/>
  <c r="Z41" i="151"/>
  <c r="Y41" i="151"/>
  <c r="X41" i="151"/>
  <c r="W41" i="151"/>
  <c r="V41" i="151"/>
  <c r="U41" i="151"/>
  <c r="T41" i="151"/>
  <c r="S41" i="151"/>
  <c r="R41" i="151"/>
  <c r="Q41" i="151"/>
  <c r="P41" i="151"/>
  <c r="O41" i="151"/>
  <c r="N41" i="151"/>
  <c r="M41" i="151"/>
  <c r="L41" i="151"/>
  <c r="K41" i="151"/>
  <c r="J41" i="151"/>
  <c r="I41" i="151"/>
  <c r="H41" i="151"/>
  <c r="G41" i="151"/>
  <c r="F41" i="151"/>
  <c r="E41" i="151"/>
  <c r="D41" i="151"/>
  <c r="C41" i="151"/>
  <c r="EY40" i="151"/>
  <c r="EX40" i="151"/>
  <c r="EW40" i="151"/>
  <c r="EV40" i="151"/>
  <c r="EU40" i="151"/>
  <c r="ET40" i="151"/>
  <c r="ES40" i="151"/>
  <c r="ER40" i="151"/>
  <c r="EQ40" i="151"/>
  <c r="EP40" i="151"/>
  <c r="EO40" i="151"/>
  <c r="EN40" i="151"/>
  <c r="EM40" i="151"/>
  <c r="EL40" i="151"/>
  <c r="EK40" i="151"/>
  <c r="EJ40" i="151"/>
  <c r="EI40" i="151"/>
  <c r="EH40" i="151"/>
  <c r="EG40" i="151"/>
  <c r="EF40" i="151"/>
  <c r="EE40" i="151"/>
  <c r="ED40" i="151"/>
  <c r="EC40" i="151"/>
  <c r="EB40" i="151"/>
  <c r="EA40" i="151"/>
  <c r="DZ40" i="151"/>
  <c r="DY40" i="151"/>
  <c r="DX40" i="151"/>
  <c r="DW40" i="151"/>
  <c r="DV40" i="151"/>
  <c r="DU40" i="151"/>
  <c r="DT40" i="151"/>
  <c r="DS40" i="151"/>
  <c r="DR40" i="151"/>
  <c r="DQ40" i="151"/>
  <c r="DP40" i="151"/>
  <c r="DO40" i="151"/>
  <c r="DN40" i="151"/>
  <c r="DM40" i="151"/>
  <c r="DL40" i="151"/>
  <c r="DK40" i="151"/>
  <c r="DJ40" i="151"/>
  <c r="DI40" i="151"/>
  <c r="DH40" i="151"/>
  <c r="DG40" i="151"/>
  <c r="DF40" i="151"/>
  <c r="DE40" i="151"/>
  <c r="DD40" i="151"/>
  <c r="DC40" i="151"/>
  <c r="DB40" i="151"/>
  <c r="DA40" i="151"/>
  <c r="CZ40" i="151"/>
  <c r="CY40" i="151"/>
  <c r="CX40" i="151"/>
  <c r="CW40" i="151"/>
  <c r="CV40" i="151"/>
  <c r="CU40" i="151"/>
  <c r="CT40" i="151"/>
  <c r="CS40" i="151"/>
  <c r="CR40" i="151"/>
  <c r="CQ40" i="151"/>
  <c r="CP40" i="151"/>
  <c r="CO40" i="151"/>
  <c r="CN40" i="151"/>
  <c r="CM40" i="151"/>
  <c r="CL40" i="151"/>
  <c r="CK40" i="151"/>
  <c r="CJ40" i="151"/>
  <c r="CI40" i="151"/>
  <c r="CH40" i="151"/>
  <c r="CG40" i="151"/>
  <c r="CF40" i="151"/>
  <c r="CE40" i="151"/>
  <c r="CD40" i="151"/>
  <c r="CC40" i="151"/>
  <c r="CB40" i="151"/>
  <c r="CA40" i="151"/>
  <c r="BZ40" i="151"/>
  <c r="BY40" i="151"/>
  <c r="BX40" i="151"/>
  <c r="BW40" i="151"/>
  <c r="BV40" i="151"/>
  <c r="BU40" i="151"/>
  <c r="BT40" i="151"/>
  <c r="BS40" i="151"/>
  <c r="BR40" i="151"/>
  <c r="BQ40" i="151"/>
  <c r="BP40" i="151"/>
  <c r="BO40" i="151"/>
  <c r="BN40" i="151"/>
  <c r="BM40" i="151"/>
  <c r="BL40" i="151"/>
  <c r="BK40" i="151"/>
  <c r="BJ40" i="151"/>
  <c r="BI40" i="151"/>
  <c r="BH40" i="151"/>
  <c r="BG40" i="151"/>
  <c r="BF40" i="151"/>
  <c r="BE40" i="151"/>
  <c r="BD40" i="151"/>
  <c r="BC40" i="151"/>
  <c r="BB40" i="151"/>
  <c r="BA40" i="151"/>
  <c r="AZ40" i="151"/>
  <c r="AY40" i="151"/>
  <c r="AX40" i="151"/>
  <c r="AW40" i="151"/>
  <c r="AV40" i="151"/>
  <c r="AU40" i="151"/>
  <c r="AT40" i="151"/>
  <c r="AS40" i="151"/>
  <c r="AR40" i="151"/>
  <c r="AQ40" i="151"/>
  <c r="AP40" i="151"/>
  <c r="AO40" i="151"/>
  <c r="AN40" i="151"/>
  <c r="AM40" i="151"/>
  <c r="AL40" i="151"/>
  <c r="AK40" i="151"/>
  <c r="AJ40" i="151"/>
  <c r="AI40" i="151"/>
  <c r="AH40" i="151"/>
  <c r="AG40" i="151"/>
  <c r="AF40" i="151"/>
  <c r="AE40" i="151"/>
  <c r="AD40" i="151"/>
  <c r="AC40" i="151"/>
  <c r="AB40" i="151"/>
  <c r="AA40" i="151"/>
  <c r="Z40" i="151"/>
  <c r="Y40" i="151"/>
  <c r="X40" i="151"/>
  <c r="W40" i="151"/>
  <c r="V40" i="151"/>
  <c r="U40" i="151"/>
  <c r="T40" i="151"/>
  <c r="S40" i="151"/>
  <c r="R40" i="151"/>
  <c r="Q40" i="151"/>
  <c r="P40" i="151"/>
  <c r="O40" i="151"/>
  <c r="N40" i="151"/>
  <c r="M40" i="151"/>
  <c r="L40" i="151"/>
  <c r="K40" i="151"/>
  <c r="J40" i="151"/>
  <c r="I40" i="151"/>
  <c r="H40" i="151"/>
  <c r="G40" i="151"/>
  <c r="F40" i="151"/>
  <c r="E40" i="151"/>
  <c r="D40" i="151"/>
  <c r="C40" i="151"/>
  <c r="EY39" i="151"/>
  <c r="EX39" i="151"/>
  <c r="EW39" i="151"/>
  <c r="EV39" i="151"/>
  <c r="EU39" i="151"/>
  <c r="ET39" i="151"/>
  <c r="ES39" i="151"/>
  <c r="ER39" i="151"/>
  <c r="EQ39" i="151"/>
  <c r="EP39" i="151"/>
  <c r="EO39" i="151"/>
  <c r="EN39" i="151"/>
  <c r="EM39" i="151"/>
  <c r="EL39" i="151"/>
  <c r="EK39" i="151"/>
  <c r="EJ39" i="151"/>
  <c r="EI39" i="151"/>
  <c r="EH39" i="151"/>
  <c r="EG39" i="151"/>
  <c r="EF39" i="151"/>
  <c r="EE39" i="151"/>
  <c r="ED39" i="151"/>
  <c r="EC39" i="151"/>
  <c r="EB39" i="151"/>
  <c r="EA39" i="151"/>
  <c r="DZ39" i="151"/>
  <c r="DY39" i="151"/>
  <c r="DX39" i="151"/>
  <c r="DW39" i="151"/>
  <c r="DV39" i="151"/>
  <c r="DU39" i="151"/>
  <c r="DT39" i="151"/>
  <c r="DS39" i="151"/>
  <c r="DR39" i="151"/>
  <c r="DQ39" i="151"/>
  <c r="DP39" i="151"/>
  <c r="DO39" i="151"/>
  <c r="DN39" i="151"/>
  <c r="DM39" i="151"/>
  <c r="DL39" i="151"/>
  <c r="DK39" i="151"/>
  <c r="DJ39" i="151"/>
  <c r="DI39" i="151"/>
  <c r="DH39" i="151"/>
  <c r="DG39" i="151"/>
  <c r="DF39" i="151"/>
  <c r="DE39" i="151"/>
  <c r="DD39" i="151"/>
  <c r="DC39" i="151"/>
  <c r="DB39" i="151"/>
  <c r="DA39" i="151"/>
  <c r="CZ39" i="151"/>
  <c r="CY39" i="151"/>
  <c r="CX39" i="151"/>
  <c r="CW39" i="151"/>
  <c r="CV39" i="151"/>
  <c r="CU39" i="151"/>
  <c r="CT39" i="151"/>
  <c r="CS39" i="151"/>
  <c r="CR39" i="151"/>
  <c r="CQ39" i="151"/>
  <c r="CP39" i="151"/>
  <c r="CO39" i="151"/>
  <c r="CN39" i="151"/>
  <c r="CM39" i="151"/>
  <c r="CL39" i="151"/>
  <c r="CK39" i="151"/>
  <c r="CJ39" i="151"/>
  <c r="CI39" i="151"/>
  <c r="CH39" i="151"/>
  <c r="CG39" i="151"/>
  <c r="CF39" i="151"/>
  <c r="CE39" i="151"/>
  <c r="CD39" i="151"/>
  <c r="CC39" i="151"/>
  <c r="CB39" i="151"/>
  <c r="CA39" i="151"/>
  <c r="BZ39" i="151"/>
  <c r="BY39" i="151"/>
  <c r="BX39" i="151"/>
  <c r="BW39" i="151"/>
  <c r="BV39" i="151"/>
  <c r="BU39" i="151"/>
  <c r="BT39" i="151"/>
  <c r="BS39" i="151"/>
  <c r="BR39" i="151"/>
  <c r="BQ39" i="151"/>
  <c r="BP39" i="151"/>
  <c r="BO39" i="151"/>
  <c r="BN39" i="151"/>
  <c r="BM39" i="151"/>
  <c r="BL39" i="151"/>
  <c r="BK39" i="151"/>
  <c r="BJ39" i="151"/>
  <c r="BI39" i="151"/>
  <c r="BH39" i="151"/>
  <c r="BG39" i="151"/>
  <c r="BF39" i="151"/>
  <c r="BE39" i="151"/>
  <c r="BD39" i="151"/>
  <c r="BC39" i="151"/>
  <c r="BB39" i="151"/>
  <c r="BA39" i="151"/>
  <c r="AZ39" i="151"/>
  <c r="AY39" i="151"/>
  <c r="AX39" i="151"/>
  <c r="AW39" i="151"/>
  <c r="AV39" i="151"/>
  <c r="AU39" i="151"/>
  <c r="AT39" i="151"/>
  <c r="AS39" i="151"/>
  <c r="AR39" i="151"/>
  <c r="AQ39" i="151"/>
  <c r="AP39" i="151"/>
  <c r="AO39" i="151"/>
  <c r="AN39" i="151"/>
  <c r="AM39" i="151"/>
  <c r="AL39" i="151"/>
  <c r="AK39" i="151"/>
  <c r="AJ39" i="151"/>
  <c r="AI39" i="151"/>
  <c r="AH39" i="151"/>
  <c r="AG39" i="151"/>
  <c r="AF39" i="151"/>
  <c r="AE39" i="151"/>
  <c r="AD39" i="151"/>
  <c r="AC39" i="151"/>
  <c r="AB39" i="151"/>
  <c r="AA39" i="151"/>
  <c r="Z39" i="151"/>
  <c r="Y39" i="151"/>
  <c r="X39" i="151"/>
  <c r="W39" i="151"/>
  <c r="V39" i="151"/>
  <c r="U39" i="151"/>
  <c r="T39" i="151"/>
  <c r="S39" i="151"/>
  <c r="R39" i="151"/>
  <c r="Q39" i="151"/>
  <c r="P39" i="151"/>
  <c r="O39" i="151"/>
  <c r="N39" i="151"/>
  <c r="M39" i="151"/>
  <c r="L39" i="151"/>
  <c r="K39" i="151"/>
  <c r="J39" i="151"/>
  <c r="I39" i="151"/>
  <c r="H39" i="151"/>
  <c r="G39" i="151"/>
  <c r="F39" i="151"/>
  <c r="E39" i="151"/>
  <c r="D39" i="151"/>
  <c r="C39" i="151"/>
  <c r="EY38" i="151"/>
  <c r="EX38" i="151"/>
  <c r="EW38" i="151"/>
  <c r="EV38" i="151"/>
  <c r="EU38" i="151"/>
  <c r="ET38" i="151"/>
  <c r="ES38" i="151"/>
  <c r="ER38" i="151"/>
  <c r="EQ38" i="151"/>
  <c r="EP38" i="151"/>
  <c r="EO38" i="151"/>
  <c r="EN38" i="151"/>
  <c r="EM38" i="151"/>
  <c r="EL38" i="151"/>
  <c r="EK38" i="151"/>
  <c r="EJ38" i="151"/>
  <c r="EI38" i="151"/>
  <c r="EH38" i="151"/>
  <c r="EG38" i="151"/>
  <c r="EF38" i="151"/>
  <c r="EE38" i="151"/>
  <c r="ED38" i="151"/>
  <c r="EC38" i="151"/>
  <c r="EB38" i="151"/>
  <c r="EA38" i="151"/>
  <c r="DZ38" i="151"/>
  <c r="DY38" i="151"/>
  <c r="DX38" i="151"/>
  <c r="DW38" i="151"/>
  <c r="DV38" i="151"/>
  <c r="DU38" i="151"/>
  <c r="DT38" i="151"/>
  <c r="DS38" i="151"/>
  <c r="DR38" i="151"/>
  <c r="DQ38" i="151"/>
  <c r="DP38" i="151"/>
  <c r="DO38" i="151"/>
  <c r="DN38" i="151"/>
  <c r="DM38" i="151"/>
  <c r="DL38" i="151"/>
  <c r="DK38" i="151"/>
  <c r="DJ38" i="151"/>
  <c r="DI38" i="151"/>
  <c r="DH38" i="151"/>
  <c r="DG38" i="151"/>
  <c r="DF38" i="151"/>
  <c r="DE38" i="151"/>
  <c r="DD38" i="151"/>
  <c r="DC38" i="151"/>
  <c r="DB38" i="151"/>
  <c r="DA38" i="151"/>
  <c r="CZ38" i="151"/>
  <c r="CY38" i="151"/>
  <c r="CX38" i="151"/>
  <c r="CW38" i="151"/>
  <c r="CV38" i="151"/>
  <c r="CU38" i="151"/>
  <c r="CT38" i="151"/>
  <c r="CS38" i="151"/>
  <c r="CR38" i="151"/>
  <c r="CQ38" i="151"/>
  <c r="CP38" i="151"/>
  <c r="CO38" i="151"/>
  <c r="CN38" i="151"/>
  <c r="CM38" i="151"/>
  <c r="CL38" i="151"/>
  <c r="CK38" i="151"/>
  <c r="CJ38" i="151"/>
  <c r="CI38" i="151"/>
  <c r="CH38" i="151"/>
  <c r="CG38" i="151"/>
  <c r="CF38" i="151"/>
  <c r="CE38" i="151"/>
  <c r="CD38" i="151"/>
  <c r="CC38" i="151"/>
  <c r="CB38" i="151"/>
  <c r="CA38" i="151"/>
  <c r="BZ38" i="151"/>
  <c r="BY38" i="151"/>
  <c r="BX38" i="151"/>
  <c r="BW38" i="151"/>
  <c r="BV38" i="151"/>
  <c r="BU38" i="151"/>
  <c r="BT38" i="151"/>
  <c r="BS38" i="151"/>
  <c r="BR38" i="151"/>
  <c r="BQ38" i="151"/>
  <c r="BP38" i="151"/>
  <c r="BO38" i="151"/>
  <c r="BN38" i="151"/>
  <c r="BM38" i="151"/>
  <c r="BL38" i="151"/>
  <c r="BK38" i="151"/>
  <c r="BJ38" i="151"/>
  <c r="BI38" i="151"/>
  <c r="BH38" i="151"/>
  <c r="BG38" i="151"/>
  <c r="BF38" i="151"/>
  <c r="BE38" i="151"/>
  <c r="BD38" i="151"/>
  <c r="BC38" i="151"/>
  <c r="BB38" i="151"/>
  <c r="BA38" i="151"/>
  <c r="AZ38" i="151"/>
  <c r="AY38" i="151"/>
  <c r="AX38" i="151"/>
  <c r="AW38" i="151"/>
  <c r="AV38" i="151"/>
  <c r="AU38" i="151"/>
  <c r="AT38" i="151"/>
  <c r="AS38" i="151"/>
  <c r="AR38" i="151"/>
  <c r="AQ38" i="151"/>
  <c r="AP38" i="151"/>
  <c r="AO38" i="151"/>
  <c r="AN38" i="151"/>
  <c r="AM38" i="151"/>
  <c r="AL38" i="151"/>
  <c r="AK38" i="151"/>
  <c r="AJ38" i="151"/>
  <c r="AI38" i="151"/>
  <c r="AH38" i="151"/>
  <c r="AG38" i="151"/>
  <c r="AF38" i="151"/>
  <c r="AE38" i="151"/>
  <c r="AD38" i="151"/>
  <c r="AC38" i="151"/>
  <c r="AB38" i="151"/>
  <c r="AA38" i="151"/>
  <c r="Z38" i="151"/>
  <c r="Y38" i="151"/>
  <c r="X38" i="151"/>
  <c r="W38" i="151"/>
  <c r="V38" i="151"/>
  <c r="U38" i="151"/>
  <c r="T38" i="151"/>
  <c r="S38" i="151"/>
  <c r="R38" i="151"/>
  <c r="Q38" i="151"/>
  <c r="P38" i="151"/>
  <c r="O38" i="151"/>
  <c r="N38" i="151"/>
  <c r="M38" i="151"/>
  <c r="L38" i="151"/>
  <c r="K38" i="151"/>
  <c r="J38" i="151"/>
  <c r="I38" i="151"/>
  <c r="H38" i="151"/>
  <c r="G38" i="151"/>
  <c r="F38" i="151"/>
  <c r="E38" i="151"/>
  <c r="D38" i="151"/>
  <c r="C38" i="151"/>
  <c r="EY37" i="151"/>
  <c r="EX37" i="151"/>
  <c r="EW37" i="151"/>
  <c r="EV37" i="151"/>
  <c r="EU37" i="151"/>
  <c r="ET37" i="151"/>
  <c r="ES37" i="151"/>
  <c r="ER37" i="151"/>
  <c r="EQ37" i="151"/>
  <c r="EP37" i="151"/>
  <c r="EO37" i="151"/>
  <c r="EN37" i="151"/>
  <c r="EM37" i="151"/>
  <c r="EL37" i="151"/>
  <c r="EK37" i="151"/>
  <c r="EJ37" i="151"/>
  <c r="EI37" i="151"/>
  <c r="EH37" i="151"/>
  <c r="EG37" i="151"/>
  <c r="EF37" i="151"/>
  <c r="EE37" i="151"/>
  <c r="ED37" i="151"/>
  <c r="EC37" i="151"/>
  <c r="EB37" i="151"/>
  <c r="EA37" i="151"/>
  <c r="DZ37" i="151"/>
  <c r="DY37" i="151"/>
  <c r="DX37" i="151"/>
  <c r="DW37" i="151"/>
  <c r="DV37" i="151"/>
  <c r="DU37" i="151"/>
  <c r="DT37" i="151"/>
  <c r="DS37" i="151"/>
  <c r="DR37" i="151"/>
  <c r="DQ37" i="151"/>
  <c r="DP37" i="151"/>
  <c r="DO37" i="151"/>
  <c r="DN37" i="151"/>
  <c r="DM37" i="151"/>
  <c r="DL37" i="151"/>
  <c r="DK37" i="151"/>
  <c r="DJ37" i="151"/>
  <c r="DI37" i="151"/>
  <c r="DH37" i="151"/>
  <c r="DG37" i="151"/>
  <c r="DF37" i="151"/>
  <c r="DE37" i="151"/>
  <c r="DD37" i="151"/>
  <c r="DC37" i="151"/>
  <c r="DB37" i="151"/>
  <c r="DA37" i="151"/>
  <c r="CZ37" i="151"/>
  <c r="CY37" i="151"/>
  <c r="CX37" i="151"/>
  <c r="CW37" i="151"/>
  <c r="CV37" i="151"/>
  <c r="CU37" i="151"/>
  <c r="CT37" i="151"/>
  <c r="CS37" i="151"/>
  <c r="CR37" i="151"/>
  <c r="CQ37" i="151"/>
  <c r="CP37" i="151"/>
  <c r="CO37" i="151"/>
  <c r="CN37" i="151"/>
  <c r="CM37" i="151"/>
  <c r="CL37" i="151"/>
  <c r="CK37" i="151"/>
  <c r="CJ37" i="151"/>
  <c r="CI37" i="151"/>
  <c r="CH37" i="151"/>
  <c r="CG37" i="151"/>
  <c r="CF37" i="151"/>
  <c r="CE37" i="151"/>
  <c r="CD37" i="151"/>
  <c r="CC37" i="151"/>
  <c r="CB37" i="151"/>
  <c r="CA37" i="151"/>
  <c r="BZ37" i="151"/>
  <c r="BY37" i="151"/>
  <c r="BX37" i="151"/>
  <c r="BW37" i="151"/>
  <c r="BV37" i="151"/>
  <c r="BU37" i="151"/>
  <c r="BT37" i="151"/>
  <c r="BS37" i="151"/>
  <c r="BR37" i="151"/>
  <c r="BQ37" i="151"/>
  <c r="BP37" i="151"/>
  <c r="BO37" i="151"/>
  <c r="BN37" i="151"/>
  <c r="BM37" i="151"/>
  <c r="BL37" i="151"/>
  <c r="BK37" i="151"/>
  <c r="BJ37" i="151"/>
  <c r="BI37" i="151"/>
  <c r="BH37" i="151"/>
  <c r="BG37" i="151"/>
  <c r="BF37" i="151"/>
  <c r="BE37" i="151"/>
  <c r="BD37" i="151"/>
  <c r="BC37" i="151"/>
  <c r="BB37" i="151"/>
  <c r="BA37" i="151"/>
  <c r="AZ37" i="151"/>
  <c r="AY37" i="151"/>
  <c r="AX37" i="151"/>
  <c r="AW37" i="151"/>
  <c r="AV37" i="151"/>
  <c r="AU37" i="151"/>
  <c r="AT37" i="151"/>
  <c r="AS37" i="151"/>
  <c r="AR37" i="151"/>
  <c r="AQ37" i="151"/>
  <c r="AP37" i="151"/>
  <c r="AO37" i="151"/>
  <c r="AN37" i="151"/>
  <c r="AM37" i="151"/>
  <c r="AL37" i="151"/>
  <c r="AK37" i="151"/>
  <c r="AJ37" i="151"/>
  <c r="AI37" i="151"/>
  <c r="AH37" i="151"/>
  <c r="AG37" i="151"/>
  <c r="AF37" i="151"/>
  <c r="AE37" i="151"/>
  <c r="AD37" i="151"/>
  <c r="AC37" i="151"/>
  <c r="AB37" i="151"/>
  <c r="AA37" i="151"/>
  <c r="Z37" i="151"/>
  <c r="Y37" i="151"/>
  <c r="X37" i="151"/>
  <c r="W37" i="151"/>
  <c r="V37" i="151"/>
  <c r="U37" i="151"/>
  <c r="T37" i="151"/>
  <c r="S37" i="151"/>
  <c r="R37" i="151"/>
  <c r="Q37" i="151"/>
  <c r="P37" i="151"/>
  <c r="O37" i="151"/>
  <c r="N37" i="151"/>
  <c r="M37" i="151"/>
  <c r="L37" i="151"/>
  <c r="K37" i="151"/>
  <c r="J37" i="151"/>
  <c r="I37" i="151"/>
  <c r="H37" i="151"/>
  <c r="G37" i="151"/>
  <c r="F37" i="151"/>
  <c r="E37" i="151"/>
  <c r="D37" i="151"/>
  <c r="C37" i="151"/>
  <c r="EY36" i="151"/>
  <c r="EX36" i="151"/>
  <c r="EW36" i="151"/>
  <c r="EV36" i="151"/>
  <c r="EU36" i="151"/>
  <c r="ET36" i="151"/>
  <c r="ES36" i="151"/>
  <c r="ER36" i="151"/>
  <c r="EQ36" i="151"/>
  <c r="EP36" i="151"/>
  <c r="EO36" i="151"/>
  <c r="EN36" i="151"/>
  <c r="EM36" i="151"/>
  <c r="EL36" i="151"/>
  <c r="EK36" i="151"/>
  <c r="EJ36" i="151"/>
  <c r="EI36" i="151"/>
  <c r="EH36" i="151"/>
  <c r="EG36" i="151"/>
  <c r="EF36" i="151"/>
  <c r="EE36" i="151"/>
  <c r="ED36" i="151"/>
  <c r="EC36" i="151"/>
  <c r="EB36" i="151"/>
  <c r="EA36" i="151"/>
  <c r="DZ36" i="151"/>
  <c r="DY36" i="151"/>
  <c r="DX36" i="151"/>
  <c r="DW36" i="151"/>
  <c r="DV36" i="151"/>
  <c r="DU36" i="151"/>
  <c r="DT36" i="151"/>
  <c r="DS36" i="151"/>
  <c r="DR36" i="151"/>
  <c r="DQ36" i="151"/>
  <c r="DP36" i="151"/>
  <c r="DO36" i="151"/>
  <c r="DN36" i="151"/>
  <c r="DM36" i="151"/>
  <c r="DL36" i="151"/>
  <c r="DK36" i="151"/>
  <c r="DJ36" i="151"/>
  <c r="DI36" i="151"/>
  <c r="DH36" i="151"/>
  <c r="DG36" i="151"/>
  <c r="DF36" i="151"/>
  <c r="DE36" i="151"/>
  <c r="DD36" i="151"/>
  <c r="DC36" i="151"/>
  <c r="DB36" i="151"/>
  <c r="DA36" i="151"/>
  <c r="CZ36" i="151"/>
  <c r="CY36" i="151"/>
  <c r="CX36" i="151"/>
  <c r="CW36" i="151"/>
  <c r="CV36" i="151"/>
  <c r="CU36" i="151"/>
  <c r="CT36" i="151"/>
  <c r="CS36" i="151"/>
  <c r="CR36" i="151"/>
  <c r="CQ36" i="151"/>
  <c r="CP36" i="151"/>
  <c r="CO36" i="151"/>
  <c r="CN36" i="151"/>
  <c r="CM36" i="151"/>
  <c r="CL36" i="151"/>
  <c r="CK36" i="151"/>
  <c r="CJ36" i="151"/>
  <c r="CI36" i="151"/>
  <c r="CH36" i="151"/>
  <c r="CG36" i="151"/>
  <c r="CF36" i="151"/>
  <c r="CE36" i="151"/>
  <c r="CD36" i="151"/>
  <c r="CC36" i="151"/>
  <c r="CB36" i="151"/>
  <c r="CA36" i="151"/>
  <c r="BZ36" i="151"/>
  <c r="BY36" i="151"/>
  <c r="BX36" i="151"/>
  <c r="BW36" i="151"/>
  <c r="BV36" i="151"/>
  <c r="BU36" i="151"/>
  <c r="BT36" i="151"/>
  <c r="BS36" i="151"/>
  <c r="BR36" i="151"/>
  <c r="BQ36" i="151"/>
  <c r="BP36" i="151"/>
  <c r="BO36" i="151"/>
  <c r="BN36" i="151"/>
  <c r="BM36" i="151"/>
  <c r="BL36" i="151"/>
  <c r="BK36" i="151"/>
  <c r="BJ36" i="151"/>
  <c r="BI36" i="151"/>
  <c r="BH36" i="151"/>
  <c r="BG36" i="151"/>
  <c r="BF36" i="151"/>
  <c r="BE36" i="151"/>
  <c r="BD36" i="151"/>
  <c r="BC36" i="151"/>
  <c r="BB36" i="151"/>
  <c r="BA36" i="151"/>
  <c r="AZ36" i="151"/>
  <c r="AY36" i="151"/>
  <c r="AX36" i="151"/>
  <c r="AW36" i="151"/>
  <c r="AV36" i="151"/>
  <c r="AU36" i="151"/>
  <c r="AT36" i="151"/>
  <c r="AS36" i="151"/>
  <c r="AR36" i="151"/>
  <c r="AQ36" i="151"/>
  <c r="AP36" i="151"/>
  <c r="AO36" i="151"/>
  <c r="AN36" i="151"/>
  <c r="AM36" i="151"/>
  <c r="AL36" i="151"/>
  <c r="AK36" i="151"/>
  <c r="AJ36" i="151"/>
  <c r="AI36" i="151"/>
  <c r="AH36" i="151"/>
  <c r="AG36" i="151"/>
  <c r="AF36" i="151"/>
  <c r="AE36" i="151"/>
  <c r="AD36" i="151"/>
  <c r="AC36" i="151"/>
  <c r="AB36" i="151"/>
  <c r="AA36" i="151"/>
  <c r="Z36" i="151"/>
  <c r="Y36" i="151"/>
  <c r="X36" i="151"/>
  <c r="W36" i="151"/>
  <c r="V36" i="151"/>
  <c r="U36" i="151"/>
  <c r="T36" i="151"/>
  <c r="S36" i="151"/>
  <c r="R36" i="151"/>
  <c r="Q36" i="151"/>
  <c r="P36" i="151"/>
  <c r="O36" i="151"/>
  <c r="N36" i="151"/>
  <c r="M36" i="151"/>
  <c r="L36" i="151"/>
  <c r="K36" i="151"/>
  <c r="J36" i="151"/>
  <c r="I36" i="151"/>
  <c r="H36" i="151"/>
  <c r="G36" i="151"/>
  <c r="F36" i="151"/>
  <c r="E36" i="151"/>
  <c r="D36" i="151"/>
  <c r="C36" i="151"/>
  <c r="EY35" i="151"/>
  <c r="EX35" i="151"/>
  <c r="EW35" i="151"/>
  <c r="EV35" i="151"/>
  <c r="EU35" i="151"/>
  <c r="ET35" i="151"/>
  <c r="ES35" i="151"/>
  <c r="ER35" i="151"/>
  <c r="EQ35" i="151"/>
  <c r="EP35" i="151"/>
  <c r="EO35" i="151"/>
  <c r="EN35" i="151"/>
  <c r="EM35" i="151"/>
  <c r="EL35" i="151"/>
  <c r="EK35" i="151"/>
  <c r="EJ35" i="151"/>
  <c r="EI35" i="151"/>
  <c r="EH35" i="151"/>
  <c r="EG35" i="151"/>
  <c r="EF35" i="151"/>
  <c r="EE35" i="151"/>
  <c r="ED35" i="151"/>
  <c r="EC35" i="151"/>
  <c r="EB35" i="151"/>
  <c r="EA35" i="151"/>
  <c r="DZ35" i="151"/>
  <c r="DY35" i="151"/>
  <c r="DX35" i="151"/>
  <c r="DW35" i="151"/>
  <c r="DV35" i="151"/>
  <c r="DU35" i="151"/>
  <c r="DT35" i="151"/>
  <c r="DS35" i="151"/>
  <c r="DR35" i="151"/>
  <c r="DQ35" i="151"/>
  <c r="DP35" i="151"/>
  <c r="DO35" i="151"/>
  <c r="DN35" i="151"/>
  <c r="DM35" i="151"/>
  <c r="DL35" i="151"/>
  <c r="DK35" i="151"/>
  <c r="DJ35" i="151"/>
  <c r="DI35" i="151"/>
  <c r="DH35" i="151"/>
  <c r="DG35" i="151"/>
  <c r="DF35" i="151"/>
  <c r="DE35" i="151"/>
  <c r="DD35" i="151"/>
  <c r="DC35" i="151"/>
  <c r="DB35" i="151"/>
  <c r="DA35" i="151"/>
  <c r="CZ35" i="151"/>
  <c r="CY35" i="151"/>
  <c r="CX35" i="151"/>
  <c r="CW35" i="151"/>
  <c r="CV35" i="151"/>
  <c r="CU35" i="151"/>
  <c r="CT35" i="151"/>
  <c r="CS35" i="151"/>
  <c r="CR35" i="151"/>
  <c r="CQ35" i="151"/>
  <c r="CP35" i="151"/>
  <c r="CO35" i="151"/>
  <c r="CN35" i="151"/>
  <c r="CM35" i="151"/>
  <c r="CL35" i="151"/>
  <c r="CK35" i="151"/>
  <c r="CJ35" i="151"/>
  <c r="CI35" i="151"/>
  <c r="CH35" i="151"/>
  <c r="CG35" i="151"/>
  <c r="CF35" i="151"/>
  <c r="CE35" i="151"/>
  <c r="CD35" i="151"/>
  <c r="CC35" i="151"/>
  <c r="CB35" i="151"/>
  <c r="CA35" i="151"/>
  <c r="BZ35" i="151"/>
  <c r="BY35" i="151"/>
  <c r="BX35" i="151"/>
  <c r="BW35" i="151"/>
  <c r="BV35" i="151"/>
  <c r="BU35" i="151"/>
  <c r="BT35" i="151"/>
  <c r="BS35" i="151"/>
  <c r="BR35" i="151"/>
  <c r="BQ35" i="151"/>
  <c r="BP35" i="151"/>
  <c r="BO35" i="151"/>
  <c r="BN35" i="151"/>
  <c r="BM35" i="151"/>
  <c r="BL35" i="151"/>
  <c r="BK35" i="151"/>
  <c r="BJ35" i="151"/>
  <c r="BI35" i="151"/>
  <c r="BH35" i="151"/>
  <c r="BG35" i="151"/>
  <c r="BF35" i="151"/>
  <c r="BE35" i="151"/>
  <c r="BD35" i="151"/>
  <c r="BC35" i="151"/>
  <c r="BB35" i="151"/>
  <c r="BA35" i="151"/>
  <c r="AZ35" i="151"/>
  <c r="AY35" i="151"/>
  <c r="AX35" i="151"/>
  <c r="AW35" i="151"/>
  <c r="AV35" i="151"/>
  <c r="AU35" i="151"/>
  <c r="AT35" i="151"/>
  <c r="AS35" i="151"/>
  <c r="AR35" i="151"/>
  <c r="AQ35" i="151"/>
  <c r="AP35" i="151"/>
  <c r="AO35" i="151"/>
  <c r="AN35" i="151"/>
  <c r="AM35" i="151"/>
  <c r="AL35" i="151"/>
  <c r="AK35" i="151"/>
  <c r="AJ35" i="151"/>
  <c r="AI35" i="151"/>
  <c r="AH35" i="151"/>
  <c r="AG35" i="151"/>
  <c r="AF35" i="151"/>
  <c r="AE35" i="151"/>
  <c r="AD35" i="151"/>
  <c r="AC35" i="151"/>
  <c r="AB35" i="151"/>
  <c r="AA35" i="151"/>
  <c r="Z35" i="151"/>
  <c r="Y35" i="151"/>
  <c r="X35" i="151"/>
  <c r="W35" i="151"/>
  <c r="V35" i="151"/>
  <c r="U35" i="151"/>
  <c r="T35" i="151"/>
  <c r="S35" i="151"/>
  <c r="R35" i="151"/>
  <c r="Q35" i="151"/>
  <c r="P35" i="151"/>
  <c r="O35" i="151"/>
  <c r="N35" i="151"/>
  <c r="M35" i="151"/>
  <c r="L35" i="151"/>
  <c r="K35" i="151"/>
  <c r="J35" i="151"/>
  <c r="I35" i="151"/>
  <c r="H35" i="151"/>
  <c r="G35" i="151"/>
  <c r="F35" i="151"/>
  <c r="E35" i="151"/>
  <c r="D35" i="151"/>
  <c r="C35" i="151"/>
  <c r="EY34" i="151"/>
  <c r="EX34" i="151"/>
  <c r="EW34" i="151"/>
  <c r="EV34" i="151"/>
  <c r="EU34" i="151"/>
  <c r="ET34" i="151"/>
  <c r="ES34" i="151"/>
  <c r="ER34" i="151"/>
  <c r="EQ34" i="151"/>
  <c r="EP34" i="151"/>
  <c r="EO34" i="151"/>
  <c r="EN34" i="151"/>
  <c r="EM34" i="151"/>
  <c r="EL34" i="151"/>
  <c r="EK34" i="151"/>
  <c r="EJ34" i="151"/>
  <c r="EI34" i="151"/>
  <c r="EH34" i="151"/>
  <c r="EG34" i="151"/>
  <c r="EF34" i="151"/>
  <c r="EE34" i="151"/>
  <c r="ED34" i="151"/>
  <c r="EC34" i="151"/>
  <c r="EB34" i="151"/>
  <c r="EA34" i="151"/>
  <c r="DZ34" i="151"/>
  <c r="DY34" i="151"/>
  <c r="DX34" i="151"/>
  <c r="DW34" i="151"/>
  <c r="DV34" i="151"/>
  <c r="DU34" i="151"/>
  <c r="DT34" i="151"/>
  <c r="DS34" i="151"/>
  <c r="DR34" i="151"/>
  <c r="DQ34" i="151"/>
  <c r="DP34" i="151"/>
  <c r="DO34" i="151"/>
  <c r="DN34" i="151"/>
  <c r="DM34" i="151"/>
  <c r="DL34" i="151"/>
  <c r="DK34" i="151"/>
  <c r="DJ34" i="151"/>
  <c r="DI34" i="151"/>
  <c r="DH34" i="151"/>
  <c r="DG34" i="151"/>
  <c r="DF34" i="151"/>
  <c r="DE34" i="151"/>
  <c r="DD34" i="151"/>
  <c r="DC34" i="151"/>
  <c r="DB34" i="151"/>
  <c r="DA34" i="151"/>
  <c r="CZ34" i="151"/>
  <c r="CY34" i="151"/>
  <c r="CX34" i="151"/>
  <c r="CW34" i="151"/>
  <c r="CV34" i="151"/>
  <c r="CU34" i="151"/>
  <c r="CT34" i="151"/>
  <c r="CS34" i="151"/>
  <c r="CR34" i="151"/>
  <c r="CQ34" i="151"/>
  <c r="CP34" i="151"/>
  <c r="CO34" i="151"/>
  <c r="CN34" i="151"/>
  <c r="CM34" i="151"/>
  <c r="CL34" i="151"/>
  <c r="CK34" i="151"/>
  <c r="CJ34" i="151"/>
  <c r="CI34" i="151"/>
  <c r="CH34" i="151"/>
  <c r="CG34" i="151"/>
  <c r="CF34" i="151"/>
  <c r="CE34" i="151"/>
  <c r="CD34" i="151"/>
  <c r="CC34" i="151"/>
  <c r="CB34" i="151"/>
  <c r="CA34" i="151"/>
  <c r="BZ34" i="151"/>
  <c r="BY34" i="151"/>
  <c r="BX34" i="151"/>
  <c r="BW34" i="151"/>
  <c r="BV34" i="151"/>
  <c r="BU34" i="151"/>
  <c r="BT34" i="151"/>
  <c r="BS34" i="151"/>
  <c r="BR34" i="151"/>
  <c r="BQ34" i="151"/>
  <c r="BP34" i="151"/>
  <c r="BO34" i="151"/>
  <c r="BN34" i="151"/>
  <c r="BM34" i="151"/>
  <c r="BL34" i="151"/>
  <c r="BK34" i="151"/>
  <c r="BJ34" i="151"/>
  <c r="BI34" i="151"/>
  <c r="BH34" i="151"/>
  <c r="BG34" i="151"/>
  <c r="BF34" i="151"/>
  <c r="BE34" i="151"/>
  <c r="BD34" i="151"/>
  <c r="BC34" i="151"/>
  <c r="BB34" i="151"/>
  <c r="BA34" i="151"/>
  <c r="AZ34" i="151"/>
  <c r="AY34" i="151"/>
  <c r="AX34" i="151"/>
  <c r="AW34" i="151"/>
  <c r="AV34" i="151"/>
  <c r="AU34" i="151"/>
  <c r="AT34" i="151"/>
  <c r="AS34" i="151"/>
  <c r="AR34" i="151"/>
  <c r="AQ34" i="151"/>
  <c r="AP34" i="151"/>
  <c r="AO34" i="151"/>
  <c r="AN34" i="151"/>
  <c r="AM34" i="151"/>
  <c r="AL34" i="151"/>
  <c r="AK34" i="151"/>
  <c r="AJ34" i="151"/>
  <c r="AI34" i="151"/>
  <c r="AH34" i="151"/>
  <c r="AG34" i="151"/>
  <c r="AF34" i="151"/>
  <c r="AE34" i="151"/>
  <c r="AD34" i="151"/>
  <c r="AC34" i="151"/>
  <c r="AB34" i="151"/>
  <c r="AA34" i="151"/>
  <c r="Z34" i="151"/>
  <c r="Y34" i="151"/>
  <c r="X34" i="151"/>
  <c r="W34" i="151"/>
  <c r="V34" i="151"/>
  <c r="U34" i="151"/>
  <c r="T34" i="151"/>
  <c r="S34" i="151"/>
  <c r="R34" i="151"/>
  <c r="Q34" i="151"/>
  <c r="P34" i="151"/>
  <c r="O34" i="151"/>
  <c r="N34" i="151"/>
  <c r="M34" i="151"/>
  <c r="L34" i="151"/>
  <c r="K34" i="151"/>
  <c r="J34" i="151"/>
  <c r="I34" i="151"/>
  <c r="H34" i="151"/>
  <c r="G34" i="151"/>
  <c r="F34" i="151"/>
  <c r="E34" i="151"/>
  <c r="D34" i="151"/>
  <c r="C34" i="151"/>
  <c r="EY33" i="151"/>
  <c r="EX33" i="151"/>
  <c r="EW33" i="151"/>
  <c r="EV33" i="151"/>
  <c r="EU33" i="151"/>
  <c r="ET33" i="151"/>
  <c r="ES33" i="151"/>
  <c r="ER33" i="151"/>
  <c r="EQ33" i="151"/>
  <c r="EP33" i="151"/>
  <c r="EO33" i="151"/>
  <c r="EN33" i="151"/>
  <c r="EM33" i="151"/>
  <c r="EL33" i="151"/>
  <c r="EK33" i="151"/>
  <c r="EJ33" i="151"/>
  <c r="EI33" i="151"/>
  <c r="EH33" i="151"/>
  <c r="EG33" i="151"/>
  <c r="EF33" i="151"/>
  <c r="EE33" i="151"/>
  <c r="ED33" i="151"/>
  <c r="EC33" i="151"/>
  <c r="EB33" i="151"/>
  <c r="EA33" i="151"/>
  <c r="DZ33" i="151"/>
  <c r="DY33" i="151"/>
  <c r="DX33" i="151"/>
  <c r="DW33" i="151"/>
  <c r="DV33" i="151"/>
  <c r="DU33" i="151"/>
  <c r="DT33" i="151"/>
  <c r="DS33" i="151"/>
  <c r="DR33" i="151"/>
  <c r="DQ33" i="151"/>
  <c r="DP33" i="151"/>
  <c r="DO33" i="151"/>
  <c r="DN33" i="151"/>
  <c r="DM33" i="151"/>
  <c r="DL33" i="151"/>
  <c r="DK33" i="151"/>
  <c r="DJ33" i="151"/>
  <c r="DI33" i="151"/>
  <c r="DH33" i="151"/>
  <c r="DG33" i="151"/>
  <c r="DF33" i="151"/>
  <c r="DE33" i="151"/>
  <c r="DD33" i="151"/>
  <c r="DC33" i="151"/>
  <c r="DB33" i="151"/>
  <c r="DA33" i="151"/>
  <c r="CZ33" i="151"/>
  <c r="CY33" i="151"/>
  <c r="CX33" i="151"/>
  <c r="CW33" i="151"/>
  <c r="CV33" i="151"/>
  <c r="CU33" i="151"/>
  <c r="CT33" i="151"/>
  <c r="CS33" i="151"/>
  <c r="CR33" i="151"/>
  <c r="CQ33" i="151"/>
  <c r="CP33" i="151"/>
  <c r="CO33" i="151"/>
  <c r="CN33" i="151"/>
  <c r="CM33" i="151"/>
  <c r="CL33" i="151"/>
  <c r="CK33" i="151"/>
  <c r="CJ33" i="151"/>
  <c r="CI33" i="151"/>
  <c r="CH33" i="151"/>
  <c r="CG33" i="151"/>
  <c r="CF33" i="151"/>
  <c r="CE33" i="151"/>
  <c r="CD33" i="151"/>
  <c r="CC33" i="151"/>
  <c r="CB33" i="151"/>
  <c r="CA33" i="151"/>
  <c r="BZ33" i="151"/>
  <c r="BY33" i="151"/>
  <c r="BX33" i="151"/>
  <c r="BW33" i="151"/>
  <c r="BV33" i="151"/>
  <c r="BU33" i="151"/>
  <c r="BT33" i="151"/>
  <c r="BS33" i="151"/>
  <c r="BR33" i="151"/>
  <c r="BQ33" i="151"/>
  <c r="BP33" i="151"/>
  <c r="BO33" i="151"/>
  <c r="BN33" i="151"/>
  <c r="BM33" i="151"/>
  <c r="BL33" i="151"/>
  <c r="BK33" i="151"/>
  <c r="BJ33" i="151"/>
  <c r="BI33" i="151"/>
  <c r="BH33" i="151"/>
  <c r="BG33" i="151"/>
  <c r="BF33" i="151"/>
  <c r="BE33" i="151"/>
  <c r="BD33" i="151"/>
  <c r="BC33" i="151"/>
  <c r="BB33" i="151"/>
  <c r="BA33" i="151"/>
  <c r="AZ33" i="151"/>
  <c r="AY33" i="151"/>
  <c r="AX33" i="151"/>
  <c r="AW33" i="151"/>
  <c r="AV33" i="151"/>
  <c r="AU33" i="151"/>
  <c r="AT33" i="151"/>
  <c r="AS33" i="151"/>
  <c r="AR33" i="151"/>
  <c r="AQ33" i="151"/>
  <c r="AP33" i="151"/>
  <c r="AO33" i="151"/>
  <c r="AN33" i="151"/>
  <c r="AM33" i="151"/>
  <c r="AL33" i="151"/>
  <c r="AK33" i="151"/>
  <c r="AJ33" i="151"/>
  <c r="AI33" i="151"/>
  <c r="AH33" i="151"/>
  <c r="AG33" i="151"/>
  <c r="AF33" i="151"/>
  <c r="AE33" i="151"/>
  <c r="AD33" i="151"/>
  <c r="AC33" i="151"/>
  <c r="AB33" i="151"/>
  <c r="AA33" i="151"/>
  <c r="Z33" i="151"/>
  <c r="Y33" i="151"/>
  <c r="X33" i="151"/>
  <c r="W33" i="151"/>
  <c r="V33" i="151"/>
  <c r="U33" i="151"/>
  <c r="T33" i="151"/>
  <c r="S33" i="151"/>
  <c r="R33" i="151"/>
  <c r="Q33" i="151"/>
  <c r="P33" i="151"/>
  <c r="O33" i="151"/>
  <c r="N33" i="151"/>
  <c r="M33" i="151"/>
  <c r="L33" i="151"/>
  <c r="K33" i="151"/>
  <c r="J33" i="151"/>
  <c r="I33" i="151"/>
  <c r="H33" i="151"/>
  <c r="G33" i="151"/>
  <c r="F33" i="151"/>
  <c r="E33" i="151"/>
  <c r="D33" i="151"/>
  <c r="C33" i="151"/>
  <c r="EY32" i="151"/>
  <c r="EX32" i="151"/>
  <c r="EW32" i="151"/>
  <c r="EV32" i="151"/>
  <c r="EU32" i="151"/>
  <c r="ET32" i="151"/>
  <c r="ES32" i="151"/>
  <c r="ER32" i="151"/>
  <c r="EQ32" i="151"/>
  <c r="EP32" i="151"/>
  <c r="EO32" i="151"/>
  <c r="EN32" i="151"/>
  <c r="EM32" i="151"/>
  <c r="EL32" i="151"/>
  <c r="EK32" i="151"/>
  <c r="EJ32" i="151"/>
  <c r="EI32" i="151"/>
  <c r="EH32" i="151"/>
  <c r="EG32" i="151"/>
  <c r="EF32" i="151"/>
  <c r="EE32" i="151"/>
  <c r="ED32" i="151"/>
  <c r="EC32" i="151"/>
  <c r="EB32" i="151"/>
  <c r="EA32" i="151"/>
  <c r="DZ32" i="151"/>
  <c r="DY32" i="151"/>
  <c r="DX32" i="151"/>
  <c r="DW32" i="151"/>
  <c r="DV32" i="151"/>
  <c r="DU32" i="151"/>
  <c r="DT32" i="151"/>
  <c r="DS32" i="151"/>
  <c r="DR32" i="151"/>
  <c r="DQ32" i="151"/>
  <c r="DP32" i="151"/>
  <c r="DO32" i="151"/>
  <c r="DN32" i="151"/>
  <c r="DM32" i="151"/>
  <c r="DL32" i="151"/>
  <c r="DK32" i="151"/>
  <c r="DJ32" i="151"/>
  <c r="DI32" i="151"/>
  <c r="DH32" i="151"/>
  <c r="DG32" i="151"/>
  <c r="DF32" i="151"/>
  <c r="DE32" i="151"/>
  <c r="DD32" i="151"/>
  <c r="DC32" i="151"/>
  <c r="DB32" i="151"/>
  <c r="DA32" i="151"/>
  <c r="CZ32" i="151"/>
  <c r="CY32" i="151"/>
  <c r="CX32" i="151"/>
  <c r="CW32" i="151"/>
  <c r="CV32" i="151"/>
  <c r="CU32" i="151"/>
  <c r="CT32" i="151"/>
  <c r="CS32" i="151"/>
  <c r="CR32" i="151"/>
  <c r="CQ32" i="151"/>
  <c r="CP32" i="151"/>
  <c r="CO32" i="151"/>
  <c r="CN32" i="151"/>
  <c r="CM32" i="151"/>
  <c r="CL32" i="151"/>
  <c r="CK32" i="151"/>
  <c r="CJ32" i="151"/>
  <c r="CI32" i="151"/>
  <c r="CH32" i="151"/>
  <c r="CG32" i="151"/>
  <c r="CF32" i="151"/>
  <c r="CE32" i="151"/>
  <c r="CD32" i="151"/>
  <c r="CC32" i="151"/>
  <c r="CB32" i="151"/>
  <c r="CA32" i="151"/>
  <c r="BZ32" i="151"/>
  <c r="BY32" i="151"/>
  <c r="BX32" i="151"/>
  <c r="BW32" i="151"/>
  <c r="BV32" i="151"/>
  <c r="BU32" i="151"/>
  <c r="BT32" i="151"/>
  <c r="BS32" i="151"/>
  <c r="BR32" i="151"/>
  <c r="BQ32" i="151"/>
  <c r="BP32" i="151"/>
  <c r="BO32" i="151"/>
  <c r="BN32" i="151"/>
  <c r="BM32" i="151"/>
  <c r="BL32" i="151"/>
  <c r="BK32" i="151"/>
  <c r="BJ32" i="151"/>
  <c r="BI32" i="151"/>
  <c r="BH32" i="151"/>
  <c r="BG32" i="151"/>
  <c r="BF32" i="151"/>
  <c r="BE32" i="151"/>
  <c r="BD32" i="151"/>
  <c r="BC32" i="151"/>
  <c r="BB32" i="151"/>
  <c r="BA32" i="151"/>
  <c r="AZ32" i="151"/>
  <c r="AY32" i="151"/>
  <c r="AX32" i="151"/>
  <c r="AW32" i="151"/>
  <c r="AV32" i="151"/>
  <c r="AU32" i="151"/>
  <c r="AT32" i="151"/>
  <c r="AS32" i="151"/>
  <c r="AR32" i="151"/>
  <c r="AQ32" i="151"/>
  <c r="AP32" i="151"/>
  <c r="AO32" i="151"/>
  <c r="AN32" i="151"/>
  <c r="AM32" i="151"/>
  <c r="AL32" i="151"/>
  <c r="AK32" i="151"/>
  <c r="AJ32" i="151"/>
  <c r="AI32" i="151"/>
  <c r="AH32" i="151"/>
  <c r="AG32" i="151"/>
  <c r="AF32" i="151"/>
  <c r="AE32" i="151"/>
  <c r="AD32" i="151"/>
  <c r="AC32" i="151"/>
  <c r="AB32" i="151"/>
  <c r="AA32" i="151"/>
  <c r="Z32" i="151"/>
  <c r="Y32" i="151"/>
  <c r="X32" i="151"/>
  <c r="W32" i="151"/>
  <c r="V32" i="151"/>
  <c r="U32" i="151"/>
  <c r="T32" i="151"/>
  <c r="S32" i="151"/>
  <c r="R32" i="151"/>
  <c r="Q32" i="151"/>
  <c r="P32" i="151"/>
  <c r="O32" i="151"/>
  <c r="N32" i="151"/>
  <c r="M32" i="151"/>
  <c r="L32" i="151"/>
  <c r="K32" i="151"/>
  <c r="J32" i="151"/>
  <c r="I32" i="151"/>
  <c r="H32" i="151"/>
  <c r="G32" i="151"/>
  <c r="F32" i="151"/>
  <c r="E32" i="151"/>
  <c r="D32" i="151"/>
  <c r="C32" i="151"/>
  <c r="EY31" i="151"/>
  <c r="EX31" i="151"/>
  <c r="EW31" i="151"/>
  <c r="EV31" i="151"/>
  <c r="EU31" i="151"/>
  <c r="ET31" i="151"/>
  <c r="ES31" i="151"/>
  <c r="ER31" i="151"/>
  <c r="EQ31" i="151"/>
  <c r="EP31" i="151"/>
  <c r="EO31" i="151"/>
  <c r="EN31" i="151"/>
  <c r="EM31" i="151"/>
  <c r="EL31" i="151"/>
  <c r="EK31" i="151"/>
  <c r="EJ31" i="151"/>
  <c r="EI31" i="151"/>
  <c r="EH31" i="151"/>
  <c r="EG31" i="151"/>
  <c r="EF31" i="151"/>
  <c r="EE31" i="151"/>
  <c r="ED31" i="151"/>
  <c r="EC31" i="151"/>
  <c r="EB31" i="151"/>
  <c r="EA31" i="151"/>
  <c r="DZ31" i="151"/>
  <c r="DY31" i="151"/>
  <c r="DX31" i="151"/>
  <c r="DW31" i="151"/>
  <c r="DV31" i="151"/>
  <c r="DU31" i="151"/>
  <c r="DT31" i="151"/>
  <c r="DS31" i="151"/>
  <c r="DR31" i="151"/>
  <c r="DQ31" i="151"/>
  <c r="DP31" i="151"/>
  <c r="DO31" i="151"/>
  <c r="DN31" i="151"/>
  <c r="DM31" i="151"/>
  <c r="DL31" i="151"/>
  <c r="DK31" i="151"/>
  <c r="DJ31" i="151"/>
  <c r="DI31" i="151"/>
  <c r="DH31" i="151"/>
  <c r="DG31" i="151"/>
  <c r="DF31" i="151"/>
  <c r="DE31" i="151"/>
  <c r="DD31" i="151"/>
  <c r="DC31" i="151"/>
  <c r="DB31" i="151"/>
  <c r="DA31" i="151"/>
  <c r="CZ31" i="151"/>
  <c r="CY31" i="151"/>
  <c r="CX31" i="151"/>
  <c r="CW31" i="151"/>
  <c r="CV31" i="151"/>
  <c r="CU31" i="151"/>
  <c r="CT31" i="151"/>
  <c r="CS31" i="151"/>
  <c r="CR31" i="151"/>
  <c r="CQ31" i="151"/>
  <c r="CP31" i="151"/>
  <c r="CO31" i="151"/>
  <c r="CN31" i="151"/>
  <c r="CM31" i="151"/>
  <c r="CL31" i="151"/>
  <c r="CK31" i="151"/>
  <c r="CJ31" i="151"/>
  <c r="CI31" i="151"/>
  <c r="CH31" i="151"/>
  <c r="CG31" i="151"/>
  <c r="CF31" i="151"/>
  <c r="CE31" i="151"/>
  <c r="CD31" i="151"/>
  <c r="CC31" i="151"/>
  <c r="CB31" i="151"/>
  <c r="CA31" i="151"/>
  <c r="BZ31" i="151"/>
  <c r="BY31" i="151"/>
  <c r="BX31" i="151"/>
  <c r="BW31" i="151"/>
  <c r="BV31" i="151"/>
  <c r="BU31" i="151"/>
  <c r="BT31" i="151"/>
  <c r="BS31" i="151"/>
  <c r="BR31" i="151"/>
  <c r="BQ31" i="151"/>
  <c r="BP31" i="151"/>
  <c r="BO31" i="151"/>
  <c r="BN31" i="151"/>
  <c r="BM31" i="151"/>
  <c r="BL31" i="151"/>
  <c r="BK31" i="151"/>
  <c r="BJ31" i="151"/>
  <c r="BI31" i="151"/>
  <c r="BH31" i="151"/>
  <c r="BG31" i="151"/>
  <c r="BF31" i="151"/>
  <c r="BE31" i="151"/>
  <c r="BD31" i="151"/>
  <c r="BC31" i="151"/>
  <c r="BB31" i="151"/>
  <c r="BA31" i="151"/>
  <c r="AZ31" i="151"/>
  <c r="AY31" i="151"/>
  <c r="AX31" i="151"/>
  <c r="AW31" i="151"/>
  <c r="AV31" i="151"/>
  <c r="AU31" i="151"/>
  <c r="AT31" i="151"/>
  <c r="AS31" i="151"/>
  <c r="AR31" i="151"/>
  <c r="AQ31" i="151"/>
  <c r="AP31" i="151"/>
  <c r="AO31" i="151"/>
  <c r="AN31" i="151"/>
  <c r="AM31" i="151"/>
  <c r="AL31" i="151"/>
  <c r="AK31" i="151"/>
  <c r="AJ31" i="151"/>
  <c r="AI31" i="151"/>
  <c r="AH31" i="151"/>
  <c r="AG31" i="151"/>
  <c r="AF31" i="151"/>
  <c r="AE31" i="151"/>
  <c r="AD31" i="151"/>
  <c r="AC31" i="151"/>
  <c r="AB31" i="151"/>
  <c r="AA31" i="151"/>
  <c r="Z31" i="151"/>
  <c r="Y31" i="151"/>
  <c r="X31" i="151"/>
  <c r="W31" i="151"/>
  <c r="V31" i="151"/>
  <c r="U31" i="151"/>
  <c r="T31" i="151"/>
  <c r="S31" i="151"/>
  <c r="R31" i="151"/>
  <c r="Q31" i="151"/>
  <c r="P31" i="151"/>
  <c r="O31" i="151"/>
  <c r="N31" i="151"/>
  <c r="M31" i="151"/>
  <c r="L31" i="151"/>
  <c r="K31" i="151"/>
  <c r="J31" i="151"/>
  <c r="I31" i="151"/>
  <c r="H31" i="151"/>
  <c r="G31" i="151"/>
  <c r="F31" i="151"/>
  <c r="E31" i="151"/>
  <c r="D31" i="151"/>
  <c r="C31" i="151"/>
  <c r="EY30" i="151"/>
  <c r="EX30" i="151"/>
  <c r="EW30" i="151"/>
  <c r="EV30" i="151"/>
  <c r="EU30" i="151"/>
  <c r="ET30" i="151"/>
  <c r="ES30" i="151"/>
  <c r="ER30" i="151"/>
  <c r="EQ30" i="151"/>
  <c r="EP30" i="151"/>
  <c r="EO30" i="151"/>
  <c r="EN30" i="151"/>
  <c r="EM30" i="151"/>
  <c r="EL30" i="151"/>
  <c r="EK30" i="151"/>
  <c r="EJ30" i="151"/>
  <c r="EI30" i="151"/>
  <c r="EH30" i="151"/>
  <c r="EG30" i="151"/>
  <c r="EF30" i="151"/>
  <c r="EE30" i="151"/>
  <c r="ED30" i="151"/>
  <c r="EC30" i="151"/>
  <c r="EB30" i="151"/>
  <c r="EA30" i="151"/>
  <c r="DZ30" i="151"/>
  <c r="DY30" i="151"/>
  <c r="DX30" i="151"/>
  <c r="DW30" i="151"/>
  <c r="DV30" i="151"/>
  <c r="DU30" i="151"/>
  <c r="DT30" i="151"/>
  <c r="DS30" i="151"/>
  <c r="DR30" i="151"/>
  <c r="DQ30" i="151"/>
  <c r="DP30" i="151"/>
  <c r="DO30" i="151"/>
  <c r="DN30" i="151"/>
  <c r="DM30" i="151"/>
  <c r="DL30" i="151"/>
  <c r="DK30" i="151"/>
  <c r="DJ30" i="151"/>
  <c r="DI30" i="151"/>
  <c r="DH30" i="151"/>
  <c r="DG30" i="151"/>
  <c r="DF30" i="151"/>
  <c r="DE30" i="151"/>
  <c r="DD30" i="151"/>
  <c r="DC30" i="151"/>
  <c r="DB30" i="151"/>
  <c r="DA30" i="151"/>
  <c r="CZ30" i="151"/>
  <c r="CY30" i="151"/>
  <c r="CX30" i="151"/>
  <c r="CW30" i="151"/>
  <c r="CV30" i="151"/>
  <c r="CU30" i="151"/>
  <c r="CT30" i="151"/>
  <c r="CS30" i="151"/>
  <c r="CR30" i="151"/>
  <c r="CQ30" i="151"/>
  <c r="CP30" i="151"/>
  <c r="CO30" i="151"/>
  <c r="CN30" i="151"/>
  <c r="CM30" i="151"/>
  <c r="CL30" i="151"/>
  <c r="CK30" i="151"/>
  <c r="CJ30" i="151"/>
  <c r="CI30" i="151"/>
  <c r="CH30" i="151"/>
  <c r="CG30" i="151"/>
  <c r="CF30" i="151"/>
  <c r="CE30" i="151"/>
  <c r="CD30" i="151"/>
  <c r="CC30" i="151"/>
  <c r="CB30" i="151"/>
  <c r="CA30" i="151"/>
  <c r="BZ30" i="151"/>
  <c r="BY30" i="151"/>
  <c r="BX30" i="151"/>
  <c r="BW30" i="151"/>
  <c r="BV30" i="151"/>
  <c r="BU30" i="151"/>
  <c r="BT30" i="151"/>
  <c r="BS30" i="151"/>
  <c r="BR30" i="151"/>
  <c r="BQ30" i="151"/>
  <c r="BP30" i="151"/>
  <c r="BO30" i="151"/>
  <c r="BN30" i="151"/>
  <c r="BM30" i="151"/>
  <c r="BL30" i="151"/>
  <c r="BK30" i="151"/>
  <c r="BJ30" i="151"/>
  <c r="BI30" i="151"/>
  <c r="BH30" i="151"/>
  <c r="BG30" i="151"/>
  <c r="BF30" i="151"/>
  <c r="BE30" i="151"/>
  <c r="BD30" i="151"/>
  <c r="BC30" i="151"/>
  <c r="BB30" i="151"/>
  <c r="BA30" i="151"/>
  <c r="AZ30" i="151"/>
  <c r="AY30" i="151"/>
  <c r="AX30" i="151"/>
  <c r="AW30" i="151"/>
  <c r="AV30" i="151"/>
  <c r="AU30" i="151"/>
  <c r="AT30" i="151"/>
  <c r="AS30" i="151"/>
  <c r="AR30" i="151"/>
  <c r="AQ30" i="151"/>
  <c r="AP30" i="151"/>
  <c r="AO30" i="151"/>
  <c r="AN30" i="151"/>
  <c r="AM30" i="151"/>
  <c r="AL30" i="151"/>
  <c r="AK30" i="151"/>
  <c r="AJ30" i="151"/>
  <c r="AI30" i="151"/>
  <c r="AH30" i="151"/>
  <c r="AG30" i="151"/>
  <c r="AF30" i="151"/>
  <c r="AE30" i="151"/>
  <c r="AD30" i="151"/>
  <c r="AC30" i="151"/>
  <c r="AB30" i="151"/>
  <c r="AA30" i="151"/>
  <c r="Z30" i="151"/>
  <c r="Y30" i="151"/>
  <c r="X30" i="151"/>
  <c r="W30" i="151"/>
  <c r="V30" i="151"/>
  <c r="U30" i="151"/>
  <c r="T30" i="151"/>
  <c r="S30" i="151"/>
  <c r="R30" i="151"/>
  <c r="Q30" i="151"/>
  <c r="P30" i="151"/>
  <c r="O30" i="151"/>
  <c r="N30" i="151"/>
  <c r="M30" i="151"/>
  <c r="L30" i="151"/>
  <c r="K30" i="151"/>
  <c r="J30" i="151"/>
  <c r="I30" i="151"/>
  <c r="H30" i="151"/>
  <c r="G30" i="151"/>
  <c r="F30" i="151"/>
  <c r="E30" i="151"/>
  <c r="D30" i="151"/>
  <c r="C30" i="151"/>
  <c r="EY29" i="151"/>
  <c r="EX29" i="151"/>
  <c r="EW29" i="151"/>
  <c r="EV29" i="151"/>
  <c r="EU29" i="151"/>
  <c r="ET29" i="151"/>
  <c r="ES29" i="151"/>
  <c r="ER29" i="151"/>
  <c r="EQ29" i="151"/>
  <c r="EP29" i="151"/>
  <c r="EO29" i="151"/>
  <c r="EN29" i="151"/>
  <c r="EM29" i="151"/>
  <c r="EL29" i="151"/>
  <c r="EK29" i="151"/>
  <c r="EJ29" i="151"/>
  <c r="EI29" i="151"/>
  <c r="EH29" i="151"/>
  <c r="EG29" i="151"/>
  <c r="EF29" i="151"/>
  <c r="EE29" i="151"/>
  <c r="ED29" i="151"/>
  <c r="EC29" i="151"/>
  <c r="EB29" i="151"/>
  <c r="EA29" i="151"/>
  <c r="DZ29" i="151"/>
  <c r="DY29" i="151"/>
  <c r="DX29" i="151"/>
  <c r="DW29" i="151"/>
  <c r="DV29" i="151"/>
  <c r="DU29" i="151"/>
  <c r="DT29" i="151"/>
  <c r="DS29" i="151"/>
  <c r="DR29" i="151"/>
  <c r="DQ29" i="151"/>
  <c r="DP29" i="151"/>
  <c r="DO29" i="151"/>
  <c r="DN29" i="151"/>
  <c r="DM29" i="151"/>
  <c r="DL29" i="151"/>
  <c r="DK29" i="151"/>
  <c r="DJ29" i="151"/>
  <c r="DI29" i="151"/>
  <c r="DH29" i="151"/>
  <c r="DG29" i="151"/>
  <c r="DF29" i="151"/>
  <c r="DE29" i="151"/>
  <c r="DD29" i="151"/>
  <c r="DC29" i="151"/>
  <c r="DB29" i="151"/>
  <c r="DA29" i="151"/>
  <c r="CZ29" i="151"/>
  <c r="CY29" i="151"/>
  <c r="CX29" i="151"/>
  <c r="CW29" i="151"/>
  <c r="CV29" i="151"/>
  <c r="CU29" i="151"/>
  <c r="CT29" i="151"/>
  <c r="CS29" i="151"/>
  <c r="CR29" i="151"/>
  <c r="CQ29" i="151"/>
  <c r="CP29" i="151"/>
  <c r="CO29" i="151"/>
  <c r="CN29" i="151"/>
  <c r="CM29" i="151"/>
  <c r="CL29" i="151"/>
  <c r="CK29" i="151"/>
  <c r="CJ29" i="151"/>
  <c r="CI29" i="151"/>
  <c r="CH29" i="151"/>
  <c r="CG29" i="151"/>
  <c r="CF29" i="151"/>
  <c r="CE29" i="151"/>
  <c r="CD29" i="151"/>
  <c r="CC29" i="151"/>
  <c r="CB29" i="151"/>
  <c r="CA29" i="151"/>
  <c r="BZ29" i="151"/>
  <c r="BY29" i="151"/>
  <c r="BX29" i="151"/>
  <c r="BW29" i="151"/>
  <c r="BV29" i="151"/>
  <c r="BU29" i="151"/>
  <c r="BT29" i="151"/>
  <c r="BS29" i="151"/>
  <c r="BR29" i="151"/>
  <c r="BQ29" i="151"/>
  <c r="BP29" i="151"/>
  <c r="BO29" i="151"/>
  <c r="BN29" i="151"/>
  <c r="BM29" i="151"/>
  <c r="BL29" i="151"/>
  <c r="BK29" i="151"/>
  <c r="BJ29" i="151"/>
  <c r="BI29" i="151"/>
  <c r="BH29" i="151"/>
  <c r="BG29" i="151"/>
  <c r="BF29" i="151"/>
  <c r="BE29" i="151"/>
  <c r="BD29" i="151"/>
  <c r="BC29" i="151"/>
  <c r="BB29" i="151"/>
  <c r="BA29" i="151"/>
  <c r="AZ29" i="151"/>
  <c r="AY29" i="151"/>
  <c r="AX29" i="151"/>
  <c r="AW29" i="151"/>
  <c r="AV29" i="151"/>
  <c r="AU29" i="151"/>
  <c r="AT29" i="151"/>
  <c r="AS29" i="151"/>
  <c r="AR29" i="151"/>
  <c r="AQ29" i="151"/>
  <c r="AP29" i="151"/>
  <c r="AO29" i="151"/>
  <c r="AN29" i="151"/>
  <c r="AM29" i="151"/>
  <c r="AL29" i="151"/>
  <c r="AK29" i="151"/>
  <c r="AJ29" i="151"/>
  <c r="AI29" i="151"/>
  <c r="AH29" i="151"/>
  <c r="AG29" i="151"/>
  <c r="AF29" i="151"/>
  <c r="AE29" i="151"/>
  <c r="AD29" i="151"/>
  <c r="AC29" i="151"/>
  <c r="AB29" i="151"/>
  <c r="AA29" i="151"/>
  <c r="Z29" i="151"/>
  <c r="Y29" i="151"/>
  <c r="X29" i="151"/>
  <c r="W29" i="151"/>
  <c r="V29" i="151"/>
  <c r="U29" i="151"/>
  <c r="T29" i="151"/>
  <c r="S29" i="151"/>
  <c r="R29" i="151"/>
  <c r="Q29" i="151"/>
  <c r="P29" i="151"/>
  <c r="O29" i="151"/>
  <c r="N29" i="151"/>
  <c r="M29" i="151"/>
  <c r="L29" i="151"/>
  <c r="K29" i="151"/>
  <c r="J29" i="151"/>
  <c r="I29" i="151"/>
  <c r="H29" i="151"/>
  <c r="G29" i="151"/>
  <c r="F29" i="151"/>
  <c r="E29" i="151"/>
  <c r="D29" i="151"/>
  <c r="C29" i="151"/>
  <c r="EY28" i="151"/>
  <c r="EX28" i="151"/>
  <c r="EW28" i="151"/>
  <c r="EV28" i="151"/>
  <c r="EU28" i="151"/>
  <c r="ET28" i="151"/>
  <c r="ES28" i="151"/>
  <c r="ER28" i="151"/>
  <c r="EQ28" i="151"/>
  <c r="EP28" i="151"/>
  <c r="EO28" i="151"/>
  <c r="EN28" i="151"/>
  <c r="EM28" i="151"/>
  <c r="EL28" i="151"/>
  <c r="EK28" i="151"/>
  <c r="EJ28" i="151"/>
  <c r="EI28" i="151"/>
  <c r="EH28" i="151"/>
  <c r="EG28" i="151"/>
  <c r="EF28" i="151"/>
  <c r="EE28" i="151"/>
  <c r="ED28" i="151"/>
  <c r="EC28" i="151"/>
  <c r="EB28" i="151"/>
  <c r="EA28" i="151"/>
  <c r="DZ28" i="151"/>
  <c r="DY28" i="151"/>
  <c r="DX28" i="151"/>
  <c r="DW28" i="151"/>
  <c r="DV28" i="151"/>
  <c r="DU28" i="151"/>
  <c r="DT28" i="151"/>
  <c r="DS28" i="151"/>
  <c r="DR28" i="151"/>
  <c r="DQ28" i="151"/>
  <c r="DP28" i="151"/>
  <c r="DO28" i="151"/>
  <c r="DN28" i="151"/>
  <c r="DM28" i="151"/>
  <c r="DL28" i="151"/>
  <c r="DK28" i="151"/>
  <c r="DJ28" i="151"/>
  <c r="DI28" i="151"/>
  <c r="DH28" i="151"/>
  <c r="DG28" i="151"/>
  <c r="DF28" i="151"/>
  <c r="DE28" i="151"/>
  <c r="DD28" i="151"/>
  <c r="DC28" i="151"/>
  <c r="DB28" i="151"/>
  <c r="DA28" i="151"/>
  <c r="CZ28" i="151"/>
  <c r="CY28" i="151"/>
  <c r="CX28" i="151"/>
  <c r="CW28" i="151"/>
  <c r="CV28" i="151"/>
  <c r="CU28" i="151"/>
  <c r="CT28" i="151"/>
  <c r="CS28" i="151"/>
  <c r="CR28" i="151"/>
  <c r="CQ28" i="151"/>
  <c r="CP28" i="151"/>
  <c r="CO28" i="151"/>
  <c r="CN28" i="151"/>
  <c r="CM28" i="151"/>
  <c r="CL28" i="151"/>
  <c r="CK28" i="151"/>
  <c r="CJ28" i="151"/>
  <c r="CI28" i="151"/>
  <c r="CH28" i="151"/>
  <c r="CG28" i="151"/>
  <c r="CF28" i="151"/>
  <c r="CE28" i="151"/>
  <c r="CD28" i="151"/>
  <c r="CC28" i="151"/>
  <c r="CB28" i="151"/>
  <c r="CA28" i="151"/>
  <c r="BZ28" i="151"/>
  <c r="BY28" i="151"/>
  <c r="BX28" i="151"/>
  <c r="BW28" i="151"/>
  <c r="BV28" i="151"/>
  <c r="BU28" i="151"/>
  <c r="BT28" i="151"/>
  <c r="BS28" i="151"/>
  <c r="BR28" i="151"/>
  <c r="BQ28" i="151"/>
  <c r="BP28" i="151"/>
  <c r="BO28" i="151"/>
  <c r="BN28" i="151"/>
  <c r="BM28" i="151"/>
  <c r="BL28" i="151"/>
  <c r="BK28" i="151"/>
  <c r="BJ28" i="151"/>
  <c r="BI28" i="151"/>
  <c r="BH28" i="151"/>
  <c r="BG28" i="151"/>
  <c r="BF28" i="151"/>
  <c r="BE28" i="151"/>
  <c r="BD28" i="151"/>
  <c r="BC28" i="151"/>
  <c r="BB28" i="151"/>
  <c r="BA28" i="151"/>
  <c r="AZ28" i="151"/>
  <c r="AY28" i="151"/>
  <c r="AX28" i="151"/>
  <c r="AW28" i="151"/>
  <c r="AV28" i="151"/>
  <c r="AU28" i="151"/>
  <c r="AT28" i="151"/>
  <c r="AS28" i="151"/>
  <c r="AR28" i="151"/>
  <c r="AQ28" i="151"/>
  <c r="AP28" i="151"/>
  <c r="AO28" i="151"/>
  <c r="AN28" i="151"/>
  <c r="AM28" i="151"/>
  <c r="AL28" i="151"/>
  <c r="AK28" i="151"/>
  <c r="AJ28" i="151"/>
  <c r="AI28" i="151"/>
  <c r="AH28" i="151"/>
  <c r="AG28" i="151"/>
  <c r="AF28" i="151"/>
  <c r="AE28" i="151"/>
  <c r="AD28" i="151"/>
  <c r="AC28" i="151"/>
  <c r="AB28" i="151"/>
  <c r="AA28" i="151"/>
  <c r="Z28" i="151"/>
  <c r="Y28" i="151"/>
  <c r="X28" i="151"/>
  <c r="W28" i="151"/>
  <c r="V28" i="151"/>
  <c r="U28" i="151"/>
  <c r="T28" i="151"/>
  <c r="S28" i="151"/>
  <c r="R28" i="151"/>
  <c r="Q28" i="151"/>
  <c r="P28" i="151"/>
  <c r="O28" i="151"/>
  <c r="N28" i="151"/>
  <c r="M28" i="151"/>
  <c r="L28" i="151"/>
  <c r="K28" i="151"/>
  <c r="J28" i="151"/>
  <c r="I28" i="151"/>
  <c r="H28" i="151"/>
  <c r="G28" i="151"/>
  <c r="F28" i="151"/>
  <c r="E28" i="151"/>
  <c r="D28" i="151"/>
  <c r="C28" i="151"/>
  <c r="EY27" i="151"/>
  <c r="EX27" i="151"/>
  <c r="EW27" i="151"/>
  <c r="EV27" i="151"/>
  <c r="EU27" i="151"/>
  <c r="ET27" i="151"/>
  <c r="ES27" i="151"/>
  <c r="ER27" i="151"/>
  <c r="EQ27" i="151"/>
  <c r="EP27" i="151"/>
  <c r="EO27" i="151"/>
  <c r="EN27" i="151"/>
  <c r="EM27" i="151"/>
  <c r="EL27" i="151"/>
  <c r="EK27" i="151"/>
  <c r="EJ27" i="151"/>
  <c r="EI27" i="151"/>
  <c r="EH27" i="151"/>
  <c r="EG27" i="151"/>
  <c r="EF27" i="151"/>
  <c r="EE27" i="151"/>
  <c r="ED27" i="151"/>
  <c r="EC27" i="151"/>
  <c r="EB27" i="151"/>
  <c r="EA27" i="151"/>
  <c r="DZ27" i="151"/>
  <c r="DY27" i="151"/>
  <c r="DX27" i="151"/>
  <c r="DW27" i="151"/>
  <c r="DV27" i="151"/>
  <c r="DU27" i="151"/>
  <c r="DT27" i="151"/>
  <c r="DS27" i="151"/>
  <c r="DR27" i="151"/>
  <c r="DQ27" i="151"/>
  <c r="DP27" i="151"/>
  <c r="DO27" i="151"/>
  <c r="DN27" i="151"/>
  <c r="DM27" i="151"/>
  <c r="DL27" i="151"/>
  <c r="DK27" i="151"/>
  <c r="DJ27" i="151"/>
  <c r="DI27" i="151"/>
  <c r="DH27" i="151"/>
  <c r="DG27" i="151"/>
  <c r="DF27" i="151"/>
  <c r="DE27" i="151"/>
  <c r="DD27" i="151"/>
  <c r="DC27" i="151"/>
  <c r="DB27" i="151"/>
  <c r="DA27" i="151"/>
  <c r="CZ27" i="151"/>
  <c r="CY27" i="151"/>
  <c r="CX27" i="151"/>
  <c r="CW27" i="151"/>
  <c r="CV27" i="151"/>
  <c r="CU27" i="151"/>
  <c r="CT27" i="151"/>
  <c r="CS27" i="151"/>
  <c r="CR27" i="151"/>
  <c r="CQ27" i="151"/>
  <c r="CP27" i="151"/>
  <c r="CO27" i="151"/>
  <c r="CN27" i="151"/>
  <c r="CM27" i="151"/>
  <c r="CL27" i="151"/>
  <c r="CK27" i="151"/>
  <c r="CJ27" i="151"/>
  <c r="CI27" i="151"/>
  <c r="CH27" i="151"/>
  <c r="CG27" i="151"/>
  <c r="CF27" i="151"/>
  <c r="CE27" i="151"/>
  <c r="CD27" i="151"/>
  <c r="CC27" i="151"/>
  <c r="CB27" i="151"/>
  <c r="CA27" i="151"/>
  <c r="BZ27" i="151"/>
  <c r="BY27" i="151"/>
  <c r="BX27" i="151"/>
  <c r="BW27" i="151"/>
  <c r="BV27" i="151"/>
  <c r="BU27" i="151"/>
  <c r="BT27" i="151"/>
  <c r="BS27" i="151"/>
  <c r="BR27" i="151"/>
  <c r="BQ27" i="151"/>
  <c r="BP27" i="151"/>
  <c r="BO27" i="151"/>
  <c r="BN27" i="151"/>
  <c r="BM27" i="151"/>
  <c r="BL27" i="151"/>
  <c r="BK27" i="151"/>
  <c r="BJ27" i="151"/>
  <c r="BI27" i="151"/>
  <c r="BH27" i="151"/>
  <c r="BG27" i="151"/>
  <c r="BF27" i="151"/>
  <c r="BE27" i="151"/>
  <c r="BD27" i="151"/>
  <c r="BC27" i="151"/>
  <c r="BB27" i="151"/>
  <c r="BA27" i="151"/>
  <c r="AZ27" i="151"/>
  <c r="AY27" i="151"/>
  <c r="AX27" i="151"/>
  <c r="AW27" i="151"/>
  <c r="AV27" i="151"/>
  <c r="AU27" i="151"/>
  <c r="AT27" i="151"/>
  <c r="AS27" i="151"/>
  <c r="AR27" i="151"/>
  <c r="AQ27" i="151"/>
  <c r="AP27" i="151"/>
  <c r="AO27" i="151"/>
  <c r="AN27" i="151"/>
  <c r="AM27" i="151"/>
  <c r="AL27" i="151"/>
  <c r="AK27" i="151"/>
  <c r="AJ27" i="151"/>
  <c r="AI27" i="151"/>
  <c r="AH27" i="151"/>
  <c r="AG27" i="151"/>
  <c r="AF27" i="151"/>
  <c r="AE27" i="151"/>
  <c r="AD27" i="151"/>
  <c r="AC27" i="151"/>
  <c r="AB27" i="151"/>
  <c r="AA27" i="151"/>
  <c r="Z27" i="151"/>
  <c r="Y27" i="151"/>
  <c r="X27" i="151"/>
  <c r="W27" i="151"/>
  <c r="V27" i="151"/>
  <c r="U27" i="151"/>
  <c r="T27" i="151"/>
  <c r="S27" i="151"/>
  <c r="R27" i="151"/>
  <c r="Q27" i="151"/>
  <c r="P27" i="151"/>
  <c r="O27" i="151"/>
  <c r="N27" i="151"/>
  <c r="M27" i="151"/>
  <c r="L27" i="151"/>
  <c r="K27" i="151"/>
  <c r="J27" i="151"/>
  <c r="I27" i="151"/>
  <c r="H27" i="151"/>
  <c r="G27" i="151"/>
  <c r="F27" i="151"/>
  <c r="E27" i="151"/>
  <c r="D27" i="151"/>
  <c r="C27" i="151"/>
  <c r="EY26" i="151"/>
  <c r="EX26" i="151"/>
  <c r="EW26" i="151"/>
  <c r="EV26" i="151"/>
  <c r="EU26" i="151"/>
  <c r="ET26" i="151"/>
  <c r="ES26" i="151"/>
  <c r="ER26" i="151"/>
  <c r="EQ26" i="151"/>
  <c r="EP26" i="151"/>
  <c r="EO26" i="151"/>
  <c r="EN26" i="151"/>
  <c r="EM26" i="151"/>
  <c r="EL26" i="151"/>
  <c r="EK26" i="151"/>
  <c r="EJ26" i="151"/>
  <c r="EI26" i="151"/>
  <c r="EH26" i="151"/>
  <c r="EG26" i="151"/>
  <c r="EF26" i="151"/>
  <c r="EE26" i="151"/>
  <c r="ED26" i="151"/>
  <c r="EC26" i="151"/>
  <c r="EB26" i="151"/>
  <c r="EA26" i="151"/>
  <c r="DZ26" i="151"/>
  <c r="DY26" i="151"/>
  <c r="DX26" i="151"/>
  <c r="DW26" i="151"/>
  <c r="DV26" i="151"/>
  <c r="DU26" i="151"/>
  <c r="DT26" i="151"/>
  <c r="DS26" i="151"/>
  <c r="DR26" i="151"/>
  <c r="DQ26" i="151"/>
  <c r="DP26" i="151"/>
  <c r="DO26" i="151"/>
  <c r="DN26" i="151"/>
  <c r="DM26" i="151"/>
  <c r="DL26" i="151"/>
  <c r="DK26" i="151"/>
  <c r="DJ26" i="151"/>
  <c r="DI26" i="151"/>
  <c r="DH26" i="151"/>
  <c r="DG26" i="151"/>
  <c r="DF26" i="151"/>
  <c r="DE26" i="151"/>
  <c r="DD26" i="151"/>
  <c r="DC26" i="151"/>
  <c r="DB26" i="151"/>
  <c r="DA26" i="151"/>
  <c r="CZ26" i="151"/>
  <c r="CY26" i="151"/>
  <c r="CX26" i="151"/>
  <c r="CW26" i="151"/>
  <c r="CV26" i="151"/>
  <c r="CU26" i="151"/>
  <c r="CT26" i="151"/>
  <c r="CS26" i="151"/>
  <c r="CR26" i="151"/>
  <c r="CQ26" i="151"/>
  <c r="CP26" i="151"/>
  <c r="CO26" i="151"/>
  <c r="CN26" i="151"/>
  <c r="CM26" i="151"/>
  <c r="CL26" i="151"/>
  <c r="CK26" i="151"/>
  <c r="CJ26" i="151"/>
  <c r="CI26" i="151"/>
  <c r="CH26" i="151"/>
  <c r="CG26" i="151"/>
  <c r="CF26" i="151"/>
  <c r="CE26" i="151"/>
  <c r="CD26" i="151"/>
  <c r="CC26" i="151"/>
  <c r="CB26" i="151"/>
  <c r="CA26" i="151"/>
  <c r="BZ26" i="151"/>
  <c r="BY26" i="151"/>
  <c r="BX26" i="151"/>
  <c r="BW26" i="151"/>
  <c r="BV26" i="151"/>
  <c r="BU26" i="151"/>
  <c r="BT26" i="151"/>
  <c r="BS26" i="151"/>
  <c r="BR26" i="151"/>
  <c r="BQ26" i="151"/>
  <c r="BP26" i="151"/>
  <c r="BO26" i="151"/>
  <c r="BN26" i="151"/>
  <c r="BM26" i="151"/>
  <c r="BL26" i="151"/>
  <c r="BK26" i="151"/>
  <c r="BJ26" i="151"/>
  <c r="BI26" i="151"/>
  <c r="BH26" i="151"/>
  <c r="BG26" i="151"/>
  <c r="BF26" i="151"/>
  <c r="BE26" i="151"/>
  <c r="BD26" i="151"/>
  <c r="BC26" i="151"/>
  <c r="BB26" i="151"/>
  <c r="BA26" i="151"/>
  <c r="AZ26" i="151"/>
  <c r="AY26" i="151"/>
  <c r="AX26" i="151"/>
  <c r="AW26" i="151"/>
  <c r="AV26" i="151"/>
  <c r="AU26" i="151"/>
  <c r="AT26" i="151"/>
  <c r="AS26" i="151"/>
  <c r="AR26" i="151"/>
  <c r="AQ26" i="151"/>
  <c r="AP26" i="151"/>
  <c r="AO26" i="151"/>
  <c r="AN26" i="151"/>
  <c r="AM26" i="151"/>
  <c r="AL26" i="151"/>
  <c r="AK26" i="151"/>
  <c r="AJ26" i="151"/>
  <c r="AI26" i="151"/>
  <c r="AH26" i="151"/>
  <c r="AG26" i="151"/>
  <c r="AF26" i="151"/>
  <c r="AE26" i="151"/>
  <c r="AD26" i="151"/>
  <c r="AC26" i="151"/>
  <c r="AB26" i="151"/>
  <c r="AA26" i="151"/>
  <c r="Z26" i="151"/>
  <c r="Y26" i="151"/>
  <c r="X26" i="151"/>
  <c r="W26" i="151"/>
  <c r="V26" i="151"/>
  <c r="U26" i="151"/>
  <c r="T26" i="151"/>
  <c r="S26" i="151"/>
  <c r="R26" i="151"/>
  <c r="Q26" i="151"/>
  <c r="P26" i="151"/>
  <c r="O26" i="151"/>
  <c r="N26" i="151"/>
  <c r="M26" i="151"/>
  <c r="L26" i="151"/>
  <c r="K26" i="151"/>
  <c r="J26" i="151"/>
  <c r="I26" i="151"/>
  <c r="H26" i="151"/>
  <c r="G26" i="151"/>
  <c r="F26" i="151"/>
  <c r="E26" i="151"/>
  <c r="D26" i="151"/>
  <c r="C26" i="151"/>
  <c r="EY25" i="151"/>
  <c r="EX25" i="151"/>
  <c r="EW25" i="151"/>
  <c r="EV25" i="151"/>
  <c r="EU25" i="151"/>
  <c r="ET25" i="151"/>
  <c r="ES25" i="151"/>
  <c r="ER25" i="151"/>
  <c r="EQ25" i="151"/>
  <c r="EP25" i="151"/>
  <c r="EO25" i="151"/>
  <c r="EN25" i="151"/>
  <c r="EM25" i="151"/>
  <c r="EL25" i="151"/>
  <c r="EK25" i="151"/>
  <c r="EJ25" i="151"/>
  <c r="EI25" i="151"/>
  <c r="EH25" i="151"/>
  <c r="EG25" i="151"/>
  <c r="EF25" i="151"/>
  <c r="EE25" i="151"/>
  <c r="ED25" i="151"/>
  <c r="EC25" i="151"/>
  <c r="EB25" i="151"/>
  <c r="EA25" i="151"/>
  <c r="DZ25" i="151"/>
  <c r="DY25" i="151"/>
  <c r="DX25" i="151"/>
  <c r="DW25" i="151"/>
  <c r="DV25" i="151"/>
  <c r="DU25" i="151"/>
  <c r="DT25" i="151"/>
  <c r="DS25" i="151"/>
  <c r="DR25" i="151"/>
  <c r="DQ25" i="151"/>
  <c r="DP25" i="151"/>
  <c r="DO25" i="151"/>
  <c r="DN25" i="151"/>
  <c r="DM25" i="151"/>
  <c r="DL25" i="151"/>
  <c r="DK25" i="151"/>
  <c r="DJ25" i="151"/>
  <c r="DI25" i="151"/>
  <c r="DH25" i="151"/>
  <c r="DG25" i="151"/>
  <c r="DF25" i="151"/>
  <c r="DE25" i="151"/>
  <c r="DD25" i="151"/>
  <c r="DC25" i="151"/>
  <c r="DB25" i="151"/>
  <c r="DA25" i="151"/>
  <c r="CZ25" i="151"/>
  <c r="CY25" i="151"/>
  <c r="CX25" i="151"/>
  <c r="CW25" i="151"/>
  <c r="CV25" i="151"/>
  <c r="CU25" i="151"/>
  <c r="CT25" i="151"/>
  <c r="CS25" i="151"/>
  <c r="CR25" i="151"/>
  <c r="CQ25" i="151"/>
  <c r="CP25" i="151"/>
  <c r="CO25" i="151"/>
  <c r="CN25" i="151"/>
  <c r="CM25" i="151"/>
  <c r="CL25" i="151"/>
  <c r="CK25" i="151"/>
  <c r="CJ25" i="151"/>
  <c r="CI25" i="151"/>
  <c r="CH25" i="151"/>
  <c r="CG25" i="151"/>
  <c r="CF25" i="151"/>
  <c r="CE25" i="151"/>
  <c r="CD25" i="151"/>
  <c r="CC25" i="151"/>
  <c r="CB25" i="151"/>
  <c r="CA25" i="151"/>
  <c r="BZ25" i="151"/>
  <c r="BY25" i="151"/>
  <c r="BX25" i="151"/>
  <c r="BW25" i="151"/>
  <c r="BV25" i="151"/>
  <c r="BU25" i="151"/>
  <c r="BT25" i="151"/>
  <c r="BS25" i="151"/>
  <c r="BR25" i="151"/>
  <c r="BQ25" i="151"/>
  <c r="BP25" i="151"/>
  <c r="BO25" i="151"/>
  <c r="BN25" i="151"/>
  <c r="BM25" i="151"/>
  <c r="BL25" i="151"/>
  <c r="BK25" i="151"/>
  <c r="BJ25" i="151"/>
  <c r="BI25" i="151"/>
  <c r="BH25" i="151"/>
  <c r="BG25" i="151"/>
  <c r="BF25" i="151"/>
  <c r="BE25" i="151"/>
  <c r="BD25" i="151"/>
  <c r="BC25" i="151"/>
  <c r="BB25" i="151"/>
  <c r="BA25" i="151"/>
  <c r="AZ25" i="151"/>
  <c r="AY25" i="151"/>
  <c r="AX25" i="151"/>
  <c r="AW25" i="151"/>
  <c r="AV25" i="151"/>
  <c r="AU25" i="151"/>
  <c r="AT25" i="151"/>
  <c r="AS25" i="151"/>
  <c r="AR25" i="151"/>
  <c r="AQ25" i="151"/>
  <c r="AP25" i="151"/>
  <c r="AO25" i="151"/>
  <c r="AN25" i="151"/>
  <c r="AM25" i="151"/>
  <c r="AL25" i="151"/>
  <c r="AK25" i="151"/>
  <c r="AJ25" i="151"/>
  <c r="AI25" i="151"/>
  <c r="AH25" i="151"/>
  <c r="AG25" i="151"/>
  <c r="AF25" i="151"/>
  <c r="AE25" i="151"/>
  <c r="AD25" i="151"/>
  <c r="AC25" i="151"/>
  <c r="AB25" i="151"/>
  <c r="AA25" i="151"/>
  <c r="Z25" i="151"/>
  <c r="Y25" i="151"/>
  <c r="X25" i="151"/>
  <c r="W25" i="151"/>
  <c r="V25" i="151"/>
  <c r="U25" i="151"/>
  <c r="T25" i="151"/>
  <c r="S25" i="151"/>
  <c r="R25" i="151"/>
  <c r="Q25" i="151"/>
  <c r="P25" i="151"/>
  <c r="O25" i="151"/>
  <c r="N25" i="151"/>
  <c r="M25" i="151"/>
  <c r="L25" i="151"/>
  <c r="K25" i="151"/>
  <c r="J25" i="151"/>
  <c r="I25" i="151"/>
  <c r="H25" i="151"/>
  <c r="G25" i="151"/>
  <c r="F25" i="151"/>
  <c r="E25" i="151"/>
  <c r="D25" i="151"/>
  <c r="C25" i="151"/>
  <c r="EY24" i="151"/>
  <c r="EX24" i="151"/>
  <c r="EW24" i="151"/>
  <c r="EV24" i="151"/>
  <c r="EU24" i="151"/>
  <c r="ET24" i="151"/>
  <c r="ES24" i="151"/>
  <c r="ER24" i="151"/>
  <c r="EQ24" i="151"/>
  <c r="EP24" i="151"/>
  <c r="EO24" i="151"/>
  <c r="EN24" i="151"/>
  <c r="EM24" i="151"/>
  <c r="EL24" i="151"/>
  <c r="EK24" i="151"/>
  <c r="EJ24" i="151"/>
  <c r="EI24" i="151"/>
  <c r="EH24" i="151"/>
  <c r="EG24" i="151"/>
  <c r="EF24" i="151"/>
  <c r="EE24" i="151"/>
  <c r="ED24" i="151"/>
  <c r="EC24" i="151"/>
  <c r="EB24" i="151"/>
  <c r="EA24" i="151"/>
  <c r="DZ24" i="151"/>
  <c r="DY24" i="151"/>
  <c r="DX24" i="151"/>
  <c r="DW24" i="151"/>
  <c r="DV24" i="151"/>
  <c r="DU24" i="151"/>
  <c r="DT24" i="151"/>
  <c r="DS24" i="151"/>
  <c r="DR24" i="151"/>
  <c r="DQ24" i="151"/>
  <c r="DP24" i="151"/>
  <c r="DO24" i="151"/>
  <c r="DN24" i="151"/>
  <c r="DM24" i="151"/>
  <c r="DL24" i="151"/>
  <c r="DK24" i="151"/>
  <c r="DJ24" i="151"/>
  <c r="DI24" i="151"/>
  <c r="DH24" i="151"/>
  <c r="DG24" i="151"/>
  <c r="DF24" i="151"/>
  <c r="DE24" i="151"/>
  <c r="DD24" i="151"/>
  <c r="DC24" i="151"/>
  <c r="DB24" i="151"/>
  <c r="DA24" i="151"/>
  <c r="CZ24" i="151"/>
  <c r="CY24" i="151"/>
  <c r="CX24" i="151"/>
  <c r="CW24" i="151"/>
  <c r="CV24" i="151"/>
  <c r="CU24" i="151"/>
  <c r="CT24" i="151"/>
  <c r="CS24" i="151"/>
  <c r="CR24" i="151"/>
  <c r="CQ24" i="151"/>
  <c r="CP24" i="151"/>
  <c r="CO24" i="151"/>
  <c r="CN24" i="151"/>
  <c r="CM24" i="151"/>
  <c r="CL24" i="151"/>
  <c r="CK24" i="151"/>
  <c r="CJ24" i="151"/>
  <c r="CI24" i="151"/>
  <c r="CH24" i="151"/>
  <c r="CG24" i="151"/>
  <c r="CF24" i="151"/>
  <c r="CE24" i="151"/>
  <c r="CD24" i="151"/>
  <c r="CC24" i="151"/>
  <c r="CB24" i="151"/>
  <c r="CA24" i="151"/>
  <c r="BZ24" i="151"/>
  <c r="BY24" i="151"/>
  <c r="BX24" i="151"/>
  <c r="BW24" i="151"/>
  <c r="BV24" i="151"/>
  <c r="BU24" i="151"/>
  <c r="BT24" i="151"/>
  <c r="BS24" i="151"/>
  <c r="BR24" i="151"/>
  <c r="BQ24" i="151"/>
  <c r="BP24" i="151"/>
  <c r="BO24" i="151"/>
  <c r="BN24" i="151"/>
  <c r="BM24" i="151"/>
  <c r="BL24" i="151"/>
  <c r="BK24" i="151"/>
  <c r="BJ24" i="151"/>
  <c r="BI24" i="151"/>
  <c r="BH24" i="151"/>
  <c r="BG24" i="151"/>
  <c r="BF24" i="151"/>
  <c r="BE24" i="151"/>
  <c r="BD24" i="151"/>
  <c r="BC24" i="151"/>
  <c r="BB24" i="151"/>
  <c r="BA24" i="151"/>
  <c r="AZ24" i="151"/>
  <c r="AY24" i="151"/>
  <c r="AX24" i="151"/>
  <c r="AW24" i="151"/>
  <c r="AV24" i="151"/>
  <c r="AU24" i="151"/>
  <c r="AT24" i="151"/>
  <c r="AS24" i="151"/>
  <c r="AR24" i="151"/>
  <c r="AQ24" i="151"/>
  <c r="AP24" i="151"/>
  <c r="AO24" i="151"/>
  <c r="AN24" i="151"/>
  <c r="AM24" i="151"/>
  <c r="AL24" i="151"/>
  <c r="AK24" i="151"/>
  <c r="AJ24" i="151"/>
  <c r="AI24" i="151"/>
  <c r="AH24" i="151"/>
  <c r="AG24" i="151"/>
  <c r="AF24" i="151"/>
  <c r="AE24" i="151"/>
  <c r="AD24" i="151"/>
  <c r="AC24" i="151"/>
  <c r="AB24" i="151"/>
  <c r="AA24" i="151"/>
  <c r="Z24" i="151"/>
  <c r="Y24" i="151"/>
  <c r="X24" i="151"/>
  <c r="W24" i="151"/>
  <c r="V24" i="151"/>
  <c r="U24" i="151"/>
  <c r="T24" i="151"/>
  <c r="S24" i="151"/>
  <c r="R24" i="151"/>
  <c r="Q24" i="151"/>
  <c r="P24" i="151"/>
  <c r="O24" i="151"/>
  <c r="N24" i="151"/>
  <c r="M24" i="151"/>
  <c r="L24" i="151"/>
  <c r="K24" i="151"/>
  <c r="J24" i="151"/>
  <c r="I24" i="151"/>
  <c r="H24" i="151"/>
  <c r="G24" i="151"/>
  <c r="F24" i="151"/>
  <c r="E24" i="151"/>
  <c r="D24" i="151"/>
  <c r="C24" i="151"/>
  <c r="EY23" i="151"/>
  <c r="EX23" i="151"/>
  <c r="EW23" i="151"/>
  <c r="EV23" i="151"/>
  <c r="EU23" i="151"/>
  <c r="ET23" i="151"/>
  <c r="ES23" i="151"/>
  <c r="ER23" i="151"/>
  <c r="EQ23" i="151"/>
  <c r="EP23" i="151"/>
  <c r="EO23" i="151"/>
  <c r="EN23" i="151"/>
  <c r="EM23" i="151"/>
  <c r="EL23" i="151"/>
  <c r="EK23" i="151"/>
  <c r="EJ23" i="151"/>
  <c r="EI23" i="151"/>
  <c r="EH23" i="151"/>
  <c r="EG23" i="151"/>
  <c r="EF23" i="151"/>
  <c r="EE23" i="151"/>
  <c r="ED23" i="151"/>
  <c r="EC23" i="151"/>
  <c r="EB23" i="151"/>
  <c r="EA23" i="151"/>
  <c r="DZ23" i="151"/>
  <c r="DY23" i="151"/>
  <c r="DX23" i="151"/>
  <c r="DW23" i="151"/>
  <c r="DV23" i="151"/>
  <c r="DU23" i="151"/>
  <c r="DT23" i="151"/>
  <c r="DS23" i="151"/>
  <c r="DR23" i="151"/>
  <c r="DQ23" i="151"/>
  <c r="DP23" i="151"/>
  <c r="DO23" i="151"/>
  <c r="DN23" i="151"/>
  <c r="DM23" i="151"/>
  <c r="DL23" i="151"/>
  <c r="DK23" i="151"/>
  <c r="DJ23" i="151"/>
  <c r="DI23" i="151"/>
  <c r="DH23" i="151"/>
  <c r="DG23" i="151"/>
  <c r="DF23" i="151"/>
  <c r="DE23" i="151"/>
  <c r="DD23" i="151"/>
  <c r="DC23" i="151"/>
  <c r="DB23" i="151"/>
  <c r="DA23" i="151"/>
  <c r="CZ23" i="151"/>
  <c r="CY23" i="151"/>
  <c r="CX23" i="151"/>
  <c r="CW23" i="151"/>
  <c r="CV23" i="151"/>
  <c r="CU23" i="151"/>
  <c r="CT23" i="151"/>
  <c r="CS23" i="151"/>
  <c r="CR23" i="151"/>
  <c r="CQ23" i="151"/>
  <c r="CP23" i="151"/>
  <c r="CO23" i="151"/>
  <c r="CN23" i="151"/>
  <c r="CM23" i="151"/>
  <c r="CL23" i="151"/>
  <c r="CK23" i="151"/>
  <c r="CJ23" i="151"/>
  <c r="CI23" i="151"/>
  <c r="CH23" i="151"/>
  <c r="CG23" i="151"/>
  <c r="CF23" i="151"/>
  <c r="CE23" i="151"/>
  <c r="CD23" i="151"/>
  <c r="CC23" i="151"/>
  <c r="CB23" i="151"/>
  <c r="CA23" i="151"/>
  <c r="BZ23" i="151"/>
  <c r="BY23" i="151"/>
  <c r="BX23" i="151"/>
  <c r="BW23" i="151"/>
  <c r="BV23" i="151"/>
  <c r="BU23" i="151"/>
  <c r="BT23" i="151"/>
  <c r="BS23" i="151"/>
  <c r="BR23" i="151"/>
  <c r="BQ23" i="151"/>
  <c r="BP23" i="151"/>
  <c r="BO23" i="151"/>
  <c r="BN23" i="151"/>
  <c r="BM23" i="151"/>
  <c r="BL23" i="151"/>
  <c r="BK23" i="151"/>
  <c r="BJ23" i="151"/>
  <c r="BI23" i="151"/>
  <c r="BH23" i="151"/>
  <c r="BG23" i="151"/>
  <c r="BF23" i="151"/>
  <c r="BE23" i="151"/>
  <c r="BD23" i="151"/>
  <c r="BC23" i="151"/>
  <c r="BB23" i="151"/>
  <c r="BA23" i="151"/>
  <c r="AZ23" i="151"/>
  <c r="AY23" i="151"/>
  <c r="AX23" i="151"/>
  <c r="AW23" i="151"/>
  <c r="AV23" i="151"/>
  <c r="AU23" i="151"/>
  <c r="AT23" i="151"/>
  <c r="AS23" i="151"/>
  <c r="AR23" i="151"/>
  <c r="AQ23" i="151"/>
  <c r="AP23" i="151"/>
  <c r="AO23" i="151"/>
  <c r="AN23" i="151"/>
  <c r="AM23" i="151"/>
  <c r="AL23" i="151"/>
  <c r="AK23" i="151"/>
  <c r="AJ23" i="151"/>
  <c r="AI23" i="151"/>
  <c r="AH23" i="151"/>
  <c r="AG23" i="151"/>
  <c r="AF23" i="151"/>
  <c r="AE23" i="151"/>
  <c r="AD23" i="151"/>
  <c r="AC23" i="151"/>
  <c r="AB23" i="151"/>
  <c r="AA23" i="151"/>
  <c r="Z23" i="151"/>
  <c r="Y23" i="151"/>
  <c r="X23" i="151"/>
  <c r="W23" i="151"/>
  <c r="V23" i="151"/>
  <c r="U23" i="151"/>
  <c r="T23" i="151"/>
  <c r="S23" i="151"/>
  <c r="R23" i="151"/>
  <c r="Q23" i="151"/>
  <c r="P23" i="151"/>
  <c r="O23" i="151"/>
  <c r="N23" i="151"/>
  <c r="M23" i="151"/>
  <c r="L23" i="151"/>
  <c r="K23" i="151"/>
  <c r="J23" i="151"/>
  <c r="I23" i="151"/>
  <c r="H23" i="151"/>
  <c r="G23" i="151"/>
  <c r="F23" i="151"/>
  <c r="E23" i="151"/>
  <c r="D23" i="151"/>
  <c r="C23" i="151"/>
  <c r="EY22" i="151"/>
  <c r="EX22" i="151"/>
  <c r="EW22" i="151"/>
  <c r="EV22" i="151"/>
  <c r="EU22" i="151"/>
  <c r="ET22" i="151"/>
  <c r="ES22" i="151"/>
  <c r="ER22" i="151"/>
  <c r="EQ22" i="151"/>
  <c r="EP22" i="151"/>
  <c r="EO22" i="151"/>
  <c r="EN22" i="151"/>
  <c r="EM22" i="151"/>
  <c r="EL22" i="151"/>
  <c r="EK22" i="151"/>
  <c r="EJ22" i="151"/>
  <c r="EI22" i="151"/>
  <c r="EH22" i="151"/>
  <c r="EG22" i="151"/>
  <c r="EF22" i="151"/>
  <c r="EE22" i="151"/>
  <c r="ED22" i="151"/>
  <c r="EC22" i="151"/>
  <c r="EB22" i="151"/>
  <c r="EA22" i="151"/>
  <c r="DZ22" i="151"/>
  <c r="DY22" i="151"/>
  <c r="DX22" i="151"/>
  <c r="DW22" i="151"/>
  <c r="DV22" i="151"/>
  <c r="DU22" i="151"/>
  <c r="DT22" i="151"/>
  <c r="DS22" i="151"/>
  <c r="DR22" i="151"/>
  <c r="DQ22" i="151"/>
  <c r="DP22" i="151"/>
  <c r="DO22" i="151"/>
  <c r="DN22" i="151"/>
  <c r="DM22" i="151"/>
  <c r="DL22" i="151"/>
  <c r="DK22" i="151"/>
  <c r="DJ22" i="151"/>
  <c r="DI22" i="151"/>
  <c r="DH22" i="151"/>
  <c r="DG22" i="151"/>
  <c r="DF22" i="151"/>
  <c r="DE22" i="151"/>
  <c r="DD22" i="151"/>
  <c r="DC22" i="151"/>
  <c r="DB22" i="151"/>
  <c r="DA22" i="151"/>
  <c r="CZ22" i="151"/>
  <c r="CY22" i="151"/>
  <c r="CX22" i="151"/>
  <c r="CW22" i="151"/>
  <c r="CV22" i="151"/>
  <c r="CU22" i="151"/>
  <c r="CT22" i="151"/>
  <c r="CS22" i="151"/>
  <c r="CR22" i="151"/>
  <c r="CQ22" i="151"/>
  <c r="CP22" i="151"/>
  <c r="CO22" i="151"/>
  <c r="CN22" i="151"/>
  <c r="CM22" i="151"/>
  <c r="CL22" i="151"/>
  <c r="CK22" i="151"/>
  <c r="CJ22" i="151"/>
  <c r="CI22" i="151"/>
  <c r="CH22" i="151"/>
  <c r="CG22" i="151"/>
  <c r="CF22" i="151"/>
  <c r="CE22" i="151"/>
  <c r="CD22" i="151"/>
  <c r="CC22" i="151"/>
  <c r="CB22" i="151"/>
  <c r="CA22" i="151"/>
  <c r="BZ22" i="151"/>
  <c r="BY22" i="151"/>
  <c r="BX22" i="151"/>
  <c r="BW22" i="151"/>
  <c r="BV22" i="151"/>
  <c r="BU22" i="151"/>
  <c r="BT22" i="151"/>
  <c r="BS22" i="151"/>
  <c r="BR22" i="151"/>
  <c r="BQ22" i="151"/>
  <c r="BP22" i="151"/>
  <c r="BO22" i="151"/>
  <c r="BN22" i="151"/>
  <c r="BM22" i="151"/>
  <c r="BL22" i="151"/>
  <c r="BK22" i="151"/>
  <c r="BJ22" i="151"/>
  <c r="BI22" i="151"/>
  <c r="BH22" i="151"/>
  <c r="BG22" i="151"/>
  <c r="BF22" i="151"/>
  <c r="BE22" i="151"/>
  <c r="BD22" i="151"/>
  <c r="BC22" i="151"/>
  <c r="BB22" i="151"/>
  <c r="BA22" i="151"/>
  <c r="AZ22" i="151"/>
  <c r="AY22" i="151"/>
  <c r="AX22" i="151"/>
  <c r="AW22" i="151"/>
  <c r="AV22" i="151"/>
  <c r="AU22" i="151"/>
  <c r="AT22" i="151"/>
  <c r="AS22" i="151"/>
  <c r="AR22" i="151"/>
  <c r="AQ22" i="151"/>
  <c r="AP22" i="151"/>
  <c r="AO22" i="151"/>
  <c r="AN22" i="151"/>
  <c r="AM22" i="151"/>
  <c r="AL22" i="151"/>
  <c r="AK22" i="151"/>
  <c r="AJ22" i="151"/>
  <c r="AI22" i="151"/>
  <c r="AH22" i="151"/>
  <c r="AG22" i="151"/>
  <c r="AF22" i="151"/>
  <c r="AE22" i="151"/>
  <c r="AD22" i="151"/>
  <c r="AC22" i="151"/>
  <c r="AB22" i="151"/>
  <c r="AA22" i="151"/>
  <c r="Z22" i="151"/>
  <c r="Y22" i="151"/>
  <c r="X22" i="151"/>
  <c r="W22" i="151"/>
  <c r="V22" i="151"/>
  <c r="U22" i="151"/>
  <c r="T22" i="151"/>
  <c r="S22" i="151"/>
  <c r="R22" i="151"/>
  <c r="Q22" i="151"/>
  <c r="P22" i="151"/>
  <c r="O22" i="151"/>
  <c r="N22" i="151"/>
  <c r="M22" i="151"/>
  <c r="L22" i="151"/>
  <c r="K22" i="151"/>
  <c r="J22" i="151"/>
  <c r="I22" i="151"/>
  <c r="H22" i="151"/>
  <c r="G22" i="151"/>
  <c r="F22" i="151"/>
  <c r="E22" i="151"/>
  <c r="D22" i="151"/>
  <c r="C22" i="151"/>
  <c r="EY21" i="151"/>
  <c r="EX21" i="151"/>
  <c r="EW21" i="151"/>
  <c r="EV21" i="151"/>
  <c r="EU21" i="151"/>
  <c r="ET21" i="151"/>
  <c r="ES21" i="151"/>
  <c r="ER21" i="151"/>
  <c r="EQ21" i="151"/>
  <c r="EP21" i="151"/>
  <c r="EO21" i="151"/>
  <c r="EN21" i="151"/>
  <c r="EM21" i="151"/>
  <c r="EL21" i="151"/>
  <c r="EK21" i="151"/>
  <c r="EJ21" i="151"/>
  <c r="EI21" i="151"/>
  <c r="EH21" i="151"/>
  <c r="EG21" i="151"/>
  <c r="EF21" i="151"/>
  <c r="EE21" i="151"/>
  <c r="ED21" i="151"/>
  <c r="EC21" i="151"/>
  <c r="EB21" i="151"/>
  <c r="EA21" i="151"/>
  <c r="DZ21" i="151"/>
  <c r="DY21" i="151"/>
  <c r="DX21" i="151"/>
  <c r="DW21" i="151"/>
  <c r="DV21" i="151"/>
  <c r="DU21" i="151"/>
  <c r="DT21" i="151"/>
  <c r="DS21" i="151"/>
  <c r="DR21" i="151"/>
  <c r="DQ21" i="151"/>
  <c r="DP21" i="151"/>
  <c r="DO21" i="151"/>
  <c r="DN21" i="151"/>
  <c r="DM21" i="151"/>
  <c r="DL21" i="151"/>
  <c r="DK21" i="151"/>
  <c r="DJ21" i="151"/>
  <c r="DI21" i="151"/>
  <c r="DH21" i="151"/>
  <c r="DG21" i="151"/>
  <c r="DF21" i="151"/>
  <c r="DE21" i="151"/>
  <c r="DD21" i="151"/>
  <c r="DC21" i="151"/>
  <c r="DB21" i="151"/>
  <c r="DA21" i="151"/>
  <c r="CZ21" i="151"/>
  <c r="CY21" i="151"/>
  <c r="CX21" i="151"/>
  <c r="CW21" i="151"/>
  <c r="CV21" i="151"/>
  <c r="CU21" i="151"/>
  <c r="CT21" i="151"/>
  <c r="CS21" i="151"/>
  <c r="CR21" i="151"/>
  <c r="CQ21" i="151"/>
  <c r="CP21" i="151"/>
  <c r="CO21" i="151"/>
  <c r="CN21" i="151"/>
  <c r="CM21" i="151"/>
  <c r="CL21" i="151"/>
  <c r="CK21" i="151"/>
  <c r="CJ21" i="151"/>
  <c r="CI21" i="151"/>
  <c r="CH21" i="151"/>
  <c r="CG21" i="151"/>
  <c r="CF21" i="151"/>
  <c r="CE21" i="151"/>
  <c r="CD21" i="151"/>
  <c r="CC21" i="151"/>
  <c r="CB21" i="151"/>
  <c r="CA21" i="151"/>
  <c r="BZ21" i="151"/>
  <c r="BY21" i="151"/>
  <c r="BX21" i="151"/>
  <c r="BW21" i="151"/>
  <c r="BV21" i="151"/>
  <c r="BU21" i="151"/>
  <c r="BT21" i="151"/>
  <c r="BS21" i="151"/>
  <c r="BR21" i="151"/>
  <c r="BQ21" i="151"/>
  <c r="BP21" i="151"/>
  <c r="BO21" i="151"/>
  <c r="BN21" i="151"/>
  <c r="BM21" i="151"/>
  <c r="BL21" i="151"/>
  <c r="BK21" i="151"/>
  <c r="BJ21" i="151"/>
  <c r="BI21" i="151"/>
  <c r="BH21" i="151"/>
  <c r="BG21" i="151"/>
  <c r="BF21" i="151"/>
  <c r="BE21" i="151"/>
  <c r="BD21" i="151"/>
  <c r="BC21" i="151"/>
  <c r="BB21" i="151"/>
  <c r="BA21" i="151"/>
  <c r="AZ21" i="151"/>
  <c r="AY21" i="151"/>
  <c r="AX21" i="151"/>
  <c r="AW21" i="151"/>
  <c r="AV21" i="151"/>
  <c r="AU21" i="151"/>
  <c r="AT21" i="151"/>
  <c r="AS21" i="151"/>
  <c r="AR21" i="151"/>
  <c r="AQ21" i="151"/>
  <c r="AP21" i="151"/>
  <c r="AO21" i="151"/>
  <c r="AN21" i="151"/>
  <c r="AM21" i="151"/>
  <c r="AL21" i="151"/>
  <c r="AK21" i="151"/>
  <c r="AJ21" i="151"/>
  <c r="AI21" i="151"/>
  <c r="AH21" i="151"/>
  <c r="AG21" i="151"/>
  <c r="AF21" i="151"/>
  <c r="AE21" i="151"/>
  <c r="AD21" i="151"/>
  <c r="AC21" i="151"/>
  <c r="AB21" i="151"/>
  <c r="AA21" i="151"/>
  <c r="Z21" i="151"/>
  <c r="Y21" i="151"/>
  <c r="X21" i="151"/>
  <c r="W21" i="151"/>
  <c r="V21" i="151"/>
  <c r="U21" i="151"/>
  <c r="T21" i="151"/>
  <c r="S21" i="151"/>
  <c r="R21" i="151"/>
  <c r="Q21" i="151"/>
  <c r="P21" i="151"/>
  <c r="O21" i="151"/>
  <c r="N21" i="151"/>
  <c r="M21" i="151"/>
  <c r="L21" i="151"/>
  <c r="K21" i="151"/>
  <c r="J21" i="151"/>
  <c r="I21" i="151"/>
  <c r="H21" i="151"/>
  <c r="G21" i="151"/>
  <c r="F21" i="151"/>
  <c r="E21" i="151"/>
  <c r="D21" i="151"/>
  <c r="C21" i="151"/>
  <c r="EY20" i="151"/>
  <c r="EX20" i="151"/>
  <c r="EW20" i="151"/>
  <c r="EV20" i="151"/>
  <c r="EU20" i="151"/>
  <c r="ET20" i="151"/>
  <c r="ES20" i="151"/>
  <c r="ER20" i="151"/>
  <c r="EQ20" i="151"/>
  <c r="EP20" i="151"/>
  <c r="EO20" i="151"/>
  <c r="EN20" i="151"/>
  <c r="EM20" i="151"/>
  <c r="EL20" i="151"/>
  <c r="EK20" i="151"/>
  <c r="EJ20" i="151"/>
  <c r="EI20" i="151"/>
  <c r="EH20" i="151"/>
  <c r="EG20" i="151"/>
  <c r="EF20" i="151"/>
  <c r="EE20" i="151"/>
  <c r="ED20" i="151"/>
  <c r="EC20" i="151"/>
  <c r="EB20" i="151"/>
  <c r="EA20" i="151"/>
  <c r="DZ20" i="151"/>
  <c r="DY20" i="151"/>
  <c r="DX20" i="151"/>
  <c r="DW20" i="151"/>
  <c r="DV20" i="151"/>
  <c r="DU20" i="151"/>
  <c r="DT20" i="151"/>
  <c r="DS20" i="151"/>
  <c r="DR20" i="151"/>
  <c r="DQ20" i="151"/>
  <c r="DP20" i="151"/>
  <c r="DO20" i="151"/>
  <c r="DN20" i="151"/>
  <c r="DM20" i="151"/>
  <c r="DL20" i="151"/>
  <c r="DK20" i="151"/>
  <c r="DJ20" i="151"/>
  <c r="DI20" i="151"/>
  <c r="DH20" i="151"/>
  <c r="DG20" i="151"/>
  <c r="DF20" i="151"/>
  <c r="DE20" i="151"/>
  <c r="DD20" i="151"/>
  <c r="DC20" i="151"/>
  <c r="DB20" i="151"/>
  <c r="DA20" i="151"/>
  <c r="CZ20" i="151"/>
  <c r="CY20" i="151"/>
  <c r="CX20" i="151"/>
  <c r="CW20" i="151"/>
  <c r="CV20" i="151"/>
  <c r="CU20" i="151"/>
  <c r="CT20" i="151"/>
  <c r="CS20" i="151"/>
  <c r="CR20" i="151"/>
  <c r="CQ20" i="151"/>
  <c r="CP20" i="151"/>
  <c r="CO20" i="151"/>
  <c r="CN20" i="151"/>
  <c r="CM20" i="151"/>
  <c r="CL20" i="151"/>
  <c r="CK20" i="151"/>
  <c r="CJ20" i="151"/>
  <c r="CI20" i="151"/>
  <c r="CH20" i="151"/>
  <c r="CG20" i="151"/>
  <c r="CF20" i="151"/>
  <c r="CE20" i="151"/>
  <c r="CD20" i="151"/>
  <c r="CC20" i="151"/>
  <c r="CB20" i="151"/>
  <c r="CA20" i="151"/>
  <c r="BZ20" i="151"/>
  <c r="BY20" i="151"/>
  <c r="BX20" i="151"/>
  <c r="BW20" i="151"/>
  <c r="BV20" i="151"/>
  <c r="BU20" i="151"/>
  <c r="BT20" i="151"/>
  <c r="BS20" i="151"/>
  <c r="BR20" i="151"/>
  <c r="BQ20" i="151"/>
  <c r="BP20" i="151"/>
  <c r="BO20" i="151"/>
  <c r="BN20" i="151"/>
  <c r="BM20" i="151"/>
  <c r="BL20" i="151"/>
  <c r="BK20" i="151"/>
  <c r="BJ20" i="151"/>
  <c r="BI20" i="151"/>
  <c r="BH20" i="151"/>
  <c r="BG20" i="151"/>
  <c r="BF20" i="151"/>
  <c r="BE20" i="151"/>
  <c r="BD20" i="151"/>
  <c r="BC20" i="151"/>
  <c r="BB20" i="151"/>
  <c r="BA20" i="151"/>
  <c r="AZ20" i="151"/>
  <c r="AY20" i="151"/>
  <c r="AX20" i="151"/>
  <c r="AW20" i="151"/>
  <c r="AV20" i="151"/>
  <c r="AU20" i="151"/>
  <c r="AT20" i="151"/>
  <c r="AS20" i="151"/>
  <c r="AR20" i="151"/>
  <c r="AQ20" i="151"/>
  <c r="AP20" i="151"/>
  <c r="AO20" i="151"/>
  <c r="AN20" i="151"/>
  <c r="AM20" i="151"/>
  <c r="AL20" i="151"/>
  <c r="AK20" i="151"/>
  <c r="AJ20" i="151"/>
  <c r="AI20" i="151"/>
  <c r="AH20" i="151"/>
  <c r="AG20" i="151"/>
  <c r="AF20" i="151"/>
  <c r="AE20" i="151"/>
  <c r="AD20" i="151"/>
  <c r="AC20" i="151"/>
  <c r="AB20" i="151"/>
  <c r="AA20" i="151"/>
  <c r="Z20" i="151"/>
  <c r="Y20" i="151"/>
  <c r="X20" i="151"/>
  <c r="W20" i="151"/>
  <c r="V20" i="151"/>
  <c r="U20" i="151"/>
  <c r="T20" i="151"/>
  <c r="S20" i="151"/>
  <c r="R20" i="151"/>
  <c r="Q20" i="151"/>
  <c r="P20" i="151"/>
  <c r="O20" i="151"/>
  <c r="N20" i="151"/>
  <c r="M20" i="151"/>
  <c r="L20" i="151"/>
  <c r="K20" i="151"/>
  <c r="J20" i="151"/>
  <c r="I20" i="151"/>
  <c r="H20" i="151"/>
  <c r="G20" i="151"/>
  <c r="F20" i="151"/>
  <c r="E20" i="151"/>
  <c r="D20" i="151"/>
  <c r="C20" i="151"/>
  <c r="EY19" i="151"/>
  <c r="EX19" i="151"/>
  <c r="EW19" i="151"/>
  <c r="EV19" i="151"/>
  <c r="EU19" i="151"/>
  <c r="ET19" i="151"/>
  <c r="ES19" i="151"/>
  <c r="ER19" i="151"/>
  <c r="EQ19" i="151"/>
  <c r="EP19" i="151"/>
  <c r="EO19" i="151"/>
  <c r="EN19" i="151"/>
  <c r="EM19" i="151"/>
  <c r="EL19" i="151"/>
  <c r="EK19" i="151"/>
  <c r="EJ19" i="151"/>
  <c r="EI19" i="151"/>
  <c r="EH19" i="151"/>
  <c r="EG19" i="151"/>
  <c r="EF19" i="151"/>
  <c r="EE19" i="151"/>
  <c r="ED19" i="151"/>
  <c r="EC19" i="151"/>
  <c r="EB19" i="151"/>
  <c r="EA19" i="151"/>
  <c r="DZ19" i="151"/>
  <c r="DY19" i="151"/>
  <c r="DX19" i="151"/>
  <c r="DW19" i="151"/>
  <c r="DV19" i="151"/>
  <c r="DU19" i="151"/>
  <c r="DT19" i="151"/>
  <c r="DS19" i="151"/>
  <c r="DR19" i="151"/>
  <c r="DQ19" i="151"/>
  <c r="DP19" i="151"/>
  <c r="DO19" i="151"/>
  <c r="DN19" i="151"/>
  <c r="DM19" i="151"/>
  <c r="DL19" i="151"/>
  <c r="DK19" i="151"/>
  <c r="DJ19" i="151"/>
  <c r="DI19" i="151"/>
  <c r="DH19" i="151"/>
  <c r="DG19" i="151"/>
  <c r="DF19" i="151"/>
  <c r="DE19" i="151"/>
  <c r="DD19" i="151"/>
  <c r="DC19" i="151"/>
  <c r="DB19" i="151"/>
  <c r="DA19" i="151"/>
  <c r="CZ19" i="151"/>
  <c r="CY19" i="151"/>
  <c r="CX19" i="151"/>
  <c r="CW19" i="151"/>
  <c r="CV19" i="151"/>
  <c r="CU19" i="151"/>
  <c r="CT19" i="151"/>
  <c r="CS19" i="151"/>
  <c r="CR19" i="151"/>
  <c r="CQ19" i="151"/>
  <c r="CP19" i="151"/>
  <c r="CO19" i="151"/>
  <c r="CN19" i="151"/>
  <c r="CM19" i="151"/>
  <c r="CL19" i="151"/>
  <c r="CK19" i="151"/>
  <c r="CJ19" i="151"/>
  <c r="CI19" i="151"/>
  <c r="CH19" i="151"/>
  <c r="CG19" i="151"/>
  <c r="CF19" i="151"/>
  <c r="CE19" i="151"/>
  <c r="CD19" i="151"/>
  <c r="CC19" i="151"/>
  <c r="CB19" i="151"/>
  <c r="CA19" i="151"/>
  <c r="BZ19" i="151"/>
  <c r="BY19" i="151"/>
  <c r="BX19" i="151"/>
  <c r="BW19" i="151"/>
  <c r="BV19" i="151"/>
  <c r="BU19" i="151"/>
  <c r="BT19" i="151"/>
  <c r="BS19" i="151"/>
  <c r="BR19" i="151"/>
  <c r="BQ19" i="151"/>
  <c r="BP19" i="151"/>
  <c r="BO19" i="151"/>
  <c r="BN19" i="151"/>
  <c r="BM19" i="151"/>
  <c r="BL19" i="151"/>
  <c r="BK19" i="151"/>
  <c r="BJ19" i="151"/>
  <c r="BI19" i="151"/>
  <c r="BH19" i="151"/>
  <c r="BG19" i="151"/>
  <c r="BF19" i="151"/>
  <c r="BE19" i="151"/>
  <c r="BD19" i="151"/>
  <c r="BC19" i="151"/>
  <c r="BB19" i="151"/>
  <c r="BA19" i="151"/>
  <c r="AZ19" i="151"/>
  <c r="AY19" i="151"/>
  <c r="AX19" i="151"/>
  <c r="AW19" i="151"/>
  <c r="AV19" i="151"/>
  <c r="AU19" i="151"/>
  <c r="AT19" i="151"/>
  <c r="AS19" i="151"/>
  <c r="AR19" i="151"/>
  <c r="AQ19" i="151"/>
  <c r="AP19" i="151"/>
  <c r="AO19" i="151"/>
  <c r="AN19" i="151"/>
  <c r="AM19" i="151"/>
  <c r="AL19" i="151"/>
  <c r="AK19" i="151"/>
  <c r="AJ19" i="151"/>
  <c r="AI19" i="151"/>
  <c r="AH19" i="151"/>
  <c r="AG19" i="151"/>
  <c r="AF19" i="151"/>
  <c r="AE19" i="151"/>
  <c r="AD19" i="151"/>
  <c r="AC19" i="151"/>
  <c r="AB19" i="151"/>
  <c r="AA19" i="151"/>
  <c r="Z19" i="151"/>
  <c r="Y19" i="151"/>
  <c r="X19" i="151"/>
  <c r="W19" i="151"/>
  <c r="V19" i="151"/>
  <c r="U19" i="151"/>
  <c r="T19" i="151"/>
  <c r="S19" i="151"/>
  <c r="R19" i="151"/>
  <c r="Q19" i="151"/>
  <c r="P19" i="151"/>
  <c r="O19" i="151"/>
  <c r="N19" i="151"/>
  <c r="M19" i="151"/>
  <c r="L19" i="151"/>
  <c r="K19" i="151"/>
  <c r="J19" i="151"/>
  <c r="I19" i="151"/>
  <c r="H19" i="151"/>
  <c r="G19" i="151"/>
  <c r="F19" i="151"/>
  <c r="E19" i="151"/>
  <c r="D19" i="151"/>
  <c r="C19" i="151"/>
  <c r="EY18" i="151"/>
  <c r="EX18" i="151"/>
  <c r="EW18" i="151"/>
  <c r="EV18" i="151"/>
  <c r="EU18" i="151"/>
  <c r="ET18" i="151"/>
  <c r="ES18" i="151"/>
  <c r="ER18" i="151"/>
  <c r="EQ18" i="151"/>
  <c r="EP18" i="151"/>
  <c r="EO18" i="151"/>
  <c r="EN18" i="151"/>
  <c r="EM18" i="151"/>
  <c r="EL18" i="151"/>
  <c r="EK18" i="151"/>
  <c r="EJ18" i="151"/>
  <c r="EI18" i="151"/>
  <c r="EH18" i="151"/>
  <c r="EG18" i="151"/>
  <c r="EF18" i="151"/>
  <c r="EE18" i="151"/>
  <c r="ED18" i="151"/>
  <c r="EC18" i="151"/>
  <c r="EB18" i="151"/>
  <c r="EA18" i="151"/>
  <c r="DZ18" i="151"/>
  <c r="DY18" i="151"/>
  <c r="DX18" i="151"/>
  <c r="DW18" i="151"/>
  <c r="DV18" i="151"/>
  <c r="DU18" i="151"/>
  <c r="DT18" i="151"/>
  <c r="DS18" i="151"/>
  <c r="DR18" i="151"/>
  <c r="DQ18" i="151"/>
  <c r="DP18" i="151"/>
  <c r="DO18" i="151"/>
  <c r="DN18" i="151"/>
  <c r="DM18" i="151"/>
  <c r="DL18" i="151"/>
  <c r="DK18" i="151"/>
  <c r="DJ18" i="151"/>
  <c r="DI18" i="151"/>
  <c r="DH18" i="151"/>
  <c r="DG18" i="151"/>
  <c r="DF18" i="151"/>
  <c r="DE18" i="151"/>
  <c r="DD18" i="151"/>
  <c r="DC18" i="151"/>
  <c r="DB18" i="151"/>
  <c r="DA18" i="151"/>
  <c r="CZ18" i="151"/>
  <c r="CY18" i="151"/>
  <c r="CX18" i="151"/>
  <c r="CW18" i="151"/>
  <c r="CV18" i="151"/>
  <c r="CU18" i="151"/>
  <c r="CT18" i="151"/>
  <c r="CS18" i="151"/>
  <c r="CR18" i="151"/>
  <c r="CQ18" i="151"/>
  <c r="CP18" i="151"/>
  <c r="CO18" i="151"/>
  <c r="CN18" i="151"/>
  <c r="CM18" i="151"/>
  <c r="CL18" i="151"/>
  <c r="CK18" i="151"/>
  <c r="CJ18" i="151"/>
  <c r="CI18" i="151"/>
  <c r="CH18" i="151"/>
  <c r="CG18" i="151"/>
  <c r="CF18" i="151"/>
  <c r="CE18" i="151"/>
  <c r="CD18" i="151"/>
  <c r="CC18" i="151"/>
  <c r="CB18" i="151"/>
  <c r="CA18" i="151"/>
  <c r="BZ18" i="151"/>
  <c r="BY18" i="151"/>
  <c r="BX18" i="151"/>
  <c r="BW18" i="151"/>
  <c r="BV18" i="151"/>
  <c r="BU18" i="151"/>
  <c r="BT18" i="151"/>
  <c r="BS18" i="151"/>
  <c r="BR18" i="151"/>
  <c r="BQ18" i="151"/>
  <c r="BP18" i="151"/>
  <c r="BO18" i="151"/>
  <c r="BN18" i="151"/>
  <c r="BM18" i="151"/>
  <c r="BL18" i="151"/>
  <c r="BK18" i="151"/>
  <c r="BJ18" i="151"/>
  <c r="BI18" i="151"/>
  <c r="BH18" i="151"/>
  <c r="BG18" i="151"/>
  <c r="BF18" i="151"/>
  <c r="BE18" i="151"/>
  <c r="BD18" i="151"/>
  <c r="BC18" i="151"/>
  <c r="BB18" i="151"/>
  <c r="BA18" i="151"/>
  <c r="AZ18" i="151"/>
  <c r="AY18" i="151"/>
  <c r="AX18" i="151"/>
  <c r="AW18" i="151"/>
  <c r="AV18" i="151"/>
  <c r="AU18" i="151"/>
  <c r="AT18" i="151"/>
  <c r="AS18" i="151"/>
  <c r="AR18" i="151"/>
  <c r="AQ18" i="151"/>
  <c r="AP18" i="151"/>
  <c r="AO18" i="151"/>
  <c r="AN18" i="151"/>
  <c r="AM18" i="151"/>
  <c r="AL18" i="151"/>
  <c r="AK18" i="151"/>
  <c r="AJ18" i="151"/>
  <c r="AI18" i="151"/>
  <c r="AH18" i="151"/>
  <c r="AG18" i="151"/>
  <c r="AF18" i="151"/>
  <c r="AE18" i="151"/>
  <c r="AD18" i="151"/>
  <c r="AC18" i="151"/>
  <c r="AB18" i="151"/>
  <c r="AA18" i="151"/>
  <c r="Z18" i="151"/>
  <c r="Y18" i="151"/>
  <c r="X18" i="151"/>
  <c r="W18" i="151"/>
  <c r="V18" i="151"/>
  <c r="U18" i="151"/>
  <c r="T18" i="151"/>
  <c r="S18" i="151"/>
  <c r="R18" i="151"/>
  <c r="Q18" i="151"/>
  <c r="P18" i="151"/>
  <c r="O18" i="151"/>
  <c r="N18" i="151"/>
  <c r="M18" i="151"/>
  <c r="L18" i="151"/>
  <c r="K18" i="151"/>
  <c r="J18" i="151"/>
  <c r="I18" i="151"/>
  <c r="H18" i="151"/>
  <c r="G18" i="151"/>
  <c r="F18" i="151"/>
  <c r="E18" i="151"/>
  <c r="D18" i="151"/>
  <c r="C18" i="151"/>
  <c r="EY17" i="151"/>
  <c r="EX17" i="151"/>
  <c r="EW17" i="151"/>
  <c r="EV17" i="151"/>
  <c r="EU17" i="151"/>
  <c r="ET17" i="151"/>
  <c r="ES17" i="151"/>
  <c r="ER17" i="151"/>
  <c r="EQ17" i="151"/>
  <c r="EP17" i="151"/>
  <c r="EO17" i="151"/>
  <c r="EN17" i="151"/>
  <c r="EM17" i="151"/>
  <c r="EL17" i="151"/>
  <c r="EK17" i="151"/>
  <c r="EJ17" i="151"/>
  <c r="EI17" i="151"/>
  <c r="EH17" i="151"/>
  <c r="EG17" i="151"/>
  <c r="EF17" i="151"/>
  <c r="EE17" i="151"/>
  <c r="ED17" i="151"/>
  <c r="EC17" i="151"/>
  <c r="EB17" i="151"/>
  <c r="EA17" i="151"/>
  <c r="DZ17" i="151"/>
  <c r="DY17" i="151"/>
  <c r="DX17" i="151"/>
  <c r="DW17" i="151"/>
  <c r="DV17" i="151"/>
  <c r="DU17" i="151"/>
  <c r="DT17" i="151"/>
  <c r="DS17" i="151"/>
  <c r="DR17" i="151"/>
  <c r="DQ17" i="151"/>
  <c r="DP17" i="151"/>
  <c r="DO17" i="151"/>
  <c r="DN17" i="151"/>
  <c r="DM17" i="151"/>
  <c r="DL17" i="151"/>
  <c r="DK17" i="151"/>
  <c r="DJ17" i="151"/>
  <c r="DI17" i="151"/>
  <c r="DH17" i="151"/>
  <c r="DG17" i="151"/>
  <c r="DF17" i="151"/>
  <c r="DE17" i="151"/>
  <c r="DD17" i="151"/>
  <c r="DC17" i="151"/>
  <c r="DB17" i="151"/>
  <c r="DA17" i="151"/>
  <c r="CZ17" i="151"/>
  <c r="CY17" i="151"/>
  <c r="CX17" i="151"/>
  <c r="CW17" i="151"/>
  <c r="CV17" i="151"/>
  <c r="CU17" i="151"/>
  <c r="CT17" i="151"/>
  <c r="CS17" i="151"/>
  <c r="CR17" i="151"/>
  <c r="CQ17" i="151"/>
  <c r="CP17" i="151"/>
  <c r="CO17" i="151"/>
  <c r="CN17" i="151"/>
  <c r="CM17" i="151"/>
  <c r="CL17" i="151"/>
  <c r="CK17" i="151"/>
  <c r="CJ17" i="151"/>
  <c r="CI17" i="151"/>
  <c r="CH17" i="151"/>
  <c r="CG17" i="151"/>
  <c r="CF17" i="151"/>
  <c r="CE17" i="151"/>
  <c r="CD17" i="151"/>
  <c r="CC17" i="151"/>
  <c r="CB17" i="151"/>
  <c r="CA17" i="151"/>
  <c r="BZ17" i="151"/>
  <c r="BY17" i="151"/>
  <c r="BX17" i="151"/>
  <c r="BW17" i="151"/>
  <c r="BV17" i="151"/>
  <c r="BU17" i="151"/>
  <c r="BT17" i="151"/>
  <c r="BS17" i="151"/>
  <c r="BR17" i="151"/>
  <c r="BQ17" i="151"/>
  <c r="BP17" i="151"/>
  <c r="BO17" i="151"/>
  <c r="BN17" i="151"/>
  <c r="BM17" i="151"/>
  <c r="BL17" i="151"/>
  <c r="BK17" i="151"/>
  <c r="BJ17" i="151"/>
  <c r="BI17" i="151"/>
  <c r="BH17" i="151"/>
  <c r="BG17" i="151"/>
  <c r="BF17" i="151"/>
  <c r="BE17" i="151"/>
  <c r="BD17" i="151"/>
  <c r="BC17" i="151"/>
  <c r="BB17" i="151"/>
  <c r="BA17" i="151"/>
  <c r="AZ17" i="151"/>
  <c r="AY17" i="151"/>
  <c r="AX17" i="151"/>
  <c r="AW17" i="151"/>
  <c r="AV17" i="151"/>
  <c r="AU17" i="151"/>
  <c r="AT17" i="151"/>
  <c r="AS17" i="151"/>
  <c r="AR17" i="151"/>
  <c r="AQ17" i="151"/>
  <c r="AP17" i="151"/>
  <c r="AO17" i="151"/>
  <c r="AN17" i="151"/>
  <c r="AM17" i="151"/>
  <c r="AL17" i="151"/>
  <c r="AK17" i="151"/>
  <c r="AJ17" i="151"/>
  <c r="AI17" i="151"/>
  <c r="AH17" i="151"/>
  <c r="AG17" i="151"/>
  <c r="AF17" i="151"/>
  <c r="AE17" i="151"/>
  <c r="AD17" i="151"/>
  <c r="AC17" i="151"/>
  <c r="AB17" i="151"/>
  <c r="AA17" i="151"/>
  <c r="Z17" i="151"/>
  <c r="Y17" i="151"/>
  <c r="X17" i="151"/>
  <c r="W17" i="151"/>
  <c r="V17" i="151"/>
  <c r="U17" i="151"/>
  <c r="T17" i="151"/>
  <c r="S17" i="151"/>
  <c r="R17" i="151"/>
  <c r="Q17" i="151"/>
  <c r="P17" i="151"/>
  <c r="O17" i="151"/>
  <c r="N17" i="151"/>
  <c r="M17" i="151"/>
  <c r="L17" i="151"/>
  <c r="K17" i="151"/>
  <c r="J17" i="151"/>
  <c r="I17" i="151"/>
  <c r="H17" i="151"/>
  <c r="G17" i="151"/>
  <c r="F17" i="151"/>
  <c r="E17" i="151"/>
  <c r="D17" i="151"/>
  <c r="C17" i="151"/>
  <c r="EY16" i="151"/>
  <c r="EX16" i="151"/>
  <c r="EW16" i="151"/>
  <c r="EV16" i="151"/>
  <c r="EU16" i="151"/>
  <c r="ET16" i="151"/>
  <c r="ES16" i="151"/>
  <c r="ER16" i="151"/>
  <c r="EQ16" i="151"/>
  <c r="EP16" i="151"/>
  <c r="EO16" i="151"/>
  <c r="EN16" i="151"/>
  <c r="EM16" i="151"/>
  <c r="EL16" i="151"/>
  <c r="EK16" i="151"/>
  <c r="EJ16" i="151"/>
  <c r="EI16" i="151"/>
  <c r="EH16" i="151"/>
  <c r="EG16" i="151"/>
  <c r="EF16" i="151"/>
  <c r="EE16" i="151"/>
  <c r="ED16" i="151"/>
  <c r="EC16" i="151"/>
  <c r="EB16" i="151"/>
  <c r="EA16" i="151"/>
  <c r="DZ16" i="151"/>
  <c r="DY16" i="151"/>
  <c r="DX16" i="151"/>
  <c r="DW16" i="151"/>
  <c r="DV16" i="151"/>
  <c r="DU16" i="151"/>
  <c r="DT16" i="151"/>
  <c r="DS16" i="151"/>
  <c r="DR16" i="151"/>
  <c r="DQ16" i="151"/>
  <c r="DP16" i="151"/>
  <c r="DO16" i="151"/>
  <c r="DN16" i="151"/>
  <c r="DM16" i="151"/>
  <c r="DL16" i="151"/>
  <c r="DK16" i="151"/>
  <c r="DJ16" i="151"/>
  <c r="DI16" i="151"/>
  <c r="DH16" i="151"/>
  <c r="DG16" i="151"/>
  <c r="DF16" i="151"/>
  <c r="DE16" i="151"/>
  <c r="DD16" i="151"/>
  <c r="DC16" i="151"/>
  <c r="DB16" i="151"/>
  <c r="DA16" i="151"/>
  <c r="CZ16" i="151"/>
  <c r="CY16" i="151"/>
  <c r="CX16" i="151"/>
  <c r="CW16" i="151"/>
  <c r="CV16" i="151"/>
  <c r="CU16" i="151"/>
  <c r="CT16" i="151"/>
  <c r="CS16" i="151"/>
  <c r="CR16" i="151"/>
  <c r="CQ16" i="151"/>
  <c r="CP16" i="151"/>
  <c r="CO16" i="151"/>
  <c r="CN16" i="151"/>
  <c r="CM16" i="151"/>
  <c r="CL16" i="151"/>
  <c r="CK16" i="151"/>
  <c r="CJ16" i="151"/>
  <c r="CI16" i="151"/>
  <c r="CH16" i="151"/>
  <c r="CG16" i="151"/>
  <c r="CF16" i="151"/>
  <c r="CE16" i="151"/>
  <c r="CD16" i="151"/>
  <c r="CC16" i="151"/>
  <c r="CB16" i="151"/>
  <c r="CA16" i="151"/>
  <c r="BZ16" i="151"/>
  <c r="BY16" i="151"/>
  <c r="BX16" i="151"/>
  <c r="BW16" i="151"/>
  <c r="BV16" i="151"/>
  <c r="BU16" i="151"/>
  <c r="BT16" i="151"/>
  <c r="BS16" i="151"/>
  <c r="BR16" i="151"/>
  <c r="BQ16" i="151"/>
  <c r="BP16" i="151"/>
  <c r="BO16" i="151"/>
  <c r="BN16" i="151"/>
  <c r="BM16" i="151"/>
  <c r="BL16" i="151"/>
  <c r="BK16" i="151"/>
  <c r="BJ16" i="151"/>
  <c r="BI16" i="151"/>
  <c r="BH16" i="151"/>
  <c r="BG16" i="151"/>
  <c r="BF16" i="151"/>
  <c r="BE16" i="151"/>
  <c r="BD16" i="151"/>
  <c r="BC16" i="151"/>
  <c r="BB16" i="151"/>
  <c r="BA16" i="151"/>
  <c r="AZ16" i="151"/>
  <c r="AY16" i="151"/>
  <c r="AX16" i="151"/>
  <c r="AW16" i="151"/>
  <c r="AV16" i="151"/>
  <c r="AU16" i="151"/>
  <c r="AT16" i="151"/>
  <c r="AS16" i="151"/>
  <c r="AR16" i="151"/>
  <c r="AQ16" i="151"/>
  <c r="AP16" i="151"/>
  <c r="AO16" i="151"/>
  <c r="AN16" i="151"/>
  <c r="AM16" i="151"/>
  <c r="AL16" i="151"/>
  <c r="AK16" i="151"/>
  <c r="AJ16" i="151"/>
  <c r="AI16" i="151"/>
  <c r="AH16" i="151"/>
  <c r="AG16" i="151"/>
  <c r="AF16" i="151"/>
  <c r="AE16" i="151"/>
  <c r="AD16" i="151"/>
  <c r="AC16" i="151"/>
  <c r="AB16" i="151"/>
  <c r="AA16" i="151"/>
  <c r="Z16" i="151"/>
  <c r="Y16" i="151"/>
  <c r="X16" i="151"/>
  <c r="W16" i="151"/>
  <c r="V16" i="151"/>
  <c r="U16" i="151"/>
  <c r="T16" i="151"/>
  <c r="S16" i="151"/>
  <c r="R16" i="151"/>
  <c r="Q16" i="151"/>
  <c r="P16" i="151"/>
  <c r="O16" i="151"/>
  <c r="N16" i="151"/>
  <c r="M16" i="151"/>
  <c r="L16" i="151"/>
  <c r="K16" i="151"/>
  <c r="J16" i="151"/>
  <c r="I16" i="151"/>
  <c r="H16" i="151"/>
  <c r="G16" i="151"/>
  <c r="F16" i="151"/>
  <c r="E16" i="151"/>
  <c r="D16" i="151"/>
  <c r="C16" i="151"/>
  <c r="EY15" i="151"/>
  <c r="EX15" i="151"/>
  <c r="EW15" i="151"/>
  <c r="EV15" i="151"/>
  <c r="EU15" i="151"/>
  <c r="ET15" i="151"/>
  <c r="ES15" i="151"/>
  <c r="ER15" i="151"/>
  <c r="EQ15" i="151"/>
  <c r="EP15" i="151"/>
  <c r="EO15" i="151"/>
  <c r="EN15" i="151"/>
  <c r="EM15" i="151"/>
  <c r="EL15" i="151"/>
  <c r="EK15" i="151"/>
  <c r="EJ15" i="151"/>
  <c r="EI15" i="151"/>
  <c r="EH15" i="151"/>
  <c r="EG15" i="151"/>
  <c r="EF15" i="151"/>
  <c r="EE15" i="151"/>
  <c r="ED15" i="151"/>
  <c r="EC15" i="151"/>
  <c r="EB15" i="151"/>
  <c r="EA15" i="151"/>
  <c r="DZ15" i="151"/>
  <c r="DY15" i="151"/>
  <c r="DX15" i="151"/>
  <c r="DW15" i="151"/>
  <c r="DV15" i="151"/>
  <c r="DU15" i="151"/>
  <c r="DT15" i="151"/>
  <c r="DS15" i="151"/>
  <c r="DR15" i="151"/>
  <c r="DQ15" i="151"/>
  <c r="DP15" i="151"/>
  <c r="DO15" i="151"/>
  <c r="DN15" i="151"/>
  <c r="DM15" i="151"/>
  <c r="DL15" i="151"/>
  <c r="DK15" i="151"/>
  <c r="DJ15" i="151"/>
  <c r="DI15" i="151"/>
  <c r="DH15" i="151"/>
  <c r="DG15" i="151"/>
  <c r="DF15" i="151"/>
  <c r="DE15" i="151"/>
  <c r="DD15" i="151"/>
  <c r="DC15" i="151"/>
  <c r="DB15" i="151"/>
  <c r="DA15" i="151"/>
  <c r="CZ15" i="151"/>
  <c r="CY15" i="151"/>
  <c r="CX15" i="151"/>
  <c r="CW15" i="151"/>
  <c r="CV15" i="151"/>
  <c r="CU15" i="151"/>
  <c r="CT15" i="151"/>
  <c r="CS15" i="151"/>
  <c r="CR15" i="151"/>
  <c r="CQ15" i="151"/>
  <c r="CP15" i="151"/>
  <c r="CO15" i="151"/>
  <c r="CN15" i="151"/>
  <c r="CM15" i="151"/>
  <c r="CL15" i="151"/>
  <c r="CK15" i="151"/>
  <c r="CJ15" i="151"/>
  <c r="CI15" i="151"/>
  <c r="CH15" i="151"/>
  <c r="CG15" i="151"/>
  <c r="CF15" i="151"/>
  <c r="CE15" i="151"/>
  <c r="CD15" i="151"/>
  <c r="CC15" i="151"/>
  <c r="CB15" i="151"/>
  <c r="CA15" i="151"/>
  <c r="BZ15" i="151"/>
  <c r="BY15" i="151"/>
  <c r="BX15" i="151"/>
  <c r="BW15" i="151"/>
  <c r="BV15" i="151"/>
  <c r="BU15" i="151"/>
  <c r="BT15" i="151"/>
  <c r="BS15" i="151"/>
  <c r="BR15" i="151"/>
  <c r="BQ15" i="151"/>
  <c r="BP15" i="151"/>
  <c r="BO15" i="151"/>
  <c r="BN15" i="151"/>
  <c r="BM15" i="151"/>
  <c r="BL15" i="151"/>
  <c r="BK15" i="151"/>
  <c r="BJ15" i="151"/>
  <c r="BI15" i="151"/>
  <c r="BH15" i="151"/>
  <c r="BG15" i="151"/>
  <c r="BF15" i="151"/>
  <c r="BE15" i="151"/>
  <c r="BD15" i="151"/>
  <c r="BC15" i="151"/>
  <c r="BB15" i="151"/>
  <c r="BA15" i="151"/>
  <c r="AZ15" i="151"/>
  <c r="AY15" i="151"/>
  <c r="AX15" i="151"/>
  <c r="AW15" i="151"/>
  <c r="AV15" i="151"/>
  <c r="AU15" i="151"/>
  <c r="AT15" i="151"/>
  <c r="AS15" i="151"/>
  <c r="AR15" i="151"/>
  <c r="AQ15" i="151"/>
  <c r="AP15" i="151"/>
  <c r="AO15" i="151"/>
  <c r="AN15" i="151"/>
  <c r="AM15" i="151"/>
  <c r="AL15" i="151"/>
  <c r="AK15" i="151"/>
  <c r="AJ15" i="151"/>
  <c r="AI15" i="151"/>
  <c r="AH15" i="151"/>
  <c r="AG15" i="151"/>
  <c r="AF15" i="151"/>
  <c r="AE15" i="151"/>
  <c r="AD15" i="151"/>
  <c r="AC15" i="151"/>
  <c r="AB15" i="151"/>
  <c r="AA15" i="151"/>
  <c r="Z15" i="151"/>
  <c r="Y15" i="151"/>
  <c r="X15" i="151"/>
  <c r="W15" i="151"/>
  <c r="V15" i="151"/>
  <c r="U15" i="151"/>
  <c r="T15" i="151"/>
  <c r="S15" i="151"/>
  <c r="R15" i="151"/>
  <c r="Q15" i="151"/>
  <c r="P15" i="151"/>
  <c r="O15" i="151"/>
  <c r="N15" i="151"/>
  <c r="M15" i="151"/>
  <c r="L15" i="151"/>
  <c r="K15" i="151"/>
  <c r="J15" i="151"/>
  <c r="I15" i="151"/>
  <c r="H15" i="151"/>
  <c r="G15" i="151"/>
  <c r="F15" i="151"/>
  <c r="E15" i="151"/>
  <c r="D15" i="151"/>
  <c r="C15" i="151"/>
  <c r="B91" i="151"/>
  <c r="B90" i="151"/>
  <c r="B89" i="151"/>
  <c r="B88" i="151"/>
  <c r="B87" i="151"/>
  <c r="B86" i="151"/>
  <c r="B85" i="151"/>
  <c r="B84" i="151"/>
  <c r="B83" i="151"/>
  <c r="B82" i="151"/>
  <c r="B81" i="151"/>
  <c r="B80" i="151"/>
  <c r="B79" i="151"/>
  <c r="B78" i="151"/>
  <c r="B77" i="151"/>
  <c r="B76" i="151"/>
  <c r="B75" i="151"/>
  <c r="B74" i="151"/>
  <c r="B73" i="151"/>
  <c r="B72" i="151"/>
  <c r="B71" i="151"/>
  <c r="B70" i="151"/>
  <c r="B69" i="151"/>
  <c r="B68" i="151"/>
  <c r="B67" i="151"/>
  <c r="B66" i="151"/>
  <c r="B65" i="151"/>
  <c r="B64" i="151"/>
  <c r="B63" i="151"/>
  <c r="B62" i="151"/>
  <c r="B61" i="151"/>
  <c r="B60" i="151"/>
  <c r="B59" i="151"/>
  <c r="B58" i="151"/>
  <c r="B57" i="151"/>
  <c r="B56" i="151"/>
  <c r="B55" i="151"/>
  <c r="B54" i="151"/>
  <c r="B53" i="151"/>
  <c r="B52" i="151"/>
  <c r="B51" i="151"/>
  <c r="B50" i="151"/>
  <c r="B49" i="151"/>
  <c r="B48" i="151"/>
  <c r="B47" i="151"/>
  <c r="B46" i="151"/>
  <c r="B45" i="151"/>
  <c r="B44" i="151"/>
  <c r="B43" i="151"/>
  <c r="B42" i="151"/>
  <c r="B41" i="151"/>
  <c r="B40" i="151"/>
  <c r="B39" i="151"/>
  <c r="B38" i="151"/>
  <c r="B37" i="151"/>
  <c r="B36" i="151"/>
  <c r="B35" i="151"/>
  <c r="B34" i="151"/>
  <c r="B33" i="151"/>
  <c r="B32" i="151"/>
  <c r="B31" i="151"/>
  <c r="B30" i="151"/>
  <c r="B29" i="151"/>
  <c r="B28" i="151"/>
  <c r="B27" i="151"/>
  <c r="B26" i="151"/>
  <c r="B25" i="151"/>
  <c r="B24" i="151"/>
  <c r="B23" i="151"/>
  <c r="B22" i="151"/>
  <c r="B21" i="151"/>
  <c r="B20" i="151"/>
  <c r="B19" i="151"/>
  <c r="B18" i="151"/>
  <c r="B17" i="151"/>
  <c r="B16" i="151"/>
  <c r="B15" i="151"/>
  <c r="G24" i="145"/>
  <c r="F22" i="145"/>
  <c r="E22" i="145"/>
  <c r="G1" i="145"/>
  <c r="F1" i="145"/>
  <c r="E1" i="145"/>
  <c r="E29" i="160" l="1"/>
  <c r="K29" i="145"/>
  <c r="E33" i="160"/>
  <c r="K33" i="145"/>
  <c r="E37" i="160"/>
  <c r="K37" i="145"/>
  <c r="E41" i="160"/>
  <c r="K41" i="145"/>
  <c r="E45" i="160"/>
  <c r="K45" i="145"/>
  <c r="E49" i="160"/>
  <c r="K49" i="145"/>
  <c r="E53" i="160"/>
  <c r="K53" i="145"/>
  <c r="E57" i="160"/>
  <c r="K57" i="145"/>
  <c r="E61" i="160"/>
  <c r="K61" i="145"/>
  <c r="E65" i="160"/>
  <c r="K65" i="145"/>
  <c r="E69" i="160"/>
  <c r="K69" i="145"/>
  <c r="E73" i="160"/>
  <c r="K73" i="145"/>
  <c r="E77" i="160"/>
  <c r="K77" i="145"/>
  <c r="E81" i="160"/>
  <c r="K81" i="145"/>
  <c r="E85" i="160"/>
  <c r="K85" i="145"/>
  <c r="E89" i="160"/>
  <c r="K89" i="145"/>
  <c r="E93" i="160"/>
  <c r="K93" i="145"/>
  <c r="E97" i="160"/>
  <c r="K97" i="145"/>
  <c r="E101" i="160"/>
  <c r="K101" i="145"/>
  <c r="E26" i="160"/>
  <c r="K26" i="145"/>
  <c r="E30" i="160"/>
  <c r="K30" i="145"/>
  <c r="E34" i="160"/>
  <c r="K34" i="145"/>
  <c r="E38" i="160"/>
  <c r="K38" i="145"/>
  <c r="E42" i="160"/>
  <c r="K42" i="145"/>
  <c r="E46" i="160"/>
  <c r="K46" i="145"/>
  <c r="E50" i="160"/>
  <c r="K50" i="145"/>
  <c r="E54" i="160"/>
  <c r="K54" i="145"/>
  <c r="E58" i="160"/>
  <c r="K58" i="145"/>
  <c r="E62" i="160"/>
  <c r="K62" i="145"/>
  <c r="E66" i="160"/>
  <c r="K66" i="145"/>
  <c r="E70" i="160"/>
  <c r="K70" i="145"/>
  <c r="E74" i="160"/>
  <c r="K74" i="145"/>
  <c r="E78" i="160"/>
  <c r="K78" i="145"/>
  <c r="E82" i="160"/>
  <c r="K82" i="145"/>
  <c r="E86" i="160"/>
  <c r="K86" i="145"/>
  <c r="E90" i="160"/>
  <c r="K90" i="145"/>
  <c r="E94" i="160"/>
  <c r="K94" i="145"/>
  <c r="E98" i="160"/>
  <c r="K98" i="145"/>
  <c r="E102" i="160"/>
  <c r="K102" i="145"/>
  <c r="E27" i="160"/>
  <c r="K27" i="145"/>
  <c r="E31" i="160"/>
  <c r="K31" i="145"/>
  <c r="E35" i="160"/>
  <c r="K35" i="145"/>
  <c r="E39" i="160"/>
  <c r="K39" i="145"/>
  <c r="E43" i="160"/>
  <c r="K43" i="145"/>
  <c r="E47" i="160"/>
  <c r="K47" i="145"/>
  <c r="E51" i="160"/>
  <c r="K51" i="145"/>
  <c r="E55" i="160"/>
  <c r="K55" i="145"/>
  <c r="E59" i="160"/>
  <c r="K59" i="145"/>
  <c r="E63" i="160"/>
  <c r="K63" i="145"/>
  <c r="E67" i="160"/>
  <c r="K67" i="145"/>
  <c r="E71" i="160"/>
  <c r="K71" i="145"/>
  <c r="E75" i="160"/>
  <c r="K75" i="145"/>
  <c r="E79" i="160"/>
  <c r="K79" i="145"/>
  <c r="E83" i="160"/>
  <c r="K83" i="145"/>
  <c r="E87" i="160"/>
  <c r="K87" i="145"/>
  <c r="E91" i="160"/>
  <c r="K91" i="145"/>
  <c r="E95" i="160"/>
  <c r="K95" i="145"/>
  <c r="E99" i="160"/>
  <c r="K99" i="145"/>
  <c r="E28" i="160"/>
  <c r="K28" i="145"/>
  <c r="E32" i="160"/>
  <c r="K32" i="145"/>
  <c r="E36" i="160"/>
  <c r="K36" i="145"/>
  <c r="E40" i="160"/>
  <c r="K40" i="145"/>
  <c r="E44" i="160"/>
  <c r="K44" i="145"/>
  <c r="E48" i="160"/>
  <c r="K48" i="145"/>
  <c r="E52" i="160"/>
  <c r="K52" i="145"/>
  <c r="E56" i="160"/>
  <c r="K56" i="145"/>
  <c r="E60" i="160"/>
  <c r="K60" i="145"/>
  <c r="E64" i="160"/>
  <c r="K64" i="145"/>
  <c r="E68" i="160"/>
  <c r="K68" i="145"/>
  <c r="E72" i="160"/>
  <c r="K72" i="145"/>
  <c r="E76" i="160"/>
  <c r="K76" i="145"/>
  <c r="E80" i="160"/>
  <c r="K80" i="145"/>
  <c r="E84" i="160"/>
  <c r="K84" i="145"/>
  <c r="E88" i="160"/>
  <c r="K88" i="145"/>
  <c r="E92" i="160"/>
  <c r="K92" i="145"/>
  <c r="E96" i="160"/>
  <c r="K96" i="145"/>
  <c r="E100" i="160"/>
  <c r="K100" i="145"/>
  <c r="B6" i="150"/>
  <c r="B6" i="156"/>
  <c r="B6" i="153"/>
  <c r="B6" i="154"/>
  <c r="B6" i="152"/>
  <c r="DM15" i="153"/>
  <c r="DM16" i="153" s="1"/>
  <c r="DM17" i="153" s="1"/>
  <c r="DM18" i="153" s="1"/>
  <c r="DM19" i="153" s="1"/>
  <c r="DM20" i="153" s="1"/>
  <c r="DU15" i="153"/>
  <c r="DU16" i="153" s="1"/>
  <c r="DU17" i="153" s="1"/>
  <c r="DU18" i="153" s="1"/>
  <c r="BY15" i="154"/>
  <c r="BY16" i="154" s="1"/>
  <c r="BY17" i="154" s="1"/>
  <c r="BY15" i="153"/>
  <c r="CW15" i="154"/>
  <c r="CW16" i="154" s="1"/>
  <c r="CW17" i="154" s="1"/>
  <c r="CW15" i="153"/>
  <c r="CW16" i="153" s="1"/>
  <c r="AC15" i="153"/>
  <c r="AC16" i="153" s="1"/>
  <c r="AC17" i="153" s="1"/>
  <c r="AC18" i="153" s="1"/>
  <c r="AC19" i="153" s="1"/>
  <c r="EK15" i="154"/>
  <c r="EK16" i="154" s="1"/>
  <c r="EK17" i="154" s="1"/>
  <c r="EK15" i="153"/>
  <c r="EK16" i="153" s="1"/>
  <c r="C16" i="154"/>
  <c r="C17" i="154" s="1"/>
  <c r="C18" i="154" s="1"/>
  <c r="C19" i="154" s="1"/>
  <c r="C20" i="154" s="1"/>
  <c r="C21" i="154" s="1"/>
  <c r="C22" i="154" s="1"/>
  <c r="C23" i="154" s="1"/>
  <c r="C24" i="154" s="1"/>
  <c r="C25" i="154" s="1"/>
  <c r="C26" i="154" s="1"/>
  <c r="C27" i="154" s="1"/>
  <c r="C28" i="154" s="1"/>
  <c r="C29" i="154" s="1"/>
  <c r="C30" i="154" s="1"/>
  <c r="C31" i="154" s="1"/>
  <c r="C32" i="154" s="1"/>
  <c r="C33" i="154" s="1"/>
  <c r="C34" i="154" s="1"/>
  <c r="C35" i="154" s="1"/>
  <c r="C36" i="154" s="1"/>
  <c r="C37" i="154" s="1"/>
  <c r="C38" i="154" s="1"/>
  <c r="C39" i="154" s="1"/>
  <c r="C40" i="154" s="1"/>
  <c r="C41" i="154" s="1"/>
  <c r="C42" i="154" s="1"/>
  <c r="C43" i="154" s="1"/>
  <c r="C44" i="154" s="1"/>
  <c r="C45" i="154" s="1"/>
  <c r="C46" i="154" s="1"/>
  <c r="C47" i="154" s="1"/>
  <c r="C48" i="154" s="1"/>
  <c r="C49" i="154" s="1"/>
  <c r="C50" i="154" s="1"/>
  <c r="C51" i="154" s="1"/>
  <c r="C52" i="154" s="1"/>
  <c r="C53" i="154" s="1"/>
  <c r="C54" i="154" s="1"/>
  <c r="C55" i="154" s="1"/>
  <c r="C56" i="154" s="1"/>
  <c r="C57" i="154" s="1"/>
  <c r="C58" i="154" s="1"/>
  <c r="C59" i="154" s="1"/>
  <c r="C60" i="154" s="1"/>
  <c r="C61" i="154" s="1"/>
  <c r="C62" i="154" s="1"/>
  <c r="C63" i="154" s="1"/>
  <c r="C64" i="154" s="1"/>
  <c r="C65" i="154" s="1"/>
  <c r="C66" i="154" s="1"/>
  <c r="C67" i="154" s="1"/>
  <c r="C68" i="154" s="1"/>
  <c r="C69" i="154" s="1"/>
  <c r="C70" i="154" s="1"/>
  <c r="C71" i="154" s="1"/>
  <c r="C72" i="154" s="1"/>
  <c r="C73" i="154" s="1"/>
  <c r="C74" i="154" s="1"/>
  <c r="C75" i="154" s="1"/>
  <c r="C76" i="154" s="1"/>
  <c r="C77" i="154" s="1"/>
  <c r="C78" i="154" s="1"/>
  <c r="C79" i="154" s="1"/>
  <c r="C80" i="154" s="1"/>
  <c r="C81" i="154" s="1"/>
  <c r="C82" i="154" s="1"/>
  <c r="C83" i="154" s="1"/>
  <c r="C84" i="154" s="1"/>
  <c r="C85" i="154" s="1"/>
  <c r="C86" i="154" s="1"/>
  <c r="C87" i="154" s="1"/>
  <c r="C88" i="154" s="1"/>
  <c r="C89" i="154" s="1"/>
  <c r="C90" i="154" s="1"/>
  <c r="C91" i="154" s="1"/>
  <c r="DA15" i="153"/>
  <c r="DA16" i="153" s="1"/>
  <c r="DA15" i="154"/>
  <c r="BA15" i="153"/>
  <c r="BA16" i="153" s="1"/>
  <c r="BA15" i="154"/>
  <c r="BA16" i="154" s="1"/>
  <c r="BA17" i="154" s="1"/>
  <c r="AS15" i="153"/>
  <c r="AS16" i="153" s="1"/>
  <c r="AS17" i="153" s="1"/>
  <c r="AS18" i="153" s="1"/>
  <c r="AS19" i="153" s="1"/>
  <c r="AS20" i="153" s="1"/>
  <c r="AS21" i="153" s="1"/>
  <c r="AS22" i="153" s="1"/>
  <c r="AS23" i="153" s="1"/>
  <c r="AS24" i="153" s="1"/>
  <c r="CO15" i="153"/>
  <c r="CO16" i="153" s="1"/>
  <c r="CO17" i="153" s="1"/>
  <c r="CO18" i="153" s="1"/>
  <c r="CO19" i="153" s="1"/>
  <c r="CO20" i="153" s="1"/>
  <c r="CO21" i="153" s="1"/>
  <c r="CO15" i="154"/>
  <c r="CO16" i="154" s="1"/>
  <c r="CO17" i="154" s="1"/>
  <c r="DO15" i="154"/>
  <c r="DO15" i="153"/>
  <c r="DO16" i="153" s="1"/>
  <c r="DW15" i="154"/>
  <c r="DW16" i="154" s="1"/>
  <c r="DW17" i="154" s="1"/>
  <c r="DW18" i="154" s="1"/>
  <c r="DW19" i="154" s="1"/>
  <c r="DW20" i="154" s="1"/>
  <c r="DW21" i="154" s="1"/>
  <c r="DW22" i="154" s="1"/>
  <c r="DW23" i="154" s="1"/>
  <c r="DW24" i="154" s="1"/>
  <c r="DW25" i="154" s="1"/>
  <c r="DW26" i="154" s="1"/>
  <c r="DW27" i="154" s="1"/>
  <c r="DW28" i="154" s="1"/>
  <c r="DW29" i="154" s="1"/>
  <c r="DW30" i="154" s="1"/>
  <c r="DW31" i="154" s="1"/>
  <c r="DW32" i="154" s="1"/>
  <c r="DW33" i="154" s="1"/>
  <c r="DW34" i="154" s="1"/>
  <c r="DW35" i="154" s="1"/>
  <c r="DW36" i="154" s="1"/>
  <c r="DW37" i="154" s="1"/>
  <c r="DW38" i="154" s="1"/>
  <c r="DW39" i="154" s="1"/>
  <c r="DW40" i="154" s="1"/>
  <c r="DW41" i="154" s="1"/>
  <c r="DW42" i="154" s="1"/>
  <c r="DW43" i="154" s="1"/>
  <c r="DW44" i="154" s="1"/>
  <c r="DW45" i="154" s="1"/>
  <c r="DW46" i="154" s="1"/>
  <c r="DW47" i="154" s="1"/>
  <c r="DW48" i="154" s="1"/>
  <c r="DW49" i="154" s="1"/>
  <c r="DW50" i="154" s="1"/>
  <c r="DW51" i="154" s="1"/>
  <c r="DW52" i="154" s="1"/>
  <c r="DW53" i="154" s="1"/>
  <c r="DW54" i="154" s="1"/>
  <c r="DW55" i="154" s="1"/>
  <c r="DW56" i="154" s="1"/>
  <c r="DW57" i="154" s="1"/>
  <c r="DW58" i="154" s="1"/>
  <c r="DW59" i="154" s="1"/>
  <c r="DW60" i="154" s="1"/>
  <c r="DW61" i="154" s="1"/>
  <c r="DW62" i="154" s="1"/>
  <c r="DW63" i="154" s="1"/>
  <c r="DW64" i="154" s="1"/>
  <c r="DW65" i="154" s="1"/>
  <c r="DW66" i="154" s="1"/>
  <c r="DW67" i="154" s="1"/>
  <c r="DW68" i="154" s="1"/>
  <c r="DW69" i="154" s="1"/>
  <c r="DW70" i="154" s="1"/>
  <c r="DW71" i="154" s="1"/>
  <c r="DW72" i="154" s="1"/>
  <c r="DW73" i="154" s="1"/>
  <c r="DW74" i="154" s="1"/>
  <c r="DW75" i="154" s="1"/>
  <c r="DW76" i="154" s="1"/>
  <c r="DW77" i="154" s="1"/>
  <c r="DW78" i="154" s="1"/>
  <c r="DW79" i="154" s="1"/>
  <c r="DW80" i="154" s="1"/>
  <c r="DW81" i="154" s="1"/>
  <c r="DW82" i="154" s="1"/>
  <c r="DW83" i="154" s="1"/>
  <c r="DW84" i="154" s="1"/>
  <c r="DW85" i="154" s="1"/>
  <c r="DW86" i="154" s="1"/>
  <c r="DW87" i="154" s="1"/>
  <c r="DW88" i="154" s="1"/>
  <c r="DW89" i="154" s="1"/>
  <c r="DW90" i="154" s="1"/>
  <c r="DW91" i="154" s="1"/>
  <c r="DW15" i="153"/>
  <c r="DW16" i="153" s="1"/>
  <c r="AE16" i="154"/>
  <c r="AE17" i="154" s="1"/>
  <c r="AE18" i="154" s="1"/>
  <c r="AE19" i="154" s="1"/>
  <c r="AE20" i="154" s="1"/>
  <c r="AE21" i="154" s="1"/>
  <c r="AE22" i="154" s="1"/>
  <c r="AE23" i="154" s="1"/>
  <c r="AE24" i="154" s="1"/>
  <c r="AE25" i="154" s="1"/>
  <c r="AE26" i="154" s="1"/>
  <c r="AE27" i="154" s="1"/>
  <c r="AE28" i="154" s="1"/>
  <c r="AE29" i="154" s="1"/>
  <c r="AE30" i="154" s="1"/>
  <c r="AE31" i="154" s="1"/>
  <c r="AE32" i="154" s="1"/>
  <c r="AE33" i="154" s="1"/>
  <c r="AE34" i="154" s="1"/>
  <c r="AE35" i="154" s="1"/>
  <c r="AE36" i="154" s="1"/>
  <c r="AE37" i="154" s="1"/>
  <c r="AE38" i="154" s="1"/>
  <c r="AE39" i="154" s="1"/>
  <c r="AE40" i="154" s="1"/>
  <c r="AE41" i="154" s="1"/>
  <c r="AE42" i="154" s="1"/>
  <c r="AE43" i="154" s="1"/>
  <c r="AE44" i="154" s="1"/>
  <c r="AE45" i="154" s="1"/>
  <c r="AE46" i="154" s="1"/>
  <c r="AE47" i="154" s="1"/>
  <c r="AE48" i="154" s="1"/>
  <c r="AE49" i="154" s="1"/>
  <c r="AE50" i="154" s="1"/>
  <c r="AE51" i="154" s="1"/>
  <c r="AE52" i="154" s="1"/>
  <c r="AE53" i="154" s="1"/>
  <c r="AE54" i="154" s="1"/>
  <c r="AE55" i="154" s="1"/>
  <c r="AE56" i="154" s="1"/>
  <c r="AE57" i="154" s="1"/>
  <c r="AE58" i="154" s="1"/>
  <c r="AE59" i="154" s="1"/>
  <c r="AE60" i="154" s="1"/>
  <c r="AE61" i="154" s="1"/>
  <c r="AE62" i="154" s="1"/>
  <c r="AE63" i="154" s="1"/>
  <c r="AE64" i="154" s="1"/>
  <c r="AE65" i="154" s="1"/>
  <c r="AE66" i="154" s="1"/>
  <c r="AE67" i="154" s="1"/>
  <c r="AE68" i="154" s="1"/>
  <c r="AE69" i="154" s="1"/>
  <c r="AE70" i="154" s="1"/>
  <c r="AE71" i="154" s="1"/>
  <c r="AE72" i="154" s="1"/>
  <c r="AE73" i="154" s="1"/>
  <c r="AE74" i="154" s="1"/>
  <c r="AE75" i="154" s="1"/>
  <c r="AE76" i="154" s="1"/>
  <c r="AE77" i="154" s="1"/>
  <c r="AE78" i="154" s="1"/>
  <c r="AE79" i="154" s="1"/>
  <c r="AE80" i="154" s="1"/>
  <c r="AE81" i="154" s="1"/>
  <c r="AE82" i="154" s="1"/>
  <c r="AE83" i="154" s="1"/>
  <c r="AE84" i="154" s="1"/>
  <c r="AE85" i="154" s="1"/>
  <c r="AE86" i="154" s="1"/>
  <c r="AE87" i="154" s="1"/>
  <c r="AE88" i="154" s="1"/>
  <c r="AE89" i="154" s="1"/>
  <c r="AE90" i="154" s="1"/>
  <c r="AE91" i="154" s="1"/>
  <c r="CI16" i="153"/>
  <c r="CI17" i="153" s="1"/>
  <c r="EU15" i="154"/>
  <c r="EU16" i="154" s="1"/>
  <c r="EU17" i="154" s="1"/>
  <c r="EU18" i="154" s="1"/>
  <c r="EU19" i="154" s="1"/>
  <c r="EU20" i="154" s="1"/>
  <c r="EU21" i="154" s="1"/>
  <c r="EU22" i="154" s="1"/>
  <c r="EU23" i="154" s="1"/>
  <c r="EU24" i="154" s="1"/>
  <c r="EU25" i="154" s="1"/>
  <c r="EU26" i="154" s="1"/>
  <c r="EU27" i="154" s="1"/>
  <c r="EU28" i="154" s="1"/>
  <c r="EU29" i="154" s="1"/>
  <c r="EU30" i="154" s="1"/>
  <c r="EU31" i="154" s="1"/>
  <c r="EU32" i="154" s="1"/>
  <c r="EU33" i="154" s="1"/>
  <c r="EU34" i="154" s="1"/>
  <c r="EU35" i="154" s="1"/>
  <c r="EU36" i="154" s="1"/>
  <c r="EU37" i="154" s="1"/>
  <c r="EU38" i="154" s="1"/>
  <c r="EU39" i="154" s="1"/>
  <c r="EU40" i="154" s="1"/>
  <c r="EU41" i="154" s="1"/>
  <c r="EU42" i="154" s="1"/>
  <c r="EU43" i="154" s="1"/>
  <c r="EU44" i="154" s="1"/>
  <c r="EU45" i="154" s="1"/>
  <c r="EU46" i="154" s="1"/>
  <c r="EU47" i="154" s="1"/>
  <c r="EU48" i="154" s="1"/>
  <c r="EU49" i="154" s="1"/>
  <c r="EU50" i="154" s="1"/>
  <c r="EU51" i="154" s="1"/>
  <c r="EU52" i="154" s="1"/>
  <c r="EU53" i="154" s="1"/>
  <c r="EU54" i="154" s="1"/>
  <c r="EU55" i="154" s="1"/>
  <c r="EU56" i="154" s="1"/>
  <c r="EU57" i="154" s="1"/>
  <c r="EU58" i="154" s="1"/>
  <c r="EU59" i="154" s="1"/>
  <c r="EU60" i="154" s="1"/>
  <c r="EU61" i="154" s="1"/>
  <c r="EU62" i="154" s="1"/>
  <c r="EU63" i="154" s="1"/>
  <c r="EU64" i="154" s="1"/>
  <c r="EU65" i="154" s="1"/>
  <c r="EU66" i="154" s="1"/>
  <c r="EU67" i="154" s="1"/>
  <c r="EU68" i="154" s="1"/>
  <c r="EU69" i="154" s="1"/>
  <c r="EU70" i="154" s="1"/>
  <c r="EU71" i="154" s="1"/>
  <c r="EU72" i="154" s="1"/>
  <c r="EU73" i="154" s="1"/>
  <c r="EU74" i="154" s="1"/>
  <c r="EU75" i="154" s="1"/>
  <c r="EU76" i="154" s="1"/>
  <c r="EU77" i="154" s="1"/>
  <c r="EU78" i="154" s="1"/>
  <c r="EU79" i="154" s="1"/>
  <c r="EU80" i="154" s="1"/>
  <c r="EU81" i="154" s="1"/>
  <c r="EU82" i="154" s="1"/>
  <c r="EU83" i="154" s="1"/>
  <c r="EU84" i="154" s="1"/>
  <c r="EU85" i="154" s="1"/>
  <c r="EU86" i="154" s="1"/>
  <c r="EU87" i="154" s="1"/>
  <c r="EU88" i="154" s="1"/>
  <c r="EU89" i="154" s="1"/>
  <c r="EU90" i="154" s="1"/>
  <c r="EU91" i="154" s="1"/>
  <c r="C15" i="153"/>
  <c r="C15" i="155" s="1"/>
  <c r="C15" i="156" s="1"/>
  <c r="C15" i="157" s="1"/>
  <c r="M15" i="153"/>
  <c r="M15" i="155" s="1"/>
  <c r="M15" i="156" s="1"/>
  <c r="M15" i="157" s="1"/>
  <c r="AE15" i="153"/>
  <c r="AE15" i="155" s="1"/>
  <c r="AO15" i="154"/>
  <c r="AO16" i="154" s="1"/>
  <c r="AO17" i="154" s="1"/>
  <c r="CI15" i="154"/>
  <c r="CI16" i="154" s="1"/>
  <c r="CI17" i="154" s="1"/>
  <c r="CI18" i="154" s="1"/>
  <c r="CI19" i="154" s="1"/>
  <c r="CI20" i="154" s="1"/>
  <c r="CI21" i="154" s="1"/>
  <c r="CI22" i="154" s="1"/>
  <c r="CI23" i="154" s="1"/>
  <c r="CI24" i="154" s="1"/>
  <c r="CI25" i="154" s="1"/>
  <c r="CI26" i="154" s="1"/>
  <c r="CI27" i="154" s="1"/>
  <c r="CI28" i="154" s="1"/>
  <c r="CI29" i="154" s="1"/>
  <c r="CI30" i="154" s="1"/>
  <c r="CI31" i="154" s="1"/>
  <c r="CI32" i="154" s="1"/>
  <c r="CI33" i="154" s="1"/>
  <c r="CI34" i="154" s="1"/>
  <c r="CI35" i="154" s="1"/>
  <c r="CI36" i="154" s="1"/>
  <c r="CI37" i="154" s="1"/>
  <c r="CI38" i="154" s="1"/>
  <c r="CI39" i="154" s="1"/>
  <c r="CI40" i="154" s="1"/>
  <c r="CI41" i="154" s="1"/>
  <c r="CI42" i="154" s="1"/>
  <c r="CI43" i="154" s="1"/>
  <c r="CI44" i="154" s="1"/>
  <c r="CI45" i="154" s="1"/>
  <c r="CI46" i="154" s="1"/>
  <c r="CI47" i="154" s="1"/>
  <c r="CI48" i="154" s="1"/>
  <c r="CI49" i="154" s="1"/>
  <c r="CI50" i="154" s="1"/>
  <c r="CI51" i="154" s="1"/>
  <c r="CI52" i="154" s="1"/>
  <c r="CI53" i="154" s="1"/>
  <c r="CI54" i="154" s="1"/>
  <c r="CI55" i="154" s="1"/>
  <c r="CI56" i="154" s="1"/>
  <c r="CI57" i="154" s="1"/>
  <c r="CI58" i="154" s="1"/>
  <c r="CI59" i="154" s="1"/>
  <c r="CI60" i="154" s="1"/>
  <c r="CI61" i="154" s="1"/>
  <c r="CI62" i="154" s="1"/>
  <c r="CI63" i="154" s="1"/>
  <c r="CI64" i="154" s="1"/>
  <c r="CI65" i="154" s="1"/>
  <c r="CI66" i="154" s="1"/>
  <c r="CI67" i="154" s="1"/>
  <c r="CI68" i="154" s="1"/>
  <c r="CI69" i="154" s="1"/>
  <c r="CI70" i="154" s="1"/>
  <c r="CI71" i="154" s="1"/>
  <c r="CI72" i="154" s="1"/>
  <c r="CI73" i="154" s="1"/>
  <c r="CI74" i="154" s="1"/>
  <c r="CI75" i="154" s="1"/>
  <c r="CI76" i="154" s="1"/>
  <c r="CI77" i="154" s="1"/>
  <c r="CI78" i="154" s="1"/>
  <c r="CI79" i="154" s="1"/>
  <c r="CI80" i="154" s="1"/>
  <c r="CI81" i="154" s="1"/>
  <c r="CI82" i="154" s="1"/>
  <c r="CI83" i="154" s="1"/>
  <c r="CI84" i="154" s="1"/>
  <c r="CI85" i="154" s="1"/>
  <c r="CI86" i="154" s="1"/>
  <c r="CI87" i="154" s="1"/>
  <c r="CI88" i="154" s="1"/>
  <c r="CI89" i="154" s="1"/>
  <c r="CI90" i="154" s="1"/>
  <c r="CI91" i="154" s="1"/>
  <c r="BU15" i="153"/>
  <c r="BU16" i="153" s="1"/>
  <c r="BU17" i="153" s="1"/>
  <c r="BU18" i="153" s="1"/>
  <c r="BU19" i="153" s="1"/>
  <c r="BU20" i="153" s="1"/>
  <c r="BU21" i="153" s="1"/>
  <c r="M16" i="154"/>
  <c r="M17" i="154" s="1"/>
  <c r="M18" i="154" s="1"/>
  <c r="BQ16" i="154"/>
  <c r="BQ17" i="154" s="1"/>
  <c r="BQ18" i="154" s="1"/>
  <c r="BQ19" i="154" s="1"/>
  <c r="BQ20" i="154" s="1"/>
  <c r="BQ21" i="154" s="1"/>
  <c r="BQ22" i="154" s="1"/>
  <c r="BQ23" i="154" s="1"/>
  <c r="BQ24" i="154" s="1"/>
  <c r="BQ25" i="154" s="1"/>
  <c r="BQ26" i="154" s="1"/>
  <c r="BQ27" i="154" s="1"/>
  <c r="BQ28" i="154" s="1"/>
  <c r="BQ29" i="154" s="1"/>
  <c r="BQ30" i="154" s="1"/>
  <c r="BQ31" i="154" s="1"/>
  <c r="BQ32" i="154" s="1"/>
  <c r="BQ33" i="154" s="1"/>
  <c r="BQ34" i="154" s="1"/>
  <c r="BQ35" i="154" s="1"/>
  <c r="BQ36" i="154" s="1"/>
  <c r="BQ37" i="154" s="1"/>
  <c r="BQ38" i="154" s="1"/>
  <c r="BQ39" i="154" s="1"/>
  <c r="BQ40" i="154" s="1"/>
  <c r="BQ41" i="154" s="1"/>
  <c r="BQ42" i="154" s="1"/>
  <c r="BQ43" i="154" s="1"/>
  <c r="BQ44" i="154" s="1"/>
  <c r="BQ45" i="154" s="1"/>
  <c r="BQ46" i="154" s="1"/>
  <c r="BQ47" i="154" s="1"/>
  <c r="BQ48" i="154" s="1"/>
  <c r="BQ49" i="154" s="1"/>
  <c r="BQ50" i="154" s="1"/>
  <c r="BQ51" i="154" s="1"/>
  <c r="BQ52" i="154" s="1"/>
  <c r="BQ53" i="154" s="1"/>
  <c r="BQ54" i="154" s="1"/>
  <c r="BQ55" i="154" s="1"/>
  <c r="BQ56" i="154" s="1"/>
  <c r="BQ57" i="154" s="1"/>
  <c r="BQ58" i="154" s="1"/>
  <c r="BQ59" i="154" s="1"/>
  <c r="BQ60" i="154" s="1"/>
  <c r="BQ61" i="154" s="1"/>
  <c r="BQ62" i="154" s="1"/>
  <c r="BQ63" i="154" s="1"/>
  <c r="BQ64" i="154" s="1"/>
  <c r="BQ65" i="154" s="1"/>
  <c r="BQ66" i="154" s="1"/>
  <c r="BQ67" i="154" s="1"/>
  <c r="BQ68" i="154" s="1"/>
  <c r="BQ69" i="154" s="1"/>
  <c r="BQ70" i="154" s="1"/>
  <c r="BQ71" i="154" s="1"/>
  <c r="BQ72" i="154" s="1"/>
  <c r="BQ73" i="154" s="1"/>
  <c r="BQ74" i="154" s="1"/>
  <c r="BQ75" i="154" s="1"/>
  <c r="BQ76" i="154" s="1"/>
  <c r="BQ77" i="154" s="1"/>
  <c r="BQ78" i="154" s="1"/>
  <c r="BQ79" i="154" s="1"/>
  <c r="BQ80" i="154" s="1"/>
  <c r="BQ81" i="154" s="1"/>
  <c r="BQ82" i="154" s="1"/>
  <c r="BQ83" i="154" s="1"/>
  <c r="BQ84" i="154" s="1"/>
  <c r="BQ85" i="154" s="1"/>
  <c r="BQ86" i="154" s="1"/>
  <c r="BQ87" i="154" s="1"/>
  <c r="BQ88" i="154" s="1"/>
  <c r="BQ89" i="154" s="1"/>
  <c r="BQ90" i="154" s="1"/>
  <c r="BQ91" i="154" s="1"/>
  <c r="AC16" i="154"/>
  <c r="AC17" i="154" s="1"/>
  <c r="BC15" i="153"/>
  <c r="BC15" i="154"/>
  <c r="BC16" i="154" s="1"/>
  <c r="BC17" i="154" s="1"/>
  <c r="BC18" i="154" s="1"/>
  <c r="BC19" i="154" s="1"/>
  <c r="BC20" i="154" s="1"/>
  <c r="BC21" i="154" s="1"/>
  <c r="BC22" i="154" s="1"/>
  <c r="BC23" i="154" s="1"/>
  <c r="BC24" i="154" s="1"/>
  <c r="BC25" i="154" s="1"/>
  <c r="BC26" i="154" s="1"/>
  <c r="BC27" i="154" s="1"/>
  <c r="BC28" i="154" s="1"/>
  <c r="BC29" i="154" s="1"/>
  <c r="BC30" i="154" s="1"/>
  <c r="BC31" i="154" s="1"/>
  <c r="BC32" i="154" s="1"/>
  <c r="BC33" i="154" s="1"/>
  <c r="BC34" i="154" s="1"/>
  <c r="BC35" i="154" s="1"/>
  <c r="BC36" i="154" s="1"/>
  <c r="BC37" i="154" s="1"/>
  <c r="BC38" i="154" s="1"/>
  <c r="BC39" i="154" s="1"/>
  <c r="BC40" i="154" s="1"/>
  <c r="BC41" i="154" s="1"/>
  <c r="BC42" i="154" s="1"/>
  <c r="BC43" i="154" s="1"/>
  <c r="BC44" i="154" s="1"/>
  <c r="BC45" i="154" s="1"/>
  <c r="BC46" i="154" s="1"/>
  <c r="BC47" i="154" s="1"/>
  <c r="BC48" i="154" s="1"/>
  <c r="BC49" i="154" s="1"/>
  <c r="BC50" i="154" s="1"/>
  <c r="BC51" i="154" s="1"/>
  <c r="BC52" i="154" s="1"/>
  <c r="BC53" i="154" s="1"/>
  <c r="BC54" i="154" s="1"/>
  <c r="BC55" i="154" s="1"/>
  <c r="BC56" i="154" s="1"/>
  <c r="BC57" i="154" s="1"/>
  <c r="BC58" i="154" s="1"/>
  <c r="BC59" i="154" s="1"/>
  <c r="BC60" i="154" s="1"/>
  <c r="BC61" i="154" s="1"/>
  <c r="BC62" i="154" s="1"/>
  <c r="BC63" i="154" s="1"/>
  <c r="BC64" i="154" s="1"/>
  <c r="BC65" i="154" s="1"/>
  <c r="BC66" i="154" s="1"/>
  <c r="BC67" i="154" s="1"/>
  <c r="BC68" i="154" s="1"/>
  <c r="BC69" i="154" s="1"/>
  <c r="BC70" i="154" s="1"/>
  <c r="BC71" i="154" s="1"/>
  <c r="BC72" i="154" s="1"/>
  <c r="BC73" i="154" s="1"/>
  <c r="BC74" i="154" s="1"/>
  <c r="BC75" i="154" s="1"/>
  <c r="BC76" i="154" s="1"/>
  <c r="BC77" i="154" s="1"/>
  <c r="BC78" i="154" s="1"/>
  <c r="BC79" i="154" s="1"/>
  <c r="BC80" i="154" s="1"/>
  <c r="BC81" i="154" s="1"/>
  <c r="BC82" i="154" s="1"/>
  <c r="BC83" i="154" s="1"/>
  <c r="BC84" i="154" s="1"/>
  <c r="BC85" i="154" s="1"/>
  <c r="BC86" i="154" s="1"/>
  <c r="BC87" i="154" s="1"/>
  <c r="BC88" i="154" s="1"/>
  <c r="BC89" i="154" s="1"/>
  <c r="BC90" i="154" s="1"/>
  <c r="BC91" i="154" s="1"/>
  <c r="BK15" i="154"/>
  <c r="BK16" i="154" s="1"/>
  <c r="BK17" i="154" s="1"/>
  <c r="BK18" i="154" s="1"/>
  <c r="BK19" i="154" s="1"/>
  <c r="BK20" i="154" s="1"/>
  <c r="BK21" i="154" s="1"/>
  <c r="BK22" i="154" s="1"/>
  <c r="BK23" i="154" s="1"/>
  <c r="BK24" i="154" s="1"/>
  <c r="BK25" i="154" s="1"/>
  <c r="BK26" i="154" s="1"/>
  <c r="BK27" i="154" s="1"/>
  <c r="BK28" i="154" s="1"/>
  <c r="BK29" i="154" s="1"/>
  <c r="BK30" i="154" s="1"/>
  <c r="BK31" i="154" s="1"/>
  <c r="BK32" i="154" s="1"/>
  <c r="BK33" i="154" s="1"/>
  <c r="BK34" i="154" s="1"/>
  <c r="BK35" i="154" s="1"/>
  <c r="BK36" i="154" s="1"/>
  <c r="BK37" i="154" s="1"/>
  <c r="BK38" i="154" s="1"/>
  <c r="BK39" i="154" s="1"/>
  <c r="BK40" i="154" s="1"/>
  <c r="BK41" i="154" s="1"/>
  <c r="BK42" i="154" s="1"/>
  <c r="BK43" i="154" s="1"/>
  <c r="BK44" i="154" s="1"/>
  <c r="BK45" i="154" s="1"/>
  <c r="BK46" i="154" s="1"/>
  <c r="BK47" i="154" s="1"/>
  <c r="BK48" i="154" s="1"/>
  <c r="BK49" i="154" s="1"/>
  <c r="BK50" i="154" s="1"/>
  <c r="BK51" i="154" s="1"/>
  <c r="BK52" i="154" s="1"/>
  <c r="BK53" i="154" s="1"/>
  <c r="BK54" i="154" s="1"/>
  <c r="BK55" i="154" s="1"/>
  <c r="BK56" i="154" s="1"/>
  <c r="BK57" i="154" s="1"/>
  <c r="BK58" i="154" s="1"/>
  <c r="BK59" i="154" s="1"/>
  <c r="BK60" i="154" s="1"/>
  <c r="BK61" i="154" s="1"/>
  <c r="BK62" i="154" s="1"/>
  <c r="BK63" i="154" s="1"/>
  <c r="BK64" i="154" s="1"/>
  <c r="BK65" i="154" s="1"/>
  <c r="BK66" i="154" s="1"/>
  <c r="BK67" i="154" s="1"/>
  <c r="BK68" i="154" s="1"/>
  <c r="BK69" i="154" s="1"/>
  <c r="BK70" i="154" s="1"/>
  <c r="BK71" i="154" s="1"/>
  <c r="BK72" i="154" s="1"/>
  <c r="BK73" i="154" s="1"/>
  <c r="BK74" i="154" s="1"/>
  <c r="BK75" i="154" s="1"/>
  <c r="BK76" i="154" s="1"/>
  <c r="BK77" i="154" s="1"/>
  <c r="BK78" i="154" s="1"/>
  <c r="BK79" i="154" s="1"/>
  <c r="BK80" i="154" s="1"/>
  <c r="BK81" i="154" s="1"/>
  <c r="BK82" i="154" s="1"/>
  <c r="BK83" i="154" s="1"/>
  <c r="BK84" i="154" s="1"/>
  <c r="BK85" i="154" s="1"/>
  <c r="BK86" i="154" s="1"/>
  <c r="BK87" i="154" s="1"/>
  <c r="BK88" i="154" s="1"/>
  <c r="BK89" i="154" s="1"/>
  <c r="BK90" i="154" s="1"/>
  <c r="BK91" i="154" s="1"/>
  <c r="BK15" i="153"/>
  <c r="G15" i="153"/>
  <c r="G16" i="153" s="1"/>
  <c r="G15" i="154"/>
  <c r="G16" i="154" s="1"/>
  <c r="G17" i="154" s="1"/>
  <c r="G18" i="154" s="1"/>
  <c r="G19" i="154" s="1"/>
  <c r="G20" i="154" s="1"/>
  <c r="G21" i="154" s="1"/>
  <c r="G22" i="154" s="1"/>
  <c r="G23" i="154" s="1"/>
  <c r="G24" i="154" s="1"/>
  <c r="G25" i="154" s="1"/>
  <c r="G26" i="154" s="1"/>
  <c r="G27" i="154" s="1"/>
  <c r="G28" i="154" s="1"/>
  <c r="G29" i="154" s="1"/>
  <c r="G30" i="154" s="1"/>
  <c r="G31" i="154" s="1"/>
  <c r="G32" i="154" s="1"/>
  <c r="G33" i="154" s="1"/>
  <c r="G34" i="154" s="1"/>
  <c r="G35" i="154" s="1"/>
  <c r="G36" i="154" s="1"/>
  <c r="G37" i="154" s="1"/>
  <c r="G38" i="154" s="1"/>
  <c r="G39" i="154" s="1"/>
  <c r="G40" i="154" s="1"/>
  <c r="G41" i="154" s="1"/>
  <c r="G42" i="154" s="1"/>
  <c r="G43" i="154" s="1"/>
  <c r="G44" i="154" s="1"/>
  <c r="G45" i="154" s="1"/>
  <c r="G46" i="154" s="1"/>
  <c r="G47" i="154" s="1"/>
  <c r="G48" i="154" s="1"/>
  <c r="G49" i="154" s="1"/>
  <c r="G50" i="154" s="1"/>
  <c r="G51" i="154" s="1"/>
  <c r="G52" i="154" s="1"/>
  <c r="G53" i="154" s="1"/>
  <c r="G54" i="154" s="1"/>
  <c r="G55" i="154" s="1"/>
  <c r="G56" i="154" s="1"/>
  <c r="G57" i="154" s="1"/>
  <c r="G58" i="154" s="1"/>
  <c r="G59" i="154" s="1"/>
  <c r="G60" i="154" s="1"/>
  <c r="G61" i="154" s="1"/>
  <c r="G62" i="154" s="1"/>
  <c r="G63" i="154" s="1"/>
  <c r="G64" i="154" s="1"/>
  <c r="G65" i="154" s="1"/>
  <c r="G66" i="154" s="1"/>
  <c r="G67" i="154" s="1"/>
  <c r="G68" i="154" s="1"/>
  <c r="G69" i="154" s="1"/>
  <c r="G70" i="154" s="1"/>
  <c r="G71" i="154" s="1"/>
  <c r="G72" i="154" s="1"/>
  <c r="G73" i="154" s="1"/>
  <c r="G74" i="154" s="1"/>
  <c r="G75" i="154" s="1"/>
  <c r="G76" i="154" s="1"/>
  <c r="G77" i="154" s="1"/>
  <c r="G78" i="154" s="1"/>
  <c r="G79" i="154" s="1"/>
  <c r="G80" i="154" s="1"/>
  <c r="G81" i="154" s="1"/>
  <c r="G82" i="154" s="1"/>
  <c r="G83" i="154" s="1"/>
  <c r="G84" i="154" s="1"/>
  <c r="G85" i="154" s="1"/>
  <c r="G86" i="154" s="1"/>
  <c r="G87" i="154" s="1"/>
  <c r="G88" i="154" s="1"/>
  <c r="G89" i="154" s="1"/>
  <c r="G90" i="154" s="1"/>
  <c r="G91" i="154" s="1"/>
  <c r="AM15" i="153"/>
  <c r="AM16" i="153" s="1"/>
  <c r="AM17" i="153" s="1"/>
  <c r="AM18" i="153" s="1"/>
  <c r="AM19" i="153" s="1"/>
  <c r="AM20" i="153" s="1"/>
  <c r="AM21" i="153" s="1"/>
  <c r="AM15" i="154"/>
  <c r="AM16" i="154" s="1"/>
  <c r="AM17" i="154" s="1"/>
  <c r="CQ15" i="154"/>
  <c r="CQ16" i="154" s="1"/>
  <c r="CQ17" i="154" s="1"/>
  <c r="CQ18" i="154" s="1"/>
  <c r="CQ19" i="154" s="1"/>
  <c r="CQ20" i="154" s="1"/>
  <c r="CQ21" i="154" s="1"/>
  <c r="CQ22" i="154" s="1"/>
  <c r="CQ23" i="154" s="1"/>
  <c r="CQ24" i="154" s="1"/>
  <c r="CQ25" i="154" s="1"/>
  <c r="CQ26" i="154" s="1"/>
  <c r="CQ27" i="154" s="1"/>
  <c r="CQ28" i="154" s="1"/>
  <c r="CQ29" i="154" s="1"/>
  <c r="CQ30" i="154" s="1"/>
  <c r="CQ31" i="154" s="1"/>
  <c r="CQ32" i="154" s="1"/>
  <c r="CQ33" i="154" s="1"/>
  <c r="CQ34" i="154" s="1"/>
  <c r="CQ35" i="154" s="1"/>
  <c r="CQ36" i="154" s="1"/>
  <c r="CQ37" i="154" s="1"/>
  <c r="CQ38" i="154" s="1"/>
  <c r="CQ39" i="154" s="1"/>
  <c r="CQ40" i="154" s="1"/>
  <c r="CQ41" i="154" s="1"/>
  <c r="CQ42" i="154" s="1"/>
  <c r="CQ43" i="154" s="1"/>
  <c r="CQ44" i="154" s="1"/>
  <c r="CQ45" i="154" s="1"/>
  <c r="CQ46" i="154" s="1"/>
  <c r="CQ47" i="154" s="1"/>
  <c r="CQ48" i="154" s="1"/>
  <c r="CQ49" i="154" s="1"/>
  <c r="CQ50" i="154" s="1"/>
  <c r="CQ51" i="154" s="1"/>
  <c r="CQ52" i="154" s="1"/>
  <c r="CQ53" i="154" s="1"/>
  <c r="CQ54" i="154" s="1"/>
  <c r="CQ55" i="154" s="1"/>
  <c r="CQ56" i="154" s="1"/>
  <c r="CQ57" i="154" s="1"/>
  <c r="CQ58" i="154" s="1"/>
  <c r="CQ59" i="154" s="1"/>
  <c r="CQ60" i="154" s="1"/>
  <c r="CQ61" i="154" s="1"/>
  <c r="CQ62" i="154" s="1"/>
  <c r="CQ63" i="154" s="1"/>
  <c r="CQ64" i="154" s="1"/>
  <c r="CQ65" i="154" s="1"/>
  <c r="CQ66" i="154" s="1"/>
  <c r="CQ67" i="154" s="1"/>
  <c r="CQ68" i="154" s="1"/>
  <c r="CQ69" i="154" s="1"/>
  <c r="CQ70" i="154" s="1"/>
  <c r="CQ71" i="154" s="1"/>
  <c r="CQ72" i="154" s="1"/>
  <c r="CQ73" i="154" s="1"/>
  <c r="CQ74" i="154" s="1"/>
  <c r="CQ75" i="154" s="1"/>
  <c r="CQ76" i="154" s="1"/>
  <c r="CQ77" i="154" s="1"/>
  <c r="CQ78" i="154" s="1"/>
  <c r="CQ79" i="154" s="1"/>
  <c r="CQ80" i="154" s="1"/>
  <c r="CQ81" i="154" s="1"/>
  <c r="CQ82" i="154" s="1"/>
  <c r="CQ83" i="154" s="1"/>
  <c r="CQ84" i="154" s="1"/>
  <c r="CQ85" i="154" s="1"/>
  <c r="CQ86" i="154" s="1"/>
  <c r="CQ87" i="154" s="1"/>
  <c r="CQ88" i="154" s="1"/>
  <c r="CQ89" i="154" s="1"/>
  <c r="CQ90" i="154" s="1"/>
  <c r="CQ91" i="154" s="1"/>
  <c r="CQ15" i="153"/>
  <c r="CQ16" i="153" s="1"/>
  <c r="CQ17" i="153" s="1"/>
  <c r="CY15" i="154"/>
  <c r="CY16" i="154" s="1"/>
  <c r="CY15" i="153"/>
  <c r="DQ15" i="153"/>
  <c r="DQ16" i="153" s="1"/>
  <c r="DQ15" i="154"/>
  <c r="DQ16" i="154" s="1"/>
  <c r="DQ17" i="154" s="1"/>
  <c r="DQ18" i="154" s="1"/>
  <c r="DQ19" i="154" s="1"/>
  <c r="DQ20" i="154" s="1"/>
  <c r="DQ21" i="154" s="1"/>
  <c r="DQ22" i="154" s="1"/>
  <c r="DQ23" i="154" s="1"/>
  <c r="DQ24" i="154" s="1"/>
  <c r="DQ25" i="154" s="1"/>
  <c r="DQ26" i="154" s="1"/>
  <c r="DQ27" i="154" s="1"/>
  <c r="DQ28" i="154" s="1"/>
  <c r="DQ29" i="154" s="1"/>
  <c r="DQ30" i="154" s="1"/>
  <c r="DQ31" i="154" s="1"/>
  <c r="DQ32" i="154" s="1"/>
  <c r="DQ33" i="154" s="1"/>
  <c r="DQ34" i="154" s="1"/>
  <c r="DQ35" i="154" s="1"/>
  <c r="DQ36" i="154" s="1"/>
  <c r="DQ37" i="154" s="1"/>
  <c r="DQ38" i="154" s="1"/>
  <c r="DQ39" i="154" s="1"/>
  <c r="DQ40" i="154" s="1"/>
  <c r="DQ41" i="154" s="1"/>
  <c r="DQ42" i="154" s="1"/>
  <c r="DQ43" i="154" s="1"/>
  <c r="DQ44" i="154" s="1"/>
  <c r="DQ45" i="154" s="1"/>
  <c r="DQ46" i="154" s="1"/>
  <c r="DQ47" i="154" s="1"/>
  <c r="DQ48" i="154" s="1"/>
  <c r="DQ49" i="154" s="1"/>
  <c r="DQ50" i="154" s="1"/>
  <c r="DQ51" i="154" s="1"/>
  <c r="DQ52" i="154" s="1"/>
  <c r="DQ53" i="154" s="1"/>
  <c r="DQ54" i="154" s="1"/>
  <c r="DQ55" i="154" s="1"/>
  <c r="DQ56" i="154" s="1"/>
  <c r="DQ57" i="154" s="1"/>
  <c r="DQ58" i="154" s="1"/>
  <c r="DQ59" i="154" s="1"/>
  <c r="DQ60" i="154" s="1"/>
  <c r="DQ61" i="154" s="1"/>
  <c r="DQ62" i="154" s="1"/>
  <c r="DQ63" i="154" s="1"/>
  <c r="DQ64" i="154" s="1"/>
  <c r="DQ65" i="154" s="1"/>
  <c r="DQ66" i="154" s="1"/>
  <c r="DQ67" i="154" s="1"/>
  <c r="DQ68" i="154" s="1"/>
  <c r="DQ69" i="154" s="1"/>
  <c r="DQ70" i="154" s="1"/>
  <c r="DQ71" i="154" s="1"/>
  <c r="DQ72" i="154" s="1"/>
  <c r="DQ73" i="154" s="1"/>
  <c r="DQ74" i="154" s="1"/>
  <c r="DQ75" i="154" s="1"/>
  <c r="DQ76" i="154" s="1"/>
  <c r="DQ77" i="154" s="1"/>
  <c r="DQ78" i="154" s="1"/>
  <c r="DQ79" i="154" s="1"/>
  <c r="DQ80" i="154" s="1"/>
  <c r="DQ81" i="154" s="1"/>
  <c r="DQ82" i="154" s="1"/>
  <c r="DQ83" i="154" s="1"/>
  <c r="DQ84" i="154" s="1"/>
  <c r="DQ85" i="154" s="1"/>
  <c r="DQ86" i="154" s="1"/>
  <c r="DQ87" i="154" s="1"/>
  <c r="DQ88" i="154" s="1"/>
  <c r="DQ89" i="154" s="1"/>
  <c r="DQ90" i="154" s="1"/>
  <c r="DQ91" i="154" s="1"/>
  <c r="EE15" i="154"/>
  <c r="EE16" i="154" s="1"/>
  <c r="EE17" i="154" s="1"/>
  <c r="EE18" i="154" s="1"/>
  <c r="EE19" i="154" s="1"/>
  <c r="EE20" i="154" s="1"/>
  <c r="EE21" i="154" s="1"/>
  <c r="EE22" i="154" s="1"/>
  <c r="EE23" i="154" s="1"/>
  <c r="EE24" i="154" s="1"/>
  <c r="EE25" i="154" s="1"/>
  <c r="EE26" i="154" s="1"/>
  <c r="EE27" i="154" s="1"/>
  <c r="EE28" i="154" s="1"/>
  <c r="EE29" i="154" s="1"/>
  <c r="EE30" i="154" s="1"/>
  <c r="EE31" i="154" s="1"/>
  <c r="EE32" i="154" s="1"/>
  <c r="EE33" i="154" s="1"/>
  <c r="EE34" i="154" s="1"/>
  <c r="EE35" i="154" s="1"/>
  <c r="EE36" i="154" s="1"/>
  <c r="EE37" i="154" s="1"/>
  <c r="EE38" i="154" s="1"/>
  <c r="EE39" i="154" s="1"/>
  <c r="EE40" i="154" s="1"/>
  <c r="EE41" i="154" s="1"/>
  <c r="EE42" i="154" s="1"/>
  <c r="EE43" i="154" s="1"/>
  <c r="EE44" i="154" s="1"/>
  <c r="EE45" i="154" s="1"/>
  <c r="EE46" i="154" s="1"/>
  <c r="EE47" i="154" s="1"/>
  <c r="EE48" i="154" s="1"/>
  <c r="EE49" i="154" s="1"/>
  <c r="EE50" i="154" s="1"/>
  <c r="EE51" i="154" s="1"/>
  <c r="EE52" i="154" s="1"/>
  <c r="EE53" i="154" s="1"/>
  <c r="EE54" i="154" s="1"/>
  <c r="EE55" i="154" s="1"/>
  <c r="EE56" i="154" s="1"/>
  <c r="EE57" i="154" s="1"/>
  <c r="EE58" i="154" s="1"/>
  <c r="EE59" i="154" s="1"/>
  <c r="EE60" i="154" s="1"/>
  <c r="EE61" i="154" s="1"/>
  <c r="EE62" i="154" s="1"/>
  <c r="EE63" i="154" s="1"/>
  <c r="EE64" i="154" s="1"/>
  <c r="EE65" i="154" s="1"/>
  <c r="EE66" i="154" s="1"/>
  <c r="EE67" i="154" s="1"/>
  <c r="EE68" i="154" s="1"/>
  <c r="EE69" i="154" s="1"/>
  <c r="EE70" i="154" s="1"/>
  <c r="EE71" i="154" s="1"/>
  <c r="EE72" i="154" s="1"/>
  <c r="EE73" i="154" s="1"/>
  <c r="EE74" i="154" s="1"/>
  <c r="EE75" i="154" s="1"/>
  <c r="EE76" i="154" s="1"/>
  <c r="EE77" i="154" s="1"/>
  <c r="EE78" i="154" s="1"/>
  <c r="EE79" i="154" s="1"/>
  <c r="EE80" i="154" s="1"/>
  <c r="EE81" i="154" s="1"/>
  <c r="EE82" i="154" s="1"/>
  <c r="EE83" i="154" s="1"/>
  <c r="EE84" i="154" s="1"/>
  <c r="EE85" i="154" s="1"/>
  <c r="EE86" i="154" s="1"/>
  <c r="EE87" i="154" s="1"/>
  <c r="EE88" i="154" s="1"/>
  <c r="EE89" i="154" s="1"/>
  <c r="EE90" i="154" s="1"/>
  <c r="EE91" i="154" s="1"/>
  <c r="EE15" i="153"/>
  <c r="AO16" i="153"/>
  <c r="AS16" i="154"/>
  <c r="AS17" i="154" s="1"/>
  <c r="BU16" i="154"/>
  <c r="BU17" i="154" s="1"/>
  <c r="DM16" i="154"/>
  <c r="DU16" i="154"/>
  <c r="DU17" i="154" s="1"/>
  <c r="DU18" i="154" s="1"/>
  <c r="DU19" i="154" s="1"/>
  <c r="DU20" i="154" s="1"/>
  <c r="DU21" i="154" s="1"/>
  <c r="DU22" i="154" s="1"/>
  <c r="DU23" i="154" s="1"/>
  <c r="DU24" i="154" s="1"/>
  <c r="DU25" i="154" s="1"/>
  <c r="DU26" i="154" s="1"/>
  <c r="DU27" i="154" s="1"/>
  <c r="DU28" i="154" s="1"/>
  <c r="DU29" i="154" s="1"/>
  <c r="DU30" i="154" s="1"/>
  <c r="DU31" i="154" s="1"/>
  <c r="DU32" i="154" s="1"/>
  <c r="DU33" i="154" s="1"/>
  <c r="DU34" i="154" s="1"/>
  <c r="DU35" i="154" s="1"/>
  <c r="DU36" i="154" s="1"/>
  <c r="DU37" i="154" s="1"/>
  <c r="DU38" i="154" s="1"/>
  <c r="DU39" i="154" s="1"/>
  <c r="DU40" i="154" s="1"/>
  <c r="DU41" i="154" s="1"/>
  <c r="DU42" i="154" s="1"/>
  <c r="DU43" i="154" s="1"/>
  <c r="DU44" i="154" s="1"/>
  <c r="DU45" i="154" s="1"/>
  <c r="DU46" i="154" s="1"/>
  <c r="DU47" i="154" s="1"/>
  <c r="DU48" i="154" s="1"/>
  <c r="DU49" i="154" s="1"/>
  <c r="DU50" i="154" s="1"/>
  <c r="DU51" i="154" s="1"/>
  <c r="DU52" i="154" s="1"/>
  <c r="DU53" i="154" s="1"/>
  <c r="DU54" i="154" s="1"/>
  <c r="DU55" i="154" s="1"/>
  <c r="DU56" i="154" s="1"/>
  <c r="DU57" i="154" s="1"/>
  <c r="DU58" i="154" s="1"/>
  <c r="DU59" i="154" s="1"/>
  <c r="DU60" i="154" s="1"/>
  <c r="DU61" i="154" s="1"/>
  <c r="DU62" i="154" s="1"/>
  <c r="DU63" i="154" s="1"/>
  <c r="DU64" i="154" s="1"/>
  <c r="DU65" i="154" s="1"/>
  <c r="DU66" i="154" s="1"/>
  <c r="DU67" i="154" s="1"/>
  <c r="DU68" i="154" s="1"/>
  <c r="DU69" i="154" s="1"/>
  <c r="DU70" i="154" s="1"/>
  <c r="DU71" i="154" s="1"/>
  <c r="DU72" i="154" s="1"/>
  <c r="DU73" i="154" s="1"/>
  <c r="DU74" i="154" s="1"/>
  <c r="DU75" i="154" s="1"/>
  <c r="DU76" i="154" s="1"/>
  <c r="DU77" i="154" s="1"/>
  <c r="DU78" i="154" s="1"/>
  <c r="DU79" i="154" s="1"/>
  <c r="DU80" i="154" s="1"/>
  <c r="DU81" i="154" s="1"/>
  <c r="DU82" i="154" s="1"/>
  <c r="DU83" i="154" s="1"/>
  <c r="DU84" i="154" s="1"/>
  <c r="DU85" i="154" s="1"/>
  <c r="DU86" i="154" s="1"/>
  <c r="DU87" i="154" s="1"/>
  <c r="DU88" i="154" s="1"/>
  <c r="DU89" i="154" s="1"/>
  <c r="DU90" i="154" s="1"/>
  <c r="DU91" i="154" s="1"/>
  <c r="BS15" i="154"/>
  <c r="BS16" i="154" s="1"/>
  <c r="BS17" i="154" s="1"/>
  <c r="BS18" i="154" s="1"/>
  <c r="BS19" i="154" s="1"/>
  <c r="BS20" i="154" s="1"/>
  <c r="BS21" i="154" s="1"/>
  <c r="BS22" i="154" s="1"/>
  <c r="BS23" i="154" s="1"/>
  <c r="BS24" i="154" s="1"/>
  <c r="BS25" i="154" s="1"/>
  <c r="BS26" i="154" s="1"/>
  <c r="BS27" i="154" s="1"/>
  <c r="BS28" i="154" s="1"/>
  <c r="BS29" i="154" s="1"/>
  <c r="BS30" i="154" s="1"/>
  <c r="BS31" i="154" s="1"/>
  <c r="BS32" i="154" s="1"/>
  <c r="BS33" i="154" s="1"/>
  <c r="BS34" i="154" s="1"/>
  <c r="BS35" i="154" s="1"/>
  <c r="BS36" i="154" s="1"/>
  <c r="BS37" i="154" s="1"/>
  <c r="BS38" i="154" s="1"/>
  <c r="BS39" i="154" s="1"/>
  <c r="BS40" i="154" s="1"/>
  <c r="BS41" i="154" s="1"/>
  <c r="BS42" i="154" s="1"/>
  <c r="BS43" i="154" s="1"/>
  <c r="BS44" i="154" s="1"/>
  <c r="BS45" i="154" s="1"/>
  <c r="BS46" i="154" s="1"/>
  <c r="BS47" i="154" s="1"/>
  <c r="BS48" i="154" s="1"/>
  <c r="BS49" i="154" s="1"/>
  <c r="BS50" i="154" s="1"/>
  <c r="BS51" i="154" s="1"/>
  <c r="BS52" i="154" s="1"/>
  <c r="BS53" i="154" s="1"/>
  <c r="BS54" i="154" s="1"/>
  <c r="BS55" i="154" s="1"/>
  <c r="BS56" i="154" s="1"/>
  <c r="BS57" i="154" s="1"/>
  <c r="BS58" i="154" s="1"/>
  <c r="BS59" i="154" s="1"/>
  <c r="BS60" i="154" s="1"/>
  <c r="BS61" i="154" s="1"/>
  <c r="BS62" i="154" s="1"/>
  <c r="BS63" i="154" s="1"/>
  <c r="BS64" i="154" s="1"/>
  <c r="BS65" i="154" s="1"/>
  <c r="BS66" i="154" s="1"/>
  <c r="BS67" i="154" s="1"/>
  <c r="BS68" i="154" s="1"/>
  <c r="BS69" i="154" s="1"/>
  <c r="BS70" i="154" s="1"/>
  <c r="BS71" i="154" s="1"/>
  <c r="BS72" i="154" s="1"/>
  <c r="BS73" i="154" s="1"/>
  <c r="BS74" i="154" s="1"/>
  <c r="BS75" i="154" s="1"/>
  <c r="BS76" i="154" s="1"/>
  <c r="BS77" i="154" s="1"/>
  <c r="BS78" i="154" s="1"/>
  <c r="BS79" i="154" s="1"/>
  <c r="BS80" i="154" s="1"/>
  <c r="BS81" i="154" s="1"/>
  <c r="BS82" i="154" s="1"/>
  <c r="BS83" i="154" s="1"/>
  <c r="BS84" i="154" s="1"/>
  <c r="BS85" i="154" s="1"/>
  <c r="BS86" i="154" s="1"/>
  <c r="BS87" i="154" s="1"/>
  <c r="BS88" i="154" s="1"/>
  <c r="BS89" i="154" s="1"/>
  <c r="BS90" i="154" s="1"/>
  <c r="BS91" i="154" s="1"/>
  <c r="O15" i="154"/>
  <c r="O16" i="154" s="1"/>
  <c r="O17" i="154" s="1"/>
  <c r="O18" i="154" s="1"/>
  <c r="O19" i="154" s="1"/>
  <c r="O20" i="154" s="1"/>
  <c r="O21" i="154" s="1"/>
  <c r="O22" i="154" s="1"/>
  <c r="O23" i="154" s="1"/>
  <c r="O24" i="154" s="1"/>
  <c r="O25" i="154" s="1"/>
  <c r="O26" i="154" s="1"/>
  <c r="O27" i="154" s="1"/>
  <c r="O28" i="154" s="1"/>
  <c r="O29" i="154" s="1"/>
  <c r="O30" i="154" s="1"/>
  <c r="O31" i="154" s="1"/>
  <c r="O32" i="154" s="1"/>
  <c r="O33" i="154" s="1"/>
  <c r="O34" i="154" s="1"/>
  <c r="O35" i="154" s="1"/>
  <c r="O36" i="154" s="1"/>
  <c r="O37" i="154" s="1"/>
  <c r="O38" i="154" s="1"/>
  <c r="O39" i="154" s="1"/>
  <c r="O40" i="154" s="1"/>
  <c r="O41" i="154" s="1"/>
  <c r="O42" i="154" s="1"/>
  <c r="O43" i="154" s="1"/>
  <c r="O44" i="154" s="1"/>
  <c r="O45" i="154" s="1"/>
  <c r="O46" i="154" s="1"/>
  <c r="O47" i="154" s="1"/>
  <c r="O48" i="154" s="1"/>
  <c r="O49" i="154" s="1"/>
  <c r="O50" i="154" s="1"/>
  <c r="O51" i="154" s="1"/>
  <c r="O52" i="154" s="1"/>
  <c r="O53" i="154" s="1"/>
  <c r="O54" i="154" s="1"/>
  <c r="O55" i="154" s="1"/>
  <c r="O56" i="154" s="1"/>
  <c r="O57" i="154" s="1"/>
  <c r="O58" i="154" s="1"/>
  <c r="O59" i="154" s="1"/>
  <c r="O60" i="154" s="1"/>
  <c r="O61" i="154" s="1"/>
  <c r="O62" i="154" s="1"/>
  <c r="O63" i="154" s="1"/>
  <c r="O64" i="154" s="1"/>
  <c r="O65" i="154" s="1"/>
  <c r="O66" i="154" s="1"/>
  <c r="O67" i="154" s="1"/>
  <c r="O68" i="154" s="1"/>
  <c r="O69" i="154" s="1"/>
  <c r="O70" i="154" s="1"/>
  <c r="O71" i="154" s="1"/>
  <c r="O72" i="154" s="1"/>
  <c r="O73" i="154" s="1"/>
  <c r="O74" i="154" s="1"/>
  <c r="O75" i="154" s="1"/>
  <c r="O76" i="154" s="1"/>
  <c r="O77" i="154" s="1"/>
  <c r="O78" i="154" s="1"/>
  <c r="O79" i="154" s="1"/>
  <c r="O80" i="154" s="1"/>
  <c r="O81" i="154" s="1"/>
  <c r="O82" i="154" s="1"/>
  <c r="O83" i="154" s="1"/>
  <c r="O84" i="154" s="1"/>
  <c r="O85" i="154" s="1"/>
  <c r="O86" i="154" s="1"/>
  <c r="O87" i="154" s="1"/>
  <c r="O88" i="154" s="1"/>
  <c r="O89" i="154" s="1"/>
  <c r="O90" i="154" s="1"/>
  <c r="O91" i="154" s="1"/>
  <c r="U15" i="153"/>
  <c r="U15" i="154"/>
  <c r="U16" i="154" s="1"/>
  <c r="U17" i="154" s="1"/>
  <c r="U18" i="154" s="1"/>
  <c r="U19" i="154" s="1"/>
  <c r="U20" i="154" s="1"/>
  <c r="U21" i="154" s="1"/>
  <c r="U22" i="154" s="1"/>
  <c r="U23" i="154" s="1"/>
  <c r="U24" i="154" s="1"/>
  <c r="U25" i="154" s="1"/>
  <c r="U26" i="154" s="1"/>
  <c r="U27" i="154" s="1"/>
  <c r="U28" i="154" s="1"/>
  <c r="U29" i="154" s="1"/>
  <c r="U30" i="154" s="1"/>
  <c r="U31" i="154" s="1"/>
  <c r="U32" i="154" s="1"/>
  <c r="U33" i="154" s="1"/>
  <c r="U34" i="154" s="1"/>
  <c r="U35" i="154" s="1"/>
  <c r="U36" i="154" s="1"/>
  <c r="U37" i="154" s="1"/>
  <c r="U38" i="154" s="1"/>
  <c r="U39" i="154" s="1"/>
  <c r="U40" i="154" s="1"/>
  <c r="U41" i="154" s="1"/>
  <c r="U42" i="154" s="1"/>
  <c r="U43" i="154" s="1"/>
  <c r="U44" i="154" s="1"/>
  <c r="U45" i="154" s="1"/>
  <c r="U46" i="154" s="1"/>
  <c r="U47" i="154" s="1"/>
  <c r="U48" i="154" s="1"/>
  <c r="U49" i="154" s="1"/>
  <c r="U50" i="154" s="1"/>
  <c r="U51" i="154" s="1"/>
  <c r="U52" i="154" s="1"/>
  <c r="U53" i="154" s="1"/>
  <c r="U54" i="154" s="1"/>
  <c r="U55" i="154" s="1"/>
  <c r="U56" i="154" s="1"/>
  <c r="U57" i="154" s="1"/>
  <c r="U58" i="154" s="1"/>
  <c r="U59" i="154" s="1"/>
  <c r="U60" i="154" s="1"/>
  <c r="U61" i="154" s="1"/>
  <c r="U62" i="154" s="1"/>
  <c r="U63" i="154" s="1"/>
  <c r="U64" i="154" s="1"/>
  <c r="U65" i="154" s="1"/>
  <c r="U66" i="154" s="1"/>
  <c r="U67" i="154" s="1"/>
  <c r="U68" i="154" s="1"/>
  <c r="U69" i="154" s="1"/>
  <c r="U70" i="154" s="1"/>
  <c r="U71" i="154" s="1"/>
  <c r="U72" i="154" s="1"/>
  <c r="U73" i="154" s="1"/>
  <c r="U74" i="154" s="1"/>
  <c r="U75" i="154" s="1"/>
  <c r="U76" i="154" s="1"/>
  <c r="U77" i="154" s="1"/>
  <c r="U78" i="154" s="1"/>
  <c r="U79" i="154" s="1"/>
  <c r="U80" i="154" s="1"/>
  <c r="U81" i="154" s="1"/>
  <c r="U82" i="154" s="1"/>
  <c r="U83" i="154" s="1"/>
  <c r="U84" i="154" s="1"/>
  <c r="U85" i="154" s="1"/>
  <c r="U86" i="154" s="1"/>
  <c r="U87" i="154" s="1"/>
  <c r="U88" i="154" s="1"/>
  <c r="U89" i="154" s="1"/>
  <c r="U90" i="154" s="1"/>
  <c r="U91" i="154" s="1"/>
  <c r="DE15" i="154"/>
  <c r="DE16" i="154" s="1"/>
  <c r="DE17" i="154" s="1"/>
  <c r="DE18" i="154" s="1"/>
  <c r="DE19" i="154" s="1"/>
  <c r="DE15" i="153"/>
  <c r="ES15" i="153"/>
  <c r="ES15" i="154"/>
  <c r="ES16" i="154" s="1"/>
  <c r="ES17" i="154" s="1"/>
  <c r="ES18" i="154" s="1"/>
  <c r="W15" i="154"/>
  <c r="W16" i="154" s="1"/>
  <c r="W17" i="154" s="1"/>
  <c r="W18" i="154" s="1"/>
  <c r="W19" i="154" s="1"/>
  <c r="W20" i="154" s="1"/>
  <c r="W21" i="154" s="1"/>
  <c r="W22" i="154" s="1"/>
  <c r="W23" i="154" s="1"/>
  <c r="W24" i="154" s="1"/>
  <c r="W25" i="154" s="1"/>
  <c r="W26" i="154" s="1"/>
  <c r="W27" i="154" s="1"/>
  <c r="W28" i="154" s="1"/>
  <c r="W29" i="154" s="1"/>
  <c r="W30" i="154" s="1"/>
  <c r="W31" i="154" s="1"/>
  <c r="W32" i="154" s="1"/>
  <c r="W33" i="154" s="1"/>
  <c r="W34" i="154" s="1"/>
  <c r="W35" i="154" s="1"/>
  <c r="W36" i="154" s="1"/>
  <c r="W37" i="154" s="1"/>
  <c r="W38" i="154" s="1"/>
  <c r="W39" i="154" s="1"/>
  <c r="W40" i="154" s="1"/>
  <c r="W41" i="154" s="1"/>
  <c r="W42" i="154" s="1"/>
  <c r="W43" i="154" s="1"/>
  <c r="W44" i="154" s="1"/>
  <c r="W45" i="154" s="1"/>
  <c r="W46" i="154" s="1"/>
  <c r="W47" i="154" s="1"/>
  <c r="W48" i="154" s="1"/>
  <c r="W49" i="154" s="1"/>
  <c r="W50" i="154" s="1"/>
  <c r="W51" i="154" s="1"/>
  <c r="W52" i="154" s="1"/>
  <c r="W53" i="154" s="1"/>
  <c r="W54" i="154" s="1"/>
  <c r="W55" i="154" s="1"/>
  <c r="W56" i="154" s="1"/>
  <c r="W57" i="154" s="1"/>
  <c r="W58" i="154" s="1"/>
  <c r="W59" i="154" s="1"/>
  <c r="W60" i="154" s="1"/>
  <c r="W61" i="154" s="1"/>
  <c r="W62" i="154" s="1"/>
  <c r="W63" i="154" s="1"/>
  <c r="W64" i="154" s="1"/>
  <c r="W65" i="154" s="1"/>
  <c r="W66" i="154" s="1"/>
  <c r="W67" i="154" s="1"/>
  <c r="W68" i="154" s="1"/>
  <c r="W69" i="154" s="1"/>
  <c r="W70" i="154" s="1"/>
  <c r="W71" i="154" s="1"/>
  <c r="W72" i="154" s="1"/>
  <c r="W73" i="154" s="1"/>
  <c r="W74" i="154" s="1"/>
  <c r="W75" i="154" s="1"/>
  <c r="W76" i="154" s="1"/>
  <c r="W77" i="154" s="1"/>
  <c r="W78" i="154" s="1"/>
  <c r="W79" i="154" s="1"/>
  <c r="W80" i="154" s="1"/>
  <c r="W81" i="154" s="1"/>
  <c r="W82" i="154" s="1"/>
  <c r="W83" i="154" s="1"/>
  <c r="W84" i="154" s="1"/>
  <c r="W85" i="154" s="1"/>
  <c r="W86" i="154" s="1"/>
  <c r="W87" i="154" s="1"/>
  <c r="W88" i="154" s="1"/>
  <c r="W89" i="154" s="1"/>
  <c r="W90" i="154" s="1"/>
  <c r="W91" i="154" s="1"/>
  <c r="W15" i="153"/>
  <c r="CG15" i="153"/>
  <c r="CG16" i="153" s="1"/>
  <c r="CG15" i="154"/>
  <c r="CG16" i="154" s="1"/>
  <c r="CG17" i="154" s="1"/>
  <c r="CG18" i="154" s="1"/>
  <c r="CG19" i="154" s="1"/>
  <c r="CG20" i="154" s="1"/>
  <c r="CG21" i="154" s="1"/>
  <c r="CG22" i="154" s="1"/>
  <c r="CG23" i="154" s="1"/>
  <c r="CG24" i="154" s="1"/>
  <c r="CG25" i="154" s="1"/>
  <c r="CG26" i="154" s="1"/>
  <c r="CG27" i="154" s="1"/>
  <c r="CG28" i="154" s="1"/>
  <c r="CG29" i="154" s="1"/>
  <c r="CG30" i="154" s="1"/>
  <c r="CG31" i="154" s="1"/>
  <c r="CG32" i="154" s="1"/>
  <c r="CG33" i="154" s="1"/>
  <c r="CG34" i="154" s="1"/>
  <c r="CG35" i="154" s="1"/>
  <c r="CG36" i="154" s="1"/>
  <c r="CG37" i="154" s="1"/>
  <c r="CG38" i="154" s="1"/>
  <c r="CG39" i="154" s="1"/>
  <c r="CG40" i="154" s="1"/>
  <c r="CG41" i="154" s="1"/>
  <c r="CG42" i="154" s="1"/>
  <c r="CG43" i="154" s="1"/>
  <c r="CG44" i="154" s="1"/>
  <c r="CG45" i="154" s="1"/>
  <c r="CG46" i="154" s="1"/>
  <c r="CG47" i="154" s="1"/>
  <c r="CG48" i="154" s="1"/>
  <c r="CG49" i="154" s="1"/>
  <c r="CG50" i="154" s="1"/>
  <c r="CG51" i="154" s="1"/>
  <c r="CG52" i="154" s="1"/>
  <c r="CG53" i="154" s="1"/>
  <c r="CG54" i="154" s="1"/>
  <c r="CG55" i="154" s="1"/>
  <c r="CG56" i="154" s="1"/>
  <c r="CG57" i="154" s="1"/>
  <c r="CG58" i="154" s="1"/>
  <c r="CG59" i="154" s="1"/>
  <c r="CG60" i="154" s="1"/>
  <c r="CG61" i="154" s="1"/>
  <c r="CG62" i="154" s="1"/>
  <c r="CG63" i="154" s="1"/>
  <c r="CG64" i="154" s="1"/>
  <c r="CG65" i="154" s="1"/>
  <c r="CG66" i="154" s="1"/>
  <c r="CG67" i="154" s="1"/>
  <c r="CG68" i="154" s="1"/>
  <c r="CG69" i="154" s="1"/>
  <c r="CG70" i="154" s="1"/>
  <c r="CG71" i="154" s="1"/>
  <c r="CG72" i="154" s="1"/>
  <c r="CG73" i="154" s="1"/>
  <c r="CG74" i="154" s="1"/>
  <c r="CG75" i="154" s="1"/>
  <c r="CG76" i="154" s="1"/>
  <c r="CG77" i="154" s="1"/>
  <c r="CG78" i="154" s="1"/>
  <c r="CG79" i="154" s="1"/>
  <c r="CG80" i="154" s="1"/>
  <c r="CG81" i="154" s="1"/>
  <c r="CG82" i="154" s="1"/>
  <c r="CG83" i="154" s="1"/>
  <c r="CG84" i="154" s="1"/>
  <c r="CG85" i="154" s="1"/>
  <c r="CG86" i="154" s="1"/>
  <c r="CG87" i="154" s="1"/>
  <c r="CG88" i="154" s="1"/>
  <c r="CG89" i="154" s="1"/>
  <c r="CG90" i="154" s="1"/>
  <c r="CG91" i="154" s="1"/>
  <c r="DG15" i="154"/>
  <c r="DG16" i="154" s="1"/>
  <c r="DG17" i="154" s="1"/>
  <c r="DG18" i="154" s="1"/>
  <c r="DG19" i="154" s="1"/>
  <c r="DG20" i="154" s="1"/>
  <c r="DG21" i="154" s="1"/>
  <c r="DG22" i="154" s="1"/>
  <c r="DG23" i="154" s="1"/>
  <c r="DG24" i="154" s="1"/>
  <c r="DG25" i="154" s="1"/>
  <c r="DG26" i="154" s="1"/>
  <c r="DG27" i="154" s="1"/>
  <c r="DG28" i="154" s="1"/>
  <c r="DG29" i="154" s="1"/>
  <c r="DG30" i="154" s="1"/>
  <c r="DG31" i="154" s="1"/>
  <c r="DG32" i="154" s="1"/>
  <c r="DG33" i="154" s="1"/>
  <c r="DG34" i="154" s="1"/>
  <c r="DG35" i="154" s="1"/>
  <c r="DG36" i="154" s="1"/>
  <c r="DG37" i="154" s="1"/>
  <c r="DG38" i="154" s="1"/>
  <c r="DG39" i="154" s="1"/>
  <c r="DG40" i="154" s="1"/>
  <c r="DG41" i="154" s="1"/>
  <c r="DG42" i="154" s="1"/>
  <c r="DG43" i="154" s="1"/>
  <c r="DG44" i="154" s="1"/>
  <c r="DG45" i="154" s="1"/>
  <c r="DG46" i="154" s="1"/>
  <c r="DG47" i="154" s="1"/>
  <c r="DG48" i="154" s="1"/>
  <c r="DG49" i="154" s="1"/>
  <c r="DG50" i="154" s="1"/>
  <c r="DG51" i="154" s="1"/>
  <c r="DG52" i="154" s="1"/>
  <c r="DG53" i="154" s="1"/>
  <c r="DG54" i="154" s="1"/>
  <c r="DG55" i="154" s="1"/>
  <c r="DG56" i="154" s="1"/>
  <c r="DG57" i="154" s="1"/>
  <c r="DG58" i="154" s="1"/>
  <c r="DG59" i="154" s="1"/>
  <c r="DG60" i="154" s="1"/>
  <c r="DG61" i="154" s="1"/>
  <c r="DG62" i="154" s="1"/>
  <c r="DG63" i="154" s="1"/>
  <c r="DG64" i="154" s="1"/>
  <c r="DG65" i="154" s="1"/>
  <c r="DG66" i="154" s="1"/>
  <c r="DG67" i="154" s="1"/>
  <c r="DG68" i="154" s="1"/>
  <c r="DG69" i="154" s="1"/>
  <c r="DG70" i="154" s="1"/>
  <c r="DG71" i="154" s="1"/>
  <c r="DG72" i="154" s="1"/>
  <c r="DG73" i="154" s="1"/>
  <c r="DG74" i="154" s="1"/>
  <c r="DG75" i="154" s="1"/>
  <c r="DG76" i="154" s="1"/>
  <c r="DG77" i="154" s="1"/>
  <c r="DG78" i="154" s="1"/>
  <c r="DG79" i="154" s="1"/>
  <c r="DG80" i="154" s="1"/>
  <c r="DG81" i="154" s="1"/>
  <c r="DG82" i="154" s="1"/>
  <c r="DG83" i="154" s="1"/>
  <c r="DG84" i="154" s="1"/>
  <c r="DG85" i="154" s="1"/>
  <c r="DG86" i="154" s="1"/>
  <c r="DG87" i="154" s="1"/>
  <c r="DG88" i="154" s="1"/>
  <c r="DG89" i="154" s="1"/>
  <c r="DG90" i="154" s="1"/>
  <c r="DG91" i="154" s="1"/>
  <c r="DG15" i="153"/>
  <c r="O16" i="153"/>
  <c r="O17" i="153" s="1"/>
  <c r="E15" i="154"/>
  <c r="E16" i="154" s="1"/>
  <c r="E17" i="154" s="1"/>
  <c r="E18" i="154" s="1"/>
  <c r="E19" i="154" s="1"/>
  <c r="E20" i="154" s="1"/>
  <c r="E21" i="154" s="1"/>
  <c r="E22" i="154" s="1"/>
  <c r="E23" i="154" s="1"/>
  <c r="E24" i="154" s="1"/>
  <c r="E25" i="154" s="1"/>
  <c r="E26" i="154" s="1"/>
  <c r="E27" i="154" s="1"/>
  <c r="E28" i="154" s="1"/>
  <c r="E29" i="154" s="1"/>
  <c r="E30" i="154" s="1"/>
  <c r="E31" i="154" s="1"/>
  <c r="E32" i="154" s="1"/>
  <c r="E33" i="154" s="1"/>
  <c r="E34" i="154" s="1"/>
  <c r="E35" i="154" s="1"/>
  <c r="E36" i="154" s="1"/>
  <c r="E37" i="154" s="1"/>
  <c r="E38" i="154" s="1"/>
  <c r="E39" i="154" s="1"/>
  <c r="E40" i="154" s="1"/>
  <c r="E41" i="154" s="1"/>
  <c r="E42" i="154" s="1"/>
  <c r="E43" i="154" s="1"/>
  <c r="E44" i="154" s="1"/>
  <c r="E45" i="154" s="1"/>
  <c r="E46" i="154" s="1"/>
  <c r="E47" i="154" s="1"/>
  <c r="E48" i="154" s="1"/>
  <c r="E49" i="154" s="1"/>
  <c r="E50" i="154" s="1"/>
  <c r="E51" i="154" s="1"/>
  <c r="E52" i="154" s="1"/>
  <c r="E53" i="154" s="1"/>
  <c r="E54" i="154" s="1"/>
  <c r="E55" i="154" s="1"/>
  <c r="E56" i="154" s="1"/>
  <c r="E57" i="154" s="1"/>
  <c r="E58" i="154" s="1"/>
  <c r="E59" i="154" s="1"/>
  <c r="E60" i="154" s="1"/>
  <c r="E61" i="154" s="1"/>
  <c r="E62" i="154" s="1"/>
  <c r="E63" i="154" s="1"/>
  <c r="E64" i="154" s="1"/>
  <c r="E65" i="154" s="1"/>
  <c r="E66" i="154" s="1"/>
  <c r="E67" i="154" s="1"/>
  <c r="E68" i="154" s="1"/>
  <c r="E69" i="154" s="1"/>
  <c r="E70" i="154" s="1"/>
  <c r="E71" i="154" s="1"/>
  <c r="E72" i="154" s="1"/>
  <c r="E73" i="154" s="1"/>
  <c r="E74" i="154" s="1"/>
  <c r="E75" i="154" s="1"/>
  <c r="E76" i="154" s="1"/>
  <c r="E77" i="154" s="1"/>
  <c r="E78" i="154" s="1"/>
  <c r="E79" i="154" s="1"/>
  <c r="E80" i="154" s="1"/>
  <c r="E81" i="154" s="1"/>
  <c r="E82" i="154" s="1"/>
  <c r="E83" i="154" s="1"/>
  <c r="E84" i="154" s="1"/>
  <c r="E85" i="154" s="1"/>
  <c r="E86" i="154" s="1"/>
  <c r="E87" i="154" s="1"/>
  <c r="E88" i="154" s="1"/>
  <c r="E89" i="154" s="1"/>
  <c r="E90" i="154" s="1"/>
  <c r="E91" i="154" s="1"/>
  <c r="E15" i="153"/>
  <c r="BI15" i="154"/>
  <c r="BI16" i="154" s="1"/>
  <c r="BI17" i="154" s="1"/>
  <c r="BI15" i="153"/>
  <c r="CA15" i="153"/>
  <c r="CA16" i="153" s="1"/>
  <c r="CA15" i="154"/>
  <c r="CA16" i="154" s="1"/>
  <c r="CA17" i="154" s="1"/>
  <c r="CA18" i="154" s="1"/>
  <c r="CA19" i="154" s="1"/>
  <c r="CA20" i="154" s="1"/>
  <c r="CA21" i="154" s="1"/>
  <c r="CA22" i="154" s="1"/>
  <c r="CA23" i="154" s="1"/>
  <c r="CA24" i="154" s="1"/>
  <c r="CA25" i="154" s="1"/>
  <c r="CA26" i="154" s="1"/>
  <c r="CA27" i="154" s="1"/>
  <c r="CA28" i="154" s="1"/>
  <c r="CA29" i="154" s="1"/>
  <c r="CA30" i="154" s="1"/>
  <c r="CA31" i="154" s="1"/>
  <c r="CA32" i="154" s="1"/>
  <c r="CA33" i="154" s="1"/>
  <c r="CA34" i="154" s="1"/>
  <c r="CA35" i="154" s="1"/>
  <c r="CA36" i="154" s="1"/>
  <c r="CA37" i="154" s="1"/>
  <c r="CA38" i="154" s="1"/>
  <c r="CA39" i="154" s="1"/>
  <c r="CA40" i="154" s="1"/>
  <c r="CA41" i="154" s="1"/>
  <c r="CA42" i="154" s="1"/>
  <c r="CA43" i="154" s="1"/>
  <c r="CA44" i="154" s="1"/>
  <c r="CA45" i="154" s="1"/>
  <c r="CA46" i="154" s="1"/>
  <c r="CA47" i="154" s="1"/>
  <c r="CA48" i="154" s="1"/>
  <c r="CA49" i="154" s="1"/>
  <c r="CA50" i="154" s="1"/>
  <c r="CA51" i="154" s="1"/>
  <c r="CA52" i="154" s="1"/>
  <c r="CA53" i="154" s="1"/>
  <c r="CA54" i="154" s="1"/>
  <c r="CA55" i="154" s="1"/>
  <c r="CA56" i="154" s="1"/>
  <c r="CA57" i="154" s="1"/>
  <c r="CA58" i="154" s="1"/>
  <c r="CA59" i="154" s="1"/>
  <c r="CA60" i="154" s="1"/>
  <c r="CA61" i="154" s="1"/>
  <c r="CA62" i="154" s="1"/>
  <c r="CA63" i="154" s="1"/>
  <c r="CA64" i="154" s="1"/>
  <c r="CA65" i="154" s="1"/>
  <c r="CA66" i="154" s="1"/>
  <c r="CA67" i="154" s="1"/>
  <c r="CA68" i="154" s="1"/>
  <c r="CA69" i="154" s="1"/>
  <c r="CA70" i="154" s="1"/>
  <c r="CA71" i="154" s="1"/>
  <c r="CA72" i="154" s="1"/>
  <c r="CA73" i="154" s="1"/>
  <c r="CA74" i="154" s="1"/>
  <c r="CA75" i="154" s="1"/>
  <c r="CA76" i="154" s="1"/>
  <c r="CA77" i="154" s="1"/>
  <c r="CA78" i="154" s="1"/>
  <c r="CA79" i="154" s="1"/>
  <c r="CA80" i="154" s="1"/>
  <c r="CA81" i="154" s="1"/>
  <c r="CA82" i="154" s="1"/>
  <c r="CA83" i="154" s="1"/>
  <c r="CA84" i="154" s="1"/>
  <c r="CA85" i="154" s="1"/>
  <c r="CA86" i="154" s="1"/>
  <c r="CA87" i="154" s="1"/>
  <c r="CA88" i="154" s="1"/>
  <c r="CA89" i="154" s="1"/>
  <c r="CA90" i="154" s="1"/>
  <c r="CA91" i="154" s="1"/>
  <c r="EY7" i="153"/>
  <c r="EV7" i="153"/>
  <c r="ET7" i="152"/>
  <c r="EP7" i="154"/>
  <c r="EV7" i="151"/>
  <c r="EM7" i="152"/>
  <c r="EV7" i="150"/>
  <c r="AG15" i="153"/>
  <c r="AG15" i="154"/>
  <c r="AG16" i="154" s="1"/>
  <c r="AG17" i="154" s="1"/>
  <c r="AG18" i="154" s="1"/>
  <c r="AG19" i="154" s="1"/>
  <c r="AG20" i="154" s="1"/>
  <c r="AG21" i="154" s="1"/>
  <c r="AG22" i="154" s="1"/>
  <c r="AG23" i="154" s="1"/>
  <c r="AG24" i="154" s="1"/>
  <c r="AG25" i="154" s="1"/>
  <c r="AG26" i="154" s="1"/>
  <c r="AG27" i="154" s="1"/>
  <c r="AG28" i="154" s="1"/>
  <c r="AG29" i="154" s="1"/>
  <c r="AG30" i="154" s="1"/>
  <c r="AG31" i="154" s="1"/>
  <c r="AG32" i="154" s="1"/>
  <c r="AG33" i="154" s="1"/>
  <c r="AG34" i="154" s="1"/>
  <c r="AG35" i="154" s="1"/>
  <c r="AG36" i="154" s="1"/>
  <c r="AG37" i="154" s="1"/>
  <c r="AG38" i="154" s="1"/>
  <c r="AG39" i="154" s="1"/>
  <c r="AG40" i="154" s="1"/>
  <c r="AG41" i="154" s="1"/>
  <c r="AG42" i="154" s="1"/>
  <c r="AG43" i="154" s="1"/>
  <c r="AG44" i="154" s="1"/>
  <c r="AG45" i="154" s="1"/>
  <c r="AG46" i="154" s="1"/>
  <c r="AG47" i="154" s="1"/>
  <c r="AG48" i="154" s="1"/>
  <c r="AG49" i="154" s="1"/>
  <c r="AG50" i="154" s="1"/>
  <c r="AG51" i="154" s="1"/>
  <c r="AG52" i="154" s="1"/>
  <c r="AG53" i="154" s="1"/>
  <c r="AG54" i="154" s="1"/>
  <c r="AG55" i="154" s="1"/>
  <c r="AG56" i="154" s="1"/>
  <c r="AG57" i="154" s="1"/>
  <c r="AG58" i="154" s="1"/>
  <c r="AG59" i="154" s="1"/>
  <c r="AG60" i="154" s="1"/>
  <c r="AG61" i="154" s="1"/>
  <c r="AG62" i="154" s="1"/>
  <c r="AG63" i="154" s="1"/>
  <c r="AG64" i="154" s="1"/>
  <c r="AG65" i="154" s="1"/>
  <c r="AG66" i="154" s="1"/>
  <c r="AG67" i="154" s="1"/>
  <c r="AG68" i="154" s="1"/>
  <c r="AG69" i="154" s="1"/>
  <c r="AG70" i="154" s="1"/>
  <c r="AG71" i="154" s="1"/>
  <c r="AG72" i="154" s="1"/>
  <c r="AG73" i="154" s="1"/>
  <c r="AG74" i="154" s="1"/>
  <c r="AG75" i="154" s="1"/>
  <c r="AG76" i="154" s="1"/>
  <c r="AG77" i="154" s="1"/>
  <c r="AG78" i="154" s="1"/>
  <c r="AG79" i="154" s="1"/>
  <c r="AG80" i="154" s="1"/>
  <c r="AG81" i="154" s="1"/>
  <c r="AG82" i="154" s="1"/>
  <c r="AG83" i="154" s="1"/>
  <c r="AG84" i="154" s="1"/>
  <c r="AG85" i="154" s="1"/>
  <c r="AG86" i="154" s="1"/>
  <c r="AG87" i="154" s="1"/>
  <c r="AG88" i="154" s="1"/>
  <c r="AG89" i="154" s="1"/>
  <c r="AG90" i="154" s="1"/>
  <c r="AG91" i="154" s="1"/>
  <c r="BE15" i="154"/>
  <c r="BE16" i="154" s="1"/>
  <c r="BE17" i="154" s="1"/>
  <c r="BE18" i="154" s="1"/>
  <c r="BE19" i="154" s="1"/>
  <c r="BE20" i="154" s="1"/>
  <c r="BE21" i="154" s="1"/>
  <c r="BE22" i="154" s="1"/>
  <c r="BE23" i="154" s="1"/>
  <c r="BE24" i="154" s="1"/>
  <c r="BE25" i="154" s="1"/>
  <c r="BE26" i="154" s="1"/>
  <c r="BE27" i="154" s="1"/>
  <c r="BE28" i="154" s="1"/>
  <c r="BE29" i="154" s="1"/>
  <c r="BE30" i="154" s="1"/>
  <c r="BE31" i="154" s="1"/>
  <c r="BE32" i="154" s="1"/>
  <c r="BE33" i="154" s="1"/>
  <c r="BE34" i="154" s="1"/>
  <c r="BE35" i="154" s="1"/>
  <c r="BE36" i="154" s="1"/>
  <c r="BE37" i="154" s="1"/>
  <c r="BE38" i="154" s="1"/>
  <c r="BE39" i="154" s="1"/>
  <c r="BE40" i="154" s="1"/>
  <c r="BE41" i="154" s="1"/>
  <c r="BE42" i="154" s="1"/>
  <c r="BE43" i="154" s="1"/>
  <c r="BE44" i="154" s="1"/>
  <c r="BE45" i="154" s="1"/>
  <c r="BE46" i="154" s="1"/>
  <c r="BE47" i="154" s="1"/>
  <c r="BE48" i="154" s="1"/>
  <c r="BE49" i="154" s="1"/>
  <c r="BE50" i="154" s="1"/>
  <c r="BE51" i="154" s="1"/>
  <c r="BE52" i="154" s="1"/>
  <c r="BE53" i="154" s="1"/>
  <c r="BE54" i="154" s="1"/>
  <c r="BE55" i="154" s="1"/>
  <c r="BE56" i="154" s="1"/>
  <c r="BE57" i="154" s="1"/>
  <c r="BE58" i="154" s="1"/>
  <c r="BE59" i="154" s="1"/>
  <c r="BE60" i="154" s="1"/>
  <c r="BE61" i="154" s="1"/>
  <c r="BE62" i="154" s="1"/>
  <c r="BE63" i="154" s="1"/>
  <c r="BE64" i="154" s="1"/>
  <c r="BE65" i="154" s="1"/>
  <c r="BE66" i="154" s="1"/>
  <c r="BE67" i="154" s="1"/>
  <c r="BE68" i="154" s="1"/>
  <c r="BE69" i="154" s="1"/>
  <c r="BE70" i="154" s="1"/>
  <c r="BE71" i="154" s="1"/>
  <c r="BE72" i="154" s="1"/>
  <c r="BE73" i="154" s="1"/>
  <c r="BE74" i="154" s="1"/>
  <c r="BE75" i="154" s="1"/>
  <c r="BE76" i="154" s="1"/>
  <c r="BE77" i="154" s="1"/>
  <c r="BE78" i="154" s="1"/>
  <c r="BE79" i="154" s="1"/>
  <c r="BE80" i="154" s="1"/>
  <c r="BE81" i="154" s="1"/>
  <c r="BE82" i="154" s="1"/>
  <c r="BE83" i="154" s="1"/>
  <c r="BE84" i="154" s="1"/>
  <c r="BE85" i="154" s="1"/>
  <c r="BE86" i="154" s="1"/>
  <c r="BE87" i="154" s="1"/>
  <c r="BE88" i="154" s="1"/>
  <c r="BE89" i="154" s="1"/>
  <c r="BE90" i="154" s="1"/>
  <c r="BE91" i="154" s="1"/>
  <c r="BE15" i="153"/>
  <c r="CC15" i="153"/>
  <c r="CC15" i="154"/>
  <c r="CC16" i="154" s="1"/>
  <c r="CC17" i="154" s="1"/>
  <c r="CC18" i="154" s="1"/>
  <c r="CC19" i="154" s="1"/>
  <c r="CC20" i="154" s="1"/>
  <c r="CC21" i="154" s="1"/>
  <c r="CC22" i="154" s="1"/>
  <c r="CC23" i="154" s="1"/>
  <c r="CC24" i="154" s="1"/>
  <c r="CC25" i="154" s="1"/>
  <c r="CC26" i="154" s="1"/>
  <c r="CC27" i="154" s="1"/>
  <c r="CC28" i="154" s="1"/>
  <c r="CC29" i="154" s="1"/>
  <c r="CC30" i="154" s="1"/>
  <c r="CC31" i="154" s="1"/>
  <c r="CC32" i="154" s="1"/>
  <c r="CC33" i="154" s="1"/>
  <c r="CC34" i="154" s="1"/>
  <c r="CC35" i="154" s="1"/>
  <c r="CC36" i="154" s="1"/>
  <c r="CC37" i="154" s="1"/>
  <c r="CC38" i="154" s="1"/>
  <c r="CC39" i="154" s="1"/>
  <c r="CC40" i="154" s="1"/>
  <c r="CC41" i="154" s="1"/>
  <c r="CC42" i="154" s="1"/>
  <c r="CC43" i="154" s="1"/>
  <c r="CC44" i="154" s="1"/>
  <c r="CC45" i="154" s="1"/>
  <c r="CC46" i="154" s="1"/>
  <c r="CC47" i="154" s="1"/>
  <c r="CC48" i="154" s="1"/>
  <c r="CC49" i="154" s="1"/>
  <c r="CC50" i="154" s="1"/>
  <c r="CC51" i="154" s="1"/>
  <c r="CC52" i="154" s="1"/>
  <c r="CC53" i="154" s="1"/>
  <c r="CC54" i="154" s="1"/>
  <c r="CC55" i="154" s="1"/>
  <c r="CC56" i="154" s="1"/>
  <c r="CC57" i="154" s="1"/>
  <c r="CC58" i="154" s="1"/>
  <c r="CC59" i="154" s="1"/>
  <c r="CC60" i="154" s="1"/>
  <c r="CC61" i="154" s="1"/>
  <c r="CC62" i="154" s="1"/>
  <c r="CC63" i="154" s="1"/>
  <c r="CC64" i="154" s="1"/>
  <c r="CC65" i="154" s="1"/>
  <c r="CC66" i="154" s="1"/>
  <c r="CC67" i="154" s="1"/>
  <c r="CC68" i="154" s="1"/>
  <c r="CC69" i="154" s="1"/>
  <c r="CC70" i="154" s="1"/>
  <c r="CC71" i="154" s="1"/>
  <c r="CC72" i="154" s="1"/>
  <c r="CC73" i="154" s="1"/>
  <c r="CC74" i="154" s="1"/>
  <c r="CC75" i="154" s="1"/>
  <c r="CC76" i="154" s="1"/>
  <c r="CC77" i="154" s="1"/>
  <c r="CC78" i="154" s="1"/>
  <c r="CC79" i="154" s="1"/>
  <c r="CC80" i="154" s="1"/>
  <c r="CC81" i="154" s="1"/>
  <c r="CC82" i="154" s="1"/>
  <c r="CC83" i="154" s="1"/>
  <c r="CC84" i="154" s="1"/>
  <c r="CC85" i="154" s="1"/>
  <c r="CC86" i="154" s="1"/>
  <c r="CC87" i="154" s="1"/>
  <c r="CC88" i="154" s="1"/>
  <c r="CC89" i="154" s="1"/>
  <c r="CC90" i="154" s="1"/>
  <c r="CC91" i="154" s="1"/>
  <c r="DY15" i="154"/>
  <c r="DY16" i="154" s="1"/>
  <c r="DY17" i="154" s="1"/>
  <c r="DY18" i="154" s="1"/>
  <c r="DY19" i="154" s="1"/>
  <c r="DY20" i="154" s="1"/>
  <c r="DY21" i="154" s="1"/>
  <c r="DY22" i="154" s="1"/>
  <c r="DY23" i="154" s="1"/>
  <c r="DY24" i="154" s="1"/>
  <c r="DY25" i="154" s="1"/>
  <c r="DY26" i="154" s="1"/>
  <c r="DY27" i="154" s="1"/>
  <c r="DY28" i="154" s="1"/>
  <c r="DY29" i="154" s="1"/>
  <c r="DY30" i="154" s="1"/>
  <c r="DY31" i="154" s="1"/>
  <c r="DY32" i="154" s="1"/>
  <c r="DY33" i="154" s="1"/>
  <c r="DY34" i="154" s="1"/>
  <c r="DY35" i="154" s="1"/>
  <c r="DY36" i="154" s="1"/>
  <c r="DY37" i="154" s="1"/>
  <c r="DY38" i="154" s="1"/>
  <c r="DY39" i="154" s="1"/>
  <c r="DY40" i="154" s="1"/>
  <c r="DY41" i="154" s="1"/>
  <c r="DY42" i="154" s="1"/>
  <c r="DY43" i="154" s="1"/>
  <c r="DY44" i="154" s="1"/>
  <c r="DY45" i="154" s="1"/>
  <c r="DY46" i="154" s="1"/>
  <c r="DY47" i="154" s="1"/>
  <c r="DY48" i="154" s="1"/>
  <c r="DY49" i="154" s="1"/>
  <c r="DY50" i="154" s="1"/>
  <c r="DY51" i="154" s="1"/>
  <c r="DY52" i="154" s="1"/>
  <c r="DY53" i="154" s="1"/>
  <c r="DY54" i="154" s="1"/>
  <c r="DY55" i="154" s="1"/>
  <c r="DY56" i="154" s="1"/>
  <c r="DY57" i="154" s="1"/>
  <c r="DY58" i="154" s="1"/>
  <c r="DY59" i="154" s="1"/>
  <c r="DY60" i="154" s="1"/>
  <c r="DY61" i="154" s="1"/>
  <c r="DY62" i="154" s="1"/>
  <c r="DY63" i="154" s="1"/>
  <c r="DY64" i="154" s="1"/>
  <c r="DY65" i="154" s="1"/>
  <c r="DY66" i="154" s="1"/>
  <c r="DY67" i="154" s="1"/>
  <c r="DY68" i="154" s="1"/>
  <c r="DY69" i="154" s="1"/>
  <c r="DY70" i="154" s="1"/>
  <c r="DY71" i="154" s="1"/>
  <c r="DY72" i="154" s="1"/>
  <c r="DY73" i="154" s="1"/>
  <c r="DY74" i="154" s="1"/>
  <c r="DY75" i="154" s="1"/>
  <c r="DY76" i="154" s="1"/>
  <c r="DY77" i="154" s="1"/>
  <c r="DY78" i="154" s="1"/>
  <c r="DY79" i="154" s="1"/>
  <c r="DY80" i="154" s="1"/>
  <c r="DY81" i="154" s="1"/>
  <c r="DY82" i="154" s="1"/>
  <c r="DY83" i="154" s="1"/>
  <c r="DY84" i="154" s="1"/>
  <c r="DY85" i="154" s="1"/>
  <c r="DY86" i="154" s="1"/>
  <c r="DY87" i="154" s="1"/>
  <c r="DY88" i="154" s="1"/>
  <c r="DY89" i="154" s="1"/>
  <c r="DY90" i="154" s="1"/>
  <c r="DY91" i="154" s="1"/>
  <c r="DY15" i="153"/>
  <c r="EQ15" i="153"/>
  <c r="EQ16" i="153" s="1"/>
  <c r="EQ15" i="154"/>
  <c r="EQ16" i="154" s="1"/>
  <c r="EQ17" i="154" s="1"/>
  <c r="EQ18" i="154" s="1"/>
  <c r="EQ19" i="154" s="1"/>
  <c r="EQ20" i="154" s="1"/>
  <c r="EQ21" i="154" s="1"/>
  <c r="EQ22" i="154" s="1"/>
  <c r="EQ23" i="154" s="1"/>
  <c r="EQ24" i="154" s="1"/>
  <c r="EQ25" i="154" s="1"/>
  <c r="EQ26" i="154" s="1"/>
  <c r="EQ27" i="154" s="1"/>
  <c r="EQ28" i="154" s="1"/>
  <c r="EQ29" i="154" s="1"/>
  <c r="EQ30" i="154" s="1"/>
  <c r="EQ31" i="154" s="1"/>
  <c r="EQ32" i="154" s="1"/>
  <c r="EQ33" i="154" s="1"/>
  <c r="EQ34" i="154" s="1"/>
  <c r="EQ35" i="154" s="1"/>
  <c r="EQ36" i="154" s="1"/>
  <c r="EQ37" i="154" s="1"/>
  <c r="EQ38" i="154" s="1"/>
  <c r="EQ39" i="154" s="1"/>
  <c r="EQ40" i="154" s="1"/>
  <c r="EQ41" i="154" s="1"/>
  <c r="EQ42" i="154" s="1"/>
  <c r="EQ43" i="154" s="1"/>
  <c r="EQ44" i="154" s="1"/>
  <c r="EQ45" i="154" s="1"/>
  <c r="EQ46" i="154" s="1"/>
  <c r="EQ47" i="154" s="1"/>
  <c r="EQ48" i="154" s="1"/>
  <c r="EQ49" i="154" s="1"/>
  <c r="EQ50" i="154" s="1"/>
  <c r="EQ51" i="154" s="1"/>
  <c r="EQ52" i="154" s="1"/>
  <c r="EQ53" i="154" s="1"/>
  <c r="EQ54" i="154" s="1"/>
  <c r="EQ55" i="154" s="1"/>
  <c r="EQ56" i="154" s="1"/>
  <c r="EQ57" i="154" s="1"/>
  <c r="EQ58" i="154" s="1"/>
  <c r="EQ59" i="154" s="1"/>
  <c r="EQ60" i="154" s="1"/>
  <c r="EQ61" i="154" s="1"/>
  <c r="EQ62" i="154" s="1"/>
  <c r="EQ63" i="154" s="1"/>
  <c r="EQ64" i="154" s="1"/>
  <c r="EQ65" i="154" s="1"/>
  <c r="EQ66" i="154" s="1"/>
  <c r="EQ67" i="154" s="1"/>
  <c r="EQ68" i="154" s="1"/>
  <c r="EQ69" i="154" s="1"/>
  <c r="EQ70" i="154" s="1"/>
  <c r="EQ71" i="154" s="1"/>
  <c r="EQ72" i="154" s="1"/>
  <c r="EQ73" i="154" s="1"/>
  <c r="EQ74" i="154" s="1"/>
  <c r="EQ75" i="154" s="1"/>
  <c r="EQ76" i="154" s="1"/>
  <c r="EQ77" i="154" s="1"/>
  <c r="EQ78" i="154" s="1"/>
  <c r="EQ79" i="154" s="1"/>
  <c r="EQ80" i="154" s="1"/>
  <c r="EQ81" i="154" s="1"/>
  <c r="EQ82" i="154" s="1"/>
  <c r="EQ83" i="154" s="1"/>
  <c r="EQ84" i="154" s="1"/>
  <c r="EQ85" i="154" s="1"/>
  <c r="EQ86" i="154" s="1"/>
  <c r="EQ87" i="154" s="1"/>
  <c r="EQ88" i="154" s="1"/>
  <c r="EQ89" i="154" s="1"/>
  <c r="EQ90" i="154" s="1"/>
  <c r="EQ91" i="154" s="1"/>
  <c r="BQ15" i="153"/>
  <c r="EM15" i="154"/>
  <c r="EM16" i="154" s="1"/>
  <c r="EM17" i="154" s="1"/>
  <c r="EM18" i="154" s="1"/>
  <c r="EM19" i="154" s="1"/>
  <c r="EM20" i="154" s="1"/>
  <c r="EM21" i="154" s="1"/>
  <c r="EM22" i="154" s="1"/>
  <c r="EM23" i="154" s="1"/>
  <c r="EM24" i="154" s="1"/>
  <c r="EM25" i="154" s="1"/>
  <c r="EM26" i="154" s="1"/>
  <c r="EM27" i="154" s="1"/>
  <c r="EM28" i="154" s="1"/>
  <c r="EM29" i="154" s="1"/>
  <c r="EM30" i="154" s="1"/>
  <c r="EM31" i="154" s="1"/>
  <c r="EM32" i="154" s="1"/>
  <c r="EM33" i="154" s="1"/>
  <c r="EM34" i="154" s="1"/>
  <c r="EM35" i="154" s="1"/>
  <c r="EM36" i="154" s="1"/>
  <c r="EM37" i="154" s="1"/>
  <c r="EM38" i="154" s="1"/>
  <c r="EM39" i="154" s="1"/>
  <c r="EM40" i="154" s="1"/>
  <c r="EM41" i="154" s="1"/>
  <c r="EM42" i="154" s="1"/>
  <c r="EM43" i="154" s="1"/>
  <c r="EM44" i="154" s="1"/>
  <c r="EM45" i="154" s="1"/>
  <c r="EM46" i="154" s="1"/>
  <c r="EM47" i="154" s="1"/>
  <c r="EM48" i="154" s="1"/>
  <c r="EM49" i="154" s="1"/>
  <c r="EM50" i="154" s="1"/>
  <c r="EM51" i="154" s="1"/>
  <c r="EM52" i="154" s="1"/>
  <c r="EM53" i="154" s="1"/>
  <c r="EM54" i="154" s="1"/>
  <c r="EM55" i="154" s="1"/>
  <c r="EM56" i="154" s="1"/>
  <c r="EM57" i="154" s="1"/>
  <c r="EM58" i="154" s="1"/>
  <c r="EM59" i="154" s="1"/>
  <c r="EM60" i="154" s="1"/>
  <c r="EM61" i="154" s="1"/>
  <c r="EM62" i="154" s="1"/>
  <c r="EM63" i="154" s="1"/>
  <c r="EM64" i="154" s="1"/>
  <c r="EM65" i="154" s="1"/>
  <c r="EM66" i="154" s="1"/>
  <c r="EM67" i="154" s="1"/>
  <c r="EM68" i="154" s="1"/>
  <c r="EM69" i="154" s="1"/>
  <c r="EM70" i="154" s="1"/>
  <c r="EM71" i="154" s="1"/>
  <c r="EM72" i="154" s="1"/>
  <c r="EM73" i="154" s="1"/>
  <c r="EM74" i="154" s="1"/>
  <c r="EM75" i="154" s="1"/>
  <c r="EM76" i="154" s="1"/>
  <c r="EM77" i="154" s="1"/>
  <c r="EM78" i="154" s="1"/>
  <c r="EM79" i="154" s="1"/>
  <c r="EM80" i="154" s="1"/>
  <c r="EM81" i="154" s="1"/>
  <c r="EM82" i="154" s="1"/>
  <c r="EM83" i="154" s="1"/>
  <c r="EM84" i="154" s="1"/>
  <c r="EM85" i="154" s="1"/>
  <c r="EM86" i="154" s="1"/>
  <c r="EM87" i="154" s="1"/>
  <c r="EM88" i="154" s="1"/>
  <c r="EM89" i="154" s="1"/>
  <c r="EM90" i="154" s="1"/>
  <c r="EM91" i="154" s="1"/>
  <c r="I15" i="154"/>
  <c r="I16" i="154" s="1"/>
  <c r="I17" i="154" s="1"/>
  <c r="I18" i="154" s="1"/>
  <c r="I19" i="154" s="1"/>
  <c r="I20" i="154" s="1"/>
  <c r="I21" i="154" s="1"/>
  <c r="I22" i="154" s="1"/>
  <c r="I23" i="154" s="1"/>
  <c r="I24" i="154" s="1"/>
  <c r="I25" i="154" s="1"/>
  <c r="I26" i="154" s="1"/>
  <c r="I27" i="154" s="1"/>
  <c r="I28" i="154" s="1"/>
  <c r="I29" i="154" s="1"/>
  <c r="I30" i="154" s="1"/>
  <c r="I31" i="154" s="1"/>
  <c r="I32" i="154" s="1"/>
  <c r="I33" i="154" s="1"/>
  <c r="I34" i="154" s="1"/>
  <c r="I35" i="154" s="1"/>
  <c r="I36" i="154" s="1"/>
  <c r="I37" i="154" s="1"/>
  <c r="I38" i="154" s="1"/>
  <c r="I39" i="154" s="1"/>
  <c r="I40" i="154" s="1"/>
  <c r="I41" i="154" s="1"/>
  <c r="I42" i="154" s="1"/>
  <c r="I43" i="154" s="1"/>
  <c r="I44" i="154" s="1"/>
  <c r="I45" i="154" s="1"/>
  <c r="I46" i="154" s="1"/>
  <c r="I47" i="154" s="1"/>
  <c r="I48" i="154" s="1"/>
  <c r="I49" i="154" s="1"/>
  <c r="I50" i="154" s="1"/>
  <c r="I51" i="154" s="1"/>
  <c r="I52" i="154" s="1"/>
  <c r="I53" i="154" s="1"/>
  <c r="I54" i="154" s="1"/>
  <c r="I55" i="154" s="1"/>
  <c r="I56" i="154" s="1"/>
  <c r="I57" i="154" s="1"/>
  <c r="I58" i="154" s="1"/>
  <c r="I59" i="154" s="1"/>
  <c r="I60" i="154" s="1"/>
  <c r="I61" i="154" s="1"/>
  <c r="I62" i="154" s="1"/>
  <c r="I63" i="154" s="1"/>
  <c r="I64" i="154" s="1"/>
  <c r="I65" i="154" s="1"/>
  <c r="I66" i="154" s="1"/>
  <c r="I67" i="154" s="1"/>
  <c r="I68" i="154" s="1"/>
  <c r="I69" i="154" s="1"/>
  <c r="I70" i="154" s="1"/>
  <c r="I71" i="154" s="1"/>
  <c r="I72" i="154" s="1"/>
  <c r="I73" i="154" s="1"/>
  <c r="I74" i="154" s="1"/>
  <c r="I75" i="154" s="1"/>
  <c r="I76" i="154" s="1"/>
  <c r="I77" i="154" s="1"/>
  <c r="I78" i="154" s="1"/>
  <c r="I79" i="154" s="1"/>
  <c r="I80" i="154" s="1"/>
  <c r="I81" i="154" s="1"/>
  <c r="I82" i="154" s="1"/>
  <c r="I83" i="154" s="1"/>
  <c r="I84" i="154" s="1"/>
  <c r="I85" i="154" s="1"/>
  <c r="I86" i="154" s="1"/>
  <c r="I87" i="154" s="1"/>
  <c r="I88" i="154" s="1"/>
  <c r="I89" i="154" s="1"/>
  <c r="I90" i="154" s="1"/>
  <c r="I91" i="154" s="1"/>
  <c r="I15" i="153"/>
  <c r="Y15" i="153"/>
  <c r="Y15" i="154"/>
  <c r="Y16" i="154" s="1"/>
  <c r="Y17" i="154" s="1"/>
  <c r="Y18" i="154" s="1"/>
  <c r="Y19" i="154" s="1"/>
  <c r="Y20" i="154" s="1"/>
  <c r="Y21" i="154" s="1"/>
  <c r="Y22" i="154" s="1"/>
  <c r="Y23" i="154" s="1"/>
  <c r="Y24" i="154" s="1"/>
  <c r="Y25" i="154" s="1"/>
  <c r="Y26" i="154" s="1"/>
  <c r="Y27" i="154" s="1"/>
  <c r="Y28" i="154" s="1"/>
  <c r="Y29" i="154" s="1"/>
  <c r="Y30" i="154" s="1"/>
  <c r="Y31" i="154" s="1"/>
  <c r="Y32" i="154" s="1"/>
  <c r="Y33" i="154" s="1"/>
  <c r="Y34" i="154" s="1"/>
  <c r="Y35" i="154" s="1"/>
  <c r="Y36" i="154" s="1"/>
  <c r="Y37" i="154" s="1"/>
  <c r="Y38" i="154" s="1"/>
  <c r="Y39" i="154" s="1"/>
  <c r="Y40" i="154" s="1"/>
  <c r="Y41" i="154" s="1"/>
  <c r="Y42" i="154" s="1"/>
  <c r="Y43" i="154" s="1"/>
  <c r="Y44" i="154" s="1"/>
  <c r="Y45" i="154" s="1"/>
  <c r="Y46" i="154" s="1"/>
  <c r="Y47" i="154" s="1"/>
  <c r="Y48" i="154" s="1"/>
  <c r="Y49" i="154" s="1"/>
  <c r="Y50" i="154" s="1"/>
  <c r="Y51" i="154" s="1"/>
  <c r="Y52" i="154" s="1"/>
  <c r="Y53" i="154" s="1"/>
  <c r="Y54" i="154" s="1"/>
  <c r="Y55" i="154" s="1"/>
  <c r="Y56" i="154" s="1"/>
  <c r="Y57" i="154" s="1"/>
  <c r="Y58" i="154" s="1"/>
  <c r="Y59" i="154" s="1"/>
  <c r="Y60" i="154" s="1"/>
  <c r="Y61" i="154" s="1"/>
  <c r="Y62" i="154" s="1"/>
  <c r="Y63" i="154" s="1"/>
  <c r="Y64" i="154" s="1"/>
  <c r="Y65" i="154" s="1"/>
  <c r="Y66" i="154" s="1"/>
  <c r="Y67" i="154" s="1"/>
  <c r="Y68" i="154" s="1"/>
  <c r="Y69" i="154" s="1"/>
  <c r="Y70" i="154" s="1"/>
  <c r="Y71" i="154" s="1"/>
  <c r="Y72" i="154" s="1"/>
  <c r="Y73" i="154" s="1"/>
  <c r="Y74" i="154" s="1"/>
  <c r="Y75" i="154" s="1"/>
  <c r="Y76" i="154" s="1"/>
  <c r="Y77" i="154" s="1"/>
  <c r="Y78" i="154" s="1"/>
  <c r="Y79" i="154" s="1"/>
  <c r="Y80" i="154" s="1"/>
  <c r="Y81" i="154" s="1"/>
  <c r="Y82" i="154" s="1"/>
  <c r="Y83" i="154" s="1"/>
  <c r="Y84" i="154" s="1"/>
  <c r="Y85" i="154" s="1"/>
  <c r="Y86" i="154" s="1"/>
  <c r="Y87" i="154" s="1"/>
  <c r="Y88" i="154" s="1"/>
  <c r="Y89" i="154" s="1"/>
  <c r="Y90" i="154" s="1"/>
  <c r="Y91" i="154" s="1"/>
  <c r="AK15" i="153"/>
  <c r="AK15" i="154"/>
  <c r="AK16" i="154" s="1"/>
  <c r="AK17" i="154" s="1"/>
  <c r="AK18" i="154" s="1"/>
  <c r="AK19" i="154" s="1"/>
  <c r="AK20" i="154" s="1"/>
  <c r="AK21" i="154" s="1"/>
  <c r="AK22" i="154" s="1"/>
  <c r="AK23" i="154" s="1"/>
  <c r="AK24" i="154" s="1"/>
  <c r="AK25" i="154" s="1"/>
  <c r="AK26" i="154" s="1"/>
  <c r="AK27" i="154" s="1"/>
  <c r="AK28" i="154" s="1"/>
  <c r="AK29" i="154" s="1"/>
  <c r="AK30" i="154" s="1"/>
  <c r="AK31" i="154" s="1"/>
  <c r="AK32" i="154" s="1"/>
  <c r="AK33" i="154" s="1"/>
  <c r="AK34" i="154" s="1"/>
  <c r="AK35" i="154" s="1"/>
  <c r="AK36" i="154" s="1"/>
  <c r="AK37" i="154" s="1"/>
  <c r="AK38" i="154" s="1"/>
  <c r="AK39" i="154" s="1"/>
  <c r="AK40" i="154" s="1"/>
  <c r="AK41" i="154" s="1"/>
  <c r="AK42" i="154" s="1"/>
  <c r="AK43" i="154" s="1"/>
  <c r="AK44" i="154" s="1"/>
  <c r="AK45" i="154" s="1"/>
  <c r="AK46" i="154" s="1"/>
  <c r="AK47" i="154" s="1"/>
  <c r="AK48" i="154" s="1"/>
  <c r="AK49" i="154" s="1"/>
  <c r="AK50" i="154" s="1"/>
  <c r="AK51" i="154" s="1"/>
  <c r="AK52" i="154" s="1"/>
  <c r="AK53" i="154" s="1"/>
  <c r="AK54" i="154" s="1"/>
  <c r="AK55" i="154" s="1"/>
  <c r="AK56" i="154" s="1"/>
  <c r="AK57" i="154" s="1"/>
  <c r="AK58" i="154" s="1"/>
  <c r="AK59" i="154" s="1"/>
  <c r="AK60" i="154" s="1"/>
  <c r="AK61" i="154" s="1"/>
  <c r="AK62" i="154" s="1"/>
  <c r="AK63" i="154" s="1"/>
  <c r="AK64" i="154" s="1"/>
  <c r="AK65" i="154" s="1"/>
  <c r="AK66" i="154" s="1"/>
  <c r="AK67" i="154" s="1"/>
  <c r="AK68" i="154" s="1"/>
  <c r="AK69" i="154" s="1"/>
  <c r="AK70" i="154" s="1"/>
  <c r="AK71" i="154" s="1"/>
  <c r="AK72" i="154" s="1"/>
  <c r="AK73" i="154" s="1"/>
  <c r="AK74" i="154" s="1"/>
  <c r="AK75" i="154" s="1"/>
  <c r="AK76" i="154" s="1"/>
  <c r="AK77" i="154" s="1"/>
  <c r="AK78" i="154" s="1"/>
  <c r="AK79" i="154" s="1"/>
  <c r="AK80" i="154" s="1"/>
  <c r="AK81" i="154" s="1"/>
  <c r="AK82" i="154" s="1"/>
  <c r="AK83" i="154" s="1"/>
  <c r="AK84" i="154" s="1"/>
  <c r="AK85" i="154" s="1"/>
  <c r="AK86" i="154" s="1"/>
  <c r="AK87" i="154" s="1"/>
  <c r="AK88" i="154" s="1"/>
  <c r="AK89" i="154" s="1"/>
  <c r="AK90" i="154" s="1"/>
  <c r="AK91" i="154" s="1"/>
  <c r="AW15" i="153"/>
  <c r="AW15" i="154"/>
  <c r="AW16" i="154" s="1"/>
  <c r="AW17" i="154" s="1"/>
  <c r="AW18" i="154" s="1"/>
  <c r="AW19" i="154" s="1"/>
  <c r="AW20" i="154" s="1"/>
  <c r="AW21" i="154" s="1"/>
  <c r="AW22" i="154" s="1"/>
  <c r="AW23" i="154" s="1"/>
  <c r="AW24" i="154" s="1"/>
  <c r="AW25" i="154" s="1"/>
  <c r="AW26" i="154" s="1"/>
  <c r="AW27" i="154" s="1"/>
  <c r="AW28" i="154" s="1"/>
  <c r="AW29" i="154" s="1"/>
  <c r="AW30" i="154" s="1"/>
  <c r="AW31" i="154" s="1"/>
  <c r="AW32" i="154" s="1"/>
  <c r="AW33" i="154" s="1"/>
  <c r="AW34" i="154" s="1"/>
  <c r="AW35" i="154" s="1"/>
  <c r="AW36" i="154" s="1"/>
  <c r="AW37" i="154" s="1"/>
  <c r="AW38" i="154" s="1"/>
  <c r="AW39" i="154" s="1"/>
  <c r="AW40" i="154" s="1"/>
  <c r="AW41" i="154" s="1"/>
  <c r="AW42" i="154" s="1"/>
  <c r="AW43" i="154" s="1"/>
  <c r="AW44" i="154" s="1"/>
  <c r="AW45" i="154" s="1"/>
  <c r="AW46" i="154" s="1"/>
  <c r="AW47" i="154" s="1"/>
  <c r="AW48" i="154" s="1"/>
  <c r="AW49" i="154" s="1"/>
  <c r="AW50" i="154" s="1"/>
  <c r="AW51" i="154" s="1"/>
  <c r="AW52" i="154" s="1"/>
  <c r="AW53" i="154" s="1"/>
  <c r="AW54" i="154" s="1"/>
  <c r="AW55" i="154" s="1"/>
  <c r="AW56" i="154" s="1"/>
  <c r="AW57" i="154" s="1"/>
  <c r="AW58" i="154" s="1"/>
  <c r="AW59" i="154" s="1"/>
  <c r="AW60" i="154" s="1"/>
  <c r="AW61" i="154" s="1"/>
  <c r="AW62" i="154" s="1"/>
  <c r="AW63" i="154" s="1"/>
  <c r="AW64" i="154" s="1"/>
  <c r="AW65" i="154" s="1"/>
  <c r="AW66" i="154" s="1"/>
  <c r="AW67" i="154" s="1"/>
  <c r="AW68" i="154" s="1"/>
  <c r="AW69" i="154" s="1"/>
  <c r="AW70" i="154" s="1"/>
  <c r="AW71" i="154" s="1"/>
  <c r="AW72" i="154" s="1"/>
  <c r="AW73" i="154" s="1"/>
  <c r="AW74" i="154" s="1"/>
  <c r="AW75" i="154" s="1"/>
  <c r="AW76" i="154" s="1"/>
  <c r="AW77" i="154" s="1"/>
  <c r="AW78" i="154" s="1"/>
  <c r="AW79" i="154" s="1"/>
  <c r="AW80" i="154" s="1"/>
  <c r="AW81" i="154" s="1"/>
  <c r="AW82" i="154" s="1"/>
  <c r="AW83" i="154" s="1"/>
  <c r="AW84" i="154" s="1"/>
  <c r="AW85" i="154" s="1"/>
  <c r="AW86" i="154" s="1"/>
  <c r="AW87" i="154" s="1"/>
  <c r="AW88" i="154" s="1"/>
  <c r="AW89" i="154" s="1"/>
  <c r="AW90" i="154" s="1"/>
  <c r="AW91" i="154" s="1"/>
  <c r="K15" i="153"/>
  <c r="K16" i="153" s="1"/>
  <c r="K15" i="154"/>
  <c r="K16" i="154" s="1"/>
  <c r="K17" i="154" s="1"/>
  <c r="K18" i="154" s="1"/>
  <c r="K19" i="154" s="1"/>
  <c r="K20" i="154" s="1"/>
  <c r="K21" i="154" s="1"/>
  <c r="K22" i="154" s="1"/>
  <c r="K23" i="154" s="1"/>
  <c r="K24" i="154" s="1"/>
  <c r="K25" i="154" s="1"/>
  <c r="K26" i="154" s="1"/>
  <c r="K27" i="154" s="1"/>
  <c r="K28" i="154" s="1"/>
  <c r="K29" i="154" s="1"/>
  <c r="K30" i="154" s="1"/>
  <c r="K31" i="154" s="1"/>
  <c r="K32" i="154" s="1"/>
  <c r="K33" i="154" s="1"/>
  <c r="K34" i="154" s="1"/>
  <c r="K35" i="154" s="1"/>
  <c r="K36" i="154" s="1"/>
  <c r="K37" i="154" s="1"/>
  <c r="K38" i="154" s="1"/>
  <c r="K39" i="154" s="1"/>
  <c r="K40" i="154" s="1"/>
  <c r="K41" i="154" s="1"/>
  <c r="K42" i="154" s="1"/>
  <c r="K43" i="154" s="1"/>
  <c r="K44" i="154" s="1"/>
  <c r="K45" i="154" s="1"/>
  <c r="K46" i="154" s="1"/>
  <c r="K47" i="154" s="1"/>
  <c r="K48" i="154" s="1"/>
  <c r="K49" i="154" s="1"/>
  <c r="K50" i="154" s="1"/>
  <c r="K51" i="154" s="1"/>
  <c r="K52" i="154" s="1"/>
  <c r="K53" i="154" s="1"/>
  <c r="K54" i="154" s="1"/>
  <c r="K55" i="154" s="1"/>
  <c r="K56" i="154" s="1"/>
  <c r="K57" i="154" s="1"/>
  <c r="K58" i="154" s="1"/>
  <c r="K59" i="154" s="1"/>
  <c r="K60" i="154" s="1"/>
  <c r="K61" i="154" s="1"/>
  <c r="K62" i="154" s="1"/>
  <c r="K63" i="154" s="1"/>
  <c r="K64" i="154" s="1"/>
  <c r="K65" i="154" s="1"/>
  <c r="K66" i="154" s="1"/>
  <c r="K67" i="154" s="1"/>
  <c r="K68" i="154" s="1"/>
  <c r="K69" i="154" s="1"/>
  <c r="K70" i="154" s="1"/>
  <c r="K71" i="154" s="1"/>
  <c r="K72" i="154" s="1"/>
  <c r="K73" i="154" s="1"/>
  <c r="K74" i="154" s="1"/>
  <c r="K75" i="154" s="1"/>
  <c r="K76" i="154" s="1"/>
  <c r="K77" i="154" s="1"/>
  <c r="K78" i="154" s="1"/>
  <c r="K79" i="154" s="1"/>
  <c r="K80" i="154" s="1"/>
  <c r="K81" i="154" s="1"/>
  <c r="K82" i="154" s="1"/>
  <c r="K83" i="154" s="1"/>
  <c r="K84" i="154" s="1"/>
  <c r="K85" i="154" s="1"/>
  <c r="K86" i="154" s="1"/>
  <c r="K87" i="154" s="1"/>
  <c r="K88" i="154" s="1"/>
  <c r="K89" i="154" s="1"/>
  <c r="K90" i="154" s="1"/>
  <c r="K91" i="154" s="1"/>
  <c r="AA15" i="153"/>
  <c r="AA15" i="154"/>
  <c r="AA16" i="154" s="1"/>
  <c r="AA17" i="154" s="1"/>
  <c r="AA18" i="154" s="1"/>
  <c r="AA19" i="154" s="1"/>
  <c r="AA20" i="154" s="1"/>
  <c r="AA21" i="154" s="1"/>
  <c r="AA22" i="154" s="1"/>
  <c r="AA23" i="154" s="1"/>
  <c r="AA24" i="154" s="1"/>
  <c r="AA25" i="154" s="1"/>
  <c r="AA26" i="154" s="1"/>
  <c r="AA27" i="154" s="1"/>
  <c r="AA28" i="154" s="1"/>
  <c r="AA29" i="154" s="1"/>
  <c r="AA30" i="154" s="1"/>
  <c r="AA31" i="154" s="1"/>
  <c r="AA32" i="154" s="1"/>
  <c r="AA33" i="154" s="1"/>
  <c r="AA34" i="154" s="1"/>
  <c r="AA35" i="154" s="1"/>
  <c r="AA36" i="154" s="1"/>
  <c r="AA37" i="154" s="1"/>
  <c r="AA38" i="154" s="1"/>
  <c r="AA39" i="154" s="1"/>
  <c r="AA40" i="154" s="1"/>
  <c r="AA41" i="154" s="1"/>
  <c r="AA42" i="154" s="1"/>
  <c r="AA43" i="154" s="1"/>
  <c r="AA44" i="154" s="1"/>
  <c r="AA45" i="154" s="1"/>
  <c r="AA46" i="154" s="1"/>
  <c r="AA47" i="154" s="1"/>
  <c r="AA48" i="154" s="1"/>
  <c r="AA49" i="154" s="1"/>
  <c r="AA50" i="154" s="1"/>
  <c r="AA51" i="154" s="1"/>
  <c r="AA52" i="154" s="1"/>
  <c r="AA53" i="154" s="1"/>
  <c r="AA54" i="154" s="1"/>
  <c r="AA55" i="154" s="1"/>
  <c r="AA56" i="154" s="1"/>
  <c r="AA57" i="154" s="1"/>
  <c r="AA58" i="154" s="1"/>
  <c r="AA59" i="154" s="1"/>
  <c r="AA60" i="154" s="1"/>
  <c r="AA61" i="154" s="1"/>
  <c r="AA62" i="154" s="1"/>
  <c r="AA63" i="154" s="1"/>
  <c r="AA64" i="154" s="1"/>
  <c r="AA65" i="154" s="1"/>
  <c r="AA66" i="154" s="1"/>
  <c r="AA67" i="154" s="1"/>
  <c r="AA68" i="154" s="1"/>
  <c r="AA69" i="154" s="1"/>
  <c r="AA70" i="154" s="1"/>
  <c r="AA71" i="154" s="1"/>
  <c r="AA72" i="154" s="1"/>
  <c r="AA73" i="154" s="1"/>
  <c r="AA74" i="154" s="1"/>
  <c r="AA75" i="154" s="1"/>
  <c r="AA76" i="154" s="1"/>
  <c r="AA77" i="154" s="1"/>
  <c r="AA78" i="154" s="1"/>
  <c r="AA79" i="154" s="1"/>
  <c r="AA80" i="154" s="1"/>
  <c r="AA81" i="154" s="1"/>
  <c r="AA82" i="154" s="1"/>
  <c r="AA83" i="154" s="1"/>
  <c r="AA84" i="154" s="1"/>
  <c r="AA85" i="154" s="1"/>
  <c r="AA86" i="154" s="1"/>
  <c r="AA87" i="154" s="1"/>
  <c r="AA88" i="154" s="1"/>
  <c r="AA89" i="154" s="1"/>
  <c r="AA90" i="154" s="1"/>
  <c r="AA91" i="154" s="1"/>
  <c r="AU15" i="154"/>
  <c r="AU16" i="154" s="1"/>
  <c r="AU17" i="154" s="1"/>
  <c r="AU18" i="154" s="1"/>
  <c r="AU19" i="154" s="1"/>
  <c r="AU20" i="154" s="1"/>
  <c r="AU21" i="154" s="1"/>
  <c r="AU22" i="154" s="1"/>
  <c r="AU23" i="154" s="1"/>
  <c r="AU24" i="154" s="1"/>
  <c r="AU25" i="154" s="1"/>
  <c r="AU26" i="154" s="1"/>
  <c r="AU27" i="154" s="1"/>
  <c r="AU28" i="154" s="1"/>
  <c r="AU29" i="154" s="1"/>
  <c r="AU30" i="154" s="1"/>
  <c r="AU31" i="154" s="1"/>
  <c r="AU32" i="154" s="1"/>
  <c r="AU33" i="154" s="1"/>
  <c r="AU34" i="154" s="1"/>
  <c r="AU35" i="154" s="1"/>
  <c r="AU36" i="154" s="1"/>
  <c r="AU37" i="154" s="1"/>
  <c r="AU38" i="154" s="1"/>
  <c r="AU39" i="154" s="1"/>
  <c r="AU40" i="154" s="1"/>
  <c r="AU41" i="154" s="1"/>
  <c r="AU42" i="154" s="1"/>
  <c r="AU43" i="154" s="1"/>
  <c r="AU44" i="154" s="1"/>
  <c r="AU45" i="154" s="1"/>
  <c r="AU46" i="154" s="1"/>
  <c r="AU47" i="154" s="1"/>
  <c r="AU48" i="154" s="1"/>
  <c r="AU49" i="154" s="1"/>
  <c r="AU50" i="154" s="1"/>
  <c r="AU51" i="154" s="1"/>
  <c r="AU52" i="154" s="1"/>
  <c r="AU53" i="154" s="1"/>
  <c r="AU54" i="154" s="1"/>
  <c r="AU55" i="154" s="1"/>
  <c r="AU56" i="154" s="1"/>
  <c r="AU57" i="154" s="1"/>
  <c r="AU58" i="154" s="1"/>
  <c r="AU59" i="154" s="1"/>
  <c r="AU60" i="154" s="1"/>
  <c r="AU61" i="154" s="1"/>
  <c r="AU62" i="154" s="1"/>
  <c r="AU63" i="154" s="1"/>
  <c r="AU64" i="154" s="1"/>
  <c r="AU65" i="154" s="1"/>
  <c r="AU66" i="154" s="1"/>
  <c r="AU67" i="154" s="1"/>
  <c r="AU68" i="154" s="1"/>
  <c r="AU69" i="154" s="1"/>
  <c r="AU70" i="154" s="1"/>
  <c r="AU71" i="154" s="1"/>
  <c r="AU72" i="154" s="1"/>
  <c r="AU73" i="154" s="1"/>
  <c r="AU74" i="154" s="1"/>
  <c r="AU75" i="154" s="1"/>
  <c r="AU76" i="154" s="1"/>
  <c r="AU77" i="154" s="1"/>
  <c r="AU78" i="154" s="1"/>
  <c r="AU79" i="154" s="1"/>
  <c r="AU80" i="154" s="1"/>
  <c r="AU81" i="154" s="1"/>
  <c r="AU82" i="154" s="1"/>
  <c r="AU83" i="154" s="1"/>
  <c r="AU84" i="154" s="1"/>
  <c r="AU85" i="154" s="1"/>
  <c r="AU86" i="154" s="1"/>
  <c r="AU87" i="154" s="1"/>
  <c r="AU88" i="154" s="1"/>
  <c r="AU89" i="154" s="1"/>
  <c r="AU90" i="154" s="1"/>
  <c r="AU91" i="154" s="1"/>
  <c r="AU15" i="153"/>
  <c r="AU16" i="153" s="1"/>
  <c r="AY15" i="153"/>
  <c r="AY16" i="153" s="1"/>
  <c r="AY15" i="154"/>
  <c r="AY16" i="154" s="1"/>
  <c r="AY17" i="154" s="1"/>
  <c r="AY18" i="154" s="1"/>
  <c r="AY19" i="154" s="1"/>
  <c r="AY20" i="154" s="1"/>
  <c r="AY21" i="154" s="1"/>
  <c r="AY22" i="154" s="1"/>
  <c r="AY23" i="154" s="1"/>
  <c r="AY24" i="154" s="1"/>
  <c r="AY25" i="154" s="1"/>
  <c r="AY26" i="154" s="1"/>
  <c r="AY27" i="154" s="1"/>
  <c r="AY28" i="154" s="1"/>
  <c r="AY29" i="154" s="1"/>
  <c r="AY30" i="154" s="1"/>
  <c r="AY31" i="154" s="1"/>
  <c r="AY32" i="154" s="1"/>
  <c r="AY33" i="154" s="1"/>
  <c r="AY34" i="154" s="1"/>
  <c r="AY35" i="154" s="1"/>
  <c r="AY36" i="154" s="1"/>
  <c r="AY37" i="154" s="1"/>
  <c r="AY38" i="154" s="1"/>
  <c r="AY39" i="154" s="1"/>
  <c r="AY40" i="154" s="1"/>
  <c r="AY41" i="154" s="1"/>
  <c r="AY42" i="154" s="1"/>
  <c r="AY43" i="154" s="1"/>
  <c r="AY44" i="154" s="1"/>
  <c r="AY45" i="154" s="1"/>
  <c r="AY46" i="154" s="1"/>
  <c r="AY47" i="154" s="1"/>
  <c r="AY48" i="154" s="1"/>
  <c r="AY49" i="154" s="1"/>
  <c r="AY50" i="154" s="1"/>
  <c r="AY51" i="154" s="1"/>
  <c r="AY52" i="154" s="1"/>
  <c r="AY53" i="154" s="1"/>
  <c r="AY54" i="154" s="1"/>
  <c r="AY55" i="154" s="1"/>
  <c r="AY56" i="154" s="1"/>
  <c r="AY57" i="154" s="1"/>
  <c r="AY58" i="154" s="1"/>
  <c r="AY59" i="154" s="1"/>
  <c r="AY60" i="154" s="1"/>
  <c r="AY61" i="154" s="1"/>
  <c r="AY62" i="154" s="1"/>
  <c r="AY63" i="154" s="1"/>
  <c r="AY64" i="154" s="1"/>
  <c r="AY65" i="154" s="1"/>
  <c r="AY66" i="154" s="1"/>
  <c r="AY67" i="154" s="1"/>
  <c r="AY68" i="154" s="1"/>
  <c r="AY69" i="154" s="1"/>
  <c r="AY70" i="154" s="1"/>
  <c r="AY71" i="154" s="1"/>
  <c r="AY72" i="154" s="1"/>
  <c r="AY73" i="154" s="1"/>
  <c r="AY74" i="154" s="1"/>
  <c r="AY75" i="154" s="1"/>
  <c r="AY76" i="154" s="1"/>
  <c r="AY77" i="154" s="1"/>
  <c r="AY78" i="154" s="1"/>
  <c r="AY79" i="154" s="1"/>
  <c r="AY80" i="154" s="1"/>
  <c r="AY81" i="154" s="1"/>
  <c r="AY82" i="154" s="1"/>
  <c r="AY83" i="154" s="1"/>
  <c r="AY84" i="154" s="1"/>
  <c r="AY85" i="154" s="1"/>
  <c r="AY86" i="154" s="1"/>
  <c r="AY87" i="154" s="1"/>
  <c r="AY88" i="154" s="1"/>
  <c r="AY89" i="154" s="1"/>
  <c r="AY90" i="154" s="1"/>
  <c r="AY91" i="154" s="1"/>
  <c r="BM15" i="153"/>
  <c r="BM15" i="154"/>
  <c r="BM16" i="154" s="1"/>
  <c r="BM17" i="154" s="1"/>
  <c r="BM18" i="154" s="1"/>
  <c r="BM19" i="154" s="1"/>
  <c r="BM20" i="154" s="1"/>
  <c r="BM21" i="154" s="1"/>
  <c r="BM22" i="154" s="1"/>
  <c r="BM23" i="154" s="1"/>
  <c r="BM24" i="154" s="1"/>
  <c r="BM25" i="154" s="1"/>
  <c r="BM26" i="154" s="1"/>
  <c r="BM27" i="154" s="1"/>
  <c r="BM28" i="154" s="1"/>
  <c r="BM29" i="154" s="1"/>
  <c r="BM30" i="154" s="1"/>
  <c r="BM31" i="154" s="1"/>
  <c r="BM32" i="154" s="1"/>
  <c r="BM33" i="154" s="1"/>
  <c r="BM34" i="154" s="1"/>
  <c r="BM35" i="154" s="1"/>
  <c r="BM36" i="154" s="1"/>
  <c r="BM37" i="154" s="1"/>
  <c r="BM38" i="154" s="1"/>
  <c r="BM39" i="154" s="1"/>
  <c r="BM40" i="154" s="1"/>
  <c r="BM41" i="154" s="1"/>
  <c r="BM42" i="154" s="1"/>
  <c r="BM43" i="154" s="1"/>
  <c r="BM44" i="154" s="1"/>
  <c r="BM45" i="154" s="1"/>
  <c r="BM46" i="154" s="1"/>
  <c r="BM47" i="154" s="1"/>
  <c r="BM48" i="154" s="1"/>
  <c r="BM49" i="154" s="1"/>
  <c r="BM50" i="154" s="1"/>
  <c r="BM51" i="154" s="1"/>
  <c r="BM52" i="154" s="1"/>
  <c r="BM53" i="154" s="1"/>
  <c r="BM54" i="154" s="1"/>
  <c r="BM55" i="154" s="1"/>
  <c r="BM56" i="154" s="1"/>
  <c r="BM57" i="154" s="1"/>
  <c r="BM58" i="154" s="1"/>
  <c r="BM59" i="154" s="1"/>
  <c r="BM60" i="154" s="1"/>
  <c r="BM61" i="154" s="1"/>
  <c r="BM62" i="154" s="1"/>
  <c r="BM63" i="154" s="1"/>
  <c r="BM64" i="154" s="1"/>
  <c r="BM65" i="154" s="1"/>
  <c r="BM66" i="154" s="1"/>
  <c r="BM67" i="154" s="1"/>
  <c r="BM68" i="154" s="1"/>
  <c r="BM69" i="154" s="1"/>
  <c r="BM70" i="154" s="1"/>
  <c r="BM71" i="154" s="1"/>
  <c r="BM72" i="154" s="1"/>
  <c r="BM73" i="154" s="1"/>
  <c r="BM74" i="154" s="1"/>
  <c r="BM75" i="154" s="1"/>
  <c r="BM76" i="154" s="1"/>
  <c r="BM77" i="154" s="1"/>
  <c r="BM78" i="154" s="1"/>
  <c r="BM79" i="154" s="1"/>
  <c r="BM80" i="154" s="1"/>
  <c r="BM81" i="154" s="1"/>
  <c r="BM82" i="154" s="1"/>
  <c r="BM83" i="154" s="1"/>
  <c r="BM84" i="154" s="1"/>
  <c r="BM85" i="154" s="1"/>
  <c r="BM86" i="154" s="1"/>
  <c r="BM87" i="154" s="1"/>
  <c r="BM88" i="154" s="1"/>
  <c r="BM89" i="154" s="1"/>
  <c r="BM90" i="154" s="1"/>
  <c r="BM91" i="154" s="1"/>
  <c r="CK15" i="153"/>
  <c r="CK15" i="154"/>
  <c r="CK16" i="154" s="1"/>
  <c r="CK17" i="154" s="1"/>
  <c r="CK18" i="154" s="1"/>
  <c r="CK19" i="154" s="1"/>
  <c r="CK20" i="154" s="1"/>
  <c r="CK21" i="154" s="1"/>
  <c r="CK22" i="154" s="1"/>
  <c r="CK23" i="154" s="1"/>
  <c r="CK24" i="154" s="1"/>
  <c r="CK25" i="154" s="1"/>
  <c r="CK26" i="154" s="1"/>
  <c r="CK27" i="154" s="1"/>
  <c r="CK28" i="154" s="1"/>
  <c r="CK29" i="154" s="1"/>
  <c r="CK30" i="154" s="1"/>
  <c r="CK31" i="154" s="1"/>
  <c r="CK32" i="154" s="1"/>
  <c r="CK33" i="154" s="1"/>
  <c r="CK34" i="154" s="1"/>
  <c r="CK35" i="154" s="1"/>
  <c r="CK36" i="154" s="1"/>
  <c r="CK37" i="154" s="1"/>
  <c r="CK38" i="154" s="1"/>
  <c r="CK39" i="154" s="1"/>
  <c r="CK40" i="154" s="1"/>
  <c r="CK41" i="154" s="1"/>
  <c r="CK42" i="154" s="1"/>
  <c r="CK43" i="154" s="1"/>
  <c r="CK44" i="154" s="1"/>
  <c r="CK45" i="154" s="1"/>
  <c r="CK46" i="154" s="1"/>
  <c r="CK47" i="154" s="1"/>
  <c r="CK48" i="154" s="1"/>
  <c r="CK49" i="154" s="1"/>
  <c r="CK50" i="154" s="1"/>
  <c r="CK51" i="154" s="1"/>
  <c r="CK52" i="154" s="1"/>
  <c r="CK53" i="154" s="1"/>
  <c r="CK54" i="154" s="1"/>
  <c r="CK55" i="154" s="1"/>
  <c r="CK56" i="154" s="1"/>
  <c r="CK57" i="154" s="1"/>
  <c r="CK58" i="154" s="1"/>
  <c r="CK59" i="154" s="1"/>
  <c r="CK60" i="154" s="1"/>
  <c r="CK61" i="154" s="1"/>
  <c r="CK62" i="154" s="1"/>
  <c r="CK63" i="154" s="1"/>
  <c r="CK64" i="154" s="1"/>
  <c r="CK65" i="154" s="1"/>
  <c r="CK66" i="154" s="1"/>
  <c r="CK67" i="154" s="1"/>
  <c r="CK68" i="154" s="1"/>
  <c r="CK69" i="154" s="1"/>
  <c r="CK70" i="154" s="1"/>
  <c r="CK71" i="154" s="1"/>
  <c r="CK72" i="154" s="1"/>
  <c r="CK73" i="154" s="1"/>
  <c r="CK74" i="154" s="1"/>
  <c r="CK75" i="154" s="1"/>
  <c r="CK76" i="154" s="1"/>
  <c r="CK77" i="154" s="1"/>
  <c r="CK78" i="154" s="1"/>
  <c r="CK79" i="154" s="1"/>
  <c r="CK80" i="154" s="1"/>
  <c r="CK81" i="154" s="1"/>
  <c r="CK82" i="154" s="1"/>
  <c r="CK83" i="154" s="1"/>
  <c r="CK84" i="154" s="1"/>
  <c r="CK85" i="154" s="1"/>
  <c r="CK86" i="154" s="1"/>
  <c r="CK87" i="154" s="1"/>
  <c r="CK88" i="154" s="1"/>
  <c r="CK89" i="154" s="1"/>
  <c r="CK90" i="154" s="1"/>
  <c r="CK91" i="154" s="1"/>
  <c r="DI15" i="153"/>
  <c r="DI15" i="154"/>
  <c r="DI16" i="154" s="1"/>
  <c r="DI17" i="154" s="1"/>
  <c r="DI18" i="154" s="1"/>
  <c r="DI19" i="154" s="1"/>
  <c r="DI20" i="154" s="1"/>
  <c r="DI21" i="154" s="1"/>
  <c r="DI22" i="154" s="1"/>
  <c r="DI23" i="154" s="1"/>
  <c r="DI24" i="154" s="1"/>
  <c r="DI25" i="154" s="1"/>
  <c r="DI26" i="154" s="1"/>
  <c r="DI27" i="154" s="1"/>
  <c r="DI28" i="154" s="1"/>
  <c r="DI29" i="154" s="1"/>
  <c r="DI30" i="154" s="1"/>
  <c r="DI31" i="154" s="1"/>
  <c r="DI32" i="154" s="1"/>
  <c r="DI33" i="154" s="1"/>
  <c r="DI34" i="154" s="1"/>
  <c r="DI35" i="154" s="1"/>
  <c r="DI36" i="154" s="1"/>
  <c r="DI37" i="154" s="1"/>
  <c r="DI38" i="154" s="1"/>
  <c r="DI39" i="154" s="1"/>
  <c r="DI40" i="154" s="1"/>
  <c r="DI41" i="154" s="1"/>
  <c r="DI42" i="154" s="1"/>
  <c r="DI43" i="154" s="1"/>
  <c r="DI44" i="154" s="1"/>
  <c r="DI45" i="154" s="1"/>
  <c r="DI46" i="154" s="1"/>
  <c r="DI47" i="154" s="1"/>
  <c r="DI48" i="154" s="1"/>
  <c r="DI49" i="154" s="1"/>
  <c r="DI50" i="154" s="1"/>
  <c r="DI51" i="154" s="1"/>
  <c r="DI52" i="154" s="1"/>
  <c r="DI53" i="154" s="1"/>
  <c r="DI54" i="154" s="1"/>
  <c r="DI55" i="154" s="1"/>
  <c r="DI56" i="154" s="1"/>
  <c r="DI57" i="154" s="1"/>
  <c r="DI58" i="154" s="1"/>
  <c r="DI59" i="154" s="1"/>
  <c r="DI60" i="154" s="1"/>
  <c r="DI61" i="154" s="1"/>
  <c r="DI62" i="154" s="1"/>
  <c r="DI63" i="154" s="1"/>
  <c r="DI64" i="154" s="1"/>
  <c r="DI65" i="154" s="1"/>
  <c r="DI66" i="154" s="1"/>
  <c r="DI67" i="154" s="1"/>
  <c r="DI68" i="154" s="1"/>
  <c r="DI69" i="154" s="1"/>
  <c r="DI70" i="154" s="1"/>
  <c r="DI71" i="154" s="1"/>
  <c r="DI72" i="154" s="1"/>
  <c r="DI73" i="154" s="1"/>
  <c r="DI74" i="154" s="1"/>
  <c r="DI75" i="154" s="1"/>
  <c r="DI76" i="154" s="1"/>
  <c r="DI77" i="154" s="1"/>
  <c r="DI78" i="154" s="1"/>
  <c r="DI79" i="154" s="1"/>
  <c r="DI80" i="154" s="1"/>
  <c r="DI81" i="154" s="1"/>
  <c r="DI82" i="154" s="1"/>
  <c r="DI83" i="154" s="1"/>
  <c r="DI84" i="154" s="1"/>
  <c r="DI85" i="154" s="1"/>
  <c r="DI86" i="154" s="1"/>
  <c r="DI87" i="154" s="1"/>
  <c r="DI88" i="154" s="1"/>
  <c r="DI89" i="154" s="1"/>
  <c r="DI90" i="154" s="1"/>
  <c r="DI91" i="154" s="1"/>
  <c r="DS15" i="153"/>
  <c r="DS15" i="154"/>
  <c r="DS16" i="154" s="1"/>
  <c r="DS17" i="154" s="1"/>
  <c r="DS18" i="154" s="1"/>
  <c r="DS19" i="154" s="1"/>
  <c r="DS20" i="154" s="1"/>
  <c r="DS21" i="154" s="1"/>
  <c r="DS22" i="154" s="1"/>
  <c r="DS23" i="154" s="1"/>
  <c r="DS24" i="154" s="1"/>
  <c r="DS25" i="154" s="1"/>
  <c r="DS26" i="154" s="1"/>
  <c r="DS27" i="154" s="1"/>
  <c r="DS28" i="154" s="1"/>
  <c r="DS29" i="154" s="1"/>
  <c r="DS30" i="154" s="1"/>
  <c r="DS31" i="154" s="1"/>
  <c r="DS32" i="154" s="1"/>
  <c r="DS33" i="154" s="1"/>
  <c r="DS34" i="154" s="1"/>
  <c r="DS35" i="154" s="1"/>
  <c r="DS36" i="154" s="1"/>
  <c r="DS37" i="154" s="1"/>
  <c r="DS38" i="154" s="1"/>
  <c r="DS39" i="154" s="1"/>
  <c r="DS40" i="154" s="1"/>
  <c r="DS41" i="154" s="1"/>
  <c r="DS42" i="154" s="1"/>
  <c r="DS43" i="154" s="1"/>
  <c r="DS44" i="154" s="1"/>
  <c r="DS45" i="154" s="1"/>
  <c r="DS46" i="154" s="1"/>
  <c r="DS47" i="154" s="1"/>
  <c r="DS48" i="154" s="1"/>
  <c r="DS49" i="154" s="1"/>
  <c r="DS50" i="154" s="1"/>
  <c r="DS51" i="154" s="1"/>
  <c r="DS52" i="154" s="1"/>
  <c r="DS53" i="154" s="1"/>
  <c r="DS54" i="154" s="1"/>
  <c r="DS55" i="154" s="1"/>
  <c r="DS56" i="154" s="1"/>
  <c r="DS57" i="154" s="1"/>
  <c r="DS58" i="154" s="1"/>
  <c r="DS59" i="154" s="1"/>
  <c r="DS60" i="154" s="1"/>
  <c r="DS61" i="154" s="1"/>
  <c r="DS62" i="154" s="1"/>
  <c r="DS63" i="154" s="1"/>
  <c r="DS64" i="154" s="1"/>
  <c r="DS65" i="154" s="1"/>
  <c r="DS66" i="154" s="1"/>
  <c r="DS67" i="154" s="1"/>
  <c r="DS68" i="154" s="1"/>
  <c r="DS69" i="154" s="1"/>
  <c r="DS70" i="154" s="1"/>
  <c r="DS71" i="154" s="1"/>
  <c r="DS72" i="154" s="1"/>
  <c r="DS73" i="154" s="1"/>
  <c r="DS74" i="154" s="1"/>
  <c r="DS75" i="154" s="1"/>
  <c r="DS76" i="154" s="1"/>
  <c r="DS77" i="154" s="1"/>
  <c r="DS78" i="154" s="1"/>
  <c r="DS79" i="154" s="1"/>
  <c r="DS80" i="154" s="1"/>
  <c r="DS81" i="154" s="1"/>
  <c r="DS82" i="154" s="1"/>
  <c r="DS83" i="154" s="1"/>
  <c r="DS84" i="154" s="1"/>
  <c r="DS85" i="154" s="1"/>
  <c r="DS86" i="154" s="1"/>
  <c r="DS87" i="154" s="1"/>
  <c r="DS88" i="154" s="1"/>
  <c r="DS89" i="154" s="1"/>
  <c r="DS90" i="154" s="1"/>
  <c r="DS91" i="154" s="1"/>
  <c r="EA15" i="153"/>
  <c r="EA15" i="154"/>
  <c r="EA16" i="154" s="1"/>
  <c r="EA17" i="154" s="1"/>
  <c r="EA18" i="154" s="1"/>
  <c r="EA19" i="154" s="1"/>
  <c r="EA20" i="154" s="1"/>
  <c r="EA21" i="154" s="1"/>
  <c r="EA22" i="154" s="1"/>
  <c r="EA23" i="154" s="1"/>
  <c r="EA24" i="154" s="1"/>
  <c r="EA25" i="154" s="1"/>
  <c r="EA26" i="154" s="1"/>
  <c r="EA27" i="154" s="1"/>
  <c r="EA28" i="154" s="1"/>
  <c r="EA29" i="154" s="1"/>
  <c r="EA30" i="154" s="1"/>
  <c r="EA31" i="154" s="1"/>
  <c r="EA32" i="154" s="1"/>
  <c r="EA33" i="154" s="1"/>
  <c r="EA34" i="154" s="1"/>
  <c r="EA35" i="154" s="1"/>
  <c r="EA36" i="154" s="1"/>
  <c r="EA37" i="154" s="1"/>
  <c r="EA38" i="154" s="1"/>
  <c r="EA39" i="154" s="1"/>
  <c r="EA40" i="154" s="1"/>
  <c r="EA41" i="154" s="1"/>
  <c r="EA42" i="154" s="1"/>
  <c r="EA43" i="154" s="1"/>
  <c r="EA44" i="154" s="1"/>
  <c r="EA45" i="154" s="1"/>
  <c r="EA46" i="154" s="1"/>
  <c r="EA47" i="154" s="1"/>
  <c r="EA48" i="154" s="1"/>
  <c r="EA49" i="154" s="1"/>
  <c r="EA50" i="154" s="1"/>
  <c r="EA51" i="154" s="1"/>
  <c r="EA52" i="154" s="1"/>
  <c r="EA53" i="154" s="1"/>
  <c r="EA54" i="154" s="1"/>
  <c r="EA55" i="154" s="1"/>
  <c r="EA56" i="154" s="1"/>
  <c r="EA57" i="154" s="1"/>
  <c r="EA58" i="154" s="1"/>
  <c r="EA59" i="154" s="1"/>
  <c r="EA60" i="154" s="1"/>
  <c r="EA61" i="154" s="1"/>
  <c r="EA62" i="154" s="1"/>
  <c r="EA63" i="154" s="1"/>
  <c r="EA64" i="154" s="1"/>
  <c r="EA65" i="154" s="1"/>
  <c r="EA66" i="154" s="1"/>
  <c r="EA67" i="154" s="1"/>
  <c r="EA68" i="154" s="1"/>
  <c r="EA69" i="154" s="1"/>
  <c r="EA70" i="154" s="1"/>
  <c r="EA71" i="154" s="1"/>
  <c r="EA72" i="154" s="1"/>
  <c r="EA73" i="154" s="1"/>
  <c r="EA74" i="154" s="1"/>
  <c r="EA75" i="154" s="1"/>
  <c r="EA76" i="154" s="1"/>
  <c r="EA77" i="154" s="1"/>
  <c r="EA78" i="154" s="1"/>
  <c r="EA79" i="154" s="1"/>
  <c r="EA80" i="154" s="1"/>
  <c r="EA81" i="154" s="1"/>
  <c r="EA82" i="154" s="1"/>
  <c r="EA83" i="154" s="1"/>
  <c r="EA84" i="154" s="1"/>
  <c r="EA85" i="154" s="1"/>
  <c r="EA86" i="154" s="1"/>
  <c r="EA87" i="154" s="1"/>
  <c r="EA88" i="154" s="1"/>
  <c r="EA89" i="154" s="1"/>
  <c r="EA90" i="154" s="1"/>
  <c r="EA91" i="154" s="1"/>
  <c r="EI15" i="153"/>
  <c r="EI16" i="153" s="1"/>
  <c r="EI15" i="154"/>
  <c r="EI16" i="154" s="1"/>
  <c r="EI17" i="154" s="1"/>
  <c r="EI18" i="154" s="1"/>
  <c r="EI19" i="154" s="1"/>
  <c r="EI20" i="154" s="1"/>
  <c r="EI21" i="154" s="1"/>
  <c r="EI22" i="154" s="1"/>
  <c r="EI23" i="154" s="1"/>
  <c r="EI24" i="154" s="1"/>
  <c r="EI25" i="154" s="1"/>
  <c r="EI26" i="154" s="1"/>
  <c r="EI27" i="154" s="1"/>
  <c r="EI28" i="154" s="1"/>
  <c r="EI29" i="154" s="1"/>
  <c r="EI30" i="154" s="1"/>
  <c r="EI31" i="154" s="1"/>
  <c r="EI32" i="154" s="1"/>
  <c r="EI33" i="154" s="1"/>
  <c r="EI34" i="154" s="1"/>
  <c r="EI35" i="154" s="1"/>
  <c r="EI36" i="154" s="1"/>
  <c r="EI37" i="154" s="1"/>
  <c r="EI38" i="154" s="1"/>
  <c r="EI39" i="154" s="1"/>
  <c r="EI40" i="154" s="1"/>
  <c r="EI41" i="154" s="1"/>
  <c r="EI42" i="154" s="1"/>
  <c r="EI43" i="154" s="1"/>
  <c r="EI44" i="154" s="1"/>
  <c r="EI45" i="154" s="1"/>
  <c r="EI46" i="154" s="1"/>
  <c r="EI47" i="154" s="1"/>
  <c r="EI48" i="154" s="1"/>
  <c r="EI49" i="154" s="1"/>
  <c r="EI50" i="154" s="1"/>
  <c r="EI51" i="154" s="1"/>
  <c r="EI52" i="154" s="1"/>
  <c r="EI53" i="154" s="1"/>
  <c r="EI54" i="154" s="1"/>
  <c r="EI55" i="154" s="1"/>
  <c r="EI56" i="154" s="1"/>
  <c r="EI57" i="154" s="1"/>
  <c r="EI58" i="154" s="1"/>
  <c r="EI59" i="154" s="1"/>
  <c r="EI60" i="154" s="1"/>
  <c r="EI61" i="154" s="1"/>
  <c r="EI62" i="154" s="1"/>
  <c r="EI63" i="154" s="1"/>
  <c r="EI64" i="154" s="1"/>
  <c r="EI65" i="154" s="1"/>
  <c r="EI66" i="154" s="1"/>
  <c r="EI67" i="154" s="1"/>
  <c r="EI68" i="154" s="1"/>
  <c r="EI69" i="154" s="1"/>
  <c r="EI70" i="154" s="1"/>
  <c r="EI71" i="154" s="1"/>
  <c r="EI72" i="154" s="1"/>
  <c r="EI73" i="154" s="1"/>
  <c r="EI74" i="154" s="1"/>
  <c r="EI75" i="154" s="1"/>
  <c r="EI76" i="154" s="1"/>
  <c r="EI77" i="154" s="1"/>
  <c r="EI78" i="154" s="1"/>
  <c r="EI79" i="154" s="1"/>
  <c r="EI80" i="154" s="1"/>
  <c r="EI81" i="154" s="1"/>
  <c r="EI82" i="154" s="1"/>
  <c r="EI83" i="154" s="1"/>
  <c r="EI84" i="154" s="1"/>
  <c r="EI85" i="154" s="1"/>
  <c r="EI86" i="154" s="1"/>
  <c r="EI87" i="154" s="1"/>
  <c r="EI88" i="154" s="1"/>
  <c r="EI89" i="154" s="1"/>
  <c r="EI90" i="154" s="1"/>
  <c r="EI91" i="154" s="1"/>
  <c r="EY15" i="153"/>
  <c r="EY15" i="154"/>
  <c r="EY16" i="154" s="1"/>
  <c r="EY17" i="154" s="1"/>
  <c r="EY18" i="154" s="1"/>
  <c r="EY19" i="154" s="1"/>
  <c r="EY20" i="154" s="1"/>
  <c r="EY21" i="154" s="1"/>
  <c r="EY22" i="154" s="1"/>
  <c r="EY23" i="154" s="1"/>
  <c r="EY24" i="154" s="1"/>
  <c r="EY25" i="154" s="1"/>
  <c r="EY26" i="154" s="1"/>
  <c r="EY27" i="154" s="1"/>
  <c r="EY28" i="154" s="1"/>
  <c r="EY29" i="154" s="1"/>
  <c r="EY30" i="154" s="1"/>
  <c r="EY31" i="154" s="1"/>
  <c r="EY32" i="154" s="1"/>
  <c r="EY33" i="154" s="1"/>
  <c r="EY34" i="154" s="1"/>
  <c r="EY35" i="154" s="1"/>
  <c r="EY36" i="154" s="1"/>
  <c r="EY37" i="154" s="1"/>
  <c r="EY38" i="154" s="1"/>
  <c r="EY39" i="154" s="1"/>
  <c r="EY40" i="154" s="1"/>
  <c r="EY41" i="154" s="1"/>
  <c r="EY42" i="154" s="1"/>
  <c r="EY43" i="154" s="1"/>
  <c r="EY44" i="154" s="1"/>
  <c r="EY45" i="154" s="1"/>
  <c r="EY46" i="154" s="1"/>
  <c r="EY47" i="154" s="1"/>
  <c r="EY48" i="154" s="1"/>
  <c r="EY49" i="154" s="1"/>
  <c r="EY50" i="154" s="1"/>
  <c r="EY51" i="154" s="1"/>
  <c r="EY52" i="154" s="1"/>
  <c r="EY53" i="154" s="1"/>
  <c r="EY54" i="154" s="1"/>
  <c r="EY55" i="154" s="1"/>
  <c r="EY56" i="154" s="1"/>
  <c r="EY57" i="154" s="1"/>
  <c r="EY58" i="154" s="1"/>
  <c r="EY59" i="154" s="1"/>
  <c r="EY60" i="154" s="1"/>
  <c r="EY61" i="154" s="1"/>
  <c r="EY62" i="154" s="1"/>
  <c r="EY63" i="154" s="1"/>
  <c r="EY64" i="154" s="1"/>
  <c r="EY65" i="154" s="1"/>
  <c r="EY66" i="154" s="1"/>
  <c r="EY67" i="154" s="1"/>
  <c r="EY68" i="154" s="1"/>
  <c r="EY69" i="154" s="1"/>
  <c r="EY70" i="154" s="1"/>
  <c r="EY71" i="154" s="1"/>
  <c r="EY72" i="154" s="1"/>
  <c r="EY73" i="154" s="1"/>
  <c r="EY74" i="154" s="1"/>
  <c r="EY75" i="154" s="1"/>
  <c r="EY76" i="154" s="1"/>
  <c r="EY77" i="154" s="1"/>
  <c r="EY78" i="154" s="1"/>
  <c r="EY79" i="154" s="1"/>
  <c r="EY80" i="154" s="1"/>
  <c r="EY81" i="154" s="1"/>
  <c r="EY82" i="154" s="1"/>
  <c r="EY83" i="154" s="1"/>
  <c r="EY84" i="154" s="1"/>
  <c r="EY85" i="154" s="1"/>
  <c r="EY86" i="154" s="1"/>
  <c r="EY87" i="154" s="1"/>
  <c r="EY88" i="154" s="1"/>
  <c r="EY89" i="154" s="1"/>
  <c r="EY90" i="154" s="1"/>
  <c r="EY91" i="154" s="1"/>
  <c r="BS16" i="153"/>
  <c r="EM16" i="153"/>
  <c r="EU16" i="153"/>
  <c r="Q15" i="153"/>
  <c r="Q15" i="154"/>
  <c r="Q16" i="154" s="1"/>
  <c r="Q17" i="154" s="1"/>
  <c r="Q18" i="154" s="1"/>
  <c r="Q19" i="154" s="1"/>
  <c r="Q20" i="154" s="1"/>
  <c r="Q21" i="154" s="1"/>
  <c r="Q22" i="154" s="1"/>
  <c r="Q23" i="154" s="1"/>
  <c r="Q24" i="154" s="1"/>
  <c r="Q25" i="154" s="1"/>
  <c r="Q26" i="154" s="1"/>
  <c r="Q27" i="154" s="1"/>
  <c r="Q28" i="154" s="1"/>
  <c r="Q29" i="154" s="1"/>
  <c r="Q30" i="154" s="1"/>
  <c r="Q31" i="154" s="1"/>
  <c r="Q32" i="154" s="1"/>
  <c r="Q33" i="154" s="1"/>
  <c r="Q34" i="154" s="1"/>
  <c r="Q35" i="154" s="1"/>
  <c r="Q36" i="154" s="1"/>
  <c r="Q37" i="154" s="1"/>
  <c r="Q38" i="154" s="1"/>
  <c r="Q39" i="154" s="1"/>
  <c r="Q40" i="154" s="1"/>
  <c r="Q41" i="154" s="1"/>
  <c r="Q42" i="154" s="1"/>
  <c r="Q43" i="154" s="1"/>
  <c r="Q44" i="154" s="1"/>
  <c r="Q45" i="154" s="1"/>
  <c r="Q46" i="154" s="1"/>
  <c r="Q47" i="154" s="1"/>
  <c r="Q48" i="154" s="1"/>
  <c r="Q49" i="154" s="1"/>
  <c r="Q50" i="154" s="1"/>
  <c r="Q51" i="154" s="1"/>
  <c r="Q52" i="154" s="1"/>
  <c r="Q53" i="154" s="1"/>
  <c r="Q54" i="154" s="1"/>
  <c r="Q55" i="154" s="1"/>
  <c r="Q56" i="154" s="1"/>
  <c r="Q57" i="154" s="1"/>
  <c r="Q58" i="154" s="1"/>
  <c r="Q59" i="154" s="1"/>
  <c r="Q60" i="154" s="1"/>
  <c r="Q61" i="154" s="1"/>
  <c r="Q62" i="154" s="1"/>
  <c r="Q63" i="154" s="1"/>
  <c r="Q64" i="154" s="1"/>
  <c r="Q65" i="154" s="1"/>
  <c r="Q66" i="154" s="1"/>
  <c r="Q67" i="154" s="1"/>
  <c r="Q68" i="154" s="1"/>
  <c r="Q69" i="154" s="1"/>
  <c r="Q70" i="154" s="1"/>
  <c r="Q71" i="154" s="1"/>
  <c r="Q72" i="154" s="1"/>
  <c r="Q73" i="154" s="1"/>
  <c r="Q74" i="154" s="1"/>
  <c r="Q75" i="154" s="1"/>
  <c r="Q76" i="154" s="1"/>
  <c r="Q77" i="154" s="1"/>
  <c r="Q78" i="154" s="1"/>
  <c r="Q79" i="154" s="1"/>
  <c r="Q80" i="154" s="1"/>
  <c r="Q81" i="154" s="1"/>
  <c r="Q82" i="154" s="1"/>
  <c r="Q83" i="154" s="1"/>
  <c r="Q84" i="154" s="1"/>
  <c r="Q85" i="154" s="1"/>
  <c r="Q86" i="154" s="1"/>
  <c r="Q87" i="154" s="1"/>
  <c r="Q88" i="154" s="1"/>
  <c r="Q89" i="154" s="1"/>
  <c r="Q90" i="154" s="1"/>
  <c r="Q91" i="154" s="1"/>
  <c r="AQ15" i="153"/>
  <c r="AQ16" i="153" s="1"/>
  <c r="AQ15" i="154"/>
  <c r="AQ16" i="154" s="1"/>
  <c r="AQ17" i="154" s="1"/>
  <c r="AQ18" i="154" s="1"/>
  <c r="AQ19" i="154" s="1"/>
  <c r="AQ20" i="154" s="1"/>
  <c r="AQ21" i="154" s="1"/>
  <c r="AQ22" i="154" s="1"/>
  <c r="AQ23" i="154" s="1"/>
  <c r="AQ24" i="154" s="1"/>
  <c r="AQ25" i="154" s="1"/>
  <c r="AQ26" i="154" s="1"/>
  <c r="AQ27" i="154" s="1"/>
  <c r="AQ28" i="154" s="1"/>
  <c r="AQ29" i="154" s="1"/>
  <c r="AQ30" i="154" s="1"/>
  <c r="AQ31" i="154" s="1"/>
  <c r="AQ32" i="154" s="1"/>
  <c r="AQ33" i="154" s="1"/>
  <c r="AQ34" i="154" s="1"/>
  <c r="AQ35" i="154" s="1"/>
  <c r="AQ36" i="154" s="1"/>
  <c r="AQ37" i="154" s="1"/>
  <c r="AQ38" i="154" s="1"/>
  <c r="AQ39" i="154" s="1"/>
  <c r="AQ40" i="154" s="1"/>
  <c r="AQ41" i="154" s="1"/>
  <c r="AQ42" i="154" s="1"/>
  <c r="AQ43" i="154" s="1"/>
  <c r="AQ44" i="154" s="1"/>
  <c r="AQ45" i="154" s="1"/>
  <c r="AQ46" i="154" s="1"/>
  <c r="AQ47" i="154" s="1"/>
  <c r="AQ48" i="154" s="1"/>
  <c r="AQ49" i="154" s="1"/>
  <c r="AQ50" i="154" s="1"/>
  <c r="AQ51" i="154" s="1"/>
  <c r="AQ52" i="154" s="1"/>
  <c r="AQ53" i="154" s="1"/>
  <c r="AQ54" i="154" s="1"/>
  <c r="AQ55" i="154" s="1"/>
  <c r="AQ56" i="154" s="1"/>
  <c r="AQ57" i="154" s="1"/>
  <c r="AQ58" i="154" s="1"/>
  <c r="AQ59" i="154" s="1"/>
  <c r="AQ60" i="154" s="1"/>
  <c r="AQ61" i="154" s="1"/>
  <c r="AQ62" i="154" s="1"/>
  <c r="AQ63" i="154" s="1"/>
  <c r="AQ64" i="154" s="1"/>
  <c r="AQ65" i="154" s="1"/>
  <c r="AQ66" i="154" s="1"/>
  <c r="AQ67" i="154" s="1"/>
  <c r="AQ68" i="154" s="1"/>
  <c r="AQ69" i="154" s="1"/>
  <c r="AQ70" i="154" s="1"/>
  <c r="AQ71" i="154" s="1"/>
  <c r="AQ72" i="154" s="1"/>
  <c r="AQ73" i="154" s="1"/>
  <c r="AQ74" i="154" s="1"/>
  <c r="AQ75" i="154" s="1"/>
  <c r="AQ76" i="154" s="1"/>
  <c r="AQ77" i="154" s="1"/>
  <c r="AQ78" i="154" s="1"/>
  <c r="AQ79" i="154" s="1"/>
  <c r="AQ80" i="154" s="1"/>
  <c r="AQ81" i="154" s="1"/>
  <c r="AQ82" i="154" s="1"/>
  <c r="AQ83" i="154" s="1"/>
  <c r="AQ84" i="154" s="1"/>
  <c r="AQ85" i="154" s="1"/>
  <c r="AQ86" i="154" s="1"/>
  <c r="AQ87" i="154" s="1"/>
  <c r="AQ88" i="154" s="1"/>
  <c r="AQ89" i="154" s="1"/>
  <c r="AQ90" i="154" s="1"/>
  <c r="AQ91" i="154" s="1"/>
  <c r="BG15" i="153"/>
  <c r="BG15" i="154"/>
  <c r="BG16" i="154" s="1"/>
  <c r="BG17" i="154" s="1"/>
  <c r="BG18" i="154" s="1"/>
  <c r="BG19" i="154" s="1"/>
  <c r="BG20" i="154" s="1"/>
  <c r="BG21" i="154" s="1"/>
  <c r="BG22" i="154" s="1"/>
  <c r="BG23" i="154" s="1"/>
  <c r="BG24" i="154" s="1"/>
  <c r="BG25" i="154" s="1"/>
  <c r="BG26" i="154" s="1"/>
  <c r="BG27" i="154" s="1"/>
  <c r="BG28" i="154" s="1"/>
  <c r="BG29" i="154" s="1"/>
  <c r="BG30" i="154" s="1"/>
  <c r="BG31" i="154" s="1"/>
  <c r="BG32" i="154" s="1"/>
  <c r="BG33" i="154" s="1"/>
  <c r="BG34" i="154" s="1"/>
  <c r="BG35" i="154" s="1"/>
  <c r="BG36" i="154" s="1"/>
  <c r="BG37" i="154" s="1"/>
  <c r="BG38" i="154" s="1"/>
  <c r="BG39" i="154" s="1"/>
  <c r="BG40" i="154" s="1"/>
  <c r="BG41" i="154" s="1"/>
  <c r="BG42" i="154" s="1"/>
  <c r="BG43" i="154" s="1"/>
  <c r="BG44" i="154" s="1"/>
  <c r="BG45" i="154" s="1"/>
  <c r="BG46" i="154" s="1"/>
  <c r="BG47" i="154" s="1"/>
  <c r="BG48" i="154" s="1"/>
  <c r="BG49" i="154" s="1"/>
  <c r="BG50" i="154" s="1"/>
  <c r="BG51" i="154" s="1"/>
  <c r="BG52" i="154" s="1"/>
  <c r="BG53" i="154" s="1"/>
  <c r="BG54" i="154" s="1"/>
  <c r="BG55" i="154" s="1"/>
  <c r="BG56" i="154" s="1"/>
  <c r="BG57" i="154" s="1"/>
  <c r="BG58" i="154" s="1"/>
  <c r="BG59" i="154" s="1"/>
  <c r="BG60" i="154" s="1"/>
  <c r="BG61" i="154" s="1"/>
  <c r="BG62" i="154" s="1"/>
  <c r="BG63" i="154" s="1"/>
  <c r="BG64" i="154" s="1"/>
  <c r="BG65" i="154" s="1"/>
  <c r="BG66" i="154" s="1"/>
  <c r="BG67" i="154" s="1"/>
  <c r="BG68" i="154" s="1"/>
  <c r="BG69" i="154" s="1"/>
  <c r="BG70" i="154" s="1"/>
  <c r="BG71" i="154" s="1"/>
  <c r="BG72" i="154" s="1"/>
  <c r="BG73" i="154" s="1"/>
  <c r="BG74" i="154" s="1"/>
  <c r="BG75" i="154" s="1"/>
  <c r="BG76" i="154" s="1"/>
  <c r="BG77" i="154" s="1"/>
  <c r="BG78" i="154" s="1"/>
  <c r="BG79" i="154" s="1"/>
  <c r="BG80" i="154" s="1"/>
  <c r="BG81" i="154" s="1"/>
  <c r="BG82" i="154" s="1"/>
  <c r="BG83" i="154" s="1"/>
  <c r="BG84" i="154" s="1"/>
  <c r="BG85" i="154" s="1"/>
  <c r="BG86" i="154" s="1"/>
  <c r="BG87" i="154" s="1"/>
  <c r="BG88" i="154" s="1"/>
  <c r="BG89" i="154" s="1"/>
  <c r="BG90" i="154" s="1"/>
  <c r="BG91" i="154" s="1"/>
  <c r="BO15" i="153"/>
  <c r="BO15" i="154"/>
  <c r="BO16" i="154" s="1"/>
  <c r="BO17" i="154" s="1"/>
  <c r="BO18" i="154" s="1"/>
  <c r="BO19" i="154" s="1"/>
  <c r="BO20" i="154" s="1"/>
  <c r="BO21" i="154" s="1"/>
  <c r="BO22" i="154" s="1"/>
  <c r="BO23" i="154" s="1"/>
  <c r="BO24" i="154" s="1"/>
  <c r="BO25" i="154" s="1"/>
  <c r="BO26" i="154" s="1"/>
  <c r="BO27" i="154" s="1"/>
  <c r="BO28" i="154" s="1"/>
  <c r="BO29" i="154" s="1"/>
  <c r="BO30" i="154" s="1"/>
  <c r="BO31" i="154" s="1"/>
  <c r="BO32" i="154" s="1"/>
  <c r="BO33" i="154" s="1"/>
  <c r="BO34" i="154" s="1"/>
  <c r="BO35" i="154" s="1"/>
  <c r="BO36" i="154" s="1"/>
  <c r="BO37" i="154" s="1"/>
  <c r="BO38" i="154" s="1"/>
  <c r="BO39" i="154" s="1"/>
  <c r="BO40" i="154" s="1"/>
  <c r="BO41" i="154" s="1"/>
  <c r="BO42" i="154" s="1"/>
  <c r="BO43" i="154" s="1"/>
  <c r="BO44" i="154" s="1"/>
  <c r="BO45" i="154" s="1"/>
  <c r="BO46" i="154" s="1"/>
  <c r="BO47" i="154" s="1"/>
  <c r="BO48" i="154" s="1"/>
  <c r="BO49" i="154" s="1"/>
  <c r="BO50" i="154" s="1"/>
  <c r="BO51" i="154" s="1"/>
  <c r="BO52" i="154" s="1"/>
  <c r="BO53" i="154" s="1"/>
  <c r="BO54" i="154" s="1"/>
  <c r="BO55" i="154" s="1"/>
  <c r="BO56" i="154" s="1"/>
  <c r="BO57" i="154" s="1"/>
  <c r="BO58" i="154" s="1"/>
  <c r="BO59" i="154" s="1"/>
  <c r="BO60" i="154" s="1"/>
  <c r="BO61" i="154" s="1"/>
  <c r="BO62" i="154" s="1"/>
  <c r="BO63" i="154" s="1"/>
  <c r="BO64" i="154" s="1"/>
  <c r="BO65" i="154" s="1"/>
  <c r="BO66" i="154" s="1"/>
  <c r="BO67" i="154" s="1"/>
  <c r="BO68" i="154" s="1"/>
  <c r="BO69" i="154" s="1"/>
  <c r="BO70" i="154" s="1"/>
  <c r="BO71" i="154" s="1"/>
  <c r="BO72" i="154" s="1"/>
  <c r="BO73" i="154" s="1"/>
  <c r="BO74" i="154" s="1"/>
  <c r="BO75" i="154" s="1"/>
  <c r="BO76" i="154" s="1"/>
  <c r="BO77" i="154" s="1"/>
  <c r="BO78" i="154" s="1"/>
  <c r="BO79" i="154" s="1"/>
  <c r="BO80" i="154" s="1"/>
  <c r="BO81" i="154" s="1"/>
  <c r="BO82" i="154" s="1"/>
  <c r="BO83" i="154" s="1"/>
  <c r="BO84" i="154" s="1"/>
  <c r="BO85" i="154" s="1"/>
  <c r="BO86" i="154" s="1"/>
  <c r="BO87" i="154" s="1"/>
  <c r="BO88" i="154" s="1"/>
  <c r="BO89" i="154" s="1"/>
  <c r="BO90" i="154" s="1"/>
  <c r="BO91" i="154" s="1"/>
  <c r="CE15" i="153"/>
  <c r="CE15" i="154"/>
  <c r="CE16" i="154" s="1"/>
  <c r="CE17" i="154" s="1"/>
  <c r="CE18" i="154" s="1"/>
  <c r="CE19" i="154" s="1"/>
  <c r="CE20" i="154" s="1"/>
  <c r="CE21" i="154" s="1"/>
  <c r="CE22" i="154" s="1"/>
  <c r="CE23" i="154" s="1"/>
  <c r="CE24" i="154" s="1"/>
  <c r="CE25" i="154" s="1"/>
  <c r="CE26" i="154" s="1"/>
  <c r="CE27" i="154" s="1"/>
  <c r="CE28" i="154" s="1"/>
  <c r="CE29" i="154" s="1"/>
  <c r="CE30" i="154" s="1"/>
  <c r="CE31" i="154" s="1"/>
  <c r="CE32" i="154" s="1"/>
  <c r="CE33" i="154" s="1"/>
  <c r="CE34" i="154" s="1"/>
  <c r="CE35" i="154" s="1"/>
  <c r="CE36" i="154" s="1"/>
  <c r="CE37" i="154" s="1"/>
  <c r="CE38" i="154" s="1"/>
  <c r="CE39" i="154" s="1"/>
  <c r="CE40" i="154" s="1"/>
  <c r="CE41" i="154" s="1"/>
  <c r="CE42" i="154" s="1"/>
  <c r="CE43" i="154" s="1"/>
  <c r="CE44" i="154" s="1"/>
  <c r="CE45" i="154" s="1"/>
  <c r="CE46" i="154" s="1"/>
  <c r="CE47" i="154" s="1"/>
  <c r="CE48" i="154" s="1"/>
  <c r="CE49" i="154" s="1"/>
  <c r="CE50" i="154" s="1"/>
  <c r="CE51" i="154" s="1"/>
  <c r="CE52" i="154" s="1"/>
  <c r="CE53" i="154" s="1"/>
  <c r="CE54" i="154" s="1"/>
  <c r="CE55" i="154" s="1"/>
  <c r="CE56" i="154" s="1"/>
  <c r="CE57" i="154" s="1"/>
  <c r="CE58" i="154" s="1"/>
  <c r="CE59" i="154" s="1"/>
  <c r="CE60" i="154" s="1"/>
  <c r="CE61" i="154" s="1"/>
  <c r="CE62" i="154" s="1"/>
  <c r="CE63" i="154" s="1"/>
  <c r="CE64" i="154" s="1"/>
  <c r="CE65" i="154" s="1"/>
  <c r="CE66" i="154" s="1"/>
  <c r="CE67" i="154" s="1"/>
  <c r="CE68" i="154" s="1"/>
  <c r="CE69" i="154" s="1"/>
  <c r="CE70" i="154" s="1"/>
  <c r="CE71" i="154" s="1"/>
  <c r="CE72" i="154" s="1"/>
  <c r="CE73" i="154" s="1"/>
  <c r="CE74" i="154" s="1"/>
  <c r="CE75" i="154" s="1"/>
  <c r="CE76" i="154" s="1"/>
  <c r="CE77" i="154" s="1"/>
  <c r="CE78" i="154" s="1"/>
  <c r="CE79" i="154" s="1"/>
  <c r="CE80" i="154" s="1"/>
  <c r="CE81" i="154" s="1"/>
  <c r="CE82" i="154" s="1"/>
  <c r="CE83" i="154" s="1"/>
  <c r="CE84" i="154" s="1"/>
  <c r="CE85" i="154" s="1"/>
  <c r="CE86" i="154" s="1"/>
  <c r="CE87" i="154" s="1"/>
  <c r="CE88" i="154" s="1"/>
  <c r="CE89" i="154" s="1"/>
  <c r="CE90" i="154" s="1"/>
  <c r="CE91" i="154" s="1"/>
  <c r="CS15" i="153"/>
  <c r="CS15" i="154"/>
  <c r="CS16" i="154" s="1"/>
  <c r="CS17" i="154" s="1"/>
  <c r="CS18" i="154" s="1"/>
  <c r="CS19" i="154" s="1"/>
  <c r="CS20" i="154" s="1"/>
  <c r="CS21" i="154" s="1"/>
  <c r="CS22" i="154" s="1"/>
  <c r="CS23" i="154" s="1"/>
  <c r="CS24" i="154" s="1"/>
  <c r="CS25" i="154" s="1"/>
  <c r="CS26" i="154" s="1"/>
  <c r="CS27" i="154" s="1"/>
  <c r="CS28" i="154" s="1"/>
  <c r="CS29" i="154" s="1"/>
  <c r="CS30" i="154" s="1"/>
  <c r="CS31" i="154" s="1"/>
  <c r="CS32" i="154" s="1"/>
  <c r="CS33" i="154" s="1"/>
  <c r="CS34" i="154" s="1"/>
  <c r="CS35" i="154" s="1"/>
  <c r="CS36" i="154" s="1"/>
  <c r="CS37" i="154" s="1"/>
  <c r="CS38" i="154" s="1"/>
  <c r="CS39" i="154" s="1"/>
  <c r="CS40" i="154" s="1"/>
  <c r="CS41" i="154" s="1"/>
  <c r="CS42" i="154" s="1"/>
  <c r="CS43" i="154" s="1"/>
  <c r="CS44" i="154" s="1"/>
  <c r="CS45" i="154" s="1"/>
  <c r="CS46" i="154" s="1"/>
  <c r="CS47" i="154" s="1"/>
  <c r="CS48" i="154" s="1"/>
  <c r="CS49" i="154" s="1"/>
  <c r="CS50" i="154" s="1"/>
  <c r="CS51" i="154" s="1"/>
  <c r="CS52" i="154" s="1"/>
  <c r="CS53" i="154" s="1"/>
  <c r="CS54" i="154" s="1"/>
  <c r="CS55" i="154" s="1"/>
  <c r="CS56" i="154" s="1"/>
  <c r="CS57" i="154" s="1"/>
  <c r="CS58" i="154" s="1"/>
  <c r="CS59" i="154" s="1"/>
  <c r="CS60" i="154" s="1"/>
  <c r="CS61" i="154" s="1"/>
  <c r="CS62" i="154" s="1"/>
  <c r="CS63" i="154" s="1"/>
  <c r="CS64" i="154" s="1"/>
  <c r="CS65" i="154" s="1"/>
  <c r="CS66" i="154" s="1"/>
  <c r="CS67" i="154" s="1"/>
  <c r="CS68" i="154" s="1"/>
  <c r="CS69" i="154" s="1"/>
  <c r="CS70" i="154" s="1"/>
  <c r="CS71" i="154" s="1"/>
  <c r="CS72" i="154" s="1"/>
  <c r="CS73" i="154" s="1"/>
  <c r="CS74" i="154" s="1"/>
  <c r="CS75" i="154" s="1"/>
  <c r="CS76" i="154" s="1"/>
  <c r="CS77" i="154" s="1"/>
  <c r="CS78" i="154" s="1"/>
  <c r="CS79" i="154" s="1"/>
  <c r="CS80" i="154" s="1"/>
  <c r="CS81" i="154" s="1"/>
  <c r="CS82" i="154" s="1"/>
  <c r="CS83" i="154" s="1"/>
  <c r="CS84" i="154" s="1"/>
  <c r="CS85" i="154" s="1"/>
  <c r="CS86" i="154" s="1"/>
  <c r="CS87" i="154" s="1"/>
  <c r="CS88" i="154" s="1"/>
  <c r="CS89" i="154" s="1"/>
  <c r="CS90" i="154" s="1"/>
  <c r="CS91" i="154" s="1"/>
  <c r="DC15" i="153"/>
  <c r="DC15" i="154"/>
  <c r="DC16" i="154" s="1"/>
  <c r="DC17" i="154" s="1"/>
  <c r="DC18" i="154" s="1"/>
  <c r="DC19" i="154" s="1"/>
  <c r="DC20" i="154" s="1"/>
  <c r="DC21" i="154" s="1"/>
  <c r="DC22" i="154" s="1"/>
  <c r="DC23" i="154" s="1"/>
  <c r="DC24" i="154" s="1"/>
  <c r="DC25" i="154" s="1"/>
  <c r="DC26" i="154" s="1"/>
  <c r="DC27" i="154" s="1"/>
  <c r="DC28" i="154" s="1"/>
  <c r="DC29" i="154" s="1"/>
  <c r="DC30" i="154" s="1"/>
  <c r="DC31" i="154" s="1"/>
  <c r="DC32" i="154" s="1"/>
  <c r="DC33" i="154" s="1"/>
  <c r="DC34" i="154" s="1"/>
  <c r="DC35" i="154" s="1"/>
  <c r="DC36" i="154" s="1"/>
  <c r="DC37" i="154" s="1"/>
  <c r="DC38" i="154" s="1"/>
  <c r="DC39" i="154" s="1"/>
  <c r="DC40" i="154" s="1"/>
  <c r="DC41" i="154" s="1"/>
  <c r="DC42" i="154" s="1"/>
  <c r="DC43" i="154" s="1"/>
  <c r="DC44" i="154" s="1"/>
  <c r="DC45" i="154" s="1"/>
  <c r="DC46" i="154" s="1"/>
  <c r="DC47" i="154" s="1"/>
  <c r="DC48" i="154" s="1"/>
  <c r="DC49" i="154" s="1"/>
  <c r="DC50" i="154" s="1"/>
  <c r="DC51" i="154" s="1"/>
  <c r="DC52" i="154" s="1"/>
  <c r="DC53" i="154" s="1"/>
  <c r="DC54" i="154" s="1"/>
  <c r="DC55" i="154" s="1"/>
  <c r="DC56" i="154" s="1"/>
  <c r="DC57" i="154" s="1"/>
  <c r="DC58" i="154" s="1"/>
  <c r="DC59" i="154" s="1"/>
  <c r="DC60" i="154" s="1"/>
  <c r="DC61" i="154" s="1"/>
  <c r="DC62" i="154" s="1"/>
  <c r="DC63" i="154" s="1"/>
  <c r="DC64" i="154" s="1"/>
  <c r="DC65" i="154" s="1"/>
  <c r="DC66" i="154" s="1"/>
  <c r="DC67" i="154" s="1"/>
  <c r="DC68" i="154" s="1"/>
  <c r="DC69" i="154" s="1"/>
  <c r="DC70" i="154" s="1"/>
  <c r="DC71" i="154" s="1"/>
  <c r="DC72" i="154" s="1"/>
  <c r="DC73" i="154" s="1"/>
  <c r="DC74" i="154" s="1"/>
  <c r="DC75" i="154" s="1"/>
  <c r="DC76" i="154" s="1"/>
  <c r="DC77" i="154" s="1"/>
  <c r="DC78" i="154" s="1"/>
  <c r="DC79" i="154" s="1"/>
  <c r="DC80" i="154" s="1"/>
  <c r="DC81" i="154" s="1"/>
  <c r="DC82" i="154" s="1"/>
  <c r="DC83" i="154" s="1"/>
  <c r="DC84" i="154" s="1"/>
  <c r="DC85" i="154" s="1"/>
  <c r="DC86" i="154" s="1"/>
  <c r="DC87" i="154" s="1"/>
  <c r="DC88" i="154" s="1"/>
  <c r="DC89" i="154" s="1"/>
  <c r="DC90" i="154" s="1"/>
  <c r="DC91" i="154" s="1"/>
  <c r="EG15" i="153"/>
  <c r="EG15" i="154"/>
  <c r="EG16" i="154" s="1"/>
  <c r="EG17" i="154" s="1"/>
  <c r="EG18" i="154" s="1"/>
  <c r="EG19" i="154" s="1"/>
  <c r="EG20" i="154" s="1"/>
  <c r="EG21" i="154" s="1"/>
  <c r="EG22" i="154" s="1"/>
  <c r="EG23" i="154" s="1"/>
  <c r="EG24" i="154" s="1"/>
  <c r="EG25" i="154" s="1"/>
  <c r="EG26" i="154" s="1"/>
  <c r="EG27" i="154" s="1"/>
  <c r="EG28" i="154" s="1"/>
  <c r="EG29" i="154" s="1"/>
  <c r="EG30" i="154" s="1"/>
  <c r="EG31" i="154" s="1"/>
  <c r="EG32" i="154" s="1"/>
  <c r="EG33" i="154" s="1"/>
  <c r="EG34" i="154" s="1"/>
  <c r="EG35" i="154" s="1"/>
  <c r="EG36" i="154" s="1"/>
  <c r="EG37" i="154" s="1"/>
  <c r="EG38" i="154" s="1"/>
  <c r="EG39" i="154" s="1"/>
  <c r="EG40" i="154" s="1"/>
  <c r="EG41" i="154" s="1"/>
  <c r="EG42" i="154" s="1"/>
  <c r="EG43" i="154" s="1"/>
  <c r="EG44" i="154" s="1"/>
  <c r="EG45" i="154" s="1"/>
  <c r="EG46" i="154" s="1"/>
  <c r="EG47" i="154" s="1"/>
  <c r="EG48" i="154" s="1"/>
  <c r="EG49" i="154" s="1"/>
  <c r="EG50" i="154" s="1"/>
  <c r="EG51" i="154" s="1"/>
  <c r="EG52" i="154" s="1"/>
  <c r="EG53" i="154" s="1"/>
  <c r="EG54" i="154" s="1"/>
  <c r="EG55" i="154" s="1"/>
  <c r="EG56" i="154" s="1"/>
  <c r="EG57" i="154" s="1"/>
  <c r="EG58" i="154" s="1"/>
  <c r="EG59" i="154" s="1"/>
  <c r="EG60" i="154" s="1"/>
  <c r="EG61" i="154" s="1"/>
  <c r="EG62" i="154" s="1"/>
  <c r="EG63" i="154" s="1"/>
  <c r="EG64" i="154" s="1"/>
  <c r="EG65" i="154" s="1"/>
  <c r="EG66" i="154" s="1"/>
  <c r="EG67" i="154" s="1"/>
  <c r="EG68" i="154" s="1"/>
  <c r="EG69" i="154" s="1"/>
  <c r="EG70" i="154" s="1"/>
  <c r="EG71" i="154" s="1"/>
  <c r="EG72" i="154" s="1"/>
  <c r="EG73" i="154" s="1"/>
  <c r="EG74" i="154" s="1"/>
  <c r="EG75" i="154" s="1"/>
  <c r="EG76" i="154" s="1"/>
  <c r="EG77" i="154" s="1"/>
  <c r="EG78" i="154" s="1"/>
  <c r="EG79" i="154" s="1"/>
  <c r="EG80" i="154" s="1"/>
  <c r="EG81" i="154" s="1"/>
  <c r="EG82" i="154" s="1"/>
  <c r="EG83" i="154" s="1"/>
  <c r="EG84" i="154" s="1"/>
  <c r="EG85" i="154" s="1"/>
  <c r="EG86" i="154" s="1"/>
  <c r="EG87" i="154" s="1"/>
  <c r="EG88" i="154" s="1"/>
  <c r="EG89" i="154" s="1"/>
  <c r="EG90" i="154" s="1"/>
  <c r="EG91" i="154" s="1"/>
  <c r="EW15" i="153"/>
  <c r="EW15" i="154"/>
  <c r="EW16" i="154" s="1"/>
  <c r="EW17" i="154" s="1"/>
  <c r="EW18" i="154" s="1"/>
  <c r="EW19" i="154" s="1"/>
  <c r="EW20" i="154" s="1"/>
  <c r="EW21" i="154" s="1"/>
  <c r="EW22" i="154" s="1"/>
  <c r="EW23" i="154" s="1"/>
  <c r="EW24" i="154" s="1"/>
  <c r="EW25" i="154" s="1"/>
  <c r="EW26" i="154" s="1"/>
  <c r="EW27" i="154" s="1"/>
  <c r="EW28" i="154" s="1"/>
  <c r="EW29" i="154" s="1"/>
  <c r="EW30" i="154" s="1"/>
  <c r="EW31" i="154" s="1"/>
  <c r="EW32" i="154" s="1"/>
  <c r="EW33" i="154" s="1"/>
  <c r="EW34" i="154" s="1"/>
  <c r="EW35" i="154" s="1"/>
  <c r="EW36" i="154" s="1"/>
  <c r="EW37" i="154" s="1"/>
  <c r="EW38" i="154" s="1"/>
  <c r="EW39" i="154" s="1"/>
  <c r="EW40" i="154" s="1"/>
  <c r="EW41" i="154" s="1"/>
  <c r="EW42" i="154" s="1"/>
  <c r="EW43" i="154" s="1"/>
  <c r="EW44" i="154" s="1"/>
  <c r="EW45" i="154" s="1"/>
  <c r="EW46" i="154" s="1"/>
  <c r="EW47" i="154" s="1"/>
  <c r="EW48" i="154" s="1"/>
  <c r="EW49" i="154" s="1"/>
  <c r="EW50" i="154" s="1"/>
  <c r="EW51" i="154" s="1"/>
  <c r="EW52" i="154" s="1"/>
  <c r="EW53" i="154" s="1"/>
  <c r="EW54" i="154" s="1"/>
  <c r="EW55" i="154" s="1"/>
  <c r="EW56" i="154" s="1"/>
  <c r="EW57" i="154" s="1"/>
  <c r="EW58" i="154" s="1"/>
  <c r="EW59" i="154" s="1"/>
  <c r="EW60" i="154" s="1"/>
  <c r="EW61" i="154" s="1"/>
  <c r="EW62" i="154" s="1"/>
  <c r="EW63" i="154" s="1"/>
  <c r="EW64" i="154" s="1"/>
  <c r="EW65" i="154" s="1"/>
  <c r="EW66" i="154" s="1"/>
  <c r="EW67" i="154" s="1"/>
  <c r="EW68" i="154" s="1"/>
  <c r="EW69" i="154" s="1"/>
  <c r="EW70" i="154" s="1"/>
  <c r="EW71" i="154" s="1"/>
  <c r="EW72" i="154" s="1"/>
  <c r="EW73" i="154" s="1"/>
  <c r="EW74" i="154" s="1"/>
  <c r="EW75" i="154" s="1"/>
  <c r="EW76" i="154" s="1"/>
  <c r="EW77" i="154" s="1"/>
  <c r="EW78" i="154" s="1"/>
  <c r="EW79" i="154" s="1"/>
  <c r="EW80" i="154" s="1"/>
  <c r="EW81" i="154" s="1"/>
  <c r="EW82" i="154" s="1"/>
  <c r="EW83" i="154" s="1"/>
  <c r="EW84" i="154" s="1"/>
  <c r="EW85" i="154" s="1"/>
  <c r="EW86" i="154" s="1"/>
  <c r="EW87" i="154" s="1"/>
  <c r="EW88" i="154" s="1"/>
  <c r="EW89" i="154" s="1"/>
  <c r="EW90" i="154" s="1"/>
  <c r="EW91" i="154" s="1"/>
  <c r="S15" i="153"/>
  <c r="S16" i="153" s="1"/>
  <c r="S15" i="154"/>
  <c r="S16" i="154" s="1"/>
  <c r="S17" i="154" s="1"/>
  <c r="S18" i="154" s="1"/>
  <c r="S19" i="154" s="1"/>
  <c r="S20" i="154" s="1"/>
  <c r="S21" i="154" s="1"/>
  <c r="S22" i="154" s="1"/>
  <c r="S23" i="154" s="1"/>
  <c r="S24" i="154" s="1"/>
  <c r="S25" i="154" s="1"/>
  <c r="S26" i="154" s="1"/>
  <c r="S27" i="154" s="1"/>
  <c r="S28" i="154" s="1"/>
  <c r="S29" i="154" s="1"/>
  <c r="S30" i="154" s="1"/>
  <c r="S31" i="154" s="1"/>
  <c r="S32" i="154" s="1"/>
  <c r="S33" i="154" s="1"/>
  <c r="S34" i="154" s="1"/>
  <c r="S35" i="154" s="1"/>
  <c r="S36" i="154" s="1"/>
  <c r="S37" i="154" s="1"/>
  <c r="S38" i="154" s="1"/>
  <c r="S39" i="154" s="1"/>
  <c r="S40" i="154" s="1"/>
  <c r="S41" i="154" s="1"/>
  <c r="S42" i="154" s="1"/>
  <c r="S43" i="154" s="1"/>
  <c r="S44" i="154" s="1"/>
  <c r="S45" i="154" s="1"/>
  <c r="S46" i="154" s="1"/>
  <c r="S47" i="154" s="1"/>
  <c r="S48" i="154" s="1"/>
  <c r="S49" i="154" s="1"/>
  <c r="S50" i="154" s="1"/>
  <c r="S51" i="154" s="1"/>
  <c r="S52" i="154" s="1"/>
  <c r="S53" i="154" s="1"/>
  <c r="S54" i="154" s="1"/>
  <c r="S55" i="154" s="1"/>
  <c r="S56" i="154" s="1"/>
  <c r="S57" i="154" s="1"/>
  <c r="S58" i="154" s="1"/>
  <c r="S59" i="154" s="1"/>
  <c r="S60" i="154" s="1"/>
  <c r="S61" i="154" s="1"/>
  <c r="S62" i="154" s="1"/>
  <c r="S63" i="154" s="1"/>
  <c r="S64" i="154" s="1"/>
  <c r="S65" i="154" s="1"/>
  <c r="S66" i="154" s="1"/>
  <c r="S67" i="154" s="1"/>
  <c r="S68" i="154" s="1"/>
  <c r="S69" i="154" s="1"/>
  <c r="S70" i="154" s="1"/>
  <c r="S71" i="154" s="1"/>
  <c r="S72" i="154" s="1"/>
  <c r="S73" i="154" s="1"/>
  <c r="S74" i="154" s="1"/>
  <c r="S75" i="154" s="1"/>
  <c r="S76" i="154" s="1"/>
  <c r="S77" i="154" s="1"/>
  <c r="S78" i="154" s="1"/>
  <c r="S79" i="154" s="1"/>
  <c r="S80" i="154" s="1"/>
  <c r="S81" i="154" s="1"/>
  <c r="S82" i="154" s="1"/>
  <c r="S83" i="154" s="1"/>
  <c r="S84" i="154" s="1"/>
  <c r="S85" i="154" s="1"/>
  <c r="S86" i="154" s="1"/>
  <c r="S87" i="154" s="1"/>
  <c r="S88" i="154" s="1"/>
  <c r="S89" i="154" s="1"/>
  <c r="S90" i="154" s="1"/>
  <c r="S91" i="154" s="1"/>
  <c r="BW15" i="153"/>
  <c r="BW15" i="154"/>
  <c r="BW16" i="154" s="1"/>
  <c r="BW17" i="154" s="1"/>
  <c r="BW18" i="154" s="1"/>
  <c r="BW19" i="154" s="1"/>
  <c r="BW20" i="154" s="1"/>
  <c r="BW21" i="154" s="1"/>
  <c r="BW22" i="154" s="1"/>
  <c r="BW23" i="154" s="1"/>
  <c r="BW24" i="154" s="1"/>
  <c r="BW25" i="154" s="1"/>
  <c r="BW26" i="154" s="1"/>
  <c r="BW27" i="154" s="1"/>
  <c r="BW28" i="154" s="1"/>
  <c r="BW29" i="154" s="1"/>
  <c r="BW30" i="154" s="1"/>
  <c r="BW31" i="154" s="1"/>
  <c r="BW32" i="154" s="1"/>
  <c r="BW33" i="154" s="1"/>
  <c r="BW34" i="154" s="1"/>
  <c r="BW35" i="154" s="1"/>
  <c r="BW36" i="154" s="1"/>
  <c r="BW37" i="154" s="1"/>
  <c r="BW38" i="154" s="1"/>
  <c r="BW39" i="154" s="1"/>
  <c r="BW40" i="154" s="1"/>
  <c r="BW41" i="154" s="1"/>
  <c r="BW42" i="154" s="1"/>
  <c r="BW43" i="154" s="1"/>
  <c r="BW44" i="154" s="1"/>
  <c r="BW45" i="154" s="1"/>
  <c r="BW46" i="154" s="1"/>
  <c r="BW47" i="154" s="1"/>
  <c r="BW48" i="154" s="1"/>
  <c r="BW49" i="154" s="1"/>
  <c r="BW50" i="154" s="1"/>
  <c r="BW51" i="154" s="1"/>
  <c r="BW52" i="154" s="1"/>
  <c r="BW53" i="154" s="1"/>
  <c r="BW54" i="154" s="1"/>
  <c r="BW55" i="154" s="1"/>
  <c r="BW56" i="154" s="1"/>
  <c r="BW57" i="154" s="1"/>
  <c r="BW58" i="154" s="1"/>
  <c r="BW59" i="154" s="1"/>
  <c r="BW60" i="154" s="1"/>
  <c r="BW61" i="154" s="1"/>
  <c r="BW62" i="154" s="1"/>
  <c r="BW63" i="154" s="1"/>
  <c r="BW64" i="154" s="1"/>
  <c r="BW65" i="154" s="1"/>
  <c r="BW66" i="154" s="1"/>
  <c r="BW67" i="154" s="1"/>
  <c r="BW68" i="154" s="1"/>
  <c r="BW69" i="154" s="1"/>
  <c r="BW70" i="154" s="1"/>
  <c r="BW71" i="154" s="1"/>
  <c r="BW72" i="154" s="1"/>
  <c r="BW73" i="154" s="1"/>
  <c r="BW74" i="154" s="1"/>
  <c r="BW75" i="154" s="1"/>
  <c r="BW76" i="154" s="1"/>
  <c r="BW77" i="154" s="1"/>
  <c r="BW78" i="154" s="1"/>
  <c r="BW79" i="154" s="1"/>
  <c r="BW80" i="154" s="1"/>
  <c r="BW81" i="154" s="1"/>
  <c r="BW82" i="154" s="1"/>
  <c r="BW83" i="154" s="1"/>
  <c r="BW84" i="154" s="1"/>
  <c r="BW85" i="154" s="1"/>
  <c r="BW86" i="154" s="1"/>
  <c r="BW87" i="154" s="1"/>
  <c r="BW88" i="154" s="1"/>
  <c r="BW89" i="154" s="1"/>
  <c r="BW90" i="154" s="1"/>
  <c r="BW91" i="154" s="1"/>
  <c r="CM15" i="153"/>
  <c r="CM15" i="154"/>
  <c r="CM16" i="154" s="1"/>
  <c r="CM17" i="154" s="1"/>
  <c r="CM18" i="154" s="1"/>
  <c r="CM19" i="154" s="1"/>
  <c r="CM20" i="154" s="1"/>
  <c r="CM21" i="154" s="1"/>
  <c r="CM22" i="154" s="1"/>
  <c r="CM23" i="154" s="1"/>
  <c r="CM24" i="154" s="1"/>
  <c r="CM25" i="154" s="1"/>
  <c r="CM26" i="154" s="1"/>
  <c r="CM27" i="154" s="1"/>
  <c r="CM28" i="154" s="1"/>
  <c r="CM29" i="154" s="1"/>
  <c r="CM30" i="154" s="1"/>
  <c r="CM31" i="154" s="1"/>
  <c r="CM32" i="154" s="1"/>
  <c r="CM33" i="154" s="1"/>
  <c r="CM34" i="154" s="1"/>
  <c r="CM35" i="154" s="1"/>
  <c r="CM36" i="154" s="1"/>
  <c r="CM37" i="154" s="1"/>
  <c r="CM38" i="154" s="1"/>
  <c r="CM39" i="154" s="1"/>
  <c r="CM40" i="154" s="1"/>
  <c r="CM41" i="154" s="1"/>
  <c r="CM42" i="154" s="1"/>
  <c r="CM43" i="154" s="1"/>
  <c r="CM44" i="154" s="1"/>
  <c r="CM45" i="154" s="1"/>
  <c r="CM46" i="154" s="1"/>
  <c r="CM47" i="154" s="1"/>
  <c r="CM48" i="154" s="1"/>
  <c r="CM49" i="154" s="1"/>
  <c r="CM50" i="154" s="1"/>
  <c r="CM51" i="154" s="1"/>
  <c r="CM52" i="154" s="1"/>
  <c r="CM53" i="154" s="1"/>
  <c r="CM54" i="154" s="1"/>
  <c r="CM55" i="154" s="1"/>
  <c r="CM56" i="154" s="1"/>
  <c r="CM57" i="154" s="1"/>
  <c r="CM58" i="154" s="1"/>
  <c r="CM59" i="154" s="1"/>
  <c r="CM60" i="154" s="1"/>
  <c r="CM61" i="154" s="1"/>
  <c r="CM62" i="154" s="1"/>
  <c r="CM63" i="154" s="1"/>
  <c r="CM64" i="154" s="1"/>
  <c r="CM65" i="154" s="1"/>
  <c r="CM66" i="154" s="1"/>
  <c r="CM67" i="154" s="1"/>
  <c r="CM68" i="154" s="1"/>
  <c r="CM69" i="154" s="1"/>
  <c r="CM70" i="154" s="1"/>
  <c r="CM71" i="154" s="1"/>
  <c r="CM72" i="154" s="1"/>
  <c r="CM73" i="154" s="1"/>
  <c r="CM74" i="154" s="1"/>
  <c r="CM75" i="154" s="1"/>
  <c r="CM76" i="154" s="1"/>
  <c r="CM77" i="154" s="1"/>
  <c r="CM78" i="154" s="1"/>
  <c r="CM79" i="154" s="1"/>
  <c r="CM80" i="154" s="1"/>
  <c r="CM81" i="154" s="1"/>
  <c r="CM82" i="154" s="1"/>
  <c r="CM83" i="154" s="1"/>
  <c r="CM84" i="154" s="1"/>
  <c r="CM85" i="154" s="1"/>
  <c r="CM86" i="154" s="1"/>
  <c r="CM87" i="154" s="1"/>
  <c r="CM88" i="154" s="1"/>
  <c r="CM89" i="154" s="1"/>
  <c r="CM90" i="154" s="1"/>
  <c r="CM91" i="154" s="1"/>
  <c r="DK15" i="153"/>
  <c r="DK15" i="154"/>
  <c r="DK16" i="154" s="1"/>
  <c r="DK17" i="154" s="1"/>
  <c r="DK18" i="154" s="1"/>
  <c r="DK19" i="154" s="1"/>
  <c r="DK20" i="154" s="1"/>
  <c r="DK21" i="154" s="1"/>
  <c r="DK22" i="154" s="1"/>
  <c r="DK23" i="154" s="1"/>
  <c r="DK24" i="154" s="1"/>
  <c r="DK25" i="154" s="1"/>
  <c r="DK26" i="154" s="1"/>
  <c r="DK27" i="154" s="1"/>
  <c r="DK28" i="154" s="1"/>
  <c r="DK29" i="154" s="1"/>
  <c r="DK30" i="154" s="1"/>
  <c r="DK31" i="154" s="1"/>
  <c r="DK32" i="154" s="1"/>
  <c r="DK33" i="154" s="1"/>
  <c r="DK34" i="154" s="1"/>
  <c r="DK35" i="154" s="1"/>
  <c r="DK36" i="154" s="1"/>
  <c r="DK37" i="154" s="1"/>
  <c r="DK38" i="154" s="1"/>
  <c r="DK39" i="154" s="1"/>
  <c r="DK40" i="154" s="1"/>
  <c r="DK41" i="154" s="1"/>
  <c r="DK42" i="154" s="1"/>
  <c r="DK43" i="154" s="1"/>
  <c r="DK44" i="154" s="1"/>
  <c r="DK45" i="154" s="1"/>
  <c r="DK46" i="154" s="1"/>
  <c r="DK47" i="154" s="1"/>
  <c r="DK48" i="154" s="1"/>
  <c r="DK49" i="154" s="1"/>
  <c r="DK50" i="154" s="1"/>
  <c r="DK51" i="154" s="1"/>
  <c r="DK52" i="154" s="1"/>
  <c r="DK53" i="154" s="1"/>
  <c r="DK54" i="154" s="1"/>
  <c r="DK55" i="154" s="1"/>
  <c r="DK56" i="154" s="1"/>
  <c r="DK57" i="154" s="1"/>
  <c r="DK58" i="154" s="1"/>
  <c r="DK59" i="154" s="1"/>
  <c r="DK60" i="154" s="1"/>
  <c r="DK61" i="154" s="1"/>
  <c r="DK62" i="154" s="1"/>
  <c r="DK63" i="154" s="1"/>
  <c r="DK64" i="154" s="1"/>
  <c r="DK65" i="154" s="1"/>
  <c r="DK66" i="154" s="1"/>
  <c r="DK67" i="154" s="1"/>
  <c r="DK68" i="154" s="1"/>
  <c r="DK69" i="154" s="1"/>
  <c r="DK70" i="154" s="1"/>
  <c r="DK71" i="154" s="1"/>
  <c r="DK72" i="154" s="1"/>
  <c r="DK73" i="154" s="1"/>
  <c r="DK74" i="154" s="1"/>
  <c r="DK75" i="154" s="1"/>
  <c r="DK76" i="154" s="1"/>
  <c r="DK77" i="154" s="1"/>
  <c r="DK78" i="154" s="1"/>
  <c r="DK79" i="154" s="1"/>
  <c r="DK80" i="154" s="1"/>
  <c r="DK81" i="154" s="1"/>
  <c r="DK82" i="154" s="1"/>
  <c r="DK83" i="154" s="1"/>
  <c r="DK84" i="154" s="1"/>
  <c r="DK85" i="154" s="1"/>
  <c r="DK86" i="154" s="1"/>
  <c r="DK87" i="154" s="1"/>
  <c r="DK88" i="154" s="1"/>
  <c r="DK89" i="154" s="1"/>
  <c r="DK90" i="154" s="1"/>
  <c r="DK91" i="154" s="1"/>
  <c r="EC15" i="153"/>
  <c r="EC15" i="154"/>
  <c r="EC16" i="154" s="1"/>
  <c r="EC17" i="154" s="1"/>
  <c r="EC18" i="154" s="1"/>
  <c r="EC19" i="154" s="1"/>
  <c r="EC20" i="154" s="1"/>
  <c r="EC21" i="154" s="1"/>
  <c r="EC22" i="154" s="1"/>
  <c r="EC23" i="154" s="1"/>
  <c r="EC24" i="154" s="1"/>
  <c r="EC25" i="154" s="1"/>
  <c r="EC26" i="154" s="1"/>
  <c r="EC27" i="154" s="1"/>
  <c r="EC28" i="154" s="1"/>
  <c r="EC29" i="154" s="1"/>
  <c r="EC30" i="154" s="1"/>
  <c r="EC31" i="154" s="1"/>
  <c r="EC32" i="154" s="1"/>
  <c r="EC33" i="154" s="1"/>
  <c r="EC34" i="154" s="1"/>
  <c r="EC35" i="154" s="1"/>
  <c r="EC36" i="154" s="1"/>
  <c r="EC37" i="154" s="1"/>
  <c r="EC38" i="154" s="1"/>
  <c r="EC39" i="154" s="1"/>
  <c r="EC40" i="154" s="1"/>
  <c r="EC41" i="154" s="1"/>
  <c r="EC42" i="154" s="1"/>
  <c r="EC43" i="154" s="1"/>
  <c r="EC44" i="154" s="1"/>
  <c r="EC45" i="154" s="1"/>
  <c r="EC46" i="154" s="1"/>
  <c r="EC47" i="154" s="1"/>
  <c r="EC48" i="154" s="1"/>
  <c r="EC49" i="154" s="1"/>
  <c r="EC50" i="154" s="1"/>
  <c r="EC51" i="154" s="1"/>
  <c r="EC52" i="154" s="1"/>
  <c r="EC53" i="154" s="1"/>
  <c r="EC54" i="154" s="1"/>
  <c r="EC55" i="154" s="1"/>
  <c r="EC56" i="154" s="1"/>
  <c r="EC57" i="154" s="1"/>
  <c r="EC58" i="154" s="1"/>
  <c r="EC59" i="154" s="1"/>
  <c r="EC60" i="154" s="1"/>
  <c r="EC61" i="154" s="1"/>
  <c r="EC62" i="154" s="1"/>
  <c r="EC63" i="154" s="1"/>
  <c r="EC64" i="154" s="1"/>
  <c r="EC65" i="154" s="1"/>
  <c r="EC66" i="154" s="1"/>
  <c r="EC67" i="154" s="1"/>
  <c r="EC68" i="154" s="1"/>
  <c r="EC69" i="154" s="1"/>
  <c r="EC70" i="154" s="1"/>
  <c r="EC71" i="154" s="1"/>
  <c r="EC72" i="154" s="1"/>
  <c r="EC73" i="154" s="1"/>
  <c r="EC74" i="154" s="1"/>
  <c r="EC75" i="154" s="1"/>
  <c r="EC76" i="154" s="1"/>
  <c r="EC77" i="154" s="1"/>
  <c r="EC78" i="154" s="1"/>
  <c r="EC79" i="154" s="1"/>
  <c r="EC80" i="154" s="1"/>
  <c r="EC81" i="154" s="1"/>
  <c r="EC82" i="154" s="1"/>
  <c r="EC83" i="154" s="1"/>
  <c r="EC84" i="154" s="1"/>
  <c r="EC85" i="154" s="1"/>
  <c r="EC86" i="154" s="1"/>
  <c r="EC87" i="154" s="1"/>
  <c r="EC88" i="154" s="1"/>
  <c r="EC89" i="154" s="1"/>
  <c r="EC90" i="154" s="1"/>
  <c r="EC91" i="154" s="1"/>
  <c r="EO15" i="154"/>
  <c r="EO16" i="154" s="1"/>
  <c r="EO17" i="154" s="1"/>
  <c r="EO18" i="154" s="1"/>
  <c r="EO19" i="154" s="1"/>
  <c r="EO20" i="154" s="1"/>
  <c r="EO21" i="154" s="1"/>
  <c r="EO22" i="154" s="1"/>
  <c r="EO23" i="154" s="1"/>
  <c r="EO24" i="154" s="1"/>
  <c r="EO25" i="154" s="1"/>
  <c r="EO26" i="154" s="1"/>
  <c r="EO27" i="154" s="1"/>
  <c r="EO28" i="154" s="1"/>
  <c r="EO29" i="154" s="1"/>
  <c r="EO30" i="154" s="1"/>
  <c r="EO31" i="154" s="1"/>
  <c r="EO32" i="154" s="1"/>
  <c r="EO33" i="154" s="1"/>
  <c r="EO34" i="154" s="1"/>
  <c r="EO35" i="154" s="1"/>
  <c r="EO36" i="154" s="1"/>
  <c r="EO37" i="154" s="1"/>
  <c r="EO38" i="154" s="1"/>
  <c r="EO39" i="154" s="1"/>
  <c r="EO40" i="154" s="1"/>
  <c r="EO41" i="154" s="1"/>
  <c r="EO42" i="154" s="1"/>
  <c r="EO43" i="154" s="1"/>
  <c r="EO44" i="154" s="1"/>
  <c r="EO45" i="154" s="1"/>
  <c r="EO46" i="154" s="1"/>
  <c r="EO47" i="154" s="1"/>
  <c r="EO48" i="154" s="1"/>
  <c r="EO49" i="154" s="1"/>
  <c r="EO50" i="154" s="1"/>
  <c r="EO51" i="154" s="1"/>
  <c r="EO52" i="154" s="1"/>
  <c r="EO53" i="154" s="1"/>
  <c r="EO54" i="154" s="1"/>
  <c r="EO55" i="154" s="1"/>
  <c r="EO56" i="154" s="1"/>
  <c r="EO57" i="154" s="1"/>
  <c r="EO58" i="154" s="1"/>
  <c r="EO59" i="154" s="1"/>
  <c r="EO60" i="154" s="1"/>
  <c r="EO61" i="154" s="1"/>
  <c r="EO62" i="154" s="1"/>
  <c r="EO63" i="154" s="1"/>
  <c r="EO64" i="154" s="1"/>
  <c r="EO65" i="154" s="1"/>
  <c r="EO66" i="154" s="1"/>
  <c r="EO67" i="154" s="1"/>
  <c r="EO68" i="154" s="1"/>
  <c r="EO69" i="154" s="1"/>
  <c r="EO70" i="154" s="1"/>
  <c r="EO71" i="154" s="1"/>
  <c r="EO72" i="154" s="1"/>
  <c r="EO73" i="154" s="1"/>
  <c r="EO74" i="154" s="1"/>
  <c r="EO75" i="154" s="1"/>
  <c r="EO76" i="154" s="1"/>
  <c r="EO77" i="154" s="1"/>
  <c r="EO78" i="154" s="1"/>
  <c r="EO79" i="154" s="1"/>
  <c r="EO80" i="154" s="1"/>
  <c r="EO81" i="154" s="1"/>
  <c r="EO82" i="154" s="1"/>
  <c r="EO83" i="154" s="1"/>
  <c r="EO84" i="154" s="1"/>
  <c r="EO85" i="154" s="1"/>
  <c r="EO86" i="154" s="1"/>
  <c r="EO87" i="154" s="1"/>
  <c r="EO88" i="154" s="1"/>
  <c r="EO89" i="154" s="1"/>
  <c r="EO90" i="154" s="1"/>
  <c r="EO91" i="154" s="1"/>
  <c r="EO15" i="153"/>
  <c r="AI15" i="153"/>
  <c r="AI15" i="154"/>
  <c r="AI16" i="154" s="1"/>
  <c r="AI17" i="154" s="1"/>
  <c r="AI18" i="154" s="1"/>
  <c r="AI19" i="154" s="1"/>
  <c r="AI20" i="154" s="1"/>
  <c r="AI21" i="154" s="1"/>
  <c r="AI22" i="154" s="1"/>
  <c r="AI23" i="154" s="1"/>
  <c r="AI24" i="154" s="1"/>
  <c r="AI25" i="154" s="1"/>
  <c r="AI26" i="154" s="1"/>
  <c r="AI27" i="154" s="1"/>
  <c r="AI28" i="154" s="1"/>
  <c r="AI29" i="154" s="1"/>
  <c r="AI30" i="154" s="1"/>
  <c r="AI31" i="154" s="1"/>
  <c r="AI32" i="154" s="1"/>
  <c r="AI33" i="154" s="1"/>
  <c r="AI34" i="154" s="1"/>
  <c r="AI35" i="154" s="1"/>
  <c r="AI36" i="154" s="1"/>
  <c r="AI37" i="154" s="1"/>
  <c r="AI38" i="154" s="1"/>
  <c r="AI39" i="154" s="1"/>
  <c r="AI40" i="154" s="1"/>
  <c r="AI41" i="154" s="1"/>
  <c r="AI42" i="154" s="1"/>
  <c r="AI43" i="154" s="1"/>
  <c r="AI44" i="154" s="1"/>
  <c r="AI45" i="154" s="1"/>
  <c r="AI46" i="154" s="1"/>
  <c r="AI47" i="154" s="1"/>
  <c r="AI48" i="154" s="1"/>
  <c r="AI49" i="154" s="1"/>
  <c r="AI50" i="154" s="1"/>
  <c r="AI51" i="154" s="1"/>
  <c r="AI52" i="154" s="1"/>
  <c r="AI53" i="154" s="1"/>
  <c r="AI54" i="154" s="1"/>
  <c r="AI55" i="154" s="1"/>
  <c r="AI56" i="154" s="1"/>
  <c r="AI57" i="154" s="1"/>
  <c r="AI58" i="154" s="1"/>
  <c r="AI59" i="154" s="1"/>
  <c r="AI60" i="154" s="1"/>
  <c r="AI61" i="154" s="1"/>
  <c r="AI62" i="154" s="1"/>
  <c r="AI63" i="154" s="1"/>
  <c r="AI64" i="154" s="1"/>
  <c r="AI65" i="154" s="1"/>
  <c r="AI66" i="154" s="1"/>
  <c r="AI67" i="154" s="1"/>
  <c r="AI68" i="154" s="1"/>
  <c r="AI69" i="154" s="1"/>
  <c r="AI70" i="154" s="1"/>
  <c r="AI71" i="154" s="1"/>
  <c r="AI72" i="154" s="1"/>
  <c r="AI73" i="154" s="1"/>
  <c r="AI74" i="154" s="1"/>
  <c r="AI75" i="154" s="1"/>
  <c r="AI76" i="154" s="1"/>
  <c r="AI77" i="154" s="1"/>
  <c r="AI78" i="154" s="1"/>
  <c r="AI79" i="154" s="1"/>
  <c r="AI80" i="154" s="1"/>
  <c r="AI81" i="154" s="1"/>
  <c r="AI82" i="154" s="1"/>
  <c r="AI83" i="154" s="1"/>
  <c r="AI84" i="154" s="1"/>
  <c r="AI85" i="154" s="1"/>
  <c r="AI86" i="154" s="1"/>
  <c r="AI87" i="154" s="1"/>
  <c r="AI88" i="154" s="1"/>
  <c r="AI89" i="154" s="1"/>
  <c r="AI90" i="154" s="1"/>
  <c r="AI91" i="154" s="1"/>
  <c r="CU15" i="153"/>
  <c r="CU15" i="154"/>
  <c r="CU16" i="154" s="1"/>
  <c r="CU17" i="154" s="1"/>
  <c r="CU18" i="154" s="1"/>
  <c r="CU19" i="154" s="1"/>
  <c r="CU20" i="154" s="1"/>
  <c r="CU21" i="154" s="1"/>
  <c r="CU22" i="154" s="1"/>
  <c r="CU23" i="154" s="1"/>
  <c r="CU24" i="154" s="1"/>
  <c r="CU25" i="154" s="1"/>
  <c r="CU26" i="154" s="1"/>
  <c r="CU27" i="154" s="1"/>
  <c r="CU28" i="154" s="1"/>
  <c r="CU29" i="154" s="1"/>
  <c r="CU30" i="154" s="1"/>
  <c r="CU31" i="154" s="1"/>
  <c r="CU32" i="154" s="1"/>
  <c r="CU33" i="154" s="1"/>
  <c r="CU34" i="154" s="1"/>
  <c r="CU35" i="154" s="1"/>
  <c r="CU36" i="154" s="1"/>
  <c r="CU37" i="154" s="1"/>
  <c r="CU38" i="154" s="1"/>
  <c r="CU39" i="154" s="1"/>
  <c r="CU40" i="154" s="1"/>
  <c r="CU41" i="154" s="1"/>
  <c r="CU42" i="154" s="1"/>
  <c r="CU43" i="154" s="1"/>
  <c r="CU44" i="154" s="1"/>
  <c r="CU45" i="154" s="1"/>
  <c r="CU46" i="154" s="1"/>
  <c r="CU47" i="154" s="1"/>
  <c r="CU48" i="154" s="1"/>
  <c r="CU49" i="154" s="1"/>
  <c r="CU50" i="154" s="1"/>
  <c r="CU51" i="154" s="1"/>
  <c r="CU52" i="154" s="1"/>
  <c r="CU53" i="154" s="1"/>
  <c r="CU54" i="154" s="1"/>
  <c r="CU55" i="154" s="1"/>
  <c r="CU56" i="154" s="1"/>
  <c r="CU57" i="154" s="1"/>
  <c r="CU58" i="154" s="1"/>
  <c r="CU59" i="154" s="1"/>
  <c r="CU60" i="154" s="1"/>
  <c r="CU61" i="154" s="1"/>
  <c r="CU62" i="154" s="1"/>
  <c r="CU63" i="154" s="1"/>
  <c r="CU64" i="154" s="1"/>
  <c r="CU65" i="154" s="1"/>
  <c r="CU66" i="154" s="1"/>
  <c r="CU67" i="154" s="1"/>
  <c r="CU68" i="154" s="1"/>
  <c r="CU69" i="154" s="1"/>
  <c r="CU70" i="154" s="1"/>
  <c r="CU71" i="154" s="1"/>
  <c r="CU72" i="154" s="1"/>
  <c r="CU73" i="154" s="1"/>
  <c r="CU74" i="154" s="1"/>
  <c r="CU75" i="154" s="1"/>
  <c r="CU76" i="154" s="1"/>
  <c r="CU77" i="154" s="1"/>
  <c r="CU78" i="154" s="1"/>
  <c r="CU79" i="154" s="1"/>
  <c r="CU80" i="154" s="1"/>
  <c r="CU81" i="154" s="1"/>
  <c r="CU82" i="154" s="1"/>
  <c r="CU83" i="154" s="1"/>
  <c r="CU84" i="154" s="1"/>
  <c r="CU85" i="154" s="1"/>
  <c r="CU86" i="154" s="1"/>
  <c r="CU87" i="154" s="1"/>
  <c r="CU88" i="154" s="1"/>
  <c r="CU89" i="154" s="1"/>
  <c r="CU90" i="154" s="1"/>
  <c r="CU91" i="154" s="1"/>
  <c r="AC15" i="155" l="1"/>
  <c r="AC15" i="156" s="1"/>
  <c r="AC15" i="157" s="1"/>
  <c r="DU15" i="155"/>
  <c r="DU15" i="156" s="1"/>
  <c r="DU15" i="157" s="1"/>
  <c r="AS15" i="155"/>
  <c r="AS15" i="156" s="1"/>
  <c r="DM15" i="155"/>
  <c r="DM15" i="156" s="1"/>
  <c r="DQ15" i="155"/>
  <c r="DQ15" i="156" s="1"/>
  <c r="BY15" i="155"/>
  <c r="BY15" i="156" s="1"/>
  <c r="BY15" i="157" s="1"/>
  <c r="BC15" i="155"/>
  <c r="BC15" i="156" s="1"/>
  <c r="BC15" i="157" s="1"/>
  <c r="BC16" i="153"/>
  <c r="BC17" i="153" s="1"/>
  <c r="DO15" i="155"/>
  <c r="DO15" i="156" s="1"/>
  <c r="DO15" i="157" s="1"/>
  <c r="AE16" i="153"/>
  <c r="AE16" i="155" s="1"/>
  <c r="BU15" i="155"/>
  <c r="BU15" i="156" s="1"/>
  <c r="DM16" i="155"/>
  <c r="CW15" i="155"/>
  <c r="CW15" i="156" s="1"/>
  <c r="CW15" i="157" s="1"/>
  <c r="DA15" i="155"/>
  <c r="DA15" i="156" s="1"/>
  <c r="BY16" i="153"/>
  <c r="BY17" i="153" s="1"/>
  <c r="BY18" i="153" s="1"/>
  <c r="BY19" i="153" s="1"/>
  <c r="BY20" i="153" s="1"/>
  <c r="BY21" i="153" s="1"/>
  <c r="BY22" i="153" s="1"/>
  <c r="DO16" i="154"/>
  <c r="DO17" i="154" s="1"/>
  <c r="DO18" i="154" s="1"/>
  <c r="DO19" i="154" s="1"/>
  <c r="DO20" i="154" s="1"/>
  <c r="DO21" i="154" s="1"/>
  <c r="DO22" i="154" s="1"/>
  <c r="DO23" i="154" s="1"/>
  <c r="DO24" i="154" s="1"/>
  <c r="DO25" i="154" s="1"/>
  <c r="DO26" i="154" s="1"/>
  <c r="DO27" i="154" s="1"/>
  <c r="DO28" i="154" s="1"/>
  <c r="DO29" i="154" s="1"/>
  <c r="DO30" i="154" s="1"/>
  <c r="DO31" i="154" s="1"/>
  <c r="DO32" i="154" s="1"/>
  <c r="DO33" i="154" s="1"/>
  <c r="DO34" i="154" s="1"/>
  <c r="DO35" i="154" s="1"/>
  <c r="DO36" i="154" s="1"/>
  <c r="DO37" i="154" s="1"/>
  <c r="DO38" i="154" s="1"/>
  <c r="DO39" i="154" s="1"/>
  <c r="DO40" i="154" s="1"/>
  <c r="DO41" i="154" s="1"/>
  <c r="DO42" i="154" s="1"/>
  <c r="DO43" i="154" s="1"/>
  <c r="DO44" i="154" s="1"/>
  <c r="DO45" i="154" s="1"/>
  <c r="DO46" i="154" s="1"/>
  <c r="DO47" i="154" s="1"/>
  <c r="DO48" i="154" s="1"/>
  <c r="DO49" i="154" s="1"/>
  <c r="DO50" i="154" s="1"/>
  <c r="DO51" i="154" s="1"/>
  <c r="DO52" i="154" s="1"/>
  <c r="DO53" i="154" s="1"/>
  <c r="DO54" i="154" s="1"/>
  <c r="DO55" i="154" s="1"/>
  <c r="DO56" i="154" s="1"/>
  <c r="DO57" i="154" s="1"/>
  <c r="DO58" i="154" s="1"/>
  <c r="DO59" i="154" s="1"/>
  <c r="DO60" i="154" s="1"/>
  <c r="DO61" i="154" s="1"/>
  <c r="DO62" i="154" s="1"/>
  <c r="DO63" i="154" s="1"/>
  <c r="DO64" i="154" s="1"/>
  <c r="DO65" i="154" s="1"/>
  <c r="DO66" i="154" s="1"/>
  <c r="DO67" i="154" s="1"/>
  <c r="DO68" i="154" s="1"/>
  <c r="DO69" i="154" s="1"/>
  <c r="DO70" i="154" s="1"/>
  <c r="DO71" i="154" s="1"/>
  <c r="DO72" i="154" s="1"/>
  <c r="DO73" i="154" s="1"/>
  <c r="DO74" i="154" s="1"/>
  <c r="DO75" i="154" s="1"/>
  <c r="DO76" i="154" s="1"/>
  <c r="DO77" i="154" s="1"/>
  <c r="DO78" i="154" s="1"/>
  <c r="DO79" i="154" s="1"/>
  <c r="DO80" i="154" s="1"/>
  <c r="DO81" i="154" s="1"/>
  <c r="DO82" i="154" s="1"/>
  <c r="DO83" i="154" s="1"/>
  <c r="DO84" i="154" s="1"/>
  <c r="DO85" i="154" s="1"/>
  <c r="DO86" i="154" s="1"/>
  <c r="DO87" i="154" s="1"/>
  <c r="DO88" i="154" s="1"/>
  <c r="DO89" i="154" s="1"/>
  <c r="DO90" i="154" s="1"/>
  <c r="DO91" i="154" s="1"/>
  <c r="M16" i="153"/>
  <c r="M17" i="153" s="1"/>
  <c r="M18" i="153" s="1"/>
  <c r="M19" i="153" s="1"/>
  <c r="M20" i="153" s="1"/>
  <c r="M21" i="153" s="1"/>
  <c r="AO15" i="155"/>
  <c r="AO15" i="156" s="1"/>
  <c r="AO15" i="157" s="1"/>
  <c r="DA16" i="154"/>
  <c r="DA17" i="154" s="1"/>
  <c r="DA18" i="154" s="1"/>
  <c r="DA19" i="154" s="1"/>
  <c r="DA20" i="154" s="1"/>
  <c r="DA21" i="154" s="1"/>
  <c r="DA22" i="154" s="1"/>
  <c r="DA23" i="154" s="1"/>
  <c r="DA24" i="154" s="1"/>
  <c r="DA25" i="154" s="1"/>
  <c r="DA26" i="154" s="1"/>
  <c r="DA27" i="154" s="1"/>
  <c r="DA28" i="154" s="1"/>
  <c r="DA29" i="154" s="1"/>
  <c r="DA30" i="154" s="1"/>
  <c r="DA31" i="154" s="1"/>
  <c r="DA32" i="154" s="1"/>
  <c r="DA33" i="154" s="1"/>
  <c r="DA34" i="154" s="1"/>
  <c r="DA35" i="154" s="1"/>
  <c r="DA36" i="154" s="1"/>
  <c r="DA37" i="154" s="1"/>
  <c r="DA38" i="154" s="1"/>
  <c r="DA39" i="154" s="1"/>
  <c r="DA40" i="154" s="1"/>
  <c r="DA41" i="154" s="1"/>
  <c r="DA42" i="154" s="1"/>
  <c r="DA43" i="154" s="1"/>
  <c r="DA44" i="154" s="1"/>
  <c r="DA45" i="154" s="1"/>
  <c r="DA46" i="154" s="1"/>
  <c r="DA47" i="154" s="1"/>
  <c r="DA48" i="154" s="1"/>
  <c r="DA49" i="154" s="1"/>
  <c r="DA50" i="154" s="1"/>
  <c r="DA51" i="154" s="1"/>
  <c r="DA52" i="154" s="1"/>
  <c r="DA53" i="154" s="1"/>
  <c r="DA54" i="154" s="1"/>
  <c r="DA55" i="154" s="1"/>
  <c r="DA56" i="154" s="1"/>
  <c r="DA57" i="154" s="1"/>
  <c r="DA58" i="154" s="1"/>
  <c r="DA59" i="154" s="1"/>
  <c r="DA60" i="154" s="1"/>
  <c r="DA61" i="154" s="1"/>
  <c r="DA62" i="154" s="1"/>
  <c r="DA63" i="154" s="1"/>
  <c r="DA64" i="154" s="1"/>
  <c r="DA65" i="154" s="1"/>
  <c r="DA66" i="154" s="1"/>
  <c r="DA67" i="154" s="1"/>
  <c r="DA68" i="154" s="1"/>
  <c r="DA69" i="154" s="1"/>
  <c r="DA70" i="154" s="1"/>
  <c r="DA71" i="154" s="1"/>
  <c r="DA72" i="154" s="1"/>
  <c r="DA73" i="154" s="1"/>
  <c r="DA74" i="154" s="1"/>
  <c r="DA75" i="154" s="1"/>
  <c r="DA76" i="154" s="1"/>
  <c r="DA77" i="154" s="1"/>
  <c r="DA78" i="154" s="1"/>
  <c r="DA79" i="154" s="1"/>
  <c r="DA80" i="154" s="1"/>
  <c r="DA81" i="154" s="1"/>
  <c r="DA82" i="154" s="1"/>
  <c r="DA83" i="154" s="1"/>
  <c r="DA84" i="154" s="1"/>
  <c r="DA85" i="154" s="1"/>
  <c r="DA86" i="154" s="1"/>
  <c r="DA87" i="154" s="1"/>
  <c r="DA88" i="154" s="1"/>
  <c r="DA89" i="154" s="1"/>
  <c r="DA90" i="154" s="1"/>
  <c r="DA91" i="154" s="1"/>
  <c r="E15" i="155"/>
  <c r="E15" i="156" s="1"/>
  <c r="EU15" i="155"/>
  <c r="EU15" i="156" s="1"/>
  <c r="EU15" i="157" s="1"/>
  <c r="CO15" i="155"/>
  <c r="CO15" i="156" s="1"/>
  <c r="O15" i="155"/>
  <c r="O15" i="156" s="1"/>
  <c r="DU17" i="155"/>
  <c r="EK16" i="155"/>
  <c r="EE15" i="155"/>
  <c r="EE15" i="156" s="1"/>
  <c r="EE15" i="157" s="1"/>
  <c r="CY15" i="155"/>
  <c r="CY15" i="156" s="1"/>
  <c r="CY15" i="157" s="1"/>
  <c r="BK15" i="155"/>
  <c r="BK15" i="156" s="1"/>
  <c r="BK15" i="157" s="1"/>
  <c r="EK15" i="155"/>
  <c r="EK15" i="156" s="1"/>
  <c r="EK15" i="157" s="1"/>
  <c r="BI15" i="155"/>
  <c r="BI15" i="156" s="1"/>
  <c r="BI15" i="157" s="1"/>
  <c r="BA15" i="155"/>
  <c r="DW15" i="155"/>
  <c r="DW15" i="156" s="1"/>
  <c r="DW15" i="157" s="1"/>
  <c r="CA15" i="155"/>
  <c r="CA15" i="156" s="1"/>
  <c r="AM16" i="155"/>
  <c r="DA17" i="153"/>
  <c r="DA18" i="153" s="1"/>
  <c r="DA19" i="153" s="1"/>
  <c r="CI15" i="155"/>
  <c r="CI15" i="156" s="1"/>
  <c r="CI15" i="157" s="1"/>
  <c r="C16" i="153"/>
  <c r="BW15" i="155"/>
  <c r="BW15" i="156" s="1"/>
  <c r="BW15" i="157" s="1"/>
  <c r="EE16" i="153"/>
  <c r="EE17" i="153" s="1"/>
  <c r="BK16" i="153"/>
  <c r="BK16" i="155" s="1"/>
  <c r="DM17" i="154"/>
  <c r="DM18" i="154" s="1"/>
  <c r="DM19" i="154" s="1"/>
  <c r="BU16" i="155"/>
  <c r="AC16" i="155"/>
  <c r="CY16" i="153"/>
  <c r="CY17" i="153" s="1"/>
  <c r="CY18" i="153" s="1"/>
  <c r="CY19" i="153" s="1"/>
  <c r="CY20" i="153" s="1"/>
  <c r="CY21" i="153" s="1"/>
  <c r="CY22" i="153" s="1"/>
  <c r="CW16" i="155"/>
  <c r="CI16" i="155"/>
  <c r="DC15" i="155"/>
  <c r="DC15" i="156" s="1"/>
  <c r="DC15" i="157" s="1"/>
  <c r="CE15" i="155"/>
  <c r="CE15" i="156" s="1"/>
  <c r="CE15" i="157" s="1"/>
  <c r="K15" i="155"/>
  <c r="K15" i="156" s="1"/>
  <c r="K15" i="157" s="1"/>
  <c r="CI17" i="155"/>
  <c r="CO16" i="155"/>
  <c r="G15" i="155"/>
  <c r="G15" i="156" s="1"/>
  <c r="G15" i="157" s="1"/>
  <c r="CA16" i="155"/>
  <c r="CA17" i="153"/>
  <c r="DE20" i="154"/>
  <c r="DQ16" i="155"/>
  <c r="DQ17" i="153"/>
  <c r="O18" i="153"/>
  <c r="O17" i="155"/>
  <c r="ES19" i="154"/>
  <c r="CQ17" i="155"/>
  <c r="CQ18" i="153"/>
  <c r="CG17" i="153"/>
  <c r="CG18" i="153" s="1"/>
  <c r="CG16" i="155"/>
  <c r="CY17" i="154"/>
  <c r="CY18" i="154" s="1"/>
  <c r="DK15" i="155"/>
  <c r="DK15" i="156" s="1"/>
  <c r="DK15" i="157" s="1"/>
  <c r="DC16" i="153"/>
  <c r="DC17" i="153" s="1"/>
  <c r="DO17" i="153"/>
  <c r="DG15" i="155"/>
  <c r="DG16" i="153"/>
  <c r="W16" i="153"/>
  <c r="W15" i="155"/>
  <c r="DE15" i="155"/>
  <c r="DE15" i="156" s="1"/>
  <c r="DE16" i="153"/>
  <c r="BA16" i="155"/>
  <c r="AO17" i="153"/>
  <c r="AO18" i="153" s="1"/>
  <c r="AO19" i="153" s="1"/>
  <c r="AO20" i="153" s="1"/>
  <c r="AO21" i="153" s="1"/>
  <c r="AO22" i="153" s="1"/>
  <c r="AO16" i="155"/>
  <c r="CQ15" i="155"/>
  <c r="BS15" i="155"/>
  <c r="CI18" i="153"/>
  <c r="DU16" i="155"/>
  <c r="BI16" i="153"/>
  <c r="EK17" i="153"/>
  <c r="EK18" i="153" s="1"/>
  <c r="EK19" i="153" s="1"/>
  <c r="EK20" i="153" s="1"/>
  <c r="EK21" i="153" s="1"/>
  <c r="E16" i="153"/>
  <c r="AI15" i="155"/>
  <c r="AI15" i="156" s="1"/>
  <c r="AI15" i="157" s="1"/>
  <c r="CQ16" i="155"/>
  <c r="O16" i="155"/>
  <c r="CW17" i="153"/>
  <c r="CW18" i="153" s="1"/>
  <c r="CW19" i="153" s="1"/>
  <c r="CW20" i="153" s="1"/>
  <c r="CW21" i="153" s="1"/>
  <c r="CW22" i="153" s="1"/>
  <c r="AM15" i="155"/>
  <c r="CG15" i="155"/>
  <c r="ES15" i="155"/>
  <c r="U15" i="155"/>
  <c r="ES16" i="153"/>
  <c r="AS16" i="155"/>
  <c r="U16" i="153"/>
  <c r="BA17" i="153"/>
  <c r="BA18" i="153" s="1"/>
  <c r="BA19" i="153" s="1"/>
  <c r="BA20" i="153" s="1"/>
  <c r="BA21" i="153" s="1"/>
  <c r="BA22" i="153" s="1"/>
  <c r="G9" i="151"/>
  <c r="BU18" i="154"/>
  <c r="BU17" i="155"/>
  <c r="BG15" i="155"/>
  <c r="BG16" i="153"/>
  <c r="EI17" i="153"/>
  <c r="EI16" i="155"/>
  <c r="BS16" i="155"/>
  <c r="BS17" i="153"/>
  <c r="K16" i="155"/>
  <c r="K17" i="153"/>
  <c r="BE15" i="155"/>
  <c r="BE16" i="153"/>
  <c r="AM22" i="153"/>
  <c r="CW18" i="154"/>
  <c r="CO18" i="154"/>
  <c r="CO17" i="155"/>
  <c r="BY18" i="154"/>
  <c r="BI18" i="154"/>
  <c r="AS18" i="154"/>
  <c r="AS17" i="155"/>
  <c r="AC18" i="154"/>
  <c r="AC17" i="155"/>
  <c r="M19" i="154"/>
  <c r="EW15" i="155"/>
  <c r="EW16" i="153"/>
  <c r="EM16" i="155"/>
  <c r="EM17" i="153"/>
  <c r="DK16" i="153"/>
  <c r="BW16" i="153"/>
  <c r="AU17" i="153"/>
  <c r="AU16" i="155"/>
  <c r="S16" i="155"/>
  <c r="S17" i="153"/>
  <c r="EY15" i="155"/>
  <c r="EY16" i="153"/>
  <c r="EA15" i="155"/>
  <c r="EA16" i="153"/>
  <c r="DI15" i="155"/>
  <c r="DI16" i="153"/>
  <c r="BM15" i="155"/>
  <c r="BM16" i="153"/>
  <c r="AU15" i="155"/>
  <c r="AW15" i="155"/>
  <c r="AW16" i="153"/>
  <c r="Y15" i="155"/>
  <c r="Y16" i="153"/>
  <c r="AE15" i="156"/>
  <c r="AE15" i="157" s="1"/>
  <c r="EM15" i="155"/>
  <c r="CC15" i="155"/>
  <c r="CC16" i="153"/>
  <c r="AG15" i="155"/>
  <c r="AG16" i="153"/>
  <c r="BU22" i="153"/>
  <c r="CO22" i="153"/>
  <c r="DM21" i="153"/>
  <c r="AS25" i="153"/>
  <c r="EX8" i="156"/>
  <c r="EK9" i="152"/>
  <c r="ET9" i="151"/>
  <c r="ER7" i="154"/>
  <c r="EP8" i="154"/>
  <c r="EP9" i="154"/>
  <c r="ER9" i="152"/>
  <c r="EW9" i="153"/>
  <c r="ER8" i="150"/>
  <c r="EN9" i="151"/>
  <c r="ED9" i="154"/>
  <c r="EA8" i="157"/>
  <c r="DV9" i="156"/>
  <c r="DP9" i="153"/>
  <c r="DJ8" i="151"/>
  <c r="DG8" i="156"/>
  <c r="DA8" i="154"/>
  <c r="CX8" i="157"/>
  <c r="CT8" i="157"/>
  <c r="CM9" i="156"/>
  <c r="CE8" i="150"/>
  <c r="CD8" i="157"/>
  <c r="BU9" i="157"/>
  <c r="BP9" i="153"/>
  <c r="BK8" i="155"/>
  <c r="BD8" i="149"/>
  <c r="AY8" i="157"/>
  <c r="AS8" i="155"/>
  <c r="EV9" i="156"/>
  <c r="EO8" i="157"/>
  <c r="EK8" i="153"/>
  <c r="EG8" i="153"/>
  <c r="EB8" i="155"/>
  <c r="DZ8" i="153"/>
  <c r="DV9" i="153"/>
  <c r="DQ8" i="157"/>
  <c r="DO8" i="156"/>
  <c r="DK8" i="156"/>
  <c r="DF9" i="155"/>
  <c r="DB8" i="153"/>
  <c r="CW8" i="157"/>
  <c r="CT9" i="153"/>
  <c r="CN8" i="149"/>
  <c r="CN9" i="157"/>
  <c r="CG9" i="157"/>
  <c r="CC9" i="154"/>
  <c r="BX8" i="155"/>
  <c r="BU8" i="153"/>
  <c r="BS9" i="156"/>
  <c r="BN9" i="153"/>
  <c r="BI8" i="151"/>
  <c r="BD9" i="151"/>
  <c r="BA8" i="150"/>
  <c r="AV8" i="150"/>
  <c r="AU9" i="156"/>
  <c r="AN9" i="155"/>
  <c r="AP8" i="157"/>
  <c r="AJ8" i="153"/>
  <c r="AH9" i="156"/>
  <c r="AH8" i="157"/>
  <c r="AB9" i="153"/>
  <c r="X8" i="149"/>
  <c r="V9" i="151"/>
  <c r="V9" i="156"/>
  <c r="S9" i="151"/>
  <c r="P8" i="149"/>
  <c r="N8" i="151"/>
  <c r="N9" i="155"/>
  <c r="M9" i="154"/>
  <c r="K8" i="153"/>
  <c r="N8" i="157"/>
  <c r="I8" i="151"/>
  <c r="I8" i="154"/>
  <c r="CA9" i="152"/>
  <c r="W9" i="152"/>
  <c r="CO8" i="152"/>
  <c r="CI9" i="152"/>
  <c r="AG9" i="152"/>
  <c r="DM8" i="152"/>
  <c r="BH9" i="152"/>
  <c r="DT9" i="152"/>
  <c r="AL8" i="152"/>
  <c r="CX8" i="152"/>
  <c r="F9" i="155"/>
  <c r="DE9" i="152"/>
  <c r="AM8" i="152"/>
  <c r="CY8" i="152"/>
  <c r="G9" i="155"/>
  <c r="BR9" i="152"/>
  <c r="ED9" i="152"/>
  <c r="BL8" i="152"/>
  <c r="DX8" i="152"/>
  <c r="EY8" i="154"/>
  <c r="EW9" i="151"/>
  <c r="ET9" i="155"/>
  <c r="ET8" i="149"/>
  <c r="ES8" i="149"/>
  <c r="ER9" i="156"/>
  <c r="EP8" i="149"/>
  <c r="ER9" i="157"/>
  <c r="EM9" i="155"/>
  <c r="EN9" i="153"/>
  <c r="EL9" i="153"/>
  <c r="EL9" i="157"/>
  <c r="EI8" i="149"/>
  <c r="EH8" i="156"/>
  <c r="EG9" i="156"/>
  <c r="EE8" i="157"/>
  <c r="EB8" i="151"/>
  <c r="EB9" i="155"/>
  <c r="EA9" i="153"/>
  <c r="DY9" i="151"/>
  <c r="DY8" i="154"/>
  <c r="DW9" i="153"/>
  <c r="DV8" i="149"/>
  <c r="DU8" i="150"/>
  <c r="DT8" i="153"/>
  <c r="DS8" i="149"/>
  <c r="DS9" i="156"/>
  <c r="DN9" i="154"/>
  <c r="DP8" i="156"/>
  <c r="DN8" i="156"/>
  <c r="DJ9" i="154"/>
  <c r="DL8" i="156"/>
  <c r="DI9" i="153"/>
  <c r="DH8" i="154"/>
  <c r="DH8" i="153"/>
  <c r="DG8" i="149"/>
  <c r="DF9" i="156"/>
  <c r="DC9" i="154"/>
  <c r="DE8" i="156"/>
  <c r="CZ8" i="151"/>
  <c r="DD9" i="157"/>
  <c r="CX8" i="154"/>
  <c r="CW8" i="153"/>
  <c r="CW8" i="150"/>
  <c r="CU8" i="150"/>
  <c r="CU8" i="149"/>
  <c r="CS9" i="154"/>
  <c r="CQ9" i="155"/>
  <c r="CP8" i="155"/>
  <c r="CN8" i="151"/>
  <c r="CN8" i="154"/>
  <c r="CM9" i="153"/>
  <c r="CM8" i="149"/>
  <c r="CK9" i="154"/>
  <c r="CH9" i="154"/>
  <c r="CJ9" i="156"/>
  <c r="CG9" i="153"/>
  <c r="CG8" i="154"/>
  <c r="CE8" i="153"/>
  <c r="CD8" i="149"/>
  <c r="CB8" i="149"/>
  <c r="BZ9" i="151"/>
  <c r="CA8" i="149"/>
  <c r="BX8" i="149"/>
  <c r="BW8" i="150"/>
  <c r="BV8" i="149"/>
  <c r="BU9" i="154"/>
  <c r="BR9" i="154"/>
  <c r="BT9" i="156"/>
  <c r="BQ9" i="153"/>
  <c r="BP8" i="154"/>
  <c r="BO9" i="153"/>
  <c r="BN8" i="149"/>
  <c r="BL8" i="154"/>
  <c r="BJ9" i="154"/>
  <c r="BL9" i="156"/>
  <c r="BH8" i="151"/>
  <c r="BI8" i="154"/>
  <c r="BG9" i="153"/>
  <c r="BF8" i="149"/>
  <c r="BE8" i="154"/>
  <c r="BC9" i="154"/>
  <c r="BE9" i="156"/>
  <c r="BA9" i="153"/>
  <c r="BA8" i="154"/>
  <c r="AY9" i="153"/>
  <c r="AY8" i="149"/>
  <c r="AW8" i="153"/>
  <c r="AT9" i="154"/>
  <c r="AW9" i="156"/>
  <c r="AR9" i="154"/>
  <c r="AV8" i="157"/>
  <c r="AP8" i="154"/>
  <c r="AP8" i="153"/>
  <c r="AN8" i="151"/>
  <c r="AM8" i="150"/>
  <c r="AM8" i="149"/>
  <c r="AK8" i="154"/>
  <c r="AJ8" i="156"/>
  <c r="AH8" i="150"/>
  <c r="AG9" i="155"/>
  <c r="AG8" i="156"/>
  <c r="AE8" i="157"/>
  <c r="AE9" i="156"/>
  <c r="AC9" i="154"/>
  <c r="AA9" i="157"/>
  <c r="Z8" i="149"/>
  <c r="Z9" i="153"/>
  <c r="X8" i="156"/>
  <c r="V9" i="155"/>
  <c r="X9" i="157"/>
  <c r="V9" i="157"/>
  <c r="U8" i="156"/>
  <c r="S9" i="156"/>
  <c r="N9" i="154"/>
  <c r="P9" i="156"/>
  <c r="M8" i="149"/>
  <c r="L8" i="151"/>
  <c r="K9" i="151"/>
  <c r="K8" i="156"/>
  <c r="H9" i="151"/>
  <c r="I9" i="156"/>
  <c r="BU8" i="152"/>
  <c r="BO9" i="152"/>
  <c r="K9" i="152"/>
  <c r="Q8" i="152"/>
  <c r="CM9" i="152"/>
  <c r="AV9" i="152"/>
  <c r="DH9" i="152"/>
  <c r="Z8" i="152"/>
  <c r="CL8" i="152"/>
  <c r="F8" i="150"/>
  <c r="DI9" i="152"/>
  <c r="AQ8" i="152"/>
  <c r="DC8" i="152"/>
  <c r="G8" i="150"/>
  <c r="BV9" i="152"/>
  <c r="EH9" i="152"/>
  <c r="BP8" i="152"/>
  <c r="EB8" i="152"/>
  <c r="EU8" i="155"/>
  <c r="EP9" i="155"/>
  <c r="EN8" i="157"/>
  <c r="EG8" i="155"/>
  <c r="EC9" i="154"/>
  <c r="DX8" i="151"/>
  <c r="DU8" i="151"/>
  <c r="DQ9" i="154"/>
  <c r="DN9" i="156"/>
  <c r="DH9" i="154"/>
  <c r="DE8" i="151"/>
  <c r="DA8" i="155"/>
  <c r="CU9" i="154"/>
  <c r="CS9" i="157"/>
  <c r="CN9" i="153"/>
  <c r="CJ9" i="153"/>
  <c r="CF8" i="153"/>
  <c r="CA9" i="151"/>
  <c r="BW8" i="151"/>
  <c r="BS8" i="155"/>
  <c r="BM8" i="150"/>
  <c r="BI9" i="154"/>
  <c r="BF8" i="153"/>
  <c r="BA9" i="157"/>
  <c r="AW8" i="157"/>
  <c r="AS9" i="157"/>
  <c r="AM9" i="154"/>
  <c r="AK8" i="153"/>
  <c r="AG9" i="151"/>
  <c r="EW9" i="155"/>
  <c r="ER8" i="155"/>
  <c r="EQ9" i="153"/>
  <c r="EO9" i="157"/>
  <c r="EK9" i="155"/>
  <c r="EI9" i="155"/>
  <c r="EG9" i="157"/>
  <c r="EE9" i="157"/>
  <c r="EA8" i="151"/>
  <c r="DZ9" i="153"/>
  <c r="DW8" i="157"/>
  <c r="DU9" i="157"/>
  <c r="DR8" i="154"/>
  <c r="DN9" i="155"/>
  <c r="DM8" i="153"/>
  <c r="DK8" i="150"/>
  <c r="DI8" i="150"/>
  <c r="DE9" i="153"/>
  <c r="DE9" i="156"/>
  <c r="CZ8" i="150"/>
  <c r="CZ8" i="156"/>
  <c r="CW8" i="151"/>
  <c r="CT8" i="155"/>
  <c r="CS8" i="154"/>
  <c r="CQ8" i="156"/>
  <c r="CM9" i="155"/>
  <c r="CL9" i="153"/>
  <c r="CI8" i="150"/>
  <c r="CH9" i="156"/>
  <c r="CE8" i="154"/>
  <c r="CD9" i="157"/>
  <c r="BZ9" i="153"/>
  <c r="BY9" i="156"/>
  <c r="BT8" i="151"/>
  <c r="BR8" i="154"/>
  <c r="BQ8" i="154"/>
  <c r="BM9" i="153"/>
  <c r="BJ9" i="155"/>
  <c r="BH8" i="150"/>
  <c r="BJ8" i="157"/>
  <c r="BE9" i="155"/>
  <c r="BA9" i="151"/>
  <c r="BA8" i="156"/>
  <c r="AV9" i="151"/>
  <c r="AX8" i="157"/>
  <c r="AS9" i="153"/>
  <c r="AT9" i="157"/>
  <c r="AN8" i="155"/>
  <c r="AL8" i="153"/>
  <c r="AK9" i="156"/>
  <c r="AF9" i="154"/>
  <c r="AE9" i="153"/>
  <c r="AC8" i="154"/>
  <c r="Y9" i="153"/>
  <c r="Y9" i="156"/>
  <c r="U9" i="154"/>
  <c r="S8" i="154"/>
  <c r="O9" i="155"/>
  <c r="EV8" i="156"/>
  <c r="ET8" i="157"/>
  <c r="EJ8" i="150"/>
  <c r="EJ8" i="157"/>
  <c r="EE9" i="155"/>
  <c r="EA9" i="155"/>
  <c r="DT8" i="154"/>
  <c r="DR8" i="153"/>
  <c r="DM8" i="151"/>
  <c r="DK9" i="156"/>
  <c r="DE9" i="151"/>
  <c r="DC8" i="156"/>
  <c r="CV9" i="155"/>
  <c r="CV9" i="157"/>
  <c r="CM8" i="153"/>
  <c r="CI8" i="153"/>
  <c r="CE9" i="154"/>
  <c r="CA8" i="153"/>
  <c r="CB9" i="157"/>
  <c r="BU8" i="157"/>
  <c r="BO8" i="153"/>
  <c r="BK8" i="153"/>
  <c r="BH9" i="151"/>
  <c r="BC8" i="153"/>
  <c r="AY8" i="153"/>
  <c r="AV9" i="153"/>
  <c r="AR8" i="156"/>
  <c r="AO9" i="157"/>
  <c r="AN9" i="157"/>
  <c r="AG8" i="154"/>
  <c r="AD8" i="151"/>
  <c r="AB9" i="151"/>
  <c r="AA9" i="155"/>
  <c r="X8" i="153"/>
  <c r="T8" i="149"/>
  <c r="V8" i="157"/>
  <c r="P9" i="153"/>
  <c r="EY8" i="150"/>
  <c r="EU8" i="153"/>
  <c r="ES9" i="153"/>
  <c r="EO9" i="155"/>
  <c r="EO8" i="156"/>
  <c r="EM9" i="156"/>
  <c r="EI8" i="151"/>
  <c r="EF8" i="155"/>
  <c r="EG8" i="156"/>
  <c r="EB8" i="150"/>
  <c r="EA8" i="155"/>
  <c r="DY9" i="157"/>
  <c r="DV8" i="154"/>
  <c r="DT8" i="149"/>
  <c r="DV9" i="157"/>
  <c r="DQ9" i="156"/>
  <c r="DL8" i="155"/>
  <c r="DM9" i="156"/>
  <c r="DI9" i="151"/>
  <c r="DH9" i="156"/>
  <c r="DD8" i="150"/>
  <c r="DC9" i="157"/>
  <c r="DA8" i="157"/>
  <c r="CY8" i="156"/>
  <c r="CV9" i="156"/>
  <c r="CS8" i="153"/>
  <c r="CQ8" i="151"/>
  <c r="CP8" i="156"/>
  <c r="CN8" i="156"/>
  <c r="CK8" i="151"/>
  <c r="CJ8" i="156"/>
  <c r="CG8" i="151"/>
  <c r="CE9" i="157"/>
  <c r="CB9" i="155"/>
  <c r="CA9" i="157"/>
  <c r="BZ9" i="157"/>
  <c r="BV8" i="153"/>
  <c r="BR9" i="155"/>
  <c r="BQ9" i="151"/>
  <c r="BQ8" i="156"/>
  <c r="BM9" i="151"/>
  <c r="BL8" i="156"/>
  <c r="BI8" i="155"/>
  <c r="BG8" i="150"/>
  <c r="BD8" i="150"/>
  <c r="BF8" i="157"/>
  <c r="AZ8" i="154"/>
  <c r="AX8" i="150"/>
  <c r="AY9" i="156"/>
  <c r="AT8" i="154"/>
  <c r="AS9" i="154"/>
  <c r="AQ8" i="154"/>
  <c r="AO9" i="154"/>
  <c r="AP9" i="157"/>
  <c r="AK9" i="154"/>
  <c r="AL9" i="157"/>
  <c r="AF9" i="155"/>
  <c r="AE9" i="157"/>
  <c r="AC9" i="155"/>
  <c r="AD9" i="157"/>
  <c r="Z9" i="157"/>
  <c r="V9" i="153"/>
  <c r="U9" i="155"/>
  <c r="S9" i="157"/>
  <c r="P9" i="154"/>
  <c r="N8" i="150"/>
  <c r="M8" i="154"/>
  <c r="L9" i="155"/>
  <c r="M8" i="156"/>
  <c r="J8" i="154"/>
  <c r="H9" i="155"/>
  <c r="I9" i="153"/>
  <c r="AY9" i="152"/>
  <c r="L9" i="152"/>
  <c r="DU8" i="152"/>
  <c r="DO9" i="152"/>
  <c r="T9" i="152"/>
  <c r="CG8" i="152"/>
  <c r="BP9" i="152"/>
  <c r="EB9" i="152"/>
  <c r="BJ8" i="152"/>
  <c r="DV8" i="152"/>
  <c r="G8" i="149"/>
  <c r="DM9" i="152"/>
  <c r="AU8" i="152"/>
  <c r="DG8" i="152"/>
  <c r="N9" i="152"/>
  <c r="BZ9" i="152"/>
  <c r="EL9" i="152"/>
  <c r="BD8" i="152"/>
  <c r="DP8" i="152"/>
  <c r="EY8" i="155"/>
  <c r="EW8" i="157"/>
  <c r="EU9" i="151"/>
  <c r="ER8" i="151"/>
  <c r="ER8" i="149"/>
  <c r="EQ8" i="154"/>
  <c r="EQ8" i="156"/>
  <c r="EN9" i="155"/>
  <c r="EM8" i="153"/>
  <c r="EM9" i="154"/>
  <c r="EJ8" i="151"/>
  <c r="EK8" i="157"/>
  <c r="EI9" i="153"/>
  <c r="EI8" i="155"/>
  <c r="EG9" i="154"/>
  <c r="EF8" i="149"/>
  <c r="EE8" i="154"/>
  <c r="EC9" i="151"/>
  <c r="EC8" i="149"/>
  <c r="EB8" i="153"/>
  <c r="EA8" i="149"/>
  <c r="DY9" i="155"/>
  <c r="DY9" i="153"/>
  <c r="DW9" i="155"/>
  <c r="DW9" i="154"/>
  <c r="DT9" i="151"/>
  <c r="DX8" i="157"/>
  <c r="DS9" i="153"/>
  <c r="DR8" i="156"/>
  <c r="DT9" i="157"/>
  <c r="DN8" i="150"/>
  <c r="DO9" i="154"/>
  <c r="DL9" i="151"/>
  <c r="DP8" i="157"/>
  <c r="DK9" i="153"/>
  <c r="DI8" i="154"/>
  <c r="DI9" i="157"/>
  <c r="DF8" i="150"/>
  <c r="DF9" i="154"/>
  <c r="DG9" i="156"/>
  <c r="DE9" i="157"/>
  <c r="DD8" i="153"/>
  <c r="DD8" i="157"/>
  <c r="DA8" i="151"/>
  <c r="CZ9" i="153"/>
  <c r="CY8" i="153"/>
  <c r="CX9" i="156"/>
  <c r="CW8" i="154"/>
  <c r="CT8" i="151"/>
  <c r="CU8" i="155"/>
  <c r="CR8" i="149"/>
  <c r="CP9" i="151"/>
  <c r="CP9" i="154"/>
  <c r="CR8" i="157"/>
  <c r="CO8" i="149"/>
  <c r="CL9" i="151"/>
  <c r="CK9" i="155"/>
  <c r="CK8" i="154"/>
  <c r="CJ8" i="153"/>
  <c r="CF8" i="154"/>
  <c r="CG8" i="149"/>
  <c r="CD9" i="151"/>
  <c r="CD9" i="154"/>
  <c r="CC9" i="151"/>
  <c r="CF9" i="157"/>
  <c r="CC8" i="156"/>
  <c r="BZ8" i="155"/>
  <c r="BX8" i="154"/>
  <c r="BW8" i="153"/>
  <c r="BV9" i="154"/>
  <c r="BU9" i="155"/>
  <c r="BX9" i="157"/>
  <c r="BS9" i="153"/>
  <c r="BP9" i="154"/>
  <c r="BR9" i="156"/>
  <c r="BQ9" i="156"/>
  <c r="BN8" i="155"/>
  <c r="BM8" i="149"/>
  <c r="BJ8" i="150"/>
  <c r="BK9" i="154"/>
  <c r="BI8" i="150"/>
  <c r="BH8" i="149"/>
  <c r="BF9" i="151"/>
  <c r="BD9" i="155"/>
  <c r="BE8" i="155"/>
  <c r="BD9" i="156"/>
  <c r="BB8" i="155"/>
  <c r="AZ8" i="155"/>
  <c r="AY8" i="150"/>
  <c r="AX9" i="154"/>
  <c r="AW8" i="154"/>
  <c r="AW8" i="150"/>
  <c r="AU9" i="151"/>
  <c r="AR8" i="155"/>
  <c r="AU8" i="156"/>
  <c r="AQ8" i="150"/>
  <c r="AQ8" i="155"/>
  <c r="AO9" i="151"/>
  <c r="AL8" i="151"/>
  <c r="AL9" i="154"/>
  <c r="AK8" i="151"/>
  <c r="AI8" i="153"/>
  <c r="AK8" i="156"/>
  <c r="AF9" i="151"/>
  <c r="AJ8" i="157"/>
  <c r="AE8" i="154"/>
  <c r="AE8" i="156"/>
  <c r="AD9" i="156"/>
  <c r="AC9" i="156"/>
  <c r="AC8" i="156"/>
  <c r="Z8" i="156"/>
  <c r="AB8" i="157"/>
  <c r="V8" i="151"/>
  <c r="V8" i="155"/>
  <c r="W8" i="156"/>
  <c r="U8" i="149"/>
  <c r="T9" i="153"/>
  <c r="Q9" i="154"/>
  <c r="P8" i="154"/>
  <c r="O8" i="150"/>
  <c r="O9" i="154"/>
  <c r="M8" i="157"/>
  <c r="P8" i="157"/>
  <c r="K9" i="153"/>
  <c r="H8" i="154"/>
  <c r="I8" i="157"/>
  <c r="H9" i="156"/>
  <c r="AO8" i="152"/>
  <c r="AS9" i="152"/>
  <c r="I9" i="152"/>
  <c r="AW8" i="152"/>
  <c r="BG9" i="152"/>
  <c r="G9" i="153"/>
  <c r="BT9" i="152"/>
  <c r="EF9" i="152"/>
  <c r="BN8" i="152"/>
  <c r="DZ8" i="152"/>
  <c r="BE9" i="152"/>
  <c r="DQ9" i="152"/>
  <c r="AY8" i="152"/>
  <c r="DK8" i="152"/>
  <c r="R9" i="152"/>
  <c r="CD9" i="152"/>
  <c r="EP9" i="152"/>
  <c r="BH8" i="152"/>
  <c r="DT8" i="152"/>
  <c r="EX9" i="156"/>
  <c r="EK8" i="152"/>
  <c r="EX7" i="151"/>
  <c r="EV8" i="151"/>
  <c r="EV9" i="151"/>
  <c r="EY8" i="149"/>
  <c r="ET9" i="153"/>
  <c r="EW8" i="153"/>
  <c r="ER9" i="151"/>
  <c r="EL9" i="151"/>
  <c r="EF8" i="156"/>
  <c r="EB8" i="157"/>
  <c r="DT9" i="153"/>
  <c r="DO8" i="154"/>
  <c r="DH8" i="155"/>
  <c r="DD9" i="154"/>
  <c r="CZ8" i="153"/>
  <c r="CU8" i="156"/>
  <c r="CP9" i="153"/>
  <c r="CH8" i="151"/>
  <c r="CH8" i="157"/>
  <c r="BY8" i="150"/>
  <c r="BS8" i="153"/>
  <c r="BR8" i="157"/>
  <c r="BH8" i="154"/>
  <c r="BB8" i="154"/>
  <c r="AY8" i="156"/>
  <c r="AP8" i="156"/>
  <c r="EU9" i="155"/>
  <c r="EO8" i="154"/>
  <c r="EK8" i="150"/>
  <c r="EG8" i="150"/>
  <c r="EB8" i="154"/>
  <c r="DX9" i="154"/>
  <c r="DU8" i="154"/>
  <c r="DQ8" i="151"/>
  <c r="DM8" i="155"/>
  <c r="DI8" i="151"/>
  <c r="DE9" i="154"/>
  <c r="DB9" i="156"/>
  <c r="CW9" i="157"/>
  <c r="CS9" i="156"/>
  <c r="CP9" i="157"/>
  <c r="CL9" i="157"/>
  <c r="CF8" i="156"/>
  <c r="CA8" i="151"/>
  <c r="BX9" i="153"/>
  <c r="BT9" i="153"/>
  <c r="BQ9" i="157"/>
  <c r="BP8" i="157"/>
  <c r="BG8" i="153"/>
  <c r="BH8" i="157"/>
  <c r="AZ8" i="149"/>
  <c r="AW9" i="157"/>
  <c r="AT9" i="156"/>
  <c r="AN8" i="150"/>
  <c r="AM9" i="155"/>
  <c r="AH9" i="151"/>
  <c r="AG8" i="157"/>
  <c r="AB9" i="155"/>
  <c r="Z8" i="154"/>
  <c r="X9" i="155"/>
  <c r="W8" i="157"/>
  <c r="U8" i="150"/>
  <c r="T8" i="156"/>
  <c r="R9" i="156"/>
  <c r="O8" i="154"/>
  <c r="N9" i="153"/>
  <c r="M8" i="153"/>
  <c r="J8" i="151"/>
  <c r="K9" i="155"/>
  <c r="J8" i="153"/>
  <c r="L9" i="157"/>
  <c r="BE8" i="152"/>
  <c r="BA9" i="152"/>
  <c r="I8" i="155"/>
  <c r="BM8" i="152"/>
  <c r="BW9" i="152"/>
  <c r="G8" i="156"/>
  <c r="BX9" i="152"/>
  <c r="EJ9" i="152"/>
  <c r="BB8" i="152"/>
  <c r="DN8" i="152"/>
  <c r="BI9" i="152"/>
  <c r="DU9" i="152"/>
  <c r="BC8" i="152"/>
  <c r="DO8" i="152"/>
  <c r="V9" i="152"/>
  <c r="CH9" i="152"/>
  <c r="P8" i="152"/>
  <c r="CB8" i="152"/>
  <c r="EN8" i="152"/>
  <c r="EX8" i="149"/>
  <c r="EW8" i="151"/>
  <c r="EU8" i="150"/>
  <c r="ES9" i="151"/>
  <c r="ER9" i="155"/>
  <c r="EQ8" i="150"/>
  <c r="EO9" i="151"/>
  <c r="EO8" i="149"/>
  <c r="EN9" i="156"/>
  <c r="EL8" i="149"/>
  <c r="EK9" i="157"/>
  <c r="EJ8" i="156"/>
  <c r="EJ9" i="153"/>
  <c r="EF8" i="150"/>
  <c r="ED9" i="155"/>
  <c r="EF9" i="153"/>
  <c r="ED9" i="156"/>
  <c r="DZ9" i="155"/>
  <c r="EA9" i="151"/>
  <c r="DY8" i="153"/>
  <c r="DY8" i="155"/>
  <c r="DV9" i="151"/>
  <c r="DW8" i="156"/>
  <c r="DU8" i="155"/>
  <c r="DS9" i="151"/>
  <c r="DQ9" i="151"/>
  <c r="DQ8" i="150"/>
  <c r="DN8" i="151"/>
  <c r="DN8" i="149"/>
  <c r="DL8" i="150"/>
  <c r="DK8" i="151"/>
  <c r="DJ8" i="149"/>
  <c r="DH8" i="151"/>
  <c r="DH9" i="155"/>
  <c r="DF9" i="151"/>
  <c r="DE8" i="157"/>
  <c r="DD9" i="155"/>
  <c r="DB8" i="151"/>
  <c r="DC8" i="149"/>
  <c r="DA9" i="155"/>
  <c r="DA9" i="156"/>
  <c r="CX8" i="155"/>
  <c r="CV8" i="151"/>
  <c r="CW9" i="154"/>
  <c r="CV8" i="153"/>
  <c r="CS8" i="157"/>
  <c r="CS8" i="151"/>
  <c r="CS8" i="156"/>
  <c r="CT9" i="157"/>
  <c r="CN9" i="154"/>
  <c r="CO8" i="155"/>
  <c r="CM9" i="151"/>
  <c r="CK8" i="157"/>
  <c r="CJ8" i="151"/>
  <c r="CI8" i="151"/>
  <c r="CI8" i="149"/>
  <c r="CF9" i="151"/>
  <c r="CF9" i="155"/>
  <c r="CD8" i="154"/>
  <c r="CC9" i="155"/>
  <c r="CB8" i="154"/>
  <c r="BZ8" i="154"/>
  <c r="BY9" i="153"/>
  <c r="BY9" i="154"/>
  <c r="BW8" i="154"/>
  <c r="BX8" i="157"/>
  <c r="BU8" i="151"/>
  <c r="BS8" i="151"/>
  <c r="BR8" i="149"/>
  <c r="BP9" i="151"/>
  <c r="BT8" i="157"/>
  <c r="BO9" i="151"/>
  <c r="BM8" i="157"/>
  <c r="BL8" i="151"/>
  <c r="BJ8" i="151"/>
  <c r="BK8" i="149"/>
  <c r="BI8" i="157"/>
  <c r="BL8" i="157"/>
  <c r="BG9" i="151"/>
  <c r="BE8" i="157"/>
  <c r="BH9" i="157"/>
  <c r="BC8" i="151"/>
  <c r="BC8" i="149"/>
  <c r="AZ9" i="151"/>
  <c r="BD8" i="157"/>
  <c r="AY9" i="151"/>
  <c r="AZ8" i="157"/>
  <c r="AV8" i="151"/>
  <c r="AT8" i="151"/>
  <c r="AT8" i="149"/>
  <c r="AT8" i="153"/>
  <c r="AQ9" i="155"/>
  <c r="AP8" i="155"/>
  <c r="AQ9" i="156"/>
  <c r="AN8" i="154"/>
  <c r="AM9" i="153"/>
  <c r="AK9" i="155"/>
  <c r="AJ8" i="151"/>
  <c r="AI8" i="150"/>
  <c r="AI8" i="149"/>
  <c r="AF8" i="149"/>
  <c r="AF8" i="153"/>
  <c r="AD9" i="154"/>
  <c r="AC8" i="155"/>
  <c r="AF9" i="157"/>
  <c r="AB9" i="156"/>
  <c r="Y8" i="153"/>
  <c r="Y8" i="151"/>
  <c r="V8" i="150"/>
  <c r="W8" i="149"/>
  <c r="U9" i="153"/>
  <c r="U9" i="156"/>
  <c r="R9" i="151"/>
  <c r="Q8" i="153"/>
  <c r="O8" i="151"/>
  <c r="N8" i="149"/>
  <c r="P9" i="157"/>
  <c r="J9" i="154"/>
  <c r="L9" i="156"/>
  <c r="K9" i="156"/>
  <c r="I9" i="157"/>
  <c r="AQ9" i="152"/>
  <c r="EG8" i="152"/>
  <c r="EA9" i="152"/>
  <c r="S9" i="152"/>
  <c r="CC8" i="152"/>
  <c r="BQ8" i="152"/>
  <c r="BL9" i="152"/>
  <c r="DX9" i="152"/>
  <c r="AP8" i="152"/>
  <c r="DB8" i="152"/>
  <c r="BM9" i="152"/>
  <c r="DY9" i="152"/>
  <c r="BG8" i="152"/>
  <c r="DS8" i="152"/>
  <c r="Z9" i="152"/>
  <c r="CL9" i="152"/>
  <c r="T8" i="152"/>
  <c r="CF8" i="152"/>
  <c r="F8" i="156"/>
  <c r="EV8" i="157"/>
  <c r="EO8" i="150"/>
  <c r="EK8" i="154"/>
  <c r="EG8" i="154"/>
  <c r="EC8" i="154"/>
  <c r="DY8" i="157"/>
  <c r="DU9" i="151"/>
  <c r="DT8" i="157"/>
  <c r="DL9" i="153"/>
  <c r="DG9" i="157"/>
  <c r="DF9" i="157"/>
  <c r="CY9" i="153"/>
  <c r="CT9" i="151"/>
  <c r="CQ9" i="151"/>
  <c r="CL8" i="155"/>
  <c r="CL8" i="157"/>
  <c r="CE9" i="155"/>
  <c r="CA9" i="156"/>
  <c r="BU8" i="150"/>
  <c r="BP8" i="150"/>
  <c r="BM9" i="154"/>
  <c r="BI9" i="157"/>
  <c r="BC9" i="157"/>
  <c r="AX8" i="151"/>
  <c r="AU8" i="151"/>
  <c r="AR8" i="153"/>
  <c r="AM9" i="151"/>
  <c r="AJ9" i="153"/>
  <c r="AA8" i="155"/>
  <c r="EU9" i="157"/>
  <c r="ES8" i="151"/>
  <c r="EQ9" i="157"/>
  <c r="EL8" i="150"/>
  <c r="EK9" i="154"/>
  <c r="EH9" i="154"/>
  <c r="EJ9" i="157"/>
  <c r="EC8" i="153"/>
  <c r="EA8" i="154"/>
  <c r="DY8" i="149"/>
  <c r="DW9" i="157"/>
  <c r="DU9" i="156"/>
  <c r="DP8" i="154"/>
  <c r="DO8" i="150"/>
  <c r="DL8" i="149"/>
  <c r="DJ8" i="154"/>
  <c r="DG9" i="155"/>
  <c r="DF8" i="156"/>
  <c r="DC8" i="150"/>
  <c r="DA9" i="157"/>
  <c r="CY8" i="154"/>
  <c r="CV8" i="154"/>
  <c r="CX9" i="157"/>
  <c r="CR9" i="153"/>
  <c r="CO8" i="154"/>
  <c r="CM8" i="150"/>
  <c r="CL9" i="156"/>
  <c r="CI8" i="157"/>
  <c r="CG9" i="155"/>
  <c r="CC8" i="154"/>
  <c r="CA8" i="150"/>
  <c r="BY8" i="153"/>
  <c r="BX9" i="156"/>
  <c r="BT8" i="155"/>
  <c r="BR8" i="153"/>
  <c r="BN9" i="155"/>
  <c r="BM8" i="153"/>
  <c r="BK8" i="150"/>
  <c r="BI8" i="149"/>
  <c r="BJ9" i="157"/>
  <c r="BB9" i="155"/>
  <c r="BA8" i="151"/>
  <c r="BB8" i="157"/>
  <c r="AV8" i="155"/>
  <c r="AX9" i="157"/>
  <c r="AR9" i="155"/>
  <c r="AO8" i="153"/>
  <c r="AO9" i="156"/>
  <c r="AJ9" i="151"/>
  <c r="AJ9" i="156"/>
  <c r="AG9" i="157"/>
  <c r="AD8" i="154"/>
  <c r="AB8" i="156"/>
  <c r="X8" i="151"/>
  <c r="W8" i="155"/>
  <c r="W9" i="156"/>
  <c r="R8" i="153"/>
  <c r="J9" i="155"/>
  <c r="ES8" i="153"/>
  <c r="EO8" i="153"/>
  <c r="EJ9" i="151"/>
  <c r="EH9" i="156"/>
  <c r="EC8" i="151"/>
  <c r="DZ9" i="156"/>
  <c r="DT9" i="155"/>
  <c r="DP9" i="154"/>
  <c r="DM8" i="154"/>
  <c r="DI9" i="154"/>
  <c r="DH8" i="157"/>
  <c r="CY9" i="154"/>
  <c r="CU9" i="153"/>
  <c r="CR8" i="156"/>
  <c r="CL8" i="151"/>
  <c r="CI8" i="154"/>
  <c r="CE9" i="151"/>
  <c r="CA9" i="153"/>
  <c r="BW9" i="153"/>
  <c r="BR8" i="151"/>
  <c r="BO8" i="154"/>
  <c r="BK8" i="154"/>
  <c r="BG8" i="154"/>
  <c r="BB8" i="151"/>
  <c r="AX8" i="154"/>
  <c r="AU8" i="155"/>
  <c r="AP9" i="151"/>
  <c r="AL8" i="150"/>
  <c r="AK9" i="157"/>
  <c r="AJ9" i="157"/>
  <c r="AE8" i="149"/>
  <c r="AB8" i="154"/>
  <c r="AA9" i="156"/>
  <c r="W8" i="150"/>
  <c r="T8" i="154"/>
  <c r="S8" i="156"/>
  <c r="O8" i="153"/>
  <c r="EV8" i="155"/>
  <c r="EU9" i="153"/>
  <c r="ES9" i="155"/>
  <c r="EO9" i="154"/>
  <c r="EM9" i="153"/>
  <c r="EK8" i="151"/>
  <c r="EI8" i="157"/>
  <c r="EH9" i="153"/>
  <c r="EE9" i="153"/>
  <c r="EC8" i="150"/>
  <c r="EA9" i="157"/>
  <c r="DX8" i="155"/>
  <c r="DU9" i="153"/>
  <c r="DT8" i="155"/>
  <c r="DP9" i="151"/>
  <c r="DP9" i="156"/>
  <c r="DO9" i="156"/>
  <c r="DL9" i="156"/>
  <c r="DH8" i="150"/>
  <c r="DJ8" i="157"/>
  <c r="DD8" i="155"/>
  <c r="DB8" i="156"/>
  <c r="DA8" i="156"/>
  <c r="CV9" i="154"/>
  <c r="CT8" i="154"/>
  <c r="CR8" i="151"/>
  <c r="CR9" i="156"/>
  <c r="CP9" i="156"/>
  <c r="CM8" i="157"/>
  <c r="CK8" i="155"/>
  <c r="CH8" i="154"/>
  <c r="CG8" i="150"/>
  <c r="CC8" i="150"/>
  <c r="CB8" i="156"/>
  <c r="BX8" i="151"/>
  <c r="BY8" i="156"/>
  <c r="BV9" i="153"/>
  <c r="BS8" i="150"/>
  <c r="BQ8" i="151"/>
  <c r="BP8" i="156"/>
  <c r="BM8" i="151"/>
  <c r="BK8" i="157"/>
  <c r="BH9" i="154"/>
  <c r="BF8" i="154"/>
  <c r="BD8" i="151"/>
  <c r="BC8" i="154"/>
  <c r="AZ9" i="154"/>
  <c r="AY8" i="154"/>
  <c r="AV8" i="156"/>
  <c r="AS8" i="153"/>
  <c r="AR9" i="153"/>
  <c r="AN9" i="154"/>
  <c r="AM9" i="157"/>
  <c r="AK9" i="153"/>
  <c r="AI9" i="157"/>
  <c r="AI9" i="156"/>
  <c r="AE8" i="151"/>
  <c r="AC9" i="153"/>
  <c r="AA8" i="150"/>
  <c r="Y8" i="154"/>
  <c r="W9" i="154"/>
  <c r="U9" i="157"/>
  <c r="S8" i="151"/>
  <c r="T9" i="157"/>
  <c r="Q9" i="155"/>
  <c r="O8" i="157"/>
  <c r="N9" i="156"/>
  <c r="M9" i="157"/>
  <c r="L8" i="156"/>
  <c r="K9" i="157"/>
  <c r="J8" i="156"/>
  <c r="H8" i="157"/>
  <c r="DG9" i="152"/>
  <c r="AK9" i="152"/>
  <c r="AA9" i="152"/>
  <c r="AG8" i="152"/>
  <c r="AW9" i="152"/>
  <c r="F9" i="157"/>
  <c r="CF9" i="152"/>
  <c r="N8" i="152"/>
  <c r="BZ8" i="152"/>
  <c r="EL8" i="152"/>
  <c r="BQ9" i="152"/>
  <c r="EC9" i="152"/>
  <c r="BK8" i="152"/>
  <c r="DW8" i="152"/>
  <c r="AD9" i="152"/>
  <c r="CP9" i="152"/>
  <c r="H8" i="152"/>
  <c r="BT8" i="152"/>
  <c r="EF8" i="152"/>
  <c r="EY9" i="154"/>
  <c r="EV8" i="149"/>
  <c r="EU8" i="154"/>
  <c r="ET9" i="156"/>
  <c r="ET9" i="157"/>
  <c r="EP8" i="155"/>
  <c r="EP8" i="153"/>
  <c r="ER8" i="157"/>
  <c r="EM8" i="151"/>
  <c r="EM8" i="155"/>
  <c r="EL9" i="156"/>
  <c r="EJ8" i="149"/>
  <c r="EI9" i="151"/>
  <c r="EI8" i="156"/>
  <c r="EG8" i="151"/>
  <c r="EH9" i="157"/>
  <c r="EE8" i="155"/>
  <c r="ED8" i="156"/>
  <c r="EB9" i="154"/>
  <c r="DZ9" i="151"/>
  <c r="EA9" i="154"/>
  <c r="EA9" i="156"/>
  <c r="EB9" i="157"/>
  <c r="DY8" i="156"/>
  <c r="DW8" i="155"/>
  <c r="DU9" i="154"/>
  <c r="DU8" i="149"/>
  <c r="DR9" i="151"/>
  <c r="DP8" i="155"/>
  <c r="DQ9" i="153"/>
  <c r="DQ8" i="156"/>
  <c r="DN8" i="155"/>
  <c r="DM9" i="154"/>
  <c r="DM8" i="149"/>
  <c r="DJ9" i="151"/>
  <c r="DH9" i="151"/>
  <c r="DH8" i="149"/>
  <c r="DI8" i="156"/>
  <c r="DG8" i="155"/>
  <c r="DF9" i="153"/>
  <c r="DE8" i="149"/>
  <c r="DC9" i="151"/>
  <c r="DC9" i="156"/>
  <c r="DA8" i="149"/>
  <c r="CY8" i="151"/>
  <c r="CX9" i="154"/>
  <c r="CW9" i="153"/>
  <c r="CW8" i="149"/>
  <c r="CW8" i="156"/>
  <c r="CR8" i="154"/>
  <c r="CS8" i="150"/>
  <c r="CP8" i="150"/>
  <c r="CQ8" i="155"/>
  <c r="CO8" i="150"/>
  <c r="CL8" i="150"/>
  <c r="CM9" i="154"/>
  <c r="CL8" i="156"/>
  <c r="CJ8" i="155"/>
  <c r="CH9" i="151"/>
  <c r="CF8" i="155"/>
  <c r="CJ9" i="157"/>
  <c r="CH9" i="157"/>
  <c r="CD8" i="155"/>
  <c r="CB9" i="154"/>
  <c r="CB8" i="150"/>
  <c r="CA8" i="157"/>
  <c r="CB8" i="157"/>
  <c r="BY8" i="151"/>
  <c r="BV8" i="151"/>
  <c r="BW9" i="154"/>
  <c r="BV8" i="156"/>
  <c r="BT8" i="150"/>
  <c r="BR9" i="151"/>
  <c r="BP9" i="155"/>
  <c r="BP8" i="155"/>
  <c r="BP8" i="153"/>
  <c r="BM8" i="154"/>
  <c r="BL8" i="149"/>
  <c r="BM9" i="156"/>
  <c r="BJ8" i="155"/>
  <c r="BI8" i="153"/>
  <c r="BF8" i="150"/>
  <c r="BG9" i="154"/>
  <c r="BF9" i="156"/>
  <c r="BE9" i="157"/>
  <c r="BD8" i="153"/>
  <c r="BA9" i="154"/>
  <c r="BC9" i="156"/>
  <c r="AZ9" i="156"/>
  <c r="AX8" i="155"/>
  <c r="AW8" i="151"/>
  <c r="AU8" i="150"/>
  <c r="AU9" i="154"/>
  <c r="AS9" i="155"/>
  <c r="AS8" i="149"/>
  <c r="AT8" i="157"/>
  <c r="AO8" i="157"/>
  <c r="AO8" i="149"/>
  <c r="AM8" i="151"/>
  <c r="AL8" i="155"/>
  <c r="AJ8" i="150"/>
  <c r="AH8" i="151"/>
  <c r="AH9" i="154"/>
  <c r="AH9" i="153"/>
  <c r="AF8" i="150"/>
  <c r="AD8" i="155"/>
  <c r="AD9" i="153"/>
  <c r="AC8" i="157"/>
  <c r="AA9" i="154"/>
  <c r="Z9" i="154"/>
  <c r="X8" i="150"/>
  <c r="Y8" i="150"/>
  <c r="X9" i="156"/>
  <c r="V8" i="156"/>
  <c r="T9" i="155"/>
  <c r="S8" i="150"/>
  <c r="T8" i="153"/>
  <c r="P9" i="151"/>
  <c r="Q8" i="151"/>
  <c r="Q9" i="156"/>
  <c r="O8" i="155"/>
  <c r="L8" i="149"/>
  <c r="L8" i="150"/>
  <c r="J9" i="151"/>
  <c r="I9" i="151"/>
  <c r="I8" i="150"/>
  <c r="P9" i="152"/>
  <c r="DA8" i="152"/>
  <c r="CU9" i="152"/>
  <c r="AE9" i="152"/>
  <c r="DI8" i="152"/>
  <c r="DS9" i="152"/>
  <c r="F8" i="149"/>
  <c r="CJ9" i="152"/>
  <c r="R8" i="152"/>
  <c r="CD8" i="152"/>
  <c r="EP8" i="152"/>
  <c r="BU9" i="152"/>
  <c r="EG9" i="152"/>
  <c r="BO8" i="152"/>
  <c r="EA8" i="152"/>
  <c r="AH9" i="152"/>
  <c r="CT9" i="152"/>
  <c r="L8" i="152"/>
  <c r="BX8" i="152"/>
  <c r="EJ8" i="152"/>
  <c r="AO18" i="154"/>
  <c r="Q15" i="155"/>
  <c r="Q16" i="153"/>
  <c r="AQ17" i="153"/>
  <c r="AQ16" i="155"/>
  <c r="I15" i="155"/>
  <c r="I16" i="153"/>
  <c r="DY15" i="155"/>
  <c r="DY16" i="153"/>
  <c r="EK18" i="154"/>
  <c r="EG15" i="155"/>
  <c r="EG16" i="153"/>
  <c r="DW16" i="155"/>
  <c r="DW17" i="153"/>
  <c r="BQ16" i="153"/>
  <c r="BQ15" i="155"/>
  <c r="EY9" i="157"/>
  <c r="EX7" i="150"/>
  <c r="EX8" i="150" s="1"/>
  <c r="EV8" i="150"/>
  <c r="EO7" i="152"/>
  <c r="EM8" i="152"/>
  <c r="EM9" i="152"/>
  <c r="EN8" i="154"/>
  <c r="EV7" i="152"/>
  <c r="ET9" i="152"/>
  <c r="ET8" i="152"/>
  <c r="ET8" i="153"/>
  <c r="EY9" i="153"/>
  <c r="EY8" i="153"/>
  <c r="EP9" i="151"/>
  <c r="EL9" i="155"/>
  <c r="EE9" i="156"/>
  <c r="DX9" i="155"/>
  <c r="DS8" i="157"/>
  <c r="DN9" i="153"/>
  <c r="DI8" i="157"/>
  <c r="DD9" i="153"/>
  <c r="CX9" i="155"/>
  <c r="CS8" i="149"/>
  <c r="CO8" i="157"/>
  <c r="CF8" i="150"/>
  <c r="CB8" i="151"/>
  <c r="BW9" i="151"/>
  <c r="BV8" i="157"/>
  <c r="BO9" i="156"/>
  <c r="BG9" i="157"/>
  <c r="BB8" i="156"/>
  <c r="AU8" i="153"/>
  <c r="AH9" i="157"/>
  <c r="EP8" i="151"/>
  <c r="EL8" i="151"/>
  <c r="EK9" i="156"/>
  <c r="ED8" i="151"/>
  <c r="EB9" i="156"/>
  <c r="DV8" i="150"/>
  <c r="DS8" i="153"/>
  <c r="DO9" i="157"/>
  <c r="DN9" i="157"/>
  <c r="DH9" i="153"/>
  <c r="DC8" i="153"/>
  <c r="CX9" i="151"/>
  <c r="CT8" i="150"/>
  <c r="CR8" i="153"/>
  <c r="CM8" i="154"/>
  <c r="CH8" i="155"/>
  <c r="CD8" i="151"/>
  <c r="BZ8" i="151"/>
  <c r="BV9" i="151"/>
  <c r="BS8" i="154"/>
  <c r="BN8" i="151"/>
  <c r="BK8" i="151"/>
  <c r="BF8" i="151"/>
  <c r="BD9" i="153"/>
  <c r="AY9" i="157"/>
  <c r="AU9" i="157"/>
  <c r="AS8" i="156"/>
  <c r="AO8" i="150"/>
  <c r="AJ8" i="155"/>
  <c r="AI8" i="157"/>
  <c r="AE8" i="153"/>
  <c r="AB8" i="151"/>
  <c r="AA8" i="157"/>
  <c r="AA8" i="156"/>
  <c r="Z8" i="157"/>
  <c r="T9" i="154"/>
  <c r="S9" i="155"/>
  <c r="Q8" i="157"/>
  <c r="N8" i="155"/>
  <c r="L8" i="155"/>
  <c r="M9" i="151"/>
  <c r="K8" i="154"/>
  <c r="I8" i="156"/>
  <c r="L8" i="157"/>
  <c r="H9" i="154"/>
  <c r="DQ8" i="152"/>
  <c r="DK9" i="152"/>
  <c r="M9" i="152"/>
  <c r="DY8" i="152"/>
  <c r="EI9" i="152"/>
  <c r="AB9" i="152"/>
  <c r="CN9" i="152"/>
  <c r="F8" i="152"/>
  <c r="BR8" i="152"/>
  <c r="ED8" i="152"/>
  <c r="BY9" i="152"/>
  <c r="G8" i="152"/>
  <c r="BS8" i="152"/>
  <c r="EE8" i="152"/>
  <c r="AL9" i="152"/>
  <c r="CX9" i="152"/>
  <c r="AF8" i="152"/>
  <c r="CR8" i="152"/>
  <c r="F8" i="154"/>
  <c r="EY9" i="155"/>
  <c r="EW9" i="154"/>
  <c r="EW8" i="156"/>
  <c r="ET8" i="156"/>
  <c r="ES9" i="156"/>
  <c r="EQ8" i="157"/>
  <c r="EP8" i="156"/>
  <c r="EO8" i="155"/>
  <c r="EM8" i="150"/>
  <c r="EK9" i="151"/>
  <c r="EK8" i="149"/>
  <c r="EJ9" i="156"/>
  <c r="EH8" i="149"/>
  <c r="EG8" i="149"/>
  <c r="EF9" i="156"/>
  <c r="ED8" i="149"/>
  <c r="EC8" i="155"/>
  <c r="EC8" i="156"/>
  <c r="EB9" i="153"/>
  <c r="DX8" i="150"/>
  <c r="DW8" i="153"/>
  <c r="DX8" i="156"/>
  <c r="DV8" i="156"/>
  <c r="DR9" i="154"/>
  <c r="DT8" i="156"/>
  <c r="DQ8" i="153"/>
  <c r="DQ8" i="154"/>
  <c r="DP8" i="153"/>
  <c r="DO8" i="149"/>
  <c r="DM8" i="150"/>
  <c r="DL8" i="153"/>
  <c r="DK8" i="149"/>
  <c r="DJ9" i="156"/>
  <c r="DG9" i="154"/>
  <c r="DH8" i="156"/>
  <c r="DE8" i="153"/>
  <c r="DE8" i="154"/>
  <c r="DC9" i="153"/>
  <c r="DB8" i="149"/>
  <c r="CZ9" i="155"/>
  <c r="CZ9" i="156"/>
  <c r="CX8" i="150"/>
  <c r="CX9" i="153"/>
  <c r="CZ8" i="157"/>
  <c r="CU9" i="151"/>
  <c r="CT8" i="153"/>
  <c r="CR9" i="154"/>
  <c r="CQ8" i="153"/>
  <c r="CQ8" i="149"/>
  <c r="CO8" i="151"/>
  <c r="CL9" i="154"/>
  <c r="CN9" i="156"/>
  <c r="CK9" i="153"/>
  <c r="CJ8" i="149"/>
  <c r="CI9" i="153"/>
  <c r="CH8" i="149"/>
  <c r="CG9" i="154"/>
  <c r="CD9" i="155"/>
  <c r="CE8" i="155"/>
  <c r="CD8" i="156"/>
  <c r="CC8" i="155"/>
  <c r="CA8" i="155"/>
  <c r="BY9" i="151"/>
  <c r="BY8" i="157"/>
  <c r="BV8" i="155"/>
  <c r="BU9" i="153"/>
  <c r="BU8" i="154"/>
  <c r="BT8" i="153"/>
  <c r="BS8" i="149"/>
  <c r="BQ8" i="153"/>
  <c r="BN9" i="154"/>
  <c r="BP9" i="156"/>
  <c r="BN8" i="153"/>
  <c r="BL9" i="154"/>
  <c r="BK9" i="153"/>
  <c r="BJ8" i="149"/>
  <c r="BJ9" i="156"/>
  <c r="BF9" i="154"/>
  <c r="BI9" i="156"/>
  <c r="BE8" i="153"/>
  <c r="BD9" i="154"/>
  <c r="BC9" i="153"/>
  <c r="BB8" i="149"/>
  <c r="BA8" i="153"/>
  <c r="AY9" i="154"/>
  <c r="BA9" i="156"/>
  <c r="AW9" i="153"/>
  <c r="AW9" i="154"/>
  <c r="AU9" i="153"/>
  <c r="AU8" i="149"/>
  <c r="AR8" i="149"/>
  <c r="AS9" i="156"/>
  <c r="AQ9" i="157"/>
  <c r="AO9" i="153"/>
  <c r="AR8" i="157"/>
  <c r="AL9" i="151"/>
  <c r="AM9" i="156"/>
  <c r="AJ8" i="154"/>
  <c r="AH8" i="154"/>
  <c r="AH8" i="156"/>
  <c r="AF8" i="154"/>
  <c r="AE9" i="151"/>
  <c r="AD8" i="149"/>
  <c r="AC8" i="153"/>
  <c r="AA9" i="153"/>
  <c r="AA8" i="149"/>
  <c r="Y9" i="151"/>
  <c r="X8" i="154"/>
  <c r="W9" i="153"/>
  <c r="U8" i="155"/>
  <c r="X8" i="157"/>
  <c r="R8" i="154"/>
  <c r="S8" i="149"/>
  <c r="Q8" i="149"/>
  <c r="P8" i="153"/>
  <c r="O8" i="149"/>
  <c r="L9" i="151"/>
  <c r="K8" i="151"/>
  <c r="K8" i="149"/>
  <c r="I9" i="154"/>
  <c r="J9" i="156"/>
  <c r="CQ9" i="152"/>
  <c r="H9" i="152"/>
  <c r="AS8" i="152"/>
  <c r="AU9" i="152"/>
  <c r="O9" i="152"/>
  <c r="EC8" i="152"/>
  <c r="CB9" i="152"/>
  <c r="EN9" i="152"/>
  <c r="BF8" i="152"/>
  <c r="DR8" i="152"/>
  <c r="CC9" i="152"/>
  <c r="K8" i="152"/>
  <c r="BW8" i="152"/>
  <c r="EI8" i="152"/>
  <c r="AP9" i="152"/>
  <c r="DB9" i="152"/>
  <c r="AJ8" i="152"/>
  <c r="CV8" i="152"/>
  <c r="H8" i="150"/>
  <c r="ES8" i="150"/>
  <c r="EL9" i="154"/>
  <c r="EI8" i="150"/>
  <c r="EF8" i="153"/>
  <c r="EA8" i="150"/>
  <c r="DW8" i="151"/>
  <c r="DR8" i="151"/>
  <c r="DO8" i="151"/>
  <c r="DK8" i="154"/>
  <c r="DF8" i="155"/>
  <c r="DC8" i="155"/>
  <c r="CX8" i="151"/>
  <c r="CU8" i="157"/>
  <c r="CO9" i="151"/>
  <c r="CJ8" i="150"/>
  <c r="CI9" i="156"/>
  <c r="CD9" i="156"/>
  <c r="BX8" i="150"/>
  <c r="BT8" i="154"/>
  <c r="BR9" i="157"/>
  <c r="BL9" i="153"/>
  <c r="BH9" i="153"/>
  <c r="BC8" i="155"/>
  <c r="AY9" i="155"/>
  <c r="AU9" i="155"/>
  <c r="AP9" i="155"/>
  <c r="AN9" i="153"/>
  <c r="AI9" i="153"/>
  <c r="EW8" i="155"/>
  <c r="EX8" i="157"/>
  <c r="EV9" i="157"/>
  <c r="EQ9" i="156"/>
  <c r="EM9" i="151"/>
  <c r="EK9" i="153"/>
  <c r="EF8" i="154"/>
  <c r="ED8" i="150"/>
  <c r="EC9" i="153"/>
  <c r="DZ8" i="154"/>
  <c r="DV9" i="154"/>
  <c r="DU8" i="157"/>
  <c r="DS9" i="155"/>
  <c r="DS8" i="156"/>
  <c r="DN8" i="154"/>
  <c r="DM9" i="155"/>
  <c r="DJ8" i="153"/>
  <c r="DG8" i="150"/>
  <c r="DE8" i="150"/>
  <c r="DC8" i="154"/>
  <c r="DA9" i="154"/>
  <c r="CX8" i="156"/>
  <c r="CU9" i="157"/>
  <c r="CR9" i="151"/>
  <c r="CP8" i="151"/>
  <c r="CN9" i="155"/>
  <c r="CL8" i="154"/>
  <c r="CJ9" i="154"/>
  <c r="CI9" i="157"/>
  <c r="CE8" i="151"/>
  <c r="CE9" i="156"/>
  <c r="CA8" i="154"/>
  <c r="BZ8" i="153"/>
  <c r="BW9" i="157"/>
  <c r="BU8" i="156"/>
  <c r="BR9" i="153"/>
  <c r="BO8" i="150"/>
  <c r="BN9" i="156"/>
  <c r="BJ8" i="154"/>
  <c r="BH8" i="156"/>
  <c r="BG8" i="156"/>
  <c r="BB8" i="150"/>
  <c r="AZ8" i="151"/>
  <c r="BB9" i="157"/>
  <c r="AV9" i="155"/>
  <c r="AR8" i="151"/>
  <c r="AP8" i="151"/>
  <c r="AQ8" i="156"/>
  <c r="AL8" i="154"/>
  <c r="AK8" i="155"/>
  <c r="AI8" i="154"/>
  <c r="AG9" i="154"/>
  <c r="AD8" i="153"/>
  <c r="Z8" i="150"/>
  <c r="Y8" i="155"/>
  <c r="W9" i="157"/>
  <c r="R8" i="151"/>
  <c r="Q9" i="153"/>
  <c r="EY9" i="151"/>
  <c r="ES8" i="154"/>
  <c r="EN8" i="153"/>
  <c r="EI8" i="154"/>
  <c r="EF9" i="151"/>
  <c r="EB9" i="151"/>
  <c r="DX9" i="153"/>
  <c r="DS9" i="157"/>
  <c r="DO8" i="153"/>
  <c r="DK8" i="153"/>
  <c r="DG8" i="153"/>
  <c r="DC8" i="151"/>
  <c r="CY9" i="151"/>
  <c r="CV8" i="156"/>
  <c r="CP8" i="153"/>
  <c r="CL9" i="155"/>
  <c r="CH9" i="155"/>
  <c r="CB9" i="151"/>
  <c r="CA9" i="155"/>
  <c r="BV9" i="155"/>
  <c r="BS9" i="155"/>
  <c r="BO8" i="156"/>
  <c r="BK9" i="155"/>
  <c r="BF8" i="156"/>
  <c r="BC9" i="155"/>
  <c r="AX8" i="156"/>
  <c r="AR8" i="150"/>
  <c r="AQ8" i="157"/>
  <c r="AM8" i="157"/>
  <c r="AI9" i="151"/>
  <c r="AF8" i="155"/>
  <c r="AD9" i="155"/>
  <c r="AA8" i="151"/>
  <c r="Y9" i="157"/>
  <c r="X9" i="153"/>
  <c r="S9" i="153"/>
  <c r="R8" i="156"/>
  <c r="L9" i="153"/>
  <c r="EY8" i="156"/>
  <c r="EU9" i="156"/>
  <c r="ES8" i="156"/>
  <c r="EO9" i="153"/>
  <c r="EL8" i="154"/>
  <c r="EN9" i="157"/>
  <c r="EH8" i="154"/>
  <c r="EG9" i="153"/>
  <c r="ED8" i="154"/>
  <c r="EC9" i="157"/>
  <c r="DX9" i="151"/>
  <c r="DV8" i="151"/>
  <c r="DW9" i="156"/>
  <c r="DT9" i="156"/>
  <c r="DP8" i="150"/>
  <c r="DR8" i="157"/>
  <c r="DP9" i="157"/>
  <c r="DK8" i="157"/>
  <c r="DI9" i="155"/>
  <c r="DJ9" i="157"/>
  <c r="DB9" i="155"/>
  <c r="DB9" i="153"/>
  <c r="CX8" i="149"/>
  <c r="CV8" i="149"/>
  <c r="CU8" i="154"/>
  <c r="CR9" i="155"/>
  <c r="CQ8" i="154"/>
  <c r="CN9" i="151"/>
  <c r="CM9" i="157"/>
  <c r="CN8" i="157"/>
  <c r="CH8" i="153"/>
  <c r="CF9" i="153"/>
  <c r="CD9" i="153"/>
  <c r="CB9" i="156"/>
  <c r="BY9" i="157"/>
  <c r="BW8" i="149"/>
  <c r="BV9" i="156"/>
  <c r="BS8" i="157"/>
  <c r="BP8" i="151"/>
  <c r="BO8" i="157"/>
  <c r="BM8" i="155"/>
  <c r="BK9" i="157"/>
  <c r="BI9" i="155"/>
  <c r="BE9" i="153"/>
  <c r="BD8" i="156"/>
  <c r="BB8" i="153"/>
  <c r="AZ8" i="156"/>
  <c r="AX8" i="153"/>
  <c r="AT9" i="155"/>
  <c r="AS8" i="157"/>
  <c r="AQ8" i="151"/>
  <c r="AN9" i="151"/>
  <c r="AO8" i="156"/>
  <c r="AM8" i="156"/>
  <c r="AI9" i="154"/>
  <c r="AG8" i="150"/>
  <c r="AE8" i="150"/>
  <c r="AC8" i="150"/>
  <c r="AD8" i="157"/>
  <c r="Z9" i="156"/>
  <c r="V8" i="154"/>
  <c r="T9" i="151"/>
  <c r="R8" i="149"/>
  <c r="Q9" i="151"/>
  <c r="Q8" i="156"/>
  <c r="N8" i="154"/>
  <c r="L9" i="154"/>
  <c r="O9" i="156"/>
  <c r="J8" i="150"/>
  <c r="I8" i="153"/>
  <c r="H8" i="155"/>
  <c r="H8" i="149"/>
  <c r="Y8" i="152"/>
  <c r="CE9" i="152"/>
  <c r="X9" i="152"/>
  <c r="CS8" i="152"/>
  <c r="DC9" i="152"/>
  <c r="AJ9" i="152"/>
  <c r="CV9" i="152"/>
  <c r="AD8" i="152"/>
  <c r="CP8" i="152"/>
  <c r="F8" i="153"/>
  <c r="CG9" i="152"/>
  <c r="O8" i="152"/>
  <c r="CA8" i="152"/>
  <c r="G8" i="153"/>
  <c r="AT9" i="152"/>
  <c r="DF9" i="152"/>
  <c r="X8" i="152"/>
  <c r="CJ8" i="152"/>
  <c r="G8" i="157"/>
  <c r="EW8" i="154"/>
  <c r="EU8" i="157"/>
  <c r="ET8" i="155"/>
  <c r="ES8" i="155"/>
  <c r="EQ8" i="153"/>
  <c r="EQ9" i="154"/>
  <c r="EN8" i="151"/>
  <c r="EN8" i="149"/>
  <c r="EM8" i="154"/>
  <c r="EM8" i="156"/>
  <c r="EJ9" i="155"/>
  <c r="EJ8" i="153"/>
  <c r="EH8" i="151"/>
  <c r="EH8" i="153"/>
  <c r="EF9" i="154"/>
  <c r="EE8" i="153"/>
  <c r="EE9" i="154"/>
  <c r="ED9" i="153"/>
  <c r="EF8" i="157"/>
  <c r="ED9" i="157"/>
  <c r="DZ8" i="155"/>
  <c r="DY9" i="154"/>
  <c r="DX8" i="149"/>
  <c r="DX8" i="153"/>
  <c r="DV8" i="153"/>
  <c r="DT8" i="151"/>
  <c r="DR8" i="150"/>
  <c r="DS9" i="154"/>
  <c r="DR9" i="156"/>
  <c r="DQ9" i="157"/>
  <c r="DO9" i="153"/>
  <c r="DL8" i="154"/>
  <c r="DL8" i="151"/>
  <c r="DJ8" i="150"/>
  <c r="DK9" i="154"/>
  <c r="DJ8" i="156"/>
  <c r="DL9" i="157"/>
  <c r="DG9" i="153"/>
  <c r="DD8" i="154"/>
  <c r="DH9" i="157"/>
  <c r="DB8" i="150"/>
  <c r="DB9" i="154"/>
  <c r="CZ8" i="149"/>
  <c r="CZ8" i="154"/>
  <c r="CY9" i="157"/>
  <c r="CY8" i="155"/>
  <c r="CY9" i="156"/>
  <c r="CV9" i="153"/>
  <c r="CT8" i="149"/>
  <c r="CS9" i="155"/>
  <c r="CR8" i="155"/>
  <c r="CQ8" i="157"/>
  <c r="CO9" i="155"/>
  <c r="CN8" i="150"/>
  <c r="CO8" i="156"/>
  <c r="CM8" i="155"/>
  <c r="CK8" i="149"/>
  <c r="CH8" i="150"/>
  <c r="CI9" i="154"/>
  <c r="CH8" i="156"/>
  <c r="CF8" i="149"/>
  <c r="CE8" i="157"/>
  <c r="CF8" i="157"/>
  <c r="CC8" i="151"/>
  <c r="BZ9" i="155"/>
  <c r="CA9" i="154"/>
  <c r="BZ8" i="156"/>
  <c r="CA8" i="156"/>
  <c r="BW9" i="155"/>
  <c r="BW8" i="155"/>
  <c r="BU8" i="149"/>
  <c r="BR8" i="150"/>
  <c r="BS9" i="154"/>
  <c r="BR8" i="156"/>
  <c r="BP8" i="149"/>
  <c r="BN9" i="151"/>
  <c r="BL9" i="155"/>
  <c r="BM9" i="157"/>
  <c r="BL8" i="153"/>
  <c r="BH9" i="155"/>
  <c r="BL9" i="157"/>
  <c r="BH9" i="156"/>
  <c r="BF8" i="155"/>
  <c r="BE8" i="149"/>
  <c r="BE8" i="150"/>
  <c r="BB9" i="151"/>
  <c r="BA9" i="155"/>
  <c r="BA8" i="155"/>
  <c r="AZ8" i="153"/>
  <c r="AV9" i="154"/>
  <c r="AW8" i="149"/>
  <c r="AV9" i="156"/>
  <c r="AT8" i="155"/>
  <c r="AS8" i="154"/>
  <c r="AQ9" i="153"/>
  <c r="AQ8" i="153"/>
  <c r="AO8" i="154"/>
  <c r="AO9" i="155"/>
  <c r="AN9" i="156"/>
  <c r="AK8" i="157"/>
  <c r="AJ8" i="149"/>
  <c r="AI9" i="155"/>
  <c r="AI8" i="155"/>
  <c r="AF8" i="151"/>
  <c r="AD8" i="150"/>
  <c r="AE9" i="154"/>
  <c r="AC9" i="151"/>
  <c r="AC9" i="157"/>
  <c r="AB8" i="153"/>
  <c r="Z8" i="155"/>
  <c r="AB9" i="157"/>
  <c r="W8" i="153"/>
  <c r="V8" i="149"/>
  <c r="U8" i="153"/>
  <c r="T8" i="151"/>
  <c r="R8" i="150"/>
  <c r="R9" i="154"/>
  <c r="R9" i="153"/>
  <c r="T8" i="157"/>
  <c r="O9" i="153"/>
  <c r="M9" i="153"/>
  <c r="M8" i="150"/>
  <c r="K8" i="150"/>
  <c r="K9" i="154"/>
  <c r="J9" i="157"/>
  <c r="I9" i="155"/>
  <c r="BK9" i="152"/>
  <c r="G9" i="152"/>
  <c r="M8" i="152"/>
  <c r="BS9" i="152"/>
  <c r="F8" i="151"/>
  <c r="AK8" i="152"/>
  <c r="AN9" i="152"/>
  <c r="CZ9" i="152"/>
  <c r="AH8" i="152"/>
  <c r="CT8" i="152"/>
  <c r="F9" i="154"/>
  <c r="CK9" i="152"/>
  <c r="S8" i="152"/>
  <c r="CE8" i="152"/>
  <c r="G9" i="154"/>
  <c r="AX9" i="152"/>
  <c r="DJ9" i="152"/>
  <c r="AB8" i="152"/>
  <c r="CN8" i="152"/>
  <c r="F9" i="153"/>
  <c r="CU15" i="155"/>
  <c r="EC16" i="153"/>
  <c r="EC15" i="155"/>
  <c r="CS15" i="155"/>
  <c r="CS16" i="153"/>
  <c r="EU17" i="153"/>
  <c r="EU16" i="155"/>
  <c r="CU16" i="153"/>
  <c r="AI16" i="153"/>
  <c r="G16" i="155"/>
  <c r="G17" i="153"/>
  <c r="EI15" i="155"/>
  <c r="DS15" i="155"/>
  <c r="CK15" i="155"/>
  <c r="CK16" i="153"/>
  <c r="AK16" i="153"/>
  <c r="AK15" i="155"/>
  <c r="AC20" i="153"/>
  <c r="EO15" i="155"/>
  <c r="EO16" i="153"/>
  <c r="CM15" i="155"/>
  <c r="CM16" i="153"/>
  <c r="S15" i="155"/>
  <c r="BA18" i="154"/>
  <c r="BO16" i="153"/>
  <c r="BO15" i="155"/>
  <c r="AQ15" i="155"/>
  <c r="EQ17" i="153"/>
  <c r="EQ16" i="155"/>
  <c r="DS16" i="153"/>
  <c r="CE16" i="153"/>
  <c r="AY16" i="155"/>
  <c r="AY17" i="153"/>
  <c r="AY15" i="155"/>
  <c r="AA15" i="155"/>
  <c r="AA16" i="153"/>
  <c r="EQ15" i="155"/>
  <c r="AM18" i="154"/>
  <c r="AM17" i="155"/>
  <c r="DU19" i="153"/>
  <c r="DU18" i="155"/>
  <c r="EY8" i="157"/>
  <c r="ET8" i="150"/>
  <c r="ET8" i="151"/>
  <c r="EN9" i="154"/>
  <c r="ER8" i="152"/>
  <c r="EX7" i="153"/>
  <c r="EV8" i="153"/>
  <c r="EV9" i="153"/>
  <c r="EY9" i="156"/>
  <c r="EN8" i="150"/>
  <c r="EH9" i="155"/>
  <c r="EC9" i="156"/>
  <c r="DV8" i="155"/>
  <c r="DP8" i="151"/>
  <c r="DM9" i="151"/>
  <c r="DG8" i="151"/>
  <c r="DC9" i="155"/>
  <c r="CV9" i="151"/>
  <c r="CQ8" i="150"/>
  <c r="CP8" i="157"/>
  <c r="CF9" i="154"/>
  <c r="CC8" i="157"/>
  <c r="BZ8" i="157"/>
  <c r="BQ8" i="149"/>
  <c r="BN9" i="157"/>
  <c r="BG9" i="155"/>
  <c r="AZ9" i="153"/>
  <c r="AU8" i="157"/>
  <c r="EX9" i="155"/>
  <c r="EQ8" i="149"/>
  <c r="EM8" i="149"/>
  <c r="EH8" i="155"/>
  <c r="EE8" i="149"/>
  <c r="DZ8" i="151"/>
  <c r="DZ8" i="157"/>
  <c r="DS8" i="154"/>
  <c r="DO8" i="155"/>
  <c r="DK8" i="155"/>
  <c r="DF8" i="154"/>
  <c r="DB8" i="154"/>
  <c r="CY8" i="157"/>
  <c r="CT9" i="155"/>
  <c r="CP9" i="155"/>
  <c r="CM8" i="156"/>
  <c r="CI8" i="156"/>
  <c r="CC8" i="153"/>
  <c r="BX9" i="155"/>
  <c r="BW8" i="156"/>
  <c r="BS8" i="156"/>
  <c r="BO9" i="155"/>
  <c r="BI9" i="153"/>
  <c r="BG8" i="157"/>
  <c r="BC8" i="157"/>
  <c r="AY8" i="155"/>
  <c r="AU8" i="154"/>
  <c r="AP8" i="150"/>
  <c r="AN8" i="153"/>
  <c r="AJ9" i="154"/>
  <c r="AG8" i="151"/>
  <c r="AF9" i="156"/>
  <c r="AC8" i="151"/>
  <c r="Z8" i="153"/>
  <c r="Y8" i="156"/>
  <c r="W9" i="155"/>
  <c r="S8" i="153"/>
  <c r="P9" i="155"/>
  <c r="R9" i="157"/>
  <c r="R8" i="157"/>
  <c r="O8" i="156"/>
  <c r="N9" i="157"/>
  <c r="K8" i="155"/>
  <c r="H9" i="153"/>
  <c r="I8" i="149"/>
  <c r="AI9" i="152"/>
  <c r="U9" i="152"/>
  <c r="AC8" i="152"/>
  <c r="AM9" i="152"/>
  <c r="F9" i="152"/>
  <c r="BA8" i="152"/>
  <c r="AR9" i="152"/>
  <c r="DD9" i="152"/>
  <c r="V8" i="152"/>
  <c r="CH8" i="152"/>
  <c r="F9" i="156"/>
  <c r="CO9" i="152"/>
  <c r="W8" i="152"/>
  <c r="CI8" i="152"/>
  <c r="G9" i="156"/>
  <c r="BB9" i="152"/>
  <c r="DN9" i="152"/>
  <c r="AV8" i="152"/>
  <c r="DH8" i="152"/>
  <c r="G8" i="155"/>
  <c r="EX8" i="155"/>
  <c r="EV9" i="155"/>
  <c r="EU8" i="149"/>
  <c r="ES9" i="157"/>
  <c r="EQ9" i="155"/>
  <c r="ER9" i="153"/>
  <c r="EP9" i="153"/>
  <c r="EO9" i="156"/>
  <c r="EM8" i="157"/>
  <c r="EL8" i="156"/>
  <c r="EK8" i="155"/>
  <c r="EK8" i="156"/>
  <c r="EG9" i="151"/>
  <c r="EF9" i="155"/>
  <c r="EE8" i="150"/>
  <c r="ED8" i="153"/>
  <c r="EC8" i="157"/>
  <c r="DZ9" i="154"/>
  <c r="DZ8" i="149"/>
  <c r="DY8" i="150"/>
  <c r="DZ9" i="157"/>
  <c r="DW8" i="149"/>
  <c r="DT8" i="150"/>
  <c r="DS8" i="151"/>
  <c r="DR8" i="149"/>
  <c r="DQ8" i="155"/>
  <c r="DP9" i="155"/>
  <c r="DN9" i="151"/>
  <c r="DM8" i="157"/>
  <c r="DL9" i="155"/>
  <c r="DK9" i="151"/>
  <c r="DL8" i="157"/>
  <c r="DI8" i="155"/>
  <c r="DF8" i="151"/>
  <c r="DF8" i="149"/>
  <c r="DD8" i="151"/>
  <c r="DE8" i="155"/>
  <c r="DB9" i="151"/>
  <c r="DA8" i="153"/>
  <c r="CZ9" i="151"/>
  <c r="CY8" i="150"/>
  <c r="CY8" i="149"/>
  <c r="CZ9" i="157"/>
  <c r="CW9" i="156"/>
  <c r="CU9" i="155"/>
  <c r="CS9" i="151"/>
  <c r="CV8" i="157"/>
  <c r="CP8" i="154"/>
  <c r="CO8" i="153"/>
  <c r="CO9" i="153"/>
  <c r="CM8" i="151"/>
  <c r="CL8" i="149"/>
  <c r="CJ9" i="151"/>
  <c r="CK9" i="157"/>
  <c r="CI9" i="151"/>
  <c r="CJ8" i="157"/>
  <c r="CF8" i="151"/>
  <c r="CG9" i="156"/>
  <c r="CD8" i="150"/>
  <c r="CC8" i="149"/>
  <c r="CB8" i="153"/>
  <c r="BZ8" i="150"/>
  <c r="BX9" i="151"/>
  <c r="BX8" i="156"/>
  <c r="BV8" i="150"/>
  <c r="BU9" i="151"/>
  <c r="BU8" i="155"/>
  <c r="BS9" i="151"/>
  <c r="BQ8" i="157"/>
  <c r="BT9" i="157"/>
  <c r="BO8" i="151"/>
  <c r="BO8" i="149"/>
  <c r="BL9" i="151"/>
  <c r="BL8" i="155"/>
  <c r="BJ9" i="151"/>
  <c r="BJ9" i="153"/>
  <c r="BH8" i="155"/>
  <c r="BG8" i="151"/>
  <c r="BG8" i="149"/>
  <c r="BE8" i="151"/>
  <c r="BD8" i="155"/>
  <c r="BC9" i="151"/>
  <c r="BA8" i="157"/>
  <c r="BD9" i="157"/>
  <c r="AY8" i="151"/>
  <c r="AX8" i="149"/>
  <c r="AX9" i="156"/>
  <c r="AW8" i="155"/>
  <c r="AT9" i="151"/>
  <c r="AS9" i="151"/>
  <c r="AR8" i="154"/>
  <c r="AQ9" i="154"/>
  <c r="AQ8" i="149"/>
  <c r="AP9" i="153"/>
  <c r="AN8" i="156"/>
  <c r="AL9" i="155"/>
  <c r="AK8" i="150"/>
  <c r="AN8" i="157"/>
  <c r="AH8" i="155"/>
  <c r="AG8" i="149"/>
  <c r="AG8" i="155"/>
  <c r="AE9" i="155"/>
  <c r="AB8" i="150"/>
  <c r="AB8" i="155"/>
  <c r="Z9" i="151"/>
  <c r="Z9" i="155"/>
  <c r="X9" i="154"/>
  <c r="X8" i="155"/>
  <c r="W9" i="151"/>
  <c r="V8" i="153"/>
  <c r="U8" i="157"/>
  <c r="S8" i="155"/>
  <c r="P8" i="150"/>
  <c r="P8" i="155"/>
  <c r="O9" i="151"/>
  <c r="L8" i="154"/>
  <c r="N8" i="156"/>
  <c r="L8" i="153"/>
  <c r="J8" i="149"/>
  <c r="H8" i="156"/>
  <c r="H8" i="151"/>
  <c r="I8" i="152"/>
  <c r="AC9" i="152"/>
  <c r="DE8" i="152"/>
  <c r="CY9" i="152"/>
  <c r="AO9" i="152"/>
  <c r="AF9" i="152"/>
  <c r="CR9" i="152"/>
  <c r="J8" i="152"/>
  <c r="BV8" i="152"/>
  <c r="EH8" i="152"/>
  <c r="CS9" i="152"/>
  <c r="AA8" i="152"/>
  <c r="CM8" i="152"/>
  <c r="F8" i="157"/>
  <c r="BF9" i="152"/>
  <c r="DR9" i="152"/>
  <c r="AZ8" i="152"/>
  <c r="DL8" i="152"/>
  <c r="EW9" i="157"/>
  <c r="ER8" i="156"/>
  <c r="EN8" i="156"/>
  <c r="EH8" i="150"/>
  <c r="EH8" i="157"/>
  <c r="ED8" i="157"/>
  <c r="DV9" i="155"/>
  <c r="DR9" i="155"/>
  <c r="DO9" i="155"/>
  <c r="DK9" i="155"/>
  <c r="DF8" i="153"/>
  <c r="DA9" i="151"/>
  <c r="CW9" i="151"/>
  <c r="CU9" i="156"/>
  <c r="CO9" i="154"/>
  <c r="CK8" i="150"/>
  <c r="CG8" i="157"/>
  <c r="CB9" i="153"/>
  <c r="BX8" i="153"/>
  <c r="BV9" i="157"/>
  <c r="BO8" i="155"/>
  <c r="BN8" i="157"/>
  <c r="BG8" i="155"/>
  <c r="BB9" i="156"/>
  <c r="AV8" i="149"/>
  <c r="AS8" i="150"/>
  <c r="AR9" i="157"/>
  <c r="AK9" i="151"/>
  <c r="AH9" i="155"/>
  <c r="EW8" i="150"/>
  <c r="EX9" i="157"/>
  <c r="EP8" i="150"/>
  <c r="EO8" i="151"/>
  <c r="EM9" i="157"/>
  <c r="EJ8" i="155"/>
  <c r="EI9" i="156"/>
  <c r="EE9" i="151"/>
  <c r="EC9" i="155"/>
  <c r="DX8" i="154"/>
  <c r="DX9" i="156"/>
  <c r="DU8" i="153"/>
  <c r="DS8" i="150"/>
  <c r="DQ9" i="155"/>
  <c r="DN8" i="153"/>
  <c r="DJ9" i="155"/>
  <c r="DJ9" i="153"/>
  <c r="DG8" i="154"/>
  <c r="DD9" i="156"/>
  <c r="DA9" i="153"/>
  <c r="CY9" i="155"/>
  <c r="CV8" i="150"/>
  <c r="CU8" i="153"/>
  <c r="CT9" i="156"/>
  <c r="CP8" i="149"/>
  <c r="CN8" i="155"/>
  <c r="CL8" i="153"/>
  <c r="CK9" i="156"/>
  <c r="CG9" i="151"/>
  <c r="CF9" i="156"/>
  <c r="CC9" i="157"/>
  <c r="BY8" i="154"/>
  <c r="BY9" i="155"/>
  <c r="BT9" i="151"/>
  <c r="BT8" i="156"/>
  <c r="BQ9" i="154"/>
  <c r="BN8" i="154"/>
  <c r="BM9" i="155"/>
  <c r="BJ8" i="156"/>
  <c r="BI8" i="156"/>
  <c r="BD8" i="154"/>
  <c r="BF9" i="157"/>
  <c r="AZ9" i="155"/>
  <c r="AW9" i="151"/>
  <c r="AW8" i="156"/>
  <c r="AT9" i="153"/>
  <c r="AR9" i="156"/>
  <c r="AO8" i="155"/>
  <c r="AM8" i="154"/>
  <c r="AJ9" i="155"/>
  <c r="AH8" i="153"/>
  <c r="AF8" i="156"/>
  <c r="AF8" i="157"/>
  <c r="AA8" i="153"/>
  <c r="Y9" i="155"/>
  <c r="T8" i="150"/>
  <c r="T9" i="156"/>
  <c r="Q9" i="157"/>
  <c r="EW9" i="156"/>
  <c r="ER8" i="153"/>
  <c r="EP8" i="157"/>
  <c r="EL8" i="157"/>
  <c r="ED9" i="151"/>
  <c r="DZ8" i="150"/>
  <c r="DW8" i="154"/>
  <c r="DR8" i="155"/>
  <c r="DO8" i="157"/>
  <c r="DN8" i="157"/>
  <c r="DG8" i="157"/>
  <c r="DF8" i="157"/>
  <c r="CX8" i="153"/>
  <c r="CR8" i="150"/>
  <c r="CO9" i="157"/>
  <c r="CK8" i="153"/>
  <c r="CG8" i="153"/>
  <c r="CB8" i="155"/>
  <c r="BZ9" i="156"/>
  <c r="BW9" i="156"/>
  <c r="BQ8" i="150"/>
  <c r="BP9" i="157"/>
  <c r="BI9" i="151"/>
  <c r="BF9" i="153"/>
  <c r="AZ8" i="150"/>
  <c r="AV8" i="154"/>
  <c r="AR9" i="151"/>
  <c r="AN8" i="149"/>
  <c r="AL8" i="156"/>
  <c r="AI8" i="151"/>
  <c r="AF9" i="153"/>
  <c r="AD8" i="156"/>
  <c r="Z8" i="151"/>
  <c r="Y8" i="157"/>
  <c r="U9" i="151"/>
  <c r="S9" i="154"/>
  <c r="Q8" i="155"/>
  <c r="EY8" i="151"/>
  <c r="EU9" i="154"/>
  <c r="ES9" i="154"/>
  <c r="EQ9" i="151"/>
  <c r="EN8" i="155"/>
  <c r="EJ8" i="154"/>
  <c r="EI8" i="153"/>
  <c r="EI9" i="157"/>
  <c r="EG9" i="155"/>
  <c r="EE8" i="156"/>
  <c r="EA8" i="153"/>
  <c r="DZ8" i="156"/>
  <c r="DW8" i="150"/>
  <c r="DX9" i="157"/>
  <c r="DV8" i="157"/>
  <c r="DP8" i="149"/>
  <c r="DR9" i="157"/>
  <c r="DM9" i="157"/>
  <c r="DK9" i="157"/>
  <c r="DI9" i="156"/>
  <c r="DD9" i="151"/>
  <c r="DC8" i="157"/>
  <c r="DA8" i="150"/>
  <c r="DB9" i="157"/>
  <c r="CV8" i="155"/>
  <c r="CS9" i="153"/>
  <c r="CS8" i="155"/>
  <c r="CQ9" i="157"/>
  <c r="CO9" i="156"/>
  <c r="CK9" i="151"/>
  <c r="CI9" i="155"/>
  <c r="CH9" i="153"/>
  <c r="CE8" i="149"/>
  <c r="CC9" i="153"/>
  <c r="BZ8" i="149"/>
  <c r="BX9" i="154"/>
  <c r="BV8" i="154"/>
  <c r="BT9" i="155"/>
  <c r="BS9" i="157"/>
  <c r="BQ9" i="155"/>
  <c r="BO9" i="157"/>
  <c r="BM8" i="156"/>
  <c r="BK8" i="156"/>
  <c r="BF9" i="155"/>
  <c r="BE9" i="151"/>
  <c r="BE8" i="156"/>
  <c r="BB9" i="153"/>
  <c r="AX9" i="155"/>
  <c r="AX9" i="153"/>
  <c r="AT8" i="150"/>
  <c r="AV9" i="157"/>
  <c r="AP8" i="149"/>
  <c r="AP9" i="156"/>
  <c r="AM8" i="155"/>
  <c r="AL9" i="156"/>
  <c r="AH8" i="149"/>
  <c r="AG9" i="153"/>
  <c r="AD9" i="151"/>
  <c r="AC8" i="149"/>
  <c r="AA8" i="154"/>
  <c r="Y9" i="154"/>
  <c r="W8" i="154"/>
  <c r="T8" i="155"/>
  <c r="R9" i="155"/>
  <c r="Q8" i="154"/>
  <c r="P8" i="156"/>
  <c r="O9" i="157"/>
  <c r="M9" i="155"/>
  <c r="M8" i="155"/>
  <c r="K8" i="157"/>
  <c r="J8" i="157"/>
  <c r="H9" i="157"/>
  <c r="J9" i="152"/>
  <c r="CK8" i="152"/>
  <c r="BI8" i="152"/>
  <c r="BC9" i="152"/>
  <c r="G8" i="154"/>
  <c r="U8" i="152"/>
  <c r="AZ9" i="152"/>
  <c r="DL9" i="152"/>
  <c r="AT8" i="152"/>
  <c r="DF8" i="152"/>
  <c r="G9" i="157"/>
  <c r="CW9" i="152"/>
  <c r="AE8" i="152"/>
  <c r="CQ8" i="152"/>
  <c r="F9" i="151"/>
  <c r="BJ9" i="152"/>
  <c r="DV9" i="152"/>
  <c r="AN8" i="152"/>
  <c r="CZ8" i="152"/>
  <c r="A23" i="145"/>
  <c r="EW8" i="149"/>
  <c r="EU8" i="151"/>
  <c r="EU8" i="156"/>
  <c r="ES8" i="157"/>
  <c r="EQ8" i="151"/>
  <c r="EQ8" i="155"/>
  <c r="EP9" i="156"/>
  <c r="EP9" i="157"/>
  <c r="EL8" i="155"/>
  <c r="EL8" i="153"/>
  <c r="EJ9" i="154"/>
  <c r="EH9" i="151"/>
  <c r="EI9" i="154"/>
  <c r="EF8" i="151"/>
  <c r="EG8" i="157"/>
  <c r="EE8" i="151"/>
  <c r="ED8" i="155"/>
  <c r="EF9" i="157"/>
  <c r="EB8" i="149"/>
  <c r="EB8" i="156"/>
  <c r="EA8" i="156"/>
  <c r="DY8" i="151"/>
  <c r="DY9" i="156"/>
  <c r="DW9" i="151"/>
  <c r="DU9" i="155"/>
  <c r="DT9" i="154"/>
  <c r="DU8" i="156"/>
  <c r="DS8" i="155"/>
  <c r="DR9" i="153"/>
  <c r="DQ8" i="149"/>
  <c r="DO9" i="151"/>
  <c r="DM9" i="153"/>
  <c r="DL9" i="154"/>
  <c r="DM8" i="156"/>
  <c r="DJ8" i="155"/>
  <c r="DI8" i="153"/>
  <c r="DI8" i="149"/>
  <c r="DG9" i="151"/>
  <c r="DE9" i="155"/>
  <c r="DD8" i="149"/>
  <c r="DD8" i="156"/>
  <c r="DB8" i="155"/>
  <c r="CZ9" i="154"/>
  <c r="CZ8" i="155"/>
  <c r="DB8" i="157"/>
  <c r="CW9" i="155"/>
  <c r="CW8" i="155"/>
  <c r="CU8" i="151"/>
  <c r="CT9" i="154"/>
  <c r="CT8" i="156"/>
  <c r="CQ9" i="153"/>
  <c r="CQ9" i="154"/>
  <c r="CQ9" i="156"/>
  <c r="CR9" i="157"/>
  <c r="CN8" i="153"/>
  <c r="CJ8" i="154"/>
  <c r="CJ9" i="155"/>
  <c r="CK8" i="156"/>
  <c r="CI8" i="155"/>
  <c r="CG8" i="155"/>
  <c r="CE9" i="153"/>
  <c r="CG8" i="156"/>
  <c r="CD8" i="153"/>
  <c r="CE8" i="156"/>
  <c r="CC9" i="156"/>
  <c r="BZ9" i="154"/>
  <c r="BY8" i="155"/>
  <c r="BY8" i="149"/>
  <c r="BW8" i="157"/>
  <c r="BT9" i="154"/>
  <c r="BT8" i="149"/>
  <c r="BU9" i="156"/>
  <c r="BR8" i="155"/>
  <c r="BQ8" i="155"/>
  <c r="BN8" i="150"/>
  <c r="BO9" i="154"/>
  <c r="BN8" i="156"/>
  <c r="BL8" i="150"/>
  <c r="BK9" i="151"/>
  <c r="BK9" i="156"/>
  <c r="BJ8" i="153"/>
  <c r="BH8" i="153"/>
  <c r="BE9" i="154"/>
  <c r="BG9" i="156"/>
  <c r="BC8" i="150"/>
  <c r="BB9" i="154"/>
  <c r="BC8" i="156"/>
  <c r="BA8" i="149"/>
  <c r="AX9" i="151"/>
  <c r="AW9" i="155"/>
  <c r="AZ9" i="157"/>
  <c r="AV8" i="153"/>
  <c r="AT8" i="156"/>
  <c r="AS8" i="151"/>
  <c r="AQ9" i="151"/>
  <c r="AP9" i="154"/>
  <c r="AO8" i="151"/>
  <c r="AM8" i="153"/>
  <c r="AL8" i="149"/>
  <c r="AL9" i="153"/>
  <c r="AK8" i="149"/>
  <c r="AL8" i="157"/>
  <c r="AG8" i="153"/>
  <c r="AI8" i="156"/>
  <c r="AG9" i="156"/>
  <c r="AE8" i="155"/>
  <c r="AB9" i="154"/>
  <c r="AB8" i="149"/>
  <c r="AA9" i="151"/>
  <c r="X9" i="151"/>
  <c r="Y8" i="149"/>
  <c r="W8" i="151"/>
  <c r="V9" i="154"/>
  <c r="U8" i="151"/>
  <c r="U8" i="154"/>
  <c r="S8" i="157"/>
  <c r="R8" i="155"/>
  <c r="P8" i="151"/>
  <c r="Q8" i="150"/>
  <c r="N9" i="151"/>
  <c r="M8" i="151"/>
  <c r="N8" i="153"/>
  <c r="M9" i="156"/>
  <c r="J8" i="155"/>
  <c r="H8" i="153"/>
  <c r="J9" i="153"/>
  <c r="DW9" i="152"/>
  <c r="Q9" i="152"/>
  <c r="BY8" i="152"/>
  <c r="EE9" i="152"/>
  <c r="Y9" i="152"/>
  <c r="CW8" i="152"/>
  <c r="BD9" i="152"/>
  <c r="DP9" i="152"/>
  <c r="AX8" i="152"/>
  <c r="DJ8" i="152"/>
  <c r="G8" i="151"/>
  <c r="DA9" i="152"/>
  <c r="AI8" i="152"/>
  <c r="CU8" i="152"/>
  <c r="F8" i="155"/>
  <c r="BN9" i="152"/>
  <c r="DZ9" i="152"/>
  <c r="AR8" i="152"/>
  <c r="DD8" i="152"/>
  <c r="CR14" i="157" l="1"/>
  <c r="CR5" i="157"/>
  <c r="EF14" i="157"/>
  <c r="EF5" i="157"/>
  <c r="DM14" i="157"/>
  <c r="DM5" i="157"/>
  <c r="DX14" i="157"/>
  <c r="DX5" i="157"/>
  <c r="CO14" i="157"/>
  <c r="CO5" i="157"/>
  <c r="EM14" i="157"/>
  <c r="EM5" i="157"/>
  <c r="DZ14" i="157"/>
  <c r="DZ5" i="157"/>
  <c r="N14" i="157"/>
  <c r="N5" i="157"/>
  <c r="J14" i="157"/>
  <c r="J5" i="157"/>
  <c r="BL14" i="157"/>
  <c r="BL5" i="157"/>
  <c r="CY14" i="157"/>
  <c r="CY5" i="157"/>
  <c r="DL14" i="157"/>
  <c r="DL5" i="157"/>
  <c r="DJ14" i="157"/>
  <c r="DJ5" i="157"/>
  <c r="Y14" i="157"/>
  <c r="Y5" i="157"/>
  <c r="W14" i="157"/>
  <c r="W5" i="157"/>
  <c r="BB14" i="157"/>
  <c r="BB5" i="157"/>
  <c r="BR14" i="157"/>
  <c r="BR5" i="157"/>
  <c r="DO14" i="157"/>
  <c r="DO5" i="157"/>
  <c r="AH14" i="157"/>
  <c r="AH5" i="157"/>
  <c r="EY14" i="157"/>
  <c r="EY5" i="157"/>
  <c r="EB14" i="157"/>
  <c r="EB5" i="157"/>
  <c r="F14" i="157"/>
  <c r="F5" i="157"/>
  <c r="K14" i="157"/>
  <c r="K5" i="157"/>
  <c r="U14" i="157"/>
  <c r="U5" i="157"/>
  <c r="AX14" i="157"/>
  <c r="AX5" i="157"/>
  <c r="EU14" i="157"/>
  <c r="EU5" i="157"/>
  <c r="BI14" i="157"/>
  <c r="BI5" i="157"/>
  <c r="DG14" i="157"/>
  <c r="DG5" i="157"/>
  <c r="AW14" i="157"/>
  <c r="AW5" i="157"/>
  <c r="BX14" i="157"/>
  <c r="BX5" i="157"/>
  <c r="CA14" i="157"/>
  <c r="CA5" i="157"/>
  <c r="DV14" i="157"/>
  <c r="DV5" i="157"/>
  <c r="AO14" i="157"/>
  <c r="AO5" i="157"/>
  <c r="X14" i="157"/>
  <c r="X5" i="157"/>
  <c r="BU14" i="157"/>
  <c r="BU5" i="157"/>
  <c r="BO14" i="157"/>
  <c r="BO5" i="157"/>
  <c r="DR14" i="157"/>
  <c r="DR5" i="157"/>
  <c r="BP14" i="157"/>
  <c r="BP5" i="157"/>
  <c r="EW14" i="157"/>
  <c r="EW5" i="157"/>
  <c r="BD14" i="157"/>
  <c r="BD5" i="157"/>
  <c r="ES14" i="157"/>
  <c r="ES5" i="157"/>
  <c r="BN14" i="157"/>
  <c r="BN5" i="157"/>
  <c r="AC14" i="157"/>
  <c r="AC5" i="157"/>
  <c r="DH14" i="157"/>
  <c r="DH5" i="157"/>
  <c r="ED14" i="157"/>
  <c r="ED5" i="157"/>
  <c r="BY14" i="157"/>
  <c r="BY5" i="157"/>
  <c r="CU14" i="157"/>
  <c r="CU5" i="157"/>
  <c r="EV14" i="157"/>
  <c r="EV5" i="157"/>
  <c r="CH14" i="157"/>
  <c r="CH5" i="157"/>
  <c r="AM14" i="157"/>
  <c r="AM5" i="157"/>
  <c r="AJ14" i="157"/>
  <c r="AJ5" i="157"/>
  <c r="BJ14" i="157"/>
  <c r="BJ5" i="157"/>
  <c r="DA14" i="157"/>
  <c r="DA5" i="157"/>
  <c r="I14" i="157"/>
  <c r="I5" i="157"/>
  <c r="P14" i="157"/>
  <c r="P5" i="157"/>
  <c r="AF14" i="157"/>
  <c r="AF5" i="157"/>
  <c r="BH14" i="157"/>
  <c r="BH5" i="157"/>
  <c r="CT14" i="157"/>
  <c r="CT5" i="157"/>
  <c r="L14" i="157"/>
  <c r="L5" i="157"/>
  <c r="BQ14" i="157"/>
  <c r="BQ5" i="157"/>
  <c r="CW14" i="157"/>
  <c r="CW5" i="157"/>
  <c r="AE14" i="157"/>
  <c r="AE5" i="157"/>
  <c r="AP14" i="157"/>
  <c r="AP5" i="157"/>
  <c r="DC14" i="157"/>
  <c r="DC5" i="157"/>
  <c r="CB14" i="157"/>
  <c r="CB5" i="157"/>
  <c r="AS14" i="157"/>
  <c r="AS5" i="157"/>
  <c r="CS14" i="157"/>
  <c r="CS5" i="157"/>
  <c r="AA14" i="157"/>
  <c r="AA5" i="157"/>
  <c r="EP14" i="157"/>
  <c r="EP5" i="157"/>
  <c r="H14" i="157"/>
  <c r="H5" i="157"/>
  <c r="CQ14" i="157"/>
  <c r="CQ5" i="157"/>
  <c r="DB14" i="157"/>
  <c r="DB5" i="157"/>
  <c r="EI14" i="157"/>
  <c r="EI5" i="157"/>
  <c r="CC14" i="157"/>
  <c r="CC5" i="157"/>
  <c r="BV14" i="157"/>
  <c r="BV5" i="157"/>
  <c r="CZ14" i="157"/>
  <c r="CZ5" i="157"/>
  <c r="AB14" i="157"/>
  <c r="AB5" i="157"/>
  <c r="BK14" i="157"/>
  <c r="BK5" i="157"/>
  <c r="EC14" i="157"/>
  <c r="EC5" i="157"/>
  <c r="EN14" i="157"/>
  <c r="EN5" i="157"/>
  <c r="DS14" i="157"/>
  <c r="DS5" i="157"/>
  <c r="BW14" i="157"/>
  <c r="BW5" i="157"/>
  <c r="AU14" i="157"/>
  <c r="AU5" i="157"/>
  <c r="BE14" i="157"/>
  <c r="BE5" i="157"/>
  <c r="CJ14" i="157"/>
  <c r="CJ5" i="157"/>
  <c r="ET14" i="157"/>
  <c r="ET5" i="157"/>
  <c r="M14" i="157"/>
  <c r="M5" i="157"/>
  <c r="T14" i="157"/>
  <c r="T5" i="157"/>
  <c r="AK14" i="157"/>
  <c r="AK5" i="157"/>
  <c r="AG14" i="157"/>
  <c r="AG5" i="157"/>
  <c r="CX14" i="157"/>
  <c r="CX5" i="157"/>
  <c r="DW14" i="157"/>
  <c r="DW5" i="157"/>
  <c r="EJ14" i="157"/>
  <c r="EJ5" i="157"/>
  <c r="EQ14" i="157"/>
  <c r="EQ5" i="157"/>
  <c r="CL14" i="157"/>
  <c r="CL5" i="157"/>
  <c r="DT14" i="157"/>
  <c r="DT5" i="157"/>
  <c r="Z14" i="157"/>
  <c r="Z5" i="157"/>
  <c r="CE14" i="157"/>
  <c r="CE5" i="157"/>
  <c r="CV14" i="157"/>
  <c r="CV5" i="157"/>
  <c r="DU14" i="157"/>
  <c r="DU5" i="157"/>
  <c r="EE14" i="157"/>
  <c r="EE5" i="157"/>
  <c r="EO14" i="157"/>
  <c r="EO5" i="157"/>
  <c r="DD14" i="157"/>
  <c r="DD5" i="157"/>
  <c r="CG14" i="157"/>
  <c r="CG5" i="157"/>
  <c r="AZ14" i="157"/>
  <c r="AZ5" i="157"/>
  <c r="G14" i="157"/>
  <c r="G5" i="157"/>
  <c r="O14" i="157"/>
  <c r="O5" i="157"/>
  <c r="AV14" i="157"/>
  <c r="AV5" i="157"/>
  <c r="BS14" i="157"/>
  <c r="BS5" i="157"/>
  <c r="DK14" i="157"/>
  <c r="DK5" i="157"/>
  <c r="Q14" i="157"/>
  <c r="Q5" i="157"/>
  <c r="BF14" i="157"/>
  <c r="BF5" i="157"/>
  <c r="EX14" i="157"/>
  <c r="EX5" i="157"/>
  <c r="AR14" i="157"/>
  <c r="AR5" i="157"/>
  <c r="BT14" i="157"/>
  <c r="BT5" i="157"/>
  <c r="CK14" i="157"/>
  <c r="CK5" i="157"/>
  <c r="R14" i="157"/>
  <c r="R5" i="157"/>
  <c r="BM14" i="157"/>
  <c r="BM5" i="157"/>
  <c r="DQ14" i="157"/>
  <c r="DQ5" i="157"/>
  <c r="CM14" i="157"/>
  <c r="CM5" i="157"/>
  <c r="DP14" i="157"/>
  <c r="DP5" i="157"/>
  <c r="CI14" i="157"/>
  <c r="CI5" i="157"/>
  <c r="AQ14" i="157"/>
  <c r="AQ5" i="157"/>
  <c r="AY14" i="157"/>
  <c r="AY5" i="157"/>
  <c r="DN14" i="157"/>
  <c r="DN5" i="157"/>
  <c r="BG14" i="157"/>
  <c r="BG5" i="157"/>
  <c r="EH14" i="157"/>
  <c r="EH5" i="157"/>
  <c r="AI14" i="157"/>
  <c r="AI5" i="157"/>
  <c r="EA14" i="157"/>
  <c r="EA5" i="157"/>
  <c r="BC14" i="157"/>
  <c r="BC5" i="157"/>
  <c r="DF14" i="157"/>
  <c r="DF5" i="157"/>
  <c r="EK14" i="157"/>
  <c r="EK5" i="157"/>
  <c r="CP14" i="157"/>
  <c r="CP5" i="157"/>
  <c r="CF14" i="157"/>
  <c r="CF5" i="157"/>
  <c r="DE14" i="157"/>
  <c r="DE5" i="157"/>
  <c r="DI14" i="157"/>
  <c r="DI5" i="157"/>
  <c r="S14" i="157"/>
  <c r="S5" i="157"/>
  <c r="AD14" i="157"/>
  <c r="AD5" i="157"/>
  <c r="AL14" i="157"/>
  <c r="AL5" i="157"/>
  <c r="BZ14" i="157"/>
  <c r="BZ5" i="157"/>
  <c r="DY14" i="157"/>
  <c r="DY5" i="157"/>
  <c r="AN14" i="157"/>
  <c r="AN5" i="157"/>
  <c r="AT14" i="157"/>
  <c r="AT5" i="157"/>
  <c r="CD14" i="157"/>
  <c r="CD5" i="157"/>
  <c r="EG14" i="157"/>
  <c r="EG5" i="157"/>
  <c r="BA14" i="157"/>
  <c r="BA5" i="157"/>
  <c r="V14" i="157"/>
  <c r="V5" i="157"/>
  <c r="EL14" i="157"/>
  <c r="EL5" i="157"/>
  <c r="ER14" i="157"/>
  <c r="ER5" i="157"/>
  <c r="CN14" i="157"/>
  <c r="CN5" i="157"/>
  <c r="AC16" i="156"/>
  <c r="AC16" i="157" s="1"/>
  <c r="DU16" i="156"/>
  <c r="DU16" i="157" s="1"/>
  <c r="M16" i="155"/>
  <c r="M16" i="156" s="1"/>
  <c r="M16" i="157" s="1"/>
  <c r="AS16" i="156"/>
  <c r="AS16" i="157" s="1"/>
  <c r="AS15" i="157"/>
  <c r="AE17" i="153"/>
  <c r="AE18" i="153" s="1"/>
  <c r="CW16" i="156"/>
  <c r="CW16" i="157" s="1"/>
  <c r="CY16" i="155"/>
  <c r="CY16" i="156" s="1"/>
  <c r="CY16" i="157" s="1"/>
  <c r="CI16" i="156"/>
  <c r="CI16" i="157" s="1"/>
  <c r="AO17" i="155"/>
  <c r="CO16" i="156"/>
  <c r="CO16" i="157" s="1"/>
  <c r="AO16" i="156"/>
  <c r="AO16" i="157" s="1"/>
  <c r="BY16" i="155"/>
  <c r="BY16" i="156" s="1"/>
  <c r="BY16" i="157" s="1"/>
  <c r="BY17" i="155"/>
  <c r="CA16" i="156"/>
  <c r="CA16" i="157" s="1"/>
  <c r="DM18" i="155"/>
  <c r="CO15" i="157"/>
  <c r="BC16" i="155"/>
  <c r="BC16" i="156" s="1"/>
  <c r="BC16" i="157" s="1"/>
  <c r="DM16" i="156"/>
  <c r="DM16" i="157" s="1"/>
  <c r="DO16" i="155"/>
  <c r="DO16" i="156" s="1"/>
  <c r="DO16" i="157" s="1"/>
  <c r="DE15" i="157"/>
  <c r="O16" i="156"/>
  <c r="O17" i="156" s="1"/>
  <c r="E15" i="157"/>
  <c r="M18" i="155"/>
  <c r="DA16" i="155"/>
  <c r="DA16" i="156" s="1"/>
  <c r="EK16" i="156"/>
  <c r="EK16" i="157" s="1"/>
  <c r="BK17" i="153"/>
  <c r="BK18" i="153" s="1"/>
  <c r="CY17" i="155"/>
  <c r="DC16" i="155"/>
  <c r="DC16" i="156" s="1"/>
  <c r="DC16" i="157" s="1"/>
  <c r="BU16" i="156"/>
  <c r="BU16" i="157" s="1"/>
  <c r="EK17" i="155"/>
  <c r="M17" i="155"/>
  <c r="CG17" i="155"/>
  <c r="DM17" i="155"/>
  <c r="DA18" i="155"/>
  <c r="BA15" i="156"/>
  <c r="BA16" i="156" s="1"/>
  <c r="BA16" i="157" s="1"/>
  <c r="EE16" i="155"/>
  <c r="EE16" i="156" s="1"/>
  <c r="EE16" i="157" s="1"/>
  <c r="DQ16" i="156"/>
  <c r="DQ16" i="157" s="1"/>
  <c r="DA17" i="155"/>
  <c r="DM15" i="157"/>
  <c r="C17" i="153"/>
  <c r="C16" i="155"/>
  <c r="C16" i="156" s="1"/>
  <c r="C16" i="157" s="1"/>
  <c r="ES16" i="155"/>
  <c r="ES17" i="153"/>
  <c r="BI16" i="155"/>
  <c r="BI16" i="156" s="1"/>
  <c r="BI16" i="157" s="1"/>
  <c r="BI17" i="153"/>
  <c r="W15" i="156"/>
  <c r="W15" i="157" s="1"/>
  <c r="BK16" i="156"/>
  <c r="BK16" i="157" s="1"/>
  <c r="DE21" i="154"/>
  <c r="DE22" i="154" s="1"/>
  <c r="DE23" i="154" s="1"/>
  <c r="DE24" i="154" s="1"/>
  <c r="DE25" i="154" s="1"/>
  <c r="DE26" i="154" s="1"/>
  <c r="DE27" i="154" s="1"/>
  <c r="DE28" i="154" s="1"/>
  <c r="DE29" i="154" s="1"/>
  <c r="DE30" i="154" s="1"/>
  <c r="DE31" i="154" s="1"/>
  <c r="DE32" i="154" s="1"/>
  <c r="DE33" i="154" s="1"/>
  <c r="DE34" i="154" s="1"/>
  <c r="DE35" i="154" s="1"/>
  <c r="DE36" i="154" s="1"/>
  <c r="DE37" i="154" s="1"/>
  <c r="DE38" i="154" s="1"/>
  <c r="DE39" i="154" s="1"/>
  <c r="DE40" i="154" s="1"/>
  <c r="DE41" i="154" s="1"/>
  <c r="DE42" i="154" s="1"/>
  <c r="DE43" i="154" s="1"/>
  <c r="DE44" i="154" s="1"/>
  <c r="DE45" i="154" s="1"/>
  <c r="DE46" i="154" s="1"/>
  <c r="DE47" i="154" s="1"/>
  <c r="DE48" i="154" s="1"/>
  <c r="DE49" i="154" s="1"/>
  <c r="DE50" i="154" s="1"/>
  <c r="DE51" i="154" s="1"/>
  <c r="DE52" i="154" s="1"/>
  <c r="DE53" i="154" s="1"/>
  <c r="DE54" i="154" s="1"/>
  <c r="DE55" i="154" s="1"/>
  <c r="DE56" i="154" s="1"/>
  <c r="DE57" i="154" s="1"/>
  <c r="DE58" i="154" s="1"/>
  <c r="DE59" i="154" s="1"/>
  <c r="DE60" i="154" s="1"/>
  <c r="DE61" i="154" s="1"/>
  <c r="DE62" i="154" s="1"/>
  <c r="DE63" i="154" s="1"/>
  <c r="DE64" i="154" s="1"/>
  <c r="DE65" i="154" s="1"/>
  <c r="DE66" i="154" s="1"/>
  <c r="DE67" i="154" s="1"/>
  <c r="DE68" i="154" s="1"/>
  <c r="DE69" i="154" s="1"/>
  <c r="DE70" i="154" s="1"/>
  <c r="DE71" i="154" s="1"/>
  <c r="DE72" i="154" s="1"/>
  <c r="DE73" i="154" s="1"/>
  <c r="DE74" i="154" s="1"/>
  <c r="DE75" i="154" s="1"/>
  <c r="DE76" i="154" s="1"/>
  <c r="DE77" i="154" s="1"/>
  <c r="DE78" i="154" s="1"/>
  <c r="DE79" i="154" s="1"/>
  <c r="DE80" i="154" s="1"/>
  <c r="DE81" i="154" s="1"/>
  <c r="DE82" i="154" s="1"/>
  <c r="DE83" i="154" s="1"/>
  <c r="DE84" i="154" s="1"/>
  <c r="DE85" i="154" s="1"/>
  <c r="DE86" i="154" s="1"/>
  <c r="DE87" i="154" s="1"/>
  <c r="DE88" i="154" s="1"/>
  <c r="DE89" i="154" s="1"/>
  <c r="DE90" i="154" s="1"/>
  <c r="DE91" i="154" s="1"/>
  <c r="BU15" i="157"/>
  <c r="U15" i="156"/>
  <c r="U15" i="157" s="1"/>
  <c r="EE17" i="155"/>
  <c r="EE18" i="153"/>
  <c r="E16" i="155"/>
  <c r="E17" i="153"/>
  <c r="BS15" i="156"/>
  <c r="BS15" i="157" s="1"/>
  <c r="W16" i="155"/>
  <c r="W17" i="153"/>
  <c r="O18" i="155"/>
  <c r="O19" i="153"/>
  <c r="U16" i="155"/>
  <c r="U17" i="153"/>
  <c r="ES15" i="156"/>
  <c r="ES15" i="157" s="1"/>
  <c r="AM15" i="156"/>
  <c r="AM16" i="156" s="1"/>
  <c r="AM16" i="157" s="1"/>
  <c r="CI18" i="155"/>
  <c r="CI19" i="153"/>
  <c r="CQ15" i="156"/>
  <c r="CQ16" i="156" s="1"/>
  <c r="DE16" i="155"/>
  <c r="DE16" i="156" s="1"/>
  <c r="DE17" i="153"/>
  <c r="DG16" i="155"/>
  <c r="DG17" i="153"/>
  <c r="DO17" i="155"/>
  <c r="DO18" i="153"/>
  <c r="ES20" i="154"/>
  <c r="ES21" i="154" s="1"/>
  <c r="ES22" i="154" s="1"/>
  <c r="DQ17" i="155"/>
  <c r="DQ18" i="153"/>
  <c r="CA17" i="155"/>
  <c r="CA18" i="153"/>
  <c r="CG15" i="156"/>
  <c r="CG16" i="156" s="1"/>
  <c r="CG16" i="157" s="1"/>
  <c r="BA17" i="155"/>
  <c r="CW17" i="155"/>
  <c r="DG15" i="156"/>
  <c r="DG15" i="157" s="1"/>
  <c r="CQ18" i="155"/>
  <c r="CQ19" i="153"/>
  <c r="AY17" i="155"/>
  <c r="AY18" i="153"/>
  <c r="BO16" i="155"/>
  <c r="BO17" i="153"/>
  <c r="CM15" i="156"/>
  <c r="CM15" i="157" s="1"/>
  <c r="EO15" i="156"/>
  <c r="EO15" i="157" s="1"/>
  <c r="AK15" i="156"/>
  <c r="AK15" i="157" s="1"/>
  <c r="DS15" i="156"/>
  <c r="DS15" i="157" s="1"/>
  <c r="AI17" i="153"/>
  <c r="AI16" i="155"/>
  <c r="EU16" i="156"/>
  <c r="EU16" i="157" s="1"/>
  <c r="CU15" i="156"/>
  <c r="CU15" i="157" s="1"/>
  <c r="EG15" i="156"/>
  <c r="EG15" i="157" s="1"/>
  <c r="EK19" i="154"/>
  <c r="EK18" i="155"/>
  <c r="I16" i="155"/>
  <c r="I17" i="153"/>
  <c r="Q17" i="153"/>
  <c r="Q16" i="155"/>
  <c r="EX9" i="151"/>
  <c r="EX8" i="151"/>
  <c r="ET7" i="154"/>
  <c r="ER9" i="154"/>
  <c r="ER8" i="154"/>
  <c r="AO23" i="153"/>
  <c r="AG15" i="156"/>
  <c r="AG15" i="157" s="1"/>
  <c r="AW17" i="153"/>
  <c r="AW16" i="155"/>
  <c r="BM15" i="156"/>
  <c r="BM15" i="157" s="1"/>
  <c r="EA15" i="156"/>
  <c r="EA15" i="157" s="1"/>
  <c r="DK17" i="153"/>
  <c r="DK16" i="155"/>
  <c r="EW15" i="156"/>
  <c r="EW15" i="157" s="1"/>
  <c r="AC19" i="154"/>
  <c r="AC18" i="155"/>
  <c r="BI19" i="154"/>
  <c r="CO19" i="154"/>
  <c r="CO18" i="155"/>
  <c r="CY19" i="154"/>
  <c r="CY18" i="155"/>
  <c r="BE17" i="153"/>
  <c r="BE16" i="155"/>
  <c r="K18" i="153"/>
  <c r="K17" i="155"/>
  <c r="EX8" i="153"/>
  <c r="EX9" i="153"/>
  <c r="AA16" i="155"/>
  <c r="AA17" i="153"/>
  <c r="AE16" i="156"/>
  <c r="AE16" i="157" s="1"/>
  <c r="DS16" i="155"/>
  <c r="DS17" i="153"/>
  <c r="BO15" i="156"/>
  <c r="BO15" i="157" s="1"/>
  <c r="CM17" i="153"/>
  <c r="CM16" i="155"/>
  <c r="EO17" i="153"/>
  <c r="EO16" i="155"/>
  <c r="DA20" i="153"/>
  <c r="DA19" i="155"/>
  <c r="CY23" i="153"/>
  <c r="CK15" i="156"/>
  <c r="CK15" i="157" s="1"/>
  <c r="G16" i="156"/>
  <c r="G16" i="157" s="1"/>
  <c r="CU16" i="155"/>
  <c r="CU17" i="153"/>
  <c r="CS15" i="156"/>
  <c r="CS15" i="157" s="1"/>
  <c r="DM19" i="155"/>
  <c r="DM20" i="154"/>
  <c r="EC17" i="153"/>
  <c r="EC16" i="155"/>
  <c r="EG16" i="155"/>
  <c r="EG17" i="153"/>
  <c r="DY15" i="156"/>
  <c r="DY15" i="157" s="1"/>
  <c r="AA15" i="156"/>
  <c r="AA15" i="157" s="1"/>
  <c r="DU20" i="153"/>
  <c r="DU19" i="155"/>
  <c r="AM19" i="154"/>
  <c r="AM18" i="155"/>
  <c r="AY15" i="156"/>
  <c r="AY15" i="157" s="1"/>
  <c r="EQ18" i="153"/>
  <c r="EQ17" i="155"/>
  <c r="BA19" i="154"/>
  <c r="BA18" i="155"/>
  <c r="DQ15" i="157"/>
  <c r="M22" i="153"/>
  <c r="AK17" i="153"/>
  <c r="AK16" i="155"/>
  <c r="EI15" i="156"/>
  <c r="EI16" i="156" s="1"/>
  <c r="EI16" i="157" s="1"/>
  <c r="EU18" i="153"/>
  <c r="EU17" i="155"/>
  <c r="EV9" i="152"/>
  <c r="EV8" i="152"/>
  <c r="EX7" i="152"/>
  <c r="EQ7" i="152"/>
  <c r="EO9" i="152"/>
  <c r="EO8" i="152"/>
  <c r="BQ15" i="156"/>
  <c r="BQ15" i="157" s="1"/>
  <c r="DW18" i="153"/>
  <c r="DW17" i="155"/>
  <c r="I15" i="156"/>
  <c r="I15" i="157" s="1"/>
  <c r="AQ18" i="153"/>
  <c r="AQ17" i="155"/>
  <c r="Q15" i="156"/>
  <c r="Q15" i="157" s="1"/>
  <c r="AO19" i="154"/>
  <c r="AO18" i="155"/>
  <c r="CC16" i="155"/>
  <c r="CC17" i="153"/>
  <c r="AW15" i="156"/>
  <c r="AW15" i="157" s="1"/>
  <c r="DI17" i="153"/>
  <c r="DI16" i="155"/>
  <c r="EY17" i="153"/>
  <c r="EY16" i="155"/>
  <c r="EM18" i="153"/>
  <c r="EM17" i="155"/>
  <c r="CW19" i="154"/>
  <c r="CW18" i="155"/>
  <c r="AM23" i="153"/>
  <c r="BE15" i="156"/>
  <c r="BE15" i="157" s="1"/>
  <c r="K16" i="156"/>
  <c r="K16" i="157" s="1"/>
  <c r="EI18" i="153"/>
  <c r="EI17" i="155"/>
  <c r="BU18" i="155"/>
  <c r="BU19" i="154"/>
  <c r="DA15" i="157"/>
  <c r="CW23" i="153"/>
  <c r="EQ15" i="156"/>
  <c r="EQ16" i="156" s="1"/>
  <c r="EQ16" i="157" s="1"/>
  <c r="CE17" i="153"/>
  <c r="CE16" i="155"/>
  <c r="AQ15" i="156"/>
  <c r="AQ15" i="157" s="1"/>
  <c r="S15" i="156"/>
  <c r="S15" i="157" s="1"/>
  <c r="AC21" i="153"/>
  <c r="EK22" i="153"/>
  <c r="CK17" i="153"/>
  <c r="CK16" i="155"/>
  <c r="G18" i="153"/>
  <c r="G17" i="155"/>
  <c r="BC18" i="153"/>
  <c r="BC17" i="155"/>
  <c r="CS16" i="155"/>
  <c r="CS17" i="153"/>
  <c r="EC15" i="156"/>
  <c r="EC15" i="157" s="1"/>
  <c r="BQ16" i="155"/>
  <c r="BQ17" i="153"/>
  <c r="DW16" i="156"/>
  <c r="DW16" i="157" s="1"/>
  <c r="BY23" i="153"/>
  <c r="DY16" i="155"/>
  <c r="DY17" i="153"/>
  <c r="DC18" i="153"/>
  <c r="DC17" i="155"/>
  <c r="CA15" i="157"/>
  <c r="BA23" i="153"/>
  <c r="DM22" i="153"/>
  <c r="CO23" i="153"/>
  <c r="CC15" i="156"/>
  <c r="CC15" i="157" s="1"/>
  <c r="Y16" i="155"/>
  <c r="Y17" i="153"/>
  <c r="AU15" i="156"/>
  <c r="AU16" i="156" s="1"/>
  <c r="AU16" i="157" s="1"/>
  <c r="DI15" i="156"/>
  <c r="DI15" i="157" s="1"/>
  <c r="EY15" i="156"/>
  <c r="EY15" i="157" s="1"/>
  <c r="AU18" i="153"/>
  <c r="AU17" i="155"/>
  <c r="M20" i="154"/>
  <c r="M19" i="155"/>
  <c r="AS19" i="154"/>
  <c r="AS18" i="155"/>
  <c r="BY19" i="154"/>
  <c r="BY18" i="155"/>
  <c r="O15" i="157"/>
  <c r="BS18" i="153"/>
  <c r="BS17" i="155"/>
  <c r="BG17" i="153"/>
  <c r="BG16" i="155"/>
  <c r="AS26" i="153"/>
  <c r="BU23" i="153"/>
  <c r="AG17" i="153"/>
  <c r="AG16" i="155"/>
  <c r="EM15" i="156"/>
  <c r="EM15" i="157" s="1"/>
  <c r="Y15" i="156"/>
  <c r="Y15" i="157" s="1"/>
  <c r="BM17" i="153"/>
  <c r="BM16" i="155"/>
  <c r="EA17" i="153"/>
  <c r="EA16" i="155"/>
  <c r="S18" i="153"/>
  <c r="S17" i="155"/>
  <c r="BW16" i="155"/>
  <c r="BW17" i="153"/>
  <c r="EW16" i="155"/>
  <c r="EW17" i="153"/>
  <c r="CG19" i="153"/>
  <c r="CG18" i="155"/>
  <c r="BG15" i="156"/>
  <c r="BG15" i="157" s="1"/>
  <c r="B3" i="160" l="1"/>
  <c r="L19" i="145"/>
  <c r="AC17" i="156"/>
  <c r="AC17" i="157" s="1"/>
  <c r="M17" i="156"/>
  <c r="M17" i="157" s="1"/>
  <c r="DU17" i="156"/>
  <c r="DU17" i="157" s="1"/>
  <c r="AS17" i="156"/>
  <c r="AS17" i="157" s="1"/>
  <c r="CO17" i="156"/>
  <c r="CO17" i="157" s="1"/>
  <c r="AE17" i="155"/>
  <c r="AE17" i="156" s="1"/>
  <c r="AE17" i="157" s="1"/>
  <c r="CA17" i="156"/>
  <c r="CA17" i="157" s="1"/>
  <c r="CI17" i="156"/>
  <c r="CI17" i="157" s="1"/>
  <c r="O16" i="157"/>
  <c r="AO17" i="156"/>
  <c r="AO17" i="157" s="1"/>
  <c r="DM17" i="156"/>
  <c r="DM18" i="156" s="1"/>
  <c r="DO17" i="156"/>
  <c r="DO17" i="157" s="1"/>
  <c r="BS16" i="156"/>
  <c r="BS16" i="157" s="1"/>
  <c r="BK17" i="155"/>
  <c r="BK17" i="156" s="1"/>
  <c r="BK17" i="157" s="1"/>
  <c r="BY17" i="156"/>
  <c r="BY17" i="157" s="1"/>
  <c r="CY17" i="156"/>
  <c r="CY17" i="157" s="1"/>
  <c r="EK17" i="156"/>
  <c r="EK17" i="157" s="1"/>
  <c r="DQ17" i="156"/>
  <c r="DQ17" i="157" s="1"/>
  <c r="U16" i="156"/>
  <c r="U16" i="157" s="1"/>
  <c r="DA16" i="157"/>
  <c r="DA17" i="156"/>
  <c r="DA17" i="157" s="1"/>
  <c r="CG17" i="156"/>
  <c r="CG17" i="157" s="1"/>
  <c r="AM17" i="156"/>
  <c r="AM17" i="157" s="1"/>
  <c r="BU17" i="156"/>
  <c r="BU17" i="157" s="1"/>
  <c r="BA15" i="157"/>
  <c r="AU15" i="157"/>
  <c r="BA17" i="156"/>
  <c r="BA17" i="157" s="1"/>
  <c r="C18" i="153"/>
  <c r="C17" i="155"/>
  <c r="C17" i="156" s="1"/>
  <c r="C17" i="157" s="1"/>
  <c r="CQ17" i="156"/>
  <c r="CQ17" i="157" s="1"/>
  <c r="CQ16" i="157"/>
  <c r="S16" i="156"/>
  <c r="S16" i="157" s="1"/>
  <c r="CG15" i="157"/>
  <c r="DQ18" i="155"/>
  <c r="DQ19" i="153"/>
  <c r="DO19" i="153"/>
  <c r="DO18" i="155"/>
  <c r="DE17" i="155"/>
  <c r="DE18" i="153"/>
  <c r="CI19" i="155"/>
  <c r="CI20" i="153"/>
  <c r="O19" i="155"/>
  <c r="O20" i="153"/>
  <c r="W17" i="155"/>
  <c r="W18" i="153"/>
  <c r="E17" i="155"/>
  <c r="E18" i="153"/>
  <c r="EE18" i="155"/>
  <c r="EE19" i="153"/>
  <c r="BI18" i="153"/>
  <c r="BI17" i="155"/>
  <c r="BI17" i="156" s="1"/>
  <c r="BI17" i="157" s="1"/>
  <c r="ES17" i="155"/>
  <c r="ES18" i="153"/>
  <c r="EI15" i="157"/>
  <c r="AY16" i="156"/>
  <c r="AY16" i="157" s="1"/>
  <c r="CQ19" i="155"/>
  <c r="CQ20" i="153"/>
  <c r="DE16" i="157"/>
  <c r="W16" i="156"/>
  <c r="W16" i="157" s="1"/>
  <c r="E16" i="156"/>
  <c r="E16" i="157" s="1"/>
  <c r="EE17" i="156"/>
  <c r="EE17" i="157" s="1"/>
  <c r="ES16" i="156"/>
  <c r="CW17" i="156"/>
  <c r="CW17" i="157" s="1"/>
  <c r="CA18" i="155"/>
  <c r="CA19" i="153"/>
  <c r="DG17" i="155"/>
  <c r="DG18" i="153"/>
  <c r="CQ15" i="157"/>
  <c r="AM15" i="157"/>
  <c r="U17" i="155"/>
  <c r="U18" i="153"/>
  <c r="BK19" i="153"/>
  <c r="BK18" i="155"/>
  <c r="DG16" i="156"/>
  <c r="DG16" i="157" s="1"/>
  <c r="CG19" i="155"/>
  <c r="CG20" i="153"/>
  <c r="EW16" i="156"/>
  <c r="EW16" i="157" s="1"/>
  <c r="BM18" i="153"/>
  <c r="BM17" i="155"/>
  <c r="BU24" i="153"/>
  <c r="BG18" i="153"/>
  <c r="BG17" i="155"/>
  <c r="DC19" i="153"/>
  <c r="DC18" i="155"/>
  <c r="BY24" i="153"/>
  <c r="BQ16" i="156"/>
  <c r="BQ16" i="157" s="1"/>
  <c r="BC18" i="155"/>
  <c r="BC19" i="153"/>
  <c r="CK18" i="153"/>
  <c r="CK17" i="155"/>
  <c r="EK23" i="153"/>
  <c r="AE19" i="153"/>
  <c r="AE18" i="155"/>
  <c r="CW24" i="153"/>
  <c r="EI17" i="156"/>
  <c r="EI17" i="157" s="1"/>
  <c r="DI16" i="156"/>
  <c r="DI16" i="157" s="1"/>
  <c r="CC17" i="155"/>
  <c r="CC18" i="153"/>
  <c r="DW17" i="156"/>
  <c r="DW17" i="157" s="1"/>
  <c r="AK16" i="156"/>
  <c r="AK16" i="157" s="1"/>
  <c r="DU21" i="153"/>
  <c r="DU20" i="155"/>
  <c r="BO18" i="153"/>
  <c r="BO17" i="155"/>
  <c r="AG16" i="156"/>
  <c r="AG16" i="157" s="1"/>
  <c r="AK17" i="155"/>
  <c r="AK18" i="153"/>
  <c r="M23" i="153"/>
  <c r="EQ17" i="156"/>
  <c r="EQ17" i="157" s="1"/>
  <c r="EG17" i="155"/>
  <c r="EG18" i="153"/>
  <c r="DM21" i="154"/>
  <c r="DM20" i="155"/>
  <c r="CU18" i="153"/>
  <c r="CU17" i="155"/>
  <c r="EO16" i="156"/>
  <c r="EO16" i="157" s="1"/>
  <c r="BE16" i="156"/>
  <c r="BE16" i="157" s="1"/>
  <c r="DK16" i="156"/>
  <c r="DK16" i="157" s="1"/>
  <c r="AW16" i="156"/>
  <c r="AW16" i="157" s="1"/>
  <c r="EV7" i="154"/>
  <c r="ET9" i="154"/>
  <c r="ET8" i="154"/>
  <c r="AQ16" i="156"/>
  <c r="AQ16" i="157" s="1"/>
  <c r="BO16" i="156"/>
  <c r="BO16" i="157" s="1"/>
  <c r="S19" i="153"/>
  <c r="S18" i="155"/>
  <c r="AM20" i="154"/>
  <c r="AM19" i="155"/>
  <c r="CM18" i="153"/>
  <c r="CM17" i="155"/>
  <c r="AA16" i="156"/>
  <c r="AA16" i="157" s="1"/>
  <c r="K18" i="155"/>
  <c r="K19" i="153"/>
  <c r="BI20" i="154"/>
  <c r="BW18" i="153"/>
  <c r="BW17" i="155"/>
  <c r="EM16" i="156"/>
  <c r="EM16" i="157" s="1"/>
  <c r="CS18" i="153"/>
  <c r="CS17" i="155"/>
  <c r="CE16" i="156"/>
  <c r="CE16" i="157" s="1"/>
  <c r="AM24" i="153"/>
  <c r="CC16" i="156"/>
  <c r="CC16" i="157" s="1"/>
  <c r="AQ18" i="155"/>
  <c r="AQ19" i="153"/>
  <c r="EA18" i="153"/>
  <c r="EA17" i="155"/>
  <c r="BS19" i="153"/>
  <c r="BS18" i="155"/>
  <c r="Y18" i="153"/>
  <c r="Y17" i="155"/>
  <c r="G18" i="155"/>
  <c r="G19" i="153"/>
  <c r="EQ15" i="157"/>
  <c r="BU20" i="154"/>
  <c r="BU19" i="155"/>
  <c r="EQ19" i="153"/>
  <c r="EQ18" i="155"/>
  <c r="EG16" i="156"/>
  <c r="EG16" i="157" s="1"/>
  <c r="CU16" i="156"/>
  <c r="CU16" i="157" s="1"/>
  <c r="DA20" i="155"/>
  <c r="DA21" i="153"/>
  <c r="EO18" i="153"/>
  <c r="EO17" i="155"/>
  <c r="BE18" i="153"/>
  <c r="BE17" i="155"/>
  <c r="CO20" i="154"/>
  <c r="CO19" i="155"/>
  <c r="AC20" i="154"/>
  <c r="AC19" i="155"/>
  <c r="DK17" i="155"/>
  <c r="DK18" i="153"/>
  <c r="AW18" i="153"/>
  <c r="AW17" i="155"/>
  <c r="AO24" i="153"/>
  <c r="Q16" i="156"/>
  <c r="Q16" i="157" s="1"/>
  <c r="I18" i="153"/>
  <c r="I17" i="155"/>
  <c r="AI16" i="156"/>
  <c r="AI16" i="157" s="1"/>
  <c r="BA20" i="154"/>
  <c r="BA19" i="155"/>
  <c r="EC18" i="153"/>
  <c r="EC17" i="155"/>
  <c r="DS16" i="156"/>
  <c r="DS16" i="157" s="1"/>
  <c r="CY20" i="154"/>
  <c r="CY19" i="155"/>
  <c r="AY19" i="153"/>
  <c r="AY18" i="155"/>
  <c r="ES23" i="154"/>
  <c r="EA16" i="156"/>
  <c r="EA16" i="157" s="1"/>
  <c r="AS20" i="154"/>
  <c r="AS19" i="155"/>
  <c r="CO24" i="153"/>
  <c r="DY18" i="153"/>
  <c r="DY17" i="155"/>
  <c r="G17" i="156"/>
  <c r="G17" i="157" s="1"/>
  <c r="EI19" i="153"/>
  <c r="EI18" i="155"/>
  <c r="DI17" i="155"/>
  <c r="DI18" i="153"/>
  <c r="AO20" i="154"/>
  <c r="AO19" i="155"/>
  <c r="DW18" i="155"/>
  <c r="DW19" i="153"/>
  <c r="BW16" i="156"/>
  <c r="BW16" i="157" s="1"/>
  <c r="AG18" i="153"/>
  <c r="AG17" i="155"/>
  <c r="AS27" i="153"/>
  <c r="AU17" i="156"/>
  <c r="AU17" i="157" s="1"/>
  <c r="DY16" i="156"/>
  <c r="DY16" i="157" s="1"/>
  <c r="CS16" i="156"/>
  <c r="CS16" i="157" s="1"/>
  <c r="AC22" i="153"/>
  <c r="CE17" i="155"/>
  <c r="CE18" i="153"/>
  <c r="EY16" i="156"/>
  <c r="EY16" i="157" s="1"/>
  <c r="ES7" i="152"/>
  <c r="EQ8" i="152"/>
  <c r="EQ9" i="152"/>
  <c r="EU17" i="156"/>
  <c r="EU17" i="157" s="1"/>
  <c r="O17" i="157"/>
  <c r="O18" i="156"/>
  <c r="EW18" i="153"/>
  <c r="EW17" i="155"/>
  <c r="BM16" i="156"/>
  <c r="BM16" i="157" s="1"/>
  <c r="BG16" i="156"/>
  <c r="BG16" i="157" s="1"/>
  <c r="BY19" i="155"/>
  <c r="BY20" i="154"/>
  <c r="M21" i="154"/>
  <c r="M20" i="155"/>
  <c r="AU18" i="155"/>
  <c r="AU19" i="153"/>
  <c r="Y16" i="156"/>
  <c r="Y16" i="157" s="1"/>
  <c r="DM23" i="153"/>
  <c r="BA24" i="153"/>
  <c r="DC17" i="156"/>
  <c r="DC17" i="157" s="1"/>
  <c r="BQ18" i="153"/>
  <c r="BQ17" i="155"/>
  <c r="BC17" i="156"/>
  <c r="BC17" i="157" s="1"/>
  <c r="CK16" i="156"/>
  <c r="CK16" i="157" s="1"/>
  <c r="CW20" i="154"/>
  <c r="CW19" i="155"/>
  <c r="EM19" i="153"/>
  <c r="EM18" i="155"/>
  <c r="EY18" i="153"/>
  <c r="EY17" i="155"/>
  <c r="EX9" i="152"/>
  <c r="EX8" i="152"/>
  <c r="EU19" i="153"/>
  <c r="EU18" i="155"/>
  <c r="EC16" i="156"/>
  <c r="EC16" i="157" s="1"/>
  <c r="CY24" i="153"/>
  <c r="CM16" i="156"/>
  <c r="CM16" i="157" s="1"/>
  <c r="DS18" i="153"/>
  <c r="DS17" i="155"/>
  <c r="AA17" i="155"/>
  <c r="AA18" i="153"/>
  <c r="K17" i="156"/>
  <c r="K17" i="157" s="1"/>
  <c r="Q18" i="153"/>
  <c r="Q17" i="155"/>
  <c r="I16" i="156"/>
  <c r="I16" i="157" s="1"/>
  <c r="EK20" i="154"/>
  <c r="EK19" i="155"/>
  <c r="AI17" i="155"/>
  <c r="AI18" i="153"/>
  <c r="F102" i="160" l="1"/>
  <c r="C3" i="160"/>
  <c r="F28" i="160"/>
  <c r="F32" i="160"/>
  <c r="F36" i="160"/>
  <c r="F40" i="160"/>
  <c r="F44" i="160"/>
  <c r="F48" i="160"/>
  <c r="F52" i="160"/>
  <c r="F56" i="160"/>
  <c r="F60" i="160"/>
  <c r="F64" i="160"/>
  <c r="F68" i="160"/>
  <c r="F72" i="160"/>
  <c r="F76" i="160"/>
  <c r="F80" i="160"/>
  <c r="F84" i="160"/>
  <c r="F88" i="160"/>
  <c r="F92" i="160"/>
  <c r="F96" i="160"/>
  <c r="F100" i="160"/>
  <c r="F101" i="160"/>
  <c r="F35" i="160"/>
  <c r="F47" i="160"/>
  <c r="F59" i="160"/>
  <c r="F71" i="160"/>
  <c r="F83" i="160"/>
  <c r="F95" i="160"/>
  <c r="F25" i="160"/>
  <c r="F29" i="160"/>
  <c r="F33" i="160"/>
  <c r="F37" i="160"/>
  <c r="F41" i="160"/>
  <c r="F45" i="160"/>
  <c r="F49" i="160"/>
  <c r="F53" i="160"/>
  <c r="F57" i="160"/>
  <c r="F61" i="160"/>
  <c r="F65" i="160"/>
  <c r="F69" i="160"/>
  <c r="F73" i="160"/>
  <c r="F77" i="160"/>
  <c r="F81" i="160"/>
  <c r="F85" i="160"/>
  <c r="F89" i="160"/>
  <c r="F93" i="160"/>
  <c r="F97" i="160"/>
  <c r="F39" i="160"/>
  <c r="F51" i="160"/>
  <c r="F63" i="160"/>
  <c r="F79" i="160"/>
  <c r="F91" i="160"/>
  <c r="F26" i="160"/>
  <c r="F30" i="160"/>
  <c r="F34" i="160"/>
  <c r="F38" i="160"/>
  <c r="F42" i="160"/>
  <c r="F46" i="160"/>
  <c r="F50" i="160"/>
  <c r="F54" i="160"/>
  <c r="F58" i="160"/>
  <c r="F62" i="160"/>
  <c r="F66" i="160"/>
  <c r="F70" i="160"/>
  <c r="F74" i="160"/>
  <c r="F78" i="160"/>
  <c r="F82" i="160"/>
  <c r="F86" i="160"/>
  <c r="F90" i="160"/>
  <c r="F94" i="160"/>
  <c r="F98" i="160"/>
  <c r="F27" i="160"/>
  <c r="F31" i="160"/>
  <c r="F43" i="160"/>
  <c r="F55" i="160"/>
  <c r="F67" i="160"/>
  <c r="F75" i="160"/>
  <c r="F87" i="160"/>
  <c r="F99" i="160"/>
  <c r="AC18" i="156"/>
  <c r="AC18" i="157" s="1"/>
  <c r="L28" i="145"/>
  <c r="L26" i="145"/>
  <c r="L95" i="145"/>
  <c r="L87" i="145"/>
  <c r="L79" i="145"/>
  <c r="L71" i="145"/>
  <c r="L63" i="145"/>
  <c r="L55" i="145"/>
  <c r="L39" i="145"/>
  <c r="L31" i="145"/>
  <c r="L88" i="145"/>
  <c r="L72" i="145"/>
  <c r="L56" i="145"/>
  <c r="L40" i="145"/>
  <c r="L69" i="145"/>
  <c r="L53" i="145"/>
  <c r="L37" i="145"/>
  <c r="L94" i="145"/>
  <c r="L86" i="145"/>
  <c r="L54" i="145"/>
  <c r="L38" i="145"/>
  <c r="L101" i="145"/>
  <c r="L93" i="145"/>
  <c r="L85" i="145"/>
  <c r="L78" i="145"/>
  <c r="L99" i="145"/>
  <c r="L91" i="145"/>
  <c r="L83" i="145"/>
  <c r="L75" i="145"/>
  <c r="L67" i="145"/>
  <c r="L59" i="145"/>
  <c r="L51" i="145"/>
  <c r="L43" i="145"/>
  <c r="L35" i="145"/>
  <c r="L27" i="145"/>
  <c r="L100" i="145"/>
  <c r="L92" i="145"/>
  <c r="L84" i="145"/>
  <c r="L76" i="145"/>
  <c r="L68" i="145"/>
  <c r="L60" i="145"/>
  <c r="L52" i="145"/>
  <c r="L44" i="145"/>
  <c r="L36" i="145"/>
  <c r="L97" i="145"/>
  <c r="L89" i="145"/>
  <c r="L81" i="145"/>
  <c r="L73" i="145"/>
  <c r="L65" i="145"/>
  <c r="L57" i="145"/>
  <c r="L49" i="145"/>
  <c r="L41" i="145"/>
  <c r="L33" i="145"/>
  <c r="L25" i="145"/>
  <c r="L98" i="145"/>
  <c r="L90" i="145"/>
  <c r="L82" i="145"/>
  <c r="L74" i="145"/>
  <c r="L66" i="145"/>
  <c r="L58" i="145"/>
  <c r="L50" i="145"/>
  <c r="L42" i="145"/>
  <c r="L34" i="145"/>
  <c r="L47" i="145"/>
  <c r="M19" i="145"/>
  <c r="L96" i="145"/>
  <c r="L80" i="145"/>
  <c r="L64" i="145"/>
  <c r="L48" i="145"/>
  <c r="L32" i="145"/>
  <c r="L77" i="145"/>
  <c r="L61" i="145"/>
  <c r="L45" i="145"/>
  <c r="L29" i="145"/>
  <c r="L102" i="145"/>
  <c r="L70" i="145"/>
  <c r="L62" i="145"/>
  <c r="L46" i="145"/>
  <c r="L30" i="145"/>
  <c r="M18" i="156"/>
  <c r="M18" i="157" s="1"/>
  <c r="DU18" i="156"/>
  <c r="DU18" i="157" s="1"/>
  <c r="AS18" i="156"/>
  <c r="AS18" i="157" s="1"/>
  <c r="CO18" i="156"/>
  <c r="CO18" i="157" s="1"/>
  <c r="CA18" i="156"/>
  <c r="CA18" i="157" s="1"/>
  <c r="CI18" i="156"/>
  <c r="CI18" i="157" s="1"/>
  <c r="AO18" i="156"/>
  <c r="AO18" i="157" s="1"/>
  <c r="EK18" i="156"/>
  <c r="EK18" i="157" s="1"/>
  <c r="BS17" i="156"/>
  <c r="BS17" i="157" s="1"/>
  <c r="DM17" i="157"/>
  <c r="AM18" i="156"/>
  <c r="AM18" i="157" s="1"/>
  <c r="DM18" i="157"/>
  <c r="DM19" i="156"/>
  <c r="DM19" i="157" s="1"/>
  <c r="BY18" i="156"/>
  <c r="BY18" i="157" s="1"/>
  <c r="DO18" i="156"/>
  <c r="DO18" i="157" s="1"/>
  <c r="CY18" i="156"/>
  <c r="CY18" i="157" s="1"/>
  <c r="DQ18" i="156"/>
  <c r="DQ18" i="157" s="1"/>
  <c r="U17" i="156"/>
  <c r="U17" i="157" s="1"/>
  <c r="DA18" i="156"/>
  <c r="DA18" i="157" s="1"/>
  <c r="CQ18" i="156"/>
  <c r="CQ18" i="157" s="1"/>
  <c r="CG18" i="156"/>
  <c r="CG18" i="157" s="1"/>
  <c r="CW18" i="156"/>
  <c r="CW18" i="157" s="1"/>
  <c r="S17" i="156"/>
  <c r="S17" i="157" s="1"/>
  <c r="AY17" i="156"/>
  <c r="AY17" i="157" s="1"/>
  <c r="BU18" i="156"/>
  <c r="BU18" i="157" s="1"/>
  <c r="BA18" i="156"/>
  <c r="BA18" i="157" s="1"/>
  <c r="ES17" i="156"/>
  <c r="ES17" i="157" s="1"/>
  <c r="C19" i="153"/>
  <c r="C18" i="155"/>
  <c r="C18" i="156" s="1"/>
  <c r="C18" i="157" s="1"/>
  <c r="ES16" i="157"/>
  <c r="U18" i="155"/>
  <c r="U19" i="153"/>
  <c r="DG18" i="155"/>
  <c r="DG19" i="153"/>
  <c r="CQ21" i="153"/>
  <c r="CQ20" i="155"/>
  <c r="ES19" i="153"/>
  <c r="ES18" i="155"/>
  <c r="EE19" i="155"/>
  <c r="EE20" i="153"/>
  <c r="W18" i="155"/>
  <c r="W19" i="153"/>
  <c r="CI20" i="155"/>
  <c r="CI21" i="153"/>
  <c r="EM17" i="156"/>
  <c r="EM17" i="157" s="1"/>
  <c r="DG17" i="156"/>
  <c r="DG17" i="157" s="1"/>
  <c r="EE18" i="156"/>
  <c r="EE18" i="157" s="1"/>
  <c r="W17" i="156"/>
  <c r="W17" i="157" s="1"/>
  <c r="DO19" i="155"/>
  <c r="DO20" i="153"/>
  <c r="BK18" i="156"/>
  <c r="BK18" i="157" s="1"/>
  <c r="CA20" i="153"/>
  <c r="CA19" i="155"/>
  <c r="E18" i="155"/>
  <c r="E19" i="153"/>
  <c r="O20" i="155"/>
  <c r="O21" i="153"/>
  <c r="DE18" i="155"/>
  <c r="DE19" i="153"/>
  <c r="DQ19" i="155"/>
  <c r="DQ20" i="153"/>
  <c r="BK20" i="153"/>
  <c r="BK19" i="155"/>
  <c r="BI19" i="153"/>
  <c r="BI18" i="155"/>
  <c r="E17" i="156"/>
  <c r="E17" i="157" s="1"/>
  <c r="DE17" i="156"/>
  <c r="DE17" i="157" s="1"/>
  <c r="AI19" i="153"/>
  <c r="AI18" i="155"/>
  <c r="AA19" i="153"/>
  <c r="AA18" i="155"/>
  <c r="AG17" i="156"/>
  <c r="AG17" i="157" s="1"/>
  <c r="EI18" i="156"/>
  <c r="EI18" i="157" s="1"/>
  <c r="BE17" i="156"/>
  <c r="BE17" i="157" s="1"/>
  <c r="CS19" i="153"/>
  <c r="CS18" i="155"/>
  <c r="BW17" i="156"/>
  <c r="BW17" i="157" s="1"/>
  <c r="CM17" i="156"/>
  <c r="CM17" i="157" s="1"/>
  <c r="EG18" i="155"/>
  <c r="EG19" i="153"/>
  <c r="BC20" i="153"/>
  <c r="BC19" i="155"/>
  <c r="AA17" i="156"/>
  <c r="AA17" i="157" s="1"/>
  <c r="AG19" i="153"/>
  <c r="AG18" i="155"/>
  <c r="AO20" i="155"/>
  <c r="AO21" i="154"/>
  <c r="EI20" i="153"/>
  <c r="EI19" i="155"/>
  <c r="CO25" i="153"/>
  <c r="AY20" i="153"/>
  <c r="AY19" i="155"/>
  <c r="CY21" i="154"/>
  <c r="CY20" i="155"/>
  <c r="EC19" i="153"/>
  <c r="EC18" i="155"/>
  <c r="AW19" i="153"/>
  <c r="AW18" i="155"/>
  <c r="AC21" i="154"/>
  <c r="AC20" i="155"/>
  <c r="BE19" i="153"/>
  <c r="BE18" i="155"/>
  <c r="EQ20" i="153"/>
  <c r="EQ19" i="155"/>
  <c r="Y17" i="156"/>
  <c r="Y17" i="157" s="1"/>
  <c r="AQ19" i="155"/>
  <c r="AQ20" i="153"/>
  <c r="BW19" i="153"/>
  <c r="BW18" i="155"/>
  <c r="K18" i="156"/>
  <c r="K18" i="157" s="1"/>
  <c r="CM18" i="155"/>
  <c r="CM19" i="153"/>
  <c r="AM21" i="154"/>
  <c r="AM20" i="155"/>
  <c r="CU18" i="155"/>
  <c r="CU19" i="153"/>
  <c r="EG17" i="156"/>
  <c r="EG17" i="157" s="1"/>
  <c r="M24" i="153"/>
  <c r="DU22" i="153"/>
  <c r="DU21" i="155"/>
  <c r="CW25" i="153"/>
  <c r="BC18" i="156"/>
  <c r="BC18" i="157" s="1"/>
  <c r="BY25" i="153"/>
  <c r="BU25" i="153"/>
  <c r="EY17" i="156"/>
  <c r="EY17" i="157" s="1"/>
  <c r="AU20" i="153"/>
  <c r="AU19" i="155"/>
  <c r="BY21" i="154"/>
  <c r="BY20" i="155"/>
  <c r="EW17" i="156"/>
  <c r="EW17" i="157" s="1"/>
  <c r="CE17" i="156"/>
  <c r="CE17" i="157" s="1"/>
  <c r="EC17" i="156"/>
  <c r="EC17" i="157" s="1"/>
  <c r="AW17" i="156"/>
  <c r="AW17" i="157" s="1"/>
  <c r="DA22" i="153"/>
  <c r="DA21" i="155"/>
  <c r="EQ18" i="156"/>
  <c r="EQ18" i="157" s="1"/>
  <c r="G18" i="156"/>
  <c r="G18" i="157" s="1"/>
  <c r="EA18" i="155"/>
  <c r="EA19" i="153"/>
  <c r="K20" i="153"/>
  <c r="K19" i="155"/>
  <c r="CU17" i="156"/>
  <c r="CU17" i="157" s="1"/>
  <c r="EK24" i="153"/>
  <c r="AI17" i="156"/>
  <c r="AI17" i="157" s="1"/>
  <c r="CY25" i="153"/>
  <c r="EY19" i="153"/>
  <c r="EY18" i="155"/>
  <c r="DM24" i="153"/>
  <c r="EU18" i="156"/>
  <c r="EU18" i="157" s="1"/>
  <c r="O18" i="157"/>
  <c r="O19" i="156"/>
  <c r="EU7" i="152"/>
  <c r="ES9" i="152"/>
  <c r="ES8" i="152"/>
  <c r="AC23" i="153"/>
  <c r="DW20" i="153"/>
  <c r="DW19" i="155"/>
  <c r="DI18" i="155"/>
  <c r="DI19" i="153"/>
  <c r="DY17" i="156"/>
  <c r="DY17" i="157" s="1"/>
  <c r="I17" i="156"/>
  <c r="I17" i="157" s="1"/>
  <c r="DK18" i="155"/>
  <c r="DK19" i="153"/>
  <c r="EO17" i="156"/>
  <c r="EO17" i="157" s="1"/>
  <c r="Y18" i="155"/>
  <c r="Y19" i="153"/>
  <c r="BS20" i="153"/>
  <c r="BS19" i="155"/>
  <c r="AM25" i="153"/>
  <c r="AK19" i="153"/>
  <c r="AK18" i="155"/>
  <c r="BO17" i="156"/>
  <c r="BO17" i="157" s="1"/>
  <c r="AQ17" i="156"/>
  <c r="AQ17" i="157" s="1"/>
  <c r="CC19" i="153"/>
  <c r="CC18" i="155"/>
  <c r="AE18" i="156"/>
  <c r="AE18" i="157" s="1"/>
  <c r="CK17" i="156"/>
  <c r="CK17" i="157" s="1"/>
  <c r="DC18" i="156"/>
  <c r="DC18" i="157" s="1"/>
  <c r="BG17" i="156"/>
  <c r="BG17" i="157" s="1"/>
  <c r="BM17" i="156"/>
  <c r="BM17" i="157" s="1"/>
  <c r="CG20" i="155"/>
  <c r="CG21" i="153"/>
  <c r="CW20" i="155"/>
  <c r="CW21" i="154"/>
  <c r="AU18" i="156"/>
  <c r="AU18" i="157" s="1"/>
  <c r="EW19" i="153"/>
  <c r="EW18" i="155"/>
  <c r="Q17" i="156"/>
  <c r="Q17" i="157" s="1"/>
  <c r="DS17" i="156"/>
  <c r="DS17" i="157" s="1"/>
  <c r="BQ17" i="156"/>
  <c r="BQ17" i="157" s="1"/>
  <c r="EK21" i="154"/>
  <c r="EK20" i="155"/>
  <c r="Q19" i="153"/>
  <c r="Q18" i="155"/>
  <c r="DS18" i="155"/>
  <c r="DS19" i="153"/>
  <c r="EU20" i="153"/>
  <c r="EU19" i="155"/>
  <c r="EM20" i="153"/>
  <c r="EM19" i="155"/>
  <c r="BQ19" i="153"/>
  <c r="BQ18" i="155"/>
  <c r="BA25" i="153"/>
  <c r="M22" i="154"/>
  <c r="M21" i="155"/>
  <c r="CE19" i="153"/>
  <c r="CE18" i="155"/>
  <c r="AS28" i="153"/>
  <c r="DW18" i="156"/>
  <c r="DW18" i="157" s="1"/>
  <c r="DI17" i="156"/>
  <c r="DI17" i="157" s="1"/>
  <c r="DY19" i="153"/>
  <c r="DY18" i="155"/>
  <c r="AS20" i="155"/>
  <c r="AS21" i="154"/>
  <c r="ES24" i="154"/>
  <c r="BA20" i="155"/>
  <c r="BA21" i="154"/>
  <c r="I19" i="153"/>
  <c r="I18" i="155"/>
  <c r="AO25" i="153"/>
  <c r="DK17" i="156"/>
  <c r="DK17" i="157" s="1"/>
  <c r="CO20" i="155"/>
  <c r="CO21" i="154"/>
  <c r="EO19" i="153"/>
  <c r="EO18" i="155"/>
  <c r="BU20" i="155"/>
  <c r="BU21" i="154"/>
  <c r="G20" i="153"/>
  <c r="G19" i="155"/>
  <c r="EA17" i="156"/>
  <c r="EA17" i="157" s="1"/>
  <c r="CS17" i="156"/>
  <c r="CS17" i="157" s="1"/>
  <c r="BI21" i="154"/>
  <c r="S20" i="153"/>
  <c r="S19" i="155"/>
  <c r="EX7" i="154"/>
  <c r="EV8" i="154"/>
  <c r="EV9" i="154"/>
  <c r="DM22" i="154"/>
  <c r="DM21" i="155"/>
  <c r="AK17" i="156"/>
  <c r="AK17" i="157" s="1"/>
  <c r="BO19" i="153"/>
  <c r="BO18" i="155"/>
  <c r="CC17" i="156"/>
  <c r="CC17" i="157" s="1"/>
  <c r="AE20" i="153"/>
  <c r="AE19" i="155"/>
  <c r="CK19" i="153"/>
  <c r="CK18" i="155"/>
  <c r="DC19" i="155"/>
  <c r="DC20" i="153"/>
  <c r="BG19" i="153"/>
  <c r="BG18" i="155"/>
  <c r="BM19" i="153"/>
  <c r="BM18" i="155"/>
  <c r="BK19" i="156" l="1"/>
  <c r="BK19" i="157" s="1"/>
  <c r="AC19" i="156"/>
  <c r="AC19" i="157" s="1"/>
  <c r="G25" i="160"/>
  <c r="G27" i="160"/>
  <c r="G26" i="160"/>
  <c r="G28" i="160"/>
  <c r="M25" i="145"/>
  <c r="M26" i="145"/>
  <c r="M27" i="145"/>
  <c r="M28" i="145"/>
  <c r="DU19" i="156"/>
  <c r="DU19" i="157" s="1"/>
  <c r="M19" i="156"/>
  <c r="M19" i="157" s="1"/>
  <c r="AS19" i="156"/>
  <c r="AS19" i="157" s="1"/>
  <c r="CO19" i="156"/>
  <c r="CO19" i="157" s="1"/>
  <c r="CI19" i="156"/>
  <c r="CI19" i="157" s="1"/>
  <c r="CA19" i="156"/>
  <c r="CA19" i="157" s="1"/>
  <c r="AO19" i="156"/>
  <c r="AO19" i="157" s="1"/>
  <c r="EK19" i="156"/>
  <c r="EK19" i="157" s="1"/>
  <c r="AM19" i="156"/>
  <c r="AM19" i="157" s="1"/>
  <c r="BS18" i="156"/>
  <c r="BS18" i="157" s="1"/>
  <c r="CY19" i="156"/>
  <c r="CY19" i="157" s="1"/>
  <c r="DM20" i="156"/>
  <c r="DM20" i="157" s="1"/>
  <c r="BA19" i="156"/>
  <c r="BA19" i="157" s="1"/>
  <c r="DQ19" i="156"/>
  <c r="DQ19" i="157" s="1"/>
  <c r="BY19" i="156"/>
  <c r="BY19" i="157" s="1"/>
  <c r="DA19" i="156"/>
  <c r="DA19" i="157" s="1"/>
  <c r="DO19" i="156"/>
  <c r="DO19" i="157" s="1"/>
  <c r="S18" i="156"/>
  <c r="S18" i="157" s="1"/>
  <c r="CG19" i="156"/>
  <c r="CG19" i="157" s="1"/>
  <c r="CQ19" i="156"/>
  <c r="CQ19" i="157" s="1"/>
  <c r="CW19" i="156"/>
  <c r="CW19" i="157" s="1"/>
  <c r="BU19" i="156"/>
  <c r="BU19" i="157" s="1"/>
  <c r="AY18" i="156"/>
  <c r="AY18" i="157" s="1"/>
  <c r="EM18" i="156"/>
  <c r="EM18" i="157" s="1"/>
  <c r="C20" i="153"/>
  <c r="C19" i="155"/>
  <c r="C19" i="156" s="1"/>
  <c r="C19" i="157" s="1"/>
  <c r="BI18" i="156"/>
  <c r="BI18" i="157" s="1"/>
  <c r="DQ21" i="153"/>
  <c r="DQ20" i="155"/>
  <c r="O21" i="155"/>
  <c r="O22" i="153"/>
  <c r="DO20" i="155"/>
  <c r="DO21" i="153"/>
  <c r="W19" i="155"/>
  <c r="W20" i="153"/>
  <c r="ES18" i="156"/>
  <c r="DG19" i="155"/>
  <c r="DG20" i="153"/>
  <c r="BI20" i="153"/>
  <c r="BI19" i="155"/>
  <c r="CA21" i="153"/>
  <c r="CA20" i="155"/>
  <c r="W18" i="156"/>
  <c r="W18" i="157" s="1"/>
  <c r="ES20" i="153"/>
  <c r="ES19" i="155"/>
  <c r="DG18" i="156"/>
  <c r="DE20" i="153"/>
  <c r="DE19" i="155"/>
  <c r="E20" i="153"/>
  <c r="E19" i="155"/>
  <c r="CI21" i="155"/>
  <c r="CI22" i="153"/>
  <c r="EE20" i="155"/>
  <c r="EE21" i="153"/>
  <c r="U19" i="155"/>
  <c r="U20" i="153"/>
  <c r="BK20" i="155"/>
  <c r="BK21" i="153"/>
  <c r="DE18" i="156"/>
  <c r="DE18" i="157" s="1"/>
  <c r="E18" i="156"/>
  <c r="E18" i="157" s="1"/>
  <c r="EE19" i="156"/>
  <c r="EE19" i="157" s="1"/>
  <c r="CQ21" i="155"/>
  <c r="CQ22" i="153"/>
  <c r="U18" i="156"/>
  <c r="U18" i="157" s="1"/>
  <c r="DC21" i="153"/>
  <c r="DC20" i="155"/>
  <c r="AE19" i="156"/>
  <c r="AE19" i="157" s="1"/>
  <c r="BO18" i="156"/>
  <c r="BO18" i="157" s="1"/>
  <c r="S20" i="155"/>
  <c r="S21" i="153"/>
  <c r="BQ19" i="155"/>
  <c r="BQ20" i="153"/>
  <c r="DS18" i="156"/>
  <c r="DS18" i="157" s="1"/>
  <c r="CC20" i="153"/>
  <c r="CC19" i="155"/>
  <c r="AM26" i="153"/>
  <c r="CM20" i="153"/>
  <c r="CM19" i="155"/>
  <c r="AO22" i="154"/>
  <c r="AO21" i="155"/>
  <c r="BC19" i="156"/>
  <c r="BC19" i="157" s="1"/>
  <c r="EG20" i="153"/>
  <c r="EG19" i="155"/>
  <c r="AI18" i="156"/>
  <c r="AI18" i="157" s="1"/>
  <c r="BM20" i="153"/>
  <c r="BM19" i="155"/>
  <c r="DC19" i="156"/>
  <c r="DC19" i="157" s="1"/>
  <c r="AE20" i="155"/>
  <c r="AE21" i="153"/>
  <c r="BO20" i="153"/>
  <c r="BO19" i="155"/>
  <c r="EO18" i="156"/>
  <c r="EO18" i="157" s="1"/>
  <c r="DY18" i="156"/>
  <c r="DY18" i="157" s="1"/>
  <c r="CE18" i="156"/>
  <c r="CE18" i="157" s="1"/>
  <c r="EU19" i="156"/>
  <c r="EU19" i="157" s="1"/>
  <c r="CW22" i="154"/>
  <c r="CW21" i="155"/>
  <c r="AK20" i="153"/>
  <c r="AK19" i="155"/>
  <c r="Y19" i="155"/>
  <c r="Y20" i="153"/>
  <c r="DK20" i="153"/>
  <c r="DK19" i="155"/>
  <c r="DI19" i="155"/>
  <c r="DI20" i="153"/>
  <c r="AC24" i="153"/>
  <c r="EW7" i="152"/>
  <c r="EU8" i="152"/>
  <c r="EU9" i="152"/>
  <c r="K21" i="153"/>
  <c r="K20" i="155"/>
  <c r="DA22" i="155"/>
  <c r="DA23" i="153"/>
  <c r="BY22" i="154"/>
  <c r="BY21" i="155"/>
  <c r="BU26" i="153"/>
  <c r="DU22" i="155"/>
  <c r="DU23" i="153"/>
  <c r="CM18" i="156"/>
  <c r="CM18" i="157" s="1"/>
  <c r="AC22" i="154"/>
  <c r="AC21" i="155"/>
  <c r="CY22" i="154"/>
  <c r="CY21" i="155"/>
  <c r="CO26" i="153"/>
  <c r="BC20" i="155"/>
  <c r="BC21" i="153"/>
  <c r="EG18" i="156"/>
  <c r="EG18" i="157" s="1"/>
  <c r="AI19" i="155"/>
  <c r="AI20" i="153"/>
  <c r="BM18" i="156"/>
  <c r="BM18" i="157" s="1"/>
  <c r="G19" i="156"/>
  <c r="G19" i="157" s="1"/>
  <c r="I18" i="156"/>
  <c r="I18" i="157" s="1"/>
  <c r="M29" i="145" s="1"/>
  <c r="Q18" i="156"/>
  <c r="Q18" i="157" s="1"/>
  <c r="BG18" i="156"/>
  <c r="BG18" i="157" s="1"/>
  <c r="CK18" i="156"/>
  <c r="CK18" i="157" s="1"/>
  <c r="EX8" i="154"/>
  <c r="EX9" i="154"/>
  <c r="BI22" i="154"/>
  <c r="G21" i="153"/>
  <c r="G20" i="155"/>
  <c r="EO20" i="153"/>
  <c r="EO19" i="155"/>
  <c r="I20" i="153"/>
  <c r="I19" i="155"/>
  <c r="ES25" i="154"/>
  <c r="DY20" i="153"/>
  <c r="DY19" i="155"/>
  <c r="CE20" i="153"/>
  <c r="CE19" i="155"/>
  <c r="BA26" i="153"/>
  <c r="EM21" i="153"/>
  <c r="EM20" i="155"/>
  <c r="EU20" i="155"/>
  <c r="EU21" i="153"/>
  <c r="Q20" i="153"/>
  <c r="Q19" i="155"/>
  <c r="AQ18" i="156"/>
  <c r="AQ18" i="157" s="1"/>
  <c r="Y18" i="156"/>
  <c r="Y18" i="157" s="1"/>
  <c r="DK18" i="156"/>
  <c r="DK18" i="157" s="1"/>
  <c r="DI18" i="156"/>
  <c r="DI18" i="157" s="1"/>
  <c r="O20" i="156"/>
  <c r="O19" i="157"/>
  <c r="DM25" i="153"/>
  <c r="EY18" i="156"/>
  <c r="EY18" i="157" s="1"/>
  <c r="EA20" i="153"/>
  <c r="EA19" i="155"/>
  <c r="AU19" i="156"/>
  <c r="AU19" i="157" s="1"/>
  <c r="BY26" i="153"/>
  <c r="CU19" i="155"/>
  <c r="CU20" i="153"/>
  <c r="BW18" i="156"/>
  <c r="BW18" i="157" s="1"/>
  <c r="AQ21" i="153"/>
  <c r="AQ20" i="155"/>
  <c r="EQ19" i="156"/>
  <c r="EQ19" i="157" s="1"/>
  <c r="BE18" i="156"/>
  <c r="BE18" i="157" s="1"/>
  <c r="AW18" i="156"/>
  <c r="AW18" i="157" s="1"/>
  <c r="EC18" i="156"/>
  <c r="EC18" i="157" s="1"/>
  <c r="EI19" i="156"/>
  <c r="EI19" i="157" s="1"/>
  <c r="AG18" i="156"/>
  <c r="AG18" i="157" s="1"/>
  <c r="CS18" i="156"/>
  <c r="CS18" i="157" s="1"/>
  <c r="AA18" i="156"/>
  <c r="AA18" i="157" s="1"/>
  <c r="AO26" i="153"/>
  <c r="M23" i="154"/>
  <c r="M22" i="155"/>
  <c r="EK22" i="154"/>
  <c r="EK21" i="155"/>
  <c r="EW19" i="155"/>
  <c r="EW20" i="153"/>
  <c r="AK18" i="156"/>
  <c r="AK18" i="157" s="1"/>
  <c r="BS21" i="153"/>
  <c r="BS20" i="155"/>
  <c r="DW21" i="153"/>
  <c r="DW20" i="155"/>
  <c r="EK25" i="153"/>
  <c r="K19" i="156"/>
  <c r="K19" i="157" s="1"/>
  <c r="BG20" i="153"/>
  <c r="BG19" i="155"/>
  <c r="CK20" i="153"/>
  <c r="CK19" i="155"/>
  <c r="DM23" i="154"/>
  <c r="DM22" i="155"/>
  <c r="BU22" i="154"/>
  <c r="BU21" i="155"/>
  <c r="CO22" i="154"/>
  <c r="CO21" i="155"/>
  <c r="BA22" i="154"/>
  <c r="BA21" i="155"/>
  <c r="AS22" i="154"/>
  <c r="AS21" i="155"/>
  <c r="AS29" i="153"/>
  <c r="BQ18" i="156"/>
  <c r="BQ18" i="157" s="1"/>
  <c r="DS20" i="153"/>
  <c r="DS19" i="155"/>
  <c r="EW18" i="156"/>
  <c r="EW18" i="157" s="1"/>
  <c r="CG22" i="153"/>
  <c r="CG21" i="155"/>
  <c r="CC18" i="156"/>
  <c r="CC18" i="157" s="1"/>
  <c r="DW19" i="156"/>
  <c r="DW19" i="157" s="1"/>
  <c r="EY19" i="155"/>
  <c r="EY20" i="153"/>
  <c r="CY26" i="153"/>
  <c r="EA18" i="156"/>
  <c r="EA18" i="157" s="1"/>
  <c r="AU21" i="153"/>
  <c r="AU20" i="155"/>
  <c r="CW26" i="153"/>
  <c r="M25" i="153"/>
  <c r="CU18" i="156"/>
  <c r="CU18" i="157" s="1"/>
  <c r="AM22" i="154"/>
  <c r="AM21" i="155"/>
  <c r="BW20" i="153"/>
  <c r="BW19" i="155"/>
  <c r="EQ20" i="155"/>
  <c r="EQ21" i="153"/>
  <c r="BE20" i="153"/>
  <c r="BE19" i="155"/>
  <c r="AW20" i="153"/>
  <c r="AW19" i="155"/>
  <c r="EC20" i="153"/>
  <c r="EC19" i="155"/>
  <c r="AY20" i="155"/>
  <c r="AY21" i="153"/>
  <c r="EI21" i="153"/>
  <c r="EI20" i="155"/>
  <c r="AG20" i="153"/>
  <c r="AG19" i="155"/>
  <c r="CS20" i="153"/>
  <c r="CS19" i="155"/>
  <c r="AA19" i="155"/>
  <c r="AA20" i="153"/>
  <c r="AC20" i="156" l="1"/>
  <c r="AC20" i="157" s="1"/>
  <c r="DU20" i="156"/>
  <c r="DU20" i="157" s="1"/>
  <c r="AS20" i="156"/>
  <c r="AS20" i="157" s="1"/>
  <c r="M20" i="156"/>
  <c r="M20" i="157" s="1"/>
  <c r="CO20" i="156"/>
  <c r="CO20" i="157" s="1"/>
  <c r="CI20" i="156"/>
  <c r="CI20" i="157" s="1"/>
  <c r="EK20" i="156"/>
  <c r="EK20" i="157" s="1"/>
  <c r="CA20" i="156"/>
  <c r="CA20" i="157" s="1"/>
  <c r="AO20" i="156"/>
  <c r="AO20" i="157" s="1"/>
  <c r="AM20" i="156"/>
  <c r="AM20" i="157" s="1"/>
  <c r="CY20" i="156"/>
  <c r="CY20" i="157" s="1"/>
  <c r="BS19" i="156"/>
  <c r="BS19" i="157" s="1"/>
  <c r="S19" i="156"/>
  <c r="S19" i="157" s="1"/>
  <c r="DM21" i="156"/>
  <c r="DM21" i="157" s="1"/>
  <c r="BA20" i="156"/>
  <c r="BA20" i="157" s="1"/>
  <c r="BY20" i="156"/>
  <c r="BY20" i="157" s="1"/>
  <c r="DQ20" i="156"/>
  <c r="DQ20" i="157" s="1"/>
  <c r="DA20" i="156"/>
  <c r="DA20" i="157" s="1"/>
  <c r="CQ20" i="156"/>
  <c r="CQ20" i="157" s="1"/>
  <c r="DO20" i="156"/>
  <c r="DO20" i="157" s="1"/>
  <c r="CG20" i="156"/>
  <c r="CG20" i="157" s="1"/>
  <c r="CW20" i="156"/>
  <c r="CW20" i="157" s="1"/>
  <c r="AY19" i="156"/>
  <c r="AY19" i="157" s="1"/>
  <c r="BU20" i="156"/>
  <c r="BU20" i="157" s="1"/>
  <c r="EM19" i="156"/>
  <c r="EM19" i="157" s="1"/>
  <c r="AQ19" i="156"/>
  <c r="AQ19" i="157" s="1"/>
  <c r="DG19" i="156"/>
  <c r="DG19" i="157" s="1"/>
  <c r="DG18" i="157"/>
  <c r="C20" i="155"/>
  <c r="C20" i="156" s="1"/>
  <c r="C20" i="157" s="1"/>
  <c r="C21" i="153"/>
  <c r="ES19" i="156"/>
  <c r="ES19" i="157" s="1"/>
  <c r="BK20" i="156"/>
  <c r="BK20" i="157" s="1"/>
  <c r="EE21" i="155"/>
  <c r="EE22" i="153"/>
  <c r="E19" i="156"/>
  <c r="E19" i="157" s="1"/>
  <c r="BI19" i="156"/>
  <c r="BI19" i="157" s="1"/>
  <c r="DO22" i="153"/>
  <c r="DO21" i="155"/>
  <c r="U21" i="153"/>
  <c r="U20" i="155"/>
  <c r="EE20" i="156"/>
  <c r="EE20" i="157" s="1"/>
  <c r="E21" i="153"/>
  <c r="E20" i="155"/>
  <c r="BI21" i="153"/>
  <c r="BI20" i="155"/>
  <c r="ES18" i="157"/>
  <c r="DQ21" i="155"/>
  <c r="DQ22" i="153"/>
  <c r="U19" i="156"/>
  <c r="U19" i="157" s="1"/>
  <c r="CI22" i="155"/>
  <c r="CI23" i="153"/>
  <c r="DE19" i="156"/>
  <c r="DE19" i="157" s="1"/>
  <c r="DG21" i="153"/>
  <c r="DG20" i="155"/>
  <c r="W20" i="155"/>
  <c r="W21" i="153"/>
  <c r="O22" i="155"/>
  <c r="O23" i="153"/>
  <c r="CQ22" i="155"/>
  <c r="CQ23" i="153"/>
  <c r="BK22" i="153"/>
  <c r="BK21" i="155"/>
  <c r="DE21" i="153"/>
  <c r="DE20" i="155"/>
  <c r="ES21" i="153"/>
  <c r="ES20" i="155"/>
  <c r="CA21" i="155"/>
  <c r="CA22" i="153"/>
  <c r="W19" i="156"/>
  <c r="W19" i="157" s="1"/>
  <c r="AA19" i="156"/>
  <c r="AA19" i="157" s="1"/>
  <c r="M26" i="153"/>
  <c r="EI21" i="155"/>
  <c r="EI22" i="153"/>
  <c r="BE20" i="155"/>
  <c r="BE21" i="153"/>
  <c r="AM23" i="154"/>
  <c r="AM22" i="155"/>
  <c r="AU22" i="153"/>
  <c r="AU21" i="155"/>
  <c r="AS23" i="154"/>
  <c r="AS22" i="155"/>
  <c r="CK20" i="155"/>
  <c r="CK21" i="153"/>
  <c r="BS22" i="153"/>
  <c r="BS21" i="155"/>
  <c r="EW19" i="156"/>
  <c r="EW19" i="157" s="1"/>
  <c r="AO27" i="153"/>
  <c r="AQ21" i="155"/>
  <c r="AQ22" i="153"/>
  <c r="BY27" i="153"/>
  <c r="EA20" i="155"/>
  <c r="EA21" i="153"/>
  <c r="Q19" i="156"/>
  <c r="Q19" i="157" s="1"/>
  <c r="CE19" i="156"/>
  <c r="CE19" i="157" s="1"/>
  <c r="I19" i="156"/>
  <c r="I19" i="157" s="1"/>
  <c r="G20" i="156"/>
  <c r="G20" i="157" s="1"/>
  <c r="AI21" i="153"/>
  <c r="AI20" i="155"/>
  <c r="BY23" i="154"/>
  <c r="BY22" i="155"/>
  <c r="K22" i="153"/>
  <c r="K21" i="155"/>
  <c r="DI21" i="153"/>
  <c r="DI20" i="155"/>
  <c r="BO19" i="156"/>
  <c r="BO19" i="157" s="1"/>
  <c r="BQ21" i="153"/>
  <c r="BQ20" i="155"/>
  <c r="AG19" i="156"/>
  <c r="AG19" i="157" s="1"/>
  <c r="EQ21" i="155"/>
  <c r="EQ22" i="153"/>
  <c r="CU21" i="153"/>
  <c r="CU20" i="155"/>
  <c r="EM22" i="153"/>
  <c r="EM21" i="155"/>
  <c r="ES26" i="154"/>
  <c r="G22" i="153"/>
  <c r="G21" i="155"/>
  <c r="AI19" i="156"/>
  <c r="AI19" i="157" s="1"/>
  <c r="CY23" i="154"/>
  <c r="CY22" i="155"/>
  <c r="DA24" i="153"/>
  <c r="DA23" i="155"/>
  <c r="EW9" i="152"/>
  <c r="EW8" i="152"/>
  <c r="EY7" i="152"/>
  <c r="DI19" i="156"/>
  <c r="DI19" i="157" s="1"/>
  <c r="DK20" i="155"/>
  <c r="DK21" i="153"/>
  <c r="CW23" i="154"/>
  <c r="CW22" i="155"/>
  <c r="BO21" i="153"/>
  <c r="BO20" i="155"/>
  <c r="EG21" i="153"/>
  <c r="EG20" i="155"/>
  <c r="AO23" i="154"/>
  <c r="AO22" i="155"/>
  <c r="AM27" i="153"/>
  <c r="BQ19" i="156"/>
  <c r="BQ19" i="157" s="1"/>
  <c r="CS21" i="153"/>
  <c r="CS20" i="155"/>
  <c r="AG21" i="153"/>
  <c r="AG20" i="155"/>
  <c r="AW21" i="153"/>
  <c r="AW20" i="155"/>
  <c r="EQ20" i="156"/>
  <c r="EQ20" i="157" s="1"/>
  <c r="BW21" i="153"/>
  <c r="BW20" i="155"/>
  <c r="CW27" i="153"/>
  <c r="CY27" i="153"/>
  <c r="CG23" i="153"/>
  <c r="CG22" i="155"/>
  <c r="DS21" i="153"/>
  <c r="DS20" i="155"/>
  <c r="AS30" i="153"/>
  <c r="BA23" i="154"/>
  <c r="BA22" i="155"/>
  <c r="BU23" i="154"/>
  <c r="BU22" i="155"/>
  <c r="DM24" i="154"/>
  <c r="DM23" i="155"/>
  <c r="BG21" i="153"/>
  <c r="BG20" i="155"/>
  <c r="EK23" i="154"/>
  <c r="EK22" i="155"/>
  <c r="M24" i="154"/>
  <c r="M23" i="155"/>
  <c r="CU19" i="156"/>
  <c r="CU19" i="157" s="1"/>
  <c r="DM26" i="153"/>
  <c r="EU22" i="153"/>
  <c r="EU21" i="155"/>
  <c r="DY19" i="156"/>
  <c r="DY19" i="157" s="1"/>
  <c r="EO19" i="156"/>
  <c r="EO19" i="157" s="1"/>
  <c r="BC22" i="153"/>
  <c r="BC21" i="155"/>
  <c r="BU27" i="153"/>
  <c r="Y20" i="155"/>
  <c r="Y21" i="153"/>
  <c r="AK19" i="156"/>
  <c r="AK19" i="157" s="1"/>
  <c r="AE22" i="153"/>
  <c r="AE21" i="155"/>
  <c r="BM19" i="156"/>
  <c r="BM19" i="157" s="1"/>
  <c r="CM19" i="156"/>
  <c r="CM19" i="157" s="1"/>
  <c r="CC19" i="156"/>
  <c r="CC19" i="157" s="1"/>
  <c r="S22" i="153"/>
  <c r="S21" i="155"/>
  <c r="DC20" i="156"/>
  <c r="DC20" i="157" s="1"/>
  <c r="EC20" i="155"/>
  <c r="EC21" i="153"/>
  <c r="EY19" i="156"/>
  <c r="EY19" i="157" s="1"/>
  <c r="CO23" i="154"/>
  <c r="CO22" i="155"/>
  <c r="DW22" i="153"/>
  <c r="DW21" i="155"/>
  <c r="O21" i="156"/>
  <c r="O20" i="157"/>
  <c r="DK19" i="156"/>
  <c r="DK19" i="157" s="1"/>
  <c r="EG19" i="156"/>
  <c r="EG19" i="157" s="1"/>
  <c r="CS19" i="156"/>
  <c r="CS19" i="157" s="1"/>
  <c r="AY21" i="155"/>
  <c r="AY22" i="153"/>
  <c r="AW19" i="156"/>
  <c r="AW19" i="157" s="1"/>
  <c r="BW19" i="156"/>
  <c r="BW19" i="157" s="1"/>
  <c r="DS19" i="156"/>
  <c r="DS19" i="157" s="1"/>
  <c r="BG19" i="156"/>
  <c r="BG19" i="157" s="1"/>
  <c r="EK26" i="153"/>
  <c r="Q21" i="153"/>
  <c r="Q20" i="155"/>
  <c r="CE21" i="153"/>
  <c r="CE20" i="155"/>
  <c r="I21" i="153"/>
  <c r="I20" i="155"/>
  <c r="BI23" i="154"/>
  <c r="AC23" i="154"/>
  <c r="AC22" i="155"/>
  <c r="AA20" i="155"/>
  <c r="AA21" i="153"/>
  <c r="EI20" i="156"/>
  <c r="EI20" i="157" s="1"/>
  <c r="EC19" i="156"/>
  <c r="EC19" i="157" s="1"/>
  <c r="BE19" i="156"/>
  <c r="BE19" i="157" s="1"/>
  <c r="AU20" i="156"/>
  <c r="AU20" i="157" s="1"/>
  <c r="EY21" i="153"/>
  <c r="EY20" i="155"/>
  <c r="CK19" i="156"/>
  <c r="CK19" i="157" s="1"/>
  <c r="DW20" i="156"/>
  <c r="DW20" i="157" s="1"/>
  <c r="EW21" i="153"/>
  <c r="EW20" i="155"/>
  <c r="EA19" i="156"/>
  <c r="EA19" i="157" s="1"/>
  <c r="EU20" i="156"/>
  <c r="EU20" i="157" s="1"/>
  <c r="BA27" i="153"/>
  <c r="DY21" i="153"/>
  <c r="DY20" i="155"/>
  <c r="EO21" i="153"/>
  <c r="EO20" i="155"/>
  <c r="BC20" i="156"/>
  <c r="BC20" i="157" s="1"/>
  <c r="CO27" i="153"/>
  <c r="DU24" i="153"/>
  <c r="DU23" i="155"/>
  <c r="K20" i="156"/>
  <c r="K20" i="157" s="1"/>
  <c r="AC25" i="153"/>
  <c r="Y19" i="156"/>
  <c r="Y19" i="157" s="1"/>
  <c r="AK20" i="155"/>
  <c r="AK21" i="153"/>
  <c r="AE20" i="156"/>
  <c r="AE20" i="157" s="1"/>
  <c r="BM21" i="153"/>
  <c r="BM20" i="155"/>
  <c r="CM21" i="153"/>
  <c r="CM20" i="155"/>
  <c r="CC21" i="153"/>
  <c r="CC20" i="155"/>
  <c r="DC22" i="153"/>
  <c r="DC21" i="155"/>
  <c r="G29" i="160" l="1"/>
  <c r="AC21" i="156"/>
  <c r="AC21" i="157" s="1"/>
  <c r="M30" i="145"/>
  <c r="G30" i="160"/>
  <c r="DU21" i="156"/>
  <c r="DU21" i="157" s="1"/>
  <c r="AS21" i="156"/>
  <c r="AS21" i="157" s="1"/>
  <c r="CO21" i="156"/>
  <c r="CO21" i="157" s="1"/>
  <c r="M21" i="156"/>
  <c r="M21" i="157" s="1"/>
  <c r="AM21" i="156"/>
  <c r="AM21" i="157" s="1"/>
  <c r="EK21" i="156"/>
  <c r="EK21" i="157" s="1"/>
  <c r="CI21" i="156"/>
  <c r="CI21" i="157" s="1"/>
  <c r="CY21" i="156"/>
  <c r="CY21" i="157" s="1"/>
  <c r="CA21" i="156"/>
  <c r="CA21" i="157" s="1"/>
  <c r="AO21" i="156"/>
  <c r="AO21" i="157" s="1"/>
  <c r="S20" i="156"/>
  <c r="S20" i="157" s="1"/>
  <c r="BS20" i="156"/>
  <c r="BS20" i="157" s="1"/>
  <c r="BA21" i="156"/>
  <c r="BA21" i="157" s="1"/>
  <c r="DM22" i="156"/>
  <c r="DM22" i="157" s="1"/>
  <c r="BY21" i="156"/>
  <c r="BY21" i="157" s="1"/>
  <c r="DO21" i="156"/>
  <c r="DO21" i="157" s="1"/>
  <c r="BU21" i="156"/>
  <c r="BU21" i="157" s="1"/>
  <c r="DQ21" i="156"/>
  <c r="DQ21" i="157" s="1"/>
  <c r="CW21" i="156"/>
  <c r="CW21" i="157" s="1"/>
  <c r="DA21" i="156"/>
  <c r="DA21" i="157" s="1"/>
  <c r="CQ21" i="156"/>
  <c r="CQ21" i="157" s="1"/>
  <c r="CG21" i="156"/>
  <c r="CG21" i="157" s="1"/>
  <c r="AY20" i="156"/>
  <c r="AY20" i="157" s="1"/>
  <c r="AQ20" i="156"/>
  <c r="AQ20" i="157" s="1"/>
  <c r="EM20" i="156"/>
  <c r="EM20" i="157" s="1"/>
  <c r="DG20" i="156"/>
  <c r="DG20" i="157" s="1"/>
  <c r="BK21" i="156"/>
  <c r="BK21" i="157" s="1"/>
  <c r="C22" i="153"/>
  <c r="C21" i="155"/>
  <c r="C21" i="156" s="1"/>
  <c r="C21" i="157" s="1"/>
  <c r="ES20" i="156"/>
  <c r="ES20" i="157" s="1"/>
  <c r="CA23" i="153"/>
  <c r="CA22" i="155"/>
  <c r="DE20" i="156"/>
  <c r="DE20" i="157" s="1"/>
  <c r="CQ23" i="155"/>
  <c r="CQ24" i="153"/>
  <c r="W21" i="155"/>
  <c r="W22" i="153"/>
  <c r="E22" i="153"/>
  <c r="E21" i="155"/>
  <c r="U22" i="153"/>
  <c r="U21" i="155"/>
  <c r="EE22" i="155"/>
  <c r="EE23" i="153"/>
  <c r="DE22" i="153"/>
  <c r="DE21" i="155"/>
  <c r="W20" i="156"/>
  <c r="W20" i="157" s="1"/>
  <c r="BI20" i="156"/>
  <c r="BI20" i="157" s="1"/>
  <c r="EE21" i="156"/>
  <c r="EE21" i="157" s="1"/>
  <c r="O23" i="155"/>
  <c r="O24" i="153"/>
  <c r="CI23" i="155"/>
  <c r="CI24" i="153"/>
  <c r="DQ23" i="153"/>
  <c r="DQ22" i="155"/>
  <c r="BI22" i="153"/>
  <c r="BI21" i="155"/>
  <c r="ES22" i="153"/>
  <c r="ES21" i="155"/>
  <c r="BK23" i="153"/>
  <c r="BK22" i="155"/>
  <c r="DG21" i="155"/>
  <c r="DG22" i="153"/>
  <c r="E20" i="156"/>
  <c r="E20" i="157" s="1"/>
  <c r="U20" i="156"/>
  <c r="U20" i="157" s="1"/>
  <c r="DO22" i="155"/>
  <c r="DO23" i="153"/>
  <c r="CC22" i="153"/>
  <c r="CC21" i="155"/>
  <c r="DY21" i="155"/>
  <c r="DY22" i="153"/>
  <c r="AA20" i="156"/>
  <c r="AA20" i="157" s="1"/>
  <c r="O21" i="157"/>
  <c r="O22" i="156"/>
  <c r="EC20" i="156"/>
  <c r="EC20" i="157" s="1"/>
  <c r="AE23" i="153"/>
  <c r="AE22" i="155"/>
  <c r="EU22" i="155"/>
  <c r="EU23" i="153"/>
  <c r="EK24" i="154"/>
  <c r="EK23" i="155"/>
  <c r="DM25" i="154"/>
  <c r="DM24" i="155"/>
  <c r="BA24" i="154"/>
  <c r="BA23" i="155"/>
  <c r="DS21" i="155"/>
  <c r="DS22" i="153"/>
  <c r="CY28" i="153"/>
  <c r="BW22" i="153"/>
  <c r="BW21" i="155"/>
  <c r="AW22" i="153"/>
  <c r="AW21" i="155"/>
  <c r="AG22" i="153"/>
  <c r="AG21" i="155"/>
  <c r="AM28" i="153"/>
  <c r="EG22" i="153"/>
  <c r="EG21" i="155"/>
  <c r="CW24" i="154"/>
  <c r="CW23" i="155"/>
  <c r="CU20" i="156"/>
  <c r="CU20" i="157" s="1"/>
  <c r="EQ22" i="155"/>
  <c r="EQ23" i="153"/>
  <c r="BQ20" i="156"/>
  <c r="BQ20" i="157" s="1"/>
  <c r="DI20" i="156"/>
  <c r="DI20" i="157" s="1"/>
  <c r="AI20" i="156"/>
  <c r="AI20" i="157" s="1"/>
  <c r="BY28" i="153"/>
  <c r="AU21" i="156"/>
  <c r="AU21" i="157" s="1"/>
  <c r="BE21" i="155"/>
  <c r="BE22" i="153"/>
  <c r="CM20" i="156"/>
  <c r="CM20" i="157" s="1"/>
  <c r="BA28" i="153"/>
  <c r="EW20" i="156"/>
  <c r="EW20" i="157" s="1"/>
  <c r="I20" i="156"/>
  <c r="I20" i="157" s="1"/>
  <c r="Q20" i="156"/>
  <c r="Q20" i="157" s="1"/>
  <c r="BG20" i="156"/>
  <c r="BG20" i="157" s="1"/>
  <c r="CS20" i="156"/>
  <c r="CS20" i="157" s="1"/>
  <c r="BO20" i="156"/>
  <c r="BO20" i="157" s="1"/>
  <c r="DK22" i="153"/>
  <c r="DK21" i="155"/>
  <c r="EY8" i="152"/>
  <c r="EY9" i="152"/>
  <c r="ES27" i="154"/>
  <c r="CU22" i="153"/>
  <c r="CU21" i="155"/>
  <c r="EQ21" i="156"/>
  <c r="EQ21" i="157" s="1"/>
  <c r="BQ22" i="153"/>
  <c r="BQ21" i="155"/>
  <c r="DI22" i="153"/>
  <c r="DI21" i="155"/>
  <c r="BY24" i="154"/>
  <c r="BY23" i="155"/>
  <c r="AI21" i="155"/>
  <c r="AI22" i="153"/>
  <c r="AO28" i="153"/>
  <c r="BS22" i="155"/>
  <c r="BS23" i="153"/>
  <c r="AS24" i="154"/>
  <c r="AS23" i="155"/>
  <c r="AU23" i="153"/>
  <c r="AU22" i="155"/>
  <c r="BE20" i="156"/>
  <c r="BE20" i="157" s="1"/>
  <c r="M27" i="153"/>
  <c r="DC23" i="153"/>
  <c r="DC22" i="155"/>
  <c r="AK20" i="156"/>
  <c r="AK20" i="157" s="1"/>
  <c r="EY22" i="153"/>
  <c r="EY21" i="155"/>
  <c r="CE22" i="153"/>
  <c r="CE21" i="155"/>
  <c r="DW23" i="153"/>
  <c r="DW22" i="155"/>
  <c r="BC23" i="153"/>
  <c r="BC22" i="155"/>
  <c r="DU25" i="153"/>
  <c r="DU24" i="155"/>
  <c r="EW22" i="153"/>
  <c r="EW21" i="155"/>
  <c r="AC24" i="154"/>
  <c r="AC23" i="155"/>
  <c r="I21" i="155"/>
  <c r="I22" i="153"/>
  <c r="Q22" i="153"/>
  <c r="Q21" i="155"/>
  <c r="EK27" i="153"/>
  <c r="CO24" i="154"/>
  <c r="CO23" i="155"/>
  <c r="BU28" i="153"/>
  <c r="DM27" i="153"/>
  <c r="M25" i="154"/>
  <c r="M24" i="155"/>
  <c r="BG22" i="153"/>
  <c r="BG21" i="155"/>
  <c r="BU24" i="154"/>
  <c r="BU23" i="155"/>
  <c r="AS31" i="153"/>
  <c r="CG24" i="153"/>
  <c r="CG23" i="155"/>
  <c r="CW28" i="153"/>
  <c r="CS21" i="155"/>
  <c r="CS22" i="153"/>
  <c r="AO24" i="154"/>
  <c r="AO23" i="155"/>
  <c r="BO22" i="153"/>
  <c r="BO21" i="155"/>
  <c r="DK20" i="156"/>
  <c r="DK20" i="157" s="1"/>
  <c r="G21" i="156"/>
  <c r="G21" i="157" s="1"/>
  <c r="K21" i="156"/>
  <c r="K21" i="157" s="1"/>
  <c r="EA22" i="153"/>
  <c r="EA21" i="155"/>
  <c r="AQ23" i="153"/>
  <c r="AQ22" i="155"/>
  <c r="CK22" i="153"/>
  <c r="CK21" i="155"/>
  <c r="EI23" i="153"/>
  <c r="EI22" i="155"/>
  <c r="BM22" i="153"/>
  <c r="BM21" i="155"/>
  <c r="EO22" i="153"/>
  <c r="EO21" i="155"/>
  <c r="BI24" i="154"/>
  <c r="S23" i="153"/>
  <c r="S22" i="155"/>
  <c r="Y20" i="156"/>
  <c r="Y20" i="157" s="1"/>
  <c r="CM22" i="153"/>
  <c r="CM21" i="155"/>
  <c r="CO28" i="153"/>
  <c r="DC21" i="156"/>
  <c r="DC21" i="157" s="1"/>
  <c r="CC20" i="156"/>
  <c r="CC20" i="157" s="1"/>
  <c r="BM20" i="156"/>
  <c r="BM20" i="157" s="1"/>
  <c r="AK22" i="153"/>
  <c r="AK21" i="155"/>
  <c r="AC26" i="153"/>
  <c r="EO20" i="156"/>
  <c r="EO20" i="157" s="1"/>
  <c r="DY20" i="156"/>
  <c r="DY20" i="157" s="1"/>
  <c r="EY20" i="156"/>
  <c r="EY20" i="157" s="1"/>
  <c r="AA22" i="153"/>
  <c r="AA21" i="155"/>
  <c r="CE20" i="156"/>
  <c r="CE20" i="157" s="1"/>
  <c r="AY22" i="155"/>
  <c r="AY23" i="153"/>
  <c r="DW21" i="156"/>
  <c r="DW21" i="157" s="1"/>
  <c r="EC22" i="153"/>
  <c r="EC21" i="155"/>
  <c r="AE21" i="156"/>
  <c r="AE21" i="157" s="1"/>
  <c r="Y22" i="153"/>
  <c r="Y21" i="155"/>
  <c r="BC21" i="156"/>
  <c r="BC21" i="157" s="1"/>
  <c r="EU21" i="156"/>
  <c r="EU21" i="157" s="1"/>
  <c r="DS20" i="156"/>
  <c r="DS20" i="157" s="1"/>
  <c r="BW20" i="156"/>
  <c r="BW20" i="157" s="1"/>
  <c r="AW20" i="156"/>
  <c r="AW20" i="157" s="1"/>
  <c r="AG20" i="156"/>
  <c r="AG20" i="157" s="1"/>
  <c r="EG20" i="156"/>
  <c r="EG20" i="157" s="1"/>
  <c r="DA25" i="153"/>
  <c r="DA24" i="155"/>
  <c r="CY24" i="154"/>
  <c r="CY23" i="155"/>
  <c r="G23" i="153"/>
  <c r="G22" i="155"/>
  <c r="EM22" i="155"/>
  <c r="EM23" i="153"/>
  <c r="K22" i="155"/>
  <c r="K23" i="153"/>
  <c r="EA20" i="156"/>
  <c r="EA20" i="157" s="1"/>
  <c r="CK20" i="156"/>
  <c r="CK20" i="157" s="1"/>
  <c r="AM24" i="154"/>
  <c r="AM23" i="155"/>
  <c r="EI21" i="156"/>
  <c r="EI21" i="157" s="1"/>
  <c r="AC22" i="156" l="1"/>
  <c r="AC22" i="157" s="1"/>
  <c r="DU22" i="156"/>
  <c r="DU22" i="157" s="1"/>
  <c r="M31" i="145"/>
  <c r="G31" i="160"/>
  <c r="AS22" i="156"/>
  <c r="AS22" i="157" s="1"/>
  <c r="CO22" i="156"/>
  <c r="CO22" i="157" s="1"/>
  <c r="M22" i="156"/>
  <c r="M22" i="157" s="1"/>
  <c r="EK22" i="156"/>
  <c r="EK22" i="157" s="1"/>
  <c r="CY22" i="156"/>
  <c r="CY22" i="157" s="1"/>
  <c r="S21" i="156"/>
  <c r="S21" i="157" s="1"/>
  <c r="AM22" i="156"/>
  <c r="AM22" i="157" s="1"/>
  <c r="AO22" i="156"/>
  <c r="AO22" i="157" s="1"/>
  <c r="CI22" i="156"/>
  <c r="CI22" i="157" s="1"/>
  <c r="CA22" i="156"/>
  <c r="CA22" i="157" s="1"/>
  <c r="DM23" i="156"/>
  <c r="DM23" i="157" s="1"/>
  <c r="BY22" i="156"/>
  <c r="BY22" i="157" s="1"/>
  <c r="BA22" i="156"/>
  <c r="BA22" i="157" s="1"/>
  <c r="BS21" i="156"/>
  <c r="BS21" i="157" s="1"/>
  <c r="DO22" i="156"/>
  <c r="DO22" i="157" s="1"/>
  <c r="CW22" i="156"/>
  <c r="CW22" i="157" s="1"/>
  <c r="DQ22" i="156"/>
  <c r="DQ22" i="157" s="1"/>
  <c r="AY21" i="156"/>
  <c r="AY21" i="157" s="1"/>
  <c r="BU22" i="156"/>
  <c r="BU22" i="157" s="1"/>
  <c r="DA22" i="156"/>
  <c r="DA22" i="157" s="1"/>
  <c r="CQ22" i="156"/>
  <c r="CQ22" i="157" s="1"/>
  <c r="CG22" i="156"/>
  <c r="CG22" i="157" s="1"/>
  <c r="EM21" i="156"/>
  <c r="EM21" i="157" s="1"/>
  <c r="AQ21" i="156"/>
  <c r="AQ21" i="157" s="1"/>
  <c r="BI21" i="156"/>
  <c r="BI21" i="157" s="1"/>
  <c r="C23" i="153"/>
  <c r="C22" i="155"/>
  <c r="C22" i="156" s="1"/>
  <c r="C22" i="157" s="1"/>
  <c r="DG23" i="153"/>
  <c r="DG22" i="155"/>
  <c r="ES21" i="156"/>
  <c r="ES21" i="157" s="1"/>
  <c r="O24" i="155"/>
  <c r="O25" i="153"/>
  <c r="DE21" i="156"/>
  <c r="DE21" i="157" s="1"/>
  <c r="U21" i="156"/>
  <c r="U21" i="157" s="1"/>
  <c r="W22" i="155"/>
  <c r="W23" i="153"/>
  <c r="DG21" i="156"/>
  <c r="DG21" i="157" s="1"/>
  <c r="ES23" i="153"/>
  <c r="ES22" i="155"/>
  <c r="DQ23" i="155"/>
  <c r="DQ24" i="153"/>
  <c r="DE23" i="153"/>
  <c r="DE22" i="155"/>
  <c r="U23" i="153"/>
  <c r="U22" i="155"/>
  <c r="W21" i="156"/>
  <c r="W21" i="157" s="1"/>
  <c r="BK22" i="156"/>
  <c r="BK22" i="157" s="1"/>
  <c r="CI24" i="155"/>
  <c r="CI25" i="153"/>
  <c r="EE23" i="155"/>
  <c r="EE24" i="153"/>
  <c r="E21" i="156"/>
  <c r="E21" i="157" s="1"/>
  <c r="CQ24" i="155"/>
  <c r="CQ25" i="153"/>
  <c r="DO23" i="155"/>
  <c r="DO24" i="153"/>
  <c r="BK24" i="153"/>
  <c r="BK23" i="155"/>
  <c r="BI23" i="153"/>
  <c r="BI22" i="155"/>
  <c r="EE22" i="156"/>
  <c r="EE22" i="157" s="1"/>
  <c r="E23" i="153"/>
  <c r="E22" i="155"/>
  <c r="CA24" i="153"/>
  <c r="CA23" i="155"/>
  <c r="EM24" i="153"/>
  <c r="EM23" i="155"/>
  <c r="EC21" i="156"/>
  <c r="EC21" i="157" s="1"/>
  <c r="AK21" i="156"/>
  <c r="AK21" i="157" s="1"/>
  <c r="CM21" i="156"/>
  <c r="CM21" i="157" s="1"/>
  <c r="EO21" i="156"/>
  <c r="EO21" i="157" s="1"/>
  <c r="EI22" i="156"/>
  <c r="EI22" i="157" s="1"/>
  <c r="CK21" i="156"/>
  <c r="CK21" i="157" s="1"/>
  <c r="EA21" i="156"/>
  <c r="EA21" i="157" s="1"/>
  <c r="AS32" i="153"/>
  <c r="BG21" i="156"/>
  <c r="BG21" i="157" s="1"/>
  <c r="BU29" i="153"/>
  <c r="Q21" i="156"/>
  <c r="Q21" i="157" s="1"/>
  <c r="EW21" i="156"/>
  <c r="EW21" i="157" s="1"/>
  <c r="BC22" i="156"/>
  <c r="BC22" i="157" s="1"/>
  <c r="EY21" i="156"/>
  <c r="EY21" i="157" s="1"/>
  <c r="AU22" i="156"/>
  <c r="AU22" i="157" s="1"/>
  <c r="BS23" i="155"/>
  <c r="BS24" i="153"/>
  <c r="BQ21" i="156"/>
  <c r="BQ21" i="157" s="1"/>
  <c r="CU21" i="156"/>
  <c r="CU21" i="157" s="1"/>
  <c r="BE21" i="156"/>
  <c r="BE21" i="157" s="1"/>
  <c r="EQ22" i="156"/>
  <c r="EQ22" i="157" s="1"/>
  <c r="CW25" i="154"/>
  <c r="CW24" i="155"/>
  <c r="AG23" i="153"/>
  <c r="AG22" i="155"/>
  <c r="BW23" i="153"/>
  <c r="BW22" i="155"/>
  <c r="DS21" i="156"/>
  <c r="DS21" i="157" s="1"/>
  <c r="DM26" i="154"/>
  <c r="DM25" i="155"/>
  <c r="EK25" i="154"/>
  <c r="EK24" i="155"/>
  <c r="AE23" i="155"/>
  <c r="AE24" i="153"/>
  <c r="K24" i="153"/>
  <c r="K23" i="155"/>
  <c r="G22" i="156"/>
  <c r="G22" i="157" s="1"/>
  <c r="Y21" i="156"/>
  <c r="Y21" i="157" s="1"/>
  <c r="AY24" i="153"/>
  <c r="AY23" i="155"/>
  <c r="AA21" i="156"/>
  <c r="AA21" i="157" s="1"/>
  <c r="CO29" i="153"/>
  <c r="BM21" i="156"/>
  <c r="BM21" i="157" s="1"/>
  <c r="BO21" i="156"/>
  <c r="BO21" i="157" s="1"/>
  <c r="CS23" i="153"/>
  <c r="CS22" i="155"/>
  <c r="I22" i="155"/>
  <c r="I23" i="153"/>
  <c r="DW22" i="156"/>
  <c r="DW22" i="157" s="1"/>
  <c r="CE21" i="156"/>
  <c r="CE21" i="157" s="1"/>
  <c r="DC22" i="156"/>
  <c r="DC22" i="157" s="1"/>
  <c r="AI23" i="153"/>
  <c r="AI22" i="155"/>
  <c r="DI21" i="156"/>
  <c r="DI21" i="157" s="1"/>
  <c r="DK21" i="156"/>
  <c r="DK21" i="157" s="1"/>
  <c r="EG21" i="156"/>
  <c r="EG21" i="157" s="1"/>
  <c r="AW21" i="156"/>
  <c r="AW21" i="157" s="1"/>
  <c r="EU24" i="153"/>
  <c r="EU23" i="155"/>
  <c r="DY22" i="155"/>
  <c r="DY23" i="153"/>
  <c r="CC21" i="156"/>
  <c r="CC21" i="157" s="1"/>
  <c r="BE22" i="155"/>
  <c r="BE23" i="153"/>
  <c r="EQ24" i="153"/>
  <c r="EQ23" i="155"/>
  <c r="AG21" i="156"/>
  <c r="AG21" i="157" s="1"/>
  <c r="BW21" i="156"/>
  <c r="BW21" i="157" s="1"/>
  <c r="DS23" i="153"/>
  <c r="DS22" i="155"/>
  <c r="AE22" i="156"/>
  <c r="AE22" i="157" s="1"/>
  <c r="O23" i="156"/>
  <c r="O22" i="157"/>
  <c r="CY25" i="154"/>
  <c r="CY24" i="155"/>
  <c r="EC23" i="153"/>
  <c r="EC22" i="155"/>
  <c r="AK22" i="155"/>
  <c r="AK23" i="153"/>
  <c r="CM23" i="153"/>
  <c r="CM22" i="155"/>
  <c r="S23" i="155"/>
  <c r="S24" i="153"/>
  <c r="EO23" i="153"/>
  <c r="EO22" i="155"/>
  <c r="EI24" i="153"/>
  <c r="EI23" i="155"/>
  <c r="CK23" i="153"/>
  <c r="CK22" i="155"/>
  <c r="EA22" i="155"/>
  <c r="EA23" i="153"/>
  <c r="AO25" i="154"/>
  <c r="AO24" i="155"/>
  <c r="CW29" i="153"/>
  <c r="BG22" i="155"/>
  <c r="BG23" i="153"/>
  <c r="M26" i="154"/>
  <c r="M25" i="155"/>
  <c r="Q23" i="153"/>
  <c r="Q22" i="155"/>
  <c r="AC25" i="154"/>
  <c r="AC24" i="155"/>
  <c r="EW23" i="153"/>
  <c r="EW22" i="155"/>
  <c r="BC24" i="153"/>
  <c r="BC23" i="155"/>
  <c r="EY23" i="153"/>
  <c r="EY22" i="155"/>
  <c r="M28" i="153"/>
  <c r="AU24" i="153"/>
  <c r="AU23" i="155"/>
  <c r="BY25" i="154"/>
  <c r="BY24" i="155"/>
  <c r="BQ23" i="153"/>
  <c r="BQ22" i="155"/>
  <c r="CU23" i="153"/>
  <c r="CU22" i="155"/>
  <c r="BY29" i="153"/>
  <c r="AM29" i="153"/>
  <c r="AM25" i="154"/>
  <c r="AM24" i="155"/>
  <c r="K22" i="156"/>
  <c r="K22" i="157" s="1"/>
  <c r="G24" i="153"/>
  <c r="G23" i="155"/>
  <c r="DA26" i="153"/>
  <c r="DA25" i="155"/>
  <c r="Y23" i="153"/>
  <c r="Y22" i="155"/>
  <c r="AA23" i="153"/>
  <c r="AA22" i="155"/>
  <c r="AC27" i="153"/>
  <c r="BI25" i="154"/>
  <c r="BM23" i="153"/>
  <c r="BM22" i="155"/>
  <c r="AQ24" i="153"/>
  <c r="AQ23" i="155"/>
  <c r="BO23" i="153"/>
  <c r="BO22" i="155"/>
  <c r="CS21" i="156"/>
  <c r="CS21" i="157" s="1"/>
  <c r="CG25" i="153"/>
  <c r="CG24" i="155"/>
  <c r="BU25" i="154"/>
  <c r="BU24" i="155"/>
  <c r="DM28" i="153"/>
  <c r="CO25" i="154"/>
  <c r="CO24" i="155"/>
  <c r="EK28" i="153"/>
  <c r="I21" i="156"/>
  <c r="I21" i="157" s="1"/>
  <c r="DU26" i="153"/>
  <c r="DU25" i="155"/>
  <c r="DW24" i="153"/>
  <c r="DW23" i="155"/>
  <c r="CE23" i="153"/>
  <c r="CE22" i="155"/>
  <c r="DC24" i="153"/>
  <c r="DC23" i="155"/>
  <c r="AS25" i="154"/>
  <c r="AS24" i="155"/>
  <c r="AO29" i="153"/>
  <c r="AI21" i="156"/>
  <c r="AI21" i="157" s="1"/>
  <c r="DI23" i="153"/>
  <c r="DI22" i="155"/>
  <c r="ES28" i="154"/>
  <c r="DK23" i="153"/>
  <c r="DK22" i="155"/>
  <c r="BA29" i="153"/>
  <c r="EG22" i="155"/>
  <c r="EG23" i="153"/>
  <c r="AW23" i="153"/>
  <c r="AW22" i="155"/>
  <c r="CY29" i="153"/>
  <c r="BA25" i="154"/>
  <c r="BA24" i="155"/>
  <c r="EU22" i="156"/>
  <c r="EU22" i="157" s="1"/>
  <c r="DY21" i="156"/>
  <c r="DY21" i="157" s="1"/>
  <c r="CC23" i="153"/>
  <c r="CC22" i="155"/>
  <c r="AC23" i="156" l="1"/>
  <c r="AC23" i="157" s="1"/>
  <c r="AS23" i="156"/>
  <c r="AS23" i="157" s="1"/>
  <c r="DU23" i="156"/>
  <c r="DU23" i="157" s="1"/>
  <c r="M32" i="145"/>
  <c r="G32" i="160"/>
  <c r="CO23" i="156"/>
  <c r="CO23" i="157" s="1"/>
  <c r="M23" i="156"/>
  <c r="M23" i="157" s="1"/>
  <c r="CY23" i="156"/>
  <c r="CY23" i="157" s="1"/>
  <c r="S22" i="156"/>
  <c r="S22" i="157" s="1"/>
  <c r="EK23" i="156"/>
  <c r="EK23" i="157" s="1"/>
  <c r="AM23" i="156"/>
  <c r="AM23" i="157" s="1"/>
  <c r="AO23" i="156"/>
  <c r="AO23" i="157" s="1"/>
  <c r="CI23" i="156"/>
  <c r="CI23" i="157" s="1"/>
  <c r="DM24" i="156"/>
  <c r="DM24" i="157" s="1"/>
  <c r="BY23" i="156"/>
  <c r="BY23" i="157" s="1"/>
  <c r="AY22" i="156"/>
  <c r="AY22" i="157" s="1"/>
  <c r="CA23" i="156"/>
  <c r="CA23" i="157" s="1"/>
  <c r="BS22" i="156"/>
  <c r="BS22" i="157" s="1"/>
  <c r="CW23" i="156"/>
  <c r="CW23" i="157" s="1"/>
  <c r="BA23" i="156"/>
  <c r="BA23" i="157" s="1"/>
  <c r="DO23" i="156"/>
  <c r="DO23" i="157" s="1"/>
  <c r="DQ23" i="156"/>
  <c r="DQ23" i="157" s="1"/>
  <c r="CG23" i="156"/>
  <c r="CG23" i="157" s="1"/>
  <c r="BU23" i="156"/>
  <c r="BU23" i="157" s="1"/>
  <c r="DA23" i="156"/>
  <c r="DA23" i="157" s="1"/>
  <c r="EM22" i="156"/>
  <c r="EM22" i="157" s="1"/>
  <c r="CQ23" i="156"/>
  <c r="CQ23" i="157" s="1"/>
  <c r="AQ22" i="156"/>
  <c r="AQ22" i="157" s="1"/>
  <c r="BK23" i="156"/>
  <c r="BK23" i="157" s="1"/>
  <c r="C24" i="153"/>
  <c r="C23" i="155"/>
  <c r="C23" i="156" s="1"/>
  <c r="C23" i="157" s="1"/>
  <c r="E22" i="156"/>
  <c r="E22" i="157" s="1"/>
  <c r="BI22" i="156"/>
  <c r="BI22" i="157" s="1"/>
  <c r="DO25" i="153"/>
  <c r="DO24" i="155"/>
  <c r="CI25" i="155"/>
  <c r="CI26" i="153"/>
  <c r="DE22" i="156"/>
  <c r="DE22" i="157" s="1"/>
  <c r="ES22" i="156"/>
  <c r="ES22" i="157" s="1"/>
  <c r="W23" i="155"/>
  <c r="W24" i="153"/>
  <c r="E23" i="155"/>
  <c r="E24" i="153"/>
  <c r="BI24" i="153"/>
  <c r="BI23" i="155"/>
  <c r="DE23" i="155"/>
  <c r="DE24" i="153"/>
  <c r="ES24" i="153"/>
  <c r="ES23" i="155"/>
  <c r="W22" i="156"/>
  <c r="W22" i="157" s="1"/>
  <c r="CQ26" i="153"/>
  <c r="CQ25" i="155"/>
  <c r="EE24" i="155"/>
  <c r="EE25" i="153"/>
  <c r="U22" i="156"/>
  <c r="U22" i="157" s="1"/>
  <c r="DQ24" i="155"/>
  <c r="DQ25" i="153"/>
  <c r="O25" i="155"/>
  <c r="O26" i="153"/>
  <c r="DG22" i="156"/>
  <c r="DG22" i="157" s="1"/>
  <c r="CA25" i="153"/>
  <c r="CA24" i="155"/>
  <c r="BK25" i="153"/>
  <c r="BK24" i="155"/>
  <c r="EE23" i="156"/>
  <c r="EE23" i="157" s="1"/>
  <c r="U23" i="155"/>
  <c r="U24" i="153"/>
  <c r="DG24" i="153"/>
  <c r="DG23" i="155"/>
  <c r="BM22" i="156"/>
  <c r="BM22" i="157" s="1"/>
  <c r="AM30" i="153"/>
  <c r="BQ22" i="156"/>
  <c r="BQ22" i="157" s="1"/>
  <c r="AU23" i="156"/>
  <c r="AU23" i="157" s="1"/>
  <c r="EY22" i="156"/>
  <c r="EY22" i="157" s="1"/>
  <c r="BG24" i="153"/>
  <c r="BG23" i="155"/>
  <c r="CK22" i="156"/>
  <c r="CK22" i="157" s="1"/>
  <c r="CM22" i="156"/>
  <c r="CM22" i="157" s="1"/>
  <c r="AI22" i="156"/>
  <c r="AI22" i="157" s="1"/>
  <c r="I24" i="153"/>
  <c r="I23" i="155"/>
  <c r="AE24" i="155"/>
  <c r="AE25" i="153"/>
  <c r="BA26" i="154"/>
  <c r="BA25" i="155"/>
  <c r="BM24" i="153"/>
  <c r="BM23" i="155"/>
  <c r="EY23" i="155"/>
  <c r="EY24" i="153"/>
  <c r="AC26" i="154"/>
  <c r="AC25" i="155"/>
  <c r="AO26" i="154"/>
  <c r="AO25" i="155"/>
  <c r="CM24" i="153"/>
  <c r="CM23" i="155"/>
  <c r="AI23" i="155"/>
  <c r="AI24" i="153"/>
  <c r="I22" i="156"/>
  <c r="I22" i="157" s="1"/>
  <c r="CO30" i="153"/>
  <c r="AE23" i="156"/>
  <c r="AE23" i="157" s="1"/>
  <c r="AS33" i="153"/>
  <c r="CC22" i="156"/>
  <c r="CC22" i="157" s="1"/>
  <c r="CY30" i="153"/>
  <c r="BA30" i="153"/>
  <c r="DK22" i="156"/>
  <c r="DK22" i="157" s="1"/>
  <c r="DI22" i="156"/>
  <c r="DI22" i="157" s="1"/>
  <c r="AO30" i="153"/>
  <c r="DC23" i="156"/>
  <c r="DC23" i="157" s="1"/>
  <c r="CE22" i="156"/>
  <c r="CE22" i="157" s="1"/>
  <c r="BO22" i="156"/>
  <c r="BO22" i="157" s="1"/>
  <c r="AA22" i="156"/>
  <c r="AA22" i="157" s="1"/>
  <c r="Y22" i="156"/>
  <c r="Y22" i="157" s="1"/>
  <c r="G23" i="156"/>
  <c r="G23" i="157" s="1"/>
  <c r="BY30" i="153"/>
  <c r="CU22" i="156"/>
  <c r="CU22" i="157" s="1"/>
  <c r="M29" i="153"/>
  <c r="BC23" i="156"/>
  <c r="BC23" i="157" s="1"/>
  <c r="EW22" i="156"/>
  <c r="EW22" i="157" s="1"/>
  <c r="Q22" i="156"/>
  <c r="Q22" i="157" s="1"/>
  <c r="EA23" i="155"/>
  <c r="EA24" i="153"/>
  <c r="EI23" i="156"/>
  <c r="EI23" i="157" s="1"/>
  <c r="S24" i="155"/>
  <c r="S25" i="153"/>
  <c r="AK23" i="155"/>
  <c r="AK24" i="153"/>
  <c r="DS22" i="156"/>
  <c r="DS22" i="157" s="1"/>
  <c r="EQ23" i="156"/>
  <c r="EQ23" i="157" s="1"/>
  <c r="DY24" i="153"/>
  <c r="DY23" i="155"/>
  <c r="EU23" i="156"/>
  <c r="EU23" i="157" s="1"/>
  <c r="CS22" i="156"/>
  <c r="CS22" i="157" s="1"/>
  <c r="K23" i="156"/>
  <c r="K23" i="157" s="1"/>
  <c r="BW22" i="156"/>
  <c r="BW22" i="157" s="1"/>
  <c r="AW22" i="156"/>
  <c r="AW22" i="157" s="1"/>
  <c r="EG24" i="153"/>
  <c r="EG23" i="155"/>
  <c r="DW23" i="156"/>
  <c r="DW23" i="157" s="1"/>
  <c r="EK29" i="153"/>
  <c r="EO22" i="156"/>
  <c r="EO22" i="157" s="1"/>
  <c r="EC22" i="156"/>
  <c r="EC22" i="157" s="1"/>
  <c r="BE24" i="153"/>
  <c r="BE23" i="155"/>
  <c r="AG22" i="156"/>
  <c r="AG22" i="157" s="1"/>
  <c r="BS24" i="155"/>
  <c r="BS25" i="153"/>
  <c r="AW24" i="153"/>
  <c r="AW23" i="155"/>
  <c r="EG22" i="156"/>
  <c r="EG22" i="157" s="1"/>
  <c r="ES29" i="154"/>
  <c r="AS26" i="154"/>
  <c r="AS25" i="155"/>
  <c r="DW25" i="153"/>
  <c r="DW24" i="155"/>
  <c r="BU26" i="154"/>
  <c r="BU25" i="155"/>
  <c r="AC28" i="153"/>
  <c r="DA27" i="153"/>
  <c r="DA26" i="155"/>
  <c r="BQ23" i="155"/>
  <c r="BQ24" i="153"/>
  <c r="AU25" i="153"/>
  <c r="AU24" i="155"/>
  <c r="BG22" i="156"/>
  <c r="BG22" i="157" s="1"/>
  <c r="CK24" i="153"/>
  <c r="CK23" i="155"/>
  <c r="EO23" i="155"/>
  <c r="EO24" i="153"/>
  <c r="EC24" i="153"/>
  <c r="EC23" i="155"/>
  <c r="CY26" i="154"/>
  <c r="CY25" i="155"/>
  <c r="BE22" i="156"/>
  <c r="BE22" i="157" s="1"/>
  <c r="EK26" i="154"/>
  <c r="EK25" i="155"/>
  <c r="AG23" i="155"/>
  <c r="AG24" i="153"/>
  <c r="CC23" i="155"/>
  <c r="CC24" i="153"/>
  <c r="DK23" i="155"/>
  <c r="DK24" i="153"/>
  <c r="DI24" i="153"/>
  <c r="DI23" i="155"/>
  <c r="DC24" i="155"/>
  <c r="DC25" i="153"/>
  <c r="CE24" i="153"/>
  <c r="CE23" i="155"/>
  <c r="DU27" i="153"/>
  <c r="DU26" i="155"/>
  <c r="CO26" i="154"/>
  <c r="CO25" i="155"/>
  <c r="DM29" i="153"/>
  <c r="CG25" i="155"/>
  <c r="CG26" i="153"/>
  <c r="BO24" i="153"/>
  <c r="BO23" i="155"/>
  <c r="AQ25" i="153"/>
  <c r="AQ24" i="155"/>
  <c r="BI26" i="154"/>
  <c r="AA24" i="153"/>
  <c r="AA23" i="155"/>
  <c r="Y24" i="153"/>
  <c r="Y23" i="155"/>
  <c r="G25" i="153"/>
  <c r="G24" i="155"/>
  <c r="AM26" i="154"/>
  <c r="AM25" i="155"/>
  <c r="CU24" i="153"/>
  <c r="CU23" i="155"/>
  <c r="BY26" i="154"/>
  <c r="BY25" i="155"/>
  <c r="BC24" i="155"/>
  <c r="BC25" i="153"/>
  <c r="EW24" i="153"/>
  <c r="EW23" i="155"/>
  <c r="Q23" i="155"/>
  <c r="Q24" i="153"/>
  <c r="M27" i="154"/>
  <c r="M26" i="155"/>
  <c r="CW30" i="153"/>
  <c r="EA22" i="156"/>
  <c r="EA22" i="157" s="1"/>
  <c r="EI25" i="153"/>
  <c r="EI24" i="155"/>
  <c r="AK22" i="156"/>
  <c r="AK22" i="157" s="1"/>
  <c r="O24" i="156"/>
  <c r="O23" i="157"/>
  <c r="DS24" i="153"/>
  <c r="DS23" i="155"/>
  <c r="EQ25" i="153"/>
  <c r="EQ24" i="155"/>
  <c r="DY22" i="156"/>
  <c r="DY22" i="157" s="1"/>
  <c r="EU25" i="153"/>
  <c r="EU24" i="155"/>
  <c r="CS23" i="155"/>
  <c r="CS24" i="153"/>
  <c r="AY25" i="153"/>
  <c r="AY24" i="155"/>
  <c r="K25" i="153"/>
  <c r="K24" i="155"/>
  <c r="DM27" i="154"/>
  <c r="DM26" i="155"/>
  <c r="BW24" i="153"/>
  <c r="BW23" i="155"/>
  <c r="CW26" i="154"/>
  <c r="CW25" i="155"/>
  <c r="BU30" i="153"/>
  <c r="EM25" i="153"/>
  <c r="EM24" i="155"/>
  <c r="AC24" i="156" l="1"/>
  <c r="AC24" i="157" s="1"/>
  <c r="DU24" i="156"/>
  <c r="DU24" i="157" s="1"/>
  <c r="AS24" i="156"/>
  <c r="AS24" i="157" s="1"/>
  <c r="M33" i="145"/>
  <c r="G33" i="160"/>
  <c r="CO24" i="156"/>
  <c r="CO24" i="157" s="1"/>
  <c r="DM25" i="156"/>
  <c r="DM25" i="157" s="1"/>
  <c r="EK24" i="156"/>
  <c r="EK24" i="157" s="1"/>
  <c r="M24" i="156"/>
  <c r="M24" i="157" s="1"/>
  <c r="AM24" i="156"/>
  <c r="AM24" i="157" s="1"/>
  <c r="S23" i="156"/>
  <c r="S23" i="157" s="1"/>
  <c r="AO24" i="156"/>
  <c r="AO24" i="157" s="1"/>
  <c r="CY24" i="156"/>
  <c r="CY24" i="157" s="1"/>
  <c r="BY24" i="156"/>
  <c r="BY24" i="157" s="1"/>
  <c r="CI24" i="156"/>
  <c r="CI24" i="157" s="1"/>
  <c r="CW24" i="156"/>
  <c r="CW24" i="157" s="1"/>
  <c r="CA24" i="156"/>
  <c r="CA24" i="157" s="1"/>
  <c r="AY23" i="156"/>
  <c r="AY23" i="157" s="1"/>
  <c r="BS23" i="156"/>
  <c r="BS23" i="157" s="1"/>
  <c r="BA24" i="156"/>
  <c r="BA24" i="157" s="1"/>
  <c r="DO24" i="156"/>
  <c r="DO24" i="157" s="1"/>
  <c r="BU24" i="156"/>
  <c r="BU24" i="157" s="1"/>
  <c r="DQ24" i="156"/>
  <c r="DQ24" i="157" s="1"/>
  <c r="CG24" i="156"/>
  <c r="CG24" i="157" s="1"/>
  <c r="EM23" i="156"/>
  <c r="EM23" i="157" s="1"/>
  <c r="CQ24" i="156"/>
  <c r="CQ24" i="157" s="1"/>
  <c r="DA24" i="156"/>
  <c r="AQ23" i="156"/>
  <c r="AQ23" i="157" s="1"/>
  <c r="BI23" i="156"/>
  <c r="BI23" i="157" s="1"/>
  <c r="ES23" i="156"/>
  <c r="ES23" i="157" s="1"/>
  <c r="C24" i="155"/>
  <c r="C24" i="156" s="1"/>
  <c r="C24" i="157" s="1"/>
  <c r="C25" i="153"/>
  <c r="U25" i="153"/>
  <c r="U24" i="155"/>
  <c r="BK24" i="156"/>
  <c r="BK24" i="157" s="1"/>
  <c r="DQ26" i="153"/>
  <c r="DQ25" i="155"/>
  <c r="EE25" i="155"/>
  <c r="EE26" i="153"/>
  <c r="DE25" i="153"/>
  <c r="DE24" i="155"/>
  <c r="E24" i="155"/>
  <c r="E25" i="153"/>
  <c r="CI27" i="153"/>
  <c r="CI26" i="155"/>
  <c r="U23" i="156"/>
  <c r="U23" i="157" s="1"/>
  <c r="BK25" i="155"/>
  <c r="BK26" i="153"/>
  <c r="EE24" i="156"/>
  <c r="EE24" i="157" s="1"/>
  <c r="DE23" i="156"/>
  <c r="DE23" i="157" s="1"/>
  <c r="E23" i="156"/>
  <c r="E23" i="157" s="1"/>
  <c r="DG23" i="156"/>
  <c r="DG23" i="157" s="1"/>
  <c r="O26" i="155"/>
  <c r="O27" i="153"/>
  <c r="W24" i="155"/>
  <c r="W25" i="153"/>
  <c r="DG24" i="155"/>
  <c r="DG25" i="153"/>
  <c r="CA26" i="153"/>
  <c r="CA25" i="155"/>
  <c r="CQ26" i="155"/>
  <c r="CQ27" i="153"/>
  <c r="ES25" i="153"/>
  <c r="ES24" i="155"/>
  <c r="BI25" i="153"/>
  <c r="BI24" i="155"/>
  <c r="W23" i="156"/>
  <c r="W23" i="157" s="1"/>
  <c r="DO26" i="153"/>
  <c r="DO25" i="155"/>
  <c r="K24" i="156"/>
  <c r="K24" i="157" s="1"/>
  <c r="EU24" i="156"/>
  <c r="EU24" i="157" s="1"/>
  <c r="G24" i="156"/>
  <c r="G24" i="157" s="1"/>
  <c r="CG27" i="153"/>
  <c r="CG26" i="155"/>
  <c r="CE23" i="156"/>
  <c r="CE23" i="157" s="1"/>
  <c r="DI23" i="156"/>
  <c r="DI23" i="157" s="1"/>
  <c r="CC24" i="155"/>
  <c r="CC25" i="153"/>
  <c r="CK23" i="156"/>
  <c r="CK23" i="157" s="1"/>
  <c r="BQ25" i="153"/>
  <c r="BQ24" i="155"/>
  <c r="DW24" i="156"/>
  <c r="DW24" i="157" s="1"/>
  <c r="BS25" i="155"/>
  <c r="BS26" i="153"/>
  <c r="CO31" i="153"/>
  <c r="AI25" i="153"/>
  <c r="AI24" i="155"/>
  <c r="EY24" i="155"/>
  <c r="EY25" i="153"/>
  <c r="AE26" i="153"/>
  <c r="AE25" i="155"/>
  <c r="CW27" i="154"/>
  <c r="CW26" i="155"/>
  <c r="K26" i="153"/>
  <c r="K25" i="155"/>
  <c r="EU26" i="153"/>
  <c r="EU25" i="155"/>
  <c r="DS25" i="153"/>
  <c r="DS24" i="155"/>
  <c r="M28" i="154"/>
  <c r="M27" i="155"/>
  <c r="AA25" i="153"/>
  <c r="AA24" i="155"/>
  <c r="CE25" i="153"/>
  <c r="CE24" i="155"/>
  <c r="DI25" i="153"/>
  <c r="DI24" i="155"/>
  <c r="CC23" i="156"/>
  <c r="CC23" i="157" s="1"/>
  <c r="EK27" i="154"/>
  <c r="EK26" i="155"/>
  <c r="EC25" i="153"/>
  <c r="EC24" i="155"/>
  <c r="CK25" i="153"/>
  <c r="CK24" i="155"/>
  <c r="AC29" i="153"/>
  <c r="ES30" i="154"/>
  <c r="AK23" i="156"/>
  <c r="AK23" i="157" s="1"/>
  <c r="BA31" i="153"/>
  <c r="AI23" i="156"/>
  <c r="AI23" i="157" s="1"/>
  <c r="EY23" i="156"/>
  <c r="EY23" i="157" s="1"/>
  <c r="AE24" i="156"/>
  <c r="AE24" i="157" s="1"/>
  <c r="AM31" i="153"/>
  <c r="EQ24" i="156"/>
  <c r="EQ24" i="157" s="1"/>
  <c r="EI24" i="156"/>
  <c r="EI24" i="157" s="1"/>
  <c r="CW31" i="153"/>
  <c r="Q25" i="153"/>
  <c r="Q24" i="155"/>
  <c r="BC25" i="155"/>
  <c r="BC26" i="153"/>
  <c r="CU23" i="156"/>
  <c r="CU23" i="157" s="1"/>
  <c r="Y23" i="156"/>
  <c r="Y23" i="157" s="1"/>
  <c r="BO23" i="156"/>
  <c r="BO23" i="157" s="1"/>
  <c r="DC25" i="155"/>
  <c r="DC26" i="153"/>
  <c r="DK25" i="153"/>
  <c r="DK24" i="155"/>
  <c r="AG25" i="153"/>
  <c r="AG24" i="155"/>
  <c r="EO25" i="153"/>
  <c r="EO24" i="155"/>
  <c r="AU24" i="156"/>
  <c r="AU24" i="157" s="1"/>
  <c r="BE23" i="156"/>
  <c r="BE23" i="157" s="1"/>
  <c r="EG23" i="156"/>
  <c r="EG23" i="157" s="1"/>
  <c r="DY23" i="156"/>
  <c r="DY23" i="157" s="1"/>
  <c r="S26" i="153"/>
  <c r="S25" i="155"/>
  <c r="EA25" i="153"/>
  <c r="EA24" i="155"/>
  <c r="CM23" i="156"/>
  <c r="CM23" i="157" s="1"/>
  <c r="BM23" i="156"/>
  <c r="BM23" i="157" s="1"/>
  <c r="I23" i="156"/>
  <c r="I23" i="157" s="1"/>
  <c r="BG23" i="156"/>
  <c r="BG23" i="157" s="1"/>
  <c r="CS25" i="153"/>
  <c r="CS24" i="155"/>
  <c r="DS23" i="156"/>
  <c r="DS23" i="157" s="1"/>
  <c r="EW23" i="156"/>
  <c r="EW23" i="157" s="1"/>
  <c r="AA23" i="156"/>
  <c r="AA23" i="157" s="1"/>
  <c r="EC23" i="156"/>
  <c r="EC23" i="157" s="1"/>
  <c r="AW23" i="156"/>
  <c r="AW23" i="157" s="1"/>
  <c r="AK25" i="153"/>
  <c r="AK24" i="155"/>
  <c r="BU31" i="153"/>
  <c r="DM28" i="154"/>
  <c r="DM27" i="155"/>
  <c r="CS23" i="156"/>
  <c r="CS23" i="157" s="1"/>
  <c r="EW25" i="153"/>
  <c r="EW24" i="155"/>
  <c r="BY27" i="154"/>
  <c r="BY26" i="155"/>
  <c r="G26" i="153"/>
  <c r="G25" i="155"/>
  <c r="AQ26" i="153"/>
  <c r="AQ25" i="155"/>
  <c r="CO27" i="154"/>
  <c r="CO26" i="155"/>
  <c r="BQ23" i="156"/>
  <c r="BQ23" i="157" s="1"/>
  <c r="DW26" i="153"/>
  <c r="DW25" i="155"/>
  <c r="AW25" i="153"/>
  <c r="AW24" i="155"/>
  <c r="M30" i="153"/>
  <c r="AO27" i="154"/>
  <c r="AO26" i="155"/>
  <c r="BW23" i="156"/>
  <c r="BW23" i="157" s="1"/>
  <c r="EM25" i="155"/>
  <c r="EM26" i="153"/>
  <c r="BW25" i="153"/>
  <c r="BW24" i="155"/>
  <c r="AY26" i="153"/>
  <c r="AY25" i="155"/>
  <c r="EQ25" i="155"/>
  <c r="EQ26" i="153"/>
  <c r="O24" i="157"/>
  <c r="O25" i="156"/>
  <c r="EI26" i="153"/>
  <c r="EI25" i="155"/>
  <c r="Q23" i="156"/>
  <c r="Q23" i="157" s="1"/>
  <c r="BC24" i="156"/>
  <c r="BC24" i="157" s="1"/>
  <c r="CU25" i="153"/>
  <c r="CU24" i="155"/>
  <c r="AM27" i="154"/>
  <c r="AM26" i="155"/>
  <c r="Y25" i="153"/>
  <c r="Y24" i="155"/>
  <c r="BI27" i="154"/>
  <c r="BO25" i="153"/>
  <c r="BO24" i="155"/>
  <c r="DM30" i="153"/>
  <c r="DU28" i="153"/>
  <c r="DU27" i="155"/>
  <c r="DC24" i="156"/>
  <c r="DC24" i="157" s="1"/>
  <c r="DK23" i="156"/>
  <c r="DK23" i="157" s="1"/>
  <c r="AG23" i="156"/>
  <c r="AG23" i="157" s="1"/>
  <c r="CY27" i="154"/>
  <c r="CY26" i="155"/>
  <c r="EO23" i="156"/>
  <c r="EO23" i="157" s="1"/>
  <c r="AU26" i="153"/>
  <c r="AU25" i="155"/>
  <c r="DA28" i="153"/>
  <c r="DA27" i="155"/>
  <c r="BU27" i="154"/>
  <c r="BU26" i="155"/>
  <c r="AS27" i="154"/>
  <c r="AS26" i="155"/>
  <c r="BE25" i="153"/>
  <c r="BE24" i="155"/>
  <c r="EK30" i="153"/>
  <c r="EG25" i="153"/>
  <c r="EG24" i="155"/>
  <c r="DY25" i="153"/>
  <c r="DY24" i="155"/>
  <c r="EA23" i="156"/>
  <c r="EA23" i="157" s="1"/>
  <c r="BY31" i="153"/>
  <c r="AO31" i="153"/>
  <c r="CY31" i="153"/>
  <c r="AS34" i="153"/>
  <c r="CM24" i="155"/>
  <c r="CM25" i="153"/>
  <c r="AC27" i="154"/>
  <c r="AC26" i="155"/>
  <c r="BM25" i="153"/>
  <c r="BM24" i="155"/>
  <c r="BA27" i="154"/>
  <c r="BA26" i="155"/>
  <c r="I25" i="153"/>
  <c r="I24" i="155"/>
  <c r="BG25" i="153"/>
  <c r="BG24" i="155"/>
  <c r="AC25" i="156" l="1"/>
  <c r="AC25" i="157" s="1"/>
  <c r="EK25" i="156"/>
  <c r="EK25" i="157" s="1"/>
  <c r="DU25" i="156"/>
  <c r="DU25" i="157" s="1"/>
  <c r="CO25" i="156"/>
  <c r="CO25" i="157" s="1"/>
  <c r="AS25" i="156"/>
  <c r="AS25" i="157" s="1"/>
  <c r="M34" i="145"/>
  <c r="G34" i="160"/>
  <c r="DM26" i="156"/>
  <c r="DM26" i="157" s="1"/>
  <c r="S24" i="156"/>
  <c r="S24" i="157" s="1"/>
  <c r="AM25" i="156"/>
  <c r="AM25" i="157" s="1"/>
  <c r="M25" i="156"/>
  <c r="M25" i="157" s="1"/>
  <c r="BY25" i="156"/>
  <c r="BY25" i="157" s="1"/>
  <c r="AY24" i="156"/>
  <c r="AY24" i="157" s="1"/>
  <c r="AO25" i="156"/>
  <c r="AO25" i="157" s="1"/>
  <c r="CY25" i="156"/>
  <c r="CY25" i="157" s="1"/>
  <c r="CW25" i="156"/>
  <c r="CW25" i="157" s="1"/>
  <c r="CA25" i="156"/>
  <c r="CA25" i="157" s="1"/>
  <c r="CI25" i="156"/>
  <c r="CI25" i="157" s="1"/>
  <c r="BA25" i="156"/>
  <c r="BA25" i="157" s="1"/>
  <c r="BS24" i="156"/>
  <c r="BS24" i="157" s="1"/>
  <c r="DQ25" i="156"/>
  <c r="DQ25" i="157" s="1"/>
  <c r="DO25" i="156"/>
  <c r="DO25" i="157" s="1"/>
  <c r="BU25" i="156"/>
  <c r="BU25" i="157" s="1"/>
  <c r="CG25" i="156"/>
  <c r="CG25" i="157" s="1"/>
  <c r="EM24" i="156"/>
  <c r="EM24" i="157" s="1"/>
  <c r="AQ24" i="156"/>
  <c r="AQ24" i="157" s="1"/>
  <c r="CQ25" i="156"/>
  <c r="CQ25" i="157" s="1"/>
  <c r="DA24" i="157"/>
  <c r="DA25" i="156"/>
  <c r="BI24" i="156"/>
  <c r="BI24" i="157" s="1"/>
  <c r="ES24" i="156"/>
  <c r="ES24" i="157" s="1"/>
  <c r="C26" i="153"/>
  <c r="C25" i="155"/>
  <c r="C25" i="156" s="1"/>
  <c r="C25" i="157" s="1"/>
  <c r="CQ27" i="155"/>
  <c r="CQ28" i="153"/>
  <c r="DG25" i="155"/>
  <c r="DG26" i="153"/>
  <c r="O27" i="155"/>
  <c r="O28" i="153"/>
  <c r="E25" i="155"/>
  <c r="E26" i="153"/>
  <c r="EE27" i="153"/>
  <c r="EE26" i="155"/>
  <c r="DO27" i="153"/>
  <c r="DO26" i="155"/>
  <c r="BI26" i="153"/>
  <c r="BI25" i="155"/>
  <c r="DG24" i="156"/>
  <c r="DG24" i="157" s="1"/>
  <c r="E24" i="156"/>
  <c r="E24" i="157" s="1"/>
  <c r="EE25" i="156"/>
  <c r="EE25" i="157" s="1"/>
  <c r="W26" i="153"/>
  <c r="W25" i="155"/>
  <c r="BK27" i="153"/>
  <c r="BK26" i="155"/>
  <c r="DE24" i="156"/>
  <c r="DE24" i="157" s="1"/>
  <c r="U24" i="156"/>
  <c r="U24" i="157" s="1"/>
  <c r="ES26" i="153"/>
  <c r="ES25" i="155"/>
  <c r="CA27" i="153"/>
  <c r="CA26" i="155"/>
  <c r="W24" i="156"/>
  <c r="W24" i="157" s="1"/>
  <c r="BK25" i="156"/>
  <c r="BK25" i="157" s="1"/>
  <c r="CI28" i="153"/>
  <c r="CI27" i="155"/>
  <c r="DE26" i="153"/>
  <c r="DE25" i="155"/>
  <c r="DQ26" i="155"/>
  <c r="DQ27" i="153"/>
  <c r="U26" i="153"/>
  <c r="U25" i="155"/>
  <c r="EG24" i="156"/>
  <c r="EG24" i="157" s="1"/>
  <c r="EI25" i="156"/>
  <c r="EI25" i="157" s="1"/>
  <c r="EM26" i="155"/>
  <c r="EM27" i="153"/>
  <c r="G25" i="156"/>
  <c r="G25" i="157" s="1"/>
  <c r="DK24" i="156"/>
  <c r="DK24" i="157" s="1"/>
  <c r="AC30" i="153"/>
  <c r="EC24" i="156"/>
  <c r="EC24" i="157" s="1"/>
  <c r="CE24" i="156"/>
  <c r="CE24" i="157" s="1"/>
  <c r="BQ24" i="156"/>
  <c r="BQ24" i="157" s="1"/>
  <c r="CM24" i="156"/>
  <c r="CM24" i="157" s="1"/>
  <c r="BY32" i="153"/>
  <c r="EG26" i="153"/>
  <c r="EG25" i="155"/>
  <c r="AS28" i="154"/>
  <c r="AS27" i="155"/>
  <c r="DM31" i="153"/>
  <c r="AM28" i="154"/>
  <c r="AM27" i="155"/>
  <c r="EQ25" i="156"/>
  <c r="EQ25" i="157" s="1"/>
  <c r="BW26" i="153"/>
  <c r="BW25" i="155"/>
  <c r="AO28" i="154"/>
  <c r="AO27" i="155"/>
  <c r="G27" i="153"/>
  <c r="G26" i="155"/>
  <c r="CS26" i="153"/>
  <c r="CS25" i="155"/>
  <c r="DK26" i="153"/>
  <c r="DK25" i="155"/>
  <c r="CW32" i="153"/>
  <c r="AM32" i="153"/>
  <c r="AA25" i="155"/>
  <c r="AA26" i="153"/>
  <c r="M29" i="154"/>
  <c r="M28" i="155"/>
  <c r="CW28" i="154"/>
  <c r="CW27" i="155"/>
  <c r="AI26" i="153"/>
  <c r="AI25" i="155"/>
  <c r="BQ26" i="153"/>
  <c r="BQ25" i="155"/>
  <c r="CG28" i="153"/>
  <c r="CG27" i="155"/>
  <c r="BG24" i="156"/>
  <c r="BG24" i="157" s="1"/>
  <c r="BM24" i="156"/>
  <c r="BM24" i="157" s="1"/>
  <c r="DY24" i="156"/>
  <c r="DY24" i="157" s="1"/>
  <c r="BE24" i="156"/>
  <c r="BE24" i="157" s="1"/>
  <c r="AU25" i="156"/>
  <c r="AU25" i="157" s="1"/>
  <c r="BO24" i="156"/>
  <c r="BO24" i="157" s="1"/>
  <c r="Y24" i="156"/>
  <c r="Y24" i="157" s="1"/>
  <c r="CU24" i="156"/>
  <c r="CU24" i="157" s="1"/>
  <c r="O25" i="157"/>
  <c r="O26" i="156"/>
  <c r="M31" i="153"/>
  <c r="DW25" i="156"/>
  <c r="DW25" i="157" s="1"/>
  <c r="BU32" i="153"/>
  <c r="EA24" i="156"/>
  <c r="EA24" i="157" s="1"/>
  <c r="EO24" i="156"/>
  <c r="EO24" i="157" s="1"/>
  <c r="DC26" i="155"/>
  <c r="DC27" i="153"/>
  <c r="Q24" i="156"/>
  <c r="Q24" i="157" s="1"/>
  <c r="CK24" i="156"/>
  <c r="CK24" i="157" s="1"/>
  <c r="DI24" i="156"/>
  <c r="DI24" i="157" s="1"/>
  <c r="DS24" i="156"/>
  <c r="DS24" i="157" s="1"/>
  <c r="K25" i="156"/>
  <c r="K25" i="157" s="1"/>
  <c r="AE25" i="156"/>
  <c r="AE25" i="157" s="1"/>
  <c r="EY26" i="153"/>
  <c r="EY25" i="155"/>
  <c r="CC26" i="153"/>
  <c r="CC25" i="155"/>
  <c r="I24" i="156"/>
  <c r="I24" i="157" s="1"/>
  <c r="CM26" i="153"/>
  <c r="CM25" i="155"/>
  <c r="EQ27" i="153"/>
  <c r="EQ26" i="155"/>
  <c r="BW24" i="156"/>
  <c r="BW24" i="157" s="1"/>
  <c r="AW24" i="156"/>
  <c r="AW24" i="157" s="1"/>
  <c r="EW24" i="156"/>
  <c r="EW24" i="157" s="1"/>
  <c r="AK24" i="156"/>
  <c r="AK24" i="157" s="1"/>
  <c r="CS24" i="156"/>
  <c r="CS24" i="157" s="1"/>
  <c r="AG24" i="156"/>
  <c r="AG24" i="157" s="1"/>
  <c r="BC26" i="155"/>
  <c r="BC27" i="153"/>
  <c r="AA24" i="156"/>
  <c r="AA24" i="157" s="1"/>
  <c r="EU25" i="156"/>
  <c r="EU25" i="157" s="1"/>
  <c r="AI24" i="156"/>
  <c r="AI24" i="157" s="1"/>
  <c r="BS27" i="153"/>
  <c r="BS26" i="155"/>
  <c r="I26" i="153"/>
  <c r="I25" i="155"/>
  <c r="CY32" i="153"/>
  <c r="DA29" i="153"/>
  <c r="DA28" i="155"/>
  <c r="BI28" i="154"/>
  <c r="EI27" i="153"/>
  <c r="EI26" i="155"/>
  <c r="AY27" i="153"/>
  <c r="AY26" i="155"/>
  <c r="AW26" i="153"/>
  <c r="AW25" i="155"/>
  <c r="CO28" i="154"/>
  <c r="CO27" i="155"/>
  <c r="EW26" i="153"/>
  <c r="EW25" i="155"/>
  <c r="DM29" i="154"/>
  <c r="DM28" i="155"/>
  <c r="AK25" i="155"/>
  <c r="AK26" i="153"/>
  <c r="S27" i="153"/>
  <c r="S26" i="155"/>
  <c r="AG26" i="153"/>
  <c r="AG25" i="155"/>
  <c r="BC25" i="156"/>
  <c r="BC25" i="157" s="1"/>
  <c r="BA32" i="153"/>
  <c r="EC26" i="153"/>
  <c r="EC25" i="155"/>
  <c r="CE26" i="153"/>
  <c r="CE25" i="155"/>
  <c r="EU27" i="153"/>
  <c r="EU26" i="155"/>
  <c r="BG25" i="155"/>
  <c r="BG26" i="153"/>
  <c r="BA28" i="154"/>
  <c r="BA27" i="155"/>
  <c r="BM26" i="153"/>
  <c r="BM25" i="155"/>
  <c r="AC28" i="154"/>
  <c r="AC27" i="155"/>
  <c r="AS35" i="153"/>
  <c r="AO32" i="153"/>
  <c r="DY25" i="155"/>
  <c r="DY26" i="153"/>
  <c r="EK31" i="153"/>
  <c r="BE26" i="153"/>
  <c r="BE25" i="155"/>
  <c r="BU28" i="154"/>
  <c r="BU27" i="155"/>
  <c r="AU26" i="155"/>
  <c r="AU27" i="153"/>
  <c r="CY28" i="154"/>
  <c r="CY27" i="155"/>
  <c r="DU29" i="153"/>
  <c r="DU28" i="155"/>
  <c r="BO26" i="153"/>
  <c r="BO25" i="155"/>
  <c r="Y26" i="153"/>
  <c r="Y25" i="155"/>
  <c r="CU26" i="153"/>
  <c r="CU25" i="155"/>
  <c r="DW27" i="153"/>
  <c r="DW26" i="155"/>
  <c r="AQ27" i="153"/>
  <c r="AQ26" i="155"/>
  <c r="BY28" i="154"/>
  <c r="BY27" i="155"/>
  <c r="EA26" i="153"/>
  <c r="EA25" i="155"/>
  <c r="EO26" i="153"/>
  <c r="EO25" i="155"/>
  <c r="DC25" i="156"/>
  <c r="DC25" i="157" s="1"/>
  <c r="Q26" i="153"/>
  <c r="Q25" i="155"/>
  <c r="ES31" i="154"/>
  <c r="CK26" i="153"/>
  <c r="CK25" i="155"/>
  <c r="EK28" i="154"/>
  <c r="EK27" i="155"/>
  <c r="DI26" i="153"/>
  <c r="DI25" i="155"/>
  <c r="DS26" i="153"/>
  <c r="DS25" i="155"/>
  <c r="K26" i="155"/>
  <c r="K27" i="153"/>
  <c r="AE27" i="153"/>
  <c r="AE26" i="155"/>
  <c r="EY24" i="156"/>
  <c r="EY24" i="157" s="1"/>
  <c r="CO32" i="153"/>
  <c r="CC24" i="156"/>
  <c r="CC24" i="157" s="1"/>
  <c r="AC26" i="156" l="1"/>
  <c r="AC26" i="157" s="1"/>
  <c r="EK26" i="156"/>
  <c r="EK26" i="157" s="1"/>
  <c r="AS26" i="156"/>
  <c r="AS26" i="157" s="1"/>
  <c r="DU26" i="156"/>
  <c r="DU26" i="157" s="1"/>
  <c r="CO26" i="156"/>
  <c r="CO26" i="157" s="1"/>
  <c r="M35" i="145"/>
  <c r="G35" i="160"/>
  <c r="S25" i="156"/>
  <c r="S25" i="157" s="1"/>
  <c r="DM27" i="156"/>
  <c r="DM27" i="157" s="1"/>
  <c r="AM26" i="156"/>
  <c r="AM26" i="157" s="1"/>
  <c r="M26" i="156"/>
  <c r="M26" i="157" s="1"/>
  <c r="CW26" i="156"/>
  <c r="CW26" i="157" s="1"/>
  <c r="AO26" i="156"/>
  <c r="AO26" i="157" s="1"/>
  <c r="BY26" i="156"/>
  <c r="BY26" i="157" s="1"/>
  <c r="AY25" i="156"/>
  <c r="AY25" i="157" s="1"/>
  <c r="CY26" i="156"/>
  <c r="CY26" i="157" s="1"/>
  <c r="BU26" i="156"/>
  <c r="BU26" i="157" s="1"/>
  <c r="CA26" i="156"/>
  <c r="CA26" i="157" s="1"/>
  <c r="BS25" i="156"/>
  <c r="BS25" i="157" s="1"/>
  <c r="CI26" i="156"/>
  <c r="CI26" i="157" s="1"/>
  <c r="AQ25" i="156"/>
  <c r="AQ25" i="157" s="1"/>
  <c r="DO26" i="156"/>
  <c r="DO26" i="157" s="1"/>
  <c r="DQ26" i="156"/>
  <c r="DQ26" i="157" s="1"/>
  <c r="BA26" i="156"/>
  <c r="BA26" i="157" s="1"/>
  <c r="EM25" i="156"/>
  <c r="EM25" i="157" s="1"/>
  <c r="CG26" i="156"/>
  <c r="CG26" i="157" s="1"/>
  <c r="CQ26" i="156"/>
  <c r="CQ26" i="157" s="1"/>
  <c r="ES25" i="156"/>
  <c r="ES25" i="157" s="1"/>
  <c r="DA25" i="157"/>
  <c r="DA26" i="156"/>
  <c r="C26" i="155"/>
  <c r="C27" i="153"/>
  <c r="CI29" i="153"/>
  <c r="CI28" i="155"/>
  <c r="ES27" i="153"/>
  <c r="ES26" i="155"/>
  <c r="BK26" i="156"/>
  <c r="BK26" i="157" s="1"/>
  <c r="E27" i="153"/>
  <c r="E26" i="155"/>
  <c r="DG27" i="153"/>
  <c r="DG26" i="155"/>
  <c r="U25" i="156"/>
  <c r="U25" i="157" s="1"/>
  <c r="DE25" i="156"/>
  <c r="DE25" i="157" s="1"/>
  <c r="BK28" i="153"/>
  <c r="BK27" i="155"/>
  <c r="DO27" i="155"/>
  <c r="DO28" i="153"/>
  <c r="E25" i="156"/>
  <c r="E25" i="157" s="1"/>
  <c r="DG25" i="156"/>
  <c r="DG25" i="157" s="1"/>
  <c r="U26" i="155"/>
  <c r="U27" i="153"/>
  <c r="DE26" i="155"/>
  <c r="DE27" i="153"/>
  <c r="CA28" i="153"/>
  <c r="CA27" i="155"/>
  <c r="W25" i="156"/>
  <c r="W25" i="157" s="1"/>
  <c r="BI25" i="156"/>
  <c r="BI25" i="157" s="1"/>
  <c r="EE26" i="156"/>
  <c r="EE26" i="157" s="1"/>
  <c r="O28" i="155"/>
  <c r="O29" i="153"/>
  <c r="CQ28" i="155"/>
  <c r="CQ29" i="153"/>
  <c r="DQ28" i="153"/>
  <c r="DQ27" i="155"/>
  <c r="W27" i="153"/>
  <c r="W26" i="155"/>
  <c r="BI27" i="153"/>
  <c r="BI26" i="155"/>
  <c r="EE27" i="155"/>
  <c r="EE28" i="153"/>
  <c r="CO33" i="153"/>
  <c r="AE27" i="155"/>
  <c r="AE28" i="153"/>
  <c r="DS26" i="155"/>
  <c r="DS27" i="153"/>
  <c r="DI26" i="155"/>
  <c r="DI27" i="153"/>
  <c r="CK26" i="155"/>
  <c r="CK27" i="153"/>
  <c r="EO27" i="153"/>
  <c r="EO26" i="155"/>
  <c r="BY29" i="154"/>
  <c r="BY28" i="155"/>
  <c r="CU27" i="153"/>
  <c r="CU26" i="155"/>
  <c r="BO27" i="153"/>
  <c r="BO26" i="155"/>
  <c r="CY29" i="154"/>
  <c r="CY28" i="155"/>
  <c r="BU29" i="154"/>
  <c r="BU28" i="155"/>
  <c r="EK32" i="153"/>
  <c r="AC29" i="154"/>
  <c r="AC28" i="155"/>
  <c r="AW27" i="153"/>
  <c r="AW26" i="155"/>
  <c r="BI29" i="154"/>
  <c r="I27" i="153"/>
  <c r="I26" i="155"/>
  <c r="DC26" i="156"/>
  <c r="DC26" i="157" s="1"/>
  <c r="CG29" i="153"/>
  <c r="CG28" i="155"/>
  <c r="CW29" i="154"/>
  <c r="CW28" i="155"/>
  <c r="AA25" i="156"/>
  <c r="AA25" i="157" s="1"/>
  <c r="CW33" i="153"/>
  <c r="AO29" i="154"/>
  <c r="AO28" i="155"/>
  <c r="EG27" i="153"/>
  <c r="EG26" i="155"/>
  <c r="AC31" i="153"/>
  <c r="K28" i="153"/>
  <c r="K27" i="155"/>
  <c r="Q25" i="156"/>
  <c r="Q25" i="157" s="1"/>
  <c r="EA25" i="156"/>
  <c r="EA25" i="157" s="1"/>
  <c r="DW26" i="156"/>
  <c r="DW26" i="157" s="1"/>
  <c r="AU28" i="153"/>
  <c r="AU27" i="155"/>
  <c r="DY26" i="155"/>
  <c r="DY27" i="153"/>
  <c r="BM25" i="156"/>
  <c r="BM25" i="157" s="1"/>
  <c r="EU26" i="156"/>
  <c r="EU26" i="157" s="1"/>
  <c r="EC25" i="156"/>
  <c r="EC25" i="157" s="1"/>
  <c r="AK27" i="153"/>
  <c r="AK26" i="155"/>
  <c r="EI26" i="156"/>
  <c r="EI26" i="157" s="1"/>
  <c r="BC27" i="155"/>
  <c r="BC28" i="153"/>
  <c r="EQ26" i="156"/>
  <c r="EQ26" i="157" s="1"/>
  <c r="CM25" i="156"/>
  <c r="CM25" i="157" s="1"/>
  <c r="CC25" i="156"/>
  <c r="CC25" i="157" s="1"/>
  <c r="EY25" i="156"/>
  <c r="EY25" i="157" s="1"/>
  <c r="O26" i="157"/>
  <c r="O27" i="156"/>
  <c r="AI25" i="156"/>
  <c r="AI25" i="157" s="1"/>
  <c r="CS25" i="156"/>
  <c r="CS25" i="157" s="1"/>
  <c r="BW25" i="156"/>
  <c r="BW25" i="157" s="1"/>
  <c r="EM27" i="155"/>
  <c r="EM28" i="153"/>
  <c r="EK29" i="154"/>
  <c r="EK28" i="155"/>
  <c r="Q27" i="153"/>
  <c r="Q26" i="155"/>
  <c r="EA26" i="155"/>
  <c r="EA27" i="153"/>
  <c r="AQ27" i="155"/>
  <c r="AQ28" i="153"/>
  <c r="DW28" i="153"/>
  <c r="DW27" i="155"/>
  <c r="Y27" i="153"/>
  <c r="Y26" i="155"/>
  <c r="DU29" i="155"/>
  <c r="DU30" i="153"/>
  <c r="AU26" i="156"/>
  <c r="AU26" i="157" s="1"/>
  <c r="BE27" i="153"/>
  <c r="BE26" i="155"/>
  <c r="DY25" i="156"/>
  <c r="DY25" i="157" s="1"/>
  <c r="BM27" i="153"/>
  <c r="BM26" i="155"/>
  <c r="BG25" i="156"/>
  <c r="BG25" i="157" s="1"/>
  <c r="EU27" i="155"/>
  <c r="EU28" i="153"/>
  <c r="EC27" i="153"/>
  <c r="EC26" i="155"/>
  <c r="AK25" i="156"/>
  <c r="AK25" i="157" s="1"/>
  <c r="DM30" i="154"/>
  <c r="DM29" i="155"/>
  <c r="CO29" i="154"/>
  <c r="CO28" i="155"/>
  <c r="EI27" i="155"/>
  <c r="EI28" i="153"/>
  <c r="CY33" i="153"/>
  <c r="BC26" i="156"/>
  <c r="BC26" i="157" s="1"/>
  <c r="EQ28" i="153"/>
  <c r="EQ27" i="155"/>
  <c r="CM27" i="153"/>
  <c r="CM26" i="155"/>
  <c r="CC27" i="153"/>
  <c r="CC26" i="155"/>
  <c r="EY27" i="153"/>
  <c r="EY26" i="155"/>
  <c r="BU33" i="153"/>
  <c r="M32" i="153"/>
  <c r="BQ26" i="155"/>
  <c r="BQ27" i="153"/>
  <c r="AI27" i="153"/>
  <c r="AI26" i="155"/>
  <c r="M30" i="154"/>
  <c r="M29" i="155"/>
  <c r="AM33" i="153"/>
  <c r="DK27" i="153"/>
  <c r="DK26" i="155"/>
  <c r="CS27" i="153"/>
  <c r="CS26" i="155"/>
  <c r="G27" i="155"/>
  <c r="G28" i="153"/>
  <c r="BW27" i="153"/>
  <c r="BW26" i="155"/>
  <c r="AM29" i="154"/>
  <c r="AM28" i="155"/>
  <c r="AS29" i="154"/>
  <c r="AS28" i="155"/>
  <c r="BY33" i="153"/>
  <c r="AE26" i="156"/>
  <c r="AE26" i="157" s="1"/>
  <c r="DS25" i="156"/>
  <c r="DS25" i="157" s="1"/>
  <c r="DI25" i="156"/>
  <c r="DI25" i="157" s="1"/>
  <c r="CK25" i="156"/>
  <c r="CK25" i="157" s="1"/>
  <c r="EO25" i="156"/>
  <c r="EO25" i="157" s="1"/>
  <c r="CU25" i="156"/>
  <c r="CU25" i="157" s="1"/>
  <c r="BO25" i="156"/>
  <c r="BO25" i="157" s="1"/>
  <c r="AO33" i="153"/>
  <c r="CE25" i="156"/>
  <c r="CE25" i="157" s="1"/>
  <c r="BA33" i="153"/>
  <c r="AG25" i="156"/>
  <c r="AG25" i="157" s="1"/>
  <c r="EW25" i="156"/>
  <c r="EW25" i="157" s="1"/>
  <c r="AW25" i="156"/>
  <c r="AW25" i="157" s="1"/>
  <c r="I25" i="156"/>
  <c r="I25" i="157" s="1"/>
  <c r="DC27" i="155"/>
  <c r="DC28" i="153"/>
  <c r="AA27" i="153"/>
  <c r="AA26" i="155"/>
  <c r="DM32" i="153"/>
  <c r="EG25" i="156"/>
  <c r="EG25" i="157" s="1"/>
  <c r="BA29" i="154"/>
  <c r="BA28" i="155"/>
  <c r="CE26" i="155"/>
  <c r="CE27" i="153"/>
  <c r="AG26" i="155"/>
  <c r="AG27" i="153"/>
  <c r="S28" i="153"/>
  <c r="S27" i="155"/>
  <c r="EW27" i="153"/>
  <c r="EW26" i="155"/>
  <c r="AY28" i="153"/>
  <c r="AY27" i="155"/>
  <c r="DA30" i="153"/>
  <c r="DA29" i="155"/>
  <c r="BS28" i="153"/>
  <c r="BS27" i="155"/>
  <c r="Y25" i="156"/>
  <c r="Y25" i="157" s="1"/>
  <c r="BE25" i="156"/>
  <c r="BE25" i="157" s="1"/>
  <c r="BG27" i="153"/>
  <c r="BG26" i="155"/>
  <c r="BQ25" i="156"/>
  <c r="BQ25" i="157" s="1"/>
  <c r="DK25" i="156"/>
  <c r="DK25" i="157" s="1"/>
  <c r="G26" i="156"/>
  <c r="G26" i="157" s="1"/>
  <c r="K26" i="156"/>
  <c r="K26" i="157" s="1"/>
  <c r="ES32" i="154"/>
  <c r="AS36" i="153"/>
  <c r="EK27" i="156" l="1"/>
  <c r="EK27" i="157" s="1"/>
  <c r="AC27" i="156"/>
  <c r="AC27" i="157" s="1"/>
  <c r="AS27" i="156"/>
  <c r="AS27" i="157" s="1"/>
  <c r="DU27" i="156"/>
  <c r="DU27" i="157" s="1"/>
  <c r="CO27" i="156"/>
  <c r="CO27" i="157" s="1"/>
  <c r="S26" i="156"/>
  <c r="S26" i="157" s="1"/>
  <c r="AM27" i="156"/>
  <c r="AM27" i="157" s="1"/>
  <c r="DM28" i="156"/>
  <c r="DM28" i="157" s="1"/>
  <c r="M36" i="145"/>
  <c r="G36" i="160"/>
  <c r="CW27" i="156"/>
  <c r="CW27" i="157" s="1"/>
  <c r="AO27" i="156"/>
  <c r="AO27" i="157" s="1"/>
  <c r="M27" i="156"/>
  <c r="M27" i="157" s="1"/>
  <c r="AY26" i="156"/>
  <c r="AY26" i="157" s="1"/>
  <c r="BY27" i="156"/>
  <c r="BY27" i="157" s="1"/>
  <c r="CY27" i="156"/>
  <c r="CY27" i="157" s="1"/>
  <c r="BS26" i="156"/>
  <c r="BS26" i="157" s="1"/>
  <c r="BU27" i="156"/>
  <c r="BU27" i="157" s="1"/>
  <c r="CA27" i="156"/>
  <c r="CA27" i="157" s="1"/>
  <c r="DO27" i="156"/>
  <c r="DO27" i="157" s="1"/>
  <c r="CG27" i="156"/>
  <c r="CG27" i="157" s="1"/>
  <c r="CI27" i="156"/>
  <c r="CI27" i="157" s="1"/>
  <c r="AQ26" i="156"/>
  <c r="AQ26" i="157" s="1"/>
  <c r="DQ27" i="156"/>
  <c r="DQ27" i="157" s="1"/>
  <c r="EM26" i="156"/>
  <c r="EM26" i="157" s="1"/>
  <c r="BA27" i="156"/>
  <c r="BA27" i="157" s="1"/>
  <c r="CQ27" i="156"/>
  <c r="CQ27" i="157" s="1"/>
  <c r="DA26" i="157"/>
  <c r="DA27" i="156"/>
  <c r="U26" i="156"/>
  <c r="U26" i="157" s="1"/>
  <c r="C27" i="155"/>
  <c r="C28" i="153"/>
  <c r="C26" i="156"/>
  <c r="C26" i="157" s="1"/>
  <c r="EE27" i="156"/>
  <c r="EE27" i="157" s="1"/>
  <c r="W27" i="155"/>
  <c r="W28" i="153"/>
  <c r="DE26" i="156"/>
  <c r="DE26" i="157" s="1"/>
  <c r="BK27" i="156"/>
  <c r="BK27" i="157" s="1"/>
  <c r="E26" i="156"/>
  <c r="E26" i="157" s="1"/>
  <c r="ES26" i="156"/>
  <c r="ES26" i="157" s="1"/>
  <c r="BI26" i="156"/>
  <c r="BI26" i="157" s="1"/>
  <c r="O30" i="153"/>
  <c r="O29" i="155"/>
  <c r="U28" i="153"/>
  <c r="U27" i="155"/>
  <c r="BK29" i="153"/>
  <c r="BK28" i="155"/>
  <c r="E27" i="155"/>
  <c r="E28" i="153"/>
  <c r="ES28" i="153"/>
  <c r="ES27" i="155"/>
  <c r="BI28" i="153"/>
  <c r="BI27" i="155"/>
  <c r="DQ28" i="155"/>
  <c r="DQ29" i="153"/>
  <c r="CA28" i="155"/>
  <c r="CA29" i="153"/>
  <c r="DO29" i="153"/>
  <c r="DO28" i="155"/>
  <c r="DG26" i="156"/>
  <c r="DG26" i="157" s="1"/>
  <c r="EE29" i="153"/>
  <c r="EE28" i="155"/>
  <c r="W26" i="156"/>
  <c r="W26" i="157" s="1"/>
  <c r="CQ29" i="155"/>
  <c r="CQ30" i="153"/>
  <c r="DE28" i="153"/>
  <c r="DE27" i="155"/>
  <c r="DG27" i="155"/>
  <c r="DG28" i="153"/>
  <c r="CI29" i="155"/>
  <c r="CI30" i="153"/>
  <c r="CE28" i="153"/>
  <c r="CE27" i="155"/>
  <c r="G29" i="153"/>
  <c r="G28" i="155"/>
  <c r="DK26" i="156"/>
  <c r="DK26" i="157" s="1"/>
  <c r="BQ27" i="155"/>
  <c r="BQ28" i="153"/>
  <c r="EY26" i="156"/>
  <c r="EY26" i="157" s="1"/>
  <c r="CM26" i="156"/>
  <c r="CM26" i="157" s="1"/>
  <c r="EU29" i="153"/>
  <c r="EU28" i="155"/>
  <c r="BM26" i="156"/>
  <c r="BM26" i="157" s="1"/>
  <c r="BE26" i="156"/>
  <c r="BE26" i="157" s="1"/>
  <c r="DU31" i="153"/>
  <c r="DU30" i="155"/>
  <c r="DW27" i="156"/>
  <c r="DW27" i="157" s="1"/>
  <c r="EA28" i="153"/>
  <c r="EA27" i="155"/>
  <c r="Q26" i="156"/>
  <c r="Q26" i="157" s="1"/>
  <c r="O27" i="157"/>
  <c r="O28" i="156"/>
  <c r="AU27" i="156"/>
  <c r="AU27" i="157" s="1"/>
  <c r="I26" i="156"/>
  <c r="I26" i="157" s="1"/>
  <c r="AW26" i="156"/>
  <c r="AW26" i="157" s="1"/>
  <c r="BO26" i="156"/>
  <c r="BO26" i="157" s="1"/>
  <c r="EO26" i="156"/>
  <c r="EO26" i="157" s="1"/>
  <c r="CK28" i="153"/>
  <c r="CK27" i="155"/>
  <c r="DS27" i="155"/>
  <c r="DS28" i="153"/>
  <c r="BG26" i="156"/>
  <c r="BG26" i="157" s="1"/>
  <c r="EW26" i="156"/>
  <c r="EW26" i="157" s="1"/>
  <c r="AG28" i="153"/>
  <c r="AG27" i="155"/>
  <c r="AA26" i="156"/>
  <c r="AA26" i="157" s="1"/>
  <c r="DC29" i="153"/>
  <c r="DC28" i="155"/>
  <c r="BW26" i="156"/>
  <c r="BW26" i="157" s="1"/>
  <c r="CS26" i="156"/>
  <c r="CS26" i="157" s="1"/>
  <c r="AI26" i="156"/>
  <c r="AI26" i="157" s="1"/>
  <c r="CC26" i="156"/>
  <c r="CC26" i="157" s="1"/>
  <c r="EQ27" i="156"/>
  <c r="EQ27" i="157" s="1"/>
  <c r="EI28" i="155"/>
  <c r="EI29" i="153"/>
  <c r="EC26" i="156"/>
  <c r="EC26" i="157" s="1"/>
  <c r="Y26" i="156"/>
  <c r="Y26" i="157" s="1"/>
  <c r="AQ29" i="153"/>
  <c r="AQ28" i="155"/>
  <c r="EM29" i="153"/>
  <c r="EM28" i="155"/>
  <c r="BC29" i="153"/>
  <c r="BC28" i="155"/>
  <c r="AK26" i="156"/>
  <c r="AK26" i="157" s="1"/>
  <c r="DY28" i="153"/>
  <c r="DY27" i="155"/>
  <c r="K27" i="156"/>
  <c r="K27" i="157" s="1"/>
  <c r="EG26" i="156"/>
  <c r="EG26" i="157" s="1"/>
  <c r="CU26" i="156"/>
  <c r="CU26" i="157" s="1"/>
  <c r="DI27" i="155"/>
  <c r="DI28" i="153"/>
  <c r="AE29" i="153"/>
  <c r="AE28" i="155"/>
  <c r="AS37" i="153"/>
  <c r="ES33" i="154"/>
  <c r="BG28" i="153"/>
  <c r="BG27" i="155"/>
  <c r="DA31" i="153"/>
  <c r="DA30" i="155"/>
  <c r="EW28" i="153"/>
  <c r="EW27" i="155"/>
  <c r="AG26" i="156"/>
  <c r="AG26" i="157" s="1"/>
  <c r="BA30" i="154"/>
  <c r="BA29" i="155"/>
  <c r="DM33" i="153"/>
  <c r="AA28" i="153"/>
  <c r="AA27" i="155"/>
  <c r="DC27" i="156"/>
  <c r="DC27" i="157" s="1"/>
  <c r="AS30" i="154"/>
  <c r="AS29" i="155"/>
  <c r="BW28" i="153"/>
  <c r="BW27" i="155"/>
  <c r="CS27" i="155"/>
  <c r="CS28" i="153"/>
  <c r="AM34" i="153"/>
  <c r="AI28" i="153"/>
  <c r="AI27" i="155"/>
  <c r="M33" i="153"/>
  <c r="BU34" i="153"/>
  <c r="CC28" i="153"/>
  <c r="CC27" i="155"/>
  <c r="EQ28" i="155"/>
  <c r="EQ29" i="153"/>
  <c r="CY34" i="153"/>
  <c r="EI27" i="156"/>
  <c r="EI27" i="157" s="1"/>
  <c r="DM31" i="154"/>
  <c r="DM30" i="155"/>
  <c r="EC28" i="153"/>
  <c r="EC27" i="155"/>
  <c r="Y28" i="153"/>
  <c r="Y27" i="155"/>
  <c r="EK30" i="154"/>
  <c r="EK29" i="155"/>
  <c r="BC27" i="156"/>
  <c r="BC27" i="157" s="1"/>
  <c r="AK28" i="153"/>
  <c r="AK27" i="155"/>
  <c r="DY26" i="156"/>
  <c r="DY26" i="157" s="1"/>
  <c r="K29" i="153"/>
  <c r="K28" i="155"/>
  <c r="EG28" i="153"/>
  <c r="EG27" i="155"/>
  <c r="CG30" i="153"/>
  <c r="CG29" i="155"/>
  <c r="BI30" i="154"/>
  <c r="EK33" i="153"/>
  <c r="CY30" i="154"/>
  <c r="CY29" i="155"/>
  <c r="CU28" i="153"/>
  <c r="CU27" i="155"/>
  <c r="DI26" i="156"/>
  <c r="DI26" i="157" s="1"/>
  <c r="AE27" i="156"/>
  <c r="AE27" i="157" s="1"/>
  <c r="BS29" i="153"/>
  <c r="BS28" i="155"/>
  <c r="AY29" i="153"/>
  <c r="AY28" i="155"/>
  <c r="S29" i="153"/>
  <c r="S28" i="155"/>
  <c r="CE26" i="156"/>
  <c r="CE26" i="157" s="1"/>
  <c r="BA34" i="153"/>
  <c r="AO34" i="153"/>
  <c r="BY34" i="153"/>
  <c r="AM30" i="154"/>
  <c r="AM29" i="155"/>
  <c r="G27" i="156"/>
  <c r="G27" i="157" s="1"/>
  <c r="DK28" i="153"/>
  <c r="DK27" i="155"/>
  <c r="M31" i="154"/>
  <c r="M30" i="155"/>
  <c r="BQ26" i="156"/>
  <c r="BQ26" i="157" s="1"/>
  <c r="EY28" i="153"/>
  <c r="EY27" i="155"/>
  <c r="CM27" i="155"/>
  <c r="CM28" i="153"/>
  <c r="CO30" i="154"/>
  <c r="CO29" i="155"/>
  <c r="EU27" i="156"/>
  <c r="EU27" i="157" s="1"/>
  <c r="BM27" i="155"/>
  <c r="BM28" i="153"/>
  <c r="BE27" i="155"/>
  <c r="BE28" i="153"/>
  <c r="DW29" i="153"/>
  <c r="DW28" i="155"/>
  <c r="EA26" i="156"/>
  <c r="EA26" i="157" s="1"/>
  <c r="Q28" i="153"/>
  <c r="Q27" i="155"/>
  <c r="AU29" i="153"/>
  <c r="AU28" i="155"/>
  <c r="AC32" i="153"/>
  <c r="AO30" i="154"/>
  <c r="AO29" i="155"/>
  <c r="CW34" i="153"/>
  <c r="CW30" i="154"/>
  <c r="CW29" i="155"/>
  <c r="I28" i="153"/>
  <c r="I27" i="155"/>
  <c r="AW27" i="155"/>
  <c r="AW28" i="153"/>
  <c r="AC30" i="154"/>
  <c r="AC29" i="155"/>
  <c r="BU30" i="154"/>
  <c r="BU29" i="155"/>
  <c r="BO28" i="153"/>
  <c r="BO27" i="155"/>
  <c r="BY30" i="154"/>
  <c r="BY29" i="155"/>
  <c r="EO28" i="153"/>
  <c r="EO27" i="155"/>
  <c r="CK26" i="156"/>
  <c r="CK26" i="157" s="1"/>
  <c r="DS26" i="156"/>
  <c r="DS26" i="157" s="1"/>
  <c r="CO34" i="153"/>
  <c r="EK28" i="156" l="1"/>
  <c r="EK28" i="157" s="1"/>
  <c r="AC28" i="156"/>
  <c r="AC28" i="157" s="1"/>
  <c r="AS28" i="156"/>
  <c r="AS28" i="157" s="1"/>
  <c r="CO28" i="156"/>
  <c r="CO28" i="157" s="1"/>
  <c r="DU28" i="156"/>
  <c r="DU28" i="157" s="1"/>
  <c r="S27" i="156"/>
  <c r="S27" i="157" s="1"/>
  <c r="AM28" i="156"/>
  <c r="AM28" i="157" s="1"/>
  <c r="DM29" i="156"/>
  <c r="DM29" i="157" s="1"/>
  <c r="M37" i="145"/>
  <c r="G37" i="160"/>
  <c r="CW28" i="156"/>
  <c r="CW28" i="157" s="1"/>
  <c r="AY27" i="156"/>
  <c r="AY27" i="157" s="1"/>
  <c r="BY28" i="156"/>
  <c r="BY28" i="157" s="1"/>
  <c r="M28" i="156"/>
  <c r="M28" i="157" s="1"/>
  <c r="CY28" i="156"/>
  <c r="CY28" i="157" s="1"/>
  <c r="AO28" i="156"/>
  <c r="AO28" i="157" s="1"/>
  <c r="BS27" i="156"/>
  <c r="BS27" i="157" s="1"/>
  <c r="BU28" i="156"/>
  <c r="BU28" i="157" s="1"/>
  <c r="CA28" i="156"/>
  <c r="CA28" i="157" s="1"/>
  <c r="DO28" i="156"/>
  <c r="DO28" i="157" s="1"/>
  <c r="AQ27" i="156"/>
  <c r="AQ27" i="157" s="1"/>
  <c r="CG28" i="156"/>
  <c r="CG28" i="157" s="1"/>
  <c r="DQ28" i="156"/>
  <c r="DQ28" i="157" s="1"/>
  <c r="EM27" i="156"/>
  <c r="EM27" i="157" s="1"/>
  <c r="CI28" i="156"/>
  <c r="CI28" i="157" s="1"/>
  <c r="BA28" i="156"/>
  <c r="BA28" i="157" s="1"/>
  <c r="U27" i="156"/>
  <c r="U27" i="157" s="1"/>
  <c r="CQ28" i="156"/>
  <c r="CQ28" i="157" s="1"/>
  <c r="DA27" i="157"/>
  <c r="DA28" i="156"/>
  <c r="C27" i="156"/>
  <c r="C27" i="157" s="1"/>
  <c r="C28" i="155"/>
  <c r="C29" i="153"/>
  <c r="DG27" i="156"/>
  <c r="DG27" i="157" s="1"/>
  <c r="DG28" i="155"/>
  <c r="DG29" i="153"/>
  <c r="CQ31" i="153"/>
  <c r="CQ30" i="155"/>
  <c r="EE28" i="156"/>
  <c r="EE28" i="157" s="1"/>
  <c r="DQ30" i="153"/>
  <c r="DQ29" i="155"/>
  <c r="ES27" i="156"/>
  <c r="ES27" i="157" s="1"/>
  <c r="BK28" i="156"/>
  <c r="BK28" i="157" s="1"/>
  <c r="W29" i="153"/>
  <c r="W28" i="155"/>
  <c r="EE30" i="153"/>
  <c r="EE29" i="155"/>
  <c r="DO30" i="153"/>
  <c r="DO29" i="155"/>
  <c r="ES29" i="153"/>
  <c r="ES28" i="155"/>
  <c r="BK30" i="153"/>
  <c r="BK29" i="155"/>
  <c r="O30" i="155"/>
  <c r="O31" i="153"/>
  <c r="W27" i="156"/>
  <c r="W27" i="157" s="1"/>
  <c r="CI30" i="155"/>
  <c r="CI31" i="153"/>
  <c r="DE27" i="156"/>
  <c r="DE27" i="157" s="1"/>
  <c r="CA29" i="155"/>
  <c r="CA30" i="153"/>
  <c r="BI27" i="156"/>
  <c r="BI27" i="157" s="1"/>
  <c r="E29" i="153"/>
  <c r="E28" i="155"/>
  <c r="DE29" i="153"/>
  <c r="DE28" i="155"/>
  <c r="BI29" i="153"/>
  <c r="BI28" i="155"/>
  <c r="E27" i="156"/>
  <c r="E27" i="157" s="1"/>
  <c r="U28" i="155"/>
  <c r="U29" i="153"/>
  <c r="CO35" i="153"/>
  <c r="AW29" i="153"/>
  <c r="AW28" i="155"/>
  <c r="AU28" i="156"/>
  <c r="AU28" i="157" s="1"/>
  <c r="Q27" i="156"/>
  <c r="Q27" i="157" s="1"/>
  <c r="DW28" i="156"/>
  <c r="DW28" i="157" s="1"/>
  <c r="BE29" i="153"/>
  <c r="BE28" i="155"/>
  <c r="EY27" i="156"/>
  <c r="EY27" i="157" s="1"/>
  <c r="DK27" i="156"/>
  <c r="DK27" i="157" s="1"/>
  <c r="K28" i="156"/>
  <c r="K28" i="157" s="1"/>
  <c r="EC27" i="156"/>
  <c r="EC27" i="157" s="1"/>
  <c r="CY35" i="153"/>
  <c r="CC27" i="156"/>
  <c r="CC27" i="157" s="1"/>
  <c r="BY31" i="154"/>
  <c r="BY30" i="155"/>
  <c r="BU31" i="154"/>
  <c r="BU30" i="155"/>
  <c r="AW27" i="156"/>
  <c r="AW27" i="157" s="1"/>
  <c r="CW31" i="154"/>
  <c r="CW30" i="155"/>
  <c r="AO31" i="154"/>
  <c r="AO30" i="155"/>
  <c r="AU30" i="153"/>
  <c r="AU29" i="155"/>
  <c r="Q29" i="153"/>
  <c r="Q28" i="155"/>
  <c r="DW30" i="153"/>
  <c r="DW29" i="155"/>
  <c r="BE27" i="156"/>
  <c r="BE27" i="157" s="1"/>
  <c r="EY29" i="153"/>
  <c r="EY28" i="155"/>
  <c r="DK28" i="155"/>
  <c r="DK29" i="153"/>
  <c r="AM31" i="154"/>
  <c r="AM30" i="155"/>
  <c r="BA35" i="153"/>
  <c r="AY30" i="153"/>
  <c r="AY29" i="155"/>
  <c r="CY31" i="154"/>
  <c r="CY30" i="155"/>
  <c r="BI31" i="154"/>
  <c r="K30" i="153"/>
  <c r="K29" i="155"/>
  <c r="EO27" i="156"/>
  <c r="EO27" i="157" s="1"/>
  <c r="BO27" i="156"/>
  <c r="BO27" i="157" s="1"/>
  <c r="I27" i="156"/>
  <c r="I27" i="157" s="1"/>
  <c r="BM28" i="155"/>
  <c r="BM29" i="153"/>
  <c r="CM29" i="153"/>
  <c r="CM28" i="155"/>
  <c r="CU27" i="156"/>
  <c r="CU27" i="157" s="1"/>
  <c r="EG27" i="156"/>
  <c r="EG27" i="157" s="1"/>
  <c r="AK27" i="156"/>
  <c r="AK27" i="157" s="1"/>
  <c r="Y27" i="156"/>
  <c r="Y27" i="157" s="1"/>
  <c r="EQ30" i="153"/>
  <c r="EQ29" i="155"/>
  <c r="AI27" i="156"/>
  <c r="AI27" i="157" s="1"/>
  <c r="CS28" i="155"/>
  <c r="CS29" i="153"/>
  <c r="AA27" i="156"/>
  <c r="AA27" i="157" s="1"/>
  <c r="EW27" i="156"/>
  <c r="EW27" i="157" s="1"/>
  <c r="BG27" i="156"/>
  <c r="BG27" i="157" s="1"/>
  <c r="DI29" i="153"/>
  <c r="DI28" i="155"/>
  <c r="DY27" i="156"/>
  <c r="DY27" i="157" s="1"/>
  <c r="DC28" i="156"/>
  <c r="DC28" i="157" s="1"/>
  <c r="DS28" i="155"/>
  <c r="DS29" i="153"/>
  <c r="O28" i="157"/>
  <c r="O29" i="156"/>
  <c r="EU28" i="156"/>
  <c r="EU28" i="157" s="1"/>
  <c r="BQ29" i="153"/>
  <c r="BQ28" i="155"/>
  <c r="EO29" i="153"/>
  <c r="EO28" i="155"/>
  <c r="BO29" i="153"/>
  <c r="BO28" i="155"/>
  <c r="AC31" i="154"/>
  <c r="AC30" i="155"/>
  <c r="I29" i="153"/>
  <c r="I28" i="155"/>
  <c r="CW35" i="153"/>
  <c r="AC33" i="153"/>
  <c r="BM27" i="156"/>
  <c r="BM27" i="157" s="1"/>
  <c r="CO31" i="154"/>
  <c r="CO30" i="155"/>
  <c r="CM27" i="156"/>
  <c r="CM27" i="157" s="1"/>
  <c r="M32" i="154"/>
  <c r="M31" i="155"/>
  <c r="BY35" i="153"/>
  <c r="AO35" i="153"/>
  <c r="S30" i="153"/>
  <c r="S29" i="155"/>
  <c r="BS30" i="153"/>
  <c r="BS29" i="155"/>
  <c r="CU29" i="153"/>
  <c r="CU28" i="155"/>
  <c r="EK34" i="153"/>
  <c r="CG31" i="153"/>
  <c r="CG30" i="155"/>
  <c r="EG29" i="153"/>
  <c r="EG28" i="155"/>
  <c r="AK29" i="153"/>
  <c r="AK28" i="155"/>
  <c r="Y29" i="153"/>
  <c r="Y28" i="155"/>
  <c r="EQ28" i="156"/>
  <c r="EQ28" i="157" s="1"/>
  <c r="BU35" i="153"/>
  <c r="AI29" i="153"/>
  <c r="AI28" i="155"/>
  <c r="CS27" i="156"/>
  <c r="CS27" i="157" s="1"/>
  <c r="AS31" i="154"/>
  <c r="AS30" i="155"/>
  <c r="AA29" i="153"/>
  <c r="AA28" i="155"/>
  <c r="BA31" i="154"/>
  <c r="BA30" i="155"/>
  <c r="EW29" i="153"/>
  <c r="EW28" i="155"/>
  <c r="BG29" i="153"/>
  <c r="BG28" i="155"/>
  <c r="AS38" i="153"/>
  <c r="DI27" i="156"/>
  <c r="DI27" i="157" s="1"/>
  <c r="DY29" i="153"/>
  <c r="DY28" i="155"/>
  <c r="AQ29" i="155"/>
  <c r="AQ30" i="153"/>
  <c r="DC30" i="153"/>
  <c r="DC29" i="155"/>
  <c r="DS27" i="156"/>
  <c r="DS27" i="157" s="1"/>
  <c r="EU30" i="153"/>
  <c r="EU29" i="155"/>
  <c r="BQ27" i="156"/>
  <c r="BQ27" i="157" s="1"/>
  <c r="AM35" i="153"/>
  <c r="BW27" i="156"/>
  <c r="BW27" i="157" s="1"/>
  <c r="AE28" i="156"/>
  <c r="AE28" i="157" s="1"/>
  <c r="BC28" i="156"/>
  <c r="BC28" i="157" s="1"/>
  <c r="EI29" i="155"/>
  <c r="EI30" i="153"/>
  <c r="AG27" i="156"/>
  <c r="AG27" i="157" s="1"/>
  <c r="CK27" i="156"/>
  <c r="CK27" i="157" s="1"/>
  <c r="EA27" i="156"/>
  <c r="EA27" i="157" s="1"/>
  <c r="G28" i="156"/>
  <c r="G28" i="157" s="1"/>
  <c r="CE27" i="156"/>
  <c r="CE27" i="157" s="1"/>
  <c r="EK31" i="154"/>
  <c r="EK30" i="155"/>
  <c r="EC29" i="153"/>
  <c r="EC28" i="155"/>
  <c r="DM32" i="154"/>
  <c r="DM31" i="155"/>
  <c r="CC29" i="153"/>
  <c r="CC28" i="155"/>
  <c r="M34" i="153"/>
  <c r="BW29" i="153"/>
  <c r="BW28" i="155"/>
  <c r="DM34" i="153"/>
  <c r="DA32" i="153"/>
  <c r="DA31" i="155"/>
  <c r="ES34" i="154"/>
  <c r="AE29" i="155"/>
  <c r="AE30" i="153"/>
  <c r="BC30" i="153"/>
  <c r="BC29" i="155"/>
  <c r="EM29" i="155"/>
  <c r="EM30" i="153"/>
  <c r="EI28" i="156"/>
  <c r="EI28" i="157" s="1"/>
  <c r="AG28" i="155"/>
  <c r="AG29" i="153"/>
  <c r="CK28" i="155"/>
  <c r="CK29" i="153"/>
  <c r="EA29" i="153"/>
  <c r="EA28" i="155"/>
  <c r="DU32" i="153"/>
  <c r="DU31" i="155"/>
  <c r="G29" i="155"/>
  <c r="G30" i="153"/>
  <c r="CE29" i="153"/>
  <c r="CE28" i="155"/>
  <c r="AC29" i="156" l="1"/>
  <c r="AC29" i="157" s="1"/>
  <c r="EK29" i="156"/>
  <c r="EK29" i="157" s="1"/>
  <c r="AS29" i="156"/>
  <c r="AS29" i="157" s="1"/>
  <c r="CO29" i="156"/>
  <c r="CO29" i="157" s="1"/>
  <c r="AM29" i="156"/>
  <c r="AM29" i="157" s="1"/>
  <c r="S28" i="156"/>
  <c r="S28" i="157" s="1"/>
  <c r="DU29" i="156"/>
  <c r="DU29" i="157" s="1"/>
  <c r="DM30" i="156"/>
  <c r="DM30" i="157" s="1"/>
  <c r="M38" i="145"/>
  <c r="G38" i="160"/>
  <c r="AO29" i="156"/>
  <c r="AO29" i="157" s="1"/>
  <c r="CW29" i="156"/>
  <c r="CW29" i="157" s="1"/>
  <c r="BY29" i="156"/>
  <c r="BY29" i="157" s="1"/>
  <c r="AY28" i="156"/>
  <c r="AY28" i="157" s="1"/>
  <c r="M29" i="156"/>
  <c r="M29" i="157" s="1"/>
  <c r="BS28" i="156"/>
  <c r="BS28" i="157" s="1"/>
  <c r="CY29" i="156"/>
  <c r="CY29" i="157" s="1"/>
  <c r="BU29" i="156"/>
  <c r="BU29" i="157" s="1"/>
  <c r="CA29" i="156"/>
  <c r="CA29" i="157" s="1"/>
  <c r="DO29" i="156"/>
  <c r="DO29" i="157" s="1"/>
  <c r="CG29" i="156"/>
  <c r="CG29" i="157" s="1"/>
  <c r="AQ28" i="156"/>
  <c r="AQ28" i="157" s="1"/>
  <c r="EM28" i="156"/>
  <c r="EM28" i="157" s="1"/>
  <c r="DQ29" i="156"/>
  <c r="DQ29" i="157" s="1"/>
  <c r="BA29" i="156"/>
  <c r="BA29" i="157" s="1"/>
  <c r="CI29" i="156"/>
  <c r="CI29" i="157" s="1"/>
  <c r="CQ29" i="156"/>
  <c r="CQ29" i="157" s="1"/>
  <c r="DA28" i="157"/>
  <c r="DA29" i="156"/>
  <c r="C28" i="156"/>
  <c r="C28" i="157" s="1"/>
  <c r="C30" i="153"/>
  <c r="C29" i="155"/>
  <c r="DG28" i="156"/>
  <c r="DG28" i="157" s="1"/>
  <c r="BK29" i="156"/>
  <c r="BK29" i="157" s="1"/>
  <c r="U30" i="153"/>
  <c r="U29" i="155"/>
  <c r="BI28" i="156"/>
  <c r="BI28" i="157" s="1"/>
  <c r="E28" i="156"/>
  <c r="E28" i="157" s="1"/>
  <c r="CA30" i="155"/>
  <c r="CA31" i="153"/>
  <c r="CI31" i="155"/>
  <c r="CI32" i="153"/>
  <c r="O31" i="155"/>
  <c r="O32" i="153"/>
  <c r="ES28" i="156"/>
  <c r="ES28" i="157" s="1"/>
  <c r="EE29" i="156"/>
  <c r="EE29" i="157" s="1"/>
  <c r="U28" i="156"/>
  <c r="U28" i="157" s="1"/>
  <c r="BI30" i="153"/>
  <c r="BI29" i="155"/>
  <c r="E30" i="153"/>
  <c r="E29" i="155"/>
  <c r="ES30" i="153"/>
  <c r="ES29" i="155"/>
  <c r="EE30" i="155"/>
  <c r="EE31" i="153"/>
  <c r="DQ30" i="155"/>
  <c r="DQ31" i="153"/>
  <c r="CQ32" i="153"/>
  <c r="CQ31" i="155"/>
  <c r="DE28" i="156"/>
  <c r="DE28" i="157" s="1"/>
  <c r="W28" i="156"/>
  <c r="W28" i="157" s="1"/>
  <c r="DG29" i="155"/>
  <c r="DG30" i="153"/>
  <c r="DE30" i="153"/>
  <c r="DE29" i="155"/>
  <c r="BK31" i="153"/>
  <c r="BK30" i="155"/>
  <c r="DO31" i="153"/>
  <c r="DO30" i="155"/>
  <c r="W29" i="155"/>
  <c r="W30" i="153"/>
  <c r="EI29" i="156"/>
  <c r="EI29" i="157" s="1"/>
  <c r="AS39" i="153"/>
  <c r="EW29" i="155"/>
  <c r="EW30" i="153"/>
  <c r="BU36" i="153"/>
  <c r="Y30" i="153"/>
  <c r="Y29" i="155"/>
  <c r="AK30" i="153"/>
  <c r="AK29" i="155"/>
  <c r="CG32" i="153"/>
  <c r="CG31" i="155"/>
  <c r="CU29" i="155"/>
  <c r="CU30" i="153"/>
  <c r="BS31" i="153"/>
  <c r="BS30" i="155"/>
  <c r="BY36" i="153"/>
  <c r="I29" i="155"/>
  <c r="I30" i="153"/>
  <c r="BO30" i="153"/>
  <c r="BO29" i="155"/>
  <c r="DS28" i="156"/>
  <c r="DS28" i="157" s="1"/>
  <c r="DI30" i="153"/>
  <c r="DI29" i="155"/>
  <c r="CS28" i="156"/>
  <c r="CS28" i="157" s="1"/>
  <c r="EQ31" i="153"/>
  <c r="EQ30" i="155"/>
  <c r="CM30" i="153"/>
  <c r="CM29" i="155"/>
  <c r="BM28" i="156"/>
  <c r="BM28" i="157" s="1"/>
  <c r="K31" i="153"/>
  <c r="K30" i="155"/>
  <c r="BI32" i="154"/>
  <c r="AY31" i="153"/>
  <c r="AY30" i="155"/>
  <c r="DK28" i="156"/>
  <c r="DK28" i="157" s="1"/>
  <c r="Q30" i="153"/>
  <c r="Q29" i="155"/>
  <c r="AO32" i="154"/>
  <c r="AO31" i="155"/>
  <c r="BY32" i="154"/>
  <c r="BY31" i="155"/>
  <c r="BE30" i="153"/>
  <c r="BE29" i="155"/>
  <c r="AW30" i="153"/>
  <c r="AW29" i="155"/>
  <c r="EA28" i="156"/>
  <c r="EA28" i="157" s="1"/>
  <c r="AG29" i="155"/>
  <c r="AG30" i="153"/>
  <c r="EM31" i="153"/>
  <c r="EM30" i="155"/>
  <c r="AE31" i="153"/>
  <c r="AE30" i="155"/>
  <c r="BW28" i="156"/>
  <c r="BW28" i="157" s="1"/>
  <c r="CC28" i="156"/>
  <c r="CC28" i="157" s="1"/>
  <c r="EC28" i="156"/>
  <c r="EC28" i="157" s="1"/>
  <c r="AQ31" i="153"/>
  <c r="AQ30" i="155"/>
  <c r="G31" i="153"/>
  <c r="G30" i="155"/>
  <c r="CK29" i="155"/>
  <c r="CK30" i="153"/>
  <c r="BC29" i="156"/>
  <c r="BC29" i="157" s="1"/>
  <c r="DM35" i="153"/>
  <c r="EI31" i="153"/>
  <c r="EI30" i="155"/>
  <c r="EU29" i="156"/>
  <c r="EU29" i="157" s="1"/>
  <c r="DC29" i="156"/>
  <c r="DC29" i="157" s="1"/>
  <c r="DY28" i="156"/>
  <c r="DY28" i="157" s="1"/>
  <c r="EW28" i="156"/>
  <c r="EW28" i="157" s="1"/>
  <c r="AA28" i="156"/>
  <c r="AA28" i="157" s="1"/>
  <c r="Y28" i="156"/>
  <c r="Y28" i="157" s="1"/>
  <c r="AK28" i="156"/>
  <c r="AK28" i="157" s="1"/>
  <c r="CU28" i="156"/>
  <c r="CU28" i="157" s="1"/>
  <c r="AC34" i="153"/>
  <c r="I28" i="156"/>
  <c r="I28" i="157" s="1"/>
  <c r="BO28" i="156"/>
  <c r="BO28" i="157" s="1"/>
  <c r="O29" i="157"/>
  <c r="O30" i="156"/>
  <c r="DS30" i="153"/>
  <c r="DS29" i="155"/>
  <c r="DI28" i="156"/>
  <c r="DI28" i="157" s="1"/>
  <c r="CS30" i="153"/>
  <c r="CS29" i="155"/>
  <c r="EQ29" i="156"/>
  <c r="EQ29" i="157" s="1"/>
  <c r="CM28" i="156"/>
  <c r="CM28" i="157" s="1"/>
  <c r="BM29" i="155"/>
  <c r="BM30" i="153"/>
  <c r="K29" i="156"/>
  <c r="K29" i="157" s="1"/>
  <c r="DK30" i="153"/>
  <c r="DK29" i="155"/>
  <c r="Q28" i="156"/>
  <c r="Q28" i="157" s="1"/>
  <c r="CY36" i="153"/>
  <c r="BE28" i="156"/>
  <c r="BE28" i="157" s="1"/>
  <c r="AW28" i="156"/>
  <c r="AW28" i="157" s="1"/>
  <c r="G29" i="156"/>
  <c r="G29" i="157" s="1"/>
  <c r="DU32" i="155"/>
  <c r="DU33" i="153"/>
  <c r="CK28" i="156"/>
  <c r="CK28" i="157" s="1"/>
  <c r="BC31" i="153"/>
  <c r="BC30" i="155"/>
  <c r="ES35" i="154"/>
  <c r="M35" i="153"/>
  <c r="DM33" i="154"/>
  <c r="DM32" i="155"/>
  <c r="EK32" i="154"/>
  <c r="EK31" i="155"/>
  <c r="EU30" i="155"/>
  <c r="EU31" i="153"/>
  <c r="DC31" i="153"/>
  <c r="DC30" i="155"/>
  <c r="DY29" i="155"/>
  <c r="DY30" i="153"/>
  <c r="AA30" i="153"/>
  <c r="AA29" i="155"/>
  <c r="CE28" i="156"/>
  <c r="CE28" i="157" s="1"/>
  <c r="BG28" i="156"/>
  <c r="BG28" i="157" s="1"/>
  <c r="AI28" i="156"/>
  <c r="AI28" i="157" s="1"/>
  <c r="EG28" i="156"/>
  <c r="EG28" i="157" s="1"/>
  <c r="EK35" i="153"/>
  <c r="EO28" i="156"/>
  <c r="EO28" i="157" s="1"/>
  <c r="BQ28" i="156"/>
  <c r="BQ28" i="157" s="1"/>
  <c r="BA36" i="153"/>
  <c r="EY28" i="156"/>
  <c r="EY28" i="157" s="1"/>
  <c r="DW29" i="156"/>
  <c r="DW29" i="157" s="1"/>
  <c r="AU29" i="156"/>
  <c r="AU29" i="157" s="1"/>
  <c r="CE30" i="153"/>
  <c r="CE29" i="155"/>
  <c r="EA30" i="153"/>
  <c r="EA29" i="155"/>
  <c r="AG28" i="156"/>
  <c r="AG28" i="157" s="1"/>
  <c r="AE29" i="156"/>
  <c r="AE29" i="157" s="1"/>
  <c r="DA32" i="155"/>
  <c r="DA33" i="153"/>
  <c r="BW30" i="153"/>
  <c r="BW29" i="155"/>
  <c r="CC30" i="153"/>
  <c r="CC29" i="155"/>
  <c r="EC30" i="153"/>
  <c r="EC29" i="155"/>
  <c r="AM36" i="153"/>
  <c r="BG29" i="155"/>
  <c r="BG30" i="153"/>
  <c r="BA32" i="154"/>
  <c r="BA31" i="155"/>
  <c r="AS32" i="154"/>
  <c r="AS31" i="155"/>
  <c r="AI29" i="155"/>
  <c r="AI30" i="153"/>
  <c r="EG30" i="153"/>
  <c r="EG29" i="155"/>
  <c r="S30" i="155"/>
  <c r="S31" i="153"/>
  <c r="AO36" i="153"/>
  <c r="M33" i="154"/>
  <c r="M32" i="155"/>
  <c r="CO32" i="154"/>
  <c r="CO31" i="155"/>
  <c r="CW36" i="153"/>
  <c r="AC32" i="154"/>
  <c r="AC31" i="155"/>
  <c r="EO30" i="153"/>
  <c r="EO29" i="155"/>
  <c r="BQ29" i="155"/>
  <c r="BQ30" i="153"/>
  <c r="CY32" i="154"/>
  <c r="CY31" i="155"/>
  <c r="AM32" i="154"/>
  <c r="AM31" i="155"/>
  <c r="EY30" i="153"/>
  <c r="EY29" i="155"/>
  <c r="DW31" i="153"/>
  <c r="DW30" i="155"/>
  <c r="AU31" i="153"/>
  <c r="AU30" i="155"/>
  <c r="CW32" i="154"/>
  <c r="CW31" i="155"/>
  <c r="BU32" i="154"/>
  <c r="BU31" i="155"/>
  <c r="CO36" i="153"/>
  <c r="EK30" i="156" l="1"/>
  <c r="EK30" i="157" s="1"/>
  <c r="AC30" i="156"/>
  <c r="AC30" i="157" s="1"/>
  <c r="AS30" i="156"/>
  <c r="AS30" i="157" s="1"/>
  <c r="CO30" i="156"/>
  <c r="CO30" i="157" s="1"/>
  <c r="AM30" i="156"/>
  <c r="AM30" i="157" s="1"/>
  <c r="S29" i="156"/>
  <c r="S29" i="157" s="1"/>
  <c r="BS29" i="156"/>
  <c r="BS29" i="157" s="1"/>
  <c r="AO30" i="156"/>
  <c r="AO30" i="157" s="1"/>
  <c r="DM31" i="156"/>
  <c r="DM31" i="157" s="1"/>
  <c r="DU30" i="156"/>
  <c r="DU30" i="157" s="1"/>
  <c r="M39" i="145"/>
  <c r="G39" i="160"/>
  <c r="BY30" i="156"/>
  <c r="BY30" i="157" s="1"/>
  <c r="CW30" i="156"/>
  <c r="CW30" i="157" s="1"/>
  <c r="AY29" i="156"/>
  <c r="AY29" i="157" s="1"/>
  <c r="CY30" i="156"/>
  <c r="CY30" i="157" s="1"/>
  <c r="M30" i="156"/>
  <c r="BU30" i="156"/>
  <c r="BU30" i="157" s="1"/>
  <c r="AQ29" i="156"/>
  <c r="AQ29" i="157" s="1"/>
  <c r="CG30" i="156"/>
  <c r="CG30" i="157" s="1"/>
  <c r="DO30" i="156"/>
  <c r="DO30" i="157" s="1"/>
  <c r="CA30" i="156"/>
  <c r="CA30" i="157" s="1"/>
  <c r="EM29" i="156"/>
  <c r="EM29" i="157" s="1"/>
  <c r="DQ30" i="156"/>
  <c r="DQ30" i="157" s="1"/>
  <c r="BA30" i="156"/>
  <c r="BA30" i="157" s="1"/>
  <c r="CI30" i="156"/>
  <c r="CI30" i="157" s="1"/>
  <c r="CQ30" i="156"/>
  <c r="CQ30" i="157" s="1"/>
  <c r="DA29" i="157"/>
  <c r="DA30" i="156"/>
  <c r="BK30" i="156"/>
  <c r="BK30" i="157" s="1"/>
  <c r="C29" i="156"/>
  <c r="C29" i="157" s="1"/>
  <c r="C31" i="153"/>
  <c r="C30" i="155"/>
  <c r="W30" i="155"/>
  <c r="W31" i="153"/>
  <c r="DG31" i="153"/>
  <c r="DG30" i="155"/>
  <c r="DQ32" i="153"/>
  <c r="DQ31" i="155"/>
  <c r="ES29" i="156"/>
  <c r="ES29" i="157" s="1"/>
  <c r="BI29" i="156"/>
  <c r="BI29" i="157" s="1"/>
  <c r="O32" i="155"/>
  <c r="O33" i="153"/>
  <c r="CA32" i="153"/>
  <c r="CA31" i="155"/>
  <c r="W29" i="156"/>
  <c r="W29" i="157" s="1"/>
  <c r="BK32" i="153"/>
  <c r="BK31" i="155"/>
  <c r="DG29" i="156"/>
  <c r="DG29" i="157" s="1"/>
  <c r="ES31" i="153"/>
  <c r="ES30" i="155"/>
  <c r="BI31" i="153"/>
  <c r="BI30" i="155"/>
  <c r="DE29" i="156"/>
  <c r="DE29" i="157" s="1"/>
  <c r="EE31" i="155"/>
  <c r="EE32" i="153"/>
  <c r="E29" i="156"/>
  <c r="E29" i="157" s="1"/>
  <c r="CI32" i="155"/>
  <c r="CI33" i="153"/>
  <c r="U29" i="156"/>
  <c r="U29" i="157" s="1"/>
  <c r="DO32" i="153"/>
  <c r="DO31" i="155"/>
  <c r="DE31" i="153"/>
  <c r="DE30" i="155"/>
  <c r="CQ33" i="153"/>
  <c r="CQ32" i="155"/>
  <c r="EE30" i="156"/>
  <c r="EE30" i="157" s="1"/>
  <c r="E30" i="155"/>
  <c r="E31" i="153"/>
  <c r="U30" i="155"/>
  <c r="U31" i="153"/>
  <c r="DW30" i="156"/>
  <c r="DW30" i="157" s="1"/>
  <c r="S31" i="155"/>
  <c r="S32" i="153"/>
  <c r="AI30" i="155"/>
  <c r="AI31" i="153"/>
  <c r="BW29" i="156"/>
  <c r="BW29" i="157" s="1"/>
  <c r="AA29" i="156"/>
  <c r="AA29" i="157" s="1"/>
  <c r="DC30" i="156"/>
  <c r="DC30" i="157" s="1"/>
  <c r="BC30" i="156"/>
  <c r="BC30" i="157" s="1"/>
  <c r="DU34" i="153"/>
  <c r="DU33" i="155"/>
  <c r="DK29" i="156"/>
  <c r="DK29" i="157" s="1"/>
  <c r="CS29" i="156"/>
  <c r="CS29" i="157" s="1"/>
  <c r="O30" i="157"/>
  <c r="O31" i="156"/>
  <c r="DM36" i="153"/>
  <c r="CK31" i="153"/>
  <c r="CK30" i="155"/>
  <c r="G30" i="156"/>
  <c r="G30" i="157" s="1"/>
  <c r="AE30" i="156"/>
  <c r="AE30" i="157" s="1"/>
  <c r="AG31" i="153"/>
  <c r="AG30" i="155"/>
  <c r="AW29" i="156"/>
  <c r="AW29" i="157" s="1"/>
  <c r="Q29" i="156"/>
  <c r="Q29" i="157" s="1"/>
  <c r="EQ30" i="156"/>
  <c r="EQ30" i="157" s="1"/>
  <c r="DI29" i="156"/>
  <c r="DI29" i="157" s="1"/>
  <c r="BO29" i="156"/>
  <c r="BO29" i="157" s="1"/>
  <c r="BY37" i="153"/>
  <c r="Y29" i="156"/>
  <c r="Y29" i="157" s="1"/>
  <c r="EW31" i="153"/>
  <c r="EW30" i="155"/>
  <c r="CW33" i="154"/>
  <c r="CW32" i="155"/>
  <c r="DW32" i="153"/>
  <c r="DW31" i="155"/>
  <c r="AM33" i="154"/>
  <c r="AM32" i="155"/>
  <c r="CY33" i="154"/>
  <c r="CY32" i="155"/>
  <c r="BQ29" i="156"/>
  <c r="BQ29" i="157" s="1"/>
  <c r="AC33" i="154"/>
  <c r="AC32" i="155"/>
  <c r="M34" i="154"/>
  <c r="M33" i="155"/>
  <c r="EG31" i="153"/>
  <c r="EG30" i="155"/>
  <c r="AI29" i="156"/>
  <c r="AI29" i="157" s="1"/>
  <c r="BA33" i="154"/>
  <c r="BA32" i="155"/>
  <c r="EC31" i="153"/>
  <c r="EC30" i="155"/>
  <c r="BW31" i="153"/>
  <c r="BW30" i="155"/>
  <c r="CE30" i="155"/>
  <c r="CE31" i="153"/>
  <c r="AA31" i="153"/>
  <c r="AA30" i="155"/>
  <c r="DC31" i="155"/>
  <c r="DC32" i="153"/>
  <c r="EK33" i="154"/>
  <c r="EK32" i="155"/>
  <c r="M36" i="153"/>
  <c r="BC32" i="153"/>
  <c r="BC31" i="155"/>
  <c r="CY37" i="153"/>
  <c r="DK30" i="155"/>
  <c r="DK31" i="153"/>
  <c r="CS31" i="153"/>
  <c r="CS30" i="155"/>
  <c r="AC35" i="153"/>
  <c r="CK29" i="156"/>
  <c r="CK29" i="157" s="1"/>
  <c r="G31" i="155"/>
  <c r="G32" i="153"/>
  <c r="AQ31" i="155"/>
  <c r="AQ32" i="153"/>
  <c r="AE32" i="153"/>
  <c r="AE31" i="155"/>
  <c r="AG29" i="156"/>
  <c r="AG29" i="157" s="1"/>
  <c r="AW30" i="155"/>
  <c r="AW31" i="153"/>
  <c r="BY33" i="154"/>
  <c r="BY32" i="155"/>
  <c r="Q31" i="153"/>
  <c r="Q30" i="155"/>
  <c r="BI33" i="154"/>
  <c r="DA33" i="155"/>
  <c r="DA34" i="153"/>
  <c r="DY31" i="153"/>
  <c r="DY30" i="155"/>
  <c r="EU32" i="153"/>
  <c r="EU31" i="155"/>
  <c r="BM31" i="153"/>
  <c r="BM30" i="155"/>
  <c r="DS29" i="156"/>
  <c r="DS29" i="157" s="1"/>
  <c r="EI30" i="156"/>
  <c r="EI30" i="157" s="1"/>
  <c r="BE29" i="156"/>
  <c r="BE29" i="157" s="1"/>
  <c r="K30" i="156"/>
  <c r="K30" i="157" s="1"/>
  <c r="CM29" i="156"/>
  <c r="CM29" i="157" s="1"/>
  <c r="I31" i="153"/>
  <c r="I30" i="155"/>
  <c r="CU31" i="153"/>
  <c r="CU30" i="155"/>
  <c r="AK29" i="156"/>
  <c r="AK29" i="157" s="1"/>
  <c r="BQ31" i="153"/>
  <c r="BQ30" i="155"/>
  <c r="EG29" i="156"/>
  <c r="EG29" i="157" s="1"/>
  <c r="EC29" i="156"/>
  <c r="EC29" i="157" s="1"/>
  <c r="CE29" i="156"/>
  <c r="CE29" i="157" s="1"/>
  <c r="EQ32" i="153"/>
  <c r="EQ31" i="155"/>
  <c r="DI31" i="153"/>
  <c r="DI30" i="155"/>
  <c r="BO31" i="153"/>
  <c r="BO30" i="155"/>
  <c r="BS31" i="155"/>
  <c r="BS32" i="153"/>
  <c r="CG33" i="153"/>
  <c r="CG32" i="155"/>
  <c r="Y31" i="153"/>
  <c r="Y30" i="155"/>
  <c r="EW29" i="156"/>
  <c r="EW29" i="157" s="1"/>
  <c r="AU30" i="156"/>
  <c r="AU30" i="157" s="1"/>
  <c r="EY29" i="156"/>
  <c r="EY29" i="157" s="1"/>
  <c r="EO29" i="156"/>
  <c r="EO29" i="157" s="1"/>
  <c r="CW37" i="153"/>
  <c r="AO37" i="153"/>
  <c r="BG31" i="153"/>
  <c r="BG30" i="155"/>
  <c r="CC29" i="156"/>
  <c r="CC29" i="157" s="1"/>
  <c r="EA29" i="156"/>
  <c r="EA29" i="157" s="1"/>
  <c r="CO37" i="153"/>
  <c r="BU33" i="154"/>
  <c r="BU32" i="155"/>
  <c r="AU31" i="155"/>
  <c r="AU32" i="153"/>
  <c r="EY31" i="153"/>
  <c r="EY30" i="155"/>
  <c r="EO30" i="155"/>
  <c r="EO31" i="153"/>
  <c r="CO33" i="154"/>
  <c r="CO32" i="155"/>
  <c r="AS33" i="154"/>
  <c r="AS32" i="155"/>
  <c r="BG29" i="156"/>
  <c r="BG29" i="157" s="1"/>
  <c r="AM37" i="153"/>
  <c r="CC31" i="153"/>
  <c r="CC30" i="155"/>
  <c r="EA30" i="155"/>
  <c r="EA31" i="153"/>
  <c r="BA37" i="153"/>
  <c r="EK36" i="153"/>
  <c r="DY29" i="156"/>
  <c r="DY29" i="157" s="1"/>
  <c r="EU30" i="156"/>
  <c r="EU30" i="157" s="1"/>
  <c r="DM34" i="154"/>
  <c r="DM33" i="155"/>
  <c r="ES36" i="154"/>
  <c r="BM29" i="156"/>
  <c r="BM29" i="157" s="1"/>
  <c r="DS31" i="153"/>
  <c r="DS30" i="155"/>
  <c r="EI32" i="153"/>
  <c r="EI31" i="155"/>
  <c r="EM31" i="155"/>
  <c r="EM32" i="153"/>
  <c r="BE31" i="153"/>
  <c r="BE30" i="155"/>
  <c r="AO33" i="154"/>
  <c r="AO32" i="155"/>
  <c r="AY32" i="153"/>
  <c r="AY31" i="155"/>
  <c r="K31" i="155"/>
  <c r="K32" i="153"/>
  <c r="CM31" i="153"/>
  <c r="CM30" i="155"/>
  <c r="I29" i="156"/>
  <c r="I29" i="157" s="1"/>
  <c r="CU29" i="156"/>
  <c r="CU29" i="157" s="1"/>
  <c r="AK31" i="153"/>
  <c r="AK30" i="155"/>
  <c r="BU37" i="153"/>
  <c r="AS40" i="153"/>
  <c r="AC31" i="156" l="1"/>
  <c r="AC31" i="157" s="1"/>
  <c r="EK31" i="156"/>
  <c r="EK31" i="157" s="1"/>
  <c r="AS31" i="156"/>
  <c r="AS31" i="157" s="1"/>
  <c r="CO31" i="156"/>
  <c r="CO31" i="157" s="1"/>
  <c r="AM31" i="156"/>
  <c r="AM31" i="157" s="1"/>
  <c r="S30" i="156"/>
  <c r="S30" i="157" s="1"/>
  <c r="CA31" i="156"/>
  <c r="CA31" i="157" s="1"/>
  <c r="AO31" i="156"/>
  <c r="AO31" i="157" s="1"/>
  <c r="BS30" i="156"/>
  <c r="BS30" i="157" s="1"/>
  <c r="BY31" i="156"/>
  <c r="BY31" i="157" s="1"/>
  <c r="DM32" i="156"/>
  <c r="DM32" i="157" s="1"/>
  <c r="DU31" i="156"/>
  <c r="DU31" i="157" s="1"/>
  <c r="AY30" i="156"/>
  <c r="AY30" i="157" s="1"/>
  <c r="M40" i="145"/>
  <c r="G40" i="160"/>
  <c r="CW31" i="156"/>
  <c r="CW31" i="157" s="1"/>
  <c r="CY31" i="156"/>
  <c r="CY31" i="157" s="1"/>
  <c r="BU31" i="156"/>
  <c r="BU31" i="157" s="1"/>
  <c r="M30" i="157"/>
  <c r="M31" i="156"/>
  <c r="BA31" i="156"/>
  <c r="BA31" i="157" s="1"/>
  <c r="AQ30" i="156"/>
  <c r="AQ30" i="157" s="1"/>
  <c r="CG31" i="156"/>
  <c r="CG31" i="157" s="1"/>
  <c r="DO31" i="156"/>
  <c r="DO31" i="157" s="1"/>
  <c r="DQ31" i="156"/>
  <c r="DQ31" i="157" s="1"/>
  <c r="EM30" i="156"/>
  <c r="EM30" i="157" s="1"/>
  <c r="CI31" i="156"/>
  <c r="CI31" i="157" s="1"/>
  <c r="CQ31" i="156"/>
  <c r="CQ31" i="157" s="1"/>
  <c r="DA30" i="157"/>
  <c r="DA31" i="156"/>
  <c r="BK31" i="156"/>
  <c r="BK31" i="157" s="1"/>
  <c r="C30" i="156"/>
  <c r="C30" i="157" s="1"/>
  <c r="ES30" i="156"/>
  <c r="ES30" i="157" s="1"/>
  <c r="C31" i="155"/>
  <c r="C32" i="153"/>
  <c r="U30" i="156"/>
  <c r="U30" i="157" s="1"/>
  <c r="E32" i="153"/>
  <c r="E31" i="155"/>
  <c r="CI34" i="153"/>
  <c r="CI33" i="155"/>
  <c r="EE32" i="155"/>
  <c r="EE33" i="153"/>
  <c r="BI30" i="156"/>
  <c r="BI30" i="157" s="1"/>
  <c r="O33" i="155"/>
  <c r="O34" i="153"/>
  <c r="DG30" i="156"/>
  <c r="DG30" i="157" s="1"/>
  <c r="E30" i="156"/>
  <c r="E30" i="157" s="1"/>
  <c r="CQ33" i="155"/>
  <c r="CQ34" i="153"/>
  <c r="DO33" i="153"/>
  <c r="DO32" i="155"/>
  <c r="EE31" i="156"/>
  <c r="EE31" i="157" s="1"/>
  <c r="BI32" i="153"/>
  <c r="BI31" i="155"/>
  <c r="DG31" i="155"/>
  <c r="DG32" i="153"/>
  <c r="U32" i="153"/>
  <c r="U31" i="155"/>
  <c r="DE30" i="156"/>
  <c r="DE30" i="157" s="1"/>
  <c r="W32" i="153"/>
  <c r="W31" i="155"/>
  <c r="DE32" i="153"/>
  <c r="DE31" i="155"/>
  <c r="ES32" i="153"/>
  <c r="ES31" i="155"/>
  <c r="BK33" i="153"/>
  <c r="BK32" i="155"/>
  <c r="CA32" i="155"/>
  <c r="CA33" i="153"/>
  <c r="DQ33" i="153"/>
  <c r="DQ32" i="155"/>
  <c r="W30" i="156"/>
  <c r="W30" i="157" s="1"/>
  <c r="AS41" i="153"/>
  <c r="AK30" i="156"/>
  <c r="AK30" i="157" s="1"/>
  <c r="CM30" i="156"/>
  <c r="CM30" i="157" s="1"/>
  <c r="BU38" i="153"/>
  <c r="K32" i="155"/>
  <c r="K33" i="153"/>
  <c r="EM33" i="153"/>
  <c r="EM32" i="155"/>
  <c r="EI31" i="156"/>
  <c r="EI31" i="157" s="1"/>
  <c r="EA31" i="155"/>
  <c r="EA32" i="153"/>
  <c r="CC30" i="156"/>
  <c r="CC30" i="157" s="1"/>
  <c r="EO32" i="153"/>
  <c r="EO31" i="155"/>
  <c r="AU33" i="153"/>
  <c r="AU32" i="155"/>
  <c r="BO30" i="156"/>
  <c r="BO30" i="157" s="1"/>
  <c r="EQ31" i="156"/>
  <c r="EQ31" i="157" s="1"/>
  <c r="BM30" i="156"/>
  <c r="BM30" i="157" s="1"/>
  <c r="EU31" i="156"/>
  <c r="EU31" i="157" s="1"/>
  <c r="DA34" i="155"/>
  <c r="DA35" i="153"/>
  <c r="Q30" i="156"/>
  <c r="Q30" i="157" s="1"/>
  <c r="AW32" i="153"/>
  <c r="AW31" i="155"/>
  <c r="AE31" i="156"/>
  <c r="AE31" i="157" s="1"/>
  <c r="G32" i="155"/>
  <c r="G33" i="153"/>
  <c r="CS30" i="156"/>
  <c r="CS30" i="157" s="1"/>
  <c r="CY38" i="153"/>
  <c r="BC31" i="156"/>
  <c r="BC31" i="157" s="1"/>
  <c r="AA30" i="156"/>
  <c r="AA30" i="157" s="1"/>
  <c r="CE32" i="153"/>
  <c r="CE31" i="155"/>
  <c r="EC30" i="156"/>
  <c r="EC30" i="157" s="1"/>
  <c r="EW30" i="156"/>
  <c r="EW30" i="157" s="1"/>
  <c r="AG30" i="156"/>
  <c r="AG30" i="157" s="1"/>
  <c r="AI32" i="153"/>
  <c r="AI31" i="155"/>
  <c r="K31" i="156"/>
  <c r="K31" i="157" s="1"/>
  <c r="AO34" i="154"/>
  <c r="AO33" i="155"/>
  <c r="EI33" i="153"/>
  <c r="EI32" i="155"/>
  <c r="ES37" i="154"/>
  <c r="EK37" i="153"/>
  <c r="EA30" i="156"/>
  <c r="EA30" i="157" s="1"/>
  <c r="CC32" i="153"/>
  <c r="CC31" i="155"/>
  <c r="AS34" i="154"/>
  <c r="AS33" i="155"/>
  <c r="EO30" i="156"/>
  <c r="EO30" i="157" s="1"/>
  <c r="AU31" i="156"/>
  <c r="AU31" i="157" s="1"/>
  <c r="CO38" i="153"/>
  <c r="CG33" i="155"/>
  <c r="CG34" i="153"/>
  <c r="BO32" i="153"/>
  <c r="BO31" i="155"/>
  <c r="EQ32" i="155"/>
  <c r="EQ33" i="153"/>
  <c r="BM32" i="153"/>
  <c r="BM31" i="155"/>
  <c r="EU33" i="153"/>
  <c r="EU32" i="155"/>
  <c r="Q32" i="153"/>
  <c r="Q31" i="155"/>
  <c r="AW30" i="156"/>
  <c r="AW30" i="157" s="1"/>
  <c r="AE32" i="155"/>
  <c r="AE33" i="153"/>
  <c r="G31" i="156"/>
  <c r="G31" i="157" s="1"/>
  <c r="CS32" i="153"/>
  <c r="CS31" i="155"/>
  <c r="BC32" i="155"/>
  <c r="BC33" i="153"/>
  <c r="EK34" i="154"/>
  <c r="EK33" i="155"/>
  <c r="AA32" i="153"/>
  <c r="AA31" i="155"/>
  <c r="CE30" i="156"/>
  <c r="CE30" i="157" s="1"/>
  <c r="EC31" i="155"/>
  <c r="EC32" i="153"/>
  <c r="AM34" i="154"/>
  <c r="AM33" i="155"/>
  <c r="CW34" i="154"/>
  <c r="CW33" i="155"/>
  <c r="EW32" i="153"/>
  <c r="EW31" i="155"/>
  <c r="BY38" i="153"/>
  <c r="AG32" i="153"/>
  <c r="AG31" i="155"/>
  <c r="DM37" i="153"/>
  <c r="AI30" i="156"/>
  <c r="AI30" i="157" s="1"/>
  <c r="BE30" i="156"/>
  <c r="BE30" i="157" s="1"/>
  <c r="DS30" i="156"/>
  <c r="DS30" i="157" s="1"/>
  <c r="EY30" i="156"/>
  <c r="EY30" i="157" s="1"/>
  <c r="BG30" i="156"/>
  <c r="BG30" i="157" s="1"/>
  <c r="Y30" i="156"/>
  <c r="Y30" i="157" s="1"/>
  <c r="BS33" i="153"/>
  <c r="BS32" i="155"/>
  <c r="DI30" i="156"/>
  <c r="DI30" i="157" s="1"/>
  <c r="BQ30" i="156"/>
  <c r="BQ30" i="157" s="1"/>
  <c r="CU30" i="156"/>
  <c r="CU30" i="157" s="1"/>
  <c r="I30" i="156"/>
  <c r="I30" i="157" s="1"/>
  <c r="DY30" i="156"/>
  <c r="DY30" i="157" s="1"/>
  <c r="AQ33" i="153"/>
  <c r="AQ32" i="155"/>
  <c r="AC36" i="153"/>
  <c r="DK31" i="155"/>
  <c r="DK32" i="153"/>
  <c r="DC33" i="153"/>
  <c r="DC32" i="155"/>
  <c r="BW30" i="156"/>
  <c r="BW30" i="157" s="1"/>
  <c r="EG30" i="156"/>
  <c r="EG30" i="157" s="1"/>
  <c r="DW31" i="156"/>
  <c r="DW31" i="157" s="1"/>
  <c r="CK30" i="156"/>
  <c r="CK30" i="157" s="1"/>
  <c r="O31" i="157"/>
  <c r="O32" i="156"/>
  <c r="S32" i="155"/>
  <c r="S33" i="153"/>
  <c r="AK32" i="153"/>
  <c r="AK31" i="155"/>
  <c r="CM31" i="155"/>
  <c r="CM32" i="153"/>
  <c r="AY32" i="155"/>
  <c r="AY33" i="153"/>
  <c r="BE32" i="153"/>
  <c r="BE31" i="155"/>
  <c r="DS32" i="153"/>
  <c r="DS31" i="155"/>
  <c r="DM35" i="154"/>
  <c r="DM34" i="155"/>
  <c r="BA38" i="153"/>
  <c r="AM38" i="153"/>
  <c r="CO34" i="154"/>
  <c r="CO33" i="155"/>
  <c r="EY32" i="153"/>
  <c r="EY31" i="155"/>
  <c r="BU34" i="154"/>
  <c r="BU33" i="155"/>
  <c r="BG32" i="153"/>
  <c r="BG31" i="155"/>
  <c r="AO38" i="153"/>
  <c r="CW38" i="153"/>
  <c r="Y31" i="155"/>
  <c r="Y32" i="153"/>
  <c r="DI32" i="153"/>
  <c r="DI31" i="155"/>
  <c r="BQ32" i="153"/>
  <c r="BQ31" i="155"/>
  <c r="CU32" i="153"/>
  <c r="CU31" i="155"/>
  <c r="I31" i="155"/>
  <c r="I32" i="153"/>
  <c r="DY31" i="155"/>
  <c r="DY32" i="153"/>
  <c r="BI34" i="154"/>
  <c r="BY34" i="154"/>
  <c r="BY33" i="155"/>
  <c r="DK30" i="156"/>
  <c r="DK30" i="157" s="1"/>
  <c r="M37" i="153"/>
  <c r="DC31" i="156"/>
  <c r="DC31" i="157" s="1"/>
  <c r="BW31" i="155"/>
  <c r="BW32" i="153"/>
  <c r="BA34" i="154"/>
  <c r="BA33" i="155"/>
  <c r="EG32" i="153"/>
  <c r="EG31" i="155"/>
  <c r="M35" i="154"/>
  <c r="M34" i="155"/>
  <c r="AC34" i="154"/>
  <c r="AC33" i="155"/>
  <c r="CY34" i="154"/>
  <c r="CY33" i="155"/>
  <c r="DW33" i="153"/>
  <c r="DW32" i="155"/>
  <c r="CK32" i="153"/>
  <c r="CK31" i="155"/>
  <c r="DU35" i="153"/>
  <c r="DU34" i="155"/>
  <c r="AC32" i="156" l="1"/>
  <c r="AC32" i="157" s="1"/>
  <c r="EK32" i="156"/>
  <c r="EK32" i="157" s="1"/>
  <c r="CO32" i="156"/>
  <c r="CO32" i="157" s="1"/>
  <c r="AS32" i="156"/>
  <c r="AS32" i="157" s="1"/>
  <c r="AM32" i="156"/>
  <c r="AM32" i="157" s="1"/>
  <c r="S31" i="156"/>
  <c r="S31" i="157" s="1"/>
  <c r="CA32" i="156"/>
  <c r="CA32" i="157" s="1"/>
  <c r="BS31" i="156"/>
  <c r="BS31" i="157" s="1"/>
  <c r="AO32" i="156"/>
  <c r="AO32" i="157" s="1"/>
  <c r="DM33" i="156"/>
  <c r="DM33" i="157" s="1"/>
  <c r="BY32" i="156"/>
  <c r="BY32" i="157" s="1"/>
  <c r="DU32" i="156"/>
  <c r="DU32" i="157" s="1"/>
  <c r="AY31" i="156"/>
  <c r="AY31" i="157" s="1"/>
  <c r="BA32" i="156"/>
  <c r="BA32" i="157" s="1"/>
  <c r="M41" i="145"/>
  <c r="G41" i="160"/>
  <c r="BU32" i="156"/>
  <c r="BU32" i="157" s="1"/>
  <c r="CW32" i="156"/>
  <c r="CW32" i="157" s="1"/>
  <c r="CY32" i="156"/>
  <c r="CY32" i="157" s="1"/>
  <c r="AQ31" i="156"/>
  <c r="AQ31" i="157" s="1"/>
  <c r="M31" i="157"/>
  <c r="M32" i="156"/>
  <c r="DO32" i="156"/>
  <c r="DO32" i="157" s="1"/>
  <c r="CG32" i="156"/>
  <c r="CG32" i="157" s="1"/>
  <c r="DQ32" i="156"/>
  <c r="DQ32" i="157" s="1"/>
  <c r="EM31" i="156"/>
  <c r="EM31" i="157" s="1"/>
  <c r="CI32" i="156"/>
  <c r="CI32" i="157" s="1"/>
  <c r="CQ32" i="156"/>
  <c r="CQ32" i="157" s="1"/>
  <c r="DA31" i="157"/>
  <c r="DA32" i="156"/>
  <c r="C31" i="156"/>
  <c r="C31" i="157" s="1"/>
  <c r="BI31" i="156"/>
  <c r="BI31" i="157" s="1"/>
  <c r="ES31" i="156"/>
  <c r="ES31" i="157" s="1"/>
  <c r="C32" i="155"/>
  <c r="C33" i="153"/>
  <c r="DG31" i="156"/>
  <c r="DG31" i="157" s="1"/>
  <c r="BK32" i="156"/>
  <c r="BK32" i="157" s="1"/>
  <c r="DE31" i="156"/>
  <c r="DE31" i="157" s="1"/>
  <c r="DG32" i="155"/>
  <c r="DG33" i="153"/>
  <c r="CQ35" i="153"/>
  <c r="CQ34" i="155"/>
  <c r="DQ34" i="153"/>
  <c r="DQ33" i="155"/>
  <c r="BK33" i="155"/>
  <c r="BK34" i="153"/>
  <c r="DE33" i="153"/>
  <c r="DE32" i="155"/>
  <c r="CI35" i="153"/>
  <c r="CI34" i="155"/>
  <c r="CA34" i="153"/>
  <c r="CA33" i="155"/>
  <c r="W31" i="156"/>
  <c r="W31" i="157" s="1"/>
  <c r="U31" i="156"/>
  <c r="U31" i="157" s="1"/>
  <c r="O34" i="155"/>
  <c r="O35" i="153"/>
  <c r="EE34" i="153"/>
  <c r="EE33" i="155"/>
  <c r="E31" i="156"/>
  <c r="E31" i="157" s="1"/>
  <c r="ES33" i="153"/>
  <c r="ES32" i="155"/>
  <c r="W33" i="153"/>
  <c r="W32" i="155"/>
  <c r="U33" i="153"/>
  <c r="U32" i="155"/>
  <c r="BI33" i="153"/>
  <c r="BI32" i="155"/>
  <c r="DO34" i="153"/>
  <c r="DO33" i="155"/>
  <c r="EE32" i="156"/>
  <c r="EE32" i="157" s="1"/>
  <c r="E32" i="155"/>
  <c r="E33" i="153"/>
  <c r="BW32" i="155"/>
  <c r="BW33" i="153"/>
  <c r="I33" i="153"/>
  <c r="I32" i="155"/>
  <c r="BE31" i="156"/>
  <c r="BE31" i="157" s="1"/>
  <c r="S34" i="153"/>
  <c r="S33" i="155"/>
  <c r="EC33" i="153"/>
  <c r="EC32" i="155"/>
  <c r="BC34" i="153"/>
  <c r="BC33" i="155"/>
  <c r="AE34" i="153"/>
  <c r="AE33" i="155"/>
  <c r="EU32" i="156"/>
  <c r="EU32" i="157" s="1"/>
  <c r="EI32" i="156"/>
  <c r="EI32" i="157" s="1"/>
  <c r="AI31" i="156"/>
  <c r="AI31" i="157" s="1"/>
  <c r="DA36" i="153"/>
  <c r="DA35" i="155"/>
  <c r="AU32" i="156"/>
  <c r="AU32" i="157" s="1"/>
  <c r="DU35" i="155"/>
  <c r="DU36" i="153"/>
  <c r="M36" i="154"/>
  <c r="M35" i="155"/>
  <c r="BW31" i="156"/>
  <c r="BW31" i="157" s="1"/>
  <c r="I31" i="156"/>
  <c r="I31" i="157" s="1"/>
  <c r="CO35" i="154"/>
  <c r="CO34" i="155"/>
  <c r="BA39" i="153"/>
  <c r="BE32" i="155"/>
  <c r="BE33" i="153"/>
  <c r="DC33" i="155"/>
  <c r="DC34" i="153"/>
  <c r="BS34" i="153"/>
  <c r="BS33" i="155"/>
  <c r="DM38" i="153"/>
  <c r="CW35" i="154"/>
  <c r="CW34" i="155"/>
  <c r="EC31" i="156"/>
  <c r="EC31" i="157" s="1"/>
  <c r="AA33" i="153"/>
  <c r="AA32" i="155"/>
  <c r="Q33" i="153"/>
  <c r="Q32" i="155"/>
  <c r="EK38" i="153"/>
  <c r="EI34" i="153"/>
  <c r="EI33" i="155"/>
  <c r="AI32" i="155"/>
  <c r="AI33" i="153"/>
  <c r="AW32" i="155"/>
  <c r="AW33" i="153"/>
  <c r="AU33" i="155"/>
  <c r="AU34" i="153"/>
  <c r="EO33" i="153"/>
  <c r="EO32" i="155"/>
  <c r="EA31" i="156"/>
  <c r="EA31" i="157" s="1"/>
  <c r="DW32" i="156"/>
  <c r="DW32" i="157" s="1"/>
  <c r="EG31" i="156"/>
  <c r="EG31" i="157" s="1"/>
  <c r="CU31" i="156"/>
  <c r="CU31" i="157" s="1"/>
  <c r="DI31" i="156"/>
  <c r="DI31" i="157" s="1"/>
  <c r="Y33" i="153"/>
  <c r="Y32" i="155"/>
  <c r="BG31" i="156"/>
  <c r="BG31" i="157" s="1"/>
  <c r="EY31" i="156"/>
  <c r="EY31" i="157" s="1"/>
  <c r="AY33" i="155"/>
  <c r="AY34" i="153"/>
  <c r="AK31" i="156"/>
  <c r="AK31" i="157" s="1"/>
  <c r="DK33" i="153"/>
  <c r="DK32" i="155"/>
  <c r="AG31" i="156"/>
  <c r="AG31" i="157" s="1"/>
  <c r="EW31" i="156"/>
  <c r="EW31" i="157" s="1"/>
  <c r="CS31" i="156"/>
  <c r="CS31" i="157" s="1"/>
  <c r="BM31" i="156"/>
  <c r="BM31" i="157" s="1"/>
  <c r="EQ33" i="155"/>
  <c r="EQ34" i="153"/>
  <c r="CG35" i="153"/>
  <c r="CG34" i="155"/>
  <c r="CE31" i="156"/>
  <c r="CE31" i="157" s="1"/>
  <c r="CY39" i="153"/>
  <c r="K34" i="153"/>
  <c r="K33" i="155"/>
  <c r="DY33" i="153"/>
  <c r="DY32" i="155"/>
  <c r="BQ31" i="156"/>
  <c r="BQ31" i="157" s="1"/>
  <c r="AO39" i="153"/>
  <c r="DS31" i="156"/>
  <c r="DS31" i="157" s="1"/>
  <c r="CM33" i="153"/>
  <c r="CM32" i="155"/>
  <c r="O32" i="157"/>
  <c r="O33" i="156"/>
  <c r="DC32" i="156"/>
  <c r="DC32" i="157" s="1"/>
  <c r="AA31" i="156"/>
  <c r="AA31" i="157" s="1"/>
  <c r="Q31" i="156"/>
  <c r="Q31" i="157" s="1"/>
  <c r="BO31" i="156"/>
  <c r="BO31" i="157" s="1"/>
  <c r="CC31" i="156"/>
  <c r="CC31" i="157" s="1"/>
  <c r="G33" i="155"/>
  <c r="G34" i="153"/>
  <c r="AW31" i="156"/>
  <c r="AW31" i="157" s="1"/>
  <c r="EO31" i="156"/>
  <c r="EO31" i="157" s="1"/>
  <c r="EA33" i="153"/>
  <c r="EA32" i="155"/>
  <c r="CY35" i="154"/>
  <c r="CY34" i="155"/>
  <c r="BA35" i="154"/>
  <c r="BA34" i="155"/>
  <c r="BY35" i="154"/>
  <c r="BY34" i="155"/>
  <c r="DY31" i="156"/>
  <c r="DY31" i="157" s="1"/>
  <c r="BQ33" i="153"/>
  <c r="BQ32" i="155"/>
  <c r="BU35" i="154"/>
  <c r="BU34" i="155"/>
  <c r="AM39" i="153"/>
  <c r="DS33" i="153"/>
  <c r="DS32" i="155"/>
  <c r="CM31" i="156"/>
  <c r="CM31" i="157" s="1"/>
  <c r="AC37" i="153"/>
  <c r="BY39" i="153"/>
  <c r="BC32" i="156"/>
  <c r="BC32" i="157" s="1"/>
  <c r="AE32" i="156"/>
  <c r="AE32" i="157" s="1"/>
  <c r="EU34" i="153"/>
  <c r="EU33" i="155"/>
  <c r="BO33" i="153"/>
  <c r="BO32" i="155"/>
  <c r="CC33" i="153"/>
  <c r="CC32" i="155"/>
  <c r="AO35" i="154"/>
  <c r="AO34" i="155"/>
  <c r="G32" i="156"/>
  <c r="G32" i="157" s="1"/>
  <c r="BU39" i="153"/>
  <c r="CK31" i="156"/>
  <c r="CK31" i="157" s="1"/>
  <c r="CK33" i="153"/>
  <c r="CK32" i="155"/>
  <c r="DW34" i="153"/>
  <c r="DW33" i="155"/>
  <c r="AC35" i="154"/>
  <c r="AC34" i="155"/>
  <c r="EG32" i="155"/>
  <c r="EG33" i="153"/>
  <c r="M38" i="153"/>
  <c r="BI35" i="154"/>
  <c r="CU33" i="153"/>
  <c r="CU32" i="155"/>
  <c r="DI33" i="153"/>
  <c r="DI32" i="155"/>
  <c r="Y31" i="156"/>
  <c r="Y31" i="157" s="1"/>
  <c r="CW39" i="153"/>
  <c r="BG33" i="153"/>
  <c r="BG32" i="155"/>
  <c r="EY32" i="155"/>
  <c r="EY33" i="153"/>
  <c r="DM36" i="154"/>
  <c r="DM35" i="155"/>
  <c r="AK32" i="155"/>
  <c r="AK33" i="153"/>
  <c r="DK31" i="156"/>
  <c r="DK31" i="157" s="1"/>
  <c r="AQ34" i="153"/>
  <c r="AQ33" i="155"/>
  <c r="AG32" i="155"/>
  <c r="AG33" i="153"/>
  <c r="EW33" i="153"/>
  <c r="EW32" i="155"/>
  <c r="AM35" i="154"/>
  <c r="AM34" i="155"/>
  <c r="EK35" i="154"/>
  <c r="EK34" i="155"/>
  <c r="CS33" i="153"/>
  <c r="CS32" i="155"/>
  <c r="BM33" i="153"/>
  <c r="BM32" i="155"/>
  <c r="EQ32" i="156"/>
  <c r="EQ32" i="157" s="1"/>
  <c r="CO39" i="153"/>
  <c r="AS35" i="154"/>
  <c r="AS34" i="155"/>
  <c r="ES38" i="154"/>
  <c r="CE33" i="153"/>
  <c r="CE32" i="155"/>
  <c r="EM34" i="153"/>
  <c r="EM33" i="155"/>
  <c r="K32" i="156"/>
  <c r="K32" i="157" s="1"/>
  <c r="AS42" i="153"/>
  <c r="AC33" i="156" l="1"/>
  <c r="AC33" i="157" s="1"/>
  <c r="EK33" i="156"/>
  <c r="EK33" i="157" s="1"/>
  <c r="BS32" i="156"/>
  <c r="BS32" i="157" s="1"/>
  <c r="CO33" i="156"/>
  <c r="CO33" i="157" s="1"/>
  <c r="AS33" i="156"/>
  <c r="AS33" i="157" s="1"/>
  <c r="AM33" i="156"/>
  <c r="AM33" i="157" s="1"/>
  <c r="S32" i="156"/>
  <c r="S32" i="157" s="1"/>
  <c r="AO33" i="156"/>
  <c r="AO33" i="157" s="1"/>
  <c r="DM34" i="156"/>
  <c r="DM34" i="157" s="1"/>
  <c r="CA33" i="156"/>
  <c r="CA33" i="157" s="1"/>
  <c r="DU33" i="156"/>
  <c r="DU33" i="157" s="1"/>
  <c r="BY33" i="156"/>
  <c r="BY33" i="157" s="1"/>
  <c r="AY32" i="156"/>
  <c r="AY32" i="157" s="1"/>
  <c r="BA33" i="156"/>
  <c r="BA33" i="157" s="1"/>
  <c r="M42" i="145"/>
  <c r="G42" i="160"/>
  <c r="BU33" i="156"/>
  <c r="BU33" i="157" s="1"/>
  <c r="CW33" i="156"/>
  <c r="CW33" i="157" s="1"/>
  <c r="CG33" i="156"/>
  <c r="CG33" i="157" s="1"/>
  <c r="AQ32" i="156"/>
  <c r="AQ32" i="157" s="1"/>
  <c r="CY33" i="156"/>
  <c r="CY33" i="157" s="1"/>
  <c r="DO33" i="156"/>
  <c r="DO33" i="157" s="1"/>
  <c r="M32" i="157"/>
  <c r="M33" i="156"/>
  <c r="EM32" i="156"/>
  <c r="EM32" i="157" s="1"/>
  <c r="DQ33" i="156"/>
  <c r="DQ33" i="157" s="1"/>
  <c r="CI33" i="156"/>
  <c r="CI33" i="157" s="1"/>
  <c r="C32" i="156"/>
  <c r="C32" i="157" s="1"/>
  <c r="CQ33" i="156"/>
  <c r="CQ33" i="157" s="1"/>
  <c r="BI32" i="156"/>
  <c r="BI32" i="157" s="1"/>
  <c r="DA32" i="157"/>
  <c r="DA33" i="156"/>
  <c r="ES32" i="156"/>
  <c r="ES32" i="157" s="1"/>
  <c r="C34" i="153"/>
  <c r="C33" i="155"/>
  <c r="W32" i="156"/>
  <c r="W32" i="157" s="1"/>
  <c r="O36" i="153"/>
  <c r="O35" i="155"/>
  <c r="BK35" i="153"/>
  <c r="BK34" i="155"/>
  <c r="BI34" i="153"/>
  <c r="BI33" i="155"/>
  <c r="W34" i="153"/>
  <c r="W33" i="155"/>
  <c r="CI36" i="153"/>
  <c r="CI35" i="155"/>
  <c r="BK33" i="156"/>
  <c r="BK33" i="157" s="1"/>
  <c r="CQ36" i="153"/>
  <c r="CQ35" i="155"/>
  <c r="E34" i="153"/>
  <c r="E33" i="155"/>
  <c r="U32" i="156"/>
  <c r="U32" i="157" s="1"/>
  <c r="EE33" i="156"/>
  <c r="EE33" i="157" s="1"/>
  <c r="DE32" i="156"/>
  <c r="DE32" i="157" s="1"/>
  <c r="DG34" i="153"/>
  <c r="DG33" i="155"/>
  <c r="E32" i="156"/>
  <c r="E32" i="157" s="1"/>
  <c r="DO35" i="153"/>
  <c r="DO34" i="155"/>
  <c r="U34" i="153"/>
  <c r="U33" i="155"/>
  <c r="ES34" i="153"/>
  <c r="ES33" i="155"/>
  <c r="EE35" i="153"/>
  <c r="EE34" i="155"/>
  <c r="CA34" i="155"/>
  <c r="CA35" i="153"/>
  <c r="DE34" i="153"/>
  <c r="DE33" i="155"/>
  <c r="DQ34" i="155"/>
  <c r="DQ35" i="153"/>
  <c r="DG32" i="156"/>
  <c r="DG32" i="157" s="1"/>
  <c r="CS32" i="156"/>
  <c r="CS32" i="157" s="1"/>
  <c r="AG33" i="155"/>
  <c r="AG34" i="153"/>
  <c r="AK34" i="153"/>
  <c r="AK33" i="155"/>
  <c r="CU32" i="156"/>
  <c r="CU32" i="157" s="1"/>
  <c r="CK32" i="156"/>
  <c r="CK32" i="157" s="1"/>
  <c r="BO32" i="156"/>
  <c r="BO32" i="157" s="1"/>
  <c r="DS32" i="156"/>
  <c r="DS32" i="157" s="1"/>
  <c r="G34" i="155"/>
  <c r="G35" i="153"/>
  <c r="O33" i="157"/>
  <c r="O34" i="156"/>
  <c r="DY32" i="156"/>
  <c r="DY32" i="157" s="1"/>
  <c r="K33" i="156"/>
  <c r="K33" i="157" s="1"/>
  <c r="EQ35" i="153"/>
  <c r="EQ34" i="155"/>
  <c r="AY35" i="153"/>
  <c r="AY34" i="155"/>
  <c r="AU35" i="153"/>
  <c r="AU34" i="155"/>
  <c r="AI34" i="153"/>
  <c r="AI33" i="155"/>
  <c r="DC34" i="155"/>
  <c r="DC35" i="153"/>
  <c r="BE34" i="153"/>
  <c r="BE33" i="155"/>
  <c r="BC33" i="156"/>
  <c r="BC33" i="157" s="1"/>
  <c r="CO40" i="153"/>
  <c r="CS34" i="153"/>
  <c r="CS33" i="155"/>
  <c r="AM36" i="154"/>
  <c r="AM35" i="155"/>
  <c r="AG32" i="156"/>
  <c r="AG32" i="157" s="1"/>
  <c r="AK32" i="156"/>
  <c r="AK32" i="157" s="1"/>
  <c r="DM37" i="154"/>
  <c r="DM36" i="155"/>
  <c r="BG34" i="153"/>
  <c r="BG33" i="155"/>
  <c r="CU34" i="153"/>
  <c r="CU33" i="155"/>
  <c r="BI36" i="154"/>
  <c r="AC36" i="154"/>
  <c r="AC35" i="155"/>
  <c r="CK33" i="155"/>
  <c r="CK34" i="153"/>
  <c r="AO36" i="154"/>
  <c r="AO35" i="155"/>
  <c r="BO34" i="153"/>
  <c r="BO33" i="155"/>
  <c r="AC38" i="153"/>
  <c r="DS33" i="155"/>
  <c r="DS34" i="153"/>
  <c r="BU36" i="154"/>
  <c r="BU35" i="155"/>
  <c r="BA36" i="154"/>
  <c r="BA35" i="155"/>
  <c r="G33" i="156"/>
  <c r="G33" i="157" s="1"/>
  <c r="AO40" i="153"/>
  <c r="DY34" i="153"/>
  <c r="DY33" i="155"/>
  <c r="K35" i="153"/>
  <c r="K34" i="155"/>
  <c r="EQ33" i="156"/>
  <c r="EQ33" i="157" s="1"/>
  <c r="AU33" i="156"/>
  <c r="AU33" i="157" s="1"/>
  <c r="AI32" i="156"/>
  <c r="AI32" i="157" s="1"/>
  <c r="EK39" i="153"/>
  <c r="DM39" i="153"/>
  <c r="DC33" i="156"/>
  <c r="DC33" i="157" s="1"/>
  <c r="BE32" i="156"/>
  <c r="BE32" i="157" s="1"/>
  <c r="CO36" i="154"/>
  <c r="CO35" i="155"/>
  <c r="M37" i="154"/>
  <c r="M36" i="155"/>
  <c r="DA37" i="153"/>
  <c r="DA36" i="155"/>
  <c r="BC35" i="153"/>
  <c r="BC34" i="155"/>
  <c r="DW33" i="156"/>
  <c r="DW33" i="157" s="1"/>
  <c r="BG32" i="156"/>
  <c r="BG32" i="157" s="1"/>
  <c r="CE32" i="156"/>
  <c r="CE32" i="157" s="1"/>
  <c r="BM32" i="156"/>
  <c r="BM32" i="157" s="1"/>
  <c r="EW32" i="156"/>
  <c r="EW32" i="157" s="1"/>
  <c r="EY33" i="155"/>
  <c r="EY34" i="153"/>
  <c r="DI32" i="156"/>
  <c r="DI32" i="157" s="1"/>
  <c r="EG33" i="155"/>
  <c r="EG34" i="153"/>
  <c r="CC32" i="156"/>
  <c r="CC32" i="157" s="1"/>
  <c r="EU33" i="156"/>
  <c r="EU33" i="157" s="1"/>
  <c r="BQ32" i="156"/>
  <c r="BQ32" i="157" s="1"/>
  <c r="EA32" i="156"/>
  <c r="EA32" i="157" s="1"/>
  <c r="CM32" i="156"/>
  <c r="CM32" i="157" s="1"/>
  <c r="CY40" i="153"/>
  <c r="DK32" i="156"/>
  <c r="DK32" i="157" s="1"/>
  <c r="Y32" i="156"/>
  <c r="Y32" i="157" s="1"/>
  <c r="EO32" i="156"/>
  <c r="EO32" i="157" s="1"/>
  <c r="AW34" i="153"/>
  <c r="AW33" i="155"/>
  <c r="EI33" i="156"/>
  <c r="EI33" i="157" s="1"/>
  <c r="Q32" i="156"/>
  <c r="Q32" i="157" s="1"/>
  <c r="AA32" i="156"/>
  <c r="AA32" i="157" s="1"/>
  <c r="BA40" i="153"/>
  <c r="DU36" i="155"/>
  <c r="DU37" i="153"/>
  <c r="AE33" i="156"/>
  <c r="AE33" i="157" s="1"/>
  <c r="EC32" i="156"/>
  <c r="EC32" i="157" s="1"/>
  <c r="I32" i="156"/>
  <c r="I32" i="157" s="1"/>
  <c r="BW33" i="155"/>
  <c r="BW34" i="153"/>
  <c r="AS43" i="153"/>
  <c r="EM34" i="155"/>
  <c r="EM35" i="153"/>
  <c r="CE33" i="155"/>
  <c r="CE34" i="153"/>
  <c r="ES39" i="154"/>
  <c r="AS36" i="154"/>
  <c r="AS35" i="155"/>
  <c r="BM34" i="153"/>
  <c r="BM33" i="155"/>
  <c r="EK36" i="154"/>
  <c r="EK35" i="155"/>
  <c r="EW34" i="153"/>
  <c r="EW33" i="155"/>
  <c r="AQ35" i="153"/>
  <c r="AQ34" i="155"/>
  <c r="EY32" i="156"/>
  <c r="EY32" i="157" s="1"/>
  <c r="CW40" i="153"/>
  <c r="DI33" i="155"/>
  <c r="DI34" i="153"/>
  <c r="M39" i="153"/>
  <c r="EG32" i="156"/>
  <c r="EG32" i="157" s="1"/>
  <c r="DW34" i="155"/>
  <c r="DW35" i="153"/>
  <c r="BU40" i="153"/>
  <c r="CC34" i="153"/>
  <c r="CC33" i="155"/>
  <c r="EU35" i="153"/>
  <c r="EU34" i="155"/>
  <c r="BY40" i="153"/>
  <c r="AM40" i="153"/>
  <c r="BQ34" i="153"/>
  <c r="BQ33" i="155"/>
  <c r="BY36" i="154"/>
  <c r="BY35" i="155"/>
  <c r="CY36" i="154"/>
  <c r="CY35" i="155"/>
  <c r="EA33" i="155"/>
  <c r="EA34" i="153"/>
  <c r="CM34" i="153"/>
  <c r="CM33" i="155"/>
  <c r="CG36" i="153"/>
  <c r="CG35" i="155"/>
  <c r="DK34" i="153"/>
  <c r="DK33" i="155"/>
  <c r="Y34" i="153"/>
  <c r="Y33" i="155"/>
  <c r="EO34" i="153"/>
  <c r="EO33" i="155"/>
  <c r="AW32" i="156"/>
  <c r="AW32" i="157" s="1"/>
  <c r="EI34" i="155"/>
  <c r="EI35" i="153"/>
  <c r="Q33" i="155"/>
  <c r="Q34" i="153"/>
  <c r="AA34" i="153"/>
  <c r="AA33" i="155"/>
  <c r="CW36" i="154"/>
  <c r="CW35" i="155"/>
  <c r="BS35" i="153"/>
  <c r="BS34" i="155"/>
  <c r="AE35" i="153"/>
  <c r="AE34" i="155"/>
  <c r="EC34" i="153"/>
  <c r="EC33" i="155"/>
  <c r="S35" i="153"/>
  <c r="S34" i="155"/>
  <c r="I34" i="153"/>
  <c r="I33" i="155"/>
  <c r="BW32" i="156"/>
  <c r="BW32" i="157" s="1"/>
  <c r="EK34" i="156" l="1"/>
  <c r="EK34" i="157" s="1"/>
  <c r="AC34" i="156"/>
  <c r="AC34" i="157" s="1"/>
  <c r="BS33" i="156"/>
  <c r="BS33" i="157" s="1"/>
  <c r="CO34" i="156"/>
  <c r="CO34" i="157" s="1"/>
  <c r="AM34" i="156"/>
  <c r="AM34" i="157" s="1"/>
  <c r="AS34" i="156"/>
  <c r="AS34" i="157" s="1"/>
  <c r="S33" i="156"/>
  <c r="S33" i="157" s="1"/>
  <c r="AO34" i="156"/>
  <c r="AO34" i="157" s="1"/>
  <c r="CA34" i="156"/>
  <c r="CA34" i="157" s="1"/>
  <c r="DM35" i="156"/>
  <c r="DM35" i="157" s="1"/>
  <c r="BY34" i="156"/>
  <c r="BY34" i="157" s="1"/>
  <c r="BU34" i="156"/>
  <c r="BU34" i="157" s="1"/>
  <c r="DU34" i="156"/>
  <c r="DU34" i="157" s="1"/>
  <c r="BA34" i="156"/>
  <c r="BA34" i="157" s="1"/>
  <c r="AY33" i="156"/>
  <c r="AY33" i="157" s="1"/>
  <c r="CW34" i="156"/>
  <c r="CW34" i="157" s="1"/>
  <c r="M43" i="145"/>
  <c r="G43" i="160"/>
  <c r="CY34" i="156"/>
  <c r="CY34" i="157" s="1"/>
  <c r="AQ33" i="156"/>
  <c r="AQ33" i="157" s="1"/>
  <c r="CG34" i="156"/>
  <c r="CG34" i="157" s="1"/>
  <c r="DO34" i="156"/>
  <c r="DO34" i="157" s="1"/>
  <c r="DQ34" i="156"/>
  <c r="DQ34" i="157" s="1"/>
  <c r="EM33" i="156"/>
  <c r="EM33" i="157" s="1"/>
  <c r="M33" i="157"/>
  <c r="M34" i="156"/>
  <c r="C33" i="156"/>
  <c r="C33" i="157" s="1"/>
  <c r="CI34" i="156"/>
  <c r="CI34" i="157" s="1"/>
  <c r="CQ34" i="156"/>
  <c r="CQ34" i="157" s="1"/>
  <c r="DA33" i="157"/>
  <c r="DA34" i="156"/>
  <c r="C34" i="155"/>
  <c r="C35" i="153"/>
  <c r="DE33" i="156"/>
  <c r="DE33" i="157" s="1"/>
  <c r="EE34" i="156"/>
  <c r="EE34" i="157" s="1"/>
  <c r="U33" i="156"/>
  <c r="U33" i="157" s="1"/>
  <c r="BI33" i="156"/>
  <c r="BI33" i="157" s="1"/>
  <c r="DE35" i="153"/>
  <c r="DE34" i="155"/>
  <c r="EE36" i="153"/>
  <c r="EE35" i="155"/>
  <c r="U35" i="153"/>
  <c r="U34" i="155"/>
  <c r="CQ37" i="153"/>
  <c r="CQ36" i="155"/>
  <c r="CI36" i="155"/>
  <c r="CI37" i="153"/>
  <c r="BI35" i="153"/>
  <c r="BI34" i="155"/>
  <c r="O36" i="155"/>
  <c r="O37" i="153"/>
  <c r="DQ36" i="153"/>
  <c r="DQ35" i="155"/>
  <c r="CA36" i="153"/>
  <c r="CA35" i="155"/>
  <c r="ES33" i="156"/>
  <c r="ES33" i="157" s="1"/>
  <c r="DG33" i="156"/>
  <c r="DG33" i="157" s="1"/>
  <c r="E33" i="156"/>
  <c r="E33" i="157" s="1"/>
  <c r="W33" i="156"/>
  <c r="W33" i="157" s="1"/>
  <c r="BK34" i="156"/>
  <c r="BK34" i="157" s="1"/>
  <c r="ES35" i="153"/>
  <c r="ES34" i="155"/>
  <c r="DO35" i="155"/>
  <c r="DO36" i="153"/>
  <c r="DG35" i="153"/>
  <c r="DG34" i="155"/>
  <c r="E35" i="153"/>
  <c r="E34" i="155"/>
  <c r="W35" i="153"/>
  <c r="W34" i="155"/>
  <c r="BK36" i="153"/>
  <c r="BK35" i="155"/>
  <c r="EC33" i="156"/>
  <c r="EC33" i="157" s="1"/>
  <c r="AM41" i="153"/>
  <c r="CE35" i="153"/>
  <c r="CE34" i="155"/>
  <c r="DS34" i="155"/>
  <c r="DS35" i="153"/>
  <c r="I33" i="156"/>
  <c r="I33" i="157" s="1"/>
  <c r="Y33" i="156"/>
  <c r="Y33" i="157" s="1"/>
  <c r="EA35" i="153"/>
  <c r="EA34" i="155"/>
  <c r="EU34" i="156"/>
  <c r="EU34" i="157" s="1"/>
  <c r="EY35" i="153"/>
  <c r="EY34" i="155"/>
  <c r="DY33" i="156"/>
  <c r="DY33" i="157" s="1"/>
  <c r="BG33" i="156"/>
  <c r="BG33" i="157" s="1"/>
  <c r="AI33" i="156"/>
  <c r="AI33" i="157" s="1"/>
  <c r="EC35" i="153"/>
  <c r="EC34" i="155"/>
  <c r="Q33" i="156"/>
  <c r="Q33" i="157" s="1"/>
  <c r="CG37" i="153"/>
  <c r="CG36" i="155"/>
  <c r="BY37" i="154"/>
  <c r="BY36" i="155"/>
  <c r="BU41" i="153"/>
  <c r="EK37" i="154"/>
  <c r="EK36" i="155"/>
  <c r="AS44" i="153"/>
  <c r="M38" i="154"/>
  <c r="M37" i="155"/>
  <c r="DM40" i="153"/>
  <c r="BA37" i="154"/>
  <c r="BA36" i="155"/>
  <c r="AC37" i="154"/>
  <c r="AC36" i="155"/>
  <c r="DM38" i="154"/>
  <c r="DM37" i="155"/>
  <c r="AI35" i="153"/>
  <c r="AI34" i="155"/>
  <c r="AE34" i="156"/>
  <c r="AE34" i="157" s="1"/>
  <c r="EI35" i="155"/>
  <c r="EI36" i="153"/>
  <c r="CM33" i="156"/>
  <c r="CM33" i="157" s="1"/>
  <c r="BQ33" i="156"/>
  <c r="BQ33" i="157" s="1"/>
  <c r="CC33" i="156"/>
  <c r="CC33" i="157" s="1"/>
  <c r="DI35" i="153"/>
  <c r="DI34" i="155"/>
  <c r="EW33" i="156"/>
  <c r="EW33" i="157" s="1"/>
  <c r="BM33" i="156"/>
  <c r="BM33" i="157" s="1"/>
  <c r="EM36" i="153"/>
  <c r="EM35" i="155"/>
  <c r="BW34" i="155"/>
  <c r="BW35" i="153"/>
  <c r="DU38" i="153"/>
  <c r="DU37" i="155"/>
  <c r="AW33" i="156"/>
  <c r="AW33" i="157" s="1"/>
  <c r="EG35" i="153"/>
  <c r="EG34" i="155"/>
  <c r="K34" i="156"/>
  <c r="K34" i="157" s="1"/>
  <c r="BO33" i="156"/>
  <c r="BO33" i="157" s="1"/>
  <c r="CK34" i="155"/>
  <c r="CK35" i="153"/>
  <c r="CU33" i="156"/>
  <c r="CU33" i="157" s="1"/>
  <c r="CO41" i="153"/>
  <c r="DC36" i="153"/>
  <c r="DC35" i="155"/>
  <c r="AU34" i="156"/>
  <c r="AU34" i="157" s="1"/>
  <c r="EQ34" i="156"/>
  <c r="EQ34" i="157" s="1"/>
  <c r="G35" i="155"/>
  <c r="G36" i="153"/>
  <c r="AG35" i="153"/>
  <c r="AG34" i="155"/>
  <c r="Q35" i="153"/>
  <c r="Q34" i="155"/>
  <c r="CW41" i="153"/>
  <c r="BC34" i="156"/>
  <c r="BC34" i="157" s="1"/>
  <c r="CS33" i="156"/>
  <c r="CS33" i="157" s="1"/>
  <c r="BE33" i="156"/>
  <c r="BE33" i="157" s="1"/>
  <c r="O34" i="157"/>
  <c r="O35" i="156"/>
  <c r="AK33" i="156"/>
  <c r="AK33" i="157" s="1"/>
  <c r="I35" i="153"/>
  <c r="I34" i="155"/>
  <c r="CW37" i="154"/>
  <c r="CW36" i="155"/>
  <c r="Y35" i="153"/>
  <c r="Y34" i="155"/>
  <c r="EA33" i="156"/>
  <c r="EA33" i="157" s="1"/>
  <c r="EU36" i="153"/>
  <c r="EU35" i="155"/>
  <c r="AQ35" i="155"/>
  <c r="AQ36" i="153"/>
  <c r="AS37" i="154"/>
  <c r="AS36" i="155"/>
  <c r="CE33" i="156"/>
  <c r="CE33" i="157" s="1"/>
  <c r="EY33" i="156"/>
  <c r="EY33" i="157" s="1"/>
  <c r="BC36" i="153"/>
  <c r="BC35" i="155"/>
  <c r="DY35" i="153"/>
  <c r="DY34" i="155"/>
  <c r="DS33" i="156"/>
  <c r="DS33" i="157" s="1"/>
  <c r="AO37" i="154"/>
  <c r="AO36" i="155"/>
  <c r="BI37" i="154"/>
  <c r="BG35" i="153"/>
  <c r="BG34" i="155"/>
  <c r="CS34" i="155"/>
  <c r="CS35" i="153"/>
  <c r="BE35" i="153"/>
  <c r="BE34" i="155"/>
  <c r="AK35" i="153"/>
  <c r="AK34" i="155"/>
  <c r="AA33" i="156"/>
  <c r="AA33" i="157" s="1"/>
  <c r="EO33" i="156"/>
  <c r="EO33" i="157" s="1"/>
  <c r="DK33" i="156"/>
  <c r="DK33" i="157" s="1"/>
  <c r="DW36" i="153"/>
  <c r="DW35" i="155"/>
  <c r="S36" i="153"/>
  <c r="S35" i="155"/>
  <c r="AE36" i="153"/>
  <c r="AE35" i="155"/>
  <c r="BS36" i="153"/>
  <c r="BS35" i="155"/>
  <c r="AA35" i="153"/>
  <c r="AA34" i="155"/>
  <c r="EI34" i="156"/>
  <c r="EI34" i="157" s="1"/>
  <c r="EO35" i="153"/>
  <c r="EO34" i="155"/>
  <c r="DK34" i="155"/>
  <c r="DK35" i="153"/>
  <c r="CM35" i="153"/>
  <c r="CM34" i="155"/>
  <c r="CY37" i="154"/>
  <c r="CY36" i="155"/>
  <c r="BQ35" i="153"/>
  <c r="BQ34" i="155"/>
  <c r="BY41" i="153"/>
  <c r="CC35" i="153"/>
  <c r="CC34" i="155"/>
  <c r="DW34" i="156"/>
  <c r="DW34" i="157" s="1"/>
  <c r="M40" i="153"/>
  <c r="DI33" i="156"/>
  <c r="DI33" i="157" s="1"/>
  <c r="EW34" i="155"/>
  <c r="EW35" i="153"/>
  <c r="BM35" i="153"/>
  <c r="BM34" i="155"/>
  <c r="ES40" i="154"/>
  <c r="BW33" i="156"/>
  <c r="BW33" i="157" s="1"/>
  <c r="BA41" i="153"/>
  <c r="AW35" i="153"/>
  <c r="AW34" i="155"/>
  <c r="CY41" i="153"/>
  <c r="EG33" i="156"/>
  <c r="EG33" i="157" s="1"/>
  <c r="DA37" i="155"/>
  <c r="DA38" i="153"/>
  <c r="CO37" i="154"/>
  <c r="CO36" i="155"/>
  <c r="EK40" i="153"/>
  <c r="K35" i="155"/>
  <c r="K36" i="153"/>
  <c r="AO41" i="153"/>
  <c r="BU37" i="154"/>
  <c r="BU36" i="155"/>
  <c r="AC39" i="153"/>
  <c r="BO35" i="153"/>
  <c r="BO34" i="155"/>
  <c r="CK33" i="156"/>
  <c r="CK33" i="157" s="1"/>
  <c r="CU34" i="155"/>
  <c r="CU35" i="153"/>
  <c r="AM37" i="154"/>
  <c r="AM36" i="155"/>
  <c r="DC34" i="156"/>
  <c r="DC34" i="157" s="1"/>
  <c r="AU35" i="155"/>
  <c r="AU36" i="153"/>
  <c r="AY36" i="153"/>
  <c r="AY35" i="155"/>
  <c r="EQ35" i="155"/>
  <c r="EQ36" i="153"/>
  <c r="G34" i="156"/>
  <c r="G34" i="157" s="1"/>
  <c r="AG33" i="156"/>
  <c r="AG33" i="157" s="1"/>
  <c r="AC35" i="156" l="1"/>
  <c r="AC35" i="157" s="1"/>
  <c r="EK35" i="156"/>
  <c r="EK35" i="157" s="1"/>
  <c r="BS34" i="156"/>
  <c r="BS34" i="157" s="1"/>
  <c r="AM35" i="156"/>
  <c r="AM35" i="157" s="1"/>
  <c r="CO35" i="156"/>
  <c r="CO35" i="157" s="1"/>
  <c r="AS35" i="156"/>
  <c r="AS35" i="157" s="1"/>
  <c r="S34" i="156"/>
  <c r="S34" i="157" s="1"/>
  <c r="AO35" i="156"/>
  <c r="AO35" i="157" s="1"/>
  <c r="BY35" i="156"/>
  <c r="BY35" i="157" s="1"/>
  <c r="CA35" i="156"/>
  <c r="CA35" i="157" s="1"/>
  <c r="DM36" i="156"/>
  <c r="DM36" i="157" s="1"/>
  <c r="BU35" i="156"/>
  <c r="BU35" i="157" s="1"/>
  <c r="BA35" i="156"/>
  <c r="BA35" i="157" s="1"/>
  <c r="DU35" i="156"/>
  <c r="DU35" i="157" s="1"/>
  <c r="AY34" i="156"/>
  <c r="AY34" i="157" s="1"/>
  <c r="AQ34" i="156"/>
  <c r="AQ34" i="157" s="1"/>
  <c r="CW35" i="156"/>
  <c r="CW35" i="157" s="1"/>
  <c r="CG35" i="156"/>
  <c r="CG35" i="157" s="1"/>
  <c r="CY35" i="156"/>
  <c r="CY35" i="157" s="1"/>
  <c r="M44" i="145"/>
  <c r="G44" i="160"/>
  <c r="DQ35" i="156"/>
  <c r="DQ35" i="157" s="1"/>
  <c r="DO35" i="156"/>
  <c r="DO35" i="157" s="1"/>
  <c r="EM34" i="156"/>
  <c r="EM34" i="157" s="1"/>
  <c r="M34" i="157"/>
  <c r="M35" i="156"/>
  <c r="CI35" i="156"/>
  <c r="CI35" i="157" s="1"/>
  <c r="CQ35" i="156"/>
  <c r="CQ35" i="157" s="1"/>
  <c r="DA34" i="157"/>
  <c r="DA35" i="156"/>
  <c r="C35" i="155"/>
  <c r="C36" i="153"/>
  <c r="C34" i="156"/>
  <c r="C34" i="157" s="1"/>
  <c r="W36" i="153"/>
  <c r="W35" i="155"/>
  <c r="DG36" i="153"/>
  <c r="DG35" i="155"/>
  <c r="ES36" i="153"/>
  <c r="ES35" i="155"/>
  <c r="CA36" i="155"/>
  <c r="CA37" i="153"/>
  <c r="U36" i="153"/>
  <c r="U35" i="155"/>
  <c r="DE36" i="153"/>
  <c r="DE35" i="155"/>
  <c r="BK35" i="156"/>
  <c r="BK35" i="157" s="1"/>
  <c r="E34" i="156"/>
  <c r="E34" i="157" s="1"/>
  <c r="DO37" i="153"/>
  <c r="DO36" i="155"/>
  <c r="BI34" i="156"/>
  <c r="BI34" i="157" s="1"/>
  <c r="EE35" i="156"/>
  <c r="EE35" i="157" s="1"/>
  <c r="BK37" i="153"/>
  <c r="BK36" i="155"/>
  <c r="E35" i="155"/>
  <c r="E36" i="153"/>
  <c r="DQ37" i="153"/>
  <c r="DQ36" i="155"/>
  <c r="BI36" i="153"/>
  <c r="BI35" i="155"/>
  <c r="CQ38" i="153"/>
  <c r="CQ37" i="155"/>
  <c r="EE37" i="153"/>
  <c r="EE36" i="155"/>
  <c r="W34" i="156"/>
  <c r="W34" i="157" s="1"/>
  <c r="DG34" i="156"/>
  <c r="DG34" i="157" s="1"/>
  <c r="ES34" i="156"/>
  <c r="ES34" i="157" s="1"/>
  <c r="O37" i="155"/>
  <c r="O38" i="153"/>
  <c r="CI38" i="153"/>
  <c r="CI37" i="155"/>
  <c r="U34" i="156"/>
  <c r="U34" i="157" s="1"/>
  <c r="DE34" i="156"/>
  <c r="DE34" i="157" s="1"/>
  <c r="CU36" i="153"/>
  <c r="CU35" i="155"/>
  <c r="AK34" i="156"/>
  <c r="AK34" i="157" s="1"/>
  <c r="BG34" i="156"/>
  <c r="BG34" i="157" s="1"/>
  <c r="BC35" i="156"/>
  <c r="BC35" i="157" s="1"/>
  <c r="EU35" i="156"/>
  <c r="EU35" i="157" s="1"/>
  <c r="AG34" i="156"/>
  <c r="AG34" i="157" s="1"/>
  <c r="CK36" i="153"/>
  <c r="CK35" i="155"/>
  <c r="DI34" i="156"/>
  <c r="DI34" i="157" s="1"/>
  <c r="EY34" i="156"/>
  <c r="EY34" i="157" s="1"/>
  <c r="EA34" i="156"/>
  <c r="EA34" i="157" s="1"/>
  <c r="AM38" i="154"/>
  <c r="AM37" i="155"/>
  <c r="BU38" i="154"/>
  <c r="BU37" i="155"/>
  <c r="BY42" i="153"/>
  <c r="CY38" i="154"/>
  <c r="CY37" i="155"/>
  <c r="DK34" i="156"/>
  <c r="DK34" i="157" s="1"/>
  <c r="BS36" i="155"/>
  <c r="BS37" i="153"/>
  <c r="S37" i="153"/>
  <c r="S36" i="155"/>
  <c r="AK36" i="153"/>
  <c r="AK35" i="155"/>
  <c r="BE36" i="153"/>
  <c r="BE35" i="155"/>
  <c r="BG36" i="153"/>
  <c r="BG35" i="155"/>
  <c r="AO38" i="154"/>
  <c r="AO37" i="155"/>
  <c r="DY36" i="153"/>
  <c r="DY35" i="155"/>
  <c r="BC37" i="153"/>
  <c r="BC36" i="155"/>
  <c r="EU37" i="153"/>
  <c r="EU36" i="155"/>
  <c r="Y35" i="155"/>
  <c r="Y36" i="153"/>
  <c r="CW42" i="153"/>
  <c r="AG35" i="155"/>
  <c r="AG36" i="153"/>
  <c r="CO42" i="153"/>
  <c r="CK34" i="156"/>
  <c r="CK34" i="157" s="1"/>
  <c r="EG36" i="153"/>
  <c r="EG35" i="155"/>
  <c r="DU39" i="153"/>
  <c r="DU38" i="155"/>
  <c r="EM37" i="153"/>
  <c r="EM36" i="155"/>
  <c r="DI36" i="153"/>
  <c r="DI35" i="155"/>
  <c r="EI35" i="156"/>
  <c r="EI35" i="157" s="1"/>
  <c r="AC38" i="154"/>
  <c r="AC37" i="155"/>
  <c r="BA38" i="154"/>
  <c r="BA37" i="155"/>
  <c r="M39" i="154"/>
  <c r="M38" i="155"/>
  <c r="EK38" i="154"/>
  <c r="EK37" i="155"/>
  <c r="BY38" i="154"/>
  <c r="BY37" i="155"/>
  <c r="EC36" i="153"/>
  <c r="EC35" i="155"/>
  <c r="EY36" i="153"/>
  <c r="EY35" i="155"/>
  <c r="EA36" i="153"/>
  <c r="EA35" i="155"/>
  <c r="AM42" i="153"/>
  <c r="DA39" i="153"/>
  <c r="DA38" i="155"/>
  <c r="AW34" i="156"/>
  <c r="AW34" i="157" s="1"/>
  <c r="BM34" i="156"/>
  <c r="BM34" i="157" s="1"/>
  <c r="BE34" i="156"/>
  <c r="BE34" i="157" s="1"/>
  <c r="DY34" i="156"/>
  <c r="DY34" i="157" s="1"/>
  <c r="Y34" i="156"/>
  <c r="Y34" i="157" s="1"/>
  <c r="O35" i="157"/>
  <c r="O36" i="156"/>
  <c r="EG34" i="156"/>
  <c r="EG34" i="157" s="1"/>
  <c r="EI37" i="153"/>
  <c r="EI36" i="155"/>
  <c r="CU34" i="156"/>
  <c r="CU34" i="157" s="1"/>
  <c r="BO36" i="153"/>
  <c r="BO35" i="155"/>
  <c r="BM36" i="153"/>
  <c r="BM35" i="155"/>
  <c r="AU37" i="153"/>
  <c r="AU36" i="155"/>
  <c r="K37" i="153"/>
  <c r="K36" i="155"/>
  <c r="EW35" i="155"/>
  <c r="EW36" i="153"/>
  <c r="CC34" i="156"/>
  <c r="CC34" i="157" s="1"/>
  <c r="BQ34" i="156"/>
  <c r="BQ34" i="157" s="1"/>
  <c r="CM34" i="156"/>
  <c r="CM34" i="157" s="1"/>
  <c r="EO34" i="156"/>
  <c r="EO34" i="157" s="1"/>
  <c r="AA34" i="156"/>
  <c r="AA34" i="157" s="1"/>
  <c r="AE35" i="156"/>
  <c r="AE35" i="157" s="1"/>
  <c r="DW35" i="156"/>
  <c r="DW35" i="157" s="1"/>
  <c r="CS36" i="153"/>
  <c r="CS35" i="155"/>
  <c r="I34" i="156"/>
  <c r="I34" i="157" s="1"/>
  <c r="Q34" i="156"/>
  <c r="Q34" i="157" s="1"/>
  <c r="G36" i="155"/>
  <c r="G37" i="153"/>
  <c r="DC35" i="156"/>
  <c r="DC35" i="157" s="1"/>
  <c r="BW36" i="153"/>
  <c r="BW35" i="155"/>
  <c r="AI34" i="156"/>
  <c r="AI34" i="157" s="1"/>
  <c r="AS45" i="153"/>
  <c r="BU42" i="153"/>
  <c r="DS35" i="155"/>
  <c r="DS36" i="153"/>
  <c r="CE34" i="156"/>
  <c r="CE34" i="157" s="1"/>
  <c r="BO34" i="156"/>
  <c r="BO34" i="157" s="1"/>
  <c r="EK41" i="153"/>
  <c r="DK36" i="153"/>
  <c r="DK35" i="155"/>
  <c r="AQ37" i="153"/>
  <c r="AQ36" i="155"/>
  <c r="EC34" i="156"/>
  <c r="EC34" i="157" s="1"/>
  <c r="AY36" i="155"/>
  <c r="AY37" i="153"/>
  <c r="AO42" i="153"/>
  <c r="AW36" i="153"/>
  <c r="AW35" i="155"/>
  <c r="EQ37" i="153"/>
  <c r="EQ36" i="155"/>
  <c r="EQ35" i="156"/>
  <c r="EQ35" i="157" s="1"/>
  <c r="AU35" i="156"/>
  <c r="AU35" i="157" s="1"/>
  <c r="AC40" i="153"/>
  <c r="K35" i="156"/>
  <c r="K35" i="157" s="1"/>
  <c r="CO38" i="154"/>
  <c r="CO37" i="155"/>
  <c r="CY42" i="153"/>
  <c r="BA42" i="153"/>
  <c r="ES41" i="154"/>
  <c r="EW34" i="156"/>
  <c r="EW34" i="157" s="1"/>
  <c r="M41" i="153"/>
  <c r="CC35" i="155"/>
  <c r="CC36" i="153"/>
  <c r="BQ35" i="155"/>
  <c r="BQ36" i="153"/>
  <c r="CM36" i="153"/>
  <c r="CM35" i="155"/>
  <c r="EO36" i="153"/>
  <c r="EO35" i="155"/>
  <c r="AA36" i="153"/>
  <c r="AA35" i="155"/>
  <c r="AE37" i="153"/>
  <c r="AE36" i="155"/>
  <c r="DW37" i="153"/>
  <c r="DW36" i="155"/>
  <c r="CS34" i="156"/>
  <c r="CS34" i="157" s="1"/>
  <c r="BI38" i="154"/>
  <c r="AS38" i="154"/>
  <c r="AS37" i="155"/>
  <c r="CW38" i="154"/>
  <c r="CW37" i="155"/>
  <c r="I36" i="153"/>
  <c r="I35" i="155"/>
  <c r="Q36" i="153"/>
  <c r="Q35" i="155"/>
  <c r="G35" i="156"/>
  <c r="G35" i="157" s="1"/>
  <c r="DC36" i="155"/>
  <c r="DC37" i="153"/>
  <c r="BW34" i="156"/>
  <c r="BW34" i="157" s="1"/>
  <c r="AI36" i="153"/>
  <c r="AI35" i="155"/>
  <c r="DM39" i="154"/>
  <c r="DM38" i="155"/>
  <c r="DM41" i="153"/>
  <c r="CG38" i="153"/>
  <c r="CG37" i="155"/>
  <c r="DS34" i="156"/>
  <c r="DS34" i="157" s="1"/>
  <c r="CE35" i="155"/>
  <c r="CE36" i="153"/>
  <c r="AC36" i="156" l="1"/>
  <c r="AC36" i="157" s="1"/>
  <c r="EK36" i="156"/>
  <c r="EK36" i="157" s="1"/>
  <c r="AM36" i="156"/>
  <c r="AM36" i="157" s="1"/>
  <c r="BS35" i="156"/>
  <c r="BS35" i="157" s="1"/>
  <c r="CO36" i="156"/>
  <c r="CO36" i="157" s="1"/>
  <c r="AS36" i="156"/>
  <c r="AS36" i="157" s="1"/>
  <c r="S35" i="156"/>
  <c r="S35" i="157" s="1"/>
  <c r="AO36" i="156"/>
  <c r="AO36" i="157" s="1"/>
  <c r="CA36" i="156"/>
  <c r="CA36" i="157" s="1"/>
  <c r="BY36" i="156"/>
  <c r="BY36" i="157" s="1"/>
  <c r="DM37" i="156"/>
  <c r="DM37" i="157" s="1"/>
  <c r="BU36" i="156"/>
  <c r="BU36" i="157" s="1"/>
  <c r="BA36" i="156"/>
  <c r="BA36" i="157" s="1"/>
  <c r="DU36" i="156"/>
  <c r="DU36" i="157" s="1"/>
  <c r="AY35" i="156"/>
  <c r="AY35" i="157" s="1"/>
  <c r="AQ35" i="156"/>
  <c r="AQ35" i="157" s="1"/>
  <c r="CG36" i="156"/>
  <c r="CG36" i="157" s="1"/>
  <c r="CW36" i="156"/>
  <c r="CW36" i="157" s="1"/>
  <c r="CY36" i="156"/>
  <c r="CY36" i="157" s="1"/>
  <c r="DQ36" i="156"/>
  <c r="DQ36" i="157" s="1"/>
  <c r="M45" i="145"/>
  <c r="G45" i="160"/>
  <c r="DO36" i="156"/>
  <c r="DO36" i="157" s="1"/>
  <c r="EM35" i="156"/>
  <c r="EM35" i="157" s="1"/>
  <c r="M35" i="157"/>
  <c r="M36" i="156"/>
  <c r="CI36" i="156"/>
  <c r="CI36" i="157" s="1"/>
  <c r="CQ36" i="156"/>
  <c r="CQ36" i="157" s="1"/>
  <c r="DA35" i="157"/>
  <c r="DA36" i="156"/>
  <c r="BI35" i="156"/>
  <c r="BI35" i="157" s="1"/>
  <c r="BK36" i="156"/>
  <c r="BK36" i="157" s="1"/>
  <c r="C37" i="153"/>
  <c r="C36" i="155"/>
  <c r="C35" i="156"/>
  <c r="C35" i="157" s="1"/>
  <c r="DE35" i="156"/>
  <c r="DE35" i="157" s="1"/>
  <c r="CA37" i="155"/>
  <c r="CA38" i="153"/>
  <c r="DG35" i="156"/>
  <c r="DG35" i="157" s="1"/>
  <c r="CI39" i="153"/>
  <c r="CI38" i="155"/>
  <c r="CQ38" i="155"/>
  <c r="CQ39" i="153"/>
  <c r="DQ38" i="153"/>
  <c r="DQ37" i="155"/>
  <c r="BK37" i="155"/>
  <c r="BK38" i="153"/>
  <c r="DE36" i="155"/>
  <c r="DE37" i="153"/>
  <c r="DG36" i="155"/>
  <c r="DG37" i="153"/>
  <c r="O38" i="155"/>
  <c r="O39" i="153"/>
  <c r="EE36" i="156"/>
  <c r="EE36" i="157" s="1"/>
  <c r="E37" i="153"/>
  <c r="E36" i="155"/>
  <c r="U35" i="156"/>
  <c r="U35" i="157" s="1"/>
  <c r="ES35" i="156"/>
  <c r="ES35" i="157" s="1"/>
  <c r="W35" i="156"/>
  <c r="W35" i="157" s="1"/>
  <c r="EE37" i="155"/>
  <c r="EE38" i="153"/>
  <c r="BI37" i="153"/>
  <c r="BI36" i="155"/>
  <c r="E35" i="156"/>
  <c r="E35" i="157" s="1"/>
  <c r="DO37" i="155"/>
  <c r="DO38" i="153"/>
  <c r="U36" i="155"/>
  <c r="U37" i="153"/>
  <c r="ES37" i="153"/>
  <c r="ES36" i="155"/>
  <c r="W36" i="155"/>
  <c r="W37" i="153"/>
  <c r="Q35" i="156"/>
  <c r="Q35" i="157" s="1"/>
  <c r="CM35" i="156"/>
  <c r="CM35" i="157" s="1"/>
  <c r="AY38" i="153"/>
  <c r="AY37" i="155"/>
  <c r="AK35" i="156"/>
  <c r="AK35" i="157" s="1"/>
  <c r="CK35" i="156"/>
  <c r="CK35" i="157" s="1"/>
  <c r="DC36" i="156"/>
  <c r="DC36" i="157" s="1"/>
  <c r="AS39" i="154"/>
  <c r="AS38" i="155"/>
  <c r="AA37" i="153"/>
  <c r="AA36" i="155"/>
  <c r="CM37" i="153"/>
  <c r="CM36" i="155"/>
  <c r="CC35" i="156"/>
  <c r="CC35" i="157" s="1"/>
  <c r="AC41" i="153"/>
  <c r="EQ38" i="153"/>
  <c r="EQ37" i="155"/>
  <c r="AW37" i="153"/>
  <c r="AW36" i="155"/>
  <c r="AQ38" i="153"/>
  <c r="AQ37" i="155"/>
  <c r="EK42" i="153"/>
  <c r="AS46" i="153"/>
  <c r="BM36" i="155"/>
  <c r="BM37" i="153"/>
  <c r="DA40" i="153"/>
  <c r="DA39" i="155"/>
  <c r="AM43" i="153"/>
  <c r="EY37" i="153"/>
  <c r="EY36" i="155"/>
  <c r="EC37" i="153"/>
  <c r="EC36" i="155"/>
  <c r="EK39" i="154"/>
  <c r="EK38" i="155"/>
  <c r="M40" i="154"/>
  <c r="M39" i="155"/>
  <c r="AC39" i="154"/>
  <c r="AC38" i="155"/>
  <c r="EM38" i="153"/>
  <c r="EM37" i="155"/>
  <c r="EG37" i="153"/>
  <c r="EG36" i="155"/>
  <c r="CO43" i="153"/>
  <c r="CW43" i="153"/>
  <c r="Y35" i="156"/>
  <c r="Y35" i="157" s="1"/>
  <c r="DY37" i="153"/>
  <c r="DY36" i="155"/>
  <c r="BG37" i="153"/>
  <c r="BG36" i="155"/>
  <c r="AK37" i="153"/>
  <c r="AK36" i="155"/>
  <c r="CY39" i="154"/>
  <c r="CY38" i="155"/>
  <c r="AM39" i="154"/>
  <c r="AM38" i="155"/>
  <c r="CK37" i="153"/>
  <c r="CK36" i="155"/>
  <c r="CU37" i="153"/>
  <c r="CU36" i="155"/>
  <c r="DC37" i="155"/>
  <c r="DC38" i="153"/>
  <c r="DW36" i="156"/>
  <c r="DW36" i="157" s="1"/>
  <c r="CC36" i="155"/>
  <c r="CC37" i="153"/>
  <c r="EQ36" i="156"/>
  <c r="EQ36" i="157" s="1"/>
  <c r="BM35" i="156"/>
  <c r="BM35" i="157" s="1"/>
  <c r="EY35" i="156"/>
  <c r="EY35" i="157" s="1"/>
  <c r="DY35" i="156"/>
  <c r="DY35" i="157" s="1"/>
  <c r="BS38" i="153"/>
  <c r="BS37" i="155"/>
  <c r="CU35" i="156"/>
  <c r="CU35" i="157" s="1"/>
  <c r="Q37" i="153"/>
  <c r="Q36" i="155"/>
  <c r="BI39" i="154"/>
  <c r="CE37" i="153"/>
  <c r="CE36" i="155"/>
  <c r="I35" i="156"/>
  <c r="I35" i="157" s="1"/>
  <c r="AE36" i="156"/>
  <c r="AE36" i="157" s="1"/>
  <c r="EO35" i="156"/>
  <c r="EO35" i="157" s="1"/>
  <c r="BQ36" i="155"/>
  <c r="BQ37" i="153"/>
  <c r="M42" i="153"/>
  <c r="DK35" i="156"/>
  <c r="DK35" i="157" s="1"/>
  <c r="DS37" i="153"/>
  <c r="DS36" i="155"/>
  <c r="BU43" i="153"/>
  <c r="BW35" i="156"/>
  <c r="BW35" i="157" s="1"/>
  <c r="G38" i="153"/>
  <c r="G37" i="155"/>
  <c r="CS35" i="156"/>
  <c r="CS35" i="157" s="1"/>
  <c r="EW36" i="155"/>
  <c r="EW37" i="153"/>
  <c r="K36" i="156"/>
  <c r="K36" i="157" s="1"/>
  <c r="AU36" i="156"/>
  <c r="AU36" i="157" s="1"/>
  <c r="BO35" i="156"/>
  <c r="BO35" i="157" s="1"/>
  <c r="EI36" i="156"/>
  <c r="EI36" i="157" s="1"/>
  <c r="O36" i="157"/>
  <c r="O37" i="156"/>
  <c r="EA35" i="156"/>
  <c r="EA35" i="157" s="1"/>
  <c r="DI35" i="156"/>
  <c r="DI35" i="157" s="1"/>
  <c r="AG37" i="153"/>
  <c r="AG36" i="155"/>
  <c r="EU36" i="156"/>
  <c r="EU36" i="157" s="1"/>
  <c r="BC36" i="156"/>
  <c r="BC36" i="157" s="1"/>
  <c r="BE35" i="156"/>
  <c r="BE35" i="157" s="1"/>
  <c r="AI35" i="156"/>
  <c r="AI35" i="157" s="1"/>
  <c r="AA35" i="156"/>
  <c r="AA35" i="157" s="1"/>
  <c r="BA43" i="153"/>
  <c r="AW35" i="156"/>
  <c r="AW35" i="157" s="1"/>
  <c r="EC35" i="156"/>
  <c r="EC35" i="157" s="1"/>
  <c r="EG35" i="156"/>
  <c r="EG35" i="157" s="1"/>
  <c r="Y37" i="153"/>
  <c r="Y36" i="155"/>
  <c r="BG35" i="156"/>
  <c r="BG35" i="157" s="1"/>
  <c r="AI36" i="155"/>
  <c r="AI37" i="153"/>
  <c r="CW39" i="154"/>
  <c r="CW38" i="155"/>
  <c r="DW38" i="153"/>
  <c r="DW37" i="155"/>
  <c r="DM42" i="153"/>
  <c r="CE35" i="156"/>
  <c r="CE35" i="157" s="1"/>
  <c r="CG39" i="153"/>
  <c r="CG38" i="155"/>
  <c r="DM40" i="154"/>
  <c r="DM39" i="155"/>
  <c r="I37" i="153"/>
  <c r="I36" i="155"/>
  <c r="AE37" i="155"/>
  <c r="AE38" i="153"/>
  <c r="EO37" i="153"/>
  <c r="EO36" i="155"/>
  <c r="BQ35" i="156"/>
  <c r="BQ35" i="157" s="1"/>
  <c r="ES42" i="154"/>
  <c r="CY43" i="153"/>
  <c r="CO39" i="154"/>
  <c r="CO38" i="155"/>
  <c r="AO43" i="153"/>
  <c r="DK37" i="153"/>
  <c r="DK36" i="155"/>
  <c r="DS35" i="156"/>
  <c r="DS35" i="157" s="1"/>
  <c r="BW37" i="153"/>
  <c r="BW36" i="155"/>
  <c r="G36" i="156"/>
  <c r="G36" i="157" s="1"/>
  <c r="CS36" i="155"/>
  <c r="CS37" i="153"/>
  <c r="EW35" i="156"/>
  <c r="EW35" i="157" s="1"/>
  <c r="K38" i="153"/>
  <c r="K37" i="155"/>
  <c r="AU38" i="153"/>
  <c r="AU37" i="155"/>
  <c r="BO37" i="153"/>
  <c r="BO36" i="155"/>
  <c r="EI37" i="155"/>
  <c r="EI38" i="153"/>
  <c r="EA37" i="153"/>
  <c r="EA36" i="155"/>
  <c r="BY39" i="154"/>
  <c r="BY38" i="155"/>
  <c r="BA39" i="154"/>
  <c r="BA38" i="155"/>
  <c r="DI36" i="155"/>
  <c r="DI37" i="153"/>
  <c r="DU40" i="153"/>
  <c r="DU39" i="155"/>
  <c r="AG35" i="156"/>
  <c r="AG35" i="157" s="1"/>
  <c r="EU37" i="155"/>
  <c r="EU38" i="153"/>
  <c r="BC38" i="153"/>
  <c r="BC37" i="155"/>
  <c r="AO39" i="154"/>
  <c r="AO38" i="155"/>
  <c r="BE37" i="153"/>
  <c r="BE36" i="155"/>
  <c r="S37" i="155"/>
  <c r="S38" i="153"/>
  <c r="BY43" i="153"/>
  <c r="BU39" i="154"/>
  <c r="BU38" i="155"/>
  <c r="AC37" i="156" l="1"/>
  <c r="AC37" i="157" s="1"/>
  <c r="EK37" i="156"/>
  <c r="EK37" i="157" s="1"/>
  <c r="AM37" i="156"/>
  <c r="AM37" i="157" s="1"/>
  <c r="BS36" i="156"/>
  <c r="BS36" i="157" s="1"/>
  <c r="CO37" i="156"/>
  <c r="CO37" i="157" s="1"/>
  <c r="AS37" i="156"/>
  <c r="AS37" i="157" s="1"/>
  <c r="S36" i="156"/>
  <c r="S36" i="157" s="1"/>
  <c r="AO37" i="156"/>
  <c r="AO37" i="157" s="1"/>
  <c r="CA37" i="156"/>
  <c r="CA37" i="157" s="1"/>
  <c r="BA37" i="156"/>
  <c r="BA37" i="157" s="1"/>
  <c r="BY37" i="156"/>
  <c r="BY37" i="157" s="1"/>
  <c r="BU37" i="156"/>
  <c r="BU37" i="157" s="1"/>
  <c r="DM38" i="156"/>
  <c r="DM38" i="157" s="1"/>
  <c r="AY36" i="156"/>
  <c r="AY36" i="157" s="1"/>
  <c r="DU37" i="156"/>
  <c r="DU37" i="157" s="1"/>
  <c r="AQ36" i="156"/>
  <c r="AQ36" i="157" s="1"/>
  <c r="CG37" i="156"/>
  <c r="CG37" i="157" s="1"/>
  <c r="EM36" i="156"/>
  <c r="EM36" i="157" s="1"/>
  <c r="CW37" i="156"/>
  <c r="CW37" i="157" s="1"/>
  <c r="CY37" i="156"/>
  <c r="CY37" i="157" s="1"/>
  <c r="DQ37" i="156"/>
  <c r="DQ37" i="157" s="1"/>
  <c r="M46" i="145"/>
  <c r="G46" i="160"/>
  <c r="DO37" i="156"/>
  <c r="DO37" i="157" s="1"/>
  <c r="M36" i="157"/>
  <c r="M37" i="156"/>
  <c r="CI37" i="156"/>
  <c r="CI37" i="157" s="1"/>
  <c r="CQ37" i="156"/>
  <c r="CQ37" i="157" s="1"/>
  <c r="DA36" i="157"/>
  <c r="DA37" i="156"/>
  <c r="DG36" i="156"/>
  <c r="DG36" i="157" s="1"/>
  <c r="C36" i="156"/>
  <c r="C36" i="157" s="1"/>
  <c r="C37" i="155"/>
  <c r="C38" i="153"/>
  <c r="W36" i="156"/>
  <c r="W36" i="157" s="1"/>
  <c r="U36" i="156"/>
  <c r="U36" i="157" s="1"/>
  <c r="EE37" i="156"/>
  <c r="EE37" i="157" s="1"/>
  <c r="E37" i="155"/>
  <c r="E38" i="153"/>
  <c r="DE36" i="156"/>
  <c r="DE36" i="157" s="1"/>
  <c r="DQ39" i="153"/>
  <c r="DQ38" i="155"/>
  <c r="CI40" i="153"/>
  <c r="CI39" i="155"/>
  <c r="CA39" i="153"/>
  <c r="CA38" i="155"/>
  <c r="ES36" i="156"/>
  <c r="ES36" i="157" s="1"/>
  <c r="DO38" i="155"/>
  <c r="DO39" i="153"/>
  <c r="BI36" i="156"/>
  <c r="BI36" i="157" s="1"/>
  <c r="DG37" i="155"/>
  <c r="DG38" i="153"/>
  <c r="BK39" i="153"/>
  <c r="BK38" i="155"/>
  <c r="CQ40" i="153"/>
  <c r="CQ39" i="155"/>
  <c r="ES38" i="153"/>
  <c r="ES37" i="155"/>
  <c r="BI38" i="153"/>
  <c r="BI37" i="155"/>
  <c r="BK37" i="156"/>
  <c r="BK37" i="157" s="1"/>
  <c r="W38" i="153"/>
  <c r="W37" i="155"/>
  <c r="U37" i="155"/>
  <c r="U38" i="153"/>
  <c r="EE39" i="153"/>
  <c r="EE38" i="155"/>
  <c r="E36" i="156"/>
  <c r="E36" i="157" s="1"/>
  <c r="O39" i="155"/>
  <c r="O40" i="153"/>
  <c r="DE38" i="153"/>
  <c r="DE37" i="155"/>
  <c r="BE36" i="156"/>
  <c r="BE36" i="157" s="1"/>
  <c r="EA36" i="156"/>
  <c r="EA36" i="157" s="1"/>
  <c r="CS38" i="153"/>
  <c r="CS37" i="155"/>
  <c r="AE38" i="155"/>
  <c r="AE39" i="153"/>
  <c r="AG36" i="156"/>
  <c r="AG36" i="157" s="1"/>
  <c r="O37" i="157"/>
  <c r="O38" i="156"/>
  <c r="CE36" i="156"/>
  <c r="CE36" i="157" s="1"/>
  <c r="CC37" i="155"/>
  <c r="CC38" i="153"/>
  <c r="CU36" i="156"/>
  <c r="CU36" i="157" s="1"/>
  <c r="BG36" i="156"/>
  <c r="BG36" i="157" s="1"/>
  <c r="BY44" i="153"/>
  <c r="DU41" i="153"/>
  <c r="DU40" i="155"/>
  <c r="AO44" i="153"/>
  <c r="AE37" i="156"/>
  <c r="AE37" i="157" s="1"/>
  <c r="DM43" i="153"/>
  <c r="DW39" i="153"/>
  <c r="DW38" i="155"/>
  <c r="AI36" i="156"/>
  <c r="AI36" i="157" s="1"/>
  <c r="AG38" i="153"/>
  <c r="AG37" i="155"/>
  <c r="G39" i="153"/>
  <c r="G38" i="155"/>
  <c r="BU44" i="153"/>
  <c r="BQ36" i="156"/>
  <c r="BQ36" i="157" s="1"/>
  <c r="CE37" i="155"/>
  <c r="CE38" i="153"/>
  <c r="Q37" i="155"/>
  <c r="Q38" i="153"/>
  <c r="BS38" i="155"/>
  <c r="BS39" i="153"/>
  <c r="CC36" i="156"/>
  <c r="CC36" i="157" s="1"/>
  <c r="CU38" i="153"/>
  <c r="CU37" i="155"/>
  <c r="AM40" i="154"/>
  <c r="AM39" i="155"/>
  <c r="BG38" i="153"/>
  <c r="BG37" i="155"/>
  <c r="CO44" i="153"/>
  <c r="EM39" i="153"/>
  <c r="EM38" i="155"/>
  <c r="M41" i="154"/>
  <c r="M40" i="155"/>
  <c r="EC38" i="153"/>
  <c r="EC37" i="155"/>
  <c r="AM44" i="153"/>
  <c r="BM36" i="156"/>
  <c r="BM36" i="157" s="1"/>
  <c r="AS47" i="153"/>
  <c r="AQ38" i="155"/>
  <c r="AQ39" i="153"/>
  <c r="AW37" i="155"/>
  <c r="AW38" i="153"/>
  <c r="AA37" i="155"/>
  <c r="AA38" i="153"/>
  <c r="AY39" i="153"/>
  <c r="AY38" i="155"/>
  <c r="BC37" i="156"/>
  <c r="BC37" i="157" s="1"/>
  <c r="AU37" i="156"/>
  <c r="AU37" i="157" s="1"/>
  <c r="BW36" i="156"/>
  <c r="BW36" i="157" s="1"/>
  <c r="AI37" i="155"/>
  <c r="AI38" i="153"/>
  <c r="BQ38" i="153"/>
  <c r="BQ37" i="155"/>
  <c r="EC36" i="156"/>
  <c r="EC36" i="157" s="1"/>
  <c r="BC39" i="153"/>
  <c r="BC38" i="155"/>
  <c r="EA38" i="153"/>
  <c r="EA37" i="155"/>
  <c r="CS36" i="156"/>
  <c r="CS36" i="157" s="1"/>
  <c r="DM41" i="154"/>
  <c r="DM40" i="155"/>
  <c r="S39" i="153"/>
  <c r="S38" i="155"/>
  <c r="EU39" i="153"/>
  <c r="EU38" i="155"/>
  <c r="DI38" i="153"/>
  <c r="DI37" i="155"/>
  <c r="EI38" i="155"/>
  <c r="EI39" i="153"/>
  <c r="BO36" i="156"/>
  <c r="BO36" i="157" s="1"/>
  <c r="K37" i="156"/>
  <c r="K37" i="157" s="1"/>
  <c r="DK36" i="156"/>
  <c r="DK36" i="157" s="1"/>
  <c r="EO36" i="156"/>
  <c r="EO36" i="157" s="1"/>
  <c r="I36" i="156"/>
  <c r="I36" i="157" s="1"/>
  <c r="Y36" i="156"/>
  <c r="Y36" i="157" s="1"/>
  <c r="EW37" i="155"/>
  <c r="EW38" i="153"/>
  <c r="DS36" i="156"/>
  <c r="DS36" i="157" s="1"/>
  <c r="DC39" i="153"/>
  <c r="DC38" i="155"/>
  <c r="CK36" i="156"/>
  <c r="CK36" i="157" s="1"/>
  <c r="AK36" i="156"/>
  <c r="AK36" i="157" s="1"/>
  <c r="DY36" i="156"/>
  <c r="DY36" i="157" s="1"/>
  <c r="CW44" i="153"/>
  <c r="EG36" i="156"/>
  <c r="EG36" i="157" s="1"/>
  <c r="EK38" i="156"/>
  <c r="EK38" i="157" s="1"/>
  <c r="EY36" i="156"/>
  <c r="EY36" i="157" s="1"/>
  <c r="EQ37" i="156"/>
  <c r="EQ37" i="157" s="1"/>
  <c r="CM36" i="156"/>
  <c r="CM36" i="157" s="1"/>
  <c r="CY44" i="153"/>
  <c r="DW37" i="156"/>
  <c r="DW37" i="157" s="1"/>
  <c r="G37" i="156"/>
  <c r="G37" i="157" s="1"/>
  <c r="Q36" i="156"/>
  <c r="Q36" i="157" s="1"/>
  <c r="BM38" i="153"/>
  <c r="BM37" i="155"/>
  <c r="AW36" i="156"/>
  <c r="AW36" i="157" s="1"/>
  <c r="AA36" i="156"/>
  <c r="AA36" i="157" s="1"/>
  <c r="BE38" i="153"/>
  <c r="BE37" i="155"/>
  <c r="BY40" i="154"/>
  <c r="BY39" i="155"/>
  <c r="AU39" i="153"/>
  <c r="AU38" i="155"/>
  <c r="BW38" i="153"/>
  <c r="BW37" i="155"/>
  <c r="BU40" i="154"/>
  <c r="BU39" i="155"/>
  <c r="AO40" i="154"/>
  <c r="AO39" i="155"/>
  <c r="EU37" i="156"/>
  <c r="EU37" i="157" s="1"/>
  <c r="DI36" i="156"/>
  <c r="DI36" i="157" s="1"/>
  <c r="BA40" i="154"/>
  <c r="BA39" i="155"/>
  <c r="EI37" i="156"/>
  <c r="EI37" i="157" s="1"/>
  <c r="BO38" i="153"/>
  <c r="BO37" i="155"/>
  <c r="K38" i="155"/>
  <c r="K39" i="153"/>
  <c r="DK38" i="153"/>
  <c r="DK37" i="155"/>
  <c r="CO40" i="154"/>
  <c r="CO39" i="155"/>
  <c r="ES43" i="154"/>
  <c r="EO38" i="153"/>
  <c r="EO37" i="155"/>
  <c r="I38" i="153"/>
  <c r="I37" i="155"/>
  <c r="CG40" i="153"/>
  <c r="CG39" i="155"/>
  <c r="CW40" i="154"/>
  <c r="CW39" i="155"/>
  <c r="Y38" i="153"/>
  <c r="Y37" i="155"/>
  <c r="BA44" i="153"/>
  <c r="EW36" i="156"/>
  <c r="EW36" i="157" s="1"/>
  <c r="DS38" i="153"/>
  <c r="DS37" i="155"/>
  <c r="M43" i="153"/>
  <c r="BI40" i="154"/>
  <c r="DC37" i="156"/>
  <c r="DC37" i="157" s="1"/>
  <c r="CK38" i="153"/>
  <c r="CK37" i="155"/>
  <c r="CY40" i="154"/>
  <c r="CY39" i="155"/>
  <c r="AK38" i="153"/>
  <c r="AK37" i="155"/>
  <c r="DY38" i="153"/>
  <c r="DY37" i="155"/>
  <c r="EG38" i="153"/>
  <c r="EG37" i="155"/>
  <c r="AC40" i="154"/>
  <c r="AC39" i="155"/>
  <c r="EK40" i="154"/>
  <c r="EK39" i="155"/>
  <c r="EY38" i="153"/>
  <c r="EY37" i="155"/>
  <c r="DA41" i="153"/>
  <c r="DA40" i="155"/>
  <c r="EK43" i="153"/>
  <c r="EQ39" i="153"/>
  <c r="EQ38" i="155"/>
  <c r="AC42" i="153"/>
  <c r="CM38" i="153"/>
  <c r="CM37" i="155"/>
  <c r="AS40" i="154"/>
  <c r="AS39" i="155"/>
  <c r="AC38" i="156" l="1"/>
  <c r="AC38" i="157" s="1"/>
  <c r="AM38" i="156"/>
  <c r="AM38" i="157" s="1"/>
  <c r="CO38" i="156"/>
  <c r="CO38" i="157" s="1"/>
  <c r="AS38" i="156"/>
  <c r="AS38" i="157" s="1"/>
  <c r="S37" i="156"/>
  <c r="S37" i="157" s="1"/>
  <c r="BS37" i="156"/>
  <c r="BS37" i="157" s="1"/>
  <c r="AO38" i="156"/>
  <c r="AO38" i="157" s="1"/>
  <c r="CA38" i="156"/>
  <c r="CA38" i="157" s="1"/>
  <c r="AQ37" i="156"/>
  <c r="AQ37" i="157" s="1"/>
  <c r="BA38" i="156"/>
  <c r="BA38" i="157" s="1"/>
  <c r="DM39" i="156"/>
  <c r="DM39" i="157" s="1"/>
  <c r="BY38" i="156"/>
  <c r="BY38" i="157" s="1"/>
  <c r="BU38" i="156"/>
  <c r="BU38" i="157" s="1"/>
  <c r="AY37" i="156"/>
  <c r="AY37" i="157" s="1"/>
  <c r="DU38" i="156"/>
  <c r="DU38" i="157" s="1"/>
  <c r="EM37" i="156"/>
  <c r="EM37" i="157" s="1"/>
  <c r="CG38" i="156"/>
  <c r="CG38" i="157" s="1"/>
  <c r="CW38" i="156"/>
  <c r="CW38" i="157" s="1"/>
  <c r="DQ38" i="156"/>
  <c r="DQ38" i="157" s="1"/>
  <c r="CY38" i="156"/>
  <c r="CY38" i="157" s="1"/>
  <c r="DO38" i="156"/>
  <c r="DO38" i="157" s="1"/>
  <c r="M47" i="145"/>
  <c r="G47" i="160"/>
  <c r="M37" i="157"/>
  <c r="M38" i="156"/>
  <c r="CI38" i="156"/>
  <c r="CI38" i="157" s="1"/>
  <c r="CQ38" i="156"/>
  <c r="CQ38" i="157" s="1"/>
  <c r="DA37" i="157"/>
  <c r="DA38" i="156"/>
  <c r="BI37" i="156"/>
  <c r="BI37" i="157" s="1"/>
  <c r="C37" i="156"/>
  <c r="C37" i="157" s="1"/>
  <c r="C39" i="153"/>
  <c r="C38" i="155"/>
  <c r="ES37" i="156"/>
  <c r="ES37" i="157" s="1"/>
  <c r="O41" i="153"/>
  <c r="O40" i="155"/>
  <c r="EE38" i="156"/>
  <c r="EE38" i="157" s="1"/>
  <c r="W37" i="156"/>
  <c r="W37" i="157" s="1"/>
  <c r="DG38" i="155"/>
  <c r="DG39" i="153"/>
  <c r="DO40" i="153"/>
  <c r="DO39" i="155"/>
  <c r="E39" i="153"/>
  <c r="E38" i="155"/>
  <c r="EE40" i="153"/>
  <c r="EE39" i="155"/>
  <c r="W39" i="153"/>
  <c r="W38" i="155"/>
  <c r="BI39" i="153"/>
  <c r="BI38" i="155"/>
  <c r="CQ40" i="155"/>
  <c r="CQ41" i="153"/>
  <c r="DG37" i="156"/>
  <c r="DG37" i="157" s="1"/>
  <c r="CA40" i="153"/>
  <c r="CA39" i="155"/>
  <c r="DQ39" i="155"/>
  <c r="DQ40" i="153"/>
  <c r="E37" i="156"/>
  <c r="E37" i="157" s="1"/>
  <c r="DE37" i="156"/>
  <c r="DE37" i="157" s="1"/>
  <c r="U38" i="155"/>
  <c r="U39" i="153"/>
  <c r="BK38" i="156"/>
  <c r="BK38" i="157" s="1"/>
  <c r="DE38" i="155"/>
  <c r="DE39" i="153"/>
  <c r="U37" i="156"/>
  <c r="U37" i="157" s="1"/>
  <c r="ES39" i="153"/>
  <c r="ES38" i="155"/>
  <c r="BK40" i="153"/>
  <c r="BK39" i="155"/>
  <c r="CI41" i="153"/>
  <c r="CI40" i="155"/>
  <c r="EK44" i="153"/>
  <c r="EG37" i="156"/>
  <c r="EG37" i="157" s="1"/>
  <c r="CK37" i="156"/>
  <c r="CK37" i="157" s="1"/>
  <c r="BA45" i="153"/>
  <c r="DK37" i="156"/>
  <c r="DK37" i="157" s="1"/>
  <c r="EI39" i="155"/>
  <c r="EI40" i="153"/>
  <c r="BQ37" i="156"/>
  <c r="BQ37" i="157" s="1"/>
  <c r="AQ39" i="155"/>
  <c r="AQ40" i="153"/>
  <c r="CU37" i="156"/>
  <c r="CU37" i="157" s="1"/>
  <c r="CC39" i="153"/>
  <c r="CC38" i="155"/>
  <c r="O38" i="157"/>
  <c r="O39" i="156"/>
  <c r="CS37" i="156"/>
  <c r="CS37" i="157" s="1"/>
  <c r="AK39" i="153"/>
  <c r="AK38" i="155"/>
  <c r="DS39" i="153"/>
  <c r="DS38" i="155"/>
  <c r="CG41" i="153"/>
  <c r="CG40" i="155"/>
  <c r="ES44" i="154"/>
  <c r="K38" i="156"/>
  <c r="K38" i="157" s="1"/>
  <c r="AO41" i="154"/>
  <c r="AO40" i="155"/>
  <c r="BU41" i="154"/>
  <c r="BU40" i="155"/>
  <c r="AU40" i="153"/>
  <c r="AU39" i="155"/>
  <c r="BM39" i="153"/>
  <c r="BM38" i="155"/>
  <c r="DC40" i="153"/>
  <c r="DC39" i="155"/>
  <c r="EI38" i="156"/>
  <c r="EI38" i="157" s="1"/>
  <c r="DI39" i="153"/>
  <c r="DI38" i="155"/>
  <c r="EA39" i="153"/>
  <c r="EA38" i="155"/>
  <c r="BC39" i="155"/>
  <c r="BC40" i="153"/>
  <c r="BQ39" i="153"/>
  <c r="BQ38" i="155"/>
  <c r="AI37" i="156"/>
  <c r="AI37" i="157" s="1"/>
  <c r="AY39" i="155"/>
  <c r="AY40" i="153"/>
  <c r="EC39" i="153"/>
  <c r="EC38" i="155"/>
  <c r="EM40" i="153"/>
  <c r="EM39" i="155"/>
  <c r="BG38" i="155"/>
  <c r="BG39" i="153"/>
  <c r="CU38" i="155"/>
  <c r="CU39" i="153"/>
  <c r="CE37" i="156"/>
  <c r="CE37" i="157" s="1"/>
  <c r="BU45" i="153"/>
  <c r="DM44" i="153"/>
  <c r="BY45" i="153"/>
  <c r="CC37" i="156"/>
  <c r="CC37" i="157" s="1"/>
  <c r="CS39" i="153"/>
  <c r="CS38" i="155"/>
  <c r="AK37" i="156"/>
  <c r="AK37" i="157" s="1"/>
  <c r="M44" i="153"/>
  <c r="K39" i="155"/>
  <c r="K40" i="153"/>
  <c r="AU38" i="156"/>
  <c r="AU38" i="157" s="1"/>
  <c r="BM37" i="156"/>
  <c r="BM37" i="157" s="1"/>
  <c r="DI37" i="156"/>
  <c r="DI37" i="157" s="1"/>
  <c r="BC38" i="156"/>
  <c r="BC38" i="157" s="1"/>
  <c r="EC37" i="156"/>
  <c r="EC37" i="157" s="1"/>
  <c r="BS39" i="155"/>
  <c r="BS40" i="153"/>
  <c r="AS41" i="154"/>
  <c r="AS40" i="155"/>
  <c r="DA42" i="153"/>
  <c r="DA41" i="155"/>
  <c r="EG39" i="153"/>
  <c r="EG38" i="155"/>
  <c r="CK39" i="153"/>
  <c r="CK38" i="155"/>
  <c r="CM37" i="156"/>
  <c r="CM37" i="157" s="1"/>
  <c r="EQ38" i="156"/>
  <c r="EQ38" i="157" s="1"/>
  <c r="EY37" i="156"/>
  <c r="EY37" i="157" s="1"/>
  <c r="AC39" i="156"/>
  <c r="AC39" i="157" s="1"/>
  <c r="DY37" i="156"/>
  <c r="DY37" i="157" s="1"/>
  <c r="Y37" i="156"/>
  <c r="Y37" i="157" s="1"/>
  <c r="I37" i="156"/>
  <c r="I37" i="157" s="1"/>
  <c r="EO37" i="156"/>
  <c r="EO37" i="157" s="1"/>
  <c r="BO37" i="156"/>
  <c r="BO37" i="157" s="1"/>
  <c r="BW37" i="156"/>
  <c r="BW37" i="157" s="1"/>
  <c r="BE37" i="156"/>
  <c r="BE37" i="157" s="1"/>
  <c r="EW39" i="153"/>
  <c r="EW38" i="155"/>
  <c r="EU38" i="156"/>
  <c r="EU38" i="157" s="1"/>
  <c r="AA39" i="153"/>
  <c r="AA38" i="155"/>
  <c r="AW39" i="153"/>
  <c r="AW38" i="155"/>
  <c r="AM39" i="156"/>
  <c r="AM39" i="157" s="1"/>
  <c r="Q39" i="153"/>
  <c r="Q38" i="155"/>
  <c r="G38" i="156"/>
  <c r="G38" i="157" s="1"/>
  <c r="AG37" i="156"/>
  <c r="AG37" i="157" s="1"/>
  <c r="DW38" i="156"/>
  <c r="DW38" i="157" s="1"/>
  <c r="AE40" i="153"/>
  <c r="AE39" i="155"/>
  <c r="EK39" i="156"/>
  <c r="EK39" i="157" s="1"/>
  <c r="DS37" i="156"/>
  <c r="DS37" i="157" s="1"/>
  <c r="DC38" i="156"/>
  <c r="DC38" i="157" s="1"/>
  <c r="EA37" i="156"/>
  <c r="EA37" i="157" s="1"/>
  <c r="AI38" i="155"/>
  <c r="AI39" i="153"/>
  <c r="BG37" i="156"/>
  <c r="BG37" i="157" s="1"/>
  <c r="CE39" i="153"/>
  <c r="CE38" i="155"/>
  <c r="AC43" i="153"/>
  <c r="EK41" i="154"/>
  <c r="EK40" i="155"/>
  <c r="CW41" i="154"/>
  <c r="CW40" i="155"/>
  <c r="DK39" i="153"/>
  <c r="DK38" i="155"/>
  <c r="CM39" i="153"/>
  <c r="CM38" i="155"/>
  <c r="EQ39" i="155"/>
  <c r="EQ40" i="153"/>
  <c r="EY38" i="155"/>
  <c r="EY39" i="153"/>
  <c r="AC41" i="154"/>
  <c r="AC40" i="155"/>
  <c r="DY38" i="155"/>
  <c r="DY39" i="153"/>
  <c r="CY41" i="154"/>
  <c r="CY40" i="155"/>
  <c r="BI41" i="154"/>
  <c r="Y39" i="153"/>
  <c r="Y38" i="155"/>
  <c r="I38" i="155"/>
  <c r="I39" i="153"/>
  <c r="EO39" i="153"/>
  <c r="EO38" i="155"/>
  <c r="CO41" i="154"/>
  <c r="CO40" i="155"/>
  <c r="BO39" i="153"/>
  <c r="BO38" i="155"/>
  <c r="BA41" i="154"/>
  <c r="BA40" i="155"/>
  <c r="BW39" i="153"/>
  <c r="BW38" i="155"/>
  <c r="BY41" i="154"/>
  <c r="BY40" i="155"/>
  <c r="BE39" i="153"/>
  <c r="BE38" i="155"/>
  <c r="CY45" i="153"/>
  <c r="CW45" i="153"/>
  <c r="EW37" i="156"/>
  <c r="EW37" i="157" s="1"/>
  <c r="EU40" i="153"/>
  <c r="EU39" i="155"/>
  <c r="S40" i="153"/>
  <c r="S39" i="155"/>
  <c r="DM42" i="154"/>
  <c r="DM41" i="155"/>
  <c r="AA37" i="156"/>
  <c r="AA37" i="157" s="1"/>
  <c r="AW37" i="156"/>
  <c r="AW37" i="157" s="1"/>
  <c r="AS48" i="153"/>
  <c r="AM45" i="153"/>
  <c r="M42" i="154"/>
  <c r="M41" i="155"/>
  <c r="CO45" i="153"/>
  <c r="AM41" i="154"/>
  <c r="AM40" i="155"/>
  <c r="Q37" i="156"/>
  <c r="Q37" i="157" s="1"/>
  <c r="G40" i="153"/>
  <c r="G39" i="155"/>
  <c r="AG39" i="153"/>
  <c r="AG38" i="155"/>
  <c r="DW40" i="153"/>
  <c r="DW39" i="155"/>
  <c r="AO45" i="153"/>
  <c r="DU41" i="155"/>
  <c r="DU42" i="153"/>
  <c r="AE38" i="156"/>
  <c r="AE38" i="157" s="1"/>
  <c r="BS38" i="156" l="1"/>
  <c r="BS38" i="157" s="1"/>
  <c r="CO39" i="156"/>
  <c r="CO39" i="157" s="1"/>
  <c r="AO39" i="156"/>
  <c r="AO39" i="157" s="1"/>
  <c r="S38" i="156"/>
  <c r="S38" i="157" s="1"/>
  <c r="AS39" i="156"/>
  <c r="AS39" i="157" s="1"/>
  <c r="CA39" i="156"/>
  <c r="CA39" i="157" s="1"/>
  <c r="BU39" i="156"/>
  <c r="BU39" i="157" s="1"/>
  <c r="AQ38" i="156"/>
  <c r="AQ38" i="157" s="1"/>
  <c r="DM40" i="156"/>
  <c r="DM40" i="157" s="1"/>
  <c r="BA39" i="156"/>
  <c r="BA39" i="157" s="1"/>
  <c r="BY39" i="156"/>
  <c r="BY39" i="157" s="1"/>
  <c r="AY38" i="156"/>
  <c r="AY38" i="157" s="1"/>
  <c r="DU39" i="156"/>
  <c r="DU39" i="157" s="1"/>
  <c r="CG39" i="156"/>
  <c r="CG39" i="157" s="1"/>
  <c r="CW39" i="156"/>
  <c r="CW39" i="157" s="1"/>
  <c r="EM38" i="156"/>
  <c r="EM38" i="157" s="1"/>
  <c r="DQ39" i="156"/>
  <c r="DQ39" i="157" s="1"/>
  <c r="CY39" i="156"/>
  <c r="CY39" i="157" s="1"/>
  <c r="DO39" i="156"/>
  <c r="DO39" i="157" s="1"/>
  <c r="M48" i="145"/>
  <c r="G48" i="160"/>
  <c r="M38" i="157"/>
  <c r="M39" i="156"/>
  <c r="CI39" i="156"/>
  <c r="CI39" i="157" s="1"/>
  <c r="CQ39" i="156"/>
  <c r="CQ39" i="157" s="1"/>
  <c r="BI38" i="156"/>
  <c r="BI38" i="157" s="1"/>
  <c r="DA38" i="157"/>
  <c r="DA39" i="156"/>
  <c r="C38" i="156"/>
  <c r="C38" i="157" s="1"/>
  <c r="ES38" i="156"/>
  <c r="ES38" i="157" s="1"/>
  <c r="C40" i="153"/>
  <c r="C39" i="155"/>
  <c r="DE40" i="153"/>
  <c r="DE39" i="155"/>
  <c r="U40" i="153"/>
  <c r="U39" i="155"/>
  <c r="CQ41" i="155"/>
  <c r="CQ42" i="153"/>
  <c r="W38" i="156"/>
  <c r="W38" i="157" s="1"/>
  <c r="E38" i="156"/>
  <c r="E38" i="157" s="1"/>
  <c r="DG39" i="155"/>
  <c r="DG40" i="153"/>
  <c r="CI42" i="153"/>
  <c r="CI41" i="155"/>
  <c r="ES40" i="153"/>
  <c r="ES39" i="155"/>
  <c r="DE38" i="156"/>
  <c r="DE38" i="157" s="1"/>
  <c r="U38" i="156"/>
  <c r="U38" i="157" s="1"/>
  <c r="CA41" i="153"/>
  <c r="CA40" i="155"/>
  <c r="W40" i="153"/>
  <c r="W39" i="155"/>
  <c r="E40" i="153"/>
  <c r="E39" i="155"/>
  <c r="DG38" i="156"/>
  <c r="DG38" i="157" s="1"/>
  <c r="BK39" i="156"/>
  <c r="BK39" i="157" s="1"/>
  <c r="DQ41" i="153"/>
  <c r="DQ40" i="155"/>
  <c r="EE39" i="156"/>
  <c r="EE39" i="157" s="1"/>
  <c r="BK41" i="153"/>
  <c r="BK40" i="155"/>
  <c r="BI40" i="153"/>
  <c r="BI39" i="155"/>
  <c r="EE41" i="153"/>
  <c r="EE40" i="155"/>
  <c r="DO40" i="155"/>
  <c r="DO41" i="153"/>
  <c r="O41" i="155"/>
  <c r="O42" i="153"/>
  <c r="G39" i="156"/>
  <c r="G39" i="157" s="1"/>
  <c r="EU39" i="156"/>
  <c r="EU39" i="157" s="1"/>
  <c r="BW38" i="156"/>
  <c r="BW38" i="157" s="1"/>
  <c r="EQ41" i="153"/>
  <c r="EQ40" i="155"/>
  <c r="AE39" i="156"/>
  <c r="AE39" i="157" s="1"/>
  <c r="AY41" i="153"/>
  <c r="AY40" i="155"/>
  <c r="EA38" i="156"/>
  <c r="EA38" i="157" s="1"/>
  <c r="DI38" i="156"/>
  <c r="DI38" i="157" s="1"/>
  <c r="BM38" i="156"/>
  <c r="BM38" i="157" s="1"/>
  <c r="AU39" i="156"/>
  <c r="AU39" i="157" s="1"/>
  <c r="AQ41" i="153"/>
  <c r="AQ40" i="155"/>
  <c r="G40" i="155"/>
  <c r="G41" i="153"/>
  <c r="M43" i="154"/>
  <c r="M42" i="155"/>
  <c r="EU40" i="155"/>
  <c r="EU41" i="153"/>
  <c r="BE40" i="153"/>
  <c r="BE39" i="155"/>
  <c r="BO40" i="153"/>
  <c r="BO39" i="155"/>
  <c r="I38" i="156"/>
  <c r="I38" i="157" s="1"/>
  <c r="DY38" i="156"/>
  <c r="DY38" i="157" s="1"/>
  <c r="EQ39" i="156"/>
  <c r="EQ39" i="157" s="1"/>
  <c r="AC44" i="153"/>
  <c r="AI38" i="156"/>
  <c r="AI38" i="157" s="1"/>
  <c r="EW40" i="153"/>
  <c r="EW39" i="155"/>
  <c r="CK40" i="153"/>
  <c r="CK39" i="155"/>
  <c r="M45" i="153"/>
  <c r="BY46" i="153"/>
  <c r="CU38" i="156"/>
  <c r="CU38" i="157" s="1"/>
  <c r="EM40" i="155"/>
  <c r="EM41" i="153"/>
  <c r="EA40" i="153"/>
  <c r="EA39" i="155"/>
  <c r="DI40" i="153"/>
  <c r="DI39" i="155"/>
  <c r="BM40" i="153"/>
  <c r="BM39" i="155"/>
  <c r="AU41" i="153"/>
  <c r="AU40" i="155"/>
  <c r="AO42" i="154"/>
  <c r="AO41" i="155"/>
  <c r="ES45" i="154"/>
  <c r="DS40" i="153"/>
  <c r="DS39" i="155"/>
  <c r="CC39" i="155"/>
  <c r="CC40" i="153"/>
  <c r="BA46" i="153"/>
  <c r="AW38" i="156"/>
  <c r="AW38" i="157" s="1"/>
  <c r="EG38" i="156"/>
  <c r="EG38" i="157" s="1"/>
  <c r="BS41" i="153"/>
  <c r="BS40" i="155"/>
  <c r="BU46" i="153"/>
  <c r="BG39" i="155"/>
  <c r="BG40" i="153"/>
  <c r="EC38" i="156"/>
  <c r="EC38" i="157" s="1"/>
  <c r="BC41" i="153"/>
  <c r="BC40" i="155"/>
  <c r="DC39" i="156"/>
  <c r="DC39" i="157" s="1"/>
  <c r="AK38" i="156"/>
  <c r="AK38" i="157" s="1"/>
  <c r="O39" i="157"/>
  <c r="O40" i="156"/>
  <c r="EI41" i="153"/>
  <c r="EI40" i="155"/>
  <c r="EK45" i="153"/>
  <c r="DU43" i="153"/>
  <c r="DU42" i="155"/>
  <c r="AG38" i="156"/>
  <c r="AG38" i="157" s="1"/>
  <c r="AM40" i="156"/>
  <c r="AM40" i="157" s="1"/>
  <c r="BE38" i="156"/>
  <c r="BE38" i="157" s="1"/>
  <c r="BO38" i="156"/>
  <c r="BO38" i="157" s="1"/>
  <c r="I40" i="153"/>
  <c r="I39" i="155"/>
  <c r="DY40" i="153"/>
  <c r="DY39" i="155"/>
  <c r="EY39" i="155"/>
  <c r="EY40" i="153"/>
  <c r="DK38" i="156"/>
  <c r="DK38" i="157" s="1"/>
  <c r="AI39" i="155"/>
  <c r="AI40" i="153"/>
  <c r="Q38" i="156"/>
  <c r="Q38" i="157" s="1"/>
  <c r="AA38" i="156"/>
  <c r="AA38" i="157" s="1"/>
  <c r="EW38" i="156"/>
  <c r="EW38" i="157" s="1"/>
  <c r="CK38" i="156"/>
  <c r="CK38" i="157" s="1"/>
  <c r="K41" i="153"/>
  <c r="K40" i="155"/>
  <c r="CS38" i="156"/>
  <c r="CS38" i="157" s="1"/>
  <c r="CU40" i="153"/>
  <c r="CU39" i="155"/>
  <c r="BQ38" i="156"/>
  <c r="BQ38" i="157" s="1"/>
  <c r="DS38" i="156"/>
  <c r="DS38" i="157" s="1"/>
  <c r="CC38" i="156"/>
  <c r="CC38" i="157" s="1"/>
  <c r="AG39" i="155"/>
  <c r="AG40" i="153"/>
  <c r="AM42" i="154"/>
  <c r="AM41" i="155"/>
  <c r="AS49" i="153"/>
  <c r="DM43" i="154"/>
  <c r="DM42" i="155"/>
  <c r="BW40" i="153"/>
  <c r="BW39" i="155"/>
  <c r="CO42" i="154"/>
  <c r="CO41" i="155"/>
  <c r="BI42" i="154"/>
  <c r="EY38" i="156"/>
  <c r="EY38" i="157" s="1"/>
  <c r="DK40" i="153"/>
  <c r="DK39" i="155"/>
  <c r="AE41" i="153"/>
  <c r="AE40" i="155"/>
  <c r="Q40" i="153"/>
  <c r="Q39" i="155"/>
  <c r="AA40" i="153"/>
  <c r="AA39" i="155"/>
  <c r="DA43" i="153"/>
  <c r="DA42" i="155"/>
  <c r="K39" i="156"/>
  <c r="K39" i="157" s="1"/>
  <c r="CS40" i="153"/>
  <c r="CS39" i="155"/>
  <c r="DM45" i="153"/>
  <c r="BQ40" i="153"/>
  <c r="BQ39" i="155"/>
  <c r="DW39" i="156"/>
  <c r="DW39" i="157" s="1"/>
  <c r="CO46" i="153"/>
  <c r="CW46" i="153"/>
  <c r="CY46" i="153"/>
  <c r="EO38" i="156"/>
  <c r="EO38" i="157" s="1"/>
  <c r="Y38" i="156"/>
  <c r="Y38" i="157" s="1"/>
  <c r="AC40" i="156"/>
  <c r="AC40" i="157" s="1"/>
  <c r="CM38" i="156"/>
  <c r="CM38" i="157" s="1"/>
  <c r="EK40" i="156"/>
  <c r="EK40" i="157" s="1"/>
  <c r="CE38" i="156"/>
  <c r="CE38" i="157" s="1"/>
  <c r="AO46" i="153"/>
  <c r="DW40" i="155"/>
  <c r="DW41" i="153"/>
  <c r="AM46" i="153"/>
  <c r="S41" i="153"/>
  <c r="S40" i="155"/>
  <c r="BY42" i="154"/>
  <c r="BY41" i="155"/>
  <c r="BA42" i="154"/>
  <c r="BA41" i="155"/>
  <c r="EO39" i="155"/>
  <c r="EO40" i="153"/>
  <c r="Y40" i="153"/>
  <c r="Y39" i="155"/>
  <c r="CY42" i="154"/>
  <c r="CY41" i="155"/>
  <c r="AC42" i="154"/>
  <c r="AC41" i="155"/>
  <c r="CM40" i="153"/>
  <c r="CM39" i="155"/>
  <c r="CW42" i="154"/>
  <c r="CW41" i="155"/>
  <c r="EK42" i="154"/>
  <c r="EK41" i="155"/>
  <c r="CE40" i="153"/>
  <c r="CE39" i="155"/>
  <c r="AW40" i="153"/>
  <c r="AW39" i="155"/>
  <c r="EG40" i="153"/>
  <c r="EG39" i="155"/>
  <c r="AS42" i="154"/>
  <c r="AS41" i="155"/>
  <c r="BG38" i="156"/>
  <c r="BG38" i="157" s="1"/>
  <c r="EC39" i="155"/>
  <c r="EC40" i="153"/>
  <c r="BC39" i="156"/>
  <c r="BC39" i="157" s="1"/>
  <c r="DC40" i="155"/>
  <c r="DC41" i="153"/>
  <c r="BU42" i="154"/>
  <c r="BU41" i="155"/>
  <c r="CG42" i="153"/>
  <c r="CG41" i="155"/>
  <c r="AK39" i="155"/>
  <c r="AK40" i="153"/>
  <c r="EI39" i="156"/>
  <c r="EI39" i="157" s="1"/>
  <c r="S39" i="156" l="1"/>
  <c r="S39" i="157" s="1"/>
  <c r="BS39" i="156"/>
  <c r="BS39" i="157" s="1"/>
  <c r="CO40" i="156"/>
  <c r="CO40" i="157" s="1"/>
  <c r="AO40" i="156"/>
  <c r="AO40" i="157" s="1"/>
  <c r="AS40" i="156"/>
  <c r="AS40" i="157" s="1"/>
  <c r="AQ39" i="156"/>
  <c r="AQ39" i="157" s="1"/>
  <c r="CA40" i="156"/>
  <c r="CA40" i="157" s="1"/>
  <c r="BU40" i="156"/>
  <c r="BU40" i="157" s="1"/>
  <c r="DM41" i="156"/>
  <c r="DM41" i="157" s="1"/>
  <c r="BA40" i="156"/>
  <c r="BA40" i="157" s="1"/>
  <c r="BY40" i="156"/>
  <c r="BY40" i="157" s="1"/>
  <c r="DU40" i="156"/>
  <c r="DU40" i="157" s="1"/>
  <c r="AY39" i="156"/>
  <c r="AY39" i="157" s="1"/>
  <c r="CG40" i="156"/>
  <c r="CG40" i="157" s="1"/>
  <c r="CW40" i="156"/>
  <c r="CW40" i="157" s="1"/>
  <c r="EM39" i="156"/>
  <c r="EM39" i="157" s="1"/>
  <c r="CY40" i="156"/>
  <c r="CY40" i="157" s="1"/>
  <c r="DQ40" i="156"/>
  <c r="DQ40" i="157" s="1"/>
  <c r="DO40" i="156"/>
  <c r="DO40" i="157" s="1"/>
  <c r="M49" i="145"/>
  <c r="G49" i="160"/>
  <c r="M39" i="157"/>
  <c r="M40" i="156"/>
  <c r="CI40" i="156"/>
  <c r="CI40" i="157" s="1"/>
  <c r="BI39" i="156"/>
  <c r="BI39" i="157" s="1"/>
  <c r="CQ40" i="156"/>
  <c r="CQ40" i="157" s="1"/>
  <c r="DA39" i="157"/>
  <c r="DA40" i="156"/>
  <c r="C39" i="156"/>
  <c r="C39" i="157" s="1"/>
  <c r="C41" i="153"/>
  <c r="C40" i="155"/>
  <c r="BK40" i="156"/>
  <c r="BK40" i="157" s="1"/>
  <c r="O43" i="153"/>
  <c r="O42" i="155"/>
  <c r="EE40" i="156"/>
  <c r="EE40" i="157" s="1"/>
  <c r="W39" i="156"/>
  <c r="W39" i="157" s="1"/>
  <c r="ES39" i="156"/>
  <c r="ES39" i="157" s="1"/>
  <c r="DG41" i="153"/>
  <c r="DG40" i="155"/>
  <c r="U39" i="156"/>
  <c r="U39" i="157" s="1"/>
  <c r="EE42" i="153"/>
  <c r="EE41" i="155"/>
  <c r="BK41" i="155"/>
  <c r="BK42" i="153"/>
  <c r="DQ41" i="155"/>
  <c r="DQ42" i="153"/>
  <c r="W41" i="153"/>
  <c r="W40" i="155"/>
  <c r="ES41" i="153"/>
  <c r="ES40" i="155"/>
  <c r="DG39" i="156"/>
  <c r="DG39" i="157" s="1"/>
  <c r="U41" i="153"/>
  <c r="U40" i="155"/>
  <c r="DO42" i="153"/>
  <c r="DO41" i="155"/>
  <c r="E39" i="156"/>
  <c r="E39" i="157" s="1"/>
  <c r="CQ42" i="155"/>
  <c r="CQ43" i="153"/>
  <c r="DE39" i="156"/>
  <c r="DE39" i="157" s="1"/>
  <c r="BI41" i="153"/>
  <c r="BI40" i="155"/>
  <c r="E41" i="153"/>
  <c r="E40" i="155"/>
  <c r="CA42" i="153"/>
  <c r="CA41" i="155"/>
  <c r="CI42" i="155"/>
  <c r="CI43" i="153"/>
  <c r="DE41" i="153"/>
  <c r="DE40" i="155"/>
  <c r="EC41" i="153"/>
  <c r="EC40" i="155"/>
  <c r="EG39" i="156"/>
  <c r="EG39" i="157" s="1"/>
  <c r="Y39" i="156"/>
  <c r="Y39" i="157" s="1"/>
  <c r="BQ39" i="156"/>
  <c r="BQ39" i="157" s="1"/>
  <c r="AM41" i="156"/>
  <c r="AM41" i="157" s="1"/>
  <c r="EY41" i="153"/>
  <c r="EY40" i="155"/>
  <c r="EI40" i="156"/>
  <c r="EI40" i="157" s="1"/>
  <c r="BG41" i="153"/>
  <c r="BG40" i="155"/>
  <c r="BM39" i="156"/>
  <c r="BM39" i="157" s="1"/>
  <c r="EW39" i="156"/>
  <c r="EW39" i="157" s="1"/>
  <c r="EU42" i="153"/>
  <c r="EU41" i="155"/>
  <c r="AK39" i="156"/>
  <c r="AK39" i="157" s="1"/>
  <c r="EG41" i="153"/>
  <c r="EG40" i="155"/>
  <c r="CW43" i="154"/>
  <c r="CW42" i="155"/>
  <c r="Y40" i="155"/>
  <c r="Y41" i="153"/>
  <c r="S42" i="153"/>
  <c r="S41" i="155"/>
  <c r="AO47" i="153"/>
  <c r="BQ41" i="153"/>
  <c r="BQ40" i="155"/>
  <c r="CS40" i="155"/>
  <c r="CS41" i="153"/>
  <c r="BI43" i="154"/>
  <c r="DM44" i="154"/>
  <c r="DM43" i="155"/>
  <c r="AM43" i="154"/>
  <c r="AM42" i="155"/>
  <c r="CU41" i="153"/>
  <c r="CU40" i="155"/>
  <c r="AI39" i="156"/>
  <c r="AI39" i="157" s="1"/>
  <c r="I41" i="153"/>
  <c r="I40" i="155"/>
  <c r="EI42" i="153"/>
  <c r="EI41" i="155"/>
  <c r="BG39" i="156"/>
  <c r="BG39" i="157" s="1"/>
  <c r="AO43" i="154"/>
  <c r="AO42" i="155"/>
  <c r="DI41" i="153"/>
  <c r="DI40" i="155"/>
  <c r="CK41" i="153"/>
  <c r="CK40" i="155"/>
  <c r="EW41" i="153"/>
  <c r="EW40" i="155"/>
  <c r="AC45" i="153"/>
  <c r="BO41" i="153"/>
  <c r="BO40" i="155"/>
  <c r="EU40" i="156"/>
  <c r="EU40" i="157" s="1"/>
  <c r="G40" i="156"/>
  <c r="G40" i="157" s="1"/>
  <c r="AQ42" i="153"/>
  <c r="AQ41" i="155"/>
  <c r="DC42" i="153"/>
  <c r="DC41" i="155"/>
  <c r="AW39" i="156"/>
  <c r="AW39" i="157" s="1"/>
  <c r="EK41" i="156"/>
  <c r="EK41" i="157" s="1"/>
  <c r="CM39" i="156"/>
  <c r="CM39" i="157" s="1"/>
  <c r="EO41" i="153"/>
  <c r="EO40" i="155"/>
  <c r="DW42" i="153"/>
  <c r="DW41" i="155"/>
  <c r="AA39" i="156"/>
  <c r="AA39" i="157" s="1"/>
  <c r="AE40" i="156"/>
  <c r="AE40" i="157" s="1"/>
  <c r="AG41" i="153"/>
  <c r="AG40" i="155"/>
  <c r="K40" i="156"/>
  <c r="K40" i="157" s="1"/>
  <c r="DY39" i="156"/>
  <c r="DY39" i="157" s="1"/>
  <c r="BU47" i="153"/>
  <c r="CC41" i="153"/>
  <c r="CC40" i="155"/>
  <c r="AU40" i="156"/>
  <c r="AU40" i="157" s="1"/>
  <c r="EA39" i="156"/>
  <c r="EA39" i="157" s="1"/>
  <c r="EM42" i="153"/>
  <c r="EM41" i="155"/>
  <c r="BE39" i="156"/>
  <c r="BE39" i="157" s="1"/>
  <c r="EQ40" i="156"/>
  <c r="EQ40" i="157" s="1"/>
  <c r="AK41" i="153"/>
  <c r="AK40" i="155"/>
  <c r="CE39" i="156"/>
  <c r="CE39" i="157" s="1"/>
  <c r="AC41" i="156"/>
  <c r="AC41" i="157" s="1"/>
  <c r="CS39" i="156"/>
  <c r="CS39" i="157" s="1"/>
  <c r="Q39" i="156"/>
  <c r="Q39" i="157" s="1"/>
  <c r="DK39" i="156"/>
  <c r="DK39" i="157" s="1"/>
  <c r="BW39" i="156"/>
  <c r="BW39" i="157" s="1"/>
  <c r="CU39" i="156"/>
  <c r="CU39" i="157" s="1"/>
  <c r="AI41" i="153"/>
  <c r="AI40" i="155"/>
  <c r="I39" i="156"/>
  <c r="I39" i="157" s="1"/>
  <c r="O40" i="157"/>
  <c r="O41" i="156"/>
  <c r="BC40" i="156"/>
  <c r="BC40" i="157" s="1"/>
  <c r="DS39" i="156"/>
  <c r="DS39" i="157" s="1"/>
  <c r="DI39" i="156"/>
  <c r="DI39" i="157" s="1"/>
  <c r="CK39" i="156"/>
  <c r="CK39" i="157" s="1"/>
  <c r="BO39" i="156"/>
  <c r="BO39" i="157" s="1"/>
  <c r="G41" i="155"/>
  <c r="G42" i="153"/>
  <c r="BU43" i="154"/>
  <c r="BU42" i="155"/>
  <c r="EC39" i="156"/>
  <c r="EC39" i="157" s="1"/>
  <c r="CE41" i="153"/>
  <c r="CE40" i="155"/>
  <c r="AC43" i="154"/>
  <c r="AC42" i="155"/>
  <c r="BY43" i="154"/>
  <c r="BY42" i="155"/>
  <c r="CY47" i="153"/>
  <c r="DA44" i="153"/>
  <c r="DA43" i="155"/>
  <c r="Q41" i="153"/>
  <c r="Q40" i="155"/>
  <c r="DK41" i="153"/>
  <c r="DK40" i="155"/>
  <c r="BW41" i="153"/>
  <c r="BW40" i="155"/>
  <c r="EY39" i="156"/>
  <c r="EY39" i="157" s="1"/>
  <c r="DU44" i="153"/>
  <c r="DU43" i="155"/>
  <c r="BC42" i="153"/>
  <c r="BC41" i="155"/>
  <c r="DS41" i="153"/>
  <c r="DS40" i="155"/>
  <c r="BM41" i="153"/>
  <c r="BM40" i="155"/>
  <c r="BY47" i="153"/>
  <c r="AY41" i="155"/>
  <c r="AY42" i="153"/>
  <c r="CG43" i="153"/>
  <c r="CG42" i="155"/>
  <c r="DC40" i="156"/>
  <c r="DC40" i="157" s="1"/>
  <c r="AS43" i="154"/>
  <c r="AS42" i="155"/>
  <c r="AW41" i="153"/>
  <c r="AW40" i="155"/>
  <c r="EK43" i="154"/>
  <c r="EK42" i="155"/>
  <c r="CM41" i="153"/>
  <c r="CM40" i="155"/>
  <c r="CY43" i="154"/>
  <c r="CY42" i="155"/>
  <c r="EO39" i="156"/>
  <c r="EO39" i="157" s="1"/>
  <c r="BA43" i="154"/>
  <c r="BA42" i="155"/>
  <c r="AM47" i="153"/>
  <c r="DW40" i="156"/>
  <c r="DW40" i="157" s="1"/>
  <c r="CW47" i="153"/>
  <c r="CO47" i="153"/>
  <c r="DM46" i="153"/>
  <c r="AA41" i="153"/>
  <c r="AA40" i="155"/>
  <c r="AE41" i="155"/>
  <c r="AE42" i="153"/>
  <c r="CO43" i="154"/>
  <c r="CO42" i="155"/>
  <c r="AS50" i="153"/>
  <c r="AG39" i="156"/>
  <c r="AG39" i="157" s="1"/>
  <c r="K42" i="153"/>
  <c r="K41" i="155"/>
  <c r="DY40" i="155"/>
  <c r="DY41" i="153"/>
  <c r="EK46" i="153"/>
  <c r="BS41" i="155"/>
  <c r="BS42" i="153"/>
  <c r="BA47" i="153"/>
  <c r="CC39" i="156"/>
  <c r="CC39" i="157" s="1"/>
  <c r="ES46" i="154"/>
  <c r="AU42" i="153"/>
  <c r="AU41" i="155"/>
  <c r="EA41" i="153"/>
  <c r="EA40" i="155"/>
  <c r="M46" i="153"/>
  <c r="BE41" i="153"/>
  <c r="BE40" i="155"/>
  <c r="M44" i="154"/>
  <c r="M43" i="155"/>
  <c r="EQ42" i="153"/>
  <c r="EQ41" i="155"/>
  <c r="BS40" i="156" l="1"/>
  <c r="BS40" i="157" s="1"/>
  <c r="S40" i="156"/>
  <c r="S40" i="157" s="1"/>
  <c r="CO41" i="156"/>
  <c r="CO41" i="157" s="1"/>
  <c r="AS41" i="156"/>
  <c r="AS41" i="157" s="1"/>
  <c r="AO41" i="156"/>
  <c r="AO41" i="157" s="1"/>
  <c r="CA41" i="156"/>
  <c r="CA41" i="157" s="1"/>
  <c r="AQ40" i="156"/>
  <c r="AQ40" i="157" s="1"/>
  <c r="BU41" i="156"/>
  <c r="BU41" i="157" s="1"/>
  <c r="BY41" i="156"/>
  <c r="BY41" i="157" s="1"/>
  <c r="DM42" i="156"/>
  <c r="DM42" i="157" s="1"/>
  <c r="BA41" i="156"/>
  <c r="BA41" i="157" s="1"/>
  <c r="DO41" i="156"/>
  <c r="DO41" i="157" s="1"/>
  <c r="DU41" i="156"/>
  <c r="DU41" i="157" s="1"/>
  <c r="AY40" i="156"/>
  <c r="AY40" i="157" s="1"/>
  <c r="CG41" i="156"/>
  <c r="CG41" i="157" s="1"/>
  <c r="CW41" i="156"/>
  <c r="CW41" i="157" s="1"/>
  <c r="EM40" i="156"/>
  <c r="EM40" i="157" s="1"/>
  <c r="CY41" i="156"/>
  <c r="CY41" i="157" s="1"/>
  <c r="DQ41" i="156"/>
  <c r="DQ41" i="157" s="1"/>
  <c r="M50" i="145"/>
  <c r="G50" i="160"/>
  <c r="M40" i="157"/>
  <c r="M41" i="156"/>
  <c r="CI41" i="156"/>
  <c r="CI41" i="157" s="1"/>
  <c r="CQ41" i="156"/>
  <c r="CQ41" i="157" s="1"/>
  <c r="DA40" i="157"/>
  <c r="DA41" i="156"/>
  <c r="C40" i="156"/>
  <c r="C40" i="157" s="1"/>
  <c r="BK41" i="156"/>
  <c r="BK41" i="157" s="1"/>
  <c r="C42" i="153"/>
  <c r="C41" i="155"/>
  <c r="E42" i="153"/>
  <c r="E41" i="155"/>
  <c r="U42" i="153"/>
  <c r="U41" i="155"/>
  <c r="ES42" i="153"/>
  <c r="ES41" i="155"/>
  <c r="EE42" i="155"/>
  <c r="EE43" i="153"/>
  <c r="DE40" i="156"/>
  <c r="DE40" i="157" s="1"/>
  <c r="BI40" i="156"/>
  <c r="BI40" i="157" s="1"/>
  <c r="CQ43" i="155"/>
  <c r="CQ44" i="153"/>
  <c r="W40" i="156"/>
  <c r="W40" i="157" s="1"/>
  <c r="BK42" i="155"/>
  <c r="BK43" i="153"/>
  <c r="DE42" i="153"/>
  <c r="DE41" i="155"/>
  <c r="CA42" i="155"/>
  <c r="CA43" i="153"/>
  <c r="BI42" i="153"/>
  <c r="BI41" i="155"/>
  <c r="DO43" i="153"/>
  <c r="DO42" i="155"/>
  <c r="W41" i="155"/>
  <c r="W42" i="153"/>
  <c r="DG40" i="156"/>
  <c r="DG40" i="157" s="1"/>
  <c r="CI43" i="155"/>
  <c r="CI44" i="153"/>
  <c r="E40" i="156"/>
  <c r="E40" i="157" s="1"/>
  <c r="U40" i="156"/>
  <c r="U40" i="157" s="1"/>
  <c r="ES40" i="156"/>
  <c r="ES40" i="157" s="1"/>
  <c r="DQ43" i="153"/>
  <c r="DQ42" i="155"/>
  <c r="EE41" i="156"/>
  <c r="EE41" i="157" s="1"/>
  <c r="DG41" i="155"/>
  <c r="DG42" i="153"/>
  <c r="O43" i="155"/>
  <c r="O44" i="153"/>
  <c r="BA48" i="153"/>
  <c r="DY42" i="153"/>
  <c r="DY41" i="155"/>
  <c r="AA40" i="156"/>
  <c r="AA40" i="157" s="1"/>
  <c r="CM40" i="156"/>
  <c r="CM40" i="157" s="1"/>
  <c r="AY43" i="153"/>
  <c r="AY42" i="155"/>
  <c r="BC41" i="156"/>
  <c r="BC41" i="157" s="1"/>
  <c r="BW40" i="156"/>
  <c r="BW40" i="157" s="1"/>
  <c r="AC42" i="156"/>
  <c r="AC42" i="157" s="1"/>
  <c r="CC40" i="156"/>
  <c r="CC40" i="157" s="1"/>
  <c r="BO40" i="156"/>
  <c r="BO40" i="157" s="1"/>
  <c r="DI40" i="156"/>
  <c r="DI40" i="157" s="1"/>
  <c r="I40" i="156"/>
  <c r="I40" i="157" s="1"/>
  <c r="CS42" i="153"/>
  <c r="CS41" i="155"/>
  <c r="EG40" i="156"/>
  <c r="EG40" i="157" s="1"/>
  <c r="EU41" i="156"/>
  <c r="EU41" i="157" s="1"/>
  <c r="BG40" i="156"/>
  <c r="BG40" i="157" s="1"/>
  <c r="EY40" i="156"/>
  <c r="EY40" i="157" s="1"/>
  <c r="EC40" i="156"/>
  <c r="EC40" i="157" s="1"/>
  <c r="BE42" i="153"/>
  <c r="BE41" i="155"/>
  <c r="M47" i="153"/>
  <c r="ES47" i="154"/>
  <c r="DY40" i="156"/>
  <c r="DY40" i="157" s="1"/>
  <c r="AA41" i="155"/>
  <c r="AA42" i="153"/>
  <c r="CM42" i="153"/>
  <c r="CM41" i="155"/>
  <c r="BM42" i="153"/>
  <c r="BM41" i="155"/>
  <c r="BW42" i="153"/>
  <c r="BW41" i="155"/>
  <c r="AC44" i="154"/>
  <c r="AC43" i="155"/>
  <c r="CC41" i="155"/>
  <c r="CC42" i="153"/>
  <c r="BU48" i="153"/>
  <c r="AG41" i="155"/>
  <c r="AG42" i="153"/>
  <c r="DW43" i="153"/>
  <c r="DW42" i="155"/>
  <c r="BO42" i="153"/>
  <c r="BO41" i="155"/>
  <c r="EW41" i="155"/>
  <c r="EW42" i="153"/>
  <c r="DI42" i="153"/>
  <c r="DI41" i="155"/>
  <c r="I41" i="155"/>
  <c r="I42" i="153"/>
  <c r="CU42" i="153"/>
  <c r="CU41" i="155"/>
  <c r="DM45" i="154"/>
  <c r="DM44" i="155"/>
  <c r="CS40" i="156"/>
  <c r="CS40" i="157" s="1"/>
  <c r="AO48" i="153"/>
  <c r="Y40" i="156"/>
  <c r="Y40" i="157" s="1"/>
  <c r="EG42" i="153"/>
  <c r="EG41" i="155"/>
  <c r="EU43" i="153"/>
  <c r="EU42" i="155"/>
  <c r="BG42" i="153"/>
  <c r="BG41" i="155"/>
  <c r="EY42" i="153"/>
  <c r="EY41" i="155"/>
  <c r="EC41" i="155"/>
  <c r="EC42" i="153"/>
  <c r="EQ41" i="156"/>
  <c r="EQ41" i="157" s="1"/>
  <c r="EA40" i="156"/>
  <c r="EA40" i="157" s="1"/>
  <c r="AU41" i="156"/>
  <c r="AU41" i="157" s="1"/>
  <c r="BS43" i="153"/>
  <c r="BS42" i="155"/>
  <c r="EK47" i="153"/>
  <c r="K41" i="156"/>
  <c r="K41" i="157" s="1"/>
  <c r="AS51" i="153"/>
  <c r="AE42" i="155"/>
  <c r="AE43" i="153"/>
  <c r="CW48" i="153"/>
  <c r="AM48" i="153"/>
  <c r="EK42" i="156"/>
  <c r="EK42" i="157" s="1"/>
  <c r="DS40" i="156"/>
  <c r="DS40" i="157" s="1"/>
  <c r="DK40" i="156"/>
  <c r="DK40" i="157" s="1"/>
  <c r="CE40" i="156"/>
  <c r="CE40" i="157" s="1"/>
  <c r="G43" i="153"/>
  <c r="G42" i="155"/>
  <c r="AI40" i="156"/>
  <c r="AI40" i="157" s="1"/>
  <c r="AK40" i="156"/>
  <c r="AK40" i="157" s="1"/>
  <c r="EO40" i="156"/>
  <c r="EO40" i="157" s="1"/>
  <c r="DC41" i="156"/>
  <c r="DC41" i="157" s="1"/>
  <c r="CK40" i="156"/>
  <c r="CK40" i="157" s="1"/>
  <c r="EI41" i="156"/>
  <c r="EI41" i="157" s="1"/>
  <c r="AM42" i="156"/>
  <c r="AM42" i="157" s="1"/>
  <c r="BQ40" i="156"/>
  <c r="BQ40" i="157" s="1"/>
  <c r="BE40" i="156"/>
  <c r="BE40" i="157" s="1"/>
  <c r="CO48" i="153"/>
  <c r="AW40" i="156"/>
  <c r="AW40" i="157" s="1"/>
  <c r="BM40" i="156"/>
  <c r="BM40" i="157" s="1"/>
  <c r="Q40" i="156"/>
  <c r="Q40" i="157" s="1"/>
  <c r="O41" i="157"/>
  <c r="O42" i="156"/>
  <c r="AG40" i="156"/>
  <c r="AG40" i="157" s="1"/>
  <c r="DW41" i="156"/>
  <c r="DW41" i="157" s="1"/>
  <c r="EW40" i="156"/>
  <c r="EW40" i="157" s="1"/>
  <c r="CU40" i="156"/>
  <c r="CU40" i="157" s="1"/>
  <c r="Y42" i="153"/>
  <c r="Y41" i="155"/>
  <c r="AW42" i="153"/>
  <c r="AW41" i="155"/>
  <c r="BC43" i="153"/>
  <c r="BC42" i="155"/>
  <c r="Q42" i="153"/>
  <c r="Q41" i="155"/>
  <c r="BY44" i="154"/>
  <c r="BY43" i="155"/>
  <c r="EQ42" i="155"/>
  <c r="EQ43" i="153"/>
  <c r="M45" i="154"/>
  <c r="M44" i="155"/>
  <c r="EA42" i="153"/>
  <c r="EA41" i="155"/>
  <c r="AU42" i="155"/>
  <c r="AU43" i="153"/>
  <c r="K43" i="153"/>
  <c r="K42" i="155"/>
  <c r="CO44" i="154"/>
  <c r="CO43" i="155"/>
  <c r="AE41" i="156"/>
  <c r="AE41" i="157" s="1"/>
  <c r="DM47" i="153"/>
  <c r="BA44" i="154"/>
  <c r="BA43" i="155"/>
  <c r="CY44" i="154"/>
  <c r="CY43" i="155"/>
  <c r="EK44" i="154"/>
  <c r="EK43" i="155"/>
  <c r="AS44" i="154"/>
  <c r="AS43" i="155"/>
  <c r="CG44" i="153"/>
  <c r="CG43" i="155"/>
  <c r="BY48" i="153"/>
  <c r="DS41" i="155"/>
  <c r="DS42" i="153"/>
  <c r="DU45" i="153"/>
  <c r="DU44" i="155"/>
  <c r="DK42" i="153"/>
  <c r="DK41" i="155"/>
  <c r="DA45" i="153"/>
  <c r="DA44" i="155"/>
  <c r="CY48" i="153"/>
  <c r="CE42" i="153"/>
  <c r="CE41" i="155"/>
  <c r="BU44" i="154"/>
  <c r="BU43" i="155"/>
  <c r="G41" i="156"/>
  <c r="G41" i="157" s="1"/>
  <c r="AI42" i="153"/>
  <c r="AI41" i="155"/>
  <c r="AK42" i="153"/>
  <c r="AK41" i="155"/>
  <c r="EM43" i="153"/>
  <c r="EM42" i="155"/>
  <c r="EO41" i="155"/>
  <c r="EO42" i="153"/>
  <c r="DC42" i="155"/>
  <c r="DC43" i="153"/>
  <c r="AQ42" i="155"/>
  <c r="AQ43" i="153"/>
  <c r="AC46" i="153"/>
  <c r="CK42" i="153"/>
  <c r="CK41" i="155"/>
  <c r="AO44" i="154"/>
  <c r="AO43" i="155"/>
  <c r="EI42" i="155"/>
  <c r="EI43" i="153"/>
  <c r="AM44" i="154"/>
  <c r="AM43" i="155"/>
  <c r="BI44" i="154"/>
  <c r="BQ42" i="153"/>
  <c r="BQ41" i="155"/>
  <c r="S42" i="155"/>
  <c r="S43" i="153"/>
  <c r="CW44" i="154"/>
  <c r="CW43" i="155"/>
  <c r="S41" i="156" l="1"/>
  <c r="S41" i="157" s="1"/>
  <c r="BS41" i="156"/>
  <c r="BS41" i="157" s="1"/>
  <c r="CO42" i="156"/>
  <c r="CO42" i="157" s="1"/>
  <c r="AS42" i="156"/>
  <c r="AS42" i="157" s="1"/>
  <c r="AO42" i="156"/>
  <c r="AO42" i="157" s="1"/>
  <c r="AQ41" i="156"/>
  <c r="AQ41" i="157" s="1"/>
  <c r="CA42" i="156"/>
  <c r="CA42" i="157" s="1"/>
  <c r="BU42" i="156"/>
  <c r="BU42" i="157" s="1"/>
  <c r="DM43" i="156"/>
  <c r="DM43" i="157" s="1"/>
  <c r="BY42" i="156"/>
  <c r="BY42" i="157" s="1"/>
  <c r="BA42" i="156"/>
  <c r="BA42" i="157" s="1"/>
  <c r="CY42" i="156"/>
  <c r="CY42" i="157" s="1"/>
  <c r="DO42" i="156"/>
  <c r="DO42" i="157" s="1"/>
  <c r="DU42" i="156"/>
  <c r="DU42" i="157" s="1"/>
  <c r="AY41" i="156"/>
  <c r="AY41" i="157" s="1"/>
  <c r="CW42" i="156"/>
  <c r="CW42" i="157" s="1"/>
  <c r="CG42" i="156"/>
  <c r="CG42" i="157" s="1"/>
  <c r="EM41" i="156"/>
  <c r="EM41" i="157" s="1"/>
  <c r="DQ42" i="156"/>
  <c r="DQ42" i="157" s="1"/>
  <c r="M51" i="145"/>
  <c r="G51" i="160"/>
  <c r="M41" i="157"/>
  <c r="M42" i="156"/>
  <c r="CI42" i="156"/>
  <c r="CI42" i="157" s="1"/>
  <c r="C41" i="156"/>
  <c r="C41" i="157" s="1"/>
  <c r="CQ42" i="156"/>
  <c r="CQ42" i="157" s="1"/>
  <c r="DA41" i="157"/>
  <c r="DA42" i="156"/>
  <c r="C43" i="153"/>
  <c r="C42" i="155"/>
  <c r="DG41" i="156"/>
  <c r="DG41" i="157" s="1"/>
  <c r="W42" i="155"/>
  <c r="W43" i="153"/>
  <c r="BI41" i="156"/>
  <c r="BI41" i="157" s="1"/>
  <c r="DE41" i="156"/>
  <c r="DE41" i="157" s="1"/>
  <c r="EE44" i="153"/>
  <c r="EE43" i="155"/>
  <c r="U41" i="156"/>
  <c r="U41" i="157" s="1"/>
  <c r="DG43" i="153"/>
  <c r="DG42" i="155"/>
  <c r="CI45" i="153"/>
  <c r="CI44" i="155"/>
  <c r="W41" i="156"/>
  <c r="W41" i="157" s="1"/>
  <c r="BI43" i="153"/>
  <c r="BI42" i="155"/>
  <c r="DE42" i="155"/>
  <c r="DE43" i="153"/>
  <c r="EE42" i="156"/>
  <c r="EE42" i="157" s="1"/>
  <c r="U42" i="155"/>
  <c r="U43" i="153"/>
  <c r="DQ44" i="153"/>
  <c r="DQ43" i="155"/>
  <c r="CA44" i="153"/>
  <c r="CA43" i="155"/>
  <c r="BK43" i="155"/>
  <c r="BK44" i="153"/>
  <c r="CQ44" i="155"/>
  <c r="CQ45" i="153"/>
  <c r="ES41" i="156"/>
  <c r="ES41" i="157" s="1"/>
  <c r="E41" i="156"/>
  <c r="E41" i="157" s="1"/>
  <c r="O45" i="153"/>
  <c r="O44" i="155"/>
  <c r="DO43" i="155"/>
  <c r="DO44" i="153"/>
  <c r="BK42" i="156"/>
  <c r="BK42" i="157" s="1"/>
  <c r="ES43" i="153"/>
  <c r="ES42" i="155"/>
  <c r="E43" i="153"/>
  <c r="E42" i="155"/>
  <c r="AQ44" i="153"/>
  <c r="AQ43" i="155"/>
  <c r="DK41" i="156"/>
  <c r="DK41" i="157" s="1"/>
  <c r="EG41" i="156"/>
  <c r="EG41" i="157" s="1"/>
  <c r="EI42" i="156"/>
  <c r="EI42" i="157" s="1"/>
  <c r="EO41" i="156"/>
  <c r="EO41" i="157" s="1"/>
  <c r="CE43" i="153"/>
  <c r="CE42" i="155"/>
  <c r="CY49" i="153"/>
  <c r="BY49" i="153"/>
  <c r="AS45" i="154"/>
  <c r="AS44" i="155"/>
  <c r="CY45" i="154"/>
  <c r="CY44" i="155"/>
  <c r="DM48" i="153"/>
  <c r="CO45" i="154"/>
  <c r="CO44" i="155"/>
  <c r="EA43" i="153"/>
  <c r="EA42" i="155"/>
  <c r="EQ42" i="156"/>
  <c r="EQ42" i="157" s="1"/>
  <c r="Q43" i="153"/>
  <c r="Q42" i="155"/>
  <c r="Y43" i="153"/>
  <c r="Y42" i="155"/>
  <c r="G44" i="153"/>
  <c r="G43" i="155"/>
  <c r="AM49" i="153"/>
  <c r="AE42" i="156"/>
  <c r="AE42" i="157" s="1"/>
  <c r="AS52" i="153"/>
  <c r="EK48" i="153"/>
  <c r="EC41" i="156"/>
  <c r="EC41" i="157" s="1"/>
  <c r="BG42" i="155"/>
  <c r="BG43" i="153"/>
  <c r="EG43" i="153"/>
  <c r="EG42" i="155"/>
  <c r="DM46" i="154"/>
  <c r="DM45" i="155"/>
  <c r="I41" i="156"/>
  <c r="I41" i="157" s="1"/>
  <c r="EW41" i="156"/>
  <c r="EW41" i="157" s="1"/>
  <c r="AG41" i="156"/>
  <c r="AG41" i="157" s="1"/>
  <c r="CC41" i="156"/>
  <c r="CC41" i="157" s="1"/>
  <c r="BM43" i="153"/>
  <c r="BM42" i="155"/>
  <c r="CM43" i="153"/>
  <c r="CM42" i="155"/>
  <c r="M48" i="153"/>
  <c r="S44" i="153"/>
  <c r="S43" i="155"/>
  <c r="CK41" i="156"/>
  <c r="CK41" i="157" s="1"/>
  <c r="CE41" i="156"/>
  <c r="CE41" i="157" s="1"/>
  <c r="EA41" i="156"/>
  <c r="EA41" i="157" s="1"/>
  <c r="O42" i="157"/>
  <c r="O43" i="156"/>
  <c r="CO49" i="153"/>
  <c r="G42" i="156"/>
  <c r="G42" i="157" s="1"/>
  <c r="AE44" i="153"/>
  <c r="AE43" i="155"/>
  <c r="EC43" i="153"/>
  <c r="EC42" i="155"/>
  <c r="BG41" i="156"/>
  <c r="BG41" i="157" s="1"/>
  <c r="EW42" i="155"/>
  <c r="EW43" i="153"/>
  <c r="CC42" i="155"/>
  <c r="CC43" i="153"/>
  <c r="BM41" i="156"/>
  <c r="BM41" i="157" s="1"/>
  <c r="BA49" i="153"/>
  <c r="CK43" i="153"/>
  <c r="CK42" i="155"/>
  <c r="EM44" i="153"/>
  <c r="EM43" i="155"/>
  <c r="DK43" i="153"/>
  <c r="DK42" i="155"/>
  <c r="BQ41" i="156"/>
  <c r="BQ41" i="157" s="1"/>
  <c r="DC43" i="155"/>
  <c r="DC44" i="153"/>
  <c r="AK41" i="156"/>
  <c r="AK41" i="157" s="1"/>
  <c r="AI41" i="156"/>
  <c r="AI41" i="157" s="1"/>
  <c r="DS43" i="153"/>
  <c r="DS42" i="155"/>
  <c r="EK43" i="156"/>
  <c r="EK43" i="157" s="1"/>
  <c r="K42" i="156"/>
  <c r="K42" i="157" s="1"/>
  <c r="AU44" i="153"/>
  <c r="AU43" i="155"/>
  <c r="BC42" i="156"/>
  <c r="BC42" i="157" s="1"/>
  <c r="AW41" i="156"/>
  <c r="AW41" i="157" s="1"/>
  <c r="CW49" i="153"/>
  <c r="EY41" i="156"/>
  <c r="EY41" i="157" s="1"/>
  <c r="EU42" i="156"/>
  <c r="EU42" i="157" s="1"/>
  <c r="CU41" i="156"/>
  <c r="CU41" i="157" s="1"/>
  <c r="DI41" i="156"/>
  <c r="DI41" i="157" s="1"/>
  <c r="BO41" i="156"/>
  <c r="BO41" i="157" s="1"/>
  <c r="DW42" i="156"/>
  <c r="DW42" i="157" s="1"/>
  <c r="AC43" i="156"/>
  <c r="AC43" i="157" s="1"/>
  <c r="BW41" i="156"/>
  <c r="BW41" i="157" s="1"/>
  <c r="AA43" i="153"/>
  <c r="AA42" i="155"/>
  <c r="BE41" i="156"/>
  <c r="BE41" i="157" s="1"/>
  <c r="CS41" i="156"/>
  <c r="CS41" i="157" s="1"/>
  <c r="DY41" i="156"/>
  <c r="DY41" i="157" s="1"/>
  <c r="EI44" i="153"/>
  <c r="EI43" i="155"/>
  <c r="EO43" i="153"/>
  <c r="EO42" i="155"/>
  <c r="EQ44" i="153"/>
  <c r="EQ43" i="155"/>
  <c r="Q41" i="156"/>
  <c r="Q41" i="157" s="1"/>
  <c r="Y41" i="156"/>
  <c r="Y41" i="157" s="1"/>
  <c r="AO49" i="153"/>
  <c r="I43" i="153"/>
  <c r="I42" i="155"/>
  <c r="AG43" i="153"/>
  <c r="AG42" i="155"/>
  <c r="CM41" i="156"/>
  <c r="CM41" i="157" s="1"/>
  <c r="BI45" i="154"/>
  <c r="DU45" i="155"/>
  <c r="DU46" i="153"/>
  <c r="AM43" i="156"/>
  <c r="AM43" i="157" s="1"/>
  <c r="CW45" i="154"/>
  <c r="CW44" i="155"/>
  <c r="BQ42" i="155"/>
  <c r="BQ43" i="153"/>
  <c r="AM45" i="154"/>
  <c r="AM44" i="155"/>
  <c r="AO45" i="154"/>
  <c r="AO44" i="155"/>
  <c r="AC47" i="153"/>
  <c r="DC42" i="156"/>
  <c r="DC42" i="157" s="1"/>
  <c r="AK43" i="153"/>
  <c r="AK42" i="155"/>
  <c r="AI43" i="153"/>
  <c r="AI42" i="155"/>
  <c r="BU45" i="154"/>
  <c r="BU44" i="155"/>
  <c r="DA45" i="155"/>
  <c r="DA46" i="153"/>
  <c r="DS41" i="156"/>
  <c r="DS41" i="157" s="1"/>
  <c r="CG45" i="153"/>
  <c r="CG44" i="155"/>
  <c r="EK45" i="154"/>
  <c r="EK44" i="155"/>
  <c r="BA45" i="154"/>
  <c r="BA44" i="155"/>
  <c r="K44" i="153"/>
  <c r="K43" i="155"/>
  <c r="AU42" i="156"/>
  <c r="AU42" i="157" s="1"/>
  <c r="M46" i="154"/>
  <c r="M45" i="155"/>
  <c r="BY45" i="154"/>
  <c r="BY44" i="155"/>
  <c r="BC44" i="153"/>
  <c r="BC43" i="155"/>
  <c r="AW42" i="155"/>
  <c r="AW43" i="153"/>
  <c r="BS44" i="153"/>
  <c r="BS43" i="155"/>
  <c r="EY43" i="153"/>
  <c r="EY42" i="155"/>
  <c r="EU43" i="155"/>
  <c r="EU44" i="153"/>
  <c r="CU43" i="153"/>
  <c r="CU42" i="155"/>
  <c r="DI43" i="153"/>
  <c r="DI42" i="155"/>
  <c r="BO43" i="153"/>
  <c r="BO42" i="155"/>
  <c r="DW43" i="155"/>
  <c r="DW44" i="153"/>
  <c r="BU49" i="153"/>
  <c r="AC45" i="154"/>
  <c r="AC44" i="155"/>
  <c r="BW42" i="155"/>
  <c r="BW43" i="153"/>
  <c r="AA41" i="156"/>
  <c r="AA41" i="157" s="1"/>
  <c r="ES48" i="154"/>
  <c r="BE43" i="153"/>
  <c r="BE42" i="155"/>
  <c r="CS43" i="153"/>
  <c r="CS42" i="155"/>
  <c r="AY44" i="153"/>
  <c r="AY43" i="155"/>
  <c r="DY43" i="153"/>
  <c r="DY42" i="155"/>
  <c r="S42" i="156" l="1"/>
  <c r="S42" i="157" s="1"/>
  <c r="BS42" i="156"/>
  <c r="BS42" i="157" s="1"/>
  <c r="CO43" i="156"/>
  <c r="CO43" i="157" s="1"/>
  <c r="AO43" i="156"/>
  <c r="AO43" i="157" s="1"/>
  <c r="AS43" i="156"/>
  <c r="AS43" i="157" s="1"/>
  <c r="AQ42" i="156"/>
  <c r="AQ42" i="157" s="1"/>
  <c r="DM44" i="156"/>
  <c r="DM44" i="157" s="1"/>
  <c r="CA43" i="156"/>
  <c r="CA43" i="157" s="1"/>
  <c r="BU43" i="156"/>
  <c r="BU43" i="157" s="1"/>
  <c r="BY43" i="156"/>
  <c r="BY43" i="157" s="1"/>
  <c r="BA43" i="156"/>
  <c r="BA43" i="157" s="1"/>
  <c r="CY43" i="156"/>
  <c r="CY43" i="157" s="1"/>
  <c r="DO43" i="156"/>
  <c r="DO43" i="157" s="1"/>
  <c r="EM42" i="156"/>
  <c r="EM42" i="157" s="1"/>
  <c r="AY42" i="156"/>
  <c r="AY42" i="157" s="1"/>
  <c r="DU43" i="156"/>
  <c r="CG43" i="156"/>
  <c r="CG43" i="157" s="1"/>
  <c r="CW43" i="156"/>
  <c r="CW43" i="157" s="1"/>
  <c r="DQ43" i="156"/>
  <c r="DQ43" i="157" s="1"/>
  <c r="M52" i="145"/>
  <c r="G52" i="160"/>
  <c r="M42" i="157"/>
  <c r="M43" i="156"/>
  <c r="CI43" i="156"/>
  <c r="CI43" i="157" s="1"/>
  <c r="C42" i="156"/>
  <c r="C42" i="157" s="1"/>
  <c r="CQ43" i="156"/>
  <c r="CQ43" i="157" s="1"/>
  <c r="DA42" i="157"/>
  <c r="DA43" i="156"/>
  <c r="C44" i="153"/>
  <c r="C43" i="155"/>
  <c r="E44" i="153"/>
  <c r="E43" i="155"/>
  <c r="O46" i="153"/>
  <c r="O45" i="155"/>
  <c r="BK43" i="156"/>
  <c r="BK43" i="157" s="1"/>
  <c r="DQ44" i="155"/>
  <c r="DQ45" i="153"/>
  <c r="BI44" i="153"/>
  <c r="BI43" i="155"/>
  <c r="CI45" i="155"/>
  <c r="CI46" i="153"/>
  <c r="EE43" i="156"/>
  <c r="EE43" i="157" s="1"/>
  <c r="ES42" i="156"/>
  <c r="ES42" i="157" s="1"/>
  <c r="DO44" i="155"/>
  <c r="DO45" i="153"/>
  <c r="CQ45" i="155"/>
  <c r="CQ46" i="153"/>
  <c r="U43" i="155"/>
  <c r="U44" i="153"/>
  <c r="DE44" i="153"/>
  <c r="DE43" i="155"/>
  <c r="DG42" i="156"/>
  <c r="DG42" i="157" s="1"/>
  <c r="EE45" i="153"/>
  <c r="EE44" i="155"/>
  <c r="ES44" i="153"/>
  <c r="ES43" i="155"/>
  <c r="CA45" i="153"/>
  <c r="CA44" i="155"/>
  <c r="U42" i="156"/>
  <c r="U42" i="157" s="1"/>
  <c r="DE42" i="156"/>
  <c r="DE42" i="157" s="1"/>
  <c r="DG43" i="155"/>
  <c r="DG44" i="153"/>
  <c r="W43" i="155"/>
  <c r="W44" i="153"/>
  <c r="E42" i="156"/>
  <c r="E42" i="157" s="1"/>
  <c r="BK45" i="153"/>
  <c r="BK44" i="155"/>
  <c r="BI42" i="156"/>
  <c r="BI42" i="157" s="1"/>
  <c r="W42" i="156"/>
  <c r="W42" i="157" s="1"/>
  <c r="BE42" i="156"/>
  <c r="BE42" i="157" s="1"/>
  <c r="EK44" i="156"/>
  <c r="EK44" i="157" s="1"/>
  <c r="AK42" i="156"/>
  <c r="AK42" i="157" s="1"/>
  <c r="BQ44" i="153"/>
  <c r="BQ43" i="155"/>
  <c r="DS42" i="156"/>
  <c r="DS42" i="157" s="1"/>
  <c r="DC45" i="153"/>
  <c r="DC44" i="155"/>
  <c r="CM42" i="156"/>
  <c r="CM42" i="157" s="1"/>
  <c r="Q42" i="156"/>
  <c r="Q42" i="157" s="1"/>
  <c r="BY50" i="153"/>
  <c r="BU50" i="153"/>
  <c r="EK46" i="154"/>
  <c r="EK45" i="155"/>
  <c r="BU46" i="154"/>
  <c r="BU45" i="155"/>
  <c r="AK44" i="153"/>
  <c r="AK43" i="155"/>
  <c r="AO46" i="154"/>
  <c r="AO45" i="155"/>
  <c r="BQ42" i="156"/>
  <c r="BQ42" i="157" s="1"/>
  <c r="BI46" i="154"/>
  <c r="AG44" i="153"/>
  <c r="AG43" i="155"/>
  <c r="EO44" i="153"/>
  <c r="EO43" i="155"/>
  <c r="DS43" i="155"/>
  <c r="DS44" i="153"/>
  <c r="DC43" i="156"/>
  <c r="DC43" i="157" s="1"/>
  <c r="EM45" i="153"/>
  <c r="EM44" i="155"/>
  <c r="EW42" i="156"/>
  <c r="EW42" i="157" s="1"/>
  <c r="AE45" i="153"/>
  <c r="AE44" i="155"/>
  <c r="CO50" i="153"/>
  <c r="S44" i="155"/>
  <c r="S45" i="153"/>
  <c r="CM44" i="153"/>
  <c r="CM43" i="155"/>
  <c r="DM47" i="154"/>
  <c r="DM46" i="155"/>
  <c r="BG42" i="156"/>
  <c r="BG42" i="157" s="1"/>
  <c r="EK49" i="153"/>
  <c r="Y44" i="153"/>
  <c r="Y43" i="155"/>
  <c r="Q43" i="155"/>
  <c r="Q44" i="153"/>
  <c r="CO46" i="154"/>
  <c r="CO45" i="155"/>
  <c r="CY46" i="154"/>
  <c r="CY45" i="155"/>
  <c r="CE44" i="153"/>
  <c r="CE43" i="155"/>
  <c r="AQ44" i="155"/>
  <c r="AQ45" i="153"/>
  <c r="BO42" i="156"/>
  <c r="BO42" i="157" s="1"/>
  <c r="EY42" i="156"/>
  <c r="EY42" i="157" s="1"/>
  <c r="AW44" i="153"/>
  <c r="AW43" i="155"/>
  <c r="K43" i="156"/>
  <c r="K43" i="157" s="1"/>
  <c r="AG42" i="156"/>
  <c r="AG42" i="157" s="1"/>
  <c r="EW44" i="153"/>
  <c r="EW43" i="155"/>
  <c r="AE43" i="156"/>
  <c r="AE43" i="157" s="1"/>
  <c r="BG44" i="153"/>
  <c r="BG43" i="155"/>
  <c r="Y42" i="156"/>
  <c r="Y42" i="157" s="1"/>
  <c r="CE42" i="156"/>
  <c r="CE42" i="157" s="1"/>
  <c r="AY45" i="153"/>
  <c r="AY44" i="155"/>
  <c r="BO43" i="155"/>
  <c r="BO44" i="153"/>
  <c r="EY44" i="153"/>
  <c r="EY43" i="155"/>
  <c r="AW42" i="156"/>
  <c r="AW42" i="157" s="1"/>
  <c r="K44" i="155"/>
  <c r="K45" i="153"/>
  <c r="DW45" i="153"/>
  <c r="DW44" i="155"/>
  <c r="EU45" i="153"/>
  <c r="EU44" i="155"/>
  <c r="BC43" i="156"/>
  <c r="BC43" i="157" s="1"/>
  <c r="DA47" i="153"/>
  <c r="DA46" i="155"/>
  <c r="AI42" i="156"/>
  <c r="AI42" i="157" s="1"/>
  <c r="AM44" i="156"/>
  <c r="AM44" i="157" s="1"/>
  <c r="DU47" i="153"/>
  <c r="DU46" i="155"/>
  <c r="I42" i="156"/>
  <c r="I42" i="157" s="1"/>
  <c r="EQ43" i="156"/>
  <c r="EQ43" i="157" s="1"/>
  <c r="EI43" i="156"/>
  <c r="EI43" i="157" s="1"/>
  <c r="AA42" i="156"/>
  <c r="AA42" i="157" s="1"/>
  <c r="AU43" i="156"/>
  <c r="AU43" i="157" s="1"/>
  <c r="DK42" i="156"/>
  <c r="DK42" i="157" s="1"/>
  <c r="CK42" i="156"/>
  <c r="CK42" i="157" s="1"/>
  <c r="BA50" i="153"/>
  <c r="CC44" i="153"/>
  <c r="CC43" i="155"/>
  <c r="EC42" i="156"/>
  <c r="EC42" i="157" s="1"/>
  <c r="O43" i="157"/>
  <c r="O44" i="156"/>
  <c r="BM42" i="156"/>
  <c r="BM42" i="157" s="1"/>
  <c r="EG42" i="156"/>
  <c r="EG42" i="157" s="1"/>
  <c r="AM50" i="153"/>
  <c r="G43" i="156"/>
  <c r="G43" i="157" s="1"/>
  <c r="EA42" i="156"/>
  <c r="EA42" i="157" s="1"/>
  <c r="CY50" i="153"/>
  <c r="BW44" i="153"/>
  <c r="BW43" i="155"/>
  <c r="CU42" i="156"/>
  <c r="CU42" i="157" s="1"/>
  <c r="AO50" i="153"/>
  <c r="EO42" i="156"/>
  <c r="EO42" i="157" s="1"/>
  <c r="CW50" i="153"/>
  <c r="BE43" i="155"/>
  <c r="BE44" i="153"/>
  <c r="BW42" i="156"/>
  <c r="BW42" i="157" s="1"/>
  <c r="CU44" i="153"/>
  <c r="CU43" i="155"/>
  <c r="BY46" i="154"/>
  <c r="BY45" i="155"/>
  <c r="DY42" i="156"/>
  <c r="DY42" i="157" s="1"/>
  <c r="CS42" i="156"/>
  <c r="CS42" i="157" s="1"/>
  <c r="AC44" i="156"/>
  <c r="AC44" i="157" s="1"/>
  <c r="DI42" i="156"/>
  <c r="DI42" i="157" s="1"/>
  <c r="DY44" i="153"/>
  <c r="DY43" i="155"/>
  <c r="CS44" i="153"/>
  <c r="CS43" i="155"/>
  <c r="ES49" i="154"/>
  <c r="AC46" i="154"/>
  <c r="AC45" i="155"/>
  <c r="DW43" i="156"/>
  <c r="DW43" i="157" s="1"/>
  <c r="DI44" i="153"/>
  <c r="DI43" i="155"/>
  <c r="EU43" i="156"/>
  <c r="EU43" i="157" s="1"/>
  <c r="BS45" i="153"/>
  <c r="BS44" i="155"/>
  <c r="BC44" i="155"/>
  <c r="BC45" i="153"/>
  <c r="M47" i="154"/>
  <c r="M46" i="155"/>
  <c r="BA46" i="154"/>
  <c r="BA45" i="155"/>
  <c r="CG46" i="153"/>
  <c r="CG45" i="155"/>
  <c r="AI44" i="153"/>
  <c r="AI43" i="155"/>
  <c r="AC48" i="153"/>
  <c r="AM46" i="154"/>
  <c r="AM45" i="155"/>
  <c r="CW46" i="154"/>
  <c r="CW45" i="155"/>
  <c r="I44" i="153"/>
  <c r="I43" i="155"/>
  <c r="EQ45" i="153"/>
  <c r="EQ44" i="155"/>
  <c r="EI45" i="153"/>
  <c r="EI44" i="155"/>
  <c r="AA44" i="153"/>
  <c r="AA43" i="155"/>
  <c r="AU45" i="153"/>
  <c r="AU44" i="155"/>
  <c r="DK44" i="153"/>
  <c r="DK43" i="155"/>
  <c r="CK44" i="153"/>
  <c r="CK43" i="155"/>
  <c r="CC42" i="156"/>
  <c r="CC42" i="157" s="1"/>
  <c r="EC44" i="153"/>
  <c r="EC43" i="155"/>
  <c r="M49" i="153"/>
  <c r="BM44" i="153"/>
  <c r="BM43" i="155"/>
  <c r="EG44" i="153"/>
  <c r="EG43" i="155"/>
  <c r="AS53" i="153"/>
  <c r="G45" i="153"/>
  <c r="G44" i="155"/>
  <c r="EA44" i="153"/>
  <c r="EA43" i="155"/>
  <c r="DM49" i="153"/>
  <c r="AS46" i="154"/>
  <c r="AS45" i="155"/>
  <c r="S43" i="156" l="1"/>
  <c r="S43" i="157" s="1"/>
  <c r="BS43" i="156"/>
  <c r="BS43" i="157" s="1"/>
  <c r="CO44" i="156"/>
  <c r="CO44" i="157" s="1"/>
  <c r="AO44" i="156"/>
  <c r="AO44" i="157" s="1"/>
  <c r="AS44" i="156"/>
  <c r="AS44" i="157" s="1"/>
  <c r="DM45" i="156"/>
  <c r="DM45" i="157" s="1"/>
  <c r="AQ43" i="156"/>
  <c r="AQ43" i="157" s="1"/>
  <c r="BU44" i="156"/>
  <c r="BU44" i="157" s="1"/>
  <c r="BY44" i="156"/>
  <c r="BY44" i="157" s="1"/>
  <c r="CA44" i="156"/>
  <c r="CA44" i="157" s="1"/>
  <c r="CY44" i="156"/>
  <c r="CY44" i="157" s="1"/>
  <c r="BA44" i="156"/>
  <c r="BA44" i="157" s="1"/>
  <c r="CG44" i="156"/>
  <c r="CG44" i="157" s="1"/>
  <c r="EM43" i="156"/>
  <c r="EM43" i="157" s="1"/>
  <c r="AY43" i="156"/>
  <c r="AY43" i="157" s="1"/>
  <c r="DO44" i="156"/>
  <c r="DO44" i="157" s="1"/>
  <c r="DU43" i="157"/>
  <c r="DU44" i="156"/>
  <c r="CW44" i="156"/>
  <c r="CW44" i="157" s="1"/>
  <c r="DQ44" i="156"/>
  <c r="DQ44" i="157" s="1"/>
  <c r="M53" i="145"/>
  <c r="G53" i="160"/>
  <c r="CI44" i="156"/>
  <c r="CI44" i="157" s="1"/>
  <c r="M43" i="157"/>
  <c r="M44" i="156"/>
  <c r="C43" i="156"/>
  <c r="C43" i="157" s="1"/>
  <c r="CQ44" i="156"/>
  <c r="CQ44" i="157" s="1"/>
  <c r="DA43" i="157"/>
  <c r="DA44" i="156"/>
  <c r="C44" i="155"/>
  <c r="C45" i="153"/>
  <c r="BK44" i="156"/>
  <c r="BK44" i="157" s="1"/>
  <c r="W44" i="155"/>
  <c r="W45" i="153"/>
  <c r="EE44" i="156"/>
  <c r="EE44" i="157" s="1"/>
  <c r="DE43" i="156"/>
  <c r="DE43" i="157" s="1"/>
  <c r="CQ46" i="155"/>
  <c r="CQ47" i="153"/>
  <c r="CI47" i="153"/>
  <c r="CI46" i="155"/>
  <c r="DQ46" i="153"/>
  <c r="DQ45" i="155"/>
  <c r="BK46" i="153"/>
  <c r="BK45" i="155"/>
  <c r="W43" i="156"/>
  <c r="W43" i="157" s="1"/>
  <c r="CA45" i="155"/>
  <c r="CA46" i="153"/>
  <c r="EE45" i="155"/>
  <c r="EE46" i="153"/>
  <c r="DE44" i="155"/>
  <c r="DE45" i="153"/>
  <c r="O47" i="153"/>
  <c r="O46" i="155"/>
  <c r="DG44" i="155"/>
  <c r="DG45" i="153"/>
  <c r="ES43" i="156"/>
  <c r="ES43" i="157" s="1"/>
  <c r="U45" i="153"/>
  <c r="U44" i="155"/>
  <c r="DO45" i="155"/>
  <c r="DO46" i="153"/>
  <c r="BI43" i="156"/>
  <c r="BI43" i="157" s="1"/>
  <c r="E43" i="156"/>
  <c r="E43" i="157" s="1"/>
  <c r="DG43" i="156"/>
  <c r="DG43" i="157" s="1"/>
  <c r="ES45" i="153"/>
  <c r="ES44" i="155"/>
  <c r="U43" i="156"/>
  <c r="U43" i="157" s="1"/>
  <c r="BI45" i="153"/>
  <c r="BI44" i="155"/>
  <c r="E44" i="155"/>
  <c r="E45" i="153"/>
  <c r="EG43" i="156"/>
  <c r="EG43" i="157" s="1"/>
  <c r="DK43" i="156"/>
  <c r="DK43" i="157" s="1"/>
  <c r="EQ44" i="156"/>
  <c r="EQ44" i="157" s="1"/>
  <c r="AC45" i="156"/>
  <c r="AC45" i="157" s="1"/>
  <c r="CU43" i="156"/>
  <c r="CU43" i="157" s="1"/>
  <c r="EU44" i="156"/>
  <c r="EU44" i="157" s="1"/>
  <c r="BO45" i="153"/>
  <c r="BO44" i="155"/>
  <c r="CM43" i="156"/>
  <c r="CM43" i="157" s="1"/>
  <c r="BQ43" i="156"/>
  <c r="BQ43" i="157" s="1"/>
  <c r="G46" i="153"/>
  <c r="G45" i="155"/>
  <c r="AU45" i="155"/>
  <c r="AU46" i="153"/>
  <c r="AI45" i="153"/>
  <c r="AI44" i="155"/>
  <c r="M48" i="154"/>
  <c r="M47" i="155"/>
  <c r="BS46" i="153"/>
  <c r="BS45" i="155"/>
  <c r="DI44" i="155"/>
  <c r="DI45" i="153"/>
  <c r="AC47" i="154"/>
  <c r="AC46" i="155"/>
  <c r="ES50" i="154"/>
  <c r="DY45" i="153"/>
  <c r="DY44" i="155"/>
  <c r="CU45" i="153"/>
  <c r="CU44" i="155"/>
  <c r="BE43" i="156"/>
  <c r="BE43" i="157" s="1"/>
  <c r="BA51" i="153"/>
  <c r="EU46" i="153"/>
  <c r="EU45" i="155"/>
  <c r="BO43" i="156"/>
  <c r="BO43" i="157" s="1"/>
  <c r="BG45" i="153"/>
  <c r="BG44" i="155"/>
  <c r="CY47" i="154"/>
  <c r="CY46" i="155"/>
  <c r="Y45" i="153"/>
  <c r="Y44" i="155"/>
  <c r="EK50" i="153"/>
  <c r="DM48" i="154"/>
  <c r="DM47" i="155"/>
  <c r="CM45" i="153"/>
  <c r="CM44" i="155"/>
  <c r="AE46" i="153"/>
  <c r="AE45" i="155"/>
  <c r="EM45" i="155"/>
  <c r="EM46" i="153"/>
  <c r="DS43" i="156"/>
  <c r="DS43" i="157" s="1"/>
  <c r="AG44" i="155"/>
  <c r="AG45" i="153"/>
  <c r="AO47" i="154"/>
  <c r="AO46" i="155"/>
  <c r="BU47" i="154"/>
  <c r="BU46" i="155"/>
  <c r="BU51" i="153"/>
  <c r="BY51" i="153"/>
  <c r="BQ45" i="153"/>
  <c r="BQ44" i="155"/>
  <c r="DM50" i="153"/>
  <c r="AA43" i="156"/>
  <c r="AA43" i="157" s="1"/>
  <c r="AI43" i="156"/>
  <c r="AI43" i="157" s="1"/>
  <c r="DI43" i="156"/>
  <c r="DI43" i="157" s="1"/>
  <c r="DY43" i="156"/>
  <c r="DY43" i="157" s="1"/>
  <c r="DS45" i="153"/>
  <c r="DS44" i="155"/>
  <c r="AG43" i="156"/>
  <c r="AG43" i="157" s="1"/>
  <c r="M50" i="153"/>
  <c r="AA45" i="153"/>
  <c r="AA44" i="155"/>
  <c r="AM47" i="154"/>
  <c r="AM46" i="155"/>
  <c r="EA43" i="156"/>
  <c r="EA43" i="157" s="1"/>
  <c r="BM43" i="156"/>
  <c r="BM43" i="157" s="1"/>
  <c r="EI44" i="156"/>
  <c r="EI44" i="157" s="1"/>
  <c r="I43" i="156"/>
  <c r="I43" i="157" s="1"/>
  <c r="AC49" i="153"/>
  <c r="BC46" i="153"/>
  <c r="BC45" i="155"/>
  <c r="CS43" i="156"/>
  <c r="CS43" i="157" s="1"/>
  <c r="BW43" i="156"/>
  <c r="BW43" i="157" s="1"/>
  <c r="CY51" i="153"/>
  <c r="AM51" i="153"/>
  <c r="CC43" i="156"/>
  <c r="CC43" i="157" s="1"/>
  <c r="DW44" i="156"/>
  <c r="DW44" i="157" s="1"/>
  <c r="K46" i="153"/>
  <c r="K45" i="155"/>
  <c r="EY43" i="156"/>
  <c r="EY43" i="157" s="1"/>
  <c r="EW43" i="156"/>
  <c r="EW43" i="157" s="1"/>
  <c r="AW43" i="156"/>
  <c r="AW43" i="157" s="1"/>
  <c r="AQ46" i="153"/>
  <c r="AQ45" i="155"/>
  <c r="CE43" i="156"/>
  <c r="CE43" i="157" s="1"/>
  <c r="Q45" i="153"/>
  <c r="Q44" i="155"/>
  <c r="S46" i="153"/>
  <c r="S45" i="155"/>
  <c r="EO43" i="156"/>
  <c r="EO43" i="157" s="1"/>
  <c r="AK43" i="156"/>
  <c r="AK43" i="157" s="1"/>
  <c r="EK45" i="156"/>
  <c r="EK45" i="157" s="1"/>
  <c r="DC44" i="156"/>
  <c r="DC44" i="157" s="1"/>
  <c r="G44" i="156"/>
  <c r="G44" i="157" s="1"/>
  <c r="AU44" i="156"/>
  <c r="AU44" i="157" s="1"/>
  <c r="AM45" i="156"/>
  <c r="AM45" i="157" s="1"/>
  <c r="BE45" i="153"/>
  <c r="BE44" i="155"/>
  <c r="O44" i="157"/>
  <c r="O45" i="156"/>
  <c r="BG43" i="156"/>
  <c r="BG43" i="157" s="1"/>
  <c r="Y43" i="156"/>
  <c r="Y43" i="157" s="1"/>
  <c r="AE44" i="156"/>
  <c r="AE44" i="157" s="1"/>
  <c r="EG45" i="153"/>
  <c r="EG44" i="155"/>
  <c r="DK45" i="153"/>
  <c r="DK44" i="155"/>
  <c r="EQ45" i="155"/>
  <c r="EQ46" i="153"/>
  <c r="CG46" i="155"/>
  <c r="CG47" i="153"/>
  <c r="EC43" i="156"/>
  <c r="EC43" i="157" s="1"/>
  <c r="CK43" i="156"/>
  <c r="CK43" i="157" s="1"/>
  <c r="AS47" i="154"/>
  <c r="AS46" i="155"/>
  <c r="EA45" i="153"/>
  <c r="EA44" i="155"/>
  <c r="AS54" i="153"/>
  <c r="BM44" i="155"/>
  <c r="BM45" i="153"/>
  <c r="EC45" i="153"/>
  <c r="EC44" i="155"/>
  <c r="CK44" i="155"/>
  <c r="CK45" i="153"/>
  <c r="EI45" i="155"/>
  <c r="EI46" i="153"/>
  <c r="I45" i="153"/>
  <c r="I44" i="155"/>
  <c r="CW47" i="154"/>
  <c r="CW46" i="155"/>
  <c r="BA47" i="154"/>
  <c r="BA46" i="155"/>
  <c r="BC44" i="156"/>
  <c r="BC44" i="157" s="1"/>
  <c r="CS45" i="153"/>
  <c r="CS44" i="155"/>
  <c r="BY47" i="154"/>
  <c r="BY46" i="155"/>
  <c r="CW51" i="153"/>
  <c r="AO51" i="153"/>
  <c r="BW44" i="155"/>
  <c r="BW45" i="153"/>
  <c r="CC44" i="155"/>
  <c r="CC45" i="153"/>
  <c r="DU47" i="155"/>
  <c r="DU48" i="153"/>
  <c r="DA47" i="155"/>
  <c r="DA48" i="153"/>
  <c r="DW45" i="155"/>
  <c r="DW46" i="153"/>
  <c r="K44" i="156"/>
  <c r="K44" i="157" s="1"/>
  <c r="EY44" i="155"/>
  <c r="EY45" i="153"/>
  <c r="AY46" i="153"/>
  <c r="AY45" i="155"/>
  <c r="EW45" i="153"/>
  <c r="EW44" i="155"/>
  <c r="AW44" i="155"/>
  <c r="AW45" i="153"/>
  <c r="CE45" i="153"/>
  <c r="CE44" i="155"/>
  <c r="CO47" i="154"/>
  <c r="CO46" i="155"/>
  <c r="Q43" i="156"/>
  <c r="Q43" i="157" s="1"/>
  <c r="CO51" i="153"/>
  <c r="EO45" i="153"/>
  <c r="EO44" i="155"/>
  <c r="BI47" i="154"/>
  <c r="AK44" i="155"/>
  <c r="AK45" i="153"/>
  <c r="EK47" i="154"/>
  <c r="EK46" i="155"/>
  <c r="DC46" i="153"/>
  <c r="DC45" i="155"/>
  <c r="S44" i="156" l="1"/>
  <c r="S44" i="157" s="1"/>
  <c r="BS44" i="156"/>
  <c r="BS44" i="157" s="1"/>
  <c r="AQ44" i="156"/>
  <c r="AQ44" i="157" s="1"/>
  <c r="CO45" i="156"/>
  <c r="CO45" i="157" s="1"/>
  <c r="AO45" i="156"/>
  <c r="AO45" i="157" s="1"/>
  <c r="DM46" i="156"/>
  <c r="DM46" i="157" s="1"/>
  <c r="AS45" i="156"/>
  <c r="AS45" i="157" s="1"/>
  <c r="BU45" i="156"/>
  <c r="BU45" i="157" s="1"/>
  <c r="BY45" i="156"/>
  <c r="BY45" i="157" s="1"/>
  <c r="CA45" i="156"/>
  <c r="CA45" i="157" s="1"/>
  <c r="BA45" i="156"/>
  <c r="BA45" i="157" s="1"/>
  <c r="CG45" i="156"/>
  <c r="CG45" i="157" s="1"/>
  <c r="CY45" i="156"/>
  <c r="CY45" i="157" s="1"/>
  <c r="DO45" i="156"/>
  <c r="DO45" i="157" s="1"/>
  <c r="EM44" i="156"/>
  <c r="EM44" i="157" s="1"/>
  <c r="AY44" i="156"/>
  <c r="AY44" i="157" s="1"/>
  <c r="CW45" i="156"/>
  <c r="CW45" i="157" s="1"/>
  <c r="DU44" i="157"/>
  <c r="DU45" i="156"/>
  <c r="DQ45" i="156"/>
  <c r="DQ45" i="157" s="1"/>
  <c r="M54" i="145"/>
  <c r="G54" i="160"/>
  <c r="CI45" i="156"/>
  <c r="CI45" i="157" s="1"/>
  <c r="M44" i="157"/>
  <c r="M45" i="156"/>
  <c r="CQ45" i="156"/>
  <c r="CQ45" i="157" s="1"/>
  <c r="DA44" i="157"/>
  <c r="DA45" i="156"/>
  <c r="ES44" i="156"/>
  <c r="ES44" i="157" s="1"/>
  <c r="C45" i="155"/>
  <c r="C46" i="153"/>
  <c r="C44" i="156"/>
  <c r="C44" i="157" s="1"/>
  <c r="E44" i="156"/>
  <c r="E44" i="157" s="1"/>
  <c r="DO47" i="153"/>
  <c r="DO46" i="155"/>
  <c r="EE46" i="155"/>
  <c r="EE47" i="153"/>
  <c r="CQ48" i="153"/>
  <c r="CQ47" i="155"/>
  <c r="BI44" i="156"/>
  <c r="BI44" i="157" s="1"/>
  <c r="ES46" i="153"/>
  <c r="ES45" i="155"/>
  <c r="O48" i="153"/>
  <c r="O47" i="155"/>
  <c r="EE45" i="156"/>
  <c r="EE45" i="157" s="1"/>
  <c r="DQ46" i="155"/>
  <c r="DQ47" i="153"/>
  <c r="BI46" i="153"/>
  <c r="BI45" i="155"/>
  <c r="U44" i="156"/>
  <c r="U44" i="157" s="1"/>
  <c r="DG45" i="155"/>
  <c r="DG46" i="153"/>
  <c r="DE46" i="153"/>
  <c r="DE45" i="155"/>
  <c r="CA46" i="155"/>
  <c r="CA47" i="153"/>
  <c r="BK45" i="156"/>
  <c r="BK45" i="157" s="1"/>
  <c r="W46" i="153"/>
  <c r="W45" i="155"/>
  <c r="E45" i="155"/>
  <c r="E46" i="153"/>
  <c r="U46" i="153"/>
  <c r="U45" i="155"/>
  <c r="DG44" i="156"/>
  <c r="DG44" i="157" s="1"/>
  <c r="DE44" i="156"/>
  <c r="DE44" i="157" s="1"/>
  <c r="BK47" i="153"/>
  <c r="BK46" i="155"/>
  <c r="CI47" i="155"/>
  <c r="CI48" i="153"/>
  <c r="W44" i="156"/>
  <c r="W44" i="157" s="1"/>
  <c r="AK46" i="153"/>
  <c r="AK45" i="155"/>
  <c r="DW47" i="153"/>
  <c r="DW46" i="155"/>
  <c r="CS44" i="156"/>
  <c r="CS44" i="157" s="1"/>
  <c r="EA44" i="156"/>
  <c r="EA44" i="157" s="1"/>
  <c r="O45" i="157"/>
  <c r="O46" i="156"/>
  <c r="AM52" i="153"/>
  <c r="EM47" i="153"/>
  <c r="EM46" i="155"/>
  <c r="Y44" i="156"/>
  <c r="Y44" i="157" s="1"/>
  <c r="BG44" i="156"/>
  <c r="BG44" i="157" s="1"/>
  <c r="CU44" i="156"/>
  <c r="CU44" i="157" s="1"/>
  <c r="EO45" i="155"/>
  <c r="EO46" i="153"/>
  <c r="EW46" i="153"/>
  <c r="EW45" i="155"/>
  <c r="CW52" i="153"/>
  <c r="I46" i="153"/>
  <c r="I45" i="155"/>
  <c r="BM44" i="156"/>
  <c r="BM44" i="157" s="1"/>
  <c r="DK45" i="155"/>
  <c r="DK46" i="153"/>
  <c r="BE46" i="153"/>
  <c r="BE45" i="155"/>
  <c r="Y46" i="153"/>
  <c r="Y45" i="155"/>
  <c r="DI44" i="156"/>
  <c r="DI44" i="157" s="1"/>
  <c r="AI46" i="153"/>
  <c r="AI45" i="155"/>
  <c r="BO46" i="153"/>
  <c r="BO45" i="155"/>
  <c r="EO44" i="156"/>
  <c r="EO44" i="157" s="1"/>
  <c r="EW44" i="156"/>
  <c r="EW44" i="157" s="1"/>
  <c r="DU49" i="153"/>
  <c r="DU48" i="155"/>
  <c r="CK45" i="155"/>
  <c r="CK46" i="153"/>
  <c r="DK44" i="156"/>
  <c r="DK44" i="157" s="1"/>
  <c r="BE44" i="156"/>
  <c r="BE44" i="157" s="1"/>
  <c r="K45" i="156"/>
  <c r="K45" i="157" s="1"/>
  <c r="EU45" i="156"/>
  <c r="EU45" i="157" s="1"/>
  <c r="AI44" i="156"/>
  <c r="AI44" i="157" s="1"/>
  <c r="BO44" i="156"/>
  <c r="BO44" i="157" s="1"/>
  <c r="CO52" i="153"/>
  <c r="CO48" i="154"/>
  <c r="CO47" i="155"/>
  <c r="EY44" i="156"/>
  <c r="EY44" i="157" s="1"/>
  <c r="CS45" i="155"/>
  <c r="CS46" i="153"/>
  <c r="BA48" i="154"/>
  <c r="BA47" i="155"/>
  <c r="CK44" i="156"/>
  <c r="CK44" i="157" s="1"/>
  <c r="S47" i="153"/>
  <c r="S46" i="155"/>
  <c r="K47" i="153"/>
  <c r="K46" i="155"/>
  <c r="M51" i="153"/>
  <c r="BU52" i="153"/>
  <c r="BU48" i="154"/>
  <c r="BU47" i="155"/>
  <c r="CY48" i="154"/>
  <c r="CY47" i="155"/>
  <c r="EU46" i="155"/>
  <c r="EU47" i="153"/>
  <c r="ES51" i="154"/>
  <c r="G47" i="153"/>
  <c r="G46" i="155"/>
  <c r="CE44" i="156"/>
  <c r="CE44" i="157" s="1"/>
  <c r="DA49" i="153"/>
  <c r="DA48" i="155"/>
  <c r="CC45" i="155"/>
  <c r="CC46" i="153"/>
  <c r="EI47" i="153"/>
  <c r="EI46" i="155"/>
  <c r="EC44" i="156"/>
  <c r="EC44" i="157" s="1"/>
  <c r="EQ46" i="155"/>
  <c r="EQ47" i="153"/>
  <c r="EG44" i="156"/>
  <c r="EG44" i="157" s="1"/>
  <c r="CY52" i="153"/>
  <c r="BC45" i="156"/>
  <c r="BC45" i="157" s="1"/>
  <c r="AA44" i="156"/>
  <c r="AA44" i="157" s="1"/>
  <c r="DS44" i="156"/>
  <c r="DS44" i="157" s="1"/>
  <c r="DM51" i="153"/>
  <c r="AG46" i="153"/>
  <c r="AG45" i="155"/>
  <c r="AE45" i="156"/>
  <c r="AE45" i="157" s="1"/>
  <c r="CM44" i="156"/>
  <c r="CM44" i="157" s="1"/>
  <c r="DY44" i="156"/>
  <c r="DY44" i="157" s="1"/>
  <c r="AC46" i="156"/>
  <c r="AC46" i="157" s="1"/>
  <c r="AU47" i="153"/>
  <c r="AU46" i="155"/>
  <c r="EY45" i="155"/>
  <c r="EY46" i="153"/>
  <c r="BW45" i="155"/>
  <c r="BW46" i="153"/>
  <c r="I44" i="156"/>
  <c r="I44" i="157" s="1"/>
  <c r="BM46" i="153"/>
  <c r="BM45" i="155"/>
  <c r="CG48" i="153"/>
  <c r="CG47" i="155"/>
  <c r="Q44" i="156"/>
  <c r="Q44" i="157" s="1"/>
  <c r="AM46" i="156"/>
  <c r="AM46" i="157" s="1"/>
  <c r="BQ44" i="156"/>
  <c r="BQ44" i="157" s="1"/>
  <c r="DI46" i="153"/>
  <c r="DI45" i="155"/>
  <c r="G45" i="156"/>
  <c r="G45" i="157" s="1"/>
  <c r="AK44" i="156"/>
  <c r="AK44" i="157" s="1"/>
  <c r="DW45" i="156"/>
  <c r="DW45" i="157" s="1"/>
  <c r="BW44" i="156"/>
  <c r="BW44" i="157" s="1"/>
  <c r="EA46" i="153"/>
  <c r="EA45" i="155"/>
  <c r="Q46" i="153"/>
  <c r="Q45" i="155"/>
  <c r="AM48" i="154"/>
  <c r="AM47" i="155"/>
  <c r="BQ45" i="155"/>
  <c r="BQ46" i="153"/>
  <c r="DM49" i="154"/>
  <c r="DM48" i="155"/>
  <c r="BG46" i="153"/>
  <c r="BG45" i="155"/>
  <c r="CU45" i="155"/>
  <c r="CU46" i="153"/>
  <c r="DC45" i="156"/>
  <c r="DC45" i="157" s="1"/>
  <c r="EK46" i="156"/>
  <c r="EK46" i="157" s="1"/>
  <c r="AW46" i="153"/>
  <c r="AW45" i="155"/>
  <c r="DC47" i="153"/>
  <c r="DC46" i="155"/>
  <c r="EK48" i="154"/>
  <c r="EK47" i="155"/>
  <c r="BI48" i="154"/>
  <c r="CE46" i="153"/>
  <c r="CE45" i="155"/>
  <c r="AW44" i="156"/>
  <c r="AW44" i="157" s="1"/>
  <c r="AY46" i="155"/>
  <c r="AY47" i="153"/>
  <c r="CC44" i="156"/>
  <c r="CC44" i="157" s="1"/>
  <c r="AO52" i="153"/>
  <c r="BY48" i="154"/>
  <c r="BY47" i="155"/>
  <c r="CW48" i="154"/>
  <c r="CW47" i="155"/>
  <c r="EI45" i="156"/>
  <c r="EI45" i="157" s="1"/>
  <c r="EC45" i="155"/>
  <c r="EC46" i="153"/>
  <c r="AS55" i="153"/>
  <c r="AS48" i="154"/>
  <c r="AS47" i="155"/>
  <c r="EQ45" i="156"/>
  <c r="EQ45" i="157" s="1"/>
  <c r="EG46" i="153"/>
  <c r="EG45" i="155"/>
  <c r="AQ47" i="153"/>
  <c r="AQ46" i="155"/>
  <c r="BC47" i="153"/>
  <c r="BC46" i="155"/>
  <c r="AC50" i="153"/>
  <c r="AA46" i="153"/>
  <c r="AA45" i="155"/>
  <c r="DS46" i="153"/>
  <c r="DS45" i="155"/>
  <c r="BY52" i="153"/>
  <c r="AO48" i="154"/>
  <c r="AO47" i="155"/>
  <c r="AG44" i="156"/>
  <c r="AG44" i="157" s="1"/>
  <c r="AE47" i="153"/>
  <c r="AE46" i="155"/>
  <c r="CM46" i="153"/>
  <c r="CM45" i="155"/>
  <c r="EK51" i="153"/>
  <c r="BA52" i="153"/>
  <c r="DY46" i="153"/>
  <c r="DY45" i="155"/>
  <c r="AC48" i="154"/>
  <c r="AC47" i="155"/>
  <c r="BS47" i="153"/>
  <c r="BS46" i="155"/>
  <c r="M49" i="154"/>
  <c r="M48" i="155"/>
  <c r="AU45" i="156"/>
  <c r="AU45" i="157" s="1"/>
  <c r="S45" i="156" l="1"/>
  <c r="S45" i="157" s="1"/>
  <c r="CO46" i="156"/>
  <c r="CO46" i="157" s="1"/>
  <c r="BS45" i="156"/>
  <c r="BS45" i="157" s="1"/>
  <c r="AQ45" i="156"/>
  <c r="AQ45" i="157" s="1"/>
  <c r="AO46" i="156"/>
  <c r="AO46" i="157" s="1"/>
  <c r="AS46" i="156"/>
  <c r="AS46" i="157" s="1"/>
  <c r="DM47" i="156"/>
  <c r="DM47" i="157" s="1"/>
  <c r="BU46" i="156"/>
  <c r="BU46" i="157" s="1"/>
  <c r="BY46" i="156"/>
  <c r="BY46" i="157" s="1"/>
  <c r="CA46" i="156"/>
  <c r="CA46" i="157" s="1"/>
  <c r="CG46" i="156"/>
  <c r="CG46" i="157" s="1"/>
  <c r="CY46" i="156"/>
  <c r="CY46" i="157" s="1"/>
  <c r="BA46" i="156"/>
  <c r="BA46" i="157" s="1"/>
  <c r="AY45" i="156"/>
  <c r="AY45" i="157" s="1"/>
  <c r="DO46" i="156"/>
  <c r="DO46" i="157" s="1"/>
  <c r="EM45" i="156"/>
  <c r="EM45" i="157" s="1"/>
  <c r="CW46" i="156"/>
  <c r="CW46" i="157" s="1"/>
  <c r="DU45" i="157"/>
  <c r="DU46" i="156"/>
  <c r="DQ46" i="156"/>
  <c r="DQ46" i="157" s="1"/>
  <c r="M55" i="145"/>
  <c r="G55" i="160"/>
  <c r="CI46" i="156"/>
  <c r="CI46" i="157" s="1"/>
  <c r="M45" i="157"/>
  <c r="M46" i="156"/>
  <c r="CQ46" i="156"/>
  <c r="CQ46" i="157" s="1"/>
  <c r="DA45" i="157"/>
  <c r="DA46" i="156"/>
  <c r="C47" i="153"/>
  <c r="C46" i="155"/>
  <c r="C45" i="156"/>
  <c r="C45" i="157" s="1"/>
  <c r="CI48" i="155"/>
  <c r="CI49" i="153"/>
  <c r="U45" i="156"/>
  <c r="U45" i="157" s="1"/>
  <c r="W45" i="156"/>
  <c r="W45" i="157" s="1"/>
  <c r="CA48" i="153"/>
  <c r="CA47" i="155"/>
  <c r="DG47" i="153"/>
  <c r="DG46" i="155"/>
  <c r="BI45" i="156"/>
  <c r="BI45" i="157" s="1"/>
  <c r="ES45" i="156"/>
  <c r="ES45" i="157" s="1"/>
  <c r="U47" i="153"/>
  <c r="U46" i="155"/>
  <c r="W47" i="153"/>
  <c r="W46" i="155"/>
  <c r="DG45" i="156"/>
  <c r="DG45" i="157" s="1"/>
  <c r="BI47" i="153"/>
  <c r="BI46" i="155"/>
  <c r="ES47" i="153"/>
  <c r="ES46" i="155"/>
  <c r="CQ49" i="153"/>
  <c r="CQ48" i="155"/>
  <c r="DO48" i="153"/>
  <c r="DO47" i="155"/>
  <c r="BK46" i="156"/>
  <c r="BK46" i="157" s="1"/>
  <c r="E46" i="155"/>
  <c r="E47" i="153"/>
  <c r="DE45" i="156"/>
  <c r="DE45" i="157" s="1"/>
  <c r="DQ47" i="155"/>
  <c r="DQ48" i="153"/>
  <c r="EE48" i="153"/>
  <c r="EE47" i="155"/>
  <c r="BK47" i="155"/>
  <c r="BK48" i="153"/>
  <c r="E45" i="156"/>
  <c r="E45" i="157" s="1"/>
  <c r="DE46" i="155"/>
  <c r="DE47" i="153"/>
  <c r="O48" i="155"/>
  <c r="O49" i="153"/>
  <c r="EE46" i="156"/>
  <c r="EE46" i="157" s="1"/>
  <c r="AS56" i="153"/>
  <c r="CE45" i="156"/>
  <c r="CE45" i="157" s="1"/>
  <c r="K46" i="156"/>
  <c r="K46" i="157" s="1"/>
  <c r="EW45" i="156"/>
  <c r="EW45" i="157" s="1"/>
  <c r="O46" i="157"/>
  <c r="O47" i="156"/>
  <c r="BS48" i="153"/>
  <c r="BS47" i="155"/>
  <c r="BY49" i="154"/>
  <c r="BY48" i="155"/>
  <c r="CU45" i="156"/>
  <c r="CU45" i="157" s="1"/>
  <c r="DY45" i="156"/>
  <c r="DY45" i="157" s="1"/>
  <c r="AE46" i="156"/>
  <c r="AE46" i="157" s="1"/>
  <c r="AY48" i="153"/>
  <c r="AY47" i="155"/>
  <c r="AW45" i="156"/>
  <c r="AW45" i="157" s="1"/>
  <c r="BW47" i="153"/>
  <c r="BW46" i="155"/>
  <c r="AG45" i="156"/>
  <c r="AG45" i="157" s="1"/>
  <c r="EU47" i="155"/>
  <c r="EU48" i="153"/>
  <c r="I45" i="156"/>
  <c r="I45" i="157" s="1"/>
  <c r="DW46" i="156"/>
  <c r="DW46" i="157" s="1"/>
  <c r="EK52" i="153"/>
  <c r="AO49" i="154"/>
  <c r="AO48" i="155"/>
  <c r="AA47" i="153"/>
  <c r="AA46" i="155"/>
  <c r="EK49" i="154"/>
  <c r="EK48" i="155"/>
  <c r="DM50" i="154"/>
  <c r="DM49" i="155"/>
  <c r="AM49" i="154"/>
  <c r="AM48" i="155"/>
  <c r="CG49" i="153"/>
  <c r="CG48" i="155"/>
  <c r="AG46" i="155"/>
  <c r="AG47" i="153"/>
  <c r="CY53" i="153"/>
  <c r="K47" i="155"/>
  <c r="K48" i="153"/>
  <c r="I47" i="153"/>
  <c r="I46" i="155"/>
  <c r="EW47" i="153"/>
  <c r="EW46" i="155"/>
  <c r="EM47" i="155"/>
  <c r="EM48" i="153"/>
  <c r="CM45" i="156"/>
  <c r="CM45" i="157" s="1"/>
  <c r="DS45" i="156"/>
  <c r="DS45" i="157" s="1"/>
  <c r="EG45" i="156"/>
  <c r="EG45" i="157" s="1"/>
  <c r="EC46" i="155"/>
  <c r="EC47" i="153"/>
  <c r="DC46" i="156"/>
  <c r="DC46" i="157" s="1"/>
  <c r="BG45" i="156"/>
  <c r="BG45" i="157" s="1"/>
  <c r="BQ46" i="155"/>
  <c r="BQ47" i="153"/>
  <c r="Q45" i="156"/>
  <c r="Q45" i="157" s="1"/>
  <c r="EA45" i="156"/>
  <c r="EA45" i="157" s="1"/>
  <c r="DI45" i="156"/>
  <c r="DI45" i="157" s="1"/>
  <c r="BM45" i="156"/>
  <c r="BM45" i="157" s="1"/>
  <c r="EY47" i="153"/>
  <c r="EY46" i="155"/>
  <c r="AU46" i="156"/>
  <c r="AU46" i="157" s="1"/>
  <c r="EQ48" i="153"/>
  <c r="EQ47" i="155"/>
  <c r="EI46" i="156"/>
  <c r="EI46" i="157" s="1"/>
  <c r="CC47" i="153"/>
  <c r="CC46" i="155"/>
  <c r="G46" i="156"/>
  <c r="G46" i="157" s="1"/>
  <c r="S46" i="156"/>
  <c r="S46" i="157" s="1"/>
  <c r="CS47" i="153"/>
  <c r="CS46" i="155"/>
  <c r="CK46" i="155"/>
  <c r="CK47" i="153"/>
  <c r="AI45" i="156"/>
  <c r="AI45" i="157" s="1"/>
  <c r="Y45" i="156"/>
  <c r="Y45" i="157" s="1"/>
  <c r="BE45" i="156"/>
  <c r="BE45" i="157" s="1"/>
  <c r="CW53" i="153"/>
  <c r="EO46" i="155"/>
  <c r="EO47" i="153"/>
  <c r="AM53" i="153"/>
  <c r="AK45" i="156"/>
  <c r="AK45" i="157" s="1"/>
  <c r="AA45" i="156"/>
  <c r="AA45" i="157" s="1"/>
  <c r="BC46" i="156"/>
  <c r="BC46" i="157" s="1"/>
  <c r="EK47" i="156"/>
  <c r="EK47" i="157" s="1"/>
  <c r="CU47" i="153"/>
  <c r="CU46" i="155"/>
  <c r="AM47" i="156"/>
  <c r="AM47" i="157" s="1"/>
  <c r="BO45" i="156"/>
  <c r="BO45" i="157" s="1"/>
  <c r="DK47" i="153"/>
  <c r="DK46" i="155"/>
  <c r="DY47" i="153"/>
  <c r="DY46" i="155"/>
  <c r="AE48" i="153"/>
  <c r="AE47" i="155"/>
  <c r="BY53" i="153"/>
  <c r="BC48" i="153"/>
  <c r="BC47" i="155"/>
  <c r="CW49" i="154"/>
  <c r="CW48" i="155"/>
  <c r="CE46" i="155"/>
  <c r="CE47" i="153"/>
  <c r="AW47" i="153"/>
  <c r="AW46" i="155"/>
  <c r="BW45" i="156"/>
  <c r="BW45" i="157" s="1"/>
  <c r="DA50" i="153"/>
  <c r="DA49" i="155"/>
  <c r="EU46" i="156"/>
  <c r="EU46" i="157" s="1"/>
  <c r="BU53" i="153"/>
  <c r="BA49" i="154"/>
  <c r="BA48" i="155"/>
  <c r="CO49" i="154"/>
  <c r="CO48" i="155"/>
  <c r="BO47" i="153"/>
  <c r="BO46" i="155"/>
  <c r="DK45" i="156"/>
  <c r="DK45" i="157" s="1"/>
  <c r="DW48" i="153"/>
  <c r="DW47" i="155"/>
  <c r="AC47" i="156"/>
  <c r="AC47" i="157" s="1"/>
  <c r="M50" i="154"/>
  <c r="M49" i="155"/>
  <c r="AC49" i="154"/>
  <c r="AC48" i="155"/>
  <c r="BA53" i="153"/>
  <c r="CM47" i="153"/>
  <c r="CM46" i="155"/>
  <c r="DS47" i="153"/>
  <c r="DS46" i="155"/>
  <c r="AC51" i="153"/>
  <c r="AQ48" i="153"/>
  <c r="AQ47" i="155"/>
  <c r="EG46" i="155"/>
  <c r="EG47" i="153"/>
  <c r="AS49" i="154"/>
  <c r="AS48" i="155"/>
  <c r="EC45" i="156"/>
  <c r="EC45" i="157" s="1"/>
  <c r="AO53" i="153"/>
  <c r="BI49" i="154"/>
  <c r="DC48" i="153"/>
  <c r="DC47" i="155"/>
  <c r="BG46" i="155"/>
  <c r="BG47" i="153"/>
  <c r="BQ45" i="156"/>
  <c r="BQ45" i="157" s="1"/>
  <c r="Q47" i="153"/>
  <c r="Q46" i="155"/>
  <c r="EA47" i="153"/>
  <c r="EA46" i="155"/>
  <c r="DI46" i="155"/>
  <c r="DI47" i="153"/>
  <c r="BM47" i="153"/>
  <c r="BM46" i="155"/>
  <c r="EY45" i="156"/>
  <c r="EY45" i="157" s="1"/>
  <c r="AU48" i="153"/>
  <c r="AU47" i="155"/>
  <c r="DM52" i="153"/>
  <c r="EQ46" i="156"/>
  <c r="EQ46" i="157" s="1"/>
  <c r="EI48" i="153"/>
  <c r="EI47" i="155"/>
  <c r="CC45" i="156"/>
  <c r="CC45" i="157" s="1"/>
  <c r="G48" i="153"/>
  <c r="G47" i="155"/>
  <c r="ES52" i="154"/>
  <c r="CY49" i="154"/>
  <c r="CY48" i="155"/>
  <c r="BU49" i="154"/>
  <c r="BU48" i="155"/>
  <c r="M52" i="153"/>
  <c r="S48" i="153"/>
  <c r="S47" i="155"/>
  <c r="CS45" i="156"/>
  <c r="CS45" i="157" s="1"/>
  <c r="CO53" i="153"/>
  <c r="CK45" i="156"/>
  <c r="CK45" i="157" s="1"/>
  <c r="DU49" i="155"/>
  <c r="DU50" i="153"/>
  <c r="AI47" i="153"/>
  <c r="AI46" i="155"/>
  <c r="Y46" i="155"/>
  <c r="Y47" i="153"/>
  <c r="BE47" i="153"/>
  <c r="BE46" i="155"/>
  <c r="EO45" i="156"/>
  <c r="EO45" i="157" s="1"/>
  <c r="AK46" i="155"/>
  <c r="AK47" i="153"/>
  <c r="CO47" i="156" l="1"/>
  <c r="CO47" i="157" s="1"/>
  <c r="AQ46" i="156"/>
  <c r="AQ46" i="157" s="1"/>
  <c r="AO47" i="156"/>
  <c r="AO47" i="157" s="1"/>
  <c r="BS46" i="156"/>
  <c r="BS46" i="157" s="1"/>
  <c r="AS47" i="156"/>
  <c r="AS47" i="157" s="1"/>
  <c r="DM48" i="156"/>
  <c r="DM48" i="157" s="1"/>
  <c r="BU47" i="156"/>
  <c r="BU47" i="157" s="1"/>
  <c r="BY47" i="156"/>
  <c r="BY47" i="157" s="1"/>
  <c r="CA47" i="156"/>
  <c r="CA47" i="157" s="1"/>
  <c r="DO47" i="156"/>
  <c r="DO47" i="157" s="1"/>
  <c r="CG47" i="156"/>
  <c r="CG47" i="157" s="1"/>
  <c r="DQ47" i="156"/>
  <c r="DQ47" i="157" s="1"/>
  <c r="CY47" i="156"/>
  <c r="CY47" i="157" s="1"/>
  <c r="AY46" i="156"/>
  <c r="AY46" i="157" s="1"/>
  <c r="BA47" i="156"/>
  <c r="BA47" i="157" s="1"/>
  <c r="EM46" i="156"/>
  <c r="EM46" i="157" s="1"/>
  <c r="CW47" i="156"/>
  <c r="CW47" i="157" s="1"/>
  <c r="DU46" i="157"/>
  <c r="DU47" i="156"/>
  <c r="M56" i="145"/>
  <c r="G56" i="160"/>
  <c r="CI47" i="156"/>
  <c r="CI47" i="157" s="1"/>
  <c r="M46" i="157"/>
  <c r="M47" i="156"/>
  <c r="CQ47" i="156"/>
  <c r="CQ47" i="157" s="1"/>
  <c r="DA46" i="157"/>
  <c r="DA47" i="156"/>
  <c r="BK47" i="156"/>
  <c r="BK47" i="157" s="1"/>
  <c r="ES46" i="156"/>
  <c r="ES46" i="157" s="1"/>
  <c r="U46" i="156"/>
  <c r="U46" i="157" s="1"/>
  <c r="C46" i="156"/>
  <c r="C46" i="157" s="1"/>
  <c r="BI46" i="156"/>
  <c r="BI46" i="157" s="1"/>
  <c r="C48" i="153"/>
  <c r="C47" i="155"/>
  <c r="DE47" i="155"/>
  <c r="DE48" i="153"/>
  <c r="BK48" i="155"/>
  <c r="BK49" i="153"/>
  <c r="DQ49" i="153"/>
  <c r="DQ48" i="155"/>
  <c r="E47" i="155"/>
  <c r="E48" i="153"/>
  <c r="DE46" i="156"/>
  <c r="DE46" i="157" s="1"/>
  <c r="E46" i="156"/>
  <c r="E46" i="157" s="1"/>
  <c r="DO48" i="155"/>
  <c r="DO49" i="153"/>
  <c r="ES48" i="153"/>
  <c r="ES47" i="155"/>
  <c r="U47" i="155"/>
  <c r="U48" i="153"/>
  <c r="CA48" i="155"/>
  <c r="CA49" i="153"/>
  <c r="O49" i="155"/>
  <c r="O50" i="153"/>
  <c r="EE47" i="156"/>
  <c r="EE47" i="157" s="1"/>
  <c r="W46" i="156"/>
  <c r="W46" i="157" s="1"/>
  <c r="DG46" i="156"/>
  <c r="DG46" i="157" s="1"/>
  <c r="CI49" i="155"/>
  <c r="CI50" i="153"/>
  <c r="EE48" i="155"/>
  <c r="EE49" i="153"/>
  <c r="CQ50" i="153"/>
  <c r="CQ49" i="155"/>
  <c r="BI48" i="153"/>
  <c r="BI47" i="155"/>
  <c r="W48" i="153"/>
  <c r="W47" i="155"/>
  <c r="DG47" i="155"/>
  <c r="DG48" i="153"/>
  <c r="DU50" i="155"/>
  <c r="DU51" i="153"/>
  <c r="EI47" i="156"/>
  <c r="EI47" i="157" s="1"/>
  <c r="EA46" i="156"/>
  <c r="EA46" i="157" s="1"/>
  <c r="BO46" i="156"/>
  <c r="BO46" i="157" s="1"/>
  <c r="AE47" i="156"/>
  <c r="AE47" i="157" s="1"/>
  <c r="CK48" i="153"/>
  <c r="CK47" i="155"/>
  <c r="AG48" i="153"/>
  <c r="AG47" i="155"/>
  <c r="EK48" i="156"/>
  <c r="EK48" i="157" s="1"/>
  <c r="ES53" i="154"/>
  <c r="EA48" i="153"/>
  <c r="EA47" i="155"/>
  <c r="DC49" i="153"/>
  <c r="DC48" i="155"/>
  <c r="AQ48" i="155"/>
  <c r="AQ49" i="153"/>
  <c r="DS47" i="155"/>
  <c r="DS48" i="153"/>
  <c r="BA54" i="153"/>
  <c r="M51" i="154"/>
  <c r="M50" i="155"/>
  <c r="DW48" i="155"/>
  <c r="DW49" i="153"/>
  <c r="BO48" i="153"/>
  <c r="BO47" i="155"/>
  <c r="BA50" i="154"/>
  <c r="BA49" i="155"/>
  <c r="DA51" i="153"/>
  <c r="DA50" i="155"/>
  <c r="AW48" i="153"/>
  <c r="AW47" i="155"/>
  <c r="BC49" i="153"/>
  <c r="BC48" i="155"/>
  <c r="AE48" i="155"/>
  <c r="AE49" i="153"/>
  <c r="DY48" i="153"/>
  <c r="DY47" i="155"/>
  <c r="CU47" i="155"/>
  <c r="CU48" i="153"/>
  <c r="AM54" i="153"/>
  <c r="EO46" i="156"/>
  <c r="EO46" i="157" s="1"/>
  <c r="CK46" i="156"/>
  <c r="CK46" i="157" s="1"/>
  <c r="EQ49" i="153"/>
  <c r="EQ48" i="155"/>
  <c r="EY47" i="155"/>
  <c r="EY48" i="153"/>
  <c r="EW47" i="155"/>
  <c r="EW48" i="153"/>
  <c r="K47" i="156"/>
  <c r="K47" i="157" s="1"/>
  <c r="AG46" i="156"/>
  <c r="AG46" i="157" s="1"/>
  <c r="AM50" i="154"/>
  <c r="AM49" i="155"/>
  <c r="EK50" i="154"/>
  <c r="EK49" i="155"/>
  <c r="AO50" i="154"/>
  <c r="AO49" i="155"/>
  <c r="EU47" i="156"/>
  <c r="EU47" i="157" s="1"/>
  <c r="BY50" i="154"/>
  <c r="BY49" i="155"/>
  <c r="BS49" i="153"/>
  <c r="BS48" i="155"/>
  <c r="AS57" i="153"/>
  <c r="Y48" i="153"/>
  <c r="Y47" i="155"/>
  <c r="S47" i="156"/>
  <c r="S47" i="157" s="1"/>
  <c r="DM53" i="153"/>
  <c r="DS46" i="156"/>
  <c r="DS46" i="157" s="1"/>
  <c r="DW47" i="156"/>
  <c r="DW47" i="157" s="1"/>
  <c r="AW46" i="156"/>
  <c r="AW46" i="157" s="1"/>
  <c r="DY46" i="156"/>
  <c r="DY46" i="157" s="1"/>
  <c r="EO48" i="153"/>
  <c r="EO47" i="155"/>
  <c r="EQ47" i="156"/>
  <c r="EQ47" i="157" s="1"/>
  <c r="EW46" i="156"/>
  <c r="EW46" i="157" s="1"/>
  <c r="Y46" i="156"/>
  <c r="Y46" i="157" s="1"/>
  <c r="S49" i="153"/>
  <c r="S48" i="155"/>
  <c r="AO54" i="153"/>
  <c r="CM47" i="155"/>
  <c r="CM48" i="153"/>
  <c r="AK48" i="153"/>
  <c r="AK47" i="155"/>
  <c r="BE46" i="156"/>
  <c r="BE46" i="157" s="1"/>
  <c r="AI46" i="156"/>
  <c r="AI46" i="157" s="1"/>
  <c r="G47" i="156"/>
  <c r="G47" i="157" s="1"/>
  <c r="AU47" i="156"/>
  <c r="AU47" i="157" s="1"/>
  <c r="BM46" i="156"/>
  <c r="BM46" i="157" s="1"/>
  <c r="Q46" i="156"/>
  <c r="Q46" i="157" s="1"/>
  <c r="BG47" i="155"/>
  <c r="BG48" i="153"/>
  <c r="EG47" i="155"/>
  <c r="EG48" i="153"/>
  <c r="AC48" i="156"/>
  <c r="AC48" i="157" s="1"/>
  <c r="BU54" i="153"/>
  <c r="CE48" i="153"/>
  <c r="CE47" i="155"/>
  <c r="DK46" i="156"/>
  <c r="DK46" i="157" s="1"/>
  <c r="CS46" i="156"/>
  <c r="CS46" i="157" s="1"/>
  <c r="CC46" i="156"/>
  <c r="CC46" i="157" s="1"/>
  <c r="BQ48" i="153"/>
  <c r="BQ47" i="155"/>
  <c r="EC47" i="155"/>
  <c r="EC48" i="153"/>
  <c r="EM48" i="155"/>
  <c r="EM49" i="153"/>
  <c r="I46" i="156"/>
  <c r="I46" i="157" s="1"/>
  <c r="CY54" i="153"/>
  <c r="AA46" i="156"/>
  <c r="AA46" i="157" s="1"/>
  <c r="EK53" i="153"/>
  <c r="BW46" i="156"/>
  <c r="BW46" i="157" s="1"/>
  <c r="O47" i="157"/>
  <c r="O48" i="156"/>
  <c r="DI47" i="155"/>
  <c r="DI48" i="153"/>
  <c r="DC47" i="156"/>
  <c r="DC47" i="157" s="1"/>
  <c r="CM46" i="156"/>
  <c r="CM46" i="157" s="1"/>
  <c r="BC47" i="156"/>
  <c r="BC47" i="157" s="1"/>
  <c r="CU46" i="156"/>
  <c r="CU46" i="157" s="1"/>
  <c r="EY46" i="156"/>
  <c r="EY46" i="157" s="1"/>
  <c r="K49" i="153"/>
  <c r="K48" i="155"/>
  <c r="AM48" i="156"/>
  <c r="AM48" i="157" s="1"/>
  <c r="EU49" i="153"/>
  <c r="EU48" i="155"/>
  <c r="CO54" i="153"/>
  <c r="BU50" i="154"/>
  <c r="BU49" i="155"/>
  <c r="EI48" i="155"/>
  <c r="EI49" i="153"/>
  <c r="DI46" i="156"/>
  <c r="DI46" i="157" s="1"/>
  <c r="AS50" i="154"/>
  <c r="AS49" i="155"/>
  <c r="AK46" i="156"/>
  <c r="AK46" i="157" s="1"/>
  <c r="BE47" i="155"/>
  <c r="BE48" i="153"/>
  <c r="AI47" i="155"/>
  <c r="AI48" i="153"/>
  <c r="M53" i="153"/>
  <c r="CY50" i="154"/>
  <c r="CY49" i="155"/>
  <c r="G49" i="153"/>
  <c r="G48" i="155"/>
  <c r="AU49" i="153"/>
  <c r="AU48" i="155"/>
  <c r="BM48" i="153"/>
  <c r="BM47" i="155"/>
  <c r="Q47" i="155"/>
  <c r="Q48" i="153"/>
  <c r="BG46" i="156"/>
  <c r="BG46" i="157" s="1"/>
  <c r="BI50" i="154"/>
  <c r="EG46" i="156"/>
  <c r="EG46" i="157" s="1"/>
  <c r="AC52" i="153"/>
  <c r="AC50" i="154"/>
  <c r="AC49" i="155"/>
  <c r="CO50" i="154"/>
  <c r="CO49" i="155"/>
  <c r="CE46" i="156"/>
  <c r="CE46" i="157" s="1"/>
  <c r="CW50" i="154"/>
  <c r="CW49" i="155"/>
  <c r="BY54" i="153"/>
  <c r="DK47" i="155"/>
  <c r="DK48" i="153"/>
  <c r="CW54" i="153"/>
  <c r="CS48" i="153"/>
  <c r="CS47" i="155"/>
  <c r="CC48" i="153"/>
  <c r="CC47" i="155"/>
  <c r="BQ46" i="156"/>
  <c r="BQ46" i="157" s="1"/>
  <c r="EC46" i="156"/>
  <c r="EC46" i="157" s="1"/>
  <c r="I48" i="153"/>
  <c r="I47" i="155"/>
  <c r="CG49" i="155"/>
  <c r="CG50" i="153"/>
  <c r="DM51" i="154"/>
  <c r="DM50" i="155"/>
  <c r="AA48" i="153"/>
  <c r="AA47" i="155"/>
  <c r="BW48" i="153"/>
  <c r="BW47" i="155"/>
  <c r="AY49" i="153"/>
  <c r="AY48" i="155"/>
  <c r="CO48" i="156" l="1"/>
  <c r="CO48" i="157" s="1"/>
  <c r="AQ47" i="156"/>
  <c r="AQ47" i="157" s="1"/>
  <c r="AO48" i="156"/>
  <c r="AO48" i="157" s="1"/>
  <c r="BS47" i="156"/>
  <c r="BS47" i="157" s="1"/>
  <c r="AS48" i="156"/>
  <c r="AS48" i="157" s="1"/>
  <c r="DM49" i="156"/>
  <c r="DM49" i="157" s="1"/>
  <c r="BU48" i="156"/>
  <c r="BU48" i="157" s="1"/>
  <c r="BY48" i="156"/>
  <c r="BY48" i="157" s="1"/>
  <c r="CA48" i="156"/>
  <c r="CA48" i="157" s="1"/>
  <c r="CG48" i="156"/>
  <c r="CG48" i="157" s="1"/>
  <c r="DO48" i="156"/>
  <c r="DO48" i="157" s="1"/>
  <c r="DQ48" i="156"/>
  <c r="DQ48" i="157" s="1"/>
  <c r="AY47" i="156"/>
  <c r="AY47" i="157" s="1"/>
  <c r="CW48" i="156"/>
  <c r="CW48" i="157" s="1"/>
  <c r="EM47" i="156"/>
  <c r="EM47" i="157" s="1"/>
  <c r="CY48" i="156"/>
  <c r="CY48" i="157" s="1"/>
  <c r="BA48" i="156"/>
  <c r="BA48" i="157" s="1"/>
  <c r="DU47" i="157"/>
  <c r="DU48" i="156"/>
  <c r="M57" i="145"/>
  <c r="G57" i="160"/>
  <c r="CI48" i="156"/>
  <c r="CI48" i="157" s="1"/>
  <c r="M47" i="157"/>
  <c r="M48" i="156"/>
  <c r="CQ48" i="156"/>
  <c r="CQ48" i="157" s="1"/>
  <c r="DA47" i="157"/>
  <c r="DA48" i="156"/>
  <c r="C47" i="156"/>
  <c r="C47" i="157" s="1"/>
  <c r="C48" i="155"/>
  <c r="C49" i="153"/>
  <c r="DG48" i="155"/>
  <c r="DG49" i="153"/>
  <c r="BI47" i="156"/>
  <c r="BI47" i="157" s="1"/>
  <c r="EE49" i="155"/>
  <c r="EE50" i="153"/>
  <c r="CA50" i="153"/>
  <c r="CA49" i="155"/>
  <c r="ES47" i="156"/>
  <c r="ES47" i="157" s="1"/>
  <c r="E48" i="155"/>
  <c r="E49" i="153"/>
  <c r="BK49" i="155"/>
  <c r="BK50" i="153"/>
  <c r="DG47" i="156"/>
  <c r="DG47" i="157" s="1"/>
  <c r="BI49" i="153"/>
  <c r="BI48" i="155"/>
  <c r="EE48" i="156"/>
  <c r="EE48" i="157" s="1"/>
  <c r="ES49" i="153"/>
  <c r="ES48" i="155"/>
  <c r="E47" i="156"/>
  <c r="E47" i="157" s="1"/>
  <c r="BK48" i="156"/>
  <c r="BK48" i="157" s="1"/>
  <c r="W47" i="156"/>
  <c r="W47" i="157" s="1"/>
  <c r="CI51" i="153"/>
  <c r="CI50" i="155"/>
  <c r="O51" i="153"/>
  <c r="O50" i="155"/>
  <c r="U49" i="153"/>
  <c r="U48" i="155"/>
  <c r="DO49" i="155"/>
  <c r="DO50" i="153"/>
  <c r="DE49" i="153"/>
  <c r="DE48" i="155"/>
  <c r="W49" i="153"/>
  <c r="W48" i="155"/>
  <c r="CQ50" i="155"/>
  <c r="CQ51" i="153"/>
  <c r="U47" i="156"/>
  <c r="U47" i="157" s="1"/>
  <c r="DQ50" i="153"/>
  <c r="DQ49" i="155"/>
  <c r="DE47" i="156"/>
  <c r="DE47" i="157" s="1"/>
  <c r="CG51" i="153"/>
  <c r="CG50" i="155"/>
  <c r="G48" i="156"/>
  <c r="G48" i="157" s="1"/>
  <c r="BE48" i="155"/>
  <c r="BE49" i="153"/>
  <c r="EI49" i="155"/>
  <c r="EI50" i="153"/>
  <c r="EU48" i="156"/>
  <c r="EU48" i="157" s="1"/>
  <c r="K48" i="156"/>
  <c r="K48" i="157" s="1"/>
  <c r="DI49" i="153"/>
  <c r="DI48" i="155"/>
  <c r="O48" i="157"/>
  <c r="O49" i="156"/>
  <c r="EM50" i="153"/>
  <c r="EM49" i="155"/>
  <c r="BQ47" i="156"/>
  <c r="BQ47" i="157" s="1"/>
  <c r="CE47" i="156"/>
  <c r="CE47" i="157" s="1"/>
  <c r="CM49" i="153"/>
  <c r="CM48" i="155"/>
  <c r="S48" i="156"/>
  <c r="S48" i="157" s="1"/>
  <c r="EO47" i="156"/>
  <c r="EO47" i="157" s="1"/>
  <c r="Y47" i="156"/>
  <c r="Y47" i="157" s="1"/>
  <c r="AM49" i="156"/>
  <c r="AM49" i="157" s="1"/>
  <c r="EY48" i="155"/>
  <c r="EY49" i="153"/>
  <c r="CU49" i="153"/>
  <c r="CU48" i="155"/>
  <c r="DY47" i="156"/>
  <c r="DY47" i="157" s="1"/>
  <c r="BC48" i="156"/>
  <c r="BC48" i="157" s="1"/>
  <c r="BO47" i="156"/>
  <c r="BO47" i="157" s="1"/>
  <c r="DS49" i="153"/>
  <c r="DS48" i="155"/>
  <c r="DC48" i="156"/>
  <c r="DC48" i="157" s="1"/>
  <c r="AY50" i="153"/>
  <c r="AY49" i="155"/>
  <c r="AA49" i="153"/>
  <c r="AA48" i="155"/>
  <c r="I48" i="155"/>
  <c r="I49" i="153"/>
  <c r="CC49" i="153"/>
  <c r="CC48" i="155"/>
  <c r="CW55" i="153"/>
  <c r="DK47" i="156"/>
  <c r="DK47" i="157" s="1"/>
  <c r="CO51" i="154"/>
  <c r="CO50" i="155"/>
  <c r="AC51" i="154"/>
  <c r="AC50" i="155"/>
  <c r="BM48" i="155"/>
  <c r="BM49" i="153"/>
  <c r="G49" i="155"/>
  <c r="G50" i="153"/>
  <c r="M54" i="153"/>
  <c r="BE47" i="156"/>
  <c r="BE47" i="157" s="1"/>
  <c r="AS51" i="154"/>
  <c r="AS50" i="155"/>
  <c r="EI48" i="156"/>
  <c r="EI48" i="157" s="1"/>
  <c r="CO55" i="153"/>
  <c r="EU49" i="155"/>
  <c r="EU50" i="153"/>
  <c r="K50" i="153"/>
  <c r="K49" i="155"/>
  <c r="DI47" i="156"/>
  <c r="DI47" i="157" s="1"/>
  <c r="BQ48" i="155"/>
  <c r="BQ49" i="153"/>
  <c r="CE49" i="153"/>
  <c r="CE48" i="155"/>
  <c r="CM47" i="156"/>
  <c r="CM47" i="157" s="1"/>
  <c r="S50" i="153"/>
  <c r="S49" i="155"/>
  <c r="EO48" i="155"/>
  <c r="EO49" i="153"/>
  <c r="Y48" i="155"/>
  <c r="Y49" i="153"/>
  <c r="BY51" i="154"/>
  <c r="BY50" i="155"/>
  <c r="AO51" i="154"/>
  <c r="AO50" i="155"/>
  <c r="AM51" i="154"/>
  <c r="AM50" i="155"/>
  <c r="EY47" i="156"/>
  <c r="EY47" i="157" s="1"/>
  <c r="CU47" i="156"/>
  <c r="CU47" i="157" s="1"/>
  <c r="DY49" i="153"/>
  <c r="DY48" i="155"/>
  <c r="BC50" i="153"/>
  <c r="BC49" i="155"/>
  <c r="DA52" i="153"/>
  <c r="DA51" i="155"/>
  <c r="BO48" i="155"/>
  <c r="BO49" i="153"/>
  <c r="M52" i="154"/>
  <c r="M51" i="155"/>
  <c r="DS47" i="156"/>
  <c r="DS47" i="157" s="1"/>
  <c r="DC49" i="155"/>
  <c r="DC50" i="153"/>
  <c r="ES54" i="154"/>
  <c r="AA47" i="156"/>
  <c r="AA47" i="157" s="1"/>
  <c r="BY55" i="153"/>
  <c r="AC49" i="156"/>
  <c r="AC49" i="157" s="1"/>
  <c r="CS47" i="156"/>
  <c r="CS47" i="157" s="1"/>
  <c r="DW50" i="153"/>
  <c r="DW49" i="155"/>
  <c r="AQ50" i="153"/>
  <c r="AQ49" i="155"/>
  <c r="EA47" i="156"/>
  <c r="EA47" i="157" s="1"/>
  <c r="AG47" i="156"/>
  <c r="AG47" i="157" s="1"/>
  <c r="CK47" i="156"/>
  <c r="CK47" i="157" s="1"/>
  <c r="DU52" i="153"/>
  <c r="DU51" i="155"/>
  <c r="I47" i="156"/>
  <c r="I47" i="157" s="1"/>
  <c r="CC47" i="156"/>
  <c r="CC47" i="157" s="1"/>
  <c r="DK48" i="155"/>
  <c r="DK49" i="153"/>
  <c r="BM47" i="156"/>
  <c r="BM47" i="157" s="1"/>
  <c r="BW47" i="156"/>
  <c r="BW47" i="157" s="1"/>
  <c r="AC53" i="153"/>
  <c r="Q49" i="153"/>
  <c r="Q48" i="155"/>
  <c r="AU48" i="156"/>
  <c r="AU48" i="157" s="1"/>
  <c r="AI49" i="153"/>
  <c r="AI48" i="155"/>
  <c r="CY55" i="153"/>
  <c r="EC48" i="155"/>
  <c r="EC49" i="153"/>
  <c r="BU55" i="153"/>
  <c r="EG49" i="153"/>
  <c r="EG48" i="155"/>
  <c r="BG48" i="155"/>
  <c r="BG49" i="153"/>
  <c r="AK47" i="156"/>
  <c r="AK47" i="157" s="1"/>
  <c r="DM54" i="153"/>
  <c r="AS58" i="153"/>
  <c r="EK49" i="156"/>
  <c r="EK49" i="157" s="1"/>
  <c r="EW48" i="155"/>
  <c r="EW49" i="153"/>
  <c r="EQ48" i="156"/>
  <c r="EQ48" i="157" s="1"/>
  <c r="AE49" i="155"/>
  <c r="AE50" i="153"/>
  <c r="AW47" i="156"/>
  <c r="AW47" i="157" s="1"/>
  <c r="BW49" i="153"/>
  <c r="BW48" i="155"/>
  <c r="DM52" i="154"/>
  <c r="DM51" i="155"/>
  <c r="CS48" i="155"/>
  <c r="CS49" i="153"/>
  <c r="CW51" i="154"/>
  <c r="CW50" i="155"/>
  <c r="BI51" i="154"/>
  <c r="Q47" i="156"/>
  <c r="Q47" i="157" s="1"/>
  <c r="AU50" i="153"/>
  <c r="AU49" i="155"/>
  <c r="CY51" i="154"/>
  <c r="CY50" i="155"/>
  <c r="AI47" i="156"/>
  <c r="AI47" i="157" s="1"/>
  <c r="BU51" i="154"/>
  <c r="BU50" i="155"/>
  <c r="EK54" i="153"/>
  <c r="EC47" i="156"/>
  <c r="EC47" i="157" s="1"/>
  <c r="EG47" i="156"/>
  <c r="EG47" i="157" s="1"/>
  <c r="BG47" i="156"/>
  <c r="BG47" i="157" s="1"/>
  <c r="AK48" i="155"/>
  <c r="AK49" i="153"/>
  <c r="AO55" i="153"/>
  <c r="BS50" i="153"/>
  <c r="BS49" i="155"/>
  <c r="EK51" i="154"/>
  <c r="EK50" i="155"/>
  <c r="EW47" i="156"/>
  <c r="EW47" i="157" s="1"/>
  <c r="EQ49" i="155"/>
  <c r="EQ50" i="153"/>
  <c r="AM55" i="153"/>
  <c r="AE48" i="156"/>
  <c r="AE48" i="157" s="1"/>
  <c r="AW49" i="153"/>
  <c r="AW48" i="155"/>
  <c r="BA51" i="154"/>
  <c r="BA50" i="155"/>
  <c r="DW48" i="156"/>
  <c r="DW48" i="157" s="1"/>
  <c r="BA55" i="153"/>
  <c r="EA48" i="155"/>
  <c r="EA49" i="153"/>
  <c r="AG49" i="153"/>
  <c r="AG48" i="155"/>
  <c r="CK49" i="153"/>
  <c r="CK48" i="155"/>
  <c r="CO49" i="156" l="1"/>
  <c r="CO49" i="157" s="1"/>
  <c r="BS48" i="156"/>
  <c r="BS48" i="157" s="1"/>
  <c r="AQ48" i="156"/>
  <c r="AQ48" i="157" s="1"/>
  <c r="AO49" i="156"/>
  <c r="AO49" i="157" s="1"/>
  <c r="AS49" i="156"/>
  <c r="AS49" i="157" s="1"/>
  <c r="DM50" i="156"/>
  <c r="DM50" i="157" s="1"/>
  <c r="BU49" i="156"/>
  <c r="BU49" i="157" s="1"/>
  <c r="BY49" i="156"/>
  <c r="BY49" i="157" s="1"/>
  <c r="CG49" i="156"/>
  <c r="CG49" i="157" s="1"/>
  <c r="CA49" i="156"/>
  <c r="CA49" i="157" s="1"/>
  <c r="DO49" i="156"/>
  <c r="DO49" i="157" s="1"/>
  <c r="CW49" i="156"/>
  <c r="CW49" i="157" s="1"/>
  <c r="DQ49" i="156"/>
  <c r="DQ49" i="157" s="1"/>
  <c r="AY48" i="156"/>
  <c r="AY48" i="157" s="1"/>
  <c r="CY49" i="156"/>
  <c r="CY49" i="157" s="1"/>
  <c r="EM48" i="156"/>
  <c r="EM48" i="157" s="1"/>
  <c r="BA49" i="156"/>
  <c r="BA49" i="157" s="1"/>
  <c r="DU48" i="157"/>
  <c r="DU49" i="156"/>
  <c r="M58" i="145"/>
  <c r="G58" i="160"/>
  <c r="CI49" i="156"/>
  <c r="CI49" i="157" s="1"/>
  <c r="M48" i="157"/>
  <c r="M49" i="156"/>
  <c r="CQ49" i="156"/>
  <c r="CQ49" i="157" s="1"/>
  <c r="DA48" i="157"/>
  <c r="DA49" i="156"/>
  <c r="C48" i="156"/>
  <c r="C48" i="157" s="1"/>
  <c r="ES48" i="156"/>
  <c r="ES48" i="157" s="1"/>
  <c r="C50" i="153"/>
  <c r="C49" i="155"/>
  <c r="U48" i="156"/>
  <c r="U48" i="157" s="1"/>
  <c r="W48" i="156"/>
  <c r="W48" i="157" s="1"/>
  <c r="DO51" i="153"/>
  <c r="DO50" i="155"/>
  <c r="E49" i="155"/>
  <c r="E50" i="153"/>
  <c r="W50" i="153"/>
  <c r="W49" i="155"/>
  <c r="O51" i="155"/>
  <c r="O52" i="153"/>
  <c r="E48" i="156"/>
  <c r="E48" i="157" s="1"/>
  <c r="CA51" i="153"/>
  <c r="CA50" i="155"/>
  <c r="CQ51" i="155"/>
  <c r="CQ52" i="153"/>
  <c r="DE48" i="156"/>
  <c r="DE48" i="157" s="1"/>
  <c r="BI48" i="156"/>
  <c r="BI48" i="157" s="1"/>
  <c r="BK50" i="155"/>
  <c r="BK51" i="153"/>
  <c r="EE50" i="155"/>
  <c r="EE51" i="153"/>
  <c r="DG49" i="155"/>
  <c r="DG50" i="153"/>
  <c r="DQ50" i="155"/>
  <c r="DQ51" i="153"/>
  <c r="DE50" i="153"/>
  <c r="DE49" i="155"/>
  <c r="U49" i="155"/>
  <c r="U50" i="153"/>
  <c r="CI52" i="153"/>
  <c r="CI51" i="155"/>
  <c r="ES50" i="153"/>
  <c r="ES49" i="155"/>
  <c r="BI50" i="153"/>
  <c r="BI49" i="155"/>
  <c r="BK49" i="156"/>
  <c r="BK49" i="157" s="1"/>
  <c r="EE49" i="156"/>
  <c r="EE49" i="157" s="1"/>
  <c r="DG48" i="156"/>
  <c r="DG48" i="157" s="1"/>
  <c r="CK48" i="156"/>
  <c r="CK48" i="157" s="1"/>
  <c r="AE51" i="153"/>
  <c r="AE50" i="155"/>
  <c r="EC49" i="155"/>
  <c r="EC50" i="153"/>
  <c r="Q48" i="156"/>
  <c r="Q48" i="157" s="1"/>
  <c r="DY48" i="156"/>
  <c r="DY48" i="157" s="1"/>
  <c r="AM50" i="156"/>
  <c r="AM50" i="157" s="1"/>
  <c r="Y50" i="153"/>
  <c r="Y49" i="155"/>
  <c r="EU50" i="155"/>
  <c r="EU51" i="153"/>
  <c r="AC50" i="156"/>
  <c r="AC50" i="157" s="1"/>
  <c r="CC48" i="156"/>
  <c r="CC48" i="157" s="1"/>
  <c r="CM48" i="156"/>
  <c r="CM48" i="157" s="1"/>
  <c r="BE50" i="153"/>
  <c r="BE49" i="155"/>
  <c r="CK50" i="153"/>
  <c r="CK49" i="155"/>
  <c r="BA56" i="153"/>
  <c r="EK52" i="154"/>
  <c r="EK51" i="155"/>
  <c r="BI52" i="154"/>
  <c r="DM53" i="154"/>
  <c r="DM52" i="155"/>
  <c r="AE49" i="156"/>
  <c r="AE49" i="157" s="1"/>
  <c r="BU56" i="153"/>
  <c r="Q49" i="155"/>
  <c r="Q50" i="153"/>
  <c r="DW51" i="153"/>
  <c r="DW50" i="155"/>
  <c r="DC49" i="156"/>
  <c r="DC49" i="157" s="1"/>
  <c r="DA53" i="153"/>
  <c r="DA52" i="155"/>
  <c r="AM52" i="154"/>
  <c r="AM51" i="155"/>
  <c r="Y48" i="156"/>
  <c r="Y48" i="157" s="1"/>
  <c r="EU49" i="156"/>
  <c r="EU49" i="157" s="1"/>
  <c r="AC52" i="154"/>
  <c r="AC51" i="155"/>
  <c r="CC50" i="153"/>
  <c r="CC49" i="155"/>
  <c r="AY51" i="153"/>
  <c r="AY50" i="155"/>
  <c r="CM50" i="153"/>
  <c r="CM49" i="155"/>
  <c r="EM50" i="155"/>
  <c r="EM51" i="153"/>
  <c r="EI49" i="156"/>
  <c r="EI49" i="157" s="1"/>
  <c r="BE48" i="156"/>
  <c r="BE48" i="157" s="1"/>
  <c r="EQ51" i="153"/>
  <c r="EQ50" i="155"/>
  <c r="BS49" i="156"/>
  <c r="BS49" i="157" s="1"/>
  <c r="BW48" i="156"/>
  <c r="BW48" i="157" s="1"/>
  <c r="BG49" i="155"/>
  <c r="BG50" i="153"/>
  <c r="AI48" i="156"/>
  <c r="AI48" i="157" s="1"/>
  <c r="DK50" i="153"/>
  <c r="DK49" i="155"/>
  <c r="AQ49" i="156"/>
  <c r="AQ49" i="157" s="1"/>
  <c r="BO50" i="153"/>
  <c r="BO49" i="155"/>
  <c r="BC49" i="156"/>
  <c r="BC49" i="157" s="1"/>
  <c r="EO50" i="153"/>
  <c r="EO49" i="155"/>
  <c r="CE48" i="156"/>
  <c r="CE48" i="157" s="1"/>
  <c r="K49" i="156"/>
  <c r="K49" i="157" s="1"/>
  <c r="CO56" i="153"/>
  <c r="M55" i="153"/>
  <c r="BM50" i="153"/>
  <c r="BM49" i="155"/>
  <c r="CO50" i="156"/>
  <c r="CO50" i="157" s="1"/>
  <c r="I49" i="155"/>
  <c r="I50" i="153"/>
  <c r="AA48" i="156"/>
  <c r="AA48" i="157" s="1"/>
  <c r="DS48" i="156"/>
  <c r="DS48" i="157" s="1"/>
  <c r="CU48" i="156"/>
  <c r="CU48" i="157" s="1"/>
  <c r="EY49" i="155"/>
  <c r="EY50" i="153"/>
  <c r="DI48" i="156"/>
  <c r="DI48" i="157" s="1"/>
  <c r="EA49" i="155"/>
  <c r="EA50" i="153"/>
  <c r="AM56" i="153"/>
  <c r="EK50" i="156"/>
  <c r="EK50" i="157" s="1"/>
  <c r="AU49" i="156"/>
  <c r="AU49" i="157" s="1"/>
  <c r="CS50" i="153"/>
  <c r="CS49" i="155"/>
  <c r="EW49" i="155"/>
  <c r="EW50" i="153"/>
  <c r="EG48" i="156"/>
  <c r="EG48" i="157" s="1"/>
  <c r="DW49" i="156"/>
  <c r="DW49" i="157" s="1"/>
  <c r="DC50" i="155"/>
  <c r="DC51" i="153"/>
  <c r="S49" i="156"/>
  <c r="S49" i="157" s="1"/>
  <c r="BQ50" i="153"/>
  <c r="BQ49" i="155"/>
  <c r="G51" i="153"/>
  <c r="G50" i="155"/>
  <c r="O49" i="157"/>
  <c r="O50" i="156"/>
  <c r="EI51" i="153"/>
  <c r="EI50" i="155"/>
  <c r="EA48" i="156"/>
  <c r="EA48" i="157" s="1"/>
  <c r="BA52" i="154"/>
  <c r="BA51" i="155"/>
  <c r="AO56" i="153"/>
  <c r="EK55" i="153"/>
  <c r="AU51" i="153"/>
  <c r="AU50" i="155"/>
  <c r="CS48" i="156"/>
  <c r="CS48" i="157" s="1"/>
  <c r="EW48" i="156"/>
  <c r="EW48" i="157" s="1"/>
  <c r="DM55" i="153"/>
  <c r="EG50" i="153"/>
  <c r="EG49" i="155"/>
  <c r="EC48" i="156"/>
  <c r="EC48" i="157" s="1"/>
  <c r="AC54" i="153"/>
  <c r="M53" i="154"/>
  <c r="M52" i="155"/>
  <c r="DY50" i="153"/>
  <c r="DY49" i="155"/>
  <c r="BY52" i="154"/>
  <c r="BY51" i="155"/>
  <c r="S51" i="153"/>
  <c r="S50" i="155"/>
  <c r="BQ48" i="156"/>
  <c r="BQ48" i="157" s="1"/>
  <c r="G49" i="156"/>
  <c r="G49" i="157" s="1"/>
  <c r="AG48" i="156"/>
  <c r="AG48" i="157" s="1"/>
  <c r="AW48" i="156"/>
  <c r="AW48" i="157" s="1"/>
  <c r="AK49" i="155"/>
  <c r="AK50" i="153"/>
  <c r="AG49" i="155"/>
  <c r="AG50" i="153"/>
  <c r="AW50" i="153"/>
  <c r="AW49" i="155"/>
  <c r="EQ49" i="156"/>
  <c r="EQ49" i="157" s="1"/>
  <c r="BS50" i="155"/>
  <c r="BS51" i="153"/>
  <c r="AK48" i="156"/>
  <c r="AK48" i="157" s="1"/>
  <c r="BU52" i="154"/>
  <c r="BU51" i="155"/>
  <c r="CY52" i="154"/>
  <c r="CY51" i="155"/>
  <c r="CW52" i="154"/>
  <c r="CW51" i="155"/>
  <c r="BW50" i="153"/>
  <c r="BW49" i="155"/>
  <c r="AS59" i="153"/>
  <c r="BG48" i="156"/>
  <c r="BG48" i="157" s="1"/>
  <c r="CY56" i="153"/>
  <c r="AI50" i="153"/>
  <c r="AI49" i="155"/>
  <c r="DK48" i="156"/>
  <c r="DK48" i="157" s="1"/>
  <c r="DU53" i="153"/>
  <c r="DU52" i="155"/>
  <c r="AQ51" i="153"/>
  <c r="AQ50" i="155"/>
  <c r="BY56" i="153"/>
  <c r="ES55" i="154"/>
  <c r="BO48" i="156"/>
  <c r="BO48" i="157" s="1"/>
  <c r="BC50" i="155"/>
  <c r="BC51" i="153"/>
  <c r="AO52" i="154"/>
  <c r="AO51" i="155"/>
  <c r="EO48" i="156"/>
  <c r="EO48" i="157" s="1"/>
  <c r="CE50" i="153"/>
  <c r="CE49" i="155"/>
  <c r="K50" i="155"/>
  <c r="K51" i="153"/>
  <c r="AS52" i="154"/>
  <c r="AS51" i="155"/>
  <c r="BM48" i="156"/>
  <c r="BM48" i="157" s="1"/>
  <c r="CO52" i="154"/>
  <c r="CO51" i="155"/>
  <c r="CW56" i="153"/>
  <c r="I48" i="156"/>
  <c r="I48" i="157" s="1"/>
  <c r="AA49" i="155"/>
  <c r="AA50" i="153"/>
  <c r="DS50" i="153"/>
  <c r="DS49" i="155"/>
  <c r="CU50" i="153"/>
  <c r="CU49" i="155"/>
  <c r="EY48" i="156"/>
  <c r="EY48" i="157" s="1"/>
  <c r="DI50" i="153"/>
  <c r="DI49" i="155"/>
  <c r="CG52" i="153"/>
  <c r="CG51" i="155"/>
  <c r="AO50" i="156" l="1"/>
  <c r="AO50" i="157" s="1"/>
  <c r="DM51" i="156"/>
  <c r="DM51" i="157" s="1"/>
  <c r="AS50" i="156"/>
  <c r="AS50" i="157" s="1"/>
  <c r="BU50" i="156"/>
  <c r="BU50" i="157" s="1"/>
  <c r="BY50" i="156"/>
  <c r="BY50" i="157" s="1"/>
  <c r="CA50" i="156"/>
  <c r="CA50" i="157" s="1"/>
  <c r="CG50" i="156"/>
  <c r="CG50" i="157" s="1"/>
  <c r="AY49" i="156"/>
  <c r="AY49" i="157" s="1"/>
  <c r="EM49" i="156"/>
  <c r="EM49" i="157" s="1"/>
  <c r="DO50" i="156"/>
  <c r="DO50" i="157" s="1"/>
  <c r="CW50" i="156"/>
  <c r="CW50" i="157" s="1"/>
  <c r="DQ50" i="156"/>
  <c r="DQ50" i="157" s="1"/>
  <c r="CY50" i="156"/>
  <c r="CY50" i="157" s="1"/>
  <c r="BA50" i="156"/>
  <c r="BA50" i="157" s="1"/>
  <c r="DU49" i="157"/>
  <c r="DU50" i="156"/>
  <c r="M59" i="145"/>
  <c r="G59" i="160"/>
  <c r="CI50" i="156"/>
  <c r="CI50" i="157" s="1"/>
  <c r="M49" i="157"/>
  <c r="M50" i="156"/>
  <c r="CQ50" i="156"/>
  <c r="CQ50" i="157" s="1"/>
  <c r="C49" i="156"/>
  <c r="C49" i="157" s="1"/>
  <c r="DA49" i="157"/>
  <c r="DA50" i="156"/>
  <c r="BI49" i="156"/>
  <c r="BI49" i="157" s="1"/>
  <c r="C50" i="155"/>
  <c r="C51" i="153"/>
  <c r="ES49" i="156"/>
  <c r="ES49" i="157" s="1"/>
  <c r="U51" i="153"/>
  <c r="U50" i="155"/>
  <c r="DQ52" i="153"/>
  <c r="DQ51" i="155"/>
  <c r="EE51" i="155"/>
  <c r="EE52" i="153"/>
  <c r="CQ53" i="153"/>
  <c r="CQ52" i="155"/>
  <c r="W49" i="156"/>
  <c r="W49" i="157" s="1"/>
  <c r="ES51" i="153"/>
  <c r="ES50" i="155"/>
  <c r="U49" i="156"/>
  <c r="U49" i="157" s="1"/>
  <c r="EE50" i="156"/>
  <c r="EE50" i="157" s="1"/>
  <c r="W50" i="155"/>
  <c r="W51" i="153"/>
  <c r="DO52" i="153"/>
  <c r="DO51" i="155"/>
  <c r="DE49" i="156"/>
  <c r="DE49" i="157" s="1"/>
  <c r="DG51" i="153"/>
  <c r="DG50" i="155"/>
  <c r="BK52" i="153"/>
  <c r="BK51" i="155"/>
  <c r="O52" i="155"/>
  <c r="O53" i="153"/>
  <c r="E51" i="153"/>
  <c r="E50" i="155"/>
  <c r="BI51" i="153"/>
  <c r="BI50" i="155"/>
  <c r="CI52" i="155"/>
  <c r="CI53" i="153"/>
  <c r="DE50" i="155"/>
  <c r="DE51" i="153"/>
  <c r="DG49" i="156"/>
  <c r="DG49" i="157" s="1"/>
  <c r="BK50" i="156"/>
  <c r="BK50" i="157" s="1"/>
  <c r="CA52" i="153"/>
  <c r="CA51" i="155"/>
  <c r="E49" i="156"/>
  <c r="E49" i="157" s="1"/>
  <c r="EI50" i="156"/>
  <c r="EI50" i="157" s="1"/>
  <c r="BQ49" i="156"/>
  <c r="BQ49" i="157" s="1"/>
  <c r="EA51" i="153"/>
  <c r="EA50" i="155"/>
  <c r="EY51" i="153"/>
  <c r="EY50" i="155"/>
  <c r="BG50" i="155"/>
  <c r="BG51" i="153"/>
  <c r="EM52" i="153"/>
  <c r="EM51" i="155"/>
  <c r="AC51" i="156"/>
  <c r="AC51" i="157" s="1"/>
  <c r="AM51" i="156"/>
  <c r="AM51" i="157" s="1"/>
  <c r="Q50" i="155"/>
  <c r="Q51" i="153"/>
  <c r="BE49" i="156"/>
  <c r="BE49" i="157" s="1"/>
  <c r="EU52" i="153"/>
  <c r="EU51" i="155"/>
  <c r="Y49" i="156"/>
  <c r="Y49" i="157" s="1"/>
  <c r="EC51" i="153"/>
  <c r="EC50" i="155"/>
  <c r="DI49" i="156"/>
  <c r="DI49" i="157" s="1"/>
  <c r="DS49" i="156"/>
  <c r="DS49" i="157" s="1"/>
  <c r="CO51" i="156"/>
  <c r="CO51" i="157" s="1"/>
  <c r="CE49" i="156"/>
  <c r="CE49" i="157" s="1"/>
  <c r="BC51" i="155"/>
  <c r="BC52" i="153"/>
  <c r="AQ50" i="156"/>
  <c r="AQ50" i="157" s="1"/>
  <c r="AI49" i="156"/>
  <c r="AI49" i="157" s="1"/>
  <c r="BS51" i="155"/>
  <c r="BS52" i="153"/>
  <c r="AG51" i="153"/>
  <c r="AG50" i="155"/>
  <c r="AK51" i="153"/>
  <c r="AK50" i="155"/>
  <c r="DY49" i="156"/>
  <c r="DY49" i="157" s="1"/>
  <c r="EG49" i="156"/>
  <c r="EG49" i="157" s="1"/>
  <c r="AU50" i="156"/>
  <c r="AU50" i="157" s="1"/>
  <c r="O50" i="157"/>
  <c r="O51" i="156"/>
  <c r="G50" i="156"/>
  <c r="G50" i="157" s="1"/>
  <c r="DC52" i="153"/>
  <c r="DC51" i="155"/>
  <c r="EW51" i="153"/>
  <c r="EW50" i="155"/>
  <c r="CS49" i="156"/>
  <c r="CS49" i="157" s="1"/>
  <c r="I51" i="153"/>
  <c r="I50" i="155"/>
  <c r="BM49" i="156"/>
  <c r="BM49" i="157" s="1"/>
  <c r="EO49" i="156"/>
  <c r="EO49" i="157" s="1"/>
  <c r="BO49" i="156"/>
  <c r="BO49" i="157" s="1"/>
  <c r="DK49" i="156"/>
  <c r="DK49" i="157" s="1"/>
  <c r="EQ50" i="156"/>
  <c r="EQ50" i="157" s="1"/>
  <c r="CM49" i="156"/>
  <c r="CM49" i="157" s="1"/>
  <c r="CC49" i="156"/>
  <c r="CC49" i="157" s="1"/>
  <c r="DW50" i="156"/>
  <c r="DW50" i="157" s="1"/>
  <c r="EK51" i="156"/>
  <c r="EK51" i="157" s="1"/>
  <c r="CK49" i="156"/>
  <c r="CK49" i="157" s="1"/>
  <c r="AE50" i="156"/>
  <c r="AE50" i="157" s="1"/>
  <c r="DI51" i="153"/>
  <c r="DI50" i="155"/>
  <c r="DS51" i="153"/>
  <c r="DS50" i="155"/>
  <c r="CO53" i="154"/>
  <c r="CO52" i="155"/>
  <c r="AS53" i="154"/>
  <c r="AS52" i="155"/>
  <c r="CE51" i="153"/>
  <c r="CE50" i="155"/>
  <c r="AO53" i="154"/>
  <c r="AO52" i="155"/>
  <c r="BC50" i="156"/>
  <c r="BC50" i="157" s="1"/>
  <c r="ES56" i="154"/>
  <c r="AQ52" i="153"/>
  <c r="AQ51" i="155"/>
  <c r="AI50" i="155"/>
  <c r="AI51" i="153"/>
  <c r="CW53" i="154"/>
  <c r="CW52" i="155"/>
  <c r="BU53" i="154"/>
  <c r="BU52" i="155"/>
  <c r="BS50" i="156"/>
  <c r="BS50" i="157" s="1"/>
  <c r="AG49" i="156"/>
  <c r="AG49" i="157" s="1"/>
  <c r="AK49" i="156"/>
  <c r="AK49" i="157" s="1"/>
  <c r="BY53" i="154"/>
  <c r="BY52" i="155"/>
  <c r="DY51" i="153"/>
  <c r="DY50" i="155"/>
  <c r="AC55" i="153"/>
  <c r="EG51" i="153"/>
  <c r="EG50" i="155"/>
  <c r="AU52" i="153"/>
  <c r="AU51" i="155"/>
  <c r="AO57" i="153"/>
  <c r="G51" i="155"/>
  <c r="G52" i="153"/>
  <c r="DC50" i="156"/>
  <c r="DC50" i="157" s="1"/>
  <c r="EW49" i="156"/>
  <c r="EW49" i="157" s="1"/>
  <c r="CS50" i="155"/>
  <c r="CS51" i="153"/>
  <c r="I49" i="156"/>
  <c r="I49" i="157" s="1"/>
  <c r="BM51" i="153"/>
  <c r="BM50" i="155"/>
  <c r="EO51" i="153"/>
  <c r="EO50" i="155"/>
  <c r="BO51" i="153"/>
  <c r="BO50" i="155"/>
  <c r="DK50" i="155"/>
  <c r="DK51" i="153"/>
  <c r="EQ52" i="153"/>
  <c r="EQ51" i="155"/>
  <c r="CM50" i="155"/>
  <c r="CM51" i="153"/>
  <c r="CC50" i="155"/>
  <c r="CC51" i="153"/>
  <c r="DW52" i="153"/>
  <c r="DW51" i="155"/>
  <c r="BU57" i="153"/>
  <c r="DM54" i="154"/>
  <c r="DM53" i="155"/>
  <c r="BI53" i="154"/>
  <c r="EK53" i="154"/>
  <c r="EK52" i="155"/>
  <c r="CK50" i="155"/>
  <c r="CK51" i="153"/>
  <c r="AE51" i="155"/>
  <c r="AE52" i="153"/>
  <c r="CU49" i="156"/>
  <c r="CU49" i="157" s="1"/>
  <c r="AA51" i="153"/>
  <c r="AA50" i="155"/>
  <c r="K52" i="153"/>
  <c r="K51" i="155"/>
  <c r="BY57" i="153"/>
  <c r="BW49" i="156"/>
  <c r="BW49" i="157" s="1"/>
  <c r="AW49" i="156"/>
  <c r="AW49" i="157" s="1"/>
  <c r="S50" i="156"/>
  <c r="S50" i="157" s="1"/>
  <c r="CG52" i="155"/>
  <c r="CG53" i="153"/>
  <c r="CU51" i="153"/>
  <c r="CU50" i="155"/>
  <c r="AA49" i="156"/>
  <c r="AA49" i="157" s="1"/>
  <c r="CW57" i="153"/>
  <c r="K50" i="156"/>
  <c r="K50" i="157" s="1"/>
  <c r="DU54" i="153"/>
  <c r="DU53" i="155"/>
  <c r="CY57" i="153"/>
  <c r="AS60" i="153"/>
  <c r="BW50" i="155"/>
  <c r="BW51" i="153"/>
  <c r="CY53" i="154"/>
  <c r="CY52" i="155"/>
  <c r="AW51" i="153"/>
  <c r="AW50" i="155"/>
  <c r="S52" i="153"/>
  <c r="S51" i="155"/>
  <c r="M54" i="154"/>
  <c r="M53" i="155"/>
  <c r="DM56" i="153"/>
  <c r="EK56" i="153"/>
  <c r="BA53" i="154"/>
  <c r="BA52" i="155"/>
  <c r="EI52" i="153"/>
  <c r="EI51" i="155"/>
  <c r="BQ50" i="155"/>
  <c r="BQ51" i="153"/>
  <c r="AM57" i="153"/>
  <c r="EA49" i="156"/>
  <c r="EA49" i="157" s="1"/>
  <c r="EY49" i="156"/>
  <c r="EY49" i="157" s="1"/>
  <c r="M56" i="153"/>
  <c r="CO57" i="153"/>
  <c r="BG49" i="156"/>
  <c r="BG49" i="157" s="1"/>
  <c r="AY51" i="155"/>
  <c r="AY52" i="153"/>
  <c r="AC53" i="154"/>
  <c r="AC52" i="155"/>
  <c r="AM53" i="154"/>
  <c r="AM52" i="155"/>
  <c r="DA53" i="155"/>
  <c r="DA54" i="153"/>
  <c r="Q49" i="156"/>
  <c r="Q49" i="157" s="1"/>
  <c r="BA57" i="153"/>
  <c r="BE51" i="153"/>
  <c r="BE50" i="155"/>
  <c r="EU50" i="156"/>
  <c r="EU50" i="157" s="1"/>
  <c r="Y51" i="153"/>
  <c r="Y50" i="155"/>
  <c r="EC49" i="156"/>
  <c r="EC49" i="157" s="1"/>
  <c r="AO51" i="156" l="1"/>
  <c r="AO51" i="157" s="1"/>
  <c r="DM52" i="156"/>
  <c r="DM52" i="157" s="1"/>
  <c r="AS51" i="156"/>
  <c r="AS51" i="157" s="1"/>
  <c r="BU51" i="156"/>
  <c r="BU51" i="157" s="1"/>
  <c r="BY51" i="156"/>
  <c r="BY51" i="157" s="1"/>
  <c r="CG51" i="156"/>
  <c r="CG51" i="157" s="1"/>
  <c r="CA51" i="156"/>
  <c r="CA51" i="157" s="1"/>
  <c r="EM50" i="156"/>
  <c r="EM50" i="157" s="1"/>
  <c r="AY50" i="156"/>
  <c r="AY50" i="157" s="1"/>
  <c r="CW51" i="156"/>
  <c r="CW51" i="157" s="1"/>
  <c r="DO51" i="156"/>
  <c r="DO51" i="157" s="1"/>
  <c r="DQ51" i="156"/>
  <c r="DQ51" i="157" s="1"/>
  <c r="CY51" i="156"/>
  <c r="CY51" i="157" s="1"/>
  <c r="BA51" i="156"/>
  <c r="BA51" i="157" s="1"/>
  <c r="DU50" i="157"/>
  <c r="DU51" i="156"/>
  <c r="M60" i="145"/>
  <c r="G60" i="160"/>
  <c r="CI51" i="156"/>
  <c r="CI51" i="157" s="1"/>
  <c r="M50" i="157"/>
  <c r="M51" i="156"/>
  <c r="CQ51" i="156"/>
  <c r="CQ51" i="157" s="1"/>
  <c r="DA50" i="157"/>
  <c r="DA51" i="156"/>
  <c r="BI50" i="156"/>
  <c r="BI50" i="157" s="1"/>
  <c r="C52" i="153"/>
  <c r="C51" i="155"/>
  <c r="C50" i="156"/>
  <c r="C50" i="157" s="1"/>
  <c r="CI54" i="153"/>
  <c r="CI53" i="155"/>
  <c r="E50" i="156"/>
  <c r="E50" i="157" s="1"/>
  <c r="BK51" i="156"/>
  <c r="BK51" i="157" s="1"/>
  <c r="W51" i="155"/>
  <c r="W52" i="153"/>
  <c r="EE53" i="153"/>
  <c r="EE52" i="155"/>
  <c r="U50" i="156"/>
  <c r="U50" i="157" s="1"/>
  <c r="CA52" i="155"/>
  <c r="CA53" i="153"/>
  <c r="E51" i="155"/>
  <c r="E52" i="153"/>
  <c r="BK53" i="153"/>
  <c r="BK52" i="155"/>
  <c r="W50" i="156"/>
  <c r="W50" i="157" s="1"/>
  <c r="EE51" i="156"/>
  <c r="EE51" i="157" s="1"/>
  <c r="U52" i="153"/>
  <c r="U51" i="155"/>
  <c r="DE52" i="153"/>
  <c r="DE51" i="155"/>
  <c r="O54" i="153"/>
  <c r="O53" i="155"/>
  <c r="DG50" i="156"/>
  <c r="DG50" i="157" s="1"/>
  <c r="ES50" i="156"/>
  <c r="ES50" i="157" s="1"/>
  <c r="DE50" i="156"/>
  <c r="DE50" i="157" s="1"/>
  <c r="BI52" i="153"/>
  <c r="BI51" i="155"/>
  <c r="DG52" i="153"/>
  <c r="DG51" i="155"/>
  <c r="DO53" i="153"/>
  <c r="DO52" i="155"/>
  <c r="ES52" i="153"/>
  <c r="ES51" i="155"/>
  <c r="CQ53" i="155"/>
  <c r="CQ54" i="153"/>
  <c r="DQ53" i="153"/>
  <c r="DQ52" i="155"/>
  <c r="Y50" i="156"/>
  <c r="Y50" i="157" s="1"/>
  <c r="BE50" i="156"/>
  <c r="BE50" i="157" s="1"/>
  <c r="AM52" i="156"/>
  <c r="AM52" i="157" s="1"/>
  <c r="AC52" i="156"/>
  <c r="AC52" i="157" s="1"/>
  <c r="S51" i="156"/>
  <c r="S51" i="157" s="1"/>
  <c r="CU50" i="156"/>
  <c r="CU50" i="157" s="1"/>
  <c r="CG54" i="153"/>
  <c r="CG53" i="155"/>
  <c r="AA50" i="156"/>
  <c r="AA50" i="157" s="1"/>
  <c r="CK52" i="153"/>
  <c r="CK51" i="155"/>
  <c r="CM52" i="153"/>
  <c r="CM51" i="155"/>
  <c r="BO50" i="156"/>
  <c r="BO50" i="157" s="1"/>
  <c r="BM50" i="156"/>
  <c r="BM50" i="157" s="1"/>
  <c r="CS52" i="153"/>
  <c r="CS51" i="155"/>
  <c r="EG50" i="156"/>
  <c r="EG50" i="157" s="1"/>
  <c r="DY50" i="156"/>
  <c r="DY50" i="157" s="1"/>
  <c r="AQ51" i="156"/>
  <c r="AQ51" i="157" s="1"/>
  <c r="CE50" i="156"/>
  <c r="CE50" i="157" s="1"/>
  <c r="CO52" i="156"/>
  <c r="CO52" i="157" s="1"/>
  <c r="DI50" i="156"/>
  <c r="DI50" i="157" s="1"/>
  <c r="O51" i="157"/>
  <c r="O52" i="156"/>
  <c r="AG50" i="156"/>
  <c r="AG50" i="157" s="1"/>
  <c r="BS53" i="153"/>
  <c r="BS52" i="155"/>
  <c r="EC50" i="156"/>
  <c r="EC50" i="157" s="1"/>
  <c r="EU51" i="156"/>
  <c r="EU51" i="157" s="1"/>
  <c r="Y52" i="153"/>
  <c r="Y51" i="155"/>
  <c r="BE52" i="153"/>
  <c r="BE51" i="155"/>
  <c r="AM54" i="154"/>
  <c r="AM53" i="155"/>
  <c r="AC54" i="154"/>
  <c r="AC53" i="155"/>
  <c r="M57" i="153"/>
  <c r="BA54" i="154"/>
  <c r="BA53" i="155"/>
  <c r="M55" i="154"/>
  <c r="M54" i="155"/>
  <c r="S53" i="153"/>
  <c r="S52" i="155"/>
  <c r="CY54" i="154"/>
  <c r="CY53" i="155"/>
  <c r="AS61" i="153"/>
  <c r="CW58" i="153"/>
  <c r="CU52" i="153"/>
  <c r="CU51" i="155"/>
  <c r="AA51" i="155"/>
  <c r="AA52" i="153"/>
  <c r="CK50" i="156"/>
  <c r="CK50" i="157" s="1"/>
  <c r="BI54" i="154"/>
  <c r="BU58" i="153"/>
  <c r="CM50" i="156"/>
  <c r="CM50" i="157" s="1"/>
  <c r="BO51" i="155"/>
  <c r="BO52" i="153"/>
  <c r="BM51" i="155"/>
  <c r="BM52" i="153"/>
  <c r="CS50" i="156"/>
  <c r="CS50" i="157" s="1"/>
  <c r="AO58" i="153"/>
  <c r="EG52" i="153"/>
  <c r="EG51" i="155"/>
  <c r="DY51" i="155"/>
  <c r="DY52" i="153"/>
  <c r="BU54" i="154"/>
  <c r="BU53" i="155"/>
  <c r="AQ53" i="153"/>
  <c r="AQ52" i="155"/>
  <c r="CE52" i="153"/>
  <c r="CE51" i="155"/>
  <c r="CO54" i="154"/>
  <c r="CO53" i="155"/>
  <c r="DI52" i="153"/>
  <c r="DI51" i="155"/>
  <c r="AG52" i="153"/>
  <c r="AG51" i="155"/>
  <c r="BS51" i="156"/>
  <c r="BS51" i="157" s="1"/>
  <c r="EC51" i="155"/>
  <c r="EC52" i="153"/>
  <c r="EU52" i="155"/>
  <c r="EU53" i="153"/>
  <c r="DA54" i="155"/>
  <c r="DA55" i="153"/>
  <c r="AY53" i="153"/>
  <c r="AY52" i="155"/>
  <c r="BQ52" i="153"/>
  <c r="BQ51" i="155"/>
  <c r="EI51" i="156"/>
  <c r="EI51" i="157" s="1"/>
  <c r="EK57" i="153"/>
  <c r="AW50" i="156"/>
  <c r="AW50" i="157" s="1"/>
  <c r="BW51" i="155"/>
  <c r="BW52" i="153"/>
  <c r="K51" i="156"/>
  <c r="K51" i="157" s="1"/>
  <c r="AE53" i="153"/>
  <c r="AE52" i="155"/>
  <c r="EK52" i="156"/>
  <c r="EK52" i="157" s="1"/>
  <c r="DW51" i="156"/>
  <c r="DW51" i="157" s="1"/>
  <c r="CC52" i="153"/>
  <c r="CC51" i="155"/>
  <c r="EQ51" i="156"/>
  <c r="EQ51" i="157" s="1"/>
  <c r="DK52" i="153"/>
  <c r="DK51" i="155"/>
  <c r="EO50" i="156"/>
  <c r="EO50" i="157" s="1"/>
  <c r="G53" i="153"/>
  <c r="G52" i="155"/>
  <c r="AU51" i="156"/>
  <c r="AU51" i="157" s="1"/>
  <c r="AI52" i="153"/>
  <c r="AI51" i="155"/>
  <c r="AO52" i="156"/>
  <c r="AO52" i="157" s="1"/>
  <c r="DS50" i="156"/>
  <c r="DS50" i="157" s="1"/>
  <c r="I50" i="156"/>
  <c r="I50" i="157" s="1"/>
  <c r="EW50" i="156"/>
  <c r="EW50" i="157" s="1"/>
  <c r="DC51" i="156"/>
  <c r="DC51" i="157" s="1"/>
  <c r="AK50" i="156"/>
  <c r="AK50" i="157" s="1"/>
  <c r="BC53" i="153"/>
  <c r="BC52" i="155"/>
  <c r="Q51" i="155"/>
  <c r="Q52" i="153"/>
  <c r="BG52" i="153"/>
  <c r="BG51" i="155"/>
  <c r="EY50" i="156"/>
  <c r="EY50" i="157" s="1"/>
  <c r="EA50" i="156"/>
  <c r="EA50" i="157" s="1"/>
  <c r="BA58" i="153"/>
  <c r="CO58" i="153"/>
  <c r="AM58" i="153"/>
  <c r="BQ50" i="156"/>
  <c r="BQ50" i="157" s="1"/>
  <c r="EI53" i="153"/>
  <c r="EI52" i="155"/>
  <c r="DM57" i="153"/>
  <c r="AW52" i="153"/>
  <c r="AW51" i="155"/>
  <c r="BW50" i="156"/>
  <c r="BW50" i="157" s="1"/>
  <c r="CY58" i="153"/>
  <c r="DU54" i="155"/>
  <c r="DU55" i="153"/>
  <c r="BY58" i="153"/>
  <c r="K52" i="155"/>
  <c r="K53" i="153"/>
  <c r="AE51" i="156"/>
  <c r="AE51" i="157" s="1"/>
  <c r="EK54" i="154"/>
  <c r="EK53" i="155"/>
  <c r="DM55" i="154"/>
  <c r="DM54" i="155"/>
  <c r="DW53" i="153"/>
  <c r="DW52" i="155"/>
  <c r="CC50" i="156"/>
  <c r="CC50" i="157" s="1"/>
  <c r="EQ53" i="153"/>
  <c r="EQ52" i="155"/>
  <c r="DK50" i="156"/>
  <c r="DK50" i="157" s="1"/>
  <c r="EO52" i="153"/>
  <c r="EO51" i="155"/>
  <c r="G51" i="156"/>
  <c r="G51" i="157" s="1"/>
  <c r="AU53" i="153"/>
  <c r="AU52" i="155"/>
  <c r="AC56" i="153"/>
  <c r="BY54" i="154"/>
  <c r="BY53" i="155"/>
  <c r="CW54" i="154"/>
  <c r="CW53" i="155"/>
  <c r="AI50" i="156"/>
  <c r="AI50" i="157" s="1"/>
  <c r="ES57" i="154"/>
  <c r="AO54" i="154"/>
  <c r="AO53" i="155"/>
  <c r="AS54" i="154"/>
  <c r="AS53" i="155"/>
  <c r="DS52" i="153"/>
  <c r="DS51" i="155"/>
  <c r="I51" i="155"/>
  <c r="I52" i="153"/>
  <c r="EW52" i="153"/>
  <c r="EW51" i="155"/>
  <c r="DC53" i="153"/>
  <c r="DC52" i="155"/>
  <c r="AK52" i="153"/>
  <c r="AK51" i="155"/>
  <c r="BC51" i="156"/>
  <c r="BC51" i="157" s="1"/>
  <c r="Q50" i="156"/>
  <c r="Q50" i="157" s="1"/>
  <c r="EM53" i="153"/>
  <c r="EM52" i="155"/>
  <c r="BG50" i="156"/>
  <c r="BG50" i="157" s="1"/>
  <c r="EY52" i="153"/>
  <c r="EY51" i="155"/>
  <c r="EA52" i="153"/>
  <c r="EA51" i="155"/>
  <c r="DM53" i="156" l="1"/>
  <c r="DM53" i="157" s="1"/>
  <c r="AS52" i="156"/>
  <c r="AS52" i="157" s="1"/>
  <c r="BU52" i="156"/>
  <c r="BU52" i="157" s="1"/>
  <c r="BY52" i="156"/>
  <c r="BY52" i="157" s="1"/>
  <c r="EM51" i="156"/>
  <c r="EM51" i="157" s="1"/>
  <c r="CW52" i="156"/>
  <c r="CW52" i="157" s="1"/>
  <c r="CG52" i="156"/>
  <c r="CG52" i="157" s="1"/>
  <c r="CA52" i="156"/>
  <c r="CA52" i="157" s="1"/>
  <c r="AY51" i="156"/>
  <c r="AY51" i="157" s="1"/>
  <c r="DO52" i="156"/>
  <c r="DO52" i="157" s="1"/>
  <c r="CY52" i="156"/>
  <c r="CY52" i="157" s="1"/>
  <c r="DQ52" i="156"/>
  <c r="DQ52" i="157" s="1"/>
  <c r="BA52" i="156"/>
  <c r="BA52" i="157" s="1"/>
  <c r="DU51" i="157"/>
  <c r="DU52" i="156"/>
  <c r="M61" i="145"/>
  <c r="G61" i="160"/>
  <c r="CI52" i="156"/>
  <c r="CI52" i="157" s="1"/>
  <c r="M51" i="157"/>
  <c r="M52" i="156"/>
  <c r="CQ52" i="156"/>
  <c r="CQ52" i="157" s="1"/>
  <c r="DA51" i="157"/>
  <c r="DA52" i="156"/>
  <c r="C51" i="156"/>
  <c r="C51" i="157" s="1"/>
  <c r="C52" i="155"/>
  <c r="C53" i="153"/>
  <c r="DQ53" i="155"/>
  <c r="DQ54" i="153"/>
  <c r="ES53" i="153"/>
  <c r="ES52" i="155"/>
  <c r="DG53" i="153"/>
  <c r="DG52" i="155"/>
  <c r="DE53" i="153"/>
  <c r="DE52" i="155"/>
  <c r="BK53" i="155"/>
  <c r="BK54" i="153"/>
  <c r="EE54" i="153"/>
  <c r="EE53" i="155"/>
  <c r="CQ55" i="153"/>
  <c r="CQ54" i="155"/>
  <c r="BI51" i="156"/>
  <c r="BI51" i="157" s="1"/>
  <c r="U51" i="156"/>
  <c r="U51" i="157" s="1"/>
  <c r="E53" i="153"/>
  <c r="E52" i="155"/>
  <c r="W53" i="153"/>
  <c r="W52" i="155"/>
  <c r="DO54" i="153"/>
  <c r="DO53" i="155"/>
  <c r="BI53" i="153"/>
  <c r="BI52" i="155"/>
  <c r="O54" i="155"/>
  <c r="O55" i="153"/>
  <c r="U52" i="155"/>
  <c r="U53" i="153"/>
  <c r="E51" i="156"/>
  <c r="E51" i="157" s="1"/>
  <c r="W51" i="156"/>
  <c r="W51" i="157" s="1"/>
  <c r="ES51" i="156"/>
  <c r="ES51" i="157" s="1"/>
  <c r="DG51" i="156"/>
  <c r="DG51" i="157" s="1"/>
  <c r="DE51" i="156"/>
  <c r="DE51" i="157" s="1"/>
  <c r="BK52" i="156"/>
  <c r="BK52" i="157" s="1"/>
  <c r="CA54" i="153"/>
  <c r="CA53" i="155"/>
  <c r="EE52" i="156"/>
  <c r="EE52" i="157" s="1"/>
  <c r="CI54" i="155"/>
  <c r="CI55" i="153"/>
  <c r="EY53" i="153"/>
  <c r="EY52" i="155"/>
  <c r="EM54" i="153"/>
  <c r="EM53" i="155"/>
  <c r="AK53" i="153"/>
  <c r="AK52" i="155"/>
  <c r="EW53" i="153"/>
  <c r="EW52" i="155"/>
  <c r="DS53" i="153"/>
  <c r="DS52" i="155"/>
  <c r="AO55" i="154"/>
  <c r="AO54" i="155"/>
  <c r="BY55" i="154"/>
  <c r="BY54" i="155"/>
  <c r="AU54" i="153"/>
  <c r="AU53" i="155"/>
  <c r="EO53" i="153"/>
  <c r="EO52" i="155"/>
  <c r="EQ53" i="155"/>
  <c r="EQ54" i="153"/>
  <c r="DW54" i="153"/>
  <c r="DW53" i="155"/>
  <c r="EK55" i="154"/>
  <c r="EK54" i="155"/>
  <c r="K52" i="156"/>
  <c r="K52" i="157" s="1"/>
  <c r="AW52" i="155"/>
  <c r="AW53" i="153"/>
  <c r="DM58" i="153"/>
  <c r="CO59" i="153"/>
  <c r="BC54" i="153"/>
  <c r="BC53" i="155"/>
  <c r="EK58" i="153"/>
  <c r="BQ53" i="153"/>
  <c r="BQ52" i="155"/>
  <c r="AY53" i="155"/>
  <c r="AY54" i="153"/>
  <c r="EC51" i="156"/>
  <c r="EC51" i="157" s="1"/>
  <c r="AG53" i="153"/>
  <c r="AG52" i="155"/>
  <c r="CO55" i="154"/>
  <c r="CO54" i="155"/>
  <c r="AQ54" i="153"/>
  <c r="AQ53" i="155"/>
  <c r="BU55" i="154"/>
  <c r="BU54" i="155"/>
  <c r="EG52" i="155"/>
  <c r="EG53" i="153"/>
  <c r="BO51" i="156"/>
  <c r="BO51" i="157" s="1"/>
  <c r="BU59" i="153"/>
  <c r="AA51" i="156"/>
  <c r="AA51" i="157" s="1"/>
  <c r="CU53" i="153"/>
  <c r="CU52" i="155"/>
  <c r="AS62" i="153"/>
  <c r="S54" i="153"/>
  <c r="S53" i="155"/>
  <c r="BA55" i="154"/>
  <c r="BA54" i="155"/>
  <c r="AC55" i="154"/>
  <c r="AC54" i="155"/>
  <c r="Y53" i="153"/>
  <c r="Y52" i="155"/>
  <c r="CK52" i="155"/>
  <c r="CK53" i="153"/>
  <c r="EA51" i="156"/>
  <c r="EA51" i="157" s="1"/>
  <c r="DC52" i="156"/>
  <c r="DC52" i="157" s="1"/>
  <c r="I53" i="153"/>
  <c r="I52" i="155"/>
  <c r="AS53" i="156"/>
  <c r="AS53" i="157" s="1"/>
  <c r="DU56" i="153"/>
  <c r="DU55" i="155"/>
  <c r="EI52" i="156"/>
  <c r="EI52" i="157" s="1"/>
  <c r="BG51" i="156"/>
  <c r="BG51" i="157" s="1"/>
  <c r="Q53" i="153"/>
  <c r="Q52" i="155"/>
  <c r="AI51" i="156"/>
  <c r="AI51" i="157" s="1"/>
  <c r="G52" i="156"/>
  <c r="G52" i="157" s="1"/>
  <c r="DK51" i="156"/>
  <c r="DK51" i="157" s="1"/>
  <c r="CC51" i="156"/>
  <c r="CC51" i="157" s="1"/>
  <c r="AE52" i="156"/>
  <c r="AE52" i="157" s="1"/>
  <c r="BW53" i="153"/>
  <c r="BW52" i="155"/>
  <c r="EU54" i="153"/>
  <c r="EU53" i="155"/>
  <c r="DI51" i="156"/>
  <c r="DI51" i="157" s="1"/>
  <c r="CE51" i="156"/>
  <c r="CE51" i="157" s="1"/>
  <c r="DY53" i="153"/>
  <c r="DY52" i="155"/>
  <c r="AO59" i="153"/>
  <c r="BM53" i="153"/>
  <c r="BM52" i="155"/>
  <c r="M58" i="153"/>
  <c r="AM53" i="156"/>
  <c r="AM53" i="157" s="1"/>
  <c r="BE51" i="156"/>
  <c r="BE51" i="157" s="1"/>
  <c r="BS52" i="156"/>
  <c r="BS52" i="157" s="1"/>
  <c r="O52" i="157"/>
  <c r="O53" i="156"/>
  <c r="CS51" i="156"/>
  <c r="CS51" i="157" s="1"/>
  <c r="CM51" i="156"/>
  <c r="CM51" i="157" s="1"/>
  <c r="EA53" i="153"/>
  <c r="EA52" i="155"/>
  <c r="DC54" i="153"/>
  <c r="DC53" i="155"/>
  <c r="I51" i="156"/>
  <c r="I51" i="157" s="1"/>
  <c r="AS55" i="154"/>
  <c r="AS54" i="155"/>
  <c r="ES58" i="154"/>
  <c r="CW55" i="154"/>
  <c r="CW54" i="155"/>
  <c r="AC57" i="153"/>
  <c r="DM56" i="154"/>
  <c r="DM55" i="155"/>
  <c r="BY59" i="153"/>
  <c r="EI54" i="153"/>
  <c r="EI53" i="155"/>
  <c r="AM59" i="153"/>
  <c r="BA59" i="153"/>
  <c r="BG53" i="153"/>
  <c r="BG52" i="155"/>
  <c r="Q51" i="156"/>
  <c r="Q51" i="157" s="1"/>
  <c r="AI53" i="153"/>
  <c r="AI52" i="155"/>
  <c r="G54" i="153"/>
  <c r="G53" i="155"/>
  <c r="DK53" i="153"/>
  <c r="DK52" i="155"/>
  <c r="CC53" i="153"/>
  <c r="CC52" i="155"/>
  <c r="AE54" i="153"/>
  <c r="AE53" i="155"/>
  <c r="BW51" i="156"/>
  <c r="BW51" i="157" s="1"/>
  <c r="EU52" i="156"/>
  <c r="EU52" i="157" s="1"/>
  <c r="DI53" i="153"/>
  <c r="DI52" i="155"/>
  <c r="CE53" i="153"/>
  <c r="CE52" i="155"/>
  <c r="DY51" i="156"/>
  <c r="DY51" i="157" s="1"/>
  <c r="BM51" i="156"/>
  <c r="BM51" i="157" s="1"/>
  <c r="BI55" i="154"/>
  <c r="CW59" i="153"/>
  <c r="CY55" i="154"/>
  <c r="CY54" i="155"/>
  <c r="M56" i="154"/>
  <c r="M55" i="155"/>
  <c r="AM55" i="154"/>
  <c r="AM54" i="155"/>
  <c r="BE53" i="153"/>
  <c r="BE52" i="155"/>
  <c r="BS54" i="153"/>
  <c r="BS53" i="155"/>
  <c r="CS53" i="153"/>
  <c r="CS52" i="155"/>
  <c r="CM53" i="153"/>
  <c r="CM52" i="155"/>
  <c r="CG55" i="153"/>
  <c r="CG54" i="155"/>
  <c r="EY51" i="156"/>
  <c r="EY51" i="157" s="1"/>
  <c r="AK51" i="156"/>
  <c r="AK51" i="157" s="1"/>
  <c r="EW51" i="156"/>
  <c r="EW51" i="157" s="1"/>
  <c r="DS51" i="156"/>
  <c r="DS51" i="157" s="1"/>
  <c r="AO53" i="156"/>
  <c r="AO53" i="157" s="1"/>
  <c r="AU52" i="156"/>
  <c r="AU52" i="157" s="1"/>
  <c r="EO51" i="156"/>
  <c r="EO51" i="157" s="1"/>
  <c r="EQ52" i="156"/>
  <c r="EQ52" i="157" s="1"/>
  <c r="DW52" i="156"/>
  <c r="DW52" i="157" s="1"/>
  <c r="EK53" i="156"/>
  <c r="EK53" i="157" s="1"/>
  <c r="K54" i="153"/>
  <c r="K53" i="155"/>
  <c r="CY59" i="153"/>
  <c r="AW51" i="156"/>
  <c r="AW51" i="157" s="1"/>
  <c r="BC52" i="156"/>
  <c r="BC52" i="157" s="1"/>
  <c r="BQ51" i="156"/>
  <c r="BQ51" i="157" s="1"/>
  <c r="DA56" i="153"/>
  <c r="DA55" i="155"/>
  <c r="EC52" i="155"/>
  <c r="EC53" i="153"/>
  <c r="AG51" i="156"/>
  <c r="AG51" i="157" s="1"/>
  <c r="CO53" i="156"/>
  <c r="CO53" i="157" s="1"/>
  <c r="AQ52" i="156"/>
  <c r="AQ52" i="157" s="1"/>
  <c r="BU53" i="156"/>
  <c r="BU53" i="157" s="1"/>
  <c r="EG51" i="156"/>
  <c r="EG51" i="157" s="1"/>
  <c r="BO53" i="153"/>
  <c r="BO52" i="155"/>
  <c r="AA53" i="153"/>
  <c r="AA52" i="155"/>
  <c r="CU51" i="156"/>
  <c r="CU51" i="157" s="1"/>
  <c r="S52" i="156"/>
  <c r="S52" i="157" s="1"/>
  <c r="AC53" i="156"/>
  <c r="AC53" i="157" s="1"/>
  <c r="Y51" i="156"/>
  <c r="Y51" i="157" s="1"/>
  <c r="CK51" i="156"/>
  <c r="CK51" i="157" s="1"/>
  <c r="DM54" i="156" l="1"/>
  <c r="DM54" i="157" s="1"/>
  <c r="BY53" i="156"/>
  <c r="BY53" i="157" s="1"/>
  <c r="EM52" i="156"/>
  <c r="EM52" i="157" s="1"/>
  <c r="CW53" i="156"/>
  <c r="CW53" i="157" s="1"/>
  <c r="CA53" i="156"/>
  <c r="CA53" i="157" s="1"/>
  <c r="AY52" i="156"/>
  <c r="AY52" i="157" s="1"/>
  <c r="DO53" i="156"/>
  <c r="DO53" i="157" s="1"/>
  <c r="CG53" i="156"/>
  <c r="CG53" i="157" s="1"/>
  <c r="CY53" i="156"/>
  <c r="CY53" i="157" s="1"/>
  <c r="DQ53" i="156"/>
  <c r="DQ53" i="157" s="1"/>
  <c r="BA53" i="156"/>
  <c r="BA53" i="157" s="1"/>
  <c r="DU52" i="157"/>
  <c r="DU53" i="156"/>
  <c r="M62" i="145"/>
  <c r="G62" i="160"/>
  <c r="CI53" i="156"/>
  <c r="CI53" i="157" s="1"/>
  <c r="M52" i="157"/>
  <c r="M53" i="156"/>
  <c r="CQ53" i="156"/>
  <c r="CQ53" i="157" s="1"/>
  <c r="DA52" i="157"/>
  <c r="DA53" i="156"/>
  <c r="C53" i="155"/>
  <c r="C54" i="153"/>
  <c r="U52" i="156"/>
  <c r="U52" i="157" s="1"/>
  <c r="C52" i="156"/>
  <c r="C52" i="157" s="1"/>
  <c r="CI55" i="155"/>
  <c r="CI56" i="153"/>
  <c r="O55" i="155"/>
  <c r="O56" i="153"/>
  <c r="E52" i="156"/>
  <c r="E52" i="157" s="1"/>
  <c r="EE53" i="156"/>
  <c r="EE53" i="157" s="1"/>
  <c r="DE52" i="156"/>
  <c r="DE52" i="157" s="1"/>
  <c r="ES52" i="156"/>
  <c r="ES52" i="157" s="1"/>
  <c r="CA55" i="153"/>
  <c r="CA54" i="155"/>
  <c r="DO55" i="153"/>
  <c r="DO54" i="155"/>
  <c r="E54" i="153"/>
  <c r="E53" i="155"/>
  <c r="EE55" i="153"/>
  <c r="EE54" i="155"/>
  <c r="DE54" i="153"/>
  <c r="DE53" i="155"/>
  <c r="ES54" i="153"/>
  <c r="ES53" i="155"/>
  <c r="U53" i="155"/>
  <c r="U54" i="153"/>
  <c r="BI52" i="156"/>
  <c r="BI52" i="157" s="1"/>
  <c r="W52" i="156"/>
  <c r="W52" i="157" s="1"/>
  <c r="BK54" i="155"/>
  <c r="BK55" i="153"/>
  <c r="DG52" i="156"/>
  <c r="DG52" i="157" s="1"/>
  <c r="DQ55" i="153"/>
  <c r="DQ54" i="155"/>
  <c r="BI54" i="153"/>
  <c r="BI53" i="155"/>
  <c r="W54" i="153"/>
  <c r="W53" i="155"/>
  <c r="CQ56" i="153"/>
  <c r="CQ55" i="155"/>
  <c r="BK53" i="156"/>
  <c r="BK53" i="157" s="1"/>
  <c r="DG53" i="155"/>
  <c r="DG54" i="153"/>
  <c r="BO53" i="155"/>
  <c r="BO54" i="153"/>
  <c r="EC52" i="156"/>
  <c r="EC52" i="157" s="1"/>
  <c r="K54" i="155"/>
  <c r="K55" i="153"/>
  <c r="CM54" i="153"/>
  <c r="CM53" i="155"/>
  <c r="BS55" i="153"/>
  <c r="BS54" i="155"/>
  <c r="AM56" i="154"/>
  <c r="AM55" i="155"/>
  <c r="M57" i="154"/>
  <c r="M56" i="155"/>
  <c r="CW60" i="153"/>
  <c r="BI56" i="154"/>
  <c r="DI54" i="153"/>
  <c r="DI53" i="155"/>
  <c r="AE55" i="153"/>
  <c r="AE54" i="155"/>
  <c r="DK54" i="153"/>
  <c r="DK53" i="155"/>
  <c r="AI54" i="153"/>
  <c r="AI53" i="155"/>
  <c r="BA60" i="153"/>
  <c r="EI55" i="153"/>
  <c r="EI54" i="155"/>
  <c r="DM57" i="154"/>
  <c r="DM56" i="155"/>
  <c r="CW56" i="154"/>
  <c r="CW55" i="155"/>
  <c r="AS56" i="154"/>
  <c r="AS55" i="155"/>
  <c r="DC54" i="155"/>
  <c r="DC55" i="153"/>
  <c r="BM54" i="153"/>
  <c r="BM53" i="155"/>
  <c r="DY54" i="153"/>
  <c r="DY53" i="155"/>
  <c r="EU54" i="155"/>
  <c r="EU55" i="153"/>
  <c r="Q54" i="153"/>
  <c r="Q53" i="155"/>
  <c r="DU57" i="153"/>
  <c r="DU56" i="155"/>
  <c r="S55" i="153"/>
  <c r="S54" i="155"/>
  <c r="BU56" i="154"/>
  <c r="BU55" i="155"/>
  <c r="CO56" i="154"/>
  <c r="CO55" i="155"/>
  <c r="EK59" i="153"/>
  <c r="CO60" i="153"/>
  <c r="AW52" i="156"/>
  <c r="AW52" i="157" s="1"/>
  <c r="EK56" i="154"/>
  <c r="EK55" i="155"/>
  <c r="EQ53" i="156"/>
  <c r="EQ53" i="157" s="1"/>
  <c r="AU54" i="155"/>
  <c r="AU55" i="153"/>
  <c r="AO56" i="154"/>
  <c r="AO55" i="155"/>
  <c r="EW54" i="153"/>
  <c r="EW53" i="155"/>
  <c r="EM55" i="153"/>
  <c r="EM54" i="155"/>
  <c r="AA52" i="156"/>
  <c r="AA52" i="157" s="1"/>
  <c r="CS52" i="156"/>
  <c r="CS52" i="157" s="1"/>
  <c r="BE52" i="156"/>
  <c r="BE52" i="157" s="1"/>
  <c r="CE52" i="156"/>
  <c r="CE52" i="157" s="1"/>
  <c r="CC52" i="156"/>
  <c r="CC52" i="157" s="1"/>
  <c r="G53" i="156"/>
  <c r="G53" i="157" s="1"/>
  <c r="BG52" i="156"/>
  <c r="BG52" i="157" s="1"/>
  <c r="BY60" i="153"/>
  <c r="AC58" i="153"/>
  <c r="EA52" i="156"/>
  <c r="EA52" i="157" s="1"/>
  <c r="BW52" i="156"/>
  <c r="BW52" i="157" s="1"/>
  <c r="I52" i="156"/>
  <c r="I52" i="157" s="1"/>
  <c r="CK53" i="155"/>
  <c r="CK54" i="153"/>
  <c r="Y52" i="156"/>
  <c r="Y52" i="157" s="1"/>
  <c r="AC54" i="156"/>
  <c r="AC54" i="157" s="1"/>
  <c r="CU52" i="156"/>
  <c r="CU52" i="157" s="1"/>
  <c r="EG54" i="153"/>
  <c r="EG53" i="155"/>
  <c r="AQ53" i="156"/>
  <c r="AQ53" i="157" s="1"/>
  <c r="AG52" i="156"/>
  <c r="AG52" i="157" s="1"/>
  <c r="BQ52" i="156"/>
  <c r="BQ52" i="157" s="1"/>
  <c r="BC53" i="156"/>
  <c r="BC53" i="157" s="1"/>
  <c r="DW53" i="156"/>
  <c r="DW53" i="157" s="1"/>
  <c r="EO52" i="156"/>
  <c r="EO52" i="157" s="1"/>
  <c r="DS52" i="156"/>
  <c r="DS52" i="157" s="1"/>
  <c r="AK52" i="156"/>
  <c r="AK52" i="157" s="1"/>
  <c r="EY52" i="156"/>
  <c r="EY52" i="157" s="1"/>
  <c r="AA54" i="153"/>
  <c r="AA53" i="155"/>
  <c r="DA57" i="153"/>
  <c r="DA56" i="155"/>
  <c r="CY60" i="153"/>
  <c r="CG55" i="155"/>
  <c r="CG56" i="153"/>
  <c r="CS54" i="153"/>
  <c r="CS53" i="155"/>
  <c r="BE53" i="155"/>
  <c r="BE54" i="153"/>
  <c r="CY56" i="154"/>
  <c r="CY55" i="155"/>
  <c r="CE53" i="155"/>
  <c r="CE54" i="153"/>
  <c r="CC53" i="155"/>
  <c r="CC54" i="153"/>
  <c r="G55" i="153"/>
  <c r="G54" i="155"/>
  <c r="BG54" i="153"/>
  <c r="BG53" i="155"/>
  <c r="AM60" i="153"/>
  <c r="ES59" i="154"/>
  <c r="EA53" i="155"/>
  <c r="EA54" i="153"/>
  <c r="M59" i="153"/>
  <c r="AO60" i="153"/>
  <c r="BW54" i="153"/>
  <c r="BW53" i="155"/>
  <c r="I54" i="153"/>
  <c r="I53" i="155"/>
  <c r="CK52" i="156"/>
  <c r="CK52" i="157" s="1"/>
  <c r="Y54" i="153"/>
  <c r="Y53" i="155"/>
  <c r="AC56" i="154"/>
  <c r="AC55" i="155"/>
  <c r="BA56" i="154"/>
  <c r="BA55" i="155"/>
  <c r="AS63" i="153"/>
  <c r="CU53" i="155"/>
  <c r="CU54" i="153"/>
  <c r="BU60" i="153"/>
  <c r="EG52" i="156"/>
  <c r="EG52" i="157" s="1"/>
  <c r="AQ54" i="155"/>
  <c r="AQ55" i="153"/>
  <c r="AG54" i="153"/>
  <c r="AG53" i="155"/>
  <c r="BQ54" i="153"/>
  <c r="BQ53" i="155"/>
  <c r="BC55" i="153"/>
  <c r="BC54" i="155"/>
  <c r="DM59" i="153"/>
  <c r="DW55" i="153"/>
  <c r="DW54" i="155"/>
  <c r="EO53" i="155"/>
  <c r="EO54" i="153"/>
  <c r="BY56" i="154"/>
  <c r="BY55" i="155"/>
  <c r="DS53" i="155"/>
  <c r="DS54" i="153"/>
  <c r="AK54" i="153"/>
  <c r="AK53" i="155"/>
  <c r="EY54" i="153"/>
  <c r="EY53" i="155"/>
  <c r="BO52" i="156"/>
  <c r="BO52" i="157" s="1"/>
  <c r="EC54" i="153"/>
  <c r="EC53" i="155"/>
  <c r="K53" i="156"/>
  <c r="K53" i="157" s="1"/>
  <c r="CM52" i="156"/>
  <c r="CM52" i="157" s="1"/>
  <c r="BS53" i="156"/>
  <c r="BS53" i="157" s="1"/>
  <c r="AM54" i="156"/>
  <c r="AM54" i="157" s="1"/>
  <c r="DI52" i="156"/>
  <c r="DI52" i="157" s="1"/>
  <c r="AE53" i="156"/>
  <c r="AE53" i="157" s="1"/>
  <c r="DK52" i="156"/>
  <c r="DK52" i="157" s="1"/>
  <c r="AI52" i="156"/>
  <c r="AI52" i="157" s="1"/>
  <c r="EI53" i="156"/>
  <c r="EI53" i="157" s="1"/>
  <c r="DM55" i="156"/>
  <c r="DM55" i="157" s="1"/>
  <c r="AS54" i="156"/>
  <c r="AS54" i="157" s="1"/>
  <c r="DC53" i="156"/>
  <c r="DC53" i="157" s="1"/>
  <c r="O53" i="157"/>
  <c r="O54" i="156"/>
  <c r="BM52" i="156"/>
  <c r="BM52" i="157" s="1"/>
  <c r="DY52" i="156"/>
  <c r="DY52" i="157" s="1"/>
  <c r="EU53" i="156"/>
  <c r="EU53" i="157" s="1"/>
  <c r="Q52" i="156"/>
  <c r="Q52" i="157" s="1"/>
  <c r="S53" i="156"/>
  <c r="S53" i="157" s="1"/>
  <c r="BU54" i="156"/>
  <c r="BU54" i="157" s="1"/>
  <c r="CO54" i="156"/>
  <c r="CO54" i="157" s="1"/>
  <c r="AY54" i="155"/>
  <c r="AY55" i="153"/>
  <c r="AW54" i="153"/>
  <c r="AW53" i="155"/>
  <c r="EK54" i="156"/>
  <c r="EK54" i="157" s="1"/>
  <c r="EQ55" i="153"/>
  <c r="EQ54" i="155"/>
  <c r="AU53" i="156"/>
  <c r="AU53" i="157" s="1"/>
  <c r="AO54" i="156"/>
  <c r="AO54" i="157" s="1"/>
  <c r="EW52" i="156"/>
  <c r="EW52" i="157" s="1"/>
  <c r="BY54" i="156" l="1"/>
  <c r="BY54" i="157" s="1"/>
  <c r="EM53" i="156"/>
  <c r="EM53" i="157" s="1"/>
  <c r="CW54" i="156"/>
  <c r="CW54" i="157" s="1"/>
  <c r="CY54" i="156"/>
  <c r="CY54" i="157" s="1"/>
  <c r="DO54" i="156"/>
  <c r="DO54" i="157" s="1"/>
  <c r="CG54" i="156"/>
  <c r="CG54" i="157" s="1"/>
  <c r="AY53" i="156"/>
  <c r="AY53" i="157" s="1"/>
  <c r="CA54" i="156"/>
  <c r="CA54" i="157" s="1"/>
  <c r="DQ54" i="156"/>
  <c r="DQ54" i="157" s="1"/>
  <c r="BA54" i="156"/>
  <c r="BA54" i="157" s="1"/>
  <c r="DU53" i="157"/>
  <c r="DU54" i="156"/>
  <c r="M63" i="145"/>
  <c r="G63" i="160"/>
  <c r="CI54" i="156"/>
  <c r="CI54" i="157" s="1"/>
  <c r="M53" i="157"/>
  <c r="M54" i="156"/>
  <c r="ES53" i="156"/>
  <c r="ES53" i="157" s="1"/>
  <c r="CQ54" i="156"/>
  <c r="CQ54" i="157" s="1"/>
  <c r="DA53" i="157"/>
  <c r="DA54" i="156"/>
  <c r="C55" i="153"/>
  <c r="C54" i="155"/>
  <c r="U53" i="156"/>
  <c r="U53" i="157" s="1"/>
  <c r="C53" i="156"/>
  <c r="C53" i="157" s="1"/>
  <c r="DG53" i="156"/>
  <c r="DG53" i="157" s="1"/>
  <c r="W53" i="156"/>
  <c r="W53" i="157" s="1"/>
  <c r="BK56" i="153"/>
  <c r="BK55" i="155"/>
  <c r="EE54" i="156"/>
  <c r="EE54" i="157" s="1"/>
  <c r="O57" i="153"/>
  <c r="O56" i="155"/>
  <c r="W55" i="153"/>
  <c r="W54" i="155"/>
  <c r="DQ55" i="155"/>
  <c r="DQ56" i="153"/>
  <c r="BK54" i="156"/>
  <c r="BK54" i="157" s="1"/>
  <c r="ES55" i="153"/>
  <c r="ES54" i="155"/>
  <c r="EE55" i="155"/>
  <c r="EE56" i="153"/>
  <c r="DO56" i="153"/>
  <c r="DO55" i="155"/>
  <c r="BI53" i="156"/>
  <c r="BI53" i="157" s="1"/>
  <c r="U55" i="153"/>
  <c r="U54" i="155"/>
  <c r="DE53" i="156"/>
  <c r="DE53" i="157" s="1"/>
  <c r="E53" i="156"/>
  <c r="E53" i="157" s="1"/>
  <c r="CI57" i="153"/>
  <c r="CI56" i="155"/>
  <c r="DG55" i="153"/>
  <c r="DG54" i="155"/>
  <c r="CQ56" i="155"/>
  <c r="CQ57" i="153"/>
  <c r="BI55" i="153"/>
  <c r="BI54" i="155"/>
  <c r="DE54" i="155"/>
  <c r="DE55" i="153"/>
  <c r="E54" i="155"/>
  <c r="E55" i="153"/>
  <c r="CA55" i="155"/>
  <c r="CA56" i="153"/>
  <c r="EC55" i="153"/>
  <c r="EC54" i="155"/>
  <c r="EY54" i="155"/>
  <c r="EY55" i="153"/>
  <c r="DS53" i="156"/>
  <c r="DS53" i="157" s="1"/>
  <c r="EO53" i="156"/>
  <c r="EO53" i="157" s="1"/>
  <c r="DM60" i="153"/>
  <c r="BQ55" i="153"/>
  <c r="BQ54" i="155"/>
  <c r="AQ54" i="156"/>
  <c r="AQ54" i="157" s="1"/>
  <c r="BU61" i="153"/>
  <c r="AS64" i="153"/>
  <c r="AC57" i="154"/>
  <c r="AC56" i="155"/>
  <c r="BW55" i="153"/>
  <c r="BW54" i="155"/>
  <c r="M60" i="153"/>
  <c r="ES60" i="154"/>
  <c r="CC53" i="156"/>
  <c r="CC53" i="157" s="1"/>
  <c r="CE53" i="156"/>
  <c r="CE53" i="157" s="1"/>
  <c r="CS54" i="155"/>
  <c r="CS55" i="153"/>
  <c r="CY61" i="153"/>
  <c r="AA55" i="153"/>
  <c r="AA54" i="155"/>
  <c r="CK53" i="156"/>
  <c r="CK53" i="157" s="1"/>
  <c r="BY61" i="153"/>
  <c r="EM56" i="153"/>
  <c r="EM55" i="155"/>
  <c r="AO57" i="154"/>
  <c r="AO56" i="155"/>
  <c r="EK60" i="153"/>
  <c r="CO57" i="154"/>
  <c r="CO56" i="155"/>
  <c r="Q55" i="153"/>
  <c r="Q54" i="155"/>
  <c r="EU54" i="156"/>
  <c r="EU54" i="157" s="1"/>
  <c r="BM55" i="153"/>
  <c r="BM54" i="155"/>
  <c r="AS57" i="154"/>
  <c r="AS56" i="155"/>
  <c r="DM58" i="154"/>
  <c r="DM57" i="155"/>
  <c r="BA61" i="153"/>
  <c r="DK55" i="153"/>
  <c r="DK54" i="155"/>
  <c r="CW61" i="153"/>
  <c r="AM57" i="154"/>
  <c r="AM56" i="155"/>
  <c r="CM55" i="153"/>
  <c r="CM54" i="155"/>
  <c r="EQ54" i="156"/>
  <c r="EQ54" i="157" s="1"/>
  <c r="AW53" i="156"/>
  <c r="AW53" i="157" s="1"/>
  <c r="O54" i="157"/>
  <c r="O55" i="156"/>
  <c r="AK53" i="156"/>
  <c r="AK53" i="157" s="1"/>
  <c r="BY55" i="156"/>
  <c r="BY55" i="157" s="1"/>
  <c r="DW54" i="156"/>
  <c r="DW54" i="157" s="1"/>
  <c r="BC54" i="156"/>
  <c r="BC54" i="157" s="1"/>
  <c r="AG53" i="156"/>
  <c r="AG53" i="157" s="1"/>
  <c r="CU55" i="153"/>
  <c r="CU54" i="155"/>
  <c r="Y53" i="156"/>
  <c r="Y53" i="157" s="1"/>
  <c r="I53" i="156"/>
  <c r="I53" i="157" s="1"/>
  <c r="AO61" i="153"/>
  <c r="EA55" i="153"/>
  <c r="EA54" i="155"/>
  <c r="BG53" i="156"/>
  <c r="BG53" i="157" s="1"/>
  <c r="G54" i="156"/>
  <c r="G54" i="157" s="1"/>
  <c r="BE54" i="155"/>
  <c r="BE55" i="153"/>
  <c r="CG56" i="155"/>
  <c r="CG57" i="153"/>
  <c r="EG53" i="156"/>
  <c r="EG53" i="157" s="1"/>
  <c r="EW53" i="156"/>
  <c r="EW53" i="157" s="1"/>
  <c r="AU56" i="153"/>
  <c r="AU55" i="155"/>
  <c r="EK55" i="156"/>
  <c r="EK55" i="157" s="1"/>
  <c r="BU55" i="156"/>
  <c r="BU55" i="157" s="1"/>
  <c r="S54" i="156"/>
  <c r="S54" i="157" s="1"/>
  <c r="DY53" i="156"/>
  <c r="DY53" i="157" s="1"/>
  <c r="DC56" i="153"/>
  <c r="DC55" i="155"/>
  <c r="EI54" i="156"/>
  <c r="EI54" i="157" s="1"/>
  <c r="AI53" i="156"/>
  <c r="AI53" i="157" s="1"/>
  <c r="AE54" i="156"/>
  <c r="AE54" i="157" s="1"/>
  <c r="DI53" i="156"/>
  <c r="DI53" i="157" s="1"/>
  <c r="BS54" i="156"/>
  <c r="BS54" i="157" s="1"/>
  <c r="K56" i="153"/>
  <c r="K55" i="155"/>
  <c r="BO55" i="153"/>
  <c r="BO54" i="155"/>
  <c r="EQ56" i="153"/>
  <c r="EQ55" i="155"/>
  <c r="AW55" i="153"/>
  <c r="AW54" i="155"/>
  <c r="AK55" i="153"/>
  <c r="AK54" i="155"/>
  <c r="BY57" i="154"/>
  <c r="BY56" i="155"/>
  <c r="DW55" i="155"/>
  <c r="DW56" i="153"/>
  <c r="BC56" i="153"/>
  <c r="BC55" i="155"/>
  <c r="AG55" i="153"/>
  <c r="AG54" i="155"/>
  <c r="CU53" i="156"/>
  <c r="CU53" i="157" s="1"/>
  <c r="BA57" i="154"/>
  <c r="BA56" i="155"/>
  <c r="Y55" i="153"/>
  <c r="Y54" i="155"/>
  <c r="I55" i="153"/>
  <c r="I54" i="155"/>
  <c r="EA53" i="156"/>
  <c r="EA53" i="157" s="1"/>
  <c r="BG54" i="155"/>
  <c r="BG55" i="153"/>
  <c r="G56" i="153"/>
  <c r="G55" i="155"/>
  <c r="CY57" i="154"/>
  <c r="CY56" i="155"/>
  <c r="BE53" i="156"/>
  <c r="BE53" i="157" s="1"/>
  <c r="DA58" i="153"/>
  <c r="DA57" i="155"/>
  <c r="EG54" i="155"/>
  <c r="EG55" i="153"/>
  <c r="AC59" i="153"/>
  <c r="EW55" i="153"/>
  <c r="EW54" i="155"/>
  <c r="AU54" i="156"/>
  <c r="AU54" i="157" s="1"/>
  <c r="EK57" i="154"/>
  <c r="EK56" i="155"/>
  <c r="CO61" i="153"/>
  <c r="BU57" i="154"/>
  <c r="BU56" i="155"/>
  <c r="S56" i="153"/>
  <c r="S55" i="155"/>
  <c r="DU58" i="153"/>
  <c r="DU57" i="155"/>
  <c r="DY55" i="153"/>
  <c r="DY54" i="155"/>
  <c r="DC54" i="156"/>
  <c r="DC54" i="157" s="1"/>
  <c r="CW57" i="154"/>
  <c r="CW56" i="155"/>
  <c r="EI56" i="153"/>
  <c r="EI55" i="155"/>
  <c r="AI55" i="153"/>
  <c r="AI54" i="155"/>
  <c r="AE56" i="153"/>
  <c r="AE55" i="155"/>
  <c r="DI55" i="153"/>
  <c r="DI54" i="155"/>
  <c r="BI57" i="154"/>
  <c r="M58" i="154"/>
  <c r="M57" i="155"/>
  <c r="BS56" i="153"/>
  <c r="BS55" i="155"/>
  <c r="K54" i="156"/>
  <c r="K54" i="157" s="1"/>
  <c r="BO53" i="156"/>
  <c r="BO53" i="157" s="1"/>
  <c r="AY56" i="153"/>
  <c r="AY55" i="155"/>
  <c r="EC53" i="156"/>
  <c r="EC53" i="157" s="1"/>
  <c r="EY53" i="156"/>
  <c r="EY53" i="157" s="1"/>
  <c r="DS55" i="153"/>
  <c r="DS54" i="155"/>
  <c r="EO55" i="153"/>
  <c r="EO54" i="155"/>
  <c r="BQ53" i="156"/>
  <c r="BQ53" i="157" s="1"/>
  <c r="AQ56" i="153"/>
  <c r="AQ55" i="155"/>
  <c r="AC55" i="156"/>
  <c r="AC55" i="157" s="1"/>
  <c r="BW53" i="156"/>
  <c r="BW53" i="157" s="1"/>
  <c r="AM61" i="153"/>
  <c r="CC55" i="153"/>
  <c r="CC54" i="155"/>
  <c r="CE54" i="155"/>
  <c r="CE55" i="153"/>
  <c r="CS53" i="156"/>
  <c r="CS53" i="157" s="1"/>
  <c r="AA53" i="156"/>
  <c r="AA53" i="157" s="1"/>
  <c r="CK55" i="153"/>
  <c r="CK54" i="155"/>
  <c r="AO55" i="156"/>
  <c r="AO55" i="157" s="1"/>
  <c r="CO55" i="156"/>
  <c r="CO55" i="157" s="1"/>
  <c r="Q53" i="156"/>
  <c r="Q53" i="157" s="1"/>
  <c r="EU56" i="153"/>
  <c r="EU55" i="155"/>
  <c r="BM53" i="156"/>
  <c r="BM53" i="157" s="1"/>
  <c r="AS55" i="156"/>
  <c r="AS55" i="157" s="1"/>
  <c r="DM56" i="156"/>
  <c r="DM56" i="157" s="1"/>
  <c r="DK53" i="156"/>
  <c r="DK53" i="157" s="1"/>
  <c r="AM55" i="156"/>
  <c r="AM55" i="157" s="1"/>
  <c r="CM53" i="156"/>
  <c r="CM53" i="157" s="1"/>
  <c r="EM54" i="156" l="1"/>
  <c r="EM54" i="157" s="1"/>
  <c r="CW55" i="156"/>
  <c r="CW55" i="157" s="1"/>
  <c r="CY55" i="156"/>
  <c r="CY55" i="157" s="1"/>
  <c r="DO55" i="156"/>
  <c r="DO55" i="157" s="1"/>
  <c r="AY54" i="156"/>
  <c r="AY54" i="157" s="1"/>
  <c r="CA55" i="156"/>
  <c r="CA55" i="157" s="1"/>
  <c r="CG55" i="156"/>
  <c r="CG55" i="157" s="1"/>
  <c r="DQ55" i="156"/>
  <c r="DQ55" i="157" s="1"/>
  <c r="BA55" i="156"/>
  <c r="BA55" i="157" s="1"/>
  <c r="DU54" i="157"/>
  <c r="DU55" i="156"/>
  <c r="M64" i="145"/>
  <c r="G64" i="160"/>
  <c r="CI55" i="156"/>
  <c r="CI55" i="157" s="1"/>
  <c r="M54" i="157"/>
  <c r="M55" i="156"/>
  <c r="CQ55" i="156"/>
  <c r="CQ55" i="157" s="1"/>
  <c r="DA54" i="157"/>
  <c r="DA55" i="156"/>
  <c r="U54" i="156"/>
  <c r="U54" i="157" s="1"/>
  <c r="C54" i="156"/>
  <c r="C54" i="157" s="1"/>
  <c r="DG54" i="156"/>
  <c r="DG54" i="157" s="1"/>
  <c r="C55" i="155"/>
  <c r="C56" i="153"/>
  <c r="E54" i="156"/>
  <c r="E54" i="157" s="1"/>
  <c r="BI56" i="153"/>
  <c r="BI55" i="155"/>
  <c r="DG55" i="155"/>
  <c r="DG56" i="153"/>
  <c r="U56" i="153"/>
  <c r="U55" i="155"/>
  <c r="EE57" i="153"/>
  <c r="EE56" i="155"/>
  <c r="W54" i="156"/>
  <c r="W54" i="157" s="1"/>
  <c r="CA56" i="155"/>
  <c r="CA57" i="153"/>
  <c r="DE56" i="153"/>
  <c r="DE55" i="155"/>
  <c r="CQ58" i="153"/>
  <c r="CQ57" i="155"/>
  <c r="EE55" i="156"/>
  <c r="EE55" i="157" s="1"/>
  <c r="W55" i="155"/>
  <c r="W56" i="153"/>
  <c r="DE54" i="156"/>
  <c r="DE54" i="157" s="1"/>
  <c r="CI58" i="153"/>
  <c r="CI57" i="155"/>
  <c r="ES54" i="156"/>
  <c r="ES54" i="157" s="1"/>
  <c r="DQ56" i="155"/>
  <c r="DQ57" i="153"/>
  <c r="BK55" i="156"/>
  <c r="BK55" i="157" s="1"/>
  <c r="E55" i="155"/>
  <c r="E56" i="153"/>
  <c r="BI54" i="156"/>
  <c r="BI54" i="157" s="1"/>
  <c r="DO56" i="155"/>
  <c r="DO57" i="153"/>
  <c r="ES56" i="153"/>
  <c r="ES55" i="155"/>
  <c r="O58" i="153"/>
  <c r="O57" i="155"/>
  <c r="BK57" i="153"/>
  <c r="BK56" i="155"/>
  <c r="EU56" i="155"/>
  <c r="EU57" i="153"/>
  <c r="CK56" i="153"/>
  <c r="CK55" i="155"/>
  <c r="CC56" i="153"/>
  <c r="CC55" i="155"/>
  <c r="AM62" i="153"/>
  <c r="AQ57" i="153"/>
  <c r="AQ56" i="155"/>
  <c r="EO56" i="153"/>
  <c r="EO55" i="155"/>
  <c r="BS56" i="155"/>
  <c r="BS57" i="153"/>
  <c r="BI58" i="154"/>
  <c r="AE57" i="153"/>
  <c r="AE56" i="155"/>
  <c r="EI56" i="155"/>
  <c r="EI57" i="153"/>
  <c r="S57" i="153"/>
  <c r="S56" i="155"/>
  <c r="CO62" i="153"/>
  <c r="EG54" i="156"/>
  <c r="EG54" i="157" s="1"/>
  <c r="CY58" i="154"/>
  <c r="CY57" i="155"/>
  <c r="BG54" i="156"/>
  <c r="BG54" i="157" s="1"/>
  <c r="Y56" i="153"/>
  <c r="Y55" i="155"/>
  <c r="BC57" i="153"/>
  <c r="BC56" i="155"/>
  <c r="BY58" i="154"/>
  <c r="BY57" i="155"/>
  <c r="AW56" i="153"/>
  <c r="AW55" i="155"/>
  <c r="BO56" i="153"/>
  <c r="BO55" i="155"/>
  <c r="DC57" i="153"/>
  <c r="DC56" i="155"/>
  <c r="BE54" i="156"/>
  <c r="BE54" i="157" s="1"/>
  <c r="AO62" i="153"/>
  <c r="CU55" i="155"/>
  <c r="CU56" i="153"/>
  <c r="CM56" i="153"/>
  <c r="CM55" i="155"/>
  <c r="DK55" i="155"/>
  <c r="DK56" i="153"/>
  <c r="DM59" i="154"/>
  <c r="DM58" i="155"/>
  <c r="BM56" i="153"/>
  <c r="BM55" i="155"/>
  <c r="Q55" i="155"/>
  <c r="Q56" i="153"/>
  <c r="EM57" i="153"/>
  <c r="EM56" i="155"/>
  <c r="CY62" i="153"/>
  <c r="AC58" i="154"/>
  <c r="AC57" i="155"/>
  <c r="BU62" i="153"/>
  <c r="BQ55" i="155"/>
  <c r="BQ56" i="153"/>
  <c r="EY54" i="156"/>
  <c r="EY54" i="157" s="1"/>
  <c r="CE55" i="155"/>
  <c r="CE56" i="153"/>
  <c r="DS54" i="156"/>
  <c r="DS54" i="157" s="1"/>
  <c r="DI54" i="156"/>
  <c r="DI54" i="157" s="1"/>
  <c r="AI54" i="156"/>
  <c r="AI54" i="157" s="1"/>
  <c r="DY54" i="156"/>
  <c r="DY54" i="157" s="1"/>
  <c r="BU56" i="156"/>
  <c r="BU56" i="157" s="1"/>
  <c r="EK56" i="156"/>
  <c r="EK56" i="157" s="1"/>
  <c r="EW54" i="156"/>
  <c r="EW54" i="157" s="1"/>
  <c r="G55" i="156"/>
  <c r="G55" i="157" s="1"/>
  <c r="I54" i="156"/>
  <c r="I54" i="157" s="1"/>
  <c r="AG54" i="156"/>
  <c r="AG54" i="157" s="1"/>
  <c r="DW56" i="155"/>
  <c r="DW57" i="153"/>
  <c r="AK54" i="156"/>
  <c r="AK54" i="157" s="1"/>
  <c r="EQ55" i="156"/>
  <c r="EQ55" i="157" s="1"/>
  <c r="K55" i="156"/>
  <c r="K55" i="157" s="1"/>
  <c r="AU55" i="156"/>
  <c r="AU55" i="157" s="1"/>
  <c r="CG58" i="153"/>
  <c r="CG57" i="155"/>
  <c r="EA54" i="156"/>
  <c r="EA54" i="157" s="1"/>
  <c r="AM56" i="156"/>
  <c r="AM56" i="157" s="1"/>
  <c r="BA62" i="153"/>
  <c r="AS56" i="156"/>
  <c r="AS56" i="157" s="1"/>
  <c r="CO56" i="156"/>
  <c r="CO56" i="157" s="1"/>
  <c r="AO56" i="156"/>
  <c r="AO56" i="157" s="1"/>
  <c r="AA54" i="156"/>
  <c r="AA54" i="157" s="1"/>
  <c r="CS56" i="153"/>
  <c r="CS55" i="155"/>
  <c r="BW54" i="156"/>
  <c r="BW54" i="157" s="1"/>
  <c r="EC54" i="156"/>
  <c r="EC54" i="157" s="1"/>
  <c r="CE54" i="156"/>
  <c r="CE54" i="157" s="1"/>
  <c r="DS55" i="155"/>
  <c r="DS56" i="153"/>
  <c r="AY57" i="153"/>
  <c r="AY56" i="155"/>
  <c r="M59" i="154"/>
  <c r="M58" i="155"/>
  <c r="DI55" i="155"/>
  <c r="DI56" i="153"/>
  <c r="AI56" i="153"/>
  <c r="AI55" i="155"/>
  <c r="CW58" i="154"/>
  <c r="CW57" i="155"/>
  <c r="DY56" i="153"/>
  <c r="DY55" i="155"/>
  <c r="DU59" i="153"/>
  <c r="DU58" i="155"/>
  <c r="BU58" i="154"/>
  <c r="BU57" i="155"/>
  <c r="EK58" i="154"/>
  <c r="EK57" i="155"/>
  <c r="EW56" i="153"/>
  <c r="EW55" i="155"/>
  <c r="DA59" i="153"/>
  <c r="DA58" i="155"/>
  <c r="G57" i="153"/>
  <c r="G56" i="155"/>
  <c r="I56" i="153"/>
  <c r="I55" i="155"/>
  <c r="BA58" i="154"/>
  <c r="BA57" i="155"/>
  <c r="AG56" i="153"/>
  <c r="AG55" i="155"/>
  <c r="DW55" i="156"/>
  <c r="DW55" i="157" s="1"/>
  <c r="AK56" i="153"/>
  <c r="AK55" i="155"/>
  <c r="EQ57" i="153"/>
  <c r="EQ56" i="155"/>
  <c r="K57" i="153"/>
  <c r="K56" i="155"/>
  <c r="AU57" i="153"/>
  <c r="AU56" i="155"/>
  <c r="EA56" i="153"/>
  <c r="EA55" i="155"/>
  <c r="AM58" i="154"/>
  <c r="AM57" i="155"/>
  <c r="AS58" i="154"/>
  <c r="AS57" i="155"/>
  <c r="CO58" i="154"/>
  <c r="CO57" i="155"/>
  <c r="AO58" i="154"/>
  <c r="AO57" i="155"/>
  <c r="BY62" i="153"/>
  <c r="AA56" i="153"/>
  <c r="AA55" i="155"/>
  <c r="CS54" i="156"/>
  <c r="CS54" i="157" s="1"/>
  <c r="ES61" i="154"/>
  <c r="BW56" i="153"/>
  <c r="BW55" i="155"/>
  <c r="AS65" i="153"/>
  <c r="DM61" i="153"/>
  <c r="EC55" i="155"/>
  <c r="EC56" i="153"/>
  <c r="EU55" i="156"/>
  <c r="EU55" i="157" s="1"/>
  <c r="CK54" i="156"/>
  <c r="CK54" i="157" s="1"/>
  <c r="CC54" i="156"/>
  <c r="CC54" i="157" s="1"/>
  <c r="AQ55" i="156"/>
  <c r="AQ55" i="157" s="1"/>
  <c r="EO54" i="156"/>
  <c r="EO54" i="157" s="1"/>
  <c r="BS55" i="156"/>
  <c r="BS55" i="157" s="1"/>
  <c r="AE55" i="156"/>
  <c r="AE55" i="157" s="1"/>
  <c r="EI55" i="156"/>
  <c r="EI55" i="157" s="1"/>
  <c r="S55" i="156"/>
  <c r="S55" i="157" s="1"/>
  <c r="AC60" i="153"/>
  <c r="EG55" i="155"/>
  <c r="EG56" i="153"/>
  <c r="BG56" i="153"/>
  <c r="BG55" i="155"/>
  <c r="Y54" i="156"/>
  <c r="Y54" i="157" s="1"/>
  <c r="BC55" i="156"/>
  <c r="BC55" i="157" s="1"/>
  <c r="BY56" i="156"/>
  <c r="BY56" i="157" s="1"/>
  <c r="AW54" i="156"/>
  <c r="AW54" i="157" s="1"/>
  <c r="BO54" i="156"/>
  <c r="BO54" i="157" s="1"/>
  <c r="DC55" i="156"/>
  <c r="DC55" i="157" s="1"/>
  <c r="BE56" i="153"/>
  <c r="BE55" i="155"/>
  <c r="CU54" i="156"/>
  <c r="CU54" i="157" s="1"/>
  <c r="O55" i="157"/>
  <c r="O56" i="156"/>
  <c r="CM54" i="156"/>
  <c r="CM54" i="157" s="1"/>
  <c r="CW62" i="153"/>
  <c r="DK54" i="156"/>
  <c r="DK54" i="157" s="1"/>
  <c r="DM57" i="156"/>
  <c r="DM57" i="157" s="1"/>
  <c r="BM54" i="156"/>
  <c r="BM54" i="157" s="1"/>
  <c r="Q54" i="156"/>
  <c r="Q54" i="157" s="1"/>
  <c r="EK61" i="153"/>
  <c r="EM55" i="156"/>
  <c r="EM55" i="157" s="1"/>
  <c r="M61" i="153"/>
  <c r="AC56" i="156"/>
  <c r="AC56" i="157" s="1"/>
  <c r="BQ54" i="156"/>
  <c r="BQ54" i="157" s="1"/>
  <c r="EY56" i="153"/>
  <c r="EY55" i="155"/>
  <c r="CW56" i="156" l="1"/>
  <c r="CW56" i="157" s="1"/>
  <c r="CY56" i="156"/>
  <c r="CY56" i="157" s="1"/>
  <c r="CA56" i="156"/>
  <c r="CA56" i="157" s="1"/>
  <c r="DO56" i="156"/>
  <c r="DO56" i="157" s="1"/>
  <c r="DQ56" i="156"/>
  <c r="DQ56" i="157" s="1"/>
  <c r="CG56" i="156"/>
  <c r="CG56" i="157" s="1"/>
  <c r="AY55" i="156"/>
  <c r="AY55" i="157" s="1"/>
  <c r="BA56" i="156"/>
  <c r="BA56" i="157" s="1"/>
  <c r="DU55" i="157"/>
  <c r="DU56" i="156"/>
  <c r="M65" i="145"/>
  <c r="G65" i="160"/>
  <c r="CI56" i="156"/>
  <c r="CI56" i="157" s="1"/>
  <c r="M55" i="157"/>
  <c r="M56" i="156"/>
  <c r="CQ56" i="156"/>
  <c r="CQ56" i="157" s="1"/>
  <c r="DA55" i="157"/>
  <c r="DA56" i="156"/>
  <c r="C55" i="156"/>
  <c r="C55" i="157" s="1"/>
  <c r="BK56" i="156"/>
  <c r="BK56" i="157" s="1"/>
  <c r="C57" i="153"/>
  <c r="C56" i="155"/>
  <c r="DO58" i="153"/>
  <c r="DO57" i="155"/>
  <c r="E55" i="156"/>
  <c r="E55" i="157" s="1"/>
  <c r="DE55" i="156"/>
  <c r="DE55" i="157" s="1"/>
  <c r="U55" i="156"/>
  <c r="U55" i="157" s="1"/>
  <c r="BI55" i="156"/>
  <c r="BI55" i="157" s="1"/>
  <c r="O59" i="153"/>
  <c r="O58" i="155"/>
  <c r="DE57" i="153"/>
  <c r="DE56" i="155"/>
  <c r="U56" i="155"/>
  <c r="U57" i="153"/>
  <c r="BI57" i="153"/>
  <c r="BI56" i="155"/>
  <c r="ES55" i="156"/>
  <c r="ES55" i="157" s="1"/>
  <c r="DQ58" i="153"/>
  <c r="DQ57" i="155"/>
  <c r="W57" i="153"/>
  <c r="W56" i="155"/>
  <c r="CA58" i="153"/>
  <c r="CA57" i="155"/>
  <c r="EE56" i="156"/>
  <c r="EE56" i="157" s="1"/>
  <c r="DG57" i="153"/>
  <c r="DG56" i="155"/>
  <c r="BK58" i="153"/>
  <c r="BK57" i="155"/>
  <c r="ES57" i="153"/>
  <c r="ES56" i="155"/>
  <c r="E56" i="155"/>
  <c r="E57" i="153"/>
  <c r="CI59" i="153"/>
  <c r="CI58" i="155"/>
  <c r="W55" i="156"/>
  <c r="W55" i="157" s="1"/>
  <c r="CQ59" i="153"/>
  <c r="CQ58" i="155"/>
  <c r="EE58" i="153"/>
  <c r="EE57" i="155"/>
  <c r="DG55" i="156"/>
  <c r="DG55" i="157" s="1"/>
  <c r="BE56" i="155"/>
  <c r="BE57" i="153"/>
  <c r="BG57" i="153"/>
  <c r="BG56" i="155"/>
  <c r="AC61" i="153"/>
  <c r="BW57" i="153"/>
  <c r="BW56" i="155"/>
  <c r="AA57" i="153"/>
  <c r="AA56" i="155"/>
  <c r="AO59" i="154"/>
  <c r="AO58" i="155"/>
  <c r="AS59" i="154"/>
  <c r="AS58" i="155"/>
  <c r="AM59" i="154"/>
  <c r="AM58" i="155"/>
  <c r="K58" i="153"/>
  <c r="K57" i="155"/>
  <c r="AK57" i="153"/>
  <c r="AK56" i="155"/>
  <c r="AG56" i="155"/>
  <c r="AG57" i="153"/>
  <c r="I57" i="153"/>
  <c r="I56" i="155"/>
  <c r="G57" i="155"/>
  <c r="G58" i="153"/>
  <c r="DA60" i="153"/>
  <c r="DA59" i="155"/>
  <c r="EW56" i="155"/>
  <c r="EW57" i="153"/>
  <c r="BU59" i="154"/>
  <c r="BU58" i="155"/>
  <c r="DU60" i="153"/>
  <c r="DU59" i="155"/>
  <c r="CW59" i="154"/>
  <c r="CW58" i="155"/>
  <c r="DI55" i="156"/>
  <c r="DI55" i="157" s="1"/>
  <c r="AY58" i="153"/>
  <c r="AY57" i="155"/>
  <c r="DS55" i="156"/>
  <c r="DS55" i="157" s="1"/>
  <c r="CE55" i="156"/>
  <c r="CE55" i="157" s="1"/>
  <c r="BU63" i="153"/>
  <c r="CY63" i="153"/>
  <c r="Q55" i="156"/>
  <c r="Q55" i="157" s="1"/>
  <c r="DM60" i="154"/>
  <c r="DM59" i="155"/>
  <c r="CM57" i="153"/>
  <c r="CM56" i="155"/>
  <c r="DC58" i="153"/>
  <c r="DC57" i="155"/>
  <c r="AW57" i="153"/>
  <c r="AW56" i="155"/>
  <c r="BC58" i="153"/>
  <c r="BC57" i="155"/>
  <c r="CY59" i="154"/>
  <c r="CY58" i="155"/>
  <c r="CO63" i="153"/>
  <c r="EI56" i="156"/>
  <c r="EI56" i="157" s="1"/>
  <c r="BI59" i="154"/>
  <c r="EO57" i="153"/>
  <c r="EO56" i="155"/>
  <c r="AM63" i="153"/>
  <c r="CK57" i="153"/>
  <c r="CK56" i="155"/>
  <c r="EY55" i="156"/>
  <c r="EY55" i="157" s="1"/>
  <c r="CW63" i="153"/>
  <c r="O56" i="157"/>
  <c r="O57" i="156"/>
  <c r="EG57" i="153"/>
  <c r="EG56" i="155"/>
  <c r="EC57" i="153"/>
  <c r="EC56" i="155"/>
  <c r="AS66" i="153"/>
  <c r="CO57" i="156"/>
  <c r="CO57" i="157" s="1"/>
  <c r="EA55" i="156"/>
  <c r="EA55" i="157" s="1"/>
  <c r="AU56" i="156"/>
  <c r="AU56" i="157" s="1"/>
  <c r="EQ56" i="156"/>
  <c r="EQ56" i="157" s="1"/>
  <c r="EK57" i="156"/>
  <c r="EK57" i="157" s="1"/>
  <c r="DY55" i="156"/>
  <c r="DY55" i="157" s="1"/>
  <c r="AI55" i="156"/>
  <c r="AI55" i="157" s="1"/>
  <c r="CS55" i="156"/>
  <c r="CS55" i="157" s="1"/>
  <c r="DW58" i="153"/>
  <c r="DW57" i="155"/>
  <c r="BQ57" i="153"/>
  <c r="BQ56" i="155"/>
  <c r="AC57" i="156"/>
  <c r="AC57" i="157" s="1"/>
  <c r="EM56" i="156"/>
  <c r="EM56" i="157" s="1"/>
  <c r="BM55" i="156"/>
  <c r="BM55" i="157" s="1"/>
  <c r="DK57" i="153"/>
  <c r="DK56" i="155"/>
  <c r="CU56" i="155"/>
  <c r="CU57" i="153"/>
  <c r="BO55" i="156"/>
  <c r="BO55" i="157" s="1"/>
  <c r="BY57" i="156"/>
  <c r="BY57" i="157" s="1"/>
  <c r="Y55" i="156"/>
  <c r="Y55" i="157" s="1"/>
  <c r="S56" i="156"/>
  <c r="S56" i="157" s="1"/>
  <c r="AE56" i="156"/>
  <c r="AE56" i="157" s="1"/>
  <c r="BS58" i="153"/>
  <c r="BS57" i="155"/>
  <c r="AQ56" i="156"/>
  <c r="AQ56" i="157" s="1"/>
  <c r="CC55" i="156"/>
  <c r="CC55" i="157" s="1"/>
  <c r="EU58" i="153"/>
  <c r="EU57" i="155"/>
  <c r="EY57" i="153"/>
  <c r="EY56" i="155"/>
  <c r="EG55" i="156"/>
  <c r="EG55" i="157" s="1"/>
  <c r="EC55" i="156"/>
  <c r="EC55" i="157" s="1"/>
  <c r="ES62" i="154"/>
  <c r="BY63" i="153"/>
  <c r="CO59" i="154"/>
  <c r="CO58" i="155"/>
  <c r="EA57" i="153"/>
  <c r="EA56" i="155"/>
  <c r="AU58" i="153"/>
  <c r="AU57" i="155"/>
  <c r="EQ58" i="153"/>
  <c r="EQ57" i="155"/>
  <c r="BA59" i="154"/>
  <c r="BA58" i="155"/>
  <c r="EK59" i="154"/>
  <c r="EK58" i="155"/>
  <c r="DY57" i="153"/>
  <c r="DY56" i="155"/>
  <c r="AI57" i="153"/>
  <c r="AI56" i="155"/>
  <c r="M60" i="154"/>
  <c r="M59" i="155"/>
  <c r="CS57" i="153"/>
  <c r="CS56" i="155"/>
  <c r="BA63" i="153"/>
  <c r="CG58" i="155"/>
  <c r="CG59" i="153"/>
  <c r="DW56" i="156"/>
  <c r="DW56" i="157" s="1"/>
  <c r="BQ55" i="156"/>
  <c r="BQ55" i="157" s="1"/>
  <c r="AC59" i="154"/>
  <c r="AC58" i="155"/>
  <c r="EM58" i="153"/>
  <c r="EM57" i="155"/>
  <c r="BM57" i="153"/>
  <c r="BM56" i="155"/>
  <c r="DK55" i="156"/>
  <c r="DK55" i="157" s="1"/>
  <c r="CU55" i="156"/>
  <c r="CU55" i="157" s="1"/>
  <c r="BO56" i="155"/>
  <c r="BO57" i="153"/>
  <c r="BY59" i="154"/>
  <c r="BY58" i="155"/>
  <c r="Y57" i="153"/>
  <c r="Y56" i="155"/>
  <c r="S57" i="155"/>
  <c r="S58" i="153"/>
  <c r="AE58" i="153"/>
  <c r="AE57" i="155"/>
  <c r="BS56" i="156"/>
  <c r="BS56" i="157" s="1"/>
  <c r="AQ58" i="153"/>
  <c r="AQ57" i="155"/>
  <c r="CC57" i="153"/>
  <c r="CC56" i="155"/>
  <c r="EU56" i="156"/>
  <c r="EU56" i="157" s="1"/>
  <c r="M62" i="153"/>
  <c r="EK62" i="153"/>
  <c r="BE55" i="156"/>
  <c r="BE55" i="157" s="1"/>
  <c r="BG55" i="156"/>
  <c r="BG55" i="157" s="1"/>
  <c r="DM62" i="153"/>
  <c r="BW55" i="156"/>
  <c r="BW55" i="157" s="1"/>
  <c r="AA55" i="156"/>
  <c r="AA55" i="157" s="1"/>
  <c r="AO57" i="156"/>
  <c r="AO57" i="157" s="1"/>
  <c r="AS57" i="156"/>
  <c r="AS57" i="157" s="1"/>
  <c r="AM57" i="156"/>
  <c r="AM57" i="157" s="1"/>
  <c r="K56" i="156"/>
  <c r="K56" i="157" s="1"/>
  <c r="AK55" i="156"/>
  <c r="AK55" i="157" s="1"/>
  <c r="AG55" i="156"/>
  <c r="AG55" i="157" s="1"/>
  <c r="I55" i="156"/>
  <c r="I55" i="157" s="1"/>
  <c r="G56" i="156"/>
  <c r="G56" i="157" s="1"/>
  <c r="EW55" i="156"/>
  <c r="EW55" i="157" s="1"/>
  <c r="BU57" i="156"/>
  <c r="BU57" i="157" s="1"/>
  <c r="DI57" i="153"/>
  <c r="DI56" i="155"/>
  <c r="DS57" i="153"/>
  <c r="DS56" i="155"/>
  <c r="CE56" i="155"/>
  <c r="CE57" i="153"/>
  <c r="Q57" i="153"/>
  <c r="Q56" i="155"/>
  <c r="DM58" i="156"/>
  <c r="DM58" i="157" s="1"/>
  <c r="CM55" i="156"/>
  <c r="CM55" i="157" s="1"/>
  <c r="AO63" i="153"/>
  <c r="DC56" i="156"/>
  <c r="DC56" i="157" s="1"/>
  <c r="AW55" i="156"/>
  <c r="AW55" i="157" s="1"/>
  <c r="BC56" i="156"/>
  <c r="BC56" i="157" s="1"/>
  <c r="EI58" i="153"/>
  <c r="EI57" i="155"/>
  <c r="EO55" i="156"/>
  <c r="EO55" i="157" s="1"/>
  <c r="CK55" i="156"/>
  <c r="CK55" i="157" s="1"/>
  <c r="CY57" i="156" l="1"/>
  <c r="CY57" i="157" s="1"/>
  <c r="DO57" i="156"/>
  <c r="DO57" i="157" s="1"/>
  <c r="CW57" i="156"/>
  <c r="CW57" i="157" s="1"/>
  <c r="AY56" i="156"/>
  <c r="AY56" i="157" s="1"/>
  <c r="CA57" i="156"/>
  <c r="CA57" i="157" s="1"/>
  <c r="DQ57" i="156"/>
  <c r="DQ57" i="157" s="1"/>
  <c r="CG57" i="156"/>
  <c r="CG57" i="157" s="1"/>
  <c r="BA57" i="156"/>
  <c r="BA57" i="157" s="1"/>
  <c r="DU56" i="157"/>
  <c r="DU57" i="156"/>
  <c r="M66" i="145"/>
  <c r="G66" i="160"/>
  <c r="CI57" i="156"/>
  <c r="CI57" i="157" s="1"/>
  <c r="M56" i="157"/>
  <c r="M57" i="156"/>
  <c r="CQ57" i="156"/>
  <c r="CQ57" i="157" s="1"/>
  <c r="DA56" i="157"/>
  <c r="DA57" i="156"/>
  <c r="C56" i="156"/>
  <c r="C56" i="157" s="1"/>
  <c r="BI56" i="156"/>
  <c r="BI56" i="157" s="1"/>
  <c r="C57" i="155"/>
  <c r="C58" i="153"/>
  <c r="CQ59" i="155"/>
  <c r="CQ60" i="153"/>
  <c r="CI60" i="153"/>
  <c r="CI59" i="155"/>
  <c r="ES58" i="153"/>
  <c r="ES57" i="155"/>
  <c r="DG57" i="155"/>
  <c r="DG58" i="153"/>
  <c r="CA58" i="155"/>
  <c r="CA59" i="153"/>
  <c r="DQ59" i="153"/>
  <c r="DQ58" i="155"/>
  <c r="BI58" i="153"/>
  <c r="BI57" i="155"/>
  <c r="DE58" i="153"/>
  <c r="DE57" i="155"/>
  <c r="EE57" i="156"/>
  <c r="EE57" i="157" s="1"/>
  <c r="E58" i="153"/>
  <c r="E57" i="155"/>
  <c r="BK57" i="156"/>
  <c r="BK57" i="157" s="1"/>
  <c r="W56" i="156"/>
  <c r="W56" i="157" s="1"/>
  <c r="U57" i="155"/>
  <c r="U58" i="153"/>
  <c r="EE59" i="153"/>
  <c r="EE58" i="155"/>
  <c r="E56" i="156"/>
  <c r="E56" i="157" s="1"/>
  <c r="BK59" i="153"/>
  <c r="BK58" i="155"/>
  <c r="W58" i="153"/>
  <c r="W57" i="155"/>
  <c r="U56" i="156"/>
  <c r="U56" i="157" s="1"/>
  <c r="O59" i="155"/>
  <c r="O60" i="153"/>
  <c r="ES56" i="156"/>
  <c r="ES56" i="157" s="1"/>
  <c r="DG56" i="156"/>
  <c r="DG56" i="157" s="1"/>
  <c r="DE56" i="156"/>
  <c r="DE56" i="157" s="1"/>
  <c r="DO58" i="155"/>
  <c r="DO59" i="153"/>
  <c r="EI59" i="153"/>
  <c r="EI58" i="155"/>
  <c r="AO64" i="153"/>
  <c r="DS58" i="153"/>
  <c r="DS57" i="155"/>
  <c r="CC58" i="153"/>
  <c r="CC57" i="155"/>
  <c r="BO56" i="156"/>
  <c r="BO56" i="157" s="1"/>
  <c r="AI58" i="153"/>
  <c r="AI57" i="155"/>
  <c r="AU59" i="153"/>
  <c r="AU58" i="155"/>
  <c r="BY64" i="153"/>
  <c r="EU59" i="153"/>
  <c r="EU58" i="155"/>
  <c r="CU56" i="156"/>
  <c r="CU56" i="157" s="1"/>
  <c r="DW59" i="153"/>
  <c r="DW58" i="155"/>
  <c r="EG57" i="155"/>
  <c r="EG58" i="153"/>
  <c r="EO57" i="155"/>
  <c r="EO58" i="153"/>
  <c r="CO64" i="153"/>
  <c r="DC59" i="153"/>
  <c r="DC58" i="155"/>
  <c r="DM61" i="154"/>
  <c r="DM60" i="155"/>
  <c r="CW60" i="154"/>
  <c r="CW59" i="155"/>
  <c r="DA61" i="153"/>
  <c r="DA60" i="155"/>
  <c r="I58" i="153"/>
  <c r="I57" i="155"/>
  <c r="AK57" i="155"/>
  <c r="AK58" i="153"/>
  <c r="AM60" i="154"/>
  <c r="AM59" i="155"/>
  <c r="AO60" i="154"/>
  <c r="AO59" i="155"/>
  <c r="BG58" i="153"/>
  <c r="BG57" i="155"/>
  <c r="Q56" i="156"/>
  <c r="Q56" i="157" s="1"/>
  <c r="AQ57" i="156"/>
  <c r="AQ57" i="157" s="1"/>
  <c r="S59" i="153"/>
  <c r="S58" i="155"/>
  <c r="EM57" i="156"/>
  <c r="EM57" i="157" s="1"/>
  <c r="CG60" i="153"/>
  <c r="CG59" i="155"/>
  <c r="DY56" i="156"/>
  <c r="DY56" i="157" s="1"/>
  <c r="EA56" i="156"/>
  <c r="EA56" i="157" s="1"/>
  <c r="CO58" i="156"/>
  <c r="CO58" i="157" s="1"/>
  <c r="BS57" i="156"/>
  <c r="BS57" i="157" s="1"/>
  <c r="DK56" i="156"/>
  <c r="DK56" i="157" s="1"/>
  <c r="O57" i="157"/>
  <c r="O58" i="156"/>
  <c r="AW56" i="156"/>
  <c r="AW56" i="157" s="1"/>
  <c r="CM56" i="156"/>
  <c r="CM56" i="157" s="1"/>
  <c r="EW57" i="155"/>
  <c r="EW58" i="153"/>
  <c r="G58" i="155"/>
  <c r="G59" i="153"/>
  <c r="AG57" i="155"/>
  <c r="AG58" i="153"/>
  <c r="K57" i="156"/>
  <c r="K57" i="157" s="1"/>
  <c r="AS58" i="156"/>
  <c r="AS58" i="157" s="1"/>
  <c r="AA56" i="156"/>
  <c r="AA56" i="157" s="1"/>
  <c r="BE58" i="153"/>
  <c r="BE57" i="155"/>
  <c r="Q58" i="153"/>
  <c r="Q57" i="155"/>
  <c r="EK63" i="153"/>
  <c r="AQ58" i="155"/>
  <c r="AQ59" i="153"/>
  <c r="AE59" i="153"/>
  <c r="AE58" i="155"/>
  <c r="S57" i="156"/>
  <c r="S57" i="157" s="1"/>
  <c r="BY60" i="154"/>
  <c r="BY59" i="155"/>
  <c r="BM58" i="153"/>
  <c r="BM57" i="155"/>
  <c r="EM59" i="153"/>
  <c r="EM58" i="155"/>
  <c r="CS58" i="153"/>
  <c r="CS57" i="155"/>
  <c r="M61" i="154"/>
  <c r="M60" i="155"/>
  <c r="DY58" i="153"/>
  <c r="DY57" i="155"/>
  <c r="EQ58" i="155"/>
  <c r="EQ59" i="153"/>
  <c r="EA58" i="153"/>
  <c r="EA57" i="155"/>
  <c r="ES63" i="154"/>
  <c r="EY58" i="153"/>
  <c r="EY57" i="155"/>
  <c r="BS59" i="153"/>
  <c r="BS58" i="155"/>
  <c r="DK58" i="153"/>
  <c r="DK57" i="155"/>
  <c r="AS67" i="153"/>
  <c r="AM64" i="153"/>
  <c r="BI60" i="154"/>
  <c r="CY60" i="154"/>
  <c r="CY59" i="155"/>
  <c r="AW58" i="153"/>
  <c r="AW57" i="155"/>
  <c r="CM57" i="155"/>
  <c r="CM58" i="153"/>
  <c r="CY64" i="153"/>
  <c r="DU61" i="153"/>
  <c r="DU60" i="155"/>
  <c r="EW56" i="156"/>
  <c r="EW56" i="157" s="1"/>
  <c r="G57" i="156"/>
  <c r="G57" i="157" s="1"/>
  <c r="AG56" i="156"/>
  <c r="AG56" i="157" s="1"/>
  <c r="K59" i="153"/>
  <c r="K58" i="155"/>
  <c r="AS60" i="154"/>
  <c r="AS59" i="155"/>
  <c r="AA57" i="155"/>
  <c r="AA58" i="153"/>
  <c r="AC62" i="153"/>
  <c r="BE56" i="156"/>
  <c r="BE56" i="157" s="1"/>
  <c r="EI57" i="156"/>
  <c r="EI57" i="157" s="1"/>
  <c r="CE58" i="153"/>
  <c r="CE57" i="155"/>
  <c r="DS56" i="156"/>
  <c r="DS56" i="157" s="1"/>
  <c r="DI56" i="156"/>
  <c r="DI56" i="157" s="1"/>
  <c r="M63" i="153"/>
  <c r="CC56" i="156"/>
  <c r="CC56" i="157" s="1"/>
  <c r="Y56" i="156"/>
  <c r="Y56" i="157" s="1"/>
  <c r="BO57" i="155"/>
  <c r="BO58" i="153"/>
  <c r="AC58" i="156"/>
  <c r="AC58" i="157" s="1"/>
  <c r="AI56" i="156"/>
  <c r="AI56" i="157" s="1"/>
  <c r="EK58" i="156"/>
  <c r="EK58" i="157" s="1"/>
  <c r="AU57" i="156"/>
  <c r="AU57" i="157" s="1"/>
  <c r="EU57" i="156"/>
  <c r="EU57" i="157" s="1"/>
  <c r="CU57" i="155"/>
  <c r="CU58" i="153"/>
  <c r="BQ56" i="156"/>
  <c r="BQ56" i="157" s="1"/>
  <c r="DW57" i="156"/>
  <c r="DW57" i="157" s="1"/>
  <c r="EC56" i="156"/>
  <c r="EC56" i="157" s="1"/>
  <c r="EG56" i="156"/>
  <c r="EG56" i="157" s="1"/>
  <c r="CW64" i="153"/>
  <c r="CK56" i="156"/>
  <c r="CK56" i="157" s="1"/>
  <c r="EO56" i="156"/>
  <c r="EO56" i="157" s="1"/>
  <c r="BC57" i="156"/>
  <c r="BC57" i="157" s="1"/>
  <c r="DC57" i="156"/>
  <c r="DC57" i="157" s="1"/>
  <c r="DM59" i="156"/>
  <c r="DM59" i="157" s="1"/>
  <c r="BU64" i="153"/>
  <c r="BU58" i="156"/>
  <c r="BU58" i="157" s="1"/>
  <c r="I56" i="156"/>
  <c r="I56" i="157" s="1"/>
  <c r="AK56" i="156"/>
  <c r="AK56" i="157" s="1"/>
  <c r="AM58" i="156"/>
  <c r="AM58" i="157" s="1"/>
  <c r="AO58" i="156"/>
  <c r="AO58" i="157" s="1"/>
  <c r="BW56" i="156"/>
  <c r="BW56" i="157" s="1"/>
  <c r="BG56" i="156"/>
  <c r="BG56" i="157" s="1"/>
  <c r="CE56" i="156"/>
  <c r="CE56" i="157" s="1"/>
  <c r="DI57" i="155"/>
  <c r="DI58" i="153"/>
  <c r="DM63" i="153"/>
  <c r="Y57" i="155"/>
  <c r="Y58" i="153"/>
  <c r="AC60" i="154"/>
  <c r="AC59" i="155"/>
  <c r="BA64" i="153"/>
  <c r="EK60" i="154"/>
  <c r="EK59" i="155"/>
  <c r="BA60" i="154"/>
  <c r="BA59" i="155"/>
  <c r="BQ58" i="153"/>
  <c r="BQ57" i="155"/>
  <c r="EC58" i="153"/>
  <c r="EC57" i="155"/>
  <c r="CK58" i="153"/>
  <c r="CK57" i="155"/>
  <c r="BC58" i="155"/>
  <c r="BC59" i="153"/>
  <c r="AY59" i="153"/>
  <c r="AY58" i="155"/>
  <c r="BU60" i="154"/>
  <c r="BU59" i="155"/>
  <c r="BW58" i="153"/>
  <c r="BW57" i="155"/>
  <c r="AE57" i="156"/>
  <c r="AE57" i="157" s="1"/>
  <c r="BY58" i="156"/>
  <c r="BY58" i="157" s="1"/>
  <c r="BM56" i="156"/>
  <c r="BM56" i="157" s="1"/>
  <c r="CS56" i="156"/>
  <c r="CS56" i="157" s="1"/>
  <c r="EQ57" i="156"/>
  <c r="EQ57" i="157" s="1"/>
  <c r="EY56" i="156"/>
  <c r="EY56" i="157" s="1"/>
  <c r="CO60" i="154"/>
  <c r="CO59" i="155"/>
  <c r="DO58" i="156" l="1"/>
  <c r="DO58" i="157" s="1"/>
  <c r="CY58" i="156"/>
  <c r="CY58" i="157" s="1"/>
  <c r="CW58" i="156"/>
  <c r="CW58" i="157" s="1"/>
  <c r="AY57" i="156"/>
  <c r="AY57" i="157" s="1"/>
  <c r="CA58" i="156"/>
  <c r="CA58" i="157" s="1"/>
  <c r="DQ58" i="156"/>
  <c r="DQ58" i="157" s="1"/>
  <c r="BA58" i="156"/>
  <c r="BA58" i="157" s="1"/>
  <c r="CG58" i="156"/>
  <c r="CG58" i="157" s="1"/>
  <c r="DU57" i="157"/>
  <c r="DU58" i="156"/>
  <c r="M67" i="145"/>
  <c r="G67" i="160"/>
  <c r="CI58" i="156"/>
  <c r="CI58" i="157" s="1"/>
  <c r="M57" i="157"/>
  <c r="M58" i="156"/>
  <c r="CQ58" i="156"/>
  <c r="CQ58" i="157" s="1"/>
  <c r="C57" i="156"/>
  <c r="C57" i="157" s="1"/>
  <c r="DA57" i="157"/>
  <c r="DA58" i="156"/>
  <c r="C59" i="153"/>
  <c r="C58" i="155"/>
  <c r="BK58" i="156"/>
  <c r="BK58" i="157" s="1"/>
  <c r="EE58" i="156"/>
  <c r="EE58" i="157" s="1"/>
  <c r="E57" i="156"/>
  <c r="E57" i="157" s="1"/>
  <c r="DE57" i="156"/>
  <c r="DE57" i="157" s="1"/>
  <c r="DG59" i="153"/>
  <c r="DG58" i="155"/>
  <c r="BK60" i="153"/>
  <c r="BK59" i="155"/>
  <c r="EE60" i="153"/>
  <c r="EE59" i="155"/>
  <c r="E59" i="153"/>
  <c r="E58" i="155"/>
  <c r="DE59" i="153"/>
  <c r="DE58" i="155"/>
  <c r="DQ60" i="153"/>
  <c r="DQ59" i="155"/>
  <c r="DG57" i="156"/>
  <c r="DG57" i="157" s="1"/>
  <c r="CI61" i="153"/>
  <c r="CI60" i="155"/>
  <c r="DO60" i="153"/>
  <c r="DO59" i="155"/>
  <c r="O61" i="153"/>
  <c r="O60" i="155"/>
  <c r="W57" i="156"/>
  <c r="W57" i="157" s="1"/>
  <c r="U59" i="153"/>
  <c r="U58" i="155"/>
  <c r="BI57" i="156"/>
  <c r="BI57" i="157" s="1"/>
  <c r="CA59" i="155"/>
  <c r="CA60" i="153"/>
  <c r="ES57" i="156"/>
  <c r="ES57" i="157" s="1"/>
  <c r="CQ61" i="153"/>
  <c r="CQ60" i="155"/>
  <c r="W59" i="153"/>
  <c r="W58" i="155"/>
  <c r="U57" i="156"/>
  <c r="U57" i="157" s="1"/>
  <c r="BI59" i="153"/>
  <c r="BI58" i="155"/>
  <c r="ES59" i="153"/>
  <c r="ES58" i="155"/>
  <c r="BQ57" i="156"/>
  <c r="BQ57" i="157" s="1"/>
  <c r="EK59" i="156"/>
  <c r="EK59" i="157" s="1"/>
  <c r="DI59" i="153"/>
  <c r="DI58" i="155"/>
  <c r="CE57" i="156"/>
  <c r="CE57" i="157" s="1"/>
  <c r="AA59" i="153"/>
  <c r="AA58" i="155"/>
  <c r="AW57" i="156"/>
  <c r="AW57" i="157" s="1"/>
  <c r="AM65" i="153"/>
  <c r="BS58" i="156"/>
  <c r="BS58" i="157" s="1"/>
  <c r="CS57" i="156"/>
  <c r="CS57" i="157" s="1"/>
  <c r="BY59" i="156"/>
  <c r="BY59" i="157" s="1"/>
  <c r="AE58" i="156"/>
  <c r="AE58" i="157" s="1"/>
  <c r="BE57" i="156"/>
  <c r="BE57" i="157" s="1"/>
  <c r="AG59" i="153"/>
  <c r="AG58" i="155"/>
  <c r="BG57" i="156"/>
  <c r="BG57" i="157" s="1"/>
  <c r="I57" i="156"/>
  <c r="I57" i="157" s="1"/>
  <c r="DM60" i="156"/>
  <c r="DM60" i="157" s="1"/>
  <c r="EG59" i="153"/>
  <c r="EG58" i="155"/>
  <c r="CC57" i="156"/>
  <c r="CC57" i="157" s="1"/>
  <c r="BW59" i="153"/>
  <c r="BW58" i="155"/>
  <c r="EK61" i="154"/>
  <c r="EK60" i="155"/>
  <c r="Y57" i="156"/>
  <c r="Y57" i="157" s="1"/>
  <c r="CU57" i="156"/>
  <c r="CU57" i="157" s="1"/>
  <c r="K60" i="153"/>
  <c r="K59" i="155"/>
  <c r="DU62" i="153"/>
  <c r="DU61" i="155"/>
  <c r="AW58" i="155"/>
  <c r="AW59" i="153"/>
  <c r="BS60" i="153"/>
  <c r="BS59" i="155"/>
  <c r="EQ58" i="156"/>
  <c r="EQ58" i="157" s="1"/>
  <c r="M62" i="154"/>
  <c r="M61" i="155"/>
  <c r="EM60" i="153"/>
  <c r="EM59" i="155"/>
  <c r="AE59" i="155"/>
  <c r="AE60" i="153"/>
  <c r="AG57" i="156"/>
  <c r="AG57" i="157" s="1"/>
  <c r="EW57" i="156"/>
  <c r="EW57" i="157" s="1"/>
  <c r="AM61" i="154"/>
  <c r="AM60" i="155"/>
  <c r="CW61" i="154"/>
  <c r="CW60" i="155"/>
  <c r="CO65" i="153"/>
  <c r="EG57" i="156"/>
  <c r="EG57" i="157" s="1"/>
  <c r="AO65" i="153"/>
  <c r="BU59" i="156"/>
  <c r="BU59" i="157" s="1"/>
  <c r="BC59" i="155"/>
  <c r="BC60" i="153"/>
  <c r="EC57" i="156"/>
  <c r="EC57" i="157" s="1"/>
  <c r="AC59" i="156"/>
  <c r="AC59" i="157" s="1"/>
  <c r="BO59" i="153"/>
  <c r="BO58" i="155"/>
  <c r="M64" i="153"/>
  <c r="AS59" i="156"/>
  <c r="AS59" i="157" s="1"/>
  <c r="CM59" i="153"/>
  <c r="CM58" i="155"/>
  <c r="DK57" i="156"/>
  <c r="DK57" i="157" s="1"/>
  <c r="EY57" i="156"/>
  <c r="EY57" i="157" s="1"/>
  <c r="EA57" i="156"/>
  <c r="EA57" i="157" s="1"/>
  <c r="DY57" i="156"/>
  <c r="DY57" i="157" s="1"/>
  <c r="BM57" i="156"/>
  <c r="BM57" i="157" s="1"/>
  <c r="AQ60" i="153"/>
  <c r="AQ59" i="155"/>
  <c r="Q57" i="156"/>
  <c r="Q57" i="157" s="1"/>
  <c r="G59" i="155"/>
  <c r="G60" i="153"/>
  <c r="S58" i="156"/>
  <c r="S58" i="157" s="1"/>
  <c r="AO59" i="156"/>
  <c r="AO59" i="157" s="1"/>
  <c r="AK59" i="153"/>
  <c r="AK58" i="155"/>
  <c r="DC58" i="156"/>
  <c r="DC58" i="157" s="1"/>
  <c r="EO59" i="153"/>
  <c r="EO58" i="155"/>
  <c r="DW58" i="156"/>
  <c r="DW58" i="157" s="1"/>
  <c r="EU58" i="156"/>
  <c r="EU58" i="157" s="1"/>
  <c r="AU58" i="156"/>
  <c r="AU58" i="157" s="1"/>
  <c r="AI57" i="156"/>
  <c r="AI57" i="157" s="1"/>
  <c r="DS57" i="156"/>
  <c r="DS57" i="157" s="1"/>
  <c r="EI58" i="156"/>
  <c r="EI58" i="157" s="1"/>
  <c r="BW57" i="156"/>
  <c r="BW57" i="157" s="1"/>
  <c r="CK57" i="156"/>
  <c r="CK57" i="157" s="1"/>
  <c r="Y59" i="153"/>
  <c r="Y58" i="155"/>
  <c r="BU65" i="153"/>
  <c r="CU59" i="153"/>
  <c r="CU58" i="155"/>
  <c r="K58" i="156"/>
  <c r="K58" i="157" s="1"/>
  <c r="EQ60" i="153"/>
  <c r="EQ59" i="155"/>
  <c r="EM58" i="156"/>
  <c r="EM58" i="157" s="1"/>
  <c r="EK64" i="153"/>
  <c r="EW59" i="153"/>
  <c r="EW58" i="155"/>
  <c r="O58" i="157"/>
  <c r="O59" i="156"/>
  <c r="AM59" i="156"/>
  <c r="AM59" i="157" s="1"/>
  <c r="AY60" i="153"/>
  <c r="AY59" i="155"/>
  <c r="CK58" i="155"/>
  <c r="CK59" i="153"/>
  <c r="BQ59" i="153"/>
  <c r="BQ58" i="155"/>
  <c r="BA65" i="153"/>
  <c r="DI57" i="156"/>
  <c r="DI57" i="157" s="1"/>
  <c r="CE59" i="153"/>
  <c r="CE58" i="155"/>
  <c r="AA57" i="156"/>
  <c r="AA57" i="157" s="1"/>
  <c r="CY65" i="153"/>
  <c r="ES64" i="154"/>
  <c r="CS59" i="153"/>
  <c r="CS58" i="155"/>
  <c r="BY61" i="154"/>
  <c r="BY60" i="155"/>
  <c r="BE59" i="153"/>
  <c r="BE58" i="155"/>
  <c r="BG59" i="153"/>
  <c r="BG58" i="155"/>
  <c r="I58" i="155"/>
  <c r="I59" i="153"/>
  <c r="DM62" i="154"/>
  <c r="DM61" i="155"/>
  <c r="BY65" i="153"/>
  <c r="CC59" i="153"/>
  <c r="CC58" i="155"/>
  <c r="CO59" i="156"/>
  <c r="CO59" i="157" s="1"/>
  <c r="CO61" i="154"/>
  <c r="CO60" i="155"/>
  <c r="BU61" i="154"/>
  <c r="BU60" i="155"/>
  <c r="BC58" i="156"/>
  <c r="BC58" i="157" s="1"/>
  <c r="EC59" i="153"/>
  <c r="EC58" i="155"/>
  <c r="BA61" i="154"/>
  <c r="BA60" i="155"/>
  <c r="AC61" i="154"/>
  <c r="AC60" i="155"/>
  <c r="DM64" i="153"/>
  <c r="CW65" i="153"/>
  <c r="BO57" i="156"/>
  <c r="BO57" i="157" s="1"/>
  <c r="AC63" i="153"/>
  <c r="AS61" i="154"/>
  <c r="AS60" i="155"/>
  <c r="CM57" i="156"/>
  <c r="CM57" i="157" s="1"/>
  <c r="CY61" i="154"/>
  <c r="CY60" i="155"/>
  <c r="BI61" i="154"/>
  <c r="AS68" i="153"/>
  <c r="DK59" i="153"/>
  <c r="DK58" i="155"/>
  <c r="EY59" i="153"/>
  <c r="EY58" i="155"/>
  <c r="EA59" i="153"/>
  <c r="EA58" i="155"/>
  <c r="DY58" i="155"/>
  <c r="DY59" i="153"/>
  <c r="BM58" i="155"/>
  <c r="BM59" i="153"/>
  <c r="AQ58" i="156"/>
  <c r="AQ58" i="157" s="1"/>
  <c r="Q58" i="155"/>
  <c r="Q59" i="153"/>
  <c r="G58" i="156"/>
  <c r="G58" i="157" s="1"/>
  <c r="CG61" i="153"/>
  <c r="CG60" i="155"/>
  <c r="S59" i="155"/>
  <c r="S60" i="153"/>
  <c r="AO61" i="154"/>
  <c r="AO60" i="155"/>
  <c r="AK57" i="156"/>
  <c r="AK57" i="157" s="1"/>
  <c r="DA62" i="153"/>
  <c r="DA61" i="155"/>
  <c r="DC60" i="153"/>
  <c r="DC59" i="155"/>
  <c r="EO57" i="156"/>
  <c r="EO57" i="157" s="1"/>
  <c r="DW60" i="153"/>
  <c r="DW59" i="155"/>
  <c r="EU59" i="155"/>
  <c r="EU60" i="153"/>
  <c r="AU60" i="153"/>
  <c r="AU59" i="155"/>
  <c r="AI59" i="153"/>
  <c r="AI58" i="155"/>
  <c r="DS59" i="153"/>
  <c r="DS58" i="155"/>
  <c r="EI60" i="153"/>
  <c r="EI59" i="155"/>
  <c r="CW59" i="156" l="1"/>
  <c r="CW59" i="157" s="1"/>
  <c r="CY59" i="156"/>
  <c r="CY59" i="157" s="1"/>
  <c r="DO59" i="156"/>
  <c r="DO59" i="157" s="1"/>
  <c r="DQ59" i="156"/>
  <c r="DQ59" i="157" s="1"/>
  <c r="AY58" i="156"/>
  <c r="AY58" i="157" s="1"/>
  <c r="CA59" i="156"/>
  <c r="CA59" i="157" s="1"/>
  <c r="BA59" i="156"/>
  <c r="BA59" i="157" s="1"/>
  <c r="CG59" i="156"/>
  <c r="CG59" i="157" s="1"/>
  <c r="DU58" i="157"/>
  <c r="DU59" i="156"/>
  <c r="M68" i="145"/>
  <c r="G68" i="160"/>
  <c r="CI59" i="156"/>
  <c r="CI59" i="157" s="1"/>
  <c r="M58" i="157"/>
  <c r="M59" i="156"/>
  <c r="C58" i="156"/>
  <c r="C58" i="157" s="1"/>
  <c r="CQ59" i="156"/>
  <c r="CQ59" i="157" s="1"/>
  <c r="DA58" i="157"/>
  <c r="DA59" i="156"/>
  <c r="BK59" i="156"/>
  <c r="BK59" i="157" s="1"/>
  <c r="U58" i="156"/>
  <c r="U58" i="157" s="1"/>
  <c r="C60" i="153"/>
  <c r="C59" i="155"/>
  <c r="ES60" i="153"/>
  <c r="ES59" i="155"/>
  <c r="CQ61" i="155"/>
  <c r="CQ62" i="153"/>
  <c r="DE58" i="156"/>
  <c r="DE58" i="157" s="1"/>
  <c r="EE59" i="156"/>
  <c r="EE59" i="157" s="1"/>
  <c r="DG58" i="156"/>
  <c r="DG58" i="157" s="1"/>
  <c r="BI58" i="156"/>
  <c r="BI58" i="157" s="1"/>
  <c r="W58" i="156"/>
  <c r="W58" i="157" s="1"/>
  <c r="DO61" i="153"/>
  <c r="DO60" i="155"/>
  <c r="DE59" i="155"/>
  <c r="DE60" i="153"/>
  <c r="EE60" i="155"/>
  <c r="EE61" i="153"/>
  <c r="DG59" i="155"/>
  <c r="DG60" i="153"/>
  <c r="BI60" i="153"/>
  <c r="BI59" i="155"/>
  <c r="W59" i="155"/>
  <c r="W60" i="153"/>
  <c r="CA60" i="155"/>
  <c r="CA61" i="153"/>
  <c r="E58" i="156"/>
  <c r="E58" i="157" s="1"/>
  <c r="ES58" i="156"/>
  <c r="ES58" i="157" s="1"/>
  <c r="U59" i="155"/>
  <c r="U60" i="153"/>
  <c r="O62" i="153"/>
  <c r="O61" i="155"/>
  <c r="CI62" i="153"/>
  <c r="CI61" i="155"/>
  <c r="DQ61" i="153"/>
  <c r="DQ60" i="155"/>
  <c r="E59" i="155"/>
  <c r="E60" i="153"/>
  <c r="BK60" i="155"/>
  <c r="BK61" i="153"/>
  <c r="EI59" i="156"/>
  <c r="EI59" i="157" s="1"/>
  <c r="DS58" i="156"/>
  <c r="DS58" i="157" s="1"/>
  <c r="AU59" i="156"/>
  <c r="AU59" i="157" s="1"/>
  <c r="DW59" i="156"/>
  <c r="DW59" i="157" s="1"/>
  <c r="DC59" i="156"/>
  <c r="DC59" i="157" s="1"/>
  <c r="AO60" i="156"/>
  <c r="AO60" i="157" s="1"/>
  <c r="Q60" i="153"/>
  <c r="Q59" i="155"/>
  <c r="BM60" i="153"/>
  <c r="BM59" i="155"/>
  <c r="DY59" i="155"/>
  <c r="DY60" i="153"/>
  <c r="EY58" i="156"/>
  <c r="EY58" i="157" s="1"/>
  <c r="CY60" i="156"/>
  <c r="CY60" i="157" s="1"/>
  <c r="AC64" i="153"/>
  <c r="AC60" i="156"/>
  <c r="AC60" i="157" s="1"/>
  <c r="EC58" i="156"/>
  <c r="EC58" i="157" s="1"/>
  <c r="CO60" i="156"/>
  <c r="CO60" i="157" s="1"/>
  <c r="CC58" i="156"/>
  <c r="CC58" i="157" s="1"/>
  <c r="DM61" i="156"/>
  <c r="DM61" i="157" s="1"/>
  <c r="BG58" i="156"/>
  <c r="BG58" i="157" s="1"/>
  <c r="BE58" i="156"/>
  <c r="BE58" i="157" s="1"/>
  <c r="CS58" i="156"/>
  <c r="CS58" i="157" s="1"/>
  <c r="CE58" i="156"/>
  <c r="CE58" i="157" s="1"/>
  <c r="CK60" i="153"/>
  <c r="CK59" i="155"/>
  <c r="EW58" i="156"/>
  <c r="EW58" i="157" s="1"/>
  <c r="EQ59" i="156"/>
  <c r="EQ59" i="157" s="1"/>
  <c r="CU58" i="156"/>
  <c r="CU58" i="157" s="1"/>
  <c r="Y58" i="156"/>
  <c r="Y58" i="157" s="1"/>
  <c r="G61" i="153"/>
  <c r="G60" i="155"/>
  <c r="AQ59" i="156"/>
  <c r="AQ59" i="157" s="1"/>
  <c r="BO58" i="156"/>
  <c r="BO58" i="157" s="1"/>
  <c r="AO66" i="153"/>
  <c r="AM60" i="156"/>
  <c r="AM60" i="157" s="1"/>
  <c r="EM59" i="156"/>
  <c r="EM59" i="157" s="1"/>
  <c r="EK60" i="156"/>
  <c r="EK60" i="157" s="1"/>
  <c r="EG58" i="156"/>
  <c r="EG58" i="157" s="1"/>
  <c r="AG58" i="156"/>
  <c r="AG58" i="157" s="1"/>
  <c r="DS60" i="153"/>
  <c r="DS59" i="155"/>
  <c r="AU60" i="155"/>
  <c r="AU61" i="153"/>
  <c r="DW61" i="153"/>
  <c r="DW60" i="155"/>
  <c r="DC60" i="155"/>
  <c r="DC61" i="153"/>
  <c r="DA63" i="153"/>
  <c r="DA62" i="155"/>
  <c r="AO62" i="154"/>
  <c r="AO61" i="155"/>
  <c r="CG62" i="153"/>
  <c r="CG61" i="155"/>
  <c r="Q58" i="156"/>
  <c r="Q58" i="157" s="1"/>
  <c r="BM58" i="156"/>
  <c r="BM58" i="157" s="1"/>
  <c r="DY58" i="156"/>
  <c r="DY58" i="157" s="1"/>
  <c r="EY60" i="153"/>
  <c r="EY59" i="155"/>
  <c r="AS69" i="153"/>
  <c r="CY62" i="154"/>
  <c r="CY61" i="155"/>
  <c r="CW66" i="153"/>
  <c r="AC62" i="154"/>
  <c r="AC61" i="155"/>
  <c r="BA62" i="154"/>
  <c r="BA61" i="155"/>
  <c r="EC60" i="153"/>
  <c r="EC59" i="155"/>
  <c r="CO62" i="154"/>
  <c r="CO61" i="155"/>
  <c r="CC60" i="153"/>
  <c r="CC59" i="155"/>
  <c r="DM63" i="154"/>
  <c r="DM62" i="155"/>
  <c r="BG60" i="153"/>
  <c r="BG59" i="155"/>
  <c r="BE60" i="153"/>
  <c r="BE59" i="155"/>
  <c r="CS60" i="153"/>
  <c r="CS59" i="155"/>
  <c r="ES65" i="154"/>
  <c r="CY66" i="153"/>
  <c r="CE59" i="155"/>
  <c r="CE60" i="153"/>
  <c r="BA66" i="153"/>
  <c r="CK58" i="156"/>
  <c r="CK58" i="157" s="1"/>
  <c r="EW60" i="153"/>
  <c r="EW59" i="155"/>
  <c r="EQ61" i="153"/>
  <c r="EQ60" i="155"/>
  <c r="CU59" i="155"/>
  <c r="CU60" i="153"/>
  <c r="Y59" i="155"/>
  <c r="Y60" i="153"/>
  <c r="G59" i="156"/>
  <c r="G59" i="157" s="1"/>
  <c r="AQ61" i="153"/>
  <c r="AQ60" i="155"/>
  <c r="BO60" i="153"/>
  <c r="BO59" i="155"/>
  <c r="CO66" i="153"/>
  <c r="AM62" i="154"/>
  <c r="AM61" i="155"/>
  <c r="EM61" i="153"/>
  <c r="EM60" i="155"/>
  <c r="DU63" i="153"/>
  <c r="DU62" i="155"/>
  <c r="EK62" i="154"/>
  <c r="EK61" i="155"/>
  <c r="EG60" i="153"/>
  <c r="EG59" i="155"/>
  <c r="AG60" i="153"/>
  <c r="AG59" i="155"/>
  <c r="AI58" i="156"/>
  <c r="AI58" i="157" s="1"/>
  <c r="EU60" i="155"/>
  <c r="EU61" i="153"/>
  <c r="S61" i="153"/>
  <c r="S60" i="155"/>
  <c r="EA58" i="156"/>
  <c r="EA58" i="157" s="1"/>
  <c r="DK58" i="156"/>
  <c r="DK58" i="157" s="1"/>
  <c r="AS60" i="156"/>
  <c r="AS60" i="157" s="1"/>
  <c r="BU60" i="156"/>
  <c r="BU60" i="157" s="1"/>
  <c r="BY66" i="153"/>
  <c r="I60" i="153"/>
  <c r="I59" i="155"/>
  <c r="BY60" i="156"/>
  <c r="BY60" i="157" s="1"/>
  <c r="BQ58" i="156"/>
  <c r="BQ58" i="157" s="1"/>
  <c r="O59" i="157"/>
  <c r="O60" i="156"/>
  <c r="EO58" i="156"/>
  <c r="EO58" i="157" s="1"/>
  <c r="AK58" i="156"/>
  <c r="AK58" i="157" s="1"/>
  <c r="CM58" i="156"/>
  <c r="CM58" i="157" s="1"/>
  <c r="BC61" i="153"/>
  <c r="BC60" i="155"/>
  <c r="AE61" i="153"/>
  <c r="AE60" i="155"/>
  <c r="BS59" i="156"/>
  <c r="BS59" i="157" s="1"/>
  <c r="AW59" i="155"/>
  <c r="AW60" i="153"/>
  <c r="K59" i="156"/>
  <c r="K59" i="157" s="1"/>
  <c r="BW58" i="156"/>
  <c r="BW58" i="157" s="1"/>
  <c r="AA58" i="156"/>
  <c r="AA58" i="157" s="1"/>
  <c r="DI58" i="156"/>
  <c r="DI58" i="157" s="1"/>
  <c r="EI61" i="153"/>
  <c r="EI60" i="155"/>
  <c r="AI60" i="153"/>
  <c r="AI59" i="155"/>
  <c r="EU59" i="156"/>
  <c r="EU59" i="157" s="1"/>
  <c r="S59" i="156"/>
  <c r="S59" i="157" s="1"/>
  <c r="EA60" i="153"/>
  <c r="EA59" i="155"/>
  <c r="DK59" i="155"/>
  <c r="DK60" i="153"/>
  <c r="BI62" i="154"/>
  <c r="AS62" i="154"/>
  <c r="AS61" i="155"/>
  <c r="DM65" i="153"/>
  <c r="BU62" i="154"/>
  <c r="BU61" i="155"/>
  <c r="I58" i="156"/>
  <c r="I58" i="157" s="1"/>
  <c r="BY62" i="154"/>
  <c r="BY61" i="155"/>
  <c r="BQ60" i="153"/>
  <c r="BQ59" i="155"/>
  <c r="AY61" i="153"/>
  <c r="AY60" i="155"/>
  <c r="EK65" i="153"/>
  <c r="BU66" i="153"/>
  <c r="EO60" i="153"/>
  <c r="EO59" i="155"/>
  <c r="AK60" i="153"/>
  <c r="AK59" i="155"/>
  <c r="CM60" i="153"/>
  <c r="CM59" i="155"/>
  <c r="M65" i="153"/>
  <c r="BC59" i="156"/>
  <c r="BC59" i="157" s="1"/>
  <c r="CW62" i="154"/>
  <c r="CW61" i="155"/>
  <c r="AE59" i="156"/>
  <c r="AE59" i="157" s="1"/>
  <c r="M63" i="154"/>
  <c r="M62" i="155"/>
  <c r="BS61" i="153"/>
  <c r="BS60" i="155"/>
  <c r="AW58" i="156"/>
  <c r="AW58" i="157" s="1"/>
  <c r="K61" i="153"/>
  <c r="K60" i="155"/>
  <c r="BW60" i="153"/>
  <c r="BW59" i="155"/>
  <c r="AM66" i="153"/>
  <c r="AA60" i="153"/>
  <c r="AA59" i="155"/>
  <c r="DI59" i="155"/>
  <c r="DI60" i="153"/>
  <c r="CW60" i="156" l="1"/>
  <c r="CW60" i="157" s="1"/>
  <c r="DQ60" i="156"/>
  <c r="DQ60" i="157" s="1"/>
  <c r="DO60" i="156"/>
  <c r="DO60" i="157" s="1"/>
  <c r="AY59" i="156"/>
  <c r="AY59" i="157" s="1"/>
  <c r="BA60" i="156"/>
  <c r="BA60" i="157" s="1"/>
  <c r="CG60" i="156"/>
  <c r="CG60" i="157" s="1"/>
  <c r="CA60" i="156"/>
  <c r="CA60" i="157" s="1"/>
  <c r="DU59" i="157"/>
  <c r="DU60" i="156"/>
  <c r="M69" i="145"/>
  <c r="G69" i="160"/>
  <c r="CI60" i="156"/>
  <c r="CI60" i="157" s="1"/>
  <c r="M59" i="157"/>
  <c r="M60" i="156"/>
  <c r="C59" i="156"/>
  <c r="C59" i="157" s="1"/>
  <c r="CQ60" i="156"/>
  <c r="CQ60" i="157" s="1"/>
  <c r="DA59" i="157"/>
  <c r="DA60" i="156"/>
  <c r="BI59" i="156"/>
  <c r="BI59" i="157" s="1"/>
  <c r="C61" i="153"/>
  <c r="C60" i="155"/>
  <c r="DG59" i="156"/>
  <c r="DG59" i="157" s="1"/>
  <c r="BK62" i="153"/>
  <c r="BK61" i="155"/>
  <c r="CA61" i="155"/>
  <c r="CA62" i="153"/>
  <c r="EE62" i="153"/>
  <c r="EE61" i="155"/>
  <c r="CQ62" i="155"/>
  <c r="CQ63" i="153"/>
  <c r="BK60" i="156"/>
  <c r="BK60" i="157" s="1"/>
  <c r="DQ62" i="153"/>
  <c r="DQ61" i="155"/>
  <c r="O63" i="153"/>
  <c r="O62" i="155"/>
  <c r="BI61" i="153"/>
  <c r="BI60" i="155"/>
  <c r="EE60" i="156"/>
  <c r="EE60" i="157" s="1"/>
  <c r="DO61" i="155"/>
  <c r="DO62" i="153"/>
  <c r="E60" i="155"/>
  <c r="E61" i="153"/>
  <c r="U60" i="155"/>
  <c r="U61" i="153"/>
  <c r="W60" i="155"/>
  <c r="W61" i="153"/>
  <c r="DG60" i="155"/>
  <c r="DG61" i="153"/>
  <c r="DE61" i="153"/>
  <c r="DE60" i="155"/>
  <c r="ES59" i="156"/>
  <c r="ES59" i="157" s="1"/>
  <c r="E59" i="156"/>
  <c r="E59" i="157" s="1"/>
  <c r="CI63" i="153"/>
  <c r="CI62" i="155"/>
  <c r="U59" i="156"/>
  <c r="U59" i="157" s="1"/>
  <c r="W59" i="156"/>
  <c r="W59" i="157" s="1"/>
  <c r="DE59" i="156"/>
  <c r="DE59" i="157" s="1"/>
  <c r="ES61" i="153"/>
  <c r="ES60" i="155"/>
  <c r="AA59" i="156"/>
  <c r="AA59" i="157" s="1"/>
  <c r="CW61" i="156"/>
  <c r="CW61" i="157" s="1"/>
  <c r="AI59" i="156"/>
  <c r="AI59" i="157" s="1"/>
  <c r="S60" i="156"/>
  <c r="S60" i="157" s="1"/>
  <c r="EG59" i="156"/>
  <c r="EG59" i="157" s="1"/>
  <c r="CU61" i="153"/>
  <c r="CU60" i="155"/>
  <c r="CC59" i="156"/>
  <c r="CC59" i="157" s="1"/>
  <c r="EY59" i="156"/>
  <c r="EY59" i="157" s="1"/>
  <c r="DY61" i="153"/>
  <c r="DY60" i="155"/>
  <c r="AA61" i="153"/>
  <c r="AA60" i="155"/>
  <c r="CM61" i="153"/>
  <c r="CM60" i="155"/>
  <c r="DK59" i="156"/>
  <c r="DK59" i="157" s="1"/>
  <c r="CS60" i="155"/>
  <c r="CS61" i="153"/>
  <c r="CG62" i="155"/>
  <c r="CG63" i="153"/>
  <c r="DY59" i="156"/>
  <c r="DY59" i="157" s="1"/>
  <c r="BU61" i="156"/>
  <c r="BU61" i="157" s="1"/>
  <c r="DK61" i="153"/>
  <c r="DK60" i="155"/>
  <c r="AW61" i="153"/>
  <c r="AW60" i="155"/>
  <c r="EM60" i="156"/>
  <c r="EM60" i="157" s="1"/>
  <c r="EW59" i="156"/>
  <c r="EW59" i="157" s="1"/>
  <c r="CS59" i="156"/>
  <c r="CS59" i="157" s="1"/>
  <c r="CW67" i="153"/>
  <c r="G60" i="156"/>
  <c r="G60" i="157" s="1"/>
  <c r="M64" i="154"/>
  <c r="M63" i="155"/>
  <c r="AS63" i="154"/>
  <c r="AS62" i="155"/>
  <c r="AI60" i="155"/>
  <c r="AI61" i="153"/>
  <c r="AW59" i="156"/>
  <c r="AW59" i="157" s="1"/>
  <c r="S62" i="153"/>
  <c r="S61" i="155"/>
  <c r="DU64" i="153"/>
  <c r="DU63" i="155"/>
  <c r="EM62" i="153"/>
  <c r="EM61" i="155"/>
  <c r="EW61" i="153"/>
  <c r="EW60" i="155"/>
  <c r="CC61" i="153"/>
  <c r="CC60" i="155"/>
  <c r="BA63" i="154"/>
  <c r="BA62" i="155"/>
  <c r="CY63" i="154"/>
  <c r="CY62" i="155"/>
  <c r="DW62" i="153"/>
  <c r="DW61" i="155"/>
  <c r="G61" i="155"/>
  <c r="G62" i="153"/>
  <c r="Q61" i="153"/>
  <c r="Q60" i="155"/>
  <c r="DI61" i="153"/>
  <c r="DI60" i="155"/>
  <c r="BW59" i="156"/>
  <c r="BW59" i="157" s="1"/>
  <c r="BS60" i="156"/>
  <c r="BS60" i="157" s="1"/>
  <c r="M66" i="153"/>
  <c r="EO59" i="156"/>
  <c r="EO59" i="157" s="1"/>
  <c r="BQ59" i="156"/>
  <c r="BQ59" i="157" s="1"/>
  <c r="EA59" i="156"/>
  <c r="EA59" i="157" s="1"/>
  <c r="EI60" i="156"/>
  <c r="EI60" i="157" s="1"/>
  <c r="AE60" i="156"/>
  <c r="AE60" i="157" s="1"/>
  <c r="BC60" i="156"/>
  <c r="BC60" i="157" s="1"/>
  <c r="I59" i="156"/>
  <c r="I59" i="157" s="1"/>
  <c r="EU62" i="153"/>
  <c r="EU61" i="155"/>
  <c r="AG59" i="156"/>
  <c r="AG59" i="157" s="1"/>
  <c r="EK61" i="156"/>
  <c r="EK61" i="157" s="1"/>
  <c r="AM61" i="156"/>
  <c r="AM61" i="157" s="1"/>
  <c r="BO59" i="156"/>
  <c r="BO59" i="157" s="1"/>
  <c r="AQ60" i="156"/>
  <c r="AQ60" i="157" s="1"/>
  <c r="Y60" i="155"/>
  <c r="Y61" i="153"/>
  <c r="EQ60" i="156"/>
  <c r="EQ60" i="157" s="1"/>
  <c r="CE60" i="155"/>
  <c r="CE61" i="153"/>
  <c r="BE59" i="156"/>
  <c r="BE59" i="157" s="1"/>
  <c r="DM62" i="156"/>
  <c r="DM62" i="157" s="1"/>
  <c r="CO61" i="156"/>
  <c r="CO61" i="157" s="1"/>
  <c r="EC59" i="156"/>
  <c r="EC59" i="157" s="1"/>
  <c r="AC61" i="156"/>
  <c r="AC61" i="157" s="1"/>
  <c r="AO61" i="156"/>
  <c r="AO61" i="157" s="1"/>
  <c r="DC62" i="153"/>
  <c r="DC61" i="155"/>
  <c r="AU62" i="153"/>
  <c r="AU61" i="155"/>
  <c r="DS59" i="156"/>
  <c r="DS59" i="157" s="1"/>
  <c r="CK59" i="156"/>
  <c r="CK59" i="157" s="1"/>
  <c r="BM59" i="156"/>
  <c r="BM59" i="157" s="1"/>
  <c r="CM59" i="156"/>
  <c r="CM59" i="157" s="1"/>
  <c r="AS61" i="156"/>
  <c r="AS61" i="157" s="1"/>
  <c r="O60" i="157"/>
  <c r="O61" i="156"/>
  <c r="BY67" i="153"/>
  <c r="BA67" i="153"/>
  <c r="BG59" i="156"/>
  <c r="BG59" i="157" s="1"/>
  <c r="CY61" i="156"/>
  <c r="CY61" i="157" s="1"/>
  <c r="DW60" i="156"/>
  <c r="DW60" i="157" s="1"/>
  <c r="AO67" i="153"/>
  <c r="AC65" i="153"/>
  <c r="Q59" i="156"/>
  <c r="Q59" i="157" s="1"/>
  <c r="CW63" i="154"/>
  <c r="CW62" i="155"/>
  <c r="AY62" i="153"/>
  <c r="AY61" i="155"/>
  <c r="BU63" i="154"/>
  <c r="BU62" i="155"/>
  <c r="EG61" i="153"/>
  <c r="EG60" i="155"/>
  <c r="CO67" i="153"/>
  <c r="CU59" i="156"/>
  <c r="CU59" i="157" s="1"/>
  <c r="CY67" i="153"/>
  <c r="BG61" i="153"/>
  <c r="BG60" i="155"/>
  <c r="EY60" i="155"/>
  <c r="EY61" i="153"/>
  <c r="DA64" i="153"/>
  <c r="DA63" i="155"/>
  <c r="K60" i="156"/>
  <c r="K60" i="157" s="1"/>
  <c r="AK59" i="156"/>
  <c r="AK59" i="157" s="1"/>
  <c r="BU67" i="153"/>
  <c r="BY61" i="156"/>
  <c r="BY61" i="157" s="1"/>
  <c r="DI59" i="156"/>
  <c r="DI59" i="157" s="1"/>
  <c r="AM67" i="153"/>
  <c r="BW61" i="153"/>
  <c r="BW60" i="155"/>
  <c r="K62" i="153"/>
  <c r="K61" i="155"/>
  <c r="BS62" i="153"/>
  <c r="BS61" i="155"/>
  <c r="AK61" i="153"/>
  <c r="AK60" i="155"/>
  <c r="EO61" i="153"/>
  <c r="EO60" i="155"/>
  <c r="EK66" i="153"/>
  <c r="BQ61" i="153"/>
  <c r="BQ60" i="155"/>
  <c r="BY63" i="154"/>
  <c r="BY62" i="155"/>
  <c r="DM66" i="153"/>
  <c r="BI63" i="154"/>
  <c r="EA61" i="153"/>
  <c r="EA60" i="155"/>
  <c r="EI61" i="155"/>
  <c r="EI62" i="153"/>
  <c r="AE62" i="153"/>
  <c r="AE61" i="155"/>
  <c r="BC62" i="153"/>
  <c r="BC61" i="155"/>
  <c r="I60" i="155"/>
  <c r="I61" i="153"/>
  <c r="EU60" i="156"/>
  <c r="EU60" i="157" s="1"/>
  <c r="AG61" i="153"/>
  <c r="AG60" i="155"/>
  <c r="EK63" i="154"/>
  <c r="EK62" i="155"/>
  <c r="AM63" i="154"/>
  <c r="AM62" i="155"/>
  <c r="BO60" i="155"/>
  <c r="BO61" i="153"/>
  <c r="AQ62" i="153"/>
  <c r="AQ61" i="155"/>
  <c r="Y59" i="156"/>
  <c r="Y59" i="157" s="1"/>
  <c r="EQ62" i="153"/>
  <c r="EQ61" i="155"/>
  <c r="CE59" i="156"/>
  <c r="CE59" i="157" s="1"/>
  <c r="ES66" i="154"/>
  <c r="BE61" i="153"/>
  <c r="BE60" i="155"/>
  <c r="DM64" i="154"/>
  <c r="DM63" i="155"/>
  <c r="CO63" i="154"/>
  <c r="CO62" i="155"/>
  <c r="EC61" i="153"/>
  <c r="EC60" i="155"/>
  <c r="AC63" i="154"/>
  <c r="AC62" i="155"/>
  <c r="AS70" i="153"/>
  <c r="AO63" i="154"/>
  <c r="AO62" i="155"/>
  <c r="DC60" i="156"/>
  <c r="DC60" i="157" s="1"/>
  <c r="AU60" i="156"/>
  <c r="AU60" i="157" s="1"/>
  <c r="DS61" i="153"/>
  <c r="DS60" i="155"/>
  <c r="CK61" i="153"/>
  <c r="CK60" i="155"/>
  <c r="BM61" i="153"/>
  <c r="BM60" i="155"/>
  <c r="DQ61" i="156" l="1"/>
  <c r="DO61" i="156"/>
  <c r="DO61" i="157" s="1"/>
  <c r="AY60" i="156"/>
  <c r="AY60" i="157" s="1"/>
  <c r="CG61" i="156"/>
  <c r="CG61" i="157" s="1"/>
  <c r="BA61" i="156"/>
  <c r="BA61" i="157" s="1"/>
  <c r="CA61" i="156"/>
  <c r="CA61" i="157" s="1"/>
  <c r="DU60" i="157"/>
  <c r="DU61" i="156"/>
  <c r="M70" i="145"/>
  <c r="G70" i="160"/>
  <c r="CI61" i="156"/>
  <c r="CI61" i="157" s="1"/>
  <c r="M60" i="157"/>
  <c r="M61" i="156"/>
  <c r="C60" i="156"/>
  <c r="C60" i="157" s="1"/>
  <c r="CQ61" i="156"/>
  <c r="CQ61" i="157" s="1"/>
  <c r="DA60" i="157"/>
  <c r="DA61" i="156"/>
  <c r="BI60" i="156"/>
  <c r="BI60" i="157" s="1"/>
  <c r="DG60" i="156"/>
  <c r="DG60" i="157" s="1"/>
  <c r="C62" i="153"/>
  <c r="C61" i="155"/>
  <c r="ES60" i="156"/>
  <c r="ES60" i="157" s="1"/>
  <c r="DG61" i="155"/>
  <c r="DG62" i="153"/>
  <c r="U61" i="155"/>
  <c r="U62" i="153"/>
  <c r="DO63" i="153"/>
  <c r="DO62" i="155"/>
  <c r="CQ64" i="153"/>
  <c r="CQ63" i="155"/>
  <c r="CA62" i="155"/>
  <c r="CA63" i="153"/>
  <c r="ES62" i="153"/>
  <c r="ES61" i="155"/>
  <c r="CI64" i="153"/>
  <c r="CI63" i="155"/>
  <c r="U60" i="156"/>
  <c r="U60" i="157" s="1"/>
  <c r="BI62" i="153"/>
  <c r="BI61" i="155"/>
  <c r="DQ63" i="153"/>
  <c r="DQ62" i="155"/>
  <c r="DE60" i="156"/>
  <c r="DE60" i="157" s="1"/>
  <c r="W62" i="153"/>
  <c r="W61" i="155"/>
  <c r="E62" i="153"/>
  <c r="E61" i="155"/>
  <c r="EE61" i="156"/>
  <c r="EE61" i="157" s="1"/>
  <c r="BK61" i="156"/>
  <c r="BK61" i="157" s="1"/>
  <c r="DE62" i="153"/>
  <c r="DE61" i="155"/>
  <c r="W60" i="156"/>
  <c r="W60" i="157" s="1"/>
  <c r="E60" i="156"/>
  <c r="E60" i="157" s="1"/>
  <c r="O64" i="153"/>
  <c r="O63" i="155"/>
  <c r="EE63" i="153"/>
  <c r="EE62" i="155"/>
  <c r="BK63" i="153"/>
  <c r="BK62" i="155"/>
  <c r="DS60" i="156"/>
  <c r="DS60" i="157" s="1"/>
  <c r="AC62" i="156"/>
  <c r="AC62" i="157" s="1"/>
  <c r="BC61" i="156"/>
  <c r="BC61" i="157" s="1"/>
  <c r="BQ60" i="156"/>
  <c r="BQ60" i="157" s="1"/>
  <c r="AM68" i="153"/>
  <c r="G62" i="155"/>
  <c r="G63" i="153"/>
  <c r="S61" i="156"/>
  <c r="S61" i="157" s="1"/>
  <c r="CG63" i="155"/>
  <c r="CG64" i="153"/>
  <c r="AS71" i="153"/>
  <c r="BE62" i="153"/>
  <c r="BE61" i="155"/>
  <c r="AG62" i="153"/>
  <c r="AG61" i="155"/>
  <c r="EI61" i="156"/>
  <c r="EI61" i="157" s="1"/>
  <c r="BQ61" i="155"/>
  <c r="BQ62" i="153"/>
  <c r="EY60" i="156"/>
  <c r="EY60" i="157" s="1"/>
  <c r="BG61" i="155"/>
  <c r="BG62" i="153"/>
  <c r="EG62" i="153"/>
  <c r="EG61" i="155"/>
  <c r="BU64" i="154"/>
  <c r="BU63" i="155"/>
  <c r="AC66" i="153"/>
  <c r="BA68" i="153"/>
  <c r="DC62" i="155"/>
  <c r="DC63" i="153"/>
  <c r="EU62" i="155"/>
  <c r="EU63" i="153"/>
  <c r="DI62" i="153"/>
  <c r="DI61" i="155"/>
  <c r="G61" i="156"/>
  <c r="G61" i="157" s="1"/>
  <c r="CY64" i="154"/>
  <c r="CY63" i="155"/>
  <c r="CC62" i="153"/>
  <c r="CC61" i="155"/>
  <c r="EM63" i="153"/>
  <c r="EM62" i="155"/>
  <c r="S63" i="153"/>
  <c r="S62" i="155"/>
  <c r="AS64" i="154"/>
  <c r="AS63" i="155"/>
  <c r="M65" i="154"/>
  <c r="M64" i="155"/>
  <c r="CW68" i="153"/>
  <c r="DK62" i="153"/>
  <c r="DK61" i="155"/>
  <c r="CM61" i="155"/>
  <c r="CM62" i="153"/>
  <c r="DY62" i="153"/>
  <c r="DY61" i="155"/>
  <c r="CO62" i="156"/>
  <c r="CO62" i="157" s="1"/>
  <c r="AG60" i="156"/>
  <c r="AG60" i="157" s="1"/>
  <c r="EI63" i="153"/>
  <c r="EI62" i="155"/>
  <c r="BG60" i="156"/>
  <c r="BG60" i="157" s="1"/>
  <c r="DC61" i="156"/>
  <c r="DC61" i="157" s="1"/>
  <c r="DI60" i="156"/>
  <c r="DI60" i="157" s="1"/>
  <c r="CY62" i="156"/>
  <c r="CY62" i="157" s="1"/>
  <c r="EM61" i="156"/>
  <c r="EM61" i="157" s="1"/>
  <c r="AS62" i="156"/>
  <c r="AS62" i="157" s="1"/>
  <c r="CM60" i="156"/>
  <c r="CM60" i="157" s="1"/>
  <c r="DS62" i="153"/>
  <c r="DS61" i="155"/>
  <c r="AC64" i="154"/>
  <c r="AC63" i="155"/>
  <c r="BO60" i="156"/>
  <c r="BO60" i="157" s="1"/>
  <c r="BI64" i="154"/>
  <c r="EO61" i="155"/>
  <c r="EO62" i="153"/>
  <c r="K63" i="153"/>
  <c r="K62" i="155"/>
  <c r="CK60" i="156"/>
  <c r="CK60" i="157" s="1"/>
  <c r="AO62" i="156"/>
  <c r="AO62" i="157" s="1"/>
  <c r="EC60" i="156"/>
  <c r="EC60" i="157" s="1"/>
  <c r="DM63" i="156"/>
  <c r="DM63" i="157" s="1"/>
  <c r="EQ61" i="156"/>
  <c r="EQ61" i="157" s="1"/>
  <c r="AQ61" i="156"/>
  <c r="AQ61" i="157" s="1"/>
  <c r="AM62" i="156"/>
  <c r="AM62" i="157" s="1"/>
  <c r="EK62" i="156"/>
  <c r="EK62" i="157" s="1"/>
  <c r="I62" i="153"/>
  <c r="I61" i="155"/>
  <c r="AE61" i="156"/>
  <c r="AE61" i="157" s="1"/>
  <c r="EA60" i="156"/>
  <c r="EA60" i="157" s="1"/>
  <c r="BY62" i="156"/>
  <c r="BY62" i="157" s="1"/>
  <c r="AK60" i="156"/>
  <c r="AK60" i="157" s="1"/>
  <c r="BS61" i="156"/>
  <c r="BS61" i="157" s="1"/>
  <c r="BW60" i="156"/>
  <c r="BW60" i="157" s="1"/>
  <c r="CW62" i="156"/>
  <c r="CW62" i="157" s="1"/>
  <c r="AO68" i="153"/>
  <c r="O61" i="157"/>
  <c r="O62" i="156"/>
  <c r="DQ61" i="157"/>
  <c r="AU61" i="156"/>
  <c r="AU61" i="157" s="1"/>
  <c r="CE62" i="153"/>
  <c r="CE61" i="155"/>
  <c r="Y61" i="155"/>
  <c r="Y62" i="153"/>
  <c r="Q60" i="156"/>
  <c r="Q60" i="157" s="1"/>
  <c r="DW61" i="156"/>
  <c r="DW61" i="157" s="1"/>
  <c r="EW60" i="156"/>
  <c r="EW60" i="157" s="1"/>
  <c r="AI61" i="155"/>
  <c r="AI62" i="153"/>
  <c r="AW60" i="156"/>
  <c r="AW60" i="157" s="1"/>
  <c r="CS62" i="153"/>
  <c r="CS61" i="155"/>
  <c r="AA60" i="156"/>
  <c r="AA60" i="157" s="1"/>
  <c r="CU60" i="156"/>
  <c r="CU60" i="157" s="1"/>
  <c r="BM60" i="156"/>
  <c r="BM60" i="157" s="1"/>
  <c r="BE60" i="156"/>
  <c r="BE60" i="157" s="1"/>
  <c r="BO61" i="155"/>
  <c r="BO62" i="153"/>
  <c r="EO60" i="156"/>
  <c r="EO60" i="157" s="1"/>
  <c r="K61" i="156"/>
  <c r="K61" i="157" s="1"/>
  <c r="EY62" i="153"/>
  <c r="EY61" i="155"/>
  <c r="EG60" i="156"/>
  <c r="EG60" i="157" s="1"/>
  <c r="BU62" i="156"/>
  <c r="BU62" i="157" s="1"/>
  <c r="BY68" i="153"/>
  <c r="EU61" i="156"/>
  <c r="EU61" i="157" s="1"/>
  <c r="CC60" i="156"/>
  <c r="CC60" i="157" s="1"/>
  <c r="DK60" i="156"/>
  <c r="DK60" i="157" s="1"/>
  <c r="DY60" i="156"/>
  <c r="DY60" i="157" s="1"/>
  <c r="BM62" i="153"/>
  <c r="BM61" i="155"/>
  <c r="CO64" i="154"/>
  <c r="CO63" i="155"/>
  <c r="BC63" i="153"/>
  <c r="BC62" i="155"/>
  <c r="CK62" i="153"/>
  <c r="CK61" i="155"/>
  <c r="AO64" i="154"/>
  <c r="AO63" i="155"/>
  <c r="EC62" i="153"/>
  <c r="EC61" i="155"/>
  <c r="DM65" i="154"/>
  <c r="DM64" i="155"/>
  <c r="ES67" i="154"/>
  <c r="EQ63" i="153"/>
  <c r="EQ62" i="155"/>
  <c r="AQ62" i="155"/>
  <c r="AQ63" i="153"/>
  <c r="AM64" i="154"/>
  <c r="AM63" i="155"/>
  <c r="EK64" i="154"/>
  <c r="EK63" i="155"/>
  <c r="I60" i="156"/>
  <c r="I60" i="157" s="1"/>
  <c r="AE62" i="155"/>
  <c r="AE63" i="153"/>
  <c r="EA62" i="153"/>
  <c r="EA61" i="155"/>
  <c r="DM67" i="153"/>
  <c r="BY64" i="154"/>
  <c r="BY63" i="155"/>
  <c r="EK67" i="153"/>
  <c r="AK61" i="155"/>
  <c r="AK62" i="153"/>
  <c r="BS63" i="153"/>
  <c r="BS62" i="155"/>
  <c r="BW62" i="153"/>
  <c r="BW61" i="155"/>
  <c r="BU68" i="153"/>
  <c r="DA64" i="155"/>
  <c r="DA65" i="153"/>
  <c r="CY68" i="153"/>
  <c r="CO68" i="153"/>
  <c r="AY63" i="153"/>
  <c r="AY62" i="155"/>
  <c r="CW64" i="154"/>
  <c r="CW63" i="155"/>
  <c r="AU63" i="153"/>
  <c r="AU62" i="155"/>
  <c r="CE60" i="156"/>
  <c r="CE60" i="157" s="1"/>
  <c r="Y60" i="156"/>
  <c r="Y60" i="157" s="1"/>
  <c r="M67" i="153"/>
  <c r="Q62" i="153"/>
  <c r="Q61" i="155"/>
  <c r="DW63" i="153"/>
  <c r="DW62" i="155"/>
  <c r="BA64" i="154"/>
  <c r="BA63" i="155"/>
  <c r="EW62" i="153"/>
  <c r="EW61" i="155"/>
  <c r="DU65" i="153"/>
  <c r="DU64" i="155"/>
  <c r="AI60" i="156"/>
  <c r="AI60" i="157" s="1"/>
  <c r="AW62" i="153"/>
  <c r="AW61" i="155"/>
  <c r="CS60" i="156"/>
  <c r="CS60" i="157" s="1"/>
  <c r="AA62" i="153"/>
  <c r="AA61" i="155"/>
  <c r="CU61" i="155"/>
  <c r="CU62" i="153"/>
  <c r="DQ62" i="156" l="1"/>
  <c r="AY61" i="156"/>
  <c r="AY61" i="157" s="1"/>
  <c r="DO62" i="156"/>
  <c r="CG62" i="156"/>
  <c r="CG62" i="157" s="1"/>
  <c r="BA62" i="156"/>
  <c r="BA62" i="157" s="1"/>
  <c r="CA62" i="156"/>
  <c r="CA62" i="157" s="1"/>
  <c r="DU61" i="157"/>
  <c r="DU62" i="156"/>
  <c r="M71" i="145"/>
  <c r="G71" i="160"/>
  <c r="CI62" i="156"/>
  <c r="CI62" i="157" s="1"/>
  <c r="M61" i="157"/>
  <c r="M62" i="156"/>
  <c r="C61" i="156"/>
  <c r="C61" i="157" s="1"/>
  <c r="DO62" i="157"/>
  <c r="BI61" i="156"/>
  <c r="BI61" i="157" s="1"/>
  <c r="CQ62" i="156"/>
  <c r="CQ62" i="157" s="1"/>
  <c r="DA61" i="157"/>
  <c r="DA62" i="156"/>
  <c r="ES61" i="156"/>
  <c r="ES61" i="157" s="1"/>
  <c r="DG61" i="156"/>
  <c r="DG61" i="157" s="1"/>
  <c r="C62" i="155"/>
  <c r="C63" i="153"/>
  <c r="EE62" i="156"/>
  <c r="EE62" i="157" s="1"/>
  <c r="DE61" i="156"/>
  <c r="DE61" i="157" s="1"/>
  <c r="W63" i="153"/>
  <c r="W62" i="155"/>
  <c r="DQ64" i="153"/>
  <c r="DQ63" i="155"/>
  <c r="ES63" i="153"/>
  <c r="ES62" i="155"/>
  <c r="CQ65" i="153"/>
  <c r="CQ64" i="155"/>
  <c r="U61" i="156"/>
  <c r="U61" i="157" s="1"/>
  <c r="EE64" i="153"/>
  <c r="EE63" i="155"/>
  <c r="DE63" i="153"/>
  <c r="DE62" i="155"/>
  <c r="E61" i="156"/>
  <c r="E61" i="157" s="1"/>
  <c r="CA63" i="155"/>
  <c r="CA64" i="153"/>
  <c r="DG63" i="153"/>
  <c r="DG62" i="155"/>
  <c r="BK62" i="156"/>
  <c r="BK62" i="157" s="1"/>
  <c r="E63" i="153"/>
  <c r="E62" i="155"/>
  <c r="BI63" i="153"/>
  <c r="BI62" i="155"/>
  <c r="CI64" i="155"/>
  <c r="CI65" i="153"/>
  <c r="DO64" i="153"/>
  <c r="DO63" i="155"/>
  <c r="BK64" i="153"/>
  <c r="BK63" i="155"/>
  <c r="O64" i="155"/>
  <c r="O65" i="153"/>
  <c r="W61" i="156"/>
  <c r="W61" i="157" s="1"/>
  <c r="U63" i="153"/>
  <c r="U62" i="155"/>
  <c r="BS62" i="156"/>
  <c r="BS62" i="157" s="1"/>
  <c r="EY61" i="156"/>
  <c r="EY61" i="157" s="1"/>
  <c r="AC63" i="156"/>
  <c r="AC63" i="157" s="1"/>
  <c r="CY63" i="156"/>
  <c r="CY63" i="157" s="1"/>
  <c r="AC67" i="153"/>
  <c r="BA65" i="154"/>
  <c r="BA64" i="155"/>
  <c r="CO69" i="153"/>
  <c r="ES68" i="154"/>
  <c r="Y61" i="156"/>
  <c r="Y61" i="157" s="1"/>
  <c r="CW69" i="153"/>
  <c r="EM64" i="153"/>
  <c r="EM63" i="155"/>
  <c r="DI63" i="153"/>
  <c r="DI62" i="155"/>
  <c r="EG63" i="153"/>
  <c r="EG62" i="155"/>
  <c r="AA61" i="156"/>
  <c r="AA61" i="157" s="1"/>
  <c r="Q61" i="156"/>
  <c r="Q61" i="157" s="1"/>
  <c r="CW63" i="156"/>
  <c r="CW63" i="157" s="1"/>
  <c r="DM68" i="153"/>
  <c r="EK63" i="156"/>
  <c r="EK63" i="157" s="1"/>
  <c r="EC61" i="156"/>
  <c r="EC61" i="157" s="1"/>
  <c r="Y63" i="153"/>
  <c r="Y62" i="155"/>
  <c r="DQ62" i="157"/>
  <c r="EO62" i="155"/>
  <c r="EO63" i="153"/>
  <c r="DK61" i="156"/>
  <c r="DK61" i="157" s="1"/>
  <c r="EM62" i="156"/>
  <c r="EM62" i="157" s="1"/>
  <c r="DI61" i="156"/>
  <c r="DI61" i="157" s="1"/>
  <c r="AA63" i="153"/>
  <c r="AA62" i="155"/>
  <c r="Q63" i="153"/>
  <c r="Q62" i="155"/>
  <c r="CW65" i="154"/>
  <c r="CW64" i="155"/>
  <c r="BS64" i="153"/>
  <c r="BS63" i="155"/>
  <c r="EK65" i="154"/>
  <c r="EK64" i="155"/>
  <c r="AO65" i="154"/>
  <c r="AO64" i="155"/>
  <c r="BM63" i="153"/>
  <c r="BM62" i="155"/>
  <c r="EY62" i="155"/>
  <c r="EY63" i="153"/>
  <c r="CM61" i="156"/>
  <c r="CM61" i="157" s="1"/>
  <c r="DK63" i="153"/>
  <c r="DK62" i="155"/>
  <c r="AS65" i="154"/>
  <c r="AS64" i="155"/>
  <c r="CY65" i="154"/>
  <c r="CY64" i="155"/>
  <c r="DC62" i="156"/>
  <c r="DC62" i="157" s="1"/>
  <c r="BE63" i="153"/>
  <c r="BE62" i="155"/>
  <c r="AW61" i="156"/>
  <c r="AW61" i="157" s="1"/>
  <c r="EW61" i="156"/>
  <c r="EW61" i="157" s="1"/>
  <c r="DW62" i="156"/>
  <c r="DW62" i="157" s="1"/>
  <c r="AY62" i="156"/>
  <c r="AY62" i="157" s="1"/>
  <c r="DA66" i="153"/>
  <c r="DA65" i="155"/>
  <c r="BW61" i="156"/>
  <c r="BW61" i="157" s="1"/>
  <c r="AK63" i="153"/>
  <c r="AK62" i="155"/>
  <c r="BY63" i="156"/>
  <c r="BY63" i="157" s="1"/>
  <c r="EA61" i="156"/>
  <c r="EA61" i="157" s="1"/>
  <c r="AM63" i="156"/>
  <c r="AM63" i="157" s="1"/>
  <c r="EQ62" i="156"/>
  <c r="EQ62" i="157" s="1"/>
  <c r="DM64" i="156"/>
  <c r="DM64" i="157" s="1"/>
  <c r="CK61" i="156"/>
  <c r="CK61" i="157" s="1"/>
  <c r="BC62" i="156"/>
  <c r="BC62" i="157" s="1"/>
  <c r="CO63" i="156"/>
  <c r="CO63" i="157" s="1"/>
  <c r="BY69" i="153"/>
  <c r="BO63" i="153"/>
  <c r="BO62" i="155"/>
  <c r="CS61" i="156"/>
  <c r="CS61" i="157" s="1"/>
  <c r="AI62" i="155"/>
  <c r="AI63" i="153"/>
  <c r="CE61" i="156"/>
  <c r="CE61" i="157" s="1"/>
  <c r="O62" i="157"/>
  <c r="O63" i="156"/>
  <c r="I61" i="156"/>
  <c r="I61" i="157" s="1"/>
  <c r="K62" i="156"/>
  <c r="K62" i="157" s="1"/>
  <c r="DS61" i="156"/>
  <c r="DS61" i="157" s="1"/>
  <c r="EI62" i="156"/>
  <c r="EI62" i="157" s="1"/>
  <c r="DY61" i="156"/>
  <c r="DY61" i="157" s="1"/>
  <c r="S62" i="156"/>
  <c r="S62" i="157" s="1"/>
  <c r="CC61" i="156"/>
  <c r="CC61" i="157" s="1"/>
  <c r="EU64" i="153"/>
  <c r="EU63" i="155"/>
  <c r="BU63" i="156"/>
  <c r="BU63" i="157" s="1"/>
  <c r="BG63" i="153"/>
  <c r="BG62" i="155"/>
  <c r="BQ63" i="153"/>
  <c r="BQ62" i="155"/>
  <c r="AG61" i="156"/>
  <c r="AG61" i="157" s="1"/>
  <c r="AS72" i="153"/>
  <c r="CG65" i="153"/>
  <c r="CG64" i="155"/>
  <c r="G64" i="153"/>
  <c r="G63" i="155"/>
  <c r="AU62" i="156"/>
  <c r="AU62" i="157" s="1"/>
  <c r="AE64" i="153"/>
  <c r="AE63" i="155"/>
  <c r="AQ64" i="153"/>
  <c r="AQ63" i="155"/>
  <c r="AO63" i="156"/>
  <c r="AO63" i="157" s="1"/>
  <c r="BM61" i="156"/>
  <c r="BM61" i="157" s="1"/>
  <c r="CM62" i="155"/>
  <c r="CM63" i="153"/>
  <c r="AS63" i="156"/>
  <c r="AS63" i="157" s="1"/>
  <c r="DC63" i="155"/>
  <c r="DC64" i="153"/>
  <c r="EG61" i="156"/>
  <c r="EG61" i="157" s="1"/>
  <c r="BE61" i="156"/>
  <c r="BE61" i="157" s="1"/>
  <c r="DU65" i="155"/>
  <c r="DU66" i="153"/>
  <c r="AU64" i="153"/>
  <c r="AU63" i="155"/>
  <c r="EK68" i="153"/>
  <c r="AE62" i="156"/>
  <c r="AE62" i="157" s="1"/>
  <c r="AQ62" i="156"/>
  <c r="AQ62" i="157" s="1"/>
  <c r="EC63" i="153"/>
  <c r="EC62" i="155"/>
  <c r="AO69" i="153"/>
  <c r="EO61" i="156"/>
  <c r="EO61" i="157" s="1"/>
  <c r="AC65" i="154"/>
  <c r="AC64" i="155"/>
  <c r="CU62" i="155"/>
  <c r="CU63" i="153"/>
  <c r="CU61" i="156"/>
  <c r="CU61" i="157" s="1"/>
  <c r="AW63" i="153"/>
  <c r="AW62" i="155"/>
  <c r="EW63" i="153"/>
  <c r="EW62" i="155"/>
  <c r="DW64" i="153"/>
  <c r="DW63" i="155"/>
  <c r="M68" i="153"/>
  <c r="AY64" i="153"/>
  <c r="AY63" i="155"/>
  <c r="CY69" i="153"/>
  <c r="BU69" i="153"/>
  <c r="BW63" i="153"/>
  <c r="BW62" i="155"/>
  <c r="AK61" i="156"/>
  <c r="AK61" i="157" s="1"/>
  <c r="BY65" i="154"/>
  <c r="BY64" i="155"/>
  <c r="EA62" i="155"/>
  <c r="EA63" i="153"/>
  <c r="AM65" i="154"/>
  <c r="AM64" i="155"/>
  <c r="EQ63" i="155"/>
  <c r="EQ64" i="153"/>
  <c r="DM66" i="154"/>
  <c r="DM65" i="155"/>
  <c r="CK62" i="155"/>
  <c r="CK63" i="153"/>
  <c r="BC64" i="153"/>
  <c r="BC63" i="155"/>
  <c r="CO65" i="154"/>
  <c r="CO64" i="155"/>
  <c r="BO61" i="156"/>
  <c r="BO61" i="157" s="1"/>
  <c r="CS62" i="155"/>
  <c r="CS63" i="153"/>
  <c r="AI61" i="156"/>
  <c r="AI61" i="157" s="1"/>
  <c r="CE63" i="153"/>
  <c r="CE62" i="155"/>
  <c r="I62" i="155"/>
  <c r="I63" i="153"/>
  <c r="K64" i="153"/>
  <c r="K63" i="155"/>
  <c r="BI65" i="154"/>
  <c r="DS63" i="153"/>
  <c r="DS62" i="155"/>
  <c r="EI64" i="153"/>
  <c r="EI63" i="155"/>
  <c r="DY63" i="153"/>
  <c r="DY62" i="155"/>
  <c r="M66" i="154"/>
  <c r="M65" i="155"/>
  <c r="S63" i="155"/>
  <c r="S64" i="153"/>
  <c r="CC63" i="153"/>
  <c r="CC62" i="155"/>
  <c r="EU62" i="156"/>
  <c r="EU62" i="157" s="1"/>
  <c r="BA69" i="153"/>
  <c r="BU65" i="154"/>
  <c r="BU64" i="155"/>
  <c r="BG61" i="156"/>
  <c r="BG61" i="157" s="1"/>
  <c r="BQ61" i="156"/>
  <c r="BQ61" i="157" s="1"/>
  <c r="AG63" i="153"/>
  <c r="AG62" i="155"/>
  <c r="G62" i="156"/>
  <c r="G62" i="157" s="1"/>
  <c r="AM69" i="153"/>
  <c r="DQ63" i="156" l="1"/>
  <c r="CG63" i="156"/>
  <c r="CG63" i="157" s="1"/>
  <c r="DO63" i="156"/>
  <c r="DO63" i="157" s="1"/>
  <c r="BA63" i="156"/>
  <c r="BA63" i="157" s="1"/>
  <c r="CA63" i="156"/>
  <c r="CA63" i="157" s="1"/>
  <c r="DU62" i="157"/>
  <c r="DU63" i="156"/>
  <c r="M72" i="145"/>
  <c r="G72" i="160"/>
  <c r="CI63" i="156"/>
  <c r="CI63" i="157" s="1"/>
  <c r="M62" i="157"/>
  <c r="M63" i="156"/>
  <c r="CQ63" i="156"/>
  <c r="CQ63" i="157" s="1"/>
  <c r="DA62" i="157"/>
  <c r="DA63" i="156"/>
  <c r="U62" i="156"/>
  <c r="U62" i="157" s="1"/>
  <c r="C64" i="153"/>
  <c r="C63" i="155"/>
  <c r="C62" i="156"/>
  <c r="C62" i="157" s="1"/>
  <c r="BK63" i="156"/>
  <c r="BK63" i="157" s="1"/>
  <c r="CI65" i="155"/>
  <c r="CI66" i="153"/>
  <c r="E62" i="156"/>
  <c r="E62" i="157" s="1"/>
  <c r="DG62" i="156"/>
  <c r="DG62" i="157" s="1"/>
  <c r="EE63" i="156"/>
  <c r="EE63" i="157" s="1"/>
  <c r="BK65" i="153"/>
  <c r="BK64" i="155"/>
  <c r="E64" i="153"/>
  <c r="E63" i="155"/>
  <c r="DG64" i="153"/>
  <c r="DG63" i="155"/>
  <c r="EE65" i="153"/>
  <c r="EE64" i="155"/>
  <c r="CQ66" i="153"/>
  <c r="CQ65" i="155"/>
  <c r="DQ64" i="155"/>
  <c r="DQ64" i="156" s="1"/>
  <c r="DQ65" i="153"/>
  <c r="O66" i="153"/>
  <c r="O65" i="155"/>
  <c r="BI62" i="156"/>
  <c r="BI62" i="157" s="1"/>
  <c r="CA65" i="153"/>
  <c r="CA64" i="155"/>
  <c r="DE62" i="156"/>
  <c r="DE62" i="157" s="1"/>
  <c r="ES62" i="156"/>
  <c r="ES62" i="157" s="1"/>
  <c r="W62" i="156"/>
  <c r="W62" i="157" s="1"/>
  <c r="U64" i="153"/>
  <c r="U63" i="155"/>
  <c r="DO65" i="153"/>
  <c r="DO64" i="155"/>
  <c r="BI64" i="153"/>
  <c r="BI63" i="155"/>
  <c r="DE63" i="155"/>
  <c r="DE64" i="153"/>
  <c r="ES64" i="153"/>
  <c r="ES63" i="155"/>
  <c r="W64" i="153"/>
  <c r="W63" i="155"/>
  <c r="AG62" i="156"/>
  <c r="AG62" i="157" s="1"/>
  <c r="K63" i="156"/>
  <c r="K63" i="157" s="1"/>
  <c r="CO64" i="156"/>
  <c r="CO64" i="157" s="1"/>
  <c r="DM65" i="156"/>
  <c r="DM65" i="157" s="1"/>
  <c r="BW62" i="156"/>
  <c r="BW62" i="157" s="1"/>
  <c r="EC62" i="156"/>
  <c r="EC62" i="157" s="1"/>
  <c r="AS73" i="153"/>
  <c r="EU63" i="156"/>
  <c r="EU63" i="157" s="1"/>
  <c r="AK62" i="156"/>
  <c r="AK62" i="157" s="1"/>
  <c r="CY64" i="156"/>
  <c r="CY64" i="157" s="1"/>
  <c r="S63" i="156"/>
  <c r="S63" i="157" s="1"/>
  <c r="K65" i="153"/>
  <c r="K64" i="155"/>
  <c r="AM66" i="154"/>
  <c r="AM65" i="155"/>
  <c r="CM62" i="156"/>
  <c r="CM62" i="157" s="1"/>
  <c r="EU65" i="153"/>
  <c r="EU64" i="155"/>
  <c r="DK63" i="155"/>
  <c r="DK64" i="153"/>
  <c r="Q64" i="153"/>
  <c r="Q63" i="155"/>
  <c r="S65" i="153"/>
  <c r="S64" i="155"/>
  <c r="DS62" i="156"/>
  <c r="DS62" i="157" s="1"/>
  <c r="CS63" i="155"/>
  <c r="CS64" i="153"/>
  <c r="AM64" i="156"/>
  <c r="AM64" i="157" s="1"/>
  <c r="EW62" i="156"/>
  <c r="EW62" i="157" s="1"/>
  <c r="CU63" i="155"/>
  <c r="CU64" i="153"/>
  <c r="CM64" i="153"/>
  <c r="CM63" i="155"/>
  <c r="AQ63" i="156"/>
  <c r="AQ63" i="157" s="1"/>
  <c r="BQ62" i="156"/>
  <c r="BQ62" i="157" s="1"/>
  <c r="DK62" i="156"/>
  <c r="DK62" i="157" s="1"/>
  <c r="BM62" i="156"/>
  <c r="BM62" i="157" s="1"/>
  <c r="EM63" i="156"/>
  <c r="EM63" i="157" s="1"/>
  <c r="AG64" i="153"/>
  <c r="AG63" i="155"/>
  <c r="EI65" i="153"/>
  <c r="EI64" i="155"/>
  <c r="CS62" i="156"/>
  <c r="CS62" i="157" s="1"/>
  <c r="DM67" i="154"/>
  <c r="DM66" i="155"/>
  <c r="BW64" i="153"/>
  <c r="BW63" i="155"/>
  <c r="M69" i="153"/>
  <c r="DC63" i="156"/>
  <c r="DC63" i="157" s="1"/>
  <c r="AK64" i="153"/>
  <c r="AK63" i="155"/>
  <c r="BE63" i="155"/>
  <c r="BE64" i="153"/>
  <c r="BM64" i="153"/>
  <c r="BM63" i="155"/>
  <c r="EG64" i="153"/>
  <c r="EG63" i="155"/>
  <c r="EM65" i="153"/>
  <c r="EM64" i="155"/>
  <c r="BA66" i="154"/>
  <c r="BA65" i="155"/>
  <c r="BU64" i="156"/>
  <c r="BU64" i="157" s="1"/>
  <c r="CC62" i="156"/>
  <c r="CC62" i="157" s="1"/>
  <c r="DY62" i="156"/>
  <c r="DY62" i="157" s="1"/>
  <c r="I64" i="153"/>
  <c r="I63" i="155"/>
  <c r="BC63" i="156"/>
  <c r="BC63" i="157" s="1"/>
  <c r="EQ65" i="153"/>
  <c r="EQ64" i="155"/>
  <c r="EA63" i="155"/>
  <c r="EA64" i="153"/>
  <c r="CY70" i="153"/>
  <c r="DW63" i="156"/>
  <c r="DW63" i="157" s="1"/>
  <c r="AW62" i="156"/>
  <c r="AW62" i="157" s="1"/>
  <c r="AC64" i="156"/>
  <c r="AC64" i="157" s="1"/>
  <c r="EK69" i="153"/>
  <c r="AU63" i="156"/>
  <c r="AU63" i="157" s="1"/>
  <c r="AE63" i="156"/>
  <c r="AE63" i="157" s="1"/>
  <c r="BG62" i="156"/>
  <c r="BG62" i="157" s="1"/>
  <c r="O63" i="157"/>
  <c r="O64" i="156"/>
  <c r="AI63" i="155"/>
  <c r="AI64" i="153"/>
  <c r="BO62" i="156"/>
  <c r="BO62" i="157" s="1"/>
  <c r="AS64" i="156"/>
  <c r="AS64" i="157" s="1"/>
  <c r="EY64" i="153"/>
  <c r="EY63" i="155"/>
  <c r="AO64" i="156"/>
  <c r="AO64" i="157" s="1"/>
  <c r="BS63" i="156"/>
  <c r="BS63" i="157" s="1"/>
  <c r="CW64" i="156"/>
  <c r="CW64" i="157" s="1"/>
  <c r="AA62" i="156"/>
  <c r="AA62" i="157" s="1"/>
  <c r="EO64" i="153"/>
  <c r="EO63" i="155"/>
  <c r="Y62" i="156"/>
  <c r="Y62" i="157" s="1"/>
  <c r="DI62" i="156"/>
  <c r="DI62" i="157" s="1"/>
  <c r="CW70" i="153"/>
  <c r="EI63" i="156"/>
  <c r="EI63" i="157" s="1"/>
  <c r="CE62" i="156"/>
  <c r="CE62" i="157" s="1"/>
  <c r="CK64" i="153"/>
  <c r="CK63" i="155"/>
  <c r="BY64" i="156"/>
  <c r="BY64" i="157" s="1"/>
  <c r="AY63" i="156"/>
  <c r="AY63" i="157" s="1"/>
  <c r="DU67" i="153"/>
  <c r="DU66" i="155"/>
  <c r="DC65" i="153"/>
  <c r="DC64" i="155"/>
  <c r="G63" i="156"/>
  <c r="G63" i="157" s="1"/>
  <c r="BE62" i="156"/>
  <c r="BE62" i="157" s="1"/>
  <c r="EK64" i="156"/>
  <c r="EK64" i="157" s="1"/>
  <c r="Q62" i="156"/>
  <c r="Q62" i="157" s="1"/>
  <c r="DQ63" i="157"/>
  <c r="EG62" i="156"/>
  <c r="EG62" i="157" s="1"/>
  <c r="DS64" i="153"/>
  <c r="DS63" i="155"/>
  <c r="CE63" i="155"/>
  <c r="CE64" i="153"/>
  <c r="CO66" i="154"/>
  <c r="CO65" i="155"/>
  <c r="CK62" i="156"/>
  <c r="CK62" i="157" s="1"/>
  <c r="BY66" i="154"/>
  <c r="BY65" i="155"/>
  <c r="AY65" i="153"/>
  <c r="AY64" i="155"/>
  <c r="EW64" i="153"/>
  <c r="EW63" i="155"/>
  <c r="CU62" i="156"/>
  <c r="CU62" i="157" s="1"/>
  <c r="EC64" i="153"/>
  <c r="EC63" i="155"/>
  <c r="AQ64" i="155"/>
  <c r="AQ65" i="153"/>
  <c r="G65" i="153"/>
  <c r="G64" i="155"/>
  <c r="BQ64" i="153"/>
  <c r="BQ63" i="155"/>
  <c r="BY70" i="153"/>
  <c r="DA67" i="153"/>
  <c r="DA66" i="155"/>
  <c r="CY66" i="154"/>
  <c r="CY65" i="155"/>
  <c r="EK66" i="154"/>
  <c r="EK65" i="155"/>
  <c r="AM70" i="153"/>
  <c r="BU66" i="154"/>
  <c r="BU65" i="155"/>
  <c r="BA70" i="153"/>
  <c r="CC64" i="153"/>
  <c r="CC63" i="155"/>
  <c r="M67" i="154"/>
  <c r="M66" i="155"/>
  <c r="DY63" i="155"/>
  <c r="DY64" i="153"/>
  <c r="BI66" i="154"/>
  <c r="I62" i="156"/>
  <c r="I62" i="157" s="1"/>
  <c r="BC64" i="155"/>
  <c r="BC65" i="153"/>
  <c r="EQ63" i="156"/>
  <c r="EQ63" i="157" s="1"/>
  <c r="EA62" i="156"/>
  <c r="EA62" i="157" s="1"/>
  <c r="BU70" i="153"/>
  <c r="DW65" i="153"/>
  <c r="DW64" i="155"/>
  <c r="AW64" i="153"/>
  <c r="AW63" i="155"/>
  <c r="AC66" i="154"/>
  <c r="AC65" i="155"/>
  <c r="AO70" i="153"/>
  <c r="AU65" i="153"/>
  <c r="AU64" i="155"/>
  <c r="AE65" i="153"/>
  <c r="AE64" i="155"/>
  <c r="CG66" i="153"/>
  <c r="CG65" i="155"/>
  <c r="BG64" i="153"/>
  <c r="BG63" i="155"/>
  <c r="AI62" i="156"/>
  <c r="AI62" i="157" s="1"/>
  <c r="BO64" i="153"/>
  <c r="BO63" i="155"/>
  <c r="AS66" i="154"/>
  <c r="AS65" i="155"/>
  <c r="EY62" i="156"/>
  <c r="EY62" i="157" s="1"/>
  <c r="AO66" i="154"/>
  <c r="AO65" i="155"/>
  <c r="BS65" i="153"/>
  <c r="BS64" i="155"/>
  <c r="CW66" i="154"/>
  <c r="CW65" i="155"/>
  <c r="AA64" i="153"/>
  <c r="AA63" i="155"/>
  <c r="EO62" i="156"/>
  <c r="EO62" i="157" s="1"/>
  <c r="Y64" i="153"/>
  <c r="Y63" i="155"/>
  <c r="DM69" i="153"/>
  <c r="DI64" i="153"/>
  <c r="DI63" i="155"/>
  <c r="ES69" i="154"/>
  <c r="CO70" i="153"/>
  <c r="AC68" i="153"/>
  <c r="CG64" i="156" l="1"/>
  <c r="CG64" i="157" s="1"/>
  <c r="DO64" i="156"/>
  <c r="DO64" i="157" s="1"/>
  <c r="BA64" i="156"/>
  <c r="BA64" i="157" s="1"/>
  <c r="CA64" i="156"/>
  <c r="CA64" i="157" s="1"/>
  <c r="DU63" i="157"/>
  <c r="DU64" i="156"/>
  <c r="M73" i="145"/>
  <c r="G73" i="160"/>
  <c r="CI64" i="156"/>
  <c r="CI64" i="157" s="1"/>
  <c r="M63" i="157"/>
  <c r="M64" i="156"/>
  <c r="CQ64" i="156"/>
  <c r="CQ64" i="157" s="1"/>
  <c r="DA63" i="157"/>
  <c r="DA64" i="156"/>
  <c r="U63" i="156"/>
  <c r="U63" i="157" s="1"/>
  <c r="C63" i="156"/>
  <c r="C63" i="157" s="1"/>
  <c r="ES63" i="156"/>
  <c r="ES63" i="157" s="1"/>
  <c r="BI63" i="156"/>
  <c r="BI63" i="157" s="1"/>
  <c r="BK64" i="156"/>
  <c r="BK64" i="157" s="1"/>
  <c r="C64" i="155"/>
  <c r="C65" i="153"/>
  <c r="DG63" i="156"/>
  <c r="DG63" i="157" s="1"/>
  <c r="CI67" i="153"/>
  <c r="CI66" i="155"/>
  <c r="ES65" i="153"/>
  <c r="ES64" i="155"/>
  <c r="BI65" i="153"/>
  <c r="BI64" i="155"/>
  <c r="U65" i="153"/>
  <c r="U64" i="155"/>
  <c r="CA66" i="153"/>
  <c r="CA65" i="155"/>
  <c r="O66" i="155"/>
  <c r="O67" i="153"/>
  <c r="CQ67" i="153"/>
  <c r="CQ66" i="155"/>
  <c r="DG64" i="155"/>
  <c r="DG65" i="153"/>
  <c r="BK65" i="155"/>
  <c r="BK66" i="153"/>
  <c r="W63" i="156"/>
  <c r="W63" i="157" s="1"/>
  <c r="DE65" i="153"/>
  <c r="DE64" i="155"/>
  <c r="DQ66" i="153"/>
  <c r="DQ65" i="155"/>
  <c r="DQ65" i="156" s="1"/>
  <c r="EE64" i="156"/>
  <c r="EE64" i="157" s="1"/>
  <c r="E63" i="156"/>
  <c r="E63" i="157" s="1"/>
  <c r="W65" i="153"/>
  <c r="W64" i="155"/>
  <c r="DE63" i="156"/>
  <c r="DE63" i="157" s="1"/>
  <c r="DO65" i="155"/>
  <c r="DO66" i="153"/>
  <c r="EE66" i="153"/>
  <c r="EE65" i="155"/>
  <c r="E64" i="155"/>
  <c r="E65" i="153"/>
  <c r="AS65" i="156"/>
  <c r="AS65" i="157" s="1"/>
  <c r="DY64" i="155"/>
  <c r="DY65" i="153"/>
  <c r="BU65" i="156"/>
  <c r="BU65" i="157" s="1"/>
  <c r="BQ63" i="156"/>
  <c r="BQ63" i="157" s="1"/>
  <c r="EC63" i="156"/>
  <c r="EC63" i="157" s="1"/>
  <c r="CO65" i="156"/>
  <c r="CO65" i="157" s="1"/>
  <c r="DQ64" i="157"/>
  <c r="CK63" i="156"/>
  <c r="CK63" i="157" s="1"/>
  <c r="EO63" i="156"/>
  <c r="EO63" i="157" s="1"/>
  <c r="EA65" i="153"/>
  <c r="EA64" i="155"/>
  <c r="BM63" i="156"/>
  <c r="BM63" i="157" s="1"/>
  <c r="AG63" i="156"/>
  <c r="AG63" i="157" s="1"/>
  <c r="CU65" i="153"/>
  <c r="CU64" i="155"/>
  <c r="Q63" i="156"/>
  <c r="Q63" i="157" s="1"/>
  <c r="AM65" i="156"/>
  <c r="AM65" i="157" s="1"/>
  <c r="DM70" i="153"/>
  <c r="AS67" i="154"/>
  <c r="AS66" i="155"/>
  <c r="BG65" i="153"/>
  <c r="BG64" i="155"/>
  <c r="AW65" i="153"/>
  <c r="AW64" i="155"/>
  <c r="BC64" i="156"/>
  <c r="BC64" i="157" s="1"/>
  <c r="BI67" i="154"/>
  <c r="DY63" i="156"/>
  <c r="DY63" i="157" s="1"/>
  <c r="CC64" i="155"/>
  <c r="CC65" i="153"/>
  <c r="BU67" i="154"/>
  <c r="BU66" i="155"/>
  <c r="EK67" i="154"/>
  <c r="EK66" i="155"/>
  <c r="DA67" i="155"/>
  <c r="DA68" i="153"/>
  <c r="BQ64" i="155"/>
  <c r="BQ65" i="153"/>
  <c r="AQ64" i="156"/>
  <c r="AQ64" i="157" s="1"/>
  <c r="EC65" i="153"/>
  <c r="EC64" i="155"/>
  <c r="EW65" i="153"/>
  <c r="EW64" i="155"/>
  <c r="BY67" i="154"/>
  <c r="BY66" i="155"/>
  <c r="CO67" i="154"/>
  <c r="CO66" i="155"/>
  <c r="DS65" i="153"/>
  <c r="DS64" i="155"/>
  <c r="DU67" i="155"/>
  <c r="DU68" i="153"/>
  <c r="CK65" i="153"/>
  <c r="CK64" i="155"/>
  <c r="EO65" i="153"/>
  <c r="EO64" i="155"/>
  <c r="EK70" i="153"/>
  <c r="EA63" i="156"/>
  <c r="EA63" i="157" s="1"/>
  <c r="BA67" i="154"/>
  <c r="BA66" i="155"/>
  <c r="EG64" i="155"/>
  <c r="EG65" i="153"/>
  <c r="BM64" i="155"/>
  <c r="BM65" i="153"/>
  <c r="BE63" i="156"/>
  <c r="BE63" i="157" s="1"/>
  <c r="BW65" i="153"/>
  <c r="BW64" i="155"/>
  <c r="AG65" i="153"/>
  <c r="AG64" i="155"/>
  <c r="CM65" i="153"/>
  <c r="CM64" i="155"/>
  <c r="CU63" i="156"/>
  <c r="CU63" i="157" s="1"/>
  <c r="Q64" i="155"/>
  <c r="Q65" i="153"/>
  <c r="AM67" i="154"/>
  <c r="AM66" i="155"/>
  <c r="AS74" i="153"/>
  <c r="AO65" i="156"/>
  <c r="AO65" i="157" s="1"/>
  <c r="BG63" i="156"/>
  <c r="BG63" i="157" s="1"/>
  <c r="CC63" i="156"/>
  <c r="CC63" i="157" s="1"/>
  <c r="EW63" i="156"/>
  <c r="EW63" i="157" s="1"/>
  <c r="O64" i="157"/>
  <c r="O65" i="156"/>
  <c r="BE64" i="155"/>
  <c r="BE65" i="153"/>
  <c r="BW63" i="156"/>
  <c r="BW63" i="157" s="1"/>
  <c r="CM63" i="156"/>
  <c r="CM63" i="157" s="1"/>
  <c r="AC69" i="153"/>
  <c r="AO67" i="154"/>
  <c r="AO66" i="155"/>
  <c r="BO65" i="153"/>
  <c r="BO64" i="155"/>
  <c r="CO71" i="153"/>
  <c r="DI63" i="156"/>
  <c r="DI63" i="157" s="1"/>
  <c r="Y63" i="156"/>
  <c r="Y63" i="157" s="1"/>
  <c r="AA63" i="156"/>
  <c r="AA63" i="157" s="1"/>
  <c r="BS64" i="156"/>
  <c r="BS64" i="157" s="1"/>
  <c r="CG65" i="156"/>
  <c r="CG65" i="157" s="1"/>
  <c r="AE64" i="156"/>
  <c r="AE64" i="157" s="1"/>
  <c r="AU64" i="156"/>
  <c r="AU64" i="157" s="1"/>
  <c r="AC65" i="156"/>
  <c r="AC65" i="157" s="1"/>
  <c r="DW64" i="156"/>
  <c r="DW64" i="157" s="1"/>
  <c r="CY65" i="156"/>
  <c r="CY65" i="157" s="1"/>
  <c r="G64" i="156"/>
  <c r="G64" i="157" s="1"/>
  <c r="AY64" i="156"/>
  <c r="AY64" i="157" s="1"/>
  <c r="CE65" i="153"/>
  <c r="CE64" i="155"/>
  <c r="DC64" i="156"/>
  <c r="DC64" i="157" s="1"/>
  <c r="EY63" i="156"/>
  <c r="EY63" i="157" s="1"/>
  <c r="AI65" i="153"/>
  <c r="AI64" i="155"/>
  <c r="CY71" i="153"/>
  <c r="EQ64" i="156"/>
  <c r="EQ64" i="157" s="1"/>
  <c r="I63" i="156"/>
  <c r="I63" i="157" s="1"/>
  <c r="EM64" i="156"/>
  <c r="EM64" i="157" s="1"/>
  <c r="AK63" i="156"/>
  <c r="AK63" i="157" s="1"/>
  <c r="DM66" i="156"/>
  <c r="DM66" i="157" s="1"/>
  <c r="EI64" i="156"/>
  <c r="EI64" i="157" s="1"/>
  <c r="CS65" i="153"/>
  <c r="CS64" i="155"/>
  <c r="S64" i="156"/>
  <c r="S64" i="157" s="1"/>
  <c r="DK65" i="153"/>
  <c r="DK64" i="155"/>
  <c r="EU64" i="156"/>
  <c r="EU64" i="157" s="1"/>
  <c r="K64" i="156"/>
  <c r="K64" i="157" s="1"/>
  <c r="CW65" i="156"/>
  <c r="CW65" i="157" s="1"/>
  <c r="BO63" i="156"/>
  <c r="BO63" i="157" s="1"/>
  <c r="AW63" i="156"/>
  <c r="AW63" i="157" s="1"/>
  <c r="BC66" i="153"/>
  <c r="BC65" i="155"/>
  <c r="EK65" i="156"/>
  <c r="EK65" i="157" s="1"/>
  <c r="AQ66" i="153"/>
  <c r="AQ65" i="155"/>
  <c r="BY65" i="156"/>
  <c r="BY65" i="157" s="1"/>
  <c r="DS63" i="156"/>
  <c r="DS63" i="157" s="1"/>
  <c r="EG63" i="156"/>
  <c r="EG63" i="157" s="1"/>
  <c r="ES70" i="154"/>
  <c r="CW67" i="154"/>
  <c r="CW66" i="155"/>
  <c r="AO71" i="153"/>
  <c r="DI65" i="153"/>
  <c r="DI64" i="155"/>
  <c r="Y64" i="155"/>
  <c r="Y65" i="153"/>
  <c r="AA65" i="153"/>
  <c r="AA64" i="155"/>
  <c r="BS65" i="155"/>
  <c r="BS66" i="153"/>
  <c r="CG67" i="153"/>
  <c r="CG66" i="155"/>
  <c r="AE65" i="155"/>
  <c r="AE66" i="153"/>
  <c r="AU66" i="153"/>
  <c r="AU65" i="155"/>
  <c r="AC67" i="154"/>
  <c r="AC66" i="155"/>
  <c r="DW66" i="153"/>
  <c r="DW65" i="155"/>
  <c r="BU71" i="153"/>
  <c r="M68" i="154"/>
  <c r="M67" i="155"/>
  <c r="BA71" i="153"/>
  <c r="AM71" i="153"/>
  <c r="CY67" i="154"/>
  <c r="CY66" i="155"/>
  <c r="BY71" i="153"/>
  <c r="G66" i="153"/>
  <c r="G65" i="155"/>
  <c r="AY65" i="155"/>
  <c r="AY66" i="153"/>
  <c r="CE63" i="156"/>
  <c r="CE63" i="157" s="1"/>
  <c r="DC65" i="155"/>
  <c r="DC66" i="153"/>
  <c r="CW71" i="153"/>
  <c r="EY65" i="153"/>
  <c r="EY64" i="155"/>
  <c r="AI63" i="156"/>
  <c r="AI63" i="157" s="1"/>
  <c r="EQ65" i="155"/>
  <c r="EQ66" i="153"/>
  <c r="I64" i="155"/>
  <c r="I65" i="153"/>
  <c r="EM66" i="153"/>
  <c r="EM65" i="155"/>
  <c r="AK65" i="153"/>
  <c r="AK64" i="155"/>
  <c r="M70" i="153"/>
  <c r="DM68" i="154"/>
  <c r="DM67" i="155"/>
  <c r="EI65" i="155"/>
  <c r="EI66" i="153"/>
  <c r="CS63" i="156"/>
  <c r="CS63" i="157" s="1"/>
  <c r="S65" i="155"/>
  <c r="S66" i="153"/>
  <c r="DK63" i="156"/>
  <c r="DK63" i="157" s="1"/>
  <c r="EU66" i="153"/>
  <c r="EU65" i="155"/>
  <c r="K65" i="155"/>
  <c r="K66" i="153"/>
  <c r="DO65" i="156" l="1"/>
  <c r="DO65" i="157" s="1"/>
  <c r="BA65" i="156"/>
  <c r="BA65" i="157" s="1"/>
  <c r="CA65" i="156"/>
  <c r="CA65" i="157" s="1"/>
  <c r="DU64" i="157"/>
  <c r="DU65" i="156"/>
  <c r="M74" i="145"/>
  <c r="G74" i="160"/>
  <c r="CI65" i="156"/>
  <c r="CI65" i="157" s="1"/>
  <c r="M64" i="157"/>
  <c r="M65" i="156"/>
  <c r="CQ65" i="156"/>
  <c r="CQ65" i="157" s="1"/>
  <c r="DA64" i="157"/>
  <c r="DA65" i="156"/>
  <c r="C64" i="156"/>
  <c r="C64" i="157" s="1"/>
  <c r="ES64" i="156"/>
  <c r="ES64" i="157" s="1"/>
  <c r="C66" i="153"/>
  <c r="C65" i="155"/>
  <c r="E65" i="155"/>
  <c r="E66" i="153"/>
  <c r="DO67" i="153"/>
  <c r="DO66" i="155"/>
  <c r="W64" i="156"/>
  <c r="W64" i="157" s="1"/>
  <c r="DE64" i="156"/>
  <c r="DE64" i="157" s="1"/>
  <c r="BK67" i="153"/>
  <c r="BK66" i="155"/>
  <c r="BI64" i="156"/>
  <c r="BI64" i="157" s="1"/>
  <c r="E64" i="156"/>
  <c r="E64" i="157" s="1"/>
  <c r="W65" i="155"/>
  <c r="W66" i="153"/>
  <c r="DE66" i="153"/>
  <c r="DE65" i="155"/>
  <c r="BK65" i="156"/>
  <c r="BK65" i="157" s="1"/>
  <c r="CQ68" i="153"/>
  <c r="CQ67" i="155"/>
  <c r="CA67" i="153"/>
  <c r="CA66" i="155"/>
  <c r="BI66" i="153"/>
  <c r="BI65" i="155"/>
  <c r="CI67" i="155"/>
  <c r="CI68" i="153"/>
  <c r="EE65" i="156"/>
  <c r="EE65" i="157" s="1"/>
  <c r="DG66" i="153"/>
  <c r="DG65" i="155"/>
  <c r="O67" i="155"/>
  <c r="O68" i="153"/>
  <c r="U64" i="156"/>
  <c r="U64" i="157" s="1"/>
  <c r="EE67" i="153"/>
  <c r="EE66" i="155"/>
  <c r="DQ67" i="153"/>
  <c r="DQ66" i="155"/>
  <c r="DQ66" i="156" s="1"/>
  <c r="DG64" i="156"/>
  <c r="DG64" i="157" s="1"/>
  <c r="U65" i="155"/>
  <c r="U66" i="153"/>
  <c r="ES66" i="153"/>
  <c r="ES65" i="155"/>
  <c r="EU65" i="156"/>
  <c r="EU65" i="157" s="1"/>
  <c r="EM65" i="156"/>
  <c r="EM65" i="157" s="1"/>
  <c r="CG66" i="156"/>
  <c r="CG66" i="157" s="1"/>
  <c r="DK64" i="156"/>
  <c r="DK64" i="157" s="1"/>
  <c r="AI64" i="156"/>
  <c r="AI64" i="157" s="1"/>
  <c r="CE64" i="156"/>
  <c r="CE64" i="157" s="1"/>
  <c r="BO64" i="156"/>
  <c r="BO64" i="157" s="1"/>
  <c r="AC70" i="153"/>
  <c r="BE65" i="155"/>
  <c r="BE66" i="153"/>
  <c r="O65" i="157"/>
  <c r="O66" i="156"/>
  <c r="AG64" i="156"/>
  <c r="AG64" i="157" s="1"/>
  <c r="EG65" i="155"/>
  <c r="EG66" i="153"/>
  <c r="EO64" i="156"/>
  <c r="EO64" i="157" s="1"/>
  <c r="DU69" i="153"/>
  <c r="DU68" i="155"/>
  <c r="DS64" i="156"/>
  <c r="DS64" i="157" s="1"/>
  <c r="BY66" i="156"/>
  <c r="BY66" i="157" s="1"/>
  <c r="EC64" i="156"/>
  <c r="EC64" i="157" s="1"/>
  <c r="BQ65" i="155"/>
  <c r="BQ66" i="153"/>
  <c r="EK66" i="156"/>
  <c r="EK66" i="157" s="1"/>
  <c r="CC66" i="153"/>
  <c r="CC65" i="155"/>
  <c r="AS66" i="156"/>
  <c r="AS66" i="157" s="1"/>
  <c r="CU64" i="156"/>
  <c r="CU64" i="157" s="1"/>
  <c r="DY66" i="153"/>
  <c r="DY65" i="155"/>
  <c r="K66" i="155"/>
  <c r="K67" i="153"/>
  <c r="DM67" i="156"/>
  <c r="DM67" i="157" s="1"/>
  <c r="DC67" i="153"/>
  <c r="DC66" i="155"/>
  <c r="AM72" i="153"/>
  <c r="DW65" i="156"/>
  <c r="DW65" i="157" s="1"/>
  <c r="BS66" i="155"/>
  <c r="BS67" i="153"/>
  <c r="AQ65" i="156"/>
  <c r="AQ65" i="157" s="1"/>
  <c r="CS64" i="156"/>
  <c r="CS64" i="157" s="1"/>
  <c r="K65" i="156"/>
  <c r="K65" i="157" s="1"/>
  <c r="AK65" i="155"/>
  <c r="AK66" i="153"/>
  <c r="CW72" i="153"/>
  <c r="AY65" i="156"/>
  <c r="AY65" i="157" s="1"/>
  <c r="M69" i="154"/>
  <c r="M68" i="155"/>
  <c r="AU67" i="153"/>
  <c r="AU66" i="155"/>
  <c r="BC66" i="155"/>
  <c r="BC67" i="153"/>
  <c r="DK65" i="155"/>
  <c r="DK66" i="153"/>
  <c r="CS65" i="155"/>
  <c r="CS66" i="153"/>
  <c r="AI65" i="155"/>
  <c r="AI66" i="153"/>
  <c r="CE66" i="153"/>
  <c r="CE65" i="155"/>
  <c r="BO66" i="153"/>
  <c r="BO65" i="155"/>
  <c r="BE64" i="156"/>
  <c r="BE64" i="157" s="1"/>
  <c r="AG66" i="153"/>
  <c r="AG65" i="155"/>
  <c r="EG64" i="156"/>
  <c r="EG64" i="157" s="1"/>
  <c r="EO65" i="155"/>
  <c r="EO66" i="153"/>
  <c r="DS66" i="153"/>
  <c r="DS65" i="155"/>
  <c r="BY68" i="154"/>
  <c r="BY67" i="155"/>
  <c r="EC65" i="155"/>
  <c r="EC66" i="153"/>
  <c r="BQ64" i="156"/>
  <c r="BQ64" i="157" s="1"/>
  <c r="EK68" i="154"/>
  <c r="EK67" i="155"/>
  <c r="CC64" i="156"/>
  <c r="CC64" i="157" s="1"/>
  <c r="BI68" i="154"/>
  <c r="AS68" i="154"/>
  <c r="AS67" i="155"/>
  <c r="CU66" i="153"/>
  <c r="CU65" i="155"/>
  <c r="DY64" i="156"/>
  <c r="DY64" i="157" s="1"/>
  <c r="CY72" i="153"/>
  <c r="AO66" i="156"/>
  <c r="AO66" i="157" s="1"/>
  <c r="AS75" i="153"/>
  <c r="AM66" i="156"/>
  <c r="AM66" i="157" s="1"/>
  <c r="Q65" i="155"/>
  <c r="Q66" i="153"/>
  <c r="CM64" i="156"/>
  <c r="CM64" i="157" s="1"/>
  <c r="BW64" i="156"/>
  <c r="BW64" i="157" s="1"/>
  <c r="BM66" i="153"/>
  <c r="BM65" i="155"/>
  <c r="CK64" i="156"/>
  <c r="CK64" i="157" s="1"/>
  <c r="CO66" i="156"/>
  <c r="CO66" i="157" s="1"/>
  <c r="EW64" i="156"/>
  <c r="EW64" i="157" s="1"/>
  <c r="DA69" i="153"/>
  <c r="DA68" i="155"/>
  <c r="BU66" i="156"/>
  <c r="BU66" i="157" s="1"/>
  <c r="AW64" i="156"/>
  <c r="AW64" i="157" s="1"/>
  <c r="BG64" i="156"/>
  <c r="BG64" i="157" s="1"/>
  <c r="EA64" i="156"/>
  <c r="EA64" i="157" s="1"/>
  <c r="DQ65" i="157"/>
  <c r="S67" i="153"/>
  <c r="S66" i="155"/>
  <c r="AK64" i="156"/>
  <c r="AK64" i="157" s="1"/>
  <c r="EQ66" i="155"/>
  <c r="EQ67" i="153"/>
  <c r="AY66" i="155"/>
  <c r="AY67" i="153"/>
  <c r="AU65" i="156"/>
  <c r="AU65" i="157" s="1"/>
  <c r="Y65" i="155"/>
  <c r="Y66" i="153"/>
  <c r="CW66" i="156"/>
  <c r="CW66" i="157" s="1"/>
  <c r="BC65" i="156"/>
  <c r="BC65" i="157" s="1"/>
  <c r="EU67" i="153"/>
  <c r="EU66" i="155"/>
  <c r="S65" i="156"/>
  <c r="S65" i="157" s="1"/>
  <c r="DM69" i="154"/>
  <c r="DM68" i="155"/>
  <c r="EM67" i="153"/>
  <c r="EM66" i="155"/>
  <c r="EQ65" i="156"/>
  <c r="EQ65" i="157" s="1"/>
  <c r="DC65" i="156"/>
  <c r="DC65" i="157" s="1"/>
  <c r="BY72" i="153"/>
  <c r="DW66" i="155"/>
  <c r="DW67" i="153"/>
  <c r="CG68" i="153"/>
  <c r="CG67" i="155"/>
  <c r="BS65" i="156"/>
  <c r="BS65" i="157" s="1"/>
  <c r="Y64" i="156"/>
  <c r="Y64" i="157" s="1"/>
  <c r="CW68" i="154"/>
  <c r="CW67" i="155"/>
  <c r="AQ67" i="153"/>
  <c r="AQ66" i="155"/>
  <c r="EI66" i="155"/>
  <c r="EI67" i="153"/>
  <c r="I65" i="155"/>
  <c r="I66" i="153"/>
  <c r="EY64" i="156"/>
  <c r="EY64" i="157" s="1"/>
  <c r="G65" i="156"/>
  <c r="G65" i="157" s="1"/>
  <c r="CY66" i="156"/>
  <c r="CY66" i="157" s="1"/>
  <c r="AC66" i="156"/>
  <c r="AC66" i="157" s="1"/>
  <c r="AE67" i="153"/>
  <c r="AE66" i="155"/>
  <c r="AA64" i="156"/>
  <c r="AA64" i="157" s="1"/>
  <c r="DI64" i="156"/>
  <c r="DI64" i="157" s="1"/>
  <c r="AO72" i="153"/>
  <c r="EI65" i="156"/>
  <c r="EI65" i="157" s="1"/>
  <c r="M71" i="153"/>
  <c r="I64" i="156"/>
  <c r="I64" i="157" s="1"/>
  <c r="EY65" i="155"/>
  <c r="EY66" i="153"/>
  <c r="G67" i="153"/>
  <c r="G66" i="155"/>
  <c r="CY68" i="154"/>
  <c r="CY67" i="155"/>
  <c r="BA72" i="153"/>
  <c r="BU72" i="153"/>
  <c r="AC68" i="154"/>
  <c r="AC67" i="155"/>
  <c r="AE65" i="156"/>
  <c r="AE65" i="157" s="1"/>
  <c r="AA65" i="155"/>
  <c r="AA66" i="153"/>
  <c r="DI65" i="155"/>
  <c r="DI66" i="153"/>
  <c r="ES71" i="154"/>
  <c r="CO72" i="153"/>
  <c r="AO68" i="154"/>
  <c r="AO67" i="155"/>
  <c r="AM68" i="154"/>
  <c r="AM67" i="155"/>
  <c r="Q64" i="156"/>
  <c r="Q64" i="157" s="1"/>
  <c r="CM65" i="155"/>
  <c r="CM66" i="153"/>
  <c r="BW65" i="155"/>
  <c r="BW66" i="153"/>
  <c r="BM64" i="156"/>
  <c r="BM64" i="157" s="1"/>
  <c r="BA68" i="154"/>
  <c r="BA67" i="155"/>
  <c r="EK71" i="153"/>
  <c r="CK65" i="155"/>
  <c r="CK66" i="153"/>
  <c r="CO68" i="154"/>
  <c r="CO67" i="155"/>
  <c r="EW66" i="153"/>
  <c r="EW65" i="155"/>
  <c r="BU68" i="154"/>
  <c r="BU67" i="155"/>
  <c r="AW65" i="155"/>
  <c r="AW66" i="153"/>
  <c r="BG65" i="155"/>
  <c r="BG66" i="153"/>
  <c r="DM71" i="153"/>
  <c r="EA65" i="155"/>
  <c r="EA66" i="153"/>
  <c r="DO66" i="156" l="1"/>
  <c r="DO66" i="157" s="1"/>
  <c r="BA66" i="156"/>
  <c r="BA66" i="157" s="1"/>
  <c r="CA66" i="156"/>
  <c r="DU65" i="157"/>
  <c r="DU66" i="156"/>
  <c r="M75" i="145"/>
  <c r="G75" i="160"/>
  <c r="CI66" i="156"/>
  <c r="CI66" i="157" s="1"/>
  <c r="M65" i="157"/>
  <c r="M66" i="156"/>
  <c r="CQ66" i="156"/>
  <c r="CQ66" i="157" s="1"/>
  <c r="DA65" i="157"/>
  <c r="DA66" i="156"/>
  <c r="U65" i="156"/>
  <c r="U65" i="157" s="1"/>
  <c r="C65" i="156"/>
  <c r="C65" i="157" s="1"/>
  <c r="C66" i="155"/>
  <c r="C67" i="153"/>
  <c r="U66" i="155"/>
  <c r="U67" i="153"/>
  <c r="DG65" i="156"/>
  <c r="DG65" i="157" s="1"/>
  <c r="CI69" i="153"/>
  <c r="CI68" i="155"/>
  <c r="W67" i="153"/>
  <c r="W66" i="155"/>
  <c r="DQ68" i="153"/>
  <c r="DQ67" i="155"/>
  <c r="DQ67" i="156" s="1"/>
  <c r="DG66" i="155"/>
  <c r="DG67" i="153"/>
  <c r="CA67" i="155"/>
  <c r="CA68" i="153"/>
  <c r="W65" i="156"/>
  <c r="W65" i="157" s="1"/>
  <c r="DO67" i="155"/>
  <c r="DO67" i="156" s="1"/>
  <c r="DO68" i="153"/>
  <c r="ES65" i="156"/>
  <c r="ES65" i="157" s="1"/>
  <c r="EE66" i="156"/>
  <c r="EE66" i="157" s="1"/>
  <c r="O69" i="153"/>
  <c r="O68" i="155"/>
  <c r="BI65" i="156"/>
  <c r="BI65" i="157" s="1"/>
  <c r="DE65" i="156"/>
  <c r="DE65" i="157" s="1"/>
  <c r="BK66" i="156"/>
  <c r="BK66" i="157" s="1"/>
  <c r="E67" i="153"/>
  <c r="E66" i="155"/>
  <c r="ES67" i="153"/>
  <c r="ES66" i="155"/>
  <c r="EE68" i="153"/>
  <c r="EE67" i="155"/>
  <c r="BI67" i="153"/>
  <c r="BI66" i="155"/>
  <c r="CQ69" i="153"/>
  <c r="CQ68" i="155"/>
  <c r="DE67" i="153"/>
  <c r="DE66" i="155"/>
  <c r="BK68" i="153"/>
  <c r="BK67" i="155"/>
  <c r="E65" i="156"/>
  <c r="E65" i="157" s="1"/>
  <c r="EG66" i="155"/>
  <c r="EG67" i="153"/>
  <c r="O66" i="157"/>
  <c r="O67" i="156"/>
  <c r="AW67" i="153"/>
  <c r="AW66" i="155"/>
  <c r="AO67" i="156"/>
  <c r="AO67" i="157" s="1"/>
  <c r="AA67" i="153"/>
  <c r="AA66" i="155"/>
  <c r="G66" i="156"/>
  <c r="G66" i="157" s="1"/>
  <c r="AE66" i="156"/>
  <c r="AE66" i="157" s="1"/>
  <c r="DQ66" i="157"/>
  <c r="BM65" i="156"/>
  <c r="BM65" i="157" s="1"/>
  <c r="EO67" i="153"/>
  <c r="EO66" i="155"/>
  <c r="BO65" i="156"/>
  <c r="BO65" i="157" s="1"/>
  <c r="DK67" i="153"/>
  <c r="DK66" i="155"/>
  <c r="CW73" i="153"/>
  <c r="DY65" i="156"/>
  <c r="DY65" i="157" s="1"/>
  <c r="CC65" i="156"/>
  <c r="CC65" i="157" s="1"/>
  <c r="AW65" i="156"/>
  <c r="AW65" i="157" s="1"/>
  <c r="AO69" i="154"/>
  <c r="AO68" i="155"/>
  <c r="AC69" i="154"/>
  <c r="AC68" i="155"/>
  <c r="EM68" i="153"/>
  <c r="EM67" i="155"/>
  <c r="AY66" i="156"/>
  <c r="AY66" i="157" s="1"/>
  <c r="DA69" i="155"/>
  <c r="DA70" i="153"/>
  <c r="CU66" i="155"/>
  <c r="CU67" i="153"/>
  <c r="BI69" i="154"/>
  <c r="EC65" i="156"/>
  <c r="EC65" i="157" s="1"/>
  <c r="DS67" i="153"/>
  <c r="DS66" i="155"/>
  <c r="EO65" i="156"/>
  <c r="EO65" i="157" s="1"/>
  <c r="AG66" i="155"/>
  <c r="AG67" i="153"/>
  <c r="K66" i="156"/>
  <c r="K66" i="157" s="1"/>
  <c r="DY67" i="153"/>
  <c r="DY66" i="155"/>
  <c r="BQ65" i="156"/>
  <c r="BQ65" i="157" s="1"/>
  <c r="DU70" i="153"/>
  <c r="DU69" i="155"/>
  <c r="EG65" i="156"/>
  <c r="EG65" i="157" s="1"/>
  <c r="AC71" i="153"/>
  <c r="CO67" i="156"/>
  <c r="CO67" i="157" s="1"/>
  <c r="BW66" i="155"/>
  <c r="BW67" i="153"/>
  <c r="CA66" i="157"/>
  <c r="DW68" i="153"/>
  <c r="DW67" i="155"/>
  <c r="AY68" i="153"/>
  <c r="AY67" i="155"/>
  <c r="CY73" i="153"/>
  <c r="AS67" i="156"/>
  <c r="AS67" i="157" s="1"/>
  <c r="EC67" i="153"/>
  <c r="EC66" i="155"/>
  <c r="AI67" i="153"/>
  <c r="AI66" i="155"/>
  <c r="AK67" i="153"/>
  <c r="AK66" i="155"/>
  <c r="K67" i="155"/>
  <c r="K68" i="153"/>
  <c r="BQ66" i="155"/>
  <c r="BQ67" i="153"/>
  <c r="DM72" i="153"/>
  <c r="CO69" i="154"/>
  <c r="CO68" i="155"/>
  <c r="BA69" i="154"/>
  <c r="BA68" i="155"/>
  <c r="ES72" i="154"/>
  <c r="AA65" i="156"/>
  <c r="AA65" i="157" s="1"/>
  <c r="G67" i="155"/>
  <c r="G68" i="153"/>
  <c r="CW69" i="154"/>
  <c r="CW68" i="155"/>
  <c r="DW66" i="156"/>
  <c r="DW66" i="157" s="1"/>
  <c r="BM67" i="153"/>
  <c r="BM66" i="155"/>
  <c r="AS69" i="154"/>
  <c r="AS68" i="155"/>
  <c r="EK69" i="154"/>
  <c r="EK68" i="155"/>
  <c r="BO66" i="155"/>
  <c r="BO67" i="153"/>
  <c r="CE67" i="153"/>
  <c r="CE66" i="155"/>
  <c r="AI65" i="156"/>
  <c r="AI65" i="157" s="1"/>
  <c r="DK65" i="156"/>
  <c r="DK65" i="157" s="1"/>
  <c r="M70" i="154"/>
  <c r="M69" i="155"/>
  <c r="AK65" i="156"/>
  <c r="AK65" i="157" s="1"/>
  <c r="DC68" i="153"/>
  <c r="DC67" i="155"/>
  <c r="CC67" i="153"/>
  <c r="CC66" i="155"/>
  <c r="EA66" i="155"/>
  <c r="EA67" i="153"/>
  <c r="BG66" i="155"/>
  <c r="BG67" i="153"/>
  <c r="BU67" i="156"/>
  <c r="BU67" i="157" s="1"/>
  <c r="EW65" i="156"/>
  <c r="EW65" i="157" s="1"/>
  <c r="CM67" i="153"/>
  <c r="CM66" i="155"/>
  <c r="AM67" i="156"/>
  <c r="AM67" i="157" s="1"/>
  <c r="DI67" i="153"/>
  <c r="DI66" i="155"/>
  <c r="CY67" i="156"/>
  <c r="CY67" i="157" s="1"/>
  <c r="EY67" i="153"/>
  <c r="EY66" i="155"/>
  <c r="I66" i="155"/>
  <c r="I67" i="153"/>
  <c r="EI68" i="153"/>
  <c r="EI67" i="155"/>
  <c r="AQ66" i="156"/>
  <c r="AQ66" i="157" s="1"/>
  <c r="CG67" i="156"/>
  <c r="CG67" i="157" s="1"/>
  <c r="DM68" i="156"/>
  <c r="DM68" i="157" s="1"/>
  <c r="EU66" i="156"/>
  <c r="EU66" i="157" s="1"/>
  <c r="Y67" i="153"/>
  <c r="Y66" i="155"/>
  <c r="EQ68" i="153"/>
  <c r="EQ67" i="155"/>
  <c r="S66" i="156"/>
  <c r="S66" i="157" s="1"/>
  <c r="Q67" i="153"/>
  <c r="Q66" i="155"/>
  <c r="AS76" i="153"/>
  <c r="BY67" i="156"/>
  <c r="BY67" i="157" s="1"/>
  <c r="CS67" i="153"/>
  <c r="CS66" i="155"/>
  <c r="BC68" i="153"/>
  <c r="BC67" i="155"/>
  <c r="AU66" i="156"/>
  <c r="AU66" i="157" s="1"/>
  <c r="BS68" i="153"/>
  <c r="BS67" i="155"/>
  <c r="BE67" i="153"/>
  <c r="BE66" i="155"/>
  <c r="CK66" i="155"/>
  <c r="CK67" i="153"/>
  <c r="AC67" i="156"/>
  <c r="AC67" i="157" s="1"/>
  <c r="CW67" i="156"/>
  <c r="CW67" i="157" s="1"/>
  <c r="EM66" i="156"/>
  <c r="EM66" i="157" s="1"/>
  <c r="CU65" i="156"/>
  <c r="CU65" i="157" s="1"/>
  <c r="EK67" i="156"/>
  <c r="EK67" i="157" s="1"/>
  <c r="DS65" i="156"/>
  <c r="DS65" i="157" s="1"/>
  <c r="AG65" i="156"/>
  <c r="AG65" i="157" s="1"/>
  <c r="CE65" i="156"/>
  <c r="CE65" i="157" s="1"/>
  <c r="DC66" i="156"/>
  <c r="DC66" i="157" s="1"/>
  <c r="CK65" i="156"/>
  <c r="CK65" i="157" s="1"/>
  <c r="BW65" i="156"/>
  <c r="BW65" i="157" s="1"/>
  <c r="BA73" i="153"/>
  <c r="M72" i="153"/>
  <c r="AE68" i="153"/>
  <c r="AE67" i="155"/>
  <c r="EA65" i="156"/>
  <c r="EA65" i="157" s="1"/>
  <c r="BG65" i="156"/>
  <c r="BG65" i="157" s="1"/>
  <c r="BU69" i="154"/>
  <c r="BU68" i="155"/>
  <c r="EW67" i="153"/>
  <c r="EW66" i="155"/>
  <c r="EK72" i="153"/>
  <c r="CM65" i="156"/>
  <c r="CM65" i="157" s="1"/>
  <c r="AM69" i="154"/>
  <c r="AM68" i="155"/>
  <c r="CO73" i="153"/>
  <c r="DI65" i="156"/>
  <c r="DI65" i="157" s="1"/>
  <c r="BU73" i="153"/>
  <c r="CY69" i="154"/>
  <c r="CY68" i="155"/>
  <c r="EY65" i="156"/>
  <c r="EY65" i="157" s="1"/>
  <c r="AO73" i="153"/>
  <c r="I65" i="156"/>
  <c r="I65" i="157" s="1"/>
  <c r="EI66" i="156"/>
  <c r="EI66" i="157" s="1"/>
  <c r="AQ68" i="153"/>
  <c r="AQ67" i="155"/>
  <c r="CG68" i="155"/>
  <c r="CG69" i="153"/>
  <c r="BY73" i="153"/>
  <c r="DM70" i="154"/>
  <c r="DM69" i="155"/>
  <c r="EU68" i="153"/>
  <c r="EU67" i="155"/>
  <c r="Y65" i="156"/>
  <c r="Y65" i="157" s="1"/>
  <c r="EQ66" i="156"/>
  <c r="EQ66" i="157" s="1"/>
  <c r="S68" i="153"/>
  <c r="S67" i="155"/>
  <c r="Q65" i="156"/>
  <c r="Q65" i="157" s="1"/>
  <c r="BY69" i="154"/>
  <c r="BY68" i="155"/>
  <c r="CS65" i="156"/>
  <c r="CS65" i="157" s="1"/>
  <c r="BC66" i="156"/>
  <c r="BC66" i="157" s="1"/>
  <c r="AU67" i="155"/>
  <c r="AU68" i="153"/>
  <c r="BS66" i="156"/>
  <c r="BS66" i="157" s="1"/>
  <c r="AM73" i="153"/>
  <c r="BE65" i="156"/>
  <c r="BE65" i="157" s="1"/>
  <c r="BA67" i="156" l="1"/>
  <c r="BA67" i="157" s="1"/>
  <c r="CA67" i="156"/>
  <c r="CA67" i="157" s="1"/>
  <c r="DU66" i="157"/>
  <c r="DU67" i="156"/>
  <c r="M76" i="145"/>
  <c r="G76" i="160"/>
  <c r="CI67" i="156"/>
  <c r="CI67" i="157" s="1"/>
  <c r="M66" i="157"/>
  <c r="M67" i="156"/>
  <c r="CQ67" i="156"/>
  <c r="CQ67" i="157" s="1"/>
  <c r="DA66" i="157"/>
  <c r="DA67" i="156"/>
  <c r="C66" i="156"/>
  <c r="C66" i="157" s="1"/>
  <c r="DO67" i="157"/>
  <c r="C67" i="155"/>
  <c r="C68" i="153"/>
  <c r="DE67" i="155"/>
  <c r="DE68" i="153"/>
  <c r="BI68" i="153"/>
  <c r="BI67" i="155"/>
  <c r="ES68" i="153"/>
  <c r="ES67" i="155"/>
  <c r="DQ69" i="153"/>
  <c r="DQ68" i="155"/>
  <c r="DQ68" i="156" s="1"/>
  <c r="CI69" i="155"/>
  <c r="CI70" i="153"/>
  <c r="BK67" i="156"/>
  <c r="BK67" i="157" s="1"/>
  <c r="EE67" i="156"/>
  <c r="EE67" i="157" s="1"/>
  <c r="E66" i="156"/>
  <c r="E66" i="157" s="1"/>
  <c r="DG68" i="153"/>
  <c r="DG67" i="155"/>
  <c r="W66" i="156"/>
  <c r="W66" i="157" s="1"/>
  <c r="BK69" i="153"/>
  <c r="BK68" i="155"/>
  <c r="CQ70" i="153"/>
  <c r="CQ69" i="155"/>
  <c r="EE68" i="155"/>
  <c r="EE69" i="153"/>
  <c r="E68" i="153"/>
  <c r="E67" i="155"/>
  <c r="O69" i="155"/>
  <c r="O70" i="153"/>
  <c r="DG66" i="156"/>
  <c r="DG66" i="157" s="1"/>
  <c r="W68" i="153"/>
  <c r="W67" i="155"/>
  <c r="U67" i="155"/>
  <c r="U68" i="153"/>
  <c r="DE66" i="156"/>
  <c r="DE66" i="157" s="1"/>
  <c r="BI66" i="156"/>
  <c r="BI66" i="157" s="1"/>
  <c r="ES66" i="156"/>
  <c r="ES66" i="157" s="1"/>
  <c r="DO69" i="153"/>
  <c r="DO68" i="155"/>
  <c r="DO68" i="156" s="1"/>
  <c r="CA69" i="153"/>
  <c r="CA68" i="155"/>
  <c r="U66" i="156"/>
  <c r="U66" i="157" s="1"/>
  <c r="AM74" i="153"/>
  <c r="S69" i="153"/>
  <c r="S68" i="155"/>
  <c r="CG68" i="156"/>
  <c r="CG68" i="157" s="1"/>
  <c r="CY70" i="154"/>
  <c r="CY69" i="155"/>
  <c r="CO74" i="153"/>
  <c r="CS68" i="153"/>
  <c r="CS67" i="155"/>
  <c r="EQ69" i="153"/>
  <c r="EQ68" i="155"/>
  <c r="EI69" i="153"/>
  <c r="EI68" i="155"/>
  <c r="EA66" i="156"/>
  <c r="EA66" i="157" s="1"/>
  <c r="EK70" i="154"/>
  <c r="EK69" i="155"/>
  <c r="G67" i="156"/>
  <c r="G67" i="157" s="1"/>
  <c r="CO70" i="154"/>
  <c r="CO69" i="155"/>
  <c r="AI68" i="153"/>
  <c r="AI67" i="155"/>
  <c r="AY69" i="153"/>
  <c r="AY68" i="155"/>
  <c r="AC72" i="153"/>
  <c r="DY68" i="153"/>
  <c r="DY67" i="155"/>
  <c r="EU67" i="156"/>
  <c r="EU67" i="157" s="1"/>
  <c r="BA74" i="153"/>
  <c r="BE66" i="156"/>
  <c r="BE66" i="157" s="1"/>
  <c r="BS67" i="156"/>
  <c r="BS67" i="157" s="1"/>
  <c r="BC67" i="156"/>
  <c r="BC67" i="157" s="1"/>
  <c r="Y66" i="156"/>
  <c r="Y66" i="157" s="1"/>
  <c r="I67" i="155"/>
  <c r="I68" i="153"/>
  <c r="CM66" i="156"/>
  <c r="CM66" i="157" s="1"/>
  <c r="BG68" i="153"/>
  <c r="BG67" i="155"/>
  <c r="DM73" i="153"/>
  <c r="DW67" i="156"/>
  <c r="DW67" i="157" s="1"/>
  <c r="AG68" i="153"/>
  <c r="AG67" i="155"/>
  <c r="AO68" i="156"/>
  <c r="AO68" i="157" s="1"/>
  <c r="CW74" i="153"/>
  <c r="DQ67" i="157"/>
  <c r="AA66" i="156"/>
  <c r="AA66" i="157" s="1"/>
  <c r="BU74" i="153"/>
  <c r="AM70" i="154"/>
  <c r="AM69" i="155"/>
  <c r="EK73" i="153"/>
  <c r="EW68" i="153"/>
  <c r="EW67" i="155"/>
  <c r="AE68" i="155"/>
  <c r="AE69" i="153"/>
  <c r="BE68" i="153"/>
  <c r="BE67" i="155"/>
  <c r="BS69" i="153"/>
  <c r="BS68" i="155"/>
  <c r="BC69" i="153"/>
  <c r="BC68" i="155"/>
  <c r="AS77" i="153"/>
  <c r="Y67" i="155"/>
  <c r="Y68" i="153"/>
  <c r="I66" i="156"/>
  <c r="I66" i="157" s="1"/>
  <c r="CM68" i="153"/>
  <c r="CM67" i="155"/>
  <c r="BG66" i="156"/>
  <c r="BG66" i="157" s="1"/>
  <c r="CC68" i="153"/>
  <c r="CC67" i="155"/>
  <c r="CE68" i="153"/>
  <c r="CE67" i="155"/>
  <c r="AS70" i="154"/>
  <c r="AS69" i="155"/>
  <c r="BA70" i="154"/>
  <c r="BA69" i="155"/>
  <c r="K67" i="156"/>
  <c r="K67" i="157" s="1"/>
  <c r="DW68" i="155"/>
  <c r="DW69" i="153"/>
  <c r="BW66" i="156"/>
  <c r="BW66" i="157" s="1"/>
  <c r="AG66" i="156"/>
  <c r="AG66" i="157" s="1"/>
  <c r="DS68" i="153"/>
  <c r="DS67" i="155"/>
  <c r="BI70" i="154"/>
  <c r="EM69" i="153"/>
  <c r="EM68" i="155"/>
  <c r="AO70" i="154"/>
  <c r="AO69" i="155"/>
  <c r="AA68" i="153"/>
  <c r="AA67" i="155"/>
  <c r="EG66" i="156"/>
  <c r="EG66" i="157" s="1"/>
  <c r="AO74" i="153"/>
  <c r="M73" i="153"/>
  <c r="Q68" i="153"/>
  <c r="Q67" i="155"/>
  <c r="EY68" i="153"/>
  <c r="EY67" i="155"/>
  <c r="M71" i="154"/>
  <c r="M70" i="155"/>
  <c r="BO66" i="156"/>
  <c r="BO66" i="157" s="1"/>
  <c r="BM67" i="155"/>
  <c r="BM68" i="153"/>
  <c r="ES73" i="154"/>
  <c r="BQ66" i="156"/>
  <c r="BQ66" i="157" s="1"/>
  <c r="EC68" i="153"/>
  <c r="EC67" i="155"/>
  <c r="DU71" i="153"/>
  <c r="DU70" i="155"/>
  <c r="CU66" i="156"/>
  <c r="CU66" i="157" s="1"/>
  <c r="AC70" i="154"/>
  <c r="AC69" i="155"/>
  <c r="DK68" i="153"/>
  <c r="DK67" i="155"/>
  <c r="BY68" i="156"/>
  <c r="BY68" i="157" s="1"/>
  <c r="BY74" i="153"/>
  <c r="AQ67" i="156"/>
  <c r="AQ67" i="157" s="1"/>
  <c r="AM68" i="156"/>
  <c r="AM68" i="157" s="1"/>
  <c r="EW66" i="156"/>
  <c r="EW66" i="157" s="1"/>
  <c r="AE67" i="156"/>
  <c r="AE67" i="157" s="1"/>
  <c r="CC66" i="156"/>
  <c r="CC66" i="157" s="1"/>
  <c r="CE66" i="156"/>
  <c r="CE66" i="157" s="1"/>
  <c r="AS68" i="156"/>
  <c r="AS68" i="157" s="1"/>
  <c r="BA68" i="156"/>
  <c r="BA68" i="157" s="1"/>
  <c r="K69" i="153"/>
  <c r="K68" i="155"/>
  <c r="BW68" i="153"/>
  <c r="BW67" i="155"/>
  <c r="DS66" i="156"/>
  <c r="DS66" i="157" s="1"/>
  <c r="DA71" i="153"/>
  <c r="DA70" i="155"/>
  <c r="EM67" i="156"/>
  <c r="EM67" i="157" s="1"/>
  <c r="EG68" i="153"/>
  <c r="EG67" i="155"/>
  <c r="BY70" i="154"/>
  <c r="BY69" i="155"/>
  <c r="EU69" i="153"/>
  <c r="EU68" i="155"/>
  <c r="AQ69" i="153"/>
  <c r="AQ68" i="155"/>
  <c r="AU68" i="155"/>
  <c r="AU69" i="153"/>
  <c r="S67" i="156"/>
  <c r="S67" i="157" s="1"/>
  <c r="DM69" i="156"/>
  <c r="DM69" i="157" s="1"/>
  <c r="CG69" i="155"/>
  <c r="CG70" i="153"/>
  <c r="CY68" i="156"/>
  <c r="CY68" i="157" s="1"/>
  <c r="BU68" i="156"/>
  <c r="BU68" i="157" s="1"/>
  <c r="CK68" i="153"/>
  <c r="CK67" i="155"/>
  <c r="CS66" i="156"/>
  <c r="CS66" i="157" s="1"/>
  <c r="Q66" i="156"/>
  <c r="Q66" i="157" s="1"/>
  <c r="EQ67" i="156"/>
  <c r="EQ67" i="157" s="1"/>
  <c r="EI67" i="156"/>
  <c r="EI67" i="157" s="1"/>
  <c r="EY66" i="156"/>
  <c r="EY66" i="157" s="1"/>
  <c r="DI66" i="156"/>
  <c r="DI66" i="157" s="1"/>
  <c r="EA68" i="153"/>
  <c r="EA67" i="155"/>
  <c r="DC67" i="156"/>
  <c r="DC67" i="157" s="1"/>
  <c r="BO68" i="153"/>
  <c r="BO67" i="155"/>
  <c r="EK68" i="156"/>
  <c r="EK68" i="157" s="1"/>
  <c r="BM66" i="156"/>
  <c r="BM66" i="157" s="1"/>
  <c r="CW68" i="156"/>
  <c r="CW68" i="157" s="1"/>
  <c r="G68" i="155"/>
  <c r="G69" i="153"/>
  <c r="CO68" i="156"/>
  <c r="CO68" i="157" s="1"/>
  <c r="BQ68" i="153"/>
  <c r="BQ67" i="155"/>
  <c r="AK66" i="156"/>
  <c r="AK66" i="157" s="1"/>
  <c r="AI66" i="156"/>
  <c r="AI66" i="157" s="1"/>
  <c r="EC66" i="156"/>
  <c r="EC66" i="157" s="1"/>
  <c r="CY74" i="153"/>
  <c r="AY67" i="156"/>
  <c r="AY67" i="157" s="1"/>
  <c r="DY66" i="156"/>
  <c r="DY66" i="157" s="1"/>
  <c r="CU68" i="153"/>
  <c r="CU67" i="155"/>
  <c r="AC68" i="156"/>
  <c r="AC68" i="157" s="1"/>
  <c r="DK66" i="156"/>
  <c r="DK66" i="157" s="1"/>
  <c r="EO66" i="156"/>
  <c r="EO66" i="157" s="1"/>
  <c r="AW66" i="156"/>
  <c r="AW66" i="157" s="1"/>
  <c r="O67" i="157"/>
  <c r="O68" i="156"/>
  <c r="AU67" i="156"/>
  <c r="AU67" i="157" s="1"/>
  <c r="DM71" i="154"/>
  <c r="DM70" i="155"/>
  <c r="BU70" i="154"/>
  <c r="BU69" i="155"/>
  <c r="CK66" i="156"/>
  <c r="CK66" i="157" s="1"/>
  <c r="DI67" i="155"/>
  <c r="DI68" i="153"/>
  <c r="DC69" i="153"/>
  <c r="DC68" i="155"/>
  <c r="CW70" i="154"/>
  <c r="CW69" i="155"/>
  <c r="AK68" i="153"/>
  <c r="AK67" i="155"/>
  <c r="EO67" i="155"/>
  <c r="EO68" i="153"/>
  <c r="AW67" i="155"/>
  <c r="AW68" i="153"/>
  <c r="CA68" i="156" l="1"/>
  <c r="CA68" i="157" s="1"/>
  <c r="DU67" i="157"/>
  <c r="DU68" i="156"/>
  <c r="M77" i="145"/>
  <c r="G77" i="160"/>
  <c r="CI68" i="156"/>
  <c r="CI68" i="157" s="1"/>
  <c r="M67" i="157"/>
  <c r="M68" i="156"/>
  <c r="DO68" i="157"/>
  <c r="CQ68" i="156"/>
  <c r="CQ68" i="157" s="1"/>
  <c r="DA67" i="157"/>
  <c r="DA68" i="156"/>
  <c r="C67" i="156"/>
  <c r="C67" i="157" s="1"/>
  <c r="U67" i="156"/>
  <c r="U67" i="157" s="1"/>
  <c r="C69" i="153"/>
  <c r="C68" i="155"/>
  <c r="W69" i="153"/>
  <c r="W68" i="155"/>
  <c r="E67" i="156"/>
  <c r="E67" i="157" s="1"/>
  <c r="BI67" i="156"/>
  <c r="BI67" i="157" s="1"/>
  <c r="CA69" i="155"/>
  <c r="CA70" i="153"/>
  <c r="U69" i="153"/>
  <c r="U68" i="155"/>
  <c r="E68" i="155"/>
  <c r="E69" i="153"/>
  <c r="CQ71" i="153"/>
  <c r="CQ70" i="155"/>
  <c r="DQ69" i="155"/>
  <c r="DQ69" i="156" s="1"/>
  <c r="DQ70" i="153"/>
  <c r="BI69" i="153"/>
  <c r="BI68" i="155"/>
  <c r="O71" i="153"/>
  <c r="O70" i="155"/>
  <c r="EE69" i="155"/>
  <c r="EE70" i="153"/>
  <c r="BK68" i="156"/>
  <c r="BK68" i="157" s="1"/>
  <c r="DG67" i="156"/>
  <c r="DG67" i="157" s="1"/>
  <c r="CI71" i="153"/>
  <c r="CI70" i="155"/>
  <c r="ES67" i="156"/>
  <c r="ES67" i="157" s="1"/>
  <c r="DE69" i="153"/>
  <c r="DE68" i="155"/>
  <c r="DO70" i="153"/>
  <c r="DO69" i="155"/>
  <c r="DO69" i="156" s="1"/>
  <c r="W67" i="156"/>
  <c r="W67" i="157" s="1"/>
  <c r="EE68" i="156"/>
  <c r="EE68" i="157" s="1"/>
  <c r="BK70" i="153"/>
  <c r="BK69" i="155"/>
  <c r="DG68" i="155"/>
  <c r="DG69" i="153"/>
  <c r="ES69" i="153"/>
  <c r="ES68" i="155"/>
  <c r="DE67" i="156"/>
  <c r="DE67" i="157" s="1"/>
  <c r="DI69" i="153"/>
  <c r="DI68" i="155"/>
  <c r="DM70" i="156"/>
  <c r="DM70" i="157" s="1"/>
  <c r="AQ68" i="156"/>
  <c r="AQ68" i="157" s="1"/>
  <c r="BW67" i="156"/>
  <c r="BW67" i="157" s="1"/>
  <c r="AC69" i="156"/>
  <c r="AC69" i="157" s="1"/>
  <c r="EC67" i="156"/>
  <c r="EC67" i="157" s="1"/>
  <c r="EY67" i="156"/>
  <c r="EY67" i="157" s="1"/>
  <c r="EM68" i="156"/>
  <c r="EM68" i="157" s="1"/>
  <c r="DW70" i="153"/>
  <c r="DW69" i="155"/>
  <c r="CM67" i="156"/>
  <c r="CM67" i="157" s="1"/>
  <c r="BC68" i="156"/>
  <c r="BC68" i="157" s="1"/>
  <c r="EW67" i="156"/>
  <c r="EW67" i="157" s="1"/>
  <c r="DY67" i="156"/>
  <c r="DY67" i="157" s="1"/>
  <c r="AY68" i="156"/>
  <c r="AY68" i="157" s="1"/>
  <c r="EK69" i="156"/>
  <c r="EK69" i="157" s="1"/>
  <c r="EQ68" i="156"/>
  <c r="EQ68" i="157" s="1"/>
  <c r="CW71" i="154"/>
  <c r="CW70" i="155"/>
  <c r="DI67" i="156"/>
  <c r="DI67" i="157" s="1"/>
  <c r="DM72" i="154"/>
  <c r="DM71" i="155"/>
  <c r="CU69" i="153"/>
  <c r="CU68" i="155"/>
  <c r="G68" i="156"/>
  <c r="G68" i="157" s="1"/>
  <c r="BY71" i="154"/>
  <c r="BY70" i="155"/>
  <c r="EG68" i="155"/>
  <c r="EG69" i="153"/>
  <c r="BW69" i="153"/>
  <c r="BW68" i="155"/>
  <c r="BY75" i="153"/>
  <c r="AC71" i="154"/>
  <c r="AC70" i="155"/>
  <c r="EC69" i="153"/>
  <c r="EC68" i="155"/>
  <c r="EY69" i="153"/>
  <c r="EY68" i="155"/>
  <c r="AO75" i="153"/>
  <c r="EM70" i="153"/>
  <c r="EM69" i="155"/>
  <c r="DW68" i="156"/>
  <c r="DW68" i="157" s="1"/>
  <c r="BA71" i="154"/>
  <c r="BA70" i="155"/>
  <c r="CC69" i="153"/>
  <c r="CC68" i="155"/>
  <c r="Y67" i="156"/>
  <c r="Y67" i="157" s="1"/>
  <c r="BE69" i="153"/>
  <c r="BE68" i="155"/>
  <c r="AM71" i="154"/>
  <c r="AM70" i="155"/>
  <c r="AG69" i="153"/>
  <c r="AG68" i="155"/>
  <c r="DY69" i="153"/>
  <c r="DY68" i="155"/>
  <c r="CO71" i="154"/>
  <c r="CO70" i="155"/>
  <c r="EK71" i="154"/>
  <c r="EK70" i="155"/>
  <c r="EQ70" i="153"/>
  <c r="EQ69" i="155"/>
  <c r="AW68" i="155"/>
  <c r="AW69" i="153"/>
  <c r="BQ67" i="156"/>
  <c r="BQ67" i="157" s="1"/>
  <c r="EA67" i="156"/>
  <c r="EA67" i="157" s="1"/>
  <c r="CK67" i="156"/>
  <c r="CK67" i="157" s="1"/>
  <c r="CG70" i="155"/>
  <c r="CG71" i="153"/>
  <c r="AU69" i="155"/>
  <c r="AU70" i="153"/>
  <c r="EU68" i="156"/>
  <c r="EU68" i="157" s="1"/>
  <c r="DK67" i="156"/>
  <c r="DK67" i="157" s="1"/>
  <c r="BM69" i="153"/>
  <c r="BM68" i="155"/>
  <c r="Q67" i="156"/>
  <c r="Q67" i="157" s="1"/>
  <c r="AO69" i="156"/>
  <c r="AO69" i="157" s="1"/>
  <c r="DS67" i="156"/>
  <c r="DS67" i="157" s="1"/>
  <c r="AS69" i="156"/>
  <c r="AS69" i="157" s="1"/>
  <c r="CE67" i="156"/>
  <c r="CE67" i="157" s="1"/>
  <c r="AS78" i="153"/>
  <c r="BS68" i="156"/>
  <c r="BS68" i="157" s="1"/>
  <c r="AE69" i="155"/>
  <c r="AE70" i="153"/>
  <c r="BG67" i="156"/>
  <c r="BG67" i="157" s="1"/>
  <c r="I69" i="153"/>
  <c r="I68" i="155"/>
  <c r="AI67" i="156"/>
  <c r="AI67" i="157" s="1"/>
  <c r="EI68" i="156"/>
  <c r="EI68" i="157" s="1"/>
  <c r="CS67" i="156"/>
  <c r="CS67" i="157" s="1"/>
  <c r="CY69" i="156"/>
  <c r="CY69" i="157" s="1"/>
  <c r="S68" i="156"/>
  <c r="S68" i="157" s="1"/>
  <c r="AM75" i="153"/>
  <c r="EO69" i="153"/>
  <c r="EO68" i="155"/>
  <c r="CW69" i="156"/>
  <c r="CW69" i="157" s="1"/>
  <c r="BU69" i="156"/>
  <c r="BU69" i="157" s="1"/>
  <c r="CU67" i="156"/>
  <c r="CU67" i="157" s="1"/>
  <c r="G69" i="155"/>
  <c r="G70" i="153"/>
  <c r="BO67" i="156"/>
  <c r="BO67" i="157" s="1"/>
  <c r="BY69" i="156"/>
  <c r="BY69" i="157" s="1"/>
  <c r="EG67" i="156"/>
  <c r="EG67" i="157" s="1"/>
  <c r="K68" i="156"/>
  <c r="K68" i="157" s="1"/>
  <c r="AA67" i="156"/>
  <c r="AA67" i="157" s="1"/>
  <c r="BA69" i="156"/>
  <c r="BA69" i="157" s="1"/>
  <c r="CC67" i="156"/>
  <c r="CC67" i="157" s="1"/>
  <c r="Y68" i="155"/>
  <c r="Y69" i="153"/>
  <c r="BE67" i="156"/>
  <c r="BE67" i="157" s="1"/>
  <c r="AM69" i="156"/>
  <c r="AM69" i="157" s="1"/>
  <c r="DQ68" i="157"/>
  <c r="AG67" i="156"/>
  <c r="AG67" i="157" s="1"/>
  <c r="CO69" i="156"/>
  <c r="CO69" i="157" s="1"/>
  <c r="CO75" i="153"/>
  <c r="EO67" i="156"/>
  <c r="EO67" i="157" s="1"/>
  <c r="BU71" i="154"/>
  <c r="BU70" i="155"/>
  <c r="BO68" i="155"/>
  <c r="BO69" i="153"/>
  <c r="AQ69" i="155"/>
  <c r="AQ70" i="153"/>
  <c r="DA72" i="153"/>
  <c r="DA71" i="155"/>
  <c r="K70" i="153"/>
  <c r="K69" i="155"/>
  <c r="ES74" i="154"/>
  <c r="AA69" i="153"/>
  <c r="AA68" i="155"/>
  <c r="BI71" i="154"/>
  <c r="CM68" i="155"/>
  <c r="CM69" i="153"/>
  <c r="BC70" i="153"/>
  <c r="BC69" i="155"/>
  <c r="EW69" i="153"/>
  <c r="EW68" i="155"/>
  <c r="BU75" i="153"/>
  <c r="DM74" i="153"/>
  <c r="AY70" i="153"/>
  <c r="AY69" i="155"/>
  <c r="AK67" i="156"/>
  <c r="AK67" i="157" s="1"/>
  <c r="DC68" i="156"/>
  <c r="DC68" i="157" s="1"/>
  <c r="O68" i="157"/>
  <c r="O69" i="156"/>
  <c r="AW67" i="156"/>
  <c r="AW67" i="157" s="1"/>
  <c r="AK69" i="153"/>
  <c r="AK68" i="155"/>
  <c r="DC70" i="153"/>
  <c r="DC69" i="155"/>
  <c r="CY75" i="153"/>
  <c r="BQ69" i="153"/>
  <c r="BQ68" i="155"/>
  <c r="EA69" i="153"/>
  <c r="EA68" i="155"/>
  <c r="CK69" i="153"/>
  <c r="CK68" i="155"/>
  <c r="CG69" i="156"/>
  <c r="CG69" i="157" s="1"/>
  <c r="AU68" i="156"/>
  <c r="AU68" i="157" s="1"/>
  <c r="EU70" i="153"/>
  <c r="EU69" i="155"/>
  <c r="DK69" i="153"/>
  <c r="DK68" i="155"/>
  <c r="DU72" i="153"/>
  <c r="DU71" i="155"/>
  <c r="BM67" i="156"/>
  <c r="BM67" i="157" s="1"/>
  <c r="M72" i="154"/>
  <c r="M71" i="155"/>
  <c r="Q69" i="153"/>
  <c r="Q68" i="155"/>
  <c r="M74" i="153"/>
  <c r="AO71" i="154"/>
  <c r="AO70" i="155"/>
  <c r="DS69" i="153"/>
  <c r="DS68" i="155"/>
  <c r="AS71" i="154"/>
  <c r="AS70" i="155"/>
  <c r="CE69" i="153"/>
  <c r="CE68" i="155"/>
  <c r="BS69" i="155"/>
  <c r="BS70" i="153"/>
  <c r="AE68" i="156"/>
  <c r="AE68" i="157" s="1"/>
  <c r="EK74" i="153"/>
  <c r="CW75" i="153"/>
  <c r="BG69" i="153"/>
  <c r="BG68" i="155"/>
  <c r="I67" i="156"/>
  <c r="I67" i="157" s="1"/>
  <c r="BA75" i="153"/>
  <c r="AC73" i="153"/>
  <c r="AI69" i="153"/>
  <c r="AI68" i="155"/>
  <c r="EI70" i="153"/>
  <c r="EI69" i="155"/>
  <c r="CS69" i="153"/>
  <c r="CS68" i="155"/>
  <c r="CY71" i="154"/>
  <c r="CY70" i="155"/>
  <c r="S70" i="153"/>
  <c r="S69" i="155"/>
  <c r="CA69" i="156" l="1"/>
  <c r="DU68" i="157"/>
  <c r="DU69" i="156"/>
  <c r="M78" i="145"/>
  <c r="G78" i="160"/>
  <c r="CI69" i="156"/>
  <c r="CI69" i="157" s="1"/>
  <c r="M68" i="157"/>
  <c r="M69" i="156"/>
  <c r="DO69" i="157"/>
  <c r="CQ69" i="156"/>
  <c r="CQ69" i="157" s="1"/>
  <c r="DA68" i="157"/>
  <c r="DA69" i="156"/>
  <c r="C68" i="156"/>
  <c r="C68" i="157" s="1"/>
  <c r="C70" i="153"/>
  <c r="C69" i="155"/>
  <c r="ES68" i="156"/>
  <c r="ES68" i="157" s="1"/>
  <c r="DG69" i="155"/>
  <c r="DG70" i="153"/>
  <c r="DQ71" i="153"/>
  <c r="DQ70" i="155"/>
  <c r="DQ70" i="156" s="1"/>
  <c r="E70" i="153"/>
  <c r="E69" i="155"/>
  <c r="CA71" i="153"/>
  <c r="CA70" i="155"/>
  <c r="DG68" i="156"/>
  <c r="DG68" i="157" s="1"/>
  <c r="DO71" i="153"/>
  <c r="DO70" i="155"/>
  <c r="DO70" i="156" s="1"/>
  <c r="O71" i="155"/>
  <c r="O72" i="153"/>
  <c r="E68" i="156"/>
  <c r="E68" i="157" s="1"/>
  <c r="BK69" i="156"/>
  <c r="BK69" i="157" s="1"/>
  <c r="DE68" i="156"/>
  <c r="DE68" i="157" s="1"/>
  <c r="CI72" i="153"/>
  <c r="CI71" i="155"/>
  <c r="EE71" i="153"/>
  <c r="EE70" i="155"/>
  <c r="BI68" i="156"/>
  <c r="BI68" i="157" s="1"/>
  <c r="U68" i="156"/>
  <c r="U68" i="157" s="1"/>
  <c r="W68" i="156"/>
  <c r="W68" i="157" s="1"/>
  <c r="ES70" i="153"/>
  <c r="ES69" i="155"/>
  <c r="BK71" i="153"/>
  <c r="BK70" i="155"/>
  <c r="DE70" i="153"/>
  <c r="DE69" i="155"/>
  <c r="EE69" i="156"/>
  <c r="EE69" i="157" s="1"/>
  <c r="BI70" i="153"/>
  <c r="BI69" i="155"/>
  <c r="CQ71" i="155"/>
  <c r="CQ72" i="153"/>
  <c r="U69" i="155"/>
  <c r="U70" i="153"/>
  <c r="W70" i="153"/>
  <c r="W69" i="155"/>
  <c r="CY70" i="156"/>
  <c r="CY70" i="157" s="1"/>
  <c r="EI69" i="156"/>
  <c r="EI69" i="157" s="1"/>
  <c r="AC74" i="153"/>
  <c r="CW76" i="153"/>
  <c r="EK75" i="153"/>
  <c r="BS71" i="153"/>
  <c r="BS70" i="155"/>
  <c r="AS70" i="156"/>
  <c r="AS70" i="157" s="1"/>
  <c r="AO70" i="156"/>
  <c r="AO70" i="157" s="1"/>
  <c r="EA68" i="156"/>
  <c r="EA68" i="157" s="1"/>
  <c r="DC69" i="156"/>
  <c r="DC69" i="157" s="1"/>
  <c r="DM75" i="153"/>
  <c r="EW68" i="156"/>
  <c r="EW68" i="157" s="1"/>
  <c r="CM70" i="153"/>
  <c r="CM69" i="155"/>
  <c r="AQ71" i="153"/>
  <c r="AQ70" i="155"/>
  <c r="BO70" i="153"/>
  <c r="BO69" i="155"/>
  <c r="Y69" i="155"/>
  <c r="Y70" i="153"/>
  <c r="G71" i="153"/>
  <c r="G70" i="155"/>
  <c r="I68" i="156"/>
  <c r="I68" i="157" s="1"/>
  <c r="AE70" i="155"/>
  <c r="AE71" i="153"/>
  <c r="BM68" i="156"/>
  <c r="BM68" i="157" s="1"/>
  <c r="CA69" i="157"/>
  <c r="EQ69" i="156"/>
  <c r="EQ69" i="157" s="1"/>
  <c r="CO70" i="156"/>
  <c r="CO70" i="157" s="1"/>
  <c r="AM70" i="156"/>
  <c r="AM70" i="157" s="1"/>
  <c r="BA70" i="156"/>
  <c r="BA70" i="157" s="1"/>
  <c r="EM69" i="156"/>
  <c r="EM69" i="157" s="1"/>
  <c r="EY68" i="156"/>
  <c r="EY68" i="157" s="1"/>
  <c r="AC70" i="156"/>
  <c r="AC70" i="157" s="1"/>
  <c r="BW68" i="156"/>
  <c r="BW68" i="157" s="1"/>
  <c r="BY70" i="156"/>
  <c r="BY70" i="157" s="1"/>
  <c r="DM71" i="156"/>
  <c r="DM71" i="157" s="1"/>
  <c r="CW70" i="156"/>
  <c r="CW70" i="157" s="1"/>
  <c r="CY72" i="154"/>
  <c r="CY71" i="155"/>
  <c r="EI71" i="153"/>
  <c r="EI70" i="155"/>
  <c r="BS69" i="156"/>
  <c r="BS69" i="157" s="1"/>
  <c r="AS72" i="154"/>
  <c r="AS71" i="155"/>
  <c r="AO72" i="154"/>
  <c r="AO71" i="155"/>
  <c r="M75" i="153"/>
  <c r="M73" i="154"/>
  <c r="M72" i="155"/>
  <c r="DU73" i="153"/>
  <c r="DU72" i="155"/>
  <c r="EA69" i="155"/>
  <c r="EA70" i="153"/>
  <c r="CY76" i="153"/>
  <c r="DC70" i="155"/>
  <c r="DC71" i="153"/>
  <c r="EW70" i="153"/>
  <c r="EW69" i="155"/>
  <c r="CM68" i="156"/>
  <c r="CM68" i="157" s="1"/>
  <c r="BI72" i="154"/>
  <c r="DA73" i="153"/>
  <c r="DA72" i="155"/>
  <c r="AQ69" i="156"/>
  <c r="AQ69" i="157" s="1"/>
  <c r="BO68" i="156"/>
  <c r="BO68" i="157" s="1"/>
  <c r="Y68" i="156"/>
  <c r="Y68" i="157" s="1"/>
  <c r="G69" i="156"/>
  <c r="G69" i="157" s="1"/>
  <c r="AM76" i="153"/>
  <c r="I70" i="153"/>
  <c r="I69" i="155"/>
  <c r="AE69" i="156"/>
  <c r="AE69" i="157" s="1"/>
  <c r="AS79" i="153"/>
  <c r="BM69" i="155"/>
  <c r="BM70" i="153"/>
  <c r="EQ71" i="153"/>
  <c r="EQ70" i="155"/>
  <c r="CO72" i="154"/>
  <c r="CO71" i="155"/>
  <c r="AM72" i="154"/>
  <c r="AM71" i="155"/>
  <c r="BA72" i="154"/>
  <c r="BA71" i="155"/>
  <c r="EM70" i="155"/>
  <c r="EM71" i="153"/>
  <c r="EY69" i="155"/>
  <c r="EY70" i="153"/>
  <c r="AC72" i="154"/>
  <c r="AC71" i="155"/>
  <c r="BW70" i="153"/>
  <c r="BW69" i="155"/>
  <c r="BY72" i="154"/>
  <c r="BY71" i="155"/>
  <c r="DM73" i="154"/>
  <c r="DM72" i="155"/>
  <c r="CW72" i="154"/>
  <c r="CW71" i="155"/>
  <c r="S69" i="156"/>
  <c r="S69" i="157" s="1"/>
  <c r="CS68" i="156"/>
  <c r="CS68" i="157" s="1"/>
  <c r="AI68" i="156"/>
  <c r="AI68" i="157" s="1"/>
  <c r="BA76" i="153"/>
  <c r="BG68" i="156"/>
  <c r="BG68" i="157" s="1"/>
  <c r="CE68" i="156"/>
  <c r="CE68" i="157" s="1"/>
  <c r="DS68" i="156"/>
  <c r="DS68" i="157" s="1"/>
  <c r="Q68" i="156"/>
  <c r="Q68" i="157" s="1"/>
  <c r="DK68" i="156"/>
  <c r="DK68" i="157" s="1"/>
  <c r="EU69" i="156"/>
  <c r="EU69" i="157" s="1"/>
  <c r="CK68" i="156"/>
  <c r="CK68" i="157" s="1"/>
  <c r="BQ68" i="156"/>
  <c r="BQ68" i="157" s="1"/>
  <c r="AK68" i="156"/>
  <c r="AK68" i="157" s="1"/>
  <c r="O69" i="157"/>
  <c r="O70" i="156"/>
  <c r="AY69" i="156"/>
  <c r="AY69" i="157" s="1"/>
  <c r="BC69" i="156"/>
  <c r="BC69" i="157" s="1"/>
  <c r="AA68" i="156"/>
  <c r="AA68" i="157" s="1"/>
  <c r="K69" i="156"/>
  <c r="K69" i="157" s="1"/>
  <c r="BU70" i="156"/>
  <c r="BU70" i="157" s="1"/>
  <c r="DQ69" i="157"/>
  <c r="EO68" i="156"/>
  <c r="EO68" i="157" s="1"/>
  <c r="AU71" i="153"/>
  <c r="AU70" i="155"/>
  <c r="CG72" i="153"/>
  <c r="CG71" i="155"/>
  <c r="AW69" i="155"/>
  <c r="AW70" i="153"/>
  <c r="EK70" i="156"/>
  <c r="EK70" i="157" s="1"/>
  <c r="DY68" i="156"/>
  <c r="DY68" i="157" s="1"/>
  <c r="AG68" i="156"/>
  <c r="AG68" i="157" s="1"/>
  <c r="BE68" i="156"/>
  <c r="BE68" i="157" s="1"/>
  <c r="CC68" i="156"/>
  <c r="CC68" i="157" s="1"/>
  <c r="EC68" i="156"/>
  <c r="EC68" i="157" s="1"/>
  <c r="EG70" i="153"/>
  <c r="EG69" i="155"/>
  <c r="CU68" i="156"/>
  <c r="CU68" i="157" s="1"/>
  <c r="DW69" i="156"/>
  <c r="DW69" i="157" s="1"/>
  <c r="DI68" i="156"/>
  <c r="DI68" i="157" s="1"/>
  <c r="S71" i="153"/>
  <c r="S70" i="155"/>
  <c r="CS70" i="153"/>
  <c r="CS69" i="155"/>
  <c r="AI70" i="153"/>
  <c r="AI69" i="155"/>
  <c r="BG70" i="153"/>
  <c r="BG69" i="155"/>
  <c r="CE70" i="153"/>
  <c r="CE69" i="155"/>
  <c r="DS70" i="153"/>
  <c r="DS69" i="155"/>
  <c r="Q70" i="153"/>
  <c r="Q69" i="155"/>
  <c r="DK70" i="153"/>
  <c r="DK69" i="155"/>
  <c r="EU71" i="153"/>
  <c r="EU70" i="155"/>
  <c r="CK69" i="155"/>
  <c r="CK70" i="153"/>
  <c r="BQ70" i="153"/>
  <c r="BQ69" i="155"/>
  <c r="AK70" i="153"/>
  <c r="AK69" i="155"/>
  <c r="AY71" i="153"/>
  <c r="AY70" i="155"/>
  <c r="BU76" i="153"/>
  <c r="BC71" i="153"/>
  <c r="BC70" i="155"/>
  <c r="AA69" i="155"/>
  <c r="AA70" i="153"/>
  <c r="ES75" i="154"/>
  <c r="K71" i="153"/>
  <c r="K70" i="155"/>
  <c r="BU72" i="154"/>
  <c r="BU71" i="155"/>
  <c r="CO76" i="153"/>
  <c r="EO70" i="153"/>
  <c r="EO69" i="155"/>
  <c r="AU69" i="156"/>
  <c r="AU69" i="157" s="1"/>
  <c r="CG70" i="156"/>
  <c r="CG70" i="157" s="1"/>
  <c r="AW68" i="156"/>
  <c r="AW68" i="157" s="1"/>
  <c r="EK72" i="154"/>
  <c r="EK71" i="155"/>
  <c r="DY70" i="153"/>
  <c r="DY69" i="155"/>
  <c r="AG69" i="155"/>
  <c r="AG70" i="153"/>
  <c r="BE70" i="153"/>
  <c r="BE69" i="155"/>
  <c r="CC70" i="153"/>
  <c r="CC69" i="155"/>
  <c r="AO76" i="153"/>
  <c r="EC70" i="153"/>
  <c r="EC69" i="155"/>
  <c r="BY76" i="153"/>
  <c r="EG68" i="156"/>
  <c r="EG68" i="157" s="1"/>
  <c r="CU70" i="153"/>
  <c r="CU69" i="155"/>
  <c r="DW71" i="153"/>
  <c r="DW70" i="155"/>
  <c r="DI70" i="153"/>
  <c r="DI69" i="155"/>
  <c r="CA70" i="156" l="1"/>
  <c r="CA70" i="157" s="1"/>
  <c r="DU69" i="157"/>
  <c r="DU70" i="156"/>
  <c r="M79" i="145"/>
  <c r="G79" i="160"/>
  <c r="CI70" i="156"/>
  <c r="CI70" i="157" s="1"/>
  <c r="M69" i="157"/>
  <c r="M70" i="156"/>
  <c r="CQ70" i="156"/>
  <c r="CQ70" i="157" s="1"/>
  <c r="DA69" i="157"/>
  <c r="DA70" i="156"/>
  <c r="C69" i="156"/>
  <c r="C69" i="157" s="1"/>
  <c r="DO70" i="157"/>
  <c r="C71" i="153"/>
  <c r="C70" i="155"/>
  <c r="U69" i="156"/>
  <c r="U69" i="157" s="1"/>
  <c r="U70" i="155"/>
  <c r="U71" i="153"/>
  <c r="BI69" i="156"/>
  <c r="BI69" i="157" s="1"/>
  <c r="DE69" i="156"/>
  <c r="DE69" i="157" s="1"/>
  <c r="ES69" i="156"/>
  <c r="ES69" i="157" s="1"/>
  <c r="EE70" i="156"/>
  <c r="EE70" i="157" s="1"/>
  <c r="BI71" i="153"/>
  <c r="BI70" i="155"/>
  <c r="DE70" i="155"/>
  <c r="DE71" i="153"/>
  <c r="ES71" i="153"/>
  <c r="ES70" i="155"/>
  <c r="EE72" i="153"/>
  <c r="EE71" i="155"/>
  <c r="DO72" i="153"/>
  <c r="DO71" i="155"/>
  <c r="DO71" i="156" s="1"/>
  <c r="CA72" i="153"/>
  <c r="CA71" i="155"/>
  <c r="CA71" i="156" s="1"/>
  <c r="DQ72" i="153"/>
  <c r="DQ71" i="155"/>
  <c r="DQ71" i="156" s="1"/>
  <c r="W69" i="156"/>
  <c r="W69" i="157" s="1"/>
  <c r="CQ72" i="155"/>
  <c r="CQ73" i="153"/>
  <c r="BK70" i="156"/>
  <c r="BK70" i="157" s="1"/>
  <c r="O72" i="155"/>
  <c r="O73" i="153"/>
  <c r="E69" i="156"/>
  <c r="E69" i="157" s="1"/>
  <c r="DG71" i="153"/>
  <c r="DG70" i="155"/>
  <c r="W70" i="155"/>
  <c r="W71" i="153"/>
  <c r="BK71" i="155"/>
  <c r="BK72" i="153"/>
  <c r="CI73" i="153"/>
  <c r="CI72" i="155"/>
  <c r="E71" i="153"/>
  <c r="E70" i="155"/>
  <c r="DG69" i="156"/>
  <c r="DG69" i="157" s="1"/>
  <c r="DI69" i="156"/>
  <c r="DI69" i="157" s="1"/>
  <c r="CU69" i="156"/>
  <c r="CU69" i="157" s="1"/>
  <c r="BY77" i="153"/>
  <c r="AO77" i="153"/>
  <c r="BE69" i="156"/>
  <c r="BE69" i="157" s="1"/>
  <c r="DY69" i="156"/>
  <c r="DY69" i="157" s="1"/>
  <c r="BU71" i="156"/>
  <c r="BU71" i="157" s="1"/>
  <c r="K70" i="156"/>
  <c r="K70" i="157" s="1"/>
  <c r="AA71" i="153"/>
  <c r="AA70" i="155"/>
  <c r="BC70" i="156"/>
  <c r="BC70" i="157" s="1"/>
  <c r="AY70" i="156"/>
  <c r="AY70" i="157" s="1"/>
  <c r="BQ69" i="156"/>
  <c r="BQ69" i="157" s="1"/>
  <c r="DK69" i="156"/>
  <c r="DK69" i="157" s="1"/>
  <c r="CE69" i="156"/>
  <c r="CE69" i="157" s="1"/>
  <c r="BG69" i="156"/>
  <c r="BG69" i="157" s="1"/>
  <c r="CS69" i="156"/>
  <c r="CS69" i="157" s="1"/>
  <c r="AW70" i="155"/>
  <c r="AW71" i="153"/>
  <c r="CG71" i="156"/>
  <c r="CG71" i="157" s="1"/>
  <c r="DQ70" i="157"/>
  <c r="BA77" i="153"/>
  <c r="DM72" i="156"/>
  <c r="DM72" i="157" s="1"/>
  <c r="BW69" i="156"/>
  <c r="BW69" i="157" s="1"/>
  <c r="EY71" i="153"/>
  <c r="EY70" i="155"/>
  <c r="BA71" i="156"/>
  <c r="BA71" i="157" s="1"/>
  <c r="EQ70" i="156"/>
  <c r="EQ70" i="157" s="1"/>
  <c r="AS80" i="153"/>
  <c r="I69" i="156"/>
  <c r="I69" i="157" s="1"/>
  <c r="AO71" i="156"/>
  <c r="AO71" i="157" s="1"/>
  <c r="EI70" i="156"/>
  <c r="EI70" i="157" s="1"/>
  <c r="G70" i="156"/>
  <c r="G70" i="157" s="1"/>
  <c r="Y71" i="153"/>
  <c r="Y70" i="155"/>
  <c r="AQ70" i="156"/>
  <c r="AQ70" i="157" s="1"/>
  <c r="BS70" i="156"/>
  <c r="BS70" i="157" s="1"/>
  <c r="CW77" i="153"/>
  <c r="AC75" i="153"/>
  <c r="DI71" i="153"/>
  <c r="DI70" i="155"/>
  <c r="CU71" i="153"/>
  <c r="CU70" i="155"/>
  <c r="BE71" i="153"/>
  <c r="BE70" i="155"/>
  <c r="DY71" i="153"/>
  <c r="DY70" i="155"/>
  <c r="BU73" i="154"/>
  <c r="BU72" i="155"/>
  <c r="K72" i="153"/>
  <c r="K71" i="155"/>
  <c r="AA69" i="156"/>
  <c r="AA69" i="157" s="1"/>
  <c r="BC72" i="153"/>
  <c r="BC71" i="155"/>
  <c r="AY72" i="153"/>
  <c r="AY71" i="155"/>
  <c r="BQ70" i="155"/>
  <c r="BQ71" i="153"/>
  <c r="DK71" i="153"/>
  <c r="DK70" i="155"/>
  <c r="CE71" i="153"/>
  <c r="CE70" i="155"/>
  <c r="BG71" i="153"/>
  <c r="BG70" i="155"/>
  <c r="CS71" i="153"/>
  <c r="CS70" i="155"/>
  <c r="AW69" i="156"/>
  <c r="AW69" i="157" s="1"/>
  <c r="CG72" i="155"/>
  <c r="CG73" i="153"/>
  <c r="DM74" i="154"/>
  <c r="DM73" i="155"/>
  <c r="BW71" i="153"/>
  <c r="BW70" i="155"/>
  <c r="EY69" i="156"/>
  <c r="EY69" i="157" s="1"/>
  <c r="BA73" i="154"/>
  <c r="BA72" i="155"/>
  <c r="EQ72" i="153"/>
  <c r="EQ71" i="155"/>
  <c r="I71" i="153"/>
  <c r="I70" i="155"/>
  <c r="AM77" i="153"/>
  <c r="DA73" i="155"/>
  <c r="DA74" i="153"/>
  <c r="CY77" i="153"/>
  <c r="M74" i="154"/>
  <c r="M73" i="155"/>
  <c r="AO73" i="154"/>
  <c r="AO72" i="155"/>
  <c r="EI72" i="153"/>
  <c r="EI71" i="155"/>
  <c r="G72" i="153"/>
  <c r="G71" i="155"/>
  <c r="Y69" i="156"/>
  <c r="Y69" i="157" s="1"/>
  <c r="AQ72" i="153"/>
  <c r="AQ71" i="155"/>
  <c r="BS72" i="153"/>
  <c r="BS71" i="155"/>
  <c r="DW70" i="156"/>
  <c r="DW70" i="157" s="1"/>
  <c r="EC69" i="156"/>
  <c r="EC69" i="157" s="1"/>
  <c r="CC69" i="156"/>
  <c r="CC69" i="157" s="1"/>
  <c r="AG71" i="153"/>
  <c r="AG70" i="155"/>
  <c r="EK71" i="156"/>
  <c r="EK71" i="157" s="1"/>
  <c r="EO69" i="156"/>
  <c r="EO69" i="157" s="1"/>
  <c r="AK69" i="156"/>
  <c r="AK69" i="157" s="1"/>
  <c r="CK70" i="155"/>
  <c r="CK71" i="153"/>
  <c r="EU70" i="156"/>
  <c r="EU70" i="157" s="1"/>
  <c r="Q69" i="156"/>
  <c r="Q69" i="157" s="1"/>
  <c r="DS69" i="156"/>
  <c r="DS69" i="157" s="1"/>
  <c r="AI69" i="156"/>
  <c r="AI69" i="157" s="1"/>
  <c r="S70" i="156"/>
  <c r="S70" i="157" s="1"/>
  <c r="EG69" i="156"/>
  <c r="EG69" i="157" s="1"/>
  <c r="AU70" i="156"/>
  <c r="AU70" i="157" s="1"/>
  <c r="O70" i="157"/>
  <c r="O71" i="156"/>
  <c r="CW71" i="156"/>
  <c r="CW71" i="157" s="1"/>
  <c r="BY71" i="156"/>
  <c r="BY71" i="157" s="1"/>
  <c r="AC71" i="156"/>
  <c r="AC71" i="157" s="1"/>
  <c r="EM71" i="155"/>
  <c r="EM72" i="153"/>
  <c r="AM71" i="156"/>
  <c r="AM71" i="157" s="1"/>
  <c r="CO71" i="156"/>
  <c r="CO71" i="157" s="1"/>
  <c r="BM71" i="153"/>
  <c r="BM70" i="155"/>
  <c r="EW69" i="156"/>
  <c r="EW69" i="157" s="1"/>
  <c r="DC71" i="155"/>
  <c r="DC72" i="153"/>
  <c r="EA70" i="155"/>
  <c r="EA71" i="153"/>
  <c r="M76" i="153"/>
  <c r="AS71" i="156"/>
  <c r="AS71" i="157" s="1"/>
  <c r="CY71" i="156"/>
  <c r="CY71" i="157" s="1"/>
  <c r="AE72" i="153"/>
  <c r="AE71" i="155"/>
  <c r="BO69" i="156"/>
  <c r="BO69" i="157" s="1"/>
  <c r="CM69" i="156"/>
  <c r="CM69" i="157" s="1"/>
  <c r="DW72" i="153"/>
  <c r="DW71" i="155"/>
  <c r="EC71" i="153"/>
  <c r="EC70" i="155"/>
  <c r="CC71" i="153"/>
  <c r="CC70" i="155"/>
  <c r="AG69" i="156"/>
  <c r="AG69" i="157" s="1"/>
  <c r="EK73" i="154"/>
  <c r="EK72" i="155"/>
  <c r="EO71" i="153"/>
  <c r="EO70" i="155"/>
  <c r="CO77" i="153"/>
  <c r="ES76" i="154"/>
  <c r="BU77" i="153"/>
  <c r="AK70" i="155"/>
  <c r="AK71" i="153"/>
  <c r="CK69" i="156"/>
  <c r="CK69" i="157" s="1"/>
  <c r="EU72" i="153"/>
  <c r="EU71" i="155"/>
  <c r="Q70" i="155"/>
  <c r="Q71" i="153"/>
  <c r="DS70" i="155"/>
  <c r="DS71" i="153"/>
  <c r="AI71" i="153"/>
  <c r="AI70" i="155"/>
  <c r="S71" i="155"/>
  <c r="S72" i="153"/>
  <c r="EG71" i="153"/>
  <c r="EG70" i="155"/>
  <c r="AU72" i="153"/>
  <c r="AU71" i="155"/>
  <c r="CW73" i="154"/>
  <c r="CW72" i="155"/>
  <c r="BY73" i="154"/>
  <c r="BY72" i="155"/>
  <c r="AC73" i="154"/>
  <c r="AC72" i="155"/>
  <c r="EM70" i="156"/>
  <c r="EM70" i="157" s="1"/>
  <c r="AM73" i="154"/>
  <c r="AM72" i="155"/>
  <c r="CO73" i="154"/>
  <c r="CO72" i="155"/>
  <c r="BM69" i="156"/>
  <c r="BM69" i="157" s="1"/>
  <c r="BI73" i="154"/>
  <c r="EW71" i="153"/>
  <c r="EW70" i="155"/>
  <c r="DC70" i="156"/>
  <c r="DC70" i="157" s="1"/>
  <c r="EA69" i="156"/>
  <c r="EA69" i="157" s="1"/>
  <c r="DU73" i="155"/>
  <c r="DU74" i="153"/>
  <c r="AS73" i="154"/>
  <c r="AS72" i="155"/>
  <c r="CY73" i="154"/>
  <c r="CY72" i="155"/>
  <c r="AE70" i="156"/>
  <c r="AE70" i="157" s="1"/>
  <c r="BO71" i="153"/>
  <c r="BO70" i="155"/>
  <c r="CM71" i="153"/>
  <c r="CM70" i="155"/>
  <c r="DM76" i="153"/>
  <c r="EK76" i="153"/>
  <c r="DU70" i="157" l="1"/>
  <c r="DU71" i="156"/>
  <c r="M80" i="145"/>
  <c r="G80" i="160"/>
  <c r="CI71" i="156"/>
  <c r="CI71" i="157" s="1"/>
  <c r="M70" i="157"/>
  <c r="M71" i="156"/>
  <c r="CQ71" i="156"/>
  <c r="CQ71" i="157" s="1"/>
  <c r="DO71" i="157"/>
  <c r="DA70" i="157"/>
  <c r="DA71" i="156"/>
  <c r="C70" i="156"/>
  <c r="C70" i="157" s="1"/>
  <c r="U70" i="156"/>
  <c r="U70" i="157" s="1"/>
  <c r="C72" i="153"/>
  <c r="C71" i="155"/>
  <c r="E70" i="156"/>
  <c r="E70" i="157" s="1"/>
  <c r="BK73" i="153"/>
  <c r="BK72" i="155"/>
  <c r="DG70" i="156"/>
  <c r="DG70" i="157" s="1"/>
  <c r="O73" i="155"/>
  <c r="O74" i="153"/>
  <c r="CQ74" i="153"/>
  <c r="CQ73" i="155"/>
  <c r="ES70" i="156"/>
  <c r="ES70" i="157" s="1"/>
  <c r="BI70" i="156"/>
  <c r="BI70" i="157" s="1"/>
  <c r="E72" i="153"/>
  <c r="E71" i="155"/>
  <c r="BK71" i="156"/>
  <c r="BK71" i="157" s="1"/>
  <c r="DG72" i="153"/>
  <c r="DG71" i="155"/>
  <c r="DQ72" i="155"/>
  <c r="DQ72" i="156" s="1"/>
  <c r="DQ73" i="153"/>
  <c r="DO73" i="153"/>
  <c r="DO72" i="155"/>
  <c r="DO72" i="156" s="1"/>
  <c r="ES72" i="153"/>
  <c r="ES71" i="155"/>
  <c r="BI72" i="153"/>
  <c r="BI71" i="155"/>
  <c r="W72" i="153"/>
  <c r="W71" i="155"/>
  <c r="EE71" i="156"/>
  <c r="EE71" i="157" s="1"/>
  <c r="DE71" i="155"/>
  <c r="DE72" i="153"/>
  <c r="U71" i="155"/>
  <c r="U72" i="153"/>
  <c r="CI73" i="155"/>
  <c r="CI74" i="153"/>
  <c r="W70" i="156"/>
  <c r="W70" i="157" s="1"/>
  <c r="CA73" i="153"/>
  <c r="CA72" i="155"/>
  <c r="CA72" i="156" s="1"/>
  <c r="EE73" i="153"/>
  <c r="EE72" i="155"/>
  <c r="DE70" i="156"/>
  <c r="DE70" i="157" s="1"/>
  <c r="EK77" i="153"/>
  <c r="BO70" i="156"/>
  <c r="BO70" i="157" s="1"/>
  <c r="DU75" i="153"/>
  <c r="DU74" i="155"/>
  <c r="CO72" i="156"/>
  <c r="CO72" i="157" s="1"/>
  <c r="BY72" i="156"/>
  <c r="BY72" i="157" s="1"/>
  <c r="EG70" i="156"/>
  <c r="EG70" i="157" s="1"/>
  <c r="AI70" i="156"/>
  <c r="AI70" i="157" s="1"/>
  <c r="DS72" i="153"/>
  <c r="DS71" i="155"/>
  <c r="EU71" i="156"/>
  <c r="EU71" i="157" s="1"/>
  <c r="AK72" i="153"/>
  <c r="AK71" i="155"/>
  <c r="EK72" i="156"/>
  <c r="EK72" i="157" s="1"/>
  <c r="CC70" i="156"/>
  <c r="CC70" i="157" s="1"/>
  <c r="DW71" i="156"/>
  <c r="DW71" i="157" s="1"/>
  <c r="EA71" i="155"/>
  <c r="EA72" i="153"/>
  <c r="BM70" i="156"/>
  <c r="BM70" i="157" s="1"/>
  <c r="O71" i="157"/>
  <c r="O72" i="156"/>
  <c r="CK72" i="153"/>
  <c r="CK71" i="155"/>
  <c r="AG70" i="156"/>
  <c r="AG70" i="157" s="1"/>
  <c r="BS71" i="156"/>
  <c r="BS71" i="157" s="1"/>
  <c r="AQ71" i="156"/>
  <c r="AQ71" i="157" s="1"/>
  <c r="G71" i="156"/>
  <c r="G71" i="157" s="1"/>
  <c r="AO72" i="156"/>
  <c r="AO72" i="157" s="1"/>
  <c r="I70" i="156"/>
  <c r="I70" i="157" s="1"/>
  <c r="BA72" i="156"/>
  <c r="BA72" i="157" s="1"/>
  <c r="BW70" i="156"/>
  <c r="BW70" i="157" s="1"/>
  <c r="BG70" i="156"/>
  <c r="BG70" i="157" s="1"/>
  <c r="BQ72" i="153"/>
  <c r="BQ71" i="155"/>
  <c r="BC71" i="156"/>
  <c r="BC71" i="157" s="1"/>
  <c r="K71" i="156"/>
  <c r="K71" i="157" s="1"/>
  <c r="DY70" i="156"/>
  <c r="DY70" i="157" s="1"/>
  <c r="CU70" i="156"/>
  <c r="CU70" i="157" s="1"/>
  <c r="EY70" i="156"/>
  <c r="EY70" i="157" s="1"/>
  <c r="AW71" i="155"/>
  <c r="AW72" i="153"/>
  <c r="BY78" i="153"/>
  <c r="DM77" i="153"/>
  <c r="BO72" i="153"/>
  <c r="BO71" i="155"/>
  <c r="BI74" i="154"/>
  <c r="CO74" i="154"/>
  <c r="CO73" i="155"/>
  <c r="BY74" i="154"/>
  <c r="BY73" i="155"/>
  <c r="EG72" i="153"/>
  <c r="EG71" i="155"/>
  <c r="AI72" i="153"/>
  <c r="AI71" i="155"/>
  <c r="DS70" i="156"/>
  <c r="DS70" i="157" s="1"/>
  <c r="EU72" i="155"/>
  <c r="EU73" i="153"/>
  <c r="AK70" i="156"/>
  <c r="AK70" i="157" s="1"/>
  <c r="CO78" i="153"/>
  <c r="EK74" i="154"/>
  <c r="EK73" i="155"/>
  <c r="CC72" i="153"/>
  <c r="CC71" i="155"/>
  <c r="DW73" i="153"/>
  <c r="DW72" i="155"/>
  <c r="M77" i="153"/>
  <c r="EA70" i="156"/>
  <c r="EA70" i="157" s="1"/>
  <c r="BM72" i="153"/>
  <c r="BM71" i="155"/>
  <c r="CK70" i="156"/>
  <c r="CK70" i="157" s="1"/>
  <c r="AG72" i="153"/>
  <c r="AG71" i="155"/>
  <c r="BS73" i="153"/>
  <c r="BS72" i="155"/>
  <c r="AQ73" i="153"/>
  <c r="AQ72" i="155"/>
  <c r="G72" i="155"/>
  <c r="G73" i="153"/>
  <c r="AO74" i="154"/>
  <c r="AO73" i="155"/>
  <c r="CY78" i="153"/>
  <c r="I72" i="153"/>
  <c r="I71" i="155"/>
  <c r="BA74" i="154"/>
  <c r="BA73" i="155"/>
  <c r="BW72" i="153"/>
  <c r="BW71" i="155"/>
  <c r="BG71" i="155"/>
  <c r="BG72" i="153"/>
  <c r="BQ70" i="156"/>
  <c r="BQ70" i="157" s="1"/>
  <c r="BC73" i="153"/>
  <c r="BC72" i="155"/>
  <c r="K73" i="153"/>
  <c r="K72" i="155"/>
  <c r="DY72" i="153"/>
  <c r="DY71" i="155"/>
  <c r="CU72" i="153"/>
  <c r="CU71" i="155"/>
  <c r="AC76" i="153"/>
  <c r="EY72" i="153"/>
  <c r="EY71" i="155"/>
  <c r="AW70" i="156"/>
  <c r="AW70" i="157" s="1"/>
  <c r="CM70" i="156"/>
  <c r="CM70" i="157" s="1"/>
  <c r="CY72" i="156"/>
  <c r="CY72" i="157" s="1"/>
  <c r="AS72" i="156"/>
  <c r="AS72" i="157" s="1"/>
  <c r="EW70" i="156"/>
  <c r="EW70" i="157" s="1"/>
  <c r="AM72" i="156"/>
  <c r="AM72" i="157" s="1"/>
  <c r="AC72" i="156"/>
  <c r="AC72" i="157" s="1"/>
  <c r="CW72" i="156"/>
  <c r="CW72" i="157" s="1"/>
  <c r="AU71" i="156"/>
  <c r="AU71" i="157" s="1"/>
  <c r="S73" i="153"/>
  <c r="S72" i="155"/>
  <c r="Q71" i="155"/>
  <c r="Q72" i="153"/>
  <c r="EO70" i="156"/>
  <c r="EO70" i="157" s="1"/>
  <c r="EC70" i="156"/>
  <c r="EC70" i="157" s="1"/>
  <c r="AE71" i="156"/>
  <c r="AE71" i="157" s="1"/>
  <c r="DC73" i="153"/>
  <c r="DC72" i="155"/>
  <c r="EM73" i="153"/>
  <c r="EM72" i="155"/>
  <c r="EI71" i="156"/>
  <c r="EI71" i="157" s="1"/>
  <c r="DA74" i="155"/>
  <c r="DA75" i="153"/>
  <c r="EQ71" i="156"/>
  <c r="EQ71" i="157" s="1"/>
  <c r="DM73" i="156"/>
  <c r="DM73" i="157" s="1"/>
  <c r="CG74" i="153"/>
  <c r="CG73" i="155"/>
  <c r="CS70" i="156"/>
  <c r="CS70" i="157" s="1"/>
  <c r="CE70" i="156"/>
  <c r="CE70" i="157" s="1"/>
  <c r="DK70" i="156"/>
  <c r="DK70" i="157" s="1"/>
  <c r="AY71" i="156"/>
  <c r="AY71" i="157" s="1"/>
  <c r="BU72" i="156"/>
  <c r="BU72" i="157" s="1"/>
  <c r="BE70" i="156"/>
  <c r="BE70" i="157" s="1"/>
  <c r="DI70" i="156"/>
  <c r="DI70" i="157" s="1"/>
  <c r="Y70" i="156"/>
  <c r="Y70" i="157" s="1"/>
  <c r="CA71" i="157"/>
  <c r="AS81" i="153"/>
  <c r="DQ71" i="157"/>
  <c r="AA70" i="156"/>
  <c r="AA70" i="157" s="1"/>
  <c r="AO78" i="153"/>
  <c r="CM72" i="153"/>
  <c r="CM71" i="155"/>
  <c r="CY74" i="154"/>
  <c r="CY73" i="155"/>
  <c r="AS74" i="154"/>
  <c r="AS73" i="155"/>
  <c r="EW72" i="153"/>
  <c r="EW71" i="155"/>
  <c r="AM74" i="154"/>
  <c r="AM73" i="155"/>
  <c r="AC74" i="154"/>
  <c r="AC73" i="155"/>
  <c r="CW74" i="154"/>
  <c r="CW73" i="155"/>
  <c r="AU73" i="153"/>
  <c r="AU72" i="155"/>
  <c r="S71" i="156"/>
  <c r="S71" i="157" s="1"/>
  <c r="Q70" i="156"/>
  <c r="Q70" i="157" s="1"/>
  <c r="BU78" i="153"/>
  <c r="ES77" i="154"/>
  <c r="EO72" i="153"/>
  <c r="EO71" i="155"/>
  <c r="EC72" i="153"/>
  <c r="EC71" i="155"/>
  <c r="AE72" i="155"/>
  <c r="AE73" i="153"/>
  <c r="DC71" i="156"/>
  <c r="DC71" i="157" s="1"/>
  <c r="EM71" i="156"/>
  <c r="EM71" i="157" s="1"/>
  <c r="EI73" i="153"/>
  <c r="EI72" i="155"/>
  <c r="M75" i="154"/>
  <c r="M74" i="155"/>
  <c r="AM78" i="153"/>
  <c r="EQ73" i="153"/>
  <c r="EQ72" i="155"/>
  <c r="DM75" i="154"/>
  <c r="DM74" i="155"/>
  <c r="CG72" i="156"/>
  <c r="CG72" i="157" s="1"/>
  <c r="CS72" i="153"/>
  <c r="CS71" i="155"/>
  <c r="CE71" i="155"/>
  <c r="CE72" i="153"/>
  <c r="DK71" i="155"/>
  <c r="DK72" i="153"/>
  <c r="AY73" i="153"/>
  <c r="AY72" i="155"/>
  <c r="BU74" i="154"/>
  <c r="BU73" i="155"/>
  <c r="BE72" i="153"/>
  <c r="BE71" i="155"/>
  <c r="DI72" i="153"/>
  <c r="DI71" i="155"/>
  <c r="CW78" i="153"/>
  <c r="Y72" i="153"/>
  <c r="Y71" i="155"/>
  <c r="BA78" i="153"/>
  <c r="AA72" i="153"/>
  <c r="AA71" i="155"/>
  <c r="DU71" i="157" l="1"/>
  <c r="DU72" i="156"/>
  <c r="M81" i="145"/>
  <c r="G81" i="160"/>
  <c r="CI72" i="156"/>
  <c r="CI72" i="157" s="1"/>
  <c r="M71" i="157"/>
  <c r="M72" i="156"/>
  <c r="DO72" i="157"/>
  <c r="CQ72" i="156"/>
  <c r="CQ72" i="157" s="1"/>
  <c r="C71" i="156"/>
  <c r="C71" i="157" s="1"/>
  <c r="DA71" i="157"/>
  <c r="DA72" i="156"/>
  <c r="C72" i="155"/>
  <c r="C73" i="153"/>
  <c r="EE72" i="156"/>
  <c r="EE72" i="157" s="1"/>
  <c r="U72" i="155"/>
  <c r="U73" i="153"/>
  <c r="BI71" i="156"/>
  <c r="BI71" i="157" s="1"/>
  <c r="DG71" i="156"/>
  <c r="DG71" i="157" s="1"/>
  <c r="E71" i="156"/>
  <c r="E71" i="157" s="1"/>
  <c r="O74" i="155"/>
  <c r="O75" i="153"/>
  <c r="BK72" i="156"/>
  <c r="BK72" i="157" s="1"/>
  <c r="EE73" i="155"/>
  <c r="EE74" i="153"/>
  <c r="U71" i="156"/>
  <c r="U71" i="157" s="1"/>
  <c r="BI73" i="153"/>
  <c r="BI72" i="155"/>
  <c r="DO73" i="155"/>
  <c r="DO73" i="156" s="1"/>
  <c r="DO74" i="153"/>
  <c r="DG72" i="155"/>
  <c r="DG73" i="153"/>
  <c r="E72" i="155"/>
  <c r="E73" i="153"/>
  <c r="BK73" i="155"/>
  <c r="BK74" i="153"/>
  <c r="CI75" i="153"/>
  <c r="CI74" i="155"/>
  <c r="DE73" i="153"/>
  <c r="DE72" i="155"/>
  <c r="W71" i="156"/>
  <c r="W71" i="157" s="1"/>
  <c r="ES71" i="156"/>
  <c r="ES71" i="157" s="1"/>
  <c r="DQ74" i="153"/>
  <c r="DQ73" i="155"/>
  <c r="DQ73" i="156" s="1"/>
  <c r="CA74" i="153"/>
  <c r="CA73" i="155"/>
  <c r="CA73" i="156" s="1"/>
  <c r="DE71" i="156"/>
  <c r="DE71" i="157" s="1"/>
  <c r="W72" i="155"/>
  <c r="W73" i="153"/>
  <c r="ES73" i="153"/>
  <c r="ES72" i="155"/>
  <c r="CQ75" i="153"/>
  <c r="CQ74" i="155"/>
  <c r="AA71" i="156"/>
  <c r="AA71" i="157" s="1"/>
  <c r="Y71" i="156"/>
  <c r="Y71" i="157" s="1"/>
  <c r="BE71" i="156"/>
  <c r="BE71" i="157" s="1"/>
  <c r="AY72" i="156"/>
  <c r="AY72" i="157" s="1"/>
  <c r="CE73" i="153"/>
  <c r="CE72" i="155"/>
  <c r="EQ72" i="156"/>
  <c r="EQ72" i="157" s="1"/>
  <c r="EI72" i="156"/>
  <c r="EI72" i="157" s="1"/>
  <c r="AE74" i="153"/>
  <c r="AE73" i="155"/>
  <c r="EC71" i="156"/>
  <c r="EC71" i="157" s="1"/>
  <c r="AU72" i="156"/>
  <c r="AU72" i="157" s="1"/>
  <c r="AC73" i="156"/>
  <c r="AC73" i="157" s="1"/>
  <c r="EW71" i="156"/>
  <c r="EW71" i="157" s="1"/>
  <c r="CY73" i="156"/>
  <c r="CY73" i="157" s="1"/>
  <c r="AO79" i="153"/>
  <c r="DQ72" i="157"/>
  <c r="CA72" i="157"/>
  <c r="CG73" i="156"/>
  <c r="CG73" i="157" s="1"/>
  <c r="EM72" i="156"/>
  <c r="EM72" i="157" s="1"/>
  <c r="S72" i="156"/>
  <c r="S72" i="157" s="1"/>
  <c r="EY71" i="156"/>
  <c r="EY71" i="157" s="1"/>
  <c r="CU71" i="156"/>
  <c r="CU71" i="157" s="1"/>
  <c r="K72" i="156"/>
  <c r="K72" i="157" s="1"/>
  <c r="BA73" i="156"/>
  <c r="BA73" i="157" s="1"/>
  <c r="CY79" i="153"/>
  <c r="G73" i="155"/>
  <c r="G74" i="153"/>
  <c r="BS72" i="156"/>
  <c r="BS72" i="157" s="1"/>
  <c r="BM71" i="156"/>
  <c r="BM71" i="157" s="1"/>
  <c r="M78" i="153"/>
  <c r="CC71" i="156"/>
  <c r="CC71" i="157" s="1"/>
  <c r="CO79" i="153"/>
  <c r="EG71" i="156"/>
  <c r="EG71" i="157" s="1"/>
  <c r="BY73" i="156"/>
  <c r="BY73" i="157" s="1"/>
  <c r="BO71" i="156"/>
  <c r="BO71" i="157" s="1"/>
  <c r="AW73" i="153"/>
  <c r="AW72" i="155"/>
  <c r="BQ71" i="156"/>
  <c r="BQ71" i="157" s="1"/>
  <c r="EK78" i="153"/>
  <c r="AA72" i="155"/>
  <c r="AA73" i="153"/>
  <c r="Y72" i="155"/>
  <c r="Y73" i="153"/>
  <c r="CW79" i="153"/>
  <c r="BE73" i="153"/>
  <c r="BE72" i="155"/>
  <c r="AY74" i="153"/>
  <c r="AY73" i="155"/>
  <c r="CE71" i="156"/>
  <c r="CE71" i="157" s="1"/>
  <c r="EQ74" i="153"/>
  <c r="EQ73" i="155"/>
  <c r="EI73" i="155"/>
  <c r="EI74" i="153"/>
  <c r="AE72" i="156"/>
  <c r="AE72" i="157" s="1"/>
  <c r="EC73" i="153"/>
  <c r="EC72" i="155"/>
  <c r="ES78" i="154"/>
  <c r="AU74" i="153"/>
  <c r="AU73" i="155"/>
  <c r="AC75" i="154"/>
  <c r="AC74" i="155"/>
  <c r="EW72" i="155"/>
  <c r="EW73" i="153"/>
  <c r="CY75" i="154"/>
  <c r="CY74" i="155"/>
  <c r="CG75" i="153"/>
  <c r="CG74" i="155"/>
  <c r="EM74" i="153"/>
  <c r="EM73" i="155"/>
  <c r="S73" i="155"/>
  <c r="S74" i="153"/>
  <c r="EY73" i="153"/>
  <c r="EY72" i="155"/>
  <c r="CU73" i="153"/>
  <c r="CU72" i="155"/>
  <c r="K73" i="155"/>
  <c r="K74" i="153"/>
  <c r="BA75" i="154"/>
  <c r="BA74" i="155"/>
  <c r="G72" i="156"/>
  <c r="G72" i="157" s="1"/>
  <c r="BS74" i="153"/>
  <c r="BS73" i="155"/>
  <c r="BM72" i="155"/>
  <c r="BM73" i="153"/>
  <c r="CC72" i="155"/>
  <c r="CC73" i="153"/>
  <c r="EG73" i="153"/>
  <c r="EG72" i="155"/>
  <c r="BY75" i="154"/>
  <c r="BY74" i="155"/>
  <c r="BI75" i="154"/>
  <c r="BO72" i="155"/>
  <c r="BO73" i="153"/>
  <c r="BY79" i="153"/>
  <c r="AW71" i="156"/>
  <c r="AW71" i="157" s="1"/>
  <c r="BQ73" i="153"/>
  <c r="BQ72" i="155"/>
  <c r="DU75" i="155"/>
  <c r="DU76" i="153"/>
  <c r="BA79" i="153"/>
  <c r="DI71" i="156"/>
  <c r="DI71" i="157" s="1"/>
  <c r="BU73" i="156"/>
  <c r="BU73" i="157" s="1"/>
  <c r="DK72" i="155"/>
  <c r="DK73" i="153"/>
  <c r="CS71" i="156"/>
  <c r="CS71" i="157" s="1"/>
  <c r="DM74" i="156"/>
  <c r="DM74" i="157" s="1"/>
  <c r="AM79" i="153"/>
  <c r="EO71" i="156"/>
  <c r="EO71" i="157" s="1"/>
  <c r="CW73" i="156"/>
  <c r="CW73" i="157" s="1"/>
  <c r="AM73" i="156"/>
  <c r="AM73" i="157" s="1"/>
  <c r="AS73" i="156"/>
  <c r="AS73" i="157" s="1"/>
  <c r="CM71" i="156"/>
  <c r="CM71" i="157" s="1"/>
  <c r="DA75" i="155"/>
  <c r="DA76" i="153"/>
  <c r="DC72" i="156"/>
  <c r="DC72" i="157" s="1"/>
  <c r="Q72" i="155"/>
  <c r="Q73" i="153"/>
  <c r="AC77" i="153"/>
  <c r="DY71" i="156"/>
  <c r="DY71" i="157" s="1"/>
  <c r="BC72" i="156"/>
  <c r="BC72" i="157" s="1"/>
  <c r="BG72" i="155"/>
  <c r="BG73" i="153"/>
  <c r="BW71" i="156"/>
  <c r="BW71" i="157" s="1"/>
  <c r="I71" i="156"/>
  <c r="I71" i="157" s="1"/>
  <c r="AO73" i="156"/>
  <c r="AO73" i="157" s="1"/>
  <c r="AQ72" i="156"/>
  <c r="AQ72" i="157" s="1"/>
  <c r="AG71" i="156"/>
  <c r="AG71" i="157" s="1"/>
  <c r="DW72" i="156"/>
  <c r="DW72" i="157" s="1"/>
  <c r="EK73" i="156"/>
  <c r="EK73" i="157" s="1"/>
  <c r="EU74" i="153"/>
  <c r="EU73" i="155"/>
  <c r="AI71" i="156"/>
  <c r="AI71" i="157" s="1"/>
  <c r="CO73" i="156"/>
  <c r="CO73" i="157" s="1"/>
  <c r="DM78" i="153"/>
  <c r="CK71" i="156"/>
  <c r="CK71" i="157" s="1"/>
  <c r="O72" i="157"/>
  <c r="O73" i="156"/>
  <c r="EA73" i="153"/>
  <c r="EA72" i="155"/>
  <c r="AK71" i="156"/>
  <c r="AK71" i="157" s="1"/>
  <c r="DS71" i="156"/>
  <c r="DS71" i="157" s="1"/>
  <c r="DI72" i="155"/>
  <c r="DI73" i="153"/>
  <c r="BU75" i="154"/>
  <c r="BU74" i="155"/>
  <c r="DK71" i="156"/>
  <c r="DK71" i="157" s="1"/>
  <c r="CS73" i="153"/>
  <c r="CS72" i="155"/>
  <c r="DM76" i="154"/>
  <c r="DM75" i="155"/>
  <c r="M76" i="154"/>
  <c r="M75" i="155"/>
  <c r="EO72" i="155"/>
  <c r="EO73" i="153"/>
  <c r="BU79" i="153"/>
  <c r="CW75" i="154"/>
  <c r="CW74" i="155"/>
  <c r="AM75" i="154"/>
  <c r="AM74" i="155"/>
  <c r="AS75" i="154"/>
  <c r="AS74" i="155"/>
  <c r="CM73" i="153"/>
  <c r="CM72" i="155"/>
  <c r="AS82" i="153"/>
  <c r="DC74" i="153"/>
  <c r="DC73" i="155"/>
  <c r="Q71" i="156"/>
  <c r="Q71" i="157" s="1"/>
  <c r="DY73" i="153"/>
  <c r="DY72" i="155"/>
  <c r="BC74" i="153"/>
  <c r="BC73" i="155"/>
  <c r="BG71" i="156"/>
  <c r="BG71" i="157" s="1"/>
  <c r="BW73" i="153"/>
  <c r="BW72" i="155"/>
  <c r="I72" i="155"/>
  <c r="I73" i="153"/>
  <c r="AO75" i="154"/>
  <c r="AO74" i="155"/>
  <c r="AQ74" i="153"/>
  <c r="AQ73" i="155"/>
  <c r="AG73" i="153"/>
  <c r="AG72" i="155"/>
  <c r="DW74" i="153"/>
  <c r="DW73" i="155"/>
  <c r="EK75" i="154"/>
  <c r="EK74" i="155"/>
  <c r="EU72" i="156"/>
  <c r="EU72" i="157" s="1"/>
  <c r="AI73" i="153"/>
  <c r="AI72" i="155"/>
  <c r="CO75" i="154"/>
  <c r="CO74" i="155"/>
  <c r="CK72" i="155"/>
  <c r="CK73" i="153"/>
  <c r="EA71" i="156"/>
  <c r="EA71" i="157" s="1"/>
  <c r="AK73" i="153"/>
  <c r="AK72" i="155"/>
  <c r="DS73" i="153"/>
  <c r="DS72" i="155"/>
  <c r="DU72" i="157" l="1"/>
  <c r="DU73" i="156"/>
  <c r="M82" i="145"/>
  <c r="G82" i="160"/>
  <c r="CI73" i="156"/>
  <c r="CI73" i="157" s="1"/>
  <c r="M72" i="157"/>
  <c r="M73" i="156"/>
  <c r="C72" i="156"/>
  <c r="C72" i="157" s="1"/>
  <c r="CQ73" i="156"/>
  <c r="CQ73" i="157" s="1"/>
  <c r="DA72" i="157"/>
  <c r="DA73" i="156"/>
  <c r="BK73" i="156"/>
  <c r="BK73" i="157" s="1"/>
  <c r="DG72" i="156"/>
  <c r="DG72" i="157" s="1"/>
  <c r="DO73" i="157"/>
  <c r="C73" i="155"/>
  <c r="C74" i="153"/>
  <c r="ES74" i="153"/>
  <c r="ES73" i="155"/>
  <c r="DQ74" i="155"/>
  <c r="DQ74" i="156" s="1"/>
  <c r="DQ75" i="153"/>
  <c r="CI75" i="155"/>
  <c r="CI76" i="153"/>
  <c r="E72" i="156"/>
  <c r="E72" i="157" s="1"/>
  <c r="O75" i="155"/>
  <c r="O76" i="153"/>
  <c r="U74" i="153"/>
  <c r="U73" i="155"/>
  <c r="W74" i="153"/>
  <c r="W73" i="155"/>
  <c r="DE72" i="156"/>
  <c r="DE72" i="157" s="1"/>
  <c r="BK74" i="155"/>
  <c r="BK75" i="153"/>
  <c r="DG73" i="155"/>
  <c r="DG74" i="153"/>
  <c r="BI72" i="156"/>
  <c r="BI72" i="157" s="1"/>
  <c r="EE74" i="155"/>
  <c r="EE75" i="153"/>
  <c r="U72" i="156"/>
  <c r="U72" i="157" s="1"/>
  <c r="CQ76" i="153"/>
  <c r="CQ75" i="155"/>
  <c r="W72" i="156"/>
  <c r="W72" i="157" s="1"/>
  <c r="CA75" i="153"/>
  <c r="CA74" i="155"/>
  <c r="CA74" i="156" s="1"/>
  <c r="DE74" i="153"/>
  <c r="DE73" i="155"/>
  <c r="BI74" i="153"/>
  <c r="BI73" i="155"/>
  <c r="EE73" i="156"/>
  <c r="EE73" i="157" s="1"/>
  <c r="ES72" i="156"/>
  <c r="ES72" i="157" s="1"/>
  <c r="E73" i="155"/>
  <c r="E74" i="153"/>
  <c r="DO75" i="153"/>
  <c r="DO74" i="155"/>
  <c r="DO74" i="156" s="1"/>
  <c r="DO74" i="157" s="1"/>
  <c r="DS72" i="156"/>
  <c r="DS72" i="157" s="1"/>
  <c r="CO74" i="156"/>
  <c r="CO74" i="157" s="1"/>
  <c r="AI72" i="156"/>
  <c r="AI72" i="157" s="1"/>
  <c r="AG72" i="156"/>
  <c r="AG72" i="157" s="1"/>
  <c r="BW72" i="156"/>
  <c r="BW72" i="157" s="1"/>
  <c r="AM74" i="156"/>
  <c r="AM74" i="157" s="1"/>
  <c r="O73" i="157"/>
  <c r="O74" i="156"/>
  <c r="AC78" i="153"/>
  <c r="DK74" i="153"/>
  <c r="DK73" i="155"/>
  <c r="BA80" i="153"/>
  <c r="BM74" i="153"/>
  <c r="BM73" i="155"/>
  <c r="K75" i="153"/>
  <c r="K74" i="155"/>
  <c r="S75" i="153"/>
  <c r="S74" i="155"/>
  <c r="EW74" i="153"/>
  <c r="EW73" i="155"/>
  <c r="EI75" i="153"/>
  <c r="EI74" i="155"/>
  <c r="BE72" i="156"/>
  <c r="BE72" i="157" s="1"/>
  <c r="G75" i="153"/>
  <c r="G74" i="155"/>
  <c r="AO80" i="153"/>
  <c r="EK76" i="154"/>
  <c r="EK75" i="155"/>
  <c r="CM74" i="153"/>
  <c r="CM73" i="155"/>
  <c r="AM76" i="154"/>
  <c r="AM75" i="155"/>
  <c r="BU80" i="153"/>
  <c r="DI72" i="156"/>
  <c r="DI72" i="157" s="1"/>
  <c r="DM79" i="153"/>
  <c r="DK72" i="156"/>
  <c r="DK72" i="157" s="1"/>
  <c r="BQ73" i="155"/>
  <c r="BQ74" i="153"/>
  <c r="BO72" i="156"/>
  <c r="BO72" i="157" s="1"/>
  <c r="BI76" i="154"/>
  <c r="EG74" i="153"/>
  <c r="EG73" i="155"/>
  <c r="BM72" i="156"/>
  <c r="BM72" i="157" s="1"/>
  <c r="K73" i="156"/>
  <c r="K73" i="157" s="1"/>
  <c r="EY74" i="153"/>
  <c r="EY73" i="155"/>
  <c r="S73" i="156"/>
  <c r="S73" i="157" s="1"/>
  <c r="CG76" i="153"/>
  <c r="CG75" i="155"/>
  <c r="EW72" i="156"/>
  <c r="EW72" i="157" s="1"/>
  <c r="AU75" i="153"/>
  <c r="AU74" i="155"/>
  <c r="EC73" i="155"/>
  <c r="EC74" i="153"/>
  <c r="EI73" i="156"/>
  <c r="EI73" i="157" s="1"/>
  <c r="BE74" i="153"/>
  <c r="BE73" i="155"/>
  <c r="Y72" i="156"/>
  <c r="Y72" i="157" s="1"/>
  <c r="EK79" i="153"/>
  <c r="G73" i="156"/>
  <c r="G73" i="157" s="1"/>
  <c r="CE74" i="153"/>
  <c r="CE73" i="155"/>
  <c r="AK72" i="156"/>
  <c r="AK72" i="157" s="1"/>
  <c r="CK74" i="153"/>
  <c r="CK73" i="155"/>
  <c r="DW73" i="156"/>
  <c r="DW73" i="157" s="1"/>
  <c r="AQ73" i="156"/>
  <c r="AQ73" i="157" s="1"/>
  <c r="I73" i="155"/>
  <c r="I74" i="153"/>
  <c r="DY72" i="156"/>
  <c r="DY72" i="157" s="1"/>
  <c r="DC73" i="156"/>
  <c r="DC73" i="157" s="1"/>
  <c r="AS74" i="156"/>
  <c r="AS74" i="157" s="1"/>
  <c r="CW74" i="156"/>
  <c r="CW74" i="157" s="1"/>
  <c r="EO74" i="153"/>
  <c r="EO73" i="155"/>
  <c r="CS72" i="156"/>
  <c r="CS72" i="157" s="1"/>
  <c r="BU74" i="156"/>
  <c r="BU74" i="157" s="1"/>
  <c r="EA72" i="156"/>
  <c r="EA72" i="157" s="1"/>
  <c r="EU73" i="156"/>
  <c r="EU73" i="157" s="1"/>
  <c r="BG74" i="153"/>
  <c r="BG73" i="155"/>
  <c r="Q74" i="153"/>
  <c r="Q73" i="155"/>
  <c r="DA77" i="153"/>
  <c r="DA76" i="155"/>
  <c r="DU76" i="155"/>
  <c r="DU77" i="153"/>
  <c r="BY80" i="153"/>
  <c r="BY74" i="156"/>
  <c r="BY74" i="157" s="1"/>
  <c r="CC74" i="153"/>
  <c r="CC73" i="155"/>
  <c r="BS73" i="156"/>
  <c r="BS73" i="157" s="1"/>
  <c r="BA74" i="156"/>
  <c r="BA74" i="157" s="1"/>
  <c r="CU72" i="156"/>
  <c r="CU72" i="157" s="1"/>
  <c r="EM73" i="156"/>
  <c r="EM73" i="157" s="1"/>
  <c r="CY74" i="156"/>
  <c r="CY74" i="157" s="1"/>
  <c r="AC74" i="156"/>
  <c r="AC74" i="157" s="1"/>
  <c r="EQ73" i="156"/>
  <c r="EQ73" i="157" s="1"/>
  <c r="AY73" i="156"/>
  <c r="AY73" i="157" s="1"/>
  <c r="CW80" i="153"/>
  <c r="AA74" i="153"/>
  <c r="AA73" i="155"/>
  <c r="AW72" i="156"/>
  <c r="AW72" i="157" s="1"/>
  <c r="CO80" i="153"/>
  <c r="CY80" i="153"/>
  <c r="DQ73" i="157"/>
  <c r="AE73" i="156"/>
  <c r="AE73" i="157" s="1"/>
  <c r="AK74" i="153"/>
  <c r="AK73" i="155"/>
  <c r="CK72" i="156"/>
  <c r="CK72" i="157" s="1"/>
  <c r="DW75" i="153"/>
  <c r="DW74" i="155"/>
  <c r="AQ75" i="153"/>
  <c r="AQ74" i="155"/>
  <c r="I72" i="156"/>
  <c r="I72" i="157" s="1"/>
  <c r="DY73" i="155"/>
  <c r="DY74" i="153"/>
  <c r="DC74" i="155"/>
  <c r="DC75" i="153"/>
  <c r="AS83" i="153"/>
  <c r="AS76" i="154"/>
  <c r="AS75" i="155"/>
  <c r="CW76" i="154"/>
  <c r="CW75" i="155"/>
  <c r="EO72" i="156"/>
  <c r="EO72" i="157" s="1"/>
  <c r="M77" i="154"/>
  <c r="M76" i="155"/>
  <c r="CS74" i="153"/>
  <c r="CS73" i="155"/>
  <c r="BU76" i="154"/>
  <c r="BU75" i="155"/>
  <c r="EA73" i="155"/>
  <c r="EA74" i="153"/>
  <c r="EU75" i="153"/>
  <c r="EU74" i="155"/>
  <c r="BG72" i="156"/>
  <c r="BG72" i="157" s="1"/>
  <c r="Q72" i="156"/>
  <c r="Q72" i="157" s="1"/>
  <c r="AM80" i="153"/>
  <c r="BY76" i="154"/>
  <c r="BY75" i="155"/>
  <c r="CC72" i="156"/>
  <c r="CC72" i="157" s="1"/>
  <c r="BS74" i="155"/>
  <c r="BS75" i="153"/>
  <c r="BA76" i="154"/>
  <c r="BA75" i="155"/>
  <c r="CU73" i="155"/>
  <c r="CU74" i="153"/>
  <c r="EM74" i="155"/>
  <c r="EM75" i="153"/>
  <c r="CY76" i="154"/>
  <c r="CY75" i="155"/>
  <c r="AC76" i="154"/>
  <c r="AC75" i="155"/>
  <c r="ES79" i="154"/>
  <c r="EQ74" i="155"/>
  <c r="EQ75" i="153"/>
  <c r="AY75" i="153"/>
  <c r="AY74" i="155"/>
  <c r="AA72" i="156"/>
  <c r="AA72" i="157" s="1"/>
  <c r="AW74" i="153"/>
  <c r="AW73" i="155"/>
  <c r="M79" i="153"/>
  <c r="AE75" i="153"/>
  <c r="AE74" i="155"/>
  <c r="EK74" i="156"/>
  <c r="EK74" i="157" s="1"/>
  <c r="AO74" i="156"/>
  <c r="AO74" i="157" s="1"/>
  <c r="BC73" i="156"/>
  <c r="BC73" i="157" s="1"/>
  <c r="CM72" i="156"/>
  <c r="CM72" i="157" s="1"/>
  <c r="DM75" i="156"/>
  <c r="DM75" i="157" s="1"/>
  <c r="DI73" i="155"/>
  <c r="DI74" i="153"/>
  <c r="BQ72" i="156"/>
  <c r="BQ72" i="157" s="1"/>
  <c r="BO73" i="155"/>
  <c r="BO74" i="153"/>
  <c r="EG72" i="156"/>
  <c r="EG72" i="157" s="1"/>
  <c r="EY72" i="156"/>
  <c r="EY72" i="157" s="1"/>
  <c r="CG74" i="156"/>
  <c r="CG74" i="157" s="1"/>
  <c r="AU73" i="156"/>
  <c r="AU73" i="157" s="1"/>
  <c r="EC72" i="156"/>
  <c r="EC72" i="157" s="1"/>
  <c r="Y73" i="155"/>
  <c r="Y74" i="153"/>
  <c r="CA73" i="157"/>
  <c r="CE72" i="156"/>
  <c r="CE72" i="157" s="1"/>
  <c r="DS74" i="153"/>
  <c r="DS73" i="155"/>
  <c r="CO76" i="154"/>
  <c r="CO75" i="155"/>
  <c r="AI74" i="153"/>
  <c r="AI73" i="155"/>
  <c r="AG74" i="153"/>
  <c r="AG73" i="155"/>
  <c r="AO76" i="154"/>
  <c r="AO75" i="155"/>
  <c r="BW73" i="155"/>
  <c r="BW74" i="153"/>
  <c r="BC75" i="153"/>
  <c r="BC74" i="155"/>
  <c r="DM77" i="154"/>
  <c r="DM76" i="155"/>
  <c r="DU73" i="157" l="1"/>
  <c r="DU74" i="156"/>
  <c r="M83" i="145"/>
  <c r="G83" i="160"/>
  <c r="CI74" i="156"/>
  <c r="CI74" i="157" s="1"/>
  <c r="M73" i="157"/>
  <c r="M74" i="156"/>
  <c r="C73" i="156"/>
  <c r="C73" i="157" s="1"/>
  <c r="BK74" i="156"/>
  <c r="BK74" i="157" s="1"/>
  <c r="CQ74" i="156"/>
  <c r="CQ74" i="157" s="1"/>
  <c r="DA73" i="157"/>
  <c r="DA74" i="156"/>
  <c r="C74" i="155"/>
  <c r="C75" i="153"/>
  <c r="BI73" i="156"/>
  <c r="BI73" i="157" s="1"/>
  <c r="EE76" i="153"/>
  <c r="EE75" i="155"/>
  <c r="DG75" i="153"/>
  <c r="DG74" i="155"/>
  <c r="U73" i="156"/>
  <c r="U73" i="157" s="1"/>
  <c r="DQ75" i="155"/>
  <c r="DQ75" i="156" s="1"/>
  <c r="DQ76" i="153"/>
  <c r="DO76" i="153"/>
  <c r="DO75" i="155"/>
  <c r="DO75" i="156" s="1"/>
  <c r="BI75" i="153"/>
  <c r="BI74" i="155"/>
  <c r="CA76" i="153"/>
  <c r="CA75" i="155"/>
  <c r="CA75" i="156" s="1"/>
  <c r="CQ77" i="153"/>
  <c r="CQ76" i="155"/>
  <c r="EE74" i="156"/>
  <c r="EE74" i="157" s="1"/>
  <c r="DG73" i="156"/>
  <c r="DG73" i="157" s="1"/>
  <c r="U74" i="155"/>
  <c r="U75" i="153"/>
  <c r="E75" i="153"/>
  <c r="E74" i="155"/>
  <c r="DE73" i="156"/>
  <c r="DE73" i="157" s="1"/>
  <c r="BK76" i="153"/>
  <c r="BK75" i="155"/>
  <c r="W73" i="156"/>
  <c r="W73" i="157" s="1"/>
  <c r="O77" i="153"/>
  <c r="O76" i="155"/>
  <c r="CI76" i="155"/>
  <c r="CI77" i="153"/>
  <c r="ES73" i="156"/>
  <c r="ES73" i="157" s="1"/>
  <c r="E73" i="156"/>
  <c r="E73" i="157" s="1"/>
  <c r="DE75" i="153"/>
  <c r="DE74" i="155"/>
  <c r="W75" i="153"/>
  <c r="W74" i="155"/>
  <c r="ES75" i="153"/>
  <c r="ES74" i="155"/>
  <c r="AS75" i="156"/>
  <c r="AS75" i="157" s="1"/>
  <c r="BC74" i="156"/>
  <c r="BC74" i="157" s="1"/>
  <c r="AO75" i="156"/>
  <c r="AO75" i="157" s="1"/>
  <c r="AI73" i="156"/>
  <c r="AI73" i="157" s="1"/>
  <c r="DS73" i="156"/>
  <c r="DS73" i="157" s="1"/>
  <c r="CA74" i="157"/>
  <c r="Y75" i="153"/>
  <c r="Y74" i="155"/>
  <c r="BO74" i="155"/>
  <c r="BO75" i="153"/>
  <c r="M80" i="153"/>
  <c r="EQ76" i="153"/>
  <c r="EQ75" i="155"/>
  <c r="AC75" i="156"/>
  <c r="AC75" i="157" s="1"/>
  <c r="EM76" i="153"/>
  <c r="EM75" i="155"/>
  <c r="BA75" i="156"/>
  <c r="BA75" i="157" s="1"/>
  <c r="AM81" i="153"/>
  <c r="EU74" i="156"/>
  <c r="EU74" i="157" s="1"/>
  <c r="BU75" i="156"/>
  <c r="BU75" i="157" s="1"/>
  <c r="CW75" i="156"/>
  <c r="CW75" i="157" s="1"/>
  <c r="DY74" i="155"/>
  <c r="DY75" i="153"/>
  <c r="AQ74" i="156"/>
  <c r="AQ74" i="157" s="1"/>
  <c r="CY81" i="153"/>
  <c r="CC73" i="156"/>
  <c r="CC73" i="157" s="1"/>
  <c r="Q73" i="156"/>
  <c r="Q73" i="157" s="1"/>
  <c r="I74" i="155"/>
  <c r="I75" i="153"/>
  <c r="CK73" i="156"/>
  <c r="CK73" i="157" s="1"/>
  <c r="CE73" i="156"/>
  <c r="CE73" i="157" s="1"/>
  <c r="AU74" i="156"/>
  <c r="AU74" i="157" s="1"/>
  <c r="CG75" i="156"/>
  <c r="CG75" i="157" s="1"/>
  <c r="EY73" i="156"/>
  <c r="EY73" i="157" s="1"/>
  <c r="BQ75" i="153"/>
  <c r="BQ74" i="155"/>
  <c r="AM75" i="156"/>
  <c r="AM75" i="157" s="1"/>
  <c r="EW73" i="156"/>
  <c r="EW73" i="157" s="1"/>
  <c r="K74" i="156"/>
  <c r="K74" i="157" s="1"/>
  <c r="O74" i="157"/>
  <c r="O75" i="156"/>
  <c r="BC75" i="155"/>
  <c r="BC76" i="153"/>
  <c r="AO77" i="154"/>
  <c r="AO76" i="155"/>
  <c r="AI75" i="153"/>
  <c r="AI74" i="155"/>
  <c r="DS74" i="155"/>
  <c r="DS75" i="153"/>
  <c r="Y73" i="156"/>
  <c r="Y73" i="157" s="1"/>
  <c r="BO73" i="156"/>
  <c r="BO73" i="157" s="1"/>
  <c r="EQ74" i="156"/>
  <c r="EQ74" i="157" s="1"/>
  <c r="AC77" i="154"/>
  <c r="AC76" i="155"/>
  <c r="EM74" i="156"/>
  <c r="EM74" i="157" s="1"/>
  <c r="BA77" i="154"/>
  <c r="BA76" i="155"/>
  <c r="EU75" i="155"/>
  <c r="EU76" i="153"/>
  <c r="BU77" i="154"/>
  <c r="BU76" i="155"/>
  <c r="M78" i="154"/>
  <c r="M77" i="155"/>
  <c r="CW77" i="154"/>
  <c r="CW76" i="155"/>
  <c r="AS84" i="153"/>
  <c r="DY73" i="156"/>
  <c r="DY73" i="157" s="1"/>
  <c r="AQ76" i="153"/>
  <c r="AQ75" i="155"/>
  <c r="CW81" i="153"/>
  <c r="CC75" i="153"/>
  <c r="CC74" i="155"/>
  <c r="Q75" i="153"/>
  <c r="Q74" i="155"/>
  <c r="I73" i="156"/>
  <c r="I73" i="157" s="1"/>
  <c r="CK75" i="153"/>
  <c r="CK74" i="155"/>
  <c r="CE75" i="153"/>
  <c r="CE74" i="155"/>
  <c r="AU76" i="153"/>
  <c r="AU75" i="155"/>
  <c r="CG76" i="155"/>
  <c r="CG77" i="153"/>
  <c r="EY75" i="153"/>
  <c r="EY74" i="155"/>
  <c r="BI77" i="154"/>
  <c r="BQ73" i="156"/>
  <c r="BQ73" i="157" s="1"/>
  <c r="DM80" i="153"/>
  <c r="AM77" i="154"/>
  <c r="AM76" i="155"/>
  <c r="EW74" i="155"/>
  <c r="EW75" i="153"/>
  <c r="K76" i="153"/>
  <c r="K75" i="155"/>
  <c r="BA81" i="153"/>
  <c r="DM76" i="156"/>
  <c r="DM76" i="157" s="1"/>
  <c r="BW75" i="153"/>
  <c r="BW74" i="155"/>
  <c r="AG73" i="156"/>
  <c r="AG73" i="157" s="1"/>
  <c r="CO75" i="156"/>
  <c r="CO75" i="157" s="1"/>
  <c r="DI75" i="153"/>
  <c r="DI74" i="155"/>
  <c r="AE74" i="156"/>
  <c r="AE74" i="157" s="1"/>
  <c r="AW73" i="156"/>
  <c r="AW73" i="157" s="1"/>
  <c r="AY74" i="156"/>
  <c r="AY74" i="157" s="1"/>
  <c r="CY75" i="156"/>
  <c r="CY75" i="157" s="1"/>
  <c r="CU75" i="153"/>
  <c r="CU74" i="155"/>
  <c r="BS75" i="155"/>
  <c r="BS76" i="153"/>
  <c r="BY75" i="156"/>
  <c r="BY75" i="157" s="1"/>
  <c r="EA74" i="155"/>
  <c r="EA75" i="153"/>
  <c r="CS73" i="156"/>
  <c r="CS73" i="157" s="1"/>
  <c r="DC76" i="153"/>
  <c r="DC75" i="155"/>
  <c r="DW74" i="156"/>
  <c r="DW74" i="157" s="1"/>
  <c r="AK73" i="156"/>
  <c r="AK73" i="157" s="1"/>
  <c r="DQ74" i="157"/>
  <c r="AA73" i="156"/>
  <c r="AA73" i="157" s="1"/>
  <c r="BY81" i="153"/>
  <c r="DU77" i="155"/>
  <c r="DU78" i="153"/>
  <c r="BG73" i="156"/>
  <c r="BG73" i="157" s="1"/>
  <c r="EO73" i="156"/>
  <c r="EO73" i="157" s="1"/>
  <c r="BE73" i="156"/>
  <c r="BE73" i="157" s="1"/>
  <c r="EC75" i="153"/>
  <c r="EC74" i="155"/>
  <c r="EG73" i="156"/>
  <c r="EG73" i="157" s="1"/>
  <c r="BU81" i="153"/>
  <c r="CM73" i="156"/>
  <c r="CM73" i="157" s="1"/>
  <c r="EK75" i="156"/>
  <c r="EK75" i="157" s="1"/>
  <c r="AO81" i="153"/>
  <c r="G74" i="156"/>
  <c r="G74" i="157" s="1"/>
  <c r="EI74" i="156"/>
  <c r="EI74" i="157" s="1"/>
  <c r="S74" i="156"/>
  <c r="S74" i="157" s="1"/>
  <c r="BM73" i="156"/>
  <c r="BM73" i="157" s="1"/>
  <c r="DK73" i="156"/>
  <c r="DK73" i="157" s="1"/>
  <c r="AC79" i="153"/>
  <c r="DM78" i="154"/>
  <c r="DM77" i="155"/>
  <c r="BW73" i="156"/>
  <c r="BW73" i="157" s="1"/>
  <c r="AG74" i="155"/>
  <c r="AG75" i="153"/>
  <c r="CO77" i="154"/>
  <c r="CO76" i="155"/>
  <c r="DI73" i="156"/>
  <c r="DI73" i="157" s="1"/>
  <c r="AE76" i="153"/>
  <c r="AE75" i="155"/>
  <c r="AW75" i="153"/>
  <c r="AW74" i="155"/>
  <c r="AY76" i="153"/>
  <c r="AY75" i="155"/>
  <c r="ES80" i="154"/>
  <c r="CY77" i="154"/>
  <c r="CY76" i="155"/>
  <c r="CU73" i="156"/>
  <c r="CU73" i="157" s="1"/>
  <c r="BS74" i="156"/>
  <c r="BS74" i="157" s="1"/>
  <c r="BY77" i="154"/>
  <c r="BY76" i="155"/>
  <c r="EA73" i="156"/>
  <c r="EA73" i="157" s="1"/>
  <c r="CS74" i="155"/>
  <c r="CS75" i="153"/>
  <c r="AS77" i="154"/>
  <c r="AS76" i="155"/>
  <c r="DC74" i="156"/>
  <c r="DC74" i="157" s="1"/>
  <c r="DW76" i="153"/>
  <c r="DW75" i="155"/>
  <c r="AK74" i="155"/>
  <c r="AK75" i="153"/>
  <c r="CO81" i="153"/>
  <c r="AA75" i="153"/>
  <c r="AA74" i="155"/>
  <c r="DA77" i="155"/>
  <c r="DA78" i="153"/>
  <c r="BG74" i="155"/>
  <c r="BG75" i="153"/>
  <c r="EO75" i="153"/>
  <c r="EO74" i="155"/>
  <c r="EK80" i="153"/>
  <c r="BE75" i="153"/>
  <c r="BE74" i="155"/>
  <c r="EC73" i="156"/>
  <c r="EC73" i="157" s="1"/>
  <c r="EG75" i="153"/>
  <c r="EG74" i="155"/>
  <c r="CM75" i="153"/>
  <c r="CM74" i="155"/>
  <c r="EK77" i="154"/>
  <c r="EK76" i="155"/>
  <c r="G75" i="155"/>
  <c r="G76" i="153"/>
  <c r="EI76" i="153"/>
  <c r="EI75" i="155"/>
  <c r="S75" i="155"/>
  <c r="S76" i="153"/>
  <c r="BM74" i="155"/>
  <c r="BM75" i="153"/>
  <c r="DK75" i="153"/>
  <c r="DK74" i="155"/>
  <c r="DU74" i="157" l="1"/>
  <c r="DU75" i="156"/>
  <c r="M84" i="145"/>
  <c r="G84" i="160"/>
  <c r="CI75" i="156"/>
  <c r="CI75" i="157" s="1"/>
  <c r="C74" i="156"/>
  <c r="C74" i="157" s="1"/>
  <c r="M74" i="157"/>
  <c r="M75" i="156"/>
  <c r="BK75" i="156"/>
  <c r="BK75" i="157" s="1"/>
  <c r="CQ75" i="156"/>
  <c r="CQ75" i="157" s="1"/>
  <c r="DA74" i="157"/>
  <c r="DA75" i="156"/>
  <c r="DO75" i="157"/>
  <c r="BI74" i="156"/>
  <c r="BI74" i="157" s="1"/>
  <c r="C75" i="155"/>
  <c r="C76" i="153"/>
  <c r="ES74" i="156"/>
  <c r="ES74" i="157" s="1"/>
  <c r="DE74" i="156"/>
  <c r="DE74" i="157" s="1"/>
  <c r="O77" i="155"/>
  <c r="O78" i="153"/>
  <c r="BK76" i="155"/>
  <c r="BK77" i="153"/>
  <c r="E76" i="153"/>
  <c r="E75" i="155"/>
  <c r="CQ77" i="155"/>
  <c r="CQ78" i="153"/>
  <c r="BI76" i="153"/>
  <c r="BI75" i="155"/>
  <c r="EE75" i="156"/>
  <c r="EE75" i="157" s="1"/>
  <c r="ES76" i="153"/>
  <c r="ES75" i="155"/>
  <c r="DE75" i="155"/>
  <c r="DE76" i="153"/>
  <c r="CI77" i="155"/>
  <c r="CI78" i="153"/>
  <c r="U76" i="153"/>
  <c r="U75" i="155"/>
  <c r="EE76" i="155"/>
  <c r="EE77" i="153"/>
  <c r="W74" i="156"/>
  <c r="W74" i="157" s="1"/>
  <c r="U74" i="156"/>
  <c r="U74" i="157" s="1"/>
  <c r="CA77" i="153"/>
  <c r="CA76" i="155"/>
  <c r="CA76" i="156" s="1"/>
  <c r="DO76" i="155"/>
  <c r="DO76" i="156" s="1"/>
  <c r="DO77" i="153"/>
  <c r="DG74" i="156"/>
  <c r="DG74" i="157" s="1"/>
  <c r="W76" i="153"/>
  <c r="W75" i="155"/>
  <c r="E74" i="156"/>
  <c r="E74" i="157" s="1"/>
  <c r="DQ76" i="155"/>
  <c r="DQ76" i="156" s="1"/>
  <c r="DQ77" i="153"/>
  <c r="DG76" i="153"/>
  <c r="DG75" i="155"/>
  <c r="S77" i="153"/>
  <c r="S76" i="155"/>
  <c r="CM74" i="156"/>
  <c r="CM74" i="157" s="1"/>
  <c r="AA74" i="156"/>
  <c r="AA74" i="157" s="1"/>
  <c r="DW75" i="156"/>
  <c r="DW75" i="157" s="1"/>
  <c r="DM77" i="156"/>
  <c r="DM77" i="157" s="1"/>
  <c r="DM81" i="153"/>
  <c r="EY74" i="156"/>
  <c r="EY74" i="157" s="1"/>
  <c r="CE74" i="156"/>
  <c r="CE74" i="157" s="1"/>
  <c r="CC74" i="156"/>
  <c r="CC74" i="157" s="1"/>
  <c r="BA76" i="156"/>
  <c r="BA76" i="157" s="1"/>
  <c r="AI74" i="156"/>
  <c r="AI74" i="157" s="1"/>
  <c r="O75" i="157"/>
  <c r="O76" i="156"/>
  <c r="DY75" i="155"/>
  <c r="DY76" i="153"/>
  <c r="BO75" i="155"/>
  <c r="BO76" i="153"/>
  <c r="CA75" i="157"/>
  <c r="G75" i="156"/>
  <c r="G75" i="157" s="1"/>
  <c r="EK81" i="153"/>
  <c r="EO76" i="153"/>
  <c r="EO75" i="155"/>
  <c r="AS78" i="154"/>
  <c r="AS77" i="155"/>
  <c r="ES81" i="154"/>
  <c r="AG74" i="156"/>
  <c r="AG74" i="157" s="1"/>
  <c r="BU82" i="153"/>
  <c r="BS75" i="156"/>
  <c r="BS75" i="157" s="1"/>
  <c r="K77" i="153"/>
  <c r="K76" i="155"/>
  <c r="AM78" i="154"/>
  <c r="AM77" i="155"/>
  <c r="EY75" i="155"/>
  <c r="EY76" i="153"/>
  <c r="CE76" i="153"/>
  <c r="CE75" i="155"/>
  <c r="BU78" i="154"/>
  <c r="BU77" i="155"/>
  <c r="AC78" i="154"/>
  <c r="AC77" i="155"/>
  <c r="BC75" i="156"/>
  <c r="BC75" i="157" s="1"/>
  <c r="M81" i="153"/>
  <c r="DK74" i="156"/>
  <c r="DK74" i="157" s="1"/>
  <c r="EK76" i="156"/>
  <c r="EK76" i="157" s="1"/>
  <c r="BE74" i="156"/>
  <c r="BE74" i="157" s="1"/>
  <c r="BG75" i="155"/>
  <c r="BG76" i="153"/>
  <c r="AY75" i="156"/>
  <c r="AY75" i="157" s="1"/>
  <c r="BY82" i="153"/>
  <c r="DC75" i="156"/>
  <c r="DC75" i="157" s="1"/>
  <c r="CU74" i="156"/>
  <c r="CU74" i="157" s="1"/>
  <c r="BW74" i="156"/>
  <c r="BW74" i="157" s="1"/>
  <c r="EW76" i="153"/>
  <c r="EW75" i="155"/>
  <c r="Q74" i="156"/>
  <c r="Q74" i="157" s="1"/>
  <c r="CW82" i="153"/>
  <c r="DS76" i="153"/>
  <c r="DS75" i="155"/>
  <c r="EQ75" i="156"/>
  <c r="EQ75" i="157" s="1"/>
  <c r="G76" i="155"/>
  <c r="G77" i="153"/>
  <c r="EO74" i="156"/>
  <c r="EO74" i="157" s="1"/>
  <c r="DA79" i="153"/>
  <c r="DA78" i="155"/>
  <c r="AK76" i="153"/>
  <c r="AK75" i="155"/>
  <c r="AS76" i="156"/>
  <c r="AS76" i="157" s="1"/>
  <c r="BY76" i="156"/>
  <c r="BY76" i="157" s="1"/>
  <c r="AW74" i="156"/>
  <c r="AW74" i="157" s="1"/>
  <c r="AG76" i="153"/>
  <c r="AG75" i="155"/>
  <c r="AC80" i="153"/>
  <c r="EC74" i="156"/>
  <c r="EC74" i="157" s="1"/>
  <c r="DU79" i="153"/>
  <c r="DU78" i="155"/>
  <c r="DQ75" i="157"/>
  <c r="BS77" i="153"/>
  <c r="BS76" i="155"/>
  <c r="K75" i="156"/>
  <c r="K75" i="157" s="1"/>
  <c r="AM76" i="156"/>
  <c r="AM76" i="157" s="1"/>
  <c r="AU75" i="156"/>
  <c r="AU75" i="157" s="1"/>
  <c r="CW76" i="156"/>
  <c r="CW76" i="157" s="1"/>
  <c r="BU76" i="156"/>
  <c r="BU76" i="157" s="1"/>
  <c r="AC76" i="156"/>
  <c r="AC76" i="157" s="1"/>
  <c r="BC77" i="153"/>
  <c r="BC76" i="155"/>
  <c r="S75" i="156"/>
  <c r="S75" i="157" s="1"/>
  <c r="CM75" i="155"/>
  <c r="CM76" i="153"/>
  <c r="AA75" i="155"/>
  <c r="AA76" i="153"/>
  <c r="AK74" i="156"/>
  <c r="AK74" i="157" s="1"/>
  <c r="DW76" i="155"/>
  <c r="DW77" i="153"/>
  <c r="BY78" i="154"/>
  <c r="BY77" i="155"/>
  <c r="AW76" i="153"/>
  <c r="AW75" i="155"/>
  <c r="DM79" i="154"/>
  <c r="DM78" i="155"/>
  <c r="EC76" i="153"/>
  <c r="EC75" i="155"/>
  <c r="AU76" i="155"/>
  <c r="AU77" i="153"/>
  <c r="CC75" i="155"/>
  <c r="CC76" i="153"/>
  <c r="CW78" i="154"/>
  <c r="CW77" i="155"/>
  <c r="BA78" i="154"/>
  <c r="BA77" i="155"/>
  <c r="AI75" i="155"/>
  <c r="AI76" i="153"/>
  <c r="DY74" i="156"/>
  <c r="DY74" i="157" s="1"/>
  <c r="BO74" i="156"/>
  <c r="BO74" i="157" s="1"/>
  <c r="BM75" i="155"/>
  <c r="BM76" i="153"/>
  <c r="EI75" i="156"/>
  <c r="EI75" i="157" s="1"/>
  <c r="EG74" i="156"/>
  <c r="EG74" i="157" s="1"/>
  <c r="CS76" i="153"/>
  <c r="CS75" i="155"/>
  <c r="CY76" i="156"/>
  <c r="CY76" i="157" s="1"/>
  <c r="AE75" i="156"/>
  <c r="AE75" i="157" s="1"/>
  <c r="CO76" i="156"/>
  <c r="CO76" i="157" s="1"/>
  <c r="AO82" i="153"/>
  <c r="EA76" i="153"/>
  <c r="EA75" i="155"/>
  <c r="DI74" i="156"/>
  <c r="DI74" i="157" s="1"/>
  <c r="CG78" i="153"/>
  <c r="CG77" i="155"/>
  <c r="CK74" i="156"/>
  <c r="CK74" i="157" s="1"/>
  <c r="AQ75" i="156"/>
  <c r="AQ75" i="157" s="1"/>
  <c r="EU77" i="153"/>
  <c r="EU76" i="155"/>
  <c r="AO76" i="156"/>
  <c r="AO76" i="157" s="1"/>
  <c r="BQ74" i="156"/>
  <c r="BQ74" i="157" s="1"/>
  <c r="I76" i="153"/>
  <c r="I75" i="155"/>
  <c r="CY82" i="153"/>
  <c r="EM75" i="156"/>
  <c r="EM75" i="157" s="1"/>
  <c r="Y74" i="156"/>
  <c r="Y74" i="157" s="1"/>
  <c r="DK75" i="155"/>
  <c r="DK76" i="153"/>
  <c r="BM74" i="156"/>
  <c r="BM74" i="157" s="1"/>
  <c r="EI77" i="153"/>
  <c r="EI76" i="155"/>
  <c r="EK78" i="154"/>
  <c r="EK77" i="155"/>
  <c r="EG76" i="153"/>
  <c r="EG75" i="155"/>
  <c r="BE75" i="155"/>
  <c r="BE76" i="153"/>
  <c r="BG74" i="156"/>
  <c r="BG74" i="157" s="1"/>
  <c r="CO82" i="153"/>
  <c r="CS74" i="156"/>
  <c r="CS74" i="157" s="1"/>
  <c r="CY78" i="154"/>
  <c r="CY77" i="155"/>
  <c r="AY76" i="155"/>
  <c r="AY77" i="153"/>
  <c r="AE76" i="155"/>
  <c r="AE77" i="153"/>
  <c r="CO78" i="154"/>
  <c r="CO77" i="155"/>
  <c r="DC77" i="153"/>
  <c r="DC76" i="155"/>
  <c r="EA74" i="156"/>
  <c r="EA74" i="157" s="1"/>
  <c r="CU75" i="155"/>
  <c r="CU76" i="153"/>
  <c r="DI76" i="153"/>
  <c r="DI75" i="155"/>
  <c r="BW76" i="153"/>
  <c r="BW75" i="155"/>
  <c r="BA82" i="153"/>
  <c r="EW74" i="156"/>
  <c r="EW74" i="157" s="1"/>
  <c r="BI78" i="154"/>
  <c r="CG76" i="156"/>
  <c r="CG76" i="157" s="1"/>
  <c r="CK75" i="155"/>
  <c r="CK76" i="153"/>
  <c r="Q76" i="153"/>
  <c r="Q75" i="155"/>
  <c r="AQ76" i="155"/>
  <c r="AQ77" i="153"/>
  <c r="AS85" i="153"/>
  <c r="M79" i="154"/>
  <c r="M78" i="155"/>
  <c r="EU75" i="156"/>
  <c r="EU75" i="157" s="1"/>
  <c r="DS74" i="156"/>
  <c r="DS74" i="157" s="1"/>
  <c r="AO78" i="154"/>
  <c r="AO77" i="155"/>
  <c r="BQ76" i="153"/>
  <c r="BQ75" i="155"/>
  <c r="I74" i="156"/>
  <c r="I74" i="157" s="1"/>
  <c r="AM82" i="153"/>
  <c r="EM77" i="153"/>
  <c r="EM76" i="155"/>
  <c r="EQ76" i="155"/>
  <c r="EQ77" i="153"/>
  <c r="Y75" i="155"/>
  <c r="Y76" i="153"/>
  <c r="DU75" i="157" l="1"/>
  <c r="DU76" i="156"/>
  <c r="M85" i="145"/>
  <c r="G85" i="160"/>
  <c r="CI76" i="156"/>
  <c r="CI76" i="157" s="1"/>
  <c r="M75" i="157"/>
  <c r="M76" i="156"/>
  <c r="CQ76" i="156"/>
  <c r="CQ76" i="157" s="1"/>
  <c r="DA75" i="157"/>
  <c r="DA76" i="156"/>
  <c r="DO76" i="157"/>
  <c r="ES75" i="156"/>
  <c r="ES75" i="157" s="1"/>
  <c r="C76" i="155"/>
  <c r="C77" i="153"/>
  <c r="C75" i="156"/>
  <c r="C75" i="157" s="1"/>
  <c r="W76" i="155"/>
  <c r="W77" i="153"/>
  <c r="U75" i="156"/>
  <c r="U75" i="157" s="1"/>
  <c r="DE76" i="155"/>
  <c r="DE77" i="153"/>
  <c r="CQ79" i="153"/>
  <c r="CQ78" i="155"/>
  <c r="BK77" i="155"/>
  <c r="BK78" i="153"/>
  <c r="DG75" i="156"/>
  <c r="DG75" i="157" s="1"/>
  <c r="CA78" i="153"/>
  <c r="CA77" i="155"/>
  <c r="CA77" i="156" s="1"/>
  <c r="U76" i="155"/>
  <c r="U77" i="153"/>
  <c r="DE75" i="156"/>
  <c r="DE75" i="157" s="1"/>
  <c r="BK76" i="156"/>
  <c r="BK76" i="157" s="1"/>
  <c r="DG77" i="153"/>
  <c r="DG76" i="155"/>
  <c r="DO77" i="155"/>
  <c r="DO77" i="156" s="1"/>
  <c r="DO78" i="153"/>
  <c r="EE78" i="153"/>
  <c r="EE77" i="155"/>
  <c r="CI78" i="155"/>
  <c r="CI79" i="153"/>
  <c r="BI75" i="156"/>
  <c r="BI75" i="157" s="1"/>
  <c r="E75" i="156"/>
  <c r="E75" i="157" s="1"/>
  <c r="O79" i="153"/>
  <c r="O78" i="155"/>
  <c r="DQ78" i="153"/>
  <c r="DQ77" i="155"/>
  <c r="DQ77" i="156" s="1"/>
  <c r="W75" i="156"/>
  <c r="W75" i="157" s="1"/>
  <c r="EE76" i="156"/>
  <c r="EE76" i="157" s="1"/>
  <c r="ES77" i="153"/>
  <c r="ES76" i="155"/>
  <c r="BI77" i="153"/>
  <c r="BI76" i="155"/>
  <c r="E77" i="153"/>
  <c r="E76" i="155"/>
  <c r="BQ75" i="156"/>
  <c r="BQ75" i="157" s="1"/>
  <c r="AS86" i="153"/>
  <c r="CK77" i="153"/>
  <c r="CK76" i="155"/>
  <c r="DI75" i="156"/>
  <c r="DI75" i="157" s="1"/>
  <c r="AY78" i="153"/>
  <c r="AY77" i="155"/>
  <c r="BE77" i="153"/>
  <c r="BE76" i="155"/>
  <c r="CY83" i="153"/>
  <c r="I75" i="156"/>
  <c r="I75" i="157" s="1"/>
  <c r="CG77" i="156"/>
  <c r="CG77" i="157" s="1"/>
  <c r="BM76" i="155"/>
  <c r="BM77" i="153"/>
  <c r="BA77" i="156"/>
  <c r="BA77" i="157" s="1"/>
  <c r="BY77" i="156"/>
  <c r="BY77" i="157" s="1"/>
  <c r="BS76" i="156"/>
  <c r="BS76" i="157" s="1"/>
  <c r="G78" i="153"/>
  <c r="G77" i="155"/>
  <c r="BY83" i="153"/>
  <c r="CE75" i="156"/>
  <c r="CE75" i="157" s="1"/>
  <c r="AM77" i="156"/>
  <c r="AM77" i="157" s="1"/>
  <c r="DY76" i="155"/>
  <c r="DY77" i="153"/>
  <c r="BQ76" i="155"/>
  <c r="BQ77" i="153"/>
  <c r="CO79" i="154"/>
  <c r="CO78" i="155"/>
  <c r="EK79" i="154"/>
  <c r="EK78" i="155"/>
  <c r="BY79" i="154"/>
  <c r="BY78" i="155"/>
  <c r="DU79" i="155"/>
  <c r="DU80" i="153"/>
  <c r="G76" i="156"/>
  <c r="G76" i="157" s="1"/>
  <c r="BU79" i="154"/>
  <c r="BU78" i="155"/>
  <c r="AM79" i="154"/>
  <c r="AM78" i="155"/>
  <c r="DY75" i="156"/>
  <c r="DY75" i="157" s="1"/>
  <c r="EQ77" i="155"/>
  <c r="EQ78" i="153"/>
  <c r="Q75" i="156"/>
  <c r="Q75" i="157" s="1"/>
  <c r="BW75" i="156"/>
  <c r="BW75" i="157" s="1"/>
  <c r="CU76" i="155"/>
  <c r="CU77" i="153"/>
  <c r="DC76" i="156"/>
  <c r="DC76" i="157" s="1"/>
  <c r="AE77" i="155"/>
  <c r="AE78" i="153"/>
  <c r="CY77" i="156"/>
  <c r="CY77" i="157" s="1"/>
  <c r="CO83" i="153"/>
  <c r="EG75" i="156"/>
  <c r="EG75" i="157" s="1"/>
  <c r="EI76" i="156"/>
  <c r="EI76" i="157" s="1"/>
  <c r="DK77" i="153"/>
  <c r="DK76" i="155"/>
  <c r="EU76" i="156"/>
  <c r="EU76" i="157" s="1"/>
  <c r="EA75" i="156"/>
  <c r="EA75" i="157" s="1"/>
  <c r="AO83" i="153"/>
  <c r="AI77" i="153"/>
  <c r="AI76" i="155"/>
  <c r="CW77" i="156"/>
  <c r="CW77" i="157" s="1"/>
  <c r="AU77" i="155"/>
  <c r="AU78" i="153"/>
  <c r="EC75" i="156"/>
  <c r="EC75" i="157" s="1"/>
  <c r="AW75" i="156"/>
  <c r="AW75" i="157" s="1"/>
  <c r="DW78" i="153"/>
  <c r="DW77" i="155"/>
  <c r="AA76" i="155"/>
  <c r="AA77" i="153"/>
  <c r="CM77" i="153"/>
  <c r="CM76" i="155"/>
  <c r="BC76" i="156"/>
  <c r="BC76" i="157" s="1"/>
  <c r="DQ76" i="157"/>
  <c r="AG75" i="156"/>
  <c r="AG75" i="157" s="1"/>
  <c r="AK75" i="156"/>
  <c r="AK75" i="157" s="1"/>
  <c r="DS75" i="156"/>
  <c r="DS75" i="157" s="1"/>
  <c r="BG76" i="155"/>
  <c r="BG77" i="153"/>
  <c r="AC77" i="156"/>
  <c r="AC77" i="157" s="1"/>
  <c r="EY77" i="153"/>
  <c r="EY76" i="155"/>
  <c r="K76" i="156"/>
  <c r="K76" i="157" s="1"/>
  <c r="AS77" i="156"/>
  <c r="AS77" i="157" s="1"/>
  <c r="EO75" i="156"/>
  <c r="EO75" i="157" s="1"/>
  <c r="BO76" i="155"/>
  <c r="BO77" i="153"/>
  <c r="O76" i="157"/>
  <c r="O77" i="156"/>
  <c r="DM82" i="153"/>
  <c r="S76" i="156"/>
  <c r="S76" i="157" s="1"/>
  <c r="EM76" i="156"/>
  <c r="EM76" i="157" s="1"/>
  <c r="AO77" i="156"/>
  <c r="AO77" i="157" s="1"/>
  <c r="BA83" i="153"/>
  <c r="CO77" i="156"/>
  <c r="CO77" i="157" s="1"/>
  <c r="EK77" i="156"/>
  <c r="EK77" i="157" s="1"/>
  <c r="CS75" i="156"/>
  <c r="CS75" i="157" s="1"/>
  <c r="CC77" i="153"/>
  <c r="CC76" i="155"/>
  <c r="DM78" i="156"/>
  <c r="DM78" i="157" s="1"/>
  <c r="CW83" i="153"/>
  <c r="EW75" i="156"/>
  <c r="EW75" i="157" s="1"/>
  <c r="BU77" i="156"/>
  <c r="BU77" i="157" s="1"/>
  <c r="CA76" i="157"/>
  <c r="EM77" i="155"/>
  <c r="EM78" i="153"/>
  <c r="AO79" i="154"/>
  <c r="AO78" i="155"/>
  <c r="CK75" i="156"/>
  <c r="CK75" i="157" s="1"/>
  <c r="DI76" i="155"/>
  <c r="DI77" i="153"/>
  <c r="AY76" i="156"/>
  <c r="AY76" i="157" s="1"/>
  <c r="BE75" i="156"/>
  <c r="BE75" i="157" s="1"/>
  <c r="I76" i="155"/>
  <c r="I77" i="153"/>
  <c r="CG79" i="153"/>
  <c r="CG78" i="155"/>
  <c r="CS76" i="155"/>
  <c r="CS77" i="153"/>
  <c r="BM75" i="156"/>
  <c r="BM75" i="157" s="1"/>
  <c r="BA79" i="154"/>
  <c r="BA78" i="155"/>
  <c r="CC75" i="156"/>
  <c r="CC75" i="157" s="1"/>
  <c r="DM80" i="154"/>
  <c r="DM79" i="155"/>
  <c r="BS78" i="153"/>
  <c r="BS77" i="155"/>
  <c r="AC81" i="153"/>
  <c r="DA80" i="153"/>
  <c r="DA79" i="155"/>
  <c r="EW77" i="153"/>
  <c r="EW76" i="155"/>
  <c r="CE76" i="155"/>
  <c r="CE77" i="153"/>
  <c r="ES82" i="154"/>
  <c r="EK82" i="153"/>
  <c r="Y77" i="153"/>
  <c r="Y76" i="155"/>
  <c r="AM83" i="153"/>
  <c r="AQ77" i="155"/>
  <c r="AQ78" i="153"/>
  <c r="Y75" i="156"/>
  <c r="Y75" i="157" s="1"/>
  <c r="EQ76" i="156"/>
  <c r="EQ76" i="157" s="1"/>
  <c r="M80" i="154"/>
  <c r="M79" i="155"/>
  <c r="AQ76" i="156"/>
  <c r="AQ76" i="157" s="1"/>
  <c r="Q77" i="153"/>
  <c r="Q76" i="155"/>
  <c r="BI79" i="154"/>
  <c r="BW77" i="153"/>
  <c r="BW76" i="155"/>
  <c r="CU75" i="156"/>
  <c r="CU75" i="157" s="1"/>
  <c r="DC77" i="155"/>
  <c r="DC78" i="153"/>
  <c r="AE76" i="156"/>
  <c r="AE76" i="157" s="1"/>
  <c r="CY79" i="154"/>
  <c r="CY78" i="155"/>
  <c r="EG76" i="155"/>
  <c r="EG77" i="153"/>
  <c r="EI77" i="155"/>
  <c r="EI78" i="153"/>
  <c r="DK75" i="156"/>
  <c r="DK75" i="157" s="1"/>
  <c r="EU77" i="155"/>
  <c r="EU78" i="153"/>
  <c r="EA77" i="153"/>
  <c r="EA76" i="155"/>
  <c r="AI75" i="156"/>
  <c r="AI75" i="157" s="1"/>
  <c r="CW79" i="154"/>
  <c r="CW78" i="155"/>
  <c r="AU76" i="156"/>
  <c r="AU76" i="157" s="1"/>
  <c r="EC77" i="153"/>
  <c r="EC76" i="155"/>
  <c r="AW77" i="153"/>
  <c r="AW76" i="155"/>
  <c r="DW76" i="156"/>
  <c r="DW76" i="157" s="1"/>
  <c r="AA75" i="156"/>
  <c r="AA75" i="157" s="1"/>
  <c r="CM75" i="156"/>
  <c r="CM75" i="157" s="1"/>
  <c r="BC77" i="155"/>
  <c r="BC78" i="153"/>
  <c r="AG77" i="153"/>
  <c r="AG76" i="155"/>
  <c r="AK77" i="153"/>
  <c r="AK76" i="155"/>
  <c r="DS76" i="155"/>
  <c r="DS77" i="153"/>
  <c r="BG75" i="156"/>
  <c r="BG75" i="157" s="1"/>
  <c r="M82" i="153"/>
  <c r="AC79" i="154"/>
  <c r="AC78" i="155"/>
  <c r="EY75" i="156"/>
  <c r="EY75" i="157" s="1"/>
  <c r="K78" i="153"/>
  <c r="K77" i="155"/>
  <c r="BU83" i="153"/>
  <c r="AS79" i="154"/>
  <c r="AS78" i="155"/>
  <c r="EO77" i="153"/>
  <c r="EO76" i="155"/>
  <c r="BO75" i="156"/>
  <c r="BO75" i="157" s="1"/>
  <c r="S77" i="155"/>
  <c r="S78" i="153"/>
  <c r="DU76" i="157" l="1"/>
  <c r="DU77" i="156"/>
  <c r="M86" i="145"/>
  <c r="G86" i="160"/>
  <c r="CI77" i="156"/>
  <c r="CI77" i="157" s="1"/>
  <c r="M76" i="157"/>
  <c r="M77" i="156"/>
  <c r="CQ77" i="156"/>
  <c r="CQ77" i="157" s="1"/>
  <c r="DA76" i="157"/>
  <c r="DA77" i="156"/>
  <c r="DO77" i="157"/>
  <c r="ES76" i="156"/>
  <c r="ES76" i="157" s="1"/>
  <c r="C76" i="156"/>
  <c r="C76" i="157" s="1"/>
  <c r="C77" i="155"/>
  <c r="C78" i="153"/>
  <c r="BI76" i="156"/>
  <c r="BI76" i="157" s="1"/>
  <c r="CI80" i="153"/>
  <c r="CI79" i="155"/>
  <c r="DO79" i="153"/>
  <c r="DO78" i="155"/>
  <c r="DO78" i="156" s="1"/>
  <c r="U78" i="153"/>
  <c r="U77" i="155"/>
  <c r="BI78" i="153"/>
  <c r="BI77" i="155"/>
  <c r="DQ79" i="153"/>
  <c r="DQ78" i="155"/>
  <c r="DQ78" i="156" s="1"/>
  <c r="U76" i="156"/>
  <c r="U76" i="157" s="1"/>
  <c r="CQ80" i="153"/>
  <c r="CQ79" i="155"/>
  <c r="E76" i="156"/>
  <c r="E76" i="157" s="1"/>
  <c r="EE77" i="156"/>
  <c r="EE77" i="157" s="1"/>
  <c r="DG76" i="156"/>
  <c r="DG76" i="157" s="1"/>
  <c r="BK79" i="153"/>
  <c r="BK78" i="155"/>
  <c r="DE77" i="155"/>
  <c r="DE78" i="153"/>
  <c r="W78" i="153"/>
  <c r="W77" i="155"/>
  <c r="E78" i="153"/>
  <c r="E77" i="155"/>
  <c r="ES78" i="153"/>
  <c r="ES77" i="155"/>
  <c r="O79" i="155"/>
  <c r="O80" i="153"/>
  <c r="EE78" i="155"/>
  <c r="EE79" i="153"/>
  <c r="DG77" i="155"/>
  <c r="DG78" i="153"/>
  <c r="CA79" i="153"/>
  <c r="CA78" i="155"/>
  <c r="CA78" i="156" s="1"/>
  <c r="BK77" i="156"/>
  <c r="BK77" i="157" s="1"/>
  <c r="DE76" i="156"/>
  <c r="DE76" i="157" s="1"/>
  <c r="W76" i="156"/>
  <c r="W76" i="157" s="1"/>
  <c r="BC79" i="153"/>
  <c r="BC78" i="155"/>
  <c r="AW76" i="156"/>
  <c r="AW76" i="157" s="1"/>
  <c r="EI78" i="155"/>
  <c r="EI79" i="153"/>
  <c r="Q76" i="156"/>
  <c r="Q76" i="157" s="1"/>
  <c r="Y76" i="156"/>
  <c r="Y76" i="157" s="1"/>
  <c r="BS77" i="156"/>
  <c r="BS77" i="157" s="1"/>
  <c r="CG78" i="156"/>
  <c r="CG78" i="157" s="1"/>
  <c r="AO78" i="156"/>
  <c r="AO78" i="157" s="1"/>
  <c r="DW77" i="156"/>
  <c r="DW77" i="157" s="1"/>
  <c r="AO84" i="153"/>
  <c r="BY78" i="156"/>
  <c r="BY78" i="157" s="1"/>
  <c r="CO78" i="156"/>
  <c r="CO78" i="157" s="1"/>
  <c r="G77" i="156"/>
  <c r="G77" i="157" s="1"/>
  <c r="BE76" i="156"/>
  <c r="BE76" i="157" s="1"/>
  <c r="EO77" i="155"/>
  <c r="EO78" i="153"/>
  <c r="BC77" i="156"/>
  <c r="BC77" i="157" s="1"/>
  <c r="M81" i="154"/>
  <c r="M80" i="155"/>
  <c r="AQ77" i="156"/>
  <c r="AQ77" i="157" s="1"/>
  <c r="Y78" i="153"/>
  <c r="Y77" i="155"/>
  <c r="BS79" i="153"/>
  <c r="BS78" i="155"/>
  <c r="AO80" i="154"/>
  <c r="AO79" i="155"/>
  <c r="DM83" i="153"/>
  <c r="DW79" i="153"/>
  <c r="DW78" i="155"/>
  <c r="EK80" i="154"/>
  <c r="EK79" i="155"/>
  <c r="CO80" i="154"/>
  <c r="CO79" i="155"/>
  <c r="BE78" i="153"/>
  <c r="BE77" i="155"/>
  <c r="AS78" i="156"/>
  <c r="AS78" i="157" s="1"/>
  <c r="AK76" i="156"/>
  <c r="AK76" i="157" s="1"/>
  <c r="EC76" i="156"/>
  <c r="EC76" i="157" s="1"/>
  <c r="CW78" i="156"/>
  <c r="CW78" i="157" s="1"/>
  <c r="EA76" i="156"/>
  <c r="EA76" i="157" s="1"/>
  <c r="EG78" i="153"/>
  <c r="EG77" i="155"/>
  <c r="CY78" i="156"/>
  <c r="CY78" i="157" s="1"/>
  <c r="DC79" i="153"/>
  <c r="DC78" i="155"/>
  <c r="BW76" i="156"/>
  <c r="BW76" i="157" s="1"/>
  <c r="EK83" i="153"/>
  <c r="CE77" i="155"/>
  <c r="CE78" i="153"/>
  <c r="EW76" i="156"/>
  <c r="EW76" i="157" s="1"/>
  <c r="DM79" i="156"/>
  <c r="DM79" i="157" s="1"/>
  <c r="BA78" i="156"/>
  <c r="BA78" i="157" s="1"/>
  <c r="CS77" i="155"/>
  <c r="CS78" i="153"/>
  <c r="I78" i="153"/>
  <c r="I77" i="155"/>
  <c r="EM78" i="155"/>
  <c r="EM79" i="153"/>
  <c r="CA77" i="157"/>
  <c r="CC76" i="156"/>
  <c r="CC76" i="157" s="1"/>
  <c r="O77" i="157"/>
  <c r="O78" i="156"/>
  <c r="BO78" i="153"/>
  <c r="BO77" i="155"/>
  <c r="EY76" i="156"/>
  <c r="EY76" i="157" s="1"/>
  <c r="BG78" i="153"/>
  <c r="BG77" i="155"/>
  <c r="AA77" i="155"/>
  <c r="AA78" i="153"/>
  <c r="AU79" i="153"/>
  <c r="AU78" i="155"/>
  <c r="AI76" i="156"/>
  <c r="AI76" i="157" s="1"/>
  <c r="DK76" i="156"/>
  <c r="DK76" i="157" s="1"/>
  <c r="AE78" i="155"/>
  <c r="AE79" i="153"/>
  <c r="CU77" i="155"/>
  <c r="CU78" i="153"/>
  <c r="EQ79" i="153"/>
  <c r="EQ78" i="155"/>
  <c r="BU78" i="156"/>
  <c r="BU78" i="157" s="1"/>
  <c r="BQ78" i="153"/>
  <c r="BQ77" i="155"/>
  <c r="DY77" i="155"/>
  <c r="DY78" i="153"/>
  <c r="BM78" i="153"/>
  <c r="BM77" i="155"/>
  <c r="AY77" i="156"/>
  <c r="AY77" i="157" s="1"/>
  <c r="EO76" i="156"/>
  <c r="EO76" i="157" s="1"/>
  <c r="M83" i="153"/>
  <c r="AG76" i="156"/>
  <c r="AG76" i="157" s="1"/>
  <c r="EU78" i="155"/>
  <c r="EU79" i="153"/>
  <c r="AQ78" i="155"/>
  <c r="AQ79" i="153"/>
  <c r="DI78" i="153"/>
  <c r="DI77" i="155"/>
  <c r="DQ77" i="157"/>
  <c r="CM76" i="156"/>
  <c r="CM76" i="157" s="1"/>
  <c r="AM78" i="156"/>
  <c r="AM78" i="157" s="1"/>
  <c r="DU81" i="153"/>
  <c r="DU80" i="155"/>
  <c r="EK78" i="156"/>
  <c r="EK78" i="157" s="1"/>
  <c r="CK76" i="156"/>
  <c r="CK76" i="157" s="1"/>
  <c r="BU84" i="153"/>
  <c r="AG78" i="153"/>
  <c r="AG77" i="155"/>
  <c r="AW78" i="153"/>
  <c r="AW77" i="155"/>
  <c r="EU77" i="156"/>
  <c r="EU77" i="157" s="1"/>
  <c r="EI77" i="156"/>
  <c r="EI77" i="157" s="1"/>
  <c r="Q77" i="155"/>
  <c r="Q78" i="153"/>
  <c r="ES83" i="154"/>
  <c r="DA80" i="155"/>
  <c r="DA81" i="153"/>
  <c r="CG79" i="155"/>
  <c r="CG80" i="153"/>
  <c r="DI76" i="156"/>
  <c r="DI76" i="157" s="1"/>
  <c r="CW84" i="153"/>
  <c r="BA84" i="153"/>
  <c r="CM78" i="153"/>
  <c r="CM77" i="155"/>
  <c r="AM80" i="154"/>
  <c r="AM79" i="155"/>
  <c r="BY80" i="154"/>
  <c r="BY79" i="155"/>
  <c r="G78" i="155"/>
  <c r="G79" i="153"/>
  <c r="CK78" i="153"/>
  <c r="CK77" i="155"/>
  <c r="S78" i="155"/>
  <c r="S79" i="153"/>
  <c r="K77" i="156"/>
  <c r="K77" i="157" s="1"/>
  <c r="AC78" i="156"/>
  <c r="AC78" i="157" s="1"/>
  <c r="DS78" i="153"/>
  <c r="DS77" i="155"/>
  <c r="S77" i="156"/>
  <c r="S77" i="157" s="1"/>
  <c r="AS80" i="154"/>
  <c r="AS79" i="155"/>
  <c r="K78" i="155"/>
  <c r="K79" i="153"/>
  <c r="AC80" i="154"/>
  <c r="AC79" i="155"/>
  <c r="DS76" i="156"/>
  <c r="DS76" i="157" s="1"/>
  <c r="AK77" i="155"/>
  <c r="AK78" i="153"/>
  <c r="EC78" i="153"/>
  <c r="EC77" i="155"/>
  <c r="CW80" i="154"/>
  <c r="CW79" i="155"/>
  <c r="EA77" i="155"/>
  <c r="EA78" i="153"/>
  <c r="EG76" i="156"/>
  <c r="EG76" i="157" s="1"/>
  <c r="CY80" i="154"/>
  <c r="CY79" i="155"/>
  <c r="DC77" i="156"/>
  <c r="DC77" i="157" s="1"/>
  <c r="BW78" i="153"/>
  <c r="BW77" i="155"/>
  <c r="BI80" i="154"/>
  <c r="AM84" i="153"/>
  <c r="CE76" i="156"/>
  <c r="CE76" i="157" s="1"/>
  <c r="EW78" i="153"/>
  <c r="EW77" i="155"/>
  <c r="AC82" i="153"/>
  <c r="DM81" i="154"/>
  <c r="DM80" i="155"/>
  <c r="BA80" i="154"/>
  <c r="BA79" i="155"/>
  <c r="CS76" i="156"/>
  <c r="CS76" i="157" s="1"/>
  <c r="I76" i="156"/>
  <c r="I76" i="157" s="1"/>
  <c r="EM77" i="156"/>
  <c r="EM77" i="157" s="1"/>
  <c r="CC78" i="153"/>
  <c r="CC77" i="155"/>
  <c r="BO76" i="156"/>
  <c r="BO76" i="157" s="1"/>
  <c r="EY78" i="153"/>
  <c r="EY77" i="155"/>
  <c r="BG76" i="156"/>
  <c r="BG76" i="157" s="1"/>
  <c r="AA76" i="156"/>
  <c r="AA76" i="157" s="1"/>
  <c r="AU77" i="156"/>
  <c r="AU77" i="157" s="1"/>
  <c r="AI78" i="153"/>
  <c r="AI77" i="155"/>
  <c r="DK77" i="155"/>
  <c r="DK78" i="153"/>
  <c r="CO84" i="153"/>
  <c r="AE77" i="156"/>
  <c r="AE77" i="157" s="1"/>
  <c r="CU76" i="156"/>
  <c r="CU76" i="157" s="1"/>
  <c r="EQ77" i="156"/>
  <c r="EQ77" i="157" s="1"/>
  <c r="BU80" i="154"/>
  <c r="BU79" i="155"/>
  <c r="BQ76" i="156"/>
  <c r="BQ76" i="157" s="1"/>
  <c r="DY76" i="156"/>
  <c r="DY76" i="157" s="1"/>
  <c r="BY84" i="153"/>
  <c r="BM76" i="156"/>
  <c r="BM76" i="157" s="1"/>
  <c r="CY84" i="153"/>
  <c r="AY78" i="155"/>
  <c r="AY79" i="153"/>
  <c r="AS87" i="153"/>
  <c r="DU77" i="157" l="1"/>
  <c r="DU78" i="156"/>
  <c r="M87" i="145"/>
  <c r="G87" i="160"/>
  <c r="CI78" i="156"/>
  <c r="CI78" i="157" s="1"/>
  <c r="M77" i="157"/>
  <c r="M78" i="156"/>
  <c r="CQ78" i="156"/>
  <c r="CQ78" i="157" s="1"/>
  <c r="DA77" i="157"/>
  <c r="DA78" i="156"/>
  <c r="C77" i="156"/>
  <c r="C77" i="157" s="1"/>
  <c r="DO78" i="157"/>
  <c r="C79" i="153"/>
  <c r="C78" i="155"/>
  <c r="DG77" i="156"/>
  <c r="DG77" i="157" s="1"/>
  <c r="EE79" i="155"/>
  <c r="EE80" i="153"/>
  <c r="ES77" i="156"/>
  <c r="ES77" i="157" s="1"/>
  <c r="W77" i="156"/>
  <c r="W77" i="157" s="1"/>
  <c r="BK78" i="156"/>
  <c r="BK78" i="157" s="1"/>
  <c r="U77" i="156"/>
  <c r="U77" i="157" s="1"/>
  <c r="CA79" i="155"/>
  <c r="CA79" i="156" s="1"/>
  <c r="CA80" i="153"/>
  <c r="EE78" i="156"/>
  <c r="EE78" i="157" s="1"/>
  <c r="ES79" i="153"/>
  <c r="ES78" i="155"/>
  <c r="W78" i="155"/>
  <c r="W79" i="153"/>
  <c r="BK79" i="155"/>
  <c r="BK80" i="153"/>
  <c r="CQ80" i="155"/>
  <c r="CQ81" i="153"/>
  <c r="DQ80" i="153"/>
  <c r="DQ79" i="155"/>
  <c r="DQ79" i="156" s="1"/>
  <c r="U78" i="155"/>
  <c r="U79" i="153"/>
  <c r="CI80" i="155"/>
  <c r="CI81" i="153"/>
  <c r="DG79" i="153"/>
  <c r="DG78" i="155"/>
  <c r="O80" i="155"/>
  <c r="O81" i="153"/>
  <c r="E77" i="156"/>
  <c r="E77" i="157" s="1"/>
  <c r="DE78" i="155"/>
  <c r="DE79" i="153"/>
  <c r="BI77" i="156"/>
  <c r="BI77" i="157" s="1"/>
  <c r="E78" i="155"/>
  <c r="E79" i="153"/>
  <c r="DE77" i="156"/>
  <c r="DE77" i="157" s="1"/>
  <c r="BI79" i="153"/>
  <c r="BI78" i="155"/>
  <c r="DO79" i="155"/>
  <c r="DO79" i="156" s="1"/>
  <c r="DO80" i="153"/>
  <c r="CY85" i="153"/>
  <c r="DM80" i="156"/>
  <c r="DM80" i="157" s="1"/>
  <c r="CW79" i="156"/>
  <c r="CW79" i="157" s="1"/>
  <c r="K80" i="153"/>
  <c r="K79" i="155"/>
  <c r="CU79" i="153"/>
  <c r="CU78" i="155"/>
  <c r="EM79" i="155"/>
  <c r="EM80" i="153"/>
  <c r="DW78" i="156"/>
  <c r="DW78" i="157" s="1"/>
  <c r="BS78" i="156"/>
  <c r="BS78" i="157" s="1"/>
  <c r="AI79" i="153"/>
  <c r="AI78" i="155"/>
  <c r="EY78" i="155"/>
  <c r="EY79" i="153"/>
  <c r="CC79" i="153"/>
  <c r="CC78" i="155"/>
  <c r="DM82" i="154"/>
  <c r="DM81" i="155"/>
  <c r="EW79" i="153"/>
  <c r="EW78" i="155"/>
  <c r="AM85" i="153"/>
  <c r="BI81" i="154"/>
  <c r="CW81" i="154"/>
  <c r="CW80" i="155"/>
  <c r="K78" i="156"/>
  <c r="K78" i="157" s="1"/>
  <c r="DS79" i="153"/>
  <c r="DS78" i="155"/>
  <c r="CK78" i="155"/>
  <c r="CK79" i="153"/>
  <c r="BY81" i="154"/>
  <c r="BY80" i="155"/>
  <c r="AM81" i="154"/>
  <c r="AM80" i="155"/>
  <c r="CW85" i="153"/>
  <c r="CG79" i="156"/>
  <c r="CG79" i="157" s="1"/>
  <c r="ES84" i="154"/>
  <c r="AW78" i="155"/>
  <c r="AW79" i="153"/>
  <c r="BU85" i="153"/>
  <c r="DI79" i="153"/>
  <c r="DI78" i="155"/>
  <c r="EU78" i="156"/>
  <c r="EU78" i="157" s="1"/>
  <c r="M84" i="153"/>
  <c r="BM79" i="153"/>
  <c r="BM78" i="155"/>
  <c r="DY77" i="156"/>
  <c r="DY77" i="157" s="1"/>
  <c r="EQ80" i="153"/>
  <c r="EQ79" i="155"/>
  <c r="CU77" i="156"/>
  <c r="CU77" i="157" s="1"/>
  <c r="AU79" i="155"/>
  <c r="AU80" i="153"/>
  <c r="EM78" i="156"/>
  <c r="EM78" i="157" s="1"/>
  <c r="I78" i="155"/>
  <c r="I79" i="153"/>
  <c r="EK84" i="153"/>
  <c r="EK81" i="154"/>
  <c r="EK80" i="155"/>
  <c r="DW79" i="155"/>
  <c r="DW80" i="153"/>
  <c r="BS79" i="155"/>
  <c r="BS80" i="153"/>
  <c r="AO85" i="153"/>
  <c r="BU79" i="156"/>
  <c r="BU79" i="157" s="1"/>
  <c r="EY77" i="156"/>
  <c r="EY77" i="157" s="1"/>
  <c r="DS77" i="156"/>
  <c r="DS77" i="157" s="1"/>
  <c r="CK77" i="156"/>
  <c r="CK77" i="157" s="1"/>
  <c r="AM79" i="156"/>
  <c r="AM79" i="157" s="1"/>
  <c r="DI77" i="156"/>
  <c r="DI77" i="157" s="1"/>
  <c r="EU80" i="153"/>
  <c r="EU79" i="155"/>
  <c r="DY79" i="153"/>
  <c r="DY78" i="155"/>
  <c r="O78" i="157"/>
  <c r="O79" i="156"/>
  <c r="I77" i="156"/>
  <c r="I77" i="157" s="1"/>
  <c r="BY85" i="153"/>
  <c r="CO85" i="153"/>
  <c r="AY79" i="155"/>
  <c r="AY80" i="153"/>
  <c r="DK78" i="155"/>
  <c r="DK79" i="153"/>
  <c r="BA79" i="156"/>
  <c r="BA79" i="157" s="1"/>
  <c r="AC83" i="153"/>
  <c r="BW77" i="156"/>
  <c r="BW77" i="157" s="1"/>
  <c r="CY79" i="156"/>
  <c r="CY79" i="157" s="1"/>
  <c r="EA79" i="153"/>
  <c r="EA78" i="155"/>
  <c r="EC77" i="156"/>
  <c r="EC77" i="157" s="1"/>
  <c r="AK79" i="153"/>
  <c r="AK78" i="155"/>
  <c r="AC79" i="156"/>
  <c r="AC79" i="157" s="1"/>
  <c r="AS79" i="156"/>
  <c r="AS79" i="157" s="1"/>
  <c r="S80" i="153"/>
  <c r="S79" i="155"/>
  <c r="G79" i="155"/>
  <c r="G80" i="153"/>
  <c r="CM77" i="156"/>
  <c r="CM77" i="157" s="1"/>
  <c r="DA82" i="153"/>
  <c r="DA81" i="155"/>
  <c r="Q79" i="153"/>
  <c r="Q78" i="155"/>
  <c r="AG77" i="156"/>
  <c r="AG77" i="157" s="1"/>
  <c r="AQ79" i="155"/>
  <c r="AQ80" i="153"/>
  <c r="BQ77" i="156"/>
  <c r="BQ77" i="157" s="1"/>
  <c r="AE79" i="155"/>
  <c r="AE80" i="153"/>
  <c r="AA79" i="153"/>
  <c r="AA78" i="155"/>
  <c r="BG77" i="156"/>
  <c r="BG77" i="157" s="1"/>
  <c r="BO77" i="156"/>
  <c r="BO77" i="157" s="1"/>
  <c r="CA78" i="157"/>
  <c r="CS79" i="153"/>
  <c r="CS78" i="155"/>
  <c r="CE78" i="155"/>
  <c r="CE79" i="153"/>
  <c r="DC78" i="156"/>
  <c r="DC78" i="157" s="1"/>
  <c r="EG77" i="156"/>
  <c r="EG77" i="157" s="1"/>
  <c r="BE77" i="156"/>
  <c r="BE77" i="157" s="1"/>
  <c r="CO79" i="156"/>
  <c r="CO79" i="157" s="1"/>
  <c r="AO79" i="156"/>
  <c r="AO79" i="157" s="1"/>
  <c r="Y77" i="156"/>
  <c r="Y77" i="157" s="1"/>
  <c r="EO78" i="155"/>
  <c r="EO79" i="153"/>
  <c r="EI79" i="155"/>
  <c r="EI80" i="153"/>
  <c r="BC78" i="156"/>
  <c r="BC78" i="157" s="1"/>
  <c r="AI77" i="156"/>
  <c r="AI77" i="157" s="1"/>
  <c r="CC77" i="156"/>
  <c r="CC77" i="157" s="1"/>
  <c r="EW77" i="156"/>
  <c r="EW77" i="157" s="1"/>
  <c r="BY79" i="156"/>
  <c r="BY79" i="157" s="1"/>
  <c r="CG80" i="155"/>
  <c r="CG81" i="153"/>
  <c r="AW77" i="156"/>
  <c r="AW77" i="157" s="1"/>
  <c r="DQ78" i="157"/>
  <c r="BM77" i="156"/>
  <c r="BM77" i="157" s="1"/>
  <c r="EQ78" i="156"/>
  <c r="EQ78" i="157" s="1"/>
  <c r="AU78" i="156"/>
  <c r="AU78" i="157" s="1"/>
  <c r="EK79" i="156"/>
  <c r="EK79" i="157" s="1"/>
  <c r="BU81" i="154"/>
  <c r="BU80" i="155"/>
  <c r="AS88" i="153"/>
  <c r="AY78" i="156"/>
  <c r="AY78" i="157" s="1"/>
  <c r="DK77" i="156"/>
  <c r="DK77" i="157" s="1"/>
  <c r="BA81" i="154"/>
  <c r="BA80" i="155"/>
  <c r="BW79" i="153"/>
  <c r="BW78" i="155"/>
  <c r="CY81" i="154"/>
  <c r="CY80" i="155"/>
  <c r="EA77" i="156"/>
  <c r="EA77" i="157" s="1"/>
  <c r="EC78" i="155"/>
  <c r="EC79" i="153"/>
  <c r="AK77" i="156"/>
  <c r="AK77" i="157" s="1"/>
  <c r="AC81" i="154"/>
  <c r="AC80" i="155"/>
  <c r="AS81" i="154"/>
  <c r="AS80" i="155"/>
  <c r="S78" i="156"/>
  <c r="S78" i="157" s="1"/>
  <c r="G78" i="156"/>
  <c r="G78" i="157" s="1"/>
  <c r="CM78" i="155"/>
  <c r="CM79" i="153"/>
  <c r="BA85" i="153"/>
  <c r="Q77" i="156"/>
  <c r="Q77" i="157" s="1"/>
  <c r="AG79" i="153"/>
  <c r="AG78" i="155"/>
  <c r="DU81" i="155"/>
  <c r="DU82" i="153"/>
  <c r="AQ78" i="156"/>
  <c r="AQ78" i="157" s="1"/>
  <c r="BQ79" i="153"/>
  <c r="BQ78" i="155"/>
  <c r="AE78" i="156"/>
  <c r="AE78" i="157" s="1"/>
  <c r="AA77" i="156"/>
  <c r="AA77" i="157" s="1"/>
  <c r="BG79" i="153"/>
  <c r="BG78" i="155"/>
  <c r="BO78" i="155"/>
  <c r="BO79" i="153"/>
  <c r="CS77" i="156"/>
  <c r="CS77" i="157" s="1"/>
  <c r="CE77" i="156"/>
  <c r="CE77" i="157" s="1"/>
  <c r="DC79" i="155"/>
  <c r="DC80" i="153"/>
  <c r="EG79" i="153"/>
  <c r="EG78" i="155"/>
  <c r="BE78" i="155"/>
  <c r="BE79" i="153"/>
  <c r="CO81" i="154"/>
  <c r="CO80" i="155"/>
  <c r="DM84" i="153"/>
  <c r="AO81" i="154"/>
  <c r="AO80" i="155"/>
  <c r="Y78" i="155"/>
  <c r="Y79" i="153"/>
  <c r="M82" i="154"/>
  <c r="M81" i="155"/>
  <c r="EO77" i="156"/>
  <c r="EO77" i="157" s="1"/>
  <c r="EI78" i="156"/>
  <c r="EI78" i="157" s="1"/>
  <c r="BC80" i="153"/>
  <c r="BC79" i="155"/>
  <c r="DU78" i="157" l="1"/>
  <c r="DU79" i="156"/>
  <c r="M88" i="145"/>
  <c r="G88" i="160"/>
  <c r="CI79" i="156"/>
  <c r="CI79" i="157" s="1"/>
  <c r="M78" i="157"/>
  <c r="M79" i="156"/>
  <c r="DO79" i="157"/>
  <c r="CQ79" i="156"/>
  <c r="CQ79" i="157" s="1"/>
  <c r="DA78" i="157"/>
  <c r="DA79" i="156"/>
  <c r="C78" i="156"/>
  <c r="C78" i="157" s="1"/>
  <c r="U78" i="156"/>
  <c r="U78" i="157" s="1"/>
  <c r="C79" i="155"/>
  <c r="C80" i="153"/>
  <c r="BI78" i="156"/>
  <c r="BI78" i="157" s="1"/>
  <c r="E80" i="153"/>
  <c r="E79" i="155"/>
  <c r="DE79" i="155"/>
  <c r="DE80" i="153"/>
  <c r="O81" i="155"/>
  <c r="O82" i="153"/>
  <c r="CI82" i="153"/>
  <c r="CI81" i="155"/>
  <c r="BK81" i="153"/>
  <c r="BK80" i="155"/>
  <c r="ES78" i="156"/>
  <c r="ES78" i="157" s="1"/>
  <c r="CA80" i="155"/>
  <c r="CA80" i="156" s="1"/>
  <c r="CA81" i="153"/>
  <c r="BI80" i="153"/>
  <c r="BI79" i="155"/>
  <c r="E78" i="156"/>
  <c r="E78" i="157" s="1"/>
  <c r="DE78" i="156"/>
  <c r="DE78" i="157" s="1"/>
  <c r="DQ80" i="155"/>
  <c r="DQ80" i="156" s="1"/>
  <c r="DQ81" i="153"/>
  <c r="BK79" i="156"/>
  <c r="BK79" i="157" s="1"/>
  <c r="ES80" i="153"/>
  <c r="ES79" i="155"/>
  <c r="DO81" i="153"/>
  <c r="DO80" i="155"/>
  <c r="DO80" i="156" s="1"/>
  <c r="DG78" i="156"/>
  <c r="DG78" i="157" s="1"/>
  <c r="U80" i="153"/>
  <c r="U79" i="155"/>
  <c r="CQ82" i="153"/>
  <c r="CQ81" i="155"/>
  <c r="W80" i="153"/>
  <c r="W79" i="155"/>
  <c r="EE80" i="155"/>
  <c r="EE81" i="153"/>
  <c r="DG79" i="155"/>
  <c r="DG80" i="153"/>
  <c r="W78" i="156"/>
  <c r="W78" i="157" s="1"/>
  <c r="EE79" i="156"/>
  <c r="EE79" i="157" s="1"/>
  <c r="CO80" i="156"/>
  <c r="CO80" i="157" s="1"/>
  <c r="EG78" i="156"/>
  <c r="EG78" i="157" s="1"/>
  <c r="BG78" i="156"/>
  <c r="BG78" i="157" s="1"/>
  <c r="AG78" i="156"/>
  <c r="AG78" i="157" s="1"/>
  <c r="CM79" i="155"/>
  <c r="CM80" i="153"/>
  <c r="AS80" i="156"/>
  <c r="AS80" i="157" s="1"/>
  <c r="DQ79" i="157"/>
  <c r="EI81" i="153"/>
  <c r="EI80" i="155"/>
  <c r="CE79" i="155"/>
  <c r="CE80" i="153"/>
  <c r="AE81" i="153"/>
  <c r="AE80" i="155"/>
  <c r="S79" i="156"/>
  <c r="S79" i="157" s="1"/>
  <c r="O79" i="157"/>
  <c r="O80" i="156"/>
  <c r="BS80" i="155"/>
  <c r="BS81" i="153"/>
  <c r="EK85" i="153"/>
  <c r="BM78" i="156"/>
  <c r="BM78" i="157" s="1"/>
  <c r="AM80" i="156"/>
  <c r="AM80" i="157" s="1"/>
  <c r="EY80" i="153"/>
  <c r="EY79" i="155"/>
  <c r="EM81" i="153"/>
  <c r="EM80" i="155"/>
  <c r="AO82" i="154"/>
  <c r="AO81" i="155"/>
  <c r="EG80" i="153"/>
  <c r="EG79" i="155"/>
  <c r="BG80" i="153"/>
  <c r="BG79" i="155"/>
  <c r="AG79" i="155"/>
  <c r="AG80" i="153"/>
  <c r="AS82" i="154"/>
  <c r="AS81" i="155"/>
  <c r="EI79" i="156"/>
  <c r="EI79" i="157" s="1"/>
  <c r="CE78" i="156"/>
  <c r="CE78" i="157" s="1"/>
  <c r="AE79" i="156"/>
  <c r="AE79" i="157" s="1"/>
  <c r="DW79" i="156"/>
  <c r="DW79" i="157" s="1"/>
  <c r="BM80" i="153"/>
  <c r="BM79" i="155"/>
  <c r="BU86" i="153"/>
  <c r="CK78" i="156"/>
  <c r="CK78" i="157" s="1"/>
  <c r="CW82" i="154"/>
  <c r="CW81" i="155"/>
  <c r="DM83" i="154"/>
  <c r="DM82" i="155"/>
  <c r="EM79" i="156"/>
  <c r="EM79" i="157" s="1"/>
  <c r="CU79" i="155"/>
  <c r="CU80" i="153"/>
  <c r="Y80" i="153"/>
  <c r="Y79" i="155"/>
  <c r="BE80" i="153"/>
  <c r="BE79" i="155"/>
  <c r="DU82" i="155"/>
  <c r="DU83" i="153"/>
  <c r="AC80" i="156"/>
  <c r="AC80" i="157" s="1"/>
  <c r="EC80" i="153"/>
  <c r="EC79" i="155"/>
  <c r="CY80" i="156"/>
  <c r="CY80" i="157" s="1"/>
  <c r="BA80" i="156"/>
  <c r="BA80" i="157" s="1"/>
  <c r="BU80" i="156"/>
  <c r="BU80" i="157" s="1"/>
  <c r="CS78" i="156"/>
  <c r="CS78" i="157" s="1"/>
  <c r="CA79" i="157"/>
  <c r="AA78" i="156"/>
  <c r="AA78" i="157" s="1"/>
  <c r="AQ80" i="155"/>
  <c r="AQ81" i="153"/>
  <c r="Q78" i="156"/>
  <c r="Q78" i="157" s="1"/>
  <c r="G80" i="155"/>
  <c r="G81" i="153"/>
  <c r="AK78" i="156"/>
  <c r="AK78" i="157" s="1"/>
  <c r="EA78" i="156"/>
  <c r="EA78" i="157" s="1"/>
  <c r="DK80" i="153"/>
  <c r="DK79" i="155"/>
  <c r="AY80" i="155"/>
  <c r="AY81" i="153"/>
  <c r="DY78" i="156"/>
  <c r="DY78" i="157" s="1"/>
  <c r="EK80" i="156"/>
  <c r="EK80" i="157" s="1"/>
  <c r="I79" i="155"/>
  <c r="I80" i="153"/>
  <c r="AU80" i="155"/>
  <c r="AU81" i="153"/>
  <c r="EQ79" i="156"/>
  <c r="EQ79" i="157" s="1"/>
  <c r="DI78" i="156"/>
  <c r="DI78" i="157" s="1"/>
  <c r="AW80" i="153"/>
  <c r="AW79" i="155"/>
  <c r="BY80" i="156"/>
  <c r="BY80" i="157" s="1"/>
  <c r="DS78" i="156"/>
  <c r="DS78" i="157" s="1"/>
  <c r="EW78" i="156"/>
  <c r="EW78" i="157" s="1"/>
  <c r="CC78" i="156"/>
  <c r="CC78" i="157" s="1"/>
  <c r="AI78" i="156"/>
  <c r="AI78" i="157" s="1"/>
  <c r="K79" i="156"/>
  <c r="K79" i="157" s="1"/>
  <c r="CY86" i="153"/>
  <c r="AO80" i="156"/>
  <c r="AO80" i="157" s="1"/>
  <c r="BW78" i="156"/>
  <c r="BW78" i="157" s="1"/>
  <c r="CG81" i="155"/>
  <c r="CG82" i="153"/>
  <c r="EO79" i="155"/>
  <c r="EO80" i="153"/>
  <c r="EU79" i="156"/>
  <c r="EU79" i="157" s="1"/>
  <c r="AO86" i="153"/>
  <c r="DW81" i="153"/>
  <c r="DW80" i="155"/>
  <c r="CW86" i="153"/>
  <c r="CK80" i="153"/>
  <c r="CK79" i="155"/>
  <c r="CW80" i="156"/>
  <c r="CW80" i="157" s="1"/>
  <c r="DM81" i="156"/>
  <c r="DM81" i="157" s="1"/>
  <c r="CU78" i="156"/>
  <c r="CU78" i="157" s="1"/>
  <c r="M83" i="154"/>
  <c r="M82" i="155"/>
  <c r="CO82" i="154"/>
  <c r="CO81" i="155"/>
  <c r="CM78" i="156"/>
  <c r="CM78" i="157" s="1"/>
  <c r="BW80" i="153"/>
  <c r="BW79" i="155"/>
  <c r="AS89" i="153"/>
  <c r="CG80" i="156"/>
  <c r="CG80" i="157" s="1"/>
  <c r="EO78" i="156"/>
  <c r="EO78" i="157" s="1"/>
  <c r="DA83" i="153"/>
  <c r="DA82" i="155"/>
  <c r="S81" i="153"/>
  <c r="S80" i="155"/>
  <c r="CO86" i="153"/>
  <c r="EU81" i="153"/>
  <c r="EU80" i="155"/>
  <c r="BS79" i="156"/>
  <c r="BS79" i="157" s="1"/>
  <c r="ES85" i="154"/>
  <c r="AM82" i="154"/>
  <c r="AM81" i="155"/>
  <c r="AM86" i="153"/>
  <c r="EY78" i="156"/>
  <c r="EY78" i="157" s="1"/>
  <c r="BC79" i="156"/>
  <c r="BC79" i="157" s="1"/>
  <c r="DC81" i="153"/>
  <c r="DC80" i="155"/>
  <c r="BO80" i="153"/>
  <c r="BO79" i="155"/>
  <c r="BQ78" i="156"/>
  <c r="BQ78" i="157" s="1"/>
  <c r="BC80" i="155"/>
  <c r="BC81" i="153"/>
  <c r="Y78" i="156"/>
  <c r="Y78" i="157" s="1"/>
  <c r="DM85" i="153"/>
  <c r="BE78" i="156"/>
  <c r="BE78" i="157" s="1"/>
  <c r="DC79" i="156"/>
  <c r="DC79" i="157" s="1"/>
  <c r="BO78" i="156"/>
  <c r="BO78" i="157" s="1"/>
  <c r="BQ80" i="153"/>
  <c r="BQ79" i="155"/>
  <c r="BA86" i="153"/>
  <c r="AC82" i="154"/>
  <c r="AC81" i="155"/>
  <c r="EC78" i="156"/>
  <c r="EC78" i="157" s="1"/>
  <c r="CY82" i="154"/>
  <c r="CY81" i="155"/>
  <c r="BA82" i="154"/>
  <c r="BA81" i="155"/>
  <c r="BU82" i="154"/>
  <c r="BU81" i="155"/>
  <c r="CS79" i="155"/>
  <c r="CS80" i="153"/>
  <c r="AA79" i="155"/>
  <c r="AA80" i="153"/>
  <c r="AQ79" i="156"/>
  <c r="AQ79" i="157" s="1"/>
  <c r="Q79" i="155"/>
  <c r="Q80" i="153"/>
  <c r="G79" i="156"/>
  <c r="G79" i="157" s="1"/>
  <c r="AK80" i="153"/>
  <c r="AK79" i="155"/>
  <c r="EA80" i="153"/>
  <c r="EA79" i="155"/>
  <c r="AC84" i="153"/>
  <c r="DK78" i="156"/>
  <c r="DK78" i="157" s="1"/>
  <c r="AY79" i="156"/>
  <c r="AY79" i="157" s="1"/>
  <c r="BY86" i="153"/>
  <c r="DY80" i="153"/>
  <c r="DY79" i="155"/>
  <c r="EK82" i="154"/>
  <c r="EK81" i="155"/>
  <c r="I78" i="156"/>
  <c r="I78" i="157" s="1"/>
  <c r="AU79" i="156"/>
  <c r="AU79" i="157" s="1"/>
  <c r="EQ80" i="155"/>
  <c r="EQ81" i="153"/>
  <c r="M85" i="153"/>
  <c r="DI79" i="155"/>
  <c r="DI80" i="153"/>
  <c r="AW78" i="156"/>
  <c r="AW78" i="157" s="1"/>
  <c r="BY82" i="154"/>
  <c r="BY81" i="155"/>
  <c r="DS79" i="155"/>
  <c r="DS80" i="153"/>
  <c r="BI82" i="154"/>
  <c r="EW80" i="153"/>
  <c r="EW79" i="155"/>
  <c r="CC79" i="155"/>
  <c r="CC80" i="153"/>
  <c r="AI79" i="155"/>
  <c r="AI80" i="153"/>
  <c r="K81" i="153"/>
  <c r="K80" i="155"/>
  <c r="DU79" i="157" l="1"/>
  <c r="DU80" i="156"/>
  <c r="M89" i="145"/>
  <c r="G89" i="160"/>
  <c r="CI80" i="156"/>
  <c r="CI80" i="157" s="1"/>
  <c r="M79" i="157"/>
  <c r="M80" i="156"/>
  <c r="CQ80" i="156"/>
  <c r="CQ80" i="157" s="1"/>
  <c r="DA79" i="157"/>
  <c r="DA80" i="156"/>
  <c r="C79" i="156"/>
  <c r="C79" i="157" s="1"/>
  <c r="DO80" i="157"/>
  <c r="C80" i="155"/>
  <c r="C81" i="153"/>
  <c r="EE82" i="153"/>
  <c r="EE81" i="155"/>
  <c r="ES79" i="156"/>
  <c r="ES79" i="157" s="1"/>
  <c r="DQ82" i="153"/>
  <c r="DQ81" i="155"/>
  <c r="DQ81" i="156" s="1"/>
  <c r="CA82" i="153"/>
  <c r="CA81" i="155"/>
  <c r="CA81" i="156" s="1"/>
  <c r="BK80" i="156"/>
  <c r="BK80" i="157" s="1"/>
  <c r="O82" i="155"/>
  <c r="O83" i="153"/>
  <c r="E79" i="156"/>
  <c r="E79" i="157" s="1"/>
  <c r="EE80" i="156"/>
  <c r="EE80" i="157" s="1"/>
  <c r="CQ83" i="153"/>
  <c r="CQ82" i="155"/>
  <c r="ES81" i="153"/>
  <c r="ES80" i="155"/>
  <c r="BK82" i="153"/>
  <c r="BK81" i="155"/>
  <c r="E80" i="155"/>
  <c r="E81" i="153"/>
  <c r="DG81" i="153"/>
  <c r="DG80" i="155"/>
  <c r="W79" i="156"/>
  <c r="W79" i="157" s="1"/>
  <c r="U79" i="156"/>
  <c r="U79" i="157" s="1"/>
  <c r="BI79" i="156"/>
  <c r="BI79" i="157" s="1"/>
  <c r="DE80" i="155"/>
  <c r="DE81" i="153"/>
  <c r="DG79" i="156"/>
  <c r="DG79" i="157" s="1"/>
  <c r="W81" i="153"/>
  <c r="W80" i="155"/>
  <c r="U81" i="153"/>
  <c r="U80" i="155"/>
  <c r="DO82" i="153"/>
  <c r="DO81" i="155"/>
  <c r="DO81" i="156" s="1"/>
  <c r="BI81" i="153"/>
  <c r="BI80" i="155"/>
  <c r="CI83" i="153"/>
  <c r="CI82" i="155"/>
  <c r="DE79" i="156"/>
  <c r="DE79" i="157" s="1"/>
  <c r="EW79" i="156"/>
  <c r="EW79" i="157" s="1"/>
  <c r="BY81" i="156"/>
  <c r="BY81" i="157" s="1"/>
  <c r="EQ81" i="155"/>
  <c r="EQ82" i="153"/>
  <c r="DY79" i="156"/>
  <c r="DY79" i="157" s="1"/>
  <c r="Q80" i="155"/>
  <c r="Q81" i="153"/>
  <c r="CS81" i="153"/>
  <c r="CS80" i="155"/>
  <c r="BU81" i="156"/>
  <c r="BU81" i="157" s="1"/>
  <c r="CY81" i="156"/>
  <c r="CY81" i="157" s="1"/>
  <c r="AC81" i="156"/>
  <c r="AC81" i="157" s="1"/>
  <c r="BQ79" i="156"/>
  <c r="BQ79" i="157" s="1"/>
  <c r="BC82" i="153"/>
  <c r="BC81" i="155"/>
  <c r="AW79" i="156"/>
  <c r="AW79" i="157" s="1"/>
  <c r="I80" i="155"/>
  <c r="I81" i="153"/>
  <c r="AQ82" i="153"/>
  <c r="AQ81" i="155"/>
  <c r="Y79" i="156"/>
  <c r="Y79" i="157" s="1"/>
  <c r="DM82" i="156"/>
  <c r="DM82" i="157" s="1"/>
  <c r="BM79" i="156"/>
  <c r="BM79" i="157" s="1"/>
  <c r="AS81" i="156"/>
  <c r="AS81" i="157" s="1"/>
  <c r="BG79" i="156"/>
  <c r="BG79" i="157" s="1"/>
  <c r="EM80" i="156"/>
  <c r="EM80" i="157" s="1"/>
  <c r="BS81" i="155"/>
  <c r="BS82" i="153"/>
  <c r="CM81" i="153"/>
  <c r="CM80" i="155"/>
  <c r="EW80" i="155"/>
  <c r="EW81" i="153"/>
  <c r="DI79" i="156"/>
  <c r="DI79" i="157" s="1"/>
  <c r="AK81" i="153"/>
  <c r="AK80" i="155"/>
  <c r="BU83" i="154"/>
  <c r="BU82" i="155"/>
  <c r="AC83" i="154"/>
  <c r="AC82" i="155"/>
  <c r="BQ81" i="153"/>
  <c r="BQ80" i="155"/>
  <c r="BC80" i="156"/>
  <c r="BC80" i="157" s="1"/>
  <c r="ES86" i="154"/>
  <c r="CO87" i="153"/>
  <c r="AS90" i="153"/>
  <c r="DW81" i="155"/>
  <c r="DW82" i="153"/>
  <c r="AW81" i="153"/>
  <c r="AW80" i="155"/>
  <c r="I79" i="156"/>
  <c r="I79" i="157" s="1"/>
  <c r="AQ80" i="156"/>
  <c r="AQ80" i="157" s="1"/>
  <c r="Y80" i="155"/>
  <c r="Y81" i="153"/>
  <c r="CU79" i="156"/>
  <c r="CU79" i="157" s="1"/>
  <c r="BG81" i="153"/>
  <c r="BG80" i="155"/>
  <c r="EM81" i="155"/>
  <c r="EM82" i="153"/>
  <c r="EI82" i="153"/>
  <c r="EI81" i="155"/>
  <c r="CM79" i="156"/>
  <c r="CM79" i="157" s="1"/>
  <c r="K80" i="156"/>
  <c r="K80" i="157" s="1"/>
  <c r="DS81" i="153"/>
  <c r="DS80" i="155"/>
  <c r="BY87" i="153"/>
  <c r="EA79" i="156"/>
  <c r="EA79" i="157" s="1"/>
  <c r="AA81" i="153"/>
  <c r="AA80" i="155"/>
  <c r="BA81" i="156"/>
  <c r="BA81" i="157" s="1"/>
  <c r="DC80" i="156"/>
  <c r="DC80" i="157" s="1"/>
  <c r="AM81" i="156"/>
  <c r="AM81" i="157" s="1"/>
  <c r="EU80" i="156"/>
  <c r="EU80" i="157" s="1"/>
  <c r="S80" i="156"/>
  <c r="S80" i="157" s="1"/>
  <c r="BW79" i="156"/>
  <c r="BW79" i="157" s="1"/>
  <c r="CO81" i="156"/>
  <c r="CO81" i="157" s="1"/>
  <c r="CK79" i="156"/>
  <c r="CK79" i="157" s="1"/>
  <c r="EO81" i="153"/>
  <c r="EO80" i="155"/>
  <c r="CG83" i="153"/>
  <c r="CG82" i="155"/>
  <c r="AU82" i="153"/>
  <c r="AU81" i="155"/>
  <c r="AY81" i="155"/>
  <c r="AY82" i="153"/>
  <c r="G82" i="153"/>
  <c r="G81" i="155"/>
  <c r="EC79" i="156"/>
  <c r="EC79" i="157" s="1"/>
  <c r="BE79" i="156"/>
  <c r="BE79" i="157" s="1"/>
  <c r="CW81" i="156"/>
  <c r="CW81" i="157" s="1"/>
  <c r="AG81" i="153"/>
  <c r="AG80" i="155"/>
  <c r="EG79" i="156"/>
  <c r="EG79" i="157" s="1"/>
  <c r="EY79" i="156"/>
  <c r="EY79" i="157" s="1"/>
  <c r="O80" i="157"/>
  <c r="O81" i="156"/>
  <c r="AE80" i="156"/>
  <c r="AE80" i="157" s="1"/>
  <c r="CE81" i="153"/>
  <c r="CE80" i="155"/>
  <c r="DQ80" i="157"/>
  <c r="AI81" i="153"/>
  <c r="AI80" i="155"/>
  <c r="DI80" i="155"/>
  <c r="DI81" i="153"/>
  <c r="AC85" i="153"/>
  <c r="AK79" i="156"/>
  <c r="AK79" i="157" s="1"/>
  <c r="BA87" i="153"/>
  <c r="BO79" i="156"/>
  <c r="BO79" i="157" s="1"/>
  <c r="DW80" i="156"/>
  <c r="DW80" i="157" s="1"/>
  <c r="DK79" i="156"/>
  <c r="DK79" i="157" s="1"/>
  <c r="CA80" i="157"/>
  <c r="DU83" i="155"/>
  <c r="DU84" i="153"/>
  <c r="CU81" i="153"/>
  <c r="CU80" i="155"/>
  <c r="AO81" i="156"/>
  <c r="AO81" i="157" s="1"/>
  <c r="EI80" i="156"/>
  <c r="EI80" i="157" s="1"/>
  <c r="AI79" i="156"/>
  <c r="AI79" i="157" s="1"/>
  <c r="BY83" i="154"/>
  <c r="BY82" i="155"/>
  <c r="EQ80" i="156"/>
  <c r="EQ80" i="157" s="1"/>
  <c r="DY80" i="155"/>
  <c r="DY81" i="153"/>
  <c r="Q79" i="156"/>
  <c r="Q79" i="157" s="1"/>
  <c r="CS79" i="156"/>
  <c r="CS79" i="157" s="1"/>
  <c r="CY83" i="154"/>
  <c r="CY82" i="155"/>
  <c r="DM86" i="153"/>
  <c r="BO81" i="153"/>
  <c r="BO80" i="155"/>
  <c r="AM87" i="153"/>
  <c r="DA84" i="153"/>
  <c r="DA83" i="155"/>
  <c r="M84" i="154"/>
  <c r="M83" i="155"/>
  <c r="CW87" i="153"/>
  <c r="DK80" i="155"/>
  <c r="DK81" i="153"/>
  <c r="DM84" i="154"/>
  <c r="DM83" i="155"/>
  <c r="BM81" i="153"/>
  <c r="BM80" i="155"/>
  <c r="AS83" i="154"/>
  <c r="AS82" i="155"/>
  <c r="AO83" i="154"/>
  <c r="AO82" i="155"/>
  <c r="BS80" i="156"/>
  <c r="BS80" i="157" s="1"/>
  <c r="CC80" i="155"/>
  <c r="CC81" i="153"/>
  <c r="EK81" i="156"/>
  <c r="EK81" i="157" s="1"/>
  <c r="K82" i="153"/>
  <c r="K81" i="155"/>
  <c r="CC79" i="156"/>
  <c r="CC79" i="157" s="1"/>
  <c r="BI83" i="154"/>
  <c r="DS79" i="156"/>
  <c r="DS79" i="157" s="1"/>
  <c r="M86" i="153"/>
  <c r="EK83" i="154"/>
  <c r="EK82" i="155"/>
  <c r="EA80" i="155"/>
  <c r="EA81" i="153"/>
  <c r="AA79" i="156"/>
  <c r="AA79" i="157" s="1"/>
  <c r="BA83" i="154"/>
  <c r="BA82" i="155"/>
  <c r="DC82" i="153"/>
  <c r="DC81" i="155"/>
  <c r="AM83" i="154"/>
  <c r="AM82" i="155"/>
  <c r="EU81" i="155"/>
  <c r="EU82" i="153"/>
  <c r="S81" i="155"/>
  <c r="S82" i="153"/>
  <c r="BW81" i="153"/>
  <c r="BW80" i="155"/>
  <c r="CO83" i="154"/>
  <c r="CO82" i="155"/>
  <c r="CK81" i="153"/>
  <c r="CK80" i="155"/>
  <c r="AO87" i="153"/>
  <c r="EO79" i="156"/>
  <c r="EO79" i="157" s="1"/>
  <c r="CG81" i="156"/>
  <c r="CG81" i="157" s="1"/>
  <c r="CY87" i="153"/>
  <c r="AU80" i="156"/>
  <c r="AU80" i="157" s="1"/>
  <c r="AY80" i="156"/>
  <c r="AY80" i="157" s="1"/>
  <c r="G80" i="156"/>
  <c r="G80" i="157" s="1"/>
  <c r="EC81" i="153"/>
  <c r="EC80" i="155"/>
  <c r="BE80" i="155"/>
  <c r="BE81" i="153"/>
  <c r="CW83" i="154"/>
  <c r="CW82" i="155"/>
  <c r="BU87" i="153"/>
  <c r="AG79" i="156"/>
  <c r="AG79" i="157" s="1"/>
  <c r="EG81" i="153"/>
  <c r="EG80" i="155"/>
  <c r="EY81" i="153"/>
  <c r="EY80" i="155"/>
  <c r="EK86" i="153"/>
  <c r="AE81" i="155"/>
  <c r="AE82" i="153"/>
  <c r="CE79" i="156"/>
  <c r="CE79" i="157" s="1"/>
  <c r="DU80" i="157" l="1"/>
  <c r="DU81" i="156"/>
  <c r="M90" i="145"/>
  <c r="G90" i="160"/>
  <c r="CI81" i="156"/>
  <c r="CI81" i="157" s="1"/>
  <c r="M80" i="157"/>
  <c r="M81" i="156"/>
  <c r="C80" i="156"/>
  <c r="C80" i="157" s="1"/>
  <c r="CQ81" i="156"/>
  <c r="CQ81" i="157" s="1"/>
  <c r="DA80" i="157"/>
  <c r="DA81" i="156"/>
  <c r="ES80" i="156"/>
  <c r="ES80" i="157" s="1"/>
  <c r="DO81" i="157"/>
  <c r="C82" i="153"/>
  <c r="C81" i="155"/>
  <c r="BI80" i="156"/>
  <c r="BI80" i="157" s="1"/>
  <c r="U80" i="156"/>
  <c r="U80" i="157" s="1"/>
  <c r="CI84" i="153"/>
  <c r="CI83" i="155"/>
  <c r="DO83" i="153"/>
  <c r="DO82" i="155"/>
  <c r="DO82" i="156" s="1"/>
  <c r="W82" i="153"/>
  <c r="W81" i="155"/>
  <c r="DE80" i="156"/>
  <c r="DE80" i="157" s="1"/>
  <c r="DG81" i="155"/>
  <c r="DG82" i="153"/>
  <c r="BK83" i="153"/>
  <c r="BK82" i="155"/>
  <c r="CQ83" i="155"/>
  <c r="CQ84" i="153"/>
  <c r="E81" i="155"/>
  <c r="E82" i="153"/>
  <c r="O83" i="155"/>
  <c r="O84" i="153"/>
  <c r="CA83" i="153"/>
  <c r="CA82" i="155"/>
  <c r="CA82" i="156" s="1"/>
  <c r="BI82" i="153"/>
  <c r="BI81" i="155"/>
  <c r="U81" i="155"/>
  <c r="U82" i="153"/>
  <c r="E80" i="156"/>
  <c r="E80" i="157" s="1"/>
  <c r="ES82" i="153"/>
  <c r="ES81" i="155"/>
  <c r="EE81" i="156"/>
  <c r="EE81" i="157" s="1"/>
  <c r="W80" i="156"/>
  <c r="W80" i="157" s="1"/>
  <c r="DE81" i="155"/>
  <c r="DE82" i="153"/>
  <c r="DG80" i="156"/>
  <c r="DG80" i="157" s="1"/>
  <c r="BK81" i="156"/>
  <c r="BK81" i="157" s="1"/>
  <c r="DQ83" i="153"/>
  <c r="DQ82" i="155"/>
  <c r="DQ82" i="156" s="1"/>
  <c r="EE82" i="155"/>
  <c r="EE83" i="153"/>
  <c r="BU88" i="153"/>
  <c r="AM84" i="154"/>
  <c r="AM83" i="155"/>
  <c r="EA80" i="156"/>
  <c r="EA80" i="157" s="1"/>
  <c r="AE82" i="155"/>
  <c r="AE83" i="153"/>
  <c r="EY80" i="156"/>
  <c r="EY80" i="157" s="1"/>
  <c r="CO82" i="156"/>
  <c r="CO82" i="157" s="1"/>
  <c r="S83" i="153"/>
  <c r="S82" i="155"/>
  <c r="AM82" i="156"/>
  <c r="AM82" i="157" s="1"/>
  <c r="BA82" i="156"/>
  <c r="BA82" i="157" s="1"/>
  <c r="EA81" i="155"/>
  <c r="EA82" i="153"/>
  <c r="EK82" i="156"/>
  <c r="EK82" i="157" s="1"/>
  <c r="CC82" i="153"/>
  <c r="CC81" i="155"/>
  <c r="AO82" i="156"/>
  <c r="AO82" i="157" s="1"/>
  <c r="BM80" i="156"/>
  <c r="BM80" i="157" s="1"/>
  <c r="DM87" i="153"/>
  <c r="CU80" i="156"/>
  <c r="CU80" i="157" s="1"/>
  <c r="CA81" i="157"/>
  <c r="DI82" i="153"/>
  <c r="DI81" i="155"/>
  <c r="DQ81" i="157"/>
  <c r="AY83" i="153"/>
  <c r="AY82" i="155"/>
  <c r="CG82" i="156"/>
  <c r="CG82" i="157" s="1"/>
  <c r="EI81" i="156"/>
  <c r="EI81" i="157" s="1"/>
  <c r="BG80" i="156"/>
  <c r="BG80" i="157" s="1"/>
  <c r="Y81" i="155"/>
  <c r="Y82" i="153"/>
  <c r="DW83" i="153"/>
  <c r="DW82" i="155"/>
  <c r="BQ80" i="156"/>
  <c r="BQ80" i="157" s="1"/>
  <c r="BU82" i="156"/>
  <c r="BU82" i="157" s="1"/>
  <c r="EW82" i="153"/>
  <c r="EW81" i="155"/>
  <c r="I81" i="155"/>
  <c r="I82" i="153"/>
  <c r="CS80" i="156"/>
  <c r="CS80" i="157" s="1"/>
  <c r="AE81" i="156"/>
  <c r="AE81" i="157" s="1"/>
  <c r="CO84" i="154"/>
  <c r="CO83" i="155"/>
  <c r="AO84" i="154"/>
  <c r="AO83" i="155"/>
  <c r="CW88" i="153"/>
  <c r="AM88" i="153"/>
  <c r="CU81" i="155"/>
  <c r="CU82" i="153"/>
  <c r="DI80" i="156"/>
  <c r="DI80" i="157" s="1"/>
  <c r="CG84" i="153"/>
  <c r="CG83" i="155"/>
  <c r="EI83" i="153"/>
  <c r="EI82" i="155"/>
  <c r="Y80" i="156"/>
  <c r="Y80" i="157" s="1"/>
  <c r="DW81" i="156"/>
  <c r="DW81" i="157" s="1"/>
  <c r="ES87" i="154"/>
  <c r="BU84" i="154"/>
  <c r="BU83" i="155"/>
  <c r="EW80" i="156"/>
  <c r="EW80" i="157" s="1"/>
  <c r="I80" i="156"/>
  <c r="I80" i="157" s="1"/>
  <c r="CS81" i="155"/>
  <c r="CS82" i="153"/>
  <c r="CW82" i="156"/>
  <c r="CW82" i="157" s="1"/>
  <c r="BE82" i="153"/>
  <c r="BE81" i="155"/>
  <c r="EC80" i="156"/>
  <c r="EC80" i="157" s="1"/>
  <c r="CK80" i="156"/>
  <c r="CK80" i="157" s="1"/>
  <c r="BW80" i="156"/>
  <c r="BW80" i="157" s="1"/>
  <c r="EU82" i="155"/>
  <c r="EU83" i="153"/>
  <c r="DC81" i="156"/>
  <c r="DC81" i="157" s="1"/>
  <c r="K81" i="156"/>
  <c r="K81" i="157" s="1"/>
  <c r="AS82" i="156"/>
  <c r="AS82" i="157" s="1"/>
  <c r="DM83" i="156"/>
  <c r="DM83" i="157" s="1"/>
  <c r="DK82" i="153"/>
  <c r="DK81" i="155"/>
  <c r="BO80" i="156"/>
  <c r="BO80" i="157" s="1"/>
  <c r="CY82" i="156"/>
  <c r="CY82" i="157" s="1"/>
  <c r="DY82" i="153"/>
  <c r="DY81" i="155"/>
  <c r="BY82" i="156"/>
  <c r="BY82" i="157" s="1"/>
  <c r="DU85" i="153"/>
  <c r="DU84" i="155"/>
  <c r="AI80" i="156"/>
  <c r="AI80" i="157" s="1"/>
  <c r="CE80" i="156"/>
  <c r="CE80" i="157" s="1"/>
  <c r="O81" i="157"/>
  <c r="O82" i="156"/>
  <c r="AG80" i="156"/>
  <c r="AG80" i="157" s="1"/>
  <c r="G81" i="156"/>
  <c r="G81" i="157" s="1"/>
  <c r="AU81" i="156"/>
  <c r="AU81" i="157" s="1"/>
  <c r="EO80" i="156"/>
  <c r="EO80" i="157" s="1"/>
  <c r="AA80" i="156"/>
  <c r="AA80" i="157" s="1"/>
  <c r="DS80" i="156"/>
  <c r="DS80" i="157" s="1"/>
  <c r="EM82" i="155"/>
  <c r="EM83" i="153"/>
  <c r="AW80" i="156"/>
  <c r="AW80" i="157" s="1"/>
  <c r="AC82" i="156"/>
  <c r="AC82" i="157" s="1"/>
  <c r="AK80" i="156"/>
  <c r="AK80" i="157" s="1"/>
  <c r="CM80" i="156"/>
  <c r="CM80" i="157" s="1"/>
  <c r="BS83" i="153"/>
  <c r="BS82" i="155"/>
  <c r="AQ81" i="156"/>
  <c r="AQ81" i="157" s="1"/>
  <c r="BC81" i="156"/>
  <c r="BC81" i="157" s="1"/>
  <c r="Q81" i="155"/>
  <c r="Q82" i="153"/>
  <c r="EQ83" i="153"/>
  <c r="EQ82" i="155"/>
  <c r="EY81" i="155"/>
  <c r="EY82" i="153"/>
  <c r="S81" i="156"/>
  <c r="S81" i="157" s="1"/>
  <c r="BA84" i="154"/>
  <c r="BA83" i="155"/>
  <c r="EK84" i="154"/>
  <c r="EK83" i="155"/>
  <c r="CC80" i="156"/>
  <c r="CC80" i="157" s="1"/>
  <c r="BM81" i="155"/>
  <c r="BM82" i="153"/>
  <c r="AC86" i="153"/>
  <c r="AY81" i="156"/>
  <c r="AY81" i="157" s="1"/>
  <c r="BG81" i="155"/>
  <c r="BG82" i="153"/>
  <c r="AS91" i="153"/>
  <c r="BQ82" i="153"/>
  <c r="BQ81" i="155"/>
  <c r="EG80" i="156"/>
  <c r="EG80" i="157" s="1"/>
  <c r="EK87" i="153"/>
  <c r="EG81" i="155"/>
  <c r="EG82" i="153"/>
  <c r="CW84" i="154"/>
  <c r="CW83" i="155"/>
  <c r="BE80" i="156"/>
  <c r="BE80" i="157" s="1"/>
  <c r="EC82" i="153"/>
  <c r="EC81" i="155"/>
  <c r="CY88" i="153"/>
  <c r="AO88" i="153"/>
  <c r="CK81" i="155"/>
  <c r="CK82" i="153"/>
  <c r="BW81" i="155"/>
  <c r="BW82" i="153"/>
  <c r="EU81" i="156"/>
  <c r="EU81" i="157" s="1"/>
  <c r="DC83" i="153"/>
  <c r="DC82" i="155"/>
  <c r="M87" i="153"/>
  <c r="BI84" i="154"/>
  <c r="K82" i="155"/>
  <c r="K83" i="153"/>
  <c r="AS84" i="154"/>
  <c r="AS83" i="155"/>
  <c r="DM85" i="154"/>
  <c r="DM84" i="155"/>
  <c r="DK80" i="156"/>
  <c r="DK80" i="157" s="1"/>
  <c r="M85" i="154"/>
  <c r="M84" i="155"/>
  <c r="DA84" i="155"/>
  <c r="DA85" i="153"/>
  <c r="BO81" i="155"/>
  <c r="BO82" i="153"/>
  <c r="CY84" i="154"/>
  <c r="CY83" i="155"/>
  <c r="DY80" i="156"/>
  <c r="DY80" i="157" s="1"/>
  <c r="BY84" i="154"/>
  <c r="BY83" i="155"/>
  <c r="BA88" i="153"/>
  <c r="AI82" i="153"/>
  <c r="AI81" i="155"/>
  <c r="CE82" i="153"/>
  <c r="CE81" i="155"/>
  <c r="AG82" i="153"/>
  <c r="AG81" i="155"/>
  <c r="G83" i="153"/>
  <c r="G82" i="155"/>
  <c r="AU82" i="155"/>
  <c r="AU83" i="153"/>
  <c r="EO81" i="155"/>
  <c r="EO82" i="153"/>
  <c r="AA82" i="153"/>
  <c r="AA81" i="155"/>
  <c r="BY88" i="153"/>
  <c r="DS82" i="153"/>
  <c r="DS81" i="155"/>
  <c r="EM81" i="156"/>
  <c r="EM81" i="157" s="1"/>
  <c r="AW82" i="153"/>
  <c r="AW81" i="155"/>
  <c r="CO88" i="153"/>
  <c r="AC84" i="154"/>
  <c r="AC83" i="155"/>
  <c r="AK82" i="153"/>
  <c r="AK81" i="155"/>
  <c r="CM82" i="153"/>
  <c r="CM81" i="155"/>
  <c r="BS81" i="156"/>
  <c r="BS81" i="157" s="1"/>
  <c r="AQ83" i="153"/>
  <c r="AQ82" i="155"/>
  <c r="BC83" i="153"/>
  <c r="BC82" i="155"/>
  <c r="Q80" i="156"/>
  <c r="Q80" i="157" s="1"/>
  <c r="EQ81" i="156"/>
  <c r="EQ81" i="157" s="1"/>
  <c r="DU81" i="157" l="1"/>
  <c r="DU82" i="156"/>
  <c r="M91" i="145"/>
  <c r="G91" i="160"/>
  <c r="CI82" i="156"/>
  <c r="CI82" i="157" s="1"/>
  <c r="M81" i="157"/>
  <c r="M82" i="156"/>
  <c r="C81" i="156"/>
  <c r="C81" i="157" s="1"/>
  <c r="CQ82" i="156"/>
  <c r="CQ82" i="157" s="1"/>
  <c r="DA81" i="157"/>
  <c r="DA82" i="156"/>
  <c r="DO82" i="157"/>
  <c r="C82" i="155"/>
  <c r="C83" i="153"/>
  <c r="EE82" i="156"/>
  <c r="EE82" i="157" s="1"/>
  <c r="ES81" i="156"/>
  <c r="ES81" i="157" s="1"/>
  <c r="U82" i="155"/>
  <c r="U83" i="153"/>
  <c r="E83" i="153"/>
  <c r="E82" i="155"/>
  <c r="BK82" i="156"/>
  <c r="BK82" i="157" s="1"/>
  <c r="ES83" i="153"/>
  <c r="ES82" i="155"/>
  <c r="U81" i="156"/>
  <c r="U81" i="157" s="1"/>
  <c r="CA83" i="155"/>
  <c r="CA83" i="156" s="1"/>
  <c r="CA84" i="153"/>
  <c r="E81" i="156"/>
  <c r="E81" i="157" s="1"/>
  <c r="BK83" i="155"/>
  <c r="BK84" i="153"/>
  <c r="DO83" i="155"/>
  <c r="DO83" i="156" s="1"/>
  <c r="DO84" i="153"/>
  <c r="DQ84" i="153"/>
  <c r="DQ83" i="155"/>
  <c r="DQ83" i="156" s="1"/>
  <c r="DE82" i="155"/>
  <c r="DE83" i="153"/>
  <c r="BI81" i="156"/>
  <c r="BI81" i="157" s="1"/>
  <c r="O84" i="155"/>
  <c r="O85" i="153"/>
  <c r="CQ85" i="153"/>
  <c r="CQ84" i="155"/>
  <c r="DG83" i="153"/>
  <c r="DG82" i="155"/>
  <c r="W81" i="156"/>
  <c r="W81" i="157" s="1"/>
  <c r="EE84" i="153"/>
  <c r="EE83" i="155"/>
  <c r="DE81" i="156"/>
  <c r="DE81" i="157" s="1"/>
  <c r="BI83" i="153"/>
  <c r="BI82" i="155"/>
  <c r="DG81" i="156"/>
  <c r="DG81" i="157" s="1"/>
  <c r="W82" i="155"/>
  <c r="W83" i="153"/>
  <c r="CI84" i="155"/>
  <c r="CI85" i="153"/>
  <c r="AK81" i="156"/>
  <c r="AK81" i="157" s="1"/>
  <c r="AW81" i="156"/>
  <c r="AW81" i="157" s="1"/>
  <c r="DS81" i="156"/>
  <c r="DS81" i="157" s="1"/>
  <c r="AA81" i="156"/>
  <c r="AA81" i="157" s="1"/>
  <c r="AU84" i="153"/>
  <c r="AU83" i="155"/>
  <c r="AG81" i="156"/>
  <c r="AG81" i="157" s="1"/>
  <c r="AI81" i="156"/>
  <c r="AI81" i="157" s="1"/>
  <c r="BO83" i="153"/>
  <c r="BO82" i="155"/>
  <c r="AS83" i="156"/>
  <c r="AS83" i="157" s="1"/>
  <c r="CK82" i="155"/>
  <c r="CK83" i="153"/>
  <c r="EG83" i="153"/>
  <c r="EG82" i="155"/>
  <c r="BQ81" i="156"/>
  <c r="BQ81" i="157" s="1"/>
  <c r="BG83" i="153"/>
  <c r="BG82" i="155"/>
  <c r="BA83" i="156"/>
  <c r="BA83" i="157" s="1"/>
  <c r="EQ82" i="156"/>
  <c r="EQ82" i="157" s="1"/>
  <c r="O82" i="157"/>
  <c r="O83" i="156"/>
  <c r="DK81" i="156"/>
  <c r="DK81" i="157" s="1"/>
  <c r="BU83" i="156"/>
  <c r="BU83" i="157" s="1"/>
  <c r="EI82" i="156"/>
  <c r="EI82" i="157" s="1"/>
  <c r="CU82" i="155"/>
  <c r="CU83" i="153"/>
  <c r="I83" i="153"/>
  <c r="I82" i="155"/>
  <c r="DW82" i="156"/>
  <c r="DW82" i="157" s="1"/>
  <c r="DI81" i="156"/>
  <c r="DI81" i="157" s="1"/>
  <c r="CC81" i="156"/>
  <c r="CC81" i="157" s="1"/>
  <c r="EA82" i="155"/>
  <c r="EA83" i="153"/>
  <c r="S82" i="156"/>
  <c r="S82" i="157" s="1"/>
  <c r="CO89" i="153"/>
  <c r="DS82" i="155"/>
  <c r="DS83" i="153"/>
  <c r="AU82" i="156"/>
  <c r="AU82" i="157" s="1"/>
  <c r="AI82" i="155"/>
  <c r="AI83" i="153"/>
  <c r="BO81" i="156"/>
  <c r="BO81" i="157" s="1"/>
  <c r="BI85" i="154"/>
  <c r="CY89" i="153"/>
  <c r="EG81" i="156"/>
  <c r="EG81" i="157" s="1"/>
  <c r="BQ83" i="153"/>
  <c r="BQ82" i="155"/>
  <c r="BA85" i="154"/>
  <c r="BA84" i="155"/>
  <c r="EQ83" i="155"/>
  <c r="EQ84" i="153"/>
  <c r="BU85" i="154"/>
  <c r="BU84" i="155"/>
  <c r="EI84" i="153"/>
  <c r="EI83" i="155"/>
  <c r="CW89" i="153"/>
  <c r="DM88" i="153"/>
  <c r="EA81" i="156"/>
  <c r="EA81" i="157" s="1"/>
  <c r="S83" i="155"/>
  <c r="S84" i="153"/>
  <c r="BC82" i="156"/>
  <c r="BC82" i="157" s="1"/>
  <c r="AQ82" i="156"/>
  <c r="AQ82" i="157" s="1"/>
  <c r="CM81" i="156"/>
  <c r="CM81" i="157" s="1"/>
  <c r="AC83" i="156"/>
  <c r="AC83" i="157" s="1"/>
  <c r="EO82" i="155"/>
  <c r="EO83" i="153"/>
  <c r="G82" i="156"/>
  <c r="G82" i="157" s="1"/>
  <c r="CE81" i="156"/>
  <c r="CE81" i="157" s="1"/>
  <c r="BY83" i="156"/>
  <c r="BY83" i="157" s="1"/>
  <c r="CY83" i="156"/>
  <c r="CY83" i="157" s="1"/>
  <c r="DA86" i="153"/>
  <c r="DA85" i="155"/>
  <c r="DM84" i="156"/>
  <c r="DM84" i="157" s="1"/>
  <c r="K83" i="155"/>
  <c r="K84" i="153"/>
  <c r="M88" i="153"/>
  <c r="DC82" i="156"/>
  <c r="DC82" i="157" s="1"/>
  <c r="BW82" i="155"/>
  <c r="BW83" i="153"/>
  <c r="EC81" i="156"/>
  <c r="EC81" i="157" s="1"/>
  <c r="CW83" i="156"/>
  <c r="CW83" i="157" s="1"/>
  <c r="AC87" i="153"/>
  <c r="BM82" i="155"/>
  <c r="BM83" i="153"/>
  <c r="EK83" i="156"/>
  <c r="EK83" i="157" s="1"/>
  <c r="EY83" i="153"/>
  <c r="EY82" i="155"/>
  <c r="Q83" i="153"/>
  <c r="Q82" i="155"/>
  <c r="BS82" i="156"/>
  <c r="BS82" i="157" s="1"/>
  <c r="EM84" i="153"/>
  <c r="EM83" i="155"/>
  <c r="DY81" i="156"/>
  <c r="DY81" i="157" s="1"/>
  <c r="EU84" i="153"/>
  <c r="EU83" i="155"/>
  <c r="BE81" i="156"/>
  <c r="BE81" i="157" s="1"/>
  <c r="CS83" i="153"/>
  <c r="CS82" i="155"/>
  <c r="CG83" i="156"/>
  <c r="CG83" i="157" s="1"/>
  <c r="AO83" i="156"/>
  <c r="AO83" i="157" s="1"/>
  <c r="CO83" i="156"/>
  <c r="CO83" i="157" s="1"/>
  <c r="EW81" i="156"/>
  <c r="EW81" i="157" s="1"/>
  <c r="Y82" i="155"/>
  <c r="Y83" i="153"/>
  <c r="AY82" i="156"/>
  <c r="AY82" i="157" s="1"/>
  <c r="DQ82" i="157"/>
  <c r="CA82" i="157"/>
  <c r="AE83" i="155"/>
  <c r="AE84" i="153"/>
  <c r="AM83" i="156"/>
  <c r="AM83" i="157" s="1"/>
  <c r="BU89" i="153"/>
  <c r="AK83" i="153"/>
  <c r="AK82" i="155"/>
  <c r="AW82" i="155"/>
  <c r="AW83" i="153"/>
  <c r="AA83" i="153"/>
  <c r="AA82" i="155"/>
  <c r="AG83" i="153"/>
  <c r="AG82" i="155"/>
  <c r="M86" i="154"/>
  <c r="M85" i="155"/>
  <c r="AS85" i="154"/>
  <c r="AS84" i="155"/>
  <c r="CK81" i="156"/>
  <c r="CK81" i="157" s="1"/>
  <c r="BG81" i="156"/>
  <c r="BG81" i="157" s="1"/>
  <c r="DK83" i="153"/>
  <c r="DK82" i="155"/>
  <c r="CU81" i="156"/>
  <c r="CU81" i="157" s="1"/>
  <c r="I81" i="156"/>
  <c r="I81" i="157" s="1"/>
  <c r="DW84" i="153"/>
  <c r="DW83" i="155"/>
  <c r="DI83" i="153"/>
  <c r="DI82" i="155"/>
  <c r="CC83" i="153"/>
  <c r="CC82" i="155"/>
  <c r="BC84" i="153"/>
  <c r="BC83" i="155"/>
  <c r="AQ83" i="155"/>
  <c r="AQ84" i="153"/>
  <c r="CM83" i="153"/>
  <c r="CM82" i="155"/>
  <c r="AC85" i="154"/>
  <c r="AC84" i="155"/>
  <c r="BY89" i="153"/>
  <c r="EO81" i="156"/>
  <c r="EO81" i="157" s="1"/>
  <c r="G84" i="153"/>
  <c r="G83" i="155"/>
  <c r="CE82" i="155"/>
  <c r="CE83" i="153"/>
  <c r="BA89" i="153"/>
  <c r="BY85" i="154"/>
  <c r="BY84" i="155"/>
  <c r="CY85" i="154"/>
  <c r="CY84" i="155"/>
  <c r="DM86" i="154"/>
  <c r="DM85" i="155"/>
  <c r="K82" i="156"/>
  <c r="K82" i="157" s="1"/>
  <c r="DC84" i="153"/>
  <c r="DC83" i="155"/>
  <c r="BW81" i="156"/>
  <c r="BW81" i="157" s="1"/>
  <c r="AO89" i="153"/>
  <c r="EC82" i="155"/>
  <c r="EC83" i="153"/>
  <c r="CW85" i="154"/>
  <c r="CW84" i="155"/>
  <c r="EK88" i="153"/>
  <c r="BM81" i="156"/>
  <c r="BM81" i="157" s="1"/>
  <c r="EK85" i="154"/>
  <c r="EK84" i="155"/>
  <c r="EY81" i="156"/>
  <c r="EY81" i="157" s="1"/>
  <c r="Q81" i="156"/>
  <c r="Q81" i="157" s="1"/>
  <c r="BS84" i="153"/>
  <c r="BS83" i="155"/>
  <c r="EM82" i="156"/>
  <c r="EM82" i="157" s="1"/>
  <c r="DU86" i="153"/>
  <c r="DU85" i="155"/>
  <c r="DY83" i="153"/>
  <c r="DY82" i="155"/>
  <c r="EU82" i="156"/>
  <c r="EU82" i="157" s="1"/>
  <c r="BE83" i="153"/>
  <c r="BE82" i="155"/>
  <c r="CS81" i="156"/>
  <c r="CS81" i="157" s="1"/>
  <c r="ES88" i="154"/>
  <c r="CG85" i="153"/>
  <c r="CG84" i="155"/>
  <c r="AM89" i="153"/>
  <c r="AO85" i="154"/>
  <c r="AO84" i="155"/>
  <c r="CO85" i="154"/>
  <c r="CO84" i="155"/>
  <c r="EW83" i="153"/>
  <c r="EW82" i="155"/>
  <c r="Y81" i="156"/>
  <c r="Y81" i="157" s="1"/>
  <c r="AY84" i="153"/>
  <c r="AY83" i="155"/>
  <c r="AE82" i="156"/>
  <c r="AE82" i="157" s="1"/>
  <c r="AM85" i="154"/>
  <c r="AM84" i="155"/>
  <c r="DU82" i="157" l="1"/>
  <c r="DU83" i="156"/>
  <c r="M92" i="145"/>
  <c r="G92" i="160"/>
  <c r="CI83" i="156"/>
  <c r="CI83" i="157" s="1"/>
  <c r="M82" i="157"/>
  <c r="M83" i="156"/>
  <c r="C82" i="156"/>
  <c r="C82" i="157" s="1"/>
  <c r="CQ83" i="156"/>
  <c r="CQ83" i="157" s="1"/>
  <c r="DA82" i="157"/>
  <c r="DA83" i="156"/>
  <c r="DO83" i="157"/>
  <c r="C84" i="153"/>
  <c r="C83" i="155"/>
  <c r="W83" i="155"/>
  <c r="W84" i="153"/>
  <c r="BI84" i="153"/>
  <c r="BI83" i="155"/>
  <c r="EE84" i="155"/>
  <c r="EE85" i="153"/>
  <c r="DG83" i="155"/>
  <c r="DG84" i="153"/>
  <c r="DE82" i="156"/>
  <c r="DE82" i="157" s="1"/>
  <c r="E82" i="156"/>
  <c r="E82" i="157" s="1"/>
  <c r="W82" i="156"/>
  <c r="W82" i="157" s="1"/>
  <c r="BK85" i="153"/>
  <c r="BK84" i="155"/>
  <c r="CA85" i="153"/>
  <c r="CA84" i="155"/>
  <c r="CA84" i="156" s="1"/>
  <c r="ES82" i="156"/>
  <c r="ES82" i="157" s="1"/>
  <c r="E83" i="155"/>
  <c r="E84" i="153"/>
  <c r="CI85" i="155"/>
  <c r="CI86" i="153"/>
  <c r="CQ86" i="153"/>
  <c r="CQ85" i="155"/>
  <c r="DQ84" i="155"/>
  <c r="DQ84" i="156" s="1"/>
  <c r="DQ85" i="153"/>
  <c r="BK83" i="156"/>
  <c r="BK83" i="157" s="1"/>
  <c r="ES84" i="153"/>
  <c r="ES83" i="155"/>
  <c r="U84" i="153"/>
  <c r="U83" i="155"/>
  <c r="BI82" i="156"/>
  <c r="BI82" i="157" s="1"/>
  <c r="EE83" i="156"/>
  <c r="EE83" i="157" s="1"/>
  <c r="DG82" i="156"/>
  <c r="DG82" i="157" s="1"/>
  <c r="O86" i="153"/>
  <c r="O85" i="155"/>
  <c r="DE83" i="155"/>
  <c r="DE84" i="153"/>
  <c r="DO84" i="155"/>
  <c r="DO84" i="156" s="1"/>
  <c r="DO85" i="153"/>
  <c r="U82" i="156"/>
  <c r="U82" i="157" s="1"/>
  <c r="AY85" i="153"/>
  <c r="AY84" i="155"/>
  <c r="ES89" i="154"/>
  <c r="EK89" i="153"/>
  <c r="BA90" i="153"/>
  <c r="AQ83" i="156"/>
  <c r="AQ83" i="157" s="1"/>
  <c r="M87" i="154"/>
  <c r="M86" i="155"/>
  <c r="Y82" i="156"/>
  <c r="Y82" i="157" s="1"/>
  <c r="EY84" i="153"/>
  <c r="EY83" i="155"/>
  <c r="BA84" i="156"/>
  <c r="BA84" i="157" s="1"/>
  <c r="CU83" i="155"/>
  <c r="CU84" i="153"/>
  <c r="BG82" i="156"/>
  <c r="BG82" i="157" s="1"/>
  <c r="BO82" i="156"/>
  <c r="BO82" i="157" s="1"/>
  <c r="CW84" i="156"/>
  <c r="CW84" i="157" s="1"/>
  <c r="CE84" i="153"/>
  <c r="CE83" i="155"/>
  <c r="DI82" i="156"/>
  <c r="DI82" i="157" s="1"/>
  <c r="AW83" i="155"/>
  <c r="AW84" i="153"/>
  <c r="CO90" i="153"/>
  <c r="EA82" i="156"/>
  <c r="EA82" i="157" s="1"/>
  <c r="I84" i="153"/>
  <c r="I83" i="155"/>
  <c r="CU82" i="156"/>
  <c r="CU82" i="157" s="1"/>
  <c r="BG83" i="155"/>
  <c r="BG84" i="153"/>
  <c r="EG84" i="153"/>
  <c r="EG83" i="155"/>
  <c r="BO83" i="155"/>
  <c r="BO84" i="153"/>
  <c r="EW84" i="153"/>
  <c r="EW83" i="155"/>
  <c r="DY83" i="155"/>
  <c r="DY84" i="153"/>
  <c r="EC82" i="156"/>
  <c r="EC82" i="157" s="1"/>
  <c r="G85" i="153"/>
  <c r="G84" i="155"/>
  <c r="DW84" i="155"/>
  <c r="DW85" i="153"/>
  <c r="AK84" i="153"/>
  <c r="AK83" i="155"/>
  <c r="S85" i="153"/>
  <c r="S84" i="155"/>
  <c r="BU84" i="156"/>
  <c r="BU84" i="157" s="1"/>
  <c r="EA83" i="155"/>
  <c r="EA84" i="153"/>
  <c r="I82" i="156"/>
  <c r="I82" i="157" s="1"/>
  <c r="O83" i="157"/>
  <c r="O84" i="156"/>
  <c r="EG82" i="156"/>
  <c r="EG82" i="157" s="1"/>
  <c r="CO84" i="156"/>
  <c r="CO84" i="157" s="1"/>
  <c r="BS83" i="156"/>
  <c r="BS83" i="157" s="1"/>
  <c r="EK84" i="156"/>
  <c r="EK84" i="157" s="1"/>
  <c r="DC83" i="156"/>
  <c r="DC83" i="157" s="1"/>
  <c r="CM82" i="156"/>
  <c r="CM82" i="157" s="1"/>
  <c r="AS84" i="156"/>
  <c r="AS84" i="157" s="1"/>
  <c r="AG82" i="156"/>
  <c r="AG82" i="157" s="1"/>
  <c r="AE85" i="153"/>
  <c r="AE84" i="155"/>
  <c r="CA83" i="157"/>
  <c r="EU83" i="156"/>
  <c r="EU83" i="157" s="1"/>
  <c r="K83" i="156"/>
  <c r="K83" i="157" s="1"/>
  <c r="DA86" i="155"/>
  <c r="DA87" i="153"/>
  <c r="S83" i="156"/>
  <c r="S83" i="157" s="1"/>
  <c r="CW90" i="153"/>
  <c r="CY90" i="153"/>
  <c r="CO86" i="154"/>
  <c r="CO85" i="155"/>
  <c r="DU87" i="153"/>
  <c r="DU86" i="155"/>
  <c r="AO90" i="153"/>
  <c r="DM87" i="154"/>
  <c r="DM86" i="155"/>
  <c r="BY86" i="154"/>
  <c r="BY85" i="155"/>
  <c r="CE82" i="156"/>
  <c r="CE82" i="157" s="1"/>
  <c r="CM83" i="155"/>
  <c r="CM84" i="153"/>
  <c r="BC84" i="155"/>
  <c r="BC85" i="153"/>
  <c r="DI84" i="153"/>
  <c r="DI83" i="155"/>
  <c r="DK84" i="153"/>
  <c r="DK83" i="155"/>
  <c r="AS86" i="154"/>
  <c r="AS85" i="155"/>
  <c r="AG83" i="155"/>
  <c r="AG84" i="153"/>
  <c r="AW82" i="156"/>
  <c r="AW82" i="157" s="1"/>
  <c r="AE83" i="156"/>
  <c r="AE83" i="157" s="1"/>
  <c r="CS83" i="155"/>
  <c r="CS84" i="153"/>
  <c r="EU84" i="155"/>
  <c r="EU85" i="153"/>
  <c r="Q84" i="153"/>
  <c r="Q83" i="155"/>
  <c r="AC88" i="153"/>
  <c r="BW83" i="155"/>
  <c r="BW84" i="153"/>
  <c r="M89" i="153"/>
  <c r="EO84" i="153"/>
  <c r="EO83" i="155"/>
  <c r="EI83" i="156"/>
  <c r="EI83" i="157" s="1"/>
  <c r="EQ85" i="153"/>
  <c r="EQ84" i="155"/>
  <c r="AI84" i="153"/>
  <c r="AI83" i="155"/>
  <c r="DS83" i="155"/>
  <c r="DS84" i="153"/>
  <c r="CK83" i="155"/>
  <c r="CK84" i="153"/>
  <c r="AU83" i="156"/>
  <c r="AU83" i="157" s="1"/>
  <c r="AM86" i="154"/>
  <c r="AM85" i="155"/>
  <c r="AO86" i="154"/>
  <c r="AO85" i="155"/>
  <c r="BE83" i="155"/>
  <c r="BE84" i="153"/>
  <c r="CY86" i="154"/>
  <c r="CY85" i="155"/>
  <c r="AC86" i="154"/>
  <c r="AC85" i="155"/>
  <c r="CC84" i="153"/>
  <c r="CC83" i="155"/>
  <c r="AA83" i="155"/>
  <c r="AA84" i="153"/>
  <c r="EM85" i="153"/>
  <c r="EM84" i="155"/>
  <c r="BM82" i="156"/>
  <c r="BM82" i="157" s="1"/>
  <c r="K85" i="153"/>
  <c r="K84" i="155"/>
  <c r="BQ82" i="156"/>
  <c r="BQ82" i="157" s="1"/>
  <c r="CG84" i="156"/>
  <c r="CG84" i="157" s="1"/>
  <c r="DM85" i="156"/>
  <c r="DM85" i="157" s="1"/>
  <c r="BY84" i="156"/>
  <c r="BY84" i="157" s="1"/>
  <c r="BC83" i="156"/>
  <c r="BC83" i="157" s="1"/>
  <c r="DK82" i="156"/>
  <c r="DK82" i="157" s="1"/>
  <c r="BU90" i="153"/>
  <c r="CS82" i="156"/>
  <c r="CS82" i="157" s="1"/>
  <c r="Q82" i="156"/>
  <c r="Q82" i="157" s="1"/>
  <c r="DM89" i="153"/>
  <c r="BU86" i="154"/>
  <c r="BU85" i="155"/>
  <c r="BA86" i="154"/>
  <c r="BA85" i="155"/>
  <c r="BQ84" i="153"/>
  <c r="BQ83" i="155"/>
  <c r="AM90" i="153"/>
  <c r="CG86" i="153"/>
  <c r="CG85" i="155"/>
  <c r="BS85" i="153"/>
  <c r="BS84" i="155"/>
  <c r="EK86" i="154"/>
  <c r="EK85" i="155"/>
  <c r="CW86" i="154"/>
  <c r="CW85" i="155"/>
  <c r="DC84" i="155"/>
  <c r="DC85" i="153"/>
  <c r="AM84" i="156"/>
  <c r="AM84" i="157" s="1"/>
  <c r="AY83" i="156"/>
  <c r="AY83" i="157" s="1"/>
  <c r="EW82" i="156"/>
  <c r="EW82" i="157" s="1"/>
  <c r="AO84" i="156"/>
  <c r="AO84" i="157" s="1"/>
  <c r="BE82" i="156"/>
  <c r="BE82" i="157" s="1"/>
  <c r="DY82" i="156"/>
  <c r="DY82" i="157" s="1"/>
  <c r="EC84" i="153"/>
  <c r="EC83" i="155"/>
  <c r="CY84" i="156"/>
  <c r="CY84" i="157" s="1"/>
  <c r="G83" i="156"/>
  <c r="G83" i="157" s="1"/>
  <c r="BY90" i="153"/>
  <c r="AC84" i="156"/>
  <c r="AC84" i="157" s="1"/>
  <c r="AQ84" i="155"/>
  <c r="AQ85" i="153"/>
  <c r="CC82" i="156"/>
  <c r="CC82" i="157" s="1"/>
  <c r="DW83" i="156"/>
  <c r="DW83" i="157" s="1"/>
  <c r="AA82" i="156"/>
  <c r="AA82" i="157" s="1"/>
  <c r="AK82" i="156"/>
  <c r="AK82" i="157" s="1"/>
  <c r="DQ83" i="157"/>
  <c r="Y84" i="153"/>
  <c r="Y83" i="155"/>
  <c r="EM83" i="156"/>
  <c r="EM83" i="157" s="1"/>
  <c r="EY82" i="156"/>
  <c r="EY82" i="157" s="1"/>
  <c r="BM84" i="153"/>
  <c r="BM83" i="155"/>
  <c r="BW82" i="156"/>
  <c r="BW82" i="157" s="1"/>
  <c r="EO82" i="156"/>
  <c r="EO82" i="157" s="1"/>
  <c r="EI85" i="153"/>
  <c r="EI84" i="155"/>
  <c r="EQ83" i="156"/>
  <c r="EQ83" i="157" s="1"/>
  <c r="BI86" i="154"/>
  <c r="AI82" i="156"/>
  <c r="AI82" i="157" s="1"/>
  <c r="DS82" i="156"/>
  <c r="DS82" i="157" s="1"/>
  <c r="CK82" i="156"/>
  <c r="CK82" i="157" s="1"/>
  <c r="AU85" i="153"/>
  <c r="AU84" i="155"/>
  <c r="DU83" i="157" l="1"/>
  <c r="DU84" i="156"/>
  <c r="M93" i="145"/>
  <c r="G93" i="160"/>
  <c r="CI84" i="156"/>
  <c r="CI84" i="157" s="1"/>
  <c r="C83" i="156"/>
  <c r="C83" i="157" s="1"/>
  <c r="M83" i="157"/>
  <c r="M84" i="156"/>
  <c r="CQ84" i="156"/>
  <c r="CQ84" i="157" s="1"/>
  <c r="DA83" i="157"/>
  <c r="DA84" i="156"/>
  <c r="DO84" i="157"/>
  <c r="ES83" i="156"/>
  <c r="ES83" i="157" s="1"/>
  <c r="C85" i="153"/>
  <c r="C84" i="155"/>
  <c r="BK84" i="156"/>
  <c r="BK84" i="157" s="1"/>
  <c r="O87" i="153"/>
  <c r="O86" i="155"/>
  <c r="DQ86" i="153"/>
  <c r="DQ85" i="155"/>
  <c r="DQ85" i="156" s="1"/>
  <c r="CI86" i="155"/>
  <c r="CI87" i="153"/>
  <c r="DG85" i="153"/>
  <c r="DG84" i="155"/>
  <c r="BI83" i="156"/>
  <c r="BI83" i="157" s="1"/>
  <c r="DE85" i="153"/>
  <c r="DE84" i="155"/>
  <c r="ES85" i="153"/>
  <c r="ES84" i="155"/>
  <c r="BK85" i="155"/>
  <c r="BK86" i="153"/>
  <c r="DG83" i="156"/>
  <c r="DG83" i="157" s="1"/>
  <c r="BI85" i="153"/>
  <c r="BI84" i="155"/>
  <c r="DE83" i="156"/>
  <c r="DE83" i="157" s="1"/>
  <c r="U83" i="156"/>
  <c r="U83" i="157" s="1"/>
  <c r="E84" i="155"/>
  <c r="E85" i="153"/>
  <c r="EE86" i="153"/>
  <c r="EE85" i="155"/>
  <c r="W84" i="155"/>
  <c r="W85" i="153"/>
  <c r="DO86" i="153"/>
  <c r="DO85" i="155"/>
  <c r="DO85" i="156" s="1"/>
  <c r="U84" i="155"/>
  <c r="U85" i="153"/>
  <c r="CQ87" i="153"/>
  <c r="CQ86" i="155"/>
  <c r="E83" i="156"/>
  <c r="E83" i="157" s="1"/>
  <c r="CA86" i="153"/>
  <c r="CA85" i="155"/>
  <c r="CA85" i="156" s="1"/>
  <c r="EE84" i="156"/>
  <c r="EE84" i="157" s="1"/>
  <c r="W83" i="156"/>
  <c r="W83" i="157" s="1"/>
  <c r="DQ84" i="157"/>
  <c r="BS84" i="156"/>
  <c r="BS84" i="157" s="1"/>
  <c r="BA85" i="156"/>
  <c r="BA85" i="157" s="1"/>
  <c r="K84" i="156"/>
  <c r="K84" i="157" s="1"/>
  <c r="BE84" i="155"/>
  <c r="BE85" i="153"/>
  <c r="AM85" i="156"/>
  <c r="AM85" i="157" s="1"/>
  <c r="DS85" i="153"/>
  <c r="DS84" i="155"/>
  <c r="EQ84" i="156"/>
  <c r="EQ84" i="157" s="1"/>
  <c r="AG85" i="153"/>
  <c r="AG84" i="155"/>
  <c r="CM85" i="153"/>
  <c r="CM84" i="155"/>
  <c r="DM86" i="156"/>
  <c r="DM86" i="157" s="1"/>
  <c r="CA84" i="157"/>
  <c r="AK83" i="156"/>
  <c r="AK83" i="157" s="1"/>
  <c r="G84" i="156"/>
  <c r="G84" i="157" s="1"/>
  <c r="BO85" i="153"/>
  <c r="BO84" i="155"/>
  <c r="BG85" i="153"/>
  <c r="BG84" i="155"/>
  <c r="I83" i="156"/>
  <c r="I83" i="157" s="1"/>
  <c r="CO91" i="153"/>
  <c r="AW85" i="153"/>
  <c r="AW84" i="155"/>
  <c r="CE83" i="156"/>
  <c r="CE83" i="157" s="1"/>
  <c r="EK90" i="153"/>
  <c r="AU86" i="153"/>
  <c r="AU85" i="155"/>
  <c r="BI87" i="154"/>
  <c r="BM85" i="153"/>
  <c r="BM84" i="155"/>
  <c r="AQ84" i="156"/>
  <c r="AQ84" i="157" s="1"/>
  <c r="BY91" i="153"/>
  <c r="CW87" i="154"/>
  <c r="CW86" i="155"/>
  <c r="BS86" i="153"/>
  <c r="BS85" i="155"/>
  <c r="AM91" i="153"/>
  <c r="BA87" i="154"/>
  <c r="BA86" i="155"/>
  <c r="K86" i="153"/>
  <c r="K85" i="155"/>
  <c r="EM85" i="155"/>
  <c r="EM86" i="153"/>
  <c r="AC87" i="154"/>
  <c r="AC86" i="155"/>
  <c r="BE83" i="156"/>
  <c r="BE83" i="157" s="1"/>
  <c r="AM87" i="154"/>
  <c r="AM86" i="155"/>
  <c r="CK83" i="156"/>
  <c r="CK83" i="157" s="1"/>
  <c r="DS83" i="156"/>
  <c r="DS83" i="157" s="1"/>
  <c r="EQ85" i="155"/>
  <c r="EQ86" i="153"/>
  <c r="AC89" i="153"/>
  <c r="EU84" i="156"/>
  <c r="EU84" i="157" s="1"/>
  <c r="AG83" i="156"/>
  <c r="AG83" i="157" s="1"/>
  <c r="DI85" i="153"/>
  <c r="DI84" i="155"/>
  <c r="CM83" i="156"/>
  <c r="CM83" i="157" s="1"/>
  <c r="DM88" i="154"/>
  <c r="DM87" i="155"/>
  <c r="DU88" i="153"/>
  <c r="DU87" i="155"/>
  <c r="CY91" i="153"/>
  <c r="AK85" i="153"/>
  <c r="AK84" i="155"/>
  <c r="G85" i="155"/>
  <c r="G86" i="153"/>
  <c r="BO83" i="156"/>
  <c r="BO83" i="157" s="1"/>
  <c r="BG83" i="156"/>
  <c r="BG83" i="157" s="1"/>
  <c r="I85" i="153"/>
  <c r="I84" i="155"/>
  <c r="AW83" i="156"/>
  <c r="AW83" i="157" s="1"/>
  <c r="CE85" i="153"/>
  <c r="CE84" i="155"/>
  <c r="M88" i="154"/>
  <c r="M87" i="155"/>
  <c r="ES90" i="154"/>
  <c r="CO85" i="156"/>
  <c r="CO85" i="157" s="1"/>
  <c r="AY84" i="156"/>
  <c r="AY84" i="157" s="1"/>
  <c r="AU84" i="156"/>
  <c r="AU84" i="157" s="1"/>
  <c r="BM83" i="156"/>
  <c r="BM83" i="157" s="1"/>
  <c r="AQ86" i="153"/>
  <c r="AQ85" i="155"/>
  <c r="CW85" i="156"/>
  <c r="CW85" i="157" s="1"/>
  <c r="DM90" i="153"/>
  <c r="EM84" i="156"/>
  <c r="EM84" i="157" s="1"/>
  <c r="AC85" i="156"/>
  <c r="AC85" i="157" s="1"/>
  <c r="CK85" i="153"/>
  <c r="CK84" i="155"/>
  <c r="M90" i="153"/>
  <c r="EU86" i="153"/>
  <c r="EU85" i="155"/>
  <c r="DI83" i="156"/>
  <c r="DI83" i="157" s="1"/>
  <c r="EI84" i="156"/>
  <c r="EI84" i="157" s="1"/>
  <c r="Y83" i="156"/>
  <c r="Y83" i="157" s="1"/>
  <c r="EC83" i="156"/>
  <c r="EC83" i="157" s="1"/>
  <c r="DC86" i="153"/>
  <c r="DC85" i="155"/>
  <c r="EK85" i="156"/>
  <c r="EK85" i="157" s="1"/>
  <c r="CG85" i="156"/>
  <c r="CG85" i="157" s="1"/>
  <c r="BQ83" i="156"/>
  <c r="BQ83" i="157" s="1"/>
  <c r="BU85" i="156"/>
  <c r="BU85" i="157" s="1"/>
  <c r="BU91" i="153"/>
  <c r="AA85" i="153"/>
  <c r="AA84" i="155"/>
  <c r="CC83" i="156"/>
  <c r="CC83" i="157" s="1"/>
  <c r="CY85" i="156"/>
  <c r="CY85" i="157" s="1"/>
  <c r="AO85" i="156"/>
  <c r="AO85" i="157" s="1"/>
  <c r="AI83" i="156"/>
  <c r="AI83" i="157" s="1"/>
  <c r="EO83" i="156"/>
  <c r="EO83" i="157" s="1"/>
  <c r="BW85" i="153"/>
  <c r="BW84" i="155"/>
  <c r="Q83" i="156"/>
  <c r="Q83" i="157" s="1"/>
  <c r="CS85" i="153"/>
  <c r="CS84" i="155"/>
  <c r="AS85" i="156"/>
  <c r="AS85" i="157" s="1"/>
  <c r="DK83" i="156"/>
  <c r="DK83" i="157" s="1"/>
  <c r="BC86" i="153"/>
  <c r="BC85" i="155"/>
  <c r="BY85" i="156"/>
  <c r="BY85" i="157" s="1"/>
  <c r="AO91" i="153"/>
  <c r="CW91" i="153"/>
  <c r="DA88" i="153"/>
  <c r="DA87" i="155"/>
  <c r="AE84" i="156"/>
  <c r="AE84" i="157" s="1"/>
  <c r="O84" i="157"/>
  <c r="O85" i="156"/>
  <c r="EA85" i="153"/>
  <c r="EA84" i="155"/>
  <c r="S84" i="156"/>
  <c r="S84" i="157" s="1"/>
  <c r="DW85" i="155"/>
  <c r="DW86" i="153"/>
  <c r="DY84" i="155"/>
  <c r="DY85" i="153"/>
  <c r="EW83" i="156"/>
  <c r="EW83" i="157" s="1"/>
  <c r="EG83" i="156"/>
  <c r="EG83" i="157" s="1"/>
  <c r="CU84" i="155"/>
  <c r="CU85" i="153"/>
  <c r="EY83" i="156"/>
  <c r="EY83" i="157" s="1"/>
  <c r="EI85" i="155"/>
  <c r="EI86" i="153"/>
  <c r="Y85" i="153"/>
  <c r="Y84" i="155"/>
  <c r="EC85" i="153"/>
  <c r="EC84" i="155"/>
  <c r="DC84" i="156"/>
  <c r="DC84" i="157" s="1"/>
  <c r="EK87" i="154"/>
  <c r="EK86" i="155"/>
  <c r="CG86" i="155"/>
  <c r="CG87" i="153"/>
  <c r="BQ85" i="153"/>
  <c r="BQ84" i="155"/>
  <c r="BU87" i="154"/>
  <c r="BU86" i="155"/>
  <c r="AA83" i="156"/>
  <c r="AA83" i="157" s="1"/>
  <c r="CC84" i="155"/>
  <c r="CC85" i="153"/>
  <c r="CY87" i="154"/>
  <c r="CY86" i="155"/>
  <c r="AO87" i="154"/>
  <c r="AO86" i="155"/>
  <c r="AI85" i="153"/>
  <c r="AI84" i="155"/>
  <c r="EO85" i="153"/>
  <c r="EO84" i="155"/>
  <c r="BW83" i="156"/>
  <c r="BW83" i="157" s="1"/>
  <c r="Q84" i="155"/>
  <c r="Q85" i="153"/>
  <c r="CS83" i="156"/>
  <c r="CS83" i="157" s="1"/>
  <c r="AS87" i="154"/>
  <c r="AS86" i="155"/>
  <c r="DK85" i="153"/>
  <c r="DK84" i="155"/>
  <c r="BC84" i="156"/>
  <c r="BC84" i="157" s="1"/>
  <c r="BY87" i="154"/>
  <c r="BY86" i="155"/>
  <c r="CO87" i="154"/>
  <c r="CO86" i="155"/>
  <c r="AE86" i="153"/>
  <c r="AE85" i="155"/>
  <c r="EA83" i="156"/>
  <c r="EA83" i="157" s="1"/>
  <c r="S86" i="153"/>
  <c r="S85" i="155"/>
  <c r="DW84" i="156"/>
  <c r="DW84" i="157" s="1"/>
  <c r="DY83" i="156"/>
  <c r="DY83" i="157" s="1"/>
  <c r="EW85" i="153"/>
  <c r="EW84" i="155"/>
  <c r="EG85" i="153"/>
  <c r="EG84" i="155"/>
  <c r="CU83" i="156"/>
  <c r="CU83" i="157" s="1"/>
  <c r="EY85" i="153"/>
  <c r="EY84" i="155"/>
  <c r="BA91" i="153"/>
  <c r="AY86" i="153"/>
  <c r="AY85" i="155"/>
  <c r="DU84" i="157" l="1"/>
  <c r="DU85" i="156"/>
  <c r="M94" i="145"/>
  <c r="G94" i="160"/>
  <c r="CI85" i="156"/>
  <c r="CI85" i="157" s="1"/>
  <c r="C84" i="156"/>
  <c r="C84" i="157" s="1"/>
  <c r="M84" i="157"/>
  <c r="M85" i="156"/>
  <c r="CQ85" i="156"/>
  <c r="CQ85" i="157" s="1"/>
  <c r="ES84" i="156"/>
  <c r="ES84" i="157" s="1"/>
  <c r="DO85" i="157"/>
  <c r="DA84" i="157"/>
  <c r="DA85" i="156"/>
  <c r="BK85" i="156"/>
  <c r="BK85" i="157" s="1"/>
  <c r="C85" i="155"/>
  <c r="C86" i="153"/>
  <c r="DG84" i="156"/>
  <c r="DG84" i="157" s="1"/>
  <c r="U84" i="156"/>
  <c r="U84" i="157" s="1"/>
  <c r="W84" i="156"/>
  <c r="W84" i="157" s="1"/>
  <c r="E84" i="156"/>
  <c r="E84" i="157" s="1"/>
  <c r="BI84" i="156"/>
  <c r="BI84" i="157" s="1"/>
  <c r="BK87" i="153"/>
  <c r="BK86" i="155"/>
  <c r="DE84" i="156"/>
  <c r="DE84" i="157" s="1"/>
  <c r="EE85" i="156"/>
  <c r="EE85" i="157" s="1"/>
  <c r="BI86" i="153"/>
  <c r="BI85" i="155"/>
  <c r="DE86" i="153"/>
  <c r="DE85" i="155"/>
  <c r="DG85" i="155"/>
  <c r="DG86" i="153"/>
  <c r="DQ87" i="153"/>
  <c r="DQ86" i="155"/>
  <c r="DQ86" i="156" s="1"/>
  <c r="CA87" i="153"/>
  <c r="CA86" i="155"/>
  <c r="CA86" i="156" s="1"/>
  <c r="CQ88" i="153"/>
  <c r="CQ87" i="155"/>
  <c r="DO87" i="153"/>
  <c r="DO86" i="155"/>
  <c r="DO86" i="156" s="1"/>
  <c r="EE87" i="153"/>
  <c r="EE86" i="155"/>
  <c r="CI88" i="153"/>
  <c r="CI87" i="155"/>
  <c r="U86" i="153"/>
  <c r="U85" i="155"/>
  <c r="W86" i="153"/>
  <c r="W85" i="155"/>
  <c r="E85" i="155"/>
  <c r="E86" i="153"/>
  <c r="ES86" i="153"/>
  <c r="ES85" i="155"/>
  <c r="O88" i="153"/>
  <c r="O87" i="155"/>
  <c r="BY88" i="154"/>
  <c r="BY87" i="155"/>
  <c r="Q84" i="156"/>
  <c r="Q84" i="157" s="1"/>
  <c r="DW86" i="155"/>
  <c r="DW87" i="153"/>
  <c r="BA86" i="156"/>
  <c r="BA86" i="157" s="1"/>
  <c r="EO85" i="155"/>
  <c r="EO86" i="153"/>
  <c r="CY88" i="154"/>
  <c r="CY87" i="155"/>
  <c r="EK88" i="154"/>
  <c r="EK87" i="155"/>
  <c r="BC85" i="156"/>
  <c r="BC85" i="157" s="1"/>
  <c r="DM91" i="153"/>
  <c r="G87" i="153"/>
  <c r="G86" i="155"/>
  <c r="DM87" i="156"/>
  <c r="DM87" i="157" s="1"/>
  <c r="EQ87" i="153"/>
  <c r="EQ86" i="155"/>
  <c r="CM84" i="156"/>
  <c r="CM84" i="157" s="1"/>
  <c r="DS84" i="156"/>
  <c r="DS84" i="157" s="1"/>
  <c r="AY85" i="156"/>
  <c r="AY85" i="157" s="1"/>
  <c r="EY84" i="156"/>
  <c r="EY84" i="157" s="1"/>
  <c r="AE85" i="156"/>
  <c r="AE85" i="157" s="1"/>
  <c r="CO86" i="156"/>
  <c r="CO86" i="157" s="1"/>
  <c r="DK84" i="156"/>
  <c r="DK84" i="157" s="1"/>
  <c r="AO86" i="156"/>
  <c r="AO86" i="157" s="1"/>
  <c r="BU86" i="156"/>
  <c r="BU86" i="157" s="1"/>
  <c r="EI87" i="153"/>
  <c r="EI86" i="155"/>
  <c r="CU86" i="153"/>
  <c r="CU85" i="155"/>
  <c r="DY85" i="155"/>
  <c r="DY86" i="153"/>
  <c r="EA86" i="153"/>
  <c r="EA85" i="155"/>
  <c r="M89" i="154"/>
  <c r="M88" i="155"/>
  <c r="DI85" i="155"/>
  <c r="DI86" i="153"/>
  <c r="AC90" i="153"/>
  <c r="EM85" i="156"/>
  <c r="EM85" i="157" s="1"/>
  <c r="BS87" i="153"/>
  <c r="BS86" i="155"/>
  <c r="BI88" i="154"/>
  <c r="CM86" i="153"/>
  <c r="CM85" i="155"/>
  <c r="DS86" i="153"/>
  <c r="DS85" i="155"/>
  <c r="BE84" i="156"/>
  <c r="BE84" i="157" s="1"/>
  <c r="AY87" i="153"/>
  <c r="AY86" i="155"/>
  <c r="EG86" i="153"/>
  <c r="EG85" i="155"/>
  <c r="AE87" i="153"/>
  <c r="AE86" i="155"/>
  <c r="CC84" i="156"/>
  <c r="CC84" i="157" s="1"/>
  <c r="BU88" i="154"/>
  <c r="BU87" i="155"/>
  <c r="CG86" i="156"/>
  <c r="CG86" i="157" s="1"/>
  <c r="Y86" i="153"/>
  <c r="Y85" i="155"/>
  <c r="EI85" i="156"/>
  <c r="EI85" i="157" s="1"/>
  <c r="CU84" i="156"/>
  <c r="CU84" i="157" s="1"/>
  <c r="DY84" i="156"/>
  <c r="DY84" i="157" s="1"/>
  <c r="O85" i="157"/>
  <c r="O86" i="156"/>
  <c r="CS84" i="156"/>
  <c r="CS84" i="157" s="1"/>
  <c r="BW84" i="156"/>
  <c r="BW84" i="157" s="1"/>
  <c r="AA84" i="156"/>
  <c r="AA84" i="157" s="1"/>
  <c r="DC85" i="156"/>
  <c r="DC85" i="157" s="1"/>
  <c r="EU85" i="156"/>
  <c r="EU85" i="157" s="1"/>
  <c r="CK84" i="156"/>
  <c r="CK84" i="157" s="1"/>
  <c r="AQ85" i="156"/>
  <c r="AQ85" i="157" s="1"/>
  <c r="CE84" i="156"/>
  <c r="CE84" i="157" s="1"/>
  <c r="I84" i="156"/>
  <c r="I84" i="157" s="1"/>
  <c r="AK84" i="156"/>
  <c r="AK84" i="157" s="1"/>
  <c r="AM86" i="156"/>
  <c r="AM86" i="157" s="1"/>
  <c r="AC86" i="156"/>
  <c r="AC86" i="157" s="1"/>
  <c r="K85" i="156"/>
  <c r="K85" i="157" s="1"/>
  <c r="CW86" i="156"/>
  <c r="CW86" i="157" s="1"/>
  <c r="BM84" i="156"/>
  <c r="BM84" i="157" s="1"/>
  <c r="AU85" i="156"/>
  <c r="AU85" i="157" s="1"/>
  <c r="BG84" i="156"/>
  <c r="BG84" i="157" s="1"/>
  <c r="CA85" i="157"/>
  <c r="AG84" i="156"/>
  <c r="AG84" i="157" s="1"/>
  <c r="DQ85" i="157"/>
  <c r="EW86" i="153"/>
  <c r="EW85" i="155"/>
  <c r="AS88" i="154"/>
  <c r="AS87" i="155"/>
  <c r="AI85" i="155"/>
  <c r="AI86" i="153"/>
  <c r="BQ86" i="153"/>
  <c r="BQ85" i="155"/>
  <c r="EC86" i="153"/>
  <c r="EC85" i="155"/>
  <c r="EA84" i="156"/>
  <c r="EA84" i="157" s="1"/>
  <c r="M91" i="153"/>
  <c r="DI84" i="156"/>
  <c r="DI84" i="157" s="1"/>
  <c r="EM87" i="153"/>
  <c r="EM86" i="155"/>
  <c r="BS85" i="156"/>
  <c r="BS85" i="157" s="1"/>
  <c r="AW84" i="156"/>
  <c r="AW84" i="157" s="1"/>
  <c r="BO84" i="156"/>
  <c r="BO84" i="157" s="1"/>
  <c r="BE86" i="153"/>
  <c r="BE85" i="155"/>
  <c r="EG84" i="156"/>
  <c r="EG84" i="157" s="1"/>
  <c r="S85" i="156"/>
  <c r="S85" i="157" s="1"/>
  <c r="CC86" i="153"/>
  <c r="CC85" i="155"/>
  <c r="CG88" i="153"/>
  <c r="CG87" i="155"/>
  <c r="Y84" i="156"/>
  <c r="Y84" i="157" s="1"/>
  <c r="DW85" i="156"/>
  <c r="DW85" i="157" s="1"/>
  <c r="BC86" i="155"/>
  <c r="BC87" i="153"/>
  <c r="G85" i="156"/>
  <c r="G85" i="157" s="1"/>
  <c r="DM89" i="154"/>
  <c r="DM88" i="155"/>
  <c r="EQ85" i="156"/>
  <c r="EQ85" i="157" s="1"/>
  <c r="BA88" i="154"/>
  <c r="BA87" i="155"/>
  <c r="AW86" i="153"/>
  <c r="AW85" i="155"/>
  <c r="BO86" i="153"/>
  <c r="BO85" i="155"/>
  <c r="EY86" i="153"/>
  <c r="EY85" i="155"/>
  <c r="S86" i="155"/>
  <c r="S87" i="153"/>
  <c r="CO88" i="154"/>
  <c r="CO87" i="155"/>
  <c r="DK86" i="153"/>
  <c r="DK85" i="155"/>
  <c r="AO88" i="154"/>
  <c r="AO87" i="155"/>
  <c r="EW84" i="156"/>
  <c r="EW84" i="157" s="1"/>
  <c r="BY86" i="156"/>
  <c r="BY86" i="157" s="1"/>
  <c r="AS86" i="156"/>
  <c r="AS86" i="157" s="1"/>
  <c r="Q86" i="153"/>
  <c r="Q85" i="155"/>
  <c r="EO84" i="156"/>
  <c r="EO84" i="157" s="1"/>
  <c r="AI84" i="156"/>
  <c r="AI84" i="157" s="1"/>
  <c r="CY86" i="156"/>
  <c r="CY86" i="157" s="1"/>
  <c r="BQ84" i="156"/>
  <c r="BQ84" i="157" s="1"/>
  <c r="EK86" i="156"/>
  <c r="EK86" i="157" s="1"/>
  <c r="EC84" i="156"/>
  <c r="EC84" i="157" s="1"/>
  <c r="DA89" i="153"/>
  <c r="DA88" i="155"/>
  <c r="CS86" i="153"/>
  <c r="CS85" i="155"/>
  <c r="BW85" i="155"/>
  <c r="BW86" i="153"/>
  <c r="AA86" i="153"/>
  <c r="AA85" i="155"/>
  <c r="DC87" i="153"/>
  <c r="DC86" i="155"/>
  <c r="EU87" i="153"/>
  <c r="EU86" i="155"/>
  <c r="CK86" i="153"/>
  <c r="CK85" i="155"/>
  <c r="AQ86" i="155"/>
  <c r="AQ87" i="153"/>
  <c r="ES91" i="154"/>
  <c r="CE86" i="153"/>
  <c r="CE85" i="155"/>
  <c r="I86" i="153"/>
  <c r="I85" i="155"/>
  <c r="AK85" i="155"/>
  <c r="AK86" i="153"/>
  <c r="DU88" i="155"/>
  <c r="DU89" i="153"/>
  <c r="AM88" i="154"/>
  <c r="AM87" i="155"/>
  <c r="AC88" i="154"/>
  <c r="AC87" i="155"/>
  <c r="K86" i="155"/>
  <c r="K87" i="153"/>
  <c r="CW88" i="154"/>
  <c r="CW87" i="155"/>
  <c r="BM85" i="155"/>
  <c r="BM86" i="153"/>
  <c r="AU87" i="153"/>
  <c r="AU86" i="155"/>
  <c r="EK91" i="153"/>
  <c r="BG86" i="153"/>
  <c r="BG85" i="155"/>
  <c r="AG85" i="155"/>
  <c r="AG86" i="153"/>
  <c r="DU85" i="157" l="1"/>
  <c r="DU86" i="156"/>
  <c r="M95" i="145"/>
  <c r="G95" i="160"/>
  <c r="CI86" i="156"/>
  <c r="CI86" i="157" s="1"/>
  <c r="M85" i="157"/>
  <c r="M86" i="156"/>
  <c r="CQ86" i="156"/>
  <c r="CQ86" i="157" s="1"/>
  <c r="DA85" i="157"/>
  <c r="DA86" i="156"/>
  <c r="DO86" i="157"/>
  <c r="C87" i="153"/>
  <c r="C86" i="155"/>
  <c r="C85" i="156"/>
  <c r="C85" i="157" s="1"/>
  <c r="ES85" i="156"/>
  <c r="ES85" i="157" s="1"/>
  <c r="W85" i="156"/>
  <c r="W85" i="157" s="1"/>
  <c r="DG87" i="153"/>
  <c r="DG86" i="155"/>
  <c r="BI85" i="156"/>
  <c r="BI85" i="157" s="1"/>
  <c r="ES87" i="153"/>
  <c r="ES86" i="155"/>
  <c r="W87" i="153"/>
  <c r="W86" i="155"/>
  <c r="CI89" i="153"/>
  <c r="CI88" i="155"/>
  <c r="DO88" i="153"/>
  <c r="DO87" i="155"/>
  <c r="DO87" i="156" s="1"/>
  <c r="CA88" i="153"/>
  <c r="CA87" i="155"/>
  <c r="CA87" i="156" s="1"/>
  <c r="DG85" i="156"/>
  <c r="DG85" i="157" s="1"/>
  <c r="BI87" i="153"/>
  <c r="BI86" i="155"/>
  <c r="E87" i="153"/>
  <c r="E86" i="155"/>
  <c r="U85" i="156"/>
  <c r="U85" i="157" s="1"/>
  <c r="EE86" i="156"/>
  <c r="EE86" i="157" s="1"/>
  <c r="DE85" i="156"/>
  <c r="DE85" i="157" s="1"/>
  <c r="BK86" i="156"/>
  <c r="BK86" i="157" s="1"/>
  <c r="O89" i="153"/>
  <c r="O88" i="155"/>
  <c r="E85" i="156"/>
  <c r="E85" i="157" s="1"/>
  <c r="U87" i="153"/>
  <c r="U86" i="155"/>
  <c r="EE87" i="155"/>
  <c r="EE88" i="153"/>
  <c r="CQ88" i="155"/>
  <c r="CQ89" i="153"/>
  <c r="DQ88" i="153"/>
  <c r="DQ87" i="155"/>
  <c r="DQ87" i="156" s="1"/>
  <c r="DE86" i="155"/>
  <c r="DE87" i="153"/>
  <c r="BK87" i="155"/>
  <c r="BK88" i="153"/>
  <c r="BM85" i="156"/>
  <c r="BM85" i="157" s="1"/>
  <c r="DU90" i="153"/>
  <c r="DU89" i="155"/>
  <c r="I85" i="156"/>
  <c r="I85" i="157" s="1"/>
  <c r="CK85" i="156"/>
  <c r="CK85" i="157" s="1"/>
  <c r="BW86" i="155"/>
  <c r="BW87" i="153"/>
  <c r="CO87" i="156"/>
  <c r="CO87" i="157" s="1"/>
  <c r="BO85" i="156"/>
  <c r="BO85" i="157" s="1"/>
  <c r="DM88" i="156"/>
  <c r="DM88" i="157" s="1"/>
  <c r="BE85" i="156"/>
  <c r="BE85" i="157" s="1"/>
  <c r="EC85" i="156"/>
  <c r="EC85" i="157" s="1"/>
  <c r="EW85" i="156"/>
  <c r="EW85" i="157" s="1"/>
  <c r="CA86" i="157"/>
  <c r="AE86" i="156"/>
  <c r="AE86" i="157" s="1"/>
  <c r="DI87" i="153"/>
  <c r="DI86" i="155"/>
  <c r="EA86" i="155"/>
  <c r="EA87" i="153"/>
  <c r="CU86" i="155"/>
  <c r="CU87" i="153"/>
  <c r="G86" i="156"/>
  <c r="G86" i="157" s="1"/>
  <c r="EO87" i="153"/>
  <c r="EO86" i="155"/>
  <c r="DW88" i="153"/>
  <c r="DW87" i="155"/>
  <c r="BG87" i="153"/>
  <c r="BG86" i="155"/>
  <c r="AU86" i="156"/>
  <c r="AU86" i="157" s="1"/>
  <c r="CW87" i="156"/>
  <c r="CW87" i="157" s="1"/>
  <c r="K86" i="156"/>
  <c r="K86" i="157" s="1"/>
  <c r="AM89" i="154"/>
  <c r="AM88" i="155"/>
  <c r="I87" i="153"/>
  <c r="I86" i="155"/>
  <c r="CK86" i="155"/>
  <c r="CK87" i="153"/>
  <c r="DC88" i="153"/>
  <c r="DC87" i="155"/>
  <c r="BW85" i="156"/>
  <c r="BW85" i="157" s="1"/>
  <c r="Q85" i="156"/>
  <c r="Q85" i="157" s="1"/>
  <c r="AO89" i="154"/>
  <c r="AO88" i="155"/>
  <c r="CO89" i="154"/>
  <c r="CO88" i="155"/>
  <c r="EY87" i="153"/>
  <c r="EY86" i="155"/>
  <c r="BO87" i="153"/>
  <c r="BO86" i="155"/>
  <c r="BA89" i="154"/>
  <c r="BA88" i="155"/>
  <c r="DM90" i="154"/>
  <c r="DM89" i="155"/>
  <c r="CC87" i="153"/>
  <c r="CC86" i="155"/>
  <c r="BE87" i="153"/>
  <c r="BE86" i="155"/>
  <c r="EC87" i="153"/>
  <c r="EC86" i="155"/>
  <c r="AI85" i="156"/>
  <c r="AI85" i="157" s="1"/>
  <c r="EW87" i="153"/>
  <c r="EW86" i="155"/>
  <c r="AE87" i="155"/>
  <c r="AE88" i="153"/>
  <c r="AY88" i="153"/>
  <c r="AY87" i="155"/>
  <c r="BI89" i="154"/>
  <c r="DI85" i="156"/>
  <c r="DI85" i="157" s="1"/>
  <c r="DY87" i="153"/>
  <c r="DY86" i="155"/>
  <c r="EI86" i="156"/>
  <c r="EI86" i="157" s="1"/>
  <c r="EQ87" i="155"/>
  <c r="EQ88" i="153"/>
  <c r="G88" i="153"/>
  <c r="G87" i="155"/>
  <c r="EK89" i="154"/>
  <c r="EK88" i="155"/>
  <c r="EO85" i="156"/>
  <c r="EO85" i="157" s="1"/>
  <c r="DW86" i="156"/>
  <c r="DW86" i="157" s="1"/>
  <c r="O86" i="157"/>
  <c r="O87" i="156"/>
  <c r="Y85" i="156"/>
  <c r="Y85" i="157" s="1"/>
  <c r="BU87" i="156"/>
  <c r="BU87" i="157" s="1"/>
  <c r="EG85" i="156"/>
  <c r="EG85" i="157" s="1"/>
  <c r="DS85" i="156"/>
  <c r="DS85" i="157" s="1"/>
  <c r="CM85" i="156"/>
  <c r="CM85" i="157" s="1"/>
  <c r="BS86" i="156"/>
  <c r="BS86" i="157" s="1"/>
  <c r="DY85" i="156"/>
  <c r="DY85" i="157" s="1"/>
  <c r="EI88" i="153"/>
  <c r="EI87" i="155"/>
  <c r="CY87" i="156"/>
  <c r="CY87" i="157" s="1"/>
  <c r="BY87" i="156"/>
  <c r="BY87" i="157" s="1"/>
  <c r="BG85" i="156"/>
  <c r="BG85" i="157" s="1"/>
  <c r="K88" i="153"/>
  <c r="K87" i="155"/>
  <c r="AM87" i="156"/>
  <c r="AM87" i="157" s="1"/>
  <c r="DC86" i="156"/>
  <c r="DC86" i="157" s="1"/>
  <c r="AO87" i="156"/>
  <c r="AO87" i="157" s="1"/>
  <c r="EY85" i="156"/>
  <c r="EY85" i="157" s="1"/>
  <c r="BA87" i="156"/>
  <c r="BA87" i="157" s="1"/>
  <c r="BC86" i="156"/>
  <c r="BC86" i="157" s="1"/>
  <c r="CC85" i="156"/>
  <c r="CC85" i="157" s="1"/>
  <c r="AI87" i="153"/>
  <c r="AI86" i="155"/>
  <c r="DQ86" i="157"/>
  <c r="AY86" i="156"/>
  <c r="AY86" i="157" s="1"/>
  <c r="M90" i="154"/>
  <c r="M89" i="155"/>
  <c r="EQ86" i="156"/>
  <c r="EQ86" i="157" s="1"/>
  <c r="EK87" i="156"/>
  <c r="EK87" i="157" s="1"/>
  <c r="AG87" i="153"/>
  <c r="AG86" i="155"/>
  <c r="AU88" i="153"/>
  <c r="AU87" i="155"/>
  <c r="CW89" i="154"/>
  <c r="CW88" i="155"/>
  <c r="AC87" i="156"/>
  <c r="AC87" i="157" s="1"/>
  <c r="AK87" i="153"/>
  <c r="AK86" i="155"/>
  <c r="CE85" i="156"/>
  <c r="CE85" i="157" s="1"/>
  <c r="AQ88" i="153"/>
  <c r="AQ87" i="155"/>
  <c r="EU86" i="156"/>
  <c r="EU86" i="157" s="1"/>
  <c r="AA85" i="156"/>
  <c r="AA85" i="157" s="1"/>
  <c r="CS85" i="156"/>
  <c r="CS85" i="157" s="1"/>
  <c r="DA89" i="155"/>
  <c r="DA90" i="153"/>
  <c r="Q87" i="153"/>
  <c r="Q86" i="155"/>
  <c r="DK85" i="156"/>
  <c r="DK85" i="157" s="1"/>
  <c r="S88" i="153"/>
  <c r="S87" i="155"/>
  <c r="AW85" i="156"/>
  <c r="AW85" i="157" s="1"/>
  <c r="CG87" i="156"/>
  <c r="CG87" i="157" s="1"/>
  <c r="EM86" i="156"/>
  <c r="EM86" i="157" s="1"/>
  <c r="BQ85" i="156"/>
  <c r="BQ85" i="157" s="1"/>
  <c r="AS87" i="156"/>
  <c r="AS87" i="157" s="1"/>
  <c r="AG85" i="156"/>
  <c r="AG85" i="157" s="1"/>
  <c r="BM86" i="155"/>
  <c r="BM87" i="153"/>
  <c r="AC89" i="154"/>
  <c r="AC88" i="155"/>
  <c r="AK85" i="156"/>
  <c r="AK85" i="157" s="1"/>
  <c r="CE86" i="155"/>
  <c r="CE87" i="153"/>
  <c r="AQ86" i="156"/>
  <c r="AQ86" i="157" s="1"/>
  <c r="EU88" i="153"/>
  <c r="EU87" i="155"/>
  <c r="AA86" i="155"/>
  <c r="AA87" i="153"/>
  <c r="CS87" i="153"/>
  <c r="CS86" i="155"/>
  <c r="DK87" i="153"/>
  <c r="DK86" i="155"/>
  <c r="S86" i="156"/>
  <c r="S86" i="157" s="1"/>
  <c r="AW87" i="153"/>
  <c r="AW86" i="155"/>
  <c r="BC88" i="153"/>
  <c r="BC87" i="155"/>
  <c r="CG89" i="153"/>
  <c r="CG88" i="155"/>
  <c r="EM88" i="153"/>
  <c r="EM87" i="155"/>
  <c r="BQ87" i="153"/>
  <c r="BQ86" i="155"/>
  <c r="AS89" i="154"/>
  <c r="AS88" i="155"/>
  <c r="Y87" i="153"/>
  <c r="Y86" i="155"/>
  <c r="BU89" i="154"/>
  <c r="BU88" i="155"/>
  <c r="EG87" i="153"/>
  <c r="EG86" i="155"/>
  <c r="DS86" i="155"/>
  <c r="DS87" i="153"/>
  <c r="CM87" i="153"/>
  <c r="CM86" i="155"/>
  <c r="BS88" i="153"/>
  <c r="BS87" i="155"/>
  <c r="AC91" i="153"/>
  <c r="EA85" i="156"/>
  <c r="EA85" i="157" s="1"/>
  <c r="CU85" i="156"/>
  <c r="CU85" i="157" s="1"/>
  <c r="CY89" i="154"/>
  <c r="CY88" i="155"/>
  <c r="BY89" i="154"/>
  <c r="BY88" i="155"/>
  <c r="DU86" i="157" l="1"/>
  <c r="DU87" i="156"/>
  <c r="M96" i="145"/>
  <c r="G96" i="160"/>
  <c r="CI87" i="156"/>
  <c r="CI87" i="157" s="1"/>
  <c r="M86" i="157"/>
  <c r="M87" i="156"/>
  <c r="CQ87" i="156"/>
  <c r="CQ87" i="157" s="1"/>
  <c r="DA86" i="157"/>
  <c r="DA87" i="156"/>
  <c r="DO87" i="157"/>
  <c r="C86" i="156"/>
  <c r="C86" i="157" s="1"/>
  <c r="C87" i="155"/>
  <c r="C88" i="153"/>
  <c r="U86" i="156"/>
  <c r="U86" i="157" s="1"/>
  <c r="BK87" i="156"/>
  <c r="BK87" i="157" s="1"/>
  <c r="DQ89" i="153"/>
  <c r="DQ88" i="155"/>
  <c r="DQ88" i="156" s="1"/>
  <c r="EE87" i="156"/>
  <c r="EE87" i="157" s="1"/>
  <c r="E86" i="156"/>
  <c r="E86" i="157" s="1"/>
  <c r="W86" i="156"/>
  <c r="W86" i="157" s="1"/>
  <c r="DE88" i="153"/>
  <c r="DE87" i="155"/>
  <c r="CQ89" i="155"/>
  <c r="CQ90" i="153"/>
  <c r="E87" i="155"/>
  <c r="E88" i="153"/>
  <c r="DO88" i="155"/>
  <c r="DO88" i="156" s="1"/>
  <c r="DO89" i="153"/>
  <c r="W87" i="155"/>
  <c r="W88" i="153"/>
  <c r="DE86" i="156"/>
  <c r="DE86" i="157" s="1"/>
  <c r="U88" i="153"/>
  <c r="U87" i="155"/>
  <c r="O90" i="153"/>
  <c r="O89" i="155"/>
  <c r="BI86" i="156"/>
  <c r="BI86" i="157" s="1"/>
  <c r="ES86" i="156"/>
  <c r="ES86" i="157" s="1"/>
  <c r="DG86" i="156"/>
  <c r="DG86" i="157" s="1"/>
  <c r="BK88" i="155"/>
  <c r="BK89" i="153"/>
  <c r="EE88" i="155"/>
  <c r="EE89" i="153"/>
  <c r="BI88" i="153"/>
  <c r="BI87" i="155"/>
  <c r="CA88" i="155"/>
  <c r="CA88" i="156" s="1"/>
  <c r="CA89" i="153"/>
  <c r="CI89" i="155"/>
  <c r="CI90" i="153"/>
  <c r="ES88" i="153"/>
  <c r="ES87" i="155"/>
  <c r="DG87" i="155"/>
  <c r="DG88" i="153"/>
  <c r="CM88" i="153"/>
  <c r="CM87" i="155"/>
  <c r="BU90" i="154"/>
  <c r="BU89" i="155"/>
  <c r="EM89" i="153"/>
  <c r="EM88" i="155"/>
  <c r="AA86" i="156"/>
  <c r="AA86" i="157" s="1"/>
  <c r="AK86" i="156"/>
  <c r="AK86" i="157" s="1"/>
  <c r="AU87" i="156"/>
  <c r="AU87" i="157" s="1"/>
  <c r="EI87" i="156"/>
  <c r="EI87" i="157" s="1"/>
  <c r="EQ87" i="156"/>
  <c r="EQ87" i="157" s="1"/>
  <c r="AE87" i="156"/>
  <c r="AE87" i="157" s="1"/>
  <c r="BE86" i="156"/>
  <c r="BE86" i="157" s="1"/>
  <c r="BO86" i="156"/>
  <c r="BO86" i="157" s="1"/>
  <c r="CK88" i="153"/>
  <c r="CK87" i="155"/>
  <c r="AM88" i="156"/>
  <c r="AM88" i="157" s="1"/>
  <c r="BG86" i="156"/>
  <c r="BG86" i="157" s="1"/>
  <c r="CU88" i="153"/>
  <c r="CU87" i="155"/>
  <c r="CA87" i="157"/>
  <c r="BS87" i="156"/>
  <c r="BS87" i="157" s="1"/>
  <c r="EG86" i="156"/>
  <c r="EG86" i="157" s="1"/>
  <c r="BQ86" i="156"/>
  <c r="BQ86" i="157" s="1"/>
  <c r="AW86" i="156"/>
  <c r="AW86" i="157" s="1"/>
  <c r="CS86" i="156"/>
  <c r="CS86" i="157" s="1"/>
  <c r="CE88" i="153"/>
  <c r="CE87" i="155"/>
  <c r="BM88" i="153"/>
  <c r="BM87" i="155"/>
  <c r="AQ89" i="153"/>
  <c r="AQ88" i="155"/>
  <c r="AI88" i="153"/>
  <c r="AI87" i="155"/>
  <c r="EI89" i="153"/>
  <c r="EI88" i="155"/>
  <c r="G87" i="156"/>
  <c r="G87" i="157" s="1"/>
  <c r="EW86" i="156"/>
  <c r="EW86" i="157" s="1"/>
  <c r="BE87" i="155"/>
  <c r="BE88" i="153"/>
  <c r="BO87" i="155"/>
  <c r="BO88" i="153"/>
  <c r="I88" i="153"/>
  <c r="I87" i="155"/>
  <c r="EO88" i="153"/>
  <c r="EO87" i="155"/>
  <c r="CU86" i="156"/>
  <c r="CU86" i="157" s="1"/>
  <c r="DI88" i="153"/>
  <c r="DI87" i="155"/>
  <c r="DU90" i="155"/>
  <c r="DU91" i="153"/>
  <c r="DU91" i="155" s="1"/>
  <c r="BS89" i="153"/>
  <c r="BS88" i="155"/>
  <c r="DS86" i="156"/>
  <c r="DS86" i="157" s="1"/>
  <c r="Y88" i="153"/>
  <c r="Y87" i="155"/>
  <c r="BQ87" i="155"/>
  <c r="BQ88" i="153"/>
  <c r="CG90" i="153"/>
  <c r="CG89" i="155"/>
  <c r="AW88" i="153"/>
  <c r="AW87" i="155"/>
  <c r="DK87" i="155"/>
  <c r="DK88" i="153"/>
  <c r="CS87" i="155"/>
  <c r="CS88" i="153"/>
  <c r="EU88" i="155"/>
  <c r="EU89" i="153"/>
  <c r="CE86" i="156"/>
  <c r="CE86" i="157" s="1"/>
  <c r="BM86" i="156"/>
  <c r="BM86" i="157" s="1"/>
  <c r="S87" i="156"/>
  <c r="S87" i="157" s="1"/>
  <c r="Q86" i="156"/>
  <c r="Q86" i="157" s="1"/>
  <c r="CW88" i="156"/>
  <c r="CW88" i="157" s="1"/>
  <c r="AG86" i="156"/>
  <c r="AG86" i="157" s="1"/>
  <c r="DQ87" i="157"/>
  <c r="K87" i="156"/>
  <c r="K87" i="157" s="1"/>
  <c r="EK88" i="156"/>
  <c r="EK88" i="157" s="1"/>
  <c r="G89" i="153"/>
  <c r="G88" i="155"/>
  <c r="BI90" i="154"/>
  <c r="AY89" i="153"/>
  <c r="AY88" i="155"/>
  <c r="EW88" i="153"/>
  <c r="EW87" i="155"/>
  <c r="EC88" i="153"/>
  <c r="EC87" i="155"/>
  <c r="CC86" i="156"/>
  <c r="CC86" i="157" s="1"/>
  <c r="BA88" i="156"/>
  <c r="BA88" i="157" s="1"/>
  <c r="EY86" i="156"/>
  <c r="EY86" i="157" s="1"/>
  <c r="AO88" i="156"/>
  <c r="AO88" i="157" s="1"/>
  <c r="DC87" i="156"/>
  <c r="DC87" i="157" s="1"/>
  <c r="DW87" i="156"/>
  <c r="DW87" i="157" s="1"/>
  <c r="EA88" i="153"/>
  <c r="EA87" i="155"/>
  <c r="BW87" i="155"/>
  <c r="BW88" i="153"/>
  <c r="CY90" i="154"/>
  <c r="CY89" i="155"/>
  <c r="AS90" i="154"/>
  <c r="AS89" i="155"/>
  <c r="BC89" i="153"/>
  <c r="BC88" i="155"/>
  <c r="AC90" i="154"/>
  <c r="AC89" i="155"/>
  <c r="DA91" i="153"/>
  <c r="DA91" i="155" s="1"/>
  <c r="DA90" i="155"/>
  <c r="AQ87" i="156"/>
  <c r="AQ87" i="157" s="1"/>
  <c r="AI86" i="156"/>
  <c r="AI86" i="157" s="1"/>
  <c r="O87" i="157"/>
  <c r="O88" i="156"/>
  <c r="DY87" i="155"/>
  <c r="DY88" i="153"/>
  <c r="DM89" i="156"/>
  <c r="DM89" i="157" s="1"/>
  <c r="CO88" i="156"/>
  <c r="CO88" i="157" s="1"/>
  <c r="I86" i="156"/>
  <c r="I86" i="157" s="1"/>
  <c r="EO86" i="156"/>
  <c r="EO86" i="157" s="1"/>
  <c r="DI86" i="156"/>
  <c r="DI86" i="157" s="1"/>
  <c r="BY88" i="156"/>
  <c r="BY88" i="157" s="1"/>
  <c r="DS88" i="153"/>
  <c r="DS87" i="155"/>
  <c r="Y86" i="156"/>
  <c r="Y86" i="157" s="1"/>
  <c r="CG88" i="156"/>
  <c r="CG88" i="157" s="1"/>
  <c r="DK86" i="156"/>
  <c r="DK86" i="157" s="1"/>
  <c r="EU87" i="156"/>
  <c r="EU87" i="157" s="1"/>
  <c r="AK88" i="153"/>
  <c r="AK87" i="155"/>
  <c r="AU89" i="153"/>
  <c r="AU88" i="155"/>
  <c r="M91" i="154"/>
  <c r="M91" i="155" s="1"/>
  <c r="M90" i="155"/>
  <c r="AY87" i="156"/>
  <c r="AY87" i="157" s="1"/>
  <c r="EC86" i="156"/>
  <c r="EC86" i="157" s="1"/>
  <c r="DM91" i="154"/>
  <c r="DM91" i="155" s="1"/>
  <c r="DM90" i="155"/>
  <c r="CO90" i="154"/>
  <c r="CO89" i="155"/>
  <c r="CK86" i="156"/>
  <c r="CK86" i="157" s="1"/>
  <c r="AM90" i="154"/>
  <c r="AM89" i="155"/>
  <c r="BG88" i="153"/>
  <c r="BG87" i="155"/>
  <c r="BY90" i="154"/>
  <c r="BY89" i="155"/>
  <c r="EG87" i="155"/>
  <c r="EG88" i="153"/>
  <c r="CY88" i="156"/>
  <c r="CY88" i="157" s="1"/>
  <c r="CM86" i="156"/>
  <c r="CM86" i="157" s="1"/>
  <c r="BU88" i="156"/>
  <c r="BU88" i="157" s="1"/>
  <c r="AS88" i="156"/>
  <c r="AS88" i="157" s="1"/>
  <c r="EM87" i="156"/>
  <c r="EM87" i="157" s="1"/>
  <c r="BC87" i="156"/>
  <c r="BC87" i="157" s="1"/>
  <c r="AA88" i="153"/>
  <c r="AA87" i="155"/>
  <c r="AC88" i="156"/>
  <c r="AC88" i="157" s="1"/>
  <c r="S88" i="155"/>
  <c r="S89" i="153"/>
  <c r="Q88" i="153"/>
  <c r="Q87" i="155"/>
  <c r="CW90" i="154"/>
  <c r="CW89" i="155"/>
  <c r="AG88" i="153"/>
  <c r="AG87" i="155"/>
  <c r="K88" i="155"/>
  <c r="K89" i="153"/>
  <c r="EK90" i="154"/>
  <c r="EK89" i="155"/>
  <c r="EQ89" i="153"/>
  <c r="EQ88" i="155"/>
  <c r="DY86" i="156"/>
  <c r="DY86" i="157" s="1"/>
  <c r="AE89" i="153"/>
  <c r="AE88" i="155"/>
  <c r="CC88" i="153"/>
  <c r="CC87" i="155"/>
  <c r="BA90" i="154"/>
  <c r="BA89" i="155"/>
  <c r="EY88" i="153"/>
  <c r="EY87" i="155"/>
  <c r="AO90" i="154"/>
  <c r="AO89" i="155"/>
  <c r="DC89" i="153"/>
  <c r="DC88" i="155"/>
  <c r="DW89" i="153"/>
  <c r="DW88" i="155"/>
  <c r="EA86" i="156"/>
  <c r="EA86" i="157" s="1"/>
  <c r="BW86" i="156"/>
  <c r="BW86" i="157" s="1"/>
  <c r="DU87" i="157" l="1"/>
  <c r="DU88" i="156"/>
  <c r="M97" i="145"/>
  <c r="G97" i="160"/>
  <c r="CI88" i="156"/>
  <c r="CI88" i="157" s="1"/>
  <c r="M87" i="157"/>
  <c r="M88" i="156"/>
  <c r="CQ88" i="156"/>
  <c r="CQ88" i="157" s="1"/>
  <c r="DA87" i="157"/>
  <c r="DA88" i="156"/>
  <c r="DO88" i="157"/>
  <c r="C87" i="156"/>
  <c r="C87" i="157" s="1"/>
  <c r="C88" i="155"/>
  <c r="C89" i="153"/>
  <c r="DG87" i="156"/>
  <c r="DG87" i="157" s="1"/>
  <c r="BI89" i="153"/>
  <c r="BI88" i="155"/>
  <c r="BK88" i="156"/>
  <c r="BK88" i="157" s="1"/>
  <c r="U87" i="156"/>
  <c r="U87" i="157" s="1"/>
  <c r="W89" i="153"/>
  <c r="W88" i="155"/>
  <c r="E89" i="153"/>
  <c r="E88" i="155"/>
  <c r="DE87" i="156"/>
  <c r="DE87" i="157" s="1"/>
  <c r="ES87" i="156"/>
  <c r="ES87" i="157" s="1"/>
  <c r="CA90" i="153"/>
  <c r="CA89" i="155"/>
  <c r="CA89" i="156" s="1"/>
  <c r="EE89" i="155"/>
  <c r="EE90" i="153"/>
  <c r="U88" i="155"/>
  <c r="U89" i="153"/>
  <c r="W87" i="156"/>
  <c r="W87" i="157" s="1"/>
  <c r="E87" i="156"/>
  <c r="E87" i="157" s="1"/>
  <c r="DE88" i="155"/>
  <c r="DE89" i="153"/>
  <c r="DQ89" i="155"/>
  <c r="DQ89" i="156" s="1"/>
  <c r="DQ90" i="153"/>
  <c r="ES89" i="153"/>
  <c r="ES88" i="155"/>
  <c r="EE88" i="156"/>
  <c r="EE88" i="157" s="1"/>
  <c r="DO89" i="155"/>
  <c r="DO89" i="156" s="1"/>
  <c r="DO90" i="153"/>
  <c r="CQ91" i="153"/>
  <c r="CQ91" i="155" s="1"/>
  <c r="CQ90" i="155"/>
  <c r="DG89" i="153"/>
  <c r="DG88" i="155"/>
  <c r="CI91" i="153"/>
  <c r="CI91" i="155" s="1"/>
  <c r="CI90" i="155"/>
  <c r="BI87" i="156"/>
  <c r="BI87" i="157" s="1"/>
  <c r="BK90" i="153"/>
  <c r="BK89" i="155"/>
  <c r="O90" i="155"/>
  <c r="O91" i="153"/>
  <c r="O91" i="155" s="1"/>
  <c r="EY89" i="153"/>
  <c r="EY88" i="155"/>
  <c r="AG87" i="156"/>
  <c r="AG87" i="157" s="1"/>
  <c r="DS87" i="156"/>
  <c r="DS87" i="157" s="1"/>
  <c r="O88" i="157"/>
  <c r="O89" i="156"/>
  <c r="AC91" i="154"/>
  <c r="AC91" i="155" s="1"/>
  <c r="AC90" i="155"/>
  <c r="CY89" i="156"/>
  <c r="CY89" i="157" s="1"/>
  <c r="EA87" i="156"/>
  <c r="EA87" i="157" s="1"/>
  <c r="EW87" i="156"/>
  <c r="EW87" i="157" s="1"/>
  <c r="EU90" i="153"/>
  <c r="EU89" i="155"/>
  <c r="CG89" i="156"/>
  <c r="CG89" i="157" s="1"/>
  <c r="BS88" i="156"/>
  <c r="BS88" i="157" s="1"/>
  <c r="DI87" i="156"/>
  <c r="DI87" i="157" s="1"/>
  <c r="BO89" i="153"/>
  <c r="BO88" i="155"/>
  <c r="AQ88" i="156"/>
  <c r="AQ88" i="157" s="1"/>
  <c r="CA88" i="157"/>
  <c r="CK87" i="156"/>
  <c r="CK87" i="157" s="1"/>
  <c r="DW88" i="156"/>
  <c r="DW88" i="157" s="1"/>
  <c r="BA89" i="156"/>
  <c r="BA89" i="157" s="1"/>
  <c r="EQ88" i="156"/>
  <c r="EQ88" i="157" s="1"/>
  <c r="AG88" i="155"/>
  <c r="AG89" i="153"/>
  <c r="EG87" i="156"/>
  <c r="EG87" i="157" s="1"/>
  <c r="AU90" i="153"/>
  <c r="AU89" i="155"/>
  <c r="DS89" i="153"/>
  <c r="DS88" i="155"/>
  <c r="BC88" i="156"/>
  <c r="BC88" i="157" s="1"/>
  <c r="CY91" i="154"/>
  <c r="CY91" i="155" s="1"/>
  <c r="CY90" i="155"/>
  <c r="EA88" i="155"/>
  <c r="EA89" i="153"/>
  <c r="EW89" i="153"/>
  <c r="EW88" i="155"/>
  <c r="CG90" i="155"/>
  <c r="CG91" i="153"/>
  <c r="CG91" i="155" s="1"/>
  <c r="BS90" i="153"/>
  <c r="BS89" i="155"/>
  <c r="EO88" i="155"/>
  <c r="EO89" i="153"/>
  <c r="EI90" i="153"/>
  <c r="EI89" i="155"/>
  <c r="BM89" i="153"/>
  <c r="BM88" i="155"/>
  <c r="CK89" i="153"/>
  <c r="CK88" i="155"/>
  <c r="BU91" i="154"/>
  <c r="BU91" i="155" s="1"/>
  <c r="BU90" i="155"/>
  <c r="AO91" i="154"/>
  <c r="AO91" i="155" s="1"/>
  <c r="AO90" i="155"/>
  <c r="EQ89" i="155"/>
  <c r="EQ90" i="153"/>
  <c r="S90" i="153"/>
  <c r="S89" i="155"/>
  <c r="AA87" i="156"/>
  <c r="AA87" i="157" s="1"/>
  <c r="BY89" i="156"/>
  <c r="BY89" i="157" s="1"/>
  <c r="AM89" i="156"/>
  <c r="AM89" i="157" s="1"/>
  <c r="CO89" i="156"/>
  <c r="CO89" i="157" s="1"/>
  <c r="AK87" i="156"/>
  <c r="AK87" i="157" s="1"/>
  <c r="DY89" i="153"/>
  <c r="DY88" i="155"/>
  <c r="BC90" i="153"/>
  <c r="BC89" i="155"/>
  <c r="BW89" i="153"/>
  <c r="BW88" i="155"/>
  <c r="EC87" i="156"/>
  <c r="EC87" i="157" s="1"/>
  <c r="AY88" i="156"/>
  <c r="AY88" i="157" s="1"/>
  <c r="G88" i="156"/>
  <c r="G88" i="157" s="1"/>
  <c r="DQ88" i="157"/>
  <c r="CS89" i="153"/>
  <c r="CS88" i="155"/>
  <c r="AW87" i="156"/>
  <c r="AW87" i="157" s="1"/>
  <c r="BQ89" i="153"/>
  <c r="BQ88" i="155"/>
  <c r="I87" i="156"/>
  <c r="I87" i="157" s="1"/>
  <c r="BE89" i="153"/>
  <c r="BE88" i="155"/>
  <c r="AI87" i="156"/>
  <c r="AI87" i="157" s="1"/>
  <c r="CE87" i="156"/>
  <c r="CE87" i="157" s="1"/>
  <c r="CU87" i="156"/>
  <c r="CU87" i="157" s="1"/>
  <c r="EM88" i="156"/>
  <c r="EM88" i="157" s="1"/>
  <c r="CM87" i="156"/>
  <c r="CM87" i="157" s="1"/>
  <c r="DC90" i="153"/>
  <c r="DC89" i="155"/>
  <c r="CC89" i="153"/>
  <c r="CC88" i="155"/>
  <c r="EK91" i="154"/>
  <c r="EK91" i="155" s="1"/>
  <c r="EK90" i="155"/>
  <c r="Q87" i="156"/>
  <c r="Q87" i="157" s="1"/>
  <c r="EG89" i="153"/>
  <c r="EG88" i="155"/>
  <c r="BG87" i="156"/>
  <c r="BG87" i="157" s="1"/>
  <c r="DM90" i="156"/>
  <c r="DM91" i="156" s="1"/>
  <c r="DM91" i="157" s="1"/>
  <c r="AU88" i="156"/>
  <c r="AU88" i="157" s="1"/>
  <c r="AS91" i="154"/>
  <c r="AS91" i="155" s="1"/>
  <c r="AS90" i="155"/>
  <c r="DK89" i="153"/>
  <c r="DK88" i="155"/>
  <c r="Y87" i="156"/>
  <c r="Y87" i="157" s="1"/>
  <c r="EO87" i="156"/>
  <c r="EO87" i="157" s="1"/>
  <c r="EI88" i="156"/>
  <c r="EI88" i="157" s="1"/>
  <c r="BM87" i="156"/>
  <c r="BM87" i="157" s="1"/>
  <c r="BU89" i="156"/>
  <c r="BU89" i="157" s="1"/>
  <c r="AO89" i="156"/>
  <c r="AO89" i="157" s="1"/>
  <c r="AE88" i="156"/>
  <c r="AE88" i="157" s="1"/>
  <c r="K90" i="153"/>
  <c r="K89" i="155"/>
  <c r="Q89" i="153"/>
  <c r="Q88" i="155"/>
  <c r="BG89" i="153"/>
  <c r="BG88" i="155"/>
  <c r="BI91" i="154"/>
  <c r="EU88" i="156"/>
  <c r="EU88" i="157" s="1"/>
  <c r="DK87" i="156"/>
  <c r="DK87" i="157" s="1"/>
  <c r="Y88" i="155"/>
  <c r="Y89" i="153"/>
  <c r="DI88" i="155"/>
  <c r="DI89" i="153"/>
  <c r="BO87" i="156"/>
  <c r="BO87" i="157" s="1"/>
  <c r="AQ90" i="153"/>
  <c r="AQ89" i="155"/>
  <c r="DW89" i="155"/>
  <c r="DW90" i="153"/>
  <c r="BA91" i="154"/>
  <c r="BA91" i="155" s="1"/>
  <c r="BA90" i="155"/>
  <c r="AE90" i="153"/>
  <c r="AE89" i="155"/>
  <c r="K88" i="156"/>
  <c r="K88" i="157" s="1"/>
  <c r="CW89" i="156"/>
  <c r="CW89" i="157" s="1"/>
  <c r="DC88" i="156"/>
  <c r="DC88" i="157" s="1"/>
  <c r="EY87" i="156"/>
  <c r="EY87" i="157" s="1"/>
  <c r="CC87" i="156"/>
  <c r="CC87" i="157" s="1"/>
  <c r="EK89" i="156"/>
  <c r="EK89" i="157" s="1"/>
  <c r="CW91" i="154"/>
  <c r="CW91" i="155" s="1"/>
  <c r="CW90" i="155"/>
  <c r="S88" i="156"/>
  <c r="S88" i="157" s="1"/>
  <c r="AA88" i="155"/>
  <c r="AA89" i="153"/>
  <c r="BY91" i="154"/>
  <c r="BY91" i="155" s="1"/>
  <c r="BY90" i="155"/>
  <c r="AM91" i="154"/>
  <c r="AM91" i="155" s="1"/>
  <c r="AM90" i="155"/>
  <c r="CO91" i="154"/>
  <c r="CO91" i="155" s="1"/>
  <c r="CO90" i="155"/>
  <c r="AK89" i="153"/>
  <c r="AK88" i="155"/>
  <c r="DY87" i="156"/>
  <c r="DY87" i="157" s="1"/>
  <c r="AC89" i="156"/>
  <c r="AC89" i="157" s="1"/>
  <c r="AS89" i="156"/>
  <c r="AS89" i="157" s="1"/>
  <c r="BW87" i="156"/>
  <c r="BW87" i="157" s="1"/>
  <c r="EC89" i="153"/>
  <c r="EC88" i="155"/>
  <c r="AY89" i="155"/>
  <c r="AY90" i="153"/>
  <c r="G90" i="153"/>
  <c r="G89" i="155"/>
  <c r="CS87" i="156"/>
  <c r="CS87" i="157" s="1"/>
  <c r="AW89" i="153"/>
  <c r="AW88" i="155"/>
  <c r="BQ87" i="156"/>
  <c r="BQ87" i="157" s="1"/>
  <c r="I88" i="155"/>
  <c r="I89" i="153"/>
  <c r="BE87" i="156"/>
  <c r="BE87" i="157" s="1"/>
  <c r="AI89" i="153"/>
  <c r="AI88" i="155"/>
  <c r="CE89" i="153"/>
  <c r="CE88" i="155"/>
  <c r="CU89" i="153"/>
  <c r="CU88" i="155"/>
  <c r="EM90" i="153"/>
  <c r="EM89" i="155"/>
  <c r="CM89" i="153"/>
  <c r="CM88" i="155"/>
  <c r="DU88" i="157" l="1"/>
  <c r="DU89" i="156"/>
  <c r="M98" i="145"/>
  <c r="G98" i="160"/>
  <c r="CI89" i="156"/>
  <c r="CI89" i="157" s="1"/>
  <c r="M88" i="157"/>
  <c r="M89" i="156"/>
  <c r="CQ89" i="156"/>
  <c r="CQ89" i="157" s="1"/>
  <c r="DA88" i="157"/>
  <c r="DA89" i="156"/>
  <c r="C88" i="156"/>
  <c r="C88" i="157" s="1"/>
  <c r="DO89" i="157"/>
  <c r="DM90" i="157"/>
  <c r="C90" i="153"/>
  <c r="C89" i="155"/>
  <c r="BK90" i="155"/>
  <c r="BK91" i="153"/>
  <c r="BK91" i="155" s="1"/>
  <c r="DG88" i="156"/>
  <c r="DG88" i="157" s="1"/>
  <c r="DO91" i="153"/>
  <c r="DO91" i="155" s="1"/>
  <c r="DO90" i="155"/>
  <c r="DO90" i="156" s="1"/>
  <c r="ES88" i="156"/>
  <c r="ES88" i="157" s="1"/>
  <c r="DE90" i="153"/>
  <c r="DE89" i="155"/>
  <c r="EE90" i="155"/>
  <c r="EE91" i="153"/>
  <c r="EE91" i="155" s="1"/>
  <c r="E88" i="156"/>
  <c r="E88" i="157" s="1"/>
  <c r="BI88" i="156"/>
  <c r="BI88" i="157" s="1"/>
  <c r="DG90" i="153"/>
  <c r="DG89" i="155"/>
  <c r="ES90" i="153"/>
  <c r="ES89" i="155"/>
  <c r="DE88" i="156"/>
  <c r="DE88" i="157" s="1"/>
  <c r="EE89" i="156"/>
  <c r="EE89" i="157" s="1"/>
  <c r="E89" i="155"/>
  <c r="E90" i="153"/>
  <c r="BI90" i="153"/>
  <c r="BI89" i="155"/>
  <c r="DQ91" i="153"/>
  <c r="DQ91" i="155" s="1"/>
  <c r="DQ90" i="155"/>
  <c r="DQ90" i="156" s="1"/>
  <c r="U89" i="155"/>
  <c r="U90" i="153"/>
  <c r="W88" i="156"/>
  <c r="W88" i="157" s="1"/>
  <c r="BK89" i="156"/>
  <c r="BK89" i="157" s="1"/>
  <c r="U88" i="156"/>
  <c r="U88" i="157" s="1"/>
  <c r="CA90" i="155"/>
  <c r="CA90" i="156" s="1"/>
  <c r="CA91" i="153"/>
  <c r="CA91" i="155" s="1"/>
  <c r="W89" i="155"/>
  <c r="W90" i="153"/>
  <c r="EM89" i="156"/>
  <c r="EM89" i="157" s="1"/>
  <c r="AY90" i="155"/>
  <c r="AY91" i="153"/>
  <c r="AY91" i="155" s="1"/>
  <c r="CO90" i="156"/>
  <c r="CO90" i="157" s="1"/>
  <c r="AE89" i="156"/>
  <c r="AE89" i="157" s="1"/>
  <c r="DI89" i="155"/>
  <c r="DI90" i="153"/>
  <c r="EK90" i="156"/>
  <c r="EK91" i="156" s="1"/>
  <c r="EK91" i="157" s="1"/>
  <c r="BQ88" i="156"/>
  <c r="BQ88" i="157" s="1"/>
  <c r="DQ89" i="157"/>
  <c r="AO90" i="156"/>
  <c r="AO90" i="157" s="1"/>
  <c r="EI89" i="156"/>
  <c r="EI89" i="157" s="1"/>
  <c r="EW88" i="156"/>
  <c r="EW88" i="157" s="1"/>
  <c r="CA89" i="157"/>
  <c r="O89" i="157"/>
  <c r="O90" i="156"/>
  <c r="EM91" i="153"/>
  <c r="EM91" i="155" s="1"/>
  <c r="EM90" i="155"/>
  <c r="AY89" i="156"/>
  <c r="AY89" i="157" s="1"/>
  <c r="AK90" i="153"/>
  <c r="AK89" i="155"/>
  <c r="DW89" i="156"/>
  <c r="DW89" i="157" s="1"/>
  <c r="DI88" i="156"/>
  <c r="DI88" i="157" s="1"/>
  <c r="BG90" i="153"/>
  <c r="BG89" i="155"/>
  <c r="DC90" i="155"/>
  <c r="DC91" i="153"/>
  <c r="DC91" i="155" s="1"/>
  <c r="CS89" i="155"/>
  <c r="CS90" i="153"/>
  <c r="EI91" i="153"/>
  <c r="EI91" i="155" s="1"/>
  <c r="EI90" i="155"/>
  <c r="AU90" i="155"/>
  <c r="AU91" i="153"/>
  <c r="AU91" i="155" s="1"/>
  <c r="BO90" i="153"/>
  <c r="BO89" i="155"/>
  <c r="EU91" i="153"/>
  <c r="EU91" i="155" s="1"/>
  <c r="EU90" i="155"/>
  <c r="CU88" i="156"/>
  <c r="CU88" i="157" s="1"/>
  <c r="G89" i="156"/>
  <c r="G89" i="157" s="1"/>
  <c r="AM90" i="156"/>
  <c r="AM90" i="157" s="1"/>
  <c r="AA89" i="155"/>
  <c r="AA90" i="153"/>
  <c r="CW90" i="156"/>
  <c r="CW90" i="157" s="1"/>
  <c r="BA90" i="156"/>
  <c r="BA91" i="156" s="1"/>
  <c r="BA91" i="157" s="1"/>
  <c r="Y90" i="153"/>
  <c r="Y89" i="155"/>
  <c r="Q88" i="156"/>
  <c r="Q88" i="157" s="1"/>
  <c r="AS90" i="156"/>
  <c r="AS90" i="157" s="1"/>
  <c r="EG88" i="156"/>
  <c r="EG88" i="157" s="1"/>
  <c r="CC88" i="156"/>
  <c r="CC88" i="157" s="1"/>
  <c r="BE88" i="156"/>
  <c r="BE88" i="157" s="1"/>
  <c r="BW88" i="156"/>
  <c r="BW88" i="157" s="1"/>
  <c r="BC89" i="156"/>
  <c r="BC89" i="157" s="1"/>
  <c r="DY88" i="156"/>
  <c r="DY88" i="157" s="1"/>
  <c r="EQ90" i="155"/>
  <c r="EQ91" i="153"/>
  <c r="EQ91" i="155" s="1"/>
  <c r="BU90" i="156"/>
  <c r="BU90" i="157" s="1"/>
  <c r="BM88" i="156"/>
  <c r="BM88" i="157" s="1"/>
  <c r="EO90" i="153"/>
  <c r="EO89" i="155"/>
  <c r="EA90" i="153"/>
  <c r="EA89" i="155"/>
  <c r="DS88" i="156"/>
  <c r="DS88" i="157" s="1"/>
  <c r="AG90" i="153"/>
  <c r="AG89" i="155"/>
  <c r="AC90" i="156"/>
  <c r="AC90" i="157" s="1"/>
  <c r="EY88" i="156"/>
  <c r="EY88" i="157" s="1"/>
  <c r="CE88" i="156"/>
  <c r="CE88" i="157" s="1"/>
  <c r="I90" i="153"/>
  <c r="I89" i="155"/>
  <c r="AK88" i="156"/>
  <c r="AK88" i="157" s="1"/>
  <c r="BY90" i="156"/>
  <c r="BY91" i="156" s="1"/>
  <c r="BY91" i="157" s="1"/>
  <c r="DW91" i="153"/>
  <c r="DW91" i="155" s="1"/>
  <c r="DW90" i="155"/>
  <c r="AQ89" i="156"/>
  <c r="AQ89" i="157" s="1"/>
  <c r="BG88" i="156"/>
  <c r="BG88" i="157" s="1"/>
  <c r="K89" i="156"/>
  <c r="K89" i="157" s="1"/>
  <c r="DK88" i="156"/>
  <c r="DK88" i="157" s="1"/>
  <c r="DC89" i="156"/>
  <c r="DC89" i="157" s="1"/>
  <c r="CS88" i="156"/>
  <c r="CS88" i="157" s="1"/>
  <c r="S89" i="156"/>
  <c r="S89" i="157" s="1"/>
  <c r="CK88" i="156"/>
  <c r="CK88" i="157" s="1"/>
  <c r="BS89" i="156"/>
  <c r="BS89" i="157" s="1"/>
  <c r="CY90" i="156"/>
  <c r="CY91" i="156" s="1"/>
  <c r="CY91" i="157" s="1"/>
  <c r="AU89" i="156"/>
  <c r="AU89" i="157" s="1"/>
  <c r="BO88" i="156"/>
  <c r="BO88" i="157" s="1"/>
  <c r="EU89" i="156"/>
  <c r="EU89" i="157" s="1"/>
  <c r="CE89" i="155"/>
  <c r="CE90" i="153"/>
  <c r="I88" i="156"/>
  <c r="I88" i="157" s="1"/>
  <c r="AE90" i="155"/>
  <c r="AE91" i="153"/>
  <c r="AE91" i="155" s="1"/>
  <c r="AQ91" i="153"/>
  <c r="AQ91" i="155" s="1"/>
  <c r="AQ90" i="155"/>
  <c r="K91" i="153"/>
  <c r="K91" i="155" s="1"/>
  <c r="K90" i="155"/>
  <c r="DK90" i="153"/>
  <c r="DK89" i="155"/>
  <c r="BQ89" i="155"/>
  <c r="BQ90" i="153"/>
  <c r="S90" i="155"/>
  <c r="S91" i="153"/>
  <c r="S91" i="155" s="1"/>
  <c r="CK90" i="153"/>
  <c r="CK89" i="155"/>
  <c r="BS90" i="155"/>
  <c r="BS91" i="153"/>
  <c r="BS91" i="155" s="1"/>
  <c r="EW90" i="153"/>
  <c r="EW89" i="155"/>
  <c r="CM88" i="156"/>
  <c r="CM88" i="157" s="1"/>
  <c r="AI88" i="156"/>
  <c r="AI88" i="157" s="1"/>
  <c r="AW88" i="156"/>
  <c r="AW88" i="157" s="1"/>
  <c r="EC88" i="156"/>
  <c r="EC88" i="157" s="1"/>
  <c r="CM89" i="155"/>
  <c r="CM90" i="153"/>
  <c r="CU89" i="155"/>
  <c r="CU90" i="153"/>
  <c r="AI89" i="155"/>
  <c r="AI90" i="153"/>
  <c r="AW89" i="155"/>
  <c r="AW90" i="153"/>
  <c r="G91" i="153"/>
  <c r="G91" i="155" s="1"/>
  <c r="G90" i="155"/>
  <c r="EC90" i="153"/>
  <c r="EC89" i="155"/>
  <c r="AA88" i="156"/>
  <c r="AA88" i="157" s="1"/>
  <c r="Y88" i="156"/>
  <c r="Y88" i="157" s="1"/>
  <c r="Q89" i="155"/>
  <c r="Q90" i="153"/>
  <c r="EG90" i="153"/>
  <c r="EG89" i="155"/>
  <c r="CC90" i="153"/>
  <c r="CC89" i="155"/>
  <c r="BE90" i="153"/>
  <c r="BE89" i="155"/>
  <c r="BW89" i="155"/>
  <c r="BW90" i="153"/>
  <c r="BC91" i="153"/>
  <c r="BC91" i="155" s="1"/>
  <c r="BC90" i="155"/>
  <c r="DY89" i="155"/>
  <c r="DY90" i="153"/>
  <c r="EQ89" i="156"/>
  <c r="EQ89" i="157" s="1"/>
  <c r="BM90" i="153"/>
  <c r="BM89" i="155"/>
  <c r="EO88" i="156"/>
  <c r="EO88" i="157" s="1"/>
  <c r="CG90" i="156"/>
  <c r="CG91" i="156" s="1"/>
  <c r="CG91" i="157" s="1"/>
  <c r="EA88" i="156"/>
  <c r="EA88" i="157" s="1"/>
  <c r="DS90" i="153"/>
  <c r="DS89" i="155"/>
  <c r="AG88" i="156"/>
  <c r="AG88" i="157" s="1"/>
  <c r="EY90" i="153"/>
  <c r="EY89" i="155"/>
  <c r="DU89" i="157" l="1"/>
  <c r="DU90" i="156"/>
  <c r="M99" i="145"/>
  <c r="G99" i="160"/>
  <c r="CI90" i="156"/>
  <c r="M89" i="157"/>
  <c r="M90" i="156"/>
  <c r="C89" i="156"/>
  <c r="C89" i="157" s="1"/>
  <c r="CQ90" i="156"/>
  <c r="DA89" i="157"/>
  <c r="DA90" i="156"/>
  <c r="BU91" i="156"/>
  <c r="BU91" i="157" s="1"/>
  <c r="AS91" i="156"/>
  <c r="AS91" i="157" s="1"/>
  <c r="DO90" i="157"/>
  <c r="AO91" i="156"/>
  <c r="AO91" i="157" s="1"/>
  <c r="CW91" i="156"/>
  <c r="CW91" i="157" s="1"/>
  <c r="BA90" i="157"/>
  <c r="ES89" i="156"/>
  <c r="ES89" i="157" s="1"/>
  <c r="AM91" i="156"/>
  <c r="AM91" i="157" s="1"/>
  <c r="DO91" i="156"/>
  <c r="DO91" i="157" s="1"/>
  <c r="CO91" i="156"/>
  <c r="CO91" i="157" s="1"/>
  <c r="DG89" i="156"/>
  <c r="DG89" i="157" s="1"/>
  <c r="C90" i="155"/>
  <c r="C91" i="153"/>
  <c r="C91" i="155" s="1"/>
  <c r="CG90" i="157"/>
  <c r="BY90" i="157"/>
  <c r="U91" i="153"/>
  <c r="U91" i="155" s="1"/>
  <c r="U90" i="155"/>
  <c r="E89" i="156"/>
  <c r="E89" i="157" s="1"/>
  <c r="DG91" i="153"/>
  <c r="DG91" i="155" s="1"/>
  <c r="DG90" i="155"/>
  <c r="U89" i="156"/>
  <c r="U89" i="157" s="1"/>
  <c r="BI89" i="156"/>
  <c r="BI89" i="157" s="1"/>
  <c r="EE90" i="156"/>
  <c r="EE90" i="157" s="1"/>
  <c r="CY90" i="157"/>
  <c r="W90" i="155"/>
  <c r="W91" i="153"/>
  <c r="W91" i="155" s="1"/>
  <c r="BI91" i="153"/>
  <c r="BI91" i="155" s="1"/>
  <c r="BI90" i="155"/>
  <c r="ES91" i="153"/>
  <c r="ES91" i="155" s="1"/>
  <c r="ES90" i="155"/>
  <c r="DE89" i="156"/>
  <c r="DE89" i="157" s="1"/>
  <c r="W89" i="156"/>
  <c r="W89" i="157" s="1"/>
  <c r="E91" i="153"/>
  <c r="E91" i="155" s="1"/>
  <c r="E90" i="155"/>
  <c r="DE90" i="155"/>
  <c r="DE91" i="153"/>
  <c r="DE91" i="155" s="1"/>
  <c r="BK90" i="156"/>
  <c r="BK90" i="157" s="1"/>
  <c r="DS90" i="155"/>
  <c r="DS91" i="153"/>
  <c r="DS91" i="155" s="1"/>
  <c r="BM90" i="155"/>
  <c r="BM91" i="153"/>
  <c r="BM91" i="155" s="1"/>
  <c r="BE91" i="153"/>
  <c r="BE91" i="155" s="1"/>
  <c r="BE90" i="155"/>
  <c r="Q89" i="156"/>
  <c r="Q89" i="157" s="1"/>
  <c r="AI89" i="156"/>
  <c r="AI89" i="157" s="1"/>
  <c r="BS90" i="156"/>
  <c r="BS91" i="156" s="1"/>
  <c r="BS91" i="157" s="1"/>
  <c r="BQ89" i="156"/>
  <c r="BQ89" i="157" s="1"/>
  <c r="AE90" i="156"/>
  <c r="AE91" i="156" s="1"/>
  <c r="AE91" i="157" s="1"/>
  <c r="AA90" i="155"/>
  <c r="AA91" i="153"/>
  <c r="AA91" i="155" s="1"/>
  <c r="CS90" i="155"/>
  <c r="CS91" i="153"/>
  <c r="CS91" i="155" s="1"/>
  <c r="EM90" i="156"/>
  <c r="EM90" i="157" s="1"/>
  <c r="DQ91" i="156"/>
  <c r="DQ91" i="157" s="1"/>
  <c r="DQ90" i="157"/>
  <c r="EY89" i="156"/>
  <c r="EY89" i="157" s="1"/>
  <c r="BW91" i="153"/>
  <c r="BW91" i="155" s="1"/>
  <c r="BW90" i="155"/>
  <c r="AW91" i="153"/>
  <c r="AW91" i="155" s="1"/>
  <c r="AW90" i="155"/>
  <c r="EW89" i="156"/>
  <c r="EW89" i="157" s="1"/>
  <c r="AQ90" i="156"/>
  <c r="AQ90" i="157" s="1"/>
  <c r="CE91" i="153"/>
  <c r="CE91" i="155" s="1"/>
  <c r="CE90" i="155"/>
  <c r="I89" i="156"/>
  <c r="I89" i="157" s="1"/>
  <c r="EA89" i="156"/>
  <c r="EA89" i="157" s="1"/>
  <c r="Y90" i="155"/>
  <c r="Y91" i="153"/>
  <c r="Y91" i="155" s="1"/>
  <c r="AA89" i="156"/>
  <c r="AA89" i="157" s="1"/>
  <c r="BG91" i="153"/>
  <c r="BG91" i="155" s="1"/>
  <c r="BG90" i="155"/>
  <c r="EK90" i="157"/>
  <c r="EY90" i="155"/>
  <c r="EY91" i="153"/>
  <c r="EY91" i="155" s="1"/>
  <c r="BW89" i="156"/>
  <c r="BW89" i="157" s="1"/>
  <c r="AW89" i="156"/>
  <c r="AW89" i="157" s="1"/>
  <c r="EW90" i="155"/>
  <c r="EW91" i="153"/>
  <c r="EW91" i="155" s="1"/>
  <c r="CK91" i="153"/>
  <c r="CK91" i="155" s="1"/>
  <c r="CK90" i="155"/>
  <c r="CE89" i="156"/>
  <c r="CE89" i="157" s="1"/>
  <c r="I90" i="155"/>
  <c r="I91" i="153"/>
  <c r="I91" i="155" s="1"/>
  <c r="AG91" i="153"/>
  <c r="AG91" i="155" s="1"/>
  <c r="AG90" i="155"/>
  <c r="EA90" i="155"/>
  <c r="EA91" i="153"/>
  <c r="EA91" i="155" s="1"/>
  <c r="EO91" i="153"/>
  <c r="EO91" i="155" s="1"/>
  <c r="EO90" i="155"/>
  <c r="BO89" i="156"/>
  <c r="BO89" i="157" s="1"/>
  <c r="O90" i="157"/>
  <c r="O91" i="156"/>
  <c r="O91" i="157" s="1"/>
  <c r="DI90" i="155"/>
  <c r="DI91" i="153"/>
  <c r="DI91" i="155" s="1"/>
  <c r="EG90" i="155"/>
  <c r="EG91" i="153"/>
  <c r="EG91" i="155" s="1"/>
  <c r="CM89" i="156"/>
  <c r="CM89" i="157" s="1"/>
  <c r="S90" i="156"/>
  <c r="S90" i="157" s="1"/>
  <c r="DK91" i="153"/>
  <c r="DK91" i="155" s="1"/>
  <c r="DK90" i="155"/>
  <c r="EQ90" i="156"/>
  <c r="EQ90" i="157" s="1"/>
  <c r="Y89" i="156"/>
  <c r="Y89" i="157" s="1"/>
  <c r="EU90" i="156"/>
  <c r="EU90" i="157" s="1"/>
  <c r="EI90" i="156"/>
  <c r="EI91" i="156" s="1"/>
  <c r="EI91" i="157" s="1"/>
  <c r="BG89" i="156"/>
  <c r="BG89" i="157" s="1"/>
  <c r="AK89" i="156"/>
  <c r="AK89" i="157" s="1"/>
  <c r="CA91" i="156"/>
  <c r="CA91" i="157" s="1"/>
  <c r="CA90" i="157"/>
  <c r="DY91" i="153"/>
  <c r="DY91" i="155" s="1"/>
  <c r="DY90" i="155"/>
  <c r="CC89" i="156"/>
  <c r="CC89" i="157" s="1"/>
  <c r="EC89" i="156"/>
  <c r="EC89" i="157" s="1"/>
  <c r="CU91" i="153"/>
  <c r="CU91" i="155" s="1"/>
  <c r="CU90" i="155"/>
  <c r="CK89" i="156"/>
  <c r="CK89" i="157" s="1"/>
  <c r="K90" i="156"/>
  <c r="K91" i="156" s="1"/>
  <c r="K91" i="157" s="1"/>
  <c r="AG89" i="156"/>
  <c r="AG89" i="157" s="1"/>
  <c r="EO89" i="156"/>
  <c r="EO89" i="157" s="1"/>
  <c r="AU90" i="156"/>
  <c r="AU91" i="156" s="1"/>
  <c r="AU91" i="157" s="1"/>
  <c r="CS89" i="156"/>
  <c r="CS89" i="157" s="1"/>
  <c r="AK90" i="155"/>
  <c r="AK91" i="153"/>
  <c r="AK91" i="155" s="1"/>
  <c r="AY90" i="156"/>
  <c r="AY90" i="157" s="1"/>
  <c r="DY89" i="156"/>
  <c r="DY89" i="157" s="1"/>
  <c r="CC90" i="155"/>
  <c r="CC91" i="153"/>
  <c r="CC91" i="155" s="1"/>
  <c r="EC91" i="153"/>
  <c r="EC91" i="155" s="1"/>
  <c r="EC90" i="155"/>
  <c r="CU89" i="156"/>
  <c r="CU89" i="157" s="1"/>
  <c r="AC91" i="156"/>
  <c r="AC91" i="157" s="1"/>
  <c r="DS89" i="156"/>
  <c r="DS89" i="157" s="1"/>
  <c r="BM89" i="156"/>
  <c r="BM89" i="157" s="1"/>
  <c r="BC90" i="156"/>
  <c r="BC91" i="156" s="1"/>
  <c r="BC91" i="157" s="1"/>
  <c r="BE89" i="156"/>
  <c r="BE89" i="157" s="1"/>
  <c r="EG89" i="156"/>
  <c r="EG89" i="157" s="1"/>
  <c r="Q91" i="153"/>
  <c r="Q91" i="155" s="1"/>
  <c r="Q90" i="155"/>
  <c r="G90" i="156"/>
  <c r="G91" i="156" s="1"/>
  <c r="G91" i="157" s="1"/>
  <c r="AI91" i="153"/>
  <c r="AI91" i="155" s="1"/>
  <c r="AI90" i="155"/>
  <c r="CM91" i="153"/>
  <c r="CM91" i="155" s="1"/>
  <c r="CM90" i="155"/>
  <c r="BQ91" i="153"/>
  <c r="BQ91" i="155" s="1"/>
  <c r="BQ90" i="155"/>
  <c r="DK89" i="156"/>
  <c r="DK89" i="157" s="1"/>
  <c r="DW90" i="156"/>
  <c r="DW91" i="156" s="1"/>
  <c r="DW91" i="157" s="1"/>
  <c r="BO90" i="155"/>
  <c r="BO91" i="153"/>
  <c r="BO91" i="155" s="1"/>
  <c r="DC90" i="156"/>
  <c r="DC91" i="156" s="1"/>
  <c r="DC91" i="157" s="1"/>
  <c r="DI89" i="156"/>
  <c r="DI89" i="157" s="1"/>
  <c r="DU90" i="157" l="1"/>
  <c r="DU91" i="156"/>
  <c r="DU91" i="157" s="1"/>
  <c r="M100" i="145"/>
  <c r="G100" i="160"/>
  <c r="CI90" i="157"/>
  <c r="CI91" i="156"/>
  <c r="CI91" i="157" s="1"/>
  <c r="M90" i="157"/>
  <c r="M91" i="156"/>
  <c r="M91" i="157" s="1"/>
  <c r="C90" i="156"/>
  <c r="C91" i="156" s="1"/>
  <c r="C91" i="157" s="1"/>
  <c r="CQ91" i="156"/>
  <c r="CQ91" i="157" s="1"/>
  <c r="CQ90" i="157"/>
  <c r="DA90" i="157"/>
  <c r="DA91" i="156"/>
  <c r="DA91" i="157" s="1"/>
  <c r="EU91" i="156"/>
  <c r="EU91" i="157" s="1"/>
  <c r="AE90" i="157"/>
  <c r="G90" i="157"/>
  <c r="EI90" i="157"/>
  <c r="EM91" i="156"/>
  <c r="EM91" i="157" s="1"/>
  <c r="EE91" i="156"/>
  <c r="EE91" i="157" s="1"/>
  <c r="AQ91" i="156"/>
  <c r="AQ91" i="157" s="1"/>
  <c r="BS90" i="157"/>
  <c r="DC90" i="157"/>
  <c r="K90" i="157"/>
  <c r="BK91" i="156"/>
  <c r="BK91" i="157" s="1"/>
  <c r="W90" i="156"/>
  <c r="W90" i="157" s="1"/>
  <c r="BI90" i="156"/>
  <c r="BI91" i="156" s="1"/>
  <c r="BI91" i="157" s="1"/>
  <c r="DG90" i="156"/>
  <c r="DG90" i="157" s="1"/>
  <c r="U90" i="156"/>
  <c r="U90" i="157" s="1"/>
  <c r="AU90" i="157"/>
  <c r="DE90" i="156"/>
  <c r="DE91" i="156" s="1"/>
  <c r="DE91" i="157" s="1"/>
  <c r="E90" i="156"/>
  <c r="E91" i="156" s="1"/>
  <c r="E91" i="157" s="1"/>
  <c r="ES90" i="156"/>
  <c r="ES91" i="156" s="1"/>
  <c r="ES91" i="157" s="1"/>
  <c r="BO90" i="156"/>
  <c r="BO90" i="157" s="1"/>
  <c r="CC90" i="156"/>
  <c r="CC90" i="157" s="1"/>
  <c r="I90" i="156"/>
  <c r="I90" i="157" s="1"/>
  <c r="EY90" i="156"/>
  <c r="EY90" i="157" s="1"/>
  <c r="CE90" i="156"/>
  <c r="CE91" i="156" s="1"/>
  <c r="CE91" i="157" s="1"/>
  <c r="BW90" i="156"/>
  <c r="BW90" i="157" s="1"/>
  <c r="BQ90" i="156"/>
  <c r="BQ91" i="156" s="1"/>
  <c r="BQ91" i="157" s="1"/>
  <c r="AI90" i="156"/>
  <c r="AI91" i="156" s="1"/>
  <c r="AI91" i="157" s="1"/>
  <c r="EC90" i="156"/>
  <c r="EC91" i="156" s="1"/>
  <c r="EC91" i="157" s="1"/>
  <c r="AY91" i="156"/>
  <c r="AY91" i="157" s="1"/>
  <c r="EO90" i="156"/>
  <c r="EO90" i="157" s="1"/>
  <c r="AA90" i="156"/>
  <c r="AA91" i="156" s="1"/>
  <c r="AA91" i="157" s="1"/>
  <c r="BM90" i="156"/>
  <c r="BM91" i="156" s="1"/>
  <c r="BM91" i="157" s="1"/>
  <c r="EG90" i="156"/>
  <c r="EG91" i="156" s="1"/>
  <c r="EG91" i="157" s="1"/>
  <c r="DI90" i="156"/>
  <c r="DI90" i="157" s="1"/>
  <c r="EW90" i="156"/>
  <c r="EW91" i="156" s="1"/>
  <c r="EW91" i="157" s="1"/>
  <c r="AW90" i="156"/>
  <c r="AW90" i="157" s="1"/>
  <c r="BE90" i="156"/>
  <c r="BE90" i="157" s="1"/>
  <c r="EA90" i="156"/>
  <c r="EA90" i="157" s="1"/>
  <c r="BG90" i="156"/>
  <c r="BG90" i="157" s="1"/>
  <c r="BC90" i="157"/>
  <c r="CU90" i="156"/>
  <c r="CU90" i="157" s="1"/>
  <c r="DK90" i="156"/>
  <c r="DK90" i="157" s="1"/>
  <c r="AG90" i="156"/>
  <c r="AG91" i="156" s="1"/>
  <c r="AG91" i="157" s="1"/>
  <c r="CS90" i="156"/>
  <c r="CS90" i="157" s="1"/>
  <c r="EQ91" i="156"/>
  <c r="EQ91" i="157" s="1"/>
  <c r="Q90" i="156"/>
  <c r="Q91" i="156" s="1"/>
  <c r="Q91" i="157" s="1"/>
  <c r="AK90" i="156"/>
  <c r="AK90" i="157" s="1"/>
  <c r="DW90" i="157"/>
  <c r="S91" i="156"/>
  <c r="S91" i="157" s="1"/>
  <c r="CM90" i="156"/>
  <c r="CM91" i="156" s="1"/>
  <c r="CM91" i="157" s="1"/>
  <c r="DY90" i="156"/>
  <c r="DY90" i="157" s="1"/>
  <c r="CK90" i="156"/>
  <c r="CK91" i="156" s="1"/>
  <c r="CK91" i="157" s="1"/>
  <c r="Y90" i="156"/>
  <c r="Y90" i="157" s="1"/>
  <c r="DS90" i="156"/>
  <c r="DS90" i="157" s="1"/>
  <c r="C90" i="157" l="1"/>
  <c r="BO91" i="156"/>
  <c r="BO91" i="157" s="1"/>
  <c r="DG91" i="156"/>
  <c r="DG91" i="157" s="1"/>
  <c r="AW91" i="156"/>
  <c r="AW91" i="157" s="1"/>
  <c r="EY91" i="156"/>
  <c r="EY91" i="157" s="1"/>
  <c r="CC91" i="156"/>
  <c r="CC91" i="157" s="1"/>
  <c r="W91" i="156"/>
  <c r="W91" i="157" s="1"/>
  <c r="I91" i="156"/>
  <c r="I91" i="157" s="1"/>
  <c r="EA91" i="156"/>
  <c r="EA91" i="157" s="1"/>
  <c r="Q90" i="157"/>
  <c r="BG91" i="156"/>
  <c r="BG91" i="157" s="1"/>
  <c r="EG90" i="157"/>
  <c r="AK91" i="156"/>
  <c r="AK91" i="157" s="1"/>
  <c r="DI91" i="156"/>
  <c r="DI91" i="157" s="1"/>
  <c r="AA90" i="157"/>
  <c r="E90" i="157"/>
  <c r="CK90" i="157"/>
  <c r="CM90" i="157"/>
  <c r="BW91" i="156"/>
  <c r="BW91" i="157" s="1"/>
  <c r="EW90" i="157"/>
  <c r="AI90" i="157"/>
  <c r="ES90" i="157"/>
  <c r="CS91" i="156"/>
  <c r="CS91" i="157" s="1"/>
  <c r="DE90" i="157"/>
  <c r="Y91" i="156"/>
  <c r="Y91" i="157" s="1"/>
  <c r="EC90" i="157"/>
  <c r="BQ90" i="157"/>
  <c r="CE90" i="157"/>
  <c r="U91" i="156"/>
  <c r="U91" i="157" s="1"/>
  <c r="BI90" i="157"/>
  <c r="DY91" i="156"/>
  <c r="DY91" i="157" s="1"/>
  <c r="AG90" i="157"/>
  <c r="DS91" i="156"/>
  <c r="DS91" i="157" s="1"/>
  <c r="BE91" i="156"/>
  <c r="BE91" i="157" s="1"/>
  <c r="EO91" i="156"/>
  <c r="EO91" i="157" s="1"/>
  <c r="DK91" i="156"/>
  <c r="DK91" i="157" s="1"/>
  <c r="CU91" i="156"/>
  <c r="CU91" i="157" s="1"/>
  <c r="BM90" i="157"/>
  <c r="G102" i="160" l="1"/>
  <c r="G101" i="160"/>
  <c r="N9" i="160" l="1"/>
  <c r="N4" i="160"/>
  <c r="N6" i="160"/>
  <c r="N5" i="160"/>
  <c r="N8" i="160"/>
  <c r="N7" i="1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4" authorId="0" shapeId="0" xr:uid="{00000000-0006-0000-0100-000001000000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00000000-0006-0000-0100-000002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00000000-0006-0000-0100-000003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D16" authorId="0" shapeId="0" xr:uid="{00000000-0006-0000-0400-000001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C17" authorId="0" shapeId="0" xr:uid="{00000000-0006-0000-0400-000002000000}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10  - Energy</t>
        </r>
      </text>
    </comment>
    <comment ref="D17" authorId="0" shapeId="0" xr:uid="{00000000-0006-0000-0400-000003000000}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B18" authorId="0" shapeId="0" xr:uid="{00000000-0006-0000-0400-000004000000}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C18" authorId="0" shapeId="0" xr:uid="{00000000-0006-0000-0400-000005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18" authorId="0" shapeId="0" xr:uid="{00000000-0006-0000-0400-000006000000}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D19" authorId="0" shapeId="0" xr:uid="{00000000-0006-0000-0400-000007000000}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E22" authorId="0" shapeId="0" xr:uid="{00000000-0006-0000-0400-000008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F22" authorId="0" shapeId="0" xr:uid="{00000000-0006-0000-0400-000009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C23" authorId="0" shapeId="0" xr:uid="{00000000-0006-0000-0400-00000A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
USD thou
USD mn
USD 100mn
USD bil
USD/Shares
USD/pt.
Local
Local thou
Local mn
Local 100mn
Local bil
Local/Shares
Local/pt.</t>
        </r>
      </text>
    </comment>
    <comment ref="G24" authorId="0" shapeId="0" xr:uid="{00000000-0006-0000-0400-00000B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김병조</author>
  </authors>
  <commentList>
    <comment ref="B4" authorId="0" shapeId="0" xr:uid="{CB00E162-5A3A-47EA-AA8C-8F8AD53442B4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406EC24D-426E-44C4-B648-7E811FFA7C5C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E9817C7D-BEC7-4CC8-8452-24CF1F16EB7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5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5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5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5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5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5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5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6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6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6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6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6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6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6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7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7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7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7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7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7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7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7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8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8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8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8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8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8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8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8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9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9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9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9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9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9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9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9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A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A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A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A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A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A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A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B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B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B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B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B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B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B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C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C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C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C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C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C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C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D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D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D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D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D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D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D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중국열연가격" type="4" refreshedVersion="3" background="1" saveData="1">
    <webPr sourceData="1" parsePre="1" consecutive="1" xl2000="1" url="http://www.mysteel.net/xpic/getFirstReport.ms" htmlTables="1"/>
  </connection>
</connections>
</file>

<file path=xl/sharedStrings.xml><?xml version="1.0" encoding="utf-8"?>
<sst xmlns="http://schemas.openxmlformats.org/spreadsheetml/2006/main" count="6209" uniqueCount="886">
  <si>
    <t>Korean</t>
  </si>
  <si>
    <t>Txt</t>
  </si>
  <si>
    <t>S102100</t>
  </si>
  <si>
    <t>시가총액</t>
    <phoneticPr fontId="4" type="noConversion"/>
  </si>
  <si>
    <t>Name</t>
    <phoneticPr fontId="4" type="noConversion"/>
  </si>
  <si>
    <t>Unit</t>
    <phoneticPr fontId="4" type="noConversion"/>
  </si>
  <si>
    <t>KOSPI</t>
    <phoneticPr fontId="4" type="noConversion"/>
  </si>
  <si>
    <t>Ascending</t>
  </si>
  <si>
    <t>IKS001</t>
    <phoneticPr fontId="4" type="noConversion"/>
  </si>
  <si>
    <t>IKQ001</t>
    <phoneticPr fontId="4" type="noConversion"/>
  </si>
  <si>
    <t>A950110</t>
  </si>
  <si>
    <t>D A T E</t>
    <phoneticPr fontId="4" type="noConversion"/>
  </si>
  <si>
    <t>KOSDAQ</t>
    <phoneticPr fontId="4" type="noConversion"/>
  </si>
  <si>
    <t>Item Code</t>
    <phoneticPr fontId="4" type="noConversion"/>
  </si>
  <si>
    <t>A950130</t>
  </si>
  <si>
    <t>CO</t>
  </si>
  <si>
    <t>Sector</t>
    <phoneticPr fontId="22" type="noConversion"/>
  </si>
  <si>
    <t>W00</t>
  </si>
  <si>
    <t>Account Type</t>
    <phoneticPr fontId="22" type="noConversion"/>
  </si>
  <si>
    <t>Composition Date</t>
    <phoneticPr fontId="22" type="noConversion"/>
  </si>
  <si>
    <t>COM</t>
    <phoneticPr fontId="22" type="noConversion"/>
  </si>
  <si>
    <t>R100100</t>
    <phoneticPr fontId="22" type="noConversion"/>
  </si>
  <si>
    <t>S107810</t>
  </si>
  <si>
    <t>E610550.M</t>
  </si>
  <si>
    <t>KRW BIL</t>
    <phoneticPr fontId="22" type="noConversion"/>
  </si>
  <si>
    <t>KRW BIL</t>
  </si>
  <si>
    <t>#</t>
  </si>
  <si>
    <t>KS</t>
  </si>
  <si>
    <t>KQ</t>
  </si>
  <si>
    <t>All Listed</t>
  </si>
  <si>
    <t xml:space="preserve">     Refresh     </t>
  </si>
  <si>
    <t>엑세스바이오</t>
  </si>
  <si>
    <t>Time Series (Company)</t>
  </si>
  <si>
    <t>Frequency</t>
  </si>
  <si>
    <t>Period(From)</t>
  </si>
  <si>
    <t>Period(To)</t>
  </si>
  <si>
    <t>U530320</t>
  </si>
  <si>
    <t>KRW bil</t>
    <phoneticPr fontId="4" type="noConversion"/>
  </si>
  <si>
    <t>KRW bil</t>
    <phoneticPr fontId="4" type="noConversion"/>
  </si>
  <si>
    <t>Unit</t>
    <phoneticPr fontId="4" type="noConversion"/>
  </si>
  <si>
    <t>Base Date</t>
    <phoneticPr fontId="4" type="noConversion"/>
  </si>
  <si>
    <t>시가총액</t>
    <phoneticPr fontId="4" type="noConversion"/>
  </si>
  <si>
    <t>시가총액</t>
    <phoneticPr fontId="4" type="noConversion"/>
  </si>
  <si>
    <t>Code</t>
    <phoneticPr fontId="4" type="noConversion"/>
  </si>
  <si>
    <t>Item Code</t>
    <phoneticPr fontId="4" type="noConversion"/>
  </si>
  <si>
    <t>IKS001</t>
    <phoneticPr fontId="4" type="noConversion"/>
  </si>
  <si>
    <t>IKQ001</t>
    <phoneticPr fontId="4" type="noConversion"/>
  </si>
  <si>
    <t>D</t>
    <phoneticPr fontId="4" type="noConversion"/>
  </si>
  <si>
    <t>KOSPI</t>
    <phoneticPr fontId="4" type="noConversion"/>
  </si>
  <si>
    <t>KOSDAQ</t>
    <phoneticPr fontId="4" type="noConversion"/>
  </si>
  <si>
    <t>시가총액</t>
    <phoneticPr fontId="4" type="noConversion"/>
  </si>
  <si>
    <t>U510320</t>
    <phoneticPr fontId="4" type="noConversion"/>
  </si>
  <si>
    <t>Last Update : 2016-05-27 22:52:50</t>
    <phoneticPr fontId="4" type="noConversion"/>
  </si>
  <si>
    <t>Code</t>
    <phoneticPr fontId="4" type="noConversion"/>
  </si>
  <si>
    <t>Base Date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</si>
  <si>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</si>
  <si>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</si>
  <si>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</si>
  <si>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</si>
  <si>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K12</t>
    <phoneticPr fontId="22" type="noConversion"/>
  </si>
  <si>
    <t>S102100</t>
    <phoneticPr fontId="4" type="noConversion"/>
  </si>
  <si>
    <t>오실레이터</t>
    <phoneticPr fontId="4" type="noConversion"/>
  </si>
  <si>
    <t>A900290</t>
  </si>
  <si>
    <t>A900300</t>
  </si>
  <si>
    <t>A900310</t>
  </si>
  <si>
    <t>A950140</t>
  </si>
  <si>
    <t>A950160</t>
  </si>
  <si>
    <t>A950170</t>
  </si>
  <si>
    <t>GRT</t>
  </si>
  <si>
    <t>오가닉티코스메틱</t>
  </si>
  <si>
    <t>컬러레이</t>
  </si>
  <si>
    <t>SBI핀테크솔루션즈</t>
  </si>
  <si>
    <t>잉글우드랩</t>
  </si>
  <si>
    <t>JTC</t>
  </si>
  <si>
    <t>A900340</t>
  </si>
  <si>
    <t>윙입푸드</t>
  </si>
  <si>
    <t>코오롱티슈진</t>
  </si>
  <si>
    <t>A950190</t>
  </si>
  <si>
    <t>A950200</t>
  </si>
  <si>
    <t>A950210</t>
  </si>
  <si>
    <t>A950220</t>
  </si>
  <si>
    <t>프레스티지바이오파마</t>
  </si>
  <si>
    <t>소마젠</t>
  </si>
  <si>
    <t>네오이뮨텍</t>
  </si>
  <si>
    <t>고스트스튜디오</t>
  </si>
  <si>
    <t>Period</t>
    <phoneticPr fontId="22" type="noConversion"/>
  </si>
  <si>
    <t>Unit</t>
    <phoneticPr fontId="22" type="noConversion"/>
  </si>
  <si>
    <t>시장구분</t>
    <phoneticPr fontId="22" type="noConversion"/>
  </si>
  <si>
    <t>시가총액</t>
    <phoneticPr fontId="22" type="noConversion"/>
  </si>
  <si>
    <t>120일평균거래대금</t>
    <phoneticPr fontId="22" type="noConversion"/>
  </si>
  <si>
    <t>Last Update : 2024-03-01 07:08:42</t>
    <phoneticPr fontId="22" type="noConversion"/>
  </si>
  <si>
    <t>Peer Analysis (In Sector) 전체기업</t>
    <phoneticPr fontId="22" type="noConversion"/>
  </si>
  <si>
    <t>Account</t>
    <phoneticPr fontId="22" type="noConversion"/>
  </si>
  <si>
    <t>Name</t>
    <phoneticPr fontId="22" type="noConversion"/>
  </si>
  <si>
    <t>Code</t>
    <phoneticPr fontId="22" type="noConversion"/>
  </si>
  <si>
    <t>Base Date</t>
    <phoneticPr fontId="22" type="noConversion"/>
  </si>
  <si>
    <t>EPS참여증권사(지배)</t>
    <phoneticPr fontId="22" type="noConversion"/>
  </si>
  <si>
    <t>WSI0103</t>
  </si>
  <si>
    <t>WTI0501</t>
  </si>
  <si>
    <t>WTI0103</t>
  </si>
  <si>
    <t>IKR151</t>
  </si>
  <si>
    <t>IKR152</t>
  </si>
  <si>
    <t>IKQ155</t>
  </si>
  <si>
    <t>IKR101</t>
  </si>
  <si>
    <t>IKR102</t>
  </si>
  <si>
    <t>IKR104</t>
  </si>
  <si>
    <t>IKR111</t>
  </si>
  <si>
    <t>IKR112</t>
  </si>
  <si>
    <t>IKR113</t>
  </si>
  <si>
    <t>IKR115</t>
  </si>
  <si>
    <t>IKR116</t>
  </si>
  <si>
    <t>IKR140</t>
  </si>
  <si>
    <t>IKR141</t>
  </si>
  <si>
    <t>IKR142</t>
  </si>
  <si>
    <t>IKR143</t>
  </si>
  <si>
    <t>WI100</t>
  </si>
  <si>
    <t>WI110</t>
  </si>
  <si>
    <t>WI200</t>
  </si>
  <si>
    <t>WI210</t>
  </si>
  <si>
    <t>WI220</t>
  </si>
  <si>
    <t>WI230</t>
  </si>
  <si>
    <t>WI240</t>
  </si>
  <si>
    <t>WI250</t>
  </si>
  <si>
    <t>WI260</t>
  </si>
  <si>
    <t>WI300</t>
  </si>
  <si>
    <t>WI320</t>
  </si>
  <si>
    <t>WI330</t>
  </si>
  <si>
    <t>WI340</t>
  </si>
  <si>
    <t>WI400</t>
  </si>
  <si>
    <t>WI410</t>
  </si>
  <si>
    <t>WI500</t>
  </si>
  <si>
    <t>WI510</t>
  </si>
  <si>
    <t>WI520</t>
  </si>
  <si>
    <t>WI600</t>
  </si>
  <si>
    <t>WI610</t>
  </si>
  <si>
    <t>WI620</t>
  </si>
  <si>
    <t>WI630</t>
  </si>
  <si>
    <t>WI640</t>
  </si>
  <si>
    <t>WISE 셀렉트 고배당 70 배당가중 지수</t>
  </si>
  <si>
    <t>WISE 2차전지 테마 지수</t>
  </si>
  <si>
    <t>WISE 화장품 지수</t>
  </si>
  <si>
    <t>KRX 2차전지 TOP 10 지수</t>
  </si>
  <si>
    <t>KRX 바이오 TOP 10 지수</t>
  </si>
  <si>
    <t>반도체</t>
  </si>
  <si>
    <t>소프트웨어</t>
  </si>
  <si>
    <t>KRX 자동차</t>
  </si>
  <si>
    <t>KRX 반도체</t>
  </si>
  <si>
    <t>KRX 은행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</si>
  <si>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</si>
  <si>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</si>
  <si>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</si>
  <si>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</si>
  <si>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</si>
  <si>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</si>
  <si>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</si>
  <si>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미디어&amp;엔터테인먼트</t>
  </si>
  <si>
    <t>KRX 정보기술</t>
  </si>
  <si>
    <t>에너지</t>
  </si>
  <si>
    <t>화학</t>
  </si>
  <si>
    <t>비철,목재등</t>
  </si>
  <si>
    <t>철강</t>
  </si>
  <si>
    <t>건설,건축관련</t>
  </si>
  <si>
    <t>기계</t>
  </si>
  <si>
    <t>조선</t>
  </si>
  <si>
    <t>상사,자본재</t>
  </si>
  <si>
    <t>운송</t>
  </si>
  <si>
    <t>자동차</t>
  </si>
  <si>
    <t>호텔,레저서비스</t>
  </si>
  <si>
    <t>미디어,교육</t>
  </si>
  <si>
    <t>소매(유통)</t>
  </si>
  <si>
    <t>필수소비재</t>
  </si>
  <si>
    <t>건강관리</t>
  </si>
  <si>
    <t>은행</t>
  </si>
  <si>
    <t>증권</t>
  </si>
  <si>
    <t>보험</t>
  </si>
  <si>
    <t>IT하드웨어</t>
  </si>
  <si>
    <t>IT가전</t>
  </si>
  <si>
    <t>디스플레이</t>
  </si>
  <si>
    <t>T</t>
    <phoneticPr fontId="4" type="noConversion"/>
  </si>
  <si>
    <t>WTI0101</t>
  </si>
  <si>
    <t>WISE 여행레저 지수</t>
  </si>
  <si>
    <t>WTI0102</t>
  </si>
  <si>
    <t>WISE 미디어컨텐츠 지수</t>
  </si>
  <si>
    <t>업종명</t>
    <phoneticPr fontId="4" type="noConversion"/>
  </si>
  <si>
    <t>D</t>
    <phoneticPr fontId="4" type="noConversion"/>
  </si>
  <si>
    <t>G4530</t>
  </si>
  <si>
    <t>G24530</t>
  </si>
  <si>
    <t>WI31010</t>
  </si>
  <si>
    <t>WI60010</t>
  </si>
  <si>
    <t>WI262010</t>
  </si>
  <si>
    <t>반도체와반도체장비</t>
  </si>
  <si>
    <t>KSQ 반도체와반도체장비</t>
  </si>
  <si>
    <t>화장품</t>
  </si>
  <si>
    <t>KSQ 반도체</t>
  </si>
  <si>
    <t>WI240010</t>
  </si>
  <si>
    <t>WI233010</t>
  </si>
  <si>
    <t>WI230020</t>
  </si>
  <si>
    <t>WI41010</t>
  </si>
  <si>
    <t>WI41020</t>
  </si>
  <si>
    <t>WI40010</t>
  </si>
  <si>
    <t>WI33010</t>
  </si>
  <si>
    <t>WI30020</t>
  </si>
  <si>
    <t>WI30010</t>
  </si>
  <si>
    <t>WI23020</t>
  </si>
  <si>
    <t>KSQ 식품,음료</t>
  </si>
  <si>
    <t>KSQ 미디어</t>
  </si>
  <si>
    <t>KSQ 자동차부품</t>
  </si>
  <si>
    <t>제약</t>
  </si>
  <si>
    <t>생명과학</t>
  </si>
  <si>
    <t>식품,음료</t>
  </si>
  <si>
    <t>미디어</t>
  </si>
  <si>
    <t>자동차부품</t>
  </si>
  <si>
    <t>전기장비</t>
  </si>
  <si>
    <t>G203020</t>
  </si>
  <si>
    <t>G203030</t>
  </si>
  <si>
    <t>G404010</t>
  </si>
  <si>
    <t>G453010</t>
  </si>
  <si>
    <t>G551010</t>
  </si>
  <si>
    <t>G551020</t>
  </si>
  <si>
    <t>항공사</t>
  </si>
  <si>
    <t>해운사</t>
  </si>
  <si>
    <t>손해보험</t>
  </si>
  <si>
    <t>전기유틸리티</t>
  </si>
  <si>
    <t>가스유틸리티</t>
  </si>
  <si>
    <t>손해보험</t>
    <phoneticPr fontId="4" type="noConversion"/>
  </si>
  <si>
    <t>G404020</t>
    <phoneticPr fontId="4" type="noConversion"/>
  </si>
  <si>
    <t>생명보험</t>
    <phoneticPr fontId="4" type="noConversion"/>
  </si>
  <si>
    <t>WTI0401</t>
    <phoneticPr fontId="4" type="noConversion"/>
  </si>
  <si>
    <t>WISE 게임 테마 지수</t>
  </si>
  <si>
    <t>생명보험</t>
  </si>
  <si>
    <r>
      <t xml:space="preserve">WISE </t>
    </r>
    <r>
      <rPr>
        <sz val="9"/>
        <color theme="1"/>
        <rFont val="돋움"/>
        <family val="3"/>
        <charset val="129"/>
      </rPr>
      <t>게임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테마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지수</t>
    </r>
    <phoneticPr fontId="4" type="noConversion"/>
  </si>
  <si>
    <t>평균</t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</si>
  <si>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10%</t>
    </r>
    <phoneticPr fontId="4" type="noConversion"/>
  </si>
  <si>
    <t>현재</t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</si>
  <si>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25%</t>
    </r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</si>
  <si>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25%</t>
    </r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</si>
  <si>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10%</t>
    </r>
    <phoneticPr fontId="4" type="noConversion"/>
  </si>
  <si>
    <t>G201010</t>
  </si>
  <si>
    <t>G2201010</t>
  </si>
  <si>
    <t>우주항공과국방</t>
  </si>
  <si>
    <t>KSQ 우주항공과국방</t>
  </si>
  <si>
    <r>
      <rPr>
        <sz val="9"/>
        <rFont val="돋움"/>
        <family val="3"/>
        <charset val="129"/>
      </rPr>
      <t>미디어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교육</t>
    </r>
    <phoneticPr fontId="4" type="noConversion"/>
  </si>
  <si>
    <t>소프트웨어</t>
    <phoneticPr fontId="4" type="noConversion"/>
  </si>
  <si>
    <t>소프트웨어</t>
    <phoneticPr fontId="4" type="noConversion"/>
  </si>
  <si>
    <t xml:space="preserve"> </t>
    <phoneticPr fontId="4" type="noConversion"/>
  </si>
  <si>
    <t>기계</t>
    <phoneticPr fontId="4" type="noConversion"/>
  </si>
  <si>
    <r>
      <rPr>
        <sz val="9"/>
        <rFont val="돋움"/>
        <family val="3"/>
        <charset val="129"/>
      </rPr>
      <t>식품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음료</t>
    </r>
    <phoneticPr fontId="4" type="noConversion"/>
  </si>
  <si>
    <r>
      <rPr>
        <sz val="9"/>
        <color theme="1"/>
        <rFont val="돋움"/>
        <family val="3"/>
        <charset val="129"/>
      </rPr>
      <t>식품</t>
    </r>
    <r>
      <rPr>
        <sz val="9"/>
        <color theme="1"/>
        <rFont val="Arial"/>
        <family val="2"/>
        <charset val="129"/>
      </rPr>
      <t>,</t>
    </r>
    <r>
      <rPr>
        <sz val="9"/>
        <color theme="1"/>
        <rFont val="돋움"/>
        <family val="3"/>
        <charset val="129"/>
      </rPr>
      <t>음료</t>
    </r>
    <phoneticPr fontId="4" type="noConversion"/>
  </si>
  <si>
    <r>
      <t>KRX 2</t>
    </r>
    <r>
      <rPr>
        <sz val="9"/>
        <rFont val="돋움"/>
        <family val="3"/>
        <charset val="129"/>
      </rPr>
      <t>차전지</t>
    </r>
    <r>
      <rPr>
        <sz val="9"/>
        <rFont val="Arial"/>
        <family val="2"/>
      </rPr>
      <t xml:space="preserve"> TOP 10 </t>
    </r>
    <r>
      <rPr>
        <sz val="9"/>
        <rFont val="돋움"/>
        <family val="3"/>
        <charset val="129"/>
      </rPr>
      <t>지수</t>
    </r>
    <phoneticPr fontId="4" type="noConversion"/>
  </si>
  <si>
    <t>코스피</t>
    <phoneticPr fontId="4" type="noConversion"/>
  </si>
  <si>
    <t>코스닥</t>
    <phoneticPr fontId="4" type="noConversion"/>
  </si>
  <si>
    <t>WISE 셀렉트 고배당 70 배당가중 지수</t>
    <phoneticPr fontId="4" type="noConversion"/>
  </si>
  <si>
    <t>WISE 2차전지 테마 지수</t>
    <phoneticPr fontId="4" type="noConversion"/>
  </si>
  <si>
    <t>WISE 화장품 지수</t>
    <phoneticPr fontId="4" type="noConversion"/>
  </si>
  <si>
    <t>KRX 2차전지 TOP 10 지수</t>
    <phoneticPr fontId="4" type="noConversion"/>
  </si>
  <si>
    <t>KRX 자동차</t>
    <phoneticPr fontId="4" type="noConversion"/>
  </si>
  <si>
    <t>KRX 바이오 TOP 10 지수</t>
    <phoneticPr fontId="4" type="noConversion"/>
  </si>
  <si>
    <t>가스유틸리티</t>
    <phoneticPr fontId="4" type="noConversion"/>
  </si>
  <si>
    <t>KSQ 반도체와반도체장비</t>
    <phoneticPr fontId="4" type="noConversion"/>
  </si>
  <si>
    <t>KRX 반도체</t>
    <phoneticPr fontId="4" type="noConversion"/>
  </si>
  <si>
    <t>KRX 은행</t>
    <phoneticPr fontId="4" type="noConversion"/>
  </si>
  <si>
    <t>항공사</t>
    <phoneticPr fontId="4" type="noConversion"/>
  </si>
  <si>
    <t>해운사</t>
    <phoneticPr fontId="4" type="noConversion"/>
  </si>
  <si>
    <t>조선</t>
    <phoneticPr fontId="4" type="noConversion"/>
  </si>
  <si>
    <t>KRX K콘텐츠</t>
    <phoneticPr fontId="4" type="noConversion"/>
  </si>
  <si>
    <t>자동차부품</t>
    <phoneticPr fontId="4" type="noConversion"/>
  </si>
  <si>
    <t>자동차</t>
    <phoneticPr fontId="4" type="noConversion"/>
  </si>
  <si>
    <t>전기장비</t>
    <phoneticPr fontId="4" type="noConversion"/>
  </si>
  <si>
    <t>WISE 여행레저 지수</t>
    <phoneticPr fontId="4" type="noConversion"/>
  </si>
  <si>
    <t>KRX 경기소비재</t>
    <phoneticPr fontId="4" type="noConversion"/>
  </si>
  <si>
    <t>식품,음료</t>
    <phoneticPr fontId="4" type="noConversion"/>
  </si>
  <si>
    <t>KRX 건설</t>
    <phoneticPr fontId="4" type="noConversion"/>
  </si>
  <si>
    <t>KRX 정보기술</t>
    <phoneticPr fontId="4" type="noConversion"/>
  </si>
  <si>
    <t>KRX 보험</t>
    <phoneticPr fontId="4" type="noConversion"/>
  </si>
  <si>
    <t>전기유틸리티</t>
    <phoneticPr fontId="4" type="noConversion"/>
  </si>
  <si>
    <t>N/A</t>
    <phoneticPr fontId="4" type="noConversion"/>
  </si>
  <si>
    <t>에너지</t>
    <phoneticPr fontId="4" type="noConversion"/>
  </si>
  <si>
    <t>화학</t>
    <phoneticPr fontId="4" type="noConversion"/>
  </si>
  <si>
    <t>비철,목재등</t>
    <phoneticPr fontId="4" type="noConversion"/>
  </si>
  <si>
    <t>철강</t>
    <phoneticPr fontId="4" type="noConversion"/>
  </si>
  <si>
    <t>건설,건축관련</t>
    <phoneticPr fontId="4" type="noConversion"/>
  </si>
  <si>
    <t>반도체와반도체장비</t>
    <phoneticPr fontId="4" type="noConversion"/>
  </si>
  <si>
    <t>상사,자본재</t>
    <phoneticPr fontId="4" type="noConversion"/>
  </si>
  <si>
    <t>운송</t>
    <phoneticPr fontId="4" type="noConversion"/>
  </si>
  <si>
    <t>호텔,레저서비스</t>
    <phoneticPr fontId="4" type="noConversion"/>
  </si>
  <si>
    <t>미디어</t>
    <phoneticPr fontId="4" type="noConversion"/>
  </si>
  <si>
    <t>소매(유통)</t>
    <phoneticPr fontId="4" type="noConversion"/>
  </si>
  <si>
    <t>필수소비재</t>
    <phoneticPr fontId="4" type="noConversion"/>
  </si>
  <si>
    <t>건강관리</t>
    <phoneticPr fontId="4" type="noConversion"/>
  </si>
  <si>
    <t>은행</t>
    <phoneticPr fontId="4" type="noConversion"/>
  </si>
  <si>
    <t>증권</t>
    <phoneticPr fontId="4" type="noConversion"/>
  </si>
  <si>
    <t>보험</t>
    <phoneticPr fontId="4" type="noConversion"/>
  </si>
  <si>
    <t>IT하드웨어</t>
    <phoneticPr fontId="4" type="noConversion"/>
  </si>
  <si>
    <t>반도체</t>
    <phoneticPr fontId="4" type="noConversion"/>
  </si>
  <si>
    <t>IT가전</t>
    <phoneticPr fontId="4" type="noConversion"/>
  </si>
  <si>
    <t>디스플레이</t>
    <phoneticPr fontId="4" type="noConversion"/>
  </si>
  <si>
    <t>KRX 운송</t>
    <phoneticPr fontId="4" type="noConversion"/>
  </si>
  <si>
    <t>WISE 미디어컨텐츠 지수</t>
    <phoneticPr fontId="4" type="noConversion"/>
  </si>
  <si>
    <t>KRX 기계장비</t>
    <phoneticPr fontId="4" type="noConversion"/>
  </si>
  <si>
    <t>KRX 증권</t>
    <phoneticPr fontId="4" type="noConversion"/>
  </si>
  <si>
    <t>화장품</t>
    <phoneticPr fontId="4" type="noConversion"/>
  </si>
  <si>
    <t>WISE 게임 테마 지수</t>
    <phoneticPr fontId="4" type="noConversion"/>
  </si>
  <si>
    <t>KSQ 반도체</t>
    <phoneticPr fontId="4" type="noConversion"/>
  </si>
  <si>
    <t>KSQ 식품,음료</t>
    <phoneticPr fontId="4" type="noConversion"/>
  </si>
  <si>
    <t>KSQ 미디어</t>
    <phoneticPr fontId="4" type="noConversion"/>
  </si>
  <si>
    <t>KSQ 자동차부품</t>
    <phoneticPr fontId="4" type="noConversion"/>
  </si>
  <si>
    <t>제약</t>
    <phoneticPr fontId="4" type="noConversion"/>
  </si>
  <si>
    <t>생명과학</t>
    <phoneticPr fontId="4" type="noConversion"/>
  </si>
  <si>
    <t>KRX 필수소비재</t>
    <phoneticPr fontId="4" type="noConversion"/>
  </si>
  <si>
    <t>미디어,교육</t>
    <phoneticPr fontId="4" type="noConversion"/>
  </si>
  <si>
    <t>우주항공과국방</t>
    <phoneticPr fontId="4" type="noConversion"/>
  </si>
  <si>
    <t>KSQ 우주항공과국방</t>
    <phoneticPr fontId="4" type="noConversion"/>
  </si>
  <si>
    <t>5일누적 외국인총합계 순매수대금(일간)</t>
    <phoneticPr fontId="4" type="noConversion"/>
  </si>
  <si>
    <t>`</t>
    <phoneticPr fontId="4" type="noConversion"/>
  </si>
  <si>
    <t>G0</t>
  </si>
  <si>
    <t>G10</t>
  </si>
  <si>
    <t>G1010</t>
  </si>
  <si>
    <t>G101010</t>
  </si>
  <si>
    <t>G101020</t>
  </si>
  <si>
    <t>G15</t>
  </si>
  <si>
    <t>G1510</t>
  </si>
  <si>
    <t>G151010</t>
  </si>
  <si>
    <t>G151030</t>
  </si>
  <si>
    <t>G151040</t>
  </si>
  <si>
    <t>G151050</t>
  </si>
  <si>
    <t>G151060</t>
  </si>
  <si>
    <t>G20</t>
  </si>
  <si>
    <t>G2010</t>
  </si>
  <si>
    <t>G201020</t>
  </si>
  <si>
    <t>G201025</t>
  </si>
  <si>
    <t>G201030</t>
  </si>
  <si>
    <t>G201035</t>
  </si>
  <si>
    <t>G201040</t>
  </si>
  <si>
    <t>G201050</t>
  </si>
  <si>
    <t>G201060</t>
  </si>
  <si>
    <t>G201065</t>
  </si>
  <si>
    <t>G201070</t>
  </si>
  <si>
    <t>G2020</t>
  </si>
  <si>
    <t>G202010</t>
  </si>
  <si>
    <t>G2030</t>
  </si>
  <si>
    <t>G203010</t>
  </si>
  <si>
    <t>G203040</t>
  </si>
  <si>
    <t>G203050</t>
  </si>
  <si>
    <t>G25</t>
  </si>
  <si>
    <t>G2510</t>
  </si>
  <si>
    <t>G251010</t>
  </si>
  <si>
    <t>G251020</t>
  </si>
  <si>
    <t>G2520</t>
  </si>
  <si>
    <t>G252040</t>
  </si>
  <si>
    <t>G252050</t>
  </si>
  <si>
    <t>G252060</t>
  </si>
  <si>
    <t>G252065</t>
  </si>
  <si>
    <t>G252070</t>
  </si>
  <si>
    <t>G2530</t>
  </si>
  <si>
    <t>G253010</t>
  </si>
  <si>
    <t>G253020</t>
  </si>
  <si>
    <t>G2550</t>
  </si>
  <si>
    <t>G255010</t>
  </si>
  <si>
    <t>G255020</t>
  </si>
  <si>
    <t>G255030</t>
  </si>
  <si>
    <t>G255040</t>
  </si>
  <si>
    <t>G2560</t>
  </si>
  <si>
    <t>G256010</t>
  </si>
  <si>
    <t>G30</t>
  </si>
  <si>
    <t>G3010</t>
  </si>
  <si>
    <t>G301010</t>
  </si>
  <si>
    <t>G3020</t>
  </si>
  <si>
    <t>G302010</t>
  </si>
  <si>
    <t>G302020</t>
  </si>
  <si>
    <t>G302030</t>
  </si>
  <si>
    <t>G3030</t>
  </si>
  <si>
    <t>G303010</t>
  </si>
  <si>
    <t>G35</t>
  </si>
  <si>
    <t>G3510</t>
  </si>
  <si>
    <t>G351010</t>
  </si>
  <si>
    <t>G351020</t>
  </si>
  <si>
    <t>G351030</t>
  </si>
  <si>
    <t>G3520</t>
  </si>
  <si>
    <t>G352010</t>
  </si>
  <si>
    <t>G352020</t>
  </si>
  <si>
    <t>G352030</t>
  </si>
  <si>
    <t>G40</t>
  </si>
  <si>
    <t>G4010</t>
  </si>
  <si>
    <t>G401010</t>
  </si>
  <si>
    <t>G4020</t>
  </si>
  <si>
    <t>G402010</t>
  </si>
  <si>
    <t>G4030</t>
  </si>
  <si>
    <t>G403020</t>
  </si>
  <si>
    <t>G403030</t>
  </si>
  <si>
    <t>G403040</t>
  </si>
  <si>
    <t>G4040</t>
  </si>
  <si>
    <t>G404020</t>
  </si>
  <si>
    <t>G4050</t>
  </si>
  <si>
    <t>G405020</t>
  </si>
  <si>
    <t>G45</t>
  </si>
  <si>
    <t>G4510</t>
  </si>
  <si>
    <t>G451020</t>
  </si>
  <si>
    <t>G451030</t>
  </si>
  <si>
    <t>G4520</t>
  </si>
  <si>
    <t>G452010</t>
  </si>
  <si>
    <t>G452015</t>
  </si>
  <si>
    <t>G452020</t>
  </si>
  <si>
    <t>G452030</t>
  </si>
  <si>
    <t>G452040</t>
  </si>
  <si>
    <t>G4535</t>
  </si>
  <si>
    <t>G453510</t>
  </si>
  <si>
    <t>G453520</t>
  </si>
  <si>
    <t>G4540</t>
  </si>
  <si>
    <t>G454010</t>
  </si>
  <si>
    <t>G454020</t>
  </si>
  <si>
    <t>G50</t>
  </si>
  <si>
    <t>G5010</t>
  </si>
  <si>
    <t>G501010</t>
  </si>
  <si>
    <t>G501020</t>
  </si>
  <si>
    <t>G5020</t>
  </si>
  <si>
    <t>G502010</t>
  </si>
  <si>
    <t>G502020</t>
  </si>
  <si>
    <t>G502030</t>
  </si>
  <si>
    <t>G502040</t>
  </si>
  <si>
    <t>G502050</t>
  </si>
  <si>
    <t>G55</t>
  </si>
  <si>
    <t>G5510</t>
  </si>
  <si>
    <t>G551030</t>
  </si>
  <si>
    <t>G551050</t>
  </si>
  <si>
    <t>G100</t>
  </si>
  <si>
    <t>KSE</t>
  </si>
  <si>
    <t>G200</t>
  </si>
  <si>
    <t>G210</t>
  </si>
  <si>
    <t>G21010</t>
  </si>
  <si>
    <t>G2101010</t>
  </si>
  <si>
    <t>G2101020</t>
  </si>
  <si>
    <t>G215</t>
  </si>
  <si>
    <t>G21510</t>
  </si>
  <si>
    <t>G2151010</t>
  </si>
  <si>
    <t>G2151030</t>
  </si>
  <si>
    <t>G2151040</t>
  </si>
  <si>
    <t>G2151050</t>
  </si>
  <si>
    <t>G2151060</t>
  </si>
  <si>
    <t>G220</t>
  </si>
  <si>
    <t>G22010</t>
  </si>
  <si>
    <t>G2201020</t>
  </si>
  <si>
    <t>G2201025</t>
  </si>
  <si>
    <t>G2201030</t>
  </si>
  <si>
    <t>G2201035</t>
  </si>
  <si>
    <t>G2201040</t>
  </si>
  <si>
    <t>G2201050</t>
  </si>
  <si>
    <t>G2201060</t>
  </si>
  <si>
    <t>G2201065</t>
  </si>
  <si>
    <t>G2201070</t>
  </si>
  <si>
    <t>G22020</t>
  </si>
  <si>
    <t>G2202010</t>
  </si>
  <si>
    <t>G22030</t>
  </si>
  <si>
    <t>G2203010</t>
  </si>
  <si>
    <t>G2203020</t>
  </si>
  <si>
    <t>G2203030</t>
  </si>
  <si>
    <t>G2203040</t>
  </si>
  <si>
    <t>G2203050</t>
  </si>
  <si>
    <t>G225</t>
  </si>
  <si>
    <t>G22510</t>
  </si>
  <si>
    <t>G2251010</t>
  </si>
  <si>
    <t>G2251020</t>
  </si>
  <si>
    <t>G22520</t>
  </si>
  <si>
    <t>G2252040</t>
  </si>
  <si>
    <t>G2252050</t>
  </si>
  <si>
    <t>G2252060</t>
  </si>
  <si>
    <t>G2252065</t>
  </si>
  <si>
    <t>G2252070</t>
  </si>
  <si>
    <t>G22530</t>
  </si>
  <si>
    <t>G2253010</t>
  </si>
  <si>
    <t>G2253020</t>
  </si>
  <si>
    <t>G22550</t>
  </si>
  <si>
    <t>G2255010</t>
  </si>
  <si>
    <t>G2255020</t>
  </si>
  <si>
    <t>G2255030</t>
  </si>
  <si>
    <t>G2255040</t>
  </si>
  <si>
    <t>G22560</t>
  </si>
  <si>
    <t>G2256010</t>
  </si>
  <si>
    <t>G230</t>
  </si>
  <si>
    <t>G23010</t>
  </si>
  <si>
    <t>G2301010</t>
  </si>
  <si>
    <t>G23020</t>
  </si>
  <si>
    <t>G2302010</t>
  </si>
  <si>
    <t>G2302020</t>
  </si>
  <si>
    <t>G2302030</t>
  </si>
  <si>
    <t>G23030</t>
  </si>
  <si>
    <t>G2303010</t>
  </si>
  <si>
    <t>G235</t>
  </si>
  <si>
    <t>G23510</t>
  </si>
  <si>
    <t>G2351010</t>
  </si>
  <si>
    <t>G2351020</t>
  </si>
  <si>
    <t>G2351030</t>
  </si>
  <si>
    <t>G23520</t>
  </si>
  <si>
    <t>G2352010</t>
  </si>
  <si>
    <t>G2352020</t>
  </si>
  <si>
    <t>G2352030</t>
  </si>
  <si>
    <t>G240</t>
  </si>
  <si>
    <t>G24010</t>
  </si>
  <si>
    <t>G2401010</t>
  </si>
  <si>
    <t>G24020</t>
  </si>
  <si>
    <t>G2402010</t>
  </si>
  <si>
    <t>G24030</t>
  </si>
  <si>
    <t>G2403020</t>
  </si>
  <si>
    <t>G2403030</t>
  </si>
  <si>
    <t>G2403040</t>
  </si>
  <si>
    <t>G24040</t>
  </si>
  <si>
    <t>G2404010</t>
  </si>
  <si>
    <t>G2404020</t>
  </si>
  <si>
    <t>G24050</t>
  </si>
  <si>
    <t>G2405020</t>
  </si>
  <si>
    <t>G245</t>
  </si>
  <si>
    <t>G24510</t>
  </si>
  <si>
    <t>G2451020</t>
  </si>
  <si>
    <t>G2451030</t>
  </si>
  <si>
    <t>G24520</t>
  </si>
  <si>
    <t>G2452010</t>
  </si>
  <si>
    <t>G2452015</t>
  </si>
  <si>
    <t>G2452020</t>
  </si>
  <si>
    <t>G2452030</t>
  </si>
  <si>
    <t>G2452040</t>
  </si>
  <si>
    <t>G2453010</t>
  </si>
  <si>
    <t>G24535</t>
  </si>
  <si>
    <t>G2453510</t>
  </si>
  <si>
    <t>G2453520</t>
  </si>
  <si>
    <t>G24540</t>
  </si>
  <si>
    <t>G2454010</t>
  </si>
  <si>
    <t>G2454020</t>
  </si>
  <si>
    <t>G250</t>
  </si>
  <si>
    <t>G25010</t>
  </si>
  <si>
    <t>G2501010</t>
  </si>
  <si>
    <t>G2501020</t>
  </si>
  <si>
    <t>G25020</t>
  </si>
  <si>
    <t>G2502010</t>
  </si>
  <si>
    <t>G2502020</t>
  </si>
  <si>
    <t>G2502030</t>
  </si>
  <si>
    <t>G2502040</t>
  </si>
  <si>
    <t>G2502050</t>
  </si>
  <si>
    <t>G255</t>
  </si>
  <si>
    <t>G25510</t>
  </si>
  <si>
    <t>G2551010</t>
  </si>
  <si>
    <t>G2551020</t>
  </si>
  <si>
    <t>G2551030</t>
  </si>
  <si>
    <t>G2551050</t>
  </si>
  <si>
    <t>WI000</t>
  </si>
  <si>
    <t>WI310</t>
  </si>
  <si>
    <t>WI700</t>
  </si>
  <si>
    <t>WI800</t>
  </si>
  <si>
    <t>WI10010</t>
  </si>
  <si>
    <t>WI11010</t>
  </si>
  <si>
    <t>WI20010</t>
  </si>
  <si>
    <t>WI20020</t>
  </si>
  <si>
    <t>WI21010</t>
  </si>
  <si>
    <t>WI22010</t>
  </si>
  <si>
    <t>WI22020</t>
  </si>
  <si>
    <t>WI23010</t>
  </si>
  <si>
    <t>WI24010</t>
  </si>
  <si>
    <t>WI25010</t>
  </si>
  <si>
    <t>WI25020</t>
  </si>
  <si>
    <t>WI25030</t>
  </si>
  <si>
    <t>WI26010</t>
  </si>
  <si>
    <t>WI31020</t>
  </si>
  <si>
    <t>WI31030</t>
  </si>
  <si>
    <t>WI31040</t>
  </si>
  <si>
    <t>WI32010</t>
  </si>
  <si>
    <t>WI33020</t>
  </si>
  <si>
    <t>WI34010</t>
  </si>
  <si>
    <t>WI34020</t>
  </si>
  <si>
    <t>WI40020</t>
  </si>
  <si>
    <t>WI40030</t>
  </si>
  <si>
    <t>WI41030</t>
  </si>
  <si>
    <t>WI50010</t>
  </si>
  <si>
    <t>WI50020</t>
  </si>
  <si>
    <t>WI51010</t>
  </si>
  <si>
    <t>WI52010</t>
  </si>
  <si>
    <t>WI60020</t>
  </si>
  <si>
    <t>WI61010</t>
  </si>
  <si>
    <t>WI61020</t>
  </si>
  <si>
    <t>WI61030</t>
  </si>
  <si>
    <t>WI61040</t>
  </si>
  <si>
    <t>WI62010</t>
  </si>
  <si>
    <t>WI63010</t>
  </si>
  <si>
    <t>WI63020</t>
  </si>
  <si>
    <t>WI64010</t>
  </si>
  <si>
    <t>WI64020</t>
  </si>
  <si>
    <t>WI70010</t>
  </si>
  <si>
    <t>WI80010</t>
  </si>
  <si>
    <t>WTI0401</t>
  </si>
  <si>
    <t>WTI0502</t>
  </si>
  <si>
    <t>R100200</t>
  </si>
  <si>
    <t>I101200</t>
  </si>
  <si>
    <t>I105710</t>
  </si>
  <si>
    <t>I106410</t>
  </si>
  <si>
    <t>U113120</t>
  </si>
  <si>
    <t>U114120</t>
  </si>
  <si>
    <t>U117120</t>
  </si>
  <si>
    <t>Account Type</t>
  </si>
  <si>
    <t>Peer Analysis (To Select)</t>
    <phoneticPr fontId="4" type="noConversion"/>
  </si>
  <si>
    <t>Account</t>
    <phoneticPr fontId="4" type="noConversion"/>
  </si>
  <si>
    <t>Period</t>
    <phoneticPr fontId="4" type="noConversion"/>
  </si>
  <si>
    <t>결산월</t>
    <phoneticPr fontId="4" type="noConversion"/>
  </si>
  <si>
    <t>거래대금</t>
    <phoneticPr fontId="4" type="noConversion"/>
  </si>
  <si>
    <t>5일평균거래대금</t>
    <phoneticPr fontId="4" type="noConversion"/>
  </si>
  <si>
    <t>20일평균거래대금</t>
    <phoneticPr fontId="4" type="noConversion"/>
  </si>
  <si>
    <t>투신 매수대금(일간)</t>
    <phoneticPr fontId="4" type="noConversion"/>
  </si>
  <si>
    <t>사모펀드 매수대금(일간)</t>
    <phoneticPr fontId="4" type="noConversion"/>
  </si>
  <si>
    <t>연기금 매수대금(일간)</t>
    <phoneticPr fontId="4" type="noConversion"/>
  </si>
  <si>
    <t>전체기업</t>
    <phoneticPr fontId="4" type="noConversion"/>
  </si>
  <si>
    <t>에너지장비및서비스</t>
    <phoneticPr fontId="4" type="noConversion"/>
  </si>
  <si>
    <t>석유와가스</t>
    <phoneticPr fontId="4" type="noConversion"/>
  </si>
  <si>
    <t>소재</t>
    <phoneticPr fontId="4" type="noConversion"/>
  </si>
  <si>
    <t>포장재</t>
    <phoneticPr fontId="4" type="noConversion"/>
  </si>
  <si>
    <t>비철금속</t>
    <phoneticPr fontId="4" type="noConversion"/>
  </si>
  <si>
    <t>종이와목재</t>
    <phoneticPr fontId="4" type="noConversion"/>
  </si>
  <si>
    <t>산업재</t>
    <phoneticPr fontId="4" type="noConversion"/>
  </si>
  <si>
    <t>자본재</t>
    <phoneticPr fontId="4" type="noConversion"/>
  </si>
  <si>
    <t>건축제품</t>
    <phoneticPr fontId="4" type="noConversion"/>
  </si>
  <si>
    <t>건축자재</t>
    <phoneticPr fontId="4" type="noConversion"/>
  </si>
  <si>
    <t>건설</t>
    <phoneticPr fontId="4" type="noConversion"/>
  </si>
  <si>
    <t>가구</t>
    <phoneticPr fontId="4" type="noConversion"/>
  </si>
  <si>
    <t>복합기업</t>
    <phoneticPr fontId="4" type="noConversion"/>
  </si>
  <si>
    <t>무역회사와판매업체</t>
    <phoneticPr fontId="4" type="noConversion"/>
  </si>
  <si>
    <t>상업서비스와공급품</t>
    <phoneticPr fontId="4" type="noConversion"/>
  </si>
  <si>
    <t>항공화물운송과물류</t>
    <phoneticPr fontId="4" type="noConversion"/>
  </si>
  <si>
    <t>도로와철도운송</t>
    <phoneticPr fontId="4" type="noConversion"/>
  </si>
  <si>
    <t>운송인프라</t>
    <phoneticPr fontId="4" type="noConversion"/>
  </si>
  <si>
    <t>경기관련소비재</t>
    <phoneticPr fontId="4" type="noConversion"/>
  </si>
  <si>
    <t>자동차와부품</t>
    <phoneticPr fontId="4" type="noConversion"/>
  </si>
  <si>
    <t>내구소비재와의류</t>
    <phoneticPr fontId="4" type="noConversion"/>
  </si>
  <si>
    <t>가정용기기와용품</t>
    <phoneticPr fontId="4" type="noConversion"/>
  </si>
  <si>
    <t>레저용장비와제품</t>
    <phoneticPr fontId="4" type="noConversion"/>
  </si>
  <si>
    <t>섬유,의류,신발,호화품</t>
    <phoneticPr fontId="4" type="noConversion"/>
  </si>
  <si>
    <t>문구류</t>
    <phoneticPr fontId="4" type="noConversion"/>
  </si>
  <si>
    <t>호텔,레스토랑,레저등</t>
    <phoneticPr fontId="4" type="noConversion"/>
  </si>
  <si>
    <t>호텔,레스토랑,레저</t>
    <phoneticPr fontId="4" type="noConversion"/>
  </si>
  <si>
    <t>다각화된소비자서비스</t>
    <phoneticPr fontId="4" type="noConversion"/>
  </si>
  <si>
    <t>판매업체</t>
    <phoneticPr fontId="4" type="noConversion"/>
  </si>
  <si>
    <t>인터넷과카탈로그소매</t>
    <phoneticPr fontId="4" type="noConversion"/>
  </si>
  <si>
    <t>백화점과일반상점</t>
    <phoneticPr fontId="4" type="noConversion"/>
  </si>
  <si>
    <t>전문소매</t>
    <phoneticPr fontId="4" type="noConversion"/>
  </si>
  <si>
    <t>교육서비스</t>
    <phoneticPr fontId="4" type="noConversion"/>
  </si>
  <si>
    <t>식품과기본식료품소매</t>
    <phoneticPr fontId="4" type="noConversion"/>
  </si>
  <si>
    <t>식품,음료,담배</t>
    <phoneticPr fontId="4" type="noConversion"/>
  </si>
  <si>
    <t>음료</t>
    <phoneticPr fontId="4" type="noConversion"/>
  </si>
  <si>
    <t>식품</t>
    <phoneticPr fontId="4" type="noConversion"/>
  </si>
  <si>
    <t>담배</t>
    <phoneticPr fontId="4" type="noConversion"/>
  </si>
  <si>
    <t>가정용품과개인용품</t>
    <phoneticPr fontId="4" type="noConversion"/>
  </si>
  <si>
    <t>가정용품</t>
    <phoneticPr fontId="4" type="noConversion"/>
  </si>
  <si>
    <t>건강관리장비와서비스</t>
    <phoneticPr fontId="4" type="noConversion"/>
  </si>
  <si>
    <t>건강관리장비와용품</t>
    <phoneticPr fontId="4" type="noConversion"/>
  </si>
  <si>
    <t>건강관리업체및서비스</t>
    <phoneticPr fontId="4" type="noConversion"/>
  </si>
  <si>
    <t>건강관리기술</t>
    <phoneticPr fontId="4" type="noConversion"/>
  </si>
  <si>
    <t>제약과생물공학</t>
    <phoneticPr fontId="4" type="noConversion"/>
  </si>
  <si>
    <t>생물공학</t>
    <phoneticPr fontId="4" type="noConversion"/>
  </si>
  <si>
    <t>생명과학도구및서비스</t>
    <phoneticPr fontId="4" type="noConversion"/>
  </si>
  <si>
    <t>금융</t>
    <phoneticPr fontId="4" type="noConversion"/>
  </si>
  <si>
    <t>다각화된금융</t>
    <phoneticPr fontId="4" type="noConversion"/>
  </si>
  <si>
    <t>창업투자</t>
    <phoneticPr fontId="4" type="noConversion"/>
  </si>
  <si>
    <t>카드</t>
    <phoneticPr fontId="4" type="noConversion"/>
  </si>
  <si>
    <t>기타금융</t>
    <phoneticPr fontId="4" type="noConversion"/>
  </si>
  <si>
    <t>부동산</t>
    <phoneticPr fontId="4" type="noConversion"/>
  </si>
  <si>
    <t>IT</t>
    <phoneticPr fontId="4" type="noConversion"/>
  </si>
  <si>
    <t>소프트웨어와서비스</t>
    <phoneticPr fontId="4" type="noConversion"/>
  </si>
  <si>
    <t>IT서비스</t>
    <phoneticPr fontId="4" type="noConversion"/>
  </si>
  <si>
    <t>기술하드웨어와장비</t>
    <phoneticPr fontId="4" type="noConversion"/>
  </si>
  <si>
    <t>통신장비</t>
    <phoneticPr fontId="4" type="noConversion"/>
  </si>
  <si>
    <t>핸드셋</t>
    <phoneticPr fontId="4" type="noConversion"/>
  </si>
  <si>
    <t>컴퓨터와주변기기</t>
    <phoneticPr fontId="4" type="noConversion"/>
  </si>
  <si>
    <t>전자장비와기기</t>
    <phoneticPr fontId="4" type="noConversion"/>
  </si>
  <si>
    <t>사무용전자제품</t>
    <phoneticPr fontId="4" type="noConversion"/>
  </si>
  <si>
    <t>전자와 전기제품</t>
    <phoneticPr fontId="4" type="noConversion"/>
  </si>
  <si>
    <t>전자제품</t>
    <phoneticPr fontId="4" type="noConversion"/>
  </si>
  <si>
    <t>전기제품</t>
    <phoneticPr fontId="4" type="noConversion"/>
  </si>
  <si>
    <t>디스플레이패널</t>
    <phoneticPr fontId="4" type="noConversion"/>
  </si>
  <si>
    <t>디스플레이장비및부품</t>
    <phoneticPr fontId="4" type="noConversion"/>
  </si>
  <si>
    <t>커뮤니케이션서비스</t>
    <phoneticPr fontId="4" type="noConversion"/>
  </si>
  <si>
    <t>전기통신서비스</t>
    <phoneticPr fontId="4" type="noConversion"/>
  </si>
  <si>
    <t>다각화된통신서비스</t>
    <phoneticPr fontId="4" type="noConversion"/>
  </si>
  <si>
    <t>무선통신서비스</t>
    <phoneticPr fontId="4" type="noConversion"/>
  </si>
  <si>
    <t>미디어와엔터테인먼트</t>
    <phoneticPr fontId="4" type="noConversion"/>
  </si>
  <si>
    <t>광고</t>
    <phoneticPr fontId="4" type="noConversion"/>
  </si>
  <si>
    <t>방송과엔터테인먼트</t>
    <phoneticPr fontId="4" type="noConversion"/>
  </si>
  <si>
    <t>출판</t>
    <phoneticPr fontId="4" type="noConversion"/>
  </si>
  <si>
    <t>게임엔터테인먼트</t>
    <phoneticPr fontId="4" type="noConversion"/>
  </si>
  <si>
    <t>양방향미디어와서비스</t>
    <phoneticPr fontId="4" type="noConversion"/>
  </si>
  <si>
    <t>유틸리티</t>
    <phoneticPr fontId="4" type="noConversion"/>
  </si>
  <si>
    <t>복합유틸리티</t>
    <phoneticPr fontId="4" type="noConversion"/>
  </si>
  <si>
    <t>독립전력생산및에너지거래</t>
    <phoneticPr fontId="4" type="noConversion"/>
  </si>
  <si>
    <t>KSE</t>
    <phoneticPr fontId="4" type="noConversion"/>
  </si>
  <si>
    <t>KSQ 에너지</t>
    <phoneticPr fontId="4" type="noConversion"/>
  </si>
  <si>
    <t>KSQ 에너지장비및서비스</t>
    <phoneticPr fontId="4" type="noConversion"/>
  </si>
  <si>
    <t>KSQ 석유와가스</t>
    <phoneticPr fontId="4" type="noConversion"/>
  </si>
  <si>
    <t>KSQ 소재</t>
    <phoneticPr fontId="4" type="noConversion"/>
  </si>
  <si>
    <t>KSQ 화학</t>
    <phoneticPr fontId="4" type="noConversion"/>
  </si>
  <si>
    <t>KSQ 포장재</t>
    <phoneticPr fontId="4" type="noConversion"/>
  </si>
  <si>
    <t>KSQ 비철금속</t>
    <phoneticPr fontId="4" type="noConversion"/>
  </si>
  <si>
    <t>KSQ 철강</t>
    <phoneticPr fontId="4" type="noConversion"/>
  </si>
  <si>
    <t>KSQ 종이와목재</t>
    <phoneticPr fontId="4" type="noConversion"/>
  </si>
  <si>
    <t>KSQ 산업재</t>
    <phoneticPr fontId="4" type="noConversion"/>
  </si>
  <si>
    <t>KSQ 자본재</t>
    <phoneticPr fontId="4" type="noConversion"/>
  </si>
  <si>
    <t>KSQ 건축제품</t>
    <phoneticPr fontId="4" type="noConversion"/>
  </si>
  <si>
    <t>KSQ 건축자재</t>
    <phoneticPr fontId="4" type="noConversion"/>
  </si>
  <si>
    <t>KSQ 건설</t>
    <phoneticPr fontId="4" type="noConversion"/>
  </si>
  <si>
    <t>KSQ 가구</t>
    <phoneticPr fontId="4" type="noConversion"/>
  </si>
  <si>
    <t>KSQ 전기장비</t>
    <phoneticPr fontId="4" type="noConversion"/>
  </si>
  <si>
    <t>KSQ 복합기업</t>
    <phoneticPr fontId="4" type="noConversion"/>
  </si>
  <si>
    <t>KSQ 기계</t>
    <phoneticPr fontId="4" type="noConversion"/>
  </si>
  <si>
    <t>KSQ 조선</t>
    <phoneticPr fontId="4" type="noConversion"/>
  </si>
  <si>
    <t>KSQ 무역회사와판매업체</t>
    <phoneticPr fontId="4" type="noConversion"/>
  </si>
  <si>
    <t>KSQ 상업서비스와공급품</t>
    <phoneticPr fontId="4" type="noConversion"/>
  </si>
  <si>
    <t>KSQ 운송</t>
    <phoneticPr fontId="4" type="noConversion"/>
  </si>
  <si>
    <t>KSQ 항공화물운송과물류</t>
    <phoneticPr fontId="4" type="noConversion"/>
  </si>
  <si>
    <t>KSQ 항공사</t>
    <phoneticPr fontId="4" type="noConversion"/>
  </si>
  <si>
    <t>KSQ 해운사</t>
    <phoneticPr fontId="4" type="noConversion"/>
  </si>
  <si>
    <t>KSQ 도로와철도운송</t>
    <phoneticPr fontId="4" type="noConversion"/>
  </si>
  <si>
    <t>KSQ 운송인프라</t>
    <phoneticPr fontId="4" type="noConversion"/>
  </si>
  <si>
    <t>KSQ 경기관련소비재</t>
    <phoneticPr fontId="4" type="noConversion"/>
  </si>
  <si>
    <t>KSQ 자동차와부품</t>
    <phoneticPr fontId="4" type="noConversion"/>
  </si>
  <si>
    <t>KSQ 자동차</t>
    <phoneticPr fontId="4" type="noConversion"/>
  </si>
  <si>
    <t>KSQ 내구소비재와의류</t>
    <phoneticPr fontId="4" type="noConversion"/>
  </si>
  <si>
    <t>KSQ 가정용기기와용품</t>
    <phoneticPr fontId="4" type="noConversion"/>
  </si>
  <si>
    <t>KSQ 레저용장비와제품</t>
    <phoneticPr fontId="4" type="noConversion"/>
  </si>
  <si>
    <t>KSQ 섬유,의류,신발,호화품</t>
    <phoneticPr fontId="4" type="noConversion"/>
  </si>
  <si>
    <t>KSQ 화장품</t>
    <phoneticPr fontId="4" type="noConversion"/>
  </si>
  <si>
    <t>KSQ 문구류</t>
    <phoneticPr fontId="4" type="noConversion"/>
  </si>
  <si>
    <t>KSQ 호텔,레스토랑,레저등</t>
    <phoneticPr fontId="4" type="noConversion"/>
  </si>
  <si>
    <t>KSQ 호텔,레스토랑,레저</t>
    <phoneticPr fontId="4" type="noConversion"/>
  </si>
  <si>
    <t>KSQ 다각화된소비자서비스</t>
    <phoneticPr fontId="4" type="noConversion"/>
  </si>
  <si>
    <t>KSQ 소매(유통)</t>
    <phoneticPr fontId="4" type="noConversion"/>
  </si>
  <si>
    <t>KSQ 판매업체</t>
    <phoneticPr fontId="4" type="noConversion"/>
  </si>
  <si>
    <t>KSQ 인터넷과카탈로그소매</t>
    <phoneticPr fontId="4" type="noConversion"/>
  </si>
  <si>
    <t>KSQ 백화점과일반상점</t>
    <phoneticPr fontId="4" type="noConversion"/>
  </si>
  <si>
    <t>KSQ 전문소매</t>
    <phoneticPr fontId="4" type="noConversion"/>
  </si>
  <si>
    <t>KSQ 교육서비스</t>
    <phoneticPr fontId="4" type="noConversion"/>
  </si>
  <si>
    <t>KSQ 필수소비재</t>
    <phoneticPr fontId="4" type="noConversion"/>
  </si>
  <si>
    <t>KSQ 식품과기본식료품소매</t>
    <phoneticPr fontId="4" type="noConversion"/>
  </si>
  <si>
    <t>KSQ 식품,음료,담배</t>
    <phoneticPr fontId="4" type="noConversion"/>
  </si>
  <si>
    <t>KSQ 음료</t>
    <phoneticPr fontId="4" type="noConversion"/>
  </si>
  <si>
    <t>KSQ 식품</t>
    <phoneticPr fontId="4" type="noConversion"/>
  </si>
  <si>
    <t>KSQ 담배</t>
    <phoneticPr fontId="4" type="noConversion"/>
  </si>
  <si>
    <t>KSQ 가정용품과개인용품</t>
    <phoneticPr fontId="4" type="noConversion"/>
  </si>
  <si>
    <t>KSQ 가정용품</t>
    <phoneticPr fontId="4" type="noConversion"/>
  </si>
  <si>
    <t>KSQ 건강관리</t>
    <phoneticPr fontId="4" type="noConversion"/>
  </si>
  <si>
    <t>KSQ 건강관리장비와서비스</t>
    <phoneticPr fontId="4" type="noConversion"/>
  </si>
  <si>
    <t>KSQ 건강관리장비와용품</t>
    <phoneticPr fontId="4" type="noConversion"/>
  </si>
  <si>
    <t>KSQ 건강관리업체및서비스</t>
    <phoneticPr fontId="4" type="noConversion"/>
  </si>
  <si>
    <t>KSQ 건강관리기술</t>
    <phoneticPr fontId="4" type="noConversion"/>
  </si>
  <si>
    <t>KSQ 제약과생물공학</t>
    <phoneticPr fontId="4" type="noConversion"/>
  </si>
  <si>
    <t>KSQ 생물공학</t>
    <phoneticPr fontId="4" type="noConversion"/>
  </si>
  <si>
    <t>KSQ 제약</t>
    <phoneticPr fontId="4" type="noConversion"/>
  </si>
  <si>
    <t>KSQ 생명과학도구및서비스</t>
    <phoneticPr fontId="4" type="noConversion"/>
  </si>
  <si>
    <t>KSQ 금융</t>
    <phoneticPr fontId="4" type="noConversion"/>
  </si>
  <si>
    <t>KSQ 은행</t>
    <phoneticPr fontId="4" type="noConversion"/>
  </si>
  <si>
    <t>KSQ 증권</t>
    <phoneticPr fontId="4" type="noConversion"/>
  </si>
  <si>
    <t>KSQ 다각화된금융</t>
    <phoneticPr fontId="4" type="noConversion"/>
  </si>
  <si>
    <t>KSQ 창업투자</t>
    <phoneticPr fontId="4" type="noConversion"/>
  </si>
  <si>
    <t>KSQ 카드</t>
    <phoneticPr fontId="4" type="noConversion"/>
  </si>
  <si>
    <t>KSQ 기타금융</t>
    <phoneticPr fontId="4" type="noConversion"/>
  </si>
  <si>
    <t>KSQ 보험</t>
    <phoneticPr fontId="4" type="noConversion"/>
  </si>
  <si>
    <t>KSQ 손해보험</t>
    <phoneticPr fontId="4" type="noConversion"/>
  </si>
  <si>
    <t>KSQ 생명보험</t>
    <phoneticPr fontId="4" type="noConversion"/>
  </si>
  <si>
    <t>KSQ 부동산</t>
    <phoneticPr fontId="4" type="noConversion"/>
  </si>
  <si>
    <t>KSQ IT</t>
    <phoneticPr fontId="4" type="noConversion"/>
  </si>
  <si>
    <t>KSQ 소프트웨어와서비스</t>
    <phoneticPr fontId="4" type="noConversion"/>
  </si>
  <si>
    <t>KSQ IT서비스</t>
    <phoneticPr fontId="4" type="noConversion"/>
  </si>
  <si>
    <t>KSQ 소프트웨어</t>
    <phoneticPr fontId="4" type="noConversion"/>
  </si>
  <si>
    <t>KSQ 기술하드웨어와장비</t>
    <phoneticPr fontId="4" type="noConversion"/>
  </si>
  <si>
    <t>KSQ 통신장비</t>
    <phoneticPr fontId="4" type="noConversion"/>
  </si>
  <si>
    <t>KSQ 핸드셋</t>
    <phoneticPr fontId="4" type="noConversion"/>
  </si>
  <si>
    <t>KSQ 컴퓨터와주변기기</t>
    <phoneticPr fontId="4" type="noConversion"/>
  </si>
  <si>
    <t>KSQ 전자장비와기기</t>
    <phoneticPr fontId="4" type="noConversion"/>
  </si>
  <si>
    <t>KSQ 사무용전자제품</t>
    <phoneticPr fontId="4" type="noConversion"/>
  </si>
  <si>
    <t>KSQ 전자와 전기제품</t>
    <phoneticPr fontId="4" type="noConversion"/>
  </si>
  <si>
    <t>KSQ 전자제품</t>
    <phoneticPr fontId="4" type="noConversion"/>
  </si>
  <si>
    <t>KSQ 전기제품</t>
    <phoneticPr fontId="4" type="noConversion"/>
  </si>
  <si>
    <t>KSQ 디스플레이</t>
    <phoneticPr fontId="4" type="noConversion"/>
  </si>
  <si>
    <t>KSQ 디스플레이패널</t>
    <phoneticPr fontId="4" type="noConversion"/>
  </si>
  <si>
    <t>KSQ 디스플레이장비및부품</t>
    <phoneticPr fontId="4" type="noConversion"/>
  </si>
  <si>
    <t>KSQ 커뮤니케이션서비스</t>
    <phoneticPr fontId="4" type="noConversion"/>
  </si>
  <si>
    <t>KSQ 전기통신서비스</t>
    <phoneticPr fontId="4" type="noConversion"/>
  </si>
  <si>
    <t>KSQ 다각화된통신서비스</t>
    <phoneticPr fontId="4" type="noConversion"/>
  </si>
  <si>
    <t>KSQ 무선통신서비스</t>
    <phoneticPr fontId="4" type="noConversion"/>
  </si>
  <si>
    <t>KSQ 미디어와엔터테인먼트</t>
    <phoneticPr fontId="4" type="noConversion"/>
  </si>
  <si>
    <t>KSQ 광고</t>
    <phoneticPr fontId="4" type="noConversion"/>
  </si>
  <si>
    <t>KSQ 방송과엔터테인먼트</t>
    <phoneticPr fontId="4" type="noConversion"/>
  </si>
  <si>
    <t>KSQ 출판</t>
    <phoneticPr fontId="4" type="noConversion"/>
  </si>
  <si>
    <t>KSQ 게임엔터테인먼트</t>
    <phoneticPr fontId="4" type="noConversion"/>
  </si>
  <si>
    <t>KSQ 양방향미디어와서비스</t>
    <phoneticPr fontId="4" type="noConversion"/>
  </si>
  <si>
    <t>KSQ 유틸리티</t>
    <phoneticPr fontId="4" type="noConversion"/>
  </si>
  <si>
    <t>KSQ 전기유틸리티</t>
    <phoneticPr fontId="4" type="noConversion"/>
  </si>
  <si>
    <t>KSQ 가스유틸리티</t>
    <phoneticPr fontId="4" type="noConversion"/>
  </si>
  <si>
    <t>KSQ 복합유틸리티</t>
    <phoneticPr fontId="4" type="noConversion"/>
  </si>
  <si>
    <t>KSQ 독립전력생산및에너지거래</t>
    <phoneticPr fontId="4" type="noConversion"/>
  </si>
  <si>
    <t>WI26</t>
    <phoneticPr fontId="4" type="noConversion"/>
  </si>
  <si>
    <t>화장품,의류,완구</t>
    <phoneticPr fontId="4" type="noConversion"/>
  </si>
  <si>
    <t>통신서비스</t>
    <phoneticPr fontId="4" type="noConversion"/>
  </si>
  <si>
    <t>포장재,종이와목재</t>
    <phoneticPr fontId="4" type="noConversion"/>
  </si>
  <si>
    <t>건설,건축제품,건축자재</t>
    <phoneticPr fontId="4" type="noConversion"/>
  </si>
  <si>
    <t>상사</t>
    <phoneticPr fontId="4" type="noConversion"/>
  </si>
  <si>
    <t>기타자본재</t>
    <phoneticPr fontId="4" type="noConversion"/>
  </si>
  <si>
    <t>의류</t>
    <phoneticPr fontId="4" type="noConversion"/>
  </si>
  <si>
    <t>문구,가정용품</t>
    <phoneticPr fontId="4" type="noConversion"/>
  </si>
  <si>
    <t>완구,레저용품</t>
    <phoneticPr fontId="4" type="noConversion"/>
  </si>
  <si>
    <t>교육</t>
    <phoneticPr fontId="4" type="noConversion"/>
  </si>
  <si>
    <t>백화점</t>
    <phoneticPr fontId="4" type="noConversion"/>
  </si>
  <si>
    <t>기타유통</t>
    <phoneticPr fontId="4" type="noConversion"/>
  </si>
  <si>
    <t>필수가정용품</t>
    <phoneticPr fontId="4" type="noConversion"/>
  </si>
  <si>
    <t>건강관리장비,서비스</t>
    <phoneticPr fontId="4" type="noConversion"/>
  </si>
  <si>
    <t>게임소프트웨어</t>
    <phoneticPr fontId="4" type="noConversion"/>
  </si>
  <si>
    <t>컴퓨터</t>
    <phoneticPr fontId="4" type="noConversion"/>
  </si>
  <si>
    <t>전자장비,사무용전자제품</t>
    <phoneticPr fontId="4" type="noConversion"/>
  </si>
  <si>
    <t>디스플레이장비</t>
    <phoneticPr fontId="4" type="noConversion"/>
  </si>
  <si>
    <t>WISE K게임 테마 지수</t>
    <phoneticPr fontId="4" type="noConversion"/>
  </si>
  <si>
    <t>최근일 - 5일평균</t>
    <phoneticPr fontId="4" type="noConversion"/>
  </si>
  <si>
    <t>최근일- 20일평균</t>
    <phoneticPr fontId="4" type="noConversion"/>
  </si>
  <si>
    <t>연금, 사모, 투신 매수대금</t>
    <phoneticPr fontId="4" type="noConversion"/>
  </si>
  <si>
    <t>1일 유동성 투여</t>
    <phoneticPr fontId="4" type="noConversion"/>
  </si>
  <si>
    <t>최근일 - 5일 평균</t>
    <phoneticPr fontId="4" type="noConversion"/>
  </si>
  <si>
    <t>Local 100mn</t>
    <phoneticPr fontId="4" type="noConversion"/>
  </si>
  <si>
    <t>A108490</t>
  </si>
  <si>
    <t>A277810</t>
  </si>
  <si>
    <t>A454910</t>
  </si>
  <si>
    <t>A035720</t>
  </si>
  <si>
    <t>A307950</t>
  </si>
  <si>
    <t>A030530</t>
  </si>
  <si>
    <t>A348340</t>
  </si>
  <si>
    <t>A058610</t>
  </si>
  <si>
    <t>A466100</t>
  </si>
  <si>
    <t>A012330</t>
  </si>
  <si>
    <t>A388720</t>
  </si>
  <si>
    <t>A060280</t>
  </si>
  <si>
    <t>A267250</t>
  </si>
  <si>
    <t>A056080</t>
  </si>
  <si>
    <t>A054950</t>
  </si>
  <si>
    <t>A098460</t>
  </si>
  <si>
    <t>A455900</t>
  </si>
  <si>
    <t>A160190</t>
  </si>
  <si>
    <t>A079550</t>
  </si>
  <si>
    <t>A402030</t>
  </si>
  <si>
    <t>A058970</t>
  </si>
  <si>
    <t>A049950</t>
  </si>
  <si>
    <t>A464080</t>
  </si>
  <si>
    <t>로보티즈</t>
    <phoneticPr fontId="4" type="noConversion"/>
  </si>
  <si>
    <t>레인보우로보틱스</t>
    <phoneticPr fontId="4" type="noConversion"/>
  </si>
  <si>
    <t>두산로보틱스</t>
    <phoneticPr fontId="4" type="noConversion"/>
  </si>
  <si>
    <t>카카오</t>
    <phoneticPr fontId="4" type="noConversion"/>
  </si>
  <si>
    <t>현대오토에버</t>
    <phoneticPr fontId="4" type="noConversion"/>
  </si>
  <si>
    <t>원익홀딩스</t>
    <phoneticPr fontId="4" type="noConversion"/>
  </si>
  <si>
    <t>뉴로메카</t>
    <phoneticPr fontId="4" type="noConversion"/>
  </si>
  <si>
    <t>에스피지</t>
    <phoneticPr fontId="4" type="noConversion"/>
  </si>
  <si>
    <t>클로봇</t>
    <phoneticPr fontId="4" type="noConversion"/>
  </si>
  <si>
    <t>현대모비스</t>
    <phoneticPr fontId="4" type="noConversion"/>
  </si>
  <si>
    <t>유일로보틱스</t>
    <phoneticPr fontId="4" type="noConversion"/>
  </si>
  <si>
    <t>큐렉소</t>
    <phoneticPr fontId="4" type="noConversion"/>
  </si>
  <si>
    <t>HD현대</t>
    <phoneticPr fontId="4" type="noConversion"/>
  </si>
  <si>
    <t>유진로봇</t>
    <phoneticPr fontId="4" type="noConversion"/>
  </si>
  <si>
    <t>제이브이엠</t>
    <phoneticPr fontId="4" type="noConversion"/>
  </si>
  <si>
    <t>고영</t>
    <phoneticPr fontId="4" type="noConversion"/>
  </si>
  <si>
    <t>엔젤로보틱스</t>
    <phoneticPr fontId="4" type="noConversion"/>
  </si>
  <si>
    <t>하이젠알앤엠</t>
    <phoneticPr fontId="4" type="noConversion"/>
  </si>
  <si>
    <t>코난테크놀로지</t>
    <phoneticPr fontId="4" type="noConversion"/>
  </si>
  <si>
    <t>엠로</t>
    <phoneticPr fontId="4" type="noConversion"/>
  </si>
  <si>
    <t>미래컴퍼니</t>
    <phoneticPr fontId="4" type="noConversion"/>
  </si>
  <si>
    <t>에스오에스랩</t>
    <phoneticPr fontId="4" type="noConversion"/>
  </si>
  <si>
    <t>로봇</t>
    <phoneticPr fontId="4" type="noConversion"/>
  </si>
  <si>
    <t>A295310</t>
    <phoneticPr fontId="4" type="noConversion"/>
  </si>
  <si>
    <t>A099320</t>
    <phoneticPr fontId="4" type="noConversion"/>
  </si>
  <si>
    <t>A012450</t>
    <phoneticPr fontId="4" type="noConversion"/>
  </si>
  <si>
    <t>A272210</t>
    <phoneticPr fontId="4" type="noConversion"/>
  </si>
  <si>
    <t>A189300</t>
    <phoneticPr fontId="4" type="noConversion"/>
  </si>
  <si>
    <t>A204320</t>
    <phoneticPr fontId="4" type="noConversion"/>
  </si>
  <si>
    <t>A012330</t>
    <phoneticPr fontId="4" type="noConversion"/>
  </si>
  <si>
    <t>HL만도</t>
    <phoneticPr fontId="4" type="noConversion"/>
  </si>
  <si>
    <t>에이치브이엠</t>
    <phoneticPr fontId="4" type="noConversion"/>
  </si>
  <si>
    <t>쎄트렉아이</t>
    <phoneticPr fontId="4" type="noConversion"/>
  </si>
  <si>
    <t>한화에어로스페이스</t>
    <phoneticPr fontId="4" type="noConversion"/>
  </si>
  <si>
    <t>한화시스템</t>
    <phoneticPr fontId="4" type="noConversion"/>
  </si>
  <si>
    <t>인텔리안테크</t>
    <phoneticPr fontId="4" type="noConversion"/>
  </si>
  <si>
    <t>우주</t>
    <phoneticPr fontId="4" type="noConversion"/>
  </si>
  <si>
    <t>A319400</t>
    <phoneticPr fontId="4" type="noConversion"/>
  </si>
  <si>
    <t>현대무벡스</t>
    <phoneticPr fontId="4" type="noConversion"/>
  </si>
  <si>
    <t>복합기업</t>
    <phoneticPr fontId="4" type="noConversion"/>
  </si>
  <si>
    <t>WI41020</t>
    <phoneticPr fontId="4" type="noConversion"/>
  </si>
  <si>
    <t>생명과학</t>
    <phoneticPr fontId="4" type="noConversion"/>
  </si>
  <si>
    <t>LIG디펜스앤에어로스페이스</t>
    <phoneticPr fontId="4" type="noConversion"/>
  </si>
  <si>
    <t>Last Update : 2026-06-25 18:40:44</t>
    <phoneticPr fontId="4" type="noConversion"/>
  </si>
  <si>
    <t>Last Update : 2026-06-25 18:40:50</t>
    <phoneticPr fontId="4" type="noConversion"/>
  </si>
  <si>
    <t>Last Update : 2026-06-25 18:41:12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</si>
</sst>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6"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_ * #,##0.00_ ;_ * \-#,##0.00_ ;_ * &quot;-&quot;??_ ;_ @_ "/>
    <numFmt numFmtId="178" formatCode="_(&quot;$&quot;* #,##0_);_(&quot;$&quot;* \(#,##0\);_(&quot;$&quot;* &quot;-&quot;_);_(@_)"/>
    <numFmt numFmtId="179" formatCode="_(&quot;$&quot;* #,##0.00_);_(&quot;$&quot;* \(#,##0.00\);_(&quot;$&quot;* &quot;-&quot;??_);_(@_)"/>
    <numFmt numFmtId="180" formatCode="0.0%"/>
    <numFmt numFmtId="181" formatCode="#,##0.0"/>
    <numFmt numFmtId="182" formatCode="[$-409]mmm&quot;-&quot;yy;@"/>
    <numFmt numFmtId="183" formatCode="yyyy&quot;/&quot;m&quot;/&quot;d"/>
    <numFmt numFmtId="184" formatCode="\(0\)"/>
    <numFmt numFmtId="185" formatCode="\(0.0\)"/>
    <numFmt numFmtId="186" formatCode="\(0.00\)"/>
    <numFmt numFmtId="187" formatCode="\(\-0.0\)"/>
    <numFmt numFmtId="188" formatCode="\(\-\-0.0\)"/>
    <numFmt numFmtId="189" formatCode="\(#,##0\)"/>
    <numFmt numFmtId="190" formatCode="yy&quot;-&quot;m&quot;-&quot;d"/>
    <numFmt numFmtId="191" formatCode="\(0%\)"/>
    <numFmt numFmtId="192" formatCode="#,##0.000"/>
    <numFmt numFmtId="193" formatCode="\(0.0%\);[Red]\(\-0.0%\)"/>
    <numFmt numFmtId="194" formatCode=".\-############################################;###################################"/>
    <numFmt numFmtId="195" formatCode="#,##0.000;[Red]\-#,##0.000"/>
    <numFmt numFmtId="196" formatCode="&quot;₩&quot;#,##0;&quot;₩&quot;&quot;₩&quot;\-#,##0"/>
    <numFmt numFmtId="197" formatCode="&quot;₩&quot;#,##0;[Red]&quot;₩&quot;&quot;₩&quot;\-#,##0"/>
    <numFmt numFmtId="198" formatCode="&quot;₩&quot;#,##0.00;&quot;₩&quot;&quot;₩&quot;\-#,##0.00"/>
    <numFmt numFmtId="199" formatCode="&quot;₩&quot;#,##0.00;[Red]&quot;₩&quot;&quot;₩&quot;\-#,##0.00"/>
    <numFmt numFmtId="200" formatCode="_ &quot;₩&quot;* #,##0_ ;_ &quot;₩&quot;* &quot;₩&quot;\-#,##0_ ;_ &quot;₩&quot;* &quot;-&quot;_ ;_ @_ "/>
    <numFmt numFmtId="201" formatCode="_ * #,##0_ ;_ * &quot;₩&quot;\-#,##0_ ;_ * &quot;-&quot;_ ;_ @_ "/>
    <numFmt numFmtId="202" formatCode="_ &quot;₩&quot;* #,##0.00_ ;_ &quot;₩&quot;* &quot;₩&quot;\-#,##0.00_ ;_ &quot;₩&quot;* &quot;-&quot;??_ ;_ @_ "/>
    <numFmt numFmtId="203" formatCode="_ * #,##0.00_ ;_ * &quot;₩&quot;\-#,##0.00_ ;_ * &quot;-&quot;??_ ;_ @_ "/>
    <numFmt numFmtId="204" formatCode="&quot;₩&quot;#,##0;&quot;₩&quot;&quot;₩&quot;&quot;₩&quot;\-#,##0"/>
    <numFmt numFmtId="205" formatCode="&quot;₩&quot;#,##0;[Red]&quot;₩&quot;&quot;₩&quot;&quot;₩&quot;\-#,##0"/>
    <numFmt numFmtId="206" formatCode="&quot;₩&quot;#,##0.00;&quot;₩&quot;&quot;₩&quot;&quot;₩&quot;\-#,##0.00"/>
    <numFmt numFmtId="207" formatCode="&quot;₩&quot;#,##0.00;[Red]&quot;₩&quot;&quot;₩&quot;&quot;₩&quot;\-#,##0.00"/>
    <numFmt numFmtId="208" formatCode="_ &quot;₩&quot;* #,##0_ ;_ &quot;₩&quot;* &quot;₩&quot;&quot;₩&quot;\-#,##0_ ;_ &quot;₩&quot;* &quot;-&quot;_ ;_ @_ "/>
    <numFmt numFmtId="209" formatCode="_ * #,##0_ ;_ * &quot;₩&quot;&quot;₩&quot;\-#,##0_ ;_ * &quot;-&quot;_ ;_ @_ "/>
    <numFmt numFmtId="210" formatCode="#,##0.0;[Red]&quot;-&quot;#,##0.0"/>
    <numFmt numFmtId="211" formatCode="0%;[Red]\ \ &quot;-&quot;0%"/>
    <numFmt numFmtId="212" formatCode="0.000%"/>
    <numFmt numFmtId="213" formatCode="#,##0\ &quot;DM&quot;;\-#,##0\ &quot;DM&quot;"/>
    <numFmt numFmtId="214" formatCode="&quot;$&quot;#,##0_);[Red]\(&quot;$&quot;#,##0\)"/>
    <numFmt numFmtId="215" formatCode="_-* #,##0\ _F_-;\-* #,##0\ _F_-;_-* &quot;-&quot;\ _F_-;_-@_-"/>
    <numFmt numFmtId="216" formatCode="_ &quot;₩&quot;* #,##0_ ;_ &quot;₩&quot;* \-#,##0_ ;_ &quot;₩&quot;* &quot;-&quot;_ ;_ @_ "/>
    <numFmt numFmtId="217" formatCode="#,##0_ "/>
    <numFmt numFmtId="218" formatCode="&quot;￥&quot;#,##0;&quot;￥&quot;\-#,##0"/>
    <numFmt numFmtId="219" formatCode="_(&quot;RM&quot;* #,##0_);_(&quot;RM&quot;* \(#,##0\);_(&quot;RM&quot;* &quot;-&quot;_);_(@_)"/>
    <numFmt numFmtId="220" formatCode="&quot;₩&quot;#,##0;&quot;₩&quot;\!\-&quot;₩&quot;#,##0"/>
    <numFmt numFmtId="221" formatCode="\!\$#,##0_);\!\(\!\$#,##0\!\)"/>
    <numFmt numFmtId="222" formatCode="&quot;$&quot;#,##0.000_);&quot;₩&quot;&quot;₩&quot;&quot;₩&quot;&quot;₩&quot;&quot;₩&quot;&quot;₩&quot;&quot;₩&quot;\!\(&quot;$&quot;#,##0.000&quot;₩&quot;&quot;₩&quot;&quot;₩&quot;&quot;₩&quot;&quot;₩&quot;&quot;₩&quot;&quot;₩&quot;\!\)"/>
    <numFmt numFmtId="223" formatCode="_-* #,##0_-;\!\-* #,##0_-;_-* &quot;-&quot;_-;_-@_-"/>
    <numFmt numFmtId="224" formatCode="_-&quot;₩&quot;* #,##0_-;\!\-&quot;₩&quot;* #,##0_-;_-&quot;₩&quot;* &quot;-&quot;_-;_-@_-"/>
    <numFmt numFmtId="225" formatCode="&quot;₩&quot;#,##0;\!\-&quot;₩&quot;#,##0"/>
    <numFmt numFmtId="226" formatCode="yy&quot;年&quot;&quot;₩&quot;\!\ m&quot;月&quot;&quot;₩&quot;\!\ d&quot;日&quot;"/>
    <numFmt numFmtId="227" formatCode="_ &quot;₩&quot;* #,##0.00_ ;_ &quot;₩&quot;* \-#,##0.00_ ;_ &quot;₩&quot;* &quot;-&quot;??_ ;_ @_ "/>
    <numFmt numFmtId="228" formatCode="_(&quot;RM&quot;* #,##0.00_);_(&quot;RM&quot;* \(#,##0.00\);_(&quot;RM&quot;* &quot;-&quot;??_);_(@_)"/>
    <numFmt numFmtId="229" formatCode="&quot;₩&quot;#,##0;[Red]&quot;₩&quot;\!\-&quot;₩&quot;#,##0"/>
    <numFmt numFmtId="230" formatCode="\!\$#,##0_);[Red]\!\(\!\$#,##0\!\)"/>
    <numFmt numFmtId="231" formatCode="&quot;$&quot;#,##0_);&quot;₩&quot;&quot;₩&quot;&quot;₩&quot;&quot;₩&quot;&quot;₩&quot;&quot;₩&quot;&quot;₩&quot;\!\(&quot;$&quot;#,##0&quot;₩&quot;&quot;₩&quot;&quot;₩&quot;&quot;₩&quot;&quot;₩&quot;&quot;₩&quot;&quot;₩&quot;\!\)"/>
    <numFmt numFmtId="232" formatCode="_-&quot;₩&quot;* #,##0.00_-;\!\-&quot;₩&quot;* #,##0.00_-;_-&quot;₩&quot;* &quot;-&quot;??_-;_-@_-"/>
    <numFmt numFmtId="233" formatCode="&quot;₩&quot;#,##0.00;\!\-&quot;₩&quot;#,##0.00"/>
    <numFmt numFmtId="234" formatCode="_-* #,##0.000_-;\-* #,##0.000_-;_-* &quot;-&quot;_-;_-@_-"/>
    <numFmt numFmtId="235" formatCode="&quot;₩&quot;#,##0;[Red]\!\-&quot;₩&quot;#,##0"/>
    <numFmt numFmtId="236" formatCode="\!\$#,##0.00_);\!\(\!\$#,##0.00\!\)"/>
    <numFmt numFmtId="237" formatCode="_(* #,##0_);_(* \(#,##0\);_(* &quot;-&quot;_);_(@_)"/>
    <numFmt numFmtId="238" formatCode="&quot;₩&quot;#,##0.00;[Red]\!\-&quot;₩&quot;#,##0.00"/>
    <numFmt numFmtId="239" formatCode="_-* #,##0.00_-;\!\-* #,##0.00_-;_-* &quot;-&quot;??_-;_-@_-"/>
    <numFmt numFmtId="240" formatCode="_(* #,##0.00_);_(* \(#,##0.00\);_(* &quot;-&quot;??_);_(@_)"/>
    <numFmt numFmtId="241" formatCode="_ &quot;$&quot;* #,##0.00_ ;_ &quot;$&quot;* \-#,##0.00_ ;_ &quot;$&quot;* &quot;-&quot;??_ ;_ @_ "/>
    <numFmt numFmtId="242" formatCode="#,##0\ &quot;F&quot;;\-#,##0\ &quot;F&quot;"/>
    <numFmt numFmtId="243" formatCode="#,##0_);[Red]\(#,##0\);&quot;-&quot;_)"/>
    <numFmt numFmtId="244" formatCode="0.00_);[Red]\(0.00\);&quot;-&quot;_)"/>
    <numFmt numFmtId="245" formatCode="0.0_);[Red]\(0.0\);&quot;-&quot;_)"/>
    <numFmt numFmtId="246" formatCode="_(* #,##0.00_);_(* &quot;₩&quot;\!\(#,##0.00&quot;₩&quot;\!\);_(* &quot;-&quot;_);_(@_)"/>
    <numFmt numFmtId="247" formatCode="0.000"/>
    <numFmt numFmtId="248" formatCode="0.0"/>
    <numFmt numFmtId="249" formatCode="0.00;[Red]0.00"/>
    <numFmt numFmtId="250" formatCode="&quot;$&quot;#,##0_);\(&quot;$&quot;#,##0\)"/>
    <numFmt numFmtId="251" formatCode="0.0%;[Red]\(0.0%\)"/>
    <numFmt numFmtId="252" formatCode="_(* #,##0_);_(* \(#,##0\);_(* &quot;-&quot;??_);_(@_)"/>
    <numFmt numFmtId="253" formatCode="yy/m/d"/>
    <numFmt numFmtId="254" formatCode="\$#,##0.00"/>
    <numFmt numFmtId="255" formatCode="\$#,##0\ ;\(\$#,##0\)"/>
    <numFmt numFmtId="256" formatCode="#,##0.00000;[Red]\-#,##0.00000"/>
    <numFmt numFmtId="257" formatCode="d/mmm"/>
    <numFmt numFmtId="258" formatCode="_ &quot;₩&quot;* #,##0.00_ ;_ &quot;₩&quot;* &quot;₩&quot;&quot;₩&quot;&quot;₩&quot;&quot;₩&quot;&quot;₩&quot;&quot;₩&quot;&quot;₩&quot;&quot;₩&quot;\-#,##0.00_ ;_ &quot;₩&quot;* &quot;-&quot;??_ ;_ @_ "/>
    <numFmt numFmtId="259" formatCode="0.0_)"/>
    <numFmt numFmtId="260" formatCode="_-&quot;VND&quot;* #,##0_-;\-&quot;VND&quot;* #,##0_-;_-&quot;VND&quot;* &quot;-&quot;_-;_-@_-"/>
    <numFmt numFmtId="261" formatCode="_(&quot;Rp&quot;* #,##0.00_);_(&quot;Rp&quot;* \(#,##0.00\);_(&quot;Rp&quot;* &quot;-&quot;??_);_(@_)"/>
    <numFmt numFmtId="262" formatCode="#,##0.00\ &quot;FB&quot;;[Red]\-#,##0.00\ &quot;FB&quot;"/>
    <numFmt numFmtId="263" formatCode="_-* #,##0\ _₫_-;\-* #,##0\ _₫_-;_-* &quot;-&quot;\ _₫_-;_-@_-"/>
    <numFmt numFmtId="264" formatCode="#,##0\ &quot;$&quot;;\-#,##0\ &quot;$&quot;"/>
    <numFmt numFmtId="265" formatCode="&quot;$&quot;#,##0;\-&quot;$&quot;#,##0"/>
    <numFmt numFmtId="266" formatCode="_-* #,##0\ _F_B_-;\-* #,##0\ _F_B_-;_-* &quot;-&quot;\ _F_B_-;_-@_-"/>
    <numFmt numFmtId="267" formatCode="_-* #,##0.00\ _₫_-;\-* #,##0.00\ _₫_-;_-* &quot;-&quot;??\ _₫_-;_-@_-"/>
    <numFmt numFmtId="268" formatCode="_-[$€-2]* #,##0.00_-;\-[$€-2]* #,##0.00_-;_-[$€-2]* &quot;-&quot;??_-"/>
    <numFmt numFmtId="269" formatCode="_([$€-2]* #,##0.00_);_([$€-2]* \(#,##0.00\);_([$€-2]* &quot;-&quot;??_)"/>
    <numFmt numFmtId="270" formatCode="#."/>
    <numFmt numFmtId="271" formatCode="#,##0_);\(#,##0\);&quot;-&quot;_)"/>
    <numFmt numFmtId="272" formatCode="#,##0\ &quot;$&quot;_);\(#,##0\ &quot;$&quot;\)"/>
    <numFmt numFmtId="273" formatCode="#,##0;[Red]\(#,##0\)"/>
    <numFmt numFmtId="274" formatCode="#,##0,_);[Red]\(#,##0,\)"/>
    <numFmt numFmtId="275" formatCode="\$#,##0"/>
    <numFmt numFmtId="276" formatCode="##.##"/>
    <numFmt numFmtId="277" formatCode="_-&quot;£&quot;* #,##0_-;\-&quot;£&quot;* #,##0_-;_-&quot;£&quot;* &quot;-&quot;_-;_-@_-"/>
    <numFmt numFmtId="278" formatCode="&quot;US$&quot;#,##0_);[Red]\(&quot;US$&quot;#,##0\)"/>
    <numFmt numFmtId="279" formatCode="_-* #,##0\ &quot;F&quot;_-;\-* #,##0\ &quot;F&quot;_-;_-* &quot;-&quot;\ &quot;F&quot;_-;_-@_-"/>
    <numFmt numFmtId="280" formatCode="0.000&quot;  &quot;"/>
    <numFmt numFmtId="281" formatCode="_(* #,##0_);_(* &quot;₩&quot;&quot;₩&quot;&quot;₩&quot;&quot;₩&quot;&quot;₩&quot;&quot;₩&quot;&quot;₩&quot;&quot;₩&quot;&quot;₩&quot;&quot;₩&quot;&quot;₩&quot;&quot;₩&quot;&quot;₩&quot;\(#,##0&quot;₩&quot;&quot;₩&quot;&quot;₩&quot;&quot;₩&quot;&quot;₩&quot;&quot;₩&quot;&quot;₩&quot;&quot;₩&quot;&quot;₩&quot;&quot;₩&quot;&quot;₩&quot;&quot;₩&quot;&quot;₩&quot;\);_(* &quot;-&quot;_);_(@_)"/>
    <numFmt numFmtId="282" formatCode="0.00_)"/>
    <numFmt numFmtId="283" formatCode="#,##0.0_);\(#,##0.0\)"/>
    <numFmt numFmtId="284" formatCode="m/d/yy\ hh:mm"/>
    <numFmt numFmtId="285" formatCode="_(* #,##0.0_);_(* \(#,##0.0\);_(* &quot;-&quot;??_);_(@_)"/>
    <numFmt numFmtId="286" formatCode="_-&quot;S&quot;&quot;₩&quot;\!\ * #,##0.00_-;&quot;₩&quot;\!\-&quot;S&quot;&quot;₩&quot;\!\ * #,##0.00_-;_-&quot;S&quot;&quot;₩&quot;\!\ * &quot;-&quot;??_-;_-@_-"/>
    <numFmt numFmtId="287" formatCode="&quot;S&quot;&quot;₩&quot;\!\ #,##0;[Red]&quot;₩&quot;\!\-&quot;S&quot;&quot;₩&quot;\!\ #,##0"/>
    <numFmt numFmtId="288" formatCode="0.0\ ;\(\Nm\)\ "/>
    <numFmt numFmtId="289" formatCode="0.00_);\(0.00\);&quot;-&quot;_)"/>
    <numFmt numFmtId="290" formatCode="&quot;$&quot;#,##0.00_);\(&quot;$&quot;#,##0.00\)"/>
    <numFmt numFmtId="291" formatCode="\ @"/>
    <numFmt numFmtId="292" formatCode="#,##0\ \ "/>
    <numFmt numFmtId="293" formatCode="0.00000"/>
    <numFmt numFmtId="294" formatCode="#,##0.00\ \ "/>
    <numFmt numFmtId="295" formatCode="&quot;$&quot;#,##0;[Red]\-&quot;$&quot;#,##0"/>
    <numFmt numFmtId="296" formatCode="0_%_);\(0\)_%;0_%_);@_%_)"/>
    <numFmt numFmtId="297" formatCode="&quot;S&quot;&quot;₩&quot;\!\ #,##0.00;&quot;₩&quot;\!\-&quot;S&quot;&quot;₩&quot;\!\ #,##0.00"/>
    <numFmt numFmtId="298" formatCode="#,##0.00\ "/>
    <numFmt numFmtId="299" formatCode="#,##0.00;[Red]\(#,##0.00\)"/>
    <numFmt numFmtId="300" formatCode="#,##0.0_);[Red]\(#,##0.0\)"/>
    <numFmt numFmtId="301" formatCode="&quot;£&quot;#,##0.00;\-&quot;£&quot;#,##0.00"/>
    <numFmt numFmtId="302" formatCode="&quot;£&quot;#,##0.00;[Red]\-&quot;£&quot;#,##0.00"/>
    <numFmt numFmtId="303" formatCode="#,##0\ &quot;DM&quot;;[Red]\-#,##0\ &quot;DM&quot;"/>
    <numFmt numFmtId="304" formatCode="&quot;₩&quot;#,##0.00;[Red]&quot;₩&quot;\-#,##0.00"/>
    <numFmt numFmtId="305" formatCode="[&lt;=0]##.##.##;General"/>
    <numFmt numFmtId="306" formatCode="&quot;RM&quot;#,##0.00_);\(&quot;RM&quot;#,##0.00\)"/>
    <numFmt numFmtId="307" formatCode="_-* #,##0_-;&quot;₩&quot;\!\-* #,##0_-;_-* &quot;-&quot;_-;_-@_-"/>
    <numFmt numFmtId="308" formatCode="m/dd"/>
    <numFmt numFmtId="309" formatCode="#,##0.000;[Red]&quot;-&quot;#,##0.000"/>
    <numFmt numFmtId="310" formatCode="_ * #,##0.0_ ;_ * \-#,##0.0_ ;_ * &quot;-&quot;_ ;_ @_ "/>
    <numFmt numFmtId="311" formatCode="_-* #&quot;₩&quot;&quot;₩&quot;\!\!\!\,##0_-;&quot;₩&quot;&quot;₩&quot;&quot;₩&quot;\!\!\!\-* #&quot;₩&quot;&quot;₩&quot;\!\!\!\,##0_-;_-* &quot;-&quot;_-;_-@_-"/>
    <numFmt numFmtId="312" formatCode="_-&quot;F&quot;* #,##0_-;\-&quot;F&quot;* #,##0_-;_-&quot;F&quot;* &quot;-&quot;_-;_-@_-"/>
    <numFmt numFmtId="313" formatCode="#,##0\ &quot;F&quot;;[Red]\-#,##0\ &quot;F&quot;"/>
    <numFmt numFmtId="314" formatCode="_-&quot;F&quot;* #,##0.00_-;\-&quot;F&quot;* #,##0.00_-;_-&quot;F&quot;* &quot;-&quot;??_-;_-@_-"/>
    <numFmt numFmtId="315" formatCode="&quot;₩&quot;#,##0;&quot;₩&quot;\-#,##0"/>
    <numFmt numFmtId="316" formatCode="0.0000_ "/>
  </numFmts>
  <fonts count="366">
    <font>
      <sz val="9"/>
      <color theme="1"/>
      <name val="Arial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Arial"/>
      <family val="2"/>
      <charset val="129"/>
    </font>
    <font>
      <sz val="9"/>
      <color theme="1"/>
      <name val="Arial"/>
      <family val="2"/>
      <charset val="129"/>
    </font>
    <font>
      <sz val="9"/>
      <color indexed="81"/>
      <name val="돋움체"/>
      <family val="3"/>
      <charset val="129"/>
    </font>
    <font>
      <sz val="9"/>
      <name val="Arial"/>
      <family val="2"/>
    </font>
    <font>
      <sz val="11"/>
      <color indexed="8"/>
      <name val="맑은 고딕"/>
      <family val="3"/>
      <charset val="129"/>
    </font>
    <font>
      <b/>
      <sz val="10"/>
      <name val="MS Sans Serif"/>
      <family val="2"/>
    </font>
    <font>
      <sz val="12"/>
      <name val="뼻뮝"/>
      <family val="1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9"/>
      <color indexed="8"/>
      <name val="Arial"/>
      <family val="2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8"/>
      <name val="Arial"/>
      <family val="2"/>
    </font>
    <font>
      <sz val="9"/>
      <color rgb="FF9B9B9B"/>
      <name val="Arial"/>
      <family val="2"/>
    </font>
    <font>
      <sz val="9"/>
      <color theme="1"/>
      <name val="맑은 고딕"/>
      <family val="3"/>
      <charset val="129"/>
    </font>
    <font>
      <sz val="8"/>
      <color indexed="8"/>
      <name val="맑은 고딕"/>
      <family val="3"/>
      <charset val="129"/>
    </font>
    <font>
      <sz val="8"/>
      <name val="돋움"/>
      <family val="3"/>
      <charset val="129"/>
    </font>
    <font>
      <b/>
      <sz val="9"/>
      <color rgb="FF40404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9"/>
      <name val="Arial"/>
      <family val="2"/>
    </font>
    <font>
      <b/>
      <sz val="9"/>
      <name val="Arial"/>
      <family val="2"/>
    </font>
    <font>
      <sz val="10"/>
      <name val="바탕체"/>
      <family val="1"/>
      <charset val="129"/>
    </font>
    <font>
      <sz val="12"/>
      <name val="돋움체"/>
      <family val="3"/>
      <charset val="129"/>
    </font>
    <font>
      <sz val="12"/>
      <name val="굴림체"/>
      <family val="3"/>
      <charset val="129"/>
    </font>
    <font>
      <sz val="10"/>
      <name val="Times New Roman"/>
      <family val="1"/>
    </font>
    <font>
      <sz val="11"/>
      <color indexed="8"/>
      <name val="Times New Roman"/>
      <family val="1"/>
    </font>
    <font>
      <sz val="11"/>
      <name val="??"/>
      <family val="3"/>
    </font>
    <font>
      <u/>
      <sz val="10"/>
      <color indexed="14"/>
      <name val="MS Sans Serif"/>
      <family val="2"/>
    </font>
    <font>
      <sz val="10"/>
      <name val="?? ??"/>
      <family val="1"/>
      <charset val="136"/>
    </font>
    <font>
      <sz val="14"/>
      <name val="??"/>
      <family val="3"/>
    </font>
    <font>
      <u/>
      <sz val="12"/>
      <color indexed="12"/>
      <name val="Tms Rmn"/>
      <family val="1"/>
    </font>
    <font>
      <sz val="12"/>
      <name val="????"/>
      <family val="1"/>
      <charset val="136"/>
    </font>
    <font>
      <sz val="12"/>
      <name val="¹????¼"/>
      <family val="3"/>
      <charset val="129"/>
    </font>
    <font>
      <sz val="12"/>
      <name val="Courier"/>
      <family val="3"/>
    </font>
    <font>
      <sz val="12"/>
      <name val="???"/>
      <family val="2"/>
    </font>
    <font>
      <sz val="12"/>
      <name val="|??¢¥¢¬¨Ï"/>
      <family val="1"/>
      <charset val="129"/>
    </font>
    <font>
      <sz val="12"/>
      <name val="?¾’ⓒ"/>
      <family val="1"/>
      <charset val="129"/>
    </font>
    <font>
      <sz val="10"/>
      <name val="Courier"/>
      <family val="3"/>
    </font>
    <font>
      <sz val="11"/>
      <name val="돋?o"/>
      <family val="3"/>
      <charset val="129"/>
    </font>
    <font>
      <sz val="12"/>
      <name val=".VnTime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color indexed="9"/>
      <name val="Arial"/>
      <family val="2"/>
    </font>
    <font>
      <i/>
      <sz val="10"/>
      <color indexed="13"/>
      <name val="Arial"/>
      <family val="2"/>
    </font>
    <font>
      <sz val="10"/>
      <color indexed="13"/>
      <name val="Arial"/>
      <family val="2"/>
    </font>
    <font>
      <b/>
      <i/>
      <sz val="9"/>
      <name val="Arial"/>
      <family val="2"/>
    </font>
    <font>
      <i/>
      <sz val="10"/>
      <name val="Arial"/>
      <family val="2"/>
    </font>
    <font>
      <sz val="8"/>
      <name val="Times"/>
      <family val="1"/>
    </font>
    <font>
      <sz val="12"/>
      <name val="???"/>
      <family val="1"/>
    </font>
    <font>
      <sz val="12"/>
      <name val="Times New Roman"/>
      <family val="1"/>
    </font>
    <font>
      <sz val="14"/>
      <name val="¾©"/>
      <family val="1"/>
      <charset val="129"/>
    </font>
    <font>
      <sz val="12"/>
      <name val="¾©"/>
      <family val="1"/>
      <charset val="129"/>
    </font>
    <font>
      <sz val="10"/>
      <name val="Geneva"/>
      <family val="2"/>
    </font>
    <font>
      <b/>
      <sz val="12"/>
      <name val="돋움체"/>
      <family val="3"/>
      <charset val="129"/>
    </font>
    <font>
      <sz val="7"/>
      <name val="바탕체"/>
      <family val="1"/>
      <charset val="129"/>
    </font>
    <font>
      <sz val="12"/>
      <name val="¹UAAA¼"/>
      <family val="3"/>
      <charset val="129"/>
    </font>
    <font>
      <b/>
      <sz val="12"/>
      <name val="바탕체"/>
      <family val="1"/>
      <charset val="129"/>
    </font>
    <font>
      <i/>
      <sz val="12"/>
      <color indexed="8"/>
      <name val=".VnBook-AntiquaH"/>
      <family val="2"/>
    </font>
    <font>
      <sz val="11"/>
      <color indexed="8"/>
      <name val="Calibri"/>
      <family val="2"/>
    </font>
    <font>
      <sz val="10"/>
      <color indexed="8"/>
      <name val="맑은 고딕"/>
      <family val="3"/>
      <charset val="129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Calibri"/>
      <family val="2"/>
    </font>
    <font>
      <sz val="11"/>
      <color indexed="9"/>
      <name val="맑은 고딕"/>
      <family val="3"/>
      <charset val="129"/>
    </font>
    <font>
      <sz val="11"/>
      <color indexed="22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</font>
    <font>
      <sz val="10"/>
      <name val="돋움"/>
      <family val="3"/>
      <charset val="129"/>
    </font>
    <font>
      <sz val="11"/>
      <name val="￠R¨u¡§u¡E¡þ¨I¡AA¡§u"/>
      <family val="3"/>
      <charset val="129"/>
    </font>
    <font>
      <sz val="10"/>
      <name val="￥i￠￢￠?oA¨u"/>
      <family val="3"/>
      <charset val="129"/>
    </font>
    <font>
      <sz val="12"/>
      <name val="ⓒoUAAA¨u"/>
      <family val="1"/>
      <charset val="129"/>
    </font>
    <font>
      <b/>
      <sz val="10"/>
      <name val="Arial"/>
      <family val="2"/>
    </font>
    <font>
      <sz val="11"/>
      <name val="±¼¸²Ã¼"/>
      <family val="3"/>
      <charset val="129"/>
    </font>
    <font>
      <sz val="12"/>
      <name val="¹ÙÅÁÃ¼"/>
      <family val="3"/>
      <charset val="129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name val="μ¸¿o"/>
      <family val="3"/>
      <charset val="129"/>
    </font>
    <font>
      <sz val="12"/>
      <name val="µ¸¿òÃ¼"/>
      <family val="3"/>
      <charset val="129"/>
    </font>
    <font>
      <sz val="7"/>
      <color indexed="8"/>
      <name val="Arial"/>
      <family val="2"/>
    </font>
    <font>
      <sz val="10"/>
      <name val="MS Sans Serif"/>
      <family val="2"/>
    </font>
    <font>
      <b/>
      <sz val="10"/>
      <name val="Helvetica"/>
      <family val="2"/>
    </font>
    <font>
      <sz val="8"/>
      <name val="Times New Roman"/>
      <family val="1"/>
    </font>
    <font>
      <sz val="10"/>
      <name val="µ¸¿òÃ¼"/>
      <family val="3"/>
      <charset val="129"/>
    </font>
    <font>
      <sz val="10"/>
      <name val="μ¸¿oA¼"/>
      <family val="3"/>
      <charset val="129"/>
    </font>
    <font>
      <sz val="10"/>
      <name val="±¼¸²A¼"/>
      <family val="3"/>
      <charset val="129"/>
    </font>
    <font>
      <sz val="12"/>
      <name val="μ¸¿oA¼"/>
      <family val="3"/>
      <charset val="129"/>
    </font>
    <font>
      <sz val="11"/>
      <color indexed="20"/>
      <name val="Calibri"/>
      <family val="2"/>
    </font>
    <font>
      <sz val="10"/>
      <name val="돋움체"/>
      <family val="3"/>
      <charset val="129"/>
    </font>
    <font>
      <sz val="12"/>
      <name val="System"/>
      <family val="2"/>
      <charset val="129"/>
    </font>
    <font>
      <b/>
      <sz val="10"/>
      <color indexed="9"/>
      <name val="Arial"/>
      <family val="2"/>
    </font>
    <font>
      <b/>
      <sz val="10"/>
      <name val="Times New Roman"/>
      <family val="1"/>
    </font>
    <font>
      <sz val="12"/>
      <color indexed="32"/>
      <name val="MIN 훈민08체"/>
      <family val="3"/>
      <charset val="129"/>
    </font>
    <font>
      <sz val="12"/>
      <name val="¨IoUAAA¡§u"/>
      <family val="1"/>
      <charset val="129"/>
    </font>
    <font>
      <sz val="11"/>
      <name val="±¼¸²A¼"/>
      <family val="3"/>
      <charset val="129"/>
    </font>
    <font>
      <sz val="10"/>
      <name val="±¼¸²Ã¼"/>
      <family val="3"/>
      <charset val="129"/>
    </font>
    <font>
      <sz val="12"/>
      <name val="¹ÙÅÁÃ¼"/>
      <family val="1"/>
      <charset val="129"/>
    </font>
    <font>
      <sz val="12"/>
      <name val="±¼¸²A¼"/>
      <family val="3"/>
      <charset val="129"/>
    </font>
    <font>
      <sz val="12"/>
      <name val="±¼¸²Ã¼"/>
      <family val="3"/>
      <charset val="129"/>
    </font>
    <font>
      <sz val="12"/>
      <name val="Arial"/>
      <family val="2"/>
    </font>
    <font>
      <sz val="9"/>
      <name val="Times New Roman"/>
      <family val="1"/>
    </font>
    <font>
      <sz val="11"/>
      <name val="Arial"/>
      <family val="2"/>
    </font>
    <font>
      <b/>
      <sz val="8"/>
      <color indexed="8"/>
      <name val="Arial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sz val="10"/>
      <color indexed="10"/>
      <name val="Helv"/>
      <family val="2"/>
    </font>
    <font>
      <b/>
      <sz val="7"/>
      <name val="Arial"/>
      <family val="2"/>
    </font>
    <font>
      <b/>
      <sz val="11"/>
      <color indexed="9"/>
      <name val="Calibri"/>
      <family val="2"/>
    </font>
    <font>
      <sz val="10"/>
      <name val=".VnArial"/>
      <family val="2"/>
    </font>
    <font>
      <sz val="1"/>
      <color indexed="8"/>
      <name val="Courier"/>
      <family val="3"/>
    </font>
    <font>
      <sz val="8"/>
      <name val="Palatino"/>
      <family val="1"/>
    </font>
    <font>
      <sz val="10"/>
      <name val="굴림체"/>
      <family val="3"/>
      <charset val="129"/>
    </font>
    <font>
      <sz val="10"/>
      <name val="BERNHARD"/>
      <family val="1"/>
    </font>
    <font>
      <b/>
      <sz val="24"/>
      <name val="Arial"/>
      <family val="2"/>
    </font>
    <font>
      <b/>
      <sz val="12"/>
      <name val="VNTime"/>
      <family val="2"/>
    </font>
    <font>
      <sz val="10"/>
      <name val="MS Serif"/>
      <family val="1"/>
    </font>
    <font>
      <b/>
      <sz val="9"/>
      <name val="Helv"/>
      <family val="2"/>
    </font>
    <font>
      <sz val="11"/>
      <name val="굴림체"/>
      <family val="3"/>
      <charset val="129"/>
    </font>
    <font>
      <sz val="8"/>
      <color indexed="8"/>
      <name val="Arial"/>
      <family val="2"/>
    </font>
    <font>
      <sz val="11"/>
      <name val="바탕"/>
      <family val="1"/>
      <charset val="129"/>
    </font>
    <font>
      <b/>
      <sz val="12"/>
      <name val="VNTimeH"/>
      <family val="2"/>
    </font>
    <font>
      <sz val="10"/>
      <name val="Arial CE"/>
      <family val="2"/>
      <charset val="238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0"/>
      <color indexed="14"/>
      <name val="Helv"/>
      <family val="2"/>
    </font>
    <font>
      <i/>
      <sz val="11"/>
      <color indexed="23"/>
      <name val="Calibri"/>
      <family val="2"/>
    </font>
    <font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36"/>
      <name val="Arial"/>
      <family val="2"/>
    </font>
    <font>
      <sz val="12"/>
      <name val="VNTime"/>
      <family val="2"/>
    </font>
    <font>
      <sz val="11"/>
      <color indexed="17"/>
      <name val="Calibri"/>
      <family val="2"/>
    </font>
    <font>
      <b/>
      <sz val="12"/>
      <name val="Helv"/>
      <family val="2"/>
    </font>
    <font>
      <b/>
      <sz val="9"/>
      <name val="Times Roman"/>
      <family val="1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Arial"/>
      <family val="2"/>
    </font>
    <font>
      <b/>
      <sz val="8"/>
      <name val="MS Sans Serif"/>
      <family val="2"/>
    </font>
    <font>
      <b/>
      <sz val="10"/>
      <name val=".VnTime"/>
      <family val="2"/>
    </font>
    <font>
      <b/>
      <sz val="12"/>
      <color indexed="9"/>
      <name val="Geneva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7"/>
      <name val="Arial"/>
      <family val="2"/>
    </font>
    <font>
      <sz val="11"/>
      <color indexed="62"/>
      <name val="Calibri"/>
      <family val="2"/>
    </font>
    <font>
      <sz val="11"/>
      <color indexed="62"/>
      <name val="맑은 고딕"/>
      <family val="3"/>
      <charset val="129"/>
    </font>
    <font>
      <sz val="10"/>
      <name val=".VnArial Narrow"/>
      <family val="2"/>
    </font>
    <font>
      <b/>
      <sz val="10"/>
      <color indexed="9"/>
      <name val="Times New Roman"/>
      <family val="1"/>
    </font>
    <font>
      <sz val="11"/>
      <color indexed="52"/>
      <name val="Calibri"/>
      <family val="2"/>
    </font>
    <font>
      <b/>
      <sz val="11"/>
      <name val="Helv"/>
      <family val="2"/>
    </font>
    <font>
      <sz val="6"/>
      <color indexed="16"/>
      <name val="CG Times (E1)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sz val="8"/>
      <name val="Helv"/>
      <family val="2"/>
    </font>
    <font>
      <i/>
      <sz val="10"/>
      <name val="Helv"/>
      <family val="2"/>
    </font>
    <font>
      <sz val="10"/>
      <name val="Palatino"/>
      <family val="1"/>
    </font>
    <font>
      <sz val="14"/>
      <name val="뼻뮝"/>
      <family val="3"/>
      <charset val="129"/>
    </font>
    <font>
      <sz val="12"/>
      <name val="Garamond"/>
      <family val="1"/>
    </font>
    <font>
      <b/>
      <sz val="11"/>
      <color indexed="63"/>
      <name val="Calibri"/>
      <family val="2"/>
    </font>
    <font>
      <sz val="10"/>
      <color indexed="8"/>
      <name val="Helv"/>
      <family val="2"/>
    </font>
    <font>
      <i/>
      <sz val="10"/>
      <name val="Helvetica"/>
      <family val="2"/>
    </font>
    <font>
      <sz val="10"/>
      <name val="Arial Black"/>
      <family val="2"/>
    </font>
    <font>
      <sz val="10"/>
      <color indexed="12"/>
      <name val="Helv"/>
      <family val="2"/>
    </font>
    <font>
      <sz val="12"/>
      <color indexed="32"/>
      <name val="모음디"/>
      <family val="1"/>
      <charset val="129"/>
    </font>
    <font>
      <b/>
      <sz val="14"/>
      <name val="Arial Black"/>
      <family val="2"/>
    </font>
    <font>
      <sz val="8"/>
      <name val="Wingdings"/>
      <charset val="2"/>
    </font>
    <font>
      <b/>
      <u/>
      <sz val="12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9"/>
      <name val="Arial"/>
      <family val="2"/>
    </font>
    <font>
      <i/>
      <sz val="7"/>
      <name val="Arial"/>
      <family val="2"/>
    </font>
    <font>
      <sz val="8"/>
      <name val="MS Sans Serif"/>
      <family val="2"/>
    </font>
    <font>
      <sz val="10"/>
      <name val=".VnTime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Arial"/>
      <family val="2"/>
    </font>
    <font>
      <b/>
      <sz val="8"/>
      <color indexed="8"/>
      <name val="Helv"/>
      <family val="2"/>
    </font>
    <font>
      <sz val="13"/>
      <name val=".VnArial"/>
      <family val="2"/>
    </font>
    <font>
      <sz val="10"/>
      <name val="VNI-Times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b/>
      <sz val="8"/>
      <name val="Arial"/>
      <family val="2"/>
    </font>
    <font>
      <sz val="7"/>
      <name val="Palatino"/>
      <family val="1"/>
    </font>
    <font>
      <sz val="10"/>
      <name val="VNI-Univer"/>
      <family val="2"/>
    </font>
    <font>
      <b/>
      <sz val="18"/>
      <color indexed="56"/>
      <name val="Cambria"/>
      <family val="1"/>
    </font>
    <font>
      <b/>
      <sz val="9"/>
      <color indexed="9"/>
      <name val="Arial"/>
      <family val="2"/>
    </font>
    <font>
      <sz val="9"/>
      <name val="Arial Black"/>
      <family val="2"/>
    </font>
    <font>
      <sz val="9"/>
      <color indexed="63"/>
      <name val="Arial Black"/>
      <family val="2"/>
    </font>
    <font>
      <b/>
      <sz val="11"/>
      <color indexed="8"/>
      <name val="Calibri"/>
      <family val="2"/>
    </font>
    <font>
      <sz val="8"/>
      <color indexed="12"/>
      <name val="Arial"/>
      <family val="2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0"/>
      <name val="VN Helvetica"/>
      <family val="2"/>
    </font>
    <font>
      <b/>
      <sz val="16"/>
      <name val=".VnTime"/>
      <family val="2"/>
    </font>
    <font>
      <sz val="10"/>
      <name val="VN Helvetica"/>
      <family val="2"/>
    </font>
    <font>
      <sz val="8"/>
      <name val="VN Helvetica"/>
      <family val="2"/>
    </font>
    <font>
      <sz val="11"/>
      <color indexed="10"/>
      <name val="Calibri"/>
      <family val="2"/>
    </font>
    <font>
      <sz val="14"/>
      <name val=".VnArial"/>
      <family val="2"/>
    </font>
    <font>
      <b/>
      <sz val="8"/>
      <color indexed="12"/>
      <name val="Times New Roman"/>
      <family val="1"/>
    </font>
    <font>
      <b/>
      <sz val="18"/>
      <color indexed="56"/>
      <name val="ＭＳ Ｐゴシック"/>
      <family val="2"/>
      <charset val="128"/>
    </font>
    <font>
      <sz val="9"/>
      <color indexed="60"/>
      <name val="Arial"/>
      <family val="2"/>
    </font>
    <font>
      <sz val="12"/>
      <name val="ＭＳ ゴシック"/>
      <family val="3"/>
      <charset val="128"/>
    </font>
    <font>
      <sz val="9"/>
      <color indexed="52"/>
      <name val="Arial"/>
      <family val="2"/>
    </font>
    <font>
      <sz val="10"/>
      <name val=" "/>
      <family val="1"/>
      <charset val="136"/>
    </font>
    <font>
      <sz val="11"/>
      <name val="標準ゴシック"/>
      <family val="3"/>
      <charset val="129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9"/>
      <color indexed="10"/>
      <name val="Arial"/>
      <family val="2"/>
    </font>
    <font>
      <sz val="11"/>
      <color indexed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indexed="10"/>
      <name val="맑은 고딕"/>
      <family val="3"/>
      <charset val="129"/>
    </font>
    <font>
      <b/>
      <sz val="9"/>
      <color indexed="52"/>
      <name val="Arial"/>
      <family val="2"/>
    </font>
    <font>
      <b/>
      <sz val="11"/>
      <color indexed="52"/>
      <name val="맑은 고딕"/>
      <family val="3"/>
      <charset val="129"/>
    </font>
    <font>
      <b/>
      <sz val="9"/>
      <color indexed="52"/>
      <name val="나눔고딕코딩"/>
      <family val="3"/>
      <charset val="129"/>
    </font>
    <font>
      <b/>
      <sz val="11"/>
      <color indexed="52"/>
      <name val="가는각진제목체"/>
      <family val="1"/>
      <charset val="129"/>
    </font>
    <font>
      <b/>
      <sz val="11"/>
      <color rgb="FFFA7D00"/>
      <name val="맑은 고딕"/>
      <family val="3"/>
      <charset val="129"/>
      <scheme val="minor"/>
    </font>
    <font>
      <b/>
      <sz val="10"/>
      <color indexed="52"/>
      <name val="맑은 고딕"/>
      <family val="3"/>
      <charset val="129"/>
    </font>
    <font>
      <sz val="10"/>
      <name val="PragmaticaCTT"/>
      <family val="1"/>
    </font>
    <font>
      <sz val="10"/>
      <name val="바탕"/>
      <family val="1"/>
      <charset val="129"/>
    </font>
    <font>
      <sz val="11"/>
      <color indexed="20"/>
      <name val="맑은 고딕"/>
      <family val="3"/>
      <charset val="129"/>
    </font>
    <font>
      <sz val="9"/>
      <color indexed="20"/>
      <name val="나눔고딕코딩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9"/>
      <color indexed="20"/>
      <name val="Arial"/>
      <family val="2"/>
    </font>
    <font>
      <sz val="10"/>
      <color indexed="20"/>
      <name val="맑은 고딕"/>
      <family val="3"/>
      <charset val="129"/>
    </font>
    <font>
      <sz val="9"/>
      <name val="돋움체"/>
      <family val="3"/>
      <charset val="129"/>
    </font>
    <font>
      <u/>
      <sz val="7.5"/>
      <color indexed="36"/>
      <name val="돋움체"/>
      <family val="3"/>
      <charset val="129"/>
    </font>
    <font>
      <u/>
      <sz val="12"/>
      <color indexed="36"/>
      <name val="바탕체"/>
      <family val="1"/>
      <charset val="129"/>
    </font>
    <font>
      <u/>
      <sz val="7.5"/>
      <color indexed="36"/>
      <name val="Arial"/>
      <family val="2"/>
    </font>
    <font>
      <u/>
      <sz val="8.25"/>
      <color indexed="36"/>
      <name val="바탕체"/>
      <family val="1"/>
      <charset val="129"/>
    </font>
    <font>
      <sz val="9"/>
      <color indexed="17"/>
      <name val="Arial"/>
      <family val="2"/>
    </font>
    <font>
      <sz val="9"/>
      <color indexed="8"/>
      <name val="나눔고딕코딩"/>
      <family val="3"/>
      <charset val="129"/>
    </font>
    <font>
      <sz val="11"/>
      <name val="맑은 고딕"/>
      <family val="3"/>
      <charset val="129"/>
    </font>
    <font>
      <sz val="11"/>
      <color indexed="8"/>
      <name val="가는각진제목체"/>
      <family val="1"/>
      <charset val="129"/>
    </font>
    <font>
      <sz val="9"/>
      <color theme="1"/>
      <name val="새굴림"/>
      <family val="1"/>
      <charset val="129"/>
    </font>
    <font>
      <sz val="11"/>
      <color indexed="8"/>
      <name val="돋움"/>
      <family val="3"/>
      <charset val="129"/>
    </font>
    <font>
      <sz val="10"/>
      <name val="새굴림"/>
      <family val="1"/>
      <charset val="129"/>
    </font>
    <font>
      <sz val="11"/>
      <color theme="1"/>
      <name val="돋움"/>
      <family val="3"/>
      <charset val="129"/>
    </font>
    <font>
      <sz val="10"/>
      <name val="가는각진제목체"/>
      <family val="1"/>
      <charset val="129"/>
    </font>
    <font>
      <sz val="10"/>
      <color indexed="8"/>
      <name val="굴림체"/>
      <family val="3"/>
      <charset val="129"/>
    </font>
    <font>
      <sz val="11"/>
      <color indexed="60"/>
      <name val="맑은 고딕"/>
      <family val="3"/>
      <charset val="129"/>
    </font>
    <font>
      <sz val="9"/>
      <color indexed="60"/>
      <name val="나눔고딕코딩"/>
      <family val="3"/>
      <charset val="129"/>
    </font>
    <font>
      <sz val="11"/>
      <color indexed="19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0"/>
      <color indexed="60"/>
      <name val="맑은 고딕"/>
      <family val="3"/>
      <charset val="129"/>
    </font>
    <font>
      <sz val="12"/>
      <name val="宋体"/>
      <charset val="134"/>
    </font>
    <font>
      <i/>
      <sz val="11"/>
      <color indexed="23"/>
      <name val="맑은 고딕"/>
      <family val="3"/>
      <charset val="129"/>
    </font>
    <font>
      <i/>
      <sz val="11"/>
      <color indexed="43"/>
      <name val="맑은 고딕"/>
      <family val="3"/>
      <charset val="129"/>
    </font>
    <font>
      <i/>
      <sz val="11"/>
      <color rgb="FF7F7F7F"/>
      <name val="맑은 고딕"/>
      <family val="3"/>
      <charset val="129"/>
      <scheme val="minor"/>
    </font>
    <font>
      <i/>
      <sz val="9"/>
      <color indexed="18"/>
      <name val="Arial"/>
      <family val="2"/>
    </font>
    <font>
      <i/>
      <sz val="10"/>
      <color indexed="23"/>
      <name val="맑은 고딕"/>
      <family val="3"/>
      <charset val="129"/>
    </font>
    <font>
      <i/>
      <sz val="9"/>
      <color indexed="23"/>
      <name val="Arial"/>
      <family val="2"/>
    </font>
    <font>
      <b/>
      <sz val="11"/>
      <color indexed="9"/>
      <name val="맑은 고딕"/>
      <family val="3"/>
      <charset val="129"/>
    </font>
    <font>
      <b/>
      <sz val="11"/>
      <color indexed="22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</font>
    <font>
      <sz val="14"/>
      <name val="돋움"/>
      <family val="3"/>
      <charset val="129"/>
    </font>
    <font>
      <b/>
      <sz val="12"/>
      <color indexed="16"/>
      <name val="굴림체"/>
      <family val="3"/>
      <charset val="129"/>
    </font>
    <font>
      <sz val="9"/>
      <name val="맑은 고딕"/>
      <family val="3"/>
      <charset val="129"/>
    </font>
    <font>
      <b/>
      <sz val="15.95"/>
      <color indexed="8"/>
      <name val="굴림"/>
      <family val="3"/>
      <charset val="129"/>
    </font>
    <font>
      <sz val="10"/>
      <name val="楲污ℸ〹搴"/>
      <family val="2"/>
    </font>
    <font>
      <sz val="10"/>
      <color theme="1"/>
      <name val="맑은 고딕"/>
      <family val="2"/>
      <charset val="129"/>
      <scheme val="minor"/>
    </font>
    <font>
      <sz val="10"/>
      <name val="명조"/>
      <family val="3"/>
      <charset val="129"/>
    </font>
    <font>
      <sz val="11"/>
      <color indexed="52"/>
      <name val="맑은 고딕"/>
      <family val="3"/>
      <charset val="129"/>
    </font>
    <font>
      <sz val="11"/>
      <color rgb="FFFA7D00"/>
      <name val="맑은 고딕"/>
      <family val="3"/>
      <charset val="129"/>
      <scheme val="minor"/>
    </font>
    <font>
      <sz val="11"/>
      <color indexed="52"/>
      <name val="가는각진제목체"/>
      <family val="1"/>
      <charset val="129"/>
    </font>
    <font>
      <sz val="10"/>
      <color indexed="52"/>
      <name val="맑은 고딕"/>
      <family val="3"/>
      <charset val="129"/>
    </font>
    <font>
      <u/>
      <sz val="8.25"/>
      <color indexed="36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8"/>
      <name val="가는각진제목체"/>
      <family val="1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indexed="8"/>
      <name val="Arial"/>
      <family val="2"/>
    </font>
    <font>
      <b/>
      <sz val="10"/>
      <color indexed="8"/>
      <name val="맑은 고딕"/>
      <family val="3"/>
      <charset val="129"/>
    </font>
    <font>
      <b/>
      <sz val="12"/>
      <name val="굴림체"/>
      <family val="3"/>
      <charset val="129"/>
    </font>
    <font>
      <sz val="9"/>
      <color indexed="62"/>
      <name val="Arial"/>
      <family val="2"/>
    </font>
    <font>
      <sz val="11"/>
      <color indexed="62"/>
      <name val="가는각진제목체"/>
      <family val="1"/>
      <charset val="129"/>
    </font>
    <font>
      <sz val="11"/>
      <color rgb="FF3F3F76"/>
      <name val="맑은 고딕"/>
      <family val="3"/>
      <charset val="129"/>
      <scheme val="minor"/>
    </font>
    <font>
      <sz val="10"/>
      <color indexed="62"/>
      <name val="맑은 고딕"/>
      <family val="3"/>
      <charset val="129"/>
    </font>
    <font>
      <sz val="10"/>
      <color indexed="24"/>
      <name val="MS Sans Serif"/>
      <family val="2"/>
    </font>
    <font>
      <sz val="12"/>
      <color indexed="24"/>
      <name val="바탕체"/>
      <family val="1"/>
      <charset val="129"/>
    </font>
    <font>
      <b/>
      <sz val="15"/>
      <color indexed="56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5"/>
      <color indexed="12"/>
      <name val="맑은 고딕"/>
      <family val="3"/>
      <charset val="129"/>
    </font>
    <font>
      <b/>
      <sz val="15"/>
      <color indexed="48"/>
      <name val="맑은 고딕"/>
      <family val="3"/>
      <charset val="129"/>
    </font>
    <font>
      <b/>
      <sz val="15"/>
      <color theme="3"/>
      <name val="맑은 고딕"/>
      <family val="3"/>
      <charset val="129"/>
      <scheme val="minor"/>
    </font>
    <font>
      <b/>
      <sz val="15"/>
      <color indexed="62"/>
      <name val="Arial"/>
      <family val="2"/>
    </font>
    <font>
      <b/>
      <sz val="18"/>
      <color indexed="56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3"/>
      <color indexed="12"/>
      <name val="맑은 고딕"/>
      <family val="3"/>
      <charset val="129"/>
    </font>
    <font>
      <b/>
      <sz val="13"/>
      <color indexed="48"/>
      <name val="맑은 고딕"/>
      <family val="3"/>
      <charset val="129"/>
    </font>
    <font>
      <b/>
      <sz val="13"/>
      <color theme="3"/>
      <name val="맑은 고딕"/>
      <family val="3"/>
      <charset val="129"/>
      <scheme val="minor"/>
    </font>
    <font>
      <b/>
      <sz val="13"/>
      <color indexed="62"/>
      <name val="Arial"/>
      <family val="2"/>
    </font>
    <font>
      <b/>
      <sz val="11"/>
      <color indexed="56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b/>
      <sz val="11"/>
      <color indexed="12"/>
      <name val="맑은 고딕"/>
      <family val="3"/>
      <charset val="129"/>
    </font>
    <font>
      <b/>
      <sz val="11"/>
      <color indexed="48"/>
      <name val="맑은 고딕"/>
      <family val="3"/>
      <charset val="129"/>
    </font>
    <font>
      <b/>
      <sz val="11"/>
      <color theme="3"/>
      <name val="맑은 고딕"/>
      <family val="3"/>
      <charset val="129"/>
      <scheme val="minor"/>
    </font>
    <font>
      <b/>
      <sz val="11"/>
      <color indexed="62"/>
      <name val="Arial"/>
      <family val="2"/>
    </font>
    <font>
      <b/>
      <sz val="11"/>
      <color indexed="56"/>
      <name val="가는각진제목체"/>
      <family val="1"/>
      <charset val="129"/>
    </font>
    <font>
      <b/>
      <sz val="18"/>
      <color indexed="12"/>
      <name val="맑은 고딕"/>
      <family val="3"/>
      <charset val="129"/>
    </font>
    <font>
      <b/>
      <sz val="18"/>
      <color indexed="48"/>
      <name val="맑은 고딕"/>
      <family val="3"/>
      <charset val="129"/>
    </font>
    <font>
      <b/>
      <sz val="18"/>
      <color theme="3"/>
      <name val="맑은 고딕"/>
      <family val="3"/>
      <charset val="129"/>
      <scheme val="major"/>
    </font>
    <font>
      <sz val="11"/>
      <color indexed="8"/>
      <name val="맑은 고딕"/>
      <family val="3"/>
      <charset val="129"/>
      <scheme val="major"/>
    </font>
    <font>
      <sz val="11"/>
      <color indexed="17"/>
      <name val="맑은 고딕"/>
      <family val="3"/>
      <charset val="129"/>
    </font>
    <font>
      <sz val="9"/>
      <color indexed="17"/>
      <name val="나눔고딕코딩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</font>
    <font>
      <b/>
      <sz val="9"/>
      <color indexed="63"/>
      <name val="Arial"/>
      <family val="2"/>
    </font>
    <font>
      <b/>
      <sz val="11"/>
      <color indexed="63"/>
      <name val="맑은 고딕"/>
      <family val="3"/>
      <charset val="129"/>
    </font>
    <font>
      <b/>
      <sz val="11"/>
      <color indexed="63"/>
      <name val="가는각진제목체"/>
      <family val="1"/>
      <charset val="129"/>
    </font>
    <font>
      <b/>
      <sz val="11"/>
      <color rgb="FF3F3F3F"/>
      <name val="맑은 고딕"/>
      <family val="3"/>
      <charset val="129"/>
      <scheme val="minor"/>
    </font>
    <font>
      <b/>
      <sz val="9"/>
      <color indexed="18"/>
      <name val="Arial"/>
      <family val="2"/>
    </font>
    <font>
      <b/>
      <sz val="10"/>
      <color indexed="63"/>
      <name val="맑은 고딕"/>
      <family val="3"/>
      <charset val="129"/>
    </font>
    <font>
      <sz val="10"/>
      <name val="휴먼각진옛체"/>
      <family val="1"/>
      <charset val="129"/>
    </font>
    <font>
      <b/>
      <sz val="18"/>
      <name val="바탕체"/>
      <family val="1"/>
      <charset val="129"/>
    </font>
    <font>
      <sz val="11"/>
      <color theme="1"/>
      <name val="돋움"/>
      <family val="2"/>
      <charset val="129"/>
    </font>
    <font>
      <sz val="11"/>
      <name val="바탕체"/>
      <family val="1"/>
      <charset val="129"/>
    </font>
    <font>
      <sz val="10"/>
      <color indexed="8"/>
      <name val="MS Sans Serif"/>
      <family val="2"/>
    </font>
    <font>
      <sz val="10"/>
      <color theme="1"/>
      <name val="굴림체"/>
      <family val="3"/>
      <charset val="129"/>
    </font>
    <font>
      <sz val="10"/>
      <color indexed="8"/>
      <name val="MS Sans Serif"/>
    </font>
    <font>
      <sz val="10"/>
      <color theme="1"/>
      <name val="굴림"/>
      <family val="3"/>
      <charset val="129"/>
    </font>
    <font>
      <sz val="11"/>
      <color theme="1"/>
      <name val="가는각진제목체"/>
      <family val="1"/>
      <charset val="129"/>
    </font>
    <font>
      <u/>
      <sz val="8"/>
      <color indexed="12"/>
      <name val="Arial"/>
      <family val="2"/>
    </font>
    <font>
      <u/>
      <sz val="9"/>
      <color indexed="12"/>
      <name val="Arial"/>
      <family val="2"/>
    </font>
    <font>
      <u/>
      <sz val="11"/>
      <color theme="10"/>
      <name val="맑은 고딕"/>
      <family val="3"/>
      <charset val="129"/>
      <scheme val="minor"/>
    </font>
    <font>
      <u/>
      <sz val="11"/>
      <color indexed="52"/>
      <name val="맑은 고딕"/>
      <family val="3"/>
      <charset val="129"/>
    </font>
    <font>
      <sz val="11"/>
      <name val="돋움"/>
      <family val="3"/>
    </font>
    <font>
      <sz val="14"/>
      <name val="바탕체"/>
      <family val="1"/>
      <charset val="129"/>
    </font>
    <font>
      <sz val="9"/>
      <color rgb="FFFFFFFF"/>
      <name val="Arial"/>
      <family val="2"/>
    </font>
    <font>
      <sz val="9"/>
      <name val="돋움"/>
      <family val="3"/>
      <charset val="129"/>
    </font>
    <font>
      <sz val="8.5"/>
      <name val="Arial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sz val="9"/>
      <color theme="1"/>
      <name val="돋움"/>
      <family val="3"/>
      <charset val="129"/>
    </font>
    <font>
      <sz val="11"/>
      <color theme="1"/>
      <name val="Arial"/>
      <family val="2"/>
      <charset val="129"/>
    </font>
    <font>
      <sz val="9"/>
      <color theme="1"/>
      <name val="맑은 고딕"/>
      <family val="2"/>
      <charset val="129"/>
    </font>
    <font>
      <sz val="9"/>
      <name val="맑은 고딕"/>
      <family val="2"/>
      <charset val="129"/>
    </font>
  </fonts>
  <fills count="10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indexed="2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63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5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fgColor indexed="15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65"/>
        <bgColor indexed="64"/>
      </patternFill>
    </fill>
    <fill>
      <patternFill patternType="mediumGray">
        <fgColor indexed="22"/>
      </patternFill>
    </fill>
    <fill>
      <patternFill patternType="gray0625">
        <fgColor indexed="13"/>
      </patternFill>
    </fill>
    <fill>
      <patternFill patternType="darkVertical"/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16"/>
        <bgColor indexed="64"/>
      </patternFill>
    </fill>
    <fill>
      <patternFill patternType="solid">
        <fgColor indexed="8"/>
      </patternFill>
    </fill>
    <fill>
      <patternFill patternType="solid">
        <fgColor indexed="24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48"/>
      </patternFill>
    </fill>
    <fill>
      <patternFill patternType="solid">
        <fgColor indexed="14"/>
      </patternFill>
    </fill>
    <fill>
      <patternFill patternType="solid">
        <fgColor indexed="18"/>
      </patternFill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/>
      <top/>
      <bottom/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18"/>
      </left>
      <right style="double">
        <color indexed="18"/>
      </right>
      <top style="double">
        <color indexed="18"/>
      </top>
      <bottom style="double">
        <color indexed="18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thick">
        <color indexed="63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41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6324">
    <xf numFmtId="0" fontId="0" fillId="0" borderId="0">
      <alignment vertical="center"/>
    </xf>
    <xf numFmtId="0" fontId="7" fillId="0" borderId="0">
      <alignment vertical="center"/>
    </xf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2" fillId="0" borderId="0"/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12" fillId="0" borderId="0"/>
    <xf numFmtId="0" fontId="1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" fillId="0" borderId="0"/>
    <xf numFmtId="0" fontId="7" fillId="0" borderId="0"/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2" fillId="0" borderId="0"/>
    <xf numFmtId="0" fontId="1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2" fillId="0" borderId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2" fillId="0" borderId="0"/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183" fontId="14" fillId="0" borderId="0" applyFont="0" applyFill="0" applyBorder="0" applyAlignment="0" applyProtection="0"/>
    <xf numFmtId="184" fontId="14" fillId="0" borderId="0" applyFont="0" applyFill="0" applyBorder="0" applyAlignment="0" applyProtection="0"/>
    <xf numFmtId="185" fontId="14" fillId="0" borderId="1" applyFont="0" applyFill="0" applyBorder="0" applyAlignment="0" applyProtection="0">
      <alignment vertical="center"/>
    </xf>
    <xf numFmtId="185" fontId="14" fillId="0" borderId="1" applyFont="0" applyFill="0" applyBorder="0" applyAlignment="0" applyProtection="0">
      <alignment vertical="center"/>
    </xf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81" fontId="11" fillId="0" borderId="0">
      <alignment vertical="center"/>
    </xf>
    <xf numFmtId="198" fontId="14" fillId="0" borderId="0" applyFont="0" applyFill="0" applyBorder="0" applyAlignment="0" applyProtection="0"/>
    <xf numFmtId="199" fontId="14" fillId="0" borderId="1" applyFont="0" applyFill="0" applyBorder="0" applyAlignment="0" applyProtection="0">
      <alignment vertical="center"/>
    </xf>
    <xf numFmtId="199" fontId="14" fillId="0" borderId="1" applyFont="0" applyFill="0" applyBorder="0" applyAlignment="0" applyProtection="0">
      <alignment vertical="center"/>
    </xf>
    <xf numFmtId="20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43" fillId="0" borderId="0" applyFont="0" applyFill="0" applyBorder="0" applyAlignment="0" applyProtection="0"/>
    <xf numFmtId="211" fontId="43" fillId="0" borderId="0" applyFont="0" applyFill="0" applyBorder="0" applyAlignment="0" applyProtection="0"/>
    <xf numFmtId="4" fontId="11" fillId="0" borderId="0">
      <alignment vertical="center"/>
    </xf>
    <xf numFmtId="192" fontId="11" fillId="0" borderId="0">
      <alignment vertical="center"/>
    </xf>
    <xf numFmtId="3" fontId="42" fillId="0" borderId="1"/>
    <xf numFmtId="189" fontId="44" fillId="0" borderId="0">
      <protection locked="0"/>
    </xf>
    <xf numFmtId="39" fontId="45" fillId="0" borderId="0" applyFill="0" applyBorder="0" applyAlignment="0"/>
    <xf numFmtId="0" fontId="44" fillId="0" borderId="0" applyFont="0" applyFill="0" applyBorder="0" applyAlignment="0"/>
    <xf numFmtId="212" fontId="46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Font="0" applyFill="0" applyBorder="0" applyAlignment="0" applyProtection="0"/>
    <xf numFmtId="213" fontId="46" fillId="0" borderId="0" applyFont="0" applyFill="0" applyBorder="0" applyAlignment="0" applyProtection="0"/>
    <xf numFmtId="0" fontId="11" fillId="0" borderId="0"/>
    <xf numFmtId="182" fontId="11" fillId="0" borderId="0"/>
    <xf numFmtId="0" fontId="11" fillId="0" borderId="0"/>
    <xf numFmtId="182" fontId="11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40" fontId="49" fillId="0" borderId="0" applyFont="0" applyFill="0" applyBorder="0" applyAlignment="0" applyProtection="0"/>
    <xf numFmtId="0" fontId="50" fillId="0" borderId="0" applyNumberFormat="0" applyFill="0" applyBorder="0" applyAlignment="0" applyProtection="0">
      <alignment vertical="top"/>
      <protection locked="0"/>
    </xf>
    <xf numFmtId="38" fontId="49" fillId="0" borderId="0" applyFont="0" applyFill="0" applyBorder="0" applyAlignment="0" applyProtection="0"/>
    <xf numFmtId="41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52" fillId="0" borderId="0"/>
    <xf numFmtId="214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55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56" fillId="0" borderId="0"/>
    <xf numFmtId="0" fontId="57" fillId="0" borderId="0">
      <alignment vertical="center"/>
    </xf>
    <xf numFmtId="0" fontId="12" fillId="0" borderId="0" applyNumberFormat="0" applyFill="0" applyBorder="0" applyAlignment="0" applyProtection="0"/>
    <xf numFmtId="0" fontId="58" fillId="0" borderId="0"/>
    <xf numFmtId="41" fontId="59" fillId="0" borderId="0" applyFon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2" fillId="0" borderId="0" applyFont="0" applyFill="0" applyBorder="0" applyAlignment="0" applyProtection="0"/>
    <xf numFmtId="0" fontId="60" fillId="0" borderId="0">
      <alignment vertical="top"/>
    </xf>
    <xf numFmtId="0" fontId="12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0" fontId="61" fillId="0" borderId="0"/>
    <xf numFmtId="0" fontId="14" fillId="0" borderId="0"/>
    <xf numFmtId="0" fontId="14" fillId="0" borderId="0"/>
    <xf numFmtId="0" fontId="61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/>
    <xf numFmtId="0" fontId="61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215" fontId="59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4" fontId="12" fillId="39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8" fillId="0" borderId="0">
      <alignment vertical="center"/>
    </xf>
    <xf numFmtId="0" fontId="66" fillId="4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67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3" fontId="7" fillId="0" borderId="0"/>
    <xf numFmtId="0" fontId="8" fillId="0" borderId="0">
      <alignment vertical="center"/>
    </xf>
    <xf numFmtId="0" fontId="12" fillId="0" borderId="0"/>
    <xf numFmtId="0" fontId="11" fillId="0" borderId="0"/>
    <xf numFmtId="0" fontId="8" fillId="0" borderId="0">
      <alignment vertical="center"/>
    </xf>
    <xf numFmtId="0" fontId="61" fillId="0" borderId="0"/>
    <xf numFmtId="0" fontId="9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61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6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7" fillId="0" borderId="0">
      <alignment vertical="center"/>
    </xf>
    <xf numFmtId="3" fontId="7" fillId="0" borderId="0"/>
    <xf numFmtId="0" fontId="8" fillId="0" borderId="0">
      <alignment vertical="center"/>
    </xf>
    <xf numFmtId="0" fontId="62" fillId="0" borderId="0">
      <alignment vertical="top"/>
    </xf>
    <xf numFmtId="182" fontId="62" fillId="0" borderId="0">
      <alignment vertical="top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4" fillId="0" borderId="0"/>
    <xf numFmtId="0" fontId="14" fillId="0" borderId="0"/>
    <xf numFmtId="0" fontId="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1" fillId="0" borderId="0"/>
    <xf numFmtId="0" fontId="1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0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Fon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182" fontId="12" fillId="0" borderId="0"/>
    <xf numFmtId="0" fontId="14" fillId="0" borderId="0"/>
    <xf numFmtId="216" fontId="54" fillId="0" borderId="0" applyFont="0" applyFill="0" applyBorder="0" applyAlignment="0" applyProtection="0"/>
    <xf numFmtId="0" fontId="8" fillId="0" borderId="0">
      <alignment vertical="center"/>
    </xf>
    <xf numFmtId="216" fontId="6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9" fillId="0" borderId="0"/>
    <xf numFmtId="0" fontId="11" fillId="0" borderId="0"/>
    <xf numFmtId="0" fontId="11" fillId="0" borderId="0"/>
    <xf numFmtId="0" fontId="11" fillId="0" borderId="0"/>
    <xf numFmtId="0" fontId="42" fillId="0" borderId="0"/>
    <xf numFmtId="0" fontId="11" fillId="0" borderId="0"/>
    <xf numFmtId="0" fontId="11" fillId="0" borderId="0"/>
    <xf numFmtId="0" fontId="11" fillId="0" borderId="0"/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1" fillId="0" borderId="0"/>
    <xf numFmtId="0" fontId="71" fillId="0" borderId="0"/>
    <xf numFmtId="0" fontId="72" fillId="0" borderId="0"/>
    <xf numFmtId="0" fontId="8" fillId="0" borderId="0">
      <alignment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216" fontId="54" fillId="0" borderId="0" applyFont="0" applyFill="0" applyBorder="0" applyAlignment="0" applyProtection="0"/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216" fontId="68" fillId="0" borderId="0" applyFont="0" applyFill="0" applyBorder="0" applyAlignment="0" applyProtection="0"/>
    <xf numFmtId="4" fontId="74" fillId="0" borderId="25">
      <alignment vertical="center"/>
    </xf>
    <xf numFmtId="0" fontId="8" fillId="0" borderId="0">
      <alignment vertical="center"/>
    </xf>
    <xf numFmtId="9" fontId="75" fillId="0" borderId="0" applyFont="0" applyFill="0" applyBorder="0" applyAlignment="0" applyProtection="0"/>
    <xf numFmtId="176" fontId="76" fillId="0" borderId="0" applyFont="0" applyFill="0" applyBorder="0" applyAlignment="0" applyProtection="0"/>
    <xf numFmtId="0" fontId="8" fillId="0" borderId="0">
      <alignment vertical="center"/>
    </xf>
    <xf numFmtId="0" fontId="77" fillId="35" borderId="0"/>
    <xf numFmtId="182" fontId="77" fillId="35" borderId="0"/>
    <xf numFmtId="0" fontId="8" fillId="0" borderId="0">
      <alignment vertical="center"/>
    </xf>
    <xf numFmtId="0" fontId="8" fillId="0" borderId="0">
      <alignment vertical="center"/>
    </xf>
    <xf numFmtId="0" fontId="78" fillId="41" borderId="0" applyNumberFormat="0" applyBorder="0" applyAlignment="0" applyProtection="0"/>
    <xf numFmtId="182" fontId="78" fillId="41" borderId="0" applyNumberFormat="0" applyBorder="0" applyAlignment="0" applyProtection="0"/>
    <xf numFmtId="0" fontId="8" fillId="0" borderId="0">
      <alignment vertical="center"/>
    </xf>
    <xf numFmtId="0" fontId="78" fillId="4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2" borderId="0" applyNumberFormat="0" applyBorder="0" applyAlignment="0" applyProtection="0"/>
    <xf numFmtId="182" fontId="78" fillId="42" borderId="0" applyNumberFormat="0" applyBorder="0" applyAlignment="0" applyProtection="0"/>
    <xf numFmtId="0" fontId="8" fillId="0" borderId="0">
      <alignment vertical="center"/>
    </xf>
    <xf numFmtId="0" fontId="78" fillId="4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3" borderId="0" applyNumberFormat="0" applyBorder="0" applyAlignment="0" applyProtection="0"/>
    <xf numFmtId="182" fontId="78" fillId="43" borderId="0" applyNumberFormat="0" applyBorder="0" applyAlignment="0" applyProtection="0"/>
    <xf numFmtId="0" fontId="8" fillId="0" borderId="0">
      <alignment vertical="center"/>
    </xf>
    <xf numFmtId="0" fontId="78" fillId="4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5" borderId="0" applyNumberFormat="0" applyBorder="0" applyAlignment="0" applyProtection="0"/>
    <xf numFmtId="182" fontId="78" fillId="45" borderId="0" applyNumberFormat="0" applyBorder="0" applyAlignment="0" applyProtection="0"/>
    <xf numFmtId="0" fontId="8" fillId="0" borderId="0">
      <alignment vertical="center"/>
    </xf>
    <xf numFmtId="0" fontId="78" fillId="4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182" fontId="78" fillId="46" borderId="0" applyNumberFormat="0" applyBorder="0" applyAlignment="0" applyProtection="0"/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1" borderId="0" applyNumberFormat="0" applyBorder="0" applyAlignment="0" applyProtection="0"/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79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2" borderId="0" applyNumberFormat="0" applyBorder="0" applyAlignment="0" applyProtection="0"/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9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3" borderId="0" applyNumberFormat="0" applyBorder="0" applyAlignment="0" applyProtection="0"/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79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5" borderId="0" applyNumberFormat="0" applyBorder="0" applyAlignment="0" applyProtection="0"/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79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79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0" fillId="35" borderId="0"/>
    <xf numFmtId="182" fontId="80" fillId="35" borderId="0"/>
    <xf numFmtId="0" fontId="8" fillId="0" borderId="0">
      <alignment vertical="center"/>
    </xf>
    <xf numFmtId="0" fontId="8" fillId="0" borderId="0">
      <alignment vertical="center"/>
    </xf>
    <xf numFmtId="0" fontId="81" fillId="0" borderId="0">
      <alignment wrapText="1"/>
    </xf>
    <xf numFmtId="182" fontId="81" fillId="0" borderId="0">
      <alignment wrapText="1"/>
    </xf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182" fontId="78" fillId="54" borderId="0" applyNumberFormat="0" applyBorder="0" applyAlignment="0" applyProtection="0"/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5" borderId="0" applyNumberFormat="0" applyBorder="0" applyAlignment="0" applyProtection="0"/>
    <xf numFmtId="182" fontId="78" fillId="55" borderId="0" applyNumberFormat="0" applyBorder="0" applyAlignment="0" applyProtection="0"/>
    <xf numFmtId="0" fontId="8" fillId="0" borderId="0">
      <alignment vertical="center"/>
    </xf>
    <xf numFmtId="0" fontId="78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182" fontId="78" fillId="56" borderId="0" applyNumberFormat="0" applyBorder="0" applyAlignment="0" applyProtection="0"/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53" borderId="0" applyNumberFormat="0" applyBorder="0" applyAlignment="0" applyProtection="0">
      <alignment vertical="center"/>
    </xf>
    <xf numFmtId="0" fontId="13" fillId="54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53" borderId="0" applyNumberFormat="0" applyBorder="0" applyAlignment="0" applyProtection="0">
      <alignment vertical="center"/>
    </xf>
    <xf numFmtId="0" fontId="13" fillId="56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79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51" borderId="0" applyNumberFormat="0" applyBorder="0" applyAlignment="0" applyProtection="0">
      <alignment vertical="center"/>
    </xf>
    <xf numFmtId="0" fontId="78" fillId="55" borderId="0" applyNumberFormat="0" applyBorder="0" applyAlignment="0" applyProtection="0"/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9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9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2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9" fontId="11" fillId="0" borderId="0">
      <protection locked="0"/>
    </xf>
    <xf numFmtId="0" fontId="8" fillId="0" borderId="0">
      <alignment vertical="center"/>
    </xf>
    <xf numFmtId="0" fontId="82" fillId="60" borderId="0" applyNumberFormat="0" applyBorder="0" applyAlignment="0" applyProtection="0"/>
    <xf numFmtId="182" fontId="82" fillId="60" borderId="0" applyNumberFormat="0" applyBorder="0" applyAlignment="0" applyProtection="0"/>
    <xf numFmtId="0" fontId="8" fillId="0" borderId="0">
      <alignment vertical="center"/>
    </xf>
    <xf numFmtId="0" fontId="82" fillId="60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182" fontId="82" fillId="54" borderId="0" applyNumberFormat="0" applyBorder="0" applyAlignment="0" applyProtection="0"/>
    <xf numFmtId="0" fontId="8" fillId="0" borderId="0">
      <alignment vertical="center"/>
    </xf>
    <xf numFmtId="0" fontId="82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5" borderId="0" applyNumberFormat="0" applyBorder="0" applyAlignment="0" applyProtection="0"/>
    <xf numFmtId="182" fontId="82" fillId="55" borderId="0" applyNumberFormat="0" applyBorder="0" applyAlignment="0" applyProtection="0"/>
    <xf numFmtId="0" fontId="8" fillId="0" borderId="0">
      <alignment vertical="center"/>
    </xf>
    <xf numFmtId="0" fontId="82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8" fillId="0" borderId="0">
      <alignment vertical="center"/>
    </xf>
    <xf numFmtId="0" fontId="82" fillId="6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8" fillId="0" borderId="0">
      <alignment vertical="center"/>
    </xf>
    <xf numFmtId="0" fontId="82" fillId="6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182" fontId="82" fillId="63" borderId="0" applyNumberFormat="0" applyBorder="0" applyAlignment="0" applyProtection="0"/>
    <xf numFmtId="0" fontId="8" fillId="0" borderId="0">
      <alignment vertical="center"/>
    </xf>
    <xf numFmtId="0" fontId="82" fillId="6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39" fillId="60" borderId="0" applyNumberFormat="0" applyBorder="0" applyAlignment="0" applyProtection="0">
      <alignment vertical="center"/>
    </xf>
    <xf numFmtId="0" fontId="39" fillId="54" borderId="0" applyNumberFormat="0" applyBorder="0" applyAlignment="0" applyProtection="0">
      <alignment vertical="center"/>
    </xf>
    <xf numFmtId="0" fontId="39" fillId="55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0" borderId="0" applyNumberFormat="0" applyBorder="0" applyAlignment="0" applyProtection="0"/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7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4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7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3" fillId="51" borderId="0" applyNumberFormat="0" applyBorder="0" applyAlignment="0" applyProtection="0">
      <alignment vertical="center"/>
    </xf>
    <xf numFmtId="0" fontId="82" fillId="55" borderId="0" applyNumberFormat="0" applyBorder="0" applyAlignment="0" applyProtection="0"/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8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7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3" fillId="59" borderId="0" applyNumberFormat="0" applyBorder="0" applyAlignment="0" applyProtection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46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7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176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90" fillId="0" borderId="0" applyFont="0" applyFill="0" applyBorder="0" applyAlignment="0" applyProtection="0"/>
    <xf numFmtId="0" fontId="91" fillId="0" borderId="0" applyFont="0" applyFill="0" applyBorder="0" applyAlignment="0" applyProtection="0"/>
    <xf numFmtId="0" fontId="82" fillId="66" borderId="0" applyNumberFormat="0" applyBorder="0" applyAlignment="0" applyProtection="0"/>
    <xf numFmtId="182" fontId="82" fillId="66" borderId="0" applyNumberFormat="0" applyBorder="0" applyAlignment="0" applyProtection="0"/>
    <xf numFmtId="0" fontId="15" fillId="0" borderId="0">
      <alignment vertical="center"/>
    </xf>
    <xf numFmtId="0" fontId="82" fillId="66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7" borderId="0" applyNumberFormat="0" applyBorder="0" applyAlignment="0" applyProtection="0"/>
    <xf numFmtId="182" fontId="82" fillId="67" borderId="0" applyNumberFormat="0" applyBorder="0" applyAlignment="0" applyProtection="0"/>
    <xf numFmtId="0" fontId="15" fillId="0" borderId="0">
      <alignment vertical="center"/>
    </xf>
    <xf numFmtId="0" fontId="82" fillId="67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8" borderId="0" applyNumberFormat="0" applyBorder="0" applyAlignment="0" applyProtection="0"/>
    <xf numFmtId="182" fontId="82" fillId="68" borderId="0" applyNumberFormat="0" applyBorder="0" applyAlignment="0" applyProtection="0"/>
    <xf numFmtId="0" fontId="15" fillId="0" borderId="0">
      <alignment vertical="center"/>
    </xf>
    <xf numFmtId="0" fontId="82" fillId="6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15" fillId="0" borderId="0">
      <alignment vertical="center"/>
    </xf>
    <xf numFmtId="0" fontId="82" fillId="61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15" fillId="0" borderId="0">
      <alignment vertical="center"/>
    </xf>
    <xf numFmtId="0" fontId="82" fillId="6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9" borderId="0" applyNumberFormat="0" applyBorder="0" applyAlignment="0" applyProtection="0"/>
    <xf numFmtId="182" fontId="82" fillId="69" borderId="0" applyNumberFormat="0" applyBorder="0" applyAlignment="0" applyProtection="0"/>
    <xf numFmtId="0" fontId="15" fillId="0" borderId="0">
      <alignment vertical="center"/>
    </xf>
    <xf numFmtId="0" fontId="82" fillId="69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55" fontId="92" fillId="70" borderId="26">
      <alignment horizontal="center" vertical="center"/>
    </xf>
    <xf numFmtId="0" fontId="15" fillId="0" borderId="0">
      <alignment vertical="center"/>
    </xf>
    <xf numFmtId="216" fontId="93" fillId="0" borderId="0" applyFont="0" applyFill="0" applyBorder="0" applyAlignment="0" applyProtection="0"/>
    <xf numFmtId="42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2" fontId="97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16" fontId="93" fillId="0" borderId="0" applyFont="0" applyFill="0" applyBorder="0" applyAlignment="0" applyProtection="0"/>
    <xf numFmtId="219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6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8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93" fillId="0" borderId="0" applyFont="0" applyFill="0" applyBorder="0" applyAlignment="0" applyProtection="0"/>
    <xf numFmtId="44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4" fontId="97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41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27" fontId="93" fillId="0" borderId="0" applyFont="0" applyFill="0" applyBorder="0" applyAlignment="0" applyProtection="0"/>
    <xf numFmtId="228" fontId="12" fillId="0" borderId="0" applyFont="0" applyFill="0" applyBorder="0" applyAlignment="0" applyProtection="0"/>
    <xf numFmtId="22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9" fontId="14" fillId="0" borderId="0" applyFont="0" applyFill="0" applyBorder="0" applyAlignment="0" applyProtection="0"/>
    <xf numFmtId="22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1" fontId="14" fillId="0" borderId="0" applyFont="0" applyFill="0" applyBorder="0" applyAlignment="0" applyProtection="0"/>
    <xf numFmtId="23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90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9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1" fillId="0" borderId="0" applyFont="0" applyFill="0" applyBorder="0" applyAlignment="0" applyProtection="0"/>
    <xf numFmtId="0" fontId="91" fillId="0" borderId="0" applyFont="0" applyFill="0" applyBorder="0" applyAlignment="0" applyProtection="0"/>
    <xf numFmtId="216" fontId="89" fillId="0" borderId="0" applyFont="0" applyFill="0" applyBorder="0" applyAlignment="0" applyProtection="0"/>
    <xf numFmtId="227" fontId="89" fillId="0" borderId="0" applyFont="0" applyFill="0" applyBorder="0" applyAlignment="0" applyProtection="0"/>
    <xf numFmtId="39" fontId="99" fillId="0" borderId="0">
      <alignment horizontal="right" vertical="center"/>
    </xf>
    <xf numFmtId="0" fontId="100" fillId="0" borderId="0"/>
    <xf numFmtId="0" fontId="15" fillId="0" borderId="0">
      <alignment vertical="center"/>
    </xf>
    <xf numFmtId="0" fontId="101" fillId="0" borderId="0">
      <alignment horizontal="right"/>
    </xf>
    <xf numFmtId="0" fontId="102" fillId="0" borderId="0">
      <alignment horizontal="center" wrapText="1"/>
      <protection locked="0"/>
    </xf>
    <xf numFmtId="0" fontId="15" fillId="0" borderId="0">
      <alignment vertical="center"/>
    </xf>
    <xf numFmtId="0" fontId="14" fillId="0" borderId="0" applyFont="0" applyFill="0" applyBorder="0" applyAlignment="0" applyProtection="0"/>
    <xf numFmtId="18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76" fontId="93" fillId="0" borderId="0" applyFont="0" applyFill="0" applyBorder="0" applyAlignment="0" applyProtection="0"/>
    <xf numFmtId="41" fontId="75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04" fillId="0" borderId="0" applyFont="0" applyFill="0" applyBorder="0" applyAlignment="0" applyProtection="0"/>
    <xf numFmtId="0" fontId="103" fillId="0" borderId="0" applyFont="0" applyFill="0" applyBorder="0" applyAlignment="0" applyProtection="0"/>
    <xf numFmtId="176" fontId="105" fillId="0" borderId="0" applyFont="0" applyFill="0" applyBorder="0" applyAlignment="0" applyProtection="0"/>
    <xf numFmtId="176" fontId="94" fillId="0" borderId="0" applyFont="0" applyFill="0" applyBorder="0" applyAlignment="0" applyProtection="0"/>
    <xf numFmtId="176" fontId="97" fillId="0" borderId="0" applyFont="0" applyFill="0" applyBorder="0" applyAlignment="0" applyProtection="0"/>
    <xf numFmtId="234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1" fontId="97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1" fillId="0" borderId="0" applyFont="0" applyFill="0" applyBorder="0" applyAlignment="0" applyProtection="0"/>
    <xf numFmtId="176" fontId="93" fillId="0" borderId="0" applyFont="0" applyFill="0" applyBorder="0" applyAlignment="0" applyProtection="0"/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6" fontId="14" fillId="0" borderId="0" applyFont="0" applyFill="0" applyBorder="0" applyAlignment="0" applyProtection="0"/>
    <xf numFmtId="23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93" fillId="0" borderId="0" applyFont="0" applyFill="0" applyBorder="0" applyAlignment="0" applyProtection="0"/>
    <xf numFmtId="43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106" fillId="0" borderId="0" applyFont="0" applyFill="0" applyBorder="0" applyAlignment="0" applyProtection="0"/>
    <xf numFmtId="177" fontId="93" fillId="0" borderId="0" applyFont="0" applyFill="0" applyBorder="0" applyAlignment="0" applyProtection="0"/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2" fillId="0" borderId="0" applyFont="0" applyFill="0" applyBorder="0" applyAlignment="0" applyProtection="0"/>
    <xf numFmtId="24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" fillId="0" borderId="0" applyNumberFormat="0" applyFill="0" applyBorder="0" applyAlignment="0" applyProtection="0"/>
    <xf numFmtId="241" fontId="14" fillId="0" borderId="0" applyFont="0" applyFill="0" applyBorder="0" applyAlignment="0" applyProtection="0"/>
    <xf numFmtId="0" fontId="15" fillId="0" borderId="0">
      <alignment vertical="center"/>
    </xf>
    <xf numFmtId="242" fontId="11" fillId="0" borderId="0" applyFont="0" applyFill="0" applyBorder="0" applyAlignment="0" applyProtection="0"/>
    <xf numFmtId="0" fontId="107" fillId="42" borderId="0" applyNumberFormat="0" applyBorder="0" applyAlignment="0" applyProtection="0"/>
    <xf numFmtId="182" fontId="107" fillId="42" borderId="0" applyNumberFormat="0" applyBorder="0" applyAlignment="0" applyProtection="0"/>
    <xf numFmtId="0" fontId="15" fillId="0" borderId="0">
      <alignment vertical="center"/>
    </xf>
    <xf numFmtId="0" fontId="107" fillId="4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0" fontId="14" fillId="0" borderId="0"/>
    <xf numFmtId="0" fontId="108" fillId="0" borderId="0"/>
    <xf numFmtId="0" fontId="109" fillId="0" borderId="0"/>
    <xf numFmtId="0" fontId="110" fillId="71" borderId="0" applyNumberFormat="0" applyBorder="0" applyAlignment="0"/>
    <xf numFmtId="0" fontId="15" fillId="0" borderId="0">
      <alignment vertical="center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0" fontId="111" fillId="0" borderId="0"/>
    <xf numFmtId="0" fontId="14" fillId="0" borderId="0"/>
    <xf numFmtId="0" fontId="75" fillId="0" borderId="0"/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5" fillId="0" borderId="0">
      <alignment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91" fillId="0" borderId="0"/>
    <xf numFmtId="0" fontId="113" fillId="0" borderId="0"/>
    <xf numFmtId="0" fontId="93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95" fillId="0" borderId="0"/>
    <xf numFmtId="0" fontId="96" fillId="0" borderId="0"/>
    <xf numFmtId="0" fontId="114" fillId="0" borderId="0"/>
    <xf numFmtId="0" fontId="94" fillId="0" borderId="0"/>
    <xf numFmtId="0" fontId="75" fillId="0" borderId="0"/>
    <xf numFmtId="0" fontId="109" fillId="0" borderId="0"/>
    <xf numFmtId="0" fontId="109" fillId="0" borderId="0"/>
    <xf numFmtId="0" fontId="94" fillId="0" borderId="0"/>
    <xf numFmtId="0" fontId="97" fillId="0" borderId="0"/>
    <xf numFmtId="0" fontId="94" fillId="0" borderId="0"/>
    <xf numFmtId="0" fontId="95" fillId="0" borderId="0"/>
    <xf numFmtId="0" fontId="96" fillId="0" borderId="0"/>
    <xf numFmtId="0" fontId="75" fillId="0" borderId="0"/>
    <xf numFmtId="0" fontId="94" fillId="0" borderId="0"/>
    <xf numFmtId="0" fontId="109" fillId="0" borderId="0" applyNumberFormat="0"/>
    <xf numFmtId="0" fontId="109" fillId="0" borderId="0" applyNumberFormat="0"/>
    <xf numFmtId="0" fontId="109" fillId="0" borderId="0" applyNumberFormat="0"/>
    <xf numFmtId="0" fontId="115" fillId="0" borderId="0"/>
    <xf numFmtId="0" fontId="97" fillId="0" borderId="0"/>
    <xf numFmtId="0" fontId="94" fillId="0" borderId="0"/>
    <xf numFmtId="0" fontId="75" fillId="0" borderId="0"/>
    <xf numFmtId="0" fontId="116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97" fillId="0" borderId="0"/>
    <xf numFmtId="0" fontId="96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5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8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6" fillId="0" borderId="0"/>
    <xf numFmtId="0" fontId="9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6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4" fillId="0" borderId="0"/>
    <xf numFmtId="0" fontId="75" fillId="0" borderId="0"/>
    <xf numFmtId="0" fontId="93" fillId="0" borderId="0"/>
    <xf numFmtId="0" fontId="114" fillId="0" borderId="0"/>
    <xf numFmtId="0" fontId="12" fillId="0" borderId="0"/>
    <xf numFmtId="0" fontId="97" fillId="0" borderId="0"/>
    <xf numFmtId="0" fontId="96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118" fillId="0" borderId="0"/>
    <xf numFmtId="0" fontId="117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12" fillId="0" borderId="0"/>
    <xf numFmtId="0" fontId="105" fillId="0" borderId="0"/>
    <xf numFmtId="0" fontId="115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9" fillId="0" borderId="0"/>
    <xf numFmtId="0" fontId="105" fillId="0" borderId="0"/>
    <xf numFmtId="0" fontId="115" fillId="0" borderId="0"/>
    <xf numFmtId="0" fontId="95" fillId="0" borderId="0" applyBorder="0"/>
    <xf numFmtId="0" fontId="94" fillId="0" borderId="0"/>
    <xf numFmtId="0" fontId="75" fillId="0" borderId="0"/>
    <xf numFmtId="0" fontId="12" fillId="0" borderId="0"/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6" fontId="14" fillId="0" borderId="0" applyFill="0" applyBorder="0" applyAlignment="0"/>
    <xf numFmtId="0" fontId="14" fillId="0" borderId="0" applyFill="0" applyBorder="0" applyAlignment="0"/>
    <xf numFmtId="0" fontId="15" fillId="0" borderId="0">
      <alignment vertical="center"/>
    </xf>
    <xf numFmtId="247" fontId="12" fillId="0" borderId="0" applyFill="0" applyBorder="0" applyAlignment="0"/>
    <xf numFmtId="0" fontId="15" fillId="0" borderId="0">
      <alignment vertical="center"/>
    </xf>
    <xf numFmtId="0" fontId="15" fillId="0" borderId="0">
      <alignment vertical="center"/>
    </xf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7" fontId="120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0" fontId="12" fillId="0" borderId="0" applyFill="0" applyBorder="0" applyAlignment="0"/>
    <xf numFmtId="0" fontId="15" fillId="0" borderId="0">
      <alignment vertical="center"/>
    </xf>
    <xf numFmtId="249" fontId="12" fillId="0" borderId="0" applyFill="0" applyBorder="0" applyAlignment="0"/>
    <xf numFmtId="250" fontId="14" fillId="0" borderId="0" applyFill="0" applyBorder="0" applyAlignment="0"/>
    <xf numFmtId="0" fontId="15" fillId="0" borderId="0">
      <alignment vertical="center"/>
    </xf>
    <xf numFmtId="251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38" fontId="122" fillId="74" borderId="28">
      <alignment horizontal="right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4" fillId="0" borderId="0"/>
    <xf numFmtId="182" fontId="124" fillId="0" borderId="0"/>
    <xf numFmtId="0" fontId="15" fillId="0" borderId="0">
      <alignment vertical="center"/>
    </xf>
    <xf numFmtId="0" fontId="15" fillId="0" borderId="0">
      <alignment vertical="center"/>
    </xf>
    <xf numFmtId="0" fontId="125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6" fillId="75" borderId="0" applyNumberFormat="0" applyFont="0" applyAlignment="0">
      <alignment vertical="center"/>
      <protection locked="0"/>
    </xf>
    <xf numFmtId="0" fontId="127" fillId="59" borderId="30" applyNumberFormat="0" applyAlignment="0" applyProtection="0"/>
    <xf numFmtId="182" fontId="127" fillId="59" borderId="30" applyNumberFormat="0" applyAlignment="0" applyProtection="0"/>
    <xf numFmtId="0" fontId="15" fillId="0" borderId="0">
      <alignment vertical="center"/>
    </xf>
    <xf numFmtId="0" fontId="127" fillId="59" borderId="30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176" fontId="76" fillId="0" borderId="0" applyFont="0" applyFill="0" applyBorder="0" applyAlignment="0" applyProtection="0"/>
    <xf numFmtId="4" fontId="129" fillId="0" borderId="0">
      <protection locked="0"/>
    </xf>
    <xf numFmtId="0" fontId="100" fillId="0" borderId="0" applyFont="0" applyFill="0" applyBorder="0" applyAlignment="0" applyProtection="0"/>
    <xf numFmtId="0" fontId="15" fillId="0" borderId="0">
      <alignment vertical="center"/>
    </xf>
    <xf numFmtId="3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46" fontId="14" fillId="0" borderId="0" applyFont="0" applyFill="0" applyBorder="0" applyAlignment="0" applyProtection="0"/>
    <xf numFmtId="0" fontId="15" fillId="0" borderId="0">
      <alignment vertical="center"/>
    </xf>
    <xf numFmtId="0" fontId="121" fillId="0" borderId="0" applyFont="0" applyFill="0" applyBorder="0" applyAlignment="0" applyProtection="0"/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216" fontId="14" fillId="0" borderId="0"/>
    <xf numFmtId="0" fontId="72" fillId="0" borderId="0" applyFont="0" applyFill="0" applyBorder="0" applyAlignment="0" applyProtection="0"/>
    <xf numFmtId="0" fontId="15" fillId="0" borderId="0">
      <alignment vertical="center"/>
    </xf>
    <xf numFmtId="3" fontId="12" fillId="0" borderId="0" applyFont="0" applyFill="0" applyBorder="0" applyAlignment="0" applyProtection="0"/>
    <xf numFmtId="0" fontId="132" fillId="0" borderId="0"/>
    <xf numFmtId="0" fontId="61" fillId="0" borderId="0"/>
    <xf numFmtId="3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32" fillId="0" borderId="0"/>
    <xf numFmtId="0" fontId="61" fillId="0" borderId="0"/>
    <xf numFmtId="0" fontId="61" fillId="0" borderId="0"/>
    <xf numFmtId="4" fontId="133" fillId="0" borderId="0">
      <alignment vertical="center"/>
    </xf>
    <xf numFmtId="0" fontId="134" fillId="0" borderId="0">
      <alignment horizontal="center"/>
    </xf>
    <xf numFmtId="182" fontId="134" fillId="0" borderId="0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0" fontId="135" fillId="0" borderId="0" applyNumberFormat="0" applyAlignment="0">
      <alignment horizontal="left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31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11" fillId="0" borderId="0" applyFont="0" applyFill="0" applyBorder="0" applyAlignment="0" applyProtection="0"/>
    <xf numFmtId="0" fontId="15" fillId="0" borderId="0">
      <alignment vertical="center"/>
    </xf>
    <xf numFmtId="0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53" fontId="14" fillId="0" borderId="0" applyFont="0" applyFill="0" applyBorder="0" applyAlignment="0" applyProtection="0"/>
    <xf numFmtId="248" fontId="14" fillId="0" borderId="0" applyFont="0" applyFill="0" applyBorder="0" applyAlignment="0" applyProtection="0"/>
    <xf numFmtId="0" fontId="15" fillId="0" borderId="0">
      <alignment vertical="center"/>
    </xf>
    <xf numFmtId="0" fontId="11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54" fontId="136" fillId="0" borderId="1" applyFill="0" applyBorder="0" applyAlignment="0"/>
    <xf numFmtId="0" fontId="15" fillId="0" borderId="0">
      <alignment vertical="center"/>
    </xf>
    <xf numFmtId="254" fontId="136" fillId="0" borderId="1" applyFill="0" applyBorder="0" applyAlignment="0"/>
    <xf numFmtId="255" fontId="12" fillId="0" borderId="0" applyFont="0" applyFill="0" applyBorder="0" applyAlignment="0" applyProtection="0"/>
    <xf numFmtId="255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56" fontId="12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16" fontId="131" fillId="0" borderId="0"/>
    <xf numFmtId="38" fontId="138" fillId="72" borderId="28">
      <protection locked="0"/>
    </xf>
    <xf numFmtId="0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4" fontId="101" fillId="0" borderId="0">
      <alignment horizontal="left"/>
    </xf>
    <xf numFmtId="14" fontId="60" fillId="0" borderId="0" applyFill="0" applyBorder="0" applyAlignment="0"/>
    <xf numFmtId="0" fontId="15" fillId="0" borderId="0">
      <alignment vertical="center"/>
    </xf>
    <xf numFmtId="250" fontId="139" fillId="0" borderId="0">
      <protection locked="0"/>
    </xf>
    <xf numFmtId="3" fontId="140" fillId="0" borderId="10">
      <alignment horizontal="left" vertical="top" wrapText="1"/>
    </xf>
    <xf numFmtId="0" fontId="15" fillId="0" borderId="0">
      <alignment vertical="center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8" fontId="100" fillId="0" borderId="31">
      <alignment vertical="center"/>
    </xf>
    <xf numFmtId="2" fontId="122" fillId="76" borderId="0">
      <alignment horizontal="left"/>
      <protection hidden="1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40" fontId="100" fillId="0" borderId="0" applyFont="0" applyFill="0" applyBorder="0" applyAlignment="0" applyProtection="0"/>
    <xf numFmtId="0" fontId="129" fillId="0" borderId="0">
      <protection locked="0"/>
    </xf>
    <xf numFmtId="257" fontId="14" fillId="0" borderId="0"/>
    <xf numFmtId="258" fontId="131" fillId="0" borderId="0"/>
    <xf numFmtId="0" fontId="15" fillId="0" borderId="0">
      <alignment vertical="center"/>
    </xf>
    <xf numFmtId="257" fontId="14" fillId="0" borderId="0"/>
    <xf numFmtId="0" fontId="15" fillId="0" borderId="0">
      <alignment vertical="center"/>
    </xf>
    <xf numFmtId="0" fontId="15" fillId="0" borderId="0">
      <alignment vertical="center"/>
    </xf>
    <xf numFmtId="259" fontId="14" fillId="0" borderId="0"/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1" fontId="59" fillId="0" borderId="0" applyFont="0" applyFill="0" applyBorder="0" applyAlignment="0" applyProtection="0"/>
    <xf numFmtId="261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2" fontId="59" fillId="0" borderId="0" applyFont="0" applyFill="0" applyBorder="0" applyAlignment="0" applyProtection="0"/>
    <xf numFmtId="262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5" fontId="59" fillId="0" borderId="0" applyFont="0" applyFill="0" applyBorder="0" applyAlignment="0" applyProtection="0"/>
    <xf numFmtId="265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6" fontId="59" fillId="0" borderId="0" applyFont="0" applyFill="0" applyBorder="0" applyAlignment="0" applyProtection="0"/>
    <xf numFmtId="266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2" fillId="0" borderId="0">
      <protection locked="0"/>
    </xf>
    <xf numFmtId="0" fontId="142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43" fillId="0" borderId="0" applyNumberFormat="0" applyAlignment="0">
      <alignment horizontal="left"/>
    </xf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26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92" fontId="14" fillId="0" borderId="0" applyFont="0" applyFill="0" applyBorder="0" applyAlignment="0" applyProtection="0"/>
    <xf numFmtId="0" fontId="145" fillId="0" borderId="0" applyNumberFormat="0" applyFill="0" applyBorder="0" applyAlignment="0" applyProtection="0"/>
    <xf numFmtId="182" fontId="145" fillId="0" borderId="0" applyNumberFormat="0" applyFill="0" applyBorder="0" applyAlignment="0" applyProtection="0"/>
    <xf numFmtId="0" fontId="15" fillId="0" borderId="0">
      <alignment vertical="center"/>
    </xf>
    <xf numFmtId="0" fontId="145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0" fontId="129" fillId="0" borderId="0">
      <protection locked="0"/>
    </xf>
    <xf numFmtId="271" fontId="18" fillId="0" borderId="0" applyFont="0" applyFill="0" applyBorder="0" applyProtection="0">
      <alignment horizontal="right"/>
    </xf>
    <xf numFmtId="0" fontId="129" fillId="0" borderId="0">
      <protection locked="0"/>
    </xf>
    <xf numFmtId="2" fontId="12" fillId="0" borderId="0" applyFont="0" applyFill="0" applyBorder="0" applyAlignment="0" applyProtection="0"/>
    <xf numFmtId="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9" fillId="0" borderId="0">
      <alignment vertical="top" wrapText="1"/>
    </xf>
    <xf numFmtId="182" fontId="149" fillId="0" borderId="0">
      <alignment vertical="top" wrapText="1"/>
    </xf>
    <xf numFmtId="0" fontId="15" fillId="0" borderId="0">
      <alignment vertical="center"/>
    </xf>
    <xf numFmtId="0" fontId="15" fillId="0" borderId="0">
      <alignment vertical="center"/>
    </xf>
    <xf numFmtId="0" fontId="150" fillId="43" borderId="0" applyNumberFormat="0" applyBorder="0" applyAlignment="0" applyProtection="0"/>
    <xf numFmtId="182" fontId="150" fillId="43" borderId="0" applyNumberFormat="0" applyBorder="0" applyAlignment="0" applyProtection="0"/>
    <xf numFmtId="0" fontId="15" fillId="0" borderId="0">
      <alignment vertical="center"/>
    </xf>
    <xf numFmtId="0" fontId="150" fillId="43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75" borderId="0" applyNumberFormat="0" applyBorder="0" applyAlignment="0" applyProtection="0"/>
    <xf numFmtId="0" fontId="151" fillId="0" borderId="0">
      <alignment horizontal="left"/>
    </xf>
    <xf numFmtId="182" fontId="151" fillId="0" borderId="0">
      <alignment horizontal="left"/>
    </xf>
    <xf numFmtId="182" fontId="151" fillId="0" borderId="0">
      <alignment horizontal="left"/>
    </xf>
    <xf numFmtId="0" fontId="15" fillId="0" borderId="0">
      <alignment vertical="center"/>
    </xf>
    <xf numFmtId="0" fontId="15" fillId="0" borderId="0">
      <alignment vertical="center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182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24" fillId="0" borderId="0" applyNumberFormat="0">
      <alignment horizontal="left"/>
    </xf>
    <xf numFmtId="0" fontId="154" fillId="0" borderId="33" applyNumberFormat="0" applyFill="0" applyAlignment="0" applyProtection="0"/>
    <xf numFmtId="182" fontId="154" fillId="0" borderId="33" applyNumberFormat="0" applyFill="0" applyAlignment="0" applyProtection="0"/>
    <xf numFmtId="0" fontId="15" fillId="0" borderId="0">
      <alignment vertical="center"/>
    </xf>
    <xf numFmtId="0" fontId="154" fillId="0" borderId="33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5" fillId="0" borderId="34" applyNumberFormat="0" applyFill="0" applyAlignment="0" applyProtection="0"/>
    <xf numFmtId="182" fontId="155" fillId="0" borderId="34" applyNumberFormat="0" applyFill="0" applyAlignment="0" applyProtection="0"/>
    <xf numFmtId="0" fontId="15" fillId="0" borderId="0">
      <alignment vertical="center"/>
    </xf>
    <xf numFmtId="0" fontId="155" fillId="0" borderId="34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182" fontId="156" fillId="0" borderId="35" applyNumberFormat="0" applyFill="0" applyAlignment="0" applyProtection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0" fontId="156" fillId="0" borderId="35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92" fillId="0" borderId="0"/>
    <xf numFmtId="0" fontId="156" fillId="0" borderId="0" applyNumberFormat="0" applyFill="0" applyBorder="0" applyAlignment="0" applyProtection="0"/>
    <xf numFmtId="182" fontId="156" fillId="0" borderId="0" applyNumberFormat="0" applyFill="0" applyBorder="0" applyAlignment="0" applyProtection="0"/>
    <xf numFmtId="0" fontId="15" fillId="0" borderId="0">
      <alignment vertical="center"/>
    </xf>
    <xf numFmtId="0" fontId="156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7" fillId="0" borderId="0" applyProtection="0"/>
    <xf numFmtId="182" fontId="157" fillId="0" borderId="0" applyProtection="0"/>
    <xf numFmtId="0" fontId="15" fillId="0" borderId="0">
      <alignment vertical="center"/>
    </xf>
    <xf numFmtId="0" fontId="157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 applyProtection="0"/>
    <xf numFmtId="182" fontId="153" fillId="0" borderId="0" applyProtection="0"/>
    <xf numFmtId="0" fontId="15" fillId="0" borderId="0">
      <alignment vertical="center"/>
    </xf>
    <xf numFmtId="0" fontId="153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8" fillId="0" borderId="36">
      <alignment horizontal="center"/>
    </xf>
    <xf numFmtId="0" fontId="15" fillId="0" borderId="0">
      <alignment vertical="center"/>
    </xf>
    <xf numFmtId="0" fontId="158" fillId="0" borderId="0">
      <alignment horizontal="center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60" fillId="71" borderId="0" applyFont="0" applyAlignment="0">
      <alignment horizontal="left"/>
    </xf>
    <xf numFmtId="0" fontId="15" fillId="0" borderId="0">
      <alignment vertical="center"/>
    </xf>
    <xf numFmtId="0" fontId="161" fillId="0" borderId="37" applyNumberFormat="0" applyFill="0" applyAlignment="0" applyProtection="0"/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41" fontId="59" fillId="0" borderId="0" applyFont="0" applyFill="0" applyBorder="0" applyAlignment="0" applyProtection="0"/>
    <xf numFmtId="38" fontId="100" fillId="0" borderId="0" applyFont="0" applyFill="0" applyBorder="0" applyAlignment="0" applyProtection="0"/>
    <xf numFmtId="0" fontId="15" fillId="0" borderId="0">
      <alignment vertical="center"/>
    </xf>
    <xf numFmtId="272" fontId="118" fillId="0" borderId="0" applyFont="0" applyFill="0" applyBorder="0" applyAlignment="0" applyProtection="0"/>
    <xf numFmtId="273" fontId="163" fillId="0" borderId="0" applyBorder="0" applyAlignment="0"/>
    <xf numFmtId="0" fontId="164" fillId="46" borderId="29" applyNumberFormat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6" fillId="0" borderId="0" applyBorder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4" fontId="12" fillId="0" borderId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59" fillId="0" borderId="0"/>
    <xf numFmtId="182" fontId="59" fillId="0" borderId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37" fontId="167" fillId="78" borderId="0" applyFont="0" applyFill="0" applyBorder="0" applyAlignment="0">
      <alignment horizontal="center" vertical="center"/>
    </xf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68" fillId="0" borderId="39" applyNumberFormat="0" applyFill="0" applyAlignment="0" applyProtection="0"/>
    <xf numFmtId="182" fontId="168" fillId="0" borderId="39" applyNumberFormat="0" applyFill="0" applyAlignment="0" applyProtection="0"/>
    <xf numFmtId="0" fontId="15" fillId="0" borderId="0">
      <alignment vertical="center"/>
    </xf>
    <xf numFmtId="0" fontId="168" fillId="0" borderId="39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69" fillId="0" borderId="36"/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0" fontId="169" fillId="0" borderId="36"/>
    <xf numFmtId="275" fontId="11" fillId="0" borderId="0" applyFont="0" applyFill="0" applyBorder="0" applyAlignment="0" applyProtection="0"/>
    <xf numFmtId="276" fontId="11" fillId="0" borderId="0" applyFont="0" applyFill="0" applyBorder="0" applyAlignment="0" applyProtection="0"/>
    <xf numFmtId="277" fontId="12" fillId="0" borderId="2"/>
    <xf numFmtId="277" fontId="12" fillId="0" borderId="2"/>
    <xf numFmtId="277" fontId="12" fillId="0" borderId="2"/>
    <xf numFmtId="277" fontId="12" fillId="0" borderId="2"/>
    <xf numFmtId="0" fontId="15" fillId="0" borderId="0">
      <alignment vertical="center"/>
    </xf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28" fontId="14" fillId="0" borderId="0" applyFont="0" applyFill="0" applyBorder="0" applyAlignment="0" applyProtection="0"/>
    <xf numFmtId="278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79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9" fillId="0" borderId="0">
      <protection locked="0"/>
    </xf>
    <xf numFmtId="176" fontId="76" fillId="0" borderId="0" applyFont="0" applyFill="0" applyBorder="0" applyAlignment="0" applyProtection="0"/>
    <xf numFmtId="0" fontId="15" fillId="0" borderId="0">
      <alignment vertical="center"/>
    </xf>
    <xf numFmtId="37" fontId="170" fillId="0" borderId="0" applyFill="0" applyBorder="0" applyAlignment="0" applyProtection="0"/>
    <xf numFmtId="0" fontId="15" fillId="0" borderId="0">
      <alignment vertical="center"/>
    </xf>
    <xf numFmtId="0" fontId="119" fillId="0" borderId="0" applyNumberFormat="0" applyFont="0" applyFill="0" applyAlignment="0"/>
    <xf numFmtId="182" fontId="119" fillId="0" borderId="0" applyNumberFormat="0" applyFont="0" applyFill="0" applyAlignment="0"/>
    <xf numFmtId="0" fontId="15" fillId="0" borderId="0">
      <alignment vertical="center"/>
    </xf>
    <xf numFmtId="0" fontId="15" fillId="0" borderId="0">
      <alignment vertical="center"/>
    </xf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1" fillId="58" borderId="0" applyNumberFormat="0" applyBorder="0" applyAlignment="0" applyProtection="0"/>
    <xf numFmtId="182" fontId="171" fillId="58" borderId="0" applyNumberFormat="0" applyBorder="0" applyAlignment="0" applyProtection="0"/>
    <xf numFmtId="0" fontId="15" fillId="0" borderId="0">
      <alignment vertical="center"/>
    </xf>
    <xf numFmtId="0" fontId="171" fillId="5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44" fillId="0" borderId="0"/>
    <xf numFmtId="182" fontId="44" fillId="0" borderId="0"/>
    <xf numFmtId="0" fontId="15" fillId="0" borderId="0">
      <alignment vertical="center"/>
    </xf>
    <xf numFmtId="0" fontId="15" fillId="0" borderId="0">
      <alignment vertical="center"/>
    </xf>
    <xf numFmtId="37" fontId="172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280" fontId="11" fillId="0" borderId="0"/>
    <xf numFmtId="0" fontId="11" fillId="0" borderId="0"/>
    <xf numFmtId="0" fontId="15" fillId="0" borderId="0">
      <alignment vertical="center"/>
    </xf>
    <xf numFmtId="281" fontId="14" fillId="0" borderId="0"/>
    <xf numFmtId="282" fontId="7" fillId="0" borderId="0"/>
    <xf numFmtId="0" fontId="11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281" fontId="14" fillId="0" borderId="0"/>
    <xf numFmtId="0" fontId="15" fillId="0" borderId="0">
      <alignment vertical="center"/>
    </xf>
    <xf numFmtId="0" fontId="15" fillId="0" borderId="0">
      <alignment vertical="center"/>
    </xf>
    <xf numFmtId="250" fontId="139" fillId="0" borderId="0"/>
    <xf numFmtId="0" fontId="11" fillId="0" borderId="0"/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4" fillId="0" borderId="0"/>
    <xf numFmtId="0" fontId="59" fillId="0" borderId="0"/>
    <xf numFmtId="182" fontId="59" fillId="0" borderId="0"/>
    <xf numFmtId="0" fontId="15" fillId="0" borderId="0">
      <alignment vertical="center"/>
    </xf>
    <xf numFmtId="0" fontId="59" fillId="0" borderId="0"/>
    <xf numFmtId="0" fontId="15" fillId="0" borderId="0">
      <alignment vertical="center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174" fillId="0" borderId="0"/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283" fontId="12" fillId="0" borderId="0">
      <alignment horizontal="left"/>
      <protection locked="0"/>
    </xf>
    <xf numFmtId="283" fontId="12" fillId="0" borderId="0">
      <alignment horizontal="left"/>
      <protection locked="0"/>
    </xf>
    <xf numFmtId="0" fontId="174" fillId="0" borderId="0"/>
    <xf numFmtId="0" fontId="100" fillId="0" borderId="0"/>
    <xf numFmtId="0" fontId="141" fillId="0" borderId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75" fillId="0" borderId="10"/>
    <xf numFmtId="182" fontId="175" fillId="0" borderId="10"/>
    <xf numFmtId="182" fontId="175" fillId="0" borderId="10"/>
    <xf numFmtId="0" fontId="15" fillId="0" borderId="0">
      <alignment vertical="center"/>
    </xf>
    <xf numFmtId="0" fontId="15" fillId="0" borderId="0">
      <alignment vertical="center"/>
    </xf>
    <xf numFmtId="0" fontId="7" fillId="0" borderId="10"/>
    <xf numFmtId="0" fontId="175" fillId="0" borderId="10"/>
    <xf numFmtId="0" fontId="15" fillId="0" borderId="0">
      <alignment vertical="center"/>
    </xf>
    <xf numFmtId="0" fontId="175" fillId="0" borderId="10"/>
    <xf numFmtId="0" fontId="175" fillId="0" borderId="10"/>
    <xf numFmtId="0" fontId="175" fillId="0" borderId="10"/>
    <xf numFmtId="0" fontId="175" fillId="0" borderId="10"/>
    <xf numFmtId="0" fontId="60" fillId="80" borderId="0">
      <alignment vertical="center"/>
    </xf>
    <xf numFmtId="283" fontId="176" fillId="0" borderId="0"/>
    <xf numFmtId="40" fontId="177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84" fontId="12" fillId="0" borderId="0" applyFont="0" applyFill="0" applyBorder="0" applyAlignment="0" applyProtection="0"/>
    <xf numFmtId="285" fontId="178" fillId="0" borderId="0" applyFont="0" applyFill="0" applyBorder="0" applyAlignment="0" applyProtection="0"/>
    <xf numFmtId="0" fontId="12" fillId="0" borderId="0"/>
    <xf numFmtId="0" fontId="15" fillId="0" borderId="0">
      <alignment vertical="center"/>
    </xf>
    <xf numFmtId="0" fontId="11" fillId="0" borderId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4" fillId="0" borderId="0">
      <alignment horizontal="center"/>
    </xf>
    <xf numFmtId="0" fontId="180" fillId="0" borderId="0" applyNumberFormat="0" applyFill="0" applyBorder="0" applyAlignment="0" applyProtection="0">
      <alignment vertical="top"/>
    </xf>
    <xf numFmtId="0" fontId="15" fillId="0" borderId="0">
      <alignment vertical="center"/>
    </xf>
    <xf numFmtId="0" fontId="11" fillId="0" borderId="0"/>
    <xf numFmtId="180" fontId="181" fillId="0" borderId="0" applyFill="0" applyBorder="0" applyProtection="0">
      <alignment vertical="top"/>
    </xf>
    <xf numFmtId="0" fontId="15" fillId="0" borderId="0">
      <alignment vertical="center"/>
    </xf>
    <xf numFmtId="14" fontId="102" fillId="0" borderId="0">
      <alignment horizontal="center" wrapText="1"/>
      <protection locked="0"/>
    </xf>
    <xf numFmtId="0" fontId="15" fillId="0" borderId="0">
      <alignment vertical="center"/>
    </xf>
    <xf numFmtId="0" fontId="137" fillId="0" borderId="0">
      <protection locked="0"/>
    </xf>
    <xf numFmtId="250" fontId="14" fillId="0" borderId="0" applyFont="0" applyFill="0" applyBorder="0" applyAlignment="0" applyProtection="0"/>
    <xf numFmtId="0" fontId="15" fillId="0" borderId="0">
      <alignment vertical="center"/>
    </xf>
    <xf numFmtId="251" fontId="119" fillId="0" borderId="0" applyFont="0" applyFill="0" applyBorder="0" applyAlignment="0" applyProtection="0"/>
    <xf numFmtId="286" fontId="14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87" fontId="14" fillId="0" borderId="0" applyFont="0" applyFill="0" applyBorder="0" applyAlignment="0" applyProtection="0"/>
    <xf numFmtId="0" fontId="174" fillId="0" borderId="0"/>
    <xf numFmtId="288" fontId="12" fillId="0" borderId="0" applyFill="0" applyBorder="0" applyProtection="0"/>
    <xf numFmtId="289" fontId="18" fillId="0" borderId="0" applyFont="0" applyFill="0" applyBorder="0" applyProtection="0">
      <alignment horizontal="right"/>
    </xf>
    <xf numFmtId="0" fontId="129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82" fillId="0" borderId="0">
      <alignment horizontal="right"/>
    </xf>
    <xf numFmtId="0" fontId="183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24" fillId="1" borderId="0" applyNumberFormat="0" applyFill="0" applyBorder="0" applyAlignment="0">
      <alignment horizontal="center"/>
    </xf>
    <xf numFmtId="0" fontId="15" fillId="0" borderId="0">
      <alignment vertical="center"/>
    </xf>
    <xf numFmtId="0" fontId="100" fillId="0" borderId="0" applyNumberFormat="0" applyFont="0" applyFill="0" applyBorder="0" applyAlignment="0" applyProtection="0">
      <alignment horizontal="left"/>
    </xf>
    <xf numFmtId="0" fontId="15" fillId="0" borderId="0">
      <alignment vertical="center"/>
    </xf>
    <xf numFmtId="15" fontId="100" fillId="0" borderId="0" applyFont="0" applyFill="0" applyBorder="0" applyAlignment="0" applyProtection="0"/>
    <xf numFmtId="0" fontId="15" fillId="0" borderId="0">
      <alignment vertical="center"/>
    </xf>
    <xf numFmtId="4" fontId="100" fillId="0" borderId="0" applyFont="0" applyFill="0" applyBorder="0" applyAlignment="0" applyProtection="0"/>
    <xf numFmtId="0" fontId="15" fillId="0" borderId="0">
      <alignment vertical="center"/>
    </xf>
    <xf numFmtId="0" fontId="9" fillId="0" borderId="36">
      <alignment horizontal="center"/>
    </xf>
    <xf numFmtId="0" fontId="15" fillId="0" borderId="0">
      <alignment vertical="center"/>
    </xf>
    <xf numFmtId="0" fontId="9" fillId="0" borderId="36">
      <alignment horizontal="center"/>
    </xf>
    <xf numFmtId="0" fontId="9" fillId="0" borderId="36">
      <alignment horizontal="center"/>
    </xf>
    <xf numFmtId="0" fontId="9" fillId="0" borderId="36">
      <alignment horizontal="center"/>
    </xf>
    <xf numFmtId="3" fontId="100" fillId="0" borderId="0" applyFont="0" applyFill="0" applyBorder="0" applyAlignment="0" applyProtection="0"/>
    <xf numFmtId="0" fontId="15" fillId="0" borderId="0">
      <alignment vertical="center"/>
    </xf>
    <xf numFmtId="0" fontId="100" fillId="81" borderId="0" applyNumberFormat="0" applyFont="0" applyBorder="0" applyAlignment="0" applyProtection="0"/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248" fontId="12" fillId="0" borderId="0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6" fillId="83" borderId="0" applyNumberFormat="0" applyFont="0" applyBorder="0" applyAlignment="0">
      <alignment horizontal="center"/>
    </xf>
    <xf numFmtId="0" fontId="15" fillId="0" borderId="0">
      <alignment vertical="center"/>
    </xf>
    <xf numFmtId="0" fontId="7" fillId="0" borderId="0">
      <alignment horizontal="right"/>
    </xf>
    <xf numFmtId="30" fontId="174" fillId="0" borderId="0" applyNumberFormat="0" applyFill="0" applyBorder="0" applyAlignment="0" applyProtection="0">
      <alignment horizontal="left"/>
    </xf>
    <xf numFmtId="0" fontId="15" fillId="0" borderId="0">
      <alignment vertical="center"/>
    </xf>
    <xf numFmtId="14" fontId="174" fillId="0" borderId="0" applyNumberFormat="0" applyFill="0" applyBorder="0" applyAlignment="0" applyProtection="0">
      <alignment horizontal="left"/>
    </xf>
    <xf numFmtId="38" fontId="174" fillId="0" borderId="0"/>
    <xf numFmtId="0" fontId="187" fillId="0" borderId="0" applyNumberFormat="0" applyFill="0" applyBorder="0">
      <alignment horizontal="left"/>
    </xf>
    <xf numFmtId="0" fontId="15" fillId="0" borderId="0">
      <alignment vertical="center"/>
    </xf>
    <xf numFmtId="290" fontId="151" fillId="0" borderId="0" applyFill="0" applyBorder="0">
      <alignment horizontal="right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91" fillId="34" borderId="43" applyNumberFormat="0" applyProtection="0">
      <alignment horizontal="left" vertical="top" indent="1"/>
    </xf>
    <xf numFmtId="0" fontId="15" fillId="0" borderId="0">
      <alignment vertical="center"/>
    </xf>
    <xf numFmtId="0" fontId="191" fillId="34" borderId="43" applyNumberFormat="0" applyProtection="0">
      <alignment horizontal="left" vertical="top" indent="1"/>
    </xf>
    <xf numFmtId="0" fontId="191" fillId="34" borderId="43" applyNumberFormat="0" applyProtection="0">
      <alignment horizontal="left" vertical="top" indent="1"/>
    </xf>
    <xf numFmtId="4" fontId="190" fillId="37" borderId="0" applyNumberFormat="0" applyProtection="0">
      <alignment horizontal="left" vertical="center" indent="1"/>
    </xf>
    <xf numFmtId="4" fontId="19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88" fillId="37" borderId="0" applyNumberFormat="0" applyProtection="0">
      <alignment horizontal="left" vertical="center" indent="1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60" fillId="70" borderId="0" applyNumberFormat="0" applyProtection="0">
      <alignment horizontal="left" vertical="center" indent="1"/>
    </xf>
    <xf numFmtId="4" fontId="60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60" fillId="37" borderId="0" applyNumberFormat="0" applyProtection="0">
      <alignment horizontal="left" vertical="center" indent="1"/>
    </xf>
    <xf numFmtId="4" fontId="6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top" indent="1"/>
    </xf>
    <xf numFmtId="0" fontId="15" fillId="0" borderId="0">
      <alignment vertical="center"/>
    </xf>
    <xf numFmtId="0" fontId="12" fillId="37" borderId="43" applyNumberFormat="0" applyProtection="0">
      <alignment horizontal="left" vertical="top" indent="1"/>
    </xf>
    <xf numFmtId="0" fontId="12" fillId="3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top" indent="1"/>
    </xf>
    <xf numFmtId="0" fontId="15" fillId="0" borderId="0">
      <alignment vertical="center"/>
    </xf>
    <xf numFmtId="0" fontId="12" fillId="7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top" indent="1"/>
    </xf>
    <xf numFmtId="0" fontId="12" fillId="70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top" indent="1"/>
    </xf>
    <xf numFmtId="0" fontId="15" fillId="0" borderId="0">
      <alignment vertical="center"/>
    </xf>
    <xf numFmtId="0" fontId="12" fillId="70" borderId="43" applyNumberFormat="0" applyProtection="0">
      <alignment horizontal="left" vertical="top" indent="1"/>
    </xf>
    <xf numFmtId="0" fontId="12" fillId="70" borderId="43" applyNumberFormat="0" applyProtection="0">
      <alignment horizontal="left" vertical="top" indent="1"/>
    </xf>
    <xf numFmtId="0" fontId="12" fillId="74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top" indent="1"/>
    </xf>
    <xf numFmtId="0" fontId="15" fillId="0" borderId="0">
      <alignment vertical="center"/>
    </xf>
    <xf numFmtId="0" fontId="12" fillId="74" borderId="43" applyNumberFormat="0" applyProtection="0">
      <alignment horizontal="left" vertical="top" indent="1"/>
    </xf>
    <xf numFmtId="0" fontId="12" fillId="74" borderId="43" applyNumberFormat="0" applyProtection="0">
      <alignment horizontal="left" vertical="top" indent="1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60" fillId="39" borderId="43" applyNumberFormat="0" applyProtection="0">
      <alignment horizontal="left" vertical="top" indent="1"/>
    </xf>
    <xf numFmtId="0" fontId="15" fillId="0" borderId="0">
      <alignment vertical="center"/>
    </xf>
    <xf numFmtId="0" fontId="60" fillId="39" borderId="43" applyNumberFormat="0" applyProtection="0">
      <alignment horizontal="left" vertical="top" indent="1"/>
    </xf>
    <xf numFmtId="0" fontId="60" fillId="39" borderId="43" applyNumberFormat="0" applyProtection="0">
      <alignment horizontal="left" vertical="top" indent="1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60" fillId="77" borderId="43" applyNumberFormat="0" applyProtection="0">
      <alignment horizontal="left" vertical="top" indent="1"/>
    </xf>
    <xf numFmtId="0" fontId="15" fillId="0" borderId="0">
      <alignment vertical="center"/>
    </xf>
    <xf numFmtId="0" fontId="60" fillId="77" borderId="43" applyNumberFormat="0" applyProtection="0">
      <alignment horizontal="left" vertical="top" indent="1"/>
    </xf>
    <xf numFmtId="0" fontId="60" fillId="77" borderId="43" applyNumberFormat="0" applyProtection="0">
      <alignment horizontal="left" vertical="top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1" fillId="0" borderId="0"/>
    <xf numFmtId="291" fontId="43" fillId="0" borderId="0" applyFont="0" applyFill="0" applyBorder="0" applyAlignment="0" applyProtection="0"/>
    <xf numFmtId="292" fontId="43" fillId="0" borderId="0" applyFont="0" applyFill="0" applyBorder="0" applyAlignment="0" applyProtection="0"/>
    <xf numFmtId="0" fontId="195" fillId="71" borderId="0">
      <alignment horizontal="right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3" fontId="18" fillId="0" borderId="0"/>
    <xf numFmtId="0" fontId="15" fillId="0" borderId="0">
      <alignment vertical="center"/>
    </xf>
    <xf numFmtId="0" fontId="196" fillId="0" borderId="0" applyNumberFormat="0" applyFill="0" applyBorder="0" applyProtection="0">
      <protection locked="0"/>
    </xf>
    <xf numFmtId="0" fontId="197" fillId="0" borderId="0" applyNumberFormat="0" applyFill="0" applyBorder="0" applyAlignment="0">
      <alignment horizontal="center"/>
    </xf>
    <xf numFmtId="0" fontId="15" fillId="0" borderId="0">
      <alignment vertical="center"/>
    </xf>
    <xf numFmtId="213" fontId="14" fillId="0" borderId="0">
      <alignment horizontal="center"/>
    </xf>
    <xf numFmtId="0" fontId="15" fillId="0" borderId="0">
      <alignment vertical="center"/>
    </xf>
    <xf numFmtId="0" fontId="100" fillId="0" borderId="0"/>
    <xf numFmtId="0" fontId="18" fillId="0" borderId="3">
      <alignment horizontal="right" vertical="center" wrapText="1"/>
    </xf>
    <xf numFmtId="0" fontId="198" fillId="0" borderId="0" applyNumberFormat="0" applyFill="0" applyBorder="0" applyAlignment="0" applyProtection="0"/>
    <xf numFmtId="182" fontId="198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right"/>
    </xf>
    <xf numFmtId="0" fontId="15" fillId="0" borderId="0">
      <alignment vertical="center"/>
    </xf>
    <xf numFmtId="14" fontId="199" fillId="0" borderId="0" applyFill="0" applyBorder="0" applyProtection="0"/>
    <xf numFmtId="0" fontId="15" fillId="0" borderId="0">
      <alignment vertical="center"/>
    </xf>
    <xf numFmtId="0" fontId="92" fillId="0" borderId="0" applyNumberFormat="0" applyFill="0" applyBorder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left"/>
    </xf>
    <xf numFmtId="0" fontId="15" fillId="0" borderId="0">
      <alignment vertical="center"/>
    </xf>
    <xf numFmtId="8" fontId="199" fillId="0" borderId="0" applyFill="0" applyBorder="0" applyProtection="0"/>
    <xf numFmtId="0" fontId="15" fillId="0" borderId="0">
      <alignment vertical="center"/>
    </xf>
    <xf numFmtId="0" fontId="200" fillId="0" borderId="0" applyNumberFormat="0" applyFill="0" applyBorder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69" fillId="0" borderId="0"/>
    <xf numFmtId="182" fontId="169" fillId="0" borderId="0"/>
    <xf numFmtId="0" fontId="15" fillId="0" borderId="0">
      <alignment vertical="center"/>
    </xf>
    <xf numFmtId="0" fontId="15" fillId="0" borderId="0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180" fillId="0" borderId="0" applyNumberFormat="0" applyFont="0" applyFill="0" applyAlignment="0">
      <alignment horizontal="center" vertical="top"/>
    </xf>
    <xf numFmtId="40" fontId="202" fillId="0" borderId="0" applyBorder="0">
      <alignment horizontal="right"/>
    </xf>
    <xf numFmtId="0" fontId="15" fillId="0" borderId="0">
      <alignment vertical="center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15" fillId="0" borderId="0">
      <alignment vertical="center"/>
    </xf>
    <xf numFmtId="0" fontId="60" fillId="0" borderId="9" applyBorder="0">
      <alignment horizont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205" fillId="0" borderId="0" applyBorder="0" applyProtection="0">
      <alignment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0" fontId="206" fillId="91" borderId="0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3" fontId="40" fillId="0" borderId="0" applyNumberFormat="0"/>
    <xf numFmtId="0" fontId="15" fillId="0" borderId="0">
      <alignment vertical="center"/>
    </xf>
    <xf numFmtId="0" fontId="163" fillId="0" borderId="0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49" fontId="60" fillId="0" borderId="0" applyFill="0" applyBorder="0" applyAlignment="0"/>
    <xf numFmtId="0" fontId="15" fillId="0" borderId="0">
      <alignment vertical="center"/>
    </xf>
    <xf numFmtId="28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99" fontId="211" fillId="92" borderId="0"/>
    <xf numFmtId="0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3" fillId="93" borderId="0" applyFont="0">
      <alignment vertical="center"/>
    </xf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12" fillId="0" borderId="3" applyFill="0" applyAlignment="0" applyProtection="0"/>
    <xf numFmtId="0" fontId="40" fillId="0" borderId="4">
      <alignment horizontal="center" wrapText="1"/>
    </xf>
    <xf numFmtId="0" fontId="15" fillId="0" borderId="0">
      <alignment vertical="center"/>
    </xf>
    <xf numFmtId="0" fontId="40" fillId="0" borderId="4">
      <alignment horizontal="center" wrapText="1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66" fillId="0" borderId="48">
      <alignment horizontal="center"/>
    </xf>
    <xf numFmtId="182" fontId="166" fillId="0" borderId="48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37" fontId="18" fillId="34" borderId="0" applyNumberFormat="0" applyBorder="0" applyAlignment="0" applyProtection="0"/>
    <xf numFmtId="0" fontId="15" fillId="0" borderId="0">
      <alignment vertical="center"/>
    </xf>
    <xf numFmtId="37" fontId="18" fillId="0" borderId="0"/>
    <xf numFmtId="0" fontId="15" fillId="0" borderId="0">
      <alignment vertical="center"/>
    </xf>
    <xf numFmtId="37" fontId="18" fillId="35" borderId="0" applyNumberFormat="0" applyBorder="0" applyAlignment="0" applyProtection="0"/>
    <xf numFmtId="3" fontId="215" fillId="0" borderId="37" applyProtection="0"/>
    <xf numFmtId="0" fontId="15" fillId="0" borderId="0">
      <alignment vertical="center"/>
    </xf>
    <xf numFmtId="0" fontId="11" fillId="0" borderId="0" applyFont="0" applyFill="0" applyBorder="0" applyAlignment="0" applyProtection="0"/>
    <xf numFmtId="300" fontId="18" fillId="39" borderId="28">
      <alignment horizontal="right"/>
    </xf>
    <xf numFmtId="300" fontId="207" fillId="39" borderId="28"/>
    <xf numFmtId="265" fontId="118" fillId="0" borderId="0" applyFont="0" applyFill="0" applyBorder="0" applyAlignment="0" applyProtection="0"/>
    <xf numFmtId="301" fontId="203" fillId="0" borderId="0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0" fontId="15" fillId="0" borderId="0">
      <alignment vertical="center"/>
    </xf>
    <xf numFmtId="214" fontId="218" fillId="96" borderId="8"/>
    <xf numFmtId="0" fontId="15" fillId="0" borderId="0">
      <alignment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220" fillId="97" borderId="0">
      <alignment horizontal="left" vertical="center"/>
    </xf>
    <xf numFmtId="182" fontId="220" fillId="97" borderId="0">
      <alignment horizontal="left" vertical="center"/>
    </xf>
    <xf numFmtId="0" fontId="15" fillId="0" borderId="0">
      <alignment vertical="center"/>
    </xf>
    <xf numFmtId="0" fontId="15" fillId="0" borderId="0">
      <alignment vertical="center"/>
    </xf>
    <xf numFmtId="250" fontId="221" fillId="0" borderId="10">
      <alignment horizontal="left" vertical="top"/>
    </xf>
    <xf numFmtId="0" fontId="15" fillId="0" borderId="0">
      <alignment vertical="center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0" fontId="222" fillId="0" borderId="10">
      <alignment horizontal="left" vertical="center"/>
    </xf>
    <xf numFmtId="182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303" fontId="100" fillId="0" borderId="0" applyFont="0" applyFill="0" applyBorder="0" applyAlignment="0" applyProtection="0"/>
    <xf numFmtId="304" fontId="11" fillId="0" borderId="0" applyFont="0" applyFill="0" applyBorder="0" applyAlignment="0" applyProtection="0"/>
    <xf numFmtId="178" fontId="141" fillId="0" borderId="0" applyFont="0" applyFill="0" applyBorder="0" applyAlignment="0" applyProtection="0"/>
    <xf numFmtId="179" fontId="141" fillId="0" borderId="0" applyFont="0" applyFill="0" applyBorder="0" applyAlignment="0" applyProtection="0"/>
    <xf numFmtId="0" fontId="223" fillId="0" borderId="0" applyNumberFormat="0" applyFill="0" applyBorder="0" applyAlignment="0" applyProtection="0"/>
    <xf numFmtId="182" fontId="223" fillId="0" borderId="0" applyNumberFormat="0" applyFill="0" applyBorder="0" applyAlignment="0" applyProtection="0"/>
    <xf numFmtId="0" fontId="15" fillId="0" borderId="0">
      <alignment vertical="center"/>
    </xf>
    <xf numFmtId="0" fontId="223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24" fillId="0" borderId="0" applyNumberFormat="0" applyFill="0" applyBorder="0" applyAlignment="0" applyProtection="0"/>
    <xf numFmtId="182" fontId="22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41" fontId="59" fillId="0" borderId="0" applyFont="0" applyFill="0" applyBorder="0" applyAlignment="0" applyProtection="0"/>
    <xf numFmtId="0" fontId="225" fillId="39" borderId="1" applyFont="0" applyFill="0" applyBorder="0" applyAlignment="0" applyProtection="0">
      <alignment horizontal="center"/>
      <protection locked="0"/>
    </xf>
    <xf numFmtId="0" fontId="59" fillId="0" borderId="0"/>
    <xf numFmtId="0" fontId="39" fillId="66" borderId="0" applyNumberFormat="0" applyBorder="0" applyAlignment="0" applyProtection="0">
      <alignment vertical="center"/>
    </xf>
    <xf numFmtId="0" fontId="39" fillId="67" borderId="0" applyNumberFormat="0" applyBorder="0" applyAlignment="0" applyProtection="0">
      <alignment vertical="center"/>
    </xf>
    <xf numFmtId="0" fontId="39" fillId="68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9" borderId="0" applyNumberFormat="0" applyBorder="0" applyAlignment="0" applyProtection="0">
      <alignment vertical="center"/>
    </xf>
    <xf numFmtId="0" fontId="7" fillId="0" borderId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11" fillId="59" borderId="30" applyNumberFormat="0" applyAlignment="0" applyProtection="0">
      <alignment vertical="center"/>
    </xf>
    <xf numFmtId="0" fontId="227" fillId="58" borderId="0" applyNumberFormat="0" applyBorder="0" applyAlignment="0" applyProtection="0">
      <alignment vertical="center"/>
    </xf>
    <xf numFmtId="0" fontId="228" fillId="0" borderId="0" applyNumberFormat="0" applyBorder="0" applyAlignment="0">
      <alignment horizontal="left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229" fillId="0" borderId="39" applyNumberFormat="0" applyFill="0" applyAlignment="0" applyProtection="0">
      <alignment vertical="center"/>
    </xf>
    <xf numFmtId="0" fontId="13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30" fillId="0" borderId="0" applyFont="0" applyFill="0" applyBorder="0" applyAlignment="0" applyProtection="0"/>
    <xf numFmtId="0" fontId="230" fillId="0" borderId="0" applyFont="0" applyFill="0" applyBorder="0" applyAlignment="0" applyProtection="0"/>
    <xf numFmtId="0" fontId="69" fillId="0" borderId="0">
      <alignment vertical="center"/>
    </xf>
    <xf numFmtId="0" fontId="231" fillId="0" borderId="0" applyNumberFormat="0" applyFill="0" applyBorder="0" applyAlignment="0" applyProtection="0"/>
    <xf numFmtId="0" fontId="83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3" fillId="98" borderId="0" applyNumberFormat="0" applyBorder="0" applyAlignment="0" applyProtection="0">
      <alignment vertical="center"/>
    </xf>
    <xf numFmtId="0" fontId="82" fillId="66" borderId="0" applyNumberFormat="0" applyBorder="0" applyAlignment="0" applyProtection="0"/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7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7" borderId="0" applyNumberFormat="0" applyBorder="0" applyAlignment="0" applyProtection="0"/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7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7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8" borderId="0" applyNumberFormat="0" applyBorder="0" applyAlignment="0" applyProtection="0"/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7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5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9" borderId="0" applyNumberFormat="0" applyBorder="0" applyAlignment="0" applyProtection="0"/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9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7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232" fillId="0" borderId="33" applyNumberFormat="0" applyFill="0" applyAlignment="0" applyProtection="0">
      <alignment vertical="center"/>
    </xf>
    <xf numFmtId="0" fontId="233" fillId="0" borderId="34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3" fillId="0" borderId="0" applyNumberFormat="0" applyFill="0" applyBorder="0" applyAlignment="0" applyProtection="0"/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8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8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3" fillId="7" borderId="1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9" fillId="98" borderId="50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6" fillId="0" borderId="0">
      <alignment vertical="center"/>
    </xf>
    <xf numFmtId="0" fontId="240" fillId="47" borderId="4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1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0" fontId="245" fillId="0" borderId="0"/>
    <xf numFmtId="0" fontId="8" fillId="0" borderId="0">
      <alignment vertical="center"/>
    </xf>
    <xf numFmtId="305" fontId="43" fillId="0" borderId="1">
      <alignment horizontal="right" vertical="center" shrinkToFit="1"/>
    </xf>
    <xf numFmtId="0" fontId="8" fillId="0" borderId="0">
      <alignment vertical="center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5" fontId="43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0" fontId="246" fillId="0" borderId="8" applyFill="0"/>
    <xf numFmtId="0" fontId="8" fillId="0" borderId="0">
      <alignment vertical="center"/>
    </xf>
    <xf numFmtId="0" fontId="246" fillId="0" borderId="8" applyFill="0"/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7" fillId="42" borderId="0" applyNumberFormat="0" applyBorder="0" applyAlignment="0" applyProtection="0"/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8" fillId="42" borderId="0" applyNumberFormat="0" applyBorder="0" applyAlignment="0" applyProtection="0">
      <alignment vertical="center"/>
    </xf>
    <xf numFmtId="182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99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47" fillId="99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51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51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29" fillId="0" borderId="0">
      <protection locked="0"/>
    </xf>
    <xf numFmtId="0" fontId="8" fillId="0" borderId="0">
      <alignment vertical="center"/>
    </xf>
    <xf numFmtId="3" fontId="100" fillId="0" borderId="51">
      <alignment horizontal="center"/>
    </xf>
    <xf numFmtId="0" fontId="8" fillId="0" borderId="0">
      <alignment vertical="center"/>
    </xf>
    <xf numFmtId="0" fontId="11" fillId="0" borderId="0" applyFont="0" applyFill="0" applyBorder="0" applyAlignment="0" applyProtection="0"/>
    <xf numFmtId="0" fontId="129" fillId="0" borderId="0">
      <protection locked="0"/>
    </xf>
    <xf numFmtId="0" fontId="8" fillId="0" borderId="0">
      <alignment vertical="center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0" fontId="253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254" fillId="0" borderId="0" applyNumberFormat="0" applyFill="0" applyBorder="0" applyAlignment="0" applyProtection="0">
      <alignment vertical="top"/>
      <protection locked="0"/>
    </xf>
    <xf numFmtId="0" fontId="255" fillId="0" borderId="0" applyNumberFormat="0" applyFill="0" applyBorder="0" applyAlignment="0" applyProtection="0">
      <alignment vertical="top"/>
      <protection locked="0"/>
    </xf>
    <xf numFmtId="0" fontId="256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257" fillId="43" borderId="0" applyNumberFormat="0" applyBorder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2" fillId="51" borderId="40" applyNumberFormat="0" applyFont="0" applyAlignment="0" applyProtection="0"/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3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49" fontId="137" fillId="0" borderId="0"/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263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26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6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171" fillId="58" borderId="0" applyNumberFormat="0" applyBorder="0" applyAlignment="0" applyProtection="0"/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68" fillId="58" borderId="0" applyNumberFormat="0" applyBorder="0" applyAlignment="0" applyProtection="0">
      <alignment vertical="center"/>
    </xf>
    <xf numFmtId="182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27" fillId="58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1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1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0" borderId="0"/>
    <xf numFmtId="3" fontId="43" fillId="0" borderId="0" applyFill="0" applyBorder="0">
      <alignment horizontal="left"/>
    </xf>
    <xf numFmtId="0" fontId="8" fillId="0" borderId="0">
      <alignment vertical="center"/>
    </xf>
    <xf numFmtId="0" fontId="43" fillId="0" borderId="0"/>
    <xf numFmtId="0" fontId="8" fillId="0" borderId="0">
      <alignment vertical="center"/>
    </xf>
    <xf numFmtId="0" fontId="272" fillId="0" borderId="0"/>
    <xf numFmtId="0" fontId="14" fillId="0" borderId="0" applyFont="0" applyFill="0" applyBorder="0" applyAlignment="0" applyProtection="0"/>
    <xf numFmtId="306" fontId="14" fillId="0" borderId="0" applyFont="0" applyFill="0" applyBorder="0" applyAlignment="0" applyProtection="0"/>
    <xf numFmtId="37" fontId="41" fillId="0" borderId="42" applyAlignment="0"/>
    <xf numFmtId="0" fontId="8" fillId="0" borderId="0">
      <alignment vertical="center"/>
    </xf>
    <xf numFmtId="37" fontId="41" fillId="0" borderId="42" applyAlignment="0"/>
    <xf numFmtId="37" fontId="41" fillId="0" borderId="42" applyAlignment="0"/>
    <xf numFmtId="37" fontId="41" fillId="0" borderId="42" applyAlignment="0"/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/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6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7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7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8" fillId="0" borderId="0" applyNumberFormat="0" applyFill="0" applyBorder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8" borderId="53" applyNumberFormat="0" applyAlignment="0" applyProtection="0">
      <alignment vertical="center"/>
    </xf>
    <xf numFmtId="0" fontId="127" fillId="59" borderId="30" applyNumberFormat="0" applyAlignment="0" applyProtection="0"/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11" fillId="100" borderId="54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4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9" fillId="58" borderId="53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2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2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3" fillId="0" borderId="0">
      <alignment vertical="center"/>
    </xf>
    <xf numFmtId="0" fontId="8" fillId="0" borderId="0">
      <alignment vertical="center"/>
    </xf>
    <xf numFmtId="0" fontId="284" fillId="0" borderId="0">
      <alignment vertical="center"/>
    </xf>
    <xf numFmtId="0" fontId="8" fillId="0" borderId="0">
      <alignment vertical="center"/>
    </xf>
    <xf numFmtId="41" fontId="28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307" fontId="14" fillId="0" borderId="0" applyFont="0" applyFill="0" applyBorder="0" applyAlignment="0" applyProtection="0"/>
    <xf numFmtId="0" fontId="8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86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263" fillId="0" borderId="0" applyFont="0" applyFill="0" applyBorder="0" applyAlignment="0" applyProtection="0"/>
    <xf numFmtId="41" fontId="26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23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287" fillId="0" borderId="0" applyFont="0" applyFill="0" applyBorder="0" applyAlignment="0" applyProtection="0"/>
    <xf numFmtId="41" fontId="287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8" fillId="0" borderId="0" applyFont="0" applyFill="0" applyBorder="0" applyAlignment="0" applyProtection="0">
      <alignment vertical="center"/>
    </xf>
    <xf numFmtId="41" fontId="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2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240" fontId="12" fillId="0" borderId="0" applyFont="0" applyFill="0" applyBorder="0" applyAlignment="0" applyProtection="0"/>
    <xf numFmtId="0" fontId="8" fillId="0" borderId="0">
      <alignment vertical="center"/>
    </xf>
    <xf numFmtId="0" fontId="12" fillId="0" borderId="0"/>
    <xf numFmtId="182" fontId="61" fillId="0" borderId="0"/>
    <xf numFmtId="182" fontId="61" fillId="0" borderId="0"/>
    <xf numFmtId="0" fontId="8" fillId="0" borderId="0">
      <alignment vertical="center"/>
    </xf>
    <xf numFmtId="0" fontId="8" fillId="0" borderId="0">
      <alignment vertical="center"/>
    </xf>
    <xf numFmtId="0" fontId="61" fillId="0" borderId="0"/>
    <xf numFmtId="0" fontId="61" fillId="0" borderId="0"/>
    <xf numFmtId="0" fontId="8" fillId="0" borderId="0">
      <alignment vertical="center"/>
    </xf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6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20" fontId="43" fillId="40" borderId="55" applyFill="0" applyBorder="0">
      <alignment horizontal="left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89" fillId="0" borderId="15"/>
    <xf numFmtId="0" fontId="8" fillId="0" borderId="0">
      <alignment vertical="center"/>
    </xf>
    <xf numFmtId="0" fontId="289" fillId="0" borderId="15"/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8" fillId="0" borderId="39" applyNumberFormat="0" applyFill="0" applyAlignment="0" applyProtection="0"/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29" fillId="0" borderId="39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2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3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3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4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308" fontId="43" fillId="0" borderId="0" applyFill="0" applyBorder="0">
      <alignment horizontal="left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56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56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309" fontId="11" fillId="0" borderId="0" applyFont="0" applyFill="0" applyBorder="0" applyAlignment="0" applyProtection="0"/>
    <xf numFmtId="0" fontId="8" fillId="0" borderId="0">
      <alignment vertical="center"/>
    </xf>
    <xf numFmtId="0" fontId="300" fillId="40" borderId="59">
      <alignment horizontal="center"/>
    </xf>
    <xf numFmtId="0" fontId="8" fillId="0" borderId="0">
      <alignment vertical="center"/>
    </xf>
    <xf numFmtId="0" fontId="119" fillId="0" borderId="0"/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8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4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6" fillId="0" borderId="0">
      <alignment vertical="center"/>
    </xf>
    <xf numFmtId="0" fontId="301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301" fillId="46" borderId="50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03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6" fillId="0" borderId="0">
      <alignment vertical="center"/>
    </xf>
    <xf numFmtId="0" fontId="165" fillId="46" borderId="49" applyNumberFormat="0" applyAlignment="0" applyProtection="0">
      <alignment vertical="center"/>
    </xf>
    <xf numFmtId="0" fontId="165" fillId="46" borderId="4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4" fontId="305" fillId="0" borderId="0" applyFont="0" applyFill="0" applyBorder="0" applyAlignment="0" applyProtection="0"/>
    <xf numFmtId="0" fontId="8" fillId="0" borderId="0">
      <alignment vertical="center"/>
    </xf>
    <xf numFmtId="4" fontId="129" fillId="0" borderId="0">
      <protection locked="0"/>
    </xf>
    <xf numFmtId="3" fontId="306" fillId="0" borderId="0" applyFont="0" applyFill="0" applyBorder="0" applyAlignment="0" applyProtection="0"/>
    <xf numFmtId="0" fontId="8" fillId="0" borderId="0">
      <alignment vertical="center"/>
    </xf>
    <xf numFmtId="0" fontId="11" fillId="0" borderId="0">
      <protection locked="0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0" fillId="0" borderId="62" applyNumberFormat="0" applyFill="0" applyAlignment="0" applyProtection="0">
      <alignment vertical="center"/>
    </xf>
    <xf numFmtId="0" fontId="154" fillId="0" borderId="33" applyNumberFormat="0" applyFill="0" applyAlignment="0" applyProtection="0"/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2" fillId="0" borderId="60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5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6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8" fillId="0" borderId="61" applyNumberFormat="0" applyFill="0" applyAlignment="0" applyProtection="0">
      <alignment vertical="center"/>
    </xf>
    <xf numFmtId="0" fontId="155" fillId="0" borderId="34" applyNumberFormat="0" applyFill="0" applyAlignment="0" applyProtection="0"/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0" fillId="0" borderId="65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6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7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156" fillId="0" borderId="35" applyNumberFormat="0" applyFill="0" applyAlignment="0" applyProtection="0"/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2" fillId="0" borderId="66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6" fillId="0" borderId="69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7" fillId="0" borderId="35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4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/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6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/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31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0" fillId="43" borderId="0" applyNumberFormat="0" applyBorder="0" applyAlignment="0" applyProtection="0"/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3" fillId="43" borderId="0" applyNumberFormat="0" applyBorder="0" applyAlignment="0" applyProtection="0">
      <alignment vertical="center"/>
    </xf>
    <xf numFmtId="182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257" fillId="4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332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55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8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32" fillId="55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5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5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ont="0" applyFill="0" applyBorder="0" applyProtection="0">
      <alignment vertical="center"/>
    </xf>
    <xf numFmtId="0" fontId="8" fillId="0" borderId="0">
      <alignment vertical="center"/>
    </xf>
    <xf numFmtId="310" fontId="11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9" fillId="0" borderId="0"/>
    <xf numFmtId="0" fontId="8" fillId="0" borderId="0">
      <alignment vertical="center"/>
    </xf>
    <xf numFmtId="0" fontId="11" fillId="0" borderId="0"/>
    <xf numFmtId="0" fontId="11" fillId="0" borderId="0"/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4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8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295" fillId="47" borderId="27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40" fillId="98" borderId="5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9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6" fillId="0" borderId="0">
      <alignment vertical="center"/>
    </xf>
    <xf numFmtId="0" fontId="295" fillId="47" borderId="27" applyNumberFormat="0" applyAlignment="0" applyProtection="0">
      <alignment vertical="center"/>
    </xf>
    <xf numFmtId="0" fontId="295" fillId="47" borderId="27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76" fontId="95" fillId="0" borderId="0" applyFont="0" applyFill="0" applyBorder="0" applyAlignment="0" applyProtection="0"/>
    <xf numFmtId="0" fontId="11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176" fontId="14" fillId="0" borderId="0" applyFont="0" applyFill="0" applyBorder="0" applyAlignment="0" applyProtection="0"/>
    <xf numFmtId="0" fontId="342" fillId="0" borderId="0" applyFont="0" applyFill="0" applyBorder="0" applyAlignment="0" applyProtection="0"/>
    <xf numFmtId="0" fontId="137" fillId="0" borderId="70" applyFont="0" applyFill="0" applyBorder="0" applyAlignment="0" applyProtection="0">
      <alignment horizontal="right"/>
    </xf>
    <xf numFmtId="0" fontId="8" fillId="0" borderId="0">
      <alignment vertical="center"/>
    </xf>
    <xf numFmtId="217" fontId="343" fillId="0" borderId="0" applyFont="0" applyFill="0" applyBorder="0" applyAlignment="0">
      <alignment vertical="center"/>
    </xf>
    <xf numFmtId="0" fontId="14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42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34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345" fillId="0" borderId="0">
      <alignment vertical="center"/>
      <protection locked="0"/>
    </xf>
    <xf numFmtId="9" fontId="305" fillId="0" borderId="0" applyFont="0" applyFill="0" applyBorder="0" applyAlignment="0" applyProtection="0"/>
    <xf numFmtId="0" fontId="8" fillId="0" borderId="0">
      <alignment vertical="center"/>
    </xf>
    <xf numFmtId="0" fontId="14" fillId="0" borderId="0">
      <protection locked="0"/>
    </xf>
    <xf numFmtId="0" fontId="60" fillId="8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8" fillId="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1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347" fillId="0" borderId="0">
      <alignment vertical="center"/>
    </xf>
    <xf numFmtId="182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8" fillId="0" borderId="0">
      <alignment vertical="center"/>
    </xf>
    <xf numFmtId="182" fontId="258" fillId="0" borderId="0">
      <alignment vertical="center"/>
    </xf>
    <xf numFmtId="0" fontId="15" fillId="0" borderId="0">
      <alignment vertical="center"/>
    </xf>
    <xf numFmtId="0" fontId="25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8" fillId="0" borderId="0">
      <alignment vertical="center"/>
    </xf>
    <xf numFmtId="0" fontId="14" fillId="0" borderId="0"/>
    <xf numFmtId="0" fontId="16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4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262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9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62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182" fontId="7" fillId="0" borderId="0"/>
    <xf numFmtId="182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37" fillId="0" borderId="0"/>
    <xf numFmtId="0" fontId="18" fillId="0" borderId="0" applyNumberFormat="0" applyFill="0" applyBorder="0" applyAlignment="0" applyProtection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4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263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26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3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3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14" fillId="0" borderId="0"/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264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50" fillId="0" borderId="0">
      <alignment vertical="center"/>
    </xf>
    <xf numFmtId="0" fontId="15" fillId="0" borderId="0">
      <alignment vertical="center"/>
    </xf>
    <xf numFmtId="0" fontId="12" fillId="0" borderId="0">
      <alignment wrapText="1"/>
    </xf>
    <xf numFmtId="0" fontId="15" fillId="0" borderId="0">
      <alignment vertical="center"/>
    </xf>
    <xf numFmtId="0" fontId="12" fillId="0" borderId="0"/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20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43" fillId="0" borderId="0" applyNumberFormat="0" applyFont="0" applyFill="0" applyBorder="0" applyProtection="0">
      <alignment vertical="center"/>
    </xf>
    <xf numFmtId="0" fontId="15" fillId="0" borderId="0">
      <alignment vertical="center"/>
    </xf>
    <xf numFmtId="0" fontId="121" fillId="0" borderId="0"/>
    <xf numFmtId="0" fontId="108" fillId="0" borderId="0"/>
    <xf numFmtId="0" fontId="351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182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182" fontId="35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351" fillId="0" borderId="0" applyNumberFormat="0" applyFill="0" applyBorder="0" applyAlignment="0" applyProtection="0">
      <alignment vertical="top"/>
      <protection locked="0"/>
    </xf>
    <xf numFmtId="0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29" fillId="0" borderId="71">
      <protection locked="0"/>
    </xf>
    <xf numFmtId="0" fontId="15" fillId="0" borderId="0">
      <alignment vertical="center"/>
    </xf>
    <xf numFmtId="311" fontId="355" fillId="0" borderId="0" applyFont="0" applyFill="0" applyBorder="0" applyAlignment="0" applyProtection="0"/>
    <xf numFmtId="312" fontId="7" fillId="0" borderId="0" applyFont="0" applyFill="0" applyBorder="0" applyAlignment="0" applyProtection="0"/>
    <xf numFmtId="313" fontId="53" fillId="0" borderId="0" applyFont="0" applyFill="0" applyBorder="0" applyAlignment="0" applyProtection="0"/>
    <xf numFmtId="314" fontId="7" fillId="0" borderId="0" applyFont="0" applyFill="0" applyBorder="0" applyAlignment="0" applyProtection="0"/>
    <xf numFmtId="315" fontId="305" fillId="0" borderId="0" applyFont="0" applyFill="0" applyBorder="0" applyAlignment="0" applyProtection="0"/>
    <xf numFmtId="0" fontId="15" fillId="0" borderId="0">
      <alignment vertical="center"/>
    </xf>
    <xf numFmtId="0" fontId="14" fillId="0" borderId="0">
      <protection locked="0"/>
    </xf>
    <xf numFmtId="315" fontId="306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58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6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49" fontId="0" fillId="0" borderId="13" xfId="0" applyNumberFormat="1" applyBorder="1">
      <alignment vertical="center"/>
    </xf>
    <xf numFmtId="0" fontId="7" fillId="0" borderId="0" xfId="26">
      <alignment vertical="center"/>
    </xf>
    <xf numFmtId="0" fontId="17" fillId="0" borderId="0" xfId="26" applyFont="1">
      <alignment vertical="center"/>
    </xf>
    <xf numFmtId="0" fontId="23" fillId="0" borderId="0" xfId="26" applyFont="1" applyAlignment="1">
      <alignment horizontal="left" vertical="center"/>
    </xf>
    <xf numFmtId="0" fontId="7" fillId="0" borderId="5" xfId="26" applyBorder="1" applyAlignment="1">
      <alignment horizontal="left" vertical="center"/>
    </xf>
    <xf numFmtId="0" fontId="39" fillId="0" borderId="0" xfId="26" applyFont="1">
      <alignment vertical="center"/>
    </xf>
    <xf numFmtId="0" fontId="7" fillId="0" borderId="0" xfId="26" applyAlignment="1">
      <alignment horizontal="left" vertical="center"/>
    </xf>
    <xf numFmtId="0" fontId="7" fillId="0" borderId="0" xfId="34802">
      <alignment vertical="center"/>
    </xf>
    <xf numFmtId="0" fontId="7" fillId="2" borderId="73" xfId="26" applyFill="1" applyBorder="1" applyAlignment="1">
      <alignment horizontal="left" vertical="center"/>
    </xf>
    <xf numFmtId="0" fontId="7" fillId="0" borderId="6" xfId="26" applyBorder="1" applyAlignment="1">
      <alignment horizontal="left" vertical="center"/>
    </xf>
    <xf numFmtId="3" fontId="7" fillId="0" borderId="0" xfId="26" applyNumberFormat="1">
      <alignment vertical="center"/>
    </xf>
    <xf numFmtId="0" fontId="7" fillId="2" borderId="74" xfId="26" applyFill="1" applyBorder="1" applyAlignment="1">
      <alignment horizontal="left" vertical="center"/>
    </xf>
    <xf numFmtId="0" fontId="7" fillId="0" borderId="6" xfId="26" applyBorder="1" applyAlignment="1">
      <alignment horizontal="center" vertical="center"/>
    </xf>
    <xf numFmtId="0" fontId="7" fillId="0" borderId="6" xfId="26" applyBorder="1">
      <alignment vertical="center"/>
    </xf>
    <xf numFmtId="3" fontId="358" fillId="0" borderId="0" xfId="26" applyNumberFormat="1" applyFont="1">
      <alignment vertical="center"/>
    </xf>
    <xf numFmtId="0" fontId="7" fillId="0" borderId="0" xfId="26" applyAlignment="1">
      <alignment horizontal="center" vertical="center"/>
    </xf>
    <xf numFmtId="0" fontId="357" fillId="101" borderId="0" xfId="34748" applyFont="1" applyFill="1" applyAlignment="1" applyProtection="1">
      <alignment horizontal="center" vertical="center"/>
    </xf>
    <xf numFmtId="0" fontId="357" fillId="0" borderId="0" xfId="26" applyFont="1">
      <alignment vertical="center"/>
    </xf>
    <xf numFmtId="0" fontId="19" fillId="0" borderId="5" xfId="26" applyFont="1" applyBorder="1" applyAlignment="1">
      <alignment horizontal="right" vertical="center"/>
    </xf>
    <xf numFmtId="0" fontId="19" fillId="0" borderId="0" xfId="26" applyFont="1" applyAlignment="1">
      <alignment horizontal="right" vertical="center"/>
    </xf>
    <xf numFmtId="49" fontId="7" fillId="0" borderId="14" xfId="26" applyNumberFormat="1" applyBorder="1">
      <alignment vertical="center"/>
    </xf>
    <xf numFmtId="49" fontId="7" fillId="0" borderId="6" xfId="26" applyNumberFormat="1" applyBorder="1">
      <alignment vertical="center"/>
    </xf>
    <xf numFmtId="0" fontId="19" fillId="0" borderId="11" xfId="26" applyFont="1" applyBorder="1" applyAlignment="1">
      <alignment horizontal="right" vertical="center"/>
    </xf>
    <xf numFmtId="49" fontId="7" fillId="0" borderId="0" xfId="26" applyNumberFormat="1">
      <alignment vertical="center"/>
    </xf>
    <xf numFmtId="0" fontId="7" fillId="0" borderId="12" xfId="26" applyBorder="1">
      <alignment vertical="center"/>
    </xf>
    <xf numFmtId="0" fontId="7" fillId="0" borderId="14" xfId="26" applyBorder="1">
      <alignment vertical="center"/>
    </xf>
    <xf numFmtId="14" fontId="7" fillId="0" borderId="0" xfId="26" applyNumberFormat="1" applyAlignment="1">
      <alignment horizontal="center" vertical="center"/>
    </xf>
    <xf numFmtId="3" fontId="7" fillId="0" borderId="0" xfId="26" applyNumberFormat="1" applyAlignment="1">
      <alignment horizontal="right" vertical="center"/>
    </xf>
    <xf numFmtId="4" fontId="7" fillId="0" borderId="0" xfId="26" applyNumberFormat="1" applyAlignment="1">
      <alignment horizontal="right" vertical="center"/>
    </xf>
    <xf numFmtId="0" fontId="7" fillId="0" borderId="0" xfId="26" applyAlignment="1">
      <alignment horizontal="right" vertical="center"/>
    </xf>
    <xf numFmtId="0" fontId="7" fillId="0" borderId="5" xfId="26" applyBorder="1">
      <alignment vertical="center"/>
    </xf>
    <xf numFmtId="0" fontId="17" fillId="0" borderId="0" xfId="34748" applyFont="1" applyFill="1" applyAlignment="1" applyProtection="1">
      <alignment horizontal="center" vertical="center"/>
    </xf>
    <xf numFmtId="0" fontId="361" fillId="0" borderId="0" xfId="0" applyFont="1">
      <alignment vertical="center"/>
    </xf>
    <xf numFmtId="316" fontId="361" fillId="0" borderId="0" xfId="0" applyNumberFormat="1" applyFont="1">
      <alignment vertical="center"/>
    </xf>
    <xf numFmtId="10" fontId="7" fillId="0" borderId="0" xfId="36322" applyNumberFormat="1" applyFont="1" applyAlignment="1">
      <alignment horizontal="right" vertical="center"/>
    </xf>
    <xf numFmtId="49" fontId="358" fillId="0" borderId="0" xfId="26" applyNumberFormat="1" applyFont="1">
      <alignment vertical="center"/>
    </xf>
    <xf numFmtId="0" fontId="358" fillId="0" borderId="14" xfId="26" applyFont="1" applyBorder="1">
      <alignment vertical="center"/>
    </xf>
    <xf numFmtId="181" fontId="7" fillId="0" borderId="0" xfId="26" applyNumberFormat="1" applyAlignment="1">
      <alignment horizontal="right" vertical="center"/>
    </xf>
    <xf numFmtId="4" fontId="359" fillId="0" borderId="0" xfId="26" applyNumberFormat="1" applyFont="1" applyAlignment="1">
      <alignment horizontal="right" vertical="center"/>
    </xf>
    <xf numFmtId="0" fontId="7" fillId="102" borderId="0" xfId="26" applyFill="1" applyAlignment="1">
      <alignment horizontal="left" vertical="center"/>
    </xf>
    <xf numFmtId="4" fontId="7" fillId="0" borderId="0" xfId="26" applyNumberFormat="1">
      <alignment vertical="center"/>
    </xf>
    <xf numFmtId="0" fontId="362" fillId="0" borderId="0" xfId="0" applyFont="1">
      <alignment vertical="center"/>
    </xf>
    <xf numFmtId="4" fontId="12" fillId="0" borderId="0" xfId="28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17" fillId="0" borderId="0" xfId="36321" applyFont="1" applyFill="1" applyAlignment="1" applyProtection="1">
      <alignment horizontal="center" vertical="center"/>
    </xf>
    <xf numFmtId="14" fontId="7" fillId="0" borderId="0" xfId="26" applyNumberFormat="1">
      <alignment vertical="center"/>
    </xf>
    <xf numFmtId="0" fontId="358" fillId="0" borderId="0" xfId="26" applyFont="1">
      <alignment vertical="center"/>
    </xf>
    <xf numFmtId="180" fontId="7" fillId="0" borderId="0" xfId="36322" applyNumberFormat="1" applyFont="1">
      <alignment vertical="center"/>
    </xf>
    <xf numFmtId="0" fontId="358" fillId="0" borderId="1" xfId="26" applyFont="1" applyBorder="1">
      <alignment vertical="center"/>
    </xf>
    <xf numFmtId="0" fontId="7" fillId="0" borderId="1" xfId="26" applyBorder="1">
      <alignment vertical="center"/>
    </xf>
    <xf numFmtId="0" fontId="358" fillId="103" borderId="0" xfId="26" applyFont="1" applyFill="1">
      <alignment vertical="center"/>
    </xf>
    <xf numFmtId="0" fontId="23" fillId="0" borderId="0" xfId="0" applyFont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4" fontId="0" fillId="0" borderId="0" xfId="0" applyNumberFormat="1">
      <alignment vertical="center"/>
    </xf>
    <xf numFmtId="0" fontId="362" fillId="0" borderId="0" xfId="0" applyFont="1" applyAlignment="1">
      <alignment horizontal="left" vertical="center"/>
    </xf>
    <xf numFmtId="10" fontId="0" fillId="0" borderId="1" xfId="0" applyNumberFormat="1" applyBorder="1">
      <alignment vertical="center"/>
    </xf>
    <xf numFmtId="0" fontId="362" fillId="0" borderId="1" xfId="0" applyFont="1" applyBorder="1">
      <alignment vertical="center"/>
    </xf>
    <xf numFmtId="0" fontId="363" fillId="0" borderId="1" xfId="0" applyFont="1" applyBorder="1">
      <alignment vertical="center"/>
    </xf>
    <xf numFmtId="0" fontId="264" fillId="0" borderId="1" xfId="0" applyFont="1" applyBorder="1">
      <alignment vertical="center"/>
    </xf>
    <xf numFmtId="10" fontId="7" fillId="0" borderId="1" xfId="36322" applyNumberFormat="1" applyFont="1" applyBorder="1">
      <alignment vertical="center"/>
    </xf>
    <xf numFmtId="10" fontId="7" fillId="0" borderId="1" xfId="26" applyNumberFormat="1" applyBorder="1">
      <alignment vertical="center"/>
    </xf>
    <xf numFmtId="14" fontId="358" fillId="0" borderId="0" xfId="26" applyNumberFormat="1" applyFont="1">
      <alignment vertical="center"/>
    </xf>
    <xf numFmtId="0" fontId="7" fillId="0" borderId="0" xfId="31" applyAlignment="1">
      <alignment vertical="center"/>
    </xf>
    <xf numFmtId="0" fontId="357" fillId="101" borderId="0" xfId="36321" applyFont="1" applyFill="1" applyAlignment="1" applyProtection="1">
      <alignment horizontal="center"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41" fontId="364" fillId="0" borderId="1" xfId="36323" applyFont="1" applyBorder="1" applyAlignment="1">
      <alignment horizontal="center" vertical="center"/>
    </xf>
    <xf numFmtId="41" fontId="0" fillId="0" borderId="0" xfId="36323" applyFont="1">
      <alignment vertical="center"/>
    </xf>
    <xf numFmtId="41" fontId="0" fillId="0" borderId="1" xfId="36323" applyFont="1" applyBorder="1">
      <alignment vertical="center"/>
    </xf>
    <xf numFmtId="41" fontId="0" fillId="0" borderId="1" xfId="36323" applyFont="1" applyFill="1" applyBorder="1">
      <alignment vertical="center"/>
    </xf>
    <xf numFmtId="41" fontId="0" fillId="0" borderId="0" xfId="36323" applyFont="1" applyFill="1">
      <alignment vertical="center"/>
    </xf>
    <xf numFmtId="0" fontId="364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365" fillId="0" borderId="0" xfId="26" applyFont="1">
      <alignment vertical="center"/>
    </xf>
    <xf numFmtId="0" fontId="364" fillId="0" borderId="1" xfId="0" applyFont="1" applyBorder="1">
      <alignment vertical="center"/>
    </xf>
    <xf numFmtId="41" fontId="0" fillId="102" borderId="1" xfId="36323" applyFont="1" applyFill="1" applyBorder="1">
      <alignment vertical="center"/>
    </xf>
    <xf numFmtId="14" fontId="358" fillId="0" borderId="1" xfId="26" applyNumberFormat="1" applyFont="1" applyBorder="1">
      <alignment vertical="center"/>
    </xf>
    <xf numFmtId="41" fontId="364" fillId="0" borderId="1" xfId="36323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10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104" borderId="0" xfId="0" applyFill="1" applyBorder="1" applyAlignment="1">
      <alignment horizontal="left" vertical="center"/>
    </xf>
    <xf numFmtId="0" fontId="0" fillId="105" borderId="0" xfId="0" applyFill="1" applyBorder="1" applyAlignment="1">
      <alignment horizontal="left" vertical="center"/>
    </xf>
    <xf numFmtId="0" fontId="0" fillId="106" borderId="0" xfId="0" applyFill="1" applyBorder="1" applyAlignment="1">
      <alignment horizontal="left" vertical="center"/>
    </xf>
    <xf numFmtId="0" fontId="7" fillId="0" borderId="0" xfId="26" applyBorder="1">
      <alignment vertical="center"/>
    </xf>
    <xf numFmtId="0" fontId="19" fillId="0" borderId="0" xfId="26" applyFont="1" applyBorder="1" applyAlignment="1">
      <alignment horizontal="right" vertical="center"/>
    </xf>
  </cellXfs>
  <cellStyles count="36324">
    <cellStyle name="          _x000d__x000a_mouse.drv=lmouse.drv" xfId="27" xr:uid="{00000000-0005-0000-0000-000000000000}"/>
    <cellStyle name="_x000a_386grabber=M" xfId="2" xr:uid="{00000000-0005-0000-0000-000001000000}"/>
    <cellStyle name="_x000a_386grabber=M 10" xfId="28" xr:uid="{00000000-0005-0000-0000-000002000000}"/>
    <cellStyle name="_x000a_386grabber=M 11" xfId="29" xr:uid="{00000000-0005-0000-0000-000003000000}"/>
    <cellStyle name="_x000a_386grabber=M 12" xfId="30" xr:uid="{00000000-0005-0000-0000-000004000000}"/>
    <cellStyle name="_x000a_386grabber=M 13" xfId="31" xr:uid="{00000000-0005-0000-0000-000005000000}"/>
    <cellStyle name="_x000a_386grabber=M 14" xfId="32" xr:uid="{00000000-0005-0000-0000-000006000000}"/>
    <cellStyle name="_x000a_386grabber=M 15" xfId="33" xr:uid="{00000000-0005-0000-0000-000007000000}"/>
    <cellStyle name="_x000a_386grabber=M 16" xfId="34" xr:uid="{00000000-0005-0000-0000-000008000000}"/>
    <cellStyle name="_x000a_386grabber=M 17" xfId="35" xr:uid="{00000000-0005-0000-0000-000009000000}"/>
    <cellStyle name="_x000a_386grabber=M 18" xfId="36" xr:uid="{00000000-0005-0000-0000-00000A000000}"/>
    <cellStyle name="_x000a_386grabber=M 19" xfId="37" xr:uid="{00000000-0005-0000-0000-00000B000000}"/>
    <cellStyle name="_x000a_386grabber=M 2" xfId="3" xr:uid="{00000000-0005-0000-0000-00000C000000}"/>
    <cellStyle name="_x000a_386grabber=M 2 2" xfId="38" xr:uid="{00000000-0005-0000-0000-00000D000000}"/>
    <cellStyle name="_x000a_386grabber=M 2 2 2" xfId="39" xr:uid="{00000000-0005-0000-0000-00000E000000}"/>
    <cellStyle name="_x000a_386grabber=M 2 3" xfId="40" xr:uid="{00000000-0005-0000-0000-00000F000000}"/>
    <cellStyle name="_x000a_386grabber=M 2 3 2" xfId="41" xr:uid="{00000000-0005-0000-0000-000010000000}"/>
    <cellStyle name="_x000a_386grabber=M 20" xfId="42" xr:uid="{00000000-0005-0000-0000-000011000000}"/>
    <cellStyle name="_x000a_386grabber=M 21" xfId="43" xr:uid="{00000000-0005-0000-0000-000012000000}"/>
    <cellStyle name="_x000a_386grabber=M 22" xfId="44" xr:uid="{00000000-0005-0000-0000-000013000000}"/>
    <cellStyle name="_x000a_386grabber=M 23" xfId="45" xr:uid="{00000000-0005-0000-0000-000014000000}"/>
    <cellStyle name="_x000a_386grabber=M 24" xfId="46" xr:uid="{00000000-0005-0000-0000-000015000000}"/>
    <cellStyle name="_x000a_386grabber=M 25" xfId="34803" xr:uid="{00000000-0005-0000-0000-000016000000}"/>
    <cellStyle name="_x000a_386grabber=M 26" xfId="34804" xr:uid="{00000000-0005-0000-0000-000017000000}"/>
    <cellStyle name="_x000a_386grabber=M 27" xfId="34805" xr:uid="{00000000-0005-0000-0000-000018000000}"/>
    <cellStyle name="_x000a_386grabber=M 28" xfId="34806" xr:uid="{00000000-0005-0000-0000-000019000000}"/>
    <cellStyle name="_x000a_386grabber=M 29" xfId="34807" xr:uid="{00000000-0005-0000-0000-00001A000000}"/>
    <cellStyle name="_x000a_386grabber=M 3" xfId="47" xr:uid="{00000000-0005-0000-0000-00001B000000}"/>
    <cellStyle name="_x000a_386grabber=M 3 10" xfId="48" xr:uid="{00000000-0005-0000-0000-00001C000000}"/>
    <cellStyle name="_x000a_386grabber=M 3 11" xfId="49" xr:uid="{00000000-0005-0000-0000-00001D000000}"/>
    <cellStyle name="_x000a_386grabber=M 3 12" xfId="50" xr:uid="{00000000-0005-0000-0000-00001E000000}"/>
    <cellStyle name="_x000a_386grabber=M 3 13" xfId="51" xr:uid="{00000000-0005-0000-0000-00001F000000}"/>
    <cellStyle name="_x000a_386grabber=M 3 14" xfId="52" xr:uid="{00000000-0005-0000-0000-000020000000}"/>
    <cellStyle name="_x000a_386grabber=M 3 15" xfId="53" xr:uid="{00000000-0005-0000-0000-000021000000}"/>
    <cellStyle name="_x000a_386grabber=M 3 16" xfId="54" xr:uid="{00000000-0005-0000-0000-000022000000}"/>
    <cellStyle name="_x000a_386grabber=M 3 17" xfId="34808" xr:uid="{00000000-0005-0000-0000-000023000000}"/>
    <cellStyle name="_x000a_386grabber=M 3 18" xfId="34809" xr:uid="{00000000-0005-0000-0000-000024000000}"/>
    <cellStyle name="_x000a_386grabber=M 3 19" xfId="34810" xr:uid="{00000000-0005-0000-0000-000025000000}"/>
    <cellStyle name="_x000a_386grabber=M 3 2" xfId="55" xr:uid="{00000000-0005-0000-0000-000026000000}"/>
    <cellStyle name="_x000a_386grabber=M 3 20" xfId="34811" xr:uid="{00000000-0005-0000-0000-000027000000}"/>
    <cellStyle name="_x000a_386grabber=M 3 21" xfId="34812" xr:uid="{00000000-0005-0000-0000-000028000000}"/>
    <cellStyle name="_x000a_386grabber=M 3 22" xfId="34813" xr:uid="{00000000-0005-0000-0000-000029000000}"/>
    <cellStyle name="_x000a_386grabber=M 3 23" xfId="34814" xr:uid="{00000000-0005-0000-0000-00002A000000}"/>
    <cellStyle name="_x000a_386grabber=M 3 24" xfId="34815" xr:uid="{00000000-0005-0000-0000-00002B000000}"/>
    <cellStyle name="_x000a_386grabber=M 3 25" xfId="34816" xr:uid="{00000000-0005-0000-0000-00002C000000}"/>
    <cellStyle name="_x000a_386grabber=M 3 26" xfId="34817" xr:uid="{00000000-0005-0000-0000-00002D000000}"/>
    <cellStyle name="_x000a_386grabber=M 3 27" xfId="34818" xr:uid="{00000000-0005-0000-0000-00002E000000}"/>
    <cellStyle name="_x000a_386grabber=M 3 28" xfId="34819" xr:uid="{00000000-0005-0000-0000-00002F000000}"/>
    <cellStyle name="_x000a_386grabber=M 3 29" xfId="34820" xr:uid="{00000000-0005-0000-0000-000030000000}"/>
    <cellStyle name="_x000a_386grabber=M 3 3" xfId="56" xr:uid="{00000000-0005-0000-0000-000031000000}"/>
    <cellStyle name="_x000a_386grabber=M 3 30" xfId="34821" xr:uid="{00000000-0005-0000-0000-000032000000}"/>
    <cellStyle name="_x000a_386grabber=M 3 31" xfId="34822" xr:uid="{00000000-0005-0000-0000-000033000000}"/>
    <cellStyle name="_x000a_386grabber=M 3 32" xfId="34823" xr:uid="{00000000-0005-0000-0000-000034000000}"/>
    <cellStyle name="_x000a_386grabber=M 3 33" xfId="34824" xr:uid="{00000000-0005-0000-0000-000035000000}"/>
    <cellStyle name="_x000a_386grabber=M 3 34" xfId="34825" xr:uid="{00000000-0005-0000-0000-000036000000}"/>
    <cellStyle name="_x000a_386grabber=M 3 35" xfId="34826" xr:uid="{00000000-0005-0000-0000-000037000000}"/>
    <cellStyle name="_x000a_386grabber=M 3 36" xfId="34827" xr:uid="{00000000-0005-0000-0000-000038000000}"/>
    <cellStyle name="_x000a_386grabber=M 3 37" xfId="34828" xr:uid="{00000000-0005-0000-0000-000039000000}"/>
    <cellStyle name="_x000a_386grabber=M 3 38" xfId="34829" xr:uid="{00000000-0005-0000-0000-00003A000000}"/>
    <cellStyle name="_x000a_386grabber=M 3 39" xfId="34830" xr:uid="{00000000-0005-0000-0000-00003B000000}"/>
    <cellStyle name="_x000a_386grabber=M 3 4" xfId="57" xr:uid="{00000000-0005-0000-0000-00003C000000}"/>
    <cellStyle name="_x000a_386grabber=M 3 40" xfId="34831" xr:uid="{00000000-0005-0000-0000-00003D000000}"/>
    <cellStyle name="_x000a_386grabber=M 3 41" xfId="34832" xr:uid="{00000000-0005-0000-0000-00003E000000}"/>
    <cellStyle name="_x000a_386grabber=M 3 42" xfId="34833" xr:uid="{00000000-0005-0000-0000-00003F000000}"/>
    <cellStyle name="_x000a_386grabber=M 3 5" xfId="58" xr:uid="{00000000-0005-0000-0000-000040000000}"/>
    <cellStyle name="_x000a_386grabber=M 3 6" xfId="59" xr:uid="{00000000-0005-0000-0000-000041000000}"/>
    <cellStyle name="_x000a_386grabber=M 3 7" xfId="60" xr:uid="{00000000-0005-0000-0000-000042000000}"/>
    <cellStyle name="_x000a_386grabber=M 3 8" xfId="61" xr:uid="{00000000-0005-0000-0000-000043000000}"/>
    <cellStyle name="_x000a_386grabber=M 3 9" xfId="62" xr:uid="{00000000-0005-0000-0000-000044000000}"/>
    <cellStyle name="_x000a_386grabber=M 30" xfId="34834" xr:uid="{00000000-0005-0000-0000-000045000000}"/>
    <cellStyle name="_x000a_386grabber=M 31" xfId="34835" xr:uid="{00000000-0005-0000-0000-000046000000}"/>
    <cellStyle name="_x000a_386grabber=M 32" xfId="34836" xr:uid="{00000000-0005-0000-0000-000047000000}"/>
    <cellStyle name="_x000a_386grabber=M 33" xfId="34837" xr:uid="{00000000-0005-0000-0000-000048000000}"/>
    <cellStyle name="_x000a_386grabber=M 34" xfId="34838" xr:uid="{00000000-0005-0000-0000-000049000000}"/>
    <cellStyle name="_x000a_386grabber=M 35" xfId="34839" xr:uid="{00000000-0005-0000-0000-00004A000000}"/>
    <cellStyle name="_x000a_386grabber=M 36" xfId="34840" xr:uid="{00000000-0005-0000-0000-00004B000000}"/>
    <cellStyle name="_x000a_386grabber=M 37" xfId="34841" xr:uid="{00000000-0005-0000-0000-00004C000000}"/>
    <cellStyle name="_x000a_386grabber=M 38" xfId="34842" xr:uid="{00000000-0005-0000-0000-00004D000000}"/>
    <cellStyle name="_x000a_386grabber=M 39" xfId="34843" xr:uid="{00000000-0005-0000-0000-00004E000000}"/>
    <cellStyle name="_x000a_386grabber=M 4" xfId="63" xr:uid="{00000000-0005-0000-0000-00004F000000}"/>
    <cellStyle name="_x000a_386grabber=M 4 2" xfId="64" xr:uid="{00000000-0005-0000-0000-000050000000}"/>
    <cellStyle name="_x000a_386grabber=M 40" xfId="34844" xr:uid="{00000000-0005-0000-0000-000051000000}"/>
    <cellStyle name="_x000a_386grabber=M 41" xfId="34845" xr:uid="{00000000-0005-0000-0000-000052000000}"/>
    <cellStyle name="_x000a_386grabber=M 42" xfId="34846" xr:uid="{00000000-0005-0000-0000-000053000000}"/>
    <cellStyle name="_x000a_386grabber=M 43" xfId="34847" xr:uid="{00000000-0005-0000-0000-000054000000}"/>
    <cellStyle name="_x000a_386grabber=M 44" xfId="34848" xr:uid="{00000000-0005-0000-0000-000055000000}"/>
    <cellStyle name="_x000a_386grabber=M 45" xfId="34849" xr:uid="{00000000-0005-0000-0000-000056000000}"/>
    <cellStyle name="_x000a_386grabber=M 46" xfId="34850" xr:uid="{00000000-0005-0000-0000-000057000000}"/>
    <cellStyle name="_x000a_386grabber=M 47" xfId="34851" xr:uid="{00000000-0005-0000-0000-000058000000}"/>
    <cellStyle name="_x000a_386grabber=M 48" xfId="34852" xr:uid="{00000000-0005-0000-0000-000059000000}"/>
    <cellStyle name="_x000a_386grabber=M 49" xfId="34853" xr:uid="{00000000-0005-0000-0000-00005A000000}"/>
    <cellStyle name="_x000a_386grabber=M 5" xfId="65" xr:uid="{00000000-0005-0000-0000-00005B000000}"/>
    <cellStyle name="_x000a_386grabber=M 5 2" xfId="66" xr:uid="{00000000-0005-0000-0000-00005C000000}"/>
    <cellStyle name="_x000a_386grabber=M 5 2 2" xfId="67" xr:uid="{00000000-0005-0000-0000-00005D000000}"/>
    <cellStyle name="_x000a_386grabber=M 5 2 3" xfId="68" xr:uid="{00000000-0005-0000-0000-00005E000000}"/>
    <cellStyle name="_x000a_386grabber=M 50" xfId="34854" xr:uid="{00000000-0005-0000-0000-00005F000000}"/>
    <cellStyle name="_x000a_386grabber=M 51" xfId="34855" xr:uid="{00000000-0005-0000-0000-000060000000}"/>
    <cellStyle name="_x000a_386grabber=M 6" xfId="69" xr:uid="{00000000-0005-0000-0000-000061000000}"/>
    <cellStyle name="_x000a_386grabber=M 6 2" xfId="70" xr:uid="{00000000-0005-0000-0000-000062000000}"/>
    <cellStyle name="_x000a_386grabber=M 6 3" xfId="71" xr:uid="{00000000-0005-0000-0000-000063000000}"/>
    <cellStyle name="_x000a_386grabber=M 7" xfId="72" xr:uid="{00000000-0005-0000-0000-000064000000}"/>
    <cellStyle name="_x000a_386grabber=M 8" xfId="73" xr:uid="{00000000-0005-0000-0000-000065000000}"/>
    <cellStyle name="_x000a_386grabber=M 9" xfId="74" xr:uid="{00000000-0005-0000-0000-000066000000}"/>
    <cellStyle name="_x000a_386grabber=M 9 2" xfId="75" xr:uid="{00000000-0005-0000-0000-000067000000}"/>
    <cellStyle name="_x000a_386grabber=M_100412_현대DDE연동_TS_총괄" xfId="4" xr:uid="{00000000-0005-0000-0000-000068000000}"/>
    <cellStyle name="#" xfId="76" xr:uid="{00000000-0005-0000-0000-000069000000}"/>
    <cellStyle name="# 2" xfId="77" xr:uid="{00000000-0005-0000-0000-00006A000000}"/>
    <cellStyle name="# 2 2" xfId="78" xr:uid="{00000000-0005-0000-0000-00006B000000}"/>
    <cellStyle name="# 2 2 2" xfId="79" xr:uid="{00000000-0005-0000-0000-00006C000000}"/>
    <cellStyle name="# 2 2 2 2" xfId="80" xr:uid="{00000000-0005-0000-0000-00006D000000}"/>
    <cellStyle name="# 2 2 3" xfId="81" xr:uid="{00000000-0005-0000-0000-00006E000000}"/>
    <cellStyle name="# 2 2 3 2" xfId="82" xr:uid="{00000000-0005-0000-0000-00006F000000}"/>
    <cellStyle name="# 2 2 4" xfId="83" xr:uid="{00000000-0005-0000-0000-000070000000}"/>
    <cellStyle name="# 2 3" xfId="84" xr:uid="{00000000-0005-0000-0000-000071000000}"/>
    <cellStyle name="# 2 3 2" xfId="85" xr:uid="{00000000-0005-0000-0000-000072000000}"/>
    <cellStyle name="# 2 4" xfId="86" xr:uid="{00000000-0005-0000-0000-000073000000}"/>
    <cellStyle name="# 2 4 2" xfId="87" xr:uid="{00000000-0005-0000-0000-000074000000}"/>
    <cellStyle name="# 2 5" xfId="88" xr:uid="{00000000-0005-0000-0000-000075000000}"/>
    <cellStyle name="# 3" xfId="89" xr:uid="{00000000-0005-0000-0000-000076000000}"/>
    <cellStyle name="# 3 2" xfId="90" xr:uid="{00000000-0005-0000-0000-000077000000}"/>
    <cellStyle name="# 3 2 2" xfId="91" xr:uid="{00000000-0005-0000-0000-000078000000}"/>
    <cellStyle name="# 3 2 2 2" xfId="92" xr:uid="{00000000-0005-0000-0000-000079000000}"/>
    <cellStyle name="# 3 2 3" xfId="93" xr:uid="{00000000-0005-0000-0000-00007A000000}"/>
    <cellStyle name="# 3 2 3 2" xfId="94" xr:uid="{00000000-0005-0000-0000-00007B000000}"/>
    <cellStyle name="# 3 2 4" xfId="95" xr:uid="{00000000-0005-0000-0000-00007C000000}"/>
    <cellStyle name="# 3 3" xfId="96" xr:uid="{00000000-0005-0000-0000-00007D000000}"/>
    <cellStyle name="# 3 3 2" xfId="97" xr:uid="{00000000-0005-0000-0000-00007E000000}"/>
    <cellStyle name="# 3 4" xfId="98" xr:uid="{00000000-0005-0000-0000-00007F000000}"/>
    <cellStyle name="# 3 4 2" xfId="99" xr:uid="{00000000-0005-0000-0000-000080000000}"/>
    <cellStyle name="# 3 5" xfId="100" xr:uid="{00000000-0005-0000-0000-000081000000}"/>
    <cellStyle name="# 4" xfId="101" xr:uid="{00000000-0005-0000-0000-000082000000}"/>
    <cellStyle name="# 4 2" xfId="102" xr:uid="{00000000-0005-0000-0000-000083000000}"/>
    <cellStyle name="# 4 2 2" xfId="103" xr:uid="{00000000-0005-0000-0000-000084000000}"/>
    <cellStyle name="# 4 3" xfId="104" xr:uid="{00000000-0005-0000-0000-000085000000}"/>
    <cellStyle name="# 4 3 2" xfId="105" xr:uid="{00000000-0005-0000-0000-000086000000}"/>
    <cellStyle name="# 4 4" xfId="106" xr:uid="{00000000-0005-0000-0000-000087000000}"/>
    <cellStyle name="# 5" xfId="107" xr:uid="{00000000-0005-0000-0000-000088000000}"/>
    <cellStyle name="# 5 2" xfId="108" xr:uid="{00000000-0005-0000-0000-000089000000}"/>
    <cellStyle name="# 6" xfId="109" xr:uid="{00000000-0005-0000-0000-00008A000000}"/>
    <cellStyle name="# 6 2" xfId="110" xr:uid="{00000000-0005-0000-0000-00008B000000}"/>
    <cellStyle name="# 7" xfId="111" xr:uid="{00000000-0005-0000-0000-00008C000000}"/>
    <cellStyle name="#,##0" xfId="112" xr:uid="{00000000-0005-0000-0000-00008D000000}"/>
    <cellStyle name="#,##0 2" xfId="113" xr:uid="{00000000-0005-0000-0000-00008E000000}"/>
    <cellStyle name="#,##0 2 2" xfId="114" xr:uid="{00000000-0005-0000-0000-00008F000000}"/>
    <cellStyle name="#,##0 3" xfId="115" xr:uid="{00000000-0005-0000-0000-000090000000}"/>
    <cellStyle name="#,##0 3 2" xfId="116" xr:uid="{00000000-0005-0000-0000-000091000000}"/>
    <cellStyle name="#,##0 4" xfId="117" xr:uid="{00000000-0005-0000-0000-000092000000}"/>
    <cellStyle name="#,##0!" xfId="118" xr:uid="{00000000-0005-0000-0000-000093000000}"/>
    <cellStyle name="#,##0$" xfId="119" xr:uid="{00000000-0005-0000-0000-000094000000}"/>
    <cellStyle name="#,##0$!" xfId="120" xr:uid="{00000000-0005-0000-0000-000095000000}"/>
    <cellStyle name="#,##0$! 2" xfId="121" xr:uid="{00000000-0005-0000-0000-000096000000}"/>
    <cellStyle name="#,##0$$" xfId="122" xr:uid="{00000000-0005-0000-0000-000097000000}"/>
    <cellStyle name="#,##0$$!" xfId="123" xr:uid="{00000000-0005-0000-0000-000098000000}"/>
    <cellStyle name="#,##0$$$" xfId="124" xr:uid="{00000000-0005-0000-0000-000099000000}"/>
    <cellStyle name="#,##0$$$!" xfId="125" xr:uid="{00000000-0005-0000-0000-00009A000000}"/>
    <cellStyle name="#,##0$$$$" xfId="126" xr:uid="{00000000-0005-0000-0000-00009B000000}"/>
    <cellStyle name="#,##0$$$$!" xfId="127" xr:uid="{00000000-0005-0000-0000-00009C000000}"/>
    <cellStyle name="#,##0$$$$$" xfId="128" xr:uid="{00000000-0005-0000-0000-00009D000000}"/>
    <cellStyle name="#,##0$$$$$!" xfId="129" xr:uid="{00000000-0005-0000-0000-00009E000000}"/>
    <cellStyle name="#,##0$$$$$$" xfId="130" xr:uid="{00000000-0005-0000-0000-00009F000000}"/>
    <cellStyle name="#,##0$$$$$$!" xfId="131" xr:uid="{00000000-0005-0000-0000-0000A0000000}"/>
    <cellStyle name="#,##0$$$$$$$" xfId="132" xr:uid="{00000000-0005-0000-0000-0000A1000000}"/>
    <cellStyle name="#,##0$$$$$$$!" xfId="133" xr:uid="{00000000-0005-0000-0000-0000A2000000}"/>
    <cellStyle name="#,##0$$$$$$$$" xfId="134" xr:uid="{00000000-0005-0000-0000-0000A3000000}"/>
    <cellStyle name="#,##0.0" xfId="135" xr:uid="{00000000-0005-0000-0000-0000A4000000}"/>
    <cellStyle name="#,##0.0$" xfId="136" xr:uid="{00000000-0005-0000-0000-0000A5000000}"/>
    <cellStyle name="#,##0.0$!" xfId="137" xr:uid="{00000000-0005-0000-0000-0000A6000000}"/>
    <cellStyle name="#,##0.0$! 2" xfId="138" xr:uid="{00000000-0005-0000-0000-0000A7000000}"/>
    <cellStyle name="#,##0.0$$" xfId="139" xr:uid="{00000000-0005-0000-0000-0000A8000000}"/>
    <cellStyle name="#,##0.0$$!" xfId="140" xr:uid="{00000000-0005-0000-0000-0000A9000000}"/>
    <cellStyle name="#,##0.0$$$" xfId="141" xr:uid="{00000000-0005-0000-0000-0000AA000000}"/>
    <cellStyle name="#,##0.0$$$!" xfId="142" xr:uid="{00000000-0005-0000-0000-0000AB000000}"/>
    <cellStyle name="#,##0.0$$$$" xfId="143" xr:uid="{00000000-0005-0000-0000-0000AC000000}"/>
    <cellStyle name="#,##0.0$$$$!" xfId="144" xr:uid="{00000000-0005-0000-0000-0000AD000000}"/>
    <cellStyle name="#,##0.0$$$$$" xfId="145" xr:uid="{00000000-0005-0000-0000-0000AE000000}"/>
    <cellStyle name="#,##0.0$$$$$!" xfId="146" xr:uid="{00000000-0005-0000-0000-0000AF000000}"/>
    <cellStyle name="#,##0.0$$$$$$" xfId="147" xr:uid="{00000000-0005-0000-0000-0000B0000000}"/>
    <cellStyle name="#,##0.0$$$$$$!" xfId="148" xr:uid="{00000000-0005-0000-0000-0000B1000000}"/>
    <cellStyle name="#,##0.0$$$$$$_종합" xfId="149" xr:uid="{00000000-0005-0000-0000-0000B2000000}"/>
    <cellStyle name="#,##0.0$$$$$_종합" xfId="150" xr:uid="{00000000-0005-0000-0000-0000B3000000}"/>
    <cellStyle name="#,##0.00" xfId="151" xr:uid="{00000000-0005-0000-0000-0000B4000000}"/>
    <cellStyle name="#,##0.000" xfId="152" xr:uid="{00000000-0005-0000-0000-0000B5000000}"/>
    <cellStyle name="#,##0_연락처 리스트" xfId="153" xr:uid="{00000000-0005-0000-0000-0000B6000000}"/>
    <cellStyle name="(표준)" xfId="154" xr:uid="{00000000-0005-0000-0000-0000B7000000}"/>
    <cellStyle name=".00()" xfId="155" xr:uid="{00000000-0005-0000-0000-0000B8000000}"/>
    <cellStyle name=";;;" xfId="156" xr:uid="{00000000-0005-0000-0000-0000B9000000}"/>
    <cellStyle name="_x001f_?--_x0004_ _x000c_ _x0003__x000b__x0001__x000a__x000b__x0002_--_x0008__x0004__x0002__x0002__x0007__x0007__x0007__x0007__x0007__x0007__x0007__x0007__x0007__x0007__x0007__x0007__x0007__x0007__x0002_-_x0004_ _x000c_ _x0003__x000b__x0001__x000a__x000b__x0002_--_x0008__x0002_" xfId="21" xr:uid="{00000000-0005-0000-0000-0000BA000000}"/>
    <cellStyle name="??" xfId="157" xr:uid="{00000000-0005-0000-0000-0000BB000000}"/>
    <cellStyle name="?? ?? ?????" xfId="158" xr:uid="{00000000-0005-0000-0000-0000BC000000}"/>
    <cellStyle name="?? [0.00]_ Att. 1- Cover" xfId="159" xr:uid="{00000000-0005-0000-0000-0000BD000000}"/>
    <cellStyle name="?? [0]" xfId="160" xr:uid="{00000000-0005-0000-0000-0000BE000000}"/>
    <cellStyle name="??&amp;O?&amp;H?_x0008__x000f__x0007_?_x0007__x0001__x0001_" xfId="161" xr:uid="{00000000-0005-0000-0000-0000BF000000}"/>
    <cellStyle name="??&amp;O?&amp;H?_x0008__x000f__x0007_?_x0007__x0001__x0001_ 2" xfId="162" xr:uid="{00000000-0005-0000-0000-0000C0000000}"/>
    <cellStyle name="??&amp;O?&amp;H?_x0008_??_x0007__x0001__x0001_" xfId="163" xr:uid="{00000000-0005-0000-0000-0000C1000000}"/>
    <cellStyle name="??&amp;O?&amp;H?_x0008_??_x0007__x0001__x0001_ 2" xfId="164" xr:uid="{00000000-0005-0000-0000-0000C2000000}"/>
    <cellStyle name="?_x001d_??%U©÷u&amp;H©÷9_x0008_? s_x000a__x0007__x0001__x0001_" xfId="165" xr:uid="{00000000-0005-0000-0000-0000C3000000}"/>
    <cellStyle name="?_x001d_??%U©÷u&amp;H©÷9_x0008_? s_x000a__x0007__x0001__x0001_ 2" xfId="166" xr:uid="{00000000-0005-0000-0000-0000C4000000}"/>
    <cellStyle name="???? [0.00]_PRODUCT DETAIL Q1" xfId="167" xr:uid="{00000000-0005-0000-0000-0000C5000000}"/>
    <cellStyle name="?????" xfId="168" xr:uid="{00000000-0005-0000-0000-0000C6000000}"/>
    <cellStyle name="????_PRODUCT DETAIL Q1" xfId="169" xr:uid="{00000000-0005-0000-0000-0000C7000000}"/>
    <cellStyle name="???[0]_?? DI" xfId="170" xr:uid="{00000000-0005-0000-0000-0000C8000000}"/>
    <cellStyle name="???_?? DI" xfId="171" xr:uid="{00000000-0005-0000-0000-0000C9000000}"/>
    <cellStyle name="???Ø_Yukong" xfId="172" xr:uid="{00000000-0005-0000-0000-0000CA000000}"/>
    <cellStyle name="??[0]_BRE" xfId="173" xr:uid="{00000000-0005-0000-0000-0000CB000000}"/>
    <cellStyle name="??_ ???? " xfId="174" xr:uid="{00000000-0005-0000-0000-0000CC000000}"/>
    <cellStyle name="??A? [0]_ÿÿÿÿÿÿ_1_¢¬???¢â? " xfId="175" xr:uid="{00000000-0005-0000-0000-0000CD000000}"/>
    <cellStyle name="??A?_ÿÿÿÿÿÿ_1_¢¬???¢â? " xfId="176" xr:uid="{00000000-0005-0000-0000-0000CE000000}"/>
    <cellStyle name="?¡±¢¥?_?¨ù??¢´¢¥_¢¬???¢â? " xfId="177" xr:uid="{00000000-0005-0000-0000-0000CF000000}"/>
    <cellStyle name="?ðÇ%U?&amp;H?_x0008_?s_x000a__x0007__x0001__x0001_" xfId="178" xr:uid="{00000000-0005-0000-0000-0000D0000000}"/>
    <cellStyle name="?ðÇ%U?&amp;H?_x0008_?s_x000a__x0007__x0001__x0001_ 2" xfId="179" xr:uid="{00000000-0005-0000-0000-0000D1000000}"/>
    <cellStyle name="?W?_BOOKSHIP_½CAuCoE² " xfId="180" xr:uid="{00000000-0005-0000-0000-0000D2000000}"/>
    <cellStyle name="?際_x000c_2'_x000d_+U_x0001_)_x0005_L_x0012__x0007__x0001__x0001_" xfId="181" xr:uid="{00000000-0005-0000-0000-0000D3000000}"/>
    <cellStyle name="?曹%U?&amp;H?_x0008_?s_x000a__x0007__x0001__x0001_" xfId="182" xr:uid="{00000000-0005-0000-0000-0000D4000000}"/>
    <cellStyle name="?핺_CASH FLOW " xfId="183" xr:uid="{00000000-0005-0000-0000-0000D5000000}"/>
    <cellStyle name="[0]_Chi phÝ kh¸c_V" xfId="184" xr:uid="{00000000-0005-0000-0000-0000D6000000}"/>
    <cellStyle name="]_^[꺞_x0008_?" xfId="185" xr:uid="{00000000-0005-0000-0000-0000D7000000}"/>
    <cellStyle name="_★국가별 핵심 지수 데이터베이스 v1.0_081006" xfId="186" xr:uid="{00000000-0005-0000-0000-0000D8000000}"/>
    <cellStyle name="_★국가별 핵심 지수 데이터베이스 v1.0_081006_유가, 정유사 주가 및 철강 가격, 재고 추이 등_081014" xfId="187" xr:uid="{00000000-0005-0000-0000-0000D9000000}"/>
    <cellStyle name="_000실시공최소화방안" xfId="188" xr:uid="{00000000-0005-0000-0000-0000DA000000}"/>
    <cellStyle name="_000실시공최소화방안_041112공사중지내역" xfId="189" xr:uid="{00000000-0005-0000-0000-0000DB000000}"/>
    <cellStyle name="_000실시공최소화방안_041112공사중지내역_제일기획_0727" xfId="190" xr:uid="{00000000-0005-0000-0000-0000DC000000}"/>
    <cellStyle name="_000실시공최소화방안_제일기획_0727" xfId="191" xr:uid="{00000000-0005-0000-0000-0000DD000000}"/>
    <cellStyle name="_005490_citi" xfId="192" xr:uid="{00000000-0005-0000-0000-0000DE000000}"/>
    <cellStyle name="_0104" xfId="193" xr:uid="{00000000-0005-0000-0000-0000DF000000}"/>
    <cellStyle name="_041112공사중지내역" xfId="194" xr:uid="{00000000-0005-0000-0000-0000E0000000}"/>
    <cellStyle name="_041112공사중지내역_041112공사중지내역" xfId="195" xr:uid="{00000000-0005-0000-0000-0000E1000000}"/>
    <cellStyle name="_041112공사중지내역_041112공사중지내역_제일기획_0727" xfId="196" xr:uid="{00000000-0005-0000-0000-0000E2000000}"/>
    <cellStyle name="_041112공사중지내역_제일기획_0727" xfId="197" xr:uid="{00000000-0005-0000-0000-0000E3000000}"/>
    <cellStyle name="_04년 IT PRT 입찰현황(040922)" xfId="198" xr:uid="{00000000-0005-0000-0000-0000E4000000}"/>
    <cellStyle name="_0518" xfId="199" xr:uid="{00000000-0005-0000-0000-0000E5000000}"/>
    <cellStyle name="_07년 4월정산내역-최종완료본" xfId="200" xr:uid="{00000000-0005-0000-0000-0000E6000000}"/>
    <cellStyle name="_08년경익목표분포작업" xfId="201" xr:uid="{00000000-0005-0000-0000-0000E7000000}"/>
    <cellStyle name="_1611 Perform Preliminary Analytical Procedures의 워크시트" xfId="202" xr:uid="{00000000-0005-0000-0000-0000E8000000}"/>
    <cellStyle name="_2. 2005 투자예산안-김포 11.05" xfId="203" xr:uid="{00000000-0005-0000-0000-0000E9000000}"/>
    <cellStyle name="_2.2005 투자예산안-김포 11.09" xfId="204" xr:uid="{00000000-0005-0000-0000-0000EA000000}"/>
    <cellStyle name="_2.2005 투자예산안-김포 11.11" xfId="205" xr:uid="{00000000-0005-0000-0000-0000EB000000}"/>
    <cellStyle name="_2001증속기타구분" xfId="206" xr:uid="{00000000-0005-0000-0000-0000EC000000}"/>
    <cellStyle name="_2004 감가상각비" xfId="207" xr:uid="{00000000-0005-0000-0000-0000ED000000}"/>
    <cellStyle name="_2005 고정자산구매(11.09)" xfId="208" xr:uid="{00000000-0005-0000-0000-0000EE000000}"/>
    <cellStyle name="_20051006▶상담원실적" xfId="209" xr:uid="{00000000-0005-0000-0000-0000EF000000}"/>
    <cellStyle name="_20051006▶상담원실적_하이마트_통계개발요청" xfId="210" xr:uid="{00000000-0005-0000-0000-0000F0000000}"/>
    <cellStyle name="_2005년 투자 집계" xfId="211" xr:uid="{00000000-0005-0000-0000-0000F1000000}"/>
    <cellStyle name="_2005년광고비내역" xfId="212" xr:uid="{00000000-0005-0000-0000-0000F2000000}"/>
    <cellStyle name="_2006년투자계획" xfId="213" xr:uid="{00000000-0005-0000-0000-0000F3000000}"/>
    <cellStyle name="_20070827서울증권제공자료" xfId="214" xr:uid="{00000000-0005-0000-0000-0000F4000000}"/>
    <cellStyle name="_2008인영운영" xfId="215" xr:uid="{00000000-0005-0000-0000-0000F5000000}"/>
    <cellStyle name="_27121303" xfId="216" xr:uid="{00000000-0005-0000-0000-0000F6000000}"/>
    <cellStyle name="_3. 자본적 지출 공사 예산 요구안 세부내역" xfId="217" xr:uid="{00000000-0005-0000-0000-0000F7000000}"/>
    <cellStyle name="_3.2005 투자예산안-은평 11.05" xfId="218" xr:uid="{00000000-0005-0000-0000-0000F8000000}"/>
    <cellStyle name="_3.2005 투자예산안-은평 11.09" xfId="219" xr:uid="{00000000-0005-0000-0000-0000F9000000}"/>
    <cellStyle name="_3.2005 투자예산안-은평 11.11" xfId="220" xr:uid="{00000000-0005-0000-0000-0000FA000000}"/>
    <cellStyle name="_3.아파트(옥수)" xfId="221" xr:uid="{00000000-0005-0000-0000-0000FB000000}"/>
    <cellStyle name="_3.아파트(옥수)_000실시공최소화방안" xfId="222" xr:uid="{00000000-0005-0000-0000-0000FC000000}"/>
    <cellStyle name="_3.아파트(옥수)_000실시공최소화방안_041112공사중지내역" xfId="223" xr:uid="{00000000-0005-0000-0000-0000FD000000}"/>
    <cellStyle name="_3.아파트(옥수)_000실시공최소화방안_041112공사중지내역_제일기획_0727" xfId="224" xr:uid="{00000000-0005-0000-0000-0000FE000000}"/>
    <cellStyle name="_3.아파트(옥수)_000실시공최소화방안_제일기획_0727" xfId="225" xr:uid="{00000000-0005-0000-0000-0000FF000000}"/>
    <cellStyle name="_3.아파트(옥수)_041112공사중지내역" xfId="226" xr:uid="{00000000-0005-0000-0000-000000010000}"/>
    <cellStyle name="_3.아파트(옥수)_041112공사중지내역_041112공사중지내역" xfId="227" xr:uid="{00000000-0005-0000-0000-000001010000}"/>
    <cellStyle name="_3.아파트(옥수)_041112공사중지내역_041112공사중지내역_제일기획_0727" xfId="228" xr:uid="{00000000-0005-0000-0000-000002010000}"/>
    <cellStyle name="_3.아파트(옥수)_041112공사중지내역_제일기획_0727" xfId="229" xr:uid="{00000000-0005-0000-0000-000003010000}"/>
    <cellStyle name="_3.아파트(옥수)_제일기획_0727" xfId="230" xr:uid="{00000000-0005-0000-0000-000004010000}"/>
    <cellStyle name="_a002320_한진" xfId="231" xr:uid="{00000000-0005-0000-0000-000005010000}"/>
    <cellStyle name="_a034120_SBS" xfId="232" xr:uid="{00000000-0005-0000-0000-000006010000}"/>
    <cellStyle name="_annual" xfId="233" xr:uid="{00000000-0005-0000-0000-000007010000}"/>
    <cellStyle name="_ant" xfId="234" xr:uid="{00000000-0005-0000-0000-000008010000}"/>
    <cellStyle name="_Bang Chi tieu (2)" xfId="235" xr:uid="{00000000-0005-0000-0000-000009010000}"/>
    <cellStyle name="_Book1" xfId="236" xr:uid="{00000000-0005-0000-0000-00000A010000}"/>
    <cellStyle name="_Book1_KeyDrivers" xfId="237" xr:uid="{00000000-0005-0000-0000-00000B010000}"/>
    <cellStyle name="_Book1_KeyDrivers_Project United - 10.28edit2" xfId="238" xr:uid="{00000000-0005-0000-0000-00000C010000}"/>
    <cellStyle name="_Book1_KeyDrivers_Project United - 10.28edit2_@13. Himart management accounts (version 6)_20050510" xfId="239" xr:uid="{00000000-0005-0000-0000-00000D010000}"/>
    <cellStyle name="_Book1_KeyDrivers_Project United - 10.28edit2_@2-1. Himart management accounts_Affinity_20050510_Draft" xfId="240" xr:uid="{00000000-0005-0000-0000-00000E010000}"/>
    <cellStyle name="_Book1_KeyDrivers_Project United - 10.28edit2_1-2. @Himart management accounts_20050511" xfId="241" xr:uid="{00000000-0005-0000-0000-00000F010000}"/>
    <cellStyle name="_Book1_KeyDrivers_Project United - 10.28edit2_1-3. @Himart management accounts_20050512" xfId="242" xr:uid="{00000000-0005-0000-0000-000010010000}"/>
    <cellStyle name="_Book1_KeyDrivers_Project United - 10.28edit2_13. mapping" xfId="243" xr:uid="{00000000-0005-0000-0000-000011010000}"/>
    <cellStyle name="_Book1_KeyDrivers_Project United - 10.28edit2_2  (번역) Himart management accounts_20050510" xfId="244" xr:uid="{00000000-0005-0000-0000-000012010000}"/>
    <cellStyle name="_Book1_KeyDrivers_Project United - 10.28edit2_Himart management accounts" xfId="245" xr:uid="{00000000-0005-0000-0000-000013010000}"/>
    <cellStyle name="_Book1_KeyDrivers_Project United - 10.28edit2_Himart management accounts (TOC)" xfId="246" xr:uid="{00000000-0005-0000-0000-000014010000}"/>
    <cellStyle name="_Book1_KeyDrivers_Project United - 10.28edit2_Himart management accounts (version 1)" xfId="247" xr:uid="{00000000-0005-0000-0000-000015010000}"/>
    <cellStyle name="_Book1_KeyDrivers_Project United - 10.28edit2_Himart management accounts (version 4)" xfId="248" xr:uid="{00000000-0005-0000-0000-000016010000}"/>
    <cellStyle name="_Book1_KeyDrivers_Project United - 10.28edit2_Project Golf_Financial Projections (1.21.05)" xfId="249" xr:uid="{00000000-0005-0000-0000-000017010000}"/>
    <cellStyle name="_Book1_KeyDrivers_Project United - 10.28edit2_Project Golf_Financial Projections (1.22.05)" xfId="250" xr:uid="{00000000-0005-0000-0000-000018010000}"/>
    <cellStyle name="_Book1_KeyDrivers_Project United - 10.28edit2_Project Golf_Financial Projections (1.23.05)" xfId="251" xr:uid="{00000000-0005-0000-0000-000019010000}"/>
    <cellStyle name="_Book1_KeyDrivers_Project United - 10.28edit2_Project Golf_Financial Projections (1.24.05)_1" xfId="252" xr:uid="{00000000-0005-0000-0000-00001A010000}"/>
    <cellStyle name="_Book1_KeyDrivers_Project United - 10.28edit2_Project Golf_Financial Projections (1.24.05)_4" xfId="253" xr:uid="{00000000-0005-0000-0000-00001B010000}"/>
    <cellStyle name="_Book1_KeyDrivers_Project United - 10.28edit2_Project Golf_Financial Projections (1.25.05)" xfId="254" xr:uid="{00000000-0005-0000-0000-00001C010000}"/>
    <cellStyle name="_Book1_KeyDrivers_Project United - 10.28edit2_Project Golf_Financial Projections (1.26.05) KL_1" xfId="255" xr:uid="{00000000-0005-0000-0000-00001D010000}"/>
    <cellStyle name="_Book1_KeyDrivers_Project United - 10.28edit2_Project Golf_Financial Projections (1.27.05)_revised" xfId="256" xr:uid="{00000000-0005-0000-0000-00001E010000}"/>
    <cellStyle name="_Book1_KeyDrivers_Project United - 10.28edit2_Project Golf_Financial Projections (1.30.05)_revised_1" xfId="257" xr:uid="{00000000-0005-0000-0000-00001F010000}"/>
    <cellStyle name="_Book1_KeyDrivers_Project United - 10.28edit2_Project Golf_Financial Projections (1.31.05)_revised 2" xfId="258" xr:uid="{00000000-0005-0000-0000-000020010000}"/>
    <cellStyle name="_Book1_KeyDrivers_Project United - 10.28edit2_Project Golf_Financial Projections (12.04.04)" xfId="259" xr:uid="{00000000-0005-0000-0000-000021010000}"/>
    <cellStyle name="_Book1_KeyDrivers_Project United - 10.28edit2_Project Golf_Financial Projections (2.1.05)_revised 21" xfId="260" xr:uid="{00000000-0005-0000-0000-000022010000}"/>
    <cellStyle name="_Book1_KeyDrivers_Project United (10.12.04) iBase v2" xfId="261" xr:uid="{00000000-0005-0000-0000-000023010000}"/>
    <cellStyle name="_Book1_KeyDrivers_Project United (10.12.04) iBase v2_Proj United (10.29.04) Base" xfId="262" xr:uid="{00000000-0005-0000-0000-000024010000}"/>
    <cellStyle name="_Book1_KMT-MOD (under construction1)" xfId="263" xr:uid="{00000000-0005-0000-0000-000025010000}"/>
    <cellStyle name="_Book1_KMT-MOD (under construction1)_KeyDrivers" xfId="264" xr:uid="{00000000-0005-0000-0000-000026010000}"/>
    <cellStyle name="_Book1_KMT-MOD (under construction1)_KeyDrivers_Project United - 10.28edit2" xfId="265" xr:uid="{00000000-0005-0000-0000-000027010000}"/>
    <cellStyle name="_Book1_KMT-MOD (under construction1)_KeyDrivers_Project United - 10.28edit2_@13. Himart management accounts (version 6)_20050510" xfId="266" xr:uid="{00000000-0005-0000-0000-000028010000}"/>
    <cellStyle name="_Book1_KMT-MOD (under construction1)_KeyDrivers_Project United - 10.28edit2_@2-1. Himart management accounts_Affinity_20050510_Draft" xfId="267" xr:uid="{00000000-0005-0000-0000-000029010000}"/>
    <cellStyle name="_Book1_KMT-MOD (under construction1)_KeyDrivers_Project United - 10.28edit2_1-2. @Himart management accounts_20050511" xfId="268" xr:uid="{00000000-0005-0000-0000-00002A010000}"/>
    <cellStyle name="_Book1_KMT-MOD (under construction1)_KeyDrivers_Project United - 10.28edit2_1-3. @Himart management accounts_20050512" xfId="269" xr:uid="{00000000-0005-0000-0000-00002B010000}"/>
    <cellStyle name="_Book1_KMT-MOD (under construction1)_KeyDrivers_Project United - 10.28edit2_13. mapping" xfId="270" xr:uid="{00000000-0005-0000-0000-00002C010000}"/>
    <cellStyle name="_Book1_KMT-MOD (under construction1)_KeyDrivers_Project United - 10.28edit2_2  (번역) Himart management accounts_20050510" xfId="271" xr:uid="{00000000-0005-0000-0000-00002D010000}"/>
    <cellStyle name="_Book1_KMT-MOD (under construction1)_KeyDrivers_Project United - 10.28edit2_Himart management accounts" xfId="272" xr:uid="{00000000-0005-0000-0000-00002E010000}"/>
    <cellStyle name="_Book1_KMT-MOD (under construction1)_KeyDrivers_Project United - 10.28edit2_Himart management accounts (TOC)" xfId="273" xr:uid="{00000000-0005-0000-0000-00002F010000}"/>
    <cellStyle name="_Book1_KMT-MOD (under construction1)_KeyDrivers_Project United - 10.28edit2_Himart management accounts (version 1)" xfId="274" xr:uid="{00000000-0005-0000-0000-000030010000}"/>
    <cellStyle name="_Book1_KMT-MOD (under construction1)_KeyDrivers_Project United - 10.28edit2_Himart management accounts (version 4)" xfId="275" xr:uid="{00000000-0005-0000-0000-000031010000}"/>
    <cellStyle name="_Book1_KMT-MOD (under construction1)_KeyDrivers_Project United - 10.28edit2_Project Golf_Financial Projections (1.21.05)" xfId="276" xr:uid="{00000000-0005-0000-0000-000032010000}"/>
    <cellStyle name="_Book1_KMT-MOD (under construction1)_KeyDrivers_Project United - 10.28edit2_Project Golf_Financial Projections (1.22.05)" xfId="277" xr:uid="{00000000-0005-0000-0000-000033010000}"/>
    <cellStyle name="_Book1_KMT-MOD (under construction1)_KeyDrivers_Project United - 10.28edit2_Project Golf_Financial Projections (1.23.05)" xfId="278" xr:uid="{00000000-0005-0000-0000-000034010000}"/>
    <cellStyle name="_Book1_KMT-MOD (under construction1)_KeyDrivers_Project United - 10.28edit2_Project Golf_Financial Projections (1.24.05)_1" xfId="279" xr:uid="{00000000-0005-0000-0000-000035010000}"/>
    <cellStyle name="_Book1_KMT-MOD (under construction1)_KeyDrivers_Project United - 10.28edit2_Project Golf_Financial Projections (1.24.05)_4" xfId="280" xr:uid="{00000000-0005-0000-0000-000036010000}"/>
    <cellStyle name="_Book1_KMT-MOD (under construction1)_KeyDrivers_Project United - 10.28edit2_Project Golf_Financial Projections (1.25.05)" xfId="281" xr:uid="{00000000-0005-0000-0000-000037010000}"/>
    <cellStyle name="_Book1_KMT-MOD (under construction1)_KeyDrivers_Project United - 10.28edit2_Project Golf_Financial Projections (1.26.05) KL_1" xfId="282" xr:uid="{00000000-0005-0000-0000-000038010000}"/>
    <cellStyle name="_Book1_KMT-MOD (under construction1)_KeyDrivers_Project United - 10.28edit2_Project Golf_Financial Projections (1.27.05)_revised" xfId="283" xr:uid="{00000000-0005-0000-0000-000039010000}"/>
    <cellStyle name="_Book1_KMT-MOD (under construction1)_KeyDrivers_Project United - 10.28edit2_Project Golf_Financial Projections (1.30.05)_revised_1" xfId="284" xr:uid="{00000000-0005-0000-0000-00003A010000}"/>
    <cellStyle name="_Book1_KMT-MOD (under construction1)_KeyDrivers_Project United - 10.28edit2_Project Golf_Financial Projections (1.31.05)_revised 2" xfId="285" xr:uid="{00000000-0005-0000-0000-00003B010000}"/>
    <cellStyle name="_Book1_KMT-MOD (under construction1)_KeyDrivers_Project United - 10.28edit2_Project Golf_Financial Projections (12.04.04)" xfId="286" xr:uid="{00000000-0005-0000-0000-00003C010000}"/>
    <cellStyle name="_Book1_KMT-MOD (under construction1)_KeyDrivers_Project United - 10.28edit2_Project Golf_Financial Projections (2.1.05)_revised 21" xfId="287" xr:uid="{00000000-0005-0000-0000-00003D010000}"/>
    <cellStyle name="_Book1_KMT-MOD (under construction1)_KeyDrivers_Project United (10.12.04) iBase v2" xfId="288" xr:uid="{00000000-0005-0000-0000-00003E010000}"/>
    <cellStyle name="_Book1_KMT-MOD (under construction1)_KeyDrivers_Project United (10.12.04) iBase v2_Proj United (10.29.04) Base" xfId="289" xr:uid="{00000000-0005-0000-0000-00003F010000}"/>
    <cellStyle name="_Book1_KMT-MOD (under construction1)_MVNO Subs Model" xfId="290" xr:uid="{00000000-0005-0000-0000-000040010000}"/>
    <cellStyle name="_Book1_KMT-MOD (under construction1)_MVNO Subs Model_Project United - 10.28edit2" xfId="291" xr:uid="{00000000-0005-0000-0000-000041010000}"/>
    <cellStyle name="_Book1_KMT-MOD (under construction1)_MVNO Subs Model_Project United - 10.28edit2_@13. Himart management accounts (version 6)_20050510" xfId="292" xr:uid="{00000000-0005-0000-0000-000042010000}"/>
    <cellStyle name="_Book1_KMT-MOD (under construction1)_MVNO Subs Model_Project United - 10.28edit2_@2-1. Himart management accounts_Affinity_20050510_Draft" xfId="293" xr:uid="{00000000-0005-0000-0000-000043010000}"/>
    <cellStyle name="_Book1_KMT-MOD (under construction1)_MVNO Subs Model_Project United - 10.28edit2_1-2. @Himart management accounts_20050511" xfId="294" xr:uid="{00000000-0005-0000-0000-000044010000}"/>
    <cellStyle name="_Book1_KMT-MOD (under construction1)_MVNO Subs Model_Project United - 10.28edit2_1-3. @Himart management accounts_20050512" xfId="295" xr:uid="{00000000-0005-0000-0000-000045010000}"/>
    <cellStyle name="_Book1_KMT-MOD (under construction1)_MVNO Subs Model_Project United - 10.28edit2_13. mapping" xfId="296" xr:uid="{00000000-0005-0000-0000-000046010000}"/>
    <cellStyle name="_Book1_KMT-MOD (under construction1)_MVNO Subs Model_Project United - 10.28edit2_2  (번역) Himart management accounts_20050510" xfId="297" xr:uid="{00000000-0005-0000-0000-000047010000}"/>
    <cellStyle name="_Book1_KMT-MOD (under construction1)_MVNO Subs Model_Project United - 10.28edit2_Himart management accounts" xfId="298" xr:uid="{00000000-0005-0000-0000-000048010000}"/>
    <cellStyle name="_Book1_KMT-MOD (under construction1)_MVNO Subs Model_Project United - 10.28edit2_Himart management accounts (TOC)" xfId="299" xr:uid="{00000000-0005-0000-0000-000049010000}"/>
    <cellStyle name="_Book1_KMT-MOD (under construction1)_MVNO Subs Model_Project United - 10.28edit2_Himart management accounts (version 1)" xfId="300" xr:uid="{00000000-0005-0000-0000-00004A010000}"/>
    <cellStyle name="_Book1_KMT-MOD (under construction1)_MVNO Subs Model_Project United - 10.28edit2_Himart management accounts (version 4)" xfId="301" xr:uid="{00000000-0005-0000-0000-00004B010000}"/>
    <cellStyle name="_Book1_KMT-MOD (under construction1)_MVNO Subs Model_Project United - 10.28edit2_Project Golf_Financial Projections (1.21.05)" xfId="302" xr:uid="{00000000-0005-0000-0000-00004C010000}"/>
    <cellStyle name="_Book1_KMT-MOD (under construction1)_MVNO Subs Model_Project United - 10.28edit2_Project Golf_Financial Projections (1.22.05)" xfId="303" xr:uid="{00000000-0005-0000-0000-00004D010000}"/>
    <cellStyle name="_Book1_KMT-MOD (under construction1)_MVNO Subs Model_Project United - 10.28edit2_Project Golf_Financial Projections (1.23.05)" xfId="304" xr:uid="{00000000-0005-0000-0000-00004E010000}"/>
    <cellStyle name="_Book1_KMT-MOD (under construction1)_MVNO Subs Model_Project United - 10.28edit2_Project Golf_Financial Projections (1.24.05)_1" xfId="305" xr:uid="{00000000-0005-0000-0000-00004F010000}"/>
    <cellStyle name="_Book1_KMT-MOD (under construction1)_MVNO Subs Model_Project United - 10.28edit2_Project Golf_Financial Projections (1.24.05)_4" xfId="306" xr:uid="{00000000-0005-0000-0000-000050010000}"/>
    <cellStyle name="_Book1_KMT-MOD (under construction1)_MVNO Subs Model_Project United - 10.28edit2_Project Golf_Financial Projections (1.25.05)" xfId="307" xr:uid="{00000000-0005-0000-0000-000051010000}"/>
    <cellStyle name="_Book1_KMT-MOD (under construction1)_MVNO Subs Model_Project United - 10.28edit2_Project Golf_Financial Projections (1.26.05) KL_1" xfId="308" xr:uid="{00000000-0005-0000-0000-000052010000}"/>
    <cellStyle name="_Book1_KMT-MOD (under construction1)_MVNO Subs Model_Project United - 10.28edit2_Project Golf_Financial Projections (1.27.05)_revised" xfId="309" xr:uid="{00000000-0005-0000-0000-000053010000}"/>
    <cellStyle name="_Book1_KMT-MOD (under construction1)_MVNO Subs Model_Project United - 10.28edit2_Project Golf_Financial Projections (1.30.05)_revised_1" xfId="310" xr:uid="{00000000-0005-0000-0000-000054010000}"/>
    <cellStyle name="_Book1_KMT-MOD (under construction1)_MVNO Subs Model_Project United - 10.28edit2_Project Golf_Financial Projections (1.31.05)_revised 2" xfId="311" xr:uid="{00000000-0005-0000-0000-000055010000}"/>
    <cellStyle name="_Book1_KMT-MOD (under construction1)_MVNO Subs Model_Project United - 10.28edit2_Project Golf_Financial Projections (12.04.04)" xfId="312" xr:uid="{00000000-0005-0000-0000-000056010000}"/>
    <cellStyle name="_Book1_KMT-MOD (under construction1)_MVNO Subs Model_Project United - 10.28edit2_Project Golf_Financial Projections (2.1.05)_revised 21" xfId="313" xr:uid="{00000000-0005-0000-0000-000057010000}"/>
    <cellStyle name="_Book1_KMT-MOD (under construction1)_MVNO Subs Model_Project United (10.12.04) iBase v2" xfId="314" xr:uid="{00000000-0005-0000-0000-000058010000}"/>
    <cellStyle name="_Book1_KMT-MOD (under construction1)_MVNO Subs Model_Project United (10.12.04) iBase v2_Proj United (10.29.04) Base" xfId="315" xr:uid="{00000000-0005-0000-0000-000059010000}"/>
    <cellStyle name="_Book1_KMT-MOD (under construction1)_Proj United (10.29.04) Base" xfId="316" xr:uid="{00000000-0005-0000-0000-00005A010000}"/>
    <cellStyle name="_Book1_KMT-MOD (under construction1)_Project United - 10.10a" xfId="317" xr:uid="{00000000-0005-0000-0000-00005B010000}"/>
    <cellStyle name="_Book1_KMT-MOD (under construction1)_Project United - 10.10a_@13. Himart management accounts (version 6)_20050510" xfId="318" xr:uid="{00000000-0005-0000-0000-00005C010000}"/>
    <cellStyle name="_Book1_KMT-MOD (under construction1)_Project United - 10.10a_@2-1. Himart management accounts_Affinity_20050510_Draft" xfId="319" xr:uid="{00000000-0005-0000-0000-00005D010000}"/>
    <cellStyle name="_Book1_KMT-MOD (under construction1)_Project United - 10.10a_1-2. @Himart management accounts_20050511" xfId="320" xr:uid="{00000000-0005-0000-0000-00005E010000}"/>
    <cellStyle name="_Book1_KMT-MOD (under construction1)_Project United - 10.10a_1-3. @Himart management accounts_20050512" xfId="321" xr:uid="{00000000-0005-0000-0000-00005F010000}"/>
    <cellStyle name="_Book1_KMT-MOD (under construction1)_Project United - 10.10a_13. mapping" xfId="322" xr:uid="{00000000-0005-0000-0000-000060010000}"/>
    <cellStyle name="_Book1_KMT-MOD (under construction1)_Project United - 10.10a_2  (번역) Himart management accounts_20050510" xfId="323" xr:uid="{00000000-0005-0000-0000-000061010000}"/>
    <cellStyle name="_Book1_KMT-MOD (under construction1)_Project United - 10.10a_Himart management accounts" xfId="324" xr:uid="{00000000-0005-0000-0000-000062010000}"/>
    <cellStyle name="_Book1_KMT-MOD (under construction1)_Project United - 10.10a_Himart management accounts (TOC)" xfId="325" xr:uid="{00000000-0005-0000-0000-000063010000}"/>
    <cellStyle name="_Book1_KMT-MOD (under construction1)_Project United - 10.10a_Himart management accounts (version 1)" xfId="326" xr:uid="{00000000-0005-0000-0000-000064010000}"/>
    <cellStyle name="_Book1_KMT-MOD (under construction1)_Project United - 10.10a_Himart management accounts (version 4)" xfId="327" xr:uid="{00000000-0005-0000-0000-000065010000}"/>
    <cellStyle name="_Book1_KMT-MOD (under construction1)_Project United - 10.10a_Project Golf_Financial Projections (1.21.05)" xfId="328" xr:uid="{00000000-0005-0000-0000-000066010000}"/>
    <cellStyle name="_Book1_KMT-MOD (under construction1)_Project United - 10.10a_Project Golf_Financial Projections (1.22.05)" xfId="329" xr:uid="{00000000-0005-0000-0000-000067010000}"/>
    <cellStyle name="_Book1_KMT-MOD (under construction1)_Project United - 10.10a_Project Golf_Financial Projections (1.23.05)" xfId="330" xr:uid="{00000000-0005-0000-0000-000068010000}"/>
    <cellStyle name="_Book1_KMT-MOD (under construction1)_Project United - 10.10a_Project Golf_Financial Projections (1.24.05)_1" xfId="331" xr:uid="{00000000-0005-0000-0000-000069010000}"/>
    <cellStyle name="_Book1_KMT-MOD (under construction1)_Project United - 10.10a_Project Golf_Financial Projections (1.24.05)_4" xfId="332" xr:uid="{00000000-0005-0000-0000-00006A010000}"/>
    <cellStyle name="_Book1_KMT-MOD (under construction1)_Project United - 10.10a_Project Golf_Financial Projections (1.25.05)" xfId="333" xr:uid="{00000000-0005-0000-0000-00006B010000}"/>
    <cellStyle name="_Book1_KMT-MOD (under construction1)_Project United - 10.10a_Project Golf_Financial Projections (1.26.05) KL_1" xfId="334" xr:uid="{00000000-0005-0000-0000-00006C010000}"/>
    <cellStyle name="_Book1_KMT-MOD (under construction1)_Project United - 10.10a_Project Golf_Financial Projections (1.27.05)_revised" xfId="335" xr:uid="{00000000-0005-0000-0000-00006D010000}"/>
    <cellStyle name="_Book1_KMT-MOD (under construction1)_Project United - 10.10a_Project Golf_Financial Projections (1.30.05)_revised_1" xfId="336" xr:uid="{00000000-0005-0000-0000-00006E010000}"/>
    <cellStyle name="_Book1_KMT-MOD (under construction1)_Project United - 10.10a_Project Golf_Financial Projections (1.31.05)_revised 2" xfId="337" xr:uid="{00000000-0005-0000-0000-00006F010000}"/>
    <cellStyle name="_Book1_KMT-MOD (under construction1)_Project United - 10.10a_Project Golf_Financial Projections (12.04.04)" xfId="338" xr:uid="{00000000-0005-0000-0000-000070010000}"/>
    <cellStyle name="_Book1_KMT-MOD (under construction1)_Project United - 10.10a_Project Golf_Financial Projections (2.1.05)_revised 21" xfId="339" xr:uid="{00000000-0005-0000-0000-000071010000}"/>
    <cellStyle name="_Book1_KMT-MOD (under construction1)_Project United - 10.12BT" xfId="340" xr:uid="{00000000-0005-0000-0000-000072010000}"/>
    <cellStyle name="_Book1_KMT-MOD (under construction1)_Project United - 10.12BT_@13. Himart management accounts (version 6)_20050510" xfId="341" xr:uid="{00000000-0005-0000-0000-000073010000}"/>
    <cellStyle name="_Book1_KMT-MOD (under construction1)_Project United - 10.12BT_@2-1. Himart management accounts_Affinity_20050510_Draft" xfId="342" xr:uid="{00000000-0005-0000-0000-000074010000}"/>
    <cellStyle name="_Book1_KMT-MOD (under construction1)_Project United - 10.12BT_1-2. @Himart management accounts_20050511" xfId="343" xr:uid="{00000000-0005-0000-0000-000075010000}"/>
    <cellStyle name="_Book1_KMT-MOD (under construction1)_Project United - 10.12BT_1-3. @Himart management accounts_20050512" xfId="344" xr:uid="{00000000-0005-0000-0000-000076010000}"/>
    <cellStyle name="_Book1_KMT-MOD (under construction1)_Project United - 10.12BT_13. mapping" xfId="345" xr:uid="{00000000-0005-0000-0000-000077010000}"/>
    <cellStyle name="_Book1_KMT-MOD (under construction1)_Project United - 10.12BT_2  (번역) Himart management accounts_20050510" xfId="346" xr:uid="{00000000-0005-0000-0000-000078010000}"/>
    <cellStyle name="_Book1_KMT-MOD (under construction1)_Project United - 10.12BT_Himart management accounts" xfId="347" xr:uid="{00000000-0005-0000-0000-000079010000}"/>
    <cellStyle name="_Book1_KMT-MOD (under construction1)_Project United - 10.12BT_Himart management accounts (TOC)" xfId="348" xr:uid="{00000000-0005-0000-0000-00007A010000}"/>
    <cellStyle name="_Book1_KMT-MOD (under construction1)_Project United - 10.12BT_Himart management accounts (version 1)" xfId="349" xr:uid="{00000000-0005-0000-0000-00007B010000}"/>
    <cellStyle name="_Book1_KMT-MOD (under construction1)_Project United - 10.12BT_Himart management accounts (version 4)" xfId="350" xr:uid="{00000000-0005-0000-0000-00007C010000}"/>
    <cellStyle name="_Book1_KMT-MOD (under construction1)_Project United - 10.12BT_Project Golf_Financial Projections (1.21.05)" xfId="351" xr:uid="{00000000-0005-0000-0000-00007D010000}"/>
    <cellStyle name="_Book1_KMT-MOD (under construction1)_Project United - 10.12BT_Project Golf_Financial Projections (1.22.05)" xfId="352" xr:uid="{00000000-0005-0000-0000-00007E010000}"/>
    <cellStyle name="_Book1_KMT-MOD (under construction1)_Project United - 10.12BT_Project Golf_Financial Projections (1.23.05)" xfId="353" xr:uid="{00000000-0005-0000-0000-00007F010000}"/>
    <cellStyle name="_Book1_KMT-MOD (under construction1)_Project United - 10.12BT_Project Golf_Financial Projections (1.24.05)_1" xfId="354" xr:uid="{00000000-0005-0000-0000-000080010000}"/>
    <cellStyle name="_Book1_KMT-MOD (under construction1)_Project United - 10.12BT_Project Golf_Financial Projections (1.24.05)_4" xfId="355" xr:uid="{00000000-0005-0000-0000-000081010000}"/>
    <cellStyle name="_Book1_KMT-MOD (under construction1)_Project United - 10.12BT_Project Golf_Financial Projections (1.25.05)" xfId="356" xr:uid="{00000000-0005-0000-0000-000082010000}"/>
    <cellStyle name="_Book1_KMT-MOD (under construction1)_Project United - 10.12BT_Project Golf_Financial Projections (1.26.05) KL_1" xfId="357" xr:uid="{00000000-0005-0000-0000-000083010000}"/>
    <cellStyle name="_Book1_KMT-MOD (under construction1)_Project United - 10.12BT_Project Golf_Financial Projections (1.27.05)_revised" xfId="358" xr:uid="{00000000-0005-0000-0000-000084010000}"/>
    <cellStyle name="_Book1_KMT-MOD (under construction1)_Project United - 10.12BT_Project Golf_Financial Projections (1.30.05)_revised_1" xfId="359" xr:uid="{00000000-0005-0000-0000-000085010000}"/>
    <cellStyle name="_Book1_KMT-MOD (under construction1)_Project United - 10.12BT_Project Golf_Financial Projections (1.31.05)_revised 2" xfId="360" xr:uid="{00000000-0005-0000-0000-000086010000}"/>
    <cellStyle name="_Book1_KMT-MOD (under construction1)_Project United - 10.12BT_Project Golf_Financial Projections (12.04.04)" xfId="361" xr:uid="{00000000-0005-0000-0000-000087010000}"/>
    <cellStyle name="_Book1_KMT-MOD (under construction1)_Project United - 10.12BT_Project Golf_Financial Projections (2.1.05)_revised 21" xfId="362" xr:uid="{00000000-0005-0000-0000-000088010000}"/>
    <cellStyle name="_Book1_KMT-MOD (under construction1)_Project United - 10.28edit2" xfId="363" xr:uid="{00000000-0005-0000-0000-000089010000}"/>
    <cellStyle name="_Book1_KMT-MOD (under construction1)_Project United - 10.28edit2_@13. Himart management accounts (version 6)_20050510" xfId="364" xr:uid="{00000000-0005-0000-0000-00008A010000}"/>
    <cellStyle name="_Book1_KMT-MOD (under construction1)_Project United - 10.28edit2_@2-1. Himart management accounts_Affinity_20050510_Draft" xfId="365" xr:uid="{00000000-0005-0000-0000-00008B010000}"/>
    <cellStyle name="_Book1_KMT-MOD (under construction1)_Project United - 10.28edit2_1-2. @Himart management accounts_20050511" xfId="366" xr:uid="{00000000-0005-0000-0000-00008C010000}"/>
    <cellStyle name="_Book1_KMT-MOD (under construction1)_Project United - 10.28edit2_1-3. @Himart management accounts_20050512" xfId="367" xr:uid="{00000000-0005-0000-0000-00008D010000}"/>
    <cellStyle name="_Book1_KMT-MOD (under construction1)_Project United - 10.28edit2_13. mapping" xfId="368" xr:uid="{00000000-0005-0000-0000-00008E010000}"/>
    <cellStyle name="_Book1_KMT-MOD (under construction1)_Project United - 10.28edit2_2  (번역) Himart management accounts_20050510" xfId="369" xr:uid="{00000000-0005-0000-0000-00008F010000}"/>
    <cellStyle name="_Book1_KMT-MOD (under construction1)_Project United - 10.28edit2_Himart management accounts" xfId="370" xr:uid="{00000000-0005-0000-0000-000090010000}"/>
    <cellStyle name="_Book1_KMT-MOD (under construction1)_Project United - 10.28edit2_Himart management accounts (TOC)" xfId="371" xr:uid="{00000000-0005-0000-0000-000091010000}"/>
    <cellStyle name="_Book1_KMT-MOD (under construction1)_Project United - 10.28edit2_Himart management accounts (version 1)" xfId="372" xr:uid="{00000000-0005-0000-0000-000092010000}"/>
    <cellStyle name="_Book1_KMT-MOD (under construction1)_Project United - 10.28edit2_Himart management accounts (version 4)" xfId="373" xr:uid="{00000000-0005-0000-0000-000093010000}"/>
    <cellStyle name="_Book1_KMT-MOD (under construction1)_Project United - 10.28edit2_Project Golf_Financial Projections (1.21.05)" xfId="374" xr:uid="{00000000-0005-0000-0000-000094010000}"/>
    <cellStyle name="_Book1_KMT-MOD (under construction1)_Project United - 10.28edit2_Project Golf_Financial Projections (1.22.05)" xfId="375" xr:uid="{00000000-0005-0000-0000-000095010000}"/>
    <cellStyle name="_Book1_KMT-MOD (under construction1)_Project United - 10.28edit2_Project Golf_Financial Projections (1.23.05)" xfId="376" xr:uid="{00000000-0005-0000-0000-000096010000}"/>
    <cellStyle name="_Book1_KMT-MOD (under construction1)_Project United - 10.28edit2_Project Golf_Financial Projections (1.24.05)_1" xfId="377" xr:uid="{00000000-0005-0000-0000-000097010000}"/>
    <cellStyle name="_Book1_KMT-MOD (under construction1)_Project United - 10.28edit2_Project Golf_Financial Projections (1.24.05)_4" xfId="378" xr:uid="{00000000-0005-0000-0000-000098010000}"/>
    <cellStyle name="_Book1_KMT-MOD (under construction1)_Project United - 10.28edit2_Project Golf_Financial Projections (1.25.05)" xfId="379" xr:uid="{00000000-0005-0000-0000-000099010000}"/>
    <cellStyle name="_Book1_KMT-MOD (under construction1)_Project United - 10.28edit2_Project Golf_Financial Projections (1.26.05) KL_1" xfId="380" xr:uid="{00000000-0005-0000-0000-00009A010000}"/>
    <cellStyle name="_Book1_KMT-MOD (under construction1)_Project United - 10.28edit2_Project Golf_Financial Projections (1.27.05)_revised" xfId="381" xr:uid="{00000000-0005-0000-0000-00009B010000}"/>
    <cellStyle name="_Book1_KMT-MOD (under construction1)_Project United - 10.28edit2_Project Golf_Financial Projections (1.30.05)_revised_1" xfId="382" xr:uid="{00000000-0005-0000-0000-00009C010000}"/>
    <cellStyle name="_Book1_KMT-MOD (under construction1)_Project United - 10.28edit2_Project Golf_Financial Projections (1.31.05)_revised 2" xfId="383" xr:uid="{00000000-0005-0000-0000-00009D010000}"/>
    <cellStyle name="_Book1_KMT-MOD (under construction1)_Project United - 10.28edit2_Project Golf_Financial Projections (12.04.04)" xfId="384" xr:uid="{00000000-0005-0000-0000-00009E010000}"/>
    <cellStyle name="_Book1_KMT-MOD (under construction1)_Project United - 10.28edit2_Project Golf_Financial Projections (2.1.05)_revised 21" xfId="385" xr:uid="{00000000-0005-0000-0000-00009F010000}"/>
    <cellStyle name="_Book1_KMT-MOD (under construction1)_Project United (09.25.04) - BT 09.30_v2" xfId="386" xr:uid="{00000000-0005-0000-0000-0000A0010000}"/>
    <cellStyle name="_Book1_KMT-MOD (under construction1)_Project United (09.25.04) - BT 09.30_v2_@13. Himart management accounts (version 6)_20050510" xfId="387" xr:uid="{00000000-0005-0000-0000-0000A1010000}"/>
    <cellStyle name="_Book1_KMT-MOD (under construction1)_Project United (09.25.04) - BT 09.30_v2_@2-1. Himart management accounts_Affinity_20050510_Draft" xfId="388" xr:uid="{00000000-0005-0000-0000-0000A2010000}"/>
    <cellStyle name="_Book1_KMT-MOD (under construction1)_Project United (09.25.04) - BT 09.30_v2_1-2. @Himart management accounts_20050511" xfId="389" xr:uid="{00000000-0005-0000-0000-0000A3010000}"/>
    <cellStyle name="_Book1_KMT-MOD (under construction1)_Project United (09.25.04) - BT 09.30_v2_1-3. @Himart management accounts_20050512" xfId="390" xr:uid="{00000000-0005-0000-0000-0000A4010000}"/>
    <cellStyle name="_Book1_KMT-MOD (under construction1)_Project United (09.25.04) - BT 09.30_v2_13. mapping" xfId="391" xr:uid="{00000000-0005-0000-0000-0000A5010000}"/>
    <cellStyle name="_Book1_KMT-MOD (under construction1)_Project United (09.25.04) - BT 09.30_v2_2  (번역) Himart management accounts_20050510" xfId="392" xr:uid="{00000000-0005-0000-0000-0000A6010000}"/>
    <cellStyle name="_Book1_KMT-MOD (under construction1)_Project United (09.25.04) - BT 09.30_v2_Himart management accounts" xfId="393" xr:uid="{00000000-0005-0000-0000-0000A7010000}"/>
    <cellStyle name="_Book1_KMT-MOD (under construction1)_Project United (09.25.04) - BT 09.30_v2_Himart management accounts (TOC)" xfId="394" xr:uid="{00000000-0005-0000-0000-0000A8010000}"/>
    <cellStyle name="_Book1_KMT-MOD (under construction1)_Project United (09.25.04) - BT 09.30_v2_Himart management accounts (version 1)" xfId="395" xr:uid="{00000000-0005-0000-0000-0000A9010000}"/>
    <cellStyle name="_Book1_KMT-MOD (under construction1)_Project United (09.25.04) - BT 09.30_v2_Himart management accounts (version 4)" xfId="396" xr:uid="{00000000-0005-0000-0000-0000AA010000}"/>
    <cellStyle name="_Book1_KMT-MOD (under construction1)_Project United (09.25.04) - BT 09.30_v2_Project Golf_Financial Projections (1.21.05)" xfId="397" xr:uid="{00000000-0005-0000-0000-0000AB010000}"/>
    <cellStyle name="_Book1_KMT-MOD (under construction1)_Project United (09.25.04) - BT 09.30_v2_Project Golf_Financial Projections (1.22.05)" xfId="398" xr:uid="{00000000-0005-0000-0000-0000AC010000}"/>
    <cellStyle name="_Book1_KMT-MOD (under construction1)_Project United (09.25.04) - BT 09.30_v2_Project Golf_Financial Projections (1.23.05)" xfId="399" xr:uid="{00000000-0005-0000-0000-0000AD010000}"/>
    <cellStyle name="_Book1_KMT-MOD (under construction1)_Project United (09.25.04) - BT 09.30_v2_Project Golf_Financial Projections (1.24.05)_1" xfId="400" xr:uid="{00000000-0005-0000-0000-0000AE010000}"/>
    <cellStyle name="_Book1_KMT-MOD (under construction1)_Project United (09.25.04) - BT 09.30_v2_Project Golf_Financial Projections (1.24.05)_4" xfId="401" xr:uid="{00000000-0005-0000-0000-0000AF010000}"/>
    <cellStyle name="_Book1_KMT-MOD (under construction1)_Project United (09.25.04) - BT 09.30_v2_Project Golf_Financial Projections (1.25.05)" xfId="402" xr:uid="{00000000-0005-0000-0000-0000B0010000}"/>
    <cellStyle name="_Book1_KMT-MOD (under construction1)_Project United (09.25.04) - BT 09.30_v2_Project Golf_Financial Projections (1.26.05) KL_1" xfId="403" xr:uid="{00000000-0005-0000-0000-0000B1010000}"/>
    <cellStyle name="_Book1_KMT-MOD (under construction1)_Project United (09.25.04) - BT 09.30_v2_Project Golf_Financial Projections (1.27.05)_revised" xfId="404" xr:uid="{00000000-0005-0000-0000-0000B2010000}"/>
    <cellStyle name="_Book1_KMT-MOD (under construction1)_Project United (09.25.04) - BT 09.30_v2_Project Golf_Financial Projections (1.30.05)_revised_1" xfId="405" xr:uid="{00000000-0005-0000-0000-0000B3010000}"/>
    <cellStyle name="_Book1_KMT-MOD (under construction1)_Project United (09.25.04) - BT 09.30_v2_Project Golf_Financial Projections (1.31.05)_revised 2" xfId="406" xr:uid="{00000000-0005-0000-0000-0000B4010000}"/>
    <cellStyle name="_Book1_KMT-MOD (under construction1)_Project United (09.25.04) - BT 09.30_v2_Project Golf_Financial Projections (12.04.04)" xfId="407" xr:uid="{00000000-0005-0000-0000-0000B5010000}"/>
    <cellStyle name="_Book1_KMT-MOD (under construction1)_Project United (09.25.04) - BT 09.30_v2_Project Golf_Financial Projections (2.1.05)_revised 21" xfId="408" xr:uid="{00000000-0005-0000-0000-0000B6010000}"/>
    <cellStyle name="_Book1_KMT-MOD (under construction1)_Project United (09.25.04)-ds1" xfId="409" xr:uid="{00000000-0005-0000-0000-0000B7010000}"/>
    <cellStyle name="_Book1_KMT-MOD (under construction1)_Project United (09.25.04)-ds1_@13. Himart management accounts (version 6)_20050510" xfId="410" xr:uid="{00000000-0005-0000-0000-0000B8010000}"/>
    <cellStyle name="_Book1_KMT-MOD (under construction1)_Project United (09.25.04)-ds1_@2-1. Himart management accounts_Affinity_20050510_Draft" xfId="411" xr:uid="{00000000-0005-0000-0000-0000B9010000}"/>
    <cellStyle name="_Book1_KMT-MOD (under construction1)_Project United (09.25.04)-ds1_1-2. @Himart management accounts_20050511" xfId="412" xr:uid="{00000000-0005-0000-0000-0000BA010000}"/>
    <cellStyle name="_Book1_KMT-MOD (under construction1)_Project United (09.25.04)-ds1_1-3. @Himart management accounts_20050512" xfId="413" xr:uid="{00000000-0005-0000-0000-0000BB010000}"/>
    <cellStyle name="_Book1_KMT-MOD (under construction1)_Project United (09.25.04)-ds1_13. mapping" xfId="414" xr:uid="{00000000-0005-0000-0000-0000BC010000}"/>
    <cellStyle name="_Book1_KMT-MOD (under construction1)_Project United (09.25.04)-ds1_2  (번역) Himart management accounts_20050510" xfId="415" xr:uid="{00000000-0005-0000-0000-0000BD010000}"/>
    <cellStyle name="_Book1_KMT-MOD (under construction1)_Project United (09.25.04)-ds1_Himart management accounts" xfId="416" xr:uid="{00000000-0005-0000-0000-0000BE010000}"/>
    <cellStyle name="_Book1_KMT-MOD (under construction1)_Project United (09.25.04)-ds1_Himart management accounts (TOC)" xfId="417" xr:uid="{00000000-0005-0000-0000-0000BF010000}"/>
    <cellStyle name="_Book1_KMT-MOD (under construction1)_Project United (09.25.04)-ds1_Himart management accounts (version 1)" xfId="418" xr:uid="{00000000-0005-0000-0000-0000C0010000}"/>
    <cellStyle name="_Book1_KMT-MOD (under construction1)_Project United (09.25.04)-ds1_Himart management accounts (version 4)" xfId="419" xr:uid="{00000000-0005-0000-0000-0000C1010000}"/>
    <cellStyle name="_Book1_KMT-MOD (under construction1)_Project United (09.25.04)-ds1_Project Golf_Financial Projections (1.21.05)" xfId="420" xr:uid="{00000000-0005-0000-0000-0000C2010000}"/>
    <cellStyle name="_Book1_KMT-MOD (under construction1)_Project United (09.25.04)-ds1_Project Golf_Financial Projections (1.22.05)" xfId="421" xr:uid="{00000000-0005-0000-0000-0000C3010000}"/>
    <cellStyle name="_Book1_KMT-MOD (under construction1)_Project United (09.25.04)-ds1_Project Golf_Financial Projections (1.23.05)" xfId="422" xr:uid="{00000000-0005-0000-0000-0000C4010000}"/>
    <cellStyle name="_Book1_KMT-MOD (under construction1)_Project United (09.25.04)-ds1_Project Golf_Financial Projections (1.24.05)_1" xfId="423" xr:uid="{00000000-0005-0000-0000-0000C5010000}"/>
    <cellStyle name="_Book1_KMT-MOD (under construction1)_Project United (09.25.04)-ds1_Project Golf_Financial Projections (1.24.05)_4" xfId="424" xr:uid="{00000000-0005-0000-0000-0000C6010000}"/>
    <cellStyle name="_Book1_KMT-MOD (under construction1)_Project United (09.25.04)-ds1_Project Golf_Financial Projections (1.25.05)" xfId="425" xr:uid="{00000000-0005-0000-0000-0000C7010000}"/>
    <cellStyle name="_Book1_KMT-MOD (under construction1)_Project United (09.25.04)-ds1_Project Golf_Financial Projections (1.26.05) KL_1" xfId="426" xr:uid="{00000000-0005-0000-0000-0000C8010000}"/>
    <cellStyle name="_Book1_KMT-MOD (under construction1)_Project United (09.25.04)-ds1_Project Golf_Financial Projections (1.27.05)_revised" xfId="427" xr:uid="{00000000-0005-0000-0000-0000C9010000}"/>
    <cellStyle name="_Book1_KMT-MOD (under construction1)_Project United (09.25.04)-ds1_Project Golf_Financial Projections (1.30.05)_revised_1" xfId="428" xr:uid="{00000000-0005-0000-0000-0000CA010000}"/>
    <cellStyle name="_Book1_KMT-MOD (under construction1)_Project United (09.25.04)-ds1_Project Golf_Financial Projections (1.31.05)_revised 2" xfId="429" xr:uid="{00000000-0005-0000-0000-0000CB010000}"/>
    <cellStyle name="_Book1_KMT-MOD (under construction1)_Project United (09.25.04)-ds1_Project Golf_Financial Projections (12.04.04)" xfId="430" xr:uid="{00000000-0005-0000-0000-0000CC010000}"/>
    <cellStyle name="_Book1_KMT-MOD (under construction1)_Project United (09.25.04)-ds1_Project Golf_Financial Projections (2.1.05)_revised 21" xfId="431" xr:uid="{00000000-0005-0000-0000-0000CD010000}"/>
    <cellStyle name="_Book1_KMT-MOD (under construction1)_Project United (10.01.04)_2" xfId="432" xr:uid="{00000000-0005-0000-0000-0000CE010000}"/>
    <cellStyle name="_Book1_KMT-MOD (under construction1)_Project United (10.01.04)_2_Project United - 10.28edit2" xfId="433" xr:uid="{00000000-0005-0000-0000-0000CF010000}"/>
    <cellStyle name="_Book1_KMT-MOD (under construction1)_Project United (10.01.04)_2_Project United - 10.28edit2_@13. Himart management accounts (version 6)_20050510" xfId="434" xr:uid="{00000000-0005-0000-0000-0000D0010000}"/>
    <cellStyle name="_Book1_KMT-MOD (under construction1)_Project United (10.01.04)_2_Project United - 10.28edit2_@2-1. Himart management accounts_Affinity_20050510_Draft" xfId="435" xr:uid="{00000000-0005-0000-0000-0000D1010000}"/>
    <cellStyle name="_Book1_KMT-MOD (under construction1)_Project United (10.01.04)_2_Project United - 10.28edit2_1-2. @Himart management accounts_20050511" xfId="436" xr:uid="{00000000-0005-0000-0000-0000D2010000}"/>
    <cellStyle name="_Book1_KMT-MOD (under construction1)_Project United (10.01.04)_2_Project United - 10.28edit2_1-3. @Himart management accounts_20050512" xfId="437" xr:uid="{00000000-0005-0000-0000-0000D3010000}"/>
    <cellStyle name="_Book1_KMT-MOD (under construction1)_Project United (10.01.04)_2_Project United - 10.28edit2_13. mapping" xfId="438" xr:uid="{00000000-0005-0000-0000-0000D4010000}"/>
    <cellStyle name="_Book1_KMT-MOD (under construction1)_Project United (10.01.04)_2_Project United - 10.28edit2_2  (번역) Himart management accounts_20050510" xfId="439" xr:uid="{00000000-0005-0000-0000-0000D5010000}"/>
    <cellStyle name="_Book1_KMT-MOD (under construction1)_Project United (10.01.04)_2_Project United - 10.28edit2_Himart management accounts" xfId="440" xr:uid="{00000000-0005-0000-0000-0000D6010000}"/>
    <cellStyle name="_Book1_KMT-MOD (under construction1)_Project United (10.01.04)_2_Project United - 10.28edit2_Himart management accounts (TOC)" xfId="441" xr:uid="{00000000-0005-0000-0000-0000D7010000}"/>
    <cellStyle name="_Book1_KMT-MOD (under construction1)_Project United (10.01.04)_2_Project United - 10.28edit2_Himart management accounts (version 1)" xfId="442" xr:uid="{00000000-0005-0000-0000-0000D8010000}"/>
    <cellStyle name="_Book1_KMT-MOD (under construction1)_Project United (10.01.04)_2_Project United - 10.28edit2_Himart management accounts (version 4)" xfId="443" xr:uid="{00000000-0005-0000-0000-0000D9010000}"/>
    <cellStyle name="_Book1_KMT-MOD (under construction1)_Project United (10.01.04)_2_Project United - 10.28edit2_Project Golf_Financial Projections (1.21.05)" xfId="444" xr:uid="{00000000-0005-0000-0000-0000DA010000}"/>
    <cellStyle name="_Book1_KMT-MOD (under construction1)_Project United (10.01.04)_2_Project United - 10.28edit2_Project Golf_Financial Projections (1.22.05)" xfId="445" xr:uid="{00000000-0005-0000-0000-0000DB010000}"/>
    <cellStyle name="_Book1_KMT-MOD (under construction1)_Project United (10.01.04)_2_Project United - 10.28edit2_Project Golf_Financial Projections (1.23.05)" xfId="446" xr:uid="{00000000-0005-0000-0000-0000DC010000}"/>
    <cellStyle name="_Book1_KMT-MOD (under construction1)_Project United (10.01.04)_2_Project United - 10.28edit2_Project Golf_Financial Projections (1.24.05)_1" xfId="447" xr:uid="{00000000-0005-0000-0000-0000DD010000}"/>
    <cellStyle name="_Book1_KMT-MOD (under construction1)_Project United (10.01.04)_2_Project United - 10.28edit2_Project Golf_Financial Projections (1.24.05)_4" xfId="448" xr:uid="{00000000-0005-0000-0000-0000DE010000}"/>
    <cellStyle name="_Book1_KMT-MOD (under construction1)_Project United (10.01.04)_2_Project United - 10.28edit2_Project Golf_Financial Projections (1.25.05)" xfId="449" xr:uid="{00000000-0005-0000-0000-0000DF010000}"/>
    <cellStyle name="_Book1_KMT-MOD (under construction1)_Project United (10.01.04)_2_Project United - 10.28edit2_Project Golf_Financial Projections (1.26.05) KL_1" xfId="450" xr:uid="{00000000-0005-0000-0000-0000E0010000}"/>
    <cellStyle name="_Book1_KMT-MOD (under construction1)_Project United (10.01.04)_2_Project United - 10.28edit2_Project Golf_Financial Projections (1.27.05)_revised" xfId="451" xr:uid="{00000000-0005-0000-0000-0000E1010000}"/>
    <cellStyle name="_Book1_KMT-MOD (under construction1)_Project United (10.01.04)_2_Project United - 10.28edit2_Project Golf_Financial Projections (1.30.05)_revised_1" xfId="452" xr:uid="{00000000-0005-0000-0000-0000E2010000}"/>
    <cellStyle name="_Book1_KMT-MOD (under construction1)_Project United (10.01.04)_2_Project United - 10.28edit2_Project Golf_Financial Projections (1.31.05)_revised 2" xfId="453" xr:uid="{00000000-0005-0000-0000-0000E3010000}"/>
    <cellStyle name="_Book1_KMT-MOD (under construction1)_Project United (10.01.04)_2_Project United - 10.28edit2_Project Golf_Financial Projections (12.04.04)" xfId="454" xr:uid="{00000000-0005-0000-0000-0000E4010000}"/>
    <cellStyle name="_Book1_KMT-MOD (under construction1)_Project United (10.01.04)_2_Project United - 10.28edit2_Project Golf_Financial Projections (2.1.05)_revised 21" xfId="455" xr:uid="{00000000-0005-0000-0000-0000E5010000}"/>
    <cellStyle name="_Book1_KMT-MOD (under construction1)_Project United (10.01.04)_2_Project United (10.12.04) iBase v2" xfId="456" xr:uid="{00000000-0005-0000-0000-0000E6010000}"/>
    <cellStyle name="_Book1_KMT-MOD (under construction1)_Project United (10.01.04)_2_Project United (10.12.04) iBase v2_Proj United (10.29.04) Base" xfId="457" xr:uid="{00000000-0005-0000-0000-0000E7010000}"/>
    <cellStyle name="_Book1_KMT-MOD (under construction1)_Project United (10.01.04)_4" xfId="458" xr:uid="{00000000-0005-0000-0000-0000E8010000}"/>
    <cellStyle name="_Book1_KMT-MOD (under construction1)_Project United (10.01.04)_4_Project United - 10.28edit2" xfId="459" xr:uid="{00000000-0005-0000-0000-0000E9010000}"/>
    <cellStyle name="_Book1_KMT-MOD (under construction1)_Project United (10.01.04)_4_Project United - 10.28edit2_@13. Himart management accounts (version 6)_20050510" xfId="460" xr:uid="{00000000-0005-0000-0000-0000EA010000}"/>
    <cellStyle name="_Book1_KMT-MOD (under construction1)_Project United (10.01.04)_4_Project United - 10.28edit2_@2-1. Himart management accounts_Affinity_20050510_Draft" xfId="461" xr:uid="{00000000-0005-0000-0000-0000EB010000}"/>
    <cellStyle name="_Book1_KMT-MOD (under construction1)_Project United (10.01.04)_4_Project United - 10.28edit2_1-2. @Himart management accounts_20050511" xfId="462" xr:uid="{00000000-0005-0000-0000-0000EC010000}"/>
    <cellStyle name="_Book1_KMT-MOD (under construction1)_Project United (10.01.04)_4_Project United - 10.28edit2_1-3. @Himart management accounts_20050512" xfId="463" xr:uid="{00000000-0005-0000-0000-0000ED010000}"/>
    <cellStyle name="_Book1_KMT-MOD (under construction1)_Project United (10.01.04)_4_Project United - 10.28edit2_13. mapping" xfId="464" xr:uid="{00000000-0005-0000-0000-0000EE010000}"/>
    <cellStyle name="_Book1_KMT-MOD (under construction1)_Project United (10.01.04)_4_Project United - 10.28edit2_2  (번역) Himart management accounts_20050510" xfId="465" xr:uid="{00000000-0005-0000-0000-0000EF010000}"/>
    <cellStyle name="_Book1_KMT-MOD (under construction1)_Project United (10.01.04)_4_Project United - 10.28edit2_Himart management accounts" xfId="466" xr:uid="{00000000-0005-0000-0000-0000F0010000}"/>
    <cellStyle name="_Book1_KMT-MOD (under construction1)_Project United (10.01.04)_4_Project United - 10.28edit2_Himart management accounts (TOC)" xfId="467" xr:uid="{00000000-0005-0000-0000-0000F1010000}"/>
    <cellStyle name="_Book1_KMT-MOD (under construction1)_Project United (10.01.04)_4_Project United - 10.28edit2_Himart management accounts (version 1)" xfId="468" xr:uid="{00000000-0005-0000-0000-0000F2010000}"/>
    <cellStyle name="_Book1_KMT-MOD (under construction1)_Project United (10.01.04)_4_Project United - 10.28edit2_Himart management accounts (version 4)" xfId="469" xr:uid="{00000000-0005-0000-0000-0000F3010000}"/>
    <cellStyle name="_Book1_KMT-MOD (under construction1)_Project United (10.01.04)_4_Project United - 10.28edit2_Project Golf_Financial Projections (1.21.05)" xfId="470" xr:uid="{00000000-0005-0000-0000-0000F4010000}"/>
    <cellStyle name="_Book1_KMT-MOD (under construction1)_Project United (10.01.04)_4_Project United - 10.28edit2_Project Golf_Financial Projections (1.22.05)" xfId="471" xr:uid="{00000000-0005-0000-0000-0000F5010000}"/>
    <cellStyle name="_Book1_KMT-MOD (under construction1)_Project United (10.01.04)_4_Project United - 10.28edit2_Project Golf_Financial Projections (1.23.05)" xfId="472" xr:uid="{00000000-0005-0000-0000-0000F6010000}"/>
    <cellStyle name="_Book1_KMT-MOD (under construction1)_Project United (10.01.04)_4_Project United - 10.28edit2_Project Golf_Financial Projections (1.24.05)_1" xfId="473" xr:uid="{00000000-0005-0000-0000-0000F7010000}"/>
    <cellStyle name="_Book1_KMT-MOD (under construction1)_Project United (10.01.04)_4_Project United - 10.28edit2_Project Golf_Financial Projections (1.24.05)_4" xfId="474" xr:uid="{00000000-0005-0000-0000-0000F8010000}"/>
    <cellStyle name="_Book1_KMT-MOD (under construction1)_Project United (10.01.04)_4_Project United - 10.28edit2_Project Golf_Financial Projections (1.25.05)" xfId="475" xr:uid="{00000000-0005-0000-0000-0000F9010000}"/>
    <cellStyle name="_Book1_KMT-MOD (under construction1)_Project United (10.01.04)_4_Project United - 10.28edit2_Project Golf_Financial Projections (1.26.05) KL_1" xfId="476" xr:uid="{00000000-0005-0000-0000-0000FA010000}"/>
    <cellStyle name="_Book1_KMT-MOD (under construction1)_Project United (10.01.04)_4_Project United - 10.28edit2_Project Golf_Financial Projections (1.27.05)_revised" xfId="477" xr:uid="{00000000-0005-0000-0000-0000FB010000}"/>
    <cellStyle name="_Book1_KMT-MOD (under construction1)_Project United (10.01.04)_4_Project United - 10.28edit2_Project Golf_Financial Projections (1.30.05)_revised_1" xfId="478" xr:uid="{00000000-0005-0000-0000-0000FC010000}"/>
    <cellStyle name="_Book1_KMT-MOD (under construction1)_Project United (10.01.04)_4_Project United - 10.28edit2_Project Golf_Financial Projections (1.31.05)_revised 2" xfId="479" xr:uid="{00000000-0005-0000-0000-0000FD010000}"/>
    <cellStyle name="_Book1_KMT-MOD (under construction1)_Project United (10.01.04)_4_Project United - 10.28edit2_Project Golf_Financial Projections (12.04.04)" xfId="480" xr:uid="{00000000-0005-0000-0000-0000FE010000}"/>
    <cellStyle name="_Book1_KMT-MOD (under construction1)_Project United (10.01.04)_4_Project United - 10.28edit2_Project Golf_Financial Projections (2.1.05)_revised 21" xfId="481" xr:uid="{00000000-0005-0000-0000-0000FF010000}"/>
    <cellStyle name="_Book1_KMT-MOD (under construction1)_Project United (10.01.04)_4_Project United (10.12.04) iBase v2" xfId="482" xr:uid="{00000000-0005-0000-0000-000000020000}"/>
    <cellStyle name="_Book1_KMT-MOD (under construction1)_Project United (10.01.04)_4_Project United (10.12.04) iBase v2_Proj United (10.29.04) Base" xfId="483" xr:uid="{00000000-0005-0000-0000-000001020000}"/>
    <cellStyle name="_Book1_KMT-MOD (under construction1)_Project United (10.04.04)_3" xfId="484" xr:uid="{00000000-0005-0000-0000-000002020000}"/>
    <cellStyle name="_Book1_KMT-MOD (under construction1)_Project United (10.04.04)_3_@13. Himart management accounts (version 6)_20050510" xfId="485" xr:uid="{00000000-0005-0000-0000-000003020000}"/>
    <cellStyle name="_Book1_KMT-MOD (under construction1)_Project United (10.04.04)_3_@2-1. Himart management accounts_Affinity_20050510_Draft" xfId="486" xr:uid="{00000000-0005-0000-0000-000004020000}"/>
    <cellStyle name="_Book1_KMT-MOD (under construction1)_Project United (10.04.04)_3_1-2. @Himart management accounts_20050511" xfId="487" xr:uid="{00000000-0005-0000-0000-000005020000}"/>
    <cellStyle name="_Book1_KMT-MOD (under construction1)_Project United (10.04.04)_3_1-3. @Himart management accounts_20050512" xfId="488" xr:uid="{00000000-0005-0000-0000-000006020000}"/>
    <cellStyle name="_Book1_KMT-MOD (under construction1)_Project United (10.04.04)_3_13. mapping" xfId="489" xr:uid="{00000000-0005-0000-0000-000007020000}"/>
    <cellStyle name="_Book1_KMT-MOD (under construction1)_Project United (10.04.04)_3_2  (번역) Himart management accounts_20050510" xfId="490" xr:uid="{00000000-0005-0000-0000-000008020000}"/>
    <cellStyle name="_Book1_KMT-MOD (under construction1)_Project United (10.04.04)_3_Himart management accounts" xfId="491" xr:uid="{00000000-0005-0000-0000-000009020000}"/>
    <cellStyle name="_Book1_KMT-MOD (under construction1)_Project United (10.04.04)_3_Himart management accounts (TOC)" xfId="492" xr:uid="{00000000-0005-0000-0000-00000A020000}"/>
    <cellStyle name="_Book1_KMT-MOD (under construction1)_Project United (10.04.04)_3_Himart management accounts (version 1)" xfId="493" xr:uid="{00000000-0005-0000-0000-00000B020000}"/>
    <cellStyle name="_Book1_KMT-MOD (under construction1)_Project United (10.04.04)_3_Himart management accounts (version 4)" xfId="494" xr:uid="{00000000-0005-0000-0000-00000C020000}"/>
    <cellStyle name="_Book1_KMT-MOD (under construction1)_Project United (10.04.04)_3_Project Golf_Financial Projections (1.21.05)" xfId="495" xr:uid="{00000000-0005-0000-0000-00000D020000}"/>
    <cellStyle name="_Book1_KMT-MOD (under construction1)_Project United (10.04.04)_3_Project Golf_Financial Projections (1.22.05)" xfId="496" xr:uid="{00000000-0005-0000-0000-00000E020000}"/>
    <cellStyle name="_Book1_KMT-MOD (under construction1)_Project United (10.04.04)_3_Project Golf_Financial Projections (1.23.05)" xfId="497" xr:uid="{00000000-0005-0000-0000-00000F020000}"/>
    <cellStyle name="_Book1_KMT-MOD (under construction1)_Project United (10.04.04)_3_Project Golf_Financial Projections (1.24.05)_1" xfId="498" xr:uid="{00000000-0005-0000-0000-000010020000}"/>
    <cellStyle name="_Book1_KMT-MOD (under construction1)_Project United (10.04.04)_3_Project Golf_Financial Projections (1.24.05)_4" xfId="499" xr:uid="{00000000-0005-0000-0000-000011020000}"/>
    <cellStyle name="_Book1_KMT-MOD (under construction1)_Project United (10.04.04)_3_Project Golf_Financial Projections (1.25.05)" xfId="500" xr:uid="{00000000-0005-0000-0000-000012020000}"/>
    <cellStyle name="_Book1_KMT-MOD (under construction1)_Project United (10.04.04)_3_Project Golf_Financial Projections (1.26.05) KL_1" xfId="501" xr:uid="{00000000-0005-0000-0000-000013020000}"/>
    <cellStyle name="_Book1_KMT-MOD (under construction1)_Project United (10.04.04)_3_Project Golf_Financial Projections (1.27.05)_revised" xfId="502" xr:uid="{00000000-0005-0000-0000-000014020000}"/>
    <cellStyle name="_Book1_KMT-MOD (under construction1)_Project United (10.04.04)_3_Project Golf_Financial Projections (1.30.05)_revised_1" xfId="503" xr:uid="{00000000-0005-0000-0000-000015020000}"/>
    <cellStyle name="_Book1_KMT-MOD (under construction1)_Project United (10.04.04)_3_Project Golf_Financial Projections (1.31.05)_revised 2" xfId="504" xr:uid="{00000000-0005-0000-0000-000016020000}"/>
    <cellStyle name="_Book1_KMT-MOD (under construction1)_Project United (10.04.04)_3_Project Golf_Financial Projections (12.04.04)" xfId="505" xr:uid="{00000000-0005-0000-0000-000017020000}"/>
    <cellStyle name="_Book1_KMT-MOD (under construction1)_Project United (10.04.04)_3_Project Golf_Financial Projections (2.1.05)_revised 21" xfId="506" xr:uid="{00000000-0005-0000-0000-000018020000}"/>
    <cellStyle name="_Book1_KMT-MOD (under construction1)_Project United (10.04.04)_3_SAMPATH" xfId="507" xr:uid="{00000000-0005-0000-0000-000019020000}"/>
    <cellStyle name="_Book1_KMT-MOD (under construction1)_Project United (10.04.04)_3_SAMPATH_@13. Himart management accounts (version 6)_20050510" xfId="508" xr:uid="{00000000-0005-0000-0000-00001A020000}"/>
    <cellStyle name="_Book1_KMT-MOD (under construction1)_Project United (10.04.04)_3_SAMPATH_@2-1. Himart management accounts_Affinity_20050510_Draft" xfId="509" xr:uid="{00000000-0005-0000-0000-00001B020000}"/>
    <cellStyle name="_Book1_KMT-MOD (under construction1)_Project United (10.04.04)_3_SAMPATH_1-2. @Himart management accounts_20050511" xfId="510" xr:uid="{00000000-0005-0000-0000-00001C020000}"/>
    <cellStyle name="_Book1_KMT-MOD (under construction1)_Project United (10.04.04)_3_SAMPATH_1-3. @Himart management accounts_20050512" xfId="511" xr:uid="{00000000-0005-0000-0000-00001D020000}"/>
    <cellStyle name="_Book1_KMT-MOD (under construction1)_Project United (10.04.04)_3_SAMPATH_13. mapping" xfId="512" xr:uid="{00000000-0005-0000-0000-00001E020000}"/>
    <cellStyle name="_Book1_KMT-MOD (under construction1)_Project United (10.04.04)_3_SAMPATH_2  (번역) Himart management accounts_20050510" xfId="513" xr:uid="{00000000-0005-0000-0000-00001F020000}"/>
    <cellStyle name="_Book1_KMT-MOD (under construction1)_Project United (10.04.04)_3_SAMPATH_Himart management accounts" xfId="514" xr:uid="{00000000-0005-0000-0000-000020020000}"/>
    <cellStyle name="_Book1_KMT-MOD (under construction1)_Project United (10.04.04)_3_SAMPATH_Himart management accounts (TOC)" xfId="515" xr:uid="{00000000-0005-0000-0000-000021020000}"/>
    <cellStyle name="_Book1_KMT-MOD (under construction1)_Project United (10.04.04)_3_SAMPATH_Himart management accounts (version 1)" xfId="516" xr:uid="{00000000-0005-0000-0000-000022020000}"/>
    <cellStyle name="_Book1_KMT-MOD (under construction1)_Project United (10.04.04)_3_SAMPATH_Himart management accounts (version 4)" xfId="517" xr:uid="{00000000-0005-0000-0000-000023020000}"/>
    <cellStyle name="_Book1_KMT-MOD (under construction1)_Project United (10.04.04)_3_SAMPATH_Project Golf_Financial Projections (1.21.05)" xfId="518" xr:uid="{00000000-0005-0000-0000-000024020000}"/>
    <cellStyle name="_Book1_KMT-MOD (under construction1)_Project United (10.04.04)_3_SAMPATH_Project Golf_Financial Projections (1.22.05)" xfId="519" xr:uid="{00000000-0005-0000-0000-000025020000}"/>
    <cellStyle name="_Book1_KMT-MOD (under construction1)_Project United (10.04.04)_3_SAMPATH_Project Golf_Financial Projections (1.23.05)" xfId="520" xr:uid="{00000000-0005-0000-0000-000026020000}"/>
    <cellStyle name="_Book1_KMT-MOD (under construction1)_Project United (10.04.04)_3_SAMPATH_Project Golf_Financial Projections (1.24.05)_1" xfId="521" xr:uid="{00000000-0005-0000-0000-000027020000}"/>
    <cellStyle name="_Book1_KMT-MOD (under construction1)_Project United (10.04.04)_3_SAMPATH_Project Golf_Financial Projections (1.24.05)_4" xfId="522" xr:uid="{00000000-0005-0000-0000-000028020000}"/>
    <cellStyle name="_Book1_KMT-MOD (under construction1)_Project United (10.04.04)_3_SAMPATH_Project Golf_Financial Projections (1.25.05)" xfId="523" xr:uid="{00000000-0005-0000-0000-000029020000}"/>
    <cellStyle name="_Book1_KMT-MOD (under construction1)_Project United (10.04.04)_3_SAMPATH_Project Golf_Financial Projections (1.26.05) KL_1" xfId="524" xr:uid="{00000000-0005-0000-0000-00002A020000}"/>
    <cellStyle name="_Book1_KMT-MOD (under construction1)_Project United (10.04.04)_3_SAMPATH_Project Golf_Financial Projections (1.27.05)_revised" xfId="525" xr:uid="{00000000-0005-0000-0000-00002B020000}"/>
    <cellStyle name="_Book1_KMT-MOD (under construction1)_Project United (10.04.04)_3_SAMPATH_Project Golf_Financial Projections (1.30.05)_revised_1" xfId="526" xr:uid="{00000000-0005-0000-0000-00002C020000}"/>
    <cellStyle name="_Book1_KMT-MOD (under construction1)_Project United (10.04.04)_3_SAMPATH_Project Golf_Financial Projections (1.31.05)_revised 2" xfId="527" xr:uid="{00000000-0005-0000-0000-00002D020000}"/>
    <cellStyle name="_Book1_KMT-MOD (under construction1)_Project United (10.04.04)_3_SAMPATH_Project Golf_Financial Projections (12.04.04)" xfId="528" xr:uid="{00000000-0005-0000-0000-00002E020000}"/>
    <cellStyle name="_Book1_KMT-MOD (under construction1)_Project United (10.04.04)_3_SAMPATH_Project Golf_Financial Projections (2.1.05)_revised 21" xfId="529" xr:uid="{00000000-0005-0000-0000-00002F020000}"/>
    <cellStyle name="_Book1_KMT-MOD (under construction1)_Project United (10.04.04)_3_Sampath_ver5" xfId="530" xr:uid="{00000000-0005-0000-0000-000030020000}"/>
    <cellStyle name="_Book1_KMT-MOD (under construction1)_Project United (10.04.04)_3_Sampath_ver5_@13. Himart management accounts (version 6)_20050510" xfId="531" xr:uid="{00000000-0005-0000-0000-000031020000}"/>
    <cellStyle name="_Book1_KMT-MOD (under construction1)_Project United (10.04.04)_3_Sampath_ver5_@2-1. Himart management accounts_Affinity_20050510_Draft" xfId="532" xr:uid="{00000000-0005-0000-0000-000032020000}"/>
    <cellStyle name="_Book1_KMT-MOD (under construction1)_Project United (10.04.04)_3_Sampath_ver5_1-2. @Himart management accounts_20050511" xfId="533" xr:uid="{00000000-0005-0000-0000-000033020000}"/>
    <cellStyle name="_Book1_KMT-MOD (under construction1)_Project United (10.04.04)_3_Sampath_ver5_1-3. @Himart management accounts_20050512" xfId="534" xr:uid="{00000000-0005-0000-0000-000034020000}"/>
    <cellStyle name="_Book1_KMT-MOD (under construction1)_Project United (10.04.04)_3_Sampath_ver5_13. mapping" xfId="535" xr:uid="{00000000-0005-0000-0000-000035020000}"/>
    <cellStyle name="_Book1_KMT-MOD (under construction1)_Project United (10.04.04)_3_Sampath_ver5_2  (번역) Himart management accounts_20050510" xfId="536" xr:uid="{00000000-0005-0000-0000-000036020000}"/>
    <cellStyle name="_Book1_KMT-MOD (under construction1)_Project United (10.04.04)_3_Sampath_ver5_Himart management accounts" xfId="537" xr:uid="{00000000-0005-0000-0000-000037020000}"/>
    <cellStyle name="_Book1_KMT-MOD (under construction1)_Project United (10.04.04)_3_Sampath_ver5_Himart management accounts (TOC)" xfId="538" xr:uid="{00000000-0005-0000-0000-000038020000}"/>
    <cellStyle name="_Book1_KMT-MOD (under construction1)_Project United (10.04.04)_3_Sampath_ver5_Himart management accounts (version 1)" xfId="539" xr:uid="{00000000-0005-0000-0000-000039020000}"/>
    <cellStyle name="_Book1_KMT-MOD (under construction1)_Project United (10.04.04)_3_Sampath_ver5_Himart management accounts (version 4)" xfId="540" xr:uid="{00000000-0005-0000-0000-00003A020000}"/>
    <cellStyle name="_Book1_KMT-MOD (under construction1)_Project United (10.04.04)_3_Sampath_ver5_Project Golf_Financial Projections (1.21.05)" xfId="541" xr:uid="{00000000-0005-0000-0000-00003B020000}"/>
    <cellStyle name="_Book1_KMT-MOD (under construction1)_Project United (10.04.04)_3_Sampath_ver5_Project Golf_Financial Projections (1.22.05)" xfId="542" xr:uid="{00000000-0005-0000-0000-00003C020000}"/>
    <cellStyle name="_Book1_KMT-MOD (under construction1)_Project United (10.04.04)_3_Sampath_ver5_Project Golf_Financial Projections (1.23.05)" xfId="543" xr:uid="{00000000-0005-0000-0000-00003D020000}"/>
    <cellStyle name="_Book1_KMT-MOD (under construction1)_Project United (10.04.04)_3_Sampath_ver5_Project Golf_Financial Projections (1.24.05)_1" xfId="544" xr:uid="{00000000-0005-0000-0000-00003E020000}"/>
    <cellStyle name="_Book1_KMT-MOD (under construction1)_Project United (10.04.04)_3_Sampath_ver5_Project Golf_Financial Projections (1.24.05)_4" xfId="545" xr:uid="{00000000-0005-0000-0000-00003F020000}"/>
    <cellStyle name="_Book1_KMT-MOD (under construction1)_Project United (10.04.04)_3_Sampath_ver5_Project Golf_Financial Projections (1.25.05)" xfId="546" xr:uid="{00000000-0005-0000-0000-000040020000}"/>
    <cellStyle name="_Book1_KMT-MOD (under construction1)_Project United (10.04.04)_3_Sampath_ver5_Project Golf_Financial Projections (1.26.05) KL_1" xfId="547" xr:uid="{00000000-0005-0000-0000-000041020000}"/>
    <cellStyle name="_Book1_KMT-MOD (under construction1)_Project United (10.04.04)_3_Sampath_ver5_Project Golf_Financial Projections (1.27.05)_revised" xfId="548" xr:uid="{00000000-0005-0000-0000-000042020000}"/>
    <cellStyle name="_Book1_KMT-MOD (under construction1)_Project United (10.04.04)_3_Sampath_ver5_Project Golf_Financial Projections (1.30.05)_revised_1" xfId="549" xr:uid="{00000000-0005-0000-0000-000043020000}"/>
    <cellStyle name="_Book1_KMT-MOD (under construction1)_Project United (10.04.04)_3_Sampath_ver5_Project Golf_Financial Projections (1.31.05)_revised 2" xfId="550" xr:uid="{00000000-0005-0000-0000-000044020000}"/>
    <cellStyle name="_Book1_KMT-MOD (under construction1)_Project United (10.04.04)_3_Sampath_ver5_Project Golf_Financial Projections (12.04.04)" xfId="551" xr:uid="{00000000-0005-0000-0000-000045020000}"/>
    <cellStyle name="_Book1_KMT-MOD (under construction1)_Project United (10.04.04)_3_Sampath_ver5_Project Golf_Financial Projections (2.1.05)_revised 21" xfId="552" xr:uid="{00000000-0005-0000-0000-000046020000}"/>
    <cellStyle name="_Book1_KMT-MOD (under construction1)_Project United (10.04.04)_3edit" xfId="553" xr:uid="{00000000-0005-0000-0000-000047020000}"/>
    <cellStyle name="_Book1_KMT-MOD (under construction1)_Project United (10.04.04)_3edit_@13. Himart management accounts (version 6)_20050510" xfId="554" xr:uid="{00000000-0005-0000-0000-000048020000}"/>
    <cellStyle name="_Book1_KMT-MOD (under construction1)_Project United (10.04.04)_3edit_@2-1. Himart management accounts_Affinity_20050510_Draft" xfId="555" xr:uid="{00000000-0005-0000-0000-000049020000}"/>
    <cellStyle name="_Book1_KMT-MOD (under construction1)_Project United (10.04.04)_3edit_1-2. @Himart management accounts_20050511" xfId="556" xr:uid="{00000000-0005-0000-0000-00004A020000}"/>
    <cellStyle name="_Book1_KMT-MOD (under construction1)_Project United (10.04.04)_3edit_1-3. @Himart management accounts_20050512" xfId="557" xr:uid="{00000000-0005-0000-0000-00004B020000}"/>
    <cellStyle name="_Book1_KMT-MOD (under construction1)_Project United (10.04.04)_3edit_13. mapping" xfId="558" xr:uid="{00000000-0005-0000-0000-00004C020000}"/>
    <cellStyle name="_Book1_KMT-MOD (under construction1)_Project United (10.04.04)_3edit_2  (번역) Himart management accounts_20050510" xfId="559" xr:uid="{00000000-0005-0000-0000-00004D020000}"/>
    <cellStyle name="_Book1_KMT-MOD (under construction1)_Project United (10.04.04)_3edit_Himart management accounts" xfId="560" xr:uid="{00000000-0005-0000-0000-00004E020000}"/>
    <cellStyle name="_Book1_KMT-MOD (under construction1)_Project United (10.04.04)_3edit_Himart management accounts (TOC)" xfId="561" xr:uid="{00000000-0005-0000-0000-00004F020000}"/>
    <cellStyle name="_Book1_KMT-MOD (under construction1)_Project United (10.04.04)_3edit_Himart management accounts (version 1)" xfId="562" xr:uid="{00000000-0005-0000-0000-000050020000}"/>
    <cellStyle name="_Book1_KMT-MOD (under construction1)_Project United (10.04.04)_3edit_Himart management accounts (version 4)" xfId="563" xr:uid="{00000000-0005-0000-0000-000051020000}"/>
    <cellStyle name="_Book1_KMT-MOD (under construction1)_Project United (10.04.04)_3edit_Project Golf_Financial Projections (1.21.05)" xfId="564" xr:uid="{00000000-0005-0000-0000-000052020000}"/>
    <cellStyle name="_Book1_KMT-MOD (under construction1)_Project United (10.04.04)_3edit_Project Golf_Financial Projections (1.22.05)" xfId="565" xr:uid="{00000000-0005-0000-0000-000053020000}"/>
    <cellStyle name="_Book1_KMT-MOD (under construction1)_Project United (10.04.04)_3edit_Project Golf_Financial Projections (1.23.05)" xfId="566" xr:uid="{00000000-0005-0000-0000-000054020000}"/>
    <cellStyle name="_Book1_KMT-MOD (under construction1)_Project United (10.04.04)_3edit_Project Golf_Financial Projections (1.24.05)_1" xfId="567" xr:uid="{00000000-0005-0000-0000-000055020000}"/>
    <cellStyle name="_Book1_KMT-MOD (under construction1)_Project United (10.04.04)_3edit_Project Golf_Financial Projections (1.24.05)_4" xfId="568" xr:uid="{00000000-0005-0000-0000-000056020000}"/>
    <cellStyle name="_Book1_KMT-MOD (under construction1)_Project United (10.04.04)_3edit_Project Golf_Financial Projections (1.25.05)" xfId="569" xr:uid="{00000000-0005-0000-0000-000057020000}"/>
    <cellStyle name="_Book1_KMT-MOD (under construction1)_Project United (10.04.04)_3edit_Project Golf_Financial Projections (1.26.05) KL_1" xfId="570" xr:uid="{00000000-0005-0000-0000-000058020000}"/>
    <cellStyle name="_Book1_KMT-MOD (under construction1)_Project United (10.04.04)_3edit_Project Golf_Financial Projections (1.27.05)_revised" xfId="571" xr:uid="{00000000-0005-0000-0000-000059020000}"/>
    <cellStyle name="_Book1_KMT-MOD (under construction1)_Project United (10.04.04)_3edit_Project Golf_Financial Projections (1.30.05)_revised_1" xfId="572" xr:uid="{00000000-0005-0000-0000-00005A020000}"/>
    <cellStyle name="_Book1_KMT-MOD (under construction1)_Project United (10.04.04)_3edit_Project Golf_Financial Projections (1.31.05)_revised 2" xfId="573" xr:uid="{00000000-0005-0000-0000-00005B020000}"/>
    <cellStyle name="_Book1_KMT-MOD (under construction1)_Project United (10.04.04)_3edit_Project Golf_Financial Projections (12.04.04)" xfId="574" xr:uid="{00000000-0005-0000-0000-00005C020000}"/>
    <cellStyle name="_Book1_KMT-MOD (under construction1)_Project United (10.04.04)_3edit_Project Golf_Financial Projections (2.1.05)_revised 21" xfId="575" xr:uid="{00000000-0005-0000-0000-00005D020000}"/>
    <cellStyle name="_Book1_KMT-MOD (under construction1)_Project United (10.05.04)" xfId="576" xr:uid="{00000000-0005-0000-0000-00005E020000}"/>
    <cellStyle name="_Book1_KMT-MOD (under construction1)_Project United (10.05.04)_Project United - 10.28edit2" xfId="577" xr:uid="{00000000-0005-0000-0000-00005F020000}"/>
    <cellStyle name="_Book1_KMT-MOD (under construction1)_Project United (10.05.04)_Project United - 10.28edit2_@13. Himart management accounts (version 6)_20050510" xfId="578" xr:uid="{00000000-0005-0000-0000-000060020000}"/>
    <cellStyle name="_Book1_KMT-MOD (under construction1)_Project United (10.05.04)_Project United - 10.28edit2_@2-1. Himart management accounts_Affinity_20050510_Draft" xfId="579" xr:uid="{00000000-0005-0000-0000-000061020000}"/>
    <cellStyle name="_Book1_KMT-MOD (under construction1)_Project United (10.05.04)_Project United - 10.28edit2_1-2. @Himart management accounts_20050511" xfId="580" xr:uid="{00000000-0005-0000-0000-000062020000}"/>
    <cellStyle name="_Book1_KMT-MOD (under construction1)_Project United (10.05.04)_Project United - 10.28edit2_1-3. @Himart management accounts_20050512" xfId="581" xr:uid="{00000000-0005-0000-0000-000063020000}"/>
    <cellStyle name="_Book1_KMT-MOD (under construction1)_Project United (10.05.04)_Project United - 10.28edit2_13. mapping" xfId="582" xr:uid="{00000000-0005-0000-0000-000064020000}"/>
    <cellStyle name="_Book1_KMT-MOD (under construction1)_Project United (10.05.04)_Project United - 10.28edit2_2  (번역) Himart management accounts_20050510" xfId="583" xr:uid="{00000000-0005-0000-0000-000065020000}"/>
    <cellStyle name="_Book1_KMT-MOD (under construction1)_Project United (10.05.04)_Project United - 10.28edit2_Himart management accounts" xfId="584" xr:uid="{00000000-0005-0000-0000-000066020000}"/>
    <cellStyle name="_Book1_KMT-MOD (under construction1)_Project United (10.05.04)_Project United - 10.28edit2_Himart management accounts (TOC)" xfId="585" xr:uid="{00000000-0005-0000-0000-000067020000}"/>
    <cellStyle name="_Book1_KMT-MOD (under construction1)_Project United (10.05.04)_Project United - 10.28edit2_Himart management accounts (version 1)" xfId="586" xr:uid="{00000000-0005-0000-0000-000068020000}"/>
    <cellStyle name="_Book1_KMT-MOD (under construction1)_Project United (10.05.04)_Project United - 10.28edit2_Himart management accounts (version 4)" xfId="587" xr:uid="{00000000-0005-0000-0000-000069020000}"/>
    <cellStyle name="_Book1_KMT-MOD (under construction1)_Project United (10.05.04)_Project United - 10.28edit2_Project Golf_Financial Projections (1.21.05)" xfId="588" xr:uid="{00000000-0005-0000-0000-00006A020000}"/>
    <cellStyle name="_Book1_KMT-MOD (under construction1)_Project United (10.05.04)_Project United - 10.28edit2_Project Golf_Financial Projections (1.22.05)" xfId="589" xr:uid="{00000000-0005-0000-0000-00006B020000}"/>
    <cellStyle name="_Book1_KMT-MOD (under construction1)_Project United (10.05.04)_Project United - 10.28edit2_Project Golf_Financial Projections (1.23.05)" xfId="590" xr:uid="{00000000-0005-0000-0000-00006C020000}"/>
    <cellStyle name="_Book1_KMT-MOD (under construction1)_Project United (10.05.04)_Project United - 10.28edit2_Project Golf_Financial Projections (1.24.05)_1" xfId="591" xr:uid="{00000000-0005-0000-0000-00006D020000}"/>
    <cellStyle name="_Book1_KMT-MOD (under construction1)_Project United (10.05.04)_Project United - 10.28edit2_Project Golf_Financial Projections (1.24.05)_4" xfId="592" xr:uid="{00000000-0005-0000-0000-00006E020000}"/>
    <cellStyle name="_Book1_KMT-MOD (under construction1)_Project United (10.05.04)_Project United - 10.28edit2_Project Golf_Financial Projections (1.25.05)" xfId="593" xr:uid="{00000000-0005-0000-0000-00006F020000}"/>
    <cellStyle name="_Book1_KMT-MOD (under construction1)_Project United (10.05.04)_Project United - 10.28edit2_Project Golf_Financial Projections (1.26.05) KL_1" xfId="594" xr:uid="{00000000-0005-0000-0000-000070020000}"/>
    <cellStyle name="_Book1_KMT-MOD (under construction1)_Project United (10.05.04)_Project United - 10.28edit2_Project Golf_Financial Projections (1.27.05)_revised" xfId="595" xr:uid="{00000000-0005-0000-0000-000071020000}"/>
    <cellStyle name="_Book1_KMT-MOD (under construction1)_Project United (10.05.04)_Project United - 10.28edit2_Project Golf_Financial Projections (1.30.05)_revised_1" xfId="596" xr:uid="{00000000-0005-0000-0000-000072020000}"/>
    <cellStyle name="_Book1_KMT-MOD (under construction1)_Project United (10.05.04)_Project United - 10.28edit2_Project Golf_Financial Projections (1.31.05)_revised 2" xfId="597" xr:uid="{00000000-0005-0000-0000-000073020000}"/>
    <cellStyle name="_Book1_KMT-MOD (under construction1)_Project United (10.05.04)_Project United - 10.28edit2_Project Golf_Financial Projections (12.04.04)" xfId="598" xr:uid="{00000000-0005-0000-0000-000074020000}"/>
    <cellStyle name="_Book1_KMT-MOD (under construction1)_Project United (10.05.04)_Project United - 10.28edit2_Project Golf_Financial Projections (2.1.05)_revised 21" xfId="599" xr:uid="{00000000-0005-0000-0000-000075020000}"/>
    <cellStyle name="_Book1_KMT-MOD (under construction1)_Project United (10.05.04)_Project United (10.12.04) iBase v2" xfId="600" xr:uid="{00000000-0005-0000-0000-000076020000}"/>
    <cellStyle name="_Book1_KMT-MOD (under construction1)_Project United (10.05.04)_Project United (10.12.04) iBase v2_Proj United (10.29.04) Base" xfId="601" xr:uid="{00000000-0005-0000-0000-000077020000}"/>
    <cellStyle name="_Book1_KMT-MOD (under construction1)_Project United (10.05.04)_SKT_v4" xfId="602" xr:uid="{00000000-0005-0000-0000-000078020000}"/>
    <cellStyle name="_Book1_KMT-MOD (under construction1)_Project United (10.05.04)_SKT_v4_Project United - 10.28edit2" xfId="603" xr:uid="{00000000-0005-0000-0000-000079020000}"/>
    <cellStyle name="_Book1_KMT-MOD (under construction1)_Project United (10.05.04)_SKT_v4_Project United - 10.28edit2_@13. Himart management accounts (version 6)_20050510" xfId="604" xr:uid="{00000000-0005-0000-0000-00007A020000}"/>
    <cellStyle name="_Book1_KMT-MOD (under construction1)_Project United (10.05.04)_SKT_v4_Project United - 10.28edit2_@2-1. Himart management accounts_Affinity_20050510_Draft" xfId="605" xr:uid="{00000000-0005-0000-0000-00007B020000}"/>
    <cellStyle name="_Book1_KMT-MOD (under construction1)_Project United (10.05.04)_SKT_v4_Project United - 10.28edit2_1-2. @Himart management accounts_20050511" xfId="606" xr:uid="{00000000-0005-0000-0000-00007C020000}"/>
    <cellStyle name="_Book1_KMT-MOD (under construction1)_Project United (10.05.04)_SKT_v4_Project United - 10.28edit2_1-3. @Himart management accounts_20050512" xfId="607" xr:uid="{00000000-0005-0000-0000-00007D020000}"/>
    <cellStyle name="_Book1_KMT-MOD (under construction1)_Project United (10.05.04)_SKT_v4_Project United - 10.28edit2_13. mapping" xfId="608" xr:uid="{00000000-0005-0000-0000-00007E020000}"/>
    <cellStyle name="_Book1_KMT-MOD (under construction1)_Project United (10.05.04)_SKT_v4_Project United - 10.28edit2_2  (번역) Himart management accounts_20050510" xfId="609" xr:uid="{00000000-0005-0000-0000-00007F020000}"/>
    <cellStyle name="_Book1_KMT-MOD (under construction1)_Project United (10.05.04)_SKT_v4_Project United - 10.28edit2_Himart management accounts" xfId="610" xr:uid="{00000000-0005-0000-0000-000080020000}"/>
    <cellStyle name="_Book1_KMT-MOD (under construction1)_Project United (10.05.04)_SKT_v4_Project United - 10.28edit2_Himart management accounts (TOC)" xfId="611" xr:uid="{00000000-0005-0000-0000-000081020000}"/>
    <cellStyle name="_Book1_KMT-MOD (under construction1)_Project United (10.05.04)_SKT_v4_Project United - 10.28edit2_Himart management accounts (version 1)" xfId="612" xr:uid="{00000000-0005-0000-0000-000082020000}"/>
    <cellStyle name="_Book1_KMT-MOD (under construction1)_Project United (10.05.04)_SKT_v4_Project United - 10.28edit2_Himart management accounts (version 4)" xfId="613" xr:uid="{00000000-0005-0000-0000-000083020000}"/>
    <cellStyle name="_Book1_KMT-MOD (under construction1)_Project United (10.05.04)_SKT_v4_Project United - 10.28edit2_Project Golf_Financial Projections (1.21.05)" xfId="614" xr:uid="{00000000-0005-0000-0000-000084020000}"/>
    <cellStyle name="_Book1_KMT-MOD (under construction1)_Project United (10.05.04)_SKT_v4_Project United - 10.28edit2_Project Golf_Financial Projections (1.22.05)" xfId="615" xr:uid="{00000000-0005-0000-0000-000085020000}"/>
    <cellStyle name="_Book1_KMT-MOD (under construction1)_Project United (10.05.04)_SKT_v4_Project United - 10.28edit2_Project Golf_Financial Projections (1.23.05)" xfId="616" xr:uid="{00000000-0005-0000-0000-000086020000}"/>
    <cellStyle name="_Book1_KMT-MOD (under construction1)_Project United (10.05.04)_SKT_v4_Project United - 10.28edit2_Project Golf_Financial Projections (1.24.05)_1" xfId="617" xr:uid="{00000000-0005-0000-0000-000087020000}"/>
    <cellStyle name="_Book1_KMT-MOD (under construction1)_Project United (10.05.04)_SKT_v4_Project United - 10.28edit2_Project Golf_Financial Projections (1.24.05)_4" xfId="618" xr:uid="{00000000-0005-0000-0000-000088020000}"/>
    <cellStyle name="_Book1_KMT-MOD (under construction1)_Project United (10.05.04)_SKT_v4_Project United - 10.28edit2_Project Golf_Financial Projections (1.25.05)" xfId="619" xr:uid="{00000000-0005-0000-0000-000089020000}"/>
    <cellStyle name="_Book1_KMT-MOD (under construction1)_Project United (10.05.04)_SKT_v4_Project United - 10.28edit2_Project Golf_Financial Projections (1.26.05) KL_1" xfId="620" xr:uid="{00000000-0005-0000-0000-00008A020000}"/>
    <cellStyle name="_Book1_KMT-MOD (under construction1)_Project United (10.05.04)_SKT_v4_Project United - 10.28edit2_Project Golf_Financial Projections (1.27.05)_revised" xfId="621" xr:uid="{00000000-0005-0000-0000-00008B020000}"/>
    <cellStyle name="_Book1_KMT-MOD (under construction1)_Project United (10.05.04)_SKT_v4_Project United - 10.28edit2_Project Golf_Financial Projections (1.30.05)_revised_1" xfId="622" xr:uid="{00000000-0005-0000-0000-00008C020000}"/>
    <cellStyle name="_Book1_KMT-MOD (under construction1)_Project United (10.05.04)_SKT_v4_Project United - 10.28edit2_Project Golf_Financial Projections (1.31.05)_revised 2" xfId="623" xr:uid="{00000000-0005-0000-0000-00008D020000}"/>
    <cellStyle name="_Book1_KMT-MOD (under construction1)_Project United (10.05.04)_SKT_v4_Project United - 10.28edit2_Project Golf_Financial Projections (12.04.04)" xfId="624" xr:uid="{00000000-0005-0000-0000-00008E020000}"/>
    <cellStyle name="_Book1_KMT-MOD (under construction1)_Project United (10.05.04)_SKT_v4_Project United - 10.28edit2_Project Golf_Financial Projections (2.1.05)_revised 21" xfId="625" xr:uid="{00000000-0005-0000-0000-00008F020000}"/>
    <cellStyle name="_Book1_KMT-MOD (under construction1)_Project United (10.05.04)_SKT_v4_Project United (10.12.04) iBase v2" xfId="626" xr:uid="{00000000-0005-0000-0000-000090020000}"/>
    <cellStyle name="_Book1_KMT-MOD (under construction1)_Project United (10.05.04)_SKT_v4_Project United (10.12.04) iBase v2_Proj United (10.29.04) Base" xfId="627" xr:uid="{00000000-0005-0000-0000-000091020000}"/>
    <cellStyle name="_Book1_KT Model" xfId="628" xr:uid="{00000000-0005-0000-0000-000092020000}"/>
    <cellStyle name="_Book1_KT Model (new template)" xfId="629" xr:uid="{00000000-0005-0000-0000-000093020000}"/>
    <cellStyle name="_Book1_KT Model (new template)_KeyDrivers" xfId="630" xr:uid="{00000000-0005-0000-0000-000094020000}"/>
    <cellStyle name="_Book1_KT Model (new template)_KeyDrivers_Project United - 10.28edit2" xfId="631" xr:uid="{00000000-0005-0000-0000-000095020000}"/>
    <cellStyle name="_Book1_KT Model (new template)_KeyDrivers_Project United - 10.28edit2_@13. Himart management accounts (version 6)_20050510" xfId="632" xr:uid="{00000000-0005-0000-0000-000096020000}"/>
    <cellStyle name="_Book1_KT Model (new template)_KeyDrivers_Project United - 10.28edit2_@2-1. Himart management accounts_Affinity_20050510_Draft" xfId="633" xr:uid="{00000000-0005-0000-0000-000097020000}"/>
    <cellStyle name="_Book1_KT Model (new template)_KeyDrivers_Project United - 10.28edit2_1-2. @Himart management accounts_20050511" xfId="634" xr:uid="{00000000-0005-0000-0000-000098020000}"/>
    <cellStyle name="_Book1_KT Model (new template)_KeyDrivers_Project United - 10.28edit2_1-3. @Himart management accounts_20050512" xfId="635" xr:uid="{00000000-0005-0000-0000-000099020000}"/>
    <cellStyle name="_Book1_KT Model (new template)_KeyDrivers_Project United - 10.28edit2_13. mapping" xfId="636" xr:uid="{00000000-0005-0000-0000-00009A020000}"/>
    <cellStyle name="_Book1_KT Model (new template)_KeyDrivers_Project United - 10.28edit2_2  (번역) Himart management accounts_20050510" xfId="637" xr:uid="{00000000-0005-0000-0000-00009B020000}"/>
    <cellStyle name="_Book1_KT Model (new template)_KeyDrivers_Project United - 10.28edit2_Himart management accounts" xfId="638" xr:uid="{00000000-0005-0000-0000-00009C020000}"/>
    <cellStyle name="_Book1_KT Model (new template)_KeyDrivers_Project United - 10.28edit2_Himart management accounts (TOC)" xfId="639" xr:uid="{00000000-0005-0000-0000-00009D020000}"/>
    <cellStyle name="_Book1_KT Model (new template)_KeyDrivers_Project United - 10.28edit2_Himart management accounts (version 1)" xfId="640" xr:uid="{00000000-0005-0000-0000-00009E020000}"/>
    <cellStyle name="_Book1_KT Model (new template)_KeyDrivers_Project United - 10.28edit2_Himart management accounts (version 4)" xfId="641" xr:uid="{00000000-0005-0000-0000-00009F020000}"/>
    <cellStyle name="_Book1_KT Model (new template)_KeyDrivers_Project United - 10.28edit2_Project Golf_Financial Projections (1.21.05)" xfId="642" xr:uid="{00000000-0005-0000-0000-0000A0020000}"/>
    <cellStyle name="_Book1_KT Model (new template)_KeyDrivers_Project United - 10.28edit2_Project Golf_Financial Projections (1.22.05)" xfId="643" xr:uid="{00000000-0005-0000-0000-0000A1020000}"/>
    <cellStyle name="_Book1_KT Model (new template)_KeyDrivers_Project United - 10.28edit2_Project Golf_Financial Projections (1.23.05)" xfId="644" xr:uid="{00000000-0005-0000-0000-0000A2020000}"/>
    <cellStyle name="_Book1_KT Model (new template)_KeyDrivers_Project United - 10.28edit2_Project Golf_Financial Projections (1.24.05)_1" xfId="645" xr:uid="{00000000-0005-0000-0000-0000A3020000}"/>
    <cellStyle name="_Book1_KT Model (new template)_KeyDrivers_Project United - 10.28edit2_Project Golf_Financial Projections (1.24.05)_4" xfId="646" xr:uid="{00000000-0005-0000-0000-0000A4020000}"/>
    <cellStyle name="_Book1_KT Model (new template)_KeyDrivers_Project United - 10.28edit2_Project Golf_Financial Projections (1.25.05)" xfId="647" xr:uid="{00000000-0005-0000-0000-0000A5020000}"/>
    <cellStyle name="_Book1_KT Model (new template)_KeyDrivers_Project United - 10.28edit2_Project Golf_Financial Projections (1.26.05) KL_1" xfId="648" xr:uid="{00000000-0005-0000-0000-0000A6020000}"/>
    <cellStyle name="_Book1_KT Model (new template)_KeyDrivers_Project United - 10.28edit2_Project Golf_Financial Projections (1.27.05)_revised" xfId="649" xr:uid="{00000000-0005-0000-0000-0000A7020000}"/>
    <cellStyle name="_Book1_KT Model (new template)_KeyDrivers_Project United - 10.28edit2_Project Golf_Financial Projections (1.30.05)_revised_1" xfId="650" xr:uid="{00000000-0005-0000-0000-0000A8020000}"/>
    <cellStyle name="_Book1_KT Model (new template)_KeyDrivers_Project United - 10.28edit2_Project Golf_Financial Projections (1.31.05)_revised 2" xfId="651" xr:uid="{00000000-0005-0000-0000-0000A9020000}"/>
    <cellStyle name="_Book1_KT Model (new template)_KeyDrivers_Project United - 10.28edit2_Project Golf_Financial Projections (12.04.04)" xfId="652" xr:uid="{00000000-0005-0000-0000-0000AA020000}"/>
    <cellStyle name="_Book1_KT Model (new template)_KeyDrivers_Project United - 10.28edit2_Project Golf_Financial Projections (2.1.05)_revised 21" xfId="653" xr:uid="{00000000-0005-0000-0000-0000AB020000}"/>
    <cellStyle name="_Book1_KT Model (new template)_KeyDrivers_Project United (10.12.04) iBase v2" xfId="654" xr:uid="{00000000-0005-0000-0000-0000AC020000}"/>
    <cellStyle name="_Book1_KT Model (new template)_KeyDrivers_Project United (10.12.04) iBase v2_Proj United (10.29.04) Base" xfId="655" xr:uid="{00000000-0005-0000-0000-0000AD020000}"/>
    <cellStyle name="_Book1_KT Model (new template)_MVNO Subs Model" xfId="656" xr:uid="{00000000-0005-0000-0000-0000AE020000}"/>
    <cellStyle name="_Book1_KT Model (new template)_MVNO Subs Model_Project United - 10.28edit2" xfId="657" xr:uid="{00000000-0005-0000-0000-0000AF020000}"/>
    <cellStyle name="_Book1_KT Model (new template)_MVNO Subs Model_Project United - 10.28edit2_@13. Himart management accounts (version 6)_20050510" xfId="658" xr:uid="{00000000-0005-0000-0000-0000B0020000}"/>
    <cellStyle name="_Book1_KT Model (new template)_MVNO Subs Model_Project United - 10.28edit2_@2-1. Himart management accounts_Affinity_20050510_Draft" xfId="659" xr:uid="{00000000-0005-0000-0000-0000B1020000}"/>
    <cellStyle name="_Book1_KT Model (new template)_MVNO Subs Model_Project United - 10.28edit2_1-2. @Himart management accounts_20050511" xfId="660" xr:uid="{00000000-0005-0000-0000-0000B2020000}"/>
    <cellStyle name="_Book1_KT Model (new template)_MVNO Subs Model_Project United - 10.28edit2_1-3. @Himart management accounts_20050512" xfId="661" xr:uid="{00000000-0005-0000-0000-0000B3020000}"/>
    <cellStyle name="_Book1_KT Model (new template)_MVNO Subs Model_Project United - 10.28edit2_13. mapping" xfId="662" xr:uid="{00000000-0005-0000-0000-0000B4020000}"/>
    <cellStyle name="_Book1_KT Model (new template)_MVNO Subs Model_Project United - 10.28edit2_2  (번역) Himart management accounts_20050510" xfId="663" xr:uid="{00000000-0005-0000-0000-0000B5020000}"/>
    <cellStyle name="_Book1_KT Model (new template)_MVNO Subs Model_Project United - 10.28edit2_Himart management accounts" xfId="664" xr:uid="{00000000-0005-0000-0000-0000B6020000}"/>
    <cellStyle name="_Book1_KT Model (new template)_MVNO Subs Model_Project United - 10.28edit2_Himart management accounts (TOC)" xfId="665" xr:uid="{00000000-0005-0000-0000-0000B7020000}"/>
    <cellStyle name="_Book1_KT Model (new template)_MVNO Subs Model_Project United - 10.28edit2_Himart management accounts (version 1)" xfId="666" xr:uid="{00000000-0005-0000-0000-0000B8020000}"/>
    <cellStyle name="_Book1_KT Model (new template)_MVNO Subs Model_Project United - 10.28edit2_Himart management accounts (version 4)" xfId="667" xr:uid="{00000000-0005-0000-0000-0000B9020000}"/>
    <cellStyle name="_Book1_KT Model (new template)_MVNO Subs Model_Project United - 10.28edit2_Project Golf_Financial Projections (1.21.05)" xfId="668" xr:uid="{00000000-0005-0000-0000-0000BA020000}"/>
    <cellStyle name="_Book1_KT Model (new template)_MVNO Subs Model_Project United - 10.28edit2_Project Golf_Financial Projections (1.22.05)" xfId="669" xr:uid="{00000000-0005-0000-0000-0000BB020000}"/>
    <cellStyle name="_Book1_KT Model (new template)_MVNO Subs Model_Project United - 10.28edit2_Project Golf_Financial Projections (1.23.05)" xfId="670" xr:uid="{00000000-0005-0000-0000-0000BC020000}"/>
    <cellStyle name="_Book1_KT Model (new template)_MVNO Subs Model_Project United - 10.28edit2_Project Golf_Financial Projections (1.24.05)_1" xfId="671" xr:uid="{00000000-0005-0000-0000-0000BD020000}"/>
    <cellStyle name="_Book1_KT Model (new template)_MVNO Subs Model_Project United - 10.28edit2_Project Golf_Financial Projections (1.24.05)_4" xfId="672" xr:uid="{00000000-0005-0000-0000-0000BE020000}"/>
    <cellStyle name="_Book1_KT Model (new template)_MVNO Subs Model_Project United - 10.28edit2_Project Golf_Financial Projections (1.25.05)" xfId="673" xr:uid="{00000000-0005-0000-0000-0000BF020000}"/>
    <cellStyle name="_Book1_KT Model (new template)_MVNO Subs Model_Project United - 10.28edit2_Project Golf_Financial Projections (1.26.05) KL_1" xfId="674" xr:uid="{00000000-0005-0000-0000-0000C0020000}"/>
    <cellStyle name="_Book1_KT Model (new template)_MVNO Subs Model_Project United - 10.28edit2_Project Golf_Financial Projections (1.27.05)_revised" xfId="675" xr:uid="{00000000-0005-0000-0000-0000C1020000}"/>
    <cellStyle name="_Book1_KT Model (new template)_MVNO Subs Model_Project United - 10.28edit2_Project Golf_Financial Projections (1.30.05)_revised_1" xfId="676" xr:uid="{00000000-0005-0000-0000-0000C2020000}"/>
    <cellStyle name="_Book1_KT Model (new template)_MVNO Subs Model_Project United - 10.28edit2_Project Golf_Financial Projections (1.31.05)_revised 2" xfId="677" xr:uid="{00000000-0005-0000-0000-0000C3020000}"/>
    <cellStyle name="_Book1_KT Model (new template)_MVNO Subs Model_Project United - 10.28edit2_Project Golf_Financial Projections (12.04.04)" xfId="678" xr:uid="{00000000-0005-0000-0000-0000C4020000}"/>
    <cellStyle name="_Book1_KT Model (new template)_MVNO Subs Model_Project United - 10.28edit2_Project Golf_Financial Projections (2.1.05)_revised 21" xfId="679" xr:uid="{00000000-0005-0000-0000-0000C5020000}"/>
    <cellStyle name="_Book1_KT Model (new template)_MVNO Subs Model_Project United (10.12.04) iBase v2" xfId="680" xr:uid="{00000000-0005-0000-0000-0000C6020000}"/>
    <cellStyle name="_Book1_KT Model (new template)_MVNO Subs Model_Project United (10.12.04) iBase v2_Proj United (10.29.04) Base" xfId="681" xr:uid="{00000000-0005-0000-0000-0000C7020000}"/>
    <cellStyle name="_Book1_KT Model (new template)_Proj United (10.29.04) Base" xfId="682" xr:uid="{00000000-0005-0000-0000-0000C8020000}"/>
    <cellStyle name="_Book1_KT Model (new template)_Project United - 10.10a" xfId="683" xr:uid="{00000000-0005-0000-0000-0000C9020000}"/>
    <cellStyle name="_Book1_KT Model (new template)_Project United - 10.10a_@13. Himart management accounts (version 6)_20050510" xfId="684" xr:uid="{00000000-0005-0000-0000-0000CA020000}"/>
    <cellStyle name="_Book1_KT Model (new template)_Project United - 10.10a_@2-1. Himart management accounts_Affinity_20050510_Draft" xfId="685" xr:uid="{00000000-0005-0000-0000-0000CB020000}"/>
    <cellStyle name="_Book1_KT Model (new template)_Project United - 10.10a_1-2. @Himart management accounts_20050511" xfId="686" xr:uid="{00000000-0005-0000-0000-0000CC020000}"/>
    <cellStyle name="_Book1_KT Model (new template)_Project United - 10.10a_1-3. @Himart management accounts_20050512" xfId="687" xr:uid="{00000000-0005-0000-0000-0000CD020000}"/>
    <cellStyle name="_Book1_KT Model (new template)_Project United - 10.10a_13. mapping" xfId="688" xr:uid="{00000000-0005-0000-0000-0000CE020000}"/>
    <cellStyle name="_Book1_KT Model (new template)_Project United - 10.10a_2  (번역) Himart management accounts_20050510" xfId="689" xr:uid="{00000000-0005-0000-0000-0000CF020000}"/>
    <cellStyle name="_Book1_KT Model (new template)_Project United - 10.10a_Himart management accounts" xfId="690" xr:uid="{00000000-0005-0000-0000-0000D0020000}"/>
    <cellStyle name="_Book1_KT Model (new template)_Project United - 10.10a_Himart management accounts (TOC)" xfId="691" xr:uid="{00000000-0005-0000-0000-0000D1020000}"/>
    <cellStyle name="_Book1_KT Model (new template)_Project United - 10.10a_Himart management accounts (version 1)" xfId="692" xr:uid="{00000000-0005-0000-0000-0000D2020000}"/>
    <cellStyle name="_Book1_KT Model (new template)_Project United - 10.10a_Himart management accounts (version 4)" xfId="693" xr:uid="{00000000-0005-0000-0000-0000D3020000}"/>
    <cellStyle name="_Book1_KT Model (new template)_Project United - 10.10a_Project Golf_Financial Projections (1.21.05)" xfId="694" xr:uid="{00000000-0005-0000-0000-0000D4020000}"/>
    <cellStyle name="_Book1_KT Model (new template)_Project United - 10.10a_Project Golf_Financial Projections (1.22.05)" xfId="695" xr:uid="{00000000-0005-0000-0000-0000D5020000}"/>
    <cellStyle name="_Book1_KT Model (new template)_Project United - 10.10a_Project Golf_Financial Projections (1.23.05)" xfId="696" xr:uid="{00000000-0005-0000-0000-0000D6020000}"/>
    <cellStyle name="_Book1_KT Model (new template)_Project United - 10.10a_Project Golf_Financial Projections (1.24.05)_1" xfId="697" xr:uid="{00000000-0005-0000-0000-0000D7020000}"/>
    <cellStyle name="_Book1_KT Model (new template)_Project United - 10.10a_Project Golf_Financial Projections (1.24.05)_4" xfId="698" xr:uid="{00000000-0005-0000-0000-0000D8020000}"/>
    <cellStyle name="_Book1_KT Model (new template)_Project United - 10.10a_Project Golf_Financial Projections (1.25.05)" xfId="699" xr:uid="{00000000-0005-0000-0000-0000D9020000}"/>
    <cellStyle name="_Book1_KT Model (new template)_Project United - 10.10a_Project Golf_Financial Projections (1.26.05) KL_1" xfId="700" xr:uid="{00000000-0005-0000-0000-0000DA020000}"/>
    <cellStyle name="_Book1_KT Model (new template)_Project United - 10.10a_Project Golf_Financial Projections (1.27.05)_revised" xfId="701" xr:uid="{00000000-0005-0000-0000-0000DB020000}"/>
    <cellStyle name="_Book1_KT Model (new template)_Project United - 10.10a_Project Golf_Financial Projections (1.30.05)_revised_1" xfId="702" xr:uid="{00000000-0005-0000-0000-0000DC020000}"/>
    <cellStyle name="_Book1_KT Model (new template)_Project United - 10.10a_Project Golf_Financial Projections (1.31.05)_revised 2" xfId="703" xr:uid="{00000000-0005-0000-0000-0000DD020000}"/>
    <cellStyle name="_Book1_KT Model (new template)_Project United - 10.10a_Project Golf_Financial Projections (12.04.04)" xfId="704" xr:uid="{00000000-0005-0000-0000-0000DE020000}"/>
    <cellStyle name="_Book1_KT Model (new template)_Project United - 10.10a_Project Golf_Financial Projections (2.1.05)_revised 21" xfId="705" xr:uid="{00000000-0005-0000-0000-0000DF020000}"/>
    <cellStyle name="_Book1_KT Model (new template)_Project United - 10.12BT" xfId="706" xr:uid="{00000000-0005-0000-0000-0000E0020000}"/>
    <cellStyle name="_Book1_KT Model (new template)_Project United - 10.12BT_@13. Himart management accounts (version 6)_20050510" xfId="707" xr:uid="{00000000-0005-0000-0000-0000E1020000}"/>
    <cellStyle name="_Book1_KT Model (new template)_Project United - 10.12BT_@2-1. Himart management accounts_Affinity_20050510_Draft" xfId="708" xr:uid="{00000000-0005-0000-0000-0000E2020000}"/>
    <cellStyle name="_Book1_KT Model (new template)_Project United - 10.12BT_1-2. @Himart management accounts_20050511" xfId="709" xr:uid="{00000000-0005-0000-0000-0000E3020000}"/>
    <cellStyle name="_Book1_KT Model (new template)_Project United - 10.12BT_1-3. @Himart management accounts_20050512" xfId="710" xr:uid="{00000000-0005-0000-0000-0000E4020000}"/>
    <cellStyle name="_Book1_KT Model (new template)_Project United - 10.12BT_13. mapping" xfId="711" xr:uid="{00000000-0005-0000-0000-0000E5020000}"/>
    <cellStyle name="_Book1_KT Model (new template)_Project United - 10.12BT_2  (번역) Himart management accounts_20050510" xfId="712" xr:uid="{00000000-0005-0000-0000-0000E6020000}"/>
    <cellStyle name="_Book1_KT Model (new template)_Project United - 10.12BT_Himart management accounts" xfId="713" xr:uid="{00000000-0005-0000-0000-0000E7020000}"/>
    <cellStyle name="_Book1_KT Model (new template)_Project United - 10.12BT_Himart management accounts (TOC)" xfId="714" xr:uid="{00000000-0005-0000-0000-0000E8020000}"/>
    <cellStyle name="_Book1_KT Model (new template)_Project United - 10.12BT_Himart management accounts (version 1)" xfId="715" xr:uid="{00000000-0005-0000-0000-0000E9020000}"/>
    <cellStyle name="_Book1_KT Model (new template)_Project United - 10.12BT_Himart management accounts (version 4)" xfId="716" xr:uid="{00000000-0005-0000-0000-0000EA020000}"/>
    <cellStyle name="_Book1_KT Model (new template)_Project United - 10.12BT_Project Golf_Financial Projections (1.21.05)" xfId="717" xr:uid="{00000000-0005-0000-0000-0000EB020000}"/>
    <cellStyle name="_Book1_KT Model (new template)_Project United - 10.12BT_Project Golf_Financial Projections (1.22.05)" xfId="718" xr:uid="{00000000-0005-0000-0000-0000EC020000}"/>
    <cellStyle name="_Book1_KT Model (new template)_Project United - 10.12BT_Project Golf_Financial Projections (1.23.05)" xfId="719" xr:uid="{00000000-0005-0000-0000-0000ED020000}"/>
    <cellStyle name="_Book1_KT Model (new template)_Project United - 10.12BT_Project Golf_Financial Projections (1.24.05)_1" xfId="720" xr:uid="{00000000-0005-0000-0000-0000EE020000}"/>
    <cellStyle name="_Book1_KT Model (new template)_Project United - 10.12BT_Project Golf_Financial Projections (1.24.05)_4" xfId="721" xr:uid="{00000000-0005-0000-0000-0000EF020000}"/>
    <cellStyle name="_Book1_KT Model (new template)_Project United - 10.12BT_Project Golf_Financial Projections (1.25.05)" xfId="722" xr:uid="{00000000-0005-0000-0000-0000F0020000}"/>
    <cellStyle name="_Book1_KT Model (new template)_Project United - 10.12BT_Project Golf_Financial Projections (1.26.05) KL_1" xfId="723" xr:uid="{00000000-0005-0000-0000-0000F1020000}"/>
    <cellStyle name="_Book1_KT Model (new template)_Project United - 10.12BT_Project Golf_Financial Projections (1.27.05)_revised" xfId="724" xr:uid="{00000000-0005-0000-0000-0000F2020000}"/>
    <cellStyle name="_Book1_KT Model (new template)_Project United - 10.12BT_Project Golf_Financial Projections (1.30.05)_revised_1" xfId="725" xr:uid="{00000000-0005-0000-0000-0000F3020000}"/>
    <cellStyle name="_Book1_KT Model (new template)_Project United - 10.12BT_Project Golf_Financial Projections (1.31.05)_revised 2" xfId="726" xr:uid="{00000000-0005-0000-0000-0000F4020000}"/>
    <cellStyle name="_Book1_KT Model (new template)_Project United - 10.12BT_Project Golf_Financial Projections (12.04.04)" xfId="727" xr:uid="{00000000-0005-0000-0000-0000F5020000}"/>
    <cellStyle name="_Book1_KT Model (new template)_Project United - 10.12BT_Project Golf_Financial Projections (2.1.05)_revised 21" xfId="728" xr:uid="{00000000-0005-0000-0000-0000F6020000}"/>
    <cellStyle name="_Book1_KT Model (new template)_Project United - 10.28edit2" xfId="729" xr:uid="{00000000-0005-0000-0000-0000F7020000}"/>
    <cellStyle name="_Book1_KT Model (new template)_Project United - 10.28edit2_@13. Himart management accounts (version 6)_20050510" xfId="730" xr:uid="{00000000-0005-0000-0000-0000F8020000}"/>
    <cellStyle name="_Book1_KT Model (new template)_Project United - 10.28edit2_@2-1. Himart management accounts_Affinity_20050510_Draft" xfId="731" xr:uid="{00000000-0005-0000-0000-0000F9020000}"/>
    <cellStyle name="_Book1_KT Model (new template)_Project United - 10.28edit2_1-2. @Himart management accounts_20050511" xfId="732" xr:uid="{00000000-0005-0000-0000-0000FA020000}"/>
    <cellStyle name="_Book1_KT Model (new template)_Project United - 10.28edit2_1-3. @Himart management accounts_20050512" xfId="733" xr:uid="{00000000-0005-0000-0000-0000FB020000}"/>
    <cellStyle name="_Book1_KT Model (new template)_Project United - 10.28edit2_13. mapping" xfId="734" xr:uid="{00000000-0005-0000-0000-0000FC020000}"/>
    <cellStyle name="_Book1_KT Model (new template)_Project United - 10.28edit2_2  (번역) Himart management accounts_20050510" xfId="735" xr:uid="{00000000-0005-0000-0000-0000FD020000}"/>
    <cellStyle name="_Book1_KT Model (new template)_Project United - 10.28edit2_Himart management accounts" xfId="736" xr:uid="{00000000-0005-0000-0000-0000FE020000}"/>
    <cellStyle name="_Book1_KT Model (new template)_Project United - 10.28edit2_Himart management accounts (TOC)" xfId="737" xr:uid="{00000000-0005-0000-0000-0000FF020000}"/>
    <cellStyle name="_Book1_KT Model (new template)_Project United - 10.28edit2_Himart management accounts (version 1)" xfId="738" xr:uid="{00000000-0005-0000-0000-000000030000}"/>
    <cellStyle name="_Book1_KT Model (new template)_Project United - 10.28edit2_Himart management accounts (version 4)" xfId="739" xr:uid="{00000000-0005-0000-0000-000001030000}"/>
    <cellStyle name="_Book1_KT Model (new template)_Project United - 10.28edit2_Project Golf_Financial Projections (1.21.05)" xfId="740" xr:uid="{00000000-0005-0000-0000-000002030000}"/>
    <cellStyle name="_Book1_KT Model (new template)_Project United - 10.28edit2_Project Golf_Financial Projections (1.22.05)" xfId="741" xr:uid="{00000000-0005-0000-0000-000003030000}"/>
    <cellStyle name="_Book1_KT Model (new template)_Project United - 10.28edit2_Project Golf_Financial Projections (1.23.05)" xfId="742" xr:uid="{00000000-0005-0000-0000-000004030000}"/>
    <cellStyle name="_Book1_KT Model (new template)_Project United - 10.28edit2_Project Golf_Financial Projections (1.24.05)_1" xfId="743" xr:uid="{00000000-0005-0000-0000-000005030000}"/>
    <cellStyle name="_Book1_KT Model (new template)_Project United - 10.28edit2_Project Golf_Financial Projections (1.24.05)_4" xfId="744" xr:uid="{00000000-0005-0000-0000-000006030000}"/>
    <cellStyle name="_Book1_KT Model (new template)_Project United - 10.28edit2_Project Golf_Financial Projections (1.25.05)" xfId="745" xr:uid="{00000000-0005-0000-0000-000007030000}"/>
    <cellStyle name="_Book1_KT Model (new template)_Project United - 10.28edit2_Project Golf_Financial Projections (1.26.05) KL_1" xfId="746" xr:uid="{00000000-0005-0000-0000-000008030000}"/>
    <cellStyle name="_Book1_KT Model (new template)_Project United - 10.28edit2_Project Golf_Financial Projections (1.27.05)_revised" xfId="747" xr:uid="{00000000-0005-0000-0000-000009030000}"/>
    <cellStyle name="_Book1_KT Model (new template)_Project United - 10.28edit2_Project Golf_Financial Projections (1.30.05)_revised_1" xfId="748" xr:uid="{00000000-0005-0000-0000-00000A030000}"/>
    <cellStyle name="_Book1_KT Model (new template)_Project United - 10.28edit2_Project Golf_Financial Projections (1.31.05)_revised 2" xfId="749" xr:uid="{00000000-0005-0000-0000-00000B030000}"/>
    <cellStyle name="_Book1_KT Model (new template)_Project United - 10.28edit2_Project Golf_Financial Projections (12.04.04)" xfId="750" xr:uid="{00000000-0005-0000-0000-00000C030000}"/>
    <cellStyle name="_Book1_KT Model (new template)_Project United - 10.28edit2_Project Golf_Financial Projections (2.1.05)_revised 21" xfId="751" xr:uid="{00000000-0005-0000-0000-00000D030000}"/>
    <cellStyle name="_Book1_KT Model (new template)_Project United (09.25.04) - BT 09.30_v2" xfId="752" xr:uid="{00000000-0005-0000-0000-00000E030000}"/>
    <cellStyle name="_Book1_KT Model (new template)_Project United (09.25.04) - BT 09.30_v2_@13. Himart management accounts (version 6)_20050510" xfId="753" xr:uid="{00000000-0005-0000-0000-00000F030000}"/>
    <cellStyle name="_Book1_KT Model (new template)_Project United (09.25.04) - BT 09.30_v2_@2-1. Himart management accounts_Affinity_20050510_Draft" xfId="754" xr:uid="{00000000-0005-0000-0000-000010030000}"/>
    <cellStyle name="_Book1_KT Model (new template)_Project United (09.25.04) - BT 09.30_v2_1-2. @Himart management accounts_20050511" xfId="755" xr:uid="{00000000-0005-0000-0000-000011030000}"/>
    <cellStyle name="_Book1_KT Model (new template)_Project United (09.25.04) - BT 09.30_v2_1-3. @Himart management accounts_20050512" xfId="756" xr:uid="{00000000-0005-0000-0000-000012030000}"/>
    <cellStyle name="_Book1_KT Model (new template)_Project United (09.25.04) - BT 09.30_v2_13. mapping" xfId="757" xr:uid="{00000000-0005-0000-0000-000013030000}"/>
    <cellStyle name="_Book1_KT Model (new template)_Project United (09.25.04) - BT 09.30_v2_2  (번역) Himart management accounts_20050510" xfId="758" xr:uid="{00000000-0005-0000-0000-000014030000}"/>
    <cellStyle name="_Book1_KT Model (new template)_Project United (09.25.04) - BT 09.30_v2_Himart management accounts" xfId="759" xr:uid="{00000000-0005-0000-0000-000015030000}"/>
    <cellStyle name="_Book1_KT Model (new template)_Project United (09.25.04) - BT 09.30_v2_Himart management accounts (TOC)" xfId="760" xr:uid="{00000000-0005-0000-0000-000016030000}"/>
    <cellStyle name="_Book1_KT Model (new template)_Project United (09.25.04) - BT 09.30_v2_Himart management accounts (version 1)" xfId="761" xr:uid="{00000000-0005-0000-0000-000017030000}"/>
    <cellStyle name="_Book1_KT Model (new template)_Project United (09.25.04) - BT 09.30_v2_Himart management accounts (version 4)" xfId="762" xr:uid="{00000000-0005-0000-0000-000018030000}"/>
    <cellStyle name="_Book1_KT Model (new template)_Project United (09.25.04) - BT 09.30_v2_Project Golf_Financial Projections (1.21.05)" xfId="763" xr:uid="{00000000-0005-0000-0000-000019030000}"/>
    <cellStyle name="_Book1_KT Model (new template)_Project United (09.25.04) - BT 09.30_v2_Project Golf_Financial Projections (1.22.05)" xfId="764" xr:uid="{00000000-0005-0000-0000-00001A030000}"/>
    <cellStyle name="_Book1_KT Model (new template)_Project United (09.25.04) - BT 09.30_v2_Project Golf_Financial Projections (1.23.05)" xfId="765" xr:uid="{00000000-0005-0000-0000-00001B030000}"/>
    <cellStyle name="_Book1_KT Model (new template)_Project United (09.25.04) - BT 09.30_v2_Project Golf_Financial Projections (1.24.05)_1" xfId="766" xr:uid="{00000000-0005-0000-0000-00001C030000}"/>
    <cellStyle name="_Book1_KT Model (new template)_Project United (09.25.04) - BT 09.30_v2_Project Golf_Financial Projections (1.24.05)_4" xfId="767" xr:uid="{00000000-0005-0000-0000-00001D030000}"/>
    <cellStyle name="_Book1_KT Model (new template)_Project United (09.25.04) - BT 09.30_v2_Project Golf_Financial Projections (1.25.05)" xfId="768" xr:uid="{00000000-0005-0000-0000-00001E030000}"/>
    <cellStyle name="_Book1_KT Model (new template)_Project United (09.25.04) - BT 09.30_v2_Project Golf_Financial Projections (1.26.05) KL_1" xfId="769" xr:uid="{00000000-0005-0000-0000-00001F030000}"/>
    <cellStyle name="_Book1_KT Model (new template)_Project United (09.25.04) - BT 09.30_v2_Project Golf_Financial Projections (1.27.05)_revised" xfId="770" xr:uid="{00000000-0005-0000-0000-000020030000}"/>
    <cellStyle name="_Book1_KT Model (new template)_Project United (09.25.04) - BT 09.30_v2_Project Golf_Financial Projections (1.30.05)_revised_1" xfId="771" xr:uid="{00000000-0005-0000-0000-000021030000}"/>
    <cellStyle name="_Book1_KT Model (new template)_Project United (09.25.04) - BT 09.30_v2_Project Golf_Financial Projections (1.31.05)_revised 2" xfId="772" xr:uid="{00000000-0005-0000-0000-000022030000}"/>
    <cellStyle name="_Book1_KT Model (new template)_Project United (09.25.04) - BT 09.30_v2_Project Golf_Financial Projections (12.04.04)" xfId="773" xr:uid="{00000000-0005-0000-0000-000023030000}"/>
    <cellStyle name="_Book1_KT Model (new template)_Project United (09.25.04) - BT 09.30_v2_Project Golf_Financial Projections (2.1.05)_revised 21" xfId="774" xr:uid="{00000000-0005-0000-0000-000024030000}"/>
    <cellStyle name="_Book1_KT Model (new template)_Project United (09.25.04)-ds1" xfId="775" xr:uid="{00000000-0005-0000-0000-000025030000}"/>
    <cellStyle name="_Book1_KT Model (new template)_Project United (09.25.04)-ds1_@13. Himart management accounts (version 6)_20050510" xfId="776" xr:uid="{00000000-0005-0000-0000-000026030000}"/>
    <cellStyle name="_Book1_KT Model (new template)_Project United (09.25.04)-ds1_@2-1. Himart management accounts_Affinity_20050510_Draft" xfId="777" xr:uid="{00000000-0005-0000-0000-000027030000}"/>
    <cellStyle name="_Book1_KT Model (new template)_Project United (09.25.04)-ds1_1-2. @Himart management accounts_20050511" xfId="778" xr:uid="{00000000-0005-0000-0000-000028030000}"/>
    <cellStyle name="_Book1_KT Model (new template)_Project United (09.25.04)-ds1_1-3. @Himart management accounts_20050512" xfId="779" xr:uid="{00000000-0005-0000-0000-000029030000}"/>
    <cellStyle name="_Book1_KT Model (new template)_Project United (09.25.04)-ds1_13. mapping" xfId="780" xr:uid="{00000000-0005-0000-0000-00002A030000}"/>
    <cellStyle name="_Book1_KT Model (new template)_Project United (09.25.04)-ds1_2  (번역) Himart management accounts_20050510" xfId="781" xr:uid="{00000000-0005-0000-0000-00002B030000}"/>
    <cellStyle name="_Book1_KT Model (new template)_Project United (09.25.04)-ds1_Himart management accounts" xfId="782" xr:uid="{00000000-0005-0000-0000-00002C030000}"/>
    <cellStyle name="_Book1_KT Model (new template)_Project United (09.25.04)-ds1_Himart management accounts (TOC)" xfId="783" xr:uid="{00000000-0005-0000-0000-00002D030000}"/>
    <cellStyle name="_Book1_KT Model (new template)_Project United (09.25.04)-ds1_Himart management accounts (version 1)" xfId="784" xr:uid="{00000000-0005-0000-0000-00002E030000}"/>
    <cellStyle name="_Book1_KT Model (new template)_Project United (09.25.04)-ds1_Himart management accounts (version 4)" xfId="785" xr:uid="{00000000-0005-0000-0000-00002F030000}"/>
    <cellStyle name="_Book1_KT Model (new template)_Project United (09.25.04)-ds1_Project Golf_Financial Projections (1.21.05)" xfId="786" xr:uid="{00000000-0005-0000-0000-000030030000}"/>
    <cellStyle name="_Book1_KT Model (new template)_Project United (09.25.04)-ds1_Project Golf_Financial Projections (1.22.05)" xfId="787" xr:uid="{00000000-0005-0000-0000-000031030000}"/>
    <cellStyle name="_Book1_KT Model (new template)_Project United (09.25.04)-ds1_Project Golf_Financial Projections (1.23.05)" xfId="788" xr:uid="{00000000-0005-0000-0000-000032030000}"/>
    <cellStyle name="_Book1_KT Model (new template)_Project United (09.25.04)-ds1_Project Golf_Financial Projections (1.24.05)_1" xfId="789" xr:uid="{00000000-0005-0000-0000-000033030000}"/>
    <cellStyle name="_Book1_KT Model (new template)_Project United (09.25.04)-ds1_Project Golf_Financial Projections (1.24.05)_4" xfId="790" xr:uid="{00000000-0005-0000-0000-000034030000}"/>
    <cellStyle name="_Book1_KT Model (new template)_Project United (09.25.04)-ds1_Project Golf_Financial Projections (1.25.05)" xfId="791" xr:uid="{00000000-0005-0000-0000-000035030000}"/>
    <cellStyle name="_Book1_KT Model (new template)_Project United (09.25.04)-ds1_Project Golf_Financial Projections (1.26.05) KL_1" xfId="792" xr:uid="{00000000-0005-0000-0000-000036030000}"/>
    <cellStyle name="_Book1_KT Model (new template)_Project United (09.25.04)-ds1_Project Golf_Financial Projections (1.27.05)_revised" xfId="793" xr:uid="{00000000-0005-0000-0000-000037030000}"/>
    <cellStyle name="_Book1_KT Model (new template)_Project United (09.25.04)-ds1_Project Golf_Financial Projections (1.30.05)_revised_1" xfId="794" xr:uid="{00000000-0005-0000-0000-000038030000}"/>
    <cellStyle name="_Book1_KT Model (new template)_Project United (09.25.04)-ds1_Project Golf_Financial Projections (1.31.05)_revised 2" xfId="795" xr:uid="{00000000-0005-0000-0000-000039030000}"/>
    <cellStyle name="_Book1_KT Model (new template)_Project United (09.25.04)-ds1_Project Golf_Financial Projections (12.04.04)" xfId="796" xr:uid="{00000000-0005-0000-0000-00003A030000}"/>
    <cellStyle name="_Book1_KT Model (new template)_Project United (09.25.04)-ds1_Project Golf_Financial Projections (2.1.05)_revised 21" xfId="797" xr:uid="{00000000-0005-0000-0000-00003B030000}"/>
    <cellStyle name="_Book1_KT Model (new template)_Project United (10.01.04)_2" xfId="798" xr:uid="{00000000-0005-0000-0000-00003C030000}"/>
    <cellStyle name="_Book1_KT Model (new template)_Project United (10.01.04)_2_Project United - 10.28edit2" xfId="799" xr:uid="{00000000-0005-0000-0000-00003D030000}"/>
    <cellStyle name="_Book1_KT Model (new template)_Project United (10.01.04)_2_Project United - 10.28edit2_@13. Himart management accounts (version 6)_20050510" xfId="800" xr:uid="{00000000-0005-0000-0000-00003E030000}"/>
    <cellStyle name="_Book1_KT Model (new template)_Project United (10.01.04)_2_Project United - 10.28edit2_@2-1. Himart management accounts_Affinity_20050510_Draft" xfId="801" xr:uid="{00000000-0005-0000-0000-00003F030000}"/>
    <cellStyle name="_Book1_KT Model (new template)_Project United (10.01.04)_2_Project United - 10.28edit2_1-2. @Himart management accounts_20050511" xfId="802" xr:uid="{00000000-0005-0000-0000-000040030000}"/>
    <cellStyle name="_Book1_KT Model (new template)_Project United (10.01.04)_2_Project United - 10.28edit2_1-3. @Himart management accounts_20050512" xfId="803" xr:uid="{00000000-0005-0000-0000-000041030000}"/>
    <cellStyle name="_Book1_KT Model (new template)_Project United (10.01.04)_2_Project United - 10.28edit2_13. mapping" xfId="804" xr:uid="{00000000-0005-0000-0000-000042030000}"/>
    <cellStyle name="_Book1_KT Model (new template)_Project United (10.01.04)_2_Project United - 10.28edit2_2  (번역) Himart management accounts_20050510" xfId="805" xr:uid="{00000000-0005-0000-0000-000043030000}"/>
    <cellStyle name="_Book1_KT Model (new template)_Project United (10.01.04)_2_Project United - 10.28edit2_Himart management accounts" xfId="806" xr:uid="{00000000-0005-0000-0000-000044030000}"/>
    <cellStyle name="_Book1_KT Model (new template)_Project United (10.01.04)_2_Project United - 10.28edit2_Himart management accounts (TOC)" xfId="807" xr:uid="{00000000-0005-0000-0000-000045030000}"/>
    <cellStyle name="_Book1_KT Model (new template)_Project United (10.01.04)_2_Project United - 10.28edit2_Himart management accounts (version 1)" xfId="808" xr:uid="{00000000-0005-0000-0000-000046030000}"/>
    <cellStyle name="_Book1_KT Model (new template)_Project United (10.01.04)_2_Project United - 10.28edit2_Himart management accounts (version 4)" xfId="809" xr:uid="{00000000-0005-0000-0000-000047030000}"/>
    <cellStyle name="_Book1_KT Model (new template)_Project United (10.01.04)_2_Project United - 10.28edit2_Project Golf_Financial Projections (1.21.05)" xfId="810" xr:uid="{00000000-0005-0000-0000-000048030000}"/>
    <cellStyle name="_Book1_KT Model (new template)_Project United (10.01.04)_2_Project United - 10.28edit2_Project Golf_Financial Projections (1.22.05)" xfId="811" xr:uid="{00000000-0005-0000-0000-000049030000}"/>
    <cellStyle name="_Book1_KT Model (new template)_Project United (10.01.04)_2_Project United - 10.28edit2_Project Golf_Financial Projections (1.23.05)" xfId="812" xr:uid="{00000000-0005-0000-0000-00004A030000}"/>
    <cellStyle name="_Book1_KT Model (new template)_Project United (10.01.04)_2_Project United - 10.28edit2_Project Golf_Financial Projections (1.24.05)_1" xfId="813" xr:uid="{00000000-0005-0000-0000-00004B030000}"/>
    <cellStyle name="_Book1_KT Model (new template)_Project United (10.01.04)_2_Project United - 10.28edit2_Project Golf_Financial Projections (1.24.05)_4" xfId="814" xr:uid="{00000000-0005-0000-0000-00004C030000}"/>
    <cellStyle name="_Book1_KT Model (new template)_Project United (10.01.04)_2_Project United - 10.28edit2_Project Golf_Financial Projections (1.25.05)" xfId="815" xr:uid="{00000000-0005-0000-0000-00004D030000}"/>
    <cellStyle name="_Book1_KT Model (new template)_Project United (10.01.04)_2_Project United - 10.28edit2_Project Golf_Financial Projections (1.26.05) KL_1" xfId="816" xr:uid="{00000000-0005-0000-0000-00004E030000}"/>
    <cellStyle name="_Book1_KT Model (new template)_Project United (10.01.04)_2_Project United - 10.28edit2_Project Golf_Financial Projections (1.27.05)_revised" xfId="817" xr:uid="{00000000-0005-0000-0000-00004F030000}"/>
    <cellStyle name="_Book1_KT Model (new template)_Project United (10.01.04)_2_Project United - 10.28edit2_Project Golf_Financial Projections (1.30.05)_revised_1" xfId="818" xr:uid="{00000000-0005-0000-0000-000050030000}"/>
    <cellStyle name="_Book1_KT Model (new template)_Project United (10.01.04)_2_Project United - 10.28edit2_Project Golf_Financial Projections (1.31.05)_revised 2" xfId="819" xr:uid="{00000000-0005-0000-0000-000051030000}"/>
    <cellStyle name="_Book1_KT Model (new template)_Project United (10.01.04)_2_Project United - 10.28edit2_Project Golf_Financial Projections (12.04.04)" xfId="820" xr:uid="{00000000-0005-0000-0000-000052030000}"/>
    <cellStyle name="_Book1_KT Model (new template)_Project United (10.01.04)_2_Project United - 10.28edit2_Project Golf_Financial Projections (2.1.05)_revised 21" xfId="821" xr:uid="{00000000-0005-0000-0000-000053030000}"/>
    <cellStyle name="_Book1_KT Model (new template)_Project United (10.01.04)_2_Project United (10.12.04) iBase v2" xfId="822" xr:uid="{00000000-0005-0000-0000-000054030000}"/>
    <cellStyle name="_Book1_KT Model (new template)_Project United (10.01.04)_2_Project United (10.12.04) iBase v2_Proj United (10.29.04) Base" xfId="823" xr:uid="{00000000-0005-0000-0000-000055030000}"/>
    <cellStyle name="_Book1_KT Model (new template)_Project United (10.01.04)_4" xfId="824" xr:uid="{00000000-0005-0000-0000-000056030000}"/>
    <cellStyle name="_Book1_KT Model (new template)_Project United (10.01.04)_4_Project United - 10.28edit2" xfId="825" xr:uid="{00000000-0005-0000-0000-000057030000}"/>
    <cellStyle name="_Book1_KT Model (new template)_Project United (10.01.04)_4_Project United - 10.28edit2_@13. Himart management accounts (version 6)_20050510" xfId="826" xr:uid="{00000000-0005-0000-0000-000058030000}"/>
    <cellStyle name="_Book1_KT Model (new template)_Project United (10.01.04)_4_Project United - 10.28edit2_@2-1. Himart management accounts_Affinity_20050510_Draft" xfId="827" xr:uid="{00000000-0005-0000-0000-000059030000}"/>
    <cellStyle name="_Book1_KT Model (new template)_Project United (10.01.04)_4_Project United - 10.28edit2_1-2. @Himart management accounts_20050511" xfId="828" xr:uid="{00000000-0005-0000-0000-00005A030000}"/>
    <cellStyle name="_Book1_KT Model (new template)_Project United (10.01.04)_4_Project United - 10.28edit2_1-3. @Himart management accounts_20050512" xfId="829" xr:uid="{00000000-0005-0000-0000-00005B030000}"/>
    <cellStyle name="_Book1_KT Model (new template)_Project United (10.01.04)_4_Project United - 10.28edit2_13. mapping" xfId="830" xr:uid="{00000000-0005-0000-0000-00005C030000}"/>
    <cellStyle name="_Book1_KT Model (new template)_Project United (10.01.04)_4_Project United - 10.28edit2_2  (번역) Himart management accounts_20050510" xfId="831" xr:uid="{00000000-0005-0000-0000-00005D030000}"/>
    <cellStyle name="_Book1_KT Model (new template)_Project United (10.01.04)_4_Project United - 10.28edit2_Himart management accounts" xfId="832" xr:uid="{00000000-0005-0000-0000-00005E030000}"/>
    <cellStyle name="_Book1_KT Model (new template)_Project United (10.01.04)_4_Project United - 10.28edit2_Himart management accounts (TOC)" xfId="833" xr:uid="{00000000-0005-0000-0000-00005F030000}"/>
    <cellStyle name="_Book1_KT Model (new template)_Project United (10.01.04)_4_Project United - 10.28edit2_Himart management accounts (version 1)" xfId="834" xr:uid="{00000000-0005-0000-0000-000060030000}"/>
    <cellStyle name="_Book1_KT Model (new template)_Project United (10.01.04)_4_Project United - 10.28edit2_Himart management accounts (version 4)" xfId="835" xr:uid="{00000000-0005-0000-0000-000061030000}"/>
    <cellStyle name="_Book1_KT Model (new template)_Project United (10.01.04)_4_Project United - 10.28edit2_Project Golf_Financial Projections (1.21.05)" xfId="836" xr:uid="{00000000-0005-0000-0000-000062030000}"/>
    <cellStyle name="_Book1_KT Model (new template)_Project United (10.01.04)_4_Project United - 10.28edit2_Project Golf_Financial Projections (1.22.05)" xfId="837" xr:uid="{00000000-0005-0000-0000-000063030000}"/>
    <cellStyle name="_Book1_KT Model (new template)_Project United (10.01.04)_4_Project United - 10.28edit2_Project Golf_Financial Projections (1.23.05)" xfId="838" xr:uid="{00000000-0005-0000-0000-000064030000}"/>
    <cellStyle name="_Book1_KT Model (new template)_Project United (10.01.04)_4_Project United - 10.28edit2_Project Golf_Financial Projections (1.24.05)_1" xfId="839" xr:uid="{00000000-0005-0000-0000-000065030000}"/>
    <cellStyle name="_Book1_KT Model (new template)_Project United (10.01.04)_4_Project United - 10.28edit2_Project Golf_Financial Projections (1.24.05)_4" xfId="840" xr:uid="{00000000-0005-0000-0000-000066030000}"/>
    <cellStyle name="_Book1_KT Model (new template)_Project United (10.01.04)_4_Project United - 10.28edit2_Project Golf_Financial Projections (1.25.05)" xfId="841" xr:uid="{00000000-0005-0000-0000-000067030000}"/>
    <cellStyle name="_Book1_KT Model (new template)_Project United (10.01.04)_4_Project United - 10.28edit2_Project Golf_Financial Projections (1.26.05) KL_1" xfId="842" xr:uid="{00000000-0005-0000-0000-000068030000}"/>
    <cellStyle name="_Book1_KT Model (new template)_Project United (10.01.04)_4_Project United - 10.28edit2_Project Golf_Financial Projections (1.27.05)_revised" xfId="843" xr:uid="{00000000-0005-0000-0000-000069030000}"/>
    <cellStyle name="_Book1_KT Model (new template)_Project United (10.01.04)_4_Project United - 10.28edit2_Project Golf_Financial Projections (1.30.05)_revised_1" xfId="844" xr:uid="{00000000-0005-0000-0000-00006A030000}"/>
    <cellStyle name="_Book1_KT Model (new template)_Project United (10.01.04)_4_Project United - 10.28edit2_Project Golf_Financial Projections (1.31.05)_revised 2" xfId="845" xr:uid="{00000000-0005-0000-0000-00006B030000}"/>
    <cellStyle name="_Book1_KT Model (new template)_Project United (10.01.04)_4_Project United - 10.28edit2_Project Golf_Financial Projections (12.04.04)" xfId="846" xr:uid="{00000000-0005-0000-0000-00006C030000}"/>
    <cellStyle name="_Book1_KT Model (new template)_Project United (10.01.04)_4_Project United - 10.28edit2_Project Golf_Financial Projections (2.1.05)_revised 21" xfId="847" xr:uid="{00000000-0005-0000-0000-00006D030000}"/>
    <cellStyle name="_Book1_KT Model (new template)_Project United (10.01.04)_4_Project United (10.12.04) iBase v2" xfId="848" xr:uid="{00000000-0005-0000-0000-00006E030000}"/>
    <cellStyle name="_Book1_KT Model (new template)_Project United (10.01.04)_4_Project United (10.12.04) iBase v2_Proj United (10.29.04) Base" xfId="849" xr:uid="{00000000-0005-0000-0000-00006F030000}"/>
    <cellStyle name="_Book1_KT Model (new template)_Project United (10.04.04)_3" xfId="850" xr:uid="{00000000-0005-0000-0000-000070030000}"/>
    <cellStyle name="_Book1_KT Model (new template)_Project United (10.04.04)_3_@13. Himart management accounts (version 6)_20050510" xfId="851" xr:uid="{00000000-0005-0000-0000-000071030000}"/>
    <cellStyle name="_Book1_KT Model (new template)_Project United (10.04.04)_3_@2-1. Himart management accounts_Affinity_20050510_Draft" xfId="852" xr:uid="{00000000-0005-0000-0000-000072030000}"/>
    <cellStyle name="_Book1_KT Model (new template)_Project United (10.04.04)_3_1-2. @Himart management accounts_20050511" xfId="853" xr:uid="{00000000-0005-0000-0000-000073030000}"/>
    <cellStyle name="_Book1_KT Model (new template)_Project United (10.04.04)_3_1-3. @Himart management accounts_20050512" xfId="854" xr:uid="{00000000-0005-0000-0000-000074030000}"/>
    <cellStyle name="_Book1_KT Model (new template)_Project United (10.04.04)_3_13. mapping" xfId="855" xr:uid="{00000000-0005-0000-0000-000075030000}"/>
    <cellStyle name="_Book1_KT Model (new template)_Project United (10.04.04)_3_2  (번역) Himart management accounts_20050510" xfId="856" xr:uid="{00000000-0005-0000-0000-000076030000}"/>
    <cellStyle name="_Book1_KT Model (new template)_Project United (10.04.04)_3_Himart management accounts" xfId="857" xr:uid="{00000000-0005-0000-0000-000077030000}"/>
    <cellStyle name="_Book1_KT Model (new template)_Project United (10.04.04)_3_Himart management accounts (TOC)" xfId="858" xr:uid="{00000000-0005-0000-0000-000078030000}"/>
    <cellStyle name="_Book1_KT Model (new template)_Project United (10.04.04)_3_Himart management accounts (version 1)" xfId="859" xr:uid="{00000000-0005-0000-0000-000079030000}"/>
    <cellStyle name="_Book1_KT Model (new template)_Project United (10.04.04)_3_Himart management accounts (version 4)" xfId="860" xr:uid="{00000000-0005-0000-0000-00007A030000}"/>
    <cellStyle name="_Book1_KT Model (new template)_Project United (10.04.04)_3_Project Golf_Financial Projections (1.21.05)" xfId="861" xr:uid="{00000000-0005-0000-0000-00007B030000}"/>
    <cellStyle name="_Book1_KT Model (new template)_Project United (10.04.04)_3_Project Golf_Financial Projections (1.22.05)" xfId="862" xr:uid="{00000000-0005-0000-0000-00007C030000}"/>
    <cellStyle name="_Book1_KT Model (new template)_Project United (10.04.04)_3_Project Golf_Financial Projections (1.23.05)" xfId="863" xr:uid="{00000000-0005-0000-0000-00007D030000}"/>
    <cellStyle name="_Book1_KT Model (new template)_Project United (10.04.04)_3_Project Golf_Financial Projections (1.24.05)_1" xfId="864" xr:uid="{00000000-0005-0000-0000-00007E030000}"/>
    <cellStyle name="_Book1_KT Model (new template)_Project United (10.04.04)_3_Project Golf_Financial Projections (1.24.05)_4" xfId="865" xr:uid="{00000000-0005-0000-0000-00007F030000}"/>
    <cellStyle name="_Book1_KT Model (new template)_Project United (10.04.04)_3_Project Golf_Financial Projections (1.25.05)" xfId="866" xr:uid="{00000000-0005-0000-0000-000080030000}"/>
    <cellStyle name="_Book1_KT Model (new template)_Project United (10.04.04)_3_Project Golf_Financial Projections (1.26.05) KL_1" xfId="867" xr:uid="{00000000-0005-0000-0000-000081030000}"/>
    <cellStyle name="_Book1_KT Model (new template)_Project United (10.04.04)_3_Project Golf_Financial Projections (1.27.05)_revised" xfId="868" xr:uid="{00000000-0005-0000-0000-000082030000}"/>
    <cellStyle name="_Book1_KT Model (new template)_Project United (10.04.04)_3_Project Golf_Financial Projections (1.30.05)_revised_1" xfId="869" xr:uid="{00000000-0005-0000-0000-000083030000}"/>
    <cellStyle name="_Book1_KT Model (new template)_Project United (10.04.04)_3_Project Golf_Financial Projections (1.31.05)_revised 2" xfId="870" xr:uid="{00000000-0005-0000-0000-000084030000}"/>
    <cellStyle name="_Book1_KT Model (new template)_Project United (10.04.04)_3_Project Golf_Financial Projections (12.04.04)" xfId="871" xr:uid="{00000000-0005-0000-0000-000085030000}"/>
    <cellStyle name="_Book1_KT Model (new template)_Project United (10.04.04)_3_Project Golf_Financial Projections (2.1.05)_revised 21" xfId="872" xr:uid="{00000000-0005-0000-0000-000086030000}"/>
    <cellStyle name="_Book1_KT Model (new template)_Project United (10.04.04)_3_SAMPATH" xfId="873" xr:uid="{00000000-0005-0000-0000-000087030000}"/>
    <cellStyle name="_Book1_KT Model (new template)_Project United (10.04.04)_3_SAMPATH_@13. Himart management accounts (version 6)_20050510" xfId="874" xr:uid="{00000000-0005-0000-0000-000088030000}"/>
    <cellStyle name="_Book1_KT Model (new template)_Project United (10.04.04)_3_SAMPATH_@2-1. Himart management accounts_Affinity_20050510_Draft" xfId="875" xr:uid="{00000000-0005-0000-0000-000089030000}"/>
    <cellStyle name="_Book1_KT Model (new template)_Project United (10.04.04)_3_SAMPATH_1-2. @Himart management accounts_20050511" xfId="876" xr:uid="{00000000-0005-0000-0000-00008A030000}"/>
    <cellStyle name="_Book1_KT Model (new template)_Project United (10.04.04)_3_SAMPATH_1-3. @Himart management accounts_20050512" xfId="877" xr:uid="{00000000-0005-0000-0000-00008B030000}"/>
    <cellStyle name="_Book1_KT Model (new template)_Project United (10.04.04)_3_SAMPATH_13. mapping" xfId="878" xr:uid="{00000000-0005-0000-0000-00008C030000}"/>
    <cellStyle name="_Book1_KT Model (new template)_Project United (10.04.04)_3_SAMPATH_2  (번역) Himart management accounts_20050510" xfId="879" xr:uid="{00000000-0005-0000-0000-00008D030000}"/>
    <cellStyle name="_Book1_KT Model (new template)_Project United (10.04.04)_3_SAMPATH_Himart management accounts" xfId="880" xr:uid="{00000000-0005-0000-0000-00008E030000}"/>
    <cellStyle name="_Book1_KT Model (new template)_Project United (10.04.04)_3_SAMPATH_Himart management accounts (TOC)" xfId="881" xr:uid="{00000000-0005-0000-0000-00008F030000}"/>
    <cellStyle name="_Book1_KT Model (new template)_Project United (10.04.04)_3_SAMPATH_Himart management accounts (version 1)" xfId="882" xr:uid="{00000000-0005-0000-0000-000090030000}"/>
    <cellStyle name="_Book1_KT Model (new template)_Project United (10.04.04)_3_SAMPATH_Himart management accounts (version 4)" xfId="883" xr:uid="{00000000-0005-0000-0000-000091030000}"/>
    <cellStyle name="_Book1_KT Model (new template)_Project United (10.04.04)_3_SAMPATH_Project Golf_Financial Projections (1.21.05)" xfId="884" xr:uid="{00000000-0005-0000-0000-000092030000}"/>
    <cellStyle name="_Book1_KT Model (new template)_Project United (10.04.04)_3_SAMPATH_Project Golf_Financial Projections (1.22.05)" xfId="885" xr:uid="{00000000-0005-0000-0000-000093030000}"/>
    <cellStyle name="_Book1_KT Model (new template)_Project United (10.04.04)_3_SAMPATH_Project Golf_Financial Projections (1.23.05)" xfId="886" xr:uid="{00000000-0005-0000-0000-000094030000}"/>
    <cellStyle name="_Book1_KT Model (new template)_Project United (10.04.04)_3_SAMPATH_Project Golf_Financial Projections (1.24.05)_1" xfId="887" xr:uid="{00000000-0005-0000-0000-000095030000}"/>
    <cellStyle name="_Book1_KT Model (new template)_Project United (10.04.04)_3_SAMPATH_Project Golf_Financial Projections (1.24.05)_4" xfId="888" xr:uid="{00000000-0005-0000-0000-000096030000}"/>
    <cellStyle name="_Book1_KT Model (new template)_Project United (10.04.04)_3_SAMPATH_Project Golf_Financial Projections (1.25.05)" xfId="889" xr:uid="{00000000-0005-0000-0000-000097030000}"/>
    <cellStyle name="_Book1_KT Model (new template)_Project United (10.04.04)_3_SAMPATH_Project Golf_Financial Projections (1.26.05) KL_1" xfId="890" xr:uid="{00000000-0005-0000-0000-000098030000}"/>
    <cellStyle name="_Book1_KT Model (new template)_Project United (10.04.04)_3_SAMPATH_Project Golf_Financial Projections (1.27.05)_revised" xfId="891" xr:uid="{00000000-0005-0000-0000-000099030000}"/>
    <cellStyle name="_Book1_KT Model (new template)_Project United (10.04.04)_3_SAMPATH_Project Golf_Financial Projections (1.30.05)_revised_1" xfId="892" xr:uid="{00000000-0005-0000-0000-00009A030000}"/>
    <cellStyle name="_Book1_KT Model (new template)_Project United (10.04.04)_3_SAMPATH_Project Golf_Financial Projections (1.31.05)_revised 2" xfId="893" xr:uid="{00000000-0005-0000-0000-00009B030000}"/>
    <cellStyle name="_Book1_KT Model (new template)_Project United (10.04.04)_3_SAMPATH_Project Golf_Financial Projections (12.04.04)" xfId="894" xr:uid="{00000000-0005-0000-0000-00009C030000}"/>
    <cellStyle name="_Book1_KT Model (new template)_Project United (10.04.04)_3_SAMPATH_Project Golf_Financial Projections (2.1.05)_revised 21" xfId="895" xr:uid="{00000000-0005-0000-0000-00009D030000}"/>
    <cellStyle name="_Book1_KT Model (new template)_Project United (10.04.04)_3_Sampath_ver5" xfId="896" xr:uid="{00000000-0005-0000-0000-00009E030000}"/>
    <cellStyle name="_Book1_KT Model (new template)_Project United (10.04.04)_3_Sampath_ver5_@13. Himart management accounts (version 6)_20050510" xfId="897" xr:uid="{00000000-0005-0000-0000-00009F030000}"/>
    <cellStyle name="_Book1_KT Model (new template)_Project United (10.04.04)_3_Sampath_ver5_@2-1. Himart management accounts_Affinity_20050510_Draft" xfId="898" xr:uid="{00000000-0005-0000-0000-0000A0030000}"/>
    <cellStyle name="_Book1_KT Model (new template)_Project United (10.04.04)_3_Sampath_ver5_1-2. @Himart management accounts_20050511" xfId="899" xr:uid="{00000000-0005-0000-0000-0000A1030000}"/>
    <cellStyle name="_Book1_KT Model (new template)_Project United (10.04.04)_3_Sampath_ver5_1-3. @Himart management accounts_20050512" xfId="900" xr:uid="{00000000-0005-0000-0000-0000A2030000}"/>
    <cellStyle name="_Book1_KT Model (new template)_Project United (10.04.04)_3_Sampath_ver5_13. mapping" xfId="901" xr:uid="{00000000-0005-0000-0000-0000A3030000}"/>
    <cellStyle name="_Book1_KT Model (new template)_Project United (10.04.04)_3_Sampath_ver5_2  (번역) Himart management accounts_20050510" xfId="902" xr:uid="{00000000-0005-0000-0000-0000A4030000}"/>
    <cellStyle name="_Book1_KT Model (new template)_Project United (10.04.04)_3_Sampath_ver5_Himart management accounts" xfId="903" xr:uid="{00000000-0005-0000-0000-0000A5030000}"/>
    <cellStyle name="_Book1_KT Model (new template)_Project United (10.04.04)_3_Sampath_ver5_Himart management accounts (TOC)" xfId="904" xr:uid="{00000000-0005-0000-0000-0000A6030000}"/>
    <cellStyle name="_Book1_KT Model (new template)_Project United (10.04.04)_3_Sampath_ver5_Himart management accounts (version 1)" xfId="905" xr:uid="{00000000-0005-0000-0000-0000A7030000}"/>
    <cellStyle name="_Book1_KT Model (new template)_Project United (10.04.04)_3_Sampath_ver5_Himart management accounts (version 4)" xfId="906" xr:uid="{00000000-0005-0000-0000-0000A8030000}"/>
    <cellStyle name="_Book1_KT Model (new template)_Project United (10.04.04)_3_Sampath_ver5_Project Golf_Financial Projections (1.21.05)" xfId="907" xr:uid="{00000000-0005-0000-0000-0000A9030000}"/>
    <cellStyle name="_Book1_KT Model (new template)_Project United (10.04.04)_3_Sampath_ver5_Project Golf_Financial Projections (1.22.05)" xfId="908" xr:uid="{00000000-0005-0000-0000-0000AA030000}"/>
    <cellStyle name="_Book1_KT Model (new template)_Project United (10.04.04)_3_Sampath_ver5_Project Golf_Financial Projections (1.23.05)" xfId="909" xr:uid="{00000000-0005-0000-0000-0000AB030000}"/>
    <cellStyle name="_Book1_KT Model (new template)_Project United (10.04.04)_3_Sampath_ver5_Project Golf_Financial Projections (1.24.05)_1" xfId="910" xr:uid="{00000000-0005-0000-0000-0000AC030000}"/>
    <cellStyle name="_Book1_KT Model (new template)_Project United (10.04.04)_3_Sampath_ver5_Project Golf_Financial Projections (1.24.05)_4" xfId="911" xr:uid="{00000000-0005-0000-0000-0000AD030000}"/>
    <cellStyle name="_Book1_KT Model (new template)_Project United (10.04.04)_3_Sampath_ver5_Project Golf_Financial Projections (1.25.05)" xfId="912" xr:uid="{00000000-0005-0000-0000-0000AE030000}"/>
    <cellStyle name="_Book1_KT Model (new template)_Project United (10.04.04)_3_Sampath_ver5_Project Golf_Financial Projections (1.26.05) KL_1" xfId="913" xr:uid="{00000000-0005-0000-0000-0000AF030000}"/>
    <cellStyle name="_Book1_KT Model (new template)_Project United (10.04.04)_3_Sampath_ver5_Project Golf_Financial Projections (1.27.05)_revised" xfId="914" xr:uid="{00000000-0005-0000-0000-0000B0030000}"/>
    <cellStyle name="_Book1_KT Model (new template)_Project United (10.04.04)_3_Sampath_ver5_Project Golf_Financial Projections (1.30.05)_revised_1" xfId="915" xr:uid="{00000000-0005-0000-0000-0000B1030000}"/>
    <cellStyle name="_Book1_KT Model (new template)_Project United (10.04.04)_3_Sampath_ver5_Project Golf_Financial Projections (1.31.05)_revised 2" xfId="916" xr:uid="{00000000-0005-0000-0000-0000B2030000}"/>
    <cellStyle name="_Book1_KT Model (new template)_Project United (10.04.04)_3_Sampath_ver5_Project Golf_Financial Projections (12.04.04)" xfId="917" xr:uid="{00000000-0005-0000-0000-0000B3030000}"/>
    <cellStyle name="_Book1_KT Model (new template)_Project United (10.04.04)_3_Sampath_ver5_Project Golf_Financial Projections (2.1.05)_revised 21" xfId="918" xr:uid="{00000000-0005-0000-0000-0000B4030000}"/>
    <cellStyle name="_Book1_KT Model (new template)_Project United (10.04.04)_3edit" xfId="919" xr:uid="{00000000-0005-0000-0000-0000B5030000}"/>
    <cellStyle name="_Book1_KT Model (new template)_Project United (10.04.04)_3edit_@13. Himart management accounts (version 6)_20050510" xfId="920" xr:uid="{00000000-0005-0000-0000-0000B6030000}"/>
    <cellStyle name="_Book1_KT Model (new template)_Project United (10.04.04)_3edit_@2-1. Himart management accounts_Affinity_20050510_Draft" xfId="921" xr:uid="{00000000-0005-0000-0000-0000B7030000}"/>
    <cellStyle name="_Book1_KT Model (new template)_Project United (10.04.04)_3edit_1-2. @Himart management accounts_20050511" xfId="922" xr:uid="{00000000-0005-0000-0000-0000B8030000}"/>
    <cellStyle name="_Book1_KT Model (new template)_Project United (10.04.04)_3edit_1-3. @Himart management accounts_20050512" xfId="923" xr:uid="{00000000-0005-0000-0000-0000B9030000}"/>
    <cellStyle name="_Book1_KT Model (new template)_Project United (10.04.04)_3edit_13. mapping" xfId="924" xr:uid="{00000000-0005-0000-0000-0000BA030000}"/>
    <cellStyle name="_Book1_KT Model (new template)_Project United (10.04.04)_3edit_2  (번역) Himart management accounts_20050510" xfId="925" xr:uid="{00000000-0005-0000-0000-0000BB030000}"/>
    <cellStyle name="_Book1_KT Model (new template)_Project United (10.04.04)_3edit_Himart management accounts" xfId="926" xr:uid="{00000000-0005-0000-0000-0000BC030000}"/>
    <cellStyle name="_Book1_KT Model (new template)_Project United (10.04.04)_3edit_Himart management accounts (TOC)" xfId="927" xr:uid="{00000000-0005-0000-0000-0000BD030000}"/>
    <cellStyle name="_Book1_KT Model (new template)_Project United (10.04.04)_3edit_Himart management accounts (version 1)" xfId="928" xr:uid="{00000000-0005-0000-0000-0000BE030000}"/>
    <cellStyle name="_Book1_KT Model (new template)_Project United (10.04.04)_3edit_Himart management accounts (version 4)" xfId="929" xr:uid="{00000000-0005-0000-0000-0000BF030000}"/>
    <cellStyle name="_Book1_KT Model (new template)_Project United (10.04.04)_3edit_Project Golf_Financial Projections (1.21.05)" xfId="930" xr:uid="{00000000-0005-0000-0000-0000C0030000}"/>
    <cellStyle name="_Book1_KT Model (new template)_Project United (10.04.04)_3edit_Project Golf_Financial Projections (1.22.05)" xfId="931" xr:uid="{00000000-0005-0000-0000-0000C1030000}"/>
    <cellStyle name="_Book1_KT Model (new template)_Project United (10.04.04)_3edit_Project Golf_Financial Projections (1.23.05)" xfId="932" xr:uid="{00000000-0005-0000-0000-0000C2030000}"/>
    <cellStyle name="_Book1_KT Model (new template)_Project United (10.04.04)_3edit_Project Golf_Financial Projections (1.24.05)_1" xfId="933" xr:uid="{00000000-0005-0000-0000-0000C3030000}"/>
    <cellStyle name="_Book1_KT Model (new template)_Project United (10.04.04)_3edit_Project Golf_Financial Projections (1.24.05)_4" xfId="934" xr:uid="{00000000-0005-0000-0000-0000C4030000}"/>
    <cellStyle name="_Book1_KT Model (new template)_Project United (10.04.04)_3edit_Project Golf_Financial Projections (1.25.05)" xfId="935" xr:uid="{00000000-0005-0000-0000-0000C5030000}"/>
    <cellStyle name="_Book1_KT Model (new template)_Project United (10.04.04)_3edit_Project Golf_Financial Projections (1.26.05) KL_1" xfId="936" xr:uid="{00000000-0005-0000-0000-0000C6030000}"/>
    <cellStyle name="_Book1_KT Model (new template)_Project United (10.04.04)_3edit_Project Golf_Financial Projections (1.27.05)_revised" xfId="937" xr:uid="{00000000-0005-0000-0000-0000C7030000}"/>
    <cellStyle name="_Book1_KT Model (new template)_Project United (10.04.04)_3edit_Project Golf_Financial Projections (1.30.05)_revised_1" xfId="938" xr:uid="{00000000-0005-0000-0000-0000C8030000}"/>
    <cellStyle name="_Book1_KT Model (new template)_Project United (10.04.04)_3edit_Project Golf_Financial Projections (1.31.05)_revised 2" xfId="939" xr:uid="{00000000-0005-0000-0000-0000C9030000}"/>
    <cellStyle name="_Book1_KT Model (new template)_Project United (10.04.04)_3edit_Project Golf_Financial Projections (12.04.04)" xfId="940" xr:uid="{00000000-0005-0000-0000-0000CA030000}"/>
    <cellStyle name="_Book1_KT Model (new template)_Project United (10.04.04)_3edit_Project Golf_Financial Projections (2.1.05)_revised 21" xfId="941" xr:uid="{00000000-0005-0000-0000-0000CB030000}"/>
    <cellStyle name="_Book1_KT Model (new template)_Project United (10.05.04)" xfId="942" xr:uid="{00000000-0005-0000-0000-0000CC030000}"/>
    <cellStyle name="_Book1_KT Model (new template)_Project United (10.05.04)_Project United - 10.28edit2" xfId="943" xr:uid="{00000000-0005-0000-0000-0000CD030000}"/>
    <cellStyle name="_Book1_KT Model (new template)_Project United (10.05.04)_Project United - 10.28edit2_@13. Himart management accounts (version 6)_20050510" xfId="944" xr:uid="{00000000-0005-0000-0000-0000CE030000}"/>
    <cellStyle name="_Book1_KT Model (new template)_Project United (10.05.04)_Project United - 10.28edit2_@2-1. Himart management accounts_Affinity_20050510_Draft" xfId="945" xr:uid="{00000000-0005-0000-0000-0000CF030000}"/>
    <cellStyle name="_Book1_KT Model (new template)_Project United (10.05.04)_Project United - 10.28edit2_1-2. @Himart management accounts_20050511" xfId="946" xr:uid="{00000000-0005-0000-0000-0000D0030000}"/>
    <cellStyle name="_Book1_KT Model (new template)_Project United (10.05.04)_Project United - 10.28edit2_1-3. @Himart management accounts_20050512" xfId="947" xr:uid="{00000000-0005-0000-0000-0000D1030000}"/>
    <cellStyle name="_Book1_KT Model (new template)_Project United (10.05.04)_Project United - 10.28edit2_13. mapping" xfId="948" xr:uid="{00000000-0005-0000-0000-0000D2030000}"/>
    <cellStyle name="_Book1_KT Model (new template)_Project United (10.05.04)_Project United - 10.28edit2_2  (번역) Himart management accounts_20050510" xfId="949" xr:uid="{00000000-0005-0000-0000-0000D3030000}"/>
    <cellStyle name="_Book1_KT Model (new template)_Project United (10.05.04)_Project United - 10.28edit2_Himart management accounts" xfId="950" xr:uid="{00000000-0005-0000-0000-0000D4030000}"/>
    <cellStyle name="_Book1_KT Model (new template)_Project United (10.05.04)_Project United - 10.28edit2_Himart management accounts (TOC)" xfId="951" xr:uid="{00000000-0005-0000-0000-0000D5030000}"/>
    <cellStyle name="_Book1_KT Model (new template)_Project United (10.05.04)_Project United - 10.28edit2_Himart management accounts (version 1)" xfId="952" xr:uid="{00000000-0005-0000-0000-0000D6030000}"/>
    <cellStyle name="_Book1_KT Model (new template)_Project United (10.05.04)_Project United - 10.28edit2_Himart management accounts (version 4)" xfId="953" xr:uid="{00000000-0005-0000-0000-0000D7030000}"/>
    <cellStyle name="_Book1_KT Model (new template)_Project United (10.05.04)_Project United - 10.28edit2_Project Golf_Financial Projections (1.21.05)" xfId="954" xr:uid="{00000000-0005-0000-0000-0000D8030000}"/>
    <cellStyle name="_Book1_KT Model (new template)_Project United (10.05.04)_Project United - 10.28edit2_Project Golf_Financial Projections (1.22.05)" xfId="955" xr:uid="{00000000-0005-0000-0000-0000D9030000}"/>
    <cellStyle name="_Book1_KT Model (new template)_Project United (10.05.04)_Project United - 10.28edit2_Project Golf_Financial Projections (1.23.05)" xfId="956" xr:uid="{00000000-0005-0000-0000-0000DA030000}"/>
    <cellStyle name="_Book1_KT Model (new template)_Project United (10.05.04)_Project United - 10.28edit2_Project Golf_Financial Projections (1.24.05)_1" xfId="957" xr:uid="{00000000-0005-0000-0000-0000DB030000}"/>
    <cellStyle name="_Book1_KT Model (new template)_Project United (10.05.04)_Project United - 10.28edit2_Project Golf_Financial Projections (1.24.05)_4" xfId="958" xr:uid="{00000000-0005-0000-0000-0000DC030000}"/>
    <cellStyle name="_Book1_KT Model (new template)_Project United (10.05.04)_Project United - 10.28edit2_Project Golf_Financial Projections (1.25.05)" xfId="959" xr:uid="{00000000-0005-0000-0000-0000DD030000}"/>
    <cellStyle name="_Book1_KT Model (new template)_Project United (10.05.04)_Project United - 10.28edit2_Project Golf_Financial Projections (1.26.05) KL_1" xfId="960" xr:uid="{00000000-0005-0000-0000-0000DE030000}"/>
    <cellStyle name="_Book1_KT Model (new template)_Project United (10.05.04)_Project United - 10.28edit2_Project Golf_Financial Projections (1.27.05)_revised" xfId="961" xr:uid="{00000000-0005-0000-0000-0000DF030000}"/>
    <cellStyle name="_Book1_KT Model (new template)_Project United (10.05.04)_Project United - 10.28edit2_Project Golf_Financial Projections (1.30.05)_revised_1" xfId="962" xr:uid="{00000000-0005-0000-0000-0000E0030000}"/>
    <cellStyle name="_Book1_KT Model (new template)_Project United (10.05.04)_Project United - 10.28edit2_Project Golf_Financial Projections (1.31.05)_revised 2" xfId="963" xr:uid="{00000000-0005-0000-0000-0000E1030000}"/>
    <cellStyle name="_Book1_KT Model (new template)_Project United (10.05.04)_Project United - 10.28edit2_Project Golf_Financial Projections (12.04.04)" xfId="964" xr:uid="{00000000-0005-0000-0000-0000E2030000}"/>
    <cellStyle name="_Book1_KT Model (new template)_Project United (10.05.04)_Project United - 10.28edit2_Project Golf_Financial Projections (2.1.05)_revised 21" xfId="965" xr:uid="{00000000-0005-0000-0000-0000E3030000}"/>
    <cellStyle name="_Book1_KT Model (new template)_Project United (10.05.04)_Project United (10.12.04) iBase v2" xfId="966" xr:uid="{00000000-0005-0000-0000-0000E4030000}"/>
    <cellStyle name="_Book1_KT Model (new template)_Project United (10.05.04)_Project United (10.12.04) iBase v2_Proj United (10.29.04) Base" xfId="967" xr:uid="{00000000-0005-0000-0000-0000E5030000}"/>
    <cellStyle name="_Book1_KT Model (new template)_Project United (10.05.04)_SKT_v4" xfId="968" xr:uid="{00000000-0005-0000-0000-0000E6030000}"/>
    <cellStyle name="_Book1_KT Model (new template)_Project United (10.05.04)_SKT_v4_Project United - 10.28edit2" xfId="969" xr:uid="{00000000-0005-0000-0000-0000E7030000}"/>
    <cellStyle name="_Book1_KT Model (new template)_Project United (10.05.04)_SKT_v4_Project United - 10.28edit2_@13. Himart management accounts (version 6)_20050510" xfId="970" xr:uid="{00000000-0005-0000-0000-0000E8030000}"/>
    <cellStyle name="_Book1_KT Model (new template)_Project United (10.05.04)_SKT_v4_Project United - 10.28edit2_@2-1. Himart management accounts_Affinity_20050510_Draft" xfId="971" xr:uid="{00000000-0005-0000-0000-0000E9030000}"/>
    <cellStyle name="_Book1_KT Model (new template)_Project United (10.05.04)_SKT_v4_Project United - 10.28edit2_1-2. @Himart management accounts_20050511" xfId="972" xr:uid="{00000000-0005-0000-0000-0000EA030000}"/>
    <cellStyle name="_Book1_KT Model (new template)_Project United (10.05.04)_SKT_v4_Project United - 10.28edit2_1-3. @Himart management accounts_20050512" xfId="973" xr:uid="{00000000-0005-0000-0000-0000EB030000}"/>
    <cellStyle name="_Book1_KT Model (new template)_Project United (10.05.04)_SKT_v4_Project United - 10.28edit2_13. mapping" xfId="974" xr:uid="{00000000-0005-0000-0000-0000EC030000}"/>
    <cellStyle name="_Book1_KT Model (new template)_Project United (10.05.04)_SKT_v4_Project United - 10.28edit2_2  (번역) Himart management accounts_20050510" xfId="975" xr:uid="{00000000-0005-0000-0000-0000ED030000}"/>
    <cellStyle name="_Book1_KT Model (new template)_Project United (10.05.04)_SKT_v4_Project United - 10.28edit2_Himart management accounts" xfId="976" xr:uid="{00000000-0005-0000-0000-0000EE030000}"/>
    <cellStyle name="_Book1_KT Model (new template)_Project United (10.05.04)_SKT_v4_Project United - 10.28edit2_Himart management accounts (TOC)" xfId="977" xr:uid="{00000000-0005-0000-0000-0000EF030000}"/>
    <cellStyle name="_Book1_KT Model (new template)_Project United (10.05.04)_SKT_v4_Project United - 10.28edit2_Himart management accounts (version 1)" xfId="978" xr:uid="{00000000-0005-0000-0000-0000F0030000}"/>
    <cellStyle name="_Book1_KT Model (new template)_Project United (10.05.04)_SKT_v4_Project United - 10.28edit2_Himart management accounts (version 4)" xfId="979" xr:uid="{00000000-0005-0000-0000-0000F1030000}"/>
    <cellStyle name="_Book1_KT Model (new template)_Project United (10.05.04)_SKT_v4_Project United - 10.28edit2_Project Golf_Financial Projections (1.21.05)" xfId="980" xr:uid="{00000000-0005-0000-0000-0000F2030000}"/>
    <cellStyle name="_Book1_KT Model (new template)_Project United (10.05.04)_SKT_v4_Project United - 10.28edit2_Project Golf_Financial Projections (1.22.05)" xfId="981" xr:uid="{00000000-0005-0000-0000-0000F3030000}"/>
    <cellStyle name="_Book1_KT Model (new template)_Project United (10.05.04)_SKT_v4_Project United - 10.28edit2_Project Golf_Financial Projections (1.23.05)" xfId="982" xr:uid="{00000000-0005-0000-0000-0000F4030000}"/>
    <cellStyle name="_Book1_KT Model (new template)_Project United (10.05.04)_SKT_v4_Project United - 10.28edit2_Project Golf_Financial Projections (1.24.05)_1" xfId="983" xr:uid="{00000000-0005-0000-0000-0000F5030000}"/>
    <cellStyle name="_Book1_KT Model (new template)_Project United (10.05.04)_SKT_v4_Project United - 10.28edit2_Project Golf_Financial Projections (1.24.05)_4" xfId="984" xr:uid="{00000000-0005-0000-0000-0000F6030000}"/>
    <cellStyle name="_Book1_KT Model (new template)_Project United (10.05.04)_SKT_v4_Project United - 10.28edit2_Project Golf_Financial Projections (1.25.05)" xfId="985" xr:uid="{00000000-0005-0000-0000-0000F7030000}"/>
    <cellStyle name="_Book1_KT Model (new template)_Project United (10.05.04)_SKT_v4_Project United - 10.28edit2_Project Golf_Financial Projections (1.26.05) KL_1" xfId="986" xr:uid="{00000000-0005-0000-0000-0000F8030000}"/>
    <cellStyle name="_Book1_KT Model (new template)_Project United (10.05.04)_SKT_v4_Project United - 10.28edit2_Project Golf_Financial Projections (1.27.05)_revised" xfId="987" xr:uid="{00000000-0005-0000-0000-0000F9030000}"/>
    <cellStyle name="_Book1_KT Model (new template)_Project United (10.05.04)_SKT_v4_Project United - 10.28edit2_Project Golf_Financial Projections (1.30.05)_revised_1" xfId="988" xr:uid="{00000000-0005-0000-0000-0000FA030000}"/>
    <cellStyle name="_Book1_KT Model (new template)_Project United (10.05.04)_SKT_v4_Project United - 10.28edit2_Project Golf_Financial Projections (1.31.05)_revised 2" xfId="989" xr:uid="{00000000-0005-0000-0000-0000FB030000}"/>
    <cellStyle name="_Book1_KT Model (new template)_Project United (10.05.04)_SKT_v4_Project United - 10.28edit2_Project Golf_Financial Projections (12.04.04)" xfId="990" xr:uid="{00000000-0005-0000-0000-0000FC030000}"/>
    <cellStyle name="_Book1_KT Model (new template)_Project United (10.05.04)_SKT_v4_Project United - 10.28edit2_Project Golf_Financial Projections (2.1.05)_revised 21" xfId="991" xr:uid="{00000000-0005-0000-0000-0000FD030000}"/>
    <cellStyle name="_Book1_KT Model (new template)_Project United (10.05.04)_SKT_v4_Project United (10.12.04) iBase v2" xfId="992" xr:uid="{00000000-0005-0000-0000-0000FE030000}"/>
    <cellStyle name="_Book1_KT Model (new template)_Project United (10.05.04)_SKT_v4_Project United (10.12.04) iBase v2_Proj United (10.29.04) Base" xfId="993" xr:uid="{00000000-0005-0000-0000-0000FF030000}"/>
    <cellStyle name="_Book1_KT Model_KeyDrivers" xfId="994" xr:uid="{00000000-0005-0000-0000-000000040000}"/>
    <cellStyle name="_Book1_KT Model_KeyDrivers_Project United (10.12.04) iBase v2" xfId="995" xr:uid="{00000000-0005-0000-0000-000001040000}"/>
    <cellStyle name="_Book1_KT Model_KeyDrivers_Project United (10.12.04) iBase v2_Proj United (10.29.04) Base" xfId="996" xr:uid="{00000000-0005-0000-0000-000002040000}"/>
    <cellStyle name="_Book1_KT Model_MVNO Subs Model" xfId="997" xr:uid="{00000000-0005-0000-0000-000003040000}"/>
    <cellStyle name="_Book1_KT Model_MVNO Subs Model_Project United (10.12.04) iBase v2" xfId="998" xr:uid="{00000000-0005-0000-0000-000004040000}"/>
    <cellStyle name="_Book1_KT Model_MVNO Subs Model_Project United (10.12.04) iBase v2_Proj United (10.29.04) Base" xfId="999" xr:uid="{00000000-0005-0000-0000-000005040000}"/>
    <cellStyle name="_Book1_KT Model_Proj United (10.29.04) Base" xfId="1000" xr:uid="{00000000-0005-0000-0000-000006040000}"/>
    <cellStyle name="_Book1_KT Model_Project United - 10.28edit2" xfId="1001" xr:uid="{00000000-0005-0000-0000-000007040000}"/>
    <cellStyle name="_Book1_KT Model_Project United - 10.28edit2_@13. Himart management accounts (version 6)_20050510" xfId="1002" xr:uid="{00000000-0005-0000-0000-000008040000}"/>
    <cellStyle name="_Book1_KT Model_Project United - 10.28edit2_@2-1. Himart management accounts_Affinity_20050510_Draft" xfId="1003" xr:uid="{00000000-0005-0000-0000-000009040000}"/>
    <cellStyle name="_Book1_KT Model_Project United - 10.28edit2_1-2. @Himart management accounts_20050511" xfId="1004" xr:uid="{00000000-0005-0000-0000-00000A040000}"/>
    <cellStyle name="_Book1_KT Model_Project United - 10.28edit2_1-3. @Himart management accounts_20050512" xfId="1005" xr:uid="{00000000-0005-0000-0000-00000B040000}"/>
    <cellStyle name="_Book1_KT Model_Project United - 10.28edit2_13. mapping" xfId="1006" xr:uid="{00000000-0005-0000-0000-00000C040000}"/>
    <cellStyle name="_Book1_KT Model_Project United - 10.28edit2_2  (번역) Himart management accounts_20050510" xfId="1007" xr:uid="{00000000-0005-0000-0000-00000D040000}"/>
    <cellStyle name="_Book1_KT Model_Project United - 10.28edit2_Himart management accounts" xfId="1008" xr:uid="{00000000-0005-0000-0000-00000E040000}"/>
    <cellStyle name="_Book1_KT Model_Project United - 10.28edit2_Himart management accounts (TOC)" xfId="1009" xr:uid="{00000000-0005-0000-0000-00000F040000}"/>
    <cellStyle name="_Book1_KT Model_Project United - 10.28edit2_Himart management accounts (version 1)" xfId="1010" xr:uid="{00000000-0005-0000-0000-000010040000}"/>
    <cellStyle name="_Book1_KT Model_Project United - 10.28edit2_Himart management accounts (version 4)" xfId="1011" xr:uid="{00000000-0005-0000-0000-000011040000}"/>
    <cellStyle name="_Book1_KT Model_Project United - 10.28edit2_Project Golf_Financial Projections (1.21.05)" xfId="1012" xr:uid="{00000000-0005-0000-0000-000012040000}"/>
    <cellStyle name="_Book1_KT Model_Project United - 10.28edit2_Project Golf_Financial Projections (1.22.05)" xfId="1013" xr:uid="{00000000-0005-0000-0000-000013040000}"/>
    <cellStyle name="_Book1_KT Model_Project United - 10.28edit2_Project Golf_Financial Projections (1.23.05)" xfId="1014" xr:uid="{00000000-0005-0000-0000-000014040000}"/>
    <cellStyle name="_Book1_KT Model_Project United - 10.28edit2_Project Golf_Financial Projections (1.24.05)_1" xfId="1015" xr:uid="{00000000-0005-0000-0000-000015040000}"/>
    <cellStyle name="_Book1_KT Model_Project United - 10.28edit2_Project Golf_Financial Projections (1.24.05)_4" xfId="1016" xr:uid="{00000000-0005-0000-0000-000016040000}"/>
    <cellStyle name="_Book1_KT Model_Project United - 10.28edit2_Project Golf_Financial Projections (1.25.05)" xfId="1017" xr:uid="{00000000-0005-0000-0000-000017040000}"/>
    <cellStyle name="_Book1_KT Model_Project United - 10.28edit2_Project Golf_Financial Projections (1.26.05) KL_1" xfId="1018" xr:uid="{00000000-0005-0000-0000-000018040000}"/>
    <cellStyle name="_Book1_KT Model_Project United - 10.28edit2_Project Golf_Financial Projections (1.27.05)_revised" xfId="1019" xr:uid="{00000000-0005-0000-0000-000019040000}"/>
    <cellStyle name="_Book1_KT Model_Project United - 10.28edit2_Project Golf_Financial Projections (1.30.05)_revised_1" xfId="1020" xr:uid="{00000000-0005-0000-0000-00001A040000}"/>
    <cellStyle name="_Book1_KT Model_Project United - 10.28edit2_Project Golf_Financial Projections (1.31.05)_revised 2" xfId="1021" xr:uid="{00000000-0005-0000-0000-00001B040000}"/>
    <cellStyle name="_Book1_KT Model_Project United - 10.28edit2_Project Golf_Financial Projections (12.04.04)" xfId="1022" xr:uid="{00000000-0005-0000-0000-00001C040000}"/>
    <cellStyle name="_Book1_KT Model_Project United - 10.28edit2_Project Golf_Financial Projections (2.1.05)_revised 21" xfId="1023" xr:uid="{00000000-0005-0000-0000-00001D040000}"/>
    <cellStyle name="_Book1_KT Model_Project United (10.01.04)_2" xfId="1024" xr:uid="{00000000-0005-0000-0000-00001E040000}"/>
    <cellStyle name="_Book1_KT Model_Project United (10.01.04)_2_Project United (10.12.04) iBase v2" xfId="1025" xr:uid="{00000000-0005-0000-0000-00001F040000}"/>
    <cellStyle name="_Book1_KT Model_Project United (10.01.04)_2_Project United (10.12.04) iBase v2_Proj United (10.29.04) Base" xfId="1026" xr:uid="{00000000-0005-0000-0000-000020040000}"/>
    <cellStyle name="_Book1_KT Model_Project United (10.01.04)_4" xfId="1027" xr:uid="{00000000-0005-0000-0000-000021040000}"/>
    <cellStyle name="_Book1_KT Model_Project United (10.01.04)_4_Project United (10.12.04) iBase v2" xfId="1028" xr:uid="{00000000-0005-0000-0000-000022040000}"/>
    <cellStyle name="_Book1_KT Model_Project United (10.01.04)_4_Project United (10.12.04) iBase v2_Proj United (10.29.04) Base" xfId="1029" xr:uid="{00000000-0005-0000-0000-000023040000}"/>
    <cellStyle name="_Book1_KT Model_Project United (10.05.04)" xfId="1030" xr:uid="{00000000-0005-0000-0000-000024040000}"/>
    <cellStyle name="_Book1_KT Model_Project United (10.05.04)_Project United (10.12.04) iBase v2" xfId="1031" xr:uid="{00000000-0005-0000-0000-000025040000}"/>
    <cellStyle name="_Book1_KT Model_Project United (10.05.04)_Project United (10.12.04) iBase v2_Proj United (10.29.04) Base" xfId="1032" xr:uid="{00000000-0005-0000-0000-000026040000}"/>
    <cellStyle name="_Book1_KT Model_Project United (10.05.04)_SKT_v4" xfId="1033" xr:uid="{00000000-0005-0000-0000-000027040000}"/>
    <cellStyle name="_Book1_KT Model_Project United (10.05.04)_SKT_v4_Project United (10.12.04) iBase v2" xfId="1034" xr:uid="{00000000-0005-0000-0000-000028040000}"/>
    <cellStyle name="_Book1_KT Model_Project United (10.05.04)_SKT_v4_Project United (10.12.04) iBase v2_Proj United (10.29.04) Base" xfId="1035" xr:uid="{00000000-0005-0000-0000-000029040000}"/>
    <cellStyle name="_Book1_KTF Model" xfId="1036" xr:uid="{00000000-0005-0000-0000-00002A040000}"/>
    <cellStyle name="_Book1_KTF Model (KT input)" xfId="1037" xr:uid="{00000000-0005-0000-0000-00002B040000}"/>
    <cellStyle name="_Book1_KTF Model (KT input)_KeyDrivers" xfId="1038" xr:uid="{00000000-0005-0000-0000-00002C040000}"/>
    <cellStyle name="_Book1_KTF Model (KT input)_KeyDrivers_Project United (10.12.04) iBase v2" xfId="1039" xr:uid="{00000000-0005-0000-0000-00002D040000}"/>
    <cellStyle name="_Book1_KTF Model (KT input)_KeyDrivers_Project United (10.12.04) iBase v2_Proj United (10.29.04) Base" xfId="1040" xr:uid="{00000000-0005-0000-0000-00002E040000}"/>
    <cellStyle name="_Book1_KTF Model (KT input)_MVNO Subs Model" xfId="1041" xr:uid="{00000000-0005-0000-0000-00002F040000}"/>
    <cellStyle name="_Book1_KTF Model (KT input)_MVNO Subs Model_Project United (10.12.04) iBase v2" xfId="1042" xr:uid="{00000000-0005-0000-0000-000030040000}"/>
    <cellStyle name="_Book1_KTF Model (KT input)_MVNO Subs Model_Project United (10.12.04) iBase v2_Proj United (10.29.04) Base" xfId="1043" xr:uid="{00000000-0005-0000-0000-000031040000}"/>
    <cellStyle name="_Book1_KTF Model (KT input)_Proj United (10.29.04) Base" xfId="1044" xr:uid="{00000000-0005-0000-0000-000032040000}"/>
    <cellStyle name="_Book1_KTF Model (KT input)_Project United (10.01.04)_2" xfId="1045" xr:uid="{00000000-0005-0000-0000-000033040000}"/>
    <cellStyle name="_Book1_KTF Model (KT input)_Project United (10.01.04)_2_Project United (10.12.04) iBase v2" xfId="1046" xr:uid="{00000000-0005-0000-0000-000034040000}"/>
    <cellStyle name="_Book1_KTF Model (KT input)_Project United (10.01.04)_2_Project United (10.12.04) iBase v2_Proj United (10.29.04) Base" xfId="1047" xr:uid="{00000000-0005-0000-0000-000035040000}"/>
    <cellStyle name="_Book1_KTF Model (KT input)_Project United (10.01.04)_4" xfId="1048" xr:uid="{00000000-0005-0000-0000-000036040000}"/>
    <cellStyle name="_Book1_KTF Model (KT input)_Project United (10.01.04)_4_Project United (10.12.04) iBase v2" xfId="1049" xr:uid="{00000000-0005-0000-0000-000037040000}"/>
    <cellStyle name="_Book1_KTF Model (KT input)_Project United (10.01.04)_4_Project United (10.12.04) iBase v2_Proj United (10.29.04) Base" xfId="1050" xr:uid="{00000000-0005-0000-0000-000038040000}"/>
    <cellStyle name="_Book1_KTF Model (KT input)_Project United (10.05.04)" xfId="1051" xr:uid="{00000000-0005-0000-0000-000039040000}"/>
    <cellStyle name="_Book1_KTF Model (KT input)_Project United (10.05.04)_Project United (10.12.04) iBase v2" xfId="1052" xr:uid="{00000000-0005-0000-0000-00003A040000}"/>
    <cellStyle name="_Book1_KTF Model (KT input)_Project United (10.05.04)_Project United (10.12.04) iBase v2_Proj United (10.29.04) Base" xfId="1053" xr:uid="{00000000-0005-0000-0000-00003B040000}"/>
    <cellStyle name="_Book1_KTF Model (KT input)_Project United (10.05.04)_SKT_v4" xfId="1054" xr:uid="{00000000-0005-0000-0000-00003C040000}"/>
    <cellStyle name="_Book1_KTF Model (KT input)_Project United (10.05.04)_SKT_v4_Project United (10.12.04) iBase v2" xfId="1055" xr:uid="{00000000-0005-0000-0000-00003D040000}"/>
    <cellStyle name="_Book1_KTF Model (KT input)_Project United (10.05.04)_SKT_v4_Project United (10.12.04) iBase v2_Proj United (10.29.04) Base" xfId="1056" xr:uid="{00000000-0005-0000-0000-00003E040000}"/>
    <cellStyle name="_Book1_KTF Model (link)" xfId="1057" xr:uid="{00000000-0005-0000-0000-00003F040000}"/>
    <cellStyle name="_Book1_KTF Model (link)_KeyDrivers" xfId="1058" xr:uid="{00000000-0005-0000-0000-000040040000}"/>
    <cellStyle name="_Book1_KTF Model (link)_KeyDrivers_Project United (10.12.04) iBase v2" xfId="1059" xr:uid="{00000000-0005-0000-0000-000041040000}"/>
    <cellStyle name="_Book1_KTF Model (link)_KeyDrivers_Project United (10.12.04) iBase v2_Proj United (10.29.04) Base" xfId="1060" xr:uid="{00000000-0005-0000-0000-000042040000}"/>
    <cellStyle name="_Book1_KTF Model (link)_MVNO Subs Model" xfId="1061" xr:uid="{00000000-0005-0000-0000-000043040000}"/>
    <cellStyle name="_Book1_KTF Model (link)_MVNO Subs Model_Project United (10.12.04) iBase v2" xfId="1062" xr:uid="{00000000-0005-0000-0000-000044040000}"/>
    <cellStyle name="_Book1_KTF Model (link)_MVNO Subs Model_Project United (10.12.04) iBase v2_Proj United (10.29.04) Base" xfId="1063" xr:uid="{00000000-0005-0000-0000-000045040000}"/>
    <cellStyle name="_Book1_KTF Model (link)_Proj United (10.29.04) Base" xfId="1064" xr:uid="{00000000-0005-0000-0000-000046040000}"/>
    <cellStyle name="_Book1_KTF Model (link)_Project United (10.01.04)_2" xfId="1065" xr:uid="{00000000-0005-0000-0000-000047040000}"/>
    <cellStyle name="_Book1_KTF Model (link)_Project United (10.01.04)_2_Project United (10.12.04) iBase v2" xfId="1066" xr:uid="{00000000-0005-0000-0000-000048040000}"/>
    <cellStyle name="_Book1_KTF Model (link)_Project United (10.01.04)_2_Project United (10.12.04) iBase v2_Proj United (10.29.04) Base" xfId="1067" xr:uid="{00000000-0005-0000-0000-000049040000}"/>
    <cellStyle name="_Book1_KTF Model (link)_Project United (10.01.04)_4" xfId="1068" xr:uid="{00000000-0005-0000-0000-00004A040000}"/>
    <cellStyle name="_Book1_KTF Model (link)_Project United (10.01.04)_4_Project United (10.12.04) iBase v2" xfId="1069" xr:uid="{00000000-0005-0000-0000-00004B040000}"/>
    <cellStyle name="_Book1_KTF Model (link)_Project United (10.01.04)_4_Project United (10.12.04) iBase v2_Proj United (10.29.04) Base" xfId="1070" xr:uid="{00000000-0005-0000-0000-00004C040000}"/>
    <cellStyle name="_Book1_KTF Model (link)_Project United (10.05.04)" xfId="1071" xr:uid="{00000000-0005-0000-0000-00004D040000}"/>
    <cellStyle name="_Book1_KTF Model (link)_Project United (10.05.04)_Project United (10.12.04) iBase v2" xfId="1072" xr:uid="{00000000-0005-0000-0000-00004E040000}"/>
    <cellStyle name="_Book1_KTF Model (link)_Project United (10.05.04)_Project United (10.12.04) iBase v2_Proj United (10.29.04) Base" xfId="1073" xr:uid="{00000000-0005-0000-0000-00004F040000}"/>
    <cellStyle name="_Book1_KTF Model (link)_Project United (10.05.04)_SKT_v4" xfId="1074" xr:uid="{00000000-0005-0000-0000-000050040000}"/>
    <cellStyle name="_Book1_KTF Model (link)_Project United (10.05.04)_SKT_v4_Project United (10.12.04) iBase v2" xfId="1075" xr:uid="{00000000-0005-0000-0000-000051040000}"/>
    <cellStyle name="_Book1_KTF Model (link)_Project United (10.05.04)_SKT_v4_Project United (10.12.04) iBase v2_Proj United (10.29.04) Base" xfId="1076" xr:uid="{00000000-0005-0000-0000-000052040000}"/>
    <cellStyle name="_Book1_KTF Model (merged)" xfId="1077" xr:uid="{00000000-0005-0000-0000-000053040000}"/>
    <cellStyle name="_Book1_KTF Model (merged)_KeyDrivers" xfId="1078" xr:uid="{00000000-0005-0000-0000-000054040000}"/>
    <cellStyle name="_Book1_KTF Model (merged)_KeyDrivers_Project United (10.12.04) iBase v2" xfId="1079" xr:uid="{00000000-0005-0000-0000-000055040000}"/>
    <cellStyle name="_Book1_KTF Model (merged)_KeyDrivers_Project United (10.12.04) iBase v2_Proj United (10.29.04) Base" xfId="1080" xr:uid="{00000000-0005-0000-0000-000056040000}"/>
    <cellStyle name="_Book1_KTF Model (merged)_MVNO Subs Model" xfId="1081" xr:uid="{00000000-0005-0000-0000-000057040000}"/>
    <cellStyle name="_Book1_KTF Model (merged)_MVNO Subs Model_Project United (10.12.04) iBase v2" xfId="1082" xr:uid="{00000000-0005-0000-0000-000058040000}"/>
    <cellStyle name="_Book1_KTF Model (merged)_MVNO Subs Model_Project United (10.12.04) iBase v2_Proj United (10.29.04) Base" xfId="1083" xr:uid="{00000000-0005-0000-0000-000059040000}"/>
    <cellStyle name="_Book1_KTF Model (merged)_Proj United (10.29.04) Base" xfId="1084" xr:uid="{00000000-0005-0000-0000-00005A040000}"/>
    <cellStyle name="_Book1_KTF Model (merged)_Project United (10.01.04)_2" xfId="1085" xr:uid="{00000000-0005-0000-0000-00005B040000}"/>
    <cellStyle name="_Book1_KTF Model (merged)_Project United (10.01.04)_2_Project United (10.12.04) iBase v2" xfId="1086" xr:uid="{00000000-0005-0000-0000-00005C040000}"/>
    <cellStyle name="_Book1_KTF Model (merged)_Project United (10.01.04)_2_Project United (10.12.04) iBase v2_Proj United (10.29.04) Base" xfId="1087" xr:uid="{00000000-0005-0000-0000-00005D040000}"/>
    <cellStyle name="_Book1_KTF Model (merged)_Project United (10.01.04)_4" xfId="1088" xr:uid="{00000000-0005-0000-0000-00005E040000}"/>
    <cellStyle name="_Book1_KTF Model (merged)_Project United (10.01.04)_4_Project United (10.12.04) iBase v2" xfId="1089" xr:uid="{00000000-0005-0000-0000-00005F040000}"/>
    <cellStyle name="_Book1_KTF Model (merged)_Project United (10.01.04)_4_Project United (10.12.04) iBase v2_Proj United (10.29.04) Base" xfId="1090" xr:uid="{00000000-0005-0000-0000-000060040000}"/>
    <cellStyle name="_Book1_KTF Model (merged)_Project United (10.05.04)" xfId="1091" xr:uid="{00000000-0005-0000-0000-000061040000}"/>
    <cellStyle name="_Book1_KTF Model (merged)_Project United (10.05.04)_Project United (10.12.04) iBase v2" xfId="1092" xr:uid="{00000000-0005-0000-0000-000062040000}"/>
    <cellStyle name="_Book1_KTF Model (merged)_Project United (10.05.04)_Project United (10.12.04) iBase v2_Proj United (10.29.04) Base" xfId="1093" xr:uid="{00000000-0005-0000-0000-000063040000}"/>
    <cellStyle name="_Book1_KTF Model (merged)_Project United (10.05.04)_SKT_v4" xfId="1094" xr:uid="{00000000-0005-0000-0000-000064040000}"/>
    <cellStyle name="_Book1_KTF Model (merged)_Project United (10.05.04)_SKT_v4_Project United (10.12.04) iBase v2" xfId="1095" xr:uid="{00000000-0005-0000-0000-000065040000}"/>
    <cellStyle name="_Book1_KTF Model (merged)_Project United (10.05.04)_SKT_v4_Project United (10.12.04) iBase v2_Proj United (10.29.04) Base" xfId="1096" xr:uid="{00000000-0005-0000-0000-000066040000}"/>
    <cellStyle name="_Book1_KTF Model (old)" xfId="1097" xr:uid="{00000000-0005-0000-0000-000067040000}"/>
    <cellStyle name="_Book1_KTF Model (old)_KeyDrivers" xfId="1098" xr:uid="{00000000-0005-0000-0000-000068040000}"/>
    <cellStyle name="_Book1_KTF Model (old)_KeyDrivers_Project United (10.12.04) iBase v2" xfId="1099" xr:uid="{00000000-0005-0000-0000-000069040000}"/>
    <cellStyle name="_Book1_KTF Model (old)_KeyDrivers_Project United (10.12.04) iBase v2_Proj United (10.29.04) Base" xfId="1100" xr:uid="{00000000-0005-0000-0000-00006A040000}"/>
    <cellStyle name="_Book1_KTF Model (old)_MVNO Subs Model" xfId="1101" xr:uid="{00000000-0005-0000-0000-00006B040000}"/>
    <cellStyle name="_Book1_KTF Model (old)_MVNO Subs Model_Project United (10.12.04) iBase v2" xfId="1102" xr:uid="{00000000-0005-0000-0000-00006C040000}"/>
    <cellStyle name="_Book1_KTF Model (old)_MVNO Subs Model_Project United (10.12.04) iBase v2_Proj United (10.29.04) Base" xfId="1103" xr:uid="{00000000-0005-0000-0000-00006D040000}"/>
    <cellStyle name="_Book1_KTF Model (old)_Proj United (10.29.04) Base" xfId="1104" xr:uid="{00000000-0005-0000-0000-00006E040000}"/>
    <cellStyle name="_Book1_KTF Model (old)_Project United (10.01.04)_2" xfId="1105" xr:uid="{00000000-0005-0000-0000-00006F040000}"/>
    <cellStyle name="_Book1_KTF Model (old)_Project United (10.01.04)_2_Project United (10.12.04) iBase v2" xfId="1106" xr:uid="{00000000-0005-0000-0000-000070040000}"/>
    <cellStyle name="_Book1_KTF Model (old)_Project United (10.01.04)_2_Project United (10.12.04) iBase v2_Proj United (10.29.04) Base" xfId="1107" xr:uid="{00000000-0005-0000-0000-000071040000}"/>
    <cellStyle name="_Book1_KTF Model (old)_Project United (10.01.04)_4" xfId="1108" xr:uid="{00000000-0005-0000-0000-000072040000}"/>
    <cellStyle name="_Book1_KTF Model (old)_Project United (10.01.04)_4_Project United (10.12.04) iBase v2" xfId="1109" xr:uid="{00000000-0005-0000-0000-000073040000}"/>
    <cellStyle name="_Book1_KTF Model (old)_Project United (10.01.04)_4_Project United (10.12.04) iBase v2_Proj United (10.29.04) Base" xfId="1110" xr:uid="{00000000-0005-0000-0000-000074040000}"/>
    <cellStyle name="_Book1_KTF Model (old)_Project United (10.05.04)" xfId="1111" xr:uid="{00000000-0005-0000-0000-000075040000}"/>
    <cellStyle name="_Book1_KTF Model (old)_Project United (10.05.04)_Project United (10.12.04) iBase v2" xfId="1112" xr:uid="{00000000-0005-0000-0000-000076040000}"/>
    <cellStyle name="_Book1_KTF Model (old)_Project United (10.05.04)_Project United (10.12.04) iBase v2_Proj United (10.29.04) Base" xfId="1113" xr:uid="{00000000-0005-0000-0000-000077040000}"/>
    <cellStyle name="_Book1_KTF Model (old)_Project United (10.05.04)_SKT_v4" xfId="1114" xr:uid="{00000000-0005-0000-0000-000078040000}"/>
    <cellStyle name="_Book1_KTF Model (old)_Project United (10.05.04)_SKT_v4_Project United (10.12.04) iBase v2" xfId="1115" xr:uid="{00000000-0005-0000-0000-000079040000}"/>
    <cellStyle name="_Book1_KTF Model (old)_Project United (10.05.04)_SKT_v4_Project United (10.12.04) iBase v2_Proj United (10.29.04) Base" xfId="1116" xr:uid="{00000000-0005-0000-0000-00007A040000}"/>
    <cellStyle name="_Book1_KTF Model_input4" xfId="1117" xr:uid="{00000000-0005-0000-0000-00007B040000}"/>
    <cellStyle name="_Book1_KTF Model_input4_KeyDrivers" xfId="1118" xr:uid="{00000000-0005-0000-0000-00007C040000}"/>
    <cellStyle name="_Book1_KTF Model_input4_KeyDrivers_Project United (10.12.04) iBase v2" xfId="1119" xr:uid="{00000000-0005-0000-0000-00007D040000}"/>
    <cellStyle name="_Book1_KTF Model_input4_KeyDrivers_Project United (10.12.04) iBase v2_Proj United (10.29.04) Base" xfId="1120" xr:uid="{00000000-0005-0000-0000-00007E040000}"/>
    <cellStyle name="_Book1_KTF Model_input4_MVNO Subs Model" xfId="1121" xr:uid="{00000000-0005-0000-0000-00007F040000}"/>
    <cellStyle name="_Book1_KTF Model_input4_MVNO Subs Model_Project United (10.12.04) iBase v2" xfId="1122" xr:uid="{00000000-0005-0000-0000-000080040000}"/>
    <cellStyle name="_Book1_KTF Model_input4_MVNO Subs Model_Project United (10.12.04) iBase v2_Proj United (10.29.04) Base" xfId="1123" xr:uid="{00000000-0005-0000-0000-000081040000}"/>
    <cellStyle name="_Book1_KTF Model_input4_Proj United (10.29.04) Base" xfId="1124" xr:uid="{00000000-0005-0000-0000-000082040000}"/>
    <cellStyle name="_Book1_KTF Model_input4_Project United (10.01.04)_2" xfId="1125" xr:uid="{00000000-0005-0000-0000-000083040000}"/>
    <cellStyle name="_Book1_KTF Model_input4_Project United (10.01.04)_2_Project United (10.12.04) iBase v2" xfId="1126" xr:uid="{00000000-0005-0000-0000-000084040000}"/>
    <cellStyle name="_Book1_KTF Model_input4_Project United (10.01.04)_2_Project United (10.12.04) iBase v2_Proj United (10.29.04) Base" xfId="1127" xr:uid="{00000000-0005-0000-0000-000085040000}"/>
    <cellStyle name="_Book1_KTF Model_input4_Project United (10.01.04)_4" xfId="1128" xr:uid="{00000000-0005-0000-0000-000086040000}"/>
    <cellStyle name="_Book1_KTF Model_input4_Project United (10.01.04)_4_Project United (10.12.04) iBase v2" xfId="1129" xr:uid="{00000000-0005-0000-0000-000087040000}"/>
    <cellStyle name="_Book1_KTF Model_input4_Project United (10.01.04)_4_Project United (10.12.04) iBase v2_Proj United (10.29.04) Base" xfId="1130" xr:uid="{00000000-0005-0000-0000-000088040000}"/>
    <cellStyle name="_Book1_KTF Model_input4_Project United (10.05.04)" xfId="1131" xr:uid="{00000000-0005-0000-0000-000089040000}"/>
    <cellStyle name="_Book1_KTF Model_input4_Project United (10.05.04)_Project United (10.12.04) iBase v2" xfId="1132" xr:uid="{00000000-0005-0000-0000-00008A040000}"/>
    <cellStyle name="_Book1_KTF Model_input4_Project United (10.05.04)_Project United (10.12.04) iBase v2_Proj United (10.29.04) Base" xfId="1133" xr:uid="{00000000-0005-0000-0000-00008B040000}"/>
    <cellStyle name="_Book1_KTF Model_input4_Project United (10.05.04)_SKT_v4" xfId="1134" xr:uid="{00000000-0005-0000-0000-00008C040000}"/>
    <cellStyle name="_Book1_KTF Model_input4_Project United (10.05.04)_SKT_v4 2" xfId="1135" xr:uid="{00000000-0005-0000-0000-00008D040000}"/>
    <cellStyle name="_Book1_KTF Model_input4_Project United (10.05.04)_SKT_v4_Project United (10.12.04) iBase v2" xfId="1136" xr:uid="{00000000-0005-0000-0000-00008E040000}"/>
    <cellStyle name="_Book1_KTF Model_input4_Project United (10.05.04)_SKT_v4_Project United (10.12.04) iBase v2 2" xfId="1137" xr:uid="{00000000-0005-0000-0000-00008F040000}"/>
    <cellStyle name="_Book1_KTF Model_input4_Project United (10.05.04)_SKT_v4_Project United (10.12.04) iBase v2_Proj United (10.29.04) Base" xfId="1138" xr:uid="{00000000-0005-0000-0000-000090040000}"/>
    <cellStyle name="_Book1_KTF Model_input4_Project United (10.05.04)_SKT_v4_Project United (10.12.04) iBase v2_Proj United (10.29.04) Base 2" xfId="1139" xr:uid="{00000000-0005-0000-0000-000091040000}"/>
    <cellStyle name="_Book1_KTF Model_KeyDrivers" xfId="1140" xr:uid="{00000000-0005-0000-0000-000092040000}"/>
    <cellStyle name="_Book1_KTF Model_KeyDrivers 2" xfId="1141" xr:uid="{00000000-0005-0000-0000-000093040000}"/>
    <cellStyle name="_Book1_KTF Model_KeyDrivers_Project United (10.12.04) iBase v2" xfId="1142" xr:uid="{00000000-0005-0000-0000-000094040000}"/>
    <cellStyle name="_Book1_KTF Model_KeyDrivers_Project United (10.12.04) iBase v2 2" xfId="1143" xr:uid="{00000000-0005-0000-0000-000095040000}"/>
    <cellStyle name="_Book1_KTF Model_KeyDrivers_Project United (10.12.04) iBase v2_Proj United (10.29.04) Base" xfId="1144" xr:uid="{00000000-0005-0000-0000-000096040000}"/>
    <cellStyle name="_Book1_KTF Model_KeyDrivers_Project United (10.12.04) iBase v2_Proj United (10.29.04) Base 2" xfId="1145" xr:uid="{00000000-0005-0000-0000-000097040000}"/>
    <cellStyle name="_Book1_KTF Model_MVNO Subs Model" xfId="1146" xr:uid="{00000000-0005-0000-0000-000098040000}"/>
    <cellStyle name="_Book1_KTF Model_MVNO Subs Model 2" xfId="1147" xr:uid="{00000000-0005-0000-0000-000099040000}"/>
    <cellStyle name="_Book1_KTF Model_MVNO Subs Model_Project United (10.12.04) iBase v2" xfId="1148" xr:uid="{00000000-0005-0000-0000-00009A040000}"/>
    <cellStyle name="_Book1_KTF Model_MVNO Subs Model_Project United (10.12.04) iBase v2 2" xfId="1149" xr:uid="{00000000-0005-0000-0000-00009B040000}"/>
    <cellStyle name="_Book1_KTF Model_MVNO Subs Model_Project United (10.12.04) iBase v2_Proj United (10.29.04) Base" xfId="1150" xr:uid="{00000000-0005-0000-0000-00009C040000}"/>
    <cellStyle name="_Book1_KTF Model_MVNO Subs Model_Project United (10.12.04) iBase v2_Proj United (10.29.04) Base 2" xfId="1151" xr:uid="{00000000-0005-0000-0000-00009D040000}"/>
    <cellStyle name="_Book1_KTF Model_Proj United (10.29.04) Base" xfId="1152" xr:uid="{00000000-0005-0000-0000-00009E040000}"/>
    <cellStyle name="_Book1_KTF Model_Proj United (10.29.04) Base 2" xfId="1153" xr:uid="{00000000-0005-0000-0000-00009F040000}"/>
    <cellStyle name="_Book1_KTF Model_Project United (10.01.04)_2" xfId="1154" xr:uid="{00000000-0005-0000-0000-0000A0040000}"/>
    <cellStyle name="_Book1_KTF Model_Project United (10.01.04)_2 2" xfId="1155" xr:uid="{00000000-0005-0000-0000-0000A1040000}"/>
    <cellStyle name="_Book1_KTF Model_Project United (10.01.04)_2_Project United (10.12.04) iBase v2" xfId="1156" xr:uid="{00000000-0005-0000-0000-0000A2040000}"/>
    <cellStyle name="_Book1_KTF Model_Project United (10.01.04)_2_Project United (10.12.04) iBase v2 2" xfId="1157" xr:uid="{00000000-0005-0000-0000-0000A3040000}"/>
    <cellStyle name="_Book1_KTF Model_Project United (10.01.04)_2_Project United (10.12.04) iBase v2_Proj United (10.29.04) Base" xfId="1158" xr:uid="{00000000-0005-0000-0000-0000A4040000}"/>
    <cellStyle name="_Book1_KTF Model_Project United (10.01.04)_2_Project United (10.12.04) iBase v2_Proj United (10.29.04) Base 2" xfId="1159" xr:uid="{00000000-0005-0000-0000-0000A5040000}"/>
    <cellStyle name="_Book1_KTF Model_Project United (10.01.04)_4" xfId="1160" xr:uid="{00000000-0005-0000-0000-0000A6040000}"/>
    <cellStyle name="_Book1_KTF Model_Project United (10.01.04)_4 2" xfId="1161" xr:uid="{00000000-0005-0000-0000-0000A7040000}"/>
    <cellStyle name="_Book1_KTF Model_Project United (10.01.04)_4_Project United (10.12.04) iBase v2" xfId="1162" xr:uid="{00000000-0005-0000-0000-0000A8040000}"/>
    <cellStyle name="_Book1_KTF Model_Project United (10.01.04)_4_Project United (10.12.04) iBase v2 2" xfId="1163" xr:uid="{00000000-0005-0000-0000-0000A9040000}"/>
    <cellStyle name="_Book1_KTF Model_Project United (10.01.04)_4_Project United (10.12.04) iBase v2_Proj United (10.29.04) Base" xfId="1164" xr:uid="{00000000-0005-0000-0000-0000AA040000}"/>
    <cellStyle name="_Book1_KTF Model_Project United (10.01.04)_4_Project United (10.12.04) iBase v2_Proj United (10.29.04) Base 2" xfId="1165" xr:uid="{00000000-0005-0000-0000-0000AB040000}"/>
    <cellStyle name="_Book1_KTF Model_Project United (10.05.04)" xfId="1166" xr:uid="{00000000-0005-0000-0000-0000AC040000}"/>
    <cellStyle name="_Book1_KTF Model_Project United (10.05.04) 2" xfId="1167" xr:uid="{00000000-0005-0000-0000-0000AD040000}"/>
    <cellStyle name="_Book1_KTF Model_Project United (10.05.04)_Project United (10.12.04) iBase v2" xfId="1168" xr:uid="{00000000-0005-0000-0000-0000AE040000}"/>
    <cellStyle name="_Book1_KTF Model_Project United (10.05.04)_Project United (10.12.04) iBase v2 2" xfId="1169" xr:uid="{00000000-0005-0000-0000-0000AF040000}"/>
    <cellStyle name="_Book1_KTF Model_Project United (10.05.04)_Project United (10.12.04) iBase v2_Proj United (10.29.04) Base" xfId="1170" xr:uid="{00000000-0005-0000-0000-0000B0040000}"/>
    <cellStyle name="_Book1_KTF Model_Project United (10.05.04)_Project United (10.12.04) iBase v2_Proj United (10.29.04) Base 2" xfId="1171" xr:uid="{00000000-0005-0000-0000-0000B1040000}"/>
    <cellStyle name="_Book1_KTF Model_Project United (10.05.04)_SKT_v4" xfId="1172" xr:uid="{00000000-0005-0000-0000-0000B2040000}"/>
    <cellStyle name="_Book1_KTF Model_Project United (10.05.04)_SKT_v4 2" xfId="1173" xr:uid="{00000000-0005-0000-0000-0000B3040000}"/>
    <cellStyle name="_Book1_KTF Model_Project United (10.05.04)_SKT_v4_Project United (10.12.04) iBase v2" xfId="1174" xr:uid="{00000000-0005-0000-0000-0000B4040000}"/>
    <cellStyle name="_Book1_KTF Model_Project United (10.05.04)_SKT_v4_Project United (10.12.04) iBase v2 2" xfId="1175" xr:uid="{00000000-0005-0000-0000-0000B5040000}"/>
    <cellStyle name="_Book1_KTF Model_Project United (10.05.04)_SKT_v4_Project United (10.12.04) iBase v2_Proj United (10.29.04) Base" xfId="1176" xr:uid="{00000000-0005-0000-0000-0000B6040000}"/>
    <cellStyle name="_Book1_KTF Model_Project United (10.05.04)_SKT_v4_Project United (10.12.04) iBase v2_Proj United (10.29.04) Base 2" xfId="1177" xr:uid="{00000000-0005-0000-0000-0000B7040000}"/>
    <cellStyle name="_Book1_KTF Model2" xfId="1178" xr:uid="{00000000-0005-0000-0000-0000B8040000}"/>
    <cellStyle name="_Book1_KTF Model2 2" xfId="1179" xr:uid="{00000000-0005-0000-0000-0000B9040000}"/>
    <cellStyle name="_Book1_KTF Model2_KeyDrivers" xfId="1180" xr:uid="{00000000-0005-0000-0000-0000BA040000}"/>
    <cellStyle name="_Book1_KTF Model2_KeyDrivers 2" xfId="1181" xr:uid="{00000000-0005-0000-0000-0000BB040000}"/>
    <cellStyle name="_Book1_KTF Model2_KeyDrivers_Project United (10.12.04) iBase v2" xfId="1182" xr:uid="{00000000-0005-0000-0000-0000BC040000}"/>
    <cellStyle name="_Book1_KTF Model2_KeyDrivers_Project United (10.12.04) iBase v2 2" xfId="1183" xr:uid="{00000000-0005-0000-0000-0000BD040000}"/>
    <cellStyle name="_Book1_KTF Model2_KeyDrivers_Project United (10.12.04) iBase v2_Proj United (10.29.04) Base" xfId="1184" xr:uid="{00000000-0005-0000-0000-0000BE040000}"/>
    <cellStyle name="_Book1_KTF Model2_KeyDrivers_Project United (10.12.04) iBase v2_Proj United (10.29.04) Base 2" xfId="1185" xr:uid="{00000000-0005-0000-0000-0000BF040000}"/>
    <cellStyle name="_Book1_KTF Model2_MVNO Subs Model" xfId="1186" xr:uid="{00000000-0005-0000-0000-0000C0040000}"/>
    <cellStyle name="_Book1_KTF Model2_MVNO Subs Model 2" xfId="1187" xr:uid="{00000000-0005-0000-0000-0000C1040000}"/>
    <cellStyle name="_Book1_KTF Model2_MVNO Subs Model_Project United (10.12.04) iBase v2" xfId="1188" xr:uid="{00000000-0005-0000-0000-0000C2040000}"/>
    <cellStyle name="_Book1_KTF Model2_MVNO Subs Model_Project United (10.12.04) iBase v2 2" xfId="1189" xr:uid="{00000000-0005-0000-0000-0000C3040000}"/>
    <cellStyle name="_Book1_KTF Model2_MVNO Subs Model_Project United (10.12.04) iBase v2_Proj United (10.29.04) Base" xfId="1190" xr:uid="{00000000-0005-0000-0000-0000C4040000}"/>
    <cellStyle name="_Book1_KTF Model2_MVNO Subs Model_Project United (10.12.04) iBase v2_Proj United (10.29.04) Base 2" xfId="1191" xr:uid="{00000000-0005-0000-0000-0000C5040000}"/>
    <cellStyle name="_Book1_KTF Model2_Proj United (10.29.04) Base" xfId="1192" xr:uid="{00000000-0005-0000-0000-0000C6040000}"/>
    <cellStyle name="_Book1_KTF Model2_Proj United (10.29.04) Base 2" xfId="1193" xr:uid="{00000000-0005-0000-0000-0000C7040000}"/>
    <cellStyle name="_Book1_KTF Model2_Project United (10.01.04)_2" xfId="1194" xr:uid="{00000000-0005-0000-0000-0000C8040000}"/>
    <cellStyle name="_Book1_KTF Model2_Project United (10.01.04)_2 2" xfId="1195" xr:uid="{00000000-0005-0000-0000-0000C9040000}"/>
    <cellStyle name="_Book1_KTF Model2_Project United (10.01.04)_2_Project United (10.12.04) iBase v2" xfId="1196" xr:uid="{00000000-0005-0000-0000-0000CA040000}"/>
    <cellStyle name="_Book1_KTF Model2_Project United (10.01.04)_2_Project United (10.12.04) iBase v2 2" xfId="1197" xr:uid="{00000000-0005-0000-0000-0000CB040000}"/>
    <cellStyle name="_Book1_KTF Model2_Project United (10.01.04)_2_Project United (10.12.04) iBase v2_Proj United (10.29.04) Base" xfId="1198" xr:uid="{00000000-0005-0000-0000-0000CC040000}"/>
    <cellStyle name="_Book1_KTF Model2_Project United (10.01.04)_2_Project United (10.12.04) iBase v2_Proj United (10.29.04) Base 2" xfId="1199" xr:uid="{00000000-0005-0000-0000-0000CD040000}"/>
    <cellStyle name="_Book1_KTF Model2_Project United (10.01.04)_4" xfId="1200" xr:uid="{00000000-0005-0000-0000-0000CE040000}"/>
    <cellStyle name="_Book1_KTF Model2_Project United (10.01.04)_4 2" xfId="1201" xr:uid="{00000000-0005-0000-0000-0000CF040000}"/>
    <cellStyle name="_Book1_KTF Model2_Project United (10.01.04)_4_Project United (10.12.04) iBase v2" xfId="1202" xr:uid="{00000000-0005-0000-0000-0000D0040000}"/>
    <cellStyle name="_Book1_KTF Model2_Project United (10.01.04)_4_Project United (10.12.04) iBase v2 2" xfId="1203" xr:uid="{00000000-0005-0000-0000-0000D1040000}"/>
    <cellStyle name="_Book1_KTF Model2_Project United (10.01.04)_4_Project United (10.12.04) iBase v2_Proj United (10.29.04) Base" xfId="1204" xr:uid="{00000000-0005-0000-0000-0000D2040000}"/>
    <cellStyle name="_Book1_KTF Model2_Project United (10.01.04)_4_Project United (10.12.04) iBase v2_Proj United (10.29.04) Base 2" xfId="1205" xr:uid="{00000000-0005-0000-0000-0000D3040000}"/>
    <cellStyle name="_Book1_KTF Model2_Project United (10.05.04)" xfId="1206" xr:uid="{00000000-0005-0000-0000-0000D4040000}"/>
    <cellStyle name="_Book1_KTF Model2_Project United (10.05.04) 2" xfId="1207" xr:uid="{00000000-0005-0000-0000-0000D5040000}"/>
    <cellStyle name="_Book1_KTF Model2_Project United (10.05.04)_Project United (10.12.04) iBase v2" xfId="1208" xr:uid="{00000000-0005-0000-0000-0000D6040000}"/>
    <cellStyle name="_Book1_KTF Model2_Project United (10.05.04)_Project United (10.12.04) iBase v2 2" xfId="1209" xr:uid="{00000000-0005-0000-0000-0000D7040000}"/>
    <cellStyle name="_Book1_KTF Model2_Project United (10.05.04)_Project United (10.12.04) iBase v2_Proj United (10.29.04) Base" xfId="1210" xr:uid="{00000000-0005-0000-0000-0000D8040000}"/>
    <cellStyle name="_Book1_KTF Model2_Project United (10.05.04)_Project United (10.12.04) iBase v2_Proj United (10.29.04) Base 2" xfId="1211" xr:uid="{00000000-0005-0000-0000-0000D9040000}"/>
    <cellStyle name="_Book1_KTF Model2_Project United (10.05.04)_SKT_v4" xfId="1212" xr:uid="{00000000-0005-0000-0000-0000DA040000}"/>
    <cellStyle name="_Book1_KTF Model2_Project United (10.05.04)_SKT_v4 2" xfId="1213" xr:uid="{00000000-0005-0000-0000-0000DB040000}"/>
    <cellStyle name="_Book1_KTF Model2_Project United (10.05.04)_SKT_v4_Project United (10.12.04) iBase v2" xfId="1214" xr:uid="{00000000-0005-0000-0000-0000DC040000}"/>
    <cellStyle name="_Book1_KTF Model2_Project United (10.05.04)_SKT_v4_Project United (10.12.04) iBase v2 2" xfId="1215" xr:uid="{00000000-0005-0000-0000-0000DD040000}"/>
    <cellStyle name="_Book1_KTF Model2_Project United (10.05.04)_SKT_v4_Project United (10.12.04) iBase v2_Proj United (10.29.04) Base" xfId="1216" xr:uid="{00000000-0005-0000-0000-0000DE040000}"/>
    <cellStyle name="_Book1_KTF Model2_Project United (10.05.04)_SKT_v4_Project United (10.12.04) iBase v2_Proj United (10.29.04) Base 2" xfId="1217" xr:uid="{00000000-0005-0000-0000-0000DF040000}"/>
    <cellStyle name="_Book1_KTF shares" xfId="1218" xr:uid="{00000000-0005-0000-0000-0000E0040000}"/>
    <cellStyle name="_Book1_KTF shares 2" xfId="1219" xr:uid="{00000000-0005-0000-0000-0000E1040000}"/>
    <cellStyle name="_Book1_KTF shares_KeyDrivers" xfId="1220" xr:uid="{00000000-0005-0000-0000-0000E2040000}"/>
    <cellStyle name="_Book1_KTF shares_KeyDrivers 2" xfId="1221" xr:uid="{00000000-0005-0000-0000-0000E3040000}"/>
    <cellStyle name="_Book1_KTF shares_KeyDrivers_Project United (10.12.04) iBase v2" xfId="1222" xr:uid="{00000000-0005-0000-0000-0000E4040000}"/>
    <cellStyle name="_Book1_KTF shares_KeyDrivers_Project United (10.12.04) iBase v2 2" xfId="1223" xr:uid="{00000000-0005-0000-0000-0000E5040000}"/>
    <cellStyle name="_Book1_KTF shares_KeyDrivers_Project United (10.12.04) iBase v2_Proj United (10.29.04) Base" xfId="1224" xr:uid="{00000000-0005-0000-0000-0000E6040000}"/>
    <cellStyle name="_Book1_KTF shares_KeyDrivers_Project United (10.12.04) iBase v2_Proj United (10.29.04) Base 2" xfId="1225" xr:uid="{00000000-0005-0000-0000-0000E7040000}"/>
    <cellStyle name="_Book1_KTF shares_MVNO Subs Model" xfId="1226" xr:uid="{00000000-0005-0000-0000-0000E8040000}"/>
    <cellStyle name="_Book1_KTF shares_MVNO Subs Model 2" xfId="1227" xr:uid="{00000000-0005-0000-0000-0000E9040000}"/>
    <cellStyle name="_Book1_KTF shares_MVNO Subs Model_Project United (10.12.04) iBase v2" xfId="1228" xr:uid="{00000000-0005-0000-0000-0000EA040000}"/>
    <cellStyle name="_Book1_KTF shares_MVNO Subs Model_Project United (10.12.04) iBase v2 2" xfId="1229" xr:uid="{00000000-0005-0000-0000-0000EB040000}"/>
    <cellStyle name="_Book1_KTF shares_MVNO Subs Model_Project United (10.12.04) iBase v2_Proj United (10.29.04) Base" xfId="1230" xr:uid="{00000000-0005-0000-0000-0000EC040000}"/>
    <cellStyle name="_Book1_KTF shares_MVNO Subs Model_Project United (10.12.04) iBase v2_Proj United (10.29.04) Base 2" xfId="1231" xr:uid="{00000000-0005-0000-0000-0000ED040000}"/>
    <cellStyle name="_Book1_KTF shares_Proj United (10.29.04) Base" xfId="1232" xr:uid="{00000000-0005-0000-0000-0000EE040000}"/>
    <cellStyle name="_Book1_KTF shares_Proj United (10.29.04) Base 2" xfId="1233" xr:uid="{00000000-0005-0000-0000-0000EF040000}"/>
    <cellStyle name="_Book1_KTF shares_Project United (10.01.04)_2" xfId="1234" xr:uid="{00000000-0005-0000-0000-0000F0040000}"/>
    <cellStyle name="_Book1_KTF shares_Project United (10.01.04)_2 2" xfId="1235" xr:uid="{00000000-0005-0000-0000-0000F1040000}"/>
    <cellStyle name="_Book1_KTF shares_Project United (10.01.04)_2_Project United (10.12.04) iBase v2" xfId="1236" xr:uid="{00000000-0005-0000-0000-0000F2040000}"/>
    <cellStyle name="_Book1_KTF shares_Project United (10.01.04)_2_Project United (10.12.04) iBase v2 2" xfId="1237" xr:uid="{00000000-0005-0000-0000-0000F3040000}"/>
    <cellStyle name="_Book1_KTF shares_Project United (10.01.04)_2_Project United (10.12.04) iBase v2_Proj United (10.29.04) Base" xfId="1238" xr:uid="{00000000-0005-0000-0000-0000F4040000}"/>
    <cellStyle name="_Book1_KTF shares_Project United (10.01.04)_2_Project United (10.12.04) iBase v2_Proj United (10.29.04) Base 2" xfId="1239" xr:uid="{00000000-0005-0000-0000-0000F5040000}"/>
    <cellStyle name="_Book1_KTF shares_Project United (10.01.04)_4" xfId="1240" xr:uid="{00000000-0005-0000-0000-0000F6040000}"/>
    <cellStyle name="_Book1_KTF shares_Project United (10.01.04)_4 2" xfId="1241" xr:uid="{00000000-0005-0000-0000-0000F7040000}"/>
    <cellStyle name="_Book1_KTF shares_Project United (10.01.04)_4_Project United (10.12.04) iBase v2" xfId="1242" xr:uid="{00000000-0005-0000-0000-0000F8040000}"/>
    <cellStyle name="_Book1_KTF shares_Project United (10.01.04)_4_Project United (10.12.04) iBase v2 2" xfId="1243" xr:uid="{00000000-0005-0000-0000-0000F9040000}"/>
    <cellStyle name="_Book1_KTF shares_Project United (10.01.04)_4_Project United (10.12.04) iBase v2_Proj United (10.29.04) Base" xfId="1244" xr:uid="{00000000-0005-0000-0000-0000FA040000}"/>
    <cellStyle name="_Book1_KTF shares_Project United (10.01.04)_4_Project United (10.12.04) iBase v2_Proj United (10.29.04) Base 2" xfId="1245" xr:uid="{00000000-0005-0000-0000-0000FB040000}"/>
    <cellStyle name="_Book1_KTF shares_Project United (10.05.04)" xfId="1246" xr:uid="{00000000-0005-0000-0000-0000FC040000}"/>
    <cellStyle name="_Book1_KTF shares_Project United (10.05.04) 2" xfId="1247" xr:uid="{00000000-0005-0000-0000-0000FD040000}"/>
    <cellStyle name="_Book1_KTF shares_Project United (10.05.04)_Project United (10.12.04) iBase v2" xfId="1248" xr:uid="{00000000-0005-0000-0000-0000FE040000}"/>
    <cellStyle name="_Book1_KTF shares_Project United (10.05.04)_Project United (10.12.04) iBase v2 2" xfId="1249" xr:uid="{00000000-0005-0000-0000-0000FF040000}"/>
    <cellStyle name="_Book1_KTF shares_Project United (10.05.04)_Project United (10.12.04) iBase v2_Proj United (10.29.04) Base" xfId="1250" xr:uid="{00000000-0005-0000-0000-000000050000}"/>
    <cellStyle name="_Book1_KTF shares_Project United (10.05.04)_Project United (10.12.04) iBase v2_Proj United (10.29.04) Base 2" xfId="1251" xr:uid="{00000000-0005-0000-0000-000001050000}"/>
    <cellStyle name="_Book1_KTF shares_Project United (10.05.04)_SKT_v4" xfId="1252" xr:uid="{00000000-0005-0000-0000-000002050000}"/>
    <cellStyle name="_Book1_KTF shares_Project United (10.05.04)_SKT_v4 2" xfId="1253" xr:uid="{00000000-0005-0000-0000-000003050000}"/>
    <cellStyle name="_Book1_KTF shares_Project United (10.05.04)_SKT_v4_Project United (10.12.04) iBase v2" xfId="1254" xr:uid="{00000000-0005-0000-0000-000004050000}"/>
    <cellStyle name="_Book1_KTF shares_Project United (10.05.04)_SKT_v4_Project United (10.12.04) iBase v2 2" xfId="1255" xr:uid="{00000000-0005-0000-0000-000005050000}"/>
    <cellStyle name="_Book1_KTF shares_Project United (10.05.04)_SKT_v4_Project United (10.12.04) iBase v2_Proj United (10.29.04) Base" xfId="1256" xr:uid="{00000000-0005-0000-0000-000006050000}"/>
    <cellStyle name="_Book1_KTF shares_Project United (10.05.04)_SKT_v4_Project United (10.12.04) iBase v2_Proj United (10.29.04) Base 2" xfId="1257" xr:uid="{00000000-0005-0000-0000-000007050000}"/>
    <cellStyle name="_Book1_KTF-MOD new2" xfId="1258" xr:uid="{00000000-0005-0000-0000-000008050000}"/>
    <cellStyle name="_Book1_KTF-MOD new2 2" xfId="1259" xr:uid="{00000000-0005-0000-0000-000009050000}"/>
    <cellStyle name="_Book1_KTF-MOD new2_KeyDrivers" xfId="1260" xr:uid="{00000000-0005-0000-0000-00000A050000}"/>
    <cellStyle name="_Book1_KTF-MOD new2_KeyDrivers 2" xfId="1261" xr:uid="{00000000-0005-0000-0000-00000B050000}"/>
    <cellStyle name="_Book1_KTF-MOD new2_KeyDrivers_Project United (10.12.04) iBase v2" xfId="1262" xr:uid="{00000000-0005-0000-0000-00000C050000}"/>
    <cellStyle name="_Book1_KTF-MOD new2_KeyDrivers_Project United (10.12.04) iBase v2 2" xfId="1263" xr:uid="{00000000-0005-0000-0000-00000D050000}"/>
    <cellStyle name="_Book1_KTF-MOD new2_KeyDrivers_Project United (10.12.04) iBase v2_Proj United (10.29.04) Base" xfId="1264" xr:uid="{00000000-0005-0000-0000-00000E050000}"/>
    <cellStyle name="_Book1_KTF-MOD new2_KeyDrivers_Project United (10.12.04) iBase v2_Proj United (10.29.04) Base 2" xfId="1265" xr:uid="{00000000-0005-0000-0000-00000F050000}"/>
    <cellStyle name="_Book1_KTF-MOD new2_MVNO Subs Model" xfId="1266" xr:uid="{00000000-0005-0000-0000-000010050000}"/>
    <cellStyle name="_Book1_KTF-MOD new2_MVNO Subs Model 2" xfId="1267" xr:uid="{00000000-0005-0000-0000-000011050000}"/>
    <cellStyle name="_Book1_KTF-MOD new2_MVNO Subs Model_Project United (10.12.04) iBase v2" xfId="1268" xr:uid="{00000000-0005-0000-0000-000012050000}"/>
    <cellStyle name="_Book1_KTF-MOD new2_MVNO Subs Model_Project United (10.12.04) iBase v2 2" xfId="1269" xr:uid="{00000000-0005-0000-0000-000013050000}"/>
    <cellStyle name="_Book1_KTF-MOD new2_MVNO Subs Model_Project United (10.12.04) iBase v2_Proj United (10.29.04) Base" xfId="1270" xr:uid="{00000000-0005-0000-0000-000014050000}"/>
    <cellStyle name="_Book1_KTF-MOD new2_MVNO Subs Model_Project United (10.12.04) iBase v2_Proj United (10.29.04) Base 2" xfId="1271" xr:uid="{00000000-0005-0000-0000-000015050000}"/>
    <cellStyle name="_Book1_KTF-MOD new2_Proj United (10.29.04) Base" xfId="1272" xr:uid="{00000000-0005-0000-0000-000016050000}"/>
    <cellStyle name="_Book1_KTF-MOD new2_Proj United (10.29.04) Base 2" xfId="1273" xr:uid="{00000000-0005-0000-0000-000017050000}"/>
    <cellStyle name="_Book1_KTF-MOD new2_Project United (10.01.04)_2" xfId="1274" xr:uid="{00000000-0005-0000-0000-000018050000}"/>
    <cellStyle name="_Book1_KTF-MOD new2_Project United (10.01.04)_2 2" xfId="1275" xr:uid="{00000000-0005-0000-0000-000019050000}"/>
    <cellStyle name="_Book1_KTF-MOD new2_Project United (10.01.04)_2_Project United (10.12.04) iBase v2" xfId="1276" xr:uid="{00000000-0005-0000-0000-00001A050000}"/>
    <cellStyle name="_Book1_KTF-MOD new2_Project United (10.01.04)_2_Project United (10.12.04) iBase v2 2" xfId="1277" xr:uid="{00000000-0005-0000-0000-00001B050000}"/>
    <cellStyle name="_Book1_KTF-MOD new2_Project United (10.01.04)_2_Project United (10.12.04) iBase v2_Proj United (10.29.04) Base" xfId="1278" xr:uid="{00000000-0005-0000-0000-00001C050000}"/>
    <cellStyle name="_Book1_KTF-MOD new2_Project United (10.01.04)_2_Project United (10.12.04) iBase v2_Proj United (10.29.04) Base 2" xfId="1279" xr:uid="{00000000-0005-0000-0000-00001D050000}"/>
    <cellStyle name="_Book1_KTF-MOD new2_Project United (10.01.04)_4" xfId="1280" xr:uid="{00000000-0005-0000-0000-00001E050000}"/>
    <cellStyle name="_Book1_KTF-MOD new2_Project United (10.01.04)_4 2" xfId="1281" xr:uid="{00000000-0005-0000-0000-00001F050000}"/>
    <cellStyle name="_Book1_KTF-MOD new2_Project United (10.01.04)_4_Project United (10.12.04) iBase v2" xfId="1282" xr:uid="{00000000-0005-0000-0000-000020050000}"/>
    <cellStyle name="_Book1_KTF-MOD new2_Project United (10.01.04)_4_Project United (10.12.04) iBase v2 2" xfId="1283" xr:uid="{00000000-0005-0000-0000-000021050000}"/>
    <cellStyle name="_Book1_KTF-MOD new2_Project United (10.01.04)_4_Project United (10.12.04) iBase v2_Proj United (10.29.04) Base" xfId="1284" xr:uid="{00000000-0005-0000-0000-000022050000}"/>
    <cellStyle name="_Book1_KTF-MOD new2_Project United (10.01.04)_4_Project United (10.12.04) iBase v2_Proj United (10.29.04) Base 2" xfId="1285" xr:uid="{00000000-0005-0000-0000-000023050000}"/>
    <cellStyle name="_Book1_KTF-MOD new2_Project United (10.05.04)" xfId="1286" xr:uid="{00000000-0005-0000-0000-000024050000}"/>
    <cellStyle name="_Book1_KTF-MOD new2_Project United (10.05.04) 2" xfId="1287" xr:uid="{00000000-0005-0000-0000-000025050000}"/>
    <cellStyle name="_Book1_KTF-MOD new2_Project United (10.05.04)_Project United (10.12.04) iBase v2" xfId="1288" xr:uid="{00000000-0005-0000-0000-000026050000}"/>
    <cellStyle name="_Book1_KTF-MOD new2_Project United (10.05.04)_Project United (10.12.04) iBase v2 2" xfId="1289" xr:uid="{00000000-0005-0000-0000-000027050000}"/>
    <cellStyle name="_Book1_KTF-MOD new2_Project United (10.05.04)_Project United (10.12.04) iBase v2_Proj United (10.29.04) Base" xfId="1290" xr:uid="{00000000-0005-0000-0000-000028050000}"/>
    <cellStyle name="_Book1_KTF-MOD new2_Project United (10.05.04)_Project United (10.12.04) iBase v2_Proj United (10.29.04) Base 2" xfId="1291" xr:uid="{00000000-0005-0000-0000-000029050000}"/>
    <cellStyle name="_Book1_KTF-MOD new2_Project United (10.05.04)_SKT_v4" xfId="1292" xr:uid="{00000000-0005-0000-0000-00002A050000}"/>
    <cellStyle name="_Book1_KTF-MOD new2_Project United (10.05.04)_SKT_v4 2" xfId="1293" xr:uid="{00000000-0005-0000-0000-00002B050000}"/>
    <cellStyle name="_Book1_KTF-MOD new2_Project United (10.05.04)_SKT_v4_Project United (10.12.04) iBase v2" xfId="1294" xr:uid="{00000000-0005-0000-0000-00002C050000}"/>
    <cellStyle name="_Book1_KTF-MOD new2_Project United (10.05.04)_SKT_v4_Project United (10.12.04) iBase v2 2" xfId="1295" xr:uid="{00000000-0005-0000-0000-00002D050000}"/>
    <cellStyle name="_Book1_KTF-MOD new2_Project United (10.05.04)_SKT_v4_Project United (10.12.04) iBase v2_Proj United (10.29.04) Base" xfId="1296" xr:uid="{00000000-0005-0000-0000-00002E050000}"/>
    <cellStyle name="_Book1_KTF-MOD new2_Project United (10.05.04)_SKT_v4_Project United (10.12.04) iBase v2_Proj United (10.29.04) Base 2" xfId="1297" xr:uid="{00000000-0005-0000-0000-00002F050000}"/>
    <cellStyle name="_Book1_MVNO Subs Model" xfId="1298" xr:uid="{00000000-0005-0000-0000-000030050000}"/>
    <cellStyle name="_Book1_MVNO Subs Model 2" xfId="1299" xr:uid="{00000000-0005-0000-0000-000031050000}"/>
    <cellStyle name="_Book1_MVNO Subs Model_Project United (10.12.04) iBase v2" xfId="1300" xr:uid="{00000000-0005-0000-0000-000032050000}"/>
    <cellStyle name="_Book1_MVNO Subs Model_Project United (10.12.04) iBase v2 2" xfId="1301" xr:uid="{00000000-0005-0000-0000-000033050000}"/>
    <cellStyle name="_Book1_MVNO Subs Model_Project United (10.12.04) iBase v2_Proj United (10.29.04) Base" xfId="1302" xr:uid="{00000000-0005-0000-0000-000034050000}"/>
    <cellStyle name="_Book1_MVNO Subs Model_Project United (10.12.04) iBase v2_Proj United (10.29.04) Base 2" xfId="1303" xr:uid="{00000000-0005-0000-0000-000035050000}"/>
    <cellStyle name="_Book1_Proj United (10.29.04) Base" xfId="1304" xr:uid="{00000000-0005-0000-0000-000036050000}"/>
    <cellStyle name="_Book1_Proj United (10.29.04) Base 2" xfId="1305" xr:uid="{00000000-0005-0000-0000-000037050000}"/>
    <cellStyle name="_Book1_Project United - 10.28edit2" xfId="1306" xr:uid="{00000000-0005-0000-0000-000038050000}"/>
    <cellStyle name="_Book1_Project United - 10.28edit2 2" xfId="1307" xr:uid="{00000000-0005-0000-0000-000039050000}"/>
    <cellStyle name="_Book1_Project United - 10.28edit2_@13. Himart management accounts (version 6)_20050510" xfId="1308" xr:uid="{00000000-0005-0000-0000-00003A050000}"/>
    <cellStyle name="_Book1_Project United - 10.28edit2_@13. Himart management accounts (version 6)_20050510 2" xfId="1309" xr:uid="{00000000-0005-0000-0000-00003B050000}"/>
    <cellStyle name="_Book1_Project United - 10.28edit2_@2-1. Himart management accounts_Affinity_20050510_Draft" xfId="1310" xr:uid="{00000000-0005-0000-0000-00003C050000}"/>
    <cellStyle name="_Book1_Project United - 10.28edit2_@2-1. Himart management accounts_Affinity_20050510_Draft 2" xfId="1311" xr:uid="{00000000-0005-0000-0000-00003D050000}"/>
    <cellStyle name="_Book1_Project United - 10.28edit2_1-2. @Himart management accounts_20050511" xfId="1312" xr:uid="{00000000-0005-0000-0000-00003E050000}"/>
    <cellStyle name="_Book1_Project United - 10.28edit2_1-2. @Himart management accounts_20050511 2" xfId="1313" xr:uid="{00000000-0005-0000-0000-00003F050000}"/>
    <cellStyle name="_Book1_Project United - 10.28edit2_1-3. @Himart management accounts_20050512" xfId="1314" xr:uid="{00000000-0005-0000-0000-000040050000}"/>
    <cellStyle name="_Book1_Project United - 10.28edit2_1-3. @Himart management accounts_20050512 2" xfId="1315" xr:uid="{00000000-0005-0000-0000-000041050000}"/>
    <cellStyle name="_Book1_Project United - 10.28edit2_13. mapping" xfId="1316" xr:uid="{00000000-0005-0000-0000-000042050000}"/>
    <cellStyle name="_Book1_Project United - 10.28edit2_13. mapping 2" xfId="1317" xr:uid="{00000000-0005-0000-0000-000043050000}"/>
    <cellStyle name="_Book1_Project United - 10.28edit2_2  (번역) Himart management accounts_20050510" xfId="1318" xr:uid="{00000000-0005-0000-0000-000044050000}"/>
    <cellStyle name="_Book1_Project United - 10.28edit2_2  (번역) Himart management accounts_20050510 2" xfId="1319" xr:uid="{00000000-0005-0000-0000-000045050000}"/>
    <cellStyle name="_Book1_Project United - 10.28edit2_Himart management accounts" xfId="1320" xr:uid="{00000000-0005-0000-0000-000046050000}"/>
    <cellStyle name="_Book1_Project United - 10.28edit2_Himart management accounts (TOC)" xfId="1321" xr:uid="{00000000-0005-0000-0000-000047050000}"/>
    <cellStyle name="_Book1_Project United - 10.28edit2_Himart management accounts (TOC) 2" xfId="1322" xr:uid="{00000000-0005-0000-0000-000048050000}"/>
    <cellStyle name="_Book1_Project United - 10.28edit2_Himart management accounts (version 1)" xfId="1323" xr:uid="{00000000-0005-0000-0000-000049050000}"/>
    <cellStyle name="_Book1_Project United - 10.28edit2_Himart management accounts (version 1) 2" xfId="1324" xr:uid="{00000000-0005-0000-0000-00004A050000}"/>
    <cellStyle name="_Book1_Project United - 10.28edit2_Himart management accounts (version 4)" xfId="1325" xr:uid="{00000000-0005-0000-0000-00004B050000}"/>
    <cellStyle name="_Book1_Project United - 10.28edit2_Himart management accounts (version 4) 2" xfId="1326" xr:uid="{00000000-0005-0000-0000-00004C050000}"/>
    <cellStyle name="_Book1_Project United - 10.28edit2_Himart management accounts 2" xfId="1327" xr:uid="{00000000-0005-0000-0000-00004D050000}"/>
    <cellStyle name="_Book1_Project United - 10.28edit2_Himart management accounts 3" xfId="1328" xr:uid="{00000000-0005-0000-0000-00004E050000}"/>
    <cellStyle name="_Book1_Project United - 10.28edit2_Himart management accounts 4" xfId="1329" xr:uid="{00000000-0005-0000-0000-00004F050000}"/>
    <cellStyle name="_Book1_Project United - 10.28edit2_Project Golf_Financial Projections (1.21.05)" xfId="1330" xr:uid="{00000000-0005-0000-0000-000050050000}"/>
    <cellStyle name="_Book1_Project United - 10.28edit2_Project Golf_Financial Projections (1.21.05) 2" xfId="1331" xr:uid="{00000000-0005-0000-0000-000051050000}"/>
    <cellStyle name="_Book1_Project United - 10.28edit2_Project Golf_Financial Projections (1.22.05)" xfId="1332" xr:uid="{00000000-0005-0000-0000-000052050000}"/>
    <cellStyle name="_Book1_Project United - 10.28edit2_Project Golf_Financial Projections (1.22.05) 2" xfId="1333" xr:uid="{00000000-0005-0000-0000-000053050000}"/>
    <cellStyle name="_Book1_Project United - 10.28edit2_Project Golf_Financial Projections (1.23.05)" xfId="1334" xr:uid="{00000000-0005-0000-0000-000054050000}"/>
    <cellStyle name="_Book1_Project United - 10.28edit2_Project Golf_Financial Projections (1.23.05) 2" xfId="1335" xr:uid="{00000000-0005-0000-0000-000055050000}"/>
    <cellStyle name="_Book1_Project United - 10.28edit2_Project Golf_Financial Projections (1.24.05)_1" xfId="1336" xr:uid="{00000000-0005-0000-0000-000056050000}"/>
    <cellStyle name="_Book1_Project United - 10.28edit2_Project Golf_Financial Projections (1.24.05)_1 2" xfId="1337" xr:uid="{00000000-0005-0000-0000-000057050000}"/>
    <cellStyle name="_Book1_Project United - 10.28edit2_Project Golf_Financial Projections (1.24.05)_4" xfId="1338" xr:uid="{00000000-0005-0000-0000-000058050000}"/>
    <cellStyle name="_Book1_Project United - 10.28edit2_Project Golf_Financial Projections (1.24.05)_4 2" xfId="1339" xr:uid="{00000000-0005-0000-0000-000059050000}"/>
    <cellStyle name="_Book1_Project United - 10.28edit2_Project Golf_Financial Projections (1.25.05)" xfId="1340" xr:uid="{00000000-0005-0000-0000-00005A050000}"/>
    <cellStyle name="_Book1_Project United - 10.28edit2_Project Golf_Financial Projections (1.25.05) 2" xfId="1341" xr:uid="{00000000-0005-0000-0000-00005B050000}"/>
    <cellStyle name="_Book1_Project United - 10.28edit2_Project Golf_Financial Projections (1.26.05) KL_1" xfId="1342" xr:uid="{00000000-0005-0000-0000-00005C050000}"/>
    <cellStyle name="_Book1_Project United - 10.28edit2_Project Golf_Financial Projections (1.26.05) KL_1 2" xfId="1343" xr:uid="{00000000-0005-0000-0000-00005D050000}"/>
    <cellStyle name="_Book1_Project United - 10.28edit2_Project Golf_Financial Projections (1.27.05)_revised" xfId="1344" xr:uid="{00000000-0005-0000-0000-00005E050000}"/>
    <cellStyle name="_Book1_Project United - 10.28edit2_Project Golf_Financial Projections (1.27.05)_revised 2" xfId="1345" xr:uid="{00000000-0005-0000-0000-00005F050000}"/>
    <cellStyle name="_Book1_Project United - 10.28edit2_Project Golf_Financial Projections (1.30.05)_revised_1" xfId="1346" xr:uid="{00000000-0005-0000-0000-000060050000}"/>
    <cellStyle name="_Book1_Project United - 10.28edit2_Project Golf_Financial Projections (1.30.05)_revised_1 2" xfId="1347" xr:uid="{00000000-0005-0000-0000-000061050000}"/>
    <cellStyle name="_Book1_Project United - 10.28edit2_Project Golf_Financial Projections (1.31.05)_revised 2" xfId="1348" xr:uid="{00000000-0005-0000-0000-000062050000}"/>
    <cellStyle name="_Book1_Project United - 10.28edit2_Project Golf_Financial Projections (1.31.05)_revised 2 2" xfId="1349" xr:uid="{00000000-0005-0000-0000-000063050000}"/>
    <cellStyle name="_Book1_Project United - 10.28edit2_Project Golf_Financial Projections (12.04.04)" xfId="1350" xr:uid="{00000000-0005-0000-0000-000064050000}"/>
    <cellStyle name="_Book1_Project United - 10.28edit2_Project Golf_Financial Projections (12.04.04) 2" xfId="1351" xr:uid="{00000000-0005-0000-0000-000065050000}"/>
    <cellStyle name="_Book1_Project United - 10.28edit2_Project Golf_Financial Projections (2.1.05)_revised 21" xfId="1352" xr:uid="{00000000-0005-0000-0000-000066050000}"/>
    <cellStyle name="_Book1_Project United - 10.28edit2_Project Golf_Financial Projections (2.1.05)_revised 21 2" xfId="1353" xr:uid="{00000000-0005-0000-0000-000067050000}"/>
    <cellStyle name="_Book1_Project United (10.01.04)_2" xfId="1354" xr:uid="{00000000-0005-0000-0000-000068050000}"/>
    <cellStyle name="_Book1_Project United (10.01.04)_2 2" xfId="1355" xr:uid="{00000000-0005-0000-0000-000069050000}"/>
    <cellStyle name="_Book1_Project United (10.01.04)_2_Project United (10.12.04) iBase v2" xfId="1356" xr:uid="{00000000-0005-0000-0000-00006A050000}"/>
    <cellStyle name="_Book1_Project United (10.01.04)_2_Project United (10.12.04) iBase v2 2" xfId="1357" xr:uid="{00000000-0005-0000-0000-00006B050000}"/>
    <cellStyle name="_Book1_Project United (10.01.04)_2_Project United (10.12.04) iBase v2_Proj United (10.29.04) Base" xfId="1358" xr:uid="{00000000-0005-0000-0000-00006C050000}"/>
    <cellStyle name="_Book1_Project United (10.01.04)_2_Project United (10.12.04) iBase v2_Proj United (10.29.04) Base 2" xfId="1359" xr:uid="{00000000-0005-0000-0000-00006D050000}"/>
    <cellStyle name="_Book1_Project United (10.01.04)_4" xfId="1360" xr:uid="{00000000-0005-0000-0000-00006E050000}"/>
    <cellStyle name="_Book1_Project United (10.01.04)_4 2" xfId="1361" xr:uid="{00000000-0005-0000-0000-00006F050000}"/>
    <cellStyle name="_Book1_Project United (10.01.04)_4_Project United (10.12.04) iBase v2" xfId="1362" xr:uid="{00000000-0005-0000-0000-000070050000}"/>
    <cellStyle name="_Book1_Project United (10.01.04)_4_Project United (10.12.04) iBase v2 2" xfId="1363" xr:uid="{00000000-0005-0000-0000-000071050000}"/>
    <cellStyle name="_Book1_Project United (10.01.04)_4_Project United (10.12.04) iBase v2_Proj United (10.29.04) Base" xfId="1364" xr:uid="{00000000-0005-0000-0000-000072050000}"/>
    <cellStyle name="_Book1_Project United (10.01.04)_4_Project United (10.12.04) iBase v2_Proj United (10.29.04) Base 2" xfId="1365" xr:uid="{00000000-0005-0000-0000-000073050000}"/>
    <cellStyle name="_Book1_Project United (10.05.04)" xfId="1366" xr:uid="{00000000-0005-0000-0000-000074050000}"/>
    <cellStyle name="_Book1_Project United (10.05.04) 2" xfId="1367" xr:uid="{00000000-0005-0000-0000-000075050000}"/>
    <cellStyle name="_Book1_Project United (10.05.04)_Project United (10.12.04) iBase v2" xfId="1368" xr:uid="{00000000-0005-0000-0000-000076050000}"/>
    <cellStyle name="_Book1_Project United (10.05.04)_Project United (10.12.04) iBase v2 2" xfId="1369" xr:uid="{00000000-0005-0000-0000-000077050000}"/>
    <cellStyle name="_Book1_Project United (10.05.04)_Project United (10.12.04) iBase v2_Proj United (10.29.04) Base" xfId="1370" xr:uid="{00000000-0005-0000-0000-000078050000}"/>
    <cellStyle name="_Book1_Project United (10.05.04)_Project United (10.12.04) iBase v2_Proj United (10.29.04) Base 2" xfId="1371" xr:uid="{00000000-0005-0000-0000-000079050000}"/>
    <cellStyle name="_Book1_Project United (10.05.04)_SKT_v4" xfId="1372" xr:uid="{00000000-0005-0000-0000-00007A050000}"/>
    <cellStyle name="_Book1_Project United (10.05.04)_SKT_v4 2" xfId="1373" xr:uid="{00000000-0005-0000-0000-00007B050000}"/>
    <cellStyle name="_Book1_Project United (10.05.04)_SKT_v4_Project United (10.12.04) iBase v2" xfId="1374" xr:uid="{00000000-0005-0000-0000-00007C050000}"/>
    <cellStyle name="_Book1_Project United (10.05.04)_SKT_v4_Project United (10.12.04) iBase v2 2" xfId="1375" xr:uid="{00000000-0005-0000-0000-00007D050000}"/>
    <cellStyle name="_Book1_Project United (10.05.04)_SKT_v4_Project United (10.12.04) iBase v2_Proj United (10.29.04) Base" xfId="1376" xr:uid="{00000000-0005-0000-0000-00007E050000}"/>
    <cellStyle name="_Book1_Project United (10.05.04)_SKT_v4_Project United (10.12.04) iBase v2_Proj United (10.29.04) Base 2" xfId="1377" xr:uid="{00000000-0005-0000-0000-00007F050000}"/>
    <cellStyle name="_Book1_SK Quarterly" xfId="1378" xr:uid="{00000000-0005-0000-0000-000080050000}"/>
    <cellStyle name="_Book1_SK Quarterly 2" xfId="1379" xr:uid="{00000000-0005-0000-0000-000081050000}"/>
    <cellStyle name="_Book1_SK Quarterly_KeyDrivers" xfId="1380" xr:uid="{00000000-0005-0000-0000-000082050000}"/>
    <cellStyle name="_Book1_SK Quarterly_KeyDrivers 2" xfId="1381" xr:uid="{00000000-0005-0000-0000-000083050000}"/>
    <cellStyle name="_Book1_SK Quarterly_KeyDrivers_Project United (10.12.04) iBase v2" xfId="1382" xr:uid="{00000000-0005-0000-0000-000084050000}"/>
    <cellStyle name="_Book1_SK Quarterly_KeyDrivers_Project United (10.12.04) iBase v2 2" xfId="1383" xr:uid="{00000000-0005-0000-0000-000085050000}"/>
    <cellStyle name="_Book1_SK Quarterly_KeyDrivers_Project United (10.12.04) iBase v2_Proj United (10.29.04) Base" xfId="1384" xr:uid="{00000000-0005-0000-0000-000086050000}"/>
    <cellStyle name="_Book1_SK Quarterly_KeyDrivers_Project United (10.12.04) iBase v2_Proj United (10.29.04) Base 2" xfId="1385" xr:uid="{00000000-0005-0000-0000-000087050000}"/>
    <cellStyle name="_Book1_SK Quarterly_MVNO Subs Model" xfId="1386" xr:uid="{00000000-0005-0000-0000-000088050000}"/>
    <cellStyle name="_Book1_SK Quarterly_MVNO Subs Model 2" xfId="1387" xr:uid="{00000000-0005-0000-0000-000089050000}"/>
    <cellStyle name="_Book1_SK Quarterly_MVNO Subs Model_Project United (10.12.04) iBase v2" xfId="1388" xr:uid="{00000000-0005-0000-0000-00008A050000}"/>
    <cellStyle name="_Book1_SK Quarterly_MVNO Subs Model_Project United (10.12.04) iBase v2 2" xfId="1389" xr:uid="{00000000-0005-0000-0000-00008B050000}"/>
    <cellStyle name="_Book1_SK Quarterly_MVNO Subs Model_Project United (10.12.04) iBase v2_Proj United (10.29.04) Base" xfId="1390" xr:uid="{00000000-0005-0000-0000-00008C050000}"/>
    <cellStyle name="_Book1_SK Quarterly_MVNO Subs Model_Project United (10.12.04) iBase v2_Proj United (10.29.04) Base 2" xfId="1391" xr:uid="{00000000-0005-0000-0000-00008D050000}"/>
    <cellStyle name="_Book1_SK Quarterly_Proj United (10.29.04) Base" xfId="1392" xr:uid="{00000000-0005-0000-0000-00008E050000}"/>
    <cellStyle name="_Book1_SK Quarterly_Proj United (10.29.04) Base 2" xfId="1393" xr:uid="{00000000-0005-0000-0000-00008F050000}"/>
    <cellStyle name="_Book1_SK Quarterly_Project United (10.01.04)_2" xfId="1394" xr:uid="{00000000-0005-0000-0000-000090050000}"/>
    <cellStyle name="_Book1_SK Quarterly_Project United (10.01.04)_2 2" xfId="1395" xr:uid="{00000000-0005-0000-0000-000091050000}"/>
    <cellStyle name="_Book1_SK Quarterly_Project United (10.01.04)_2_Project United (10.12.04) iBase v2" xfId="1396" xr:uid="{00000000-0005-0000-0000-000092050000}"/>
    <cellStyle name="_Book1_SK Quarterly_Project United (10.01.04)_2_Project United (10.12.04) iBase v2 2" xfId="1397" xr:uid="{00000000-0005-0000-0000-000093050000}"/>
    <cellStyle name="_Book1_SK Quarterly_Project United (10.01.04)_2_Project United (10.12.04) iBase v2_Proj United (10.29.04) Base" xfId="1398" xr:uid="{00000000-0005-0000-0000-000094050000}"/>
    <cellStyle name="_Book1_SK Quarterly_Project United (10.01.04)_2_Project United (10.12.04) iBase v2_Proj United (10.29.04) Base 2" xfId="1399" xr:uid="{00000000-0005-0000-0000-000095050000}"/>
    <cellStyle name="_Book1_SK Quarterly_Project United (10.01.04)_4" xfId="1400" xr:uid="{00000000-0005-0000-0000-000096050000}"/>
    <cellStyle name="_Book1_SK Quarterly_Project United (10.01.04)_4 2" xfId="1401" xr:uid="{00000000-0005-0000-0000-000097050000}"/>
    <cellStyle name="_Book1_SK Quarterly_Project United (10.01.04)_4_Project United (10.12.04) iBase v2" xfId="1402" xr:uid="{00000000-0005-0000-0000-000098050000}"/>
    <cellStyle name="_Book1_SK Quarterly_Project United (10.01.04)_4_Project United (10.12.04) iBase v2 2" xfId="1403" xr:uid="{00000000-0005-0000-0000-000099050000}"/>
    <cellStyle name="_Book1_SK Quarterly_Project United (10.01.04)_4_Project United (10.12.04) iBase v2_Proj United (10.29.04) Base" xfId="1404" xr:uid="{00000000-0005-0000-0000-00009A050000}"/>
    <cellStyle name="_Book1_SK Quarterly_Project United (10.01.04)_4_Project United (10.12.04) iBase v2_Proj United (10.29.04) Base 2" xfId="1405" xr:uid="{00000000-0005-0000-0000-00009B050000}"/>
    <cellStyle name="_Book1_SK Quarterly_Project United (10.05.04)" xfId="1406" xr:uid="{00000000-0005-0000-0000-00009C050000}"/>
    <cellStyle name="_Book1_SK Quarterly_Project United (10.05.04) 2" xfId="1407" xr:uid="{00000000-0005-0000-0000-00009D050000}"/>
    <cellStyle name="_Book1_SK Quarterly_Project United (10.05.04)_Project United (10.12.04) iBase v2" xfId="1408" xr:uid="{00000000-0005-0000-0000-00009E050000}"/>
    <cellStyle name="_Book1_SK Quarterly_Project United (10.05.04)_Project United (10.12.04) iBase v2 2" xfId="1409" xr:uid="{00000000-0005-0000-0000-00009F050000}"/>
    <cellStyle name="_Book1_SK Quarterly_Project United (10.05.04)_Project United (10.12.04) iBase v2_Proj United (10.29.04) Base" xfId="1410" xr:uid="{00000000-0005-0000-0000-0000A0050000}"/>
    <cellStyle name="_Book1_SK Quarterly_Project United (10.05.04)_Project United (10.12.04) iBase v2_Proj United (10.29.04) Base 2" xfId="1411" xr:uid="{00000000-0005-0000-0000-0000A1050000}"/>
    <cellStyle name="_Book1_SK Quarterly_Project United (10.05.04)_SKT_v4" xfId="1412" xr:uid="{00000000-0005-0000-0000-0000A2050000}"/>
    <cellStyle name="_Book1_SK Quarterly_Project United (10.05.04)_SKT_v4 2" xfId="1413" xr:uid="{00000000-0005-0000-0000-0000A3050000}"/>
    <cellStyle name="_Book1_SK Quarterly_Project United (10.05.04)_SKT_v4_Project United (10.12.04) iBase v2" xfId="1414" xr:uid="{00000000-0005-0000-0000-0000A4050000}"/>
    <cellStyle name="_Book1_SK Quarterly_Project United (10.05.04)_SKT_v4_Project United (10.12.04) iBase v2 2" xfId="1415" xr:uid="{00000000-0005-0000-0000-0000A5050000}"/>
    <cellStyle name="_Book1_SK Quarterly_Project United (10.05.04)_SKT_v4_Project United (10.12.04) iBase v2_Proj United (10.29.04) Base" xfId="1416" xr:uid="{00000000-0005-0000-0000-0000A6050000}"/>
    <cellStyle name="_Book1_SK Quarterly_Project United (10.05.04)_SKT_v4_Project United (10.12.04) iBase v2_Proj United (10.29.04) Base 2" xfId="1417" xr:uid="{00000000-0005-0000-0000-0000A7050000}"/>
    <cellStyle name="_Book1_SKT Model" xfId="1418" xr:uid="{00000000-0005-0000-0000-0000A8050000}"/>
    <cellStyle name="_Book1_SKT Model (link)" xfId="1419" xr:uid="{00000000-0005-0000-0000-0000A9050000}"/>
    <cellStyle name="_Book1_SKT Model (link) 2" xfId="1420" xr:uid="{00000000-0005-0000-0000-0000AA050000}"/>
    <cellStyle name="_Book1_SKT Model (link)_KeyDrivers" xfId="1421" xr:uid="{00000000-0005-0000-0000-0000AB050000}"/>
    <cellStyle name="_Book1_SKT Model (link)_KeyDrivers 2" xfId="1422" xr:uid="{00000000-0005-0000-0000-0000AC050000}"/>
    <cellStyle name="_Book1_SKT Model (link)_KeyDrivers_Project United (10.12.04) iBase v2" xfId="1423" xr:uid="{00000000-0005-0000-0000-0000AD050000}"/>
    <cellStyle name="_Book1_SKT Model (link)_KeyDrivers_Project United (10.12.04) iBase v2 2" xfId="1424" xr:uid="{00000000-0005-0000-0000-0000AE050000}"/>
    <cellStyle name="_Book1_SKT Model (link)_KeyDrivers_Project United (10.12.04) iBase v2_Proj United (10.29.04) Base" xfId="1425" xr:uid="{00000000-0005-0000-0000-0000AF050000}"/>
    <cellStyle name="_Book1_SKT Model (link)_KeyDrivers_Project United (10.12.04) iBase v2_Proj United (10.29.04) Base 2" xfId="1426" xr:uid="{00000000-0005-0000-0000-0000B0050000}"/>
    <cellStyle name="_Book1_SKT Model (link)_MVNO Subs Model" xfId="1427" xr:uid="{00000000-0005-0000-0000-0000B1050000}"/>
    <cellStyle name="_Book1_SKT Model (link)_MVNO Subs Model 2" xfId="1428" xr:uid="{00000000-0005-0000-0000-0000B2050000}"/>
    <cellStyle name="_Book1_SKT Model (link)_MVNO Subs Model_Project United (10.12.04) iBase v2" xfId="1429" xr:uid="{00000000-0005-0000-0000-0000B3050000}"/>
    <cellStyle name="_Book1_SKT Model (link)_MVNO Subs Model_Project United (10.12.04) iBase v2 2" xfId="1430" xr:uid="{00000000-0005-0000-0000-0000B4050000}"/>
    <cellStyle name="_Book1_SKT Model (link)_MVNO Subs Model_Project United (10.12.04) iBase v2_Proj United (10.29.04) Base" xfId="1431" xr:uid="{00000000-0005-0000-0000-0000B5050000}"/>
    <cellStyle name="_Book1_SKT Model (link)_MVNO Subs Model_Project United (10.12.04) iBase v2_Proj United (10.29.04) Base 2" xfId="1432" xr:uid="{00000000-0005-0000-0000-0000B6050000}"/>
    <cellStyle name="_Book1_SKT Model (link)_Proj United (10.29.04) Base" xfId="1433" xr:uid="{00000000-0005-0000-0000-0000B7050000}"/>
    <cellStyle name="_Book1_SKT Model (link)_Proj United (10.29.04) Base 2" xfId="1434" xr:uid="{00000000-0005-0000-0000-0000B8050000}"/>
    <cellStyle name="_Book1_SKT Model (link)_Project United (10.01.04)_2" xfId="1435" xr:uid="{00000000-0005-0000-0000-0000B9050000}"/>
    <cellStyle name="_Book1_SKT Model (link)_Project United (10.01.04)_2 2" xfId="1436" xr:uid="{00000000-0005-0000-0000-0000BA050000}"/>
    <cellStyle name="_Book1_SKT Model (link)_Project United (10.01.04)_2_Project United (10.12.04) iBase v2" xfId="1437" xr:uid="{00000000-0005-0000-0000-0000BB050000}"/>
    <cellStyle name="_Book1_SKT Model (link)_Project United (10.01.04)_2_Project United (10.12.04) iBase v2 2" xfId="1438" xr:uid="{00000000-0005-0000-0000-0000BC050000}"/>
    <cellStyle name="_Book1_SKT Model (link)_Project United (10.01.04)_2_Project United (10.12.04) iBase v2_Proj United (10.29.04) Base" xfId="1439" xr:uid="{00000000-0005-0000-0000-0000BD050000}"/>
    <cellStyle name="_Book1_SKT Model (link)_Project United (10.01.04)_2_Project United (10.12.04) iBase v2_Proj United (10.29.04) Base 2" xfId="1440" xr:uid="{00000000-0005-0000-0000-0000BE050000}"/>
    <cellStyle name="_Book1_SKT Model (link)_Project United (10.01.04)_4" xfId="1441" xr:uid="{00000000-0005-0000-0000-0000BF050000}"/>
    <cellStyle name="_Book1_SKT Model (link)_Project United (10.01.04)_4 2" xfId="1442" xr:uid="{00000000-0005-0000-0000-0000C0050000}"/>
    <cellStyle name="_Book1_SKT Model (link)_Project United (10.01.04)_4_Project United (10.12.04) iBase v2" xfId="1443" xr:uid="{00000000-0005-0000-0000-0000C1050000}"/>
    <cellStyle name="_Book1_SKT Model (link)_Project United (10.01.04)_4_Project United (10.12.04) iBase v2 2" xfId="1444" xr:uid="{00000000-0005-0000-0000-0000C2050000}"/>
    <cellStyle name="_Book1_SKT Model (link)_Project United (10.01.04)_4_Project United (10.12.04) iBase v2_Proj United (10.29.04) Base" xfId="1445" xr:uid="{00000000-0005-0000-0000-0000C3050000}"/>
    <cellStyle name="_Book1_SKT Model (link)_Project United (10.01.04)_4_Project United (10.12.04) iBase v2_Proj United (10.29.04) Base 2" xfId="1446" xr:uid="{00000000-0005-0000-0000-0000C4050000}"/>
    <cellStyle name="_Book1_SKT Model (link)_Project United (10.05.04)" xfId="1447" xr:uid="{00000000-0005-0000-0000-0000C5050000}"/>
    <cellStyle name="_Book1_SKT Model (link)_Project United (10.05.04) 2" xfId="1448" xr:uid="{00000000-0005-0000-0000-0000C6050000}"/>
    <cellStyle name="_Book1_SKT Model (link)_Project United (10.05.04)_Project United (10.12.04) iBase v2" xfId="1449" xr:uid="{00000000-0005-0000-0000-0000C7050000}"/>
    <cellStyle name="_Book1_SKT Model (link)_Project United (10.05.04)_Project United (10.12.04) iBase v2 2" xfId="1450" xr:uid="{00000000-0005-0000-0000-0000C8050000}"/>
    <cellStyle name="_Book1_SKT Model (link)_Project United (10.05.04)_Project United (10.12.04) iBase v2_Proj United (10.29.04) Base" xfId="1451" xr:uid="{00000000-0005-0000-0000-0000C9050000}"/>
    <cellStyle name="_Book1_SKT Model (link)_Project United (10.05.04)_Project United (10.12.04) iBase v2_Proj United (10.29.04) Base 2" xfId="1452" xr:uid="{00000000-0005-0000-0000-0000CA050000}"/>
    <cellStyle name="_Book1_SKT Model (link)_Project United (10.05.04)_SKT_v4" xfId="1453" xr:uid="{00000000-0005-0000-0000-0000CB050000}"/>
    <cellStyle name="_Book1_SKT Model (link)_Project United (10.05.04)_SKT_v4 2" xfId="1454" xr:uid="{00000000-0005-0000-0000-0000CC050000}"/>
    <cellStyle name="_Book1_SKT Model (link)_Project United (10.05.04)_SKT_v4_Project United (10.12.04) iBase v2" xfId="1455" xr:uid="{00000000-0005-0000-0000-0000CD050000}"/>
    <cellStyle name="_Book1_SKT Model (link)_Project United (10.05.04)_SKT_v4_Project United (10.12.04) iBase v2 2" xfId="1456" xr:uid="{00000000-0005-0000-0000-0000CE050000}"/>
    <cellStyle name="_Book1_SKT Model (link)_Project United (10.05.04)_SKT_v4_Project United (10.12.04) iBase v2_Proj United (10.29.04) Base" xfId="1457" xr:uid="{00000000-0005-0000-0000-0000CF050000}"/>
    <cellStyle name="_Book1_SKT Model (link)_Project United (10.05.04)_SKT_v4_Project United (10.12.04) iBase v2_Proj United (10.29.04) Base 2" xfId="1458" xr:uid="{00000000-0005-0000-0000-0000D0050000}"/>
    <cellStyle name="_Book1_SKT Model (under const1)" xfId="1459" xr:uid="{00000000-0005-0000-0000-0000D1050000}"/>
    <cellStyle name="_Book1_SKT Model (under const1) 2" xfId="1460" xr:uid="{00000000-0005-0000-0000-0000D2050000}"/>
    <cellStyle name="_Book1_SKT Model (under const1)_KeyDrivers" xfId="1461" xr:uid="{00000000-0005-0000-0000-0000D3050000}"/>
    <cellStyle name="_Book1_SKT Model (under const1)_KeyDrivers 2" xfId="1462" xr:uid="{00000000-0005-0000-0000-0000D4050000}"/>
    <cellStyle name="_Book1_SKT Model (under const1)_KeyDrivers_Project United (10.12.04) iBase v2" xfId="1463" xr:uid="{00000000-0005-0000-0000-0000D5050000}"/>
    <cellStyle name="_Book1_SKT Model (under const1)_KeyDrivers_Project United (10.12.04) iBase v2 2" xfId="1464" xr:uid="{00000000-0005-0000-0000-0000D6050000}"/>
    <cellStyle name="_Book1_SKT Model (under const1)_KeyDrivers_Project United (10.12.04) iBase v2_Proj United (10.29.04) Base" xfId="1465" xr:uid="{00000000-0005-0000-0000-0000D7050000}"/>
    <cellStyle name="_Book1_SKT Model (under const1)_KeyDrivers_Project United (10.12.04) iBase v2_Proj United (10.29.04) Base 2" xfId="1466" xr:uid="{00000000-0005-0000-0000-0000D8050000}"/>
    <cellStyle name="_Book1_SKT Model (under const1)_MVNO Subs Model" xfId="1467" xr:uid="{00000000-0005-0000-0000-0000D9050000}"/>
    <cellStyle name="_Book1_SKT Model (under const1)_MVNO Subs Model 2" xfId="1468" xr:uid="{00000000-0005-0000-0000-0000DA050000}"/>
    <cellStyle name="_Book1_SKT Model (under const1)_MVNO Subs Model_Project United (10.12.04) iBase v2" xfId="1469" xr:uid="{00000000-0005-0000-0000-0000DB050000}"/>
    <cellStyle name="_Book1_SKT Model (under const1)_MVNO Subs Model_Project United (10.12.04) iBase v2 2" xfId="1470" xr:uid="{00000000-0005-0000-0000-0000DC050000}"/>
    <cellStyle name="_Book1_SKT Model (under const1)_MVNO Subs Model_Project United (10.12.04) iBase v2_Proj United (10.29.04) Base" xfId="1471" xr:uid="{00000000-0005-0000-0000-0000DD050000}"/>
    <cellStyle name="_Book1_SKT Model (under const1)_MVNO Subs Model_Project United (10.12.04) iBase v2_Proj United (10.29.04) Base 2" xfId="1472" xr:uid="{00000000-0005-0000-0000-0000DE050000}"/>
    <cellStyle name="_Book1_SKT Model (under const1)_Proj United (10.29.04) Base" xfId="1473" xr:uid="{00000000-0005-0000-0000-0000DF050000}"/>
    <cellStyle name="_Book1_SKT Model (under const1)_Proj United (10.29.04) Base 2" xfId="1474" xr:uid="{00000000-0005-0000-0000-0000E0050000}"/>
    <cellStyle name="_Book1_SKT Model (under const1)_Project United (10.01.04)_2" xfId="1475" xr:uid="{00000000-0005-0000-0000-0000E1050000}"/>
    <cellStyle name="_Book1_SKT Model (under const1)_Project United (10.01.04)_2 2" xfId="1476" xr:uid="{00000000-0005-0000-0000-0000E2050000}"/>
    <cellStyle name="_Book1_SKT Model (under const1)_Project United (10.01.04)_2_Project United (10.12.04) iBase v2" xfId="1477" xr:uid="{00000000-0005-0000-0000-0000E3050000}"/>
    <cellStyle name="_Book1_SKT Model (under const1)_Project United (10.01.04)_2_Project United (10.12.04) iBase v2 2" xfId="1478" xr:uid="{00000000-0005-0000-0000-0000E4050000}"/>
    <cellStyle name="_Book1_SKT Model (under const1)_Project United (10.01.04)_2_Project United (10.12.04) iBase v2_Proj United (10.29.04) Base" xfId="1479" xr:uid="{00000000-0005-0000-0000-0000E5050000}"/>
    <cellStyle name="_Book1_SKT Model (under const1)_Project United (10.01.04)_2_Project United (10.12.04) iBase v2_Proj United (10.29.04) Base 2" xfId="1480" xr:uid="{00000000-0005-0000-0000-0000E6050000}"/>
    <cellStyle name="_Book1_SKT Model (under const1)_Project United (10.01.04)_4" xfId="1481" xr:uid="{00000000-0005-0000-0000-0000E7050000}"/>
    <cellStyle name="_Book1_SKT Model (under const1)_Project United (10.01.04)_4 2" xfId="1482" xr:uid="{00000000-0005-0000-0000-0000E8050000}"/>
    <cellStyle name="_Book1_SKT Model (under const1)_Project United (10.01.04)_4_Project United (10.12.04) iBase v2" xfId="1483" xr:uid="{00000000-0005-0000-0000-0000E9050000}"/>
    <cellStyle name="_Book1_SKT Model (under const1)_Project United (10.01.04)_4_Project United (10.12.04) iBase v2 2" xfId="1484" xr:uid="{00000000-0005-0000-0000-0000EA050000}"/>
    <cellStyle name="_Book1_SKT Model (under const1)_Project United (10.01.04)_4_Project United (10.12.04) iBase v2_Proj United (10.29.04) Base" xfId="1485" xr:uid="{00000000-0005-0000-0000-0000EB050000}"/>
    <cellStyle name="_Book1_SKT Model (under const1)_Project United (10.01.04)_4_Project United (10.12.04) iBase v2_Proj United (10.29.04) Base 2" xfId="1486" xr:uid="{00000000-0005-0000-0000-0000EC050000}"/>
    <cellStyle name="_Book1_SKT Model (under const1)_Project United (10.05.04)" xfId="1487" xr:uid="{00000000-0005-0000-0000-0000ED050000}"/>
    <cellStyle name="_Book1_SKT Model (under const1)_Project United (10.05.04) 2" xfId="1488" xr:uid="{00000000-0005-0000-0000-0000EE050000}"/>
    <cellStyle name="_Book1_SKT Model (under const1)_Project United (10.05.04)_Project United (10.12.04) iBase v2" xfId="1489" xr:uid="{00000000-0005-0000-0000-0000EF050000}"/>
    <cellStyle name="_Book1_SKT Model (under const1)_Project United (10.05.04)_Project United (10.12.04) iBase v2 2" xfId="1490" xr:uid="{00000000-0005-0000-0000-0000F0050000}"/>
    <cellStyle name="_Book1_SKT Model (under const1)_Project United (10.05.04)_Project United (10.12.04) iBase v2_Proj United (10.29.04) Base" xfId="1491" xr:uid="{00000000-0005-0000-0000-0000F1050000}"/>
    <cellStyle name="_Book1_SKT Model (under const1)_Project United (10.05.04)_Project United (10.12.04) iBase v2_Proj United (10.29.04) Base 2" xfId="1492" xr:uid="{00000000-0005-0000-0000-0000F2050000}"/>
    <cellStyle name="_Book1_SKT Model (under const1)_Project United (10.05.04)_SKT_v4" xfId="1493" xr:uid="{00000000-0005-0000-0000-0000F3050000}"/>
    <cellStyle name="_Book1_SKT Model (under const1)_Project United (10.05.04)_SKT_v4 2" xfId="1494" xr:uid="{00000000-0005-0000-0000-0000F4050000}"/>
    <cellStyle name="_Book1_SKT Model (under const1)_Project United (10.05.04)_SKT_v4_Project United (10.12.04) iBase v2" xfId="1495" xr:uid="{00000000-0005-0000-0000-0000F5050000}"/>
    <cellStyle name="_Book1_SKT Model (under const1)_Project United (10.05.04)_SKT_v4_Project United (10.12.04) iBase v2 2" xfId="1496" xr:uid="{00000000-0005-0000-0000-0000F6050000}"/>
    <cellStyle name="_Book1_SKT Model (under const1)_Project United (10.05.04)_SKT_v4_Project United (10.12.04) iBase v2_Proj United (10.29.04) Base" xfId="1497" xr:uid="{00000000-0005-0000-0000-0000F7050000}"/>
    <cellStyle name="_Book1_SKT Model (under const1)_Project United (10.05.04)_SKT_v4_Project United (10.12.04) iBase v2_Proj United (10.29.04) Base 2" xfId="1498" xr:uid="{00000000-0005-0000-0000-0000F8050000}"/>
    <cellStyle name="_Book1_SKT Model (under const3).xls Chart 1" xfId="1499" xr:uid="{00000000-0005-0000-0000-0000F9050000}"/>
    <cellStyle name="_Book1_SKT Model (under const3).xls Chart 1 2" xfId="1500" xr:uid="{00000000-0005-0000-0000-0000FA050000}"/>
    <cellStyle name="_Book1_SKT Model (under const3).xls Chart 1_KeyDrivers" xfId="1501" xr:uid="{00000000-0005-0000-0000-0000FB050000}"/>
    <cellStyle name="_Book1_SKT Model (under const3).xls Chart 1_KeyDrivers 2" xfId="1502" xr:uid="{00000000-0005-0000-0000-0000FC050000}"/>
    <cellStyle name="_Book1_SKT Model (under const3).xls Chart 1_KeyDrivers_Project United (10.12.04) iBase v2" xfId="1503" xr:uid="{00000000-0005-0000-0000-0000FD050000}"/>
    <cellStyle name="_Book1_SKT Model (under const3).xls Chart 1_KeyDrivers_Project United (10.12.04) iBase v2 2" xfId="1504" xr:uid="{00000000-0005-0000-0000-0000FE050000}"/>
    <cellStyle name="_Book1_SKT Model (under const3).xls Chart 1_KeyDrivers_Project United (10.12.04) iBase v2_Proj United (10.29.04) Base" xfId="1505" xr:uid="{00000000-0005-0000-0000-0000FF050000}"/>
    <cellStyle name="_Book1_SKT Model (under const3).xls Chart 1_KeyDrivers_Project United (10.12.04) iBase v2_Proj United (10.29.04) Base 2" xfId="1506" xr:uid="{00000000-0005-0000-0000-000000060000}"/>
    <cellStyle name="_Book1_SKT Model (under const3).xls Chart 1_MVNO Subs Model" xfId="1507" xr:uid="{00000000-0005-0000-0000-000001060000}"/>
    <cellStyle name="_Book1_SKT Model (under const3).xls Chart 1_MVNO Subs Model 2" xfId="1508" xr:uid="{00000000-0005-0000-0000-000002060000}"/>
    <cellStyle name="_Book1_SKT Model (under const3).xls Chart 1_MVNO Subs Model_Project United (10.12.04) iBase v2" xfId="1509" xr:uid="{00000000-0005-0000-0000-000003060000}"/>
    <cellStyle name="_Book1_SKT Model (under const3).xls Chart 1_MVNO Subs Model_Project United (10.12.04) iBase v2 2" xfId="1510" xr:uid="{00000000-0005-0000-0000-000004060000}"/>
    <cellStyle name="_Book1_SKT Model (under const3).xls Chart 1_MVNO Subs Model_Project United (10.12.04) iBase v2_Proj United (10.29.04) Base" xfId="1511" xr:uid="{00000000-0005-0000-0000-000005060000}"/>
    <cellStyle name="_Book1_SKT Model (under const3).xls Chart 1_MVNO Subs Model_Project United (10.12.04) iBase v2_Proj United (10.29.04) Base 2" xfId="1512" xr:uid="{00000000-0005-0000-0000-000006060000}"/>
    <cellStyle name="_Book1_SKT Model (under const3).xls Chart 1_Proj United (10.29.04) Base" xfId="1513" xr:uid="{00000000-0005-0000-0000-000007060000}"/>
    <cellStyle name="_Book1_SKT Model (under const3).xls Chart 1_Proj United (10.29.04) Base 2" xfId="1514" xr:uid="{00000000-0005-0000-0000-000008060000}"/>
    <cellStyle name="_Book1_SKT Model (under const3).xls Chart 1_Project United (10.01.04)_2" xfId="1515" xr:uid="{00000000-0005-0000-0000-000009060000}"/>
    <cellStyle name="_Book1_SKT Model (under const3).xls Chart 1_Project United (10.01.04)_2 2" xfId="1516" xr:uid="{00000000-0005-0000-0000-00000A060000}"/>
    <cellStyle name="_Book1_SKT Model (under const3).xls Chart 1_Project United (10.01.04)_2_Project United (10.12.04) iBase v2" xfId="1517" xr:uid="{00000000-0005-0000-0000-00000B060000}"/>
    <cellStyle name="_Book1_SKT Model (under const3).xls Chart 1_Project United (10.01.04)_2_Project United (10.12.04) iBase v2 2" xfId="1518" xr:uid="{00000000-0005-0000-0000-00000C060000}"/>
    <cellStyle name="_Book1_SKT Model (under const3).xls Chart 1_Project United (10.01.04)_2_Project United (10.12.04) iBase v2_Proj United (10.29.04) Base" xfId="1519" xr:uid="{00000000-0005-0000-0000-00000D060000}"/>
    <cellStyle name="_Book1_SKT Model (under const3).xls Chart 1_Project United (10.01.04)_2_Project United (10.12.04) iBase v2_Proj United (10.29.04) Base 2" xfId="1520" xr:uid="{00000000-0005-0000-0000-00000E060000}"/>
    <cellStyle name="_Book1_SKT Model (under const3).xls Chart 1_Project United (10.01.04)_4" xfId="1521" xr:uid="{00000000-0005-0000-0000-00000F060000}"/>
    <cellStyle name="_Book1_SKT Model (under const3).xls Chart 1_Project United (10.01.04)_4 2" xfId="1522" xr:uid="{00000000-0005-0000-0000-000010060000}"/>
    <cellStyle name="_Book1_SKT Model (under const3).xls Chart 1_Project United (10.01.04)_4_Project United (10.12.04) iBase v2" xfId="1523" xr:uid="{00000000-0005-0000-0000-000011060000}"/>
    <cellStyle name="_Book1_SKT Model (under const3).xls Chart 1_Project United (10.01.04)_4_Project United (10.12.04) iBase v2 2" xfId="1524" xr:uid="{00000000-0005-0000-0000-000012060000}"/>
    <cellStyle name="_Book1_SKT Model (under const3).xls Chart 1_Project United (10.01.04)_4_Project United (10.12.04) iBase v2_Proj United (10.29.04) Base" xfId="1525" xr:uid="{00000000-0005-0000-0000-000013060000}"/>
    <cellStyle name="_Book1_SKT Model (under const3).xls Chart 1_Project United (10.01.04)_4_Project United (10.12.04) iBase v2_Proj United (10.29.04) Base 2" xfId="1526" xr:uid="{00000000-0005-0000-0000-000014060000}"/>
    <cellStyle name="_Book1_SKT Model (under const3).xls Chart 1_Project United (10.05.04)" xfId="1527" xr:uid="{00000000-0005-0000-0000-000015060000}"/>
    <cellStyle name="_Book1_SKT Model (under const3).xls Chart 1_Project United (10.05.04) 2" xfId="1528" xr:uid="{00000000-0005-0000-0000-000016060000}"/>
    <cellStyle name="_Book1_SKT Model (under const3).xls Chart 1_Project United (10.05.04)_Project United (10.12.04) iBase v2" xfId="1529" xr:uid="{00000000-0005-0000-0000-000017060000}"/>
    <cellStyle name="_Book1_SKT Model (under const3).xls Chart 1_Project United (10.05.04)_Project United (10.12.04) iBase v2 2" xfId="1530" xr:uid="{00000000-0005-0000-0000-000018060000}"/>
    <cellStyle name="_Book1_SKT Model (under const3).xls Chart 1_Project United (10.05.04)_Project United (10.12.04) iBase v2_Proj United (10.29.04) Base" xfId="1531" xr:uid="{00000000-0005-0000-0000-000019060000}"/>
    <cellStyle name="_Book1_SKT Model (under const3).xls Chart 1_Project United (10.05.04)_Project United (10.12.04) iBase v2_Proj United (10.29.04) Base 2" xfId="1532" xr:uid="{00000000-0005-0000-0000-00001A060000}"/>
    <cellStyle name="_Book1_SKT Model (under const3).xls Chart 1_Project United (10.05.04)_SKT_v4" xfId="1533" xr:uid="{00000000-0005-0000-0000-00001B060000}"/>
    <cellStyle name="_Book1_SKT Model (under const3).xls Chart 1_Project United (10.05.04)_SKT_v4 2" xfId="1534" xr:uid="{00000000-0005-0000-0000-00001C060000}"/>
    <cellStyle name="_Book1_SKT Model (under const3).xls Chart 1_Project United (10.05.04)_SKT_v4_Project United (10.12.04) iBase v2" xfId="1535" xr:uid="{00000000-0005-0000-0000-00001D060000}"/>
    <cellStyle name="_Book1_SKT Model (under const3).xls Chart 1_Project United (10.05.04)_SKT_v4_Project United (10.12.04) iBase v2 2" xfId="1536" xr:uid="{00000000-0005-0000-0000-00001E060000}"/>
    <cellStyle name="_Book1_SKT Model (under const3).xls Chart 1_Project United (10.05.04)_SKT_v4_Project United (10.12.04) iBase v2_Proj United (10.29.04) Base" xfId="1537" xr:uid="{00000000-0005-0000-0000-00001F060000}"/>
    <cellStyle name="_Book1_SKT Model (under const3).xls Chart 1_Project United (10.05.04)_SKT_v4_Project United (10.12.04) iBase v2_Proj United (10.29.04) Base 2" xfId="1538" xr:uid="{00000000-0005-0000-0000-000020060000}"/>
    <cellStyle name="_Book1_SKT Model 2" xfId="1539" xr:uid="{00000000-0005-0000-0000-000021060000}"/>
    <cellStyle name="_Book1_SKT Model 3" xfId="1540" xr:uid="{00000000-0005-0000-0000-000022060000}"/>
    <cellStyle name="_Book1_SKT Model 4" xfId="1541" xr:uid="{00000000-0005-0000-0000-000023060000}"/>
    <cellStyle name="_Book1_SKT Model_KeyDrivers" xfId="1542" xr:uid="{00000000-0005-0000-0000-000024060000}"/>
    <cellStyle name="_Book1_SKT Model_KeyDrivers 2" xfId="1543" xr:uid="{00000000-0005-0000-0000-000025060000}"/>
    <cellStyle name="_Book1_SKT Model_KeyDrivers_Project United (10.12.04) iBase v2" xfId="1544" xr:uid="{00000000-0005-0000-0000-000026060000}"/>
    <cellStyle name="_Book1_SKT Model_KeyDrivers_Project United (10.12.04) iBase v2 2" xfId="1545" xr:uid="{00000000-0005-0000-0000-000027060000}"/>
    <cellStyle name="_Book1_SKT Model_KeyDrivers_Project United (10.12.04) iBase v2_Proj United (10.29.04) Base" xfId="1546" xr:uid="{00000000-0005-0000-0000-000028060000}"/>
    <cellStyle name="_Book1_SKT Model_KeyDrivers_Project United (10.12.04) iBase v2_Proj United (10.29.04) Base 2" xfId="1547" xr:uid="{00000000-0005-0000-0000-000029060000}"/>
    <cellStyle name="_Book1_SKT Model_MVNO Subs Model" xfId="1548" xr:uid="{00000000-0005-0000-0000-00002A060000}"/>
    <cellStyle name="_Book1_SKT Model_MVNO Subs Model 2" xfId="1549" xr:uid="{00000000-0005-0000-0000-00002B060000}"/>
    <cellStyle name="_Book1_SKT Model_MVNO Subs Model_Project United (10.12.04) iBase v2" xfId="1550" xr:uid="{00000000-0005-0000-0000-00002C060000}"/>
    <cellStyle name="_Book1_SKT Model_MVNO Subs Model_Project United (10.12.04) iBase v2 2" xfId="1551" xr:uid="{00000000-0005-0000-0000-00002D060000}"/>
    <cellStyle name="_Book1_SKT Model_MVNO Subs Model_Project United (10.12.04) iBase v2_Proj United (10.29.04) Base" xfId="1552" xr:uid="{00000000-0005-0000-0000-00002E060000}"/>
    <cellStyle name="_Book1_SKT Model_MVNO Subs Model_Project United (10.12.04) iBase v2_Proj United (10.29.04) Base 2" xfId="1553" xr:uid="{00000000-0005-0000-0000-00002F060000}"/>
    <cellStyle name="_Book1_SKT Model_Proj United (10.29.04) Base" xfId="1554" xr:uid="{00000000-0005-0000-0000-000030060000}"/>
    <cellStyle name="_Book1_SKT Model_Proj United (10.29.04) Base 2" xfId="1555" xr:uid="{00000000-0005-0000-0000-000031060000}"/>
    <cellStyle name="_Book1_SKT Model_Project United (10.01.04)_2" xfId="1556" xr:uid="{00000000-0005-0000-0000-000032060000}"/>
    <cellStyle name="_Book1_SKT Model_Project United (10.01.04)_2 2" xfId="1557" xr:uid="{00000000-0005-0000-0000-000033060000}"/>
    <cellStyle name="_Book1_SKT Model_Project United (10.01.04)_2_Project United (10.12.04) iBase v2" xfId="1558" xr:uid="{00000000-0005-0000-0000-000034060000}"/>
    <cellStyle name="_Book1_SKT Model_Project United (10.01.04)_2_Project United (10.12.04) iBase v2 2" xfId="1559" xr:uid="{00000000-0005-0000-0000-000035060000}"/>
    <cellStyle name="_Book1_SKT Model_Project United (10.01.04)_2_Project United (10.12.04) iBase v2_Proj United (10.29.04) Base" xfId="1560" xr:uid="{00000000-0005-0000-0000-000036060000}"/>
    <cellStyle name="_Book1_SKT Model_Project United (10.01.04)_2_Project United (10.12.04) iBase v2_Proj United (10.29.04) Base 2" xfId="1561" xr:uid="{00000000-0005-0000-0000-000037060000}"/>
    <cellStyle name="_Book1_SKT Model_Project United (10.01.04)_4" xfId="1562" xr:uid="{00000000-0005-0000-0000-000038060000}"/>
    <cellStyle name="_Book1_SKT Model_Project United (10.01.04)_4 2" xfId="1563" xr:uid="{00000000-0005-0000-0000-000039060000}"/>
    <cellStyle name="_Book1_SKT Model_Project United (10.01.04)_4_Project United (10.12.04) iBase v2" xfId="1564" xr:uid="{00000000-0005-0000-0000-00003A060000}"/>
    <cellStyle name="_Book1_SKT Model_Project United (10.01.04)_4_Project United (10.12.04) iBase v2 2" xfId="1565" xr:uid="{00000000-0005-0000-0000-00003B060000}"/>
    <cellStyle name="_Book1_SKT Model_Project United (10.01.04)_4_Project United (10.12.04) iBase v2_Proj United (10.29.04) Base" xfId="1566" xr:uid="{00000000-0005-0000-0000-00003C060000}"/>
    <cellStyle name="_Book1_SKT Model_Project United (10.01.04)_4_Project United (10.12.04) iBase v2_Proj United (10.29.04) Base 2" xfId="1567" xr:uid="{00000000-0005-0000-0000-00003D060000}"/>
    <cellStyle name="_Book1_SKT Model_Project United (10.05.04)" xfId="1568" xr:uid="{00000000-0005-0000-0000-00003E060000}"/>
    <cellStyle name="_Book1_SKT Model_Project United (10.05.04) 2" xfId="1569" xr:uid="{00000000-0005-0000-0000-00003F060000}"/>
    <cellStyle name="_Book1_SKT Model_Project United (10.05.04)_Project United (10.12.04) iBase v2" xfId="1570" xr:uid="{00000000-0005-0000-0000-000040060000}"/>
    <cellStyle name="_Book1_SKT Model_Project United (10.05.04)_Project United (10.12.04) iBase v2 2" xfId="1571" xr:uid="{00000000-0005-0000-0000-000041060000}"/>
    <cellStyle name="_Book1_SKT Model_Project United (10.05.04)_Project United (10.12.04) iBase v2_Proj United (10.29.04) Base" xfId="1572" xr:uid="{00000000-0005-0000-0000-000042060000}"/>
    <cellStyle name="_Book1_SKT Model_Project United (10.05.04)_Project United (10.12.04) iBase v2_Proj United (10.29.04) Base 2" xfId="1573" xr:uid="{00000000-0005-0000-0000-000043060000}"/>
    <cellStyle name="_Book1_SKT Model_Project United (10.05.04)_SKT_v4" xfId="1574" xr:uid="{00000000-0005-0000-0000-000044060000}"/>
    <cellStyle name="_Book1_SKT Model_Project United (10.05.04)_SKT_v4 2" xfId="1575" xr:uid="{00000000-0005-0000-0000-000045060000}"/>
    <cellStyle name="_Book1_SKT Model_Project United (10.05.04)_SKT_v4_Project United (10.12.04) iBase v2" xfId="1576" xr:uid="{00000000-0005-0000-0000-000046060000}"/>
    <cellStyle name="_Book1_SKT Model_Project United (10.05.04)_SKT_v4_Project United (10.12.04) iBase v2 2" xfId="1577" xr:uid="{00000000-0005-0000-0000-000047060000}"/>
    <cellStyle name="_Book1_SKT Model_Project United (10.05.04)_SKT_v4_Project United (10.12.04) iBase v2_Proj United (10.29.04) Base" xfId="1578" xr:uid="{00000000-0005-0000-0000-000048060000}"/>
    <cellStyle name="_Book1_SKT Model_Project United (10.05.04)_SKT_v4_Project United (10.12.04) iBase v2_Proj United (10.29.04) Base 2" xfId="1579" xr:uid="{00000000-0005-0000-0000-000049060000}"/>
    <cellStyle name="_Book1_SKT shares" xfId="1580" xr:uid="{00000000-0005-0000-0000-00004A060000}"/>
    <cellStyle name="_Book1_SKT shares 2" xfId="1581" xr:uid="{00000000-0005-0000-0000-00004B060000}"/>
    <cellStyle name="_Book1_SKT shares_KeyDrivers" xfId="1582" xr:uid="{00000000-0005-0000-0000-00004C060000}"/>
    <cellStyle name="_Book1_SKT shares_KeyDrivers 2" xfId="1583" xr:uid="{00000000-0005-0000-0000-00004D060000}"/>
    <cellStyle name="_Book1_SKT shares_KeyDrivers_Project United (10.12.04) iBase v2" xfId="1584" xr:uid="{00000000-0005-0000-0000-00004E060000}"/>
    <cellStyle name="_Book1_SKT shares_KeyDrivers_Project United (10.12.04) iBase v2 2" xfId="1585" xr:uid="{00000000-0005-0000-0000-00004F060000}"/>
    <cellStyle name="_Book1_SKT shares_KeyDrivers_Project United (10.12.04) iBase v2_Proj United (10.29.04) Base" xfId="1586" xr:uid="{00000000-0005-0000-0000-000050060000}"/>
    <cellStyle name="_Book1_SKT shares_KeyDrivers_Project United (10.12.04) iBase v2_Proj United (10.29.04) Base 2" xfId="1587" xr:uid="{00000000-0005-0000-0000-000051060000}"/>
    <cellStyle name="_Book1_SKT shares_MVNO Subs Model" xfId="1588" xr:uid="{00000000-0005-0000-0000-000052060000}"/>
    <cellStyle name="_Book1_SKT shares_MVNO Subs Model 2" xfId="1589" xr:uid="{00000000-0005-0000-0000-000053060000}"/>
    <cellStyle name="_Book1_SKT shares_MVNO Subs Model_Project United (10.12.04) iBase v2" xfId="1590" xr:uid="{00000000-0005-0000-0000-000054060000}"/>
    <cellStyle name="_Book1_SKT shares_MVNO Subs Model_Project United (10.12.04) iBase v2 2" xfId="1591" xr:uid="{00000000-0005-0000-0000-000055060000}"/>
    <cellStyle name="_Book1_SKT shares_MVNO Subs Model_Project United (10.12.04) iBase v2_Proj United (10.29.04) Base" xfId="1592" xr:uid="{00000000-0005-0000-0000-000056060000}"/>
    <cellStyle name="_Book1_SKT shares_MVNO Subs Model_Project United (10.12.04) iBase v2_Proj United (10.29.04) Base 2" xfId="1593" xr:uid="{00000000-0005-0000-0000-000057060000}"/>
    <cellStyle name="_Book1_SKT shares_Proj United (10.29.04) Base" xfId="1594" xr:uid="{00000000-0005-0000-0000-000058060000}"/>
    <cellStyle name="_Book1_SKT shares_Proj United (10.29.04) Base 2" xfId="1595" xr:uid="{00000000-0005-0000-0000-000059060000}"/>
    <cellStyle name="_Book1_SKT shares_Project Unite" xfId="34856" xr:uid="{00000000-0005-0000-0000-00005A060000}"/>
    <cellStyle name="_Book1_SKT shares_Project United (10.01.04)_2" xfId="1596" xr:uid="{00000000-0005-0000-0000-00005B060000}"/>
    <cellStyle name="_Book1_SKT shares_Project United (10.01.04)_2 2" xfId="1597" xr:uid="{00000000-0005-0000-0000-00005C060000}"/>
    <cellStyle name="_Book1_SKT shares_Project United (10.01.04)_2_Project United (10.12.04) iBase v2" xfId="1598" xr:uid="{00000000-0005-0000-0000-00005D060000}"/>
    <cellStyle name="_Book1_SKT shares_Project United (10.01.04)_2_Project United (10.12.04) iBase v2 2" xfId="1599" xr:uid="{00000000-0005-0000-0000-00005E060000}"/>
    <cellStyle name="_Book1_SKT shares_Project United (10.01.04)_2_Project United (10.12.04) iBase v2_Proj United (10.29.04) Base" xfId="1600" xr:uid="{00000000-0005-0000-0000-00005F060000}"/>
    <cellStyle name="_Book1_SKT shares_Project United (10.01.04)_2_Project United (10.12.04) iBase v2_Proj United (10.29.04) Base 2" xfId="1601" xr:uid="{00000000-0005-0000-0000-000060060000}"/>
    <cellStyle name="_Book1_SKT shares_Project United (10.01.04)_4" xfId="1602" xr:uid="{00000000-0005-0000-0000-000061060000}"/>
    <cellStyle name="_Book1_SKT shares_Project United (10.01.04)_4 2" xfId="1603" xr:uid="{00000000-0005-0000-0000-000062060000}"/>
    <cellStyle name="_Book1_SKT shares_Project United (10.01.04)_4_Project United (10.12.04) iBase v2" xfId="1604" xr:uid="{00000000-0005-0000-0000-000063060000}"/>
    <cellStyle name="_Book1_SKT shares_Project United (10.01.04)_4_Project United (10.12.04) iBase v2 2" xfId="1605" xr:uid="{00000000-0005-0000-0000-000064060000}"/>
    <cellStyle name="_Book1_SKT shares_Project United (10.01.04)_4_Project United (10.12.04) iBase v2_Proj United (10.29.04) Base" xfId="1606" xr:uid="{00000000-0005-0000-0000-000065060000}"/>
    <cellStyle name="_Book1_SKT shares_Project United (10.01.04)_4_Project United (10.12.04) iBase v2_Proj United (10.29.04) Base 2" xfId="1607" xr:uid="{00000000-0005-0000-0000-000066060000}"/>
    <cellStyle name="_Book1_SKT shares_Project United (10.05.04)" xfId="1608" xr:uid="{00000000-0005-0000-0000-000067060000}"/>
    <cellStyle name="_Book1_SKT shares_Project United (10.05.04) 2" xfId="1609" xr:uid="{00000000-0005-0000-0000-000068060000}"/>
    <cellStyle name="_Book1_SKT shares_Project United (10.05.04)_Project United (10.12.04) iBase v2" xfId="1610" xr:uid="{00000000-0005-0000-0000-000069060000}"/>
    <cellStyle name="_Book1_SKT shares_Project United (10.05.04)_Project United (10.12.04) iBase v2 2" xfId="1611" xr:uid="{00000000-0005-0000-0000-00006A060000}"/>
    <cellStyle name="_Book1_SKT shares_Project United (10.05.04)_Project United (10.12.04) iBase v2_Proj United (10.29.04) Base" xfId="1612" xr:uid="{00000000-0005-0000-0000-00006B060000}"/>
    <cellStyle name="_Book1_SKT shares_Project United (10.05.04)_Project United (10.12.04) iBase v2_Proj United (10.29.04) Base 2" xfId="1613" xr:uid="{00000000-0005-0000-0000-00006C060000}"/>
    <cellStyle name="_Book1_SKT shares_Project United (10.05.04)_SKT_v4" xfId="1614" xr:uid="{00000000-0005-0000-0000-00006D060000}"/>
    <cellStyle name="_Book1_SKT shares_Project United (10.05.04)_SKT_v4 2" xfId="1615" xr:uid="{00000000-0005-0000-0000-00006E060000}"/>
    <cellStyle name="_Book1_SKT shares_Project United (10.05.04)_SKT_v4_Project United (10.12.04) iBase v2" xfId="1616" xr:uid="{00000000-0005-0000-0000-00006F060000}"/>
    <cellStyle name="_Book1_SKT shares_Project United (10.05.04)_SKT_v4_Project United (10.12.04) iBase v2 2" xfId="1617" xr:uid="{00000000-0005-0000-0000-000070060000}"/>
    <cellStyle name="_Book1_SKT shares_Project United (10.05.04)_SKT_v4_Project United (10.12.04) iBase v2_Proj United (10.29.04) Base" xfId="1618" xr:uid="{00000000-0005-0000-0000-000071060000}"/>
    <cellStyle name="_Book1_SKT shares_Project United (10.05.04)_SKT_v4_Project United (10.12.04) iBase v2_Proj United (10.29.04) Base 2" xfId="1619" xr:uid="{00000000-0005-0000-0000-000072060000}"/>
    <cellStyle name="_Book1_SKTMod2" xfId="1620" xr:uid="{00000000-0005-0000-0000-000073060000}"/>
    <cellStyle name="_Book1_SKTMod2 2" xfId="1621" xr:uid="{00000000-0005-0000-0000-000074060000}"/>
    <cellStyle name="_Book1_SKTMod2_KeyDrivers" xfId="1622" xr:uid="{00000000-0005-0000-0000-000075060000}"/>
    <cellStyle name="_Book1_SKTMod2_KeyDrivers 2" xfId="1623" xr:uid="{00000000-0005-0000-0000-000076060000}"/>
    <cellStyle name="_Book1_SKTMod2_KeyDrivers_Project United (10.12.04) iBase v2" xfId="1624" xr:uid="{00000000-0005-0000-0000-000077060000}"/>
    <cellStyle name="_Book1_SKTMod2_KeyDrivers_Project United (10.12.04) iBase v2 2" xfId="1625" xr:uid="{00000000-0005-0000-0000-000078060000}"/>
    <cellStyle name="_Book1_SKTMod2_KeyDrivers_Project United (10.12.04) iBase v2_Proj United (10.29.04) Base" xfId="1626" xr:uid="{00000000-0005-0000-0000-000079060000}"/>
    <cellStyle name="_Book1_SKTMod2_KeyDrivers_Project United (10.12.04) iBase v2_Proj United (10.29.04) Base 2" xfId="1627" xr:uid="{00000000-0005-0000-0000-00007A060000}"/>
    <cellStyle name="_Book1_SKTMod2_MVNO Subs Model" xfId="1628" xr:uid="{00000000-0005-0000-0000-00007B060000}"/>
    <cellStyle name="_Book1_SKTMod2_MVNO Subs Model 2" xfId="1629" xr:uid="{00000000-0005-0000-0000-00007C060000}"/>
    <cellStyle name="_Book1_SKTMod2_MVNO Subs Model_Project United (10.12.04) iBase v2" xfId="1630" xr:uid="{00000000-0005-0000-0000-00007D060000}"/>
    <cellStyle name="_Book1_SKTMod2_MVNO Subs Model_Project United (10.12.04) iBase v2 2" xfId="1631" xr:uid="{00000000-0005-0000-0000-00007E060000}"/>
    <cellStyle name="_Book1_SKTMod2_MVNO Subs Model_Project United (10.12.04) iBase v2_Proj United (10.29.04) Base" xfId="1632" xr:uid="{00000000-0005-0000-0000-00007F060000}"/>
    <cellStyle name="_Book1_SKTMod2_MVNO Subs Model_Project United (10.12.04) iBase v2_Proj United (10.29.04) Base 2" xfId="1633" xr:uid="{00000000-0005-0000-0000-000080060000}"/>
    <cellStyle name="_Book1_SKTMod2_Proj United (10.29.04) Base" xfId="1634" xr:uid="{00000000-0005-0000-0000-000081060000}"/>
    <cellStyle name="_Book1_SKTMod2_Proj United (10.29.04) Base 2" xfId="1635" xr:uid="{00000000-0005-0000-0000-000082060000}"/>
    <cellStyle name="_Book1_SKTMod2_Project United (10.01.04)_2" xfId="1636" xr:uid="{00000000-0005-0000-0000-000083060000}"/>
    <cellStyle name="_Book1_SKTMod2_Project United (10.01.04)_2 2" xfId="1637" xr:uid="{00000000-0005-0000-0000-000084060000}"/>
    <cellStyle name="_Book1_SKTMod2_Project United (10.01.04)_2_Project United (10.12.04) iBase v2" xfId="1638" xr:uid="{00000000-0005-0000-0000-000085060000}"/>
    <cellStyle name="_Book1_SKTMod2_Project United (10.01.04)_2_Project United (10.12.04) iBase v2 2" xfId="1639" xr:uid="{00000000-0005-0000-0000-000086060000}"/>
    <cellStyle name="_Book1_SKTMod2_Project United (10.01.04)_2_Project United (10.12.04) iBase v2_Proj United (10.29.04) Base" xfId="1640" xr:uid="{00000000-0005-0000-0000-000087060000}"/>
    <cellStyle name="_Book1_SKTMod2_Project United (10.01.04)_2_Project United (10.12.04) iBase v2_Proj United (10.29.04) Base 2" xfId="1641" xr:uid="{00000000-0005-0000-0000-000088060000}"/>
    <cellStyle name="_Book1_SKTMod2_Project United (10.01.04)_4" xfId="1642" xr:uid="{00000000-0005-0000-0000-000089060000}"/>
    <cellStyle name="_Book1_SKTMod2_Project United (10.01.04)_4 2" xfId="1643" xr:uid="{00000000-0005-0000-0000-00008A060000}"/>
    <cellStyle name="_Book1_SKTMod2_Project United (10.01.04)_4_Project United (10.12.04) iBase v2" xfId="1644" xr:uid="{00000000-0005-0000-0000-00008B060000}"/>
    <cellStyle name="_Book1_SKTMod2_Project United (10.01.04)_4_Project United (10.12.04) iBase v2 2" xfId="1645" xr:uid="{00000000-0005-0000-0000-00008C060000}"/>
    <cellStyle name="_Book1_SKTMod2_Project United (10.01.04)_4_Project United (10.12.04) iBase v2_Proj United (10.29.04) Base" xfId="1646" xr:uid="{00000000-0005-0000-0000-00008D060000}"/>
    <cellStyle name="_Book1_SKTMod2_Project United (10.01.04)_4_Project United (10.12.04) iBase v2_Proj United (10.29.04) Base 2" xfId="1647" xr:uid="{00000000-0005-0000-0000-00008E060000}"/>
    <cellStyle name="_Book1_SKTMod2_Project United (10.05.04)" xfId="1648" xr:uid="{00000000-0005-0000-0000-00008F060000}"/>
    <cellStyle name="_Book1_SKTMod2_Project United (10.05.04) 2" xfId="1649" xr:uid="{00000000-0005-0000-0000-000090060000}"/>
    <cellStyle name="_Book1_SKTMod2_Project United (10.05.04)_Project United (10.12.04) iBase v2" xfId="1650" xr:uid="{00000000-0005-0000-0000-000091060000}"/>
    <cellStyle name="_Book1_SKTMod2_Project United (10.05.04)_Project United (10.12.04) iBase v2 2" xfId="1651" xr:uid="{00000000-0005-0000-0000-000092060000}"/>
    <cellStyle name="_Book1_SKTMod2_Project United (10.05.04)_Project United (10.12.04) iBase v2_Proj United (10.29.04) Base" xfId="1652" xr:uid="{00000000-0005-0000-0000-000093060000}"/>
    <cellStyle name="_Book1_SKTMod2_Project United (10.05.04)_Project United (10.12.04) iBase v2_Proj United (10.29.04) Base 2" xfId="1653" xr:uid="{00000000-0005-0000-0000-000094060000}"/>
    <cellStyle name="_Book1_SKTMod2_Project United (10.05.04)_SKT_v4" xfId="1654" xr:uid="{00000000-0005-0000-0000-000095060000}"/>
    <cellStyle name="_Book1_SKTMod2_Project United (10.05.04)_SKT_v4 2" xfId="1655" xr:uid="{00000000-0005-0000-0000-000096060000}"/>
    <cellStyle name="_Book1_SKTMod2_Project United (10.05.04)_SKT_v4_Project United (10.12.04) iBase v2" xfId="1656" xr:uid="{00000000-0005-0000-0000-000097060000}"/>
    <cellStyle name="_Book1_SKTMod2_Project United (10.05.04)_SKT_v4_Project United (10.12.04) iBase v2 2" xfId="1657" xr:uid="{00000000-0005-0000-0000-000098060000}"/>
    <cellStyle name="_Book1_SKTMod2_Project United (10.05.04)_SKT_v4_Project United (10.12.04) iBase v2_Proj United (10.29.04) Base" xfId="1658" xr:uid="{00000000-0005-0000-0000-000099060000}"/>
    <cellStyle name="_Book1_SKTMod2_Project United (10.05.04)_SKT_v4_Project United (10.12.04) iBase v2_Proj United (10.29.04) Base 2" xfId="1659" xr:uid="{00000000-0005-0000-0000-00009A060000}"/>
    <cellStyle name="_Book1_SKTMod3" xfId="1660" xr:uid="{00000000-0005-0000-0000-00009B060000}"/>
    <cellStyle name="_Book1_SKTMod3 2" xfId="1661" xr:uid="{00000000-0005-0000-0000-00009C060000}"/>
    <cellStyle name="_Book1_SKTMod3_KeyDrivers" xfId="1662" xr:uid="{00000000-0005-0000-0000-00009D060000}"/>
    <cellStyle name="_Book1_SKTMod3_KeyDrivers 2" xfId="1663" xr:uid="{00000000-0005-0000-0000-00009E060000}"/>
    <cellStyle name="_Book1_SKTMod3_KeyDrivers_Project United (10.12.04) iBase v2" xfId="1664" xr:uid="{00000000-0005-0000-0000-00009F060000}"/>
    <cellStyle name="_Book1_SKTMod3_KeyDrivers_Project United (10.12.04) iBase v2 2" xfId="1665" xr:uid="{00000000-0005-0000-0000-0000A0060000}"/>
    <cellStyle name="_Book1_SKTMod3_KeyDrivers_Project United (10.12.04) iBase v2_Proj United (10.29.04) Base" xfId="1666" xr:uid="{00000000-0005-0000-0000-0000A1060000}"/>
    <cellStyle name="_Book1_SKTMod3_KeyDrivers_Project United (10.12.04) iBase v2_Proj United (10.29.04) Base 2" xfId="1667" xr:uid="{00000000-0005-0000-0000-0000A2060000}"/>
    <cellStyle name="_Book1_SKTMod3_MVNO Subs Model" xfId="1668" xr:uid="{00000000-0005-0000-0000-0000A3060000}"/>
    <cellStyle name="_Book1_SKTMod3_MVNO Subs Model 2" xfId="1669" xr:uid="{00000000-0005-0000-0000-0000A4060000}"/>
    <cellStyle name="_Book1_SKTMod3_MVNO Subs Model_Project United (10.12.04) iBase v2" xfId="1670" xr:uid="{00000000-0005-0000-0000-0000A5060000}"/>
    <cellStyle name="_Book1_SKTMod3_MVNO Subs Model_Project United (10.12.04) iBase v2 2" xfId="1671" xr:uid="{00000000-0005-0000-0000-0000A6060000}"/>
    <cellStyle name="_Book1_SKTMod3_MVNO Subs Model_Project United (10.12.04) iBase v2_Proj United (10.29.04) Base" xfId="1672" xr:uid="{00000000-0005-0000-0000-0000A7060000}"/>
    <cellStyle name="_Book1_SKTMod3_MVNO Subs Model_Project United (10.12.04) iBase v2_Proj United (10.29.04) Base 2" xfId="1673" xr:uid="{00000000-0005-0000-0000-0000A8060000}"/>
    <cellStyle name="_Book1_SKTMod3_Proj United (10.29.04) Base" xfId="1674" xr:uid="{00000000-0005-0000-0000-0000A9060000}"/>
    <cellStyle name="_Book1_SKTMod3_Proj United (10.29.04) Base 2" xfId="1675" xr:uid="{00000000-0005-0000-0000-0000AA060000}"/>
    <cellStyle name="_Book1_SKTMod3_Project United (10.01.04)_2" xfId="1676" xr:uid="{00000000-0005-0000-0000-0000AB060000}"/>
    <cellStyle name="_Book1_SKTMod3_Project United (10.01.04)_2 2" xfId="1677" xr:uid="{00000000-0005-0000-0000-0000AC060000}"/>
    <cellStyle name="_Book1_SKTMod3_Project United (10.01.04)_2_Project United (10.12.04) iBase v2" xfId="1678" xr:uid="{00000000-0005-0000-0000-0000AD060000}"/>
    <cellStyle name="_Book1_SKTMod3_Project United (10.01.04)_2_Project United (10.12.04) iBase v2 2" xfId="1679" xr:uid="{00000000-0005-0000-0000-0000AE060000}"/>
    <cellStyle name="_Book1_SKTMod3_Project United (10.01.04)_2_Project United (10.12.04) iBase v2_Proj United (10.29.04) Base" xfId="1680" xr:uid="{00000000-0005-0000-0000-0000AF060000}"/>
    <cellStyle name="_Book1_SKTMod3_Project United (10.01.04)_2_Project United (10.12.04) iBase v2_Proj United (10.29.04) Base 2" xfId="1681" xr:uid="{00000000-0005-0000-0000-0000B0060000}"/>
    <cellStyle name="_Book1_SKTMod3_Project United (10.01.04)_4" xfId="1682" xr:uid="{00000000-0005-0000-0000-0000B1060000}"/>
    <cellStyle name="_Book1_SKTMod3_Project United (10.01.04)_4 2" xfId="1683" xr:uid="{00000000-0005-0000-0000-0000B2060000}"/>
    <cellStyle name="_Book1_SKTMod3_Project United (10.01.04)_4_Project United (10.12.04) iBase v2" xfId="1684" xr:uid="{00000000-0005-0000-0000-0000B3060000}"/>
    <cellStyle name="_Book1_SKTMod3_Project United (10.01.04)_4_Project United (10.12.04) iBase v2 2" xfId="1685" xr:uid="{00000000-0005-0000-0000-0000B4060000}"/>
    <cellStyle name="_Book1_SKTMod3_Project United (10.01.04)_4_Project United (10.12.04) iBase v2_Proj United (10.29.04) Base" xfId="1686" xr:uid="{00000000-0005-0000-0000-0000B5060000}"/>
    <cellStyle name="_Book1_SKTMod3_Project United (10.01.04)_4_Project United (10.12.04) iBase v2_Proj United (10.29.04) Base 2" xfId="1687" xr:uid="{00000000-0005-0000-0000-0000B6060000}"/>
    <cellStyle name="_Book1_SKTMod3_Project United (10.05.04)" xfId="1688" xr:uid="{00000000-0005-0000-0000-0000B7060000}"/>
    <cellStyle name="_Book1_SKTMod3_Project United (10.05.04) 2" xfId="1689" xr:uid="{00000000-0005-0000-0000-0000B8060000}"/>
    <cellStyle name="_Book1_SKTMod3_Project United (10.05.04)_Project United (10.12.04) iBase v2" xfId="1690" xr:uid="{00000000-0005-0000-0000-0000B9060000}"/>
    <cellStyle name="_Book1_SKTMod3_Project United (10.05.04)_Project United (10.12.04) iBase v2 2" xfId="1691" xr:uid="{00000000-0005-0000-0000-0000BA060000}"/>
    <cellStyle name="_Book1_SKTMod3_Project United (10.05.04)_Project United (10.12.04) iBase v2_Proj United (10.29.04) Base" xfId="1692" xr:uid="{00000000-0005-0000-0000-0000BB060000}"/>
    <cellStyle name="_Book1_SKTMod3_Project United (10.05.04)_Project United (10.12.04) iBase v2_Proj United (10.29.04) Base 2" xfId="1693" xr:uid="{00000000-0005-0000-0000-0000BC060000}"/>
    <cellStyle name="_Book1_SKTMod3_Project United (10.05.04)_SKT_v4" xfId="1694" xr:uid="{00000000-0005-0000-0000-0000BD060000}"/>
    <cellStyle name="_Book1_SKTMod3_Project United (10.05.04)_SKT_v4 2" xfId="1695" xr:uid="{00000000-0005-0000-0000-0000BE060000}"/>
    <cellStyle name="_Book1_SKTMod3_Project United (10.05.04)_SKT_v4_Project United (10.12.04) iBase v2" xfId="1696" xr:uid="{00000000-0005-0000-0000-0000BF060000}"/>
    <cellStyle name="_Book1_SKTMod3_Project United (10.05.04)_SKT_v4_Project United (10.12.04) iBase v2 2" xfId="1697" xr:uid="{00000000-0005-0000-0000-0000C0060000}"/>
    <cellStyle name="_Book1_SKTMod3_Project United (10.05.04)_SKT_v4_Project United (10.12.04) iBase v2_Proj United (10.29.04) Base" xfId="1698" xr:uid="{00000000-0005-0000-0000-0000C1060000}"/>
    <cellStyle name="_Book1_SKTMod3_Project United (10.05.04)_SKT_v4_Project United (10.12.04) iBase v2_Proj United (10.29.04) Base 2" xfId="1699" xr:uid="{00000000-0005-0000-0000-0000C2060000}"/>
    <cellStyle name="_Book1_SKTMod6" xfId="1700" xr:uid="{00000000-0005-0000-0000-0000C3060000}"/>
    <cellStyle name="_Book1_SKTMod6 2" xfId="1701" xr:uid="{00000000-0005-0000-0000-0000C4060000}"/>
    <cellStyle name="_Book1_SKTMod6_KeyDrivers" xfId="1702" xr:uid="{00000000-0005-0000-0000-0000C5060000}"/>
    <cellStyle name="_Book1_SKTMod6_KeyDrivers 2" xfId="1703" xr:uid="{00000000-0005-0000-0000-0000C6060000}"/>
    <cellStyle name="_Book1_SKTMod6_KeyDrivers_Project United (10.12.04) iBase v2" xfId="1704" xr:uid="{00000000-0005-0000-0000-0000C7060000}"/>
    <cellStyle name="_Book1_SKTMod6_KeyDrivers_Project United (10.12.04) iBase v2 2" xfId="1705" xr:uid="{00000000-0005-0000-0000-0000C8060000}"/>
    <cellStyle name="_Book1_SKTMod6_KeyDrivers_Project United (10.12.04) iBase v2_Proj United (10.29.04) Base" xfId="1706" xr:uid="{00000000-0005-0000-0000-0000C9060000}"/>
    <cellStyle name="_Book1_SKTMod6_KeyDrivers_Project United (10.12.04) iBase v2_Proj United (10.29.04) Base 2" xfId="1707" xr:uid="{00000000-0005-0000-0000-0000CA060000}"/>
    <cellStyle name="_Book1_SKTMod6_MVNO Subs Model" xfId="1708" xr:uid="{00000000-0005-0000-0000-0000CB060000}"/>
    <cellStyle name="_Book1_SKTMod6_MVNO Subs Model 2" xfId="1709" xr:uid="{00000000-0005-0000-0000-0000CC060000}"/>
    <cellStyle name="_Book1_SKTMod6_MVNO Subs Model_Project United (10.12.04) iBase v2" xfId="1710" xr:uid="{00000000-0005-0000-0000-0000CD060000}"/>
    <cellStyle name="_Book1_SKTMod6_MVNO Subs Model_Project United (10.12.04) iBase v2 2" xfId="1711" xr:uid="{00000000-0005-0000-0000-0000CE060000}"/>
    <cellStyle name="_Book1_SKTMod6_Proj United (10.29.04) Base" xfId="1712" xr:uid="{00000000-0005-0000-0000-0000CF060000}"/>
    <cellStyle name="_Book1_SKTMod6_Proj United (10.29.04) Base 2" xfId="1713" xr:uid="{00000000-0005-0000-0000-0000D0060000}"/>
    <cellStyle name="_Book1_SKTMod6_Project United (10.01.04)_2" xfId="1714" xr:uid="{00000000-0005-0000-0000-0000D1060000}"/>
    <cellStyle name="_Book1_SKTMod6_Project United (10.01.04)_2 2" xfId="1715" xr:uid="{00000000-0005-0000-0000-0000D2060000}"/>
    <cellStyle name="_Book1_SKTMod6_Project United (10.01.04)_2_Project United (10.12.04) iBase v2" xfId="1716" xr:uid="{00000000-0005-0000-0000-0000D3060000}"/>
    <cellStyle name="_Book1_SKTMod6_Project United (10.01.04)_2_Project United (10.12.04) iBase v2 2" xfId="1717" xr:uid="{00000000-0005-0000-0000-0000D4060000}"/>
    <cellStyle name="_Book1_SKTMod6_Project United (10.01.04)_4" xfId="1718" xr:uid="{00000000-0005-0000-0000-0000D5060000}"/>
    <cellStyle name="_Book1_SKTMod6_Project United (10.01.04)_4 2" xfId="1719" xr:uid="{00000000-0005-0000-0000-0000D6060000}"/>
    <cellStyle name="_Book1_SKTMod6_Project United (10.01.04)_4_Project United (10.12.04) iBase v2" xfId="1720" xr:uid="{00000000-0005-0000-0000-0000D7060000}"/>
    <cellStyle name="_Book1_SKTMod6_Project United (10.01.04)_4_Project United (10.12.04) iBase v2 2" xfId="1721" xr:uid="{00000000-0005-0000-0000-0000D8060000}"/>
    <cellStyle name="_Book1_SKTMod6_Project United (10.05.04)" xfId="1722" xr:uid="{00000000-0005-0000-0000-0000D9060000}"/>
    <cellStyle name="_Book1_SKTMod6_Project United (10.05.04) 2" xfId="1723" xr:uid="{00000000-0005-0000-0000-0000DA060000}"/>
    <cellStyle name="_Book1_SKTMod6_Project United (10.05.04)_Project United (10.12.04) iBase v2" xfId="1724" xr:uid="{00000000-0005-0000-0000-0000DB060000}"/>
    <cellStyle name="_Book1_SKTMod6_Project United (10.05.04)_Project United (10.12.04) iBase v2 2" xfId="1725" xr:uid="{00000000-0005-0000-0000-0000DC060000}"/>
    <cellStyle name="_Book1_SKTMod6_Project United (10.05.04)_SKT_v4" xfId="1726" xr:uid="{00000000-0005-0000-0000-0000DD060000}"/>
    <cellStyle name="_Book1_SKTMod6_Project United (10.05.04)_SKT_v4 2" xfId="1727" xr:uid="{00000000-0005-0000-0000-0000DE060000}"/>
    <cellStyle name="_Book1_SKTMod6_Project United (10.05.04)_SKT_v4_Project United (10.12.04) iBase v2" xfId="1728" xr:uid="{00000000-0005-0000-0000-0000DF060000}"/>
    <cellStyle name="_Book1_SKTMod6_Project United (10.05.04)_SKT_v4_Project United (10.12.04) iBase v2 2" xfId="1729" xr:uid="{00000000-0005-0000-0000-0000E0060000}"/>
    <cellStyle name="_Book1_SKTSales2" xfId="1730" xr:uid="{00000000-0005-0000-0000-0000E1060000}"/>
    <cellStyle name="_Book1_SKTSales2 2" xfId="1731" xr:uid="{00000000-0005-0000-0000-0000E2060000}"/>
    <cellStyle name="_Book1_SKTSales2_KeyDrivers" xfId="1732" xr:uid="{00000000-0005-0000-0000-0000E3060000}"/>
    <cellStyle name="_Book1_SKTSales2_KeyDrivers 2" xfId="1733" xr:uid="{00000000-0005-0000-0000-0000E4060000}"/>
    <cellStyle name="_Book1_SKTSales2_KeyDrivers_Project United (10.12.04) iBase v2" xfId="1734" xr:uid="{00000000-0005-0000-0000-0000E5060000}"/>
    <cellStyle name="_Book1_SKTSales2_KeyDrivers_Project United (10.12.04) iBase v2 2" xfId="1735" xr:uid="{00000000-0005-0000-0000-0000E6060000}"/>
    <cellStyle name="_Book1_SKTSales2_MVNO Subs Model" xfId="1736" xr:uid="{00000000-0005-0000-0000-0000E7060000}"/>
    <cellStyle name="_Book1_SKTSales2_MVNO Subs Model 2" xfId="1737" xr:uid="{00000000-0005-0000-0000-0000E8060000}"/>
    <cellStyle name="_Book1_SKTSales2_MVNO Subs Model_Project United (10.12.04) iBase v2" xfId="1738" xr:uid="{00000000-0005-0000-0000-0000E9060000}"/>
    <cellStyle name="_Book1_SKTSales2_MVNO Subs Model_Project United (10.12.04) iBase v2 2" xfId="1739" xr:uid="{00000000-0005-0000-0000-0000EA060000}"/>
    <cellStyle name="_Book1_SKTSales2_Project United (10.01.04)_2" xfId="1740" xr:uid="{00000000-0005-0000-0000-0000EB060000}"/>
    <cellStyle name="_Book1_SKTSales2_Project United (10.01.04)_2 2" xfId="1741" xr:uid="{00000000-0005-0000-0000-0000EC060000}"/>
    <cellStyle name="_Book1_SKTSales2_Project United (10.01.04)_2_Project United (10.12.04) iBase v2" xfId="1742" xr:uid="{00000000-0005-0000-0000-0000ED060000}"/>
    <cellStyle name="_Book1_SKTSales2_Project United (10.01.04)_2_Project United (10.12.04) iBase v2 2" xfId="1743" xr:uid="{00000000-0005-0000-0000-0000EE060000}"/>
    <cellStyle name="_Book1_SKTSales2_Project United (10.01.04)_4" xfId="1744" xr:uid="{00000000-0005-0000-0000-0000EF060000}"/>
    <cellStyle name="_Book1_SKTSales2_Project United (10.01.04)_4 2" xfId="1745" xr:uid="{00000000-0005-0000-0000-0000F0060000}"/>
    <cellStyle name="_Book1_SKTSales2_Project United (10.01.04)_4_Project United (10.12.04) iBase v2" xfId="1746" xr:uid="{00000000-0005-0000-0000-0000F1060000}"/>
    <cellStyle name="_Book1_SKTSales2_Project United (10.01.04)_4_Project United (10.12.04) iBase v2 2" xfId="1747" xr:uid="{00000000-0005-0000-0000-0000F2060000}"/>
    <cellStyle name="_Book1_SKTSales2_Project United (10.05.04)" xfId="1748" xr:uid="{00000000-0005-0000-0000-0000F3060000}"/>
    <cellStyle name="_Book1_SKTSales2_Project United (10.05.04) 2" xfId="1749" xr:uid="{00000000-0005-0000-0000-0000F4060000}"/>
    <cellStyle name="_Book1_SKTSales2_Project United (10.05.04)_Project United (10.12.04) iBase v2" xfId="1750" xr:uid="{00000000-0005-0000-0000-0000F5060000}"/>
    <cellStyle name="_Book1_SKTSales2_Project United (10.05.04)_Project United (10.12.04) iBase v2 2" xfId="1751" xr:uid="{00000000-0005-0000-0000-0000F6060000}"/>
    <cellStyle name="_Book1_SKTSales2_Project United (10.05.04)_SKT_v4" xfId="1752" xr:uid="{00000000-0005-0000-0000-0000F7060000}"/>
    <cellStyle name="_Book1_SKTSales2_Project United (10.05.04)_SKT_v4 2" xfId="1753" xr:uid="{00000000-0005-0000-0000-0000F8060000}"/>
    <cellStyle name="_Book1_SKTSales2_Project United (10.05.04)_SKT_v4_Project United (10.12.04) iBase v2" xfId="1754" xr:uid="{00000000-0005-0000-0000-0000F9060000}"/>
    <cellStyle name="_Book1_SKTSales2_Project United (10.05.04)_SKT_v4_Project United (10.12.04) iBase v2 2" xfId="1755" xr:uid="{00000000-0005-0000-0000-0000FA060000}"/>
    <cellStyle name="_Book6" xfId="1756" xr:uid="{00000000-0005-0000-0000-0000FB060000}"/>
    <cellStyle name="_Capex&amp;depreciation" xfId="1757" xr:uid="{00000000-0005-0000-0000-0000FC060000}"/>
    <cellStyle name="_capital" xfId="1758" xr:uid="{00000000-0005-0000-0000-0000FD060000}"/>
    <cellStyle name="_Column1" xfId="1759" xr:uid="{00000000-0005-0000-0000-0000FE060000}"/>
    <cellStyle name="_Column1 2" xfId="1760" xr:uid="{00000000-0005-0000-0000-0000FF060000}"/>
    <cellStyle name="_Column2" xfId="1761" xr:uid="{00000000-0005-0000-0000-000000070000}"/>
    <cellStyle name="_Column2 2" xfId="1762" xr:uid="{00000000-0005-0000-0000-000001070000}"/>
    <cellStyle name="_Column3" xfId="1763" xr:uid="{00000000-0005-0000-0000-000002070000}"/>
    <cellStyle name="_Column3 2" xfId="1764" xr:uid="{00000000-0005-0000-0000-000003070000}"/>
    <cellStyle name="_Column4" xfId="1765" xr:uid="{00000000-0005-0000-0000-000004070000}"/>
    <cellStyle name="_Column4 2" xfId="1766" xr:uid="{00000000-0005-0000-0000-000005070000}"/>
    <cellStyle name="_Column5" xfId="1767" xr:uid="{00000000-0005-0000-0000-000006070000}"/>
    <cellStyle name="_Column5 2" xfId="1768" xr:uid="{00000000-0005-0000-0000-000007070000}"/>
    <cellStyle name="_Column6" xfId="1769" xr:uid="{00000000-0005-0000-0000-000008070000}"/>
    <cellStyle name="_Column6 2" xfId="1770" xr:uid="{00000000-0005-0000-0000-000009070000}"/>
    <cellStyle name="_Column7" xfId="1771" xr:uid="{00000000-0005-0000-0000-00000A070000}"/>
    <cellStyle name="_Column7 2" xfId="1772" xr:uid="{00000000-0005-0000-0000-00000B070000}"/>
    <cellStyle name="_Cost" xfId="1773" xr:uid="{00000000-0005-0000-0000-00000C070000}"/>
    <cellStyle name="_Cost_Hwacheon(000850) FY07_080516" xfId="1774" xr:uid="{00000000-0005-0000-0000-00000D070000}"/>
    <cellStyle name="_CYN VALUE bands" xfId="1775" xr:uid="{00000000-0005-0000-0000-00000E070000}"/>
    <cellStyle name="_CYN VALUE bands 2" xfId="1776" xr:uid="{00000000-0005-0000-0000-00000F070000}"/>
    <cellStyle name="_CYN VALUE bands 2 2" xfId="1777" xr:uid="{00000000-0005-0000-0000-000010070000}"/>
    <cellStyle name="_CYN VALUE bands 3" xfId="1778" xr:uid="{00000000-0005-0000-0000-000011070000}"/>
    <cellStyle name="_DailyReport ▶HC상담원20050912" xfId="1779" xr:uid="{00000000-0005-0000-0000-000012070000}"/>
    <cellStyle name="_DailyReport ▶HC상담원20050912 2" xfId="1780" xr:uid="{00000000-0005-0000-0000-000013070000}"/>
    <cellStyle name="_DailyReport ▶HC상담원20050912_하이마트_통계개발요청" xfId="1781" xr:uid="{00000000-0005-0000-0000-000014070000}"/>
    <cellStyle name="_DailyReport ▶HC상담원20050912_하이마트_통계개발요청 2" xfId="1782" xr:uid="{00000000-0005-0000-0000-000015070000}"/>
    <cellStyle name="_DailyReport ▶상담원20050921" xfId="1783" xr:uid="{00000000-0005-0000-0000-000016070000}"/>
    <cellStyle name="_DailyReport ▶상담원20050921 2" xfId="1784" xr:uid="{00000000-0005-0000-0000-000017070000}"/>
    <cellStyle name="_DailyReport ▶상담원20050921_하이마트_통계개발요청" xfId="1785" xr:uid="{00000000-0005-0000-0000-000018070000}"/>
    <cellStyle name="_DailyReport ▶상담원20050921_하이마트_통계개발요청 2" xfId="1786" xr:uid="{00000000-0005-0000-0000-000019070000}"/>
    <cellStyle name="_Data" xfId="1787" xr:uid="{00000000-0005-0000-0000-00001A070000}"/>
    <cellStyle name="_Data 2" xfId="1788" xr:uid="{00000000-0005-0000-0000-00001B070000}"/>
    <cellStyle name="_data_annl" xfId="1789" xr:uid="{00000000-0005-0000-0000-00001C070000}"/>
    <cellStyle name="_data_annl 2" xfId="1790" xr:uid="{00000000-0005-0000-0000-00001D070000}"/>
    <cellStyle name="_data_mkt" xfId="1791" xr:uid="{00000000-0005-0000-0000-00001E070000}"/>
    <cellStyle name="_data_mkt 2" xfId="1792" xr:uid="{00000000-0005-0000-0000-00001F070000}"/>
    <cellStyle name="_data_quart" xfId="1793" xr:uid="{00000000-0005-0000-0000-000020070000}"/>
    <cellStyle name="_data_quart 2" xfId="1794" xr:uid="{00000000-0005-0000-0000-000021070000}"/>
    <cellStyle name="_data_quart_대차대조표" xfId="1795" xr:uid="{00000000-0005-0000-0000-000022070000}"/>
    <cellStyle name="_data_quart_대차대조표 2" xfId="1796" xr:uid="{00000000-0005-0000-0000-000023070000}"/>
    <cellStyle name="_data_quart_현금흐름표" xfId="1797" xr:uid="{00000000-0005-0000-0000-000024070000}"/>
    <cellStyle name="_data_quart_현금흐름표 2" xfId="1798" xr:uid="{00000000-0005-0000-0000-000025070000}"/>
    <cellStyle name="_DII" xfId="1799" xr:uid="{00000000-0005-0000-0000-000026070000}"/>
    <cellStyle name="_disc.size" xfId="1800" xr:uid="{00000000-0005-0000-0000-000027070000}"/>
    <cellStyle name="_disc.size 2" xfId="1801" xr:uid="{00000000-0005-0000-0000-000028070000}"/>
    <cellStyle name="_disc.size 2 2" xfId="1802" xr:uid="{00000000-0005-0000-0000-000029070000}"/>
    <cellStyle name="_disc.size 3" xfId="1803" xr:uid="{00000000-0005-0000-0000-00002A070000}"/>
    <cellStyle name="_DMC-2.xls Chart 1" xfId="1804" xr:uid="{00000000-0005-0000-0000-00002B070000}"/>
    <cellStyle name="_DMC-2.xls Chart 1_annual" xfId="1805" xr:uid="{00000000-0005-0000-0000-00002C070000}"/>
    <cellStyle name="_DMC-2.xls Chart 1_Capex&amp;depreciation" xfId="1806" xr:uid="{00000000-0005-0000-0000-00002D070000}"/>
    <cellStyle name="_DMC-2.xls Chart 1_capital" xfId="1807" xr:uid="{00000000-0005-0000-0000-00002E070000}"/>
    <cellStyle name="_DMC-2.xls Chart 1_regional sales volume 1" xfId="1808" xr:uid="{00000000-0005-0000-0000-00002F070000}"/>
    <cellStyle name="_DMC-2.xls Chart 1_regional sales volume 2" xfId="1809" xr:uid="{00000000-0005-0000-0000-000030070000}"/>
    <cellStyle name="_E.M" xfId="1810" xr:uid="{00000000-0005-0000-0000-000031070000}"/>
    <cellStyle name="_Earnings_Guide20021202" xfId="1811" xr:uid="{00000000-0005-0000-0000-000032070000}"/>
    <cellStyle name="_Earnings_Guide20021202 2" xfId="1812" xr:uid="{00000000-0005-0000-0000-000033070000}"/>
    <cellStyle name="_Earnings_Guide20021202 2 2" xfId="1813" xr:uid="{00000000-0005-0000-0000-000034070000}"/>
    <cellStyle name="_Earnings_Guide20021202 3" xfId="1814" xr:uid="{00000000-0005-0000-0000-000035070000}"/>
    <cellStyle name="_Earnings_Guide20021202_CYN VALUE bands" xfId="1815" xr:uid="{00000000-0005-0000-0000-000036070000}"/>
    <cellStyle name="_Earnings_Guide20021202_CYN VALUE bands 2" xfId="1816" xr:uid="{00000000-0005-0000-0000-000037070000}"/>
    <cellStyle name="_Earnings_Guide20021202_CYN VALUE bands 2 2" xfId="1817" xr:uid="{00000000-0005-0000-0000-000038070000}"/>
    <cellStyle name="_Earnings_Guide20021202_CYN VALUE bands 3" xfId="1818" xr:uid="{00000000-0005-0000-0000-000039070000}"/>
    <cellStyle name="_Earnings_Guide20021202_기업데이타로 본 주가" xfId="1819" xr:uid="{00000000-0005-0000-0000-00003A070000}"/>
    <cellStyle name="_Earnings_Guide20021202_기업데이타로 본 주가 2" xfId="1820" xr:uid="{00000000-0005-0000-0000-00003B070000}"/>
    <cellStyle name="_Earnings_Guide20021202_기업데이타로 본 주가 2 2" xfId="1821" xr:uid="{00000000-0005-0000-0000-00003C070000}"/>
    <cellStyle name="_Earnings_Guide20021202_기업데이타로 본 주가 3" xfId="1822" xr:uid="{00000000-0005-0000-0000-00003D070000}"/>
    <cellStyle name="_Earnings_Guide20021202_년도별시가총액상위50" xfId="1823" xr:uid="{00000000-0005-0000-0000-00003E070000}"/>
    <cellStyle name="_Earnings_Guide20021202_년도별시가총액상위50 2" xfId="1824" xr:uid="{00000000-0005-0000-0000-00003F070000}"/>
    <cellStyle name="_Earnings_Guide20021202_년도별시가총액상위50 2 2" xfId="1825" xr:uid="{00000000-0005-0000-0000-000040070000}"/>
    <cellStyle name="_Earnings_Guide20021202_년도별시가총액상위50 3" xfId="1826" xr:uid="{00000000-0005-0000-0000-000041070000}"/>
    <cellStyle name="_eco0804_MRE" xfId="1827" xr:uid="{00000000-0005-0000-0000-000042070000}"/>
    <cellStyle name="_Eguide11111" xfId="1828" xr:uid="{00000000-0005-0000-0000-000043070000}"/>
    <cellStyle name="_Eguide11111 2" xfId="1829" xr:uid="{00000000-0005-0000-0000-000044070000}"/>
    <cellStyle name="_Eguide11111_그룹분석" xfId="1830" xr:uid="{00000000-0005-0000-0000-000045070000}"/>
    <cellStyle name="_Eguide11111_그룹분석 2" xfId="1831" xr:uid="{00000000-0005-0000-0000-000046070000}"/>
    <cellStyle name="_forecasting" xfId="1832" xr:uid="{00000000-0005-0000-0000-000047070000}"/>
    <cellStyle name="_forecasting 2" xfId="1833" xr:uid="{00000000-0005-0000-0000-000048070000}"/>
    <cellStyle name="_foxz" xfId="1834" xr:uid="{00000000-0005-0000-0000-000049070000}"/>
    <cellStyle name="_fs_data" xfId="1835" xr:uid="{00000000-0005-0000-0000-00004A070000}"/>
    <cellStyle name="_fs_data 2" xfId="1836" xr:uid="{00000000-0005-0000-0000-00004B070000}"/>
    <cellStyle name="_Header" xfId="1837" xr:uid="{00000000-0005-0000-0000-00004C070000}"/>
    <cellStyle name="_Header 2" xfId="1838" xr:uid="{00000000-0005-0000-0000-00004D070000}"/>
    <cellStyle name="_IDC 이사비용" xfId="1839" xr:uid="{00000000-0005-0000-0000-00004E070000}"/>
    <cellStyle name="_IDC 이사비용 2" xfId="1840" xr:uid="{00000000-0005-0000-0000-00004F070000}"/>
    <cellStyle name="_IT입찰관리1" xfId="1841" xr:uid="{00000000-0005-0000-0000-000050070000}"/>
    <cellStyle name="_IT입찰관리1 2" xfId="1842" xr:uid="{00000000-0005-0000-0000-000051070000}"/>
    <cellStyle name="_KeyDrivers" xfId="1843" xr:uid="{00000000-0005-0000-0000-000052070000}"/>
    <cellStyle name="_KeyDrivers 2" xfId="1844" xr:uid="{00000000-0005-0000-0000-000053070000}"/>
    <cellStyle name="_KeyDrivers_Project United (10.12.04) iBase v2" xfId="1845" xr:uid="{00000000-0005-0000-0000-000054070000}"/>
    <cellStyle name="_KeyDrivers_Project United (10.12.04) iBase v2 2" xfId="1846" xr:uid="{00000000-0005-0000-0000-000055070000}"/>
    <cellStyle name="_KMT-MOD (under construction1)" xfId="1847" xr:uid="{00000000-0005-0000-0000-000056070000}"/>
    <cellStyle name="_KMT-MOD (under construction1) 2" xfId="1848" xr:uid="{00000000-0005-0000-0000-000057070000}"/>
    <cellStyle name="_KMT-MOD (under construction1)_KeyDrivers" xfId="1849" xr:uid="{00000000-0005-0000-0000-000058070000}"/>
    <cellStyle name="_KMT-MOD (under construction1)_KeyDrivers 2" xfId="1850" xr:uid="{00000000-0005-0000-0000-000059070000}"/>
    <cellStyle name="_KMT-MOD (under construction1)_KeyDrivers_Project United (10.12.04) iBase v2" xfId="1851" xr:uid="{00000000-0005-0000-0000-00005A070000}"/>
    <cellStyle name="_KMT-MOD (under construction1)_KeyDrivers_Project United (10.12.04) iBase v2 2" xfId="1852" xr:uid="{00000000-0005-0000-0000-00005B070000}"/>
    <cellStyle name="_KMT-MOD (under construction1)_MVNO Subs Model" xfId="1853" xr:uid="{00000000-0005-0000-0000-00005C070000}"/>
    <cellStyle name="_KMT-MOD (under construction1)_MVNO Subs Model 2" xfId="1854" xr:uid="{00000000-0005-0000-0000-00005D070000}"/>
    <cellStyle name="_KMT-MOD (under construction1)_MVNO Subs Model_Project United (10.12.04) iBase v2" xfId="1855" xr:uid="{00000000-0005-0000-0000-00005E070000}"/>
    <cellStyle name="_KMT-MOD (under construction1)_MVNO Subs Model_Project United (10.12.04) iBase v2 2" xfId="1856" xr:uid="{00000000-0005-0000-0000-00005F070000}"/>
    <cellStyle name="_KMT-MOD (under construction1)_Project United (10.01.04)_2" xfId="1857" xr:uid="{00000000-0005-0000-0000-000060070000}"/>
    <cellStyle name="_KMT-MOD (under construction1)_Project United (10.01.04)_2 2" xfId="1858" xr:uid="{00000000-0005-0000-0000-000061070000}"/>
    <cellStyle name="_KMT-MOD (under construction1)_Project United (10.01.04)_2_Project United (10.12.04) iBase v2" xfId="1859" xr:uid="{00000000-0005-0000-0000-000062070000}"/>
    <cellStyle name="_KMT-MOD (under construction1)_Project United (10.01.04)_2_Project United (10.12.04) iBase v2 2" xfId="1860" xr:uid="{00000000-0005-0000-0000-000063070000}"/>
    <cellStyle name="_KMT-MOD (under construction1)_Project United (10.01.04)_4" xfId="1861" xr:uid="{00000000-0005-0000-0000-000064070000}"/>
    <cellStyle name="_KMT-MOD (under construction1)_Project United (10.01.04)_4 2" xfId="1862" xr:uid="{00000000-0005-0000-0000-000065070000}"/>
    <cellStyle name="_KMT-MOD (under construction1)_Project United (10.01.04)_4_Project United (10.12.04) iBase v2" xfId="1863" xr:uid="{00000000-0005-0000-0000-000066070000}"/>
    <cellStyle name="_KMT-MOD (under construction1)_Project United (10.01.04)_4_Project United (10.12.04) iBase v2 2" xfId="1864" xr:uid="{00000000-0005-0000-0000-000067070000}"/>
    <cellStyle name="_KMT-MOD (under construction1)_Project United (10.05.04)" xfId="1865" xr:uid="{00000000-0005-0000-0000-000068070000}"/>
    <cellStyle name="_KMT-MOD (under construction1)_Project United (10.05.04) 2" xfId="1866" xr:uid="{00000000-0005-0000-0000-000069070000}"/>
    <cellStyle name="_KMT-MOD (under construction1)_Project United (10.05.04)_Project United (10.12.04) iBase v2" xfId="1867" xr:uid="{00000000-0005-0000-0000-00006A070000}"/>
    <cellStyle name="_KMT-MOD (under construction1)_Project United (10.05.04)_Project United (10.12.04) iBase v2 2" xfId="1868" xr:uid="{00000000-0005-0000-0000-00006B070000}"/>
    <cellStyle name="_KMT-MOD (under construction1)_Project United (10.05.04)_SKT_v4" xfId="1869" xr:uid="{00000000-0005-0000-0000-00006C070000}"/>
    <cellStyle name="_KMT-MOD (under construction1)_Project United (10.05.04)_SKT_v4 2" xfId="1870" xr:uid="{00000000-0005-0000-0000-00006D070000}"/>
    <cellStyle name="_KMT-MOD (under construction1)_Project United (10.05.04)_SKT_v4_Project United (10.12.04) iBase v2" xfId="1871" xr:uid="{00000000-0005-0000-0000-00006E070000}"/>
    <cellStyle name="_KMT-MOD (under construction1)_Project United (10.05.04)_SKT_v4_Project United (10.12.04) iBase v2 2" xfId="1872" xr:uid="{00000000-0005-0000-0000-00006F070000}"/>
    <cellStyle name="_KT" xfId="1873" xr:uid="{00000000-0005-0000-0000-000070070000}"/>
    <cellStyle name="_KT 2" xfId="1874" xr:uid="{00000000-0005-0000-0000-000071070000}"/>
    <cellStyle name="_KT_KeyDrivers" xfId="1875" xr:uid="{00000000-0005-0000-0000-000072070000}"/>
    <cellStyle name="_KT_KeyDrivers 2" xfId="1876" xr:uid="{00000000-0005-0000-0000-000073070000}"/>
    <cellStyle name="_KT_KeyDrivers_Project United (10.12.04) iBase v2" xfId="1877" xr:uid="{00000000-0005-0000-0000-000074070000}"/>
    <cellStyle name="_KT_KeyDrivers_Project United (10.12.04) iBase v2 2" xfId="1878" xr:uid="{00000000-0005-0000-0000-000075070000}"/>
    <cellStyle name="_KT_MVNO Subs Model" xfId="1879" xr:uid="{00000000-0005-0000-0000-000076070000}"/>
    <cellStyle name="_KT_MVNO Subs Model 2" xfId="1880" xr:uid="{00000000-0005-0000-0000-000077070000}"/>
    <cellStyle name="_KT_MVNO Subs Model_Project United (10.12.04) iBase v2" xfId="1881" xr:uid="{00000000-0005-0000-0000-000078070000}"/>
    <cellStyle name="_KT_MVNO Subs Model_Project United (10.12.04) iBase v2 2" xfId="1882" xr:uid="{00000000-0005-0000-0000-000079070000}"/>
    <cellStyle name="_KT_Project United (10.01.04)_2" xfId="1883" xr:uid="{00000000-0005-0000-0000-00007A070000}"/>
    <cellStyle name="_KT_Project United (10.01.04)_2 2" xfId="1884" xr:uid="{00000000-0005-0000-0000-00007B070000}"/>
    <cellStyle name="_KT_Project United (10.01.04)_2_Project United (10.12.04) iBase v2" xfId="1885" xr:uid="{00000000-0005-0000-0000-00007C070000}"/>
    <cellStyle name="_KT_Project United (10.01.04)_2_Project United (10.12.04) iBase v2 2" xfId="1886" xr:uid="{00000000-0005-0000-0000-00007D070000}"/>
    <cellStyle name="_KT_Project United (10.01.04)_4" xfId="1887" xr:uid="{00000000-0005-0000-0000-00007E070000}"/>
    <cellStyle name="_KT_Project United (10.01.04)_4 2" xfId="1888" xr:uid="{00000000-0005-0000-0000-00007F070000}"/>
    <cellStyle name="_KT_Project United (10.01.04)_4_Project United (10.12.04) iBase v2" xfId="1889" xr:uid="{00000000-0005-0000-0000-000080070000}"/>
    <cellStyle name="_KT_Project United (10.01.04)_4_Project United (10.12.04) iBase v2 2" xfId="1890" xr:uid="{00000000-0005-0000-0000-000081070000}"/>
    <cellStyle name="_KT_Project United (10.05.04)" xfId="1891" xr:uid="{00000000-0005-0000-0000-000082070000}"/>
    <cellStyle name="_KT_Project United (10.05.04) 2" xfId="1892" xr:uid="{00000000-0005-0000-0000-000083070000}"/>
    <cellStyle name="_KT_Project United (10.05.04)_Project United (10.12.04) iBase v2" xfId="1893" xr:uid="{00000000-0005-0000-0000-000084070000}"/>
    <cellStyle name="_KT_Project United (10.05.04)_Project United (10.12.04) iBase v2 2" xfId="1894" xr:uid="{00000000-0005-0000-0000-000085070000}"/>
    <cellStyle name="_KT_Project United (10.05.04)_SKT_v4" xfId="1895" xr:uid="{00000000-0005-0000-0000-000086070000}"/>
    <cellStyle name="_KT_Project United (10.05.04)_SKT_v4 2" xfId="1896" xr:uid="{00000000-0005-0000-0000-000087070000}"/>
    <cellStyle name="_KT_Project United (10.05.04)_SKT_v4_Project United (10.12.04) iBase v2" xfId="1897" xr:uid="{00000000-0005-0000-0000-000088070000}"/>
    <cellStyle name="_KT_Project United (10.05.04)_SKT_v4_Project United (10.12.04) iBase v2 2" xfId="1898" xr:uid="{00000000-0005-0000-0000-000089070000}"/>
    <cellStyle name="_ktdemo4" xfId="1899" xr:uid="{00000000-0005-0000-0000-00008A070000}"/>
    <cellStyle name="_ktdemo4 2" xfId="1900" xr:uid="{00000000-0005-0000-0000-00008B070000}"/>
    <cellStyle name="_ktdemo4_KeyDrivers" xfId="1901" xr:uid="{00000000-0005-0000-0000-00008C070000}"/>
    <cellStyle name="_ktdemo4_KeyDrivers 2" xfId="1902" xr:uid="{00000000-0005-0000-0000-00008D070000}"/>
    <cellStyle name="_ktdemo4_KeyDrivers_Project United (10.12.04) iBase v2" xfId="1903" xr:uid="{00000000-0005-0000-0000-00008E070000}"/>
    <cellStyle name="_ktdemo4_KeyDrivers_Project United (10.12.04) iBase v2 2" xfId="1904" xr:uid="{00000000-0005-0000-0000-00008F070000}"/>
    <cellStyle name="_ktdemo4_KMT-MOD (under construction1)" xfId="1905" xr:uid="{00000000-0005-0000-0000-000090070000}"/>
    <cellStyle name="_ktdemo4_KMT-MOD (under construction1) 2" xfId="1906" xr:uid="{00000000-0005-0000-0000-000091070000}"/>
    <cellStyle name="_ktdemo4_KMT-MOD (under construction1)_KeyDrivers" xfId="1907" xr:uid="{00000000-0005-0000-0000-000092070000}"/>
    <cellStyle name="_ktdemo4_KMT-MOD (under construction1)_KeyDrivers 2" xfId="1908" xr:uid="{00000000-0005-0000-0000-000093070000}"/>
    <cellStyle name="_ktdemo4_KMT-MOD (under construction1)_KeyDrivers_Project United (10.12.04) iBase v2" xfId="1909" xr:uid="{00000000-0005-0000-0000-000094070000}"/>
    <cellStyle name="_ktdemo4_KMT-MOD (under construction1)_KeyDrivers_Project United (10.12.04) iBase v2 2" xfId="1910" xr:uid="{00000000-0005-0000-0000-000095070000}"/>
    <cellStyle name="_ktdemo4_KMT-MOD (under construction1)_MVNO Subs Model" xfId="1911" xr:uid="{00000000-0005-0000-0000-000096070000}"/>
    <cellStyle name="_ktdemo4_KMT-MOD (under construction1)_MVNO Subs Model 2" xfId="1912" xr:uid="{00000000-0005-0000-0000-000097070000}"/>
    <cellStyle name="_ktdemo4_KMT-MOD (under construction1)_MVNO Subs Model_Project United (10.12.04) iBase v2" xfId="1913" xr:uid="{00000000-0005-0000-0000-000098070000}"/>
    <cellStyle name="_ktdemo4_KMT-MOD (under construction1)_MVNO Subs Model_Project United (10.12.04) iBase v2 2" xfId="1914" xr:uid="{00000000-0005-0000-0000-000099070000}"/>
    <cellStyle name="_ktdemo4_KMT-MOD (under construction1)_Project United (10.01.04)_2" xfId="1915" xr:uid="{00000000-0005-0000-0000-00009A070000}"/>
    <cellStyle name="_ktdemo4_KMT-MOD (under construction1)_Project United (10.01.04)_2 2" xfId="1916" xr:uid="{00000000-0005-0000-0000-00009B070000}"/>
    <cellStyle name="_ktdemo4_KMT-MOD (under construction1)_Project United (10.01.04)_2_Project United (10.12.04) iBase v2" xfId="1917" xr:uid="{00000000-0005-0000-0000-00009C070000}"/>
    <cellStyle name="_ktdemo4_KMT-MOD (under construction1)_Project United (10.01.04)_2_Project United (10.12.04) iBase v2 2" xfId="1918" xr:uid="{00000000-0005-0000-0000-00009D070000}"/>
    <cellStyle name="_ktdemo4_KMT-MOD (under construction1)_Project United (10.01.04)_4" xfId="1919" xr:uid="{00000000-0005-0000-0000-00009E070000}"/>
    <cellStyle name="_ktdemo4_KMT-MOD (under construction1)_Project United (10.01.04)_4 2" xfId="1920" xr:uid="{00000000-0005-0000-0000-00009F070000}"/>
    <cellStyle name="_ktdemo4_KMT-MOD (under construction1)_Project United (10.01.04)_4_Project United (10.12.04) iBase v2" xfId="1921" xr:uid="{00000000-0005-0000-0000-0000A0070000}"/>
    <cellStyle name="_ktdemo4_KMT-MOD (under construction1)_Project United (10.01.04)_4_Project United (10.12.04) iBase v2 2" xfId="1922" xr:uid="{00000000-0005-0000-0000-0000A1070000}"/>
    <cellStyle name="_ktdemo4_KMT-MOD (under construction1)_Project United (10.05.04)" xfId="1923" xr:uid="{00000000-0005-0000-0000-0000A2070000}"/>
    <cellStyle name="_ktdemo4_KMT-MOD (under construction1)_Project United (10.05.04) 2" xfId="1924" xr:uid="{00000000-0005-0000-0000-0000A3070000}"/>
    <cellStyle name="_ktdemo4_KMT-MOD (under construction1)_Project United (10.05.04)_Project United (10.12.04) iBase v2" xfId="1925" xr:uid="{00000000-0005-0000-0000-0000A4070000}"/>
    <cellStyle name="_ktdemo4_KMT-MOD (under construction1)_Project United (10.05.04)_Project United (10.12.04) iBase v2 2" xfId="1926" xr:uid="{00000000-0005-0000-0000-0000A5070000}"/>
    <cellStyle name="_ktdemo4_KMT-MOD (under construction1)_Project United (10.05.04)_SKT_v4" xfId="1927" xr:uid="{00000000-0005-0000-0000-0000A6070000}"/>
    <cellStyle name="_ktdemo4_KMT-MOD (under construction1)_Project United (10.05.04)_SKT_v4 2" xfId="1928" xr:uid="{00000000-0005-0000-0000-0000A7070000}"/>
    <cellStyle name="_ktdemo4_KMT-MOD (under construction1)_Project United (10.05.04)_SKT_v4_Project United (10.12.04) iBase v2" xfId="1929" xr:uid="{00000000-0005-0000-0000-0000A8070000}"/>
    <cellStyle name="_ktdemo4_KMT-MOD (under construction1)_Project United (10.05.04)_SKT_v4_Project United (10.12.04) iBase v2 2" xfId="1930" xr:uid="{00000000-0005-0000-0000-0000A9070000}"/>
    <cellStyle name="_ktdemo4_KT Model" xfId="1931" xr:uid="{00000000-0005-0000-0000-0000AA070000}"/>
    <cellStyle name="_ktdemo4_KT Model (new template)" xfId="1932" xr:uid="{00000000-0005-0000-0000-0000AB070000}"/>
    <cellStyle name="_ktdemo4_KT Model (new template) 2" xfId="1933" xr:uid="{00000000-0005-0000-0000-0000AC070000}"/>
    <cellStyle name="_ktdemo4_KT Model (new template)_KeyDrivers" xfId="1934" xr:uid="{00000000-0005-0000-0000-0000AD070000}"/>
    <cellStyle name="_ktdemo4_KT Model (new template)_KeyDrivers 2" xfId="1935" xr:uid="{00000000-0005-0000-0000-0000AE070000}"/>
    <cellStyle name="_ktdemo4_KT Model (new template)_KeyDrivers_Project United (10.12.04) iBase v2" xfId="1936" xr:uid="{00000000-0005-0000-0000-0000AF070000}"/>
    <cellStyle name="_ktdemo4_KT Model (new template)_KeyDrivers_Project United (10.12.04) iBase v2 2" xfId="1937" xr:uid="{00000000-0005-0000-0000-0000B0070000}"/>
    <cellStyle name="_ktdemo4_KT Model (new template)_MVNO Subs Model" xfId="1938" xr:uid="{00000000-0005-0000-0000-0000B1070000}"/>
    <cellStyle name="_ktdemo4_KT Model (new template)_MVNO Subs Model 2" xfId="1939" xr:uid="{00000000-0005-0000-0000-0000B2070000}"/>
    <cellStyle name="_ktdemo4_KT Model (new template)_MVNO Subs Model_Project United (10.12.04) iBase v2" xfId="1940" xr:uid="{00000000-0005-0000-0000-0000B3070000}"/>
    <cellStyle name="_ktdemo4_KT Model (new template)_MVNO Subs Model_Project United (10.12.04) iBase v2 2" xfId="1941" xr:uid="{00000000-0005-0000-0000-0000B4070000}"/>
    <cellStyle name="_ktdemo4_KT Model (new template)_Project United (10.01.04)_2" xfId="1942" xr:uid="{00000000-0005-0000-0000-0000B5070000}"/>
    <cellStyle name="_ktdemo4_KT Model (new template)_Project United (10.01.04)_2 2" xfId="1943" xr:uid="{00000000-0005-0000-0000-0000B6070000}"/>
    <cellStyle name="_ktdemo4_KT Model (new template)_Project United (10.01.04)_2_Project United (10.12.04) iBase v2" xfId="1944" xr:uid="{00000000-0005-0000-0000-0000B7070000}"/>
    <cellStyle name="_ktdemo4_KT Model (new template)_Project United (10.01.04)_2_Project United (10.12.04) iBase v2 2" xfId="1945" xr:uid="{00000000-0005-0000-0000-0000B8070000}"/>
    <cellStyle name="_ktdemo4_KT Model (new template)_Project United (10.01.04)_4" xfId="1946" xr:uid="{00000000-0005-0000-0000-0000B9070000}"/>
    <cellStyle name="_ktdemo4_KT Model (new template)_Project United (10.01.04)_4 2" xfId="1947" xr:uid="{00000000-0005-0000-0000-0000BA070000}"/>
    <cellStyle name="_ktdemo4_KT Model (new template)_Project United (10.01.04)_4_Project United (10.12.04) iBase v2" xfId="1948" xr:uid="{00000000-0005-0000-0000-0000BB070000}"/>
    <cellStyle name="_ktdemo4_KT Model (new template)_Project United (10.01.04)_4_Project United (10.12.04) iBase v2 2" xfId="1949" xr:uid="{00000000-0005-0000-0000-0000BC070000}"/>
    <cellStyle name="_ktdemo4_KT Model (new template)_Project United (10.05.04)" xfId="1950" xr:uid="{00000000-0005-0000-0000-0000BD070000}"/>
    <cellStyle name="_ktdemo4_KT Model (new template)_Project United (10.05.04) 2" xfId="1951" xr:uid="{00000000-0005-0000-0000-0000BE070000}"/>
    <cellStyle name="_ktdemo4_KT Model (new template)_Project United (10.05.04)_Project United (10.12.04) iBase v2" xfId="1952" xr:uid="{00000000-0005-0000-0000-0000BF070000}"/>
    <cellStyle name="_ktdemo4_KT Model (new template)_Project United (10.05.04)_Project United (10.12.04) iBase v2 2" xfId="1953" xr:uid="{00000000-0005-0000-0000-0000C0070000}"/>
    <cellStyle name="_ktdemo4_KT Model (new template)_Project United (10.05.04)_SKT_v4" xfId="1954" xr:uid="{00000000-0005-0000-0000-0000C1070000}"/>
    <cellStyle name="_ktdemo4_KT Model (new template)_Project United (10.05.04)_SKT_v4 2" xfId="1955" xr:uid="{00000000-0005-0000-0000-0000C2070000}"/>
    <cellStyle name="_ktdemo4_KT Model (new template)_Project United (10.05.04)_SKT_v4_Project United (10.12.04) iBase v2" xfId="1956" xr:uid="{00000000-0005-0000-0000-0000C3070000}"/>
    <cellStyle name="_ktdemo4_KT Model (new template)_Project United (10.05.04)_SKT_v4_Project United (10.12.04) iBase v2 2" xfId="1957" xr:uid="{00000000-0005-0000-0000-0000C4070000}"/>
    <cellStyle name="_ktdemo4_KT Model 2" xfId="1958" xr:uid="{00000000-0005-0000-0000-0000C5070000}"/>
    <cellStyle name="_ktdemo4_KT Model 3" xfId="1959" xr:uid="{00000000-0005-0000-0000-0000C6070000}"/>
    <cellStyle name="_ktdemo4_KT Model 4" xfId="1960" xr:uid="{00000000-0005-0000-0000-0000C7070000}"/>
    <cellStyle name="_ktdemo4_KT Model_KeyDrivers" xfId="1961" xr:uid="{00000000-0005-0000-0000-0000C8070000}"/>
    <cellStyle name="_ktdemo4_KT Model_KeyDrivers 2" xfId="1962" xr:uid="{00000000-0005-0000-0000-0000C9070000}"/>
    <cellStyle name="_ktdemo4_KT Model_KeyDrivers_Project United (10.12.04) iBase v2" xfId="1963" xr:uid="{00000000-0005-0000-0000-0000CA070000}"/>
    <cellStyle name="_ktdemo4_KT Model_KeyDrivers_Project United (10.12.04) iBase v2 2" xfId="1964" xr:uid="{00000000-0005-0000-0000-0000CB070000}"/>
    <cellStyle name="_ktdemo4_KT Model_MVNO Subs Model" xfId="1965" xr:uid="{00000000-0005-0000-0000-0000CC070000}"/>
    <cellStyle name="_ktdemo4_KT Model_MVNO Subs Model 2" xfId="1966" xr:uid="{00000000-0005-0000-0000-0000CD070000}"/>
    <cellStyle name="_ktdemo4_KT Model_MVNO Subs Model_Project United (10.12.04) iBase v2" xfId="1967" xr:uid="{00000000-0005-0000-0000-0000CE070000}"/>
    <cellStyle name="_ktdemo4_KT Model_MVNO Subs Model_Project United (10.12.04) iBase v2 2" xfId="1968" xr:uid="{00000000-0005-0000-0000-0000CF070000}"/>
    <cellStyle name="_ktdemo4_KT Model_Project United (10.01.04)_2" xfId="1969" xr:uid="{00000000-0005-0000-0000-0000D0070000}"/>
    <cellStyle name="_ktdemo4_KT Model_Project United (10.01.04)_2 2" xfId="1970" xr:uid="{00000000-0005-0000-0000-0000D1070000}"/>
    <cellStyle name="_ktdemo4_KT Model_Project United (10.01.04)_2_Project United (10.12.04) iBase v2" xfId="1971" xr:uid="{00000000-0005-0000-0000-0000D2070000}"/>
    <cellStyle name="_ktdemo4_KT Model_Project United (10.01.04)_2_Project United (10.12.04) iBase v2 2" xfId="1972" xr:uid="{00000000-0005-0000-0000-0000D3070000}"/>
    <cellStyle name="_ktdemo4_KT Model_Project United (10.01.04)_4" xfId="1973" xr:uid="{00000000-0005-0000-0000-0000D4070000}"/>
    <cellStyle name="_ktdemo4_KT Model_Project United (10.01.04)_4 2" xfId="1974" xr:uid="{00000000-0005-0000-0000-0000D5070000}"/>
    <cellStyle name="_ktdemo4_KT Model_Project United (10.01.04)_4_Project United (10.12.04) iBase v2" xfId="1975" xr:uid="{00000000-0005-0000-0000-0000D6070000}"/>
    <cellStyle name="_ktdemo4_KT Model_Project United (10.01.04)_4_Project United (10.12.04) iBase v2 2" xfId="1976" xr:uid="{00000000-0005-0000-0000-0000D7070000}"/>
    <cellStyle name="_ktdemo4_KT Model_Project United (10.05.04)" xfId="1977" xr:uid="{00000000-0005-0000-0000-0000D8070000}"/>
    <cellStyle name="_ktdemo4_KT Model_Project United (10.05.04) 2" xfId="1978" xr:uid="{00000000-0005-0000-0000-0000D9070000}"/>
    <cellStyle name="_ktdemo4_KT Model_Project United (10.05.04)_Project United (10.12.04) iBase v2" xfId="1979" xr:uid="{00000000-0005-0000-0000-0000DA070000}"/>
    <cellStyle name="_ktdemo4_KT Model_Project United (10.05.04)_Project United (10.12.04) iBase v2 2" xfId="1980" xr:uid="{00000000-0005-0000-0000-0000DB070000}"/>
    <cellStyle name="_ktdemo4_KT Model_Project United (10.05.04)_SKT_v4" xfId="1981" xr:uid="{00000000-0005-0000-0000-0000DC070000}"/>
    <cellStyle name="_ktdemo4_KT Model_Project United (10.05.04)_SKT_v4 2" xfId="1982" xr:uid="{00000000-0005-0000-0000-0000DD070000}"/>
    <cellStyle name="_ktdemo4_KT Model_Project United (10.05.04)_SKT_v4_Project United (10.12.04) iBase v2" xfId="1983" xr:uid="{00000000-0005-0000-0000-0000DE070000}"/>
    <cellStyle name="_ktdemo4_KT Model_Project United (10.05.04)_SKT_v4_Project United (10.12.04) iBase v2 2" xfId="1984" xr:uid="{00000000-0005-0000-0000-0000DF070000}"/>
    <cellStyle name="_ktdemo4_KTF Model" xfId="1985" xr:uid="{00000000-0005-0000-0000-0000E0070000}"/>
    <cellStyle name="_ktdemo4_KTF Model (KT input)" xfId="1986" xr:uid="{00000000-0005-0000-0000-0000E1070000}"/>
    <cellStyle name="_ktdemo4_KTF Model (KT input) 2" xfId="1987" xr:uid="{00000000-0005-0000-0000-0000E2070000}"/>
    <cellStyle name="_ktdemo4_KTF Model (KT input)_KeyDrivers" xfId="1988" xr:uid="{00000000-0005-0000-0000-0000E3070000}"/>
    <cellStyle name="_ktdemo4_KTF Model (KT input)_KeyDrivers 2" xfId="1989" xr:uid="{00000000-0005-0000-0000-0000E4070000}"/>
    <cellStyle name="_ktdemo4_KTF Model (KT input)_KeyDrivers_Project United (10.12.04) iBase v2" xfId="1990" xr:uid="{00000000-0005-0000-0000-0000E5070000}"/>
    <cellStyle name="_ktdemo4_KTF Model (KT input)_KeyDrivers_Project United (10.12.04) iBase v2 2" xfId="1991" xr:uid="{00000000-0005-0000-0000-0000E6070000}"/>
    <cellStyle name="_ktdemo4_KTF Model (KT input)_MVNO Subs Model" xfId="1992" xr:uid="{00000000-0005-0000-0000-0000E7070000}"/>
    <cellStyle name="_ktdemo4_KTF Model (KT input)_MVNO Subs Model 2" xfId="1993" xr:uid="{00000000-0005-0000-0000-0000E8070000}"/>
    <cellStyle name="_ktdemo4_KTF Model (KT input)_MVNO Subs Model_Project United (10.12.04) iBase v2" xfId="1994" xr:uid="{00000000-0005-0000-0000-0000E9070000}"/>
    <cellStyle name="_ktdemo4_KTF Model (KT input)_MVNO Subs Model_Project United (10.12.04) iBase v2 2" xfId="1995" xr:uid="{00000000-0005-0000-0000-0000EA070000}"/>
    <cellStyle name="_ktdemo4_KTF Model (KT input)_Project United (10.01.04)_2" xfId="1996" xr:uid="{00000000-0005-0000-0000-0000EB070000}"/>
    <cellStyle name="_ktdemo4_KTF Model (KT input)_Project United (10.01.04)_2 2" xfId="1997" xr:uid="{00000000-0005-0000-0000-0000EC070000}"/>
    <cellStyle name="_ktdemo4_KTF Model (KT input)_Project United (10.01.04)_2_Project United (10.12.04) iBase v2" xfId="1998" xr:uid="{00000000-0005-0000-0000-0000ED070000}"/>
    <cellStyle name="_ktdemo4_KTF Model (KT input)_Project United (10.01.04)_2_Project United (10.12.04) iBase v2 2" xfId="1999" xr:uid="{00000000-0005-0000-0000-0000EE070000}"/>
    <cellStyle name="_ktdemo4_KTF Model (KT input)_Project United (10.01.04)_4" xfId="2000" xr:uid="{00000000-0005-0000-0000-0000EF070000}"/>
    <cellStyle name="_ktdemo4_KTF Model (KT input)_Project United (10.01.04)_4 2" xfId="2001" xr:uid="{00000000-0005-0000-0000-0000F0070000}"/>
    <cellStyle name="_ktdemo4_KTF Model (KT input)_Project United (10.01.04)_4_Project United (10.12.04) iBase v2" xfId="2002" xr:uid="{00000000-0005-0000-0000-0000F1070000}"/>
    <cellStyle name="_ktdemo4_KTF Model (KT input)_Project United (10.01.04)_4_Project United (10.12.04) iBase v2 2" xfId="2003" xr:uid="{00000000-0005-0000-0000-0000F2070000}"/>
    <cellStyle name="_ktdemo4_KTF Model (KT input)_Project United (10.05.04)" xfId="2004" xr:uid="{00000000-0005-0000-0000-0000F3070000}"/>
    <cellStyle name="_ktdemo4_KTF Model (KT input)_Project United (10.05.04) 2" xfId="2005" xr:uid="{00000000-0005-0000-0000-0000F4070000}"/>
    <cellStyle name="_ktdemo4_KTF Model (KT input)_Project United (10.05.04)_Project United (10.12.04) iBase v2" xfId="2006" xr:uid="{00000000-0005-0000-0000-0000F5070000}"/>
    <cellStyle name="_ktdemo4_KTF Model (KT input)_Project United (10.05.04)_Project United (10.12.04) iBase v2 2" xfId="2007" xr:uid="{00000000-0005-0000-0000-0000F6070000}"/>
    <cellStyle name="_ktdemo4_KTF Model (KT input)_Project United (10.05.04)_SKT_v4" xfId="2008" xr:uid="{00000000-0005-0000-0000-0000F7070000}"/>
    <cellStyle name="_ktdemo4_KTF Model (KT input)_Project United (10.05.04)_SKT_v4 2" xfId="2009" xr:uid="{00000000-0005-0000-0000-0000F8070000}"/>
    <cellStyle name="_ktdemo4_KTF Model (KT input)_Project United (10.05.04)_SKT_v4_Project United (10.12.04) iBase v2" xfId="2010" xr:uid="{00000000-0005-0000-0000-0000F9070000}"/>
    <cellStyle name="_ktdemo4_KTF Model (KT input)_Project United (10.05.04)_SKT_v4_Project United (10.12.04) iBase v2 2" xfId="2011" xr:uid="{00000000-0005-0000-0000-0000FA070000}"/>
    <cellStyle name="_ktdemo4_KTF Model (link)" xfId="2012" xr:uid="{00000000-0005-0000-0000-0000FB070000}"/>
    <cellStyle name="_ktdemo4_KTF Model (link) 2" xfId="2013" xr:uid="{00000000-0005-0000-0000-0000FC070000}"/>
    <cellStyle name="_ktdemo4_KTF Model (link)_KeyDrivers" xfId="2014" xr:uid="{00000000-0005-0000-0000-0000FD070000}"/>
    <cellStyle name="_ktdemo4_KTF Model (link)_KeyDrivers 2" xfId="2015" xr:uid="{00000000-0005-0000-0000-0000FE070000}"/>
    <cellStyle name="_ktdemo4_KTF Model (link)_KeyDrivers_Project United (10.12.04) iBase v2" xfId="2016" xr:uid="{00000000-0005-0000-0000-0000FF070000}"/>
    <cellStyle name="_ktdemo4_KTF Model (link)_KeyDrivers_Project United (10.12.04) iBase v2 2" xfId="2017" xr:uid="{00000000-0005-0000-0000-000000080000}"/>
    <cellStyle name="_ktdemo4_KTF Model (link)_MVNO Subs Model" xfId="2018" xr:uid="{00000000-0005-0000-0000-000001080000}"/>
    <cellStyle name="_ktdemo4_KTF Model (link)_MVNO Subs Model 2" xfId="2019" xr:uid="{00000000-0005-0000-0000-000002080000}"/>
    <cellStyle name="_ktdemo4_KTF Model (link)_MVNO Subs Model_Project United (10.12.04) iBase v2" xfId="2020" xr:uid="{00000000-0005-0000-0000-000003080000}"/>
    <cellStyle name="_ktdemo4_KTF Model (link)_MVNO Subs Model_Project United (10.12.04) iBase v2 2" xfId="2021" xr:uid="{00000000-0005-0000-0000-000004080000}"/>
    <cellStyle name="_ktdemo4_KTF Model (link)_Project United (10.01.04)_2" xfId="2022" xr:uid="{00000000-0005-0000-0000-000005080000}"/>
    <cellStyle name="_ktdemo4_KTF Model (link)_Project United (10.01.04)_2 2" xfId="2023" xr:uid="{00000000-0005-0000-0000-000006080000}"/>
    <cellStyle name="_ktdemo4_KTF Model (link)_Project United (10.01.04)_2_Project United (10.12.04) iBase v2" xfId="2024" xr:uid="{00000000-0005-0000-0000-000007080000}"/>
    <cellStyle name="_ktdemo4_KTF Model (link)_Project United (10.01.04)_2_Project United (10.12.04) iBase v2 2" xfId="2025" xr:uid="{00000000-0005-0000-0000-000008080000}"/>
    <cellStyle name="_ktdemo4_KTF Model (link)_Project United (10.01.04)_4" xfId="2026" xr:uid="{00000000-0005-0000-0000-000009080000}"/>
    <cellStyle name="_ktdemo4_KTF Model (link)_Project United (10.01.04)_4 2" xfId="2027" xr:uid="{00000000-0005-0000-0000-00000A080000}"/>
    <cellStyle name="_ktdemo4_KTF Model (link)_Project United (10.01.04)_4_Project United (10.12.04) iBase v2" xfId="2028" xr:uid="{00000000-0005-0000-0000-00000B080000}"/>
    <cellStyle name="_ktdemo4_KTF Model (link)_Project United (10.01.04)_4_Project United (10.12.04) iBase v2 2" xfId="2029" xr:uid="{00000000-0005-0000-0000-00000C080000}"/>
    <cellStyle name="_ktdemo4_KTF Model (link)_Project United (10.05.04)" xfId="2030" xr:uid="{00000000-0005-0000-0000-00000D080000}"/>
    <cellStyle name="_ktdemo4_KTF Model (link)_Project United (10.05.04) 2" xfId="2031" xr:uid="{00000000-0005-0000-0000-00000E080000}"/>
    <cellStyle name="_ktdemo4_KTF Model (link)_Project United (10.05.04)_Project United (10.12.04) iBase v2" xfId="2032" xr:uid="{00000000-0005-0000-0000-00000F080000}"/>
    <cellStyle name="_ktdemo4_KTF Model (link)_Project United (10.05.04)_Project United (10.12.04) iBase v2 2" xfId="2033" xr:uid="{00000000-0005-0000-0000-000010080000}"/>
    <cellStyle name="_ktdemo4_KTF Model (link)_Project United (10.05.04)_SKT_v4" xfId="2034" xr:uid="{00000000-0005-0000-0000-000011080000}"/>
    <cellStyle name="_ktdemo4_KTF Model (link)_Project United (10.05.04)_SKT_v4 2" xfId="2035" xr:uid="{00000000-0005-0000-0000-000012080000}"/>
    <cellStyle name="_ktdemo4_KTF Model (link)_Project United (10.05.04)_SKT_v4_Project United (10.12.04) iBase v2" xfId="2036" xr:uid="{00000000-0005-0000-0000-000013080000}"/>
    <cellStyle name="_ktdemo4_KTF Model (link)_Project United (10.05.04)_SKT_v4_Project United (10.12.04) iBase v2 2" xfId="2037" xr:uid="{00000000-0005-0000-0000-000014080000}"/>
    <cellStyle name="_ktdemo4_KTF Model (merged)" xfId="2038" xr:uid="{00000000-0005-0000-0000-000015080000}"/>
    <cellStyle name="_ktdemo4_KTF Model (merged) 2" xfId="2039" xr:uid="{00000000-0005-0000-0000-000016080000}"/>
    <cellStyle name="_ktdemo4_KTF Model (merged)_KeyDrivers" xfId="2040" xr:uid="{00000000-0005-0000-0000-000017080000}"/>
    <cellStyle name="_ktdemo4_KTF Model (merged)_KeyDrivers 2" xfId="2041" xr:uid="{00000000-0005-0000-0000-000018080000}"/>
    <cellStyle name="_ktdemo4_KTF Model (merged)_KeyDrivers_Project United (10.12.04) iBase v2" xfId="2042" xr:uid="{00000000-0005-0000-0000-000019080000}"/>
    <cellStyle name="_ktdemo4_KTF Model (merged)_KeyDrivers_Project United (10.12.04) iBase v2 2" xfId="2043" xr:uid="{00000000-0005-0000-0000-00001A080000}"/>
    <cellStyle name="_ktdemo4_KTF Model (merged)_MVNO Subs Model" xfId="2044" xr:uid="{00000000-0005-0000-0000-00001B080000}"/>
    <cellStyle name="_ktdemo4_KTF Model (merged)_MVNO Subs Model 2" xfId="2045" xr:uid="{00000000-0005-0000-0000-00001C080000}"/>
    <cellStyle name="_ktdemo4_KTF Model (merged)_MVNO Subs Model_Project United (10.12.04) iBase v2" xfId="2046" xr:uid="{00000000-0005-0000-0000-00001D080000}"/>
    <cellStyle name="_ktdemo4_KTF Model (merged)_MVNO Subs Model_Project United (10.12.04) iBase v2 2" xfId="2047" xr:uid="{00000000-0005-0000-0000-00001E080000}"/>
    <cellStyle name="_ktdemo4_KTF Model (merged)_Project United (10.01.04)_2" xfId="2048" xr:uid="{00000000-0005-0000-0000-00001F080000}"/>
    <cellStyle name="_ktdemo4_KTF Model (merged)_Project United (10.01.04)_2 2" xfId="2049" xr:uid="{00000000-0005-0000-0000-000020080000}"/>
    <cellStyle name="_ktdemo4_KTF Model (merged)_Project United (10.01.04)_2_Project United (10.12.04) iBase v2" xfId="2050" xr:uid="{00000000-0005-0000-0000-000021080000}"/>
    <cellStyle name="_ktdemo4_KTF Model (merged)_Project United (10.01.04)_2_Project United (10.12.04) iBase v2 2" xfId="2051" xr:uid="{00000000-0005-0000-0000-000022080000}"/>
    <cellStyle name="_ktdemo4_KTF Model (merged)_Project United (10.01.04)_4" xfId="2052" xr:uid="{00000000-0005-0000-0000-000023080000}"/>
    <cellStyle name="_ktdemo4_KTF Model (merged)_Project United (10.01.04)_4 2" xfId="2053" xr:uid="{00000000-0005-0000-0000-000024080000}"/>
    <cellStyle name="_ktdemo4_KTF Model (merged)_Project United (10.01.04)_4_Project United (10.12.04) iBase v2" xfId="2054" xr:uid="{00000000-0005-0000-0000-000025080000}"/>
    <cellStyle name="_ktdemo4_KTF Model (merged)_Project United (10.01.04)_4_Project United (10.12.04) iBase v2 2" xfId="2055" xr:uid="{00000000-0005-0000-0000-000026080000}"/>
    <cellStyle name="_ktdemo4_KTF Model (merged)_Project United (10.05.04)" xfId="2056" xr:uid="{00000000-0005-0000-0000-000027080000}"/>
    <cellStyle name="_ktdemo4_KTF Model (merged)_Project United (10.05.04) 2" xfId="2057" xr:uid="{00000000-0005-0000-0000-000028080000}"/>
    <cellStyle name="_ktdemo4_KTF Model (merged)_Project United (10.05.04)_Project United (10.12.04) iBase v2" xfId="2058" xr:uid="{00000000-0005-0000-0000-000029080000}"/>
    <cellStyle name="_ktdemo4_KTF Model (merged)_Project United (10.05.04)_Project United (10.12.04) iBase v2 2" xfId="2059" xr:uid="{00000000-0005-0000-0000-00002A080000}"/>
    <cellStyle name="_ktdemo4_KTF Model (merged)_Project United (10.05.04)_SKT_v4" xfId="2060" xr:uid="{00000000-0005-0000-0000-00002B080000}"/>
    <cellStyle name="_ktdemo4_KTF Model (merged)_Project United (10.05.04)_SKT_v4 2" xfId="2061" xr:uid="{00000000-0005-0000-0000-00002C080000}"/>
    <cellStyle name="_ktdemo4_KTF Model (merged)_Project United (10.05.04)_SKT_v4_Project United (10.12.04) iBase v2" xfId="2062" xr:uid="{00000000-0005-0000-0000-00002D080000}"/>
    <cellStyle name="_ktdemo4_KTF Model (merged)_Project United (10.05.04)_SKT_v4_Project United (10.12.04) iBase v2 2" xfId="2063" xr:uid="{00000000-0005-0000-0000-00002E080000}"/>
    <cellStyle name="_ktdemo4_KTF Model (old)" xfId="2064" xr:uid="{00000000-0005-0000-0000-00002F080000}"/>
    <cellStyle name="_ktdemo4_KTF Model (old) 2" xfId="2065" xr:uid="{00000000-0005-0000-0000-000030080000}"/>
    <cellStyle name="_ktdemo4_KTF Model (old)_KeyDrivers" xfId="2066" xr:uid="{00000000-0005-0000-0000-000031080000}"/>
    <cellStyle name="_ktdemo4_KTF Model (old)_KeyDrivers 2" xfId="2067" xr:uid="{00000000-0005-0000-0000-000032080000}"/>
    <cellStyle name="_ktdemo4_KTF Model (old)_KeyDrivers_Project United (10.12.04) iBase v2" xfId="2068" xr:uid="{00000000-0005-0000-0000-000033080000}"/>
    <cellStyle name="_ktdemo4_KTF Model (old)_KeyDrivers_Project United (10.12.04) iBase v2 2" xfId="2069" xr:uid="{00000000-0005-0000-0000-000034080000}"/>
    <cellStyle name="_ktdemo4_KTF Model (old)_MVNO Subs Model" xfId="2070" xr:uid="{00000000-0005-0000-0000-000035080000}"/>
    <cellStyle name="_ktdemo4_KTF Model (old)_MVNO Subs Model 2" xfId="2071" xr:uid="{00000000-0005-0000-0000-000036080000}"/>
    <cellStyle name="_ktdemo4_KTF Model (old)_MVNO Subs Model_Project United (10.12.04) iBase v2" xfId="2072" xr:uid="{00000000-0005-0000-0000-000037080000}"/>
    <cellStyle name="_ktdemo4_KTF Model (old)_MVNO Subs Model_Project United (10.12.04) iBase v2 2" xfId="2073" xr:uid="{00000000-0005-0000-0000-000038080000}"/>
    <cellStyle name="_ktdemo4_KTF Model (old)_Project United (10.01.04)_2" xfId="2074" xr:uid="{00000000-0005-0000-0000-000039080000}"/>
    <cellStyle name="_ktdemo4_KTF Model (old)_Project United (10.01.04)_2 2" xfId="2075" xr:uid="{00000000-0005-0000-0000-00003A080000}"/>
    <cellStyle name="_ktdemo4_KTF Model (old)_Project United (10.01.04)_2_Project United (10.12.04) iBase v2" xfId="2076" xr:uid="{00000000-0005-0000-0000-00003B080000}"/>
    <cellStyle name="_ktdemo4_KTF Model (old)_Project United (10.01.04)_2_Project United (10.12.04) iBase v2 2" xfId="2077" xr:uid="{00000000-0005-0000-0000-00003C080000}"/>
    <cellStyle name="_ktdemo4_KTF Model (old)_Project United (10.01.04)_4" xfId="2078" xr:uid="{00000000-0005-0000-0000-00003D080000}"/>
    <cellStyle name="_ktdemo4_KTF Model (old)_Project United (10.01.04)_4 2" xfId="2079" xr:uid="{00000000-0005-0000-0000-00003E080000}"/>
    <cellStyle name="_ktdemo4_KTF Model (old)_Project United (10.01.04)_4_Project United (10.12.04) iBase v2" xfId="2080" xr:uid="{00000000-0005-0000-0000-00003F080000}"/>
    <cellStyle name="_ktdemo4_KTF Model (old)_Project United (10.01.04)_4_Project United (10.12.04) iBase v2 2" xfId="2081" xr:uid="{00000000-0005-0000-0000-000040080000}"/>
    <cellStyle name="_ktdemo4_KTF Model (old)_Project United (10.05.04)" xfId="2082" xr:uid="{00000000-0005-0000-0000-000041080000}"/>
    <cellStyle name="_ktdemo4_KTF Model (old)_Project United (10.05.04) 2" xfId="2083" xr:uid="{00000000-0005-0000-0000-000042080000}"/>
    <cellStyle name="_ktdemo4_KTF Model (old)_Project United (10.05.04)_Project United (10.12.04) iBase v2" xfId="2084" xr:uid="{00000000-0005-0000-0000-000043080000}"/>
    <cellStyle name="_ktdemo4_KTF Model (old)_Project United (10.05.04)_Project United (10.12.04) iBase v2 2" xfId="2085" xr:uid="{00000000-0005-0000-0000-000044080000}"/>
    <cellStyle name="_ktdemo4_KTF Model (old)_Project United (10.05.04)_SKT_v4" xfId="2086" xr:uid="{00000000-0005-0000-0000-000045080000}"/>
    <cellStyle name="_ktdemo4_KTF Model (old)_Project United (10.05.04)_SKT_v4 2" xfId="2087" xr:uid="{00000000-0005-0000-0000-000046080000}"/>
    <cellStyle name="_ktdemo4_KTF Model (old)_Project United (10.05.04)_SKT_v4_Project United (10.12.04) iBase v2" xfId="2088" xr:uid="{00000000-0005-0000-0000-000047080000}"/>
    <cellStyle name="_ktdemo4_KTF Model (old)_Project United (10.05.04)_SKT_v4_Project United (10.12.04) iBase v2 2" xfId="2089" xr:uid="{00000000-0005-0000-0000-000048080000}"/>
    <cellStyle name="_ktdemo4_KTF Model 2" xfId="2090" xr:uid="{00000000-0005-0000-0000-000049080000}"/>
    <cellStyle name="_ktdemo4_KTF Model 3" xfId="2091" xr:uid="{00000000-0005-0000-0000-00004A080000}"/>
    <cellStyle name="_ktdemo4_KTF Model 4" xfId="2092" xr:uid="{00000000-0005-0000-0000-00004B080000}"/>
    <cellStyle name="_ktdemo4_KTF Model_input4" xfId="2093" xr:uid="{00000000-0005-0000-0000-00004C080000}"/>
    <cellStyle name="_ktdemo4_KTF Model_input4 2" xfId="2094" xr:uid="{00000000-0005-0000-0000-00004D080000}"/>
    <cellStyle name="_ktdemo4_KTF Model_input4_KeyDrivers" xfId="2095" xr:uid="{00000000-0005-0000-0000-00004E080000}"/>
    <cellStyle name="_ktdemo4_KTF Model_input4_KeyDrivers 2" xfId="2096" xr:uid="{00000000-0005-0000-0000-00004F080000}"/>
    <cellStyle name="_ktdemo4_KTF Model_input4_KeyDrivers_Project United (10.12.04) iBase v2" xfId="2097" xr:uid="{00000000-0005-0000-0000-000050080000}"/>
    <cellStyle name="_ktdemo4_KTF Model_input4_KeyDrivers_Project United (10.12.04) iBase v2 2" xfId="2098" xr:uid="{00000000-0005-0000-0000-000051080000}"/>
    <cellStyle name="_ktdemo4_KTF Model_input4_MVNO Subs Model" xfId="2099" xr:uid="{00000000-0005-0000-0000-000052080000}"/>
    <cellStyle name="_ktdemo4_KTF Model_input4_MVNO Subs Model 2" xfId="2100" xr:uid="{00000000-0005-0000-0000-000053080000}"/>
    <cellStyle name="_ktdemo4_KTF Model_input4_MVNO Subs Model_Project United (10.12.04) iBase v2" xfId="2101" xr:uid="{00000000-0005-0000-0000-000054080000}"/>
    <cellStyle name="_ktdemo4_KTF Model_input4_MVNO Subs Model_Project United (10.12.04) iBase v2 2" xfId="2102" xr:uid="{00000000-0005-0000-0000-000055080000}"/>
    <cellStyle name="_ktdemo4_KTF Model_input4_Project United (10.01.04)_2" xfId="2103" xr:uid="{00000000-0005-0000-0000-000056080000}"/>
    <cellStyle name="_ktdemo4_KTF Model_input4_Project United (10.01.04)_2 2" xfId="2104" xr:uid="{00000000-0005-0000-0000-000057080000}"/>
    <cellStyle name="_ktdemo4_KTF Model_input4_Project United (10.01.04)_2_Project United (10.12.04) iBase v2" xfId="2105" xr:uid="{00000000-0005-0000-0000-000058080000}"/>
    <cellStyle name="_ktdemo4_KTF Model_input4_Project United (10.01.04)_2_Project United (10.12.04) iBase v2 2" xfId="2106" xr:uid="{00000000-0005-0000-0000-000059080000}"/>
    <cellStyle name="_ktdemo4_KTF Model_input4_Project United (10.01.04)_4" xfId="2107" xr:uid="{00000000-0005-0000-0000-00005A080000}"/>
    <cellStyle name="_ktdemo4_KTF Model_input4_Project United (10.01.04)_4 2" xfId="2108" xr:uid="{00000000-0005-0000-0000-00005B080000}"/>
    <cellStyle name="_ktdemo4_KTF Model_input4_Project United (10.01.04)_4_Project United (10.12.04) iBase v2" xfId="2109" xr:uid="{00000000-0005-0000-0000-00005C080000}"/>
    <cellStyle name="_ktdemo4_KTF Model_input4_Project United (10.01.04)_4_Project United (10.12.04) iBase v2 2" xfId="2110" xr:uid="{00000000-0005-0000-0000-00005D080000}"/>
    <cellStyle name="_ktdemo4_KTF Model_input4_Project United (10.05.04)" xfId="2111" xr:uid="{00000000-0005-0000-0000-00005E080000}"/>
    <cellStyle name="_ktdemo4_KTF Model_input4_Project United (10.05.04) 2" xfId="2112" xr:uid="{00000000-0005-0000-0000-00005F080000}"/>
    <cellStyle name="_ktdemo4_KTF Model_input4_Project United (10.05.04)_Project United (10.12.04) iBase v2" xfId="2113" xr:uid="{00000000-0005-0000-0000-000060080000}"/>
    <cellStyle name="_ktdemo4_KTF Model_input4_Project United (10.05.04)_Project United (10.12.04) iBase v2 2" xfId="2114" xr:uid="{00000000-0005-0000-0000-000061080000}"/>
    <cellStyle name="_ktdemo4_KTF Model_input4_Project United (10.05.04)_SKT_v4" xfId="2115" xr:uid="{00000000-0005-0000-0000-000062080000}"/>
    <cellStyle name="_ktdemo4_KTF Model_input4_Project United (10.05.04)_SKT_v4 2" xfId="2116" xr:uid="{00000000-0005-0000-0000-000063080000}"/>
    <cellStyle name="_ktdemo4_KTF Model_input4_Project United (10.05.04)_SKT_v4_Project United (10.12.04) iBase v2" xfId="2117" xr:uid="{00000000-0005-0000-0000-000064080000}"/>
    <cellStyle name="_ktdemo4_KTF Model_input4_Project United (10.05.04)_SKT_v4_Project United (10.12.04) iBase v2 2" xfId="2118" xr:uid="{00000000-0005-0000-0000-000065080000}"/>
    <cellStyle name="_ktdemo4_KTF Model_KeyDrivers" xfId="2119" xr:uid="{00000000-0005-0000-0000-000066080000}"/>
    <cellStyle name="_ktdemo4_KTF Model_KeyDrivers 2" xfId="2120" xr:uid="{00000000-0005-0000-0000-000067080000}"/>
    <cellStyle name="_ktdemo4_KTF Model_KeyDrivers_Project United (10.12.04) iBase v2" xfId="2121" xr:uid="{00000000-0005-0000-0000-000068080000}"/>
    <cellStyle name="_ktdemo4_KTF Model_KeyDrivers_Project United (10.12.04) iBase v2 2" xfId="2122" xr:uid="{00000000-0005-0000-0000-000069080000}"/>
    <cellStyle name="_ktdemo4_KTF Model_MVNO Subs Model" xfId="2123" xr:uid="{00000000-0005-0000-0000-00006A080000}"/>
    <cellStyle name="_ktdemo4_KTF Model_MVNO Subs Model 2" xfId="2124" xr:uid="{00000000-0005-0000-0000-00006B080000}"/>
    <cellStyle name="_ktdemo4_KTF Model_MVNO Subs Model_Project United (10.12.04) iBase v2" xfId="2125" xr:uid="{00000000-0005-0000-0000-00006C080000}"/>
    <cellStyle name="_ktdemo4_KTF Model_MVNO Subs Model_Project United (10.12.04) iBase v2 2" xfId="2126" xr:uid="{00000000-0005-0000-0000-00006D080000}"/>
    <cellStyle name="_ktdemo4_KTF Model_Project United (10.01.04)_2" xfId="2127" xr:uid="{00000000-0005-0000-0000-00006E080000}"/>
    <cellStyle name="_ktdemo4_KTF Model_Project United (10.01.04)_2 2" xfId="2128" xr:uid="{00000000-0005-0000-0000-00006F080000}"/>
    <cellStyle name="_ktdemo4_KTF Model_Project United (10.01.04)_2_Project United (10.12.04) iBase v2" xfId="2129" xr:uid="{00000000-0005-0000-0000-000070080000}"/>
    <cellStyle name="_ktdemo4_KTF Model_Project United (10.01.04)_2_Project United (10.12.04) iBase v2 2" xfId="2130" xr:uid="{00000000-0005-0000-0000-000071080000}"/>
    <cellStyle name="_ktdemo4_KTF Model_Project United (10.01.04)_4" xfId="2131" xr:uid="{00000000-0005-0000-0000-000072080000}"/>
    <cellStyle name="_ktdemo4_KTF Model_Project United (10.01.04)_4 2" xfId="2132" xr:uid="{00000000-0005-0000-0000-000073080000}"/>
    <cellStyle name="_ktdemo4_KTF Model_Project United (10.01.04)_4_Project United (10.12.04) iBase v2" xfId="2133" xr:uid="{00000000-0005-0000-0000-000074080000}"/>
    <cellStyle name="_ktdemo4_KTF Model_Project United (10.01.04)_4_Project United (10.12.04) iBase v2 2" xfId="2134" xr:uid="{00000000-0005-0000-0000-000075080000}"/>
    <cellStyle name="_ktdemo4_KTF Model_Project United (10.05.04)" xfId="2135" xr:uid="{00000000-0005-0000-0000-000076080000}"/>
    <cellStyle name="_ktdemo4_KTF Model_Project United (10.05.04) 2" xfId="2136" xr:uid="{00000000-0005-0000-0000-000077080000}"/>
    <cellStyle name="_ktdemo4_KTF Model_Project United (10.05.04)_Project United (10.12.04) iBase v2" xfId="2137" xr:uid="{00000000-0005-0000-0000-000078080000}"/>
    <cellStyle name="_ktdemo4_KTF Model_Project United (10.05.04)_Project United (10.12.04) iBase v2 2" xfId="2138" xr:uid="{00000000-0005-0000-0000-000079080000}"/>
    <cellStyle name="_ktdemo4_KTF Model_Project United (10.05.04)_SKT_v4" xfId="2139" xr:uid="{00000000-0005-0000-0000-00007A080000}"/>
    <cellStyle name="_ktdemo4_KTF Model_Project United (10.05.04)_SKT_v4 2" xfId="2140" xr:uid="{00000000-0005-0000-0000-00007B080000}"/>
    <cellStyle name="_ktdemo4_KTF Model_Project United (10.05.04)_SKT_v4_Project United (10.12.04) iBase v2" xfId="2141" xr:uid="{00000000-0005-0000-0000-00007C080000}"/>
    <cellStyle name="_ktdemo4_KTF Model_Project United (10.05.04)_SKT_v4_Project United (10.12.04) iBase v2 2" xfId="2142" xr:uid="{00000000-0005-0000-0000-00007D080000}"/>
    <cellStyle name="_ktdemo4_KTF Model2" xfId="2143" xr:uid="{00000000-0005-0000-0000-00007E080000}"/>
    <cellStyle name="_ktdemo4_KTF Model2 2" xfId="2144" xr:uid="{00000000-0005-0000-0000-00007F080000}"/>
    <cellStyle name="_ktdemo4_KTF Model2_KeyDrivers" xfId="2145" xr:uid="{00000000-0005-0000-0000-000080080000}"/>
    <cellStyle name="_ktdemo4_KTF Model2_KeyDrivers 2" xfId="2146" xr:uid="{00000000-0005-0000-0000-000081080000}"/>
    <cellStyle name="_ktdemo4_KTF Model2_KeyDrivers_Project United (10.12.04) iBase v2" xfId="2147" xr:uid="{00000000-0005-0000-0000-000082080000}"/>
    <cellStyle name="_ktdemo4_KTF Model2_KeyDrivers_Project United (10.12.04) iBase v2 2" xfId="2148" xr:uid="{00000000-0005-0000-0000-000083080000}"/>
    <cellStyle name="_ktdemo4_KTF Model2_MVNO Subs Model" xfId="2149" xr:uid="{00000000-0005-0000-0000-000084080000}"/>
    <cellStyle name="_ktdemo4_KTF Model2_MVNO Subs Model 2" xfId="2150" xr:uid="{00000000-0005-0000-0000-000085080000}"/>
    <cellStyle name="_ktdemo4_KTF Model2_MVNO Subs Model_Project United (10.12.04) iBase v2" xfId="2151" xr:uid="{00000000-0005-0000-0000-000086080000}"/>
    <cellStyle name="_ktdemo4_KTF Model2_MVNO Subs Model_Project United (10.12.04) iBase v2 2" xfId="2152" xr:uid="{00000000-0005-0000-0000-000087080000}"/>
    <cellStyle name="_ktdemo4_KTF Model2_Project United (10.01.04)_2" xfId="2153" xr:uid="{00000000-0005-0000-0000-000088080000}"/>
    <cellStyle name="_ktdemo4_KTF Model2_Project United (10.01.04)_2 2" xfId="2154" xr:uid="{00000000-0005-0000-0000-000089080000}"/>
    <cellStyle name="_ktdemo4_KTF Model2_Project United (10.01.04)_2_Project United (10.12.04) iBase v2" xfId="2155" xr:uid="{00000000-0005-0000-0000-00008A080000}"/>
    <cellStyle name="_ktdemo4_KTF Model2_Project United (10.01.04)_2_Project United (10.12.04) iBase v2 2" xfId="2156" xr:uid="{00000000-0005-0000-0000-00008B080000}"/>
    <cellStyle name="_ktdemo4_KTF Model2_Project United (10.01.04)_4" xfId="2157" xr:uid="{00000000-0005-0000-0000-00008C080000}"/>
    <cellStyle name="_ktdemo4_KTF Model2_Project United (10.01.04)_4 2" xfId="2158" xr:uid="{00000000-0005-0000-0000-00008D080000}"/>
    <cellStyle name="_ktdemo4_KTF Model2_Project United (10.01.04)_4_Project United (10.12.04) iBase v2" xfId="2159" xr:uid="{00000000-0005-0000-0000-00008E080000}"/>
    <cellStyle name="_ktdemo4_KTF Model2_Project United (10.01.04)_4_Project United (10.12.04) iBase v2 2" xfId="2160" xr:uid="{00000000-0005-0000-0000-00008F080000}"/>
    <cellStyle name="_ktdemo4_KTF Model2_Project United (10.05.04)" xfId="2161" xr:uid="{00000000-0005-0000-0000-000090080000}"/>
    <cellStyle name="_ktdemo4_KTF Model2_Project United (10.05.04) 2" xfId="2162" xr:uid="{00000000-0005-0000-0000-000091080000}"/>
    <cellStyle name="_ktdemo4_KTF Model2_Project United (10.05.04)_Project United (10.12.04) iBase v2" xfId="2163" xr:uid="{00000000-0005-0000-0000-000092080000}"/>
    <cellStyle name="_ktdemo4_KTF Model2_Project United (10.05.04)_Project United (10.12.04) iBase v2 2" xfId="2164" xr:uid="{00000000-0005-0000-0000-000093080000}"/>
    <cellStyle name="_ktdemo4_KTF Model2_Project United (10.05.04)_SKT_v4" xfId="2165" xr:uid="{00000000-0005-0000-0000-000094080000}"/>
    <cellStyle name="_ktdemo4_KTF Model2_Project United (10.05.04)_SKT_v4 2" xfId="2166" xr:uid="{00000000-0005-0000-0000-000095080000}"/>
    <cellStyle name="_ktdemo4_KTF Model2_Project United (10.05.04)_SKT_v4_Project United (10.12.04) iBase v2" xfId="2167" xr:uid="{00000000-0005-0000-0000-000096080000}"/>
    <cellStyle name="_ktdemo4_KTF Model2_Project United (10.05.04)_SKT_v4_Project United (10.12.04) iBase v2 2" xfId="2168" xr:uid="{00000000-0005-0000-0000-000097080000}"/>
    <cellStyle name="_ktdemo4_KTF shares" xfId="2169" xr:uid="{00000000-0005-0000-0000-000098080000}"/>
    <cellStyle name="_ktdemo4_KTF shares 2" xfId="2170" xr:uid="{00000000-0005-0000-0000-000099080000}"/>
    <cellStyle name="_ktdemo4_KTF shares_KeyDrivers" xfId="2171" xr:uid="{00000000-0005-0000-0000-00009A080000}"/>
    <cellStyle name="_ktdemo4_KTF shares_KeyDrivers 2" xfId="2172" xr:uid="{00000000-0005-0000-0000-00009B080000}"/>
    <cellStyle name="_ktdemo4_KTF shares_KeyDrivers_Project United (10.12.04) iBase v2" xfId="2173" xr:uid="{00000000-0005-0000-0000-00009C080000}"/>
    <cellStyle name="_ktdemo4_KTF shares_KeyDrivers_Project United (10.12.04) iBase v2 2" xfId="2174" xr:uid="{00000000-0005-0000-0000-00009D080000}"/>
    <cellStyle name="_ktdemo4_KTF shares_MVNO Subs Model" xfId="2175" xr:uid="{00000000-0005-0000-0000-00009E080000}"/>
    <cellStyle name="_ktdemo4_KTF shares_MVNO Subs Model 2" xfId="2176" xr:uid="{00000000-0005-0000-0000-00009F080000}"/>
    <cellStyle name="_ktdemo4_KTF shares_MVNO Subs Model_Project United (10.12.04) iBase v2" xfId="2177" xr:uid="{00000000-0005-0000-0000-0000A0080000}"/>
    <cellStyle name="_ktdemo4_KTF shares_MVNO Subs Model_Project United (10.12.04) iBase v2 2" xfId="2178" xr:uid="{00000000-0005-0000-0000-0000A1080000}"/>
    <cellStyle name="_ktdemo4_KTF shares_Project United (10.01.04)_2" xfId="2179" xr:uid="{00000000-0005-0000-0000-0000A2080000}"/>
    <cellStyle name="_ktdemo4_KTF shares_Project United (10.01.04)_2 2" xfId="2180" xr:uid="{00000000-0005-0000-0000-0000A3080000}"/>
    <cellStyle name="_ktdemo4_KTF shares_Project United (10.01.04)_2_Project United (10.12.04) iBase v2" xfId="2181" xr:uid="{00000000-0005-0000-0000-0000A4080000}"/>
    <cellStyle name="_ktdemo4_KTF shares_Project United (10.01.04)_2_Project United (10.12.04) iBase v2 2" xfId="2182" xr:uid="{00000000-0005-0000-0000-0000A5080000}"/>
    <cellStyle name="_ktdemo4_KTF shares_Project United (10.01.04)_4" xfId="2183" xr:uid="{00000000-0005-0000-0000-0000A6080000}"/>
    <cellStyle name="_ktdemo4_KTF shares_Project United (10.01.04)_4 2" xfId="2184" xr:uid="{00000000-0005-0000-0000-0000A7080000}"/>
    <cellStyle name="_ktdemo4_KTF shares_Project United (10.01.04)_4_Project United (10.12.04) iBase v2" xfId="2185" xr:uid="{00000000-0005-0000-0000-0000A8080000}"/>
    <cellStyle name="_ktdemo4_KTF shares_Project United (10.01.04)_4_Project United (10.12.04) iBase v2 2" xfId="2186" xr:uid="{00000000-0005-0000-0000-0000A9080000}"/>
    <cellStyle name="_ktdemo4_KTF shares_Project United (10.05.04)" xfId="2187" xr:uid="{00000000-0005-0000-0000-0000AA080000}"/>
    <cellStyle name="_ktdemo4_KTF shares_Project United (10.05.04) 2" xfId="2188" xr:uid="{00000000-0005-0000-0000-0000AB080000}"/>
    <cellStyle name="_ktdemo4_KTF shares_Project United (10.05.04)_Project United (10.12.04) iBase v2" xfId="2189" xr:uid="{00000000-0005-0000-0000-0000AC080000}"/>
    <cellStyle name="_ktdemo4_KTF shares_Project United (10.05.04)_Project United (10.12.04) iBase v2 2" xfId="2190" xr:uid="{00000000-0005-0000-0000-0000AD080000}"/>
    <cellStyle name="_ktdemo4_KTF shares_Project United (10.05.04)_SKT_v4" xfId="2191" xr:uid="{00000000-0005-0000-0000-0000AE080000}"/>
    <cellStyle name="_ktdemo4_KTF shares_Project United (10.05.04)_SKT_v4 2" xfId="2192" xr:uid="{00000000-0005-0000-0000-0000AF080000}"/>
    <cellStyle name="_ktdemo4_KTF shares_Project United (10.05.04)_SKT_v4_Project United (10.12.04) iBase v2" xfId="2193" xr:uid="{00000000-0005-0000-0000-0000B0080000}"/>
    <cellStyle name="_ktdemo4_KTF shares_Project United (10.05.04)_SKT_v4_Project United (10.12.04) iBase v2 2" xfId="2194" xr:uid="{00000000-0005-0000-0000-0000B1080000}"/>
    <cellStyle name="_ktdemo4_KTF-MOD new2" xfId="2195" xr:uid="{00000000-0005-0000-0000-0000B2080000}"/>
    <cellStyle name="_ktdemo4_KTF-MOD new2 2" xfId="2196" xr:uid="{00000000-0005-0000-0000-0000B3080000}"/>
    <cellStyle name="_ktdemo4_KTF-MOD new2_KeyDrivers" xfId="2197" xr:uid="{00000000-0005-0000-0000-0000B4080000}"/>
    <cellStyle name="_ktdemo4_KTF-MOD new2_KeyDrivers 2" xfId="2198" xr:uid="{00000000-0005-0000-0000-0000B5080000}"/>
    <cellStyle name="_ktdemo4_KTF-MOD new2_KeyDrivers_Project United (10.12.04) iBase v2" xfId="2199" xr:uid="{00000000-0005-0000-0000-0000B6080000}"/>
    <cellStyle name="_ktdemo4_KTF-MOD new2_KeyDrivers_Project United (10.12.04) iBase v2 2" xfId="2200" xr:uid="{00000000-0005-0000-0000-0000B7080000}"/>
    <cellStyle name="_ktdemo4_KTF-MOD new2_MVNO Subs Model" xfId="2201" xr:uid="{00000000-0005-0000-0000-0000B8080000}"/>
    <cellStyle name="_ktdemo4_KTF-MOD new2_MVNO Subs Model 2" xfId="2202" xr:uid="{00000000-0005-0000-0000-0000B9080000}"/>
    <cellStyle name="_ktdemo4_KTF-MOD new2_MVNO Subs Model_Project United (10.12.04) iBase v2" xfId="2203" xr:uid="{00000000-0005-0000-0000-0000BA080000}"/>
    <cellStyle name="_ktdemo4_KTF-MOD new2_MVNO Subs Model_Project United (10.12.04) iBase v2 2" xfId="2204" xr:uid="{00000000-0005-0000-0000-0000BB080000}"/>
    <cellStyle name="_ktdemo4_KTF-MOD new2_Project United (10.01.04)_2" xfId="2205" xr:uid="{00000000-0005-0000-0000-0000BC080000}"/>
    <cellStyle name="_ktdemo4_KTF-MOD new2_Project United (10.01.04)_2 2" xfId="2206" xr:uid="{00000000-0005-0000-0000-0000BD080000}"/>
    <cellStyle name="_ktdemo4_KTF-MOD new2_Project United (10.01.04)_2_Project United (10.12.04) iBase v2" xfId="2207" xr:uid="{00000000-0005-0000-0000-0000BE080000}"/>
    <cellStyle name="_ktdemo4_KTF-MOD new2_Project United (10.01.04)_2_Project United (10.12.04) iBase v2 2" xfId="2208" xr:uid="{00000000-0005-0000-0000-0000BF080000}"/>
    <cellStyle name="_ktdemo4_KTF-MOD new2_Project United (10.01.04)_4" xfId="2209" xr:uid="{00000000-0005-0000-0000-0000C0080000}"/>
    <cellStyle name="_ktdemo4_KTF-MOD new2_Project United (10.01.04)_4 2" xfId="2210" xr:uid="{00000000-0005-0000-0000-0000C1080000}"/>
    <cellStyle name="_ktdemo4_KTF-MOD new2_Project United (10.01.04)_4_Project United (10.12.04) iBase v2" xfId="2211" xr:uid="{00000000-0005-0000-0000-0000C2080000}"/>
    <cellStyle name="_ktdemo4_KTF-MOD new2_Project United (10.01.04)_4_Project United (10.12.04) iBase v2 2" xfId="2212" xr:uid="{00000000-0005-0000-0000-0000C3080000}"/>
    <cellStyle name="_ktdemo4_KTF-MOD new2_Project United (10.05.04)" xfId="2213" xr:uid="{00000000-0005-0000-0000-0000C4080000}"/>
    <cellStyle name="_ktdemo4_KTF-MOD new2_Project United (10.05.04) 2" xfId="2214" xr:uid="{00000000-0005-0000-0000-0000C5080000}"/>
    <cellStyle name="_ktdemo4_KTF-MOD new2_Project United (10.05.04)_Project United (10.12.04) iBase v2" xfId="2215" xr:uid="{00000000-0005-0000-0000-0000C6080000}"/>
    <cellStyle name="_ktdemo4_KTF-MOD new2_Project United (10.05.04)_Project United (10.12.04) iBase v2 2" xfId="2216" xr:uid="{00000000-0005-0000-0000-0000C7080000}"/>
    <cellStyle name="_ktdemo4_KTF-MOD new2_Project United (10.05.04)_SKT_v4" xfId="2217" xr:uid="{00000000-0005-0000-0000-0000C8080000}"/>
    <cellStyle name="_ktdemo4_KTF-MOD new2_Project United (10.05.04)_SKT_v4 2" xfId="2218" xr:uid="{00000000-0005-0000-0000-0000C9080000}"/>
    <cellStyle name="_ktdemo4_KTF-MOD new2_Project United (10.05.04)_SKT_v4_Project United (10.12.04) iBase v2" xfId="2219" xr:uid="{00000000-0005-0000-0000-0000CA080000}"/>
    <cellStyle name="_ktdemo4_KTF-MOD new2_Project United (10.05.04)_SKT_v4_Project United (10.12.04) iBase v2 2" xfId="2220" xr:uid="{00000000-0005-0000-0000-0000CB080000}"/>
    <cellStyle name="_ktdemo4_MVNO Subs Model" xfId="2221" xr:uid="{00000000-0005-0000-0000-0000CC080000}"/>
    <cellStyle name="_ktdemo4_MVNO Subs Model 2" xfId="2222" xr:uid="{00000000-0005-0000-0000-0000CD080000}"/>
    <cellStyle name="_ktdemo4_MVNO Subs Model_Project United (10.12.04) iBase v2" xfId="2223" xr:uid="{00000000-0005-0000-0000-0000CE080000}"/>
    <cellStyle name="_ktdemo4_MVNO Subs Model_Project United (10.12.04) iBase v2 2" xfId="2224" xr:uid="{00000000-0005-0000-0000-0000CF080000}"/>
    <cellStyle name="_ktdemo4_Project United (10.01.04)_2" xfId="2225" xr:uid="{00000000-0005-0000-0000-0000D0080000}"/>
    <cellStyle name="_ktdemo4_Project United (10.01.04)_2 2" xfId="2226" xr:uid="{00000000-0005-0000-0000-0000D1080000}"/>
    <cellStyle name="_ktdemo4_Project United (10.01.04)_2_Project United (10.12.04) iBase v2" xfId="2227" xr:uid="{00000000-0005-0000-0000-0000D2080000}"/>
    <cellStyle name="_ktdemo4_Project United (10.01.04)_2_Project United (10.12.04) iBase v2 2" xfId="2228" xr:uid="{00000000-0005-0000-0000-0000D3080000}"/>
    <cellStyle name="_ktdemo4_Project United (10.01.04)_4" xfId="2229" xr:uid="{00000000-0005-0000-0000-0000D4080000}"/>
    <cellStyle name="_ktdemo4_Project United (10.01.04)_4 2" xfId="2230" xr:uid="{00000000-0005-0000-0000-0000D5080000}"/>
    <cellStyle name="_ktdemo4_Project United (10.01.04)_4_Project United (10.12.04) iBase v2" xfId="2231" xr:uid="{00000000-0005-0000-0000-0000D6080000}"/>
    <cellStyle name="_ktdemo4_Project United (10.01.04)_4_Project United (10.12.04) iBase v2 2" xfId="2232" xr:uid="{00000000-0005-0000-0000-0000D7080000}"/>
    <cellStyle name="_ktdemo4_Project United (10.05.04)" xfId="2233" xr:uid="{00000000-0005-0000-0000-0000D8080000}"/>
    <cellStyle name="_ktdemo4_Project United (10.05.04) 2" xfId="2234" xr:uid="{00000000-0005-0000-0000-0000D9080000}"/>
    <cellStyle name="_ktdemo4_Project United (10.05.04)_Project United (10.12.04) iBase v2" xfId="2235" xr:uid="{00000000-0005-0000-0000-0000DA080000}"/>
    <cellStyle name="_ktdemo4_Project United (10.05.04)_Project United (10.12.04) iBase v2 2" xfId="2236" xr:uid="{00000000-0005-0000-0000-0000DB080000}"/>
    <cellStyle name="_ktdemo4_Project United (10.05.04)_SKT_v4" xfId="2237" xr:uid="{00000000-0005-0000-0000-0000DC080000}"/>
    <cellStyle name="_ktdemo4_Project United (10.05.04)_SKT_v4 2" xfId="2238" xr:uid="{00000000-0005-0000-0000-0000DD080000}"/>
    <cellStyle name="_ktdemo4_Project United (10.05.04)_SKT_v4_Project United (10.12.04) iBase v2" xfId="2239" xr:uid="{00000000-0005-0000-0000-0000DE080000}"/>
    <cellStyle name="_ktdemo4_Project United (10.05.04)_SKT_v4_Project United (10.12.04) iBase v2 2" xfId="2240" xr:uid="{00000000-0005-0000-0000-0000DF080000}"/>
    <cellStyle name="_ktdemo4_SK Quarterly" xfId="2241" xr:uid="{00000000-0005-0000-0000-0000E0080000}"/>
    <cellStyle name="_ktdemo4_SK Quarterly 2" xfId="2242" xr:uid="{00000000-0005-0000-0000-0000E1080000}"/>
    <cellStyle name="_ktdemo4_SK Quarterly_KeyDrivers" xfId="2243" xr:uid="{00000000-0005-0000-0000-0000E2080000}"/>
    <cellStyle name="_ktdemo4_SK Quarterly_KeyDrivers 2" xfId="2244" xr:uid="{00000000-0005-0000-0000-0000E3080000}"/>
    <cellStyle name="_ktdemo4_SK Quarterly_KeyDrivers_Project United (10.12.04) iBase v2" xfId="2245" xr:uid="{00000000-0005-0000-0000-0000E4080000}"/>
    <cellStyle name="_ktdemo4_SK Quarterly_KeyDrivers_Project United (10.12.04) iBase v2 2" xfId="2246" xr:uid="{00000000-0005-0000-0000-0000E5080000}"/>
    <cellStyle name="_ktdemo4_SK Quarterly_MVNO Subs Model" xfId="2247" xr:uid="{00000000-0005-0000-0000-0000E6080000}"/>
    <cellStyle name="_ktdemo4_SK Quarterly_MVNO Subs Model 2" xfId="2248" xr:uid="{00000000-0005-0000-0000-0000E7080000}"/>
    <cellStyle name="_ktdemo4_SK Quarterly_MVNO Subs Model_Project United (10.12.04) iBase v2" xfId="2249" xr:uid="{00000000-0005-0000-0000-0000E8080000}"/>
    <cellStyle name="_ktdemo4_SK Quarterly_MVNO Subs Model_Project United (10.12.04) iBase v2 2" xfId="2250" xr:uid="{00000000-0005-0000-0000-0000E9080000}"/>
    <cellStyle name="_ktdemo4_SK Quarterly_Project United (10.01.04)_2" xfId="2251" xr:uid="{00000000-0005-0000-0000-0000EA080000}"/>
    <cellStyle name="_ktdemo4_SK Quarterly_Project United (10.01.04)_2 2" xfId="2252" xr:uid="{00000000-0005-0000-0000-0000EB080000}"/>
    <cellStyle name="_ktdemo4_SK Quarterly_Project United (10.01.04)_2_Project United (10.12.04) iBase v2" xfId="2253" xr:uid="{00000000-0005-0000-0000-0000EC080000}"/>
    <cellStyle name="_ktdemo4_SK Quarterly_Project United (10.01.04)_2_Project United (10.12.04) iBase v2 2" xfId="2254" xr:uid="{00000000-0005-0000-0000-0000ED080000}"/>
    <cellStyle name="_ktdemo4_SK Quarterly_Project United (10.01.04)_4" xfId="2255" xr:uid="{00000000-0005-0000-0000-0000EE080000}"/>
    <cellStyle name="_ktdemo4_SK Quarterly_Project United (10.01.04)_4 2" xfId="2256" xr:uid="{00000000-0005-0000-0000-0000EF080000}"/>
    <cellStyle name="_ktdemo4_SK Quarterly_Project United (10.01.04)_4_Project United (10.12.04) iBase v2" xfId="2257" xr:uid="{00000000-0005-0000-0000-0000F0080000}"/>
    <cellStyle name="_ktdemo4_SK Quarterly_Project United (10.01.04)_4_Project United (10.12.04) iBase v2 2" xfId="2258" xr:uid="{00000000-0005-0000-0000-0000F1080000}"/>
    <cellStyle name="_ktdemo4_SK Quarterly_Project United (10.05.04)" xfId="2259" xr:uid="{00000000-0005-0000-0000-0000F2080000}"/>
    <cellStyle name="_ktdemo4_SK Quarterly_Project United (10.05.04) 2" xfId="2260" xr:uid="{00000000-0005-0000-0000-0000F3080000}"/>
    <cellStyle name="_ktdemo4_SK Quarterly_Project United (10.05.04)_Project United (10.12.04) iBase v2" xfId="2261" xr:uid="{00000000-0005-0000-0000-0000F4080000}"/>
    <cellStyle name="_ktdemo4_SK Quarterly_Project United (10.05.04)_Project United (10.12.04) iBase v2 2" xfId="2262" xr:uid="{00000000-0005-0000-0000-0000F5080000}"/>
    <cellStyle name="_ktdemo4_SK Quarterly_Project United (10.05.04)_SKT_v4" xfId="2263" xr:uid="{00000000-0005-0000-0000-0000F6080000}"/>
    <cellStyle name="_ktdemo4_SK Quarterly_Project United (10.05.04)_SKT_v4 2" xfId="2264" xr:uid="{00000000-0005-0000-0000-0000F7080000}"/>
    <cellStyle name="_ktdemo4_SK Quarterly_Project United (10.05.04)_SKT_v4_Project United (10.12.04) iBase v2" xfId="2265" xr:uid="{00000000-0005-0000-0000-0000F8080000}"/>
    <cellStyle name="_ktdemo4_SK Quarterly_Project United (10.05.04)_SKT_v4_Project United (10.12.04) iBase v2 2" xfId="2266" xr:uid="{00000000-0005-0000-0000-0000F9080000}"/>
    <cellStyle name="_ktdemo4_SKT Model" xfId="2267" xr:uid="{00000000-0005-0000-0000-0000FA080000}"/>
    <cellStyle name="_ktdemo4_SKT Model (link)" xfId="2268" xr:uid="{00000000-0005-0000-0000-0000FB080000}"/>
    <cellStyle name="_ktdemo4_SKT Model (link) 2" xfId="2269" xr:uid="{00000000-0005-0000-0000-0000FC080000}"/>
    <cellStyle name="_ktdemo4_SKT Model (link)_KeyDrivers" xfId="2270" xr:uid="{00000000-0005-0000-0000-0000FD080000}"/>
    <cellStyle name="_ktdemo4_SKT Model (link)_KeyDrivers 2" xfId="2271" xr:uid="{00000000-0005-0000-0000-0000FE080000}"/>
    <cellStyle name="_ktdemo4_SKT Model (link)_KeyDrivers_Project United (10.12.04) iBase v2" xfId="2272" xr:uid="{00000000-0005-0000-0000-0000FF080000}"/>
    <cellStyle name="_ktdemo4_SKT Model (link)_KeyDrivers_Project United (10.12.04) iBase v2 2" xfId="2273" xr:uid="{00000000-0005-0000-0000-000000090000}"/>
    <cellStyle name="_ktdemo4_SKT Model (link)_MVNO Subs Model" xfId="2274" xr:uid="{00000000-0005-0000-0000-000001090000}"/>
    <cellStyle name="_ktdemo4_SKT Model (link)_MVNO Subs Model 2" xfId="2275" xr:uid="{00000000-0005-0000-0000-000002090000}"/>
    <cellStyle name="_ktdemo4_SKT Model (link)_MVNO Subs Model_Project United (10.12.04) iBase v2" xfId="2276" xr:uid="{00000000-0005-0000-0000-000003090000}"/>
    <cellStyle name="_ktdemo4_SKT Model (link)_MVNO Subs Model_Project United (10.12.04) iBase v2 2" xfId="2277" xr:uid="{00000000-0005-0000-0000-000004090000}"/>
    <cellStyle name="_ktdemo4_SKT Model (link)_Project United (10.01.04)_2" xfId="2278" xr:uid="{00000000-0005-0000-0000-000005090000}"/>
    <cellStyle name="_ktdemo4_SKT Model (link)_Project United (10.01.04)_2 2" xfId="2279" xr:uid="{00000000-0005-0000-0000-000006090000}"/>
    <cellStyle name="_ktdemo4_SKT Model (link)_Project United (10.01.04)_2_Project United (10.12.04) iBase v2" xfId="2280" xr:uid="{00000000-0005-0000-0000-000007090000}"/>
    <cellStyle name="_ktdemo4_SKT Model (link)_Project United (10.01.04)_2_Project United (10.12.04) iBase v2 2" xfId="2281" xr:uid="{00000000-0005-0000-0000-000008090000}"/>
    <cellStyle name="_ktdemo4_SKT Model (link)_Project United (10.01.04)_4" xfId="2282" xr:uid="{00000000-0005-0000-0000-000009090000}"/>
    <cellStyle name="_ktdemo4_SKT Model (link)_Project United (10.01.04)_4 2" xfId="2283" xr:uid="{00000000-0005-0000-0000-00000A090000}"/>
    <cellStyle name="_ktdemo4_SKT Model (link)_Project United (10.01.04)_4_Project United (10.12.04) iBase v2" xfId="2284" xr:uid="{00000000-0005-0000-0000-00000B090000}"/>
    <cellStyle name="_ktdemo4_SKT Model (link)_Project United (10.01.04)_4_Project United (10.12.04) iBase v2 2" xfId="2285" xr:uid="{00000000-0005-0000-0000-00000C090000}"/>
    <cellStyle name="_ktdemo4_SKT Model (link)_Project United (10.05.04)" xfId="2286" xr:uid="{00000000-0005-0000-0000-00000D090000}"/>
    <cellStyle name="_ktdemo4_SKT Model (link)_Project United (10.05.04) 2" xfId="2287" xr:uid="{00000000-0005-0000-0000-00000E090000}"/>
    <cellStyle name="_ktdemo4_SKT Model (link)_Project United (10.05.04)_Project United (10.12.04) iBase v2" xfId="2288" xr:uid="{00000000-0005-0000-0000-00000F090000}"/>
    <cellStyle name="_ktdemo4_SKT Model (link)_Project United (10.05.04)_Project United (10.12.04) iBase v2 2" xfId="2289" xr:uid="{00000000-0005-0000-0000-000010090000}"/>
    <cellStyle name="_ktdemo4_SKT Model (link)_Project United (10.05.04)_SKT_v4" xfId="2290" xr:uid="{00000000-0005-0000-0000-000011090000}"/>
    <cellStyle name="_ktdemo4_SKT Model (link)_Project United (10.05.04)_SKT_v4 2" xfId="2291" xr:uid="{00000000-0005-0000-0000-000012090000}"/>
    <cellStyle name="_ktdemo4_SKT Model (link)_Project United (10.05.04)_SKT_v4_Project United (10.12.04) iBase v2" xfId="2292" xr:uid="{00000000-0005-0000-0000-000013090000}"/>
    <cellStyle name="_ktdemo4_SKT Model (link)_Project United (10.05.04)_SKT_v4_Project United (10.12.04) iBase v2 2" xfId="2293" xr:uid="{00000000-0005-0000-0000-000014090000}"/>
    <cellStyle name="_ktdemo4_SKT Model (under const1)" xfId="2294" xr:uid="{00000000-0005-0000-0000-000015090000}"/>
    <cellStyle name="_ktdemo4_SKT Model (under const1) 2" xfId="2295" xr:uid="{00000000-0005-0000-0000-000016090000}"/>
    <cellStyle name="_ktdemo4_SKT Model (under const1)_KeyDrivers" xfId="2296" xr:uid="{00000000-0005-0000-0000-000017090000}"/>
    <cellStyle name="_ktdemo4_SKT Model (under const1)_KeyDrivers 2" xfId="2297" xr:uid="{00000000-0005-0000-0000-000018090000}"/>
    <cellStyle name="_ktdemo4_SKT Model (under const1)_KeyDrivers_Project United (10.12.04) iBase v2" xfId="2298" xr:uid="{00000000-0005-0000-0000-000019090000}"/>
    <cellStyle name="_ktdemo4_SKT Model (under const1)_KeyDrivers_Project United (10.12.04) iBase v2 2" xfId="2299" xr:uid="{00000000-0005-0000-0000-00001A090000}"/>
    <cellStyle name="_ktdemo4_SKT Model (under const1)_MVNO Subs Model" xfId="2300" xr:uid="{00000000-0005-0000-0000-00001B090000}"/>
    <cellStyle name="_ktdemo4_SKT Model (under const1)_MVNO Subs Model 2" xfId="2301" xr:uid="{00000000-0005-0000-0000-00001C090000}"/>
    <cellStyle name="_ktdemo4_SKT Model (under const1)_MVNO Subs Model_Project United (10.12.04) iBase v2" xfId="2302" xr:uid="{00000000-0005-0000-0000-00001D090000}"/>
    <cellStyle name="_ktdemo4_SKT Model (under const1)_MVNO Subs Model_Project United (10.12.04) iBase v2 2" xfId="2303" xr:uid="{00000000-0005-0000-0000-00001E090000}"/>
    <cellStyle name="_ktdemo4_SKT Model (under const1)_Project United (10.01.04)_2" xfId="2304" xr:uid="{00000000-0005-0000-0000-00001F090000}"/>
    <cellStyle name="_ktdemo4_SKT Model (under const1)_Project United (10.01.04)_2 2" xfId="2305" xr:uid="{00000000-0005-0000-0000-000020090000}"/>
    <cellStyle name="_ktdemo4_SKT Model (under const1)_Project United (10.01.04)_2_Project United (10.12.04) iBase v2" xfId="2306" xr:uid="{00000000-0005-0000-0000-000021090000}"/>
    <cellStyle name="_ktdemo4_SKT Model (under const1)_Project United (10.01.04)_2_Project United (10.12.04) iBase v2 2" xfId="2307" xr:uid="{00000000-0005-0000-0000-000022090000}"/>
    <cellStyle name="_ktdemo4_SKT Model (under const1)_Project United (10.01.04)_4" xfId="2308" xr:uid="{00000000-0005-0000-0000-000023090000}"/>
    <cellStyle name="_ktdemo4_SKT Model (under const1)_Project United (10.01.04)_4 2" xfId="2309" xr:uid="{00000000-0005-0000-0000-000024090000}"/>
    <cellStyle name="_ktdemo4_SKT Model (under const1)_Project United (10.01.04)_4_Project United (10.12.04) iBase v2" xfId="2310" xr:uid="{00000000-0005-0000-0000-000025090000}"/>
    <cellStyle name="_ktdemo4_SKT Model (under const1)_Project United (10.01.04)_4_Project United (10.12.04) iBase v2 2" xfId="2311" xr:uid="{00000000-0005-0000-0000-000026090000}"/>
    <cellStyle name="_ktdemo4_SKT Model (under const1)_Project United (10.05.04)" xfId="2312" xr:uid="{00000000-0005-0000-0000-000027090000}"/>
    <cellStyle name="_ktdemo4_SKT Model (under const1)_Project United (10.05.04) 2" xfId="2313" xr:uid="{00000000-0005-0000-0000-000028090000}"/>
    <cellStyle name="_ktdemo4_SKT Model (under const1)_Project United (10.05.04)_Project United (10.12.04) iBase v2" xfId="2314" xr:uid="{00000000-0005-0000-0000-000029090000}"/>
    <cellStyle name="_ktdemo4_SKT Model (under const1)_Project United (10.05.04)_Project United (10.12.04) iBase v2 2" xfId="2315" xr:uid="{00000000-0005-0000-0000-00002A090000}"/>
    <cellStyle name="_ktdemo4_SKT Model (under const1)_Project United (10.05.04)_SKT_v4" xfId="2316" xr:uid="{00000000-0005-0000-0000-00002B090000}"/>
    <cellStyle name="_ktdemo4_SKT Model (under const1)_Project United (10.05.04)_SKT_v4 2" xfId="2317" xr:uid="{00000000-0005-0000-0000-00002C090000}"/>
    <cellStyle name="_ktdemo4_SKT Model (under const1)_Project United (10.05.04)_SKT_v4_Project United (10.12.04) iBase v2" xfId="2318" xr:uid="{00000000-0005-0000-0000-00002D090000}"/>
    <cellStyle name="_ktdemo4_SKT Model (under const1)_Project United (10.05.04)_SKT_v4_Project United (10.12.04) iBase v2 2" xfId="2319" xr:uid="{00000000-0005-0000-0000-00002E090000}"/>
    <cellStyle name="_ktdemo4_SKT Model (under const3).xls Chart 1" xfId="2320" xr:uid="{00000000-0005-0000-0000-00002F090000}"/>
    <cellStyle name="_ktdemo4_SKT Model (under const3).xls Chart 1 2" xfId="2321" xr:uid="{00000000-0005-0000-0000-000030090000}"/>
    <cellStyle name="_ktdemo4_SKT Model (under const3).xls Chart 1_KeyDrivers" xfId="2322" xr:uid="{00000000-0005-0000-0000-000031090000}"/>
    <cellStyle name="_ktdemo4_SKT Model (under const3).xls Chart 1_KeyDrivers 2" xfId="2323" xr:uid="{00000000-0005-0000-0000-000032090000}"/>
    <cellStyle name="_ktdemo4_SKT Model (under const3).xls Chart 1_KeyDrivers_Project United (10.12.04) iBase v2" xfId="2324" xr:uid="{00000000-0005-0000-0000-000033090000}"/>
    <cellStyle name="_ktdemo4_SKT Model (under const3).xls Chart 1_KeyDrivers_Project United (10.12.04) iBase v2 2" xfId="2325" xr:uid="{00000000-0005-0000-0000-000034090000}"/>
    <cellStyle name="_ktdemo4_SKT Model (under const3).xls Chart 1_MVNO Subs Model" xfId="2326" xr:uid="{00000000-0005-0000-0000-000035090000}"/>
    <cellStyle name="_ktdemo4_SKT Model (under const3).xls Chart 1_MVNO Subs Model 2" xfId="2327" xr:uid="{00000000-0005-0000-0000-000036090000}"/>
    <cellStyle name="_ktdemo4_SKT Model (under const3).xls Chart 1_MVNO Subs Model_Project United (10.12.04) iBase v2" xfId="2328" xr:uid="{00000000-0005-0000-0000-000037090000}"/>
    <cellStyle name="_ktdemo4_SKT Model (under const3).xls Chart 1_MVNO Subs Model_Project United (10.12.04) iBase v2 2" xfId="2329" xr:uid="{00000000-0005-0000-0000-000038090000}"/>
    <cellStyle name="_ktdemo4_SKT Model (under const3).xls Chart 1_Project United (10.01.04)_2" xfId="2330" xr:uid="{00000000-0005-0000-0000-000039090000}"/>
    <cellStyle name="_ktdemo4_SKT Model (under const3).xls Chart 1_Project United (10.01.04)_2 2" xfId="2331" xr:uid="{00000000-0005-0000-0000-00003A090000}"/>
    <cellStyle name="_ktdemo4_SKT Model (under const3).xls Chart 1_Project United (10.01.04)_2_Project United (10.12.04) iBase v2" xfId="2332" xr:uid="{00000000-0005-0000-0000-00003B090000}"/>
    <cellStyle name="_ktdemo4_SKT Model (under const3).xls Chart 1_Project United (10.01.04)_2_Project United (10.12.04) iBase v2 2" xfId="2333" xr:uid="{00000000-0005-0000-0000-00003C090000}"/>
    <cellStyle name="_ktdemo4_SKT Model (under const3).xls Chart 1_Project United (10.01.04)_4" xfId="2334" xr:uid="{00000000-0005-0000-0000-00003D090000}"/>
    <cellStyle name="_ktdemo4_SKT Model (under const3).xls Chart 1_Project United (10.01.04)_4 2" xfId="2335" xr:uid="{00000000-0005-0000-0000-00003E090000}"/>
    <cellStyle name="_ktdemo4_SKT Model (under const3).xls Chart 1_Project United (10.01.04)_4_Project United (10.12.04) iBase v2" xfId="2336" xr:uid="{00000000-0005-0000-0000-00003F090000}"/>
    <cellStyle name="_ktdemo4_SKT Model (under const3).xls Chart 1_Project United (10.01.04)_4_Project United (10.12.04) iBase v2 2" xfId="2337" xr:uid="{00000000-0005-0000-0000-000040090000}"/>
    <cellStyle name="_ktdemo4_SKT Model (under const3).xls Chart 1_Project United (10.05.04)" xfId="2338" xr:uid="{00000000-0005-0000-0000-000041090000}"/>
    <cellStyle name="_ktdemo4_SKT Model (under const3).xls Chart 1_Project United (10.05.04) 2" xfId="2339" xr:uid="{00000000-0005-0000-0000-000042090000}"/>
    <cellStyle name="_ktdemo4_SKT Model (under const3).xls Chart 1_Project United (10.05.04)_Project United (10.12.04) iBase v2" xfId="2340" xr:uid="{00000000-0005-0000-0000-000043090000}"/>
    <cellStyle name="_ktdemo4_SKT Model (under const3).xls Chart 1_Project United (10.05.04)_Project United (10.12.04) iBase v2 2" xfId="2341" xr:uid="{00000000-0005-0000-0000-000044090000}"/>
    <cellStyle name="_ktdemo4_SKT Model (under const3).xls Chart 1_Project United (10.05.04)_SKT_v4" xfId="2342" xr:uid="{00000000-0005-0000-0000-000045090000}"/>
    <cellStyle name="_ktdemo4_SKT Model (under const3).xls Chart 1_Project United (10.05.04)_SKT_v4 2" xfId="2343" xr:uid="{00000000-0005-0000-0000-000046090000}"/>
    <cellStyle name="_ktdemo4_SKT Model (under const3).xls Chart 1_Project United (10.05.04)_SKT_v4_Project United (10.12.04) iBase v2" xfId="2344" xr:uid="{00000000-0005-0000-0000-000047090000}"/>
    <cellStyle name="_ktdemo4_SKT Model (under const3).xls Chart 1_Project United (10.05.04)_SKT_v4_Project United (10.12.04) iBase v2 2" xfId="2345" xr:uid="{00000000-0005-0000-0000-000048090000}"/>
    <cellStyle name="_ktdemo4_SKT Model 2" xfId="2346" xr:uid="{00000000-0005-0000-0000-000049090000}"/>
    <cellStyle name="_ktdemo4_SKT Model 3" xfId="2347" xr:uid="{00000000-0005-0000-0000-00004A090000}"/>
    <cellStyle name="_ktdemo4_SKT Model 4" xfId="2348" xr:uid="{00000000-0005-0000-0000-00004B090000}"/>
    <cellStyle name="_ktdemo4_SKT Model_KeyDrivers" xfId="2349" xr:uid="{00000000-0005-0000-0000-00004C090000}"/>
    <cellStyle name="_ktdemo4_SKT Model_KeyDrivers 2" xfId="2350" xr:uid="{00000000-0005-0000-0000-00004D090000}"/>
    <cellStyle name="_ktdemo4_SKT Model_KeyDrivers_Project United (10.12.04) iBase v2" xfId="2351" xr:uid="{00000000-0005-0000-0000-00004E090000}"/>
    <cellStyle name="_ktdemo4_SKT Model_KeyDrivers_Project United (10.12.04) iBase v2 2" xfId="2352" xr:uid="{00000000-0005-0000-0000-00004F090000}"/>
    <cellStyle name="_ktdemo4_SKT Model_MVNO Subs Model" xfId="2353" xr:uid="{00000000-0005-0000-0000-000050090000}"/>
    <cellStyle name="_ktdemo4_SKT Model_MVNO Subs Model 2" xfId="2354" xr:uid="{00000000-0005-0000-0000-000051090000}"/>
    <cellStyle name="_ktdemo4_SKT Model_MVNO Subs Model_Project United (10.12.04) iBase v2" xfId="2355" xr:uid="{00000000-0005-0000-0000-000052090000}"/>
    <cellStyle name="_ktdemo4_SKT Model_MVNO Subs Model_Project United (10.12.04) iBase v2 2" xfId="2356" xr:uid="{00000000-0005-0000-0000-000053090000}"/>
    <cellStyle name="_ktdemo4_SKT Model_Project United (10.01.04)_2" xfId="2357" xr:uid="{00000000-0005-0000-0000-000054090000}"/>
    <cellStyle name="_ktdemo4_SKT Model_Project United (10.01.04)_2 2" xfId="2358" xr:uid="{00000000-0005-0000-0000-000055090000}"/>
    <cellStyle name="_ktdemo4_SKT Model_Project United (10.01.04)_2_Project United (10.12.04) iBase v2" xfId="2359" xr:uid="{00000000-0005-0000-0000-000056090000}"/>
    <cellStyle name="_ktdemo4_SKT Model_Project United (10.01.04)_2_Project United (10.12.04) iBase v2 2" xfId="2360" xr:uid="{00000000-0005-0000-0000-000057090000}"/>
    <cellStyle name="_ktdemo4_SKT Model_Project United (10.01.04)_4" xfId="2361" xr:uid="{00000000-0005-0000-0000-000058090000}"/>
    <cellStyle name="_ktdemo4_SKT Model_Project United (10.01.04)_4 2" xfId="2362" xr:uid="{00000000-0005-0000-0000-000059090000}"/>
    <cellStyle name="_ktdemo4_SKT Model_Project United (10.01.04)_4_Project United (10.12.04) iBase v2" xfId="2363" xr:uid="{00000000-0005-0000-0000-00005A090000}"/>
    <cellStyle name="_ktdemo4_SKT Model_Project United (10.01.04)_4_Project United (10.12.04) iBase v2 2" xfId="2364" xr:uid="{00000000-0005-0000-0000-00005B090000}"/>
    <cellStyle name="_ktdemo4_SKT Model_Project United (10.05.04)" xfId="2365" xr:uid="{00000000-0005-0000-0000-00005C090000}"/>
    <cellStyle name="_ktdemo4_SKT Model_Project United (10.05.04) 2" xfId="2366" xr:uid="{00000000-0005-0000-0000-00005D090000}"/>
    <cellStyle name="_ktdemo4_SKT Model_Project United (10.05.04)_Project United (10.12.04) iBase v2" xfId="2367" xr:uid="{00000000-0005-0000-0000-00005E090000}"/>
    <cellStyle name="_ktdemo4_SKT Model_Project United (10.05.04)_Project United (10.12.04) iBase v2 2" xfId="2368" xr:uid="{00000000-0005-0000-0000-00005F090000}"/>
    <cellStyle name="_ktdemo4_SKT Model_Project United (10.05.04)_SKT_v4" xfId="2369" xr:uid="{00000000-0005-0000-0000-000060090000}"/>
    <cellStyle name="_ktdemo4_SKT Model_Project United (10.05.04)_SKT_v4 2" xfId="2370" xr:uid="{00000000-0005-0000-0000-000061090000}"/>
    <cellStyle name="_ktdemo4_SKT Model_Project United (10.05.04)_SKT_v4_Project United (10.12.04) iBase v2" xfId="2371" xr:uid="{00000000-0005-0000-0000-000062090000}"/>
    <cellStyle name="_ktdemo4_SKT Model_Project United (10.05.04)_SKT_v4_Project United (10.12.04) iBase v2 2" xfId="2372" xr:uid="{00000000-0005-0000-0000-000063090000}"/>
    <cellStyle name="_ktdemo4_SKT shares" xfId="2373" xr:uid="{00000000-0005-0000-0000-000064090000}"/>
    <cellStyle name="_ktdemo4_SKT shares 2" xfId="2374" xr:uid="{00000000-0005-0000-0000-000065090000}"/>
    <cellStyle name="_ktdemo4_SKT shares_KeyDrivers" xfId="2375" xr:uid="{00000000-0005-0000-0000-000066090000}"/>
    <cellStyle name="_ktdemo4_SKT shares_KeyDrivers 2" xfId="2376" xr:uid="{00000000-0005-0000-0000-000067090000}"/>
    <cellStyle name="_ktdemo4_SKT shares_KeyDrivers_Project United (10.12.04) iBase v2" xfId="2377" xr:uid="{00000000-0005-0000-0000-000068090000}"/>
    <cellStyle name="_ktdemo4_SKT shares_KeyDrivers_Project United (10.12.04) iBase v2 2" xfId="2378" xr:uid="{00000000-0005-0000-0000-000069090000}"/>
    <cellStyle name="_ktdemo4_SKT shares_MVNO Subs Model" xfId="2379" xr:uid="{00000000-0005-0000-0000-00006A090000}"/>
    <cellStyle name="_ktdemo4_SKT shares_MVNO Subs Model 2" xfId="2380" xr:uid="{00000000-0005-0000-0000-00006B090000}"/>
    <cellStyle name="_ktdemo4_SKT shares_MVNO Subs Model_Project United (10.12.04) iBase v2" xfId="2381" xr:uid="{00000000-0005-0000-0000-00006C090000}"/>
    <cellStyle name="_ktdemo4_SKT shares_MVNO Subs Model_Project United (10.12.04) iBase v2 2" xfId="2382" xr:uid="{00000000-0005-0000-0000-00006D090000}"/>
    <cellStyle name="_ktdemo4_SKT shares_Project United (10.01.04)_2" xfId="2383" xr:uid="{00000000-0005-0000-0000-00006E090000}"/>
    <cellStyle name="_ktdemo4_SKT shares_Project United (10.01.04)_2 2" xfId="2384" xr:uid="{00000000-0005-0000-0000-00006F090000}"/>
    <cellStyle name="_ktdemo4_SKT shares_Project United (10.01.04)_2_Project United (10.12.04) iBase v2" xfId="2385" xr:uid="{00000000-0005-0000-0000-000070090000}"/>
    <cellStyle name="_ktdemo4_SKT shares_Project United (10.01.04)_2_Project United (10.12.04) iBase v2 2" xfId="2386" xr:uid="{00000000-0005-0000-0000-000071090000}"/>
    <cellStyle name="_ktdemo4_SKT shares_Project United (10.01.04)_4" xfId="2387" xr:uid="{00000000-0005-0000-0000-000072090000}"/>
    <cellStyle name="_ktdemo4_SKT shares_Project United (10.01.04)_4 2" xfId="2388" xr:uid="{00000000-0005-0000-0000-000073090000}"/>
    <cellStyle name="_ktdemo4_SKT shares_Project United (10.01.04)_4_Project United (10.12.04) iBase v2" xfId="2389" xr:uid="{00000000-0005-0000-0000-000074090000}"/>
    <cellStyle name="_ktdemo4_SKT shares_Project United (10.01.04)_4_Project United (10.12.04) iBase v2 2" xfId="2390" xr:uid="{00000000-0005-0000-0000-000075090000}"/>
    <cellStyle name="_ktdemo4_SKT shares_Project United (10.05.04)" xfId="2391" xr:uid="{00000000-0005-0000-0000-000076090000}"/>
    <cellStyle name="_ktdemo4_SKT shares_Project United (10.05.04) 2" xfId="2392" xr:uid="{00000000-0005-0000-0000-000077090000}"/>
    <cellStyle name="_ktdemo4_SKT shares_Project United (10.05.04)_Project United (10.12.04) iBase v2" xfId="2393" xr:uid="{00000000-0005-0000-0000-000078090000}"/>
    <cellStyle name="_ktdemo4_SKT shares_Project United (10.05.04)_Project United (10.12.04) iBase v2 2" xfId="2394" xr:uid="{00000000-0005-0000-0000-000079090000}"/>
    <cellStyle name="_ktdemo4_SKT shares_Project United (10.05.04)_SKT_v4" xfId="2395" xr:uid="{00000000-0005-0000-0000-00007A090000}"/>
    <cellStyle name="_ktdemo4_SKT shares_Project United (10.05.04)_SKT_v4 2" xfId="2396" xr:uid="{00000000-0005-0000-0000-00007B090000}"/>
    <cellStyle name="_ktdemo4_SKT shares_Project United (10.05.04)_SKT_v4_Project United (10.12.04) iBase v2" xfId="2397" xr:uid="{00000000-0005-0000-0000-00007C090000}"/>
    <cellStyle name="_ktdemo4_SKT shares_Project United (10.05.04)_SKT_v4_Project United (10.12.04) iBase v2 2" xfId="2398" xr:uid="{00000000-0005-0000-0000-00007D090000}"/>
    <cellStyle name="_ktdemo4_SKTMod2" xfId="2399" xr:uid="{00000000-0005-0000-0000-00007E090000}"/>
    <cellStyle name="_ktdemo4_SKTMod2 2" xfId="2400" xr:uid="{00000000-0005-0000-0000-00007F090000}"/>
    <cellStyle name="_ktdemo4_SKTMod2_KeyDrivers" xfId="2401" xr:uid="{00000000-0005-0000-0000-000080090000}"/>
    <cellStyle name="_ktdemo4_SKTMod2_KeyDrivers 2" xfId="2402" xr:uid="{00000000-0005-0000-0000-000081090000}"/>
    <cellStyle name="_ktdemo4_SKTMod2_KeyDrivers_Project United (10.12.04) iBase v2" xfId="2403" xr:uid="{00000000-0005-0000-0000-000082090000}"/>
    <cellStyle name="_ktdemo4_SKTMod2_KeyDrivers_Project United (10.12.04) iBase v2 2" xfId="2404" xr:uid="{00000000-0005-0000-0000-000083090000}"/>
    <cellStyle name="_ktdemo4_SKTMod2_MVNO Subs Model" xfId="2405" xr:uid="{00000000-0005-0000-0000-000084090000}"/>
    <cellStyle name="_ktdemo4_SKTMod2_MVNO Subs Model 2" xfId="2406" xr:uid="{00000000-0005-0000-0000-000085090000}"/>
    <cellStyle name="_ktdemo4_SKTMod2_MVNO Subs Model_Project United (10.12.04) iBase v2" xfId="2407" xr:uid="{00000000-0005-0000-0000-000086090000}"/>
    <cellStyle name="_ktdemo4_SKTMod2_MVNO Subs Model_Project United (10.12.04) iBase v2 2" xfId="2408" xr:uid="{00000000-0005-0000-0000-000087090000}"/>
    <cellStyle name="_ktdemo4_SKTMod2_Project United (10.01.04)_2" xfId="2409" xr:uid="{00000000-0005-0000-0000-000088090000}"/>
    <cellStyle name="_ktdemo4_SKTMod2_Project United (10.01.04)_2 2" xfId="2410" xr:uid="{00000000-0005-0000-0000-000089090000}"/>
    <cellStyle name="_ktdemo4_SKTMod2_Project United (10.01.04)_2_Project United (10.12.04) iBase v2" xfId="2411" xr:uid="{00000000-0005-0000-0000-00008A090000}"/>
    <cellStyle name="_ktdemo4_SKTMod2_Project United (10.01.04)_2_Project United (10.12.04) iBase v2 2" xfId="2412" xr:uid="{00000000-0005-0000-0000-00008B090000}"/>
    <cellStyle name="_ktdemo4_SKTMod2_Project United (10.01.04)_4" xfId="2413" xr:uid="{00000000-0005-0000-0000-00008C090000}"/>
    <cellStyle name="_ktdemo4_SKTMod2_Project United (10.01.04)_4 2" xfId="2414" xr:uid="{00000000-0005-0000-0000-00008D090000}"/>
    <cellStyle name="_ktdemo4_SKTMod2_Project United (10.01.04)_4_Project United (10.12.04) iBase v2" xfId="2415" xr:uid="{00000000-0005-0000-0000-00008E090000}"/>
    <cellStyle name="_ktdemo4_SKTMod2_Project United (10.01.04)_4_Project United (10.12.04) iBase v2 2" xfId="2416" xr:uid="{00000000-0005-0000-0000-00008F090000}"/>
    <cellStyle name="_ktdemo4_SKTMod2_Project United (10.05.04)" xfId="2417" xr:uid="{00000000-0005-0000-0000-000090090000}"/>
    <cellStyle name="_ktdemo4_SKTMod2_Project United (10.05.04) 2" xfId="2418" xr:uid="{00000000-0005-0000-0000-000091090000}"/>
    <cellStyle name="_ktdemo4_SKTMod2_Project United (10.05.04)_Project United (10.12.04) iBase v2" xfId="2419" xr:uid="{00000000-0005-0000-0000-000092090000}"/>
    <cellStyle name="_ktdemo4_SKTMod2_Project United (10.05.04)_Project United (10.12.04) iBase v2 2" xfId="2420" xr:uid="{00000000-0005-0000-0000-000093090000}"/>
    <cellStyle name="_ktdemo4_SKTMod2_Project United (10.05.04)_SKT_v4" xfId="2421" xr:uid="{00000000-0005-0000-0000-000094090000}"/>
    <cellStyle name="_ktdemo4_SKTMod2_Project United (10.05.04)_SKT_v4 2" xfId="2422" xr:uid="{00000000-0005-0000-0000-000095090000}"/>
    <cellStyle name="_ktdemo4_SKTMod2_Project United (10.05.04)_SKT_v4_Project United (10.12.04) iBase v2" xfId="2423" xr:uid="{00000000-0005-0000-0000-000096090000}"/>
    <cellStyle name="_ktdemo4_SKTMod2_Project United (10.05.04)_SKT_v4_Project United (10.12.04) iBase v2 2" xfId="2424" xr:uid="{00000000-0005-0000-0000-000097090000}"/>
    <cellStyle name="_ktdemo4_SKTMod3" xfId="2425" xr:uid="{00000000-0005-0000-0000-000098090000}"/>
    <cellStyle name="_ktdemo4_SKTMod3 2" xfId="2426" xr:uid="{00000000-0005-0000-0000-000099090000}"/>
    <cellStyle name="_ktdemo4_SKTMod3_KeyDrivers" xfId="2427" xr:uid="{00000000-0005-0000-0000-00009A090000}"/>
    <cellStyle name="_ktdemo4_SKTMod3_KeyDrivers 2" xfId="2428" xr:uid="{00000000-0005-0000-0000-00009B090000}"/>
    <cellStyle name="_ktdemo4_SKTMod3_KeyDrivers_Project United (10.12.04) iBase v2" xfId="2429" xr:uid="{00000000-0005-0000-0000-00009C090000}"/>
    <cellStyle name="_ktdemo4_SKTMod3_KeyDrivers_Project United (10.12.04) iBase v2 2" xfId="2430" xr:uid="{00000000-0005-0000-0000-00009D090000}"/>
    <cellStyle name="_ktdemo4_SKTMod3_MVNO Subs Model" xfId="2431" xr:uid="{00000000-0005-0000-0000-00009E090000}"/>
    <cellStyle name="_ktdemo4_SKTMod3_MVNO Subs Model 2" xfId="2432" xr:uid="{00000000-0005-0000-0000-00009F090000}"/>
    <cellStyle name="_ktdemo4_SKTMod3_MVNO Subs Model_Project United (10.12.04) iBase v2" xfId="2433" xr:uid="{00000000-0005-0000-0000-0000A0090000}"/>
    <cellStyle name="_ktdemo4_SKTMod3_MVNO Subs Model_Project United (10.12.04) iBase v2 2" xfId="2434" xr:uid="{00000000-0005-0000-0000-0000A1090000}"/>
    <cellStyle name="_ktdemo4_SKTMod3_Project United (10.01.04)_2" xfId="2435" xr:uid="{00000000-0005-0000-0000-0000A2090000}"/>
    <cellStyle name="_ktdemo4_SKTMod3_Project United (10.01.04)_2 2" xfId="2436" xr:uid="{00000000-0005-0000-0000-0000A3090000}"/>
    <cellStyle name="_ktdemo4_SKTMod3_Project United (10.01.04)_2_Project United (10.12.04) iBase v2" xfId="2437" xr:uid="{00000000-0005-0000-0000-0000A4090000}"/>
    <cellStyle name="_ktdemo4_SKTMod3_Project United (10.01.04)_2_Project United (10.12.04) iBase v2 2" xfId="2438" xr:uid="{00000000-0005-0000-0000-0000A5090000}"/>
    <cellStyle name="_ktdemo4_SKTMod3_Project United (10.01.04)_4" xfId="2439" xr:uid="{00000000-0005-0000-0000-0000A6090000}"/>
    <cellStyle name="_ktdemo4_SKTMod3_Project United (10.01.04)_4 2" xfId="2440" xr:uid="{00000000-0005-0000-0000-0000A7090000}"/>
    <cellStyle name="_ktdemo4_SKTMod3_Project United (10.01.04)_4_Project United (10.12.04) iBase v2" xfId="2441" xr:uid="{00000000-0005-0000-0000-0000A8090000}"/>
    <cellStyle name="_ktdemo4_SKTMod3_Project United (10.01.04)_4_Project United (10.12.04) iBase v2 2" xfId="2442" xr:uid="{00000000-0005-0000-0000-0000A9090000}"/>
    <cellStyle name="_ktdemo4_SKTMod3_Project United (10.05.04)" xfId="2443" xr:uid="{00000000-0005-0000-0000-0000AA090000}"/>
    <cellStyle name="_ktdemo4_SKTMod3_Project United (10.05.04) 2" xfId="2444" xr:uid="{00000000-0005-0000-0000-0000AB090000}"/>
    <cellStyle name="_ktdemo4_SKTMod3_Project United (10.05.04)_Project United (10.12.04) iBase v2" xfId="2445" xr:uid="{00000000-0005-0000-0000-0000AC090000}"/>
    <cellStyle name="_ktdemo4_SKTMod3_Project United (10.05.04)_Project United (10.12.04) iBase v2 2" xfId="2446" xr:uid="{00000000-0005-0000-0000-0000AD090000}"/>
    <cellStyle name="_ktdemo4_SKTMod3_Project United (10.05.04)_SKT_v4" xfId="2447" xr:uid="{00000000-0005-0000-0000-0000AE090000}"/>
    <cellStyle name="_ktdemo4_SKTMod3_Project United (10.05.04)_SKT_v4 2" xfId="2448" xr:uid="{00000000-0005-0000-0000-0000AF090000}"/>
    <cellStyle name="_ktdemo4_SKTMod3_Project United (10.05.04)_SKT_v4_Project United (10.12.04) iBase v2" xfId="2449" xr:uid="{00000000-0005-0000-0000-0000B0090000}"/>
    <cellStyle name="_ktdemo4_SKTMod3_Project United (10.05.04)_SKT_v4_Project United (10.12.04) iBase v2 2" xfId="2450" xr:uid="{00000000-0005-0000-0000-0000B1090000}"/>
    <cellStyle name="_ktdemo4_SKTMod6" xfId="2451" xr:uid="{00000000-0005-0000-0000-0000B2090000}"/>
    <cellStyle name="_ktdemo4_SKTMod6 2" xfId="2452" xr:uid="{00000000-0005-0000-0000-0000B3090000}"/>
    <cellStyle name="_ktdemo4_SKTMod6_KeyDrivers" xfId="2453" xr:uid="{00000000-0005-0000-0000-0000B4090000}"/>
    <cellStyle name="_ktdemo4_SKTMod6_KeyDrivers 2" xfId="2454" xr:uid="{00000000-0005-0000-0000-0000B5090000}"/>
    <cellStyle name="_ktdemo4_SKTMod6_KeyDrivers_Project United (10.12.04) iBase v2" xfId="2455" xr:uid="{00000000-0005-0000-0000-0000B6090000}"/>
    <cellStyle name="_ktdemo4_SKTMod6_KeyDrivers_Project United (10.12.04) iBase v2 2" xfId="2456" xr:uid="{00000000-0005-0000-0000-0000B7090000}"/>
    <cellStyle name="_ktdemo4_SKTMod6_MVNO Subs Model" xfId="2457" xr:uid="{00000000-0005-0000-0000-0000B8090000}"/>
    <cellStyle name="_ktdemo4_SKTMod6_MVNO Subs Model 2" xfId="2458" xr:uid="{00000000-0005-0000-0000-0000B9090000}"/>
    <cellStyle name="_ktdemo4_SKTMod6_MVNO Subs Model_Project United (10.12.04) iBase v2" xfId="2459" xr:uid="{00000000-0005-0000-0000-0000BA090000}"/>
    <cellStyle name="_ktdemo4_SKTMod6_MVNO Subs Model_Project United (10.12.04) iBase v2 2" xfId="2460" xr:uid="{00000000-0005-0000-0000-0000BB090000}"/>
    <cellStyle name="_ktdemo4_SKTMod6_Project United (10.01.04)_2" xfId="2461" xr:uid="{00000000-0005-0000-0000-0000BC090000}"/>
    <cellStyle name="_ktdemo4_SKTMod6_Project United (10.01.04)_2 2" xfId="2462" xr:uid="{00000000-0005-0000-0000-0000BD090000}"/>
    <cellStyle name="_ktdemo4_SKTMod6_Project United (10.01.04)_2_Project United (10.12.04) iBase v2" xfId="2463" xr:uid="{00000000-0005-0000-0000-0000BE090000}"/>
    <cellStyle name="_ktdemo4_SKTMod6_Project United (10.01.04)_2_Project United (10.12.04) iBase v2 2" xfId="2464" xr:uid="{00000000-0005-0000-0000-0000BF090000}"/>
    <cellStyle name="_ktdemo4_SKTMod6_Project United (10.01.04)_4" xfId="2465" xr:uid="{00000000-0005-0000-0000-0000C0090000}"/>
    <cellStyle name="_ktdemo4_SKTMod6_Project United (10.01.04)_4 2" xfId="2466" xr:uid="{00000000-0005-0000-0000-0000C1090000}"/>
    <cellStyle name="_ktdemo4_SKTMod6_Project United (10.01.04)_4_Project United (10.12.04) iBase v2" xfId="2467" xr:uid="{00000000-0005-0000-0000-0000C2090000}"/>
    <cellStyle name="_ktdemo4_SKTMod6_Project United (10.01.04)_4_Project United (10.12.04) iBase v2 2" xfId="2468" xr:uid="{00000000-0005-0000-0000-0000C3090000}"/>
    <cellStyle name="_ktdemo4_SKTMod6_Project United (10.05.04)" xfId="2469" xr:uid="{00000000-0005-0000-0000-0000C4090000}"/>
    <cellStyle name="_ktdemo4_SKTMod6_Project United (10.05.04) 2" xfId="2470" xr:uid="{00000000-0005-0000-0000-0000C5090000}"/>
    <cellStyle name="_ktdemo4_SKTMod6_Project United (10.05.04)_Project United (10.12.04) iBase v2" xfId="2471" xr:uid="{00000000-0005-0000-0000-0000C6090000}"/>
    <cellStyle name="_ktdemo4_SKTMod6_Project United (10.05.04)_Project United (10.12.04) iBase v2 2" xfId="2472" xr:uid="{00000000-0005-0000-0000-0000C7090000}"/>
    <cellStyle name="_ktdemo4_SKTMod6_Project United (10.05.04)_SKT_v4" xfId="2473" xr:uid="{00000000-0005-0000-0000-0000C8090000}"/>
    <cellStyle name="_ktdemo4_SKTMod6_Project United (10.05.04)_SKT_v4 2" xfId="2474" xr:uid="{00000000-0005-0000-0000-0000C9090000}"/>
    <cellStyle name="_ktdemo4_SKTMod6_Project United (10.05.04)_SKT_v4_Project United (10.12.04) iBase v2" xfId="2475" xr:uid="{00000000-0005-0000-0000-0000CA090000}"/>
    <cellStyle name="_ktdemo4_SKTMod6_Project United (10.05.04)_SKT_v4_Project United (10.12.04) iBase v2 2" xfId="2476" xr:uid="{00000000-0005-0000-0000-0000CB090000}"/>
    <cellStyle name="_ktdemo4_SKTSales2" xfId="2477" xr:uid="{00000000-0005-0000-0000-0000CC090000}"/>
    <cellStyle name="_ktdemo4_SKTSales2 2" xfId="2478" xr:uid="{00000000-0005-0000-0000-0000CD090000}"/>
    <cellStyle name="_ktdemo4_SKTSales2_KeyDrivers" xfId="2479" xr:uid="{00000000-0005-0000-0000-0000CE090000}"/>
    <cellStyle name="_ktdemo4_SKTSales2_KeyDrivers 2" xfId="2480" xr:uid="{00000000-0005-0000-0000-0000CF090000}"/>
    <cellStyle name="_ktdemo4_SKTSales2_KeyDrivers_Project United (10.12.04) iBase v2" xfId="2481" xr:uid="{00000000-0005-0000-0000-0000D0090000}"/>
    <cellStyle name="_ktdemo4_SKTSales2_KeyDrivers_Project United (10.12.04) iBase v2 2" xfId="2482" xr:uid="{00000000-0005-0000-0000-0000D1090000}"/>
    <cellStyle name="_ktdemo4_SKTSales2_MVNO Subs Model" xfId="2483" xr:uid="{00000000-0005-0000-0000-0000D2090000}"/>
    <cellStyle name="_ktdemo4_SKTSales2_MVNO Subs Model 2" xfId="2484" xr:uid="{00000000-0005-0000-0000-0000D3090000}"/>
    <cellStyle name="_ktdemo4_SKTSales2_MVNO Subs Model_Project United (10.12.04) iBase v2" xfId="2485" xr:uid="{00000000-0005-0000-0000-0000D4090000}"/>
    <cellStyle name="_ktdemo4_SKTSales2_MVNO Subs Model_Project United (10.12.04) iBase v2 2" xfId="2486" xr:uid="{00000000-0005-0000-0000-0000D5090000}"/>
    <cellStyle name="_ktdemo4_SKTSales2_Project United (10.01.04)_2" xfId="2487" xr:uid="{00000000-0005-0000-0000-0000D6090000}"/>
    <cellStyle name="_ktdemo4_SKTSales2_Project United (10.01.04)_2 2" xfId="2488" xr:uid="{00000000-0005-0000-0000-0000D7090000}"/>
    <cellStyle name="_ktdemo4_SKTSales2_Project United (10.01.04)_2_Project United (10.12.04) iBase v2" xfId="2489" xr:uid="{00000000-0005-0000-0000-0000D8090000}"/>
    <cellStyle name="_ktdemo4_SKTSales2_Project United (10.01.04)_2_Project United (10.12.04) iBase v2 2" xfId="2490" xr:uid="{00000000-0005-0000-0000-0000D9090000}"/>
    <cellStyle name="_ktdemo4_SKTSales2_Project United (10.01.04)_4" xfId="2491" xr:uid="{00000000-0005-0000-0000-0000DA090000}"/>
    <cellStyle name="_ktdemo4_SKTSales2_Project United (10.01.04)_4 2" xfId="2492" xr:uid="{00000000-0005-0000-0000-0000DB090000}"/>
    <cellStyle name="_ktdemo4_SKTSales2_Project United (10.01.04)_4_Project United (10.12.04) iBase v2" xfId="2493" xr:uid="{00000000-0005-0000-0000-0000DC090000}"/>
    <cellStyle name="_ktdemo4_SKTSales2_Project United (10.01.04)_4_Project United (10.12.04) iBase v2 2" xfId="2494" xr:uid="{00000000-0005-0000-0000-0000DD090000}"/>
    <cellStyle name="_ktdemo4_SKTSales2_Project United (10.05.04)" xfId="2495" xr:uid="{00000000-0005-0000-0000-0000DE090000}"/>
    <cellStyle name="_ktdemo4_SKTSales2_Project United (10.05.04) 2" xfId="2496" xr:uid="{00000000-0005-0000-0000-0000DF090000}"/>
    <cellStyle name="_ktdemo4_SKTSales2_Project United (10.05.04)_Project United (10.12.04) iBase v2" xfId="2497" xr:uid="{00000000-0005-0000-0000-0000E0090000}"/>
    <cellStyle name="_ktdemo4_SKTSales2_Project United (10.05.04)_Project United (10.12.04) iBase v2 2" xfId="2498" xr:uid="{00000000-0005-0000-0000-0000E1090000}"/>
    <cellStyle name="_ktdemo4_SKTSales2_Project United (10.05.04)_SKT_v4" xfId="2499" xr:uid="{00000000-0005-0000-0000-0000E2090000}"/>
    <cellStyle name="_ktdemo4_SKTSales2_Project United (10.05.04)_SKT_v4 2" xfId="2500" xr:uid="{00000000-0005-0000-0000-0000E3090000}"/>
    <cellStyle name="_ktdemo4_SKTSales2_Project United (10.05.04)_SKT_v4_Project United (10.12.04) iBase v2" xfId="2501" xr:uid="{00000000-0005-0000-0000-0000E4090000}"/>
    <cellStyle name="_ktdemo4_SKTSales2_Project United (10.05.04)_SKT_v4_Project United (10.12.04) iBase v2 2" xfId="2502" xr:uid="{00000000-0005-0000-0000-0000E5090000}"/>
    <cellStyle name="_KTF Model (link)" xfId="2503" xr:uid="{00000000-0005-0000-0000-0000E6090000}"/>
    <cellStyle name="_KTF Model (link) 2" xfId="2504" xr:uid="{00000000-0005-0000-0000-0000E7090000}"/>
    <cellStyle name="_KTF shares" xfId="2505" xr:uid="{00000000-0005-0000-0000-0000E8090000}"/>
    <cellStyle name="_KTF shares 2" xfId="2506" xr:uid="{00000000-0005-0000-0000-0000E9090000}"/>
    <cellStyle name="_KTF shares_KeyDrivers" xfId="2507" xr:uid="{00000000-0005-0000-0000-0000EA090000}"/>
    <cellStyle name="_KTF shares_KeyDrivers 2" xfId="2508" xr:uid="{00000000-0005-0000-0000-0000EB090000}"/>
    <cellStyle name="_KTF shares_KeyDrivers_Project United (10.12.04) iBase v2" xfId="2509" xr:uid="{00000000-0005-0000-0000-0000EC090000}"/>
    <cellStyle name="_KTF shares_KeyDrivers_Project United (10.12.04) iBase v2 2" xfId="2510" xr:uid="{00000000-0005-0000-0000-0000ED090000}"/>
    <cellStyle name="_KTF shares_MVNO Subs Model" xfId="2511" xr:uid="{00000000-0005-0000-0000-0000EE090000}"/>
    <cellStyle name="_KTF shares_MVNO Subs Model 2" xfId="2512" xr:uid="{00000000-0005-0000-0000-0000EF090000}"/>
    <cellStyle name="_KTF shares_MVNO Subs Model_Project United (10.12.04) iBase v2" xfId="2513" xr:uid="{00000000-0005-0000-0000-0000F0090000}"/>
    <cellStyle name="_KTF shares_MVNO Subs Model_Project United (10.12.04) iBase v2 2" xfId="2514" xr:uid="{00000000-0005-0000-0000-0000F1090000}"/>
    <cellStyle name="_KTF shares_Project United (10.01.04)_2" xfId="2515" xr:uid="{00000000-0005-0000-0000-0000F2090000}"/>
    <cellStyle name="_KTF shares_Project United (10.01.04)_2 2" xfId="2516" xr:uid="{00000000-0005-0000-0000-0000F3090000}"/>
    <cellStyle name="_KTF shares_Project United (10.01.04)_2_Project United (10.12.04) iBase v2" xfId="2517" xr:uid="{00000000-0005-0000-0000-0000F4090000}"/>
    <cellStyle name="_KTF shares_Project United (10.01.04)_2_Project United (10.12.04) iBase v2 2" xfId="2518" xr:uid="{00000000-0005-0000-0000-0000F5090000}"/>
    <cellStyle name="_KTF shares_Project United (10.01.04)_4" xfId="2519" xr:uid="{00000000-0005-0000-0000-0000F6090000}"/>
    <cellStyle name="_KTF shares_Project United (10.01.04)_4 2" xfId="2520" xr:uid="{00000000-0005-0000-0000-0000F7090000}"/>
    <cellStyle name="_KTF shares_Project United (10.01.04)_4_Project United (10.12.04) iBase v2" xfId="2521" xr:uid="{00000000-0005-0000-0000-0000F8090000}"/>
    <cellStyle name="_KTF shares_Project United (10.01.04)_4_Project United (10.12.04) iBase v2 2" xfId="2522" xr:uid="{00000000-0005-0000-0000-0000F9090000}"/>
    <cellStyle name="_KTF shares_Project United (10.05.04)" xfId="2523" xr:uid="{00000000-0005-0000-0000-0000FA090000}"/>
    <cellStyle name="_KTF shares_Project United (10.05.04) 2" xfId="2524" xr:uid="{00000000-0005-0000-0000-0000FB090000}"/>
    <cellStyle name="_KTF shares_Project United (10.05.04)_Project United (10.12.04) iBase v2" xfId="2525" xr:uid="{00000000-0005-0000-0000-0000FC090000}"/>
    <cellStyle name="_KTF shares_Project United (10.05.04)_Project United (10.12.04) iBase v2 2" xfId="2526" xr:uid="{00000000-0005-0000-0000-0000FD090000}"/>
    <cellStyle name="_KTF shares_Project United (10.05.04)_SKT_v4" xfId="2527" xr:uid="{00000000-0005-0000-0000-0000FE090000}"/>
    <cellStyle name="_KTF shares_Project United (10.05.04)_SKT_v4 2" xfId="2528" xr:uid="{00000000-0005-0000-0000-0000FF090000}"/>
    <cellStyle name="_KTF shares_Project United (10.05.04)_SKT_v4_Project United (10.12.04) iBase v2" xfId="2529" xr:uid="{00000000-0005-0000-0000-0000000A0000}"/>
    <cellStyle name="_KTF shares_Project United (10.05.04)_SKT_v4_Project United (10.12.04) iBase v2 2" xfId="2530" xr:uid="{00000000-0005-0000-0000-0000010A0000}"/>
    <cellStyle name="_KTF-MOD new2" xfId="2531" xr:uid="{00000000-0005-0000-0000-0000020A0000}"/>
    <cellStyle name="_KTF-MOD new2 2" xfId="2532" xr:uid="{00000000-0005-0000-0000-0000030A0000}"/>
    <cellStyle name="_KTF-MOD new2_KeyDrivers" xfId="2533" xr:uid="{00000000-0005-0000-0000-0000040A0000}"/>
    <cellStyle name="_KTF-MOD new2_KeyDrivers 2" xfId="2534" xr:uid="{00000000-0005-0000-0000-0000050A0000}"/>
    <cellStyle name="_KTF-MOD new2_KeyDrivers_Project United (10.12.04) iBase v2" xfId="2535" xr:uid="{00000000-0005-0000-0000-0000060A0000}"/>
    <cellStyle name="_KTF-MOD new2_KeyDrivers_Project United (10.12.04) iBase v2 2" xfId="2536" xr:uid="{00000000-0005-0000-0000-0000070A0000}"/>
    <cellStyle name="_KTF-MOD new2_MVNO Subs Model" xfId="2537" xr:uid="{00000000-0005-0000-0000-0000080A0000}"/>
    <cellStyle name="_KTF-MOD new2_MVNO Subs Model 2" xfId="2538" xr:uid="{00000000-0005-0000-0000-0000090A0000}"/>
    <cellStyle name="_KTF-MOD new2_MVNO Subs Model_Project United (10.12.04) iBase v2" xfId="2539" xr:uid="{00000000-0005-0000-0000-00000A0A0000}"/>
    <cellStyle name="_KTF-MOD new2_MVNO Subs Model_Project United (10.12.04) iBase v2 2" xfId="2540" xr:uid="{00000000-0005-0000-0000-00000B0A0000}"/>
    <cellStyle name="_KTF-MOD new2_Project United (10.01.04)_2" xfId="2541" xr:uid="{00000000-0005-0000-0000-00000C0A0000}"/>
    <cellStyle name="_KTF-MOD new2_Project United (10.01.04)_2 2" xfId="2542" xr:uid="{00000000-0005-0000-0000-00000D0A0000}"/>
    <cellStyle name="_KTF-MOD new2_Project United (10.01.04)_2_Project United (10.12.04) iBase v2" xfId="2543" xr:uid="{00000000-0005-0000-0000-00000E0A0000}"/>
    <cellStyle name="_KTF-MOD new2_Project United (10.01.04)_2_Project United (10.12.04) iBase v2 2" xfId="2544" xr:uid="{00000000-0005-0000-0000-00000F0A0000}"/>
    <cellStyle name="_KTF-MOD new2_Project United (10.01.04)_4" xfId="2545" xr:uid="{00000000-0005-0000-0000-0000100A0000}"/>
    <cellStyle name="_KTF-MOD new2_Project United (10.01.04)_4 2" xfId="2546" xr:uid="{00000000-0005-0000-0000-0000110A0000}"/>
    <cellStyle name="_KTF-MOD new2_Project United (10.01.04)_4_Project United (10.12.04) iBase v2" xfId="2547" xr:uid="{00000000-0005-0000-0000-0000120A0000}"/>
    <cellStyle name="_KTF-MOD new2_Project United (10.01.04)_4_Project United (10.12.04) iBase v2 2" xfId="2548" xr:uid="{00000000-0005-0000-0000-0000130A0000}"/>
    <cellStyle name="_KTF-MOD new2_Project United (10.05.04)" xfId="2549" xr:uid="{00000000-0005-0000-0000-0000140A0000}"/>
    <cellStyle name="_KTF-MOD new2_Project United (10.05.04) 2" xfId="2550" xr:uid="{00000000-0005-0000-0000-0000150A0000}"/>
    <cellStyle name="_KTF-MOD new2_Project United (10.05.04)_Project United (10.12.04) iBase v2" xfId="2551" xr:uid="{00000000-0005-0000-0000-0000160A0000}"/>
    <cellStyle name="_KTF-MOD new2_Project United (10.05.04)_Project United (10.12.04) iBase v2 2" xfId="2552" xr:uid="{00000000-0005-0000-0000-0000170A0000}"/>
    <cellStyle name="_KTF-MOD new2_Project United (10.05.04)_SKT_v4" xfId="2553" xr:uid="{00000000-0005-0000-0000-0000180A0000}"/>
    <cellStyle name="_KTF-MOD new2_Project United (10.05.04)_SKT_v4 2" xfId="2554" xr:uid="{00000000-0005-0000-0000-0000190A0000}"/>
    <cellStyle name="_KTF-MOD new2_Project United (10.05.04)_SKT_v4_Project United (10.12.04) iBase v2" xfId="2555" xr:uid="{00000000-0005-0000-0000-00001A0A0000}"/>
    <cellStyle name="_KTF-MOD new2_Project United (10.05.04)_SKT_v4_Project United (10.12.04) iBase v2 2" xfId="2556" xr:uid="{00000000-0005-0000-0000-00001B0A0000}"/>
    <cellStyle name="_KThome" xfId="2557" xr:uid="{00000000-0005-0000-0000-00001C0A0000}"/>
    <cellStyle name="_KThome 2" xfId="2558" xr:uid="{00000000-0005-0000-0000-00001D0A0000}"/>
    <cellStyle name="_KThome_KeyDrivers" xfId="2559" xr:uid="{00000000-0005-0000-0000-00001E0A0000}"/>
    <cellStyle name="_KThome_KeyDrivers 2" xfId="2560" xr:uid="{00000000-0005-0000-0000-00001F0A0000}"/>
    <cellStyle name="_KThome_KeyDrivers_Project United (10.12.04) iBase v2" xfId="2561" xr:uid="{00000000-0005-0000-0000-0000200A0000}"/>
    <cellStyle name="_KThome_KeyDrivers_Project United (10.12.04) iBase v2 2" xfId="2562" xr:uid="{00000000-0005-0000-0000-0000210A0000}"/>
    <cellStyle name="_KThome_MVNO Subs Model" xfId="2563" xr:uid="{00000000-0005-0000-0000-0000220A0000}"/>
    <cellStyle name="_KThome_MVNO Subs Model 2" xfId="2564" xr:uid="{00000000-0005-0000-0000-0000230A0000}"/>
    <cellStyle name="_KThome_MVNO Subs Model_Project United (10.12.04) iBase v2" xfId="2565" xr:uid="{00000000-0005-0000-0000-0000240A0000}"/>
    <cellStyle name="_KThome_MVNO Subs Model_Project United (10.12.04) iBase v2 2" xfId="2566" xr:uid="{00000000-0005-0000-0000-0000250A0000}"/>
    <cellStyle name="_KThome_Project United (10.01.04)_2" xfId="2567" xr:uid="{00000000-0005-0000-0000-0000260A0000}"/>
    <cellStyle name="_KThome_Project United (10.01.04)_2 2" xfId="2568" xr:uid="{00000000-0005-0000-0000-0000270A0000}"/>
    <cellStyle name="_KThome_Project United (10.01.04)_2_Project United (10.12.04) iBase v2" xfId="2569" xr:uid="{00000000-0005-0000-0000-0000280A0000}"/>
    <cellStyle name="_KThome_Project United (10.01.04)_2_Project United (10.12.04) iBase v2 2" xfId="2570" xr:uid="{00000000-0005-0000-0000-0000290A0000}"/>
    <cellStyle name="_KThome_Project United (10.01.04)_4" xfId="2571" xr:uid="{00000000-0005-0000-0000-00002A0A0000}"/>
    <cellStyle name="_KThome_Project United (10.01.04)_4 2" xfId="2572" xr:uid="{00000000-0005-0000-0000-00002B0A0000}"/>
    <cellStyle name="_KThome_Project United (10.01.04)_4_Project United (10.12.04) iBase v2" xfId="2573" xr:uid="{00000000-0005-0000-0000-00002C0A0000}"/>
    <cellStyle name="_KThome_Project United (10.01.04)_4_Project United (10.12.04) iBase v2 2" xfId="2574" xr:uid="{00000000-0005-0000-0000-00002D0A0000}"/>
    <cellStyle name="_KThome_Project United (10.05.04)" xfId="2575" xr:uid="{00000000-0005-0000-0000-00002E0A0000}"/>
    <cellStyle name="_KThome_Project United (10.05.04) 2" xfId="2576" xr:uid="{00000000-0005-0000-0000-00002F0A0000}"/>
    <cellStyle name="_KThome_Project United (10.05.04)_Project United (10.12.04) iBase v2" xfId="2577" xr:uid="{00000000-0005-0000-0000-0000300A0000}"/>
    <cellStyle name="_KThome_Project United (10.05.04)_Project United (10.12.04) iBase v2 2" xfId="2578" xr:uid="{00000000-0005-0000-0000-0000310A0000}"/>
    <cellStyle name="_KThome_Project United (10.05.04)_SKT_v4" xfId="2579" xr:uid="{00000000-0005-0000-0000-0000320A0000}"/>
    <cellStyle name="_KThome_Project United (10.05.04)_SKT_v4 2" xfId="2580" xr:uid="{00000000-0005-0000-0000-0000330A0000}"/>
    <cellStyle name="_KThome_Project United (10.05.04)_SKT_v4_Project United (10.12.04) iBase v2" xfId="2581" xr:uid="{00000000-0005-0000-0000-0000340A0000}"/>
    <cellStyle name="_KThome_Project United (10.05.04)_SKT_v4_Project United (10.12.04) iBase v2 2" xfId="2582" xr:uid="{00000000-0005-0000-0000-0000350A0000}"/>
    <cellStyle name="_Laputa Valuation Model - May 26, 2004" xfId="2583" xr:uid="{00000000-0005-0000-0000-0000360A0000}"/>
    <cellStyle name="_Laputa Valuation Model - May 26, 2004 2" xfId="2584" xr:uid="{00000000-0005-0000-0000-0000370A0000}"/>
    <cellStyle name="_leadsheet(스파클)" xfId="2585" xr:uid="{00000000-0005-0000-0000-0000380A0000}"/>
    <cellStyle name="_LGT_R_20030512" xfId="2586" xr:uid="{00000000-0005-0000-0000-0000390A0000}"/>
    <cellStyle name="_LGT_R_20030512 2" xfId="2587" xr:uid="{00000000-0005-0000-0000-00003A0A0000}"/>
    <cellStyle name="_LIVE_DS_2006Q2_Worldwide_Freocast_DataTables" xfId="2588" xr:uid="{00000000-0005-0000-0000-00003B0A0000}"/>
    <cellStyle name="_LS전선(07.07.09)" xfId="2589" xr:uid="{00000000-0005-0000-0000-00003C0A0000}"/>
    <cellStyle name="_macro" xfId="2590" xr:uid="{00000000-0005-0000-0000-00003D0A0000}"/>
    <cellStyle name="_macro 2" xfId="2591" xr:uid="{00000000-0005-0000-0000-00003E0A0000}"/>
    <cellStyle name="_macro_data_annl" xfId="2592" xr:uid="{00000000-0005-0000-0000-00003F0A0000}"/>
    <cellStyle name="_macro_data_annl 2" xfId="2593" xr:uid="{00000000-0005-0000-0000-0000400A0000}"/>
    <cellStyle name="_macro_data_mkt" xfId="2594" xr:uid="{00000000-0005-0000-0000-0000410A0000}"/>
    <cellStyle name="_macro_data_mkt 2" xfId="2595" xr:uid="{00000000-0005-0000-0000-0000420A0000}"/>
    <cellStyle name="_macro_삼성전자_20060208" xfId="2596" xr:uid="{00000000-0005-0000-0000-0000430A0000}"/>
    <cellStyle name="_macro_삼성전자_20060208 2" xfId="2597" xr:uid="{00000000-0005-0000-0000-0000440A0000}"/>
    <cellStyle name="_macro_추정재무제표" xfId="2598" xr:uid="{00000000-0005-0000-0000-0000450A0000}"/>
    <cellStyle name="_macro_추정재무제표 2" xfId="2599" xr:uid="{00000000-0005-0000-0000-0000460A0000}"/>
    <cellStyle name="_macro_추정재무제표_받은파일" xfId="2600" xr:uid="{00000000-0005-0000-0000-0000470A0000}"/>
    <cellStyle name="_macro_추정재무제표_받은파일 2" xfId="2601" xr:uid="{00000000-0005-0000-0000-0000480A0000}"/>
    <cellStyle name="_Material" xfId="2602" xr:uid="{00000000-0005-0000-0000-0000490A0000}"/>
    <cellStyle name="_mkt_data" xfId="2603" xr:uid="{00000000-0005-0000-0000-00004A0A0000}"/>
    <cellStyle name="_mkt_data 2" xfId="2604" xr:uid="{00000000-0005-0000-0000-00004B0A0000}"/>
    <cellStyle name="_MSCI 국가지수, 기준환율의 YTD_081006" xfId="2605" xr:uid="{00000000-0005-0000-0000-00004C0A0000}"/>
    <cellStyle name="_MSCI 국가지수, 기준환율의 YTD_081006_유가, 정유사 주가 및 철강 가격, 재고 추이 등_081014" xfId="2606" xr:uid="{00000000-0005-0000-0000-00004D0A0000}"/>
    <cellStyle name="_MSCI 국가지수, 기준환율의 YTD_081008" xfId="2607" xr:uid="{00000000-0005-0000-0000-00004E0A0000}"/>
    <cellStyle name="_MSCI 국가지수, 기준환율의 YTD_081008_유가, 정유사 주가 및 철강 가격, 재고 추이 등_081014" xfId="2608" xr:uid="{00000000-0005-0000-0000-00004F0A0000}"/>
    <cellStyle name="_MSCI 국가지수, 기준환율의 YTD_081009" xfId="2609" xr:uid="{00000000-0005-0000-0000-0000500A0000}"/>
    <cellStyle name="_MSCI 국가지수, 기준환율의 YTD_081009_유가, 정유사 주가 및 철강 가격, 재고 추이 등_081014" xfId="2610" xr:uid="{00000000-0005-0000-0000-0000510A0000}"/>
    <cellStyle name="_MSCI 국가지수, 기준환율의 YTD_081010" xfId="2611" xr:uid="{00000000-0005-0000-0000-0000520A0000}"/>
    <cellStyle name="_MSCI 국가지수, 기준환율의 각 기간별 등락률" xfId="2612" xr:uid="{00000000-0005-0000-0000-0000530A0000}"/>
    <cellStyle name="_MSCI 국가지수, 기준환율의 각 기간별 등락률_081010" xfId="2613" xr:uid="{00000000-0005-0000-0000-0000540A0000}"/>
    <cellStyle name="_MVNO Subs Model" xfId="2614" xr:uid="{00000000-0005-0000-0000-0000550A0000}"/>
    <cellStyle name="_MVNO Subs Model 2" xfId="2615" xr:uid="{00000000-0005-0000-0000-0000560A0000}"/>
    <cellStyle name="_MVNO Subs Model_Project United (10.12.04) iBase v2" xfId="2616" xr:uid="{00000000-0005-0000-0000-0000570A0000}"/>
    <cellStyle name="_MVNO Subs Model_Project United (10.12.04) iBase v2 2" xfId="2617" xr:uid="{00000000-0005-0000-0000-0000580A0000}"/>
    <cellStyle name="_new_valuation_model_060425" xfId="2618" xr:uid="{00000000-0005-0000-0000-0000590A0000}"/>
    <cellStyle name="_new_valuation_model_060425 2" xfId="2619" xr:uid="{00000000-0005-0000-0000-00005A0A0000}"/>
    <cellStyle name="_new_valuation_model4" xfId="2620" xr:uid="{00000000-0005-0000-0000-00005B0A0000}"/>
    <cellStyle name="_new_valuation_model4 2" xfId="2621" xr:uid="{00000000-0005-0000-0000-00005C0A0000}"/>
    <cellStyle name="_NPC_Consensus" xfId="2622" xr:uid="{00000000-0005-0000-0000-00005D0A0000}"/>
    <cellStyle name="_NPC_Consensus 2" xfId="2623" xr:uid="{00000000-0005-0000-0000-00005E0A0000}"/>
    <cellStyle name="_operating" xfId="2624" xr:uid="{00000000-0005-0000-0000-00005F0A0000}"/>
    <cellStyle name="_others" xfId="2625" xr:uid="{00000000-0005-0000-0000-0000600A0000}"/>
    <cellStyle name="_others 2" xfId="2626" xr:uid="{00000000-0005-0000-0000-0000610A0000}"/>
    <cellStyle name="_pit면적" xfId="2627" xr:uid="{00000000-0005-0000-0000-0000620A0000}"/>
    <cellStyle name="_pit면적 2" xfId="2628" xr:uid="{00000000-0005-0000-0000-0000630A0000}"/>
    <cellStyle name="_pit면적_000실시공최소화방안" xfId="2629" xr:uid="{00000000-0005-0000-0000-0000640A0000}"/>
    <cellStyle name="_pit면적_000실시공최소화방안 2" xfId="2630" xr:uid="{00000000-0005-0000-0000-0000650A0000}"/>
    <cellStyle name="_pit면적_000실시공최소화방안_041112공사중지내역" xfId="2631" xr:uid="{00000000-0005-0000-0000-0000660A0000}"/>
    <cellStyle name="_pit면적_000실시공최소화방안_041112공사중지내역 2" xfId="2632" xr:uid="{00000000-0005-0000-0000-0000670A0000}"/>
    <cellStyle name="_pit면적_000실시공최소화방안_041112공사중지내역_제일기획_0727" xfId="2633" xr:uid="{00000000-0005-0000-0000-0000680A0000}"/>
    <cellStyle name="_pit면적_000실시공최소화방안_041112공사중지내역_제일기획_0727 2" xfId="2634" xr:uid="{00000000-0005-0000-0000-0000690A0000}"/>
    <cellStyle name="_pit면적_000실시공최소화방안_제일기획_0727" xfId="2635" xr:uid="{00000000-0005-0000-0000-00006A0A0000}"/>
    <cellStyle name="_pit면적_000실시공최소화방안_제일기획_0727 2" xfId="2636" xr:uid="{00000000-0005-0000-0000-00006B0A0000}"/>
    <cellStyle name="_pit면적_041112공사중지내역" xfId="2637" xr:uid="{00000000-0005-0000-0000-00006C0A0000}"/>
    <cellStyle name="_pit면적_041112공사중지내역 2" xfId="2638" xr:uid="{00000000-0005-0000-0000-00006D0A0000}"/>
    <cellStyle name="_pit면적_041112공사중지내역_041112공사중지내역" xfId="2639" xr:uid="{00000000-0005-0000-0000-00006E0A0000}"/>
    <cellStyle name="_pit면적_041112공사중지내역_041112공사중지내역 2" xfId="2640" xr:uid="{00000000-0005-0000-0000-00006F0A0000}"/>
    <cellStyle name="_pit면적_041112공사중지내역_041112공사중지내역_제일기획_0727" xfId="2641" xr:uid="{00000000-0005-0000-0000-0000700A0000}"/>
    <cellStyle name="_pit면적_041112공사중지내역_041112공사중지내역_제일기획_0727 2" xfId="2642" xr:uid="{00000000-0005-0000-0000-0000710A0000}"/>
    <cellStyle name="_pit면적_041112공사중지내역_제일기획_0727" xfId="2643" xr:uid="{00000000-0005-0000-0000-0000720A0000}"/>
    <cellStyle name="_pit면적_041112공사중지내역_제일기획_0727 2" xfId="2644" xr:uid="{00000000-0005-0000-0000-0000730A0000}"/>
    <cellStyle name="_pit면적_제일기획_0727" xfId="2645" xr:uid="{00000000-0005-0000-0000-0000740A0000}"/>
    <cellStyle name="_pit면적_제일기획_0727 2" xfId="2646" xr:uid="{00000000-0005-0000-0000-0000750A0000}"/>
    <cellStyle name="_PLDT" xfId="2647" xr:uid="{00000000-0005-0000-0000-0000760A0000}"/>
    <cellStyle name="_PLDT_annual" xfId="2648" xr:uid="{00000000-0005-0000-0000-0000770A0000}"/>
    <cellStyle name="_PLDT_Capex&amp;depreciation" xfId="2649" xr:uid="{00000000-0005-0000-0000-0000780A0000}"/>
    <cellStyle name="_PLDT_capital" xfId="2650" xr:uid="{00000000-0005-0000-0000-0000790A0000}"/>
    <cellStyle name="_PLDT_regional sales volume 1" xfId="2651" xr:uid="{00000000-0005-0000-0000-00007A0A0000}"/>
    <cellStyle name="_PLDT_regional sales volume 2" xfId="2652" xr:uid="{00000000-0005-0000-0000-00007B0A0000}"/>
    <cellStyle name="_Price" xfId="2653" xr:uid="{00000000-0005-0000-0000-00007C0A0000}"/>
    <cellStyle name="_Price 2" xfId="2654" xr:uid="{00000000-0005-0000-0000-00007D0A0000}"/>
    <cellStyle name="_Proj United (10.29.04) Base" xfId="2655" xr:uid="{00000000-0005-0000-0000-00007E0A0000}"/>
    <cellStyle name="_Proj United (10.29.04) Base 2" xfId="2656" xr:uid="{00000000-0005-0000-0000-00007F0A0000}"/>
    <cellStyle name="_Project United - 10.28edit2" xfId="2657" xr:uid="{00000000-0005-0000-0000-0000800A0000}"/>
    <cellStyle name="_Project United - 10.28edit2 2" xfId="2658" xr:uid="{00000000-0005-0000-0000-0000810A0000}"/>
    <cellStyle name="_Project United - 10.28edit2_@13. Himart management accounts (version 6)_20050510" xfId="2659" xr:uid="{00000000-0005-0000-0000-0000820A0000}"/>
    <cellStyle name="_Project United - 10.28edit2_@13. Himart management accounts (version 6)_20050510 2" xfId="2660" xr:uid="{00000000-0005-0000-0000-0000830A0000}"/>
    <cellStyle name="_Project United - 10.28edit2_@2-1. Himart management accounts_Affinity_20050510_Draft" xfId="2661" xr:uid="{00000000-0005-0000-0000-0000840A0000}"/>
    <cellStyle name="_Project United - 10.28edit2_@2-1. Himart management accounts_Affinity_20050510_Draft 2" xfId="2662" xr:uid="{00000000-0005-0000-0000-0000850A0000}"/>
    <cellStyle name="_Project United - 10.28edit2_1-2. @Himart management accounts_20050511" xfId="2663" xr:uid="{00000000-0005-0000-0000-0000860A0000}"/>
    <cellStyle name="_Project United - 10.28edit2_1-2. @Himart management accounts_20050511 2" xfId="2664" xr:uid="{00000000-0005-0000-0000-0000870A0000}"/>
    <cellStyle name="_Project United - 10.28edit2_1-3. @Himart management accounts_20050512" xfId="2665" xr:uid="{00000000-0005-0000-0000-0000880A0000}"/>
    <cellStyle name="_Project United - 10.28edit2_1-3. @Himart management accounts_20050512 2" xfId="2666" xr:uid="{00000000-0005-0000-0000-0000890A0000}"/>
    <cellStyle name="_Project United - 10.28edit2_13. mapping" xfId="2667" xr:uid="{00000000-0005-0000-0000-00008A0A0000}"/>
    <cellStyle name="_Project United - 10.28edit2_13. mapping 2" xfId="2668" xr:uid="{00000000-0005-0000-0000-00008B0A0000}"/>
    <cellStyle name="_Project United - 10.28edit2_2  (번역) Himart management accounts_20050510" xfId="2669" xr:uid="{00000000-0005-0000-0000-00008C0A0000}"/>
    <cellStyle name="_Project United - 10.28edit2_2  (번역) Himart management accounts_20050510 2" xfId="2670" xr:uid="{00000000-0005-0000-0000-00008D0A0000}"/>
    <cellStyle name="_Project United - 10.28edit2_Himart management accounts" xfId="2671" xr:uid="{00000000-0005-0000-0000-00008E0A0000}"/>
    <cellStyle name="_Project United - 10.28edit2_Himart management accounts (TOC)" xfId="2672" xr:uid="{00000000-0005-0000-0000-00008F0A0000}"/>
    <cellStyle name="_Project United - 10.28edit2_Himart management accounts (TOC) 2" xfId="2673" xr:uid="{00000000-0005-0000-0000-0000900A0000}"/>
    <cellStyle name="_Project United - 10.28edit2_Himart management accounts (version 1)" xfId="2674" xr:uid="{00000000-0005-0000-0000-0000910A0000}"/>
    <cellStyle name="_Project United - 10.28edit2_Himart management accounts (version 1) 2" xfId="2675" xr:uid="{00000000-0005-0000-0000-0000920A0000}"/>
    <cellStyle name="_Project United - 10.28edit2_Himart management accounts (version 4)" xfId="2676" xr:uid="{00000000-0005-0000-0000-0000930A0000}"/>
    <cellStyle name="_Project United - 10.28edit2_Himart management accounts (version 4) 2" xfId="2677" xr:uid="{00000000-0005-0000-0000-0000940A0000}"/>
    <cellStyle name="_Project United - 10.28edit2_Himart management accounts 2" xfId="2678" xr:uid="{00000000-0005-0000-0000-0000950A0000}"/>
    <cellStyle name="_Project United - 10.28edit2_Himart management accounts 3" xfId="2679" xr:uid="{00000000-0005-0000-0000-0000960A0000}"/>
    <cellStyle name="_Project United - 10.28edit2_Himart management accounts 4" xfId="2680" xr:uid="{00000000-0005-0000-0000-0000970A0000}"/>
    <cellStyle name="_Project United - 10.28edit2_Project Golf_Financial Projections (1.21.05)" xfId="2681" xr:uid="{00000000-0005-0000-0000-0000980A0000}"/>
    <cellStyle name="_Project United - 10.28edit2_Project Golf_Financial Projections (1.21.05) 2" xfId="2682" xr:uid="{00000000-0005-0000-0000-0000990A0000}"/>
    <cellStyle name="_Project United - 10.28edit2_Project Golf_Financial Projections (1.22.05)" xfId="2683" xr:uid="{00000000-0005-0000-0000-00009A0A0000}"/>
    <cellStyle name="_Project United - 10.28edit2_Project Golf_Financial Projections (1.22.05) 2" xfId="2684" xr:uid="{00000000-0005-0000-0000-00009B0A0000}"/>
    <cellStyle name="_Project United - 10.28edit2_Project Golf_Financial Projections (1.23.05)" xfId="2685" xr:uid="{00000000-0005-0000-0000-00009C0A0000}"/>
    <cellStyle name="_Project United - 10.28edit2_Project Golf_Financial Projections (1.23.05) 2" xfId="2686" xr:uid="{00000000-0005-0000-0000-00009D0A0000}"/>
    <cellStyle name="_Project United - 10.28edit2_Project Golf_Financial Projections (1.24.05)_1" xfId="2687" xr:uid="{00000000-0005-0000-0000-00009E0A0000}"/>
    <cellStyle name="_Project United - 10.28edit2_Project Golf_Financial Projections (1.24.05)_1 2" xfId="2688" xr:uid="{00000000-0005-0000-0000-00009F0A0000}"/>
    <cellStyle name="_Project United - 10.28edit2_Project Golf_Financial Projections (1.24.05)_4" xfId="2689" xr:uid="{00000000-0005-0000-0000-0000A00A0000}"/>
    <cellStyle name="_Project United - 10.28edit2_Project Golf_Financial Projections (1.24.05)_4 2" xfId="2690" xr:uid="{00000000-0005-0000-0000-0000A10A0000}"/>
    <cellStyle name="_Project United - 10.28edit2_Project Golf_Financial Projections (1.25.05)" xfId="2691" xr:uid="{00000000-0005-0000-0000-0000A20A0000}"/>
    <cellStyle name="_Project United - 10.28edit2_Project Golf_Financial Projections (1.25.05) 2" xfId="2692" xr:uid="{00000000-0005-0000-0000-0000A30A0000}"/>
    <cellStyle name="_Project United - 10.28edit2_Project Golf_Financial Projections (1.26.05) KL_1" xfId="2693" xr:uid="{00000000-0005-0000-0000-0000A40A0000}"/>
    <cellStyle name="_Project United - 10.28edit2_Project Golf_Financial Projections (1.26.05) KL_1 2" xfId="2694" xr:uid="{00000000-0005-0000-0000-0000A50A0000}"/>
    <cellStyle name="_Project United - 10.28edit2_Project Golf_Financial Projections (1.27.05)_revised" xfId="2695" xr:uid="{00000000-0005-0000-0000-0000A60A0000}"/>
    <cellStyle name="_Project United - 10.28edit2_Project Golf_Financial Projections (1.27.05)_revised 2" xfId="2696" xr:uid="{00000000-0005-0000-0000-0000A70A0000}"/>
    <cellStyle name="_Project United - 10.28edit2_Project Golf_Financial Projections (1.30.05)_revised_1" xfId="2697" xr:uid="{00000000-0005-0000-0000-0000A80A0000}"/>
    <cellStyle name="_Project United - 10.28edit2_Project Golf_Financial Projections (1.30.05)_revised_1 2" xfId="2698" xr:uid="{00000000-0005-0000-0000-0000A90A0000}"/>
    <cellStyle name="_Project United - 10.28edit2_Project Golf_Financial Projections (1.31.05)_revised 2" xfId="2699" xr:uid="{00000000-0005-0000-0000-0000AA0A0000}"/>
    <cellStyle name="_Project United - 10.28edit2_Project Golf_Financial Projections (1.31.05)_revised 2 2" xfId="2700" xr:uid="{00000000-0005-0000-0000-0000AB0A0000}"/>
    <cellStyle name="_Project United - 10.28edit2_Project Golf_Financial Projections (12.04.04)" xfId="2701" xr:uid="{00000000-0005-0000-0000-0000AC0A0000}"/>
    <cellStyle name="_Project United - 10.28edit2_Project Golf_Financial Projections (12.04.04) 2" xfId="2702" xr:uid="{00000000-0005-0000-0000-0000AD0A0000}"/>
    <cellStyle name="_Project United - 10.28edit2_Project Golf_Financial Projections (2.1.05)_revised 21" xfId="2703" xr:uid="{00000000-0005-0000-0000-0000AE0A0000}"/>
    <cellStyle name="_Project United - 10.28edit2_Project Golf_Financial Projections (2.1.05)_revised 21 2" xfId="2704" xr:uid="{00000000-0005-0000-0000-0000AF0A0000}"/>
    <cellStyle name="_Project United (10.01.04)_2" xfId="2705" xr:uid="{00000000-0005-0000-0000-0000B00A0000}"/>
    <cellStyle name="_Project United (10.01.04)_2 2" xfId="2706" xr:uid="{00000000-0005-0000-0000-0000B10A0000}"/>
    <cellStyle name="_Project United (10.01.04)_2_Project United (10.12.04) iBase v2" xfId="2707" xr:uid="{00000000-0005-0000-0000-0000B20A0000}"/>
    <cellStyle name="_Project United (10.01.04)_2_Project United (10.12.04) iBase v2 2" xfId="2708" xr:uid="{00000000-0005-0000-0000-0000B30A0000}"/>
    <cellStyle name="_Project United (10.01.04)_4" xfId="2709" xr:uid="{00000000-0005-0000-0000-0000B40A0000}"/>
    <cellStyle name="_Project United (10.01.04)_4 2" xfId="2710" xr:uid="{00000000-0005-0000-0000-0000B50A0000}"/>
    <cellStyle name="_Project United (10.01.04)_4_Project United (10.12.04) iBase v2" xfId="2711" xr:uid="{00000000-0005-0000-0000-0000B60A0000}"/>
    <cellStyle name="_Project United (10.01.04)_4_Project United (10.12.04) iBase v2 2" xfId="2712" xr:uid="{00000000-0005-0000-0000-0000B70A0000}"/>
    <cellStyle name="_Project United (10.05.04)" xfId="2713" xr:uid="{00000000-0005-0000-0000-0000B80A0000}"/>
    <cellStyle name="_Project United (10.05.04) 2" xfId="2714" xr:uid="{00000000-0005-0000-0000-0000B90A0000}"/>
    <cellStyle name="_Project United (10.05.04)_Project United (10.12.04) iBase v2" xfId="2715" xr:uid="{00000000-0005-0000-0000-0000BA0A0000}"/>
    <cellStyle name="_Project United (10.05.04)_Project United (10.12.04) iBase v2 2" xfId="2716" xr:uid="{00000000-0005-0000-0000-0000BB0A0000}"/>
    <cellStyle name="_Project United (10.05.04)_SKT_v4" xfId="2717" xr:uid="{00000000-0005-0000-0000-0000BC0A0000}"/>
    <cellStyle name="_Project United (10.05.04)_SKT_v4 2" xfId="2718" xr:uid="{00000000-0005-0000-0000-0000BD0A0000}"/>
    <cellStyle name="_Project United (10.05.04)_SKT_v4_Project United (10.12.04) iBase v2" xfId="2719" xr:uid="{00000000-0005-0000-0000-0000BE0A0000}"/>
    <cellStyle name="_Project United (10.05.04)_SKT_v4_Project United (10.12.04) iBase v2 2" xfId="2720" xr:uid="{00000000-0005-0000-0000-0000BF0A0000}"/>
    <cellStyle name="_qt040622 30KVA_UPS_Battery" xfId="2721" xr:uid="{00000000-0005-0000-0000-0000C00A0000}"/>
    <cellStyle name="_qt040622 30KVA_UPS_Battery 2" xfId="2722" xr:uid="{00000000-0005-0000-0000-0000C10A0000}"/>
    <cellStyle name="_qt20040918_ML570" xfId="2723" xr:uid="{00000000-0005-0000-0000-0000C20A0000}"/>
    <cellStyle name="_qt20040918_ML570 2" xfId="2724" xr:uid="{00000000-0005-0000-0000-0000C30A0000}"/>
    <cellStyle name="_qt20041013_Notebook" xfId="2725" xr:uid="{00000000-0005-0000-0000-0000C40A0000}"/>
    <cellStyle name="_qt20041013_Notebook 2" xfId="2726" xr:uid="{00000000-0005-0000-0000-0000C50A0000}"/>
    <cellStyle name="_Quarterly_Model_Tube3" xfId="2727" xr:uid="{00000000-0005-0000-0000-0000C60A0000}"/>
    <cellStyle name="_Quarterly_Model_Tube3 2" xfId="2728" xr:uid="{00000000-0005-0000-0000-0000C70A0000}"/>
    <cellStyle name="_raw_data" xfId="2729" xr:uid="{00000000-0005-0000-0000-0000C80A0000}"/>
    <cellStyle name="_raw_data 2" xfId="2730" xr:uid="{00000000-0005-0000-0000-0000C90A0000}"/>
    <cellStyle name="_regional sales volume 1" xfId="2731" xr:uid="{00000000-0005-0000-0000-0000CA0A0000}"/>
    <cellStyle name="_regional sales volume 2" xfId="2732" xr:uid="{00000000-0005-0000-0000-0000CB0A0000}"/>
    <cellStyle name="_Report" xfId="2733" xr:uid="{00000000-0005-0000-0000-0000CC0A0000}"/>
    <cellStyle name="_report_1" xfId="2734" xr:uid="{00000000-0005-0000-0000-0000CD0A0000}"/>
    <cellStyle name="_report_1 2" xfId="2735" xr:uid="{00000000-0005-0000-0000-0000CE0A0000}"/>
    <cellStyle name="_Report1new" xfId="2736" xr:uid="{00000000-0005-0000-0000-0000CF0A0000}"/>
    <cellStyle name="_Report1new 2" xfId="2737" xr:uid="{00000000-0005-0000-0000-0000D00A0000}"/>
    <cellStyle name="_request_DI" xfId="2738" xr:uid="{00000000-0005-0000-0000-0000D10A0000}"/>
    <cellStyle name="_Row1" xfId="2739" xr:uid="{00000000-0005-0000-0000-0000D20A0000}"/>
    <cellStyle name="_Row1 2" xfId="2740" xr:uid="{00000000-0005-0000-0000-0000D30A0000}"/>
    <cellStyle name="_Row2" xfId="2741" xr:uid="{00000000-0005-0000-0000-0000D40A0000}"/>
    <cellStyle name="_Row2 2" xfId="2742" xr:uid="{00000000-0005-0000-0000-0000D50A0000}"/>
    <cellStyle name="_Row3" xfId="2743" xr:uid="{00000000-0005-0000-0000-0000D60A0000}"/>
    <cellStyle name="_Row3 2" xfId="2744" xr:uid="{00000000-0005-0000-0000-0000D70A0000}"/>
    <cellStyle name="_Row4" xfId="2745" xr:uid="{00000000-0005-0000-0000-0000D80A0000}"/>
    <cellStyle name="_Row4 2" xfId="2746" xr:uid="{00000000-0005-0000-0000-0000D90A0000}"/>
    <cellStyle name="_Row5" xfId="2747" xr:uid="{00000000-0005-0000-0000-0000DA0A0000}"/>
    <cellStyle name="_Row5 2" xfId="2748" xr:uid="{00000000-0005-0000-0000-0000DB0A0000}"/>
    <cellStyle name="_Row6" xfId="2749" xr:uid="{00000000-0005-0000-0000-0000DC0A0000}"/>
    <cellStyle name="_Row6 2" xfId="2750" xr:uid="{00000000-0005-0000-0000-0000DD0A0000}"/>
    <cellStyle name="_Row7" xfId="2751" xr:uid="{00000000-0005-0000-0000-0000DE0A0000}"/>
    <cellStyle name="_Row7 2" xfId="2752" xr:uid="{00000000-0005-0000-0000-0000DF0A0000}"/>
    <cellStyle name="_Sales &amp; COGS" xfId="2753" xr:uid="{00000000-0005-0000-0000-0000E00A0000}"/>
    <cellStyle name="_SAMEX" xfId="2754" xr:uid="{00000000-0005-0000-0000-0000E10A0000}"/>
    <cellStyle name="_SAMEX 2" xfId="2755" xr:uid="{00000000-0005-0000-0000-0000E20A0000}"/>
    <cellStyle name="_SBS_KYOBOITM1_0707" xfId="2756" xr:uid="{00000000-0005-0000-0000-0000E30A0000}"/>
    <cellStyle name="_setting" xfId="2757" xr:uid="{00000000-0005-0000-0000-0000E40A0000}"/>
    <cellStyle name="_setting 2" xfId="2758" xr:uid="{00000000-0005-0000-0000-0000E50A0000}"/>
    <cellStyle name="_setting_data_annl" xfId="2759" xr:uid="{00000000-0005-0000-0000-0000E60A0000}"/>
    <cellStyle name="_setting_data_annl 2" xfId="2760" xr:uid="{00000000-0005-0000-0000-0000E70A0000}"/>
    <cellStyle name="_setting_data_mkt" xfId="2761" xr:uid="{00000000-0005-0000-0000-0000E80A0000}"/>
    <cellStyle name="_setting_data_mkt 2" xfId="2762" xr:uid="{00000000-0005-0000-0000-0000E90A0000}"/>
    <cellStyle name="_setting_data_quart" xfId="2763" xr:uid="{00000000-0005-0000-0000-0000EA0A0000}"/>
    <cellStyle name="_setting_data_quart 2" xfId="2764" xr:uid="{00000000-0005-0000-0000-0000EB0A0000}"/>
    <cellStyle name="_setting_data_quart_Upload" xfId="2765" xr:uid="{00000000-0005-0000-0000-0000EC0A0000}"/>
    <cellStyle name="_setting_data_quart_Upload 2" xfId="2766" xr:uid="{00000000-0005-0000-0000-0000ED0A0000}"/>
    <cellStyle name="_setting_qrt_cal" xfId="2767" xr:uid="{00000000-0005-0000-0000-0000EE0A0000}"/>
    <cellStyle name="_setting_qrt_cal 2" xfId="2768" xr:uid="{00000000-0005-0000-0000-0000EF0A0000}"/>
    <cellStyle name="_setting_qrt_cal_Upload" xfId="2769" xr:uid="{00000000-0005-0000-0000-0000F00A0000}"/>
    <cellStyle name="_setting_qrt_cal_Upload 2" xfId="2770" xr:uid="{00000000-0005-0000-0000-0000F10A0000}"/>
    <cellStyle name="_setting_quart" xfId="2771" xr:uid="{00000000-0005-0000-0000-0000F20A0000}"/>
    <cellStyle name="_setting_quart 2" xfId="2772" xr:uid="{00000000-0005-0000-0000-0000F30A0000}"/>
    <cellStyle name="_setting_quart_Upload" xfId="2773" xr:uid="{00000000-0005-0000-0000-0000F40A0000}"/>
    <cellStyle name="_setting_quart_Upload 2" xfId="2774" xr:uid="{00000000-0005-0000-0000-0000F50A0000}"/>
    <cellStyle name="_setting_sheet4" xfId="2775" xr:uid="{00000000-0005-0000-0000-0000F60A0000}"/>
    <cellStyle name="_setting_sheet4 2" xfId="2776" xr:uid="{00000000-0005-0000-0000-0000F70A0000}"/>
    <cellStyle name="_setting_Upload" xfId="2777" xr:uid="{00000000-0005-0000-0000-0000F80A0000}"/>
    <cellStyle name="_setting_Upload 2" xfId="2778" xr:uid="{00000000-0005-0000-0000-0000F90A0000}"/>
    <cellStyle name="_Sheet1" xfId="2779" xr:uid="{00000000-0005-0000-0000-0000FA0A0000}"/>
    <cellStyle name="_Sheet1 2" xfId="2780" xr:uid="{00000000-0005-0000-0000-0000FB0A0000}"/>
    <cellStyle name="_Sheet1_Sheet1" xfId="2781" xr:uid="{00000000-0005-0000-0000-0000FC0A0000}"/>
    <cellStyle name="_Sheet1_Sheet1 2" xfId="2782" xr:uid="{00000000-0005-0000-0000-0000FD0A0000}"/>
    <cellStyle name="_Sheet2" xfId="2783" xr:uid="{00000000-0005-0000-0000-0000FE0A0000}"/>
    <cellStyle name="_Sheet2 2" xfId="2784" xr:uid="{00000000-0005-0000-0000-0000FF0A0000}"/>
    <cellStyle name="_Sheet2_Sheet1" xfId="2785" xr:uid="{00000000-0005-0000-0000-0000000B0000}"/>
    <cellStyle name="_Sheet2_Sheet1 2" xfId="2786" xr:uid="{00000000-0005-0000-0000-0000010B0000}"/>
    <cellStyle name="_Sheet2_Sheet1_Sheet1" xfId="2787" xr:uid="{00000000-0005-0000-0000-0000020B0000}"/>
    <cellStyle name="_Sheet2_Sheet1_Sheet1 2" xfId="2788" xr:uid="{00000000-0005-0000-0000-0000030B0000}"/>
    <cellStyle name="_SK Quarterly" xfId="2789" xr:uid="{00000000-0005-0000-0000-0000040B0000}"/>
    <cellStyle name="_SK Quarterly 2" xfId="2790" xr:uid="{00000000-0005-0000-0000-0000050B0000}"/>
    <cellStyle name="_SK Quarterly_KeyDrivers" xfId="2791" xr:uid="{00000000-0005-0000-0000-0000060B0000}"/>
    <cellStyle name="_SK Quarterly_KeyDrivers 2" xfId="2792" xr:uid="{00000000-0005-0000-0000-0000070B0000}"/>
    <cellStyle name="_SK Quarterly_KeyDrivers_Project United (10.12.04) iBase v2" xfId="2793" xr:uid="{00000000-0005-0000-0000-0000080B0000}"/>
    <cellStyle name="_SK Quarterly_KeyDrivers_Project United (10.12.04) iBase v2 2" xfId="2794" xr:uid="{00000000-0005-0000-0000-0000090B0000}"/>
    <cellStyle name="_SK Quarterly_MVNO Subs Model" xfId="2795" xr:uid="{00000000-0005-0000-0000-00000A0B0000}"/>
    <cellStyle name="_SK Quarterly_MVNO Subs Model 2" xfId="2796" xr:uid="{00000000-0005-0000-0000-00000B0B0000}"/>
    <cellStyle name="_SK Quarterly_MVNO Subs Model_Project United (10.12.04) iBase v2" xfId="2797" xr:uid="{00000000-0005-0000-0000-00000C0B0000}"/>
    <cellStyle name="_SK Quarterly_MVNO Subs Model_Project United (10.12.04) iBase v2 2" xfId="2798" xr:uid="{00000000-0005-0000-0000-00000D0B0000}"/>
    <cellStyle name="_SK Quarterly_Project United (10.01.04)_2" xfId="2799" xr:uid="{00000000-0005-0000-0000-00000E0B0000}"/>
    <cellStyle name="_SK Quarterly_Project United (10.01.04)_2 2" xfId="2800" xr:uid="{00000000-0005-0000-0000-00000F0B0000}"/>
    <cellStyle name="_SK Quarterly_Project United (10.01.04)_2_Project United (10.12.04) iBase v2" xfId="2801" xr:uid="{00000000-0005-0000-0000-0000100B0000}"/>
    <cellStyle name="_SK Quarterly_Project United (10.01.04)_2_Project United (10.12.04) iBase v2 2" xfId="2802" xr:uid="{00000000-0005-0000-0000-0000110B0000}"/>
    <cellStyle name="_SK Quarterly_Project United (10.01.04)_4" xfId="2803" xr:uid="{00000000-0005-0000-0000-0000120B0000}"/>
    <cellStyle name="_SK Quarterly_Project United (10.01.04)_4 2" xfId="2804" xr:uid="{00000000-0005-0000-0000-0000130B0000}"/>
    <cellStyle name="_SK Quarterly_Project United (10.01.04)_4_Project United (10.12.04) iBase v2" xfId="2805" xr:uid="{00000000-0005-0000-0000-0000140B0000}"/>
    <cellStyle name="_SK Quarterly_Project United (10.01.04)_4_Project United (10.12.04) iBase v2 2" xfId="2806" xr:uid="{00000000-0005-0000-0000-0000150B0000}"/>
    <cellStyle name="_SK Quarterly_Project United (10.05.04)" xfId="2807" xr:uid="{00000000-0005-0000-0000-0000160B0000}"/>
    <cellStyle name="_SK Quarterly_Project United (10.05.04) 2" xfId="2808" xr:uid="{00000000-0005-0000-0000-0000170B0000}"/>
    <cellStyle name="_SK Quarterly_Project United (10.05.04)_Project United (10.12.04) iBase v2" xfId="2809" xr:uid="{00000000-0005-0000-0000-0000180B0000}"/>
    <cellStyle name="_SK Quarterly_Project United (10.05.04)_Project United (10.12.04) iBase v2 2" xfId="2810" xr:uid="{00000000-0005-0000-0000-0000190B0000}"/>
    <cellStyle name="_SK Quarterly_Project United (10.05.04)_SKT_v4" xfId="2811" xr:uid="{00000000-0005-0000-0000-00001A0B0000}"/>
    <cellStyle name="_SK Quarterly_Project United (10.05.04)_SKT_v4 2" xfId="2812" xr:uid="{00000000-0005-0000-0000-00001B0B0000}"/>
    <cellStyle name="_SK Quarterly_Project United (10.05.04)_SKT_v4_Project United (10.12.04) iBase v2" xfId="2813" xr:uid="{00000000-0005-0000-0000-00001C0B0000}"/>
    <cellStyle name="_SK Quarterly_Project United (10.05.04)_SKT_v4_Project United (10.12.04) iBase v2 2" xfId="2814" xr:uid="{00000000-0005-0000-0000-00001D0B0000}"/>
    <cellStyle name="_SKT Model" xfId="2815" xr:uid="{00000000-0005-0000-0000-00001E0B0000}"/>
    <cellStyle name="_SKT Model (link)" xfId="2816" xr:uid="{00000000-0005-0000-0000-00001F0B0000}"/>
    <cellStyle name="_SKT Model (link) 2" xfId="2817" xr:uid="{00000000-0005-0000-0000-0000200B0000}"/>
    <cellStyle name="_SKT Model (link)_KeyDrivers" xfId="2818" xr:uid="{00000000-0005-0000-0000-0000210B0000}"/>
    <cellStyle name="_SKT Model (link)_KeyDrivers 2" xfId="2819" xr:uid="{00000000-0005-0000-0000-0000220B0000}"/>
    <cellStyle name="_SKT Model (link)_KeyDrivers_Project United (10.12.04) iBase v2" xfId="2820" xr:uid="{00000000-0005-0000-0000-0000230B0000}"/>
    <cellStyle name="_SKT Model (link)_KeyDrivers_Project United (10.12.04) iBase v2 2" xfId="2821" xr:uid="{00000000-0005-0000-0000-0000240B0000}"/>
    <cellStyle name="_SKT Model (link)_MVNO Subs Model" xfId="2822" xr:uid="{00000000-0005-0000-0000-0000250B0000}"/>
    <cellStyle name="_SKT Model (link)_MVNO Subs Model 2" xfId="2823" xr:uid="{00000000-0005-0000-0000-0000260B0000}"/>
    <cellStyle name="_SKT Model (link)_MVNO Subs Model_Project United (10.12.04) iBase v2" xfId="2824" xr:uid="{00000000-0005-0000-0000-0000270B0000}"/>
    <cellStyle name="_SKT Model (link)_MVNO Subs Model_Project United (10.12.04) iBase v2 2" xfId="2825" xr:uid="{00000000-0005-0000-0000-0000280B0000}"/>
    <cellStyle name="_SKT Model (link)_Project United (10.01.04)_2" xfId="2826" xr:uid="{00000000-0005-0000-0000-0000290B0000}"/>
    <cellStyle name="_SKT Model (link)_Project United (10.01.04)_2 2" xfId="2827" xr:uid="{00000000-0005-0000-0000-00002A0B0000}"/>
    <cellStyle name="_SKT Model (link)_Project United (10.01.04)_2_Project United (10.12.04) iBase v2" xfId="2828" xr:uid="{00000000-0005-0000-0000-00002B0B0000}"/>
    <cellStyle name="_SKT Model (link)_Project United (10.01.04)_2_Project United (10.12.04) iBase v2 2" xfId="2829" xr:uid="{00000000-0005-0000-0000-00002C0B0000}"/>
    <cellStyle name="_SKT Model (link)_Project United (10.01.04)_4" xfId="2830" xr:uid="{00000000-0005-0000-0000-00002D0B0000}"/>
    <cellStyle name="_SKT Model (link)_Project United (10.01.04)_4 2" xfId="2831" xr:uid="{00000000-0005-0000-0000-00002E0B0000}"/>
    <cellStyle name="_SKT Model (link)_Project United (10.01.04)_4_Project United (10.12.04) iBase v2" xfId="2832" xr:uid="{00000000-0005-0000-0000-00002F0B0000}"/>
    <cellStyle name="_SKT Model (link)_Project United (10.01.04)_4_Project United (10.12.04) iBase v2 2" xfId="2833" xr:uid="{00000000-0005-0000-0000-0000300B0000}"/>
    <cellStyle name="_SKT Model (link)_Project United (10.05.04)" xfId="2834" xr:uid="{00000000-0005-0000-0000-0000310B0000}"/>
    <cellStyle name="_SKT Model (link)_Project United (10.05.04) 2" xfId="2835" xr:uid="{00000000-0005-0000-0000-0000320B0000}"/>
    <cellStyle name="_SKT Model (link)_Project United (10.05.04)_Project United (10.12.04) iBase v2" xfId="2836" xr:uid="{00000000-0005-0000-0000-0000330B0000}"/>
    <cellStyle name="_SKT Model (link)_Project United (10.05.04)_Project United (10.12.04) iBase v2 2" xfId="2837" xr:uid="{00000000-0005-0000-0000-0000340B0000}"/>
    <cellStyle name="_SKT Model (link)_Project United (10.05.04)_SKT_v4" xfId="2838" xr:uid="{00000000-0005-0000-0000-0000350B0000}"/>
    <cellStyle name="_SKT Model (link)_Project United (10.05.04)_SKT_v4 2" xfId="2839" xr:uid="{00000000-0005-0000-0000-0000360B0000}"/>
    <cellStyle name="_SKT Model (link)_Project United (10.05.04)_SKT_v4_Project United (10.12.04) iBase v2" xfId="2840" xr:uid="{00000000-0005-0000-0000-0000370B0000}"/>
    <cellStyle name="_SKT Model (link)_Project United (10.05.04)_SKT_v4_Project United (10.12.04) iBase v2 2" xfId="2841" xr:uid="{00000000-0005-0000-0000-0000380B0000}"/>
    <cellStyle name="_SKT Model (under const3).xls Chart 1" xfId="2842" xr:uid="{00000000-0005-0000-0000-0000390B0000}"/>
    <cellStyle name="_SKT Model (under const3).xls Chart 1 2" xfId="2843" xr:uid="{00000000-0005-0000-0000-00003A0B0000}"/>
    <cellStyle name="_SKT Model (under const3).xls Chart 1_KeyDrivers" xfId="2844" xr:uid="{00000000-0005-0000-0000-00003B0B0000}"/>
    <cellStyle name="_SKT Model (under const3).xls Chart 1_KeyDrivers 2" xfId="2845" xr:uid="{00000000-0005-0000-0000-00003C0B0000}"/>
    <cellStyle name="_SKT Model (under const3).xls Chart 1_KeyDrivers_Project United (10.12.04) iBase v2" xfId="2846" xr:uid="{00000000-0005-0000-0000-00003D0B0000}"/>
    <cellStyle name="_SKT Model (under const3).xls Chart 1_KeyDrivers_Project United (10.12.04) iBase v2 2" xfId="2847" xr:uid="{00000000-0005-0000-0000-00003E0B0000}"/>
    <cellStyle name="_SKT Model (under const3).xls Chart 1_MVNO Subs Model" xfId="2848" xr:uid="{00000000-0005-0000-0000-00003F0B0000}"/>
    <cellStyle name="_SKT Model (under const3).xls Chart 1_MVNO Subs Model 2" xfId="2849" xr:uid="{00000000-0005-0000-0000-0000400B0000}"/>
    <cellStyle name="_SKT Model (under const3).xls Chart 1_MVNO Subs Model_Project United (10.12.04) iBase v2" xfId="2850" xr:uid="{00000000-0005-0000-0000-0000410B0000}"/>
    <cellStyle name="_SKT Model (under const3).xls Chart 1_MVNO Subs Model_Project United (10.12.04) iBase v2 2" xfId="2851" xr:uid="{00000000-0005-0000-0000-0000420B0000}"/>
    <cellStyle name="_SKT Model (under const3).xls Chart 1_Project United (10.01.04)_2" xfId="2852" xr:uid="{00000000-0005-0000-0000-0000430B0000}"/>
    <cellStyle name="_SKT Model (under const3).xls Chart 1_Project United (10.01.04)_2 2" xfId="2853" xr:uid="{00000000-0005-0000-0000-0000440B0000}"/>
    <cellStyle name="_SKT Model (under const3).xls Chart 1_Project United (10.01.04)_2_Project United (10.12.04) iBase v2" xfId="2854" xr:uid="{00000000-0005-0000-0000-0000450B0000}"/>
    <cellStyle name="_SKT Model (under const3).xls Chart 1_Project United (10.01.04)_2_Project United (10.12.04) iBase v2 2" xfId="2855" xr:uid="{00000000-0005-0000-0000-0000460B0000}"/>
    <cellStyle name="_SKT Model (under const3).xls Chart 1_Project United (10.01.04)_4" xfId="2856" xr:uid="{00000000-0005-0000-0000-0000470B0000}"/>
    <cellStyle name="_SKT Model (under const3).xls Chart 1_Project United (10.01.04)_4 2" xfId="2857" xr:uid="{00000000-0005-0000-0000-0000480B0000}"/>
    <cellStyle name="_SKT Model (under const3).xls Chart 1_Project United (10.01.04)_4_Project United (10.12.04) iBase v2" xfId="2858" xr:uid="{00000000-0005-0000-0000-0000490B0000}"/>
    <cellStyle name="_SKT Model (under const3).xls Chart 1_Project United (10.01.04)_4_Project United (10.12.04) iBase v2 2" xfId="2859" xr:uid="{00000000-0005-0000-0000-00004A0B0000}"/>
    <cellStyle name="_SKT Model (under const3).xls Chart 1_Project United (10.05.04)" xfId="2860" xr:uid="{00000000-0005-0000-0000-00004B0B0000}"/>
    <cellStyle name="_SKT Model (under const3).xls Chart 1_Project United (10.05.04) 2" xfId="2861" xr:uid="{00000000-0005-0000-0000-00004C0B0000}"/>
    <cellStyle name="_SKT Model (under const3).xls Chart 1_Project United (10.05.04)_Project United (10.12.04) iBase v2" xfId="2862" xr:uid="{00000000-0005-0000-0000-00004D0B0000}"/>
    <cellStyle name="_SKT Model (under const3).xls Chart 1_Project United (10.05.04)_Project United (10.12.04) iBase v2 2" xfId="2863" xr:uid="{00000000-0005-0000-0000-00004E0B0000}"/>
    <cellStyle name="_SKT Model (under const3).xls Chart 1_Project United (10.05.04)_SKT_v4" xfId="2864" xr:uid="{00000000-0005-0000-0000-00004F0B0000}"/>
    <cellStyle name="_SKT Model (under const3).xls Chart 1_Project United (10.05.04)_SKT_v4 2" xfId="2865" xr:uid="{00000000-0005-0000-0000-0000500B0000}"/>
    <cellStyle name="_SKT Model (under const3).xls Chart 1_Project United (10.05.04)_SKT_v4_Project United (10.12.04) iBase v2" xfId="2866" xr:uid="{00000000-0005-0000-0000-0000510B0000}"/>
    <cellStyle name="_SKT Model (under const3).xls Chart 1_Project United (10.05.04)_SKT_v4_Project United (10.12.04) iBase v2 2" xfId="2867" xr:uid="{00000000-0005-0000-0000-0000520B0000}"/>
    <cellStyle name="_SKT Model 2" xfId="2868" xr:uid="{00000000-0005-0000-0000-0000530B0000}"/>
    <cellStyle name="_SKT Model 3" xfId="2869" xr:uid="{00000000-0005-0000-0000-0000540B0000}"/>
    <cellStyle name="_SKT Model 4" xfId="2870" xr:uid="{00000000-0005-0000-0000-0000550B0000}"/>
    <cellStyle name="_SKT Model_KeyDrivers" xfId="2871" xr:uid="{00000000-0005-0000-0000-0000560B0000}"/>
    <cellStyle name="_SKT Model_KeyDrivers 2" xfId="2872" xr:uid="{00000000-0005-0000-0000-0000570B0000}"/>
    <cellStyle name="_SKT Model_KeyDrivers_Project United (10.12.04) iBase v2" xfId="2873" xr:uid="{00000000-0005-0000-0000-0000580B0000}"/>
    <cellStyle name="_SKT Model_KeyDrivers_Project United (10.12.04) iBase v2 2" xfId="2874" xr:uid="{00000000-0005-0000-0000-0000590B0000}"/>
    <cellStyle name="_SKT Model_MVNO Subs Model" xfId="2875" xr:uid="{00000000-0005-0000-0000-00005A0B0000}"/>
    <cellStyle name="_SKT Model_MVNO Subs Model 2" xfId="2876" xr:uid="{00000000-0005-0000-0000-00005B0B0000}"/>
    <cellStyle name="_SKT Model_MVNO Subs Model_Project United (10.12.04) iBase v2" xfId="2877" xr:uid="{00000000-0005-0000-0000-00005C0B0000}"/>
    <cellStyle name="_SKT Model_MVNO Subs Model_Project United (10.12.04) iBase v2 2" xfId="2878" xr:uid="{00000000-0005-0000-0000-00005D0B0000}"/>
    <cellStyle name="_SKT Model_Project United (10.01.04)_2" xfId="2879" xr:uid="{00000000-0005-0000-0000-00005E0B0000}"/>
    <cellStyle name="_SKT Model_Project United (10.01.04)_2 2" xfId="2880" xr:uid="{00000000-0005-0000-0000-00005F0B0000}"/>
    <cellStyle name="_SKT Model_Project United (10.01.04)_2_Project United (10.12.04) iBase v2" xfId="2881" xr:uid="{00000000-0005-0000-0000-0000600B0000}"/>
    <cellStyle name="_SKT Model_Project United (10.01.04)_2_Project United (10.12.04) iBase v2 2" xfId="2882" xr:uid="{00000000-0005-0000-0000-0000610B0000}"/>
    <cellStyle name="_SKT Model_Project United (10.01.04)_4" xfId="2883" xr:uid="{00000000-0005-0000-0000-0000620B0000}"/>
    <cellStyle name="_SKT Model_Project United (10.01.04)_4 2" xfId="2884" xr:uid="{00000000-0005-0000-0000-0000630B0000}"/>
    <cellStyle name="_SKT Model_Project United (10.01.04)_4_Project United (10.12.04) iBase v2" xfId="2885" xr:uid="{00000000-0005-0000-0000-0000640B0000}"/>
    <cellStyle name="_SKT Model_Project United (10.01.04)_4_Project United (10.12.04) iBase v2 2" xfId="2886" xr:uid="{00000000-0005-0000-0000-0000650B0000}"/>
    <cellStyle name="_SKT Model_Project United (10.05.04)" xfId="2887" xr:uid="{00000000-0005-0000-0000-0000660B0000}"/>
    <cellStyle name="_SKT Model_Project United (10.05.04) 2" xfId="2888" xr:uid="{00000000-0005-0000-0000-0000670B0000}"/>
    <cellStyle name="_SKT Model_Project United (10.05.04)_Project United (10.12.04) iBase v2" xfId="2889" xr:uid="{00000000-0005-0000-0000-0000680B0000}"/>
    <cellStyle name="_SKT Model_Project United (10.05.04)_Project United (10.12.04) iBase v2 2" xfId="2890" xr:uid="{00000000-0005-0000-0000-0000690B0000}"/>
    <cellStyle name="_SKT Model_Project United (10.05.04)_SKT_v4" xfId="2891" xr:uid="{00000000-0005-0000-0000-00006A0B0000}"/>
    <cellStyle name="_SKT Model_Project United (10.05.04)_SKT_v4 2" xfId="2892" xr:uid="{00000000-0005-0000-0000-00006B0B0000}"/>
    <cellStyle name="_SKT Model_Project United (10.05.04)_SKT_v4_Project United (10.12.04) iBase v2" xfId="2893" xr:uid="{00000000-0005-0000-0000-00006C0B0000}"/>
    <cellStyle name="_SKT Model_Project United (10.05.04)_SKT_v4_Project United (10.12.04) iBase v2 2" xfId="2894" xr:uid="{00000000-0005-0000-0000-00006D0B0000}"/>
    <cellStyle name="_SKT shares" xfId="2895" xr:uid="{00000000-0005-0000-0000-00006E0B0000}"/>
    <cellStyle name="_SKT shares 2" xfId="2896" xr:uid="{00000000-0005-0000-0000-00006F0B0000}"/>
    <cellStyle name="_SKT shares_KeyDrivers" xfId="2897" xr:uid="{00000000-0005-0000-0000-0000700B0000}"/>
    <cellStyle name="_SKT shares_KeyDrivers 2" xfId="2898" xr:uid="{00000000-0005-0000-0000-0000710B0000}"/>
    <cellStyle name="_SKT shares_KeyDrivers_Project United (10.12.04) iBase v2" xfId="2899" xr:uid="{00000000-0005-0000-0000-0000720B0000}"/>
    <cellStyle name="_SKT shares_KeyDrivers_Project United (10.12.04) iBase v2 2" xfId="2900" xr:uid="{00000000-0005-0000-0000-0000730B0000}"/>
    <cellStyle name="_SKT shares_MVNO Subs Model" xfId="2901" xr:uid="{00000000-0005-0000-0000-0000740B0000}"/>
    <cellStyle name="_SKT shares_MVNO Subs Model 2" xfId="2902" xr:uid="{00000000-0005-0000-0000-0000750B0000}"/>
    <cellStyle name="_SKT shares_MVNO Subs Model_Project United (10.12.04) iBase v2" xfId="2903" xr:uid="{00000000-0005-0000-0000-0000760B0000}"/>
    <cellStyle name="_SKT shares_MVNO Subs Model_Project United (10.12.04) iBase v2 2" xfId="2904" xr:uid="{00000000-0005-0000-0000-0000770B0000}"/>
    <cellStyle name="_SKT shares_Project United (10.01.04)_2" xfId="2905" xr:uid="{00000000-0005-0000-0000-0000780B0000}"/>
    <cellStyle name="_SKT shares_Project United (10.01.04)_2 2" xfId="2906" xr:uid="{00000000-0005-0000-0000-0000790B0000}"/>
    <cellStyle name="_SKT shares_Project United (10.01.04)_2_Project United (10.12.04) iBase v2" xfId="2907" xr:uid="{00000000-0005-0000-0000-00007A0B0000}"/>
    <cellStyle name="_SKT shares_Project United (10.01.04)_2_Project United (10.12.04) iBase v2 2" xfId="2908" xr:uid="{00000000-0005-0000-0000-00007B0B0000}"/>
    <cellStyle name="_SKT shares_Project United (10.01.04)_4" xfId="2909" xr:uid="{00000000-0005-0000-0000-00007C0B0000}"/>
    <cellStyle name="_SKT shares_Project United (10.01.04)_4 2" xfId="2910" xr:uid="{00000000-0005-0000-0000-00007D0B0000}"/>
    <cellStyle name="_SKT shares_Project United (10.01.04)_4_Project United (10.12.04) iBase v2" xfId="2911" xr:uid="{00000000-0005-0000-0000-00007E0B0000}"/>
    <cellStyle name="_SKT shares_Project United (10.01.04)_4_Project United (10.12.04) iBase v2 2" xfId="2912" xr:uid="{00000000-0005-0000-0000-00007F0B0000}"/>
    <cellStyle name="_SKT shares_Project United (10.05.04)" xfId="2913" xr:uid="{00000000-0005-0000-0000-0000800B0000}"/>
    <cellStyle name="_SKT shares_Project United (10.05.04) 2" xfId="2914" xr:uid="{00000000-0005-0000-0000-0000810B0000}"/>
    <cellStyle name="_SKT shares_Project United (10.05.04)_Project United (10.12.04) iBase v2" xfId="2915" xr:uid="{00000000-0005-0000-0000-0000820B0000}"/>
    <cellStyle name="_SKT shares_Project United (10.05.04)_Project United (10.12.04) iBase v2 2" xfId="2916" xr:uid="{00000000-0005-0000-0000-0000830B0000}"/>
    <cellStyle name="_SKT shares_Project United (10.05.04)_SKT_v4" xfId="2917" xr:uid="{00000000-0005-0000-0000-0000840B0000}"/>
    <cellStyle name="_SKT shares_Project United (10.05.04)_SKT_v4 2" xfId="2918" xr:uid="{00000000-0005-0000-0000-0000850B0000}"/>
    <cellStyle name="_SKT shares_Project United (10.05.04)_SKT_v4_Project United (10.12.04) iBase v2" xfId="2919" xr:uid="{00000000-0005-0000-0000-0000860B0000}"/>
    <cellStyle name="_SKT shares_Project United (10.05.04)_SKT_v4_Project United (10.12.04) iBase v2 2" xfId="2920" xr:uid="{00000000-0005-0000-0000-0000870B0000}"/>
    <cellStyle name="_SKTHOME" xfId="2921" xr:uid="{00000000-0005-0000-0000-0000880B0000}"/>
    <cellStyle name="_SKTHOME 2" xfId="2922" xr:uid="{00000000-0005-0000-0000-0000890B0000}"/>
    <cellStyle name="_SKTHOME_KeyDrivers" xfId="2923" xr:uid="{00000000-0005-0000-0000-00008A0B0000}"/>
    <cellStyle name="_SKTHOME_KeyDrivers 2" xfId="2924" xr:uid="{00000000-0005-0000-0000-00008B0B0000}"/>
    <cellStyle name="_SKTHOME_KeyDrivers_Project United (10.12.04) iBase v2" xfId="2925" xr:uid="{00000000-0005-0000-0000-00008C0B0000}"/>
    <cellStyle name="_SKTHOME_KeyDrivers_Project United (10.12.04) iBase v2 2" xfId="2926" xr:uid="{00000000-0005-0000-0000-00008D0B0000}"/>
    <cellStyle name="_SKTHOME_KMT-MOD (under construction1)" xfId="2927" xr:uid="{00000000-0005-0000-0000-00008E0B0000}"/>
    <cellStyle name="_SKTHOME_KMT-MOD (under construction1) 2" xfId="2928" xr:uid="{00000000-0005-0000-0000-00008F0B0000}"/>
    <cellStyle name="_SKTHOME_KMT-MOD (under construction1)_KeyDrivers" xfId="2929" xr:uid="{00000000-0005-0000-0000-0000900B0000}"/>
    <cellStyle name="_SKTHOME_KMT-MOD (under construction1)_KeyDrivers 2" xfId="2930" xr:uid="{00000000-0005-0000-0000-0000910B0000}"/>
    <cellStyle name="_SKTHOME_KMT-MOD (under construction1)_KeyDrivers_Project United (10.12.04) iBase v2" xfId="2931" xr:uid="{00000000-0005-0000-0000-0000920B0000}"/>
    <cellStyle name="_SKTHOME_KMT-MOD (under construction1)_KeyDrivers_Project United (10.12.04) iBase v2 2" xfId="2932" xr:uid="{00000000-0005-0000-0000-0000930B0000}"/>
    <cellStyle name="_SKTHOME_KMT-MOD (under construction1)_MVNO Subs Model" xfId="2933" xr:uid="{00000000-0005-0000-0000-0000940B0000}"/>
    <cellStyle name="_SKTHOME_KMT-MOD (under construction1)_MVNO Subs Model 2" xfId="2934" xr:uid="{00000000-0005-0000-0000-0000950B0000}"/>
    <cellStyle name="_SKTHOME_KMT-MOD (under construction1)_MVNO Subs Model_Project United (10.12.04) iBase v2" xfId="2935" xr:uid="{00000000-0005-0000-0000-0000960B0000}"/>
    <cellStyle name="_SKTHOME_KMT-MOD (under construction1)_MVNO Subs Model_Project United (10.12.04) iBase v2 2" xfId="2936" xr:uid="{00000000-0005-0000-0000-0000970B0000}"/>
    <cellStyle name="_SKTHOME_KMT-MOD (under construction1)_Project United (10.01.04)_2" xfId="2937" xr:uid="{00000000-0005-0000-0000-0000980B0000}"/>
    <cellStyle name="_SKTHOME_KMT-MOD (under construction1)_Project United (10.01.04)_2 2" xfId="2938" xr:uid="{00000000-0005-0000-0000-0000990B0000}"/>
    <cellStyle name="_SKTHOME_KMT-MOD (under construction1)_Project United (10.01.04)_2_Project United (10.12.04) iBase v2" xfId="2939" xr:uid="{00000000-0005-0000-0000-00009A0B0000}"/>
    <cellStyle name="_SKTHOME_KMT-MOD (under construction1)_Project United (10.01.04)_2_Project United (10.12.04) iBase v2 2" xfId="2940" xr:uid="{00000000-0005-0000-0000-00009B0B0000}"/>
    <cellStyle name="_SKTHOME_KMT-MOD (under construction1)_Project United (10.01.04)_4" xfId="2941" xr:uid="{00000000-0005-0000-0000-00009C0B0000}"/>
    <cellStyle name="_SKTHOME_KMT-MOD (under construction1)_Project United (10.01.04)_4 2" xfId="2942" xr:uid="{00000000-0005-0000-0000-00009D0B0000}"/>
    <cellStyle name="_SKTHOME_KMT-MOD (under construction1)_Project United (10.01.04)_4_Project United (10.12.04) iBase v2" xfId="2943" xr:uid="{00000000-0005-0000-0000-00009E0B0000}"/>
    <cellStyle name="_SKTHOME_KMT-MOD (under construction1)_Project United (10.01.04)_4_Project United (10.12.04) iBase v2 2" xfId="2944" xr:uid="{00000000-0005-0000-0000-00009F0B0000}"/>
    <cellStyle name="_SKTHOME_KMT-MOD (under construction1)_Project United (10.05.04)" xfId="2945" xr:uid="{00000000-0005-0000-0000-0000A00B0000}"/>
    <cellStyle name="_SKTHOME_KMT-MOD (under construction1)_Project United (10.05.04) 2" xfId="2946" xr:uid="{00000000-0005-0000-0000-0000A10B0000}"/>
    <cellStyle name="_SKTHOME_KMT-MOD (under construction1)_Project United (10.05.04)_Project United (10.12.04) iBase v2" xfId="2947" xr:uid="{00000000-0005-0000-0000-0000A20B0000}"/>
    <cellStyle name="_SKTHOME_KMT-MOD (under construction1)_Project United (10.05.04)_Project United (10.12.04) iBase v2 2" xfId="2948" xr:uid="{00000000-0005-0000-0000-0000A30B0000}"/>
    <cellStyle name="_SKTHOME_KMT-MOD (under construction1)_Project United (10.05.04)_SKT_v4" xfId="2949" xr:uid="{00000000-0005-0000-0000-0000A40B0000}"/>
    <cellStyle name="_SKTHOME_KMT-MOD (under construction1)_Project United (10.05.04)_SKT_v4 2" xfId="2950" xr:uid="{00000000-0005-0000-0000-0000A50B0000}"/>
    <cellStyle name="_SKTHOME_KMT-MOD (under construction1)_Project United (10.05.04)_SKT_v4_Project United (10.12.04) iBase v2" xfId="2951" xr:uid="{00000000-0005-0000-0000-0000A60B0000}"/>
    <cellStyle name="_SKTHOME_KMT-MOD (under construction1)_Project United (10.05.04)_SKT_v4_Project United (10.12.04) iBase v2 2" xfId="2952" xr:uid="{00000000-0005-0000-0000-0000A70B0000}"/>
    <cellStyle name="_SKTHOME_KT Model" xfId="2953" xr:uid="{00000000-0005-0000-0000-0000A80B0000}"/>
    <cellStyle name="_SKTHOME_KT Model (new template)" xfId="2954" xr:uid="{00000000-0005-0000-0000-0000A90B0000}"/>
    <cellStyle name="_SKTHOME_KT Model (new template) 2" xfId="2955" xr:uid="{00000000-0005-0000-0000-0000AA0B0000}"/>
    <cellStyle name="_SKTHOME_KT Model (new template)_KeyDrivers" xfId="2956" xr:uid="{00000000-0005-0000-0000-0000AB0B0000}"/>
    <cellStyle name="_SKTHOME_KT Model (new template)_KeyDrivers 2" xfId="2957" xr:uid="{00000000-0005-0000-0000-0000AC0B0000}"/>
    <cellStyle name="_SKTHOME_KT Model (new template)_KeyDrivers_Project United (10.12.04) iBase v2" xfId="2958" xr:uid="{00000000-0005-0000-0000-0000AD0B0000}"/>
    <cellStyle name="_SKTHOME_KT Model (new template)_KeyDrivers_Project United (10.12.04) iBase v2 2" xfId="2959" xr:uid="{00000000-0005-0000-0000-0000AE0B0000}"/>
    <cellStyle name="_SKTHOME_KT Model (new template)_MVNO Subs Model" xfId="2960" xr:uid="{00000000-0005-0000-0000-0000AF0B0000}"/>
    <cellStyle name="_SKTHOME_KT Model (new template)_MVNO Subs Model 2" xfId="2961" xr:uid="{00000000-0005-0000-0000-0000B00B0000}"/>
    <cellStyle name="_SKTHOME_KT Model (new template)_MVNO Subs Model_Project United (10.12.04) iBase v2" xfId="2962" xr:uid="{00000000-0005-0000-0000-0000B10B0000}"/>
    <cellStyle name="_SKTHOME_KT Model (new template)_MVNO Subs Model_Project United (10.12.04) iBase v2 2" xfId="2963" xr:uid="{00000000-0005-0000-0000-0000B20B0000}"/>
    <cellStyle name="_SKTHOME_KT Model (new template)_Project United (10.01.04)_2" xfId="2964" xr:uid="{00000000-0005-0000-0000-0000B30B0000}"/>
    <cellStyle name="_SKTHOME_KT Model (new template)_Project United (10.01.04)_2 2" xfId="2965" xr:uid="{00000000-0005-0000-0000-0000B40B0000}"/>
    <cellStyle name="_SKTHOME_KT Model (new template)_Project United (10.01.04)_2_Project United (10.12.04) iBase v2" xfId="2966" xr:uid="{00000000-0005-0000-0000-0000B50B0000}"/>
    <cellStyle name="_SKTHOME_KT Model (new template)_Project United (10.01.04)_2_Project United (10.12.04) iBase v2 2" xfId="2967" xr:uid="{00000000-0005-0000-0000-0000B60B0000}"/>
    <cellStyle name="_SKTHOME_KT Model (new template)_Project United (10.01.04)_4" xfId="2968" xr:uid="{00000000-0005-0000-0000-0000B70B0000}"/>
    <cellStyle name="_SKTHOME_KT Model (new template)_Project United (10.01.04)_4 2" xfId="2969" xr:uid="{00000000-0005-0000-0000-0000B80B0000}"/>
    <cellStyle name="_SKTHOME_KT Model (new template)_Project United (10.01.04)_4_Project United (10.12.04) iBase v2" xfId="2970" xr:uid="{00000000-0005-0000-0000-0000B90B0000}"/>
    <cellStyle name="_SKTHOME_KT Model (new template)_Project United (10.01.04)_4_Project United (10.12.04) iBase v2 2" xfId="2971" xr:uid="{00000000-0005-0000-0000-0000BA0B0000}"/>
    <cellStyle name="_SKTHOME_KT Model (new template)_Project United (10.05.04)" xfId="2972" xr:uid="{00000000-0005-0000-0000-0000BB0B0000}"/>
    <cellStyle name="_SKTHOME_KT Model (new template)_Project United (10.05.04) 2" xfId="2973" xr:uid="{00000000-0005-0000-0000-0000BC0B0000}"/>
    <cellStyle name="_SKTHOME_KT Model (new template)_Project United (10.05.04)_Project United (10.12.04) iBase v2" xfId="2974" xr:uid="{00000000-0005-0000-0000-0000BD0B0000}"/>
    <cellStyle name="_SKTHOME_KT Model (new template)_Project United (10.05.04)_Project United (10.12.04) iBase v2 2" xfId="2975" xr:uid="{00000000-0005-0000-0000-0000BE0B0000}"/>
    <cellStyle name="_SKTHOME_KT Model (new template)_Project United (10.05.04)_SKT_v4" xfId="2976" xr:uid="{00000000-0005-0000-0000-0000BF0B0000}"/>
    <cellStyle name="_SKTHOME_KT Model (new template)_Project United (10.05.04)_SKT_v4 2" xfId="2977" xr:uid="{00000000-0005-0000-0000-0000C00B0000}"/>
    <cellStyle name="_SKTHOME_KT Model (new template)_Project United (10.05.04)_SKT_v4_Project United (10.12.04) iBase v2" xfId="2978" xr:uid="{00000000-0005-0000-0000-0000C10B0000}"/>
    <cellStyle name="_SKTHOME_KT Model (new template)_Project United (10.05.04)_SKT_v4_Project United (10.12.04) iBase v2 2" xfId="2979" xr:uid="{00000000-0005-0000-0000-0000C20B0000}"/>
    <cellStyle name="_SKTHOME_KT Model 2" xfId="2980" xr:uid="{00000000-0005-0000-0000-0000C30B0000}"/>
    <cellStyle name="_SKTHOME_KT Model 3" xfId="2981" xr:uid="{00000000-0005-0000-0000-0000C40B0000}"/>
    <cellStyle name="_SKTHOME_KT Model 4" xfId="2982" xr:uid="{00000000-0005-0000-0000-0000C50B0000}"/>
    <cellStyle name="_SKTHOME_KT Model_KeyDrivers" xfId="2983" xr:uid="{00000000-0005-0000-0000-0000C60B0000}"/>
    <cellStyle name="_SKTHOME_KT Model_KeyDrivers 2" xfId="2984" xr:uid="{00000000-0005-0000-0000-0000C70B0000}"/>
    <cellStyle name="_SKTHOME_KT Model_KeyDrivers_Project United (10.12.04) iBase v2" xfId="2985" xr:uid="{00000000-0005-0000-0000-0000C80B0000}"/>
    <cellStyle name="_SKTHOME_KT Model_KeyDrivers_Project United (10.12.04) iBase v2 2" xfId="2986" xr:uid="{00000000-0005-0000-0000-0000C90B0000}"/>
    <cellStyle name="_SKTHOME_KT Model_MVNO Subs Model" xfId="2987" xr:uid="{00000000-0005-0000-0000-0000CA0B0000}"/>
    <cellStyle name="_SKTHOME_KT Model_MVNO Subs Model 2" xfId="2988" xr:uid="{00000000-0005-0000-0000-0000CB0B0000}"/>
    <cellStyle name="_SKTHOME_KT Model_MVNO Subs Model_Project United (10.12.04) iBase v2" xfId="2989" xr:uid="{00000000-0005-0000-0000-0000CC0B0000}"/>
    <cellStyle name="_SKTHOME_KT Model_MVNO Subs Model_Project United (10.12.04) iBase v2 2" xfId="2990" xr:uid="{00000000-0005-0000-0000-0000CD0B0000}"/>
    <cellStyle name="_SKTHOME_KT Model_Project United (10.01.04)_2" xfId="2991" xr:uid="{00000000-0005-0000-0000-0000CE0B0000}"/>
    <cellStyle name="_SKTHOME_KT Model_Project United (10.01.04)_2 2" xfId="2992" xr:uid="{00000000-0005-0000-0000-0000CF0B0000}"/>
    <cellStyle name="_SKTHOME_KT Model_Project United (10.01.04)_2_Project United (10.12.04) iBase v2" xfId="2993" xr:uid="{00000000-0005-0000-0000-0000D00B0000}"/>
    <cellStyle name="_SKTHOME_KT Model_Project United (10.01.04)_2_Project United (10.12.04) iBase v2 2" xfId="2994" xr:uid="{00000000-0005-0000-0000-0000D10B0000}"/>
    <cellStyle name="_SKTHOME_KT Model_Project United (10.01.04)_4" xfId="2995" xr:uid="{00000000-0005-0000-0000-0000D20B0000}"/>
    <cellStyle name="_SKTHOME_KT Model_Project United (10.01.04)_4 2" xfId="2996" xr:uid="{00000000-0005-0000-0000-0000D30B0000}"/>
    <cellStyle name="_SKTHOME_KT Model_Project United (10.01.04)_4_Project United (10.12.04) iBase v2" xfId="2997" xr:uid="{00000000-0005-0000-0000-0000D40B0000}"/>
    <cellStyle name="_SKTHOME_KT Model_Project United (10.01.04)_4_Project United (10.12.04) iBase v2 2" xfId="2998" xr:uid="{00000000-0005-0000-0000-0000D50B0000}"/>
    <cellStyle name="_SKTHOME_KT Model_Project United (10.05.04)" xfId="2999" xr:uid="{00000000-0005-0000-0000-0000D60B0000}"/>
    <cellStyle name="_SKTHOME_KT Model_Project United (10.05.04) 2" xfId="3000" xr:uid="{00000000-0005-0000-0000-0000D70B0000}"/>
    <cellStyle name="_SKTHOME_KT Model_Project United (10.05.04)_Project United (10.12.04) iBase v2" xfId="3001" xr:uid="{00000000-0005-0000-0000-0000D80B0000}"/>
    <cellStyle name="_SKTHOME_KT Model_Project United (10.05.04)_Project United (10.12.04) iBase v2 2" xfId="3002" xr:uid="{00000000-0005-0000-0000-0000D90B0000}"/>
    <cellStyle name="_SKTHOME_KT Model_Project United (10.05.04)_SKT_v4" xfId="3003" xr:uid="{00000000-0005-0000-0000-0000DA0B0000}"/>
    <cellStyle name="_SKTHOME_KT Model_Project United (10.05.04)_SKT_v4 2" xfId="3004" xr:uid="{00000000-0005-0000-0000-0000DB0B0000}"/>
    <cellStyle name="_SKTHOME_KT Model_Project United (10.05.04)_SKT_v4_Project United (10.12.04) iBase v2" xfId="3005" xr:uid="{00000000-0005-0000-0000-0000DC0B0000}"/>
    <cellStyle name="_SKTHOME_KT Model_Project United (10.05.04)_SKT_v4_Project United (10.12.04) iBase v2 2" xfId="3006" xr:uid="{00000000-0005-0000-0000-0000DD0B0000}"/>
    <cellStyle name="_SKTHOME_KTF Model" xfId="3007" xr:uid="{00000000-0005-0000-0000-0000DE0B0000}"/>
    <cellStyle name="_SKTHOME_KTF Model (KT input)" xfId="3008" xr:uid="{00000000-0005-0000-0000-0000DF0B0000}"/>
    <cellStyle name="_SKTHOME_KTF Model (KT input) 2" xfId="3009" xr:uid="{00000000-0005-0000-0000-0000E00B0000}"/>
    <cellStyle name="_SKTHOME_KTF Model (KT input)_KeyDrivers" xfId="3010" xr:uid="{00000000-0005-0000-0000-0000E10B0000}"/>
    <cellStyle name="_SKTHOME_KTF Model (KT input)_KeyDrivers 2" xfId="3011" xr:uid="{00000000-0005-0000-0000-0000E20B0000}"/>
    <cellStyle name="_SKTHOME_KTF Model (KT input)_KeyDrivers_Project United (10.12.04) iBase v2" xfId="3012" xr:uid="{00000000-0005-0000-0000-0000E30B0000}"/>
    <cellStyle name="_SKTHOME_KTF Model (KT input)_KeyDrivers_Project United (10.12.04) iBase v2 2" xfId="3013" xr:uid="{00000000-0005-0000-0000-0000E40B0000}"/>
    <cellStyle name="_SKTHOME_KTF Model (KT input)_MVNO Subs Model" xfId="3014" xr:uid="{00000000-0005-0000-0000-0000E50B0000}"/>
    <cellStyle name="_SKTHOME_KTF Model (KT input)_MVNO Subs Model 2" xfId="3015" xr:uid="{00000000-0005-0000-0000-0000E60B0000}"/>
    <cellStyle name="_SKTHOME_KTF Model (KT input)_MVNO Subs Model_Project United (10.12.04) iBase v2" xfId="3016" xr:uid="{00000000-0005-0000-0000-0000E70B0000}"/>
    <cellStyle name="_SKTHOME_KTF Model (KT input)_MVNO Subs Model_Project United (10.12.04) iBase v2 2" xfId="3017" xr:uid="{00000000-0005-0000-0000-0000E80B0000}"/>
    <cellStyle name="_SKTHOME_KTF Model (KT input)_Project United (10.01.04)_2" xfId="3018" xr:uid="{00000000-0005-0000-0000-0000E90B0000}"/>
    <cellStyle name="_SKTHOME_KTF Model (KT input)_Project United (10.01.04)_2 2" xfId="3019" xr:uid="{00000000-0005-0000-0000-0000EA0B0000}"/>
    <cellStyle name="_SKTHOME_KTF Model (KT input)_Project United (10.01.04)_2_Project United (10.12.04) iBase v2" xfId="3020" xr:uid="{00000000-0005-0000-0000-0000EB0B0000}"/>
    <cellStyle name="_SKTHOME_KTF Model (KT input)_Project United (10.01.04)_2_Project United (10.12.04) iBase v2 2" xfId="3021" xr:uid="{00000000-0005-0000-0000-0000EC0B0000}"/>
    <cellStyle name="_SKTHOME_KTF Model (KT input)_Project United (10.01.04)_4" xfId="3022" xr:uid="{00000000-0005-0000-0000-0000ED0B0000}"/>
    <cellStyle name="_SKTHOME_KTF Model (KT input)_Project United (10.01.04)_4 2" xfId="3023" xr:uid="{00000000-0005-0000-0000-0000EE0B0000}"/>
    <cellStyle name="_SKTHOME_KTF Model (KT input)_Project United (10.01.04)_4_Project United (10.12.04) iBase v2" xfId="3024" xr:uid="{00000000-0005-0000-0000-0000EF0B0000}"/>
    <cellStyle name="_SKTHOME_KTF Model (KT input)_Project United (10.01.04)_4_Project United (10.12.04) iBase v2 2" xfId="3025" xr:uid="{00000000-0005-0000-0000-0000F00B0000}"/>
    <cellStyle name="_SKTHOME_KTF Model (KT input)_Project United (10.05.04)" xfId="3026" xr:uid="{00000000-0005-0000-0000-0000F10B0000}"/>
    <cellStyle name="_SKTHOME_KTF Model (KT input)_Project United (10.05.04) 2" xfId="3027" xr:uid="{00000000-0005-0000-0000-0000F20B0000}"/>
    <cellStyle name="_SKTHOME_KTF Model (KT input)_Project United (10.05.04)_Project United (10.12.04) iBase v2" xfId="3028" xr:uid="{00000000-0005-0000-0000-0000F30B0000}"/>
    <cellStyle name="_SKTHOME_KTF Model (KT input)_Project United (10.05.04)_Project United (10.12.04) iBase v2 2" xfId="3029" xr:uid="{00000000-0005-0000-0000-0000F40B0000}"/>
    <cellStyle name="_SKTHOME_KTF Model (KT input)_Project United (10.05.04)_SKT_v4" xfId="3030" xr:uid="{00000000-0005-0000-0000-0000F50B0000}"/>
    <cellStyle name="_SKTHOME_KTF Model (KT input)_Project United (10.05.04)_SKT_v4 2" xfId="3031" xr:uid="{00000000-0005-0000-0000-0000F60B0000}"/>
    <cellStyle name="_SKTHOME_KTF Model (KT input)_Project United (10.05.04)_SKT_v4_Project United (10.12.04) iBase v2" xfId="3032" xr:uid="{00000000-0005-0000-0000-0000F70B0000}"/>
    <cellStyle name="_SKTHOME_KTF Model (KT input)_Project United (10.05.04)_SKT_v4_Project United (10.12.04) iBase v2 2" xfId="3033" xr:uid="{00000000-0005-0000-0000-0000F80B0000}"/>
    <cellStyle name="_SKTHOME_KTF Model (link)" xfId="3034" xr:uid="{00000000-0005-0000-0000-0000F90B0000}"/>
    <cellStyle name="_SKTHOME_KTF Model (link) 2" xfId="3035" xr:uid="{00000000-0005-0000-0000-0000FA0B0000}"/>
    <cellStyle name="_SKTHOME_KTF Model (link)_KeyDrivers" xfId="3036" xr:uid="{00000000-0005-0000-0000-0000FB0B0000}"/>
    <cellStyle name="_SKTHOME_KTF Model (link)_KeyDrivers 2" xfId="3037" xr:uid="{00000000-0005-0000-0000-0000FC0B0000}"/>
    <cellStyle name="_SKTHOME_KTF Model (link)_KeyDrivers_Project United (10.12.04) iBase v2" xfId="3038" xr:uid="{00000000-0005-0000-0000-0000FD0B0000}"/>
    <cellStyle name="_SKTHOME_KTF Model (link)_KeyDrivers_Project United (10.12.04) iBase v2 2" xfId="3039" xr:uid="{00000000-0005-0000-0000-0000FE0B0000}"/>
    <cellStyle name="_SKTHOME_KTF Model (link)_MVNO Subs Model" xfId="3040" xr:uid="{00000000-0005-0000-0000-0000FF0B0000}"/>
    <cellStyle name="_SKTHOME_KTF Model (link)_MVNO Subs Model 2" xfId="3041" xr:uid="{00000000-0005-0000-0000-0000000C0000}"/>
    <cellStyle name="_SKTHOME_KTF Model (link)_MVNO Subs Model_Project United (10.12.04) iBase v2" xfId="3042" xr:uid="{00000000-0005-0000-0000-0000010C0000}"/>
    <cellStyle name="_SKTHOME_KTF Model (link)_MVNO Subs Model_Project United (10.12.04) iBase v2 2" xfId="3043" xr:uid="{00000000-0005-0000-0000-0000020C0000}"/>
    <cellStyle name="_SKTHOME_KTF Model (link)_Project United (10.01.04)_2" xfId="3044" xr:uid="{00000000-0005-0000-0000-0000030C0000}"/>
    <cellStyle name="_SKTHOME_KTF Model (link)_Project United (10.01.04)_2 2" xfId="3045" xr:uid="{00000000-0005-0000-0000-0000040C0000}"/>
    <cellStyle name="_SKTHOME_KTF Model (link)_Project United (10.01.04)_2_Project United (10.12.04) iBase v2" xfId="3046" xr:uid="{00000000-0005-0000-0000-0000050C0000}"/>
    <cellStyle name="_SKTHOME_KTF Model (link)_Project United (10.01.04)_2_Project United (10.12.04) iBase v2 2" xfId="3047" xr:uid="{00000000-0005-0000-0000-0000060C0000}"/>
    <cellStyle name="_SKTHOME_KTF Model (link)_Project United (10.01.04)_4" xfId="3048" xr:uid="{00000000-0005-0000-0000-0000070C0000}"/>
    <cellStyle name="_SKTHOME_KTF Model (link)_Project United (10.01.04)_4 2" xfId="3049" xr:uid="{00000000-0005-0000-0000-0000080C0000}"/>
    <cellStyle name="_SKTHOME_KTF Model (link)_Project United (10.01.04)_4_Project United (10.12.04) iBase v2" xfId="3050" xr:uid="{00000000-0005-0000-0000-0000090C0000}"/>
    <cellStyle name="_SKTHOME_KTF Model (link)_Project United (10.01.04)_4_Project United (10.12.04) iBase v2 2" xfId="3051" xr:uid="{00000000-0005-0000-0000-00000A0C0000}"/>
    <cellStyle name="_SKTHOME_KTF Model (link)_Project United (10.05.04)" xfId="3052" xr:uid="{00000000-0005-0000-0000-00000B0C0000}"/>
    <cellStyle name="_SKTHOME_KTF Model (link)_Project United (10.05.04) 2" xfId="3053" xr:uid="{00000000-0005-0000-0000-00000C0C0000}"/>
    <cellStyle name="_SKTHOME_KTF Model (link)_Project United (10.05.04)_Project United (10.12.04) iBase v2" xfId="3054" xr:uid="{00000000-0005-0000-0000-00000D0C0000}"/>
    <cellStyle name="_SKTHOME_KTF Model (link)_Project United (10.05.04)_Project United (10.12.04) iBase v2 2" xfId="3055" xr:uid="{00000000-0005-0000-0000-00000E0C0000}"/>
    <cellStyle name="_SKTHOME_KTF Model (link)_Project United (10.05.04)_SKT_v4" xfId="3056" xr:uid="{00000000-0005-0000-0000-00000F0C0000}"/>
    <cellStyle name="_SKTHOME_KTF Model (link)_Project United (10.05.04)_SKT_v4 2" xfId="3057" xr:uid="{00000000-0005-0000-0000-0000100C0000}"/>
    <cellStyle name="_SKTHOME_KTF Model (link)_Project United (10.05.04)_SKT_v4_Project United (10.12.04) iBase v2" xfId="3058" xr:uid="{00000000-0005-0000-0000-0000110C0000}"/>
    <cellStyle name="_SKTHOME_KTF Model (link)_Project United (10.05.04)_SKT_v4_Project United (10.12.04) iBase v2 2" xfId="3059" xr:uid="{00000000-0005-0000-0000-0000120C0000}"/>
    <cellStyle name="_SKTHOME_KTF Model (merged)" xfId="3060" xr:uid="{00000000-0005-0000-0000-0000130C0000}"/>
    <cellStyle name="_SKTHOME_KTF Model (merged) 2" xfId="3061" xr:uid="{00000000-0005-0000-0000-0000140C0000}"/>
    <cellStyle name="_SKTHOME_KTF Model (merged)_KeyDrivers" xfId="3062" xr:uid="{00000000-0005-0000-0000-0000150C0000}"/>
    <cellStyle name="_SKTHOME_KTF Model (merged)_KeyDrivers 2" xfId="3063" xr:uid="{00000000-0005-0000-0000-0000160C0000}"/>
    <cellStyle name="_SKTHOME_KTF Model (merged)_KeyDrivers_Project United (10.12.04) iBase v2" xfId="3064" xr:uid="{00000000-0005-0000-0000-0000170C0000}"/>
    <cellStyle name="_SKTHOME_KTF Model (merged)_KeyDrivers_Project United (10.12.04) iBase v2 2" xfId="3065" xr:uid="{00000000-0005-0000-0000-0000180C0000}"/>
    <cellStyle name="_SKTHOME_KTF Model (merged)_MVNO Subs Model" xfId="3066" xr:uid="{00000000-0005-0000-0000-0000190C0000}"/>
    <cellStyle name="_SKTHOME_KTF Model (merged)_MVNO Subs Model 2" xfId="3067" xr:uid="{00000000-0005-0000-0000-00001A0C0000}"/>
    <cellStyle name="_SKTHOME_KTF Model (merged)_MVNO Subs Model_Project United (10.12.04) iBase v2" xfId="3068" xr:uid="{00000000-0005-0000-0000-00001B0C0000}"/>
    <cellStyle name="_SKTHOME_KTF Model (merged)_MVNO Subs Model_Project United (10.12.04) iBase v2 2" xfId="3069" xr:uid="{00000000-0005-0000-0000-00001C0C0000}"/>
    <cellStyle name="_SKTHOME_KTF Model (merged)_Project United (10.01.04)_2" xfId="3070" xr:uid="{00000000-0005-0000-0000-00001D0C0000}"/>
    <cellStyle name="_SKTHOME_KTF Model (merged)_Project United (10.01.04)_2 2" xfId="3071" xr:uid="{00000000-0005-0000-0000-00001E0C0000}"/>
    <cellStyle name="_SKTHOME_KTF Model (merged)_Project United (10.01.04)_2_Project United (10.12.04) iBase v2" xfId="3072" xr:uid="{00000000-0005-0000-0000-00001F0C0000}"/>
    <cellStyle name="_SKTHOME_KTF Model (merged)_Project United (10.01.04)_2_Project United (10.12.04) iBase v2 2" xfId="3073" xr:uid="{00000000-0005-0000-0000-0000200C0000}"/>
    <cellStyle name="_SKTHOME_KTF Model (merged)_Project United (10.01.04)_4" xfId="3074" xr:uid="{00000000-0005-0000-0000-0000210C0000}"/>
    <cellStyle name="_SKTHOME_KTF Model (merged)_Project United (10.01.04)_4 2" xfId="3075" xr:uid="{00000000-0005-0000-0000-0000220C0000}"/>
    <cellStyle name="_SKTHOME_KTF Model (merged)_Project United (10.01.04)_4_Project United (10.12.04) iBase v2" xfId="3076" xr:uid="{00000000-0005-0000-0000-0000230C0000}"/>
    <cellStyle name="_SKTHOME_KTF Model (merged)_Project United (10.01.04)_4_Project United (10.12.04) iBase v2 2" xfId="3077" xr:uid="{00000000-0005-0000-0000-0000240C0000}"/>
    <cellStyle name="_SKTHOME_KTF Model (merged)_Project United (10.05.04)" xfId="3078" xr:uid="{00000000-0005-0000-0000-0000250C0000}"/>
    <cellStyle name="_SKTHOME_KTF Model (merged)_Project United (10.05.04) 2" xfId="3079" xr:uid="{00000000-0005-0000-0000-0000260C0000}"/>
    <cellStyle name="_SKTHOME_KTF Model (merged)_Project United (10.05.04)_Project United (10.12.04) iBase v2" xfId="3080" xr:uid="{00000000-0005-0000-0000-0000270C0000}"/>
    <cellStyle name="_SKTHOME_KTF Model (merged)_Project United (10.05.04)_Project United (10.12.04) iBase v2 2" xfId="3081" xr:uid="{00000000-0005-0000-0000-0000280C0000}"/>
    <cellStyle name="_SKTHOME_KTF Model (merged)_Project United (10.05.04)_SKT_v4" xfId="3082" xr:uid="{00000000-0005-0000-0000-0000290C0000}"/>
    <cellStyle name="_SKTHOME_KTF Model (merged)_Project United (10.05.04)_SKT_v4 2" xfId="3083" xr:uid="{00000000-0005-0000-0000-00002A0C0000}"/>
    <cellStyle name="_SKTHOME_KTF Model (merged)_Project United (10.05.04)_SKT_v4_Project United (10.12.04) iBase v2" xfId="3084" xr:uid="{00000000-0005-0000-0000-00002B0C0000}"/>
    <cellStyle name="_SKTHOME_KTF Model (merged)_Project United (10.05.04)_SKT_v4_Project United (10.12.04) iBase v2 2" xfId="3085" xr:uid="{00000000-0005-0000-0000-00002C0C0000}"/>
    <cellStyle name="_SKTHOME_KTF Model (old)" xfId="3086" xr:uid="{00000000-0005-0000-0000-00002D0C0000}"/>
    <cellStyle name="_SKTHOME_KTF Model (old) 2" xfId="3087" xr:uid="{00000000-0005-0000-0000-00002E0C0000}"/>
    <cellStyle name="_SKTHOME_KTF Model (old)_KeyDrivers" xfId="3088" xr:uid="{00000000-0005-0000-0000-00002F0C0000}"/>
    <cellStyle name="_SKTHOME_KTF Model (old)_KeyDrivers 2" xfId="3089" xr:uid="{00000000-0005-0000-0000-0000300C0000}"/>
    <cellStyle name="_SKTHOME_KTF Model (old)_KeyDrivers_Project United (10.12.04) iBase v2" xfId="3090" xr:uid="{00000000-0005-0000-0000-0000310C0000}"/>
    <cellStyle name="_SKTHOME_KTF Model (old)_KeyDrivers_Project United (10.12.04) iBase v2 2" xfId="3091" xr:uid="{00000000-0005-0000-0000-0000320C0000}"/>
    <cellStyle name="_SKTHOME_KTF Model (old)_MVNO Subs Model" xfId="3092" xr:uid="{00000000-0005-0000-0000-0000330C0000}"/>
    <cellStyle name="_SKTHOME_KTF Model (old)_MVNO Subs Model 2" xfId="3093" xr:uid="{00000000-0005-0000-0000-0000340C0000}"/>
    <cellStyle name="_SKTHOME_KTF Model (old)_MVNO Subs Model_Project United (10.12.04) iBase v2" xfId="3094" xr:uid="{00000000-0005-0000-0000-0000350C0000}"/>
    <cellStyle name="_SKTHOME_KTF Model (old)_MVNO Subs Model_Project United (10.12.04) iBase v2 2" xfId="3095" xr:uid="{00000000-0005-0000-0000-0000360C0000}"/>
    <cellStyle name="_SKTHOME_KTF Model (old)_Project United (10.01.04)_2" xfId="3096" xr:uid="{00000000-0005-0000-0000-0000370C0000}"/>
    <cellStyle name="_SKTHOME_KTF Model (old)_Project United (10.01.04)_2 2" xfId="3097" xr:uid="{00000000-0005-0000-0000-0000380C0000}"/>
    <cellStyle name="_SKTHOME_KTF Model (old)_Project United (10.01.04)_2_Project United (10.12.04) iBase v2" xfId="3098" xr:uid="{00000000-0005-0000-0000-0000390C0000}"/>
    <cellStyle name="_SKTHOME_KTF Model (old)_Project United (10.01.04)_2_Project United (10.12.04) iBase v2 2" xfId="3099" xr:uid="{00000000-0005-0000-0000-00003A0C0000}"/>
    <cellStyle name="_SKTHOME_KTF Model (old)_Project United (10.01.04)_4" xfId="3100" xr:uid="{00000000-0005-0000-0000-00003B0C0000}"/>
    <cellStyle name="_SKTHOME_KTF Model (old)_Project United (10.01.04)_4 2" xfId="3101" xr:uid="{00000000-0005-0000-0000-00003C0C0000}"/>
    <cellStyle name="_SKTHOME_KTF Model (old)_Project United (10.01.04)_4_Project United (10.12.04) iBase v2" xfId="3102" xr:uid="{00000000-0005-0000-0000-00003D0C0000}"/>
    <cellStyle name="_SKTHOME_KTF Model (old)_Project United (10.01.04)_4_Project United (10.12.04) iBase v2 2" xfId="3103" xr:uid="{00000000-0005-0000-0000-00003E0C0000}"/>
    <cellStyle name="_SKTHOME_KTF Model (old)_Project United (10.05.04)" xfId="3104" xr:uid="{00000000-0005-0000-0000-00003F0C0000}"/>
    <cellStyle name="_SKTHOME_KTF Model (old)_Project United (10.05.04) 2" xfId="3105" xr:uid="{00000000-0005-0000-0000-0000400C0000}"/>
    <cellStyle name="_SKTHOME_KTF Model (old)_Project United (10.05.04)_Project United (10.12.04) iBase v2" xfId="3106" xr:uid="{00000000-0005-0000-0000-0000410C0000}"/>
    <cellStyle name="_SKTHOME_KTF Model (old)_Project United (10.05.04)_Project United (10.12.04) iBase v2 2" xfId="3107" xr:uid="{00000000-0005-0000-0000-0000420C0000}"/>
    <cellStyle name="_SKTHOME_KTF Model (old)_Project United (10.05.04)_SKT_v4" xfId="3108" xr:uid="{00000000-0005-0000-0000-0000430C0000}"/>
    <cellStyle name="_SKTHOME_KTF Model (old)_Project United (10.05.04)_SKT_v4 2" xfId="3109" xr:uid="{00000000-0005-0000-0000-0000440C0000}"/>
    <cellStyle name="_SKTHOME_KTF Model (old)_Project United (10.05.04)_SKT_v4_Project United (10.12.04) iBase v2" xfId="3110" xr:uid="{00000000-0005-0000-0000-0000450C0000}"/>
    <cellStyle name="_SKTHOME_KTF Model (old)_Project United (10.05.04)_SKT_v4_Project United (10.12.04) iBase v2 2" xfId="3111" xr:uid="{00000000-0005-0000-0000-0000460C0000}"/>
    <cellStyle name="_SKTHOME_KTF Model 2" xfId="3112" xr:uid="{00000000-0005-0000-0000-0000470C0000}"/>
    <cellStyle name="_SKTHOME_KTF Model 3" xfId="3113" xr:uid="{00000000-0005-0000-0000-0000480C0000}"/>
    <cellStyle name="_SKTHOME_KTF Model 4" xfId="3114" xr:uid="{00000000-0005-0000-0000-0000490C0000}"/>
    <cellStyle name="_SKTHOME_KTF Model_input4" xfId="3115" xr:uid="{00000000-0005-0000-0000-00004A0C0000}"/>
    <cellStyle name="_SKTHOME_KTF Model_input4 2" xfId="3116" xr:uid="{00000000-0005-0000-0000-00004B0C0000}"/>
    <cellStyle name="_SKTHOME_KTF Model_input4_KeyDrivers" xfId="3117" xr:uid="{00000000-0005-0000-0000-00004C0C0000}"/>
    <cellStyle name="_SKTHOME_KTF Model_input4_KeyDrivers 2" xfId="3118" xr:uid="{00000000-0005-0000-0000-00004D0C0000}"/>
    <cellStyle name="_SKTHOME_KTF Model_input4_KeyDrivers_Project United (10.12.04) iBase v2" xfId="3119" xr:uid="{00000000-0005-0000-0000-00004E0C0000}"/>
    <cellStyle name="_SKTHOME_KTF Model_input4_KeyDrivers_Project United (10.12.04) iBase v2 2" xfId="3120" xr:uid="{00000000-0005-0000-0000-00004F0C0000}"/>
    <cellStyle name="_SKTHOME_KTF Model_input4_MVNO Subs Model" xfId="3121" xr:uid="{00000000-0005-0000-0000-0000500C0000}"/>
    <cellStyle name="_SKTHOME_KTF Model_input4_MVNO Subs Model 2" xfId="3122" xr:uid="{00000000-0005-0000-0000-0000510C0000}"/>
    <cellStyle name="_SKTHOME_KTF Model_input4_MVNO Subs Model_Project United (10.12.04) iBase v2" xfId="3123" xr:uid="{00000000-0005-0000-0000-0000520C0000}"/>
    <cellStyle name="_SKTHOME_KTF Model_input4_MVNO Subs Model_Project United (10.12.04) iBase v2 2" xfId="3124" xr:uid="{00000000-0005-0000-0000-0000530C0000}"/>
    <cellStyle name="_SKTHOME_KTF Model_input4_Project United (10.01.04)_2" xfId="3125" xr:uid="{00000000-0005-0000-0000-0000540C0000}"/>
    <cellStyle name="_SKTHOME_KTF Model_input4_Project United (10.01.04)_2 2" xfId="3126" xr:uid="{00000000-0005-0000-0000-0000550C0000}"/>
    <cellStyle name="_SKTHOME_KTF Model_input4_Project United (10.01.04)_2_Project United (10.12.04) iBase v2" xfId="3127" xr:uid="{00000000-0005-0000-0000-0000560C0000}"/>
    <cellStyle name="_SKTHOME_KTF Model_input4_Project United (10.01.04)_2_Project United (10.12.04) iBase v2 2" xfId="3128" xr:uid="{00000000-0005-0000-0000-0000570C0000}"/>
    <cellStyle name="_SKTHOME_KTF Model_input4_Project United (10.01.04)_4" xfId="3129" xr:uid="{00000000-0005-0000-0000-0000580C0000}"/>
    <cellStyle name="_SKTHOME_KTF Model_input4_Project United (10.01.04)_4 2" xfId="3130" xr:uid="{00000000-0005-0000-0000-0000590C0000}"/>
    <cellStyle name="_SKTHOME_KTF Model_input4_Project United (10.01.04)_4_Project United (10.12.04) iBase v2" xfId="3131" xr:uid="{00000000-0005-0000-0000-00005A0C0000}"/>
    <cellStyle name="_SKTHOME_KTF Model_input4_Project United (10.01.04)_4_Project United (10.12.04) iBase v2 2" xfId="3132" xr:uid="{00000000-0005-0000-0000-00005B0C0000}"/>
    <cellStyle name="_SKTHOME_KTF Model_input4_Project United (10.05.04)" xfId="3133" xr:uid="{00000000-0005-0000-0000-00005C0C0000}"/>
    <cellStyle name="_SKTHOME_KTF Model_input4_Project United (10.05.04) 2" xfId="3134" xr:uid="{00000000-0005-0000-0000-00005D0C0000}"/>
    <cellStyle name="_SKTHOME_KTF Model_input4_Project United (10.05.04)_Project United (10.12.04) iBase v2" xfId="3135" xr:uid="{00000000-0005-0000-0000-00005E0C0000}"/>
    <cellStyle name="_SKTHOME_KTF Model_input4_Project United (10.05.04)_Project United (10.12.04) iBase v2 2" xfId="3136" xr:uid="{00000000-0005-0000-0000-00005F0C0000}"/>
    <cellStyle name="_SKTHOME_KTF Model_input4_Project United (10.05.04)_SKT_v4" xfId="3137" xr:uid="{00000000-0005-0000-0000-0000600C0000}"/>
    <cellStyle name="_SKTHOME_KTF Model_input4_Project United (10.05.04)_SKT_v4 2" xfId="3138" xr:uid="{00000000-0005-0000-0000-0000610C0000}"/>
    <cellStyle name="_SKTHOME_KTF Model_input4_Project United (10.05.04)_SKT_v4_Project United (10.12.04) iBase v2" xfId="3139" xr:uid="{00000000-0005-0000-0000-0000620C0000}"/>
    <cellStyle name="_SKTHOME_KTF Model_input4_Project United (10.05.04)_SKT_v4_Project United (10.12.04) iBase v2 2" xfId="3140" xr:uid="{00000000-0005-0000-0000-0000630C0000}"/>
    <cellStyle name="_SKTHOME_KTF Model_KeyDrivers" xfId="3141" xr:uid="{00000000-0005-0000-0000-0000640C0000}"/>
    <cellStyle name="_SKTHOME_KTF Model_KeyDrivers 2" xfId="3142" xr:uid="{00000000-0005-0000-0000-0000650C0000}"/>
    <cellStyle name="_SKTHOME_KTF Model_KeyDrivers_Project United (10.12.04) iBase v2" xfId="3143" xr:uid="{00000000-0005-0000-0000-0000660C0000}"/>
    <cellStyle name="_SKTHOME_KTF Model_KeyDrivers_Project United (10.12.04) iBase v2 2" xfId="3144" xr:uid="{00000000-0005-0000-0000-0000670C0000}"/>
    <cellStyle name="_SKTHOME_KTF Model_MVNO Subs Model" xfId="3145" xr:uid="{00000000-0005-0000-0000-0000680C0000}"/>
    <cellStyle name="_SKTHOME_KTF Model_MVNO Subs Model 2" xfId="3146" xr:uid="{00000000-0005-0000-0000-0000690C0000}"/>
    <cellStyle name="_SKTHOME_KTF Model_MVNO Subs Model_Project United (10.12.04) iBase v2" xfId="3147" xr:uid="{00000000-0005-0000-0000-00006A0C0000}"/>
    <cellStyle name="_SKTHOME_KTF Model_MVNO Subs Model_Project United (10.12.04) iBase v2 2" xfId="3148" xr:uid="{00000000-0005-0000-0000-00006B0C0000}"/>
    <cellStyle name="_SKTHOME_KTF Model_Project United (10.01.04)_2" xfId="3149" xr:uid="{00000000-0005-0000-0000-00006C0C0000}"/>
    <cellStyle name="_SKTHOME_KTF Model_Project United (10.01.04)_2 2" xfId="3150" xr:uid="{00000000-0005-0000-0000-00006D0C0000}"/>
    <cellStyle name="_SKTHOME_KTF Model_Project United (10.01.04)_2_Project United (10.12.04) iBase v2" xfId="3151" xr:uid="{00000000-0005-0000-0000-00006E0C0000}"/>
    <cellStyle name="_SKTHOME_KTF Model_Project United (10.01.04)_2_Project United (10.12.04) iBase v2 2" xfId="3152" xr:uid="{00000000-0005-0000-0000-00006F0C0000}"/>
    <cellStyle name="_SKTHOME_KTF Model_Project United (10.01.04)_4" xfId="3153" xr:uid="{00000000-0005-0000-0000-0000700C0000}"/>
    <cellStyle name="_SKTHOME_KTF Model_Project United (10.01.04)_4 2" xfId="3154" xr:uid="{00000000-0005-0000-0000-0000710C0000}"/>
    <cellStyle name="_SKTHOME_KTF Model_Project United (10.01.04)_4_Project United (10.12.04) iBase v2" xfId="3155" xr:uid="{00000000-0005-0000-0000-0000720C0000}"/>
    <cellStyle name="_SKTHOME_KTF Model_Project United (10.01.04)_4_Project United (10.12.04) iBase v2 2" xfId="3156" xr:uid="{00000000-0005-0000-0000-0000730C0000}"/>
    <cellStyle name="_SKTHOME_KTF Model_Project United (10.05.04)" xfId="3157" xr:uid="{00000000-0005-0000-0000-0000740C0000}"/>
    <cellStyle name="_SKTHOME_KTF Model_Project United (10.05.04) 2" xfId="3158" xr:uid="{00000000-0005-0000-0000-0000750C0000}"/>
    <cellStyle name="_SKTHOME_KTF Model_Project United (10.05.04)_Project United (10.12.04) iBase v2" xfId="3159" xr:uid="{00000000-0005-0000-0000-0000760C0000}"/>
    <cellStyle name="_SKTHOME_KTF Model_Project United (10.05.04)_Project United (10.12.04) iBase v2 2" xfId="3160" xr:uid="{00000000-0005-0000-0000-0000770C0000}"/>
    <cellStyle name="_SKTHOME_KTF Model_Project United (10.05.04)_SKT_v4" xfId="3161" xr:uid="{00000000-0005-0000-0000-0000780C0000}"/>
    <cellStyle name="_SKTHOME_KTF Model_Project United (10.05.04)_SKT_v4 2" xfId="3162" xr:uid="{00000000-0005-0000-0000-0000790C0000}"/>
    <cellStyle name="_SKTHOME_KTF Model_Project United (10.05.04)_SKT_v4_Project United (10.12.04) iBase v2" xfId="3163" xr:uid="{00000000-0005-0000-0000-00007A0C0000}"/>
    <cellStyle name="_SKTHOME_KTF Model_Project United (10.05.04)_SKT_v4_Project United (10.12.04) iBase v2 2" xfId="3164" xr:uid="{00000000-0005-0000-0000-00007B0C0000}"/>
    <cellStyle name="_SKTHOME_KTF Model2" xfId="3165" xr:uid="{00000000-0005-0000-0000-00007C0C0000}"/>
    <cellStyle name="_SKTHOME_KTF Model2 2" xfId="3166" xr:uid="{00000000-0005-0000-0000-00007D0C0000}"/>
    <cellStyle name="_SKTHOME_KTF Model2_KeyDrivers" xfId="3167" xr:uid="{00000000-0005-0000-0000-00007E0C0000}"/>
    <cellStyle name="_SKTHOME_KTF Model2_KeyDrivers 2" xfId="3168" xr:uid="{00000000-0005-0000-0000-00007F0C0000}"/>
    <cellStyle name="_SKTHOME_KTF Model2_KeyDrivers_Project United (10.12.04) iBase v2" xfId="3169" xr:uid="{00000000-0005-0000-0000-0000800C0000}"/>
    <cellStyle name="_SKTHOME_KTF Model2_KeyDrivers_Project United (10.12.04) iBase v2 2" xfId="3170" xr:uid="{00000000-0005-0000-0000-0000810C0000}"/>
    <cellStyle name="_SKTHOME_KTF Model2_MVNO Subs Model" xfId="3171" xr:uid="{00000000-0005-0000-0000-0000820C0000}"/>
    <cellStyle name="_SKTHOME_KTF Model2_MVNO Subs Model 2" xfId="3172" xr:uid="{00000000-0005-0000-0000-0000830C0000}"/>
    <cellStyle name="_SKTHOME_KTF Model2_MVNO Subs Model_Project United (10.12.04) iBase v2" xfId="3173" xr:uid="{00000000-0005-0000-0000-0000840C0000}"/>
    <cellStyle name="_SKTHOME_KTF Model2_MVNO Subs Model_Project United (10.12.04) iBase v2 2" xfId="3174" xr:uid="{00000000-0005-0000-0000-0000850C0000}"/>
    <cellStyle name="_SKTHOME_KTF Model2_Project United (10.01.04)_2" xfId="3175" xr:uid="{00000000-0005-0000-0000-0000860C0000}"/>
    <cellStyle name="_SKTHOME_KTF Model2_Project United (10.01.04)_2 2" xfId="3176" xr:uid="{00000000-0005-0000-0000-0000870C0000}"/>
    <cellStyle name="_SKTHOME_KTF Model2_Project United (10.01.04)_2_Project United (10.12.04) iBase v2" xfId="3177" xr:uid="{00000000-0005-0000-0000-0000880C0000}"/>
    <cellStyle name="_SKTHOME_KTF Model2_Project United (10.01.04)_2_Project United (10.12.04) iBase v2 2" xfId="3178" xr:uid="{00000000-0005-0000-0000-0000890C0000}"/>
    <cellStyle name="_SKTHOME_KTF Model2_Project United (10.01.04)_4" xfId="3179" xr:uid="{00000000-0005-0000-0000-00008A0C0000}"/>
    <cellStyle name="_SKTHOME_KTF Model2_Project United (10.01.04)_4 2" xfId="3180" xr:uid="{00000000-0005-0000-0000-00008B0C0000}"/>
    <cellStyle name="_SKTHOME_KTF Model2_Project United (10.01.04)_4_Project United (10.12.04) iBase v2" xfId="3181" xr:uid="{00000000-0005-0000-0000-00008C0C0000}"/>
    <cellStyle name="_SKTHOME_KTF Model2_Project United (10.01.04)_4_Project United (10.12.04) iBase v2 2" xfId="3182" xr:uid="{00000000-0005-0000-0000-00008D0C0000}"/>
    <cellStyle name="_SKTHOME_KTF Model2_Project United (10.05.04)" xfId="3183" xr:uid="{00000000-0005-0000-0000-00008E0C0000}"/>
    <cellStyle name="_SKTHOME_KTF Model2_Project United (10.05.04) 2" xfId="3184" xr:uid="{00000000-0005-0000-0000-00008F0C0000}"/>
    <cellStyle name="_SKTHOME_KTF Model2_Project United (10.05.04)_Project United (10.12.04) iBase v2" xfId="3185" xr:uid="{00000000-0005-0000-0000-0000900C0000}"/>
    <cellStyle name="_SKTHOME_KTF Model2_Project United (10.05.04)_Project United (10.12.04) iBase v2 2" xfId="3186" xr:uid="{00000000-0005-0000-0000-0000910C0000}"/>
    <cellStyle name="_SKTHOME_KTF Model2_Project United (10.05.04)_SKT_v4" xfId="3187" xr:uid="{00000000-0005-0000-0000-0000920C0000}"/>
    <cellStyle name="_SKTHOME_KTF Model2_Project United (10.05.04)_SKT_v4 2" xfId="3188" xr:uid="{00000000-0005-0000-0000-0000930C0000}"/>
    <cellStyle name="_SKTHOME_KTF Model2_Project United (10.05.04)_SKT_v4_Project United (10.12.04) iBase v2" xfId="3189" xr:uid="{00000000-0005-0000-0000-0000940C0000}"/>
    <cellStyle name="_SKTHOME_KTF Model2_Project United (10.05.04)_SKT_v4_Project United (10.12.04) iBase v2 2" xfId="3190" xr:uid="{00000000-0005-0000-0000-0000950C0000}"/>
    <cellStyle name="_SKTHOME_KTF shares" xfId="3191" xr:uid="{00000000-0005-0000-0000-0000960C0000}"/>
    <cellStyle name="_SKTHOME_KTF shares 2" xfId="3192" xr:uid="{00000000-0005-0000-0000-0000970C0000}"/>
    <cellStyle name="_SKTHOME_KTF shares_KeyDrivers" xfId="3193" xr:uid="{00000000-0005-0000-0000-0000980C0000}"/>
    <cellStyle name="_SKTHOME_KTF shares_KeyDrivers 2" xfId="3194" xr:uid="{00000000-0005-0000-0000-0000990C0000}"/>
    <cellStyle name="_SKTHOME_KTF shares_KeyDrivers_Project United (10.12.04) iBase v2" xfId="3195" xr:uid="{00000000-0005-0000-0000-00009A0C0000}"/>
    <cellStyle name="_SKTHOME_KTF shares_KeyDrivers_Project United (10.12.04) iBase v2 2" xfId="3196" xr:uid="{00000000-0005-0000-0000-00009B0C0000}"/>
    <cellStyle name="_SKTHOME_KTF shares_MVNO Subs Model" xfId="3197" xr:uid="{00000000-0005-0000-0000-00009C0C0000}"/>
    <cellStyle name="_SKTHOME_KTF shares_MVNO Subs Model 2" xfId="3198" xr:uid="{00000000-0005-0000-0000-00009D0C0000}"/>
    <cellStyle name="_SKTHOME_KTF shares_MVNO Subs Model_Project United (10.12.04) iBase v2" xfId="3199" xr:uid="{00000000-0005-0000-0000-00009E0C0000}"/>
    <cellStyle name="_SKTHOME_KTF shares_MVNO Subs Model_Project United (10.12.04) iBase v2 2" xfId="3200" xr:uid="{00000000-0005-0000-0000-00009F0C0000}"/>
    <cellStyle name="_SKTHOME_KTF shares_Project United (10.01.04)_2" xfId="3201" xr:uid="{00000000-0005-0000-0000-0000A00C0000}"/>
    <cellStyle name="_SKTHOME_KTF shares_Project United (10.01.04)_2 2" xfId="3202" xr:uid="{00000000-0005-0000-0000-0000A10C0000}"/>
    <cellStyle name="_SKTHOME_KTF shares_Project United (10.01.04)_2_Project United (10.12.04) iBase v2" xfId="3203" xr:uid="{00000000-0005-0000-0000-0000A20C0000}"/>
    <cellStyle name="_SKTHOME_KTF shares_Project United (10.01.04)_2_Project United (10.12.04) iBase v2 2" xfId="3204" xr:uid="{00000000-0005-0000-0000-0000A30C0000}"/>
    <cellStyle name="_SKTHOME_KTF shares_Project United (10.01.04)_4" xfId="3205" xr:uid="{00000000-0005-0000-0000-0000A40C0000}"/>
    <cellStyle name="_SKTHOME_KTF shares_Project United (10.01.04)_4 2" xfId="3206" xr:uid="{00000000-0005-0000-0000-0000A50C0000}"/>
    <cellStyle name="_SKTHOME_KTF shares_Project United (10.01.04)_4_Project United (10.12.04) iBase v2" xfId="3207" xr:uid="{00000000-0005-0000-0000-0000A60C0000}"/>
    <cellStyle name="_SKTHOME_KTF shares_Project United (10.01.04)_4_Project United (10.12.04) iBase v2 2" xfId="3208" xr:uid="{00000000-0005-0000-0000-0000A70C0000}"/>
    <cellStyle name="_SKTHOME_KTF shares_Project United (10.05.04)" xfId="3209" xr:uid="{00000000-0005-0000-0000-0000A80C0000}"/>
    <cellStyle name="_SKTHOME_KTF shares_Project United (10.05.04) 2" xfId="3210" xr:uid="{00000000-0005-0000-0000-0000A90C0000}"/>
    <cellStyle name="_SKTHOME_KTF shares_Project United (10.05.04)_Project United (10.12.04) iBase v2" xfId="3211" xr:uid="{00000000-0005-0000-0000-0000AA0C0000}"/>
    <cellStyle name="_SKTHOME_KTF shares_Project United (10.05.04)_Project United (10.12.04) iBase v2 2" xfId="3212" xr:uid="{00000000-0005-0000-0000-0000AB0C0000}"/>
    <cellStyle name="_SKTHOME_KTF shares_Project United (10.05.04)_SKT_v4" xfId="3213" xr:uid="{00000000-0005-0000-0000-0000AC0C0000}"/>
    <cellStyle name="_SKTHOME_KTF shares_Project United (10.05.04)_SKT_v4 2" xfId="3214" xr:uid="{00000000-0005-0000-0000-0000AD0C0000}"/>
    <cellStyle name="_SKTHOME_KTF shares_Project United (10.05.04)_SKT_v4_Project United (10.12.04) iBase v2" xfId="3215" xr:uid="{00000000-0005-0000-0000-0000AE0C0000}"/>
    <cellStyle name="_SKTHOME_KTF shares_Project United (10.05.04)_SKT_v4_Project United (10.12.04) iBase v2 2" xfId="3216" xr:uid="{00000000-0005-0000-0000-0000AF0C0000}"/>
    <cellStyle name="_SKTHOME_KTF-MOD new2" xfId="3217" xr:uid="{00000000-0005-0000-0000-0000B00C0000}"/>
    <cellStyle name="_SKTHOME_KTF-MOD new2 2" xfId="3218" xr:uid="{00000000-0005-0000-0000-0000B10C0000}"/>
    <cellStyle name="_SKTHOME_KTF-MOD new2_KeyDrivers" xfId="3219" xr:uid="{00000000-0005-0000-0000-0000B20C0000}"/>
    <cellStyle name="_SKTHOME_KTF-MOD new2_KeyDrivers 2" xfId="3220" xr:uid="{00000000-0005-0000-0000-0000B30C0000}"/>
    <cellStyle name="_SKTHOME_KTF-MOD new2_KeyDrivers_Project United (10.12.04) iBase v2" xfId="3221" xr:uid="{00000000-0005-0000-0000-0000B40C0000}"/>
    <cellStyle name="_SKTHOME_KTF-MOD new2_KeyDrivers_Project United (10.12.04) iBase v2 2" xfId="3222" xr:uid="{00000000-0005-0000-0000-0000B50C0000}"/>
    <cellStyle name="_SKTHOME_KTF-MOD new2_MVNO Subs Model" xfId="3223" xr:uid="{00000000-0005-0000-0000-0000B60C0000}"/>
    <cellStyle name="_SKTHOME_KTF-MOD new2_MVNO Subs Model 2" xfId="3224" xr:uid="{00000000-0005-0000-0000-0000B70C0000}"/>
    <cellStyle name="_SKTHOME_KTF-MOD new2_MVNO Subs Model_Project United (10.12.04) iBase v2" xfId="3225" xr:uid="{00000000-0005-0000-0000-0000B80C0000}"/>
    <cellStyle name="_SKTHOME_KTF-MOD new2_MVNO Subs Model_Project United (10.12.04) iBase v2 2" xfId="3226" xr:uid="{00000000-0005-0000-0000-0000B90C0000}"/>
    <cellStyle name="_SKTHOME_KTF-MOD new2_Project United (10.01.04)_2" xfId="3227" xr:uid="{00000000-0005-0000-0000-0000BA0C0000}"/>
    <cellStyle name="_SKTHOME_KTF-MOD new2_Project United (10.01.04)_2 2" xfId="3228" xr:uid="{00000000-0005-0000-0000-0000BB0C0000}"/>
    <cellStyle name="_SKTHOME_KTF-MOD new2_Project United (10.01.04)_2_Project United (10.12.04) iBase v2" xfId="3229" xr:uid="{00000000-0005-0000-0000-0000BC0C0000}"/>
    <cellStyle name="_SKTHOME_KTF-MOD new2_Project United (10.01.04)_2_Project United (10.12.04) iBase v2 2" xfId="3230" xr:uid="{00000000-0005-0000-0000-0000BD0C0000}"/>
    <cellStyle name="_SKTHOME_KTF-MOD new2_Project United (10.01.04)_4" xfId="3231" xr:uid="{00000000-0005-0000-0000-0000BE0C0000}"/>
    <cellStyle name="_SKTHOME_KTF-MOD new2_Project United (10.01.04)_4 2" xfId="3232" xr:uid="{00000000-0005-0000-0000-0000BF0C0000}"/>
    <cellStyle name="_SKTHOME_KTF-MOD new2_Project United (10.01.04)_4_Project United (10.12.04) iBase v2" xfId="3233" xr:uid="{00000000-0005-0000-0000-0000C00C0000}"/>
    <cellStyle name="_SKTHOME_KTF-MOD new2_Project United (10.01.04)_4_Project United (10.12.04) iBase v2 2" xfId="3234" xr:uid="{00000000-0005-0000-0000-0000C10C0000}"/>
    <cellStyle name="_SKTHOME_KTF-MOD new2_Project United (10.05.04)" xfId="3235" xr:uid="{00000000-0005-0000-0000-0000C20C0000}"/>
    <cellStyle name="_SKTHOME_KTF-MOD new2_Project United (10.05.04) 2" xfId="3236" xr:uid="{00000000-0005-0000-0000-0000C30C0000}"/>
    <cellStyle name="_SKTHOME_KTF-MOD new2_Project United (10.05.04)_Project United (10.12.04) iBase v2" xfId="3237" xr:uid="{00000000-0005-0000-0000-0000C40C0000}"/>
    <cellStyle name="_SKTHOME_KTF-MOD new2_Project United (10.05.04)_Project United (10.12.04) iBase v2 2" xfId="3238" xr:uid="{00000000-0005-0000-0000-0000C50C0000}"/>
    <cellStyle name="_SKTHOME_KTF-MOD new2_Project United (10.05.04)_SKT_v4" xfId="3239" xr:uid="{00000000-0005-0000-0000-0000C60C0000}"/>
    <cellStyle name="_SKTHOME_KTF-MOD new2_Project United (10.05.04)_SKT_v4 2" xfId="3240" xr:uid="{00000000-0005-0000-0000-0000C70C0000}"/>
    <cellStyle name="_SKTHOME_KTF-MOD new2_Project United (10.05.04)_SKT_v4_Project United (10.12.04) iBase v2" xfId="3241" xr:uid="{00000000-0005-0000-0000-0000C80C0000}"/>
    <cellStyle name="_SKTHOME_KTF-MOD new2_Project United (10.05.04)_SKT_v4_Project United (10.12.04) iBase v2 2" xfId="3242" xr:uid="{00000000-0005-0000-0000-0000C90C0000}"/>
    <cellStyle name="_SKTHOME_MVNO Subs Model" xfId="3243" xr:uid="{00000000-0005-0000-0000-0000CA0C0000}"/>
    <cellStyle name="_SKTHOME_MVNO Subs Model 2" xfId="3244" xr:uid="{00000000-0005-0000-0000-0000CB0C0000}"/>
    <cellStyle name="_SKTHOME_MVNO Subs Model_Project United (10.12.04) iBase v2" xfId="3245" xr:uid="{00000000-0005-0000-0000-0000CC0C0000}"/>
    <cellStyle name="_SKTHOME_MVNO Subs Model_Project United (10.12.04) iBase v2 2" xfId="3246" xr:uid="{00000000-0005-0000-0000-0000CD0C0000}"/>
    <cellStyle name="_SKTHOME_Project United (10.01.04)_2" xfId="3247" xr:uid="{00000000-0005-0000-0000-0000CE0C0000}"/>
    <cellStyle name="_SKTHOME_Project United (10.01.04)_2 2" xfId="3248" xr:uid="{00000000-0005-0000-0000-0000CF0C0000}"/>
    <cellStyle name="_SKTHOME_Project United (10.01.04)_2_Project United (10.12.04) iBase v2" xfId="3249" xr:uid="{00000000-0005-0000-0000-0000D00C0000}"/>
    <cellStyle name="_SKTHOME_Project United (10.01.04)_2_Project United (10.12.04) iBase v2 2" xfId="3250" xr:uid="{00000000-0005-0000-0000-0000D10C0000}"/>
    <cellStyle name="_SKTHOME_Project United (10.01.04)_4" xfId="3251" xr:uid="{00000000-0005-0000-0000-0000D20C0000}"/>
    <cellStyle name="_SKTHOME_Project United (10.01.04)_4 2" xfId="3252" xr:uid="{00000000-0005-0000-0000-0000D30C0000}"/>
    <cellStyle name="_SKTHOME_Project United (10.01.04)_4_Project United (10.12.04) iBase v2" xfId="3253" xr:uid="{00000000-0005-0000-0000-0000D40C0000}"/>
    <cellStyle name="_SKTHOME_Project United (10.01.04)_4_Project United (10.12.04) iBase v2 2" xfId="3254" xr:uid="{00000000-0005-0000-0000-0000D50C0000}"/>
    <cellStyle name="_SKTHOME_Project United (10.05.04)" xfId="3255" xr:uid="{00000000-0005-0000-0000-0000D60C0000}"/>
    <cellStyle name="_SKTHOME_Project United (10.05.04) 2" xfId="3256" xr:uid="{00000000-0005-0000-0000-0000D70C0000}"/>
    <cellStyle name="_SKTHOME_Project United (10.05.04)_Project United (10.12.04) iBase v2" xfId="3257" xr:uid="{00000000-0005-0000-0000-0000D80C0000}"/>
    <cellStyle name="_SKTHOME_Project United (10.05.04)_Project United (10.12.04) iBase v2 2" xfId="3258" xr:uid="{00000000-0005-0000-0000-0000D90C0000}"/>
    <cellStyle name="_SKTHOME_Project United (10.05.04)_SKT_v4" xfId="3259" xr:uid="{00000000-0005-0000-0000-0000DA0C0000}"/>
    <cellStyle name="_SKTHOME_Project United (10.05.04)_SKT_v4 2" xfId="3260" xr:uid="{00000000-0005-0000-0000-0000DB0C0000}"/>
    <cellStyle name="_SKTHOME_Project United (10.05.04)_SKT_v4_Project United (10.12.04) iBase v2" xfId="3261" xr:uid="{00000000-0005-0000-0000-0000DC0C0000}"/>
    <cellStyle name="_SKTHOME_Project United (10.05.04)_SKT_v4_Project United (10.12.04) iBase v2 2" xfId="3262" xr:uid="{00000000-0005-0000-0000-0000DD0C0000}"/>
    <cellStyle name="_SKTHOME_SK Quarterly" xfId="3263" xr:uid="{00000000-0005-0000-0000-0000DE0C0000}"/>
    <cellStyle name="_SKTHOME_SK Quarterly 2" xfId="3264" xr:uid="{00000000-0005-0000-0000-0000DF0C0000}"/>
    <cellStyle name="_SKTHOME_SK Quarterly_KeyDrivers" xfId="3265" xr:uid="{00000000-0005-0000-0000-0000E00C0000}"/>
    <cellStyle name="_SKTHOME_SK Quarterly_KeyDrivers 2" xfId="3266" xr:uid="{00000000-0005-0000-0000-0000E10C0000}"/>
    <cellStyle name="_SKTHOME_SK Quarterly_KeyDrivers_Project United (10.12.04) iBase v2" xfId="3267" xr:uid="{00000000-0005-0000-0000-0000E20C0000}"/>
    <cellStyle name="_SKTHOME_SK Quarterly_KeyDrivers_Project United (10.12.04) iBase v2 2" xfId="3268" xr:uid="{00000000-0005-0000-0000-0000E30C0000}"/>
    <cellStyle name="_SKTHOME_SK Quarterly_MVNO Subs Model" xfId="3269" xr:uid="{00000000-0005-0000-0000-0000E40C0000}"/>
    <cellStyle name="_SKTHOME_SK Quarterly_MVNO Subs Model 2" xfId="3270" xr:uid="{00000000-0005-0000-0000-0000E50C0000}"/>
    <cellStyle name="_SKTHOME_SK Quarterly_MVNO Subs Model_Project United (10.12.04) iBase v2" xfId="3271" xr:uid="{00000000-0005-0000-0000-0000E60C0000}"/>
    <cellStyle name="_SKTHOME_SK Quarterly_MVNO Subs Model_Project United (10.12.04) iBase v2 2" xfId="3272" xr:uid="{00000000-0005-0000-0000-0000E70C0000}"/>
    <cellStyle name="_SKTHOME_SK Quarterly_Project United (10.01.04)_2" xfId="3273" xr:uid="{00000000-0005-0000-0000-0000E80C0000}"/>
    <cellStyle name="_SKTHOME_SK Quarterly_Project United (10.01.04)_2 2" xfId="3274" xr:uid="{00000000-0005-0000-0000-0000E90C0000}"/>
    <cellStyle name="_SKTHOME_SK Quarterly_Project United (10.01.04)_2_Project United (10.12.04) iBase v2" xfId="3275" xr:uid="{00000000-0005-0000-0000-0000EA0C0000}"/>
    <cellStyle name="_SKTHOME_SK Quarterly_Project United (10.01.04)_2_Project United (10.12.04) iBase v2 2" xfId="3276" xr:uid="{00000000-0005-0000-0000-0000EB0C0000}"/>
    <cellStyle name="_SKTHOME_SK Quarterly_Project United (10.01.04)_4" xfId="3277" xr:uid="{00000000-0005-0000-0000-0000EC0C0000}"/>
    <cellStyle name="_SKTHOME_SK Quarterly_Project United (10.01.04)_4 2" xfId="3278" xr:uid="{00000000-0005-0000-0000-0000ED0C0000}"/>
    <cellStyle name="_SKTHOME_SK Quarterly_Project United (10.01.04)_4_Project United (10.12.04) iBase v2" xfId="3279" xr:uid="{00000000-0005-0000-0000-0000EE0C0000}"/>
    <cellStyle name="_SKTHOME_SK Quarterly_Project United (10.01.04)_4_Project United (10.12.04) iBase v2 2" xfId="3280" xr:uid="{00000000-0005-0000-0000-0000EF0C0000}"/>
    <cellStyle name="_SKTHOME_SK Quarterly_Project United (10.05.04)" xfId="3281" xr:uid="{00000000-0005-0000-0000-0000F00C0000}"/>
    <cellStyle name="_SKTHOME_SK Quarterly_Project United (10.05.04) 2" xfId="3282" xr:uid="{00000000-0005-0000-0000-0000F10C0000}"/>
    <cellStyle name="_SKTHOME_SK Quarterly_Project United (10.05.04)_Project United (10.12.04) iBase v2" xfId="3283" xr:uid="{00000000-0005-0000-0000-0000F20C0000}"/>
    <cellStyle name="_SKTHOME_SK Quarterly_Project United (10.05.04)_Project United (10.12.04) iBase v2 2" xfId="3284" xr:uid="{00000000-0005-0000-0000-0000F30C0000}"/>
    <cellStyle name="_SKTHOME_SK Quarterly_Project United (10.05.04)_SKT_v4" xfId="3285" xr:uid="{00000000-0005-0000-0000-0000F40C0000}"/>
    <cellStyle name="_SKTHOME_SK Quarterly_Project United (10.05.04)_SKT_v4 2" xfId="3286" xr:uid="{00000000-0005-0000-0000-0000F50C0000}"/>
    <cellStyle name="_SKTHOME_SK Quarterly_Project United (10.05.04)_SKT_v4_Project United (10.12.04) iBase v2" xfId="3287" xr:uid="{00000000-0005-0000-0000-0000F60C0000}"/>
    <cellStyle name="_SKTHOME_SK Quarterly_Project United (10.05.04)_SKT_v4_Project United (10.12.04) iBase v2 2" xfId="3288" xr:uid="{00000000-0005-0000-0000-0000F70C0000}"/>
    <cellStyle name="_SKTHOME_SKT Model" xfId="3289" xr:uid="{00000000-0005-0000-0000-0000F80C0000}"/>
    <cellStyle name="_SKTHOME_SKT Model (link)" xfId="3290" xr:uid="{00000000-0005-0000-0000-0000F90C0000}"/>
    <cellStyle name="_SKTHOME_SKT Model (link) 2" xfId="3291" xr:uid="{00000000-0005-0000-0000-0000FA0C0000}"/>
    <cellStyle name="_SKTHOME_SKT Model (link)_KeyDrivers" xfId="3292" xr:uid="{00000000-0005-0000-0000-0000FB0C0000}"/>
    <cellStyle name="_SKTHOME_SKT Model (link)_KeyDrivers 2" xfId="3293" xr:uid="{00000000-0005-0000-0000-0000FC0C0000}"/>
    <cellStyle name="_SKTHOME_SKT Model (link)_KeyDrivers_Project United (10.12.04) iBase v2" xfId="3294" xr:uid="{00000000-0005-0000-0000-0000FD0C0000}"/>
    <cellStyle name="_SKTHOME_SKT Model (link)_KeyDrivers_Project United (10.12.04) iBase v2 2" xfId="3295" xr:uid="{00000000-0005-0000-0000-0000FE0C0000}"/>
    <cellStyle name="_SKTHOME_SKT Model (link)_MVNO Subs Model" xfId="3296" xr:uid="{00000000-0005-0000-0000-0000FF0C0000}"/>
    <cellStyle name="_SKTHOME_SKT Model (link)_MVNO Subs Model 2" xfId="3297" xr:uid="{00000000-0005-0000-0000-0000000D0000}"/>
    <cellStyle name="_SKTHOME_SKT Model (link)_MVNO Subs Model_Project United (10.12.04) iBase v2" xfId="3298" xr:uid="{00000000-0005-0000-0000-0000010D0000}"/>
    <cellStyle name="_SKTHOME_SKT Model (link)_MVNO Subs Model_Project United (10.12.04) iBase v2 2" xfId="3299" xr:uid="{00000000-0005-0000-0000-0000020D0000}"/>
    <cellStyle name="_SKTHOME_SKT Model (link)_Project United (10.01.04)_2" xfId="3300" xr:uid="{00000000-0005-0000-0000-0000030D0000}"/>
    <cellStyle name="_SKTHOME_SKT Model (link)_Project United (10.01.04)_2 2" xfId="3301" xr:uid="{00000000-0005-0000-0000-0000040D0000}"/>
    <cellStyle name="_SKTHOME_SKT Model (link)_Project United (10.01.04)_2_Project United (10.12.04) iBase v2" xfId="3302" xr:uid="{00000000-0005-0000-0000-0000050D0000}"/>
    <cellStyle name="_SKTHOME_SKT Model (link)_Project United (10.01.04)_2_Project United (10.12.04) iBase v2 2" xfId="3303" xr:uid="{00000000-0005-0000-0000-0000060D0000}"/>
    <cellStyle name="_SKTHOME_SKT Model (link)_Project United (10.01.04)_4" xfId="3304" xr:uid="{00000000-0005-0000-0000-0000070D0000}"/>
    <cellStyle name="_SKTHOME_SKT Model (link)_Project United (10.01.04)_4 2" xfId="3305" xr:uid="{00000000-0005-0000-0000-0000080D0000}"/>
    <cellStyle name="_SKTHOME_SKT Model (link)_Project United (10.01.04)_4_Project United (10.12.04) iBase v2" xfId="3306" xr:uid="{00000000-0005-0000-0000-0000090D0000}"/>
    <cellStyle name="_SKTHOME_SKT Model (link)_Project United (10.01.04)_4_Project United (10.12.04) iBase v2 2" xfId="3307" xr:uid="{00000000-0005-0000-0000-00000A0D0000}"/>
    <cellStyle name="_SKTHOME_SKT Model (link)_Project United (10.05.04)" xfId="3308" xr:uid="{00000000-0005-0000-0000-00000B0D0000}"/>
    <cellStyle name="_SKTHOME_SKT Model (link)_Project United (10.05.04) 2" xfId="3309" xr:uid="{00000000-0005-0000-0000-00000C0D0000}"/>
    <cellStyle name="_SKTHOME_SKT Model (link)_Project United (10.05.04)_Project United (10.12.04) iBase v2" xfId="3310" xr:uid="{00000000-0005-0000-0000-00000D0D0000}"/>
    <cellStyle name="_SKTHOME_SKT Model (link)_Project United (10.05.04)_Project United (10.12.04) iBase v2 2" xfId="3311" xr:uid="{00000000-0005-0000-0000-00000E0D0000}"/>
    <cellStyle name="_SKTHOME_SKT Model (link)_Project United (10.05.04)_SKT_v4" xfId="3312" xr:uid="{00000000-0005-0000-0000-00000F0D0000}"/>
    <cellStyle name="_SKTHOME_SKT Model (link)_Project United (10.05.04)_SKT_v4 2" xfId="3313" xr:uid="{00000000-0005-0000-0000-0000100D0000}"/>
    <cellStyle name="_SKTHOME_SKT Model (link)_Project United (10.05.04)_SKT_v4_Project United (10.12.04) iBase v2" xfId="3314" xr:uid="{00000000-0005-0000-0000-0000110D0000}"/>
    <cellStyle name="_SKTHOME_SKT Model (link)_Project United (10.05.04)_SKT_v4_Project United (10.12.04) iBase v2 2" xfId="3315" xr:uid="{00000000-0005-0000-0000-0000120D0000}"/>
    <cellStyle name="_SKTHOME_SKT Model (under const1)" xfId="3316" xr:uid="{00000000-0005-0000-0000-0000130D0000}"/>
    <cellStyle name="_SKTHOME_SKT Model (under const1) 2" xfId="3317" xr:uid="{00000000-0005-0000-0000-0000140D0000}"/>
    <cellStyle name="_SKTHOME_SKT Model (under const1)_KeyDrivers" xfId="3318" xr:uid="{00000000-0005-0000-0000-0000150D0000}"/>
    <cellStyle name="_SKTHOME_SKT Model (under const1)_KeyDrivers 2" xfId="3319" xr:uid="{00000000-0005-0000-0000-0000160D0000}"/>
    <cellStyle name="_SKTHOME_SKT Model (under const1)_KeyDrivers_Project United (10.12.04) iBase v2" xfId="3320" xr:uid="{00000000-0005-0000-0000-0000170D0000}"/>
    <cellStyle name="_SKTHOME_SKT Model (under const1)_KeyDrivers_Project United (10.12.04) iBase v2 2" xfId="3321" xr:uid="{00000000-0005-0000-0000-0000180D0000}"/>
    <cellStyle name="_SKTHOME_SKT Model (under const1)_MVNO Subs Model" xfId="3322" xr:uid="{00000000-0005-0000-0000-0000190D0000}"/>
    <cellStyle name="_SKTHOME_SKT Model (under const1)_MVNO Subs Model 2" xfId="3323" xr:uid="{00000000-0005-0000-0000-00001A0D0000}"/>
    <cellStyle name="_SKTHOME_SKT Model (under const1)_MVNO Subs Model_Project United (10.12.04) iBase v2" xfId="3324" xr:uid="{00000000-0005-0000-0000-00001B0D0000}"/>
    <cellStyle name="_SKTHOME_SKT Model (under const1)_MVNO Subs Model_Project United (10.12.04) iBase v2 2" xfId="3325" xr:uid="{00000000-0005-0000-0000-00001C0D0000}"/>
    <cellStyle name="_SKTHOME_SKT Model (under const1)_Project United (10.01.04)_2" xfId="3326" xr:uid="{00000000-0005-0000-0000-00001D0D0000}"/>
    <cellStyle name="_SKTHOME_SKT Model (under const1)_Project United (10.01.04)_2 2" xfId="3327" xr:uid="{00000000-0005-0000-0000-00001E0D0000}"/>
    <cellStyle name="_SKTHOME_SKT Model (under const1)_Project United (10.01.04)_2_Project United (10.12.04) iBase v2" xfId="3328" xr:uid="{00000000-0005-0000-0000-00001F0D0000}"/>
    <cellStyle name="_SKTHOME_SKT Model (under const1)_Project United (10.01.04)_2_Project United (10.12.04) iBase v2 2" xfId="3329" xr:uid="{00000000-0005-0000-0000-0000200D0000}"/>
    <cellStyle name="_SKTHOME_SKT Model (under const1)_Project United (10.01.04)_4" xfId="3330" xr:uid="{00000000-0005-0000-0000-0000210D0000}"/>
    <cellStyle name="_SKTHOME_SKT Model (under const1)_Project United (10.01.04)_4 2" xfId="3331" xr:uid="{00000000-0005-0000-0000-0000220D0000}"/>
    <cellStyle name="_SKTHOME_SKT Model (under const1)_Project United (10.01.04)_4_Project United (10.12.04) iBase v2" xfId="3332" xr:uid="{00000000-0005-0000-0000-0000230D0000}"/>
    <cellStyle name="_SKTHOME_SKT Model (under const1)_Project United (10.01.04)_4_Project United (10.12.04) iBase v2 2" xfId="3333" xr:uid="{00000000-0005-0000-0000-0000240D0000}"/>
    <cellStyle name="_SKTHOME_SKT Model (under const1)_Project United (10.05.04)" xfId="3334" xr:uid="{00000000-0005-0000-0000-0000250D0000}"/>
    <cellStyle name="_SKTHOME_SKT Model (under const1)_Project United (10.05.04) 2" xfId="3335" xr:uid="{00000000-0005-0000-0000-0000260D0000}"/>
    <cellStyle name="_SKTHOME_SKT Model (under const1)_Project United (10.05.04)_Project United (10.12.04) iBase v2" xfId="3336" xr:uid="{00000000-0005-0000-0000-0000270D0000}"/>
    <cellStyle name="_SKTHOME_SKT Model (under const1)_Project United (10.05.04)_Project United (10.12.04) iBase v2 2" xfId="3337" xr:uid="{00000000-0005-0000-0000-0000280D0000}"/>
    <cellStyle name="_SKTHOME_SKT Model (under const1)_Project United (10.05.04)_SKT_v4" xfId="3338" xr:uid="{00000000-0005-0000-0000-0000290D0000}"/>
    <cellStyle name="_SKTHOME_SKT Model (under const1)_Project United (10.05.04)_SKT_v4 2" xfId="3339" xr:uid="{00000000-0005-0000-0000-00002A0D0000}"/>
    <cellStyle name="_SKTHOME_SKT Model (under const1)_Project United (10.05.04)_SKT_v4_Project United (10.12.04) iBase v2" xfId="3340" xr:uid="{00000000-0005-0000-0000-00002B0D0000}"/>
    <cellStyle name="_SKTHOME_SKT Model (under const1)_Project United (10.05.04)_SKT_v4_Project United (10.12.04) iBase v2 2" xfId="3341" xr:uid="{00000000-0005-0000-0000-00002C0D0000}"/>
    <cellStyle name="_SKTHOME_SKT Model (under const3).xls Chart 1" xfId="3342" xr:uid="{00000000-0005-0000-0000-00002D0D0000}"/>
    <cellStyle name="_SKTHOME_SKT Model (under const3).xls Chart 1 2" xfId="3343" xr:uid="{00000000-0005-0000-0000-00002E0D0000}"/>
    <cellStyle name="_SKTHOME_SKT Model (under const3).xls Chart 1_KeyDrivers" xfId="3344" xr:uid="{00000000-0005-0000-0000-00002F0D0000}"/>
    <cellStyle name="_SKTHOME_SKT Model (under const3).xls Chart 1_KeyDrivers 2" xfId="3345" xr:uid="{00000000-0005-0000-0000-0000300D0000}"/>
    <cellStyle name="_SKTHOME_SKT Model (under const3).xls Chart 1_KeyDrivers_Project United (10.12.04) iBase v2" xfId="3346" xr:uid="{00000000-0005-0000-0000-0000310D0000}"/>
    <cellStyle name="_SKTHOME_SKT Model (under const3).xls Chart 1_KeyDrivers_Project United (10.12.04) iBase v2 2" xfId="3347" xr:uid="{00000000-0005-0000-0000-0000320D0000}"/>
    <cellStyle name="_SKTHOME_SKT Model (under const3).xls Chart 1_MVNO Subs Model" xfId="3348" xr:uid="{00000000-0005-0000-0000-0000330D0000}"/>
    <cellStyle name="_SKTHOME_SKT Model (under const3).xls Chart 1_MVNO Subs Model 2" xfId="3349" xr:uid="{00000000-0005-0000-0000-0000340D0000}"/>
    <cellStyle name="_SKTHOME_SKT Model (under const3).xls Chart 1_MVNO Subs Model_Project United (10.12.04) iBase v2" xfId="3350" xr:uid="{00000000-0005-0000-0000-0000350D0000}"/>
    <cellStyle name="_SKTHOME_SKT Model (under const3).xls Chart 1_MVNO Subs Model_Project United (10.12.04) iBase v2 2" xfId="3351" xr:uid="{00000000-0005-0000-0000-0000360D0000}"/>
    <cellStyle name="_SKTHOME_SKT Model (under const3).xls Chart 1_Project United (10.01.04)_2" xfId="3352" xr:uid="{00000000-0005-0000-0000-0000370D0000}"/>
    <cellStyle name="_SKTHOME_SKT Model (under const3).xls Chart 1_Project United (10.01.04)_2 2" xfId="3353" xr:uid="{00000000-0005-0000-0000-0000380D0000}"/>
    <cellStyle name="_SKTHOME_SKT Model (under const3).xls Chart 1_Project United (10.01.04)_2_Project United (10.12.04) iBase v2" xfId="3354" xr:uid="{00000000-0005-0000-0000-0000390D0000}"/>
    <cellStyle name="_SKTHOME_SKT Model (under const3).xls Chart 1_Project United (10.01.04)_2_Project United (10.12.04) iBase v2 2" xfId="3355" xr:uid="{00000000-0005-0000-0000-00003A0D0000}"/>
    <cellStyle name="_SKTHOME_SKT Model (under const3).xls Chart 1_Project United (10.01.04)_4" xfId="3356" xr:uid="{00000000-0005-0000-0000-00003B0D0000}"/>
    <cellStyle name="_SKTHOME_SKT Model (under const3).xls Chart 1_Project United (10.01.04)_4 2" xfId="3357" xr:uid="{00000000-0005-0000-0000-00003C0D0000}"/>
    <cellStyle name="_SKTHOME_SKT Model (under const3).xls Chart 1_Project United (10.01.04)_4_Project United (10.12.04) iBase v2" xfId="3358" xr:uid="{00000000-0005-0000-0000-00003D0D0000}"/>
    <cellStyle name="_SKTHOME_SKT Model (under const3).xls Chart 1_Project United (10.01.04)_4_Project United (10.12.04) iBase v2 2" xfId="3359" xr:uid="{00000000-0005-0000-0000-00003E0D0000}"/>
    <cellStyle name="_SKTHOME_SKT Model (under const3).xls Chart 1_Project United (10.05.04)" xfId="3360" xr:uid="{00000000-0005-0000-0000-00003F0D0000}"/>
    <cellStyle name="_SKTHOME_SKT Model (under const3).xls Chart 1_Project United (10.05.04) 2" xfId="3361" xr:uid="{00000000-0005-0000-0000-0000400D0000}"/>
    <cellStyle name="_SKTHOME_SKT Model (under const3).xls Chart 1_Project United (10.05.04)_Project United (10.12.04) iBase v2" xfId="3362" xr:uid="{00000000-0005-0000-0000-0000410D0000}"/>
    <cellStyle name="_SKTHOME_SKT Model (under const3).xls Chart 1_Project United (10.05.04)_Project United (10.12.04) iBase v2 2" xfId="3363" xr:uid="{00000000-0005-0000-0000-0000420D0000}"/>
    <cellStyle name="_SKTHOME_SKT Model (under const3).xls Chart 1_Project United (10.05.04)_SKT_v4" xfId="3364" xr:uid="{00000000-0005-0000-0000-0000430D0000}"/>
    <cellStyle name="_SKTHOME_SKT Model (under const3).xls Chart 1_Project United (10.05.04)_SKT_v4 2" xfId="3365" xr:uid="{00000000-0005-0000-0000-0000440D0000}"/>
    <cellStyle name="_SKTHOME_SKT Model (under const3).xls Chart 1_Project United (10.05.04)_SKT_v4_Project United (10.12.04) iBase v2" xfId="3366" xr:uid="{00000000-0005-0000-0000-0000450D0000}"/>
    <cellStyle name="_SKTHOME_SKT Model (under const3).xls Chart 1_Project United (10.05.04)_SKT_v4_Project United (10.12.04) iBase v2 2" xfId="3367" xr:uid="{00000000-0005-0000-0000-0000460D0000}"/>
    <cellStyle name="_SKTHOME_SKT Model 2" xfId="3368" xr:uid="{00000000-0005-0000-0000-0000470D0000}"/>
    <cellStyle name="_SKTHOME_SKT Model 3" xfId="3369" xr:uid="{00000000-0005-0000-0000-0000480D0000}"/>
    <cellStyle name="_SKTHOME_SKT Model 4" xfId="3370" xr:uid="{00000000-0005-0000-0000-0000490D0000}"/>
    <cellStyle name="_SKTHOME_SKT Model_KeyDrivers" xfId="3371" xr:uid="{00000000-0005-0000-0000-00004A0D0000}"/>
    <cellStyle name="_SKTHOME_SKT Model_KeyDrivers 2" xfId="3372" xr:uid="{00000000-0005-0000-0000-00004B0D0000}"/>
    <cellStyle name="_SKTHOME_SKT Model_KeyDrivers_Project United (10.12.04) iBase v2" xfId="3373" xr:uid="{00000000-0005-0000-0000-00004C0D0000}"/>
    <cellStyle name="_SKTHOME_SKT Model_KeyDrivers_Project United (10.12.04) iBase v2 2" xfId="3374" xr:uid="{00000000-0005-0000-0000-00004D0D0000}"/>
    <cellStyle name="_SKTHOME_SKT Model_MVNO Subs Model" xfId="3375" xr:uid="{00000000-0005-0000-0000-00004E0D0000}"/>
    <cellStyle name="_SKTHOME_SKT Model_MVNO Subs Model 2" xfId="3376" xr:uid="{00000000-0005-0000-0000-00004F0D0000}"/>
    <cellStyle name="_SKTHOME_SKT Model_MVNO Subs Model_Project United (10.12.04) iBase v2" xfId="3377" xr:uid="{00000000-0005-0000-0000-0000500D0000}"/>
    <cellStyle name="_SKTHOME_SKT Model_MVNO Subs Model_Project United (10.12.04) iBase v2 2" xfId="3378" xr:uid="{00000000-0005-0000-0000-0000510D0000}"/>
    <cellStyle name="_SKTHOME_SKT Model_Project United (10.01.04)_2" xfId="3379" xr:uid="{00000000-0005-0000-0000-0000520D0000}"/>
    <cellStyle name="_SKTHOME_SKT Model_Project United (10.01.04)_2 2" xfId="3380" xr:uid="{00000000-0005-0000-0000-0000530D0000}"/>
    <cellStyle name="_SKTHOME_SKT Model_Project United (10.01.04)_2_Project United (10.12.04) iBase v2" xfId="3381" xr:uid="{00000000-0005-0000-0000-0000540D0000}"/>
    <cellStyle name="_SKTHOME_SKT Model_Project United (10.01.04)_2_Project United (10.12.04) iBase v2 2" xfId="3382" xr:uid="{00000000-0005-0000-0000-0000550D0000}"/>
    <cellStyle name="_SKTHOME_SKT Model_Project United (10.01.04)_4" xfId="3383" xr:uid="{00000000-0005-0000-0000-0000560D0000}"/>
    <cellStyle name="_SKTHOME_SKT Model_Project United (10.01.04)_4 2" xfId="3384" xr:uid="{00000000-0005-0000-0000-0000570D0000}"/>
    <cellStyle name="_SKTHOME_SKT Model_Project United (10.01.04)_4_Project United (10.12.04) iBase v2" xfId="3385" xr:uid="{00000000-0005-0000-0000-0000580D0000}"/>
    <cellStyle name="_SKTHOME_SKT Model_Project United (10.01.04)_4_Project United (10.12.04) iBase v2 2" xfId="3386" xr:uid="{00000000-0005-0000-0000-0000590D0000}"/>
    <cellStyle name="_SKTHOME_SKT Model_Project United (10.05.04)" xfId="3387" xr:uid="{00000000-0005-0000-0000-00005A0D0000}"/>
    <cellStyle name="_SKTHOME_SKT Model_Project United (10.05.04) 2" xfId="3388" xr:uid="{00000000-0005-0000-0000-00005B0D0000}"/>
    <cellStyle name="_SKTHOME_SKT Model_Project United (10.05.04)_Project United (10.12.04) iBase v2" xfId="3389" xr:uid="{00000000-0005-0000-0000-00005C0D0000}"/>
    <cellStyle name="_SKTHOME_SKT Model_Project United (10.05.04)_Project United (10.12.04) iBase v2 2" xfId="3390" xr:uid="{00000000-0005-0000-0000-00005D0D0000}"/>
    <cellStyle name="_SKTHOME_SKT Model_Project United (10.05.04)_SKT_v4" xfId="3391" xr:uid="{00000000-0005-0000-0000-00005E0D0000}"/>
    <cellStyle name="_SKTHOME_SKT Model_Project United (10.05.04)_SKT_v4 2" xfId="3392" xr:uid="{00000000-0005-0000-0000-00005F0D0000}"/>
    <cellStyle name="_SKTHOME_SKT Model_Project United (10.05.04)_SKT_v4_Project United (10.12.04) iBase v2" xfId="3393" xr:uid="{00000000-0005-0000-0000-0000600D0000}"/>
    <cellStyle name="_SKTHOME_SKT Model_Project United (10.05.04)_SKT_v4_Project United (10.12.04) iBase v2 2" xfId="3394" xr:uid="{00000000-0005-0000-0000-0000610D0000}"/>
    <cellStyle name="_SKTHOME_SKT shares" xfId="3395" xr:uid="{00000000-0005-0000-0000-0000620D0000}"/>
    <cellStyle name="_SKTHOME_SKT shares 2" xfId="3396" xr:uid="{00000000-0005-0000-0000-0000630D0000}"/>
    <cellStyle name="_SKTHOME_SKT shares_KeyDrivers" xfId="3397" xr:uid="{00000000-0005-0000-0000-0000640D0000}"/>
    <cellStyle name="_SKTHOME_SKT shares_KeyDrivers 2" xfId="3398" xr:uid="{00000000-0005-0000-0000-0000650D0000}"/>
    <cellStyle name="_SKTHOME_SKT shares_KeyDrivers_Project United (10.12.04) iBase v2" xfId="3399" xr:uid="{00000000-0005-0000-0000-0000660D0000}"/>
    <cellStyle name="_SKTHOME_SKT shares_KeyDrivers_Project United (10.12.04) iBase v2 2" xfId="3400" xr:uid="{00000000-0005-0000-0000-0000670D0000}"/>
    <cellStyle name="_SKTHOME_SKT shares_MVNO Subs Model" xfId="3401" xr:uid="{00000000-0005-0000-0000-0000680D0000}"/>
    <cellStyle name="_SKTHOME_SKT shares_MVNO Subs Model 2" xfId="3402" xr:uid="{00000000-0005-0000-0000-0000690D0000}"/>
    <cellStyle name="_SKTHOME_SKT shares_MVNO Subs Model_Project United (10.12.04) iBase v2" xfId="3403" xr:uid="{00000000-0005-0000-0000-00006A0D0000}"/>
    <cellStyle name="_SKTHOME_SKT shares_MVNO Subs Model_Project United (10.12.04) iBase v2 2" xfId="3404" xr:uid="{00000000-0005-0000-0000-00006B0D0000}"/>
    <cellStyle name="_SKTHOME_SKT shares_Project United (10.01.04)_2" xfId="3405" xr:uid="{00000000-0005-0000-0000-00006C0D0000}"/>
    <cellStyle name="_SKTHOME_SKT shares_Project United (10.01.04)_2 2" xfId="3406" xr:uid="{00000000-0005-0000-0000-00006D0D0000}"/>
    <cellStyle name="_SKTHOME_SKT shares_Project United (10.01.04)_2_Project United (10.12.04) iBase v2" xfId="3407" xr:uid="{00000000-0005-0000-0000-00006E0D0000}"/>
    <cellStyle name="_SKTHOME_SKT shares_Project United (10.01.04)_2_Project United (10.12.04) iBase v2 2" xfId="3408" xr:uid="{00000000-0005-0000-0000-00006F0D0000}"/>
    <cellStyle name="_SKTHOME_SKT shares_Project United (10.01.04)_4" xfId="3409" xr:uid="{00000000-0005-0000-0000-0000700D0000}"/>
    <cellStyle name="_SKTHOME_SKT shares_Project United (10.01.04)_4 2" xfId="3410" xr:uid="{00000000-0005-0000-0000-0000710D0000}"/>
    <cellStyle name="_SKTHOME_SKT shares_Project United (10.01.04)_4_Project United (10.12.04) iBase v2" xfId="3411" xr:uid="{00000000-0005-0000-0000-0000720D0000}"/>
    <cellStyle name="_SKTHOME_SKT shares_Project United (10.01.04)_4_Project United (10.12.04) iBase v2 2" xfId="3412" xr:uid="{00000000-0005-0000-0000-0000730D0000}"/>
    <cellStyle name="_SKTHOME_SKT shares_Project United (10.05.04)" xfId="3413" xr:uid="{00000000-0005-0000-0000-0000740D0000}"/>
    <cellStyle name="_SKTHOME_SKT shares_Project United (10.05.04) 2" xfId="3414" xr:uid="{00000000-0005-0000-0000-0000750D0000}"/>
    <cellStyle name="_SKTHOME_SKT shares_Project United (10.05.04)_Project United (10.12.04) iBase v2" xfId="3415" xr:uid="{00000000-0005-0000-0000-0000760D0000}"/>
    <cellStyle name="_SKTHOME_SKT shares_Project United (10.05.04)_Project United (10.12.04) iBase v2 2" xfId="3416" xr:uid="{00000000-0005-0000-0000-0000770D0000}"/>
    <cellStyle name="_SKTHOME_SKT shares_Project United (10.05.04)_SKT_v4" xfId="3417" xr:uid="{00000000-0005-0000-0000-0000780D0000}"/>
    <cellStyle name="_SKTHOME_SKT shares_Project United (10.05.04)_SKT_v4 2" xfId="3418" xr:uid="{00000000-0005-0000-0000-0000790D0000}"/>
    <cellStyle name="_SKTHOME_SKT shares_Project United (10.05.04)_SKT_v4_Project United (10.12.04) iBase v2" xfId="3419" xr:uid="{00000000-0005-0000-0000-00007A0D0000}"/>
    <cellStyle name="_SKTHOME_SKT shares_Project United (10.05.04)_SKT_v4_Project United (10.12.04) iBase v2 2" xfId="3420" xr:uid="{00000000-0005-0000-0000-00007B0D0000}"/>
    <cellStyle name="_SKTHOME_SKTMod2" xfId="3421" xr:uid="{00000000-0005-0000-0000-00007C0D0000}"/>
    <cellStyle name="_SKTHOME_SKTMod2 2" xfId="3422" xr:uid="{00000000-0005-0000-0000-00007D0D0000}"/>
    <cellStyle name="_SKTHOME_SKTMod2_KeyDrivers" xfId="3423" xr:uid="{00000000-0005-0000-0000-00007E0D0000}"/>
    <cellStyle name="_SKTHOME_SKTMod2_KeyDrivers 2" xfId="3424" xr:uid="{00000000-0005-0000-0000-00007F0D0000}"/>
    <cellStyle name="_SKTHOME_SKTMod2_KeyDrivers_Project United (10.12.04) iBase v2" xfId="3425" xr:uid="{00000000-0005-0000-0000-0000800D0000}"/>
    <cellStyle name="_SKTHOME_SKTMod2_KeyDrivers_Project United (10.12.04) iBase v2 2" xfId="3426" xr:uid="{00000000-0005-0000-0000-0000810D0000}"/>
    <cellStyle name="_SKTHOME_SKTMod2_MVNO Subs Model" xfId="3427" xr:uid="{00000000-0005-0000-0000-0000820D0000}"/>
    <cellStyle name="_SKTHOME_SKTMod2_MVNO Subs Model 2" xfId="3428" xr:uid="{00000000-0005-0000-0000-0000830D0000}"/>
    <cellStyle name="_SKTHOME_SKTMod2_MVNO Subs Model_Project United (10.12.04) iBase v2" xfId="3429" xr:uid="{00000000-0005-0000-0000-0000840D0000}"/>
    <cellStyle name="_SKTHOME_SKTMod2_MVNO Subs Model_Project United (10.12.04) iBase v2 2" xfId="3430" xr:uid="{00000000-0005-0000-0000-0000850D0000}"/>
    <cellStyle name="_SKTHOME_SKTMod2_Project United (10.01.04)_2" xfId="3431" xr:uid="{00000000-0005-0000-0000-0000860D0000}"/>
    <cellStyle name="_SKTHOME_SKTMod2_Project United (10.01.04)_2 2" xfId="3432" xr:uid="{00000000-0005-0000-0000-0000870D0000}"/>
    <cellStyle name="_SKTHOME_SKTMod2_Project United (10.01.04)_2_Project United (10.12.04) iBase v2" xfId="3433" xr:uid="{00000000-0005-0000-0000-0000880D0000}"/>
    <cellStyle name="_SKTHOME_SKTMod2_Project United (10.01.04)_2_Project United (10.12.04) iBase v2 2" xfId="3434" xr:uid="{00000000-0005-0000-0000-0000890D0000}"/>
    <cellStyle name="_SKTHOME_SKTMod2_Project United (10.01.04)_4" xfId="3435" xr:uid="{00000000-0005-0000-0000-00008A0D0000}"/>
    <cellStyle name="_SKTHOME_SKTMod2_Project United (10.01.04)_4 2" xfId="3436" xr:uid="{00000000-0005-0000-0000-00008B0D0000}"/>
    <cellStyle name="_SKTHOME_SKTMod2_Project United (10.01.04)_4_Project United (10.12.04) iBase v2" xfId="3437" xr:uid="{00000000-0005-0000-0000-00008C0D0000}"/>
    <cellStyle name="_SKTHOME_SKTMod2_Project United (10.01.04)_4_Project United (10.12.04) iBase v2 2" xfId="3438" xr:uid="{00000000-0005-0000-0000-00008D0D0000}"/>
    <cellStyle name="_SKTHOME_SKTMod2_Project United (10.05.04)" xfId="3439" xr:uid="{00000000-0005-0000-0000-00008E0D0000}"/>
    <cellStyle name="_SKTHOME_SKTMod2_Project United (10.05.04) 2" xfId="3440" xr:uid="{00000000-0005-0000-0000-00008F0D0000}"/>
    <cellStyle name="_SKTHOME_SKTMod2_Project United (10.05.04)_Project United (10.12.04) iBase v2" xfId="3441" xr:uid="{00000000-0005-0000-0000-0000900D0000}"/>
    <cellStyle name="_SKTHOME_SKTMod2_Project United (10.05.04)_Project United (10.12.04) iBase v2 2" xfId="3442" xr:uid="{00000000-0005-0000-0000-0000910D0000}"/>
    <cellStyle name="_SKTHOME_SKTMod2_Project United (10.05.04)_SKT_v4" xfId="3443" xr:uid="{00000000-0005-0000-0000-0000920D0000}"/>
    <cellStyle name="_SKTHOME_SKTMod2_Project United (10.05.04)_SKT_v4 2" xfId="3444" xr:uid="{00000000-0005-0000-0000-0000930D0000}"/>
    <cellStyle name="_SKTHOME_SKTMod2_Project United (10.05.04)_SKT_v4_Project United (10.12.04) iBase v2" xfId="3445" xr:uid="{00000000-0005-0000-0000-0000940D0000}"/>
    <cellStyle name="_SKTHOME_SKTMod2_Project United (10.05.04)_SKT_v4_Project United (10.12.04) iBase v2 2" xfId="3446" xr:uid="{00000000-0005-0000-0000-0000950D0000}"/>
    <cellStyle name="_SKTHOME_SKTMod3" xfId="3447" xr:uid="{00000000-0005-0000-0000-0000960D0000}"/>
    <cellStyle name="_SKTHOME_SKTMod3 2" xfId="3448" xr:uid="{00000000-0005-0000-0000-0000970D0000}"/>
    <cellStyle name="_SKTHOME_SKTMod3_KeyDrivers" xfId="3449" xr:uid="{00000000-0005-0000-0000-0000980D0000}"/>
    <cellStyle name="_SKTHOME_SKTMod3_KeyDrivers 2" xfId="3450" xr:uid="{00000000-0005-0000-0000-0000990D0000}"/>
    <cellStyle name="_SKTHOME_SKTMod3_KeyDrivers_Project United (10.12.04) iBase v2" xfId="3451" xr:uid="{00000000-0005-0000-0000-00009A0D0000}"/>
    <cellStyle name="_SKTHOME_SKTMod3_KeyDrivers_Project United (10.12.04) iBase v2 2" xfId="3452" xr:uid="{00000000-0005-0000-0000-00009B0D0000}"/>
    <cellStyle name="_SKTHOME_SKTMod3_MVNO Subs Model" xfId="3453" xr:uid="{00000000-0005-0000-0000-00009C0D0000}"/>
    <cellStyle name="_SKTHOME_SKTMod3_MVNO Subs Model 2" xfId="3454" xr:uid="{00000000-0005-0000-0000-00009D0D0000}"/>
    <cellStyle name="_SKTHOME_SKTMod3_MVNO Subs Model_Project United (10.12.04) iBase v2" xfId="3455" xr:uid="{00000000-0005-0000-0000-00009E0D0000}"/>
    <cellStyle name="_SKTHOME_SKTMod3_MVNO Subs Model_Project United (10.12.04) iBase v2 2" xfId="3456" xr:uid="{00000000-0005-0000-0000-00009F0D0000}"/>
    <cellStyle name="_SKTHOME_SKTMod3_Project United (10.01.04)_2" xfId="3457" xr:uid="{00000000-0005-0000-0000-0000A00D0000}"/>
    <cellStyle name="_SKTHOME_SKTMod3_Project United (10.01.04)_2 2" xfId="3458" xr:uid="{00000000-0005-0000-0000-0000A10D0000}"/>
    <cellStyle name="_SKTHOME_SKTMod3_Project United (10.01.04)_2_Project United (10.12.04) iBase v2" xfId="3459" xr:uid="{00000000-0005-0000-0000-0000A20D0000}"/>
    <cellStyle name="_SKTHOME_SKTMod3_Project United (10.01.04)_2_Project United (10.12.04) iBase v2 2" xfId="3460" xr:uid="{00000000-0005-0000-0000-0000A30D0000}"/>
    <cellStyle name="_SKTHOME_SKTMod3_Project United (10.01.04)_4" xfId="3461" xr:uid="{00000000-0005-0000-0000-0000A40D0000}"/>
    <cellStyle name="_SKTHOME_SKTMod3_Project United (10.01.04)_4 2" xfId="3462" xr:uid="{00000000-0005-0000-0000-0000A50D0000}"/>
    <cellStyle name="_SKTHOME_SKTMod3_Project United (10.01.04)_4_Project United (10.12.04) iBase v2" xfId="3463" xr:uid="{00000000-0005-0000-0000-0000A60D0000}"/>
    <cellStyle name="_SKTHOME_SKTMod3_Project United (10.01.04)_4_Project United (10.12.04) iBase v2 2" xfId="3464" xr:uid="{00000000-0005-0000-0000-0000A70D0000}"/>
    <cellStyle name="_SKTHOME_SKTMod3_Project United (10.05.04)" xfId="3465" xr:uid="{00000000-0005-0000-0000-0000A80D0000}"/>
    <cellStyle name="_SKTHOME_SKTMod3_Project United (10.05.04) 2" xfId="3466" xr:uid="{00000000-0005-0000-0000-0000A90D0000}"/>
    <cellStyle name="_SKTHOME_SKTMod3_Project United (10.05.04)_Project United (10.12.04) iBase v2" xfId="3467" xr:uid="{00000000-0005-0000-0000-0000AA0D0000}"/>
    <cellStyle name="_SKTHOME_SKTMod3_Project United (10.05.04)_Project United (10.12.04) iBase v2 2" xfId="3468" xr:uid="{00000000-0005-0000-0000-0000AB0D0000}"/>
    <cellStyle name="_SKTHOME_SKTMod3_Project United (10.05.04)_SKT_v4" xfId="3469" xr:uid="{00000000-0005-0000-0000-0000AC0D0000}"/>
    <cellStyle name="_SKTHOME_SKTMod3_Project United (10.05.04)_SKT_v4 2" xfId="3470" xr:uid="{00000000-0005-0000-0000-0000AD0D0000}"/>
    <cellStyle name="_SKTHOME_SKTMod3_Project United (10.05.04)_SKT_v4_Project United (10.12.04) iBase v2" xfId="3471" xr:uid="{00000000-0005-0000-0000-0000AE0D0000}"/>
    <cellStyle name="_SKTHOME_SKTMod3_Project United (10.05.04)_SKT_v4_Project United (10.12.04) iBase v2 2" xfId="3472" xr:uid="{00000000-0005-0000-0000-0000AF0D0000}"/>
    <cellStyle name="_SKTHOME_SKTMod6" xfId="3473" xr:uid="{00000000-0005-0000-0000-0000B00D0000}"/>
    <cellStyle name="_SKTHOME_SKTMod6 2" xfId="3474" xr:uid="{00000000-0005-0000-0000-0000B10D0000}"/>
    <cellStyle name="_SKTHOME_SKTMod6_KeyDrivers" xfId="3475" xr:uid="{00000000-0005-0000-0000-0000B20D0000}"/>
    <cellStyle name="_SKTHOME_SKTMod6_KeyDrivers 2" xfId="3476" xr:uid="{00000000-0005-0000-0000-0000B30D0000}"/>
    <cellStyle name="_SKTHOME_SKTMod6_KeyDrivers_Project United (10.12.04) iBase v2" xfId="3477" xr:uid="{00000000-0005-0000-0000-0000B40D0000}"/>
    <cellStyle name="_SKTHOME_SKTMod6_KeyDrivers_Project United (10.12.04) iBase v2 2" xfId="3478" xr:uid="{00000000-0005-0000-0000-0000B50D0000}"/>
    <cellStyle name="_SKTHOME_SKTMod6_MVNO Subs Model" xfId="3479" xr:uid="{00000000-0005-0000-0000-0000B60D0000}"/>
    <cellStyle name="_SKTHOME_SKTMod6_MVNO Subs Model 2" xfId="3480" xr:uid="{00000000-0005-0000-0000-0000B70D0000}"/>
    <cellStyle name="_SKTHOME_SKTMod6_MVNO Subs Model_Project United (10.12.04) iBase v2" xfId="3481" xr:uid="{00000000-0005-0000-0000-0000B80D0000}"/>
    <cellStyle name="_SKTHOME_SKTMod6_MVNO Subs Model_Project United (10.12.04) iBase v2 2" xfId="3482" xr:uid="{00000000-0005-0000-0000-0000B90D0000}"/>
    <cellStyle name="_SKTHOME_SKTMod6_Project United (10.01.04)_2" xfId="3483" xr:uid="{00000000-0005-0000-0000-0000BA0D0000}"/>
    <cellStyle name="_SKTHOME_SKTMod6_Project United (10.01.04)_2 2" xfId="3484" xr:uid="{00000000-0005-0000-0000-0000BB0D0000}"/>
    <cellStyle name="_SKTHOME_SKTMod6_Project United (10.01.04)_2_Project United (10.12.04) iBase v2" xfId="3485" xr:uid="{00000000-0005-0000-0000-0000BC0D0000}"/>
    <cellStyle name="_SKTHOME_SKTMod6_Project United (10.01.04)_2_Project United (10.12.04) iBase v2 2" xfId="3486" xr:uid="{00000000-0005-0000-0000-0000BD0D0000}"/>
    <cellStyle name="_SKTHOME_SKTMod6_Project United (10.01.04)_4" xfId="3487" xr:uid="{00000000-0005-0000-0000-0000BE0D0000}"/>
    <cellStyle name="_SKTHOME_SKTMod6_Project United (10.01.04)_4 2" xfId="3488" xr:uid="{00000000-0005-0000-0000-0000BF0D0000}"/>
    <cellStyle name="_SKTHOME_SKTMod6_Project United (10.01.04)_4_Project United (10.12.04) iBase v2" xfId="3489" xr:uid="{00000000-0005-0000-0000-0000C00D0000}"/>
    <cellStyle name="_SKTHOME_SKTMod6_Project United (10.01.04)_4_Project United (10.12.04) iBase v2 2" xfId="3490" xr:uid="{00000000-0005-0000-0000-0000C10D0000}"/>
    <cellStyle name="_SKTHOME_SKTMod6_Project United (10.05.04)" xfId="3491" xr:uid="{00000000-0005-0000-0000-0000C20D0000}"/>
    <cellStyle name="_SKTHOME_SKTMod6_Project United (10.05.04) 2" xfId="3492" xr:uid="{00000000-0005-0000-0000-0000C30D0000}"/>
    <cellStyle name="_SKTHOME_SKTMod6_Project United (10.05.04)_Project United (10.12.04) iBase v2" xfId="3493" xr:uid="{00000000-0005-0000-0000-0000C40D0000}"/>
    <cellStyle name="_SKTHOME_SKTMod6_Project United (10.05.04)_Project United (10.12.04) iBase v2 2" xfId="3494" xr:uid="{00000000-0005-0000-0000-0000C50D0000}"/>
    <cellStyle name="_SKTHOME_SKTMod6_Project United (10.05.04)_SKT_v4" xfId="3495" xr:uid="{00000000-0005-0000-0000-0000C60D0000}"/>
    <cellStyle name="_SKTHOME_SKTMod6_Project United (10.05.04)_SKT_v4 2" xfId="3496" xr:uid="{00000000-0005-0000-0000-0000C70D0000}"/>
    <cellStyle name="_SKTHOME_SKTMod6_Project United (10.05.04)_SKT_v4_Project United (10.12.04) iBase v2" xfId="3497" xr:uid="{00000000-0005-0000-0000-0000C80D0000}"/>
    <cellStyle name="_SKTHOME_SKTMod6_Project United (10.05.04)_SKT_v4_Project United (10.12.04) iBase v2 2" xfId="3498" xr:uid="{00000000-0005-0000-0000-0000C90D0000}"/>
    <cellStyle name="_SKTHOME_SKTSales2" xfId="3499" xr:uid="{00000000-0005-0000-0000-0000CA0D0000}"/>
    <cellStyle name="_SKTHOME_SKTSales2 2" xfId="3500" xr:uid="{00000000-0005-0000-0000-0000CB0D0000}"/>
    <cellStyle name="_SKTHOME_SKTSales2_KeyDrivers" xfId="3501" xr:uid="{00000000-0005-0000-0000-0000CC0D0000}"/>
    <cellStyle name="_SKTHOME_SKTSales2_KeyDrivers 2" xfId="3502" xr:uid="{00000000-0005-0000-0000-0000CD0D0000}"/>
    <cellStyle name="_SKTHOME_SKTSales2_KeyDrivers_Project United (10.12.04) iBase v2" xfId="3503" xr:uid="{00000000-0005-0000-0000-0000CE0D0000}"/>
    <cellStyle name="_SKTHOME_SKTSales2_KeyDrivers_Project United (10.12.04) iBase v2 2" xfId="3504" xr:uid="{00000000-0005-0000-0000-0000CF0D0000}"/>
    <cellStyle name="_SKTHOME_SKTSales2_MVNO Subs Model" xfId="3505" xr:uid="{00000000-0005-0000-0000-0000D00D0000}"/>
    <cellStyle name="_SKTHOME_SKTSales2_MVNO Subs Model 2" xfId="3506" xr:uid="{00000000-0005-0000-0000-0000D10D0000}"/>
    <cellStyle name="_SKTHOME_SKTSales2_MVNO Subs Model_Project United (10.12.04) iBase v2" xfId="3507" xr:uid="{00000000-0005-0000-0000-0000D20D0000}"/>
    <cellStyle name="_SKTHOME_SKTSales2_MVNO Subs Model_Project United (10.12.04) iBase v2 2" xfId="3508" xr:uid="{00000000-0005-0000-0000-0000D30D0000}"/>
    <cellStyle name="_SKTHOME_SKTSales2_Project United (10.01.04)_2" xfId="3509" xr:uid="{00000000-0005-0000-0000-0000D40D0000}"/>
    <cellStyle name="_SKTHOME_SKTSales2_Project United (10.01.04)_2 2" xfId="3510" xr:uid="{00000000-0005-0000-0000-0000D50D0000}"/>
    <cellStyle name="_SKTHOME_SKTSales2_Project United (10.01.04)_2_Project United (10.12.04) iBase v2" xfId="3511" xr:uid="{00000000-0005-0000-0000-0000D60D0000}"/>
    <cellStyle name="_SKTHOME_SKTSales2_Project United (10.01.04)_2_Project United (10.12.04) iBase v2 2" xfId="3512" xr:uid="{00000000-0005-0000-0000-0000D70D0000}"/>
    <cellStyle name="_SKTHOME_SKTSales2_Project United (10.01.04)_4" xfId="3513" xr:uid="{00000000-0005-0000-0000-0000D80D0000}"/>
    <cellStyle name="_SKTHOME_SKTSales2_Project United (10.01.04)_4 2" xfId="3514" xr:uid="{00000000-0005-0000-0000-0000D90D0000}"/>
    <cellStyle name="_SKTHOME_SKTSales2_Project United (10.01.04)_4_Project United (10.12.04) iBase v2" xfId="3515" xr:uid="{00000000-0005-0000-0000-0000DA0D0000}"/>
    <cellStyle name="_SKTHOME_SKTSales2_Project United (10.01.04)_4_Project United (10.12.04) iBase v2 2" xfId="3516" xr:uid="{00000000-0005-0000-0000-0000DB0D0000}"/>
    <cellStyle name="_SKTHOME_SKTSales2_Project United (10.05.04)" xfId="3517" xr:uid="{00000000-0005-0000-0000-0000DC0D0000}"/>
    <cellStyle name="_SKTHOME_SKTSales2_Project United (10.05.04) 2" xfId="3518" xr:uid="{00000000-0005-0000-0000-0000DD0D0000}"/>
    <cellStyle name="_SKTHOME_SKTSales2_Project United (10.05.04)_Project United (10.12.04) iBase v2" xfId="3519" xr:uid="{00000000-0005-0000-0000-0000DE0D0000}"/>
    <cellStyle name="_SKTHOME_SKTSales2_Project United (10.05.04)_Project United (10.12.04) iBase v2 2" xfId="3520" xr:uid="{00000000-0005-0000-0000-0000DF0D0000}"/>
    <cellStyle name="_SKTHOME_SKTSales2_Project United (10.05.04)_SKT_v4" xfId="3521" xr:uid="{00000000-0005-0000-0000-0000E00D0000}"/>
    <cellStyle name="_SKTHOME_SKTSales2_Project United (10.05.04)_SKT_v4 2" xfId="3522" xr:uid="{00000000-0005-0000-0000-0000E10D0000}"/>
    <cellStyle name="_SKTHOME_SKTSales2_Project United (10.05.04)_SKT_v4_Project United (10.12.04) iBase v2" xfId="3523" xr:uid="{00000000-0005-0000-0000-0000E20D0000}"/>
    <cellStyle name="_SKTHOME_SKTSales2_Project United (10.05.04)_SKT_v4_Project United (10.12.04) iBase v2 2" xfId="3524" xr:uid="{00000000-0005-0000-0000-0000E30D0000}"/>
    <cellStyle name="_SKTSales" xfId="3525" xr:uid="{00000000-0005-0000-0000-0000E40D0000}"/>
    <cellStyle name="_SKTSales 2" xfId="3526" xr:uid="{00000000-0005-0000-0000-0000E50D0000}"/>
    <cellStyle name="_SKTSales_KeyDrivers" xfId="3527" xr:uid="{00000000-0005-0000-0000-0000E60D0000}"/>
    <cellStyle name="_SKTSales_KeyDrivers 2" xfId="3528" xr:uid="{00000000-0005-0000-0000-0000E70D0000}"/>
    <cellStyle name="_SKTSales_KeyDrivers_Project United (10.12.04) iBase v2" xfId="3529" xr:uid="{00000000-0005-0000-0000-0000E80D0000}"/>
    <cellStyle name="_SKTSales_KeyDrivers_Project United (10.12.04) iBase v2 2" xfId="3530" xr:uid="{00000000-0005-0000-0000-0000E90D0000}"/>
    <cellStyle name="_SKTSales_KMT-MOD (under construction1)" xfId="3531" xr:uid="{00000000-0005-0000-0000-0000EA0D0000}"/>
    <cellStyle name="_SKTSales_KMT-MOD (under construction1) 2" xfId="3532" xr:uid="{00000000-0005-0000-0000-0000EB0D0000}"/>
    <cellStyle name="_SKTSales_KMT-MOD (under construction1)_KeyDrivers" xfId="3533" xr:uid="{00000000-0005-0000-0000-0000EC0D0000}"/>
    <cellStyle name="_SKTSales_KMT-MOD (under construction1)_KeyDrivers 2" xfId="3534" xr:uid="{00000000-0005-0000-0000-0000ED0D0000}"/>
    <cellStyle name="_SKTSales_KMT-MOD (under construction1)_KeyDrivers_Project United (10.12.04) iBase v2" xfId="3535" xr:uid="{00000000-0005-0000-0000-0000EE0D0000}"/>
    <cellStyle name="_SKTSales_KMT-MOD (under construction1)_KeyDrivers_Project United (10.12.04) iBase v2 2" xfId="3536" xr:uid="{00000000-0005-0000-0000-0000EF0D0000}"/>
    <cellStyle name="_SKTSales_KMT-MOD (under construction1)_MVNO Subs Model" xfId="3537" xr:uid="{00000000-0005-0000-0000-0000F00D0000}"/>
    <cellStyle name="_SKTSales_KMT-MOD (under construction1)_MVNO Subs Model 2" xfId="3538" xr:uid="{00000000-0005-0000-0000-0000F10D0000}"/>
    <cellStyle name="_SKTSales_KMT-MOD (under construction1)_MVNO Subs Model_Project United (10.12.04) iBase v2" xfId="3539" xr:uid="{00000000-0005-0000-0000-0000F20D0000}"/>
    <cellStyle name="_SKTSales_KMT-MOD (under construction1)_MVNO Subs Model_Project United (10.12.04) iBase v2 2" xfId="3540" xr:uid="{00000000-0005-0000-0000-0000F30D0000}"/>
    <cellStyle name="_SKTSales_KMT-MOD (under construction1)_Project United (10.01.04)_2" xfId="3541" xr:uid="{00000000-0005-0000-0000-0000F40D0000}"/>
    <cellStyle name="_SKTSales_KMT-MOD (under construction1)_Project United (10.01.04)_2 2" xfId="3542" xr:uid="{00000000-0005-0000-0000-0000F50D0000}"/>
    <cellStyle name="_SKTSales_KMT-MOD (under construction1)_Project United (10.01.04)_2_Project United (10.12.04) iBase v2" xfId="3543" xr:uid="{00000000-0005-0000-0000-0000F60D0000}"/>
    <cellStyle name="_SKTSales_KMT-MOD (under construction1)_Project United (10.01.04)_2_Project United (10.12.04) iBase v2 2" xfId="3544" xr:uid="{00000000-0005-0000-0000-0000F70D0000}"/>
    <cellStyle name="_SKTSales_KMT-MOD (under construction1)_Project United (10.01.04)_4" xfId="3545" xr:uid="{00000000-0005-0000-0000-0000F80D0000}"/>
    <cellStyle name="_SKTSales_KMT-MOD (under construction1)_Project United (10.01.04)_4 2" xfId="3546" xr:uid="{00000000-0005-0000-0000-0000F90D0000}"/>
    <cellStyle name="_SKTSales_KMT-MOD (under construction1)_Project United (10.01.04)_4_Project United (10.12.04) iBase v2" xfId="3547" xr:uid="{00000000-0005-0000-0000-0000FA0D0000}"/>
    <cellStyle name="_SKTSales_KMT-MOD (under construction1)_Project United (10.01.04)_4_Project United (10.12.04) iBase v2 2" xfId="3548" xr:uid="{00000000-0005-0000-0000-0000FB0D0000}"/>
    <cellStyle name="_SKTSales_KMT-MOD (under construction1)_Project United (10.05.04)" xfId="3549" xr:uid="{00000000-0005-0000-0000-0000FC0D0000}"/>
    <cellStyle name="_SKTSales_KMT-MOD (under construction1)_Project United (10.05.04) 2" xfId="3550" xr:uid="{00000000-0005-0000-0000-0000FD0D0000}"/>
    <cellStyle name="_SKTSales_KMT-MOD (under construction1)_Project United (10.05.04)_Project United (10.12.04) iBase v2" xfId="3551" xr:uid="{00000000-0005-0000-0000-0000FE0D0000}"/>
    <cellStyle name="_SKTSales_KMT-MOD (under construction1)_Project United (10.05.04)_Project United (10.12.04) iBase v2 2" xfId="3552" xr:uid="{00000000-0005-0000-0000-0000FF0D0000}"/>
    <cellStyle name="_SKTSales_KMT-MOD (under construction1)_Project United (10.05.04)_SKT_v4" xfId="3553" xr:uid="{00000000-0005-0000-0000-0000000E0000}"/>
    <cellStyle name="_SKTSales_KMT-MOD (under construction1)_Project United (10.05.04)_SKT_v4 2" xfId="3554" xr:uid="{00000000-0005-0000-0000-0000010E0000}"/>
    <cellStyle name="_SKTSales_KMT-MOD (under construction1)_Project United (10.05.04)_SKT_v4_Project United (10.12.04) iBase v2" xfId="3555" xr:uid="{00000000-0005-0000-0000-0000020E0000}"/>
    <cellStyle name="_SKTSales_KMT-MOD (under construction1)_Project United (10.05.04)_SKT_v4_Project United (10.12.04) iBase v2 2" xfId="3556" xr:uid="{00000000-0005-0000-0000-0000030E0000}"/>
    <cellStyle name="_SKTSales_KT Model" xfId="3557" xr:uid="{00000000-0005-0000-0000-0000040E0000}"/>
    <cellStyle name="_SKTSales_KT Model (new template)" xfId="3558" xr:uid="{00000000-0005-0000-0000-0000050E0000}"/>
    <cellStyle name="_SKTSales_KT Model (new template) 2" xfId="3559" xr:uid="{00000000-0005-0000-0000-0000060E0000}"/>
    <cellStyle name="_SKTSales_KT Model (new template)_KeyDrivers" xfId="3560" xr:uid="{00000000-0005-0000-0000-0000070E0000}"/>
    <cellStyle name="_SKTSales_KT Model (new template)_KeyDrivers 2" xfId="3561" xr:uid="{00000000-0005-0000-0000-0000080E0000}"/>
    <cellStyle name="_SKTSales_KT Model (new template)_KeyDrivers_Project United (10.12.04) iBase v2" xfId="3562" xr:uid="{00000000-0005-0000-0000-0000090E0000}"/>
    <cellStyle name="_SKTSales_KT Model (new template)_KeyDrivers_Project United (10.12.04) iBase v2 2" xfId="3563" xr:uid="{00000000-0005-0000-0000-00000A0E0000}"/>
    <cellStyle name="_SKTSales_KT Model (new template)_MVNO Subs Model" xfId="3564" xr:uid="{00000000-0005-0000-0000-00000B0E0000}"/>
    <cellStyle name="_SKTSales_KT Model (new template)_MVNO Subs Model 2" xfId="3565" xr:uid="{00000000-0005-0000-0000-00000C0E0000}"/>
    <cellStyle name="_SKTSales_KT Model (new template)_MVNO Subs Model_Project United (10.12.04) iBase v2" xfId="3566" xr:uid="{00000000-0005-0000-0000-00000D0E0000}"/>
    <cellStyle name="_SKTSales_KT Model (new template)_MVNO Subs Model_Project United (10.12.04) iBase v2 2" xfId="3567" xr:uid="{00000000-0005-0000-0000-00000E0E0000}"/>
    <cellStyle name="_SKTSales_KT Model (new template)_Project United (10.01.04)_2" xfId="3568" xr:uid="{00000000-0005-0000-0000-00000F0E0000}"/>
    <cellStyle name="_SKTSales_KT Model (new template)_Project United (10.01.04)_2 2" xfId="3569" xr:uid="{00000000-0005-0000-0000-0000100E0000}"/>
    <cellStyle name="_SKTSales_KT Model (new template)_Project United (10.01.04)_2_Project United (10.12.04) iBase v2" xfId="3570" xr:uid="{00000000-0005-0000-0000-0000110E0000}"/>
    <cellStyle name="_SKTSales_KT Model (new template)_Project United (10.01.04)_2_Project United (10.12.04) iBase v2 2" xfId="3571" xr:uid="{00000000-0005-0000-0000-0000120E0000}"/>
    <cellStyle name="_SKTSales_KT Model (new template)_Project United (10.01.04)_4" xfId="3572" xr:uid="{00000000-0005-0000-0000-0000130E0000}"/>
    <cellStyle name="_SKTSales_KT Model (new template)_Project United (10.01.04)_4 2" xfId="3573" xr:uid="{00000000-0005-0000-0000-0000140E0000}"/>
    <cellStyle name="_SKTSales_KT Model (new template)_Project United (10.01.04)_4_Project United (10.12.04) iBase v2" xfId="3574" xr:uid="{00000000-0005-0000-0000-0000150E0000}"/>
    <cellStyle name="_SKTSales_KT Model (new template)_Project United (10.01.04)_4_Project United (10.12.04) iBase v2 2" xfId="3575" xr:uid="{00000000-0005-0000-0000-0000160E0000}"/>
    <cellStyle name="_SKTSales_KT Model (new template)_Project United (10.05.04)" xfId="3576" xr:uid="{00000000-0005-0000-0000-0000170E0000}"/>
    <cellStyle name="_SKTSales_KT Model (new template)_Project United (10.05.04) 2" xfId="3577" xr:uid="{00000000-0005-0000-0000-0000180E0000}"/>
    <cellStyle name="_SKTSales_KT Model (new template)_Project United (10.05.04)_Project United (10.12.04) iBase v2" xfId="3578" xr:uid="{00000000-0005-0000-0000-0000190E0000}"/>
    <cellStyle name="_SKTSales_KT Model (new template)_Project United (10.05.04)_Project United (10.12.04) iBase v2 2" xfId="3579" xr:uid="{00000000-0005-0000-0000-00001A0E0000}"/>
    <cellStyle name="_SKTSales_KT Model (new template)_Project United (10.05.04)_SKT_v4" xfId="3580" xr:uid="{00000000-0005-0000-0000-00001B0E0000}"/>
    <cellStyle name="_SKTSales_KT Model (new template)_Project United (10.05.04)_SKT_v4 2" xfId="3581" xr:uid="{00000000-0005-0000-0000-00001C0E0000}"/>
    <cellStyle name="_SKTSales_KT Model (new template)_Project United (10.05.04)_SKT_v4_Project United (10.12.04) iBase v2" xfId="3582" xr:uid="{00000000-0005-0000-0000-00001D0E0000}"/>
    <cellStyle name="_SKTSales_KT Model (new template)_Project United (10.05.04)_SKT_v4_Project United (10.12.04) iBase v2 2" xfId="3583" xr:uid="{00000000-0005-0000-0000-00001E0E0000}"/>
    <cellStyle name="_SKTSales_KT Model 2" xfId="3584" xr:uid="{00000000-0005-0000-0000-00001F0E0000}"/>
    <cellStyle name="_SKTSales_KT Model 3" xfId="3585" xr:uid="{00000000-0005-0000-0000-0000200E0000}"/>
    <cellStyle name="_SKTSales_KT Model 4" xfId="3586" xr:uid="{00000000-0005-0000-0000-0000210E0000}"/>
    <cellStyle name="_SKTSales_KT Model_KeyDrivers" xfId="3587" xr:uid="{00000000-0005-0000-0000-0000220E0000}"/>
    <cellStyle name="_SKTSales_KT Model_KeyDrivers 2" xfId="3588" xr:uid="{00000000-0005-0000-0000-0000230E0000}"/>
    <cellStyle name="_SKTSales_KT Model_KeyDrivers_Project United (10.12.04) iBase v2" xfId="3589" xr:uid="{00000000-0005-0000-0000-0000240E0000}"/>
    <cellStyle name="_SKTSales_KT Model_KeyDrivers_Project United (10.12.04) iBase v2 2" xfId="3590" xr:uid="{00000000-0005-0000-0000-0000250E0000}"/>
    <cellStyle name="_SKTSales_KT Model_MVNO Subs Model" xfId="3591" xr:uid="{00000000-0005-0000-0000-0000260E0000}"/>
    <cellStyle name="_SKTSales_KT Model_MVNO Subs Model 2" xfId="3592" xr:uid="{00000000-0005-0000-0000-0000270E0000}"/>
    <cellStyle name="_SKTSales_KT Model_MVNO Subs Model_Project United (10.12.04) iBase v2" xfId="3593" xr:uid="{00000000-0005-0000-0000-0000280E0000}"/>
    <cellStyle name="_SKTSales_KT Model_MVNO Subs Model_Project United (10.12.04) iBase v2 2" xfId="3594" xr:uid="{00000000-0005-0000-0000-0000290E0000}"/>
    <cellStyle name="_SKTSales_KT Model_Project United (10.01.04)_2" xfId="3595" xr:uid="{00000000-0005-0000-0000-00002A0E0000}"/>
    <cellStyle name="_SKTSales_KT Model_Project United (10.01.04)_2 2" xfId="3596" xr:uid="{00000000-0005-0000-0000-00002B0E0000}"/>
    <cellStyle name="_SKTSales_KT Model_Project United (10.01.04)_2_Project United (10.12.04) iBase v2" xfId="3597" xr:uid="{00000000-0005-0000-0000-00002C0E0000}"/>
    <cellStyle name="_SKTSales_KT Model_Project United (10.01.04)_2_Project United (10.12.04) iBase v2 2" xfId="3598" xr:uid="{00000000-0005-0000-0000-00002D0E0000}"/>
    <cellStyle name="_SKTSales_KT Model_Project United (10.01.04)_4" xfId="3599" xr:uid="{00000000-0005-0000-0000-00002E0E0000}"/>
    <cellStyle name="_SKTSales_KT Model_Project United (10.01.04)_4 2" xfId="3600" xr:uid="{00000000-0005-0000-0000-00002F0E0000}"/>
    <cellStyle name="_SKTSales_KT Model_Project United (10.01.04)_4_Project United (10.12.04) iBase v2" xfId="3601" xr:uid="{00000000-0005-0000-0000-0000300E0000}"/>
    <cellStyle name="_SKTSales_KT Model_Project United (10.01.04)_4_Project United (10.12.04) iBase v2 2" xfId="3602" xr:uid="{00000000-0005-0000-0000-0000310E0000}"/>
    <cellStyle name="_SKTSales_KT Model_Project United (10.05.04)" xfId="3603" xr:uid="{00000000-0005-0000-0000-0000320E0000}"/>
    <cellStyle name="_SKTSales_KT Model_Project United (10.05.04) 2" xfId="3604" xr:uid="{00000000-0005-0000-0000-0000330E0000}"/>
    <cellStyle name="_SKTSales_KT Model_Project United (10.05.04)_Project United (10.12.04) iBase v2" xfId="3605" xr:uid="{00000000-0005-0000-0000-0000340E0000}"/>
    <cellStyle name="_SKTSales_KT Model_Project United (10.05.04)_Project United (10.12.04) iBase v2 2" xfId="3606" xr:uid="{00000000-0005-0000-0000-0000350E0000}"/>
    <cellStyle name="_SKTSales_KT Model_Project United (10.05.04)_SKT_v4" xfId="3607" xr:uid="{00000000-0005-0000-0000-0000360E0000}"/>
    <cellStyle name="_SKTSales_KT Model_Project United (10.05.04)_SKT_v4 2" xfId="3608" xr:uid="{00000000-0005-0000-0000-0000370E0000}"/>
    <cellStyle name="_SKTSales_KT Model_Project United (10.05.04)_SKT_v4_Project United (10.12.04) iBase v2" xfId="3609" xr:uid="{00000000-0005-0000-0000-0000380E0000}"/>
    <cellStyle name="_SKTSales_KT Model_Project United (10.05.04)_SKT_v4_Project United (10.12.04) iBase v2 2" xfId="3610" xr:uid="{00000000-0005-0000-0000-0000390E0000}"/>
    <cellStyle name="_SKTSales_KTF Model" xfId="3611" xr:uid="{00000000-0005-0000-0000-00003A0E0000}"/>
    <cellStyle name="_SKTSales_KTF Model (KT input)" xfId="3612" xr:uid="{00000000-0005-0000-0000-00003B0E0000}"/>
    <cellStyle name="_SKTSales_KTF Model (KT input) 2" xfId="3613" xr:uid="{00000000-0005-0000-0000-00003C0E0000}"/>
    <cellStyle name="_SKTSales_KTF Model (KT input)_KeyDrivers" xfId="3614" xr:uid="{00000000-0005-0000-0000-00003D0E0000}"/>
    <cellStyle name="_SKTSales_KTF Model (KT input)_KeyDrivers 2" xfId="3615" xr:uid="{00000000-0005-0000-0000-00003E0E0000}"/>
    <cellStyle name="_SKTSales_KTF Model (KT input)_KeyDrivers_Project United (10.12.04) iBase v2" xfId="3616" xr:uid="{00000000-0005-0000-0000-00003F0E0000}"/>
    <cellStyle name="_SKTSales_KTF Model (KT input)_KeyDrivers_Project United (10.12.04) iBase v2 2" xfId="3617" xr:uid="{00000000-0005-0000-0000-0000400E0000}"/>
    <cellStyle name="_SKTSales_KTF Model (KT input)_MVNO Subs Model" xfId="3618" xr:uid="{00000000-0005-0000-0000-0000410E0000}"/>
    <cellStyle name="_SKTSales_KTF Model (KT input)_MVNO Subs Model 2" xfId="3619" xr:uid="{00000000-0005-0000-0000-0000420E0000}"/>
    <cellStyle name="_SKTSales_KTF Model (KT input)_MVNO Subs Model_Project United (10.12.04) iBase v2" xfId="3620" xr:uid="{00000000-0005-0000-0000-0000430E0000}"/>
    <cellStyle name="_SKTSales_KTF Model (KT input)_MVNO Subs Model_Project United (10.12.04) iBase v2 2" xfId="3621" xr:uid="{00000000-0005-0000-0000-0000440E0000}"/>
    <cellStyle name="_SKTSales_KTF Model (KT input)_Project United (10.01.04)_2" xfId="3622" xr:uid="{00000000-0005-0000-0000-0000450E0000}"/>
    <cellStyle name="_SKTSales_KTF Model (KT input)_Project United (10.01.04)_2 2" xfId="3623" xr:uid="{00000000-0005-0000-0000-0000460E0000}"/>
    <cellStyle name="_SKTSales_KTF Model (KT input)_Project United (10.01.04)_2_Project United (10.12.04) iBase v2" xfId="3624" xr:uid="{00000000-0005-0000-0000-0000470E0000}"/>
    <cellStyle name="_SKTSales_KTF Model (KT input)_Project United (10.01.04)_2_Project United (10.12.04) iBase v2 2" xfId="3625" xr:uid="{00000000-0005-0000-0000-0000480E0000}"/>
    <cellStyle name="_SKTSales_KTF Model (KT input)_Project United (10.01.04)_4" xfId="3626" xr:uid="{00000000-0005-0000-0000-0000490E0000}"/>
    <cellStyle name="_SKTSales_KTF Model (KT input)_Project United (10.01.04)_4 2" xfId="3627" xr:uid="{00000000-0005-0000-0000-00004A0E0000}"/>
    <cellStyle name="_SKTSales_KTF Model (KT input)_Project United (10.01.04)_4_Project United (10.12.04) iBase v2" xfId="3628" xr:uid="{00000000-0005-0000-0000-00004B0E0000}"/>
    <cellStyle name="_SKTSales_KTF Model (KT input)_Project United (10.01.04)_4_Project United (10.12.04) iBase v2 2" xfId="3629" xr:uid="{00000000-0005-0000-0000-00004C0E0000}"/>
    <cellStyle name="_SKTSales_KTF Model (KT input)_Project United (10.05.04)" xfId="3630" xr:uid="{00000000-0005-0000-0000-00004D0E0000}"/>
    <cellStyle name="_SKTSales_KTF Model (KT input)_Project United (10.05.04) 2" xfId="3631" xr:uid="{00000000-0005-0000-0000-00004E0E0000}"/>
    <cellStyle name="_SKTSales_KTF Model (KT input)_Project United (10.05.04)_Project United (10.12.04) iBase v2" xfId="3632" xr:uid="{00000000-0005-0000-0000-00004F0E0000}"/>
    <cellStyle name="_SKTSales_KTF Model (KT input)_Project United (10.05.04)_Project United (10.12.04) iBase v2 2" xfId="3633" xr:uid="{00000000-0005-0000-0000-0000500E0000}"/>
    <cellStyle name="_SKTSales_KTF Model (KT input)_Project United (10.05.04)_SKT_v4" xfId="3634" xr:uid="{00000000-0005-0000-0000-0000510E0000}"/>
    <cellStyle name="_SKTSales_KTF Model (KT input)_Project United (10.05.04)_SKT_v4 2" xfId="3635" xr:uid="{00000000-0005-0000-0000-0000520E0000}"/>
    <cellStyle name="_SKTSales_KTF Model (KT input)_Project United (10.05.04)_SKT_v4_Project United (10.12.04) iBase v2" xfId="3636" xr:uid="{00000000-0005-0000-0000-0000530E0000}"/>
    <cellStyle name="_SKTSales_KTF Model (KT input)_Project United (10.05.04)_SKT_v4_Project United (10.12.04) iBase v2 2" xfId="3637" xr:uid="{00000000-0005-0000-0000-0000540E0000}"/>
    <cellStyle name="_SKTSales_KTF Model (link)" xfId="3638" xr:uid="{00000000-0005-0000-0000-0000550E0000}"/>
    <cellStyle name="_SKTSales_KTF Model (link) 2" xfId="3639" xr:uid="{00000000-0005-0000-0000-0000560E0000}"/>
    <cellStyle name="_SKTSales_KTF Model (link)_KeyDrivers" xfId="3640" xr:uid="{00000000-0005-0000-0000-0000570E0000}"/>
    <cellStyle name="_SKTSales_KTF Model (link)_KeyDrivers 2" xfId="3641" xr:uid="{00000000-0005-0000-0000-0000580E0000}"/>
    <cellStyle name="_SKTSales_KTF Model (link)_KeyDrivers_Project United (10.12.04) iBase v2" xfId="3642" xr:uid="{00000000-0005-0000-0000-0000590E0000}"/>
    <cellStyle name="_SKTSales_KTF Model (link)_KeyDrivers_Project United (10.12.04) iBase v2 2" xfId="3643" xr:uid="{00000000-0005-0000-0000-00005A0E0000}"/>
    <cellStyle name="_SKTSales_KTF Model (link)_MVNO Subs Model" xfId="3644" xr:uid="{00000000-0005-0000-0000-00005B0E0000}"/>
    <cellStyle name="_SKTSales_KTF Model (link)_MVNO Subs Model 2" xfId="3645" xr:uid="{00000000-0005-0000-0000-00005C0E0000}"/>
    <cellStyle name="_SKTSales_KTF Model (link)_MVNO Subs Model_Project United (10.12.04) iBase v2" xfId="3646" xr:uid="{00000000-0005-0000-0000-00005D0E0000}"/>
    <cellStyle name="_SKTSales_KTF Model (link)_MVNO Subs Model_Project United (10.12.04) iBase v2 2" xfId="3647" xr:uid="{00000000-0005-0000-0000-00005E0E0000}"/>
    <cellStyle name="_SKTSales_KTF Model (link)_Project United (10.01.04)_2" xfId="3648" xr:uid="{00000000-0005-0000-0000-00005F0E0000}"/>
    <cellStyle name="_SKTSales_KTF Model (link)_Project United (10.01.04)_2 2" xfId="3649" xr:uid="{00000000-0005-0000-0000-0000600E0000}"/>
    <cellStyle name="_SKTSales_KTF Model (link)_Project United (10.01.04)_2_Project United (10.12.04) iBase v2" xfId="3650" xr:uid="{00000000-0005-0000-0000-0000610E0000}"/>
    <cellStyle name="_SKTSales_KTF Model (link)_Project United (10.01.04)_2_Project United (10.12.04) iBase v2 2" xfId="3651" xr:uid="{00000000-0005-0000-0000-0000620E0000}"/>
    <cellStyle name="_SKTSales_KTF Model (link)_Project United (10.01.04)_4" xfId="3652" xr:uid="{00000000-0005-0000-0000-0000630E0000}"/>
    <cellStyle name="_SKTSales_KTF Model (link)_Project United (10.01.04)_4 2" xfId="3653" xr:uid="{00000000-0005-0000-0000-0000640E0000}"/>
    <cellStyle name="_SKTSales_KTF Model (link)_Project United (10.01.04)_4_Project United (10.12.04) iBase v2" xfId="3654" xr:uid="{00000000-0005-0000-0000-0000650E0000}"/>
    <cellStyle name="_SKTSales_KTF Model (link)_Project United (10.01.04)_4_Project United (10.12.04) iBase v2 2" xfId="3655" xr:uid="{00000000-0005-0000-0000-0000660E0000}"/>
    <cellStyle name="_SKTSales_KTF Model (link)_Project United (10.05.04)" xfId="3656" xr:uid="{00000000-0005-0000-0000-0000670E0000}"/>
    <cellStyle name="_SKTSales_KTF Model (link)_Project United (10.05.04) 2" xfId="3657" xr:uid="{00000000-0005-0000-0000-0000680E0000}"/>
    <cellStyle name="_SKTSales_KTF Model (link)_Project United (10.05.04)_Project United (10.12.04) iBase v2" xfId="3658" xr:uid="{00000000-0005-0000-0000-0000690E0000}"/>
    <cellStyle name="_SKTSales_KTF Model (link)_Project United (10.05.04)_Project United (10.12.04) iBase v2 2" xfId="3659" xr:uid="{00000000-0005-0000-0000-00006A0E0000}"/>
    <cellStyle name="_SKTSales_KTF Model (link)_Project United (10.05.04)_SKT_v4" xfId="3660" xr:uid="{00000000-0005-0000-0000-00006B0E0000}"/>
    <cellStyle name="_SKTSales_KTF Model (link)_Project United (10.05.04)_SKT_v4 2" xfId="3661" xr:uid="{00000000-0005-0000-0000-00006C0E0000}"/>
    <cellStyle name="_SKTSales_KTF Model (link)_Project United (10.05.04)_SKT_v4_Project United (10.12.04) iBase v2" xfId="3662" xr:uid="{00000000-0005-0000-0000-00006D0E0000}"/>
    <cellStyle name="_SKTSales_KTF Model (link)_Project United (10.05.04)_SKT_v4_Project United (10.12.04) iBase v2 2" xfId="3663" xr:uid="{00000000-0005-0000-0000-00006E0E0000}"/>
    <cellStyle name="_SKTSales_KTF Model (merged)" xfId="3664" xr:uid="{00000000-0005-0000-0000-00006F0E0000}"/>
    <cellStyle name="_SKTSales_KTF Model (merged) 2" xfId="3665" xr:uid="{00000000-0005-0000-0000-0000700E0000}"/>
    <cellStyle name="_SKTSales_KTF Model (merged)_KeyDrivers" xfId="3666" xr:uid="{00000000-0005-0000-0000-0000710E0000}"/>
    <cellStyle name="_SKTSales_KTF Model (merged)_KeyDrivers 2" xfId="3667" xr:uid="{00000000-0005-0000-0000-0000720E0000}"/>
    <cellStyle name="_SKTSales_KTF Model (merged)_KeyDrivers_Project United (10.12.04) iBase v2" xfId="3668" xr:uid="{00000000-0005-0000-0000-0000730E0000}"/>
    <cellStyle name="_SKTSales_KTF Model (merged)_KeyDrivers_Project United (10.12.04) iBase v2 2" xfId="3669" xr:uid="{00000000-0005-0000-0000-0000740E0000}"/>
    <cellStyle name="_SKTSales_KTF Model (merged)_MVNO Subs Model" xfId="3670" xr:uid="{00000000-0005-0000-0000-0000750E0000}"/>
    <cellStyle name="_SKTSales_KTF Model (merged)_MVNO Subs Model 2" xfId="3671" xr:uid="{00000000-0005-0000-0000-0000760E0000}"/>
    <cellStyle name="_SKTSales_KTF Model (merged)_MVNO Subs Model_Project United (10.12.04) iBase v2" xfId="3672" xr:uid="{00000000-0005-0000-0000-0000770E0000}"/>
    <cellStyle name="_SKTSales_KTF Model (merged)_MVNO Subs Model_Project United (10.12.04) iBase v2 2" xfId="3673" xr:uid="{00000000-0005-0000-0000-0000780E0000}"/>
    <cellStyle name="_SKTSales_KTF Model (merged)_Project United (10.01.04)_2" xfId="3674" xr:uid="{00000000-0005-0000-0000-0000790E0000}"/>
    <cellStyle name="_SKTSales_KTF Model (merged)_Project United (10.01.04)_2 2" xfId="3675" xr:uid="{00000000-0005-0000-0000-00007A0E0000}"/>
    <cellStyle name="_SKTSales_KTF Model (merged)_Project United (10.01.04)_2_Project United (10.12.04) iBase v2" xfId="3676" xr:uid="{00000000-0005-0000-0000-00007B0E0000}"/>
    <cellStyle name="_SKTSales_KTF Model (merged)_Project United (10.01.04)_2_Project United (10.12.04) iBase v2 2" xfId="3677" xr:uid="{00000000-0005-0000-0000-00007C0E0000}"/>
    <cellStyle name="_SKTSales_KTF Model (merged)_Project United (10.01.04)_4" xfId="3678" xr:uid="{00000000-0005-0000-0000-00007D0E0000}"/>
    <cellStyle name="_SKTSales_KTF Model (merged)_Project United (10.01.04)_4 2" xfId="3679" xr:uid="{00000000-0005-0000-0000-00007E0E0000}"/>
    <cellStyle name="_SKTSales_KTF Model (merged)_Project United (10.01.04)_4_Project United (10.12.04) iBase v2" xfId="3680" xr:uid="{00000000-0005-0000-0000-00007F0E0000}"/>
    <cellStyle name="_SKTSales_KTF Model (merged)_Project United (10.01.04)_4_Project United (10.12.04) iBase v2 2" xfId="3681" xr:uid="{00000000-0005-0000-0000-0000800E0000}"/>
    <cellStyle name="_SKTSales_KTF Model (merged)_Project United (10.05.04)" xfId="3682" xr:uid="{00000000-0005-0000-0000-0000810E0000}"/>
    <cellStyle name="_SKTSales_KTF Model (merged)_Project United (10.05.04) 2" xfId="3683" xr:uid="{00000000-0005-0000-0000-0000820E0000}"/>
    <cellStyle name="_SKTSales_KTF Model (merged)_Project United (10.05.04)_Project United (10.12.04) iBase v2" xfId="3684" xr:uid="{00000000-0005-0000-0000-0000830E0000}"/>
    <cellStyle name="_SKTSales_KTF Model (merged)_Project United (10.05.04)_Project United (10.12.04) iBase v2 2" xfId="3685" xr:uid="{00000000-0005-0000-0000-0000840E0000}"/>
    <cellStyle name="_SKTSales_KTF Model (merged)_Project United (10.05.04)_SKT_v4" xfId="3686" xr:uid="{00000000-0005-0000-0000-0000850E0000}"/>
    <cellStyle name="_SKTSales_KTF Model (merged)_Project United (10.05.04)_SKT_v4 2" xfId="3687" xr:uid="{00000000-0005-0000-0000-0000860E0000}"/>
    <cellStyle name="_SKTSales_KTF Model (merged)_Project United (10.05.04)_SKT_v4_Project United (10.12.04) iBase v2" xfId="3688" xr:uid="{00000000-0005-0000-0000-0000870E0000}"/>
    <cellStyle name="_SKTSales_KTF Model (merged)_Project United (10.05.04)_SKT_v4_Project United (10.12.04) iBase v2 2" xfId="3689" xr:uid="{00000000-0005-0000-0000-0000880E0000}"/>
    <cellStyle name="_SKTSales_KTF Model (old)" xfId="3690" xr:uid="{00000000-0005-0000-0000-0000890E0000}"/>
    <cellStyle name="_SKTSales_KTF Model (old) 2" xfId="3691" xr:uid="{00000000-0005-0000-0000-00008A0E0000}"/>
    <cellStyle name="_SKTSales_KTF Model (old)_KeyDrivers" xfId="3692" xr:uid="{00000000-0005-0000-0000-00008B0E0000}"/>
    <cellStyle name="_SKTSales_KTF Model (old)_KeyDrivers 2" xfId="3693" xr:uid="{00000000-0005-0000-0000-00008C0E0000}"/>
    <cellStyle name="_SKTSales_KTF Model (old)_KeyDrivers_Project United (10.12.04) iBase v2" xfId="3694" xr:uid="{00000000-0005-0000-0000-00008D0E0000}"/>
    <cellStyle name="_SKTSales_KTF Model (old)_KeyDrivers_Project United (10.12.04) iBase v2 2" xfId="3695" xr:uid="{00000000-0005-0000-0000-00008E0E0000}"/>
    <cellStyle name="_SKTSales_KTF Model (old)_MVNO Subs Model" xfId="3696" xr:uid="{00000000-0005-0000-0000-00008F0E0000}"/>
    <cellStyle name="_SKTSales_KTF Model (old)_MVNO Subs Model 2" xfId="3697" xr:uid="{00000000-0005-0000-0000-0000900E0000}"/>
    <cellStyle name="_SKTSales_KTF Model (old)_MVNO Subs Model_Project United (10.12.04) iBase v2" xfId="3698" xr:uid="{00000000-0005-0000-0000-0000910E0000}"/>
    <cellStyle name="_SKTSales_KTF Model (old)_MVNO Subs Model_Project United (10.12.04) iBase v2 2" xfId="3699" xr:uid="{00000000-0005-0000-0000-0000920E0000}"/>
    <cellStyle name="_SKTSales_KTF Model (old)_Project United (10.01.04)_2" xfId="3700" xr:uid="{00000000-0005-0000-0000-0000930E0000}"/>
    <cellStyle name="_SKTSales_KTF Model (old)_Project United (10.01.04)_2 2" xfId="3701" xr:uid="{00000000-0005-0000-0000-0000940E0000}"/>
    <cellStyle name="_SKTSales_KTF Model (old)_Project United (10.01.04)_2_Project United (10.12.04) iBase v2" xfId="3702" xr:uid="{00000000-0005-0000-0000-0000950E0000}"/>
    <cellStyle name="_SKTSales_KTF Model (old)_Project United (10.01.04)_2_Project United (10.12.04) iBase v2 2" xfId="3703" xr:uid="{00000000-0005-0000-0000-0000960E0000}"/>
    <cellStyle name="_SKTSales_KTF Model (old)_Project United (10.01.04)_4" xfId="3704" xr:uid="{00000000-0005-0000-0000-0000970E0000}"/>
    <cellStyle name="_SKTSales_KTF Model (old)_Project United (10.01.04)_4 2" xfId="3705" xr:uid="{00000000-0005-0000-0000-0000980E0000}"/>
    <cellStyle name="_SKTSales_KTF Model (old)_Project United (10.01.04)_4_Project United (10.12.04) iBase v2" xfId="3706" xr:uid="{00000000-0005-0000-0000-0000990E0000}"/>
    <cellStyle name="_SKTSales_KTF Model (old)_Project United (10.01.04)_4_Project United (10.12.04) iBase v2 2" xfId="3707" xr:uid="{00000000-0005-0000-0000-00009A0E0000}"/>
    <cellStyle name="_SKTSales_KTF Model (old)_Project United (10.05.04)" xfId="3708" xr:uid="{00000000-0005-0000-0000-00009B0E0000}"/>
    <cellStyle name="_SKTSales_KTF Model (old)_Project United (10.05.04) 2" xfId="3709" xr:uid="{00000000-0005-0000-0000-00009C0E0000}"/>
    <cellStyle name="_SKTSales_KTF Model (old)_Project United (10.05.04)_Project United (10.12.04) iBase v2" xfId="3710" xr:uid="{00000000-0005-0000-0000-00009D0E0000}"/>
    <cellStyle name="_SKTSales_KTF Model (old)_Project United (10.05.04)_Project United (10.12.04) iBase v2 2" xfId="3711" xr:uid="{00000000-0005-0000-0000-00009E0E0000}"/>
    <cellStyle name="_SKTSales_KTF Model (old)_Project United (10.05.04)_SKT_v4" xfId="3712" xr:uid="{00000000-0005-0000-0000-00009F0E0000}"/>
    <cellStyle name="_SKTSales_KTF Model (old)_Project United (10.05.04)_SKT_v4 2" xfId="3713" xr:uid="{00000000-0005-0000-0000-0000A00E0000}"/>
    <cellStyle name="_SKTSales_KTF Model (old)_Project United (10.05.04)_SKT_v4_Project United (10.12.04) iBase v2" xfId="3714" xr:uid="{00000000-0005-0000-0000-0000A10E0000}"/>
    <cellStyle name="_SKTSales_KTF Model (old)_Project United (10.05.04)_SKT_v4_Project United (10.12.04) iBase v2 2" xfId="3715" xr:uid="{00000000-0005-0000-0000-0000A20E0000}"/>
    <cellStyle name="_SKTSales_KTF Model 2" xfId="3716" xr:uid="{00000000-0005-0000-0000-0000A30E0000}"/>
    <cellStyle name="_SKTSales_KTF Model 3" xfId="3717" xr:uid="{00000000-0005-0000-0000-0000A40E0000}"/>
    <cellStyle name="_SKTSales_KTF Model 4" xfId="3718" xr:uid="{00000000-0005-0000-0000-0000A50E0000}"/>
    <cellStyle name="_SKTSales_KTF Model_input4" xfId="3719" xr:uid="{00000000-0005-0000-0000-0000A60E0000}"/>
    <cellStyle name="_SKTSales_KTF Model_input4 2" xfId="3720" xr:uid="{00000000-0005-0000-0000-0000A70E0000}"/>
    <cellStyle name="_SKTSales_KTF Model_input4_KeyDrivers" xfId="3721" xr:uid="{00000000-0005-0000-0000-0000A80E0000}"/>
    <cellStyle name="_SKTSales_KTF Model_input4_KeyDrivers 2" xfId="3722" xr:uid="{00000000-0005-0000-0000-0000A90E0000}"/>
    <cellStyle name="_SKTSales_KTF Model_input4_KeyDrivers_Project United (10.12.04) iBase v2" xfId="3723" xr:uid="{00000000-0005-0000-0000-0000AA0E0000}"/>
    <cellStyle name="_SKTSales_KTF Model_input4_KeyDrivers_Project United (10.12.04) iBase v2 2" xfId="3724" xr:uid="{00000000-0005-0000-0000-0000AB0E0000}"/>
    <cellStyle name="_SKTSales_KTF Model_input4_MVNO Subs Model" xfId="3725" xr:uid="{00000000-0005-0000-0000-0000AC0E0000}"/>
    <cellStyle name="_SKTSales_KTF Model_input4_MVNO Subs Model 2" xfId="3726" xr:uid="{00000000-0005-0000-0000-0000AD0E0000}"/>
    <cellStyle name="_SKTSales_KTF Model_input4_MVNO Subs Model_Project United (10.12.04) iBase v2" xfId="3727" xr:uid="{00000000-0005-0000-0000-0000AE0E0000}"/>
    <cellStyle name="_SKTSales_KTF Model_input4_MVNO Subs Model_Project United (10.12.04) iBase v2 2" xfId="3728" xr:uid="{00000000-0005-0000-0000-0000AF0E0000}"/>
    <cellStyle name="_SKTSales_KTF Model_input4_Project United (10.01.04)_2" xfId="3729" xr:uid="{00000000-0005-0000-0000-0000B00E0000}"/>
    <cellStyle name="_SKTSales_KTF Model_input4_Project United (10.01.04)_2 2" xfId="3730" xr:uid="{00000000-0005-0000-0000-0000B10E0000}"/>
    <cellStyle name="_SKTSales_KTF Model_input4_Project United (10.01.04)_2_Project United (10.12.04) iBase v2" xfId="3731" xr:uid="{00000000-0005-0000-0000-0000B20E0000}"/>
    <cellStyle name="_SKTSales_KTF Model_input4_Project United (10.01.04)_2_Project United (10.12.04) iBase v2 2" xfId="3732" xr:uid="{00000000-0005-0000-0000-0000B30E0000}"/>
    <cellStyle name="_SKTSales_KTF Model_input4_Project United (10.01.04)_4" xfId="3733" xr:uid="{00000000-0005-0000-0000-0000B40E0000}"/>
    <cellStyle name="_SKTSales_KTF Model_input4_Project United (10.01.04)_4 2" xfId="3734" xr:uid="{00000000-0005-0000-0000-0000B50E0000}"/>
    <cellStyle name="_SKTSales_KTF Model_input4_Project United (10.01.04)_4_Project United (10.12.04) iBase v2" xfId="3735" xr:uid="{00000000-0005-0000-0000-0000B60E0000}"/>
    <cellStyle name="_SKTSales_KTF Model_input4_Project United (10.01.04)_4_Project United (10.12.04) iBase v2 2" xfId="3736" xr:uid="{00000000-0005-0000-0000-0000B70E0000}"/>
    <cellStyle name="_SKTSales_KTF Model_input4_Project United (10.05.04)" xfId="3737" xr:uid="{00000000-0005-0000-0000-0000B80E0000}"/>
    <cellStyle name="_SKTSales_KTF Model_input4_Project United (10.05.04) 2" xfId="3738" xr:uid="{00000000-0005-0000-0000-0000B90E0000}"/>
    <cellStyle name="_SKTSales_KTF Model_input4_Project United (10.05.04)_Project United (10.12.04) iBase v2" xfId="3739" xr:uid="{00000000-0005-0000-0000-0000BA0E0000}"/>
    <cellStyle name="_SKTSales_KTF Model_input4_Project United (10.05.04)_Project United (10.12.04) iBase v2 2" xfId="3740" xr:uid="{00000000-0005-0000-0000-0000BB0E0000}"/>
    <cellStyle name="_SKTSales_KTF Model_input4_Project United (10.05.04)_SKT_v4" xfId="3741" xr:uid="{00000000-0005-0000-0000-0000BC0E0000}"/>
    <cellStyle name="_SKTSales_KTF Model_input4_Project United (10.05.04)_SKT_v4 2" xfId="3742" xr:uid="{00000000-0005-0000-0000-0000BD0E0000}"/>
    <cellStyle name="_SKTSales_KTF Model_input4_Project United (10.05.04)_SKT_v4_Project United (10.12.04) iBase v2" xfId="3743" xr:uid="{00000000-0005-0000-0000-0000BE0E0000}"/>
    <cellStyle name="_SKTSales_KTF Model_input4_Project United (10.05.04)_SKT_v4_Project United (10.12.04) iBase v2 2" xfId="3744" xr:uid="{00000000-0005-0000-0000-0000BF0E0000}"/>
    <cellStyle name="_SKTSales_KTF Model_KeyDrivers" xfId="3745" xr:uid="{00000000-0005-0000-0000-0000C00E0000}"/>
    <cellStyle name="_SKTSales_KTF Model_KeyDrivers 2" xfId="3746" xr:uid="{00000000-0005-0000-0000-0000C10E0000}"/>
    <cellStyle name="_SKTSales_KTF Model_KeyDrivers_Project United (10.12.04) iBase v2" xfId="3747" xr:uid="{00000000-0005-0000-0000-0000C20E0000}"/>
    <cellStyle name="_SKTSales_KTF Model_KeyDrivers_Project United (10.12.04) iBase v2 2" xfId="3748" xr:uid="{00000000-0005-0000-0000-0000C30E0000}"/>
    <cellStyle name="_SKTSales_KTF Model_MVNO Subs Model" xfId="3749" xr:uid="{00000000-0005-0000-0000-0000C40E0000}"/>
    <cellStyle name="_SKTSales_KTF Model_MVNO Subs Model 2" xfId="3750" xr:uid="{00000000-0005-0000-0000-0000C50E0000}"/>
    <cellStyle name="_SKTSales_KTF Model_MVNO Subs Model_Project United (10.12.04) iBase v2" xfId="3751" xr:uid="{00000000-0005-0000-0000-0000C60E0000}"/>
    <cellStyle name="_SKTSales_KTF Model_MVNO Subs Model_Project United (10.12.04) iBase v2 2" xfId="3752" xr:uid="{00000000-0005-0000-0000-0000C70E0000}"/>
    <cellStyle name="_SKTSales_KTF Model_Project United (10.01.04)_2" xfId="3753" xr:uid="{00000000-0005-0000-0000-0000C80E0000}"/>
    <cellStyle name="_SKTSales_KTF Model_Project United (10.01.04)_2 2" xfId="3754" xr:uid="{00000000-0005-0000-0000-0000C90E0000}"/>
    <cellStyle name="_SKTSales_KTF Model_Project United (10.01.04)_2_Project United (10.12.04) iBase v2" xfId="3755" xr:uid="{00000000-0005-0000-0000-0000CA0E0000}"/>
    <cellStyle name="_SKTSales_KTF Model_Project United (10.01.04)_2_Project United (10.12.04) iBase v2 2" xfId="3756" xr:uid="{00000000-0005-0000-0000-0000CB0E0000}"/>
    <cellStyle name="_SKTSales_KTF Model_Project United (10.01.04)_4" xfId="3757" xr:uid="{00000000-0005-0000-0000-0000CC0E0000}"/>
    <cellStyle name="_SKTSales_KTF Model_Project United (10.01.04)_4 2" xfId="3758" xr:uid="{00000000-0005-0000-0000-0000CD0E0000}"/>
    <cellStyle name="_SKTSales_KTF Model_Project United (10.01.04)_4_Project United (10.12.04) iBase v2" xfId="3759" xr:uid="{00000000-0005-0000-0000-0000CE0E0000}"/>
    <cellStyle name="_SKTSales_KTF Model_Project United (10.01.04)_4_Project United (10.12.04) iBase v2 2" xfId="3760" xr:uid="{00000000-0005-0000-0000-0000CF0E0000}"/>
    <cellStyle name="_SKTSales_KTF Model_Project United (10.05.04)" xfId="3761" xr:uid="{00000000-0005-0000-0000-0000D00E0000}"/>
    <cellStyle name="_SKTSales_KTF Model_Project United (10.05.04) 2" xfId="3762" xr:uid="{00000000-0005-0000-0000-0000D10E0000}"/>
    <cellStyle name="_SKTSales_KTF Model_Project United (10.05.04)_Project United (10.12.04) iBase v2" xfId="3763" xr:uid="{00000000-0005-0000-0000-0000D20E0000}"/>
    <cellStyle name="_SKTSales_KTF Model_Project United (10.05.04)_Project United (10.12.04) iBase v2 2" xfId="3764" xr:uid="{00000000-0005-0000-0000-0000D30E0000}"/>
    <cellStyle name="_SKTSales_KTF Model_Project United (10.05.04)_SKT_v4" xfId="3765" xr:uid="{00000000-0005-0000-0000-0000D40E0000}"/>
    <cellStyle name="_SKTSales_KTF Model_Project United (10.05.04)_SKT_v4 2" xfId="3766" xr:uid="{00000000-0005-0000-0000-0000D50E0000}"/>
    <cellStyle name="_SKTSales_KTF Model_Project United (10.05.04)_SKT_v4_Project United (10.12.04) iBase v2" xfId="3767" xr:uid="{00000000-0005-0000-0000-0000D60E0000}"/>
    <cellStyle name="_SKTSales_KTF Model_Project United (10.05.04)_SKT_v4_Project United (10.12.04) iBase v2 2" xfId="3768" xr:uid="{00000000-0005-0000-0000-0000D70E0000}"/>
    <cellStyle name="_SKTSales_KTF Model2" xfId="3769" xr:uid="{00000000-0005-0000-0000-0000D80E0000}"/>
    <cellStyle name="_SKTSales_KTF Model2 2" xfId="3770" xr:uid="{00000000-0005-0000-0000-0000D90E0000}"/>
    <cellStyle name="_SKTSales_KTF Model2_KeyDrivers" xfId="3771" xr:uid="{00000000-0005-0000-0000-0000DA0E0000}"/>
    <cellStyle name="_SKTSales_KTF Model2_KeyDrivers 2" xfId="3772" xr:uid="{00000000-0005-0000-0000-0000DB0E0000}"/>
    <cellStyle name="_SKTSales_KTF Model2_KeyDrivers_Project United (10.12.04) iBase v2" xfId="3773" xr:uid="{00000000-0005-0000-0000-0000DC0E0000}"/>
    <cellStyle name="_SKTSales_KTF Model2_KeyDrivers_Project United (10.12.04) iBase v2 2" xfId="3774" xr:uid="{00000000-0005-0000-0000-0000DD0E0000}"/>
    <cellStyle name="_SKTSales_KTF Model2_MVNO Subs Model" xfId="3775" xr:uid="{00000000-0005-0000-0000-0000DE0E0000}"/>
    <cellStyle name="_SKTSales_KTF Model2_MVNO Subs Model 2" xfId="3776" xr:uid="{00000000-0005-0000-0000-0000DF0E0000}"/>
    <cellStyle name="_SKTSales_KTF Model2_MVNO Subs Model_Project United (10.12.04) iBase v2" xfId="3777" xr:uid="{00000000-0005-0000-0000-0000E00E0000}"/>
    <cellStyle name="_SKTSales_KTF Model2_MVNO Subs Model_Project United (10.12.04) iBase v2 2" xfId="3778" xr:uid="{00000000-0005-0000-0000-0000E10E0000}"/>
    <cellStyle name="_SKTSales_KTF Model2_Project United (10.01.04)_2" xfId="3779" xr:uid="{00000000-0005-0000-0000-0000E20E0000}"/>
    <cellStyle name="_SKTSales_KTF Model2_Project United (10.01.04)_2 2" xfId="3780" xr:uid="{00000000-0005-0000-0000-0000E30E0000}"/>
    <cellStyle name="_SKTSales_KTF Model2_Project United (10.01.04)_2_Project United (10.12.04) iBase v2" xfId="3781" xr:uid="{00000000-0005-0000-0000-0000E40E0000}"/>
    <cellStyle name="_SKTSales_KTF Model2_Project United (10.01.04)_2_Project United (10.12.04) iBase v2 2" xfId="3782" xr:uid="{00000000-0005-0000-0000-0000E50E0000}"/>
    <cellStyle name="_SKTSales_KTF Model2_Project United (10.01.04)_4" xfId="3783" xr:uid="{00000000-0005-0000-0000-0000E60E0000}"/>
    <cellStyle name="_SKTSales_KTF Model2_Project United (10.01.04)_4 2" xfId="3784" xr:uid="{00000000-0005-0000-0000-0000E70E0000}"/>
    <cellStyle name="_SKTSales_KTF Model2_Project United (10.01.04)_4_Project United (10.12.04) iBase v2" xfId="3785" xr:uid="{00000000-0005-0000-0000-0000E80E0000}"/>
    <cellStyle name="_SKTSales_KTF Model2_Project United (10.01.04)_4_Project United (10.12.04) iBase v2 2" xfId="3786" xr:uid="{00000000-0005-0000-0000-0000E90E0000}"/>
    <cellStyle name="_SKTSales_KTF Model2_Project United (10.05.04)" xfId="3787" xr:uid="{00000000-0005-0000-0000-0000EA0E0000}"/>
    <cellStyle name="_SKTSales_KTF Model2_Project United (10.05.04) 2" xfId="3788" xr:uid="{00000000-0005-0000-0000-0000EB0E0000}"/>
    <cellStyle name="_SKTSales_KTF Model2_Project United (10.05.04)_Project United (10.12.04) iBase v2" xfId="3789" xr:uid="{00000000-0005-0000-0000-0000EC0E0000}"/>
    <cellStyle name="_SKTSales_KTF Model2_Project United (10.05.04)_Project United (10.12.04) iBase v2 2" xfId="3790" xr:uid="{00000000-0005-0000-0000-0000ED0E0000}"/>
    <cellStyle name="_SKTSales_KTF Model2_Project United (10.05.04)_SKT_v4" xfId="3791" xr:uid="{00000000-0005-0000-0000-0000EE0E0000}"/>
    <cellStyle name="_SKTSales_KTF Model2_Project United (10.05.04)_SKT_v4 2" xfId="3792" xr:uid="{00000000-0005-0000-0000-0000EF0E0000}"/>
    <cellStyle name="_SKTSales_KTF Model2_Project United (10.05.04)_SKT_v4_Project United (10.12.04) iBase v2" xfId="3793" xr:uid="{00000000-0005-0000-0000-0000F00E0000}"/>
    <cellStyle name="_SKTSales_KTF Model2_Project United (10.05.04)_SKT_v4_Project United (10.12.04) iBase v2 2" xfId="3794" xr:uid="{00000000-0005-0000-0000-0000F10E0000}"/>
    <cellStyle name="_SKTSales_KTF shares" xfId="3795" xr:uid="{00000000-0005-0000-0000-0000F20E0000}"/>
    <cellStyle name="_SKTSales_KTF shares 2" xfId="3796" xr:uid="{00000000-0005-0000-0000-0000F30E0000}"/>
    <cellStyle name="_SKTSales_KTF shares_KeyDrivers" xfId="3797" xr:uid="{00000000-0005-0000-0000-0000F40E0000}"/>
    <cellStyle name="_SKTSales_KTF shares_KeyDrivers 2" xfId="3798" xr:uid="{00000000-0005-0000-0000-0000F50E0000}"/>
    <cellStyle name="_SKTSales_KTF shares_KeyDrivers_Project United (10.12.04) iBase v2" xfId="3799" xr:uid="{00000000-0005-0000-0000-0000F60E0000}"/>
    <cellStyle name="_SKTSales_KTF shares_KeyDrivers_Project United (10.12.04) iBase v2 2" xfId="3800" xr:uid="{00000000-0005-0000-0000-0000F70E0000}"/>
    <cellStyle name="_SKTSales_KTF shares_MVNO Subs Model" xfId="3801" xr:uid="{00000000-0005-0000-0000-0000F80E0000}"/>
    <cellStyle name="_SKTSales_KTF shares_MVNO Subs Model 2" xfId="3802" xr:uid="{00000000-0005-0000-0000-0000F90E0000}"/>
    <cellStyle name="_SKTSales_KTF shares_MVNO Subs Model_Project United (10.12.04) iBase v2" xfId="3803" xr:uid="{00000000-0005-0000-0000-0000FA0E0000}"/>
    <cellStyle name="_SKTSales_KTF shares_MVNO Subs Model_Project United (10.12.04) iBase v2 2" xfId="3804" xr:uid="{00000000-0005-0000-0000-0000FB0E0000}"/>
    <cellStyle name="_SKTSales_KTF shares_Project United (10.01.04)_2" xfId="3805" xr:uid="{00000000-0005-0000-0000-0000FC0E0000}"/>
    <cellStyle name="_SKTSales_KTF shares_Project United (10.01.04)_2 2" xfId="3806" xr:uid="{00000000-0005-0000-0000-0000FD0E0000}"/>
    <cellStyle name="_SKTSales_KTF shares_Project United (10.01.04)_2_Project United (10.12.04) iBase v2" xfId="3807" xr:uid="{00000000-0005-0000-0000-0000FE0E0000}"/>
    <cellStyle name="_SKTSales_KTF shares_Project United (10.01.04)_2_Project United (10.12.04) iBase v2 2" xfId="3808" xr:uid="{00000000-0005-0000-0000-0000FF0E0000}"/>
    <cellStyle name="_SKTSales_KTF shares_Project United (10.01.04)_4" xfId="3809" xr:uid="{00000000-0005-0000-0000-0000000F0000}"/>
    <cellStyle name="_SKTSales_KTF shares_Project United (10.01.04)_4 2" xfId="3810" xr:uid="{00000000-0005-0000-0000-0000010F0000}"/>
    <cellStyle name="_SKTSales_KTF shares_Project United (10.01.04)_4_Project United (10.12.04) iBase v2" xfId="3811" xr:uid="{00000000-0005-0000-0000-0000020F0000}"/>
    <cellStyle name="_SKTSales_KTF shares_Project United (10.01.04)_4_Project United (10.12.04) iBase v2 2" xfId="3812" xr:uid="{00000000-0005-0000-0000-0000030F0000}"/>
    <cellStyle name="_SKTSales_KTF shares_Project United (10.05.04)" xfId="3813" xr:uid="{00000000-0005-0000-0000-0000040F0000}"/>
    <cellStyle name="_SKTSales_KTF shares_Project United (10.05.04) 2" xfId="3814" xr:uid="{00000000-0005-0000-0000-0000050F0000}"/>
    <cellStyle name="_SKTSales_KTF shares_Project United (10.05.04)_Project United (10.12.04) iBase v2" xfId="3815" xr:uid="{00000000-0005-0000-0000-0000060F0000}"/>
    <cellStyle name="_SKTSales_KTF shares_Project United (10.05.04)_Project United (10.12.04) iBase v2 2" xfId="3816" xr:uid="{00000000-0005-0000-0000-0000070F0000}"/>
    <cellStyle name="_SKTSales_KTF shares_Project United (10.05.04)_SKT_v4" xfId="3817" xr:uid="{00000000-0005-0000-0000-0000080F0000}"/>
    <cellStyle name="_SKTSales_KTF shares_Project United (10.05.04)_SKT_v4 2" xfId="3818" xr:uid="{00000000-0005-0000-0000-0000090F0000}"/>
    <cellStyle name="_SKTSales_KTF shares_Project United (10.05.04)_SKT_v4_Project United (10.12.04) iBase v2" xfId="3819" xr:uid="{00000000-0005-0000-0000-00000A0F0000}"/>
    <cellStyle name="_SKTSales_KTF shares_Project United (10.05.04)_SKT_v4_Project United (10.12.04) iBase v2 2" xfId="3820" xr:uid="{00000000-0005-0000-0000-00000B0F0000}"/>
    <cellStyle name="_SKTSales_KTF-MOD new2" xfId="3821" xr:uid="{00000000-0005-0000-0000-00000C0F0000}"/>
    <cellStyle name="_SKTSales_KTF-MOD new2 2" xfId="3822" xr:uid="{00000000-0005-0000-0000-00000D0F0000}"/>
    <cellStyle name="_SKTSales_KTF-MOD new2_KeyDrivers" xfId="3823" xr:uid="{00000000-0005-0000-0000-00000E0F0000}"/>
    <cellStyle name="_SKTSales_KTF-MOD new2_KeyDrivers 2" xfId="3824" xr:uid="{00000000-0005-0000-0000-00000F0F0000}"/>
    <cellStyle name="_SKTSales_KTF-MOD new2_KeyDrivers_Project United (10.12.04) iBase v2" xfId="3825" xr:uid="{00000000-0005-0000-0000-0000100F0000}"/>
    <cellStyle name="_SKTSales_KTF-MOD new2_KeyDrivers_Project United (10.12.04) iBase v2 2" xfId="3826" xr:uid="{00000000-0005-0000-0000-0000110F0000}"/>
    <cellStyle name="_SKTSales_KTF-MOD new2_MVNO Subs Model" xfId="3827" xr:uid="{00000000-0005-0000-0000-0000120F0000}"/>
    <cellStyle name="_SKTSales_KTF-MOD new2_MVNO Subs Model 2" xfId="3828" xr:uid="{00000000-0005-0000-0000-0000130F0000}"/>
    <cellStyle name="_SKTSales_KTF-MOD new2_MVNO Subs Model_Project United (10.12.04) iBase v2" xfId="3829" xr:uid="{00000000-0005-0000-0000-0000140F0000}"/>
    <cellStyle name="_SKTSales_KTF-MOD new2_MVNO Subs Model_Project United (10.12.04) iBase v2 2" xfId="3830" xr:uid="{00000000-0005-0000-0000-0000150F0000}"/>
    <cellStyle name="_SKTSales_KTF-MOD new2_Project United (10.01.04)_2" xfId="3831" xr:uid="{00000000-0005-0000-0000-0000160F0000}"/>
    <cellStyle name="_SKTSales_KTF-MOD new2_Project United (10.01.04)_2 2" xfId="3832" xr:uid="{00000000-0005-0000-0000-0000170F0000}"/>
    <cellStyle name="_SKTSales_KTF-MOD new2_Project United (10.01.04)_2_Project United (10.12.04) iBase v2" xfId="3833" xr:uid="{00000000-0005-0000-0000-0000180F0000}"/>
    <cellStyle name="_SKTSales_KTF-MOD new2_Project United (10.01.04)_2_Project United (10.12.04) iBase v2 2" xfId="3834" xr:uid="{00000000-0005-0000-0000-0000190F0000}"/>
    <cellStyle name="_SKTSales_KTF-MOD new2_Project United (10.01.04)_4" xfId="3835" xr:uid="{00000000-0005-0000-0000-00001A0F0000}"/>
    <cellStyle name="_SKTSales_KTF-MOD new2_Project United (10.01.04)_4 2" xfId="3836" xr:uid="{00000000-0005-0000-0000-00001B0F0000}"/>
    <cellStyle name="_SKTSales_KTF-MOD new2_Project United (10.01.04)_4_Project United (10.12.04) iBase v2" xfId="3837" xr:uid="{00000000-0005-0000-0000-00001C0F0000}"/>
    <cellStyle name="_SKTSales_KTF-MOD new2_Project United (10.01.04)_4_Project United (10.12.04) iBase v2 2" xfId="3838" xr:uid="{00000000-0005-0000-0000-00001D0F0000}"/>
    <cellStyle name="_SKTSales_KTF-MOD new2_Project United (10.05.04)" xfId="3839" xr:uid="{00000000-0005-0000-0000-00001E0F0000}"/>
    <cellStyle name="_SKTSales_KTF-MOD new2_Project United (10.05.04) 2" xfId="3840" xr:uid="{00000000-0005-0000-0000-00001F0F0000}"/>
    <cellStyle name="_SKTSales_KTF-MOD new2_Project United (10.05.04)_Project United (10.12.04) iBase v2" xfId="3841" xr:uid="{00000000-0005-0000-0000-0000200F0000}"/>
    <cellStyle name="_SKTSales_KTF-MOD new2_Project United (10.05.04)_Project United (10.12.04) iBase v2 2" xfId="3842" xr:uid="{00000000-0005-0000-0000-0000210F0000}"/>
    <cellStyle name="_SKTSales_KTF-MOD new2_Project United (10.05.04)_SKT_v4" xfId="3843" xr:uid="{00000000-0005-0000-0000-0000220F0000}"/>
    <cellStyle name="_SKTSales_KTF-MOD new2_Project United (10.05.04)_SKT_v4 2" xfId="3844" xr:uid="{00000000-0005-0000-0000-0000230F0000}"/>
    <cellStyle name="_SKTSales_KTF-MOD new2_Project United (10.05.04)_SKT_v4_Project United (10.12.04) iBase v2" xfId="3845" xr:uid="{00000000-0005-0000-0000-0000240F0000}"/>
    <cellStyle name="_SKTSales_KTF-MOD new2_Project United (10.05.04)_SKT_v4_Project United (10.12.04) iBase v2 2" xfId="3846" xr:uid="{00000000-0005-0000-0000-0000250F0000}"/>
    <cellStyle name="_SKTSales_MVNO Subs Model" xfId="3847" xr:uid="{00000000-0005-0000-0000-0000260F0000}"/>
    <cellStyle name="_SKTSales_MVNO Subs Model 2" xfId="3848" xr:uid="{00000000-0005-0000-0000-0000270F0000}"/>
    <cellStyle name="_SKTSales_MVNO Subs Model_Project United (10.12.04) iBase v2" xfId="3849" xr:uid="{00000000-0005-0000-0000-0000280F0000}"/>
    <cellStyle name="_SKTSales_MVNO Subs Model_Project United (10.12.04) iBase v2 2" xfId="3850" xr:uid="{00000000-0005-0000-0000-0000290F0000}"/>
    <cellStyle name="_SKTSales_Project United (10.01.04)_2" xfId="3851" xr:uid="{00000000-0005-0000-0000-00002A0F0000}"/>
    <cellStyle name="_SKTSales_Project United (10.01.04)_2 2" xfId="3852" xr:uid="{00000000-0005-0000-0000-00002B0F0000}"/>
    <cellStyle name="_SKTSales_Project United (10.01.04)_2_Project United (10.12.04) iBase v2" xfId="3853" xr:uid="{00000000-0005-0000-0000-00002C0F0000}"/>
    <cellStyle name="_SKTSales_Project United (10.01.04)_2_Project United (10.12.04) iBase v2 2" xfId="3854" xr:uid="{00000000-0005-0000-0000-00002D0F0000}"/>
    <cellStyle name="_SKTSales_Project United (10.01.04)_4" xfId="3855" xr:uid="{00000000-0005-0000-0000-00002E0F0000}"/>
    <cellStyle name="_SKTSales_Project United (10.01.04)_4 2" xfId="3856" xr:uid="{00000000-0005-0000-0000-00002F0F0000}"/>
    <cellStyle name="_SKTSales_Project United (10.01.04)_4_Project United (10.12.04) iBase v2" xfId="3857" xr:uid="{00000000-0005-0000-0000-0000300F0000}"/>
    <cellStyle name="_SKTSales_Project United (10.01.04)_4_Project United (10.12.04) iBase v2 2" xfId="3858" xr:uid="{00000000-0005-0000-0000-0000310F0000}"/>
    <cellStyle name="_SKTSales_Project United (10.05.04)" xfId="3859" xr:uid="{00000000-0005-0000-0000-0000320F0000}"/>
    <cellStyle name="_SKTSales_Project United (10.05.04) 2" xfId="3860" xr:uid="{00000000-0005-0000-0000-0000330F0000}"/>
    <cellStyle name="_SKTSales_Project United (10.05.04)_Project United (10.12.04) iBase v2" xfId="3861" xr:uid="{00000000-0005-0000-0000-0000340F0000}"/>
    <cellStyle name="_SKTSales_Project United (10.05.04)_Project United (10.12.04) iBase v2 2" xfId="3862" xr:uid="{00000000-0005-0000-0000-0000350F0000}"/>
    <cellStyle name="_SKTSales_Project United (10.05.04)_SKT_v4" xfId="3863" xr:uid="{00000000-0005-0000-0000-0000360F0000}"/>
    <cellStyle name="_SKTSales_Project United (10.05.04)_SKT_v4 2" xfId="3864" xr:uid="{00000000-0005-0000-0000-0000370F0000}"/>
    <cellStyle name="_SKTSales_Project United (10.05.04)_SKT_v4_Project United (10.12.04) iBase v2" xfId="3865" xr:uid="{00000000-0005-0000-0000-0000380F0000}"/>
    <cellStyle name="_SKTSales_Project United (10.05.04)_SKT_v4_Project United (10.12.04) iBase v2 2" xfId="3866" xr:uid="{00000000-0005-0000-0000-0000390F0000}"/>
    <cellStyle name="_SKTSales_SK Quarterly" xfId="3867" xr:uid="{00000000-0005-0000-0000-00003A0F0000}"/>
    <cellStyle name="_SKTSales_SK Quarterly 2" xfId="3868" xr:uid="{00000000-0005-0000-0000-00003B0F0000}"/>
    <cellStyle name="_SKTSales_SK Quarterly_KeyDrivers" xfId="3869" xr:uid="{00000000-0005-0000-0000-00003C0F0000}"/>
    <cellStyle name="_SKTSales_SK Quarterly_KeyDrivers 2" xfId="3870" xr:uid="{00000000-0005-0000-0000-00003D0F0000}"/>
    <cellStyle name="_SKTSales_SK Quarterly_KeyDrivers_Project United (10.12.04) iBase v2" xfId="3871" xr:uid="{00000000-0005-0000-0000-00003E0F0000}"/>
    <cellStyle name="_SKTSales_SK Quarterly_KeyDrivers_Project United (10.12.04) iBase v2 2" xfId="3872" xr:uid="{00000000-0005-0000-0000-00003F0F0000}"/>
    <cellStyle name="_SKTSales_SK Quarterly_MVNO Subs Model" xfId="3873" xr:uid="{00000000-0005-0000-0000-0000400F0000}"/>
    <cellStyle name="_SKTSales_SK Quarterly_MVNO Subs Model 2" xfId="3874" xr:uid="{00000000-0005-0000-0000-0000410F0000}"/>
    <cellStyle name="_SKTSales_SK Quarterly_MVNO Subs Model_Project United (10.12.04) iBase v2" xfId="3875" xr:uid="{00000000-0005-0000-0000-0000420F0000}"/>
    <cellStyle name="_SKTSales_SK Quarterly_MVNO Subs Model_Project United (10.12.04) iBase v2 2" xfId="3876" xr:uid="{00000000-0005-0000-0000-0000430F0000}"/>
    <cellStyle name="_SKTSales_SK Quarterly_Project United (10.01.04)_2" xfId="3877" xr:uid="{00000000-0005-0000-0000-0000440F0000}"/>
    <cellStyle name="_SKTSales_SK Quarterly_Project United (10.01.04)_2 2" xfId="3878" xr:uid="{00000000-0005-0000-0000-0000450F0000}"/>
    <cellStyle name="_SKTSales_SK Quarterly_Project United (10.01.04)_2_Project United (10.12.04) iBase v2" xfId="3879" xr:uid="{00000000-0005-0000-0000-0000460F0000}"/>
    <cellStyle name="_SKTSales_SK Quarterly_Project United (10.01.04)_2_Project United (10.12.04) iBase v2 2" xfId="3880" xr:uid="{00000000-0005-0000-0000-0000470F0000}"/>
    <cellStyle name="_SKTSales_SK Quarterly_Project United (10.01.04)_4" xfId="3881" xr:uid="{00000000-0005-0000-0000-0000480F0000}"/>
    <cellStyle name="_SKTSales_SK Quarterly_Project United (10.01.04)_4 2" xfId="3882" xr:uid="{00000000-0005-0000-0000-0000490F0000}"/>
    <cellStyle name="_SKTSales_SK Quarterly_Project United (10.01.04)_4_Project United (10.12.04) iBase v2" xfId="3883" xr:uid="{00000000-0005-0000-0000-00004A0F0000}"/>
    <cellStyle name="_SKTSales_SK Quarterly_Project United (10.01.04)_4_Project United (10.12.04) iBase v2 2" xfId="3884" xr:uid="{00000000-0005-0000-0000-00004B0F0000}"/>
    <cellStyle name="_SKTSales_SK Quarterly_Project United (10.05.04)" xfId="3885" xr:uid="{00000000-0005-0000-0000-00004C0F0000}"/>
    <cellStyle name="_SKTSales_SK Quarterly_Project United (10.05.04) 2" xfId="3886" xr:uid="{00000000-0005-0000-0000-00004D0F0000}"/>
    <cellStyle name="_SKTSales_SK Quarterly_Project United (10.05.04)_Project United (10.12.04) iBase v2" xfId="3887" xr:uid="{00000000-0005-0000-0000-00004E0F0000}"/>
    <cellStyle name="_SKTSales_SK Quarterly_Project United (10.05.04)_Project United (10.12.04) iBase v2 2" xfId="3888" xr:uid="{00000000-0005-0000-0000-00004F0F0000}"/>
    <cellStyle name="_SKTSales_SK Quarterly_Project United (10.05.04)_SKT_v4" xfId="3889" xr:uid="{00000000-0005-0000-0000-0000500F0000}"/>
    <cellStyle name="_SKTSales_SK Quarterly_Project United (10.05.04)_SKT_v4 2" xfId="3890" xr:uid="{00000000-0005-0000-0000-0000510F0000}"/>
    <cellStyle name="_SKTSales_SK Quarterly_Project United (10.05.04)_SKT_v4_Project United (10.12.04) iBase v2" xfId="3891" xr:uid="{00000000-0005-0000-0000-0000520F0000}"/>
    <cellStyle name="_SKTSales_SK Quarterly_Project United (10.05.04)_SKT_v4_Project United (10.12.04) iBase v2 2" xfId="3892" xr:uid="{00000000-0005-0000-0000-0000530F0000}"/>
    <cellStyle name="_SKTSales_SKT Model" xfId="3893" xr:uid="{00000000-0005-0000-0000-0000540F0000}"/>
    <cellStyle name="_SKTSales_SKT Model (link)" xfId="3894" xr:uid="{00000000-0005-0000-0000-0000550F0000}"/>
    <cellStyle name="_SKTSales_SKT Model (link) 2" xfId="3895" xr:uid="{00000000-0005-0000-0000-0000560F0000}"/>
    <cellStyle name="_SKTSales_SKT Model (link)_KeyDrivers" xfId="3896" xr:uid="{00000000-0005-0000-0000-0000570F0000}"/>
    <cellStyle name="_SKTSales_SKT Model (link)_KeyDrivers 2" xfId="3897" xr:uid="{00000000-0005-0000-0000-0000580F0000}"/>
    <cellStyle name="_SKTSales_SKT Model (link)_KeyDrivers_Project United (10.12.04) iBase v2" xfId="3898" xr:uid="{00000000-0005-0000-0000-0000590F0000}"/>
    <cellStyle name="_SKTSales_SKT Model (link)_KeyDrivers_Project United (10.12.04) iBase v2 2" xfId="3899" xr:uid="{00000000-0005-0000-0000-00005A0F0000}"/>
    <cellStyle name="_SKTSales_SKT Model (link)_MVNO Subs Model" xfId="3900" xr:uid="{00000000-0005-0000-0000-00005B0F0000}"/>
    <cellStyle name="_SKTSales_SKT Model (link)_MVNO Subs Model 2" xfId="3901" xr:uid="{00000000-0005-0000-0000-00005C0F0000}"/>
    <cellStyle name="_SKTSales_SKT Model (link)_MVNO Subs Model_Project United (10.12.04) iBase v2" xfId="3902" xr:uid="{00000000-0005-0000-0000-00005D0F0000}"/>
    <cellStyle name="_SKTSales_SKT Model (link)_MVNO Subs Model_Project United (10.12.04) iBase v2 2" xfId="3903" xr:uid="{00000000-0005-0000-0000-00005E0F0000}"/>
    <cellStyle name="_SKTSales_SKT Model (link)_Project United (10.01.04)_2" xfId="3904" xr:uid="{00000000-0005-0000-0000-00005F0F0000}"/>
    <cellStyle name="_SKTSales_SKT Model (link)_Project United (10.01.04)_2 2" xfId="3905" xr:uid="{00000000-0005-0000-0000-0000600F0000}"/>
    <cellStyle name="_SKTSales_SKT Model (link)_Project United (10.01.04)_2_Project United (10.12.04) iBase v2" xfId="3906" xr:uid="{00000000-0005-0000-0000-0000610F0000}"/>
    <cellStyle name="_SKTSales_SKT Model (link)_Project United (10.01.04)_2_Project United (10.12.04) iBase v2 2" xfId="3907" xr:uid="{00000000-0005-0000-0000-0000620F0000}"/>
    <cellStyle name="_SKTSales_SKT Model (link)_Project United (10.01.04)_4" xfId="3908" xr:uid="{00000000-0005-0000-0000-0000630F0000}"/>
    <cellStyle name="_SKTSales_SKT Model (link)_Project United (10.01.04)_4 2" xfId="3909" xr:uid="{00000000-0005-0000-0000-0000640F0000}"/>
    <cellStyle name="_SKTSales_SKT Model (link)_Project United (10.01.04)_4_Project United (10.12.04) iBase v2" xfId="3910" xr:uid="{00000000-0005-0000-0000-0000650F0000}"/>
    <cellStyle name="_SKTSales_SKT Model (link)_Project United (10.01.04)_4_Project United (10.12.04) iBase v2 2" xfId="3911" xr:uid="{00000000-0005-0000-0000-0000660F0000}"/>
    <cellStyle name="_SKTSales_SKT Model (link)_Project United (10.05.04)" xfId="3912" xr:uid="{00000000-0005-0000-0000-0000670F0000}"/>
    <cellStyle name="_SKTSales_SKT Model (link)_Project United (10.05.04) 2" xfId="3913" xr:uid="{00000000-0005-0000-0000-0000680F0000}"/>
    <cellStyle name="_SKTSales_SKT Model (link)_Project United (10.05.04)_Project United (10.12.04) iBase v2" xfId="3914" xr:uid="{00000000-0005-0000-0000-0000690F0000}"/>
    <cellStyle name="_SKTSales_SKT Model (link)_Project United (10.05.04)_Project United (10.12.04) iBase v2 2" xfId="3915" xr:uid="{00000000-0005-0000-0000-00006A0F0000}"/>
    <cellStyle name="_SKTSales_SKT Model (link)_Project United (10.05.04)_SKT_v4" xfId="3916" xr:uid="{00000000-0005-0000-0000-00006B0F0000}"/>
    <cellStyle name="_SKTSales_SKT Model (link)_Project United (10.05.04)_SKT_v4 2" xfId="3917" xr:uid="{00000000-0005-0000-0000-00006C0F0000}"/>
    <cellStyle name="_SKTSales_SKT Model (link)_Project United (10.05.04)_SKT_v4_Project United (10.12.04) iBase v2" xfId="3918" xr:uid="{00000000-0005-0000-0000-00006D0F0000}"/>
    <cellStyle name="_SKTSales_SKT Model (link)_Project United (10.05.04)_SKT_v4_Project United (10.12.04) iBase v2 2" xfId="3919" xr:uid="{00000000-0005-0000-0000-00006E0F0000}"/>
    <cellStyle name="_SKTSales_SKT Model (under const1)" xfId="3920" xr:uid="{00000000-0005-0000-0000-00006F0F0000}"/>
    <cellStyle name="_SKTSales_SKT Model (under const1) 2" xfId="3921" xr:uid="{00000000-0005-0000-0000-0000700F0000}"/>
    <cellStyle name="_SKTSales_SKT Model (under const1)_KeyDrivers" xfId="3922" xr:uid="{00000000-0005-0000-0000-0000710F0000}"/>
    <cellStyle name="_SKTSales_SKT Model (under const1)_KeyDrivers 2" xfId="3923" xr:uid="{00000000-0005-0000-0000-0000720F0000}"/>
    <cellStyle name="_SKTSales_SKT Model (under const1)_KeyDrivers_Project United (10.12.04) iBase v2" xfId="3924" xr:uid="{00000000-0005-0000-0000-0000730F0000}"/>
    <cellStyle name="_SKTSales_SKT Model (under const1)_KeyDrivers_Project United (10.12.04) iBase v2 2" xfId="3925" xr:uid="{00000000-0005-0000-0000-0000740F0000}"/>
    <cellStyle name="_SKTSales_SKT Model (under const1)_MVNO Subs Model" xfId="3926" xr:uid="{00000000-0005-0000-0000-0000750F0000}"/>
    <cellStyle name="_SKTSales_SKT Model (under const1)_MVNO Subs Model 2" xfId="3927" xr:uid="{00000000-0005-0000-0000-0000760F0000}"/>
    <cellStyle name="_SKTSales_SKT Model (under const1)_MVNO Subs Model_Project United (10.12.04) iBase v2" xfId="3928" xr:uid="{00000000-0005-0000-0000-0000770F0000}"/>
    <cellStyle name="_SKTSales_SKT Model (under const1)_MVNO Subs Model_Project United (10.12.04) iBase v2 2" xfId="3929" xr:uid="{00000000-0005-0000-0000-0000780F0000}"/>
    <cellStyle name="_SKTSales_SKT Model (under const1)_Project United (10.01.04)_2" xfId="3930" xr:uid="{00000000-0005-0000-0000-0000790F0000}"/>
    <cellStyle name="_SKTSales_SKT Model (under const1)_Project United (10.01.04)_2 2" xfId="3931" xr:uid="{00000000-0005-0000-0000-00007A0F0000}"/>
    <cellStyle name="_SKTSales_SKT Model (under const1)_Project United (10.01.04)_2_Project United (10.12.04) iBase v2" xfId="3932" xr:uid="{00000000-0005-0000-0000-00007B0F0000}"/>
    <cellStyle name="_SKTSales_SKT Model (under const1)_Project United (10.01.04)_2_Project United (10.12.04) iBase v2 2" xfId="3933" xr:uid="{00000000-0005-0000-0000-00007C0F0000}"/>
    <cellStyle name="_SKTSales_SKT Model (under const1)_Project United (10.01.04)_4" xfId="3934" xr:uid="{00000000-0005-0000-0000-00007D0F0000}"/>
    <cellStyle name="_SKTSales_SKT Model (under const1)_Project United (10.01.04)_4 2" xfId="3935" xr:uid="{00000000-0005-0000-0000-00007E0F0000}"/>
    <cellStyle name="_SKTSales_SKT Model (under const1)_Project United (10.01.04)_4_Project United (10.12.04) iBase v2" xfId="3936" xr:uid="{00000000-0005-0000-0000-00007F0F0000}"/>
    <cellStyle name="_SKTSales_SKT Model (under const1)_Project United (10.01.04)_4_Project United (10.12.04) iBase v2 2" xfId="3937" xr:uid="{00000000-0005-0000-0000-0000800F0000}"/>
    <cellStyle name="_SKTSales_SKT Model (under const1)_Project United (10.05.04)" xfId="3938" xr:uid="{00000000-0005-0000-0000-0000810F0000}"/>
    <cellStyle name="_SKTSales_SKT Model (under const1)_Project United (10.05.04) 2" xfId="3939" xr:uid="{00000000-0005-0000-0000-0000820F0000}"/>
    <cellStyle name="_SKTSales_SKT Model (under const1)_Project United (10.05.04)_Project United (10.12.04) iBase v2" xfId="3940" xr:uid="{00000000-0005-0000-0000-0000830F0000}"/>
    <cellStyle name="_SKTSales_SKT Model (under const1)_Project United (10.05.04)_Project United (10.12.04) iBase v2 2" xfId="3941" xr:uid="{00000000-0005-0000-0000-0000840F0000}"/>
    <cellStyle name="_SKTSales_SKT Model (under const1)_Project United (10.05.04)_SKT_v4" xfId="3942" xr:uid="{00000000-0005-0000-0000-0000850F0000}"/>
    <cellStyle name="_SKTSales_SKT Model (under const1)_Project United (10.05.04)_SKT_v4 2" xfId="3943" xr:uid="{00000000-0005-0000-0000-0000860F0000}"/>
    <cellStyle name="_SKTSales_SKT Model (under const1)_Project United (10.05.04)_SKT_v4_Project United (10.12.04) iBase v2" xfId="3944" xr:uid="{00000000-0005-0000-0000-0000870F0000}"/>
    <cellStyle name="_SKTSales_SKT Model (under const1)_Project United (10.05.04)_SKT_v4_Project United (10.12.04) iBase v2 2" xfId="3945" xr:uid="{00000000-0005-0000-0000-0000880F0000}"/>
    <cellStyle name="_SKTSales_SKT Model (under const3).xls Chart 1" xfId="3946" xr:uid="{00000000-0005-0000-0000-0000890F0000}"/>
    <cellStyle name="_SKTSales_SKT Model (under const3).xls Chart 1 2" xfId="3947" xr:uid="{00000000-0005-0000-0000-00008A0F0000}"/>
    <cellStyle name="_SKTSales_SKT Model (under const3).xls Chart 1_KeyDrivers" xfId="3948" xr:uid="{00000000-0005-0000-0000-00008B0F0000}"/>
    <cellStyle name="_SKTSales_SKT Model (under const3).xls Chart 1_KeyDrivers 2" xfId="3949" xr:uid="{00000000-0005-0000-0000-00008C0F0000}"/>
    <cellStyle name="_SKTSales_SKT Model (under const3).xls Chart 1_KeyDrivers_Project United (10.12.04) iBase v2" xfId="3950" xr:uid="{00000000-0005-0000-0000-00008D0F0000}"/>
    <cellStyle name="_SKTSales_SKT Model (under const3).xls Chart 1_KeyDrivers_Project United (10.12.04) iBase v2 2" xfId="3951" xr:uid="{00000000-0005-0000-0000-00008E0F0000}"/>
    <cellStyle name="_SKTSales_SKT Model (under const3).xls Chart 1_MVNO Subs Model" xfId="3952" xr:uid="{00000000-0005-0000-0000-00008F0F0000}"/>
    <cellStyle name="_SKTSales_SKT Model (under const3).xls Chart 1_MVNO Subs Model 2" xfId="3953" xr:uid="{00000000-0005-0000-0000-0000900F0000}"/>
    <cellStyle name="_SKTSales_SKT Model (under const3).xls Chart 1_MVNO Subs Model_Project United (10.12.04) iBase v2" xfId="3954" xr:uid="{00000000-0005-0000-0000-0000910F0000}"/>
    <cellStyle name="_SKTSales_SKT Model (under const3).xls Chart 1_MVNO Subs Model_Project United (10.12.04) iBase v2 2" xfId="3955" xr:uid="{00000000-0005-0000-0000-0000920F0000}"/>
    <cellStyle name="_SKTSales_SKT Model (under const3).xls Chart 1_Project United (10.01.04)_2" xfId="3956" xr:uid="{00000000-0005-0000-0000-0000930F0000}"/>
    <cellStyle name="_SKTSales_SKT Model (under const3).xls Chart 1_Project United (10.01.04)_2 2" xfId="3957" xr:uid="{00000000-0005-0000-0000-0000940F0000}"/>
    <cellStyle name="_SKTSales_SKT Model (under const3).xls Chart 1_Project United (10.01.04)_2_Project United (10.12.04) iBase v2" xfId="3958" xr:uid="{00000000-0005-0000-0000-0000950F0000}"/>
    <cellStyle name="_SKTSales_SKT Model (under const3).xls Chart 1_Project United (10.01.04)_2_Project United (10.12.04) iBase v2 2" xfId="3959" xr:uid="{00000000-0005-0000-0000-0000960F0000}"/>
    <cellStyle name="_SKTSales_SKT Model (under const3).xls Chart 1_Project United (10.01.04)_4" xfId="3960" xr:uid="{00000000-0005-0000-0000-0000970F0000}"/>
    <cellStyle name="_SKTSales_SKT Model (under const3).xls Chart 1_Project United (10.01.04)_4 2" xfId="3961" xr:uid="{00000000-0005-0000-0000-0000980F0000}"/>
    <cellStyle name="_SKTSales_SKT Model (under const3).xls Chart 1_Project United (10.01.04)_4_Project United (10.12.04) iBase v2" xfId="3962" xr:uid="{00000000-0005-0000-0000-0000990F0000}"/>
    <cellStyle name="_SKTSales_SKT Model (under const3).xls Chart 1_Project United (10.01.04)_4_Project United (10.12.04) iBase v2 2" xfId="3963" xr:uid="{00000000-0005-0000-0000-00009A0F0000}"/>
    <cellStyle name="_SKTSales_SKT Model (under const3).xls Chart 1_Project United (10.05.04)" xfId="3964" xr:uid="{00000000-0005-0000-0000-00009B0F0000}"/>
    <cellStyle name="_SKTSales_SKT Model (under const3).xls Chart 1_Project United (10.05.04) 2" xfId="3965" xr:uid="{00000000-0005-0000-0000-00009C0F0000}"/>
    <cellStyle name="_SKTSales_SKT Model (under const3).xls Chart 1_Project United (10.05.04)_Project United (10.12.04) iBase v2" xfId="3966" xr:uid="{00000000-0005-0000-0000-00009D0F0000}"/>
    <cellStyle name="_SKTSales_SKT Model (under const3).xls Chart 1_Project United (10.05.04)_Project United (10.12.04) iBase v2 2" xfId="3967" xr:uid="{00000000-0005-0000-0000-00009E0F0000}"/>
    <cellStyle name="_SKTSales_SKT Model (under const3).xls Chart 1_Project United (10.05.04)_SKT_v4" xfId="3968" xr:uid="{00000000-0005-0000-0000-00009F0F0000}"/>
    <cellStyle name="_SKTSales_SKT Model (under const3).xls Chart 1_Project United (10.05.04)_SKT_v4 2" xfId="3969" xr:uid="{00000000-0005-0000-0000-0000A00F0000}"/>
    <cellStyle name="_SKTSales_SKT Model (under const3).xls Chart 1_Project United (10.05.04)_SKT_v4_Project United (10.12.04) iBase v2" xfId="3970" xr:uid="{00000000-0005-0000-0000-0000A10F0000}"/>
    <cellStyle name="_SKTSales_SKT Model (under const3).xls Chart 1_Project United (10.05.04)_SKT_v4_Project United (10.12.04) iBase v2 2" xfId="3971" xr:uid="{00000000-0005-0000-0000-0000A20F0000}"/>
    <cellStyle name="_SKTSales_SKT Model 2" xfId="3972" xr:uid="{00000000-0005-0000-0000-0000A30F0000}"/>
    <cellStyle name="_SKTSales_SKT Model 3" xfId="3973" xr:uid="{00000000-0005-0000-0000-0000A40F0000}"/>
    <cellStyle name="_SKTSales_SKT Model 4" xfId="3974" xr:uid="{00000000-0005-0000-0000-0000A50F0000}"/>
    <cellStyle name="_SKTSales_SKT Model_KeyDrivers" xfId="3975" xr:uid="{00000000-0005-0000-0000-0000A60F0000}"/>
    <cellStyle name="_SKTSales_SKT Model_KeyDrivers 2" xfId="3976" xr:uid="{00000000-0005-0000-0000-0000A70F0000}"/>
    <cellStyle name="_SKTSales_SKT Model_KeyDrivers_Project United (10.12.04) iBase v2" xfId="3977" xr:uid="{00000000-0005-0000-0000-0000A80F0000}"/>
    <cellStyle name="_SKTSales_SKT Model_KeyDrivers_Project United (10.12.04) iBase v2 2" xfId="3978" xr:uid="{00000000-0005-0000-0000-0000A90F0000}"/>
    <cellStyle name="_SKTSales_SKT Model_MVNO Subs Model" xfId="3979" xr:uid="{00000000-0005-0000-0000-0000AA0F0000}"/>
    <cellStyle name="_SKTSales_SKT Model_MVNO Subs Model 2" xfId="3980" xr:uid="{00000000-0005-0000-0000-0000AB0F0000}"/>
    <cellStyle name="_SKTSales_SKT Model_MVNO Subs Model_Project United (10.12.04) iBase v2" xfId="3981" xr:uid="{00000000-0005-0000-0000-0000AC0F0000}"/>
    <cellStyle name="_SKTSales_SKT Model_MVNO Subs Model_Project United (10.12.04) iBase v2 2" xfId="3982" xr:uid="{00000000-0005-0000-0000-0000AD0F0000}"/>
    <cellStyle name="_SKTSales_SKT Model_Project United (10.01.04)_2" xfId="3983" xr:uid="{00000000-0005-0000-0000-0000AE0F0000}"/>
    <cellStyle name="_SKTSales_SKT Model_Project United (10.01.04)_2 2" xfId="3984" xr:uid="{00000000-0005-0000-0000-0000AF0F0000}"/>
    <cellStyle name="_SKTSales_SKT Model_Project United (10.01.04)_2_Project United (10.12.04) iBase v2" xfId="3985" xr:uid="{00000000-0005-0000-0000-0000B00F0000}"/>
    <cellStyle name="_SKTSales_SKT Model_Project United (10.01.04)_2_Project United (10.12.04) iBase v2 2" xfId="3986" xr:uid="{00000000-0005-0000-0000-0000B10F0000}"/>
    <cellStyle name="_SKTSales_SKT Model_Project United (10.01.04)_4" xfId="3987" xr:uid="{00000000-0005-0000-0000-0000B20F0000}"/>
    <cellStyle name="_SKTSales_SKT Model_Project United (10.01.04)_4 2" xfId="3988" xr:uid="{00000000-0005-0000-0000-0000B30F0000}"/>
    <cellStyle name="_SKTSales_SKT Model_Project United (10.01.04)_4_Project United (10.12.04) iBase v2" xfId="3989" xr:uid="{00000000-0005-0000-0000-0000B40F0000}"/>
    <cellStyle name="_SKTSales_SKT Model_Project United (10.01.04)_4_Project United (10.12.04) iBase v2 2" xfId="3990" xr:uid="{00000000-0005-0000-0000-0000B50F0000}"/>
    <cellStyle name="_SKTSales_SKT Model_Project United (10.05.04)" xfId="3991" xr:uid="{00000000-0005-0000-0000-0000B60F0000}"/>
    <cellStyle name="_SKTSales_SKT Model_Project United (10.05.04) 2" xfId="3992" xr:uid="{00000000-0005-0000-0000-0000B70F0000}"/>
    <cellStyle name="_SKTSales_SKT Model_Project United (10.05.04)_Project United (10.12.04) iBase v2" xfId="3993" xr:uid="{00000000-0005-0000-0000-0000B80F0000}"/>
    <cellStyle name="_SKTSales_SKT Model_Project United (10.05.04)_Project United (10.12.04) iBase v2 2" xfId="3994" xr:uid="{00000000-0005-0000-0000-0000B90F0000}"/>
    <cellStyle name="_SKTSales_SKT Model_Project United (10.05.04)_SKT_v4" xfId="3995" xr:uid="{00000000-0005-0000-0000-0000BA0F0000}"/>
    <cellStyle name="_SKTSales_SKT Model_Project United (10.05.04)_SKT_v4 2" xfId="3996" xr:uid="{00000000-0005-0000-0000-0000BB0F0000}"/>
    <cellStyle name="_SKTSales_SKT Model_Project United (10.05.04)_SKT_v4_Project United (10.12.04) iBase v2" xfId="3997" xr:uid="{00000000-0005-0000-0000-0000BC0F0000}"/>
    <cellStyle name="_SKTSales_SKT Model_Project United (10.05.04)_SKT_v4_Project United (10.12.04) iBase v2 2" xfId="3998" xr:uid="{00000000-0005-0000-0000-0000BD0F0000}"/>
    <cellStyle name="_SKTSales_SKT shares" xfId="3999" xr:uid="{00000000-0005-0000-0000-0000BE0F0000}"/>
    <cellStyle name="_SKTSales_SKT shares 2" xfId="4000" xr:uid="{00000000-0005-0000-0000-0000BF0F0000}"/>
    <cellStyle name="_SKTSales_SKT shares_KeyDrivers" xfId="4001" xr:uid="{00000000-0005-0000-0000-0000C00F0000}"/>
    <cellStyle name="_SKTSales_SKT shares_KeyDrivers 2" xfId="4002" xr:uid="{00000000-0005-0000-0000-0000C10F0000}"/>
    <cellStyle name="_SKTSales_SKT shares_KeyDrivers_Project United (10.12.04) iBase v2" xfId="4003" xr:uid="{00000000-0005-0000-0000-0000C20F0000}"/>
    <cellStyle name="_SKTSales_SKT shares_KeyDrivers_Project United (10.12.04) iBase v2 2" xfId="4004" xr:uid="{00000000-0005-0000-0000-0000C30F0000}"/>
    <cellStyle name="_SKTSales_SKT shares_MVNO Subs Model" xfId="4005" xr:uid="{00000000-0005-0000-0000-0000C40F0000}"/>
    <cellStyle name="_SKTSales_SKT shares_MVNO Subs Model 2" xfId="4006" xr:uid="{00000000-0005-0000-0000-0000C50F0000}"/>
    <cellStyle name="_SKTSales_SKT shares_MVNO Subs Model_Project United (10.12.04) iBase v2" xfId="4007" xr:uid="{00000000-0005-0000-0000-0000C60F0000}"/>
    <cellStyle name="_SKTSales_SKT shares_MVNO Subs Model_Project United (10.12.04) iBase v2 2" xfId="4008" xr:uid="{00000000-0005-0000-0000-0000C70F0000}"/>
    <cellStyle name="_SKTSales_SKT shares_Project United (10.01.04)_2" xfId="4009" xr:uid="{00000000-0005-0000-0000-0000C80F0000}"/>
    <cellStyle name="_SKTSales_SKT shares_Project United (10.01.04)_2 2" xfId="4010" xr:uid="{00000000-0005-0000-0000-0000C90F0000}"/>
    <cellStyle name="_SKTSales_SKT shares_Project United (10.01.04)_2_Project United (10.12.04) iBase v2" xfId="4011" xr:uid="{00000000-0005-0000-0000-0000CA0F0000}"/>
    <cellStyle name="_SKTSales_SKT shares_Project United (10.01.04)_2_Project United (10.12.04) iBase v2 2" xfId="4012" xr:uid="{00000000-0005-0000-0000-0000CB0F0000}"/>
    <cellStyle name="_SKTSales_SKT shares_Project United (10.01.04)_4" xfId="4013" xr:uid="{00000000-0005-0000-0000-0000CC0F0000}"/>
    <cellStyle name="_SKTSales_SKT shares_Project United (10.01.04)_4 2" xfId="4014" xr:uid="{00000000-0005-0000-0000-0000CD0F0000}"/>
    <cellStyle name="_SKTSales_SKT shares_Project United (10.01.04)_4_Project United (10.12.04) iBase v2" xfId="4015" xr:uid="{00000000-0005-0000-0000-0000CE0F0000}"/>
    <cellStyle name="_SKTSales_SKT shares_Project United (10.01.04)_4_Project United (10.12.04) iBase v2 2" xfId="4016" xr:uid="{00000000-0005-0000-0000-0000CF0F0000}"/>
    <cellStyle name="_SKTSales_SKT shares_Project United (10.05.04)" xfId="4017" xr:uid="{00000000-0005-0000-0000-0000D00F0000}"/>
    <cellStyle name="_SKTSales_SKT shares_Project United (10.05.04) 2" xfId="4018" xr:uid="{00000000-0005-0000-0000-0000D10F0000}"/>
    <cellStyle name="_SKTSales_SKT shares_Project United (10.05.04)_Project United (10.12.04) iBase v2" xfId="4019" xr:uid="{00000000-0005-0000-0000-0000D20F0000}"/>
    <cellStyle name="_SKTSales_SKT shares_Project United (10.05.04)_Project United (10.12.04) iBase v2 2" xfId="4020" xr:uid="{00000000-0005-0000-0000-0000D30F0000}"/>
    <cellStyle name="_SKTSales_SKT shares_Project United (10.05.04)_SKT_v4" xfId="4021" xr:uid="{00000000-0005-0000-0000-0000D40F0000}"/>
    <cellStyle name="_SKTSales_SKT shares_Project United (10.05.04)_SKT_v4 2" xfId="4022" xr:uid="{00000000-0005-0000-0000-0000D50F0000}"/>
    <cellStyle name="_SKTSales_SKT shares_Project United (10.05.04)_SKT_v4_Project United (10.12.04) iBase v2" xfId="4023" xr:uid="{00000000-0005-0000-0000-0000D60F0000}"/>
    <cellStyle name="_SKTSales_SKT shares_Project United (10.05.04)_SKT_v4_Project United (10.12.04) iBase v2 2" xfId="4024" xr:uid="{00000000-0005-0000-0000-0000D70F0000}"/>
    <cellStyle name="_SKTSales_SKTMod2" xfId="4025" xr:uid="{00000000-0005-0000-0000-0000D80F0000}"/>
    <cellStyle name="_SKTSales_SKTMod2 2" xfId="4026" xr:uid="{00000000-0005-0000-0000-0000D90F0000}"/>
    <cellStyle name="_SKTSales_SKTMod2_KeyDrivers" xfId="4027" xr:uid="{00000000-0005-0000-0000-0000DA0F0000}"/>
    <cellStyle name="_SKTSales_SKTMod2_KeyDrivers 2" xfId="4028" xr:uid="{00000000-0005-0000-0000-0000DB0F0000}"/>
    <cellStyle name="_SKTSales_SKTMod2_KeyDrivers_Project United (10.12.04) iBase v2" xfId="4029" xr:uid="{00000000-0005-0000-0000-0000DC0F0000}"/>
    <cellStyle name="_SKTSales_SKTMod2_KeyDrivers_Project United (10.12.04) iBase v2 2" xfId="4030" xr:uid="{00000000-0005-0000-0000-0000DD0F0000}"/>
    <cellStyle name="_SKTSales_SKTMod2_MVNO Subs Model" xfId="4031" xr:uid="{00000000-0005-0000-0000-0000DE0F0000}"/>
    <cellStyle name="_SKTSales_SKTMod2_MVNO Subs Model 2" xfId="4032" xr:uid="{00000000-0005-0000-0000-0000DF0F0000}"/>
    <cellStyle name="_SKTSales_SKTMod2_MVNO Subs Model_Project United (10.12.04) iBase v2" xfId="4033" xr:uid="{00000000-0005-0000-0000-0000E00F0000}"/>
    <cellStyle name="_SKTSales_SKTMod2_MVNO Subs Model_Project United (10.12.04) iBase v2 2" xfId="4034" xr:uid="{00000000-0005-0000-0000-0000E10F0000}"/>
    <cellStyle name="_SKTSales_SKTMod2_Project United (10.01.04)_2" xfId="4035" xr:uid="{00000000-0005-0000-0000-0000E20F0000}"/>
    <cellStyle name="_SKTSales_SKTMod2_Project United (10.01.04)_2 2" xfId="4036" xr:uid="{00000000-0005-0000-0000-0000E30F0000}"/>
    <cellStyle name="_SKTSales_SKTMod2_Project United (10.01.04)_2_Project United (10.12.04) iBase v2" xfId="4037" xr:uid="{00000000-0005-0000-0000-0000E40F0000}"/>
    <cellStyle name="_SKTSales_SKTMod2_Project United (10.01.04)_2_Project United (10.12.04) iBase v2 2" xfId="4038" xr:uid="{00000000-0005-0000-0000-0000E50F0000}"/>
    <cellStyle name="_SKTSales_SKTMod2_Project United (10.01.04)_4" xfId="4039" xr:uid="{00000000-0005-0000-0000-0000E60F0000}"/>
    <cellStyle name="_SKTSales_SKTMod2_Project United (10.01.04)_4 2" xfId="4040" xr:uid="{00000000-0005-0000-0000-0000E70F0000}"/>
    <cellStyle name="_SKTSales_SKTMod2_Project United (10.01.04)_4_Project United (10.12.04) iBase v2" xfId="4041" xr:uid="{00000000-0005-0000-0000-0000E80F0000}"/>
    <cellStyle name="_SKTSales_SKTMod2_Project United (10.01.04)_4_Project United (10.12.04) iBase v2 2" xfId="4042" xr:uid="{00000000-0005-0000-0000-0000E90F0000}"/>
    <cellStyle name="_SKTSales_SKTMod2_Project United (10.05.04)" xfId="4043" xr:uid="{00000000-0005-0000-0000-0000EA0F0000}"/>
    <cellStyle name="_SKTSales_SKTMod2_Project United (10.05.04) 2" xfId="4044" xr:uid="{00000000-0005-0000-0000-0000EB0F0000}"/>
    <cellStyle name="_SKTSales_SKTMod2_Project United (10.05.04)_Project United (10.12.04) iBase v2" xfId="4045" xr:uid="{00000000-0005-0000-0000-0000EC0F0000}"/>
    <cellStyle name="_SKTSales_SKTMod2_Project United (10.05.04)_Project United (10.12.04) iBase v2 2" xfId="4046" xr:uid="{00000000-0005-0000-0000-0000ED0F0000}"/>
    <cellStyle name="_SKTSales_SKTMod2_Project United (10.05.04)_SKT_v4" xfId="4047" xr:uid="{00000000-0005-0000-0000-0000EE0F0000}"/>
    <cellStyle name="_SKTSales_SKTMod2_Project United (10.05.04)_SKT_v4 2" xfId="4048" xr:uid="{00000000-0005-0000-0000-0000EF0F0000}"/>
    <cellStyle name="_SKTSales_SKTMod2_Project United (10.05.04)_SKT_v4_Project United (10.12.04) iBase v2" xfId="4049" xr:uid="{00000000-0005-0000-0000-0000F00F0000}"/>
    <cellStyle name="_SKTSales_SKTMod2_Project United (10.05.04)_SKT_v4_Project United (10.12.04) iBase v2 2" xfId="4050" xr:uid="{00000000-0005-0000-0000-0000F10F0000}"/>
    <cellStyle name="_SKTSales_SKTMod3" xfId="4051" xr:uid="{00000000-0005-0000-0000-0000F20F0000}"/>
    <cellStyle name="_SKTSales_SKTMod3 2" xfId="4052" xr:uid="{00000000-0005-0000-0000-0000F30F0000}"/>
    <cellStyle name="_SKTSales_SKTMod3_KeyDrivers" xfId="4053" xr:uid="{00000000-0005-0000-0000-0000F40F0000}"/>
    <cellStyle name="_SKTSales_SKTMod3_KeyDrivers 2" xfId="4054" xr:uid="{00000000-0005-0000-0000-0000F50F0000}"/>
    <cellStyle name="_SKTSales_SKTMod3_KeyDrivers_Project United (10.12.04) iBase v2" xfId="4055" xr:uid="{00000000-0005-0000-0000-0000F60F0000}"/>
    <cellStyle name="_SKTSales_SKTMod3_KeyDrivers_Project United (10.12.04) iBase v2 2" xfId="4056" xr:uid="{00000000-0005-0000-0000-0000F70F0000}"/>
    <cellStyle name="_SKTSales_SKTMod3_MVNO Subs Model" xfId="4057" xr:uid="{00000000-0005-0000-0000-0000F80F0000}"/>
    <cellStyle name="_SKTSales_SKTMod3_MVNO Subs Model 2" xfId="4058" xr:uid="{00000000-0005-0000-0000-0000F90F0000}"/>
    <cellStyle name="_SKTSales_SKTMod3_MVNO Subs Model_Project United (10.12.04) iBase v2" xfId="4059" xr:uid="{00000000-0005-0000-0000-0000FA0F0000}"/>
    <cellStyle name="_SKTSales_SKTMod3_MVNO Subs Model_Project United (10.12.04) iBase v2 2" xfId="4060" xr:uid="{00000000-0005-0000-0000-0000FB0F0000}"/>
    <cellStyle name="_SKTSales_SKTMod3_Project United (10.01.04)_2" xfId="4061" xr:uid="{00000000-0005-0000-0000-0000FC0F0000}"/>
    <cellStyle name="_SKTSales_SKTMod3_Project United (10.01.04)_2 2" xfId="4062" xr:uid="{00000000-0005-0000-0000-0000FD0F0000}"/>
    <cellStyle name="_SKTSales_SKTMod3_Project United (10.01.04)_2_Project United (10.12.04) iBase v2" xfId="4063" xr:uid="{00000000-0005-0000-0000-0000FE0F0000}"/>
    <cellStyle name="_SKTSales_SKTMod3_Project United (10.01.04)_2_Project United (10.12.04) iBase v2 2" xfId="4064" xr:uid="{00000000-0005-0000-0000-0000FF0F0000}"/>
    <cellStyle name="_SKTSales_SKTMod3_Project United (10.01.04)_4" xfId="4065" xr:uid="{00000000-0005-0000-0000-000000100000}"/>
    <cellStyle name="_SKTSales_SKTMod3_Project United (10.01.04)_4 2" xfId="4066" xr:uid="{00000000-0005-0000-0000-000001100000}"/>
    <cellStyle name="_SKTSales_SKTMod3_Project United (10.01.04)_4_Project United (10.12.04) iBase v2" xfId="4067" xr:uid="{00000000-0005-0000-0000-000002100000}"/>
    <cellStyle name="_SKTSales_SKTMod3_Project United (10.01.04)_4_Project United (10.12.04) iBase v2 2" xfId="4068" xr:uid="{00000000-0005-0000-0000-000003100000}"/>
    <cellStyle name="_SKTSales_SKTMod3_Project United (10.05.04)" xfId="4069" xr:uid="{00000000-0005-0000-0000-000004100000}"/>
    <cellStyle name="_SKTSales_SKTMod3_Project United (10.05.04) 2" xfId="4070" xr:uid="{00000000-0005-0000-0000-000005100000}"/>
    <cellStyle name="_SKTSales_SKTMod3_Project United (10.05.04)_Project United (10.12.04) iBase v2" xfId="4071" xr:uid="{00000000-0005-0000-0000-000006100000}"/>
    <cellStyle name="_SKTSales_SKTMod3_Project United (10.05.04)_Project United (10.12.04) iBase v2 2" xfId="4072" xr:uid="{00000000-0005-0000-0000-000007100000}"/>
    <cellStyle name="_SKTSales_SKTMod3_Project United (10.05.04)_SKT_v4" xfId="4073" xr:uid="{00000000-0005-0000-0000-000008100000}"/>
    <cellStyle name="_SKTSales_SKTMod3_Project United (10.05.04)_SKT_v4 2" xfId="4074" xr:uid="{00000000-0005-0000-0000-000009100000}"/>
    <cellStyle name="_SKTSales_SKTMod3_Project United (10.05.04)_SKT_v4_Project United (10.12.04) iBase v2" xfId="4075" xr:uid="{00000000-0005-0000-0000-00000A100000}"/>
    <cellStyle name="_SKTSales_SKTMod3_Project United (10.05.04)_SKT_v4_Project United (10.12.04) iBase v2 2" xfId="4076" xr:uid="{00000000-0005-0000-0000-00000B100000}"/>
    <cellStyle name="_SKTSales_SKTMod6" xfId="4077" xr:uid="{00000000-0005-0000-0000-00000C100000}"/>
    <cellStyle name="_SKTSales_SKTMod6 2" xfId="4078" xr:uid="{00000000-0005-0000-0000-00000D100000}"/>
    <cellStyle name="_SKTSales_SKTMod6_KeyDrivers" xfId="4079" xr:uid="{00000000-0005-0000-0000-00000E100000}"/>
    <cellStyle name="_SKTSales_SKTMod6_KeyDrivers 2" xfId="4080" xr:uid="{00000000-0005-0000-0000-00000F100000}"/>
    <cellStyle name="_SKTSales_SKTMod6_KeyDrivers_Project United (10.12.04) iBase v2" xfId="4081" xr:uid="{00000000-0005-0000-0000-000010100000}"/>
    <cellStyle name="_SKTSales_SKTMod6_KeyDrivers_Project United (10.12.04) iBase v2 2" xfId="4082" xr:uid="{00000000-0005-0000-0000-000011100000}"/>
    <cellStyle name="_SKTSales_SKTMod6_MVNO Subs Model" xfId="4083" xr:uid="{00000000-0005-0000-0000-000012100000}"/>
    <cellStyle name="_SKTSales_SKTMod6_MVNO Subs Model 2" xfId="4084" xr:uid="{00000000-0005-0000-0000-000013100000}"/>
    <cellStyle name="_SKTSales_SKTMod6_MVNO Subs Model_Project United (10.12.04) iBase v2" xfId="4085" xr:uid="{00000000-0005-0000-0000-000014100000}"/>
    <cellStyle name="_SKTSales_SKTMod6_MVNO Subs Model_Project United (10.12.04) iBase v2 2" xfId="4086" xr:uid="{00000000-0005-0000-0000-000015100000}"/>
    <cellStyle name="_SKTSales_SKTMod6_Project United (10.01.04)_2" xfId="4087" xr:uid="{00000000-0005-0000-0000-000016100000}"/>
    <cellStyle name="_SKTSales_SKTMod6_Project United (10.01.04)_2 2" xfId="4088" xr:uid="{00000000-0005-0000-0000-000017100000}"/>
    <cellStyle name="_SKTSales_SKTMod6_Project United (10.01.04)_2_Project United (10.12.04) iBase v2" xfId="4089" xr:uid="{00000000-0005-0000-0000-000018100000}"/>
    <cellStyle name="_SKTSales_SKTMod6_Project United (10.01.04)_2_Project United (10.12.04) iBase v2 2" xfId="4090" xr:uid="{00000000-0005-0000-0000-000019100000}"/>
    <cellStyle name="_SKTSales_SKTMod6_Project United (10.01.04)_4" xfId="4091" xr:uid="{00000000-0005-0000-0000-00001A100000}"/>
    <cellStyle name="_SKTSales_SKTMod6_Project United (10.01.04)_4 2" xfId="4092" xr:uid="{00000000-0005-0000-0000-00001B100000}"/>
    <cellStyle name="_SKTSales_SKTMod6_Project United (10.01.04)_4_Project United (10.12.04) iBase v2" xfId="4093" xr:uid="{00000000-0005-0000-0000-00001C100000}"/>
    <cellStyle name="_SKTSales_SKTMod6_Project United (10.01.04)_4_Project United (10.12.04) iBase v2 2" xfId="4094" xr:uid="{00000000-0005-0000-0000-00001D100000}"/>
    <cellStyle name="_SKTSales_SKTMod6_Project United (10.05.04)" xfId="4095" xr:uid="{00000000-0005-0000-0000-00001E100000}"/>
    <cellStyle name="_SKTSales_SKTMod6_Project United (10.05.04) 2" xfId="4096" xr:uid="{00000000-0005-0000-0000-00001F100000}"/>
    <cellStyle name="_SKTSales_SKTMod6_Project United (10.05.04)_Project United (10.12.04) iBase v2" xfId="4097" xr:uid="{00000000-0005-0000-0000-000020100000}"/>
    <cellStyle name="_SKTSales_SKTMod6_Project United (10.05.04)_Project United (10.12.04) iBase v2 2" xfId="4098" xr:uid="{00000000-0005-0000-0000-000021100000}"/>
    <cellStyle name="_SKTSales_SKTMod6_Project United (10.05.04)_SKT_v4" xfId="4099" xr:uid="{00000000-0005-0000-0000-000022100000}"/>
    <cellStyle name="_SKTSales_SKTMod6_Project United (10.05.04)_SKT_v4 2" xfId="4100" xr:uid="{00000000-0005-0000-0000-000023100000}"/>
    <cellStyle name="_SKTSales_SKTMod6_Project United (10.05.04)_SKT_v4_Project United (10.12.04) iBase v2" xfId="4101" xr:uid="{00000000-0005-0000-0000-000024100000}"/>
    <cellStyle name="_SKTSales_SKTMod6_Project United (10.05.04)_SKT_v4_Project United (10.12.04) iBase v2 2" xfId="4102" xr:uid="{00000000-0005-0000-0000-000025100000}"/>
    <cellStyle name="_SKTSales_SKTSales2" xfId="4103" xr:uid="{00000000-0005-0000-0000-000026100000}"/>
    <cellStyle name="_SKTSales_SKTSales2 2" xfId="4104" xr:uid="{00000000-0005-0000-0000-000027100000}"/>
    <cellStyle name="_SKTSales_SKTSales2_KeyDrivers" xfId="4105" xr:uid="{00000000-0005-0000-0000-000028100000}"/>
    <cellStyle name="_SKTSales_SKTSales2_KeyDrivers 2" xfId="4106" xr:uid="{00000000-0005-0000-0000-000029100000}"/>
    <cellStyle name="_SKTSales_SKTSales2_KeyDrivers_Project United (10.12.04) iBase v2" xfId="4107" xr:uid="{00000000-0005-0000-0000-00002A100000}"/>
    <cellStyle name="_SKTSales_SKTSales2_KeyDrivers_Project United (10.12.04) iBase v2 2" xfId="4108" xr:uid="{00000000-0005-0000-0000-00002B100000}"/>
    <cellStyle name="_SKTSales_SKTSales2_MVNO Subs Model" xfId="4109" xr:uid="{00000000-0005-0000-0000-00002C100000}"/>
    <cellStyle name="_SKTSales_SKTSales2_MVNO Subs Model 2" xfId="4110" xr:uid="{00000000-0005-0000-0000-00002D100000}"/>
    <cellStyle name="_SKTSales_SKTSales2_MVNO Subs Model_Project United (10.12.04) iBase v2" xfId="4111" xr:uid="{00000000-0005-0000-0000-00002E100000}"/>
    <cellStyle name="_SKTSales_SKTSales2_MVNO Subs Model_Project United (10.12.04) iBase v2 2" xfId="4112" xr:uid="{00000000-0005-0000-0000-00002F100000}"/>
    <cellStyle name="_SKTSales_SKTSales2_Project United (10.01.04)_2" xfId="4113" xr:uid="{00000000-0005-0000-0000-000030100000}"/>
    <cellStyle name="_SKTSales_SKTSales2_Project United (10.01.04)_2 2" xfId="4114" xr:uid="{00000000-0005-0000-0000-000031100000}"/>
    <cellStyle name="_SKTSales_SKTSales2_Project United (10.01.04)_2_Project United (10.12.04) iBase v2" xfId="4115" xr:uid="{00000000-0005-0000-0000-000032100000}"/>
    <cellStyle name="_SKTSales_SKTSales2_Project United (10.01.04)_2_Project United (10.12.04) iBase v2 2" xfId="4116" xr:uid="{00000000-0005-0000-0000-000033100000}"/>
    <cellStyle name="_SKTSales_SKTSales2_Project United (10.01.04)_4" xfId="4117" xr:uid="{00000000-0005-0000-0000-000034100000}"/>
    <cellStyle name="_SKTSales_SKTSales2_Project United (10.01.04)_4 2" xfId="4118" xr:uid="{00000000-0005-0000-0000-000035100000}"/>
    <cellStyle name="_SKTSales_SKTSales2_Project United (10.01.04)_4_Project United (10.12.04) iBase v2" xfId="4119" xr:uid="{00000000-0005-0000-0000-000036100000}"/>
    <cellStyle name="_SKTSales_SKTSales2_Project United (10.01.04)_4_Project United (10.12.04) iBase v2 2" xfId="4120" xr:uid="{00000000-0005-0000-0000-000037100000}"/>
    <cellStyle name="_SKTSales_SKTSales2_Project United (10.05.04)" xfId="4121" xr:uid="{00000000-0005-0000-0000-000038100000}"/>
    <cellStyle name="_SKTSales_SKTSales2_Project United (10.05.04) 2" xfId="4122" xr:uid="{00000000-0005-0000-0000-000039100000}"/>
    <cellStyle name="_SKTSales_SKTSales2_Project United (10.05.04)_Project United (10.12.04) iBase v2" xfId="4123" xr:uid="{00000000-0005-0000-0000-00003A100000}"/>
    <cellStyle name="_SKTSales_SKTSales2_Project United (10.05.04)_Project United (10.12.04) iBase v2 2" xfId="4124" xr:uid="{00000000-0005-0000-0000-00003B100000}"/>
    <cellStyle name="_SKTSales_SKTSales2_Project United (10.05.04)_SKT_v4" xfId="4125" xr:uid="{00000000-0005-0000-0000-00003C100000}"/>
    <cellStyle name="_SKTSales_SKTSales2_Project United (10.05.04)_SKT_v4 2" xfId="4126" xr:uid="{00000000-0005-0000-0000-00003D100000}"/>
    <cellStyle name="_SKTSales_SKTSales2_Project United (10.05.04)_SKT_v4_Project United (10.12.04) iBase v2" xfId="4127" xr:uid="{00000000-0005-0000-0000-00003E100000}"/>
    <cellStyle name="_SKTSales_SKTSales2_Project United (10.05.04)_SKT_v4_Project United (10.12.04) iBase v2 2" xfId="4128" xr:uid="{00000000-0005-0000-0000-00003F100000}"/>
    <cellStyle name="_S앤P 케이스쉴러 지수(지역별 포함), 미국 소비지출(명목,실질)_081008" xfId="4129" xr:uid="{00000000-0005-0000-0000-000040100000}"/>
    <cellStyle name="_tax" xfId="4130" xr:uid="{00000000-0005-0000-0000-000041100000}"/>
    <cellStyle name="_tax_annual" xfId="4131" xr:uid="{00000000-0005-0000-0000-000042100000}"/>
    <cellStyle name="_tax_Capex&amp;depreciation" xfId="4132" xr:uid="{00000000-0005-0000-0000-000043100000}"/>
    <cellStyle name="_tax_capital" xfId="4133" xr:uid="{00000000-0005-0000-0000-000044100000}"/>
    <cellStyle name="_tax_regional sales volume 1" xfId="4134" xr:uid="{00000000-0005-0000-0000-000045100000}"/>
    <cellStyle name="_tax_regional sales volume 2" xfId="4135" xr:uid="{00000000-0005-0000-0000-000046100000}"/>
    <cellStyle name="_Thrunet model_102302V_3" xfId="4136" xr:uid="{00000000-0005-0000-0000-000047100000}"/>
    <cellStyle name="_Thrunet model_102302V_3 2" xfId="4137" xr:uid="{00000000-0005-0000-0000-000048100000}"/>
    <cellStyle name="_Thrunet model_102302V_3_KeyDrivers" xfId="4138" xr:uid="{00000000-0005-0000-0000-000049100000}"/>
    <cellStyle name="_Thrunet model_102302V_3_KeyDrivers 2" xfId="4139" xr:uid="{00000000-0005-0000-0000-00004A100000}"/>
    <cellStyle name="_Thrunet model_102302V_3_KeyDrivers_Project United (10.12.04) iBase v2" xfId="4140" xr:uid="{00000000-0005-0000-0000-00004B100000}"/>
    <cellStyle name="_Thrunet model_102302V_3_KeyDrivers_Project United (10.12.04) iBase v2 2" xfId="4141" xr:uid="{00000000-0005-0000-0000-00004C100000}"/>
    <cellStyle name="_Thrunet model_102302V_3_MVNO Subs Model" xfId="4142" xr:uid="{00000000-0005-0000-0000-00004D100000}"/>
    <cellStyle name="_Thrunet model_102302V_3_MVNO Subs Model 2" xfId="4143" xr:uid="{00000000-0005-0000-0000-00004E100000}"/>
    <cellStyle name="_Thrunet model_102302V_3_MVNO Subs Model_Project United (10.12.04) iBase v2" xfId="4144" xr:uid="{00000000-0005-0000-0000-00004F100000}"/>
    <cellStyle name="_Thrunet model_102302V_3_MVNO Subs Model_Project United (10.12.04) iBase v2 2" xfId="4145" xr:uid="{00000000-0005-0000-0000-000050100000}"/>
    <cellStyle name="_Thrunet model_102302V_3_Project United (10.01.04)_2" xfId="4146" xr:uid="{00000000-0005-0000-0000-000051100000}"/>
    <cellStyle name="_Thrunet model_102302V_3_Project United (10.01.04)_2 2" xfId="4147" xr:uid="{00000000-0005-0000-0000-000052100000}"/>
    <cellStyle name="_Thrunet model_102302V_3_Project United (10.01.04)_2_Project United (10.12.04) iBase v2" xfId="4148" xr:uid="{00000000-0005-0000-0000-000053100000}"/>
    <cellStyle name="_Thrunet model_102302V_3_Project United (10.01.04)_2_Project United (10.12.04) iBase v2 2" xfId="4149" xr:uid="{00000000-0005-0000-0000-000054100000}"/>
    <cellStyle name="_Thrunet model_102302V_3_Project United (10.01.04)_4" xfId="4150" xr:uid="{00000000-0005-0000-0000-000055100000}"/>
    <cellStyle name="_Thrunet model_102302V_3_Project United (10.01.04)_4 2" xfId="4151" xr:uid="{00000000-0005-0000-0000-000056100000}"/>
    <cellStyle name="_Thrunet model_102302V_3_Project United (10.01.04)_4_Project United (10.12.04) iBase v2" xfId="4152" xr:uid="{00000000-0005-0000-0000-000057100000}"/>
    <cellStyle name="_Thrunet model_102302V_3_Project United (10.01.04)_4_Project United (10.12.04) iBase v2 2" xfId="4153" xr:uid="{00000000-0005-0000-0000-000058100000}"/>
    <cellStyle name="_Thrunet model_102302V_3_Project United (10.05.04)" xfId="4154" xr:uid="{00000000-0005-0000-0000-000059100000}"/>
    <cellStyle name="_Thrunet model_102302V_3_Project United (10.05.04) 2" xfId="4155" xr:uid="{00000000-0005-0000-0000-00005A100000}"/>
    <cellStyle name="_Thrunet model_102302V_3_Project United (10.05.04)_Project United (10.12.04) iBase v2" xfId="4156" xr:uid="{00000000-0005-0000-0000-00005B100000}"/>
    <cellStyle name="_Thrunet model_102302V_3_Project United (10.05.04)_Project United (10.12.04) iBase v2 2" xfId="4157" xr:uid="{00000000-0005-0000-0000-00005C100000}"/>
    <cellStyle name="_Thrunet model_102302V_3_Project United (10.05.04)_SKT_v4" xfId="4158" xr:uid="{00000000-0005-0000-0000-00005D100000}"/>
    <cellStyle name="_Thrunet model_102302V_3_Project United (10.05.04)_SKT_v4 2" xfId="4159" xr:uid="{00000000-0005-0000-0000-00005E100000}"/>
    <cellStyle name="_Thrunet model_102302V_3_Project United (10.05.04)_SKT_v4_Project United (10.12.04) iBase v2" xfId="4160" xr:uid="{00000000-0005-0000-0000-00005F100000}"/>
    <cellStyle name="_Thrunet model_102302V_3_Project United (10.05.04)_SKT_v4_Project United (10.12.04) iBase v2 2" xfId="4161" xr:uid="{00000000-0005-0000-0000-000060100000}"/>
    <cellStyle name="_Thrunet model_Sept30" xfId="4162" xr:uid="{00000000-0005-0000-0000-000061100000}"/>
    <cellStyle name="_Thrunet model_Sept30 2" xfId="4163" xr:uid="{00000000-0005-0000-0000-000062100000}"/>
    <cellStyle name="_Thrunet model_Sept30_KeyDrivers" xfId="4164" xr:uid="{00000000-0005-0000-0000-000063100000}"/>
    <cellStyle name="_Thrunet model_Sept30_KeyDrivers 2" xfId="4165" xr:uid="{00000000-0005-0000-0000-000064100000}"/>
    <cellStyle name="_Thrunet model_Sept30_KeyDrivers_Project United (10.12.04) iBase v2" xfId="4166" xr:uid="{00000000-0005-0000-0000-000065100000}"/>
    <cellStyle name="_Thrunet model_Sept30_KeyDrivers_Project United (10.12.04) iBase v2 2" xfId="4167" xr:uid="{00000000-0005-0000-0000-000066100000}"/>
    <cellStyle name="_Thrunet model_Sept30_MVNO Subs Model" xfId="4168" xr:uid="{00000000-0005-0000-0000-000067100000}"/>
    <cellStyle name="_Thrunet model_Sept30_MVNO Subs Model 2" xfId="4169" xr:uid="{00000000-0005-0000-0000-000068100000}"/>
    <cellStyle name="_Thrunet model_Sept30_MVNO Subs Model_Project United (10.12.04) iBase v2" xfId="4170" xr:uid="{00000000-0005-0000-0000-000069100000}"/>
    <cellStyle name="_Thrunet model_Sept30_MVNO Subs Model_Project United (10.12.04) iBase v2 2" xfId="4171" xr:uid="{00000000-0005-0000-0000-00006A100000}"/>
    <cellStyle name="_Thrunet model_Sept30_Project United (10.01.04)_2" xfId="4172" xr:uid="{00000000-0005-0000-0000-00006B100000}"/>
    <cellStyle name="_Thrunet model_Sept30_Project United (10.01.04)_2 2" xfId="4173" xr:uid="{00000000-0005-0000-0000-00006C100000}"/>
    <cellStyle name="_Thrunet model_Sept30_Project United (10.01.04)_2_Project United (10.12.04) iBase v2" xfId="4174" xr:uid="{00000000-0005-0000-0000-00006D100000}"/>
    <cellStyle name="_Thrunet model_Sept30_Project United (10.01.04)_2_Project United (10.12.04) iBase v2 2" xfId="4175" xr:uid="{00000000-0005-0000-0000-00006E100000}"/>
    <cellStyle name="_Thrunet model_Sept30_Project United (10.01.04)_4" xfId="4176" xr:uid="{00000000-0005-0000-0000-00006F100000}"/>
    <cellStyle name="_Thrunet model_Sept30_Project United (10.01.04)_4 2" xfId="4177" xr:uid="{00000000-0005-0000-0000-000070100000}"/>
    <cellStyle name="_Thrunet model_Sept30_Project United (10.01.04)_4_Project United (10.12.04) iBase v2" xfId="4178" xr:uid="{00000000-0005-0000-0000-000071100000}"/>
    <cellStyle name="_Thrunet model_Sept30_Project United (10.01.04)_4_Project United (10.12.04) iBase v2 2" xfId="4179" xr:uid="{00000000-0005-0000-0000-000072100000}"/>
    <cellStyle name="_Thrunet model_Sept30_Project United (10.05.04)" xfId="4180" xr:uid="{00000000-0005-0000-0000-000073100000}"/>
    <cellStyle name="_Thrunet model_Sept30_Project United (10.05.04) 2" xfId="4181" xr:uid="{00000000-0005-0000-0000-000074100000}"/>
    <cellStyle name="_Thrunet model_Sept30_Project United (10.05.04)_Project United (10.12.04) iBase v2" xfId="4182" xr:uid="{00000000-0005-0000-0000-000075100000}"/>
    <cellStyle name="_Thrunet model_Sept30_Project United (10.05.04)_Project United (10.12.04) iBase v2 2" xfId="4183" xr:uid="{00000000-0005-0000-0000-000076100000}"/>
    <cellStyle name="_Thrunet model_Sept30_Project United (10.05.04)_SKT_v4" xfId="4184" xr:uid="{00000000-0005-0000-0000-000077100000}"/>
    <cellStyle name="_Thrunet model_Sept30_Project United (10.05.04)_SKT_v4 2" xfId="4185" xr:uid="{00000000-0005-0000-0000-000078100000}"/>
    <cellStyle name="_Thrunet model_Sept30_Project United (10.05.04)_SKT_v4_Project United (10.12.04) iBase v2" xfId="4186" xr:uid="{00000000-0005-0000-0000-000079100000}"/>
    <cellStyle name="_Thrunet model_Sept30_Project United (10.05.04)_SKT_v4_Project United (10.12.04) iBase v2 2" xfId="4187" xr:uid="{00000000-0005-0000-0000-00007A100000}"/>
    <cellStyle name="_To2" xfId="4188" xr:uid="{00000000-0005-0000-0000-00007B100000}"/>
    <cellStyle name="_To2 2" xfId="4189" xr:uid="{00000000-0005-0000-0000-00007C100000}"/>
    <cellStyle name="_Upload" xfId="4190" xr:uid="{00000000-0005-0000-0000-00007D100000}"/>
    <cellStyle name="_Upload 2" xfId="4191" xr:uid="{00000000-0005-0000-0000-00007E100000}"/>
    <cellStyle name="_valuation" xfId="4192" xr:uid="{00000000-0005-0000-0000-00007F100000}"/>
    <cellStyle name="_valuation (2)" xfId="4193" xr:uid="{00000000-0005-0000-0000-000080100000}"/>
    <cellStyle name="_Valuation (2) 10" xfId="4194" xr:uid="{00000000-0005-0000-0000-000081100000}"/>
    <cellStyle name="_valuation (2) 2" xfId="4195" xr:uid="{00000000-0005-0000-0000-000082100000}"/>
    <cellStyle name="_valuation (2) 2 2" xfId="4196" xr:uid="{00000000-0005-0000-0000-000083100000}"/>
    <cellStyle name="_valuation (2) 3" xfId="4197" xr:uid="{00000000-0005-0000-0000-000084100000}"/>
    <cellStyle name="_Valuation (2) 4" xfId="4198" xr:uid="{00000000-0005-0000-0000-000085100000}"/>
    <cellStyle name="_Valuation (2) 5" xfId="4199" xr:uid="{00000000-0005-0000-0000-000086100000}"/>
    <cellStyle name="_Valuation (2) 6" xfId="4200" xr:uid="{00000000-0005-0000-0000-000087100000}"/>
    <cellStyle name="_Valuation (2) 7" xfId="4201" xr:uid="{00000000-0005-0000-0000-000088100000}"/>
    <cellStyle name="_Valuation (2) 8" xfId="4202" xr:uid="{00000000-0005-0000-0000-000089100000}"/>
    <cellStyle name="_Valuation (2) 9" xfId="4203" xr:uid="{00000000-0005-0000-0000-00008A100000}"/>
    <cellStyle name="_valuation 2" xfId="4204" xr:uid="{00000000-0005-0000-0000-00008B100000}"/>
    <cellStyle name="_valuation 2 2" xfId="4205" xr:uid="{00000000-0005-0000-0000-00008C100000}"/>
    <cellStyle name="_valuation 3" xfId="4206" xr:uid="{00000000-0005-0000-0000-00008D100000}"/>
    <cellStyle name="_valuation 3 2" xfId="4207" xr:uid="{00000000-0005-0000-0000-00008E100000}"/>
    <cellStyle name="_valuation 4" xfId="4208" xr:uid="{00000000-0005-0000-0000-00008F100000}"/>
    <cellStyle name="_valuation 5" xfId="4209" xr:uid="{00000000-0005-0000-0000-000090100000}"/>
    <cellStyle name="_valuation 6" xfId="4210" xr:uid="{00000000-0005-0000-0000-000091100000}"/>
    <cellStyle name="_Valuation_DHIC_20080204" xfId="4211" xr:uid="{00000000-0005-0000-0000-000092100000}"/>
    <cellStyle name="_Valuation_Infracore_0311" xfId="4212" xr:uid="{00000000-0005-0000-0000-000093100000}"/>
    <cellStyle name="_valuation_model_report1" xfId="4213" xr:uid="{00000000-0005-0000-0000-000094100000}"/>
    <cellStyle name="_valuation_model_report1 2" xfId="4214" xr:uid="{00000000-0005-0000-0000-000095100000}"/>
    <cellStyle name="_valuation_model1" xfId="4215" xr:uid="{00000000-0005-0000-0000-000096100000}"/>
    <cellStyle name="_valuation_model1 2" xfId="4216" xr:uid="{00000000-0005-0000-0000-000097100000}"/>
    <cellStyle name="_VALUE_WWFMaster2006Q4(K61006)" xfId="4217" xr:uid="{00000000-0005-0000-0000-000098100000}"/>
    <cellStyle name="_WE Data" xfId="4218" xr:uid="{00000000-0005-0000-0000-000099100000}"/>
    <cellStyle name="_WE Data 2" xfId="4219" xr:uid="{00000000-0005-0000-0000-00009A100000}"/>
    <cellStyle name="_Weekly Flow(history)_Region" xfId="4220" xr:uid="{00000000-0005-0000-0000-00009B100000}"/>
    <cellStyle name="_Weekly Flow(history)_Region 2" xfId="4221" xr:uid="{00000000-0005-0000-0000-00009C100000}"/>
    <cellStyle name="_Weekly Flow(history)_Region 2 2" xfId="4222" xr:uid="{00000000-0005-0000-0000-00009D100000}"/>
    <cellStyle name="_Weekly Flow(history)_Region 3" xfId="4223" xr:uid="{00000000-0005-0000-0000-00009E100000}"/>
    <cellStyle name="_WWF_DB" xfId="4224" xr:uid="{00000000-0005-0000-0000-00009F100000}"/>
    <cellStyle name="_거래소비금융" xfId="4225" xr:uid="{00000000-0005-0000-0000-0000A0100000}"/>
    <cellStyle name="_건축" xfId="4226" xr:uid="{00000000-0005-0000-0000-0000A1100000}"/>
    <cellStyle name="_검암2차사전공사(본사검토) " xfId="4227" xr:uid="{00000000-0005-0000-0000-0000A2100000}"/>
    <cellStyle name="_검암2차사전공사(본사검토) _000실시공최소화방안" xfId="4228" xr:uid="{00000000-0005-0000-0000-0000A3100000}"/>
    <cellStyle name="_검암2차사전공사(본사검토) _000실시공최소화방안_041112공사중지내역" xfId="4229" xr:uid="{00000000-0005-0000-0000-0000A4100000}"/>
    <cellStyle name="_검암2차사전공사(본사검토) _000실시공최소화방안_041112공사중지내역_제일기획_0727" xfId="4230" xr:uid="{00000000-0005-0000-0000-0000A5100000}"/>
    <cellStyle name="_검암2차사전공사(본사검토) _000실시공최소화방안_제일기획_0727" xfId="4231" xr:uid="{00000000-0005-0000-0000-0000A6100000}"/>
    <cellStyle name="_검암2차사전공사(본사검토) _041112공사중지내역" xfId="4232" xr:uid="{00000000-0005-0000-0000-0000A7100000}"/>
    <cellStyle name="_검암2차사전공사(본사검토) _041112공사중지내역_041112공사중지내역" xfId="4233" xr:uid="{00000000-0005-0000-0000-0000A8100000}"/>
    <cellStyle name="_검암2차사전공사(본사검토) _041112공사중지내역_041112공사중지내역_제일기획_0727" xfId="4234" xr:uid="{00000000-0005-0000-0000-0000A9100000}"/>
    <cellStyle name="_검암2차사전공사(본사검토) _041112공사중지내역_제일기획_0727" xfId="4235" xr:uid="{00000000-0005-0000-0000-0000AA100000}"/>
    <cellStyle name="_검암2차사전공사(본사검토) _3.아파트(옥수)" xfId="4236" xr:uid="{00000000-0005-0000-0000-0000AB100000}"/>
    <cellStyle name="_검암2차사전공사(본사검토) _3.아파트(옥수)_000실시공최소화방안" xfId="4237" xr:uid="{00000000-0005-0000-0000-0000AC100000}"/>
    <cellStyle name="_검암2차사전공사(본사검토) _3.아파트(옥수)_000실시공최소화방안_041112공사중지내역" xfId="4238" xr:uid="{00000000-0005-0000-0000-0000AD100000}"/>
    <cellStyle name="_검암2차사전공사(본사검토) _3.아파트(옥수)_000실시공최소화방안_041112공사중지내역_제일기획_0727" xfId="4239" xr:uid="{00000000-0005-0000-0000-0000AE100000}"/>
    <cellStyle name="_검암2차사전공사(본사검토) _3.아파트(옥수)_000실시공최소화방안_제일기획_0727" xfId="4240" xr:uid="{00000000-0005-0000-0000-0000AF100000}"/>
    <cellStyle name="_검암2차사전공사(본사검토) _3.아파트(옥수)_041112공사중지내역" xfId="4241" xr:uid="{00000000-0005-0000-0000-0000B0100000}"/>
    <cellStyle name="_검암2차사전공사(본사검토) _3.아파트(옥수)_041112공사중지내역_041112공사중지내역" xfId="4242" xr:uid="{00000000-0005-0000-0000-0000B1100000}"/>
    <cellStyle name="_검암2차사전공사(본사검토) _3.아파트(옥수)_041112공사중지내역_041112공사중지내역_제일기획_0727" xfId="4243" xr:uid="{00000000-0005-0000-0000-0000B2100000}"/>
    <cellStyle name="_검암2차사전공사(본사검토) _3.아파트(옥수)_041112공사중지내역_제일기획_0727" xfId="4244" xr:uid="{00000000-0005-0000-0000-0000B3100000}"/>
    <cellStyle name="_검암2차사전공사(본사검토) _3.아파트(옥수)_제일기획_0727" xfId="4245" xr:uid="{00000000-0005-0000-0000-0000B4100000}"/>
    <cellStyle name="_검암2차사전공사(본사검토) _pit면적" xfId="4246" xr:uid="{00000000-0005-0000-0000-0000B5100000}"/>
    <cellStyle name="_검암2차사전공사(본사검토) _pit면적_000실시공최소화방안" xfId="4247" xr:uid="{00000000-0005-0000-0000-0000B6100000}"/>
    <cellStyle name="_검암2차사전공사(본사검토) _pit면적_000실시공최소화방안_041112공사중지내역" xfId="4248" xr:uid="{00000000-0005-0000-0000-0000B7100000}"/>
    <cellStyle name="_검암2차사전공사(본사검토) _pit면적_000실시공최소화방안_041112공사중지내역_제일기획_0727" xfId="4249" xr:uid="{00000000-0005-0000-0000-0000B8100000}"/>
    <cellStyle name="_검암2차사전공사(본사검토) _pit면적_000실시공최소화방안_제일기획_0727" xfId="4250" xr:uid="{00000000-0005-0000-0000-0000B9100000}"/>
    <cellStyle name="_검암2차사전공사(본사검토) _pit면적_041112공사중지내역" xfId="4251" xr:uid="{00000000-0005-0000-0000-0000BA100000}"/>
    <cellStyle name="_검암2차사전공사(본사검토) _pit면적_041112공사중지내역_041112공사중지내역" xfId="4252" xr:uid="{00000000-0005-0000-0000-0000BB100000}"/>
    <cellStyle name="_검암2차사전공사(본사검토) _pit면적_041112공사중지내역_041112공사중지내역_제일기획_0727" xfId="4253" xr:uid="{00000000-0005-0000-0000-0000BC100000}"/>
    <cellStyle name="_검암2차사전공사(본사검토) _pit면적_041112공사중지내역_제일기획_0727" xfId="4254" xr:uid="{00000000-0005-0000-0000-0000BD100000}"/>
    <cellStyle name="_검암2차사전공사(본사검토) _pit면적_제일기획_0727" xfId="4255" xr:uid="{00000000-0005-0000-0000-0000BE100000}"/>
    <cellStyle name="_검암2차사전공사(본사검토) _골조견적비교XLS" xfId="4256" xr:uid="{00000000-0005-0000-0000-0000BF100000}"/>
    <cellStyle name="_검암2차사전공사(본사검토) _골조견적비교XLS_000실시공최소화방안" xfId="4257" xr:uid="{00000000-0005-0000-0000-0000C0100000}"/>
    <cellStyle name="_검암2차사전공사(본사검토) _골조견적비교XLS_000실시공최소화방안_041112공사중지내역" xfId="4258" xr:uid="{00000000-0005-0000-0000-0000C1100000}"/>
    <cellStyle name="_검암2차사전공사(본사검토) _골조견적비교XLS_000실시공최소화방안_041112공사중지내역_제일기획_0727" xfId="4259" xr:uid="{00000000-0005-0000-0000-0000C2100000}"/>
    <cellStyle name="_검암2차사전공사(본사검토) _골조견적비교XLS_000실시공최소화방안_제일기획_0727" xfId="4260" xr:uid="{00000000-0005-0000-0000-0000C3100000}"/>
    <cellStyle name="_검암2차사전공사(본사검토) _골조견적비교XLS_041112공사중지내역" xfId="4261" xr:uid="{00000000-0005-0000-0000-0000C4100000}"/>
    <cellStyle name="_검암2차사전공사(본사검토) _골조견적비교XLS_041112공사중지내역_041112공사중지내역" xfId="4262" xr:uid="{00000000-0005-0000-0000-0000C5100000}"/>
    <cellStyle name="_검암2차사전공사(본사검토) _골조견적비교XLS_041112공사중지내역_041112공사중지내역_제일기획_0727" xfId="4263" xr:uid="{00000000-0005-0000-0000-0000C6100000}"/>
    <cellStyle name="_검암2차사전공사(본사검토) _골조견적비교XLS_041112공사중지내역_제일기획_0727" xfId="4264" xr:uid="{00000000-0005-0000-0000-0000C7100000}"/>
    <cellStyle name="_검암2차사전공사(본사검토) _골조견적비교XLS_제일기획_0727" xfId="4265" xr:uid="{00000000-0005-0000-0000-0000C8100000}"/>
    <cellStyle name="_검암2차사전공사(본사검토) _골조분석표(B)" xfId="4266" xr:uid="{00000000-0005-0000-0000-0000C9100000}"/>
    <cellStyle name="_검암2차사전공사(본사검토) _골조분석표(B)_000실시공최소화방안" xfId="4267" xr:uid="{00000000-0005-0000-0000-0000CA100000}"/>
    <cellStyle name="_검암2차사전공사(본사검토) _골조분석표(B)_000실시공최소화방안_041112공사중지내역" xfId="4268" xr:uid="{00000000-0005-0000-0000-0000CB100000}"/>
    <cellStyle name="_검암2차사전공사(본사검토) _골조분석표(B)_000실시공최소화방안_041112공사중지내역_제일기획_0727" xfId="4269" xr:uid="{00000000-0005-0000-0000-0000CC100000}"/>
    <cellStyle name="_검암2차사전공사(본사검토) _골조분석표(B)_000실시공최소화방안_제일기획_0727" xfId="4270" xr:uid="{00000000-0005-0000-0000-0000CD100000}"/>
    <cellStyle name="_검암2차사전공사(본사검토) _골조분석표(B)_041112공사중지내역" xfId="4271" xr:uid="{00000000-0005-0000-0000-0000CE100000}"/>
    <cellStyle name="_검암2차사전공사(본사검토) _골조분석표(B)_041112공사중지내역_041112공사중지내역" xfId="4272" xr:uid="{00000000-0005-0000-0000-0000CF100000}"/>
    <cellStyle name="_검암2차사전공사(본사검토) _골조분석표(B)_041112공사중지내역_041112공사중지내역_제일기획_0727" xfId="4273" xr:uid="{00000000-0005-0000-0000-0000D0100000}"/>
    <cellStyle name="_검암2차사전공사(본사검토) _골조분석표(B)_041112공사중지내역_제일기획_0727" xfId="4274" xr:uid="{00000000-0005-0000-0000-0000D1100000}"/>
    <cellStyle name="_검암2차사전공사(본사검토) _골조분석표(B)_제일기획_0727" xfId="4275" xr:uid="{00000000-0005-0000-0000-0000D2100000}"/>
    <cellStyle name="_검암2차사전공사(본사검토) _골조사전공사(마전)본사최종" xfId="4276" xr:uid="{00000000-0005-0000-0000-0000D3100000}"/>
    <cellStyle name="_검암2차사전공사(본사검토) _골조사전공사(마전)본사최종_000실시공최소화방안" xfId="4277" xr:uid="{00000000-0005-0000-0000-0000D4100000}"/>
    <cellStyle name="_검암2차사전공사(본사검토) _골조사전공사(마전)본사최종_000실시공최소화방안_041112공사중지내역" xfId="4278" xr:uid="{00000000-0005-0000-0000-0000D5100000}"/>
    <cellStyle name="_검암2차사전공사(본사검토) _골조사전공사(마전)본사최종_000실시공최소화방안_041112공사중지내역_제일기획_0727" xfId="4279" xr:uid="{00000000-0005-0000-0000-0000D6100000}"/>
    <cellStyle name="_검암2차사전공사(본사검토) _골조사전공사(마전)본사최종_000실시공최소화방안_제일기획_0727" xfId="4280" xr:uid="{00000000-0005-0000-0000-0000D7100000}"/>
    <cellStyle name="_검암2차사전공사(본사검토) _골조사전공사(마전)본사최종_041112공사중지내역" xfId="4281" xr:uid="{00000000-0005-0000-0000-0000D8100000}"/>
    <cellStyle name="_검암2차사전공사(본사검토) _골조사전공사(마전)본사최종_041112공사중지내역_041112공사중지내역" xfId="4282" xr:uid="{00000000-0005-0000-0000-0000D9100000}"/>
    <cellStyle name="_검암2차사전공사(본사검토) _골조사전공사(마전)본사최종_041112공사중지내역_041112공사중지내역_제일기획_0727" xfId="4283" xr:uid="{00000000-0005-0000-0000-0000DA100000}"/>
    <cellStyle name="_검암2차사전공사(본사검토) _골조사전공사(마전)본사최종_041112공사중지내역_제일기획_0727" xfId="4284" xr:uid="{00000000-0005-0000-0000-0000DB100000}"/>
    <cellStyle name="_검암2차사전공사(본사검토) _골조사전공사(마전)본사최종_제일기획_0727" xfId="4285" xr:uid="{00000000-0005-0000-0000-0000DC100000}"/>
    <cellStyle name="_검암2차사전공사(본사검토) _골조사전공사(마전)본사최종-1" xfId="4286" xr:uid="{00000000-0005-0000-0000-0000DD100000}"/>
    <cellStyle name="_검암2차사전공사(본사검토) _골조사전공사(마전)본사최종-1_000실시공최소화방안" xfId="4287" xr:uid="{00000000-0005-0000-0000-0000DE100000}"/>
    <cellStyle name="_검암2차사전공사(본사검토) _골조사전공사(마전)본사최종-1_000실시공최소화방안_041112공사중지내역" xfId="4288" xr:uid="{00000000-0005-0000-0000-0000DF100000}"/>
    <cellStyle name="_검암2차사전공사(본사검토) _골조사전공사(마전)본사최종-1_000실시공최소화방안_041112공사중지내역_제일기획_0727" xfId="4289" xr:uid="{00000000-0005-0000-0000-0000E0100000}"/>
    <cellStyle name="_검암2차사전공사(본사검토) _골조사전공사(마전)본사최종-1_000실시공최소화방안_제일기획_0727" xfId="4290" xr:uid="{00000000-0005-0000-0000-0000E1100000}"/>
    <cellStyle name="_검암2차사전공사(본사검토) _골조사전공사(마전)본사최종-1_041112공사중지내역" xfId="4291" xr:uid="{00000000-0005-0000-0000-0000E2100000}"/>
    <cellStyle name="_검암2차사전공사(본사검토) _골조사전공사(마전)본사최종-1_041112공사중지내역_041112공사중지내역" xfId="4292" xr:uid="{00000000-0005-0000-0000-0000E3100000}"/>
    <cellStyle name="_검암2차사전공사(본사검토) _골조사전공사(마전)본사최종-1_041112공사중지내역_041112공사중지내역_제일기획_0727" xfId="4293" xr:uid="{00000000-0005-0000-0000-0000E4100000}"/>
    <cellStyle name="_검암2차사전공사(본사검토) _골조사전공사(마전)본사최종-1_041112공사중지내역_제일기획_0727" xfId="4294" xr:uid="{00000000-0005-0000-0000-0000E5100000}"/>
    <cellStyle name="_검암2차사전공사(본사검토) _골조사전공사(마전)본사최종-1_제일기획_0727" xfId="4295" xr:uid="{00000000-0005-0000-0000-0000E6100000}"/>
    <cellStyle name="_검암2차사전공사(본사검토) _골조사전공사(옥수)본사최종" xfId="4296" xr:uid="{00000000-0005-0000-0000-0000E7100000}"/>
    <cellStyle name="_검암2차사전공사(본사검토) _골조사전공사(옥수)본사최종_000실시공최소화방안" xfId="4297" xr:uid="{00000000-0005-0000-0000-0000E8100000}"/>
    <cellStyle name="_검암2차사전공사(본사검토) _골조사전공사(옥수)본사최종_000실시공최소화방안_041112공사중지내역" xfId="4298" xr:uid="{00000000-0005-0000-0000-0000E9100000}"/>
    <cellStyle name="_검암2차사전공사(본사검토) _골조사전공사(옥수)본사최종_000실시공최소화방안_041112공사중지내역_제일기획_0727" xfId="4299" xr:uid="{00000000-0005-0000-0000-0000EA100000}"/>
    <cellStyle name="_검암2차사전공사(본사검토) _골조사전공사(옥수)본사최종_000실시공최소화방안_제일기획_0727" xfId="4300" xr:uid="{00000000-0005-0000-0000-0000EB100000}"/>
    <cellStyle name="_검암2차사전공사(본사검토) _골조사전공사(옥수)본사최종_041112공사중지내역" xfId="4301" xr:uid="{00000000-0005-0000-0000-0000EC100000}"/>
    <cellStyle name="_검암2차사전공사(본사검토) _골조사전공사(옥수)본사최종_041112공사중지내역_041112공사중지내역" xfId="4302" xr:uid="{00000000-0005-0000-0000-0000ED100000}"/>
    <cellStyle name="_검암2차사전공사(본사검토) _골조사전공사(옥수)본사최종_041112공사중지내역_041112공사중지내역_제일기획_0727" xfId="4303" xr:uid="{00000000-0005-0000-0000-0000EE100000}"/>
    <cellStyle name="_검암2차사전공사(본사검토) _골조사전공사(옥수)본사최종_041112공사중지내역_제일기획_0727" xfId="4304" xr:uid="{00000000-0005-0000-0000-0000EF100000}"/>
    <cellStyle name="_검암2차사전공사(본사검토) _골조사전공사(옥수)본사최종_제일기획_0727" xfId="4305" xr:uid="{00000000-0005-0000-0000-0000F0100000}"/>
    <cellStyle name="_검암2차사전공사(본사검토) _골조사전공사(월계-1)" xfId="4306" xr:uid="{00000000-0005-0000-0000-0000F1100000}"/>
    <cellStyle name="_검암2차사전공사(본사검토) _골조사전공사(월계-1)_000실시공최소화방안" xfId="4307" xr:uid="{00000000-0005-0000-0000-0000F2100000}"/>
    <cellStyle name="_검암2차사전공사(본사검토) _골조사전공사(월계-1)_000실시공최소화방안_041112공사중지내역" xfId="4308" xr:uid="{00000000-0005-0000-0000-0000F3100000}"/>
    <cellStyle name="_검암2차사전공사(본사검토) _골조사전공사(월계-1)_000실시공최소화방안_041112공사중지내역_제일기획_0727" xfId="4309" xr:uid="{00000000-0005-0000-0000-0000F4100000}"/>
    <cellStyle name="_검암2차사전공사(본사검토) _골조사전공사(월계-1)_000실시공최소화방안_제일기획_0727" xfId="4310" xr:uid="{00000000-0005-0000-0000-0000F5100000}"/>
    <cellStyle name="_검암2차사전공사(본사검토) _골조사전공사(월계-1)_041112공사중지내역" xfId="4311" xr:uid="{00000000-0005-0000-0000-0000F6100000}"/>
    <cellStyle name="_검암2차사전공사(본사검토) _골조사전공사(월계-1)_041112공사중지내역_041112공사중지내역" xfId="4312" xr:uid="{00000000-0005-0000-0000-0000F7100000}"/>
    <cellStyle name="_검암2차사전공사(본사검토) _골조사전공사(월계-1)_041112공사중지내역_041112공사중지내역_제일기획_0727" xfId="4313" xr:uid="{00000000-0005-0000-0000-0000F8100000}"/>
    <cellStyle name="_검암2차사전공사(본사검토) _골조사전공사(월계-1)_041112공사중지내역_제일기획_0727" xfId="4314" xr:uid="{00000000-0005-0000-0000-0000F9100000}"/>
    <cellStyle name="_검암2차사전공사(본사검토) _골조사전공사(월계-1)_제일기획_0727" xfId="4315" xr:uid="{00000000-0005-0000-0000-0000FA100000}"/>
    <cellStyle name="_검암2차사전공사(본사검토) _골조사전공사(월계-2 PIT+APT)" xfId="4316" xr:uid="{00000000-0005-0000-0000-0000FB100000}"/>
    <cellStyle name="_검암2차사전공사(본사검토) _골조사전공사(월계-2 PIT+APT)_000실시공최소화방안" xfId="4317" xr:uid="{00000000-0005-0000-0000-0000FC100000}"/>
    <cellStyle name="_검암2차사전공사(본사검토) _골조사전공사(월계-2 PIT+APT)_000실시공최소화방안_041112공사중지내역" xfId="4318" xr:uid="{00000000-0005-0000-0000-0000FD100000}"/>
    <cellStyle name="_검암2차사전공사(본사검토) _골조사전공사(월계-2 PIT+APT)_000실시공최소화방안_041112공사중지내역_제일기획_0727" xfId="4319" xr:uid="{00000000-0005-0000-0000-0000FE100000}"/>
    <cellStyle name="_검암2차사전공사(본사검토) _골조사전공사(월계-2 PIT+APT)_000실시공최소화방안_제일기획_0727" xfId="4320" xr:uid="{00000000-0005-0000-0000-0000FF100000}"/>
    <cellStyle name="_검암2차사전공사(본사검토) _골조사전공사(월계-2 PIT+APT)_041112공사중지내역" xfId="4321" xr:uid="{00000000-0005-0000-0000-000000110000}"/>
    <cellStyle name="_검암2차사전공사(본사검토) _골조사전공사(월계-2 PIT+APT)_041112공사중지내역_041112공사중지내역" xfId="4322" xr:uid="{00000000-0005-0000-0000-000001110000}"/>
    <cellStyle name="_검암2차사전공사(본사검토) _골조사전공사(월계-2 PIT+APT)_041112공사중지내역_041112공사중지내역_제일기획_0727" xfId="4323" xr:uid="{00000000-0005-0000-0000-000002110000}"/>
    <cellStyle name="_검암2차사전공사(본사검토) _골조사전공사(월계-2 PIT+APT)_041112공사중지내역_제일기획_0727" xfId="4324" xr:uid="{00000000-0005-0000-0000-000003110000}"/>
    <cellStyle name="_검암2차사전공사(본사검토) _골조사전공사(월계-2 PIT+APT)_제일기획_0727" xfId="4325" xr:uid="{00000000-0005-0000-0000-000004110000}"/>
    <cellStyle name="_검암2차사전공사(본사검토) _골조사전공사(월계-2)" xfId="4326" xr:uid="{00000000-0005-0000-0000-000005110000}"/>
    <cellStyle name="_검암2차사전공사(본사검토) _골조사전공사(월계-2)_000실시공최소화방안" xfId="4327" xr:uid="{00000000-0005-0000-0000-000006110000}"/>
    <cellStyle name="_검암2차사전공사(본사검토) _골조사전공사(월계-2)_000실시공최소화방안_041112공사중지내역" xfId="4328" xr:uid="{00000000-0005-0000-0000-000007110000}"/>
    <cellStyle name="_검암2차사전공사(본사검토) _골조사전공사(월계-2)_000실시공최소화방안_041112공사중지내역_제일기획_0727" xfId="4329" xr:uid="{00000000-0005-0000-0000-000008110000}"/>
    <cellStyle name="_검암2차사전공사(본사검토) _골조사전공사(월계-2)_000실시공최소화방안_제일기획_0727" xfId="4330" xr:uid="{00000000-0005-0000-0000-000009110000}"/>
    <cellStyle name="_검암2차사전공사(본사검토) _골조사전공사(월계-2)_041112공사중지내역" xfId="4331" xr:uid="{00000000-0005-0000-0000-00000A110000}"/>
    <cellStyle name="_검암2차사전공사(본사검토) _골조사전공사(월계-2)_041112공사중지내역_041112공사중지내역" xfId="4332" xr:uid="{00000000-0005-0000-0000-00000B110000}"/>
    <cellStyle name="_검암2차사전공사(본사검토) _골조사전공사(월계-2)_041112공사중지내역_041112공사중지내역_제일기획_0727" xfId="4333" xr:uid="{00000000-0005-0000-0000-00000C110000}"/>
    <cellStyle name="_검암2차사전공사(본사검토) _골조사전공사(월계-2)_041112공사중지내역_제일기획_0727" xfId="4334" xr:uid="{00000000-0005-0000-0000-00000D110000}"/>
    <cellStyle name="_검암2차사전공사(본사검토) _골조사전공사(월계-2)_제일기획_0727" xfId="4335" xr:uid="{00000000-0005-0000-0000-00000E110000}"/>
    <cellStyle name="_검암2차사전공사(본사검토) _공사개요(월계)" xfId="4336" xr:uid="{00000000-0005-0000-0000-00000F110000}"/>
    <cellStyle name="_검암2차사전공사(본사검토) _공사개요(월계)_000실시공최소화방안" xfId="4337" xr:uid="{00000000-0005-0000-0000-000010110000}"/>
    <cellStyle name="_검암2차사전공사(본사검토) _공사개요(월계)_000실시공최소화방안_041112공사중지내역" xfId="4338" xr:uid="{00000000-0005-0000-0000-000011110000}"/>
    <cellStyle name="_검암2차사전공사(본사검토) _공사개요(월계)_000실시공최소화방안_041112공사중지내역_제일기획_0727" xfId="4339" xr:uid="{00000000-0005-0000-0000-000012110000}"/>
    <cellStyle name="_검암2차사전공사(본사검토) _공사개요(월계)_000실시공최소화방안_제일기획_0727" xfId="4340" xr:uid="{00000000-0005-0000-0000-000013110000}"/>
    <cellStyle name="_검암2차사전공사(본사검토) _공사개요(월계)_041112공사중지내역" xfId="4341" xr:uid="{00000000-0005-0000-0000-000014110000}"/>
    <cellStyle name="_검암2차사전공사(본사검토) _공사개요(월계)_041112공사중지내역_041112공사중지내역" xfId="4342" xr:uid="{00000000-0005-0000-0000-000015110000}"/>
    <cellStyle name="_검암2차사전공사(본사검토) _공사개요(월계)_041112공사중지내역_041112공사중지내역_제일기획_0727" xfId="4343" xr:uid="{00000000-0005-0000-0000-000016110000}"/>
    <cellStyle name="_검암2차사전공사(본사검토) _공사개요(월계)_041112공사중지내역_제일기획_0727" xfId="4344" xr:uid="{00000000-0005-0000-0000-000017110000}"/>
    <cellStyle name="_검암2차사전공사(본사검토) _공사개요(월계)_제일기획_0727" xfId="4345" xr:uid="{00000000-0005-0000-0000-000018110000}"/>
    <cellStyle name="_검암2차사전공사(본사검토) _마전골조분석" xfId="4346" xr:uid="{00000000-0005-0000-0000-000019110000}"/>
    <cellStyle name="_검암2차사전공사(본사검토) _마전골조분석_000실시공최소화방안" xfId="4347" xr:uid="{00000000-0005-0000-0000-00001A110000}"/>
    <cellStyle name="_검암2차사전공사(본사검토) _마전골조분석_000실시공최소화방안_041112공사중지내역" xfId="4348" xr:uid="{00000000-0005-0000-0000-00001B110000}"/>
    <cellStyle name="_검암2차사전공사(본사검토) _마전골조분석_000실시공최소화방안_041112공사중지내역_제일기획_0727" xfId="4349" xr:uid="{00000000-0005-0000-0000-00001C110000}"/>
    <cellStyle name="_검암2차사전공사(본사검토) _마전골조분석_000실시공최소화방안_제일기획_0727" xfId="4350" xr:uid="{00000000-0005-0000-0000-00001D110000}"/>
    <cellStyle name="_검암2차사전공사(본사검토) _마전골조분석_041112공사중지내역" xfId="4351" xr:uid="{00000000-0005-0000-0000-00001E110000}"/>
    <cellStyle name="_검암2차사전공사(본사검토) _마전골조분석_041112공사중지내역_041112공사중지내역" xfId="4352" xr:uid="{00000000-0005-0000-0000-00001F110000}"/>
    <cellStyle name="_검암2차사전공사(본사검토) _마전골조분석_041112공사중지내역_041112공사중지내역_제일기획_0727" xfId="4353" xr:uid="{00000000-0005-0000-0000-000020110000}"/>
    <cellStyle name="_검암2차사전공사(본사검토) _마전골조분석_041112공사중지내역_제일기획_0727" xfId="4354" xr:uid="{00000000-0005-0000-0000-000021110000}"/>
    <cellStyle name="_검암2차사전공사(본사검토) _마전골조분석_제일기획_0727" xfId="4355" xr:uid="{00000000-0005-0000-0000-000022110000}"/>
    <cellStyle name="_검암2차사전공사(본사검토) _옥수골조분석" xfId="4356" xr:uid="{00000000-0005-0000-0000-000023110000}"/>
    <cellStyle name="_검암2차사전공사(본사검토) _옥수골조분석_000실시공최소화방안" xfId="4357" xr:uid="{00000000-0005-0000-0000-000024110000}"/>
    <cellStyle name="_검암2차사전공사(본사검토) _옥수골조분석_000실시공최소화방안_041112공사중지내역" xfId="4358" xr:uid="{00000000-0005-0000-0000-000025110000}"/>
    <cellStyle name="_검암2차사전공사(본사검토) _옥수골조분석_000실시공최소화방안_041112공사중지내역_제일기획_0727" xfId="4359" xr:uid="{00000000-0005-0000-0000-000026110000}"/>
    <cellStyle name="_검암2차사전공사(본사검토) _옥수골조분석_000실시공최소화방안_제일기획_0727" xfId="4360" xr:uid="{00000000-0005-0000-0000-000027110000}"/>
    <cellStyle name="_검암2차사전공사(본사검토) _옥수골조분석_041112공사중지내역" xfId="4361" xr:uid="{00000000-0005-0000-0000-000028110000}"/>
    <cellStyle name="_검암2차사전공사(본사검토) _옥수골조분석_041112공사중지내역_041112공사중지내역" xfId="4362" xr:uid="{00000000-0005-0000-0000-000029110000}"/>
    <cellStyle name="_검암2차사전공사(본사검토) _옥수골조분석_041112공사중지내역_041112공사중지내역_제일기획_0727" xfId="4363" xr:uid="{00000000-0005-0000-0000-00002A110000}"/>
    <cellStyle name="_검암2차사전공사(본사검토) _옥수골조분석_041112공사중지내역_제일기획_0727" xfId="4364" xr:uid="{00000000-0005-0000-0000-00002B110000}"/>
    <cellStyle name="_검암2차사전공사(본사검토) _옥수골조분석_제일기획_0727" xfId="4365" xr:uid="{00000000-0005-0000-0000-00002C110000}"/>
    <cellStyle name="_검암2차사전공사(본사검토) _제일기획_0727" xfId="4366" xr:uid="{00000000-0005-0000-0000-00002D110000}"/>
    <cellStyle name="_검암2차사전공사(본사검토) _파일공사(30M)" xfId="4367" xr:uid="{00000000-0005-0000-0000-00002E110000}"/>
    <cellStyle name="_검암2차사전공사(본사검토) _파일공사(30M)_000실시공최소화방안" xfId="4368" xr:uid="{00000000-0005-0000-0000-00002F110000}"/>
    <cellStyle name="_검암2차사전공사(본사검토) _파일공사(30M)_000실시공최소화방안_041112공사중지내역" xfId="4369" xr:uid="{00000000-0005-0000-0000-000030110000}"/>
    <cellStyle name="_검암2차사전공사(본사검토) _파일공사(30M)_000실시공최소화방안_041112공사중지내역_제일기획_0727" xfId="4370" xr:uid="{00000000-0005-0000-0000-000031110000}"/>
    <cellStyle name="_검암2차사전공사(본사검토) _파일공사(30M)_000실시공최소화방안_제일기획_0727" xfId="4371" xr:uid="{00000000-0005-0000-0000-000032110000}"/>
    <cellStyle name="_검암2차사전공사(본사검토) _파일공사(30M)_041112공사중지내역" xfId="4372" xr:uid="{00000000-0005-0000-0000-000033110000}"/>
    <cellStyle name="_검암2차사전공사(본사검토) _파일공사(30M)_041112공사중지내역_041112공사중지내역" xfId="4373" xr:uid="{00000000-0005-0000-0000-000034110000}"/>
    <cellStyle name="_검암2차사전공사(본사검토) _파일공사(30M)_041112공사중지내역_041112공사중지내역_제일기획_0727" xfId="4374" xr:uid="{00000000-0005-0000-0000-000035110000}"/>
    <cellStyle name="_검암2차사전공사(본사검토) _파일공사(30M)_041112공사중지내역_제일기획_0727" xfId="4375" xr:uid="{00000000-0005-0000-0000-000036110000}"/>
    <cellStyle name="_검암2차사전공사(본사검토) _파일공사(30M)_제일기획_0727" xfId="4376" xr:uid="{00000000-0005-0000-0000-000037110000}"/>
    <cellStyle name="_검암2차사전공사(본사검토) _파일사전공사본사최종" xfId="4377" xr:uid="{00000000-0005-0000-0000-000038110000}"/>
    <cellStyle name="_검암2차사전공사(본사검토) _파일사전공사본사최종_000실시공최소화방안" xfId="4378" xr:uid="{00000000-0005-0000-0000-000039110000}"/>
    <cellStyle name="_검암2차사전공사(본사검토) _파일사전공사본사최종_000실시공최소화방안_041112공사중지내역" xfId="4379" xr:uid="{00000000-0005-0000-0000-00003A110000}"/>
    <cellStyle name="_검암2차사전공사(본사검토) _파일사전공사본사최종_000실시공최소화방안_041112공사중지내역_제일기획_0727" xfId="4380" xr:uid="{00000000-0005-0000-0000-00003B110000}"/>
    <cellStyle name="_검암2차사전공사(본사검토) _파일사전공사본사최종_000실시공최소화방안_제일기획_0727" xfId="4381" xr:uid="{00000000-0005-0000-0000-00003C110000}"/>
    <cellStyle name="_검암2차사전공사(본사검토) _파일사전공사본사최종_041112공사중지내역" xfId="4382" xr:uid="{00000000-0005-0000-0000-00003D110000}"/>
    <cellStyle name="_검암2차사전공사(본사검토) _파일사전공사본사최종_041112공사중지내역_041112공사중지내역" xfId="4383" xr:uid="{00000000-0005-0000-0000-00003E110000}"/>
    <cellStyle name="_검암2차사전공사(본사검토) _파일사전공사본사최종_041112공사중지내역_041112공사중지내역_제일기획_0727" xfId="4384" xr:uid="{00000000-0005-0000-0000-00003F110000}"/>
    <cellStyle name="_검암2차사전공사(본사검토) _파일사전공사본사최종_041112공사중지내역_제일기획_0727" xfId="4385" xr:uid="{00000000-0005-0000-0000-000040110000}"/>
    <cellStyle name="_검암2차사전공사(본사검토) _파일사전공사본사최종_제일기획_0727" xfId="4386" xr:uid="{00000000-0005-0000-0000-000041110000}"/>
    <cellStyle name="_골조견적비교XLS" xfId="4387" xr:uid="{00000000-0005-0000-0000-000042110000}"/>
    <cellStyle name="_골조견적비교XLS_000실시공최소화방안" xfId="4388" xr:uid="{00000000-0005-0000-0000-000043110000}"/>
    <cellStyle name="_골조견적비교XLS_000실시공최소화방안_041112공사중지내역" xfId="4389" xr:uid="{00000000-0005-0000-0000-000044110000}"/>
    <cellStyle name="_골조견적비교XLS_000실시공최소화방안_041112공사중지내역_제일기획_0727" xfId="4390" xr:uid="{00000000-0005-0000-0000-000045110000}"/>
    <cellStyle name="_골조견적비교XLS_000실시공최소화방안_제일기획_0727" xfId="4391" xr:uid="{00000000-0005-0000-0000-000046110000}"/>
    <cellStyle name="_골조견적비교XLS_041112공사중지내역" xfId="4392" xr:uid="{00000000-0005-0000-0000-000047110000}"/>
    <cellStyle name="_골조견적비교XLS_041112공사중지내역_041112공사중지내역" xfId="4393" xr:uid="{00000000-0005-0000-0000-000048110000}"/>
    <cellStyle name="_골조견적비교XLS_041112공사중지내역_041112공사중지내역_제일기획_0727" xfId="4394" xr:uid="{00000000-0005-0000-0000-000049110000}"/>
    <cellStyle name="_골조견적비교XLS_041112공사중지내역_제일기획_0727" xfId="4395" xr:uid="{00000000-0005-0000-0000-00004A110000}"/>
    <cellStyle name="_골조견적비교XLS_제일기획_0727" xfId="4396" xr:uid="{00000000-0005-0000-0000-00004B110000}"/>
    <cellStyle name="_골조분석표(B)" xfId="4397" xr:uid="{00000000-0005-0000-0000-00004C110000}"/>
    <cellStyle name="_골조분석표(B)_000실시공최소화방안" xfId="4398" xr:uid="{00000000-0005-0000-0000-00004D110000}"/>
    <cellStyle name="_골조분석표(B)_000실시공최소화방안_041112공사중지내역" xfId="4399" xr:uid="{00000000-0005-0000-0000-00004E110000}"/>
    <cellStyle name="_골조분석표(B)_000실시공최소화방안_041112공사중지내역_제일기획_0727" xfId="4400" xr:uid="{00000000-0005-0000-0000-00004F110000}"/>
    <cellStyle name="_골조분석표(B)_000실시공최소화방안_제일기획_0727" xfId="4401" xr:uid="{00000000-0005-0000-0000-000050110000}"/>
    <cellStyle name="_골조분석표(B)_041112공사중지내역" xfId="4402" xr:uid="{00000000-0005-0000-0000-000051110000}"/>
    <cellStyle name="_골조분석표(B)_041112공사중지내역_041112공사중지내역" xfId="4403" xr:uid="{00000000-0005-0000-0000-000052110000}"/>
    <cellStyle name="_골조분석표(B)_041112공사중지내역_041112공사중지내역_제일기획_0727" xfId="4404" xr:uid="{00000000-0005-0000-0000-000053110000}"/>
    <cellStyle name="_골조분석표(B)_041112공사중지내역_제일기획_0727" xfId="4405" xr:uid="{00000000-0005-0000-0000-000054110000}"/>
    <cellStyle name="_골조분석표(B)_제일기획_0727" xfId="4406" xr:uid="{00000000-0005-0000-0000-000055110000}"/>
    <cellStyle name="_골조사전공사(마전)본사최종" xfId="4407" xr:uid="{00000000-0005-0000-0000-000056110000}"/>
    <cellStyle name="_골조사전공사(마전)본사최종_000실시공최소화방안" xfId="4408" xr:uid="{00000000-0005-0000-0000-000057110000}"/>
    <cellStyle name="_골조사전공사(마전)본사최종_000실시공최소화방안_041112공사중지내역" xfId="4409" xr:uid="{00000000-0005-0000-0000-000058110000}"/>
    <cellStyle name="_골조사전공사(마전)본사최종_000실시공최소화방안_041112공사중지내역_제일기획_0727" xfId="4410" xr:uid="{00000000-0005-0000-0000-000059110000}"/>
    <cellStyle name="_골조사전공사(마전)본사최종_000실시공최소화방안_제일기획_0727" xfId="4411" xr:uid="{00000000-0005-0000-0000-00005A110000}"/>
    <cellStyle name="_골조사전공사(마전)본사최종_041112공사중지내역" xfId="4412" xr:uid="{00000000-0005-0000-0000-00005B110000}"/>
    <cellStyle name="_골조사전공사(마전)본사최종_041112공사중지내역_041112공사중지내역" xfId="4413" xr:uid="{00000000-0005-0000-0000-00005C110000}"/>
    <cellStyle name="_골조사전공사(마전)본사최종_041112공사중지내역_041112공사중지내역_제일기획_0727" xfId="4414" xr:uid="{00000000-0005-0000-0000-00005D110000}"/>
    <cellStyle name="_골조사전공사(마전)본사최종_041112공사중지내역_제일기획_0727" xfId="4415" xr:uid="{00000000-0005-0000-0000-00005E110000}"/>
    <cellStyle name="_골조사전공사(마전)본사최종_제일기획_0727" xfId="4416" xr:uid="{00000000-0005-0000-0000-00005F110000}"/>
    <cellStyle name="_골조사전공사(마전)본사최종-1" xfId="4417" xr:uid="{00000000-0005-0000-0000-000060110000}"/>
    <cellStyle name="_골조사전공사(마전)본사최종-1_000실시공최소화방안" xfId="4418" xr:uid="{00000000-0005-0000-0000-000061110000}"/>
    <cellStyle name="_골조사전공사(마전)본사최종-1_000실시공최소화방안_041112공사중지내역" xfId="4419" xr:uid="{00000000-0005-0000-0000-000062110000}"/>
    <cellStyle name="_골조사전공사(마전)본사최종-1_000실시공최소화방안_041112공사중지내역_제일기획_0727" xfId="4420" xr:uid="{00000000-0005-0000-0000-000063110000}"/>
    <cellStyle name="_골조사전공사(마전)본사최종-1_000실시공최소화방안_제일기획_0727" xfId="4421" xr:uid="{00000000-0005-0000-0000-000064110000}"/>
    <cellStyle name="_골조사전공사(마전)본사최종-1_041112공사중지내역" xfId="4422" xr:uid="{00000000-0005-0000-0000-000065110000}"/>
    <cellStyle name="_골조사전공사(마전)본사최종-1_041112공사중지내역_041112공사중지내역" xfId="4423" xr:uid="{00000000-0005-0000-0000-000066110000}"/>
    <cellStyle name="_골조사전공사(마전)본사최종-1_041112공사중지내역_041112공사중지내역_제일기획_0727" xfId="4424" xr:uid="{00000000-0005-0000-0000-000067110000}"/>
    <cellStyle name="_골조사전공사(마전)본사최종-1_041112공사중지내역_제일기획_0727" xfId="4425" xr:uid="{00000000-0005-0000-0000-000068110000}"/>
    <cellStyle name="_골조사전공사(마전)본사최종-1_제일기획_0727" xfId="4426" xr:uid="{00000000-0005-0000-0000-000069110000}"/>
    <cellStyle name="_골조사전공사(옥수)본사최종" xfId="4427" xr:uid="{00000000-0005-0000-0000-00006A110000}"/>
    <cellStyle name="_골조사전공사(옥수)본사최종_000실시공최소화방안" xfId="4428" xr:uid="{00000000-0005-0000-0000-00006B110000}"/>
    <cellStyle name="_골조사전공사(옥수)본사최종_000실시공최소화방안_041112공사중지내역" xfId="4429" xr:uid="{00000000-0005-0000-0000-00006C110000}"/>
    <cellStyle name="_골조사전공사(옥수)본사최종_000실시공최소화방안_041112공사중지내역_제일기획_0727" xfId="4430" xr:uid="{00000000-0005-0000-0000-00006D110000}"/>
    <cellStyle name="_골조사전공사(옥수)본사최종_000실시공최소화방안_제일기획_0727" xfId="4431" xr:uid="{00000000-0005-0000-0000-00006E110000}"/>
    <cellStyle name="_골조사전공사(옥수)본사최종_041112공사중지내역" xfId="4432" xr:uid="{00000000-0005-0000-0000-00006F110000}"/>
    <cellStyle name="_골조사전공사(옥수)본사최종_041112공사중지내역_041112공사중지내역" xfId="4433" xr:uid="{00000000-0005-0000-0000-000070110000}"/>
    <cellStyle name="_골조사전공사(옥수)본사최종_041112공사중지내역_041112공사중지내역_제일기획_0727" xfId="4434" xr:uid="{00000000-0005-0000-0000-000071110000}"/>
    <cellStyle name="_골조사전공사(옥수)본사최종_041112공사중지내역_제일기획_0727" xfId="4435" xr:uid="{00000000-0005-0000-0000-000072110000}"/>
    <cellStyle name="_골조사전공사(옥수)본사최종_제일기획_0727" xfId="4436" xr:uid="{00000000-0005-0000-0000-000073110000}"/>
    <cellStyle name="_골조사전공사(월계-1)" xfId="4437" xr:uid="{00000000-0005-0000-0000-000074110000}"/>
    <cellStyle name="_골조사전공사(월계-1)_000실시공최소화방안" xfId="4438" xr:uid="{00000000-0005-0000-0000-000075110000}"/>
    <cellStyle name="_골조사전공사(월계-1)_000실시공최소화방안_041112공사중지내역" xfId="4439" xr:uid="{00000000-0005-0000-0000-000076110000}"/>
    <cellStyle name="_골조사전공사(월계-1)_000실시공최소화방안_041112공사중지내역_제일기획_0727" xfId="4440" xr:uid="{00000000-0005-0000-0000-000077110000}"/>
    <cellStyle name="_골조사전공사(월계-1)_000실시공최소화방안_제일기획_0727" xfId="4441" xr:uid="{00000000-0005-0000-0000-000078110000}"/>
    <cellStyle name="_골조사전공사(월계-1)_041112공사중지내역" xfId="4442" xr:uid="{00000000-0005-0000-0000-000079110000}"/>
    <cellStyle name="_골조사전공사(월계-1)_041112공사중지내역_041112공사중지내역" xfId="4443" xr:uid="{00000000-0005-0000-0000-00007A110000}"/>
    <cellStyle name="_골조사전공사(월계-1)_041112공사중지내역_041112공사중지내역_제일기획_0727" xfId="4444" xr:uid="{00000000-0005-0000-0000-00007B110000}"/>
    <cellStyle name="_골조사전공사(월계-1)_041112공사중지내역_제일기획_0727" xfId="4445" xr:uid="{00000000-0005-0000-0000-00007C110000}"/>
    <cellStyle name="_골조사전공사(월계-1)_제일기획_0727" xfId="4446" xr:uid="{00000000-0005-0000-0000-00007D110000}"/>
    <cellStyle name="_골조사전공사(월계-2 PIT+APT)" xfId="4447" xr:uid="{00000000-0005-0000-0000-00007E110000}"/>
    <cellStyle name="_골조사전공사(월계-2 PIT+APT)_000실시공최소화방안" xfId="4448" xr:uid="{00000000-0005-0000-0000-00007F110000}"/>
    <cellStyle name="_골조사전공사(월계-2 PIT+APT)_000실시공최소화방안_041112공사중지내역" xfId="4449" xr:uid="{00000000-0005-0000-0000-000080110000}"/>
    <cellStyle name="_골조사전공사(월계-2 PIT+APT)_000실시공최소화방안_041112공사중지내역_제일기획_0727" xfId="4450" xr:uid="{00000000-0005-0000-0000-000081110000}"/>
    <cellStyle name="_골조사전공사(월계-2 PIT+APT)_000실시공최소화방안_제일기획_0727" xfId="4451" xr:uid="{00000000-0005-0000-0000-000082110000}"/>
    <cellStyle name="_골조사전공사(월계-2 PIT+APT)_041112공사중지내역" xfId="4452" xr:uid="{00000000-0005-0000-0000-000083110000}"/>
    <cellStyle name="_골조사전공사(월계-2 PIT+APT)_041112공사중지내역_041112공사중지내역" xfId="4453" xr:uid="{00000000-0005-0000-0000-000084110000}"/>
    <cellStyle name="_골조사전공사(월계-2 PIT+APT)_041112공사중지내역_041112공사중지내역_제일기획_0727" xfId="4454" xr:uid="{00000000-0005-0000-0000-000085110000}"/>
    <cellStyle name="_골조사전공사(월계-2 PIT+APT)_041112공사중지내역_제일기획_0727" xfId="4455" xr:uid="{00000000-0005-0000-0000-000086110000}"/>
    <cellStyle name="_골조사전공사(월계-2 PIT+APT)_제일기획_0727" xfId="4456" xr:uid="{00000000-0005-0000-0000-000087110000}"/>
    <cellStyle name="_골조사전공사(월계-2)" xfId="4457" xr:uid="{00000000-0005-0000-0000-000088110000}"/>
    <cellStyle name="_골조사전공사(월계-2)_000실시공최소화방안" xfId="4458" xr:uid="{00000000-0005-0000-0000-000089110000}"/>
    <cellStyle name="_골조사전공사(월계-2)_000실시공최소화방안_041112공사중지내역" xfId="4459" xr:uid="{00000000-0005-0000-0000-00008A110000}"/>
    <cellStyle name="_골조사전공사(월계-2)_000실시공최소화방안_041112공사중지내역_제일기획_0727" xfId="4460" xr:uid="{00000000-0005-0000-0000-00008B110000}"/>
    <cellStyle name="_골조사전공사(월계-2)_000실시공최소화방안_제일기획_0727" xfId="4461" xr:uid="{00000000-0005-0000-0000-00008C110000}"/>
    <cellStyle name="_골조사전공사(월계-2)_041112공사중지내역" xfId="4462" xr:uid="{00000000-0005-0000-0000-00008D110000}"/>
    <cellStyle name="_골조사전공사(월계-2)_041112공사중지내역_041112공사중지내역" xfId="4463" xr:uid="{00000000-0005-0000-0000-00008E110000}"/>
    <cellStyle name="_골조사전공사(월계-2)_041112공사중지내역_041112공사중지내역_제일기획_0727" xfId="4464" xr:uid="{00000000-0005-0000-0000-00008F110000}"/>
    <cellStyle name="_골조사전공사(월계-2)_041112공사중지내역_제일기획_0727" xfId="4465" xr:uid="{00000000-0005-0000-0000-000090110000}"/>
    <cellStyle name="_골조사전공사(월계-2)_제일기획_0727" xfId="4466" xr:uid="{00000000-0005-0000-0000-000091110000}"/>
    <cellStyle name="_공사개요" xfId="4467" xr:uid="{00000000-0005-0000-0000-000092110000}"/>
    <cellStyle name="_공사개요(월계)" xfId="4468" xr:uid="{00000000-0005-0000-0000-000093110000}"/>
    <cellStyle name="_공사개요(월계)_000실시공최소화방안" xfId="4469" xr:uid="{00000000-0005-0000-0000-000094110000}"/>
    <cellStyle name="_공사개요(월계)_000실시공최소화방안_041112공사중지내역" xfId="4470" xr:uid="{00000000-0005-0000-0000-000095110000}"/>
    <cellStyle name="_공사개요(월계)_000실시공최소화방안_041112공사중지내역_제일기획_0727" xfId="4471" xr:uid="{00000000-0005-0000-0000-000096110000}"/>
    <cellStyle name="_공사개요(월계)_000실시공최소화방안_제일기획_0727" xfId="4472" xr:uid="{00000000-0005-0000-0000-000097110000}"/>
    <cellStyle name="_공사개요(월계)_041112공사중지내역" xfId="4473" xr:uid="{00000000-0005-0000-0000-000098110000}"/>
    <cellStyle name="_공사개요(월계)_041112공사중지내역_041112공사중지내역" xfId="4474" xr:uid="{00000000-0005-0000-0000-000099110000}"/>
    <cellStyle name="_공사개요(월계)_041112공사중지내역_041112공사중지내역_제일기획_0727" xfId="4475" xr:uid="{00000000-0005-0000-0000-00009A110000}"/>
    <cellStyle name="_공사개요(월계)_041112공사중지내역_제일기획_0727" xfId="4476" xr:uid="{00000000-0005-0000-0000-00009B110000}"/>
    <cellStyle name="_공사개요(월계)_제일기획_0727" xfId="4477" xr:uid="{00000000-0005-0000-0000-00009C110000}"/>
    <cellStyle name="_관람객DB3" xfId="4478" xr:uid="{00000000-0005-0000-0000-00009D110000}"/>
    <cellStyle name="_관재06년2-황과장님" xfId="4479" xr:uid="{00000000-0005-0000-0000-00009E110000}"/>
    <cellStyle name="_광고팀(20051115)" xfId="4480" xr:uid="{00000000-0005-0000-0000-00009F110000}"/>
    <cellStyle name="_구매총무팀" xfId="4481" xr:uid="{00000000-0005-0000-0000-0000A0110000}"/>
    <cellStyle name="_구매총무팀_제일기획_0727" xfId="4482" xr:uid="{00000000-0005-0000-0000-0000A1110000}"/>
    <cellStyle name="_그룹분석" xfId="4483" xr:uid="{00000000-0005-0000-0000-0000A2110000}"/>
    <cellStyle name="_기업데이타로 본 주가" xfId="4484" xr:uid="{00000000-0005-0000-0000-0000A3110000}"/>
    <cellStyle name="_기업데이타로 본 주가 2" xfId="4485" xr:uid="{00000000-0005-0000-0000-0000A4110000}"/>
    <cellStyle name="_년도별시가총액상위50" xfId="4486" xr:uid="{00000000-0005-0000-0000-0000A5110000}"/>
    <cellStyle name="_년도별시가총액상위50 2" xfId="4487" xr:uid="{00000000-0005-0000-0000-0000A6110000}"/>
    <cellStyle name="_년도별신장" xfId="4488" xr:uid="{00000000-0005-0000-0000-0000A7110000}"/>
    <cellStyle name="_년도별신장 2" xfId="4489" xr:uid="{00000000-0005-0000-0000-0000A8110000}"/>
    <cellStyle name="_대신증권리포트수정판" xfId="4490" xr:uid="{00000000-0005-0000-0000-0000A9110000}"/>
    <cellStyle name="_대신증권리포트수정판_대신증권리포트수정판" xfId="4491" xr:uid="{00000000-0005-0000-0000-0000AA110000}"/>
    <cellStyle name="_대신증권리포트수정판_대차대조표" xfId="4492" xr:uid="{00000000-0005-0000-0000-0000AB110000}"/>
    <cellStyle name="_대신증권리포트수정판_현금흐름표" xfId="4493" xr:uid="{00000000-0005-0000-0000-0000AC110000}"/>
    <cellStyle name="_대표님 Factbook - 20080514" xfId="4494" xr:uid="{00000000-0005-0000-0000-0000AD110000}"/>
    <cellStyle name="_대형사 상대수익률(변승재-050519)" xfId="4495" xr:uid="{00000000-0005-0000-0000-0000AE110000}"/>
    <cellStyle name="_대형사 상대수익률(변승재-050519) 2" xfId="4496" xr:uid="{00000000-0005-0000-0000-0000AF110000}"/>
    <cellStyle name="_두산중공업 4Q07 consensus" xfId="4497" xr:uid="{00000000-0005-0000-0000-0000B0110000}"/>
    <cellStyle name="_두중_peer group과 비교_070808" xfId="4498" xr:uid="{00000000-0005-0000-0000-0000B1110000}"/>
    <cellStyle name="_마전골조분석" xfId="4499" xr:uid="{00000000-0005-0000-0000-0000B2110000}"/>
    <cellStyle name="_마전골조분석_000실시공최소화방안" xfId="4500" xr:uid="{00000000-0005-0000-0000-0000B3110000}"/>
    <cellStyle name="_마전골조분석_000실시공최소화방안_041112공사중지내역" xfId="4501" xr:uid="{00000000-0005-0000-0000-0000B4110000}"/>
    <cellStyle name="_마전골조분석_000실시공최소화방안_041112공사중지내역_제일기획_0727" xfId="4502" xr:uid="{00000000-0005-0000-0000-0000B5110000}"/>
    <cellStyle name="_마전골조분석_000실시공최소화방안_제일기획_0727" xfId="4503" xr:uid="{00000000-0005-0000-0000-0000B6110000}"/>
    <cellStyle name="_마전골조분석_041112공사중지내역" xfId="4504" xr:uid="{00000000-0005-0000-0000-0000B7110000}"/>
    <cellStyle name="_마전골조분석_041112공사중지내역_041112공사중지내역" xfId="4505" xr:uid="{00000000-0005-0000-0000-0000B8110000}"/>
    <cellStyle name="_마전골조분석_041112공사중지내역_041112공사중지내역_제일기획_0727" xfId="4506" xr:uid="{00000000-0005-0000-0000-0000B9110000}"/>
    <cellStyle name="_마전골조분석_041112공사중지내역_제일기획_0727" xfId="4507" xr:uid="{00000000-0005-0000-0000-0000BA110000}"/>
    <cellStyle name="_마전골조분석_제일기획_0727" xfId="4508" xr:uid="{00000000-0005-0000-0000-0000BB110000}"/>
    <cellStyle name="_마전파일사전공사-수정" xfId="4509" xr:uid="{00000000-0005-0000-0000-0000BC110000}"/>
    <cellStyle name="_보강사전(검토)" xfId="4510" xr:uid="{00000000-0005-0000-0000-0000BD110000}"/>
    <cellStyle name="_사전공사 - 대치아파트 1차 (02.11.08)" xfId="4511" xr:uid="{00000000-0005-0000-0000-0000BE110000}"/>
    <cellStyle name="_사전공사 - 대치아파트 1차 (02.11.08)_000실시공최소화방안" xfId="4512" xr:uid="{00000000-0005-0000-0000-0000BF110000}"/>
    <cellStyle name="_사전공사 - 대치아파트 1차 (02.11.08)_000실시공최소화방안_041112공사중지내역" xfId="4513" xr:uid="{00000000-0005-0000-0000-0000C0110000}"/>
    <cellStyle name="_사전공사 - 대치아파트 1차 (02.11.08)_000실시공최소화방안_041112공사중지내역_제일기획_0727" xfId="4514" xr:uid="{00000000-0005-0000-0000-0000C1110000}"/>
    <cellStyle name="_사전공사 - 대치아파트 1차 (02.11.08)_000실시공최소화방안_제일기획_0727" xfId="4515" xr:uid="{00000000-0005-0000-0000-0000C2110000}"/>
    <cellStyle name="_사전공사 - 대치아파트 1차 (02.11.08)_041112공사중지내역" xfId="4516" xr:uid="{00000000-0005-0000-0000-0000C3110000}"/>
    <cellStyle name="_사전공사 - 대치아파트 1차 (02.11.08)_041112공사중지내역_041112공사중지내역" xfId="4517" xr:uid="{00000000-0005-0000-0000-0000C4110000}"/>
    <cellStyle name="_사전공사 - 대치아파트 1차 (02.11.08)_041112공사중지내역_041112공사중지내역_제일기획_0727" xfId="4518" xr:uid="{00000000-0005-0000-0000-0000C5110000}"/>
    <cellStyle name="_사전공사 - 대치아파트 1차 (02.11.08)_041112공사중지내역_제일기획_0727" xfId="4519" xr:uid="{00000000-0005-0000-0000-0000C6110000}"/>
    <cellStyle name="_사전공사 - 대치아파트 1차 (02.11.08)_송도파일" xfId="4520" xr:uid="{00000000-0005-0000-0000-0000C7110000}"/>
    <cellStyle name="_사전공사 - 대치아파트 1차 (02.11.08)_송도파일_000실시공최소화방안" xfId="4521" xr:uid="{00000000-0005-0000-0000-0000C8110000}"/>
    <cellStyle name="_사전공사 - 대치아파트 1차 (02.11.08)_송도파일_000실시공최소화방안_041112공사중지내역" xfId="4522" xr:uid="{00000000-0005-0000-0000-0000C9110000}"/>
    <cellStyle name="_사전공사 - 대치아파트 1차 (02.11.08)_송도파일_000실시공최소화방안_041112공사중지내역_제일기획_0727" xfId="4523" xr:uid="{00000000-0005-0000-0000-0000CA110000}"/>
    <cellStyle name="_사전공사 - 대치아파트 1차 (02.11.08)_송도파일_000실시공최소화방안_제일기획_0727" xfId="4524" xr:uid="{00000000-0005-0000-0000-0000CB110000}"/>
    <cellStyle name="_사전공사 - 대치아파트 1차 (02.11.08)_송도파일_041112공사중지내역" xfId="4525" xr:uid="{00000000-0005-0000-0000-0000CC110000}"/>
    <cellStyle name="_사전공사 - 대치아파트 1차 (02.11.08)_송도파일_041112공사중지내역_041112공사중지내역" xfId="4526" xr:uid="{00000000-0005-0000-0000-0000CD110000}"/>
    <cellStyle name="_사전공사 - 대치아파트 1차 (02.11.08)_송도파일_041112공사중지내역_041112공사중지내역_제일기획_0727" xfId="4527" xr:uid="{00000000-0005-0000-0000-0000CE110000}"/>
    <cellStyle name="_사전공사 - 대치아파트 1차 (02.11.08)_송도파일_041112공사중지내역_제일기획_0727" xfId="4528" xr:uid="{00000000-0005-0000-0000-0000CF110000}"/>
    <cellStyle name="_사전공사 - 대치아파트 1차 (02.11.08)_송도파일_제일기획_0727" xfId="4529" xr:uid="{00000000-0005-0000-0000-0000D0110000}"/>
    <cellStyle name="_사전공사 - 대치아파트 1차 (02.11.08)_일주파일" xfId="4530" xr:uid="{00000000-0005-0000-0000-0000D1110000}"/>
    <cellStyle name="_사전공사 - 대치아파트 1차 (02.11.08)_일주파일_000실시공최소화방안" xfId="4531" xr:uid="{00000000-0005-0000-0000-0000D2110000}"/>
    <cellStyle name="_사전공사 - 대치아파트 1차 (02.11.08)_일주파일_000실시공최소화방안_041112공사중지내역" xfId="4532" xr:uid="{00000000-0005-0000-0000-0000D3110000}"/>
    <cellStyle name="_사전공사 - 대치아파트 1차 (02.11.08)_일주파일_000실시공최소화방안_041112공사중지내역_제일기획_0727" xfId="4533" xr:uid="{00000000-0005-0000-0000-0000D4110000}"/>
    <cellStyle name="_사전공사 - 대치아파트 1차 (02.11.08)_일주파일_000실시공최소화방안_제일기획_0727" xfId="4534" xr:uid="{00000000-0005-0000-0000-0000D5110000}"/>
    <cellStyle name="_사전공사 - 대치아파트 1차 (02.11.08)_일주파일_041112공사중지내역" xfId="4535" xr:uid="{00000000-0005-0000-0000-0000D6110000}"/>
    <cellStyle name="_사전공사 - 대치아파트 1차 (02.11.08)_일주파일_041112공사중지내역_041112공사중지내역" xfId="4536" xr:uid="{00000000-0005-0000-0000-0000D7110000}"/>
    <cellStyle name="_사전공사 - 대치아파트 1차 (02.11.08)_일주파일_041112공사중지내역_041112공사중지내역_제일기획_0727" xfId="4537" xr:uid="{00000000-0005-0000-0000-0000D8110000}"/>
    <cellStyle name="_사전공사 - 대치아파트 1차 (02.11.08)_일주파일_041112공사중지내역_제일기획_0727" xfId="4538" xr:uid="{00000000-0005-0000-0000-0000D9110000}"/>
    <cellStyle name="_사전공사 - 대치아파트 1차 (02.11.08)_일주파일_제일기획_0727" xfId="4539" xr:uid="{00000000-0005-0000-0000-0000DA110000}"/>
    <cellStyle name="_사전공사 - 대치아파트 1차 (02.11.08)_제일기획_0727" xfId="4540" xr:uid="{00000000-0005-0000-0000-0000DB110000}"/>
    <cellStyle name="_사전공사 - 대치아파트 1차 (02.11.08)_파일공사" xfId="4541" xr:uid="{00000000-0005-0000-0000-0000DC110000}"/>
    <cellStyle name="_사전공사 - 대치아파트 1차 (02.11.08)_파일공사(30M)" xfId="4542" xr:uid="{00000000-0005-0000-0000-0000DD110000}"/>
    <cellStyle name="_사전공사 - 대치아파트 1차 (02.11.08)_파일공사(30M)_000실시공최소화방안" xfId="4543" xr:uid="{00000000-0005-0000-0000-0000DE110000}"/>
    <cellStyle name="_사전공사 - 대치아파트 1차 (02.11.08)_파일공사(30M)_000실시공최소화방안_041112공사중지내역" xfId="4544" xr:uid="{00000000-0005-0000-0000-0000DF110000}"/>
    <cellStyle name="_사전공사 - 대치아파트 1차 (02.11.08)_파일공사(30M)_000실시공최소화방안_041112공사중지내역_제일기획_0727" xfId="4545" xr:uid="{00000000-0005-0000-0000-0000E0110000}"/>
    <cellStyle name="_사전공사 - 대치아파트 1차 (02.11.08)_파일공사(30M)_000실시공최소화방안_제일기획_0727" xfId="4546" xr:uid="{00000000-0005-0000-0000-0000E1110000}"/>
    <cellStyle name="_사전공사 - 대치아파트 1차 (02.11.08)_파일공사(30M)_041112공사중지내역" xfId="4547" xr:uid="{00000000-0005-0000-0000-0000E2110000}"/>
    <cellStyle name="_사전공사 - 대치아파트 1차 (02.11.08)_파일공사(30M)_041112공사중지내역_041112공사중지내역" xfId="4548" xr:uid="{00000000-0005-0000-0000-0000E3110000}"/>
    <cellStyle name="_사전공사 - 대치아파트 1차 (02.11.08)_파일공사(30M)_041112공사중지내역_041112공사중지내역_제일기획_0727" xfId="4549" xr:uid="{00000000-0005-0000-0000-0000E4110000}"/>
    <cellStyle name="_사전공사 - 대치아파트 1차 (02.11.08)_파일공사(30M)_041112공사중지내역_제일기획_0727" xfId="4550" xr:uid="{00000000-0005-0000-0000-0000E5110000}"/>
    <cellStyle name="_사전공사 - 대치아파트 1차 (02.11.08)_파일공사(30M)_제일기획_0727" xfId="4551" xr:uid="{00000000-0005-0000-0000-0000E6110000}"/>
    <cellStyle name="_사전공사 - 대치아파트 1차 (02.11.08)_파일공사_000실시공최소화방안" xfId="4552" xr:uid="{00000000-0005-0000-0000-0000E7110000}"/>
    <cellStyle name="_사전공사 - 대치아파트 1차 (02.11.08)_파일공사_000실시공최소화방안_041112공사중지내역" xfId="4553" xr:uid="{00000000-0005-0000-0000-0000E8110000}"/>
    <cellStyle name="_사전공사 - 대치아파트 1차 (02.11.08)_파일공사_000실시공최소화방안_041112공사중지내역_제일기획_0727" xfId="4554" xr:uid="{00000000-0005-0000-0000-0000E9110000}"/>
    <cellStyle name="_사전공사 - 대치아파트 1차 (02.11.08)_파일공사_000실시공최소화방안_제일기획_0727" xfId="4555" xr:uid="{00000000-0005-0000-0000-0000EA110000}"/>
    <cellStyle name="_사전공사 - 대치아파트 1차 (02.11.08)_파일공사_041112공사중지내역" xfId="4556" xr:uid="{00000000-0005-0000-0000-0000EB110000}"/>
    <cellStyle name="_사전공사 - 대치아파트 1차 (02.11.08)_파일공사_041112공사중지내역_041112공사중지내역" xfId="4557" xr:uid="{00000000-0005-0000-0000-0000EC110000}"/>
    <cellStyle name="_사전공사 - 대치아파트 1차 (02.11.08)_파일공사_041112공사중지내역_041112공사중지내역_제일기획_0727" xfId="4558" xr:uid="{00000000-0005-0000-0000-0000ED110000}"/>
    <cellStyle name="_사전공사 - 대치아파트 1차 (02.11.08)_파일공사_041112공사중지내역_제일기획_0727" xfId="4559" xr:uid="{00000000-0005-0000-0000-0000EE110000}"/>
    <cellStyle name="_사전공사 - 대치아파트 1차 (02.11.08)_파일공사_제일기획_0727" xfId="4560" xr:uid="{00000000-0005-0000-0000-0000EF110000}"/>
    <cellStyle name="_사전공사 - 대치아파트 2차 (02.10.24)" xfId="4561" xr:uid="{00000000-0005-0000-0000-0000F0110000}"/>
    <cellStyle name="_사전공사 - 대치아파트 2차 (02.10.24)_000실시공최소화방안" xfId="4562" xr:uid="{00000000-0005-0000-0000-0000F1110000}"/>
    <cellStyle name="_사전공사 - 대치아파트 2차 (02.10.24)_000실시공최소화방안_041112공사중지내역" xfId="4563" xr:uid="{00000000-0005-0000-0000-0000F2110000}"/>
    <cellStyle name="_사전공사 - 대치아파트 2차 (02.10.24)_000실시공최소화방안_041112공사중지내역_제일기획_0727" xfId="4564" xr:uid="{00000000-0005-0000-0000-0000F3110000}"/>
    <cellStyle name="_사전공사 - 대치아파트 2차 (02.10.24)_000실시공최소화방안_제일기획_0727" xfId="4565" xr:uid="{00000000-0005-0000-0000-0000F4110000}"/>
    <cellStyle name="_사전공사 - 대치아파트 2차 (02.10.24)_041112공사중지내역" xfId="4566" xr:uid="{00000000-0005-0000-0000-0000F5110000}"/>
    <cellStyle name="_사전공사 - 대치아파트 2차 (02.10.24)_041112공사중지내역_041112공사중지내역" xfId="4567" xr:uid="{00000000-0005-0000-0000-0000F6110000}"/>
    <cellStyle name="_사전공사 - 대치아파트 2차 (02.10.24)_041112공사중지내역_041112공사중지내역_제일기획_0727" xfId="4568" xr:uid="{00000000-0005-0000-0000-0000F7110000}"/>
    <cellStyle name="_사전공사 - 대치아파트 2차 (02.10.24)_041112공사중지내역_제일기획_0727" xfId="4569" xr:uid="{00000000-0005-0000-0000-0000F8110000}"/>
    <cellStyle name="_사전공사 - 대치아파트 2차 (02.10.24)_송도파일" xfId="4570" xr:uid="{00000000-0005-0000-0000-0000F9110000}"/>
    <cellStyle name="_사전공사 - 대치아파트 2차 (02.10.24)_송도파일_000실시공최소화방안" xfId="4571" xr:uid="{00000000-0005-0000-0000-0000FA110000}"/>
    <cellStyle name="_사전공사 - 대치아파트 2차 (02.10.24)_송도파일_000실시공최소화방안_041112공사중지내역" xfId="4572" xr:uid="{00000000-0005-0000-0000-0000FB110000}"/>
    <cellStyle name="_사전공사 - 대치아파트 2차 (02.10.24)_송도파일_000실시공최소화방안_041112공사중지내역_제일기획_0727" xfId="4573" xr:uid="{00000000-0005-0000-0000-0000FC110000}"/>
    <cellStyle name="_사전공사 - 대치아파트 2차 (02.10.24)_송도파일_000실시공최소화방안_제일기획_0727" xfId="4574" xr:uid="{00000000-0005-0000-0000-0000FD110000}"/>
    <cellStyle name="_사전공사 - 대치아파트 2차 (02.10.24)_송도파일_041112공사중지내역" xfId="4575" xr:uid="{00000000-0005-0000-0000-0000FE110000}"/>
    <cellStyle name="_사전공사 - 대치아파트 2차 (02.10.24)_송도파일_041112공사중지내역_041112공사중지내역" xfId="4576" xr:uid="{00000000-0005-0000-0000-0000FF110000}"/>
    <cellStyle name="_사전공사 - 대치아파트 2차 (02.10.24)_송도파일_041112공사중지내역_041112공사중지내역_제일기획_0727" xfId="4577" xr:uid="{00000000-0005-0000-0000-000000120000}"/>
    <cellStyle name="_사전공사 - 대치아파트 2차 (02.10.24)_송도파일_041112공사중지내역_제일기획_0727" xfId="4578" xr:uid="{00000000-0005-0000-0000-000001120000}"/>
    <cellStyle name="_사전공사 - 대치아파트 2차 (02.10.24)_송도파일_제일기획_0727" xfId="4579" xr:uid="{00000000-0005-0000-0000-000002120000}"/>
    <cellStyle name="_사전공사 - 대치아파트 2차 (02.10.24)_일주파일" xfId="4580" xr:uid="{00000000-0005-0000-0000-000003120000}"/>
    <cellStyle name="_사전공사 - 대치아파트 2차 (02.10.24)_일주파일_000실시공최소화방안" xfId="4581" xr:uid="{00000000-0005-0000-0000-000004120000}"/>
    <cellStyle name="_사전공사 - 대치아파트 2차 (02.10.24)_일주파일_000실시공최소화방안_041112공사중지내역" xfId="4582" xr:uid="{00000000-0005-0000-0000-000005120000}"/>
    <cellStyle name="_사전공사 - 대치아파트 2차 (02.10.24)_일주파일_000실시공최소화방안_041112공사중지내역_제일기획_0727" xfId="4583" xr:uid="{00000000-0005-0000-0000-000006120000}"/>
    <cellStyle name="_사전공사 - 대치아파트 2차 (02.10.24)_일주파일_000실시공최소화방안_제일기획_0727" xfId="4584" xr:uid="{00000000-0005-0000-0000-000007120000}"/>
    <cellStyle name="_사전공사 - 대치아파트 2차 (02.10.24)_일주파일_041112공사중지내역" xfId="4585" xr:uid="{00000000-0005-0000-0000-000008120000}"/>
    <cellStyle name="_사전공사 - 대치아파트 2차 (02.10.24)_일주파일_041112공사중지내역_041112공사중지내역" xfId="4586" xr:uid="{00000000-0005-0000-0000-000009120000}"/>
    <cellStyle name="_사전공사 - 대치아파트 2차 (02.10.24)_일주파일_041112공사중지내역_041112공사중지내역_제일기획_0727" xfId="4587" xr:uid="{00000000-0005-0000-0000-00000A120000}"/>
    <cellStyle name="_사전공사 - 대치아파트 2차 (02.10.24)_일주파일_041112공사중지내역_제일기획_0727" xfId="4588" xr:uid="{00000000-0005-0000-0000-00000B120000}"/>
    <cellStyle name="_사전공사 - 대치아파트 2차 (02.10.24)_일주파일_제일기획_0727" xfId="4589" xr:uid="{00000000-0005-0000-0000-00000C120000}"/>
    <cellStyle name="_사전공사 - 대치아파트 2차 (02.10.24)_제일기획_0727" xfId="4590" xr:uid="{00000000-0005-0000-0000-00000D120000}"/>
    <cellStyle name="_사전공사 - 대치아파트 2차 (02.10.24)_파일공사" xfId="4591" xr:uid="{00000000-0005-0000-0000-00000E120000}"/>
    <cellStyle name="_사전공사 - 대치아파트 2차 (02.10.24)_파일공사(30M)" xfId="4592" xr:uid="{00000000-0005-0000-0000-00000F120000}"/>
    <cellStyle name="_사전공사 - 대치아파트 2차 (02.10.24)_파일공사(30M)_000실시공최소화방안" xfId="4593" xr:uid="{00000000-0005-0000-0000-000010120000}"/>
    <cellStyle name="_사전공사 - 대치아파트 2차 (02.10.24)_파일공사(30M)_000실시공최소화방안_041112공사중지내역" xfId="4594" xr:uid="{00000000-0005-0000-0000-000011120000}"/>
    <cellStyle name="_사전공사 - 대치아파트 2차 (02.10.24)_파일공사(30M)_000실시공최소화방안_041112공사중지내역_제일기획_0727" xfId="4595" xr:uid="{00000000-0005-0000-0000-000012120000}"/>
    <cellStyle name="_사전공사 - 대치아파트 2차 (02.10.24)_파일공사(30M)_000실시공최소화방안_제일기획_0727" xfId="4596" xr:uid="{00000000-0005-0000-0000-000013120000}"/>
    <cellStyle name="_사전공사 - 대치아파트 2차 (02.10.24)_파일공사(30M)_041112공사중지내역" xfId="4597" xr:uid="{00000000-0005-0000-0000-000014120000}"/>
    <cellStyle name="_사전공사 - 대치아파트 2차 (02.10.24)_파일공사(30M)_041112공사중지내역_041112공사중지내역" xfId="4598" xr:uid="{00000000-0005-0000-0000-000015120000}"/>
    <cellStyle name="_사전공사 - 대치아파트 2차 (02.10.24)_파일공사(30M)_041112공사중지내역_041112공사중지내역_제일기획_0727" xfId="4599" xr:uid="{00000000-0005-0000-0000-000016120000}"/>
    <cellStyle name="_사전공사 - 대치아파트 2차 (02.10.24)_파일공사(30M)_041112공사중지내역_제일기획_0727" xfId="4600" xr:uid="{00000000-0005-0000-0000-000017120000}"/>
    <cellStyle name="_사전공사 - 대치아파트 2차 (02.10.24)_파일공사(30M)_제일기획_0727" xfId="4601" xr:uid="{00000000-0005-0000-0000-000018120000}"/>
    <cellStyle name="_사전공사 - 대치아파트 2차 (02.10.24)_파일공사_000실시공최소화방안" xfId="4602" xr:uid="{00000000-0005-0000-0000-000019120000}"/>
    <cellStyle name="_사전공사 - 대치아파트 2차 (02.10.24)_파일공사_000실시공최소화방안_041112공사중지내역" xfId="4603" xr:uid="{00000000-0005-0000-0000-00001A120000}"/>
    <cellStyle name="_사전공사 - 대치아파트 2차 (02.10.24)_파일공사_000실시공최소화방안_041112공사중지내역_제일기획_0727" xfId="4604" xr:uid="{00000000-0005-0000-0000-00001B120000}"/>
    <cellStyle name="_사전공사 - 대치아파트 2차 (02.10.24)_파일공사_000실시공최소화방안_제일기획_0727" xfId="4605" xr:uid="{00000000-0005-0000-0000-00001C120000}"/>
    <cellStyle name="_사전공사 - 대치아파트 2차 (02.10.24)_파일공사_041112공사중지내역" xfId="4606" xr:uid="{00000000-0005-0000-0000-00001D120000}"/>
    <cellStyle name="_사전공사 - 대치아파트 2차 (02.10.24)_파일공사_041112공사중지내역_041112공사중지내역" xfId="4607" xr:uid="{00000000-0005-0000-0000-00001E120000}"/>
    <cellStyle name="_사전공사 - 대치아파트 2차 (02.10.24)_파일공사_041112공사중지내역_041112공사중지내역_제일기획_0727" xfId="4608" xr:uid="{00000000-0005-0000-0000-00001F120000}"/>
    <cellStyle name="_사전공사 - 대치아파트 2차 (02.10.24)_파일공사_041112공사중지내역_제일기획_0727" xfId="4609" xr:uid="{00000000-0005-0000-0000-000020120000}"/>
    <cellStyle name="_사전공사 - 대치아파트 2차 (02.10.24)_파일공사_제일기획_0727" xfId="4610" xr:uid="{00000000-0005-0000-0000-000021120000}"/>
    <cellStyle name="_사전공사 검토양식" xfId="4611" xr:uid="{00000000-0005-0000-0000-000022120000}"/>
    <cellStyle name="_사전공사(토목본사검토) " xfId="4612" xr:uid="{00000000-0005-0000-0000-000023120000}"/>
    <cellStyle name="_사전공사(토목본사검토) _000실시공최소화방안" xfId="4613" xr:uid="{00000000-0005-0000-0000-000024120000}"/>
    <cellStyle name="_사전공사(토목본사검토) _000실시공최소화방안_041112공사중지내역" xfId="4614" xr:uid="{00000000-0005-0000-0000-000025120000}"/>
    <cellStyle name="_사전공사(토목본사검토) _000실시공최소화방안_041112공사중지내역_제일기획_0727" xfId="4615" xr:uid="{00000000-0005-0000-0000-000026120000}"/>
    <cellStyle name="_사전공사(토목본사검토) _000실시공최소화방안_제일기획_0727" xfId="4616" xr:uid="{00000000-0005-0000-0000-000027120000}"/>
    <cellStyle name="_사전공사(토목본사검토) _041112공사중지내역" xfId="4617" xr:uid="{00000000-0005-0000-0000-000028120000}"/>
    <cellStyle name="_사전공사(토목본사검토) _041112공사중지내역_041112공사중지내역" xfId="4618" xr:uid="{00000000-0005-0000-0000-000029120000}"/>
    <cellStyle name="_사전공사(토목본사검토) _041112공사중지내역_041112공사중지내역_제일기획_0727" xfId="4619" xr:uid="{00000000-0005-0000-0000-00002A120000}"/>
    <cellStyle name="_사전공사(토목본사검토) _041112공사중지내역_제일기획_0727" xfId="4620" xr:uid="{00000000-0005-0000-0000-00002B120000}"/>
    <cellStyle name="_사전공사(토목본사검토) _3.아파트(옥수)" xfId="4621" xr:uid="{00000000-0005-0000-0000-00002C120000}"/>
    <cellStyle name="_사전공사(토목본사검토) _3.아파트(옥수)_000실시공최소화방안" xfId="4622" xr:uid="{00000000-0005-0000-0000-00002D120000}"/>
    <cellStyle name="_사전공사(토목본사검토) _3.아파트(옥수)_000실시공최소화방안_041112공사중지내역" xfId="4623" xr:uid="{00000000-0005-0000-0000-00002E120000}"/>
    <cellStyle name="_사전공사(토목본사검토) _3.아파트(옥수)_000실시공최소화방안_041112공사중지내역_제일기획_0727" xfId="4624" xr:uid="{00000000-0005-0000-0000-00002F120000}"/>
    <cellStyle name="_사전공사(토목본사검토) _3.아파트(옥수)_000실시공최소화방안_제일기획_0727" xfId="4625" xr:uid="{00000000-0005-0000-0000-000030120000}"/>
    <cellStyle name="_사전공사(토목본사검토) _3.아파트(옥수)_041112공사중지내역" xfId="4626" xr:uid="{00000000-0005-0000-0000-000031120000}"/>
    <cellStyle name="_사전공사(토목본사검토) _3.아파트(옥수)_041112공사중지내역_041112공사중지내역" xfId="4627" xr:uid="{00000000-0005-0000-0000-000032120000}"/>
    <cellStyle name="_사전공사(토목본사검토) _3.아파트(옥수)_041112공사중지내역_041112공사중지내역_제일기획_0727" xfId="4628" xr:uid="{00000000-0005-0000-0000-000033120000}"/>
    <cellStyle name="_사전공사(토목본사검토) _3.아파트(옥수)_041112공사중지내역_제일기획_0727" xfId="4629" xr:uid="{00000000-0005-0000-0000-000034120000}"/>
    <cellStyle name="_사전공사(토목본사검토) _3.아파트(옥수)_제일기획_0727" xfId="4630" xr:uid="{00000000-0005-0000-0000-000035120000}"/>
    <cellStyle name="_사전공사(토목본사검토) _pit면적" xfId="4631" xr:uid="{00000000-0005-0000-0000-000036120000}"/>
    <cellStyle name="_사전공사(토목본사검토) _pit면적_000실시공최소화방안" xfId="4632" xr:uid="{00000000-0005-0000-0000-000037120000}"/>
    <cellStyle name="_사전공사(토목본사검토) _pit면적_000실시공최소화방안_041112공사중지내역" xfId="4633" xr:uid="{00000000-0005-0000-0000-000038120000}"/>
    <cellStyle name="_사전공사(토목본사검토) _pit면적_000실시공최소화방안_041112공사중지내역_제일기획_0727" xfId="4634" xr:uid="{00000000-0005-0000-0000-000039120000}"/>
    <cellStyle name="_사전공사(토목본사검토) _pit면적_000실시공최소화방안_제일기획_0727" xfId="4635" xr:uid="{00000000-0005-0000-0000-00003A120000}"/>
    <cellStyle name="_사전공사(토목본사검토) _pit면적_041112공사중지내역" xfId="4636" xr:uid="{00000000-0005-0000-0000-00003B120000}"/>
    <cellStyle name="_사전공사(토목본사검토) _pit면적_041112공사중지내역_041112공사중지내역" xfId="4637" xr:uid="{00000000-0005-0000-0000-00003C120000}"/>
    <cellStyle name="_사전공사(토목본사검토) _pit면적_041112공사중지내역_041112공사중지내역_제일기획_0727" xfId="4638" xr:uid="{00000000-0005-0000-0000-00003D120000}"/>
    <cellStyle name="_사전공사(토목본사검토) _pit면적_041112공사중지내역_제일기획_0727" xfId="4639" xr:uid="{00000000-0005-0000-0000-00003E120000}"/>
    <cellStyle name="_사전공사(토목본사검토) _pit면적_제일기획_0727" xfId="4640" xr:uid="{00000000-0005-0000-0000-00003F120000}"/>
    <cellStyle name="_사전공사(토목본사검토) _골조견적비교XLS" xfId="4641" xr:uid="{00000000-0005-0000-0000-000040120000}"/>
    <cellStyle name="_사전공사(토목본사검토) _골조견적비교XLS_000실시공최소화방안" xfId="4642" xr:uid="{00000000-0005-0000-0000-000041120000}"/>
    <cellStyle name="_사전공사(토목본사검토) _골조견적비교XLS_000실시공최소화방안_041112공사중지내역" xfId="4643" xr:uid="{00000000-0005-0000-0000-000042120000}"/>
    <cellStyle name="_사전공사(토목본사검토) _골조견적비교XLS_000실시공최소화방안_041112공사중지내역_제일기획_0727" xfId="4644" xr:uid="{00000000-0005-0000-0000-000043120000}"/>
    <cellStyle name="_사전공사(토목본사검토) _골조견적비교XLS_000실시공최소화방안_제일기획_0727" xfId="4645" xr:uid="{00000000-0005-0000-0000-000044120000}"/>
    <cellStyle name="_사전공사(토목본사검토) _골조견적비교XLS_041112공사중지내역" xfId="4646" xr:uid="{00000000-0005-0000-0000-000045120000}"/>
    <cellStyle name="_사전공사(토목본사검토) _골조견적비교XLS_041112공사중지내역_041112공사중지내역" xfId="4647" xr:uid="{00000000-0005-0000-0000-000046120000}"/>
    <cellStyle name="_사전공사(토목본사검토) _골조견적비교XLS_041112공사중지내역_041112공사중지내역_제일기획_0727" xfId="4648" xr:uid="{00000000-0005-0000-0000-000047120000}"/>
    <cellStyle name="_사전공사(토목본사검토) _골조견적비교XLS_041112공사중지내역_제일기획_0727" xfId="4649" xr:uid="{00000000-0005-0000-0000-000048120000}"/>
    <cellStyle name="_사전공사(토목본사검토) _골조견적비교XLS_제일기획_0727" xfId="4650" xr:uid="{00000000-0005-0000-0000-000049120000}"/>
    <cellStyle name="_사전공사(토목본사검토) _골조분석표(B)" xfId="4651" xr:uid="{00000000-0005-0000-0000-00004A120000}"/>
    <cellStyle name="_사전공사(토목본사검토) _골조분석표(B)_000실시공최소화방안" xfId="4652" xr:uid="{00000000-0005-0000-0000-00004B120000}"/>
    <cellStyle name="_사전공사(토목본사검토) _골조분석표(B)_000실시공최소화방안_041112공사중지내역" xfId="4653" xr:uid="{00000000-0005-0000-0000-00004C120000}"/>
    <cellStyle name="_사전공사(토목본사검토) _골조분석표(B)_000실시공최소화방안_041112공사중지내역_제일기획_0727" xfId="4654" xr:uid="{00000000-0005-0000-0000-00004D120000}"/>
    <cellStyle name="_사전공사(토목본사검토) _골조분석표(B)_000실시공최소화방안_제일기획_0727" xfId="4655" xr:uid="{00000000-0005-0000-0000-00004E120000}"/>
    <cellStyle name="_사전공사(토목본사검토) _골조분석표(B)_041112공사중지내역" xfId="4656" xr:uid="{00000000-0005-0000-0000-00004F120000}"/>
    <cellStyle name="_사전공사(토목본사검토) _골조분석표(B)_041112공사중지내역_041112공사중지내역" xfId="4657" xr:uid="{00000000-0005-0000-0000-000050120000}"/>
    <cellStyle name="_사전공사(토목본사검토) _골조분석표(B)_041112공사중지내역_041112공사중지내역_제일기획_0727" xfId="4658" xr:uid="{00000000-0005-0000-0000-000051120000}"/>
    <cellStyle name="_사전공사(토목본사검토) _골조분석표(B)_041112공사중지내역_제일기획_0727" xfId="4659" xr:uid="{00000000-0005-0000-0000-000052120000}"/>
    <cellStyle name="_사전공사(토목본사검토) _골조분석표(B)_제일기획_0727" xfId="4660" xr:uid="{00000000-0005-0000-0000-000053120000}"/>
    <cellStyle name="_사전공사(토목본사검토) _골조사전공사(마전)본사최종" xfId="4661" xr:uid="{00000000-0005-0000-0000-000054120000}"/>
    <cellStyle name="_사전공사(토목본사검토) _골조사전공사(마전)본사최종_000실시공최소화방안" xfId="4662" xr:uid="{00000000-0005-0000-0000-000055120000}"/>
    <cellStyle name="_사전공사(토목본사검토) _골조사전공사(마전)본사최종_000실시공최소화방안_041112공사중지내역" xfId="4663" xr:uid="{00000000-0005-0000-0000-000056120000}"/>
    <cellStyle name="_사전공사(토목본사검토) _골조사전공사(마전)본사최종_000실시공최소화방안_041112공사중지내역_제일기획_0727" xfId="4664" xr:uid="{00000000-0005-0000-0000-000057120000}"/>
    <cellStyle name="_사전공사(토목본사검토) _골조사전공사(마전)본사최종_000실시공최소화방안_제일기획_0727" xfId="4665" xr:uid="{00000000-0005-0000-0000-000058120000}"/>
    <cellStyle name="_사전공사(토목본사검토) _골조사전공사(마전)본사최종_041112공사중지내역" xfId="4666" xr:uid="{00000000-0005-0000-0000-000059120000}"/>
    <cellStyle name="_사전공사(토목본사검토) _골조사전공사(마전)본사최종_041112공사중지내역_041112공사중지내역" xfId="4667" xr:uid="{00000000-0005-0000-0000-00005A120000}"/>
    <cellStyle name="_사전공사(토목본사검토) _골조사전공사(마전)본사최종_041112공사중지내역_041112공사중지내역_제일기획_0727" xfId="4668" xr:uid="{00000000-0005-0000-0000-00005B120000}"/>
    <cellStyle name="_사전공사(토목본사검토) _골조사전공사(마전)본사최종_041112공사중지내역_제일기획_0727" xfId="4669" xr:uid="{00000000-0005-0000-0000-00005C120000}"/>
    <cellStyle name="_사전공사(토목본사검토) _골조사전공사(마전)본사최종_제일기획_0727" xfId="4670" xr:uid="{00000000-0005-0000-0000-00005D120000}"/>
    <cellStyle name="_사전공사(토목본사검토) _골조사전공사(마전)본사최종-1" xfId="4671" xr:uid="{00000000-0005-0000-0000-00005E120000}"/>
    <cellStyle name="_사전공사(토목본사검토) _골조사전공사(마전)본사최종-1_000실시공최소화방안" xfId="4672" xr:uid="{00000000-0005-0000-0000-00005F120000}"/>
    <cellStyle name="_사전공사(토목본사검토) _골조사전공사(마전)본사최종-1_000실시공최소화방안_041112공사중지내역" xfId="4673" xr:uid="{00000000-0005-0000-0000-000060120000}"/>
    <cellStyle name="_사전공사(토목본사검토) _골조사전공사(마전)본사최종-1_000실시공최소화방안_041112공사중지내역_제일기획_0727" xfId="4674" xr:uid="{00000000-0005-0000-0000-000061120000}"/>
    <cellStyle name="_사전공사(토목본사검토) _골조사전공사(마전)본사최종-1_000실시공최소화방안_제일기획_0727" xfId="4675" xr:uid="{00000000-0005-0000-0000-000062120000}"/>
    <cellStyle name="_사전공사(토목본사검토) _골조사전공사(마전)본사최종-1_041112공사중지내역" xfId="4676" xr:uid="{00000000-0005-0000-0000-000063120000}"/>
    <cellStyle name="_사전공사(토목본사검토) _골조사전공사(마전)본사최종-1_041112공사중지내역_041112공사중지내역" xfId="4677" xr:uid="{00000000-0005-0000-0000-000064120000}"/>
    <cellStyle name="_사전공사(토목본사검토) _골조사전공사(마전)본사최종-1_041112공사중지내역_041112공사중지내역_제일기획_0727" xfId="4678" xr:uid="{00000000-0005-0000-0000-000065120000}"/>
    <cellStyle name="_사전공사(토목본사검토) _골조사전공사(마전)본사최종-1_041112공사중지내역_제일기획_0727" xfId="4679" xr:uid="{00000000-0005-0000-0000-000066120000}"/>
    <cellStyle name="_사전공사(토목본사검토) _골조사전공사(마전)본사최종-1_제일기획_0727" xfId="4680" xr:uid="{00000000-0005-0000-0000-000067120000}"/>
    <cellStyle name="_사전공사(토목본사검토) _골조사전공사(옥수)본사최종" xfId="4681" xr:uid="{00000000-0005-0000-0000-000068120000}"/>
    <cellStyle name="_사전공사(토목본사검토) _골조사전공사(옥수)본사최종_000실시공최소화방안" xfId="4682" xr:uid="{00000000-0005-0000-0000-000069120000}"/>
    <cellStyle name="_사전공사(토목본사검토) _골조사전공사(옥수)본사최종_000실시공최소화방안_041112공사중지내역" xfId="4683" xr:uid="{00000000-0005-0000-0000-00006A120000}"/>
    <cellStyle name="_사전공사(토목본사검토) _골조사전공사(옥수)본사최종_000실시공최소화방안_041112공사중지내역_제일기획_0727" xfId="4684" xr:uid="{00000000-0005-0000-0000-00006B120000}"/>
    <cellStyle name="_사전공사(토목본사검토) _골조사전공사(옥수)본사최종_000실시공최소화방안_제일기획_0727" xfId="4685" xr:uid="{00000000-0005-0000-0000-00006C120000}"/>
    <cellStyle name="_사전공사(토목본사검토) _골조사전공사(옥수)본사최종_041112공사중지내역" xfId="4686" xr:uid="{00000000-0005-0000-0000-00006D120000}"/>
    <cellStyle name="_사전공사(토목본사검토) _골조사전공사(옥수)본사최종_041112공사중지내역_041112공사중지내역" xfId="4687" xr:uid="{00000000-0005-0000-0000-00006E120000}"/>
    <cellStyle name="_사전공사(토목본사검토) _골조사전공사(옥수)본사최종_041112공사중지내역_041112공사중지내역_제일기획_0727" xfId="4688" xr:uid="{00000000-0005-0000-0000-00006F120000}"/>
    <cellStyle name="_사전공사(토목본사검토) _골조사전공사(옥수)본사최종_041112공사중지내역_제일기획_0727" xfId="4689" xr:uid="{00000000-0005-0000-0000-000070120000}"/>
    <cellStyle name="_사전공사(토목본사검토) _골조사전공사(옥수)본사최종_제일기획_0727" xfId="4690" xr:uid="{00000000-0005-0000-0000-000071120000}"/>
    <cellStyle name="_사전공사(토목본사검토) _골조사전공사(월계-1)" xfId="4691" xr:uid="{00000000-0005-0000-0000-000072120000}"/>
    <cellStyle name="_사전공사(토목본사검토) _골조사전공사(월계-1)_000실시공최소화방안" xfId="4692" xr:uid="{00000000-0005-0000-0000-000073120000}"/>
    <cellStyle name="_사전공사(토목본사검토) _골조사전공사(월계-1)_000실시공최소화방안_041112공사중지내역" xfId="4693" xr:uid="{00000000-0005-0000-0000-000074120000}"/>
    <cellStyle name="_사전공사(토목본사검토) _골조사전공사(월계-1)_000실시공최소화방안_041112공사중지내역_제일기획_0727" xfId="4694" xr:uid="{00000000-0005-0000-0000-000075120000}"/>
    <cellStyle name="_사전공사(토목본사검토) _골조사전공사(월계-1)_000실시공최소화방안_제일기획_0727" xfId="4695" xr:uid="{00000000-0005-0000-0000-000076120000}"/>
    <cellStyle name="_사전공사(토목본사검토) _골조사전공사(월계-1)_041112공사중지내역" xfId="4696" xr:uid="{00000000-0005-0000-0000-000077120000}"/>
    <cellStyle name="_사전공사(토목본사검토) _골조사전공사(월계-1)_041112공사중지내역_041112공사중지내역" xfId="4697" xr:uid="{00000000-0005-0000-0000-000078120000}"/>
    <cellStyle name="_사전공사(토목본사검토) _골조사전공사(월계-1)_041112공사중지내역_041112공사중지내역_제일기획_0727" xfId="4698" xr:uid="{00000000-0005-0000-0000-000079120000}"/>
    <cellStyle name="_사전공사(토목본사검토) _골조사전공사(월계-1)_041112공사중지내역_제일기획_0727" xfId="4699" xr:uid="{00000000-0005-0000-0000-00007A120000}"/>
    <cellStyle name="_사전공사(토목본사검토) _골조사전공사(월계-1)_제일기획_0727" xfId="4700" xr:uid="{00000000-0005-0000-0000-00007B120000}"/>
    <cellStyle name="_사전공사(토목본사검토) _골조사전공사(월계-2 PIT+APT)" xfId="4701" xr:uid="{00000000-0005-0000-0000-00007C120000}"/>
    <cellStyle name="_사전공사(토목본사검토) _골조사전공사(월계-2 PIT+APT)_000실시공최소화방안" xfId="4702" xr:uid="{00000000-0005-0000-0000-00007D120000}"/>
    <cellStyle name="_사전공사(토목본사검토) _골조사전공사(월계-2 PIT+APT)_000실시공최소화방안_041112공사중지내역" xfId="4703" xr:uid="{00000000-0005-0000-0000-00007E120000}"/>
    <cellStyle name="_사전공사(토목본사검토) _골조사전공사(월계-2 PIT+APT)_000실시공최소화방안_041112공사중지내역_제일기획_0727" xfId="4704" xr:uid="{00000000-0005-0000-0000-00007F120000}"/>
    <cellStyle name="_사전공사(토목본사검토) _골조사전공사(월계-2 PIT+APT)_000실시공최소화방안_제일기획_0727" xfId="4705" xr:uid="{00000000-0005-0000-0000-000080120000}"/>
    <cellStyle name="_사전공사(토목본사검토) _골조사전공사(월계-2 PIT+APT)_041112공사중지내역" xfId="4706" xr:uid="{00000000-0005-0000-0000-000081120000}"/>
    <cellStyle name="_사전공사(토목본사검토) _골조사전공사(월계-2 PIT+APT)_041112공사중지내역_041112공사중지내역" xfId="4707" xr:uid="{00000000-0005-0000-0000-000082120000}"/>
    <cellStyle name="_사전공사(토목본사검토) _골조사전공사(월계-2 PIT+APT)_041112공사중지내역_041112공사중지내역_제일기획_0727" xfId="4708" xr:uid="{00000000-0005-0000-0000-000083120000}"/>
    <cellStyle name="_사전공사(토목본사검토) _골조사전공사(월계-2 PIT+APT)_041112공사중지내역_제일기획_0727" xfId="4709" xr:uid="{00000000-0005-0000-0000-000084120000}"/>
    <cellStyle name="_사전공사(토목본사검토) _골조사전공사(월계-2 PIT+APT)_제일기획_0727" xfId="4710" xr:uid="{00000000-0005-0000-0000-000085120000}"/>
    <cellStyle name="_사전공사(토목본사검토) _골조사전공사(월계-2)" xfId="4711" xr:uid="{00000000-0005-0000-0000-000086120000}"/>
    <cellStyle name="_사전공사(토목본사검토) _골조사전공사(월계-2)_000실시공최소화방안" xfId="4712" xr:uid="{00000000-0005-0000-0000-000087120000}"/>
    <cellStyle name="_사전공사(토목본사검토) _골조사전공사(월계-2)_000실시공최소화방안_041112공사중지내역" xfId="4713" xr:uid="{00000000-0005-0000-0000-000088120000}"/>
    <cellStyle name="_사전공사(토목본사검토) _골조사전공사(월계-2)_000실시공최소화방안_041112공사중지내역_제일기획_0727" xfId="4714" xr:uid="{00000000-0005-0000-0000-000089120000}"/>
    <cellStyle name="_사전공사(토목본사검토) _골조사전공사(월계-2)_000실시공최소화방안_제일기획_0727" xfId="4715" xr:uid="{00000000-0005-0000-0000-00008A120000}"/>
    <cellStyle name="_사전공사(토목본사검토) _골조사전공사(월계-2)_041112공사중지내역" xfId="4716" xr:uid="{00000000-0005-0000-0000-00008B120000}"/>
    <cellStyle name="_사전공사(토목본사검토) _골조사전공사(월계-2)_041112공사중지내역_041112공사중지내역" xfId="4717" xr:uid="{00000000-0005-0000-0000-00008C120000}"/>
    <cellStyle name="_사전공사(토목본사검토) _골조사전공사(월계-2)_041112공사중지내역_041112공사중지내역_제일기획_0727" xfId="4718" xr:uid="{00000000-0005-0000-0000-00008D120000}"/>
    <cellStyle name="_사전공사(토목본사검토) _골조사전공사(월계-2)_041112공사중지내역_제일기획_0727" xfId="4719" xr:uid="{00000000-0005-0000-0000-00008E120000}"/>
    <cellStyle name="_사전공사(토목본사검토) _골조사전공사(월계-2)_제일기획_0727" xfId="4720" xr:uid="{00000000-0005-0000-0000-00008F120000}"/>
    <cellStyle name="_사전공사(토목본사검토) _공사개요(월계)" xfId="4721" xr:uid="{00000000-0005-0000-0000-000090120000}"/>
    <cellStyle name="_사전공사(토목본사검토) _공사개요(월계)_000실시공최소화방안" xfId="4722" xr:uid="{00000000-0005-0000-0000-000091120000}"/>
    <cellStyle name="_사전공사(토목본사검토) _공사개요(월계)_000실시공최소화방안_041112공사중지내역" xfId="4723" xr:uid="{00000000-0005-0000-0000-000092120000}"/>
    <cellStyle name="_사전공사(토목본사검토) _공사개요(월계)_000실시공최소화방안_041112공사중지내역_제일기획_0727" xfId="4724" xr:uid="{00000000-0005-0000-0000-000093120000}"/>
    <cellStyle name="_사전공사(토목본사검토) _공사개요(월계)_000실시공최소화방안_제일기획_0727" xfId="4725" xr:uid="{00000000-0005-0000-0000-000094120000}"/>
    <cellStyle name="_사전공사(토목본사검토) _공사개요(월계)_041112공사중지내역" xfId="4726" xr:uid="{00000000-0005-0000-0000-000095120000}"/>
    <cellStyle name="_사전공사(토목본사검토) _공사개요(월계)_041112공사중지내역_041112공사중지내역" xfId="4727" xr:uid="{00000000-0005-0000-0000-000096120000}"/>
    <cellStyle name="_사전공사(토목본사검토) _공사개요(월계)_041112공사중지내역_041112공사중지내역_제일기획_0727" xfId="4728" xr:uid="{00000000-0005-0000-0000-000097120000}"/>
    <cellStyle name="_사전공사(토목본사검토) _공사개요(월계)_041112공사중지내역_제일기획_0727" xfId="4729" xr:uid="{00000000-0005-0000-0000-000098120000}"/>
    <cellStyle name="_사전공사(토목본사검토) _공사개요(월계)_제일기획_0727" xfId="4730" xr:uid="{00000000-0005-0000-0000-000099120000}"/>
    <cellStyle name="_사전공사(토목본사검토) _마전골조분석" xfId="4731" xr:uid="{00000000-0005-0000-0000-00009A120000}"/>
    <cellStyle name="_사전공사(토목본사검토) _마전골조분석_000실시공최소화방안" xfId="4732" xr:uid="{00000000-0005-0000-0000-00009B120000}"/>
    <cellStyle name="_사전공사(토목본사검토) _마전골조분석_000실시공최소화방안_041112공사중지내역" xfId="4733" xr:uid="{00000000-0005-0000-0000-00009C120000}"/>
    <cellStyle name="_사전공사(토목본사검토) _마전골조분석_000실시공최소화방안_041112공사중지내역_제일기획_0727" xfId="4734" xr:uid="{00000000-0005-0000-0000-00009D120000}"/>
    <cellStyle name="_사전공사(토목본사검토) _마전골조분석_000실시공최소화방안_제일기획_0727" xfId="4735" xr:uid="{00000000-0005-0000-0000-00009E120000}"/>
    <cellStyle name="_사전공사(토목본사검토) _마전골조분석_041112공사중지내역" xfId="4736" xr:uid="{00000000-0005-0000-0000-00009F120000}"/>
    <cellStyle name="_사전공사(토목본사검토) _마전골조분석_041112공사중지내역_041112공사중지내역" xfId="4737" xr:uid="{00000000-0005-0000-0000-0000A0120000}"/>
    <cellStyle name="_사전공사(토목본사검토) _마전골조분석_041112공사중지내역_041112공사중지내역_제일기획_0727" xfId="4738" xr:uid="{00000000-0005-0000-0000-0000A1120000}"/>
    <cellStyle name="_사전공사(토목본사검토) _마전골조분석_041112공사중지내역_제일기획_0727" xfId="4739" xr:uid="{00000000-0005-0000-0000-0000A2120000}"/>
    <cellStyle name="_사전공사(토목본사검토) _마전골조분석_제일기획_0727" xfId="4740" xr:uid="{00000000-0005-0000-0000-0000A3120000}"/>
    <cellStyle name="_사전공사(토목본사검토) _송도파일" xfId="4741" xr:uid="{00000000-0005-0000-0000-0000A4120000}"/>
    <cellStyle name="_사전공사(토목본사검토) _송도파일_000실시공최소화방안" xfId="4742" xr:uid="{00000000-0005-0000-0000-0000A5120000}"/>
    <cellStyle name="_사전공사(토목본사검토) _송도파일_000실시공최소화방안_041112공사중지내역" xfId="4743" xr:uid="{00000000-0005-0000-0000-0000A6120000}"/>
    <cellStyle name="_사전공사(토목본사검토) _송도파일_000실시공최소화방안_041112공사중지내역_제일기획_0727" xfId="4744" xr:uid="{00000000-0005-0000-0000-0000A7120000}"/>
    <cellStyle name="_사전공사(토목본사검토) _송도파일_000실시공최소화방안_제일기획_0727" xfId="4745" xr:uid="{00000000-0005-0000-0000-0000A8120000}"/>
    <cellStyle name="_사전공사(토목본사검토) _송도파일_041112공사중지내역" xfId="4746" xr:uid="{00000000-0005-0000-0000-0000A9120000}"/>
    <cellStyle name="_사전공사(토목본사검토) _송도파일_041112공사중지내역_041112공사중지내역" xfId="4747" xr:uid="{00000000-0005-0000-0000-0000AA120000}"/>
    <cellStyle name="_사전공사(토목본사검토) _송도파일_041112공사중지내역_041112공사중지내역_제일기획_0727" xfId="4748" xr:uid="{00000000-0005-0000-0000-0000AB120000}"/>
    <cellStyle name="_사전공사(토목본사검토) _송도파일_041112공사중지내역_제일기획_0727" xfId="4749" xr:uid="{00000000-0005-0000-0000-0000AC120000}"/>
    <cellStyle name="_사전공사(토목본사검토) _송도파일_제일기획_0727" xfId="4750" xr:uid="{00000000-0005-0000-0000-0000AD120000}"/>
    <cellStyle name="_사전공사(토목본사검토) _옥수골조분석" xfId="4751" xr:uid="{00000000-0005-0000-0000-0000AE120000}"/>
    <cellStyle name="_사전공사(토목본사검토) _옥수골조분석_000실시공최소화방안" xfId="4752" xr:uid="{00000000-0005-0000-0000-0000AF120000}"/>
    <cellStyle name="_사전공사(토목본사검토) _옥수골조분석_000실시공최소화방안_041112공사중지내역" xfId="4753" xr:uid="{00000000-0005-0000-0000-0000B0120000}"/>
    <cellStyle name="_사전공사(토목본사검토) _옥수골조분석_000실시공최소화방안_041112공사중지내역_제일기획_0727" xfId="4754" xr:uid="{00000000-0005-0000-0000-0000B1120000}"/>
    <cellStyle name="_사전공사(토목본사검토) _옥수골조분석_000실시공최소화방안_제일기획_0727" xfId="4755" xr:uid="{00000000-0005-0000-0000-0000B2120000}"/>
    <cellStyle name="_사전공사(토목본사검토) _옥수골조분석_041112공사중지내역" xfId="4756" xr:uid="{00000000-0005-0000-0000-0000B3120000}"/>
    <cellStyle name="_사전공사(토목본사검토) _옥수골조분석_041112공사중지내역_041112공사중지내역" xfId="4757" xr:uid="{00000000-0005-0000-0000-0000B4120000}"/>
    <cellStyle name="_사전공사(토목본사검토) _옥수골조분석_041112공사중지내역_041112공사중지내역_제일기획_0727" xfId="4758" xr:uid="{00000000-0005-0000-0000-0000B5120000}"/>
    <cellStyle name="_사전공사(토목본사검토) _옥수골조분석_041112공사중지내역_제일기획_0727" xfId="4759" xr:uid="{00000000-0005-0000-0000-0000B6120000}"/>
    <cellStyle name="_사전공사(토목본사검토) _옥수골조분석_제일기획_0727" xfId="4760" xr:uid="{00000000-0005-0000-0000-0000B7120000}"/>
    <cellStyle name="_사전공사(토목본사검토) _일주파일" xfId="4761" xr:uid="{00000000-0005-0000-0000-0000B8120000}"/>
    <cellStyle name="_사전공사(토목본사검토) _일주파일_000실시공최소화방안" xfId="4762" xr:uid="{00000000-0005-0000-0000-0000B9120000}"/>
    <cellStyle name="_사전공사(토목본사검토) _일주파일_000실시공최소화방안_041112공사중지내역" xfId="4763" xr:uid="{00000000-0005-0000-0000-0000BA120000}"/>
    <cellStyle name="_사전공사(토목본사검토) _일주파일_000실시공최소화방안_041112공사중지내역_제일기획_0727" xfId="4764" xr:uid="{00000000-0005-0000-0000-0000BB120000}"/>
    <cellStyle name="_사전공사(토목본사검토) _일주파일_000실시공최소화방안_제일기획_0727" xfId="4765" xr:uid="{00000000-0005-0000-0000-0000BC120000}"/>
    <cellStyle name="_사전공사(토목본사검토) _일주파일_041112공사중지내역" xfId="4766" xr:uid="{00000000-0005-0000-0000-0000BD120000}"/>
    <cellStyle name="_사전공사(토목본사검토) _일주파일_041112공사중지내역_041112공사중지내역" xfId="4767" xr:uid="{00000000-0005-0000-0000-0000BE120000}"/>
    <cellStyle name="_사전공사(토목본사검토) _일주파일_041112공사중지내역_041112공사중지내역_제일기획_0727" xfId="4768" xr:uid="{00000000-0005-0000-0000-0000BF120000}"/>
    <cellStyle name="_사전공사(토목본사검토) _일주파일_041112공사중지내역_제일기획_0727" xfId="4769" xr:uid="{00000000-0005-0000-0000-0000C0120000}"/>
    <cellStyle name="_사전공사(토목본사검토) _일주파일_제일기획_0727" xfId="4770" xr:uid="{00000000-0005-0000-0000-0000C1120000}"/>
    <cellStyle name="_사전공사(토목본사검토) _자제매입세" xfId="4771" xr:uid="{00000000-0005-0000-0000-0000C2120000}"/>
    <cellStyle name="_사전공사(토목본사검토) _자제매입세_000실시공최소화방안" xfId="4772" xr:uid="{00000000-0005-0000-0000-0000C3120000}"/>
    <cellStyle name="_사전공사(토목본사검토) _자제매입세_000실시공최소화방안_041112공사중지내역" xfId="4773" xr:uid="{00000000-0005-0000-0000-0000C4120000}"/>
    <cellStyle name="_사전공사(토목본사검토) _자제매입세_000실시공최소화방안_041112공사중지내역_제일기획_0727" xfId="4774" xr:uid="{00000000-0005-0000-0000-0000C5120000}"/>
    <cellStyle name="_사전공사(토목본사검토) _자제매입세_000실시공최소화방안_제일기획_0727" xfId="4775" xr:uid="{00000000-0005-0000-0000-0000C6120000}"/>
    <cellStyle name="_사전공사(토목본사검토) _자제매입세_041112공사중지내역" xfId="4776" xr:uid="{00000000-0005-0000-0000-0000C7120000}"/>
    <cellStyle name="_사전공사(토목본사검토) _자제매입세_041112공사중지내역_041112공사중지내역" xfId="4777" xr:uid="{00000000-0005-0000-0000-0000C8120000}"/>
    <cellStyle name="_사전공사(토목본사검토) _자제매입세_041112공사중지내역_041112공사중지내역_제일기획_0727" xfId="4778" xr:uid="{00000000-0005-0000-0000-0000C9120000}"/>
    <cellStyle name="_사전공사(토목본사검토) _자제매입세_041112공사중지내역_제일기획_0727" xfId="4779" xr:uid="{00000000-0005-0000-0000-0000CA120000}"/>
    <cellStyle name="_사전공사(토목본사검토) _자제매입세_제일기획_0727" xfId="4780" xr:uid="{00000000-0005-0000-0000-0000CB120000}"/>
    <cellStyle name="_사전공사(토목본사검토) _제일기획_0727" xfId="4781" xr:uid="{00000000-0005-0000-0000-0000CC120000}"/>
    <cellStyle name="_사전공사(토목본사검토) _파일공사" xfId="4782" xr:uid="{00000000-0005-0000-0000-0000CD120000}"/>
    <cellStyle name="_사전공사(토목본사검토) _파일공사(30M)" xfId="4783" xr:uid="{00000000-0005-0000-0000-0000CE120000}"/>
    <cellStyle name="_사전공사(토목본사검토) _파일공사(30M)_000실시공최소화방안" xfId="4784" xr:uid="{00000000-0005-0000-0000-0000CF120000}"/>
    <cellStyle name="_사전공사(토목본사검토) _파일공사(30M)_000실시공최소화방안_041112공사중지내역" xfId="4785" xr:uid="{00000000-0005-0000-0000-0000D0120000}"/>
    <cellStyle name="_사전공사(토목본사검토) _파일공사(30M)_000실시공최소화방안_041112공사중지내역_제일기획_0727" xfId="4786" xr:uid="{00000000-0005-0000-0000-0000D1120000}"/>
    <cellStyle name="_사전공사(토목본사검토) _파일공사(30M)_000실시공최소화방안_제일기획_0727" xfId="4787" xr:uid="{00000000-0005-0000-0000-0000D2120000}"/>
    <cellStyle name="_사전공사(토목본사검토) _파일공사(30M)_041112공사중지내역" xfId="4788" xr:uid="{00000000-0005-0000-0000-0000D3120000}"/>
    <cellStyle name="_사전공사(토목본사검토) _파일공사(30M)_041112공사중지내역_041112공사중지내역" xfId="4789" xr:uid="{00000000-0005-0000-0000-0000D4120000}"/>
    <cellStyle name="_사전공사(토목본사검토) _파일공사(30M)_041112공사중지내역_041112공사중지내역_제일기획_0727" xfId="4790" xr:uid="{00000000-0005-0000-0000-0000D5120000}"/>
    <cellStyle name="_사전공사(토목본사검토) _파일공사(30M)_041112공사중지내역_제일기획_0727" xfId="4791" xr:uid="{00000000-0005-0000-0000-0000D6120000}"/>
    <cellStyle name="_사전공사(토목본사검토) _파일공사(30M)_제일기획_0727" xfId="4792" xr:uid="{00000000-0005-0000-0000-0000D7120000}"/>
    <cellStyle name="_사전공사(토목본사검토) _파일공사_000실시공최소화방안" xfId="4793" xr:uid="{00000000-0005-0000-0000-0000D8120000}"/>
    <cellStyle name="_사전공사(토목본사검토) _파일공사_000실시공최소화방안_041112공사중지내역" xfId="4794" xr:uid="{00000000-0005-0000-0000-0000D9120000}"/>
    <cellStyle name="_사전공사(토목본사검토) _파일공사_000실시공최소화방안_041112공사중지내역_제일기획_0727" xfId="4795" xr:uid="{00000000-0005-0000-0000-0000DA120000}"/>
    <cellStyle name="_사전공사(토목본사검토) _파일공사_000실시공최소화방안_제일기획_0727" xfId="4796" xr:uid="{00000000-0005-0000-0000-0000DB120000}"/>
    <cellStyle name="_사전공사(토목본사검토) _파일공사_041112공사중지내역" xfId="4797" xr:uid="{00000000-0005-0000-0000-0000DC120000}"/>
    <cellStyle name="_사전공사(토목본사검토) _파일공사_041112공사중지내역_041112공사중지내역" xfId="4798" xr:uid="{00000000-0005-0000-0000-0000DD120000}"/>
    <cellStyle name="_사전공사(토목본사검토) _파일공사_041112공사중지내역_041112공사중지내역_제일기획_0727" xfId="4799" xr:uid="{00000000-0005-0000-0000-0000DE120000}"/>
    <cellStyle name="_사전공사(토목본사검토) _파일공사_041112공사중지내역_제일기획_0727" xfId="4800" xr:uid="{00000000-0005-0000-0000-0000DF120000}"/>
    <cellStyle name="_사전공사(토목본사검토) _파일공사_제일기획_0727" xfId="4801" xr:uid="{00000000-0005-0000-0000-0000E0120000}"/>
    <cellStyle name="_사전공사(토목본사검토) _파일사전공사본사최종" xfId="4802" xr:uid="{00000000-0005-0000-0000-0000E1120000}"/>
    <cellStyle name="_사전공사(토목본사검토) _파일사전공사본사최종_000실시공최소화방안" xfId="4803" xr:uid="{00000000-0005-0000-0000-0000E2120000}"/>
    <cellStyle name="_사전공사(토목본사검토) _파일사전공사본사최종_000실시공최소화방안_041112공사중지내역" xfId="4804" xr:uid="{00000000-0005-0000-0000-0000E3120000}"/>
    <cellStyle name="_사전공사(토목본사검토) _파일사전공사본사최종_000실시공최소화방안_041112공사중지내역_제일기획_0727" xfId="4805" xr:uid="{00000000-0005-0000-0000-0000E4120000}"/>
    <cellStyle name="_사전공사(토목본사검토) _파일사전공사본사최종_000실시공최소화방안_제일기획_0727" xfId="4806" xr:uid="{00000000-0005-0000-0000-0000E5120000}"/>
    <cellStyle name="_사전공사(토목본사검토) _파일사전공사본사최종_041112공사중지내역" xfId="4807" xr:uid="{00000000-0005-0000-0000-0000E6120000}"/>
    <cellStyle name="_사전공사(토목본사검토) _파일사전공사본사최종_041112공사중지내역_041112공사중지내역" xfId="4808" xr:uid="{00000000-0005-0000-0000-0000E7120000}"/>
    <cellStyle name="_사전공사(토목본사검토) _파일사전공사본사최종_041112공사중지내역_041112공사중지내역_제일기획_0727" xfId="4809" xr:uid="{00000000-0005-0000-0000-0000E8120000}"/>
    <cellStyle name="_사전공사(토목본사검토) _파일사전공사본사최종_041112공사중지내역_제일기획_0727" xfId="4810" xr:uid="{00000000-0005-0000-0000-0000E9120000}"/>
    <cellStyle name="_사전공사(토목본사검토) _파일사전공사본사최종_제일기획_0727" xfId="4811" xr:uid="{00000000-0005-0000-0000-0000EA120000}"/>
    <cellStyle name="_삼성엔지니어링(050327)" xfId="4812" xr:uid="{00000000-0005-0000-0000-0000EB120000}"/>
    <cellStyle name="_삼성엔지니어링(050327) 2" xfId="4813" xr:uid="{00000000-0005-0000-0000-0000EC120000}"/>
    <cellStyle name="_삼성전자_20060208" xfId="4814" xr:uid="{00000000-0005-0000-0000-0000ED120000}"/>
    <cellStyle name="_삼양사(안되면죽어)" xfId="4815" xr:uid="{00000000-0005-0000-0000-0000EE120000}"/>
    <cellStyle name="_삼양사수익1" xfId="4816" xr:uid="{00000000-0005-0000-0000-0000EF120000}"/>
    <cellStyle name="_삼호 재무비교 테이블(변승재-050519)" xfId="4817" xr:uid="{00000000-0005-0000-0000-0000F0120000}"/>
    <cellStyle name="_삼호 재무비교 테이블(변승재-050519) 2" xfId="4818" xr:uid="{00000000-0005-0000-0000-0000F1120000}"/>
    <cellStyle name="_상담원실적 - 20060116" xfId="4819" xr:uid="{00000000-0005-0000-0000-0000F2120000}"/>
    <cellStyle name="_상담원실적 - 20060116_하이마트_통계개발요청" xfId="4820" xr:uid="{00000000-0005-0000-0000-0000F3120000}"/>
    <cellStyle name="_설계사용 노트북 원가" xfId="4821" xr:uid="{00000000-0005-0000-0000-0000F4120000}"/>
    <cellStyle name="_수주데이터" xfId="4822" xr:uid="{00000000-0005-0000-0000-0000F5120000}"/>
    <cellStyle name="_승재1" xfId="4823" xr:uid="{00000000-0005-0000-0000-0000F6120000}"/>
    <cellStyle name="_승재1 2" xfId="4824" xr:uid="{00000000-0005-0000-0000-0000F7120000}"/>
    <cellStyle name="_승재2" xfId="4825" xr:uid="{00000000-0005-0000-0000-0000F8120000}"/>
    <cellStyle name="_승재2 2" xfId="4826" xr:uid="{00000000-0005-0000-0000-0000F9120000}"/>
    <cellStyle name="_에이스_MA_(060105)_세인" xfId="4827" xr:uid="{00000000-0005-0000-0000-0000FA120000}"/>
    <cellStyle name="_에이스_MA_예산작업(060109)_세인" xfId="4828" xr:uid="{00000000-0005-0000-0000-0000FB120000}"/>
    <cellStyle name="_영업외손익 LS" xfId="4829" xr:uid="{00000000-0005-0000-0000-0000FC120000}"/>
    <cellStyle name="_옥수골조분석" xfId="4830" xr:uid="{00000000-0005-0000-0000-0000FD120000}"/>
    <cellStyle name="_옥수골조분석_000실시공최소화방안" xfId="4831" xr:uid="{00000000-0005-0000-0000-0000FE120000}"/>
    <cellStyle name="_옥수골조분석_000실시공최소화방안_041112공사중지내역" xfId="4832" xr:uid="{00000000-0005-0000-0000-0000FF120000}"/>
    <cellStyle name="_옥수골조분석_000실시공최소화방안_041112공사중지내역_제일기획_0727" xfId="4833" xr:uid="{00000000-0005-0000-0000-000000130000}"/>
    <cellStyle name="_옥수골조분석_000실시공최소화방안_제일기획_0727" xfId="4834" xr:uid="{00000000-0005-0000-0000-000001130000}"/>
    <cellStyle name="_옥수골조분석_041112공사중지내역" xfId="4835" xr:uid="{00000000-0005-0000-0000-000002130000}"/>
    <cellStyle name="_옥수골조분석_041112공사중지내역_041112공사중지내역" xfId="4836" xr:uid="{00000000-0005-0000-0000-000003130000}"/>
    <cellStyle name="_옥수골조분석_041112공사중지내역_041112공사중지내역_제일기획_0727" xfId="4837" xr:uid="{00000000-0005-0000-0000-000004130000}"/>
    <cellStyle name="_옥수골조분석_041112공사중지내역_제일기획_0727" xfId="4838" xr:uid="{00000000-0005-0000-0000-000005130000}"/>
    <cellStyle name="_옥수골조분석_제일기획_0727" xfId="4839" xr:uid="{00000000-0005-0000-0000-000006130000}"/>
    <cellStyle name="_요약표(세부)" xfId="4840" xr:uid="{00000000-0005-0000-0000-000007130000}"/>
    <cellStyle name="_원본" xfId="4841" xr:uid="{00000000-0005-0000-0000-000008130000}"/>
    <cellStyle name="_원본▶상담원실적" xfId="4842" xr:uid="{00000000-0005-0000-0000-000009130000}"/>
    <cellStyle name="_원본▶상담원실적_하이마트_통계개발요청" xfId="4843" xr:uid="{00000000-0005-0000-0000-00000A130000}"/>
    <cellStyle name="_유가, 정유사 주가 및 철강 가격, 재고 추이 등_081014" xfId="4844" xr:uid="{00000000-0005-0000-0000-00000B130000}"/>
    <cellStyle name="_이마트 (2)" xfId="4845" xr:uid="{00000000-0005-0000-0000-00000C130000}"/>
    <cellStyle name="_이마트 (2) 2" xfId="4846" xr:uid="{00000000-0005-0000-0000-00000D130000}"/>
    <cellStyle name="_인원계획표 " xfId="4847" xr:uid="{00000000-0005-0000-0000-00000E130000}"/>
    <cellStyle name="_인원계획표 _000실시공최소화방안" xfId="4848" xr:uid="{00000000-0005-0000-0000-00000F130000}"/>
    <cellStyle name="_인원계획표 _000실시공최소화방안_041112공사중지내역" xfId="4849" xr:uid="{00000000-0005-0000-0000-000010130000}"/>
    <cellStyle name="_인원계획표 _000실시공최소화방안_041112공사중지내역_제일기획_0727" xfId="4850" xr:uid="{00000000-0005-0000-0000-000011130000}"/>
    <cellStyle name="_인원계획표 _000실시공최소화방안_제일기획_0727" xfId="4851" xr:uid="{00000000-0005-0000-0000-000012130000}"/>
    <cellStyle name="_인원계획표 _041112공사중지내역" xfId="4852" xr:uid="{00000000-0005-0000-0000-000013130000}"/>
    <cellStyle name="_인원계획표 _041112공사중지내역_041112공사중지내역" xfId="4853" xr:uid="{00000000-0005-0000-0000-000014130000}"/>
    <cellStyle name="_인원계획표 _041112공사중지내역_041112공사중지내역_제일기획_0727" xfId="4854" xr:uid="{00000000-0005-0000-0000-000015130000}"/>
    <cellStyle name="_인원계획표 _041112공사중지내역_제일기획_0727" xfId="4855" xr:uid="{00000000-0005-0000-0000-000016130000}"/>
    <cellStyle name="_인원계획표 _3.아파트(옥수)" xfId="4856" xr:uid="{00000000-0005-0000-0000-000017130000}"/>
    <cellStyle name="_인원계획표 _3.아파트(옥수)_000실시공최소화방안" xfId="4857" xr:uid="{00000000-0005-0000-0000-000018130000}"/>
    <cellStyle name="_인원계획표 _3.아파트(옥수)_000실시공최소화방안_041112공사중지내역" xfId="4858" xr:uid="{00000000-0005-0000-0000-000019130000}"/>
    <cellStyle name="_인원계획표 _3.아파트(옥수)_000실시공최소화방안_041112공사중지내역_제일기획_0727" xfId="4859" xr:uid="{00000000-0005-0000-0000-00001A130000}"/>
    <cellStyle name="_인원계획표 _3.아파트(옥수)_000실시공최소화방안_제일기획_0727" xfId="4860" xr:uid="{00000000-0005-0000-0000-00001B130000}"/>
    <cellStyle name="_인원계획표 _3.아파트(옥수)_041112공사중지내역" xfId="4861" xr:uid="{00000000-0005-0000-0000-00001C130000}"/>
    <cellStyle name="_인원계획표 _3.아파트(옥수)_041112공사중지내역_041112공사중지내역" xfId="4862" xr:uid="{00000000-0005-0000-0000-00001D130000}"/>
    <cellStyle name="_인원계획표 _3.아파트(옥수)_041112공사중지내역_041112공사중지내역_제일기획_0727" xfId="4863" xr:uid="{00000000-0005-0000-0000-00001E130000}"/>
    <cellStyle name="_인원계획표 _3.아파트(옥수)_041112공사중지내역_제일기획_0727" xfId="4864" xr:uid="{00000000-0005-0000-0000-00001F130000}"/>
    <cellStyle name="_인원계획표 _3.아파트(옥수)_제일기획_0727" xfId="4865" xr:uid="{00000000-0005-0000-0000-000020130000}"/>
    <cellStyle name="_인원계획표 _pit면적" xfId="4866" xr:uid="{00000000-0005-0000-0000-000021130000}"/>
    <cellStyle name="_인원계획표 _pit면적_000실시공최소화방안" xfId="4867" xr:uid="{00000000-0005-0000-0000-000022130000}"/>
    <cellStyle name="_인원계획표 _pit면적_000실시공최소화방안_041112공사중지내역" xfId="4868" xr:uid="{00000000-0005-0000-0000-000023130000}"/>
    <cellStyle name="_인원계획표 _pit면적_000실시공최소화방안_041112공사중지내역_제일기획_0727" xfId="4869" xr:uid="{00000000-0005-0000-0000-000024130000}"/>
    <cellStyle name="_인원계획표 _pit면적_000실시공최소화방안_제일기획_0727" xfId="4870" xr:uid="{00000000-0005-0000-0000-000025130000}"/>
    <cellStyle name="_인원계획표 _pit면적_041112공사중지내역" xfId="4871" xr:uid="{00000000-0005-0000-0000-000026130000}"/>
    <cellStyle name="_인원계획표 _pit면적_041112공사중지내역_041112공사중지내역" xfId="4872" xr:uid="{00000000-0005-0000-0000-000027130000}"/>
    <cellStyle name="_인원계획표 _pit면적_041112공사중지내역_041112공사중지내역_제일기획_0727" xfId="4873" xr:uid="{00000000-0005-0000-0000-000028130000}"/>
    <cellStyle name="_인원계획표 _pit면적_041112공사중지내역_제일기획_0727" xfId="4874" xr:uid="{00000000-0005-0000-0000-000029130000}"/>
    <cellStyle name="_인원계획표 _pit면적_제일기획_0727" xfId="4875" xr:uid="{00000000-0005-0000-0000-00002A130000}"/>
    <cellStyle name="_인원계획표 _검암2차사전공사(본사검토) " xfId="4876" xr:uid="{00000000-0005-0000-0000-00002B130000}"/>
    <cellStyle name="_인원계획표 _검암2차사전공사(본사검토) _000실시공최소화방안" xfId="4877" xr:uid="{00000000-0005-0000-0000-00002C130000}"/>
    <cellStyle name="_인원계획표 _검암2차사전공사(본사검토) _000실시공최소화방안_041112공사중지내역" xfId="4878" xr:uid="{00000000-0005-0000-0000-00002D130000}"/>
    <cellStyle name="_인원계획표 _검암2차사전공사(본사검토) _000실시공최소화방안_041112공사중지내역_제일기획_0727" xfId="4879" xr:uid="{00000000-0005-0000-0000-00002E130000}"/>
    <cellStyle name="_인원계획표 _검암2차사전공사(본사검토) _000실시공최소화방안_제일기획_0727" xfId="4880" xr:uid="{00000000-0005-0000-0000-00002F130000}"/>
    <cellStyle name="_인원계획표 _검암2차사전공사(본사검토) _041112공사중지내역" xfId="4881" xr:uid="{00000000-0005-0000-0000-000030130000}"/>
    <cellStyle name="_인원계획표 _검암2차사전공사(본사검토) _041112공사중지내역_041112공사중지내역" xfId="4882" xr:uid="{00000000-0005-0000-0000-000031130000}"/>
    <cellStyle name="_인원계획표 _검암2차사전공사(본사검토) _041112공사중지내역_041112공사중지내역_제일기획_0727" xfId="4883" xr:uid="{00000000-0005-0000-0000-000032130000}"/>
    <cellStyle name="_인원계획표 _검암2차사전공사(본사검토) _041112공사중지내역_제일기획_0727" xfId="4884" xr:uid="{00000000-0005-0000-0000-000033130000}"/>
    <cellStyle name="_인원계획표 _검암2차사전공사(본사검토) _3.아파트(옥수)" xfId="4885" xr:uid="{00000000-0005-0000-0000-000034130000}"/>
    <cellStyle name="_인원계획표 _검암2차사전공사(본사검토) _3.아파트(옥수)_000실시공최소화방안" xfId="4886" xr:uid="{00000000-0005-0000-0000-000035130000}"/>
    <cellStyle name="_인원계획표 _검암2차사전공사(본사검토) _3.아파트(옥수)_000실시공최소화방안_041112공사중지내역" xfId="4887" xr:uid="{00000000-0005-0000-0000-000036130000}"/>
    <cellStyle name="_인원계획표 _검암2차사전공사(본사검토) _3.아파트(옥수)_000실시공최소화방안_041112공사중지내역_제일기획_0727" xfId="4888" xr:uid="{00000000-0005-0000-0000-000037130000}"/>
    <cellStyle name="_인원계획표 _검암2차사전공사(본사검토) _3.아파트(옥수)_000실시공최소화방안_제일기획_0727" xfId="4889" xr:uid="{00000000-0005-0000-0000-000038130000}"/>
    <cellStyle name="_인원계획표 _검암2차사전공사(본사검토) _3.아파트(옥수)_041112공사중지내역" xfId="4890" xr:uid="{00000000-0005-0000-0000-000039130000}"/>
    <cellStyle name="_인원계획표 _검암2차사전공사(본사검토) _3.아파트(옥수)_041112공사중지내역_041112공사중지내역" xfId="4891" xr:uid="{00000000-0005-0000-0000-00003A130000}"/>
    <cellStyle name="_인원계획표 _검암2차사전공사(본사검토) _3.아파트(옥수)_041112공사중지내역_041112공사중지내역_제일기획_0727" xfId="4892" xr:uid="{00000000-0005-0000-0000-00003B130000}"/>
    <cellStyle name="_인원계획표 _검암2차사전공사(본사검토) _3.아파트(옥수)_041112공사중지내역_제일기획_0727" xfId="4893" xr:uid="{00000000-0005-0000-0000-00003C130000}"/>
    <cellStyle name="_인원계획표 _검암2차사전공사(본사검토) _3.아파트(옥수)_제일기획_0727" xfId="4894" xr:uid="{00000000-0005-0000-0000-00003D130000}"/>
    <cellStyle name="_인원계획표 _검암2차사전공사(본사검토) _pit면적" xfId="4895" xr:uid="{00000000-0005-0000-0000-00003E130000}"/>
    <cellStyle name="_인원계획표 _검암2차사전공사(본사검토) _pit면적_000실시공최소화방안" xfId="4896" xr:uid="{00000000-0005-0000-0000-00003F130000}"/>
    <cellStyle name="_인원계획표 _검암2차사전공사(본사검토) _pit면적_000실시공최소화방안_041112공사중지내역" xfId="4897" xr:uid="{00000000-0005-0000-0000-000040130000}"/>
    <cellStyle name="_인원계획표 _검암2차사전공사(본사검토) _pit면적_000실시공최소화방안_041112공사중지내역_제일기획_0727" xfId="4898" xr:uid="{00000000-0005-0000-0000-000041130000}"/>
    <cellStyle name="_인원계획표 _검암2차사전공사(본사검토) _pit면적_000실시공최소화방안_제일기획_0727" xfId="4899" xr:uid="{00000000-0005-0000-0000-000042130000}"/>
    <cellStyle name="_인원계획표 _검암2차사전공사(본사검토) _pit면적_041112공사중지내역" xfId="4900" xr:uid="{00000000-0005-0000-0000-000043130000}"/>
    <cellStyle name="_인원계획표 _검암2차사전공사(본사검토) _pit면적_041112공사중지내역_041112공사중지내역" xfId="4901" xr:uid="{00000000-0005-0000-0000-000044130000}"/>
    <cellStyle name="_인원계획표 _검암2차사전공사(본사검토) _pit면적_041112공사중지내역_041112공사중지내역_제일기획_0727" xfId="4902" xr:uid="{00000000-0005-0000-0000-000045130000}"/>
    <cellStyle name="_인원계획표 _검암2차사전공사(본사검토) _pit면적_041112공사중지내역_제일기획_0727" xfId="4903" xr:uid="{00000000-0005-0000-0000-000046130000}"/>
    <cellStyle name="_인원계획표 _검암2차사전공사(본사검토) _pit면적_제일기획_0727" xfId="4904" xr:uid="{00000000-0005-0000-0000-000047130000}"/>
    <cellStyle name="_인원계획표 _검암2차사전공사(본사검토) _골조견적비교XLS" xfId="4905" xr:uid="{00000000-0005-0000-0000-000048130000}"/>
    <cellStyle name="_인원계획표 _검암2차사전공사(본사검토) _골조견적비교XLS_000실시공최소화방안" xfId="4906" xr:uid="{00000000-0005-0000-0000-000049130000}"/>
    <cellStyle name="_인원계획표 _검암2차사전공사(본사검토) _골조견적비교XLS_000실시공최소화방안_041112공사중지내역" xfId="4907" xr:uid="{00000000-0005-0000-0000-00004A130000}"/>
    <cellStyle name="_인원계획표 _검암2차사전공사(본사검토) _골조견적비교XLS_000실시공최소화방안_041112공사중지내역_제일기획_0727" xfId="4908" xr:uid="{00000000-0005-0000-0000-00004B130000}"/>
    <cellStyle name="_인원계획표 _검암2차사전공사(본사검토) _골조견적비교XLS_000실시공최소화방안_제일기획_0727" xfId="4909" xr:uid="{00000000-0005-0000-0000-00004C130000}"/>
    <cellStyle name="_인원계획표 _검암2차사전공사(본사검토) _골조견적비교XLS_041112공사중지내역" xfId="4910" xr:uid="{00000000-0005-0000-0000-00004D130000}"/>
    <cellStyle name="_인원계획표 _검암2차사전공사(본사검토) _골조견적비교XLS_041112공사중지내역_041112공사중지내역" xfId="4911" xr:uid="{00000000-0005-0000-0000-00004E130000}"/>
    <cellStyle name="_인원계획표 _검암2차사전공사(본사검토) _골조견적비교XLS_041112공사중지내역_041112공사중지내역_제일기획_0727" xfId="4912" xr:uid="{00000000-0005-0000-0000-00004F130000}"/>
    <cellStyle name="_인원계획표 _검암2차사전공사(본사검토) _골조견적비교XLS_041112공사중지내역_제일기획_0727" xfId="4913" xr:uid="{00000000-0005-0000-0000-000050130000}"/>
    <cellStyle name="_인원계획표 _검암2차사전공사(본사검토) _골조견적비교XLS_제일기획_0727" xfId="4914" xr:uid="{00000000-0005-0000-0000-000051130000}"/>
    <cellStyle name="_인원계획표 _검암2차사전공사(본사검토) _골조분석표(B)" xfId="4915" xr:uid="{00000000-0005-0000-0000-000052130000}"/>
    <cellStyle name="_인원계획표 _검암2차사전공사(본사검토) _골조분석표(B)_000실시공최소화방안" xfId="4916" xr:uid="{00000000-0005-0000-0000-000053130000}"/>
    <cellStyle name="_인원계획표 _검암2차사전공사(본사검토) _골조분석표(B)_000실시공최소화방안_041112공사중지내역" xfId="4917" xr:uid="{00000000-0005-0000-0000-000054130000}"/>
    <cellStyle name="_인원계획표 _검암2차사전공사(본사검토) _골조분석표(B)_000실시공최소화방안_041112공사중지내역_제일기획_0727" xfId="4918" xr:uid="{00000000-0005-0000-0000-000055130000}"/>
    <cellStyle name="_인원계획표 _검암2차사전공사(본사검토) _골조분석표(B)_000실시공최소화방안_제일기획_0727" xfId="4919" xr:uid="{00000000-0005-0000-0000-000056130000}"/>
    <cellStyle name="_인원계획표 _검암2차사전공사(본사검토) _골조분석표(B)_041112공사중지내역" xfId="4920" xr:uid="{00000000-0005-0000-0000-000057130000}"/>
    <cellStyle name="_인원계획표 _검암2차사전공사(본사검토) _골조분석표(B)_041112공사중지내역_041112공사중지내역" xfId="4921" xr:uid="{00000000-0005-0000-0000-000058130000}"/>
    <cellStyle name="_인원계획표 _검암2차사전공사(본사검토) _골조분석표(B)_041112공사중지내역_041112공사중지내역_제일기획_0727" xfId="4922" xr:uid="{00000000-0005-0000-0000-000059130000}"/>
    <cellStyle name="_인원계획표 _검암2차사전공사(본사검토) _골조분석표(B)_041112공사중지내역_제일기획_0727" xfId="4923" xr:uid="{00000000-0005-0000-0000-00005A130000}"/>
    <cellStyle name="_인원계획표 _검암2차사전공사(본사검토) _골조분석표(B)_제일기획_0727" xfId="4924" xr:uid="{00000000-0005-0000-0000-00005B130000}"/>
    <cellStyle name="_인원계획표 _검암2차사전공사(본사검토) _골조사전공사(마전)본사최종" xfId="4925" xr:uid="{00000000-0005-0000-0000-00005C130000}"/>
    <cellStyle name="_인원계획표 _검암2차사전공사(본사검토) _골조사전공사(마전)본사최종_000실시공최소화방안" xfId="4926" xr:uid="{00000000-0005-0000-0000-00005D130000}"/>
    <cellStyle name="_인원계획표 _검암2차사전공사(본사검토) _골조사전공사(마전)본사최종_000실시공최소화방안_041112공사중지내역" xfId="4927" xr:uid="{00000000-0005-0000-0000-00005E130000}"/>
    <cellStyle name="_인원계획표 _검암2차사전공사(본사검토) _골조사전공사(마전)본사최종_000실시공최소화방안_041112공사중지내역_제일기획_0727" xfId="4928" xr:uid="{00000000-0005-0000-0000-00005F130000}"/>
    <cellStyle name="_인원계획표 _검암2차사전공사(본사검토) _골조사전공사(마전)본사최종_000실시공최소화방안_제일기획_0727" xfId="4929" xr:uid="{00000000-0005-0000-0000-000060130000}"/>
    <cellStyle name="_인원계획표 _검암2차사전공사(본사검토) _골조사전공사(마전)본사최종_041112공사중지내역" xfId="4930" xr:uid="{00000000-0005-0000-0000-000061130000}"/>
    <cellStyle name="_인원계획표 _검암2차사전공사(본사검토) _골조사전공사(마전)본사최종_041112공사중지내역_041112공사중지내역" xfId="4931" xr:uid="{00000000-0005-0000-0000-000062130000}"/>
    <cellStyle name="_인원계획표 _검암2차사전공사(본사검토) _골조사전공사(마전)본사최종_041112공사중지내역_041112공사중지내역_제일기획_0727" xfId="4932" xr:uid="{00000000-0005-0000-0000-000063130000}"/>
    <cellStyle name="_인원계획표 _검암2차사전공사(본사검토) _골조사전공사(마전)본사최종_041112공사중지내역_제일기획_0727" xfId="4933" xr:uid="{00000000-0005-0000-0000-000064130000}"/>
    <cellStyle name="_인원계획표 _검암2차사전공사(본사검토) _골조사전공사(마전)본사최종_제일기획_0727" xfId="4934" xr:uid="{00000000-0005-0000-0000-000065130000}"/>
    <cellStyle name="_인원계획표 _검암2차사전공사(본사검토) _골조사전공사(마전)본사최종-1" xfId="4935" xr:uid="{00000000-0005-0000-0000-000066130000}"/>
    <cellStyle name="_인원계획표 _검암2차사전공사(본사검토) _골조사전공사(마전)본사최종-1_000실시공최소화방안" xfId="4936" xr:uid="{00000000-0005-0000-0000-000067130000}"/>
    <cellStyle name="_인원계획표 _검암2차사전공사(본사검토) _골조사전공사(마전)본사최종-1_000실시공최소화방안_041112공사중지내역" xfId="4937" xr:uid="{00000000-0005-0000-0000-000068130000}"/>
    <cellStyle name="_인원계획표 _검암2차사전공사(본사검토) _골조사전공사(마전)본사최종-1_000실시공최소화방안_041112공사중지내역_제일기획_0727" xfId="4938" xr:uid="{00000000-0005-0000-0000-000069130000}"/>
    <cellStyle name="_인원계획표 _검암2차사전공사(본사검토) _골조사전공사(마전)본사최종-1_000실시공최소화방안_제일기획_0727" xfId="4939" xr:uid="{00000000-0005-0000-0000-00006A130000}"/>
    <cellStyle name="_인원계획표 _검암2차사전공사(본사검토) _골조사전공사(마전)본사최종-1_041112공사중지내역" xfId="4940" xr:uid="{00000000-0005-0000-0000-00006B130000}"/>
    <cellStyle name="_인원계획표 _검암2차사전공사(본사검토) _골조사전공사(마전)본사최종-1_041112공사중지내역_041112공사중지내역" xfId="4941" xr:uid="{00000000-0005-0000-0000-00006C130000}"/>
    <cellStyle name="_인원계획표 _검암2차사전공사(본사검토) _골조사전공사(마전)본사최종-1_041112공사중지내역_041112공사중지내역_제일기획_0727" xfId="4942" xr:uid="{00000000-0005-0000-0000-00006D130000}"/>
    <cellStyle name="_인원계획표 _검암2차사전공사(본사검토) _골조사전공사(마전)본사최종-1_041112공사중지내역_제일기획_0727" xfId="4943" xr:uid="{00000000-0005-0000-0000-00006E130000}"/>
    <cellStyle name="_인원계획표 _검암2차사전공사(본사검토) _골조사전공사(마전)본사최종-1_제일기획_0727" xfId="4944" xr:uid="{00000000-0005-0000-0000-00006F130000}"/>
    <cellStyle name="_인원계획표 _검암2차사전공사(본사검토) _골조사전공사(옥수)본사최종" xfId="4945" xr:uid="{00000000-0005-0000-0000-000070130000}"/>
    <cellStyle name="_인원계획표 _검암2차사전공사(본사검토) _골조사전공사(옥수)본사최종_000실시공최소화방안" xfId="4946" xr:uid="{00000000-0005-0000-0000-000071130000}"/>
    <cellStyle name="_인원계획표 _검암2차사전공사(본사검토) _골조사전공사(옥수)본사최종_000실시공최소화방안_041112공사중지내역" xfId="4947" xr:uid="{00000000-0005-0000-0000-000072130000}"/>
    <cellStyle name="_인원계획표 _검암2차사전공사(본사검토) _골조사전공사(옥수)본사최종_000실시공최소화방안_041112공사중지내역_제일기획_0727" xfId="4948" xr:uid="{00000000-0005-0000-0000-000073130000}"/>
    <cellStyle name="_인원계획표 _검암2차사전공사(본사검토) _골조사전공사(옥수)본사최종_000실시공최소화방안_제일기획_0727" xfId="4949" xr:uid="{00000000-0005-0000-0000-000074130000}"/>
    <cellStyle name="_인원계획표 _검암2차사전공사(본사검토) _골조사전공사(옥수)본사최종_041112공사중지내역" xfId="4950" xr:uid="{00000000-0005-0000-0000-000075130000}"/>
    <cellStyle name="_인원계획표 _검암2차사전공사(본사검토) _골조사전공사(옥수)본사최종_041112공사중지내역_041112공사중지내역" xfId="4951" xr:uid="{00000000-0005-0000-0000-000076130000}"/>
    <cellStyle name="_인원계획표 _검암2차사전공사(본사검토) _골조사전공사(옥수)본사최종_041112공사중지내역_041112공사중지내역_제일기획_0727" xfId="4952" xr:uid="{00000000-0005-0000-0000-000077130000}"/>
    <cellStyle name="_인원계획표 _검암2차사전공사(본사검토) _골조사전공사(옥수)본사최종_041112공사중지내역_제일기획_0727" xfId="4953" xr:uid="{00000000-0005-0000-0000-000078130000}"/>
    <cellStyle name="_인원계획표 _검암2차사전공사(본사검토) _골조사전공사(옥수)본사최종_제일기획_0727" xfId="4954" xr:uid="{00000000-0005-0000-0000-000079130000}"/>
    <cellStyle name="_인원계획표 _검암2차사전공사(본사검토) _골조사전공사(월계-1)" xfId="4955" xr:uid="{00000000-0005-0000-0000-00007A130000}"/>
    <cellStyle name="_인원계획표 _검암2차사전공사(본사검토) _골조사전공사(월계-1)_000실시공최소화방안" xfId="4956" xr:uid="{00000000-0005-0000-0000-00007B130000}"/>
    <cellStyle name="_인원계획표 _검암2차사전공사(본사검토) _골조사전공사(월계-1)_000실시공최소화방안_041112공사중지내역" xfId="4957" xr:uid="{00000000-0005-0000-0000-00007C130000}"/>
    <cellStyle name="_인원계획표 _검암2차사전공사(본사검토) _골조사전공사(월계-1)_000실시공최소화방안_041112공사중지내역_제일기획_0727" xfId="4958" xr:uid="{00000000-0005-0000-0000-00007D130000}"/>
    <cellStyle name="_인원계획표 _검암2차사전공사(본사검토) _골조사전공사(월계-1)_000실시공최소화방안_제일기획_0727" xfId="4959" xr:uid="{00000000-0005-0000-0000-00007E130000}"/>
    <cellStyle name="_인원계획표 _검암2차사전공사(본사검토) _골조사전공사(월계-1)_041112공사중지내역" xfId="4960" xr:uid="{00000000-0005-0000-0000-00007F130000}"/>
    <cellStyle name="_인원계획표 _검암2차사전공사(본사검토) _골조사전공사(월계-1)_041112공사중지내역_041112공사중지내역" xfId="4961" xr:uid="{00000000-0005-0000-0000-000080130000}"/>
    <cellStyle name="_인원계획표 _검암2차사전공사(본사검토) _골조사전공사(월계-1)_041112공사중지내역_041112공사중지내역_제일기획_0727" xfId="4962" xr:uid="{00000000-0005-0000-0000-000081130000}"/>
    <cellStyle name="_인원계획표 _검암2차사전공사(본사검토) _골조사전공사(월계-1)_041112공사중지내역_제일기획_0727" xfId="4963" xr:uid="{00000000-0005-0000-0000-000082130000}"/>
    <cellStyle name="_인원계획표 _검암2차사전공사(본사검토) _골조사전공사(월계-1)_제일기획_0727" xfId="4964" xr:uid="{00000000-0005-0000-0000-000083130000}"/>
    <cellStyle name="_인원계획표 _검암2차사전공사(본사검토) _골조사전공사(월계-2 PIT+APT)" xfId="4965" xr:uid="{00000000-0005-0000-0000-000084130000}"/>
    <cellStyle name="_인원계획표 _검암2차사전공사(본사검토) _골조사전공사(월계-2 PIT+APT)_000실시공최소화방안" xfId="4966" xr:uid="{00000000-0005-0000-0000-000085130000}"/>
    <cellStyle name="_인원계획표 _검암2차사전공사(본사검토) _골조사전공사(월계-2 PIT+APT)_000실시공최소화방안_041112공사중지내역" xfId="4967" xr:uid="{00000000-0005-0000-0000-000086130000}"/>
    <cellStyle name="_인원계획표 _검암2차사전공사(본사검토) _골조사전공사(월계-2 PIT+APT)_000실시공최소화방안_041112공사중지내역_제일기획_0727" xfId="4968" xr:uid="{00000000-0005-0000-0000-000087130000}"/>
    <cellStyle name="_인원계획표 _검암2차사전공사(본사검토) _골조사전공사(월계-2 PIT+APT)_000실시공최소화방안_제일기획_0727" xfId="4969" xr:uid="{00000000-0005-0000-0000-000088130000}"/>
    <cellStyle name="_인원계획표 _검암2차사전공사(본사검토) _골조사전공사(월계-2 PIT+APT)_041112공사중지내역" xfId="4970" xr:uid="{00000000-0005-0000-0000-000089130000}"/>
    <cellStyle name="_인원계획표 _검암2차사전공사(본사검토) _골조사전공사(월계-2 PIT+APT)_041112공사중지내역_041112공사중지내역" xfId="4971" xr:uid="{00000000-0005-0000-0000-00008A130000}"/>
    <cellStyle name="_인원계획표 _검암2차사전공사(본사검토) _골조사전공사(월계-2 PIT+APT)_041112공사중지내역_041112공사중지내역_제일기획_0727" xfId="4972" xr:uid="{00000000-0005-0000-0000-00008B130000}"/>
    <cellStyle name="_인원계획표 _검암2차사전공사(본사검토) _골조사전공사(월계-2 PIT+APT)_041112공사중지내역_제일기획_0727" xfId="4973" xr:uid="{00000000-0005-0000-0000-00008C130000}"/>
    <cellStyle name="_인원계획표 _검암2차사전공사(본사검토) _골조사전공사(월계-2 PIT+APT)_제일기획_0727" xfId="4974" xr:uid="{00000000-0005-0000-0000-00008D130000}"/>
    <cellStyle name="_인원계획표 _검암2차사전공사(본사검토) _골조사전공사(월계-2)" xfId="4975" xr:uid="{00000000-0005-0000-0000-00008E130000}"/>
    <cellStyle name="_인원계획표 _검암2차사전공사(본사검토) _골조사전공사(월계-2)_000실시공최소화방안" xfId="4976" xr:uid="{00000000-0005-0000-0000-00008F130000}"/>
    <cellStyle name="_인원계획표 _검암2차사전공사(본사검토) _골조사전공사(월계-2)_000실시공최소화방안_041112공사중지내역" xfId="4977" xr:uid="{00000000-0005-0000-0000-000090130000}"/>
    <cellStyle name="_인원계획표 _검암2차사전공사(본사검토) _골조사전공사(월계-2)_000실시공최소화방안_041112공사중지내역_제일기획_0727" xfId="4978" xr:uid="{00000000-0005-0000-0000-000091130000}"/>
    <cellStyle name="_인원계획표 _검암2차사전공사(본사검토) _골조사전공사(월계-2)_000실시공최소화방안_제일기획_0727" xfId="4979" xr:uid="{00000000-0005-0000-0000-000092130000}"/>
    <cellStyle name="_인원계획표 _검암2차사전공사(본사검토) _골조사전공사(월계-2)_041112공사중지내역" xfId="4980" xr:uid="{00000000-0005-0000-0000-000093130000}"/>
    <cellStyle name="_인원계획표 _검암2차사전공사(본사검토) _골조사전공사(월계-2)_041112공사중지내역_041112공사중지내역" xfId="4981" xr:uid="{00000000-0005-0000-0000-000094130000}"/>
    <cellStyle name="_인원계획표 _검암2차사전공사(본사검토) _골조사전공사(월계-2)_041112공사중지내역_041112공사중지내역_제일기획_0727" xfId="4982" xr:uid="{00000000-0005-0000-0000-000095130000}"/>
    <cellStyle name="_인원계획표 _검암2차사전공사(본사검토) _골조사전공사(월계-2)_041112공사중지내역_제일기획_0727" xfId="4983" xr:uid="{00000000-0005-0000-0000-000096130000}"/>
    <cellStyle name="_인원계획표 _검암2차사전공사(본사검토) _골조사전공사(월계-2)_제일기획_0727" xfId="4984" xr:uid="{00000000-0005-0000-0000-000097130000}"/>
    <cellStyle name="_인원계획표 _검암2차사전공사(본사검토) _공사개요(월계)" xfId="4985" xr:uid="{00000000-0005-0000-0000-000098130000}"/>
    <cellStyle name="_인원계획표 _검암2차사전공사(본사검토) _공사개요(월계)_000실시공최소화방안" xfId="4986" xr:uid="{00000000-0005-0000-0000-000099130000}"/>
    <cellStyle name="_인원계획표 _검암2차사전공사(본사검토) _공사개요(월계)_000실시공최소화방안_041112공사중지내역" xfId="4987" xr:uid="{00000000-0005-0000-0000-00009A130000}"/>
    <cellStyle name="_인원계획표 _검암2차사전공사(본사검토) _공사개요(월계)_000실시공최소화방안_041112공사중지내역_제일기획_0727" xfId="4988" xr:uid="{00000000-0005-0000-0000-00009B130000}"/>
    <cellStyle name="_인원계획표 _검암2차사전공사(본사검토) _공사개요(월계)_000실시공최소화방안_제일기획_0727" xfId="4989" xr:uid="{00000000-0005-0000-0000-00009C130000}"/>
    <cellStyle name="_인원계획표 _검암2차사전공사(본사검토) _공사개요(월계)_041112공사중지내역" xfId="4990" xr:uid="{00000000-0005-0000-0000-00009D130000}"/>
    <cellStyle name="_인원계획표 _검암2차사전공사(본사검토) _공사개요(월계)_041112공사중지내역_041112공사중지내역" xfId="4991" xr:uid="{00000000-0005-0000-0000-00009E130000}"/>
    <cellStyle name="_인원계획표 _검암2차사전공사(본사검토) _공사개요(월계)_041112공사중지내역_041112공사중지내역_제일기획_0727" xfId="4992" xr:uid="{00000000-0005-0000-0000-00009F130000}"/>
    <cellStyle name="_인원계획표 _검암2차사전공사(본사검토) _공사개요(월계)_041112공사중지내역_제일기획_0727" xfId="4993" xr:uid="{00000000-0005-0000-0000-0000A0130000}"/>
    <cellStyle name="_인원계획표 _검암2차사전공사(본사검토) _공사개요(월계)_제일기획_0727" xfId="4994" xr:uid="{00000000-0005-0000-0000-0000A1130000}"/>
    <cellStyle name="_인원계획표 _검암2차사전공사(본사검토) _마전골조분석" xfId="4995" xr:uid="{00000000-0005-0000-0000-0000A2130000}"/>
    <cellStyle name="_인원계획표 _검암2차사전공사(본사검토) _마전골조분석_000실시공최소화방안" xfId="4996" xr:uid="{00000000-0005-0000-0000-0000A3130000}"/>
    <cellStyle name="_인원계획표 _검암2차사전공사(본사검토) _마전골조분석_000실시공최소화방안_041112공사중지내역" xfId="4997" xr:uid="{00000000-0005-0000-0000-0000A4130000}"/>
    <cellStyle name="_인원계획표 _검암2차사전공사(본사검토) _마전골조분석_000실시공최소화방안_041112공사중지내역_제일기획_0727" xfId="4998" xr:uid="{00000000-0005-0000-0000-0000A5130000}"/>
    <cellStyle name="_인원계획표 _검암2차사전공사(본사검토) _마전골조분석_000실시공최소화방안_제일기획_0727" xfId="4999" xr:uid="{00000000-0005-0000-0000-0000A6130000}"/>
    <cellStyle name="_인원계획표 _검암2차사전공사(본사검토) _마전골조분석_041112공사중지내역" xfId="5000" xr:uid="{00000000-0005-0000-0000-0000A7130000}"/>
    <cellStyle name="_인원계획표 _검암2차사전공사(본사검토) _마전골조분석_041112공사중지내역_041112공사중지내역" xfId="5001" xr:uid="{00000000-0005-0000-0000-0000A8130000}"/>
    <cellStyle name="_인원계획표 _검암2차사전공사(본사검토) _마전골조분석_041112공사중지내역_041112공사중지내역_제일기획_0727" xfId="5002" xr:uid="{00000000-0005-0000-0000-0000A9130000}"/>
    <cellStyle name="_인원계획표 _검암2차사전공사(본사검토) _마전골조분석_041112공사중지내역_제일기획_0727" xfId="5003" xr:uid="{00000000-0005-0000-0000-0000AA130000}"/>
    <cellStyle name="_인원계획표 _검암2차사전공사(본사검토) _마전골조분석_제일기획_0727" xfId="5004" xr:uid="{00000000-0005-0000-0000-0000AB130000}"/>
    <cellStyle name="_인원계획표 _검암2차사전공사(본사검토) _옥수골조분석" xfId="5005" xr:uid="{00000000-0005-0000-0000-0000AC130000}"/>
    <cellStyle name="_인원계획표 _검암2차사전공사(본사검토) _옥수골조분석_000실시공최소화방안" xfId="5006" xr:uid="{00000000-0005-0000-0000-0000AD130000}"/>
    <cellStyle name="_인원계획표 _검암2차사전공사(본사검토) _옥수골조분석_000실시공최소화방안_041112공사중지내역" xfId="5007" xr:uid="{00000000-0005-0000-0000-0000AE130000}"/>
    <cellStyle name="_인원계획표 _검암2차사전공사(본사검토) _옥수골조분석_000실시공최소화방안_041112공사중지내역_제일기획_0727" xfId="5008" xr:uid="{00000000-0005-0000-0000-0000AF130000}"/>
    <cellStyle name="_인원계획표 _검암2차사전공사(본사검토) _옥수골조분석_000실시공최소화방안_제일기획_0727" xfId="5009" xr:uid="{00000000-0005-0000-0000-0000B0130000}"/>
    <cellStyle name="_인원계획표 _검암2차사전공사(본사검토) _옥수골조분석_041112공사중지내역" xfId="5010" xr:uid="{00000000-0005-0000-0000-0000B1130000}"/>
    <cellStyle name="_인원계획표 _검암2차사전공사(본사검토) _옥수골조분석_041112공사중지내역_041112공사중지내역" xfId="5011" xr:uid="{00000000-0005-0000-0000-0000B2130000}"/>
    <cellStyle name="_인원계획표 _검암2차사전공사(본사검토) _옥수골조분석_041112공사중지내역_041112공사중지내역_제일기획_0727" xfId="5012" xr:uid="{00000000-0005-0000-0000-0000B3130000}"/>
    <cellStyle name="_인원계획표 _검암2차사전공사(본사검토) _옥수골조분석_041112공사중지내역_제일기획_0727" xfId="5013" xr:uid="{00000000-0005-0000-0000-0000B4130000}"/>
    <cellStyle name="_인원계획표 _검암2차사전공사(본사검토) _옥수골조분석_제일기획_0727" xfId="5014" xr:uid="{00000000-0005-0000-0000-0000B5130000}"/>
    <cellStyle name="_인원계획표 _검암2차사전공사(본사검토) _제일기획_0727" xfId="5015" xr:uid="{00000000-0005-0000-0000-0000B6130000}"/>
    <cellStyle name="_인원계획표 _검암2차사전공사(본사검토) _파일공사(30M)" xfId="5016" xr:uid="{00000000-0005-0000-0000-0000B7130000}"/>
    <cellStyle name="_인원계획표 _검암2차사전공사(본사검토) _파일공사(30M)_000실시공최소화방안" xfId="5017" xr:uid="{00000000-0005-0000-0000-0000B8130000}"/>
    <cellStyle name="_인원계획표 _검암2차사전공사(본사검토) _파일공사(30M)_000실시공최소화방안_041112공사중지내역" xfId="5018" xr:uid="{00000000-0005-0000-0000-0000B9130000}"/>
    <cellStyle name="_인원계획표 _검암2차사전공사(본사검토) _파일공사(30M)_000실시공최소화방안_041112공사중지내역_제일기획_0727" xfId="5019" xr:uid="{00000000-0005-0000-0000-0000BA130000}"/>
    <cellStyle name="_인원계획표 _검암2차사전공사(본사검토) _파일공사(30M)_000실시공최소화방안_제일기획_0727" xfId="5020" xr:uid="{00000000-0005-0000-0000-0000BB130000}"/>
    <cellStyle name="_인원계획표 _검암2차사전공사(본사검토) _파일공사(30M)_041112공사중지내역" xfId="5021" xr:uid="{00000000-0005-0000-0000-0000BC130000}"/>
    <cellStyle name="_인원계획표 _검암2차사전공사(본사검토) _파일공사(30M)_041112공사중지내역_041112공사중지내역" xfId="5022" xr:uid="{00000000-0005-0000-0000-0000BD130000}"/>
    <cellStyle name="_인원계획표 _검암2차사전공사(본사검토) _파일공사(30M)_041112공사중지내역_041112공사중지내역_제일기획_0727" xfId="5023" xr:uid="{00000000-0005-0000-0000-0000BE130000}"/>
    <cellStyle name="_인원계획표 _검암2차사전공사(본사검토) _파일공사(30M)_041112공사중지내역_제일기획_0727" xfId="5024" xr:uid="{00000000-0005-0000-0000-0000BF130000}"/>
    <cellStyle name="_인원계획표 _검암2차사전공사(본사검토) _파일공사(30M)_제일기획_0727" xfId="5025" xr:uid="{00000000-0005-0000-0000-0000C0130000}"/>
    <cellStyle name="_인원계획표 _검암2차사전공사(본사검토) _파일사전공사본사최종" xfId="5026" xr:uid="{00000000-0005-0000-0000-0000C1130000}"/>
    <cellStyle name="_인원계획표 _검암2차사전공사(본사검토) _파일사전공사본사최종_000실시공최소화방안" xfId="5027" xr:uid="{00000000-0005-0000-0000-0000C2130000}"/>
    <cellStyle name="_인원계획표 _검암2차사전공사(본사검토) _파일사전공사본사최종_000실시공최소화방안_041112공사중지내역" xfId="5028" xr:uid="{00000000-0005-0000-0000-0000C3130000}"/>
    <cellStyle name="_인원계획표 _검암2차사전공사(본사검토) _파일사전공사본사최종_000실시공최소화방안_041112공사중지내역_제일기획_0727" xfId="5029" xr:uid="{00000000-0005-0000-0000-0000C4130000}"/>
    <cellStyle name="_인원계획표 _검암2차사전공사(본사검토) _파일사전공사본사최종_000실시공최소화방안_제일기획_0727" xfId="5030" xr:uid="{00000000-0005-0000-0000-0000C5130000}"/>
    <cellStyle name="_인원계획표 _검암2차사전공사(본사검토) _파일사전공사본사최종_041112공사중지내역" xfId="5031" xr:uid="{00000000-0005-0000-0000-0000C6130000}"/>
    <cellStyle name="_인원계획표 _검암2차사전공사(본사검토) _파일사전공사본사최종_041112공사중지내역_041112공사중지내역" xfId="5032" xr:uid="{00000000-0005-0000-0000-0000C7130000}"/>
    <cellStyle name="_인원계획표 _검암2차사전공사(본사검토) _파일사전공사본사최종_041112공사중지내역_041112공사중지내역_제일기획_0727" xfId="5033" xr:uid="{00000000-0005-0000-0000-0000C8130000}"/>
    <cellStyle name="_인원계획표 _검암2차사전공사(본사검토) _파일사전공사본사최종_041112공사중지내역_제일기획_0727" xfId="5034" xr:uid="{00000000-0005-0000-0000-0000C9130000}"/>
    <cellStyle name="_인원계획표 _검암2차사전공사(본사검토) _파일사전공사본사최종_제일기획_0727" xfId="5035" xr:uid="{00000000-0005-0000-0000-0000CA130000}"/>
    <cellStyle name="_인원계획표 _골조견적비교XLS" xfId="5036" xr:uid="{00000000-0005-0000-0000-0000CB130000}"/>
    <cellStyle name="_인원계획표 _골조견적비교XLS_000실시공최소화방안" xfId="5037" xr:uid="{00000000-0005-0000-0000-0000CC130000}"/>
    <cellStyle name="_인원계획표 _골조견적비교XLS_000실시공최소화방안_041112공사중지내역" xfId="5038" xr:uid="{00000000-0005-0000-0000-0000CD130000}"/>
    <cellStyle name="_인원계획표 _골조견적비교XLS_000실시공최소화방안_041112공사중지내역_제일기획_0727" xfId="5039" xr:uid="{00000000-0005-0000-0000-0000CE130000}"/>
    <cellStyle name="_인원계획표 _골조견적비교XLS_000실시공최소화방안_제일기획_0727" xfId="5040" xr:uid="{00000000-0005-0000-0000-0000CF130000}"/>
    <cellStyle name="_인원계획표 _골조견적비교XLS_041112공사중지내역" xfId="5041" xr:uid="{00000000-0005-0000-0000-0000D0130000}"/>
    <cellStyle name="_인원계획표 _골조견적비교XLS_041112공사중지내역_041112공사중지내역" xfId="5042" xr:uid="{00000000-0005-0000-0000-0000D1130000}"/>
    <cellStyle name="_인원계획표 _골조견적비교XLS_041112공사중지내역_041112공사중지내역_제일기획_0727" xfId="5043" xr:uid="{00000000-0005-0000-0000-0000D2130000}"/>
    <cellStyle name="_인원계획표 _골조견적비교XLS_041112공사중지내역_제일기획_0727" xfId="5044" xr:uid="{00000000-0005-0000-0000-0000D3130000}"/>
    <cellStyle name="_인원계획표 _골조견적비교XLS_제일기획_0727" xfId="5045" xr:uid="{00000000-0005-0000-0000-0000D4130000}"/>
    <cellStyle name="_인원계획표 _골조분석표(B)" xfId="5046" xr:uid="{00000000-0005-0000-0000-0000D5130000}"/>
    <cellStyle name="_인원계획표 _골조분석표(B)_000실시공최소화방안" xfId="5047" xr:uid="{00000000-0005-0000-0000-0000D6130000}"/>
    <cellStyle name="_인원계획표 _골조분석표(B)_000실시공최소화방안_041112공사중지내역" xfId="5048" xr:uid="{00000000-0005-0000-0000-0000D7130000}"/>
    <cellStyle name="_인원계획표 _골조분석표(B)_000실시공최소화방안_041112공사중지내역_제일기획_0727" xfId="5049" xr:uid="{00000000-0005-0000-0000-0000D8130000}"/>
    <cellStyle name="_인원계획표 _골조분석표(B)_000실시공최소화방안_제일기획_0727" xfId="5050" xr:uid="{00000000-0005-0000-0000-0000D9130000}"/>
    <cellStyle name="_인원계획표 _골조분석표(B)_041112공사중지내역" xfId="5051" xr:uid="{00000000-0005-0000-0000-0000DA130000}"/>
    <cellStyle name="_인원계획표 _골조분석표(B)_041112공사중지내역_041112공사중지내역" xfId="5052" xr:uid="{00000000-0005-0000-0000-0000DB130000}"/>
    <cellStyle name="_인원계획표 _골조분석표(B)_041112공사중지내역_041112공사중지내역_제일기획_0727" xfId="5053" xr:uid="{00000000-0005-0000-0000-0000DC130000}"/>
    <cellStyle name="_인원계획표 _골조분석표(B)_041112공사중지내역_제일기획_0727" xfId="5054" xr:uid="{00000000-0005-0000-0000-0000DD130000}"/>
    <cellStyle name="_인원계획표 _골조분석표(B)_제일기획_0727" xfId="5055" xr:uid="{00000000-0005-0000-0000-0000DE130000}"/>
    <cellStyle name="_인원계획표 _골조사전공사(마전)본사최종" xfId="5056" xr:uid="{00000000-0005-0000-0000-0000DF130000}"/>
    <cellStyle name="_인원계획표 _골조사전공사(마전)본사최종_000실시공최소화방안" xfId="5057" xr:uid="{00000000-0005-0000-0000-0000E0130000}"/>
    <cellStyle name="_인원계획표 _골조사전공사(마전)본사최종_000실시공최소화방안_041112공사중지내역" xfId="5058" xr:uid="{00000000-0005-0000-0000-0000E1130000}"/>
    <cellStyle name="_인원계획표 _골조사전공사(마전)본사최종_000실시공최소화방안_041112공사중지내역_제일기획_0727" xfId="5059" xr:uid="{00000000-0005-0000-0000-0000E2130000}"/>
    <cellStyle name="_인원계획표 _골조사전공사(마전)본사최종_000실시공최소화방안_제일기획_0727" xfId="5060" xr:uid="{00000000-0005-0000-0000-0000E3130000}"/>
    <cellStyle name="_인원계획표 _골조사전공사(마전)본사최종_041112공사중지내역" xfId="5061" xr:uid="{00000000-0005-0000-0000-0000E4130000}"/>
    <cellStyle name="_인원계획표 _골조사전공사(마전)본사최종_041112공사중지내역_041112공사중지내역" xfId="5062" xr:uid="{00000000-0005-0000-0000-0000E5130000}"/>
    <cellStyle name="_인원계획표 _골조사전공사(마전)본사최종_041112공사중지내역_041112공사중지내역_제일기획_0727" xfId="5063" xr:uid="{00000000-0005-0000-0000-0000E6130000}"/>
    <cellStyle name="_인원계획표 _골조사전공사(마전)본사최종_041112공사중지내역_제일기획_0727" xfId="5064" xr:uid="{00000000-0005-0000-0000-0000E7130000}"/>
    <cellStyle name="_인원계획표 _골조사전공사(마전)본사최종_제일기획_0727" xfId="5065" xr:uid="{00000000-0005-0000-0000-0000E8130000}"/>
    <cellStyle name="_인원계획표 _골조사전공사(마전)본사최종-1" xfId="5066" xr:uid="{00000000-0005-0000-0000-0000E9130000}"/>
    <cellStyle name="_인원계획표 _골조사전공사(마전)본사최종-1_000실시공최소화방안" xfId="5067" xr:uid="{00000000-0005-0000-0000-0000EA130000}"/>
    <cellStyle name="_인원계획표 _골조사전공사(마전)본사최종-1_000실시공최소화방안_041112공사중지내역" xfId="5068" xr:uid="{00000000-0005-0000-0000-0000EB130000}"/>
    <cellStyle name="_인원계획표 _골조사전공사(마전)본사최종-1_000실시공최소화방안_041112공사중지내역_제일기획_0727" xfId="5069" xr:uid="{00000000-0005-0000-0000-0000EC130000}"/>
    <cellStyle name="_인원계획표 _골조사전공사(마전)본사최종-1_000실시공최소화방안_제일기획_0727" xfId="5070" xr:uid="{00000000-0005-0000-0000-0000ED130000}"/>
    <cellStyle name="_인원계획표 _골조사전공사(마전)본사최종-1_041112공사중지내역" xfId="5071" xr:uid="{00000000-0005-0000-0000-0000EE130000}"/>
    <cellStyle name="_인원계획표 _골조사전공사(마전)본사최종-1_041112공사중지내역_041112공사중지내역" xfId="5072" xr:uid="{00000000-0005-0000-0000-0000EF130000}"/>
    <cellStyle name="_인원계획표 _골조사전공사(마전)본사최종-1_041112공사중지내역_041112공사중지내역_제일기획_0727" xfId="5073" xr:uid="{00000000-0005-0000-0000-0000F0130000}"/>
    <cellStyle name="_인원계획표 _골조사전공사(마전)본사최종-1_041112공사중지내역_제일기획_0727" xfId="5074" xr:uid="{00000000-0005-0000-0000-0000F1130000}"/>
    <cellStyle name="_인원계획표 _골조사전공사(마전)본사최종-1_제일기획_0727" xfId="5075" xr:uid="{00000000-0005-0000-0000-0000F2130000}"/>
    <cellStyle name="_인원계획표 _골조사전공사(옥수)본사최종" xfId="5076" xr:uid="{00000000-0005-0000-0000-0000F3130000}"/>
    <cellStyle name="_인원계획표 _골조사전공사(옥수)본사최종_000실시공최소화방안" xfId="5077" xr:uid="{00000000-0005-0000-0000-0000F4130000}"/>
    <cellStyle name="_인원계획표 _골조사전공사(옥수)본사최종_000실시공최소화방안_041112공사중지내역" xfId="5078" xr:uid="{00000000-0005-0000-0000-0000F5130000}"/>
    <cellStyle name="_인원계획표 _골조사전공사(옥수)본사최종_000실시공최소화방안_041112공사중지내역_제일기획_0727" xfId="5079" xr:uid="{00000000-0005-0000-0000-0000F6130000}"/>
    <cellStyle name="_인원계획표 _골조사전공사(옥수)본사최종_000실시공최소화방안_제일기획_0727" xfId="5080" xr:uid="{00000000-0005-0000-0000-0000F7130000}"/>
    <cellStyle name="_인원계획표 _골조사전공사(옥수)본사최종_041112공사중지내역" xfId="5081" xr:uid="{00000000-0005-0000-0000-0000F8130000}"/>
    <cellStyle name="_인원계획표 _골조사전공사(옥수)본사최종_041112공사중지내역_041112공사중지내역" xfId="5082" xr:uid="{00000000-0005-0000-0000-0000F9130000}"/>
    <cellStyle name="_인원계획표 _골조사전공사(옥수)본사최종_041112공사중지내역_041112공사중지내역_제일기획_0727" xfId="5083" xr:uid="{00000000-0005-0000-0000-0000FA130000}"/>
    <cellStyle name="_인원계획표 _골조사전공사(옥수)본사최종_041112공사중지내역_제일기획_0727" xfId="5084" xr:uid="{00000000-0005-0000-0000-0000FB130000}"/>
    <cellStyle name="_인원계획표 _골조사전공사(옥수)본사최종_제일기획_0727" xfId="5085" xr:uid="{00000000-0005-0000-0000-0000FC130000}"/>
    <cellStyle name="_인원계획표 _골조사전공사(월계-1)" xfId="5086" xr:uid="{00000000-0005-0000-0000-0000FD130000}"/>
    <cellStyle name="_인원계획표 _골조사전공사(월계-1)_000실시공최소화방안" xfId="5087" xr:uid="{00000000-0005-0000-0000-0000FE130000}"/>
    <cellStyle name="_인원계획표 _골조사전공사(월계-1)_000실시공최소화방안_041112공사중지내역" xfId="5088" xr:uid="{00000000-0005-0000-0000-0000FF130000}"/>
    <cellStyle name="_인원계획표 _골조사전공사(월계-1)_000실시공최소화방안_041112공사중지내역_제일기획_0727" xfId="5089" xr:uid="{00000000-0005-0000-0000-000000140000}"/>
    <cellStyle name="_인원계획표 _골조사전공사(월계-1)_000실시공최소화방안_제일기획_0727" xfId="5090" xr:uid="{00000000-0005-0000-0000-000001140000}"/>
    <cellStyle name="_인원계획표 _골조사전공사(월계-1)_041112공사중지내역" xfId="5091" xr:uid="{00000000-0005-0000-0000-000002140000}"/>
    <cellStyle name="_인원계획표 _골조사전공사(월계-1)_041112공사중지내역_041112공사중지내역" xfId="5092" xr:uid="{00000000-0005-0000-0000-000003140000}"/>
    <cellStyle name="_인원계획표 _골조사전공사(월계-1)_041112공사중지내역_041112공사중지내역_제일기획_0727" xfId="5093" xr:uid="{00000000-0005-0000-0000-000004140000}"/>
    <cellStyle name="_인원계획표 _골조사전공사(월계-1)_041112공사중지내역_제일기획_0727" xfId="5094" xr:uid="{00000000-0005-0000-0000-000005140000}"/>
    <cellStyle name="_인원계획표 _골조사전공사(월계-1)_제일기획_0727" xfId="5095" xr:uid="{00000000-0005-0000-0000-000006140000}"/>
    <cellStyle name="_인원계획표 _골조사전공사(월계-2 PIT+APT)" xfId="5096" xr:uid="{00000000-0005-0000-0000-000007140000}"/>
    <cellStyle name="_인원계획표 _골조사전공사(월계-2 PIT+APT)_000실시공최소화방안" xfId="5097" xr:uid="{00000000-0005-0000-0000-000008140000}"/>
    <cellStyle name="_인원계획표 _골조사전공사(월계-2 PIT+APT)_000실시공최소화방안_041112공사중지내역" xfId="5098" xr:uid="{00000000-0005-0000-0000-000009140000}"/>
    <cellStyle name="_인원계획표 _골조사전공사(월계-2 PIT+APT)_000실시공최소화방안_041112공사중지내역_제일기획_0727" xfId="5099" xr:uid="{00000000-0005-0000-0000-00000A140000}"/>
    <cellStyle name="_인원계획표 _골조사전공사(월계-2 PIT+APT)_000실시공최소화방안_제일기획_0727" xfId="5100" xr:uid="{00000000-0005-0000-0000-00000B140000}"/>
    <cellStyle name="_인원계획표 _골조사전공사(월계-2 PIT+APT)_041112공사중지내역" xfId="5101" xr:uid="{00000000-0005-0000-0000-00000C140000}"/>
    <cellStyle name="_인원계획표 _골조사전공사(월계-2 PIT+APT)_041112공사중지내역_041112공사중지내역" xfId="5102" xr:uid="{00000000-0005-0000-0000-00000D140000}"/>
    <cellStyle name="_인원계획표 _골조사전공사(월계-2 PIT+APT)_041112공사중지내역_041112공사중지내역_제일기획_0727" xfId="5103" xr:uid="{00000000-0005-0000-0000-00000E140000}"/>
    <cellStyle name="_인원계획표 _골조사전공사(월계-2 PIT+APT)_041112공사중지내역_제일기획_0727" xfId="5104" xr:uid="{00000000-0005-0000-0000-00000F140000}"/>
    <cellStyle name="_인원계획표 _골조사전공사(월계-2 PIT+APT)_제일기획_0727" xfId="5105" xr:uid="{00000000-0005-0000-0000-000010140000}"/>
    <cellStyle name="_인원계획표 _골조사전공사(월계-2)" xfId="5106" xr:uid="{00000000-0005-0000-0000-000011140000}"/>
    <cellStyle name="_인원계획표 _골조사전공사(월계-2)_000실시공최소화방안" xfId="5107" xr:uid="{00000000-0005-0000-0000-000012140000}"/>
    <cellStyle name="_인원계획표 _골조사전공사(월계-2)_000실시공최소화방안_041112공사중지내역" xfId="5108" xr:uid="{00000000-0005-0000-0000-000013140000}"/>
    <cellStyle name="_인원계획표 _골조사전공사(월계-2)_000실시공최소화방안_041112공사중지내역_제일기획_0727" xfId="5109" xr:uid="{00000000-0005-0000-0000-000014140000}"/>
    <cellStyle name="_인원계획표 _골조사전공사(월계-2)_000실시공최소화방안_제일기획_0727" xfId="5110" xr:uid="{00000000-0005-0000-0000-000015140000}"/>
    <cellStyle name="_인원계획표 _골조사전공사(월계-2)_041112공사중지내역" xfId="5111" xr:uid="{00000000-0005-0000-0000-000016140000}"/>
    <cellStyle name="_인원계획표 _골조사전공사(월계-2)_041112공사중지내역_041112공사중지내역" xfId="5112" xr:uid="{00000000-0005-0000-0000-000017140000}"/>
    <cellStyle name="_인원계획표 _골조사전공사(월계-2)_041112공사중지내역_041112공사중지내역_제일기획_0727" xfId="5113" xr:uid="{00000000-0005-0000-0000-000018140000}"/>
    <cellStyle name="_인원계획표 _골조사전공사(월계-2)_041112공사중지내역_제일기획_0727" xfId="5114" xr:uid="{00000000-0005-0000-0000-000019140000}"/>
    <cellStyle name="_인원계획표 _골조사전공사(월계-2)_제일기획_0727" xfId="5115" xr:uid="{00000000-0005-0000-0000-00001A140000}"/>
    <cellStyle name="_인원계획표 _공사개요(월계)" xfId="5116" xr:uid="{00000000-0005-0000-0000-00001B140000}"/>
    <cellStyle name="_인원계획표 _공사개요(월계)_000실시공최소화방안" xfId="5117" xr:uid="{00000000-0005-0000-0000-00001C140000}"/>
    <cellStyle name="_인원계획표 _공사개요(월계)_000실시공최소화방안_041112공사중지내역" xfId="5118" xr:uid="{00000000-0005-0000-0000-00001D140000}"/>
    <cellStyle name="_인원계획표 _공사개요(월계)_000실시공최소화방안_041112공사중지내역_제일기획_0727" xfId="5119" xr:uid="{00000000-0005-0000-0000-00001E140000}"/>
    <cellStyle name="_인원계획표 _공사개요(월계)_000실시공최소화방안_제일기획_0727" xfId="5120" xr:uid="{00000000-0005-0000-0000-00001F140000}"/>
    <cellStyle name="_인원계획표 _공사개요(월계)_041112공사중지내역" xfId="5121" xr:uid="{00000000-0005-0000-0000-000020140000}"/>
    <cellStyle name="_인원계획표 _공사개요(월계)_041112공사중지내역_041112공사중지내역" xfId="5122" xr:uid="{00000000-0005-0000-0000-000021140000}"/>
    <cellStyle name="_인원계획표 _공사개요(월계)_041112공사중지내역_041112공사중지내역_제일기획_0727" xfId="5123" xr:uid="{00000000-0005-0000-0000-000022140000}"/>
    <cellStyle name="_인원계획표 _공사개요(월계)_041112공사중지내역_제일기획_0727" xfId="5124" xr:uid="{00000000-0005-0000-0000-000023140000}"/>
    <cellStyle name="_인원계획표 _공사개요(월계)_제일기획_0727" xfId="5125" xr:uid="{00000000-0005-0000-0000-000024140000}"/>
    <cellStyle name="_인원계획표 _마전골조분석" xfId="5126" xr:uid="{00000000-0005-0000-0000-000025140000}"/>
    <cellStyle name="_인원계획표 _마전골조분석_000실시공최소화방안" xfId="5127" xr:uid="{00000000-0005-0000-0000-000026140000}"/>
    <cellStyle name="_인원계획표 _마전골조분석_000실시공최소화방안_041112공사중지내역" xfId="5128" xr:uid="{00000000-0005-0000-0000-000027140000}"/>
    <cellStyle name="_인원계획표 _마전골조분석_000실시공최소화방안_041112공사중지내역_제일기획_0727" xfId="5129" xr:uid="{00000000-0005-0000-0000-000028140000}"/>
    <cellStyle name="_인원계획표 _마전골조분석_000실시공최소화방안_제일기획_0727" xfId="5130" xr:uid="{00000000-0005-0000-0000-000029140000}"/>
    <cellStyle name="_인원계획표 _마전골조분석_041112공사중지내역" xfId="5131" xr:uid="{00000000-0005-0000-0000-00002A140000}"/>
    <cellStyle name="_인원계획표 _마전골조분석_041112공사중지내역_041112공사중지내역" xfId="5132" xr:uid="{00000000-0005-0000-0000-00002B140000}"/>
    <cellStyle name="_인원계획표 _마전골조분석_041112공사중지내역_041112공사중지내역_제일기획_0727" xfId="5133" xr:uid="{00000000-0005-0000-0000-00002C140000}"/>
    <cellStyle name="_인원계획표 _마전골조분석_041112공사중지내역_제일기획_0727" xfId="5134" xr:uid="{00000000-0005-0000-0000-00002D140000}"/>
    <cellStyle name="_인원계획표 _마전골조분석_제일기획_0727" xfId="5135" xr:uid="{00000000-0005-0000-0000-00002E140000}"/>
    <cellStyle name="_인원계획표 _사전공사(토목본사검토) " xfId="5136" xr:uid="{00000000-0005-0000-0000-00002F140000}"/>
    <cellStyle name="_인원계획표 _사전공사(토목본사검토) _000실시공최소화방안" xfId="5137" xr:uid="{00000000-0005-0000-0000-000030140000}"/>
    <cellStyle name="_인원계획표 _사전공사(토목본사검토) _000실시공최소화방안_041112공사중지내역" xfId="5138" xr:uid="{00000000-0005-0000-0000-000031140000}"/>
    <cellStyle name="_인원계획표 _사전공사(토목본사검토) _000실시공최소화방안_041112공사중지내역_제일기획_0727" xfId="5139" xr:uid="{00000000-0005-0000-0000-000032140000}"/>
    <cellStyle name="_인원계획표 _사전공사(토목본사검토) _000실시공최소화방안_제일기획_0727" xfId="5140" xr:uid="{00000000-0005-0000-0000-000033140000}"/>
    <cellStyle name="_인원계획표 _사전공사(토목본사검토) _041112공사중지내역" xfId="5141" xr:uid="{00000000-0005-0000-0000-000034140000}"/>
    <cellStyle name="_인원계획표 _사전공사(토목본사검토) _041112공사중지내역_041112공사중지내역" xfId="5142" xr:uid="{00000000-0005-0000-0000-000035140000}"/>
    <cellStyle name="_인원계획표 _사전공사(토목본사검토) _041112공사중지내역_041112공사중지내역_제일기획_0727" xfId="5143" xr:uid="{00000000-0005-0000-0000-000036140000}"/>
    <cellStyle name="_인원계획표 _사전공사(토목본사검토) _041112공사중지내역_제일기획_0727" xfId="5144" xr:uid="{00000000-0005-0000-0000-000037140000}"/>
    <cellStyle name="_인원계획표 _사전공사(토목본사검토) _3.아파트(옥수)" xfId="5145" xr:uid="{00000000-0005-0000-0000-000038140000}"/>
    <cellStyle name="_인원계획표 _사전공사(토목본사검토) _3.아파트(옥수)_000실시공최소화방안" xfId="5146" xr:uid="{00000000-0005-0000-0000-000039140000}"/>
    <cellStyle name="_인원계획표 _사전공사(토목본사검토) _3.아파트(옥수)_000실시공최소화방안_041112공사중지내역" xfId="5147" xr:uid="{00000000-0005-0000-0000-00003A140000}"/>
    <cellStyle name="_인원계획표 _사전공사(토목본사검토) _3.아파트(옥수)_000실시공최소화방안_041112공사중지내역_제일기획_0727" xfId="5148" xr:uid="{00000000-0005-0000-0000-00003B140000}"/>
    <cellStyle name="_인원계획표 _사전공사(토목본사검토) _3.아파트(옥수)_000실시공최소화방안_제일기획_0727" xfId="5149" xr:uid="{00000000-0005-0000-0000-00003C140000}"/>
    <cellStyle name="_인원계획표 _사전공사(토목본사검토) _3.아파트(옥수)_041112공사중지내역" xfId="5150" xr:uid="{00000000-0005-0000-0000-00003D140000}"/>
    <cellStyle name="_인원계획표 _사전공사(토목본사검토) _3.아파트(옥수)_041112공사중지내역_041112공사중지내역" xfId="5151" xr:uid="{00000000-0005-0000-0000-00003E140000}"/>
    <cellStyle name="_인원계획표 _사전공사(토목본사검토) _3.아파트(옥수)_041112공사중지내역_041112공사중지내역_제일기획_0727" xfId="5152" xr:uid="{00000000-0005-0000-0000-00003F140000}"/>
    <cellStyle name="_인원계획표 _사전공사(토목본사검토) _3.아파트(옥수)_041112공사중지내역_제일기획_0727" xfId="5153" xr:uid="{00000000-0005-0000-0000-000040140000}"/>
    <cellStyle name="_인원계획표 _사전공사(토목본사검토) _3.아파트(옥수)_제일기획_0727" xfId="5154" xr:uid="{00000000-0005-0000-0000-000041140000}"/>
    <cellStyle name="_인원계획표 _사전공사(토목본사검토) _pit면적" xfId="5155" xr:uid="{00000000-0005-0000-0000-000042140000}"/>
    <cellStyle name="_인원계획표 _사전공사(토목본사검토) _pit면적_000실시공최소화방안" xfId="5156" xr:uid="{00000000-0005-0000-0000-000043140000}"/>
    <cellStyle name="_인원계획표 _사전공사(토목본사검토) _pit면적_000실시공최소화방안_041112공사중지내역" xfId="5157" xr:uid="{00000000-0005-0000-0000-000044140000}"/>
    <cellStyle name="_인원계획표 _사전공사(토목본사검토) _pit면적_000실시공최소화방안_041112공사중지내역_제일기획_0727" xfId="5158" xr:uid="{00000000-0005-0000-0000-000045140000}"/>
    <cellStyle name="_인원계획표 _사전공사(토목본사검토) _pit면적_000실시공최소화방안_제일기획_0727" xfId="5159" xr:uid="{00000000-0005-0000-0000-000046140000}"/>
    <cellStyle name="_인원계획표 _사전공사(토목본사검토) _pit면적_041112공사중지내역" xfId="5160" xr:uid="{00000000-0005-0000-0000-000047140000}"/>
    <cellStyle name="_인원계획표 _사전공사(토목본사검토) _pit면적_041112공사중지내역_041112공사중지내역" xfId="5161" xr:uid="{00000000-0005-0000-0000-000048140000}"/>
    <cellStyle name="_인원계획표 _사전공사(토목본사검토) _pit면적_041112공사중지내역_041112공사중지내역_제일기획_0727" xfId="5162" xr:uid="{00000000-0005-0000-0000-000049140000}"/>
    <cellStyle name="_인원계획표 _사전공사(토목본사검토) _pit면적_041112공사중지내역_제일기획_0727" xfId="5163" xr:uid="{00000000-0005-0000-0000-00004A140000}"/>
    <cellStyle name="_인원계획표 _사전공사(토목본사검토) _pit면적_제일기획_0727" xfId="5164" xr:uid="{00000000-0005-0000-0000-00004B140000}"/>
    <cellStyle name="_인원계획표 _사전공사(토목본사검토) _골조견적비교XLS" xfId="5165" xr:uid="{00000000-0005-0000-0000-00004C140000}"/>
    <cellStyle name="_인원계획표 _사전공사(토목본사검토) _골조견적비교XLS_000실시공최소화방안" xfId="5166" xr:uid="{00000000-0005-0000-0000-00004D140000}"/>
    <cellStyle name="_인원계획표 _사전공사(토목본사검토) _골조견적비교XLS_000실시공최소화방안_041112공사중지내역" xfId="5167" xr:uid="{00000000-0005-0000-0000-00004E140000}"/>
    <cellStyle name="_인원계획표 _사전공사(토목본사검토) _골조견적비교XLS_000실시공최소화방안_041112공사중지내역_제일기획_0727" xfId="5168" xr:uid="{00000000-0005-0000-0000-00004F140000}"/>
    <cellStyle name="_인원계획표 _사전공사(토목본사검토) _골조견적비교XLS_000실시공최소화방안_제일기획_0727" xfId="5169" xr:uid="{00000000-0005-0000-0000-000050140000}"/>
    <cellStyle name="_인원계획표 _사전공사(토목본사검토) _골조견적비교XLS_041112공사중지내역" xfId="5170" xr:uid="{00000000-0005-0000-0000-000051140000}"/>
    <cellStyle name="_인원계획표 _사전공사(토목본사검토) _골조견적비교XLS_041112공사중지내역_041112공사중지내역" xfId="5171" xr:uid="{00000000-0005-0000-0000-000052140000}"/>
    <cellStyle name="_인원계획표 _사전공사(토목본사검토) _골조견적비교XLS_041112공사중지내역_041112공사중지내역_제일기획_0727" xfId="5172" xr:uid="{00000000-0005-0000-0000-000053140000}"/>
    <cellStyle name="_인원계획표 _사전공사(토목본사검토) _골조견적비교XLS_041112공사중지내역_제일기획_0727" xfId="5173" xr:uid="{00000000-0005-0000-0000-000054140000}"/>
    <cellStyle name="_인원계획표 _사전공사(토목본사검토) _골조견적비교XLS_제일기획_0727" xfId="5174" xr:uid="{00000000-0005-0000-0000-000055140000}"/>
    <cellStyle name="_인원계획표 _사전공사(토목본사검토) _골조분석표(B)" xfId="5175" xr:uid="{00000000-0005-0000-0000-000056140000}"/>
    <cellStyle name="_인원계획표 _사전공사(토목본사검토) _골조분석표(B)_000실시공최소화방안" xfId="5176" xr:uid="{00000000-0005-0000-0000-000057140000}"/>
    <cellStyle name="_인원계획표 _사전공사(토목본사검토) _골조분석표(B)_000실시공최소화방안_041112공사중지내역" xfId="5177" xr:uid="{00000000-0005-0000-0000-000058140000}"/>
    <cellStyle name="_인원계획표 _사전공사(토목본사검토) _골조분석표(B)_000실시공최소화방안_041112공사중지내역_제일기획_0727" xfId="5178" xr:uid="{00000000-0005-0000-0000-000059140000}"/>
    <cellStyle name="_인원계획표 _사전공사(토목본사검토) _골조분석표(B)_000실시공최소화방안_제일기획_0727" xfId="5179" xr:uid="{00000000-0005-0000-0000-00005A140000}"/>
    <cellStyle name="_인원계획표 _사전공사(토목본사검토) _골조분석표(B)_041112공사중지내역" xfId="5180" xr:uid="{00000000-0005-0000-0000-00005B140000}"/>
    <cellStyle name="_인원계획표 _사전공사(토목본사검토) _골조분석표(B)_041112공사중지내역_041112공사중지내역" xfId="5181" xr:uid="{00000000-0005-0000-0000-00005C140000}"/>
    <cellStyle name="_인원계획표 _사전공사(토목본사검토) _골조분석표(B)_041112공사중지내역_041112공사중지내역_제일기획_0727" xfId="5182" xr:uid="{00000000-0005-0000-0000-00005D140000}"/>
    <cellStyle name="_인원계획표 _사전공사(토목본사검토) _골조분석표(B)_041112공사중지내역_제일기획_0727" xfId="5183" xr:uid="{00000000-0005-0000-0000-00005E140000}"/>
    <cellStyle name="_인원계획표 _사전공사(토목본사검토) _골조분석표(B)_제일기획_0727" xfId="5184" xr:uid="{00000000-0005-0000-0000-00005F140000}"/>
    <cellStyle name="_인원계획표 _사전공사(토목본사검토) _골조사전공사(마전)본사최종" xfId="5185" xr:uid="{00000000-0005-0000-0000-000060140000}"/>
    <cellStyle name="_인원계획표 _사전공사(토목본사검토) _골조사전공사(마전)본사최종_000실시공최소화방안" xfId="5186" xr:uid="{00000000-0005-0000-0000-000061140000}"/>
    <cellStyle name="_인원계획표 _사전공사(토목본사검토) _골조사전공사(마전)본사최종_000실시공최소화방안_041112공사중지내역" xfId="5187" xr:uid="{00000000-0005-0000-0000-000062140000}"/>
    <cellStyle name="_인원계획표 _사전공사(토목본사검토) _골조사전공사(마전)본사최종_000실시공최소화방안_041112공사중지내역_제일기획_0727" xfId="5188" xr:uid="{00000000-0005-0000-0000-000063140000}"/>
    <cellStyle name="_인원계획표 _사전공사(토목본사검토) _골조사전공사(마전)본사최종_000실시공최소화방안_제일기획_0727" xfId="5189" xr:uid="{00000000-0005-0000-0000-000064140000}"/>
    <cellStyle name="_인원계획표 _사전공사(토목본사검토) _골조사전공사(마전)본사최종_041112공사중지내역" xfId="5190" xr:uid="{00000000-0005-0000-0000-000065140000}"/>
    <cellStyle name="_인원계획표 _사전공사(토목본사검토) _골조사전공사(마전)본사최종_041112공사중지내역_041112공사중지내역" xfId="5191" xr:uid="{00000000-0005-0000-0000-000066140000}"/>
    <cellStyle name="_인원계획표 _사전공사(토목본사검토) _골조사전공사(마전)본사최종_041112공사중지내역_041112공사중지내역_제일기획_0727" xfId="5192" xr:uid="{00000000-0005-0000-0000-000067140000}"/>
    <cellStyle name="_인원계획표 _사전공사(토목본사검토) _골조사전공사(마전)본사최종_041112공사중지내역_제일기획_0727" xfId="5193" xr:uid="{00000000-0005-0000-0000-000068140000}"/>
    <cellStyle name="_인원계획표 _사전공사(토목본사검토) _골조사전공사(마전)본사최종_제일기획_0727" xfId="5194" xr:uid="{00000000-0005-0000-0000-000069140000}"/>
    <cellStyle name="_인원계획표 _사전공사(토목본사검토) _골조사전공사(마전)본사최종-1" xfId="5195" xr:uid="{00000000-0005-0000-0000-00006A140000}"/>
    <cellStyle name="_인원계획표 _사전공사(토목본사검토) _골조사전공사(마전)본사최종-1_000실시공최소화방안" xfId="5196" xr:uid="{00000000-0005-0000-0000-00006B140000}"/>
    <cellStyle name="_인원계획표 _사전공사(토목본사검토) _골조사전공사(마전)본사최종-1_000실시공최소화방안_041112공사중지내역" xfId="5197" xr:uid="{00000000-0005-0000-0000-00006C140000}"/>
    <cellStyle name="_인원계획표 _사전공사(토목본사검토) _골조사전공사(마전)본사최종-1_000실시공최소화방안_041112공사중지내역_제일기획_0727" xfId="5198" xr:uid="{00000000-0005-0000-0000-00006D140000}"/>
    <cellStyle name="_인원계획표 _사전공사(토목본사검토) _골조사전공사(마전)본사최종-1_000실시공최소화방안_제일기획_0727" xfId="5199" xr:uid="{00000000-0005-0000-0000-00006E140000}"/>
    <cellStyle name="_인원계획표 _사전공사(토목본사검토) _골조사전공사(마전)본사최종-1_041112공사중지내역" xfId="5200" xr:uid="{00000000-0005-0000-0000-00006F140000}"/>
    <cellStyle name="_인원계획표 _사전공사(토목본사검토) _골조사전공사(마전)본사최종-1_041112공사중지내역_041112공사중지내역" xfId="5201" xr:uid="{00000000-0005-0000-0000-000070140000}"/>
    <cellStyle name="_인원계획표 _사전공사(토목본사검토) _골조사전공사(마전)본사최종-1_041112공사중지내역_041112공사중지내역_제일기획_0727" xfId="5202" xr:uid="{00000000-0005-0000-0000-000071140000}"/>
    <cellStyle name="_인원계획표 _사전공사(토목본사검토) _골조사전공사(마전)본사최종-1_041112공사중지내역_제일기획_0727" xfId="5203" xr:uid="{00000000-0005-0000-0000-000072140000}"/>
    <cellStyle name="_인원계획표 _사전공사(토목본사검토) _골조사전공사(마전)본사최종-1_제일기획_0727" xfId="5204" xr:uid="{00000000-0005-0000-0000-000073140000}"/>
    <cellStyle name="_인원계획표 _사전공사(토목본사검토) _골조사전공사(옥수)본사최종" xfId="5205" xr:uid="{00000000-0005-0000-0000-000074140000}"/>
    <cellStyle name="_인원계획표 _사전공사(토목본사검토) _골조사전공사(옥수)본사최종_000실시공최소화방안" xfId="5206" xr:uid="{00000000-0005-0000-0000-000075140000}"/>
    <cellStyle name="_인원계획표 _사전공사(토목본사검토) _골조사전공사(옥수)본사최종_000실시공최소화방안_041112공사중지내역" xfId="5207" xr:uid="{00000000-0005-0000-0000-000076140000}"/>
    <cellStyle name="_인원계획표 _사전공사(토목본사검토) _골조사전공사(옥수)본사최종_000실시공최소화방안_041112공사중지내역_제일기획_0727" xfId="5208" xr:uid="{00000000-0005-0000-0000-000077140000}"/>
    <cellStyle name="_인원계획표 _사전공사(토목본사검토) _골조사전공사(옥수)본사최종_000실시공최소화방안_제일기획_0727" xfId="5209" xr:uid="{00000000-0005-0000-0000-000078140000}"/>
    <cellStyle name="_인원계획표 _사전공사(토목본사검토) _골조사전공사(옥수)본사최종_041112공사중지내역" xfId="5210" xr:uid="{00000000-0005-0000-0000-000079140000}"/>
    <cellStyle name="_인원계획표 _사전공사(토목본사검토) _골조사전공사(옥수)본사최종_041112공사중지내역_041112공사중지내역" xfId="5211" xr:uid="{00000000-0005-0000-0000-00007A140000}"/>
    <cellStyle name="_인원계획표 _사전공사(토목본사검토) _골조사전공사(옥수)본사최종_041112공사중지내역_041112공사중지내역_제일기획_0727" xfId="5212" xr:uid="{00000000-0005-0000-0000-00007B140000}"/>
    <cellStyle name="_인원계획표 _사전공사(토목본사검토) _골조사전공사(옥수)본사최종_041112공사중지내역_제일기획_0727" xfId="5213" xr:uid="{00000000-0005-0000-0000-00007C140000}"/>
    <cellStyle name="_인원계획표 _사전공사(토목본사검토) _골조사전공사(옥수)본사최종_제일기획_0727" xfId="5214" xr:uid="{00000000-0005-0000-0000-00007D140000}"/>
    <cellStyle name="_인원계획표 _사전공사(토목본사검토) _골조사전공사(월계-1)" xfId="5215" xr:uid="{00000000-0005-0000-0000-00007E140000}"/>
    <cellStyle name="_인원계획표 _사전공사(토목본사검토) _골조사전공사(월계-1)_000실시공최소화방안" xfId="5216" xr:uid="{00000000-0005-0000-0000-00007F140000}"/>
    <cellStyle name="_인원계획표 _사전공사(토목본사검토) _골조사전공사(월계-1)_000실시공최소화방안_041112공사중지내역" xfId="5217" xr:uid="{00000000-0005-0000-0000-000080140000}"/>
    <cellStyle name="_인원계획표 _사전공사(토목본사검토) _골조사전공사(월계-1)_000실시공최소화방안_041112공사중지내역_제일기획_0727" xfId="5218" xr:uid="{00000000-0005-0000-0000-000081140000}"/>
    <cellStyle name="_인원계획표 _사전공사(토목본사검토) _골조사전공사(월계-1)_000실시공최소화방안_제일기획_0727" xfId="5219" xr:uid="{00000000-0005-0000-0000-000082140000}"/>
    <cellStyle name="_인원계획표 _사전공사(토목본사검토) _골조사전공사(월계-1)_041112공사중지내역" xfId="5220" xr:uid="{00000000-0005-0000-0000-000083140000}"/>
    <cellStyle name="_인원계획표 _사전공사(토목본사검토) _골조사전공사(월계-1)_041112공사중지내역_041112공사중지내역" xfId="5221" xr:uid="{00000000-0005-0000-0000-000084140000}"/>
    <cellStyle name="_인원계획표 _사전공사(토목본사검토) _골조사전공사(월계-1)_041112공사중지내역_041112공사중지내역_제일기획_0727" xfId="5222" xr:uid="{00000000-0005-0000-0000-000085140000}"/>
    <cellStyle name="_인원계획표 _사전공사(토목본사검토) _골조사전공사(월계-1)_041112공사중지내역_제일기획_0727" xfId="5223" xr:uid="{00000000-0005-0000-0000-000086140000}"/>
    <cellStyle name="_인원계획표 _사전공사(토목본사검토) _골조사전공사(월계-1)_제일기획_0727" xfId="5224" xr:uid="{00000000-0005-0000-0000-000087140000}"/>
    <cellStyle name="_인원계획표 _사전공사(토목본사검토) _골조사전공사(월계-2 PIT+APT)" xfId="5225" xr:uid="{00000000-0005-0000-0000-000088140000}"/>
    <cellStyle name="_인원계획표 _사전공사(토목본사검토) _골조사전공사(월계-2 PIT+APT)_000실시공최소화방안" xfId="5226" xr:uid="{00000000-0005-0000-0000-000089140000}"/>
    <cellStyle name="_인원계획표 _사전공사(토목본사검토) _골조사전공사(월계-2 PIT+APT)_000실시공최소화방안_041112공사중지내역" xfId="5227" xr:uid="{00000000-0005-0000-0000-00008A140000}"/>
    <cellStyle name="_인원계획표 _사전공사(토목본사검토) _골조사전공사(월계-2 PIT+APT)_000실시공최소화방안_041112공사중지내역_제일기획_0727" xfId="5228" xr:uid="{00000000-0005-0000-0000-00008B140000}"/>
    <cellStyle name="_인원계획표 _사전공사(토목본사검토) _골조사전공사(월계-2 PIT+APT)_000실시공최소화방안_제일기획_0727" xfId="5229" xr:uid="{00000000-0005-0000-0000-00008C140000}"/>
    <cellStyle name="_인원계획표 _사전공사(토목본사검토) _골조사전공사(월계-2 PIT+APT)_041112공사중지내역" xfId="5230" xr:uid="{00000000-0005-0000-0000-00008D140000}"/>
    <cellStyle name="_인원계획표 _사전공사(토목본사검토) _골조사전공사(월계-2 PIT+APT)_041112공사중지내역_041112공사중지내역" xfId="5231" xr:uid="{00000000-0005-0000-0000-00008E140000}"/>
    <cellStyle name="_인원계획표 _사전공사(토목본사검토) _골조사전공사(월계-2 PIT+APT)_041112공사중지내역_041112공사중지내역_제일기획_0727" xfId="5232" xr:uid="{00000000-0005-0000-0000-00008F140000}"/>
    <cellStyle name="_인원계획표 _사전공사(토목본사검토) _골조사전공사(월계-2 PIT+APT)_041112공사중지내역_제일기획_0727" xfId="5233" xr:uid="{00000000-0005-0000-0000-000090140000}"/>
    <cellStyle name="_인원계획표 _사전공사(토목본사검토) _골조사전공사(월계-2 PIT+APT)_제일기획_0727" xfId="5234" xr:uid="{00000000-0005-0000-0000-000091140000}"/>
    <cellStyle name="_인원계획표 _사전공사(토목본사검토) _골조사전공사(월계-2)" xfId="5235" xr:uid="{00000000-0005-0000-0000-000092140000}"/>
    <cellStyle name="_인원계획표 _사전공사(토목본사검토) _골조사전공사(월계-2)_000실시공최소화방안" xfId="5236" xr:uid="{00000000-0005-0000-0000-000093140000}"/>
    <cellStyle name="_인원계획표 _사전공사(토목본사검토) _골조사전공사(월계-2)_000실시공최소화방안_041112공사중지내역" xfId="5237" xr:uid="{00000000-0005-0000-0000-000094140000}"/>
    <cellStyle name="_인원계획표 _사전공사(토목본사검토) _골조사전공사(월계-2)_000실시공최소화방안_041112공사중지내역_제일기획_0727" xfId="5238" xr:uid="{00000000-0005-0000-0000-000095140000}"/>
    <cellStyle name="_인원계획표 _사전공사(토목본사검토) _골조사전공사(월계-2)_000실시공최소화방안_제일기획_0727" xfId="5239" xr:uid="{00000000-0005-0000-0000-000096140000}"/>
    <cellStyle name="_인원계획표 _사전공사(토목본사검토) _골조사전공사(월계-2)_041112공사중지내역" xfId="5240" xr:uid="{00000000-0005-0000-0000-000097140000}"/>
    <cellStyle name="_인원계획표 _사전공사(토목본사검토) _골조사전공사(월계-2)_041112공사중지내역_041112공사중지내역" xfId="5241" xr:uid="{00000000-0005-0000-0000-000098140000}"/>
    <cellStyle name="_인원계획표 _사전공사(토목본사검토) _골조사전공사(월계-2)_041112공사중지내역_041112공사중지내역_제일기획_0727" xfId="5242" xr:uid="{00000000-0005-0000-0000-000099140000}"/>
    <cellStyle name="_인원계획표 _사전공사(토목본사검토) _골조사전공사(월계-2)_041112공사중지내역_제일기획_0727" xfId="5243" xr:uid="{00000000-0005-0000-0000-00009A140000}"/>
    <cellStyle name="_인원계획표 _사전공사(토목본사검토) _골조사전공사(월계-2)_제일기획_0727" xfId="5244" xr:uid="{00000000-0005-0000-0000-00009B140000}"/>
    <cellStyle name="_인원계획표 _사전공사(토목본사검토) _공사개요(월계)" xfId="5245" xr:uid="{00000000-0005-0000-0000-00009C140000}"/>
    <cellStyle name="_인원계획표 _사전공사(토목본사검토) _공사개요(월계)_000실시공최소화방안" xfId="5246" xr:uid="{00000000-0005-0000-0000-00009D140000}"/>
    <cellStyle name="_인원계획표 _사전공사(토목본사검토) _공사개요(월계)_000실시공최소화방안_041112공사중지내역" xfId="5247" xr:uid="{00000000-0005-0000-0000-00009E140000}"/>
    <cellStyle name="_인원계획표 _사전공사(토목본사검토) _공사개요(월계)_000실시공최소화방안_041112공사중지내역_제일기획_0727" xfId="5248" xr:uid="{00000000-0005-0000-0000-00009F140000}"/>
    <cellStyle name="_인원계획표 _사전공사(토목본사검토) _공사개요(월계)_000실시공최소화방안_제일기획_0727" xfId="5249" xr:uid="{00000000-0005-0000-0000-0000A0140000}"/>
    <cellStyle name="_인원계획표 _사전공사(토목본사검토) _공사개요(월계)_041112공사중지내역" xfId="5250" xr:uid="{00000000-0005-0000-0000-0000A1140000}"/>
    <cellStyle name="_인원계획표 _사전공사(토목본사검토) _공사개요(월계)_041112공사중지내역_041112공사중지내역" xfId="5251" xr:uid="{00000000-0005-0000-0000-0000A2140000}"/>
    <cellStyle name="_인원계획표 _사전공사(토목본사검토) _공사개요(월계)_041112공사중지내역_041112공사중지내역_제일기획_0727" xfId="5252" xr:uid="{00000000-0005-0000-0000-0000A3140000}"/>
    <cellStyle name="_인원계획표 _사전공사(토목본사검토) _공사개요(월계)_041112공사중지내역_제일기획_0727" xfId="5253" xr:uid="{00000000-0005-0000-0000-0000A4140000}"/>
    <cellStyle name="_인원계획표 _사전공사(토목본사검토) _공사개요(월계)_제일기획_0727" xfId="5254" xr:uid="{00000000-0005-0000-0000-0000A5140000}"/>
    <cellStyle name="_인원계획표 _사전공사(토목본사검토) _마전골조분석" xfId="5255" xr:uid="{00000000-0005-0000-0000-0000A6140000}"/>
    <cellStyle name="_인원계획표 _사전공사(토목본사검토) _마전골조분석_000실시공최소화방안" xfId="5256" xr:uid="{00000000-0005-0000-0000-0000A7140000}"/>
    <cellStyle name="_인원계획표 _사전공사(토목본사검토) _마전골조분석_000실시공최소화방안_041112공사중지내역" xfId="5257" xr:uid="{00000000-0005-0000-0000-0000A8140000}"/>
    <cellStyle name="_인원계획표 _사전공사(토목본사검토) _마전골조분석_000실시공최소화방안_041112공사중지내역_제일기획_0727" xfId="5258" xr:uid="{00000000-0005-0000-0000-0000A9140000}"/>
    <cellStyle name="_인원계획표 _사전공사(토목본사검토) _마전골조분석_000실시공최소화방안_제일기획_0727" xfId="5259" xr:uid="{00000000-0005-0000-0000-0000AA140000}"/>
    <cellStyle name="_인원계획표 _사전공사(토목본사검토) _마전골조분석_041112공사중지내역" xfId="5260" xr:uid="{00000000-0005-0000-0000-0000AB140000}"/>
    <cellStyle name="_인원계획표 _사전공사(토목본사검토) _마전골조분석_041112공사중지내역_041112공사중지내역" xfId="5261" xr:uid="{00000000-0005-0000-0000-0000AC140000}"/>
    <cellStyle name="_인원계획표 _사전공사(토목본사검토) _마전골조분석_041112공사중지내역_041112공사중지내역_제일기획_0727" xfId="5262" xr:uid="{00000000-0005-0000-0000-0000AD140000}"/>
    <cellStyle name="_인원계획표 _사전공사(토목본사검토) _마전골조분석_041112공사중지내역_제일기획_0727" xfId="5263" xr:uid="{00000000-0005-0000-0000-0000AE140000}"/>
    <cellStyle name="_인원계획표 _사전공사(토목본사검토) _마전골조분석_제일기획_0727" xfId="5264" xr:uid="{00000000-0005-0000-0000-0000AF140000}"/>
    <cellStyle name="_인원계획표 _사전공사(토목본사검토) _송도파일" xfId="5265" xr:uid="{00000000-0005-0000-0000-0000B0140000}"/>
    <cellStyle name="_인원계획표 _사전공사(토목본사검토) _송도파일_000실시공최소화방안" xfId="5266" xr:uid="{00000000-0005-0000-0000-0000B1140000}"/>
    <cellStyle name="_인원계획표 _사전공사(토목본사검토) _송도파일_000실시공최소화방안_041112공사중지내역" xfId="5267" xr:uid="{00000000-0005-0000-0000-0000B2140000}"/>
    <cellStyle name="_인원계획표 _사전공사(토목본사검토) _송도파일_000실시공최소화방안_041112공사중지내역_제일기획_0727" xfId="5268" xr:uid="{00000000-0005-0000-0000-0000B3140000}"/>
    <cellStyle name="_인원계획표 _사전공사(토목본사검토) _송도파일_000실시공최소화방안_제일기획_0727" xfId="5269" xr:uid="{00000000-0005-0000-0000-0000B4140000}"/>
    <cellStyle name="_인원계획표 _사전공사(토목본사검토) _송도파일_041112공사중지내역" xfId="5270" xr:uid="{00000000-0005-0000-0000-0000B5140000}"/>
    <cellStyle name="_인원계획표 _사전공사(토목본사검토) _송도파일_041112공사중지내역_041112공사중지내역" xfId="5271" xr:uid="{00000000-0005-0000-0000-0000B6140000}"/>
    <cellStyle name="_인원계획표 _사전공사(토목본사검토) _송도파일_041112공사중지내역_041112공사중지내역_제일기획_0727" xfId="5272" xr:uid="{00000000-0005-0000-0000-0000B7140000}"/>
    <cellStyle name="_인원계획표 _사전공사(토목본사검토) _송도파일_041112공사중지내역_제일기획_0727" xfId="5273" xr:uid="{00000000-0005-0000-0000-0000B8140000}"/>
    <cellStyle name="_인원계획표 _사전공사(토목본사검토) _송도파일_제일기획_0727" xfId="5274" xr:uid="{00000000-0005-0000-0000-0000B9140000}"/>
    <cellStyle name="_인원계획표 _사전공사(토목본사검토) _옥수골조분석" xfId="5275" xr:uid="{00000000-0005-0000-0000-0000BA140000}"/>
    <cellStyle name="_인원계획표 _사전공사(토목본사검토) _옥수골조분석_000실시공최소화방안" xfId="5276" xr:uid="{00000000-0005-0000-0000-0000BB140000}"/>
    <cellStyle name="_인원계획표 _사전공사(토목본사검토) _옥수골조분석_000실시공최소화방안_041112공사중지내역" xfId="5277" xr:uid="{00000000-0005-0000-0000-0000BC140000}"/>
    <cellStyle name="_인원계획표 _사전공사(토목본사검토) _옥수골조분석_000실시공최소화방안_041112공사중지내역_제일기획_0727" xfId="5278" xr:uid="{00000000-0005-0000-0000-0000BD140000}"/>
    <cellStyle name="_인원계획표 _사전공사(토목본사검토) _옥수골조분석_000실시공최소화방안_제일기획_0727" xfId="5279" xr:uid="{00000000-0005-0000-0000-0000BE140000}"/>
    <cellStyle name="_인원계획표 _사전공사(토목본사검토) _옥수골조분석_041112공사중지내역" xfId="5280" xr:uid="{00000000-0005-0000-0000-0000BF140000}"/>
    <cellStyle name="_인원계획표 _사전공사(토목본사검토) _옥수골조분석_041112공사중지내역_041112공사중지내역" xfId="5281" xr:uid="{00000000-0005-0000-0000-0000C0140000}"/>
    <cellStyle name="_인원계획표 _사전공사(토목본사검토) _옥수골조분석_041112공사중지내역_041112공사중지내역_제일기획_0727" xfId="5282" xr:uid="{00000000-0005-0000-0000-0000C1140000}"/>
    <cellStyle name="_인원계획표 _사전공사(토목본사검토) _옥수골조분석_041112공사중지내역_제일기획_0727" xfId="5283" xr:uid="{00000000-0005-0000-0000-0000C2140000}"/>
    <cellStyle name="_인원계획표 _사전공사(토목본사검토) _옥수골조분석_제일기획_0727" xfId="5284" xr:uid="{00000000-0005-0000-0000-0000C3140000}"/>
    <cellStyle name="_인원계획표 _사전공사(토목본사검토) _일주파일" xfId="5285" xr:uid="{00000000-0005-0000-0000-0000C4140000}"/>
    <cellStyle name="_인원계획표 _사전공사(토목본사검토) _일주파일_000실시공최소화방안" xfId="5286" xr:uid="{00000000-0005-0000-0000-0000C5140000}"/>
    <cellStyle name="_인원계획표 _사전공사(토목본사검토) _일주파일_000실시공최소화방안_041112공사중지내역" xfId="5287" xr:uid="{00000000-0005-0000-0000-0000C6140000}"/>
    <cellStyle name="_인원계획표 _사전공사(토목본사검토) _일주파일_000실시공최소화방안_041112공사중지내역_제일기획_0727" xfId="5288" xr:uid="{00000000-0005-0000-0000-0000C7140000}"/>
    <cellStyle name="_인원계획표 _사전공사(토목본사검토) _일주파일_000실시공최소화방안_제일기획_0727" xfId="5289" xr:uid="{00000000-0005-0000-0000-0000C8140000}"/>
    <cellStyle name="_인원계획표 _사전공사(토목본사검토) _일주파일_041112공사중지내역" xfId="5290" xr:uid="{00000000-0005-0000-0000-0000C9140000}"/>
    <cellStyle name="_인원계획표 _사전공사(토목본사검토) _일주파일_041112공사중지내역_041112공사중지내역" xfId="5291" xr:uid="{00000000-0005-0000-0000-0000CA140000}"/>
    <cellStyle name="_인원계획표 _사전공사(토목본사검토) _일주파일_041112공사중지내역_041112공사중지내역_제일기획_0727" xfId="5292" xr:uid="{00000000-0005-0000-0000-0000CB140000}"/>
    <cellStyle name="_인원계획표 _사전공사(토목본사검토) _일주파일_041112공사중지내역_제일기획_0727" xfId="5293" xr:uid="{00000000-0005-0000-0000-0000CC140000}"/>
    <cellStyle name="_인원계획표 _사전공사(토목본사검토) _일주파일_제일기획_0727" xfId="5294" xr:uid="{00000000-0005-0000-0000-0000CD140000}"/>
    <cellStyle name="_인원계획표 _사전공사(토목본사검토) _자제매입세" xfId="5295" xr:uid="{00000000-0005-0000-0000-0000CE140000}"/>
    <cellStyle name="_인원계획표 _사전공사(토목본사검토) _자제매입세_000실시공최소화방안" xfId="5296" xr:uid="{00000000-0005-0000-0000-0000CF140000}"/>
    <cellStyle name="_인원계획표 _사전공사(토목본사검토) _자제매입세_000실시공최소화방안_041112공사중지내역" xfId="5297" xr:uid="{00000000-0005-0000-0000-0000D0140000}"/>
    <cellStyle name="_인원계획표 _사전공사(토목본사검토) _자제매입세_000실시공최소화방안_041112공사중지내역_제일기획_0727" xfId="5298" xr:uid="{00000000-0005-0000-0000-0000D1140000}"/>
    <cellStyle name="_인원계획표 _사전공사(토목본사검토) _자제매입세_000실시공최소화방안_제일기획_0727" xfId="5299" xr:uid="{00000000-0005-0000-0000-0000D2140000}"/>
    <cellStyle name="_인원계획표 _사전공사(토목본사검토) _자제매입세_041112공사중지내역" xfId="5300" xr:uid="{00000000-0005-0000-0000-0000D3140000}"/>
    <cellStyle name="_인원계획표 _사전공사(토목본사검토) _자제매입세_041112공사중지내역_041112공사중지내역" xfId="5301" xr:uid="{00000000-0005-0000-0000-0000D4140000}"/>
    <cellStyle name="_인원계획표 _사전공사(토목본사검토) _자제매입세_041112공사중지내역_041112공사중지내역_제일기획_0727" xfId="5302" xr:uid="{00000000-0005-0000-0000-0000D5140000}"/>
    <cellStyle name="_인원계획표 _사전공사(토목본사검토) _자제매입세_041112공사중지내역_제일기획_0727" xfId="5303" xr:uid="{00000000-0005-0000-0000-0000D6140000}"/>
    <cellStyle name="_인원계획표 _사전공사(토목본사검토) _자제매입세_제일기획_0727" xfId="5304" xr:uid="{00000000-0005-0000-0000-0000D7140000}"/>
    <cellStyle name="_인원계획표 _사전공사(토목본사검토) _제일기획_0727" xfId="5305" xr:uid="{00000000-0005-0000-0000-0000D8140000}"/>
    <cellStyle name="_인원계획표 _사전공사(토목본사검토) _파일공사" xfId="5306" xr:uid="{00000000-0005-0000-0000-0000D9140000}"/>
    <cellStyle name="_인원계획표 _사전공사(토목본사검토) _파일공사(30M)" xfId="5307" xr:uid="{00000000-0005-0000-0000-0000DA140000}"/>
    <cellStyle name="_인원계획표 _사전공사(토목본사검토) _파일공사(30M)_000실시공최소화방안" xfId="5308" xr:uid="{00000000-0005-0000-0000-0000DB140000}"/>
    <cellStyle name="_인원계획표 _사전공사(토목본사검토) _파일공사(30M)_000실시공최소화방안_041112공사중지내역" xfId="5309" xr:uid="{00000000-0005-0000-0000-0000DC140000}"/>
    <cellStyle name="_인원계획표 _사전공사(토목본사검토) _파일공사(30M)_000실시공최소화방안_041112공사중지내역_제일기획_0727" xfId="5310" xr:uid="{00000000-0005-0000-0000-0000DD140000}"/>
    <cellStyle name="_인원계획표 _사전공사(토목본사검토) _파일공사(30M)_000실시공최소화방안_제일기획_0727" xfId="5311" xr:uid="{00000000-0005-0000-0000-0000DE140000}"/>
    <cellStyle name="_인원계획표 _사전공사(토목본사검토) _파일공사(30M)_041112공사중지내역" xfId="5312" xr:uid="{00000000-0005-0000-0000-0000DF140000}"/>
    <cellStyle name="_인원계획표 _사전공사(토목본사검토) _파일공사(30M)_041112공사중지내역_041112공사중지내역" xfId="5313" xr:uid="{00000000-0005-0000-0000-0000E0140000}"/>
    <cellStyle name="_인원계획표 _사전공사(토목본사검토) _파일공사(30M)_041112공사중지내역_041112공사중지내역_제일기획_0727" xfId="5314" xr:uid="{00000000-0005-0000-0000-0000E1140000}"/>
    <cellStyle name="_인원계획표 _사전공사(토목본사검토) _파일공사(30M)_041112공사중지내역_제일기획_0727" xfId="5315" xr:uid="{00000000-0005-0000-0000-0000E2140000}"/>
    <cellStyle name="_인원계획표 _사전공사(토목본사검토) _파일공사(30M)_제일기획_0727" xfId="5316" xr:uid="{00000000-0005-0000-0000-0000E3140000}"/>
    <cellStyle name="_인원계획표 _사전공사(토목본사검토) _파일공사_000실시공최소화방안" xfId="5317" xr:uid="{00000000-0005-0000-0000-0000E4140000}"/>
    <cellStyle name="_인원계획표 _사전공사(토목본사검토) _파일공사_000실시공최소화방안_041112공사중지내역" xfId="5318" xr:uid="{00000000-0005-0000-0000-0000E5140000}"/>
    <cellStyle name="_인원계획표 _사전공사(토목본사검토) _파일공사_000실시공최소화방안_041112공사중지내역_제일기획_0727" xfId="5319" xr:uid="{00000000-0005-0000-0000-0000E6140000}"/>
    <cellStyle name="_인원계획표 _사전공사(토목본사검토) _파일공사_000실시공최소화방안_제일기획_0727" xfId="5320" xr:uid="{00000000-0005-0000-0000-0000E7140000}"/>
    <cellStyle name="_인원계획표 _사전공사(토목본사검토) _파일공사_041112공사중지내역" xfId="5321" xr:uid="{00000000-0005-0000-0000-0000E8140000}"/>
    <cellStyle name="_인원계획표 _사전공사(토목본사검토) _파일공사_041112공사중지내역_041112공사중지내역" xfId="5322" xr:uid="{00000000-0005-0000-0000-0000E9140000}"/>
    <cellStyle name="_인원계획표 _사전공사(토목본사검토) _파일공사_041112공사중지내역_041112공사중지내역_제일기획_0727" xfId="5323" xr:uid="{00000000-0005-0000-0000-0000EA140000}"/>
    <cellStyle name="_인원계획표 _사전공사(토목본사검토) _파일공사_041112공사중지내역_제일기획_0727" xfId="5324" xr:uid="{00000000-0005-0000-0000-0000EB140000}"/>
    <cellStyle name="_인원계획표 _사전공사(토목본사검토) _파일공사_제일기획_0727" xfId="5325" xr:uid="{00000000-0005-0000-0000-0000EC140000}"/>
    <cellStyle name="_인원계획표 _사전공사(토목본사검토) _파일사전공사본사최종" xfId="5326" xr:uid="{00000000-0005-0000-0000-0000ED140000}"/>
    <cellStyle name="_인원계획표 _사전공사(토목본사검토) _파일사전공사본사최종_000실시공최소화방안" xfId="5327" xr:uid="{00000000-0005-0000-0000-0000EE140000}"/>
    <cellStyle name="_인원계획표 _사전공사(토목본사검토) _파일사전공사본사최종_000실시공최소화방안_041112공사중지내역" xfId="5328" xr:uid="{00000000-0005-0000-0000-0000EF140000}"/>
    <cellStyle name="_인원계획표 _사전공사(토목본사검토) _파일사전공사본사최종_000실시공최소화방안_041112공사중지내역_제일기획_0727" xfId="5329" xr:uid="{00000000-0005-0000-0000-0000F0140000}"/>
    <cellStyle name="_인원계획표 _사전공사(토목본사검토) _파일사전공사본사최종_000실시공최소화방안_제일기획_0727" xfId="5330" xr:uid="{00000000-0005-0000-0000-0000F1140000}"/>
    <cellStyle name="_인원계획표 _사전공사(토목본사검토) _파일사전공사본사최종_041112공사중지내역" xfId="5331" xr:uid="{00000000-0005-0000-0000-0000F2140000}"/>
    <cellStyle name="_인원계획표 _사전공사(토목본사검토) _파일사전공사본사최종_041112공사중지내역_041112공사중지내역" xfId="5332" xr:uid="{00000000-0005-0000-0000-0000F3140000}"/>
    <cellStyle name="_인원계획표 _사전공사(토목본사검토) _파일사전공사본사최종_041112공사중지내역_041112공사중지내역_제일기획_0727" xfId="5333" xr:uid="{00000000-0005-0000-0000-0000F4140000}"/>
    <cellStyle name="_인원계획표 _사전공사(토목본사검토) _파일사전공사본사최종_041112공사중지내역_제일기획_0727" xfId="5334" xr:uid="{00000000-0005-0000-0000-0000F5140000}"/>
    <cellStyle name="_인원계획표 _사전공사(토목본사검토) _파일사전공사본사최종_제일기획_0727" xfId="5335" xr:uid="{00000000-0005-0000-0000-0000F6140000}"/>
    <cellStyle name="_인원계획표 _송도파일" xfId="5336" xr:uid="{00000000-0005-0000-0000-0000F7140000}"/>
    <cellStyle name="_인원계획표 _송도파일_000실시공최소화방안" xfId="5337" xr:uid="{00000000-0005-0000-0000-0000F8140000}"/>
    <cellStyle name="_인원계획표 _송도파일_000실시공최소화방안_041112공사중지내역" xfId="5338" xr:uid="{00000000-0005-0000-0000-0000F9140000}"/>
    <cellStyle name="_인원계획표 _송도파일_000실시공최소화방안_041112공사중지내역_제일기획_0727" xfId="5339" xr:uid="{00000000-0005-0000-0000-0000FA140000}"/>
    <cellStyle name="_인원계획표 _송도파일_000실시공최소화방안_제일기획_0727" xfId="5340" xr:uid="{00000000-0005-0000-0000-0000FB140000}"/>
    <cellStyle name="_인원계획표 _송도파일_041112공사중지내역" xfId="5341" xr:uid="{00000000-0005-0000-0000-0000FC140000}"/>
    <cellStyle name="_인원계획표 _송도파일_041112공사중지내역_041112공사중지내역" xfId="5342" xr:uid="{00000000-0005-0000-0000-0000FD140000}"/>
    <cellStyle name="_인원계획표 _송도파일_041112공사중지내역_041112공사중지내역_제일기획_0727" xfId="5343" xr:uid="{00000000-0005-0000-0000-0000FE140000}"/>
    <cellStyle name="_인원계획표 _송도파일_041112공사중지내역_제일기획_0727" xfId="5344" xr:uid="{00000000-0005-0000-0000-0000FF140000}"/>
    <cellStyle name="_인원계획표 _송도파일_제일기획_0727" xfId="5345" xr:uid="{00000000-0005-0000-0000-000000150000}"/>
    <cellStyle name="_인원계획표 _옥수골조분석" xfId="5346" xr:uid="{00000000-0005-0000-0000-000001150000}"/>
    <cellStyle name="_인원계획표 _옥수골조분석_000실시공최소화방안" xfId="5347" xr:uid="{00000000-0005-0000-0000-000002150000}"/>
    <cellStyle name="_인원계획표 _옥수골조분석_000실시공최소화방안_041112공사중지내역" xfId="5348" xr:uid="{00000000-0005-0000-0000-000003150000}"/>
    <cellStyle name="_인원계획표 _옥수골조분석_000실시공최소화방안_041112공사중지내역_제일기획_0727" xfId="5349" xr:uid="{00000000-0005-0000-0000-000004150000}"/>
    <cellStyle name="_인원계획표 _옥수골조분석_000실시공최소화방안_제일기획_0727" xfId="5350" xr:uid="{00000000-0005-0000-0000-000005150000}"/>
    <cellStyle name="_인원계획표 _옥수골조분석_041112공사중지내역" xfId="5351" xr:uid="{00000000-0005-0000-0000-000006150000}"/>
    <cellStyle name="_인원계획표 _옥수골조분석_041112공사중지내역_041112공사중지내역" xfId="5352" xr:uid="{00000000-0005-0000-0000-000007150000}"/>
    <cellStyle name="_인원계획표 _옥수골조분석_041112공사중지내역_041112공사중지내역_제일기획_0727" xfId="5353" xr:uid="{00000000-0005-0000-0000-000008150000}"/>
    <cellStyle name="_인원계획표 _옥수골조분석_041112공사중지내역_제일기획_0727" xfId="5354" xr:uid="{00000000-0005-0000-0000-000009150000}"/>
    <cellStyle name="_인원계획표 _옥수골조분석_제일기획_0727" xfId="5355" xr:uid="{00000000-0005-0000-0000-00000A150000}"/>
    <cellStyle name="_인원계획표 _일주파일" xfId="5356" xr:uid="{00000000-0005-0000-0000-00000B150000}"/>
    <cellStyle name="_인원계획표 _일주파일_000실시공최소화방안" xfId="5357" xr:uid="{00000000-0005-0000-0000-00000C150000}"/>
    <cellStyle name="_인원계획표 _일주파일_000실시공최소화방안_041112공사중지내역" xfId="5358" xr:uid="{00000000-0005-0000-0000-00000D150000}"/>
    <cellStyle name="_인원계획표 _일주파일_000실시공최소화방안_041112공사중지내역_제일기획_0727" xfId="5359" xr:uid="{00000000-0005-0000-0000-00000E150000}"/>
    <cellStyle name="_인원계획표 _일주파일_000실시공최소화방안_제일기획_0727" xfId="5360" xr:uid="{00000000-0005-0000-0000-00000F150000}"/>
    <cellStyle name="_인원계획표 _일주파일_041112공사중지내역" xfId="5361" xr:uid="{00000000-0005-0000-0000-000010150000}"/>
    <cellStyle name="_인원계획표 _일주파일_041112공사중지내역_041112공사중지내역" xfId="5362" xr:uid="{00000000-0005-0000-0000-000011150000}"/>
    <cellStyle name="_인원계획표 _일주파일_041112공사중지내역_041112공사중지내역_제일기획_0727" xfId="5363" xr:uid="{00000000-0005-0000-0000-000012150000}"/>
    <cellStyle name="_인원계획표 _일주파일_041112공사중지내역_제일기획_0727" xfId="5364" xr:uid="{00000000-0005-0000-0000-000013150000}"/>
    <cellStyle name="_인원계획표 _일주파일_제일기획_0727" xfId="5365" xr:uid="{00000000-0005-0000-0000-000014150000}"/>
    <cellStyle name="_인원계획표 _자제매입세" xfId="5366" xr:uid="{00000000-0005-0000-0000-000015150000}"/>
    <cellStyle name="_인원계획표 _자제매입세_000실시공최소화방안" xfId="5367" xr:uid="{00000000-0005-0000-0000-000016150000}"/>
    <cellStyle name="_인원계획표 _자제매입세_000실시공최소화방안_041112공사중지내역" xfId="5368" xr:uid="{00000000-0005-0000-0000-000017150000}"/>
    <cellStyle name="_인원계획표 _자제매입세_000실시공최소화방안_041112공사중지내역_제일기획_0727" xfId="5369" xr:uid="{00000000-0005-0000-0000-000018150000}"/>
    <cellStyle name="_인원계획표 _자제매입세_000실시공최소화방안_제일기획_0727" xfId="5370" xr:uid="{00000000-0005-0000-0000-000019150000}"/>
    <cellStyle name="_인원계획표 _자제매입세_041112공사중지내역" xfId="5371" xr:uid="{00000000-0005-0000-0000-00001A150000}"/>
    <cellStyle name="_인원계획표 _자제매입세_041112공사중지내역_041112공사중지내역" xfId="5372" xr:uid="{00000000-0005-0000-0000-00001B150000}"/>
    <cellStyle name="_인원계획표 _자제매입세_041112공사중지내역_041112공사중지내역_제일기획_0727" xfId="5373" xr:uid="{00000000-0005-0000-0000-00001C150000}"/>
    <cellStyle name="_인원계획표 _자제매입세_041112공사중지내역_제일기획_0727" xfId="5374" xr:uid="{00000000-0005-0000-0000-00001D150000}"/>
    <cellStyle name="_인원계획표 _자제매입세_제일기획_0727" xfId="5375" xr:uid="{00000000-0005-0000-0000-00001E150000}"/>
    <cellStyle name="_인원계획표 _적격 " xfId="5376" xr:uid="{00000000-0005-0000-0000-00001F150000}"/>
    <cellStyle name="_인원계획표 _적격 _000실시공최소화방안" xfId="5377" xr:uid="{00000000-0005-0000-0000-000020150000}"/>
    <cellStyle name="_인원계획표 _적격 _000실시공최소화방안_041112공사중지내역" xfId="5378" xr:uid="{00000000-0005-0000-0000-000021150000}"/>
    <cellStyle name="_인원계획표 _적격 _000실시공최소화방안_041112공사중지내역_제일기획_0727" xfId="5379" xr:uid="{00000000-0005-0000-0000-000022150000}"/>
    <cellStyle name="_인원계획표 _적격 _000실시공최소화방안_제일기획_0727" xfId="5380" xr:uid="{00000000-0005-0000-0000-000023150000}"/>
    <cellStyle name="_인원계획표 _적격 _041112공사중지내역" xfId="5381" xr:uid="{00000000-0005-0000-0000-000024150000}"/>
    <cellStyle name="_인원계획표 _적격 _041112공사중지내역_041112공사중지내역" xfId="5382" xr:uid="{00000000-0005-0000-0000-000025150000}"/>
    <cellStyle name="_인원계획표 _적격 _041112공사중지내역_041112공사중지내역_제일기획_0727" xfId="5383" xr:uid="{00000000-0005-0000-0000-000026150000}"/>
    <cellStyle name="_인원계획표 _적격 _041112공사중지내역_제일기획_0727" xfId="5384" xr:uid="{00000000-0005-0000-0000-000027150000}"/>
    <cellStyle name="_인원계획표 _적격 _3.아파트(옥수)" xfId="5385" xr:uid="{00000000-0005-0000-0000-000028150000}"/>
    <cellStyle name="_인원계획표 _적격 _3.아파트(옥수)_000실시공최소화방안" xfId="5386" xr:uid="{00000000-0005-0000-0000-000029150000}"/>
    <cellStyle name="_인원계획표 _적격 _3.아파트(옥수)_000실시공최소화방안_041112공사중지내역" xfId="5387" xr:uid="{00000000-0005-0000-0000-00002A150000}"/>
    <cellStyle name="_인원계획표 _적격 _3.아파트(옥수)_000실시공최소화방안_041112공사중지내역_제일기획_0727" xfId="5388" xr:uid="{00000000-0005-0000-0000-00002B150000}"/>
    <cellStyle name="_인원계획표 _적격 _3.아파트(옥수)_000실시공최소화방안_제일기획_0727" xfId="5389" xr:uid="{00000000-0005-0000-0000-00002C150000}"/>
    <cellStyle name="_인원계획표 _적격 _3.아파트(옥수)_041112공사중지내역" xfId="5390" xr:uid="{00000000-0005-0000-0000-00002D150000}"/>
    <cellStyle name="_인원계획표 _적격 _3.아파트(옥수)_041112공사중지내역_041112공사중지내역" xfId="5391" xr:uid="{00000000-0005-0000-0000-00002E150000}"/>
    <cellStyle name="_인원계획표 _적격 _3.아파트(옥수)_041112공사중지내역_041112공사중지내역_제일기획_0727" xfId="5392" xr:uid="{00000000-0005-0000-0000-00002F150000}"/>
    <cellStyle name="_인원계획표 _적격 _3.아파트(옥수)_041112공사중지내역_제일기획_0727" xfId="5393" xr:uid="{00000000-0005-0000-0000-000030150000}"/>
    <cellStyle name="_인원계획표 _적격 _3.아파트(옥수)_제일기획_0727" xfId="5394" xr:uid="{00000000-0005-0000-0000-000031150000}"/>
    <cellStyle name="_인원계획표 _적격 _pit면적" xfId="5395" xr:uid="{00000000-0005-0000-0000-000032150000}"/>
    <cellStyle name="_인원계획표 _적격 _pit면적_000실시공최소화방안" xfId="5396" xr:uid="{00000000-0005-0000-0000-000033150000}"/>
    <cellStyle name="_인원계획표 _적격 _pit면적_000실시공최소화방안_041112공사중지내역" xfId="5397" xr:uid="{00000000-0005-0000-0000-000034150000}"/>
    <cellStyle name="_인원계획표 _적격 _pit면적_000실시공최소화방안_041112공사중지내역_제일기획_0727" xfId="5398" xr:uid="{00000000-0005-0000-0000-000035150000}"/>
    <cellStyle name="_인원계획표 _적격 _pit면적_000실시공최소화방안_제일기획_0727" xfId="5399" xr:uid="{00000000-0005-0000-0000-000036150000}"/>
    <cellStyle name="_인원계획표 _적격 _pit면적_041112공사중지내역" xfId="5400" xr:uid="{00000000-0005-0000-0000-000037150000}"/>
    <cellStyle name="_인원계획표 _적격 _pit면적_041112공사중지내역_041112공사중지내역" xfId="5401" xr:uid="{00000000-0005-0000-0000-000038150000}"/>
    <cellStyle name="_인원계획표 _적격 _pit면적_041112공사중지내역_041112공사중지내역_제일기획_0727" xfId="5402" xr:uid="{00000000-0005-0000-0000-000039150000}"/>
    <cellStyle name="_인원계획표 _적격 _pit면적_041112공사중지내역_제일기획_0727" xfId="5403" xr:uid="{00000000-0005-0000-0000-00003A150000}"/>
    <cellStyle name="_인원계획표 _적격 _pit면적_제일기획_0727" xfId="5404" xr:uid="{00000000-0005-0000-0000-00003B150000}"/>
    <cellStyle name="_인원계획표 _적격 _골조견적비교XLS" xfId="5405" xr:uid="{00000000-0005-0000-0000-00003C150000}"/>
    <cellStyle name="_인원계획표 _적격 _골조견적비교XLS_000실시공최소화방안" xfId="5406" xr:uid="{00000000-0005-0000-0000-00003D150000}"/>
    <cellStyle name="_인원계획표 _적격 _골조견적비교XLS_000실시공최소화방안_041112공사중지내역" xfId="5407" xr:uid="{00000000-0005-0000-0000-00003E150000}"/>
    <cellStyle name="_인원계획표 _적격 _골조견적비교XLS_000실시공최소화방안_041112공사중지내역_제일기획_0727" xfId="5408" xr:uid="{00000000-0005-0000-0000-00003F150000}"/>
    <cellStyle name="_인원계획표 _적격 _골조견적비교XLS_000실시공최소화방안_제일기획_0727" xfId="5409" xr:uid="{00000000-0005-0000-0000-000040150000}"/>
    <cellStyle name="_인원계획표 _적격 _골조견적비교XLS_041112공사중지내역" xfId="5410" xr:uid="{00000000-0005-0000-0000-000041150000}"/>
    <cellStyle name="_인원계획표 _적격 _골조견적비교XLS_041112공사중지내역_041112공사중지내역" xfId="5411" xr:uid="{00000000-0005-0000-0000-000042150000}"/>
    <cellStyle name="_인원계획표 _적격 _골조견적비교XLS_041112공사중지내역_041112공사중지내역_제일기획_0727" xfId="5412" xr:uid="{00000000-0005-0000-0000-000043150000}"/>
    <cellStyle name="_인원계획표 _적격 _골조견적비교XLS_041112공사중지내역_제일기획_0727" xfId="5413" xr:uid="{00000000-0005-0000-0000-000044150000}"/>
    <cellStyle name="_인원계획표 _적격 _골조견적비교XLS_제일기획_0727" xfId="5414" xr:uid="{00000000-0005-0000-0000-000045150000}"/>
    <cellStyle name="_인원계획표 _적격 _골조분석표(B)" xfId="5415" xr:uid="{00000000-0005-0000-0000-000046150000}"/>
    <cellStyle name="_인원계획표 _적격 _골조분석표(B)_000실시공최소화방안" xfId="5416" xr:uid="{00000000-0005-0000-0000-000047150000}"/>
    <cellStyle name="_인원계획표 _적격 _골조분석표(B)_000실시공최소화방안_041112공사중지내역" xfId="5417" xr:uid="{00000000-0005-0000-0000-000048150000}"/>
    <cellStyle name="_인원계획표 _적격 _골조분석표(B)_000실시공최소화방안_041112공사중지내역_제일기획_0727" xfId="5418" xr:uid="{00000000-0005-0000-0000-000049150000}"/>
    <cellStyle name="_인원계획표 _적격 _골조분석표(B)_000실시공최소화방안_제일기획_0727" xfId="5419" xr:uid="{00000000-0005-0000-0000-00004A150000}"/>
    <cellStyle name="_인원계획표 _적격 _골조분석표(B)_041112공사중지내역" xfId="5420" xr:uid="{00000000-0005-0000-0000-00004B150000}"/>
    <cellStyle name="_인원계획표 _적격 _골조분석표(B)_041112공사중지내역_041112공사중지내역" xfId="5421" xr:uid="{00000000-0005-0000-0000-00004C150000}"/>
    <cellStyle name="_인원계획표 _적격 _골조분석표(B)_041112공사중지내역_041112공사중지내역_제일기획_0727" xfId="5422" xr:uid="{00000000-0005-0000-0000-00004D150000}"/>
    <cellStyle name="_인원계획표 _적격 _골조분석표(B)_041112공사중지내역_제일기획_0727" xfId="5423" xr:uid="{00000000-0005-0000-0000-00004E150000}"/>
    <cellStyle name="_인원계획표 _적격 _골조분석표(B)_제일기획_0727" xfId="5424" xr:uid="{00000000-0005-0000-0000-00004F150000}"/>
    <cellStyle name="_인원계획표 _적격 _골조사전공사(마전)본사최종" xfId="5425" xr:uid="{00000000-0005-0000-0000-000050150000}"/>
    <cellStyle name="_인원계획표 _적격 _골조사전공사(마전)본사최종_000실시공최소화방안" xfId="5426" xr:uid="{00000000-0005-0000-0000-000051150000}"/>
    <cellStyle name="_인원계획표 _적격 _골조사전공사(마전)본사최종_000실시공최소화방안_041112공사중지내역" xfId="5427" xr:uid="{00000000-0005-0000-0000-000052150000}"/>
    <cellStyle name="_인원계획표 _적격 _골조사전공사(마전)본사최종_000실시공최소화방안_041112공사중지내역_제일기획_0727" xfId="5428" xr:uid="{00000000-0005-0000-0000-000053150000}"/>
    <cellStyle name="_인원계획표 _적격 _골조사전공사(마전)본사최종_000실시공최소화방안_제일기획_0727" xfId="5429" xr:uid="{00000000-0005-0000-0000-000054150000}"/>
    <cellStyle name="_인원계획표 _적격 _골조사전공사(마전)본사최종_041112공사중지내역" xfId="5430" xr:uid="{00000000-0005-0000-0000-000055150000}"/>
    <cellStyle name="_인원계획표 _적격 _골조사전공사(마전)본사최종_041112공사중지내역_041112공사중지내역" xfId="5431" xr:uid="{00000000-0005-0000-0000-000056150000}"/>
    <cellStyle name="_인원계획표 _적격 _골조사전공사(마전)본사최종_041112공사중지내역_041112공사중지내역_제일기획_0727" xfId="5432" xr:uid="{00000000-0005-0000-0000-000057150000}"/>
    <cellStyle name="_인원계획표 _적격 _골조사전공사(마전)본사최종_041112공사중지내역_제일기획_0727" xfId="5433" xr:uid="{00000000-0005-0000-0000-000058150000}"/>
    <cellStyle name="_인원계획표 _적격 _골조사전공사(마전)본사최종_제일기획_0727" xfId="5434" xr:uid="{00000000-0005-0000-0000-000059150000}"/>
    <cellStyle name="_인원계획표 _적격 _골조사전공사(마전)본사최종-1" xfId="5435" xr:uid="{00000000-0005-0000-0000-00005A150000}"/>
    <cellStyle name="_인원계획표 _적격 _골조사전공사(마전)본사최종-1_000실시공최소화방안" xfId="5436" xr:uid="{00000000-0005-0000-0000-00005B150000}"/>
    <cellStyle name="_인원계획표 _적격 _골조사전공사(마전)본사최종-1_000실시공최소화방안_041112공사중지내역" xfId="5437" xr:uid="{00000000-0005-0000-0000-00005C150000}"/>
    <cellStyle name="_인원계획표 _적격 _골조사전공사(마전)본사최종-1_000실시공최소화방안_041112공사중지내역_제일기획_0727" xfId="5438" xr:uid="{00000000-0005-0000-0000-00005D150000}"/>
    <cellStyle name="_인원계획표 _적격 _골조사전공사(마전)본사최종-1_000실시공최소화방안_제일기획_0727" xfId="5439" xr:uid="{00000000-0005-0000-0000-00005E150000}"/>
    <cellStyle name="_인원계획표 _적격 _골조사전공사(마전)본사최종-1_041112공사중지내역" xfId="5440" xr:uid="{00000000-0005-0000-0000-00005F150000}"/>
    <cellStyle name="_인원계획표 _적격 _골조사전공사(마전)본사최종-1_041112공사중지내역_041112공사중지내역" xfId="5441" xr:uid="{00000000-0005-0000-0000-000060150000}"/>
    <cellStyle name="_인원계획표 _적격 _골조사전공사(마전)본사최종-1_041112공사중지내역_041112공사중지내역_제일기획_0727" xfId="5442" xr:uid="{00000000-0005-0000-0000-000061150000}"/>
    <cellStyle name="_인원계획표 _적격 _골조사전공사(마전)본사최종-1_041112공사중지내역_제일기획_0727" xfId="5443" xr:uid="{00000000-0005-0000-0000-000062150000}"/>
    <cellStyle name="_인원계획표 _적격 _골조사전공사(마전)본사최종-1_제일기획_0727" xfId="5444" xr:uid="{00000000-0005-0000-0000-000063150000}"/>
    <cellStyle name="_인원계획표 _적격 _골조사전공사(옥수)본사최종" xfId="5445" xr:uid="{00000000-0005-0000-0000-000064150000}"/>
    <cellStyle name="_인원계획표 _적격 _골조사전공사(옥수)본사최종_000실시공최소화방안" xfId="5446" xr:uid="{00000000-0005-0000-0000-000065150000}"/>
    <cellStyle name="_인원계획표 _적격 _골조사전공사(옥수)본사최종_000실시공최소화방안_041112공사중지내역" xfId="5447" xr:uid="{00000000-0005-0000-0000-000066150000}"/>
    <cellStyle name="_인원계획표 _적격 _골조사전공사(옥수)본사최종_000실시공최소화방안_041112공사중지내역_제일기획_0727" xfId="5448" xr:uid="{00000000-0005-0000-0000-000067150000}"/>
    <cellStyle name="_인원계획표 _적격 _골조사전공사(옥수)본사최종_000실시공최소화방안_제일기획_0727" xfId="5449" xr:uid="{00000000-0005-0000-0000-000068150000}"/>
    <cellStyle name="_인원계획표 _적격 _골조사전공사(옥수)본사최종_041112공사중지내역" xfId="5450" xr:uid="{00000000-0005-0000-0000-000069150000}"/>
    <cellStyle name="_인원계획표 _적격 _골조사전공사(옥수)본사최종_041112공사중지내역_041112공사중지내역" xfId="5451" xr:uid="{00000000-0005-0000-0000-00006A150000}"/>
    <cellStyle name="_인원계획표 _적격 _골조사전공사(옥수)본사최종_041112공사중지내역_041112공사중지내역_제일기획_0727" xfId="5452" xr:uid="{00000000-0005-0000-0000-00006B150000}"/>
    <cellStyle name="_인원계획표 _적격 _골조사전공사(옥수)본사최종_041112공사중지내역_제일기획_0727" xfId="5453" xr:uid="{00000000-0005-0000-0000-00006C150000}"/>
    <cellStyle name="_인원계획표 _적격 _골조사전공사(옥수)본사최종_제일기획_0727" xfId="5454" xr:uid="{00000000-0005-0000-0000-00006D150000}"/>
    <cellStyle name="_인원계획표 _적격 _골조사전공사(월계-1)" xfId="5455" xr:uid="{00000000-0005-0000-0000-00006E150000}"/>
    <cellStyle name="_인원계획표 _적격 _골조사전공사(월계-1)_000실시공최소화방안" xfId="5456" xr:uid="{00000000-0005-0000-0000-00006F150000}"/>
    <cellStyle name="_인원계획표 _적격 _골조사전공사(월계-1)_000실시공최소화방안_041112공사중지내역" xfId="5457" xr:uid="{00000000-0005-0000-0000-000070150000}"/>
    <cellStyle name="_인원계획표 _적격 _골조사전공사(월계-1)_000실시공최소화방안_041112공사중지내역_제일기획_0727" xfId="5458" xr:uid="{00000000-0005-0000-0000-000071150000}"/>
    <cellStyle name="_인원계획표 _적격 _골조사전공사(월계-1)_000실시공최소화방안_제일기획_0727" xfId="5459" xr:uid="{00000000-0005-0000-0000-000072150000}"/>
    <cellStyle name="_인원계획표 _적격 _골조사전공사(월계-1)_041112공사중지내역" xfId="5460" xr:uid="{00000000-0005-0000-0000-000073150000}"/>
    <cellStyle name="_인원계획표 _적격 _골조사전공사(월계-1)_041112공사중지내역_041112공사중지내역" xfId="5461" xr:uid="{00000000-0005-0000-0000-000074150000}"/>
    <cellStyle name="_인원계획표 _적격 _골조사전공사(월계-1)_041112공사중지내역_041112공사중지내역_제일기획_0727" xfId="5462" xr:uid="{00000000-0005-0000-0000-000075150000}"/>
    <cellStyle name="_인원계획표 _적격 _골조사전공사(월계-1)_041112공사중지내역_제일기획_0727" xfId="5463" xr:uid="{00000000-0005-0000-0000-000076150000}"/>
    <cellStyle name="_인원계획표 _적격 _골조사전공사(월계-1)_제일기획_0727" xfId="5464" xr:uid="{00000000-0005-0000-0000-000077150000}"/>
    <cellStyle name="_인원계획표 _적격 _골조사전공사(월계-2 PIT+APT)" xfId="5465" xr:uid="{00000000-0005-0000-0000-000078150000}"/>
    <cellStyle name="_인원계획표 _적격 _골조사전공사(월계-2 PIT+APT)_000실시공최소화방안" xfId="5466" xr:uid="{00000000-0005-0000-0000-000079150000}"/>
    <cellStyle name="_인원계획표 _적격 _골조사전공사(월계-2 PIT+APT)_000실시공최소화방안_041112공사중지내역" xfId="5467" xr:uid="{00000000-0005-0000-0000-00007A150000}"/>
    <cellStyle name="_인원계획표 _적격 _골조사전공사(월계-2 PIT+APT)_000실시공최소화방안_041112공사중지내역_제일기획_0727" xfId="5468" xr:uid="{00000000-0005-0000-0000-00007B150000}"/>
    <cellStyle name="_인원계획표 _적격 _골조사전공사(월계-2 PIT+APT)_000실시공최소화방안_제일기획_0727" xfId="5469" xr:uid="{00000000-0005-0000-0000-00007C150000}"/>
    <cellStyle name="_인원계획표 _적격 _골조사전공사(월계-2 PIT+APT)_041112공사중지내역" xfId="5470" xr:uid="{00000000-0005-0000-0000-00007D150000}"/>
    <cellStyle name="_인원계획표 _적격 _골조사전공사(월계-2 PIT+APT)_041112공사중지내역_041112공사중지내역" xfId="5471" xr:uid="{00000000-0005-0000-0000-00007E150000}"/>
    <cellStyle name="_인원계획표 _적격 _골조사전공사(월계-2 PIT+APT)_041112공사중지내역_041112공사중지내역_제일기획_0727" xfId="5472" xr:uid="{00000000-0005-0000-0000-00007F150000}"/>
    <cellStyle name="_인원계획표 _적격 _골조사전공사(월계-2 PIT+APT)_041112공사중지내역_제일기획_0727" xfId="5473" xr:uid="{00000000-0005-0000-0000-000080150000}"/>
    <cellStyle name="_인원계획표 _적격 _골조사전공사(월계-2 PIT+APT)_제일기획_0727" xfId="5474" xr:uid="{00000000-0005-0000-0000-000081150000}"/>
    <cellStyle name="_인원계획표 _적격 _골조사전공사(월계-2)" xfId="5475" xr:uid="{00000000-0005-0000-0000-000082150000}"/>
    <cellStyle name="_인원계획표 _적격 _골조사전공사(월계-2)_000실시공최소화방안" xfId="5476" xr:uid="{00000000-0005-0000-0000-000083150000}"/>
    <cellStyle name="_인원계획표 _적격 _골조사전공사(월계-2)_000실시공최소화방안_041112공사중지내역" xfId="5477" xr:uid="{00000000-0005-0000-0000-000084150000}"/>
    <cellStyle name="_인원계획표 _적격 _골조사전공사(월계-2)_000실시공최소화방안_041112공사중지내역_제일기획_0727" xfId="5478" xr:uid="{00000000-0005-0000-0000-000085150000}"/>
    <cellStyle name="_인원계획표 _적격 _골조사전공사(월계-2)_000실시공최소화방안_제일기획_0727" xfId="5479" xr:uid="{00000000-0005-0000-0000-000086150000}"/>
    <cellStyle name="_인원계획표 _적격 _골조사전공사(월계-2)_041112공사중지내역" xfId="5480" xr:uid="{00000000-0005-0000-0000-000087150000}"/>
    <cellStyle name="_인원계획표 _적격 _골조사전공사(월계-2)_041112공사중지내역_041112공사중지내역" xfId="5481" xr:uid="{00000000-0005-0000-0000-000088150000}"/>
    <cellStyle name="_인원계획표 _적격 _골조사전공사(월계-2)_041112공사중지내역_041112공사중지내역_제일기획_0727" xfId="5482" xr:uid="{00000000-0005-0000-0000-000089150000}"/>
    <cellStyle name="_인원계획표 _적격 _골조사전공사(월계-2)_041112공사중지내역_제일기획_0727" xfId="5483" xr:uid="{00000000-0005-0000-0000-00008A150000}"/>
    <cellStyle name="_인원계획표 _적격 _골조사전공사(월계-2)_제일기획_0727" xfId="5484" xr:uid="{00000000-0005-0000-0000-00008B150000}"/>
    <cellStyle name="_인원계획표 _적격 _공사개요(월계)" xfId="5485" xr:uid="{00000000-0005-0000-0000-00008C150000}"/>
    <cellStyle name="_인원계획표 _적격 _공사개요(월계)_000실시공최소화방안" xfId="5486" xr:uid="{00000000-0005-0000-0000-00008D150000}"/>
    <cellStyle name="_인원계획표 _적격 _공사개요(월계)_000실시공최소화방안_041112공사중지내역" xfId="5487" xr:uid="{00000000-0005-0000-0000-00008E150000}"/>
    <cellStyle name="_인원계획표 _적격 _공사개요(월계)_000실시공최소화방안_041112공사중지내역_제일기획_0727" xfId="5488" xr:uid="{00000000-0005-0000-0000-00008F150000}"/>
    <cellStyle name="_인원계획표 _적격 _공사개요(월계)_000실시공최소화방안_제일기획_0727" xfId="5489" xr:uid="{00000000-0005-0000-0000-000090150000}"/>
    <cellStyle name="_인원계획표 _적격 _공사개요(월계)_041112공사중지내역" xfId="5490" xr:uid="{00000000-0005-0000-0000-000091150000}"/>
    <cellStyle name="_인원계획표 _적격 _공사개요(월계)_041112공사중지내역_041112공사중지내역" xfId="5491" xr:uid="{00000000-0005-0000-0000-000092150000}"/>
    <cellStyle name="_인원계획표 _적격 _공사개요(월계)_041112공사중지내역_041112공사중지내역_제일기획_0727" xfId="5492" xr:uid="{00000000-0005-0000-0000-000093150000}"/>
    <cellStyle name="_인원계획표 _적격 _공사개요(월계)_041112공사중지내역_제일기획_0727" xfId="5493" xr:uid="{00000000-0005-0000-0000-000094150000}"/>
    <cellStyle name="_인원계획표 _적격 _공사개요(월계)_제일기획_0727" xfId="5494" xr:uid="{00000000-0005-0000-0000-000095150000}"/>
    <cellStyle name="_인원계획표 _적격 _제일기획_0727" xfId="5495" xr:uid="{00000000-0005-0000-0000-000096150000}"/>
    <cellStyle name="_인원계획표 _적격 _파일공사(30M)" xfId="5496" xr:uid="{00000000-0005-0000-0000-000097150000}"/>
    <cellStyle name="_인원계획표 _적격 _파일공사(30M)_000실시공최소화방안" xfId="5497" xr:uid="{00000000-0005-0000-0000-000098150000}"/>
    <cellStyle name="_인원계획표 _적격 _파일공사(30M)_000실시공최소화방안_041112공사중지내역" xfId="5498" xr:uid="{00000000-0005-0000-0000-000099150000}"/>
    <cellStyle name="_인원계획표 _적격 _파일공사(30M)_000실시공최소화방안_041112공사중지내역_제일기획_0727" xfId="5499" xr:uid="{00000000-0005-0000-0000-00009A150000}"/>
    <cellStyle name="_인원계획표 _적격 _파일공사(30M)_000실시공최소화방안_제일기획_0727" xfId="5500" xr:uid="{00000000-0005-0000-0000-00009B150000}"/>
    <cellStyle name="_인원계획표 _적격 _파일공사(30M)_041112공사중지내역" xfId="5501" xr:uid="{00000000-0005-0000-0000-00009C150000}"/>
    <cellStyle name="_인원계획표 _적격 _파일공사(30M)_041112공사중지내역_041112공사중지내역" xfId="5502" xr:uid="{00000000-0005-0000-0000-00009D150000}"/>
    <cellStyle name="_인원계획표 _적격 _파일공사(30M)_041112공사중지내역_041112공사중지내역_제일기획_0727" xfId="5503" xr:uid="{00000000-0005-0000-0000-00009E150000}"/>
    <cellStyle name="_인원계획표 _적격 _파일공사(30M)_041112공사중지내역_제일기획_0727" xfId="5504" xr:uid="{00000000-0005-0000-0000-00009F150000}"/>
    <cellStyle name="_인원계획표 _적격 _파일공사(30M)_제일기획_0727" xfId="5505" xr:uid="{00000000-0005-0000-0000-0000A0150000}"/>
    <cellStyle name="_인원계획표 _적격 _파일사전공사본사최종" xfId="5506" xr:uid="{00000000-0005-0000-0000-0000A1150000}"/>
    <cellStyle name="_인원계획표 _적격 _파일사전공사본사최종_000실시공최소화방안" xfId="5507" xr:uid="{00000000-0005-0000-0000-0000A2150000}"/>
    <cellStyle name="_인원계획표 _적격 _파일사전공사본사최종_000실시공최소화방안_041112공사중지내역" xfId="5508" xr:uid="{00000000-0005-0000-0000-0000A3150000}"/>
    <cellStyle name="_인원계획표 _적격 _파일사전공사본사최종_000실시공최소화방안_041112공사중지내역_제일기획_0727" xfId="5509" xr:uid="{00000000-0005-0000-0000-0000A4150000}"/>
    <cellStyle name="_인원계획표 _적격 _파일사전공사본사최종_000실시공최소화방안_제일기획_0727" xfId="5510" xr:uid="{00000000-0005-0000-0000-0000A5150000}"/>
    <cellStyle name="_인원계획표 _적격 _파일사전공사본사최종_041112공사중지내역" xfId="5511" xr:uid="{00000000-0005-0000-0000-0000A6150000}"/>
    <cellStyle name="_인원계획표 _적격 _파일사전공사본사최종_041112공사중지내역_041112공사중지내역" xfId="5512" xr:uid="{00000000-0005-0000-0000-0000A7150000}"/>
    <cellStyle name="_인원계획표 _적격 _파일사전공사본사최종_041112공사중지내역_041112공사중지내역_제일기획_0727" xfId="5513" xr:uid="{00000000-0005-0000-0000-0000A8150000}"/>
    <cellStyle name="_인원계획표 _적격 _파일사전공사본사최종_041112공사중지내역_제일기획_0727" xfId="5514" xr:uid="{00000000-0005-0000-0000-0000A9150000}"/>
    <cellStyle name="_인원계획표 _적격 _파일사전공사본사최종_제일기획_0727" xfId="5515" xr:uid="{00000000-0005-0000-0000-0000AA150000}"/>
    <cellStyle name="_인원계획표 _제일기획_0727" xfId="5516" xr:uid="{00000000-0005-0000-0000-0000AB150000}"/>
    <cellStyle name="_인원계획표 _파일공사" xfId="5517" xr:uid="{00000000-0005-0000-0000-0000AC150000}"/>
    <cellStyle name="_인원계획표 _파일공사(30M)" xfId="5518" xr:uid="{00000000-0005-0000-0000-0000AD150000}"/>
    <cellStyle name="_인원계획표 _파일공사(30M)_000실시공최소화방안" xfId="5519" xr:uid="{00000000-0005-0000-0000-0000AE150000}"/>
    <cellStyle name="_인원계획표 _파일공사(30M)_000실시공최소화방안_041112공사중지내역" xfId="5520" xr:uid="{00000000-0005-0000-0000-0000AF150000}"/>
    <cellStyle name="_인원계획표 _파일공사(30M)_000실시공최소화방안_041112공사중지내역_제일기획_0727" xfId="5521" xr:uid="{00000000-0005-0000-0000-0000B0150000}"/>
    <cellStyle name="_인원계획표 _파일공사(30M)_000실시공최소화방안_제일기획_0727" xfId="5522" xr:uid="{00000000-0005-0000-0000-0000B1150000}"/>
    <cellStyle name="_인원계획표 _파일공사(30M)_041112공사중지내역" xfId="5523" xr:uid="{00000000-0005-0000-0000-0000B2150000}"/>
    <cellStyle name="_인원계획표 _파일공사(30M)_041112공사중지내역_041112공사중지내역" xfId="5524" xr:uid="{00000000-0005-0000-0000-0000B3150000}"/>
    <cellStyle name="_인원계획표 _파일공사(30M)_041112공사중지내역_041112공사중지내역_제일기획_0727" xfId="5525" xr:uid="{00000000-0005-0000-0000-0000B4150000}"/>
    <cellStyle name="_인원계획표 _파일공사(30M)_041112공사중지내역_제일기획_0727" xfId="5526" xr:uid="{00000000-0005-0000-0000-0000B5150000}"/>
    <cellStyle name="_인원계획표 _파일공사(30M)_제일기획_0727" xfId="5527" xr:uid="{00000000-0005-0000-0000-0000B6150000}"/>
    <cellStyle name="_인원계획표 _파일공사_000실시공최소화방안" xfId="5528" xr:uid="{00000000-0005-0000-0000-0000B7150000}"/>
    <cellStyle name="_인원계획표 _파일공사_000실시공최소화방안_041112공사중지내역" xfId="5529" xr:uid="{00000000-0005-0000-0000-0000B8150000}"/>
    <cellStyle name="_인원계획표 _파일공사_000실시공최소화방안_041112공사중지내역_제일기획_0727" xfId="5530" xr:uid="{00000000-0005-0000-0000-0000B9150000}"/>
    <cellStyle name="_인원계획표 _파일공사_000실시공최소화방안_제일기획_0727" xfId="5531" xr:uid="{00000000-0005-0000-0000-0000BA150000}"/>
    <cellStyle name="_인원계획표 _파일공사_041112공사중지내역" xfId="5532" xr:uid="{00000000-0005-0000-0000-0000BB150000}"/>
    <cellStyle name="_인원계획표 _파일공사_041112공사중지내역_041112공사중지내역" xfId="5533" xr:uid="{00000000-0005-0000-0000-0000BC150000}"/>
    <cellStyle name="_인원계획표 _파일공사_041112공사중지내역_041112공사중지내역_제일기획_0727" xfId="5534" xr:uid="{00000000-0005-0000-0000-0000BD150000}"/>
    <cellStyle name="_인원계획표 _파일공사_041112공사중지내역_제일기획_0727" xfId="5535" xr:uid="{00000000-0005-0000-0000-0000BE150000}"/>
    <cellStyle name="_인원계획표 _파일공사_제일기획_0727" xfId="5536" xr:uid="{00000000-0005-0000-0000-0000BF150000}"/>
    <cellStyle name="_인원계획표 _파일사전공사본사최종" xfId="5537" xr:uid="{00000000-0005-0000-0000-0000C0150000}"/>
    <cellStyle name="_인원계획표 _파일사전공사본사최종_000실시공최소화방안" xfId="5538" xr:uid="{00000000-0005-0000-0000-0000C1150000}"/>
    <cellStyle name="_인원계획표 _파일사전공사본사최종_000실시공최소화방안_041112공사중지내역" xfId="5539" xr:uid="{00000000-0005-0000-0000-0000C2150000}"/>
    <cellStyle name="_인원계획표 _파일사전공사본사최종_000실시공최소화방안_041112공사중지내역_제일기획_0727" xfId="5540" xr:uid="{00000000-0005-0000-0000-0000C3150000}"/>
    <cellStyle name="_인원계획표 _파일사전공사본사최종_000실시공최소화방안_제일기획_0727" xfId="5541" xr:uid="{00000000-0005-0000-0000-0000C4150000}"/>
    <cellStyle name="_인원계획표 _파일사전공사본사최종_041112공사중지내역" xfId="5542" xr:uid="{00000000-0005-0000-0000-0000C5150000}"/>
    <cellStyle name="_인원계획표 _파일사전공사본사최종_041112공사중지내역_041112공사중지내역" xfId="5543" xr:uid="{00000000-0005-0000-0000-0000C6150000}"/>
    <cellStyle name="_인원계획표 _파일사전공사본사최종_041112공사중지내역_041112공사중지내역_제일기획_0727" xfId="5544" xr:uid="{00000000-0005-0000-0000-0000C7150000}"/>
    <cellStyle name="_인원계획표 _파일사전공사본사최종_041112공사중지내역_제일기획_0727" xfId="5545" xr:uid="{00000000-0005-0000-0000-0000C8150000}"/>
    <cellStyle name="_인원계획표 _파일사전공사본사최종_제일기획_0727" xfId="5546" xr:uid="{00000000-0005-0000-0000-0000C9150000}"/>
    <cellStyle name="_입찰표지 " xfId="5547" xr:uid="{00000000-0005-0000-0000-0000CA150000}"/>
    <cellStyle name="_입찰표지 _000실시공최소화방안" xfId="5548" xr:uid="{00000000-0005-0000-0000-0000CB150000}"/>
    <cellStyle name="_입찰표지 _000실시공최소화방안_041112공사중지내역" xfId="5549" xr:uid="{00000000-0005-0000-0000-0000CC150000}"/>
    <cellStyle name="_입찰표지 _000실시공최소화방안_041112공사중지내역_제일기획_0727" xfId="5550" xr:uid="{00000000-0005-0000-0000-0000CD150000}"/>
    <cellStyle name="_입찰표지 _000실시공최소화방안_제일기획_0727" xfId="5551" xr:uid="{00000000-0005-0000-0000-0000CE150000}"/>
    <cellStyle name="_입찰표지 _041112공사중지내역" xfId="5552" xr:uid="{00000000-0005-0000-0000-0000CF150000}"/>
    <cellStyle name="_입찰표지 _041112공사중지내역_041112공사중지내역" xfId="5553" xr:uid="{00000000-0005-0000-0000-0000D0150000}"/>
    <cellStyle name="_입찰표지 _041112공사중지내역_041112공사중지내역_제일기획_0727" xfId="5554" xr:uid="{00000000-0005-0000-0000-0000D1150000}"/>
    <cellStyle name="_입찰표지 _041112공사중지내역_제일기획_0727" xfId="5555" xr:uid="{00000000-0005-0000-0000-0000D2150000}"/>
    <cellStyle name="_입찰표지 _3.아파트(옥수)" xfId="5556" xr:uid="{00000000-0005-0000-0000-0000D3150000}"/>
    <cellStyle name="_입찰표지 _3.아파트(옥수)_000실시공최소화방안" xfId="5557" xr:uid="{00000000-0005-0000-0000-0000D4150000}"/>
    <cellStyle name="_입찰표지 _3.아파트(옥수)_000실시공최소화방안_041112공사중지내역" xfId="5558" xr:uid="{00000000-0005-0000-0000-0000D5150000}"/>
    <cellStyle name="_입찰표지 _3.아파트(옥수)_000실시공최소화방안_041112공사중지내역_제일기획_0727" xfId="5559" xr:uid="{00000000-0005-0000-0000-0000D6150000}"/>
    <cellStyle name="_입찰표지 _3.아파트(옥수)_000실시공최소화방안_제일기획_0727" xfId="5560" xr:uid="{00000000-0005-0000-0000-0000D7150000}"/>
    <cellStyle name="_입찰표지 _3.아파트(옥수)_041112공사중지내역" xfId="5561" xr:uid="{00000000-0005-0000-0000-0000D8150000}"/>
    <cellStyle name="_입찰표지 _3.아파트(옥수)_041112공사중지내역_041112공사중지내역" xfId="5562" xr:uid="{00000000-0005-0000-0000-0000D9150000}"/>
    <cellStyle name="_입찰표지 _3.아파트(옥수)_041112공사중지내역_041112공사중지내역_제일기획_0727" xfId="5563" xr:uid="{00000000-0005-0000-0000-0000DA150000}"/>
    <cellStyle name="_입찰표지 _3.아파트(옥수)_041112공사중지내역_제일기획_0727" xfId="5564" xr:uid="{00000000-0005-0000-0000-0000DB150000}"/>
    <cellStyle name="_입찰표지 _3.아파트(옥수)_제일기획_0727" xfId="5565" xr:uid="{00000000-0005-0000-0000-0000DC150000}"/>
    <cellStyle name="_입찰표지 _pit면적" xfId="5566" xr:uid="{00000000-0005-0000-0000-0000DD150000}"/>
    <cellStyle name="_입찰표지 _pit면적_000실시공최소화방안" xfId="5567" xr:uid="{00000000-0005-0000-0000-0000DE150000}"/>
    <cellStyle name="_입찰표지 _pit면적_000실시공최소화방안_041112공사중지내역" xfId="5568" xr:uid="{00000000-0005-0000-0000-0000DF150000}"/>
    <cellStyle name="_입찰표지 _pit면적_000실시공최소화방안_041112공사중지내역_제일기획_0727" xfId="5569" xr:uid="{00000000-0005-0000-0000-0000E0150000}"/>
    <cellStyle name="_입찰표지 _pit면적_000실시공최소화방안_제일기획_0727" xfId="5570" xr:uid="{00000000-0005-0000-0000-0000E1150000}"/>
    <cellStyle name="_입찰표지 _pit면적_041112공사중지내역" xfId="5571" xr:uid="{00000000-0005-0000-0000-0000E2150000}"/>
    <cellStyle name="_입찰표지 _pit면적_041112공사중지내역_041112공사중지내역" xfId="5572" xr:uid="{00000000-0005-0000-0000-0000E3150000}"/>
    <cellStyle name="_입찰표지 _pit면적_041112공사중지내역_041112공사중지내역_제일기획_0727" xfId="5573" xr:uid="{00000000-0005-0000-0000-0000E4150000}"/>
    <cellStyle name="_입찰표지 _pit면적_041112공사중지내역_제일기획_0727" xfId="5574" xr:uid="{00000000-0005-0000-0000-0000E5150000}"/>
    <cellStyle name="_입찰표지 _pit면적_제일기획_0727" xfId="5575" xr:uid="{00000000-0005-0000-0000-0000E6150000}"/>
    <cellStyle name="_입찰표지 _검암2차사전공사(본사검토) " xfId="5576" xr:uid="{00000000-0005-0000-0000-0000E7150000}"/>
    <cellStyle name="_입찰표지 _검암2차사전공사(본사검토) _000실시공최소화방안" xfId="5577" xr:uid="{00000000-0005-0000-0000-0000E8150000}"/>
    <cellStyle name="_입찰표지 _검암2차사전공사(본사검토) _000실시공최소화방안_041112공사중지내역" xfId="5578" xr:uid="{00000000-0005-0000-0000-0000E9150000}"/>
    <cellStyle name="_입찰표지 _검암2차사전공사(본사검토) _000실시공최소화방안_041112공사중지내역_제일기획_0727" xfId="5579" xr:uid="{00000000-0005-0000-0000-0000EA150000}"/>
    <cellStyle name="_입찰표지 _검암2차사전공사(본사검토) _000실시공최소화방안_제일기획_0727" xfId="5580" xr:uid="{00000000-0005-0000-0000-0000EB150000}"/>
    <cellStyle name="_입찰표지 _검암2차사전공사(본사검토) _041112공사중지내역" xfId="5581" xr:uid="{00000000-0005-0000-0000-0000EC150000}"/>
    <cellStyle name="_입찰표지 _검암2차사전공사(본사검토) _041112공사중지내역_041112공사중지내역" xfId="5582" xr:uid="{00000000-0005-0000-0000-0000ED150000}"/>
    <cellStyle name="_입찰표지 _검암2차사전공사(본사검토) _041112공사중지내역_041112공사중지내역_제일기획_0727" xfId="5583" xr:uid="{00000000-0005-0000-0000-0000EE150000}"/>
    <cellStyle name="_입찰표지 _검암2차사전공사(본사검토) _041112공사중지내역_제일기획_0727" xfId="5584" xr:uid="{00000000-0005-0000-0000-0000EF150000}"/>
    <cellStyle name="_입찰표지 _검암2차사전공사(본사검토) _3.아파트(옥수)" xfId="5585" xr:uid="{00000000-0005-0000-0000-0000F0150000}"/>
    <cellStyle name="_입찰표지 _검암2차사전공사(본사검토) _3.아파트(옥수)_000실시공최소화방안" xfId="5586" xr:uid="{00000000-0005-0000-0000-0000F1150000}"/>
    <cellStyle name="_입찰표지 _검암2차사전공사(본사검토) _3.아파트(옥수)_000실시공최소화방안_041112공사중지내역" xfId="5587" xr:uid="{00000000-0005-0000-0000-0000F2150000}"/>
    <cellStyle name="_입찰표지 _검암2차사전공사(본사검토) _3.아파트(옥수)_000실시공최소화방안_041112공사중지내역_제일기획_0727" xfId="5588" xr:uid="{00000000-0005-0000-0000-0000F3150000}"/>
    <cellStyle name="_입찰표지 _검암2차사전공사(본사검토) _3.아파트(옥수)_000실시공최소화방안_제일기획_0727" xfId="5589" xr:uid="{00000000-0005-0000-0000-0000F4150000}"/>
    <cellStyle name="_입찰표지 _검암2차사전공사(본사검토) _3.아파트(옥수)_041112공사중지내역" xfId="5590" xr:uid="{00000000-0005-0000-0000-0000F5150000}"/>
    <cellStyle name="_입찰표지 _검암2차사전공사(본사검토) _3.아파트(옥수)_041112공사중지내역_041112공사중지내역" xfId="5591" xr:uid="{00000000-0005-0000-0000-0000F6150000}"/>
    <cellStyle name="_입찰표지 _검암2차사전공사(본사검토) _3.아파트(옥수)_041112공사중지내역_041112공사중지내역_제일기획_0727" xfId="5592" xr:uid="{00000000-0005-0000-0000-0000F7150000}"/>
    <cellStyle name="_입찰표지 _검암2차사전공사(본사검토) _3.아파트(옥수)_041112공사중지내역_제일기획_0727" xfId="5593" xr:uid="{00000000-0005-0000-0000-0000F8150000}"/>
    <cellStyle name="_입찰표지 _검암2차사전공사(본사검토) _3.아파트(옥수)_제일기획_0727" xfId="5594" xr:uid="{00000000-0005-0000-0000-0000F9150000}"/>
    <cellStyle name="_입찰표지 _검암2차사전공사(본사검토) _pit면적" xfId="5595" xr:uid="{00000000-0005-0000-0000-0000FA150000}"/>
    <cellStyle name="_입찰표지 _검암2차사전공사(본사검토) _pit면적_000실시공최소화방안" xfId="5596" xr:uid="{00000000-0005-0000-0000-0000FB150000}"/>
    <cellStyle name="_입찰표지 _검암2차사전공사(본사검토) _pit면적_000실시공최소화방안_041112공사중지내역" xfId="5597" xr:uid="{00000000-0005-0000-0000-0000FC150000}"/>
    <cellStyle name="_입찰표지 _검암2차사전공사(본사검토) _pit면적_000실시공최소화방안_041112공사중지내역_제일기획_0727" xfId="5598" xr:uid="{00000000-0005-0000-0000-0000FD150000}"/>
    <cellStyle name="_입찰표지 _검암2차사전공사(본사검토) _pit면적_000실시공최소화방안_제일기획_0727" xfId="5599" xr:uid="{00000000-0005-0000-0000-0000FE150000}"/>
    <cellStyle name="_입찰표지 _검암2차사전공사(본사검토) _pit면적_041112공사중지내역" xfId="5600" xr:uid="{00000000-0005-0000-0000-0000FF150000}"/>
    <cellStyle name="_입찰표지 _검암2차사전공사(본사검토) _pit면적_041112공사중지내역_041112공사중지내역" xfId="5601" xr:uid="{00000000-0005-0000-0000-000000160000}"/>
    <cellStyle name="_입찰표지 _검암2차사전공사(본사검토) _pit면적_041112공사중지내역_041112공사중지내역_제일기획_0727" xfId="5602" xr:uid="{00000000-0005-0000-0000-000001160000}"/>
    <cellStyle name="_입찰표지 _검암2차사전공사(본사검토) _pit면적_041112공사중지내역_제일기획_0727" xfId="5603" xr:uid="{00000000-0005-0000-0000-000002160000}"/>
    <cellStyle name="_입찰표지 _검암2차사전공사(본사검토) _pit면적_제일기획_0727" xfId="5604" xr:uid="{00000000-0005-0000-0000-000003160000}"/>
    <cellStyle name="_입찰표지 _검암2차사전공사(본사검토) _골조견적비교XLS" xfId="5605" xr:uid="{00000000-0005-0000-0000-000004160000}"/>
    <cellStyle name="_입찰표지 _검암2차사전공사(본사검토) _골조견적비교XLS_000실시공최소화방안" xfId="5606" xr:uid="{00000000-0005-0000-0000-000005160000}"/>
    <cellStyle name="_입찰표지 _검암2차사전공사(본사검토) _골조견적비교XLS_000실시공최소화방안_041112공사중지내역" xfId="5607" xr:uid="{00000000-0005-0000-0000-000006160000}"/>
    <cellStyle name="_입찰표지 _검암2차사전공사(본사검토) _골조견적비교XLS_000실시공최소화방안_041112공사중지내역_제일기획_0727" xfId="5608" xr:uid="{00000000-0005-0000-0000-000007160000}"/>
    <cellStyle name="_입찰표지 _검암2차사전공사(본사검토) _골조견적비교XLS_000실시공최소화방안_제일기획_0727" xfId="5609" xr:uid="{00000000-0005-0000-0000-000008160000}"/>
    <cellStyle name="_입찰표지 _검암2차사전공사(본사검토) _골조견적비교XLS_041112공사중지내역" xfId="5610" xr:uid="{00000000-0005-0000-0000-000009160000}"/>
    <cellStyle name="_입찰표지 _검암2차사전공사(본사검토) _골조견적비교XLS_041112공사중지내역_041112공사중지내역" xfId="5611" xr:uid="{00000000-0005-0000-0000-00000A160000}"/>
    <cellStyle name="_입찰표지 _검암2차사전공사(본사검토) _골조견적비교XLS_041112공사중지내역_041112공사중지내역_제일기획_0727" xfId="5612" xr:uid="{00000000-0005-0000-0000-00000B160000}"/>
    <cellStyle name="_입찰표지 _검암2차사전공사(본사검토) _골조견적비교XLS_041112공사중지내역_제일기획_0727" xfId="5613" xr:uid="{00000000-0005-0000-0000-00000C160000}"/>
    <cellStyle name="_입찰표지 _검암2차사전공사(본사검토) _골조견적비교XLS_제일기획_0727" xfId="5614" xr:uid="{00000000-0005-0000-0000-00000D160000}"/>
    <cellStyle name="_입찰표지 _검암2차사전공사(본사검토) _골조분석표(B)" xfId="5615" xr:uid="{00000000-0005-0000-0000-00000E160000}"/>
    <cellStyle name="_입찰표지 _검암2차사전공사(본사검토) _골조분석표(B)_000실시공최소화방안" xfId="5616" xr:uid="{00000000-0005-0000-0000-00000F160000}"/>
    <cellStyle name="_입찰표지 _검암2차사전공사(본사검토) _골조분석표(B)_000실시공최소화방안_041112공사중지내역" xfId="5617" xr:uid="{00000000-0005-0000-0000-000010160000}"/>
    <cellStyle name="_입찰표지 _검암2차사전공사(본사검토) _골조분석표(B)_000실시공최소화방안_041112공사중지내역_제일기획_0727" xfId="5618" xr:uid="{00000000-0005-0000-0000-000011160000}"/>
    <cellStyle name="_입찰표지 _검암2차사전공사(본사검토) _골조분석표(B)_000실시공최소화방안_제일기획_0727" xfId="5619" xr:uid="{00000000-0005-0000-0000-000012160000}"/>
    <cellStyle name="_입찰표지 _검암2차사전공사(본사검토) _골조분석표(B)_041112공사중지내역" xfId="5620" xr:uid="{00000000-0005-0000-0000-000013160000}"/>
    <cellStyle name="_입찰표지 _검암2차사전공사(본사검토) _골조분석표(B)_041112공사중지내역_041112공사중지내역" xfId="5621" xr:uid="{00000000-0005-0000-0000-000014160000}"/>
    <cellStyle name="_입찰표지 _검암2차사전공사(본사검토) _골조분석표(B)_041112공사중지내역_041112공사중지내역_제일기획_0727" xfId="5622" xr:uid="{00000000-0005-0000-0000-000015160000}"/>
    <cellStyle name="_입찰표지 _검암2차사전공사(본사검토) _골조분석표(B)_041112공사중지내역_제일기획_0727" xfId="5623" xr:uid="{00000000-0005-0000-0000-000016160000}"/>
    <cellStyle name="_입찰표지 _검암2차사전공사(본사검토) _골조분석표(B)_제일기획_0727" xfId="5624" xr:uid="{00000000-0005-0000-0000-000017160000}"/>
    <cellStyle name="_입찰표지 _검암2차사전공사(본사검토) _골조사전공사(마전)본사최종" xfId="5625" xr:uid="{00000000-0005-0000-0000-000018160000}"/>
    <cellStyle name="_입찰표지 _검암2차사전공사(본사검토) _골조사전공사(마전)본사최종_000실시공최소화방안" xfId="5626" xr:uid="{00000000-0005-0000-0000-000019160000}"/>
    <cellStyle name="_입찰표지 _검암2차사전공사(본사검토) _골조사전공사(마전)본사최종_000실시공최소화방안_041112공사중지내역" xfId="5627" xr:uid="{00000000-0005-0000-0000-00001A160000}"/>
    <cellStyle name="_입찰표지 _검암2차사전공사(본사검토) _골조사전공사(마전)본사최종_000실시공최소화방안_041112공사중지내역_제일기획_0727" xfId="5628" xr:uid="{00000000-0005-0000-0000-00001B160000}"/>
    <cellStyle name="_입찰표지 _검암2차사전공사(본사검토) _골조사전공사(마전)본사최종_000실시공최소화방안_제일기획_0727" xfId="5629" xr:uid="{00000000-0005-0000-0000-00001C160000}"/>
    <cellStyle name="_입찰표지 _검암2차사전공사(본사검토) _골조사전공사(마전)본사최종_041112공사중지내역" xfId="5630" xr:uid="{00000000-0005-0000-0000-00001D160000}"/>
    <cellStyle name="_입찰표지 _검암2차사전공사(본사검토) _골조사전공사(마전)본사최종_041112공사중지내역_041112공사중지내역" xfId="5631" xr:uid="{00000000-0005-0000-0000-00001E160000}"/>
    <cellStyle name="_입찰표지 _검암2차사전공사(본사검토) _골조사전공사(마전)본사최종_041112공사중지내역_041112공사중지내역_제일기획_0727" xfId="5632" xr:uid="{00000000-0005-0000-0000-00001F160000}"/>
    <cellStyle name="_입찰표지 _검암2차사전공사(본사검토) _골조사전공사(마전)본사최종_041112공사중지내역_제일기획_0727" xfId="5633" xr:uid="{00000000-0005-0000-0000-000020160000}"/>
    <cellStyle name="_입찰표지 _검암2차사전공사(본사검토) _골조사전공사(마전)본사최종_제일기획_0727" xfId="5634" xr:uid="{00000000-0005-0000-0000-000021160000}"/>
    <cellStyle name="_입찰표지 _검암2차사전공사(본사검토) _골조사전공사(마전)본사최종-1" xfId="5635" xr:uid="{00000000-0005-0000-0000-000022160000}"/>
    <cellStyle name="_입찰표지 _검암2차사전공사(본사검토) _골조사전공사(마전)본사최종-1_000실시공최소화방안" xfId="5636" xr:uid="{00000000-0005-0000-0000-000023160000}"/>
    <cellStyle name="_입찰표지 _검암2차사전공사(본사검토) _골조사전공사(마전)본사최종-1_000실시공최소화방안_041112공사중지내역" xfId="5637" xr:uid="{00000000-0005-0000-0000-000024160000}"/>
    <cellStyle name="_입찰표지 _검암2차사전공사(본사검토) _골조사전공사(마전)본사최종-1_000실시공최소화방안_041112공사중지내역_제일기획_0727" xfId="5638" xr:uid="{00000000-0005-0000-0000-000025160000}"/>
    <cellStyle name="_입찰표지 _검암2차사전공사(본사검토) _골조사전공사(마전)본사최종-1_000실시공최소화방안_제일기획_0727" xfId="5639" xr:uid="{00000000-0005-0000-0000-000026160000}"/>
    <cellStyle name="_입찰표지 _검암2차사전공사(본사검토) _골조사전공사(마전)본사최종-1_041112공사중지내역" xfId="5640" xr:uid="{00000000-0005-0000-0000-000027160000}"/>
    <cellStyle name="_입찰표지 _검암2차사전공사(본사검토) _골조사전공사(마전)본사최종-1_041112공사중지내역_041112공사중지내역" xfId="5641" xr:uid="{00000000-0005-0000-0000-000028160000}"/>
    <cellStyle name="_입찰표지 _검암2차사전공사(본사검토) _골조사전공사(마전)본사최종-1_041112공사중지내역_041112공사중지내역_제일기획_0727" xfId="5642" xr:uid="{00000000-0005-0000-0000-000029160000}"/>
    <cellStyle name="_입찰표지 _검암2차사전공사(본사검토) _골조사전공사(마전)본사최종-1_041112공사중지내역_제일기획_0727" xfId="5643" xr:uid="{00000000-0005-0000-0000-00002A160000}"/>
    <cellStyle name="_입찰표지 _검암2차사전공사(본사검토) _골조사전공사(마전)본사최종-1_제일기획_0727" xfId="5644" xr:uid="{00000000-0005-0000-0000-00002B160000}"/>
    <cellStyle name="_입찰표지 _검암2차사전공사(본사검토) _골조사전공사(옥수)본사최종" xfId="5645" xr:uid="{00000000-0005-0000-0000-00002C160000}"/>
    <cellStyle name="_입찰표지 _검암2차사전공사(본사검토) _골조사전공사(옥수)본사최종_000실시공최소화방안" xfId="5646" xr:uid="{00000000-0005-0000-0000-00002D160000}"/>
    <cellStyle name="_입찰표지 _검암2차사전공사(본사검토) _골조사전공사(옥수)본사최종_000실시공최소화방안_041112공사중지내역" xfId="5647" xr:uid="{00000000-0005-0000-0000-00002E160000}"/>
    <cellStyle name="_입찰표지 _검암2차사전공사(본사검토) _골조사전공사(옥수)본사최종_000실시공최소화방안_041112공사중지내역_제일기획_0727" xfId="5648" xr:uid="{00000000-0005-0000-0000-00002F160000}"/>
    <cellStyle name="_입찰표지 _검암2차사전공사(본사검토) _골조사전공사(옥수)본사최종_000실시공최소화방안_제일기획_0727" xfId="5649" xr:uid="{00000000-0005-0000-0000-000030160000}"/>
    <cellStyle name="_입찰표지 _검암2차사전공사(본사검토) _골조사전공사(옥수)본사최종_041112공사중지내역" xfId="5650" xr:uid="{00000000-0005-0000-0000-000031160000}"/>
    <cellStyle name="_입찰표지 _검암2차사전공사(본사검토) _골조사전공사(옥수)본사최종_041112공사중지내역_041112공사중지내역" xfId="5651" xr:uid="{00000000-0005-0000-0000-000032160000}"/>
    <cellStyle name="_입찰표지 _검암2차사전공사(본사검토) _골조사전공사(옥수)본사최종_041112공사중지내역_041112공사중지내역_제일기획_0727" xfId="5652" xr:uid="{00000000-0005-0000-0000-000033160000}"/>
    <cellStyle name="_입찰표지 _검암2차사전공사(본사검토) _골조사전공사(옥수)본사최종_041112공사중지내역_제일기획_0727" xfId="5653" xr:uid="{00000000-0005-0000-0000-000034160000}"/>
    <cellStyle name="_입찰표지 _검암2차사전공사(본사검토) _골조사전공사(옥수)본사최종_제일기획_0727" xfId="5654" xr:uid="{00000000-0005-0000-0000-000035160000}"/>
    <cellStyle name="_입찰표지 _검암2차사전공사(본사검토) _골조사전공사(월계-1)" xfId="5655" xr:uid="{00000000-0005-0000-0000-000036160000}"/>
    <cellStyle name="_입찰표지 _검암2차사전공사(본사검토) _골조사전공사(월계-1)_000실시공최소화방안" xfId="5656" xr:uid="{00000000-0005-0000-0000-000037160000}"/>
    <cellStyle name="_입찰표지 _검암2차사전공사(본사검토) _골조사전공사(월계-1)_000실시공최소화방안_041112공사중지내역" xfId="5657" xr:uid="{00000000-0005-0000-0000-000038160000}"/>
    <cellStyle name="_입찰표지 _검암2차사전공사(본사검토) _골조사전공사(월계-1)_000실시공최소화방안_041112공사중지내역_제일기획_0727" xfId="5658" xr:uid="{00000000-0005-0000-0000-000039160000}"/>
    <cellStyle name="_입찰표지 _검암2차사전공사(본사검토) _골조사전공사(월계-1)_000실시공최소화방안_제일기획_0727" xfId="5659" xr:uid="{00000000-0005-0000-0000-00003A160000}"/>
    <cellStyle name="_입찰표지 _검암2차사전공사(본사검토) _골조사전공사(월계-1)_041112공사중지내역" xfId="5660" xr:uid="{00000000-0005-0000-0000-00003B160000}"/>
    <cellStyle name="_입찰표지 _검암2차사전공사(본사검토) _골조사전공사(월계-1)_041112공사중지내역_041112공사중지내역" xfId="5661" xr:uid="{00000000-0005-0000-0000-00003C160000}"/>
    <cellStyle name="_입찰표지 _검암2차사전공사(본사검토) _골조사전공사(월계-1)_041112공사중지내역_041112공사중지내역_제일기획_0727" xfId="5662" xr:uid="{00000000-0005-0000-0000-00003D160000}"/>
    <cellStyle name="_입찰표지 _검암2차사전공사(본사검토) _골조사전공사(월계-1)_041112공사중지내역_제일기획_0727" xfId="5663" xr:uid="{00000000-0005-0000-0000-00003E160000}"/>
    <cellStyle name="_입찰표지 _검암2차사전공사(본사검토) _골조사전공사(월계-1)_제일기획_0727" xfId="5664" xr:uid="{00000000-0005-0000-0000-00003F160000}"/>
    <cellStyle name="_입찰표지 _검암2차사전공사(본사검토) _골조사전공사(월계-2 PIT+APT)" xfId="5665" xr:uid="{00000000-0005-0000-0000-000040160000}"/>
    <cellStyle name="_입찰표지 _검암2차사전공사(본사검토) _골조사전공사(월계-2 PIT+APT)_000실시공최소화방안" xfId="5666" xr:uid="{00000000-0005-0000-0000-000041160000}"/>
    <cellStyle name="_입찰표지 _검암2차사전공사(본사검토) _골조사전공사(월계-2 PIT+APT)_000실시공최소화방안_041112공사중지내역" xfId="5667" xr:uid="{00000000-0005-0000-0000-000042160000}"/>
    <cellStyle name="_입찰표지 _검암2차사전공사(본사검토) _골조사전공사(월계-2 PIT+APT)_000실시공최소화방안_041112공사중지내역_제일기획_0727" xfId="5668" xr:uid="{00000000-0005-0000-0000-000043160000}"/>
    <cellStyle name="_입찰표지 _검암2차사전공사(본사검토) _골조사전공사(월계-2 PIT+APT)_000실시공최소화방안_제일기획_0727" xfId="5669" xr:uid="{00000000-0005-0000-0000-000044160000}"/>
    <cellStyle name="_입찰표지 _검암2차사전공사(본사검토) _골조사전공사(월계-2 PIT+APT)_041112공사중지내역" xfId="5670" xr:uid="{00000000-0005-0000-0000-000045160000}"/>
    <cellStyle name="_입찰표지 _검암2차사전공사(본사검토) _골조사전공사(월계-2 PIT+APT)_041112공사중지내역_041112공사중지내역" xfId="5671" xr:uid="{00000000-0005-0000-0000-000046160000}"/>
    <cellStyle name="_입찰표지 _검암2차사전공사(본사검토) _골조사전공사(월계-2 PIT+APT)_041112공사중지내역_041112공사중지내역_제일기획_0727" xfId="5672" xr:uid="{00000000-0005-0000-0000-000047160000}"/>
    <cellStyle name="_입찰표지 _검암2차사전공사(본사검토) _골조사전공사(월계-2 PIT+APT)_041112공사중지내역_제일기획_0727" xfId="5673" xr:uid="{00000000-0005-0000-0000-000048160000}"/>
    <cellStyle name="_입찰표지 _검암2차사전공사(본사검토) _골조사전공사(월계-2 PIT+APT)_제일기획_0727" xfId="5674" xr:uid="{00000000-0005-0000-0000-000049160000}"/>
    <cellStyle name="_입찰표지 _검암2차사전공사(본사검토) _골조사전공사(월계-2)" xfId="5675" xr:uid="{00000000-0005-0000-0000-00004A160000}"/>
    <cellStyle name="_입찰표지 _검암2차사전공사(본사검토) _골조사전공사(월계-2)_000실시공최소화방안" xfId="5676" xr:uid="{00000000-0005-0000-0000-00004B160000}"/>
    <cellStyle name="_입찰표지 _검암2차사전공사(본사검토) _골조사전공사(월계-2)_000실시공최소화방안_041112공사중지내역" xfId="5677" xr:uid="{00000000-0005-0000-0000-00004C160000}"/>
    <cellStyle name="_입찰표지 _검암2차사전공사(본사검토) _골조사전공사(월계-2)_000실시공최소화방안_041112공사중지내역_제일기획_0727" xfId="5678" xr:uid="{00000000-0005-0000-0000-00004D160000}"/>
    <cellStyle name="_입찰표지 _검암2차사전공사(본사검토) _골조사전공사(월계-2)_000실시공최소화방안_제일기획_0727" xfId="5679" xr:uid="{00000000-0005-0000-0000-00004E160000}"/>
    <cellStyle name="_입찰표지 _검암2차사전공사(본사검토) _골조사전공사(월계-2)_041112공사중지내역" xfId="5680" xr:uid="{00000000-0005-0000-0000-00004F160000}"/>
    <cellStyle name="_입찰표지 _검암2차사전공사(본사검토) _골조사전공사(월계-2)_041112공사중지내역_041112공사중지내역" xfId="5681" xr:uid="{00000000-0005-0000-0000-000050160000}"/>
    <cellStyle name="_입찰표지 _검암2차사전공사(본사검토) _골조사전공사(월계-2)_041112공사중지내역_041112공사중지내역_제일기획_0727" xfId="5682" xr:uid="{00000000-0005-0000-0000-000051160000}"/>
    <cellStyle name="_입찰표지 _검암2차사전공사(본사검토) _골조사전공사(월계-2)_041112공사중지내역_제일기획_0727" xfId="5683" xr:uid="{00000000-0005-0000-0000-000052160000}"/>
    <cellStyle name="_입찰표지 _검암2차사전공사(본사검토) _골조사전공사(월계-2)_제일기획_0727" xfId="5684" xr:uid="{00000000-0005-0000-0000-000053160000}"/>
    <cellStyle name="_입찰표지 _검암2차사전공사(본사검토) _공사개요(월계)" xfId="5685" xr:uid="{00000000-0005-0000-0000-000054160000}"/>
    <cellStyle name="_입찰표지 _검암2차사전공사(본사검토) _공사개요(월계)_000실시공최소화방안" xfId="5686" xr:uid="{00000000-0005-0000-0000-000055160000}"/>
    <cellStyle name="_입찰표지 _검암2차사전공사(본사검토) _공사개요(월계)_000실시공최소화방안_041112공사중지내역" xfId="5687" xr:uid="{00000000-0005-0000-0000-000056160000}"/>
    <cellStyle name="_입찰표지 _검암2차사전공사(본사검토) _공사개요(월계)_000실시공최소화방안_041112공사중지내역_제일기획_0727" xfId="5688" xr:uid="{00000000-0005-0000-0000-000057160000}"/>
    <cellStyle name="_입찰표지 _검암2차사전공사(본사검토) _공사개요(월계)_000실시공최소화방안_제일기획_0727" xfId="5689" xr:uid="{00000000-0005-0000-0000-000058160000}"/>
    <cellStyle name="_입찰표지 _검암2차사전공사(본사검토) _공사개요(월계)_041112공사중지내역" xfId="5690" xr:uid="{00000000-0005-0000-0000-000059160000}"/>
    <cellStyle name="_입찰표지 _검암2차사전공사(본사검토) _공사개요(월계)_041112공사중지내역_041112공사중지내역" xfId="5691" xr:uid="{00000000-0005-0000-0000-00005A160000}"/>
    <cellStyle name="_입찰표지 _검암2차사전공사(본사검토) _공사개요(월계)_041112공사중지내역_041112공사중지내역_제일기획_0727" xfId="5692" xr:uid="{00000000-0005-0000-0000-00005B160000}"/>
    <cellStyle name="_입찰표지 _검암2차사전공사(본사검토) _공사개요(월계)_041112공사중지내역_제일기획_0727" xfId="5693" xr:uid="{00000000-0005-0000-0000-00005C160000}"/>
    <cellStyle name="_입찰표지 _검암2차사전공사(본사검토) _공사개요(월계)_제일기획_0727" xfId="5694" xr:uid="{00000000-0005-0000-0000-00005D160000}"/>
    <cellStyle name="_입찰표지 _검암2차사전공사(본사검토) _마전골조분석" xfId="5695" xr:uid="{00000000-0005-0000-0000-00005E160000}"/>
    <cellStyle name="_입찰표지 _검암2차사전공사(본사검토) _마전골조분석_000실시공최소화방안" xfId="5696" xr:uid="{00000000-0005-0000-0000-00005F160000}"/>
    <cellStyle name="_입찰표지 _검암2차사전공사(본사검토) _마전골조분석_000실시공최소화방안_041112공사중지내역" xfId="5697" xr:uid="{00000000-0005-0000-0000-000060160000}"/>
    <cellStyle name="_입찰표지 _검암2차사전공사(본사검토) _마전골조분석_000실시공최소화방안_041112공사중지내역_제일기획_0727" xfId="5698" xr:uid="{00000000-0005-0000-0000-000061160000}"/>
    <cellStyle name="_입찰표지 _검암2차사전공사(본사검토) _마전골조분석_000실시공최소화방안_제일기획_0727" xfId="5699" xr:uid="{00000000-0005-0000-0000-000062160000}"/>
    <cellStyle name="_입찰표지 _검암2차사전공사(본사검토) _마전골조분석_041112공사중지내역" xfId="5700" xr:uid="{00000000-0005-0000-0000-000063160000}"/>
    <cellStyle name="_입찰표지 _검암2차사전공사(본사검토) _마전골조분석_041112공사중지내역_041112공사중지내역" xfId="5701" xr:uid="{00000000-0005-0000-0000-000064160000}"/>
    <cellStyle name="_입찰표지 _검암2차사전공사(본사검토) _마전골조분석_041112공사중지내역_041112공사중지내역_제일기획_0727" xfId="5702" xr:uid="{00000000-0005-0000-0000-000065160000}"/>
    <cellStyle name="_입찰표지 _검암2차사전공사(본사검토) _마전골조분석_041112공사중지내역_제일기획_0727" xfId="5703" xr:uid="{00000000-0005-0000-0000-000066160000}"/>
    <cellStyle name="_입찰표지 _검암2차사전공사(본사검토) _마전골조분석_제일기획_0727" xfId="5704" xr:uid="{00000000-0005-0000-0000-000067160000}"/>
    <cellStyle name="_입찰표지 _검암2차사전공사(본사검토) _옥수골조분석" xfId="5705" xr:uid="{00000000-0005-0000-0000-000068160000}"/>
    <cellStyle name="_입찰표지 _검암2차사전공사(본사검토) _옥수골조분석_000실시공최소화방안" xfId="5706" xr:uid="{00000000-0005-0000-0000-000069160000}"/>
    <cellStyle name="_입찰표지 _검암2차사전공사(본사검토) _옥수골조분석_000실시공최소화방안_041112공사중지내역" xfId="5707" xr:uid="{00000000-0005-0000-0000-00006A160000}"/>
    <cellStyle name="_입찰표지 _검암2차사전공사(본사검토) _옥수골조분석_000실시공최소화방안_041112공사중지내역_제일기획_0727" xfId="5708" xr:uid="{00000000-0005-0000-0000-00006B160000}"/>
    <cellStyle name="_입찰표지 _검암2차사전공사(본사검토) _옥수골조분석_000실시공최소화방안_제일기획_0727" xfId="5709" xr:uid="{00000000-0005-0000-0000-00006C160000}"/>
    <cellStyle name="_입찰표지 _검암2차사전공사(본사검토) _옥수골조분석_041112공사중지내역" xfId="5710" xr:uid="{00000000-0005-0000-0000-00006D160000}"/>
    <cellStyle name="_입찰표지 _검암2차사전공사(본사검토) _옥수골조분석_041112공사중지내역_041112공사중지내역" xfId="5711" xr:uid="{00000000-0005-0000-0000-00006E160000}"/>
    <cellStyle name="_입찰표지 _검암2차사전공사(본사검토) _옥수골조분석_041112공사중지내역_041112공사중지내역_제일기획_0727" xfId="5712" xr:uid="{00000000-0005-0000-0000-00006F160000}"/>
    <cellStyle name="_입찰표지 _검암2차사전공사(본사검토) _옥수골조분석_041112공사중지내역_제일기획_0727" xfId="5713" xr:uid="{00000000-0005-0000-0000-000070160000}"/>
    <cellStyle name="_입찰표지 _검암2차사전공사(본사검토) _옥수골조분석_제일기획_0727" xfId="5714" xr:uid="{00000000-0005-0000-0000-000071160000}"/>
    <cellStyle name="_입찰표지 _검암2차사전공사(본사검토) _제일기획_0727" xfId="5715" xr:uid="{00000000-0005-0000-0000-000072160000}"/>
    <cellStyle name="_입찰표지 _검암2차사전공사(본사검토) _파일공사(30M)" xfId="5716" xr:uid="{00000000-0005-0000-0000-000073160000}"/>
    <cellStyle name="_입찰표지 _검암2차사전공사(본사검토) _파일공사(30M)_000실시공최소화방안" xfId="5717" xr:uid="{00000000-0005-0000-0000-000074160000}"/>
    <cellStyle name="_입찰표지 _검암2차사전공사(본사검토) _파일공사(30M)_000실시공최소화방안_041112공사중지내역" xfId="5718" xr:uid="{00000000-0005-0000-0000-000075160000}"/>
    <cellStyle name="_입찰표지 _검암2차사전공사(본사검토) _파일공사(30M)_000실시공최소화방안_041112공사중지내역_제일기획_0727" xfId="5719" xr:uid="{00000000-0005-0000-0000-000076160000}"/>
    <cellStyle name="_입찰표지 _검암2차사전공사(본사검토) _파일공사(30M)_000실시공최소화방안_제일기획_0727" xfId="5720" xr:uid="{00000000-0005-0000-0000-000077160000}"/>
    <cellStyle name="_입찰표지 _검암2차사전공사(본사검토) _파일공사(30M)_041112공사중지내역" xfId="5721" xr:uid="{00000000-0005-0000-0000-000078160000}"/>
    <cellStyle name="_입찰표지 _검암2차사전공사(본사검토) _파일공사(30M)_041112공사중지내역_041112공사중지내역" xfId="5722" xr:uid="{00000000-0005-0000-0000-000079160000}"/>
    <cellStyle name="_입찰표지 _검암2차사전공사(본사검토) _파일공사(30M)_041112공사중지내역_041112공사중지내역_제일기획_0727" xfId="5723" xr:uid="{00000000-0005-0000-0000-00007A160000}"/>
    <cellStyle name="_입찰표지 _검암2차사전공사(본사검토) _파일공사(30M)_041112공사중지내역_제일기획_0727" xfId="5724" xr:uid="{00000000-0005-0000-0000-00007B160000}"/>
    <cellStyle name="_입찰표지 _검암2차사전공사(본사검토) _파일공사(30M)_제일기획_0727" xfId="5725" xr:uid="{00000000-0005-0000-0000-00007C160000}"/>
    <cellStyle name="_입찰표지 _검암2차사전공사(본사검토) _파일사전공사본사최종" xfId="5726" xr:uid="{00000000-0005-0000-0000-00007D160000}"/>
    <cellStyle name="_입찰표지 _검암2차사전공사(본사검토) _파일사전공사본사최종_000실시공최소화방안" xfId="5727" xr:uid="{00000000-0005-0000-0000-00007E160000}"/>
    <cellStyle name="_입찰표지 _검암2차사전공사(본사검토) _파일사전공사본사최종_000실시공최소화방안_041112공사중지내역" xfId="5728" xr:uid="{00000000-0005-0000-0000-00007F160000}"/>
    <cellStyle name="_입찰표지 _검암2차사전공사(본사검토) _파일사전공사본사최종_000실시공최소화방안_041112공사중지내역_제일기획_0727" xfId="5729" xr:uid="{00000000-0005-0000-0000-000080160000}"/>
    <cellStyle name="_입찰표지 _검암2차사전공사(본사검토) _파일사전공사본사최종_000실시공최소화방안_제일기획_0727" xfId="5730" xr:uid="{00000000-0005-0000-0000-000081160000}"/>
    <cellStyle name="_입찰표지 _검암2차사전공사(본사검토) _파일사전공사본사최종_041112공사중지내역" xfId="5731" xr:uid="{00000000-0005-0000-0000-000082160000}"/>
    <cellStyle name="_입찰표지 _검암2차사전공사(본사검토) _파일사전공사본사최종_041112공사중지내역_041112공사중지내역" xfId="5732" xr:uid="{00000000-0005-0000-0000-000083160000}"/>
    <cellStyle name="_입찰표지 _검암2차사전공사(본사검토) _파일사전공사본사최종_041112공사중지내역_041112공사중지내역_제일기획_0727" xfId="5733" xr:uid="{00000000-0005-0000-0000-000084160000}"/>
    <cellStyle name="_입찰표지 _검암2차사전공사(본사검토) _파일사전공사본사최종_041112공사중지내역_제일기획_0727" xfId="5734" xr:uid="{00000000-0005-0000-0000-000085160000}"/>
    <cellStyle name="_입찰표지 _검암2차사전공사(본사검토) _파일사전공사본사최종_제일기획_0727" xfId="5735" xr:uid="{00000000-0005-0000-0000-000086160000}"/>
    <cellStyle name="_입찰표지 _골조견적비교XLS" xfId="5736" xr:uid="{00000000-0005-0000-0000-000087160000}"/>
    <cellStyle name="_입찰표지 _골조견적비교XLS_000실시공최소화방안" xfId="5737" xr:uid="{00000000-0005-0000-0000-000088160000}"/>
    <cellStyle name="_입찰표지 _골조견적비교XLS_000실시공최소화방안_041112공사중지내역" xfId="5738" xr:uid="{00000000-0005-0000-0000-000089160000}"/>
    <cellStyle name="_입찰표지 _골조견적비교XLS_000실시공최소화방안_041112공사중지내역_제일기획_0727" xfId="5739" xr:uid="{00000000-0005-0000-0000-00008A160000}"/>
    <cellStyle name="_입찰표지 _골조견적비교XLS_000실시공최소화방안_제일기획_0727" xfId="5740" xr:uid="{00000000-0005-0000-0000-00008B160000}"/>
    <cellStyle name="_입찰표지 _골조견적비교XLS_041112공사중지내역" xfId="5741" xr:uid="{00000000-0005-0000-0000-00008C160000}"/>
    <cellStyle name="_입찰표지 _골조견적비교XLS_041112공사중지내역_041112공사중지내역" xfId="5742" xr:uid="{00000000-0005-0000-0000-00008D160000}"/>
    <cellStyle name="_입찰표지 _골조견적비교XLS_041112공사중지내역_041112공사중지내역_제일기획_0727" xfId="5743" xr:uid="{00000000-0005-0000-0000-00008E160000}"/>
    <cellStyle name="_입찰표지 _골조견적비교XLS_041112공사중지내역_제일기획_0727" xfId="5744" xr:uid="{00000000-0005-0000-0000-00008F160000}"/>
    <cellStyle name="_입찰표지 _골조견적비교XLS_제일기획_0727" xfId="5745" xr:uid="{00000000-0005-0000-0000-000090160000}"/>
    <cellStyle name="_입찰표지 _골조분석표(B)" xfId="5746" xr:uid="{00000000-0005-0000-0000-000091160000}"/>
    <cellStyle name="_입찰표지 _골조분석표(B)_000실시공최소화방안" xfId="5747" xr:uid="{00000000-0005-0000-0000-000092160000}"/>
    <cellStyle name="_입찰표지 _골조분석표(B)_000실시공최소화방안_041112공사중지내역" xfId="5748" xr:uid="{00000000-0005-0000-0000-000093160000}"/>
    <cellStyle name="_입찰표지 _골조분석표(B)_000실시공최소화방안_041112공사중지내역_제일기획_0727" xfId="5749" xr:uid="{00000000-0005-0000-0000-000094160000}"/>
    <cellStyle name="_입찰표지 _골조분석표(B)_000실시공최소화방안_제일기획_0727" xfId="5750" xr:uid="{00000000-0005-0000-0000-000095160000}"/>
    <cellStyle name="_입찰표지 _골조분석표(B)_041112공사중지내역" xfId="5751" xr:uid="{00000000-0005-0000-0000-000096160000}"/>
    <cellStyle name="_입찰표지 _골조분석표(B)_041112공사중지내역_041112공사중지내역" xfId="5752" xr:uid="{00000000-0005-0000-0000-000097160000}"/>
    <cellStyle name="_입찰표지 _골조분석표(B)_041112공사중지내역_041112공사중지내역_제일기획_0727" xfId="5753" xr:uid="{00000000-0005-0000-0000-000098160000}"/>
    <cellStyle name="_입찰표지 _골조분석표(B)_041112공사중지내역_제일기획_0727" xfId="5754" xr:uid="{00000000-0005-0000-0000-000099160000}"/>
    <cellStyle name="_입찰표지 _골조분석표(B)_제일기획_0727" xfId="5755" xr:uid="{00000000-0005-0000-0000-00009A160000}"/>
    <cellStyle name="_입찰표지 _골조사전공사(마전)본사최종" xfId="5756" xr:uid="{00000000-0005-0000-0000-00009B160000}"/>
    <cellStyle name="_입찰표지 _골조사전공사(마전)본사최종_000실시공최소화방안" xfId="5757" xr:uid="{00000000-0005-0000-0000-00009C160000}"/>
    <cellStyle name="_입찰표지 _골조사전공사(마전)본사최종_000실시공최소화방안_041112공사중지내역" xfId="5758" xr:uid="{00000000-0005-0000-0000-00009D160000}"/>
    <cellStyle name="_입찰표지 _골조사전공사(마전)본사최종_000실시공최소화방안_041112공사중지내역_제일기획_0727" xfId="5759" xr:uid="{00000000-0005-0000-0000-00009E160000}"/>
    <cellStyle name="_입찰표지 _골조사전공사(마전)본사최종_000실시공최소화방안_제일기획_0727" xfId="5760" xr:uid="{00000000-0005-0000-0000-00009F160000}"/>
    <cellStyle name="_입찰표지 _골조사전공사(마전)본사최종_041112공사중지내역" xfId="5761" xr:uid="{00000000-0005-0000-0000-0000A0160000}"/>
    <cellStyle name="_입찰표지 _골조사전공사(마전)본사최종_041112공사중지내역_041112공사중지내역" xfId="5762" xr:uid="{00000000-0005-0000-0000-0000A1160000}"/>
    <cellStyle name="_입찰표지 _골조사전공사(마전)본사최종_041112공사중지내역_041112공사중지내역_제일기획_0727" xfId="5763" xr:uid="{00000000-0005-0000-0000-0000A2160000}"/>
    <cellStyle name="_입찰표지 _골조사전공사(마전)본사최종_041112공사중지내역_제일기획_0727" xfId="5764" xr:uid="{00000000-0005-0000-0000-0000A3160000}"/>
    <cellStyle name="_입찰표지 _골조사전공사(마전)본사최종_제일기획_0727" xfId="5765" xr:uid="{00000000-0005-0000-0000-0000A4160000}"/>
    <cellStyle name="_입찰표지 _골조사전공사(마전)본사최종-1" xfId="5766" xr:uid="{00000000-0005-0000-0000-0000A5160000}"/>
    <cellStyle name="_입찰표지 _골조사전공사(마전)본사최종-1_000실시공최소화방안" xfId="5767" xr:uid="{00000000-0005-0000-0000-0000A6160000}"/>
    <cellStyle name="_입찰표지 _골조사전공사(마전)본사최종-1_000실시공최소화방안_041112공사중지내역" xfId="5768" xr:uid="{00000000-0005-0000-0000-0000A7160000}"/>
    <cellStyle name="_입찰표지 _골조사전공사(마전)본사최종-1_000실시공최소화방안_041112공사중지내역_제일기획_0727" xfId="5769" xr:uid="{00000000-0005-0000-0000-0000A8160000}"/>
    <cellStyle name="_입찰표지 _골조사전공사(마전)본사최종-1_000실시공최소화방안_제일기획_0727" xfId="5770" xr:uid="{00000000-0005-0000-0000-0000A9160000}"/>
    <cellStyle name="_입찰표지 _골조사전공사(마전)본사최종-1_041112공사중지내역" xfId="5771" xr:uid="{00000000-0005-0000-0000-0000AA160000}"/>
    <cellStyle name="_입찰표지 _골조사전공사(마전)본사최종-1_041112공사중지내역_041112공사중지내역" xfId="5772" xr:uid="{00000000-0005-0000-0000-0000AB160000}"/>
    <cellStyle name="_입찰표지 _골조사전공사(마전)본사최종-1_041112공사중지내역_041112공사중지내역_제일기획_0727" xfId="5773" xr:uid="{00000000-0005-0000-0000-0000AC160000}"/>
    <cellStyle name="_입찰표지 _골조사전공사(마전)본사최종-1_041112공사중지내역_제일기획_0727" xfId="5774" xr:uid="{00000000-0005-0000-0000-0000AD160000}"/>
    <cellStyle name="_입찰표지 _골조사전공사(마전)본사최종-1_제일기획_0727" xfId="5775" xr:uid="{00000000-0005-0000-0000-0000AE160000}"/>
    <cellStyle name="_입찰표지 _골조사전공사(옥수)본사최종" xfId="5776" xr:uid="{00000000-0005-0000-0000-0000AF160000}"/>
    <cellStyle name="_입찰표지 _골조사전공사(옥수)본사최종_000실시공최소화방안" xfId="5777" xr:uid="{00000000-0005-0000-0000-0000B0160000}"/>
    <cellStyle name="_입찰표지 _골조사전공사(옥수)본사최종_000실시공최소화방안_041112공사중지내역" xfId="5778" xr:uid="{00000000-0005-0000-0000-0000B1160000}"/>
    <cellStyle name="_입찰표지 _골조사전공사(옥수)본사최종_000실시공최소화방안_041112공사중지내역_제일기획_0727" xfId="5779" xr:uid="{00000000-0005-0000-0000-0000B2160000}"/>
    <cellStyle name="_입찰표지 _골조사전공사(옥수)본사최종_000실시공최소화방안_제일기획_0727" xfId="5780" xr:uid="{00000000-0005-0000-0000-0000B3160000}"/>
    <cellStyle name="_입찰표지 _골조사전공사(옥수)본사최종_041112공사중지내역" xfId="5781" xr:uid="{00000000-0005-0000-0000-0000B4160000}"/>
    <cellStyle name="_입찰표지 _골조사전공사(옥수)본사최종_041112공사중지내역_041112공사중지내역" xfId="5782" xr:uid="{00000000-0005-0000-0000-0000B5160000}"/>
    <cellStyle name="_입찰표지 _골조사전공사(옥수)본사최종_041112공사중지내역_041112공사중지내역_제일기획_0727" xfId="5783" xr:uid="{00000000-0005-0000-0000-0000B6160000}"/>
    <cellStyle name="_입찰표지 _골조사전공사(옥수)본사최종_041112공사중지내역_제일기획_0727" xfId="5784" xr:uid="{00000000-0005-0000-0000-0000B7160000}"/>
    <cellStyle name="_입찰표지 _골조사전공사(옥수)본사최종_제일기획_0727" xfId="5785" xr:uid="{00000000-0005-0000-0000-0000B8160000}"/>
    <cellStyle name="_입찰표지 _골조사전공사(월계-1)" xfId="5786" xr:uid="{00000000-0005-0000-0000-0000B9160000}"/>
    <cellStyle name="_입찰표지 _골조사전공사(월계-1)_000실시공최소화방안" xfId="5787" xr:uid="{00000000-0005-0000-0000-0000BA160000}"/>
    <cellStyle name="_입찰표지 _골조사전공사(월계-1)_000실시공최소화방안_041112공사중지내역" xfId="5788" xr:uid="{00000000-0005-0000-0000-0000BB160000}"/>
    <cellStyle name="_입찰표지 _골조사전공사(월계-1)_000실시공최소화방안_041112공사중지내역_제일기획_0727" xfId="5789" xr:uid="{00000000-0005-0000-0000-0000BC160000}"/>
    <cellStyle name="_입찰표지 _골조사전공사(월계-1)_000실시공최소화방안_제일기획_0727" xfId="5790" xr:uid="{00000000-0005-0000-0000-0000BD160000}"/>
    <cellStyle name="_입찰표지 _골조사전공사(월계-1)_041112공사중지내역" xfId="5791" xr:uid="{00000000-0005-0000-0000-0000BE160000}"/>
    <cellStyle name="_입찰표지 _골조사전공사(월계-1)_041112공사중지내역_041112공사중지내역" xfId="5792" xr:uid="{00000000-0005-0000-0000-0000BF160000}"/>
    <cellStyle name="_입찰표지 _골조사전공사(월계-1)_041112공사중지내역_041112공사중지내역_제일기획_0727" xfId="5793" xr:uid="{00000000-0005-0000-0000-0000C0160000}"/>
    <cellStyle name="_입찰표지 _골조사전공사(월계-1)_041112공사중지내역_제일기획_0727" xfId="5794" xr:uid="{00000000-0005-0000-0000-0000C1160000}"/>
    <cellStyle name="_입찰표지 _골조사전공사(월계-1)_제일기획_0727" xfId="5795" xr:uid="{00000000-0005-0000-0000-0000C2160000}"/>
    <cellStyle name="_입찰표지 _골조사전공사(월계-2 PIT+APT)" xfId="5796" xr:uid="{00000000-0005-0000-0000-0000C3160000}"/>
    <cellStyle name="_입찰표지 _골조사전공사(월계-2 PIT+APT)_000실시공최소화방안" xfId="5797" xr:uid="{00000000-0005-0000-0000-0000C4160000}"/>
    <cellStyle name="_입찰표지 _골조사전공사(월계-2 PIT+APT)_000실시공최소화방안_041112공사중지내역" xfId="5798" xr:uid="{00000000-0005-0000-0000-0000C5160000}"/>
    <cellStyle name="_입찰표지 _골조사전공사(월계-2 PIT+APT)_000실시공최소화방안_041112공사중지내역_제일기획_0727" xfId="5799" xr:uid="{00000000-0005-0000-0000-0000C6160000}"/>
    <cellStyle name="_입찰표지 _골조사전공사(월계-2 PIT+APT)_000실시공최소화방안_제일기획_0727" xfId="5800" xr:uid="{00000000-0005-0000-0000-0000C7160000}"/>
    <cellStyle name="_입찰표지 _골조사전공사(월계-2 PIT+APT)_041112공사중지내역" xfId="5801" xr:uid="{00000000-0005-0000-0000-0000C8160000}"/>
    <cellStyle name="_입찰표지 _골조사전공사(월계-2 PIT+APT)_041112공사중지내역_041112공사중지내역" xfId="5802" xr:uid="{00000000-0005-0000-0000-0000C9160000}"/>
    <cellStyle name="_입찰표지 _골조사전공사(월계-2 PIT+APT)_041112공사중지내역_041112공사중지내역_제일기획_0727" xfId="5803" xr:uid="{00000000-0005-0000-0000-0000CA160000}"/>
    <cellStyle name="_입찰표지 _골조사전공사(월계-2 PIT+APT)_041112공사중지내역_제일기획_0727" xfId="5804" xr:uid="{00000000-0005-0000-0000-0000CB160000}"/>
    <cellStyle name="_입찰표지 _골조사전공사(월계-2 PIT+APT)_제일기획_0727" xfId="5805" xr:uid="{00000000-0005-0000-0000-0000CC160000}"/>
    <cellStyle name="_입찰표지 _골조사전공사(월계-2)" xfId="5806" xr:uid="{00000000-0005-0000-0000-0000CD160000}"/>
    <cellStyle name="_입찰표지 _골조사전공사(월계-2)_000실시공최소화방안" xfId="5807" xr:uid="{00000000-0005-0000-0000-0000CE160000}"/>
    <cellStyle name="_입찰표지 _골조사전공사(월계-2)_000실시공최소화방안_041112공사중지내역" xfId="5808" xr:uid="{00000000-0005-0000-0000-0000CF160000}"/>
    <cellStyle name="_입찰표지 _골조사전공사(월계-2)_000실시공최소화방안_041112공사중지내역_제일기획_0727" xfId="5809" xr:uid="{00000000-0005-0000-0000-0000D0160000}"/>
    <cellStyle name="_입찰표지 _골조사전공사(월계-2)_000실시공최소화방안_제일기획_0727" xfId="5810" xr:uid="{00000000-0005-0000-0000-0000D1160000}"/>
    <cellStyle name="_입찰표지 _골조사전공사(월계-2)_041112공사중지내역" xfId="5811" xr:uid="{00000000-0005-0000-0000-0000D2160000}"/>
    <cellStyle name="_입찰표지 _골조사전공사(월계-2)_041112공사중지내역_041112공사중지내역" xfId="5812" xr:uid="{00000000-0005-0000-0000-0000D3160000}"/>
    <cellStyle name="_입찰표지 _골조사전공사(월계-2)_041112공사중지내역_041112공사중지내역_제일기획_0727" xfId="5813" xr:uid="{00000000-0005-0000-0000-0000D4160000}"/>
    <cellStyle name="_입찰표지 _골조사전공사(월계-2)_041112공사중지내역_제일기획_0727" xfId="5814" xr:uid="{00000000-0005-0000-0000-0000D5160000}"/>
    <cellStyle name="_입찰표지 _골조사전공사(월계-2)_제일기획_0727" xfId="5815" xr:uid="{00000000-0005-0000-0000-0000D6160000}"/>
    <cellStyle name="_입찰표지 _공사개요(월계)" xfId="5816" xr:uid="{00000000-0005-0000-0000-0000D7160000}"/>
    <cellStyle name="_입찰표지 _공사개요(월계)_000실시공최소화방안" xfId="5817" xr:uid="{00000000-0005-0000-0000-0000D8160000}"/>
    <cellStyle name="_입찰표지 _공사개요(월계)_000실시공최소화방안_041112공사중지내역" xfId="5818" xr:uid="{00000000-0005-0000-0000-0000D9160000}"/>
    <cellStyle name="_입찰표지 _공사개요(월계)_000실시공최소화방안_041112공사중지내역_제일기획_0727" xfId="5819" xr:uid="{00000000-0005-0000-0000-0000DA160000}"/>
    <cellStyle name="_입찰표지 _공사개요(월계)_000실시공최소화방안_제일기획_0727" xfId="5820" xr:uid="{00000000-0005-0000-0000-0000DB160000}"/>
    <cellStyle name="_입찰표지 _공사개요(월계)_041112공사중지내역" xfId="5821" xr:uid="{00000000-0005-0000-0000-0000DC160000}"/>
    <cellStyle name="_입찰표지 _공사개요(월계)_041112공사중지내역_041112공사중지내역" xfId="5822" xr:uid="{00000000-0005-0000-0000-0000DD160000}"/>
    <cellStyle name="_입찰표지 _공사개요(월계)_041112공사중지내역_041112공사중지내역_제일기획_0727" xfId="5823" xr:uid="{00000000-0005-0000-0000-0000DE160000}"/>
    <cellStyle name="_입찰표지 _공사개요(월계)_041112공사중지내역_제일기획_0727" xfId="5824" xr:uid="{00000000-0005-0000-0000-0000DF160000}"/>
    <cellStyle name="_입찰표지 _공사개요(월계)_제일기획_0727" xfId="5825" xr:uid="{00000000-0005-0000-0000-0000E0160000}"/>
    <cellStyle name="_입찰표지 _마전골조분석" xfId="5826" xr:uid="{00000000-0005-0000-0000-0000E1160000}"/>
    <cellStyle name="_입찰표지 _마전골조분석_000실시공최소화방안" xfId="5827" xr:uid="{00000000-0005-0000-0000-0000E2160000}"/>
    <cellStyle name="_입찰표지 _마전골조분석_000실시공최소화방안_041112공사중지내역" xfId="5828" xr:uid="{00000000-0005-0000-0000-0000E3160000}"/>
    <cellStyle name="_입찰표지 _마전골조분석_000실시공최소화방안_041112공사중지내역_제일기획_0727" xfId="5829" xr:uid="{00000000-0005-0000-0000-0000E4160000}"/>
    <cellStyle name="_입찰표지 _마전골조분석_000실시공최소화방안_제일기획_0727" xfId="5830" xr:uid="{00000000-0005-0000-0000-0000E5160000}"/>
    <cellStyle name="_입찰표지 _마전골조분석_041112공사중지내역" xfId="5831" xr:uid="{00000000-0005-0000-0000-0000E6160000}"/>
    <cellStyle name="_입찰표지 _마전골조분석_041112공사중지내역_041112공사중지내역" xfId="5832" xr:uid="{00000000-0005-0000-0000-0000E7160000}"/>
    <cellStyle name="_입찰표지 _마전골조분석_041112공사중지내역_041112공사중지내역_제일기획_0727" xfId="5833" xr:uid="{00000000-0005-0000-0000-0000E8160000}"/>
    <cellStyle name="_입찰표지 _마전골조분석_041112공사중지내역_제일기획_0727" xfId="5834" xr:uid="{00000000-0005-0000-0000-0000E9160000}"/>
    <cellStyle name="_입찰표지 _마전골조분석_제일기획_0727" xfId="5835" xr:uid="{00000000-0005-0000-0000-0000EA160000}"/>
    <cellStyle name="_입찰표지 _사전공사(토목본사검토) " xfId="5836" xr:uid="{00000000-0005-0000-0000-0000EB160000}"/>
    <cellStyle name="_입찰표지 _사전공사(토목본사검토) _000실시공최소화방안" xfId="5837" xr:uid="{00000000-0005-0000-0000-0000EC160000}"/>
    <cellStyle name="_입찰표지 _사전공사(토목본사검토) _000실시공최소화방안_041112공사중지내역" xfId="5838" xr:uid="{00000000-0005-0000-0000-0000ED160000}"/>
    <cellStyle name="_입찰표지 _사전공사(토목본사검토) _000실시공최소화방안_041112공사중지내역_제일기획_0727" xfId="5839" xr:uid="{00000000-0005-0000-0000-0000EE160000}"/>
    <cellStyle name="_입찰표지 _사전공사(토목본사검토) _000실시공최소화방안_제일기획_0727" xfId="5840" xr:uid="{00000000-0005-0000-0000-0000EF160000}"/>
    <cellStyle name="_입찰표지 _사전공사(토목본사검토) _041112공사중지내역" xfId="5841" xr:uid="{00000000-0005-0000-0000-0000F0160000}"/>
    <cellStyle name="_입찰표지 _사전공사(토목본사검토) _041112공사중지내역_041112공사중지내역" xfId="5842" xr:uid="{00000000-0005-0000-0000-0000F1160000}"/>
    <cellStyle name="_입찰표지 _사전공사(토목본사검토) _041112공사중지내역_041112공사중지내역_제일기획_0727" xfId="5843" xr:uid="{00000000-0005-0000-0000-0000F2160000}"/>
    <cellStyle name="_입찰표지 _사전공사(토목본사검토) _041112공사중지내역_제일기획_0727" xfId="5844" xr:uid="{00000000-0005-0000-0000-0000F3160000}"/>
    <cellStyle name="_입찰표지 _사전공사(토목본사검토) _3.아파트(옥수)" xfId="5845" xr:uid="{00000000-0005-0000-0000-0000F4160000}"/>
    <cellStyle name="_입찰표지 _사전공사(토목본사검토) _3.아파트(옥수)_000실시공최소화방안" xfId="5846" xr:uid="{00000000-0005-0000-0000-0000F5160000}"/>
    <cellStyle name="_입찰표지 _사전공사(토목본사검토) _3.아파트(옥수)_000실시공최소화방안_041112공사중지내역" xfId="5847" xr:uid="{00000000-0005-0000-0000-0000F6160000}"/>
    <cellStyle name="_입찰표지 _사전공사(토목본사검토) _3.아파트(옥수)_000실시공최소화방안_041112공사중지내역_제일기획_0727" xfId="5848" xr:uid="{00000000-0005-0000-0000-0000F7160000}"/>
    <cellStyle name="_입찰표지 _사전공사(토목본사검토) _3.아파트(옥수)_000실시공최소화방안_제일기획_0727" xfId="5849" xr:uid="{00000000-0005-0000-0000-0000F8160000}"/>
    <cellStyle name="_입찰표지 _사전공사(토목본사검토) _3.아파트(옥수)_041112공사중지내역" xfId="5850" xr:uid="{00000000-0005-0000-0000-0000F9160000}"/>
    <cellStyle name="_입찰표지 _사전공사(토목본사검토) _3.아파트(옥수)_041112공사중지내역_041112공사중지내역" xfId="5851" xr:uid="{00000000-0005-0000-0000-0000FA160000}"/>
    <cellStyle name="_입찰표지 _사전공사(토목본사검토) _3.아파트(옥수)_041112공사중지내역_041112공사중지내역_제일기획_0727" xfId="5852" xr:uid="{00000000-0005-0000-0000-0000FB160000}"/>
    <cellStyle name="_입찰표지 _사전공사(토목본사검토) _3.아파트(옥수)_041112공사중지내역_제일기획_0727" xfId="5853" xr:uid="{00000000-0005-0000-0000-0000FC160000}"/>
    <cellStyle name="_입찰표지 _사전공사(토목본사검토) _3.아파트(옥수)_제일기획_0727" xfId="5854" xr:uid="{00000000-0005-0000-0000-0000FD160000}"/>
    <cellStyle name="_입찰표지 _사전공사(토목본사검토) _pit면적" xfId="5855" xr:uid="{00000000-0005-0000-0000-0000FE160000}"/>
    <cellStyle name="_입찰표지 _사전공사(토목본사검토) _pit면적_000실시공최소화방안" xfId="5856" xr:uid="{00000000-0005-0000-0000-0000FF160000}"/>
    <cellStyle name="_입찰표지 _사전공사(토목본사검토) _pit면적_000실시공최소화방안_041112공사중지내역" xfId="5857" xr:uid="{00000000-0005-0000-0000-000000170000}"/>
    <cellStyle name="_입찰표지 _사전공사(토목본사검토) _pit면적_000실시공최소화방안_041112공사중지내역_제일기획_0727" xfId="5858" xr:uid="{00000000-0005-0000-0000-000001170000}"/>
    <cellStyle name="_입찰표지 _사전공사(토목본사검토) _pit면적_000실시공최소화방안_제일기획_0727" xfId="5859" xr:uid="{00000000-0005-0000-0000-000002170000}"/>
    <cellStyle name="_입찰표지 _사전공사(토목본사검토) _pit면적_041112공사중지내역" xfId="5860" xr:uid="{00000000-0005-0000-0000-000003170000}"/>
    <cellStyle name="_입찰표지 _사전공사(토목본사검토) _pit면적_041112공사중지내역_041112공사중지내역" xfId="5861" xr:uid="{00000000-0005-0000-0000-000004170000}"/>
    <cellStyle name="_입찰표지 _사전공사(토목본사검토) _pit면적_041112공사중지내역_041112공사중지내역_제일기획_0727" xfId="5862" xr:uid="{00000000-0005-0000-0000-000005170000}"/>
    <cellStyle name="_입찰표지 _사전공사(토목본사검토) _pit면적_041112공사중지내역_제일기획_0727" xfId="5863" xr:uid="{00000000-0005-0000-0000-000006170000}"/>
    <cellStyle name="_입찰표지 _사전공사(토목본사검토) _pit면적_제일기획_0727" xfId="5864" xr:uid="{00000000-0005-0000-0000-000007170000}"/>
    <cellStyle name="_입찰표지 _사전공사(토목본사검토) _골조견적비교XLS" xfId="5865" xr:uid="{00000000-0005-0000-0000-000008170000}"/>
    <cellStyle name="_입찰표지 _사전공사(토목본사검토) _골조견적비교XLS_000실시공최소화방안" xfId="5866" xr:uid="{00000000-0005-0000-0000-000009170000}"/>
    <cellStyle name="_입찰표지 _사전공사(토목본사검토) _골조견적비교XLS_000실시공최소화방안_041112공사중지내역" xfId="5867" xr:uid="{00000000-0005-0000-0000-00000A170000}"/>
    <cellStyle name="_입찰표지 _사전공사(토목본사검토) _골조견적비교XLS_000실시공최소화방안_041112공사중지내역_제일기획_0727" xfId="5868" xr:uid="{00000000-0005-0000-0000-00000B170000}"/>
    <cellStyle name="_입찰표지 _사전공사(토목본사검토) _골조견적비교XLS_000실시공최소화방안_제일기획_0727" xfId="5869" xr:uid="{00000000-0005-0000-0000-00000C170000}"/>
    <cellStyle name="_입찰표지 _사전공사(토목본사검토) _골조견적비교XLS_041112공사중지내역" xfId="5870" xr:uid="{00000000-0005-0000-0000-00000D170000}"/>
    <cellStyle name="_입찰표지 _사전공사(토목본사검토) _골조견적비교XLS_041112공사중지내역_041112공사중지내역" xfId="5871" xr:uid="{00000000-0005-0000-0000-00000E170000}"/>
    <cellStyle name="_입찰표지 _사전공사(토목본사검토) _골조견적비교XLS_041112공사중지내역_041112공사중지내역_제일기획_0727" xfId="5872" xr:uid="{00000000-0005-0000-0000-00000F170000}"/>
    <cellStyle name="_입찰표지 _사전공사(토목본사검토) _골조견적비교XLS_041112공사중지내역_제일기획_0727" xfId="5873" xr:uid="{00000000-0005-0000-0000-000010170000}"/>
    <cellStyle name="_입찰표지 _사전공사(토목본사검토) _골조견적비교XLS_제일기획_0727" xfId="5874" xr:uid="{00000000-0005-0000-0000-000011170000}"/>
    <cellStyle name="_입찰표지 _사전공사(토목본사검토) _골조분석표(B)" xfId="5875" xr:uid="{00000000-0005-0000-0000-000012170000}"/>
    <cellStyle name="_입찰표지 _사전공사(토목본사검토) _골조분석표(B)_000실시공최소화방안" xfId="5876" xr:uid="{00000000-0005-0000-0000-000013170000}"/>
    <cellStyle name="_입찰표지 _사전공사(토목본사검토) _골조분석표(B)_000실시공최소화방안_041112공사중지내역" xfId="5877" xr:uid="{00000000-0005-0000-0000-000014170000}"/>
    <cellStyle name="_입찰표지 _사전공사(토목본사검토) _골조분석표(B)_000실시공최소화방안_041112공사중지내역_제일기획_0727" xfId="5878" xr:uid="{00000000-0005-0000-0000-000015170000}"/>
    <cellStyle name="_입찰표지 _사전공사(토목본사검토) _골조분석표(B)_000실시공최소화방안_제일기획_0727" xfId="5879" xr:uid="{00000000-0005-0000-0000-000016170000}"/>
    <cellStyle name="_입찰표지 _사전공사(토목본사검토) _골조분석표(B)_041112공사중지내역" xfId="5880" xr:uid="{00000000-0005-0000-0000-000017170000}"/>
    <cellStyle name="_입찰표지 _사전공사(토목본사검토) _골조분석표(B)_041112공사중지내역_041112공사중지내역" xfId="5881" xr:uid="{00000000-0005-0000-0000-000018170000}"/>
    <cellStyle name="_입찰표지 _사전공사(토목본사검토) _골조분석표(B)_041112공사중지내역_041112공사중지내역_제일기획_0727" xfId="5882" xr:uid="{00000000-0005-0000-0000-000019170000}"/>
    <cellStyle name="_입찰표지 _사전공사(토목본사검토) _골조분석표(B)_041112공사중지내역_제일기획_0727" xfId="5883" xr:uid="{00000000-0005-0000-0000-00001A170000}"/>
    <cellStyle name="_입찰표지 _사전공사(토목본사검토) _골조분석표(B)_제일기획_0727" xfId="5884" xr:uid="{00000000-0005-0000-0000-00001B170000}"/>
    <cellStyle name="_입찰표지 _사전공사(토목본사검토) _골조사전공사(마전)본사최종" xfId="5885" xr:uid="{00000000-0005-0000-0000-00001C170000}"/>
    <cellStyle name="_입찰표지 _사전공사(토목본사검토) _골조사전공사(마전)본사최종_000실시공최소화방안" xfId="5886" xr:uid="{00000000-0005-0000-0000-00001D170000}"/>
    <cellStyle name="_입찰표지 _사전공사(토목본사검토) _골조사전공사(마전)본사최종_000실시공최소화방안_041112공사중지내역" xfId="5887" xr:uid="{00000000-0005-0000-0000-00001E170000}"/>
    <cellStyle name="_입찰표지 _사전공사(토목본사검토) _골조사전공사(마전)본사최종_000실시공최소화방안_041112공사중지내역_제일기획_0727" xfId="5888" xr:uid="{00000000-0005-0000-0000-00001F170000}"/>
    <cellStyle name="_입찰표지 _사전공사(토목본사검토) _골조사전공사(마전)본사최종_000실시공최소화방안_제일기획_0727" xfId="5889" xr:uid="{00000000-0005-0000-0000-000020170000}"/>
    <cellStyle name="_입찰표지 _사전공사(토목본사검토) _골조사전공사(마전)본사최종_041112공사중지내역" xfId="5890" xr:uid="{00000000-0005-0000-0000-000021170000}"/>
    <cellStyle name="_입찰표지 _사전공사(토목본사검토) _골조사전공사(마전)본사최종_041112공사중지내역_041112공사중지내역" xfId="5891" xr:uid="{00000000-0005-0000-0000-000022170000}"/>
    <cellStyle name="_입찰표지 _사전공사(토목본사검토) _골조사전공사(마전)본사최종_041112공사중지내역_041112공사중지내역_제일기획_0727" xfId="5892" xr:uid="{00000000-0005-0000-0000-000023170000}"/>
    <cellStyle name="_입찰표지 _사전공사(토목본사검토) _골조사전공사(마전)본사최종_041112공사중지내역_제일기획_0727" xfId="5893" xr:uid="{00000000-0005-0000-0000-000024170000}"/>
    <cellStyle name="_입찰표지 _사전공사(토목본사검토) _골조사전공사(마전)본사최종_제일기획_0727" xfId="5894" xr:uid="{00000000-0005-0000-0000-000025170000}"/>
    <cellStyle name="_입찰표지 _사전공사(토목본사검토) _골조사전공사(마전)본사최종-1" xfId="5895" xr:uid="{00000000-0005-0000-0000-000026170000}"/>
    <cellStyle name="_입찰표지 _사전공사(토목본사검토) _골조사전공사(마전)본사최종-1_000실시공최소화방안" xfId="5896" xr:uid="{00000000-0005-0000-0000-000027170000}"/>
    <cellStyle name="_입찰표지 _사전공사(토목본사검토) _골조사전공사(마전)본사최종-1_000실시공최소화방안_041112공사중지내역" xfId="5897" xr:uid="{00000000-0005-0000-0000-000028170000}"/>
    <cellStyle name="_입찰표지 _사전공사(토목본사검토) _골조사전공사(마전)본사최종-1_000실시공최소화방안_041112공사중지내역_제일기획_0727" xfId="5898" xr:uid="{00000000-0005-0000-0000-000029170000}"/>
    <cellStyle name="_입찰표지 _사전공사(토목본사검토) _골조사전공사(마전)본사최종-1_000실시공최소화방안_제일기획_0727" xfId="5899" xr:uid="{00000000-0005-0000-0000-00002A170000}"/>
    <cellStyle name="_입찰표지 _사전공사(토목본사검토) _골조사전공사(마전)본사최종-1_041112공사중지내역" xfId="5900" xr:uid="{00000000-0005-0000-0000-00002B170000}"/>
    <cellStyle name="_입찰표지 _사전공사(토목본사검토) _골조사전공사(마전)본사최종-1_041112공사중지내역_041112공사중지내역" xfId="5901" xr:uid="{00000000-0005-0000-0000-00002C170000}"/>
    <cellStyle name="_입찰표지 _사전공사(토목본사검토) _골조사전공사(마전)본사최종-1_041112공사중지내역_041112공사중지내역_제일기획_0727" xfId="5902" xr:uid="{00000000-0005-0000-0000-00002D170000}"/>
    <cellStyle name="_입찰표지 _사전공사(토목본사검토) _골조사전공사(마전)본사최종-1_041112공사중지내역_제일기획_0727" xfId="5903" xr:uid="{00000000-0005-0000-0000-00002E170000}"/>
    <cellStyle name="_입찰표지 _사전공사(토목본사검토) _골조사전공사(마전)본사최종-1_제일기획_0727" xfId="5904" xr:uid="{00000000-0005-0000-0000-00002F170000}"/>
    <cellStyle name="_입찰표지 _사전공사(토목본사검토) _골조사전공사(옥수)본사최종" xfId="5905" xr:uid="{00000000-0005-0000-0000-000030170000}"/>
    <cellStyle name="_입찰표지 _사전공사(토목본사검토) _골조사전공사(옥수)본사최종_000실시공최소화방안" xfId="5906" xr:uid="{00000000-0005-0000-0000-000031170000}"/>
    <cellStyle name="_입찰표지 _사전공사(토목본사검토) _골조사전공사(옥수)본사최종_000실시공최소화방안_041112공사중지내역" xfId="5907" xr:uid="{00000000-0005-0000-0000-000032170000}"/>
    <cellStyle name="_입찰표지 _사전공사(토목본사검토) _골조사전공사(옥수)본사최종_000실시공최소화방안_041112공사중지내역_제일기획_0727" xfId="5908" xr:uid="{00000000-0005-0000-0000-000033170000}"/>
    <cellStyle name="_입찰표지 _사전공사(토목본사검토) _골조사전공사(옥수)본사최종_000실시공최소화방안_제일기획_0727" xfId="5909" xr:uid="{00000000-0005-0000-0000-000034170000}"/>
    <cellStyle name="_입찰표지 _사전공사(토목본사검토) _골조사전공사(옥수)본사최종_041112공사중지내역" xfId="5910" xr:uid="{00000000-0005-0000-0000-000035170000}"/>
    <cellStyle name="_입찰표지 _사전공사(토목본사검토) _골조사전공사(옥수)본사최종_041112공사중지내역_041112공사중지내역" xfId="5911" xr:uid="{00000000-0005-0000-0000-000036170000}"/>
    <cellStyle name="_입찰표지 _사전공사(토목본사검토) _골조사전공사(옥수)본사최종_041112공사중지내역_041112공사중지내역_제일기획_0727" xfId="5912" xr:uid="{00000000-0005-0000-0000-000037170000}"/>
    <cellStyle name="_입찰표지 _사전공사(토목본사검토) _골조사전공사(옥수)본사최종_041112공사중지내역_제일기획_0727" xfId="5913" xr:uid="{00000000-0005-0000-0000-000038170000}"/>
    <cellStyle name="_입찰표지 _사전공사(토목본사검토) _골조사전공사(옥수)본사최종_제일기획_0727" xfId="5914" xr:uid="{00000000-0005-0000-0000-000039170000}"/>
    <cellStyle name="_입찰표지 _사전공사(토목본사검토) _골조사전공사(월계-1)" xfId="5915" xr:uid="{00000000-0005-0000-0000-00003A170000}"/>
    <cellStyle name="_입찰표지 _사전공사(토목본사검토) _골조사전공사(월계-1)_000실시공최소화방안" xfId="5916" xr:uid="{00000000-0005-0000-0000-00003B170000}"/>
    <cellStyle name="_입찰표지 _사전공사(토목본사검토) _골조사전공사(월계-1)_000실시공최소화방안_041112공사중지내역" xfId="5917" xr:uid="{00000000-0005-0000-0000-00003C170000}"/>
    <cellStyle name="_입찰표지 _사전공사(토목본사검토) _골조사전공사(월계-1)_000실시공최소화방안_041112공사중지내역_제일기획_0727" xfId="5918" xr:uid="{00000000-0005-0000-0000-00003D170000}"/>
    <cellStyle name="_입찰표지 _사전공사(토목본사검토) _골조사전공사(월계-1)_000실시공최소화방안_제일기획_0727" xfId="5919" xr:uid="{00000000-0005-0000-0000-00003E170000}"/>
    <cellStyle name="_입찰표지 _사전공사(토목본사검토) _골조사전공사(월계-1)_041112공사중지내역" xfId="5920" xr:uid="{00000000-0005-0000-0000-00003F170000}"/>
    <cellStyle name="_입찰표지 _사전공사(토목본사검토) _골조사전공사(월계-1)_041112공사중지내역_041112공사중지내역" xfId="5921" xr:uid="{00000000-0005-0000-0000-000040170000}"/>
    <cellStyle name="_입찰표지 _사전공사(토목본사검토) _골조사전공사(월계-1)_041112공사중지내역_041112공사중지내역_제일기획_0727" xfId="5922" xr:uid="{00000000-0005-0000-0000-000041170000}"/>
    <cellStyle name="_입찰표지 _사전공사(토목본사검토) _골조사전공사(월계-1)_041112공사중지내역_제일기획_0727" xfId="5923" xr:uid="{00000000-0005-0000-0000-000042170000}"/>
    <cellStyle name="_입찰표지 _사전공사(토목본사검토) _골조사전공사(월계-1)_제일기획_0727" xfId="5924" xr:uid="{00000000-0005-0000-0000-000043170000}"/>
    <cellStyle name="_입찰표지 _사전공사(토목본사검토) _골조사전공사(월계-2 PIT+APT)" xfId="5925" xr:uid="{00000000-0005-0000-0000-000044170000}"/>
    <cellStyle name="_입찰표지 _사전공사(토목본사검토) _골조사전공사(월계-2 PIT+APT)_000실시공최소화방안" xfId="5926" xr:uid="{00000000-0005-0000-0000-000045170000}"/>
    <cellStyle name="_입찰표지 _사전공사(토목본사검토) _골조사전공사(월계-2 PIT+APT)_000실시공최소화방안_041112공사중지내역" xfId="5927" xr:uid="{00000000-0005-0000-0000-000046170000}"/>
    <cellStyle name="_입찰표지 _사전공사(토목본사검토) _골조사전공사(월계-2 PIT+APT)_000실시공최소화방안_041112공사중지내역_제일기획_0727" xfId="5928" xr:uid="{00000000-0005-0000-0000-000047170000}"/>
    <cellStyle name="_입찰표지 _사전공사(토목본사검토) _골조사전공사(월계-2 PIT+APT)_000실시공최소화방안_제일기획_0727" xfId="5929" xr:uid="{00000000-0005-0000-0000-000048170000}"/>
    <cellStyle name="_입찰표지 _사전공사(토목본사검토) _골조사전공사(월계-2 PIT+APT)_041112공사중지내역" xfId="5930" xr:uid="{00000000-0005-0000-0000-000049170000}"/>
    <cellStyle name="_입찰표지 _사전공사(토목본사검토) _골조사전공사(월계-2 PIT+APT)_041112공사중지내역_041112공사중지내역" xfId="5931" xr:uid="{00000000-0005-0000-0000-00004A170000}"/>
    <cellStyle name="_입찰표지 _사전공사(토목본사검토) _골조사전공사(월계-2 PIT+APT)_041112공사중지내역_041112공사중지내역_제일기획_0727" xfId="5932" xr:uid="{00000000-0005-0000-0000-00004B170000}"/>
    <cellStyle name="_입찰표지 _사전공사(토목본사검토) _골조사전공사(월계-2 PIT+APT)_041112공사중지내역_제일기획_0727" xfId="5933" xr:uid="{00000000-0005-0000-0000-00004C170000}"/>
    <cellStyle name="_입찰표지 _사전공사(토목본사검토) _골조사전공사(월계-2 PIT+APT)_제일기획_0727" xfId="5934" xr:uid="{00000000-0005-0000-0000-00004D170000}"/>
    <cellStyle name="_입찰표지 _사전공사(토목본사검토) _골조사전공사(월계-2)" xfId="5935" xr:uid="{00000000-0005-0000-0000-00004E170000}"/>
    <cellStyle name="_입찰표지 _사전공사(토목본사검토) _골조사전공사(월계-2)_000실시공최소화방안" xfId="5936" xr:uid="{00000000-0005-0000-0000-00004F170000}"/>
    <cellStyle name="_입찰표지 _사전공사(토목본사검토) _골조사전공사(월계-2)_000실시공최소화방안_041112공사중지내역" xfId="5937" xr:uid="{00000000-0005-0000-0000-000050170000}"/>
    <cellStyle name="_입찰표지 _사전공사(토목본사검토) _골조사전공사(월계-2)_000실시공최소화방안_041112공사중지내역_제일기획_0727" xfId="5938" xr:uid="{00000000-0005-0000-0000-000051170000}"/>
    <cellStyle name="_입찰표지 _사전공사(토목본사검토) _골조사전공사(월계-2)_000실시공최소화방안_제일기획_0727" xfId="5939" xr:uid="{00000000-0005-0000-0000-000052170000}"/>
    <cellStyle name="_입찰표지 _사전공사(토목본사검토) _골조사전공사(월계-2)_041112공사중지내역" xfId="5940" xr:uid="{00000000-0005-0000-0000-000053170000}"/>
    <cellStyle name="_입찰표지 _사전공사(토목본사검토) _골조사전공사(월계-2)_041112공사중지내역_041112공사중지내역" xfId="5941" xr:uid="{00000000-0005-0000-0000-000054170000}"/>
    <cellStyle name="_입찰표지 _사전공사(토목본사검토) _골조사전공사(월계-2)_041112공사중지내역_041112공사중지내역_제일기획_0727" xfId="5942" xr:uid="{00000000-0005-0000-0000-000055170000}"/>
    <cellStyle name="_입찰표지 _사전공사(토목본사검토) _골조사전공사(월계-2)_041112공사중지내역_제일기획_0727" xfId="5943" xr:uid="{00000000-0005-0000-0000-000056170000}"/>
    <cellStyle name="_입찰표지 _사전공사(토목본사검토) _골조사전공사(월계-2)_제일기획_0727" xfId="5944" xr:uid="{00000000-0005-0000-0000-000057170000}"/>
    <cellStyle name="_입찰표지 _사전공사(토목본사검토) _공사개요(월계)" xfId="5945" xr:uid="{00000000-0005-0000-0000-000058170000}"/>
    <cellStyle name="_입찰표지 _사전공사(토목본사검토) _공사개요(월계)_000실시공최소화방안" xfId="5946" xr:uid="{00000000-0005-0000-0000-000059170000}"/>
    <cellStyle name="_입찰표지 _사전공사(토목본사검토) _공사개요(월계)_000실시공최소화방안_041112공사중지내역" xfId="5947" xr:uid="{00000000-0005-0000-0000-00005A170000}"/>
    <cellStyle name="_입찰표지 _사전공사(토목본사검토) _공사개요(월계)_000실시공최소화방안_041112공사중지내역_제일기획_0727" xfId="5948" xr:uid="{00000000-0005-0000-0000-00005B170000}"/>
    <cellStyle name="_입찰표지 _사전공사(토목본사검토) _공사개요(월계)_000실시공최소화방안_제일기획_0727" xfId="5949" xr:uid="{00000000-0005-0000-0000-00005C170000}"/>
    <cellStyle name="_입찰표지 _사전공사(토목본사검토) _공사개요(월계)_041112공사중지내역" xfId="5950" xr:uid="{00000000-0005-0000-0000-00005D170000}"/>
    <cellStyle name="_입찰표지 _사전공사(토목본사검토) _공사개요(월계)_041112공사중지내역_041112공사중지내역" xfId="5951" xr:uid="{00000000-0005-0000-0000-00005E170000}"/>
    <cellStyle name="_입찰표지 _사전공사(토목본사검토) _공사개요(월계)_041112공사중지내역_041112공사중지내역_제일기획_0727" xfId="5952" xr:uid="{00000000-0005-0000-0000-00005F170000}"/>
    <cellStyle name="_입찰표지 _사전공사(토목본사검토) _공사개요(월계)_041112공사중지내역_제일기획_0727" xfId="5953" xr:uid="{00000000-0005-0000-0000-000060170000}"/>
    <cellStyle name="_입찰표지 _사전공사(토목본사검토) _공사개요(월계)_제일기획_0727" xfId="5954" xr:uid="{00000000-0005-0000-0000-000061170000}"/>
    <cellStyle name="_입찰표지 _사전공사(토목본사검토) _마전골조분석" xfId="5955" xr:uid="{00000000-0005-0000-0000-000062170000}"/>
    <cellStyle name="_입찰표지 _사전공사(토목본사검토) _마전골조분석_000실시공최소화방안" xfId="5956" xr:uid="{00000000-0005-0000-0000-000063170000}"/>
    <cellStyle name="_입찰표지 _사전공사(토목본사검토) _마전골조분석_000실시공최소화방안_041112공사중지내역" xfId="5957" xr:uid="{00000000-0005-0000-0000-000064170000}"/>
    <cellStyle name="_입찰표지 _사전공사(토목본사검토) _마전골조분석_000실시공최소화방안_041112공사중지내역_제일기획_0727" xfId="5958" xr:uid="{00000000-0005-0000-0000-000065170000}"/>
    <cellStyle name="_입찰표지 _사전공사(토목본사검토) _마전골조분석_000실시공최소화방안_제일기획_0727" xfId="5959" xr:uid="{00000000-0005-0000-0000-000066170000}"/>
    <cellStyle name="_입찰표지 _사전공사(토목본사검토) _마전골조분석_041112공사중지내역" xfId="5960" xr:uid="{00000000-0005-0000-0000-000067170000}"/>
    <cellStyle name="_입찰표지 _사전공사(토목본사검토) _마전골조분석_041112공사중지내역_041112공사중지내역" xfId="5961" xr:uid="{00000000-0005-0000-0000-000068170000}"/>
    <cellStyle name="_입찰표지 _사전공사(토목본사검토) _마전골조분석_041112공사중지내역_041112공사중지내역_제일기획_0727" xfId="5962" xr:uid="{00000000-0005-0000-0000-000069170000}"/>
    <cellStyle name="_입찰표지 _사전공사(토목본사검토) _마전골조분석_041112공사중지내역_제일기획_0727" xfId="5963" xr:uid="{00000000-0005-0000-0000-00006A170000}"/>
    <cellStyle name="_입찰표지 _사전공사(토목본사검토) _마전골조분석_제일기획_0727" xfId="5964" xr:uid="{00000000-0005-0000-0000-00006B170000}"/>
    <cellStyle name="_입찰표지 _사전공사(토목본사검토) _송도파일" xfId="5965" xr:uid="{00000000-0005-0000-0000-00006C170000}"/>
    <cellStyle name="_입찰표지 _사전공사(토목본사검토) _송도파일_000실시공최소화방안" xfId="5966" xr:uid="{00000000-0005-0000-0000-00006D170000}"/>
    <cellStyle name="_입찰표지 _사전공사(토목본사검토) _송도파일_000실시공최소화방안_041112공사중지내역" xfId="5967" xr:uid="{00000000-0005-0000-0000-00006E170000}"/>
    <cellStyle name="_입찰표지 _사전공사(토목본사검토) _송도파일_000실시공최소화방안_041112공사중지내역_제일기획_0727" xfId="5968" xr:uid="{00000000-0005-0000-0000-00006F170000}"/>
    <cellStyle name="_입찰표지 _사전공사(토목본사검토) _송도파일_000실시공최소화방안_제일기획_0727" xfId="5969" xr:uid="{00000000-0005-0000-0000-000070170000}"/>
    <cellStyle name="_입찰표지 _사전공사(토목본사검토) _송도파일_041112공사중지내역" xfId="5970" xr:uid="{00000000-0005-0000-0000-000071170000}"/>
    <cellStyle name="_입찰표지 _사전공사(토목본사검토) _송도파일_041112공사중지내역_041112공사중지내역" xfId="5971" xr:uid="{00000000-0005-0000-0000-000072170000}"/>
    <cellStyle name="_입찰표지 _사전공사(토목본사검토) _송도파일_041112공사중지내역_041112공사중지내역_제일기획_0727" xfId="5972" xr:uid="{00000000-0005-0000-0000-000073170000}"/>
    <cellStyle name="_입찰표지 _사전공사(토목본사검토) _송도파일_041112공사중지내역_제일기획_0727" xfId="5973" xr:uid="{00000000-0005-0000-0000-000074170000}"/>
    <cellStyle name="_입찰표지 _사전공사(토목본사검토) _송도파일_제일기획_0727" xfId="5974" xr:uid="{00000000-0005-0000-0000-000075170000}"/>
    <cellStyle name="_입찰표지 _사전공사(토목본사검토) _옥수골조분석" xfId="5975" xr:uid="{00000000-0005-0000-0000-000076170000}"/>
    <cellStyle name="_입찰표지 _사전공사(토목본사검토) _옥수골조분석_000실시공최소화방안" xfId="5976" xr:uid="{00000000-0005-0000-0000-000077170000}"/>
    <cellStyle name="_입찰표지 _사전공사(토목본사검토) _옥수골조분석_000실시공최소화방안_041112공사중지내역" xfId="5977" xr:uid="{00000000-0005-0000-0000-000078170000}"/>
    <cellStyle name="_입찰표지 _사전공사(토목본사검토) _옥수골조분석_000실시공최소화방안_041112공사중지내역_제일기획_0727" xfId="5978" xr:uid="{00000000-0005-0000-0000-000079170000}"/>
    <cellStyle name="_입찰표지 _사전공사(토목본사검토) _옥수골조분석_000실시공최소화방안_제일기획_0727" xfId="5979" xr:uid="{00000000-0005-0000-0000-00007A170000}"/>
    <cellStyle name="_입찰표지 _사전공사(토목본사검토) _옥수골조분석_041112공사중지내역" xfId="5980" xr:uid="{00000000-0005-0000-0000-00007B170000}"/>
    <cellStyle name="_입찰표지 _사전공사(토목본사검토) _옥수골조분석_041112공사중지내역_041112공사중지내역" xfId="5981" xr:uid="{00000000-0005-0000-0000-00007C170000}"/>
    <cellStyle name="_입찰표지 _사전공사(토목본사검토) _옥수골조분석_041112공사중지내역_041112공사중지내역_제일기획_0727" xfId="5982" xr:uid="{00000000-0005-0000-0000-00007D170000}"/>
    <cellStyle name="_입찰표지 _사전공사(토목본사검토) _옥수골조분석_041112공사중지내역_제일기획_0727" xfId="5983" xr:uid="{00000000-0005-0000-0000-00007E170000}"/>
    <cellStyle name="_입찰표지 _사전공사(토목본사검토) _옥수골조분석_제일기획_0727" xfId="5984" xr:uid="{00000000-0005-0000-0000-00007F170000}"/>
    <cellStyle name="_입찰표지 _사전공사(토목본사검토) _일주파일" xfId="5985" xr:uid="{00000000-0005-0000-0000-000080170000}"/>
    <cellStyle name="_입찰표지 _사전공사(토목본사검토) _일주파일_000실시공최소화방안" xfId="5986" xr:uid="{00000000-0005-0000-0000-000081170000}"/>
    <cellStyle name="_입찰표지 _사전공사(토목본사검토) _일주파일_000실시공최소화방안_041112공사중지내역" xfId="5987" xr:uid="{00000000-0005-0000-0000-000082170000}"/>
    <cellStyle name="_입찰표지 _사전공사(토목본사검토) _일주파일_000실시공최소화방안_041112공사중지내역_제일기획_0727" xfId="5988" xr:uid="{00000000-0005-0000-0000-000083170000}"/>
    <cellStyle name="_입찰표지 _사전공사(토목본사검토) _일주파일_000실시공최소화방안_제일기획_0727" xfId="5989" xr:uid="{00000000-0005-0000-0000-000084170000}"/>
    <cellStyle name="_입찰표지 _사전공사(토목본사검토) _일주파일_041112공사중지내역" xfId="5990" xr:uid="{00000000-0005-0000-0000-000085170000}"/>
    <cellStyle name="_입찰표지 _사전공사(토목본사검토) _일주파일_041112공사중지내역_041112공사중지내역" xfId="5991" xr:uid="{00000000-0005-0000-0000-000086170000}"/>
    <cellStyle name="_입찰표지 _사전공사(토목본사검토) _일주파일_041112공사중지내역_041112공사중지내역_제일기획_0727" xfId="5992" xr:uid="{00000000-0005-0000-0000-000087170000}"/>
    <cellStyle name="_입찰표지 _사전공사(토목본사검토) _일주파일_041112공사중지내역_제일기획_0727" xfId="5993" xr:uid="{00000000-0005-0000-0000-000088170000}"/>
    <cellStyle name="_입찰표지 _사전공사(토목본사검토) _일주파일_제일기획_0727" xfId="5994" xr:uid="{00000000-0005-0000-0000-000089170000}"/>
    <cellStyle name="_입찰표지 _사전공사(토목본사검토) _자제매입세" xfId="5995" xr:uid="{00000000-0005-0000-0000-00008A170000}"/>
    <cellStyle name="_입찰표지 _사전공사(토목본사검토) _자제매입세_000실시공최소화방안" xfId="5996" xr:uid="{00000000-0005-0000-0000-00008B170000}"/>
    <cellStyle name="_입찰표지 _사전공사(토목본사검토) _자제매입세_000실시공최소화방안_041112공사중지내역" xfId="5997" xr:uid="{00000000-0005-0000-0000-00008C170000}"/>
    <cellStyle name="_입찰표지 _사전공사(토목본사검토) _자제매입세_000실시공최소화방안_041112공사중지내역_제일기획_0727" xfId="5998" xr:uid="{00000000-0005-0000-0000-00008D170000}"/>
    <cellStyle name="_입찰표지 _사전공사(토목본사검토) _자제매입세_000실시공최소화방안_제일기획_0727" xfId="5999" xr:uid="{00000000-0005-0000-0000-00008E170000}"/>
    <cellStyle name="_입찰표지 _사전공사(토목본사검토) _자제매입세_041112공사중지내역" xfId="6000" xr:uid="{00000000-0005-0000-0000-00008F170000}"/>
    <cellStyle name="_입찰표지 _사전공사(토목본사검토) _자제매입세_041112공사중지내역_041112공사중지내역" xfId="6001" xr:uid="{00000000-0005-0000-0000-000090170000}"/>
    <cellStyle name="_입찰표지 _사전공사(토목본사검토) _자제매입세_041112공사중지내역_041112공사중지내역_제일기획_0727" xfId="6002" xr:uid="{00000000-0005-0000-0000-000091170000}"/>
    <cellStyle name="_입찰표지 _사전공사(토목본사검토) _자제매입세_041112공사중지내역_제일기획_0727" xfId="6003" xr:uid="{00000000-0005-0000-0000-000092170000}"/>
    <cellStyle name="_입찰표지 _사전공사(토목본사검토) _자제매입세_제일기획_0727" xfId="6004" xr:uid="{00000000-0005-0000-0000-000093170000}"/>
    <cellStyle name="_입찰표지 _사전공사(토목본사검토) _제일기획_0727" xfId="6005" xr:uid="{00000000-0005-0000-0000-000094170000}"/>
    <cellStyle name="_입찰표지 _사전공사(토목본사검토) _파일공사" xfId="6006" xr:uid="{00000000-0005-0000-0000-000095170000}"/>
    <cellStyle name="_입찰표지 _사전공사(토목본사검토) _파일공사(30M)" xfId="6007" xr:uid="{00000000-0005-0000-0000-000096170000}"/>
    <cellStyle name="_입찰표지 _사전공사(토목본사검토) _파일공사(30M)_000실시공최소화방안" xfId="6008" xr:uid="{00000000-0005-0000-0000-000097170000}"/>
    <cellStyle name="_입찰표지 _사전공사(토목본사검토) _파일공사(30M)_000실시공최소화방안_041112공사중지내역" xfId="6009" xr:uid="{00000000-0005-0000-0000-000098170000}"/>
    <cellStyle name="_입찰표지 _사전공사(토목본사검토) _파일공사(30M)_000실시공최소화방안_041112공사중지내역_제일기획_0727" xfId="6010" xr:uid="{00000000-0005-0000-0000-000099170000}"/>
    <cellStyle name="_입찰표지 _사전공사(토목본사검토) _파일공사(30M)_000실시공최소화방안_제일기획_0727" xfId="6011" xr:uid="{00000000-0005-0000-0000-00009A170000}"/>
    <cellStyle name="_입찰표지 _사전공사(토목본사검토) _파일공사(30M)_041112공사중지내역" xfId="6012" xr:uid="{00000000-0005-0000-0000-00009B170000}"/>
    <cellStyle name="_입찰표지 _사전공사(토목본사검토) _파일공사(30M)_041112공사중지내역_041112공사중지내역" xfId="6013" xr:uid="{00000000-0005-0000-0000-00009C170000}"/>
    <cellStyle name="_입찰표지 _사전공사(토목본사검토) _파일공사(30M)_041112공사중지내역_041112공사중지내역_제일기획_0727" xfId="6014" xr:uid="{00000000-0005-0000-0000-00009D170000}"/>
    <cellStyle name="_입찰표지 _사전공사(토목본사검토) _파일공사(30M)_041112공사중지내역_제일기획_0727" xfId="6015" xr:uid="{00000000-0005-0000-0000-00009E170000}"/>
    <cellStyle name="_입찰표지 _사전공사(토목본사검토) _파일공사(30M)_제일기획_0727" xfId="6016" xr:uid="{00000000-0005-0000-0000-00009F170000}"/>
    <cellStyle name="_입찰표지 _사전공사(토목본사검토) _파일공사_000실시공최소화방안" xfId="6017" xr:uid="{00000000-0005-0000-0000-0000A0170000}"/>
    <cellStyle name="_입찰표지 _사전공사(토목본사검토) _파일공사_000실시공최소화방안_041112공사중지내역" xfId="6018" xr:uid="{00000000-0005-0000-0000-0000A1170000}"/>
    <cellStyle name="_입찰표지 _사전공사(토목본사검토) _파일공사_000실시공최소화방안_041112공사중지내역_제일기획_0727" xfId="6019" xr:uid="{00000000-0005-0000-0000-0000A2170000}"/>
    <cellStyle name="_입찰표지 _사전공사(토목본사검토) _파일공사_000실시공최소화방안_제일기획_0727" xfId="6020" xr:uid="{00000000-0005-0000-0000-0000A3170000}"/>
    <cellStyle name="_입찰표지 _사전공사(토목본사검토) _파일공사_041112공사중지내역" xfId="6021" xr:uid="{00000000-0005-0000-0000-0000A4170000}"/>
    <cellStyle name="_입찰표지 _사전공사(토목본사검토) _파일공사_041112공사중지내역_041112공사중지내역" xfId="6022" xr:uid="{00000000-0005-0000-0000-0000A5170000}"/>
    <cellStyle name="_입찰표지 _사전공사(토목본사검토) _파일공사_041112공사중지내역_041112공사중지내역_제일기획_0727" xfId="6023" xr:uid="{00000000-0005-0000-0000-0000A6170000}"/>
    <cellStyle name="_입찰표지 _사전공사(토목본사검토) _파일공사_041112공사중지내역_제일기획_0727" xfId="6024" xr:uid="{00000000-0005-0000-0000-0000A7170000}"/>
    <cellStyle name="_입찰표지 _사전공사(토목본사검토) _파일공사_제일기획_0727" xfId="6025" xr:uid="{00000000-0005-0000-0000-0000A8170000}"/>
    <cellStyle name="_입찰표지 _사전공사(토목본사검토) _파일사전공사본사최종" xfId="6026" xr:uid="{00000000-0005-0000-0000-0000A9170000}"/>
    <cellStyle name="_입찰표지 _사전공사(토목본사검토) _파일사전공사본사최종_000실시공최소화방안" xfId="6027" xr:uid="{00000000-0005-0000-0000-0000AA170000}"/>
    <cellStyle name="_입찰표지 _사전공사(토목본사검토) _파일사전공사본사최종_000실시공최소화방안_041112공사중지내역" xfId="6028" xr:uid="{00000000-0005-0000-0000-0000AB170000}"/>
    <cellStyle name="_입찰표지 _사전공사(토목본사검토) _파일사전공사본사최종_000실시공최소화방안_041112공사중지내역_제일기획_0727" xfId="6029" xr:uid="{00000000-0005-0000-0000-0000AC170000}"/>
    <cellStyle name="_입찰표지 _사전공사(토목본사검토) _파일사전공사본사최종_000실시공최소화방안_제일기획_0727" xfId="6030" xr:uid="{00000000-0005-0000-0000-0000AD170000}"/>
    <cellStyle name="_입찰표지 _사전공사(토목본사검토) _파일사전공사본사최종_041112공사중지내역" xfId="6031" xr:uid="{00000000-0005-0000-0000-0000AE170000}"/>
    <cellStyle name="_입찰표지 _사전공사(토목본사검토) _파일사전공사본사최종_041112공사중지내역_041112공사중지내역" xfId="6032" xr:uid="{00000000-0005-0000-0000-0000AF170000}"/>
    <cellStyle name="_입찰표지 _사전공사(토목본사검토) _파일사전공사본사최종_041112공사중지내역_041112공사중지내역_제일기획_0727" xfId="6033" xr:uid="{00000000-0005-0000-0000-0000B0170000}"/>
    <cellStyle name="_입찰표지 _사전공사(토목본사검토) _파일사전공사본사최종_041112공사중지내역_제일기획_0727" xfId="6034" xr:uid="{00000000-0005-0000-0000-0000B1170000}"/>
    <cellStyle name="_입찰표지 _사전공사(토목본사검토) _파일사전공사본사최종_제일기획_0727" xfId="6035" xr:uid="{00000000-0005-0000-0000-0000B2170000}"/>
    <cellStyle name="_입찰표지 _송도파일" xfId="6036" xr:uid="{00000000-0005-0000-0000-0000B3170000}"/>
    <cellStyle name="_입찰표지 _송도파일_000실시공최소화방안" xfId="6037" xr:uid="{00000000-0005-0000-0000-0000B4170000}"/>
    <cellStyle name="_입찰표지 _송도파일_000실시공최소화방안_041112공사중지내역" xfId="6038" xr:uid="{00000000-0005-0000-0000-0000B5170000}"/>
    <cellStyle name="_입찰표지 _송도파일_000실시공최소화방안_041112공사중지내역_제일기획_0727" xfId="6039" xr:uid="{00000000-0005-0000-0000-0000B6170000}"/>
    <cellStyle name="_입찰표지 _송도파일_000실시공최소화방안_제일기획_0727" xfId="6040" xr:uid="{00000000-0005-0000-0000-0000B7170000}"/>
    <cellStyle name="_입찰표지 _송도파일_041112공사중지내역" xfId="6041" xr:uid="{00000000-0005-0000-0000-0000B8170000}"/>
    <cellStyle name="_입찰표지 _송도파일_041112공사중지내역_041112공사중지내역" xfId="6042" xr:uid="{00000000-0005-0000-0000-0000B9170000}"/>
    <cellStyle name="_입찰표지 _송도파일_041112공사중지내역_041112공사중지내역_제일기획_0727" xfId="6043" xr:uid="{00000000-0005-0000-0000-0000BA170000}"/>
    <cellStyle name="_입찰표지 _송도파일_041112공사중지내역_제일기획_0727" xfId="6044" xr:uid="{00000000-0005-0000-0000-0000BB170000}"/>
    <cellStyle name="_입찰표지 _송도파일_제일기획_0727" xfId="6045" xr:uid="{00000000-0005-0000-0000-0000BC170000}"/>
    <cellStyle name="_입찰표지 _옥수골조분석" xfId="6046" xr:uid="{00000000-0005-0000-0000-0000BD170000}"/>
    <cellStyle name="_입찰표지 _옥수골조분석_000실시공최소화방안" xfId="6047" xr:uid="{00000000-0005-0000-0000-0000BE170000}"/>
    <cellStyle name="_입찰표지 _옥수골조분석_000실시공최소화방안_041112공사중지내역" xfId="6048" xr:uid="{00000000-0005-0000-0000-0000BF170000}"/>
    <cellStyle name="_입찰표지 _옥수골조분석_000실시공최소화방안_041112공사중지내역_제일기획_0727" xfId="6049" xr:uid="{00000000-0005-0000-0000-0000C0170000}"/>
    <cellStyle name="_입찰표지 _옥수골조분석_000실시공최소화방안_제일기획_0727" xfId="6050" xr:uid="{00000000-0005-0000-0000-0000C1170000}"/>
    <cellStyle name="_입찰표지 _옥수골조분석_041112공사중지내역" xfId="6051" xr:uid="{00000000-0005-0000-0000-0000C2170000}"/>
    <cellStyle name="_입찰표지 _옥수골조분석_041112공사중지내역_041112공사중지내역" xfId="6052" xr:uid="{00000000-0005-0000-0000-0000C3170000}"/>
    <cellStyle name="_입찰표지 _옥수골조분석_041112공사중지내역_041112공사중지내역_제일기획_0727" xfId="6053" xr:uid="{00000000-0005-0000-0000-0000C4170000}"/>
    <cellStyle name="_입찰표지 _옥수골조분석_041112공사중지내역_제일기획_0727" xfId="6054" xr:uid="{00000000-0005-0000-0000-0000C5170000}"/>
    <cellStyle name="_입찰표지 _옥수골조분석_제일기획_0727" xfId="6055" xr:uid="{00000000-0005-0000-0000-0000C6170000}"/>
    <cellStyle name="_입찰표지 _일주파일" xfId="6056" xr:uid="{00000000-0005-0000-0000-0000C7170000}"/>
    <cellStyle name="_입찰표지 _일주파일_000실시공최소화방안" xfId="6057" xr:uid="{00000000-0005-0000-0000-0000C8170000}"/>
    <cellStyle name="_입찰표지 _일주파일_000실시공최소화방안_041112공사중지내역" xfId="6058" xr:uid="{00000000-0005-0000-0000-0000C9170000}"/>
    <cellStyle name="_입찰표지 _일주파일_000실시공최소화방안_041112공사중지내역_제일기획_0727" xfId="6059" xr:uid="{00000000-0005-0000-0000-0000CA170000}"/>
    <cellStyle name="_입찰표지 _일주파일_000실시공최소화방안_제일기획_0727" xfId="6060" xr:uid="{00000000-0005-0000-0000-0000CB170000}"/>
    <cellStyle name="_입찰표지 _일주파일_041112공사중지내역" xfId="6061" xr:uid="{00000000-0005-0000-0000-0000CC170000}"/>
    <cellStyle name="_입찰표지 _일주파일_041112공사중지내역_041112공사중지내역" xfId="6062" xr:uid="{00000000-0005-0000-0000-0000CD170000}"/>
    <cellStyle name="_입찰표지 _일주파일_041112공사중지내역_041112공사중지내역_제일기획_0727" xfId="6063" xr:uid="{00000000-0005-0000-0000-0000CE170000}"/>
    <cellStyle name="_입찰표지 _일주파일_041112공사중지내역_제일기획_0727" xfId="6064" xr:uid="{00000000-0005-0000-0000-0000CF170000}"/>
    <cellStyle name="_입찰표지 _일주파일_제일기획_0727" xfId="6065" xr:uid="{00000000-0005-0000-0000-0000D0170000}"/>
    <cellStyle name="_입찰표지 _자제매입세" xfId="6066" xr:uid="{00000000-0005-0000-0000-0000D1170000}"/>
    <cellStyle name="_입찰표지 _자제매입세_000실시공최소화방안" xfId="6067" xr:uid="{00000000-0005-0000-0000-0000D2170000}"/>
    <cellStyle name="_입찰표지 _자제매입세_000실시공최소화방안_041112공사중지내역" xfId="6068" xr:uid="{00000000-0005-0000-0000-0000D3170000}"/>
    <cellStyle name="_입찰표지 _자제매입세_000실시공최소화방안_041112공사중지내역_제일기획_0727" xfId="6069" xr:uid="{00000000-0005-0000-0000-0000D4170000}"/>
    <cellStyle name="_입찰표지 _자제매입세_000실시공최소화방안_제일기획_0727" xfId="6070" xr:uid="{00000000-0005-0000-0000-0000D5170000}"/>
    <cellStyle name="_입찰표지 _자제매입세_041112공사중지내역" xfId="6071" xr:uid="{00000000-0005-0000-0000-0000D6170000}"/>
    <cellStyle name="_입찰표지 _자제매입세_041112공사중지내역_041112공사중지내역" xfId="6072" xr:uid="{00000000-0005-0000-0000-0000D7170000}"/>
    <cellStyle name="_입찰표지 _자제매입세_041112공사중지내역_041112공사중지내역_제일기획_0727" xfId="6073" xr:uid="{00000000-0005-0000-0000-0000D8170000}"/>
    <cellStyle name="_입찰표지 _자제매입세_041112공사중지내역_제일기획_0727" xfId="6074" xr:uid="{00000000-0005-0000-0000-0000D9170000}"/>
    <cellStyle name="_입찰표지 _자제매입세_제일기획_0727" xfId="6075" xr:uid="{00000000-0005-0000-0000-0000DA170000}"/>
    <cellStyle name="_입찰표지 _제일기획_0727" xfId="6076" xr:uid="{00000000-0005-0000-0000-0000DB170000}"/>
    <cellStyle name="_입찰표지 _파일공사" xfId="6077" xr:uid="{00000000-0005-0000-0000-0000DC170000}"/>
    <cellStyle name="_입찰표지 _파일공사(30M)" xfId="6078" xr:uid="{00000000-0005-0000-0000-0000DD170000}"/>
    <cellStyle name="_입찰표지 _파일공사(30M)_000실시공최소화방안" xfId="6079" xr:uid="{00000000-0005-0000-0000-0000DE170000}"/>
    <cellStyle name="_입찰표지 _파일공사(30M)_000실시공최소화방안_041112공사중지내역" xfId="6080" xr:uid="{00000000-0005-0000-0000-0000DF170000}"/>
    <cellStyle name="_입찰표지 _파일공사(30M)_000실시공최소화방안_041112공사중지내역_제일기획_0727" xfId="6081" xr:uid="{00000000-0005-0000-0000-0000E0170000}"/>
    <cellStyle name="_입찰표지 _파일공사(30M)_000실시공최소화방안_제일기획_0727" xfId="6082" xr:uid="{00000000-0005-0000-0000-0000E1170000}"/>
    <cellStyle name="_입찰표지 _파일공사(30M)_041112공사중지내역" xfId="6083" xr:uid="{00000000-0005-0000-0000-0000E2170000}"/>
    <cellStyle name="_입찰표지 _파일공사(30M)_041112공사중지내역_041112공사중지내역" xfId="6084" xr:uid="{00000000-0005-0000-0000-0000E3170000}"/>
    <cellStyle name="_입찰표지 _파일공사(30M)_041112공사중지내역_041112공사중지내역_제일기획_0727" xfId="6085" xr:uid="{00000000-0005-0000-0000-0000E4170000}"/>
    <cellStyle name="_입찰표지 _파일공사(30M)_041112공사중지내역_제일기획_0727" xfId="6086" xr:uid="{00000000-0005-0000-0000-0000E5170000}"/>
    <cellStyle name="_입찰표지 _파일공사(30M)_제일기획_0727" xfId="6087" xr:uid="{00000000-0005-0000-0000-0000E6170000}"/>
    <cellStyle name="_입찰표지 _파일공사_000실시공최소화방안" xfId="6088" xr:uid="{00000000-0005-0000-0000-0000E7170000}"/>
    <cellStyle name="_입찰표지 _파일공사_000실시공최소화방안_041112공사중지내역" xfId="6089" xr:uid="{00000000-0005-0000-0000-0000E8170000}"/>
    <cellStyle name="_입찰표지 _파일공사_000실시공최소화방안_041112공사중지내역_제일기획_0727" xfId="6090" xr:uid="{00000000-0005-0000-0000-0000E9170000}"/>
    <cellStyle name="_입찰표지 _파일공사_000실시공최소화방안_제일기획_0727" xfId="6091" xr:uid="{00000000-0005-0000-0000-0000EA170000}"/>
    <cellStyle name="_입찰표지 _파일공사_041112공사중지내역" xfId="6092" xr:uid="{00000000-0005-0000-0000-0000EB170000}"/>
    <cellStyle name="_입찰표지 _파일공사_041112공사중지내역_041112공사중지내역" xfId="6093" xr:uid="{00000000-0005-0000-0000-0000EC170000}"/>
    <cellStyle name="_입찰표지 _파일공사_041112공사중지내역_041112공사중지내역_제일기획_0727" xfId="6094" xr:uid="{00000000-0005-0000-0000-0000ED170000}"/>
    <cellStyle name="_입찰표지 _파일공사_041112공사중지내역_제일기획_0727" xfId="6095" xr:uid="{00000000-0005-0000-0000-0000EE170000}"/>
    <cellStyle name="_입찰표지 _파일공사_제일기획_0727" xfId="6096" xr:uid="{00000000-0005-0000-0000-0000EF170000}"/>
    <cellStyle name="_입찰표지 _파일사전공사본사최종" xfId="6097" xr:uid="{00000000-0005-0000-0000-0000F0170000}"/>
    <cellStyle name="_입찰표지 _파일사전공사본사최종_000실시공최소화방안" xfId="6098" xr:uid="{00000000-0005-0000-0000-0000F1170000}"/>
    <cellStyle name="_입찰표지 _파일사전공사본사최종_000실시공최소화방안_041112공사중지내역" xfId="6099" xr:uid="{00000000-0005-0000-0000-0000F2170000}"/>
    <cellStyle name="_입찰표지 _파일사전공사본사최종_000실시공최소화방안_041112공사중지내역_제일기획_0727" xfId="6100" xr:uid="{00000000-0005-0000-0000-0000F3170000}"/>
    <cellStyle name="_입찰표지 _파일사전공사본사최종_000실시공최소화방안_제일기획_0727" xfId="6101" xr:uid="{00000000-0005-0000-0000-0000F4170000}"/>
    <cellStyle name="_입찰표지 _파일사전공사본사최종_041112공사중지내역" xfId="6102" xr:uid="{00000000-0005-0000-0000-0000F5170000}"/>
    <cellStyle name="_입찰표지 _파일사전공사본사최종_041112공사중지내역_041112공사중지내역" xfId="6103" xr:uid="{00000000-0005-0000-0000-0000F6170000}"/>
    <cellStyle name="_입찰표지 _파일사전공사본사최종_041112공사중지내역_041112공사중지내역_제일기획_0727" xfId="6104" xr:uid="{00000000-0005-0000-0000-0000F7170000}"/>
    <cellStyle name="_입찰표지 _파일사전공사본사최종_041112공사중지내역_제일기획_0727" xfId="6105" xr:uid="{00000000-0005-0000-0000-0000F8170000}"/>
    <cellStyle name="_입찰표지 _파일사전공사본사최종_제일기획_0727" xfId="6106" xr:uid="{00000000-0005-0000-0000-0000F9170000}"/>
    <cellStyle name="_자제매입세" xfId="6107" xr:uid="{00000000-0005-0000-0000-0000FA170000}"/>
    <cellStyle name="_자제매입세_000실시공최소화방안" xfId="6108" xr:uid="{00000000-0005-0000-0000-0000FB170000}"/>
    <cellStyle name="_자제매입세_000실시공최소화방안_041112공사중지내역" xfId="6109" xr:uid="{00000000-0005-0000-0000-0000FC170000}"/>
    <cellStyle name="_자제매입세_000실시공최소화방안_041112공사중지내역_제일기획_0727" xfId="6110" xr:uid="{00000000-0005-0000-0000-0000FD170000}"/>
    <cellStyle name="_자제매입세_000실시공최소화방안_제일기획_0727" xfId="6111" xr:uid="{00000000-0005-0000-0000-0000FE170000}"/>
    <cellStyle name="_자제매입세_041112공사중지내역" xfId="6112" xr:uid="{00000000-0005-0000-0000-0000FF170000}"/>
    <cellStyle name="_자제매입세_041112공사중지내역_041112공사중지내역" xfId="6113" xr:uid="{00000000-0005-0000-0000-000000180000}"/>
    <cellStyle name="_자제매입세_041112공사중지내역_041112공사중지내역_제일기획_0727" xfId="6114" xr:uid="{00000000-0005-0000-0000-000001180000}"/>
    <cellStyle name="_자제매입세_041112공사중지내역_제일기획_0727" xfId="6115" xr:uid="{00000000-0005-0000-0000-000002180000}"/>
    <cellStyle name="_자제매입세_제일기획_0727" xfId="6116" xr:uid="{00000000-0005-0000-0000-000003180000}"/>
    <cellStyle name="_적격 " xfId="6117" xr:uid="{00000000-0005-0000-0000-000004180000}"/>
    <cellStyle name="_적격 _000실시공최소화방안" xfId="6118" xr:uid="{00000000-0005-0000-0000-000005180000}"/>
    <cellStyle name="_적격 _000실시공최소화방안_041112공사중지내역" xfId="6119" xr:uid="{00000000-0005-0000-0000-000006180000}"/>
    <cellStyle name="_적격 _000실시공최소화방안_041112공사중지내역_제일기획_0727" xfId="6120" xr:uid="{00000000-0005-0000-0000-000007180000}"/>
    <cellStyle name="_적격 _000실시공최소화방안_제일기획_0727" xfId="6121" xr:uid="{00000000-0005-0000-0000-000008180000}"/>
    <cellStyle name="_적격 _041112공사중지내역" xfId="6122" xr:uid="{00000000-0005-0000-0000-000009180000}"/>
    <cellStyle name="_적격 _041112공사중지내역_041112공사중지내역" xfId="6123" xr:uid="{00000000-0005-0000-0000-00000A180000}"/>
    <cellStyle name="_적격 _041112공사중지내역_041112공사중지내역_제일기획_0727" xfId="6124" xr:uid="{00000000-0005-0000-0000-00000B180000}"/>
    <cellStyle name="_적격 _041112공사중지내역_제일기획_0727" xfId="6125" xr:uid="{00000000-0005-0000-0000-00000C180000}"/>
    <cellStyle name="_적격 _3.아파트(옥수)" xfId="6126" xr:uid="{00000000-0005-0000-0000-00000D180000}"/>
    <cellStyle name="_적격 _3.아파트(옥수)_000실시공최소화방안" xfId="6127" xr:uid="{00000000-0005-0000-0000-00000E180000}"/>
    <cellStyle name="_적격 _3.아파트(옥수)_000실시공최소화방안_041112공사중지내역" xfId="6128" xr:uid="{00000000-0005-0000-0000-00000F180000}"/>
    <cellStyle name="_적격 _3.아파트(옥수)_000실시공최소화방안_041112공사중지내역_제일기획_0727" xfId="6129" xr:uid="{00000000-0005-0000-0000-000010180000}"/>
    <cellStyle name="_적격 _3.아파트(옥수)_000실시공최소화방안_제일기획_0727" xfId="6130" xr:uid="{00000000-0005-0000-0000-000011180000}"/>
    <cellStyle name="_적격 _3.아파트(옥수)_041112공사중지내역" xfId="6131" xr:uid="{00000000-0005-0000-0000-000012180000}"/>
    <cellStyle name="_적격 _3.아파트(옥수)_041112공사중지내역_041112공사중지내역" xfId="6132" xr:uid="{00000000-0005-0000-0000-000013180000}"/>
    <cellStyle name="_적격 _3.아파트(옥수)_041112공사중지내역_041112공사중지내역_제일기획_0727" xfId="6133" xr:uid="{00000000-0005-0000-0000-000014180000}"/>
    <cellStyle name="_적격 _3.아파트(옥수)_041112공사중지내역_제일기획_0727" xfId="6134" xr:uid="{00000000-0005-0000-0000-000015180000}"/>
    <cellStyle name="_적격 _3.아파트(옥수)_제일기획_0727" xfId="6135" xr:uid="{00000000-0005-0000-0000-000016180000}"/>
    <cellStyle name="_적격 _pit면적" xfId="6136" xr:uid="{00000000-0005-0000-0000-000017180000}"/>
    <cellStyle name="_적격 _pit면적_000실시공최소화방안" xfId="6137" xr:uid="{00000000-0005-0000-0000-000018180000}"/>
    <cellStyle name="_적격 _pit면적_000실시공최소화방안_041112공사중지내역" xfId="6138" xr:uid="{00000000-0005-0000-0000-000019180000}"/>
    <cellStyle name="_적격 _pit면적_000실시공최소화방안_041112공사중지내역_제일기획_0727" xfId="6139" xr:uid="{00000000-0005-0000-0000-00001A180000}"/>
    <cellStyle name="_적격 _pit면적_000실시공최소화방안_제일기획_0727" xfId="6140" xr:uid="{00000000-0005-0000-0000-00001B180000}"/>
    <cellStyle name="_적격 _pit면적_041112공사중지내역" xfId="6141" xr:uid="{00000000-0005-0000-0000-00001C180000}"/>
    <cellStyle name="_적격 _pit면적_041112공사중지내역_041112공사중지내역" xfId="6142" xr:uid="{00000000-0005-0000-0000-00001D180000}"/>
    <cellStyle name="_적격 _pit면적_041112공사중지내역_041112공사중지내역_제일기획_0727" xfId="6143" xr:uid="{00000000-0005-0000-0000-00001E180000}"/>
    <cellStyle name="_적격 _pit면적_041112공사중지내역_제일기획_0727" xfId="6144" xr:uid="{00000000-0005-0000-0000-00001F180000}"/>
    <cellStyle name="_적격 _pit면적_제일기획_0727" xfId="6145" xr:uid="{00000000-0005-0000-0000-000020180000}"/>
    <cellStyle name="_적격 _골조견적비교XLS" xfId="6146" xr:uid="{00000000-0005-0000-0000-000021180000}"/>
    <cellStyle name="_적격 _골조견적비교XLS_000실시공최소화방안" xfId="6147" xr:uid="{00000000-0005-0000-0000-000022180000}"/>
    <cellStyle name="_적격 _골조견적비교XLS_000실시공최소화방안_041112공사중지내역" xfId="6148" xr:uid="{00000000-0005-0000-0000-000023180000}"/>
    <cellStyle name="_적격 _골조견적비교XLS_000실시공최소화방안_041112공사중지내역_제일기획_0727" xfId="6149" xr:uid="{00000000-0005-0000-0000-000024180000}"/>
    <cellStyle name="_적격 _골조견적비교XLS_000실시공최소화방안_제일기획_0727" xfId="6150" xr:uid="{00000000-0005-0000-0000-000025180000}"/>
    <cellStyle name="_적격 _골조견적비교XLS_041112공사중지내역" xfId="6151" xr:uid="{00000000-0005-0000-0000-000026180000}"/>
    <cellStyle name="_적격 _골조견적비교XLS_041112공사중지내역_041112공사중지내역" xfId="6152" xr:uid="{00000000-0005-0000-0000-000027180000}"/>
    <cellStyle name="_적격 _골조견적비교XLS_041112공사중지내역_041112공사중지내역_제일기획_0727" xfId="6153" xr:uid="{00000000-0005-0000-0000-000028180000}"/>
    <cellStyle name="_적격 _골조견적비교XLS_041112공사중지내역_제일기획_0727" xfId="6154" xr:uid="{00000000-0005-0000-0000-000029180000}"/>
    <cellStyle name="_적격 _골조견적비교XLS_제일기획_0727" xfId="6155" xr:uid="{00000000-0005-0000-0000-00002A180000}"/>
    <cellStyle name="_적격 _골조분석표(B)" xfId="6156" xr:uid="{00000000-0005-0000-0000-00002B180000}"/>
    <cellStyle name="_적격 _골조분석표(B)_000실시공최소화방안" xfId="6157" xr:uid="{00000000-0005-0000-0000-00002C180000}"/>
    <cellStyle name="_적격 _골조분석표(B)_000실시공최소화방안_041112공사중지내역" xfId="6158" xr:uid="{00000000-0005-0000-0000-00002D180000}"/>
    <cellStyle name="_적격 _골조분석표(B)_000실시공최소화방안_041112공사중지내역_제일기획_0727" xfId="6159" xr:uid="{00000000-0005-0000-0000-00002E180000}"/>
    <cellStyle name="_적격 _골조분석표(B)_000실시공최소화방안_제일기획_0727" xfId="6160" xr:uid="{00000000-0005-0000-0000-00002F180000}"/>
    <cellStyle name="_적격 _골조분석표(B)_041112공사중지내역" xfId="6161" xr:uid="{00000000-0005-0000-0000-000030180000}"/>
    <cellStyle name="_적격 _골조분석표(B)_041112공사중지내역_041112공사중지내역" xfId="6162" xr:uid="{00000000-0005-0000-0000-000031180000}"/>
    <cellStyle name="_적격 _골조분석표(B)_041112공사중지내역_041112공사중지내역_제일기획_0727" xfId="6163" xr:uid="{00000000-0005-0000-0000-000032180000}"/>
    <cellStyle name="_적격 _골조분석표(B)_041112공사중지내역_제일기획_0727" xfId="6164" xr:uid="{00000000-0005-0000-0000-000033180000}"/>
    <cellStyle name="_적격 _골조분석표(B)_제일기획_0727" xfId="6165" xr:uid="{00000000-0005-0000-0000-000034180000}"/>
    <cellStyle name="_적격 _골조사전공사(마전)본사최종" xfId="6166" xr:uid="{00000000-0005-0000-0000-000035180000}"/>
    <cellStyle name="_적격 _골조사전공사(마전)본사최종_000실시공최소화방안" xfId="6167" xr:uid="{00000000-0005-0000-0000-000036180000}"/>
    <cellStyle name="_적격 _골조사전공사(마전)본사최종_000실시공최소화방안_041112공사중지내역" xfId="6168" xr:uid="{00000000-0005-0000-0000-000037180000}"/>
    <cellStyle name="_적격 _골조사전공사(마전)본사최종_000실시공최소화방안_041112공사중지내역_제일기획_0727" xfId="6169" xr:uid="{00000000-0005-0000-0000-000038180000}"/>
    <cellStyle name="_적격 _골조사전공사(마전)본사최종_000실시공최소화방안_제일기획_0727" xfId="6170" xr:uid="{00000000-0005-0000-0000-000039180000}"/>
    <cellStyle name="_적격 _골조사전공사(마전)본사최종_041112공사중지내역" xfId="6171" xr:uid="{00000000-0005-0000-0000-00003A180000}"/>
    <cellStyle name="_적격 _골조사전공사(마전)본사최종_041112공사중지내역_041112공사중지내역" xfId="6172" xr:uid="{00000000-0005-0000-0000-00003B180000}"/>
    <cellStyle name="_적격 _골조사전공사(마전)본사최종_041112공사중지내역_041112공사중지내역_제일기획_0727" xfId="6173" xr:uid="{00000000-0005-0000-0000-00003C180000}"/>
    <cellStyle name="_적격 _골조사전공사(마전)본사최종_041112공사중지내역_제일기획_0727" xfId="6174" xr:uid="{00000000-0005-0000-0000-00003D180000}"/>
    <cellStyle name="_적격 _골조사전공사(마전)본사최종_제일기획_0727" xfId="6175" xr:uid="{00000000-0005-0000-0000-00003E180000}"/>
    <cellStyle name="_적격 _골조사전공사(마전)본사최종-1" xfId="6176" xr:uid="{00000000-0005-0000-0000-00003F180000}"/>
    <cellStyle name="_적격 _골조사전공사(마전)본사최종-1_000실시공최소화방안" xfId="6177" xr:uid="{00000000-0005-0000-0000-000040180000}"/>
    <cellStyle name="_적격 _골조사전공사(마전)본사최종-1_000실시공최소화방안_041112공사중지내역" xfId="6178" xr:uid="{00000000-0005-0000-0000-000041180000}"/>
    <cellStyle name="_적격 _골조사전공사(마전)본사최종-1_000실시공최소화방안_041112공사중지내역_제일기획_0727" xfId="6179" xr:uid="{00000000-0005-0000-0000-000042180000}"/>
    <cellStyle name="_적격 _골조사전공사(마전)본사최종-1_000실시공최소화방안_제일기획_0727" xfId="6180" xr:uid="{00000000-0005-0000-0000-000043180000}"/>
    <cellStyle name="_적격 _골조사전공사(마전)본사최종-1_041112공사중지내역" xfId="6181" xr:uid="{00000000-0005-0000-0000-000044180000}"/>
    <cellStyle name="_적격 _골조사전공사(마전)본사최종-1_041112공사중지내역_041112공사중지내역" xfId="6182" xr:uid="{00000000-0005-0000-0000-000045180000}"/>
    <cellStyle name="_적격 _골조사전공사(마전)본사최종-1_041112공사중지내역_041112공사중지내역_제일기획_0727" xfId="6183" xr:uid="{00000000-0005-0000-0000-000046180000}"/>
    <cellStyle name="_적격 _골조사전공사(마전)본사최종-1_041112공사중지내역_제일기획_0727" xfId="6184" xr:uid="{00000000-0005-0000-0000-000047180000}"/>
    <cellStyle name="_적격 _골조사전공사(마전)본사최종-1_제일기획_0727" xfId="6185" xr:uid="{00000000-0005-0000-0000-000048180000}"/>
    <cellStyle name="_적격 _골조사전공사(옥수)본사최종" xfId="6186" xr:uid="{00000000-0005-0000-0000-000049180000}"/>
    <cellStyle name="_적격 _골조사전공사(옥수)본사최종_000실시공최소화방안" xfId="6187" xr:uid="{00000000-0005-0000-0000-00004A180000}"/>
    <cellStyle name="_적격 _골조사전공사(옥수)본사최종_000실시공최소화방안_041112공사중지내역" xfId="6188" xr:uid="{00000000-0005-0000-0000-00004B180000}"/>
    <cellStyle name="_적격 _골조사전공사(옥수)본사최종_000실시공최소화방안_041112공사중지내역_제일기획_0727" xfId="6189" xr:uid="{00000000-0005-0000-0000-00004C180000}"/>
    <cellStyle name="_적격 _골조사전공사(옥수)본사최종_000실시공최소화방안_제일기획_0727" xfId="6190" xr:uid="{00000000-0005-0000-0000-00004D180000}"/>
    <cellStyle name="_적격 _골조사전공사(옥수)본사최종_041112공사중지내역" xfId="6191" xr:uid="{00000000-0005-0000-0000-00004E180000}"/>
    <cellStyle name="_적격 _골조사전공사(옥수)본사최종_041112공사중지내역_041112공사중지내역" xfId="6192" xr:uid="{00000000-0005-0000-0000-00004F180000}"/>
    <cellStyle name="_적격 _골조사전공사(옥수)본사최종_041112공사중지내역_041112공사중지내역_제일기획_0727" xfId="6193" xr:uid="{00000000-0005-0000-0000-000050180000}"/>
    <cellStyle name="_적격 _골조사전공사(옥수)본사최종_041112공사중지내역_제일기획_0727" xfId="6194" xr:uid="{00000000-0005-0000-0000-000051180000}"/>
    <cellStyle name="_적격 _골조사전공사(옥수)본사최종_제일기획_0727" xfId="6195" xr:uid="{00000000-0005-0000-0000-000052180000}"/>
    <cellStyle name="_적격 _골조사전공사(월계-1)" xfId="6196" xr:uid="{00000000-0005-0000-0000-000053180000}"/>
    <cellStyle name="_적격 _골조사전공사(월계-1)_000실시공최소화방안" xfId="6197" xr:uid="{00000000-0005-0000-0000-000054180000}"/>
    <cellStyle name="_적격 _골조사전공사(월계-1)_000실시공최소화방안_041112공사중지내역" xfId="6198" xr:uid="{00000000-0005-0000-0000-000055180000}"/>
    <cellStyle name="_적격 _골조사전공사(월계-1)_000실시공최소화방안_041112공사중지내역_제일기획_0727" xfId="6199" xr:uid="{00000000-0005-0000-0000-000056180000}"/>
    <cellStyle name="_적격 _골조사전공사(월계-1)_000실시공최소화방안_제일기획_0727" xfId="6200" xr:uid="{00000000-0005-0000-0000-000057180000}"/>
    <cellStyle name="_적격 _골조사전공사(월계-1)_041112공사중지내역" xfId="6201" xr:uid="{00000000-0005-0000-0000-000058180000}"/>
    <cellStyle name="_적격 _골조사전공사(월계-1)_041112공사중지내역_041112공사중지내역" xfId="6202" xr:uid="{00000000-0005-0000-0000-000059180000}"/>
    <cellStyle name="_적격 _골조사전공사(월계-1)_041112공사중지내역_041112공사중지내역_제일기획_0727" xfId="6203" xr:uid="{00000000-0005-0000-0000-00005A180000}"/>
    <cellStyle name="_적격 _골조사전공사(월계-1)_041112공사중지내역_제일기획_0727" xfId="6204" xr:uid="{00000000-0005-0000-0000-00005B180000}"/>
    <cellStyle name="_적격 _골조사전공사(월계-1)_제일기획_0727" xfId="6205" xr:uid="{00000000-0005-0000-0000-00005C180000}"/>
    <cellStyle name="_적격 _골조사전공사(월계-2 PIT+APT)" xfId="6206" xr:uid="{00000000-0005-0000-0000-00005D180000}"/>
    <cellStyle name="_적격 _골조사전공사(월계-2 PIT+APT)_000실시공최소화방안" xfId="6207" xr:uid="{00000000-0005-0000-0000-00005E180000}"/>
    <cellStyle name="_적격 _골조사전공사(월계-2 PIT+APT)_000실시공최소화방안_041112공사중지내역" xfId="6208" xr:uid="{00000000-0005-0000-0000-00005F180000}"/>
    <cellStyle name="_적격 _골조사전공사(월계-2 PIT+APT)_000실시공최소화방안_041112공사중지내역_제일기획_0727" xfId="6209" xr:uid="{00000000-0005-0000-0000-000060180000}"/>
    <cellStyle name="_적격 _골조사전공사(월계-2 PIT+APT)_000실시공최소화방안_제일기획_0727" xfId="6210" xr:uid="{00000000-0005-0000-0000-000061180000}"/>
    <cellStyle name="_적격 _골조사전공사(월계-2 PIT+APT)_041112공사중지내역" xfId="6211" xr:uid="{00000000-0005-0000-0000-000062180000}"/>
    <cellStyle name="_적격 _골조사전공사(월계-2 PIT+APT)_041112공사중지내역_041112공사중지내역" xfId="6212" xr:uid="{00000000-0005-0000-0000-000063180000}"/>
    <cellStyle name="_적격 _골조사전공사(월계-2 PIT+APT)_041112공사중지내역_041112공사중지내역_제일기획_0727" xfId="6213" xr:uid="{00000000-0005-0000-0000-000064180000}"/>
    <cellStyle name="_적격 _골조사전공사(월계-2 PIT+APT)_041112공사중지내역_제일기획_0727" xfId="6214" xr:uid="{00000000-0005-0000-0000-000065180000}"/>
    <cellStyle name="_적격 _골조사전공사(월계-2 PIT+APT)_제일기획_0727" xfId="6215" xr:uid="{00000000-0005-0000-0000-000066180000}"/>
    <cellStyle name="_적격 _골조사전공사(월계-2)" xfId="6216" xr:uid="{00000000-0005-0000-0000-000067180000}"/>
    <cellStyle name="_적격 _골조사전공사(월계-2)_000실시공최소화방안" xfId="6217" xr:uid="{00000000-0005-0000-0000-000068180000}"/>
    <cellStyle name="_적격 _골조사전공사(월계-2)_000실시공최소화방안_041112공사중지내역" xfId="6218" xr:uid="{00000000-0005-0000-0000-000069180000}"/>
    <cellStyle name="_적격 _골조사전공사(월계-2)_000실시공최소화방안_041112공사중지내역_제일기획_0727" xfId="6219" xr:uid="{00000000-0005-0000-0000-00006A180000}"/>
    <cellStyle name="_적격 _골조사전공사(월계-2)_000실시공최소화방안_제일기획_0727" xfId="6220" xr:uid="{00000000-0005-0000-0000-00006B180000}"/>
    <cellStyle name="_적격 _골조사전공사(월계-2)_041112공사중지내역" xfId="6221" xr:uid="{00000000-0005-0000-0000-00006C180000}"/>
    <cellStyle name="_적격 _골조사전공사(월계-2)_041112공사중지내역_041112공사중지내역" xfId="6222" xr:uid="{00000000-0005-0000-0000-00006D180000}"/>
    <cellStyle name="_적격 _골조사전공사(월계-2)_041112공사중지내역_041112공사중지내역_제일기획_0727" xfId="6223" xr:uid="{00000000-0005-0000-0000-00006E180000}"/>
    <cellStyle name="_적격 _골조사전공사(월계-2)_041112공사중지내역_제일기획_0727" xfId="6224" xr:uid="{00000000-0005-0000-0000-00006F180000}"/>
    <cellStyle name="_적격 _골조사전공사(월계-2)_제일기획_0727" xfId="6225" xr:uid="{00000000-0005-0000-0000-000070180000}"/>
    <cellStyle name="_적격 _공사개요(월계)" xfId="6226" xr:uid="{00000000-0005-0000-0000-000071180000}"/>
    <cellStyle name="_적격 _공사개요(월계)_000실시공최소화방안" xfId="6227" xr:uid="{00000000-0005-0000-0000-000072180000}"/>
    <cellStyle name="_적격 _공사개요(월계)_000실시공최소화방안_041112공사중지내역" xfId="6228" xr:uid="{00000000-0005-0000-0000-000073180000}"/>
    <cellStyle name="_적격 _공사개요(월계)_000실시공최소화방안_041112공사중지내역_제일기획_0727" xfId="6229" xr:uid="{00000000-0005-0000-0000-000074180000}"/>
    <cellStyle name="_적격 _공사개요(월계)_000실시공최소화방안_제일기획_0727" xfId="6230" xr:uid="{00000000-0005-0000-0000-000075180000}"/>
    <cellStyle name="_적격 _공사개요(월계)_041112공사중지내역" xfId="6231" xr:uid="{00000000-0005-0000-0000-000076180000}"/>
    <cellStyle name="_적격 _공사개요(월계)_041112공사중지내역_041112공사중지내역" xfId="6232" xr:uid="{00000000-0005-0000-0000-000077180000}"/>
    <cellStyle name="_적격 _공사개요(월계)_041112공사중지내역_041112공사중지내역_제일기획_0727" xfId="6233" xr:uid="{00000000-0005-0000-0000-000078180000}"/>
    <cellStyle name="_적격 _공사개요(월계)_041112공사중지내역_제일기획_0727" xfId="6234" xr:uid="{00000000-0005-0000-0000-000079180000}"/>
    <cellStyle name="_적격 _공사개요(월계)_제일기획_0727" xfId="6235" xr:uid="{00000000-0005-0000-0000-00007A180000}"/>
    <cellStyle name="_적격 _제일기획_0727" xfId="6236" xr:uid="{00000000-0005-0000-0000-00007B180000}"/>
    <cellStyle name="_적격 _집행갑지 " xfId="6237" xr:uid="{00000000-0005-0000-0000-00007C180000}"/>
    <cellStyle name="_적격 _집행갑지 _000실시공최소화방안" xfId="6238" xr:uid="{00000000-0005-0000-0000-00007D180000}"/>
    <cellStyle name="_적격 _집행갑지 _000실시공최소화방안_041112공사중지내역" xfId="6239" xr:uid="{00000000-0005-0000-0000-00007E180000}"/>
    <cellStyle name="_적격 _집행갑지 _000실시공최소화방안_041112공사중지내역_제일기획_0727" xfId="6240" xr:uid="{00000000-0005-0000-0000-00007F180000}"/>
    <cellStyle name="_적격 _집행갑지 _000실시공최소화방안_제일기획_0727" xfId="6241" xr:uid="{00000000-0005-0000-0000-000080180000}"/>
    <cellStyle name="_적격 _집행갑지 _041112공사중지내역" xfId="6242" xr:uid="{00000000-0005-0000-0000-000081180000}"/>
    <cellStyle name="_적격 _집행갑지 _041112공사중지내역_041112공사중지내역" xfId="6243" xr:uid="{00000000-0005-0000-0000-000082180000}"/>
    <cellStyle name="_적격 _집행갑지 _041112공사중지내역_041112공사중지내역_제일기획_0727" xfId="6244" xr:uid="{00000000-0005-0000-0000-000083180000}"/>
    <cellStyle name="_적격 _집행갑지 _041112공사중지내역_제일기획_0727" xfId="6245" xr:uid="{00000000-0005-0000-0000-000084180000}"/>
    <cellStyle name="_적격 _집행갑지 _3.아파트(옥수)" xfId="6246" xr:uid="{00000000-0005-0000-0000-000085180000}"/>
    <cellStyle name="_적격 _집행갑지 _3.아파트(옥수)_000실시공최소화방안" xfId="6247" xr:uid="{00000000-0005-0000-0000-000086180000}"/>
    <cellStyle name="_적격 _집행갑지 _3.아파트(옥수)_000실시공최소화방안_041112공사중지내역" xfId="6248" xr:uid="{00000000-0005-0000-0000-000087180000}"/>
    <cellStyle name="_적격 _집행갑지 _3.아파트(옥수)_000실시공최소화방안_041112공사중지내역_제일기획_0727" xfId="6249" xr:uid="{00000000-0005-0000-0000-000088180000}"/>
    <cellStyle name="_적격 _집행갑지 _3.아파트(옥수)_000실시공최소화방안_제일기획_0727" xfId="6250" xr:uid="{00000000-0005-0000-0000-000089180000}"/>
    <cellStyle name="_적격 _집행갑지 _3.아파트(옥수)_041112공사중지내역" xfId="6251" xr:uid="{00000000-0005-0000-0000-00008A180000}"/>
    <cellStyle name="_적격 _집행갑지 _3.아파트(옥수)_041112공사중지내역_041112공사중지내역" xfId="6252" xr:uid="{00000000-0005-0000-0000-00008B180000}"/>
    <cellStyle name="_적격 _집행갑지 _3.아파트(옥수)_041112공사중지내역_041112공사중지내역_제일기획_0727" xfId="6253" xr:uid="{00000000-0005-0000-0000-00008C180000}"/>
    <cellStyle name="_적격 _집행갑지 _3.아파트(옥수)_041112공사중지내역_제일기획_0727" xfId="6254" xr:uid="{00000000-0005-0000-0000-00008D180000}"/>
    <cellStyle name="_적격 _집행갑지 _3.아파트(옥수)_제일기획_0727" xfId="6255" xr:uid="{00000000-0005-0000-0000-00008E180000}"/>
    <cellStyle name="_적격 _집행갑지 _pit면적" xfId="6256" xr:uid="{00000000-0005-0000-0000-00008F180000}"/>
    <cellStyle name="_적격 _집행갑지 _pit면적_000실시공최소화방안" xfId="6257" xr:uid="{00000000-0005-0000-0000-000090180000}"/>
    <cellStyle name="_적격 _집행갑지 _pit면적_000실시공최소화방안_041112공사중지내역" xfId="6258" xr:uid="{00000000-0005-0000-0000-000091180000}"/>
    <cellStyle name="_적격 _집행갑지 _pit면적_000실시공최소화방안_041112공사중지내역_제일기획_0727" xfId="6259" xr:uid="{00000000-0005-0000-0000-000092180000}"/>
    <cellStyle name="_적격 _집행갑지 _pit면적_000실시공최소화방안_제일기획_0727" xfId="6260" xr:uid="{00000000-0005-0000-0000-000093180000}"/>
    <cellStyle name="_적격 _집행갑지 _pit면적_041112공사중지내역" xfId="6261" xr:uid="{00000000-0005-0000-0000-000094180000}"/>
    <cellStyle name="_적격 _집행갑지 _pit면적_041112공사중지내역_041112공사중지내역" xfId="6262" xr:uid="{00000000-0005-0000-0000-000095180000}"/>
    <cellStyle name="_적격 _집행갑지 _pit면적_041112공사중지내역_041112공사중지내역_제일기획_0727" xfId="6263" xr:uid="{00000000-0005-0000-0000-000096180000}"/>
    <cellStyle name="_적격 _집행갑지 _pit면적_041112공사중지내역_제일기획_0727" xfId="6264" xr:uid="{00000000-0005-0000-0000-000097180000}"/>
    <cellStyle name="_적격 _집행갑지 _pit면적_제일기획_0727" xfId="6265" xr:uid="{00000000-0005-0000-0000-000098180000}"/>
    <cellStyle name="_적격 _집행갑지 _골조견적비교XLS" xfId="6266" xr:uid="{00000000-0005-0000-0000-000099180000}"/>
    <cellStyle name="_적격 _집행갑지 _골조견적비교XLS_000실시공최소화방안" xfId="6267" xr:uid="{00000000-0005-0000-0000-00009A180000}"/>
    <cellStyle name="_적격 _집행갑지 _골조견적비교XLS_000실시공최소화방안_041112공사중지내역" xfId="6268" xr:uid="{00000000-0005-0000-0000-00009B180000}"/>
    <cellStyle name="_적격 _집행갑지 _골조견적비교XLS_000실시공최소화방안_041112공사중지내역_제일기획_0727" xfId="6269" xr:uid="{00000000-0005-0000-0000-00009C180000}"/>
    <cellStyle name="_적격 _집행갑지 _골조견적비교XLS_000실시공최소화방안_제일기획_0727" xfId="6270" xr:uid="{00000000-0005-0000-0000-00009D180000}"/>
    <cellStyle name="_적격 _집행갑지 _골조견적비교XLS_041112공사중지내역" xfId="6271" xr:uid="{00000000-0005-0000-0000-00009E180000}"/>
    <cellStyle name="_적격 _집행갑지 _골조견적비교XLS_041112공사중지내역_041112공사중지내역" xfId="6272" xr:uid="{00000000-0005-0000-0000-00009F180000}"/>
    <cellStyle name="_적격 _집행갑지 _골조견적비교XLS_041112공사중지내역_041112공사중지내역_제일기획_0727" xfId="6273" xr:uid="{00000000-0005-0000-0000-0000A0180000}"/>
    <cellStyle name="_적격 _집행갑지 _골조견적비교XLS_041112공사중지내역_제일기획_0727" xfId="6274" xr:uid="{00000000-0005-0000-0000-0000A1180000}"/>
    <cellStyle name="_적격 _집행갑지 _골조견적비교XLS_제일기획_0727" xfId="6275" xr:uid="{00000000-0005-0000-0000-0000A2180000}"/>
    <cellStyle name="_적격 _집행갑지 _골조분석표(B)" xfId="6276" xr:uid="{00000000-0005-0000-0000-0000A3180000}"/>
    <cellStyle name="_적격 _집행갑지 _골조분석표(B)_000실시공최소화방안" xfId="6277" xr:uid="{00000000-0005-0000-0000-0000A4180000}"/>
    <cellStyle name="_적격 _집행갑지 _골조분석표(B)_000실시공최소화방안_041112공사중지내역" xfId="6278" xr:uid="{00000000-0005-0000-0000-0000A5180000}"/>
    <cellStyle name="_적격 _집행갑지 _골조분석표(B)_000실시공최소화방안_041112공사중지내역_제일기획_0727" xfId="6279" xr:uid="{00000000-0005-0000-0000-0000A6180000}"/>
    <cellStyle name="_적격 _집행갑지 _골조분석표(B)_000실시공최소화방안_제일기획_0727" xfId="6280" xr:uid="{00000000-0005-0000-0000-0000A7180000}"/>
    <cellStyle name="_적격 _집행갑지 _골조분석표(B)_041112공사중지내역" xfId="6281" xr:uid="{00000000-0005-0000-0000-0000A8180000}"/>
    <cellStyle name="_적격 _집행갑지 _골조분석표(B)_041112공사중지내역_041112공사중지내역" xfId="6282" xr:uid="{00000000-0005-0000-0000-0000A9180000}"/>
    <cellStyle name="_적격 _집행갑지 _골조분석표(B)_041112공사중지내역_041112공사중지내역_제일기획_0727" xfId="6283" xr:uid="{00000000-0005-0000-0000-0000AA180000}"/>
    <cellStyle name="_적격 _집행갑지 _골조분석표(B)_041112공사중지내역_제일기획_0727" xfId="6284" xr:uid="{00000000-0005-0000-0000-0000AB180000}"/>
    <cellStyle name="_적격 _집행갑지 _골조분석표(B)_제일기획_0727" xfId="6285" xr:uid="{00000000-0005-0000-0000-0000AC180000}"/>
    <cellStyle name="_적격 _집행갑지 _골조사전공사(마전)본사최종" xfId="6286" xr:uid="{00000000-0005-0000-0000-0000AD180000}"/>
    <cellStyle name="_적격 _집행갑지 _골조사전공사(마전)본사최종_000실시공최소화방안" xfId="6287" xr:uid="{00000000-0005-0000-0000-0000AE180000}"/>
    <cellStyle name="_적격 _집행갑지 _골조사전공사(마전)본사최종_000실시공최소화방안_041112공사중지내역" xfId="6288" xr:uid="{00000000-0005-0000-0000-0000AF180000}"/>
    <cellStyle name="_적격 _집행갑지 _골조사전공사(마전)본사최종_000실시공최소화방안_041112공사중지내역_제일기획_0727" xfId="6289" xr:uid="{00000000-0005-0000-0000-0000B0180000}"/>
    <cellStyle name="_적격 _집행갑지 _골조사전공사(마전)본사최종_000실시공최소화방안_제일기획_0727" xfId="6290" xr:uid="{00000000-0005-0000-0000-0000B1180000}"/>
    <cellStyle name="_적격 _집행갑지 _골조사전공사(마전)본사최종_041112공사중지내역" xfId="6291" xr:uid="{00000000-0005-0000-0000-0000B2180000}"/>
    <cellStyle name="_적격 _집행갑지 _골조사전공사(마전)본사최종_041112공사중지내역_041112공사중지내역" xfId="6292" xr:uid="{00000000-0005-0000-0000-0000B3180000}"/>
    <cellStyle name="_적격 _집행갑지 _골조사전공사(마전)본사최종_041112공사중지내역_041112공사중지내역_제일기획_0727" xfId="6293" xr:uid="{00000000-0005-0000-0000-0000B4180000}"/>
    <cellStyle name="_적격 _집행갑지 _골조사전공사(마전)본사최종_041112공사중지내역_제일기획_0727" xfId="6294" xr:uid="{00000000-0005-0000-0000-0000B5180000}"/>
    <cellStyle name="_적격 _집행갑지 _골조사전공사(마전)본사최종_제일기획_0727" xfId="6295" xr:uid="{00000000-0005-0000-0000-0000B6180000}"/>
    <cellStyle name="_적격 _집행갑지 _골조사전공사(마전)본사최종-1" xfId="6296" xr:uid="{00000000-0005-0000-0000-0000B7180000}"/>
    <cellStyle name="_적격 _집행갑지 _골조사전공사(마전)본사최종-1_000실시공최소화방안" xfId="6297" xr:uid="{00000000-0005-0000-0000-0000B8180000}"/>
    <cellStyle name="_적격 _집행갑지 _골조사전공사(마전)본사최종-1_000실시공최소화방안_041112공사중지내역" xfId="6298" xr:uid="{00000000-0005-0000-0000-0000B9180000}"/>
    <cellStyle name="_적격 _집행갑지 _골조사전공사(마전)본사최종-1_000실시공최소화방안_041112공사중지내역_제일기획_0727" xfId="6299" xr:uid="{00000000-0005-0000-0000-0000BA180000}"/>
    <cellStyle name="_적격 _집행갑지 _골조사전공사(마전)본사최종-1_000실시공최소화방안_제일기획_0727" xfId="6300" xr:uid="{00000000-0005-0000-0000-0000BB180000}"/>
    <cellStyle name="_적격 _집행갑지 _골조사전공사(마전)본사최종-1_041112공사중지내역" xfId="6301" xr:uid="{00000000-0005-0000-0000-0000BC180000}"/>
    <cellStyle name="_적격 _집행갑지 _골조사전공사(마전)본사최종-1_041112공사중지내역_041112공사중지내역" xfId="6302" xr:uid="{00000000-0005-0000-0000-0000BD180000}"/>
    <cellStyle name="_적격 _집행갑지 _골조사전공사(마전)본사최종-1_041112공사중지내역_041112공사중지내역_제일기획_0727" xfId="6303" xr:uid="{00000000-0005-0000-0000-0000BE180000}"/>
    <cellStyle name="_적격 _집행갑지 _골조사전공사(마전)본사최종-1_041112공사중지내역_제일기획_0727" xfId="6304" xr:uid="{00000000-0005-0000-0000-0000BF180000}"/>
    <cellStyle name="_적격 _집행갑지 _골조사전공사(마전)본사최종-1_제일기획_0727" xfId="6305" xr:uid="{00000000-0005-0000-0000-0000C0180000}"/>
    <cellStyle name="_적격 _집행갑지 _골조사전공사(옥수)본사최종" xfId="6306" xr:uid="{00000000-0005-0000-0000-0000C1180000}"/>
    <cellStyle name="_적격 _집행갑지 _골조사전공사(옥수)본사최종_000실시공최소화방안" xfId="6307" xr:uid="{00000000-0005-0000-0000-0000C2180000}"/>
    <cellStyle name="_적격 _집행갑지 _골조사전공사(옥수)본사최종_000실시공최소화방안_041112공사중지내역" xfId="6308" xr:uid="{00000000-0005-0000-0000-0000C3180000}"/>
    <cellStyle name="_적격 _집행갑지 _골조사전공사(옥수)본사최종_000실시공최소화방안_041112공사중지내역_제일기획_0727" xfId="6309" xr:uid="{00000000-0005-0000-0000-0000C4180000}"/>
    <cellStyle name="_적격 _집행갑지 _골조사전공사(옥수)본사최종_000실시공최소화방안_제일기획_0727" xfId="6310" xr:uid="{00000000-0005-0000-0000-0000C5180000}"/>
    <cellStyle name="_적격 _집행갑지 _골조사전공사(옥수)본사최종_041112공사중지내역" xfId="6311" xr:uid="{00000000-0005-0000-0000-0000C6180000}"/>
    <cellStyle name="_적격 _집행갑지 _골조사전공사(옥수)본사최종_041112공사중지내역_041112공사중지내역" xfId="6312" xr:uid="{00000000-0005-0000-0000-0000C7180000}"/>
    <cellStyle name="_적격 _집행갑지 _골조사전공사(옥수)본사최종_041112공사중지내역_041112공사중지내역_제일기획_0727" xfId="6313" xr:uid="{00000000-0005-0000-0000-0000C8180000}"/>
    <cellStyle name="_적격 _집행갑지 _골조사전공사(옥수)본사최종_041112공사중지내역_제일기획_0727" xfId="6314" xr:uid="{00000000-0005-0000-0000-0000C9180000}"/>
    <cellStyle name="_적격 _집행갑지 _골조사전공사(옥수)본사최종_제일기획_0727" xfId="6315" xr:uid="{00000000-0005-0000-0000-0000CA180000}"/>
    <cellStyle name="_적격 _집행갑지 _골조사전공사(월계-1)" xfId="6316" xr:uid="{00000000-0005-0000-0000-0000CB180000}"/>
    <cellStyle name="_적격 _집행갑지 _골조사전공사(월계-1)_000실시공최소화방안" xfId="6317" xr:uid="{00000000-0005-0000-0000-0000CC180000}"/>
    <cellStyle name="_적격 _집행갑지 _골조사전공사(월계-1)_000실시공최소화방안_041112공사중지내역" xfId="6318" xr:uid="{00000000-0005-0000-0000-0000CD180000}"/>
    <cellStyle name="_적격 _집행갑지 _골조사전공사(월계-1)_000실시공최소화방안_041112공사중지내역_제일기획_0727" xfId="6319" xr:uid="{00000000-0005-0000-0000-0000CE180000}"/>
    <cellStyle name="_적격 _집행갑지 _골조사전공사(월계-1)_000실시공최소화방안_제일기획_0727" xfId="6320" xr:uid="{00000000-0005-0000-0000-0000CF180000}"/>
    <cellStyle name="_적격 _집행갑지 _골조사전공사(월계-1)_041112공사중지내역" xfId="6321" xr:uid="{00000000-0005-0000-0000-0000D0180000}"/>
    <cellStyle name="_적격 _집행갑지 _골조사전공사(월계-1)_041112공사중지내역_041112공사중지내역" xfId="6322" xr:uid="{00000000-0005-0000-0000-0000D1180000}"/>
    <cellStyle name="_적격 _집행갑지 _골조사전공사(월계-1)_041112공사중지내역_041112공사중지내역_제일기획_0727" xfId="6323" xr:uid="{00000000-0005-0000-0000-0000D2180000}"/>
    <cellStyle name="_적격 _집행갑지 _골조사전공사(월계-1)_041112공사중지내역_제일기획_0727" xfId="6324" xr:uid="{00000000-0005-0000-0000-0000D3180000}"/>
    <cellStyle name="_적격 _집행갑지 _골조사전공사(월계-1)_제일기획_0727" xfId="6325" xr:uid="{00000000-0005-0000-0000-0000D4180000}"/>
    <cellStyle name="_적격 _집행갑지 _골조사전공사(월계-2 PIT+APT)" xfId="6326" xr:uid="{00000000-0005-0000-0000-0000D5180000}"/>
    <cellStyle name="_적격 _집행갑지 _골조사전공사(월계-2 PIT+APT)_000실시공최소화방안" xfId="6327" xr:uid="{00000000-0005-0000-0000-0000D6180000}"/>
    <cellStyle name="_적격 _집행갑지 _골조사전공사(월계-2 PIT+APT)_000실시공최소화방안_041112공사중지내역" xfId="6328" xr:uid="{00000000-0005-0000-0000-0000D7180000}"/>
    <cellStyle name="_적격 _집행갑지 _골조사전공사(월계-2 PIT+APT)_000실시공최소화방안_041112공사중지내역_제일기획_0727" xfId="6329" xr:uid="{00000000-0005-0000-0000-0000D8180000}"/>
    <cellStyle name="_적격 _집행갑지 _골조사전공사(월계-2 PIT+APT)_000실시공최소화방안_제일기획_0727" xfId="6330" xr:uid="{00000000-0005-0000-0000-0000D9180000}"/>
    <cellStyle name="_적격 _집행갑지 _골조사전공사(월계-2 PIT+APT)_041112공사중지내역" xfId="6331" xr:uid="{00000000-0005-0000-0000-0000DA180000}"/>
    <cellStyle name="_적격 _집행갑지 _골조사전공사(월계-2 PIT+APT)_041112공사중지내역_041112공사중지내역" xfId="6332" xr:uid="{00000000-0005-0000-0000-0000DB180000}"/>
    <cellStyle name="_적격 _집행갑지 _골조사전공사(월계-2 PIT+APT)_041112공사중지내역_041112공사중지내역_제일기획_0727" xfId="6333" xr:uid="{00000000-0005-0000-0000-0000DC180000}"/>
    <cellStyle name="_적격 _집행갑지 _골조사전공사(월계-2 PIT+APT)_041112공사중지내역_제일기획_0727" xfId="6334" xr:uid="{00000000-0005-0000-0000-0000DD180000}"/>
    <cellStyle name="_적격 _집행갑지 _골조사전공사(월계-2 PIT+APT)_제일기획_0727" xfId="6335" xr:uid="{00000000-0005-0000-0000-0000DE180000}"/>
    <cellStyle name="_적격 _집행갑지 _골조사전공사(월계-2)" xfId="6336" xr:uid="{00000000-0005-0000-0000-0000DF180000}"/>
    <cellStyle name="_적격 _집행갑지 _골조사전공사(월계-2)_000실시공최소화방안" xfId="6337" xr:uid="{00000000-0005-0000-0000-0000E0180000}"/>
    <cellStyle name="_적격 _집행갑지 _골조사전공사(월계-2)_000실시공최소화방안_041112공사중지내역" xfId="6338" xr:uid="{00000000-0005-0000-0000-0000E1180000}"/>
    <cellStyle name="_적격 _집행갑지 _골조사전공사(월계-2)_000실시공최소화방안_041112공사중지내역_제일기획_0727" xfId="6339" xr:uid="{00000000-0005-0000-0000-0000E2180000}"/>
    <cellStyle name="_적격 _집행갑지 _골조사전공사(월계-2)_000실시공최소화방안_제일기획_0727" xfId="6340" xr:uid="{00000000-0005-0000-0000-0000E3180000}"/>
    <cellStyle name="_적격 _집행갑지 _골조사전공사(월계-2)_041112공사중지내역" xfId="6341" xr:uid="{00000000-0005-0000-0000-0000E4180000}"/>
    <cellStyle name="_적격 _집행갑지 _골조사전공사(월계-2)_041112공사중지내역_041112공사중지내역" xfId="6342" xr:uid="{00000000-0005-0000-0000-0000E5180000}"/>
    <cellStyle name="_적격 _집행갑지 _골조사전공사(월계-2)_041112공사중지내역_041112공사중지내역_제일기획_0727" xfId="6343" xr:uid="{00000000-0005-0000-0000-0000E6180000}"/>
    <cellStyle name="_적격 _집행갑지 _골조사전공사(월계-2)_041112공사중지내역_제일기획_0727" xfId="6344" xr:uid="{00000000-0005-0000-0000-0000E7180000}"/>
    <cellStyle name="_적격 _집행갑지 _골조사전공사(월계-2)_제일기획_0727" xfId="6345" xr:uid="{00000000-0005-0000-0000-0000E8180000}"/>
    <cellStyle name="_적격 _집행갑지 _공사개요(월계)" xfId="6346" xr:uid="{00000000-0005-0000-0000-0000E9180000}"/>
    <cellStyle name="_적격 _집행갑지 _공사개요(월계)_000실시공최소화방안" xfId="6347" xr:uid="{00000000-0005-0000-0000-0000EA180000}"/>
    <cellStyle name="_적격 _집행갑지 _공사개요(월계)_000실시공최소화방안_041112공사중지내역" xfId="6348" xr:uid="{00000000-0005-0000-0000-0000EB180000}"/>
    <cellStyle name="_적격 _집행갑지 _공사개요(월계)_000실시공최소화방안_041112공사중지내역_제일기획_0727" xfId="6349" xr:uid="{00000000-0005-0000-0000-0000EC180000}"/>
    <cellStyle name="_적격 _집행갑지 _공사개요(월계)_000실시공최소화방안_제일기획_0727" xfId="6350" xr:uid="{00000000-0005-0000-0000-0000ED180000}"/>
    <cellStyle name="_적격 _집행갑지 _공사개요(월계)_041112공사중지내역" xfId="6351" xr:uid="{00000000-0005-0000-0000-0000EE180000}"/>
    <cellStyle name="_적격 _집행갑지 _공사개요(월계)_041112공사중지내역_041112공사중지내역" xfId="6352" xr:uid="{00000000-0005-0000-0000-0000EF180000}"/>
    <cellStyle name="_적격 _집행갑지 _공사개요(월계)_041112공사중지내역_041112공사중지내역_제일기획_0727" xfId="6353" xr:uid="{00000000-0005-0000-0000-0000F0180000}"/>
    <cellStyle name="_적격 _집행갑지 _공사개요(월계)_041112공사중지내역_제일기획_0727" xfId="6354" xr:uid="{00000000-0005-0000-0000-0000F1180000}"/>
    <cellStyle name="_적격 _집행갑지 _공사개요(월계)_제일기획_0727" xfId="6355" xr:uid="{00000000-0005-0000-0000-0000F2180000}"/>
    <cellStyle name="_적격 _집행갑지 _제일기획_0727" xfId="6356" xr:uid="{00000000-0005-0000-0000-0000F3180000}"/>
    <cellStyle name="_적격 _집행갑지 _파일공사(30M)" xfId="6357" xr:uid="{00000000-0005-0000-0000-0000F4180000}"/>
    <cellStyle name="_적격 _집행갑지 _파일공사(30M)_000실시공최소화방안" xfId="6358" xr:uid="{00000000-0005-0000-0000-0000F5180000}"/>
    <cellStyle name="_적격 _집행갑지 _파일공사(30M)_000실시공최소화방안_041112공사중지내역" xfId="6359" xr:uid="{00000000-0005-0000-0000-0000F6180000}"/>
    <cellStyle name="_적격 _집행갑지 _파일공사(30M)_000실시공최소화방안_041112공사중지내역_제일기획_0727" xfId="6360" xr:uid="{00000000-0005-0000-0000-0000F7180000}"/>
    <cellStyle name="_적격 _집행갑지 _파일공사(30M)_000실시공최소화방안_제일기획_0727" xfId="6361" xr:uid="{00000000-0005-0000-0000-0000F8180000}"/>
    <cellStyle name="_적격 _집행갑지 _파일공사(30M)_041112공사중지내역" xfId="6362" xr:uid="{00000000-0005-0000-0000-0000F9180000}"/>
    <cellStyle name="_적격 _집행갑지 _파일공사(30M)_041112공사중지내역_041112공사중지내역" xfId="6363" xr:uid="{00000000-0005-0000-0000-0000FA180000}"/>
    <cellStyle name="_적격 _집행갑지 _파일공사(30M)_041112공사중지내역_041112공사중지내역_제일기획_0727" xfId="6364" xr:uid="{00000000-0005-0000-0000-0000FB180000}"/>
    <cellStyle name="_적격 _집행갑지 _파일공사(30M)_041112공사중지내역_제일기획_0727" xfId="6365" xr:uid="{00000000-0005-0000-0000-0000FC180000}"/>
    <cellStyle name="_적격 _집행갑지 _파일공사(30M)_제일기획_0727" xfId="6366" xr:uid="{00000000-0005-0000-0000-0000FD180000}"/>
    <cellStyle name="_적격 _집행갑지 _파일사전공사본사최종" xfId="6367" xr:uid="{00000000-0005-0000-0000-0000FE180000}"/>
    <cellStyle name="_적격 _집행갑지 _파일사전공사본사최종_000실시공최소화방안" xfId="6368" xr:uid="{00000000-0005-0000-0000-0000FF180000}"/>
    <cellStyle name="_적격 _집행갑지 _파일사전공사본사최종_000실시공최소화방안_041112공사중지내역" xfId="6369" xr:uid="{00000000-0005-0000-0000-000000190000}"/>
    <cellStyle name="_적격 _집행갑지 _파일사전공사본사최종_000실시공최소화방안_041112공사중지내역_제일기획_0727" xfId="6370" xr:uid="{00000000-0005-0000-0000-000001190000}"/>
    <cellStyle name="_적격 _집행갑지 _파일사전공사본사최종_000실시공최소화방안_제일기획_0727" xfId="6371" xr:uid="{00000000-0005-0000-0000-000002190000}"/>
    <cellStyle name="_적격 _집행갑지 _파일사전공사본사최종_041112공사중지내역" xfId="6372" xr:uid="{00000000-0005-0000-0000-000003190000}"/>
    <cellStyle name="_적격 _집행갑지 _파일사전공사본사최종_041112공사중지내역_041112공사중지내역" xfId="6373" xr:uid="{00000000-0005-0000-0000-000004190000}"/>
    <cellStyle name="_적격 _집행갑지 _파일사전공사본사최종_041112공사중지내역_041112공사중지내역_제일기획_0727" xfId="6374" xr:uid="{00000000-0005-0000-0000-000005190000}"/>
    <cellStyle name="_적격 _집행갑지 _파일사전공사본사최종_041112공사중지내역_제일기획_0727" xfId="6375" xr:uid="{00000000-0005-0000-0000-000006190000}"/>
    <cellStyle name="_적격 _집행갑지 _파일사전공사본사최종_제일기획_0727" xfId="6376" xr:uid="{00000000-0005-0000-0000-000007190000}"/>
    <cellStyle name="_적격 _파일공사(30M)" xfId="6377" xr:uid="{00000000-0005-0000-0000-000008190000}"/>
    <cellStyle name="_적격 _파일공사(30M)_000실시공최소화방안" xfId="6378" xr:uid="{00000000-0005-0000-0000-000009190000}"/>
    <cellStyle name="_적격 _파일공사(30M)_000실시공최소화방안_041112공사중지내역" xfId="6379" xr:uid="{00000000-0005-0000-0000-00000A190000}"/>
    <cellStyle name="_적격 _파일공사(30M)_000실시공최소화방안_041112공사중지내역_제일기획_0727" xfId="6380" xr:uid="{00000000-0005-0000-0000-00000B190000}"/>
    <cellStyle name="_적격 _파일공사(30M)_000실시공최소화방안_제일기획_0727" xfId="6381" xr:uid="{00000000-0005-0000-0000-00000C190000}"/>
    <cellStyle name="_적격 _파일공사(30M)_041112공사중지내역" xfId="6382" xr:uid="{00000000-0005-0000-0000-00000D190000}"/>
    <cellStyle name="_적격 _파일공사(30M)_041112공사중지내역_041112공사중지내역" xfId="6383" xr:uid="{00000000-0005-0000-0000-00000E190000}"/>
    <cellStyle name="_적격 _파일공사(30M)_041112공사중지내역_041112공사중지내역_제일기획_0727" xfId="6384" xr:uid="{00000000-0005-0000-0000-00000F190000}"/>
    <cellStyle name="_적격 _파일공사(30M)_041112공사중지내역_제일기획_0727" xfId="6385" xr:uid="{00000000-0005-0000-0000-000010190000}"/>
    <cellStyle name="_적격 _파일공사(30M)_제일기획_0727" xfId="6386" xr:uid="{00000000-0005-0000-0000-000011190000}"/>
    <cellStyle name="_적격 _파일사전공사본사최종" xfId="6387" xr:uid="{00000000-0005-0000-0000-000012190000}"/>
    <cellStyle name="_적격 _파일사전공사본사최종_000실시공최소화방안" xfId="6388" xr:uid="{00000000-0005-0000-0000-000013190000}"/>
    <cellStyle name="_적격 _파일사전공사본사최종_000실시공최소화방안_041112공사중지내역" xfId="6389" xr:uid="{00000000-0005-0000-0000-000014190000}"/>
    <cellStyle name="_적격 _파일사전공사본사최종_000실시공최소화방안_041112공사중지내역_제일기획_0727" xfId="6390" xr:uid="{00000000-0005-0000-0000-000015190000}"/>
    <cellStyle name="_적격 _파일사전공사본사최종_000실시공최소화방안_제일기획_0727" xfId="6391" xr:uid="{00000000-0005-0000-0000-000016190000}"/>
    <cellStyle name="_적격 _파일사전공사본사최종_041112공사중지내역" xfId="6392" xr:uid="{00000000-0005-0000-0000-000017190000}"/>
    <cellStyle name="_적격 _파일사전공사본사최종_041112공사중지내역_041112공사중지내역" xfId="6393" xr:uid="{00000000-0005-0000-0000-000018190000}"/>
    <cellStyle name="_적격 _파일사전공사본사최종_041112공사중지내역_041112공사중지내역_제일기획_0727" xfId="6394" xr:uid="{00000000-0005-0000-0000-000019190000}"/>
    <cellStyle name="_적격 _파일사전공사본사최종_041112공사중지내역_제일기획_0727" xfId="6395" xr:uid="{00000000-0005-0000-0000-00001A190000}"/>
    <cellStyle name="_적격 _파일사전공사본사최종_제일기획_0727" xfId="6396" xr:uid="{00000000-0005-0000-0000-00001B190000}"/>
    <cellStyle name="_적격(화산) " xfId="6397" xr:uid="{00000000-0005-0000-0000-00001C190000}"/>
    <cellStyle name="_적격(화산) _000실시공최소화방안" xfId="6398" xr:uid="{00000000-0005-0000-0000-00001D190000}"/>
    <cellStyle name="_적격(화산) _000실시공최소화방안_041112공사중지내역" xfId="6399" xr:uid="{00000000-0005-0000-0000-00001E190000}"/>
    <cellStyle name="_적격(화산) _000실시공최소화방안_041112공사중지내역_제일기획_0727" xfId="6400" xr:uid="{00000000-0005-0000-0000-00001F190000}"/>
    <cellStyle name="_적격(화산) _000실시공최소화방안_제일기획_0727" xfId="6401" xr:uid="{00000000-0005-0000-0000-000020190000}"/>
    <cellStyle name="_적격(화산) _041112공사중지내역" xfId="6402" xr:uid="{00000000-0005-0000-0000-000021190000}"/>
    <cellStyle name="_적격(화산) _041112공사중지내역_041112공사중지내역" xfId="6403" xr:uid="{00000000-0005-0000-0000-000022190000}"/>
    <cellStyle name="_적격(화산) _041112공사중지내역_041112공사중지내역_제일기획_0727" xfId="6404" xr:uid="{00000000-0005-0000-0000-000023190000}"/>
    <cellStyle name="_적격(화산) _041112공사중지내역_제일기획_0727" xfId="6405" xr:uid="{00000000-0005-0000-0000-000024190000}"/>
    <cellStyle name="_적격(화산) _3.아파트(옥수)" xfId="6406" xr:uid="{00000000-0005-0000-0000-000025190000}"/>
    <cellStyle name="_적격(화산) _3.아파트(옥수)_000실시공최소화방안" xfId="6407" xr:uid="{00000000-0005-0000-0000-000026190000}"/>
    <cellStyle name="_적격(화산) _3.아파트(옥수)_000실시공최소화방안_041112공사중지내역" xfId="6408" xr:uid="{00000000-0005-0000-0000-000027190000}"/>
    <cellStyle name="_적격(화산) _3.아파트(옥수)_000실시공최소화방안_041112공사중지내역_제일기획_0727" xfId="6409" xr:uid="{00000000-0005-0000-0000-000028190000}"/>
    <cellStyle name="_적격(화산) _3.아파트(옥수)_000실시공최소화방안_제일기획_0727" xfId="6410" xr:uid="{00000000-0005-0000-0000-000029190000}"/>
    <cellStyle name="_적격(화산) _3.아파트(옥수)_041112공사중지내역" xfId="6411" xr:uid="{00000000-0005-0000-0000-00002A190000}"/>
    <cellStyle name="_적격(화산) _3.아파트(옥수)_041112공사중지내역_041112공사중지내역" xfId="6412" xr:uid="{00000000-0005-0000-0000-00002B190000}"/>
    <cellStyle name="_적격(화산) _3.아파트(옥수)_041112공사중지내역_041112공사중지내역_제일기획_0727" xfId="6413" xr:uid="{00000000-0005-0000-0000-00002C190000}"/>
    <cellStyle name="_적격(화산) _3.아파트(옥수)_041112공사중지내역_제일기획_0727" xfId="6414" xr:uid="{00000000-0005-0000-0000-00002D190000}"/>
    <cellStyle name="_적격(화산) _3.아파트(옥수)_제일기획_0727" xfId="6415" xr:uid="{00000000-0005-0000-0000-00002E190000}"/>
    <cellStyle name="_적격(화산) _pit면적" xfId="6416" xr:uid="{00000000-0005-0000-0000-00002F190000}"/>
    <cellStyle name="_적격(화산) _pit면적_000실시공최소화방안" xfId="6417" xr:uid="{00000000-0005-0000-0000-000030190000}"/>
    <cellStyle name="_적격(화산) _pit면적_000실시공최소화방안_041112공사중지내역" xfId="6418" xr:uid="{00000000-0005-0000-0000-000031190000}"/>
    <cellStyle name="_적격(화산) _pit면적_000실시공최소화방안_041112공사중지내역_제일기획_0727" xfId="6419" xr:uid="{00000000-0005-0000-0000-000032190000}"/>
    <cellStyle name="_적격(화산) _pit면적_000실시공최소화방안_제일기획_0727" xfId="6420" xr:uid="{00000000-0005-0000-0000-000033190000}"/>
    <cellStyle name="_적격(화산) _pit면적_041112공사중지내역" xfId="6421" xr:uid="{00000000-0005-0000-0000-000034190000}"/>
    <cellStyle name="_적격(화산) _pit면적_041112공사중지내역_041112공사중지내역" xfId="6422" xr:uid="{00000000-0005-0000-0000-000035190000}"/>
    <cellStyle name="_적격(화산) _pit면적_041112공사중지내역_041112공사중지내역_제일기획_0727" xfId="6423" xr:uid="{00000000-0005-0000-0000-000036190000}"/>
    <cellStyle name="_적격(화산) _pit면적_041112공사중지내역_제일기획_0727" xfId="6424" xr:uid="{00000000-0005-0000-0000-000037190000}"/>
    <cellStyle name="_적격(화산) _pit면적_제일기획_0727" xfId="6425" xr:uid="{00000000-0005-0000-0000-000038190000}"/>
    <cellStyle name="_적격(화산) _검암2차사전공사(본사검토) " xfId="6426" xr:uid="{00000000-0005-0000-0000-000039190000}"/>
    <cellStyle name="_적격(화산) _검암2차사전공사(본사검토) _000실시공최소화방안" xfId="6427" xr:uid="{00000000-0005-0000-0000-00003A190000}"/>
    <cellStyle name="_적격(화산) _검암2차사전공사(본사검토) _000실시공최소화방안_041112공사중지내역" xfId="6428" xr:uid="{00000000-0005-0000-0000-00003B190000}"/>
    <cellStyle name="_적격(화산) _검암2차사전공사(본사검토) _000실시공최소화방안_041112공사중지내역_제일기획_0727" xfId="6429" xr:uid="{00000000-0005-0000-0000-00003C190000}"/>
    <cellStyle name="_적격(화산) _검암2차사전공사(본사검토) _000실시공최소화방안_제일기획_0727" xfId="6430" xr:uid="{00000000-0005-0000-0000-00003D190000}"/>
    <cellStyle name="_적격(화산) _검암2차사전공사(본사검토) _041112공사중지내역" xfId="6431" xr:uid="{00000000-0005-0000-0000-00003E190000}"/>
    <cellStyle name="_적격(화산) _검암2차사전공사(본사검토) _041112공사중지내역_041112공사중지내역" xfId="6432" xr:uid="{00000000-0005-0000-0000-00003F190000}"/>
    <cellStyle name="_적격(화산) _검암2차사전공사(본사검토) _041112공사중지내역_041112공사중지내역_제일기획_0727" xfId="6433" xr:uid="{00000000-0005-0000-0000-000040190000}"/>
    <cellStyle name="_적격(화산) _검암2차사전공사(본사검토) _041112공사중지내역_제일기획_0727" xfId="6434" xr:uid="{00000000-0005-0000-0000-000041190000}"/>
    <cellStyle name="_적격(화산) _검암2차사전공사(본사검토) _3.아파트(옥수)" xfId="6435" xr:uid="{00000000-0005-0000-0000-000042190000}"/>
    <cellStyle name="_적격(화산) _검암2차사전공사(본사검토) _3.아파트(옥수)_000실시공최소화방안" xfId="6436" xr:uid="{00000000-0005-0000-0000-000043190000}"/>
    <cellStyle name="_적격(화산) _검암2차사전공사(본사검토) _3.아파트(옥수)_000실시공최소화방안_041112공사중지내역" xfId="6437" xr:uid="{00000000-0005-0000-0000-000044190000}"/>
    <cellStyle name="_적격(화산) _검암2차사전공사(본사검토) _3.아파트(옥수)_000실시공최소화방안_041112공사중지내역_제일기획_0727" xfId="6438" xr:uid="{00000000-0005-0000-0000-000045190000}"/>
    <cellStyle name="_적격(화산) _검암2차사전공사(본사검토) _3.아파트(옥수)_000실시공최소화방안_제일기획_0727" xfId="6439" xr:uid="{00000000-0005-0000-0000-000046190000}"/>
    <cellStyle name="_적격(화산) _검암2차사전공사(본사검토) _3.아파트(옥수)_041112공사중지내역" xfId="6440" xr:uid="{00000000-0005-0000-0000-000047190000}"/>
    <cellStyle name="_적격(화산) _검암2차사전공사(본사검토) _3.아파트(옥수)_041112공사중지내역_041112공사중지내역" xfId="6441" xr:uid="{00000000-0005-0000-0000-000048190000}"/>
    <cellStyle name="_적격(화산) _검암2차사전공사(본사검토) _3.아파트(옥수)_041112공사중지내역_041112공사중지내역_제일기획_0727" xfId="6442" xr:uid="{00000000-0005-0000-0000-000049190000}"/>
    <cellStyle name="_적격(화산) _검암2차사전공사(본사검토) _3.아파트(옥수)_041112공사중지내역_제일기획_0727" xfId="6443" xr:uid="{00000000-0005-0000-0000-00004A190000}"/>
    <cellStyle name="_적격(화산) _검암2차사전공사(본사검토) _3.아파트(옥수)_제일기획_0727" xfId="6444" xr:uid="{00000000-0005-0000-0000-00004B190000}"/>
    <cellStyle name="_적격(화산) _검암2차사전공사(본사검토) _pit면적" xfId="6445" xr:uid="{00000000-0005-0000-0000-00004C190000}"/>
    <cellStyle name="_적격(화산) _검암2차사전공사(본사검토) _pit면적_000실시공최소화방안" xfId="6446" xr:uid="{00000000-0005-0000-0000-00004D190000}"/>
    <cellStyle name="_적격(화산) _검암2차사전공사(본사검토) _pit면적_000실시공최소화방안_041112공사중지내역" xfId="6447" xr:uid="{00000000-0005-0000-0000-00004E190000}"/>
    <cellStyle name="_적격(화산) _검암2차사전공사(본사검토) _pit면적_000실시공최소화방안_041112공사중지내역_제일기획_0727" xfId="6448" xr:uid="{00000000-0005-0000-0000-00004F190000}"/>
    <cellStyle name="_적격(화산) _검암2차사전공사(본사검토) _pit면적_000실시공최소화방안_제일기획_0727" xfId="6449" xr:uid="{00000000-0005-0000-0000-000050190000}"/>
    <cellStyle name="_적격(화산) _검암2차사전공사(본사검토) _pit면적_041112공사중지내역" xfId="6450" xr:uid="{00000000-0005-0000-0000-000051190000}"/>
    <cellStyle name="_적격(화산) _검암2차사전공사(본사검토) _pit면적_041112공사중지내역_041112공사중지내역" xfId="6451" xr:uid="{00000000-0005-0000-0000-000052190000}"/>
    <cellStyle name="_적격(화산) _검암2차사전공사(본사검토) _pit면적_041112공사중지내역_041112공사중지내역_제일기획_0727" xfId="6452" xr:uid="{00000000-0005-0000-0000-000053190000}"/>
    <cellStyle name="_적격(화산) _검암2차사전공사(본사검토) _pit면적_041112공사중지내역_제일기획_0727" xfId="6453" xr:uid="{00000000-0005-0000-0000-000054190000}"/>
    <cellStyle name="_적격(화산) _검암2차사전공사(본사검토) _pit면적_제일기획_0727" xfId="6454" xr:uid="{00000000-0005-0000-0000-000055190000}"/>
    <cellStyle name="_적격(화산) _검암2차사전공사(본사검토) _골조견적비교XLS" xfId="6455" xr:uid="{00000000-0005-0000-0000-000056190000}"/>
    <cellStyle name="_적격(화산) _검암2차사전공사(본사검토) _골조견적비교XLS_000실시공최소화방안" xfId="6456" xr:uid="{00000000-0005-0000-0000-000057190000}"/>
    <cellStyle name="_적격(화산) _검암2차사전공사(본사검토) _골조견적비교XLS_000실시공최소화방안_041112공사중지내역" xfId="6457" xr:uid="{00000000-0005-0000-0000-000058190000}"/>
    <cellStyle name="_적격(화산) _검암2차사전공사(본사검토) _골조견적비교XLS_000실시공최소화방안_041112공사중지내역_제일기획_0727" xfId="6458" xr:uid="{00000000-0005-0000-0000-000059190000}"/>
    <cellStyle name="_적격(화산) _검암2차사전공사(본사검토) _골조견적비교XLS_000실시공최소화방안_제일기획_0727" xfId="6459" xr:uid="{00000000-0005-0000-0000-00005A190000}"/>
    <cellStyle name="_적격(화산) _검암2차사전공사(본사검토) _골조견적비교XLS_041112공사중지내역" xfId="6460" xr:uid="{00000000-0005-0000-0000-00005B190000}"/>
    <cellStyle name="_적격(화산) _검암2차사전공사(본사검토) _골조견적비교XLS_041112공사중지내역_041112공사중지내역" xfId="6461" xr:uid="{00000000-0005-0000-0000-00005C190000}"/>
    <cellStyle name="_적격(화산) _검암2차사전공사(본사검토) _골조견적비교XLS_041112공사중지내역_041112공사중지내역_제일기획_0727" xfId="6462" xr:uid="{00000000-0005-0000-0000-00005D190000}"/>
    <cellStyle name="_적격(화산) _검암2차사전공사(본사검토) _골조견적비교XLS_041112공사중지내역_제일기획_0727" xfId="6463" xr:uid="{00000000-0005-0000-0000-00005E190000}"/>
    <cellStyle name="_적격(화산) _검암2차사전공사(본사검토) _골조견적비교XLS_제일기획_0727" xfId="6464" xr:uid="{00000000-0005-0000-0000-00005F190000}"/>
    <cellStyle name="_적격(화산) _검암2차사전공사(본사검토) _골조분석표(B)" xfId="6465" xr:uid="{00000000-0005-0000-0000-000060190000}"/>
    <cellStyle name="_적격(화산) _검암2차사전공사(본사검토) _골조분석표(B)_000실시공최소화방안" xfId="6466" xr:uid="{00000000-0005-0000-0000-000061190000}"/>
    <cellStyle name="_적격(화산) _검암2차사전공사(본사검토) _골조분석표(B)_000실시공최소화방안_041112공사중지내역" xfId="6467" xr:uid="{00000000-0005-0000-0000-000062190000}"/>
    <cellStyle name="_적격(화산) _검암2차사전공사(본사검토) _골조분석표(B)_000실시공최소화방안_041112공사중지내역_제일기획_0727" xfId="6468" xr:uid="{00000000-0005-0000-0000-000063190000}"/>
    <cellStyle name="_적격(화산) _검암2차사전공사(본사검토) _골조분석표(B)_000실시공최소화방안_제일기획_0727" xfId="6469" xr:uid="{00000000-0005-0000-0000-000064190000}"/>
    <cellStyle name="_적격(화산) _검암2차사전공사(본사검토) _골조분석표(B)_041112공사중지내역" xfId="6470" xr:uid="{00000000-0005-0000-0000-000065190000}"/>
    <cellStyle name="_적격(화산) _검암2차사전공사(본사검토) _골조분석표(B)_041112공사중지내역_041112공사중지내역" xfId="6471" xr:uid="{00000000-0005-0000-0000-000066190000}"/>
    <cellStyle name="_적격(화산) _검암2차사전공사(본사검토) _골조분석표(B)_041112공사중지내역_041112공사중지내역_제일기획_0727" xfId="6472" xr:uid="{00000000-0005-0000-0000-000067190000}"/>
    <cellStyle name="_적격(화산) _검암2차사전공사(본사검토) _골조분석표(B)_041112공사중지내역_제일기획_0727" xfId="6473" xr:uid="{00000000-0005-0000-0000-000068190000}"/>
    <cellStyle name="_적격(화산) _검암2차사전공사(본사검토) _골조분석표(B)_제일기획_0727" xfId="6474" xr:uid="{00000000-0005-0000-0000-000069190000}"/>
    <cellStyle name="_적격(화산) _검암2차사전공사(본사검토) _골조사전공사(마전)본사최종" xfId="6475" xr:uid="{00000000-0005-0000-0000-00006A190000}"/>
    <cellStyle name="_적격(화산) _검암2차사전공사(본사검토) _골조사전공사(마전)본사최종_000실시공최소화방안" xfId="6476" xr:uid="{00000000-0005-0000-0000-00006B190000}"/>
    <cellStyle name="_적격(화산) _검암2차사전공사(본사검토) _골조사전공사(마전)본사최종_000실시공최소화방안_041112공사중지내역" xfId="6477" xr:uid="{00000000-0005-0000-0000-00006C190000}"/>
    <cellStyle name="_적격(화산) _검암2차사전공사(본사검토) _골조사전공사(마전)본사최종_000실시공최소화방안_041112공사중지내역_제일기획_0727" xfId="6478" xr:uid="{00000000-0005-0000-0000-00006D190000}"/>
    <cellStyle name="_적격(화산) _검암2차사전공사(본사검토) _골조사전공사(마전)본사최종_000실시공최소화방안_제일기획_0727" xfId="6479" xr:uid="{00000000-0005-0000-0000-00006E190000}"/>
    <cellStyle name="_적격(화산) _검암2차사전공사(본사검토) _골조사전공사(마전)본사최종_041112공사중지내역" xfId="6480" xr:uid="{00000000-0005-0000-0000-00006F190000}"/>
    <cellStyle name="_적격(화산) _검암2차사전공사(본사검토) _골조사전공사(마전)본사최종_041112공사중지내역_041112공사중지내역" xfId="6481" xr:uid="{00000000-0005-0000-0000-000070190000}"/>
    <cellStyle name="_적격(화산) _검암2차사전공사(본사검토) _골조사전공사(마전)본사최종_041112공사중지내역_041112공사중지내역_제일기획_0727" xfId="6482" xr:uid="{00000000-0005-0000-0000-000071190000}"/>
    <cellStyle name="_적격(화산) _검암2차사전공사(본사검토) _골조사전공사(마전)본사최종_041112공사중지내역_제일기획_0727" xfId="6483" xr:uid="{00000000-0005-0000-0000-000072190000}"/>
    <cellStyle name="_적격(화산) _검암2차사전공사(본사검토) _골조사전공사(마전)본사최종_제일기획_0727" xfId="6484" xr:uid="{00000000-0005-0000-0000-000073190000}"/>
    <cellStyle name="_적격(화산) _검암2차사전공사(본사검토) _골조사전공사(마전)본사최종-1" xfId="6485" xr:uid="{00000000-0005-0000-0000-000074190000}"/>
    <cellStyle name="_적격(화산) _검암2차사전공사(본사검토) _골조사전공사(마전)본사최종-1_000실시공최소화방안" xfId="6486" xr:uid="{00000000-0005-0000-0000-000075190000}"/>
    <cellStyle name="_적격(화산) _검암2차사전공사(본사검토) _골조사전공사(마전)본사최종-1_000실시공최소화방안_041112공사중지내역" xfId="6487" xr:uid="{00000000-0005-0000-0000-000076190000}"/>
    <cellStyle name="_적격(화산) _검암2차사전공사(본사검토) _골조사전공사(마전)본사최종-1_000실시공최소화방안_041112공사중지내역_제일기획_0727" xfId="6488" xr:uid="{00000000-0005-0000-0000-000077190000}"/>
    <cellStyle name="_적격(화산) _검암2차사전공사(본사검토) _골조사전공사(마전)본사최종-1_000실시공최소화방안_제일기획_0727" xfId="6489" xr:uid="{00000000-0005-0000-0000-000078190000}"/>
    <cellStyle name="_적격(화산) _검암2차사전공사(본사검토) _골조사전공사(마전)본사최종-1_041112공사중지내역" xfId="6490" xr:uid="{00000000-0005-0000-0000-000079190000}"/>
    <cellStyle name="_적격(화산) _검암2차사전공사(본사검토) _골조사전공사(마전)본사최종-1_041112공사중지내역_041112공사중지내역" xfId="6491" xr:uid="{00000000-0005-0000-0000-00007A190000}"/>
    <cellStyle name="_적격(화산) _검암2차사전공사(본사검토) _골조사전공사(마전)본사최종-1_041112공사중지내역_041112공사중지내역_제일기획_0727" xfId="6492" xr:uid="{00000000-0005-0000-0000-00007B190000}"/>
    <cellStyle name="_적격(화산) _검암2차사전공사(본사검토) _골조사전공사(마전)본사최종-1_041112공사중지내역_제일기획_0727" xfId="6493" xr:uid="{00000000-0005-0000-0000-00007C190000}"/>
    <cellStyle name="_적격(화산) _검암2차사전공사(본사검토) _골조사전공사(마전)본사최종-1_제일기획_0727" xfId="6494" xr:uid="{00000000-0005-0000-0000-00007D190000}"/>
    <cellStyle name="_적격(화산) _검암2차사전공사(본사검토) _골조사전공사(옥수)본사최종" xfId="6495" xr:uid="{00000000-0005-0000-0000-00007E190000}"/>
    <cellStyle name="_적격(화산) _검암2차사전공사(본사검토) _골조사전공사(옥수)본사최종_000실시공최소화방안" xfId="6496" xr:uid="{00000000-0005-0000-0000-00007F190000}"/>
    <cellStyle name="_적격(화산) _검암2차사전공사(본사검토) _골조사전공사(옥수)본사최종_000실시공최소화방안_041112공사중지내역" xfId="6497" xr:uid="{00000000-0005-0000-0000-000080190000}"/>
    <cellStyle name="_적격(화산) _검암2차사전공사(본사검토) _골조사전공사(옥수)본사최종_000실시공최소화방안_041112공사중지내역_제일기획_0727" xfId="6498" xr:uid="{00000000-0005-0000-0000-000081190000}"/>
    <cellStyle name="_적격(화산) _검암2차사전공사(본사검토) _골조사전공사(옥수)본사최종_000실시공최소화방안_제일기획_0727" xfId="6499" xr:uid="{00000000-0005-0000-0000-000082190000}"/>
    <cellStyle name="_적격(화산) _검암2차사전공사(본사검토) _골조사전공사(옥수)본사최종_041112공사중지내역" xfId="6500" xr:uid="{00000000-0005-0000-0000-000083190000}"/>
    <cellStyle name="_적격(화산) _검암2차사전공사(본사검토) _골조사전공사(옥수)본사최종_041112공사중지내역_041112공사중지내역" xfId="6501" xr:uid="{00000000-0005-0000-0000-000084190000}"/>
    <cellStyle name="_적격(화산) _검암2차사전공사(본사검토) _골조사전공사(옥수)본사최종_041112공사중지내역_041112공사중지내역_제일기획_0727" xfId="6502" xr:uid="{00000000-0005-0000-0000-000085190000}"/>
    <cellStyle name="_적격(화산) _검암2차사전공사(본사검토) _골조사전공사(옥수)본사최종_041112공사중지내역_제일기획_0727" xfId="6503" xr:uid="{00000000-0005-0000-0000-000086190000}"/>
    <cellStyle name="_적격(화산) _검암2차사전공사(본사검토) _골조사전공사(옥수)본사최종_제일기획_0727" xfId="6504" xr:uid="{00000000-0005-0000-0000-000087190000}"/>
    <cellStyle name="_적격(화산) _검암2차사전공사(본사검토) _골조사전공사(월계-1)" xfId="6505" xr:uid="{00000000-0005-0000-0000-000088190000}"/>
    <cellStyle name="_적격(화산) _검암2차사전공사(본사검토) _골조사전공사(월계-1)_000실시공최소화방안" xfId="6506" xr:uid="{00000000-0005-0000-0000-000089190000}"/>
    <cellStyle name="_적격(화산) _검암2차사전공사(본사검토) _골조사전공사(월계-1)_000실시공최소화방안_041112공사중지내역" xfId="6507" xr:uid="{00000000-0005-0000-0000-00008A190000}"/>
    <cellStyle name="_적격(화산) _검암2차사전공사(본사검토) _골조사전공사(월계-1)_000실시공최소화방안_041112공사중지내역_제일기획_0727" xfId="6508" xr:uid="{00000000-0005-0000-0000-00008B190000}"/>
    <cellStyle name="_적격(화산) _검암2차사전공사(본사검토) _골조사전공사(월계-1)_000실시공최소화방안_제일기획_0727" xfId="6509" xr:uid="{00000000-0005-0000-0000-00008C190000}"/>
    <cellStyle name="_적격(화산) _검암2차사전공사(본사검토) _골조사전공사(월계-1)_041112공사중지내역" xfId="6510" xr:uid="{00000000-0005-0000-0000-00008D190000}"/>
    <cellStyle name="_적격(화산) _검암2차사전공사(본사검토) _골조사전공사(월계-1)_041112공사중지내역_041112공사중지내역" xfId="6511" xr:uid="{00000000-0005-0000-0000-00008E190000}"/>
    <cellStyle name="_적격(화산) _검암2차사전공사(본사검토) _골조사전공사(월계-1)_041112공사중지내역_041112공사중지내역_제일기획_0727" xfId="6512" xr:uid="{00000000-0005-0000-0000-00008F190000}"/>
    <cellStyle name="_적격(화산) _검암2차사전공사(본사검토) _골조사전공사(월계-1)_041112공사중지내역_제일기획_0727" xfId="6513" xr:uid="{00000000-0005-0000-0000-000090190000}"/>
    <cellStyle name="_적격(화산) _검암2차사전공사(본사검토) _골조사전공사(월계-1)_제일기획_0727" xfId="6514" xr:uid="{00000000-0005-0000-0000-000091190000}"/>
    <cellStyle name="_적격(화산) _검암2차사전공사(본사검토) _골조사전공사(월계-2 PIT+APT)" xfId="6515" xr:uid="{00000000-0005-0000-0000-000092190000}"/>
    <cellStyle name="_적격(화산) _검암2차사전공사(본사검토) _골조사전공사(월계-2 PIT+APT)_000실시공최소화방안" xfId="6516" xr:uid="{00000000-0005-0000-0000-000093190000}"/>
    <cellStyle name="_적격(화산) _검암2차사전공사(본사검토) _골조사전공사(월계-2 PIT+APT)_000실시공최소화방안_041112공사중지내역" xfId="6517" xr:uid="{00000000-0005-0000-0000-000094190000}"/>
    <cellStyle name="_적격(화산) _검암2차사전공사(본사검토) _골조사전공사(월계-2 PIT+APT)_000실시공최소화방안_041112공사중지내역_제일기획_0727" xfId="6518" xr:uid="{00000000-0005-0000-0000-000095190000}"/>
    <cellStyle name="_적격(화산) _검암2차사전공사(본사검토) _골조사전공사(월계-2 PIT+APT)_000실시공최소화방안_제일기획_0727" xfId="6519" xr:uid="{00000000-0005-0000-0000-000096190000}"/>
    <cellStyle name="_적격(화산) _검암2차사전공사(본사검토) _골조사전공사(월계-2 PIT+APT)_041112공사중지내역" xfId="6520" xr:uid="{00000000-0005-0000-0000-000097190000}"/>
    <cellStyle name="_적격(화산) _검암2차사전공사(본사검토) _골조사전공사(월계-2 PIT+APT)_041112공사중지내역_041112공사중지내역" xfId="6521" xr:uid="{00000000-0005-0000-0000-000098190000}"/>
    <cellStyle name="_적격(화산) _검암2차사전공사(본사검토) _골조사전공사(월계-2 PIT+APT)_041112공사중지내역_041112공사중지내역_제일기획_0727" xfId="6522" xr:uid="{00000000-0005-0000-0000-000099190000}"/>
    <cellStyle name="_적격(화산) _검암2차사전공사(본사검토) _골조사전공사(월계-2 PIT+APT)_041112공사중지내역_제일기획_0727" xfId="6523" xr:uid="{00000000-0005-0000-0000-00009A190000}"/>
    <cellStyle name="_적격(화산) _검암2차사전공사(본사검토) _골조사전공사(월계-2 PIT+APT)_제일기획_0727" xfId="6524" xr:uid="{00000000-0005-0000-0000-00009B190000}"/>
    <cellStyle name="_적격(화산) _검암2차사전공사(본사검토) _골조사전공사(월계-2)" xfId="6525" xr:uid="{00000000-0005-0000-0000-00009C190000}"/>
    <cellStyle name="_적격(화산) _검암2차사전공사(본사검토) _골조사전공사(월계-2)_000실시공최소화방안" xfId="6526" xr:uid="{00000000-0005-0000-0000-00009D190000}"/>
    <cellStyle name="_적격(화산) _검암2차사전공사(본사검토) _골조사전공사(월계-2)_000실시공최소화방안_041112공사중지내역" xfId="6527" xr:uid="{00000000-0005-0000-0000-00009E190000}"/>
    <cellStyle name="_적격(화산) _검암2차사전공사(본사검토) _골조사전공사(월계-2)_000실시공최소화방안_041112공사중지내역_제일기획_0727" xfId="6528" xr:uid="{00000000-0005-0000-0000-00009F190000}"/>
    <cellStyle name="_적격(화산) _검암2차사전공사(본사검토) _골조사전공사(월계-2)_000실시공최소화방안_제일기획_0727" xfId="6529" xr:uid="{00000000-0005-0000-0000-0000A0190000}"/>
    <cellStyle name="_적격(화산) _검암2차사전공사(본사검토) _골조사전공사(월계-2)_041112공사중지내역" xfId="6530" xr:uid="{00000000-0005-0000-0000-0000A1190000}"/>
    <cellStyle name="_적격(화산) _검암2차사전공사(본사검토) _골조사전공사(월계-2)_041112공사중지내역_041112공사중지내역" xfId="6531" xr:uid="{00000000-0005-0000-0000-0000A2190000}"/>
    <cellStyle name="_적격(화산) _검암2차사전공사(본사검토) _골조사전공사(월계-2)_041112공사중지내역_041112공사중지내역_제일기획_0727" xfId="6532" xr:uid="{00000000-0005-0000-0000-0000A3190000}"/>
    <cellStyle name="_적격(화산) _검암2차사전공사(본사검토) _골조사전공사(월계-2)_041112공사중지내역_제일기획_0727" xfId="6533" xr:uid="{00000000-0005-0000-0000-0000A4190000}"/>
    <cellStyle name="_적격(화산) _검암2차사전공사(본사검토) _골조사전공사(월계-2)_제일기획_0727" xfId="6534" xr:uid="{00000000-0005-0000-0000-0000A5190000}"/>
    <cellStyle name="_적격(화산) _검암2차사전공사(본사검토) _공사개요(월계)" xfId="6535" xr:uid="{00000000-0005-0000-0000-0000A6190000}"/>
    <cellStyle name="_적격(화산) _검암2차사전공사(본사검토) _공사개요(월계)_000실시공최소화방안" xfId="6536" xr:uid="{00000000-0005-0000-0000-0000A7190000}"/>
    <cellStyle name="_적격(화산) _검암2차사전공사(본사검토) _공사개요(월계)_000실시공최소화방안_041112공사중지내역" xfId="6537" xr:uid="{00000000-0005-0000-0000-0000A8190000}"/>
    <cellStyle name="_적격(화산) _검암2차사전공사(본사검토) _공사개요(월계)_000실시공최소화방안_041112공사중지내역_제일기획_0727" xfId="6538" xr:uid="{00000000-0005-0000-0000-0000A9190000}"/>
    <cellStyle name="_적격(화산) _검암2차사전공사(본사검토) _공사개요(월계)_000실시공최소화방안_제일기획_0727" xfId="6539" xr:uid="{00000000-0005-0000-0000-0000AA190000}"/>
    <cellStyle name="_적격(화산) _검암2차사전공사(본사검토) _공사개요(월계)_041112공사중지내역" xfId="6540" xr:uid="{00000000-0005-0000-0000-0000AB190000}"/>
    <cellStyle name="_적격(화산) _검암2차사전공사(본사검토) _공사개요(월계)_041112공사중지내역_041112공사중지내역" xfId="6541" xr:uid="{00000000-0005-0000-0000-0000AC190000}"/>
    <cellStyle name="_적격(화산) _검암2차사전공사(본사검토) _공사개요(월계)_041112공사중지내역_041112공사중지내역_제일기획_0727" xfId="6542" xr:uid="{00000000-0005-0000-0000-0000AD190000}"/>
    <cellStyle name="_적격(화산) _검암2차사전공사(본사검토) _공사개요(월계)_041112공사중지내역_제일기획_0727" xfId="6543" xr:uid="{00000000-0005-0000-0000-0000AE190000}"/>
    <cellStyle name="_적격(화산) _검암2차사전공사(본사검토) _공사개요(월계)_제일기획_0727" xfId="6544" xr:uid="{00000000-0005-0000-0000-0000AF190000}"/>
    <cellStyle name="_적격(화산) _검암2차사전공사(본사검토) _마전골조분석" xfId="6545" xr:uid="{00000000-0005-0000-0000-0000B0190000}"/>
    <cellStyle name="_적격(화산) _검암2차사전공사(본사검토) _마전골조분석_000실시공최소화방안" xfId="6546" xr:uid="{00000000-0005-0000-0000-0000B1190000}"/>
    <cellStyle name="_적격(화산) _검암2차사전공사(본사검토) _마전골조분석_000실시공최소화방안_041112공사중지내역" xfId="6547" xr:uid="{00000000-0005-0000-0000-0000B2190000}"/>
    <cellStyle name="_적격(화산) _검암2차사전공사(본사검토) _마전골조분석_000실시공최소화방안_041112공사중지내역_제일기획_0727" xfId="6548" xr:uid="{00000000-0005-0000-0000-0000B3190000}"/>
    <cellStyle name="_적격(화산) _검암2차사전공사(본사검토) _마전골조분석_000실시공최소화방안_제일기획_0727" xfId="6549" xr:uid="{00000000-0005-0000-0000-0000B4190000}"/>
    <cellStyle name="_적격(화산) _검암2차사전공사(본사검토) _마전골조분석_041112공사중지내역" xfId="6550" xr:uid="{00000000-0005-0000-0000-0000B5190000}"/>
    <cellStyle name="_적격(화산) _검암2차사전공사(본사검토) _마전골조분석_041112공사중지내역_041112공사중지내역" xfId="6551" xr:uid="{00000000-0005-0000-0000-0000B6190000}"/>
    <cellStyle name="_적격(화산) _검암2차사전공사(본사검토) _마전골조분석_041112공사중지내역_041112공사중지내역_제일기획_0727" xfId="6552" xr:uid="{00000000-0005-0000-0000-0000B7190000}"/>
    <cellStyle name="_적격(화산) _검암2차사전공사(본사검토) _마전골조분석_041112공사중지내역_제일기획_0727" xfId="6553" xr:uid="{00000000-0005-0000-0000-0000B8190000}"/>
    <cellStyle name="_적격(화산) _검암2차사전공사(본사검토) _마전골조분석_제일기획_0727" xfId="6554" xr:uid="{00000000-0005-0000-0000-0000B9190000}"/>
    <cellStyle name="_적격(화산) _검암2차사전공사(본사검토) _옥수골조분석" xfId="6555" xr:uid="{00000000-0005-0000-0000-0000BA190000}"/>
    <cellStyle name="_적격(화산) _검암2차사전공사(본사검토) _옥수골조분석_000실시공최소화방안" xfId="6556" xr:uid="{00000000-0005-0000-0000-0000BB190000}"/>
    <cellStyle name="_적격(화산) _검암2차사전공사(본사검토) _옥수골조분석_000실시공최소화방안_041112공사중지내역" xfId="6557" xr:uid="{00000000-0005-0000-0000-0000BC190000}"/>
    <cellStyle name="_적격(화산) _검암2차사전공사(본사검토) _옥수골조분석_000실시공최소화방안_041112공사중지내역_제일기획_0727" xfId="6558" xr:uid="{00000000-0005-0000-0000-0000BD190000}"/>
    <cellStyle name="_적격(화산) _검암2차사전공사(본사검토) _옥수골조분석_000실시공최소화방안_제일기획_0727" xfId="6559" xr:uid="{00000000-0005-0000-0000-0000BE190000}"/>
    <cellStyle name="_적격(화산) _검암2차사전공사(본사검토) _옥수골조분석_041112공사중지내역" xfId="6560" xr:uid="{00000000-0005-0000-0000-0000BF190000}"/>
    <cellStyle name="_적격(화산) _검암2차사전공사(본사검토) _옥수골조분석_041112공사중지내역_041112공사중지내역" xfId="6561" xr:uid="{00000000-0005-0000-0000-0000C0190000}"/>
    <cellStyle name="_적격(화산) _검암2차사전공사(본사검토) _옥수골조분석_041112공사중지내역_041112공사중지내역_제일기획_0727" xfId="6562" xr:uid="{00000000-0005-0000-0000-0000C1190000}"/>
    <cellStyle name="_적격(화산) _검암2차사전공사(본사검토) _옥수골조분석_041112공사중지내역_제일기획_0727" xfId="6563" xr:uid="{00000000-0005-0000-0000-0000C2190000}"/>
    <cellStyle name="_적격(화산) _검암2차사전공사(본사검토) _옥수골조분석_제일기획_0727" xfId="6564" xr:uid="{00000000-0005-0000-0000-0000C3190000}"/>
    <cellStyle name="_적격(화산) _검암2차사전공사(본사검토) _제일기획_0727" xfId="6565" xr:uid="{00000000-0005-0000-0000-0000C4190000}"/>
    <cellStyle name="_적격(화산) _검암2차사전공사(본사검토) _파일공사(30M)" xfId="6566" xr:uid="{00000000-0005-0000-0000-0000C5190000}"/>
    <cellStyle name="_적격(화산) _검암2차사전공사(본사검토) _파일공사(30M)_000실시공최소화방안" xfId="6567" xr:uid="{00000000-0005-0000-0000-0000C6190000}"/>
    <cellStyle name="_적격(화산) _검암2차사전공사(본사검토) _파일공사(30M)_000실시공최소화방안_041112공사중지내역" xfId="6568" xr:uid="{00000000-0005-0000-0000-0000C7190000}"/>
    <cellStyle name="_적격(화산) _검암2차사전공사(본사검토) _파일공사(30M)_000실시공최소화방안_041112공사중지내역_제일기획_0727" xfId="6569" xr:uid="{00000000-0005-0000-0000-0000C8190000}"/>
    <cellStyle name="_적격(화산) _검암2차사전공사(본사검토) _파일공사(30M)_000실시공최소화방안_제일기획_0727" xfId="6570" xr:uid="{00000000-0005-0000-0000-0000C9190000}"/>
    <cellStyle name="_적격(화산) _검암2차사전공사(본사검토) _파일공사(30M)_041112공사중지내역" xfId="6571" xr:uid="{00000000-0005-0000-0000-0000CA190000}"/>
    <cellStyle name="_적격(화산) _검암2차사전공사(본사검토) _파일공사(30M)_041112공사중지내역_041112공사중지내역" xfId="6572" xr:uid="{00000000-0005-0000-0000-0000CB190000}"/>
    <cellStyle name="_적격(화산) _검암2차사전공사(본사검토) _파일공사(30M)_041112공사중지내역_041112공사중지내역_제일기획_0727" xfId="6573" xr:uid="{00000000-0005-0000-0000-0000CC190000}"/>
    <cellStyle name="_적격(화산) _검암2차사전공사(본사검토) _파일공사(30M)_041112공사중지내역_제일기획_0727" xfId="6574" xr:uid="{00000000-0005-0000-0000-0000CD190000}"/>
    <cellStyle name="_적격(화산) _검암2차사전공사(본사검토) _파일공사(30M)_제일기획_0727" xfId="6575" xr:uid="{00000000-0005-0000-0000-0000CE190000}"/>
    <cellStyle name="_적격(화산) _검암2차사전공사(본사검토) _파일사전공사본사최종" xfId="6576" xr:uid="{00000000-0005-0000-0000-0000CF190000}"/>
    <cellStyle name="_적격(화산) _검암2차사전공사(본사검토) _파일사전공사본사최종_000실시공최소화방안" xfId="6577" xr:uid="{00000000-0005-0000-0000-0000D0190000}"/>
    <cellStyle name="_적격(화산) _검암2차사전공사(본사검토) _파일사전공사본사최종_000실시공최소화방안_041112공사중지내역" xfId="6578" xr:uid="{00000000-0005-0000-0000-0000D1190000}"/>
    <cellStyle name="_적격(화산) _검암2차사전공사(본사검토) _파일사전공사본사최종_000실시공최소화방안_041112공사중지내역_제일기획_0727" xfId="6579" xr:uid="{00000000-0005-0000-0000-0000D2190000}"/>
    <cellStyle name="_적격(화산) _검암2차사전공사(본사검토) _파일사전공사본사최종_000실시공최소화방안_제일기획_0727" xfId="6580" xr:uid="{00000000-0005-0000-0000-0000D3190000}"/>
    <cellStyle name="_적격(화산) _검암2차사전공사(본사검토) _파일사전공사본사최종_041112공사중지내역" xfId="6581" xr:uid="{00000000-0005-0000-0000-0000D4190000}"/>
    <cellStyle name="_적격(화산) _검암2차사전공사(본사검토) _파일사전공사본사최종_041112공사중지내역_041112공사중지내역" xfId="6582" xr:uid="{00000000-0005-0000-0000-0000D5190000}"/>
    <cellStyle name="_적격(화산) _검암2차사전공사(본사검토) _파일사전공사본사최종_041112공사중지내역_041112공사중지내역_제일기획_0727" xfId="6583" xr:uid="{00000000-0005-0000-0000-0000D6190000}"/>
    <cellStyle name="_적격(화산) _검암2차사전공사(본사검토) _파일사전공사본사최종_041112공사중지내역_제일기획_0727" xfId="6584" xr:uid="{00000000-0005-0000-0000-0000D7190000}"/>
    <cellStyle name="_적격(화산) _검암2차사전공사(본사검토) _파일사전공사본사최종_제일기획_0727" xfId="6585" xr:uid="{00000000-0005-0000-0000-0000D8190000}"/>
    <cellStyle name="_적격(화산) _골조견적비교XLS" xfId="6586" xr:uid="{00000000-0005-0000-0000-0000D9190000}"/>
    <cellStyle name="_적격(화산) _골조견적비교XLS_000실시공최소화방안" xfId="6587" xr:uid="{00000000-0005-0000-0000-0000DA190000}"/>
    <cellStyle name="_적격(화산) _골조견적비교XLS_000실시공최소화방안_041112공사중지내역" xfId="6588" xr:uid="{00000000-0005-0000-0000-0000DB190000}"/>
    <cellStyle name="_적격(화산) _골조견적비교XLS_000실시공최소화방안_041112공사중지내역_제일기획_0727" xfId="6589" xr:uid="{00000000-0005-0000-0000-0000DC190000}"/>
    <cellStyle name="_적격(화산) _골조견적비교XLS_000실시공최소화방안_제일기획_0727" xfId="6590" xr:uid="{00000000-0005-0000-0000-0000DD190000}"/>
    <cellStyle name="_적격(화산) _골조견적비교XLS_041112공사중지내역" xfId="6591" xr:uid="{00000000-0005-0000-0000-0000DE190000}"/>
    <cellStyle name="_적격(화산) _골조견적비교XLS_041112공사중지내역_041112공사중지내역" xfId="6592" xr:uid="{00000000-0005-0000-0000-0000DF190000}"/>
    <cellStyle name="_적격(화산) _골조견적비교XLS_041112공사중지내역_041112공사중지내역_제일기획_0727" xfId="6593" xr:uid="{00000000-0005-0000-0000-0000E0190000}"/>
    <cellStyle name="_적격(화산) _골조견적비교XLS_041112공사중지내역_제일기획_0727" xfId="6594" xr:uid="{00000000-0005-0000-0000-0000E1190000}"/>
    <cellStyle name="_적격(화산) _골조견적비교XLS_제일기획_0727" xfId="6595" xr:uid="{00000000-0005-0000-0000-0000E2190000}"/>
    <cellStyle name="_적격(화산) _골조분석표(B)" xfId="6596" xr:uid="{00000000-0005-0000-0000-0000E3190000}"/>
    <cellStyle name="_적격(화산) _골조분석표(B)_000실시공최소화방안" xfId="6597" xr:uid="{00000000-0005-0000-0000-0000E4190000}"/>
    <cellStyle name="_적격(화산) _골조분석표(B)_000실시공최소화방안_041112공사중지내역" xfId="6598" xr:uid="{00000000-0005-0000-0000-0000E5190000}"/>
    <cellStyle name="_적격(화산) _골조분석표(B)_000실시공최소화방안_041112공사중지내역_제일기획_0727" xfId="6599" xr:uid="{00000000-0005-0000-0000-0000E6190000}"/>
    <cellStyle name="_적격(화산) _골조분석표(B)_000실시공최소화방안_제일기획_0727" xfId="6600" xr:uid="{00000000-0005-0000-0000-0000E7190000}"/>
    <cellStyle name="_적격(화산) _골조분석표(B)_041112공사중지내역" xfId="6601" xr:uid="{00000000-0005-0000-0000-0000E8190000}"/>
    <cellStyle name="_적격(화산) _골조분석표(B)_041112공사중지내역_041112공사중지내역" xfId="6602" xr:uid="{00000000-0005-0000-0000-0000E9190000}"/>
    <cellStyle name="_적격(화산) _골조분석표(B)_041112공사중지내역_041112공사중지내역_제일기획_0727" xfId="6603" xr:uid="{00000000-0005-0000-0000-0000EA190000}"/>
    <cellStyle name="_적격(화산) _골조분석표(B)_041112공사중지내역_제일기획_0727" xfId="6604" xr:uid="{00000000-0005-0000-0000-0000EB190000}"/>
    <cellStyle name="_적격(화산) _골조분석표(B)_제일기획_0727" xfId="6605" xr:uid="{00000000-0005-0000-0000-0000EC190000}"/>
    <cellStyle name="_적격(화산) _골조사전공사(마전)본사최종" xfId="6606" xr:uid="{00000000-0005-0000-0000-0000ED190000}"/>
    <cellStyle name="_적격(화산) _골조사전공사(마전)본사최종_000실시공최소화방안" xfId="6607" xr:uid="{00000000-0005-0000-0000-0000EE190000}"/>
    <cellStyle name="_적격(화산) _골조사전공사(마전)본사최종_000실시공최소화방안_041112공사중지내역" xfId="6608" xr:uid="{00000000-0005-0000-0000-0000EF190000}"/>
    <cellStyle name="_적격(화산) _골조사전공사(마전)본사최종_000실시공최소화방안_041112공사중지내역_제일기획_0727" xfId="6609" xr:uid="{00000000-0005-0000-0000-0000F0190000}"/>
    <cellStyle name="_적격(화산) _골조사전공사(마전)본사최종_000실시공최소화방안_제일기획_0727" xfId="6610" xr:uid="{00000000-0005-0000-0000-0000F1190000}"/>
    <cellStyle name="_적격(화산) _골조사전공사(마전)본사최종_041112공사중지내역" xfId="6611" xr:uid="{00000000-0005-0000-0000-0000F2190000}"/>
    <cellStyle name="_적격(화산) _골조사전공사(마전)본사최종_041112공사중지내역_041112공사중지내역" xfId="6612" xr:uid="{00000000-0005-0000-0000-0000F3190000}"/>
    <cellStyle name="_적격(화산) _골조사전공사(마전)본사최종_041112공사중지내역_041112공사중지내역_제일기획_0727" xfId="6613" xr:uid="{00000000-0005-0000-0000-0000F4190000}"/>
    <cellStyle name="_적격(화산) _골조사전공사(마전)본사최종_041112공사중지내역_제일기획_0727" xfId="6614" xr:uid="{00000000-0005-0000-0000-0000F5190000}"/>
    <cellStyle name="_적격(화산) _골조사전공사(마전)본사최종_제일기획_0727" xfId="6615" xr:uid="{00000000-0005-0000-0000-0000F6190000}"/>
    <cellStyle name="_적격(화산) _골조사전공사(마전)본사최종-1" xfId="6616" xr:uid="{00000000-0005-0000-0000-0000F7190000}"/>
    <cellStyle name="_적격(화산) _골조사전공사(마전)본사최종-1_000실시공최소화방안" xfId="6617" xr:uid="{00000000-0005-0000-0000-0000F8190000}"/>
    <cellStyle name="_적격(화산) _골조사전공사(마전)본사최종-1_000실시공최소화방안_041112공사중지내역" xfId="6618" xr:uid="{00000000-0005-0000-0000-0000F9190000}"/>
    <cellStyle name="_적격(화산) _골조사전공사(마전)본사최종-1_000실시공최소화방안_041112공사중지내역_제일기획_0727" xfId="6619" xr:uid="{00000000-0005-0000-0000-0000FA190000}"/>
    <cellStyle name="_적격(화산) _골조사전공사(마전)본사최종-1_000실시공최소화방안_제일기획_0727" xfId="6620" xr:uid="{00000000-0005-0000-0000-0000FB190000}"/>
    <cellStyle name="_적격(화산) _골조사전공사(마전)본사최종-1_041112공사중지내역" xfId="6621" xr:uid="{00000000-0005-0000-0000-0000FC190000}"/>
    <cellStyle name="_적격(화산) _골조사전공사(마전)본사최종-1_041112공사중지내역_041112공사중지내역" xfId="6622" xr:uid="{00000000-0005-0000-0000-0000FD190000}"/>
    <cellStyle name="_적격(화산) _골조사전공사(마전)본사최종-1_041112공사중지내역_041112공사중지내역_제일기획_0727" xfId="6623" xr:uid="{00000000-0005-0000-0000-0000FE190000}"/>
    <cellStyle name="_적격(화산) _골조사전공사(마전)본사최종-1_041112공사중지내역_제일기획_0727" xfId="6624" xr:uid="{00000000-0005-0000-0000-0000FF190000}"/>
    <cellStyle name="_적격(화산) _골조사전공사(마전)본사최종-1_제일기획_0727" xfId="6625" xr:uid="{00000000-0005-0000-0000-0000001A0000}"/>
    <cellStyle name="_적격(화산) _골조사전공사(옥수)본사최종" xfId="6626" xr:uid="{00000000-0005-0000-0000-0000011A0000}"/>
    <cellStyle name="_적격(화산) _골조사전공사(옥수)본사최종_000실시공최소화방안" xfId="6627" xr:uid="{00000000-0005-0000-0000-0000021A0000}"/>
    <cellStyle name="_적격(화산) _골조사전공사(옥수)본사최종_000실시공최소화방안_041112공사중지내역" xfId="6628" xr:uid="{00000000-0005-0000-0000-0000031A0000}"/>
    <cellStyle name="_적격(화산) _골조사전공사(옥수)본사최종_000실시공최소화방안_041112공사중지내역_제일기획_0727" xfId="6629" xr:uid="{00000000-0005-0000-0000-0000041A0000}"/>
    <cellStyle name="_적격(화산) _골조사전공사(옥수)본사최종_000실시공최소화방안_제일기획_0727" xfId="6630" xr:uid="{00000000-0005-0000-0000-0000051A0000}"/>
    <cellStyle name="_적격(화산) _골조사전공사(옥수)본사최종_041112공사중지내역" xfId="6631" xr:uid="{00000000-0005-0000-0000-0000061A0000}"/>
    <cellStyle name="_적격(화산) _골조사전공사(옥수)본사최종_041112공사중지내역_041112공사중지내역" xfId="6632" xr:uid="{00000000-0005-0000-0000-0000071A0000}"/>
    <cellStyle name="_적격(화산) _골조사전공사(옥수)본사최종_041112공사중지내역_041112공사중지내역_제일기획_0727" xfId="6633" xr:uid="{00000000-0005-0000-0000-0000081A0000}"/>
    <cellStyle name="_적격(화산) _골조사전공사(옥수)본사최종_041112공사중지내역_제일기획_0727" xfId="6634" xr:uid="{00000000-0005-0000-0000-0000091A0000}"/>
    <cellStyle name="_적격(화산) _골조사전공사(옥수)본사최종_제일기획_0727" xfId="6635" xr:uid="{00000000-0005-0000-0000-00000A1A0000}"/>
    <cellStyle name="_적격(화산) _골조사전공사(월계-1)" xfId="6636" xr:uid="{00000000-0005-0000-0000-00000B1A0000}"/>
    <cellStyle name="_적격(화산) _골조사전공사(월계-1)_000실시공최소화방안" xfId="6637" xr:uid="{00000000-0005-0000-0000-00000C1A0000}"/>
    <cellStyle name="_적격(화산) _골조사전공사(월계-1)_000실시공최소화방안_041112공사중지내역" xfId="6638" xr:uid="{00000000-0005-0000-0000-00000D1A0000}"/>
    <cellStyle name="_적격(화산) _골조사전공사(월계-1)_000실시공최소화방안_041112공사중지내역_제일기획_0727" xfId="6639" xr:uid="{00000000-0005-0000-0000-00000E1A0000}"/>
    <cellStyle name="_적격(화산) _골조사전공사(월계-1)_000실시공최소화방안_제일기획_0727" xfId="6640" xr:uid="{00000000-0005-0000-0000-00000F1A0000}"/>
    <cellStyle name="_적격(화산) _골조사전공사(월계-1)_041112공사중지내역" xfId="6641" xr:uid="{00000000-0005-0000-0000-0000101A0000}"/>
    <cellStyle name="_적격(화산) _골조사전공사(월계-1)_041112공사중지내역_041112공사중지내역" xfId="6642" xr:uid="{00000000-0005-0000-0000-0000111A0000}"/>
    <cellStyle name="_적격(화산) _골조사전공사(월계-1)_041112공사중지내역_041112공사중지내역_제일기획_0727" xfId="6643" xr:uid="{00000000-0005-0000-0000-0000121A0000}"/>
    <cellStyle name="_적격(화산) _골조사전공사(월계-1)_041112공사중지내역_제일기획_0727" xfId="6644" xr:uid="{00000000-0005-0000-0000-0000131A0000}"/>
    <cellStyle name="_적격(화산) _골조사전공사(월계-1)_제일기획_0727" xfId="6645" xr:uid="{00000000-0005-0000-0000-0000141A0000}"/>
    <cellStyle name="_적격(화산) _골조사전공사(월계-2 PIT+APT)" xfId="6646" xr:uid="{00000000-0005-0000-0000-0000151A0000}"/>
    <cellStyle name="_적격(화산) _골조사전공사(월계-2 PIT+APT)_000실시공최소화방안" xfId="6647" xr:uid="{00000000-0005-0000-0000-0000161A0000}"/>
    <cellStyle name="_적격(화산) _골조사전공사(월계-2 PIT+APT)_000실시공최소화방안_041112공사중지내역" xfId="6648" xr:uid="{00000000-0005-0000-0000-0000171A0000}"/>
    <cellStyle name="_적격(화산) _골조사전공사(월계-2 PIT+APT)_000실시공최소화방안_041112공사중지내역_제일기획_0727" xfId="6649" xr:uid="{00000000-0005-0000-0000-0000181A0000}"/>
    <cellStyle name="_적격(화산) _골조사전공사(월계-2 PIT+APT)_000실시공최소화방안_제일기획_0727" xfId="6650" xr:uid="{00000000-0005-0000-0000-0000191A0000}"/>
    <cellStyle name="_적격(화산) _골조사전공사(월계-2 PIT+APT)_041112공사중지내역" xfId="6651" xr:uid="{00000000-0005-0000-0000-00001A1A0000}"/>
    <cellStyle name="_적격(화산) _골조사전공사(월계-2 PIT+APT)_041112공사중지내역_041112공사중지내역" xfId="6652" xr:uid="{00000000-0005-0000-0000-00001B1A0000}"/>
    <cellStyle name="_적격(화산) _골조사전공사(월계-2 PIT+APT)_041112공사중지내역_041112공사중지내역_제일기획_0727" xfId="6653" xr:uid="{00000000-0005-0000-0000-00001C1A0000}"/>
    <cellStyle name="_적격(화산) _골조사전공사(월계-2 PIT+APT)_041112공사중지내역_제일기획_0727" xfId="6654" xr:uid="{00000000-0005-0000-0000-00001D1A0000}"/>
    <cellStyle name="_적격(화산) _골조사전공사(월계-2 PIT+APT)_제일기획_0727" xfId="6655" xr:uid="{00000000-0005-0000-0000-00001E1A0000}"/>
    <cellStyle name="_적격(화산) _골조사전공사(월계-2)" xfId="6656" xr:uid="{00000000-0005-0000-0000-00001F1A0000}"/>
    <cellStyle name="_적격(화산) _골조사전공사(월계-2)_000실시공최소화방안" xfId="6657" xr:uid="{00000000-0005-0000-0000-0000201A0000}"/>
    <cellStyle name="_적격(화산) _골조사전공사(월계-2)_000실시공최소화방안_041112공사중지내역" xfId="6658" xr:uid="{00000000-0005-0000-0000-0000211A0000}"/>
    <cellStyle name="_적격(화산) _골조사전공사(월계-2)_000실시공최소화방안_041112공사중지내역_제일기획_0727" xfId="6659" xr:uid="{00000000-0005-0000-0000-0000221A0000}"/>
    <cellStyle name="_적격(화산) _골조사전공사(월계-2)_000실시공최소화방안_제일기획_0727" xfId="6660" xr:uid="{00000000-0005-0000-0000-0000231A0000}"/>
    <cellStyle name="_적격(화산) _골조사전공사(월계-2)_041112공사중지내역" xfId="6661" xr:uid="{00000000-0005-0000-0000-0000241A0000}"/>
    <cellStyle name="_적격(화산) _골조사전공사(월계-2)_041112공사중지내역_041112공사중지내역" xfId="6662" xr:uid="{00000000-0005-0000-0000-0000251A0000}"/>
    <cellStyle name="_적격(화산) _골조사전공사(월계-2)_041112공사중지내역_041112공사중지내역_제일기획_0727" xfId="6663" xr:uid="{00000000-0005-0000-0000-0000261A0000}"/>
    <cellStyle name="_적격(화산) _골조사전공사(월계-2)_041112공사중지내역_제일기획_0727" xfId="6664" xr:uid="{00000000-0005-0000-0000-0000271A0000}"/>
    <cellStyle name="_적격(화산) _골조사전공사(월계-2)_제일기획_0727" xfId="6665" xr:uid="{00000000-0005-0000-0000-0000281A0000}"/>
    <cellStyle name="_적격(화산) _공사개요(월계)" xfId="6666" xr:uid="{00000000-0005-0000-0000-0000291A0000}"/>
    <cellStyle name="_적격(화산) _공사개요(월계)_000실시공최소화방안" xfId="6667" xr:uid="{00000000-0005-0000-0000-00002A1A0000}"/>
    <cellStyle name="_적격(화산) _공사개요(월계)_000실시공최소화방안_041112공사중지내역" xfId="6668" xr:uid="{00000000-0005-0000-0000-00002B1A0000}"/>
    <cellStyle name="_적격(화산) _공사개요(월계)_000실시공최소화방안_041112공사중지내역_제일기획_0727" xfId="6669" xr:uid="{00000000-0005-0000-0000-00002C1A0000}"/>
    <cellStyle name="_적격(화산) _공사개요(월계)_000실시공최소화방안_제일기획_0727" xfId="6670" xr:uid="{00000000-0005-0000-0000-00002D1A0000}"/>
    <cellStyle name="_적격(화산) _공사개요(월계)_041112공사중지내역" xfId="6671" xr:uid="{00000000-0005-0000-0000-00002E1A0000}"/>
    <cellStyle name="_적격(화산) _공사개요(월계)_041112공사중지내역_041112공사중지내역" xfId="6672" xr:uid="{00000000-0005-0000-0000-00002F1A0000}"/>
    <cellStyle name="_적격(화산) _공사개요(월계)_041112공사중지내역_041112공사중지내역_제일기획_0727" xfId="6673" xr:uid="{00000000-0005-0000-0000-0000301A0000}"/>
    <cellStyle name="_적격(화산) _공사개요(월계)_041112공사중지내역_제일기획_0727" xfId="6674" xr:uid="{00000000-0005-0000-0000-0000311A0000}"/>
    <cellStyle name="_적격(화산) _공사개요(월계)_제일기획_0727" xfId="6675" xr:uid="{00000000-0005-0000-0000-0000321A0000}"/>
    <cellStyle name="_적격(화산) _마전골조분석" xfId="6676" xr:uid="{00000000-0005-0000-0000-0000331A0000}"/>
    <cellStyle name="_적격(화산) _마전골조분석_000실시공최소화방안" xfId="6677" xr:uid="{00000000-0005-0000-0000-0000341A0000}"/>
    <cellStyle name="_적격(화산) _마전골조분석_000실시공최소화방안_041112공사중지내역" xfId="6678" xr:uid="{00000000-0005-0000-0000-0000351A0000}"/>
    <cellStyle name="_적격(화산) _마전골조분석_000실시공최소화방안_041112공사중지내역_제일기획_0727" xfId="6679" xr:uid="{00000000-0005-0000-0000-0000361A0000}"/>
    <cellStyle name="_적격(화산) _마전골조분석_000실시공최소화방안_제일기획_0727" xfId="6680" xr:uid="{00000000-0005-0000-0000-0000371A0000}"/>
    <cellStyle name="_적격(화산) _마전골조분석_041112공사중지내역" xfId="6681" xr:uid="{00000000-0005-0000-0000-0000381A0000}"/>
    <cellStyle name="_적격(화산) _마전골조분석_041112공사중지내역_041112공사중지내역" xfId="6682" xr:uid="{00000000-0005-0000-0000-0000391A0000}"/>
    <cellStyle name="_적격(화산) _마전골조분석_041112공사중지내역_041112공사중지내역_제일기획_0727" xfId="6683" xr:uid="{00000000-0005-0000-0000-00003A1A0000}"/>
    <cellStyle name="_적격(화산) _마전골조분석_041112공사중지내역_제일기획_0727" xfId="6684" xr:uid="{00000000-0005-0000-0000-00003B1A0000}"/>
    <cellStyle name="_적격(화산) _마전골조분석_제일기획_0727" xfId="6685" xr:uid="{00000000-0005-0000-0000-00003C1A0000}"/>
    <cellStyle name="_적격(화산) _사전공사(토목본사검토) " xfId="6686" xr:uid="{00000000-0005-0000-0000-00003D1A0000}"/>
    <cellStyle name="_적격(화산) _사전공사(토목본사검토) _000실시공최소화방안" xfId="6687" xr:uid="{00000000-0005-0000-0000-00003E1A0000}"/>
    <cellStyle name="_적격(화산) _사전공사(토목본사검토) _000실시공최소화방안_041112공사중지내역" xfId="6688" xr:uid="{00000000-0005-0000-0000-00003F1A0000}"/>
    <cellStyle name="_적격(화산) _사전공사(토목본사검토) _000실시공최소화방안_041112공사중지내역_제일기획_0727" xfId="6689" xr:uid="{00000000-0005-0000-0000-0000401A0000}"/>
    <cellStyle name="_적격(화산) _사전공사(토목본사검토) _000실시공최소화방안_제일기획_0727" xfId="6690" xr:uid="{00000000-0005-0000-0000-0000411A0000}"/>
    <cellStyle name="_적격(화산) _사전공사(토목본사검토) _041112공사중지내역" xfId="6691" xr:uid="{00000000-0005-0000-0000-0000421A0000}"/>
    <cellStyle name="_적격(화산) _사전공사(토목본사검토) _041112공사중지내역_041112공사중지내역" xfId="6692" xr:uid="{00000000-0005-0000-0000-0000431A0000}"/>
    <cellStyle name="_적격(화산) _사전공사(토목본사검토) _041112공사중지내역_041112공사중지내역_제일기획_0727" xfId="6693" xr:uid="{00000000-0005-0000-0000-0000441A0000}"/>
    <cellStyle name="_적격(화산) _사전공사(토목본사검토) _041112공사중지내역_제일기획_0727" xfId="6694" xr:uid="{00000000-0005-0000-0000-0000451A0000}"/>
    <cellStyle name="_적격(화산) _사전공사(토목본사검토) _3.아파트(옥수)" xfId="6695" xr:uid="{00000000-0005-0000-0000-0000461A0000}"/>
    <cellStyle name="_적격(화산) _사전공사(토목본사검토) _3.아파트(옥수)_000실시공최소화방안" xfId="6696" xr:uid="{00000000-0005-0000-0000-0000471A0000}"/>
    <cellStyle name="_적격(화산) _사전공사(토목본사검토) _3.아파트(옥수)_000실시공최소화방안_041112공사중지내역" xfId="6697" xr:uid="{00000000-0005-0000-0000-0000481A0000}"/>
    <cellStyle name="_적격(화산) _사전공사(토목본사검토) _3.아파트(옥수)_000실시공최소화방안_041112공사중지내역_제일기획_0727" xfId="6698" xr:uid="{00000000-0005-0000-0000-0000491A0000}"/>
    <cellStyle name="_적격(화산) _사전공사(토목본사검토) _3.아파트(옥수)_000실시공최소화방안_제일기획_0727" xfId="6699" xr:uid="{00000000-0005-0000-0000-00004A1A0000}"/>
    <cellStyle name="_적격(화산) _사전공사(토목본사검토) _3.아파트(옥수)_041112공사중지내역" xfId="6700" xr:uid="{00000000-0005-0000-0000-00004B1A0000}"/>
    <cellStyle name="_적격(화산) _사전공사(토목본사검토) _3.아파트(옥수)_041112공사중지내역_041112공사중지내역" xfId="6701" xr:uid="{00000000-0005-0000-0000-00004C1A0000}"/>
    <cellStyle name="_적격(화산) _사전공사(토목본사검토) _3.아파트(옥수)_041112공사중지내역_041112공사중지내역_제일기획_0727" xfId="6702" xr:uid="{00000000-0005-0000-0000-00004D1A0000}"/>
    <cellStyle name="_적격(화산) _사전공사(토목본사검토) _3.아파트(옥수)_041112공사중지내역_제일기획_0727" xfId="6703" xr:uid="{00000000-0005-0000-0000-00004E1A0000}"/>
    <cellStyle name="_적격(화산) _사전공사(토목본사검토) _3.아파트(옥수)_제일기획_0727" xfId="6704" xr:uid="{00000000-0005-0000-0000-00004F1A0000}"/>
    <cellStyle name="_적격(화산) _사전공사(토목본사검토) _pit면적" xfId="6705" xr:uid="{00000000-0005-0000-0000-0000501A0000}"/>
    <cellStyle name="_적격(화산) _사전공사(토목본사검토) _pit면적_000실시공최소화방안" xfId="6706" xr:uid="{00000000-0005-0000-0000-0000511A0000}"/>
    <cellStyle name="_적격(화산) _사전공사(토목본사검토) _pit면적_000실시공최소화방안_041112공사중지내역" xfId="6707" xr:uid="{00000000-0005-0000-0000-0000521A0000}"/>
    <cellStyle name="_적격(화산) _사전공사(토목본사검토) _pit면적_000실시공최소화방안_041112공사중지내역_제일기획_0727" xfId="6708" xr:uid="{00000000-0005-0000-0000-0000531A0000}"/>
    <cellStyle name="_적격(화산) _사전공사(토목본사검토) _pit면적_000실시공최소화방안_제일기획_0727" xfId="6709" xr:uid="{00000000-0005-0000-0000-0000541A0000}"/>
    <cellStyle name="_적격(화산) _사전공사(토목본사검토) _pit면적_041112공사중지내역" xfId="6710" xr:uid="{00000000-0005-0000-0000-0000551A0000}"/>
    <cellStyle name="_적격(화산) _사전공사(토목본사검토) _pit면적_041112공사중지내역_041112공사중지내역" xfId="6711" xr:uid="{00000000-0005-0000-0000-0000561A0000}"/>
    <cellStyle name="_적격(화산) _사전공사(토목본사검토) _pit면적_041112공사중지내역_041112공사중지내역_제일기획_0727" xfId="6712" xr:uid="{00000000-0005-0000-0000-0000571A0000}"/>
    <cellStyle name="_적격(화산) _사전공사(토목본사검토) _pit면적_041112공사중지내역_제일기획_0727" xfId="6713" xr:uid="{00000000-0005-0000-0000-0000581A0000}"/>
    <cellStyle name="_적격(화산) _사전공사(토목본사검토) _pit면적_제일기획_0727" xfId="6714" xr:uid="{00000000-0005-0000-0000-0000591A0000}"/>
    <cellStyle name="_적격(화산) _사전공사(토목본사검토) _골조견적비교XLS" xfId="6715" xr:uid="{00000000-0005-0000-0000-00005A1A0000}"/>
    <cellStyle name="_적격(화산) _사전공사(토목본사검토) _골조견적비교XLS_000실시공최소화방안" xfId="6716" xr:uid="{00000000-0005-0000-0000-00005B1A0000}"/>
    <cellStyle name="_적격(화산) _사전공사(토목본사검토) _골조견적비교XLS_000실시공최소화방안_041112공사중지내역" xfId="6717" xr:uid="{00000000-0005-0000-0000-00005C1A0000}"/>
    <cellStyle name="_적격(화산) _사전공사(토목본사검토) _골조견적비교XLS_000실시공최소화방안_041112공사중지내역_제일기획_0727" xfId="6718" xr:uid="{00000000-0005-0000-0000-00005D1A0000}"/>
    <cellStyle name="_적격(화산) _사전공사(토목본사검토) _골조견적비교XLS_000실시공최소화방안_제일기획_0727" xfId="6719" xr:uid="{00000000-0005-0000-0000-00005E1A0000}"/>
    <cellStyle name="_적격(화산) _사전공사(토목본사검토) _골조견적비교XLS_041112공사중지내역" xfId="6720" xr:uid="{00000000-0005-0000-0000-00005F1A0000}"/>
    <cellStyle name="_적격(화산) _사전공사(토목본사검토) _골조견적비교XLS_041112공사중지내역_041112공사중지내역" xfId="6721" xr:uid="{00000000-0005-0000-0000-0000601A0000}"/>
    <cellStyle name="_적격(화산) _사전공사(토목본사검토) _골조견적비교XLS_041112공사중지내역_041112공사중지내역_제일기획_0727" xfId="6722" xr:uid="{00000000-0005-0000-0000-0000611A0000}"/>
    <cellStyle name="_적격(화산) _사전공사(토목본사검토) _골조견적비교XLS_041112공사중지내역_제일기획_0727" xfId="6723" xr:uid="{00000000-0005-0000-0000-0000621A0000}"/>
    <cellStyle name="_적격(화산) _사전공사(토목본사검토) _골조견적비교XLS_제일기획_0727" xfId="6724" xr:uid="{00000000-0005-0000-0000-0000631A0000}"/>
    <cellStyle name="_적격(화산) _사전공사(토목본사검토) _골조분석표(B)" xfId="6725" xr:uid="{00000000-0005-0000-0000-0000641A0000}"/>
    <cellStyle name="_적격(화산) _사전공사(토목본사검토) _골조분석표(B)_000실시공최소화방안" xfId="6726" xr:uid="{00000000-0005-0000-0000-0000651A0000}"/>
    <cellStyle name="_적격(화산) _사전공사(토목본사검토) _골조분석표(B)_000실시공최소화방안_041112공사중지내역" xfId="6727" xr:uid="{00000000-0005-0000-0000-0000661A0000}"/>
    <cellStyle name="_적격(화산) _사전공사(토목본사검토) _골조분석표(B)_000실시공최소화방안_041112공사중지내역_제일기획_0727" xfId="6728" xr:uid="{00000000-0005-0000-0000-0000671A0000}"/>
    <cellStyle name="_적격(화산) _사전공사(토목본사검토) _골조분석표(B)_000실시공최소화방안_제일기획_0727" xfId="6729" xr:uid="{00000000-0005-0000-0000-0000681A0000}"/>
    <cellStyle name="_적격(화산) _사전공사(토목본사검토) _골조분석표(B)_041112공사중지내역" xfId="6730" xr:uid="{00000000-0005-0000-0000-0000691A0000}"/>
    <cellStyle name="_적격(화산) _사전공사(토목본사검토) _골조분석표(B)_041112공사중지내역_041112공사중지내역" xfId="6731" xr:uid="{00000000-0005-0000-0000-00006A1A0000}"/>
    <cellStyle name="_적격(화산) _사전공사(토목본사검토) _골조분석표(B)_041112공사중지내역_041112공사중지내역_제일기획_0727" xfId="6732" xr:uid="{00000000-0005-0000-0000-00006B1A0000}"/>
    <cellStyle name="_적격(화산) _사전공사(토목본사검토) _골조분석표(B)_041112공사중지내역_제일기획_0727" xfId="6733" xr:uid="{00000000-0005-0000-0000-00006C1A0000}"/>
    <cellStyle name="_적격(화산) _사전공사(토목본사검토) _골조분석표(B)_제일기획_0727" xfId="6734" xr:uid="{00000000-0005-0000-0000-00006D1A0000}"/>
    <cellStyle name="_적격(화산) _사전공사(토목본사검토) _골조사전공사(마전)본사최종" xfId="6735" xr:uid="{00000000-0005-0000-0000-00006E1A0000}"/>
    <cellStyle name="_적격(화산) _사전공사(토목본사검토) _골조사전공사(마전)본사최종_000실시공최소화방안" xfId="6736" xr:uid="{00000000-0005-0000-0000-00006F1A0000}"/>
    <cellStyle name="_적격(화산) _사전공사(토목본사검토) _골조사전공사(마전)본사최종_000실시공최소화방안_041112공사중지내역" xfId="6737" xr:uid="{00000000-0005-0000-0000-0000701A0000}"/>
    <cellStyle name="_적격(화산) _사전공사(토목본사검토) _골조사전공사(마전)본사최종_000실시공최소화방안_041112공사중지내역_제일기획_0727" xfId="6738" xr:uid="{00000000-0005-0000-0000-0000711A0000}"/>
    <cellStyle name="_적격(화산) _사전공사(토목본사검토) _골조사전공사(마전)본사최종_000실시공최소화방안_제일기획_0727" xfId="6739" xr:uid="{00000000-0005-0000-0000-0000721A0000}"/>
    <cellStyle name="_적격(화산) _사전공사(토목본사검토) _골조사전공사(마전)본사최종_041112공사중지내역" xfId="6740" xr:uid="{00000000-0005-0000-0000-0000731A0000}"/>
    <cellStyle name="_적격(화산) _사전공사(토목본사검토) _골조사전공사(마전)본사최종_041112공사중지내역_041112공사중지내역" xfId="6741" xr:uid="{00000000-0005-0000-0000-0000741A0000}"/>
    <cellStyle name="_적격(화산) _사전공사(토목본사검토) _골조사전공사(마전)본사최종_041112공사중지내역_041112공사중지내역_제일기획_0727" xfId="6742" xr:uid="{00000000-0005-0000-0000-0000751A0000}"/>
    <cellStyle name="_적격(화산) _사전공사(토목본사검토) _골조사전공사(마전)본사최종_041112공사중지내역_제일기획_0727" xfId="6743" xr:uid="{00000000-0005-0000-0000-0000761A0000}"/>
    <cellStyle name="_적격(화산) _사전공사(토목본사검토) _골조사전공사(마전)본사최종_제일기획_0727" xfId="6744" xr:uid="{00000000-0005-0000-0000-0000771A0000}"/>
    <cellStyle name="_적격(화산) _사전공사(토목본사검토) _골조사전공사(마전)본사최종-1" xfId="6745" xr:uid="{00000000-0005-0000-0000-0000781A0000}"/>
    <cellStyle name="_적격(화산) _사전공사(토목본사검토) _골조사전공사(마전)본사최종-1_000실시공최소화방안" xfId="6746" xr:uid="{00000000-0005-0000-0000-0000791A0000}"/>
    <cellStyle name="_적격(화산) _사전공사(토목본사검토) _골조사전공사(마전)본사최종-1_000실시공최소화방안_041112공사중지내역" xfId="6747" xr:uid="{00000000-0005-0000-0000-00007A1A0000}"/>
    <cellStyle name="_적격(화산) _사전공사(토목본사검토) _골조사전공사(마전)본사최종-1_000실시공최소화방안_041112공사중지내역_제일기획_0727" xfId="6748" xr:uid="{00000000-0005-0000-0000-00007B1A0000}"/>
    <cellStyle name="_적격(화산) _사전공사(토목본사검토) _골조사전공사(마전)본사최종-1_000실시공최소화방안_제일기획_0727" xfId="6749" xr:uid="{00000000-0005-0000-0000-00007C1A0000}"/>
    <cellStyle name="_적격(화산) _사전공사(토목본사검토) _골조사전공사(마전)본사최종-1_041112공사중지내역" xfId="6750" xr:uid="{00000000-0005-0000-0000-00007D1A0000}"/>
    <cellStyle name="_적격(화산) _사전공사(토목본사검토) _골조사전공사(마전)본사최종-1_041112공사중지내역_041112공사중지내역" xfId="6751" xr:uid="{00000000-0005-0000-0000-00007E1A0000}"/>
    <cellStyle name="_적격(화산) _사전공사(토목본사검토) _골조사전공사(마전)본사최종-1_041112공사중지내역_041112공사중지내역_제일기획_0727" xfId="6752" xr:uid="{00000000-0005-0000-0000-00007F1A0000}"/>
    <cellStyle name="_적격(화산) _사전공사(토목본사검토) _골조사전공사(마전)본사최종-1_041112공사중지내역_제일기획_0727" xfId="6753" xr:uid="{00000000-0005-0000-0000-0000801A0000}"/>
    <cellStyle name="_적격(화산) _사전공사(토목본사검토) _골조사전공사(마전)본사최종-1_제일기획_0727" xfId="6754" xr:uid="{00000000-0005-0000-0000-0000811A0000}"/>
    <cellStyle name="_적격(화산) _사전공사(토목본사검토) _골조사전공사(옥수)본사최종" xfId="6755" xr:uid="{00000000-0005-0000-0000-0000821A0000}"/>
    <cellStyle name="_적격(화산) _사전공사(토목본사검토) _골조사전공사(옥수)본사최종_000실시공최소화방안" xfId="6756" xr:uid="{00000000-0005-0000-0000-0000831A0000}"/>
    <cellStyle name="_적격(화산) _사전공사(토목본사검토) _골조사전공사(옥수)본사최종_000실시공최소화방안_041112공사중지내역" xfId="6757" xr:uid="{00000000-0005-0000-0000-0000841A0000}"/>
    <cellStyle name="_적격(화산) _사전공사(토목본사검토) _골조사전공사(옥수)본사최종_000실시공최소화방안_041112공사중지내역_제일기획_0727" xfId="6758" xr:uid="{00000000-0005-0000-0000-0000851A0000}"/>
    <cellStyle name="_적격(화산) _사전공사(토목본사검토) _골조사전공사(옥수)본사최종_000실시공최소화방안_제일기획_0727" xfId="6759" xr:uid="{00000000-0005-0000-0000-0000861A0000}"/>
    <cellStyle name="_적격(화산) _사전공사(토목본사검토) _골조사전공사(옥수)본사최종_041112공사중지내역" xfId="6760" xr:uid="{00000000-0005-0000-0000-0000871A0000}"/>
    <cellStyle name="_적격(화산) _사전공사(토목본사검토) _골조사전공사(옥수)본사최종_041112공사중지내역_041112공사중지내역" xfId="6761" xr:uid="{00000000-0005-0000-0000-0000881A0000}"/>
    <cellStyle name="_적격(화산) _사전공사(토목본사검토) _골조사전공사(옥수)본사최종_041112공사중지내역_041112공사중지내역_제일기획_0727" xfId="6762" xr:uid="{00000000-0005-0000-0000-0000891A0000}"/>
    <cellStyle name="_적격(화산) _사전공사(토목본사검토) _골조사전공사(옥수)본사최종_041112공사중지내역_제일기획_0727" xfId="6763" xr:uid="{00000000-0005-0000-0000-00008A1A0000}"/>
    <cellStyle name="_적격(화산) _사전공사(토목본사검토) _골조사전공사(옥수)본사최종_제일기획_0727" xfId="6764" xr:uid="{00000000-0005-0000-0000-00008B1A0000}"/>
    <cellStyle name="_적격(화산) _사전공사(토목본사검토) _골조사전공사(월계-1)" xfId="6765" xr:uid="{00000000-0005-0000-0000-00008C1A0000}"/>
    <cellStyle name="_적격(화산) _사전공사(토목본사검토) _골조사전공사(월계-1)_000실시공최소화방안" xfId="6766" xr:uid="{00000000-0005-0000-0000-00008D1A0000}"/>
    <cellStyle name="_적격(화산) _사전공사(토목본사검토) _골조사전공사(월계-1)_000실시공최소화방안_041112공사중지내역" xfId="6767" xr:uid="{00000000-0005-0000-0000-00008E1A0000}"/>
    <cellStyle name="_적격(화산) _사전공사(토목본사검토) _골조사전공사(월계-1)_000실시공최소화방안_041112공사중지내역_제일기획_0727" xfId="6768" xr:uid="{00000000-0005-0000-0000-00008F1A0000}"/>
    <cellStyle name="_적격(화산) _사전공사(토목본사검토) _골조사전공사(월계-1)_000실시공최소화방안_제일기획_0727" xfId="6769" xr:uid="{00000000-0005-0000-0000-0000901A0000}"/>
    <cellStyle name="_적격(화산) _사전공사(토목본사검토) _골조사전공사(월계-1)_041112공사중지내역" xfId="6770" xr:uid="{00000000-0005-0000-0000-0000911A0000}"/>
    <cellStyle name="_적격(화산) _사전공사(토목본사검토) _골조사전공사(월계-1)_041112공사중지내역_041112공사중지내역" xfId="6771" xr:uid="{00000000-0005-0000-0000-0000921A0000}"/>
    <cellStyle name="_적격(화산) _사전공사(토목본사검토) _골조사전공사(월계-1)_041112공사중지내역_041112공사중지내역_제일기획_0727" xfId="6772" xr:uid="{00000000-0005-0000-0000-0000931A0000}"/>
    <cellStyle name="_적격(화산) _사전공사(토목본사검토) _골조사전공사(월계-1)_041112공사중지내역_제일기획_0727" xfId="6773" xr:uid="{00000000-0005-0000-0000-0000941A0000}"/>
    <cellStyle name="_적격(화산) _사전공사(토목본사검토) _골조사전공사(월계-1)_제일기획_0727" xfId="6774" xr:uid="{00000000-0005-0000-0000-0000951A0000}"/>
    <cellStyle name="_적격(화산) _사전공사(토목본사검토) _골조사전공사(월계-2 PIT+APT)" xfId="6775" xr:uid="{00000000-0005-0000-0000-0000961A0000}"/>
    <cellStyle name="_적격(화산) _사전공사(토목본사검토) _골조사전공사(월계-2 PIT+APT)_000실시공최소화방안" xfId="6776" xr:uid="{00000000-0005-0000-0000-0000971A0000}"/>
    <cellStyle name="_적격(화산) _사전공사(토목본사검토) _골조사전공사(월계-2 PIT+APT)_000실시공최소화방안_041112공사중지내역" xfId="6777" xr:uid="{00000000-0005-0000-0000-0000981A0000}"/>
    <cellStyle name="_적격(화산) _사전공사(토목본사검토) _골조사전공사(월계-2 PIT+APT)_000실시공최소화방안_041112공사중지내역_제일기획_0727" xfId="6778" xr:uid="{00000000-0005-0000-0000-0000991A0000}"/>
    <cellStyle name="_적격(화산) _사전공사(토목본사검토) _골조사전공사(월계-2 PIT+APT)_000실시공최소화방안_제일기획_0727" xfId="6779" xr:uid="{00000000-0005-0000-0000-00009A1A0000}"/>
    <cellStyle name="_적격(화산) _사전공사(토목본사검토) _골조사전공사(월계-2 PIT+APT)_041112공사중지내역" xfId="6780" xr:uid="{00000000-0005-0000-0000-00009B1A0000}"/>
    <cellStyle name="_적격(화산) _사전공사(토목본사검토) _골조사전공사(월계-2 PIT+APT)_041112공사중지내역_041112공사중지내역" xfId="6781" xr:uid="{00000000-0005-0000-0000-00009C1A0000}"/>
    <cellStyle name="_적격(화산) _사전공사(토목본사검토) _골조사전공사(월계-2 PIT+APT)_041112공사중지내역_041112공사중지내역_제일기획_0727" xfId="6782" xr:uid="{00000000-0005-0000-0000-00009D1A0000}"/>
    <cellStyle name="_적격(화산) _사전공사(토목본사검토) _골조사전공사(월계-2 PIT+APT)_041112공사중지내역_제일기획_0727" xfId="6783" xr:uid="{00000000-0005-0000-0000-00009E1A0000}"/>
    <cellStyle name="_적격(화산) _사전공사(토목본사검토) _골조사전공사(월계-2 PIT+APT)_제일기획_0727" xfId="6784" xr:uid="{00000000-0005-0000-0000-00009F1A0000}"/>
    <cellStyle name="_적격(화산) _사전공사(토목본사검토) _골조사전공사(월계-2)" xfId="6785" xr:uid="{00000000-0005-0000-0000-0000A01A0000}"/>
    <cellStyle name="_적격(화산) _사전공사(토목본사검토) _골조사전공사(월계-2)_000실시공최소화방안" xfId="6786" xr:uid="{00000000-0005-0000-0000-0000A11A0000}"/>
    <cellStyle name="_적격(화산) _사전공사(토목본사검토) _골조사전공사(월계-2)_000실시공최소화방안_041112공사중지내역" xfId="6787" xr:uid="{00000000-0005-0000-0000-0000A21A0000}"/>
    <cellStyle name="_적격(화산) _사전공사(토목본사검토) _골조사전공사(월계-2)_000실시공최소화방안_041112공사중지내역_제일기획_0727" xfId="6788" xr:uid="{00000000-0005-0000-0000-0000A31A0000}"/>
    <cellStyle name="_적격(화산) _사전공사(토목본사검토) _골조사전공사(월계-2)_000실시공최소화방안_제일기획_0727" xfId="6789" xr:uid="{00000000-0005-0000-0000-0000A41A0000}"/>
    <cellStyle name="_적격(화산) _사전공사(토목본사검토) _골조사전공사(월계-2)_041112공사중지내역" xfId="6790" xr:uid="{00000000-0005-0000-0000-0000A51A0000}"/>
    <cellStyle name="_적격(화산) _사전공사(토목본사검토) _골조사전공사(월계-2)_041112공사중지내역_041112공사중지내역" xfId="6791" xr:uid="{00000000-0005-0000-0000-0000A61A0000}"/>
    <cellStyle name="_적격(화산) _사전공사(토목본사검토) _골조사전공사(월계-2)_041112공사중지내역_041112공사중지내역_제일기획_0727" xfId="6792" xr:uid="{00000000-0005-0000-0000-0000A71A0000}"/>
    <cellStyle name="_적격(화산) _사전공사(토목본사검토) _골조사전공사(월계-2)_041112공사중지내역_제일기획_0727" xfId="6793" xr:uid="{00000000-0005-0000-0000-0000A81A0000}"/>
    <cellStyle name="_적격(화산) _사전공사(토목본사검토) _골조사전공사(월계-2)_제일기획_0727" xfId="6794" xr:uid="{00000000-0005-0000-0000-0000A91A0000}"/>
    <cellStyle name="_적격(화산) _사전공사(토목본사검토) _공사개요(월계)" xfId="6795" xr:uid="{00000000-0005-0000-0000-0000AA1A0000}"/>
    <cellStyle name="_적격(화산) _사전공사(토목본사검토) _공사개요(월계)_000실시공최소화방안" xfId="6796" xr:uid="{00000000-0005-0000-0000-0000AB1A0000}"/>
    <cellStyle name="_적격(화산) _사전공사(토목본사검토) _공사개요(월계)_000실시공최소화방안_041112공사중지내역" xfId="6797" xr:uid="{00000000-0005-0000-0000-0000AC1A0000}"/>
    <cellStyle name="_적격(화산) _사전공사(토목본사검토) _공사개요(월계)_000실시공최소화방안_041112공사중지내역_제일기획_0727" xfId="6798" xr:uid="{00000000-0005-0000-0000-0000AD1A0000}"/>
    <cellStyle name="_적격(화산) _사전공사(토목본사검토) _공사개요(월계)_000실시공최소화방안_제일기획_0727" xfId="6799" xr:uid="{00000000-0005-0000-0000-0000AE1A0000}"/>
    <cellStyle name="_적격(화산) _사전공사(토목본사검토) _공사개요(월계)_041112공사중지내역" xfId="6800" xr:uid="{00000000-0005-0000-0000-0000AF1A0000}"/>
    <cellStyle name="_적격(화산) _사전공사(토목본사검토) _공사개요(월계)_041112공사중지내역_041112공사중지내역" xfId="6801" xr:uid="{00000000-0005-0000-0000-0000B01A0000}"/>
    <cellStyle name="_적격(화산) _사전공사(토목본사검토) _공사개요(월계)_041112공사중지내역_041112공사중지내역_제일기획_0727" xfId="6802" xr:uid="{00000000-0005-0000-0000-0000B11A0000}"/>
    <cellStyle name="_적격(화산) _사전공사(토목본사검토) _공사개요(월계)_041112공사중지내역_제일기획_0727" xfId="6803" xr:uid="{00000000-0005-0000-0000-0000B21A0000}"/>
    <cellStyle name="_적격(화산) _사전공사(토목본사검토) _공사개요(월계)_제일기획_0727" xfId="6804" xr:uid="{00000000-0005-0000-0000-0000B31A0000}"/>
    <cellStyle name="_적격(화산) _사전공사(토목본사검토) _마전골조분석" xfId="6805" xr:uid="{00000000-0005-0000-0000-0000B41A0000}"/>
    <cellStyle name="_적격(화산) _사전공사(토목본사검토) _마전골조분석_000실시공최소화방안" xfId="6806" xr:uid="{00000000-0005-0000-0000-0000B51A0000}"/>
    <cellStyle name="_적격(화산) _사전공사(토목본사검토) _마전골조분석_000실시공최소화방안_041112공사중지내역" xfId="6807" xr:uid="{00000000-0005-0000-0000-0000B61A0000}"/>
    <cellStyle name="_적격(화산) _사전공사(토목본사검토) _마전골조분석_000실시공최소화방안_041112공사중지내역_제일기획_0727" xfId="6808" xr:uid="{00000000-0005-0000-0000-0000B71A0000}"/>
    <cellStyle name="_적격(화산) _사전공사(토목본사검토) _마전골조분석_000실시공최소화방안_제일기획_0727" xfId="6809" xr:uid="{00000000-0005-0000-0000-0000B81A0000}"/>
    <cellStyle name="_적격(화산) _사전공사(토목본사검토) _마전골조분석_041112공사중지내역" xfId="6810" xr:uid="{00000000-0005-0000-0000-0000B91A0000}"/>
    <cellStyle name="_적격(화산) _사전공사(토목본사검토) _마전골조분석_041112공사중지내역_041112공사중지내역" xfId="6811" xr:uid="{00000000-0005-0000-0000-0000BA1A0000}"/>
    <cellStyle name="_적격(화산) _사전공사(토목본사검토) _마전골조분석_041112공사중지내역_041112공사중지내역_제일기획_0727" xfId="6812" xr:uid="{00000000-0005-0000-0000-0000BB1A0000}"/>
    <cellStyle name="_적격(화산) _사전공사(토목본사검토) _마전골조분석_041112공사중지내역_제일기획_0727" xfId="6813" xr:uid="{00000000-0005-0000-0000-0000BC1A0000}"/>
    <cellStyle name="_적격(화산) _사전공사(토목본사검토) _마전골조분석_제일기획_0727" xfId="6814" xr:uid="{00000000-0005-0000-0000-0000BD1A0000}"/>
    <cellStyle name="_적격(화산) _사전공사(토목본사검토) _송도파일" xfId="6815" xr:uid="{00000000-0005-0000-0000-0000BE1A0000}"/>
    <cellStyle name="_적격(화산) _사전공사(토목본사검토) _송도파일_000실시공최소화방안" xfId="6816" xr:uid="{00000000-0005-0000-0000-0000BF1A0000}"/>
    <cellStyle name="_적격(화산) _사전공사(토목본사검토) _송도파일_000실시공최소화방안_041112공사중지내역" xfId="6817" xr:uid="{00000000-0005-0000-0000-0000C01A0000}"/>
    <cellStyle name="_적격(화산) _사전공사(토목본사검토) _송도파일_000실시공최소화방안_041112공사중지내역_제일기획_0727" xfId="6818" xr:uid="{00000000-0005-0000-0000-0000C11A0000}"/>
    <cellStyle name="_적격(화산) _사전공사(토목본사검토) _송도파일_000실시공최소화방안_제일기획_0727" xfId="6819" xr:uid="{00000000-0005-0000-0000-0000C21A0000}"/>
    <cellStyle name="_적격(화산) _사전공사(토목본사검토) _송도파일_041112공사중지내역" xfId="6820" xr:uid="{00000000-0005-0000-0000-0000C31A0000}"/>
    <cellStyle name="_적격(화산) _사전공사(토목본사검토) _송도파일_041112공사중지내역_041112공사중지내역" xfId="6821" xr:uid="{00000000-0005-0000-0000-0000C41A0000}"/>
    <cellStyle name="_적격(화산) _사전공사(토목본사검토) _송도파일_041112공사중지내역_041112공사중지내역_제일기획_0727" xfId="6822" xr:uid="{00000000-0005-0000-0000-0000C51A0000}"/>
    <cellStyle name="_적격(화산) _사전공사(토목본사검토) _송도파일_041112공사중지내역_제일기획_0727" xfId="6823" xr:uid="{00000000-0005-0000-0000-0000C61A0000}"/>
    <cellStyle name="_적격(화산) _사전공사(토목본사검토) _송도파일_제일기획_0727" xfId="6824" xr:uid="{00000000-0005-0000-0000-0000C71A0000}"/>
    <cellStyle name="_적격(화산) _사전공사(토목본사검토) _옥수골조분석" xfId="6825" xr:uid="{00000000-0005-0000-0000-0000C81A0000}"/>
    <cellStyle name="_적격(화산) _사전공사(토목본사검토) _옥수골조분석_000실시공최소화방안" xfId="6826" xr:uid="{00000000-0005-0000-0000-0000C91A0000}"/>
    <cellStyle name="_적격(화산) _사전공사(토목본사검토) _옥수골조분석_000실시공최소화방안_041112공사중지내역" xfId="6827" xr:uid="{00000000-0005-0000-0000-0000CA1A0000}"/>
    <cellStyle name="_적격(화산) _사전공사(토목본사검토) _옥수골조분석_000실시공최소화방안_041112공사중지내역_제일기획_0727" xfId="6828" xr:uid="{00000000-0005-0000-0000-0000CB1A0000}"/>
    <cellStyle name="_적격(화산) _사전공사(토목본사검토) _옥수골조분석_000실시공최소화방안_제일기획_0727" xfId="6829" xr:uid="{00000000-0005-0000-0000-0000CC1A0000}"/>
    <cellStyle name="_적격(화산) _사전공사(토목본사검토) _옥수골조분석_041112공사중지내역" xfId="6830" xr:uid="{00000000-0005-0000-0000-0000CD1A0000}"/>
    <cellStyle name="_적격(화산) _사전공사(토목본사검토) _옥수골조분석_041112공사중지내역_041112공사중지내역" xfId="6831" xr:uid="{00000000-0005-0000-0000-0000CE1A0000}"/>
    <cellStyle name="_적격(화산) _사전공사(토목본사검토) _옥수골조분석_041112공사중지내역_041112공사중지내역_제일기획_0727" xfId="6832" xr:uid="{00000000-0005-0000-0000-0000CF1A0000}"/>
    <cellStyle name="_적격(화산) _사전공사(토목본사검토) _옥수골조분석_041112공사중지내역_제일기획_0727" xfId="6833" xr:uid="{00000000-0005-0000-0000-0000D01A0000}"/>
    <cellStyle name="_적격(화산) _사전공사(토목본사검토) _옥수골조분석_제일기획_0727" xfId="6834" xr:uid="{00000000-0005-0000-0000-0000D11A0000}"/>
    <cellStyle name="_적격(화산) _사전공사(토목본사검토) _일주파일" xfId="6835" xr:uid="{00000000-0005-0000-0000-0000D21A0000}"/>
    <cellStyle name="_적격(화산) _사전공사(토목본사검토) _일주파일_000실시공최소화방안" xfId="6836" xr:uid="{00000000-0005-0000-0000-0000D31A0000}"/>
    <cellStyle name="_적격(화산) _사전공사(토목본사검토) _일주파일_000실시공최소화방안_041112공사중지내역" xfId="6837" xr:uid="{00000000-0005-0000-0000-0000D41A0000}"/>
    <cellStyle name="_적격(화산) _사전공사(토목본사검토) _일주파일_000실시공최소화방안_041112공사중지내역_제일기획_0727" xfId="6838" xr:uid="{00000000-0005-0000-0000-0000D51A0000}"/>
    <cellStyle name="_적격(화산) _사전공사(토목본사검토) _일주파일_000실시공최소화방안_제일기획_0727" xfId="6839" xr:uid="{00000000-0005-0000-0000-0000D61A0000}"/>
    <cellStyle name="_적격(화산) _사전공사(토목본사검토) _일주파일_041112공사중지내역" xfId="6840" xr:uid="{00000000-0005-0000-0000-0000D71A0000}"/>
    <cellStyle name="_적격(화산) _사전공사(토목본사검토) _일주파일_041112공사중지내역_041112공사중지내역" xfId="6841" xr:uid="{00000000-0005-0000-0000-0000D81A0000}"/>
    <cellStyle name="_적격(화산) _사전공사(토목본사검토) _일주파일_041112공사중지내역_041112공사중지내역_제일기획_0727" xfId="6842" xr:uid="{00000000-0005-0000-0000-0000D91A0000}"/>
    <cellStyle name="_적격(화산) _사전공사(토목본사검토) _일주파일_041112공사중지내역_제일기획_0727" xfId="6843" xr:uid="{00000000-0005-0000-0000-0000DA1A0000}"/>
    <cellStyle name="_적격(화산) _사전공사(토목본사검토) _일주파일_제일기획_0727" xfId="6844" xr:uid="{00000000-0005-0000-0000-0000DB1A0000}"/>
    <cellStyle name="_적격(화산) _사전공사(토목본사검토) _자제매입세" xfId="6845" xr:uid="{00000000-0005-0000-0000-0000DC1A0000}"/>
    <cellStyle name="_적격(화산) _사전공사(토목본사검토) _자제매입세_000실시공최소화방안" xfId="6846" xr:uid="{00000000-0005-0000-0000-0000DD1A0000}"/>
    <cellStyle name="_적격(화산) _사전공사(토목본사검토) _자제매입세_000실시공최소화방안_041112공사중지내역" xfId="6847" xr:uid="{00000000-0005-0000-0000-0000DE1A0000}"/>
    <cellStyle name="_적격(화산) _사전공사(토목본사검토) _자제매입세_000실시공최소화방안_041112공사중지내역_제일기획_0727" xfId="6848" xr:uid="{00000000-0005-0000-0000-0000DF1A0000}"/>
    <cellStyle name="_적격(화산) _사전공사(토목본사검토) _자제매입세_000실시공최소화방안_제일기획_0727" xfId="6849" xr:uid="{00000000-0005-0000-0000-0000E01A0000}"/>
    <cellStyle name="_적격(화산) _사전공사(토목본사검토) _자제매입세_041112공사중지내역" xfId="6850" xr:uid="{00000000-0005-0000-0000-0000E11A0000}"/>
    <cellStyle name="_적격(화산) _사전공사(토목본사검토) _자제매입세_041112공사중지내역_041112공사중지내역" xfId="6851" xr:uid="{00000000-0005-0000-0000-0000E21A0000}"/>
    <cellStyle name="_적격(화산) _사전공사(토목본사검토) _자제매입세_041112공사중지내역_041112공사중지내역_제일기획_0727" xfId="6852" xr:uid="{00000000-0005-0000-0000-0000E31A0000}"/>
    <cellStyle name="_적격(화산) _사전공사(토목본사검토) _자제매입세_041112공사중지내역_제일기획_0727" xfId="6853" xr:uid="{00000000-0005-0000-0000-0000E41A0000}"/>
    <cellStyle name="_적격(화산) _사전공사(토목본사검토) _자제매입세_제일기획_0727" xfId="6854" xr:uid="{00000000-0005-0000-0000-0000E51A0000}"/>
    <cellStyle name="_적격(화산) _사전공사(토목본사검토) _제일기획_0727" xfId="6855" xr:uid="{00000000-0005-0000-0000-0000E61A0000}"/>
    <cellStyle name="_적격(화산) _사전공사(토목본사검토) _파일공사" xfId="6856" xr:uid="{00000000-0005-0000-0000-0000E71A0000}"/>
    <cellStyle name="_적격(화산) _사전공사(토목본사검토) _파일공사(30M)" xfId="6857" xr:uid="{00000000-0005-0000-0000-0000E81A0000}"/>
    <cellStyle name="_적격(화산) _사전공사(토목본사검토) _파일공사(30M)_000실시공최소화방안" xfId="6858" xr:uid="{00000000-0005-0000-0000-0000E91A0000}"/>
    <cellStyle name="_적격(화산) _사전공사(토목본사검토) _파일공사(30M)_000실시공최소화방안_041112공사중지내역" xfId="6859" xr:uid="{00000000-0005-0000-0000-0000EA1A0000}"/>
    <cellStyle name="_적격(화산) _사전공사(토목본사검토) _파일공사(30M)_000실시공최소화방안_041112공사중지내역_제일기획_0727" xfId="6860" xr:uid="{00000000-0005-0000-0000-0000EB1A0000}"/>
    <cellStyle name="_적격(화산) _사전공사(토목본사검토) _파일공사(30M)_000실시공최소화방안_제일기획_0727" xfId="6861" xr:uid="{00000000-0005-0000-0000-0000EC1A0000}"/>
    <cellStyle name="_적격(화산) _사전공사(토목본사검토) _파일공사(30M)_041112공사중지내역" xfId="6862" xr:uid="{00000000-0005-0000-0000-0000ED1A0000}"/>
    <cellStyle name="_적격(화산) _사전공사(토목본사검토) _파일공사(30M)_041112공사중지내역_041112공사중지내역" xfId="6863" xr:uid="{00000000-0005-0000-0000-0000EE1A0000}"/>
    <cellStyle name="_적격(화산) _사전공사(토목본사검토) _파일공사(30M)_041112공사중지내역_041112공사중지내역_제일기획_0727" xfId="6864" xr:uid="{00000000-0005-0000-0000-0000EF1A0000}"/>
    <cellStyle name="_적격(화산) _사전공사(토목본사검토) _파일공사(30M)_041112공사중지내역_제일기획_0727" xfId="6865" xr:uid="{00000000-0005-0000-0000-0000F01A0000}"/>
    <cellStyle name="_적격(화산) _사전공사(토목본사검토) _파일공사(30M)_제일기획_0727" xfId="6866" xr:uid="{00000000-0005-0000-0000-0000F11A0000}"/>
    <cellStyle name="_적격(화산) _사전공사(토목본사검토) _파일공사_000실시공최소화방안" xfId="6867" xr:uid="{00000000-0005-0000-0000-0000F21A0000}"/>
    <cellStyle name="_적격(화산) _사전공사(토목본사검토) _파일공사_000실시공최소화방안_041112공사중지내역" xfId="6868" xr:uid="{00000000-0005-0000-0000-0000F31A0000}"/>
    <cellStyle name="_적격(화산) _사전공사(토목본사검토) _파일공사_000실시공최소화방안_041112공사중지내역_제일기획_0727" xfId="6869" xr:uid="{00000000-0005-0000-0000-0000F41A0000}"/>
    <cellStyle name="_적격(화산) _사전공사(토목본사검토) _파일공사_000실시공최소화방안_제일기획_0727" xfId="6870" xr:uid="{00000000-0005-0000-0000-0000F51A0000}"/>
    <cellStyle name="_적격(화산) _사전공사(토목본사검토) _파일공사_041112공사중지내역" xfId="6871" xr:uid="{00000000-0005-0000-0000-0000F61A0000}"/>
    <cellStyle name="_적격(화산) _사전공사(토목본사검토) _파일공사_041112공사중지내역_041112공사중지내역" xfId="6872" xr:uid="{00000000-0005-0000-0000-0000F71A0000}"/>
    <cellStyle name="_적격(화산) _사전공사(토목본사검토) _파일공사_041112공사중지내역_041112공사중지내역_제일기획_0727" xfId="6873" xr:uid="{00000000-0005-0000-0000-0000F81A0000}"/>
    <cellStyle name="_적격(화산) _사전공사(토목본사검토) _파일공사_041112공사중지내역_제일기획_0727" xfId="6874" xr:uid="{00000000-0005-0000-0000-0000F91A0000}"/>
    <cellStyle name="_적격(화산) _사전공사(토목본사검토) _파일공사_제일기획_0727" xfId="6875" xr:uid="{00000000-0005-0000-0000-0000FA1A0000}"/>
    <cellStyle name="_적격(화산) _사전공사(토목본사검토) _파일사전공사본사최종" xfId="6876" xr:uid="{00000000-0005-0000-0000-0000FB1A0000}"/>
    <cellStyle name="_적격(화산) _사전공사(토목본사검토) _파일사전공사본사최종_000실시공최소화방안" xfId="6877" xr:uid="{00000000-0005-0000-0000-0000FC1A0000}"/>
    <cellStyle name="_적격(화산) _사전공사(토목본사검토) _파일사전공사본사최종_000실시공최소화방안_041112공사중지내역" xfId="6878" xr:uid="{00000000-0005-0000-0000-0000FD1A0000}"/>
    <cellStyle name="_적격(화산) _사전공사(토목본사검토) _파일사전공사본사최종_000실시공최소화방안_041112공사중지내역_제일기획_0727" xfId="6879" xr:uid="{00000000-0005-0000-0000-0000FE1A0000}"/>
    <cellStyle name="_적격(화산) _사전공사(토목본사검토) _파일사전공사본사최종_000실시공최소화방안_제일기획_0727" xfId="6880" xr:uid="{00000000-0005-0000-0000-0000FF1A0000}"/>
    <cellStyle name="_적격(화산) _사전공사(토목본사검토) _파일사전공사본사최종_041112공사중지내역" xfId="6881" xr:uid="{00000000-0005-0000-0000-0000001B0000}"/>
    <cellStyle name="_적격(화산) _사전공사(토목본사검토) _파일사전공사본사최종_041112공사중지내역_041112공사중지내역" xfId="6882" xr:uid="{00000000-0005-0000-0000-0000011B0000}"/>
    <cellStyle name="_적격(화산) _사전공사(토목본사검토) _파일사전공사본사최종_041112공사중지내역_041112공사중지내역_제일기획_0727" xfId="6883" xr:uid="{00000000-0005-0000-0000-0000021B0000}"/>
    <cellStyle name="_적격(화산) _사전공사(토목본사검토) _파일사전공사본사최종_041112공사중지내역_제일기획_0727" xfId="6884" xr:uid="{00000000-0005-0000-0000-0000031B0000}"/>
    <cellStyle name="_적격(화산) _사전공사(토목본사검토) _파일사전공사본사최종_제일기획_0727" xfId="6885" xr:uid="{00000000-0005-0000-0000-0000041B0000}"/>
    <cellStyle name="_적격(화산) _송도파일" xfId="6886" xr:uid="{00000000-0005-0000-0000-0000051B0000}"/>
    <cellStyle name="_적격(화산) _송도파일_000실시공최소화방안" xfId="6887" xr:uid="{00000000-0005-0000-0000-0000061B0000}"/>
    <cellStyle name="_적격(화산) _송도파일_000실시공최소화방안_041112공사중지내역" xfId="6888" xr:uid="{00000000-0005-0000-0000-0000071B0000}"/>
    <cellStyle name="_적격(화산) _송도파일_000실시공최소화방안_041112공사중지내역_제일기획_0727" xfId="6889" xr:uid="{00000000-0005-0000-0000-0000081B0000}"/>
    <cellStyle name="_적격(화산) _송도파일_000실시공최소화방안_제일기획_0727" xfId="6890" xr:uid="{00000000-0005-0000-0000-0000091B0000}"/>
    <cellStyle name="_적격(화산) _송도파일_041112공사중지내역" xfId="6891" xr:uid="{00000000-0005-0000-0000-00000A1B0000}"/>
    <cellStyle name="_적격(화산) _송도파일_041112공사중지내역_041112공사중지내역" xfId="6892" xr:uid="{00000000-0005-0000-0000-00000B1B0000}"/>
    <cellStyle name="_적격(화산) _송도파일_041112공사중지내역_041112공사중지내역_제일기획_0727" xfId="6893" xr:uid="{00000000-0005-0000-0000-00000C1B0000}"/>
    <cellStyle name="_적격(화산) _송도파일_041112공사중지내역_제일기획_0727" xfId="6894" xr:uid="{00000000-0005-0000-0000-00000D1B0000}"/>
    <cellStyle name="_적격(화산) _송도파일_제일기획_0727" xfId="6895" xr:uid="{00000000-0005-0000-0000-00000E1B0000}"/>
    <cellStyle name="_적격(화산) _옥수골조분석" xfId="6896" xr:uid="{00000000-0005-0000-0000-00000F1B0000}"/>
    <cellStyle name="_적격(화산) _옥수골조분석_000실시공최소화방안" xfId="6897" xr:uid="{00000000-0005-0000-0000-0000101B0000}"/>
    <cellStyle name="_적격(화산) _옥수골조분석_000실시공최소화방안_041112공사중지내역" xfId="6898" xr:uid="{00000000-0005-0000-0000-0000111B0000}"/>
    <cellStyle name="_적격(화산) _옥수골조분석_000실시공최소화방안_041112공사중지내역_제일기획_0727" xfId="6899" xr:uid="{00000000-0005-0000-0000-0000121B0000}"/>
    <cellStyle name="_적격(화산) _옥수골조분석_000실시공최소화방안_제일기획_0727" xfId="6900" xr:uid="{00000000-0005-0000-0000-0000131B0000}"/>
    <cellStyle name="_적격(화산) _옥수골조분석_041112공사중지내역" xfId="6901" xr:uid="{00000000-0005-0000-0000-0000141B0000}"/>
    <cellStyle name="_적격(화산) _옥수골조분석_041112공사중지내역_041112공사중지내역" xfId="6902" xr:uid="{00000000-0005-0000-0000-0000151B0000}"/>
    <cellStyle name="_적격(화산) _옥수골조분석_041112공사중지내역_041112공사중지내역_제일기획_0727" xfId="6903" xr:uid="{00000000-0005-0000-0000-0000161B0000}"/>
    <cellStyle name="_적격(화산) _옥수골조분석_041112공사중지내역_제일기획_0727" xfId="6904" xr:uid="{00000000-0005-0000-0000-0000171B0000}"/>
    <cellStyle name="_적격(화산) _옥수골조분석_제일기획_0727" xfId="6905" xr:uid="{00000000-0005-0000-0000-0000181B0000}"/>
    <cellStyle name="_적격(화산) _일주파일" xfId="6906" xr:uid="{00000000-0005-0000-0000-0000191B0000}"/>
    <cellStyle name="_적격(화산) _일주파일_000실시공최소화방안" xfId="6907" xr:uid="{00000000-0005-0000-0000-00001A1B0000}"/>
    <cellStyle name="_적격(화산) _일주파일_000실시공최소화방안_041112공사중지내역" xfId="6908" xr:uid="{00000000-0005-0000-0000-00001B1B0000}"/>
    <cellStyle name="_적격(화산) _일주파일_000실시공최소화방안_041112공사중지내역_제일기획_0727" xfId="6909" xr:uid="{00000000-0005-0000-0000-00001C1B0000}"/>
    <cellStyle name="_적격(화산) _일주파일_000실시공최소화방안_제일기획_0727" xfId="6910" xr:uid="{00000000-0005-0000-0000-00001D1B0000}"/>
    <cellStyle name="_적격(화산) _일주파일_041112공사중지내역" xfId="6911" xr:uid="{00000000-0005-0000-0000-00001E1B0000}"/>
    <cellStyle name="_적격(화산) _일주파일_041112공사중지내역_041112공사중지내역" xfId="6912" xr:uid="{00000000-0005-0000-0000-00001F1B0000}"/>
    <cellStyle name="_적격(화산) _일주파일_041112공사중지내역_041112공사중지내역_제일기획_0727" xfId="6913" xr:uid="{00000000-0005-0000-0000-0000201B0000}"/>
    <cellStyle name="_적격(화산) _일주파일_041112공사중지내역_제일기획_0727" xfId="6914" xr:uid="{00000000-0005-0000-0000-0000211B0000}"/>
    <cellStyle name="_적격(화산) _일주파일_제일기획_0727" xfId="6915" xr:uid="{00000000-0005-0000-0000-0000221B0000}"/>
    <cellStyle name="_적격(화산) _자제매입세" xfId="6916" xr:uid="{00000000-0005-0000-0000-0000231B0000}"/>
    <cellStyle name="_적격(화산) _자제매입세_000실시공최소화방안" xfId="6917" xr:uid="{00000000-0005-0000-0000-0000241B0000}"/>
    <cellStyle name="_적격(화산) _자제매입세_000실시공최소화방안_041112공사중지내역" xfId="6918" xr:uid="{00000000-0005-0000-0000-0000251B0000}"/>
    <cellStyle name="_적격(화산) _자제매입세_000실시공최소화방안_041112공사중지내역_제일기획_0727" xfId="6919" xr:uid="{00000000-0005-0000-0000-0000261B0000}"/>
    <cellStyle name="_적격(화산) _자제매입세_000실시공최소화방안_제일기획_0727" xfId="6920" xr:uid="{00000000-0005-0000-0000-0000271B0000}"/>
    <cellStyle name="_적격(화산) _자제매입세_041112공사중지내역" xfId="6921" xr:uid="{00000000-0005-0000-0000-0000281B0000}"/>
    <cellStyle name="_적격(화산) _자제매입세_041112공사중지내역_041112공사중지내역" xfId="6922" xr:uid="{00000000-0005-0000-0000-0000291B0000}"/>
    <cellStyle name="_적격(화산) _자제매입세_041112공사중지내역_041112공사중지내역_제일기획_0727" xfId="6923" xr:uid="{00000000-0005-0000-0000-00002A1B0000}"/>
    <cellStyle name="_적격(화산) _자제매입세_041112공사중지내역_제일기획_0727" xfId="6924" xr:uid="{00000000-0005-0000-0000-00002B1B0000}"/>
    <cellStyle name="_적격(화산) _자제매입세_제일기획_0727" xfId="6925" xr:uid="{00000000-0005-0000-0000-00002C1B0000}"/>
    <cellStyle name="_적격(화산) _제일기획_0727" xfId="6926" xr:uid="{00000000-0005-0000-0000-00002D1B0000}"/>
    <cellStyle name="_적격(화산) _파일공사" xfId="6927" xr:uid="{00000000-0005-0000-0000-00002E1B0000}"/>
    <cellStyle name="_적격(화산) _파일공사(30M)" xfId="6928" xr:uid="{00000000-0005-0000-0000-00002F1B0000}"/>
    <cellStyle name="_적격(화산) _파일공사(30M)_000실시공최소화방안" xfId="6929" xr:uid="{00000000-0005-0000-0000-0000301B0000}"/>
    <cellStyle name="_적격(화산) _파일공사(30M)_000실시공최소화방안_041112공사중지내역" xfId="6930" xr:uid="{00000000-0005-0000-0000-0000311B0000}"/>
    <cellStyle name="_적격(화산) _파일공사(30M)_000실시공최소화방안_041112공사중지내역_제일기획_0727" xfId="6931" xr:uid="{00000000-0005-0000-0000-0000321B0000}"/>
    <cellStyle name="_적격(화산) _파일공사(30M)_000실시공최소화방안_제일기획_0727" xfId="6932" xr:uid="{00000000-0005-0000-0000-0000331B0000}"/>
    <cellStyle name="_적격(화산) _파일공사(30M)_041112공사중지내역" xfId="6933" xr:uid="{00000000-0005-0000-0000-0000341B0000}"/>
    <cellStyle name="_적격(화산) _파일공사(30M)_041112공사중지내역_041112공사중지내역" xfId="6934" xr:uid="{00000000-0005-0000-0000-0000351B0000}"/>
    <cellStyle name="_적격(화산) _파일공사(30M)_041112공사중지내역_041112공사중지내역_제일기획_0727" xfId="6935" xr:uid="{00000000-0005-0000-0000-0000361B0000}"/>
    <cellStyle name="_적격(화산) _파일공사(30M)_041112공사중지내역_제일기획_0727" xfId="6936" xr:uid="{00000000-0005-0000-0000-0000371B0000}"/>
    <cellStyle name="_적격(화산) _파일공사(30M)_제일기획_0727" xfId="6937" xr:uid="{00000000-0005-0000-0000-0000381B0000}"/>
    <cellStyle name="_적격(화산) _파일공사_000실시공최소화방안" xfId="6938" xr:uid="{00000000-0005-0000-0000-0000391B0000}"/>
    <cellStyle name="_적격(화산) _파일공사_000실시공최소화방안_041112공사중지내역" xfId="6939" xr:uid="{00000000-0005-0000-0000-00003A1B0000}"/>
    <cellStyle name="_적격(화산) _파일공사_000실시공최소화방안_041112공사중지내역_제일기획_0727" xfId="6940" xr:uid="{00000000-0005-0000-0000-00003B1B0000}"/>
    <cellStyle name="_적격(화산) _파일공사_000실시공최소화방안_제일기획_0727" xfId="6941" xr:uid="{00000000-0005-0000-0000-00003C1B0000}"/>
    <cellStyle name="_적격(화산) _파일공사_041112공사중지내역" xfId="6942" xr:uid="{00000000-0005-0000-0000-00003D1B0000}"/>
    <cellStyle name="_적격(화산) _파일공사_041112공사중지내역_041112공사중지내역" xfId="6943" xr:uid="{00000000-0005-0000-0000-00003E1B0000}"/>
    <cellStyle name="_적격(화산) _파일공사_041112공사중지내역_041112공사중지내역_제일기획_0727" xfId="6944" xr:uid="{00000000-0005-0000-0000-00003F1B0000}"/>
    <cellStyle name="_적격(화산) _파일공사_041112공사중지내역_제일기획_0727" xfId="6945" xr:uid="{00000000-0005-0000-0000-0000401B0000}"/>
    <cellStyle name="_적격(화산) _파일공사_제일기획_0727" xfId="6946" xr:uid="{00000000-0005-0000-0000-0000411B0000}"/>
    <cellStyle name="_적격(화산) _파일사전공사본사최종" xfId="6947" xr:uid="{00000000-0005-0000-0000-0000421B0000}"/>
    <cellStyle name="_적격(화산) _파일사전공사본사최종_000실시공최소화방안" xfId="6948" xr:uid="{00000000-0005-0000-0000-0000431B0000}"/>
    <cellStyle name="_적격(화산) _파일사전공사본사최종_000실시공최소화방안_041112공사중지내역" xfId="6949" xr:uid="{00000000-0005-0000-0000-0000441B0000}"/>
    <cellStyle name="_적격(화산) _파일사전공사본사최종_000실시공최소화방안_041112공사중지내역_제일기획_0727" xfId="6950" xr:uid="{00000000-0005-0000-0000-0000451B0000}"/>
    <cellStyle name="_적격(화산) _파일사전공사본사최종_000실시공최소화방안_제일기획_0727" xfId="6951" xr:uid="{00000000-0005-0000-0000-0000461B0000}"/>
    <cellStyle name="_적격(화산) _파일사전공사본사최종_041112공사중지내역" xfId="6952" xr:uid="{00000000-0005-0000-0000-0000471B0000}"/>
    <cellStyle name="_적격(화산) _파일사전공사본사최종_041112공사중지내역_041112공사중지내역" xfId="6953" xr:uid="{00000000-0005-0000-0000-0000481B0000}"/>
    <cellStyle name="_적격(화산) _파일사전공사본사최종_041112공사중지내역_041112공사중지내역_제일기획_0727" xfId="6954" xr:uid="{00000000-0005-0000-0000-0000491B0000}"/>
    <cellStyle name="_적격(화산) _파일사전공사본사최종_041112공사중지내역_제일기획_0727" xfId="6955" xr:uid="{00000000-0005-0000-0000-00004A1B0000}"/>
    <cellStyle name="_적격(화산) _파일사전공사본사최종_제일기획_0727" xfId="6956" xr:uid="{00000000-0005-0000-0000-00004B1B0000}"/>
    <cellStyle name="_제휴사업팀" xfId="6957" xr:uid="{00000000-0005-0000-0000-00004C1B0000}"/>
    <cellStyle name="_조직도" xfId="6958" xr:uid="{00000000-0005-0000-0000-00004D1B0000}"/>
    <cellStyle name="_조직도_annual" xfId="6959" xr:uid="{00000000-0005-0000-0000-00004E1B0000}"/>
    <cellStyle name="_조직도_Capex&amp;depreciation" xfId="6960" xr:uid="{00000000-0005-0000-0000-00004F1B0000}"/>
    <cellStyle name="_조직도_capital" xfId="6961" xr:uid="{00000000-0005-0000-0000-0000501B0000}"/>
    <cellStyle name="_조직도_regional sales volume 1" xfId="6962" xr:uid="{00000000-0005-0000-0000-0000511B0000}"/>
    <cellStyle name="_조직도_regional sales volume 2" xfId="6963" xr:uid="{00000000-0005-0000-0000-0000521B0000}"/>
    <cellStyle name="_진성TEC_Valuation" xfId="6964" xr:uid="{00000000-0005-0000-0000-0000531B0000}"/>
    <cellStyle name="_집행갑지 " xfId="6965" xr:uid="{00000000-0005-0000-0000-0000541B0000}"/>
    <cellStyle name="_집행갑지 _000실시공최소화방안" xfId="6966" xr:uid="{00000000-0005-0000-0000-0000551B0000}"/>
    <cellStyle name="_집행갑지 _000실시공최소화방안_041112공사중지내역" xfId="6967" xr:uid="{00000000-0005-0000-0000-0000561B0000}"/>
    <cellStyle name="_집행갑지 _000실시공최소화방안_041112공사중지내역_제일기획_0727" xfId="6968" xr:uid="{00000000-0005-0000-0000-0000571B0000}"/>
    <cellStyle name="_집행갑지 _000실시공최소화방안_제일기획_0727" xfId="6969" xr:uid="{00000000-0005-0000-0000-0000581B0000}"/>
    <cellStyle name="_집행갑지 _041112공사중지내역" xfId="6970" xr:uid="{00000000-0005-0000-0000-0000591B0000}"/>
    <cellStyle name="_집행갑지 _041112공사중지내역_041112공사중지내역" xfId="6971" xr:uid="{00000000-0005-0000-0000-00005A1B0000}"/>
    <cellStyle name="_집행갑지 _041112공사중지내역_041112공사중지내역_제일기획_0727" xfId="6972" xr:uid="{00000000-0005-0000-0000-00005B1B0000}"/>
    <cellStyle name="_집행갑지 _041112공사중지내역_제일기획_0727" xfId="6973" xr:uid="{00000000-0005-0000-0000-00005C1B0000}"/>
    <cellStyle name="_집행갑지 _3.아파트(옥수)" xfId="6974" xr:uid="{00000000-0005-0000-0000-00005D1B0000}"/>
    <cellStyle name="_집행갑지 _3.아파트(옥수)_000실시공최소화방안" xfId="6975" xr:uid="{00000000-0005-0000-0000-00005E1B0000}"/>
    <cellStyle name="_집행갑지 _3.아파트(옥수)_000실시공최소화방안_041112공사중지내역" xfId="6976" xr:uid="{00000000-0005-0000-0000-00005F1B0000}"/>
    <cellStyle name="_집행갑지 _3.아파트(옥수)_000실시공최소화방안_041112공사중지내역_제일기획_0727" xfId="6977" xr:uid="{00000000-0005-0000-0000-0000601B0000}"/>
    <cellStyle name="_집행갑지 _3.아파트(옥수)_000실시공최소화방안_제일기획_0727" xfId="6978" xr:uid="{00000000-0005-0000-0000-0000611B0000}"/>
    <cellStyle name="_집행갑지 _3.아파트(옥수)_041112공사중지내역" xfId="6979" xr:uid="{00000000-0005-0000-0000-0000621B0000}"/>
    <cellStyle name="_집행갑지 _3.아파트(옥수)_041112공사중지내역_041112공사중지내역" xfId="6980" xr:uid="{00000000-0005-0000-0000-0000631B0000}"/>
    <cellStyle name="_집행갑지 _3.아파트(옥수)_041112공사중지내역_041112공사중지내역_제일기획_0727" xfId="6981" xr:uid="{00000000-0005-0000-0000-0000641B0000}"/>
    <cellStyle name="_집행갑지 _3.아파트(옥수)_041112공사중지내역_제일기획_0727" xfId="6982" xr:uid="{00000000-0005-0000-0000-0000651B0000}"/>
    <cellStyle name="_집행갑지 _3.아파트(옥수)_제일기획_0727" xfId="6983" xr:uid="{00000000-0005-0000-0000-0000661B0000}"/>
    <cellStyle name="_집행갑지 _pit면적" xfId="6984" xr:uid="{00000000-0005-0000-0000-0000671B0000}"/>
    <cellStyle name="_집행갑지 _pit면적_000실시공최소화방안" xfId="6985" xr:uid="{00000000-0005-0000-0000-0000681B0000}"/>
    <cellStyle name="_집행갑지 _pit면적_000실시공최소화방안_041112공사중지내역" xfId="6986" xr:uid="{00000000-0005-0000-0000-0000691B0000}"/>
    <cellStyle name="_집행갑지 _pit면적_000실시공최소화방안_041112공사중지내역_제일기획_0727" xfId="6987" xr:uid="{00000000-0005-0000-0000-00006A1B0000}"/>
    <cellStyle name="_집행갑지 _pit면적_000실시공최소화방안_제일기획_0727" xfId="6988" xr:uid="{00000000-0005-0000-0000-00006B1B0000}"/>
    <cellStyle name="_집행갑지 _pit면적_041112공사중지내역" xfId="6989" xr:uid="{00000000-0005-0000-0000-00006C1B0000}"/>
    <cellStyle name="_집행갑지 _pit면적_041112공사중지내역_041112공사중지내역" xfId="6990" xr:uid="{00000000-0005-0000-0000-00006D1B0000}"/>
    <cellStyle name="_집행갑지 _pit면적_041112공사중지내역_041112공사중지내역_제일기획_0727" xfId="6991" xr:uid="{00000000-0005-0000-0000-00006E1B0000}"/>
    <cellStyle name="_집행갑지 _pit면적_041112공사중지내역_제일기획_0727" xfId="6992" xr:uid="{00000000-0005-0000-0000-00006F1B0000}"/>
    <cellStyle name="_집행갑지 _pit면적_제일기획_0727" xfId="6993" xr:uid="{00000000-0005-0000-0000-0000701B0000}"/>
    <cellStyle name="_집행갑지 _골조견적비교XLS" xfId="6994" xr:uid="{00000000-0005-0000-0000-0000711B0000}"/>
    <cellStyle name="_집행갑지 _골조견적비교XLS_000실시공최소화방안" xfId="6995" xr:uid="{00000000-0005-0000-0000-0000721B0000}"/>
    <cellStyle name="_집행갑지 _골조견적비교XLS_000실시공최소화방안_041112공사중지내역" xfId="6996" xr:uid="{00000000-0005-0000-0000-0000731B0000}"/>
    <cellStyle name="_집행갑지 _골조견적비교XLS_000실시공최소화방안_041112공사중지내역_제일기획_0727" xfId="6997" xr:uid="{00000000-0005-0000-0000-0000741B0000}"/>
    <cellStyle name="_집행갑지 _골조견적비교XLS_000실시공최소화방안_제일기획_0727" xfId="6998" xr:uid="{00000000-0005-0000-0000-0000751B0000}"/>
    <cellStyle name="_집행갑지 _골조견적비교XLS_041112공사중지내역" xfId="6999" xr:uid="{00000000-0005-0000-0000-0000761B0000}"/>
    <cellStyle name="_집행갑지 _골조견적비교XLS_041112공사중지내역_041112공사중지내역" xfId="7000" xr:uid="{00000000-0005-0000-0000-0000771B0000}"/>
    <cellStyle name="_집행갑지 _골조견적비교XLS_041112공사중지내역_041112공사중지내역_제일기획_0727" xfId="7001" xr:uid="{00000000-0005-0000-0000-0000781B0000}"/>
    <cellStyle name="_집행갑지 _골조견적비교XLS_041112공사중지내역_제일기획_0727" xfId="7002" xr:uid="{00000000-0005-0000-0000-0000791B0000}"/>
    <cellStyle name="_집행갑지 _골조견적비교XLS_제일기획_0727" xfId="7003" xr:uid="{00000000-0005-0000-0000-00007A1B0000}"/>
    <cellStyle name="_집행갑지 _골조분석표(B)" xfId="7004" xr:uid="{00000000-0005-0000-0000-00007B1B0000}"/>
    <cellStyle name="_집행갑지 _골조분석표(B)_000실시공최소화방안" xfId="7005" xr:uid="{00000000-0005-0000-0000-00007C1B0000}"/>
    <cellStyle name="_집행갑지 _골조분석표(B)_000실시공최소화방안_041112공사중지내역" xfId="7006" xr:uid="{00000000-0005-0000-0000-00007D1B0000}"/>
    <cellStyle name="_집행갑지 _골조분석표(B)_000실시공최소화방안_041112공사중지내역_제일기획_0727" xfId="7007" xr:uid="{00000000-0005-0000-0000-00007E1B0000}"/>
    <cellStyle name="_집행갑지 _골조분석표(B)_000실시공최소화방안_제일기획_0727" xfId="7008" xr:uid="{00000000-0005-0000-0000-00007F1B0000}"/>
    <cellStyle name="_집행갑지 _골조분석표(B)_041112공사중지내역" xfId="7009" xr:uid="{00000000-0005-0000-0000-0000801B0000}"/>
    <cellStyle name="_집행갑지 _골조분석표(B)_041112공사중지내역_041112공사중지내역" xfId="7010" xr:uid="{00000000-0005-0000-0000-0000811B0000}"/>
    <cellStyle name="_집행갑지 _골조분석표(B)_041112공사중지내역_041112공사중지내역_제일기획_0727" xfId="7011" xr:uid="{00000000-0005-0000-0000-0000821B0000}"/>
    <cellStyle name="_집행갑지 _골조분석표(B)_041112공사중지내역_제일기획_0727" xfId="7012" xr:uid="{00000000-0005-0000-0000-0000831B0000}"/>
    <cellStyle name="_집행갑지 _골조분석표(B)_제일기획_0727" xfId="7013" xr:uid="{00000000-0005-0000-0000-0000841B0000}"/>
    <cellStyle name="_집행갑지 _골조사전공사(마전)본사최종" xfId="7014" xr:uid="{00000000-0005-0000-0000-0000851B0000}"/>
    <cellStyle name="_집행갑지 _골조사전공사(마전)본사최종_000실시공최소화방안" xfId="7015" xr:uid="{00000000-0005-0000-0000-0000861B0000}"/>
    <cellStyle name="_집행갑지 _골조사전공사(마전)본사최종_000실시공최소화방안_041112공사중지내역" xfId="7016" xr:uid="{00000000-0005-0000-0000-0000871B0000}"/>
    <cellStyle name="_집행갑지 _골조사전공사(마전)본사최종_000실시공최소화방안_041112공사중지내역_제일기획_0727" xfId="7017" xr:uid="{00000000-0005-0000-0000-0000881B0000}"/>
    <cellStyle name="_집행갑지 _골조사전공사(마전)본사최종_000실시공최소화방안_제일기획_0727" xfId="7018" xr:uid="{00000000-0005-0000-0000-0000891B0000}"/>
    <cellStyle name="_집행갑지 _골조사전공사(마전)본사최종_041112공사중지내역" xfId="7019" xr:uid="{00000000-0005-0000-0000-00008A1B0000}"/>
    <cellStyle name="_집행갑지 _골조사전공사(마전)본사최종_041112공사중지내역_041112공사중지내역" xfId="7020" xr:uid="{00000000-0005-0000-0000-00008B1B0000}"/>
    <cellStyle name="_집행갑지 _골조사전공사(마전)본사최종_041112공사중지내역_041112공사중지내역_제일기획_0727" xfId="7021" xr:uid="{00000000-0005-0000-0000-00008C1B0000}"/>
    <cellStyle name="_집행갑지 _골조사전공사(마전)본사최종_041112공사중지내역_제일기획_0727" xfId="7022" xr:uid="{00000000-0005-0000-0000-00008D1B0000}"/>
    <cellStyle name="_집행갑지 _골조사전공사(마전)본사최종_제일기획_0727" xfId="7023" xr:uid="{00000000-0005-0000-0000-00008E1B0000}"/>
    <cellStyle name="_집행갑지 _골조사전공사(마전)본사최종-1" xfId="7024" xr:uid="{00000000-0005-0000-0000-00008F1B0000}"/>
    <cellStyle name="_집행갑지 _골조사전공사(마전)본사최종-1_000실시공최소화방안" xfId="7025" xr:uid="{00000000-0005-0000-0000-0000901B0000}"/>
    <cellStyle name="_집행갑지 _골조사전공사(마전)본사최종-1_000실시공최소화방안_041112공사중지내역" xfId="7026" xr:uid="{00000000-0005-0000-0000-0000911B0000}"/>
    <cellStyle name="_집행갑지 _골조사전공사(마전)본사최종-1_000실시공최소화방안_041112공사중지내역_제일기획_0727" xfId="7027" xr:uid="{00000000-0005-0000-0000-0000921B0000}"/>
    <cellStyle name="_집행갑지 _골조사전공사(마전)본사최종-1_000실시공최소화방안_제일기획_0727" xfId="7028" xr:uid="{00000000-0005-0000-0000-0000931B0000}"/>
    <cellStyle name="_집행갑지 _골조사전공사(마전)본사최종-1_041112공사중지내역" xfId="7029" xr:uid="{00000000-0005-0000-0000-0000941B0000}"/>
    <cellStyle name="_집행갑지 _골조사전공사(마전)본사최종-1_041112공사중지내역_041112공사중지내역" xfId="7030" xr:uid="{00000000-0005-0000-0000-0000951B0000}"/>
    <cellStyle name="_집행갑지 _골조사전공사(마전)본사최종-1_041112공사중지내역_041112공사중지내역_제일기획_0727" xfId="7031" xr:uid="{00000000-0005-0000-0000-0000961B0000}"/>
    <cellStyle name="_집행갑지 _골조사전공사(마전)본사최종-1_041112공사중지내역_제일기획_0727" xfId="7032" xr:uid="{00000000-0005-0000-0000-0000971B0000}"/>
    <cellStyle name="_집행갑지 _골조사전공사(마전)본사최종-1_제일기획_0727" xfId="7033" xr:uid="{00000000-0005-0000-0000-0000981B0000}"/>
    <cellStyle name="_집행갑지 _골조사전공사(옥수)본사최종" xfId="7034" xr:uid="{00000000-0005-0000-0000-0000991B0000}"/>
    <cellStyle name="_집행갑지 _골조사전공사(옥수)본사최종_000실시공최소화방안" xfId="7035" xr:uid="{00000000-0005-0000-0000-00009A1B0000}"/>
    <cellStyle name="_집행갑지 _골조사전공사(옥수)본사최종_000실시공최소화방안_041112공사중지내역" xfId="7036" xr:uid="{00000000-0005-0000-0000-00009B1B0000}"/>
    <cellStyle name="_집행갑지 _골조사전공사(옥수)본사최종_000실시공최소화방안_041112공사중지내역_제일기획_0727" xfId="7037" xr:uid="{00000000-0005-0000-0000-00009C1B0000}"/>
    <cellStyle name="_집행갑지 _골조사전공사(옥수)본사최종_000실시공최소화방안_제일기획_0727" xfId="7038" xr:uid="{00000000-0005-0000-0000-00009D1B0000}"/>
    <cellStyle name="_집행갑지 _골조사전공사(옥수)본사최종_041112공사중지내역" xfId="7039" xr:uid="{00000000-0005-0000-0000-00009E1B0000}"/>
    <cellStyle name="_집행갑지 _골조사전공사(옥수)본사최종_041112공사중지내역_041112공사중지내역" xfId="7040" xr:uid="{00000000-0005-0000-0000-00009F1B0000}"/>
    <cellStyle name="_집행갑지 _골조사전공사(옥수)본사최종_041112공사중지내역_041112공사중지내역_제일기획_0727" xfId="7041" xr:uid="{00000000-0005-0000-0000-0000A01B0000}"/>
    <cellStyle name="_집행갑지 _골조사전공사(옥수)본사최종_041112공사중지내역_제일기획_0727" xfId="7042" xr:uid="{00000000-0005-0000-0000-0000A11B0000}"/>
    <cellStyle name="_집행갑지 _골조사전공사(옥수)본사최종_제일기획_0727" xfId="7043" xr:uid="{00000000-0005-0000-0000-0000A21B0000}"/>
    <cellStyle name="_집행갑지 _골조사전공사(월계-1)" xfId="7044" xr:uid="{00000000-0005-0000-0000-0000A31B0000}"/>
    <cellStyle name="_집행갑지 _골조사전공사(월계-1)_000실시공최소화방안" xfId="7045" xr:uid="{00000000-0005-0000-0000-0000A41B0000}"/>
    <cellStyle name="_집행갑지 _골조사전공사(월계-1)_000실시공최소화방안_041112공사중지내역" xfId="7046" xr:uid="{00000000-0005-0000-0000-0000A51B0000}"/>
    <cellStyle name="_집행갑지 _골조사전공사(월계-1)_000실시공최소화방안_041112공사중지내역_제일기획_0727" xfId="7047" xr:uid="{00000000-0005-0000-0000-0000A61B0000}"/>
    <cellStyle name="_집행갑지 _골조사전공사(월계-1)_000실시공최소화방안_제일기획_0727" xfId="7048" xr:uid="{00000000-0005-0000-0000-0000A71B0000}"/>
    <cellStyle name="_집행갑지 _골조사전공사(월계-1)_041112공사중지내역" xfId="7049" xr:uid="{00000000-0005-0000-0000-0000A81B0000}"/>
    <cellStyle name="_집행갑지 _골조사전공사(월계-1)_041112공사중지내역_041112공사중지내역" xfId="7050" xr:uid="{00000000-0005-0000-0000-0000A91B0000}"/>
    <cellStyle name="_집행갑지 _골조사전공사(월계-1)_041112공사중지내역_041112공사중지내역_제일기획_0727" xfId="7051" xr:uid="{00000000-0005-0000-0000-0000AA1B0000}"/>
    <cellStyle name="_집행갑지 _골조사전공사(월계-1)_041112공사중지내역_제일기획_0727" xfId="7052" xr:uid="{00000000-0005-0000-0000-0000AB1B0000}"/>
    <cellStyle name="_집행갑지 _골조사전공사(월계-1)_제일기획_0727" xfId="7053" xr:uid="{00000000-0005-0000-0000-0000AC1B0000}"/>
    <cellStyle name="_집행갑지 _골조사전공사(월계-2 PIT+APT)" xfId="7054" xr:uid="{00000000-0005-0000-0000-0000AD1B0000}"/>
    <cellStyle name="_집행갑지 _골조사전공사(월계-2 PIT+APT)_000실시공최소화방안" xfId="7055" xr:uid="{00000000-0005-0000-0000-0000AE1B0000}"/>
    <cellStyle name="_집행갑지 _골조사전공사(월계-2 PIT+APT)_000실시공최소화방안_041112공사중지내역" xfId="7056" xr:uid="{00000000-0005-0000-0000-0000AF1B0000}"/>
    <cellStyle name="_집행갑지 _골조사전공사(월계-2 PIT+APT)_000실시공최소화방안_041112공사중지내역_제일기획_0727" xfId="7057" xr:uid="{00000000-0005-0000-0000-0000B01B0000}"/>
    <cellStyle name="_집행갑지 _골조사전공사(월계-2 PIT+APT)_000실시공최소화방안_제일기획_0727" xfId="7058" xr:uid="{00000000-0005-0000-0000-0000B11B0000}"/>
    <cellStyle name="_집행갑지 _골조사전공사(월계-2 PIT+APT)_041112공사중지내역" xfId="7059" xr:uid="{00000000-0005-0000-0000-0000B21B0000}"/>
    <cellStyle name="_집행갑지 _골조사전공사(월계-2 PIT+APT)_041112공사중지내역_041112공사중지내역" xfId="7060" xr:uid="{00000000-0005-0000-0000-0000B31B0000}"/>
    <cellStyle name="_집행갑지 _골조사전공사(월계-2 PIT+APT)_041112공사중지내역_041112공사중지내역_제일기획_0727" xfId="7061" xr:uid="{00000000-0005-0000-0000-0000B41B0000}"/>
    <cellStyle name="_집행갑지 _골조사전공사(월계-2 PIT+APT)_041112공사중지내역_제일기획_0727" xfId="7062" xr:uid="{00000000-0005-0000-0000-0000B51B0000}"/>
    <cellStyle name="_집행갑지 _골조사전공사(월계-2 PIT+APT)_제일기획_0727" xfId="7063" xr:uid="{00000000-0005-0000-0000-0000B61B0000}"/>
    <cellStyle name="_집행갑지 _골조사전공사(월계-2)" xfId="7064" xr:uid="{00000000-0005-0000-0000-0000B71B0000}"/>
    <cellStyle name="_집행갑지 _골조사전공사(월계-2)_000실시공최소화방안" xfId="7065" xr:uid="{00000000-0005-0000-0000-0000B81B0000}"/>
    <cellStyle name="_집행갑지 _골조사전공사(월계-2)_000실시공최소화방안_041112공사중지내역" xfId="7066" xr:uid="{00000000-0005-0000-0000-0000B91B0000}"/>
    <cellStyle name="_집행갑지 _골조사전공사(월계-2)_000실시공최소화방안_041112공사중지내역_제일기획_0727" xfId="7067" xr:uid="{00000000-0005-0000-0000-0000BA1B0000}"/>
    <cellStyle name="_집행갑지 _골조사전공사(월계-2)_000실시공최소화방안_제일기획_0727" xfId="7068" xr:uid="{00000000-0005-0000-0000-0000BB1B0000}"/>
    <cellStyle name="_집행갑지 _골조사전공사(월계-2)_041112공사중지내역" xfId="7069" xr:uid="{00000000-0005-0000-0000-0000BC1B0000}"/>
    <cellStyle name="_집행갑지 _골조사전공사(월계-2)_041112공사중지내역_041112공사중지내역" xfId="7070" xr:uid="{00000000-0005-0000-0000-0000BD1B0000}"/>
    <cellStyle name="_집행갑지 _골조사전공사(월계-2)_041112공사중지내역_041112공사중지내역_제일기획_0727" xfId="7071" xr:uid="{00000000-0005-0000-0000-0000BE1B0000}"/>
    <cellStyle name="_집행갑지 _골조사전공사(월계-2)_041112공사중지내역_제일기획_0727" xfId="7072" xr:uid="{00000000-0005-0000-0000-0000BF1B0000}"/>
    <cellStyle name="_집행갑지 _골조사전공사(월계-2)_제일기획_0727" xfId="7073" xr:uid="{00000000-0005-0000-0000-0000C01B0000}"/>
    <cellStyle name="_집행갑지 _공사개요(월계)" xfId="7074" xr:uid="{00000000-0005-0000-0000-0000C11B0000}"/>
    <cellStyle name="_집행갑지 _공사개요(월계)_000실시공최소화방안" xfId="7075" xr:uid="{00000000-0005-0000-0000-0000C21B0000}"/>
    <cellStyle name="_집행갑지 _공사개요(월계)_000실시공최소화방안_041112공사중지내역" xfId="7076" xr:uid="{00000000-0005-0000-0000-0000C31B0000}"/>
    <cellStyle name="_집행갑지 _공사개요(월계)_000실시공최소화방안_041112공사중지내역_제일기획_0727" xfId="7077" xr:uid="{00000000-0005-0000-0000-0000C41B0000}"/>
    <cellStyle name="_집행갑지 _공사개요(월계)_000실시공최소화방안_제일기획_0727" xfId="7078" xr:uid="{00000000-0005-0000-0000-0000C51B0000}"/>
    <cellStyle name="_집행갑지 _공사개요(월계)_041112공사중지내역" xfId="7079" xr:uid="{00000000-0005-0000-0000-0000C61B0000}"/>
    <cellStyle name="_집행갑지 _공사개요(월계)_041112공사중지내역_041112공사중지내역" xfId="7080" xr:uid="{00000000-0005-0000-0000-0000C71B0000}"/>
    <cellStyle name="_집행갑지 _공사개요(월계)_041112공사중지내역_041112공사중지내역_제일기획_0727" xfId="7081" xr:uid="{00000000-0005-0000-0000-0000C81B0000}"/>
    <cellStyle name="_집행갑지 _공사개요(월계)_041112공사중지내역_제일기획_0727" xfId="7082" xr:uid="{00000000-0005-0000-0000-0000C91B0000}"/>
    <cellStyle name="_집행갑지 _공사개요(월계)_제일기획_0727" xfId="7083" xr:uid="{00000000-0005-0000-0000-0000CA1B0000}"/>
    <cellStyle name="_집행갑지 _제일기획_0727" xfId="7084" xr:uid="{00000000-0005-0000-0000-0000CB1B0000}"/>
    <cellStyle name="_집행갑지 _파일공사(30M)" xfId="7085" xr:uid="{00000000-0005-0000-0000-0000CC1B0000}"/>
    <cellStyle name="_집행갑지 _파일공사(30M)_000실시공최소화방안" xfId="7086" xr:uid="{00000000-0005-0000-0000-0000CD1B0000}"/>
    <cellStyle name="_집행갑지 _파일공사(30M)_000실시공최소화방안_041112공사중지내역" xfId="7087" xr:uid="{00000000-0005-0000-0000-0000CE1B0000}"/>
    <cellStyle name="_집행갑지 _파일공사(30M)_000실시공최소화방안_041112공사중지내역_제일기획_0727" xfId="7088" xr:uid="{00000000-0005-0000-0000-0000CF1B0000}"/>
    <cellStyle name="_집행갑지 _파일공사(30M)_000실시공최소화방안_제일기획_0727" xfId="7089" xr:uid="{00000000-0005-0000-0000-0000D01B0000}"/>
    <cellStyle name="_집행갑지 _파일공사(30M)_041112공사중지내역" xfId="7090" xr:uid="{00000000-0005-0000-0000-0000D11B0000}"/>
    <cellStyle name="_집행갑지 _파일공사(30M)_041112공사중지내역_041112공사중지내역" xfId="7091" xr:uid="{00000000-0005-0000-0000-0000D21B0000}"/>
    <cellStyle name="_집행갑지 _파일공사(30M)_041112공사중지내역_041112공사중지내역_제일기획_0727" xfId="7092" xr:uid="{00000000-0005-0000-0000-0000D31B0000}"/>
    <cellStyle name="_집행갑지 _파일공사(30M)_041112공사중지내역_제일기획_0727" xfId="7093" xr:uid="{00000000-0005-0000-0000-0000D41B0000}"/>
    <cellStyle name="_집행갑지 _파일공사(30M)_제일기획_0727" xfId="7094" xr:uid="{00000000-0005-0000-0000-0000D51B0000}"/>
    <cellStyle name="_집행갑지 _파일사전공사본사최종" xfId="7095" xr:uid="{00000000-0005-0000-0000-0000D61B0000}"/>
    <cellStyle name="_집행갑지 _파일사전공사본사최종_000실시공최소화방안" xfId="7096" xr:uid="{00000000-0005-0000-0000-0000D71B0000}"/>
    <cellStyle name="_집행갑지 _파일사전공사본사최종_000실시공최소화방안_041112공사중지내역" xfId="7097" xr:uid="{00000000-0005-0000-0000-0000D81B0000}"/>
    <cellStyle name="_집행갑지 _파일사전공사본사최종_000실시공최소화방안_041112공사중지내역_제일기획_0727" xfId="7098" xr:uid="{00000000-0005-0000-0000-0000D91B0000}"/>
    <cellStyle name="_집행갑지 _파일사전공사본사최종_000실시공최소화방안_제일기획_0727" xfId="7099" xr:uid="{00000000-0005-0000-0000-0000DA1B0000}"/>
    <cellStyle name="_집행갑지 _파일사전공사본사최종_041112공사중지내역" xfId="7100" xr:uid="{00000000-0005-0000-0000-0000DB1B0000}"/>
    <cellStyle name="_집행갑지 _파일사전공사본사최종_041112공사중지내역_041112공사중지내역" xfId="7101" xr:uid="{00000000-0005-0000-0000-0000DC1B0000}"/>
    <cellStyle name="_집행갑지 _파일사전공사본사최종_041112공사중지내역_041112공사중지내역_제일기획_0727" xfId="7102" xr:uid="{00000000-0005-0000-0000-0000DD1B0000}"/>
    <cellStyle name="_집행갑지 _파일사전공사본사최종_041112공사중지내역_제일기획_0727" xfId="7103" xr:uid="{00000000-0005-0000-0000-0000DE1B0000}"/>
    <cellStyle name="_집행갑지 _파일사전공사본사최종_제일기획_0727" xfId="7104" xr:uid="{00000000-0005-0000-0000-0000DF1B0000}"/>
    <cellStyle name="_총무05년" xfId="7105" xr:uid="{00000000-0005-0000-0000-0000E01B0000}"/>
    <cellStyle name="_최종 06년 광고팀" xfId="7106" xr:uid="{00000000-0005-0000-0000-0000E11B0000}"/>
    <cellStyle name="_최종 06년판촉팀" xfId="7107" xr:uid="{00000000-0005-0000-0000-0000E21B0000}"/>
    <cellStyle name="_추정(2) investing" xfId="7108" xr:uid="{00000000-0005-0000-0000-0000E31B0000}"/>
    <cellStyle name="_추정(2) investing_Sheet1" xfId="7109" xr:uid="{00000000-0005-0000-0000-0000E41B0000}"/>
    <cellStyle name="_추정(2) investing_Sheet1_Sheet1" xfId="7110" xr:uid="{00000000-0005-0000-0000-0000E51B0000}"/>
    <cellStyle name="_추정재무제표" xfId="7111" xr:uid="{00000000-0005-0000-0000-0000E61B0000}"/>
    <cellStyle name="_추정재무제표_받은파일" xfId="7112" xr:uid="{00000000-0005-0000-0000-0000E71B0000}"/>
    <cellStyle name="_추정재무제표1" xfId="7113" xr:uid="{00000000-0005-0000-0000-0000E81B0000}"/>
    <cellStyle name="_추정재무제표1_대차대조표" xfId="7114" xr:uid="{00000000-0005-0000-0000-0000E91B0000}"/>
    <cellStyle name="_추정재무제표1_현금흐름표" xfId="7115" xr:uid="{00000000-0005-0000-0000-0000EA1B0000}"/>
    <cellStyle name="_추정재무제표21" xfId="7116" xr:uid="{00000000-0005-0000-0000-0000EB1B0000}"/>
    <cellStyle name="_측량하도승인요청" xfId="7117" xr:uid="{00000000-0005-0000-0000-0000EC1B0000}"/>
    <cellStyle name="_토목" xfId="7118" xr:uid="{00000000-0005-0000-0000-0000ED1B0000}"/>
    <cellStyle name="_토목계약서(정릉)" xfId="7119" xr:uid="{00000000-0005-0000-0000-0000EE1B0000}"/>
    <cellStyle name="_토목하도승인요청" xfId="7120" xr:uid="{00000000-0005-0000-0000-0000EF1B0000}"/>
    <cellStyle name="_토목하도승인요청_000실시공최소화방안" xfId="7121" xr:uid="{00000000-0005-0000-0000-0000F01B0000}"/>
    <cellStyle name="_토목하도승인요청_000실시공최소화방안_041112공사중지내역" xfId="7122" xr:uid="{00000000-0005-0000-0000-0000F11B0000}"/>
    <cellStyle name="_토목하도승인요청_000실시공최소화방안_041112공사중지내역_제일기획_0727" xfId="7123" xr:uid="{00000000-0005-0000-0000-0000F21B0000}"/>
    <cellStyle name="_토목하도승인요청_000실시공최소화방안_제일기획_0727" xfId="7124" xr:uid="{00000000-0005-0000-0000-0000F31B0000}"/>
    <cellStyle name="_토목하도승인요청_041112공사중지내역" xfId="7125" xr:uid="{00000000-0005-0000-0000-0000F41B0000}"/>
    <cellStyle name="_토목하도승인요청_041112공사중지내역_041112공사중지내역" xfId="7126" xr:uid="{00000000-0005-0000-0000-0000F51B0000}"/>
    <cellStyle name="_토목하도승인요청_041112공사중지내역_041112공사중지내역_제일기획_0727" xfId="7127" xr:uid="{00000000-0005-0000-0000-0000F61B0000}"/>
    <cellStyle name="_토목하도승인요청_041112공사중지내역_제일기획_0727" xfId="7128" xr:uid="{00000000-0005-0000-0000-0000F71B0000}"/>
    <cellStyle name="_토목하도승인요청_송도파일" xfId="7129" xr:uid="{00000000-0005-0000-0000-0000F81B0000}"/>
    <cellStyle name="_토목하도승인요청_송도파일_000실시공최소화방안" xfId="7130" xr:uid="{00000000-0005-0000-0000-0000F91B0000}"/>
    <cellStyle name="_토목하도승인요청_송도파일_000실시공최소화방안_041112공사중지내역" xfId="7131" xr:uid="{00000000-0005-0000-0000-0000FA1B0000}"/>
    <cellStyle name="_토목하도승인요청_송도파일_000실시공최소화방안_041112공사중지내역_제일기획_0727" xfId="7132" xr:uid="{00000000-0005-0000-0000-0000FB1B0000}"/>
    <cellStyle name="_토목하도승인요청_송도파일_000실시공최소화방안_제일기획_0727" xfId="7133" xr:uid="{00000000-0005-0000-0000-0000FC1B0000}"/>
    <cellStyle name="_토목하도승인요청_송도파일_041112공사중지내역" xfId="7134" xr:uid="{00000000-0005-0000-0000-0000FD1B0000}"/>
    <cellStyle name="_토목하도승인요청_송도파일_041112공사중지내역_041112공사중지내역" xfId="7135" xr:uid="{00000000-0005-0000-0000-0000FE1B0000}"/>
    <cellStyle name="_토목하도승인요청_송도파일_041112공사중지내역_041112공사중지내역_제일기획_0727" xfId="7136" xr:uid="{00000000-0005-0000-0000-0000FF1B0000}"/>
    <cellStyle name="_토목하도승인요청_송도파일_041112공사중지내역_제일기획_0727" xfId="7137" xr:uid="{00000000-0005-0000-0000-0000001C0000}"/>
    <cellStyle name="_토목하도승인요청_송도파일_제일기획_0727" xfId="7138" xr:uid="{00000000-0005-0000-0000-0000011C0000}"/>
    <cellStyle name="_토목하도승인요청_일주파일" xfId="7139" xr:uid="{00000000-0005-0000-0000-0000021C0000}"/>
    <cellStyle name="_토목하도승인요청_일주파일_000실시공최소화방안" xfId="7140" xr:uid="{00000000-0005-0000-0000-0000031C0000}"/>
    <cellStyle name="_토목하도승인요청_일주파일_000실시공최소화방안_041112공사중지내역" xfId="7141" xr:uid="{00000000-0005-0000-0000-0000041C0000}"/>
    <cellStyle name="_토목하도승인요청_일주파일_000실시공최소화방안_041112공사중지내역_제일기획_0727" xfId="7142" xr:uid="{00000000-0005-0000-0000-0000051C0000}"/>
    <cellStyle name="_토목하도승인요청_일주파일_000실시공최소화방안_제일기획_0727" xfId="7143" xr:uid="{00000000-0005-0000-0000-0000061C0000}"/>
    <cellStyle name="_토목하도승인요청_일주파일_041112공사중지내역" xfId="7144" xr:uid="{00000000-0005-0000-0000-0000071C0000}"/>
    <cellStyle name="_토목하도승인요청_일주파일_041112공사중지내역_041112공사중지내역" xfId="7145" xr:uid="{00000000-0005-0000-0000-0000081C0000}"/>
    <cellStyle name="_토목하도승인요청_일주파일_041112공사중지내역_041112공사중지내역_제일기획_0727" xfId="7146" xr:uid="{00000000-0005-0000-0000-0000091C0000}"/>
    <cellStyle name="_토목하도승인요청_일주파일_041112공사중지내역_제일기획_0727" xfId="7147" xr:uid="{00000000-0005-0000-0000-00000A1C0000}"/>
    <cellStyle name="_토목하도승인요청_일주파일_제일기획_0727" xfId="7148" xr:uid="{00000000-0005-0000-0000-00000B1C0000}"/>
    <cellStyle name="_토목하도승인요청_제일기획_0727" xfId="7149" xr:uid="{00000000-0005-0000-0000-00000C1C0000}"/>
    <cellStyle name="_토목하도승인요청_파일공사" xfId="7150" xr:uid="{00000000-0005-0000-0000-00000D1C0000}"/>
    <cellStyle name="_토목하도승인요청_파일공사(30M)" xfId="7151" xr:uid="{00000000-0005-0000-0000-00000E1C0000}"/>
    <cellStyle name="_토목하도승인요청_파일공사(30M)_000실시공최소화방안" xfId="7152" xr:uid="{00000000-0005-0000-0000-00000F1C0000}"/>
    <cellStyle name="_토목하도승인요청_파일공사(30M)_000실시공최소화방안_041112공사중지내역" xfId="7153" xr:uid="{00000000-0005-0000-0000-0000101C0000}"/>
    <cellStyle name="_토목하도승인요청_파일공사(30M)_000실시공최소화방안_041112공사중지내역_제일기획_0727" xfId="7154" xr:uid="{00000000-0005-0000-0000-0000111C0000}"/>
    <cellStyle name="_토목하도승인요청_파일공사(30M)_000실시공최소화방안_제일기획_0727" xfId="7155" xr:uid="{00000000-0005-0000-0000-0000121C0000}"/>
    <cellStyle name="_토목하도승인요청_파일공사(30M)_041112공사중지내역" xfId="7156" xr:uid="{00000000-0005-0000-0000-0000131C0000}"/>
    <cellStyle name="_토목하도승인요청_파일공사(30M)_041112공사중지내역_041112공사중지내역" xfId="7157" xr:uid="{00000000-0005-0000-0000-0000141C0000}"/>
    <cellStyle name="_토목하도승인요청_파일공사(30M)_041112공사중지내역_041112공사중지내역_제일기획_0727" xfId="7158" xr:uid="{00000000-0005-0000-0000-0000151C0000}"/>
    <cellStyle name="_토목하도승인요청_파일공사(30M)_041112공사중지내역_제일기획_0727" xfId="7159" xr:uid="{00000000-0005-0000-0000-0000161C0000}"/>
    <cellStyle name="_토목하도승인요청_파일공사(30M)_제일기획_0727" xfId="7160" xr:uid="{00000000-0005-0000-0000-0000171C0000}"/>
    <cellStyle name="_토목하도승인요청_파일공사_000실시공최소화방안" xfId="7161" xr:uid="{00000000-0005-0000-0000-0000181C0000}"/>
    <cellStyle name="_토목하도승인요청_파일공사_000실시공최소화방안_041112공사중지내역" xfId="7162" xr:uid="{00000000-0005-0000-0000-0000191C0000}"/>
    <cellStyle name="_토목하도승인요청_파일공사_000실시공최소화방안_041112공사중지내역_제일기획_0727" xfId="7163" xr:uid="{00000000-0005-0000-0000-00001A1C0000}"/>
    <cellStyle name="_토목하도승인요청_파일공사_000실시공최소화방안_제일기획_0727" xfId="7164" xr:uid="{00000000-0005-0000-0000-00001B1C0000}"/>
    <cellStyle name="_토목하도승인요청_파일공사_041112공사중지내역" xfId="7165" xr:uid="{00000000-0005-0000-0000-00001C1C0000}"/>
    <cellStyle name="_토목하도승인요청_파일공사_041112공사중지내역_041112공사중지내역" xfId="7166" xr:uid="{00000000-0005-0000-0000-00001D1C0000}"/>
    <cellStyle name="_토목하도승인요청_파일공사_041112공사중지내역_041112공사중지내역_제일기획_0727" xfId="7167" xr:uid="{00000000-0005-0000-0000-00001E1C0000}"/>
    <cellStyle name="_토목하도승인요청_파일공사_041112공사중지내역_제일기획_0727" xfId="7168" xr:uid="{00000000-0005-0000-0000-00001F1C0000}"/>
    <cellStyle name="_토목하도승인요청_파일공사_제일기획_0727" xfId="7169" xr:uid="{00000000-0005-0000-0000-0000201C0000}"/>
    <cellStyle name="_투자비정리_071026" xfId="7170" xr:uid="{00000000-0005-0000-0000-0000211C0000}"/>
    <cellStyle name="_파일공사(30M)" xfId="7171" xr:uid="{00000000-0005-0000-0000-0000221C0000}"/>
    <cellStyle name="_파일사전공사본사최종" xfId="7172" xr:uid="{00000000-0005-0000-0000-0000231C0000}"/>
    <cellStyle name="_파일사전공사본사최종_000실시공최소화방안" xfId="7173" xr:uid="{00000000-0005-0000-0000-0000241C0000}"/>
    <cellStyle name="_파일사전공사본사최종_000실시공최소화방안_041112공사중지내역" xfId="7174" xr:uid="{00000000-0005-0000-0000-0000251C0000}"/>
    <cellStyle name="_파일사전공사본사최종_000실시공최소화방안_041112공사중지내역_제일기획_0727" xfId="7175" xr:uid="{00000000-0005-0000-0000-0000261C0000}"/>
    <cellStyle name="_파일사전공사본사최종_000실시공최소화방안_제일기획_0727" xfId="7176" xr:uid="{00000000-0005-0000-0000-0000271C0000}"/>
    <cellStyle name="_파일사전공사본사최종_041112공사중지내역" xfId="7177" xr:uid="{00000000-0005-0000-0000-0000281C0000}"/>
    <cellStyle name="_파일사전공사본사최종_041112공사중지내역_041112공사중지내역" xfId="7178" xr:uid="{00000000-0005-0000-0000-0000291C0000}"/>
    <cellStyle name="_파일사전공사본사최종_041112공사중지내역_041112공사중지내역_제일기획_0727" xfId="7179" xr:uid="{00000000-0005-0000-0000-00002A1C0000}"/>
    <cellStyle name="_파일사전공사본사최종_041112공사중지내역_제일기획_0727" xfId="7180" xr:uid="{00000000-0005-0000-0000-00002B1C0000}"/>
    <cellStyle name="_파일사전공사본사최종_제일기획_0727" xfId="7181" xr:uid="{00000000-0005-0000-0000-00002C1C0000}"/>
    <cellStyle name="_파일사전공사승인(본사)" xfId="7182" xr:uid="{00000000-0005-0000-0000-00002D1C0000}"/>
    <cellStyle name="_파일사전공사승인(본사)_000실시공최소화방안" xfId="7183" xr:uid="{00000000-0005-0000-0000-00002E1C0000}"/>
    <cellStyle name="_파일사전공사승인(본사)_000실시공최소화방안_041112공사중지내역" xfId="7184" xr:uid="{00000000-0005-0000-0000-00002F1C0000}"/>
    <cellStyle name="_파일사전공사승인(본사)_000실시공최소화방안_041112공사중지내역_제일기획_0727" xfId="7185" xr:uid="{00000000-0005-0000-0000-0000301C0000}"/>
    <cellStyle name="_파일사전공사승인(본사)_000실시공최소화방안_제일기획_0727" xfId="7186" xr:uid="{00000000-0005-0000-0000-0000311C0000}"/>
    <cellStyle name="_파일사전공사승인(본사)_041112공사중지내역" xfId="7187" xr:uid="{00000000-0005-0000-0000-0000321C0000}"/>
    <cellStyle name="_파일사전공사승인(본사)_041112공사중지내역_041112공사중지내역" xfId="7188" xr:uid="{00000000-0005-0000-0000-0000331C0000}"/>
    <cellStyle name="_파일사전공사승인(본사)_041112공사중지내역_041112공사중지내역_제일기획_0727" xfId="7189" xr:uid="{00000000-0005-0000-0000-0000341C0000}"/>
    <cellStyle name="_파일사전공사승인(본사)_041112공사중지내역_제일기획_0727" xfId="7190" xr:uid="{00000000-0005-0000-0000-0000351C0000}"/>
    <cellStyle name="_파일사전공사승인(본사)_송도파일" xfId="7191" xr:uid="{00000000-0005-0000-0000-0000361C0000}"/>
    <cellStyle name="_파일사전공사승인(본사)_송도파일_000실시공최소화방안" xfId="7192" xr:uid="{00000000-0005-0000-0000-0000371C0000}"/>
    <cellStyle name="_파일사전공사승인(본사)_송도파일_000실시공최소화방안_041112공사중지내역" xfId="7193" xr:uid="{00000000-0005-0000-0000-0000381C0000}"/>
    <cellStyle name="_파일사전공사승인(본사)_송도파일_000실시공최소화방안_041112공사중지내역_제일기획_0727" xfId="7194" xr:uid="{00000000-0005-0000-0000-0000391C0000}"/>
    <cellStyle name="_파일사전공사승인(본사)_송도파일_000실시공최소화방안_제일기획_0727" xfId="7195" xr:uid="{00000000-0005-0000-0000-00003A1C0000}"/>
    <cellStyle name="_파일사전공사승인(본사)_송도파일_041112공사중지내역" xfId="7196" xr:uid="{00000000-0005-0000-0000-00003B1C0000}"/>
    <cellStyle name="_파일사전공사승인(본사)_송도파일_041112공사중지내역_041112공사중지내역" xfId="7197" xr:uid="{00000000-0005-0000-0000-00003C1C0000}"/>
    <cellStyle name="_파일사전공사승인(본사)_송도파일_041112공사중지내역_041112공사중지내역_제일기획_0727" xfId="7198" xr:uid="{00000000-0005-0000-0000-00003D1C0000}"/>
    <cellStyle name="_파일사전공사승인(본사)_송도파일_041112공사중지내역_제일기획_0727" xfId="7199" xr:uid="{00000000-0005-0000-0000-00003E1C0000}"/>
    <cellStyle name="_파일사전공사승인(본사)_송도파일_제일기획_0727" xfId="7200" xr:uid="{00000000-0005-0000-0000-00003F1C0000}"/>
    <cellStyle name="_파일사전공사승인(본사)_일주파일" xfId="7201" xr:uid="{00000000-0005-0000-0000-0000401C0000}"/>
    <cellStyle name="_파일사전공사승인(본사)_일주파일_000실시공최소화방안" xfId="7202" xr:uid="{00000000-0005-0000-0000-0000411C0000}"/>
    <cellStyle name="_파일사전공사승인(본사)_일주파일_000실시공최소화방안_041112공사중지내역" xfId="7203" xr:uid="{00000000-0005-0000-0000-0000421C0000}"/>
    <cellStyle name="_파일사전공사승인(본사)_일주파일_000실시공최소화방안_041112공사중지내역_제일기획_0727" xfId="7204" xr:uid="{00000000-0005-0000-0000-0000431C0000}"/>
    <cellStyle name="_파일사전공사승인(본사)_일주파일_000실시공최소화방안_제일기획_0727" xfId="7205" xr:uid="{00000000-0005-0000-0000-0000441C0000}"/>
    <cellStyle name="_파일사전공사승인(본사)_일주파일_041112공사중지내역" xfId="7206" xr:uid="{00000000-0005-0000-0000-0000451C0000}"/>
    <cellStyle name="_파일사전공사승인(본사)_일주파일_041112공사중지내역_041112공사중지내역" xfId="7207" xr:uid="{00000000-0005-0000-0000-0000461C0000}"/>
    <cellStyle name="_파일사전공사승인(본사)_일주파일_041112공사중지내역_041112공사중지내역_제일기획_0727" xfId="7208" xr:uid="{00000000-0005-0000-0000-0000471C0000}"/>
    <cellStyle name="_파일사전공사승인(본사)_일주파일_041112공사중지내역_제일기획_0727" xfId="7209" xr:uid="{00000000-0005-0000-0000-0000481C0000}"/>
    <cellStyle name="_파일사전공사승인(본사)_일주파일_제일기획_0727" xfId="7210" xr:uid="{00000000-0005-0000-0000-0000491C0000}"/>
    <cellStyle name="_파일사전공사승인(본사)_제일기획_0727" xfId="7211" xr:uid="{00000000-0005-0000-0000-00004A1C0000}"/>
    <cellStyle name="_파일사전공사승인(본사)_파일공사" xfId="7212" xr:uid="{00000000-0005-0000-0000-00004B1C0000}"/>
    <cellStyle name="_파일사전공사승인(본사)_파일공사(30M)" xfId="7213" xr:uid="{00000000-0005-0000-0000-00004C1C0000}"/>
    <cellStyle name="_파일사전공사승인(본사)_파일공사(30M)_000실시공최소화방안" xfId="7214" xr:uid="{00000000-0005-0000-0000-00004D1C0000}"/>
    <cellStyle name="_파일사전공사승인(본사)_파일공사(30M)_000실시공최소화방안_041112공사중지내역" xfId="7215" xr:uid="{00000000-0005-0000-0000-00004E1C0000}"/>
    <cellStyle name="_파일사전공사승인(본사)_파일공사(30M)_000실시공최소화방안_041112공사중지내역_제일기획_0727" xfId="7216" xr:uid="{00000000-0005-0000-0000-00004F1C0000}"/>
    <cellStyle name="_파일사전공사승인(본사)_파일공사(30M)_000실시공최소화방안_제일기획_0727" xfId="7217" xr:uid="{00000000-0005-0000-0000-0000501C0000}"/>
    <cellStyle name="_파일사전공사승인(본사)_파일공사(30M)_041112공사중지내역" xfId="7218" xr:uid="{00000000-0005-0000-0000-0000511C0000}"/>
    <cellStyle name="_파일사전공사승인(본사)_파일공사(30M)_041112공사중지내역_041112공사중지내역" xfId="7219" xr:uid="{00000000-0005-0000-0000-0000521C0000}"/>
    <cellStyle name="_파일사전공사승인(본사)_파일공사(30M)_041112공사중지내역_041112공사중지내역_제일기획_0727" xfId="7220" xr:uid="{00000000-0005-0000-0000-0000531C0000}"/>
    <cellStyle name="_파일사전공사승인(본사)_파일공사(30M)_041112공사중지내역_제일기획_0727" xfId="7221" xr:uid="{00000000-0005-0000-0000-0000541C0000}"/>
    <cellStyle name="_파일사전공사승인(본사)_파일공사(30M)_제일기획_0727" xfId="7222" xr:uid="{00000000-0005-0000-0000-0000551C0000}"/>
    <cellStyle name="_파일사전공사승인(본사)_파일공사_000실시공최소화방안" xfId="7223" xr:uid="{00000000-0005-0000-0000-0000561C0000}"/>
    <cellStyle name="_파일사전공사승인(본사)_파일공사_000실시공최소화방안_041112공사중지내역" xfId="7224" xr:uid="{00000000-0005-0000-0000-0000571C0000}"/>
    <cellStyle name="_파일사전공사승인(본사)_파일공사_000실시공최소화방안_041112공사중지내역_제일기획_0727" xfId="7225" xr:uid="{00000000-0005-0000-0000-0000581C0000}"/>
    <cellStyle name="_파일사전공사승인(본사)_파일공사_000실시공최소화방안_제일기획_0727" xfId="7226" xr:uid="{00000000-0005-0000-0000-0000591C0000}"/>
    <cellStyle name="_파일사전공사승인(본사)_파일공사_041112공사중지내역" xfId="7227" xr:uid="{00000000-0005-0000-0000-00005A1C0000}"/>
    <cellStyle name="_파일사전공사승인(본사)_파일공사_041112공사중지내역_041112공사중지내역" xfId="7228" xr:uid="{00000000-0005-0000-0000-00005B1C0000}"/>
    <cellStyle name="_파일사전공사승인(본사)_파일공사_041112공사중지내역_041112공사중지내역_제일기획_0727" xfId="7229" xr:uid="{00000000-0005-0000-0000-00005C1C0000}"/>
    <cellStyle name="_파일사전공사승인(본사)_파일공사_041112공사중지내역_제일기획_0727" xfId="7230" xr:uid="{00000000-0005-0000-0000-00005D1C0000}"/>
    <cellStyle name="_파일사전공사승인(본사)_파일공사_제일기획_0727" xfId="7231" xr:uid="{00000000-0005-0000-0000-00005E1C0000}"/>
    <cellStyle name="_판관,제조경비" xfId="7232" xr:uid="{00000000-0005-0000-0000-00005F1C0000}"/>
    <cellStyle name="_판관비 LS" xfId="7233" xr:uid="{00000000-0005-0000-0000-0000601C0000}"/>
    <cellStyle name="_판생회의(38W) 2004-09-16(특직판)" xfId="7234" xr:uid="{00000000-0005-0000-0000-0000611C0000}"/>
    <cellStyle name="_포럼그림(word)" xfId="7235" xr:uid="{00000000-0005-0000-0000-0000621C0000}"/>
    <cellStyle name="_포럼그림(word) 2" xfId="7236" xr:uid="{00000000-0005-0000-0000-0000631C0000}"/>
    <cellStyle name="_하이마트_통계개발요청" xfId="7237" xr:uid="{00000000-0005-0000-0000-0000641C0000}"/>
    <cellStyle name="~1" xfId="7238" xr:uid="{00000000-0005-0000-0000-0000651C0000}"/>
    <cellStyle name="~1 2" xfId="7239" xr:uid="{00000000-0005-0000-0000-0000661C0000}"/>
    <cellStyle name="~1 3" xfId="7240" xr:uid="{00000000-0005-0000-0000-0000671C0000}"/>
    <cellStyle name="’E‰Y [0.00]_laroux" xfId="7241" xr:uid="{00000000-0005-0000-0000-0000681C0000}"/>
    <cellStyle name="’E‰Y_laroux" xfId="7242" xr:uid="{00000000-0005-0000-0000-0000691C0000}"/>
    <cellStyle name="¤@?e_TEST-1 " xfId="7243" xr:uid="{00000000-0005-0000-0000-00006A1C0000}"/>
    <cellStyle name="⩸Ƃުb⪤Ƃ޺b ƂߊbÀƂߚbàƂߪbĄƂߺbĠƂࠊbļƂࠚbŘƂࠪbƄƂ࠺bƤƂࡊbǈƂ࡚b׌ƂࡪbװƂࡺb؜ƂࢊbشƂ࢚bٔƂࢪbǸƂࢺbȰƂ࣊bɤƂࣚbʠƂ࣪bːƂࣺbڄƂऊbڬƂचbۘƂ" xfId="7244" xr:uid="{00000000-0005-0000-0000-00006B1C0000}"/>
    <cellStyle name="⦨Ƃ܊b⧌Ƃܚb☰Ƃܪb♈Ƃܺb♬Ƃ݊b⚜Ƃݚb⛘Ƃݪb⧨Ƃݺb⨤Ƃފb⩔Ƃޚb⩸Ƃުb⪤Ƃ޺b ƂߊbÀƂߚbàƂߪbĄƂߺbĠƂࠊbļƂࠚbŘƂࠪbƄƂ࠺bƤƂࡊbǈƂ࡚b׌ƂࡪbװƂࡺb؜Ƃ" xfId="7245" xr:uid="{00000000-0005-0000-0000-00006C1C0000}"/>
    <cellStyle name="▬Ƃښb◄Ƃڪb◤Ƃںb☌Ƃۊb⤼Ƃۚb⥨Ƃ۪b⦈Ƃۺb⦨Ƃ܊b⧌Ƃܚb☰Ƃܪb♈Ƃܺb♬Ƃ݊b⚜Ƃݚb⛘Ƃݪb⧨Ƃݺb⨤Ƃފb⩔Ƃޚb⩸Ƃުb⪤Ƃ޺b ƂߊbÀƂߚbàƂߪbĄƂߺbĠƂࠊbļƂ" xfId="7246" xr:uid="{00000000-0005-0000-0000-00006D1C0000}"/>
    <cellStyle name="┄Ƃيb┰Ƃٚb═Ƃ٪b╼Ƃٺb▔Ƃڊb▬Ƃښb◄Ƃڪb◤Ƃںb☌Ƃۊb⤼Ƃۚb⥨Ƃ۪b⦈Ƃۺb⦨Ƃ܊b⧌Ƃܚb☰Ƃܪb♈Ƃܺb♬Ƃ݊b⚜Ƃݚb⛘Ƃݪb⧨Ƃݺb⨤Ƃފb⩔Ƃޚb⩸Ƃުb⪤Ƃ޺b Ƃ" xfId="7247" xr:uid="{00000000-0005-0000-0000-00006E1C0000}"/>
    <cellStyle name="∬Ƃ؊b≈Ƃؚb≰ƂتbⓨƂغb┄Ƃيb┰Ƃٚb═Ƃ٪b╼Ƃٺb▔Ƃڊb▬Ƃښb◄Ƃڪb◤Ƃںb☌Ƃۊb⤼Ƃۚb⥨Ƃ۪b⦈Ƃۺb⦨Ƃ܊b⧌Ƃܚb☰Ƃܪb♈Ƃܺb♬Ƃ݊b⚜Ƃݚb⛘Ƃݪb⧨Ƃݺb⨤Ƃ" xfId="7248" xr:uid="{00000000-0005-0000-0000-00006F1C0000}"/>
    <cellStyle name="⧨Ƃݺb⨤Ƃފb⩔Ƃޚb⩸Ƃުb⪤Ƃ޺b ƂߊbÀƂߚbàƂߪbĄƂߺbĠƂࠊbļƂࠚbŘƂࠪbƄƂ࠺bƤƂࡊbǈƂ࡚b׌ƂࡪbװƂࡺb؜ƂࢊbشƂ࢚bٔƂࢪbǸƂࢺbȰƂ࣊bɤƂࣚbʠƂ࣪bːƂ" xfId="7249" xr:uid="{00000000-0005-0000-0000-0000701C0000}"/>
    <cellStyle name="⚜Ƃݚb⛘Ƃݪb⧨Ƃݺb⨤Ƃފb⩔Ƃޚb⩸Ƃުb⪤Ƃ޺b ƂߊbÀƂߚbàƂߪbĄƂߺbĠƂࠊbļƂࠚbŘƂࠪbƄƂ࠺bƤƂࡊbǈƂ࡚b׌ƂࡪbװƂࡺb؜ƂࢊbشƂ࢚bٔƂࢪbǸƂࢺbȰƂ࣊bɤƂ" xfId="7250" xr:uid="{00000000-0005-0000-0000-0000711C0000}"/>
    <cellStyle name="æØè [0.00]_PRODUCT DETAIL Q1" xfId="7251" xr:uid="{00000000-0005-0000-0000-0000721C0000}"/>
    <cellStyle name="æØè_PRODUCT DETAIL Q1" xfId="7252" xr:uid="{00000000-0005-0000-0000-0000731C0000}"/>
    <cellStyle name="ÊÝ [0.00]_PRODUCT DETAIL Q1" xfId="7253" xr:uid="{00000000-0005-0000-0000-0000741C0000}"/>
    <cellStyle name="ÊÝ_PRODUCT DETAIL Q1" xfId="7254" xr:uid="{00000000-0005-0000-0000-0000751C0000}"/>
    <cellStyle name="W?_BOOKSHIP" xfId="7255" xr:uid="{00000000-0005-0000-0000-0000761C0000}"/>
    <cellStyle name="W_BOOKSHIP" xfId="7256" xr:uid="{00000000-0005-0000-0000-0000771C0000}"/>
    <cellStyle name="0,0_x000d__x000a_NA_x000d__x000a_" xfId="7257" xr:uid="{00000000-0005-0000-0000-0000781C0000}"/>
    <cellStyle name="0,0_x000d__x000a_NA_x000d__x000a_ 2" xfId="7258" xr:uid="{00000000-0005-0000-0000-0000791C0000}"/>
    <cellStyle name="0.0" xfId="7259" xr:uid="{00000000-0005-0000-0000-00007A1C0000}"/>
    <cellStyle name="0.0 2" xfId="7260" xr:uid="{00000000-0005-0000-0000-00007B1C0000}"/>
    <cellStyle name="0.0 2 2" xfId="7261" xr:uid="{00000000-0005-0000-0000-00007C1C0000}"/>
    <cellStyle name="0.0 3" xfId="7262" xr:uid="{00000000-0005-0000-0000-00007D1C0000}"/>
    <cellStyle name="0.0 3 2" xfId="7263" xr:uid="{00000000-0005-0000-0000-00007E1C0000}"/>
    <cellStyle name="0.0 4" xfId="7264" xr:uid="{00000000-0005-0000-0000-00007F1C0000}"/>
    <cellStyle name="0.0_연락처 리스트" xfId="7265" xr:uid="{00000000-0005-0000-0000-0000801C0000}"/>
    <cellStyle name="0.00" xfId="7266" xr:uid="{00000000-0005-0000-0000-0000811C0000}"/>
    <cellStyle name="0.00 2" xfId="7267" xr:uid="{00000000-0005-0000-0000-0000821C0000}"/>
    <cellStyle name="0.00 2 2" xfId="7268" xr:uid="{00000000-0005-0000-0000-0000831C0000}"/>
    <cellStyle name="0.00 3" xfId="7269" xr:uid="{00000000-0005-0000-0000-0000841C0000}"/>
    <cellStyle name="0.00 3 2" xfId="7270" xr:uid="{00000000-0005-0000-0000-0000851C0000}"/>
    <cellStyle name="0.00 4" xfId="7271" xr:uid="{00000000-0005-0000-0000-0000861C0000}"/>
    <cellStyle name="0.00_연락처 리스트" xfId="7272" xr:uid="{00000000-0005-0000-0000-0000871C0000}"/>
    <cellStyle name="1" xfId="7273" xr:uid="{00000000-0005-0000-0000-0000881C0000}"/>
    <cellStyle name="1 2" xfId="7274" xr:uid="{00000000-0005-0000-0000-0000891C0000}"/>
    <cellStyle name="1 2 2" xfId="7275" xr:uid="{00000000-0005-0000-0000-00008A1C0000}"/>
    <cellStyle name="1 2 2 2" xfId="7276" xr:uid="{00000000-0005-0000-0000-00008B1C0000}"/>
    <cellStyle name="1 2 2 2 2" xfId="7277" xr:uid="{00000000-0005-0000-0000-00008C1C0000}"/>
    <cellStyle name="1 2 2 3" xfId="7278" xr:uid="{00000000-0005-0000-0000-00008D1C0000}"/>
    <cellStyle name="1 2 3" xfId="7279" xr:uid="{00000000-0005-0000-0000-00008E1C0000}"/>
    <cellStyle name="1 2 4" xfId="7280" xr:uid="{00000000-0005-0000-0000-00008F1C0000}"/>
    <cellStyle name="1 3" xfId="7281" xr:uid="{00000000-0005-0000-0000-0000901C0000}"/>
    <cellStyle name="1 4" xfId="7282" xr:uid="{00000000-0005-0000-0000-0000911C0000}"/>
    <cellStyle name="120" xfId="7283" xr:uid="{00000000-0005-0000-0000-0000921C0000}"/>
    <cellStyle name="120 2" xfId="7284" xr:uid="{00000000-0005-0000-0000-0000931C0000}"/>
    <cellStyle name="¹eºÐA²_±aA¸" xfId="7285" xr:uid="{00000000-0005-0000-0000-0000941C0000}"/>
    <cellStyle name="1월" xfId="7286" xr:uid="{00000000-0005-0000-0000-0000951C0000}"/>
    <cellStyle name="1월 2" xfId="7287" xr:uid="{00000000-0005-0000-0000-0000961C0000}"/>
    <cellStyle name="2" xfId="7288" xr:uid="{00000000-0005-0000-0000-0000971C0000}"/>
    <cellStyle name="2 2" xfId="7289" xr:uid="{00000000-0005-0000-0000-0000981C0000}"/>
    <cellStyle name="2 2 2" xfId="7290" xr:uid="{00000000-0005-0000-0000-0000991C0000}"/>
    <cellStyle name="2 3" xfId="7291" xr:uid="{00000000-0005-0000-0000-00009A1C0000}"/>
    <cellStyle name="20% - Accent1" xfId="7292" xr:uid="{00000000-0005-0000-0000-00009B1C0000}"/>
    <cellStyle name="20% - Accent1 2" xfId="7293" xr:uid="{00000000-0005-0000-0000-00009C1C0000}"/>
    <cellStyle name="20% - Accent1 2 2" xfId="7294" xr:uid="{00000000-0005-0000-0000-00009D1C0000}"/>
    <cellStyle name="20% - Accent1 3" xfId="7295" xr:uid="{00000000-0005-0000-0000-00009E1C0000}"/>
    <cellStyle name="20% - Accent1 3 2" xfId="7296" xr:uid="{00000000-0005-0000-0000-00009F1C0000}"/>
    <cellStyle name="20% - Accent1 4" xfId="7297" xr:uid="{00000000-0005-0000-0000-0000A01C0000}"/>
    <cellStyle name="20% - Accent2" xfId="7298" xr:uid="{00000000-0005-0000-0000-0000A11C0000}"/>
    <cellStyle name="20% - Accent2 2" xfId="7299" xr:uid="{00000000-0005-0000-0000-0000A21C0000}"/>
    <cellStyle name="20% - Accent2 2 2" xfId="7300" xr:uid="{00000000-0005-0000-0000-0000A31C0000}"/>
    <cellStyle name="20% - Accent2 3" xfId="7301" xr:uid="{00000000-0005-0000-0000-0000A41C0000}"/>
    <cellStyle name="20% - Accent2 3 2" xfId="7302" xr:uid="{00000000-0005-0000-0000-0000A51C0000}"/>
    <cellStyle name="20% - Accent2 4" xfId="7303" xr:uid="{00000000-0005-0000-0000-0000A61C0000}"/>
    <cellStyle name="20% - Accent3" xfId="7304" xr:uid="{00000000-0005-0000-0000-0000A71C0000}"/>
    <cellStyle name="20% - Accent3 2" xfId="7305" xr:uid="{00000000-0005-0000-0000-0000A81C0000}"/>
    <cellStyle name="20% - Accent3 2 2" xfId="7306" xr:uid="{00000000-0005-0000-0000-0000A91C0000}"/>
    <cellStyle name="20% - Accent3 3" xfId="7307" xr:uid="{00000000-0005-0000-0000-0000AA1C0000}"/>
    <cellStyle name="20% - Accent3 3 2" xfId="7308" xr:uid="{00000000-0005-0000-0000-0000AB1C0000}"/>
    <cellStyle name="20% - Accent3 4" xfId="7309" xr:uid="{00000000-0005-0000-0000-0000AC1C0000}"/>
    <cellStyle name="20% - Accent4" xfId="7310" xr:uid="{00000000-0005-0000-0000-0000AD1C0000}"/>
    <cellStyle name="20% - Accent4 2" xfId="7311" xr:uid="{00000000-0005-0000-0000-0000AE1C0000}"/>
    <cellStyle name="20% - Accent4 2 2" xfId="7312" xr:uid="{00000000-0005-0000-0000-0000AF1C0000}"/>
    <cellStyle name="20% - Accent4 3" xfId="7313" xr:uid="{00000000-0005-0000-0000-0000B01C0000}"/>
    <cellStyle name="20% - Accent4 3 2" xfId="7314" xr:uid="{00000000-0005-0000-0000-0000B11C0000}"/>
    <cellStyle name="20% - Accent4 4" xfId="7315" xr:uid="{00000000-0005-0000-0000-0000B21C0000}"/>
    <cellStyle name="20% - Accent5" xfId="7316" xr:uid="{00000000-0005-0000-0000-0000B31C0000}"/>
    <cellStyle name="20% - Accent5 2" xfId="7317" xr:uid="{00000000-0005-0000-0000-0000B41C0000}"/>
    <cellStyle name="20% - Accent5 2 2" xfId="7318" xr:uid="{00000000-0005-0000-0000-0000B51C0000}"/>
    <cellStyle name="20% - Accent5 3" xfId="7319" xr:uid="{00000000-0005-0000-0000-0000B61C0000}"/>
    <cellStyle name="20% - Accent5 3 2" xfId="7320" xr:uid="{00000000-0005-0000-0000-0000B71C0000}"/>
    <cellStyle name="20% - Accent5 4" xfId="7321" xr:uid="{00000000-0005-0000-0000-0000B81C0000}"/>
    <cellStyle name="20% - Accent6" xfId="7322" xr:uid="{00000000-0005-0000-0000-0000B91C0000}"/>
    <cellStyle name="20% - Accent6 2" xfId="7323" xr:uid="{00000000-0005-0000-0000-0000BA1C0000}"/>
    <cellStyle name="20% - Accent6 2 2" xfId="7324" xr:uid="{00000000-0005-0000-0000-0000BB1C0000}"/>
    <cellStyle name="20% - Accent6 3" xfId="7325" xr:uid="{00000000-0005-0000-0000-0000BC1C0000}"/>
    <cellStyle name="20% - Accent6 3 2" xfId="7326" xr:uid="{00000000-0005-0000-0000-0000BD1C0000}"/>
    <cellStyle name="20% - Accent6 4" xfId="7327" xr:uid="{00000000-0005-0000-0000-0000BE1C0000}"/>
    <cellStyle name="20% - アクセント 1" xfId="7328" xr:uid="{00000000-0005-0000-0000-0000BF1C0000}"/>
    <cellStyle name="20% - アクセント 2" xfId="7329" xr:uid="{00000000-0005-0000-0000-0000C01C0000}"/>
    <cellStyle name="20% - アクセント 3" xfId="7330" xr:uid="{00000000-0005-0000-0000-0000C11C0000}"/>
    <cellStyle name="20% - アクセント 4" xfId="7331" xr:uid="{00000000-0005-0000-0000-0000C21C0000}"/>
    <cellStyle name="20% - アクセント 5" xfId="7332" xr:uid="{00000000-0005-0000-0000-0000C31C0000}"/>
    <cellStyle name="20% - アクセント 6" xfId="7333" xr:uid="{00000000-0005-0000-0000-0000C41C0000}"/>
    <cellStyle name="20% - 강조색1 10" xfId="7334" xr:uid="{00000000-0005-0000-0000-0000C51C0000}"/>
    <cellStyle name="20% - 강조색1 10 2" xfId="7335" xr:uid="{00000000-0005-0000-0000-0000C61C0000}"/>
    <cellStyle name="20% - 강조색1 10 2 2" xfId="7336" xr:uid="{00000000-0005-0000-0000-0000C71C0000}"/>
    <cellStyle name="20% - 강조색1 10 3" xfId="7337" xr:uid="{00000000-0005-0000-0000-0000C81C0000}"/>
    <cellStyle name="20% - 강조색1 11" xfId="7338" xr:uid="{00000000-0005-0000-0000-0000C91C0000}"/>
    <cellStyle name="20% - 강조색1 11 2" xfId="7339" xr:uid="{00000000-0005-0000-0000-0000CA1C0000}"/>
    <cellStyle name="20% - 강조색1 12" xfId="7340" xr:uid="{00000000-0005-0000-0000-0000CB1C0000}"/>
    <cellStyle name="20% - 강조색1 12 2" xfId="7341" xr:uid="{00000000-0005-0000-0000-0000CC1C0000}"/>
    <cellStyle name="20% - 강조색1 13" xfId="7342" xr:uid="{00000000-0005-0000-0000-0000CD1C0000}"/>
    <cellStyle name="20% - 강조색1 13 2" xfId="7343" xr:uid="{00000000-0005-0000-0000-0000CE1C0000}"/>
    <cellStyle name="20% - 강조색1 14" xfId="34857" xr:uid="{00000000-0005-0000-0000-0000CF1C0000}"/>
    <cellStyle name="20% - 강조색1 15" xfId="34858" xr:uid="{00000000-0005-0000-0000-0000D01C0000}"/>
    <cellStyle name="20% - 강조색1 16" xfId="34859" xr:uid="{00000000-0005-0000-0000-0000D11C0000}"/>
    <cellStyle name="20% - 강조색1 17" xfId="34860" xr:uid="{00000000-0005-0000-0000-0000D21C0000}"/>
    <cellStyle name="20% - 강조색1 18" xfId="34861" xr:uid="{00000000-0005-0000-0000-0000D31C0000}"/>
    <cellStyle name="20% - 강조색1 19" xfId="34862" xr:uid="{00000000-0005-0000-0000-0000D41C0000}"/>
    <cellStyle name="20% - 강조색1 2" xfId="7344" xr:uid="{00000000-0005-0000-0000-0000D51C0000}"/>
    <cellStyle name="20% - 강조색1 2 10" xfId="7345" xr:uid="{00000000-0005-0000-0000-0000D61C0000}"/>
    <cellStyle name="20% - 강조색1 2 10 2" xfId="7346" xr:uid="{00000000-0005-0000-0000-0000D71C0000}"/>
    <cellStyle name="20% - 강조색1 2 11" xfId="7347" xr:uid="{00000000-0005-0000-0000-0000D81C0000}"/>
    <cellStyle name="20% - 강조색1 2 11 2" xfId="7348" xr:uid="{00000000-0005-0000-0000-0000D91C0000}"/>
    <cellStyle name="20% - 강조색1 2 12" xfId="7349" xr:uid="{00000000-0005-0000-0000-0000DA1C0000}"/>
    <cellStyle name="20% - 강조색1 2 13" xfId="7350" xr:uid="{00000000-0005-0000-0000-0000DB1C0000}"/>
    <cellStyle name="20% - 강조색1 2 14" xfId="7351" xr:uid="{00000000-0005-0000-0000-0000DC1C0000}"/>
    <cellStyle name="20% - 강조색1 2 2" xfId="7352" xr:uid="{00000000-0005-0000-0000-0000DD1C0000}"/>
    <cellStyle name="20% - 강조색1 2 2 2" xfId="7353" xr:uid="{00000000-0005-0000-0000-0000DE1C0000}"/>
    <cellStyle name="20% - 강조색1 2 2 2 2" xfId="7354" xr:uid="{00000000-0005-0000-0000-0000DF1C0000}"/>
    <cellStyle name="20% - 강조색1 2 2 3" xfId="7355" xr:uid="{00000000-0005-0000-0000-0000E01C0000}"/>
    <cellStyle name="20% - 강조색1 2 2 3 2" xfId="7356" xr:uid="{00000000-0005-0000-0000-0000E11C0000}"/>
    <cellStyle name="20% - 강조색1 2 2 4" xfId="7357" xr:uid="{00000000-0005-0000-0000-0000E21C0000}"/>
    <cellStyle name="20% - 강조색1 2 3" xfId="7358" xr:uid="{00000000-0005-0000-0000-0000E31C0000}"/>
    <cellStyle name="20% - 강조색1 2 3 2" xfId="7359" xr:uid="{00000000-0005-0000-0000-0000E41C0000}"/>
    <cellStyle name="20% - 강조색1 2 3 2 2" xfId="7360" xr:uid="{00000000-0005-0000-0000-0000E51C0000}"/>
    <cellStyle name="20% - 강조색1 2 3 3" xfId="7361" xr:uid="{00000000-0005-0000-0000-0000E61C0000}"/>
    <cellStyle name="20% - 강조색1 2 3 3 2" xfId="7362" xr:uid="{00000000-0005-0000-0000-0000E71C0000}"/>
    <cellStyle name="20% - 강조색1 2 3 4" xfId="7363" xr:uid="{00000000-0005-0000-0000-0000E81C0000}"/>
    <cellStyle name="20% - 강조색1 2 4" xfId="7364" xr:uid="{00000000-0005-0000-0000-0000E91C0000}"/>
    <cellStyle name="20% - 강조색1 2 4 2" xfId="7365" xr:uid="{00000000-0005-0000-0000-0000EA1C0000}"/>
    <cellStyle name="20% - 강조색1 2 4 2 2" xfId="7366" xr:uid="{00000000-0005-0000-0000-0000EB1C0000}"/>
    <cellStyle name="20% - 강조색1 2 4 3" xfId="7367" xr:uid="{00000000-0005-0000-0000-0000EC1C0000}"/>
    <cellStyle name="20% - 강조색1 2 5" xfId="7368" xr:uid="{00000000-0005-0000-0000-0000ED1C0000}"/>
    <cellStyle name="20% - 강조색1 2 5 2" xfId="7369" xr:uid="{00000000-0005-0000-0000-0000EE1C0000}"/>
    <cellStyle name="20% - 강조색1 2 5 2 2" xfId="7370" xr:uid="{00000000-0005-0000-0000-0000EF1C0000}"/>
    <cellStyle name="20% - 강조색1 2 5 3" xfId="7371" xr:uid="{00000000-0005-0000-0000-0000F01C0000}"/>
    <cellStyle name="20% - 강조색1 2 6" xfId="7372" xr:uid="{00000000-0005-0000-0000-0000F11C0000}"/>
    <cellStyle name="20% - 강조색1 2 6 2" xfId="7373" xr:uid="{00000000-0005-0000-0000-0000F21C0000}"/>
    <cellStyle name="20% - 강조색1 2 7" xfId="7374" xr:uid="{00000000-0005-0000-0000-0000F31C0000}"/>
    <cellStyle name="20% - 강조색1 2 7 2" xfId="7375" xr:uid="{00000000-0005-0000-0000-0000F41C0000}"/>
    <cellStyle name="20% - 강조색1 2 8" xfId="7376" xr:uid="{00000000-0005-0000-0000-0000F51C0000}"/>
    <cellStyle name="20% - 강조색1 2 8 2" xfId="7377" xr:uid="{00000000-0005-0000-0000-0000F61C0000}"/>
    <cellStyle name="20% - 강조색1 2 9" xfId="7378" xr:uid="{00000000-0005-0000-0000-0000F71C0000}"/>
    <cellStyle name="20% - 강조색1 2 9 2" xfId="7379" xr:uid="{00000000-0005-0000-0000-0000F81C0000}"/>
    <cellStyle name="20% - 강조색1 20" xfId="34863" xr:uid="{00000000-0005-0000-0000-0000F91C0000}"/>
    <cellStyle name="20% - 강조색1 21" xfId="34864" xr:uid="{00000000-0005-0000-0000-0000FA1C0000}"/>
    <cellStyle name="20% - 강조색1 22" xfId="34865" xr:uid="{00000000-0005-0000-0000-0000FB1C0000}"/>
    <cellStyle name="20% - 강조색1 23" xfId="34866" xr:uid="{00000000-0005-0000-0000-0000FC1C0000}"/>
    <cellStyle name="20% - 강조색1 24" xfId="34867" xr:uid="{00000000-0005-0000-0000-0000FD1C0000}"/>
    <cellStyle name="20% - 강조색1 25" xfId="34868" xr:uid="{00000000-0005-0000-0000-0000FE1C0000}"/>
    <cellStyle name="20% - 강조색1 26" xfId="34869" xr:uid="{00000000-0005-0000-0000-0000FF1C0000}"/>
    <cellStyle name="20% - 강조색1 27" xfId="34870" xr:uid="{00000000-0005-0000-0000-0000001D0000}"/>
    <cellStyle name="20% - 강조색1 28" xfId="34871" xr:uid="{00000000-0005-0000-0000-0000011D0000}"/>
    <cellStyle name="20% - 강조색1 29" xfId="34872" xr:uid="{00000000-0005-0000-0000-0000021D0000}"/>
    <cellStyle name="20% - 강조색1 3" xfId="7380" xr:uid="{00000000-0005-0000-0000-0000031D0000}"/>
    <cellStyle name="20% - 강조색1 3 2" xfId="7381" xr:uid="{00000000-0005-0000-0000-0000041D0000}"/>
    <cellStyle name="20% - 강조색1 3 2 2" xfId="7382" xr:uid="{00000000-0005-0000-0000-0000051D0000}"/>
    <cellStyle name="20% - 강조색1 3 3" xfId="7383" xr:uid="{00000000-0005-0000-0000-0000061D0000}"/>
    <cellStyle name="20% - 강조색1 3 3 2" xfId="7384" xr:uid="{00000000-0005-0000-0000-0000071D0000}"/>
    <cellStyle name="20% - 강조색1 3 4" xfId="7385" xr:uid="{00000000-0005-0000-0000-0000081D0000}"/>
    <cellStyle name="20% - 강조색1 3 5" xfId="7386" xr:uid="{00000000-0005-0000-0000-0000091D0000}"/>
    <cellStyle name="20% - 강조색1 30" xfId="34873" xr:uid="{00000000-0005-0000-0000-00000A1D0000}"/>
    <cellStyle name="20% - 강조색1 31" xfId="34874" xr:uid="{00000000-0005-0000-0000-00000B1D0000}"/>
    <cellStyle name="20% - 강조색1 32" xfId="34875" xr:uid="{00000000-0005-0000-0000-00000C1D0000}"/>
    <cellStyle name="20% - 강조색1 33" xfId="34876" xr:uid="{00000000-0005-0000-0000-00000D1D0000}"/>
    <cellStyle name="20% - 강조색1 34" xfId="34877" xr:uid="{00000000-0005-0000-0000-00000E1D0000}"/>
    <cellStyle name="20% - 강조색1 35" xfId="34878" xr:uid="{00000000-0005-0000-0000-00000F1D0000}"/>
    <cellStyle name="20% - 강조색1 36" xfId="34879" xr:uid="{00000000-0005-0000-0000-0000101D0000}"/>
    <cellStyle name="20% - 강조색1 37" xfId="34880" xr:uid="{00000000-0005-0000-0000-0000111D0000}"/>
    <cellStyle name="20% - 강조색1 38" xfId="34881" xr:uid="{00000000-0005-0000-0000-0000121D0000}"/>
    <cellStyle name="20% - 강조색1 39" xfId="34882" xr:uid="{00000000-0005-0000-0000-0000131D0000}"/>
    <cellStyle name="20% - 강조색1 4" xfId="7387" xr:uid="{00000000-0005-0000-0000-0000141D0000}"/>
    <cellStyle name="20% - 강조색1 4 2" xfId="7388" xr:uid="{00000000-0005-0000-0000-0000151D0000}"/>
    <cellStyle name="20% - 강조색1 4 2 2" xfId="7389" xr:uid="{00000000-0005-0000-0000-0000161D0000}"/>
    <cellStyle name="20% - 강조색1 4 2 2 2" xfId="7390" xr:uid="{00000000-0005-0000-0000-0000171D0000}"/>
    <cellStyle name="20% - 강조색1 4 2 3" xfId="7391" xr:uid="{00000000-0005-0000-0000-0000181D0000}"/>
    <cellStyle name="20% - 강조색1 4 3" xfId="7392" xr:uid="{00000000-0005-0000-0000-0000191D0000}"/>
    <cellStyle name="20% - 강조색1 4 3 2" xfId="7393" xr:uid="{00000000-0005-0000-0000-00001A1D0000}"/>
    <cellStyle name="20% - 강조색1 4 3 3" xfId="7394" xr:uid="{00000000-0005-0000-0000-00001B1D0000}"/>
    <cellStyle name="20% - 강조색1 4 4" xfId="7395" xr:uid="{00000000-0005-0000-0000-00001C1D0000}"/>
    <cellStyle name="20% - 강조색1 4 4 2" xfId="7396" xr:uid="{00000000-0005-0000-0000-00001D1D0000}"/>
    <cellStyle name="20% - 강조색1 4 5" xfId="7397" xr:uid="{00000000-0005-0000-0000-00001E1D0000}"/>
    <cellStyle name="20% - 강조색1 4 5 2" xfId="7398" xr:uid="{00000000-0005-0000-0000-00001F1D0000}"/>
    <cellStyle name="20% - 강조색1 4 6" xfId="7399" xr:uid="{00000000-0005-0000-0000-0000201D0000}"/>
    <cellStyle name="20% - 강조색1 4 6 2" xfId="7400" xr:uid="{00000000-0005-0000-0000-0000211D0000}"/>
    <cellStyle name="20% - 강조색1 4 7" xfId="7401" xr:uid="{00000000-0005-0000-0000-0000221D0000}"/>
    <cellStyle name="20% - 강조색1 40" xfId="34883" xr:uid="{00000000-0005-0000-0000-0000231D0000}"/>
    <cellStyle name="20% - 강조색1 41" xfId="34884" xr:uid="{00000000-0005-0000-0000-0000241D0000}"/>
    <cellStyle name="20% - 강조색1 42" xfId="34885" xr:uid="{00000000-0005-0000-0000-0000251D0000}"/>
    <cellStyle name="20% - 강조색1 43" xfId="34886" xr:uid="{00000000-0005-0000-0000-0000261D0000}"/>
    <cellStyle name="20% - 강조색1 44" xfId="34887" xr:uid="{00000000-0005-0000-0000-0000271D0000}"/>
    <cellStyle name="20% - 강조색1 45" xfId="34888" xr:uid="{00000000-0005-0000-0000-0000281D0000}"/>
    <cellStyle name="20% - 강조색1 46" xfId="34889" xr:uid="{00000000-0005-0000-0000-0000291D0000}"/>
    <cellStyle name="20% - 강조색1 47" xfId="34890" xr:uid="{00000000-0005-0000-0000-00002A1D0000}"/>
    <cellStyle name="20% - 강조색1 48" xfId="34891" xr:uid="{00000000-0005-0000-0000-00002B1D0000}"/>
    <cellStyle name="20% - 강조색1 49" xfId="34892" xr:uid="{00000000-0005-0000-0000-00002C1D0000}"/>
    <cellStyle name="20% - 강조색1 5" xfId="7402" xr:uid="{00000000-0005-0000-0000-00002D1D0000}"/>
    <cellStyle name="20% - 강조색1 5 2" xfId="7403" xr:uid="{00000000-0005-0000-0000-00002E1D0000}"/>
    <cellStyle name="20% - 강조색1 5 2 2" xfId="7404" xr:uid="{00000000-0005-0000-0000-00002F1D0000}"/>
    <cellStyle name="20% - 강조색1 5 2 2 2" xfId="7405" xr:uid="{00000000-0005-0000-0000-0000301D0000}"/>
    <cellStyle name="20% - 강조색1 5 2 3" xfId="7406" xr:uid="{00000000-0005-0000-0000-0000311D0000}"/>
    <cellStyle name="20% - 강조색1 5 3" xfId="7407" xr:uid="{00000000-0005-0000-0000-0000321D0000}"/>
    <cellStyle name="20% - 강조색1 5 3 2" xfId="7408" xr:uid="{00000000-0005-0000-0000-0000331D0000}"/>
    <cellStyle name="20% - 강조색1 5 3 3" xfId="7409" xr:uid="{00000000-0005-0000-0000-0000341D0000}"/>
    <cellStyle name="20% - 강조색1 5 4" xfId="7410" xr:uid="{00000000-0005-0000-0000-0000351D0000}"/>
    <cellStyle name="20% - 강조색1 5 4 2" xfId="7411" xr:uid="{00000000-0005-0000-0000-0000361D0000}"/>
    <cellStyle name="20% - 강조색1 5 5" xfId="7412" xr:uid="{00000000-0005-0000-0000-0000371D0000}"/>
    <cellStyle name="20% - 강조색1 5 5 2" xfId="7413" xr:uid="{00000000-0005-0000-0000-0000381D0000}"/>
    <cellStyle name="20% - 강조색1 5 6" xfId="7414" xr:uid="{00000000-0005-0000-0000-0000391D0000}"/>
    <cellStyle name="20% - 강조색1 50" xfId="34893" xr:uid="{00000000-0005-0000-0000-00003A1D0000}"/>
    <cellStyle name="20% - 강조색1 6" xfId="7415" xr:uid="{00000000-0005-0000-0000-00003B1D0000}"/>
    <cellStyle name="20% - 강조색1 6 2" xfId="7416" xr:uid="{00000000-0005-0000-0000-00003C1D0000}"/>
    <cellStyle name="20% - 강조색1 6 2 2" xfId="7417" xr:uid="{00000000-0005-0000-0000-00003D1D0000}"/>
    <cellStyle name="20% - 강조색1 6 3" xfId="7418" xr:uid="{00000000-0005-0000-0000-00003E1D0000}"/>
    <cellStyle name="20% - 강조색1 6 3 2" xfId="7419" xr:uid="{00000000-0005-0000-0000-00003F1D0000}"/>
    <cellStyle name="20% - 강조색1 6 4" xfId="7420" xr:uid="{00000000-0005-0000-0000-0000401D0000}"/>
    <cellStyle name="20% - 강조색1 6 5" xfId="7421" xr:uid="{00000000-0005-0000-0000-0000411D0000}"/>
    <cellStyle name="20% - 강조색1 6 6" xfId="7422" xr:uid="{00000000-0005-0000-0000-0000421D0000}"/>
    <cellStyle name="20% - 강조색1 7" xfId="7423" xr:uid="{00000000-0005-0000-0000-0000431D0000}"/>
    <cellStyle name="20% - 강조색1 7 2" xfId="7424" xr:uid="{00000000-0005-0000-0000-0000441D0000}"/>
    <cellStyle name="20% - 강조색1 7 2 2" xfId="7425" xr:uid="{00000000-0005-0000-0000-0000451D0000}"/>
    <cellStyle name="20% - 강조색1 7 3" xfId="7426" xr:uid="{00000000-0005-0000-0000-0000461D0000}"/>
    <cellStyle name="20% - 강조색1 8" xfId="7427" xr:uid="{00000000-0005-0000-0000-0000471D0000}"/>
    <cellStyle name="20% - 강조색1 8 2" xfId="7428" xr:uid="{00000000-0005-0000-0000-0000481D0000}"/>
    <cellStyle name="20% - 강조색1 9" xfId="7429" xr:uid="{00000000-0005-0000-0000-0000491D0000}"/>
    <cellStyle name="20% - 강조색1 9 2" xfId="7430" xr:uid="{00000000-0005-0000-0000-00004A1D0000}"/>
    <cellStyle name="20% - 강조색2 10" xfId="7431" xr:uid="{00000000-0005-0000-0000-00004B1D0000}"/>
    <cellStyle name="20% - 강조색2 10 2" xfId="7432" xr:uid="{00000000-0005-0000-0000-00004C1D0000}"/>
    <cellStyle name="20% - 강조색2 10 2 2" xfId="7433" xr:uid="{00000000-0005-0000-0000-00004D1D0000}"/>
    <cellStyle name="20% - 강조색2 10 3" xfId="7434" xr:uid="{00000000-0005-0000-0000-00004E1D0000}"/>
    <cellStyle name="20% - 강조색2 11" xfId="7435" xr:uid="{00000000-0005-0000-0000-00004F1D0000}"/>
    <cellStyle name="20% - 강조색2 11 2" xfId="7436" xr:uid="{00000000-0005-0000-0000-0000501D0000}"/>
    <cellStyle name="20% - 강조색2 12" xfId="7437" xr:uid="{00000000-0005-0000-0000-0000511D0000}"/>
    <cellStyle name="20% - 강조색2 12 2" xfId="7438" xr:uid="{00000000-0005-0000-0000-0000521D0000}"/>
    <cellStyle name="20% - 강조색2 13" xfId="7439" xr:uid="{00000000-0005-0000-0000-0000531D0000}"/>
    <cellStyle name="20% - 강조색2 13 2" xfId="7440" xr:uid="{00000000-0005-0000-0000-0000541D0000}"/>
    <cellStyle name="20% - 강조색2 14" xfId="34894" xr:uid="{00000000-0005-0000-0000-0000551D0000}"/>
    <cellStyle name="20% - 강조색2 15" xfId="34895" xr:uid="{00000000-0005-0000-0000-0000561D0000}"/>
    <cellStyle name="20% - 강조색2 16" xfId="34896" xr:uid="{00000000-0005-0000-0000-0000571D0000}"/>
    <cellStyle name="20% - 강조색2 17" xfId="34897" xr:uid="{00000000-0005-0000-0000-0000581D0000}"/>
    <cellStyle name="20% - 강조색2 18" xfId="34898" xr:uid="{00000000-0005-0000-0000-0000591D0000}"/>
    <cellStyle name="20% - 강조색2 19" xfId="34899" xr:uid="{00000000-0005-0000-0000-00005A1D0000}"/>
    <cellStyle name="20% - 강조색2 2" xfId="7441" xr:uid="{00000000-0005-0000-0000-00005B1D0000}"/>
    <cellStyle name="20% - 강조색2 2 10" xfId="7442" xr:uid="{00000000-0005-0000-0000-00005C1D0000}"/>
    <cellStyle name="20% - 강조색2 2 10 2" xfId="7443" xr:uid="{00000000-0005-0000-0000-00005D1D0000}"/>
    <cellStyle name="20% - 강조색2 2 11" xfId="7444" xr:uid="{00000000-0005-0000-0000-00005E1D0000}"/>
    <cellStyle name="20% - 강조색2 2 11 2" xfId="7445" xr:uid="{00000000-0005-0000-0000-00005F1D0000}"/>
    <cellStyle name="20% - 강조색2 2 12" xfId="7446" xr:uid="{00000000-0005-0000-0000-0000601D0000}"/>
    <cellStyle name="20% - 강조색2 2 13" xfId="7447" xr:uid="{00000000-0005-0000-0000-0000611D0000}"/>
    <cellStyle name="20% - 강조색2 2 2" xfId="7448" xr:uid="{00000000-0005-0000-0000-0000621D0000}"/>
    <cellStyle name="20% - 강조색2 2 2 2" xfId="7449" xr:uid="{00000000-0005-0000-0000-0000631D0000}"/>
    <cellStyle name="20% - 강조색2 2 2 2 2" xfId="7450" xr:uid="{00000000-0005-0000-0000-0000641D0000}"/>
    <cellStyle name="20% - 강조색2 2 2 3" xfId="7451" xr:uid="{00000000-0005-0000-0000-0000651D0000}"/>
    <cellStyle name="20% - 강조색2 2 2 3 2" xfId="7452" xr:uid="{00000000-0005-0000-0000-0000661D0000}"/>
    <cellStyle name="20% - 강조색2 2 2 4" xfId="7453" xr:uid="{00000000-0005-0000-0000-0000671D0000}"/>
    <cellStyle name="20% - 강조색2 2 3" xfId="7454" xr:uid="{00000000-0005-0000-0000-0000681D0000}"/>
    <cellStyle name="20% - 강조색2 2 3 2" xfId="7455" xr:uid="{00000000-0005-0000-0000-0000691D0000}"/>
    <cellStyle name="20% - 강조색2 2 3 2 2" xfId="7456" xr:uid="{00000000-0005-0000-0000-00006A1D0000}"/>
    <cellStyle name="20% - 강조색2 2 3 3" xfId="7457" xr:uid="{00000000-0005-0000-0000-00006B1D0000}"/>
    <cellStyle name="20% - 강조색2 2 3 3 2" xfId="7458" xr:uid="{00000000-0005-0000-0000-00006C1D0000}"/>
    <cellStyle name="20% - 강조색2 2 3 4" xfId="7459" xr:uid="{00000000-0005-0000-0000-00006D1D0000}"/>
    <cellStyle name="20% - 강조색2 2 4" xfId="7460" xr:uid="{00000000-0005-0000-0000-00006E1D0000}"/>
    <cellStyle name="20% - 강조색2 2 4 2" xfId="7461" xr:uid="{00000000-0005-0000-0000-00006F1D0000}"/>
    <cellStyle name="20% - 강조색2 2 4 2 2" xfId="7462" xr:uid="{00000000-0005-0000-0000-0000701D0000}"/>
    <cellStyle name="20% - 강조색2 2 4 3" xfId="7463" xr:uid="{00000000-0005-0000-0000-0000711D0000}"/>
    <cellStyle name="20% - 강조색2 2 5" xfId="7464" xr:uid="{00000000-0005-0000-0000-0000721D0000}"/>
    <cellStyle name="20% - 강조색2 2 5 2" xfId="7465" xr:uid="{00000000-0005-0000-0000-0000731D0000}"/>
    <cellStyle name="20% - 강조색2 2 5 2 2" xfId="7466" xr:uid="{00000000-0005-0000-0000-0000741D0000}"/>
    <cellStyle name="20% - 강조색2 2 5 3" xfId="7467" xr:uid="{00000000-0005-0000-0000-0000751D0000}"/>
    <cellStyle name="20% - 강조색2 2 6" xfId="7468" xr:uid="{00000000-0005-0000-0000-0000761D0000}"/>
    <cellStyle name="20% - 강조색2 2 6 2" xfId="7469" xr:uid="{00000000-0005-0000-0000-0000771D0000}"/>
    <cellStyle name="20% - 강조색2 2 7" xfId="7470" xr:uid="{00000000-0005-0000-0000-0000781D0000}"/>
    <cellStyle name="20% - 강조색2 2 7 2" xfId="7471" xr:uid="{00000000-0005-0000-0000-0000791D0000}"/>
    <cellStyle name="20% - 강조색2 2 8" xfId="7472" xr:uid="{00000000-0005-0000-0000-00007A1D0000}"/>
    <cellStyle name="20% - 강조색2 2 8 2" xfId="7473" xr:uid="{00000000-0005-0000-0000-00007B1D0000}"/>
    <cellStyle name="20% - 강조색2 2 9" xfId="7474" xr:uid="{00000000-0005-0000-0000-00007C1D0000}"/>
    <cellStyle name="20% - 강조색2 2 9 2" xfId="7475" xr:uid="{00000000-0005-0000-0000-00007D1D0000}"/>
    <cellStyle name="20% - 강조색2 20" xfId="34900" xr:uid="{00000000-0005-0000-0000-00007E1D0000}"/>
    <cellStyle name="20% - 강조색2 21" xfId="34901" xr:uid="{00000000-0005-0000-0000-00007F1D0000}"/>
    <cellStyle name="20% - 강조색2 22" xfId="34902" xr:uid="{00000000-0005-0000-0000-0000801D0000}"/>
    <cellStyle name="20% - 강조색2 23" xfId="34903" xr:uid="{00000000-0005-0000-0000-0000811D0000}"/>
    <cellStyle name="20% - 강조색2 24" xfId="34904" xr:uid="{00000000-0005-0000-0000-0000821D0000}"/>
    <cellStyle name="20% - 강조색2 25" xfId="34905" xr:uid="{00000000-0005-0000-0000-0000831D0000}"/>
    <cellStyle name="20% - 강조색2 26" xfId="34906" xr:uid="{00000000-0005-0000-0000-0000841D0000}"/>
    <cellStyle name="20% - 강조색2 27" xfId="34907" xr:uid="{00000000-0005-0000-0000-0000851D0000}"/>
    <cellStyle name="20% - 강조색2 28" xfId="34908" xr:uid="{00000000-0005-0000-0000-0000861D0000}"/>
    <cellStyle name="20% - 강조색2 29" xfId="34909" xr:uid="{00000000-0005-0000-0000-0000871D0000}"/>
    <cellStyle name="20% - 강조색2 3" xfId="7476" xr:uid="{00000000-0005-0000-0000-0000881D0000}"/>
    <cellStyle name="20% - 강조색2 3 2" xfId="7477" xr:uid="{00000000-0005-0000-0000-0000891D0000}"/>
    <cellStyle name="20% - 강조색2 3 2 2" xfId="7478" xr:uid="{00000000-0005-0000-0000-00008A1D0000}"/>
    <cellStyle name="20% - 강조색2 3 3" xfId="7479" xr:uid="{00000000-0005-0000-0000-00008B1D0000}"/>
    <cellStyle name="20% - 강조색2 3 3 2" xfId="7480" xr:uid="{00000000-0005-0000-0000-00008C1D0000}"/>
    <cellStyle name="20% - 강조색2 3 4" xfId="7481" xr:uid="{00000000-0005-0000-0000-00008D1D0000}"/>
    <cellStyle name="20% - 강조색2 3 5" xfId="7482" xr:uid="{00000000-0005-0000-0000-00008E1D0000}"/>
    <cellStyle name="20% - 강조색2 30" xfId="34910" xr:uid="{00000000-0005-0000-0000-00008F1D0000}"/>
    <cellStyle name="20% - 강조색2 31" xfId="34911" xr:uid="{00000000-0005-0000-0000-0000901D0000}"/>
    <cellStyle name="20% - 강조색2 32" xfId="34912" xr:uid="{00000000-0005-0000-0000-0000911D0000}"/>
    <cellStyle name="20% - 강조색2 33" xfId="34913" xr:uid="{00000000-0005-0000-0000-0000921D0000}"/>
    <cellStyle name="20% - 강조색2 34" xfId="34914" xr:uid="{00000000-0005-0000-0000-0000931D0000}"/>
    <cellStyle name="20% - 강조색2 35" xfId="34915" xr:uid="{00000000-0005-0000-0000-0000941D0000}"/>
    <cellStyle name="20% - 강조색2 36" xfId="34916" xr:uid="{00000000-0005-0000-0000-0000951D0000}"/>
    <cellStyle name="20% - 강조색2 37" xfId="34917" xr:uid="{00000000-0005-0000-0000-0000961D0000}"/>
    <cellStyle name="20% - 강조색2 38" xfId="34918" xr:uid="{00000000-0005-0000-0000-0000971D0000}"/>
    <cellStyle name="20% - 강조색2 39" xfId="34919" xr:uid="{00000000-0005-0000-0000-0000981D0000}"/>
    <cellStyle name="20% - 강조색2 4" xfId="7483" xr:uid="{00000000-0005-0000-0000-0000991D0000}"/>
    <cellStyle name="20% - 강조색2 4 2" xfId="7484" xr:uid="{00000000-0005-0000-0000-00009A1D0000}"/>
    <cellStyle name="20% - 강조색2 4 2 2" xfId="7485" xr:uid="{00000000-0005-0000-0000-00009B1D0000}"/>
    <cellStyle name="20% - 강조색2 4 2 2 2" xfId="7486" xr:uid="{00000000-0005-0000-0000-00009C1D0000}"/>
    <cellStyle name="20% - 강조색2 4 2 3" xfId="7487" xr:uid="{00000000-0005-0000-0000-00009D1D0000}"/>
    <cellStyle name="20% - 강조색2 4 3" xfId="7488" xr:uid="{00000000-0005-0000-0000-00009E1D0000}"/>
    <cellStyle name="20% - 강조색2 4 3 2" xfId="7489" xr:uid="{00000000-0005-0000-0000-00009F1D0000}"/>
    <cellStyle name="20% - 강조색2 4 3 3" xfId="7490" xr:uid="{00000000-0005-0000-0000-0000A01D0000}"/>
    <cellStyle name="20% - 강조색2 4 4" xfId="7491" xr:uid="{00000000-0005-0000-0000-0000A11D0000}"/>
    <cellStyle name="20% - 강조색2 4 4 2" xfId="7492" xr:uid="{00000000-0005-0000-0000-0000A21D0000}"/>
    <cellStyle name="20% - 강조색2 4 5" xfId="7493" xr:uid="{00000000-0005-0000-0000-0000A31D0000}"/>
    <cellStyle name="20% - 강조색2 4 5 2" xfId="7494" xr:uid="{00000000-0005-0000-0000-0000A41D0000}"/>
    <cellStyle name="20% - 강조색2 4 6" xfId="7495" xr:uid="{00000000-0005-0000-0000-0000A51D0000}"/>
    <cellStyle name="20% - 강조색2 4 6 2" xfId="7496" xr:uid="{00000000-0005-0000-0000-0000A61D0000}"/>
    <cellStyle name="20% - 강조색2 4 7" xfId="7497" xr:uid="{00000000-0005-0000-0000-0000A71D0000}"/>
    <cellStyle name="20% - 강조색2 40" xfId="34920" xr:uid="{00000000-0005-0000-0000-0000A81D0000}"/>
    <cellStyle name="20% - 강조색2 41" xfId="34921" xr:uid="{00000000-0005-0000-0000-0000A91D0000}"/>
    <cellStyle name="20% - 강조색2 42" xfId="34922" xr:uid="{00000000-0005-0000-0000-0000AA1D0000}"/>
    <cellStyle name="20% - 강조색2 43" xfId="34923" xr:uid="{00000000-0005-0000-0000-0000AB1D0000}"/>
    <cellStyle name="20% - 강조색2 44" xfId="34924" xr:uid="{00000000-0005-0000-0000-0000AC1D0000}"/>
    <cellStyle name="20% - 강조색2 45" xfId="34925" xr:uid="{00000000-0005-0000-0000-0000AD1D0000}"/>
    <cellStyle name="20% - 강조색2 46" xfId="34926" xr:uid="{00000000-0005-0000-0000-0000AE1D0000}"/>
    <cellStyle name="20% - 강조색2 47" xfId="34927" xr:uid="{00000000-0005-0000-0000-0000AF1D0000}"/>
    <cellStyle name="20% - 강조색2 48" xfId="34928" xr:uid="{00000000-0005-0000-0000-0000B01D0000}"/>
    <cellStyle name="20% - 강조색2 49" xfId="34929" xr:uid="{00000000-0005-0000-0000-0000B11D0000}"/>
    <cellStyle name="20% - 강조색2 5" xfId="7498" xr:uid="{00000000-0005-0000-0000-0000B21D0000}"/>
    <cellStyle name="20% - 강조색2 5 2" xfId="7499" xr:uid="{00000000-0005-0000-0000-0000B31D0000}"/>
    <cellStyle name="20% - 강조색2 5 2 2" xfId="7500" xr:uid="{00000000-0005-0000-0000-0000B41D0000}"/>
    <cellStyle name="20% - 강조색2 5 2 2 2" xfId="7501" xr:uid="{00000000-0005-0000-0000-0000B51D0000}"/>
    <cellStyle name="20% - 강조색2 5 2 3" xfId="7502" xr:uid="{00000000-0005-0000-0000-0000B61D0000}"/>
    <cellStyle name="20% - 강조색2 5 3" xfId="7503" xr:uid="{00000000-0005-0000-0000-0000B71D0000}"/>
    <cellStyle name="20% - 강조색2 5 3 2" xfId="7504" xr:uid="{00000000-0005-0000-0000-0000B81D0000}"/>
    <cellStyle name="20% - 강조색2 5 3 3" xfId="7505" xr:uid="{00000000-0005-0000-0000-0000B91D0000}"/>
    <cellStyle name="20% - 강조색2 5 4" xfId="7506" xr:uid="{00000000-0005-0000-0000-0000BA1D0000}"/>
    <cellStyle name="20% - 강조색2 5 4 2" xfId="7507" xr:uid="{00000000-0005-0000-0000-0000BB1D0000}"/>
    <cellStyle name="20% - 강조색2 5 5" xfId="7508" xr:uid="{00000000-0005-0000-0000-0000BC1D0000}"/>
    <cellStyle name="20% - 강조색2 5 5 2" xfId="7509" xr:uid="{00000000-0005-0000-0000-0000BD1D0000}"/>
    <cellStyle name="20% - 강조색2 5 6" xfId="7510" xr:uid="{00000000-0005-0000-0000-0000BE1D0000}"/>
    <cellStyle name="20% - 강조색2 50" xfId="34930" xr:uid="{00000000-0005-0000-0000-0000BF1D0000}"/>
    <cellStyle name="20% - 강조색2 6" xfId="7511" xr:uid="{00000000-0005-0000-0000-0000C01D0000}"/>
    <cellStyle name="20% - 강조색2 6 2" xfId="7512" xr:uid="{00000000-0005-0000-0000-0000C11D0000}"/>
    <cellStyle name="20% - 강조색2 6 2 2" xfId="7513" xr:uid="{00000000-0005-0000-0000-0000C21D0000}"/>
    <cellStyle name="20% - 강조색2 6 3" xfId="7514" xr:uid="{00000000-0005-0000-0000-0000C31D0000}"/>
    <cellStyle name="20% - 강조색2 6 3 2" xfId="7515" xr:uid="{00000000-0005-0000-0000-0000C41D0000}"/>
    <cellStyle name="20% - 강조색2 6 4" xfId="7516" xr:uid="{00000000-0005-0000-0000-0000C51D0000}"/>
    <cellStyle name="20% - 강조색2 6 5" xfId="7517" xr:uid="{00000000-0005-0000-0000-0000C61D0000}"/>
    <cellStyle name="20% - 강조색2 6 6" xfId="7518" xr:uid="{00000000-0005-0000-0000-0000C71D0000}"/>
    <cellStyle name="20% - 강조색2 7" xfId="7519" xr:uid="{00000000-0005-0000-0000-0000C81D0000}"/>
    <cellStyle name="20% - 강조색2 7 2" xfId="7520" xr:uid="{00000000-0005-0000-0000-0000C91D0000}"/>
    <cellStyle name="20% - 강조색2 7 2 2" xfId="7521" xr:uid="{00000000-0005-0000-0000-0000CA1D0000}"/>
    <cellStyle name="20% - 강조색2 7 3" xfId="7522" xr:uid="{00000000-0005-0000-0000-0000CB1D0000}"/>
    <cellStyle name="20% - 강조색2 8" xfId="7523" xr:uid="{00000000-0005-0000-0000-0000CC1D0000}"/>
    <cellStyle name="20% - 강조색2 8 2" xfId="7524" xr:uid="{00000000-0005-0000-0000-0000CD1D0000}"/>
    <cellStyle name="20% - 강조색2 9" xfId="7525" xr:uid="{00000000-0005-0000-0000-0000CE1D0000}"/>
    <cellStyle name="20% - 강조색2 9 2" xfId="7526" xr:uid="{00000000-0005-0000-0000-0000CF1D0000}"/>
    <cellStyle name="20% - 강조색3 10" xfId="7527" xr:uid="{00000000-0005-0000-0000-0000D01D0000}"/>
    <cellStyle name="20% - 강조색3 10 2" xfId="7528" xr:uid="{00000000-0005-0000-0000-0000D11D0000}"/>
    <cellStyle name="20% - 강조색3 10 2 2" xfId="7529" xr:uid="{00000000-0005-0000-0000-0000D21D0000}"/>
    <cellStyle name="20% - 강조색3 10 3" xfId="7530" xr:uid="{00000000-0005-0000-0000-0000D31D0000}"/>
    <cellStyle name="20% - 강조색3 11" xfId="7531" xr:uid="{00000000-0005-0000-0000-0000D41D0000}"/>
    <cellStyle name="20% - 강조색3 11 2" xfId="7532" xr:uid="{00000000-0005-0000-0000-0000D51D0000}"/>
    <cellStyle name="20% - 강조색3 12" xfId="7533" xr:uid="{00000000-0005-0000-0000-0000D61D0000}"/>
    <cellStyle name="20% - 강조색3 12 2" xfId="7534" xr:uid="{00000000-0005-0000-0000-0000D71D0000}"/>
    <cellStyle name="20% - 강조색3 13" xfId="7535" xr:uid="{00000000-0005-0000-0000-0000D81D0000}"/>
    <cellStyle name="20% - 강조색3 13 2" xfId="7536" xr:uid="{00000000-0005-0000-0000-0000D91D0000}"/>
    <cellStyle name="20% - 강조색3 14" xfId="34931" xr:uid="{00000000-0005-0000-0000-0000DA1D0000}"/>
    <cellStyle name="20% - 강조색3 15" xfId="34932" xr:uid="{00000000-0005-0000-0000-0000DB1D0000}"/>
    <cellStyle name="20% - 강조색3 16" xfId="34933" xr:uid="{00000000-0005-0000-0000-0000DC1D0000}"/>
    <cellStyle name="20% - 강조색3 17" xfId="34934" xr:uid="{00000000-0005-0000-0000-0000DD1D0000}"/>
    <cellStyle name="20% - 강조색3 18" xfId="34935" xr:uid="{00000000-0005-0000-0000-0000DE1D0000}"/>
    <cellStyle name="20% - 강조색3 19" xfId="34936" xr:uid="{00000000-0005-0000-0000-0000DF1D0000}"/>
    <cellStyle name="20% - 강조색3 2" xfId="7537" xr:uid="{00000000-0005-0000-0000-0000E01D0000}"/>
    <cellStyle name="20% - 강조색3 2 10" xfId="7538" xr:uid="{00000000-0005-0000-0000-0000E11D0000}"/>
    <cellStyle name="20% - 강조색3 2 10 2" xfId="7539" xr:uid="{00000000-0005-0000-0000-0000E21D0000}"/>
    <cellStyle name="20% - 강조색3 2 11" xfId="7540" xr:uid="{00000000-0005-0000-0000-0000E31D0000}"/>
    <cellStyle name="20% - 강조색3 2 11 2" xfId="7541" xr:uid="{00000000-0005-0000-0000-0000E41D0000}"/>
    <cellStyle name="20% - 강조색3 2 12" xfId="7542" xr:uid="{00000000-0005-0000-0000-0000E51D0000}"/>
    <cellStyle name="20% - 강조색3 2 13" xfId="7543" xr:uid="{00000000-0005-0000-0000-0000E61D0000}"/>
    <cellStyle name="20% - 강조색3 2 2" xfId="7544" xr:uid="{00000000-0005-0000-0000-0000E71D0000}"/>
    <cellStyle name="20% - 강조색3 2 2 2" xfId="7545" xr:uid="{00000000-0005-0000-0000-0000E81D0000}"/>
    <cellStyle name="20% - 강조색3 2 2 2 2" xfId="7546" xr:uid="{00000000-0005-0000-0000-0000E91D0000}"/>
    <cellStyle name="20% - 강조색3 2 2 3" xfId="7547" xr:uid="{00000000-0005-0000-0000-0000EA1D0000}"/>
    <cellStyle name="20% - 강조색3 2 2 3 2" xfId="7548" xr:uid="{00000000-0005-0000-0000-0000EB1D0000}"/>
    <cellStyle name="20% - 강조색3 2 2 4" xfId="7549" xr:uid="{00000000-0005-0000-0000-0000EC1D0000}"/>
    <cellStyle name="20% - 강조색3 2 3" xfId="7550" xr:uid="{00000000-0005-0000-0000-0000ED1D0000}"/>
    <cellStyle name="20% - 강조색3 2 3 2" xfId="7551" xr:uid="{00000000-0005-0000-0000-0000EE1D0000}"/>
    <cellStyle name="20% - 강조색3 2 3 2 2" xfId="7552" xr:uid="{00000000-0005-0000-0000-0000EF1D0000}"/>
    <cellStyle name="20% - 강조색3 2 3 3" xfId="7553" xr:uid="{00000000-0005-0000-0000-0000F01D0000}"/>
    <cellStyle name="20% - 강조색3 2 3 3 2" xfId="7554" xr:uid="{00000000-0005-0000-0000-0000F11D0000}"/>
    <cellStyle name="20% - 강조색3 2 3 4" xfId="7555" xr:uid="{00000000-0005-0000-0000-0000F21D0000}"/>
    <cellStyle name="20% - 강조색3 2 4" xfId="7556" xr:uid="{00000000-0005-0000-0000-0000F31D0000}"/>
    <cellStyle name="20% - 강조색3 2 4 2" xfId="7557" xr:uid="{00000000-0005-0000-0000-0000F41D0000}"/>
    <cellStyle name="20% - 강조색3 2 4 2 2" xfId="7558" xr:uid="{00000000-0005-0000-0000-0000F51D0000}"/>
    <cellStyle name="20% - 강조색3 2 4 3" xfId="7559" xr:uid="{00000000-0005-0000-0000-0000F61D0000}"/>
    <cellStyle name="20% - 강조색3 2 5" xfId="7560" xr:uid="{00000000-0005-0000-0000-0000F71D0000}"/>
    <cellStyle name="20% - 강조색3 2 5 2" xfId="7561" xr:uid="{00000000-0005-0000-0000-0000F81D0000}"/>
    <cellStyle name="20% - 강조색3 2 5 2 2" xfId="7562" xr:uid="{00000000-0005-0000-0000-0000F91D0000}"/>
    <cellStyle name="20% - 강조색3 2 5 3" xfId="7563" xr:uid="{00000000-0005-0000-0000-0000FA1D0000}"/>
    <cellStyle name="20% - 강조색3 2 6" xfId="7564" xr:uid="{00000000-0005-0000-0000-0000FB1D0000}"/>
    <cellStyle name="20% - 강조색3 2 6 2" xfId="7565" xr:uid="{00000000-0005-0000-0000-0000FC1D0000}"/>
    <cellStyle name="20% - 강조색3 2 7" xfId="7566" xr:uid="{00000000-0005-0000-0000-0000FD1D0000}"/>
    <cellStyle name="20% - 강조색3 2 7 2" xfId="7567" xr:uid="{00000000-0005-0000-0000-0000FE1D0000}"/>
    <cellStyle name="20% - 강조색3 2 8" xfId="7568" xr:uid="{00000000-0005-0000-0000-0000FF1D0000}"/>
    <cellStyle name="20% - 강조색3 2 8 2" xfId="7569" xr:uid="{00000000-0005-0000-0000-0000001E0000}"/>
    <cellStyle name="20% - 강조색3 2 9" xfId="7570" xr:uid="{00000000-0005-0000-0000-0000011E0000}"/>
    <cellStyle name="20% - 강조색3 2 9 2" xfId="7571" xr:uid="{00000000-0005-0000-0000-0000021E0000}"/>
    <cellStyle name="20% - 강조색3 20" xfId="34937" xr:uid="{00000000-0005-0000-0000-0000031E0000}"/>
    <cellStyle name="20% - 강조색3 21" xfId="34938" xr:uid="{00000000-0005-0000-0000-0000041E0000}"/>
    <cellStyle name="20% - 강조색3 22" xfId="34939" xr:uid="{00000000-0005-0000-0000-0000051E0000}"/>
    <cellStyle name="20% - 강조색3 23" xfId="34940" xr:uid="{00000000-0005-0000-0000-0000061E0000}"/>
    <cellStyle name="20% - 강조색3 24" xfId="34941" xr:uid="{00000000-0005-0000-0000-0000071E0000}"/>
    <cellStyle name="20% - 강조색3 25" xfId="34942" xr:uid="{00000000-0005-0000-0000-0000081E0000}"/>
    <cellStyle name="20% - 강조색3 26" xfId="34943" xr:uid="{00000000-0005-0000-0000-0000091E0000}"/>
    <cellStyle name="20% - 강조색3 27" xfId="34944" xr:uid="{00000000-0005-0000-0000-00000A1E0000}"/>
    <cellStyle name="20% - 강조색3 28" xfId="34945" xr:uid="{00000000-0005-0000-0000-00000B1E0000}"/>
    <cellStyle name="20% - 강조색3 29" xfId="34946" xr:uid="{00000000-0005-0000-0000-00000C1E0000}"/>
    <cellStyle name="20% - 강조색3 3" xfId="7572" xr:uid="{00000000-0005-0000-0000-00000D1E0000}"/>
    <cellStyle name="20% - 강조색3 3 2" xfId="7573" xr:uid="{00000000-0005-0000-0000-00000E1E0000}"/>
    <cellStyle name="20% - 강조색3 3 2 2" xfId="7574" xr:uid="{00000000-0005-0000-0000-00000F1E0000}"/>
    <cellStyle name="20% - 강조색3 3 3" xfId="7575" xr:uid="{00000000-0005-0000-0000-0000101E0000}"/>
    <cellStyle name="20% - 강조색3 3 3 2" xfId="7576" xr:uid="{00000000-0005-0000-0000-0000111E0000}"/>
    <cellStyle name="20% - 강조색3 3 4" xfId="7577" xr:uid="{00000000-0005-0000-0000-0000121E0000}"/>
    <cellStyle name="20% - 강조색3 3 5" xfId="7578" xr:uid="{00000000-0005-0000-0000-0000131E0000}"/>
    <cellStyle name="20% - 강조색3 30" xfId="34947" xr:uid="{00000000-0005-0000-0000-0000141E0000}"/>
    <cellStyle name="20% - 강조색3 31" xfId="34948" xr:uid="{00000000-0005-0000-0000-0000151E0000}"/>
    <cellStyle name="20% - 강조색3 32" xfId="34949" xr:uid="{00000000-0005-0000-0000-0000161E0000}"/>
    <cellStyle name="20% - 강조색3 33" xfId="34950" xr:uid="{00000000-0005-0000-0000-0000171E0000}"/>
    <cellStyle name="20% - 강조색3 34" xfId="34951" xr:uid="{00000000-0005-0000-0000-0000181E0000}"/>
    <cellStyle name="20% - 강조색3 35" xfId="34952" xr:uid="{00000000-0005-0000-0000-0000191E0000}"/>
    <cellStyle name="20% - 강조색3 36" xfId="34953" xr:uid="{00000000-0005-0000-0000-00001A1E0000}"/>
    <cellStyle name="20% - 강조색3 37" xfId="34954" xr:uid="{00000000-0005-0000-0000-00001B1E0000}"/>
    <cellStyle name="20% - 강조색3 38" xfId="34955" xr:uid="{00000000-0005-0000-0000-00001C1E0000}"/>
    <cellStyle name="20% - 강조색3 39" xfId="34956" xr:uid="{00000000-0005-0000-0000-00001D1E0000}"/>
    <cellStyle name="20% - 강조색3 4" xfId="7579" xr:uid="{00000000-0005-0000-0000-00001E1E0000}"/>
    <cellStyle name="20% - 강조색3 4 2" xfId="7580" xr:uid="{00000000-0005-0000-0000-00001F1E0000}"/>
    <cellStyle name="20% - 강조색3 4 2 2" xfId="7581" xr:uid="{00000000-0005-0000-0000-0000201E0000}"/>
    <cellStyle name="20% - 강조색3 4 2 2 2" xfId="7582" xr:uid="{00000000-0005-0000-0000-0000211E0000}"/>
    <cellStyle name="20% - 강조색3 4 2 3" xfId="7583" xr:uid="{00000000-0005-0000-0000-0000221E0000}"/>
    <cellStyle name="20% - 강조색3 4 3" xfId="7584" xr:uid="{00000000-0005-0000-0000-0000231E0000}"/>
    <cellStyle name="20% - 강조색3 4 3 2" xfId="7585" xr:uid="{00000000-0005-0000-0000-0000241E0000}"/>
    <cellStyle name="20% - 강조색3 4 3 3" xfId="7586" xr:uid="{00000000-0005-0000-0000-0000251E0000}"/>
    <cellStyle name="20% - 강조색3 4 4" xfId="7587" xr:uid="{00000000-0005-0000-0000-0000261E0000}"/>
    <cellStyle name="20% - 강조색3 4 4 2" xfId="7588" xr:uid="{00000000-0005-0000-0000-0000271E0000}"/>
    <cellStyle name="20% - 강조색3 4 5" xfId="7589" xr:uid="{00000000-0005-0000-0000-0000281E0000}"/>
    <cellStyle name="20% - 강조색3 4 5 2" xfId="7590" xr:uid="{00000000-0005-0000-0000-0000291E0000}"/>
    <cellStyle name="20% - 강조색3 4 6" xfId="7591" xr:uid="{00000000-0005-0000-0000-00002A1E0000}"/>
    <cellStyle name="20% - 강조색3 4 6 2" xfId="7592" xr:uid="{00000000-0005-0000-0000-00002B1E0000}"/>
    <cellStyle name="20% - 강조색3 4 7" xfId="7593" xr:uid="{00000000-0005-0000-0000-00002C1E0000}"/>
    <cellStyle name="20% - 강조색3 40" xfId="34957" xr:uid="{00000000-0005-0000-0000-00002D1E0000}"/>
    <cellStyle name="20% - 강조색3 41" xfId="34958" xr:uid="{00000000-0005-0000-0000-00002E1E0000}"/>
    <cellStyle name="20% - 강조색3 42" xfId="34959" xr:uid="{00000000-0005-0000-0000-00002F1E0000}"/>
    <cellStyle name="20% - 강조색3 43" xfId="34960" xr:uid="{00000000-0005-0000-0000-0000301E0000}"/>
    <cellStyle name="20% - 강조색3 44" xfId="34961" xr:uid="{00000000-0005-0000-0000-0000311E0000}"/>
    <cellStyle name="20% - 강조색3 45" xfId="34962" xr:uid="{00000000-0005-0000-0000-0000321E0000}"/>
    <cellStyle name="20% - 강조색3 46" xfId="34963" xr:uid="{00000000-0005-0000-0000-0000331E0000}"/>
    <cellStyle name="20% - 강조색3 47" xfId="34964" xr:uid="{00000000-0005-0000-0000-0000341E0000}"/>
    <cellStyle name="20% - 강조색3 48" xfId="34965" xr:uid="{00000000-0005-0000-0000-0000351E0000}"/>
    <cellStyle name="20% - 강조색3 49" xfId="34966" xr:uid="{00000000-0005-0000-0000-0000361E0000}"/>
    <cellStyle name="20% - 강조색3 5" xfId="7594" xr:uid="{00000000-0005-0000-0000-0000371E0000}"/>
    <cellStyle name="20% - 강조색3 5 2" xfId="7595" xr:uid="{00000000-0005-0000-0000-0000381E0000}"/>
    <cellStyle name="20% - 강조색3 5 2 2" xfId="7596" xr:uid="{00000000-0005-0000-0000-0000391E0000}"/>
    <cellStyle name="20% - 강조색3 5 2 2 2" xfId="7597" xr:uid="{00000000-0005-0000-0000-00003A1E0000}"/>
    <cellStyle name="20% - 강조색3 5 2 3" xfId="7598" xr:uid="{00000000-0005-0000-0000-00003B1E0000}"/>
    <cellStyle name="20% - 강조색3 5 3" xfId="7599" xr:uid="{00000000-0005-0000-0000-00003C1E0000}"/>
    <cellStyle name="20% - 강조색3 5 3 2" xfId="7600" xr:uid="{00000000-0005-0000-0000-00003D1E0000}"/>
    <cellStyle name="20% - 강조색3 5 3 3" xfId="7601" xr:uid="{00000000-0005-0000-0000-00003E1E0000}"/>
    <cellStyle name="20% - 강조색3 5 4" xfId="7602" xr:uid="{00000000-0005-0000-0000-00003F1E0000}"/>
    <cellStyle name="20% - 강조색3 5 4 2" xfId="7603" xr:uid="{00000000-0005-0000-0000-0000401E0000}"/>
    <cellStyle name="20% - 강조색3 5 5" xfId="7604" xr:uid="{00000000-0005-0000-0000-0000411E0000}"/>
    <cellStyle name="20% - 강조색3 5 5 2" xfId="7605" xr:uid="{00000000-0005-0000-0000-0000421E0000}"/>
    <cellStyle name="20% - 강조색3 5 6" xfId="7606" xr:uid="{00000000-0005-0000-0000-0000431E0000}"/>
    <cellStyle name="20% - 강조색3 50" xfId="34967" xr:uid="{00000000-0005-0000-0000-0000441E0000}"/>
    <cellStyle name="20% - 강조색3 6" xfId="7607" xr:uid="{00000000-0005-0000-0000-0000451E0000}"/>
    <cellStyle name="20% - 강조색3 6 2" xfId="7608" xr:uid="{00000000-0005-0000-0000-0000461E0000}"/>
    <cellStyle name="20% - 강조색3 6 2 2" xfId="7609" xr:uid="{00000000-0005-0000-0000-0000471E0000}"/>
    <cellStyle name="20% - 강조색3 6 3" xfId="7610" xr:uid="{00000000-0005-0000-0000-0000481E0000}"/>
    <cellStyle name="20% - 강조색3 6 3 2" xfId="7611" xr:uid="{00000000-0005-0000-0000-0000491E0000}"/>
    <cellStyle name="20% - 강조색3 6 4" xfId="7612" xr:uid="{00000000-0005-0000-0000-00004A1E0000}"/>
    <cellStyle name="20% - 강조색3 6 5" xfId="7613" xr:uid="{00000000-0005-0000-0000-00004B1E0000}"/>
    <cellStyle name="20% - 강조색3 6 6" xfId="7614" xr:uid="{00000000-0005-0000-0000-00004C1E0000}"/>
    <cellStyle name="20% - 강조색3 7" xfId="7615" xr:uid="{00000000-0005-0000-0000-00004D1E0000}"/>
    <cellStyle name="20% - 강조색3 7 2" xfId="7616" xr:uid="{00000000-0005-0000-0000-00004E1E0000}"/>
    <cellStyle name="20% - 강조색3 7 2 2" xfId="7617" xr:uid="{00000000-0005-0000-0000-00004F1E0000}"/>
    <cellStyle name="20% - 강조색3 7 3" xfId="7618" xr:uid="{00000000-0005-0000-0000-0000501E0000}"/>
    <cellStyle name="20% - 강조색3 8" xfId="7619" xr:uid="{00000000-0005-0000-0000-0000511E0000}"/>
    <cellStyle name="20% - 강조색3 8 2" xfId="7620" xr:uid="{00000000-0005-0000-0000-0000521E0000}"/>
    <cellStyle name="20% - 강조색3 9" xfId="7621" xr:uid="{00000000-0005-0000-0000-0000531E0000}"/>
    <cellStyle name="20% - 강조색3 9 2" xfId="7622" xr:uid="{00000000-0005-0000-0000-0000541E0000}"/>
    <cellStyle name="20% - 강조색4 10" xfId="7623" xr:uid="{00000000-0005-0000-0000-0000551E0000}"/>
    <cellStyle name="20% - 강조색4 10 2" xfId="7624" xr:uid="{00000000-0005-0000-0000-0000561E0000}"/>
    <cellStyle name="20% - 강조색4 10 2 2" xfId="7625" xr:uid="{00000000-0005-0000-0000-0000571E0000}"/>
    <cellStyle name="20% - 강조색4 10 3" xfId="7626" xr:uid="{00000000-0005-0000-0000-0000581E0000}"/>
    <cellStyle name="20% - 강조색4 11" xfId="7627" xr:uid="{00000000-0005-0000-0000-0000591E0000}"/>
    <cellStyle name="20% - 강조색4 11 2" xfId="7628" xr:uid="{00000000-0005-0000-0000-00005A1E0000}"/>
    <cellStyle name="20% - 강조색4 12" xfId="7629" xr:uid="{00000000-0005-0000-0000-00005B1E0000}"/>
    <cellStyle name="20% - 강조색4 12 2" xfId="7630" xr:uid="{00000000-0005-0000-0000-00005C1E0000}"/>
    <cellStyle name="20% - 강조색4 13" xfId="7631" xr:uid="{00000000-0005-0000-0000-00005D1E0000}"/>
    <cellStyle name="20% - 강조색4 13 2" xfId="7632" xr:uid="{00000000-0005-0000-0000-00005E1E0000}"/>
    <cellStyle name="20% - 강조색4 14" xfId="34968" xr:uid="{00000000-0005-0000-0000-00005F1E0000}"/>
    <cellStyle name="20% - 강조색4 15" xfId="34969" xr:uid="{00000000-0005-0000-0000-0000601E0000}"/>
    <cellStyle name="20% - 강조색4 16" xfId="34970" xr:uid="{00000000-0005-0000-0000-0000611E0000}"/>
    <cellStyle name="20% - 강조색4 17" xfId="34971" xr:uid="{00000000-0005-0000-0000-0000621E0000}"/>
    <cellStyle name="20% - 강조색4 18" xfId="34972" xr:uid="{00000000-0005-0000-0000-0000631E0000}"/>
    <cellStyle name="20% - 강조색4 19" xfId="34973" xr:uid="{00000000-0005-0000-0000-0000641E0000}"/>
    <cellStyle name="20% - 강조색4 2" xfId="7633" xr:uid="{00000000-0005-0000-0000-0000651E0000}"/>
    <cellStyle name="20% - 강조색4 2 10" xfId="7634" xr:uid="{00000000-0005-0000-0000-0000661E0000}"/>
    <cellStyle name="20% - 강조색4 2 10 2" xfId="7635" xr:uid="{00000000-0005-0000-0000-0000671E0000}"/>
    <cellStyle name="20% - 강조색4 2 11" xfId="7636" xr:uid="{00000000-0005-0000-0000-0000681E0000}"/>
    <cellStyle name="20% - 강조색4 2 11 2" xfId="7637" xr:uid="{00000000-0005-0000-0000-0000691E0000}"/>
    <cellStyle name="20% - 강조색4 2 12" xfId="7638" xr:uid="{00000000-0005-0000-0000-00006A1E0000}"/>
    <cellStyle name="20% - 강조색4 2 13" xfId="7639" xr:uid="{00000000-0005-0000-0000-00006B1E0000}"/>
    <cellStyle name="20% - 강조색4 2 2" xfId="7640" xr:uid="{00000000-0005-0000-0000-00006C1E0000}"/>
    <cellStyle name="20% - 강조색4 2 2 2" xfId="7641" xr:uid="{00000000-0005-0000-0000-00006D1E0000}"/>
    <cellStyle name="20% - 강조색4 2 2 2 2" xfId="7642" xr:uid="{00000000-0005-0000-0000-00006E1E0000}"/>
    <cellStyle name="20% - 강조색4 2 2 3" xfId="7643" xr:uid="{00000000-0005-0000-0000-00006F1E0000}"/>
    <cellStyle name="20% - 강조색4 2 2 3 2" xfId="7644" xr:uid="{00000000-0005-0000-0000-0000701E0000}"/>
    <cellStyle name="20% - 강조색4 2 2 4" xfId="7645" xr:uid="{00000000-0005-0000-0000-0000711E0000}"/>
    <cellStyle name="20% - 강조색4 2 3" xfId="7646" xr:uid="{00000000-0005-0000-0000-0000721E0000}"/>
    <cellStyle name="20% - 강조색4 2 3 2" xfId="7647" xr:uid="{00000000-0005-0000-0000-0000731E0000}"/>
    <cellStyle name="20% - 강조색4 2 3 2 2" xfId="7648" xr:uid="{00000000-0005-0000-0000-0000741E0000}"/>
    <cellStyle name="20% - 강조색4 2 3 3" xfId="7649" xr:uid="{00000000-0005-0000-0000-0000751E0000}"/>
    <cellStyle name="20% - 강조색4 2 3 3 2" xfId="7650" xr:uid="{00000000-0005-0000-0000-0000761E0000}"/>
    <cellStyle name="20% - 강조색4 2 3 4" xfId="7651" xr:uid="{00000000-0005-0000-0000-0000771E0000}"/>
    <cellStyle name="20% - 강조색4 2 4" xfId="7652" xr:uid="{00000000-0005-0000-0000-0000781E0000}"/>
    <cellStyle name="20% - 강조색4 2 4 2" xfId="7653" xr:uid="{00000000-0005-0000-0000-0000791E0000}"/>
    <cellStyle name="20% - 강조색4 2 4 2 2" xfId="7654" xr:uid="{00000000-0005-0000-0000-00007A1E0000}"/>
    <cellStyle name="20% - 강조색4 2 4 3" xfId="7655" xr:uid="{00000000-0005-0000-0000-00007B1E0000}"/>
    <cellStyle name="20% - 강조색4 2 5" xfId="7656" xr:uid="{00000000-0005-0000-0000-00007C1E0000}"/>
    <cellStyle name="20% - 강조색4 2 5 2" xfId="7657" xr:uid="{00000000-0005-0000-0000-00007D1E0000}"/>
    <cellStyle name="20% - 강조색4 2 5 2 2" xfId="7658" xr:uid="{00000000-0005-0000-0000-00007E1E0000}"/>
    <cellStyle name="20% - 강조색4 2 5 3" xfId="7659" xr:uid="{00000000-0005-0000-0000-00007F1E0000}"/>
    <cellStyle name="20% - 강조색4 2 6" xfId="7660" xr:uid="{00000000-0005-0000-0000-0000801E0000}"/>
    <cellStyle name="20% - 강조색4 2 6 2" xfId="7661" xr:uid="{00000000-0005-0000-0000-0000811E0000}"/>
    <cellStyle name="20% - 강조색4 2 7" xfId="7662" xr:uid="{00000000-0005-0000-0000-0000821E0000}"/>
    <cellStyle name="20% - 강조색4 2 7 2" xfId="7663" xr:uid="{00000000-0005-0000-0000-0000831E0000}"/>
    <cellStyle name="20% - 강조색4 2 8" xfId="7664" xr:uid="{00000000-0005-0000-0000-0000841E0000}"/>
    <cellStyle name="20% - 강조색4 2 8 2" xfId="7665" xr:uid="{00000000-0005-0000-0000-0000851E0000}"/>
    <cellStyle name="20% - 강조색4 2 9" xfId="7666" xr:uid="{00000000-0005-0000-0000-0000861E0000}"/>
    <cellStyle name="20% - 강조색4 2 9 2" xfId="7667" xr:uid="{00000000-0005-0000-0000-0000871E0000}"/>
    <cellStyle name="20% - 강조색4 20" xfId="34974" xr:uid="{00000000-0005-0000-0000-0000881E0000}"/>
    <cellStyle name="20% - 강조색4 21" xfId="34975" xr:uid="{00000000-0005-0000-0000-0000891E0000}"/>
    <cellStyle name="20% - 강조색4 22" xfId="34976" xr:uid="{00000000-0005-0000-0000-00008A1E0000}"/>
    <cellStyle name="20% - 강조색4 23" xfId="34977" xr:uid="{00000000-0005-0000-0000-00008B1E0000}"/>
    <cellStyle name="20% - 강조색4 24" xfId="34978" xr:uid="{00000000-0005-0000-0000-00008C1E0000}"/>
    <cellStyle name="20% - 강조색4 25" xfId="34979" xr:uid="{00000000-0005-0000-0000-00008D1E0000}"/>
    <cellStyle name="20% - 강조색4 26" xfId="34980" xr:uid="{00000000-0005-0000-0000-00008E1E0000}"/>
    <cellStyle name="20% - 강조색4 27" xfId="34981" xr:uid="{00000000-0005-0000-0000-00008F1E0000}"/>
    <cellStyle name="20% - 강조색4 28" xfId="34982" xr:uid="{00000000-0005-0000-0000-0000901E0000}"/>
    <cellStyle name="20% - 강조색4 29" xfId="34983" xr:uid="{00000000-0005-0000-0000-0000911E0000}"/>
    <cellStyle name="20% - 강조색4 3" xfId="7668" xr:uid="{00000000-0005-0000-0000-0000921E0000}"/>
    <cellStyle name="20% - 강조색4 3 2" xfId="7669" xr:uid="{00000000-0005-0000-0000-0000931E0000}"/>
    <cellStyle name="20% - 강조색4 3 2 2" xfId="7670" xr:uid="{00000000-0005-0000-0000-0000941E0000}"/>
    <cellStyle name="20% - 강조색4 3 3" xfId="7671" xr:uid="{00000000-0005-0000-0000-0000951E0000}"/>
    <cellStyle name="20% - 강조색4 3 3 2" xfId="7672" xr:uid="{00000000-0005-0000-0000-0000961E0000}"/>
    <cellStyle name="20% - 강조색4 3 4" xfId="7673" xr:uid="{00000000-0005-0000-0000-0000971E0000}"/>
    <cellStyle name="20% - 강조색4 3 5" xfId="7674" xr:uid="{00000000-0005-0000-0000-0000981E0000}"/>
    <cellStyle name="20% - 강조색4 30" xfId="34984" xr:uid="{00000000-0005-0000-0000-0000991E0000}"/>
    <cellStyle name="20% - 강조색4 31" xfId="34985" xr:uid="{00000000-0005-0000-0000-00009A1E0000}"/>
    <cellStyle name="20% - 강조색4 32" xfId="34986" xr:uid="{00000000-0005-0000-0000-00009B1E0000}"/>
    <cellStyle name="20% - 강조색4 33" xfId="34987" xr:uid="{00000000-0005-0000-0000-00009C1E0000}"/>
    <cellStyle name="20% - 강조색4 34" xfId="34988" xr:uid="{00000000-0005-0000-0000-00009D1E0000}"/>
    <cellStyle name="20% - 강조색4 35" xfId="34989" xr:uid="{00000000-0005-0000-0000-00009E1E0000}"/>
    <cellStyle name="20% - 강조색4 36" xfId="34990" xr:uid="{00000000-0005-0000-0000-00009F1E0000}"/>
    <cellStyle name="20% - 강조색4 37" xfId="34991" xr:uid="{00000000-0005-0000-0000-0000A01E0000}"/>
    <cellStyle name="20% - 강조색4 38" xfId="34992" xr:uid="{00000000-0005-0000-0000-0000A11E0000}"/>
    <cellStyle name="20% - 강조색4 39" xfId="34993" xr:uid="{00000000-0005-0000-0000-0000A21E0000}"/>
    <cellStyle name="20% - 강조색4 4" xfId="7675" xr:uid="{00000000-0005-0000-0000-0000A31E0000}"/>
    <cellStyle name="20% - 강조색4 4 2" xfId="7676" xr:uid="{00000000-0005-0000-0000-0000A41E0000}"/>
    <cellStyle name="20% - 강조색4 4 2 2" xfId="7677" xr:uid="{00000000-0005-0000-0000-0000A51E0000}"/>
    <cellStyle name="20% - 강조색4 4 2 2 2" xfId="7678" xr:uid="{00000000-0005-0000-0000-0000A61E0000}"/>
    <cellStyle name="20% - 강조색4 4 2 3" xfId="7679" xr:uid="{00000000-0005-0000-0000-0000A71E0000}"/>
    <cellStyle name="20% - 강조색4 4 3" xfId="7680" xr:uid="{00000000-0005-0000-0000-0000A81E0000}"/>
    <cellStyle name="20% - 강조색4 4 3 2" xfId="7681" xr:uid="{00000000-0005-0000-0000-0000A91E0000}"/>
    <cellStyle name="20% - 강조색4 4 3 3" xfId="7682" xr:uid="{00000000-0005-0000-0000-0000AA1E0000}"/>
    <cellStyle name="20% - 강조색4 4 4" xfId="7683" xr:uid="{00000000-0005-0000-0000-0000AB1E0000}"/>
    <cellStyle name="20% - 강조색4 4 4 2" xfId="7684" xr:uid="{00000000-0005-0000-0000-0000AC1E0000}"/>
    <cellStyle name="20% - 강조색4 4 5" xfId="7685" xr:uid="{00000000-0005-0000-0000-0000AD1E0000}"/>
    <cellStyle name="20% - 강조색4 4 5 2" xfId="7686" xr:uid="{00000000-0005-0000-0000-0000AE1E0000}"/>
    <cellStyle name="20% - 강조색4 4 6" xfId="7687" xr:uid="{00000000-0005-0000-0000-0000AF1E0000}"/>
    <cellStyle name="20% - 강조색4 4 6 2" xfId="7688" xr:uid="{00000000-0005-0000-0000-0000B01E0000}"/>
    <cellStyle name="20% - 강조색4 4 7" xfId="7689" xr:uid="{00000000-0005-0000-0000-0000B11E0000}"/>
    <cellStyle name="20% - 강조색4 40" xfId="34994" xr:uid="{00000000-0005-0000-0000-0000B21E0000}"/>
    <cellStyle name="20% - 강조색4 41" xfId="34995" xr:uid="{00000000-0005-0000-0000-0000B31E0000}"/>
    <cellStyle name="20% - 강조색4 42" xfId="34996" xr:uid="{00000000-0005-0000-0000-0000B41E0000}"/>
    <cellStyle name="20% - 강조색4 43" xfId="34997" xr:uid="{00000000-0005-0000-0000-0000B51E0000}"/>
    <cellStyle name="20% - 강조색4 44" xfId="34998" xr:uid="{00000000-0005-0000-0000-0000B61E0000}"/>
    <cellStyle name="20% - 강조색4 45" xfId="34999" xr:uid="{00000000-0005-0000-0000-0000B71E0000}"/>
    <cellStyle name="20% - 강조색4 46" xfId="35000" xr:uid="{00000000-0005-0000-0000-0000B81E0000}"/>
    <cellStyle name="20% - 강조색4 47" xfId="35001" xr:uid="{00000000-0005-0000-0000-0000B91E0000}"/>
    <cellStyle name="20% - 강조색4 48" xfId="35002" xr:uid="{00000000-0005-0000-0000-0000BA1E0000}"/>
    <cellStyle name="20% - 강조색4 49" xfId="35003" xr:uid="{00000000-0005-0000-0000-0000BB1E0000}"/>
    <cellStyle name="20% - 강조색4 5" xfId="7690" xr:uid="{00000000-0005-0000-0000-0000BC1E0000}"/>
    <cellStyle name="20% - 강조색4 5 2" xfId="7691" xr:uid="{00000000-0005-0000-0000-0000BD1E0000}"/>
    <cellStyle name="20% - 강조색4 5 2 2" xfId="7692" xr:uid="{00000000-0005-0000-0000-0000BE1E0000}"/>
    <cellStyle name="20% - 강조색4 5 2 2 2" xfId="7693" xr:uid="{00000000-0005-0000-0000-0000BF1E0000}"/>
    <cellStyle name="20% - 강조색4 5 2 3" xfId="7694" xr:uid="{00000000-0005-0000-0000-0000C01E0000}"/>
    <cellStyle name="20% - 강조색4 5 3" xfId="7695" xr:uid="{00000000-0005-0000-0000-0000C11E0000}"/>
    <cellStyle name="20% - 강조색4 5 3 2" xfId="7696" xr:uid="{00000000-0005-0000-0000-0000C21E0000}"/>
    <cellStyle name="20% - 강조색4 5 3 3" xfId="7697" xr:uid="{00000000-0005-0000-0000-0000C31E0000}"/>
    <cellStyle name="20% - 강조색4 5 4" xfId="7698" xr:uid="{00000000-0005-0000-0000-0000C41E0000}"/>
    <cellStyle name="20% - 강조색4 5 4 2" xfId="7699" xr:uid="{00000000-0005-0000-0000-0000C51E0000}"/>
    <cellStyle name="20% - 강조색4 5 5" xfId="7700" xr:uid="{00000000-0005-0000-0000-0000C61E0000}"/>
    <cellStyle name="20% - 강조색4 5 5 2" xfId="7701" xr:uid="{00000000-0005-0000-0000-0000C71E0000}"/>
    <cellStyle name="20% - 강조색4 5 6" xfId="7702" xr:uid="{00000000-0005-0000-0000-0000C81E0000}"/>
    <cellStyle name="20% - 강조색4 50" xfId="35004" xr:uid="{00000000-0005-0000-0000-0000C91E0000}"/>
    <cellStyle name="20% - 강조색4 6" xfId="7703" xr:uid="{00000000-0005-0000-0000-0000CA1E0000}"/>
    <cellStyle name="20% - 강조색4 6 2" xfId="7704" xr:uid="{00000000-0005-0000-0000-0000CB1E0000}"/>
    <cellStyle name="20% - 강조색4 6 2 2" xfId="7705" xr:uid="{00000000-0005-0000-0000-0000CC1E0000}"/>
    <cellStyle name="20% - 강조색4 6 3" xfId="7706" xr:uid="{00000000-0005-0000-0000-0000CD1E0000}"/>
    <cellStyle name="20% - 강조색4 6 3 2" xfId="7707" xr:uid="{00000000-0005-0000-0000-0000CE1E0000}"/>
    <cellStyle name="20% - 강조색4 6 4" xfId="7708" xr:uid="{00000000-0005-0000-0000-0000CF1E0000}"/>
    <cellStyle name="20% - 강조색4 6 5" xfId="7709" xr:uid="{00000000-0005-0000-0000-0000D01E0000}"/>
    <cellStyle name="20% - 강조색4 6 6" xfId="7710" xr:uid="{00000000-0005-0000-0000-0000D11E0000}"/>
    <cellStyle name="20% - 강조색4 7" xfId="7711" xr:uid="{00000000-0005-0000-0000-0000D21E0000}"/>
    <cellStyle name="20% - 강조색4 7 2" xfId="7712" xr:uid="{00000000-0005-0000-0000-0000D31E0000}"/>
    <cellStyle name="20% - 강조색4 7 2 2" xfId="7713" xr:uid="{00000000-0005-0000-0000-0000D41E0000}"/>
    <cellStyle name="20% - 강조색4 7 3" xfId="7714" xr:uid="{00000000-0005-0000-0000-0000D51E0000}"/>
    <cellStyle name="20% - 강조색4 8" xfId="7715" xr:uid="{00000000-0005-0000-0000-0000D61E0000}"/>
    <cellStyle name="20% - 강조색4 8 2" xfId="7716" xr:uid="{00000000-0005-0000-0000-0000D71E0000}"/>
    <cellStyle name="20% - 강조색4 9" xfId="7717" xr:uid="{00000000-0005-0000-0000-0000D81E0000}"/>
    <cellStyle name="20% - 강조색4 9 2" xfId="7718" xr:uid="{00000000-0005-0000-0000-0000D91E0000}"/>
    <cellStyle name="20% - 강조색5 10" xfId="7719" xr:uid="{00000000-0005-0000-0000-0000DA1E0000}"/>
    <cellStyle name="20% - 강조색5 10 2" xfId="7720" xr:uid="{00000000-0005-0000-0000-0000DB1E0000}"/>
    <cellStyle name="20% - 강조색5 10 2 2" xfId="7721" xr:uid="{00000000-0005-0000-0000-0000DC1E0000}"/>
    <cellStyle name="20% - 강조색5 10 3" xfId="7722" xr:uid="{00000000-0005-0000-0000-0000DD1E0000}"/>
    <cellStyle name="20% - 강조색5 11" xfId="7723" xr:uid="{00000000-0005-0000-0000-0000DE1E0000}"/>
    <cellStyle name="20% - 강조색5 11 2" xfId="7724" xr:uid="{00000000-0005-0000-0000-0000DF1E0000}"/>
    <cellStyle name="20% - 강조색5 12" xfId="7725" xr:uid="{00000000-0005-0000-0000-0000E01E0000}"/>
    <cellStyle name="20% - 강조색5 12 2" xfId="7726" xr:uid="{00000000-0005-0000-0000-0000E11E0000}"/>
    <cellStyle name="20% - 강조색5 13" xfId="7727" xr:uid="{00000000-0005-0000-0000-0000E21E0000}"/>
    <cellStyle name="20% - 강조색5 13 2" xfId="7728" xr:uid="{00000000-0005-0000-0000-0000E31E0000}"/>
    <cellStyle name="20% - 강조색5 14" xfId="35005" xr:uid="{00000000-0005-0000-0000-0000E41E0000}"/>
    <cellStyle name="20% - 강조색5 15" xfId="35006" xr:uid="{00000000-0005-0000-0000-0000E51E0000}"/>
    <cellStyle name="20% - 강조색5 16" xfId="35007" xr:uid="{00000000-0005-0000-0000-0000E61E0000}"/>
    <cellStyle name="20% - 강조색5 17" xfId="35008" xr:uid="{00000000-0005-0000-0000-0000E71E0000}"/>
    <cellStyle name="20% - 강조색5 18" xfId="35009" xr:uid="{00000000-0005-0000-0000-0000E81E0000}"/>
    <cellStyle name="20% - 강조색5 19" xfId="35010" xr:uid="{00000000-0005-0000-0000-0000E91E0000}"/>
    <cellStyle name="20% - 강조색5 2" xfId="7729" xr:uid="{00000000-0005-0000-0000-0000EA1E0000}"/>
    <cellStyle name="20% - 강조색5 2 10" xfId="7730" xr:uid="{00000000-0005-0000-0000-0000EB1E0000}"/>
    <cellStyle name="20% - 강조색5 2 10 2" xfId="7731" xr:uid="{00000000-0005-0000-0000-0000EC1E0000}"/>
    <cellStyle name="20% - 강조색5 2 11" xfId="7732" xr:uid="{00000000-0005-0000-0000-0000ED1E0000}"/>
    <cellStyle name="20% - 강조색5 2 11 2" xfId="7733" xr:uid="{00000000-0005-0000-0000-0000EE1E0000}"/>
    <cellStyle name="20% - 강조색5 2 12" xfId="7734" xr:uid="{00000000-0005-0000-0000-0000EF1E0000}"/>
    <cellStyle name="20% - 강조색5 2 13" xfId="7735" xr:uid="{00000000-0005-0000-0000-0000F01E0000}"/>
    <cellStyle name="20% - 강조색5 2 14" xfId="7736" xr:uid="{00000000-0005-0000-0000-0000F11E0000}"/>
    <cellStyle name="20% - 강조색5 2 2" xfId="7737" xr:uid="{00000000-0005-0000-0000-0000F21E0000}"/>
    <cellStyle name="20% - 강조색5 2 2 2" xfId="7738" xr:uid="{00000000-0005-0000-0000-0000F31E0000}"/>
    <cellStyle name="20% - 강조색5 2 2 2 2" xfId="7739" xr:uid="{00000000-0005-0000-0000-0000F41E0000}"/>
    <cellStyle name="20% - 강조색5 2 2 3" xfId="7740" xr:uid="{00000000-0005-0000-0000-0000F51E0000}"/>
    <cellStyle name="20% - 강조색5 2 2 3 2" xfId="7741" xr:uid="{00000000-0005-0000-0000-0000F61E0000}"/>
    <cellStyle name="20% - 강조색5 2 2 4" xfId="7742" xr:uid="{00000000-0005-0000-0000-0000F71E0000}"/>
    <cellStyle name="20% - 강조색5 2 3" xfId="7743" xr:uid="{00000000-0005-0000-0000-0000F81E0000}"/>
    <cellStyle name="20% - 강조색5 2 3 2" xfId="7744" xr:uid="{00000000-0005-0000-0000-0000F91E0000}"/>
    <cellStyle name="20% - 강조색5 2 3 2 2" xfId="7745" xr:uid="{00000000-0005-0000-0000-0000FA1E0000}"/>
    <cellStyle name="20% - 강조색5 2 3 3" xfId="7746" xr:uid="{00000000-0005-0000-0000-0000FB1E0000}"/>
    <cellStyle name="20% - 강조색5 2 3 3 2" xfId="7747" xr:uid="{00000000-0005-0000-0000-0000FC1E0000}"/>
    <cellStyle name="20% - 강조색5 2 3 4" xfId="7748" xr:uid="{00000000-0005-0000-0000-0000FD1E0000}"/>
    <cellStyle name="20% - 강조색5 2 4" xfId="7749" xr:uid="{00000000-0005-0000-0000-0000FE1E0000}"/>
    <cellStyle name="20% - 강조색5 2 4 2" xfId="7750" xr:uid="{00000000-0005-0000-0000-0000FF1E0000}"/>
    <cellStyle name="20% - 강조색5 2 4 2 2" xfId="7751" xr:uid="{00000000-0005-0000-0000-0000001F0000}"/>
    <cellStyle name="20% - 강조색5 2 4 3" xfId="7752" xr:uid="{00000000-0005-0000-0000-0000011F0000}"/>
    <cellStyle name="20% - 강조색5 2 5" xfId="7753" xr:uid="{00000000-0005-0000-0000-0000021F0000}"/>
    <cellStyle name="20% - 강조색5 2 5 2" xfId="7754" xr:uid="{00000000-0005-0000-0000-0000031F0000}"/>
    <cellStyle name="20% - 강조색5 2 5 2 2" xfId="7755" xr:uid="{00000000-0005-0000-0000-0000041F0000}"/>
    <cellStyle name="20% - 강조색5 2 5 3" xfId="7756" xr:uid="{00000000-0005-0000-0000-0000051F0000}"/>
    <cellStyle name="20% - 강조색5 2 6" xfId="7757" xr:uid="{00000000-0005-0000-0000-0000061F0000}"/>
    <cellStyle name="20% - 강조색5 2 6 2" xfId="7758" xr:uid="{00000000-0005-0000-0000-0000071F0000}"/>
    <cellStyle name="20% - 강조색5 2 7" xfId="7759" xr:uid="{00000000-0005-0000-0000-0000081F0000}"/>
    <cellStyle name="20% - 강조색5 2 7 2" xfId="7760" xr:uid="{00000000-0005-0000-0000-0000091F0000}"/>
    <cellStyle name="20% - 강조색5 2 8" xfId="7761" xr:uid="{00000000-0005-0000-0000-00000A1F0000}"/>
    <cellStyle name="20% - 강조색5 2 8 2" xfId="7762" xr:uid="{00000000-0005-0000-0000-00000B1F0000}"/>
    <cellStyle name="20% - 강조색5 2 9" xfId="7763" xr:uid="{00000000-0005-0000-0000-00000C1F0000}"/>
    <cellStyle name="20% - 강조색5 2 9 2" xfId="7764" xr:uid="{00000000-0005-0000-0000-00000D1F0000}"/>
    <cellStyle name="20% - 강조색5 20" xfId="35011" xr:uid="{00000000-0005-0000-0000-00000E1F0000}"/>
    <cellStyle name="20% - 강조색5 21" xfId="35012" xr:uid="{00000000-0005-0000-0000-00000F1F0000}"/>
    <cellStyle name="20% - 강조색5 22" xfId="35013" xr:uid="{00000000-0005-0000-0000-0000101F0000}"/>
    <cellStyle name="20% - 강조색5 23" xfId="35014" xr:uid="{00000000-0005-0000-0000-0000111F0000}"/>
    <cellStyle name="20% - 강조색5 24" xfId="35015" xr:uid="{00000000-0005-0000-0000-0000121F0000}"/>
    <cellStyle name="20% - 강조색5 25" xfId="35016" xr:uid="{00000000-0005-0000-0000-0000131F0000}"/>
    <cellStyle name="20% - 강조색5 26" xfId="35017" xr:uid="{00000000-0005-0000-0000-0000141F0000}"/>
    <cellStyle name="20% - 강조색5 27" xfId="35018" xr:uid="{00000000-0005-0000-0000-0000151F0000}"/>
    <cellStyle name="20% - 강조색5 28" xfId="35019" xr:uid="{00000000-0005-0000-0000-0000161F0000}"/>
    <cellStyle name="20% - 강조색5 29" xfId="35020" xr:uid="{00000000-0005-0000-0000-0000171F0000}"/>
    <cellStyle name="20% - 강조색5 3" xfId="7765" xr:uid="{00000000-0005-0000-0000-0000181F0000}"/>
    <cellStyle name="20% - 강조색5 3 2" xfId="7766" xr:uid="{00000000-0005-0000-0000-0000191F0000}"/>
    <cellStyle name="20% - 강조색5 3 2 2" xfId="7767" xr:uid="{00000000-0005-0000-0000-00001A1F0000}"/>
    <cellStyle name="20% - 강조색5 3 3" xfId="7768" xr:uid="{00000000-0005-0000-0000-00001B1F0000}"/>
    <cellStyle name="20% - 강조색5 3 3 2" xfId="7769" xr:uid="{00000000-0005-0000-0000-00001C1F0000}"/>
    <cellStyle name="20% - 강조색5 3 4" xfId="7770" xr:uid="{00000000-0005-0000-0000-00001D1F0000}"/>
    <cellStyle name="20% - 강조색5 3 5" xfId="7771" xr:uid="{00000000-0005-0000-0000-00001E1F0000}"/>
    <cellStyle name="20% - 강조색5 30" xfId="35021" xr:uid="{00000000-0005-0000-0000-00001F1F0000}"/>
    <cellStyle name="20% - 강조색5 31" xfId="35022" xr:uid="{00000000-0005-0000-0000-0000201F0000}"/>
    <cellStyle name="20% - 강조색5 32" xfId="35023" xr:uid="{00000000-0005-0000-0000-0000211F0000}"/>
    <cellStyle name="20% - 강조색5 33" xfId="35024" xr:uid="{00000000-0005-0000-0000-0000221F0000}"/>
    <cellStyle name="20% - 강조색5 34" xfId="35025" xr:uid="{00000000-0005-0000-0000-0000231F0000}"/>
    <cellStyle name="20% - 강조색5 35" xfId="35026" xr:uid="{00000000-0005-0000-0000-0000241F0000}"/>
    <cellStyle name="20% - 강조색5 36" xfId="35027" xr:uid="{00000000-0005-0000-0000-0000251F0000}"/>
    <cellStyle name="20% - 강조색5 37" xfId="35028" xr:uid="{00000000-0005-0000-0000-0000261F0000}"/>
    <cellStyle name="20% - 강조색5 38" xfId="35029" xr:uid="{00000000-0005-0000-0000-0000271F0000}"/>
    <cellStyle name="20% - 강조색5 39" xfId="35030" xr:uid="{00000000-0005-0000-0000-0000281F0000}"/>
    <cellStyle name="20% - 강조색5 4" xfId="7772" xr:uid="{00000000-0005-0000-0000-0000291F0000}"/>
    <cellStyle name="20% - 강조색5 4 2" xfId="7773" xr:uid="{00000000-0005-0000-0000-00002A1F0000}"/>
    <cellStyle name="20% - 강조색5 4 2 2" xfId="7774" xr:uid="{00000000-0005-0000-0000-00002B1F0000}"/>
    <cellStyle name="20% - 강조색5 4 2 2 2" xfId="7775" xr:uid="{00000000-0005-0000-0000-00002C1F0000}"/>
    <cellStyle name="20% - 강조색5 4 2 3" xfId="7776" xr:uid="{00000000-0005-0000-0000-00002D1F0000}"/>
    <cellStyle name="20% - 강조색5 4 3" xfId="7777" xr:uid="{00000000-0005-0000-0000-00002E1F0000}"/>
    <cellStyle name="20% - 강조색5 4 3 2" xfId="7778" xr:uid="{00000000-0005-0000-0000-00002F1F0000}"/>
    <cellStyle name="20% - 강조색5 4 3 3" xfId="7779" xr:uid="{00000000-0005-0000-0000-0000301F0000}"/>
    <cellStyle name="20% - 강조색5 4 4" xfId="7780" xr:uid="{00000000-0005-0000-0000-0000311F0000}"/>
    <cellStyle name="20% - 강조색5 4 4 2" xfId="7781" xr:uid="{00000000-0005-0000-0000-0000321F0000}"/>
    <cellStyle name="20% - 강조색5 4 5" xfId="7782" xr:uid="{00000000-0005-0000-0000-0000331F0000}"/>
    <cellStyle name="20% - 강조색5 4 5 2" xfId="7783" xr:uid="{00000000-0005-0000-0000-0000341F0000}"/>
    <cellStyle name="20% - 강조색5 4 6" xfId="7784" xr:uid="{00000000-0005-0000-0000-0000351F0000}"/>
    <cellStyle name="20% - 강조색5 4 6 2" xfId="7785" xr:uid="{00000000-0005-0000-0000-0000361F0000}"/>
    <cellStyle name="20% - 강조색5 4 7" xfId="7786" xr:uid="{00000000-0005-0000-0000-0000371F0000}"/>
    <cellStyle name="20% - 강조색5 40" xfId="35031" xr:uid="{00000000-0005-0000-0000-0000381F0000}"/>
    <cellStyle name="20% - 강조색5 41" xfId="35032" xr:uid="{00000000-0005-0000-0000-0000391F0000}"/>
    <cellStyle name="20% - 강조색5 42" xfId="35033" xr:uid="{00000000-0005-0000-0000-00003A1F0000}"/>
    <cellStyle name="20% - 강조색5 43" xfId="35034" xr:uid="{00000000-0005-0000-0000-00003B1F0000}"/>
    <cellStyle name="20% - 강조색5 44" xfId="35035" xr:uid="{00000000-0005-0000-0000-00003C1F0000}"/>
    <cellStyle name="20% - 강조색5 45" xfId="35036" xr:uid="{00000000-0005-0000-0000-00003D1F0000}"/>
    <cellStyle name="20% - 강조색5 46" xfId="35037" xr:uid="{00000000-0005-0000-0000-00003E1F0000}"/>
    <cellStyle name="20% - 강조색5 47" xfId="35038" xr:uid="{00000000-0005-0000-0000-00003F1F0000}"/>
    <cellStyle name="20% - 강조색5 48" xfId="35039" xr:uid="{00000000-0005-0000-0000-0000401F0000}"/>
    <cellStyle name="20% - 강조색5 49" xfId="35040" xr:uid="{00000000-0005-0000-0000-0000411F0000}"/>
    <cellStyle name="20% - 강조색5 5" xfId="7787" xr:uid="{00000000-0005-0000-0000-0000421F0000}"/>
    <cellStyle name="20% - 강조색5 5 2" xfId="7788" xr:uid="{00000000-0005-0000-0000-0000431F0000}"/>
    <cellStyle name="20% - 강조색5 5 2 2" xfId="7789" xr:uid="{00000000-0005-0000-0000-0000441F0000}"/>
    <cellStyle name="20% - 강조색5 5 2 2 2" xfId="7790" xr:uid="{00000000-0005-0000-0000-0000451F0000}"/>
    <cellStyle name="20% - 강조색5 5 2 3" xfId="7791" xr:uid="{00000000-0005-0000-0000-0000461F0000}"/>
    <cellStyle name="20% - 강조색5 5 3" xfId="7792" xr:uid="{00000000-0005-0000-0000-0000471F0000}"/>
    <cellStyle name="20% - 강조색5 5 3 2" xfId="7793" xr:uid="{00000000-0005-0000-0000-0000481F0000}"/>
    <cellStyle name="20% - 강조색5 5 3 3" xfId="7794" xr:uid="{00000000-0005-0000-0000-0000491F0000}"/>
    <cellStyle name="20% - 강조색5 5 4" xfId="7795" xr:uid="{00000000-0005-0000-0000-00004A1F0000}"/>
    <cellStyle name="20% - 강조색5 5 4 2" xfId="7796" xr:uid="{00000000-0005-0000-0000-00004B1F0000}"/>
    <cellStyle name="20% - 강조색5 5 5" xfId="7797" xr:uid="{00000000-0005-0000-0000-00004C1F0000}"/>
    <cellStyle name="20% - 강조색5 5 5 2" xfId="7798" xr:uid="{00000000-0005-0000-0000-00004D1F0000}"/>
    <cellStyle name="20% - 강조색5 5 6" xfId="7799" xr:uid="{00000000-0005-0000-0000-00004E1F0000}"/>
    <cellStyle name="20% - 강조색5 50" xfId="35041" xr:uid="{00000000-0005-0000-0000-00004F1F0000}"/>
    <cellStyle name="20% - 강조색5 6" xfId="7800" xr:uid="{00000000-0005-0000-0000-0000501F0000}"/>
    <cellStyle name="20% - 강조색5 6 2" xfId="7801" xr:uid="{00000000-0005-0000-0000-0000511F0000}"/>
    <cellStyle name="20% - 강조색5 6 2 2" xfId="7802" xr:uid="{00000000-0005-0000-0000-0000521F0000}"/>
    <cellStyle name="20% - 강조색5 6 3" xfId="7803" xr:uid="{00000000-0005-0000-0000-0000531F0000}"/>
    <cellStyle name="20% - 강조색5 6 3 2" xfId="7804" xr:uid="{00000000-0005-0000-0000-0000541F0000}"/>
    <cellStyle name="20% - 강조색5 6 4" xfId="7805" xr:uid="{00000000-0005-0000-0000-0000551F0000}"/>
    <cellStyle name="20% - 강조색5 6 5" xfId="7806" xr:uid="{00000000-0005-0000-0000-0000561F0000}"/>
    <cellStyle name="20% - 강조색5 6 6" xfId="7807" xr:uid="{00000000-0005-0000-0000-0000571F0000}"/>
    <cellStyle name="20% - 강조색5 7" xfId="7808" xr:uid="{00000000-0005-0000-0000-0000581F0000}"/>
    <cellStyle name="20% - 강조색5 7 2" xfId="7809" xr:uid="{00000000-0005-0000-0000-0000591F0000}"/>
    <cellStyle name="20% - 강조색5 7 2 2" xfId="7810" xr:uid="{00000000-0005-0000-0000-00005A1F0000}"/>
    <cellStyle name="20% - 강조색5 7 3" xfId="7811" xr:uid="{00000000-0005-0000-0000-00005B1F0000}"/>
    <cellStyle name="20% - 강조색5 8" xfId="7812" xr:uid="{00000000-0005-0000-0000-00005C1F0000}"/>
    <cellStyle name="20% - 강조색5 8 2" xfId="7813" xr:uid="{00000000-0005-0000-0000-00005D1F0000}"/>
    <cellStyle name="20% - 강조색5 9" xfId="7814" xr:uid="{00000000-0005-0000-0000-00005E1F0000}"/>
    <cellStyle name="20% - 강조색5 9 2" xfId="7815" xr:uid="{00000000-0005-0000-0000-00005F1F0000}"/>
    <cellStyle name="20% - 강조색6 10" xfId="7816" xr:uid="{00000000-0005-0000-0000-0000601F0000}"/>
    <cellStyle name="20% - 강조색6 10 2" xfId="7817" xr:uid="{00000000-0005-0000-0000-0000611F0000}"/>
    <cellStyle name="20% - 강조색6 10 2 2" xfId="7818" xr:uid="{00000000-0005-0000-0000-0000621F0000}"/>
    <cellStyle name="20% - 강조색6 10 3" xfId="7819" xr:uid="{00000000-0005-0000-0000-0000631F0000}"/>
    <cellStyle name="20% - 강조색6 11" xfId="7820" xr:uid="{00000000-0005-0000-0000-0000641F0000}"/>
    <cellStyle name="20% - 강조색6 11 2" xfId="7821" xr:uid="{00000000-0005-0000-0000-0000651F0000}"/>
    <cellStyle name="20% - 강조색6 12" xfId="7822" xr:uid="{00000000-0005-0000-0000-0000661F0000}"/>
    <cellStyle name="20% - 강조색6 12 2" xfId="7823" xr:uid="{00000000-0005-0000-0000-0000671F0000}"/>
    <cellStyle name="20% - 강조색6 13" xfId="7824" xr:uid="{00000000-0005-0000-0000-0000681F0000}"/>
    <cellStyle name="20% - 강조색6 13 2" xfId="7825" xr:uid="{00000000-0005-0000-0000-0000691F0000}"/>
    <cellStyle name="20% - 강조색6 14" xfId="35042" xr:uid="{00000000-0005-0000-0000-00006A1F0000}"/>
    <cellStyle name="20% - 강조색6 15" xfId="35043" xr:uid="{00000000-0005-0000-0000-00006B1F0000}"/>
    <cellStyle name="20% - 강조색6 16" xfId="35044" xr:uid="{00000000-0005-0000-0000-00006C1F0000}"/>
    <cellStyle name="20% - 강조색6 17" xfId="35045" xr:uid="{00000000-0005-0000-0000-00006D1F0000}"/>
    <cellStyle name="20% - 강조색6 18" xfId="35046" xr:uid="{00000000-0005-0000-0000-00006E1F0000}"/>
    <cellStyle name="20% - 강조색6 19" xfId="35047" xr:uid="{00000000-0005-0000-0000-00006F1F0000}"/>
    <cellStyle name="20% - 강조색6 2" xfId="7826" xr:uid="{00000000-0005-0000-0000-0000701F0000}"/>
    <cellStyle name="20% - 강조색6 2 10" xfId="7827" xr:uid="{00000000-0005-0000-0000-0000711F0000}"/>
    <cellStyle name="20% - 강조색6 2 10 2" xfId="7828" xr:uid="{00000000-0005-0000-0000-0000721F0000}"/>
    <cellStyle name="20% - 강조색6 2 11" xfId="7829" xr:uid="{00000000-0005-0000-0000-0000731F0000}"/>
    <cellStyle name="20% - 강조색6 2 2" xfId="7830" xr:uid="{00000000-0005-0000-0000-0000741F0000}"/>
    <cellStyle name="20% - 강조색6 2 2 2" xfId="7831" xr:uid="{00000000-0005-0000-0000-0000751F0000}"/>
    <cellStyle name="20% - 강조색6 2 2 2 2" xfId="7832" xr:uid="{00000000-0005-0000-0000-0000761F0000}"/>
    <cellStyle name="20% - 강조색6 2 2 3" xfId="7833" xr:uid="{00000000-0005-0000-0000-0000771F0000}"/>
    <cellStyle name="20% - 강조색6 2 2 3 2" xfId="7834" xr:uid="{00000000-0005-0000-0000-0000781F0000}"/>
    <cellStyle name="20% - 강조색6 2 2 4" xfId="7835" xr:uid="{00000000-0005-0000-0000-0000791F0000}"/>
    <cellStyle name="20% - 강조색6 2 3" xfId="7836" xr:uid="{00000000-0005-0000-0000-00007A1F0000}"/>
    <cellStyle name="20% - 강조색6 2 3 2" xfId="7837" xr:uid="{00000000-0005-0000-0000-00007B1F0000}"/>
    <cellStyle name="20% - 강조색6 2 3 2 2" xfId="7838" xr:uid="{00000000-0005-0000-0000-00007C1F0000}"/>
    <cellStyle name="20% - 강조색6 2 3 3" xfId="7839" xr:uid="{00000000-0005-0000-0000-00007D1F0000}"/>
    <cellStyle name="20% - 강조색6 2 3 3 2" xfId="7840" xr:uid="{00000000-0005-0000-0000-00007E1F0000}"/>
    <cellStyle name="20% - 강조색6 2 3 4" xfId="7841" xr:uid="{00000000-0005-0000-0000-00007F1F0000}"/>
    <cellStyle name="20% - 강조색6 2 4" xfId="7842" xr:uid="{00000000-0005-0000-0000-0000801F0000}"/>
    <cellStyle name="20% - 강조색6 2 4 2" xfId="7843" xr:uid="{00000000-0005-0000-0000-0000811F0000}"/>
    <cellStyle name="20% - 강조색6 2 4 2 2" xfId="7844" xr:uid="{00000000-0005-0000-0000-0000821F0000}"/>
    <cellStyle name="20% - 강조색6 2 4 3" xfId="7845" xr:uid="{00000000-0005-0000-0000-0000831F0000}"/>
    <cellStyle name="20% - 강조색6 2 5" xfId="7846" xr:uid="{00000000-0005-0000-0000-0000841F0000}"/>
    <cellStyle name="20% - 강조색6 2 5 2" xfId="7847" xr:uid="{00000000-0005-0000-0000-0000851F0000}"/>
    <cellStyle name="20% - 강조색6 2 5 2 2" xfId="7848" xr:uid="{00000000-0005-0000-0000-0000861F0000}"/>
    <cellStyle name="20% - 강조색6 2 5 3" xfId="7849" xr:uid="{00000000-0005-0000-0000-0000871F0000}"/>
    <cellStyle name="20% - 강조색6 2 6" xfId="7850" xr:uid="{00000000-0005-0000-0000-0000881F0000}"/>
    <cellStyle name="20% - 강조색6 2 6 2" xfId="7851" xr:uid="{00000000-0005-0000-0000-0000891F0000}"/>
    <cellStyle name="20% - 강조색6 2 7" xfId="7852" xr:uid="{00000000-0005-0000-0000-00008A1F0000}"/>
    <cellStyle name="20% - 강조색6 2 7 2" xfId="7853" xr:uid="{00000000-0005-0000-0000-00008B1F0000}"/>
    <cellStyle name="20% - 강조색6 2 8" xfId="7854" xr:uid="{00000000-0005-0000-0000-00008C1F0000}"/>
    <cellStyle name="20% - 강조색6 2 8 2" xfId="7855" xr:uid="{00000000-0005-0000-0000-00008D1F0000}"/>
    <cellStyle name="20% - 강조색6 2 9" xfId="7856" xr:uid="{00000000-0005-0000-0000-00008E1F0000}"/>
    <cellStyle name="20% - 강조색6 2 9 2" xfId="7857" xr:uid="{00000000-0005-0000-0000-00008F1F0000}"/>
    <cellStyle name="20% - 강조색6 20" xfId="35048" xr:uid="{00000000-0005-0000-0000-0000901F0000}"/>
    <cellStyle name="20% - 강조색6 21" xfId="35049" xr:uid="{00000000-0005-0000-0000-0000911F0000}"/>
    <cellStyle name="20% - 강조색6 22" xfId="35050" xr:uid="{00000000-0005-0000-0000-0000921F0000}"/>
    <cellStyle name="20% - 강조색6 23" xfId="35051" xr:uid="{00000000-0005-0000-0000-0000931F0000}"/>
    <cellStyle name="20% - 강조색6 24" xfId="35052" xr:uid="{00000000-0005-0000-0000-0000941F0000}"/>
    <cellStyle name="20% - 강조색6 25" xfId="35053" xr:uid="{00000000-0005-0000-0000-0000951F0000}"/>
    <cellStyle name="20% - 강조색6 26" xfId="35054" xr:uid="{00000000-0005-0000-0000-0000961F0000}"/>
    <cellStyle name="20% - 강조색6 27" xfId="35055" xr:uid="{00000000-0005-0000-0000-0000971F0000}"/>
    <cellStyle name="20% - 강조색6 28" xfId="35056" xr:uid="{00000000-0005-0000-0000-0000981F0000}"/>
    <cellStyle name="20% - 강조색6 29" xfId="35057" xr:uid="{00000000-0005-0000-0000-0000991F0000}"/>
    <cellStyle name="20% - 강조색6 3" xfId="7858" xr:uid="{00000000-0005-0000-0000-00009A1F0000}"/>
    <cellStyle name="20% - 강조색6 3 2" xfId="7859" xr:uid="{00000000-0005-0000-0000-00009B1F0000}"/>
    <cellStyle name="20% - 강조색6 3 2 2" xfId="7860" xr:uid="{00000000-0005-0000-0000-00009C1F0000}"/>
    <cellStyle name="20% - 강조색6 3 3" xfId="7861" xr:uid="{00000000-0005-0000-0000-00009D1F0000}"/>
    <cellStyle name="20% - 강조색6 3 3 2" xfId="7862" xr:uid="{00000000-0005-0000-0000-00009E1F0000}"/>
    <cellStyle name="20% - 강조색6 3 4" xfId="7863" xr:uid="{00000000-0005-0000-0000-00009F1F0000}"/>
    <cellStyle name="20% - 강조색6 30" xfId="35058" xr:uid="{00000000-0005-0000-0000-0000A01F0000}"/>
    <cellStyle name="20% - 강조색6 31" xfId="35059" xr:uid="{00000000-0005-0000-0000-0000A11F0000}"/>
    <cellStyle name="20% - 강조색6 32" xfId="35060" xr:uid="{00000000-0005-0000-0000-0000A21F0000}"/>
    <cellStyle name="20% - 강조색6 33" xfId="35061" xr:uid="{00000000-0005-0000-0000-0000A31F0000}"/>
    <cellStyle name="20% - 강조색6 34" xfId="35062" xr:uid="{00000000-0005-0000-0000-0000A41F0000}"/>
    <cellStyle name="20% - 강조색6 35" xfId="35063" xr:uid="{00000000-0005-0000-0000-0000A51F0000}"/>
    <cellStyle name="20% - 강조색6 36" xfId="35064" xr:uid="{00000000-0005-0000-0000-0000A61F0000}"/>
    <cellStyle name="20% - 강조색6 37" xfId="35065" xr:uid="{00000000-0005-0000-0000-0000A71F0000}"/>
    <cellStyle name="20% - 강조색6 38" xfId="35066" xr:uid="{00000000-0005-0000-0000-0000A81F0000}"/>
    <cellStyle name="20% - 강조색6 39" xfId="35067" xr:uid="{00000000-0005-0000-0000-0000A91F0000}"/>
    <cellStyle name="20% - 강조색6 4" xfId="7864" xr:uid="{00000000-0005-0000-0000-0000AA1F0000}"/>
    <cellStyle name="20% - 강조색6 4 2" xfId="7865" xr:uid="{00000000-0005-0000-0000-0000AB1F0000}"/>
    <cellStyle name="20% - 강조색6 4 2 2" xfId="7866" xr:uid="{00000000-0005-0000-0000-0000AC1F0000}"/>
    <cellStyle name="20% - 강조색6 4 2 2 2" xfId="7867" xr:uid="{00000000-0005-0000-0000-0000AD1F0000}"/>
    <cellStyle name="20% - 강조색6 4 2 3" xfId="7868" xr:uid="{00000000-0005-0000-0000-0000AE1F0000}"/>
    <cellStyle name="20% - 강조색6 4 3" xfId="7869" xr:uid="{00000000-0005-0000-0000-0000AF1F0000}"/>
    <cellStyle name="20% - 강조색6 4 3 2" xfId="7870" xr:uid="{00000000-0005-0000-0000-0000B01F0000}"/>
    <cellStyle name="20% - 강조색6 4 3 3" xfId="7871" xr:uid="{00000000-0005-0000-0000-0000B11F0000}"/>
    <cellStyle name="20% - 강조색6 4 4" xfId="7872" xr:uid="{00000000-0005-0000-0000-0000B21F0000}"/>
    <cellStyle name="20% - 강조색6 4 4 2" xfId="7873" xr:uid="{00000000-0005-0000-0000-0000B31F0000}"/>
    <cellStyle name="20% - 강조색6 4 5" xfId="7874" xr:uid="{00000000-0005-0000-0000-0000B41F0000}"/>
    <cellStyle name="20% - 강조색6 4 5 2" xfId="7875" xr:uid="{00000000-0005-0000-0000-0000B51F0000}"/>
    <cellStyle name="20% - 강조색6 4 6" xfId="7876" xr:uid="{00000000-0005-0000-0000-0000B61F0000}"/>
    <cellStyle name="20% - 강조색6 4 6 2" xfId="7877" xr:uid="{00000000-0005-0000-0000-0000B71F0000}"/>
    <cellStyle name="20% - 강조색6 4 7" xfId="7878" xr:uid="{00000000-0005-0000-0000-0000B81F0000}"/>
    <cellStyle name="20% - 강조색6 40" xfId="35068" xr:uid="{00000000-0005-0000-0000-0000B91F0000}"/>
    <cellStyle name="20% - 강조색6 41" xfId="35069" xr:uid="{00000000-0005-0000-0000-0000BA1F0000}"/>
    <cellStyle name="20% - 강조색6 42" xfId="35070" xr:uid="{00000000-0005-0000-0000-0000BB1F0000}"/>
    <cellStyle name="20% - 강조색6 43" xfId="35071" xr:uid="{00000000-0005-0000-0000-0000BC1F0000}"/>
    <cellStyle name="20% - 강조색6 44" xfId="35072" xr:uid="{00000000-0005-0000-0000-0000BD1F0000}"/>
    <cellStyle name="20% - 강조색6 45" xfId="35073" xr:uid="{00000000-0005-0000-0000-0000BE1F0000}"/>
    <cellStyle name="20% - 강조색6 46" xfId="35074" xr:uid="{00000000-0005-0000-0000-0000BF1F0000}"/>
    <cellStyle name="20% - 강조색6 47" xfId="35075" xr:uid="{00000000-0005-0000-0000-0000C01F0000}"/>
    <cellStyle name="20% - 강조색6 48" xfId="35076" xr:uid="{00000000-0005-0000-0000-0000C11F0000}"/>
    <cellStyle name="20% - 강조색6 49" xfId="35077" xr:uid="{00000000-0005-0000-0000-0000C21F0000}"/>
    <cellStyle name="20% - 강조색6 5" xfId="7879" xr:uid="{00000000-0005-0000-0000-0000C31F0000}"/>
    <cellStyle name="20% - 강조색6 5 2" xfId="7880" xr:uid="{00000000-0005-0000-0000-0000C41F0000}"/>
    <cellStyle name="20% - 강조색6 5 2 2" xfId="7881" xr:uid="{00000000-0005-0000-0000-0000C51F0000}"/>
    <cellStyle name="20% - 강조색6 5 2 2 2" xfId="7882" xr:uid="{00000000-0005-0000-0000-0000C61F0000}"/>
    <cellStyle name="20% - 강조색6 5 2 3" xfId="7883" xr:uid="{00000000-0005-0000-0000-0000C71F0000}"/>
    <cellStyle name="20% - 강조색6 5 3" xfId="7884" xr:uid="{00000000-0005-0000-0000-0000C81F0000}"/>
    <cellStyle name="20% - 강조색6 5 3 2" xfId="7885" xr:uid="{00000000-0005-0000-0000-0000C91F0000}"/>
    <cellStyle name="20% - 강조색6 5 3 3" xfId="7886" xr:uid="{00000000-0005-0000-0000-0000CA1F0000}"/>
    <cellStyle name="20% - 강조색6 5 4" xfId="7887" xr:uid="{00000000-0005-0000-0000-0000CB1F0000}"/>
    <cellStyle name="20% - 강조색6 5 4 2" xfId="7888" xr:uid="{00000000-0005-0000-0000-0000CC1F0000}"/>
    <cellStyle name="20% - 강조색6 5 5" xfId="7889" xr:uid="{00000000-0005-0000-0000-0000CD1F0000}"/>
    <cellStyle name="20% - 강조색6 5 5 2" xfId="7890" xr:uid="{00000000-0005-0000-0000-0000CE1F0000}"/>
    <cellStyle name="20% - 강조색6 5 6" xfId="7891" xr:uid="{00000000-0005-0000-0000-0000CF1F0000}"/>
    <cellStyle name="20% - 강조색6 50" xfId="35078" xr:uid="{00000000-0005-0000-0000-0000D01F0000}"/>
    <cellStyle name="20% - 강조색6 6" xfId="7892" xr:uid="{00000000-0005-0000-0000-0000D11F0000}"/>
    <cellStyle name="20% - 강조색6 6 2" xfId="7893" xr:uid="{00000000-0005-0000-0000-0000D21F0000}"/>
    <cellStyle name="20% - 강조색6 6 2 2" xfId="7894" xr:uid="{00000000-0005-0000-0000-0000D31F0000}"/>
    <cellStyle name="20% - 강조색6 6 3" xfId="7895" xr:uid="{00000000-0005-0000-0000-0000D41F0000}"/>
    <cellStyle name="20% - 강조색6 6 3 2" xfId="7896" xr:uid="{00000000-0005-0000-0000-0000D51F0000}"/>
    <cellStyle name="20% - 강조색6 6 4" xfId="7897" xr:uid="{00000000-0005-0000-0000-0000D61F0000}"/>
    <cellStyle name="20% - 강조색6 6 5" xfId="7898" xr:uid="{00000000-0005-0000-0000-0000D71F0000}"/>
    <cellStyle name="20% - 강조색6 7" xfId="7899" xr:uid="{00000000-0005-0000-0000-0000D81F0000}"/>
    <cellStyle name="20% - 강조색6 7 2" xfId="7900" xr:uid="{00000000-0005-0000-0000-0000D91F0000}"/>
    <cellStyle name="20% - 강조색6 7 2 2" xfId="7901" xr:uid="{00000000-0005-0000-0000-0000DA1F0000}"/>
    <cellStyle name="20% - 강조색6 7 3" xfId="7902" xr:uid="{00000000-0005-0000-0000-0000DB1F0000}"/>
    <cellStyle name="20% - 강조색6 8" xfId="7903" xr:uid="{00000000-0005-0000-0000-0000DC1F0000}"/>
    <cellStyle name="20% - 강조색6 8 2" xfId="7904" xr:uid="{00000000-0005-0000-0000-0000DD1F0000}"/>
    <cellStyle name="20% - 강조색6 9" xfId="7905" xr:uid="{00000000-0005-0000-0000-0000DE1F0000}"/>
    <cellStyle name="20% - 강조색6 9 2" xfId="7906" xr:uid="{00000000-0005-0000-0000-0000DF1F0000}"/>
    <cellStyle name="3" xfId="7907" xr:uid="{00000000-0005-0000-0000-0000E01F0000}"/>
    <cellStyle name="3 2" xfId="7908" xr:uid="{00000000-0005-0000-0000-0000E11F0000}"/>
    <cellStyle name="3 2 2" xfId="7909" xr:uid="{00000000-0005-0000-0000-0000E21F0000}"/>
    <cellStyle name="3 3" xfId="7910" xr:uid="{00000000-0005-0000-0000-0000E31F0000}"/>
    <cellStyle name="4" xfId="7911" xr:uid="{00000000-0005-0000-0000-0000E41F0000}"/>
    <cellStyle name="4 2" xfId="7912" xr:uid="{00000000-0005-0000-0000-0000E51F0000}"/>
    <cellStyle name="4 2 2" xfId="7913" xr:uid="{00000000-0005-0000-0000-0000E61F0000}"/>
    <cellStyle name="4 3" xfId="7914" xr:uid="{00000000-0005-0000-0000-0000E71F0000}"/>
    <cellStyle name="40% - Accent1" xfId="7915" xr:uid="{00000000-0005-0000-0000-0000E81F0000}"/>
    <cellStyle name="40% - Accent1 2" xfId="7916" xr:uid="{00000000-0005-0000-0000-0000E91F0000}"/>
    <cellStyle name="40% - Accent1 2 2" xfId="7917" xr:uid="{00000000-0005-0000-0000-0000EA1F0000}"/>
    <cellStyle name="40% - Accent1 3" xfId="7918" xr:uid="{00000000-0005-0000-0000-0000EB1F0000}"/>
    <cellStyle name="40% - Accent1 3 2" xfId="7919" xr:uid="{00000000-0005-0000-0000-0000EC1F0000}"/>
    <cellStyle name="40% - Accent1 4" xfId="7920" xr:uid="{00000000-0005-0000-0000-0000ED1F0000}"/>
    <cellStyle name="40% - Accent2" xfId="7921" xr:uid="{00000000-0005-0000-0000-0000EE1F0000}"/>
    <cellStyle name="40% - Accent2 2" xfId="7922" xr:uid="{00000000-0005-0000-0000-0000EF1F0000}"/>
    <cellStyle name="40% - Accent2 2 2" xfId="7923" xr:uid="{00000000-0005-0000-0000-0000F01F0000}"/>
    <cellStyle name="40% - Accent2 3" xfId="7924" xr:uid="{00000000-0005-0000-0000-0000F11F0000}"/>
    <cellStyle name="40% - Accent2 3 2" xfId="7925" xr:uid="{00000000-0005-0000-0000-0000F21F0000}"/>
    <cellStyle name="40% - Accent2 4" xfId="7926" xr:uid="{00000000-0005-0000-0000-0000F31F0000}"/>
    <cellStyle name="40% - Accent3" xfId="7927" xr:uid="{00000000-0005-0000-0000-0000F41F0000}"/>
    <cellStyle name="40% - Accent3 2" xfId="7928" xr:uid="{00000000-0005-0000-0000-0000F51F0000}"/>
    <cellStyle name="40% - Accent3 2 2" xfId="7929" xr:uid="{00000000-0005-0000-0000-0000F61F0000}"/>
    <cellStyle name="40% - Accent3 3" xfId="7930" xr:uid="{00000000-0005-0000-0000-0000F71F0000}"/>
    <cellStyle name="40% - Accent3 3 2" xfId="7931" xr:uid="{00000000-0005-0000-0000-0000F81F0000}"/>
    <cellStyle name="40% - Accent3 4" xfId="7932" xr:uid="{00000000-0005-0000-0000-0000F91F0000}"/>
    <cellStyle name="40% - Accent4" xfId="7933" xr:uid="{00000000-0005-0000-0000-0000FA1F0000}"/>
    <cellStyle name="40% - Accent4 2" xfId="7934" xr:uid="{00000000-0005-0000-0000-0000FB1F0000}"/>
    <cellStyle name="40% - Accent4 2 2" xfId="7935" xr:uid="{00000000-0005-0000-0000-0000FC1F0000}"/>
    <cellStyle name="40% - Accent4 3" xfId="7936" xr:uid="{00000000-0005-0000-0000-0000FD1F0000}"/>
    <cellStyle name="40% - Accent4 3 2" xfId="7937" xr:uid="{00000000-0005-0000-0000-0000FE1F0000}"/>
    <cellStyle name="40% - Accent4 4" xfId="7938" xr:uid="{00000000-0005-0000-0000-0000FF1F0000}"/>
    <cellStyle name="40% - Accent5" xfId="7939" xr:uid="{00000000-0005-0000-0000-000000200000}"/>
    <cellStyle name="40% - Accent5 2" xfId="7940" xr:uid="{00000000-0005-0000-0000-000001200000}"/>
    <cellStyle name="40% - Accent5 2 2" xfId="7941" xr:uid="{00000000-0005-0000-0000-000002200000}"/>
    <cellStyle name="40% - Accent5 3" xfId="7942" xr:uid="{00000000-0005-0000-0000-000003200000}"/>
    <cellStyle name="40% - Accent5 3 2" xfId="7943" xr:uid="{00000000-0005-0000-0000-000004200000}"/>
    <cellStyle name="40% - Accent5 4" xfId="7944" xr:uid="{00000000-0005-0000-0000-000005200000}"/>
    <cellStyle name="40% - Accent6" xfId="7945" xr:uid="{00000000-0005-0000-0000-000006200000}"/>
    <cellStyle name="40% - Accent6 2" xfId="7946" xr:uid="{00000000-0005-0000-0000-000007200000}"/>
    <cellStyle name="40% - Accent6 2 2" xfId="7947" xr:uid="{00000000-0005-0000-0000-000008200000}"/>
    <cellStyle name="40% - Accent6 3" xfId="7948" xr:uid="{00000000-0005-0000-0000-000009200000}"/>
    <cellStyle name="40% - Accent6 3 2" xfId="7949" xr:uid="{00000000-0005-0000-0000-00000A200000}"/>
    <cellStyle name="40% - Accent6 4" xfId="7950" xr:uid="{00000000-0005-0000-0000-00000B200000}"/>
    <cellStyle name="40% - アクセント 1" xfId="7951" xr:uid="{00000000-0005-0000-0000-00000C200000}"/>
    <cellStyle name="40% - アクセント 2" xfId="7952" xr:uid="{00000000-0005-0000-0000-00000D200000}"/>
    <cellStyle name="40% - アクセント 3" xfId="7953" xr:uid="{00000000-0005-0000-0000-00000E200000}"/>
    <cellStyle name="40% - アクセント 4" xfId="7954" xr:uid="{00000000-0005-0000-0000-00000F200000}"/>
    <cellStyle name="40% - アクセント 5" xfId="7955" xr:uid="{00000000-0005-0000-0000-000010200000}"/>
    <cellStyle name="40% - アクセント 6" xfId="7956" xr:uid="{00000000-0005-0000-0000-000011200000}"/>
    <cellStyle name="40% - 강조색1 10" xfId="7957" xr:uid="{00000000-0005-0000-0000-000012200000}"/>
    <cellStyle name="40% - 강조색1 10 2" xfId="7958" xr:uid="{00000000-0005-0000-0000-000013200000}"/>
    <cellStyle name="40% - 강조색1 10 2 2" xfId="7959" xr:uid="{00000000-0005-0000-0000-000014200000}"/>
    <cellStyle name="40% - 강조색1 10 3" xfId="7960" xr:uid="{00000000-0005-0000-0000-000015200000}"/>
    <cellStyle name="40% - 강조색1 11" xfId="7961" xr:uid="{00000000-0005-0000-0000-000016200000}"/>
    <cellStyle name="40% - 강조색1 11 2" xfId="7962" xr:uid="{00000000-0005-0000-0000-000017200000}"/>
    <cellStyle name="40% - 강조색1 12" xfId="7963" xr:uid="{00000000-0005-0000-0000-000018200000}"/>
    <cellStyle name="40% - 강조색1 12 2" xfId="7964" xr:uid="{00000000-0005-0000-0000-000019200000}"/>
    <cellStyle name="40% - 강조색1 13" xfId="7965" xr:uid="{00000000-0005-0000-0000-00001A200000}"/>
    <cellStyle name="40% - 강조색1 13 2" xfId="7966" xr:uid="{00000000-0005-0000-0000-00001B200000}"/>
    <cellStyle name="40% - 강조색1 14" xfId="35079" xr:uid="{00000000-0005-0000-0000-00001C200000}"/>
    <cellStyle name="40% - 강조색1 15" xfId="35080" xr:uid="{00000000-0005-0000-0000-00001D200000}"/>
    <cellStyle name="40% - 강조색1 16" xfId="35081" xr:uid="{00000000-0005-0000-0000-00001E200000}"/>
    <cellStyle name="40% - 강조색1 17" xfId="35082" xr:uid="{00000000-0005-0000-0000-00001F200000}"/>
    <cellStyle name="40% - 강조색1 18" xfId="35083" xr:uid="{00000000-0005-0000-0000-000020200000}"/>
    <cellStyle name="40% - 강조색1 19" xfId="35084" xr:uid="{00000000-0005-0000-0000-000021200000}"/>
    <cellStyle name="40% - 강조색1 2" xfId="7967" xr:uid="{00000000-0005-0000-0000-000022200000}"/>
    <cellStyle name="40% - 강조색1 2 10" xfId="7968" xr:uid="{00000000-0005-0000-0000-000023200000}"/>
    <cellStyle name="40% - 강조색1 2 10 2" xfId="7969" xr:uid="{00000000-0005-0000-0000-000024200000}"/>
    <cellStyle name="40% - 강조색1 2 11" xfId="7970" xr:uid="{00000000-0005-0000-0000-000025200000}"/>
    <cellStyle name="40% - 강조색1 2 11 2" xfId="7971" xr:uid="{00000000-0005-0000-0000-000026200000}"/>
    <cellStyle name="40% - 강조색1 2 12" xfId="7972" xr:uid="{00000000-0005-0000-0000-000027200000}"/>
    <cellStyle name="40% - 강조색1 2 13" xfId="7973" xr:uid="{00000000-0005-0000-0000-000028200000}"/>
    <cellStyle name="40% - 강조색1 2 14" xfId="7974" xr:uid="{00000000-0005-0000-0000-000029200000}"/>
    <cellStyle name="40% - 강조색1 2 2" xfId="7975" xr:uid="{00000000-0005-0000-0000-00002A200000}"/>
    <cellStyle name="40% - 강조색1 2 2 2" xfId="7976" xr:uid="{00000000-0005-0000-0000-00002B200000}"/>
    <cellStyle name="40% - 강조색1 2 2 2 2" xfId="7977" xr:uid="{00000000-0005-0000-0000-00002C200000}"/>
    <cellStyle name="40% - 강조색1 2 2 3" xfId="7978" xr:uid="{00000000-0005-0000-0000-00002D200000}"/>
    <cellStyle name="40% - 강조색1 2 2 3 2" xfId="7979" xr:uid="{00000000-0005-0000-0000-00002E200000}"/>
    <cellStyle name="40% - 강조색1 2 2 4" xfId="7980" xr:uid="{00000000-0005-0000-0000-00002F200000}"/>
    <cellStyle name="40% - 강조색1 2 3" xfId="7981" xr:uid="{00000000-0005-0000-0000-000030200000}"/>
    <cellStyle name="40% - 강조색1 2 3 2" xfId="7982" xr:uid="{00000000-0005-0000-0000-000031200000}"/>
    <cellStyle name="40% - 강조색1 2 3 2 2" xfId="7983" xr:uid="{00000000-0005-0000-0000-000032200000}"/>
    <cellStyle name="40% - 강조색1 2 3 3" xfId="7984" xr:uid="{00000000-0005-0000-0000-000033200000}"/>
    <cellStyle name="40% - 강조색1 2 3 3 2" xfId="7985" xr:uid="{00000000-0005-0000-0000-000034200000}"/>
    <cellStyle name="40% - 강조색1 2 3 4" xfId="7986" xr:uid="{00000000-0005-0000-0000-000035200000}"/>
    <cellStyle name="40% - 강조색1 2 4" xfId="7987" xr:uid="{00000000-0005-0000-0000-000036200000}"/>
    <cellStyle name="40% - 강조색1 2 4 2" xfId="7988" xr:uid="{00000000-0005-0000-0000-000037200000}"/>
    <cellStyle name="40% - 강조색1 2 4 2 2" xfId="7989" xr:uid="{00000000-0005-0000-0000-000038200000}"/>
    <cellStyle name="40% - 강조색1 2 4 3" xfId="7990" xr:uid="{00000000-0005-0000-0000-000039200000}"/>
    <cellStyle name="40% - 강조색1 2 5" xfId="7991" xr:uid="{00000000-0005-0000-0000-00003A200000}"/>
    <cellStyle name="40% - 강조색1 2 5 2" xfId="7992" xr:uid="{00000000-0005-0000-0000-00003B200000}"/>
    <cellStyle name="40% - 강조색1 2 5 2 2" xfId="7993" xr:uid="{00000000-0005-0000-0000-00003C200000}"/>
    <cellStyle name="40% - 강조색1 2 5 3" xfId="7994" xr:uid="{00000000-0005-0000-0000-00003D200000}"/>
    <cellStyle name="40% - 강조색1 2 6" xfId="7995" xr:uid="{00000000-0005-0000-0000-00003E200000}"/>
    <cellStyle name="40% - 강조색1 2 6 2" xfId="7996" xr:uid="{00000000-0005-0000-0000-00003F200000}"/>
    <cellStyle name="40% - 강조색1 2 7" xfId="7997" xr:uid="{00000000-0005-0000-0000-000040200000}"/>
    <cellStyle name="40% - 강조색1 2 7 2" xfId="7998" xr:uid="{00000000-0005-0000-0000-000041200000}"/>
    <cellStyle name="40% - 강조색1 2 8" xfId="7999" xr:uid="{00000000-0005-0000-0000-000042200000}"/>
    <cellStyle name="40% - 강조색1 2 8 2" xfId="8000" xr:uid="{00000000-0005-0000-0000-000043200000}"/>
    <cellStyle name="40% - 강조색1 2 9" xfId="8001" xr:uid="{00000000-0005-0000-0000-000044200000}"/>
    <cellStyle name="40% - 강조색1 2 9 2" xfId="8002" xr:uid="{00000000-0005-0000-0000-000045200000}"/>
    <cellStyle name="40% - 강조색1 20" xfId="35085" xr:uid="{00000000-0005-0000-0000-000046200000}"/>
    <cellStyle name="40% - 강조색1 21" xfId="35086" xr:uid="{00000000-0005-0000-0000-000047200000}"/>
    <cellStyle name="40% - 강조색1 22" xfId="35087" xr:uid="{00000000-0005-0000-0000-000048200000}"/>
    <cellStyle name="40% - 강조색1 23" xfId="35088" xr:uid="{00000000-0005-0000-0000-000049200000}"/>
    <cellStyle name="40% - 강조색1 24" xfId="35089" xr:uid="{00000000-0005-0000-0000-00004A200000}"/>
    <cellStyle name="40% - 강조색1 25" xfId="35090" xr:uid="{00000000-0005-0000-0000-00004B200000}"/>
    <cellStyle name="40% - 강조색1 26" xfId="35091" xr:uid="{00000000-0005-0000-0000-00004C200000}"/>
    <cellStyle name="40% - 강조색1 27" xfId="35092" xr:uid="{00000000-0005-0000-0000-00004D200000}"/>
    <cellStyle name="40% - 강조색1 28" xfId="35093" xr:uid="{00000000-0005-0000-0000-00004E200000}"/>
    <cellStyle name="40% - 강조색1 29" xfId="35094" xr:uid="{00000000-0005-0000-0000-00004F200000}"/>
    <cellStyle name="40% - 강조색1 3" xfId="8003" xr:uid="{00000000-0005-0000-0000-000050200000}"/>
    <cellStyle name="40% - 강조색1 3 2" xfId="8004" xr:uid="{00000000-0005-0000-0000-000051200000}"/>
    <cellStyle name="40% - 강조색1 3 2 2" xfId="8005" xr:uid="{00000000-0005-0000-0000-000052200000}"/>
    <cellStyle name="40% - 강조색1 3 3" xfId="8006" xr:uid="{00000000-0005-0000-0000-000053200000}"/>
    <cellStyle name="40% - 강조색1 3 3 2" xfId="8007" xr:uid="{00000000-0005-0000-0000-000054200000}"/>
    <cellStyle name="40% - 강조색1 3 4" xfId="8008" xr:uid="{00000000-0005-0000-0000-000055200000}"/>
    <cellStyle name="40% - 강조색1 3 5" xfId="8009" xr:uid="{00000000-0005-0000-0000-000056200000}"/>
    <cellStyle name="40% - 강조색1 30" xfId="35095" xr:uid="{00000000-0005-0000-0000-000057200000}"/>
    <cellStyle name="40% - 강조색1 31" xfId="35096" xr:uid="{00000000-0005-0000-0000-000058200000}"/>
    <cellStyle name="40% - 강조색1 32" xfId="35097" xr:uid="{00000000-0005-0000-0000-000059200000}"/>
    <cellStyle name="40% - 강조색1 33" xfId="35098" xr:uid="{00000000-0005-0000-0000-00005A200000}"/>
    <cellStyle name="40% - 강조색1 34" xfId="35099" xr:uid="{00000000-0005-0000-0000-00005B200000}"/>
    <cellStyle name="40% - 강조색1 35" xfId="35100" xr:uid="{00000000-0005-0000-0000-00005C200000}"/>
    <cellStyle name="40% - 강조색1 36" xfId="35101" xr:uid="{00000000-0005-0000-0000-00005D200000}"/>
    <cellStyle name="40% - 강조색1 37" xfId="35102" xr:uid="{00000000-0005-0000-0000-00005E200000}"/>
    <cellStyle name="40% - 강조색1 38" xfId="35103" xr:uid="{00000000-0005-0000-0000-00005F200000}"/>
    <cellStyle name="40% - 강조색1 39" xfId="35104" xr:uid="{00000000-0005-0000-0000-000060200000}"/>
    <cellStyle name="40% - 강조색1 4" xfId="8010" xr:uid="{00000000-0005-0000-0000-000061200000}"/>
    <cellStyle name="40% - 강조색1 4 2" xfId="8011" xr:uid="{00000000-0005-0000-0000-000062200000}"/>
    <cellStyle name="40% - 강조색1 4 2 2" xfId="8012" xr:uid="{00000000-0005-0000-0000-000063200000}"/>
    <cellStyle name="40% - 강조색1 4 2 2 2" xfId="8013" xr:uid="{00000000-0005-0000-0000-000064200000}"/>
    <cellStyle name="40% - 강조색1 4 2 3" xfId="8014" xr:uid="{00000000-0005-0000-0000-000065200000}"/>
    <cellStyle name="40% - 강조색1 4 3" xfId="8015" xr:uid="{00000000-0005-0000-0000-000066200000}"/>
    <cellStyle name="40% - 강조색1 4 3 2" xfId="8016" xr:uid="{00000000-0005-0000-0000-000067200000}"/>
    <cellStyle name="40% - 강조색1 4 3 3" xfId="8017" xr:uid="{00000000-0005-0000-0000-000068200000}"/>
    <cellStyle name="40% - 강조색1 4 4" xfId="8018" xr:uid="{00000000-0005-0000-0000-000069200000}"/>
    <cellStyle name="40% - 강조색1 4 4 2" xfId="8019" xr:uid="{00000000-0005-0000-0000-00006A200000}"/>
    <cellStyle name="40% - 강조색1 4 5" xfId="8020" xr:uid="{00000000-0005-0000-0000-00006B200000}"/>
    <cellStyle name="40% - 강조색1 4 5 2" xfId="8021" xr:uid="{00000000-0005-0000-0000-00006C200000}"/>
    <cellStyle name="40% - 강조색1 4 6" xfId="8022" xr:uid="{00000000-0005-0000-0000-00006D200000}"/>
    <cellStyle name="40% - 강조색1 4 6 2" xfId="8023" xr:uid="{00000000-0005-0000-0000-00006E200000}"/>
    <cellStyle name="40% - 강조색1 4 7" xfId="8024" xr:uid="{00000000-0005-0000-0000-00006F200000}"/>
    <cellStyle name="40% - 강조색1 40" xfId="35105" xr:uid="{00000000-0005-0000-0000-000070200000}"/>
    <cellStyle name="40% - 강조색1 41" xfId="35106" xr:uid="{00000000-0005-0000-0000-000071200000}"/>
    <cellStyle name="40% - 강조색1 42" xfId="35107" xr:uid="{00000000-0005-0000-0000-000072200000}"/>
    <cellStyle name="40% - 강조색1 43" xfId="35108" xr:uid="{00000000-0005-0000-0000-000073200000}"/>
    <cellStyle name="40% - 강조색1 44" xfId="35109" xr:uid="{00000000-0005-0000-0000-000074200000}"/>
    <cellStyle name="40% - 강조색1 45" xfId="35110" xr:uid="{00000000-0005-0000-0000-000075200000}"/>
    <cellStyle name="40% - 강조색1 46" xfId="35111" xr:uid="{00000000-0005-0000-0000-000076200000}"/>
    <cellStyle name="40% - 강조색1 47" xfId="35112" xr:uid="{00000000-0005-0000-0000-000077200000}"/>
    <cellStyle name="40% - 강조색1 48" xfId="35113" xr:uid="{00000000-0005-0000-0000-000078200000}"/>
    <cellStyle name="40% - 강조색1 49" xfId="35114" xr:uid="{00000000-0005-0000-0000-000079200000}"/>
    <cellStyle name="40% - 강조색1 5" xfId="8025" xr:uid="{00000000-0005-0000-0000-00007A200000}"/>
    <cellStyle name="40% - 강조색1 5 2" xfId="8026" xr:uid="{00000000-0005-0000-0000-00007B200000}"/>
    <cellStyle name="40% - 강조색1 5 2 2" xfId="8027" xr:uid="{00000000-0005-0000-0000-00007C200000}"/>
    <cellStyle name="40% - 강조색1 5 2 2 2" xfId="8028" xr:uid="{00000000-0005-0000-0000-00007D200000}"/>
    <cellStyle name="40% - 강조색1 5 2 3" xfId="8029" xr:uid="{00000000-0005-0000-0000-00007E200000}"/>
    <cellStyle name="40% - 강조색1 5 3" xfId="8030" xr:uid="{00000000-0005-0000-0000-00007F200000}"/>
    <cellStyle name="40% - 강조색1 5 3 2" xfId="8031" xr:uid="{00000000-0005-0000-0000-000080200000}"/>
    <cellStyle name="40% - 강조색1 5 3 3" xfId="8032" xr:uid="{00000000-0005-0000-0000-000081200000}"/>
    <cellStyle name="40% - 강조색1 5 4" xfId="8033" xr:uid="{00000000-0005-0000-0000-000082200000}"/>
    <cellStyle name="40% - 강조색1 5 4 2" xfId="8034" xr:uid="{00000000-0005-0000-0000-000083200000}"/>
    <cellStyle name="40% - 강조색1 5 5" xfId="8035" xr:uid="{00000000-0005-0000-0000-000084200000}"/>
    <cellStyle name="40% - 강조색1 5 5 2" xfId="8036" xr:uid="{00000000-0005-0000-0000-000085200000}"/>
    <cellStyle name="40% - 강조색1 5 6" xfId="8037" xr:uid="{00000000-0005-0000-0000-000086200000}"/>
    <cellStyle name="40% - 강조색1 50" xfId="35115" xr:uid="{00000000-0005-0000-0000-000087200000}"/>
    <cellStyle name="40% - 강조색1 6" xfId="8038" xr:uid="{00000000-0005-0000-0000-000088200000}"/>
    <cellStyle name="40% - 강조색1 6 2" xfId="8039" xr:uid="{00000000-0005-0000-0000-000089200000}"/>
    <cellStyle name="40% - 강조색1 6 2 2" xfId="8040" xr:uid="{00000000-0005-0000-0000-00008A200000}"/>
    <cellStyle name="40% - 강조색1 6 3" xfId="8041" xr:uid="{00000000-0005-0000-0000-00008B200000}"/>
    <cellStyle name="40% - 강조색1 6 3 2" xfId="8042" xr:uid="{00000000-0005-0000-0000-00008C200000}"/>
    <cellStyle name="40% - 강조색1 6 4" xfId="8043" xr:uid="{00000000-0005-0000-0000-00008D200000}"/>
    <cellStyle name="40% - 강조색1 6 5" xfId="8044" xr:uid="{00000000-0005-0000-0000-00008E200000}"/>
    <cellStyle name="40% - 강조색1 6 6" xfId="8045" xr:uid="{00000000-0005-0000-0000-00008F200000}"/>
    <cellStyle name="40% - 강조색1 7" xfId="8046" xr:uid="{00000000-0005-0000-0000-000090200000}"/>
    <cellStyle name="40% - 강조색1 7 2" xfId="8047" xr:uid="{00000000-0005-0000-0000-000091200000}"/>
    <cellStyle name="40% - 강조색1 7 2 2" xfId="8048" xr:uid="{00000000-0005-0000-0000-000092200000}"/>
    <cellStyle name="40% - 강조색1 7 3" xfId="8049" xr:uid="{00000000-0005-0000-0000-000093200000}"/>
    <cellStyle name="40% - 강조색1 8" xfId="8050" xr:uid="{00000000-0005-0000-0000-000094200000}"/>
    <cellStyle name="40% - 강조색1 8 2" xfId="8051" xr:uid="{00000000-0005-0000-0000-000095200000}"/>
    <cellStyle name="40% - 강조색1 9" xfId="8052" xr:uid="{00000000-0005-0000-0000-000096200000}"/>
    <cellStyle name="40% - 강조색1 9 2" xfId="8053" xr:uid="{00000000-0005-0000-0000-000097200000}"/>
    <cellStyle name="40% - 강조색2 10" xfId="8054" xr:uid="{00000000-0005-0000-0000-000098200000}"/>
    <cellStyle name="40% - 강조색2 10 2" xfId="8055" xr:uid="{00000000-0005-0000-0000-000099200000}"/>
    <cellStyle name="40% - 강조색2 10 2 2" xfId="8056" xr:uid="{00000000-0005-0000-0000-00009A200000}"/>
    <cellStyle name="40% - 강조색2 10 3" xfId="8057" xr:uid="{00000000-0005-0000-0000-00009B200000}"/>
    <cellStyle name="40% - 강조색2 11" xfId="8058" xr:uid="{00000000-0005-0000-0000-00009C200000}"/>
    <cellStyle name="40% - 강조색2 11 2" xfId="8059" xr:uid="{00000000-0005-0000-0000-00009D200000}"/>
    <cellStyle name="40% - 강조색2 12" xfId="8060" xr:uid="{00000000-0005-0000-0000-00009E200000}"/>
    <cellStyle name="40% - 강조색2 12 2" xfId="8061" xr:uid="{00000000-0005-0000-0000-00009F200000}"/>
    <cellStyle name="40% - 강조색2 13" xfId="8062" xr:uid="{00000000-0005-0000-0000-0000A0200000}"/>
    <cellStyle name="40% - 강조색2 13 2" xfId="8063" xr:uid="{00000000-0005-0000-0000-0000A1200000}"/>
    <cellStyle name="40% - 강조색2 14" xfId="35116" xr:uid="{00000000-0005-0000-0000-0000A2200000}"/>
    <cellStyle name="40% - 강조색2 15" xfId="35117" xr:uid="{00000000-0005-0000-0000-0000A3200000}"/>
    <cellStyle name="40% - 강조색2 16" xfId="35118" xr:uid="{00000000-0005-0000-0000-0000A4200000}"/>
    <cellStyle name="40% - 강조색2 17" xfId="35119" xr:uid="{00000000-0005-0000-0000-0000A5200000}"/>
    <cellStyle name="40% - 강조색2 18" xfId="35120" xr:uid="{00000000-0005-0000-0000-0000A6200000}"/>
    <cellStyle name="40% - 강조색2 19" xfId="35121" xr:uid="{00000000-0005-0000-0000-0000A7200000}"/>
    <cellStyle name="40% - 강조색2 2" xfId="8064" xr:uid="{00000000-0005-0000-0000-0000A8200000}"/>
    <cellStyle name="40% - 강조색2 2 10" xfId="8065" xr:uid="{00000000-0005-0000-0000-0000A9200000}"/>
    <cellStyle name="40% - 강조색2 2 10 2" xfId="8066" xr:uid="{00000000-0005-0000-0000-0000AA200000}"/>
    <cellStyle name="40% - 강조색2 2 11" xfId="8067" xr:uid="{00000000-0005-0000-0000-0000AB200000}"/>
    <cellStyle name="40% - 강조색2 2 2" xfId="8068" xr:uid="{00000000-0005-0000-0000-0000AC200000}"/>
    <cellStyle name="40% - 강조색2 2 2 2" xfId="8069" xr:uid="{00000000-0005-0000-0000-0000AD200000}"/>
    <cellStyle name="40% - 강조색2 2 2 2 2" xfId="8070" xr:uid="{00000000-0005-0000-0000-0000AE200000}"/>
    <cellStyle name="40% - 강조색2 2 2 3" xfId="8071" xr:uid="{00000000-0005-0000-0000-0000AF200000}"/>
    <cellStyle name="40% - 강조색2 2 2 3 2" xfId="8072" xr:uid="{00000000-0005-0000-0000-0000B0200000}"/>
    <cellStyle name="40% - 강조색2 2 2 4" xfId="8073" xr:uid="{00000000-0005-0000-0000-0000B1200000}"/>
    <cellStyle name="40% - 강조색2 2 3" xfId="8074" xr:uid="{00000000-0005-0000-0000-0000B2200000}"/>
    <cellStyle name="40% - 강조색2 2 3 2" xfId="8075" xr:uid="{00000000-0005-0000-0000-0000B3200000}"/>
    <cellStyle name="40% - 강조색2 2 3 2 2" xfId="8076" xr:uid="{00000000-0005-0000-0000-0000B4200000}"/>
    <cellStyle name="40% - 강조색2 2 3 3" xfId="8077" xr:uid="{00000000-0005-0000-0000-0000B5200000}"/>
    <cellStyle name="40% - 강조색2 2 3 3 2" xfId="8078" xr:uid="{00000000-0005-0000-0000-0000B6200000}"/>
    <cellStyle name="40% - 강조색2 2 3 4" xfId="8079" xr:uid="{00000000-0005-0000-0000-0000B7200000}"/>
    <cellStyle name="40% - 강조색2 2 4" xfId="8080" xr:uid="{00000000-0005-0000-0000-0000B8200000}"/>
    <cellStyle name="40% - 강조색2 2 4 2" xfId="8081" xr:uid="{00000000-0005-0000-0000-0000B9200000}"/>
    <cellStyle name="40% - 강조색2 2 4 2 2" xfId="8082" xr:uid="{00000000-0005-0000-0000-0000BA200000}"/>
    <cellStyle name="40% - 강조색2 2 4 3" xfId="8083" xr:uid="{00000000-0005-0000-0000-0000BB200000}"/>
    <cellStyle name="40% - 강조색2 2 5" xfId="8084" xr:uid="{00000000-0005-0000-0000-0000BC200000}"/>
    <cellStyle name="40% - 강조색2 2 5 2" xfId="8085" xr:uid="{00000000-0005-0000-0000-0000BD200000}"/>
    <cellStyle name="40% - 강조색2 2 5 2 2" xfId="8086" xr:uid="{00000000-0005-0000-0000-0000BE200000}"/>
    <cellStyle name="40% - 강조색2 2 5 3" xfId="8087" xr:uid="{00000000-0005-0000-0000-0000BF200000}"/>
    <cellStyle name="40% - 강조색2 2 6" xfId="8088" xr:uid="{00000000-0005-0000-0000-0000C0200000}"/>
    <cellStyle name="40% - 강조색2 2 6 2" xfId="8089" xr:uid="{00000000-0005-0000-0000-0000C1200000}"/>
    <cellStyle name="40% - 강조색2 2 7" xfId="8090" xr:uid="{00000000-0005-0000-0000-0000C2200000}"/>
    <cellStyle name="40% - 강조색2 2 7 2" xfId="8091" xr:uid="{00000000-0005-0000-0000-0000C3200000}"/>
    <cellStyle name="40% - 강조색2 2 8" xfId="8092" xr:uid="{00000000-0005-0000-0000-0000C4200000}"/>
    <cellStyle name="40% - 강조색2 2 8 2" xfId="8093" xr:uid="{00000000-0005-0000-0000-0000C5200000}"/>
    <cellStyle name="40% - 강조색2 2 9" xfId="8094" xr:uid="{00000000-0005-0000-0000-0000C6200000}"/>
    <cellStyle name="40% - 강조색2 2 9 2" xfId="8095" xr:uid="{00000000-0005-0000-0000-0000C7200000}"/>
    <cellStyle name="40% - 강조색2 20" xfId="35122" xr:uid="{00000000-0005-0000-0000-0000C8200000}"/>
    <cellStyle name="40% - 강조색2 21" xfId="35123" xr:uid="{00000000-0005-0000-0000-0000C9200000}"/>
    <cellStyle name="40% - 강조색2 22" xfId="35124" xr:uid="{00000000-0005-0000-0000-0000CA200000}"/>
    <cellStyle name="40% - 강조색2 23" xfId="35125" xr:uid="{00000000-0005-0000-0000-0000CB200000}"/>
    <cellStyle name="40% - 강조색2 24" xfId="35126" xr:uid="{00000000-0005-0000-0000-0000CC200000}"/>
    <cellStyle name="40% - 강조색2 25" xfId="35127" xr:uid="{00000000-0005-0000-0000-0000CD200000}"/>
    <cellStyle name="40% - 강조색2 26" xfId="35128" xr:uid="{00000000-0005-0000-0000-0000CE200000}"/>
    <cellStyle name="40% - 강조색2 27" xfId="35129" xr:uid="{00000000-0005-0000-0000-0000CF200000}"/>
    <cellStyle name="40% - 강조색2 28" xfId="35130" xr:uid="{00000000-0005-0000-0000-0000D0200000}"/>
    <cellStyle name="40% - 강조색2 29" xfId="35131" xr:uid="{00000000-0005-0000-0000-0000D1200000}"/>
    <cellStyle name="40% - 강조색2 3" xfId="8096" xr:uid="{00000000-0005-0000-0000-0000D2200000}"/>
    <cellStyle name="40% - 강조색2 3 2" xfId="8097" xr:uid="{00000000-0005-0000-0000-0000D3200000}"/>
    <cellStyle name="40% - 강조색2 3 2 2" xfId="8098" xr:uid="{00000000-0005-0000-0000-0000D4200000}"/>
    <cellStyle name="40% - 강조색2 3 3" xfId="8099" xr:uid="{00000000-0005-0000-0000-0000D5200000}"/>
    <cellStyle name="40% - 강조색2 3 3 2" xfId="8100" xr:uid="{00000000-0005-0000-0000-0000D6200000}"/>
    <cellStyle name="40% - 강조색2 3 4" xfId="8101" xr:uid="{00000000-0005-0000-0000-0000D7200000}"/>
    <cellStyle name="40% - 강조색2 30" xfId="35132" xr:uid="{00000000-0005-0000-0000-0000D8200000}"/>
    <cellStyle name="40% - 강조색2 31" xfId="35133" xr:uid="{00000000-0005-0000-0000-0000D9200000}"/>
    <cellStyle name="40% - 강조색2 32" xfId="35134" xr:uid="{00000000-0005-0000-0000-0000DA200000}"/>
    <cellStyle name="40% - 강조색2 33" xfId="35135" xr:uid="{00000000-0005-0000-0000-0000DB200000}"/>
    <cellStyle name="40% - 강조색2 34" xfId="35136" xr:uid="{00000000-0005-0000-0000-0000DC200000}"/>
    <cellStyle name="40% - 강조색2 35" xfId="35137" xr:uid="{00000000-0005-0000-0000-0000DD200000}"/>
    <cellStyle name="40% - 강조색2 36" xfId="35138" xr:uid="{00000000-0005-0000-0000-0000DE200000}"/>
    <cellStyle name="40% - 강조색2 37" xfId="35139" xr:uid="{00000000-0005-0000-0000-0000DF200000}"/>
    <cellStyle name="40% - 강조색2 38" xfId="35140" xr:uid="{00000000-0005-0000-0000-0000E0200000}"/>
    <cellStyle name="40% - 강조색2 39" xfId="35141" xr:uid="{00000000-0005-0000-0000-0000E1200000}"/>
    <cellStyle name="40% - 강조색2 4" xfId="8102" xr:uid="{00000000-0005-0000-0000-0000E2200000}"/>
    <cellStyle name="40% - 강조색2 4 2" xfId="8103" xr:uid="{00000000-0005-0000-0000-0000E3200000}"/>
    <cellStyle name="40% - 강조색2 4 2 2" xfId="8104" xr:uid="{00000000-0005-0000-0000-0000E4200000}"/>
    <cellStyle name="40% - 강조색2 4 2 2 2" xfId="8105" xr:uid="{00000000-0005-0000-0000-0000E5200000}"/>
    <cellStyle name="40% - 강조색2 4 2 3" xfId="8106" xr:uid="{00000000-0005-0000-0000-0000E6200000}"/>
    <cellStyle name="40% - 강조색2 4 3" xfId="8107" xr:uid="{00000000-0005-0000-0000-0000E7200000}"/>
    <cellStyle name="40% - 강조색2 4 3 2" xfId="8108" xr:uid="{00000000-0005-0000-0000-0000E8200000}"/>
    <cellStyle name="40% - 강조색2 4 3 3" xfId="8109" xr:uid="{00000000-0005-0000-0000-0000E9200000}"/>
    <cellStyle name="40% - 강조색2 4 4" xfId="8110" xr:uid="{00000000-0005-0000-0000-0000EA200000}"/>
    <cellStyle name="40% - 강조색2 4 4 2" xfId="8111" xr:uid="{00000000-0005-0000-0000-0000EB200000}"/>
    <cellStyle name="40% - 강조색2 4 5" xfId="8112" xr:uid="{00000000-0005-0000-0000-0000EC200000}"/>
    <cellStyle name="40% - 강조색2 4 5 2" xfId="8113" xr:uid="{00000000-0005-0000-0000-0000ED200000}"/>
    <cellStyle name="40% - 강조색2 4 6" xfId="8114" xr:uid="{00000000-0005-0000-0000-0000EE200000}"/>
    <cellStyle name="40% - 강조색2 4 6 2" xfId="8115" xr:uid="{00000000-0005-0000-0000-0000EF200000}"/>
    <cellStyle name="40% - 강조색2 4 7" xfId="8116" xr:uid="{00000000-0005-0000-0000-0000F0200000}"/>
    <cellStyle name="40% - 강조색2 40" xfId="35142" xr:uid="{00000000-0005-0000-0000-0000F1200000}"/>
    <cellStyle name="40% - 강조색2 41" xfId="35143" xr:uid="{00000000-0005-0000-0000-0000F2200000}"/>
    <cellStyle name="40% - 강조색2 42" xfId="35144" xr:uid="{00000000-0005-0000-0000-0000F3200000}"/>
    <cellStyle name="40% - 강조색2 43" xfId="35145" xr:uid="{00000000-0005-0000-0000-0000F4200000}"/>
    <cellStyle name="40% - 강조색2 44" xfId="35146" xr:uid="{00000000-0005-0000-0000-0000F5200000}"/>
    <cellStyle name="40% - 강조색2 45" xfId="35147" xr:uid="{00000000-0005-0000-0000-0000F6200000}"/>
    <cellStyle name="40% - 강조색2 46" xfId="35148" xr:uid="{00000000-0005-0000-0000-0000F7200000}"/>
    <cellStyle name="40% - 강조색2 47" xfId="35149" xr:uid="{00000000-0005-0000-0000-0000F8200000}"/>
    <cellStyle name="40% - 강조색2 48" xfId="35150" xr:uid="{00000000-0005-0000-0000-0000F9200000}"/>
    <cellStyle name="40% - 강조색2 49" xfId="35151" xr:uid="{00000000-0005-0000-0000-0000FA200000}"/>
    <cellStyle name="40% - 강조색2 5" xfId="8117" xr:uid="{00000000-0005-0000-0000-0000FB200000}"/>
    <cellStyle name="40% - 강조색2 5 2" xfId="8118" xr:uid="{00000000-0005-0000-0000-0000FC200000}"/>
    <cellStyle name="40% - 강조색2 5 2 2" xfId="8119" xr:uid="{00000000-0005-0000-0000-0000FD200000}"/>
    <cellStyle name="40% - 강조색2 5 2 2 2" xfId="8120" xr:uid="{00000000-0005-0000-0000-0000FE200000}"/>
    <cellStyle name="40% - 강조색2 5 2 3" xfId="8121" xr:uid="{00000000-0005-0000-0000-0000FF200000}"/>
    <cellStyle name="40% - 강조색2 5 3" xfId="8122" xr:uid="{00000000-0005-0000-0000-000000210000}"/>
    <cellStyle name="40% - 강조색2 5 3 2" xfId="8123" xr:uid="{00000000-0005-0000-0000-000001210000}"/>
    <cellStyle name="40% - 강조색2 5 3 3" xfId="8124" xr:uid="{00000000-0005-0000-0000-000002210000}"/>
    <cellStyle name="40% - 강조색2 5 4" xfId="8125" xr:uid="{00000000-0005-0000-0000-000003210000}"/>
    <cellStyle name="40% - 강조색2 5 4 2" xfId="8126" xr:uid="{00000000-0005-0000-0000-000004210000}"/>
    <cellStyle name="40% - 강조색2 5 5" xfId="8127" xr:uid="{00000000-0005-0000-0000-000005210000}"/>
    <cellStyle name="40% - 강조색2 5 5 2" xfId="8128" xr:uid="{00000000-0005-0000-0000-000006210000}"/>
    <cellStyle name="40% - 강조색2 5 6" xfId="8129" xr:uid="{00000000-0005-0000-0000-000007210000}"/>
    <cellStyle name="40% - 강조색2 50" xfId="35152" xr:uid="{00000000-0005-0000-0000-000008210000}"/>
    <cellStyle name="40% - 강조색2 6" xfId="8130" xr:uid="{00000000-0005-0000-0000-000009210000}"/>
    <cellStyle name="40% - 강조색2 6 2" xfId="8131" xr:uid="{00000000-0005-0000-0000-00000A210000}"/>
    <cellStyle name="40% - 강조색2 6 2 2" xfId="8132" xr:uid="{00000000-0005-0000-0000-00000B210000}"/>
    <cellStyle name="40% - 강조색2 6 3" xfId="8133" xr:uid="{00000000-0005-0000-0000-00000C210000}"/>
    <cellStyle name="40% - 강조색2 6 3 2" xfId="8134" xr:uid="{00000000-0005-0000-0000-00000D210000}"/>
    <cellStyle name="40% - 강조색2 6 4" xfId="8135" xr:uid="{00000000-0005-0000-0000-00000E210000}"/>
    <cellStyle name="40% - 강조색2 6 5" xfId="8136" xr:uid="{00000000-0005-0000-0000-00000F210000}"/>
    <cellStyle name="40% - 강조색2 7" xfId="8137" xr:uid="{00000000-0005-0000-0000-000010210000}"/>
    <cellStyle name="40% - 강조색2 7 2" xfId="8138" xr:uid="{00000000-0005-0000-0000-000011210000}"/>
    <cellStyle name="40% - 강조색2 7 2 2" xfId="8139" xr:uid="{00000000-0005-0000-0000-000012210000}"/>
    <cellStyle name="40% - 강조색2 7 3" xfId="8140" xr:uid="{00000000-0005-0000-0000-000013210000}"/>
    <cellStyle name="40% - 강조색2 8" xfId="8141" xr:uid="{00000000-0005-0000-0000-000014210000}"/>
    <cellStyle name="40% - 강조색2 8 2" xfId="8142" xr:uid="{00000000-0005-0000-0000-000015210000}"/>
    <cellStyle name="40% - 강조색2 9" xfId="8143" xr:uid="{00000000-0005-0000-0000-000016210000}"/>
    <cellStyle name="40% - 강조색2 9 2" xfId="8144" xr:uid="{00000000-0005-0000-0000-000017210000}"/>
    <cellStyle name="40% - 강조색3 10" xfId="8145" xr:uid="{00000000-0005-0000-0000-000018210000}"/>
    <cellStyle name="40% - 강조색3 10 2" xfId="8146" xr:uid="{00000000-0005-0000-0000-000019210000}"/>
    <cellStyle name="40% - 강조색3 10 2 2" xfId="8147" xr:uid="{00000000-0005-0000-0000-00001A210000}"/>
    <cellStyle name="40% - 강조색3 10 3" xfId="8148" xr:uid="{00000000-0005-0000-0000-00001B210000}"/>
    <cellStyle name="40% - 강조색3 11" xfId="8149" xr:uid="{00000000-0005-0000-0000-00001C210000}"/>
    <cellStyle name="40% - 강조색3 11 2" xfId="8150" xr:uid="{00000000-0005-0000-0000-00001D210000}"/>
    <cellStyle name="40% - 강조색3 12" xfId="8151" xr:uid="{00000000-0005-0000-0000-00001E210000}"/>
    <cellStyle name="40% - 강조색3 12 2" xfId="8152" xr:uid="{00000000-0005-0000-0000-00001F210000}"/>
    <cellStyle name="40% - 강조색3 13" xfId="8153" xr:uid="{00000000-0005-0000-0000-000020210000}"/>
    <cellStyle name="40% - 강조색3 13 2" xfId="8154" xr:uid="{00000000-0005-0000-0000-000021210000}"/>
    <cellStyle name="40% - 강조색3 14" xfId="35153" xr:uid="{00000000-0005-0000-0000-000022210000}"/>
    <cellStyle name="40% - 강조색3 15" xfId="35154" xr:uid="{00000000-0005-0000-0000-000023210000}"/>
    <cellStyle name="40% - 강조색3 16" xfId="35155" xr:uid="{00000000-0005-0000-0000-000024210000}"/>
    <cellStyle name="40% - 강조색3 17" xfId="35156" xr:uid="{00000000-0005-0000-0000-000025210000}"/>
    <cellStyle name="40% - 강조색3 18" xfId="35157" xr:uid="{00000000-0005-0000-0000-000026210000}"/>
    <cellStyle name="40% - 강조색3 19" xfId="35158" xr:uid="{00000000-0005-0000-0000-000027210000}"/>
    <cellStyle name="40% - 강조색3 2" xfId="8155" xr:uid="{00000000-0005-0000-0000-000028210000}"/>
    <cellStyle name="40% - 강조색3 2 10" xfId="8156" xr:uid="{00000000-0005-0000-0000-000029210000}"/>
    <cellStyle name="40% - 강조색3 2 10 2" xfId="8157" xr:uid="{00000000-0005-0000-0000-00002A210000}"/>
    <cellStyle name="40% - 강조색3 2 11" xfId="8158" xr:uid="{00000000-0005-0000-0000-00002B210000}"/>
    <cellStyle name="40% - 강조색3 2 11 2" xfId="8159" xr:uid="{00000000-0005-0000-0000-00002C210000}"/>
    <cellStyle name="40% - 강조색3 2 12" xfId="8160" xr:uid="{00000000-0005-0000-0000-00002D210000}"/>
    <cellStyle name="40% - 강조색3 2 13" xfId="8161" xr:uid="{00000000-0005-0000-0000-00002E210000}"/>
    <cellStyle name="40% - 강조색3 2 14" xfId="8162" xr:uid="{00000000-0005-0000-0000-00002F210000}"/>
    <cellStyle name="40% - 강조색3 2 2" xfId="8163" xr:uid="{00000000-0005-0000-0000-000030210000}"/>
    <cellStyle name="40% - 강조색3 2 2 2" xfId="8164" xr:uid="{00000000-0005-0000-0000-000031210000}"/>
    <cellStyle name="40% - 강조색3 2 2 2 2" xfId="8165" xr:uid="{00000000-0005-0000-0000-000032210000}"/>
    <cellStyle name="40% - 강조색3 2 2 3" xfId="8166" xr:uid="{00000000-0005-0000-0000-000033210000}"/>
    <cellStyle name="40% - 강조색3 2 2 3 2" xfId="8167" xr:uid="{00000000-0005-0000-0000-000034210000}"/>
    <cellStyle name="40% - 강조색3 2 2 4" xfId="8168" xr:uid="{00000000-0005-0000-0000-000035210000}"/>
    <cellStyle name="40% - 강조색3 2 3" xfId="8169" xr:uid="{00000000-0005-0000-0000-000036210000}"/>
    <cellStyle name="40% - 강조색3 2 3 2" xfId="8170" xr:uid="{00000000-0005-0000-0000-000037210000}"/>
    <cellStyle name="40% - 강조색3 2 3 2 2" xfId="8171" xr:uid="{00000000-0005-0000-0000-000038210000}"/>
    <cellStyle name="40% - 강조색3 2 3 3" xfId="8172" xr:uid="{00000000-0005-0000-0000-000039210000}"/>
    <cellStyle name="40% - 강조색3 2 3 3 2" xfId="8173" xr:uid="{00000000-0005-0000-0000-00003A210000}"/>
    <cellStyle name="40% - 강조색3 2 3 4" xfId="8174" xr:uid="{00000000-0005-0000-0000-00003B210000}"/>
    <cellStyle name="40% - 강조색3 2 4" xfId="8175" xr:uid="{00000000-0005-0000-0000-00003C210000}"/>
    <cellStyle name="40% - 강조색3 2 4 2" xfId="8176" xr:uid="{00000000-0005-0000-0000-00003D210000}"/>
    <cellStyle name="40% - 강조색3 2 4 2 2" xfId="8177" xr:uid="{00000000-0005-0000-0000-00003E210000}"/>
    <cellStyle name="40% - 강조색3 2 4 3" xfId="8178" xr:uid="{00000000-0005-0000-0000-00003F210000}"/>
    <cellStyle name="40% - 강조색3 2 5" xfId="8179" xr:uid="{00000000-0005-0000-0000-000040210000}"/>
    <cellStyle name="40% - 강조색3 2 5 2" xfId="8180" xr:uid="{00000000-0005-0000-0000-000041210000}"/>
    <cellStyle name="40% - 강조색3 2 5 2 2" xfId="8181" xr:uid="{00000000-0005-0000-0000-000042210000}"/>
    <cellStyle name="40% - 강조색3 2 5 3" xfId="8182" xr:uid="{00000000-0005-0000-0000-000043210000}"/>
    <cellStyle name="40% - 강조색3 2 6" xfId="8183" xr:uid="{00000000-0005-0000-0000-000044210000}"/>
    <cellStyle name="40% - 강조색3 2 6 2" xfId="8184" xr:uid="{00000000-0005-0000-0000-000045210000}"/>
    <cellStyle name="40% - 강조색3 2 7" xfId="8185" xr:uid="{00000000-0005-0000-0000-000046210000}"/>
    <cellStyle name="40% - 강조색3 2 7 2" xfId="8186" xr:uid="{00000000-0005-0000-0000-000047210000}"/>
    <cellStyle name="40% - 강조색3 2 8" xfId="8187" xr:uid="{00000000-0005-0000-0000-000048210000}"/>
    <cellStyle name="40% - 강조색3 2 8 2" xfId="8188" xr:uid="{00000000-0005-0000-0000-000049210000}"/>
    <cellStyle name="40% - 강조색3 2 9" xfId="8189" xr:uid="{00000000-0005-0000-0000-00004A210000}"/>
    <cellStyle name="40% - 강조색3 2 9 2" xfId="8190" xr:uid="{00000000-0005-0000-0000-00004B210000}"/>
    <cellStyle name="40% - 강조색3 20" xfId="35159" xr:uid="{00000000-0005-0000-0000-00004C210000}"/>
    <cellStyle name="40% - 강조색3 21" xfId="35160" xr:uid="{00000000-0005-0000-0000-00004D210000}"/>
    <cellStyle name="40% - 강조색3 22" xfId="35161" xr:uid="{00000000-0005-0000-0000-00004E210000}"/>
    <cellStyle name="40% - 강조색3 23" xfId="35162" xr:uid="{00000000-0005-0000-0000-00004F210000}"/>
    <cellStyle name="40% - 강조색3 24" xfId="35163" xr:uid="{00000000-0005-0000-0000-000050210000}"/>
    <cellStyle name="40% - 강조색3 25" xfId="35164" xr:uid="{00000000-0005-0000-0000-000051210000}"/>
    <cellStyle name="40% - 강조색3 26" xfId="35165" xr:uid="{00000000-0005-0000-0000-000052210000}"/>
    <cellStyle name="40% - 강조색3 27" xfId="35166" xr:uid="{00000000-0005-0000-0000-000053210000}"/>
    <cellStyle name="40% - 강조색3 28" xfId="35167" xr:uid="{00000000-0005-0000-0000-000054210000}"/>
    <cellStyle name="40% - 강조색3 29" xfId="35168" xr:uid="{00000000-0005-0000-0000-000055210000}"/>
    <cellStyle name="40% - 강조색3 3" xfId="8191" xr:uid="{00000000-0005-0000-0000-000056210000}"/>
    <cellStyle name="40% - 강조색3 3 2" xfId="8192" xr:uid="{00000000-0005-0000-0000-000057210000}"/>
    <cellStyle name="40% - 강조색3 3 2 2" xfId="8193" xr:uid="{00000000-0005-0000-0000-000058210000}"/>
    <cellStyle name="40% - 강조색3 3 3" xfId="8194" xr:uid="{00000000-0005-0000-0000-000059210000}"/>
    <cellStyle name="40% - 강조색3 3 3 2" xfId="8195" xr:uid="{00000000-0005-0000-0000-00005A210000}"/>
    <cellStyle name="40% - 강조색3 3 4" xfId="8196" xr:uid="{00000000-0005-0000-0000-00005B210000}"/>
    <cellStyle name="40% - 강조색3 3 5" xfId="8197" xr:uid="{00000000-0005-0000-0000-00005C210000}"/>
    <cellStyle name="40% - 강조색3 30" xfId="35169" xr:uid="{00000000-0005-0000-0000-00005D210000}"/>
    <cellStyle name="40% - 강조색3 31" xfId="35170" xr:uid="{00000000-0005-0000-0000-00005E210000}"/>
    <cellStyle name="40% - 강조색3 32" xfId="35171" xr:uid="{00000000-0005-0000-0000-00005F210000}"/>
    <cellStyle name="40% - 강조색3 33" xfId="35172" xr:uid="{00000000-0005-0000-0000-000060210000}"/>
    <cellStyle name="40% - 강조색3 34" xfId="35173" xr:uid="{00000000-0005-0000-0000-000061210000}"/>
    <cellStyle name="40% - 강조색3 35" xfId="35174" xr:uid="{00000000-0005-0000-0000-000062210000}"/>
    <cellStyle name="40% - 강조색3 36" xfId="35175" xr:uid="{00000000-0005-0000-0000-000063210000}"/>
    <cellStyle name="40% - 강조색3 37" xfId="35176" xr:uid="{00000000-0005-0000-0000-000064210000}"/>
    <cellStyle name="40% - 강조색3 38" xfId="35177" xr:uid="{00000000-0005-0000-0000-000065210000}"/>
    <cellStyle name="40% - 강조색3 39" xfId="35178" xr:uid="{00000000-0005-0000-0000-000066210000}"/>
    <cellStyle name="40% - 강조색3 4" xfId="8198" xr:uid="{00000000-0005-0000-0000-000067210000}"/>
    <cellStyle name="40% - 강조색3 4 2" xfId="8199" xr:uid="{00000000-0005-0000-0000-000068210000}"/>
    <cellStyle name="40% - 강조색3 4 2 2" xfId="8200" xr:uid="{00000000-0005-0000-0000-000069210000}"/>
    <cellStyle name="40% - 강조색3 4 2 2 2" xfId="8201" xr:uid="{00000000-0005-0000-0000-00006A210000}"/>
    <cellStyle name="40% - 강조색3 4 2 3" xfId="8202" xr:uid="{00000000-0005-0000-0000-00006B210000}"/>
    <cellStyle name="40% - 강조색3 4 3" xfId="8203" xr:uid="{00000000-0005-0000-0000-00006C210000}"/>
    <cellStyle name="40% - 강조색3 4 3 2" xfId="8204" xr:uid="{00000000-0005-0000-0000-00006D210000}"/>
    <cellStyle name="40% - 강조색3 4 3 3" xfId="8205" xr:uid="{00000000-0005-0000-0000-00006E210000}"/>
    <cellStyle name="40% - 강조색3 4 4" xfId="8206" xr:uid="{00000000-0005-0000-0000-00006F210000}"/>
    <cellStyle name="40% - 강조색3 4 4 2" xfId="8207" xr:uid="{00000000-0005-0000-0000-000070210000}"/>
    <cellStyle name="40% - 강조색3 4 5" xfId="8208" xr:uid="{00000000-0005-0000-0000-000071210000}"/>
    <cellStyle name="40% - 강조색3 4 5 2" xfId="8209" xr:uid="{00000000-0005-0000-0000-000072210000}"/>
    <cellStyle name="40% - 강조색3 4 6" xfId="8210" xr:uid="{00000000-0005-0000-0000-000073210000}"/>
    <cellStyle name="40% - 강조색3 4 6 2" xfId="8211" xr:uid="{00000000-0005-0000-0000-000074210000}"/>
    <cellStyle name="40% - 강조색3 4 7" xfId="8212" xr:uid="{00000000-0005-0000-0000-000075210000}"/>
    <cellStyle name="40% - 강조색3 40" xfId="35179" xr:uid="{00000000-0005-0000-0000-000076210000}"/>
    <cellStyle name="40% - 강조색3 41" xfId="35180" xr:uid="{00000000-0005-0000-0000-000077210000}"/>
    <cellStyle name="40% - 강조색3 42" xfId="35181" xr:uid="{00000000-0005-0000-0000-000078210000}"/>
    <cellStyle name="40% - 강조색3 43" xfId="35182" xr:uid="{00000000-0005-0000-0000-000079210000}"/>
    <cellStyle name="40% - 강조색3 44" xfId="35183" xr:uid="{00000000-0005-0000-0000-00007A210000}"/>
    <cellStyle name="40% - 강조색3 45" xfId="35184" xr:uid="{00000000-0005-0000-0000-00007B210000}"/>
    <cellStyle name="40% - 강조색3 46" xfId="35185" xr:uid="{00000000-0005-0000-0000-00007C210000}"/>
    <cellStyle name="40% - 강조색3 47" xfId="35186" xr:uid="{00000000-0005-0000-0000-00007D210000}"/>
    <cellStyle name="40% - 강조색3 48" xfId="35187" xr:uid="{00000000-0005-0000-0000-00007E210000}"/>
    <cellStyle name="40% - 강조색3 49" xfId="35188" xr:uid="{00000000-0005-0000-0000-00007F210000}"/>
    <cellStyle name="40% - 강조색3 5" xfId="8213" xr:uid="{00000000-0005-0000-0000-000080210000}"/>
    <cellStyle name="40% - 강조색3 5 2" xfId="8214" xr:uid="{00000000-0005-0000-0000-000081210000}"/>
    <cellStyle name="40% - 강조색3 5 2 2" xfId="8215" xr:uid="{00000000-0005-0000-0000-000082210000}"/>
    <cellStyle name="40% - 강조색3 5 2 2 2" xfId="8216" xr:uid="{00000000-0005-0000-0000-000083210000}"/>
    <cellStyle name="40% - 강조색3 5 2 3" xfId="8217" xr:uid="{00000000-0005-0000-0000-000084210000}"/>
    <cellStyle name="40% - 강조색3 5 3" xfId="8218" xr:uid="{00000000-0005-0000-0000-000085210000}"/>
    <cellStyle name="40% - 강조색3 5 3 2" xfId="8219" xr:uid="{00000000-0005-0000-0000-000086210000}"/>
    <cellStyle name="40% - 강조색3 5 3 3" xfId="8220" xr:uid="{00000000-0005-0000-0000-000087210000}"/>
    <cellStyle name="40% - 강조색3 5 4" xfId="8221" xr:uid="{00000000-0005-0000-0000-000088210000}"/>
    <cellStyle name="40% - 강조색3 5 4 2" xfId="8222" xr:uid="{00000000-0005-0000-0000-000089210000}"/>
    <cellStyle name="40% - 강조색3 5 5" xfId="8223" xr:uid="{00000000-0005-0000-0000-00008A210000}"/>
    <cellStyle name="40% - 강조색3 5 5 2" xfId="8224" xr:uid="{00000000-0005-0000-0000-00008B210000}"/>
    <cellStyle name="40% - 강조색3 5 6" xfId="8225" xr:uid="{00000000-0005-0000-0000-00008C210000}"/>
    <cellStyle name="40% - 강조색3 50" xfId="35189" xr:uid="{00000000-0005-0000-0000-00008D210000}"/>
    <cellStyle name="40% - 강조색3 6" xfId="8226" xr:uid="{00000000-0005-0000-0000-00008E210000}"/>
    <cellStyle name="40% - 강조색3 6 2" xfId="8227" xr:uid="{00000000-0005-0000-0000-00008F210000}"/>
    <cellStyle name="40% - 강조색3 6 2 2" xfId="8228" xr:uid="{00000000-0005-0000-0000-000090210000}"/>
    <cellStyle name="40% - 강조색3 6 3" xfId="8229" xr:uid="{00000000-0005-0000-0000-000091210000}"/>
    <cellStyle name="40% - 강조색3 6 3 2" xfId="8230" xr:uid="{00000000-0005-0000-0000-000092210000}"/>
    <cellStyle name="40% - 강조색3 6 4" xfId="8231" xr:uid="{00000000-0005-0000-0000-000093210000}"/>
    <cellStyle name="40% - 강조색3 6 5" xfId="8232" xr:uid="{00000000-0005-0000-0000-000094210000}"/>
    <cellStyle name="40% - 강조색3 6 6" xfId="8233" xr:uid="{00000000-0005-0000-0000-000095210000}"/>
    <cellStyle name="40% - 강조색3 7" xfId="8234" xr:uid="{00000000-0005-0000-0000-000096210000}"/>
    <cellStyle name="40% - 강조색3 7 2" xfId="8235" xr:uid="{00000000-0005-0000-0000-000097210000}"/>
    <cellStyle name="40% - 강조색3 7 2 2" xfId="8236" xr:uid="{00000000-0005-0000-0000-000098210000}"/>
    <cellStyle name="40% - 강조색3 7 3" xfId="8237" xr:uid="{00000000-0005-0000-0000-000099210000}"/>
    <cellStyle name="40% - 강조색3 8" xfId="8238" xr:uid="{00000000-0005-0000-0000-00009A210000}"/>
    <cellStyle name="40% - 강조색3 8 2" xfId="8239" xr:uid="{00000000-0005-0000-0000-00009B210000}"/>
    <cellStyle name="40% - 강조색3 9" xfId="8240" xr:uid="{00000000-0005-0000-0000-00009C210000}"/>
    <cellStyle name="40% - 강조색3 9 2" xfId="8241" xr:uid="{00000000-0005-0000-0000-00009D210000}"/>
    <cellStyle name="40% - 강조색4 10" xfId="8242" xr:uid="{00000000-0005-0000-0000-00009E210000}"/>
    <cellStyle name="40% - 강조색4 10 2" xfId="8243" xr:uid="{00000000-0005-0000-0000-00009F210000}"/>
    <cellStyle name="40% - 강조색4 10 2 2" xfId="8244" xr:uid="{00000000-0005-0000-0000-0000A0210000}"/>
    <cellStyle name="40% - 강조색4 10 3" xfId="8245" xr:uid="{00000000-0005-0000-0000-0000A1210000}"/>
    <cellStyle name="40% - 강조색4 11" xfId="8246" xr:uid="{00000000-0005-0000-0000-0000A2210000}"/>
    <cellStyle name="40% - 강조색4 11 2" xfId="8247" xr:uid="{00000000-0005-0000-0000-0000A3210000}"/>
    <cellStyle name="40% - 강조색4 12" xfId="8248" xr:uid="{00000000-0005-0000-0000-0000A4210000}"/>
    <cellStyle name="40% - 강조색4 12 2" xfId="8249" xr:uid="{00000000-0005-0000-0000-0000A5210000}"/>
    <cellStyle name="40% - 강조색4 13" xfId="8250" xr:uid="{00000000-0005-0000-0000-0000A6210000}"/>
    <cellStyle name="40% - 강조색4 13 2" xfId="8251" xr:uid="{00000000-0005-0000-0000-0000A7210000}"/>
    <cellStyle name="40% - 강조색4 14" xfId="35190" xr:uid="{00000000-0005-0000-0000-0000A8210000}"/>
    <cellStyle name="40% - 강조색4 15" xfId="35191" xr:uid="{00000000-0005-0000-0000-0000A9210000}"/>
    <cellStyle name="40% - 강조색4 16" xfId="35192" xr:uid="{00000000-0005-0000-0000-0000AA210000}"/>
    <cellStyle name="40% - 강조색4 17" xfId="35193" xr:uid="{00000000-0005-0000-0000-0000AB210000}"/>
    <cellStyle name="40% - 강조색4 18" xfId="35194" xr:uid="{00000000-0005-0000-0000-0000AC210000}"/>
    <cellStyle name="40% - 강조색4 19" xfId="35195" xr:uid="{00000000-0005-0000-0000-0000AD210000}"/>
    <cellStyle name="40% - 강조색4 2" xfId="8252" xr:uid="{00000000-0005-0000-0000-0000AE210000}"/>
    <cellStyle name="40% - 강조색4 2 10" xfId="8253" xr:uid="{00000000-0005-0000-0000-0000AF210000}"/>
    <cellStyle name="40% - 강조색4 2 10 2" xfId="8254" xr:uid="{00000000-0005-0000-0000-0000B0210000}"/>
    <cellStyle name="40% - 강조색4 2 11" xfId="8255" xr:uid="{00000000-0005-0000-0000-0000B1210000}"/>
    <cellStyle name="40% - 강조색4 2 11 2" xfId="8256" xr:uid="{00000000-0005-0000-0000-0000B2210000}"/>
    <cellStyle name="40% - 강조색4 2 12" xfId="8257" xr:uid="{00000000-0005-0000-0000-0000B3210000}"/>
    <cellStyle name="40% - 강조색4 2 13" xfId="8258" xr:uid="{00000000-0005-0000-0000-0000B4210000}"/>
    <cellStyle name="40% - 강조색4 2 14" xfId="8259" xr:uid="{00000000-0005-0000-0000-0000B5210000}"/>
    <cellStyle name="40% - 강조색4 2 2" xfId="8260" xr:uid="{00000000-0005-0000-0000-0000B6210000}"/>
    <cellStyle name="40% - 강조색4 2 2 2" xfId="8261" xr:uid="{00000000-0005-0000-0000-0000B7210000}"/>
    <cellStyle name="40% - 강조색4 2 2 2 2" xfId="8262" xr:uid="{00000000-0005-0000-0000-0000B8210000}"/>
    <cellStyle name="40% - 강조색4 2 2 3" xfId="8263" xr:uid="{00000000-0005-0000-0000-0000B9210000}"/>
    <cellStyle name="40% - 강조색4 2 2 3 2" xfId="8264" xr:uid="{00000000-0005-0000-0000-0000BA210000}"/>
    <cellStyle name="40% - 강조색4 2 2 4" xfId="8265" xr:uid="{00000000-0005-0000-0000-0000BB210000}"/>
    <cellStyle name="40% - 강조색4 2 3" xfId="8266" xr:uid="{00000000-0005-0000-0000-0000BC210000}"/>
    <cellStyle name="40% - 강조색4 2 3 2" xfId="8267" xr:uid="{00000000-0005-0000-0000-0000BD210000}"/>
    <cellStyle name="40% - 강조색4 2 3 2 2" xfId="8268" xr:uid="{00000000-0005-0000-0000-0000BE210000}"/>
    <cellStyle name="40% - 강조색4 2 3 3" xfId="8269" xr:uid="{00000000-0005-0000-0000-0000BF210000}"/>
    <cellStyle name="40% - 강조색4 2 3 3 2" xfId="8270" xr:uid="{00000000-0005-0000-0000-0000C0210000}"/>
    <cellStyle name="40% - 강조색4 2 3 4" xfId="8271" xr:uid="{00000000-0005-0000-0000-0000C1210000}"/>
    <cellStyle name="40% - 강조색4 2 4" xfId="8272" xr:uid="{00000000-0005-0000-0000-0000C2210000}"/>
    <cellStyle name="40% - 강조색4 2 4 2" xfId="8273" xr:uid="{00000000-0005-0000-0000-0000C3210000}"/>
    <cellStyle name="40% - 강조색4 2 4 2 2" xfId="8274" xr:uid="{00000000-0005-0000-0000-0000C4210000}"/>
    <cellStyle name="40% - 강조색4 2 4 3" xfId="8275" xr:uid="{00000000-0005-0000-0000-0000C5210000}"/>
    <cellStyle name="40% - 강조색4 2 5" xfId="8276" xr:uid="{00000000-0005-0000-0000-0000C6210000}"/>
    <cellStyle name="40% - 강조색4 2 5 2" xfId="8277" xr:uid="{00000000-0005-0000-0000-0000C7210000}"/>
    <cellStyle name="40% - 강조색4 2 5 2 2" xfId="8278" xr:uid="{00000000-0005-0000-0000-0000C8210000}"/>
    <cellStyle name="40% - 강조색4 2 5 3" xfId="8279" xr:uid="{00000000-0005-0000-0000-0000C9210000}"/>
    <cellStyle name="40% - 강조색4 2 6" xfId="8280" xr:uid="{00000000-0005-0000-0000-0000CA210000}"/>
    <cellStyle name="40% - 강조색4 2 6 2" xfId="8281" xr:uid="{00000000-0005-0000-0000-0000CB210000}"/>
    <cellStyle name="40% - 강조색4 2 7" xfId="8282" xr:uid="{00000000-0005-0000-0000-0000CC210000}"/>
    <cellStyle name="40% - 강조색4 2 7 2" xfId="8283" xr:uid="{00000000-0005-0000-0000-0000CD210000}"/>
    <cellStyle name="40% - 강조색4 2 8" xfId="8284" xr:uid="{00000000-0005-0000-0000-0000CE210000}"/>
    <cellStyle name="40% - 강조색4 2 8 2" xfId="8285" xr:uid="{00000000-0005-0000-0000-0000CF210000}"/>
    <cellStyle name="40% - 강조색4 2 9" xfId="8286" xr:uid="{00000000-0005-0000-0000-0000D0210000}"/>
    <cellStyle name="40% - 강조색4 2 9 2" xfId="8287" xr:uid="{00000000-0005-0000-0000-0000D1210000}"/>
    <cellStyle name="40% - 강조색4 20" xfId="35196" xr:uid="{00000000-0005-0000-0000-0000D2210000}"/>
    <cellStyle name="40% - 강조색4 21" xfId="35197" xr:uid="{00000000-0005-0000-0000-0000D3210000}"/>
    <cellStyle name="40% - 강조색4 22" xfId="35198" xr:uid="{00000000-0005-0000-0000-0000D4210000}"/>
    <cellStyle name="40% - 강조색4 23" xfId="35199" xr:uid="{00000000-0005-0000-0000-0000D5210000}"/>
    <cellStyle name="40% - 강조색4 24" xfId="35200" xr:uid="{00000000-0005-0000-0000-0000D6210000}"/>
    <cellStyle name="40% - 강조색4 25" xfId="35201" xr:uid="{00000000-0005-0000-0000-0000D7210000}"/>
    <cellStyle name="40% - 강조색4 26" xfId="35202" xr:uid="{00000000-0005-0000-0000-0000D8210000}"/>
    <cellStyle name="40% - 강조색4 27" xfId="35203" xr:uid="{00000000-0005-0000-0000-0000D9210000}"/>
    <cellStyle name="40% - 강조색4 28" xfId="35204" xr:uid="{00000000-0005-0000-0000-0000DA210000}"/>
    <cellStyle name="40% - 강조색4 29" xfId="35205" xr:uid="{00000000-0005-0000-0000-0000DB210000}"/>
    <cellStyle name="40% - 강조색4 3" xfId="8288" xr:uid="{00000000-0005-0000-0000-0000DC210000}"/>
    <cellStyle name="40% - 강조색4 3 2" xfId="8289" xr:uid="{00000000-0005-0000-0000-0000DD210000}"/>
    <cellStyle name="40% - 강조색4 3 2 2" xfId="8290" xr:uid="{00000000-0005-0000-0000-0000DE210000}"/>
    <cellStyle name="40% - 강조색4 3 3" xfId="8291" xr:uid="{00000000-0005-0000-0000-0000DF210000}"/>
    <cellStyle name="40% - 강조색4 3 3 2" xfId="8292" xr:uid="{00000000-0005-0000-0000-0000E0210000}"/>
    <cellStyle name="40% - 강조색4 3 4" xfId="8293" xr:uid="{00000000-0005-0000-0000-0000E1210000}"/>
    <cellStyle name="40% - 강조색4 3 5" xfId="8294" xr:uid="{00000000-0005-0000-0000-0000E2210000}"/>
    <cellStyle name="40% - 강조색4 30" xfId="35206" xr:uid="{00000000-0005-0000-0000-0000E3210000}"/>
    <cellStyle name="40% - 강조색4 31" xfId="35207" xr:uid="{00000000-0005-0000-0000-0000E4210000}"/>
    <cellStyle name="40% - 강조색4 32" xfId="35208" xr:uid="{00000000-0005-0000-0000-0000E5210000}"/>
    <cellStyle name="40% - 강조색4 33" xfId="35209" xr:uid="{00000000-0005-0000-0000-0000E6210000}"/>
    <cellStyle name="40% - 강조색4 34" xfId="35210" xr:uid="{00000000-0005-0000-0000-0000E7210000}"/>
    <cellStyle name="40% - 강조색4 35" xfId="35211" xr:uid="{00000000-0005-0000-0000-0000E8210000}"/>
    <cellStyle name="40% - 강조색4 36" xfId="35212" xr:uid="{00000000-0005-0000-0000-0000E9210000}"/>
    <cellStyle name="40% - 강조색4 37" xfId="35213" xr:uid="{00000000-0005-0000-0000-0000EA210000}"/>
    <cellStyle name="40% - 강조색4 38" xfId="35214" xr:uid="{00000000-0005-0000-0000-0000EB210000}"/>
    <cellStyle name="40% - 강조색4 39" xfId="35215" xr:uid="{00000000-0005-0000-0000-0000EC210000}"/>
    <cellStyle name="40% - 강조색4 4" xfId="8295" xr:uid="{00000000-0005-0000-0000-0000ED210000}"/>
    <cellStyle name="40% - 강조색4 4 2" xfId="8296" xr:uid="{00000000-0005-0000-0000-0000EE210000}"/>
    <cellStyle name="40% - 강조색4 4 2 2" xfId="8297" xr:uid="{00000000-0005-0000-0000-0000EF210000}"/>
    <cellStyle name="40% - 강조색4 4 2 2 2" xfId="8298" xr:uid="{00000000-0005-0000-0000-0000F0210000}"/>
    <cellStyle name="40% - 강조색4 4 2 3" xfId="8299" xr:uid="{00000000-0005-0000-0000-0000F1210000}"/>
    <cellStyle name="40% - 강조색4 4 3" xfId="8300" xr:uid="{00000000-0005-0000-0000-0000F2210000}"/>
    <cellStyle name="40% - 강조색4 4 3 2" xfId="8301" xr:uid="{00000000-0005-0000-0000-0000F3210000}"/>
    <cellStyle name="40% - 강조색4 4 3 3" xfId="8302" xr:uid="{00000000-0005-0000-0000-0000F4210000}"/>
    <cellStyle name="40% - 강조색4 4 4" xfId="8303" xr:uid="{00000000-0005-0000-0000-0000F5210000}"/>
    <cellStyle name="40% - 강조색4 4 4 2" xfId="8304" xr:uid="{00000000-0005-0000-0000-0000F6210000}"/>
    <cellStyle name="40% - 강조색4 4 5" xfId="8305" xr:uid="{00000000-0005-0000-0000-0000F7210000}"/>
    <cellStyle name="40% - 강조색4 4 5 2" xfId="8306" xr:uid="{00000000-0005-0000-0000-0000F8210000}"/>
    <cellStyle name="40% - 강조색4 4 6" xfId="8307" xr:uid="{00000000-0005-0000-0000-0000F9210000}"/>
    <cellStyle name="40% - 강조색4 4 6 2" xfId="8308" xr:uid="{00000000-0005-0000-0000-0000FA210000}"/>
    <cellStyle name="40% - 강조색4 4 7" xfId="8309" xr:uid="{00000000-0005-0000-0000-0000FB210000}"/>
    <cellStyle name="40% - 강조색4 40" xfId="35216" xr:uid="{00000000-0005-0000-0000-0000FC210000}"/>
    <cellStyle name="40% - 강조색4 41" xfId="35217" xr:uid="{00000000-0005-0000-0000-0000FD210000}"/>
    <cellStyle name="40% - 강조색4 42" xfId="35218" xr:uid="{00000000-0005-0000-0000-0000FE210000}"/>
    <cellStyle name="40% - 강조색4 43" xfId="35219" xr:uid="{00000000-0005-0000-0000-0000FF210000}"/>
    <cellStyle name="40% - 강조색4 44" xfId="35220" xr:uid="{00000000-0005-0000-0000-000000220000}"/>
    <cellStyle name="40% - 강조색4 45" xfId="35221" xr:uid="{00000000-0005-0000-0000-000001220000}"/>
    <cellStyle name="40% - 강조색4 46" xfId="35222" xr:uid="{00000000-0005-0000-0000-000002220000}"/>
    <cellStyle name="40% - 강조색4 47" xfId="35223" xr:uid="{00000000-0005-0000-0000-000003220000}"/>
    <cellStyle name="40% - 강조색4 48" xfId="35224" xr:uid="{00000000-0005-0000-0000-000004220000}"/>
    <cellStyle name="40% - 강조색4 49" xfId="35225" xr:uid="{00000000-0005-0000-0000-000005220000}"/>
    <cellStyle name="40% - 강조색4 5" xfId="8310" xr:uid="{00000000-0005-0000-0000-000006220000}"/>
    <cellStyle name="40% - 강조색4 5 2" xfId="8311" xr:uid="{00000000-0005-0000-0000-000007220000}"/>
    <cellStyle name="40% - 강조색4 5 2 2" xfId="8312" xr:uid="{00000000-0005-0000-0000-000008220000}"/>
    <cellStyle name="40% - 강조색4 5 2 2 2" xfId="8313" xr:uid="{00000000-0005-0000-0000-000009220000}"/>
    <cellStyle name="40% - 강조색4 5 2 3" xfId="8314" xr:uid="{00000000-0005-0000-0000-00000A220000}"/>
    <cellStyle name="40% - 강조색4 5 3" xfId="8315" xr:uid="{00000000-0005-0000-0000-00000B220000}"/>
    <cellStyle name="40% - 강조색4 5 3 2" xfId="8316" xr:uid="{00000000-0005-0000-0000-00000C220000}"/>
    <cellStyle name="40% - 강조색4 5 3 3" xfId="8317" xr:uid="{00000000-0005-0000-0000-00000D220000}"/>
    <cellStyle name="40% - 강조색4 5 4" xfId="8318" xr:uid="{00000000-0005-0000-0000-00000E220000}"/>
    <cellStyle name="40% - 강조색4 5 4 2" xfId="8319" xr:uid="{00000000-0005-0000-0000-00000F220000}"/>
    <cellStyle name="40% - 강조색4 5 5" xfId="8320" xr:uid="{00000000-0005-0000-0000-000010220000}"/>
    <cellStyle name="40% - 강조색4 5 5 2" xfId="8321" xr:uid="{00000000-0005-0000-0000-000011220000}"/>
    <cellStyle name="40% - 강조색4 5 6" xfId="8322" xr:uid="{00000000-0005-0000-0000-000012220000}"/>
    <cellStyle name="40% - 강조색4 50" xfId="35226" xr:uid="{00000000-0005-0000-0000-000013220000}"/>
    <cellStyle name="40% - 강조색4 6" xfId="8323" xr:uid="{00000000-0005-0000-0000-000014220000}"/>
    <cellStyle name="40% - 강조색4 6 2" xfId="8324" xr:uid="{00000000-0005-0000-0000-000015220000}"/>
    <cellStyle name="40% - 강조색4 6 2 2" xfId="8325" xr:uid="{00000000-0005-0000-0000-000016220000}"/>
    <cellStyle name="40% - 강조색4 6 3" xfId="8326" xr:uid="{00000000-0005-0000-0000-000017220000}"/>
    <cellStyle name="40% - 강조색4 6 3 2" xfId="8327" xr:uid="{00000000-0005-0000-0000-000018220000}"/>
    <cellStyle name="40% - 강조색4 6 4" xfId="8328" xr:uid="{00000000-0005-0000-0000-000019220000}"/>
    <cellStyle name="40% - 강조색4 6 5" xfId="8329" xr:uid="{00000000-0005-0000-0000-00001A220000}"/>
    <cellStyle name="40% - 강조색4 6 6" xfId="8330" xr:uid="{00000000-0005-0000-0000-00001B220000}"/>
    <cellStyle name="40% - 강조색4 7" xfId="8331" xr:uid="{00000000-0005-0000-0000-00001C220000}"/>
    <cellStyle name="40% - 강조색4 7 2" xfId="8332" xr:uid="{00000000-0005-0000-0000-00001D220000}"/>
    <cellStyle name="40% - 강조색4 7 2 2" xfId="8333" xr:uid="{00000000-0005-0000-0000-00001E220000}"/>
    <cellStyle name="40% - 강조색4 7 3" xfId="8334" xr:uid="{00000000-0005-0000-0000-00001F220000}"/>
    <cellStyle name="40% - 강조색4 8" xfId="8335" xr:uid="{00000000-0005-0000-0000-000020220000}"/>
    <cellStyle name="40% - 강조색4 8 2" xfId="8336" xr:uid="{00000000-0005-0000-0000-000021220000}"/>
    <cellStyle name="40% - 강조색4 9" xfId="8337" xr:uid="{00000000-0005-0000-0000-000022220000}"/>
    <cellStyle name="40% - 강조색4 9 2" xfId="8338" xr:uid="{00000000-0005-0000-0000-000023220000}"/>
    <cellStyle name="40% - 강조색5 10" xfId="8339" xr:uid="{00000000-0005-0000-0000-000024220000}"/>
    <cellStyle name="40% - 강조색5 10 2" xfId="8340" xr:uid="{00000000-0005-0000-0000-000025220000}"/>
    <cellStyle name="40% - 강조색5 10 2 2" xfId="8341" xr:uid="{00000000-0005-0000-0000-000026220000}"/>
    <cellStyle name="40% - 강조색5 10 3" xfId="8342" xr:uid="{00000000-0005-0000-0000-000027220000}"/>
    <cellStyle name="40% - 강조색5 11" xfId="8343" xr:uid="{00000000-0005-0000-0000-000028220000}"/>
    <cellStyle name="40% - 강조색5 11 2" xfId="8344" xr:uid="{00000000-0005-0000-0000-000029220000}"/>
    <cellStyle name="40% - 강조색5 12" xfId="8345" xr:uid="{00000000-0005-0000-0000-00002A220000}"/>
    <cellStyle name="40% - 강조색5 12 2" xfId="8346" xr:uid="{00000000-0005-0000-0000-00002B220000}"/>
    <cellStyle name="40% - 강조색5 13" xfId="8347" xr:uid="{00000000-0005-0000-0000-00002C220000}"/>
    <cellStyle name="40% - 강조색5 13 2" xfId="8348" xr:uid="{00000000-0005-0000-0000-00002D220000}"/>
    <cellStyle name="40% - 강조색5 14" xfId="35227" xr:uid="{00000000-0005-0000-0000-00002E220000}"/>
    <cellStyle name="40% - 강조색5 15" xfId="35228" xr:uid="{00000000-0005-0000-0000-00002F220000}"/>
    <cellStyle name="40% - 강조색5 16" xfId="35229" xr:uid="{00000000-0005-0000-0000-000030220000}"/>
    <cellStyle name="40% - 강조색5 17" xfId="35230" xr:uid="{00000000-0005-0000-0000-000031220000}"/>
    <cellStyle name="40% - 강조색5 18" xfId="35231" xr:uid="{00000000-0005-0000-0000-000032220000}"/>
    <cellStyle name="40% - 강조색5 19" xfId="35232" xr:uid="{00000000-0005-0000-0000-000033220000}"/>
    <cellStyle name="40% - 강조색5 2" xfId="8349" xr:uid="{00000000-0005-0000-0000-000034220000}"/>
    <cellStyle name="40% - 강조색5 2 10" xfId="8350" xr:uid="{00000000-0005-0000-0000-000035220000}"/>
    <cellStyle name="40% - 강조색5 2 10 2" xfId="8351" xr:uid="{00000000-0005-0000-0000-000036220000}"/>
    <cellStyle name="40% - 강조색5 2 11" xfId="8352" xr:uid="{00000000-0005-0000-0000-000037220000}"/>
    <cellStyle name="40% - 강조색5 2 11 2" xfId="8353" xr:uid="{00000000-0005-0000-0000-000038220000}"/>
    <cellStyle name="40% - 강조색5 2 12" xfId="8354" xr:uid="{00000000-0005-0000-0000-000039220000}"/>
    <cellStyle name="40% - 강조색5 2 13" xfId="8355" xr:uid="{00000000-0005-0000-0000-00003A220000}"/>
    <cellStyle name="40% - 강조색5 2 14" xfId="8356" xr:uid="{00000000-0005-0000-0000-00003B220000}"/>
    <cellStyle name="40% - 강조색5 2 2" xfId="8357" xr:uid="{00000000-0005-0000-0000-00003C220000}"/>
    <cellStyle name="40% - 강조색5 2 2 2" xfId="8358" xr:uid="{00000000-0005-0000-0000-00003D220000}"/>
    <cellStyle name="40% - 강조색5 2 2 2 2" xfId="8359" xr:uid="{00000000-0005-0000-0000-00003E220000}"/>
    <cellStyle name="40% - 강조색5 2 2 3" xfId="8360" xr:uid="{00000000-0005-0000-0000-00003F220000}"/>
    <cellStyle name="40% - 강조색5 2 2 3 2" xfId="8361" xr:uid="{00000000-0005-0000-0000-000040220000}"/>
    <cellStyle name="40% - 강조색5 2 2 4" xfId="8362" xr:uid="{00000000-0005-0000-0000-000041220000}"/>
    <cellStyle name="40% - 강조색5 2 3" xfId="8363" xr:uid="{00000000-0005-0000-0000-000042220000}"/>
    <cellStyle name="40% - 강조색5 2 3 2" xfId="8364" xr:uid="{00000000-0005-0000-0000-000043220000}"/>
    <cellStyle name="40% - 강조색5 2 3 2 2" xfId="8365" xr:uid="{00000000-0005-0000-0000-000044220000}"/>
    <cellStyle name="40% - 강조색5 2 3 3" xfId="8366" xr:uid="{00000000-0005-0000-0000-000045220000}"/>
    <cellStyle name="40% - 강조색5 2 3 3 2" xfId="8367" xr:uid="{00000000-0005-0000-0000-000046220000}"/>
    <cellStyle name="40% - 강조색5 2 3 4" xfId="8368" xr:uid="{00000000-0005-0000-0000-000047220000}"/>
    <cellStyle name="40% - 강조색5 2 4" xfId="8369" xr:uid="{00000000-0005-0000-0000-000048220000}"/>
    <cellStyle name="40% - 강조색5 2 4 2" xfId="8370" xr:uid="{00000000-0005-0000-0000-000049220000}"/>
    <cellStyle name="40% - 강조색5 2 4 2 2" xfId="8371" xr:uid="{00000000-0005-0000-0000-00004A220000}"/>
    <cellStyle name="40% - 강조색5 2 4 3" xfId="8372" xr:uid="{00000000-0005-0000-0000-00004B220000}"/>
    <cellStyle name="40% - 강조색5 2 5" xfId="8373" xr:uid="{00000000-0005-0000-0000-00004C220000}"/>
    <cellStyle name="40% - 강조색5 2 5 2" xfId="8374" xr:uid="{00000000-0005-0000-0000-00004D220000}"/>
    <cellStyle name="40% - 강조색5 2 5 2 2" xfId="8375" xr:uid="{00000000-0005-0000-0000-00004E220000}"/>
    <cellStyle name="40% - 강조색5 2 5 3" xfId="8376" xr:uid="{00000000-0005-0000-0000-00004F220000}"/>
    <cellStyle name="40% - 강조색5 2 6" xfId="8377" xr:uid="{00000000-0005-0000-0000-000050220000}"/>
    <cellStyle name="40% - 강조색5 2 6 2" xfId="8378" xr:uid="{00000000-0005-0000-0000-000051220000}"/>
    <cellStyle name="40% - 강조색5 2 7" xfId="8379" xr:uid="{00000000-0005-0000-0000-000052220000}"/>
    <cellStyle name="40% - 강조색5 2 7 2" xfId="8380" xr:uid="{00000000-0005-0000-0000-000053220000}"/>
    <cellStyle name="40% - 강조색5 2 8" xfId="8381" xr:uid="{00000000-0005-0000-0000-000054220000}"/>
    <cellStyle name="40% - 강조색5 2 8 2" xfId="8382" xr:uid="{00000000-0005-0000-0000-000055220000}"/>
    <cellStyle name="40% - 강조색5 2 9" xfId="8383" xr:uid="{00000000-0005-0000-0000-000056220000}"/>
    <cellStyle name="40% - 강조색5 2 9 2" xfId="8384" xr:uid="{00000000-0005-0000-0000-000057220000}"/>
    <cellStyle name="40% - 강조색5 20" xfId="35233" xr:uid="{00000000-0005-0000-0000-000058220000}"/>
    <cellStyle name="40% - 강조색5 21" xfId="35234" xr:uid="{00000000-0005-0000-0000-000059220000}"/>
    <cellStyle name="40% - 강조색5 22" xfId="35235" xr:uid="{00000000-0005-0000-0000-00005A220000}"/>
    <cellStyle name="40% - 강조색5 23" xfId="35236" xr:uid="{00000000-0005-0000-0000-00005B220000}"/>
    <cellStyle name="40% - 강조색5 24" xfId="35237" xr:uid="{00000000-0005-0000-0000-00005C220000}"/>
    <cellStyle name="40% - 강조색5 25" xfId="35238" xr:uid="{00000000-0005-0000-0000-00005D220000}"/>
    <cellStyle name="40% - 강조색5 26" xfId="35239" xr:uid="{00000000-0005-0000-0000-00005E220000}"/>
    <cellStyle name="40% - 강조색5 27" xfId="35240" xr:uid="{00000000-0005-0000-0000-00005F220000}"/>
    <cellStyle name="40% - 강조색5 28" xfId="35241" xr:uid="{00000000-0005-0000-0000-000060220000}"/>
    <cellStyle name="40% - 강조색5 29" xfId="35242" xr:uid="{00000000-0005-0000-0000-000061220000}"/>
    <cellStyle name="40% - 강조색5 3" xfId="8385" xr:uid="{00000000-0005-0000-0000-000062220000}"/>
    <cellStyle name="40% - 강조색5 3 2" xfId="8386" xr:uid="{00000000-0005-0000-0000-000063220000}"/>
    <cellStyle name="40% - 강조색5 3 2 2" xfId="8387" xr:uid="{00000000-0005-0000-0000-000064220000}"/>
    <cellStyle name="40% - 강조색5 3 3" xfId="8388" xr:uid="{00000000-0005-0000-0000-000065220000}"/>
    <cellStyle name="40% - 강조색5 3 3 2" xfId="8389" xr:uid="{00000000-0005-0000-0000-000066220000}"/>
    <cellStyle name="40% - 강조색5 3 4" xfId="8390" xr:uid="{00000000-0005-0000-0000-000067220000}"/>
    <cellStyle name="40% - 강조색5 3 5" xfId="8391" xr:uid="{00000000-0005-0000-0000-000068220000}"/>
    <cellStyle name="40% - 강조색5 30" xfId="35243" xr:uid="{00000000-0005-0000-0000-000069220000}"/>
    <cellStyle name="40% - 강조색5 31" xfId="35244" xr:uid="{00000000-0005-0000-0000-00006A220000}"/>
    <cellStyle name="40% - 강조색5 32" xfId="35245" xr:uid="{00000000-0005-0000-0000-00006B220000}"/>
    <cellStyle name="40% - 강조색5 33" xfId="35246" xr:uid="{00000000-0005-0000-0000-00006C220000}"/>
    <cellStyle name="40% - 강조색5 34" xfId="35247" xr:uid="{00000000-0005-0000-0000-00006D220000}"/>
    <cellStyle name="40% - 강조색5 35" xfId="35248" xr:uid="{00000000-0005-0000-0000-00006E220000}"/>
    <cellStyle name="40% - 강조색5 36" xfId="35249" xr:uid="{00000000-0005-0000-0000-00006F220000}"/>
    <cellStyle name="40% - 강조색5 37" xfId="35250" xr:uid="{00000000-0005-0000-0000-000070220000}"/>
    <cellStyle name="40% - 강조색5 38" xfId="35251" xr:uid="{00000000-0005-0000-0000-000071220000}"/>
    <cellStyle name="40% - 강조색5 39" xfId="35252" xr:uid="{00000000-0005-0000-0000-000072220000}"/>
    <cellStyle name="40% - 강조색5 4" xfId="8392" xr:uid="{00000000-0005-0000-0000-000073220000}"/>
    <cellStyle name="40% - 강조색5 4 2" xfId="8393" xr:uid="{00000000-0005-0000-0000-000074220000}"/>
    <cellStyle name="40% - 강조색5 4 2 2" xfId="8394" xr:uid="{00000000-0005-0000-0000-000075220000}"/>
    <cellStyle name="40% - 강조색5 4 2 2 2" xfId="8395" xr:uid="{00000000-0005-0000-0000-000076220000}"/>
    <cellStyle name="40% - 강조색5 4 2 3" xfId="8396" xr:uid="{00000000-0005-0000-0000-000077220000}"/>
    <cellStyle name="40% - 강조색5 4 3" xfId="8397" xr:uid="{00000000-0005-0000-0000-000078220000}"/>
    <cellStyle name="40% - 강조색5 4 3 2" xfId="8398" xr:uid="{00000000-0005-0000-0000-000079220000}"/>
    <cellStyle name="40% - 강조색5 4 3 3" xfId="8399" xr:uid="{00000000-0005-0000-0000-00007A220000}"/>
    <cellStyle name="40% - 강조색5 4 4" xfId="8400" xr:uid="{00000000-0005-0000-0000-00007B220000}"/>
    <cellStyle name="40% - 강조색5 4 4 2" xfId="8401" xr:uid="{00000000-0005-0000-0000-00007C220000}"/>
    <cellStyle name="40% - 강조색5 4 5" xfId="8402" xr:uid="{00000000-0005-0000-0000-00007D220000}"/>
    <cellStyle name="40% - 강조색5 4 5 2" xfId="8403" xr:uid="{00000000-0005-0000-0000-00007E220000}"/>
    <cellStyle name="40% - 강조색5 4 6" xfId="8404" xr:uid="{00000000-0005-0000-0000-00007F220000}"/>
    <cellStyle name="40% - 강조색5 4 6 2" xfId="8405" xr:uid="{00000000-0005-0000-0000-000080220000}"/>
    <cellStyle name="40% - 강조색5 4 7" xfId="8406" xr:uid="{00000000-0005-0000-0000-000081220000}"/>
    <cellStyle name="40% - 강조색5 40" xfId="35253" xr:uid="{00000000-0005-0000-0000-000082220000}"/>
    <cellStyle name="40% - 강조색5 41" xfId="35254" xr:uid="{00000000-0005-0000-0000-000083220000}"/>
    <cellStyle name="40% - 강조색5 42" xfId="35255" xr:uid="{00000000-0005-0000-0000-000084220000}"/>
    <cellStyle name="40% - 강조색5 43" xfId="35256" xr:uid="{00000000-0005-0000-0000-000085220000}"/>
    <cellStyle name="40% - 강조색5 44" xfId="35257" xr:uid="{00000000-0005-0000-0000-000086220000}"/>
    <cellStyle name="40% - 강조색5 45" xfId="35258" xr:uid="{00000000-0005-0000-0000-000087220000}"/>
    <cellStyle name="40% - 강조색5 46" xfId="35259" xr:uid="{00000000-0005-0000-0000-000088220000}"/>
    <cellStyle name="40% - 강조색5 47" xfId="35260" xr:uid="{00000000-0005-0000-0000-000089220000}"/>
    <cellStyle name="40% - 강조색5 48" xfId="35261" xr:uid="{00000000-0005-0000-0000-00008A220000}"/>
    <cellStyle name="40% - 강조색5 49" xfId="35262" xr:uid="{00000000-0005-0000-0000-00008B220000}"/>
    <cellStyle name="40% - 강조색5 5" xfId="8407" xr:uid="{00000000-0005-0000-0000-00008C220000}"/>
    <cellStyle name="40% - 강조색5 5 2" xfId="8408" xr:uid="{00000000-0005-0000-0000-00008D220000}"/>
    <cellStyle name="40% - 강조색5 5 2 2" xfId="8409" xr:uid="{00000000-0005-0000-0000-00008E220000}"/>
    <cellStyle name="40% - 강조색5 5 2 2 2" xfId="8410" xr:uid="{00000000-0005-0000-0000-00008F220000}"/>
    <cellStyle name="40% - 강조색5 5 2 3" xfId="8411" xr:uid="{00000000-0005-0000-0000-000090220000}"/>
    <cellStyle name="40% - 강조색5 5 3" xfId="8412" xr:uid="{00000000-0005-0000-0000-000091220000}"/>
    <cellStyle name="40% - 강조색5 5 3 2" xfId="8413" xr:uid="{00000000-0005-0000-0000-000092220000}"/>
    <cellStyle name="40% - 강조색5 5 3 3" xfId="8414" xr:uid="{00000000-0005-0000-0000-000093220000}"/>
    <cellStyle name="40% - 강조색5 5 4" xfId="8415" xr:uid="{00000000-0005-0000-0000-000094220000}"/>
    <cellStyle name="40% - 강조색5 5 4 2" xfId="8416" xr:uid="{00000000-0005-0000-0000-000095220000}"/>
    <cellStyle name="40% - 강조색5 5 5" xfId="8417" xr:uid="{00000000-0005-0000-0000-000096220000}"/>
    <cellStyle name="40% - 강조색5 5 5 2" xfId="8418" xr:uid="{00000000-0005-0000-0000-000097220000}"/>
    <cellStyle name="40% - 강조색5 5 6" xfId="8419" xr:uid="{00000000-0005-0000-0000-000098220000}"/>
    <cellStyle name="40% - 강조색5 50" xfId="35263" xr:uid="{00000000-0005-0000-0000-000099220000}"/>
    <cellStyle name="40% - 강조색5 6" xfId="8420" xr:uid="{00000000-0005-0000-0000-00009A220000}"/>
    <cellStyle name="40% - 강조색5 6 2" xfId="8421" xr:uid="{00000000-0005-0000-0000-00009B220000}"/>
    <cellStyle name="40% - 강조색5 6 2 2" xfId="8422" xr:uid="{00000000-0005-0000-0000-00009C220000}"/>
    <cellStyle name="40% - 강조색5 6 3" xfId="8423" xr:uid="{00000000-0005-0000-0000-00009D220000}"/>
    <cellStyle name="40% - 강조색5 6 3 2" xfId="8424" xr:uid="{00000000-0005-0000-0000-00009E220000}"/>
    <cellStyle name="40% - 강조색5 6 4" xfId="8425" xr:uid="{00000000-0005-0000-0000-00009F220000}"/>
    <cellStyle name="40% - 강조색5 6 5" xfId="8426" xr:uid="{00000000-0005-0000-0000-0000A0220000}"/>
    <cellStyle name="40% - 강조색5 6 6" xfId="8427" xr:uid="{00000000-0005-0000-0000-0000A1220000}"/>
    <cellStyle name="40% - 강조색5 7" xfId="8428" xr:uid="{00000000-0005-0000-0000-0000A2220000}"/>
    <cellStyle name="40% - 강조색5 7 2" xfId="8429" xr:uid="{00000000-0005-0000-0000-0000A3220000}"/>
    <cellStyle name="40% - 강조색5 7 2 2" xfId="8430" xr:uid="{00000000-0005-0000-0000-0000A4220000}"/>
    <cellStyle name="40% - 강조색5 7 3" xfId="8431" xr:uid="{00000000-0005-0000-0000-0000A5220000}"/>
    <cellStyle name="40% - 강조색5 8" xfId="8432" xr:uid="{00000000-0005-0000-0000-0000A6220000}"/>
    <cellStyle name="40% - 강조색5 8 2" xfId="8433" xr:uid="{00000000-0005-0000-0000-0000A7220000}"/>
    <cellStyle name="40% - 강조색5 9" xfId="8434" xr:uid="{00000000-0005-0000-0000-0000A8220000}"/>
    <cellStyle name="40% - 강조색5 9 2" xfId="8435" xr:uid="{00000000-0005-0000-0000-0000A9220000}"/>
    <cellStyle name="40% - 강조색6 10" xfId="8436" xr:uid="{00000000-0005-0000-0000-0000AA220000}"/>
    <cellStyle name="40% - 강조색6 10 2" xfId="8437" xr:uid="{00000000-0005-0000-0000-0000AB220000}"/>
    <cellStyle name="40% - 강조색6 10 2 2" xfId="8438" xr:uid="{00000000-0005-0000-0000-0000AC220000}"/>
    <cellStyle name="40% - 강조색6 10 3" xfId="8439" xr:uid="{00000000-0005-0000-0000-0000AD220000}"/>
    <cellStyle name="40% - 강조색6 11" xfId="8440" xr:uid="{00000000-0005-0000-0000-0000AE220000}"/>
    <cellStyle name="40% - 강조색6 11 2" xfId="8441" xr:uid="{00000000-0005-0000-0000-0000AF220000}"/>
    <cellStyle name="40% - 강조색6 12" xfId="8442" xr:uid="{00000000-0005-0000-0000-0000B0220000}"/>
    <cellStyle name="40% - 강조색6 12 2" xfId="8443" xr:uid="{00000000-0005-0000-0000-0000B1220000}"/>
    <cellStyle name="40% - 강조색6 13" xfId="8444" xr:uid="{00000000-0005-0000-0000-0000B2220000}"/>
    <cellStyle name="40% - 강조색6 13 2" xfId="8445" xr:uid="{00000000-0005-0000-0000-0000B3220000}"/>
    <cellStyle name="40% - 강조색6 14" xfId="35264" xr:uid="{00000000-0005-0000-0000-0000B4220000}"/>
    <cellStyle name="40% - 강조색6 15" xfId="35265" xr:uid="{00000000-0005-0000-0000-0000B5220000}"/>
    <cellStyle name="40% - 강조색6 16" xfId="35266" xr:uid="{00000000-0005-0000-0000-0000B6220000}"/>
    <cellStyle name="40% - 강조색6 17" xfId="35267" xr:uid="{00000000-0005-0000-0000-0000B7220000}"/>
    <cellStyle name="40% - 강조색6 18" xfId="35268" xr:uid="{00000000-0005-0000-0000-0000B8220000}"/>
    <cellStyle name="40% - 강조색6 19" xfId="35269" xr:uid="{00000000-0005-0000-0000-0000B9220000}"/>
    <cellStyle name="40% - 강조색6 2" xfId="8446" xr:uid="{00000000-0005-0000-0000-0000BA220000}"/>
    <cellStyle name="40% - 강조색6 2 10" xfId="8447" xr:uid="{00000000-0005-0000-0000-0000BB220000}"/>
    <cellStyle name="40% - 강조색6 2 10 2" xfId="8448" xr:uid="{00000000-0005-0000-0000-0000BC220000}"/>
    <cellStyle name="40% - 강조색6 2 11" xfId="8449" xr:uid="{00000000-0005-0000-0000-0000BD220000}"/>
    <cellStyle name="40% - 강조색6 2 11 2" xfId="8450" xr:uid="{00000000-0005-0000-0000-0000BE220000}"/>
    <cellStyle name="40% - 강조색6 2 12" xfId="8451" xr:uid="{00000000-0005-0000-0000-0000BF220000}"/>
    <cellStyle name="40% - 강조색6 2 2" xfId="8452" xr:uid="{00000000-0005-0000-0000-0000C0220000}"/>
    <cellStyle name="40% - 강조색6 2 2 2" xfId="8453" xr:uid="{00000000-0005-0000-0000-0000C1220000}"/>
    <cellStyle name="40% - 강조색6 2 2 2 2" xfId="8454" xr:uid="{00000000-0005-0000-0000-0000C2220000}"/>
    <cellStyle name="40% - 강조색6 2 2 3" xfId="8455" xr:uid="{00000000-0005-0000-0000-0000C3220000}"/>
    <cellStyle name="40% - 강조색6 2 2 3 2" xfId="8456" xr:uid="{00000000-0005-0000-0000-0000C4220000}"/>
    <cellStyle name="40% - 강조색6 2 2 4" xfId="8457" xr:uid="{00000000-0005-0000-0000-0000C5220000}"/>
    <cellStyle name="40% - 강조색6 2 3" xfId="8458" xr:uid="{00000000-0005-0000-0000-0000C6220000}"/>
    <cellStyle name="40% - 강조색6 2 3 2" xfId="8459" xr:uid="{00000000-0005-0000-0000-0000C7220000}"/>
    <cellStyle name="40% - 강조색6 2 3 2 2" xfId="8460" xr:uid="{00000000-0005-0000-0000-0000C8220000}"/>
    <cellStyle name="40% - 강조색6 2 3 3" xfId="8461" xr:uid="{00000000-0005-0000-0000-0000C9220000}"/>
    <cellStyle name="40% - 강조색6 2 3 3 2" xfId="8462" xr:uid="{00000000-0005-0000-0000-0000CA220000}"/>
    <cellStyle name="40% - 강조색6 2 3 4" xfId="8463" xr:uid="{00000000-0005-0000-0000-0000CB220000}"/>
    <cellStyle name="40% - 강조색6 2 4" xfId="8464" xr:uid="{00000000-0005-0000-0000-0000CC220000}"/>
    <cellStyle name="40% - 강조색6 2 4 2" xfId="8465" xr:uid="{00000000-0005-0000-0000-0000CD220000}"/>
    <cellStyle name="40% - 강조색6 2 4 2 2" xfId="8466" xr:uid="{00000000-0005-0000-0000-0000CE220000}"/>
    <cellStyle name="40% - 강조색6 2 4 3" xfId="8467" xr:uid="{00000000-0005-0000-0000-0000CF220000}"/>
    <cellStyle name="40% - 강조색6 2 5" xfId="8468" xr:uid="{00000000-0005-0000-0000-0000D0220000}"/>
    <cellStyle name="40% - 강조색6 2 5 2" xfId="8469" xr:uid="{00000000-0005-0000-0000-0000D1220000}"/>
    <cellStyle name="40% - 강조색6 2 5 2 2" xfId="8470" xr:uid="{00000000-0005-0000-0000-0000D2220000}"/>
    <cellStyle name="40% - 강조색6 2 5 3" xfId="8471" xr:uid="{00000000-0005-0000-0000-0000D3220000}"/>
    <cellStyle name="40% - 강조색6 2 6" xfId="8472" xr:uid="{00000000-0005-0000-0000-0000D4220000}"/>
    <cellStyle name="40% - 강조색6 2 6 2" xfId="8473" xr:uid="{00000000-0005-0000-0000-0000D5220000}"/>
    <cellStyle name="40% - 강조색6 2 7" xfId="8474" xr:uid="{00000000-0005-0000-0000-0000D6220000}"/>
    <cellStyle name="40% - 강조색6 2 7 2" xfId="8475" xr:uid="{00000000-0005-0000-0000-0000D7220000}"/>
    <cellStyle name="40% - 강조색6 2 8" xfId="8476" xr:uid="{00000000-0005-0000-0000-0000D8220000}"/>
    <cellStyle name="40% - 강조색6 2 8 2" xfId="8477" xr:uid="{00000000-0005-0000-0000-0000D9220000}"/>
    <cellStyle name="40% - 강조색6 2 9" xfId="8478" xr:uid="{00000000-0005-0000-0000-0000DA220000}"/>
    <cellStyle name="40% - 강조색6 2 9 2" xfId="8479" xr:uid="{00000000-0005-0000-0000-0000DB220000}"/>
    <cellStyle name="40% - 강조색6 20" xfId="35270" xr:uid="{00000000-0005-0000-0000-0000DC220000}"/>
    <cellStyle name="40% - 강조색6 21" xfId="35271" xr:uid="{00000000-0005-0000-0000-0000DD220000}"/>
    <cellStyle name="40% - 강조색6 22" xfId="35272" xr:uid="{00000000-0005-0000-0000-0000DE220000}"/>
    <cellStyle name="40% - 강조색6 23" xfId="35273" xr:uid="{00000000-0005-0000-0000-0000DF220000}"/>
    <cellStyle name="40% - 강조색6 24" xfId="35274" xr:uid="{00000000-0005-0000-0000-0000E0220000}"/>
    <cellStyle name="40% - 강조색6 25" xfId="35275" xr:uid="{00000000-0005-0000-0000-0000E1220000}"/>
    <cellStyle name="40% - 강조색6 26" xfId="35276" xr:uid="{00000000-0005-0000-0000-0000E2220000}"/>
    <cellStyle name="40% - 강조색6 27" xfId="35277" xr:uid="{00000000-0005-0000-0000-0000E3220000}"/>
    <cellStyle name="40% - 강조색6 28" xfId="35278" xr:uid="{00000000-0005-0000-0000-0000E4220000}"/>
    <cellStyle name="40% - 강조색6 29" xfId="35279" xr:uid="{00000000-0005-0000-0000-0000E5220000}"/>
    <cellStyle name="40% - 강조색6 3" xfId="8480" xr:uid="{00000000-0005-0000-0000-0000E6220000}"/>
    <cellStyle name="40% - 강조색6 3 2" xfId="8481" xr:uid="{00000000-0005-0000-0000-0000E7220000}"/>
    <cellStyle name="40% - 강조색6 3 2 2" xfId="8482" xr:uid="{00000000-0005-0000-0000-0000E8220000}"/>
    <cellStyle name="40% - 강조색6 3 3" xfId="8483" xr:uid="{00000000-0005-0000-0000-0000E9220000}"/>
    <cellStyle name="40% - 강조색6 3 3 2" xfId="8484" xr:uid="{00000000-0005-0000-0000-0000EA220000}"/>
    <cellStyle name="40% - 강조색6 3 4" xfId="8485" xr:uid="{00000000-0005-0000-0000-0000EB220000}"/>
    <cellStyle name="40% - 강조색6 3 5" xfId="8486" xr:uid="{00000000-0005-0000-0000-0000EC220000}"/>
    <cellStyle name="40% - 강조색6 30" xfId="35280" xr:uid="{00000000-0005-0000-0000-0000ED220000}"/>
    <cellStyle name="40% - 강조색6 31" xfId="35281" xr:uid="{00000000-0005-0000-0000-0000EE220000}"/>
    <cellStyle name="40% - 강조색6 32" xfId="35282" xr:uid="{00000000-0005-0000-0000-0000EF220000}"/>
    <cellStyle name="40% - 강조색6 33" xfId="35283" xr:uid="{00000000-0005-0000-0000-0000F0220000}"/>
    <cellStyle name="40% - 강조색6 34" xfId="35284" xr:uid="{00000000-0005-0000-0000-0000F1220000}"/>
    <cellStyle name="40% - 강조색6 35" xfId="35285" xr:uid="{00000000-0005-0000-0000-0000F2220000}"/>
    <cellStyle name="40% - 강조색6 36" xfId="35286" xr:uid="{00000000-0005-0000-0000-0000F3220000}"/>
    <cellStyle name="40% - 강조색6 37" xfId="35287" xr:uid="{00000000-0005-0000-0000-0000F4220000}"/>
    <cellStyle name="40% - 강조색6 38" xfId="35288" xr:uid="{00000000-0005-0000-0000-0000F5220000}"/>
    <cellStyle name="40% - 강조색6 39" xfId="35289" xr:uid="{00000000-0005-0000-0000-0000F6220000}"/>
    <cellStyle name="40% - 강조색6 4" xfId="8487" xr:uid="{00000000-0005-0000-0000-0000F7220000}"/>
    <cellStyle name="40% - 강조색6 4 2" xfId="8488" xr:uid="{00000000-0005-0000-0000-0000F8220000}"/>
    <cellStyle name="40% - 강조색6 4 2 2" xfId="8489" xr:uid="{00000000-0005-0000-0000-0000F9220000}"/>
    <cellStyle name="40% - 강조색6 4 2 2 2" xfId="8490" xr:uid="{00000000-0005-0000-0000-0000FA220000}"/>
    <cellStyle name="40% - 강조색6 4 2 3" xfId="8491" xr:uid="{00000000-0005-0000-0000-0000FB220000}"/>
    <cellStyle name="40% - 강조색6 4 3" xfId="8492" xr:uid="{00000000-0005-0000-0000-0000FC220000}"/>
    <cellStyle name="40% - 강조색6 4 3 2" xfId="8493" xr:uid="{00000000-0005-0000-0000-0000FD220000}"/>
    <cellStyle name="40% - 강조색6 4 3 3" xfId="8494" xr:uid="{00000000-0005-0000-0000-0000FE220000}"/>
    <cellStyle name="40% - 강조색6 4 4" xfId="8495" xr:uid="{00000000-0005-0000-0000-0000FF220000}"/>
    <cellStyle name="40% - 강조색6 4 4 2" xfId="8496" xr:uid="{00000000-0005-0000-0000-000000230000}"/>
    <cellStyle name="40% - 강조색6 4 5" xfId="8497" xr:uid="{00000000-0005-0000-0000-000001230000}"/>
    <cellStyle name="40% - 강조색6 4 5 2" xfId="8498" xr:uid="{00000000-0005-0000-0000-000002230000}"/>
    <cellStyle name="40% - 강조색6 4 6" xfId="8499" xr:uid="{00000000-0005-0000-0000-000003230000}"/>
    <cellStyle name="40% - 강조색6 4 6 2" xfId="8500" xr:uid="{00000000-0005-0000-0000-000004230000}"/>
    <cellStyle name="40% - 강조색6 4 7" xfId="8501" xr:uid="{00000000-0005-0000-0000-000005230000}"/>
    <cellStyle name="40% - 강조색6 40" xfId="35290" xr:uid="{00000000-0005-0000-0000-000006230000}"/>
    <cellStyle name="40% - 강조색6 41" xfId="35291" xr:uid="{00000000-0005-0000-0000-000007230000}"/>
    <cellStyle name="40% - 강조색6 42" xfId="35292" xr:uid="{00000000-0005-0000-0000-000008230000}"/>
    <cellStyle name="40% - 강조색6 43" xfId="35293" xr:uid="{00000000-0005-0000-0000-000009230000}"/>
    <cellStyle name="40% - 강조색6 44" xfId="35294" xr:uid="{00000000-0005-0000-0000-00000A230000}"/>
    <cellStyle name="40% - 강조색6 45" xfId="35295" xr:uid="{00000000-0005-0000-0000-00000B230000}"/>
    <cellStyle name="40% - 강조색6 46" xfId="35296" xr:uid="{00000000-0005-0000-0000-00000C230000}"/>
    <cellStyle name="40% - 강조색6 47" xfId="35297" xr:uid="{00000000-0005-0000-0000-00000D230000}"/>
    <cellStyle name="40% - 강조색6 48" xfId="35298" xr:uid="{00000000-0005-0000-0000-00000E230000}"/>
    <cellStyle name="40% - 강조색6 49" xfId="35299" xr:uid="{00000000-0005-0000-0000-00000F230000}"/>
    <cellStyle name="40% - 강조색6 5" xfId="8502" xr:uid="{00000000-0005-0000-0000-000010230000}"/>
    <cellStyle name="40% - 강조색6 5 2" xfId="8503" xr:uid="{00000000-0005-0000-0000-000011230000}"/>
    <cellStyle name="40% - 강조색6 5 2 2" xfId="8504" xr:uid="{00000000-0005-0000-0000-000012230000}"/>
    <cellStyle name="40% - 강조색6 5 2 2 2" xfId="8505" xr:uid="{00000000-0005-0000-0000-000013230000}"/>
    <cellStyle name="40% - 강조색6 5 2 3" xfId="8506" xr:uid="{00000000-0005-0000-0000-000014230000}"/>
    <cellStyle name="40% - 강조색6 5 3" xfId="8507" xr:uid="{00000000-0005-0000-0000-000015230000}"/>
    <cellStyle name="40% - 강조색6 5 3 2" xfId="8508" xr:uid="{00000000-0005-0000-0000-000016230000}"/>
    <cellStyle name="40% - 강조색6 5 3 3" xfId="8509" xr:uid="{00000000-0005-0000-0000-000017230000}"/>
    <cellStyle name="40% - 강조색6 5 4" xfId="8510" xr:uid="{00000000-0005-0000-0000-000018230000}"/>
    <cellStyle name="40% - 강조색6 5 4 2" xfId="8511" xr:uid="{00000000-0005-0000-0000-000019230000}"/>
    <cellStyle name="40% - 강조색6 5 5" xfId="8512" xr:uid="{00000000-0005-0000-0000-00001A230000}"/>
    <cellStyle name="40% - 강조색6 5 5 2" xfId="8513" xr:uid="{00000000-0005-0000-0000-00001B230000}"/>
    <cellStyle name="40% - 강조색6 5 6" xfId="8514" xr:uid="{00000000-0005-0000-0000-00001C230000}"/>
    <cellStyle name="40% - 강조색6 50" xfId="35300" xr:uid="{00000000-0005-0000-0000-00001D230000}"/>
    <cellStyle name="40% - 강조색6 51" xfId="35301" xr:uid="{00000000-0005-0000-0000-00001E230000}"/>
    <cellStyle name="40% - 강조색6 52" xfId="35302" xr:uid="{00000000-0005-0000-0000-00001F230000}"/>
    <cellStyle name="40% - 강조색6 53" xfId="35303" xr:uid="{00000000-0005-0000-0000-000020230000}"/>
    <cellStyle name="40% - 강조색6 6" xfId="8515" xr:uid="{00000000-0005-0000-0000-000021230000}"/>
    <cellStyle name="40% - 강조색6 6 2" xfId="8516" xr:uid="{00000000-0005-0000-0000-000022230000}"/>
    <cellStyle name="40% - 강조색6 6 2 2" xfId="8517" xr:uid="{00000000-0005-0000-0000-000023230000}"/>
    <cellStyle name="40% - 강조색6 6 3" xfId="8518" xr:uid="{00000000-0005-0000-0000-000024230000}"/>
    <cellStyle name="40% - 강조색6 6 3 2" xfId="8519" xr:uid="{00000000-0005-0000-0000-000025230000}"/>
    <cellStyle name="40% - 강조색6 6 4" xfId="8520" xr:uid="{00000000-0005-0000-0000-000026230000}"/>
    <cellStyle name="40% - 강조색6 6 5" xfId="8521" xr:uid="{00000000-0005-0000-0000-000027230000}"/>
    <cellStyle name="40% - 강조색6 7" xfId="8522" xr:uid="{00000000-0005-0000-0000-000028230000}"/>
    <cellStyle name="40% - 강조색6 7 2" xfId="8523" xr:uid="{00000000-0005-0000-0000-000029230000}"/>
    <cellStyle name="40% - 강조색6 7 2 2" xfId="8524" xr:uid="{00000000-0005-0000-0000-00002A230000}"/>
    <cellStyle name="40% - 강조색6 7 3" xfId="8525" xr:uid="{00000000-0005-0000-0000-00002B230000}"/>
    <cellStyle name="40% - 강조색6 8" xfId="8526" xr:uid="{00000000-0005-0000-0000-00002C230000}"/>
    <cellStyle name="40% - 강조색6 8 2" xfId="8527" xr:uid="{00000000-0005-0000-0000-00002D230000}"/>
    <cellStyle name="40% - 강조색6 9" xfId="8528" xr:uid="{00000000-0005-0000-0000-00002E230000}"/>
    <cellStyle name="40% - 강조색6 9 2" xfId="8529" xr:uid="{00000000-0005-0000-0000-00002F230000}"/>
    <cellStyle name="60" xfId="8530" xr:uid="{00000000-0005-0000-0000-000030230000}"/>
    <cellStyle name="60 2" xfId="8531" xr:uid="{00000000-0005-0000-0000-000031230000}"/>
    <cellStyle name="60% - Accent1" xfId="8532" xr:uid="{00000000-0005-0000-0000-000032230000}"/>
    <cellStyle name="60% - Accent1 2" xfId="8533" xr:uid="{00000000-0005-0000-0000-000033230000}"/>
    <cellStyle name="60% - Accent1 2 2" xfId="8534" xr:uid="{00000000-0005-0000-0000-000034230000}"/>
    <cellStyle name="60% - Accent1 3" xfId="8535" xr:uid="{00000000-0005-0000-0000-000035230000}"/>
    <cellStyle name="60% - Accent1 3 2" xfId="8536" xr:uid="{00000000-0005-0000-0000-000036230000}"/>
    <cellStyle name="60% - Accent1 4" xfId="8537" xr:uid="{00000000-0005-0000-0000-000037230000}"/>
    <cellStyle name="60% - Accent2" xfId="8538" xr:uid="{00000000-0005-0000-0000-000038230000}"/>
    <cellStyle name="60% - Accent2 2" xfId="8539" xr:uid="{00000000-0005-0000-0000-000039230000}"/>
    <cellStyle name="60% - Accent2 2 2" xfId="8540" xr:uid="{00000000-0005-0000-0000-00003A230000}"/>
    <cellStyle name="60% - Accent2 3" xfId="8541" xr:uid="{00000000-0005-0000-0000-00003B230000}"/>
    <cellStyle name="60% - Accent2 3 2" xfId="8542" xr:uid="{00000000-0005-0000-0000-00003C230000}"/>
    <cellStyle name="60% - Accent2 4" xfId="8543" xr:uid="{00000000-0005-0000-0000-00003D230000}"/>
    <cellStyle name="60% - Accent3" xfId="8544" xr:uid="{00000000-0005-0000-0000-00003E230000}"/>
    <cellStyle name="60% - Accent3 2" xfId="8545" xr:uid="{00000000-0005-0000-0000-00003F230000}"/>
    <cellStyle name="60% - Accent3 2 2" xfId="8546" xr:uid="{00000000-0005-0000-0000-000040230000}"/>
    <cellStyle name="60% - Accent3 3" xfId="8547" xr:uid="{00000000-0005-0000-0000-000041230000}"/>
    <cellStyle name="60% - Accent3 3 2" xfId="8548" xr:uid="{00000000-0005-0000-0000-000042230000}"/>
    <cellStyle name="60% - Accent3 4" xfId="8549" xr:uid="{00000000-0005-0000-0000-000043230000}"/>
    <cellStyle name="60% - Accent4" xfId="8550" xr:uid="{00000000-0005-0000-0000-000044230000}"/>
    <cellStyle name="60% - Accent4 2" xfId="8551" xr:uid="{00000000-0005-0000-0000-000045230000}"/>
    <cellStyle name="60% - Accent4 2 2" xfId="8552" xr:uid="{00000000-0005-0000-0000-000046230000}"/>
    <cellStyle name="60% - Accent4 3" xfId="8553" xr:uid="{00000000-0005-0000-0000-000047230000}"/>
    <cellStyle name="60% - Accent4 3 2" xfId="8554" xr:uid="{00000000-0005-0000-0000-000048230000}"/>
    <cellStyle name="60% - Accent4 4" xfId="8555" xr:uid="{00000000-0005-0000-0000-000049230000}"/>
    <cellStyle name="60% - Accent5" xfId="8556" xr:uid="{00000000-0005-0000-0000-00004A230000}"/>
    <cellStyle name="60% - Accent5 2" xfId="8557" xr:uid="{00000000-0005-0000-0000-00004B230000}"/>
    <cellStyle name="60% - Accent5 2 2" xfId="8558" xr:uid="{00000000-0005-0000-0000-00004C230000}"/>
    <cellStyle name="60% - Accent5 3" xfId="8559" xr:uid="{00000000-0005-0000-0000-00004D230000}"/>
    <cellStyle name="60% - Accent5 3 2" xfId="8560" xr:uid="{00000000-0005-0000-0000-00004E230000}"/>
    <cellStyle name="60% - Accent5 4" xfId="8561" xr:uid="{00000000-0005-0000-0000-00004F230000}"/>
    <cellStyle name="60% - Accent6" xfId="8562" xr:uid="{00000000-0005-0000-0000-000050230000}"/>
    <cellStyle name="60% - Accent6 2" xfId="8563" xr:uid="{00000000-0005-0000-0000-000051230000}"/>
    <cellStyle name="60% - Accent6 2 2" xfId="8564" xr:uid="{00000000-0005-0000-0000-000052230000}"/>
    <cellStyle name="60% - Accent6 3" xfId="8565" xr:uid="{00000000-0005-0000-0000-000053230000}"/>
    <cellStyle name="60% - Accent6 3 2" xfId="8566" xr:uid="{00000000-0005-0000-0000-000054230000}"/>
    <cellStyle name="60% - Accent6 4" xfId="8567" xr:uid="{00000000-0005-0000-0000-000055230000}"/>
    <cellStyle name="60% - アクセント 1" xfId="8568" xr:uid="{00000000-0005-0000-0000-000056230000}"/>
    <cellStyle name="60% - アクセント 2" xfId="8569" xr:uid="{00000000-0005-0000-0000-000057230000}"/>
    <cellStyle name="60% - アクセント 3" xfId="8570" xr:uid="{00000000-0005-0000-0000-000058230000}"/>
    <cellStyle name="60% - アクセント 4" xfId="8571" xr:uid="{00000000-0005-0000-0000-000059230000}"/>
    <cellStyle name="60% - アクセント 5" xfId="8572" xr:uid="{00000000-0005-0000-0000-00005A230000}"/>
    <cellStyle name="60% - アクセント 6" xfId="8573" xr:uid="{00000000-0005-0000-0000-00005B230000}"/>
    <cellStyle name="60% - 강조색1 10" xfId="8574" xr:uid="{00000000-0005-0000-0000-00005C230000}"/>
    <cellStyle name="60% - 강조색1 10 2" xfId="8575" xr:uid="{00000000-0005-0000-0000-00005D230000}"/>
    <cellStyle name="60% - 강조색1 10 2 2" xfId="8576" xr:uid="{00000000-0005-0000-0000-00005E230000}"/>
    <cellStyle name="60% - 강조색1 10 3" xfId="8577" xr:uid="{00000000-0005-0000-0000-00005F230000}"/>
    <cellStyle name="60% - 강조색1 11" xfId="8578" xr:uid="{00000000-0005-0000-0000-000060230000}"/>
    <cellStyle name="60% - 강조색1 11 2" xfId="8579" xr:uid="{00000000-0005-0000-0000-000061230000}"/>
    <cellStyle name="60% - 강조색1 12" xfId="8580" xr:uid="{00000000-0005-0000-0000-000062230000}"/>
    <cellStyle name="60% - 강조색1 12 2" xfId="8581" xr:uid="{00000000-0005-0000-0000-000063230000}"/>
    <cellStyle name="60% - 강조색1 13" xfId="8582" xr:uid="{00000000-0005-0000-0000-000064230000}"/>
    <cellStyle name="60% - 강조색1 13 2" xfId="8583" xr:uid="{00000000-0005-0000-0000-000065230000}"/>
    <cellStyle name="60% - 강조색1 2" xfId="8584" xr:uid="{00000000-0005-0000-0000-000066230000}"/>
    <cellStyle name="60% - 강조색1 2 10" xfId="8585" xr:uid="{00000000-0005-0000-0000-000067230000}"/>
    <cellStyle name="60% - 강조색1 2 10 2" xfId="8586" xr:uid="{00000000-0005-0000-0000-000068230000}"/>
    <cellStyle name="60% - 강조색1 2 11" xfId="8587" xr:uid="{00000000-0005-0000-0000-000069230000}"/>
    <cellStyle name="60% - 강조색1 2 11 2" xfId="8588" xr:uid="{00000000-0005-0000-0000-00006A230000}"/>
    <cellStyle name="60% - 강조색1 2 12" xfId="8589" xr:uid="{00000000-0005-0000-0000-00006B230000}"/>
    <cellStyle name="60% - 강조색1 2 13" xfId="8590" xr:uid="{00000000-0005-0000-0000-00006C230000}"/>
    <cellStyle name="60% - 강조색1 2 2" xfId="8591" xr:uid="{00000000-0005-0000-0000-00006D230000}"/>
    <cellStyle name="60% - 강조색1 2 2 2" xfId="8592" xr:uid="{00000000-0005-0000-0000-00006E230000}"/>
    <cellStyle name="60% - 강조색1 2 2 2 2" xfId="8593" xr:uid="{00000000-0005-0000-0000-00006F230000}"/>
    <cellStyle name="60% - 강조색1 2 2 3" xfId="8594" xr:uid="{00000000-0005-0000-0000-000070230000}"/>
    <cellStyle name="60% - 강조색1 2 2 3 2" xfId="8595" xr:uid="{00000000-0005-0000-0000-000071230000}"/>
    <cellStyle name="60% - 강조색1 2 2 4" xfId="8596" xr:uid="{00000000-0005-0000-0000-000072230000}"/>
    <cellStyle name="60% - 강조색1 2 3" xfId="8597" xr:uid="{00000000-0005-0000-0000-000073230000}"/>
    <cellStyle name="60% - 강조색1 2 3 2" xfId="8598" xr:uid="{00000000-0005-0000-0000-000074230000}"/>
    <cellStyle name="60% - 강조색1 2 3 2 2" xfId="8599" xr:uid="{00000000-0005-0000-0000-000075230000}"/>
    <cellStyle name="60% - 강조색1 2 3 3" xfId="8600" xr:uid="{00000000-0005-0000-0000-000076230000}"/>
    <cellStyle name="60% - 강조색1 2 3 3 2" xfId="8601" xr:uid="{00000000-0005-0000-0000-000077230000}"/>
    <cellStyle name="60% - 강조색1 2 3 4" xfId="8602" xr:uid="{00000000-0005-0000-0000-000078230000}"/>
    <cellStyle name="60% - 강조색1 2 4" xfId="8603" xr:uid="{00000000-0005-0000-0000-000079230000}"/>
    <cellStyle name="60% - 강조색1 2 4 2" xfId="8604" xr:uid="{00000000-0005-0000-0000-00007A230000}"/>
    <cellStyle name="60% - 강조색1 2 4 2 2" xfId="8605" xr:uid="{00000000-0005-0000-0000-00007B230000}"/>
    <cellStyle name="60% - 강조색1 2 4 3" xfId="8606" xr:uid="{00000000-0005-0000-0000-00007C230000}"/>
    <cellStyle name="60% - 강조색1 2 5" xfId="8607" xr:uid="{00000000-0005-0000-0000-00007D230000}"/>
    <cellStyle name="60% - 강조색1 2 5 2" xfId="8608" xr:uid="{00000000-0005-0000-0000-00007E230000}"/>
    <cellStyle name="60% - 강조색1 2 5 2 2" xfId="8609" xr:uid="{00000000-0005-0000-0000-00007F230000}"/>
    <cellStyle name="60% - 강조색1 2 5 3" xfId="8610" xr:uid="{00000000-0005-0000-0000-000080230000}"/>
    <cellStyle name="60% - 강조색1 2 6" xfId="8611" xr:uid="{00000000-0005-0000-0000-000081230000}"/>
    <cellStyle name="60% - 강조색1 2 6 2" xfId="8612" xr:uid="{00000000-0005-0000-0000-000082230000}"/>
    <cellStyle name="60% - 강조색1 2 7" xfId="8613" xr:uid="{00000000-0005-0000-0000-000083230000}"/>
    <cellStyle name="60% - 강조색1 2 7 2" xfId="8614" xr:uid="{00000000-0005-0000-0000-000084230000}"/>
    <cellStyle name="60% - 강조색1 2 8" xfId="8615" xr:uid="{00000000-0005-0000-0000-000085230000}"/>
    <cellStyle name="60% - 강조색1 2 8 2" xfId="8616" xr:uid="{00000000-0005-0000-0000-000086230000}"/>
    <cellStyle name="60% - 강조색1 2 9" xfId="8617" xr:uid="{00000000-0005-0000-0000-000087230000}"/>
    <cellStyle name="60% - 강조색1 2 9 2" xfId="8618" xr:uid="{00000000-0005-0000-0000-000088230000}"/>
    <cellStyle name="60% - 강조색1 3" xfId="8619" xr:uid="{00000000-0005-0000-0000-000089230000}"/>
    <cellStyle name="60% - 강조색1 3 2" xfId="8620" xr:uid="{00000000-0005-0000-0000-00008A230000}"/>
    <cellStyle name="60% - 강조색1 3 2 2" xfId="8621" xr:uid="{00000000-0005-0000-0000-00008B230000}"/>
    <cellStyle name="60% - 강조색1 3 3" xfId="8622" xr:uid="{00000000-0005-0000-0000-00008C230000}"/>
    <cellStyle name="60% - 강조색1 3 3 2" xfId="8623" xr:uid="{00000000-0005-0000-0000-00008D230000}"/>
    <cellStyle name="60% - 강조색1 3 4" xfId="8624" xr:uid="{00000000-0005-0000-0000-00008E230000}"/>
    <cellStyle name="60% - 강조색1 3 5" xfId="8625" xr:uid="{00000000-0005-0000-0000-00008F230000}"/>
    <cellStyle name="60% - 강조색1 4" xfId="8626" xr:uid="{00000000-0005-0000-0000-000090230000}"/>
    <cellStyle name="60% - 강조색1 4 2" xfId="8627" xr:uid="{00000000-0005-0000-0000-000091230000}"/>
    <cellStyle name="60% - 강조색1 4 2 2" xfId="8628" xr:uid="{00000000-0005-0000-0000-000092230000}"/>
    <cellStyle name="60% - 강조색1 4 2 2 2" xfId="8629" xr:uid="{00000000-0005-0000-0000-000093230000}"/>
    <cellStyle name="60% - 강조색1 4 2 3" xfId="8630" xr:uid="{00000000-0005-0000-0000-000094230000}"/>
    <cellStyle name="60% - 강조색1 4 3" xfId="8631" xr:uid="{00000000-0005-0000-0000-000095230000}"/>
    <cellStyle name="60% - 강조색1 4 3 2" xfId="8632" xr:uid="{00000000-0005-0000-0000-000096230000}"/>
    <cellStyle name="60% - 강조색1 4 3 3" xfId="8633" xr:uid="{00000000-0005-0000-0000-000097230000}"/>
    <cellStyle name="60% - 강조색1 4 4" xfId="8634" xr:uid="{00000000-0005-0000-0000-000098230000}"/>
    <cellStyle name="60% - 강조색1 4 4 2" xfId="8635" xr:uid="{00000000-0005-0000-0000-000099230000}"/>
    <cellStyle name="60% - 강조색1 4 5" xfId="8636" xr:uid="{00000000-0005-0000-0000-00009A230000}"/>
    <cellStyle name="60% - 강조색1 4 5 2" xfId="8637" xr:uid="{00000000-0005-0000-0000-00009B230000}"/>
    <cellStyle name="60% - 강조색1 4 6" xfId="8638" xr:uid="{00000000-0005-0000-0000-00009C230000}"/>
    <cellStyle name="60% - 강조색1 4 6 2" xfId="8639" xr:uid="{00000000-0005-0000-0000-00009D230000}"/>
    <cellStyle name="60% - 강조색1 4 7" xfId="8640" xr:uid="{00000000-0005-0000-0000-00009E230000}"/>
    <cellStyle name="60% - 강조색1 5" xfId="8641" xr:uid="{00000000-0005-0000-0000-00009F230000}"/>
    <cellStyle name="60% - 강조색1 5 2" xfId="8642" xr:uid="{00000000-0005-0000-0000-0000A0230000}"/>
    <cellStyle name="60% - 강조색1 5 2 2" xfId="8643" xr:uid="{00000000-0005-0000-0000-0000A1230000}"/>
    <cellStyle name="60% - 강조색1 5 2 2 2" xfId="8644" xr:uid="{00000000-0005-0000-0000-0000A2230000}"/>
    <cellStyle name="60% - 강조색1 5 2 3" xfId="8645" xr:uid="{00000000-0005-0000-0000-0000A3230000}"/>
    <cellStyle name="60% - 강조색1 5 3" xfId="8646" xr:uid="{00000000-0005-0000-0000-0000A4230000}"/>
    <cellStyle name="60% - 강조색1 5 3 2" xfId="8647" xr:uid="{00000000-0005-0000-0000-0000A5230000}"/>
    <cellStyle name="60% - 강조색1 5 3 3" xfId="8648" xr:uid="{00000000-0005-0000-0000-0000A6230000}"/>
    <cellStyle name="60% - 강조색1 5 4" xfId="8649" xr:uid="{00000000-0005-0000-0000-0000A7230000}"/>
    <cellStyle name="60% - 강조색1 5 4 2" xfId="8650" xr:uid="{00000000-0005-0000-0000-0000A8230000}"/>
    <cellStyle name="60% - 강조색1 5 5" xfId="8651" xr:uid="{00000000-0005-0000-0000-0000A9230000}"/>
    <cellStyle name="60% - 강조색1 5 5 2" xfId="8652" xr:uid="{00000000-0005-0000-0000-0000AA230000}"/>
    <cellStyle name="60% - 강조색1 5 6" xfId="8653" xr:uid="{00000000-0005-0000-0000-0000AB230000}"/>
    <cellStyle name="60% - 강조색1 6" xfId="8654" xr:uid="{00000000-0005-0000-0000-0000AC230000}"/>
    <cellStyle name="60% - 강조색1 6 2" xfId="8655" xr:uid="{00000000-0005-0000-0000-0000AD230000}"/>
    <cellStyle name="60% - 강조색1 6 2 2" xfId="8656" xr:uid="{00000000-0005-0000-0000-0000AE230000}"/>
    <cellStyle name="60% - 강조색1 6 3" xfId="8657" xr:uid="{00000000-0005-0000-0000-0000AF230000}"/>
    <cellStyle name="60% - 강조색1 6 3 2" xfId="8658" xr:uid="{00000000-0005-0000-0000-0000B0230000}"/>
    <cellStyle name="60% - 강조색1 6 4" xfId="8659" xr:uid="{00000000-0005-0000-0000-0000B1230000}"/>
    <cellStyle name="60% - 강조색1 6 5" xfId="8660" xr:uid="{00000000-0005-0000-0000-0000B2230000}"/>
    <cellStyle name="60% - 강조색1 6 6" xfId="8661" xr:uid="{00000000-0005-0000-0000-0000B3230000}"/>
    <cellStyle name="60% - 강조색1 7" xfId="8662" xr:uid="{00000000-0005-0000-0000-0000B4230000}"/>
    <cellStyle name="60% - 강조색1 7 2" xfId="8663" xr:uid="{00000000-0005-0000-0000-0000B5230000}"/>
    <cellStyle name="60% - 강조색1 7 2 2" xfId="8664" xr:uid="{00000000-0005-0000-0000-0000B6230000}"/>
    <cellStyle name="60% - 강조색1 7 3" xfId="8665" xr:uid="{00000000-0005-0000-0000-0000B7230000}"/>
    <cellStyle name="60% - 강조색1 8" xfId="8666" xr:uid="{00000000-0005-0000-0000-0000B8230000}"/>
    <cellStyle name="60% - 강조색1 8 2" xfId="8667" xr:uid="{00000000-0005-0000-0000-0000B9230000}"/>
    <cellStyle name="60% - 강조색1 9" xfId="8668" xr:uid="{00000000-0005-0000-0000-0000BA230000}"/>
    <cellStyle name="60% - 강조색1 9 2" xfId="8669" xr:uid="{00000000-0005-0000-0000-0000BB230000}"/>
    <cellStyle name="60% - 강조색2 10" xfId="8670" xr:uid="{00000000-0005-0000-0000-0000BC230000}"/>
    <cellStyle name="60% - 강조색2 10 2" xfId="8671" xr:uid="{00000000-0005-0000-0000-0000BD230000}"/>
    <cellStyle name="60% - 강조색2 10 2 2" xfId="8672" xr:uid="{00000000-0005-0000-0000-0000BE230000}"/>
    <cellStyle name="60% - 강조색2 10 3" xfId="8673" xr:uid="{00000000-0005-0000-0000-0000BF230000}"/>
    <cellStyle name="60% - 강조색2 11" xfId="8674" xr:uid="{00000000-0005-0000-0000-0000C0230000}"/>
    <cellStyle name="60% - 강조색2 11 2" xfId="8675" xr:uid="{00000000-0005-0000-0000-0000C1230000}"/>
    <cellStyle name="60% - 강조색2 12" xfId="8676" xr:uid="{00000000-0005-0000-0000-0000C2230000}"/>
    <cellStyle name="60% - 강조색2 12 2" xfId="8677" xr:uid="{00000000-0005-0000-0000-0000C3230000}"/>
    <cellStyle name="60% - 강조색2 13" xfId="8678" xr:uid="{00000000-0005-0000-0000-0000C4230000}"/>
    <cellStyle name="60% - 강조색2 13 2" xfId="8679" xr:uid="{00000000-0005-0000-0000-0000C5230000}"/>
    <cellStyle name="60% - 강조색2 2" xfId="8680" xr:uid="{00000000-0005-0000-0000-0000C6230000}"/>
    <cellStyle name="60% - 강조색2 2 10" xfId="8681" xr:uid="{00000000-0005-0000-0000-0000C7230000}"/>
    <cellStyle name="60% - 강조색2 2 10 2" xfId="8682" xr:uid="{00000000-0005-0000-0000-0000C8230000}"/>
    <cellStyle name="60% - 강조색2 2 11" xfId="8683" xr:uid="{00000000-0005-0000-0000-0000C9230000}"/>
    <cellStyle name="60% - 강조색2 2 2" xfId="8684" xr:uid="{00000000-0005-0000-0000-0000CA230000}"/>
    <cellStyle name="60% - 강조색2 2 2 2" xfId="8685" xr:uid="{00000000-0005-0000-0000-0000CB230000}"/>
    <cellStyle name="60% - 강조색2 2 2 2 2" xfId="8686" xr:uid="{00000000-0005-0000-0000-0000CC230000}"/>
    <cellStyle name="60% - 강조색2 2 2 3" xfId="8687" xr:uid="{00000000-0005-0000-0000-0000CD230000}"/>
    <cellStyle name="60% - 강조색2 2 2 3 2" xfId="8688" xr:uid="{00000000-0005-0000-0000-0000CE230000}"/>
    <cellStyle name="60% - 강조색2 2 2 4" xfId="8689" xr:uid="{00000000-0005-0000-0000-0000CF230000}"/>
    <cellStyle name="60% - 강조색2 2 3" xfId="8690" xr:uid="{00000000-0005-0000-0000-0000D0230000}"/>
    <cellStyle name="60% - 강조색2 2 3 2" xfId="8691" xr:uid="{00000000-0005-0000-0000-0000D1230000}"/>
    <cellStyle name="60% - 강조색2 2 3 2 2" xfId="8692" xr:uid="{00000000-0005-0000-0000-0000D2230000}"/>
    <cellStyle name="60% - 강조색2 2 3 3" xfId="8693" xr:uid="{00000000-0005-0000-0000-0000D3230000}"/>
    <cellStyle name="60% - 강조색2 2 3 3 2" xfId="8694" xr:uid="{00000000-0005-0000-0000-0000D4230000}"/>
    <cellStyle name="60% - 강조색2 2 3 4" xfId="8695" xr:uid="{00000000-0005-0000-0000-0000D5230000}"/>
    <cellStyle name="60% - 강조색2 2 4" xfId="8696" xr:uid="{00000000-0005-0000-0000-0000D6230000}"/>
    <cellStyle name="60% - 강조색2 2 4 2" xfId="8697" xr:uid="{00000000-0005-0000-0000-0000D7230000}"/>
    <cellStyle name="60% - 강조색2 2 4 2 2" xfId="8698" xr:uid="{00000000-0005-0000-0000-0000D8230000}"/>
    <cellStyle name="60% - 강조색2 2 4 3" xfId="8699" xr:uid="{00000000-0005-0000-0000-0000D9230000}"/>
    <cellStyle name="60% - 강조색2 2 5" xfId="8700" xr:uid="{00000000-0005-0000-0000-0000DA230000}"/>
    <cellStyle name="60% - 강조색2 2 5 2" xfId="8701" xr:uid="{00000000-0005-0000-0000-0000DB230000}"/>
    <cellStyle name="60% - 강조색2 2 5 2 2" xfId="8702" xr:uid="{00000000-0005-0000-0000-0000DC230000}"/>
    <cellStyle name="60% - 강조색2 2 5 3" xfId="8703" xr:uid="{00000000-0005-0000-0000-0000DD230000}"/>
    <cellStyle name="60% - 강조색2 2 6" xfId="8704" xr:uid="{00000000-0005-0000-0000-0000DE230000}"/>
    <cellStyle name="60% - 강조색2 2 6 2" xfId="8705" xr:uid="{00000000-0005-0000-0000-0000DF230000}"/>
    <cellStyle name="60% - 강조색2 2 7" xfId="8706" xr:uid="{00000000-0005-0000-0000-0000E0230000}"/>
    <cellStyle name="60% - 강조색2 2 7 2" xfId="8707" xr:uid="{00000000-0005-0000-0000-0000E1230000}"/>
    <cellStyle name="60% - 강조색2 2 8" xfId="8708" xr:uid="{00000000-0005-0000-0000-0000E2230000}"/>
    <cellStyle name="60% - 강조색2 2 8 2" xfId="8709" xr:uid="{00000000-0005-0000-0000-0000E3230000}"/>
    <cellStyle name="60% - 강조색2 2 9" xfId="8710" xr:uid="{00000000-0005-0000-0000-0000E4230000}"/>
    <cellStyle name="60% - 강조색2 2 9 2" xfId="8711" xr:uid="{00000000-0005-0000-0000-0000E5230000}"/>
    <cellStyle name="60% - 강조색2 3" xfId="8712" xr:uid="{00000000-0005-0000-0000-0000E6230000}"/>
    <cellStyle name="60% - 강조색2 3 2" xfId="8713" xr:uid="{00000000-0005-0000-0000-0000E7230000}"/>
    <cellStyle name="60% - 강조색2 3 2 2" xfId="8714" xr:uid="{00000000-0005-0000-0000-0000E8230000}"/>
    <cellStyle name="60% - 강조색2 3 3" xfId="8715" xr:uid="{00000000-0005-0000-0000-0000E9230000}"/>
    <cellStyle name="60% - 강조색2 3 3 2" xfId="8716" xr:uid="{00000000-0005-0000-0000-0000EA230000}"/>
    <cellStyle name="60% - 강조색2 3 4" xfId="8717" xr:uid="{00000000-0005-0000-0000-0000EB230000}"/>
    <cellStyle name="60% - 강조색2 4" xfId="8718" xr:uid="{00000000-0005-0000-0000-0000EC230000}"/>
    <cellStyle name="60% - 강조색2 4 2" xfId="8719" xr:uid="{00000000-0005-0000-0000-0000ED230000}"/>
    <cellStyle name="60% - 강조색2 4 2 2" xfId="8720" xr:uid="{00000000-0005-0000-0000-0000EE230000}"/>
    <cellStyle name="60% - 강조색2 4 2 2 2" xfId="8721" xr:uid="{00000000-0005-0000-0000-0000EF230000}"/>
    <cellStyle name="60% - 강조색2 4 2 3" xfId="8722" xr:uid="{00000000-0005-0000-0000-0000F0230000}"/>
    <cellStyle name="60% - 강조색2 4 3" xfId="8723" xr:uid="{00000000-0005-0000-0000-0000F1230000}"/>
    <cellStyle name="60% - 강조색2 4 3 2" xfId="8724" xr:uid="{00000000-0005-0000-0000-0000F2230000}"/>
    <cellStyle name="60% - 강조색2 4 3 3" xfId="8725" xr:uid="{00000000-0005-0000-0000-0000F3230000}"/>
    <cellStyle name="60% - 강조색2 4 4" xfId="8726" xr:uid="{00000000-0005-0000-0000-0000F4230000}"/>
    <cellStyle name="60% - 강조색2 4 4 2" xfId="8727" xr:uid="{00000000-0005-0000-0000-0000F5230000}"/>
    <cellStyle name="60% - 강조색2 4 5" xfId="8728" xr:uid="{00000000-0005-0000-0000-0000F6230000}"/>
    <cellStyle name="60% - 강조색2 4 5 2" xfId="8729" xr:uid="{00000000-0005-0000-0000-0000F7230000}"/>
    <cellStyle name="60% - 강조색2 4 6" xfId="8730" xr:uid="{00000000-0005-0000-0000-0000F8230000}"/>
    <cellStyle name="60% - 강조색2 4 6 2" xfId="8731" xr:uid="{00000000-0005-0000-0000-0000F9230000}"/>
    <cellStyle name="60% - 강조색2 4 7" xfId="8732" xr:uid="{00000000-0005-0000-0000-0000FA230000}"/>
    <cellStyle name="60% - 강조색2 5" xfId="8733" xr:uid="{00000000-0005-0000-0000-0000FB230000}"/>
    <cellStyle name="60% - 강조색2 5 2" xfId="8734" xr:uid="{00000000-0005-0000-0000-0000FC230000}"/>
    <cellStyle name="60% - 강조색2 5 2 2" xfId="8735" xr:uid="{00000000-0005-0000-0000-0000FD230000}"/>
    <cellStyle name="60% - 강조색2 5 2 2 2" xfId="8736" xr:uid="{00000000-0005-0000-0000-0000FE230000}"/>
    <cellStyle name="60% - 강조색2 5 2 3" xfId="8737" xr:uid="{00000000-0005-0000-0000-0000FF230000}"/>
    <cellStyle name="60% - 강조색2 5 3" xfId="8738" xr:uid="{00000000-0005-0000-0000-000000240000}"/>
    <cellStyle name="60% - 강조색2 5 3 2" xfId="8739" xr:uid="{00000000-0005-0000-0000-000001240000}"/>
    <cellStyle name="60% - 강조색2 5 3 3" xfId="8740" xr:uid="{00000000-0005-0000-0000-000002240000}"/>
    <cellStyle name="60% - 강조색2 5 4" xfId="8741" xr:uid="{00000000-0005-0000-0000-000003240000}"/>
    <cellStyle name="60% - 강조색2 5 4 2" xfId="8742" xr:uid="{00000000-0005-0000-0000-000004240000}"/>
    <cellStyle name="60% - 강조색2 5 5" xfId="8743" xr:uid="{00000000-0005-0000-0000-000005240000}"/>
    <cellStyle name="60% - 강조색2 5 5 2" xfId="8744" xr:uid="{00000000-0005-0000-0000-000006240000}"/>
    <cellStyle name="60% - 강조색2 5 6" xfId="8745" xr:uid="{00000000-0005-0000-0000-000007240000}"/>
    <cellStyle name="60% - 강조색2 6" xfId="8746" xr:uid="{00000000-0005-0000-0000-000008240000}"/>
    <cellStyle name="60% - 강조색2 6 2" xfId="8747" xr:uid="{00000000-0005-0000-0000-000009240000}"/>
    <cellStyle name="60% - 강조색2 6 2 2" xfId="8748" xr:uid="{00000000-0005-0000-0000-00000A240000}"/>
    <cellStyle name="60% - 강조색2 6 3" xfId="8749" xr:uid="{00000000-0005-0000-0000-00000B240000}"/>
    <cellStyle name="60% - 강조색2 6 3 2" xfId="8750" xr:uid="{00000000-0005-0000-0000-00000C240000}"/>
    <cellStyle name="60% - 강조색2 6 4" xfId="8751" xr:uid="{00000000-0005-0000-0000-00000D240000}"/>
    <cellStyle name="60% - 강조색2 6 5" xfId="8752" xr:uid="{00000000-0005-0000-0000-00000E240000}"/>
    <cellStyle name="60% - 강조색2 7" xfId="8753" xr:uid="{00000000-0005-0000-0000-00000F240000}"/>
    <cellStyle name="60% - 강조색2 7 2" xfId="8754" xr:uid="{00000000-0005-0000-0000-000010240000}"/>
    <cellStyle name="60% - 강조색2 7 2 2" xfId="8755" xr:uid="{00000000-0005-0000-0000-000011240000}"/>
    <cellStyle name="60% - 강조색2 7 3" xfId="8756" xr:uid="{00000000-0005-0000-0000-000012240000}"/>
    <cellStyle name="60% - 강조색2 8" xfId="8757" xr:uid="{00000000-0005-0000-0000-000013240000}"/>
    <cellStyle name="60% - 강조색2 8 2" xfId="8758" xr:uid="{00000000-0005-0000-0000-000014240000}"/>
    <cellStyle name="60% - 강조색2 9" xfId="8759" xr:uid="{00000000-0005-0000-0000-000015240000}"/>
    <cellStyle name="60% - 강조색2 9 2" xfId="8760" xr:uid="{00000000-0005-0000-0000-000016240000}"/>
    <cellStyle name="60% - 강조색3 10" xfId="8761" xr:uid="{00000000-0005-0000-0000-000017240000}"/>
    <cellStyle name="60% - 강조색3 10 2" xfId="8762" xr:uid="{00000000-0005-0000-0000-000018240000}"/>
    <cellStyle name="60% - 강조색3 10 2 2" xfId="8763" xr:uid="{00000000-0005-0000-0000-000019240000}"/>
    <cellStyle name="60% - 강조색3 10 3" xfId="8764" xr:uid="{00000000-0005-0000-0000-00001A240000}"/>
    <cellStyle name="60% - 강조색3 11" xfId="8765" xr:uid="{00000000-0005-0000-0000-00001B240000}"/>
    <cellStyle name="60% - 강조색3 11 2" xfId="8766" xr:uid="{00000000-0005-0000-0000-00001C240000}"/>
    <cellStyle name="60% - 강조색3 12" xfId="8767" xr:uid="{00000000-0005-0000-0000-00001D240000}"/>
    <cellStyle name="60% - 강조색3 12 2" xfId="8768" xr:uid="{00000000-0005-0000-0000-00001E240000}"/>
    <cellStyle name="60% - 강조색3 13" xfId="8769" xr:uid="{00000000-0005-0000-0000-00001F240000}"/>
    <cellStyle name="60% - 강조색3 13 2" xfId="8770" xr:uid="{00000000-0005-0000-0000-000020240000}"/>
    <cellStyle name="60% - 강조색3 2" xfId="8771" xr:uid="{00000000-0005-0000-0000-000021240000}"/>
    <cellStyle name="60% - 강조색3 2 10" xfId="8772" xr:uid="{00000000-0005-0000-0000-000022240000}"/>
    <cellStyle name="60% - 강조색3 2 10 2" xfId="8773" xr:uid="{00000000-0005-0000-0000-000023240000}"/>
    <cellStyle name="60% - 강조색3 2 11" xfId="8774" xr:uid="{00000000-0005-0000-0000-000024240000}"/>
    <cellStyle name="60% - 강조색3 2 11 2" xfId="8775" xr:uid="{00000000-0005-0000-0000-000025240000}"/>
    <cellStyle name="60% - 강조색3 2 12" xfId="8776" xr:uid="{00000000-0005-0000-0000-000026240000}"/>
    <cellStyle name="60% - 강조색3 2 13" xfId="8777" xr:uid="{00000000-0005-0000-0000-000027240000}"/>
    <cellStyle name="60% - 강조색3 2 14" xfId="8778" xr:uid="{00000000-0005-0000-0000-000028240000}"/>
    <cellStyle name="60% - 강조색3 2 2" xfId="8779" xr:uid="{00000000-0005-0000-0000-000029240000}"/>
    <cellStyle name="60% - 강조색3 2 2 2" xfId="8780" xr:uid="{00000000-0005-0000-0000-00002A240000}"/>
    <cellStyle name="60% - 강조색3 2 2 2 2" xfId="8781" xr:uid="{00000000-0005-0000-0000-00002B240000}"/>
    <cellStyle name="60% - 강조색3 2 2 3" xfId="8782" xr:uid="{00000000-0005-0000-0000-00002C240000}"/>
    <cellStyle name="60% - 강조색3 2 2 3 2" xfId="8783" xr:uid="{00000000-0005-0000-0000-00002D240000}"/>
    <cellStyle name="60% - 강조색3 2 2 4" xfId="8784" xr:uid="{00000000-0005-0000-0000-00002E240000}"/>
    <cellStyle name="60% - 강조색3 2 3" xfId="8785" xr:uid="{00000000-0005-0000-0000-00002F240000}"/>
    <cellStyle name="60% - 강조색3 2 3 2" xfId="8786" xr:uid="{00000000-0005-0000-0000-000030240000}"/>
    <cellStyle name="60% - 강조색3 2 3 2 2" xfId="8787" xr:uid="{00000000-0005-0000-0000-000031240000}"/>
    <cellStyle name="60% - 강조색3 2 3 3" xfId="8788" xr:uid="{00000000-0005-0000-0000-000032240000}"/>
    <cellStyle name="60% - 강조색3 2 3 3 2" xfId="8789" xr:uid="{00000000-0005-0000-0000-000033240000}"/>
    <cellStyle name="60% - 강조색3 2 3 4" xfId="8790" xr:uid="{00000000-0005-0000-0000-000034240000}"/>
    <cellStyle name="60% - 강조색3 2 4" xfId="8791" xr:uid="{00000000-0005-0000-0000-000035240000}"/>
    <cellStyle name="60% - 강조색3 2 4 2" xfId="8792" xr:uid="{00000000-0005-0000-0000-000036240000}"/>
    <cellStyle name="60% - 강조색3 2 4 2 2" xfId="8793" xr:uid="{00000000-0005-0000-0000-000037240000}"/>
    <cellStyle name="60% - 강조색3 2 4 3" xfId="8794" xr:uid="{00000000-0005-0000-0000-000038240000}"/>
    <cellStyle name="60% - 강조색3 2 5" xfId="8795" xr:uid="{00000000-0005-0000-0000-000039240000}"/>
    <cellStyle name="60% - 강조색3 2 5 2" xfId="8796" xr:uid="{00000000-0005-0000-0000-00003A240000}"/>
    <cellStyle name="60% - 강조색3 2 5 2 2" xfId="8797" xr:uid="{00000000-0005-0000-0000-00003B240000}"/>
    <cellStyle name="60% - 강조색3 2 5 3" xfId="8798" xr:uid="{00000000-0005-0000-0000-00003C240000}"/>
    <cellStyle name="60% - 강조색3 2 6" xfId="8799" xr:uid="{00000000-0005-0000-0000-00003D240000}"/>
    <cellStyle name="60% - 강조색3 2 6 2" xfId="8800" xr:uid="{00000000-0005-0000-0000-00003E240000}"/>
    <cellStyle name="60% - 강조색3 2 7" xfId="8801" xr:uid="{00000000-0005-0000-0000-00003F240000}"/>
    <cellStyle name="60% - 강조색3 2 7 2" xfId="8802" xr:uid="{00000000-0005-0000-0000-000040240000}"/>
    <cellStyle name="60% - 강조색3 2 8" xfId="8803" xr:uid="{00000000-0005-0000-0000-000041240000}"/>
    <cellStyle name="60% - 강조색3 2 8 2" xfId="8804" xr:uid="{00000000-0005-0000-0000-000042240000}"/>
    <cellStyle name="60% - 강조색3 2 9" xfId="8805" xr:uid="{00000000-0005-0000-0000-000043240000}"/>
    <cellStyle name="60% - 강조색3 2 9 2" xfId="8806" xr:uid="{00000000-0005-0000-0000-000044240000}"/>
    <cellStyle name="60% - 강조색3 3" xfId="8807" xr:uid="{00000000-0005-0000-0000-000045240000}"/>
    <cellStyle name="60% - 강조색3 3 2" xfId="8808" xr:uid="{00000000-0005-0000-0000-000046240000}"/>
    <cellStyle name="60% - 강조색3 3 2 2" xfId="8809" xr:uid="{00000000-0005-0000-0000-000047240000}"/>
    <cellStyle name="60% - 강조색3 3 3" xfId="8810" xr:uid="{00000000-0005-0000-0000-000048240000}"/>
    <cellStyle name="60% - 강조색3 3 3 2" xfId="8811" xr:uid="{00000000-0005-0000-0000-000049240000}"/>
    <cellStyle name="60% - 강조색3 3 4" xfId="8812" xr:uid="{00000000-0005-0000-0000-00004A240000}"/>
    <cellStyle name="60% - 강조색3 3 5" xfId="8813" xr:uid="{00000000-0005-0000-0000-00004B240000}"/>
    <cellStyle name="60% - 강조색3 4" xfId="8814" xr:uid="{00000000-0005-0000-0000-00004C240000}"/>
    <cellStyle name="60% - 강조색3 4 2" xfId="8815" xr:uid="{00000000-0005-0000-0000-00004D240000}"/>
    <cellStyle name="60% - 강조색3 4 2 2" xfId="8816" xr:uid="{00000000-0005-0000-0000-00004E240000}"/>
    <cellStyle name="60% - 강조색3 4 2 2 2" xfId="8817" xr:uid="{00000000-0005-0000-0000-00004F240000}"/>
    <cellStyle name="60% - 강조색3 4 2 3" xfId="8818" xr:uid="{00000000-0005-0000-0000-000050240000}"/>
    <cellStyle name="60% - 강조색3 4 3" xfId="8819" xr:uid="{00000000-0005-0000-0000-000051240000}"/>
    <cellStyle name="60% - 강조색3 4 3 2" xfId="8820" xr:uid="{00000000-0005-0000-0000-000052240000}"/>
    <cellStyle name="60% - 강조색3 4 3 3" xfId="8821" xr:uid="{00000000-0005-0000-0000-000053240000}"/>
    <cellStyle name="60% - 강조색3 4 4" xfId="8822" xr:uid="{00000000-0005-0000-0000-000054240000}"/>
    <cellStyle name="60% - 강조색3 4 4 2" xfId="8823" xr:uid="{00000000-0005-0000-0000-000055240000}"/>
    <cellStyle name="60% - 강조색3 4 5" xfId="8824" xr:uid="{00000000-0005-0000-0000-000056240000}"/>
    <cellStyle name="60% - 강조색3 4 5 2" xfId="8825" xr:uid="{00000000-0005-0000-0000-000057240000}"/>
    <cellStyle name="60% - 강조색3 4 6" xfId="8826" xr:uid="{00000000-0005-0000-0000-000058240000}"/>
    <cellStyle name="60% - 강조색3 4 6 2" xfId="8827" xr:uid="{00000000-0005-0000-0000-000059240000}"/>
    <cellStyle name="60% - 강조색3 4 7" xfId="8828" xr:uid="{00000000-0005-0000-0000-00005A240000}"/>
    <cellStyle name="60% - 강조색3 5" xfId="8829" xr:uid="{00000000-0005-0000-0000-00005B240000}"/>
    <cellStyle name="60% - 강조색3 5 2" xfId="8830" xr:uid="{00000000-0005-0000-0000-00005C240000}"/>
    <cellStyle name="60% - 강조색3 5 2 2" xfId="8831" xr:uid="{00000000-0005-0000-0000-00005D240000}"/>
    <cellStyle name="60% - 강조색3 5 2 2 2" xfId="8832" xr:uid="{00000000-0005-0000-0000-00005E240000}"/>
    <cellStyle name="60% - 강조색3 5 2 3" xfId="8833" xr:uid="{00000000-0005-0000-0000-00005F240000}"/>
    <cellStyle name="60% - 강조색3 5 3" xfId="8834" xr:uid="{00000000-0005-0000-0000-000060240000}"/>
    <cellStyle name="60% - 강조색3 5 3 2" xfId="8835" xr:uid="{00000000-0005-0000-0000-000061240000}"/>
    <cellStyle name="60% - 강조색3 5 3 3" xfId="8836" xr:uid="{00000000-0005-0000-0000-000062240000}"/>
    <cellStyle name="60% - 강조색3 5 4" xfId="8837" xr:uid="{00000000-0005-0000-0000-000063240000}"/>
    <cellStyle name="60% - 강조색3 5 4 2" xfId="8838" xr:uid="{00000000-0005-0000-0000-000064240000}"/>
    <cellStyle name="60% - 강조색3 5 5" xfId="8839" xr:uid="{00000000-0005-0000-0000-000065240000}"/>
    <cellStyle name="60% - 강조색3 5 5 2" xfId="8840" xr:uid="{00000000-0005-0000-0000-000066240000}"/>
    <cellStyle name="60% - 강조색3 5 6" xfId="8841" xr:uid="{00000000-0005-0000-0000-000067240000}"/>
    <cellStyle name="60% - 강조색3 6" xfId="8842" xr:uid="{00000000-0005-0000-0000-000068240000}"/>
    <cellStyle name="60% - 강조색3 6 2" xfId="8843" xr:uid="{00000000-0005-0000-0000-000069240000}"/>
    <cellStyle name="60% - 강조색3 6 2 2" xfId="8844" xr:uid="{00000000-0005-0000-0000-00006A240000}"/>
    <cellStyle name="60% - 강조색3 6 3" xfId="8845" xr:uid="{00000000-0005-0000-0000-00006B240000}"/>
    <cellStyle name="60% - 강조색3 6 3 2" xfId="8846" xr:uid="{00000000-0005-0000-0000-00006C240000}"/>
    <cellStyle name="60% - 강조색3 6 4" xfId="8847" xr:uid="{00000000-0005-0000-0000-00006D240000}"/>
    <cellStyle name="60% - 강조색3 6 5" xfId="8848" xr:uid="{00000000-0005-0000-0000-00006E240000}"/>
    <cellStyle name="60% - 강조색3 6 6" xfId="8849" xr:uid="{00000000-0005-0000-0000-00006F240000}"/>
    <cellStyle name="60% - 강조색3 7" xfId="8850" xr:uid="{00000000-0005-0000-0000-000070240000}"/>
    <cellStyle name="60% - 강조색3 7 2" xfId="8851" xr:uid="{00000000-0005-0000-0000-000071240000}"/>
    <cellStyle name="60% - 강조색3 7 2 2" xfId="8852" xr:uid="{00000000-0005-0000-0000-000072240000}"/>
    <cellStyle name="60% - 강조색3 7 3" xfId="8853" xr:uid="{00000000-0005-0000-0000-000073240000}"/>
    <cellStyle name="60% - 강조색3 8" xfId="8854" xr:uid="{00000000-0005-0000-0000-000074240000}"/>
    <cellStyle name="60% - 강조색3 8 2" xfId="8855" xr:uid="{00000000-0005-0000-0000-000075240000}"/>
    <cellStyle name="60% - 강조색3 9" xfId="8856" xr:uid="{00000000-0005-0000-0000-000076240000}"/>
    <cellStyle name="60% - 강조색3 9 2" xfId="8857" xr:uid="{00000000-0005-0000-0000-000077240000}"/>
    <cellStyle name="60% - 강조색4 10" xfId="8858" xr:uid="{00000000-0005-0000-0000-000078240000}"/>
    <cellStyle name="60% - 강조색4 10 2" xfId="8859" xr:uid="{00000000-0005-0000-0000-000079240000}"/>
    <cellStyle name="60% - 강조색4 10 2 2" xfId="8860" xr:uid="{00000000-0005-0000-0000-00007A240000}"/>
    <cellStyle name="60% - 강조색4 10 3" xfId="8861" xr:uid="{00000000-0005-0000-0000-00007B240000}"/>
    <cellStyle name="60% - 강조색4 11" xfId="8862" xr:uid="{00000000-0005-0000-0000-00007C240000}"/>
    <cellStyle name="60% - 강조색4 11 2" xfId="8863" xr:uid="{00000000-0005-0000-0000-00007D240000}"/>
    <cellStyle name="60% - 강조색4 12" xfId="8864" xr:uid="{00000000-0005-0000-0000-00007E240000}"/>
    <cellStyle name="60% - 강조색4 12 2" xfId="8865" xr:uid="{00000000-0005-0000-0000-00007F240000}"/>
    <cellStyle name="60% - 강조색4 13" xfId="8866" xr:uid="{00000000-0005-0000-0000-000080240000}"/>
    <cellStyle name="60% - 강조색4 13 2" xfId="8867" xr:uid="{00000000-0005-0000-0000-000081240000}"/>
    <cellStyle name="60% - 강조색4 2" xfId="8868" xr:uid="{00000000-0005-0000-0000-000082240000}"/>
    <cellStyle name="60% - 강조색4 2 10" xfId="8869" xr:uid="{00000000-0005-0000-0000-000083240000}"/>
    <cellStyle name="60% - 강조색4 2 10 2" xfId="8870" xr:uid="{00000000-0005-0000-0000-000084240000}"/>
    <cellStyle name="60% - 강조색4 2 11" xfId="8871" xr:uid="{00000000-0005-0000-0000-000085240000}"/>
    <cellStyle name="60% - 강조색4 2 11 2" xfId="8872" xr:uid="{00000000-0005-0000-0000-000086240000}"/>
    <cellStyle name="60% - 강조색4 2 12" xfId="8873" xr:uid="{00000000-0005-0000-0000-000087240000}"/>
    <cellStyle name="60% - 강조색4 2 13" xfId="8874" xr:uid="{00000000-0005-0000-0000-000088240000}"/>
    <cellStyle name="60% - 강조색4 2 14" xfId="8875" xr:uid="{00000000-0005-0000-0000-000089240000}"/>
    <cellStyle name="60% - 강조색4 2 2" xfId="8876" xr:uid="{00000000-0005-0000-0000-00008A240000}"/>
    <cellStyle name="60% - 강조색4 2 2 2" xfId="8877" xr:uid="{00000000-0005-0000-0000-00008B240000}"/>
    <cellStyle name="60% - 강조색4 2 2 2 2" xfId="8878" xr:uid="{00000000-0005-0000-0000-00008C240000}"/>
    <cellStyle name="60% - 강조색4 2 2 3" xfId="8879" xr:uid="{00000000-0005-0000-0000-00008D240000}"/>
    <cellStyle name="60% - 강조색4 2 2 3 2" xfId="8880" xr:uid="{00000000-0005-0000-0000-00008E240000}"/>
    <cellStyle name="60% - 강조색4 2 2 4" xfId="8881" xr:uid="{00000000-0005-0000-0000-00008F240000}"/>
    <cellStyle name="60% - 강조색4 2 3" xfId="8882" xr:uid="{00000000-0005-0000-0000-000090240000}"/>
    <cellStyle name="60% - 강조색4 2 3 2" xfId="8883" xr:uid="{00000000-0005-0000-0000-000091240000}"/>
    <cellStyle name="60% - 강조색4 2 3 2 2" xfId="8884" xr:uid="{00000000-0005-0000-0000-000092240000}"/>
    <cellStyle name="60% - 강조색4 2 3 3" xfId="8885" xr:uid="{00000000-0005-0000-0000-000093240000}"/>
    <cellStyle name="60% - 강조색4 2 3 3 2" xfId="8886" xr:uid="{00000000-0005-0000-0000-000094240000}"/>
    <cellStyle name="60% - 강조색4 2 3 4" xfId="8887" xr:uid="{00000000-0005-0000-0000-000095240000}"/>
    <cellStyle name="60% - 강조색4 2 4" xfId="8888" xr:uid="{00000000-0005-0000-0000-000096240000}"/>
    <cellStyle name="60% - 강조색4 2 4 2" xfId="8889" xr:uid="{00000000-0005-0000-0000-000097240000}"/>
    <cellStyle name="60% - 강조색4 2 4 2 2" xfId="8890" xr:uid="{00000000-0005-0000-0000-000098240000}"/>
    <cellStyle name="60% - 강조색4 2 4 3" xfId="8891" xr:uid="{00000000-0005-0000-0000-000099240000}"/>
    <cellStyle name="60% - 강조색4 2 5" xfId="8892" xr:uid="{00000000-0005-0000-0000-00009A240000}"/>
    <cellStyle name="60% - 강조색4 2 5 2" xfId="8893" xr:uid="{00000000-0005-0000-0000-00009B240000}"/>
    <cellStyle name="60% - 강조색4 2 5 2 2" xfId="8894" xr:uid="{00000000-0005-0000-0000-00009C240000}"/>
    <cellStyle name="60% - 강조색4 2 5 3" xfId="8895" xr:uid="{00000000-0005-0000-0000-00009D240000}"/>
    <cellStyle name="60% - 강조색4 2 6" xfId="8896" xr:uid="{00000000-0005-0000-0000-00009E240000}"/>
    <cellStyle name="60% - 강조색4 2 6 2" xfId="8897" xr:uid="{00000000-0005-0000-0000-00009F240000}"/>
    <cellStyle name="60% - 강조색4 2 7" xfId="8898" xr:uid="{00000000-0005-0000-0000-0000A0240000}"/>
    <cellStyle name="60% - 강조색4 2 7 2" xfId="8899" xr:uid="{00000000-0005-0000-0000-0000A1240000}"/>
    <cellStyle name="60% - 강조색4 2 8" xfId="8900" xr:uid="{00000000-0005-0000-0000-0000A2240000}"/>
    <cellStyle name="60% - 강조색4 2 8 2" xfId="8901" xr:uid="{00000000-0005-0000-0000-0000A3240000}"/>
    <cellStyle name="60% - 강조색4 2 9" xfId="8902" xr:uid="{00000000-0005-0000-0000-0000A4240000}"/>
    <cellStyle name="60% - 강조색4 2 9 2" xfId="8903" xr:uid="{00000000-0005-0000-0000-0000A5240000}"/>
    <cellStyle name="60% - 강조색4 3" xfId="8904" xr:uid="{00000000-0005-0000-0000-0000A6240000}"/>
    <cellStyle name="60% - 강조색4 3 2" xfId="8905" xr:uid="{00000000-0005-0000-0000-0000A7240000}"/>
    <cellStyle name="60% - 강조색4 3 2 2" xfId="8906" xr:uid="{00000000-0005-0000-0000-0000A8240000}"/>
    <cellStyle name="60% - 강조색4 3 3" xfId="8907" xr:uid="{00000000-0005-0000-0000-0000A9240000}"/>
    <cellStyle name="60% - 강조색4 3 3 2" xfId="8908" xr:uid="{00000000-0005-0000-0000-0000AA240000}"/>
    <cellStyle name="60% - 강조색4 3 4" xfId="8909" xr:uid="{00000000-0005-0000-0000-0000AB240000}"/>
    <cellStyle name="60% - 강조색4 3 5" xfId="8910" xr:uid="{00000000-0005-0000-0000-0000AC240000}"/>
    <cellStyle name="60% - 강조색4 4" xfId="8911" xr:uid="{00000000-0005-0000-0000-0000AD240000}"/>
    <cellStyle name="60% - 강조색4 4 2" xfId="8912" xr:uid="{00000000-0005-0000-0000-0000AE240000}"/>
    <cellStyle name="60% - 강조색4 4 2 2" xfId="8913" xr:uid="{00000000-0005-0000-0000-0000AF240000}"/>
    <cellStyle name="60% - 강조색4 4 2 2 2" xfId="8914" xr:uid="{00000000-0005-0000-0000-0000B0240000}"/>
    <cellStyle name="60% - 강조색4 4 2 3" xfId="8915" xr:uid="{00000000-0005-0000-0000-0000B1240000}"/>
    <cellStyle name="60% - 강조색4 4 3" xfId="8916" xr:uid="{00000000-0005-0000-0000-0000B2240000}"/>
    <cellStyle name="60% - 강조색4 4 3 2" xfId="8917" xr:uid="{00000000-0005-0000-0000-0000B3240000}"/>
    <cellStyle name="60% - 강조색4 4 3 3" xfId="8918" xr:uid="{00000000-0005-0000-0000-0000B4240000}"/>
    <cellStyle name="60% - 강조색4 4 4" xfId="8919" xr:uid="{00000000-0005-0000-0000-0000B5240000}"/>
    <cellStyle name="60% - 강조색4 4 4 2" xfId="8920" xr:uid="{00000000-0005-0000-0000-0000B6240000}"/>
    <cellStyle name="60% - 강조색4 4 5" xfId="8921" xr:uid="{00000000-0005-0000-0000-0000B7240000}"/>
    <cellStyle name="60% - 강조색4 4 5 2" xfId="8922" xr:uid="{00000000-0005-0000-0000-0000B8240000}"/>
    <cellStyle name="60% - 강조색4 4 6" xfId="8923" xr:uid="{00000000-0005-0000-0000-0000B9240000}"/>
    <cellStyle name="60% - 강조색4 4 6 2" xfId="8924" xr:uid="{00000000-0005-0000-0000-0000BA240000}"/>
    <cellStyle name="60% - 강조색4 4 7" xfId="8925" xr:uid="{00000000-0005-0000-0000-0000BB240000}"/>
    <cellStyle name="60% - 강조색4 5" xfId="8926" xr:uid="{00000000-0005-0000-0000-0000BC240000}"/>
    <cellStyle name="60% - 강조색4 5 2" xfId="8927" xr:uid="{00000000-0005-0000-0000-0000BD240000}"/>
    <cellStyle name="60% - 강조색4 5 2 2" xfId="8928" xr:uid="{00000000-0005-0000-0000-0000BE240000}"/>
    <cellStyle name="60% - 강조색4 5 2 2 2" xfId="8929" xr:uid="{00000000-0005-0000-0000-0000BF240000}"/>
    <cellStyle name="60% - 강조색4 5 2 3" xfId="8930" xr:uid="{00000000-0005-0000-0000-0000C0240000}"/>
    <cellStyle name="60% - 강조색4 5 3" xfId="8931" xr:uid="{00000000-0005-0000-0000-0000C1240000}"/>
    <cellStyle name="60% - 강조색4 5 3 2" xfId="8932" xr:uid="{00000000-0005-0000-0000-0000C2240000}"/>
    <cellStyle name="60% - 강조색4 5 3 3" xfId="8933" xr:uid="{00000000-0005-0000-0000-0000C3240000}"/>
    <cellStyle name="60% - 강조색4 5 4" xfId="8934" xr:uid="{00000000-0005-0000-0000-0000C4240000}"/>
    <cellStyle name="60% - 강조색4 5 4 2" xfId="8935" xr:uid="{00000000-0005-0000-0000-0000C5240000}"/>
    <cellStyle name="60% - 강조색4 5 5" xfId="8936" xr:uid="{00000000-0005-0000-0000-0000C6240000}"/>
    <cellStyle name="60% - 강조색4 5 5 2" xfId="8937" xr:uid="{00000000-0005-0000-0000-0000C7240000}"/>
    <cellStyle name="60% - 강조색4 5 6" xfId="8938" xr:uid="{00000000-0005-0000-0000-0000C8240000}"/>
    <cellStyle name="60% - 강조색4 6" xfId="8939" xr:uid="{00000000-0005-0000-0000-0000C9240000}"/>
    <cellStyle name="60% - 강조색4 6 2" xfId="8940" xr:uid="{00000000-0005-0000-0000-0000CA240000}"/>
    <cellStyle name="60% - 강조색4 6 2 2" xfId="8941" xr:uid="{00000000-0005-0000-0000-0000CB240000}"/>
    <cellStyle name="60% - 강조색4 6 3" xfId="8942" xr:uid="{00000000-0005-0000-0000-0000CC240000}"/>
    <cellStyle name="60% - 강조색4 6 3 2" xfId="8943" xr:uid="{00000000-0005-0000-0000-0000CD240000}"/>
    <cellStyle name="60% - 강조색4 6 4" xfId="8944" xr:uid="{00000000-0005-0000-0000-0000CE240000}"/>
    <cellStyle name="60% - 강조색4 6 5" xfId="8945" xr:uid="{00000000-0005-0000-0000-0000CF240000}"/>
    <cellStyle name="60% - 강조색4 6 6" xfId="8946" xr:uid="{00000000-0005-0000-0000-0000D0240000}"/>
    <cellStyle name="60% - 강조색4 7" xfId="8947" xr:uid="{00000000-0005-0000-0000-0000D1240000}"/>
    <cellStyle name="60% - 강조색4 7 2" xfId="8948" xr:uid="{00000000-0005-0000-0000-0000D2240000}"/>
    <cellStyle name="60% - 강조색4 7 2 2" xfId="8949" xr:uid="{00000000-0005-0000-0000-0000D3240000}"/>
    <cellStyle name="60% - 강조색4 7 3" xfId="8950" xr:uid="{00000000-0005-0000-0000-0000D4240000}"/>
    <cellStyle name="60% - 강조색4 8" xfId="8951" xr:uid="{00000000-0005-0000-0000-0000D5240000}"/>
    <cellStyle name="60% - 강조색4 8 2" xfId="8952" xr:uid="{00000000-0005-0000-0000-0000D6240000}"/>
    <cellStyle name="60% - 강조색4 9" xfId="8953" xr:uid="{00000000-0005-0000-0000-0000D7240000}"/>
    <cellStyle name="60% - 강조색4 9 2" xfId="8954" xr:uid="{00000000-0005-0000-0000-0000D8240000}"/>
    <cellStyle name="60% - 강조색5 10" xfId="8955" xr:uid="{00000000-0005-0000-0000-0000D9240000}"/>
    <cellStyle name="60% - 강조색5 10 2" xfId="8956" xr:uid="{00000000-0005-0000-0000-0000DA240000}"/>
    <cellStyle name="60% - 강조색5 10 2 2" xfId="8957" xr:uid="{00000000-0005-0000-0000-0000DB240000}"/>
    <cellStyle name="60% - 강조색5 10 3" xfId="8958" xr:uid="{00000000-0005-0000-0000-0000DC240000}"/>
    <cellStyle name="60% - 강조색5 11" xfId="8959" xr:uid="{00000000-0005-0000-0000-0000DD240000}"/>
    <cellStyle name="60% - 강조색5 11 2" xfId="8960" xr:uid="{00000000-0005-0000-0000-0000DE240000}"/>
    <cellStyle name="60% - 강조색5 12" xfId="8961" xr:uid="{00000000-0005-0000-0000-0000DF240000}"/>
    <cellStyle name="60% - 강조색5 12 2" xfId="8962" xr:uid="{00000000-0005-0000-0000-0000E0240000}"/>
    <cellStyle name="60% - 강조색5 13" xfId="8963" xr:uid="{00000000-0005-0000-0000-0000E1240000}"/>
    <cellStyle name="60% - 강조색5 13 2" xfId="8964" xr:uid="{00000000-0005-0000-0000-0000E2240000}"/>
    <cellStyle name="60% - 강조색5 2" xfId="8965" xr:uid="{00000000-0005-0000-0000-0000E3240000}"/>
    <cellStyle name="60% - 강조색5 2 10" xfId="8966" xr:uid="{00000000-0005-0000-0000-0000E4240000}"/>
    <cellStyle name="60% - 강조색5 2 10 2" xfId="8967" xr:uid="{00000000-0005-0000-0000-0000E5240000}"/>
    <cellStyle name="60% - 강조색5 2 11" xfId="8968" xr:uid="{00000000-0005-0000-0000-0000E6240000}"/>
    <cellStyle name="60% - 강조색5 2 11 2" xfId="8969" xr:uid="{00000000-0005-0000-0000-0000E7240000}"/>
    <cellStyle name="60% - 강조색5 2 12" xfId="8970" xr:uid="{00000000-0005-0000-0000-0000E8240000}"/>
    <cellStyle name="60% - 강조색5 2 13" xfId="8971" xr:uid="{00000000-0005-0000-0000-0000E9240000}"/>
    <cellStyle name="60% - 강조색5 2 2" xfId="8972" xr:uid="{00000000-0005-0000-0000-0000EA240000}"/>
    <cellStyle name="60% - 강조색5 2 2 2" xfId="8973" xr:uid="{00000000-0005-0000-0000-0000EB240000}"/>
    <cellStyle name="60% - 강조색5 2 2 2 2" xfId="8974" xr:uid="{00000000-0005-0000-0000-0000EC240000}"/>
    <cellStyle name="60% - 강조색5 2 2 3" xfId="8975" xr:uid="{00000000-0005-0000-0000-0000ED240000}"/>
    <cellStyle name="60% - 강조색5 2 2 3 2" xfId="8976" xr:uid="{00000000-0005-0000-0000-0000EE240000}"/>
    <cellStyle name="60% - 강조색5 2 2 4" xfId="8977" xr:uid="{00000000-0005-0000-0000-0000EF240000}"/>
    <cellStyle name="60% - 강조색5 2 3" xfId="8978" xr:uid="{00000000-0005-0000-0000-0000F0240000}"/>
    <cellStyle name="60% - 강조색5 2 3 2" xfId="8979" xr:uid="{00000000-0005-0000-0000-0000F1240000}"/>
    <cellStyle name="60% - 강조색5 2 3 2 2" xfId="8980" xr:uid="{00000000-0005-0000-0000-0000F2240000}"/>
    <cellStyle name="60% - 강조색5 2 3 3" xfId="8981" xr:uid="{00000000-0005-0000-0000-0000F3240000}"/>
    <cellStyle name="60% - 강조색5 2 3 3 2" xfId="8982" xr:uid="{00000000-0005-0000-0000-0000F4240000}"/>
    <cellStyle name="60% - 강조색5 2 3 4" xfId="8983" xr:uid="{00000000-0005-0000-0000-0000F5240000}"/>
    <cellStyle name="60% - 강조색5 2 4" xfId="8984" xr:uid="{00000000-0005-0000-0000-0000F6240000}"/>
    <cellStyle name="60% - 강조색5 2 4 2" xfId="8985" xr:uid="{00000000-0005-0000-0000-0000F7240000}"/>
    <cellStyle name="60% - 강조색5 2 4 2 2" xfId="8986" xr:uid="{00000000-0005-0000-0000-0000F8240000}"/>
    <cellStyle name="60% - 강조색5 2 4 3" xfId="8987" xr:uid="{00000000-0005-0000-0000-0000F9240000}"/>
    <cellStyle name="60% - 강조색5 2 5" xfId="8988" xr:uid="{00000000-0005-0000-0000-0000FA240000}"/>
    <cellStyle name="60% - 강조색5 2 5 2" xfId="8989" xr:uid="{00000000-0005-0000-0000-0000FB240000}"/>
    <cellStyle name="60% - 강조색5 2 5 2 2" xfId="8990" xr:uid="{00000000-0005-0000-0000-0000FC240000}"/>
    <cellStyle name="60% - 강조색5 2 5 3" xfId="8991" xr:uid="{00000000-0005-0000-0000-0000FD240000}"/>
    <cellStyle name="60% - 강조색5 2 6" xfId="8992" xr:uid="{00000000-0005-0000-0000-0000FE240000}"/>
    <cellStyle name="60% - 강조색5 2 6 2" xfId="8993" xr:uid="{00000000-0005-0000-0000-0000FF240000}"/>
    <cellStyle name="60% - 강조색5 2 7" xfId="8994" xr:uid="{00000000-0005-0000-0000-000000250000}"/>
    <cellStyle name="60% - 강조색5 2 7 2" xfId="8995" xr:uid="{00000000-0005-0000-0000-000001250000}"/>
    <cellStyle name="60% - 강조색5 2 8" xfId="8996" xr:uid="{00000000-0005-0000-0000-000002250000}"/>
    <cellStyle name="60% - 강조색5 2 8 2" xfId="8997" xr:uid="{00000000-0005-0000-0000-000003250000}"/>
    <cellStyle name="60% - 강조색5 2 9" xfId="8998" xr:uid="{00000000-0005-0000-0000-000004250000}"/>
    <cellStyle name="60% - 강조색5 2 9 2" xfId="8999" xr:uid="{00000000-0005-0000-0000-000005250000}"/>
    <cellStyle name="60% - 강조색5 3" xfId="9000" xr:uid="{00000000-0005-0000-0000-000006250000}"/>
    <cellStyle name="60% - 강조색5 3 2" xfId="9001" xr:uid="{00000000-0005-0000-0000-000007250000}"/>
    <cellStyle name="60% - 강조색5 3 2 2" xfId="9002" xr:uid="{00000000-0005-0000-0000-000008250000}"/>
    <cellStyle name="60% - 강조색5 3 3" xfId="9003" xr:uid="{00000000-0005-0000-0000-000009250000}"/>
    <cellStyle name="60% - 강조색5 3 3 2" xfId="9004" xr:uid="{00000000-0005-0000-0000-00000A250000}"/>
    <cellStyle name="60% - 강조색5 3 4" xfId="9005" xr:uid="{00000000-0005-0000-0000-00000B250000}"/>
    <cellStyle name="60% - 강조색5 3 5" xfId="9006" xr:uid="{00000000-0005-0000-0000-00000C250000}"/>
    <cellStyle name="60% - 강조색5 4" xfId="9007" xr:uid="{00000000-0005-0000-0000-00000D250000}"/>
    <cellStyle name="60% - 강조색5 4 2" xfId="9008" xr:uid="{00000000-0005-0000-0000-00000E250000}"/>
    <cellStyle name="60% - 강조색5 4 2 2" xfId="9009" xr:uid="{00000000-0005-0000-0000-00000F250000}"/>
    <cellStyle name="60% - 강조색5 4 2 2 2" xfId="9010" xr:uid="{00000000-0005-0000-0000-000010250000}"/>
    <cellStyle name="60% - 강조색5 4 2 3" xfId="9011" xr:uid="{00000000-0005-0000-0000-000011250000}"/>
    <cellStyle name="60% - 강조색5 4 3" xfId="9012" xr:uid="{00000000-0005-0000-0000-000012250000}"/>
    <cellStyle name="60% - 강조색5 4 3 2" xfId="9013" xr:uid="{00000000-0005-0000-0000-000013250000}"/>
    <cellStyle name="60% - 강조색5 4 3 3" xfId="9014" xr:uid="{00000000-0005-0000-0000-000014250000}"/>
    <cellStyle name="60% - 강조색5 4 4" xfId="9015" xr:uid="{00000000-0005-0000-0000-000015250000}"/>
    <cellStyle name="60% - 강조색5 4 4 2" xfId="9016" xr:uid="{00000000-0005-0000-0000-000016250000}"/>
    <cellStyle name="60% - 강조색5 4 5" xfId="9017" xr:uid="{00000000-0005-0000-0000-000017250000}"/>
    <cellStyle name="60% - 강조색5 4 5 2" xfId="9018" xr:uid="{00000000-0005-0000-0000-000018250000}"/>
    <cellStyle name="60% - 강조색5 4 6" xfId="9019" xr:uid="{00000000-0005-0000-0000-000019250000}"/>
    <cellStyle name="60% - 강조색5 4 6 2" xfId="9020" xr:uid="{00000000-0005-0000-0000-00001A250000}"/>
    <cellStyle name="60% - 강조색5 4 7" xfId="9021" xr:uid="{00000000-0005-0000-0000-00001B250000}"/>
    <cellStyle name="60% - 강조색5 5" xfId="9022" xr:uid="{00000000-0005-0000-0000-00001C250000}"/>
    <cellStyle name="60% - 강조색5 5 2" xfId="9023" xr:uid="{00000000-0005-0000-0000-00001D250000}"/>
    <cellStyle name="60% - 강조색5 5 2 2" xfId="9024" xr:uid="{00000000-0005-0000-0000-00001E250000}"/>
    <cellStyle name="60% - 강조색5 5 2 2 2" xfId="9025" xr:uid="{00000000-0005-0000-0000-00001F250000}"/>
    <cellStyle name="60% - 강조색5 5 2 3" xfId="9026" xr:uid="{00000000-0005-0000-0000-000020250000}"/>
    <cellStyle name="60% - 강조색5 5 3" xfId="9027" xr:uid="{00000000-0005-0000-0000-000021250000}"/>
    <cellStyle name="60% - 강조색5 5 3 2" xfId="9028" xr:uid="{00000000-0005-0000-0000-000022250000}"/>
    <cellStyle name="60% - 강조색5 5 3 3" xfId="9029" xr:uid="{00000000-0005-0000-0000-000023250000}"/>
    <cellStyle name="60% - 강조색5 5 4" xfId="9030" xr:uid="{00000000-0005-0000-0000-000024250000}"/>
    <cellStyle name="60% - 강조색5 5 4 2" xfId="9031" xr:uid="{00000000-0005-0000-0000-000025250000}"/>
    <cellStyle name="60% - 강조색5 5 5" xfId="9032" xr:uid="{00000000-0005-0000-0000-000026250000}"/>
    <cellStyle name="60% - 강조색5 5 5 2" xfId="9033" xr:uid="{00000000-0005-0000-0000-000027250000}"/>
    <cellStyle name="60% - 강조색5 5 6" xfId="9034" xr:uid="{00000000-0005-0000-0000-000028250000}"/>
    <cellStyle name="60% - 강조색5 6" xfId="9035" xr:uid="{00000000-0005-0000-0000-000029250000}"/>
    <cellStyle name="60% - 강조색5 6 2" xfId="9036" xr:uid="{00000000-0005-0000-0000-00002A250000}"/>
    <cellStyle name="60% - 강조색5 6 2 2" xfId="9037" xr:uid="{00000000-0005-0000-0000-00002B250000}"/>
    <cellStyle name="60% - 강조색5 6 3" xfId="9038" xr:uid="{00000000-0005-0000-0000-00002C250000}"/>
    <cellStyle name="60% - 강조색5 6 3 2" xfId="9039" xr:uid="{00000000-0005-0000-0000-00002D250000}"/>
    <cellStyle name="60% - 강조색5 6 4" xfId="9040" xr:uid="{00000000-0005-0000-0000-00002E250000}"/>
    <cellStyle name="60% - 강조색5 6 5" xfId="9041" xr:uid="{00000000-0005-0000-0000-00002F250000}"/>
    <cellStyle name="60% - 강조색5 6 6" xfId="9042" xr:uid="{00000000-0005-0000-0000-000030250000}"/>
    <cellStyle name="60% - 강조색5 7" xfId="9043" xr:uid="{00000000-0005-0000-0000-000031250000}"/>
    <cellStyle name="60% - 강조색5 7 2" xfId="9044" xr:uid="{00000000-0005-0000-0000-000032250000}"/>
    <cellStyle name="60% - 강조색5 7 2 2" xfId="9045" xr:uid="{00000000-0005-0000-0000-000033250000}"/>
    <cellStyle name="60% - 강조색5 7 3" xfId="9046" xr:uid="{00000000-0005-0000-0000-000034250000}"/>
    <cellStyle name="60% - 강조색5 8" xfId="9047" xr:uid="{00000000-0005-0000-0000-000035250000}"/>
    <cellStyle name="60% - 강조색5 8 2" xfId="9048" xr:uid="{00000000-0005-0000-0000-000036250000}"/>
    <cellStyle name="60% - 강조색5 9" xfId="9049" xr:uid="{00000000-0005-0000-0000-000037250000}"/>
    <cellStyle name="60% - 강조색5 9 2" xfId="9050" xr:uid="{00000000-0005-0000-0000-000038250000}"/>
    <cellStyle name="60% - 강조색6 10" xfId="9051" xr:uid="{00000000-0005-0000-0000-000039250000}"/>
    <cellStyle name="60% - 강조색6 10 2" xfId="9052" xr:uid="{00000000-0005-0000-0000-00003A250000}"/>
    <cellStyle name="60% - 강조색6 10 2 2" xfId="9053" xr:uid="{00000000-0005-0000-0000-00003B250000}"/>
    <cellStyle name="60% - 강조색6 10 3" xfId="9054" xr:uid="{00000000-0005-0000-0000-00003C250000}"/>
    <cellStyle name="60% - 강조색6 11" xfId="9055" xr:uid="{00000000-0005-0000-0000-00003D250000}"/>
    <cellStyle name="60% - 강조색6 11 2" xfId="9056" xr:uid="{00000000-0005-0000-0000-00003E250000}"/>
    <cellStyle name="60% - 강조색6 12" xfId="9057" xr:uid="{00000000-0005-0000-0000-00003F250000}"/>
    <cellStyle name="60% - 강조색6 12 2" xfId="9058" xr:uid="{00000000-0005-0000-0000-000040250000}"/>
    <cellStyle name="60% - 강조색6 13" xfId="9059" xr:uid="{00000000-0005-0000-0000-000041250000}"/>
    <cellStyle name="60% - 강조색6 13 2" xfId="9060" xr:uid="{00000000-0005-0000-0000-000042250000}"/>
    <cellStyle name="60% - 강조색6 2" xfId="9061" xr:uid="{00000000-0005-0000-0000-000043250000}"/>
    <cellStyle name="60% - 강조색6 2 10" xfId="9062" xr:uid="{00000000-0005-0000-0000-000044250000}"/>
    <cellStyle name="60% - 강조색6 2 10 2" xfId="9063" xr:uid="{00000000-0005-0000-0000-000045250000}"/>
    <cellStyle name="60% - 강조색6 2 11" xfId="9064" xr:uid="{00000000-0005-0000-0000-000046250000}"/>
    <cellStyle name="60% - 강조색6 2 11 2" xfId="9065" xr:uid="{00000000-0005-0000-0000-000047250000}"/>
    <cellStyle name="60% - 강조색6 2 12" xfId="9066" xr:uid="{00000000-0005-0000-0000-000048250000}"/>
    <cellStyle name="60% - 강조색6 2 2" xfId="9067" xr:uid="{00000000-0005-0000-0000-000049250000}"/>
    <cellStyle name="60% - 강조색6 2 2 2" xfId="9068" xr:uid="{00000000-0005-0000-0000-00004A250000}"/>
    <cellStyle name="60% - 강조색6 2 2 2 2" xfId="9069" xr:uid="{00000000-0005-0000-0000-00004B250000}"/>
    <cellStyle name="60% - 강조색6 2 2 3" xfId="9070" xr:uid="{00000000-0005-0000-0000-00004C250000}"/>
    <cellStyle name="60% - 강조색6 2 2 3 2" xfId="9071" xr:uid="{00000000-0005-0000-0000-00004D250000}"/>
    <cellStyle name="60% - 강조색6 2 2 4" xfId="9072" xr:uid="{00000000-0005-0000-0000-00004E250000}"/>
    <cellStyle name="60% - 강조색6 2 3" xfId="9073" xr:uid="{00000000-0005-0000-0000-00004F250000}"/>
    <cellStyle name="60% - 강조색6 2 3 2" xfId="9074" xr:uid="{00000000-0005-0000-0000-000050250000}"/>
    <cellStyle name="60% - 강조색6 2 3 2 2" xfId="9075" xr:uid="{00000000-0005-0000-0000-000051250000}"/>
    <cellStyle name="60% - 강조색6 2 3 3" xfId="9076" xr:uid="{00000000-0005-0000-0000-000052250000}"/>
    <cellStyle name="60% - 강조색6 2 3 3 2" xfId="9077" xr:uid="{00000000-0005-0000-0000-000053250000}"/>
    <cellStyle name="60% - 강조색6 2 3 4" xfId="9078" xr:uid="{00000000-0005-0000-0000-000054250000}"/>
    <cellStyle name="60% - 강조색6 2 4" xfId="9079" xr:uid="{00000000-0005-0000-0000-000055250000}"/>
    <cellStyle name="60% - 강조색6 2 4 2" xfId="9080" xr:uid="{00000000-0005-0000-0000-000056250000}"/>
    <cellStyle name="60% - 강조색6 2 4 2 2" xfId="9081" xr:uid="{00000000-0005-0000-0000-000057250000}"/>
    <cellStyle name="60% - 강조색6 2 4 3" xfId="9082" xr:uid="{00000000-0005-0000-0000-000058250000}"/>
    <cellStyle name="60% - 강조색6 2 5" xfId="9083" xr:uid="{00000000-0005-0000-0000-000059250000}"/>
    <cellStyle name="60% - 강조색6 2 5 2" xfId="9084" xr:uid="{00000000-0005-0000-0000-00005A250000}"/>
    <cellStyle name="60% - 강조색6 2 5 2 2" xfId="9085" xr:uid="{00000000-0005-0000-0000-00005B250000}"/>
    <cellStyle name="60% - 강조색6 2 5 3" xfId="9086" xr:uid="{00000000-0005-0000-0000-00005C250000}"/>
    <cellStyle name="60% - 강조색6 2 6" xfId="9087" xr:uid="{00000000-0005-0000-0000-00005D250000}"/>
    <cellStyle name="60% - 강조색6 2 6 2" xfId="9088" xr:uid="{00000000-0005-0000-0000-00005E250000}"/>
    <cellStyle name="60% - 강조색6 2 7" xfId="9089" xr:uid="{00000000-0005-0000-0000-00005F250000}"/>
    <cellStyle name="60% - 강조색6 2 7 2" xfId="9090" xr:uid="{00000000-0005-0000-0000-000060250000}"/>
    <cellStyle name="60% - 강조색6 2 8" xfId="9091" xr:uid="{00000000-0005-0000-0000-000061250000}"/>
    <cellStyle name="60% - 강조색6 2 8 2" xfId="9092" xr:uid="{00000000-0005-0000-0000-000062250000}"/>
    <cellStyle name="60% - 강조색6 2 9" xfId="9093" xr:uid="{00000000-0005-0000-0000-000063250000}"/>
    <cellStyle name="60% - 강조색6 2 9 2" xfId="9094" xr:uid="{00000000-0005-0000-0000-000064250000}"/>
    <cellStyle name="60% - 강조색6 3" xfId="9095" xr:uid="{00000000-0005-0000-0000-000065250000}"/>
    <cellStyle name="60% - 강조색6 3 2" xfId="9096" xr:uid="{00000000-0005-0000-0000-000066250000}"/>
    <cellStyle name="60% - 강조색6 3 2 2" xfId="9097" xr:uid="{00000000-0005-0000-0000-000067250000}"/>
    <cellStyle name="60% - 강조색6 3 3" xfId="9098" xr:uid="{00000000-0005-0000-0000-000068250000}"/>
    <cellStyle name="60% - 강조색6 3 3 2" xfId="9099" xr:uid="{00000000-0005-0000-0000-000069250000}"/>
    <cellStyle name="60% - 강조색6 3 4" xfId="9100" xr:uid="{00000000-0005-0000-0000-00006A250000}"/>
    <cellStyle name="60% - 강조색6 3 5" xfId="9101" xr:uid="{00000000-0005-0000-0000-00006B250000}"/>
    <cellStyle name="60% - 강조색6 4" xfId="9102" xr:uid="{00000000-0005-0000-0000-00006C250000}"/>
    <cellStyle name="60% - 강조색6 4 2" xfId="9103" xr:uid="{00000000-0005-0000-0000-00006D250000}"/>
    <cellStyle name="60% - 강조색6 4 2 2" xfId="9104" xr:uid="{00000000-0005-0000-0000-00006E250000}"/>
    <cellStyle name="60% - 강조색6 4 2 2 2" xfId="9105" xr:uid="{00000000-0005-0000-0000-00006F250000}"/>
    <cellStyle name="60% - 강조색6 4 2 3" xfId="9106" xr:uid="{00000000-0005-0000-0000-000070250000}"/>
    <cellStyle name="60% - 강조색6 4 3" xfId="9107" xr:uid="{00000000-0005-0000-0000-000071250000}"/>
    <cellStyle name="60% - 강조색6 4 3 2" xfId="9108" xr:uid="{00000000-0005-0000-0000-000072250000}"/>
    <cellStyle name="60% - 강조색6 4 3 3" xfId="9109" xr:uid="{00000000-0005-0000-0000-000073250000}"/>
    <cellStyle name="60% - 강조색6 4 4" xfId="9110" xr:uid="{00000000-0005-0000-0000-000074250000}"/>
    <cellStyle name="60% - 강조색6 4 4 2" xfId="9111" xr:uid="{00000000-0005-0000-0000-000075250000}"/>
    <cellStyle name="60% - 강조색6 4 5" xfId="9112" xr:uid="{00000000-0005-0000-0000-000076250000}"/>
    <cellStyle name="60% - 강조색6 4 5 2" xfId="9113" xr:uid="{00000000-0005-0000-0000-000077250000}"/>
    <cellStyle name="60% - 강조색6 4 6" xfId="9114" xr:uid="{00000000-0005-0000-0000-000078250000}"/>
    <cellStyle name="60% - 강조색6 4 6 2" xfId="9115" xr:uid="{00000000-0005-0000-0000-000079250000}"/>
    <cellStyle name="60% - 강조색6 4 7" xfId="9116" xr:uid="{00000000-0005-0000-0000-00007A250000}"/>
    <cellStyle name="60% - 강조색6 5" xfId="9117" xr:uid="{00000000-0005-0000-0000-00007B250000}"/>
    <cellStyle name="60% - 강조색6 5 2" xfId="9118" xr:uid="{00000000-0005-0000-0000-00007C250000}"/>
    <cellStyle name="60% - 강조색6 5 2 2" xfId="9119" xr:uid="{00000000-0005-0000-0000-00007D250000}"/>
    <cellStyle name="60% - 강조색6 5 2 2 2" xfId="9120" xr:uid="{00000000-0005-0000-0000-00007E250000}"/>
    <cellStyle name="60% - 강조색6 5 2 3" xfId="9121" xr:uid="{00000000-0005-0000-0000-00007F250000}"/>
    <cellStyle name="60% - 강조색6 5 3" xfId="9122" xr:uid="{00000000-0005-0000-0000-000080250000}"/>
    <cellStyle name="60% - 강조색6 5 3 2" xfId="9123" xr:uid="{00000000-0005-0000-0000-000081250000}"/>
    <cellStyle name="60% - 강조색6 5 3 3" xfId="9124" xr:uid="{00000000-0005-0000-0000-000082250000}"/>
    <cellStyle name="60% - 강조색6 5 4" xfId="9125" xr:uid="{00000000-0005-0000-0000-000083250000}"/>
    <cellStyle name="60% - 강조색6 5 4 2" xfId="9126" xr:uid="{00000000-0005-0000-0000-000084250000}"/>
    <cellStyle name="60% - 강조색6 5 5" xfId="9127" xr:uid="{00000000-0005-0000-0000-000085250000}"/>
    <cellStyle name="60% - 강조색6 5 5 2" xfId="9128" xr:uid="{00000000-0005-0000-0000-000086250000}"/>
    <cellStyle name="60% - 강조색6 5 6" xfId="9129" xr:uid="{00000000-0005-0000-0000-000087250000}"/>
    <cellStyle name="60% - 강조색6 6" xfId="9130" xr:uid="{00000000-0005-0000-0000-000088250000}"/>
    <cellStyle name="60% - 강조색6 6 2" xfId="9131" xr:uid="{00000000-0005-0000-0000-000089250000}"/>
    <cellStyle name="60% - 강조색6 6 2 2" xfId="9132" xr:uid="{00000000-0005-0000-0000-00008A250000}"/>
    <cellStyle name="60% - 강조색6 6 3" xfId="9133" xr:uid="{00000000-0005-0000-0000-00008B250000}"/>
    <cellStyle name="60% - 강조색6 6 3 2" xfId="9134" xr:uid="{00000000-0005-0000-0000-00008C250000}"/>
    <cellStyle name="60% - 강조색6 6 4" xfId="9135" xr:uid="{00000000-0005-0000-0000-00008D250000}"/>
    <cellStyle name="60% - 강조색6 6 5" xfId="9136" xr:uid="{00000000-0005-0000-0000-00008E250000}"/>
    <cellStyle name="60% - 강조색6 7" xfId="9137" xr:uid="{00000000-0005-0000-0000-00008F250000}"/>
    <cellStyle name="60% - 강조색6 7 2" xfId="9138" xr:uid="{00000000-0005-0000-0000-000090250000}"/>
    <cellStyle name="60% - 강조색6 7 2 2" xfId="9139" xr:uid="{00000000-0005-0000-0000-000091250000}"/>
    <cellStyle name="60% - 강조색6 7 3" xfId="9140" xr:uid="{00000000-0005-0000-0000-000092250000}"/>
    <cellStyle name="60% - 강조색6 8" xfId="9141" xr:uid="{00000000-0005-0000-0000-000093250000}"/>
    <cellStyle name="60% - 강조색6 8 2" xfId="9142" xr:uid="{00000000-0005-0000-0000-000094250000}"/>
    <cellStyle name="60% - 강조색6 9" xfId="9143" xr:uid="{00000000-0005-0000-0000-000095250000}"/>
    <cellStyle name="60% - 강조색6 9 2" xfId="9144" xr:uid="{00000000-0005-0000-0000-000096250000}"/>
    <cellStyle name="7" xfId="9145" xr:uid="{00000000-0005-0000-0000-000097250000}"/>
    <cellStyle name="7 2" xfId="9146" xr:uid="{00000000-0005-0000-0000-000098250000}"/>
    <cellStyle name="7_0000 이벤트계획서" xfId="9147" xr:uid="{00000000-0005-0000-0000-000099250000}"/>
    <cellStyle name="7_0000 이벤트계획서 2" xfId="9148" xr:uid="{00000000-0005-0000-0000-00009A250000}"/>
    <cellStyle name="7_검단점 오픈판촉 스케줄표-판촉팀송부" xfId="9149" xr:uid="{00000000-0005-0000-0000-00009B250000}"/>
    <cellStyle name="7_검단점 오픈판촉 스케줄표-판촉팀송부 2" xfId="9150" xr:uid="{00000000-0005-0000-0000-00009C250000}"/>
    <cellStyle name="7_검단점 오픈판촉 스케줄표-판촉팀송부_0000 이벤트계획서" xfId="9151" xr:uid="{00000000-0005-0000-0000-00009D250000}"/>
    <cellStyle name="7_검단점 오픈판촉 스케줄표-판촉팀송부_0000 이벤트계획서 2" xfId="9152" xr:uid="{00000000-0005-0000-0000-00009E250000}"/>
    <cellStyle name="A" xfId="9153" xr:uid="{00000000-0005-0000-0000-00009F250000}"/>
    <cellStyle name="A 2" xfId="9154" xr:uid="{00000000-0005-0000-0000-0000A0250000}"/>
    <cellStyle name="A_01 원재료" xfId="9155" xr:uid="{00000000-0005-0000-0000-0000A1250000}"/>
    <cellStyle name="A_01 원재료 2" xfId="9156" xr:uid="{00000000-0005-0000-0000-0000A2250000}"/>
    <cellStyle name="A_01 원재료_02반기조정" xfId="9157" xr:uid="{00000000-0005-0000-0000-0000A3250000}"/>
    <cellStyle name="A_01 원재료_02반기조정 2" xfId="9158" xr:uid="{00000000-0005-0000-0000-0000A4250000}"/>
    <cellStyle name="A_01 원재료_02반기조정_110-1.04.3월_경영보고" xfId="9159" xr:uid="{00000000-0005-0000-0000-0000A5250000}"/>
    <cellStyle name="A_01 원재료_02반기조정_110-1.04.3월_경영보고 2" xfId="9160" xr:uid="{00000000-0005-0000-0000-0000A6250000}"/>
    <cellStyle name="A_01 원재료_02반기조정_111.04.6월 경영보고" xfId="9161" xr:uid="{00000000-0005-0000-0000-0000A7250000}"/>
    <cellStyle name="A_01 원재료_02반기조정_111.04.6월 경영보고 2" xfId="9162" xr:uid="{00000000-0005-0000-0000-0000A8250000}"/>
    <cellStyle name="A_01 원재료_02반기조정_111.04.6월 경영보고(구성)" xfId="9163" xr:uid="{00000000-0005-0000-0000-0000A9250000}"/>
    <cellStyle name="A_01 원재료_02반기조정_111.04.6월 경영보고(구성) 2" xfId="9164" xr:uid="{00000000-0005-0000-0000-0000AA250000}"/>
    <cellStyle name="A_01 원재료_02반기조정_112.04.7월 경영보고" xfId="9165" xr:uid="{00000000-0005-0000-0000-0000AB250000}"/>
    <cellStyle name="A_01 원재료_02반기조정_112.04.7월 경영보고 2" xfId="9166" xr:uid="{00000000-0005-0000-0000-0000AC250000}"/>
    <cellStyle name="A_01 원재료_02반기조정_112.경영보고(주)이순" xfId="9167" xr:uid="{00000000-0005-0000-0000-0000AD250000}"/>
    <cellStyle name="A_01 원재료_02반기조정_112.경영보고(주)이순 2" xfId="9168" xr:uid="{00000000-0005-0000-0000-0000AE250000}"/>
    <cellStyle name="A_01 원재료_02반기조정_2004.07총괄손익보고(이순산업)" xfId="9169" xr:uid="{00000000-0005-0000-0000-0000AF250000}"/>
    <cellStyle name="A_01 원재료_02반기조정_2004.07총괄손익보고(이순산업) 2" xfId="9170" xr:uid="{00000000-0005-0000-0000-0000B0250000}"/>
    <cellStyle name="A_01 원재료_02반기조정_경영보고(주)이순" xfId="9171" xr:uid="{00000000-0005-0000-0000-0000B1250000}"/>
    <cellStyle name="A_01 원재료_02반기조정_경영보고(주)이순 2" xfId="9172" xr:uid="{00000000-0005-0000-0000-0000B2250000}"/>
    <cellStyle name="A_01 원재료_110.04.3월 경영보고" xfId="9173" xr:uid="{00000000-0005-0000-0000-0000B3250000}"/>
    <cellStyle name="A_01 원재료_110.04.3월 경영보고 2" xfId="9174" xr:uid="{00000000-0005-0000-0000-0000B4250000}"/>
    <cellStyle name="A_01 원재료_110.04.3월 경영보고_110-1.04.3월_경영보고" xfId="9175" xr:uid="{00000000-0005-0000-0000-0000B5250000}"/>
    <cellStyle name="A_01 원재료_110.04.3월 경영보고_110-1.04.3월_경영보고 2" xfId="9176" xr:uid="{00000000-0005-0000-0000-0000B6250000}"/>
    <cellStyle name="A_01 원재료_110.04.3월 경영보고_111.04.6월 경영보고" xfId="9177" xr:uid="{00000000-0005-0000-0000-0000B7250000}"/>
    <cellStyle name="A_01 원재료_110.04.3월 경영보고_111.04.6월 경영보고 2" xfId="9178" xr:uid="{00000000-0005-0000-0000-0000B8250000}"/>
    <cellStyle name="A_01 원재료_110.04.3월 경영보고_111.04.6월 경영보고(구성)" xfId="9179" xr:uid="{00000000-0005-0000-0000-0000B9250000}"/>
    <cellStyle name="A_01 원재료_110.04.3월 경영보고_111.04.6월 경영보고(구성) 2" xfId="9180" xr:uid="{00000000-0005-0000-0000-0000BA250000}"/>
    <cellStyle name="A_01 원재료_110.04.3월 경영보고_112.04.7월 경영보고" xfId="9181" xr:uid="{00000000-0005-0000-0000-0000BB250000}"/>
    <cellStyle name="A_01 원재료_110.04.3월 경영보고_112.04.7월 경영보고 2" xfId="9182" xr:uid="{00000000-0005-0000-0000-0000BC250000}"/>
    <cellStyle name="A_01 원재료_110.04.3월 경영보고_112.경영보고(주)이순" xfId="9183" xr:uid="{00000000-0005-0000-0000-0000BD250000}"/>
    <cellStyle name="A_01 원재료_110.04.3월 경영보고_112.경영보고(주)이순 2" xfId="9184" xr:uid="{00000000-0005-0000-0000-0000BE250000}"/>
    <cellStyle name="A_01 원재료_110.04.3월 경영보고_2004.07총괄손익보고(이순산업)" xfId="9185" xr:uid="{00000000-0005-0000-0000-0000BF250000}"/>
    <cellStyle name="A_01 원재료_110.04.3월 경영보고_2004.07총괄손익보고(이순산업) 2" xfId="9186" xr:uid="{00000000-0005-0000-0000-0000C0250000}"/>
    <cellStyle name="A_01 원재료_110.04.3월 경영보고_경영보고(주)이순" xfId="9187" xr:uid="{00000000-0005-0000-0000-0000C1250000}"/>
    <cellStyle name="A_01 원재료_110.04.3월 경영보고_경영보고(주)이순 2" xfId="9188" xr:uid="{00000000-0005-0000-0000-0000C2250000}"/>
    <cellStyle name="A_01 원재료_110-1.04.3월_경영보고" xfId="9189" xr:uid="{00000000-0005-0000-0000-0000C3250000}"/>
    <cellStyle name="A_01 원재료_110-1.04.3월_경영보고 2" xfId="9190" xr:uid="{00000000-0005-0000-0000-0000C4250000}"/>
    <cellStyle name="A_01 원재료_200.04년월별재무제표" xfId="9191" xr:uid="{00000000-0005-0000-0000-0000C5250000}"/>
    <cellStyle name="A_01 원재료_200.04년월별재무제표 2" xfId="9192" xr:uid="{00000000-0005-0000-0000-0000C6250000}"/>
    <cellStyle name="A_01 원재료_200.04년월별재무제표_110-1.04.3월_경영보고" xfId="9193" xr:uid="{00000000-0005-0000-0000-0000C7250000}"/>
    <cellStyle name="A_01 원재료_200.04년월별재무제표_110-1.04.3월_경영보고 2" xfId="9194" xr:uid="{00000000-0005-0000-0000-0000C8250000}"/>
    <cellStyle name="A_01 원재료_200.04년월별재무제표_111.04.6월 경영보고" xfId="9195" xr:uid="{00000000-0005-0000-0000-0000C9250000}"/>
    <cellStyle name="A_01 원재료_200.04년월별재무제표_111.04.6월 경영보고 2" xfId="9196" xr:uid="{00000000-0005-0000-0000-0000CA250000}"/>
    <cellStyle name="A_01 원재료_200.04년월별재무제표_111.04.6월 경영보고(구성)" xfId="9197" xr:uid="{00000000-0005-0000-0000-0000CB250000}"/>
    <cellStyle name="A_01 원재료_200.04년월별재무제표_111.04.6월 경영보고(구성) 2" xfId="9198" xr:uid="{00000000-0005-0000-0000-0000CC250000}"/>
    <cellStyle name="A_01 원재료_200.04년월별재무제표_112.04.7월 경영보고" xfId="9199" xr:uid="{00000000-0005-0000-0000-0000CD250000}"/>
    <cellStyle name="A_01 원재료_200.04년월별재무제표_112.04.7월 경영보고 2" xfId="9200" xr:uid="{00000000-0005-0000-0000-0000CE250000}"/>
    <cellStyle name="A_01 원재료_200.04년월별재무제표_112.경영보고(주)이순" xfId="9201" xr:uid="{00000000-0005-0000-0000-0000CF250000}"/>
    <cellStyle name="A_01 원재료_200.04년월별재무제표_112.경영보고(주)이순 2" xfId="9202" xr:uid="{00000000-0005-0000-0000-0000D0250000}"/>
    <cellStyle name="A_01 원재료_200.04년월별재무제표_2004.07총괄손익보고(이순산업)" xfId="9203" xr:uid="{00000000-0005-0000-0000-0000D1250000}"/>
    <cellStyle name="A_01 원재료_200.04년월별재무제표_2004.07총괄손익보고(이순산업) 2" xfId="9204" xr:uid="{00000000-0005-0000-0000-0000D2250000}"/>
    <cellStyle name="A_01 원재료_200.04년월별재무제표_경영보고(주)이순" xfId="9205" xr:uid="{00000000-0005-0000-0000-0000D3250000}"/>
    <cellStyle name="A_01 원재료_200.04년월별재무제표_경영보고(주)이순 2" xfId="9206" xr:uid="{00000000-0005-0000-0000-0000D4250000}"/>
    <cellStyle name="A_01 원재료_200.04월별재무제표" xfId="9207" xr:uid="{00000000-0005-0000-0000-0000D5250000}"/>
    <cellStyle name="A_01 원재료_200.04월별재무제표 2" xfId="9208" xr:uid="{00000000-0005-0000-0000-0000D6250000}"/>
    <cellStyle name="A_01 원재료_200.04월별재무제표_110-1.04.3월_경영보고" xfId="9209" xr:uid="{00000000-0005-0000-0000-0000D7250000}"/>
    <cellStyle name="A_01 원재료_200.04월별재무제표_110-1.04.3월_경영보고 2" xfId="9210" xr:uid="{00000000-0005-0000-0000-0000D8250000}"/>
    <cellStyle name="A_01 원재료_200.04월별재무제표_111.04.6월 경영보고" xfId="9211" xr:uid="{00000000-0005-0000-0000-0000D9250000}"/>
    <cellStyle name="A_01 원재료_200.04월별재무제표_111.04.6월 경영보고 2" xfId="9212" xr:uid="{00000000-0005-0000-0000-0000DA250000}"/>
    <cellStyle name="A_01 원재료_200.04월별재무제표_111.04.6월 경영보고(구성)" xfId="9213" xr:uid="{00000000-0005-0000-0000-0000DB250000}"/>
    <cellStyle name="A_01 원재료_200.04월별재무제표_111.04.6월 경영보고(구성) 2" xfId="9214" xr:uid="{00000000-0005-0000-0000-0000DC250000}"/>
    <cellStyle name="A_01 원재료_200.04월별재무제표_112.04.7월 경영보고" xfId="9215" xr:uid="{00000000-0005-0000-0000-0000DD250000}"/>
    <cellStyle name="A_01 원재료_200.04월별재무제표_112.04.7월 경영보고 2" xfId="9216" xr:uid="{00000000-0005-0000-0000-0000DE250000}"/>
    <cellStyle name="A_01 원재료_200.04월별재무제표_112.경영보고(주)이순" xfId="9217" xr:uid="{00000000-0005-0000-0000-0000DF250000}"/>
    <cellStyle name="A_01 원재료_200.04월별재무제표_112.경영보고(주)이순 2" xfId="9218" xr:uid="{00000000-0005-0000-0000-0000E0250000}"/>
    <cellStyle name="A_01 원재료_200.04월별재무제표_2004.07총괄손익보고(이순산업)" xfId="9219" xr:uid="{00000000-0005-0000-0000-0000E1250000}"/>
    <cellStyle name="A_01 원재료_200.04월별재무제표_2004.07총괄손익보고(이순산업) 2" xfId="9220" xr:uid="{00000000-0005-0000-0000-0000E2250000}"/>
    <cellStyle name="A_01 원재료_200.04월별재무제표_경영보고(주)이순" xfId="9221" xr:uid="{00000000-0005-0000-0000-0000E3250000}"/>
    <cellStyle name="A_01 원재료_200.04월별재무제표_경영보고(주)이순 2" xfId="9222" xr:uid="{00000000-0005-0000-0000-0000E4250000}"/>
    <cellStyle name="A_01 원재료_경영보고(주)이순" xfId="9223" xr:uid="{00000000-0005-0000-0000-0000E5250000}"/>
    <cellStyle name="A_01 원재료_경영보고(주)이순 2" xfId="9224" xr:uid="{00000000-0005-0000-0000-0000E6250000}"/>
    <cellStyle name="A_01 원재료_비교재무제표" xfId="9225" xr:uid="{00000000-0005-0000-0000-0000E7250000}"/>
    <cellStyle name="A_01 원재료_비교재무제표 2" xfId="9226" xr:uid="{00000000-0005-0000-0000-0000E8250000}"/>
    <cellStyle name="A_01 원재료_비교재무제표_110-1.04.3월_경영보고" xfId="9227" xr:uid="{00000000-0005-0000-0000-0000E9250000}"/>
    <cellStyle name="A_01 원재료_비교재무제표_110-1.04.3월_경영보고 2" xfId="9228" xr:uid="{00000000-0005-0000-0000-0000EA250000}"/>
    <cellStyle name="A_01 원재료_비교재무제표_111.04.6월 경영보고" xfId="9229" xr:uid="{00000000-0005-0000-0000-0000EB250000}"/>
    <cellStyle name="A_01 원재료_비교재무제표_111.04.6월 경영보고 2" xfId="9230" xr:uid="{00000000-0005-0000-0000-0000EC250000}"/>
    <cellStyle name="A_01 원재료_비교재무제표_111.04.6월 경영보고(구성)" xfId="9231" xr:uid="{00000000-0005-0000-0000-0000ED250000}"/>
    <cellStyle name="A_01 원재료_비교재무제표_111.04.6월 경영보고(구성) 2" xfId="9232" xr:uid="{00000000-0005-0000-0000-0000EE250000}"/>
    <cellStyle name="A_01 원재료_비교재무제표_112.04.7월 경영보고" xfId="9233" xr:uid="{00000000-0005-0000-0000-0000EF250000}"/>
    <cellStyle name="A_01 원재료_비교재무제표_112.04.7월 경영보고 2" xfId="9234" xr:uid="{00000000-0005-0000-0000-0000F0250000}"/>
    <cellStyle name="A_01 원재료_비교재무제표_112.경영보고(주)이순" xfId="9235" xr:uid="{00000000-0005-0000-0000-0000F1250000}"/>
    <cellStyle name="A_01 원재료_비교재무제표_112.경영보고(주)이순 2" xfId="9236" xr:uid="{00000000-0005-0000-0000-0000F2250000}"/>
    <cellStyle name="A_01 원재료_비교재무제표_2004.07총괄손익보고(이순산업)" xfId="9237" xr:uid="{00000000-0005-0000-0000-0000F3250000}"/>
    <cellStyle name="A_01 원재료_비교재무제표_2004.07총괄손익보고(이순산업) 2" xfId="9238" xr:uid="{00000000-0005-0000-0000-0000F4250000}"/>
    <cellStyle name="A_01 원재료_비교재무제표_경영보고(주)이순" xfId="9239" xr:uid="{00000000-0005-0000-0000-0000F5250000}"/>
    <cellStyle name="A_01 원재료_비교재무제표_경영보고(주)이순 2" xfId="9240" xr:uid="{00000000-0005-0000-0000-0000F6250000}"/>
    <cellStyle name="A_01 제품" xfId="9241" xr:uid="{00000000-0005-0000-0000-0000F7250000}"/>
    <cellStyle name="A_01 제품 2" xfId="9242" xr:uid="{00000000-0005-0000-0000-0000F8250000}"/>
    <cellStyle name="A_01 제품_02반기조정" xfId="9243" xr:uid="{00000000-0005-0000-0000-0000F9250000}"/>
    <cellStyle name="A_01 제품_02반기조정 2" xfId="9244" xr:uid="{00000000-0005-0000-0000-0000FA250000}"/>
    <cellStyle name="A_01 제품_02반기조정_110-1.04.3월_경영보고" xfId="9245" xr:uid="{00000000-0005-0000-0000-0000FB250000}"/>
    <cellStyle name="A_01 제품_02반기조정_110-1.04.3월_경영보고 2" xfId="9246" xr:uid="{00000000-0005-0000-0000-0000FC250000}"/>
    <cellStyle name="A_01 제품_02반기조정_111.04.6월 경영보고" xfId="9247" xr:uid="{00000000-0005-0000-0000-0000FD250000}"/>
    <cellStyle name="A_01 제품_02반기조정_111.04.6월 경영보고 2" xfId="9248" xr:uid="{00000000-0005-0000-0000-0000FE250000}"/>
    <cellStyle name="A_01 제품_02반기조정_111.04.6월 경영보고(구성)" xfId="9249" xr:uid="{00000000-0005-0000-0000-0000FF250000}"/>
    <cellStyle name="A_01 제품_02반기조정_111.04.6월 경영보고(구성) 2" xfId="9250" xr:uid="{00000000-0005-0000-0000-000000260000}"/>
    <cellStyle name="A_01 제품_02반기조정_112.04.7월 경영보고" xfId="9251" xr:uid="{00000000-0005-0000-0000-000001260000}"/>
    <cellStyle name="A_01 제품_02반기조정_112.04.7월 경영보고 2" xfId="9252" xr:uid="{00000000-0005-0000-0000-000002260000}"/>
    <cellStyle name="A_01 제품_02반기조정_112.경영보고(주)이순" xfId="9253" xr:uid="{00000000-0005-0000-0000-000003260000}"/>
    <cellStyle name="A_01 제품_02반기조정_112.경영보고(주)이순 2" xfId="9254" xr:uid="{00000000-0005-0000-0000-000004260000}"/>
    <cellStyle name="A_01 제품_02반기조정_2004.07총괄손익보고(이순산업)" xfId="9255" xr:uid="{00000000-0005-0000-0000-000005260000}"/>
    <cellStyle name="A_01 제품_02반기조정_2004.07총괄손익보고(이순산업) 2" xfId="9256" xr:uid="{00000000-0005-0000-0000-000006260000}"/>
    <cellStyle name="A_01 제품_02반기조정_경영보고(주)이순" xfId="9257" xr:uid="{00000000-0005-0000-0000-000007260000}"/>
    <cellStyle name="A_01 제품_02반기조정_경영보고(주)이순 2" xfId="9258" xr:uid="{00000000-0005-0000-0000-000008260000}"/>
    <cellStyle name="A_01 제품_110.04.3월 경영보고" xfId="9259" xr:uid="{00000000-0005-0000-0000-000009260000}"/>
    <cellStyle name="A_01 제품_110.04.3월 경영보고 2" xfId="9260" xr:uid="{00000000-0005-0000-0000-00000A260000}"/>
    <cellStyle name="A_01 제품_110.04.3월 경영보고_110-1.04.3월_경영보고" xfId="9261" xr:uid="{00000000-0005-0000-0000-00000B260000}"/>
    <cellStyle name="A_01 제품_110.04.3월 경영보고_110-1.04.3월_경영보고 2" xfId="9262" xr:uid="{00000000-0005-0000-0000-00000C260000}"/>
    <cellStyle name="A_01 제품_110.04.3월 경영보고_111.04.6월 경영보고" xfId="9263" xr:uid="{00000000-0005-0000-0000-00000D260000}"/>
    <cellStyle name="A_01 제품_110.04.3월 경영보고_111.04.6월 경영보고 2" xfId="9264" xr:uid="{00000000-0005-0000-0000-00000E260000}"/>
    <cellStyle name="A_01 제품_110.04.3월 경영보고_111.04.6월 경영보고(구성)" xfId="9265" xr:uid="{00000000-0005-0000-0000-00000F260000}"/>
    <cellStyle name="A_01 제품_110.04.3월 경영보고_111.04.6월 경영보고(구성) 2" xfId="9266" xr:uid="{00000000-0005-0000-0000-000010260000}"/>
    <cellStyle name="A_01 제품_110.04.3월 경영보고_112.04.7월 경영보고" xfId="9267" xr:uid="{00000000-0005-0000-0000-000011260000}"/>
    <cellStyle name="A_01 제품_110.04.3월 경영보고_112.04.7월 경영보고 2" xfId="9268" xr:uid="{00000000-0005-0000-0000-000012260000}"/>
    <cellStyle name="A_01 제품_110.04.3월 경영보고_112.경영보고(주)이순" xfId="9269" xr:uid="{00000000-0005-0000-0000-000013260000}"/>
    <cellStyle name="A_01 제품_110.04.3월 경영보고_112.경영보고(주)이순 2" xfId="9270" xr:uid="{00000000-0005-0000-0000-000014260000}"/>
    <cellStyle name="A_01 제품_110.04.3월 경영보고_2004.07총괄손익보고(이순산업)" xfId="9271" xr:uid="{00000000-0005-0000-0000-000015260000}"/>
    <cellStyle name="A_01 제품_110.04.3월 경영보고_2004.07총괄손익보고(이순산업) 2" xfId="9272" xr:uid="{00000000-0005-0000-0000-000016260000}"/>
    <cellStyle name="A_01 제품_110.04.3월 경영보고_경영보고(주)이순" xfId="9273" xr:uid="{00000000-0005-0000-0000-000017260000}"/>
    <cellStyle name="A_01 제품_110.04.3월 경영보고_경영보고(주)이순 2" xfId="9274" xr:uid="{00000000-0005-0000-0000-000018260000}"/>
    <cellStyle name="A_01 제품_110-1.04.3월_경영보고" xfId="9275" xr:uid="{00000000-0005-0000-0000-000019260000}"/>
    <cellStyle name="A_01 제품_110-1.04.3월_경영보고 2" xfId="9276" xr:uid="{00000000-0005-0000-0000-00001A260000}"/>
    <cellStyle name="A_01 제품_200.04년월별재무제표" xfId="9277" xr:uid="{00000000-0005-0000-0000-00001B260000}"/>
    <cellStyle name="A_01 제품_200.04년월별재무제표 2" xfId="9278" xr:uid="{00000000-0005-0000-0000-00001C260000}"/>
    <cellStyle name="A_01 제품_200.04년월별재무제표_110-1.04.3월_경영보고" xfId="9279" xr:uid="{00000000-0005-0000-0000-00001D260000}"/>
    <cellStyle name="A_01 제품_200.04년월별재무제표_110-1.04.3월_경영보고 2" xfId="9280" xr:uid="{00000000-0005-0000-0000-00001E260000}"/>
    <cellStyle name="A_01 제품_200.04년월별재무제표_111.04.6월 경영보고" xfId="9281" xr:uid="{00000000-0005-0000-0000-00001F260000}"/>
    <cellStyle name="A_01 제품_200.04년월별재무제표_111.04.6월 경영보고 2" xfId="9282" xr:uid="{00000000-0005-0000-0000-000020260000}"/>
    <cellStyle name="A_01 제품_200.04년월별재무제표_111.04.6월 경영보고(구성)" xfId="9283" xr:uid="{00000000-0005-0000-0000-000021260000}"/>
    <cellStyle name="A_01 제품_200.04년월별재무제표_111.04.6월 경영보고(구성) 2" xfId="9284" xr:uid="{00000000-0005-0000-0000-000022260000}"/>
    <cellStyle name="A_01 제품_200.04년월별재무제표_112.04.7월 경영보고" xfId="9285" xr:uid="{00000000-0005-0000-0000-000023260000}"/>
    <cellStyle name="A_01 제품_200.04년월별재무제표_112.04.7월 경영보고 2" xfId="9286" xr:uid="{00000000-0005-0000-0000-000024260000}"/>
    <cellStyle name="A_01 제품_200.04년월별재무제표_112.경영보고(주)이순" xfId="9287" xr:uid="{00000000-0005-0000-0000-000025260000}"/>
    <cellStyle name="A_01 제품_200.04년월별재무제표_112.경영보고(주)이순 2" xfId="9288" xr:uid="{00000000-0005-0000-0000-000026260000}"/>
    <cellStyle name="A_01 제품_200.04년월별재무제표_2004.07총괄손익보고(이순산업)" xfId="9289" xr:uid="{00000000-0005-0000-0000-000027260000}"/>
    <cellStyle name="A_01 제품_200.04년월별재무제표_2004.07총괄손익보고(이순산업) 2" xfId="9290" xr:uid="{00000000-0005-0000-0000-000028260000}"/>
    <cellStyle name="A_01 제품_200.04년월별재무제표_경영보고(주)이순" xfId="9291" xr:uid="{00000000-0005-0000-0000-000029260000}"/>
    <cellStyle name="A_01 제품_200.04년월별재무제표_경영보고(주)이순 2" xfId="9292" xr:uid="{00000000-0005-0000-0000-00002A260000}"/>
    <cellStyle name="A_01 제품_200.04월별재무제표" xfId="9293" xr:uid="{00000000-0005-0000-0000-00002B260000}"/>
    <cellStyle name="A_01 제품_200.04월별재무제표 2" xfId="9294" xr:uid="{00000000-0005-0000-0000-00002C260000}"/>
    <cellStyle name="A_01 제품_200.04월별재무제표_110-1.04.3월_경영보고" xfId="9295" xr:uid="{00000000-0005-0000-0000-00002D260000}"/>
    <cellStyle name="A_01 제품_200.04월별재무제표_110-1.04.3월_경영보고 2" xfId="9296" xr:uid="{00000000-0005-0000-0000-00002E260000}"/>
    <cellStyle name="A_01 제품_200.04월별재무제표_111.04.6월 경영보고" xfId="9297" xr:uid="{00000000-0005-0000-0000-00002F260000}"/>
    <cellStyle name="A_01 제품_200.04월별재무제표_111.04.6월 경영보고 2" xfId="9298" xr:uid="{00000000-0005-0000-0000-000030260000}"/>
    <cellStyle name="A_01 제품_200.04월별재무제표_111.04.6월 경영보고(구성)" xfId="9299" xr:uid="{00000000-0005-0000-0000-000031260000}"/>
    <cellStyle name="A_01 제품_200.04월별재무제표_111.04.6월 경영보고(구성) 2" xfId="9300" xr:uid="{00000000-0005-0000-0000-000032260000}"/>
    <cellStyle name="A_01 제품_200.04월별재무제표_112.04.7월 경영보고" xfId="9301" xr:uid="{00000000-0005-0000-0000-000033260000}"/>
    <cellStyle name="A_01 제품_200.04월별재무제표_112.04.7월 경영보고 2" xfId="9302" xr:uid="{00000000-0005-0000-0000-000034260000}"/>
    <cellStyle name="A_01 제품_200.04월별재무제표_112.경영보고(주)이순" xfId="9303" xr:uid="{00000000-0005-0000-0000-000035260000}"/>
    <cellStyle name="A_01 제품_200.04월별재무제표_112.경영보고(주)이순 2" xfId="9304" xr:uid="{00000000-0005-0000-0000-000036260000}"/>
    <cellStyle name="A_01 제품_200.04월별재무제표_2004.07총괄손익보고(이순산업)" xfId="9305" xr:uid="{00000000-0005-0000-0000-000037260000}"/>
    <cellStyle name="A_01 제품_200.04월별재무제표_2004.07총괄손익보고(이순산업) 2" xfId="9306" xr:uid="{00000000-0005-0000-0000-000038260000}"/>
    <cellStyle name="A_01 제품_200.04월별재무제표_경영보고(주)이순" xfId="9307" xr:uid="{00000000-0005-0000-0000-000039260000}"/>
    <cellStyle name="A_01 제품_200.04월별재무제표_경영보고(주)이순 2" xfId="9308" xr:uid="{00000000-0005-0000-0000-00003A260000}"/>
    <cellStyle name="A_01 제품_경영보고(주)이순" xfId="9309" xr:uid="{00000000-0005-0000-0000-00003B260000}"/>
    <cellStyle name="A_01 제품_경영보고(주)이순 2" xfId="9310" xr:uid="{00000000-0005-0000-0000-00003C260000}"/>
    <cellStyle name="A_01 제품_비교재무제표" xfId="9311" xr:uid="{00000000-0005-0000-0000-00003D260000}"/>
    <cellStyle name="A_01 제품_비교재무제표 2" xfId="9312" xr:uid="{00000000-0005-0000-0000-00003E260000}"/>
    <cellStyle name="A_01 제품_비교재무제표_110-1.04.3월_경영보고" xfId="9313" xr:uid="{00000000-0005-0000-0000-00003F260000}"/>
    <cellStyle name="A_01 제품_비교재무제표_110-1.04.3월_경영보고 2" xfId="9314" xr:uid="{00000000-0005-0000-0000-000040260000}"/>
    <cellStyle name="A_01 제품_비교재무제표_111.04.6월 경영보고" xfId="9315" xr:uid="{00000000-0005-0000-0000-000041260000}"/>
    <cellStyle name="A_01 제품_비교재무제표_111.04.6월 경영보고 2" xfId="9316" xr:uid="{00000000-0005-0000-0000-000042260000}"/>
    <cellStyle name="A_01 제품_비교재무제표_111.04.6월 경영보고(구성)" xfId="9317" xr:uid="{00000000-0005-0000-0000-000043260000}"/>
    <cellStyle name="A_01 제품_비교재무제표_111.04.6월 경영보고(구성) 2" xfId="9318" xr:uid="{00000000-0005-0000-0000-000044260000}"/>
    <cellStyle name="A_01 제품_비교재무제표_112.04.7월 경영보고" xfId="9319" xr:uid="{00000000-0005-0000-0000-000045260000}"/>
    <cellStyle name="A_01 제품_비교재무제표_112.04.7월 경영보고 2" xfId="9320" xr:uid="{00000000-0005-0000-0000-000046260000}"/>
    <cellStyle name="A_01 제품_비교재무제표_112.경영보고(주)이순" xfId="9321" xr:uid="{00000000-0005-0000-0000-000047260000}"/>
    <cellStyle name="A_01 제품_비교재무제표_112.경영보고(주)이순 2" xfId="9322" xr:uid="{00000000-0005-0000-0000-000048260000}"/>
    <cellStyle name="A_01 제품_비교재무제표_2004.07총괄손익보고(이순산업)" xfId="9323" xr:uid="{00000000-0005-0000-0000-000049260000}"/>
    <cellStyle name="A_01 제품_비교재무제표_2004.07총괄손익보고(이순산업) 2" xfId="9324" xr:uid="{00000000-0005-0000-0000-00004A260000}"/>
    <cellStyle name="A_01 제품_비교재무제표_경영보고(주)이순" xfId="9325" xr:uid="{00000000-0005-0000-0000-00004B260000}"/>
    <cellStyle name="A_01 제품_비교재무제표_경영보고(주)이순 2" xfId="9326" xr:uid="{00000000-0005-0000-0000-00004C260000}"/>
    <cellStyle name="A_01상반기 결산보고(j)" xfId="9327" xr:uid="{00000000-0005-0000-0000-00004D260000}"/>
    <cellStyle name="A_01상반기 결산보고(j) 2" xfId="9328" xr:uid="{00000000-0005-0000-0000-00004E260000}"/>
    <cellStyle name="A_01상반기 결산보고(j)_110-1.04.3월_경영보고" xfId="9329" xr:uid="{00000000-0005-0000-0000-00004F260000}"/>
    <cellStyle name="A_01상반기 결산보고(j)_110-1.04.3월_경영보고 2" xfId="9330" xr:uid="{00000000-0005-0000-0000-000050260000}"/>
    <cellStyle name="A_01상반기 결산보고(j)_111.04.6월 경영보고" xfId="9331" xr:uid="{00000000-0005-0000-0000-000051260000}"/>
    <cellStyle name="A_01상반기 결산보고(j)_111.04.6월 경영보고 2" xfId="9332" xr:uid="{00000000-0005-0000-0000-000052260000}"/>
    <cellStyle name="A_01상반기 결산보고(j)_111.04.6월 경영보고(구성)" xfId="9333" xr:uid="{00000000-0005-0000-0000-000053260000}"/>
    <cellStyle name="A_01상반기 결산보고(j)_111.04.6월 경영보고(구성) 2" xfId="9334" xr:uid="{00000000-0005-0000-0000-000054260000}"/>
    <cellStyle name="A_01상반기 결산보고(j)_112.04.7월 경영보고" xfId="9335" xr:uid="{00000000-0005-0000-0000-000055260000}"/>
    <cellStyle name="A_01상반기 결산보고(j)_112.04.7월 경영보고 2" xfId="9336" xr:uid="{00000000-0005-0000-0000-000056260000}"/>
    <cellStyle name="A_01상반기 결산보고(j)_112.경영보고(주)이순" xfId="9337" xr:uid="{00000000-0005-0000-0000-000057260000}"/>
    <cellStyle name="A_01상반기 결산보고(j)_112.경영보고(주)이순 2" xfId="9338" xr:uid="{00000000-0005-0000-0000-000058260000}"/>
    <cellStyle name="A_01상반기 결산보고(j)_2004.07총괄손익보고(이순산업)" xfId="9339" xr:uid="{00000000-0005-0000-0000-000059260000}"/>
    <cellStyle name="A_01상반기 결산보고(j)_2004.07총괄손익보고(이순산업) 2" xfId="9340" xr:uid="{00000000-0005-0000-0000-00005A260000}"/>
    <cellStyle name="A_01상반기 결산보고(j)_경영보고(주)이순" xfId="9341" xr:uid="{00000000-0005-0000-0000-00005B260000}"/>
    <cellStyle name="A_01상반기 결산보고(j)_경영보고(주)이순 2" xfId="9342" xr:uid="{00000000-0005-0000-0000-00005C260000}"/>
    <cellStyle name="A_01상반기 결산보고(japan" xfId="9343" xr:uid="{00000000-0005-0000-0000-00005D260000}"/>
    <cellStyle name="A_01상반기 결산보고(japan 2" xfId="9344" xr:uid="{00000000-0005-0000-0000-00005E260000}"/>
    <cellStyle name="A_01상반기 결산보고(japan)수정" xfId="9345" xr:uid="{00000000-0005-0000-0000-00005F260000}"/>
    <cellStyle name="A_01상반기 결산보고(japan)수정 2" xfId="9346" xr:uid="{00000000-0005-0000-0000-000060260000}"/>
    <cellStyle name="A_01상반기 결산보고(japan)수정_110-1.04.3월_경영보고" xfId="9347" xr:uid="{00000000-0005-0000-0000-000061260000}"/>
    <cellStyle name="A_01상반기 결산보고(japan)수정_110-1.04.3월_경영보고 2" xfId="9348" xr:uid="{00000000-0005-0000-0000-000062260000}"/>
    <cellStyle name="A_01상반기 결산보고(japan)수정_111.04.6월 경영보고" xfId="9349" xr:uid="{00000000-0005-0000-0000-000063260000}"/>
    <cellStyle name="A_01상반기 결산보고(japan)수정_111.04.6월 경영보고 2" xfId="9350" xr:uid="{00000000-0005-0000-0000-000064260000}"/>
    <cellStyle name="A_01상반기 결산보고(japan)수정_111.04.6월 경영보고(구성)" xfId="9351" xr:uid="{00000000-0005-0000-0000-000065260000}"/>
    <cellStyle name="A_01상반기 결산보고(japan)수정_111.04.6월 경영보고(구성) 2" xfId="9352" xr:uid="{00000000-0005-0000-0000-000066260000}"/>
    <cellStyle name="A_01상반기 결산보고(japan)수정_112.04.7월 경영보고" xfId="9353" xr:uid="{00000000-0005-0000-0000-000067260000}"/>
    <cellStyle name="A_01상반기 결산보고(japan)수정_112.04.7월 경영보고 2" xfId="9354" xr:uid="{00000000-0005-0000-0000-000068260000}"/>
    <cellStyle name="A_01상반기 결산보고(japan)수정_112.경영보고(주)이순" xfId="9355" xr:uid="{00000000-0005-0000-0000-000069260000}"/>
    <cellStyle name="A_01상반기 결산보고(japan)수정_112.경영보고(주)이순 2" xfId="9356" xr:uid="{00000000-0005-0000-0000-00006A260000}"/>
    <cellStyle name="A_01상반기 결산보고(japan)수정_2004.07총괄손익보고(이순산업)" xfId="9357" xr:uid="{00000000-0005-0000-0000-00006B260000}"/>
    <cellStyle name="A_01상반기 결산보고(japan)수정_2004.07총괄손익보고(이순산업) 2" xfId="9358" xr:uid="{00000000-0005-0000-0000-00006C260000}"/>
    <cellStyle name="A_01상반기 결산보고(japan)수정_경영보고(주)이순" xfId="9359" xr:uid="{00000000-0005-0000-0000-00006D260000}"/>
    <cellStyle name="A_01상반기 결산보고(japan)수정_경영보고(주)이순 2" xfId="9360" xr:uid="{00000000-0005-0000-0000-00006E260000}"/>
    <cellStyle name="A_01상반기 결산보고(japan_110-1.04.3월_경영보고" xfId="9361" xr:uid="{00000000-0005-0000-0000-00006F260000}"/>
    <cellStyle name="A_01상반기 결산보고(japan_110-1.04.3월_경영보고 2" xfId="9362" xr:uid="{00000000-0005-0000-0000-000070260000}"/>
    <cellStyle name="A_01상반기 결산보고(japan_111.04.6월 경영보고" xfId="9363" xr:uid="{00000000-0005-0000-0000-000071260000}"/>
    <cellStyle name="A_01상반기 결산보고(japan_111.04.6월 경영보고 2" xfId="9364" xr:uid="{00000000-0005-0000-0000-000072260000}"/>
    <cellStyle name="A_01상반기 결산보고(japan_111.04.6월 경영보고(구성)" xfId="9365" xr:uid="{00000000-0005-0000-0000-000073260000}"/>
    <cellStyle name="A_01상반기 결산보고(japan_111.04.6월 경영보고(구성) 2" xfId="9366" xr:uid="{00000000-0005-0000-0000-000074260000}"/>
    <cellStyle name="A_01상반기 결산보고(japan_112.04.7월 경영보고" xfId="9367" xr:uid="{00000000-0005-0000-0000-000075260000}"/>
    <cellStyle name="A_01상반기 결산보고(japan_112.04.7월 경영보고 2" xfId="9368" xr:uid="{00000000-0005-0000-0000-000076260000}"/>
    <cellStyle name="A_01상반기 결산보고(japan_112.경영보고(주)이순" xfId="9369" xr:uid="{00000000-0005-0000-0000-000077260000}"/>
    <cellStyle name="A_01상반기 결산보고(japan_112.경영보고(주)이순 2" xfId="9370" xr:uid="{00000000-0005-0000-0000-000078260000}"/>
    <cellStyle name="A_01상반기 결산보고(japan_2004.07총괄손익보고(이순산업)" xfId="9371" xr:uid="{00000000-0005-0000-0000-000079260000}"/>
    <cellStyle name="A_01상반기 결산보고(japan_2004.07총괄손익보고(이순산업) 2" xfId="9372" xr:uid="{00000000-0005-0000-0000-00007A260000}"/>
    <cellStyle name="A_01상반기 결산보고(japan_경영보고(주)이순" xfId="9373" xr:uid="{00000000-0005-0000-0000-00007B260000}"/>
    <cellStyle name="A_01상반기 결산보고(japan_경영보고(주)이순 2" xfId="9374" xr:uid="{00000000-0005-0000-0000-00007C260000}"/>
    <cellStyle name="A_01상반기결산보고" xfId="9375" xr:uid="{00000000-0005-0000-0000-00007D260000}"/>
    <cellStyle name="A_01상반기결산보고 2" xfId="9376" xr:uid="{00000000-0005-0000-0000-00007E260000}"/>
    <cellStyle name="A_01상반기결산보고(J)" xfId="9377" xr:uid="{00000000-0005-0000-0000-00007F260000}"/>
    <cellStyle name="A_01상반기결산보고(J) 2" xfId="9378" xr:uid="{00000000-0005-0000-0000-000080260000}"/>
    <cellStyle name="A_01상반기결산보고(J)_110-1.04.3월_경영보고" xfId="9379" xr:uid="{00000000-0005-0000-0000-000081260000}"/>
    <cellStyle name="A_01상반기결산보고(J)_110-1.04.3월_경영보고 2" xfId="9380" xr:uid="{00000000-0005-0000-0000-000082260000}"/>
    <cellStyle name="A_01상반기결산보고(J)_111.04.6월 경영보고" xfId="9381" xr:uid="{00000000-0005-0000-0000-000083260000}"/>
    <cellStyle name="A_01상반기결산보고(J)_111.04.6월 경영보고 2" xfId="9382" xr:uid="{00000000-0005-0000-0000-000084260000}"/>
    <cellStyle name="A_01상반기결산보고(J)_111.04.6월 경영보고(구성)" xfId="9383" xr:uid="{00000000-0005-0000-0000-000085260000}"/>
    <cellStyle name="A_01상반기결산보고(J)_111.04.6월 경영보고(구성) 2" xfId="9384" xr:uid="{00000000-0005-0000-0000-000086260000}"/>
    <cellStyle name="A_01상반기결산보고(J)_112.04.7월 경영보고" xfId="9385" xr:uid="{00000000-0005-0000-0000-000087260000}"/>
    <cellStyle name="A_01상반기결산보고(J)_112.04.7월 경영보고 2" xfId="9386" xr:uid="{00000000-0005-0000-0000-000088260000}"/>
    <cellStyle name="A_01상반기결산보고(J)_112.경영보고(주)이순" xfId="9387" xr:uid="{00000000-0005-0000-0000-000089260000}"/>
    <cellStyle name="A_01상반기결산보고(J)_112.경영보고(주)이순 2" xfId="9388" xr:uid="{00000000-0005-0000-0000-00008A260000}"/>
    <cellStyle name="A_01상반기결산보고(J)_2004.07총괄손익보고(이순산업)" xfId="9389" xr:uid="{00000000-0005-0000-0000-00008B260000}"/>
    <cellStyle name="A_01상반기결산보고(J)_2004.07총괄손익보고(이순산업) 2" xfId="9390" xr:uid="{00000000-0005-0000-0000-00008C260000}"/>
    <cellStyle name="A_01상반기결산보고(J)_경영보고(주)이순" xfId="9391" xr:uid="{00000000-0005-0000-0000-00008D260000}"/>
    <cellStyle name="A_01상반기결산보고(J)_경영보고(주)이순 2" xfId="9392" xr:uid="{00000000-0005-0000-0000-00008E260000}"/>
    <cellStyle name="A_01상반기결산보고_02반기조정" xfId="9393" xr:uid="{00000000-0005-0000-0000-00008F260000}"/>
    <cellStyle name="A_01상반기결산보고_02반기조정 2" xfId="9394" xr:uid="{00000000-0005-0000-0000-000090260000}"/>
    <cellStyle name="A_01상반기결산보고_02반기조정_110-1.04.3월_경영보고" xfId="9395" xr:uid="{00000000-0005-0000-0000-000091260000}"/>
    <cellStyle name="A_01상반기결산보고_02반기조정_110-1.04.3월_경영보고 2" xfId="9396" xr:uid="{00000000-0005-0000-0000-000092260000}"/>
    <cellStyle name="A_01상반기결산보고_02반기조정_111.04.6월 경영보고" xfId="9397" xr:uid="{00000000-0005-0000-0000-000093260000}"/>
    <cellStyle name="A_01상반기결산보고_02반기조정_111.04.6월 경영보고 2" xfId="9398" xr:uid="{00000000-0005-0000-0000-000094260000}"/>
    <cellStyle name="A_01상반기결산보고_02반기조정_111.04.6월 경영보고(구성)" xfId="9399" xr:uid="{00000000-0005-0000-0000-000095260000}"/>
    <cellStyle name="A_01상반기결산보고_02반기조정_111.04.6월 경영보고(구성) 2" xfId="9400" xr:uid="{00000000-0005-0000-0000-000096260000}"/>
    <cellStyle name="A_01상반기결산보고_02반기조정_112.04.7월 경영보고" xfId="9401" xr:uid="{00000000-0005-0000-0000-000097260000}"/>
    <cellStyle name="A_01상반기결산보고_02반기조정_112.04.7월 경영보고 2" xfId="9402" xr:uid="{00000000-0005-0000-0000-000098260000}"/>
    <cellStyle name="A_01상반기결산보고_02반기조정_112.경영보고(주)이순" xfId="9403" xr:uid="{00000000-0005-0000-0000-000099260000}"/>
    <cellStyle name="A_01상반기결산보고_02반기조정_112.경영보고(주)이순 2" xfId="9404" xr:uid="{00000000-0005-0000-0000-00009A260000}"/>
    <cellStyle name="A_01상반기결산보고_02반기조정_2004.07총괄손익보고(이순산업)" xfId="9405" xr:uid="{00000000-0005-0000-0000-00009B260000}"/>
    <cellStyle name="A_01상반기결산보고_02반기조정_2004.07총괄손익보고(이순산업) 2" xfId="9406" xr:uid="{00000000-0005-0000-0000-00009C260000}"/>
    <cellStyle name="A_01상반기결산보고_02반기조정_경영보고(주)이순" xfId="9407" xr:uid="{00000000-0005-0000-0000-00009D260000}"/>
    <cellStyle name="A_01상반기결산보고_02반기조정_경영보고(주)이순 2" xfId="9408" xr:uid="{00000000-0005-0000-0000-00009E260000}"/>
    <cellStyle name="A_01상반기결산보고_110.04.3월 경영보고" xfId="9409" xr:uid="{00000000-0005-0000-0000-00009F260000}"/>
    <cellStyle name="A_01상반기결산보고_110.04.3월 경영보고 2" xfId="9410" xr:uid="{00000000-0005-0000-0000-0000A0260000}"/>
    <cellStyle name="A_01상반기결산보고_110.04.3월 경영보고_110-1.04.3월_경영보고" xfId="9411" xr:uid="{00000000-0005-0000-0000-0000A1260000}"/>
    <cellStyle name="A_01상반기결산보고_110.04.3월 경영보고_110-1.04.3월_경영보고 2" xfId="9412" xr:uid="{00000000-0005-0000-0000-0000A2260000}"/>
    <cellStyle name="A_01상반기결산보고_110.04.3월 경영보고_111.04.6월 경영보고" xfId="9413" xr:uid="{00000000-0005-0000-0000-0000A3260000}"/>
    <cellStyle name="A_01상반기결산보고_110.04.3월 경영보고_111.04.6월 경영보고 2" xfId="9414" xr:uid="{00000000-0005-0000-0000-0000A4260000}"/>
    <cellStyle name="A_01상반기결산보고_110.04.3월 경영보고_111.04.6월 경영보고(구성)" xfId="9415" xr:uid="{00000000-0005-0000-0000-0000A5260000}"/>
    <cellStyle name="A_01상반기결산보고_110.04.3월 경영보고_111.04.6월 경영보고(구성) 2" xfId="9416" xr:uid="{00000000-0005-0000-0000-0000A6260000}"/>
    <cellStyle name="A_01상반기결산보고_110.04.3월 경영보고_112.04.7월 경영보고" xfId="9417" xr:uid="{00000000-0005-0000-0000-0000A7260000}"/>
    <cellStyle name="A_01상반기결산보고_110.04.3월 경영보고_112.04.7월 경영보고 2" xfId="9418" xr:uid="{00000000-0005-0000-0000-0000A8260000}"/>
    <cellStyle name="A_01상반기결산보고_110.04.3월 경영보고_112.경영보고(주)이순" xfId="9419" xr:uid="{00000000-0005-0000-0000-0000A9260000}"/>
    <cellStyle name="A_01상반기결산보고_110.04.3월 경영보고_112.경영보고(주)이순 2" xfId="9420" xr:uid="{00000000-0005-0000-0000-0000AA260000}"/>
    <cellStyle name="A_01상반기결산보고_110.04.3월 경영보고_2004.07총괄손익보고(이순산업)" xfId="9421" xr:uid="{00000000-0005-0000-0000-0000AB260000}"/>
    <cellStyle name="A_01상반기결산보고_110.04.3월 경영보고_2004.07총괄손익보고(이순산업) 2" xfId="9422" xr:uid="{00000000-0005-0000-0000-0000AC260000}"/>
    <cellStyle name="A_01상반기결산보고_110.04.3월 경영보고_경영보고(주)이순" xfId="9423" xr:uid="{00000000-0005-0000-0000-0000AD260000}"/>
    <cellStyle name="A_01상반기결산보고_110.04.3월 경영보고_경영보고(주)이순 2" xfId="9424" xr:uid="{00000000-0005-0000-0000-0000AE260000}"/>
    <cellStyle name="A_01상반기결산보고_110-1.04.3월_경영보고" xfId="9425" xr:uid="{00000000-0005-0000-0000-0000AF260000}"/>
    <cellStyle name="A_01상반기결산보고_110-1.04.3월_경영보고 2" xfId="9426" xr:uid="{00000000-0005-0000-0000-0000B0260000}"/>
    <cellStyle name="A_01상반기결산보고_200.04년월별재무제표" xfId="9427" xr:uid="{00000000-0005-0000-0000-0000B1260000}"/>
    <cellStyle name="A_01상반기결산보고_200.04년월별재무제표 2" xfId="9428" xr:uid="{00000000-0005-0000-0000-0000B2260000}"/>
    <cellStyle name="A_01상반기결산보고_200.04년월별재무제표_110-1.04.3월_경영보고" xfId="9429" xr:uid="{00000000-0005-0000-0000-0000B3260000}"/>
    <cellStyle name="A_01상반기결산보고_200.04년월별재무제표_110-1.04.3월_경영보고 2" xfId="9430" xr:uid="{00000000-0005-0000-0000-0000B4260000}"/>
    <cellStyle name="A_01상반기결산보고_200.04년월별재무제표_111.04.6월 경영보고" xfId="9431" xr:uid="{00000000-0005-0000-0000-0000B5260000}"/>
    <cellStyle name="A_01상반기결산보고_200.04년월별재무제표_111.04.6월 경영보고 2" xfId="9432" xr:uid="{00000000-0005-0000-0000-0000B6260000}"/>
    <cellStyle name="A_01상반기결산보고_200.04년월별재무제표_111.04.6월 경영보고(구성)" xfId="9433" xr:uid="{00000000-0005-0000-0000-0000B7260000}"/>
    <cellStyle name="A_01상반기결산보고_200.04년월별재무제표_111.04.6월 경영보고(구성) 2" xfId="9434" xr:uid="{00000000-0005-0000-0000-0000B8260000}"/>
    <cellStyle name="A_01상반기결산보고_200.04년월별재무제표_112.04.7월 경영보고" xfId="9435" xr:uid="{00000000-0005-0000-0000-0000B9260000}"/>
    <cellStyle name="A_01상반기결산보고_200.04년월별재무제표_112.04.7월 경영보고 2" xfId="9436" xr:uid="{00000000-0005-0000-0000-0000BA260000}"/>
    <cellStyle name="A_01상반기결산보고_200.04년월별재무제표_112.경영보고(주)이순" xfId="9437" xr:uid="{00000000-0005-0000-0000-0000BB260000}"/>
    <cellStyle name="A_01상반기결산보고_200.04년월별재무제표_112.경영보고(주)이순 2" xfId="9438" xr:uid="{00000000-0005-0000-0000-0000BC260000}"/>
    <cellStyle name="A_01상반기결산보고_200.04년월별재무제표_2004.07총괄손익보고(이순산업)" xfId="9439" xr:uid="{00000000-0005-0000-0000-0000BD260000}"/>
    <cellStyle name="A_01상반기결산보고_200.04년월별재무제표_2004.07총괄손익보고(이순산업) 2" xfId="9440" xr:uid="{00000000-0005-0000-0000-0000BE260000}"/>
    <cellStyle name="A_01상반기결산보고_200.04년월별재무제표_경영보고(주)이순" xfId="9441" xr:uid="{00000000-0005-0000-0000-0000BF260000}"/>
    <cellStyle name="A_01상반기결산보고_200.04년월별재무제표_경영보고(주)이순 2" xfId="9442" xr:uid="{00000000-0005-0000-0000-0000C0260000}"/>
    <cellStyle name="A_01상반기결산보고_200.04월별재무제표" xfId="9443" xr:uid="{00000000-0005-0000-0000-0000C1260000}"/>
    <cellStyle name="A_01상반기결산보고_200.04월별재무제표 2" xfId="9444" xr:uid="{00000000-0005-0000-0000-0000C2260000}"/>
    <cellStyle name="A_01상반기결산보고_200.04월별재무제표_110-1.04.3월_경영보고" xfId="9445" xr:uid="{00000000-0005-0000-0000-0000C3260000}"/>
    <cellStyle name="A_01상반기결산보고_200.04월별재무제표_110-1.04.3월_경영보고 2" xfId="9446" xr:uid="{00000000-0005-0000-0000-0000C4260000}"/>
    <cellStyle name="A_01상반기결산보고_200.04월별재무제표_111.04.6월 경영보고" xfId="9447" xr:uid="{00000000-0005-0000-0000-0000C5260000}"/>
    <cellStyle name="A_01상반기결산보고_200.04월별재무제표_111.04.6월 경영보고 2" xfId="9448" xr:uid="{00000000-0005-0000-0000-0000C6260000}"/>
    <cellStyle name="A_01상반기결산보고_200.04월별재무제표_111.04.6월 경영보고(구성)" xfId="9449" xr:uid="{00000000-0005-0000-0000-0000C7260000}"/>
    <cellStyle name="A_01상반기결산보고_200.04월별재무제표_111.04.6월 경영보고(구성) 2" xfId="9450" xr:uid="{00000000-0005-0000-0000-0000C8260000}"/>
    <cellStyle name="A_01상반기결산보고_200.04월별재무제표_112.04.7월 경영보고" xfId="9451" xr:uid="{00000000-0005-0000-0000-0000C9260000}"/>
    <cellStyle name="A_01상반기결산보고_200.04월별재무제표_112.04.7월 경영보고 2" xfId="9452" xr:uid="{00000000-0005-0000-0000-0000CA260000}"/>
    <cellStyle name="A_01상반기결산보고_200.04월별재무제표_112.경영보고(주)이순" xfId="9453" xr:uid="{00000000-0005-0000-0000-0000CB260000}"/>
    <cellStyle name="A_01상반기결산보고_200.04월별재무제표_112.경영보고(주)이순 2" xfId="9454" xr:uid="{00000000-0005-0000-0000-0000CC260000}"/>
    <cellStyle name="A_01상반기결산보고_200.04월별재무제표_2004.07총괄손익보고(이순산업)" xfId="9455" xr:uid="{00000000-0005-0000-0000-0000CD260000}"/>
    <cellStyle name="A_01상반기결산보고_200.04월별재무제표_2004.07총괄손익보고(이순산업) 2" xfId="9456" xr:uid="{00000000-0005-0000-0000-0000CE260000}"/>
    <cellStyle name="A_01상반기결산보고_200.04월별재무제표_경영보고(주)이순" xfId="9457" xr:uid="{00000000-0005-0000-0000-0000CF260000}"/>
    <cellStyle name="A_01상반기결산보고_200.04월별재무제표_경영보고(주)이순 2" xfId="9458" xr:uid="{00000000-0005-0000-0000-0000D0260000}"/>
    <cellStyle name="A_01상반기결산보고_경영보고(주)이순" xfId="9459" xr:uid="{00000000-0005-0000-0000-0000D1260000}"/>
    <cellStyle name="A_01상반기결산보고_경영보고(주)이순 2" xfId="9460" xr:uid="{00000000-0005-0000-0000-0000D2260000}"/>
    <cellStyle name="A_01상반기결산보고_비교재무제표" xfId="9461" xr:uid="{00000000-0005-0000-0000-0000D3260000}"/>
    <cellStyle name="A_01상반기결산보고_비교재무제표 2" xfId="9462" xr:uid="{00000000-0005-0000-0000-0000D4260000}"/>
    <cellStyle name="A_01상반기결산보고_비교재무제표_110-1.04.3월_경영보고" xfId="9463" xr:uid="{00000000-0005-0000-0000-0000D5260000}"/>
    <cellStyle name="A_01상반기결산보고_비교재무제표_110-1.04.3월_경영보고 2" xfId="9464" xr:uid="{00000000-0005-0000-0000-0000D6260000}"/>
    <cellStyle name="A_01상반기결산보고_비교재무제표_111.04.6월 경영보고" xfId="9465" xr:uid="{00000000-0005-0000-0000-0000D7260000}"/>
    <cellStyle name="A_01상반기결산보고_비교재무제표_111.04.6월 경영보고 2" xfId="9466" xr:uid="{00000000-0005-0000-0000-0000D8260000}"/>
    <cellStyle name="A_01상반기결산보고_비교재무제표_111.04.6월 경영보고(구성)" xfId="9467" xr:uid="{00000000-0005-0000-0000-0000D9260000}"/>
    <cellStyle name="A_01상반기결산보고_비교재무제표_111.04.6월 경영보고(구성) 2" xfId="9468" xr:uid="{00000000-0005-0000-0000-0000DA260000}"/>
    <cellStyle name="A_01상반기결산보고_비교재무제표_112.04.7월 경영보고" xfId="9469" xr:uid="{00000000-0005-0000-0000-0000DB260000}"/>
    <cellStyle name="A_01상반기결산보고_비교재무제표_112.04.7월 경영보고 2" xfId="9470" xr:uid="{00000000-0005-0000-0000-0000DC260000}"/>
    <cellStyle name="A_01상반기결산보고_비교재무제표_112.경영보고(주)이순" xfId="9471" xr:uid="{00000000-0005-0000-0000-0000DD260000}"/>
    <cellStyle name="A_01상반기결산보고_비교재무제표_112.경영보고(주)이순 2" xfId="9472" xr:uid="{00000000-0005-0000-0000-0000DE260000}"/>
    <cellStyle name="A_01상반기결산보고_비교재무제표_2004.07총괄손익보고(이순산업)" xfId="9473" xr:uid="{00000000-0005-0000-0000-0000DF260000}"/>
    <cellStyle name="A_01상반기결산보고_비교재무제표_2004.07총괄손익보고(이순산업) 2" xfId="9474" xr:uid="{00000000-0005-0000-0000-0000E0260000}"/>
    <cellStyle name="A_01상반기결산보고_비교재무제표_경영보고(주)이순" xfId="9475" xr:uid="{00000000-0005-0000-0000-0000E1260000}"/>
    <cellStyle name="A_01상반기결산보고_비교재무제표_경영보고(주)이순 2" xfId="9476" xr:uid="{00000000-0005-0000-0000-0000E2260000}"/>
    <cellStyle name="A_02반기조정" xfId="9477" xr:uid="{00000000-0005-0000-0000-0000E3260000}"/>
    <cellStyle name="A_02반기조정 2" xfId="9478" xr:uid="{00000000-0005-0000-0000-0000E4260000}"/>
    <cellStyle name="A_02반기조정_110-1.04.3월_경영보고" xfId="9479" xr:uid="{00000000-0005-0000-0000-0000E5260000}"/>
    <cellStyle name="A_02반기조정_110-1.04.3월_경영보고 2" xfId="9480" xr:uid="{00000000-0005-0000-0000-0000E6260000}"/>
    <cellStyle name="A_02반기조정_111.04.6월 경영보고" xfId="9481" xr:uid="{00000000-0005-0000-0000-0000E7260000}"/>
    <cellStyle name="A_02반기조정_111.04.6월 경영보고 2" xfId="9482" xr:uid="{00000000-0005-0000-0000-0000E8260000}"/>
    <cellStyle name="A_02반기조정_111.04.6월 경영보고(구성)" xfId="9483" xr:uid="{00000000-0005-0000-0000-0000E9260000}"/>
    <cellStyle name="A_02반기조정_111.04.6월 경영보고(구성) 2" xfId="9484" xr:uid="{00000000-0005-0000-0000-0000EA260000}"/>
    <cellStyle name="A_02반기조정_112.04.7월 경영보고" xfId="9485" xr:uid="{00000000-0005-0000-0000-0000EB260000}"/>
    <cellStyle name="A_02반기조정_112.04.7월 경영보고 2" xfId="9486" xr:uid="{00000000-0005-0000-0000-0000EC260000}"/>
    <cellStyle name="A_02반기조정_112.경영보고(주)이순" xfId="9487" xr:uid="{00000000-0005-0000-0000-0000ED260000}"/>
    <cellStyle name="A_02반기조정_112.경영보고(주)이순 2" xfId="9488" xr:uid="{00000000-0005-0000-0000-0000EE260000}"/>
    <cellStyle name="A_02반기조정_2004.07총괄손익보고(이순산업)" xfId="9489" xr:uid="{00000000-0005-0000-0000-0000EF260000}"/>
    <cellStyle name="A_02반기조정_2004.07총괄손익보고(이순산업) 2" xfId="9490" xr:uid="{00000000-0005-0000-0000-0000F0260000}"/>
    <cellStyle name="A_02반기조정_경영보고(주)이순" xfId="9491" xr:uid="{00000000-0005-0000-0000-0000F1260000}"/>
    <cellStyle name="A_02반기조정_경영보고(주)이순 2" xfId="9492" xr:uid="{00000000-0005-0000-0000-0000F2260000}"/>
    <cellStyle name="A_110.04.3월 경영보고" xfId="9493" xr:uid="{00000000-0005-0000-0000-0000F3260000}"/>
    <cellStyle name="A_110.04.3월 경영보고 2" xfId="9494" xr:uid="{00000000-0005-0000-0000-0000F4260000}"/>
    <cellStyle name="A_110.04.3월 경영보고_110-1.04.3월_경영보고" xfId="9495" xr:uid="{00000000-0005-0000-0000-0000F5260000}"/>
    <cellStyle name="A_110.04.3월 경영보고_110-1.04.3월_경영보고 2" xfId="9496" xr:uid="{00000000-0005-0000-0000-0000F6260000}"/>
    <cellStyle name="A_110.04.3월 경영보고_111.04.6월 경영보고" xfId="9497" xr:uid="{00000000-0005-0000-0000-0000F7260000}"/>
    <cellStyle name="A_110.04.3월 경영보고_111.04.6월 경영보고 2" xfId="9498" xr:uid="{00000000-0005-0000-0000-0000F8260000}"/>
    <cellStyle name="A_110.04.3월 경영보고_111.04.6월 경영보고(구성)" xfId="9499" xr:uid="{00000000-0005-0000-0000-0000F9260000}"/>
    <cellStyle name="A_110.04.3월 경영보고_111.04.6월 경영보고(구성) 2" xfId="9500" xr:uid="{00000000-0005-0000-0000-0000FA260000}"/>
    <cellStyle name="A_110.04.3월 경영보고_112.04.7월 경영보고" xfId="9501" xr:uid="{00000000-0005-0000-0000-0000FB260000}"/>
    <cellStyle name="A_110.04.3월 경영보고_112.04.7월 경영보고 2" xfId="9502" xr:uid="{00000000-0005-0000-0000-0000FC260000}"/>
    <cellStyle name="A_110.04.3월 경영보고_112.경영보고(주)이순" xfId="9503" xr:uid="{00000000-0005-0000-0000-0000FD260000}"/>
    <cellStyle name="A_110.04.3월 경영보고_112.경영보고(주)이순 2" xfId="9504" xr:uid="{00000000-0005-0000-0000-0000FE260000}"/>
    <cellStyle name="A_110.04.3월 경영보고_2004.07총괄손익보고(이순산업)" xfId="9505" xr:uid="{00000000-0005-0000-0000-0000FF260000}"/>
    <cellStyle name="A_110.04.3월 경영보고_2004.07총괄손익보고(이순산업) 2" xfId="9506" xr:uid="{00000000-0005-0000-0000-000000270000}"/>
    <cellStyle name="A_110.04.3월 경영보고_경영보고(주)이순" xfId="9507" xr:uid="{00000000-0005-0000-0000-000001270000}"/>
    <cellStyle name="A_110.04.3월 경영보고_경영보고(주)이순 2" xfId="9508" xr:uid="{00000000-0005-0000-0000-000002270000}"/>
    <cellStyle name="A_110-1.04.3월_경영보고" xfId="9509" xr:uid="{00000000-0005-0000-0000-000003270000}"/>
    <cellStyle name="A_110-1.04.3월_경영보고 2" xfId="9510" xr:uid="{00000000-0005-0000-0000-000004270000}"/>
    <cellStyle name="A_200.04년월별재무제표" xfId="9511" xr:uid="{00000000-0005-0000-0000-000005270000}"/>
    <cellStyle name="A_200.04년월별재무제표 2" xfId="9512" xr:uid="{00000000-0005-0000-0000-000006270000}"/>
    <cellStyle name="A_200.04년월별재무제표_110-1.04.3월_경영보고" xfId="9513" xr:uid="{00000000-0005-0000-0000-000007270000}"/>
    <cellStyle name="A_200.04년월별재무제표_110-1.04.3월_경영보고 2" xfId="9514" xr:uid="{00000000-0005-0000-0000-000008270000}"/>
    <cellStyle name="A_200.04년월별재무제표_111.04.6월 경영보고" xfId="9515" xr:uid="{00000000-0005-0000-0000-000009270000}"/>
    <cellStyle name="A_200.04년월별재무제표_111.04.6월 경영보고 2" xfId="9516" xr:uid="{00000000-0005-0000-0000-00000A270000}"/>
    <cellStyle name="A_200.04년월별재무제표_111.04.6월 경영보고(구성)" xfId="9517" xr:uid="{00000000-0005-0000-0000-00000B270000}"/>
    <cellStyle name="A_200.04년월별재무제표_111.04.6월 경영보고(구성) 2" xfId="9518" xr:uid="{00000000-0005-0000-0000-00000C270000}"/>
    <cellStyle name="A_200.04년월별재무제표_112.04.7월 경영보고" xfId="9519" xr:uid="{00000000-0005-0000-0000-00000D270000}"/>
    <cellStyle name="A_200.04년월별재무제표_112.04.7월 경영보고 2" xfId="9520" xr:uid="{00000000-0005-0000-0000-00000E270000}"/>
    <cellStyle name="A_200.04년월별재무제표_112.경영보고(주)이순" xfId="9521" xr:uid="{00000000-0005-0000-0000-00000F270000}"/>
    <cellStyle name="A_200.04년월별재무제표_112.경영보고(주)이순 2" xfId="9522" xr:uid="{00000000-0005-0000-0000-000010270000}"/>
    <cellStyle name="A_200.04년월별재무제표_2004.07총괄손익보고(이순산업)" xfId="9523" xr:uid="{00000000-0005-0000-0000-000011270000}"/>
    <cellStyle name="A_200.04년월별재무제표_2004.07총괄손익보고(이순산업) 2" xfId="9524" xr:uid="{00000000-0005-0000-0000-000012270000}"/>
    <cellStyle name="A_200.04년월별재무제표_경영보고(주)이순" xfId="9525" xr:uid="{00000000-0005-0000-0000-000013270000}"/>
    <cellStyle name="A_200.04년월별재무제표_경영보고(주)이순 2" xfId="9526" xr:uid="{00000000-0005-0000-0000-000014270000}"/>
    <cellStyle name="A_200.04월별재무제표" xfId="9527" xr:uid="{00000000-0005-0000-0000-000015270000}"/>
    <cellStyle name="A_200.04월별재무제표 2" xfId="9528" xr:uid="{00000000-0005-0000-0000-000016270000}"/>
    <cellStyle name="A_200.04월별재무제표_110-1.04.3월_경영보고" xfId="9529" xr:uid="{00000000-0005-0000-0000-000017270000}"/>
    <cellStyle name="A_200.04월별재무제표_110-1.04.3월_경영보고 2" xfId="9530" xr:uid="{00000000-0005-0000-0000-000018270000}"/>
    <cellStyle name="A_200.04월별재무제표_111.04.6월 경영보고" xfId="9531" xr:uid="{00000000-0005-0000-0000-000019270000}"/>
    <cellStyle name="A_200.04월별재무제표_111.04.6월 경영보고 2" xfId="9532" xr:uid="{00000000-0005-0000-0000-00001A270000}"/>
    <cellStyle name="A_200.04월별재무제표_111.04.6월 경영보고(구성)" xfId="9533" xr:uid="{00000000-0005-0000-0000-00001B270000}"/>
    <cellStyle name="A_200.04월별재무제표_111.04.6월 경영보고(구성) 2" xfId="9534" xr:uid="{00000000-0005-0000-0000-00001C270000}"/>
    <cellStyle name="A_200.04월별재무제표_112.04.7월 경영보고" xfId="9535" xr:uid="{00000000-0005-0000-0000-00001D270000}"/>
    <cellStyle name="A_200.04월별재무제표_112.04.7월 경영보고 2" xfId="9536" xr:uid="{00000000-0005-0000-0000-00001E270000}"/>
    <cellStyle name="A_200.04월별재무제표_112.경영보고(주)이순" xfId="9537" xr:uid="{00000000-0005-0000-0000-00001F270000}"/>
    <cellStyle name="A_200.04월별재무제표_112.경영보고(주)이순 2" xfId="9538" xr:uid="{00000000-0005-0000-0000-000020270000}"/>
    <cellStyle name="A_200.04월별재무제표_2004.07총괄손익보고(이순산업)" xfId="9539" xr:uid="{00000000-0005-0000-0000-000021270000}"/>
    <cellStyle name="A_200.04월별재무제표_2004.07총괄손익보고(이순산업) 2" xfId="9540" xr:uid="{00000000-0005-0000-0000-000022270000}"/>
    <cellStyle name="A_200.04월별재무제표_경영보고(주)이순" xfId="9541" xr:uid="{00000000-0005-0000-0000-000023270000}"/>
    <cellStyle name="A_200.04월별재무제표_경영보고(주)이순 2" xfId="9542" xr:uid="{00000000-0005-0000-0000-000024270000}"/>
    <cellStyle name="A_2001 원재료3(수입삭제)" xfId="9543" xr:uid="{00000000-0005-0000-0000-000025270000}"/>
    <cellStyle name="A_2001 원재료3(수입삭제) 2" xfId="9544" xr:uid="{00000000-0005-0000-0000-000026270000}"/>
    <cellStyle name="A_2001 원재료3(수입삭제)_02반기조정" xfId="9545" xr:uid="{00000000-0005-0000-0000-000027270000}"/>
    <cellStyle name="A_2001 원재료3(수입삭제)_02반기조정 2" xfId="9546" xr:uid="{00000000-0005-0000-0000-000028270000}"/>
    <cellStyle name="A_2001 원재료3(수입삭제)_02반기조정_110-1.04.3월_경영보고" xfId="9547" xr:uid="{00000000-0005-0000-0000-000029270000}"/>
    <cellStyle name="A_2001 원재료3(수입삭제)_02반기조정_110-1.04.3월_경영보고 2" xfId="9548" xr:uid="{00000000-0005-0000-0000-00002A270000}"/>
    <cellStyle name="A_2001 원재료3(수입삭제)_02반기조정_111.04.6월 경영보고" xfId="9549" xr:uid="{00000000-0005-0000-0000-00002B270000}"/>
    <cellStyle name="A_2001 원재료3(수입삭제)_02반기조정_111.04.6월 경영보고 2" xfId="9550" xr:uid="{00000000-0005-0000-0000-00002C270000}"/>
    <cellStyle name="A_2001 원재료3(수입삭제)_02반기조정_111.04.6월 경영보고(구성)" xfId="9551" xr:uid="{00000000-0005-0000-0000-00002D270000}"/>
    <cellStyle name="A_2001 원재료3(수입삭제)_02반기조정_111.04.6월 경영보고(구성) 2" xfId="9552" xr:uid="{00000000-0005-0000-0000-00002E270000}"/>
    <cellStyle name="A_2001 원재료3(수입삭제)_02반기조정_112.04.7월 경영보고" xfId="9553" xr:uid="{00000000-0005-0000-0000-00002F270000}"/>
    <cellStyle name="A_2001 원재료3(수입삭제)_02반기조정_112.04.7월 경영보고 2" xfId="9554" xr:uid="{00000000-0005-0000-0000-000030270000}"/>
    <cellStyle name="A_2001 원재료3(수입삭제)_02반기조정_112.경영보고(주)이순" xfId="9555" xr:uid="{00000000-0005-0000-0000-000031270000}"/>
    <cellStyle name="A_2001 원재료3(수입삭제)_02반기조정_112.경영보고(주)이순 2" xfId="9556" xr:uid="{00000000-0005-0000-0000-000032270000}"/>
    <cellStyle name="A_2001 원재료3(수입삭제)_02반기조정_2004.07총괄손익보고(이순산업)" xfId="9557" xr:uid="{00000000-0005-0000-0000-000033270000}"/>
    <cellStyle name="A_2001 원재료3(수입삭제)_02반기조정_2004.07총괄손익보고(이순산업) 2" xfId="9558" xr:uid="{00000000-0005-0000-0000-000034270000}"/>
    <cellStyle name="A_2001 원재료3(수입삭제)_02반기조정_경영보고(주)이순" xfId="9559" xr:uid="{00000000-0005-0000-0000-000035270000}"/>
    <cellStyle name="A_2001 원재료3(수입삭제)_02반기조정_경영보고(주)이순 2" xfId="9560" xr:uid="{00000000-0005-0000-0000-000036270000}"/>
    <cellStyle name="A_2001 원재료3(수입삭제)_110.04.3월 경영보고" xfId="9561" xr:uid="{00000000-0005-0000-0000-000037270000}"/>
    <cellStyle name="A_2001 원재료3(수입삭제)_110.04.3월 경영보고 2" xfId="9562" xr:uid="{00000000-0005-0000-0000-000038270000}"/>
    <cellStyle name="A_2001 원재료3(수입삭제)_110.04.3월 경영보고_110-1.04.3월_경영보고" xfId="9563" xr:uid="{00000000-0005-0000-0000-000039270000}"/>
    <cellStyle name="A_2001 원재료3(수입삭제)_110.04.3월 경영보고_110-1.04.3월_경영보고 2" xfId="9564" xr:uid="{00000000-0005-0000-0000-00003A270000}"/>
    <cellStyle name="A_2001 원재료3(수입삭제)_110.04.3월 경영보고_111.04.6월 경영보고" xfId="9565" xr:uid="{00000000-0005-0000-0000-00003B270000}"/>
    <cellStyle name="A_2001 원재료3(수입삭제)_110.04.3월 경영보고_111.04.6월 경영보고 2" xfId="9566" xr:uid="{00000000-0005-0000-0000-00003C270000}"/>
    <cellStyle name="A_2001 원재료3(수입삭제)_110.04.3월 경영보고_111.04.6월 경영보고(구성)" xfId="9567" xr:uid="{00000000-0005-0000-0000-00003D270000}"/>
    <cellStyle name="A_2001 원재료3(수입삭제)_110.04.3월 경영보고_111.04.6월 경영보고(구성) 2" xfId="9568" xr:uid="{00000000-0005-0000-0000-00003E270000}"/>
    <cellStyle name="A_2001 원재료3(수입삭제)_110.04.3월 경영보고_112.04.7월 경영보고" xfId="9569" xr:uid="{00000000-0005-0000-0000-00003F270000}"/>
    <cellStyle name="A_2001 원재료3(수입삭제)_110.04.3월 경영보고_112.04.7월 경영보고 2" xfId="9570" xr:uid="{00000000-0005-0000-0000-000040270000}"/>
    <cellStyle name="A_2001 원재료3(수입삭제)_110.04.3월 경영보고_112.경영보고(주)이순" xfId="9571" xr:uid="{00000000-0005-0000-0000-000041270000}"/>
    <cellStyle name="A_2001 원재료3(수입삭제)_110.04.3월 경영보고_112.경영보고(주)이순 2" xfId="9572" xr:uid="{00000000-0005-0000-0000-000042270000}"/>
    <cellStyle name="A_2001 원재료3(수입삭제)_110.04.3월 경영보고_2004.07총괄손익보고(이순산업)" xfId="9573" xr:uid="{00000000-0005-0000-0000-000043270000}"/>
    <cellStyle name="A_2001 원재료3(수입삭제)_110.04.3월 경영보고_2004.07총괄손익보고(이순산업) 2" xfId="9574" xr:uid="{00000000-0005-0000-0000-000044270000}"/>
    <cellStyle name="A_2001 원재료3(수입삭제)_110.04.3월 경영보고_경영보고(주)이순" xfId="9575" xr:uid="{00000000-0005-0000-0000-000045270000}"/>
    <cellStyle name="A_2001 원재료3(수입삭제)_110.04.3월 경영보고_경영보고(주)이순 2" xfId="9576" xr:uid="{00000000-0005-0000-0000-000046270000}"/>
    <cellStyle name="A_2001 원재료3(수입삭제)_110-1.04.3월_경영보고" xfId="9577" xr:uid="{00000000-0005-0000-0000-000047270000}"/>
    <cellStyle name="A_2001 원재료3(수입삭제)_110-1.04.3월_경영보고 2" xfId="9578" xr:uid="{00000000-0005-0000-0000-000048270000}"/>
    <cellStyle name="A_2001 원재료3(수입삭제)_200.04년월별재무제표" xfId="9579" xr:uid="{00000000-0005-0000-0000-000049270000}"/>
    <cellStyle name="A_2001 원재료3(수입삭제)_200.04년월별재무제표 2" xfId="9580" xr:uid="{00000000-0005-0000-0000-00004A270000}"/>
    <cellStyle name="A_2001 원재료3(수입삭제)_200.04년월별재무제표_110-1.04.3월_경영보고" xfId="9581" xr:uid="{00000000-0005-0000-0000-00004B270000}"/>
    <cellStyle name="A_2001 원재료3(수입삭제)_200.04년월별재무제표_110-1.04.3월_경영보고 2" xfId="9582" xr:uid="{00000000-0005-0000-0000-00004C270000}"/>
    <cellStyle name="A_2001 원재료3(수입삭제)_200.04년월별재무제표_111.04.6월 경영보고" xfId="9583" xr:uid="{00000000-0005-0000-0000-00004D270000}"/>
    <cellStyle name="A_2001 원재료3(수입삭제)_200.04년월별재무제표_111.04.6월 경영보고 2" xfId="9584" xr:uid="{00000000-0005-0000-0000-00004E270000}"/>
    <cellStyle name="A_2001 원재료3(수입삭제)_200.04년월별재무제표_111.04.6월 경영보고(구성)" xfId="9585" xr:uid="{00000000-0005-0000-0000-00004F270000}"/>
    <cellStyle name="A_2001 원재료3(수입삭제)_200.04년월별재무제표_111.04.6월 경영보고(구성) 2" xfId="9586" xr:uid="{00000000-0005-0000-0000-000050270000}"/>
    <cellStyle name="A_2001 원재료3(수입삭제)_200.04년월별재무제표_112.04.7월 경영보고" xfId="9587" xr:uid="{00000000-0005-0000-0000-000051270000}"/>
    <cellStyle name="A_2001 원재료3(수입삭제)_200.04년월별재무제표_112.04.7월 경영보고 2" xfId="9588" xr:uid="{00000000-0005-0000-0000-000052270000}"/>
    <cellStyle name="A_2001 원재료3(수입삭제)_200.04년월별재무제표_112.경영보고(주)이순" xfId="9589" xr:uid="{00000000-0005-0000-0000-000053270000}"/>
    <cellStyle name="A_2001 원재료3(수입삭제)_200.04년월별재무제표_112.경영보고(주)이순 2" xfId="9590" xr:uid="{00000000-0005-0000-0000-000054270000}"/>
    <cellStyle name="A_2001 원재료3(수입삭제)_200.04년월별재무제표_2004.07총괄손익보고(이순산업)" xfId="9591" xr:uid="{00000000-0005-0000-0000-000055270000}"/>
    <cellStyle name="A_2001 원재료3(수입삭제)_200.04년월별재무제표_2004.07총괄손익보고(이순산업) 2" xfId="9592" xr:uid="{00000000-0005-0000-0000-000056270000}"/>
    <cellStyle name="A_2001 원재료3(수입삭제)_200.04년월별재무제표_경영보고(주)이순" xfId="9593" xr:uid="{00000000-0005-0000-0000-000057270000}"/>
    <cellStyle name="A_2001 원재료3(수입삭제)_200.04년월별재무제표_경영보고(주)이순 2" xfId="9594" xr:uid="{00000000-0005-0000-0000-000058270000}"/>
    <cellStyle name="A_2001 원재료3(수입삭제)_200.04월별재무제표" xfId="9595" xr:uid="{00000000-0005-0000-0000-000059270000}"/>
    <cellStyle name="A_2001 원재료3(수입삭제)_200.04월별재무제표 2" xfId="9596" xr:uid="{00000000-0005-0000-0000-00005A270000}"/>
    <cellStyle name="A_2001 원재료3(수입삭제)_200.04월별재무제표_110-1.04.3월_경영보고" xfId="9597" xr:uid="{00000000-0005-0000-0000-00005B270000}"/>
    <cellStyle name="A_2001 원재료3(수입삭제)_200.04월별재무제표_110-1.04.3월_경영보고 2" xfId="9598" xr:uid="{00000000-0005-0000-0000-00005C270000}"/>
    <cellStyle name="A_2001 원재료3(수입삭제)_200.04월별재무제표_111.04.6월 경영보고" xfId="9599" xr:uid="{00000000-0005-0000-0000-00005D270000}"/>
    <cellStyle name="A_2001 원재료3(수입삭제)_200.04월별재무제표_111.04.6월 경영보고 2" xfId="9600" xr:uid="{00000000-0005-0000-0000-00005E270000}"/>
    <cellStyle name="A_2001 원재료3(수입삭제)_200.04월별재무제표_111.04.6월 경영보고(구성)" xfId="9601" xr:uid="{00000000-0005-0000-0000-00005F270000}"/>
    <cellStyle name="A_2001 원재료3(수입삭제)_200.04월별재무제표_111.04.6월 경영보고(구성) 2" xfId="9602" xr:uid="{00000000-0005-0000-0000-000060270000}"/>
    <cellStyle name="A_2001 원재료3(수입삭제)_200.04월별재무제표_112.04.7월 경영보고" xfId="9603" xr:uid="{00000000-0005-0000-0000-000061270000}"/>
    <cellStyle name="A_2001 원재료3(수입삭제)_200.04월별재무제표_112.04.7월 경영보고 2" xfId="9604" xr:uid="{00000000-0005-0000-0000-000062270000}"/>
    <cellStyle name="A_2001 원재료3(수입삭제)_200.04월별재무제표_112.경영보고(주)이순" xfId="9605" xr:uid="{00000000-0005-0000-0000-000063270000}"/>
    <cellStyle name="A_2001 원재료3(수입삭제)_200.04월별재무제표_112.경영보고(주)이순 2" xfId="9606" xr:uid="{00000000-0005-0000-0000-000064270000}"/>
    <cellStyle name="A_2001 원재료3(수입삭제)_200.04월별재무제표_2004.07총괄손익보고(이순산업)" xfId="9607" xr:uid="{00000000-0005-0000-0000-000065270000}"/>
    <cellStyle name="A_2001 원재료3(수입삭제)_200.04월별재무제표_2004.07총괄손익보고(이순산업) 2" xfId="9608" xr:uid="{00000000-0005-0000-0000-000066270000}"/>
    <cellStyle name="A_2001 원재료3(수입삭제)_200.04월별재무제표_경영보고(주)이순" xfId="9609" xr:uid="{00000000-0005-0000-0000-000067270000}"/>
    <cellStyle name="A_2001 원재료3(수입삭제)_200.04월별재무제표_경영보고(주)이순 2" xfId="9610" xr:uid="{00000000-0005-0000-0000-000068270000}"/>
    <cellStyle name="A_2001 원재료3(수입삭제)_경영보고(주)이순" xfId="9611" xr:uid="{00000000-0005-0000-0000-000069270000}"/>
    <cellStyle name="A_2001 원재료3(수입삭제)_경영보고(주)이순 2" xfId="9612" xr:uid="{00000000-0005-0000-0000-00006A270000}"/>
    <cellStyle name="A_2001 원재료3(수입삭제)_비교재무제표" xfId="9613" xr:uid="{00000000-0005-0000-0000-00006B270000}"/>
    <cellStyle name="A_2001 원재료3(수입삭제)_비교재무제표 2" xfId="9614" xr:uid="{00000000-0005-0000-0000-00006C270000}"/>
    <cellStyle name="A_2001 원재료3(수입삭제)_비교재무제표_110-1.04.3월_경영보고" xfId="9615" xr:uid="{00000000-0005-0000-0000-00006D270000}"/>
    <cellStyle name="A_2001 원재료3(수입삭제)_비교재무제표_110-1.04.3월_경영보고 2" xfId="9616" xr:uid="{00000000-0005-0000-0000-00006E270000}"/>
    <cellStyle name="A_2001 원재료3(수입삭제)_비교재무제표_111.04.6월 경영보고" xfId="9617" xr:uid="{00000000-0005-0000-0000-00006F270000}"/>
    <cellStyle name="A_2001 원재료3(수입삭제)_비교재무제표_111.04.6월 경영보고 2" xfId="9618" xr:uid="{00000000-0005-0000-0000-000070270000}"/>
    <cellStyle name="A_2001 원재료3(수입삭제)_비교재무제표_111.04.6월 경영보고(구성)" xfId="9619" xr:uid="{00000000-0005-0000-0000-000071270000}"/>
    <cellStyle name="A_2001 원재료3(수입삭제)_비교재무제표_111.04.6월 경영보고(구성) 2" xfId="9620" xr:uid="{00000000-0005-0000-0000-000072270000}"/>
    <cellStyle name="A_2001 원재료3(수입삭제)_비교재무제표_112.04.7월 경영보고" xfId="9621" xr:uid="{00000000-0005-0000-0000-000073270000}"/>
    <cellStyle name="A_2001 원재료3(수입삭제)_비교재무제표_112.04.7월 경영보고 2" xfId="9622" xr:uid="{00000000-0005-0000-0000-000074270000}"/>
    <cellStyle name="A_2001 원재료3(수입삭제)_비교재무제표_112.경영보고(주)이순" xfId="9623" xr:uid="{00000000-0005-0000-0000-000075270000}"/>
    <cellStyle name="A_2001 원재료3(수입삭제)_비교재무제표_112.경영보고(주)이순 2" xfId="9624" xr:uid="{00000000-0005-0000-0000-000076270000}"/>
    <cellStyle name="A_2001 원재료3(수입삭제)_비교재무제표_2004.07총괄손익보고(이순산업)" xfId="9625" xr:uid="{00000000-0005-0000-0000-000077270000}"/>
    <cellStyle name="A_2001 원재료3(수입삭제)_비교재무제표_2004.07총괄손익보고(이순산업) 2" xfId="9626" xr:uid="{00000000-0005-0000-0000-000078270000}"/>
    <cellStyle name="A_2001 원재료3(수입삭제)_비교재무제표_경영보고(주)이순" xfId="9627" xr:uid="{00000000-0005-0000-0000-000079270000}"/>
    <cellStyle name="A_2001 원재료3(수입삭제)_비교재무제표_경영보고(주)이순 2" xfId="9628" xr:uid="{00000000-0005-0000-0000-00007A270000}"/>
    <cellStyle name="A_2001 원재료4(수입삭제)" xfId="9629" xr:uid="{00000000-0005-0000-0000-00007B270000}"/>
    <cellStyle name="A_2001 원재료4(수입삭제) 2" xfId="9630" xr:uid="{00000000-0005-0000-0000-00007C270000}"/>
    <cellStyle name="A_2001 원재료4(수입삭제)_02반기조정" xfId="9631" xr:uid="{00000000-0005-0000-0000-00007D270000}"/>
    <cellStyle name="A_2001 원재료4(수입삭제)_02반기조정 2" xfId="9632" xr:uid="{00000000-0005-0000-0000-00007E270000}"/>
    <cellStyle name="A_2001 원재료4(수입삭제)_02반기조정_110-1.04.3월_경영보고" xfId="9633" xr:uid="{00000000-0005-0000-0000-00007F270000}"/>
    <cellStyle name="A_2001 원재료4(수입삭제)_02반기조정_110-1.04.3월_경영보고 2" xfId="9634" xr:uid="{00000000-0005-0000-0000-000080270000}"/>
    <cellStyle name="A_2001 원재료4(수입삭제)_02반기조정_111.04.6월 경영보고" xfId="9635" xr:uid="{00000000-0005-0000-0000-000081270000}"/>
    <cellStyle name="A_2001 원재료4(수입삭제)_02반기조정_111.04.6월 경영보고 2" xfId="9636" xr:uid="{00000000-0005-0000-0000-000082270000}"/>
    <cellStyle name="A_2001 원재료4(수입삭제)_02반기조정_111.04.6월 경영보고(구성)" xfId="9637" xr:uid="{00000000-0005-0000-0000-000083270000}"/>
    <cellStyle name="A_2001 원재료4(수입삭제)_02반기조정_111.04.6월 경영보고(구성) 2" xfId="9638" xr:uid="{00000000-0005-0000-0000-000084270000}"/>
    <cellStyle name="A_2001 원재료4(수입삭제)_02반기조정_112.04.7월 경영보고" xfId="9639" xr:uid="{00000000-0005-0000-0000-000085270000}"/>
    <cellStyle name="A_2001 원재료4(수입삭제)_02반기조정_112.04.7월 경영보고 2" xfId="9640" xr:uid="{00000000-0005-0000-0000-000086270000}"/>
    <cellStyle name="A_2001 원재료4(수입삭제)_02반기조정_112.경영보고(주)이순" xfId="9641" xr:uid="{00000000-0005-0000-0000-000087270000}"/>
    <cellStyle name="A_2001 원재료4(수입삭제)_02반기조정_112.경영보고(주)이순 2" xfId="9642" xr:uid="{00000000-0005-0000-0000-000088270000}"/>
    <cellStyle name="A_2001 원재료4(수입삭제)_02반기조정_2004.07총괄손익보고(이순산업)" xfId="9643" xr:uid="{00000000-0005-0000-0000-000089270000}"/>
    <cellStyle name="A_2001 원재료4(수입삭제)_02반기조정_2004.07총괄손익보고(이순산업) 2" xfId="9644" xr:uid="{00000000-0005-0000-0000-00008A270000}"/>
    <cellStyle name="A_2001 원재료4(수입삭제)_02반기조정_경영보고(주)이순" xfId="9645" xr:uid="{00000000-0005-0000-0000-00008B270000}"/>
    <cellStyle name="A_2001 원재료4(수입삭제)_02반기조정_경영보고(주)이순 2" xfId="9646" xr:uid="{00000000-0005-0000-0000-00008C270000}"/>
    <cellStyle name="A_2001 원재료4(수입삭제)_110.04.3월 경영보고" xfId="9647" xr:uid="{00000000-0005-0000-0000-00008D270000}"/>
    <cellStyle name="A_2001 원재료4(수입삭제)_110.04.3월 경영보고 2" xfId="9648" xr:uid="{00000000-0005-0000-0000-00008E270000}"/>
    <cellStyle name="A_2001 원재료4(수입삭제)_110.04.3월 경영보고_110-1.04.3월_경영보고" xfId="9649" xr:uid="{00000000-0005-0000-0000-00008F270000}"/>
    <cellStyle name="A_2001 원재료4(수입삭제)_110.04.3월 경영보고_110-1.04.3월_경영보고 2" xfId="9650" xr:uid="{00000000-0005-0000-0000-000090270000}"/>
    <cellStyle name="A_2001 원재료4(수입삭제)_110.04.3월 경영보고_111.04.6월 경영보고" xfId="9651" xr:uid="{00000000-0005-0000-0000-000091270000}"/>
    <cellStyle name="A_2001 원재료4(수입삭제)_110.04.3월 경영보고_111.04.6월 경영보고 2" xfId="9652" xr:uid="{00000000-0005-0000-0000-000092270000}"/>
    <cellStyle name="A_2001 원재료4(수입삭제)_110.04.3월 경영보고_111.04.6월 경영보고(구성)" xfId="9653" xr:uid="{00000000-0005-0000-0000-000093270000}"/>
    <cellStyle name="A_2001 원재료4(수입삭제)_110.04.3월 경영보고_111.04.6월 경영보고(구성) 2" xfId="9654" xr:uid="{00000000-0005-0000-0000-000094270000}"/>
    <cellStyle name="A_2001 원재료4(수입삭제)_110.04.3월 경영보고_112.04.7월 경영보고" xfId="9655" xr:uid="{00000000-0005-0000-0000-000095270000}"/>
    <cellStyle name="A_2001 원재료4(수입삭제)_110.04.3월 경영보고_112.04.7월 경영보고 2" xfId="9656" xr:uid="{00000000-0005-0000-0000-000096270000}"/>
    <cellStyle name="A_2001 원재료4(수입삭제)_110.04.3월 경영보고_112.경영보고(주)이순" xfId="9657" xr:uid="{00000000-0005-0000-0000-000097270000}"/>
    <cellStyle name="A_2001 원재료4(수입삭제)_110.04.3월 경영보고_112.경영보고(주)이순 2" xfId="9658" xr:uid="{00000000-0005-0000-0000-000098270000}"/>
    <cellStyle name="A_2001 원재료4(수입삭제)_110.04.3월 경영보고_경영보고(주)이순" xfId="9659" xr:uid="{00000000-0005-0000-0000-000099270000}"/>
    <cellStyle name="A_2001 원재료4(수입삭제)_110.04.3월 경영보고_경영보고(주)이순 2" xfId="9660" xr:uid="{00000000-0005-0000-0000-00009A270000}"/>
    <cellStyle name="A_2001 원재료4(수입삭제)_110-1.04.3월_경영보고" xfId="9661" xr:uid="{00000000-0005-0000-0000-00009B270000}"/>
    <cellStyle name="A_2001 원재료4(수입삭제)_110-1.04.3월_경영보고 2" xfId="9662" xr:uid="{00000000-0005-0000-0000-00009C270000}"/>
    <cellStyle name="A_2001 원재료4(수입삭제)_200.04년월별재무제표" xfId="9663" xr:uid="{00000000-0005-0000-0000-00009D270000}"/>
    <cellStyle name="A_2001 원재료4(수입삭제)_200.04년월별재무제표 2" xfId="9664" xr:uid="{00000000-0005-0000-0000-00009E270000}"/>
    <cellStyle name="A_2001 원재료4(수입삭제)_200.04년월별재무제표_110-1.04.3월_경영보고" xfId="9665" xr:uid="{00000000-0005-0000-0000-00009F270000}"/>
    <cellStyle name="A_2001 원재료4(수입삭제)_200.04년월별재무제표_110-1.04.3월_경영보고 2" xfId="9666" xr:uid="{00000000-0005-0000-0000-0000A0270000}"/>
    <cellStyle name="A_2001 원재료4(수입삭제)_200.04년월별재무제표_111.04.6월 경영보고" xfId="9667" xr:uid="{00000000-0005-0000-0000-0000A1270000}"/>
    <cellStyle name="A_2001 원재료4(수입삭제)_200.04년월별재무제표_111.04.6월 경영보고 2" xfId="9668" xr:uid="{00000000-0005-0000-0000-0000A2270000}"/>
    <cellStyle name="A_2001 원재료4(수입삭제)_200.04년월별재무제표_111.04.6월 경영보고(구성)" xfId="9669" xr:uid="{00000000-0005-0000-0000-0000A3270000}"/>
    <cellStyle name="A_2001 원재료4(수입삭제)_200.04년월별재무제표_111.04.6월 경영보고(구성) 2" xfId="9670" xr:uid="{00000000-0005-0000-0000-0000A4270000}"/>
    <cellStyle name="A_2001 원재료4(수입삭제)_200.04년월별재무제표_112.04.7월 경영보고" xfId="9671" xr:uid="{00000000-0005-0000-0000-0000A5270000}"/>
    <cellStyle name="A_2001 원재료4(수입삭제)_200.04년월별재무제표_112.04.7월 경영보고 2" xfId="9672" xr:uid="{00000000-0005-0000-0000-0000A6270000}"/>
    <cellStyle name="A_2001 원재료4(수입삭제)_200.04년월별재무제표_112.경영보고(주)이순" xfId="9673" xr:uid="{00000000-0005-0000-0000-0000A7270000}"/>
    <cellStyle name="A_2001 원재료4(수입삭제)_200.04년월별재무제표_112.경영보고(주)이순 2" xfId="9674" xr:uid="{00000000-0005-0000-0000-0000A8270000}"/>
    <cellStyle name="A_2001 원재료4(수입삭제)_200.04년월별재무제표_경영보고(주)이순" xfId="9675" xr:uid="{00000000-0005-0000-0000-0000A9270000}"/>
    <cellStyle name="A_2001 원재료4(수입삭제)_200.04년월별재무제표_경영보고(주)이순 2" xfId="9676" xr:uid="{00000000-0005-0000-0000-0000AA270000}"/>
    <cellStyle name="A_2001 원재료4(수입삭제)_200.04월별재무제표" xfId="9677" xr:uid="{00000000-0005-0000-0000-0000AB270000}"/>
    <cellStyle name="A_2001 원재료4(수입삭제)_200.04월별재무제표 2" xfId="9678" xr:uid="{00000000-0005-0000-0000-0000AC270000}"/>
    <cellStyle name="A_2001 원재료4(수입삭제)_200.04월별재무제표_110-1.04.3월_경영보고" xfId="9679" xr:uid="{00000000-0005-0000-0000-0000AD270000}"/>
    <cellStyle name="A_2001 원재료4(수입삭제)_200.04월별재무제표_110-1.04.3월_경영보고 2" xfId="9680" xr:uid="{00000000-0005-0000-0000-0000AE270000}"/>
    <cellStyle name="A_2001 원재료4(수입삭제)_200.04월별재무제표_111.04.6월 경영보고" xfId="9681" xr:uid="{00000000-0005-0000-0000-0000AF270000}"/>
    <cellStyle name="A_2001 원재료4(수입삭제)_200.04월별재무제표_111.04.6월 경영보고 2" xfId="9682" xr:uid="{00000000-0005-0000-0000-0000B0270000}"/>
    <cellStyle name="A_2001 원재료4(수입삭제)_200.04월별재무제표_111.04.6월 경영보고(구성)" xfId="9683" xr:uid="{00000000-0005-0000-0000-0000B1270000}"/>
    <cellStyle name="A_2001 원재료4(수입삭제)_200.04월별재무제표_111.04.6월 경영보고(구성) 2" xfId="9684" xr:uid="{00000000-0005-0000-0000-0000B2270000}"/>
    <cellStyle name="A_2001 원재료4(수입삭제)_200.04월별재무제표_112.04.7월 경영보고" xfId="9685" xr:uid="{00000000-0005-0000-0000-0000B3270000}"/>
    <cellStyle name="A_2001 원재료4(수입삭제)_200.04월별재무제표_112.04.7월 경영보고 2" xfId="9686" xr:uid="{00000000-0005-0000-0000-0000B4270000}"/>
    <cellStyle name="A_2001 원재료4(수입삭제)_200.04월별재무제표_112.경영보고(주)이순" xfId="9687" xr:uid="{00000000-0005-0000-0000-0000B5270000}"/>
    <cellStyle name="A_2001 원재료4(수입삭제)_200.04월별재무제표_112.경영보고(주)이순 2" xfId="9688" xr:uid="{00000000-0005-0000-0000-0000B6270000}"/>
    <cellStyle name="A_2001 원재료4(수입삭제)_200.04월별재무제표_경영보고(주)이순" xfId="9689" xr:uid="{00000000-0005-0000-0000-0000B7270000}"/>
    <cellStyle name="A_2001 원재료4(수입삭제)_200.04월별재무제표_경영보고(주)이순 2" xfId="9690" xr:uid="{00000000-0005-0000-0000-0000B8270000}"/>
    <cellStyle name="A_2001 원재료4(수입삭제)_경영보고(주)이순" xfId="9691" xr:uid="{00000000-0005-0000-0000-0000B9270000}"/>
    <cellStyle name="A_2001 원재료4(수입삭제)_경영보고(주)이순 2" xfId="9692" xr:uid="{00000000-0005-0000-0000-0000BA270000}"/>
    <cellStyle name="A_2001 원재료4(수입삭제)_비교재무제표" xfId="9693" xr:uid="{00000000-0005-0000-0000-0000BB270000}"/>
    <cellStyle name="A_2001 원재료4(수입삭제)_비교재무제표 2" xfId="9694" xr:uid="{00000000-0005-0000-0000-0000BC270000}"/>
    <cellStyle name="A_2001 원재료4(수입삭제)_비교재무제표_110-1.04.3월_경영보고" xfId="9695" xr:uid="{00000000-0005-0000-0000-0000BD270000}"/>
    <cellStyle name="A_2001 원재료4(수입삭제)_비교재무제표_110-1.04.3월_경영보고 2" xfId="9696" xr:uid="{00000000-0005-0000-0000-0000BE270000}"/>
    <cellStyle name="A_2001 원재료4(수입삭제)_비교재무제표_111.04.6월 경영보고" xfId="9697" xr:uid="{00000000-0005-0000-0000-0000BF270000}"/>
    <cellStyle name="A_2001 원재료4(수입삭제)_비교재무제표_111.04.6월 경영보고 2" xfId="9698" xr:uid="{00000000-0005-0000-0000-0000C0270000}"/>
    <cellStyle name="A_2001 원재료4(수입삭제)_비교재무제표_111.04.6월 경영보고(구성)" xfId="9699" xr:uid="{00000000-0005-0000-0000-0000C1270000}"/>
    <cellStyle name="A_2001 원재료4(수입삭제)_비교재무제표_111.04.6월 경영보고(구성) 2" xfId="9700" xr:uid="{00000000-0005-0000-0000-0000C2270000}"/>
    <cellStyle name="A_2001 원재료4(수입삭제)_비교재무제표_112.04.7월 경영보고" xfId="9701" xr:uid="{00000000-0005-0000-0000-0000C3270000}"/>
    <cellStyle name="A_2001 원재료4(수입삭제)_비교재무제표_112.04.7월 경영보고 2" xfId="9702" xr:uid="{00000000-0005-0000-0000-0000C4270000}"/>
    <cellStyle name="A_2001 원재료4(수입삭제)_비교재무제표_112.경영보고(주)이순" xfId="9703" xr:uid="{00000000-0005-0000-0000-0000C5270000}"/>
    <cellStyle name="A_2001 원재료4(수입삭제)_비교재무제표_112.경영보고(주)이순 2" xfId="9704" xr:uid="{00000000-0005-0000-0000-0000C6270000}"/>
    <cellStyle name="A_2001 원재료4(수입삭제)_비교재무제표_경영보고(주)이순" xfId="9705" xr:uid="{00000000-0005-0000-0000-0000C7270000}"/>
    <cellStyle name="A_2001 원재료4(수입삭제)_비교재무제표_경영보고(주)이순 2" xfId="9706" xr:uid="{00000000-0005-0000-0000-0000C8270000}"/>
    <cellStyle name="A_2001 원재료5(수입삭제,추가재고)" xfId="9707" xr:uid="{00000000-0005-0000-0000-0000C9270000}"/>
    <cellStyle name="A_2001 원재료5(수입삭제,추가재고) 2" xfId="9708" xr:uid="{00000000-0005-0000-0000-0000CA270000}"/>
    <cellStyle name="A_2001 원재료5(수입삭제,추가재고)_02반기조정" xfId="9709" xr:uid="{00000000-0005-0000-0000-0000CB270000}"/>
    <cellStyle name="A_2001 원재료5(수입삭제,추가재고)_02반기조정 2" xfId="9710" xr:uid="{00000000-0005-0000-0000-0000CC270000}"/>
    <cellStyle name="A_2001 원재료5(수입삭제,추가재고)_02반기조정_110-1.04.3월_경영보고" xfId="9711" xr:uid="{00000000-0005-0000-0000-0000CD270000}"/>
    <cellStyle name="A_2001 원재료5(수입삭제,추가재고)_02반기조정_110-1.04.3월_경영보고 2" xfId="9712" xr:uid="{00000000-0005-0000-0000-0000CE270000}"/>
    <cellStyle name="A_2001 원재료5(수입삭제,추가재고)_02반기조정_111.04.6월 경영보고" xfId="9713" xr:uid="{00000000-0005-0000-0000-0000CF270000}"/>
    <cellStyle name="A_2001 원재료5(수입삭제,추가재고)_02반기조정_111.04.6월 경영보고 2" xfId="9714" xr:uid="{00000000-0005-0000-0000-0000D0270000}"/>
    <cellStyle name="A_2001 원재료5(수입삭제,추가재고)_02반기조정_111.04.6월 경영보고(구성)" xfId="9715" xr:uid="{00000000-0005-0000-0000-0000D1270000}"/>
    <cellStyle name="A_2001 원재료5(수입삭제,추가재고)_02반기조정_111.04.6월 경영보고(구성) 2" xfId="9716" xr:uid="{00000000-0005-0000-0000-0000D2270000}"/>
    <cellStyle name="A_2001 원재료5(수입삭제,추가재고)_02반기조정_112.04.7월 경영보고" xfId="9717" xr:uid="{00000000-0005-0000-0000-0000D3270000}"/>
    <cellStyle name="A_2001 원재료5(수입삭제,추가재고)_02반기조정_112.04.7월 경영보고 2" xfId="9718" xr:uid="{00000000-0005-0000-0000-0000D4270000}"/>
    <cellStyle name="A_2001 원재료5(수입삭제,추가재고)_02반기조정_112.경영보고(주)이순" xfId="9719" xr:uid="{00000000-0005-0000-0000-0000D5270000}"/>
    <cellStyle name="A_2001 원재료5(수입삭제,추가재고)_02반기조정_112.경영보고(주)이순 2" xfId="9720" xr:uid="{00000000-0005-0000-0000-0000D6270000}"/>
    <cellStyle name="A_2001 원재료5(수입삭제,추가재고)_02반기조정_경영보고(주)이순" xfId="9721" xr:uid="{00000000-0005-0000-0000-0000D7270000}"/>
    <cellStyle name="A_2001 원재료5(수입삭제,추가재고)_02반기조정_경영보고(주)이순 2" xfId="9722" xr:uid="{00000000-0005-0000-0000-0000D8270000}"/>
    <cellStyle name="A_2001 원재료5(수입삭제,추가재고)_110.04.3월 경영보고" xfId="9723" xr:uid="{00000000-0005-0000-0000-0000D9270000}"/>
    <cellStyle name="A_2001 원재료5(수입삭제,추가재고)_110.04.3월 경영보고 2" xfId="9724" xr:uid="{00000000-0005-0000-0000-0000DA270000}"/>
    <cellStyle name="A_2001 원재료5(수입삭제,추가재고)_110.04.3월 경영보고_110-1.04.3월_경영보고" xfId="9725" xr:uid="{00000000-0005-0000-0000-0000DB270000}"/>
    <cellStyle name="A_2001 원재료5(수입삭제,추가재고)_110.04.3월 경영보고_110-1.04.3월_경영보고 2" xfId="9726" xr:uid="{00000000-0005-0000-0000-0000DC270000}"/>
    <cellStyle name="A_2001 원재료5(수입삭제,추가재고)_110.04.3월 경영보고_111.04.6월 경영보고" xfId="9727" xr:uid="{00000000-0005-0000-0000-0000DD270000}"/>
    <cellStyle name="A_2001 원재료5(수입삭제,추가재고)_110.04.3월 경영보고_111.04.6월 경영보고 2" xfId="9728" xr:uid="{00000000-0005-0000-0000-0000DE270000}"/>
    <cellStyle name="A_2001 원재료5(수입삭제,추가재고)_110.04.3월 경영보고_111.04.6월 경영보고(구성)" xfId="9729" xr:uid="{00000000-0005-0000-0000-0000DF270000}"/>
    <cellStyle name="A_2001 원재료5(수입삭제,추가재고)_110.04.3월 경영보고_111.04.6월 경영보고(구성) 2" xfId="9730" xr:uid="{00000000-0005-0000-0000-0000E0270000}"/>
    <cellStyle name="A_2001 원재료5(수입삭제,추가재고)_110.04.3월 경영보고_112.04.7월 경영보고" xfId="9731" xr:uid="{00000000-0005-0000-0000-0000E1270000}"/>
    <cellStyle name="A_2001 원재료5(수입삭제,추가재고)_110.04.3월 경영보고_112.04.7월 경영보고 2" xfId="9732" xr:uid="{00000000-0005-0000-0000-0000E2270000}"/>
    <cellStyle name="A_2001 원재료5(수입삭제,추가재고)_110.04.3월 경영보고_112.경영보고(주)이순" xfId="9733" xr:uid="{00000000-0005-0000-0000-0000E3270000}"/>
    <cellStyle name="A_2001 원재료5(수입삭제,추가재고)_110.04.3월 경영보고_112.경영보고(주)이순 2" xfId="9734" xr:uid="{00000000-0005-0000-0000-0000E4270000}"/>
    <cellStyle name="A_2001 원재료5(수입삭제,추가재고)_110.04.3월 경영보고_경영보고(주)이순" xfId="9735" xr:uid="{00000000-0005-0000-0000-0000E5270000}"/>
    <cellStyle name="A_2001 원재료5(수입삭제,추가재고)_110.04.3월 경영보고_경영보고(주)이순 2" xfId="9736" xr:uid="{00000000-0005-0000-0000-0000E6270000}"/>
    <cellStyle name="A_2001 원재료5(수입삭제,추가재고)_110-1.04.3월_경영보고" xfId="9737" xr:uid="{00000000-0005-0000-0000-0000E7270000}"/>
    <cellStyle name="A_2001 원재료5(수입삭제,추가재고)_110-1.04.3월_경영보고 2" xfId="9738" xr:uid="{00000000-0005-0000-0000-0000E8270000}"/>
    <cellStyle name="A_2001 원재료5(수입삭제,추가재고)_200.04년월별재무제표" xfId="9739" xr:uid="{00000000-0005-0000-0000-0000E9270000}"/>
    <cellStyle name="A_2001 원재료5(수입삭제,추가재고)_200.04년월별재무제표 2" xfId="9740" xr:uid="{00000000-0005-0000-0000-0000EA270000}"/>
    <cellStyle name="A_2001 원재료5(수입삭제,추가재고)_200.04년월별재무제표_110-1.04.3월_경영보고" xfId="9741" xr:uid="{00000000-0005-0000-0000-0000EB270000}"/>
    <cellStyle name="A_2001 원재료5(수입삭제,추가재고)_200.04년월별재무제표_110-1.04.3월_경영보고 2" xfId="9742" xr:uid="{00000000-0005-0000-0000-0000EC270000}"/>
    <cellStyle name="A_2001 원재료5(수입삭제,추가재고)_200.04년월별재무제표_111.04.6월 경영보고" xfId="9743" xr:uid="{00000000-0005-0000-0000-0000ED270000}"/>
    <cellStyle name="A_2001 원재료5(수입삭제,추가재고)_200.04년월별재무제표_111.04.6월 경영보고 2" xfId="9744" xr:uid="{00000000-0005-0000-0000-0000EE270000}"/>
    <cellStyle name="A_2001 원재료5(수입삭제,추가재고)_200.04년월별재무제표_111.04.6월 경영보고(구성)" xfId="9745" xr:uid="{00000000-0005-0000-0000-0000EF270000}"/>
    <cellStyle name="A_2001 원재료5(수입삭제,추가재고)_200.04년월별재무제표_111.04.6월 경영보고(구성) 2" xfId="9746" xr:uid="{00000000-0005-0000-0000-0000F0270000}"/>
    <cellStyle name="A_2001 원재료5(수입삭제,추가재고)_200.04년월별재무제표_112.04.7월 경영보고" xfId="9747" xr:uid="{00000000-0005-0000-0000-0000F1270000}"/>
    <cellStyle name="A_2001 원재료5(수입삭제,추가재고)_200.04년월별재무제표_112.04.7월 경영보고 2" xfId="9748" xr:uid="{00000000-0005-0000-0000-0000F2270000}"/>
    <cellStyle name="A_2001 원재료5(수입삭제,추가재고)_200.04년월별재무제표_112.경영보고(주)이순" xfId="9749" xr:uid="{00000000-0005-0000-0000-0000F3270000}"/>
    <cellStyle name="A_2001 원재료5(수입삭제,추가재고)_200.04년월별재무제표_112.경영보고(주)이순 2" xfId="9750" xr:uid="{00000000-0005-0000-0000-0000F4270000}"/>
    <cellStyle name="A_2001 원재료5(수입삭제,추가재고)_200.04년월별재무제표_경영보고(주)이순" xfId="9751" xr:uid="{00000000-0005-0000-0000-0000F5270000}"/>
    <cellStyle name="A_2001 원재료5(수입삭제,추가재고)_200.04년월별재무제표_경영보고(주)이순 2" xfId="9752" xr:uid="{00000000-0005-0000-0000-0000F6270000}"/>
    <cellStyle name="A_2001 원재료5(수입삭제,추가재고)_200.04월별재무제표" xfId="9753" xr:uid="{00000000-0005-0000-0000-0000F7270000}"/>
    <cellStyle name="A_2001 원재료5(수입삭제,추가재고)_200.04월별재무제표 2" xfId="9754" xr:uid="{00000000-0005-0000-0000-0000F8270000}"/>
    <cellStyle name="A_2001 원재료5(수입삭제,추가재고)_200.04월별재무제표_110-1.04.3월_경영보고" xfId="9755" xr:uid="{00000000-0005-0000-0000-0000F9270000}"/>
    <cellStyle name="A_2001 원재료5(수입삭제,추가재고)_200.04월별재무제표_110-1.04.3월_경영보고 2" xfId="9756" xr:uid="{00000000-0005-0000-0000-0000FA270000}"/>
    <cellStyle name="A_2001 원재료5(수입삭제,추가재고)_200.04월별재무제표_111.04.6월 경영보고" xfId="9757" xr:uid="{00000000-0005-0000-0000-0000FB270000}"/>
    <cellStyle name="A_2001 원재료5(수입삭제,추가재고)_200.04월별재무제표_111.04.6월 경영보고 2" xfId="9758" xr:uid="{00000000-0005-0000-0000-0000FC270000}"/>
    <cellStyle name="A_2001 원재료5(수입삭제,추가재고)_200.04월별재무제표_111.04.6월 경영보고(구성)" xfId="9759" xr:uid="{00000000-0005-0000-0000-0000FD270000}"/>
    <cellStyle name="A_2001 원재료5(수입삭제,추가재고)_200.04월별재무제표_111.04.6월 경영보고(구성) 2" xfId="9760" xr:uid="{00000000-0005-0000-0000-0000FE270000}"/>
    <cellStyle name="A_2001 원재료5(수입삭제,추가재고)_200.04월별재무제표_112.04.7월 경영보고" xfId="9761" xr:uid="{00000000-0005-0000-0000-0000FF270000}"/>
    <cellStyle name="A_2001 원재료5(수입삭제,추가재고)_200.04월별재무제표_112.04.7월 경영보고 2" xfId="9762" xr:uid="{00000000-0005-0000-0000-000000280000}"/>
    <cellStyle name="A_2001 원재료5(수입삭제,추가재고)_200.04월별재무제표_112.경영보고(주)이순" xfId="9763" xr:uid="{00000000-0005-0000-0000-000001280000}"/>
    <cellStyle name="A_2001 원재료5(수입삭제,추가재고)_200.04월별재무제표_112.경영보고(주)이순 2" xfId="9764" xr:uid="{00000000-0005-0000-0000-000002280000}"/>
    <cellStyle name="A_2001 원재료5(수입삭제,추가재고)_200.04월별재무제표_경영보고(주)이순" xfId="9765" xr:uid="{00000000-0005-0000-0000-000003280000}"/>
    <cellStyle name="A_2001 원재료5(수입삭제,추가재고)_200.04월별재무제표_경영보고(주)이순 2" xfId="9766" xr:uid="{00000000-0005-0000-0000-000004280000}"/>
    <cellStyle name="A_2001 원재료5(수입삭제,추가재고)_경영보고(주)이순" xfId="9767" xr:uid="{00000000-0005-0000-0000-000005280000}"/>
    <cellStyle name="A_2001 원재료5(수입삭제,추가재고)_경영보고(주)이순 2" xfId="9768" xr:uid="{00000000-0005-0000-0000-000006280000}"/>
    <cellStyle name="A_2001 원재료5(수입삭제,추가재고)_비교재무제표" xfId="9769" xr:uid="{00000000-0005-0000-0000-000007280000}"/>
    <cellStyle name="A_2001 원재료5(수입삭제,추가재고)_비교재무제표 2" xfId="9770" xr:uid="{00000000-0005-0000-0000-000008280000}"/>
    <cellStyle name="A_2001 원재료5(수입삭제,추가재고)_비교재무제표_110-1.04.3월_경영보고" xfId="9771" xr:uid="{00000000-0005-0000-0000-000009280000}"/>
    <cellStyle name="A_2001 원재료5(수입삭제,추가재고)_비교재무제표_110-1.04.3월_경영보고 2" xfId="9772" xr:uid="{00000000-0005-0000-0000-00000A280000}"/>
    <cellStyle name="A_2001 원재료5(수입삭제,추가재고)_비교재무제표_111.04.6월 경영보고" xfId="9773" xr:uid="{00000000-0005-0000-0000-00000B280000}"/>
    <cellStyle name="A_2001 원재료5(수입삭제,추가재고)_비교재무제표_111.04.6월 경영보고 2" xfId="9774" xr:uid="{00000000-0005-0000-0000-00000C280000}"/>
    <cellStyle name="A_2001 원재료5(수입삭제,추가재고)_비교재무제표_111.04.6월 경영보고(구성)" xfId="9775" xr:uid="{00000000-0005-0000-0000-00000D280000}"/>
    <cellStyle name="A_2001 원재료5(수입삭제,추가재고)_비교재무제표_111.04.6월 경영보고(구성) 2" xfId="9776" xr:uid="{00000000-0005-0000-0000-00000E280000}"/>
    <cellStyle name="A_2001 원재료5(수입삭제,추가재고)_비교재무제표_112.04.7월 경영보고" xfId="9777" xr:uid="{00000000-0005-0000-0000-00000F280000}"/>
    <cellStyle name="A_2001 원재료5(수입삭제,추가재고)_비교재무제표_112.04.7월 경영보고 2" xfId="9778" xr:uid="{00000000-0005-0000-0000-000010280000}"/>
    <cellStyle name="A_2001 원재료5(수입삭제,추가재고)_비교재무제표_112.경영보고(주)이순" xfId="9779" xr:uid="{00000000-0005-0000-0000-000011280000}"/>
    <cellStyle name="A_2001 원재료5(수입삭제,추가재고)_비교재무제표_112.경영보고(주)이순 2" xfId="9780" xr:uid="{00000000-0005-0000-0000-000012280000}"/>
    <cellStyle name="A_2001 원재료5(수입삭제,추가재고)_비교재무제표_경영보고(주)이순" xfId="9781" xr:uid="{00000000-0005-0000-0000-000013280000}"/>
    <cellStyle name="A_2001 원재료5(수입삭제,추가재고)_비교재무제표_경영보고(주)이순 2" xfId="9782" xr:uid="{00000000-0005-0000-0000-000014280000}"/>
    <cellStyle name="A_2001 제품" xfId="9783" xr:uid="{00000000-0005-0000-0000-000015280000}"/>
    <cellStyle name="A_2001 제품 2" xfId="9784" xr:uid="{00000000-0005-0000-0000-000016280000}"/>
    <cellStyle name="A_2001 제품_02반기조정" xfId="9785" xr:uid="{00000000-0005-0000-0000-000017280000}"/>
    <cellStyle name="A_2001 제품_02반기조정 2" xfId="9786" xr:uid="{00000000-0005-0000-0000-000018280000}"/>
    <cellStyle name="A_2001 제품_02반기조정_110-1.04.3월_경영보고" xfId="9787" xr:uid="{00000000-0005-0000-0000-000019280000}"/>
    <cellStyle name="A_2001 제품_02반기조정_110-1.04.3월_경영보고 2" xfId="9788" xr:uid="{00000000-0005-0000-0000-00001A280000}"/>
    <cellStyle name="A_2001 제품_02반기조정_111.04.6월 경영보고" xfId="9789" xr:uid="{00000000-0005-0000-0000-00001B280000}"/>
    <cellStyle name="A_2001 제품_02반기조정_111.04.6월 경영보고 2" xfId="9790" xr:uid="{00000000-0005-0000-0000-00001C280000}"/>
    <cellStyle name="A_2001 제품_02반기조정_111.04.6월 경영보고(구성)" xfId="9791" xr:uid="{00000000-0005-0000-0000-00001D280000}"/>
    <cellStyle name="A_2001 제품_02반기조정_111.04.6월 경영보고(구성) 2" xfId="9792" xr:uid="{00000000-0005-0000-0000-00001E280000}"/>
    <cellStyle name="A_2001 제품_02반기조정_112.04.7월 경영보고" xfId="9793" xr:uid="{00000000-0005-0000-0000-00001F280000}"/>
    <cellStyle name="A_2001 제품_02반기조정_112.04.7월 경영보고 2" xfId="9794" xr:uid="{00000000-0005-0000-0000-000020280000}"/>
    <cellStyle name="A_2001 제품_02반기조정_112.경영보고(주)이순" xfId="9795" xr:uid="{00000000-0005-0000-0000-000021280000}"/>
    <cellStyle name="A_2001 제품_02반기조정_112.경영보고(주)이순 2" xfId="9796" xr:uid="{00000000-0005-0000-0000-000022280000}"/>
    <cellStyle name="A_2001 제품_02반기조정_경영보고(주)이순" xfId="9797" xr:uid="{00000000-0005-0000-0000-000023280000}"/>
    <cellStyle name="A_2001 제품_02반기조정_경영보고(주)이순 2" xfId="9798" xr:uid="{00000000-0005-0000-0000-000024280000}"/>
    <cellStyle name="A_2001 제품_110.04.3월 경영보고" xfId="9799" xr:uid="{00000000-0005-0000-0000-000025280000}"/>
    <cellStyle name="A_2001 제품_110.04.3월 경영보고 2" xfId="9800" xr:uid="{00000000-0005-0000-0000-000026280000}"/>
    <cellStyle name="A_2001 제품_110.04.3월 경영보고_110-1.04.3월_경영보고" xfId="9801" xr:uid="{00000000-0005-0000-0000-000027280000}"/>
    <cellStyle name="A_2001 제품_110.04.3월 경영보고_110-1.04.3월_경영보고 2" xfId="9802" xr:uid="{00000000-0005-0000-0000-000028280000}"/>
    <cellStyle name="A_2001 제품_110.04.3월 경영보고_111.04.6월 경영보고" xfId="9803" xr:uid="{00000000-0005-0000-0000-000029280000}"/>
    <cellStyle name="A_2001 제품_110.04.3월 경영보고_111.04.6월 경영보고 2" xfId="9804" xr:uid="{00000000-0005-0000-0000-00002A280000}"/>
    <cellStyle name="A_2001 제품_110.04.3월 경영보고_111.04.6월 경영보고(구성)" xfId="9805" xr:uid="{00000000-0005-0000-0000-00002B280000}"/>
    <cellStyle name="A_2001 제품_110.04.3월 경영보고_111.04.6월 경영보고(구성) 2" xfId="9806" xr:uid="{00000000-0005-0000-0000-00002C280000}"/>
    <cellStyle name="A_2001 제품_110.04.3월 경영보고_112.04.7월 경영보고" xfId="9807" xr:uid="{00000000-0005-0000-0000-00002D280000}"/>
    <cellStyle name="A_2001 제품_110.04.3월 경영보고_112.04.7월 경영보고 2" xfId="9808" xr:uid="{00000000-0005-0000-0000-00002E280000}"/>
    <cellStyle name="A_2001 제품_110.04.3월 경영보고_112.경영보고(주)이순" xfId="9809" xr:uid="{00000000-0005-0000-0000-00002F280000}"/>
    <cellStyle name="A_2001 제품_110.04.3월 경영보고_112.경영보고(주)이순 2" xfId="9810" xr:uid="{00000000-0005-0000-0000-000030280000}"/>
    <cellStyle name="A_2001 제품_110.04.3월 경영보고_경영보고(주)이순" xfId="9811" xr:uid="{00000000-0005-0000-0000-000031280000}"/>
    <cellStyle name="A_2001 제품_110.04.3월 경영보고_경영보고(주)이순 2" xfId="9812" xr:uid="{00000000-0005-0000-0000-000032280000}"/>
    <cellStyle name="A_2001 제품_110-1.04.3월_경영보고" xfId="9813" xr:uid="{00000000-0005-0000-0000-000033280000}"/>
    <cellStyle name="A_2001 제품_110-1.04.3월_경영보고 2" xfId="9814" xr:uid="{00000000-0005-0000-0000-000034280000}"/>
    <cellStyle name="A_2001 제품_200.04년월별재무제표" xfId="9815" xr:uid="{00000000-0005-0000-0000-000035280000}"/>
    <cellStyle name="A_2001 제품_200.04년월별재무제표 2" xfId="9816" xr:uid="{00000000-0005-0000-0000-000036280000}"/>
    <cellStyle name="A_2001 제품_200.04년월별재무제표_110-1.04.3월_경영보고" xfId="9817" xr:uid="{00000000-0005-0000-0000-000037280000}"/>
    <cellStyle name="A_2001 제품_200.04년월별재무제표_110-1.04.3월_경영보고 2" xfId="9818" xr:uid="{00000000-0005-0000-0000-000038280000}"/>
    <cellStyle name="A_2001 제품_200.04년월별재무제표_111.04.6월 경영보고" xfId="9819" xr:uid="{00000000-0005-0000-0000-000039280000}"/>
    <cellStyle name="A_2001 제품_200.04년월별재무제표_111.04.6월 경영보고 2" xfId="9820" xr:uid="{00000000-0005-0000-0000-00003A280000}"/>
    <cellStyle name="A_2001 제품_200.04년월별재무제표_111.04.6월 경영보고(구성)" xfId="9821" xr:uid="{00000000-0005-0000-0000-00003B280000}"/>
    <cellStyle name="A_2001 제품_200.04년월별재무제표_111.04.6월 경영보고(구성) 2" xfId="9822" xr:uid="{00000000-0005-0000-0000-00003C280000}"/>
    <cellStyle name="A_2001 제품_200.04년월별재무제표_112.04.7월 경영보고" xfId="9823" xr:uid="{00000000-0005-0000-0000-00003D280000}"/>
    <cellStyle name="A_2001 제품_200.04년월별재무제표_112.04.7월 경영보고 2" xfId="9824" xr:uid="{00000000-0005-0000-0000-00003E280000}"/>
    <cellStyle name="A_2001 제품_200.04년월별재무제표_112.경영보고(주)이순" xfId="9825" xr:uid="{00000000-0005-0000-0000-00003F280000}"/>
    <cellStyle name="A_2001 제품_200.04년월별재무제표_112.경영보고(주)이순 2" xfId="9826" xr:uid="{00000000-0005-0000-0000-000040280000}"/>
    <cellStyle name="A_2001 제품_200.04년월별재무제표_경영보고(주)이순" xfId="9827" xr:uid="{00000000-0005-0000-0000-000041280000}"/>
    <cellStyle name="A_2001 제품_200.04년월별재무제표_경영보고(주)이순 2" xfId="9828" xr:uid="{00000000-0005-0000-0000-000042280000}"/>
    <cellStyle name="A_2001 제품_200.04월별재무제표" xfId="9829" xr:uid="{00000000-0005-0000-0000-000043280000}"/>
    <cellStyle name="A_2001 제품_200.04월별재무제표 2" xfId="9830" xr:uid="{00000000-0005-0000-0000-000044280000}"/>
    <cellStyle name="A_2001 제품_200.04월별재무제표_110-1.04.3월_경영보고" xfId="9831" xr:uid="{00000000-0005-0000-0000-000045280000}"/>
    <cellStyle name="A_2001 제품_200.04월별재무제표_110-1.04.3월_경영보고 2" xfId="9832" xr:uid="{00000000-0005-0000-0000-000046280000}"/>
    <cellStyle name="A_2001 제품_200.04월별재무제표_111.04.6월 경영보고" xfId="9833" xr:uid="{00000000-0005-0000-0000-000047280000}"/>
    <cellStyle name="A_2001 제품_200.04월별재무제표_111.04.6월 경영보고 2" xfId="9834" xr:uid="{00000000-0005-0000-0000-000048280000}"/>
    <cellStyle name="A_2001 제품_200.04월별재무제표_111.04.6월 경영보고(구성)" xfId="9835" xr:uid="{00000000-0005-0000-0000-000049280000}"/>
    <cellStyle name="A_2001 제품_200.04월별재무제표_111.04.6월 경영보고(구성) 2" xfId="9836" xr:uid="{00000000-0005-0000-0000-00004A280000}"/>
    <cellStyle name="A_2001 제품_200.04월별재무제표_112.04.7월 경영보고" xfId="9837" xr:uid="{00000000-0005-0000-0000-00004B280000}"/>
    <cellStyle name="A_2001 제품_200.04월별재무제표_112.04.7월 경영보고 2" xfId="9838" xr:uid="{00000000-0005-0000-0000-00004C280000}"/>
    <cellStyle name="A_2001 제품_200.04월별재무제표_112.경영보고(주)이순" xfId="9839" xr:uid="{00000000-0005-0000-0000-00004D280000}"/>
    <cellStyle name="A_2001 제품_200.04월별재무제표_112.경영보고(주)이순 2" xfId="9840" xr:uid="{00000000-0005-0000-0000-00004E280000}"/>
    <cellStyle name="A_2001 제품_200.04월별재무제표_경영보고(주)이순" xfId="9841" xr:uid="{00000000-0005-0000-0000-00004F280000}"/>
    <cellStyle name="A_2001 제품_200.04월별재무제표_경영보고(주)이순 2" xfId="9842" xr:uid="{00000000-0005-0000-0000-000050280000}"/>
    <cellStyle name="A_2001 제품_경영보고(주)이순" xfId="9843" xr:uid="{00000000-0005-0000-0000-000051280000}"/>
    <cellStyle name="A_2001 제품_경영보고(주)이순 2" xfId="9844" xr:uid="{00000000-0005-0000-0000-000052280000}"/>
    <cellStyle name="A_2001 제품_비교재무제표" xfId="9845" xr:uid="{00000000-0005-0000-0000-000053280000}"/>
    <cellStyle name="A_2001 제품_비교재무제표 2" xfId="9846" xr:uid="{00000000-0005-0000-0000-000054280000}"/>
    <cellStyle name="A_2001 제품_비교재무제표_110-1.04.3월_경영보고" xfId="9847" xr:uid="{00000000-0005-0000-0000-000055280000}"/>
    <cellStyle name="A_2001 제품_비교재무제표_110-1.04.3월_경영보고 2" xfId="9848" xr:uid="{00000000-0005-0000-0000-000056280000}"/>
    <cellStyle name="A_2001 제품_비교재무제표_111.04.6월 경영보고" xfId="9849" xr:uid="{00000000-0005-0000-0000-000057280000}"/>
    <cellStyle name="A_2001 제품_비교재무제표_111.04.6월 경영보고 2" xfId="9850" xr:uid="{00000000-0005-0000-0000-000058280000}"/>
    <cellStyle name="A_2001 제품_비교재무제표_111.04.6월 경영보고(구성)" xfId="9851" xr:uid="{00000000-0005-0000-0000-000059280000}"/>
    <cellStyle name="A_2001 제품_비교재무제표_111.04.6월 경영보고(구성) 2" xfId="9852" xr:uid="{00000000-0005-0000-0000-00005A280000}"/>
    <cellStyle name="A_2001 제품_비교재무제표_112.04.7월 경영보고" xfId="9853" xr:uid="{00000000-0005-0000-0000-00005B280000}"/>
    <cellStyle name="A_2001 제품_비교재무제표_112.04.7월 경영보고 2" xfId="9854" xr:uid="{00000000-0005-0000-0000-00005C280000}"/>
    <cellStyle name="A_2001 제품_비교재무제표_112.경영보고(주)이순" xfId="9855" xr:uid="{00000000-0005-0000-0000-00005D280000}"/>
    <cellStyle name="A_2001 제품_비교재무제표_112.경영보고(주)이순 2" xfId="9856" xr:uid="{00000000-0005-0000-0000-00005E280000}"/>
    <cellStyle name="A_2001 제품_비교재무제표_경영보고(주)이순" xfId="9857" xr:uid="{00000000-0005-0000-0000-00005F280000}"/>
    <cellStyle name="A_2001 제품_비교재무제표_경영보고(주)이순 2" xfId="9858" xr:uid="{00000000-0005-0000-0000-000060280000}"/>
    <cellStyle name="A_2001 제품1" xfId="9859" xr:uid="{00000000-0005-0000-0000-000061280000}"/>
    <cellStyle name="A_2001 제품1 2" xfId="9860" xr:uid="{00000000-0005-0000-0000-000062280000}"/>
    <cellStyle name="A_2001 제품1_02반기조정" xfId="9861" xr:uid="{00000000-0005-0000-0000-000063280000}"/>
    <cellStyle name="A_2001 제품1_02반기조정 2" xfId="9862" xr:uid="{00000000-0005-0000-0000-000064280000}"/>
    <cellStyle name="A_2001 제품1_02반기조정_110-1.04.3월_경영보고" xfId="9863" xr:uid="{00000000-0005-0000-0000-000065280000}"/>
    <cellStyle name="A_2001 제품1_02반기조정_110-1.04.3월_경영보고 2" xfId="9864" xr:uid="{00000000-0005-0000-0000-000066280000}"/>
    <cellStyle name="A_2001 제품1_02반기조정_111.04.6월 경영보고" xfId="9865" xr:uid="{00000000-0005-0000-0000-000067280000}"/>
    <cellStyle name="A_2001 제품1_02반기조정_111.04.6월 경영보고 2" xfId="9866" xr:uid="{00000000-0005-0000-0000-000068280000}"/>
    <cellStyle name="A_2001 제품1_02반기조정_111.04.6월 경영보고(구성)" xfId="9867" xr:uid="{00000000-0005-0000-0000-000069280000}"/>
    <cellStyle name="A_2001 제품1_02반기조정_111.04.6월 경영보고(구성) 2" xfId="9868" xr:uid="{00000000-0005-0000-0000-00006A280000}"/>
    <cellStyle name="A_2001 제품1_02반기조정_112.04.7월 경영보고" xfId="9869" xr:uid="{00000000-0005-0000-0000-00006B280000}"/>
    <cellStyle name="A_2001 제품1_02반기조정_112.04.7월 경영보고 2" xfId="9870" xr:uid="{00000000-0005-0000-0000-00006C280000}"/>
    <cellStyle name="A_2001 제품1_02반기조정_112.경영보고(주)이순" xfId="9871" xr:uid="{00000000-0005-0000-0000-00006D280000}"/>
    <cellStyle name="A_2001 제품1_02반기조정_112.경영보고(주)이순 2" xfId="9872" xr:uid="{00000000-0005-0000-0000-00006E280000}"/>
    <cellStyle name="A_2001 제품1_02반기조정_경영보고(주)이순" xfId="9873" xr:uid="{00000000-0005-0000-0000-00006F280000}"/>
    <cellStyle name="A_2001 제품1_02반기조정_경영보고(주)이순 2" xfId="9874" xr:uid="{00000000-0005-0000-0000-000070280000}"/>
    <cellStyle name="A_2001 제품1_110.04.3월 경영보고" xfId="9875" xr:uid="{00000000-0005-0000-0000-000071280000}"/>
    <cellStyle name="A_2001 제품1_110.04.3월 경영보고 2" xfId="9876" xr:uid="{00000000-0005-0000-0000-000072280000}"/>
    <cellStyle name="A_2001 제품1_110.04.3월 경영보고_110-1.04.3월_경영보고" xfId="9877" xr:uid="{00000000-0005-0000-0000-000073280000}"/>
    <cellStyle name="A_2001 제품1_110.04.3월 경영보고_110-1.04.3월_경영보고 2" xfId="9878" xr:uid="{00000000-0005-0000-0000-000074280000}"/>
    <cellStyle name="A_2001 제품1_110.04.3월 경영보고_111.04.6월 경영보고" xfId="9879" xr:uid="{00000000-0005-0000-0000-000075280000}"/>
    <cellStyle name="A_2001 제품1_110.04.3월 경영보고_111.04.6월 경영보고 2" xfId="9880" xr:uid="{00000000-0005-0000-0000-000076280000}"/>
    <cellStyle name="A_2001 제품1_110.04.3월 경영보고_111.04.6월 경영보고(구성)" xfId="9881" xr:uid="{00000000-0005-0000-0000-000077280000}"/>
    <cellStyle name="A_2001 제품1_110.04.3월 경영보고_111.04.6월 경영보고(구성) 2" xfId="9882" xr:uid="{00000000-0005-0000-0000-000078280000}"/>
    <cellStyle name="A_2001 제품1_110.04.3월 경영보고_112.04.7월 경영보고" xfId="9883" xr:uid="{00000000-0005-0000-0000-000079280000}"/>
    <cellStyle name="A_2001 제품1_110.04.3월 경영보고_112.04.7월 경영보고 2" xfId="9884" xr:uid="{00000000-0005-0000-0000-00007A280000}"/>
    <cellStyle name="A_2001 제품1_110.04.3월 경영보고_112.경영보고(주)이순" xfId="9885" xr:uid="{00000000-0005-0000-0000-00007B280000}"/>
    <cellStyle name="A_2001 제품1_110.04.3월 경영보고_112.경영보고(주)이순 2" xfId="9886" xr:uid="{00000000-0005-0000-0000-00007C280000}"/>
    <cellStyle name="A_2001 제품1_110.04.3월 경영보고_경영보고(주)이순" xfId="9887" xr:uid="{00000000-0005-0000-0000-00007D280000}"/>
    <cellStyle name="A_2001 제품1_110.04.3월 경영보고_경영보고(주)이순 2" xfId="9888" xr:uid="{00000000-0005-0000-0000-00007E280000}"/>
    <cellStyle name="A_2001 제품1_110-1.04.3월_경영보고" xfId="9889" xr:uid="{00000000-0005-0000-0000-00007F280000}"/>
    <cellStyle name="A_2001 제품1_110-1.04.3월_경영보고 2" xfId="9890" xr:uid="{00000000-0005-0000-0000-000080280000}"/>
    <cellStyle name="A_2001 제품1_200.04년월별재무제표" xfId="9891" xr:uid="{00000000-0005-0000-0000-000081280000}"/>
    <cellStyle name="A_2001 제품1_200.04년월별재무제표 2" xfId="9892" xr:uid="{00000000-0005-0000-0000-000082280000}"/>
    <cellStyle name="A_2001 제품1_200.04년월별재무제표_110-1.04.3월_경영보고" xfId="9893" xr:uid="{00000000-0005-0000-0000-000083280000}"/>
    <cellStyle name="A_2001 제품1_200.04년월별재무제표_110-1.04.3월_경영보고 2" xfId="9894" xr:uid="{00000000-0005-0000-0000-000084280000}"/>
    <cellStyle name="A_2001 제품1_200.04년월별재무제표_111.04.6월 경영보고" xfId="9895" xr:uid="{00000000-0005-0000-0000-000085280000}"/>
    <cellStyle name="A_2001 제품1_200.04년월별재무제표_111.04.6월 경영보고 2" xfId="9896" xr:uid="{00000000-0005-0000-0000-000086280000}"/>
    <cellStyle name="A_2001 제품1_200.04년월별재무제표_111.04.6월 경영보고(구성)" xfId="9897" xr:uid="{00000000-0005-0000-0000-000087280000}"/>
    <cellStyle name="A_2001 제품1_200.04년월별재무제표_111.04.6월 경영보고(구성) 2" xfId="9898" xr:uid="{00000000-0005-0000-0000-000088280000}"/>
    <cellStyle name="A_2001 제품1_200.04년월별재무제표_112.04.7월 경영보고" xfId="9899" xr:uid="{00000000-0005-0000-0000-000089280000}"/>
    <cellStyle name="A_2001 제품1_200.04년월별재무제표_112.04.7월 경영보고 2" xfId="9900" xr:uid="{00000000-0005-0000-0000-00008A280000}"/>
    <cellStyle name="A_2001 제품1_200.04년월별재무제표_112.경영보고(주)이순" xfId="9901" xr:uid="{00000000-0005-0000-0000-00008B280000}"/>
    <cellStyle name="A_2001 제품1_200.04년월별재무제표_112.경영보고(주)이순 2" xfId="9902" xr:uid="{00000000-0005-0000-0000-00008C280000}"/>
    <cellStyle name="A_2001 제품1_200.04년월별재무제표_경영보고(주)이순" xfId="9903" xr:uid="{00000000-0005-0000-0000-00008D280000}"/>
    <cellStyle name="A_2001 제품1_200.04년월별재무제표_경영보고(주)이순 2" xfId="9904" xr:uid="{00000000-0005-0000-0000-00008E280000}"/>
    <cellStyle name="A_2001 제품1_200.04월별재무제표" xfId="9905" xr:uid="{00000000-0005-0000-0000-00008F280000}"/>
    <cellStyle name="A_2001 제품1_200.04월별재무제표 2" xfId="9906" xr:uid="{00000000-0005-0000-0000-000090280000}"/>
    <cellStyle name="A_2001 제품1_200.04월별재무제표_110-1.04.3월_경영보고" xfId="9907" xr:uid="{00000000-0005-0000-0000-000091280000}"/>
    <cellStyle name="A_2001 제품1_200.04월별재무제표_110-1.04.3월_경영보고 2" xfId="9908" xr:uid="{00000000-0005-0000-0000-000092280000}"/>
    <cellStyle name="A_2001 제품1_200.04월별재무제표_111.04.6월 경영보고" xfId="9909" xr:uid="{00000000-0005-0000-0000-000093280000}"/>
    <cellStyle name="A_2001 제품1_200.04월별재무제표_111.04.6월 경영보고 2" xfId="9910" xr:uid="{00000000-0005-0000-0000-000094280000}"/>
    <cellStyle name="A_2001 제품1_200.04월별재무제표_111.04.6월 경영보고(구성)" xfId="9911" xr:uid="{00000000-0005-0000-0000-000095280000}"/>
    <cellStyle name="A_2001 제품1_200.04월별재무제표_111.04.6월 경영보고(구성) 2" xfId="9912" xr:uid="{00000000-0005-0000-0000-000096280000}"/>
    <cellStyle name="A_2001 제품1_200.04월별재무제표_112.04.7월 경영보고" xfId="9913" xr:uid="{00000000-0005-0000-0000-000097280000}"/>
    <cellStyle name="A_2001 제품1_200.04월별재무제표_112.04.7월 경영보고 2" xfId="9914" xr:uid="{00000000-0005-0000-0000-000098280000}"/>
    <cellStyle name="A_2001 제품1_200.04월별재무제표_112.경영보고(주)이순" xfId="9915" xr:uid="{00000000-0005-0000-0000-000099280000}"/>
    <cellStyle name="A_2001 제품1_200.04월별재무제표_112.경영보고(주)이순 2" xfId="9916" xr:uid="{00000000-0005-0000-0000-00009A280000}"/>
    <cellStyle name="A_2001 제품1_200.04월별재무제표_경영보고(주)이순" xfId="9917" xr:uid="{00000000-0005-0000-0000-00009B280000}"/>
    <cellStyle name="A_2001 제품1_200.04월별재무제표_경영보고(주)이순 2" xfId="9918" xr:uid="{00000000-0005-0000-0000-00009C280000}"/>
    <cellStyle name="A_2001 제품1_경영보고(주)이순" xfId="9919" xr:uid="{00000000-0005-0000-0000-00009D280000}"/>
    <cellStyle name="A_2001 제품1_경영보고(주)이순 2" xfId="9920" xr:uid="{00000000-0005-0000-0000-00009E280000}"/>
    <cellStyle name="A_2001 제품1_비교재무제표" xfId="9921" xr:uid="{00000000-0005-0000-0000-00009F280000}"/>
    <cellStyle name="A_2001 제품1_비교재무제표 2" xfId="9922" xr:uid="{00000000-0005-0000-0000-0000A0280000}"/>
    <cellStyle name="A_2001 제품1_비교재무제표_110-1.04.3월_경영보고" xfId="9923" xr:uid="{00000000-0005-0000-0000-0000A1280000}"/>
    <cellStyle name="A_2001 제품1_비교재무제표_110-1.04.3월_경영보고 2" xfId="9924" xr:uid="{00000000-0005-0000-0000-0000A2280000}"/>
    <cellStyle name="A_2001 제품1_비교재무제표_111.04.6월 경영보고" xfId="9925" xr:uid="{00000000-0005-0000-0000-0000A3280000}"/>
    <cellStyle name="A_2001 제품1_비교재무제표_111.04.6월 경영보고 2" xfId="9926" xr:uid="{00000000-0005-0000-0000-0000A4280000}"/>
    <cellStyle name="A_2001 제품1_비교재무제표_111.04.6월 경영보고(구성)" xfId="9927" xr:uid="{00000000-0005-0000-0000-0000A5280000}"/>
    <cellStyle name="A_2001 제품1_비교재무제표_111.04.6월 경영보고(구성) 2" xfId="9928" xr:uid="{00000000-0005-0000-0000-0000A6280000}"/>
    <cellStyle name="A_2001 제품1_비교재무제표_112.04.7월 경영보고" xfId="9929" xr:uid="{00000000-0005-0000-0000-0000A7280000}"/>
    <cellStyle name="A_2001 제품1_비교재무제표_112.04.7월 경영보고 2" xfId="9930" xr:uid="{00000000-0005-0000-0000-0000A8280000}"/>
    <cellStyle name="A_2001 제품1_비교재무제표_112.경영보고(주)이순" xfId="9931" xr:uid="{00000000-0005-0000-0000-0000A9280000}"/>
    <cellStyle name="A_2001 제품1_비교재무제표_112.경영보고(주)이순 2" xfId="9932" xr:uid="{00000000-0005-0000-0000-0000AA280000}"/>
    <cellStyle name="A_2001 제품1_비교재무제표_경영보고(주)이순" xfId="9933" xr:uid="{00000000-0005-0000-0000-0000AB280000}"/>
    <cellStyle name="A_2001 제품1_비교재무제표_경영보고(주)이순 2" xfId="9934" xr:uid="{00000000-0005-0000-0000-0000AC280000}"/>
    <cellStyle name="A_99상반기 원가계산" xfId="9935" xr:uid="{00000000-0005-0000-0000-0000AD280000}"/>
    <cellStyle name="A_99상반기 원가계산 2" xfId="9936" xr:uid="{00000000-0005-0000-0000-0000AE280000}"/>
    <cellStyle name="A_99상반기 원가계산(완결)" xfId="9937" xr:uid="{00000000-0005-0000-0000-0000AF280000}"/>
    <cellStyle name="A_99상반기 원가계산(완결) 2" xfId="9938" xr:uid="{00000000-0005-0000-0000-0000B0280000}"/>
    <cellStyle name="A_99상반기 원가계산(완결)_01상반기 결산보고(j)" xfId="9939" xr:uid="{00000000-0005-0000-0000-0000B1280000}"/>
    <cellStyle name="A_99상반기 원가계산(완결)_01상반기 결산보고(j) 2" xfId="9940" xr:uid="{00000000-0005-0000-0000-0000B2280000}"/>
    <cellStyle name="A_99상반기 원가계산(완결)_01상반기 결산보고(j)_110-1.04.3월_경영보고" xfId="9941" xr:uid="{00000000-0005-0000-0000-0000B3280000}"/>
    <cellStyle name="A_99상반기 원가계산(완결)_01상반기 결산보고(j)_110-1.04.3월_경영보고 2" xfId="9942" xr:uid="{00000000-0005-0000-0000-0000B4280000}"/>
    <cellStyle name="A_99상반기 원가계산(완결)_01상반기 결산보고(j)_111.04.6월 경영보고" xfId="9943" xr:uid="{00000000-0005-0000-0000-0000B5280000}"/>
    <cellStyle name="A_99상반기 원가계산(완결)_01상반기 결산보고(j)_111.04.6월 경영보고 2" xfId="9944" xr:uid="{00000000-0005-0000-0000-0000B6280000}"/>
    <cellStyle name="A_99상반기 원가계산(완결)_01상반기 결산보고(j)_111.04.6월 경영보고(구성)" xfId="9945" xr:uid="{00000000-0005-0000-0000-0000B7280000}"/>
    <cellStyle name="A_99상반기 원가계산(완결)_01상반기 결산보고(j)_111.04.6월 경영보고(구성) 2" xfId="9946" xr:uid="{00000000-0005-0000-0000-0000B8280000}"/>
    <cellStyle name="A_99상반기 원가계산(완결)_01상반기 결산보고(j)_112.04.7월 경영보고" xfId="9947" xr:uid="{00000000-0005-0000-0000-0000B9280000}"/>
    <cellStyle name="A_99상반기 원가계산(완결)_01상반기 결산보고(j)_112.04.7월 경영보고 2" xfId="9948" xr:uid="{00000000-0005-0000-0000-0000BA280000}"/>
    <cellStyle name="A_99상반기 원가계산(완결)_01상반기 결산보고(j)_112.경영보고(주)이순" xfId="9949" xr:uid="{00000000-0005-0000-0000-0000BB280000}"/>
    <cellStyle name="A_99상반기 원가계산(완결)_01상반기 결산보고(j)_112.경영보고(주)이순 2" xfId="9950" xr:uid="{00000000-0005-0000-0000-0000BC280000}"/>
    <cellStyle name="A_99상반기 원가계산(완결)_01상반기 결산보고(j)_경영보고(주)이순" xfId="9951" xr:uid="{00000000-0005-0000-0000-0000BD280000}"/>
    <cellStyle name="A_99상반기 원가계산(완결)_01상반기 결산보고(j)_경영보고(주)이순 2" xfId="9952" xr:uid="{00000000-0005-0000-0000-0000BE280000}"/>
    <cellStyle name="A_99상반기 원가계산(완결)_01상반기 결산보고(japan" xfId="9953" xr:uid="{00000000-0005-0000-0000-0000BF280000}"/>
    <cellStyle name="A_99상반기 원가계산(완결)_01상반기 결산보고(japan 2" xfId="9954" xr:uid="{00000000-0005-0000-0000-0000C0280000}"/>
    <cellStyle name="A_99상반기 원가계산(완결)_01상반기 결산보고(japan)수정" xfId="9955" xr:uid="{00000000-0005-0000-0000-0000C1280000}"/>
    <cellStyle name="A_99상반기 원가계산(완결)_01상반기 결산보고(japan)수정 2" xfId="9956" xr:uid="{00000000-0005-0000-0000-0000C2280000}"/>
    <cellStyle name="A_99상반기 원가계산(완결)_01상반기 결산보고(japan)수정_110-1.04.3월_경영보고" xfId="9957" xr:uid="{00000000-0005-0000-0000-0000C3280000}"/>
    <cellStyle name="A_99상반기 원가계산(완결)_01상반기 결산보고(japan)수정_110-1.04.3월_경영보고 2" xfId="9958" xr:uid="{00000000-0005-0000-0000-0000C4280000}"/>
    <cellStyle name="A_99상반기 원가계산(완결)_01상반기 결산보고(japan)수정_111.04.6월 경영보고" xfId="9959" xr:uid="{00000000-0005-0000-0000-0000C5280000}"/>
    <cellStyle name="A_99상반기 원가계산(완결)_01상반기 결산보고(japan)수정_111.04.6월 경영보고 2" xfId="9960" xr:uid="{00000000-0005-0000-0000-0000C6280000}"/>
    <cellStyle name="A_99상반기 원가계산(완결)_01상반기 결산보고(japan)수정_111.04.6월 경영보고(구성)" xfId="9961" xr:uid="{00000000-0005-0000-0000-0000C7280000}"/>
    <cellStyle name="A_99상반기 원가계산(완결)_01상반기 결산보고(japan)수정_111.04.6월 경영보고(구성) 2" xfId="9962" xr:uid="{00000000-0005-0000-0000-0000C8280000}"/>
    <cellStyle name="A_99상반기 원가계산(완결)_01상반기 결산보고(japan)수정_112.04.7월 경영보고" xfId="9963" xr:uid="{00000000-0005-0000-0000-0000C9280000}"/>
    <cellStyle name="A_99상반기 원가계산(완결)_01상반기 결산보고(japan)수정_112.04.7월 경영보고 2" xfId="9964" xr:uid="{00000000-0005-0000-0000-0000CA280000}"/>
    <cellStyle name="A_99상반기 원가계산(완결)_01상반기 결산보고(japan)수정_112.경영보고(주)이순" xfId="9965" xr:uid="{00000000-0005-0000-0000-0000CB280000}"/>
    <cellStyle name="A_99상반기 원가계산(완결)_01상반기 결산보고(japan)수정_112.경영보고(주)이순 2" xfId="9966" xr:uid="{00000000-0005-0000-0000-0000CC280000}"/>
    <cellStyle name="A_99상반기 원가계산(완결)_01상반기 결산보고(japan)수정_경영보고(주)이순" xfId="9967" xr:uid="{00000000-0005-0000-0000-0000CD280000}"/>
    <cellStyle name="A_99상반기 원가계산(완결)_01상반기 결산보고(japan)수정_경영보고(주)이순 2" xfId="9968" xr:uid="{00000000-0005-0000-0000-0000CE280000}"/>
    <cellStyle name="A_99상반기 원가계산(완결)_01상반기 결산보고(japan_110-1.04.3월_경영보고" xfId="9969" xr:uid="{00000000-0005-0000-0000-0000CF280000}"/>
    <cellStyle name="A_99상반기 원가계산(완결)_01상반기 결산보고(japan_110-1.04.3월_경영보고 2" xfId="9970" xr:uid="{00000000-0005-0000-0000-0000D0280000}"/>
    <cellStyle name="A_99상반기 원가계산(완결)_01상반기 결산보고(japan_111.04.6월 경영보고" xfId="9971" xr:uid="{00000000-0005-0000-0000-0000D1280000}"/>
    <cellStyle name="A_99상반기 원가계산(완결)_01상반기 결산보고(japan_111.04.6월 경영보고 2" xfId="9972" xr:uid="{00000000-0005-0000-0000-0000D2280000}"/>
    <cellStyle name="A_99상반기 원가계산(완결)_01상반기 결산보고(japan_111.04.6월 경영보고(구성)" xfId="9973" xr:uid="{00000000-0005-0000-0000-0000D3280000}"/>
    <cellStyle name="A_99상반기 원가계산(완결)_01상반기 결산보고(japan_111.04.6월 경영보고(구성) 2" xfId="9974" xr:uid="{00000000-0005-0000-0000-0000D4280000}"/>
    <cellStyle name="A_99상반기 원가계산(완결)_01상반기 결산보고(japan_112.04.7월 경영보고" xfId="9975" xr:uid="{00000000-0005-0000-0000-0000D5280000}"/>
    <cellStyle name="A_99상반기 원가계산(완결)_01상반기 결산보고(japan_112.04.7월 경영보고 2" xfId="9976" xr:uid="{00000000-0005-0000-0000-0000D6280000}"/>
    <cellStyle name="A_99상반기 원가계산(완결)_01상반기 결산보고(japan_112.경영보고(주)이순" xfId="9977" xr:uid="{00000000-0005-0000-0000-0000D7280000}"/>
    <cellStyle name="A_99상반기 원가계산(완결)_01상반기 결산보고(japan_112.경영보고(주)이순 2" xfId="9978" xr:uid="{00000000-0005-0000-0000-0000D8280000}"/>
    <cellStyle name="A_99상반기 원가계산(완결)_01상반기 결산보고(japan_경영보고(주)이순" xfId="9979" xr:uid="{00000000-0005-0000-0000-0000D9280000}"/>
    <cellStyle name="A_99상반기 원가계산(완결)_01상반기 결산보고(japan_경영보고(주)이순 2" xfId="9980" xr:uid="{00000000-0005-0000-0000-0000DA280000}"/>
    <cellStyle name="A_99상반기 원가계산(완결)_01상반기결산보고(J)" xfId="9981" xr:uid="{00000000-0005-0000-0000-0000DB280000}"/>
    <cellStyle name="A_99상반기 원가계산(완결)_01상반기결산보고(J) 2" xfId="9982" xr:uid="{00000000-0005-0000-0000-0000DC280000}"/>
    <cellStyle name="A_99상반기 원가계산(완결)_01상반기결산보고(J)_110-1.04.3월_경영보고" xfId="9983" xr:uid="{00000000-0005-0000-0000-0000DD280000}"/>
    <cellStyle name="A_99상반기 원가계산(완결)_01상반기결산보고(J)_110-1.04.3월_경영보고 2" xfId="9984" xr:uid="{00000000-0005-0000-0000-0000DE280000}"/>
    <cellStyle name="A_99상반기 원가계산(완결)_01상반기결산보고(J)_111.04.6월 경영보고" xfId="9985" xr:uid="{00000000-0005-0000-0000-0000DF280000}"/>
    <cellStyle name="A_99상반기 원가계산(완결)_01상반기결산보고(J)_111.04.6월 경영보고 2" xfId="9986" xr:uid="{00000000-0005-0000-0000-0000E0280000}"/>
    <cellStyle name="A_99상반기 원가계산(완결)_01상반기결산보고(J)_111.04.6월 경영보고(구성)" xfId="9987" xr:uid="{00000000-0005-0000-0000-0000E1280000}"/>
    <cellStyle name="A_99상반기 원가계산(완결)_01상반기결산보고(J)_111.04.6월 경영보고(구성) 2" xfId="9988" xr:uid="{00000000-0005-0000-0000-0000E2280000}"/>
    <cellStyle name="A_99상반기 원가계산(완결)_01상반기결산보고(J)_112.04.7월 경영보고" xfId="9989" xr:uid="{00000000-0005-0000-0000-0000E3280000}"/>
    <cellStyle name="A_99상반기 원가계산(완결)_01상반기결산보고(J)_112.04.7월 경영보고 2" xfId="9990" xr:uid="{00000000-0005-0000-0000-0000E4280000}"/>
    <cellStyle name="A_99상반기 원가계산(완결)_01상반기결산보고(J)_112.경영보고(주)이순" xfId="9991" xr:uid="{00000000-0005-0000-0000-0000E5280000}"/>
    <cellStyle name="A_99상반기 원가계산(완결)_01상반기결산보고(J)_112.경영보고(주)이순 2" xfId="9992" xr:uid="{00000000-0005-0000-0000-0000E6280000}"/>
    <cellStyle name="A_99상반기 원가계산(완결)_01상반기결산보고(J)_경영보고(주)이순" xfId="9993" xr:uid="{00000000-0005-0000-0000-0000E7280000}"/>
    <cellStyle name="A_99상반기 원가계산(완결)_01상반기결산보고(J)_경영보고(주)이순 2" xfId="9994" xr:uid="{00000000-0005-0000-0000-0000E8280000}"/>
    <cellStyle name="A_99상반기 원가계산(완결)_02반기조정" xfId="9995" xr:uid="{00000000-0005-0000-0000-0000E9280000}"/>
    <cellStyle name="A_99상반기 원가계산(완결)_02반기조정 2" xfId="9996" xr:uid="{00000000-0005-0000-0000-0000EA280000}"/>
    <cellStyle name="A_99상반기 원가계산(완결)_02반기조정_110-1.04.3월_경영보고" xfId="9997" xr:uid="{00000000-0005-0000-0000-0000EB280000}"/>
    <cellStyle name="A_99상반기 원가계산(완결)_02반기조정_110-1.04.3월_경영보고 2" xfId="9998" xr:uid="{00000000-0005-0000-0000-0000EC280000}"/>
    <cellStyle name="A_99상반기 원가계산(완결)_02반기조정_111.04.6월 경영보고" xfId="9999" xr:uid="{00000000-0005-0000-0000-0000ED280000}"/>
    <cellStyle name="A_99상반기 원가계산(완결)_02반기조정_111.04.6월 경영보고 2" xfId="10000" xr:uid="{00000000-0005-0000-0000-0000EE280000}"/>
    <cellStyle name="A_99상반기 원가계산(완결)_02반기조정_111.04.6월 경영보고(구성)" xfId="10001" xr:uid="{00000000-0005-0000-0000-0000EF280000}"/>
    <cellStyle name="A_99상반기 원가계산(완결)_02반기조정_111.04.6월 경영보고(구성) 2" xfId="10002" xr:uid="{00000000-0005-0000-0000-0000F0280000}"/>
    <cellStyle name="A_99상반기 원가계산(완결)_02반기조정_112.04.7월 경영보고" xfId="10003" xr:uid="{00000000-0005-0000-0000-0000F1280000}"/>
    <cellStyle name="A_99상반기 원가계산(완결)_02반기조정_112.04.7월 경영보고 2" xfId="10004" xr:uid="{00000000-0005-0000-0000-0000F2280000}"/>
    <cellStyle name="A_99상반기 원가계산(완결)_02반기조정_112.경영보고(주)이순" xfId="10005" xr:uid="{00000000-0005-0000-0000-0000F3280000}"/>
    <cellStyle name="A_99상반기 원가계산(완결)_02반기조정_112.경영보고(주)이순 2" xfId="10006" xr:uid="{00000000-0005-0000-0000-0000F4280000}"/>
    <cellStyle name="A_99상반기 원가계산(완결)_02반기조정_경영보고(주)이순" xfId="10007" xr:uid="{00000000-0005-0000-0000-0000F5280000}"/>
    <cellStyle name="A_99상반기 원가계산(완결)_02반기조정_경영보고(주)이순 2" xfId="10008" xr:uid="{00000000-0005-0000-0000-0000F6280000}"/>
    <cellStyle name="A_99상반기 원가계산(완결)_110.04.3월 경영보고" xfId="10009" xr:uid="{00000000-0005-0000-0000-0000F7280000}"/>
    <cellStyle name="A_99상반기 원가계산(완결)_110.04.3월 경영보고 2" xfId="10010" xr:uid="{00000000-0005-0000-0000-0000F8280000}"/>
    <cellStyle name="A_99상반기 원가계산(완결)_110.04.3월 경영보고_110-1.04.3월_경영보고" xfId="10011" xr:uid="{00000000-0005-0000-0000-0000F9280000}"/>
    <cellStyle name="A_99상반기 원가계산(완결)_110.04.3월 경영보고_110-1.04.3월_경영보고 2" xfId="10012" xr:uid="{00000000-0005-0000-0000-0000FA280000}"/>
    <cellStyle name="A_99상반기 원가계산(완결)_110.04.3월 경영보고_111.04.6월 경영보고" xfId="10013" xr:uid="{00000000-0005-0000-0000-0000FB280000}"/>
    <cellStyle name="A_99상반기 원가계산(완결)_110.04.3월 경영보고_111.04.6월 경영보고 2" xfId="10014" xr:uid="{00000000-0005-0000-0000-0000FC280000}"/>
    <cellStyle name="A_99상반기 원가계산(완결)_110.04.3월 경영보고_111.04.6월 경영보고(구성)" xfId="10015" xr:uid="{00000000-0005-0000-0000-0000FD280000}"/>
    <cellStyle name="A_99상반기 원가계산(완결)_110.04.3월 경영보고_111.04.6월 경영보고(구성) 2" xfId="10016" xr:uid="{00000000-0005-0000-0000-0000FE280000}"/>
    <cellStyle name="A_99상반기 원가계산(완결)_110.04.3월 경영보고_112.04.7월 경영보고" xfId="10017" xr:uid="{00000000-0005-0000-0000-0000FF280000}"/>
    <cellStyle name="A_99상반기 원가계산(완결)_110.04.3월 경영보고_112.04.7월 경영보고 2" xfId="10018" xr:uid="{00000000-0005-0000-0000-000000290000}"/>
    <cellStyle name="A_99상반기 원가계산(완결)_110.04.3월 경영보고_112.경영보고(주)이순" xfId="10019" xr:uid="{00000000-0005-0000-0000-000001290000}"/>
    <cellStyle name="A_99상반기 원가계산(완결)_110.04.3월 경영보고_112.경영보고(주)이순 2" xfId="10020" xr:uid="{00000000-0005-0000-0000-000002290000}"/>
    <cellStyle name="A_99상반기 원가계산(완결)_110.04.3월 경영보고_경영보고(주)이순" xfId="10021" xr:uid="{00000000-0005-0000-0000-000003290000}"/>
    <cellStyle name="A_99상반기 원가계산(완결)_110.04.3월 경영보고_경영보고(주)이순 2" xfId="10022" xr:uid="{00000000-0005-0000-0000-000004290000}"/>
    <cellStyle name="A_99상반기 원가계산(완결)_110-1.04.3월_경영보고" xfId="10023" xr:uid="{00000000-0005-0000-0000-000005290000}"/>
    <cellStyle name="A_99상반기 원가계산(완결)_110-1.04.3월_경영보고 2" xfId="10024" xr:uid="{00000000-0005-0000-0000-000006290000}"/>
    <cellStyle name="A_99상반기 원가계산(완결)_200.04년월별재무제표" xfId="10025" xr:uid="{00000000-0005-0000-0000-000007290000}"/>
    <cellStyle name="A_99상반기 원가계산(완결)_200.04년월별재무제표 2" xfId="10026" xr:uid="{00000000-0005-0000-0000-000008290000}"/>
    <cellStyle name="A_99상반기 원가계산(완결)_200.04년월별재무제표_110-1.04.3월_경영보고" xfId="10027" xr:uid="{00000000-0005-0000-0000-000009290000}"/>
    <cellStyle name="A_99상반기 원가계산(완결)_200.04년월별재무제표_110-1.04.3월_경영보고 2" xfId="10028" xr:uid="{00000000-0005-0000-0000-00000A290000}"/>
    <cellStyle name="A_99상반기 원가계산(완결)_200.04년월별재무제표_111.04.6월 경영보고" xfId="10029" xr:uid="{00000000-0005-0000-0000-00000B290000}"/>
    <cellStyle name="A_99상반기 원가계산(완결)_200.04년월별재무제표_111.04.6월 경영보고 2" xfId="10030" xr:uid="{00000000-0005-0000-0000-00000C290000}"/>
    <cellStyle name="A_99상반기 원가계산(완결)_200.04년월별재무제표_111.04.6월 경영보고(구성)" xfId="10031" xr:uid="{00000000-0005-0000-0000-00000D290000}"/>
    <cellStyle name="A_99상반기 원가계산(완결)_200.04년월별재무제표_111.04.6월 경영보고(구성) 2" xfId="10032" xr:uid="{00000000-0005-0000-0000-00000E290000}"/>
    <cellStyle name="A_99상반기 원가계산(완결)_200.04년월별재무제표_112.04.7월 경영보고" xfId="10033" xr:uid="{00000000-0005-0000-0000-00000F290000}"/>
    <cellStyle name="A_99상반기 원가계산(완결)_200.04년월별재무제표_112.04.7월 경영보고 2" xfId="10034" xr:uid="{00000000-0005-0000-0000-000010290000}"/>
    <cellStyle name="A_99상반기 원가계산(완결)_200.04년월별재무제표_112.경영보고(주)이순" xfId="10035" xr:uid="{00000000-0005-0000-0000-000011290000}"/>
    <cellStyle name="A_99상반기 원가계산(완결)_200.04년월별재무제표_112.경영보고(주)이순 2" xfId="10036" xr:uid="{00000000-0005-0000-0000-000012290000}"/>
    <cellStyle name="A_99상반기 원가계산(완결)_200.04년월별재무제표_경영보고(주)이순" xfId="10037" xr:uid="{00000000-0005-0000-0000-000013290000}"/>
    <cellStyle name="A_99상반기 원가계산(완결)_200.04년월별재무제표_경영보고(주)이순 2" xfId="10038" xr:uid="{00000000-0005-0000-0000-000014290000}"/>
    <cellStyle name="A_99상반기 원가계산(완결)_200.04월별재무제표" xfId="10039" xr:uid="{00000000-0005-0000-0000-000015290000}"/>
    <cellStyle name="A_99상반기 원가계산(완결)_200.04월별재무제표 2" xfId="10040" xr:uid="{00000000-0005-0000-0000-000016290000}"/>
    <cellStyle name="A_99상반기 원가계산(완결)_200.04월별재무제표_110-1.04.3월_경영보고" xfId="10041" xr:uid="{00000000-0005-0000-0000-000017290000}"/>
    <cellStyle name="A_99상반기 원가계산(완결)_200.04월별재무제표_110-1.04.3월_경영보고 2" xfId="10042" xr:uid="{00000000-0005-0000-0000-000018290000}"/>
    <cellStyle name="A_99상반기 원가계산(완결)_200.04월별재무제표_111.04.6월 경영보고" xfId="10043" xr:uid="{00000000-0005-0000-0000-000019290000}"/>
    <cellStyle name="A_99상반기 원가계산(완결)_200.04월별재무제표_111.04.6월 경영보고 2" xfId="10044" xr:uid="{00000000-0005-0000-0000-00001A290000}"/>
    <cellStyle name="A_99상반기 원가계산(완결)_200.04월별재무제표_111.04.6월 경영보고(구성)" xfId="10045" xr:uid="{00000000-0005-0000-0000-00001B290000}"/>
    <cellStyle name="A_99상반기 원가계산(완결)_200.04월별재무제표_111.04.6월 경영보고(구성) 2" xfId="10046" xr:uid="{00000000-0005-0000-0000-00001C290000}"/>
    <cellStyle name="A_99상반기 원가계산(완결)_200.04월별재무제표_112.04.7월 경영보고" xfId="10047" xr:uid="{00000000-0005-0000-0000-00001D290000}"/>
    <cellStyle name="A_99상반기 원가계산(완결)_200.04월별재무제표_112.04.7월 경영보고 2" xfId="10048" xr:uid="{00000000-0005-0000-0000-00001E290000}"/>
    <cellStyle name="A_99상반기 원가계산(완결)_200.04월별재무제표_112.경영보고(주)이순" xfId="10049" xr:uid="{00000000-0005-0000-0000-00001F290000}"/>
    <cellStyle name="A_99상반기 원가계산(완결)_200.04월별재무제표_112.경영보고(주)이순 2" xfId="10050" xr:uid="{00000000-0005-0000-0000-000020290000}"/>
    <cellStyle name="A_99상반기 원가계산(완결)_200.04월별재무제표_경영보고(주)이순" xfId="10051" xr:uid="{00000000-0005-0000-0000-000021290000}"/>
    <cellStyle name="A_99상반기 원가계산(완결)_200.04월별재무제표_경영보고(주)이순 2" xfId="10052" xr:uid="{00000000-0005-0000-0000-000022290000}"/>
    <cellStyle name="A_99상반기 원가계산(완결)_2001 제품1" xfId="10053" xr:uid="{00000000-0005-0000-0000-000023290000}"/>
    <cellStyle name="A_99상반기 원가계산(완결)_2001 제품1 2" xfId="10054" xr:uid="{00000000-0005-0000-0000-000024290000}"/>
    <cellStyle name="A_99상반기 원가계산(완결)_2001 제품1_02반기조정" xfId="10055" xr:uid="{00000000-0005-0000-0000-000025290000}"/>
    <cellStyle name="A_99상반기 원가계산(완결)_2001 제품1_02반기조정 2" xfId="10056" xr:uid="{00000000-0005-0000-0000-000026290000}"/>
    <cellStyle name="A_99상반기 원가계산(완결)_2001 제품1_02반기조정_110-1.04.3월_경영보고" xfId="10057" xr:uid="{00000000-0005-0000-0000-000027290000}"/>
    <cellStyle name="A_99상반기 원가계산(완결)_2001 제품1_02반기조정_110-1.04.3월_경영보고 2" xfId="10058" xr:uid="{00000000-0005-0000-0000-000028290000}"/>
    <cellStyle name="A_99상반기 원가계산(완결)_2001 제품1_02반기조정_111.04.6월 경영보고" xfId="10059" xr:uid="{00000000-0005-0000-0000-000029290000}"/>
    <cellStyle name="A_99상반기 원가계산(완결)_2001 제품1_02반기조정_111.04.6월 경영보고 2" xfId="10060" xr:uid="{00000000-0005-0000-0000-00002A290000}"/>
    <cellStyle name="A_99상반기 원가계산(완결)_2001 제품1_02반기조정_111.04.6월 경영보고(구성)" xfId="10061" xr:uid="{00000000-0005-0000-0000-00002B290000}"/>
    <cellStyle name="A_99상반기 원가계산(완결)_2001 제품1_02반기조정_111.04.6월 경영보고(구성) 2" xfId="10062" xr:uid="{00000000-0005-0000-0000-00002C290000}"/>
    <cellStyle name="A_99상반기 원가계산(완결)_2001 제품1_02반기조정_112.04.7월 경영보고" xfId="10063" xr:uid="{00000000-0005-0000-0000-00002D290000}"/>
    <cellStyle name="A_99상반기 원가계산(완결)_2001 제품1_02반기조정_112.04.7월 경영보고 2" xfId="10064" xr:uid="{00000000-0005-0000-0000-00002E290000}"/>
    <cellStyle name="A_99상반기 원가계산(완결)_2001 제품1_02반기조정_112.경영보고(주)이순" xfId="10065" xr:uid="{00000000-0005-0000-0000-00002F290000}"/>
    <cellStyle name="A_99상반기 원가계산(완결)_2001 제품1_02반기조정_112.경영보고(주)이순 2" xfId="10066" xr:uid="{00000000-0005-0000-0000-000030290000}"/>
    <cellStyle name="A_99상반기 원가계산(완결)_2001 제품1_02반기조정_경영보고(주)이순" xfId="10067" xr:uid="{00000000-0005-0000-0000-000031290000}"/>
    <cellStyle name="A_99상반기 원가계산(완결)_2001 제품1_02반기조정_경영보고(주)이순 2" xfId="10068" xr:uid="{00000000-0005-0000-0000-000032290000}"/>
    <cellStyle name="A_99상반기 원가계산(완결)_2001 제품1_110.04.3월 경영보고" xfId="10069" xr:uid="{00000000-0005-0000-0000-000033290000}"/>
    <cellStyle name="A_99상반기 원가계산(완결)_2001 제품1_110.04.3월 경영보고 2" xfId="10070" xr:uid="{00000000-0005-0000-0000-000034290000}"/>
    <cellStyle name="A_99상반기 원가계산(완결)_2001 제품1_110.04.3월 경영보고_110-1.04.3월_경영보고" xfId="10071" xr:uid="{00000000-0005-0000-0000-000035290000}"/>
    <cellStyle name="A_99상반기 원가계산(완결)_2001 제품1_110.04.3월 경영보고_110-1.04.3월_경영보고 2" xfId="10072" xr:uid="{00000000-0005-0000-0000-000036290000}"/>
    <cellStyle name="A_99상반기 원가계산(완결)_2001 제품1_110.04.3월 경영보고_111.04.6월 경영보고" xfId="10073" xr:uid="{00000000-0005-0000-0000-000037290000}"/>
    <cellStyle name="A_99상반기 원가계산(완결)_2001 제품1_110.04.3월 경영보고_111.04.6월 경영보고 2" xfId="10074" xr:uid="{00000000-0005-0000-0000-000038290000}"/>
    <cellStyle name="A_99상반기 원가계산(완결)_2001 제품1_110.04.3월 경영보고_111.04.6월 경영보고(구성)" xfId="10075" xr:uid="{00000000-0005-0000-0000-000039290000}"/>
    <cellStyle name="A_99상반기 원가계산(완결)_2001 제품1_110.04.3월 경영보고_111.04.6월 경영보고(구성) 2" xfId="10076" xr:uid="{00000000-0005-0000-0000-00003A290000}"/>
    <cellStyle name="A_99상반기 원가계산(완결)_2001 제품1_110.04.3월 경영보고_112.04.7월 경영보고" xfId="10077" xr:uid="{00000000-0005-0000-0000-00003B290000}"/>
    <cellStyle name="A_99상반기 원가계산(완결)_2001 제품1_110.04.3월 경영보고_112.04.7월 경영보고 2" xfId="10078" xr:uid="{00000000-0005-0000-0000-00003C290000}"/>
    <cellStyle name="A_99상반기 원가계산(완결)_2001 제품1_110.04.3월 경영보고_112.경영보고(주)이순" xfId="10079" xr:uid="{00000000-0005-0000-0000-00003D290000}"/>
    <cellStyle name="A_99상반기 원가계산(완결)_2001 제품1_110.04.3월 경영보고_112.경영보고(주)이순 2" xfId="10080" xr:uid="{00000000-0005-0000-0000-00003E290000}"/>
    <cellStyle name="A_99상반기 원가계산(완결)_2001 제품1_110.04.3월 경영보고_경영보고(주)이순" xfId="10081" xr:uid="{00000000-0005-0000-0000-00003F290000}"/>
    <cellStyle name="A_99상반기 원가계산(완결)_2001 제품1_110.04.3월 경영보고_경영보고(주)이순 2" xfId="10082" xr:uid="{00000000-0005-0000-0000-000040290000}"/>
    <cellStyle name="A_99상반기 원가계산(완결)_2001 제품1_110-1.04.3월_경영보고" xfId="10083" xr:uid="{00000000-0005-0000-0000-000041290000}"/>
    <cellStyle name="A_99상반기 원가계산(완결)_2001 제품1_110-1.04.3월_경영보고 2" xfId="10084" xr:uid="{00000000-0005-0000-0000-000042290000}"/>
    <cellStyle name="A_99상반기 원가계산(완결)_2001 제품1_200.04년월별재무제표" xfId="10085" xr:uid="{00000000-0005-0000-0000-000043290000}"/>
    <cellStyle name="A_99상반기 원가계산(완결)_2001 제품1_200.04년월별재무제표 2" xfId="10086" xr:uid="{00000000-0005-0000-0000-000044290000}"/>
    <cellStyle name="A_99상반기 원가계산(완결)_2001 제품1_200.04년월별재무제표_110-1.04.3월_경영보고" xfId="10087" xr:uid="{00000000-0005-0000-0000-000045290000}"/>
    <cellStyle name="A_99상반기 원가계산(완결)_2001 제품1_200.04년월별재무제표_110-1.04.3월_경영보고 2" xfId="10088" xr:uid="{00000000-0005-0000-0000-000046290000}"/>
    <cellStyle name="A_99상반기 원가계산(완결)_2001 제품1_200.04년월별재무제표_111.04.6월 경영보고" xfId="10089" xr:uid="{00000000-0005-0000-0000-000047290000}"/>
    <cellStyle name="A_99상반기 원가계산(완결)_2001 제품1_200.04년월별재무제표_111.04.6월 경영보고 2" xfId="10090" xr:uid="{00000000-0005-0000-0000-000048290000}"/>
    <cellStyle name="A_99상반기 원가계산(완결)_2001 제품1_200.04년월별재무제표_111.04.6월 경영보고(구성)" xfId="10091" xr:uid="{00000000-0005-0000-0000-000049290000}"/>
    <cellStyle name="A_99상반기 원가계산(완결)_2001 제품1_200.04년월별재무제표_111.04.6월 경영보고(구성) 2" xfId="10092" xr:uid="{00000000-0005-0000-0000-00004A290000}"/>
    <cellStyle name="A_99상반기 원가계산(완결)_2001 제품1_200.04년월별재무제표_112.04.7월 경영보고" xfId="10093" xr:uid="{00000000-0005-0000-0000-00004B290000}"/>
    <cellStyle name="A_99상반기 원가계산(완결)_2001 제품1_200.04년월별재무제표_112.04.7월 경영보고 2" xfId="10094" xr:uid="{00000000-0005-0000-0000-00004C290000}"/>
    <cellStyle name="A_99상반기 원가계산(완결)_2001 제품1_200.04년월별재무제표_112.경영보고(주)이순" xfId="10095" xr:uid="{00000000-0005-0000-0000-00004D290000}"/>
    <cellStyle name="A_99상반기 원가계산(완결)_2001 제품1_200.04년월별재무제표_112.경영보고(주)이순 2" xfId="10096" xr:uid="{00000000-0005-0000-0000-00004E290000}"/>
    <cellStyle name="A_99상반기 원가계산(완결)_2001 제품1_200.04년월별재무제표_경영보고(주)이순" xfId="10097" xr:uid="{00000000-0005-0000-0000-00004F290000}"/>
    <cellStyle name="A_99상반기 원가계산(완결)_2001 제품1_200.04년월별재무제표_경영보고(주)이순 2" xfId="10098" xr:uid="{00000000-0005-0000-0000-000050290000}"/>
    <cellStyle name="A_99상반기 원가계산(완결)_2001 제품1_200.04월별재무제표" xfId="10099" xr:uid="{00000000-0005-0000-0000-000051290000}"/>
    <cellStyle name="A_99상반기 원가계산(완결)_2001 제품1_200.04월별재무제표 2" xfId="10100" xr:uid="{00000000-0005-0000-0000-000052290000}"/>
    <cellStyle name="A_99상반기 원가계산(완결)_2001 제품1_200.04월별재무제표_110-1.04.3월_경영보고" xfId="10101" xr:uid="{00000000-0005-0000-0000-000053290000}"/>
    <cellStyle name="A_99상반기 원가계산(완결)_2001 제품1_200.04월별재무제표_110-1.04.3월_경영보고 2" xfId="10102" xr:uid="{00000000-0005-0000-0000-000054290000}"/>
    <cellStyle name="A_99상반기 원가계산(완결)_2001 제품1_200.04월별재무제표_111.04.6월 경영보고" xfId="10103" xr:uid="{00000000-0005-0000-0000-000055290000}"/>
    <cellStyle name="A_99상반기 원가계산(완결)_2001 제품1_200.04월별재무제표_111.04.6월 경영보고 2" xfId="10104" xr:uid="{00000000-0005-0000-0000-000056290000}"/>
    <cellStyle name="A_99상반기 원가계산(완결)_2001 제품1_200.04월별재무제표_111.04.6월 경영보고(구성)" xfId="10105" xr:uid="{00000000-0005-0000-0000-000057290000}"/>
    <cellStyle name="A_99상반기 원가계산(완결)_2001 제품1_200.04월별재무제표_111.04.6월 경영보고(구성) 2" xfId="10106" xr:uid="{00000000-0005-0000-0000-000058290000}"/>
    <cellStyle name="A_99상반기 원가계산(완결)_2001 제품1_200.04월별재무제표_112.04.7월 경영보고" xfId="10107" xr:uid="{00000000-0005-0000-0000-000059290000}"/>
    <cellStyle name="A_99상반기 원가계산(완결)_2001 제품1_200.04월별재무제표_112.04.7월 경영보고 2" xfId="10108" xr:uid="{00000000-0005-0000-0000-00005A290000}"/>
    <cellStyle name="A_99상반기 원가계산(완결)_2001 제품1_200.04월별재무제표_112.경영보고(주)이순" xfId="10109" xr:uid="{00000000-0005-0000-0000-00005B290000}"/>
    <cellStyle name="A_99상반기 원가계산(완결)_2001 제품1_200.04월별재무제표_112.경영보고(주)이순 2" xfId="10110" xr:uid="{00000000-0005-0000-0000-00005C290000}"/>
    <cellStyle name="A_99상반기 원가계산(완결)_2001 제품1_200.04월별재무제표_경영보고(주)이순" xfId="10111" xr:uid="{00000000-0005-0000-0000-00005D290000}"/>
    <cellStyle name="A_99상반기 원가계산(완결)_2001 제품1_200.04월별재무제표_경영보고(주)이순 2" xfId="10112" xr:uid="{00000000-0005-0000-0000-00005E290000}"/>
    <cellStyle name="A_99상반기 원가계산(완결)_2001 제품1_경영보고(주)이순" xfId="10113" xr:uid="{00000000-0005-0000-0000-00005F290000}"/>
    <cellStyle name="A_99상반기 원가계산(완결)_2001 제품1_경영보고(주)이순 2" xfId="10114" xr:uid="{00000000-0005-0000-0000-000060290000}"/>
    <cellStyle name="A_99상반기 원가계산(완결)_2001 제품1_비교재무제표" xfId="10115" xr:uid="{00000000-0005-0000-0000-000061290000}"/>
    <cellStyle name="A_99상반기 원가계산(완결)_2001 제품1_비교재무제표 2" xfId="10116" xr:uid="{00000000-0005-0000-0000-000062290000}"/>
    <cellStyle name="A_99상반기 원가계산(완결)_2001 제품1_비교재무제표_110-1.04.3월_경영보고" xfId="10117" xr:uid="{00000000-0005-0000-0000-000063290000}"/>
    <cellStyle name="A_99상반기 원가계산(완결)_2001 제품1_비교재무제표_110-1.04.3월_경영보고 2" xfId="10118" xr:uid="{00000000-0005-0000-0000-000064290000}"/>
    <cellStyle name="A_99상반기 원가계산(완결)_2001 제품1_비교재무제표_111.04.6월 경영보고" xfId="10119" xr:uid="{00000000-0005-0000-0000-000065290000}"/>
    <cellStyle name="A_99상반기 원가계산(완결)_2001 제품1_비교재무제표_111.04.6월 경영보고 2" xfId="10120" xr:uid="{00000000-0005-0000-0000-000066290000}"/>
    <cellStyle name="A_99상반기 원가계산(완결)_2001 제품1_비교재무제표_111.04.6월 경영보고(구성)" xfId="10121" xr:uid="{00000000-0005-0000-0000-000067290000}"/>
    <cellStyle name="A_99상반기 원가계산(완결)_2001 제품1_비교재무제표_111.04.6월 경영보고(구성) 2" xfId="10122" xr:uid="{00000000-0005-0000-0000-000068290000}"/>
    <cellStyle name="A_99상반기 원가계산(완결)_2001 제품1_비교재무제표_112.04.7월 경영보고" xfId="10123" xr:uid="{00000000-0005-0000-0000-000069290000}"/>
    <cellStyle name="A_99상반기 원가계산(완결)_2001 제품1_비교재무제표_112.04.7월 경영보고 2" xfId="10124" xr:uid="{00000000-0005-0000-0000-00006A290000}"/>
    <cellStyle name="A_99상반기 원가계산(완결)_2001 제품1_비교재무제표_112.경영보고(주)이순" xfId="10125" xr:uid="{00000000-0005-0000-0000-00006B290000}"/>
    <cellStyle name="A_99상반기 원가계산(완결)_2001 제품1_비교재무제표_112.경영보고(주)이순 2" xfId="10126" xr:uid="{00000000-0005-0000-0000-00006C290000}"/>
    <cellStyle name="A_99상반기 원가계산(완결)_2001 제품1_비교재무제표_경영보고(주)이순" xfId="10127" xr:uid="{00000000-0005-0000-0000-00006D290000}"/>
    <cellStyle name="A_99상반기 원가계산(완결)_2001 제품1_비교재무제표_경영보고(주)이순 2" xfId="10128" xr:uid="{00000000-0005-0000-0000-00006E290000}"/>
    <cellStyle name="A_99상반기 원가계산(완결)_erp(일문)" xfId="10129" xr:uid="{00000000-0005-0000-0000-00006F290000}"/>
    <cellStyle name="A_99상반기 원가계산(완결)_erp(일문) 2" xfId="10130" xr:uid="{00000000-0005-0000-0000-000070290000}"/>
    <cellStyle name="A_99상반기 원가계산(완결)_erp(일문)_110-1.04.3월_경영보고" xfId="10131" xr:uid="{00000000-0005-0000-0000-000071290000}"/>
    <cellStyle name="A_99상반기 원가계산(완결)_erp(일문)_110-1.04.3월_경영보고 2" xfId="10132" xr:uid="{00000000-0005-0000-0000-000072290000}"/>
    <cellStyle name="A_99상반기 원가계산(완결)_erp(일문)_111.04.6월 경영보고" xfId="10133" xr:uid="{00000000-0005-0000-0000-000073290000}"/>
    <cellStyle name="A_99상반기 원가계산(완결)_erp(일문)_111.04.6월 경영보고 2" xfId="10134" xr:uid="{00000000-0005-0000-0000-000074290000}"/>
    <cellStyle name="A_99상반기 원가계산(완결)_erp(일문)_111.04.6월 경영보고(구성)" xfId="10135" xr:uid="{00000000-0005-0000-0000-000075290000}"/>
    <cellStyle name="A_99상반기 원가계산(완결)_erp(일문)_111.04.6월 경영보고(구성) 2" xfId="10136" xr:uid="{00000000-0005-0000-0000-000076290000}"/>
    <cellStyle name="A_99상반기 원가계산(완결)_erp(일문)_112.04.7월 경영보고" xfId="10137" xr:uid="{00000000-0005-0000-0000-000077290000}"/>
    <cellStyle name="A_99상반기 원가계산(완결)_erp(일문)_112.04.7월 경영보고 2" xfId="10138" xr:uid="{00000000-0005-0000-0000-000078290000}"/>
    <cellStyle name="A_99상반기 원가계산(완결)_erp(일문)_112.경영보고(주)이순" xfId="10139" xr:uid="{00000000-0005-0000-0000-000079290000}"/>
    <cellStyle name="A_99상반기 원가계산(완결)_erp(일문)_112.경영보고(주)이순 2" xfId="10140" xr:uid="{00000000-0005-0000-0000-00007A290000}"/>
    <cellStyle name="A_99상반기 원가계산(완결)_erp(일문)_경영보고(주)이순" xfId="10141" xr:uid="{00000000-0005-0000-0000-00007B290000}"/>
    <cellStyle name="A_99상반기 원가계산(완결)_erp(일문)_경영보고(주)이순 2" xfId="10142" xr:uid="{00000000-0005-0000-0000-00007C290000}"/>
    <cellStyle name="A_99상반기 원가계산(완결)_경영보고(주)이순" xfId="10143" xr:uid="{00000000-0005-0000-0000-00007D290000}"/>
    <cellStyle name="A_99상반기 원가계산(완결)_경영보고(주)이순 2" xfId="10144" xr:uid="{00000000-0005-0000-0000-00007E290000}"/>
    <cellStyle name="A_99상반기 원가계산(완결)_비교재무제표" xfId="10145" xr:uid="{00000000-0005-0000-0000-00007F290000}"/>
    <cellStyle name="A_99상반기 원가계산(완결)_비교재무제표 2" xfId="10146" xr:uid="{00000000-0005-0000-0000-000080290000}"/>
    <cellStyle name="A_99상반기 원가계산(완결)_비교재무제표_110-1.04.3월_경영보고" xfId="10147" xr:uid="{00000000-0005-0000-0000-000081290000}"/>
    <cellStyle name="A_99상반기 원가계산(완결)_비교재무제표_110-1.04.3월_경영보고 2" xfId="10148" xr:uid="{00000000-0005-0000-0000-000082290000}"/>
    <cellStyle name="A_99상반기 원가계산(완결)_비교재무제표_111.04.6월 경영보고" xfId="10149" xr:uid="{00000000-0005-0000-0000-000083290000}"/>
    <cellStyle name="A_99상반기 원가계산(완결)_비교재무제표_111.04.6월 경영보고 2" xfId="10150" xr:uid="{00000000-0005-0000-0000-000084290000}"/>
    <cellStyle name="A_99상반기 원가계산(완결)_비교재무제표_111.04.6월 경영보고(구성)" xfId="10151" xr:uid="{00000000-0005-0000-0000-000085290000}"/>
    <cellStyle name="A_99상반기 원가계산(완결)_비교재무제표_111.04.6월 경영보고(구성) 2" xfId="10152" xr:uid="{00000000-0005-0000-0000-000086290000}"/>
    <cellStyle name="A_99상반기 원가계산(완결)_비교재무제표_112.04.7월 경영보고" xfId="10153" xr:uid="{00000000-0005-0000-0000-000087290000}"/>
    <cellStyle name="A_99상반기 원가계산(완결)_비교재무제표_112.04.7월 경영보고 2" xfId="10154" xr:uid="{00000000-0005-0000-0000-000088290000}"/>
    <cellStyle name="A_99상반기 원가계산(완결)_비교재무제표_112.경영보고(주)이순" xfId="10155" xr:uid="{00000000-0005-0000-0000-000089290000}"/>
    <cellStyle name="A_99상반기 원가계산(완결)_비교재무제표_112.경영보고(주)이순 2" xfId="10156" xr:uid="{00000000-0005-0000-0000-00008A290000}"/>
    <cellStyle name="A_99상반기 원가계산(완결)_비교재무제표_경영보고(주)이순" xfId="10157" xr:uid="{00000000-0005-0000-0000-00008B290000}"/>
    <cellStyle name="A_99상반기 원가계산(완결)_비교재무제표_경영보고(주)이순 2" xfId="10158" xr:uid="{00000000-0005-0000-0000-00008C290000}"/>
    <cellStyle name="A_99상반기 원가계산(완결)_상반기제품" xfId="10159" xr:uid="{00000000-0005-0000-0000-00008D290000}"/>
    <cellStyle name="A_99상반기 원가계산(완결)_상반기제품 2" xfId="10160" xr:uid="{00000000-0005-0000-0000-00008E290000}"/>
    <cellStyle name="A_99상반기 원가계산(완결)_상반기제품_01상반기 결산보고(j)" xfId="10161" xr:uid="{00000000-0005-0000-0000-00008F290000}"/>
    <cellStyle name="A_99상반기 원가계산(완결)_상반기제품_01상반기 결산보고(j) 2" xfId="10162" xr:uid="{00000000-0005-0000-0000-000090290000}"/>
    <cellStyle name="A_99상반기 원가계산(완결)_상반기제품_01상반기 결산보고(j)_110-1.04.3월_경영보고" xfId="10163" xr:uid="{00000000-0005-0000-0000-000091290000}"/>
    <cellStyle name="A_99상반기 원가계산(완결)_상반기제품_01상반기 결산보고(j)_110-1.04.3월_경영보고 2" xfId="10164" xr:uid="{00000000-0005-0000-0000-000092290000}"/>
    <cellStyle name="A_99상반기 원가계산(완결)_상반기제품_01상반기 결산보고(j)_111.04.6월 경영보고" xfId="10165" xr:uid="{00000000-0005-0000-0000-000093290000}"/>
    <cellStyle name="A_99상반기 원가계산(완결)_상반기제품_01상반기 결산보고(j)_111.04.6월 경영보고 2" xfId="10166" xr:uid="{00000000-0005-0000-0000-000094290000}"/>
    <cellStyle name="A_99상반기 원가계산(완결)_상반기제품_01상반기 결산보고(j)_111.04.6월 경영보고(구성)" xfId="10167" xr:uid="{00000000-0005-0000-0000-000095290000}"/>
    <cellStyle name="A_99상반기 원가계산(완결)_상반기제품_01상반기 결산보고(j)_111.04.6월 경영보고(구성) 2" xfId="10168" xr:uid="{00000000-0005-0000-0000-000096290000}"/>
    <cellStyle name="A_99상반기 원가계산(완결)_상반기제품_01상반기 결산보고(j)_112.04.7월 경영보고" xfId="10169" xr:uid="{00000000-0005-0000-0000-000097290000}"/>
    <cellStyle name="A_99상반기 원가계산(완결)_상반기제품_01상반기 결산보고(j)_112.04.7월 경영보고 2" xfId="10170" xr:uid="{00000000-0005-0000-0000-000098290000}"/>
    <cellStyle name="A_99상반기 원가계산(완결)_상반기제품_01상반기 결산보고(j)_112.경영보고(주)이순" xfId="10171" xr:uid="{00000000-0005-0000-0000-000099290000}"/>
    <cellStyle name="A_99상반기 원가계산(완결)_상반기제품_01상반기 결산보고(j)_112.경영보고(주)이순 2" xfId="10172" xr:uid="{00000000-0005-0000-0000-00009A290000}"/>
    <cellStyle name="A_99상반기 원가계산(완결)_상반기제품_01상반기 결산보고(j)_경영보고(주)이순" xfId="10173" xr:uid="{00000000-0005-0000-0000-00009B290000}"/>
    <cellStyle name="A_99상반기 원가계산(완결)_상반기제품_01상반기 결산보고(j)_경영보고(주)이순 2" xfId="10174" xr:uid="{00000000-0005-0000-0000-00009C290000}"/>
    <cellStyle name="A_99상반기 원가계산(완결)_상반기제품_02반기조정" xfId="10175" xr:uid="{00000000-0005-0000-0000-00009D290000}"/>
    <cellStyle name="A_99상반기 원가계산(완결)_상반기제품_02반기조정 2" xfId="10176" xr:uid="{00000000-0005-0000-0000-00009E290000}"/>
    <cellStyle name="A_99상반기 원가계산(완결)_상반기제품_02반기조정_110-1.04.3월_경영보고" xfId="10177" xr:uid="{00000000-0005-0000-0000-00009F290000}"/>
    <cellStyle name="A_99상반기 원가계산(완결)_상반기제품_02반기조정_110-1.04.3월_경영보고 2" xfId="10178" xr:uid="{00000000-0005-0000-0000-0000A0290000}"/>
    <cellStyle name="A_99상반기 원가계산(완결)_상반기제품_02반기조정_111.04.6월 경영보고" xfId="10179" xr:uid="{00000000-0005-0000-0000-0000A1290000}"/>
    <cellStyle name="A_99상반기 원가계산(완결)_상반기제품_02반기조정_111.04.6월 경영보고 2" xfId="10180" xr:uid="{00000000-0005-0000-0000-0000A2290000}"/>
    <cellStyle name="A_99상반기 원가계산(완결)_상반기제품_02반기조정_111.04.6월 경영보고(구성)" xfId="10181" xr:uid="{00000000-0005-0000-0000-0000A3290000}"/>
    <cellStyle name="A_99상반기 원가계산(완결)_상반기제품_02반기조정_111.04.6월 경영보고(구성) 2" xfId="10182" xr:uid="{00000000-0005-0000-0000-0000A4290000}"/>
    <cellStyle name="A_99상반기 원가계산(완결)_상반기제품_02반기조정_112.04.7월 경영보고" xfId="10183" xr:uid="{00000000-0005-0000-0000-0000A5290000}"/>
    <cellStyle name="A_99상반기 원가계산(완결)_상반기제품_02반기조정_112.04.7월 경영보고 2" xfId="10184" xr:uid="{00000000-0005-0000-0000-0000A6290000}"/>
    <cellStyle name="A_99상반기 원가계산(완결)_상반기제품_02반기조정_112.경영보고(주)이순" xfId="10185" xr:uid="{00000000-0005-0000-0000-0000A7290000}"/>
    <cellStyle name="A_99상반기 원가계산(완결)_상반기제품_02반기조정_112.경영보고(주)이순 2" xfId="10186" xr:uid="{00000000-0005-0000-0000-0000A8290000}"/>
    <cellStyle name="A_99상반기 원가계산(완결)_상반기제품_02반기조정_경영보고(주)이순" xfId="10187" xr:uid="{00000000-0005-0000-0000-0000A9290000}"/>
    <cellStyle name="A_99상반기 원가계산(완결)_상반기제품_02반기조정_경영보고(주)이순 2" xfId="10188" xr:uid="{00000000-0005-0000-0000-0000AA290000}"/>
    <cellStyle name="A_99상반기 원가계산(완결)_상반기제품_110.04.3월 경영보고" xfId="10189" xr:uid="{00000000-0005-0000-0000-0000AB290000}"/>
    <cellStyle name="A_99상반기 원가계산(완결)_상반기제품_110.04.3월 경영보고 2" xfId="10190" xr:uid="{00000000-0005-0000-0000-0000AC290000}"/>
    <cellStyle name="A_99상반기 원가계산(완결)_상반기제품_110.04.3월 경영보고_110-1.04.3월_경영보고" xfId="10191" xr:uid="{00000000-0005-0000-0000-0000AD290000}"/>
    <cellStyle name="A_99상반기 원가계산(완결)_상반기제품_110.04.3월 경영보고_110-1.04.3월_경영보고 2" xfId="10192" xr:uid="{00000000-0005-0000-0000-0000AE290000}"/>
    <cellStyle name="A_99상반기 원가계산(완결)_상반기제품_110.04.3월 경영보고_111.04.6월 경영보고" xfId="10193" xr:uid="{00000000-0005-0000-0000-0000AF290000}"/>
    <cellStyle name="A_99상반기 원가계산(완결)_상반기제품_110.04.3월 경영보고_111.04.6월 경영보고 2" xfId="10194" xr:uid="{00000000-0005-0000-0000-0000B0290000}"/>
    <cellStyle name="A_99상반기 원가계산(완결)_상반기제품_110.04.3월 경영보고_111.04.6월 경영보고(구성)" xfId="10195" xr:uid="{00000000-0005-0000-0000-0000B1290000}"/>
    <cellStyle name="A_99상반기 원가계산(완결)_상반기제품_110.04.3월 경영보고_111.04.6월 경영보고(구성) 2" xfId="10196" xr:uid="{00000000-0005-0000-0000-0000B2290000}"/>
    <cellStyle name="A_99상반기 원가계산(완결)_상반기제품_110.04.3월 경영보고_112.04.7월 경영보고" xfId="10197" xr:uid="{00000000-0005-0000-0000-0000B3290000}"/>
    <cellStyle name="A_99상반기 원가계산(완결)_상반기제품_110.04.3월 경영보고_112.04.7월 경영보고 2" xfId="10198" xr:uid="{00000000-0005-0000-0000-0000B4290000}"/>
    <cellStyle name="A_99상반기 원가계산(완결)_상반기제품_110.04.3월 경영보고_112.경영보고(주)이순" xfId="10199" xr:uid="{00000000-0005-0000-0000-0000B5290000}"/>
    <cellStyle name="A_99상반기 원가계산(완결)_상반기제품_110.04.3월 경영보고_112.경영보고(주)이순 2" xfId="10200" xr:uid="{00000000-0005-0000-0000-0000B6290000}"/>
    <cellStyle name="A_99상반기 원가계산(완결)_상반기제품_110.04.3월 경영보고_경영보고(주)이순" xfId="10201" xr:uid="{00000000-0005-0000-0000-0000B7290000}"/>
    <cellStyle name="A_99상반기 원가계산(완결)_상반기제품_110.04.3월 경영보고_경영보고(주)이순 2" xfId="10202" xr:uid="{00000000-0005-0000-0000-0000B8290000}"/>
    <cellStyle name="A_99상반기 원가계산(완결)_상반기제품_110-1.04.3월_경영보고" xfId="10203" xr:uid="{00000000-0005-0000-0000-0000B9290000}"/>
    <cellStyle name="A_99상반기 원가계산(완결)_상반기제품_110-1.04.3월_경영보고 2" xfId="10204" xr:uid="{00000000-0005-0000-0000-0000BA290000}"/>
    <cellStyle name="A_99상반기 원가계산(완결)_상반기제품_200.04년월별재무제표" xfId="10205" xr:uid="{00000000-0005-0000-0000-0000BB290000}"/>
    <cellStyle name="A_99상반기 원가계산(완결)_상반기제품_200.04년월별재무제표 2" xfId="10206" xr:uid="{00000000-0005-0000-0000-0000BC290000}"/>
    <cellStyle name="A_99상반기 원가계산(완결)_상반기제품_200.04년월별재무제표_110-1.04.3월_경영보고" xfId="10207" xr:uid="{00000000-0005-0000-0000-0000BD290000}"/>
    <cellStyle name="A_99상반기 원가계산(완결)_상반기제품_200.04년월별재무제표_110-1.04.3월_경영보고 2" xfId="10208" xr:uid="{00000000-0005-0000-0000-0000BE290000}"/>
    <cellStyle name="A_99상반기 원가계산(완결)_상반기제품_200.04년월별재무제표_111.04.6월 경영보고" xfId="10209" xr:uid="{00000000-0005-0000-0000-0000BF290000}"/>
    <cellStyle name="A_99상반기 원가계산(완결)_상반기제품_200.04년월별재무제표_111.04.6월 경영보고 2" xfId="10210" xr:uid="{00000000-0005-0000-0000-0000C0290000}"/>
    <cellStyle name="A_99상반기 원가계산(완결)_상반기제품_200.04년월별재무제표_111.04.6월 경영보고(구성)" xfId="10211" xr:uid="{00000000-0005-0000-0000-0000C1290000}"/>
    <cellStyle name="A_99상반기 원가계산(완결)_상반기제품_200.04년월별재무제표_111.04.6월 경영보고(구성) 2" xfId="10212" xr:uid="{00000000-0005-0000-0000-0000C2290000}"/>
    <cellStyle name="A_99상반기 원가계산(완결)_상반기제품_200.04년월별재무제표_112.04.7월 경영보고" xfId="10213" xr:uid="{00000000-0005-0000-0000-0000C3290000}"/>
    <cellStyle name="A_99상반기 원가계산(완결)_상반기제품_200.04년월별재무제표_112.04.7월 경영보고 2" xfId="10214" xr:uid="{00000000-0005-0000-0000-0000C4290000}"/>
    <cellStyle name="A_99상반기 원가계산(완결)_상반기제품_200.04년월별재무제표_112.경영보고(주)이순" xfId="10215" xr:uid="{00000000-0005-0000-0000-0000C5290000}"/>
    <cellStyle name="A_99상반기 원가계산(완결)_상반기제품_200.04년월별재무제표_112.경영보고(주)이순 2" xfId="10216" xr:uid="{00000000-0005-0000-0000-0000C6290000}"/>
    <cellStyle name="A_99상반기 원가계산(완결)_상반기제품_200.04년월별재무제표_경영보고(주)이순" xfId="10217" xr:uid="{00000000-0005-0000-0000-0000C7290000}"/>
    <cellStyle name="A_99상반기 원가계산(완결)_상반기제품_200.04년월별재무제표_경영보고(주)이순 2" xfId="10218" xr:uid="{00000000-0005-0000-0000-0000C8290000}"/>
    <cellStyle name="A_99상반기 원가계산(완결)_상반기제품_200.04월별재무제표" xfId="10219" xr:uid="{00000000-0005-0000-0000-0000C9290000}"/>
    <cellStyle name="A_99상반기 원가계산(완결)_상반기제품_200.04월별재무제표 2" xfId="10220" xr:uid="{00000000-0005-0000-0000-0000CA290000}"/>
    <cellStyle name="A_99상반기 원가계산(완결)_상반기제품_200.04월별재무제표_110-1.04.3월_경영보고" xfId="10221" xr:uid="{00000000-0005-0000-0000-0000CB290000}"/>
    <cellStyle name="A_99상반기 원가계산(완결)_상반기제품_200.04월별재무제표_110-1.04.3월_경영보고 2" xfId="10222" xr:uid="{00000000-0005-0000-0000-0000CC290000}"/>
    <cellStyle name="A_99상반기 원가계산(완결)_상반기제품_200.04월별재무제표_111.04.6월 경영보고" xfId="10223" xr:uid="{00000000-0005-0000-0000-0000CD290000}"/>
    <cellStyle name="A_99상반기 원가계산(완결)_상반기제품_200.04월별재무제표_111.04.6월 경영보고 2" xfId="10224" xr:uid="{00000000-0005-0000-0000-0000CE290000}"/>
    <cellStyle name="A_99상반기 원가계산(완결)_상반기제품_200.04월별재무제표_111.04.6월 경영보고(구성)" xfId="10225" xr:uid="{00000000-0005-0000-0000-0000CF290000}"/>
    <cellStyle name="A_99상반기 원가계산(완결)_상반기제품_200.04월별재무제표_111.04.6월 경영보고(구성) 2" xfId="10226" xr:uid="{00000000-0005-0000-0000-0000D0290000}"/>
    <cellStyle name="A_99상반기 원가계산(완결)_상반기제품_200.04월별재무제표_112.04.7월 경영보고" xfId="10227" xr:uid="{00000000-0005-0000-0000-0000D1290000}"/>
    <cellStyle name="A_99상반기 원가계산(완결)_상반기제품_200.04월별재무제표_112.04.7월 경영보고 2" xfId="10228" xr:uid="{00000000-0005-0000-0000-0000D2290000}"/>
    <cellStyle name="A_99상반기 원가계산(완결)_상반기제품_200.04월별재무제표_112.경영보고(주)이순" xfId="10229" xr:uid="{00000000-0005-0000-0000-0000D3290000}"/>
    <cellStyle name="A_99상반기 원가계산(완결)_상반기제품_200.04월별재무제표_112.경영보고(주)이순 2" xfId="10230" xr:uid="{00000000-0005-0000-0000-0000D4290000}"/>
    <cellStyle name="A_99상반기 원가계산(완결)_상반기제품_200.04월별재무제표_경영보고(주)이순" xfId="10231" xr:uid="{00000000-0005-0000-0000-0000D5290000}"/>
    <cellStyle name="A_99상반기 원가계산(완결)_상반기제품_200.04월별재무제표_경영보고(주)이순 2" xfId="10232" xr:uid="{00000000-0005-0000-0000-0000D6290000}"/>
    <cellStyle name="A_99상반기 원가계산(완결)_상반기제품_경영보고(주)이순" xfId="10233" xr:uid="{00000000-0005-0000-0000-0000D7290000}"/>
    <cellStyle name="A_99상반기 원가계산(완결)_상반기제품_경영보고(주)이순 2" xfId="10234" xr:uid="{00000000-0005-0000-0000-0000D8290000}"/>
    <cellStyle name="A_99상반기 원가계산(완결)_상반기제품_비교재무제표" xfId="10235" xr:uid="{00000000-0005-0000-0000-0000D9290000}"/>
    <cellStyle name="A_99상반기 원가계산(완결)_상반기제품_비교재무제표 2" xfId="10236" xr:uid="{00000000-0005-0000-0000-0000DA290000}"/>
    <cellStyle name="A_99상반기 원가계산(완결)_상반기제품_비교재무제표_110-1.04.3월_경영보고" xfId="10237" xr:uid="{00000000-0005-0000-0000-0000DB290000}"/>
    <cellStyle name="A_99상반기 원가계산(완결)_상반기제품_비교재무제표_110-1.04.3월_경영보고 2" xfId="10238" xr:uid="{00000000-0005-0000-0000-0000DC290000}"/>
    <cellStyle name="A_99상반기 원가계산(완결)_상반기제품_비교재무제표_111.04.6월 경영보고" xfId="10239" xr:uid="{00000000-0005-0000-0000-0000DD290000}"/>
    <cellStyle name="A_99상반기 원가계산(완결)_상반기제품_비교재무제표_111.04.6월 경영보고 2" xfId="10240" xr:uid="{00000000-0005-0000-0000-0000DE290000}"/>
    <cellStyle name="A_99상반기 원가계산(완결)_상반기제품_비교재무제표_111.04.6월 경영보고(구성)" xfId="10241" xr:uid="{00000000-0005-0000-0000-0000DF290000}"/>
    <cellStyle name="A_99상반기 원가계산(완결)_상반기제품_비교재무제표_111.04.6월 경영보고(구성) 2" xfId="10242" xr:uid="{00000000-0005-0000-0000-0000E0290000}"/>
    <cellStyle name="A_99상반기 원가계산(완결)_상반기제품_비교재무제표_112.04.7월 경영보고" xfId="10243" xr:uid="{00000000-0005-0000-0000-0000E1290000}"/>
    <cellStyle name="A_99상반기 원가계산(완결)_상반기제품_비교재무제표_112.04.7월 경영보고 2" xfId="10244" xr:uid="{00000000-0005-0000-0000-0000E2290000}"/>
    <cellStyle name="A_99상반기 원가계산(완결)_상반기제품_비교재무제표_112.경영보고(주)이순" xfId="10245" xr:uid="{00000000-0005-0000-0000-0000E3290000}"/>
    <cellStyle name="A_99상반기 원가계산(완결)_상반기제품_비교재무제표_112.경영보고(주)이순 2" xfId="10246" xr:uid="{00000000-0005-0000-0000-0000E4290000}"/>
    <cellStyle name="A_99상반기 원가계산(완결)_상반기제품_비교재무제표_경영보고(주)이순" xfId="10247" xr:uid="{00000000-0005-0000-0000-0000E5290000}"/>
    <cellStyle name="A_99상반기 원가계산(완결)_상반기제품_비교재무제표_경영보고(주)이순 2" xfId="10248" xr:uid="{00000000-0005-0000-0000-0000E6290000}"/>
    <cellStyle name="A_99상반기 원가계산_01상반기 결산보고(j)" xfId="10249" xr:uid="{00000000-0005-0000-0000-0000E7290000}"/>
    <cellStyle name="A_99상반기 원가계산_01상반기 결산보고(j) 2" xfId="10250" xr:uid="{00000000-0005-0000-0000-0000E8290000}"/>
    <cellStyle name="A_99상반기 원가계산_01상반기 결산보고(j)_110-1.04.3월_경영보고" xfId="10251" xr:uid="{00000000-0005-0000-0000-0000E9290000}"/>
    <cellStyle name="A_99상반기 원가계산_01상반기 결산보고(j)_110-1.04.3월_경영보고 2" xfId="10252" xr:uid="{00000000-0005-0000-0000-0000EA290000}"/>
    <cellStyle name="A_99상반기 원가계산_01상반기 결산보고(j)_111.04.6월 경영보고" xfId="10253" xr:uid="{00000000-0005-0000-0000-0000EB290000}"/>
    <cellStyle name="A_99상반기 원가계산_01상반기 결산보고(j)_111.04.6월 경영보고 2" xfId="10254" xr:uid="{00000000-0005-0000-0000-0000EC290000}"/>
    <cellStyle name="A_99상반기 원가계산_01상반기 결산보고(j)_111.04.6월 경영보고(구성)" xfId="10255" xr:uid="{00000000-0005-0000-0000-0000ED290000}"/>
    <cellStyle name="A_99상반기 원가계산_01상반기 결산보고(j)_111.04.6월 경영보고(구성) 2" xfId="10256" xr:uid="{00000000-0005-0000-0000-0000EE290000}"/>
    <cellStyle name="A_99상반기 원가계산_01상반기 결산보고(j)_112.04.7월 경영보고" xfId="10257" xr:uid="{00000000-0005-0000-0000-0000EF290000}"/>
    <cellStyle name="A_99상반기 원가계산_01상반기 결산보고(j)_112.04.7월 경영보고 2" xfId="10258" xr:uid="{00000000-0005-0000-0000-0000F0290000}"/>
    <cellStyle name="A_99상반기 원가계산_01상반기 결산보고(j)_112.경영보고(주)이순" xfId="10259" xr:uid="{00000000-0005-0000-0000-0000F1290000}"/>
    <cellStyle name="A_99상반기 원가계산_01상반기 결산보고(j)_112.경영보고(주)이순 2" xfId="10260" xr:uid="{00000000-0005-0000-0000-0000F2290000}"/>
    <cellStyle name="A_99상반기 원가계산_01상반기 결산보고(j)_경영보고(주)이순" xfId="10261" xr:uid="{00000000-0005-0000-0000-0000F3290000}"/>
    <cellStyle name="A_99상반기 원가계산_01상반기 결산보고(j)_경영보고(주)이순 2" xfId="10262" xr:uid="{00000000-0005-0000-0000-0000F4290000}"/>
    <cellStyle name="A_99상반기 원가계산_01상반기 결산보고(japan" xfId="10263" xr:uid="{00000000-0005-0000-0000-0000F5290000}"/>
    <cellStyle name="A_99상반기 원가계산_01상반기 결산보고(japan 2" xfId="10264" xr:uid="{00000000-0005-0000-0000-0000F6290000}"/>
    <cellStyle name="A_99상반기 원가계산_01상반기 결산보고(japan)수정" xfId="10265" xr:uid="{00000000-0005-0000-0000-0000F7290000}"/>
    <cellStyle name="A_99상반기 원가계산_01상반기 결산보고(japan)수정 2" xfId="10266" xr:uid="{00000000-0005-0000-0000-0000F8290000}"/>
    <cellStyle name="A_99상반기 원가계산_01상반기 결산보고(japan)수정_110-1.04.3월_경영보고" xfId="10267" xr:uid="{00000000-0005-0000-0000-0000F9290000}"/>
    <cellStyle name="A_99상반기 원가계산_01상반기 결산보고(japan)수정_110-1.04.3월_경영보고 2" xfId="10268" xr:uid="{00000000-0005-0000-0000-0000FA290000}"/>
    <cellStyle name="A_99상반기 원가계산_01상반기 결산보고(japan)수정_111.04.6월 경영보고" xfId="10269" xr:uid="{00000000-0005-0000-0000-0000FB290000}"/>
    <cellStyle name="A_99상반기 원가계산_01상반기 결산보고(japan)수정_111.04.6월 경영보고 2" xfId="10270" xr:uid="{00000000-0005-0000-0000-0000FC290000}"/>
    <cellStyle name="A_99상반기 원가계산_01상반기 결산보고(japan)수정_111.04.6월 경영보고(구성)" xfId="10271" xr:uid="{00000000-0005-0000-0000-0000FD290000}"/>
    <cellStyle name="A_99상반기 원가계산_01상반기 결산보고(japan)수정_111.04.6월 경영보고(구성) 2" xfId="10272" xr:uid="{00000000-0005-0000-0000-0000FE290000}"/>
    <cellStyle name="A_99상반기 원가계산_01상반기 결산보고(japan)수정_112.04.7월 경영보고" xfId="10273" xr:uid="{00000000-0005-0000-0000-0000FF290000}"/>
    <cellStyle name="A_99상반기 원가계산_01상반기 결산보고(japan)수정_112.04.7월 경영보고 2" xfId="10274" xr:uid="{00000000-0005-0000-0000-0000002A0000}"/>
    <cellStyle name="A_99상반기 원가계산_01상반기 결산보고(japan)수정_112.경영보고(주)이순" xfId="10275" xr:uid="{00000000-0005-0000-0000-0000012A0000}"/>
    <cellStyle name="A_99상반기 원가계산_01상반기 결산보고(japan)수정_112.경영보고(주)이순 2" xfId="10276" xr:uid="{00000000-0005-0000-0000-0000022A0000}"/>
    <cellStyle name="A_99상반기 원가계산_01상반기 결산보고(japan)수정_경영보고(주)이순" xfId="10277" xr:uid="{00000000-0005-0000-0000-0000032A0000}"/>
    <cellStyle name="A_99상반기 원가계산_01상반기 결산보고(japan)수정_경영보고(주)이순 2" xfId="10278" xr:uid="{00000000-0005-0000-0000-0000042A0000}"/>
    <cellStyle name="A_99상반기 원가계산_01상반기 결산보고(japan_110-1.04.3월_경영보고" xfId="10279" xr:uid="{00000000-0005-0000-0000-0000052A0000}"/>
    <cellStyle name="A_99상반기 원가계산_01상반기 결산보고(japan_110-1.04.3월_경영보고 2" xfId="10280" xr:uid="{00000000-0005-0000-0000-0000062A0000}"/>
    <cellStyle name="A_99상반기 원가계산_01상반기 결산보고(japan_111.04.6월 경영보고" xfId="10281" xr:uid="{00000000-0005-0000-0000-0000072A0000}"/>
    <cellStyle name="A_99상반기 원가계산_01상반기 결산보고(japan_111.04.6월 경영보고 2" xfId="10282" xr:uid="{00000000-0005-0000-0000-0000082A0000}"/>
    <cellStyle name="A_99상반기 원가계산_01상반기 결산보고(japan_111.04.6월 경영보고(구성)" xfId="10283" xr:uid="{00000000-0005-0000-0000-0000092A0000}"/>
    <cellStyle name="A_99상반기 원가계산_01상반기 결산보고(japan_111.04.6월 경영보고(구성) 2" xfId="10284" xr:uid="{00000000-0005-0000-0000-00000A2A0000}"/>
    <cellStyle name="A_99상반기 원가계산_01상반기 결산보고(japan_112.04.7월 경영보고" xfId="10285" xr:uid="{00000000-0005-0000-0000-00000B2A0000}"/>
    <cellStyle name="A_99상반기 원가계산_01상반기 결산보고(japan_112.04.7월 경영보고 2" xfId="10286" xr:uid="{00000000-0005-0000-0000-00000C2A0000}"/>
    <cellStyle name="A_99상반기 원가계산_01상반기 결산보고(japan_112.경영보고(주)이순" xfId="10287" xr:uid="{00000000-0005-0000-0000-00000D2A0000}"/>
    <cellStyle name="A_99상반기 원가계산_01상반기 결산보고(japan_112.경영보고(주)이순 2" xfId="10288" xr:uid="{00000000-0005-0000-0000-00000E2A0000}"/>
    <cellStyle name="A_99상반기 원가계산_01상반기 결산보고(japan_경영보고(주)이순" xfId="10289" xr:uid="{00000000-0005-0000-0000-00000F2A0000}"/>
    <cellStyle name="A_99상반기 원가계산_01상반기 결산보고(japan_경영보고(주)이순 2" xfId="10290" xr:uid="{00000000-0005-0000-0000-0000102A0000}"/>
    <cellStyle name="A_99상반기 원가계산_01상반기결산보고(J)" xfId="10291" xr:uid="{00000000-0005-0000-0000-0000112A0000}"/>
    <cellStyle name="A_99상반기 원가계산_01상반기결산보고(J) 2" xfId="10292" xr:uid="{00000000-0005-0000-0000-0000122A0000}"/>
    <cellStyle name="A_99상반기 원가계산_01상반기결산보고(J)_110-1.04.3월_경영보고" xfId="10293" xr:uid="{00000000-0005-0000-0000-0000132A0000}"/>
    <cellStyle name="A_99상반기 원가계산_01상반기결산보고(J)_110-1.04.3월_경영보고 2" xfId="10294" xr:uid="{00000000-0005-0000-0000-0000142A0000}"/>
    <cellStyle name="A_99상반기 원가계산_01상반기결산보고(J)_111.04.6월 경영보고" xfId="10295" xr:uid="{00000000-0005-0000-0000-0000152A0000}"/>
    <cellStyle name="A_99상반기 원가계산_01상반기결산보고(J)_111.04.6월 경영보고 2" xfId="10296" xr:uid="{00000000-0005-0000-0000-0000162A0000}"/>
    <cellStyle name="A_99상반기 원가계산_01상반기결산보고(J)_111.04.6월 경영보고(구성)" xfId="10297" xr:uid="{00000000-0005-0000-0000-0000172A0000}"/>
    <cellStyle name="A_99상반기 원가계산_01상반기결산보고(J)_111.04.6월 경영보고(구성) 2" xfId="10298" xr:uid="{00000000-0005-0000-0000-0000182A0000}"/>
    <cellStyle name="A_99상반기 원가계산_01상반기결산보고(J)_112.04.7월 경영보고" xfId="10299" xr:uid="{00000000-0005-0000-0000-0000192A0000}"/>
    <cellStyle name="A_99상반기 원가계산_01상반기결산보고(J)_112.04.7월 경영보고 2" xfId="10300" xr:uid="{00000000-0005-0000-0000-00001A2A0000}"/>
    <cellStyle name="A_99상반기 원가계산_01상반기결산보고(J)_112.경영보고(주)이순" xfId="10301" xr:uid="{00000000-0005-0000-0000-00001B2A0000}"/>
    <cellStyle name="A_99상반기 원가계산_01상반기결산보고(J)_112.경영보고(주)이순 2" xfId="10302" xr:uid="{00000000-0005-0000-0000-00001C2A0000}"/>
    <cellStyle name="A_99상반기 원가계산_01상반기결산보고(J)_경영보고(주)이순" xfId="10303" xr:uid="{00000000-0005-0000-0000-00001D2A0000}"/>
    <cellStyle name="A_99상반기 원가계산_01상반기결산보고(J)_경영보고(주)이순 2" xfId="10304" xr:uid="{00000000-0005-0000-0000-00001E2A0000}"/>
    <cellStyle name="A_99상반기 원가계산_02반기조정" xfId="10305" xr:uid="{00000000-0005-0000-0000-00001F2A0000}"/>
    <cellStyle name="A_99상반기 원가계산_02반기조정 2" xfId="10306" xr:uid="{00000000-0005-0000-0000-0000202A0000}"/>
    <cellStyle name="A_99상반기 원가계산_02반기조정_110-1.04.3월_경영보고" xfId="10307" xr:uid="{00000000-0005-0000-0000-0000212A0000}"/>
    <cellStyle name="A_99상반기 원가계산_02반기조정_110-1.04.3월_경영보고 2" xfId="10308" xr:uid="{00000000-0005-0000-0000-0000222A0000}"/>
    <cellStyle name="A_99상반기 원가계산_02반기조정_111.04.6월 경영보고" xfId="10309" xr:uid="{00000000-0005-0000-0000-0000232A0000}"/>
    <cellStyle name="A_99상반기 원가계산_02반기조정_111.04.6월 경영보고 2" xfId="10310" xr:uid="{00000000-0005-0000-0000-0000242A0000}"/>
    <cellStyle name="A_99상반기 원가계산_02반기조정_111.04.6월 경영보고(구성)" xfId="10311" xr:uid="{00000000-0005-0000-0000-0000252A0000}"/>
    <cellStyle name="A_99상반기 원가계산_02반기조정_111.04.6월 경영보고(구성) 2" xfId="10312" xr:uid="{00000000-0005-0000-0000-0000262A0000}"/>
    <cellStyle name="A_99상반기 원가계산_02반기조정_112.04.7월 경영보고" xfId="10313" xr:uid="{00000000-0005-0000-0000-0000272A0000}"/>
    <cellStyle name="A_99상반기 원가계산_02반기조정_112.04.7월 경영보고 2" xfId="10314" xr:uid="{00000000-0005-0000-0000-0000282A0000}"/>
    <cellStyle name="A_99상반기 원가계산_02반기조정_112.경영보고(주)이순" xfId="10315" xr:uid="{00000000-0005-0000-0000-0000292A0000}"/>
    <cellStyle name="A_99상반기 원가계산_02반기조정_112.경영보고(주)이순 2" xfId="10316" xr:uid="{00000000-0005-0000-0000-00002A2A0000}"/>
    <cellStyle name="A_99상반기 원가계산_02반기조정_경영보고(주)이순" xfId="10317" xr:uid="{00000000-0005-0000-0000-00002B2A0000}"/>
    <cellStyle name="A_99상반기 원가계산_02반기조정_경영보고(주)이순 2" xfId="10318" xr:uid="{00000000-0005-0000-0000-00002C2A0000}"/>
    <cellStyle name="A_99상반기 원가계산_110.04.3월 경영보고" xfId="10319" xr:uid="{00000000-0005-0000-0000-00002D2A0000}"/>
    <cellStyle name="A_99상반기 원가계산_110.04.3월 경영보고 2" xfId="10320" xr:uid="{00000000-0005-0000-0000-00002E2A0000}"/>
    <cellStyle name="A_99상반기 원가계산_110.04.3월 경영보고_110-1.04.3월_경영보고" xfId="10321" xr:uid="{00000000-0005-0000-0000-00002F2A0000}"/>
    <cellStyle name="A_99상반기 원가계산_110.04.3월 경영보고_110-1.04.3월_경영보고 2" xfId="10322" xr:uid="{00000000-0005-0000-0000-0000302A0000}"/>
    <cellStyle name="A_99상반기 원가계산_110.04.3월 경영보고_111.04.6월 경영보고" xfId="10323" xr:uid="{00000000-0005-0000-0000-0000312A0000}"/>
    <cellStyle name="A_99상반기 원가계산_110.04.3월 경영보고_111.04.6월 경영보고 2" xfId="10324" xr:uid="{00000000-0005-0000-0000-0000322A0000}"/>
    <cellStyle name="A_99상반기 원가계산_110.04.3월 경영보고_111.04.6월 경영보고(구성)" xfId="10325" xr:uid="{00000000-0005-0000-0000-0000332A0000}"/>
    <cellStyle name="A_99상반기 원가계산_110.04.3월 경영보고_111.04.6월 경영보고(구성) 2" xfId="10326" xr:uid="{00000000-0005-0000-0000-0000342A0000}"/>
    <cellStyle name="A_99상반기 원가계산_110.04.3월 경영보고_112.04.7월 경영보고" xfId="10327" xr:uid="{00000000-0005-0000-0000-0000352A0000}"/>
    <cellStyle name="A_99상반기 원가계산_110.04.3월 경영보고_112.04.7월 경영보고 2" xfId="10328" xr:uid="{00000000-0005-0000-0000-0000362A0000}"/>
    <cellStyle name="A_99상반기 원가계산_110.04.3월 경영보고_112.경영보고(주)이순" xfId="10329" xr:uid="{00000000-0005-0000-0000-0000372A0000}"/>
    <cellStyle name="A_99상반기 원가계산_110.04.3월 경영보고_112.경영보고(주)이순 2" xfId="10330" xr:uid="{00000000-0005-0000-0000-0000382A0000}"/>
    <cellStyle name="A_99상반기 원가계산_110.04.3월 경영보고_경영보고(주)이순" xfId="10331" xr:uid="{00000000-0005-0000-0000-0000392A0000}"/>
    <cellStyle name="A_99상반기 원가계산_110.04.3월 경영보고_경영보고(주)이순 2" xfId="10332" xr:uid="{00000000-0005-0000-0000-00003A2A0000}"/>
    <cellStyle name="A_99상반기 원가계산_110-1.04.3월_경영보고" xfId="10333" xr:uid="{00000000-0005-0000-0000-00003B2A0000}"/>
    <cellStyle name="A_99상반기 원가계산_110-1.04.3월_경영보고 2" xfId="10334" xr:uid="{00000000-0005-0000-0000-00003C2A0000}"/>
    <cellStyle name="A_99상반기 원가계산_200.04년월별재무제표" xfId="10335" xr:uid="{00000000-0005-0000-0000-00003D2A0000}"/>
    <cellStyle name="A_99상반기 원가계산_200.04년월별재무제표 2" xfId="10336" xr:uid="{00000000-0005-0000-0000-00003E2A0000}"/>
    <cellStyle name="A_99상반기 원가계산_200.04년월별재무제표_110-1.04.3월_경영보고" xfId="10337" xr:uid="{00000000-0005-0000-0000-00003F2A0000}"/>
    <cellStyle name="A_99상반기 원가계산_200.04년월별재무제표_110-1.04.3월_경영보고 2" xfId="10338" xr:uid="{00000000-0005-0000-0000-0000402A0000}"/>
    <cellStyle name="A_99상반기 원가계산_200.04년월별재무제표_111.04.6월 경영보고" xfId="10339" xr:uid="{00000000-0005-0000-0000-0000412A0000}"/>
    <cellStyle name="A_99상반기 원가계산_200.04년월별재무제표_111.04.6월 경영보고 2" xfId="10340" xr:uid="{00000000-0005-0000-0000-0000422A0000}"/>
    <cellStyle name="A_99상반기 원가계산_200.04년월별재무제표_111.04.6월 경영보고(구성)" xfId="10341" xr:uid="{00000000-0005-0000-0000-0000432A0000}"/>
    <cellStyle name="A_99상반기 원가계산_200.04년월별재무제표_111.04.6월 경영보고(구성) 2" xfId="10342" xr:uid="{00000000-0005-0000-0000-0000442A0000}"/>
    <cellStyle name="A_99상반기 원가계산_200.04년월별재무제표_112.04.7월 경영보고" xfId="10343" xr:uid="{00000000-0005-0000-0000-0000452A0000}"/>
    <cellStyle name="A_99상반기 원가계산_200.04년월별재무제표_112.04.7월 경영보고 2" xfId="10344" xr:uid="{00000000-0005-0000-0000-0000462A0000}"/>
    <cellStyle name="A_99상반기 원가계산_200.04년월별재무제표_112.경영보고(주)이순" xfId="10345" xr:uid="{00000000-0005-0000-0000-0000472A0000}"/>
    <cellStyle name="A_99상반기 원가계산_200.04년월별재무제표_112.경영보고(주)이순 2" xfId="10346" xr:uid="{00000000-0005-0000-0000-0000482A0000}"/>
    <cellStyle name="A_99상반기 원가계산_200.04년월별재무제표_경영보고(주)이순" xfId="10347" xr:uid="{00000000-0005-0000-0000-0000492A0000}"/>
    <cellStyle name="A_99상반기 원가계산_200.04년월별재무제표_경영보고(주)이순 2" xfId="10348" xr:uid="{00000000-0005-0000-0000-00004A2A0000}"/>
    <cellStyle name="A_99상반기 원가계산_200.04월별재무제표" xfId="10349" xr:uid="{00000000-0005-0000-0000-00004B2A0000}"/>
    <cellStyle name="A_99상반기 원가계산_200.04월별재무제표 2" xfId="10350" xr:uid="{00000000-0005-0000-0000-00004C2A0000}"/>
    <cellStyle name="A_99상반기 원가계산_200.04월별재무제표_110-1.04.3월_경영보고" xfId="10351" xr:uid="{00000000-0005-0000-0000-00004D2A0000}"/>
    <cellStyle name="A_99상반기 원가계산_200.04월별재무제표_110-1.04.3월_경영보고 2" xfId="10352" xr:uid="{00000000-0005-0000-0000-00004E2A0000}"/>
    <cellStyle name="A_99상반기 원가계산_200.04월별재무제표_111.04.6월 경영보고" xfId="10353" xr:uid="{00000000-0005-0000-0000-00004F2A0000}"/>
    <cellStyle name="A_99상반기 원가계산_200.04월별재무제표_111.04.6월 경영보고 2" xfId="10354" xr:uid="{00000000-0005-0000-0000-0000502A0000}"/>
    <cellStyle name="A_99상반기 원가계산_200.04월별재무제표_111.04.6월 경영보고(구성)" xfId="10355" xr:uid="{00000000-0005-0000-0000-0000512A0000}"/>
    <cellStyle name="A_99상반기 원가계산_200.04월별재무제표_111.04.6월 경영보고(구성) 2" xfId="10356" xr:uid="{00000000-0005-0000-0000-0000522A0000}"/>
    <cellStyle name="A_99상반기 원가계산_200.04월별재무제표_112.04.7월 경영보고" xfId="10357" xr:uid="{00000000-0005-0000-0000-0000532A0000}"/>
    <cellStyle name="A_99상반기 원가계산_200.04월별재무제표_112.04.7월 경영보고 2" xfId="10358" xr:uid="{00000000-0005-0000-0000-0000542A0000}"/>
    <cellStyle name="A_99상반기 원가계산_200.04월별재무제표_112.경영보고(주)이순" xfId="10359" xr:uid="{00000000-0005-0000-0000-0000552A0000}"/>
    <cellStyle name="A_99상반기 원가계산_200.04월별재무제표_112.경영보고(주)이순 2" xfId="10360" xr:uid="{00000000-0005-0000-0000-0000562A0000}"/>
    <cellStyle name="A_99상반기 원가계산_200.04월별재무제표_경영보고(주)이순" xfId="10361" xr:uid="{00000000-0005-0000-0000-0000572A0000}"/>
    <cellStyle name="A_99상반기 원가계산_200.04월별재무제표_경영보고(주)이순 2" xfId="10362" xr:uid="{00000000-0005-0000-0000-0000582A0000}"/>
    <cellStyle name="A_99상반기 원가계산_2001 제품1" xfId="10363" xr:uid="{00000000-0005-0000-0000-0000592A0000}"/>
    <cellStyle name="A_99상반기 원가계산_2001 제품1 2" xfId="10364" xr:uid="{00000000-0005-0000-0000-00005A2A0000}"/>
    <cellStyle name="A_99상반기 원가계산_2001 제품1_02반기조정" xfId="10365" xr:uid="{00000000-0005-0000-0000-00005B2A0000}"/>
    <cellStyle name="A_99상반기 원가계산_2001 제품1_02반기조정 2" xfId="10366" xr:uid="{00000000-0005-0000-0000-00005C2A0000}"/>
    <cellStyle name="A_99상반기 원가계산_2001 제품1_02반기조정_110-1.04.3월_경영보고" xfId="10367" xr:uid="{00000000-0005-0000-0000-00005D2A0000}"/>
    <cellStyle name="A_99상반기 원가계산_2001 제품1_02반기조정_110-1.04.3월_경영보고 2" xfId="10368" xr:uid="{00000000-0005-0000-0000-00005E2A0000}"/>
    <cellStyle name="A_99상반기 원가계산_2001 제품1_02반기조정_111.04.6월 경영보고" xfId="10369" xr:uid="{00000000-0005-0000-0000-00005F2A0000}"/>
    <cellStyle name="A_99상반기 원가계산_2001 제품1_02반기조정_111.04.6월 경영보고 2" xfId="10370" xr:uid="{00000000-0005-0000-0000-0000602A0000}"/>
    <cellStyle name="A_99상반기 원가계산_2001 제품1_02반기조정_111.04.6월 경영보고(구성)" xfId="10371" xr:uid="{00000000-0005-0000-0000-0000612A0000}"/>
    <cellStyle name="A_99상반기 원가계산_2001 제품1_02반기조정_111.04.6월 경영보고(구성) 2" xfId="10372" xr:uid="{00000000-0005-0000-0000-0000622A0000}"/>
    <cellStyle name="A_99상반기 원가계산_2001 제품1_02반기조정_112.04.7월 경영보고" xfId="10373" xr:uid="{00000000-0005-0000-0000-0000632A0000}"/>
    <cellStyle name="A_99상반기 원가계산_2001 제품1_02반기조정_112.04.7월 경영보고 2" xfId="10374" xr:uid="{00000000-0005-0000-0000-0000642A0000}"/>
    <cellStyle name="A_99상반기 원가계산_2001 제품1_02반기조정_112.경영보고(주)이순" xfId="10375" xr:uid="{00000000-0005-0000-0000-0000652A0000}"/>
    <cellStyle name="A_99상반기 원가계산_2001 제품1_02반기조정_112.경영보고(주)이순 2" xfId="10376" xr:uid="{00000000-0005-0000-0000-0000662A0000}"/>
    <cellStyle name="A_99상반기 원가계산_2001 제품1_02반기조정_경영보고(주)이순" xfId="10377" xr:uid="{00000000-0005-0000-0000-0000672A0000}"/>
    <cellStyle name="A_99상반기 원가계산_2001 제품1_02반기조정_경영보고(주)이순 2" xfId="10378" xr:uid="{00000000-0005-0000-0000-0000682A0000}"/>
    <cellStyle name="A_99상반기 원가계산_2001 제품1_110.04.3월 경영보고" xfId="10379" xr:uid="{00000000-0005-0000-0000-0000692A0000}"/>
    <cellStyle name="A_99상반기 원가계산_2001 제품1_110.04.3월 경영보고 2" xfId="10380" xr:uid="{00000000-0005-0000-0000-00006A2A0000}"/>
    <cellStyle name="A_99상반기 원가계산_2001 제품1_110.04.3월 경영보고_110-1.04.3월_경영보고" xfId="10381" xr:uid="{00000000-0005-0000-0000-00006B2A0000}"/>
    <cellStyle name="A_99상반기 원가계산_2001 제품1_110.04.3월 경영보고_110-1.04.3월_경영보고 2" xfId="10382" xr:uid="{00000000-0005-0000-0000-00006C2A0000}"/>
    <cellStyle name="A_99상반기 원가계산_2001 제품1_110.04.3월 경영보고_111.04.6월 경영보고" xfId="10383" xr:uid="{00000000-0005-0000-0000-00006D2A0000}"/>
    <cellStyle name="A_99상반기 원가계산_2001 제품1_110.04.3월 경영보고_111.04.6월 경영보고 2" xfId="10384" xr:uid="{00000000-0005-0000-0000-00006E2A0000}"/>
    <cellStyle name="A_99상반기 원가계산_2001 제품1_110.04.3월 경영보고_111.04.6월 경영보고(구성)" xfId="10385" xr:uid="{00000000-0005-0000-0000-00006F2A0000}"/>
    <cellStyle name="A_99상반기 원가계산_2001 제품1_110.04.3월 경영보고_111.04.6월 경영보고(구성) 2" xfId="10386" xr:uid="{00000000-0005-0000-0000-0000702A0000}"/>
    <cellStyle name="A_99상반기 원가계산_2001 제품1_110.04.3월 경영보고_112.04.7월 경영보고" xfId="10387" xr:uid="{00000000-0005-0000-0000-0000712A0000}"/>
    <cellStyle name="A_99상반기 원가계산_2001 제품1_110.04.3월 경영보고_112.04.7월 경영보고 2" xfId="10388" xr:uid="{00000000-0005-0000-0000-0000722A0000}"/>
    <cellStyle name="A_99상반기 원가계산_2001 제품1_110.04.3월 경영보고_112.경영보고(주)이순" xfId="10389" xr:uid="{00000000-0005-0000-0000-0000732A0000}"/>
    <cellStyle name="A_99상반기 원가계산_2001 제품1_110.04.3월 경영보고_112.경영보고(주)이순 2" xfId="10390" xr:uid="{00000000-0005-0000-0000-0000742A0000}"/>
    <cellStyle name="A_99상반기 원가계산_2001 제품1_110.04.3월 경영보고_경영보고(주)이순" xfId="10391" xr:uid="{00000000-0005-0000-0000-0000752A0000}"/>
    <cellStyle name="A_99상반기 원가계산_2001 제품1_110.04.3월 경영보고_경영보고(주)이순 2" xfId="10392" xr:uid="{00000000-0005-0000-0000-0000762A0000}"/>
    <cellStyle name="A_99상반기 원가계산_2001 제품1_110-1.04.3월_경영보고" xfId="10393" xr:uid="{00000000-0005-0000-0000-0000772A0000}"/>
    <cellStyle name="A_99상반기 원가계산_2001 제품1_110-1.04.3월_경영보고 2" xfId="10394" xr:uid="{00000000-0005-0000-0000-0000782A0000}"/>
    <cellStyle name="A_99상반기 원가계산_2001 제품1_200.04년월별재무제표" xfId="10395" xr:uid="{00000000-0005-0000-0000-0000792A0000}"/>
    <cellStyle name="A_99상반기 원가계산_2001 제품1_200.04년월별재무제표 2" xfId="10396" xr:uid="{00000000-0005-0000-0000-00007A2A0000}"/>
    <cellStyle name="A_99상반기 원가계산_2001 제품1_200.04년월별재무제표_110-1.04.3월_경영보고" xfId="10397" xr:uid="{00000000-0005-0000-0000-00007B2A0000}"/>
    <cellStyle name="A_99상반기 원가계산_2001 제품1_200.04년월별재무제표_110-1.04.3월_경영보고 2" xfId="10398" xr:uid="{00000000-0005-0000-0000-00007C2A0000}"/>
    <cellStyle name="A_99상반기 원가계산_2001 제품1_200.04년월별재무제표_111.04.6월 경영보고" xfId="10399" xr:uid="{00000000-0005-0000-0000-00007D2A0000}"/>
    <cellStyle name="A_99상반기 원가계산_2001 제품1_200.04년월별재무제표_111.04.6월 경영보고 2" xfId="10400" xr:uid="{00000000-0005-0000-0000-00007E2A0000}"/>
    <cellStyle name="A_99상반기 원가계산_2001 제품1_200.04년월별재무제표_111.04.6월 경영보고(구성)" xfId="10401" xr:uid="{00000000-0005-0000-0000-00007F2A0000}"/>
    <cellStyle name="A_99상반기 원가계산_2001 제품1_200.04년월별재무제표_111.04.6월 경영보고(구성) 2" xfId="10402" xr:uid="{00000000-0005-0000-0000-0000802A0000}"/>
    <cellStyle name="A_99상반기 원가계산_2001 제품1_200.04년월별재무제표_112.04.7월 경영보고" xfId="10403" xr:uid="{00000000-0005-0000-0000-0000812A0000}"/>
    <cellStyle name="A_99상반기 원가계산_2001 제품1_200.04년월별재무제표_112.04.7월 경영보고 2" xfId="10404" xr:uid="{00000000-0005-0000-0000-0000822A0000}"/>
    <cellStyle name="A_99상반기 원가계산_2001 제품1_200.04년월별재무제표_112.경영보고(주)이순" xfId="10405" xr:uid="{00000000-0005-0000-0000-0000832A0000}"/>
    <cellStyle name="A_99상반기 원가계산_2001 제품1_200.04년월별재무제표_112.경영보고(주)이순 2" xfId="10406" xr:uid="{00000000-0005-0000-0000-0000842A0000}"/>
    <cellStyle name="A_99상반기 원가계산_2001 제품1_200.04년월별재무제표_경영보고(주)이순" xfId="10407" xr:uid="{00000000-0005-0000-0000-0000852A0000}"/>
    <cellStyle name="A_99상반기 원가계산_2001 제품1_200.04년월별재무제표_경영보고(주)이순 2" xfId="10408" xr:uid="{00000000-0005-0000-0000-0000862A0000}"/>
    <cellStyle name="A_99상반기 원가계산_2001 제품1_200.04월별재무제표" xfId="10409" xr:uid="{00000000-0005-0000-0000-0000872A0000}"/>
    <cellStyle name="A_99상반기 원가계산_2001 제품1_200.04월별재무제표 2" xfId="10410" xr:uid="{00000000-0005-0000-0000-0000882A0000}"/>
    <cellStyle name="A_99상반기 원가계산_2001 제품1_200.04월별재무제표_110-1.04.3월_경영보고" xfId="10411" xr:uid="{00000000-0005-0000-0000-0000892A0000}"/>
    <cellStyle name="A_99상반기 원가계산_2001 제품1_200.04월별재무제표_110-1.04.3월_경영보고 2" xfId="10412" xr:uid="{00000000-0005-0000-0000-00008A2A0000}"/>
    <cellStyle name="A_99상반기 원가계산_2001 제품1_200.04월별재무제표_111.04.6월 경영보고" xfId="10413" xr:uid="{00000000-0005-0000-0000-00008B2A0000}"/>
    <cellStyle name="A_99상반기 원가계산_2001 제품1_200.04월별재무제표_111.04.6월 경영보고 2" xfId="10414" xr:uid="{00000000-0005-0000-0000-00008C2A0000}"/>
    <cellStyle name="A_99상반기 원가계산_2001 제품1_200.04월별재무제표_111.04.6월 경영보고(구성)" xfId="10415" xr:uid="{00000000-0005-0000-0000-00008D2A0000}"/>
    <cellStyle name="A_99상반기 원가계산_2001 제품1_200.04월별재무제표_111.04.6월 경영보고(구성) 2" xfId="10416" xr:uid="{00000000-0005-0000-0000-00008E2A0000}"/>
    <cellStyle name="A_99상반기 원가계산_2001 제품1_200.04월별재무제표_112.04.7월 경영보고" xfId="10417" xr:uid="{00000000-0005-0000-0000-00008F2A0000}"/>
    <cellStyle name="A_99상반기 원가계산_2001 제품1_200.04월별재무제표_112.04.7월 경영보고 2" xfId="10418" xr:uid="{00000000-0005-0000-0000-0000902A0000}"/>
    <cellStyle name="A_99상반기 원가계산_2001 제품1_200.04월별재무제표_112.경영보고(주)이순" xfId="10419" xr:uid="{00000000-0005-0000-0000-0000912A0000}"/>
    <cellStyle name="A_99상반기 원가계산_2001 제품1_200.04월별재무제표_112.경영보고(주)이순 2" xfId="10420" xr:uid="{00000000-0005-0000-0000-0000922A0000}"/>
    <cellStyle name="A_99상반기 원가계산_2001 제품1_200.04월별재무제표_경영보고(주)이순" xfId="10421" xr:uid="{00000000-0005-0000-0000-0000932A0000}"/>
    <cellStyle name="A_99상반기 원가계산_2001 제품1_200.04월별재무제표_경영보고(주)이순 2" xfId="10422" xr:uid="{00000000-0005-0000-0000-0000942A0000}"/>
    <cellStyle name="A_99상반기 원가계산_2001 제품1_경영보고(주)이순" xfId="10423" xr:uid="{00000000-0005-0000-0000-0000952A0000}"/>
    <cellStyle name="A_99상반기 원가계산_2001 제품1_경영보고(주)이순 2" xfId="10424" xr:uid="{00000000-0005-0000-0000-0000962A0000}"/>
    <cellStyle name="A_99상반기 원가계산_2001 제품1_비교재무제표" xfId="10425" xr:uid="{00000000-0005-0000-0000-0000972A0000}"/>
    <cellStyle name="A_99상반기 원가계산_2001 제품1_비교재무제표 2" xfId="10426" xr:uid="{00000000-0005-0000-0000-0000982A0000}"/>
    <cellStyle name="A_99상반기 원가계산_2001 제품1_비교재무제표_110-1.04.3월_경영보고" xfId="10427" xr:uid="{00000000-0005-0000-0000-0000992A0000}"/>
    <cellStyle name="A_99상반기 원가계산_2001 제품1_비교재무제표_110-1.04.3월_경영보고 2" xfId="10428" xr:uid="{00000000-0005-0000-0000-00009A2A0000}"/>
    <cellStyle name="A_99상반기 원가계산_2001 제품1_비교재무제표_111.04.6월 경영보고" xfId="10429" xr:uid="{00000000-0005-0000-0000-00009B2A0000}"/>
    <cellStyle name="A_99상반기 원가계산_2001 제품1_비교재무제표_111.04.6월 경영보고 2" xfId="10430" xr:uid="{00000000-0005-0000-0000-00009C2A0000}"/>
    <cellStyle name="A_99상반기 원가계산_2001 제품1_비교재무제표_111.04.6월 경영보고(구성)" xfId="10431" xr:uid="{00000000-0005-0000-0000-00009D2A0000}"/>
    <cellStyle name="A_99상반기 원가계산_2001 제품1_비교재무제표_111.04.6월 경영보고(구성) 2" xfId="10432" xr:uid="{00000000-0005-0000-0000-00009E2A0000}"/>
    <cellStyle name="A_99상반기 원가계산_2001 제품1_비교재무제표_112.04.7월 경영보고" xfId="10433" xr:uid="{00000000-0005-0000-0000-00009F2A0000}"/>
    <cellStyle name="A_99상반기 원가계산_2001 제품1_비교재무제표_112.04.7월 경영보고 2" xfId="10434" xr:uid="{00000000-0005-0000-0000-0000A02A0000}"/>
    <cellStyle name="A_99상반기 원가계산_2001 제품1_비교재무제표_112.경영보고(주)이순" xfId="10435" xr:uid="{00000000-0005-0000-0000-0000A12A0000}"/>
    <cellStyle name="A_99상반기 원가계산_2001 제품1_비교재무제표_112.경영보고(주)이순 2" xfId="10436" xr:uid="{00000000-0005-0000-0000-0000A22A0000}"/>
    <cellStyle name="A_99상반기 원가계산_2001 제품1_비교재무제표_경영보고(주)이순" xfId="10437" xr:uid="{00000000-0005-0000-0000-0000A32A0000}"/>
    <cellStyle name="A_99상반기 원가계산_2001 제품1_비교재무제표_경영보고(주)이순 2" xfId="10438" xr:uid="{00000000-0005-0000-0000-0000A42A0000}"/>
    <cellStyle name="A_99상반기 원가계산_erp(일문)" xfId="10439" xr:uid="{00000000-0005-0000-0000-0000A52A0000}"/>
    <cellStyle name="A_99상반기 원가계산_erp(일문) 2" xfId="10440" xr:uid="{00000000-0005-0000-0000-0000A62A0000}"/>
    <cellStyle name="A_99상반기 원가계산_erp(일문)_110-1.04.3월_경영보고" xfId="10441" xr:uid="{00000000-0005-0000-0000-0000A72A0000}"/>
    <cellStyle name="A_99상반기 원가계산_erp(일문)_110-1.04.3월_경영보고 2" xfId="10442" xr:uid="{00000000-0005-0000-0000-0000A82A0000}"/>
    <cellStyle name="A_99상반기 원가계산_erp(일문)_111.04.6월 경영보고" xfId="10443" xr:uid="{00000000-0005-0000-0000-0000A92A0000}"/>
    <cellStyle name="A_99상반기 원가계산_erp(일문)_111.04.6월 경영보고 2" xfId="10444" xr:uid="{00000000-0005-0000-0000-0000AA2A0000}"/>
    <cellStyle name="A_99상반기 원가계산_erp(일문)_111.04.6월 경영보고(구성)" xfId="10445" xr:uid="{00000000-0005-0000-0000-0000AB2A0000}"/>
    <cellStyle name="A_99상반기 원가계산_erp(일문)_111.04.6월 경영보고(구성) 2" xfId="10446" xr:uid="{00000000-0005-0000-0000-0000AC2A0000}"/>
    <cellStyle name="A_99상반기 원가계산_erp(일문)_112.04.7월 경영보고" xfId="10447" xr:uid="{00000000-0005-0000-0000-0000AD2A0000}"/>
    <cellStyle name="A_99상반기 원가계산_erp(일문)_112.04.7월 경영보고 2" xfId="10448" xr:uid="{00000000-0005-0000-0000-0000AE2A0000}"/>
    <cellStyle name="A_99상반기 원가계산_erp(일문)_112.경영보고(주)이순" xfId="10449" xr:uid="{00000000-0005-0000-0000-0000AF2A0000}"/>
    <cellStyle name="A_99상반기 원가계산_erp(일문)_112.경영보고(주)이순 2" xfId="10450" xr:uid="{00000000-0005-0000-0000-0000B02A0000}"/>
    <cellStyle name="A_99상반기 원가계산_erp(일문)_경영보고(주)이순" xfId="10451" xr:uid="{00000000-0005-0000-0000-0000B12A0000}"/>
    <cellStyle name="A_99상반기 원가계산_erp(일문)_경영보고(주)이순 2" xfId="10452" xr:uid="{00000000-0005-0000-0000-0000B22A0000}"/>
    <cellStyle name="A_99상반기 원가계산_경영보고(주)이순" xfId="10453" xr:uid="{00000000-0005-0000-0000-0000B32A0000}"/>
    <cellStyle name="A_99상반기 원가계산_경영보고(주)이순 2" xfId="10454" xr:uid="{00000000-0005-0000-0000-0000B42A0000}"/>
    <cellStyle name="A_99상반기 원가계산_비교재무제표" xfId="10455" xr:uid="{00000000-0005-0000-0000-0000B52A0000}"/>
    <cellStyle name="A_99상반기 원가계산_비교재무제표 2" xfId="10456" xr:uid="{00000000-0005-0000-0000-0000B62A0000}"/>
    <cellStyle name="A_99상반기 원가계산_비교재무제표_110-1.04.3월_경영보고" xfId="10457" xr:uid="{00000000-0005-0000-0000-0000B72A0000}"/>
    <cellStyle name="A_99상반기 원가계산_비교재무제표_110-1.04.3월_경영보고 2" xfId="10458" xr:uid="{00000000-0005-0000-0000-0000B82A0000}"/>
    <cellStyle name="A_99상반기 원가계산_비교재무제표_111.04.6월 경영보고" xfId="10459" xr:uid="{00000000-0005-0000-0000-0000B92A0000}"/>
    <cellStyle name="A_99상반기 원가계산_비교재무제표_111.04.6월 경영보고 2" xfId="10460" xr:uid="{00000000-0005-0000-0000-0000BA2A0000}"/>
    <cellStyle name="A_99상반기 원가계산_비교재무제표_111.04.6월 경영보고(구성)" xfId="10461" xr:uid="{00000000-0005-0000-0000-0000BB2A0000}"/>
    <cellStyle name="A_99상반기 원가계산_비교재무제표_111.04.6월 경영보고(구성) 2" xfId="10462" xr:uid="{00000000-0005-0000-0000-0000BC2A0000}"/>
    <cellStyle name="A_99상반기 원가계산_비교재무제표_112.04.7월 경영보고" xfId="10463" xr:uid="{00000000-0005-0000-0000-0000BD2A0000}"/>
    <cellStyle name="A_99상반기 원가계산_비교재무제표_112.04.7월 경영보고 2" xfId="10464" xr:uid="{00000000-0005-0000-0000-0000BE2A0000}"/>
    <cellStyle name="A_99상반기 원가계산_비교재무제표_112.경영보고(주)이순" xfId="10465" xr:uid="{00000000-0005-0000-0000-0000BF2A0000}"/>
    <cellStyle name="A_99상반기 원가계산_비교재무제표_112.경영보고(주)이순 2" xfId="10466" xr:uid="{00000000-0005-0000-0000-0000C02A0000}"/>
    <cellStyle name="A_99상반기 원가계산_비교재무제표_경영보고(주)이순" xfId="10467" xr:uid="{00000000-0005-0000-0000-0000C12A0000}"/>
    <cellStyle name="A_99상반기 원가계산_비교재무제표_경영보고(주)이순 2" xfId="10468" xr:uid="{00000000-0005-0000-0000-0000C22A0000}"/>
    <cellStyle name="A_99상반기 원가계산_상반기제품" xfId="10469" xr:uid="{00000000-0005-0000-0000-0000C32A0000}"/>
    <cellStyle name="A_99상반기 원가계산_상반기제품 2" xfId="10470" xr:uid="{00000000-0005-0000-0000-0000C42A0000}"/>
    <cellStyle name="A_99상반기 원가계산_상반기제품_01상반기 결산보고(j)" xfId="10471" xr:uid="{00000000-0005-0000-0000-0000C52A0000}"/>
    <cellStyle name="A_99상반기 원가계산_상반기제품_01상반기 결산보고(j) 2" xfId="10472" xr:uid="{00000000-0005-0000-0000-0000C62A0000}"/>
    <cellStyle name="A_99상반기 원가계산_상반기제품_01상반기 결산보고(j)_110-1.04.3월_경영보고" xfId="10473" xr:uid="{00000000-0005-0000-0000-0000C72A0000}"/>
    <cellStyle name="A_99상반기 원가계산_상반기제품_01상반기 결산보고(j)_110-1.04.3월_경영보고 2" xfId="10474" xr:uid="{00000000-0005-0000-0000-0000C82A0000}"/>
    <cellStyle name="A_99상반기 원가계산_상반기제품_01상반기 결산보고(j)_111.04.6월 경영보고" xfId="10475" xr:uid="{00000000-0005-0000-0000-0000C92A0000}"/>
    <cellStyle name="A_99상반기 원가계산_상반기제품_01상반기 결산보고(j)_111.04.6월 경영보고 2" xfId="10476" xr:uid="{00000000-0005-0000-0000-0000CA2A0000}"/>
    <cellStyle name="A_99상반기 원가계산_상반기제품_01상반기 결산보고(j)_111.04.6월 경영보고(구성)" xfId="10477" xr:uid="{00000000-0005-0000-0000-0000CB2A0000}"/>
    <cellStyle name="A_99상반기 원가계산_상반기제품_01상반기 결산보고(j)_111.04.6월 경영보고(구성) 2" xfId="10478" xr:uid="{00000000-0005-0000-0000-0000CC2A0000}"/>
    <cellStyle name="A_99상반기 원가계산_상반기제품_01상반기 결산보고(j)_112.04.7월 경영보고" xfId="10479" xr:uid="{00000000-0005-0000-0000-0000CD2A0000}"/>
    <cellStyle name="A_99상반기 원가계산_상반기제품_01상반기 결산보고(j)_112.04.7월 경영보고 2" xfId="10480" xr:uid="{00000000-0005-0000-0000-0000CE2A0000}"/>
    <cellStyle name="A_99상반기 원가계산_상반기제품_01상반기 결산보고(j)_112.경영보고(주)이순" xfId="10481" xr:uid="{00000000-0005-0000-0000-0000CF2A0000}"/>
    <cellStyle name="A_99상반기 원가계산_상반기제품_01상반기 결산보고(j)_112.경영보고(주)이순 2" xfId="10482" xr:uid="{00000000-0005-0000-0000-0000D02A0000}"/>
    <cellStyle name="A_99상반기 원가계산_상반기제품_01상반기 결산보고(j)_경영보고(주)이순" xfId="10483" xr:uid="{00000000-0005-0000-0000-0000D12A0000}"/>
    <cellStyle name="A_99상반기 원가계산_상반기제품_01상반기 결산보고(j)_경영보고(주)이순 2" xfId="10484" xr:uid="{00000000-0005-0000-0000-0000D22A0000}"/>
    <cellStyle name="A_99상반기 원가계산_상반기제품_02반기조정" xfId="10485" xr:uid="{00000000-0005-0000-0000-0000D32A0000}"/>
    <cellStyle name="A_99상반기 원가계산_상반기제품_02반기조정 2" xfId="10486" xr:uid="{00000000-0005-0000-0000-0000D42A0000}"/>
    <cellStyle name="A_99상반기 원가계산_상반기제품_02반기조정_110-1.04.3월_경영보고" xfId="10487" xr:uid="{00000000-0005-0000-0000-0000D52A0000}"/>
    <cellStyle name="A_99상반기 원가계산_상반기제품_02반기조정_110-1.04.3월_경영보고 2" xfId="10488" xr:uid="{00000000-0005-0000-0000-0000D62A0000}"/>
    <cellStyle name="A_99상반기 원가계산_상반기제품_02반기조정_111.04.6월 경영보고" xfId="10489" xr:uid="{00000000-0005-0000-0000-0000D72A0000}"/>
    <cellStyle name="A_99상반기 원가계산_상반기제품_02반기조정_111.04.6월 경영보고 2" xfId="10490" xr:uid="{00000000-0005-0000-0000-0000D82A0000}"/>
    <cellStyle name="A_99상반기 원가계산_상반기제품_02반기조정_111.04.6월 경영보고(구성)" xfId="10491" xr:uid="{00000000-0005-0000-0000-0000D92A0000}"/>
    <cellStyle name="A_99상반기 원가계산_상반기제품_02반기조정_111.04.6월 경영보고(구성) 2" xfId="10492" xr:uid="{00000000-0005-0000-0000-0000DA2A0000}"/>
    <cellStyle name="A_99상반기 원가계산_상반기제품_02반기조정_112.04.7월 경영보고" xfId="10493" xr:uid="{00000000-0005-0000-0000-0000DB2A0000}"/>
    <cellStyle name="A_99상반기 원가계산_상반기제품_02반기조정_112.04.7월 경영보고 2" xfId="10494" xr:uid="{00000000-0005-0000-0000-0000DC2A0000}"/>
    <cellStyle name="A_99상반기 원가계산_상반기제품_02반기조정_112.경영보고(주)이순" xfId="10495" xr:uid="{00000000-0005-0000-0000-0000DD2A0000}"/>
    <cellStyle name="A_99상반기 원가계산_상반기제품_02반기조정_112.경영보고(주)이순 2" xfId="10496" xr:uid="{00000000-0005-0000-0000-0000DE2A0000}"/>
    <cellStyle name="A_99상반기 원가계산_상반기제품_02반기조정_경영보고(주)이순" xfId="10497" xr:uid="{00000000-0005-0000-0000-0000DF2A0000}"/>
    <cellStyle name="A_99상반기 원가계산_상반기제품_02반기조정_경영보고(주)이순 2" xfId="10498" xr:uid="{00000000-0005-0000-0000-0000E02A0000}"/>
    <cellStyle name="A_99상반기 원가계산_상반기제품_110.04.3월 경영보고" xfId="10499" xr:uid="{00000000-0005-0000-0000-0000E12A0000}"/>
    <cellStyle name="A_99상반기 원가계산_상반기제품_110.04.3월 경영보고 2" xfId="10500" xr:uid="{00000000-0005-0000-0000-0000E22A0000}"/>
    <cellStyle name="A_99상반기 원가계산_상반기제품_110.04.3월 경영보고_110-1.04.3월_경영보고" xfId="10501" xr:uid="{00000000-0005-0000-0000-0000E32A0000}"/>
    <cellStyle name="A_99상반기 원가계산_상반기제품_110.04.3월 경영보고_110-1.04.3월_경영보고 2" xfId="10502" xr:uid="{00000000-0005-0000-0000-0000E42A0000}"/>
    <cellStyle name="A_99상반기 원가계산_상반기제품_110.04.3월 경영보고_111.04.6월 경영보고" xfId="10503" xr:uid="{00000000-0005-0000-0000-0000E52A0000}"/>
    <cellStyle name="A_99상반기 원가계산_상반기제품_110.04.3월 경영보고_111.04.6월 경영보고 2" xfId="10504" xr:uid="{00000000-0005-0000-0000-0000E62A0000}"/>
    <cellStyle name="A_99상반기 원가계산_상반기제품_110.04.3월 경영보고_111.04.6월 경영보고(구성)" xfId="10505" xr:uid="{00000000-0005-0000-0000-0000E72A0000}"/>
    <cellStyle name="A_99상반기 원가계산_상반기제품_110.04.3월 경영보고_111.04.6월 경영보고(구성) 2" xfId="10506" xr:uid="{00000000-0005-0000-0000-0000E82A0000}"/>
    <cellStyle name="A_99상반기 원가계산_상반기제품_110.04.3월 경영보고_112.04.7월 경영보고" xfId="10507" xr:uid="{00000000-0005-0000-0000-0000E92A0000}"/>
    <cellStyle name="A_99상반기 원가계산_상반기제품_110.04.3월 경영보고_112.04.7월 경영보고 2" xfId="10508" xr:uid="{00000000-0005-0000-0000-0000EA2A0000}"/>
    <cellStyle name="A_99상반기 원가계산_상반기제품_110.04.3월 경영보고_112.경영보고(주)이순" xfId="10509" xr:uid="{00000000-0005-0000-0000-0000EB2A0000}"/>
    <cellStyle name="A_99상반기 원가계산_상반기제품_110.04.3월 경영보고_112.경영보고(주)이순 2" xfId="10510" xr:uid="{00000000-0005-0000-0000-0000EC2A0000}"/>
    <cellStyle name="A_99상반기 원가계산_상반기제품_110.04.3월 경영보고_경영보고(주)이순" xfId="10511" xr:uid="{00000000-0005-0000-0000-0000ED2A0000}"/>
    <cellStyle name="A_99상반기 원가계산_상반기제품_110.04.3월 경영보고_경영보고(주)이순 2" xfId="10512" xr:uid="{00000000-0005-0000-0000-0000EE2A0000}"/>
    <cellStyle name="A_99상반기 원가계산_상반기제품_110-1.04.3월_경영보고" xfId="10513" xr:uid="{00000000-0005-0000-0000-0000EF2A0000}"/>
    <cellStyle name="A_99상반기 원가계산_상반기제품_110-1.04.3월_경영보고 2" xfId="10514" xr:uid="{00000000-0005-0000-0000-0000F02A0000}"/>
    <cellStyle name="A_99상반기 원가계산_상반기제품_200.04년월별재무제표" xfId="10515" xr:uid="{00000000-0005-0000-0000-0000F12A0000}"/>
    <cellStyle name="A_99상반기 원가계산_상반기제품_200.04년월별재무제표 2" xfId="10516" xr:uid="{00000000-0005-0000-0000-0000F22A0000}"/>
    <cellStyle name="A_99상반기 원가계산_상반기제품_200.04년월별재무제표_110-1.04.3월_경영보고" xfId="10517" xr:uid="{00000000-0005-0000-0000-0000F32A0000}"/>
    <cellStyle name="A_99상반기 원가계산_상반기제품_200.04년월별재무제표_110-1.04.3월_경영보고 2" xfId="10518" xr:uid="{00000000-0005-0000-0000-0000F42A0000}"/>
    <cellStyle name="A_99상반기 원가계산_상반기제품_200.04년월별재무제표_111.04.6월 경영보고" xfId="10519" xr:uid="{00000000-0005-0000-0000-0000F52A0000}"/>
    <cellStyle name="A_99상반기 원가계산_상반기제품_200.04년월별재무제표_111.04.6월 경영보고 2" xfId="10520" xr:uid="{00000000-0005-0000-0000-0000F62A0000}"/>
    <cellStyle name="A_99상반기 원가계산_상반기제품_200.04년월별재무제표_111.04.6월 경영보고(구성)" xfId="10521" xr:uid="{00000000-0005-0000-0000-0000F72A0000}"/>
    <cellStyle name="A_99상반기 원가계산_상반기제품_200.04년월별재무제표_111.04.6월 경영보고(구성) 2" xfId="10522" xr:uid="{00000000-0005-0000-0000-0000F82A0000}"/>
    <cellStyle name="A_99상반기 원가계산_상반기제품_200.04년월별재무제표_112.04.7월 경영보고" xfId="10523" xr:uid="{00000000-0005-0000-0000-0000F92A0000}"/>
    <cellStyle name="A_99상반기 원가계산_상반기제품_200.04년월별재무제표_112.04.7월 경영보고 2" xfId="10524" xr:uid="{00000000-0005-0000-0000-0000FA2A0000}"/>
    <cellStyle name="A_99상반기 원가계산_상반기제품_200.04년월별재무제표_112.경영보고(주)이순" xfId="10525" xr:uid="{00000000-0005-0000-0000-0000FB2A0000}"/>
    <cellStyle name="A_99상반기 원가계산_상반기제품_200.04년월별재무제표_112.경영보고(주)이순 2" xfId="10526" xr:uid="{00000000-0005-0000-0000-0000FC2A0000}"/>
    <cellStyle name="A_99상반기 원가계산_상반기제품_200.04년월별재무제표_경영보고(주)이순" xfId="10527" xr:uid="{00000000-0005-0000-0000-0000FD2A0000}"/>
    <cellStyle name="A_99상반기 원가계산_상반기제품_200.04년월별재무제표_경영보고(주)이순 2" xfId="10528" xr:uid="{00000000-0005-0000-0000-0000FE2A0000}"/>
    <cellStyle name="A_99상반기 원가계산_상반기제품_200.04월별재무제표" xfId="10529" xr:uid="{00000000-0005-0000-0000-0000FF2A0000}"/>
    <cellStyle name="A_99상반기 원가계산_상반기제품_200.04월별재무제표 2" xfId="10530" xr:uid="{00000000-0005-0000-0000-0000002B0000}"/>
    <cellStyle name="A_99상반기 원가계산_상반기제품_200.04월별재무제표_110-1.04.3월_경영보고" xfId="10531" xr:uid="{00000000-0005-0000-0000-0000012B0000}"/>
    <cellStyle name="A_99상반기 원가계산_상반기제품_200.04월별재무제표_110-1.04.3월_경영보고 2" xfId="10532" xr:uid="{00000000-0005-0000-0000-0000022B0000}"/>
    <cellStyle name="A_99상반기 원가계산_상반기제품_200.04월별재무제표_111.04.6월 경영보고" xfId="10533" xr:uid="{00000000-0005-0000-0000-0000032B0000}"/>
    <cellStyle name="A_99상반기 원가계산_상반기제품_200.04월별재무제표_111.04.6월 경영보고 2" xfId="10534" xr:uid="{00000000-0005-0000-0000-0000042B0000}"/>
    <cellStyle name="A_99상반기 원가계산_상반기제품_200.04월별재무제표_111.04.6월 경영보고(구성)" xfId="10535" xr:uid="{00000000-0005-0000-0000-0000052B0000}"/>
    <cellStyle name="A_99상반기 원가계산_상반기제품_200.04월별재무제표_111.04.6월 경영보고(구성) 2" xfId="10536" xr:uid="{00000000-0005-0000-0000-0000062B0000}"/>
    <cellStyle name="A_99상반기 원가계산_상반기제품_200.04월별재무제표_112.04.7월 경영보고" xfId="10537" xr:uid="{00000000-0005-0000-0000-0000072B0000}"/>
    <cellStyle name="A_99상반기 원가계산_상반기제품_200.04월별재무제표_112.04.7월 경영보고 2" xfId="10538" xr:uid="{00000000-0005-0000-0000-0000082B0000}"/>
    <cellStyle name="A_99상반기 원가계산_상반기제품_200.04월별재무제표_112.경영보고(주)이순" xfId="10539" xr:uid="{00000000-0005-0000-0000-0000092B0000}"/>
    <cellStyle name="A_99상반기 원가계산_상반기제품_200.04월별재무제표_112.경영보고(주)이순 2" xfId="10540" xr:uid="{00000000-0005-0000-0000-00000A2B0000}"/>
    <cellStyle name="A_99상반기 원가계산_상반기제품_200.04월별재무제표_경영보고(주)이순" xfId="10541" xr:uid="{00000000-0005-0000-0000-00000B2B0000}"/>
    <cellStyle name="A_99상반기 원가계산_상반기제품_200.04월별재무제표_경영보고(주)이순 2" xfId="10542" xr:uid="{00000000-0005-0000-0000-00000C2B0000}"/>
    <cellStyle name="A_99상반기 원가계산_상반기제품_경영보고(주)이순" xfId="10543" xr:uid="{00000000-0005-0000-0000-00000D2B0000}"/>
    <cellStyle name="A_99상반기 원가계산_상반기제품_경영보고(주)이순 2" xfId="10544" xr:uid="{00000000-0005-0000-0000-00000E2B0000}"/>
    <cellStyle name="A_99상반기 원가계산_상반기제품_비교재무제표" xfId="10545" xr:uid="{00000000-0005-0000-0000-00000F2B0000}"/>
    <cellStyle name="A_99상반기 원가계산_상반기제품_비교재무제표 2" xfId="10546" xr:uid="{00000000-0005-0000-0000-0000102B0000}"/>
    <cellStyle name="A_99상반기 원가계산_상반기제품_비교재무제표_110-1.04.3월_경영보고" xfId="10547" xr:uid="{00000000-0005-0000-0000-0000112B0000}"/>
    <cellStyle name="A_99상반기 원가계산_상반기제품_비교재무제표_110-1.04.3월_경영보고 2" xfId="10548" xr:uid="{00000000-0005-0000-0000-0000122B0000}"/>
    <cellStyle name="A_99상반기 원가계산_상반기제품_비교재무제표_111.04.6월 경영보고" xfId="10549" xr:uid="{00000000-0005-0000-0000-0000132B0000}"/>
    <cellStyle name="A_99상반기 원가계산_상반기제품_비교재무제표_111.04.6월 경영보고 2" xfId="10550" xr:uid="{00000000-0005-0000-0000-0000142B0000}"/>
    <cellStyle name="A_99상반기 원가계산_상반기제품_비교재무제표_111.04.6월 경영보고(구성)" xfId="10551" xr:uid="{00000000-0005-0000-0000-0000152B0000}"/>
    <cellStyle name="A_99상반기 원가계산_상반기제품_비교재무제표_111.04.6월 경영보고(구성) 2" xfId="10552" xr:uid="{00000000-0005-0000-0000-0000162B0000}"/>
    <cellStyle name="A_99상반기 원가계산_상반기제품_비교재무제표_112.04.7월 경영보고" xfId="10553" xr:uid="{00000000-0005-0000-0000-0000172B0000}"/>
    <cellStyle name="A_99상반기 원가계산_상반기제품_비교재무제표_112.04.7월 경영보고 2" xfId="10554" xr:uid="{00000000-0005-0000-0000-0000182B0000}"/>
    <cellStyle name="A_99상반기 원가계산_상반기제품_비교재무제표_112.경영보고(주)이순" xfId="10555" xr:uid="{00000000-0005-0000-0000-0000192B0000}"/>
    <cellStyle name="A_99상반기 원가계산_상반기제품_비교재무제표_112.경영보고(주)이순 2" xfId="10556" xr:uid="{00000000-0005-0000-0000-00001A2B0000}"/>
    <cellStyle name="A_99상반기 원가계산_상반기제품_비교재무제표_경영보고(주)이순" xfId="10557" xr:uid="{00000000-0005-0000-0000-00001B2B0000}"/>
    <cellStyle name="A_99상반기 원가계산_상반기제품_비교재무제표_경영보고(주)이순 2" xfId="10558" xr:uid="{00000000-0005-0000-0000-00001C2B0000}"/>
    <cellStyle name="A_CODE별" xfId="10559" xr:uid="{00000000-0005-0000-0000-00001D2B0000}"/>
    <cellStyle name="A_CODE별 2" xfId="10560" xr:uid="{00000000-0005-0000-0000-00001E2B0000}"/>
    <cellStyle name="A_erp(일문)" xfId="10561" xr:uid="{00000000-0005-0000-0000-00001F2B0000}"/>
    <cellStyle name="A_erp(일문) 2" xfId="10562" xr:uid="{00000000-0005-0000-0000-0000202B0000}"/>
    <cellStyle name="A_erp(일문)_110-1.04.3월_경영보고" xfId="10563" xr:uid="{00000000-0005-0000-0000-0000212B0000}"/>
    <cellStyle name="A_erp(일문)_110-1.04.3월_경영보고 2" xfId="10564" xr:uid="{00000000-0005-0000-0000-0000222B0000}"/>
    <cellStyle name="A_erp(일문)_111.04.6월 경영보고" xfId="10565" xr:uid="{00000000-0005-0000-0000-0000232B0000}"/>
    <cellStyle name="A_erp(일문)_111.04.6월 경영보고 2" xfId="10566" xr:uid="{00000000-0005-0000-0000-0000242B0000}"/>
    <cellStyle name="A_erp(일문)_111.04.6월 경영보고(구성)" xfId="10567" xr:uid="{00000000-0005-0000-0000-0000252B0000}"/>
    <cellStyle name="A_erp(일문)_111.04.6월 경영보고(구성) 2" xfId="10568" xr:uid="{00000000-0005-0000-0000-0000262B0000}"/>
    <cellStyle name="A_erp(일문)_112.04.7월 경영보고" xfId="10569" xr:uid="{00000000-0005-0000-0000-0000272B0000}"/>
    <cellStyle name="A_erp(일문)_112.04.7월 경영보고 2" xfId="10570" xr:uid="{00000000-0005-0000-0000-0000282B0000}"/>
    <cellStyle name="A_erp(일문)_112.경영보고(주)이순" xfId="10571" xr:uid="{00000000-0005-0000-0000-0000292B0000}"/>
    <cellStyle name="A_erp(일문)_112.경영보고(주)이순 2" xfId="10572" xr:uid="{00000000-0005-0000-0000-00002A2B0000}"/>
    <cellStyle name="A_erp(일문)_경영보고(주)이순" xfId="10573" xr:uid="{00000000-0005-0000-0000-00002B2B0000}"/>
    <cellStyle name="A_erp(일문)_경영보고(주)이순 2" xfId="10574" xr:uid="{00000000-0005-0000-0000-00002C2B0000}"/>
    <cellStyle name="A_결산자료" xfId="10575" xr:uid="{00000000-0005-0000-0000-00002D2B0000}"/>
    <cellStyle name="A_결산자료 2" xfId="10576" xr:uid="{00000000-0005-0000-0000-00002E2B0000}"/>
    <cellStyle name="A_경영보고(주)이순" xfId="10577" xr:uid="{00000000-0005-0000-0000-00002F2B0000}"/>
    <cellStyle name="A_경영보고(주)이순 2" xfId="10578" xr:uid="{00000000-0005-0000-0000-0000302B0000}"/>
    <cellStyle name="A_명세DATA (2)" xfId="10579" xr:uid="{00000000-0005-0000-0000-0000312B0000}"/>
    <cellStyle name="A_명세DATA (2) 2" xfId="10580" xr:uid="{00000000-0005-0000-0000-0000322B0000}"/>
    <cellStyle name="A_명세서 (2)" xfId="10581" xr:uid="{00000000-0005-0000-0000-0000332B0000}"/>
    <cellStyle name="A_명세서 (2) 2" xfId="10582" xr:uid="{00000000-0005-0000-0000-0000342B0000}"/>
    <cellStyle name="A_비교재무제표" xfId="10583" xr:uid="{00000000-0005-0000-0000-0000352B0000}"/>
    <cellStyle name="A_비교재무제표 2" xfId="10584" xr:uid="{00000000-0005-0000-0000-0000362B0000}"/>
    <cellStyle name="A_비교재무제표_110-1.04.3월_경영보고" xfId="10585" xr:uid="{00000000-0005-0000-0000-0000372B0000}"/>
    <cellStyle name="A_비교재무제표_110-1.04.3월_경영보고 2" xfId="10586" xr:uid="{00000000-0005-0000-0000-0000382B0000}"/>
    <cellStyle name="A_비교재무제표_111.04.6월 경영보고" xfId="10587" xr:uid="{00000000-0005-0000-0000-0000392B0000}"/>
    <cellStyle name="A_비교재무제표_111.04.6월 경영보고 2" xfId="10588" xr:uid="{00000000-0005-0000-0000-00003A2B0000}"/>
    <cellStyle name="A_비교재무제표_111.04.6월 경영보고(구성)" xfId="10589" xr:uid="{00000000-0005-0000-0000-00003B2B0000}"/>
    <cellStyle name="A_비교재무제표_111.04.6월 경영보고(구성) 2" xfId="10590" xr:uid="{00000000-0005-0000-0000-00003C2B0000}"/>
    <cellStyle name="A_비교재무제표_112.04.7월 경영보고" xfId="10591" xr:uid="{00000000-0005-0000-0000-00003D2B0000}"/>
    <cellStyle name="A_비교재무제표_112.04.7월 경영보고 2" xfId="10592" xr:uid="{00000000-0005-0000-0000-00003E2B0000}"/>
    <cellStyle name="A_비교재무제표_112.경영보고(주)이순" xfId="10593" xr:uid="{00000000-0005-0000-0000-00003F2B0000}"/>
    <cellStyle name="A_비교재무제표_112.경영보고(주)이순 2" xfId="10594" xr:uid="{00000000-0005-0000-0000-0000402B0000}"/>
    <cellStyle name="A_비교재무제표_경영보고(주)이순" xfId="10595" xr:uid="{00000000-0005-0000-0000-0000412B0000}"/>
    <cellStyle name="A_비교재무제표_경영보고(주)이순 2" xfId="10596" xr:uid="{00000000-0005-0000-0000-0000422B0000}"/>
    <cellStyle name="A_상반기원재료" xfId="10597" xr:uid="{00000000-0005-0000-0000-0000432B0000}"/>
    <cellStyle name="A_상반기원재료 2" xfId="10598" xr:uid="{00000000-0005-0000-0000-0000442B0000}"/>
    <cellStyle name="A_상반기원재료_01상반기 결산보고(j)" xfId="10599" xr:uid="{00000000-0005-0000-0000-0000452B0000}"/>
    <cellStyle name="A_상반기원재료_01상반기 결산보고(j) 2" xfId="10600" xr:uid="{00000000-0005-0000-0000-0000462B0000}"/>
    <cellStyle name="A_상반기원재료_01상반기 결산보고(j)_110-1.04.3월_경영보고" xfId="10601" xr:uid="{00000000-0005-0000-0000-0000472B0000}"/>
    <cellStyle name="A_상반기원재료_01상반기 결산보고(j)_110-1.04.3월_경영보고 2" xfId="10602" xr:uid="{00000000-0005-0000-0000-0000482B0000}"/>
    <cellStyle name="A_상반기원재료_01상반기 결산보고(j)_111.04.6월 경영보고" xfId="10603" xr:uid="{00000000-0005-0000-0000-0000492B0000}"/>
    <cellStyle name="A_상반기원재료_01상반기 결산보고(j)_111.04.6월 경영보고 2" xfId="10604" xr:uid="{00000000-0005-0000-0000-00004A2B0000}"/>
    <cellStyle name="A_상반기원재료_01상반기 결산보고(j)_111.04.6월 경영보고(구성)" xfId="10605" xr:uid="{00000000-0005-0000-0000-00004B2B0000}"/>
    <cellStyle name="A_상반기원재료_01상반기 결산보고(j)_111.04.6월 경영보고(구성) 2" xfId="10606" xr:uid="{00000000-0005-0000-0000-00004C2B0000}"/>
    <cellStyle name="A_상반기원재료_01상반기 결산보고(j)_112.04.7월 경영보고" xfId="10607" xr:uid="{00000000-0005-0000-0000-00004D2B0000}"/>
    <cellStyle name="A_상반기원재료_01상반기 결산보고(j)_112.04.7월 경영보고 2" xfId="10608" xr:uid="{00000000-0005-0000-0000-00004E2B0000}"/>
    <cellStyle name="A_상반기원재료_01상반기 결산보고(j)_112.경영보고(주)이순" xfId="10609" xr:uid="{00000000-0005-0000-0000-00004F2B0000}"/>
    <cellStyle name="A_상반기원재료_01상반기 결산보고(j)_112.경영보고(주)이순 2" xfId="10610" xr:uid="{00000000-0005-0000-0000-0000502B0000}"/>
    <cellStyle name="A_상반기원재료_01상반기 결산보고(j)_경영보고(주)이순" xfId="10611" xr:uid="{00000000-0005-0000-0000-0000512B0000}"/>
    <cellStyle name="A_상반기원재료_01상반기 결산보고(j)_경영보고(주)이순 2" xfId="10612" xr:uid="{00000000-0005-0000-0000-0000522B0000}"/>
    <cellStyle name="A_상반기원재료_01상반기 결산보고(japan" xfId="10613" xr:uid="{00000000-0005-0000-0000-0000532B0000}"/>
    <cellStyle name="A_상반기원재료_01상반기 결산보고(japan 2" xfId="10614" xr:uid="{00000000-0005-0000-0000-0000542B0000}"/>
    <cellStyle name="A_상반기원재료_01상반기 결산보고(japan)수정" xfId="10615" xr:uid="{00000000-0005-0000-0000-0000552B0000}"/>
    <cellStyle name="A_상반기원재료_01상반기 결산보고(japan)수정 2" xfId="10616" xr:uid="{00000000-0005-0000-0000-0000562B0000}"/>
    <cellStyle name="A_상반기원재료_01상반기 결산보고(japan)수정_110-1.04.3월_경영보고" xfId="10617" xr:uid="{00000000-0005-0000-0000-0000572B0000}"/>
    <cellStyle name="A_상반기원재료_01상반기 결산보고(japan)수정_110-1.04.3월_경영보고 2" xfId="10618" xr:uid="{00000000-0005-0000-0000-0000582B0000}"/>
    <cellStyle name="A_상반기원재료_01상반기 결산보고(japan)수정_111.04.6월 경영보고" xfId="10619" xr:uid="{00000000-0005-0000-0000-0000592B0000}"/>
    <cellStyle name="A_상반기원재료_01상반기 결산보고(japan)수정_111.04.6월 경영보고 2" xfId="10620" xr:uid="{00000000-0005-0000-0000-00005A2B0000}"/>
    <cellStyle name="A_상반기원재료_01상반기 결산보고(japan)수정_111.04.6월 경영보고(구성)" xfId="10621" xr:uid="{00000000-0005-0000-0000-00005B2B0000}"/>
    <cellStyle name="A_상반기원재료_01상반기 결산보고(japan)수정_111.04.6월 경영보고(구성) 2" xfId="10622" xr:uid="{00000000-0005-0000-0000-00005C2B0000}"/>
    <cellStyle name="A_상반기원재료_01상반기 결산보고(japan)수정_112.04.7월 경영보고" xfId="10623" xr:uid="{00000000-0005-0000-0000-00005D2B0000}"/>
    <cellStyle name="A_상반기원재료_01상반기 결산보고(japan)수정_112.04.7월 경영보고 2" xfId="10624" xr:uid="{00000000-0005-0000-0000-00005E2B0000}"/>
    <cellStyle name="A_상반기원재료_01상반기 결산보고(japan)수정_112.경영보고(주)이순" xfId="10625" xr:uid="{00000000-0005-0000-0000-00005F2B0000}"/>
    <cellStyle name="A_상반기원재료_01상반기 결산보고(japan)수정_112.경영보고(주)이순 2" xfId="10626" xr:uid="{00000000-0005-0000-0000-0000602B0000}"/>
    <cellStyle name="A_상반기원재료_01상반기 결산보고(japan)수정_경영보고(주)이순" xfId="10627" xr:uid="{00000000-0005-0000-0000-0000612B0000}"/>
    <cellStyle name="A_상반기원재료_01상반기 결산보고(japan)수정_경영보고(주)이순 2" xfId="10628" xr:uid="{00000000-0005-0000-0000-0000622B0000}"/>
    <cellStyle name="A_상반기원재료_01상반기 결산보고(japan_110-1.04.3월_경영보고" xfId="10629" xr:uid="{00000000-0005-0000-0000-0000632B0000}"/>
    <cellStyle name="A_상반기원재료_01상반기 결산보고(japan_110-1.04.3월_경영보고 2" xfId="10630" xr:uid="{00000000-0005-0000-0000-0000642B0000}"/>
    <cellStyle name="A_상반기원재료_01상반기 결산보고(japan_111.04.6월 경영보고" xfId="10631" xr:uid="{00000000-0005-0000-0000-0000652B0000}"/>
    <cellStyle name="A_상반기원재료_01상반기 결산보고(japan_111.04.6월 경영보고 2" xfId="10632" xr:uid="{00000000-0005-0000-0000-0000662B0000}"/>
    <cellStyle name="A_상반기원재료_01상반기 결산보고(japan_111.04.6월 경영보고(구성)" xfId="10633" xr:uid="{00000000-0005-0000-0000-0000672B0000}"/>
    <cellStyle name="A_상반기원재료_01상반기 결산보고(japan_111.04.6월 경영보고(구성) 2" xfId="10634" xr:uid="{00000000-0005-0000-0000-0000682B0000}"/>
    <cellStyle name="A_상반기원재료_01상반기 결산보고(japan_112.04.7월 경영보고" xfId="10635" xr:uid="{00000000-0005-0000-0000-0000692B0000}"/>
    <cellStyle name="A_상반기원재료_01상반기 결산보고(japan_112.04.7월 경영보고 2" xfId="10636" xr:uid="{00000000-0005-0000-0000-00006A2B0000}"/>
    <cellStyle name="A_상반기원재료_01상반기 결산보고(japan_112.경영보고(주)이순" xfId="10637" xr:uid="{00000000-0005-0000-0000-00006B2B0000}"/>
    <cellStyle name="A_상반기원재료_01상반기 결산보고(japan_112.경영보고(주)이순 2" xfId="10638" xr:uid="{00000000-0005-0000-0000-00006C2B0000}"/>
    <cellStyle name="A_상반기원재료_01상반기 결산보고(japan_경영보고(주)이순" xfId="10639" xr:uid="{00000000-0005-0000-0000-00006D2B0000}"/>
    <cellStyle name="A_상반기원재료_01상반기 결산보고(japan_경영보고(주)이순 2" xfId="10640" xr:uid="{00000000-0005-0000-0000-00006E2B0000}"/>
    <cellStyle name="A_상반기원재료_02반기조정" xfId="10641" xr:uid="{00000000-0005-0000-0000-00006F2B0000}"/>
    <cellStyle name="A_상반기원재료_02반기조정 2" xfId="10642" xr:uid="{00000000-0005-0000-0000-0000702B0000}"/>
    <cellStyle name="A_상반기원재료_02반기조정_110-1.04.3월_경영보고" xfId="10643" xr:uid="{00000000-0005-0000-0000-0000712B0000}"/>
    <cellStyle name="A_상반기원재료_02반기조정_110-1.04.3월_경영보고 2" xfId="10644" xr:uid="{00000000-0005-0000-0000-0000722B0000}"/>
    <cellStyle name="A_상반기원재료_02반기조정_111.04.6월 경영보고" xfId="10645" xr:uid="{00000000-0005-0000-0000-0000732B0000}"/>
    <cellStyle name="A_상반기원재료_02반기조정_111.04.6월 경영보고 2" xfId="10646" xr:uid="{00000000-0005-0000-0000-0000742B0000}"/>
    <cellStyle name="A_상반기원재료_02반기조정_111.04.6월 경영보고(구성)" xfId="10647" xr:uid="{00000000-0005-0000-0000-0000752B0000}"/>
    <cellStyle name="A_상반기원재료_02반기조정_111.04.6월 경영보고(구성) 2" xfId="10648" xr:uid="{00000000-0005-0000-0000-0000762B0000}"/>
    <cellStyle name="A_상반기원재료_02반기조정_112.04.7월 경영보고" xfId="10649" xr:uid="{00000000-0005-0000-0000-0000772B0000}"/>
    <cellStyle name="A_상반기원재료_02반기조정_112.04.7월 경영보고 2" xfId="10650" xr:uid="{00000000-0005-0000-0000-0000782B0000}"/>
    <cellStyle name="A_상반기원재료_02반기조정_112.경영보고(주)이순" xfId="10651" xr:uid="{00000000-0005-0000-0000-0000792B0000}"/>
    <cellStyle name="A_상반기원재료_02반기조정_112.경영보고(주)이순 2" xfId="10652" xr:uid="{00000000-0005-0000-0000-00007A2B0000}"/>
    <cellStyle name="A_상반기원재료_02반기조정_경영보고(주)이순" xfId="10653" xr:uid="{00000000-0005-0000-0000-00007B2B0000}"/>
    <cellStyle name="A_상반기원재료_02반기조정_경영보고(주)이순 2" xfId="10654" xr:uid="{00000000-0005-0000-0000-00007C2B0000}"/>
    <cellStyle name="A_상반기원재료_110.04.3월 경영보고" xfId="10655" xr:uid="{00000000-0005-0000-0000-00007D2B0000}"/>
    <cellStyle name="A_상반기원재료_110.04.3월 경영보고 2" xfId="10656" xr:uid="{00000000-0005-0000-0000-00007E2B0000}"/>
    <cellStyle name="A_상반기원재료_110.04.3월 경영보고_110-1.04.3월_경영보고" xfId="10657" xr:uid="{00000000-0005-0000-0000-00007F2B0000}"/>
    <cellStyle name="A_상반기원재료_110.04.3월 경영보고_110-1.04.3월_경영보고 2" xfId="10658" xr:uid="{00000000-0005-0000-0000-0000802B0000}"/>
    <cellStyle name="A_상반기원재료_110.04.3월 경영보고_111.04.6월 경영보고" xfId="10659" xr:uid="{00000000-0005-0000-0000-0000812B0000}"/>
    <cellStyle name="A_상반기원재료_110.04.3월 경영보고_111.04.6월 경영보고 2" xfId="10660" xr:uid="{00000000-0005-0000-0000-0000822B0000}"/>
    <cellStyle name="A_상반기원재료_110.04.3월 경영보고_111.04.6월 경영보고(구성)" xfId="10661" xr:uid="{00000000-0005-0000-0000-0000832B0000}"/>
    <cellStyle name="A_상반기원재료_110.04.3월 경영보고_111.04.6월 경영보고(구성) 2" xfId="10662" xr:uid="{00000000-0005-0000-0000-0000842B0000}"/>
    <cellStyle name="A_상반기원재료_110.04.3월 경영보고_112.04.7월 경영보고" xfId="10663" xr:uid="{00000000-0005-0000-0000-0000852B0000}"/>
    <cellStyle name="A_상반기원재료_110.04.3월 경영보고_112.04.7월 경영보고 2" xfId="10664" xr:uid="{00000000-0005-0000-0000-0000862B0000}"/>
    <cellStyle name="A_상반기원재료_110.04.3월 경영보고_112.경영보고(주)이순" xfId="10665" xr:uid="{00000000-0005-0000-0000-0000872B0000}"/>
    <cellStyle name="A_상반기원재료_110.04.3월 경영보고_112.경영보고(주)이순 2" xfId="10666" xr:uid="{00000000-0005-0000-0000-0000882B0000}"/>
    <cellStyle name="A_상반기원재료_110.04.3월 경영보고_경영보고(주)이순" xfId="10667" xr:uid="{00000000-0005-0000-0000-0000892B0000}"/>
    <cellStyle name="A_상반기원재료_110.04.3월 경영보고_경영보고(주)이순 2" xfId="10668" xr:uid="{00000000-0005-0000-0000-00008A2B0000}"/>
    <cellStyle name="A_상반기원재료_110-1.04.3월_경영보고" xfId="10669" xr:uid="{00000000-0005-0000-0000-00008B2B0000}"/>
    <cellStyle name="A_상반기원재료_110-1.04.3월_경영보고 2" xfId="10670" xr:uid="{00000000-0005-0000-0000-00008C2B0000}"/>
    <cellStyle name="A_상반기원재료_200.04년월별재무제표" xfId="10671" xr:uid="{00000000-0005-0000-0000-00008D2B0000}"/>
    <cellStyle name="A_상반기원재료_200.04년월별재무제표 2" xfId="10672" xr:uid="{00000000-0005-0000-0000-00008E2B0000}"/>
    <cellStyle name="A_상반기원재료_200.04년월별재무제표_110-1.04.3월_경영보고" xfId="10673" xr:uid="{00000000-0005-0000-0000-00008F2B0000}"/>
    <cellStyle name="A_상반기원재료_200.04년월별재무제표_110-1.04.3월_경영보고 2" xfId="10674" xr:uid="{00000000-0005-0000-0000-0000902B0000}"/>
    <cellStyle name="A_상반기원재료_200.04년월별재무제표_111.04.6월 경영보고" xfId="10675" xr:uid="{00000000-0005-0000-0000-0000912B0000}"/>
    <cellStyle name="A_상반기원재료_200.04년월별재무제표_111.04.6월 경영보고 2" xfId="10676" xr:uid="{00000000-0005-0000-0000-0000922B0000}"/>
    <cellStyle name="A_상반기원재료_200.04년월별재무제표_111.04.6월 경영보고(구성)" xfId="10677" xr:uid="{00000000-0005-0000-0000-0000932B0000}"/>
    <cellStyle name="A_상반기원재료_200.04년월별재무제표_111.04.6월 경영보고(구성) 2" xfId="10678" xr:uid="{00000000-0005-0000-0000-0000942B0000}"/>
    <cellStyle name="A_상반기원재료_200.04년월별재무제표_112.04.7월 경영보고" xfId="10679" xr:uid="{00000000-0005-0000-0000-0000952B0000}"/>
    <cellStyle name="A_상반기원재료_200.04년월별재무제표_112.04.7월 경영보고 2" xfId="10680" xr:uid="{00000000-0005-0000-0000-0000962B0000}"/>
    <cellStyle name="A_상반기원재료_200.04년월별재무제표_112.경영보고(주)이순" xfId="10681" xr:uid="{00000000-0005-0000-0000-0000972B0000}"/>
    <cellStyle name="A_상반기원재료_200.04년월별재무제표_112.경영보고(주)이순 2" xfId="10682" xr:uid="{00000000-0005-0000-0000-0000982B0000}"/>
    <cellStyle name="A_상반기원재료_200.04년월별재무제표_경영보고(주)이순" xfId="10683" xr:uid="{00000000-0005-0000-0000-0000992B0000}"/>
    <cellStyle name="A_상반기원재료_200.04년월별재무제표_경영보고(주)이순 2" xfId="10684" xr:uid="{00000000-0005-0000-0000-00009A2B0000}"/>
    <cellStyle name="A_상반기원재료_200.04월별재무제표" xfId="10685" xr:uid="{00000000-0005-0000-0000-00009B2B0000}"/>
    <cellStyle name="A_상반기원재료_200.04월별재무제표 2" xfId="10686" xr:uid="{00000000-0005-0000-0000-00009C2B0000}"/>
    <cellStyle name="A_상반기원재료_200.04월별재무제표_110-1.04.3월_경영보고" xfId="10687" xr:uid="{00000000-0005-0000-0000-00009D2B0000}"/>
    <cellStyle name="A_상반기원재료_200.04월별재무제표_110-1.04.3월_경영보고 2" xfId="10688" xr:uid="{00000000-0005-0000-0000-00009E2B0000}"/>
    <cellStyle name="A_상반기원재료_200.04월별재무제표_111.04.6월 경영보고" xfId="10689" xr:uid="{00000000-0005-0000-0000-00009F2B0000}"/>
    <cellStyle name="A_상반기원재료_200.04월별재무제표_111.04.6월 경영보고 2" xfId="10690" xr:uid="{00000000-0005-0000-0000-0000A02B0000}"/>
    <cellStyle name="A_상반기원재료_200.04월별재무제표_111.04.6월 경영보고(구성)" xfId="10691" xr:uid="{00000000-0005-0000-0000-0000A12B0000}"/>
    <cellStyle name="A_상반기원재료_200.04월별재무제표_111.04.6월 경영보고(구성) 2" xfId="10692" xr:uid="{00000000-0005-0000-0000-0000A22B0000}"/>
    <cellStyle name="A_상반기원재료_200.04월별재무제표_112.04.7월 경영보고" xfId="10693" xr:uid="{00000000-0005-0000-0000-0000A32B0000}"/>
    <cellStyle name="A_상반기원재료_200.04월별재무제표_112.04.7월 경영보고 2" xfId="10694" xr:uid="{00000000-0005-0000-0000-0000A42B0000}"/>
    <cellStyle name="A_상반기원재료_200.04월별재무제표_112.경영보고(주)이순" xfId="10695" xr:uid="{00000000-0005-0000-0000-0000A52B0000}"/>
    <cellStyle name="A_상반기원재료_200.04월별재무제표_112.경영보고(주)이순 2" xfId="10696" xr:uid="{00000000-0005-0000-0000-0000A62B0000}"/>
    <cellStyle name="A_상반기원재료_200.04월별재무제표_경영보고(주)이순" xfId="10697" xr:uid="{00000000-0005-0000-0000-0000A72B0000}"/>
    <cellStyle name="A_상반기원재료_200.04월별재무제표_경영보고(주)이순 2" xfId="10698" xr:uid="{00000000-0005-0000-0000-0000A82B0000}"/>
    <cellStyle name="A_상반기원재료_erp(일문)" xfId="10699" xr:uid="{00000000-0005-0000-0000-0000A92B0000}"/>
    <cellStyle name="A_상반기원재료_erp(일문) 2" xfId="10700" xr:uid="{00000000-0005-0000-0000-0000AA2B0000}"/>
    <cellStyle name="A_상반기원재료_erp(일문)_110-1.04.3월_경영보고" xfId="10701" xr:uid="{00000000-0005-0000-0000-0000AB2B0000}"/>
    <cellStyle name="A_상반기원재료_erp(일문)_110-1.04.3월_경영보고 2" xfId="10702" xr:uid="{00000000-0005-0000-0000-0000AC2B0000}"/>
    <cellStyle name="A_상반기원재료_erp(일문)_111.04.6월 경영보고" xfId="10703" xr:uid="{00000000-0005-0000-0000-0000AD2B0000}"/>
    <cellStyle name="A_상반기원재료_erp(일문)_111.04.6월 경영보고 2" xfId="10704" xr:uid="{00000000-0005-0000-0000-0000AE2B0000}"/>
    <cellStyle name="A_상반기원재료_erp(일문)_111.04.6월 경영보고(구성)" xfId="10705" xr:uid="{00000000-0005-0000-0000-0000AF2B0000}"/>
    <cellStyle name="A_상반기원재료_erp(일문)_111.04.6월 경영보고(구성) 2" xfId="10706" xr:uid="{00000000-0005-0000-0000-0000B02B0000}"/>
    <cellStyle name="A_상반기원재료_erp(일문)_112.04.7월 경영보고" xfId="10707" xr:uid="{00000000-0005-0000-0000-0000B12B0000}"/>
    <cellStyle name="A_상반기원재료_erp(일문)_112.04.7월 경영보고 2" xfId="10708" xr:uid="{00000000-0005-0000-0000-0000B22B0000}"/>
    <cellStyle name="A_상반기원재료_erp(일문)_112.경영보고(주)이순" xfId="10709" xr:uid="{00000000-0005-0000-0000-0000B32B0000}"/>
    <cellStyle name="A_상반기원재료_erp(일문)_112.경영보고(주)이순 2" xfId="10710" xr:uid="{00000000-0005-0000-0000-0000B42B0000}"/>
    <cellStyle name="A_상반기원재료_erp(일문)_경영보고(주)이순" xfId="10711" xr:uid="{00000000-0005-0000-0000-0000B52B0000}"/>
    <cellStyle name="A_상반기원재료_erp(일문)_경영보고(주)이순 2" xfId="10712" xr:uid="{00000000-0005-0000-0000-0000B62B0000}"/>
    <cellStyle name="A_상반기원재료_경영보고(주)이순" xfId="10713" xr:uid="{00000000-0005-0000-0000-0000B72B0000}"/>
    <cellStyle name="A_상반기원재료_경영보고(주)이순 2" xfId="10714" xr:uid="{00000000-0005-0000-0000-0000B82B0000}"/>
    <cellStyle name="A_상반기원재료_비교재무제표" xfId="10715" xr:uid="{00000000-0005-0000-0000-0000B92B0000}"/>
    <cellStyle name="A_상반기원재료_비교재무제표 2" xfId="10716" xr:uid="{00000000-0005-0000-0000-0000BA2B0000}"/>
    <cellStyle name="A_상반기원재료_비교재무제표_110-1.04.3월_경영보고" xfId="10717" xr:uid="{00000000-0005-0000-0000-0000BB2B0000}"/>
    <cellStyle name="A_상반기원재료_비교재무제표_110-1.04.3월_경영보고 2" xfId="10718" xr:uid="{00000000-0005-0000-0000-0000BC2B0000}"/>
    <cellStyle name="A_상반기원재료_비교재무제표_111.04.6월 경영보고" xfId="10719" xr:uid="{00000000-0005-0000-0000-0000BD2B0000}"/>
    <cellStyle name="A_상반기원재료_비교재무제표_111.04.6월 경영보고 2" xfId="10720" xr:uid="{00000000-0005-0000-0000-0000BE2B0000}"/>
    <cellStyle name="A_상반기원재료_비교재무제표_111.04.6월 경영보고(구성)" xfId="10721" xr:uid="{00000000-0005-0000-0000-0000BF2B0000}"/>
    <cellStyle name="A_상반기원재료_비교재무제표_111.04.6월 경영보고(구성) 2" xfId="10722" xr:uid="{00000000-0005-0000-0000-0000C02B0000}"/>
    <cellStyle name="A_상반기원재료_비교재무제표_112.04.7월 경영보고" xfId="10723" xr:uid="{00000000-0005-0000-0000-0000C12B0000}"/>
    <cellStyle name="A_상반기원재료_비교재무제표_112.04.7월 경영보고 2" xfId="10724" xr:uid="{00000000-0005-0000-0000-0000C22B0000}"/>
    <cellStyle name="A_상반기원재료_비교재무제표_112.경영보고(주)이순" xfId="10725" xr:uid="{00000000-0005-0000-0000-0000C32B0000}"/>
    <cellStyle name="A_상반기원재료_비교재무제표_112.경영보고(주)이순 2" xfId="10726" xr:uid="{00000000-0005-0000-0000-0000C42B0000}"/>
    <cellStyle name="A_상반기원재료_비교재무제표_경영보고(주)이순" xfId="10727" xr:uid="{00000000-0005-0000-0000-0000C52B0000}"/>
    <cellStyle name="A_상반기원재료_비교재무제표_경영보고(주)이순 2" xfId="10728" xr:uid="{00000000-0005-0000-0000-0000C62B0000}"/>
    <cellStyle name="A_상반기원재료_하반기결산" xfId="10729" xr:uid="{00000000-0005-0000-0000-0000C72B0000}"/>
    <cellStyle name="A_상반기원재료_하반기결산 2" xfId="10730" xr:uid="{00000000-0005-0000-0000-0000C82B0000}"/>
    <cellStyle name="A_상반기원재료_하반기결산_02반기조정" xfId="10731" xr:uid="{00000000-0005-0000-0000-0000C92B0000}"/>
    <cellStyle name="A_상반기원재료_하반기결산_02반기조정 2" xfId="10732" xr:uid="{00000000-0005-0000-0000-0000CA2B0000}"/>
    <cellStyle name="A_상반기원재료_하반기결산_02반기조정_110-1.04.3월_경영보고" xfId="10733" xr:uid="{00000000-0005-0000-0000-0000CB2B0000}"/>
    <cellStyle name="A_상반기원재료_하반기결산_02반기조정_110-1.04.3월_경영보고 2" xfId="10734" xr:uid="{00000000-0005-0000-0000-0000CC2B0000}"/>
    <cellStyle name="A_상반기원재료_하반기결산_02반기조정_111.04.6월 경영보고" xfId="10735" xr:uid="{00000000-0005-0000-0000-0000CD2B0000}"/>
    <cellStyle name="A_상반기원재료_하반기결산_02반기조정_111.04.6월 경영보고 2" xfId="10736" xr:uid="{00000000-0005-0000-0000-0000CE2B0000}"/>
    <cellStyle name="A_상반기원재료_하반기결산_02반기조정_111.04.6월 경영보고(구성)" xfId="10737" xr:uid="{00000000-0005-0000-0000-0000CF2B0000}"/>
    <cellStyle name="A_상반기원재료_하반기결산_02반기조정_111.04.6월 경영보고(구성) 2" xfId="10738" xr:uid="{00000000-0005-0000-0000-0000D02B0000}"/>
    <cellStyle name="A_상반기원재료_하반기결산_02반기조정_112.04.7월 경영보고" xfId="10739" xr:uid="{00000000-0005-0000-0000-0000D12B0000}"/>
    <cellStyle name="A_상반기원재료_하반기결산_02반기조정_112.04.7월 경영보고 2" xfId="10740" xr:uid="{00000000-0005-0000-0000-0000D22B0000}"/>
    <cellStyle name="A_상반기원재료_하반기결산_02반기조정_112.경영보고(주)이순" xfId="10741" xr:uid="{00000000-0005-0000-0000-0000D32B0000}"/>
    <cellStyle name="A_상반기원재료_하반기결산_02반기조정_112.경영보고(주)이순 2" xfId="10742" xr:uid="{00000000-0005-0000-0000-0000D42B0000}"/>
    <cellStyle name="A_상반기원재료_하반기결산_02반기조정_경영보고(주)이순" xfId="10743" xr:uid="{00000000-0005-0000-0000-0000D52B0000}"/>
    <cellStyle name="A_상반기원재료_하반기결산_02반기조정_경영보고(주)이순 2" xfId="10744" xr:uid="{00000000-0005-0000-0000-0000D62B0000}"/>
    <cellStyle name="A_상반기원재료_하반기결산_110.04.3월 경영보고" xfId="10745" xr:uid="{00000000-0005-0000-0000-0000D72B0000}"/>
    <cellStyle name="A_상반기원재료_하반기결산_110.04.3월 경영보고 2" xfId="10746" xr:uid="{00000000-0005-0000-0000-0000D82B0000}"/>
    <cellStyle name="A_상반기원재료_하반기결산_110.04.3월 경영보고_110-1.04.3월_경영보고" xfId="10747" xr:uid="{00000000-0005-0000-0000-0000D92B0000}"/>
    <cellStyle name="A_상반기원재료_하반기결산_110.04.3월 경영보고_110-1.04.3월_경영보고 2" xfId="10748" xr:uid="{00000000-0005-0000-0000-0000DA2B0000}"/>
    <cellStyle name="A_상반기원재료_하반기결산_110.04.3월 경영보고_111.04.6월 경영보고" xfId="10749" xr:uid="{00000000-0005-0000-0000-0000DB2B0000}"/>
    <cellStyle name="A_상반기원재료_하반기결산_110.04.3월 경영보고_111.04.6월 경영보고 2" xfId="10750" xr:uid="{00000000-0005-0000-0000-0000DC2B0000}"/>
    <cellStyle name="A_상반기원재료_하반기결산_110.04.3월 경영보고_111.04.6월 경영보고(구성)" xfId="10751" xr:uid="{00000000-0005-0000-0000-0000DD2B0000}"/>
    <cellStyle name="A_상반기원재료_하반기결산_110.04.3월 경영보고_111.04.6월 경영보고(구성) 2" xfId="10752" xr:uid="{00000000-0005-0000-0000-0000DE2B0000}"/>
    <cellStyle name="A_상반기원재료_하반기결산_110.04.3월 경영보고_112.04.7월 경영보고" xfId="10753" xr:uid="{00000000-0005-0000-0000-0000DF2B0000}"/>
    <cellStyle name="A_상반기원재료_하반기결산_110.04.3월 경영보고_112.04.7월 경영보고 2" xfId="10754" xr:uid="{00000000-0005-0000-0000-0000E02B0000}"/>
    <cellStyle name="A_상반기원재료_하반기결산_110.04.3월 경영보고_112.경영보고(주)이순" xfId="10755" xr:uid="{00000000-0005-0000-0000-0000E12B0000}"/>
    <cellStyle name="A_상반기원재료_하반기결산_110.04.3월 경영보고_112.경영보고(주)이순 2" xfId="10756" xr:uid="{00000000-0005-0000-0000-0000E22B0000}"/>
    <cellStyle name="A_상반기원재료_하반기결산_110.04.3월 경영보고_경영보고(주)이순" xfId="10757" xr:uid="{00000000-0005-0000-0000-0000E32B0000}"/>
    <cellStyle name="A_상반기원재료_하반기결산_110.04.3월 경영보고_경영보고(주)이순 2" xfId="10758" xr:uid="{00000000-0005-0000-0000-0000E42B0000}"/>
    <cellStyle name="A_상반기원재료_하반기결산_110-1.04.3월_경영보고" xfId="10759" xr:uid="{00000000-0005-0000-0000-0000E52B0000}"/>
    <cellStyle name="A_상반기원재료_하반기결산_110-1.04.3월_경영보고 2" xfId="10760" xr:uid="{00000000-0005-0000-0000-0000E62B0000}"/>
    <cellStyle name="A_상반기원재료_하반기결산_200.04년월별재무제표" xfId="10761" xr:uid="{00000000-0005-0000-0000-0000E72B0000}"/>
    <cellStyle name="A_상반기원재료_하반기결산_200.04년월별재무제표 2" xfId="10762" xr:uid="{00000000-0005-0000-0000-0000E82B0000}"/>
    <cellStyle name="A_상반기원재료_하반기결산_200.04년월별재무제표_110-1.04.3월_경영보고" xfId="10763" xr:uid="{00000000-0005-0000-0000-0000E92B0000}"/>
    <cellStyle name="A_상반기원재료_하반기결산_200.04년월별재무제표_110-1.04.3월_경영보고 2" xfId="10764" xr:uid="{00000000-0005-0000-0000-0000EA2B0000}"/>
    <cellStyle name="A_상반기원재료_하반기결산_200.04년월별재무제표_111.04.6월 경영보고" xfId="10765" xr:uid="{00000000-0005-0000-0000-0000EB2B0000}"/>
    <cellStyle name="A_상반기원재료_하반기결산_200.04년월별재무제표_111.04.6월 경영보고 2" xfId="10766" xr:uid="{00000000-0005-0000-0000-0000EC2B0000}"/>
    <cellStyle name="A_상반기원재료_하반기결산_200.04년월별재무제표_111.04.6월 경영보고(구성)" xfId="10767" xr:uid="{00000000-0005-0000-0000-0000ED2B0000}"/>
    <cellStyle name="A_상반기원재료_하반기결산_200.04년월별재무제표_111.04.6월 경영보고(구성) 2" xfId="10768" xr:uid="{00000000-0005-0000-0000-0000EE2B0000}"/>
    <cellStyle name="A_상반기원재료_하반기결산_200.04년월별재무제표_112.04.7월 경영보고" xfId="10769" xr:uid="{00000000-0005-0000-0000-0000EF2B0000}"/>
    <cellStyle name="A_상반기원재료_하반기결산_200.04년월별재무제표_112.04.7월 경영보고 2" xfId="10770" xr:uid="{00000000-0005-0000-0000-0000F02B0000}"/>
    <cellStyle name="A_상반기원재료_하반기결산_200.04년월별재무제표_112.경영보고(주)이순" xfId="10771" xr:uid="{00000000-0005-0000-0000-0000F12B0000}"/>
    <cellStyle name="A_상반기원재료_하반기결산_200.04년월별재무제표_112.경영보고(주)이순 2" xfId="10772" xr:uid="{00000000-0005-0000-0000-0000F22B0000}"/>
    <cellStyle name="A_상반기원재료_하반기결산_200.04년월별재무제표_경영보고(주)이순" xfId="10773" xr:uid="{00000000-0005-0000-0000-0000F32B0000}"/>
    <cellStyle name="A_상반기원재료_하반기결산_200.04년월별재무제표_경영보고(주)이순 2" xfId="10774" xr:uid="{00000000-0005-0000-0000-0000F42B0000}"/>
    <cellStyle name="A_상반기원재료_하반기결산_200.04월별재무제표" xfId="10775" xr:uid="{00000000-0005-0000-0000-0000F52B0000}"/>
    <cellStyle name="A_상반기원재료_하반기결산_200.04월별재무제표 2" xfId="10776" xr:uid="{00000000-0005-0000-0000-0000F62B0000}"/>
    <cellStyle name="A_상반기원재료_하반기결산_200.04월별재무제표_110-1.04.3월_경영보고" xfId="10777" xr:uid="{00000000-0005-0000-0000-0000F72B0000}"/>
    <cellStyle name="A_상반기원재료_하반기결산_200.04월별재무제표_110-1.04.3월_경영보고 2" xfId="10778" xr:uid="{00000000-0005-0000-0000-0000F82B0000}"/>
    <cellStyle name="A_상반기원재료_하반기결산_200.04월별재무제표_111.04.6월 경영보고" xfId="10779" xr:uid="{00000000-0005-0000-0000-0000F92B0000}"/>
    <cellStyle name="A_상반기원재료_하반기결산_200.04월별재무제표_111.04.6월 경영보고 2" xfId="10780" xr:uid="{00000000-0005-0000-0000-0000FA2B0000}"/>
    <cellStyle name="A_상반기원재료_하반기결산_200.04월별재무제표_111.04.6월 경영보고(구성)" xfId="10781" xr:uid="{00000000-0005-0000-0000-0000FB2B0000}"/>
    <cellStyle name="A_상반기원재료_하반기결산_200.04월별재무제표_111.04.6월 경영보고(구성) 2" xfId="10782" xr:uid="{00000000-0005-0000-0000-0000FC2B0000}"/>
    <cellStyle name="A_상반기원재료_하반기결산_200.04월별재무제표_112.04.7월 경영보고" xfId="10783" xr:uid="{00000000-0005-0000-0000-0000FD2B0000}"/>
    <cellStyle name="A_상반기원재료_하반기결산_200.04월별재무제표_112.04.7월 경영보고 2" xfId="10784" xr:uid="{00000000-0005-0000-0000-0000FE2B0000}"/>
    <cellStyle name="A_상반기원재료_하반기결산_200.04월별재무제표_112.경영보고(주)이순" xfId="10785" xr:uid="{00000000-0005-0000-0000-0000FF2B0000}"/>
    <cellStyle name="A_상반기원재료_하반기결산_200.04월별재무제표_112.경영보고(주)이순 2" xfId="10786" xr:uid="{00000000-0005-0000-0000-0000002C0000}"/>
    <cellStyle name="A_상반기원재료_하반기결산_200.04월별재무제표_경영보고(주)이순" xfId="10787" xr:uid="{00000000-0005-0000-0000-0000012C0000}"/>
    <cellStyle name="A_상반기원재료_하반기결산_200.04월별재무제표_경영보고(주)이순 2" xfId="10788" xr:uid="{00000000-0005-0000-0000-0000022C0000}"/>
    <cellStyle name="A_상반기원재료_하반기결산_경영보고(주)이순" xfId="10789" xr:uid="{00000000-0005-0000-0000-0000032C0000}"/>
    <cellStyle name="A_상반기원재료_하반기결산_경영보고(주)이순 2" xfId="10790" xr:uid="{00000000-0005-0000-0000-0000042C0000}"/>
    <cellStyle name="A_상반기원재료_하반기결산_비교재무제표" xfId="10791" xr:uid="{00000000-0005-0000-0000-0000052C0000}"/>
    <cellStyle name="A_상반기원재료_하반기결산_비교재무제표 2" xfId="10792" xr:uid="{00000000-0005-0000-0000-0000062C0000}"/>
    <cellStyle name="A_상반기원재료_하반기결산_비교재무제표_110-1.04.3월_경영보고" xfId="10793" xr:uid="{00000000-0005-0000-0000-0000072C0000}"/>
    <cellStyle name="A_상반기원재료_하반기결산_비교재무제표_110-1.04.3월_경영보고 2" xfId="10794" xr:uid="{00000000-0005-0000-0000-0000082C0000}"/>
    <cellStyle name="A_상반기원재료_하반기결산_비교재무제표_111.04.6월 경영보고" xfId="10795" xr:uid="{00000000-0005-0000-0000-0000092C0000}"/>
    <cellStyle name="A_상반기원재료_하반기결산_비교재무제표_111.04.6월 경영보고 2" xfId="10796" xr:uid="{00000000-0005-0000-0000-00000A2C0000}"/>
    <cellStyle name="A_상반기원재료_하반기결산_비교재무제표_111.04.6월 경영보고(구성)" xfId="10797" xr:uid="{00000000-0005-0000-0000-00000B2C0000}"/>
    <cellStyle name="A_상반기원재료_하반기결산_비교재무제표_111.04.6월 경영보고(구성) 2" xfId="10798" xr:uid="{00000000-0005-0000-0000-00000C2C0000}"/>
    <cellStyle name="A_상반기원재료_하반기결산_비교재무제표_112.04.7월 경영보고" xfId="10799" xr:uid="{00000000-0005-0000-0000-00000D2C0000}"/>
    <cellStyle name="A_상반기원재료_하반기결산_비교재무제표_112.04.7월 경영보고 2" xfId="10800" xr:uid="{00000000-0005-0000-0000-00000E2C0000}"/>
    <cellStyle name="A_상반기원재료_하반기결산_비교재무제표_112.경영보고(주)이순" xfId="10801" xr:uid="{00000000-0005-0000-0000-00000F2C0000}"/>
    <cellStyle name="A_상반기원재료_하반기결산_비교재무제표_112.경영보고(주)이순 2" xfId="10802" xr:uid="{00000000-0005-0000-0000-0000102C0000}"/>
    <cellStyle name="A_상반기원재료_하반기결산_비교재무제표_경영보고(주)이순" xfId="10803" xr:uid="{00000000-0005-0000-0000-0000112C0000}"/>
    <cellStyle name="A_상반기원재료_하반기결산_비교재무제표_경영보고(주)이순 2" xfId="10804" xr:uid="{00000000-0005-0000-0000-0000122C0000}"/>
    <cellStyle name="A_상반기원재료2" xfId="10805" xr:uid="{00000000-0005-0000-0000-0000132C0000}"/>
    <cellStyle name="A_상반기원재료2 2" xfId="10806" xr:uid="{00000000-0005-0000-0000-0000142C0000}"/>
    <cellStyle name="A_상반기원재료2_01상반기 결산보고(j)" xfId="10807" xr:uid="{00000000-0005-0000-0000-0000152C0000}"/>
    <cellStyle name="A_상반기원재료2_01상반기 결산보고(j) 2" xfId="10808" xr:uid="{00000000-0005-0000-0000-0000162C0000}"/>
    <cellStyle name="A_상반기원재료2_01상반기 결산보고(j)_110-1.04.3월_경영보고" xfId="10809" xr:uid="{00000000-0005-0000-0000-0000172C0000}"/>
    <cellStyle name="A_상반기원재료2_01상반기 결산보고(j)_110-1.04.3월_경영보고 2" xfId="10810" xr:uid="{00000000-0005-0000-0000-0000182C0000}"/>
    <cellStyle name="A_상반기원재료2_01상반기 결산보고(j)_111.04.6월 경영보고" xfId="10811" xr:uid="{00000000-0005-0000-0000-0000192C0000}"/>
    <cellStyle name="A_상반기원재료2_01상반기 결산보고(j)_111.04.6월 경영보고 2" xfId="10812" xr:uid="{00000000-0005-0000-0000-00001A2C0000}"/>
    <cellStyle name="A_상반기원재료2_01상반기 결산보고(j)_111.04.6월 경영보고(구성)" xfId="10813" xr:uid="{00000000-0005-0000-0000-00001B2C0000}"/>
    <cellStyle name="A_상반기원재료2_01상반기 결산보고(j)_111.04.6월 경영보고(구성) 2" xfId="10814" xr:uid="{00000000-0005-0000-0000-00001C2C0000}"/>
    <cellStyle name="A_상반기원재료2_01상반기 결산보고(j)_112.04.7월 경영보고" xfId="10815" xr:uid="{00000000-0005-0000-0000-00001D2C0000}"/>
    <cellStyle name="A_상반기원재료2_01상반기 결산보고(j)_112.04.7월 경영보고 2" xfId="10816" xr:uid="{00000000-0005-0000-0000-00001E2C0000}"/>
    <cellStyle name="A_상반기원재료2_01상반기 결산보고(j)_112.경영보고(주)이순" xfId="10817" xr:uid="{00000000-0005-0000-0000-00001F2C0000}"/>
    <cellStyle name="A_상반기원재료2_01상반기 결산보고(j)_112.경영보고(주)이순 2" xfId="10818" xr:uid="{00000000-0005-0000-0000-0000202C0000}"/>
    <cellStyle name="A_상반기원재료2_01상반기 결산보고(j)_경영보고(주)이순" xfId="10819" xr:uid="{00000000-0005-0000-0000-0000212C0000}"/>
    <cellStyle name="A_상반기원재료2_01상반기 결산보고(j)_경영보고(주)이순 2" xfId="10820" xr:uid="{00000000-0005-0000-0000-0000222C0000}"/>
    <cellStyle name="A_상반기원재료2_02반기조정" xfId="10821" xr:uid="{00000000-0005-0000-0000-0000232C0000}"/>
    <cellStyle name="A_상반기원재료2_02반기조정 2" xfId="10822" xr:uid="{00000000-0005-0000-0000-0000242C0000}"/>
    <cellStyle name="A_상반기원재료2_02반기조정_110-1.04.3월_경영보고" xfId="10823" xr:uid="{00000000-0005-0000-0000-0000252C0000}"/>
    <cellStyle name="A_상반기원재료2_02반기조정_110-1.04.3월_경영보고 2" xfId="10824" xr:uid="{00000000-0005-0000-0000-0000262C0000}"/>
    <cellStyle name="A_상반기원재료2_02반기조정_111.04.6월 경영보고" xfId="10825" xr:uid="{00000000-0005-0000-0000-0000272C0000}"/>
    <cellStyle name="A_상반기원재료2_02반기조정_111.04.6월 경영보고 2" xfId="10826" xr:uid="{00000000-0005-0000-0000-0000282C0000}"/>
    <cellStyle name="A_상반기원재료2_02반기조정_111.04.6월 경영보고(구성)" xfId="10827" xr:uid="{00000000-0005-0000-0000-0000292C0000}"/>
    <cellStyle name="A_상반기원재료2_02반기조정_111.04.6월 경영보고(구성) 2" xfId="10828" xr:uid="{00000000-0005-0000-0000-00002A2C0000}"/>
    <cellStyle name="A_상반기원재료2_02반기조정_112.04.7월 경영보고" xfId="10829" xr:uid="{00000000-0005-0000-0000-00002B2C0000}"/>
    <cellStyle name="A_상반기원재료2_02반기조정_112.04.7월 경영보고 2" xfId="10830" xr:uid="{00000000-0005-0000-0000-00002C2C0000}"/>
    <cellStyle name="A_상반기원재료2_02반기조정_112.경영보고(주)이순" xfId="10831" xr:uid="{00000000-0005-0000-0000-00002D2C0000}"/>
    <cellStyle name="A_상반기원재료2_02반기조정_112.경영보고(주)이순 2" xfId="10832" xr:uid="{00000000-0005-0000-0000-00002E2C0000}"/>
    <cellStyle name="A_상반기원재료2_02반기조정_경영보고(주)이순" xfId="10833" xr:uid="{00000000-0005-0000-0000-00002F2C0000}"/>
    <cellStyle name="A_상반기원재료2_02반기조정_경영보고(주)이순 2" xfId="10834" xr:uid="{00000000-0005-0000-0000-0000302C0000}"/>
    <cellStyle name="A_상반기원재료2_110.04.3월 경영보고" xfId="10835" xr:uid="{00000000-0005-0000-0000-0000312C0000}"/>
    <cellStyle name="A_상반기원재료2_110.04.3월 경영보고 2" xfId="10836" xr:uid="{00000000-0005-0000-0000-0000322C0000}"/>
    <cellStyle name="A_상반기원재료2_110.04.3월 경영보고_110-1.04.3월_경영보고" xfId="10837" xr:uid="{00000000-0005-0000-0000-0000332C0000}"/>
    <cellStyle name="A_상반기원재료2_110.04.3월 경영보고_110-1.04.3월_경영보고 2" xfId="10838" xr:uid="{00000000-0005-0000-0000-0000342C0000}"/>
    <cellStyle name="A_상반기원재료2_110.04.3월 경영보고_111.04.6월 경영보고" xfId="10839" xr:uid="{00000000-0005-0000-0000-0000352C0000}"/>
    <cellStyle name="A_상반기원재료2_110.04.3월 경영보고_111.04.6월 경영보고 2" xfId="10840" xr:uid="{00000000-0005-0000-0000-0000362C0000}"/>
    <cellStyle name="A_상반기원재료2_110.04.3월 경영보고_111.04.6월 경영보고(구성)" xfId="10841" xr:uid="{00000000-0005-0000-0000-0000372C0000}"/>
    <cellStyle name="A_상반기원재료2_110.04.3월 경영보고_111.04.6월 경영보고(구성) 2" xfId="10842" xr:uid="{00000000-0005-0000-0000-0000382C0000}"/>
    <cellStyle name="A_상반기원재료2_110.04.3월 경영보고_112.04.7월 경영보고" xfId="10843" xr:uid="{00000000-0005-0000-0000-0000392C0000}"/>
    <cellStyle name="A_상반기원재료2_110.04.3월 경영보고_112.04.7월 경영보고 2" xfId="10844" xr:uid="{00000000-0005-0000-0000-00003A2C0000}"/>
    <cellStyle name="A_상반기원재료2_110.04.3월 경영보고_112.경영보고(주)이순" xfId="10845" xr:uid="{00000000-0005-0000-0000-00003B2C0000}"/>
    <cellStyle name="A_상반기원재료2_110.04.3월 경영보고_112.경영보고(주)이순 2" xfId="10846" xr:uid="{00000000-0005-0000-0000-00003C2C0000}"/>
    <cellStyle name="A_상반기원재료2_110.04.3월 경영보고_경영보고(주)이순" xfId="10847" xr:uid="{00000000-0005-0000-0000-00003D2C0000}"/>
    <cellStyle name="A_상반기원재료2_110.04.3월 경영보고_경영보고(주)이순 2" xfId="10848" xr:uid="{00000000-0005-0000-0000-00003E2C0000}"/>
    <cellStyle name="A_상반기원재료2_110-1.04.3월_경영보고" xfId="10849" xr:uid="{00000000-0005-0000-0000-00003F2C0000}"/>
    <cellStyle name="A_상반기원재료2_110-1.04.3월_경영보고 2" xfId="10850" xr:uid="{00000000-0005-0000-0000-0000402C0000}"/>
    <cellStyle name="A_상반기원재료2_200.04년월별재무제표" xfId="10851" xr:uid="{00000000-0005-0000-0000-0000412C0000}"/>
    <cellStyle name="A_상반기원재료2_200.04년월별재무제표 2" xfId="10852" xr:uid="{00000000-0005-0000-0000-0000422C0000}"/>
    <cellStyle name="A_상반기원재료2_200.04년월별재무제표_110-1.04.3월_경영보고" xfId="10853" xr:uid="{00000000-0005-0000-0000-0000432C0000}"/>
    <cellStyle name="A_상반기원재료2_200.04년월별재무제표_110-1.04.3월_경영보고 2" xfId="10854" xr:uid="{00000000-0005-0000-0000-0000442C0000}"/>
    <cellStyle name="A_상반기원재료2_200.04년월별재무제표_111.04.6월 경영보고" xfId="10855" xr:uid="{00000000-0005-0000-0000-0000452C0000}"/>
    <cellStyle name="A_상반기원재료2_200.04년월별재무제표_111.04.6월 경영보고 2" xfId="10856" xr:uid="{00000000-0005-0000-0000-0000462C0000}"/>
    <cellStyle name="A_상반기원재료2_200.04년월별재무제표_111.04.6월 경영보고(구성)" xfId="10857" xr:uid="{00000000-0005-0000-0000-0000472C0000}"/>
    <cellStyle name="A_상반기원재료2_200.04년월별재무제표_111.04.6월 경영보고(구성) 2" xfId="10858" xr:uid="{00000000-0005-0000-0000-0000482C0000}"/>
    <cellStyle name="A_상반기원재료2_200.04년월별재무제표_112.04.7월 경영보고" xfId="10859" xr:uid="{00000000-0005-0000-0000-0000492C0000}"/>
    <cellStyle name="A_상반기원재료2_200.04년월별재무제표_112.04.7월 경영보고 2" xfId="10860" xr:uid="{00000000-0005-0000-0000-00004A2C0000}"/>
    <cellStyle name="A_상반기원재료2_200.04년월별재무제표_112.경영보고(주)이순" xfId="10861" xr:uid="{00000000-0005-0000-0000-00004B2C0000}"/>
    <cellStyle name="A_상반기원재료2_200.04년월별재무제표_112.경영보고(주)이순 2" xfId="10862" xr:uid="{00000000-0005-0000-0000-00004C2C0000}"/>
    <cellStyle name="A_상반기원재료2_200.04년월별재무제표_경영보고(주)이순" xfId="10863" xr:uid="{00000000-0005-0000-0000-00004D2C0000}"/>
    <cellStyle name="A_상반기원재료2_200.04년월별재무제표_경영보고(주)이순 2" xfId="10864" xr:uid="{00000000-0005-0000-0000-00004E2C0000}"/>
    <cellStyle name="A_상반기원재료2_200.04월별재무제표" xfId="10865" xr:uid="{00000000-0005-0000-0000-00004F2C0000}"/>
    <cellStyle name="A_상반기원재료2_200.04월별재무제표 2" xfId="10866" xr:uid="{00000000-0005-0000-0000-0000502C0000}"/>
    <cellStyle name="A_상반기원재료2_200.04월별재무제표_110-1.04.3월_경영보고" xfId="10867" xr:uid="{00000000-0005-0000-0000-0000512C0000}"/>
    <cellStyle name="A_상반기원재료2_200.04월별재무제표_110-1.04.3월_경영보고 2" xfId="10868" xr:uid="{00000000-0005-0000-0000-0000522C0000}"/>
    <cellStyle name="A_상반기원재료2_200.04월별재무제표_111.04.6월 경영보고" xfId="10869" xr:uid="{00000000-0005-0000-0000-0000532C0000}"/>
    <cellStyle name="A_상반기원재료2_200.04월별재무제표_111.04.6월 경영보고 2" xfId="10870" xr:uid="{00000000-0005-0000-0000-0000542C0000}"/>
    <cellStyle name="A_상반기원재료2_200.04월별재무제표_111.04.6월 경영보고(구성)" xfId="10871" xr:uid="{00000000-0005-0000-0000-0000552C0000}"/>
    <cellStyle name="A_상반기원재료2_200.04월별재무제표_111.04.6월 경영보고(구성) 2" xfId="10872" xr:uid="{00000000-0005-0000-0000-0000562C0000}"/>
    <cellStyle name="A_상반기원재료2_200.04월별재무제표_112.04.7월 경영보고" xfId="10873" xr:uid="{00000000-0005-0000-0000-0000572C0000}"/>
    <cellStyle name="A_상반기원재료2_200.04월별재무제표_112.04.7월 경영보고 2" xfId="10874" xr:uid="{00000000-0005-0000-0000-0000582C0000}"/>
    <cellStyle name="A_상반기원재료2_200.04월별재무제표_112.경영보고(주)이순" xfId="10875" xr:uid="{00000000-0005-0000-0000-0000592C0000}"/>
    <cellStyle name="A_상반기원재료2_200.04월별재무제표_112.경영보고(주)이순 2" xfId="10876" xr:uid="{00000000-0005-0000-0000-00005A2C0000}"/>
    <cellStyle name="A_상반기원재료2_200.04월별재무제표_경영보고(주)이순" xfId="10877" xr:uid="{00000000-0005-0000-0000-00005B2C0000}"/>
    <cellStyle name="A_상반기원재료2_200.04월별재무제표_경영보고(주)이순 2" xfId="10878" xr:uid="{00000000-0005-0000-0000-00005C2C0000}"/>
    <cellStyle name="A_상반기원재료2_경영보고(주)이순" xfId="10879" xr:uid="{00000000-0005-0000-0000-00005D2C0000}"/>
    <cellStyle name="A_상반기원재료2_경영보고(주)이순 2" xfId="10880" xr:uid="{00000000-0005-0000-0000-00005E2C0000}"/>
    <cellStyle name="A_상반기원재료2_비교재무제표" xfId="10881" xr:uid="{00000000-0005-0000-0000-00005F2C0000}"/>
    <cellStyle name="A_상반기원재료2_비교재무제표 2" xfId="10882" xr:uid="{00000000-0005-0000-0000-0000602C0000}"/>
    <cellStyle name="A_상반기원재료2_비교재무제표_110-1.04.3월_경영보고" xfId="10883" xr:uid="{00000000-0005-0000-0000-0000612C0000}"/>
    <cellStyle name="A_상반기원재료2_비교재무제표_110-1.04.3월_경영보고 2" xfId="10884" xr:uid="{00000000-0005-0000-0000-0000622C0000}"/>
    <cellStyle name="A_상반기원재료2_비교재무제표_111.04.6월 경영보고" xfId="10885" xr:uid="{00000000-0005-0000-0000-0000632C0000}"/>
    <cellStyle name="A_상반기원재료2_비교재무제표_111.04.6월 경영보고 2" xfId="10886" xr:uid="{00000000-0005-0000-0000-0000642C0000}"/>
    <cellStyle name="A_상반기원재료2_비교재무제표_111.04.6월 경영보고(구성)" xfId="10887" xr:uid="{00000000-0005-0000-0000-0000652C0000}"/>
    <cellStyle name="A_상반기원재료2_비교재무제표_111.04.6월 경영보고(구성) 2" xfId="10888" xr:uid="{00000000-0005-0000-0000-0000662C0000}"/>
    <cellStyle name="A_상반기원재료2_비교재무제표_112.04.7월 경영보고" xfId="10889" xr:uid="{00000000-0005-0000-0000-0000672C0000}"/>
    <cellStyle name="A_상반기원재료2_비교재무제표_112.04.7월 경영보고 2" xfId="10890" xr:uid="{00000000-0005-0000-0000-0000682C0000}"/>
    <cellStyle name="A_상반기원재료2_비교재무제표_112.경영보고(주)이순" xfId="10891" xr:uid="{00000000-0005-0000-0000-0000692C0000}"/>
    <cellStyle name="A_상반기원재료2_비교재무제표_112.경영보고(주)이순 2" xfId="10892" xr:uid="{00000000-0005-0000-0000-00006A2C0000}"/>
    <cellStyle name="A_상반기원재료2_비교재무제표_경영보고(주)이순" xfId="10893" xr:uid="{00000000-0005-0000-0000-00006B2C0000}"/>
    <cellStyle name="A_상반기원재료2_비교재무제표_경영보고(주)이순 2" xfId="10894" xr:uid="{00000000-0005-0000-0000-00006C2C0000}"/>
    <cellStyle name="A_상반기제품" xfId="10895" xr:uid="{00000000-0005-0000-0000-00006D2C0000}"/>
    <cellStyle name="A_상반기제품 2" xfId="10896" xr:uid="{00000000-0005-0000-0000-00006E2C0000}"/>
    <cellStyle name="A_상반기제품(3)" xfId="10897" xr:uid="{00000000-0005-0000-0000-00006F2C0000}"/>
    <cellStyle name="A_상반기제품(3) 2" xfId="10898" xr:uid="{00000000-0005-0000-0000-0000702C0000}"/>
    <cellStyle name="A_상반기제품(3)_01상반기 결산보고(j)" xfId="10899" xr:uid="{00000000-0005-0000-0000-0000712C0000}"/>
    <cellStyle name="A_상반기제품(3)_01상반기 결산보고(j) 2" xfId="10900" xr:uid="{00000000-0005-0000-0000-0000722C0000}"/>
    <cellStyle name="A_상반기제품(3)_01상반기 결산보고(j)_110-1.04.3월_경영보고" xfId="10901" xr:uid="{00000000-0005-0000-0000-0000732C0000}"/>
    <cellStyle name="A_상반기제품(3)_01상반기 결산보고(j)_110-1.04.3월_경영보고 2" xfId="10902" xr:uid="{00000000-0005-0000-0000-0000742C0000}"/>
    <cellStyle name="A_상반기제품(3)_01상반기 결산보고(j)_111.04.6월 경영보고" xfId="10903" xr:uid="{00000000-0005-0000-0000-0000752C0000}"/>
    <cellStyle name="A_상반기제품(3)_01상반기 결산보고(j)_111.04.6월 경영보고 2" xfId="10904" xr:uid="{00000000-0005-0000-0000-0000762C0000}"/>
    <cellStyle name="A_상반기제품(3)_01상반기 결산보고(j)_111.04.6월 경영보고(구성)" xfId="10905" xr:uid="{00000000-0005-0000-0000-0000772C0000}"/>
    <cellStyle name="A_상반기제품(3)_01상반기 결산보고(j)_111.04.6월 경영보고(구성) 2" xfId="10906" xr:uid="{00000000-0005-0000-0000-0000782C0000}"/>
    <cellStyle name="A_상반기제품(3)_01상반기 결산보고(j)_112.04.7월 경영보고" xfId="10907" xr:uid="{00000000-0005-0000-0000-0000792C0000}"/>
    <cellStyle name="A_상반기제품(3)_01상반기 결산보고(j)_112.04.7월 경영보고 2" xfId="10908" xr:uid="{00000000-0005-0000-0000-00007A2C0000}"/>
    <cellStyle name="A_상반기제품(3)_01상반기 결산보고(j)_112.경영보고(주)이순" xfId="10909" xr:uid="{00000000-0005-0000-0000-00007B2C0000}"/>
    <cellStyle name="A_상반기제품(3)_01상반기 결산보고(j)_112.경영보고(주)이순 2" xfId="10910" xr:uid="{00000000-0005-0000-0000-00007C2C0000}"/>
    <cellStyle name="A_상반기제품(3)_01상반기 결산보고(j)_경영보고(주)이순" xfId="10911" xr:uid="{00000000-0005-0000-0000-00007D2C0000}"/>
    <cellStyle name="A_상반기제품(3)_01상반기 결산보고(j)_경영보고(주)이순 2" xfId="10912" xr:uid="{00000000-0005-0000-0000-00007E2C0000}"/>
    <cellStyle name="A_상반기제품(3)_02반기조정" xfId="10913" xr:uid="{00000000-0005-0000-0000-00007F2C0000}"/>
    <cellStyle name="A_상반기제품(3)_02반기조정 2" xfId="10914" xr:uid="{00000000-0005-0000-0000-0000802C0000}"/>
    <cellStyle name="A_상반기제품(3)_02반기조정_110-1.04.3월_경영보고" xfId="10915" xr:uid="{00000000-0005-0000-0000-0000812C0000}"/>
    <cellStyle name="A_상반기제품(3)_02반기조정_110-1.04.3월_경영보고 2" xfId="10916" xr:uid="{00000000-0005-0000-0000-0000822C0000}"/>
    <cellStyle name="A_상반기제품(3)_02반기조정_111.04.6월 경영보고" xfId="10917" xr:uid="{00000000-0005-0000-0000-0000832C0000}"/>
    <cellStyle name="A_상반기제품(3)_02반기조정_111.04.6월 경영보고 2" xfId="10918" xr:uid="{00000000-0005-0000-0000-0000842C0000}"/>
    <cellStyle name="A_상반기제품(3)_02반기조정_111.04.6월 경영보고(구성)" xfId="10919" xr:uid="{00000000-0005-0000-0000-0000852C0000}"/>
    <cellStyle name="A_상반기제품(3)_02반기조정_111.04.6월 경영보고(구성) 2" xfId="10920" xr:uid="{00000000-0005-0000-0000-0000862C0000}"/>
    <cellStyle name="A_상반기제품(3)_02반기조정_112.04.7월 경영보고" xfId="10921" xr:uid="{00000000-0005-0000-0000-0000872C0000}"/>
    <cellStyle name="A_상반기제품(3)_02반기조정_112.04.7월 경영보고 2" xfId="10922" xr:uid="{00000000-0005-0000-0000-0000882C0000}"/>
    <cellStyle name="A_상반기제품(3)_02반기조정_112.경영보고(주)이순" xfId="10923" xr:uid="{00000000-0005-0000-0000-0000892C0000}"/>
    <cellStyle name="A_상반기제품(3)_02반기조정_112.경영보고(주)이순 2" xfId="10924" xr:uid="{00000000-0005-0000-0000-00008A2C0000}"/>
    <cellStyle name="A_상반기제품(3)_02반기조정_경영보고(주)이순" xfId="10925" xr:uid="{00000000-0005-0000-0000-00008B2C0000}"/>
    <cellStyle name="A_상반기제품(3)_02반기조정_경영보고(주)이순 2" xfId="10926" xr:uid="{00000000-0005-0000-0000-00008C2C0000}"/>
    <cellStyle name="A_상반기제품(3)_110.04.3월 경영보고" xfId="10927" xr:uid="{00000000-0005-0000-0000-00008D2C0000}"/>
    <cellStyle name="A_상반기제품(3)_110.04.3월 경영보고 2" xfId="10928" xr:uid="{00000000-0005-0000-0000-00008E2C0000}"/>
    <cellStyle name="A_상반기제품(3)_110.04.3월 경영보고_110-1.04.3월_경영보고" xfId="10929" xr:uid="{00000000-0005-0000-0000-00008F2C0000}"/>
    <cellStyle name="A_상반기제품(3)_110.04.3월 경영보고_110-1.04.3월_경영보고 2" xfId="10930" xr:uid="{00000000-0005-0000-0000-0000902C0000}"/>
    <cellStyle name="A_상반기제품(3)_110.04.3월 경영보고_111.04.6월 경영보고" xfId="10931" xr:uid="{00000000-0005-0000-0000-0000912C0000}"/>
    <cellStyle name="A_상반기제품(3)_110.04.3월 경영보고_111.04.6월 경영보고 2" xfId="10932" xr:uid="{00000000-0005-0000-0000-0000922C0000}"/>
    <cellStyle name="A_상반기제품(3)_110.04.3월 경영보고_111.04.6월 경영보고(구성)" xfId="10933" xr:uid="{00000000-0005-0000-0000-0000932C0000}"/>
    <cellStyle name="A_상반기제품(3)_110.04.3월 경영보고_111.04.6월 경영보고(구성) 2" xfId="10934" xr:uid="{00000000-0005-0000-0000-0000942C0000}"/>
    <cellStyle name="A_상반기제품(3)_110.04.3월 경영보고_112.04.7월 경영보고" xfId="10935" xr:uid="{00000000-0005-0000-0000-0000952C0000}"/>
    <cellStyle name="A_상반기제품(3)_110.04.3월 경영보고_112.04.7월 경영보고 2" xfId="10936" xr:uid="{00000000-0005-0000-0000-0000962C0000}"/>
    <cellStyle name="A_상반기제품(3)_110.04.3월 경영보고_112.경영보고(주)이순" xfId="10937" xr:uid="{00000000-0005-0000-0000-0000972C0000}"/>
    <cellStyle name="A_상반기제품(3)_110.04.3월 경영보고_112.경영보고(주)이순 2" xfId="10938" xr:uid="{00000000-0005-0000-0000-0000982C0000}"/>
    <cellStyle name="A_상반기제품(3)_110.04.3월 경영보고_경영보고(주)이순" xfId="10939" xr:uid="{00000000-0005-0000-0000-0000992C0000}"/>
    <cellStyle name="A_상반기제품(3)_110.04.3월 경영보고_경영보고(주)이순 2" xfId="10940" xr:uid="{00000000-0005-0000-0000-00009A2C0000}"/>
    <cellStyle name="A_상반기제품(3)_110-1.04.3월_경영보고" xfId="10941" xr:uid="{00000000-0005-0000-0000-00009B2C0000}"/>
    <cellStyle name="A_상반기제품(3)_110-1.04.3월_경영보고 2" xfId="10942" xr:uid="{00000000-0005-0000-0000-00009C2C0000}"/>
    <cellStyle name="A_상반기제품(3)_200.04년월별재무제표" xfId="10943" xr:uid="{00000000-0005-0000-0000-00009D2C0000}"/>
    <cellStyle name="A_상반기제품(3)_200.04년월별재무제표 2" xfId="10944" xr:uid="{00000000-0005-0000-0000-00009E2C0000}"/>
    <cellStyle name="A_상반기제품(3)_200.04년월별재무제표_110-1.04.3월_경영보고" xfId="10945" xr:uid="{00000000-0005-0000-0000-00009F2C0000}"/>
    <cellStyle name="A_상반기제품(3)_200.04년월별재무제표_110-1.04.3월_경영보고 2" xfId="10946" xr:uid="{00000000-0005-0000-0000-0000A02C0000}"/>
    <cellStyle name="A_상반기제품(3)_200.04년월별재무제표_111.04.6월 경영보고" xfId="10947" xr:uid="{00000000-0005-0000-0000-0000A12C0000}"/>
    <cellStyle name="A_상반기제품(3)_200.04년월별재무제표_111.04.6월 경영보고 2" xfId="10948" xr:uid="{00000000-0005-0000-0000-0000A22C0000}"/>
    <cellStyle name="A_상반기제품(3)_200.04년월별재무제표_111.04.6월 경영보고(구성)" xfId="10949" xr:uid="{00000000-0005-0000-0000-0000A32C0000}"/>
    <cellStyle name="A_상반기제품(3)_200.04년월별재무제표_111.04.6월 경영보고(구성) 2" xfId="10950" xr:uid="{00000000-0005-0000-0000-0000A42C0000}"/>
    <cellStyle name="A_상반기제품(3)_200.04년월별재무제표_112.04.7월 경영보고" xfId="10951" xr:uid="{00000000-0005-0000-0000-0000A52C0000}"/>
    <cellStyle name="A_상반기제품(3)_200.04년월별재무제표_112.04.7월 경영보고 2" xfId="10952" xr:uid="{00000000-0005-0000-0000-0000A62C0000}"/>
    <cellStyle name="A_상반기제품(3)_200.04년월별재무제표_112.경영보고(주)이순" xfId="10953" xr:uid="{00000000-0005-0000-0000-0000A72C0000}"/>
    <cellStyle name="A_상반기제품(3)_200.04년월별재무제표_112.경영보고(주)이순 2" xfId="10954" xr:uid="{00000000-0005-0000-0000-0000A82C0000}"/>
    <cellStyle name="A_상반기제품(3)_200.04년월별재무제표_경영보고(주)이순" xfId="10955" xr:uid="{00000000-0005-0000-0000-0000A92C0000}"/>
    <cellStyle name="A_상반기제품(3)_200.04년월별재무제표_경영보고(주)이순 2" xfId="10956" xr:uid="{00000000-0005-0000-0000-0000AA2C0000}"/>
    <cellStyle name="A_상반기제품(3)_200.04월별재무제표" xfId="10957" xr:uid="{00000000-0005-0000-0000-0000AB2C0000}"/>
    <cellStyle name="A_상반기제품(3)_200.04월별재무제표 2" xfId="10958" xr:uid="{00000000-0005-0000-0000-0000AC2C0000}"/>
    <cellStyle name="A_상반기제품(3)_200.04월별재무제표_110-1.04.3월_경영보고" xfId="10959" xr:uid="{00000000-0005-0000-0000-0000AD2C0000}"/>
    <cellStyle name="A_상반기제품(3)_200.04월별재무제표_110-1.04.3월_경영보고 2" xfId="10960" xr:uid="{00000000-0005-0000-0000-0000AE2C0000}"/>
    <cellStyle name="A_상반기제품(3)_200.04월별재무제표_111.04.6월 경영보고" xfId="10961" xr:uid="{00000000-0005-0000-0000-0000AF2C0000}"/>
    <cellStyle name="A_상반기제품(3)_200.04월별재무제표_111.04.6월 경영보고 2" xfId="10962" xr:uid="{00000000-0005-0000-0000-0000B02C0000}"/>
    <cellStyle name="A_상반기제품(3)_200.04월별재무제표_111.04.6월 경영보고(구성)" xfId="10963" xr:uid="{00000000-0005-0000-0000-0000B12C0000}"/>
    <cellStyle name="A_상반기제품(3)_200.04월별재무제표_111.04.6월 경영보고(구성) 2" xfId="10964" xr:uid="{00000000-0005-0000-0000-0000B22C0000}"/>
    <cellStyle name="A_상반기제품(3)_200.04월별재무제표_112.04.7월 경영보고" xfId="10965" xr:uid="{00000000-0005-0000-0000-0000B32C0000}"/>
    <cellStyle name="A_상반기제품(3)_200.04월별재무제표_112.04.7월 경영보고 2" xfId="10966" xr:uid="{00000000-0005-0000-0000-0000B42C0000}"/>
    <cellStyle name="A_상반기제품(3)_200.04월별재무제표_112.경영보고(주)이순" xfId="10967" xr:uid="{00000000-0005-0000-0000-0000B52C0000}"/>
    <cellStyle name="A_상반기제품(3)_200.04월별재무제표_112.경영보고(주)이순 2" xfId="10968" xr:uid="{00000000-0005-0000-0000-0000B62C0000}"/>
    <cellStyle name="A_상반기제품(3)_200.04월별재무제표_경영보고(주)이순" xfId="10969" xr:uid="{00000000-0005-0000-0000-0000B72C0000}"/>
    <cellStyle name="A_상반기제품(3)_200.04월별재무제표_경영보고(주)이순 2" xfId="10970" xr:uid="{00000000-0005-0000-0000-0000B82C0000}"/>
    <cellStyle name="A_상반기제품(3)_경영보고(주)이순" xfId="10971" xr:uid="{00000000-0005-0000-0000-0000B92C0000}"/>
    <cellStyle name="A_상반기제품(3)_경영보고(주)이순 2" xfId="10972" xr:uid="{00000000-0005-0000-0000-0000BA2C0000}"/>
    <cellStyle name="A_상반기제품(3)_비교재무제표" xfId="10973" xr:uid="{00000000-0005-0000-0000-0000BB2C0000}"/>
    <cellStyle name="A_상반기제품(3)_비교재무제표 2" xfId="10974" xr:uid="{00000000-0005-0000-0000-0000BC2C0000}"/>
    <cellStyle name="A_상반기제품(3)_비교재무제표_110-1.04.3월_경영보고" xfId="10975" xr:uid="{00000000-0005-0000-0000-0000BD2C0000}"/>
    <cellStyle name="A_상반기제품(3)_비교재무제표_110-1.04.3월_경영보고 2" xfId="10976" xr:uid="{00000000-0005-0000-0000-0000BE2C0000}"/>
    <cellStyle name="A_상반기제품(3)_비교재무제표_111.04.6월 경영보고" xfId="10977" xr:uid="{00000000-0005-0000-0000-0000BF2C0000}"/>
    <cellStyle name="A_상반기제품(3)_비교재무제표_111.04.6월 경영보고 2" xfId="10978" xr:uid="{00000000-0005-0000-0000-0000C02C0000}"/>
    <cellStyle name="A_상반기제품(3)_비교재무제표_111.04.6월 경영보고(구성)" xfId="10979" xr:uid="{00000000-0005-0000-0000-0000C12C0000}"/>
    <cellStyle name="A_상반기제품(3)_비교재무제표_111.04.6월 경영보고(구성) 2" xfId="10980" xr:uid="{00000000-0005-0000-0000-0000C22C0000}"/>
    <cellStyle name="A_상반기제품(3)_비교재무제표_112.04.7월 경영보고" xfId="10981" xr:uid="{00000000-0005-0000-0000-0000C32C0000}"/>
    <cellStyle name="A_상반기제품(3)_비교재무제표_112.04.7월 경영보고 2" xfId="10982" xr:uid="{00000000-0005-0000-0000-0000C42C0000}"/>
    <cellStyle name="A_상반기제품(3)_비교재무제표_112.경영보고(주)이순" xfId="10983" xr:uid="{00000000-0005-0000-0000-0000C52C0000}"/>
    <cellStyle name="A_상반기제품(3)_비교재무제표_112.경영보고(주)이순 2" xfId="10984" xr:uid="{00000000-0005-0000-0000-0000C62C0000}"/>
    <cellStyle name="A_상반기제품(3)_비교재무제표_경영보고(주)이순" xfId="10985" xr:uid="{00000000-0005-0000-0000-0000C72C0000}"/>
    <cellStyle name="A_상반기제품(3)_비교재무제표_경영보고(주)이순 2" xfId="10986" xr:uid="{00000000-0005-0000-0000-0000C82C0000}"/>
    <cellStyle name="A_상반기제품_01상반기 결산보고(j)" xfId="10987" xr:uid="{00000000-0005-0000-0000-0000C92C0000}"/>
    <cellStyle name="A_상반기제품_01상반기 결산보고(j) 2" xfId="10988" xr:uid="{00000000-0005-0000-0000-0000CA2C0000}"/>
    <cellStyle name="A_상반기제품_01상반기 결산보고(j)_110-1.04.3월_경영보고" xfId="10989" xr:uid="{00000000-0005-0000-0000-0000CB2C0000}"/>
    <cellStyle name="A_상반기제품_01상반기 결산보고(j)_110-1.04.3월_경영보고 2" xfId="10990" xr:uid="{00000000-0005-0000-0000-0000CC2C0000}"/>
    <cellStyle name="A_상반기제품_01상반기 결산보고(j)_111.04.6월 경영보고" xfId="10991" xr:uid="{00000000-0005-0000-0000-0000CD2C0000}"/>
    <cellStyle name="A_상반기제품_01상반기 결산보고(j)_111.04.6월 경영보고 2" xfId="10992" xr:uid="{00000000-0005-0000-0000-0000CE2C0000}"/>
    <cellStyle name="A_상반기제품_01상반기 결산보고(j)_111.04.6월 경영보고(구성)" xfId="10993" xr:uid="{00000000-0005-0000-0000-0000CF2C0000}"/>
    <cellStyle name="A_상반기제품_01상반기 결산보고(j)_111.04.6월 경영보고(구성) 2" xfId="10994" xr:uid="{00000000-0005-0000-0000-0000D02C0000}"/>
    <cellStyle name="A_상반기제품_01상반기 결산보고(j)_112.04.7월 경영보고" xfId="10995" xr:uid="{00000000-0005-0000-0000-0000D12C0000}"/>
    <cellStyle name="A_상반기제품_01상반기 결산보고(j)_112.04.7월 경영보고 2" xfId="10996" xr:uid="{00000000-0005-0000-0000-0000D22C0000}"/>
    <cellStyle name="A_상반기제품_01상반기 결산보고(j)_112.경영보고(주)이순" xfId="10997" xr:uid="{00000000-0005-0000-0000-0000D32C0000}"/>
    <cellStyle name="A_상반기제품_01상반기 결산보고(j)_112.경영보고(주)이순 2" xfId="10998" xr:uid="{00000000-0005-0000-0000-0000D42C0000}"/>
    <cellStyle name="A_상반기제품_01상반기 결산보고(j)_경영보고(주)이순" xfId="10999" xr:uid="{00000000-0005-0000-0000-0000D52C0000}"/>
    <cellStyle name="A_상반기제품_01상반기 결산보고(j)_경영보고(주)이순 2" xfId="11000" xr:uid="{00000000-0005-0000-0000-0000D62C0000}"/>
    <cellStyle name="A_상반기제품_02반기조정" xfId="11001" xr:uid="{00000000-0005-0000-0000-0000D72C0000}"/>
    <cellStyle name="A_상반기제품_02반기조정 2" xfId="11002" xr:uid="{00000000-0005-0000-0000-0000D82C0000}"/>
    <cellStyle name="A_상반기제품_02반기조정_110-1.04.3월_경영보고" xfId="11003" xr:uid="{00000000-0005-0000-0000-0000D92C0000}"/>
    <cellStyle name="A_상반기제품_02반기조정_110-1.04.3월_경영보고 2" xfId="11004" xr:uid="{00000000-0005-0000-0000-0000DA2C0000}"/>
    <cellStyle name="A_상반기제품_02반기조정_111.04.6월 경영보고" xfId="11005" xr:uid="{00000000-0005-0000-0000-0000DB2C0000}"/>
    <cellStyle name="A_상반기제품_02반기조정_111.04.6월 경영보고 2" xfId="11006" xr:uid="{00000000-0005-0000-0000-0000DC2C0000}"/>
    <cellStyle name="A_상반기제품_02반기조정_111.04.6월 경영보고(구성)" xfId="11007" xr:uid="{00000000-0005-0000-0000-0000DD2C0000}"/>
    <cellStyle name="A_상반기제품_02반기조정_111.04.6월 경영보고(구성) 2" xfId="11008" xr:uid="{00000000-0005-0000-0000-0000DE2C0000}"/>
    <cellStyle name="A_상반기제품_02반기조정_112.04.7월 경영보고" xfId="11009" xr:uid="{00000000-0005-0000-0000-0000DF2C0000}"/>
    <cellStyle name="A_상반기제품_02반기조정_112.04.7월 경영보고 2" xfId="11010" xr:uid="{00000000-0005-0000-0000-0000E02C0000}"/>
    <cellStyle name="A_상반기제품_02반기조정_112.경영보고(주)이순" xfId="11011" xr:uid="{00000000-0005-0000-0000-0000E12C0000}"/>
    <cellStyle name="A_상반기제품_02반기조정_112.경영보고(주)이순 2" xfId="11012" xr:uid="{00000000-0005-0000-0000-0000E22C0000}"/>
    <cellStyle name="A_상반기제품_02반기조정_경영보고(주)이순" xfId="11013" xr:uid="{00000000-0005-0000-0000-0000E32C0000}"/>
    <cellStyle name="A_상반기제품_02반기조정_경영보고(주)이순 2" xfId="11014" xr:uid="{00000000-0005-0000-0000-0000E42C0000}"/>
    <cellStyle name="A_상반기제품_110.04.3월 경영보고" xfId="11015" xr:uid="{00000000-0005-0000-0000-0000E52C0000}"/>
    <cellStyle name="A_상반기제품_110.04.3월 경영보고 2" xfId="11016" xr:uid="{00000000-0005-0000-0000-0000E62C0000}"/>
    <cellStyle name="A_상반기제품_110.04.3월 경영보고_110-1.04.3월_경영보고" xfId="11017" xr:uid="{00000000-0005-0000-0000-0000E72C0000}"/>
    <cellStyle name="A_상반기제품_110.04.3월 경영보고_110-1.04.3월_경영보고 2" xfId="11018" xr:uid="{00000000-0005-0000-0000-0000E82C0000}"/>
    <cellStyle name="A_상반기제품_110.04.3월 경영보고_111.04.6월 경영보고" xfId="11019" xr:uid="{00000000-0005-0000-0000-0000E92C0000}"/>
    <cellStyle name="A_상반기제품_110.04.3월 경영보고_111.04.6월 경영보고 2" xfId="11020" xr:uid="{00000000-0005-0000-0000-0000EA2C0000}"/>
    <cellStyle name="A_상반기제품_110.04.3월 경영보고_111.04.6월 경영보고(구성)" xfId="11021" xr:uid="{00000000-0005-0000-0000-0000EB2C0000}"/>
    <cellStyle name="A_상반기제품_110.04.3월 경영보고_111.04.6월 경영보고(구성) 2" xfId="11022" xr:uid="{00000000-0005-0000-0000-0000EC2C0000}"/>
    <cellStyle name="A_상반기제품_110.04.3월 경영보고_112.04.7월 경영보고" xfId="11023" xr:uid="{00000000-0005-0000-0000-0000ED2C0000}"/>
    <cellStyle name="A_상반기제품_110.04.3월 경영보고_112.04.7월 경영보고 2" xfId="11024" xr:uid="{00000000-0005-0000-0000-0000EE2C0000}"/>
    <cellStyle name="A_상반기제품_110.04.3월 경영보고_112.경영보고(주)이순" xfId="11025" xr:uid="{00000000-0005-0000-0000-0000EF2C0000}"/>
    <cellStyle name="A_상반기제품_110.04.3월 경영보고_112.경영보고(주)이순 2" xfId="11026" xr:uid="{00000000-0005-0000-0000-0000F02C0000}"/>
    <cellStyle name="A_상반기제품_110.04.3월 경영보고_경영보고(주)이순" xfId="11027" xr:uid="{00000000-0005-0000-0000-0000F12C0000}"/>
    <cellStyle name="A_상반기제품_110.04.3월 경영보고_경영보고(주)이순 2" xfId="11028" xr:uid="{00000000-0005-0000-0000-0000F22C0000}"/>
    <cellStyle name="A_상반기제품_110-1.04.3월_경영보고" xfId="11029" xr:uid="{00000000-0005-0000-0000-0000F32C0000}"/>
    <cellStyle name="A_상반기제품_110-1.04.3월_경영보고 2" xfId="11030" xr:uid="{00000000-0005-0000-0000-0000F42C0000}"/>
    <cellStyle name="A_상반기제품_200.04년월별재무제표" xfId="11031" xr:uid="{00000000-0005-0000-0000-0000F52C0000}"/>
    <cellStyle name="A_상반기제품_200.04년월별재무제표 2" xfId="11032" xr:uid="{00000000-0005-0000-0000-0000F62C0000}"/>
    <cellStyle name="A_상반기제품_200.04년월별재무제표_110-1.04.3월_경영보고" xfId="11033" xr:uid="{00000000-0005-0000-0000-0000F72C0000}"/>
    <cellStyle name="A_상반기제품_200.04년월별재무제표_110-1.04.3월_경영보고 2" xfId="11034" xr:uid="{00000000-0005-0000-0000-0000F82C0000}"/>
    <cellStyle name="A_상반기제품_200.04년월별재무제표_111.04.6월 경영보고" xfId="11035" xr:uid="{00000000-0005-0000-0000-0000F92C0000}"/>
    <cellStyle name="A_상반기제품_200.04년월별재무제표_111.04.6월 경영보고 2" xfId="11036" xr:uid="{00000000-0005-0000-0000-0000FA2C0000}"/>
    <cellStyle name="A_상반기제품_200.04년월별재무제표_111.04.6월 경영보고(구성)" xfId="11037" xr:uid="{00000000-0005-0000-0000-0000FB2C0000}"/>
    <cellStyle name="A_상반기제품_200.04년월별재무제표_111.04.6월 경영보고(구성) 2" xfId="11038" xr:uid="{00000000-0005-0000-0000-0000FC2C0000}"/>
    <cellStyle name="A_상반기제품_200.04년월별재무제표_112.04.7월 경영보고" xfId="11039" xr:uid="{00000000-0005-0000-0000-0000FD2C0000}"/>
    <cellStyle name="A_상반기제품_200.04년월별재무제표_112.04.7월 경영보고 2" xfId="11040" xr:uid="{00000000-0005-0000-0000-0000FE2C0000}"/>
    <cellStyle name="A_상반기제품_200.04년월별재무제표_112.경영보고(주)이순" xfId="11041" xr:uid="{00000000-0005-0000-0000-0000FF2C0000}"/>
    <cellStyle name="A_상반기제품_200.04년월별재무제표_112.경영보고(주)이순 2" xfId="11042" xr:uid="{00000000-0005-0000-0000-0000002D0000}"/>
    <cellStyle name="A_상반기제품_200.04년월별재무제표_경영보고(주)이순" xfId="11043" xr:uid="{00000000-0005-0000-0000-0000012D0000}"/>
    <cellStyle name="A_상반기제품_200.04년월별재무제표_경영보고(주)이순 2" xfId="11044" xr:uid="{00000000-0005-0000-0000-0000022D0000}"/>
    <cellStyle name="A_상반기제품_200.04월별재무제표" xfId="11045" xr:uid="{00000000-0005-0000-0000-0000032D0000}"/>
    <cellStyle name="A_상반기제품_200.04월별재무제표 2" xfId="11046" xr:uid="{00000000-0005-0000-0000-0000042D0000}"/>
    <cellStyle name="A_상반기제품_200.04월별재무제표_110-1.04.3월_경영보고" xfId="11047" xr:uid="{00000000-0005-0000-0000-0000052D0000}"/>
    <cellStyle name="A_상반기제품_200.04월별재무제표_110-1.04.3월_경영보고 2" xfId="11048" xr:uid="{00000000-0005-0000-0000-0000062D0000}"/>
    <cellStyle name="A_상반기제품_200.04월별재무제표_111.04.6월 경영보고" xfId="11049" xr:uid="{00000000-0005-0000-0000-0000072D0000}"/>
    <cellStyle name="A_상반기제품_200.04월별재무제표_111.04.6월 경영보고 2" xfId="11050" xr:uid="{00000000-0005-0000-0000-0000082D0000}"/>
    <cellStyle name="A_상반기제품_200.04월별재무제표_111.04.6월 경영보고(구성)" xfId="11051" xr:uid="{00000000-0005-0000-0000-0000092D0000}"/>
    <cellStyle name="A_상반기제품_200.04월별재무제표_111.04.6월 경영보고(구성) 2" xfId="11052" xr:uid="{00000000-0005-0000-0000-00000A2D0000}"/>
    <cellStyle name="A_상반기제품_200.04월별재무제표_112.04.7월 경영보고" xfId="11053" xr:uid="{00000000-0005-0000-0000-00000B2D0000}"/>
    <cellStyle name="A_상반기제품_200.04월별재무제표_112.04.7월 경영보고 2" xfId="11054" xr:uid="{00000000-0005-0000-0000-00000C2D0000}"/>
    <cellStyle name="A_상반기제품_200.04월별재무제표_112.경영보고(주)이순" xfId="11055" xr:uid="{00000000-0005-0000-0000-00000D2D0000}"/>
    <cellStyle name="A_상반기제품_200.04월별재무제표_112.경영보고(주)이순 2" xfId="11056" xr:uid="{00000000-0005-0000-0000-00000E2D0000}"/>
    <cellStyle name="A_상반기제품_200.04월별재무제표_경영보고(주)이순" xfId="11057" xr:uid="{00000000-0005-0000-0000-00000F2D0000}"/>
    <cellStyle name="A_상반기제품_200.04월별재무제표_경영보고(주)이순 2" xfId="11058" xr:uid="{00000000-0005-0000-0000-0000102D0000}"/>
    <cellStyle name="A_상반기제품_경영보고(주)이순" xfId="11059" xr:uid="{00000000-0005-0000-0000-0000112D0000}"/>
    <cellStyle name="A_상반기제품_경영보고(주)이순 2" xfId="11060" xr:uid="{00000000-0005-0000-0000-0000122D0000}"/>
    <cellStyle name="A_상반기제품_비교재무제표" xfId="11061" xr:uid="{00000000-0005-0000-0000-0000132D0000}"/>
    <cellStyle name="A_상반기제품_비교재무제표 2" xfId="11062" xr:uid="{00000000-0005-0000-0000-0000142D0000}"/>
    <cellStyle name="A_상반기제품_비교재무제표_110-1.04.3월_경영보고" xfId="11063" xr:uid="{00000000-0005-0000-0000-0000152D0000}"/>
    <cellStyle name="A_상반기제품_비교재무제표_110-1.04.3월_경영보고 2" xfId="11064" xr:uid="{00000000-0005-0000-0000-0000162D0000}"/>
    <cellStyle name="A_상반기제품_비교재무제표_111.04.6월 경영보고" xfId="11065" xr:uid="{00000000-0005-0000-0000-0000172D0000}"/>
    <cellStyle name="A_상반기제품_비교재무제표_111.04.6월 경영보고 2" xfId="11066" xr:uid="{00000000-0005-0000-0000-0000182D0000}"/>
    <cellStyle name="A_상반기제품_비교재무제표_111.04.6월 경영보고(구성)" xfId="11067" xr:uid="{00000000-0005-0000-0000-0000192D0000}"/>
    <cellStyle name="A_상반기제품_비교재무제표_111.04.6월 경영보고(구성) 2" xfId="11068" xr:uid="{00000000-0005-0000-0000-00001A2D0000}"/>
    <cellStyle name="A_상반기제품_비교재무제표_112.04.7월 경영보고" xfId="11069" xr:uid="{00000000-0005-0000-0000-00001B2D0000}"/>
    <cellStyle name="A_상반기제품_비교재무제표_112.04.7월 경영보고 2" xfId="11070" xr:uid="{00000000-0005-0000-0000-00001C2D0000}"/>
    <cellStyle name="A_상반기제품_비교재무제표_112.경영보고(주)이순" xfId="11071" xr:uid="{00000000-0005-0000-0000-00001D2D0000}"/>
    <cellStyle name="A_상반기제품_비교재무제표_112.경영보고(주)이순 2" xfId="11072" xr:uid="{00000000-0005-0000-0000-00001E2D0000}"/>
    <cellStyle name="A_상반기제품_비교재무제표_경영보고(주)이순" xfId="11073" xr:uid="{00000000-0005-0000-0000-00001F2D0000}"/>
    <cellStyle name="A_상반기제품_비교재무제표_경영보고(주)이순 2" xfId="11074" xr:uid="{00000000-0005-0000-0000-0000202D0000}"/>
    <cellStyle name="A_외상매입금정리" xfId="11075" xr:uid="{00000000-0005-0000-0000-0000212D0000}"/>
    <cellStyle name="A_외상매입금정리 2" xfId="11076" xr:uid="{00000000-0005-0000-0000-0000222D0000}"/>
    <cellStyle name="A_외상매입금정리_110-1.04.3월_경영보고" xfId="11077" xr:uid="{00000000-0005-0000-0000-0000232D0000}"/>
    <cellStyle name="A_외상매입금정리_110-1.04.3월_경영보고 2" xfId="11078" xr:uid="{00000000-0005-0000-0000-0000242D0000}"/>
    <cellStyle name="A_외상매입금정리_111.04.6월 경영보고" xfId="11079" xr:uid="{00000000-0005-0000-0000-0000252D0000}"/>
    <cellStyle name="A_외상매입금정리_111.04.6월 경영보고 2" xfId="11080" xr:uid="{00000000-0005-0000-0000-0000262D0000}"/>
    <cellStyle name="A_외상매입금정리_111.04.6월 경영보고(구성)" xfId="11081" xr:uid="{00000000-0005-0000-0000-0000272D0000}"/>
    <cellStyle name="A_외상매입금정리_111.04.6월 경영보고(구성) 2" xfId="11082" xr:uid="{00000000-0005-0000-0000-0000282D0000}"/>
    <cellStyle name="A_외상매입금정리_112.04.7월 경영보고" xfId="11083" xr:uid="{00000000-0005-0000-0000-0000292D0000}"/>
    <cellStyle name="A_외상매입금정리_112.04.7월 경영보고 2" xfId="11084" xr:uid="{00000000-0005-0000-0000-00002A2D0000}"/>
    <cellStyle name="A_외상매입금정리_112.경영보고(주)이순" xfId="11085" xr:uid="{00000000-0005-0000-0000-00002B2D0000}"/>
    <cellStyle name="A_외상매입금정리_112.경영보고(주)이순 2" xfId="11086" xr:uid="{00000000-0005-0000-0000-00002C2D0000}"/>
    <cellStyle name="A_외상매입금정리_경영보고(주)이순" xfId="11087" xr:uid="{00000000-0005-0000-0000-00002D2D0000}"/>
    <cellStyle name="A_외상매입금정리_경영보고(주)이순 2" xfId="11088" xr:uid="{00000000-0005-0000-0000-00002E2D0000}"/>
    <cellStyle name="A_원가계산02" xfId="11089" xr:uid="{00000000-0005-0000-0000-00002F2D0000}"/>
    <cellStyle name="A_원가계산02 2" xfId="11090" xr:uid="{00000000-0005-0000-0000-0000302D0000}"/>
    <cellStyle name="A_원가계산02_110-1.04.3월_경영보고" xfId="11091" xr:uid="{00000000-0005-0000-0000-0000312D0000}"/>
    <cellStyle name="A_원가계산02_110-1.04.3월_경영보고 2" xfId="11092" xr:uid="{00000000-0005-0000-0000-0000322D0000}"/>
    <cellStyle name="A_원가계산02_111.04.6월 경영보고" xfId="11093" xr:uid="{00000000-0005-0000-0000-0000332D0000}"/>
    <cellStyle name="A_원가계산02_111.04.6월 경영보고 2" xfId="11094" xr:uid="{00000000-0005-0000-0000-0000342D0000}"/>
    <cellStyle name="A_원가계산02_111.04.6월 경영보고(구성)" xfId="11095" xr:uid="{00000000-0005-0000-0000-0000352D0000}"/>
    <cellStyle name="A_원가계산02_111.04.6월 경영보고(구성) 2" xfId="11096" xr:uid="{00000000-0005-0000-0000-0000362D0000}"/>
    <cellStyle name="A_원가계산02_112.04.7월 경영보고" xfId="11097" xr:uid="{00000000-0005-0000-0000-0000372D0000}"/>
    <cellStyle name="A_원가계산02_112.04.7월 경영보고 2" xfId="11098" xr:uid="{00000000-0005-0000-0000-0000382D0000}"/>
    <cellStyle name="A_원가계산02_112.경영보고(주)이순" xfId="11099" xr:uid="{00000000-0005-0000-0000-0000392D0000}"/>
    <cellStyle name="A_원가계산02_112.경영보고(주)이순 2" xfId="11100" xr:uid="{00000000-0005-0000-0000-00003A2D0000}"/>
    <cellStyle name="A_원가계산02_경영보고(주)이순" xfId="11101" xr:uid="{00000000-0005-0000-0000-00003B2D0000}"/>
    <cellStyle name="A_원가계산02_경영보고(주)이순 2" xfId="11102" xr:uid="{00000000-0005-0000-0000-00003C2D0000}"/>
    <cellStyle name="A_원가계산03(저장품)" xfId="11103" xr:uid="{00000000-0005-0000-0000-00003D2D0000}"/>
    <cellStyle name="A_원가계산03(저장품) 2" xfId="11104" xr:uid="{00000000-0005-0000-0000-00003E2D0000}"/>
    <cellStyle name="A_원가계산03(저장품)_110-1.04.3월_경영보고" xfId="11105" xr:uid="{00000000-0005-0000-0000-00003F2D0000}"/>
    <cellStyle name="A_원가계산03(저장품)_110-1.04.3월_경영보고 2" xfId="11106" xr:uid="{00000000-0005-0000-0000-0000402D0000}"/>
    <cellStyle name="A_원가계산03(저장품)_111.04.6월 경영보고" xfId="11107" xr:uid="{00000000-0005-0000-0000-0000412D0000}"/>
    <cellStyle name="A_원가계산03(저장품)_111.04.6월 경영보고 2" xfId="11108" xr:uid="{00000000-0005-0000-0000-0000422D0000}"/>
    <cellStyle name="A_원가계산03(저장품)_111.04.6월 경영보고(구성)" xfId="11109" xr:uid="{00000000-0005-0000-0000-0000432D0000}"/>
    <cellStyle name="A_원가계산03(저장품)_111.04.6월 경영보고(구성) 2" xfId="11110" xr:uid="{00000000-0005-0000-0000-0000442D0000}"/>
    <cellStyle name="A_원가계산03(저장품)_112.04.7월 경영보고" xfId="11111" xr:uid="{00000000-0005-0000-0000-0000452D0000}"/>
    <cellStyle name="A_원가계산03(저장품)_112.04.7월 경영보고 2" xfId="11112" xr:uid="{00000000-0005-0000-0000-0000462D0000}"/>
    <cellStyle name="A_원가계산03(저장품)_112.경영보고(주)이순" xfId="11113" xr:uid="{00000000-0005-0000-0000-0000472D0000}"/>
    <cellStyle name="A_원가계산03(저장품)_112.경영보고(주)이순 2" xfId="11114" xr:uid="{00000000-0005-0000-0000-0000482D0000}"/>
    <cellStyle name="A_원가계산03(저장품)_경영보고(주)이순" xfId="11115" xr:uid="{00000000-0005-0000-0000-0000492D0000}"/>
    <cellStyle name="A_원가계산03(저장품)_경영보고(주)이순 2" xfId="11116" xr:uid="{00000000-0005-0000-0000-00004A2D0000}"/>
    <cellStyle name="A_원가계산04" xfId="11117" xr:uid="{00000000-0005-0000-0000-00004B2D0000}"/>
    <cellStyle name="A_원가계산04 2" xfId="11118" xr:uid="{00000000-0005-0000-0000-00004C2D0000}"/>
    <cellStyle name="A_원가계산04_110-1.04.3월_경영보고" xfId="11119" xr:uid="{00000000-0005-0000-0000-00004D2D0000}"/>
    <cellStyle name="A_원가계산04_110-1.04.3월_경영보고 2" xfId="11120" xr:uid="{00000000-0005-0000-0000-00004E2D0000}"/>
    <cellStyle name="A_원가계산04_111.04.6월 경영보고" xfId="11121" xr:uid="{00000000-0005-0000-0000-00004F2D0000}"/>
    <cellStyle name="A_원가계산04_111.04.6월 경영보고 2" xfId="11122" xr:uid="{00000000-0005-0000-0000-0000502D0000}"/>
    <cellStyle name="A_원가계산04_111.04.6월 경영보고(구성)" xfId="11123" xr:uid="{00000000-0005-0000-0000-0000512D0000}"/>
    <cellStyle name="A_원가계산04_111.04.6월 경영보고(구성) 2" xfId="11124" xr:uid="{00000000-0005-0000-0000-0000522D0000}"/>
    <cellStyle name="A_원가계산04_112.04.7월 경영보고" xfId="11125" xr:uid="{00000000-0005-0000-0000-0000532D0000}"/>
    <cellStyle name="A_원가계산04_112.04.7월 경영보고 2" xfId="11126" xr:uid="{00000000-0005-0000-0000-0000542D0000}"/>
    <cellStyle name="A_원가계산04_112.경영보고(주)이순" xfId="11127" xr:uid="{00000000-0005-0000-0000-0000552D0000}"/>
    <cellStyle name="A_원가계산04_112.경영보고(주)이순 2" xfId="11128" xr:uid="{00000000-0005-0000-0000-0000562D0000}"/>
    <cellStyle name="A_원가계산04_경영보고(주)이순" xfId="11129" xr:uid="{00000000-0005-0000-0000-0000572D0000}"/>
    <cellStyle name="A_원가계산04_경영보고(주)이순 2" xfId="11130" xr:uid="{00000000-0005-0000-0000-0000582D0000}"/>
    <cellStyle name="A_원가계산rev1" xfId="11131" xr:uid="{00000000-0005-0000-0000-0000592D0000}"/>
    <cellStyle name="A_원가계산rev1 2" xfId="11132" xr:uid="{00000000-0005-0000-0000-00005A2D0000}"/>
    <cellStyle name="A_원가계산rev1_110-1.04.3월_경영보고" xfId="11133" xr:uid="{00000000-0005-0000-0000-00005B2D0000}"/>
    <cellStyle name="A_원가계산rev1_110-1.04.3월_경영보고 2" xfId="11134" xr:uid="{00000000-0005-0000-0000-00005C2D0000}"/>
    <cellStyle name="A_원가계산rev1_111.04.6월 경영보고" xfId="11135" xr:uid="{00000000-0005-0000-0000-00005D2D0000}"/>
    <cellStyle name="A_원가계산rev1_111.04.6월 경영보고 2" xfId="11136" xr:uid="{00000000-0005-0000-0000-00005E2D0000}"/>
    <cellStyle name="A_원가계산rev1_111.04.6월 경영보고(구성)" xfId="11137" xr:uid="{00000000-0005-0000-0000-00005F2D0000}"/>
    <cellStyle name="A_원가계산rev1_111.04.6월 경영보고(구성) 2" xfId="11138" xr:uid="{00000000-0005-0000-0000-0000602D0000}"/>
    <cellStyle name="A_원가계산rev1_112.04.7월 경영보고" xfId="11139" xr:uid="{00000000-0005-0000-0000-0000612D0000}"/>
    <cellStyle name="A_원가계산rev1_112.04.7월 경영보고 2" xfId="11140" xr:uid="{00000000-0005-0000-0000-0000622D0000}"/>
    <cellStyle name="A_원가계산rev1_112.경영보고(주)이순" xfId="11141" xr:uid="{00000000-0005-0000-0000-0000632D0000}"/>
    <cellStyle name="A_원가계산rev1_112.경영보고(주)이순 2" xfId="11142" xr:uid="{00000000-0005-0000-0000-0000642D0000}"/>
    <cellStyle name="A_원가계산rev1_경영보고(주)이순" xfId="11143" xr:uid="{00000000-0005-0000-0000-0000652D0000}"/>
    <cellStyle name="A_원가계산rev1_경영보고(주)이순 2" xfId="11144" xr:uid="{00000000-0005-0000-0000-0000662D0000}"/>
    <cellStyle name="A_원재료" xfId="11145" xr:uid="{00000000-0005-0000-0000-0000672D0000}"/>
    <cellStyle name="A_원재료 (3)" xfId="11146" xr:uid="{00000000-0005-0000-0000-0000682D0000}"/>
    <cellStyle name="A_원재료 (3) 2" xfId="11147" xr:uid="{00000000-0005-0000-0000-0000692D0000}"/>
    <cellStyle name="A_원재료 (3)_110-1.04.3월_경영보고" xfId="11148" xr:uid="{00000000-0005-0000-0000-00006A2D0000}"/>
    <cellStyle name="A_원재료 (3)_110-1.04.3월_경영보고 2" xfId="11149" xr:uid="{00000000-0005-0000-0000-00006B2D0000}"/>
    <cellStyle name="A_원재료 (3)_111.04.6월 경영보고" xfId="11150" xr:uid="{00000000-0005-0000-0000-00006C2D0000}"/>
    <cellStyle name="A_원재료 (3)_111.04.6월 경영보고 2" xfId="11151" xr:uid="{00000000-0005-0000-0000-00006D2D0000}"/>
    <cellStyle name="A_원재료 (3)_111.04.6월 경영보고(구성)" xfId="11152" xr:uid="{00000000-0005-0000-0000-00006E2D0000}"/>
    <cellStyle name="A_원재료 (3)_111.04.6월 경영보고(구성) 2" xfId="11153" xr:uid="{00000000-0005-0000-0000-00006F2D0000}"/>
    <cellStyle name="A_원재료 (3)_112.04.7월 경영보고" xfId="11154" xr:uid="{00000000-0005-0000-0000-0000702D0000}"/>
    <cellStyle name="A_원재료 (3)_112.04.7월 경영보고 2" xfId="11155" xr:uid="{00000000-0005-0000-0000-0000712D0000}"/>
    <cellStyle name="A_원재료 (3)_112.경영보고(주)이순" xfId="11156" xr:uid="{00000000-0005-0000-0000-0000722D0000}"/>
    <cellStyle name="A_원재료 (3)_112.경영보고(주)이순 2" xfId="11157" xr:uid="{00000000-0005-0000-0000-0000732D0000}"/>
    <cellStyle name="A_원재료 (3)_경영보고(주)이순" xfId="11158" xr:uid="{00000000-0005-0000-0000-0000742D0000}"/>
    <cellStyle name="A_원재료 (3)_경영보고(주)이순 2" xfId="11159" xr:uid="{00000000-0005-0000-0000-0000752D0000}"/>
    <cellStyle name="A_원재료 2" xfId="11160" xr:uid="{00000000-0005-0000-0000-0000762D0000}"/>
    <cellStyle name="A_원재료 3" xfId="11161" xr:uid="{00000000-0005-0000-0000-0000772D0000}"/>
    <cellStyle name="A_원재료 4" xfId="11162" xr:uid="{00000000-0005-0000-0000-0000782D0000}"/>
    <cellStyle name="A_원재료1" xfId="11163" xr:uid="{00000000-0005-0000-0000-0000792D0000}"/>
    <cellStyle name="A_원재료1 2" xfId="11164" xr:uid="{00000000-0005-0000-0000-00007A2D0000}"/>
    <cellStyle name="A_원재료1_110-1.04.3월_경영보고" xfId="11165" xr:uid="{00000000-0005-0000-0000-00007B2D0000}"/>
    <cellStyle name="A_원재료1_110-1.04.3월_경영보고 2" xfId="11166" xr:uid="{00000000-0005-0000-0000-00007C2D0000}"/>
    <cellStyle name="A_원재료1_111.04.6월 경영보고" xfId="11167" xr:uid="{00000000-0005-0000-0000-00007D2D0000}"/>
    <cellStyle name="A_원재료1_111.04.6월 경영보고 2" xfId="11168" xr:uid="{00000000-0005-0000-0000-00007E2D0000}"/>
    <cellStyle name="A_원재료1_111.04.6월 경영보고(구성)" xfId="11169" xr:uid="{00000000-0005-0000-0000-00007F2D0000}"/>
    <cellStyle name="A_원재료1_111.04.6월 경영보고(구성) 2" xfId="11170" xr:uid="{00000000-0005-0000-0000-0000802D0000}"/>
    <cellStyle name="A_원재료1_112.04.7월 경영보고" xfId="11171" xr:uid="{00000000-0005-0000-0000-0000812D0000}"/>
    <cellStyle name="A_원재료1_112.04.7월 경영보고 2" xfId="11172" xr:uid="{00000000-0005-0000-0000-0000822D0000}"/>
    <cellStyle name="A_원재료1_112.경영보고(주)이순" xfId="11173" xr:uid="{00000000-0005-0000-0000-0000832D0000}"/>
    <cellStyle name="A_원재료1_112.경영보고(주)이순 2" xfId="11174" xr:uid="{00000000-0005-0000-0000-0000842D0000}"/>
    <cellStyle name="A_원재료1_경영보고(주)이순" xfId="11175" xr:uid="{00000000-0005-0000-0000-0000852D0000}"/>
    <cellStyle name="A_원재료1_경영보고(주)이순 2" xfId="11176" xr:uid="{00000000-0005-0000-0000-0000862D0000}"/>
    <cellStyle name="A_원재료정리" xfId="11177" xr:uid="{00000000-0005-0000-0000-0000872D0000}"/>
    <cellStyle name="A_원재료정리 2" xfId="11178" xr:uid="{00000000-0005-0000-0000-0000882D0000}"/>
    <cellStyle name="A_원재료정리_110-1.04.3월_경영보고" xfId="11179" xr:uid="{00000000-0005-0000-0000-0000892D0000}"/>
    <cellStyle name="A_원재료정리_110-1.04.3월_경영보고 2" xfId="11180" xr:uid="{00000000-0005-0000-0000-00008A2D0000}"/>
    <cellStyle name="A_원재료정리_111.04.6월 경영보고" xfId="11181" xr:uid="{00000000-0005-0000-0000-00008B2D0000}"/>
    <cellStyle name="A_원재료정리_111.04.6월 경영보고 2" xfId="11182" xr:uid="{00000000-0005-0000-0000-00008C2D0000}"/>
    <cellStyle name="A_원재료정리_111.04.6월 경영보고(구성)" xfId="11183" xr:uid="{00000000-0005-0000-0000-00008D2D0000}"/>
    <cellStyle name="A_원재료정리_111.04.6월 경영보고(구성) 2" xfId="11184" xr:uid="{00000000-0005-0000-0000-00008E2D0000}"/>
    <cellStyle name="A_원재료정리_112.04.7월 경영보고" xfId="11185" xr:uid="{00000000-0005-0000-0000-00008F2D0000}"/>
    <cellStyle name="A_원재료정리_112.04.7월 경영보고 2" xfId="11186" xr:uid="{00000000-0005-0000-0000-0000902D0000}"/>
    <cellStyle name="A_원재료정리_112.경영보고(주)이순" xfId="11187" xr:uid="{00000000-0005-0000-0000-0000912D0000}"/>
    <cellStyle name="A_원재료정리_112.경영보고(주)이순 2" xfId="11188" xr:uid="{00000000-0005-0000-0000-0000922D0000}"/>
    <cellStyle name="A_원재료정리_경영보고(주)이순" xfId="11189" xr:uid="{00000000-0005-0000-0000-0000932D0000}"/>
    <cellStyle name="A_원재료정리_경영보고(주)이순 2" xfId="11190" xr:uid="{00000000-0005-0000-0000-0000942D0000}"/>
    <cellStyle name="A_재고자산" xfId="11191" xr:uid="{00000000-0005-0000-0000-0000952D0000}"/>
    <cellStyle name="A_재고자산 2" xfId="11192" xr:uid="{00000000-0005-0000-0000-0000962D0000}"/>
    <cellStyle name="A_재고자산_01상반기 결산보고(japan" xfId="11193" xr:uid="{00000000-0005-0000-0000-0000972D0000}"/>
    <cellStyle name="A_재고자산_01상반기 결산보고(japan 2" xfId="11194" xr:uid="{00000000-0005-0000-0000-0000982D0000}"/>
    <cellStyle name="A_재고자산_01상반기 결산보고(japan)수정" xfId="11195" xr:uid="{00000000-0005-0000-0000-0000992D0000}"/>
    <cellStyle name="A_재고자산_01상반기 결산보고(japan)수정 2" xfId="11196" xr:uid="{00000000-0005-0000-0000-00009A2D0000}"/>
    <cellStyle name="A_재고자산_01상반기 결산보고(japan)수정_110-1.04.3월_경영보고" xfId="11197" xr:uid="{00000000-0005-0000-0000-00009B2D0000}"/>
    <cellStyle name="A_재고자산_01상반기 결산보고(japan)수정_110-1.04.3월_경영보고 2" xfId="11198" xr:uid="{00000000-0005-0000-0000-00009C2D0000}"/>
    <cellStyle name="A_재고자산_01상반기 결산보고(japan)수정_111.04.6월 경영보고" xfId="11199" xr:uid="{00000000-0005-0000-0000-00009D2D0000}"/>
    <cellStyle name="A_재고자산_01상반기 결산보고(japan)수정_111.04.6월 경영보고 2" xfId="11200" xr:uid="{00000000-0005-0000-0000-00009E2D0000}"/>
    <cellStyle name="A_재고자산_01상반기 결산보고(japan)수정_111.04.6월 경영보고(구성)" xfId="11201" xr:uid="{00000000-0005-0000-0000-00009F2D0000}"/>
    <cellStyle name="A_재고자산_01상반기 결산보고(japan)수정_111.04.6월 경영보고(구성) 2" xfId="11202" xr:uid="{00000000-0005-0000-0000-0000A02D0000}"/>
    <cellStyle name="A_재고자산_01상반기 결산보고(japan)수정_112.04.7월 경영보고" xfId="11203" xr:uid="{00000000-0005-0000-0000-0000A12D0000}"/>
    <cellStyle name="A_재고자산_01상반기 결산보고(japan)수정_112.04.7월 경영보고 2" xfId="11204" xr:uid="{00000000-0005-0000-0000-0000A22D0000}"/>
    <cellStyle name="A_재고자산_01상반기 결산보고(japan)수정_112.경영보고(주)이순" xfId="11205" xr:uid="{00000000-0005-0000-0000-0000A32D0000}"/>
    <cellStyle name="A_재고자산_01상반기 결산보고(japan)수정_112.경영보고(주)이순 2" xfId="11206" xr:uid="{00000000-0005-0000-0000-0000A42D0000}"/>
    <cellStyle name="A_재고자산_01상반기 결산보고(japan)수정_경영보고(주)이순" xfId="11207" xr:uid="{00000000-0005-0000-0000-0000A52D0000}"/>
    <cellStyle name="A_재고자산_01상반기 결산보고(japan)수정_경영보고(주)이순 2" xfId="11208" xr:uid="{00000000-0005-0000-0000-0000A62D0000}"/>
    <cellStyle name="A_재고자산_01상반기 결산보고(japan_110-1.04.3월_경영보고" xfId="11209" xr:uid="{00000000-0005-0000-0000-0000A72D0000}"/>
    <cellStyle name="A_재고자산_01상반기 결산보고(japan_110-1.04.3월_경영보고 2" xfId="11210" xr:uid="{00000000-0005-0000-0000-0000A82D0000}"/>
    <cellStyle name="A_재고자산_01상반기 결산보고(japan_111.04.6월 경영보고" xfId="11211" xr:uid="{00000000-0005-0000-0000-0000A92D0000}"/>
    <cellStyle name="A_재고자산_01상반기 결산보고(japan_111.04.6월 경영보고 2" xfId="11212" xr:uid="{00000000-0005-0000-0000-0000AA2D0000}"/>
    <cellStyle name="A_재고자산_01상반기 결산보고(japan_111.04.6월 경영보고(구성)" xfId="11213" xr:uid="{00000000-0005-0000-0000-0000AB2D0000}"/>
    <cellStyle name="A_재고자산_01상반기 결산보고(japan_111.04.6월 경영보고(구성) 2" xfId="11214" xr:uid="{00000000-0005-0000-0000-0000AC2D0000}"/>
    <cellStyle name="A_재고자산_01상반기 결산보고(japan_112.04.7월 경영보고" xfId="11215" xr:uid="{00000000-0005-0000-0000-0000AD2D0000}"/>
    <cellStyle name="A_재고자산_01상반기 결산보고(japan_112.04.7월 경영보고 2" xfId="11216" xr:uid="{00000000-0005-0000-0000-0000AE2D0000}"/>
    <cellStyle name="A_재고자산_01상반기 결산보고(japan_112.경영보고(주)이순" xfId="11217" xr:uid="{00000000-0005-0000-0000-0000AF2D0000}"/>
    <cellStyle name="A_재고자산_01상반기 결산보고(japan_112.경영보고(주)이순 2" xfId="11218" xr:uid="{00000000-0005-0000-0000-0000B02D0000}"/>
    <cellStyle name="A_재고자산_01상반기 결산보고(japan_경영보고(주)이순" xfId="11219" xr:uid="{00000000-0005-0000-0000-0000B12D0000}"/>
    <cellStyle name="A_재고자산_01상반기 결산보고(japan_경영보고(주)이순 2" xfId="11220" xr:uid="{00000000-0005-0000-0000-0000B22D0000}"/>
    <cellStyle name="A_재고자산_110-1.04.3월_경영보고" xfId="11221" xr:uid="{00000000-0005-0000-0000-0000B32D0000}"/>
    <cellStyle name="A_재고자산_110-1.04.3월_경영보고 2" xfId="11222" xr:uid="{00000000-0005-0000-0000-0000B42D0000}"/>
    <cellStyle name="A_재고자산_111.04.6월 경영보고" xfId="11223" xr:uid="{00000000-0005-0000-0000-0000B52D0000}"/>
    <cellStyle name="A_재고자산_111.04.6월 경영보고 2" xfId="11224" xr:uid="{00000000-0005-0000-0000-0000B62D0000}"/>
    <cellStyle name="A_재고자산_111.04.6월 경영보고(구성)" xfId="11225" xr:uid="{00000000-0005-0000-0000-0000B72D0000}"/>
    <cellStyle name="A_재고자산_111.04.6월 경영보고(구성) 2" xfId="11226" xr:uid="{00000000-0005-0000-0000-0000B82D0000}"/>
    <cellStyle name="A_재고자산_112.04.7월 경영보고" xfId="11227" xr:uid="{00000000-0005-0000-0000-0000B92D0000}"/>
    <cellStyle name="A_재고자산_112.04.7월 경영보고 2" xfId="11228" xr:uid="{00000000-0005-0000-0000-0000BA2D0000}"/>
    <cellStyle name="A_재고자산_112.경영보고(주)이순" xfId="11229" xr:uid="{00000000-0005-0000-0000-0000BB2D0000}"/>
    <cellStyle name="A_재고자산_112.경영보고(주)이순 2" xfId="11230" xr:uid="{00000000-0005-0000-0000-0000BC2D0000}"/>
    <cellStyle name="A_재고자산_erp(일문)" xfId="11231" xr:uid="{00000000-0005-0000-0000-0000BD2D0000}"/>
    <cellStyle name="A_재고자산_erp(일문) 2" xfId="11232" xr:uid="{00000000-0005-0000-0000-0000BE2D0000}"/>
    <cellStyle name="A_재고자산_erp(일문)_110-1.04.3월_경영보고" xfId="11233" xr:uid="{00000000-0005-0000-0000-0000BF2D0000}"/>
    <cellStyle name="A_재고자산_erp(일문)_110-1.04.3월_경영보고 2" xfId="11234" xr:uid="{00000000-0005-0000-0000-0000C02D0000}"/>
    <cellStyle name="A_재고자산_erp(일문)_111.04.6월 경영보고" xfId="11235" xr:uid="{00000000-0005-0000-0000-0000C12D0000}"/>
    <cellStyle name="A_재고자산_erp(일문)_111.04.6월 경영보고 2" xfId="11236" xr:uid="{00000000-0005-0000-0000-0000C22D0000}"/>
    <cellStyle name="A_재고자산_erp(일문)_111.04.6월 경영보고(구성)" xfId="11237" xr:uid="{00000000-0005-0000-0000-0000C32D0000}"/>
    <cellStyle name="A_재고자산_erp(일문)_111.04.6월 경영보고(구성) 2" xfId="11238" xr:uid="{00000000-0005-0000-0000-0000C42D0000}"/>
    <cellStyle name="A_재고자산_erp(일문)_112.04.7월 경영보고" xfId="11239" xr:uid="{00000000-0005-0000-0000-0000C52D0000}"/>
    <cellStyle name="A_재고자산_erp(일문)_112.04.7월 경영보고 2" xfId="11240" xr:uid="{00000000-0005-0000-0000-0000C62D0000}"/>
    <cellStyle name="A_재고자산_erp(일문)_112.경영보고(주)이순" xfId="11241" xr:uid="{00000000-0005-0000-0000-0000C72D0000}"/>
    <cellStyle name="A_재고자산_erp(일문)_112.경영보고(주)이순 2" xfId="11242" xr:uid="{00000000-0005-0000-0000-0000C82D0000}"/>
    <cellStyle name="A_재고자산_erp(일문)_경영보고(주)이순" xfId="11243" xr:uid="{00000000-0005-0000-0000-0000C92D0000}"/>
    <cellStyle name="A_재고자산_erp(일문)_경영보고(주)이순 2" xfId="11244" xr:uid="{00000000-0005-0000-0000-0000CA2D0000}"/>
    <cellStyle name="A_재고자산_경영보고(주)이순" xfId="11245" xr:uid="{00000000-0005-0000-0000-0000CB2D0000}"/>
    <cellStyle name="A_재고자산_경영보고(주)이순 2" xfId="11246" xr:uid="{00000000-0005-0000-0000-0000CC2D0000}"/>
    <cellStyle name="A_저장품1" xfId="11247" xr:uid="{00000000-0005-0000-0000-0000CD2D0000}"/>
    <cellStyle name="A_저장품1 2" xfId="11248" xr:uid="{00000000-0005-0000-0000-0000CE2D0000}"/>
    <cellStyle name="A_저장품1_110-1.04.3월_경영보고" xfId="11249" xr:uid="{00000000-0005-0000-0000-0000CF2D0000}"/>
    <cellStyle name="A_저장품1_110-1.04.3월_경영보고 2" xfId="11250" xr:uid="{00000000-0005-0000-0000-0000D02D0000}"/>
    <cellStyle name="A_저장품1_111.04.6월 경영보고" xfId="11251" xr:uid="{00000000-0005-0000-0000-0000D12D0000}"/>
    <cellStyle name="A_저장품1_111.04.6월 경영보고 2" xfId="11252" xr:uid="{00000000-0005-0000-0000-0000D22D0000}"/>
    <cellStyle name="A_저장품1_111.04.6월 경영보고(구성)" xfId="11253" xr:uid="{00000000-0005-0000-0000-0000D32D0000}"/>
    <cellStyle name="A_저장품1_111.04.6월 경영보고(구성) 2" xfId="11254" xr:uid="{00000000-0005-0000-0000-0000D42D0000}"/>
    <cellStyle name="A_저장품1_112.04.7월 경영보고" xfId="11255" xr:uid="{00000000-0005-0000-0000-0000D52D0000}"/>
    <cellStyle name="A_저장품1_112.04.7월 경영보고 2" xfId="11256" xr:uid="{00000000-0005-0000-0000-0000D62D0000}"/>
    <cellStyle name="A_저장품1_112.경영보고(주)이순" xfId="11257" xr:uid="{00000000-0005-0000-0000-0000D72D0000}"/>
    <cellStyle name="A_저장품1_112.경영보고(주)이순 2" xfId="11258" xr:uid="{00000000-0005-0000-0000-0000D82D0000}"/>
    <cellStyle name="A_저장품1_경영보고(주)이순" xfId="11259" xr:uid="{00000000-0005-0000-0000-0000D92D0000}"/>
    <cellStyle name="A_저장품1_경영보고(주)이순 2" xfId="11260" xr:uid="{00000000-0005-0000-0000-0000DA2D0000}"/>
    <cellStyle name="A_저장품data (2)" xfId="11261" xr:uid="{00000000-0005-0000-0000-0000DB2D0000}"/>
    <cellStyle name="A_저장품data (2) 2" xfId="11262" xr:uid="{00000000-0005-0000-0000-0000DC2D0000}"/>
    <cellStyle name="A_저장품data (2)_110-1.04.3월_경영보고" xfId="11263" xr:uid="{00000000-0005-0000-0000-0000DD2D0000}"/>
    <cellStyle name="A_저장품data (2)_110-1.04.3월_경영보고 2" xfId="11264" xr:uid="{00000000-0005-0000-0000-0000DE2D0000}"/>
    <cellStyle name="A_저장품data (2)_111.04.6월 경영보고" xfId="11265" xr:uid="{00000000-0005-0000-0000-0000DF2D0000}"/>
    <cellStyle name="A_저장품data (2)_111.04.6월 경영보고 2" xfId="11266" xr:uid="{00000000-0005-0000-0000-0000E02D0000}"/>
    <cellStyle name="A_저장품data (2)_111.04.6월 경영보고(구성)" xfId="11267" xr:uid="{00000000-0005-0000-0000-0000E12D0000}"/>
    <cellStyle name="A_저장품data (2)_111.04.6월 경영보고(구성) 2" xfId="11268" xr:uid="{00000000-0005-0000-0000-0000E22D0000}"/>
    <cellStyle name="A_저장품data (2)_112.04.7월 경영보고" xfId="11269" xr:uid="{00000000-0005-0000-0000-0000E32D0000}"/>
    <cellStyle name="A_저장품data (2)_112.04.7월 경영보고 2" xfId="11270" xr:uid="{00000000-0005-0000-0000-0000E42D0000}"/>
    <cellStyle name="A_저장품data (2)_112.경영보고(주)이순" xfId="11271" xr:uid="{00000000-0005-0000-0000-0000E52D0000}"/>
    <cellStyle name="A_저장품data (2)_112.경영보고(주)이순 2" xfId="11272" xr:uid="{00000000-0005-0000-0000-0000E62D0000}"/>
    <cellStyle name="A_저장품data (2)_경영보고(주)이순" xfId="11273" xr:uid="{00000000-0005-0000-0000-0000E72D0000}"/>
    <cellStyle name="A_저장품data (2)_경영보고(주)이순 2" xfId="11274" xr:uid="{00000000-0005-0000-0000-0000E82D0000}"/>
    <cellStyle name="A_제품" xfId="11275" xr:uid="{00000000-0005-0000-0000-0000E92D0000}"/>
    <cellStyle name="A_제품 2" xfId="11276" xr:uid="{00000000-0005-0000-0000-0000EA2D0000}"/>
    <cellStyle name="A_제품_110-1.04.3월_경영보고" xfId="11277" xr:uid="{00000000-0005-0000-0000-0000EB2D0000}"/>
    <cellStyle name="A_제품_110-1.04.3월_경영보고 2" xfId="11278" xr:uid="{00000000-0005-0000-0000-0000EC2D0000}"/>
    <cellStyle name="A_제품_111.04.6월 경영보고" xfId="11279" xr:uid="{00000000-0005-0000-0000-0000ED2D0000}"/>
    <cellStyle name="A_제품_111.04.6월 경영보고 2" xfId="11280" xr:uid="{00000000-0005-0000-0000-0000EE2D0000}"/>
    <cellStyle name="A_제품_111.04.6월 경영보고(구성)" xfId="11281" xr:uid="{00000000-0005-0000-0000-0000EF2D0000}"/>
    <cellStyle name="A_제품_111.04.6월 경영보고(구성) 2" xfId="11282" xr:uid="{00000000-0005-0000-0000-0000F02D0000}"/>
    <cellStyle name="A_제품_112.04.7월 경영보고" xfId="11283" xr:uid="{00000000-0005-0000-0000-0000F12D0000}"/>
    <cellStyle name="A_제품_112.04.7월 경영보고 2" xfId="11284" xr:uid="{00000000-0005-0000-0000-0000F22D0000}"/>
    <cellStyle name="A_제품_112.경영보고(주)이순" xfId="11285" xr:uid="{00000000-0005-0000-0000-0000F32D0000}"/>
    <cellStyle name="A_제품_112.경영보고(주)이순 2" xfId="11286" xr:uid="{00000000-0005-0000-0000-0000F42D0000}"/>
    <cellStyle name="A_제품_경영보고(주)이순" xfId="11287" xr:uid="{00000000-0005-0000-0000-0000F52D0000}"/>
    <cellStyle name="A_제품_경영보고(주)이순 2" xfId="11288" xr:uid="{00000000-0005-0000-0000-0000F62D0000}"/>
    <cellStyle name="A_제품1" xfId="11289" xr:uid="{00000000-0005-0000-0000-0000F72D0000}"/>
    <cellStyle name="A_제품1 2" xfId="11290" xr:uid="{00000000-0005-0000-0000-0000F82D0000}"/>
    <cellStyle name="A_제품1_110-1.04.3월_경영보고" xfId="11291" xr:uid="{00000000-0005-0000-0000-0000F92D0000}"/>
    <cellStyle name="A_제품1_110-1.04.3월_경영보고 2" xfId="11292" xr:uid="{00000000-0005-0000-0000-0000FA2D0000}"/>
    <cellStyle name="A_제품1_111.04.6월 경영보고" xfId="11293" xr:uid="{00000000-0005-0000-0000-0000FB2D0000}"/>
    <cellStyle name="A_제품1_111.04.6월 경영보고 2" xfId="11294" xr:uid="{00000000-0005-0000-0000-0000FC2D0000}"/>
    <cellStyle name="A_제품1_111.04.6월 경영보고(구성)" xfId="11295" xr:uid="{00000000-0005-0000-0000-0000FD2D0000}"/>
    <cellStyle name="A_제품1_111.04.6월 경영보고(구성) 2" xfId="11296" xr:uid="{00000000-0005-0000-0000-0000FE2D0000}"/>
    <cellStyle name="A_제품1_112.04.7월 경영보고" xfId="11297" xr:uid="{00000000-0005-0000-0000-0000FF2D0000}"/>
    <cellStyle name="A_제품1_112.04.7월 경영보고 2" xfId="11298" xr:uid="{00000000-0005-0000-0000-0000002E0000}"/>
    <cellStyle name="A_제품1_112.경영보고(주)이순" xfId="11299" xr:uid="{00000000-0005-0000-0000-0000012E0000}"/>
    <cellStyle name="A_제품1_112.경영보고(주)이순 2" xfId="11300" xr:uid="{00000000-0005-0000-0000-0000022E0000}"/>
    <cellStyle name="A_제품1_경영보고(주)이순" xfId="11301" xr:uid="{00000000-0005-0000-0000-0000032E0000}"/>
    <cellStyle name="A_제품1_경영보고(주)이순 2" xfId="11302" xr:uid="{00000000-0005-0000-0000-0000042E0000}"/>
    <cellStyle name="A_제품2(전송용)" xfId="11303" xr:uid="{00000000-0005-0000-0000-0000052E0000}"/>
    <cellStyle name="A_제품2(전송용) 2" xfId="11304" xr:uid="{00000000-0005-0000-0000-0000062E0000}"/>
    <cellStyle name="A_하반기결산" xfId="11305" xr:uid="{00000000-0005-0000-0000-0000072E0000}"/>
    <cellStyle name="A_하반기결산 2" xfId="11306" xr:uid="{00000000-0005-0000-0000-0000082E0000}"/>
    <cellStyle name="A_하반기결산_02반기조정" xfId="11307" xr:uid="{00000000-0005-0000-0000-0000092E0000}"/>
    <cellStyle name="A_하반기결산_02반기조정 2" xfId="11308" xr:uid="{00000000-0005-0000-0000-00000A2E0000}"/>
    <cellStyle name="A_하반기결산_02반기조정_110-1.04.3월_경영보고" xfId="11309" xr:uid="{00000000-0005-0000-0000-00000B2E0000}"/>
    <cellStyle name="A_하반기결산_02반기조정_110-1.04.3월_경영보고 2" xfId="11310" xr:uid="{00000000-0005-0000-0000-00000C2E0000}"/>
    <cellStyle name="A_하반기결산_02반기조정_111.04.6월 경영보고" xfId="11311" xr:uid="{00000000-0005-0000-0000-00000D2E0000}"/>
    <cellStyle name="A_하반기결산_02반기조정_111.04.6월 경영보고 2" xfId="11312" xr:uid="{00000000-0005-0000-0000-00000E2E0000}"/>
    <cellStyle name="A_하반기결산_02반기조정_111.04.6월 경영보고(구성)" xfId="11313" xr:uid="{00000000-0005-0000-0000-00000F2E0000}"/>
    <cellStyle name="A_하반기결산_02반기조정_111.04.6월 경영보고(구성) 2" xfId="11314" xr:uid="{00000000-0005-0000-0000-0000102E0000}"/>
    <cellStyle name="A_하반기결산_02반기조정_112.04.7월 경영보고" xfId="11315" xr:uid="{00000000-0005-0000-0000-0000112E0000}"/>
    <cellStyle name="A_하반기결산_02반기조정_112.04.7월 경영보고 2" xfId="11316" xr:uid="{00000000-0005-0000-0000-0000122E0000}"/>
    <cellStyle name="A_하반기결산_02반기조정_112.경영보고(주)이순" xfId="11317" xr:uid="{00000000-0005-0000-0000-0000132E0000}"/>
    <cellStyle name="A_하반기결산_02반기조정_112.경영보고(주)이순 2" xfId="11318" xr:uid="{00000000-0005-0000-0000-0000142E0000}"/>
    <cellStyle name="A_하반기결산_02반기조정_경영보고(주)이순" xfId="11319" xr:uid="{00000000-0005-0000-0000-0000152E0000}"/>
    <cellStyle name="A_하반기결산_02반기조정_경영보고(주)이순 2" xfId="11320" xr:uid="{00000000-0005-0000-0000-0000162E0000}"/>
    <cellStyle name="A_하반기결산_110.04.3월 경영보고" xfId="11321" xr:uid="{00000000-0005-0000-0000-0000172E0000}"/>
    <cellStyle name="A_하반기결산_110.04.3월 경영보고 2" xfId="11322" xr:uid="{00000000-0005-0000-0000-0000182E0000}"/>
    <cellStyle name="A_하반기결산_110.04.3월 경영보고_110-1.04.3월_경영보고" xfId="11323" xr:uid="{00000000-0005-0000-0000-0000192E0000}"/>
    <cellStyle name="A_하반기결산_110.04.3월 경영보고_110-1.04.3월_경영보고 2" xfId="11324" xr:uid="{00000000-0005-0000-0000-00001A2E0000}"/>
    <cellStyle name="A_하반기결산_110.04.3월 경영보고_111.04.6월 경영보고" xfId="11325" xr:uid="{00000000-0005-0000-0000-00001B2E0000}"/>
    <cellStyle name="A_하반기결산_110.04.3월 경영보고_111.04.6월 경영보고 2" xfId="11326" xr:uid="{00000000-0005-0000-0000-00001C2E0000}"/>
    <cellStyle name="A_하반기결산_110.04.3월 경영보고_111.04.6월 경영보고(구성)" xfId="11327" xr:uid="{00000000-0005-0000-0000-00001D2E0000}"/>
    <cellStyle name="A_하반기결산_110.04.3월 경영보고_111.04.6월 경영보고(구성) 2" xfId="11328" xr:uid="{00000000-0005-0000-0000-00001E2E0000}"/>
    <cellStyle name="A_하반기결산_110.04.3월 경영보고_112.04.7월 경영보고" xfId="11329" xr:uid="{00000000-0005-0000-0000-00001F2E0000}"/>
    <cellStyle name="A_하반기결산_110.04.3월 경영보고_112.04.7월 경영보고 2" xfId="11330" xr:uid="{00000000-0005-0000-0000-0000202E0000}"/>
    <cellStyle name="A_하반기결산_110.04.3월 경영보고_112.경영보고(주)이순" xfId="11331" xr:uid="{00000000-0005-0000-0000-0000212E0000}"/>
    <cellStyle name="A_하반기결산_110.04.3월 경영보고_112.경영보고(주)이순 2" xfId="11332" xr:uid="{00000000-0005-0000-0000-0000222E0000}"/>
    <cellStyle name="A_하반기결산_110.04.3월 경영보고_경영보고(주)이순" xfId="11333" xr:uid="{00000000-0005-0000-0000-0000232E0000}"/>
    <cellStyle name="A_하반기결산_110.04.3월 경영보고_경영보고(주)이순 2" xfId="11334" xr:uid="{00000000-0005-0000-0000-0000242E0000}"/>
    <cellStyle name="A_하반기결산_110-1.04.3월_경영보고" xfId="11335" xr:uid="{00000000-0005-0000-0000-0000252E0000}"/>
    <cellStyle name="A_하반기결산_110-1.04.3월_경영보고 2" xfId="11336" xr:uid="{00000000-0005-0000-0000-0000262E0000}"/>
    <cellStyle name="A_하반기결산_200.04년월별재무제표" xfId="11337" xr:uid="{00000000-0005-0000-0000-0000272E0000}"/>
    <cellStyle name="A_하반기결산_200.04년월별재무제표 2" xfId="11338" xr:uid="{00000000-0005-0000-0000-0000282E0000}"/>
    <cellStyle name="A_하반기결산_200.04년월별재무제표_110-1.04.3월_경영보고" xfId="11339" xr:uid="{00000000-0005-0000-0000-0000292E0000}"/>
    <cellStyle name="A_하반기결산_200.04년월별재무제표_110-1.04.3월_경영보고 2" xfId="11340" xr:uid="{00000000-0005-0000-0000-00002A2E0000}"/>
    <cellStyle name="A_하반기결산_200.04년월별재무제표_111.04.6월 경영보고" xfId="11341" xr:uid="{00000000-0005-0000-0000-00002B2E0000}"/>
    <cellStyle name="A_하반기결산_200.04년월별재무제표_111.04.6월 경영보고 2" xfId="11342" xr:uid="{00000000-0005-0000-0000-00002C2E0000}"/>
    <cellStyle name="A_하반기결산_200.04년월별재무제표_111.04.6월 경영보고(구성)" xfId="11343" xr:uid="{00000000-0005-0000-0000-00002D2E0000}"/>
    <cellStyle name="A_하반기결산_200.04년월별재무제표_111.04.6월 경영보고(구성) 2" xfId="11344" xr:uid="{00000000-0005-0000-0000-00002E2E0000}"/>
    <cellStyle name="A_하반기결산_200.04년월별재무제표_112.04.7월 경영보고" xfId="11345" xr:uid="{00000000-0005-0000-0000-00002F2E0000}"/>
    <cellStyle name="A_하반기결산_200.04년월별재무제표_112.04.7월 경영보고 2" xfId="11346" xr:uid="{00000000-0005-0000-0000-0000302E0000}"/>
    <cellStyle name="A_하반기결산_200.04년월별재무제표_112.경영보고(주)이순" xfId="11347" xr:uid="{00000000-0005-0000-0000-0000312E0000}"/>
    <cellStyle name="A_하반기결산_200.04년월별재무제표_112.경영보고(주)이순 2" xfId="11348" xr:uid="{00000000-0005-0000-0000-0000322E0000}"/>
    <cellStyle name="A_하반기결산_200.04년월별재무제표_경영보고(주)이순" xfId="11349" xr:uid="{00000000-0005-0000-0000-0000332E0000}"/>
    <cellStyle name="A_하반기결산_200.04년월별재무제표_경영보고(주)이순 2" xfId="11350" xr:uid="{00000000-0005-0000-0000-0000342E0000}"/>
    <cellStyle name="A_하반기결산_200.04월별재무제표" xfId="11351" xr:uid="{00000000-0005-0000-0000-0000352E0000}"/>
    <cellStyle name="A_하반기결산_200.04월별재무제표 2" xfId="11352" xr:uid="{00000000-0005-0000-0000-0000362E0000}"/>
    <cellStyle name="A_하반기결산_200.04월별재무제표_110-1.04.3월_경영보고" xfId="11353" xr:uid="{00000000-0005-0000-0000-0000372E0000}"/>
    <cellStyle name="A_하반기결산_200.04월별재무제표_110-1.04.3월_경영보고 2" xfId="11354" xr:uid="{00000000-0005-0000-0000-0000382E0000}"/>
    <cellStyle name="A_하반기결산_200.04월별재무제표_111.04.6월 경영보고" xfId="11355" xr:uid="{00000000-0005-0000-0000-0000392E0000}"/>
    <cellStyle name="A_하반기결산_200.04월별재무제표_111.04.6월 경영보고 2" xfId="11356" xr:uid="{00000000-0005-0000-0000-00003A2E0000}"/>
    <cellStyle name="A_하반기결산_200.04월별재무제표_111.04.6월 경영보고(구성)" xfId="11357" xr:uid="{00000000-0005-0000-0000-00003B2E0000}"/>
    <cellStyle name="A_하반기결산_200.04월별재무제표_111.04.6월 경영보고(구성) 2" xfId="11358" xr:uid="{00000000-0005-0000-0000-00003C2E0000}"/>
    <cellStyle name="A_하반기결산_200.04월별재무제표_112.04.7월 경영보고" xfId="11359" xr:uid="{00000000-0005-0000-0000-00003D2E0000}"/>
    <cellStyle name="A_하반기결산_200.04월별재무제표_112.04.7월 경영보고 2" xfId="11360" xr:uid="{00000000-0005-0000-0000-00003E2E0000}"/>
    <cellStyle name="A_하반기결산_200.04월별재무제표_112.경영보고(주)이순" xfId="11361" xr:uid="{00000000-0005-0000-0000-00003F2E0000}"/>
    <cellStyle name="A_하반기결산_200.04월별재무제표_112.경영보고(주)이순 2" xfId="11362" xr:uid="{00000000-0005-0000-0000-0000402E0000}"/>
    <cellStyle name="A_하반기결산_200.04월별재무제표_경영보고(주)이순" xfId="11363" xr:uid="{00000000-0005-0000-0000-0000412E0000}"/>
    <cellStyle name="A_하반기결산_200.04월별재무제표_경영보고(주)이순 2" xfId="11364" xr:uid="{00000000-0005-0000-0000-0000422E0000}"/>
    <cellStyle name="A_하반기결산_경영보고(주)이순" xfId="11365" xr:uid="{00000000-0005-0000-0000-0000432E0000}"/>
    <cellStyle name="A_하반기결산_경영보고(주)이순 2" xfId="11366" xr:uid="{00000000-0005-0000-0000-0000442E0000}"/>
    <cellStyle name="A_하반기결산_비교재무제표" xfId="11367" xr:uid="{00000000-0005-0000-0000-0000452E0000}"/>
    <cellStyle name="A_하반기결산_비교재무제표 2" xfId="11368" xr:uid="{00000000-0005-0000-0000-0000462E0000}"/>
    <cellStyle name="A_하반기결산_비교재무제표_110-1.04.3월_경영보고" xfId="11369" xr:uid="{00000000-0005-0000-0000-0000472E0000}"/>
    <cellStyle name="A_하반기결산_비교재무제표_110-1.04.3월_경영보고 2" xfId="11370" xr:uid="{00000000-0005-0000-0000-0000482E0000}"/>
    <cellStyle name="A_하반기결산_비교재무제표_111.04.6월 경영보고" xfId="11371" xr:uid="{00000000-0005-0000-0000-0000492E0000}"/>
    <cellStyle name="A_하반기결산_비교재무제표_111.04.6월 경영보고 2" xfId="11372" xr:uid="{00000000-0005-0000-0000-00004A2E0000}"/>
    <cellStyle name="A_하반기결산_비교재무제표_111.04.6월 경영보고(구성)" xfId="11373" xr:uid="{00000000-0005-0000-0000-00004B2E0000}"/>
    <cellStyle name="A_하반기결산_비교재무제표_111.04.6월 경영보고(구성) 2" xfId="11374" xr:uid="{00000000-0005-0000-0000-00004C2E0000}"/>
    <cellStyle name="A_하반기결산_비교재무제표_112.04.7월 경영보고" xfId="11375" xr:uid="{00000000-0005-0000-0000-00004D2E0000}"/>
    <cellStyle name="A_하반기결산_비교재무제표_112.04.7월 경영보고 2" xfId="11376" xr:uid="{00000000-0005-0000-0000-00004E2E0000}"/>
    <cellStyle name="A_하반기결산_비교재무제표_112.경영보고(주)이순" xfId="11377" xr:uid="{00000000-0005-0000-0000-00004F2E0000}"/>
    <cellStyle name="A_하반기결산_비교재무제표_112.경영보고(주)이순 2" xfId="11378" xr:uid="{00000000-0005-0000-0000-0000502E0000}"/>
    <cellStyle name="A_하반기결산_비교재무제표_경영보고(주)이순" xfId="11379" xr:uid="{00000000-0005-0000-0000-0000512E0000}"/>
    <cellStyle name="A_하반기결산_비교재무제표_경영보고(주)이순 2" xfId="11380" xr:uid="{00000000-0005-0000-0000-0000522E0000}"/>
    <cellStyle name="A¡§¡ⓒ¡E¡þ¡EO [0]_¡§￠Ri¡§u¡§¡þ¡§¡þI¡§u￠R¨I" xfId="11381" xr:uid="{00000000-0005-0000-0000-0000532E0000}"/>
    <cellStyle name="A¡§¡ⓒ¡E¡þ¡EO_¡§￠Ri¡§u¡§¡þ¡§¡þI¡§u￠R¨I" xfId="11382" xr:uid="{00000000-0005-0000-0000-0000542E0000}"/>
    <cellStyle name="A¨­￠￢￠O [0]_ ¨¡?¨¡CAⓒ­¨￢¡Æ " xfId="11383" xr:uid="{00000000-0005-0000-0000-0000552E0000}"/>
    <cellStyle name="A¨­￠￢￠O_ ¨¡?¨¡CAⓒ­¨￢¡Æ " xfId="11384" xr:uid="{00000000-0005-0000-0000-0000562E0000}"/>
    <cellStyle name="Accent1" xfId="11385" xr:uid="{00000000-0005-0000-0000-0000572E0000}"/>
    <cellStyle name="Accent1 2" xfId="11386" xr:uid="{00000000-0005-0000-0000-0000582E0000}"/>
    <cellStyle name="Accent1 2 2" xfId="11387" xr:uid="{00000000-0005-0000-0000-0000592E0000}"/>
    <cellStyle name="Accent1 3" xfId="11388" xr:uid="{00000000-0005-0000-0000-00005A2E0000}"/>
    <cellStyle name="Accent1 3 2" xfId="11389" xr:uid="{00000000-0005-0000-0000-00005B2E0000}"/>
    <cellStyle name="Accent1 4" xfId="11390" xr:uid="{00000000-0005-0000-0000-00005C2E0000}"/>
    <cellStyle name="Accent2" xfId="11391" xr:uid="{00000000-0005-0000-0000-00005D2E0000}"/>
    <cellStyle name="Accent2 2" xfId="11392" xr:uid="{00000000-0005-0000-0000-00005E2E0000}"/>
    <cellStyle name="Accent2 2 2" xfId="11393" xr:uid="{00000000-0005-0000-0000-00005F2E0000}"/>
    <cellStyle name="Accent2 3" xfId="11394" xr:uid="{00000000-0005-0000-0000-0000602E0000}"/>
    <cellStyle name="Accent2 3 2" xfId="11395" xr:uid="{00000000-0005-0000-0000-0000612E0000}"/>
    <cellStyle name="Accent2 4" xfId="11396" xr:uid="{00000000-0005-0000-0000-0000622E0000}"/>
    <cellStyle name="Accent3" xfId="11397" xr:uid="{00000000-0005-0000-0000-0000632E0000}"/>
    <cellStyle name="Accent3 2" xfId="11398" xr:uid="{00000000-0005-0000-0000-0000642E0000}"/>
    <cellStyle name="Accent3 2 2" xfId="11399" xr:uid="{00000000-0005-0000-0000-0000652E0000}"/>
    <cellStyle name="Accent3 3" xfId="11400" xr:uid="{00000000-0005-0000-0000-0000662E0000}"/>
    <cellStyle name="Accent3 3 2" xfId="11401" xr:uid="{00000000-0005-0000-0000-0000672E0000}"/>
    <cellStyle name="Accent3 4" xfId="11402" xr:uid="{00000000-0005-0000-0000-0000682E0000}"/>
    <cellStyle name="Accent4" xfId="11403" xr:uid="{00000000-0005-0000-0000-0000692E0000}"/>
    <cellStyle name="Accent4 2" xfId="11404" xr:uid="{00000000-0005-0000-0000-00006A2E0000}"/>
    <cellStyle name="Accent4 2 2" xfId="11405" xr:uid="{00000000-0005-0000-0000-00006B2E0000}"/>
    <cellStyle name="Accent4 3" xfId="11406" xr:uid="{00000000-0005-0000-0000-00006C2E0000}"/>
    <cellStyle name="Accent4 3 2" xfId="11407" xr:uid="{00000000-0005-0000-0000-00006D2E0000}"/>
    <cellStyle name="Accent4 4" xfId="11408" xr:uid="{00000000-0005-0000-0000-00006E2E0000}"/>
    <cellStyle name="Accent5" xfId="11409" xr:uid="{00000000-0005-0000-0000-00006F2E0000}"/>
    <cellStyle name="Accent5 2" xfId="11410" xr:uid="{00000000-0005-0000-0000-0000702E0000}"/>
    <cellStyle name="Accent5 2 2" xfId="11411" xr:uid="{00000000-0005-0000-0000-0000712E0000}"/>
    <cellStyle name="Accent5 3" xfId="11412" xr:uid="{00000000-0005-0000-0000-0000722E0000}"/>
    <cellStyle name="Accent5 3 2" xfId="11413" xr:uid="{00000000-0005-0000-0000-0000732E0000}"/>
    <cellStyle name="Accent5 4" xfId="11414" xr:uid="{00000000-0005-0000-0000-0000742E0000}"/>
    <cellStyle name="Accent6" xfId="11415" xr:uid="{00000000-0005-0000-0000-0000752E0000}"/>
    <cellStyle name="Accent6 2" xfId="11416" xr:uid="{00000000-0005-0000-0000-0000762E0000}"/>
    <cellStyle name="Accent6 2 2" xfId="11417" xr:uid="{00000000-0005-0000-0000-0000772E0000}"/>
    <cellStyle name="Accent6 3" xfId="11418" xr:uid="{00000000-0005-0000-0000-0000782E0000}"/>
    <cellStyle name="Accent6 3 2" xfId="11419" xr:uid="{00000000-0005-0000-0000-0000792E0000}"/>
    <cellStyle name="Accent6 4" xfId="11420" xr:uid="{00000000-0005-0000-0000-00007A2E0000}"/>
    <cellStyle name="Actual Date" xfId="11421" xr:uid="{00000000-0005-0000-0000-00007B2E0000}"/>
    <cellStyle name="Actual Date 2" xfId="11422" xr:uid="{00000000-0005-0000-0000-00007C2E0000}"/>
    <cellStyle name="ÅëÈ­ [0]_      " xfId="11423" xr:uid="{00000000-0005-0000-0000-00007D2E0000}"/>
    <cellStyle name="AeE­ [0]_ ´IÆR " xfId="11424" xr:uid="{00000000-0005-0000-0000-00007E2E0000}"/>
    <cellStyle name="ÅëÈ­ [0]_ 2ÆÀÃþº° " xfId="11425" xr:uid="{00000000-0005-0000-0000-00007F2E0000}"/>
    <cellStyle name="AeE­ [0]_ Æ?ÆCAþº° " xfId="11426" xr:uid="{00000000-0005-0000-0000-0000802E0000}"/>
    <cellStyle name="ÅëÈ­ [0]_ Æ¯ÆÇÃþº° " xfId="11427" xr:uid="{00000000-0005-0000-0000-0000812E0000}"/>
    <cellStyle name="AeE­ [0]_¡U¾EU￢ A¾COºn±³ " xfId="11428" xr:uid="{00000000-0005-0000-0000-0000822E0000}"/>
    <cellStyle name="ÅëÈ­ [0]_¸ÅÃâ¸ÅÃâ¿ø°¡ " xfId="11429" xr:uid="{00000000-0005-0000-0000-0000832E0000}"/>
    <cellStyle name="AeE­ [0]_¿uº¸¼o·a " xfId="11430" xr:uid="{00000000-0005-0000-0000-0000842E0000}"/>
    <cellStyle name="ÅëÈ­ [0]_¿ùº¸¼ö·á " xfId="11431" xr:uid="{00000000-0005-0000-0000-0000852E0000}"/>
    <cellStyle name="AeE­ [0]_°eE¹3 " xfId="11432" xr:uid="{00000000-0005-0000-0000-0000862E0000}"/>
    <cellStyle name="ÅëÈ­ [0]_°èÈ¹3 " xfId="11433" xr:uid="{00000000-0005-0000-0000-0000872E0000}"/>
    <cellStyle name="AeE­ [0]_°u¸RC×¸n_¾÷A¾º° " xfId="11434" xr:uid="{00000000-0005-0000-0000-0000882E0000}"/>
    <cellStyle name="ÅëÈ­ [0]_¼öÃâ½ÇÀû " xfId="11435" xr:uid="{00000000-0005-0000-0000-0000892E0000}"/>
    <cellStyle name="AeE­ [0]_¼oAa½CAu _¹≪¿ª10¿u " xfId="11436" xr:uid="{00000000-0005-0000-0000-00008A2E0000}"/>
    <cellStyle name="ÅëÈ­ [0]_¼öÃâ½ÇÀû _Çö´ë¾÷¹«ÃßÁø " xfId="11437" xr:uid="{00000000-0005-0000-0000-00008B2E0000}"/>
    <cellStyle name="AeE­ [0]_¼oAa½CAu _Co´e¾÷¹≪AßAø " xfId="11438" xr:uid="{00000000-0005-0000-0000-00008C2E0000}"/>
    <cellStyle name="ÅëÈ­ [0]_¼ÕÀÍ¹Î´ö " xfId="11439" xr:uid="{00000000-0005-0000-0000-00008D2E0000}"/>
    <cellStyle name="AeE­ [0]_¼OAI¹I´o _02투자계획" xfId="11440" xr:uid="{00000000-0005-0000-0000-00008E2E0000}"/>
    <cellStyle name="ÅëÈ­ [0]_½ÄÀ½·á¿ø°¡ " xfId="11441" xr:uid="{00000000-0005-0000-0000-00008F2E0000}"/>
    <cellStyle name="AeE­ [0]_¾÷A¾º° " xfId="11442" xr:uid="{00000000-0005-0000-0000-0000902E0000}"/>
    <cellStyle name="ÅëÈ­ [0]_¾÷Á¾º° " xfId="11443" xr:uid="{00000000-0005-0000-0000-0000912E0000}"/>
    <cellStyle name="AeE­ [0]_¹≪¿ªA¡Ca≫c°eE¹¼­ " xfId="11444" xr:uid="{00000000-0005-0000-0000-0000922E0000}"/>
    <cellStyle name="ÅëÈ­ [0]_2¿ù¸ÅÃâ " xfId="11445" xr:uid="{00000000-0005-0000-0000-0000932E0000}"/>
    <cellStyle name="AeE­ [0]_3ÆA °³AI " xfId="11446" xr:uid="{00000000-0005-0000-0000-0000942E0000}"/>
    <cellStyle name="ÅëÈ­ [0]_3ÆÀ °³ÀÎ " xfId="11447" xr:uid="{00000000-0005-0000-0000-0000952E0000}"/>
    <cellStyle name="AeE­ [0]_3ÆA °³AI _2006.04.현대FS.재무회계.현대백화점그룹 지분법 WORKSHOP 자료전체" xfId="11448" xr:uid="{00000000-0005-0000-0000-0000962E0000}"/>
    <cellStyle name="ÅëÈ­ [0]_9634¸ÅÃâ " xfId="11449" xr:uid="{00000000-0005-0000-0000-0000972E0000}"/>
    <cellStyle name="AeE­ [0]_96³a½A´cº°¼OAI " xfId="11450" xr:uid="{00000000-0005-0000-0000-0000982E0000}"/>
    <cellStyle name="ÅëÈ­ [0]_96³â½Ä´çº°¼ÕÀÍ " xfId="11451" xr:uid="{00000000-0005-0000-0000-0000992E0000}"/>
    <cellStyle name="AeE­ [0]_A|A¶1ºI1°u CoE² " xfId="11452" xr:uid="{00000000-0005-0000-0000-00009A2E0000}"/>
    <cellStyle name="ÅëÈ­ [0]_Á¦Á¶1ºÎ1°ú ÇöÈ² " xfId="11453" xr:uid="{00000000-0005-0000-0000-00009B2E0000}"/>
    <cellStyle name="AeE­ [0]_ÆAC￥Ao_°eE¹3 " xfId="11454" xr:uid="{00000000-0005-0000-0000-00009C2E0000}"/>
    <cellStyle name="ÅëÈ­ [0]_ÆÀÇ¥Áö_°èÈ¹3 " xfId="11455" xr:uid="{00000000-0005-0000-0000-00009D2E0000}"/>
    <cellStyle name="AeE­ [0]_AMT " xfId="11456" xr:uid="{00000000-0005-0000-0000-00009E2E0000}"/>
    <cellStyle name="ÅëÈ­ [0]_AMT " xfId="11457" xr:uid="{00000000-0005-0000-0000-00009F2E0000}"/>
    <cellStyle name="AeE­ [0]_AMT _¹≪¿ª10¿u " xfId="11458" xr:uid="{00000000-0005-0000-0000-0000A02E0000}"/>
    <cellStyle name="ÅëÈ­ [0]_Àü»êTB " xfId="11459" xr:uid="{00000000-0005-0000-0000-0000A12E0000}"/>
    <cellStyle name="AeE­ [0]_Co´e¾÷¹≪AßAø " xfId="11460" xr:uid="{00000000-0005-0000-0000-0000A22E0000}"/>
    <cellStyle name="ÅëÈ­ [0]_INQUIRY ¿µ¾÷ÃßÁø " xfId="11461" xr:uid="{00000000-0005-0000-0000-0000A32E0000}"/>
    <cellStyle name="AeE­ [0]_INQUIRY ¿μ¾÷AßAø " xfId="11462" xr:uid="{00000000-0005-0000-0000-0000A42E0000}"/>
    <cellStyle name="ÅëÈ­ [0]_laroux" xfId="11463" xr:uid="{00000000-0005-0000-0000-0000A52E0000}"/>
    <cellStyle name="AeE­ [0]_laroux_1" xfId="11464" xr:uid="{00000000-0005-0000-0000-0000A62E0000}"/>
    <cellStyle name="ÅëÈ­ [0]_laroux_1" xfId="11465" xr:uid="{00000000-0005-0000-0000-0000A72E0000}"/>
    <cellStyle name="AeE­ [0]_laroux_1 2" xfId="11466" xr:uid="{00000000-0005-0000-0000-0000A82E0000}"/>
    <cellStyle name="ÅëÈ­ [0]_laroux_1 2" xfId="11467" xr:uid="{00000000-0005-0000-0000-0000A92E0000}"/>
    <cellStyle name="AeE­ [0]_laroux_1 3" xfId="11468" xr:uid="{00000000-0005-0000-0000-0000AA2E0000}"/>
    <cellStyle name="ÅëÈ­ [0]_laroux_1 3" xfId="11469" xr:uid="{00000000-0005-0000-0000-0000AB2E0000}"/>
    <cellStyle name="AeE­ [0]_laroux_1 4" xfId="11470" xr:uid="{00000000-0005-0000-0000-0000AC2E0000}"/>
    <cellStyle name="ÅëÈ­ [0]_laroux_1 4" xfId="11471" xr:uid="{00000000-0005-0000-0000-0000AD2E0000}"/>
    <cellStyle name="AeE­ [0]_laroux_1_LG4월판촉안및중점모델리스트" xfId="11472" xr:uid="{00000000-0005-0000-0000-0000AE2E0000}"/>
    <cellStyle name="ÅëÈ­ [0]_laroux_1_LG4월판촉안및중점모델리스트" xfId="11473" xr:uid="{00000000-0005-0000-0000-0000AF2E0000}"/>
    <cellStyle name="AeE­ [0]_laroux_1_LG4월판촉안및중점모델리스트 2" xfId="11474" xr:uid="{00000000-0005-0000-0000-0000B02E0000}"/>
    <cellStyle name="ÅëÈ­ [0]_laroux_1_LG4월판촉안및중점모델리스트 2" xfId="11475" xr:uid="{00000000-0005-0000-0000-0000B12E0000}"/>
    <cellStyle name="AeE­ [0]_laroux_1_LG4월판촉안및중점모델리스트 3" xfId="11476" xr:uid="{00000000-0005-0000-0000-0000B22E0000}"/>
    <cellStyle name="ÅëÈ­ [0]_laroux_1_LG4월판촉안및중점모델리스트 3" xfId="11477" xr:uid="{00000000-0005-0000-0000-0000B32E0000}"/>
    <cellStyle name="AeE­ [0]_laroux_1_LG4월판촉안및중점모델리스트 4" xfId="11478" xr:uid="{00000000-0005-0000-0000-0000B42E0000}"/>
    <cellStyle name="ÅëÈ­ [0]_laroux_1_LG4월판촉안및중점모델리스트 4" xfId="11479" xr:uid="{00000000-0005-0000-0000-0000B52E0000}"/>
    <cellStyle name="AeE­ [0]_laroux_1_강북전단(양주1206)" xfId="11480" xr:uid="{00000000-0005-0000-0000-0000B62E0000}"/>
    <cellStyle name="ÅëÈ­ [0]_laroux_1_강북전단(양주1206)" xfId="11481" xr:uid="{00000000-0005-0000-0000-0000B72E0000}"/>
    <cellStyle name="AeE­ [0]_laroux_1_강북전단(양주1206) 2" xfId="11482" xr:uid="{00000000-0005-0000-0000-0000B82E0000}"/>
    <cellStyle name="ÅëÈ­ [0]_laroux_1_강북전단(양주1206) 2" xfId="11483" xr:uid="{00000000-0005-0000-0000-0000B92E0000}"/>
    <cellStyle name="AeE­ [0]_laroux_1_강북전단(양주1206) 3" xfId="11484" xr:uid="{00000000-0005-0000-0000-0000BA2E0000}"/>
    <cellStyle name="ÅëÈ­ [0]_laroux_1_강북전단(양주1206) 3" xfId="11485" xr:uid="{00000000-0005-0000-0000-0000BB2E0000}"/>
    <cellStyle name="AeE­ [0]_laroux_1_강북전단(양주1206) 4" xfId="11486" xr:uid="{00000000-0005-0000-0000-0000BC2E0000}"/>
    <cellStyle name="ÅëÈ­ [0]_laroux_1_강북전단(양주1206) 4" xfId="11487" xr:uid="{00000000-0005-0000-0000-0000BD2E0000}"/>
    <cellStyle name="AeE­ [0]_laroux_1_강북전단(일산,불광,금오)" xfId="11488" xr:uid="{00000000-0005-0000-0000-0000BE2E0000}"/>
    <cellStyle name="ÅëÈ­ [0]_laroux_1_강북전단(일산,불광,금오)" xfId="11489" xr:uid="{00000000-0005-0000-0000-0000BF2E0000}"/>
    <cellStyle name="AeE­ [0]_laroux_1_강북전단(일산,불광,금오) 2" xfId="11490" xr:uid="{00000000-0005-0000-0000-0000C02E0000}"/>
    <cellStyle name="ÅëÈ­ [0]_laroux_1_강북전단(일산,불광,금오) 2" xfId="11491" xr:uid="{00000000-0005-0000-0000-0000C12E0000}"/>
    <cellStyle name="AeE­ [0]_laroux_1_강북전단(일산,불광,금오) 3" xfId="11492" xr:uid="{00000000-0005-0000-0000-0000C22E0000}"/>
    <cellStyle name="ÅëÈ­ [0]_laroux_1_강북전단(일산,불광,금오) 3" xfId="11493" xr:uid="{00000000-0005-0000-0000-0000C32E0000}"/>
    <cellStyle name="AeE­ [0]_laroux_1_강북전단(일산,불광,금오) 4" xfId="11494" xr:uid="{00000000-0005-0000-0000-0000C42E0000}"/>
    <cellStyle name="ÅëÈ­ [0]_laroux_1_강북전단(일산,불광,금오) 4" xfId="11495" xr:uid="{00000000-0005-0000-0000-0000C52E0000}"/>
    <cellStyle name="AeE­ [0]_laroux_1_인후오픈품의서" xfId="11496" xr:uid="{00000000-0005-0000-0000-0000C62E0000}"/>
    <cellStyle name="ÅëÈ­ [0]_laroux_1_인후오픈품의서" xfId="11497" xr:uid="{00000000-0005-0000-0000-0000C72E0000}"/>
    <cellStyle name="AeE­ [0]_laroux_1_인후오픈품의서 2" xfId="11498" xr:uid="{00000000-0005-0000-0000-0000C82E0000}"/>
    <cellStyle name="ÅëÈ­ [0]_laroux_1_인후오픈품의서 2" xfId="11499" xr:uid="{00000000-0005-0000-0000-0000C92E0000}"/>
    <cellStyle name="AeE­ [0]_laroux_1_인후오픈품의서 3" xfId="11500" xr:uid="{00000000-0005-0000-0000-0000CA2E0000}"/>
    <cellStyle name="ÅëÈ­ [0]_laroux_1_인후오픈품의서 3" xfId="11501" xr:uid="{00000000-0005-0000-0000-0000CB2E0000}"/>
    <cellStyle name="AeE­ [0]_laroux_1_인후오픈품의서 4" xfId="11502" xr:uid="{00000000-0005-0000-0000-0000CC2E0000}"/>
    <cellStyle name="ÅëÈ­ [0]_laroux_1_인후오픈품의서 4" xfId="11503" xr:uid="{00000000-0005-0000-0000-0000CD2E0000}"/>
    <cellStyle name="AeE­ [0]_laroux_1_일괄기프트신청서" xfId="11504" xr:uid="{00000000-0005-0000-0000-0000CE2E0000}"/>
    <cellStyle name="ÅëÈ­ [0]_laroux_1_일괄기프트신청서" xfId="11505" xr:uid="{00000000-0005-0000-0000-0000CF2E0000}"/>
    <cellStyle name="AeE­ [0]_laroux_1_일괄기프트신청서 2" xfId="11506" xr:uid="{00000000-0005-0000-0000-0000D02E0000}"/>
    <cellStyle name="ÅëÈ­ [0]_laroux_1_일괄기프트신청서 2" xfId="11507" xr:uid="{00000000-0005-0000-0000-0000D12E0000}"/>
    <cellStyle name="AeE­ [0]_laroux_1_일괄기프트신청서 3" xfId="11508" xr:uid="{00000000-0005-0000-0000-0000D22E0000}"/>
    <cellStyle name="ÅëÈ­ [0]_laroux_1_일괄기프트신청서 3" xfId="11509" xr:uid="{00000000-0005-0000-0000-0000D32E0000}"/>
    <cellStyle name="AeE­ [0]_laroux_1_일괄기프트신청서 4" xfId="11510" xr:uid="{00000000-0005-0000-0000-0000D42E0000}"/>
    <cellStyle name="ÅëÈ­ [0]_laroux_1_일괄기프트신청서 4" xfId="11511" xr:uid="{00000000-0005-0000-0000-0000D52E0000}"/>
    <cellStyle name="AeE­ [0]_laroux_1_판촉품의(2004-08월8일)" xfId="11512" xr:uid="{00000000-0005-0000-0000-0000D62E0000}"/>
    <cellStyle name="ÅëÈ­ [0]_laroux_1_판촉품의(2004-08월8일)" xfId="11513" xr:uid="{00000000-0005-0000-0000-0000D72E0000}"/>
    <cellStyle name="AeE­ [0]_laroux_1_판촉품의(2004-08월8일) 2" xfId="11514" xr:uid="{00000000-0005-0000-0000-0000D82E0000}"/>
    <cellStyle name="ÅëÈ­ [0]_laroux_1_판촉품의(2004-08월8일) 2" xfId="11515" xr:uid="{00000000-0005-0000-0000-0000D92E0000}"/>
    <cellStyle name="AeE­ [0]_laroux_1_판촉품의(2004-08월8일) 3" xfId="11516" xr:uid="{00000000-0005-0000-0000-0000DA2E0000}"/>
    <cellStyle name="ÅëÈ­ [0]_laroux_1_판촉품의(2004-08월8일) 3" xfId="11517" xr:uid="{00000000-0005-0000-0000-0000DB2E0000}"/>
    <cellStyle name="AeE­ [0]_laroux_1_판촉품의(2004-08월8일) 4" xfId="11518" xr:uid="{00000000-0005-0000-0000-0000DC2E0000}"/>
    <cellStyle name="ÅëÈ­ [0]_laroux_1_판촉품의(2004-08월8일) 4" xfId="11519" xr:uid="{00000000-0005-0000-0000-0000DD2E0000}"/>
    <cellStyle name="AeE­ [0]_laroux_강북전단(양주1206)" xfId="11520" xr:uid="{00000000-0005-0000-0000-0000DE2E0000}"/>
    <cellStyle name="ÅëÈ­ [0]_laroux_강북전단(양주1206)" xfId="11521" xr:uid="{00000000-0005-0000-0000-0000DF2E0000}"/>
    <cellStyle name="AeE­ [0]_laroux_강북전단(양주1206) 2" xfId="11522" xr:uid="{00000000-0005-0000-0000-0000E02E0000}"/>
    <cellStyle name="ÅëÈ­ [0]_laroux_강북전단(양주1206) 2" xfId="11523" xr:uid="{00000000-0005-0000-0000-0000E12E0000}"/>
    <cellStyle name="AeE­ [0]_laroux_강북전단(양주1206) 3" xfId="11524" xr:uid="{00000000-0005-0000-0000-0000E22E0000}"/>
    <cellStyle name="ÅëÈ­ [0]_laroux_강북전단(양주1206) 3" xfId="11525" xr:uid="{00000000-0005-0000-0000-0000E32E0000}"/>
    <cellStyle name="AeE­ [0]_laroux_강북전단(양주1206) 4" xfId="11526" xr:uid="{00000000-0005-0000-0000-0000E42E0000}"/>
    <cellStyle name="ÅëÈ­ [0]_laroux_강북전단(양주1206) 4" xfId="11527" xr:uid="{00000000-0005-0000-0000-0000E52E0000}"/>
    <cellStyle name="AeE­ [0]_laroux_강북전단(일산,불광,금오)" xfId="11528" xr:uid="{00000000-0005-0000-0000-0000E62E0000}"/>
    <cellStyle name="ÅëÈ­ [0]_laroux_강북전단(일산,불광,금오)" xfId="11529" xr:uid="{00000000-0005-0000-0000-0000E72E0000}"/>
    <cellStyle name="AeE­ [0]_laroux_강북전단(일산,불광,금오) 2" xfId="11530" xr:uid="{00000000-0005-0000-0000-0000E82E0000}"/>
    <cellStyle name="ÅëÈ­ [0]_laroux_강북전단(일산,불광,금오) 2" xfId="11531" xr:uid="{00000000-0005-0000-0000-0000E92E0000}"/>
    <cellStyle name="AeE­ [0]_laroux_강북전단(일산,불광,금오) 3" xfId="11532" xr:uid="{00000000-0005-0000-0000-0000EA2E0000}"/>
    <cellStyle name="ÅëÈ­ [0]_laroux_강북전단(일산,불광,금오) 3" xfId="11533" xr:uid="{00000000-0005-0000-0000-0000EB2E0000}"/>
    <cellStyle name="AeE­ [0]_laroux_강북전단(일산,불광,금오) 4" xfId="11534" xr:uid="{00000000-0005-0000-0000-0000EC2E0000}"/>
    <cellStyle name="ÅëÈ­ [0]_laroux_강북전단(일산,불광,금오) 4" xfId="11535" xr:uid="{00000000-0005-0000-0000-0000ED2E0000}"/>
    <cellStyle name="AeE­ [0]_laroux_인후오픈품의서" xfId="11536" xr:uid="{00000000-0005-0000-0000-0000EE2E0000}"/>
    <cellStyle name="ÅëÈ­ [0]_laroux_인후오픈품의서" xfId="11537" xr:uid="{00000000-0005-0000-0000-0000EF2E0000}"/>
    <cellStyle name="AeE­ [0]_laroux_인후오픈품의서 2" xfId="11538" xr:uid="{00000000-0005-0000-0000-0000F02E0000}"/>
    <cellStyle name="ÅëÈ­ [0]_laroux_인후오픈품의서 2" xfId="11539" xr:uid="{00000000-0005-0000-0000-0000F12E0000}"/>
    <cellStyle name="AeE­ [0]_laroux_인후오픈품의서 3" xfId="11540" xr:uid="{00000000-0005-0000-0000-0000F22E0000}"/>
    <cellStyle name="ÅëÈ­ [0]_laroux_인후오픈품의서 3" xfId="11541" xr:uid="{00000000-0005-0000-0000-0000F32E0000}"/>
    <cellStyle name="AeE­ [0]_laroux_인후오픈품의서 4" xfId="11542" xr:uid="{00000000-0005-0000-0000-0000F42E0000}"/>
    <cellStyle name="ÅëÈ­ [0]_laroux_인후오픈품의서 4" xfId="11543" xr:uid="{00000000-0005-0000-0000-0000F52E0000}"/>
    <cellStyle name="AeE­ [0]_laroux_일괄기프트신청서" xfId="11544" xr:uid="{00000000-0005-0000-0000-0000F62E0000}"/>
    <cellStyle name="ÅëÈ­ [0]_laroux_일괄기프트신청서" xfId="11545" xr:uid="{00000000-0005-0000-0000-0000F72E0000}"/>
    <cellStyle name="AeE­ [0]_laroux_일괄기프트신청서 2" xfId="11546" xr:uid="{00000000-0005-0000-0000-0000F82E0000}"/>
    <cellStyle name="ÅëÈ­ [0]_laroux_일괄기프트신청서 2" xfId="11547" xr:uid="{00000000-0005-0000-0000-0000F92E0000}"/>
    <cellStyle name="AeE­ [0]_laroux_일괄기프트신청서 3" xfId="11548" xr:uid="{00000000-0005-0000-0000-0000FA2E0000}"/>
    <cellStyle name="ÅëÈ­ [0]_laroux_일괄기프트신청서 3" xfId="11549" xr:uid="{00000000-0005-0000-0000-0000FB2E0000}"/>
    <cellStyle name="AeE­ [0]_laroux_일괄기프트신청서 4" xfId="11550" xr:uid="{00000000-0005-0000-0000-0000FC2E0000}"/>
    <cellStyle name="ÅëÈ­ [0]_laroux_일괄기프트신청서 4" xfId="11551" xr:uid="{00000000-0005-0000-0000-0000FD2E0000}"/>
    <cellStyle name="AeE­ [0]_laroux_판촉품의(2004-08월8일)" xfId="11552" xr:uid="{00000000-0005-0000-0000-0000FE2E0000}"/>
    <cellStyle name="ÅëÈ­ [0]_laroux_판촉품의(2004-08월8일)" xfId="11553" xr:uid="{00000000-0005-0000-0000-0000FF2E0000}"/>
    <cellStyle name="AeE­ [0]_laroux_판촉품의(2004-08월8일) 2" xfId="11554" xr:uid="{00000000-0005-0000-0000-0000002F0000}"/>
    <cellStyle name="ÅëÈ­ [0]_laroux_판촉품의(2004-08월8일) 2" xfId="11555" xr:uid="{00000000-0005-0000-0000-0000012F0000}"/>
    <cellStyle name="AeE­ [0]_laroux_판촉품의(2004-08월8일) 3" xfId="11556" xr:uid="{00000000-0005-0000-0000-0000022F0000}"/>
    <cellStyle name="ÅëÈ­ [0]_laroux_판촉품의(2004-08월8일) 3" xfId="11557" xr:uid="{00000000-0005-0000-0000-0000032F0000}"/>
    <cellStyle name="AeE­ [0]_laroux_판촉품의(2004-08월8일) 4" xfId="11558" xr:uid="{00000000-0005-0000-0000-0000042F0000}"/>
    <cellStyle name="ÅëÈ­ [0]_laroux_판촉품의(2004-08월8일) 4" xfId="11559" xr:uid="{00000000-0005-0000-0000-0000052F0000}"/>
    <cellStyle name="AeE­ [0]_º≫A¡¹YÆ÷ " xfId="11560" xr:uid="{00000000-0005-0000-0000-0000062F0000}"/>
    <cellStyle name="ÅëÈ­ [0]_Sheet1" xfId="11561" xr:uid="{00000000-0005-0000-0000-0000072F0000}"/>
    <cellStyle name="AeE­ [0]_Sheet1_0105 컴퓨터전단(충북)" xfId="11562" xr:uid="{00000000-0005-0000-0000-0000082F0000}"/>
    <cellStyle name="ÅëÈ­ [0]_Sheet1_0105 컴퓨터전단(충북)" xfId="11563" xr:uid="{00000000-0005-0000-0000-0000092F0000}"/>
    <cellStyle name="AeE­ [0]_Sheet1_0105 컴퓨터전단(충북) 2" xfId="11564" xr:uid="{00000000-0005-0000-0000-00000A2F0000}"/>
    <cellStyle name="ÅëÈ­ [0]_Sheet1_0105 컴퓨터전단(충북) 2" xfId="11565" xr:uid="{00000000-0005-0000-0000-00000B2F0000}"/>
    <cellStyle name="AeE­ [0]_Sheet1_0105 컴퓨터전단(충북) 3" xfId="11566" xr:uid="{00000000-0005-0000-0000-00000C2F0000}"/>
    <cellStyle name="ÅëÈ­ [0]_Sheet1_0105 컴퓨터전단(충북) 3" xfId="11567" xr:uid="{00000000-0005-0000-0000-00000D2F0000}"/>
    <cellStyle name="AeE­ [0]_Sheet1_0105 컴퓨터전단(충북) 4" xfId="11568" xr:uid="{00000000-0005-0000-0000-00000E2F0000}"/>
    <cellStyle name="ÅëÈ­ [0]_Sheet1_0105 컴퓨터전단(충북) 4" xfId="11569" xr:uid="{00000000-0005-0000-0000-00000F2F0000}"/>
    <cellStyle name="AeE­ [0]_Sheet1_0118 컴퓨터 전단 제작의 건" xfId="11570" xr:uid="{00000000-0005-0000-0000-0000102F0000}"/>
    <cellStyle name="ÅëÈ­ [0]_Sheet1_0118 컴퓨터 전단 제작의 건" xfId="11571" xr:uid="{00000000-0005-0000-0000-0000112F0000}"/>
    <cellStyle name="AeE­ [0]_Sheet1_0118 컴퓨터 전단 제작의 건 2" xfId="11572" xr:uid="{00000000-0005-0000-0000-0000122F0000}"/>
    <cellStyle name="ÅëÈ­ [0]_Sheet1_0118 컴퓨터 전단 제작의 건 2" xfId="11573" xr:uid="{00000000-0005-0000-0000-0000132F0000}"/>
    <cellStyle name="AeE­ [0]_Sheet1_0118 컴퓨터 전단 제작의 건 3" xfId="11574" xr:uid="{00000000-0005-0000-0000-0000142F0000}"/>
    <cellStyle name="ÅëÈ­ [0]_Sheet1_0118 컴퓨터 전단 제작의 건 3" xfId="11575" xr:uid="{00000000-0005-0000-0000-0000152F0000}"/>
    <cellStyle name="AeE­ [0]_Sheet1_0118 컴퓨터 전단 제작의 건 4" xfId="11576" xr:uid="{00000000-0005-0000-0000-0000162F0000}"/>
    <cellStyle name="ÅëÈ­ [0]_Sheet1_0118 컴퓨터 전단 제작의 건 4" xfId="11577" xr:uid="{00000000-0005-0000-0000-0000172F0000}"/>
    <cellStyle name="AeE­ [0]_Sheet1_0126 가경오픈전단추가제작건" xfId="11578" xr:uid="{00000000-0005-0000-0000-0000182F0000}"/>
    <cellStyle name="ÅëÈ­ [0]_Sheet1_0126 가경오픈전단추가제작건" xfId="11579" xr:uid="{00000000-0005-0000-0000-0000192F0000}"/>
    <cellStyle name="AeE­ [0]_Sheet1_0126 가경오픈전단추가제작건 2" xfId="11580" xr:uid="{00000000-0005-0000-0000-00001A2F0000}"/>
    <cellStyle name="ÅëÈ­ [0]_Sheet1_0126 가경오픈전단추가제작건 2" xfId="11581" xr:uid="{00000000-0005-0000-0000-00001B2F0000}"/>
    <cellStyle name="AeE­ [0]_Sheet1_0126 가경오픈전단추가제작건 3" xfId="11582" xr:uid="{00000000-0005-0000-0000-00001C2F0000}"/>
    <cellStyle name="ÅëÈ­ [0]_Sheet1_0126 가경오픈전단추가제작건 3" xfId="11583" xr:uid="{00000000-0005-0000-0000-00001D2F0000}"/>
    <cellStyle name="AeE­ [0]_Sheet1_0126 가경오픈전단추가제작건 4" xfId="11584" xr:uid="{00000000-0005-0000-0000-00001E2F0000}"/>
    <cellStyle name="ÅëÈ­ [0]_Sheet1_0126 가경오픈전단추가제작건 4" xfId="11585" xr:uid="{00000000-0005-0000-0000-00001F2F0000}"/>
    <cellStyle name="AeE­ [0]_Sheet1_0126 탄금통합오픈기안" xfId="11586" xr:uid="{00000000-0005-0000-0000-0000202F0000}"/>
    <cellStyle name="ÅëÈ­ [0]_Sheet1_0126 탄금통합오픈기안" xfId="11587" xr:uid="{00000000-0005-0000-0000-0000212F0000}"/>
    <cellStyle name="AeE­ [0]_Sheet1_0126 탄금통합오픈기안 2" xfId="11588" xr:uid="{00000000-0005-0000-0000-0000222F0000}"/>
    <cellStyle name="ÅëÈ­ [0]_Sheet1_0126 탄금통합오픈기안 2" xfId="11589" xr:uid="{00000000-0005-0000-0000-0000232F0000}"/>
    <cellStyle name="AeE­ [0]_Sheet1_0126 탄금통합오픈기안 3" xfId="11590" xr:uid="{00000000-0005-0000-0000-0000242F0000}"/>
    <cellStyle name="ÅëÈ­ [0]_Sheet1_0126 탄금통합오픈기안 3" xfId="11591" xr:uid="{00000000-0005-0000-0000-0000252F0000}"/>
    <cellStyle name="AeE­ [0]_Sheet1_0126 탄금통합오픈기안 4" xfId="11592" xr:uid="{00000000-0005-0000-0000-0000262F0000}"/>
    <cellStyle name="ÅëÈ­ [0]_Sheet1_0126 탄금통합오픈기안 4" xfId="11593" xr:uid="{00000000-0005-0000-0000-0000272F0000}"/>
    <cellStyle name="AeE­ [0]_Sheet1_0303 제천5주년 오픈행사 기안" xfId="11594" xr:uid="{00000000-0005-0000-0000-0000282F0000}"/>
    <cellStyle name="ÅëÈ­ [0]_Sheet1_0303 제천5주년 오픈행사 기안" xfId="11595" xr:uid="{00000000-0005-0000-0000-0000292F0000}"/>
    <cellStyle name="AeE­ [0]_Sheet1_0303 제천5주년 오픈행사 기안 2" xfId="11596" xr:uid="{00000000-0005-0000-0000-00002A2F0000}"/>
    <cellStyle name="ÅëÈ­ [0]_Sheet1_0303 제천5주년 오픈행사 기안 2" xfId="11597" xr:uid="{00000000-0005-0000-0000-00002B2F0000}"/>
    <cellStyle name="AeE­ [0]_Sheet1_0303 제천5주년 오픈행사 기안 3" xfId="11598" xr:uid="{00000000-0005-0000-0000-00002C2F0000}"/>
    <cellStyle name="ÅëÈ­ [0]_Sheet1_0303 제천5주년 오픈행사 기안 3" xfId="11599" xr:uid="{00000000-0005-0000-0000-00002D2F0000}"/>
    <cellStyle name="AeE­ [0]_Sheet1_0303 제천5주년 오픈행사 기안 4" xfId="11600" xr:uid="{00000000-0005-0000-0000-00002E2F0000}"/>
    <cellStyle name="ÅëÈ­ [0]_Sheet1_0303 제천5주년 오픈행사 기안 4" xfId="11601" xr:uid="{00000000-0005-0000-0000-00002F2F0000}"/>
    <cellStyle name="AeE­ [0]_Sheet1_0305 서대전3월계획(1)" xfId="11602" xr:uid="{00000000-0005-0000-0000-0000302F0000}"/>
    <cellStyle name="ÅëÈ­ [0]_Sheet1_0305 서대전3월계획(1)" xfId="11603" xr:uid="{00000000-0005-0000-0000-0000312F0000}"/>
    <cellStyle name="AeE­ [0]_Sheet1_0305 서대전3월계획(1) 2" xfId="11604" xr:uid="{00000000-0005-0000-0000-0000322F0000}"/>
    <cellStyle name="ÅëÈ­ [0]_Sheet1_0305 서대전3월계획(1) 2" xfId="11605" xr:uid="{00000000-0005-0000-0000-0000332F0000}"/>
    <cellStyle name="AeE­ [0]_Sheet1_0305 서대전3월계획(1) 3" xfId="11606" xr:uid="{00000000-0005-0000-0000-0000342F0000}"/>
    <cellStyle name="ÅëÈ­ [0]_Sheet1_0305 서대전3월계획(1) 3" xfId="11607" xr:uid="{00000000-0005-0000-0000-0000352F0000}"/>
    <cellStyle name="AeE­ [0]_Sheet1_0305 서대전3월계획(1) 4" xfId="11608" xr:uid="{00000000-0005-0000-0000-0000362F0000}"/>
    <cellStyle name="ÅëÈ­ [0]_Sheet1_0305 서대전3월계획(1) 4" xfId="11609" xr:uid="{00000000-0005-0000-0000-0000372F0000}"/>
    <cellStyle name="AeE­ [0]_Sheet1_0308 서대전전단배포" xfId="11610" xr:uid="{00000000-0005-0000-0000-0000382F0000}"/>
    <cellStyle name="ÅëÈ­ [0]_Sheet1_0308 서대전전단배포" xfId="11611" xr:uid="{00000000-0005-0000-0000-0000392F0000}"/>
    <cellStyle name="AeE­ [0]_Sheet1_0308 서대전전단배포 2" xfId="11612" xr:uid="{00000000-0005-0000-0000-00003A2F0000}"/>
    <cellStyle name="ÅëÈ­ [0]_Sheet1_0308 서대전전단배포 2" xfId="11613" xr:uid="{00000000-0005-0000-0000-00003B2F0000}"/>
    <cellStyle name="AeE­ [0]_Sheet1_0308 서대전전단배포 3" xfId="11614" xr:uid="{00000000-0005-0000-0000-00003C2F0000}"/>
    <cellStyle name="ÅëÈ­ [0]_Sheet1_0308 서대전전단배포 3" xfId="11615" xr:uid="{00000000-0005-0000-0000-00003D2F0000}"/>
    <cellStyle name="AeE­ [0]_Sheet1_0308 서대전전단배포 4" xfId="11616" xr:uid="{00000000-0005-0000-0000-00003E2F0000}"/>
    <cellStyle name="ÅëÈ­ [0]_Sheet1_0308 서대전전단배포 4" xfId="11617" xr:uid="{00000000-0005-0000-0000-00003F2F0000}"/>
    <cellStyle name="AeE­ [0]_Sheet1_0401익산점 오픈성원감사" xfId="11618" xr:uid="{00000000-0005-0000-0000-0000402F0000}"/>
    <cellStyle name="ÅëÈ­ [0]_Sheet1_0401익산점 오픈성원감사" xfId="11619" xr:uid="{00000000-0005-0000-0000-0000412F0000}"/>
    <cellStyle name="AeE­ [0]_Sheet1_0401익산점 오픈성원감사 2" xfId="11620" xr:uid="{00000000-0005-0000-0000-0000422F0000}"/>
    <cellStyle name="ÅëÈ­ [0]_Sheet1_0401익산점 오픈성원감사 2" xfId="11621" xr:uid="{00000000-0005-0000-0000-0000432F0000}"/>
    <cellStyle name="AeE­ [0]_Sheet1_0401익산점 오픈성원감사 3" xfId="11622" xr:uid="{00000000-0005-0000-0000-0000442F0000}"/>
    <cellStyle name="ÅëÈ­ [0]_Sheet1_0401익산점 오픈성원감사 3" xfId="11623" xr:uid="{00000000-0005-0000-0000-0000452F0000}"/>
    <cellStyle name="AeE­ [0]_Sheet1_0401익산점 오픈성원감사 4" xfId="11624" xr:uid="{00000000-0005-0000-0000-0000462F0000}"/>
    <cellStyle name="ÅëÈ­ [0]_Sheet1_0401익산점 오픈성원감사 4" xfId="11625" xr:uid="{00000000-0005-0000-0000-0000472F0000}"/>
    <cellStyle name="AeE­ [0]_Sheet1_0401전주점오픈성원감사" xfId="11626" xr:uid="{00000000-0005-0000-0000-0000482F0000}"/>
    <cellStyle name="ÅëÈ­ [0]_Sheet1_0401전주점오픈성원감사" xfId="11627" xr:uid="{00000000-0005-0000-0000-0000492F0000}"/>
    <cellStyle name="AeE­ [0]_Sheet1_0401전주점오픈성원감사 2" xfId="11628" xr:uid="{00000000-0005-0000-0000-00004A2F0000}"/>
    <cellStyle name="ÅëÈ­ [0]_Sheet1_0401전주점오픈성원감사 2" xfId="11629" xr:uid="{00000000-0005-0000-0000-00004B2F0000}"/>
    <cellStyle name="AeE­ [0]_Sheet1_0401전주점오픈성원감사 3" xfId="11630" xr:uid="{00000000-0005-0000-0000-00004C2F0000}"/>
    <cellStyle name="ÅëÈ­ [0]_Sheet1_0401전주점오픈성원감사 3" xfId="11631" xr:uid="{00000000-0005-0000-0000-00004D2F0000}"/>
    <cellStyle name="AeE­ [0]_Sheet1_0401전주점오픈성원감사 4" xfId="11632" xr:uid="{00000000-0005-0000-0000-00004E2F0000}"/>
    <cellStyle name="ÅëÈ­ [0]_Sheet1_0401전주점오픈성원감사 4" xfId="11633" xr:uid="{00000000-0005-0000-0000-00004F2F0000}"/>
    <cellStyle name="AeE­ [0]_Sheet1_0403 두정 오픈기념행사 품의" xfId="11634" xr:uid="{00000000-0005-0000-0000-0000502F0000}"/>
    <cellStyle name="ÅëÈ­ [0]_Sheet1_0403 두정 오픈기념행사 품의" xfId="11635" xr:uid="{00000000-0005-0000-0000-0000512F0000}"/>
    <cellStyle name="AeE­ [0]_Sheet1_0403 두정 오픈기념행사 품의 2" xfId="11636" xr:uid="{00000000-0005-0000-0000-0000522F0000}"/>
    <cellStyle name="ÅëÈ­ [0]_Sheet1_0403 두정 오픈기념행사 품의 2" xfId="11637" xr:uid="{00000000-0005-0000-0000-0000532F0000}"/>
    <cellStyle name="AeE­ [0]_Sheet1_0403 두정 오픈기념행사 품의 3" xfId="11638" xr:uid="{00000000-0005-0000-0000-0000542F0000}"/>
    <cellStyle name="ÅëÈ­ [0]_Sheet1_0403 두정 오픈기념행사 품의 3" xfId="11639" xr:uid="{00000000-0005-0000-0000-0000552F0000}"/>
    <cellStyle name="AeE­ [0]_Sheet1_0403 두정 오픈기념행사 품의 4" xfId="11640" xr:uid="{00000000-0005-0000-0000-0000562F0000}"/>
    <cellStyle name="ÅëÈ­ [0]_Sheet1_0403 두정 오픈기념행사 품의 4" xfId="11641" xr:uid="{00000000-0005-0000-0000-0000572F0000}"/>
    <cellStyle name="AeE­ [0]_Sheet1_0409 조치원 5주년 오픈행사 기안" xfId="11642" xr:uid="{00000000-0005-0000-0000-0000582F0000}"/>
    <cellStyle name="ÅëÈ­ [0]_Sheet1_0409 조치원 5주년 오픈행사 기안" xfId="11643" xr:uid="{00000000-0005-0000-0000-0000592F0000}"/>
    <cellStyle name="AeE­ [0]_Sheet1_0409 조치원 5주년 오픈행사 기안 2" xfId="11644" xr:uid="{00000000-0005-0000-0000-00005A2F0000}"/>
    <cellStyle name="ÅëÈ­ [0]_Sheet1_0409 조치원 5주년 오픈행사 기안 2" xfId="11645" xr:uid="{00000000-0005-0000-0000-00005B2F0000}"/>
    <cellStyle name="AeE­ [0]_Sheet1_0409 조치원 5주년 오픈행사 기안 3" xfId="11646" xr:uid="{00000000-0005-0000-0000-00005C2F0000}"/>
    <cellStyle name="ÅëÈ­ [0]_Sheet1_0409 조치원 5주년 오픈행사 기안 3" xfId="11647" xr:uid="{00000000-0005-0000-0000-00005D2F0000}"/>
    <cellStyle name="AeE­ [0]_Sheet1_0409 조치원 5주년 오픈행사 기안 4" xfId="11648" xr:uid="{00000000-0005-0000-0000-00005E2F0000}"/>
    <cellStyle name="ÅëÈ­ [0]_Sheet1_0409 조치원 5주년 오픈행사 기안 4" xfId="11649" xr:uid="{00000000-0005-0000-0000-00005F2F0000}"/>
    <cellStyle name="AeE­ [0]_Sheet1_0507 아산5주년 오픈행사 기안" xfId="11650" xr:uid="{00000000-0005-0000-0000-0000602F0000}"/>
    <cellStyle name="ÅëÈ­ [0]_Sheet1_0507 아산5주년 오픈행사 기안" xfId="11651" xr:uid="{00000000-0005-0000-0000-0000612F0000}"/>
    <cellStyle name="AeE­ [0]_Sheet1_0507 아산5주년 오픈행사 기안 2" xfId="11652" xr:uid="{00000000-0005-0000-0000-0000622F0000}"/>
    <cellStyle name="ÅëÈ­ [0]_Sheet1_0507 아산5주년 오픈행사 기안 2" xfId="11653" xr:uid="{00000000-0005-0000-0000-0000632F0000}"/>
    <cellStyle name="AeE­ [0]_Sheet1_0507 아산5주년 오픈행사 기안 3" xfId="11654" xr:uid="{00000000-0005-0000-0000-0000642F0000}"/>
    <cellStyle name="ÅëÈ­ [0]_Sheet1_0507 아산5주년 오픈행사 기안 3" xfId="11655" xr:uid="{00000000-0005-0000-0000-0000652F0000}"/>
    <cellStyle name="AeE­ [0]_Sheet1_0507 아산5주년 오픈행사 기안 4" xfId="11656" xr:uid="{00000000-0005-0000-0000-0000662F0000}"/>
    <cellStyle name="ÅëÈ­ [0]_Sheet1_0507 아산5주년 오픈행사 기안 4" xfId="11657" xr:uid="{00000000-0005-0000-0000-0000672F0000}"/>
    <cellStyle name="AeE­ [0]_Sheet1_0610 탄금1주년 행사품의" xfId="11658" xr:uid="{00000000-0005-0000-0000-0000682F0000}"/>
    <cellStyle name="ÅëÈ­ [0]_Sheet1_0610 탄금1주년 행사품의" xfId="11659" xr:uid="{00000000-0005-0000-0000-0000692F0000}"/>
    <cellStyle name="AeE­ [0]_Sheet1_0610 탄금1주년 행사품의 2" xfId="11660" xr:uid="{00000000-0005-0000-0000-00006A2F0000}"/>
    <cellStyle name="ÅëÈ­ [0]_Sheet1_0610 탄금1주년 행사품의 2" xfId="11661" xr:uid="{00000000-0005-0000-0000-00006B2F0000}"/>
    <cellStyle name="AeE­ [0]_Sheet1_0610 탄금1주년 행사품의 3" xfId="11662" xr:uid="{00000000-0005-0000-0000-00006C2F0000}"/>
    <cellStyle name="ÅëÈ­ [0]_Sheet1_0610 탄금1주년 행사품의 3" xfId="11663" xr:uid="{00000000-0005-0000-0000-00006D2F0000}"/>
    <cellStyle name="AeE­ [0]_Sheet1_0610 탄금1주년 행사품의 4" xfId="11664" xr:uid="{00000000-0005-0000-0000-00006E2F0000}"/>
    <cellStyle name="ÅëÈ­ [0]_Sheet1_0610 탄금1주년 행사품의 4" xfId="11665" xr:uid="{00000000-0005-0000-0000-00006F2F0000}"/>
    <cellStyle name="AeE­ [0]_Sheet1_0610 탄금점 오픈1주년 행사품의" xfId="11666" xr:uid="{00000000-0005-0000-0000-0000702F0000}"/>
    <cellStyle name="ÅëÈ­ [0]_Sheet1_0610 탄금점 오픈1주년 행사품의" xfId="11667" xr:uid="{00000000-0005-0000-0000-0000712F0000}"/>
    <cellStyle name="AeE­ [0]_Sheet1_0610 탄금점 오픈1주년 행사품의 2" xfId="11668" xr:uid="{00000000-0005-0000-0000-0000722F0000}"/>
    <cellStyle name="ÅëÈ­ [0]_Sheet1_0610 탄금점 오픈1주년 행사품의 2" xfId="11669" xr:uid="{00000000-0005-0000-0000-0000732F0000}"/>
    <cellStyle name="AeE­ [0]_Sheet1_0610 탄금점 오픈1주년 행사품의 3" xfId="11670" xr:uid="{00000000-0005-0000-0000-0000742F0000}"/>
    <cellStyle name="ÅëÈ­ [0]_Sheet1_0610 탄금점 오픈1주년 행사품의 3" xfId="11671" xr:uid="{00000000-0005-0000-0000-0000752F0000}"/>
    <cellStyle name="AeE­ [0]_Sheet1_0610 탄금점 오픈1주년 행사품의 4" xfId="11672" xr:uid="{00000000-0005-0000-0000-0000762F0000}"/>
    <cellStyle name="ÅëÈ­ [0]_Sheet1_0610 탄금점 오픈1주년 행사품의 4" xfId="11673" xr:uid="{00000000-0005-0000-0000-0000772F0000}"/>
    <cellStyle name="AeE­ [0]_Sheet1_0616 홈플러스 오픈 대응 전단제작" xfId="11674" xr:uid="{00000000-0005-0000-0000-0000782F0000}"/>
    <cellStyle name="ÅëÈ­ [0]_Sheet1_0616 홈플러스 오픈 대응 전단제작" xfId="11675" xr:uid="{00000000-0005-0000-0000-0000792F0000}"/>
    <cellStyle name="AeE­ [0]_Sheet1_0616 홈플러스 오픈 대응 전단제작 2" xfId="11676" xr:uid="{00000000-0005-0000-0000-00007A2F0000}"/>
    <cellStyle name="ÅëÈ­ [0]_Sheet1_0616 홈플러스 오픈 대응 전단제작 2" xfId="11677" xr:uid="{00000000-0005-0000-0000-00007B2F0000}"/>
    <cellStyle name="AeE­ [0]_Sheet1_0616 홈플러스 오픈 대응 전단제작 3" xfId="11678" xr:uid="{00000000-0005-0000-0000-00007C2F0000}"/>
    <cellStyle name="ÅëÈ­ [0]_Sheet1_0616 홈플러스 오픈 대응 전단제작 3" xfId="11679" xr:uid="{00000000-0005-0000-0000-00007D2F0000}"/>
    <cellStyle name="AeE­ [0]_Sheet1_0616 홈플러스 오픈 대응 전단제작 4" xfId="11680" xr:uid="{00000000-0005-0000-0000-00007E2F0000}"/>
    <cellStyle name="ÅëÈ­ [0]_Sheet1_0616 홈플러스 오픈 대응 전단제작 4" xfId="11681" xr:uid="{00000000-0005-0000-0000-00007F2F0000}"/>
    <cellStyle name="AeE­ [0]_Sheet1_0720 7월 전지점 전단제작건 - 취소" xfId="11682" xr:uid="{00000000-0005-0000-0000-0000802F0000}"/>
    <cellStyle name="ÅëÈ­ [0]_Sheet1_0720 7월 전지점 전단제작건 - 취소" xfId="11683" xr:uid="{00000000-0005-0000-0000-0000812F0000}"/>
    <cellStyle name="AeE­ [0]_Sheet1_0720 7월 전지점 전단제작건 - 취소 2" xfId="11684" xr:uid="{00000000-0005-0000-0000-0000822F0000}"/>
    <cellStyle name="ÅëÈ­ [0]_Sheet1_0720 7월 전지점 전단제작건 - 취소 2" xfId="11685" xr:uid="{00000000-0005-0000-0000-0000832F0000}"/>
    <cellStyle name="AeE­ [0]_Sheet1_0720 7월 전지점 전단제작건 - 취소 3" xfId="11686" xr:uid="{00000000-0005-0000-0000-0000842F0000}"/>
    <cellStyle name="ÅëÈ­ [0]_Sheet1_0720 7월 전지점 전단제작건 - 취소 3" xfId="11687" xr:uid="{00000000-0005-0000-0000-0000852F0000}"/>
    <cellStyle name="AeE­ [0]_Sheet1_0720 7월 전지점 전단제작건 - 취소 4" xfId="11688" xr:uid="{00000000-0005-0000-0000-0000862F0000}"/>
    <cellStyle name="ÅëÈ­ [0]_Sheet1_0720 7월 전지점 전단제작건 - 취소 4" xfId="11689" xr:uid="{00000000-0005-0000-0000-0000872F0000}"/>
    <cellStyle name="AeE­ [0]_Sheet1_0802 디지털TV 전지점 전단제작건" xfId="11690" xr:uid="{00000000-0005-0000-0000-0000882F0000}"/>
    <cellStyle name="ÅëÈ­ [0]_Sheet1_0802 디지털TV 전지점 전단제작건" xfId="11691" xr:uid="{00000000-0005-0000-0000-0000892F0000}"/>
    <cellStyle name="AeE­ [0]_Sheet1_0802 디지털TV 전지점 전단제작건 2" xfId="11692" xr:uid="{00000000-0005-0000-0000-00008A2F0000}"/>
    <cellStyle name="ÅëÈ­ [0]_Sheet1_0802 디지털TV 전지점 전단제작건 2" xfId="11693" xr:uid="{00000000-0005-0000-0000-00008B2F0000}"/>
    <cellStyle name="AeE­ [0]_Sheet1_0802 디지털TV 전지점 전단제작건 3" xfId="11694" xr:uid="{00000000-0005-0000-0000-00008C2F0000}"/>
    <cellStyle name="ÅëÈ­ [0]_Sheet1_0802 디지털TV 전지점 전단제작건 3" xfId="11695" xr:uid="{00000000-0005-0000-0000-00008D2F0000}"/>
    <cellStyle name="AeE­ [0]_Sheet1_0802 디지털TV 전지점 전단제작건 4" xfId="11696" xr:uid="{00000000-0005-0000-0000-00008E2F0000}"/>
    <cellStyle name="ÅëÈ­ [0]_Sheet1_0802 디지털TV 전지점 전단제작건 4" xfId="11697" xr:uid="{00000000-0005-0000-0000-00008F2F0000}"/>
    <cellStyle name="AeE­ [0]_Sheet1_0802 디지털TV 전지점 전단제작건(충북)" xfId="11698" xr:uid="{00000000-0005-0000-0000-0000902F0000}"/>
    <cellStyle name="ÅëÈ­ [0]_Sheet1_0802 디지털TV 전지점 전단제작건(충북)" xfId="11699" xr:uid="{00000000-0005-0000-0000-0000912F0000}"/>
    <cellStyle name="AeE­ [0]_Sheet1_0802 디지털TV 전지점 전단제작건(충북) 2" xfId="11700" xr:uid="{00000000-0005-0000-0000-0000922F0000}"/>
    <cellStyle name="ÅëÈ­ [0]_Sheet1_0802 디지털TV 전지점 전단제작건(충북) 2" xfId="11701" xr:uid="{00000000-0005-0000-0000-0000932F0000}"/>
    <cellStyle name="AeE­ [0]_Sheet1_0802 디지털TV 전지점 전단제작건(충북) 3" xfId="11702" xr:uid="{00000000-0005-0000-0000-0000942F0000}"/>
    <cellStyle name="ÅëÈ­ [0]_Sheet1_0802 디지털TV 전지점 전단제작건(충북) 3" xfId="11703" xr:uid="{00000000-0005-0000-0000-0000952F0000}"/>
    <cellStyle name="AeE­ [0]_Sheet1_0802 디지털TV 전지점 전단제작건(충북) 4" xfId="11704" xr:uid="{00000000-0005-0000-0000-0000962F0000}"/>
    <cellStyle name="ÅëÈ­ [0]_Sheet1_0802 디지털TV 전지점 전단제작건(충북) 4" xfId="11705" xr:uid="{00000000-0005-0000-0000-0000972F0000}"/>
    <cellStyle name="AeE­ [0]_Sheet1_0809 홍성open" xfId="11706" xr:uid="{00000000-0005-0000-0000-0000982F0000}"/>
    <cellStyle name="ÅëÈ­ [0]_Sheet1_0809 홍성open" xfId="11707" xr:uid="{00000000-0005-0000-0000-0000992F0000}"/>
    <cellStyle name="AeE­ [0]_Sheet1_0809 홍성open 2" xfId="11708" xr:uid="{00000000-0005-0000-0000-00009A2F0000}"/>
    <cellStyle name="ÅëÈ­ [0]_Sheet1_0809 홍성open 2" xfId="11709" xr:uid="{00000000-0005-0000-0000-00009B2F0000}"/>
    <cellStyle name="AeE­ [0]_Sheet1_0809 홍성open 3" xfId="11710" xr:uid="{00000000-0005-0000-0000-00009C2F0000}"/>
    <cellStyle name="ÅëÈ­ [0]_Sheet1_0809 홍성open 3" xfId="11711" xr:uid="{00000000-0005-0000-0000-00009D2F0000}"/>
    <cellStyle name="AeE­ [0]_Sheet1_0809 홍성open 4" xfId="11712" xr:uid="{00000000-0005-0000-0000-00009E2F0000}"/>
    <cellStyle name="ÅëÈ­ [0]_Sheet1_0809 홍성open 4" xfId="11713" xr:uid="{00000000-0005-0000-0000-00009F2F0000}"/>
    <cellStyle name="AeE­ [0]_Sheet1_1026 분평 5주년 행사품의" xfId="11714" xr:uid="{00000000-0005-0000-0000-0000A02F0000}"/>
    <cellStyle name="ÅëÈ­ [0]_Sheet1_1026 분평 5주년 행사품의" xfId="11715" xr:uid="{00000000-0005-0000-0000-0000A12F0000}"/>
    <cellStyle name="AeE­ [0]_Sheet1_1026 분평 5주년 행사품의 2" xfId="11716" xr:uid="{00000000-0005-0000-0000-0000A22F0000}"/>
    <cellStyle name="ÅëÈ­ [0]_Sheet1_1026 분평 5주년 행사품의 2" xfId="11717" xr:uid="{00000000-0005-0000-0000-0000A32F0000}"/>
    <cellStyle name="AeE­ [0]_Sheet1_1026 분평 5주년 행사품의 3" xfId="11718" xr:uid="{00000000-0005-0000-0000-0000A42F0000}"/>
    <cellStyle name="ÅëÈ­ [0]_Sheet1_1026 분평 5주년 행사품의 3" xfId="11719" xr:uid="{00000000-0005-0000-0000-0000A52F0000}"/>
    <cellStyle name="AeE­ [0]_Sheet1_1026 분평 5주년 행사품의 4" xfId="11720" xr:uid="{00000000-0005-0000-0000-0000A62F0000}"/>
    <cellStyle name="ÅëÈ­ [0]_Sheet1_1026 분평 5주년 행사품의 4" xfId="11721" xr:uid="{00000000-0005-0000-0000-0000A72F0000}"/>
    <cellStyle name="AeE­ [0]_Sheet1_1115 인천지사 전단품의 최종" xfId="11722" xr:uid="{00000000-0005-0000-0000-0000A82F0000}"/>
    <cellStyle name="ÅëÈ­ [0]_Sheet1_1115 인천지사 전단품의 최종" xfId="11723" xr:uid="{00000000-0005-0000-0000-0000A92F0000}"/>
    <cellStyle name="AeE­ [0]_Sheet1_1115 인천지사 전단품의 최종 2" xfId="11724" xr:uid="{00000000-0005-0000-0000-0000AA2F0000}"/>
    <cellStyle name="ÅëÈ­ [0]_Sheet1_1115 인천지사 전단품의 최종 2" xfId="11725" xr:uid="{00000000-0005-0000-0000-0000AB2F0000}"/>
    <cellStyle name="AeE­ [0]_Sheet1_1115 인천지사 전단품의 최종 3" xfId="11726" xr:uid="{00000000-0005-0000-0000-0000AC2F0000}"/>
    <cellStyle name="ÅëÈ­ [0]_Sheet1_1115 인천지사 전단품의 최종 3" xfId="11727" xr:uid="{00000000-0005-0000-0000-0000AD2F0000}"/>
    <cellStyle name="AeE­ [0]_Sheet1_1115 인천지사 전단품의 최종 4" xfId="11728" xr:uid="{00000000-0005-0000-0000-0000AE2F0000}"/>
    <cellStyle name="ÅëÈ­ [0]_Sheet1_1115 인천지사 전단품의 최종 4" xfId="11729" xr:uid="{00000000-0005-0000-0000-0000AF2F0000}"/>
    <cellStyle name="AeE­ [0]_Sheet1_1205전주점이전오픈품의" xfId="11730" xr:uid="{00000000-0005-0000-0000-0000B02F0000}"/>
    <cellStyle name="ÅëÈ­ [0]_Sheet1_1205전주점이전오픈품의" xfId="11731" xr:uid="{00000000-0005-0000-0000-0000B12F0000}"/>
    <cellStyle name="AeE­ [0]_Sheet1_1205전주점이전오픈품의 2" xfId="11732" xr:uid="{00000000-0005-0000-0000-0000B22F0000}"/>
    <cellStyle name="ÅëÈ­ [0]_Sheet1_1205전주점이전오픈품의 2" xfId="11733" xr:uid="{00000000-0005-0000-0000-0000B32F0000}"/>
    <cellStyle name="AeE­ [0]_Sheet1_1205전주점이전오픈품의 3" xfId="11734" xr:uid="{00000000-0005-0000-0000-0000B42F0000}"/>
    <cellStyle name="ÅëÈ­ [0]_Sheet1_1205전주점이전오픈품의 3" xfId="11735" xr:uid="{00000000-0005-0000-0000-0000B52F0000}"/>
    <cellStyle name="AeE­ [0]_Sheet1_1205전주점이전오픈품의 4" xfId="11736" xr:uid="{00000000-0005-0000-0000-0000B62F0000}"/>
    <cellStyle name="ÅëÈ­ [0]_Sheet1_1205전주점이전오픈품의 4" xfId="11737" xr:uid="{00000000-0005-0000-0000-0000B72F0000}"/>
    <cellStyle name="AeE­ [0]_Sheet1_2003년7월 초특가세일품의서" xfId="11738" xr:uid="{00000000-0005-0000-0000-0000B82F0000}"/>
    <cellStyle name="ÅëÈ­ [0]_Sheet1_2003년7월 초특가세일품의서" xfId="11739" xr:uid="{00000000-0005-0000-0000-0000B92F0000}"/>
    <cellStyle name="AeE­ [0]_Sheet1_2003년7월 초특가세일품의서 2" xfId="11740" xr:uid="{00000000-0005-0000-0000-0000BA2F0000}"/>
    <cellStyle name="ÅëÈ­ [0]_Sheet1_2003년7월 초특가세일품의서 2" xfId="11741" xr:uid="{00000000-0005-0000-0000-0000BB2F0000}"/>
    <cellStyle name="AeE­ [0]_Sheet1_2003년7월 초특가세일품의서 3" xfId="11742" xr:uid="{00000000-0005-0000-0000-0000BC2F0000}"/>
    <cellStyle name="ÅëÈ­ [0]_Sheet1_2003년7월 초특가세일품의서 3" xfId="11743" xr:uid="{00000000-0005-0000-0000-0000BD2F0000}"/>
    <cellStyle name="AeE­ [0]_Sheet1_2003년7월 초특가세일품의서 4" xfId="11744" xr:uid="{00000000-0005-0000-0000-0000BE2F0000}"/>
    <cellStyle name="ÅëÈ­ [0]_Sheet1_2003년7월 초특가세일품의서 4" xfId="11745" xr:uid="{00000000-0005-0000-0000-0000BF2F0000}"/>
    <cellStyle name="AeE­ [0]_Sheet1_5주년전단배포계획" xfId="11746" xr:uid="{00000000-0005-0000-0000-0000C02F0000}"/>
    <cellStyle name="ÅëÈ­ [0]_Sheet1_5주년전단배포계획" xfId="11747" xr:uid="{00000000-0005-0000-0000-0000C12F0000}"/>
    <cellStyle name="AeE­ [0]_Sheet1_5주년전단배포계획 2" xfId="11748" xr:uid="{00000000-0005-0000-0000-0000C22F0000}"/>
    <cellStyle name="ÅëÈ­ [0]_Sheet1_5주년전단배포계획 2" xfId="11749" xr:uid="{00000000-0005-0000-0000-0000C32F0000}"/>
    <cellStyle name="AeE­ [0]_Sheet1_5주년전단배포계획 3" xfId="11750" xr:uid="{00000000-0005-0000-0000-0000C42F0000}"/>
    <cellStyle name="ÅëÈ­ [0]_Sheet1_5주년전단배포계획 3" xfId="11751" xr:uid="{00000000-0005-0000-0000-0000C52F0000}"/>
    <cellStyle name="AeE­ [0]_Sheet1_5주년전단배포계획 4" xfId="11752" xr:uid="{00000000-0005-0000-0000-0000C62F0000}"/>
    <cellStyle name="ÅëÈ­ [0]_Sheet1_5주년전단배포계획 4" xfId="11753" xr:uid="{00000000-0005-0000-0000-0000C72F0000}"/>
    <cellStyle name="AeE­ [0]_Sheet1_5주년전단배포계획(1)" xfId="11754" xr:uid="{00000000-0005-0000-0000-0000C82F0000}"/>
    <cellStyle name="ÅëÈ­ [0]_Sheet1_5주년전단배포계획(1)" xfId="11755" xr:uid="{00000000-0005-0000-0000-0000C92F0000}"/>
    <cellStyle name="AeE­ [0]_Sheet1_5주년전단배포계획(1) 2" xfId="11756" xr:uid="{00000000-0005-0000-0000-0000CA2F0000}"/>
    <cellStyle name="ÅëÈ­ [0]_Sheet1_5주년전단배포계획(1) 2" xfId="11757" xr:uid="{00000000-0005-0000-0000-0000CB2F0000}"/>
    <cellStyle name="AeE­ [0]_Sheet1_5주년전단배포계획(1) 3" xfId="11758" xr:uid="{00000000-0005-0000-0000-0000CC2F0000}"/>
    <cellStyle name="ÅëÈ­ [0]_Sheet1_5주년전단배포계획(1) 3" xfId="11759" xr:uid="{00000000-0005-0000-0000-0000CD2F0000}"/>
    <cellStyle name="AeE­ [0]_Sheet1_5주년전단배포계획(1) 4" xfId="11760" xr:uid="{00000000-0005-0000-0000-0000CE2F0000}"/>
    <cellStyle name="ÅëÈ­ [0]_Sheet1_5주년전단배포계획(1) 4" xfId="11761" xr:uid="{00000000-0005-0000-0000-0000CF2F0000}"/>
    <cellStyle name="AeE­ [0]_Sheet1_Book1" xfId="11762" xr:uid="{00000000-0005-0000-0000-0000D02F0000}"/>
    <cellStyle name="ÅëÈ­ [0]_Sheet1_Book1" xfId="11763" xr:uid="{00000000-0005-0000-0000-0000D12F0000}"/>
    <cellStyle name="AeE­ [0]_Sheet1_Book1 2" xfId="11764" xr:uid="{00000000-0005-0000-0000-0000D22F0000}"/>
    <cellStyle name="ÅëÈ­ [0]_Sheet1_Book1 2" xfId="11765" xr:uid="{00000000-0005-0000-0000-0000D32F0000}"/>
    <cellStyle name="AeE­ [0]_Sheet1_Book1 3" xfId="11766" xr:uid="{00000000-0005-0000-0000-0000D42F0000}"/>
    <cellStyle name="ÅëÈ­ [0]_Sheet1_Book1 3" xfId="11767" xr:uid="{00000000-0005-0000-0000-0000D52F0000}"/>
    <cellStyle name="AeE­ [0]_Sheet1_Book1 4" xfId="11768" xr:uid="{00000000-0005-0000-0000-0000D62F0000}"/>
    <cellStyle name="ÅëÈ­ [0]_Sheet1_Book1 4" xfId="11769" xr:uid="{00000000-0005-0000-0000-0000D72F0000}"/>
    <cellStyle name="AeE­ [0]_Sheet1_OPEN품의해남" xfId="11770" xr:uid="{00000000-0005-0000-0000-0000D82F0000}"/>
    <cellStyle name="ÅëÈ­ [0]_Sheet1_OPEN품의해남" xfId="11771" xr:uid="{00000000-0005-0000-0000-0000D92F0000}"/>
    <cellStyle name="AeE­ [0]_Sheet1_OPEN품의해남 2" xfId="11772" xr:uid="{00000000-0005-0000-0000-0000DA2F0000}"/>
    <cellStyle name="ÅëÈ­ [0]_Sheet1_OPEN품의해남 2" xfId="11773" xr:uid="{00000000-0005-0000-0000-0000DB2F0000}"/>
    <cellStyle name="AeE­ [0]_Sheet1_OPEN품의해남 3" xfId="11774" xr:uid="{00000000-0005-0000-0000-0000DC2F0000}"/>
    <cellStyle name="ÅëÈ­ [0]_Sheet1_OPEN품의해남 3" xfId="11775" xr:uid="{00000000-0005-0000-0000-0000DD2F0000}"/>
    <cellStyle name="AeE­ [0]_Sheet1_OPEN품의해남 4" xfId="11776" xr:uid="{00000000-0005-0000-0000-0000DE2F0000}"/>
    <cellStyle name="ÅëÈ­ [0]_Sheet1_OPEN품의해남 4" xfId="11777" xr:uid="{00000000-0005-0000-0000-0000DF2F0000}"/>
    <cellStyle name="AeE­ [0]_Sheet1_가경오픈품의기안" xfId="11778" xr:uid="{00000000-0005-0000-0000-0000E02F0000}"/>
    <cellStyle name="ÅëÈ­ [0]_Sheet1_가경오픈품의기안" xfId="11779" xr:uid="{00000000-0005-0000-0000-0000E12F0000}"/>
    <cellStyle name="AeE­ [0]_Sheet1_가경오픈품의기안 2" xfId="11780" xr:uid="{00000000-0005-0000-0000-0000E22F0000}"/>
    <cellStyle name="ÅëÈ­ [0]_Sheet1_가경오픈품의기안 2" xfId="11781" xr:uid="{00000000-0005-0000-0000-0000E32F0000}"/>
    <cellStyle name="AeE­ [0]_Sheet1_가경오픈품의기안 3" xfId="11782" xr:uid="{00000000-0005-0000-0000-0000E42F0000}"/>
    <cellStyle name="ÅëÈ­ [0]_Sheet1_가경오픈품의기안 3" xfId="11783" xr:uid="{00000000-0005-0000-0000-0000E52F0000}"/>
    <cellStyle name="AeE­ [0]_Sheet1_가경오픈품의기안 4" xfId="11784" xr:uid="{00000000-0005-0000-0000-0000E62F0000}"/>
    <cellStyle name="ÅëÈ­ [0]_Sheet1_가경오픈품의기안 4" xfId="11785" xr:uid="{00000000-0005-0000-0000-0000E72F0000}"/>
    <cellStyle name="AeE­ [0]_Sheet1_가경점 종합자료" xfId="11786" xr:uid="{00000000-0005-0000-0000-0000E82F0000}"/>
    <cellStyle name="ÅëÈ­ [0]_Sheet1_가경점 종합자료" xfId="11787" xr:uid="{00000000-0005-0000-0000-0000E92F0000}"/>
    <cellStyle name="AeE­ [0]_Sheet1_가경점 종합자료 2" xfId="11788" xr:uid="{00000000-0005-0000-0000-0000EA2F0000}"/>
    <cellStyle name="ÅëÈ­ [0]_Sheet1_가경점 종합자료 2" xfId="11789" xr:uid="{00000000-0005-0000-0000-0000EB2F0000}"/>
    <cellStyle name="AeE­ [0]_Sheet1_가경점 종합자료 3" xfId="11790" xr:uid="{00000000-0005-0000-0000-0000EC2F0000}"/>
    <cellStyle name="ÅëÈ­ [0]_Sheet1_가경점 종합자료 3" xfId="11791" xr:uid="{00000000-0005-0000-0000-0000ED2F0000}"/>
    <cellStyle name="AeE­ [0]_Sheet1_가경점 종합자료 4" xfId="11792" xr:uid="{00000000-0005-0000-0000-0000EE2F0000}"/>
    <cellStyle name="ÅëÈ­ [0]_Sheet1_가경점 종합자료 4" xfId="11793" xr:uid="{00000000-0005-0000-0000-0000EF2F0000}"/>
    <cellStyle name="AeE­ [0]_Sheet1_고덕동DM판촉품의(20030215)" xfId="11794" xr:uid="{00000000-0005-0000-0000-0000F02F0000}"/>
    <cellStyle name="ÅëÈ­ [0]_Sheet1_고덕동DM판촉품의(20030215)" xfId="11795" xr:uid="{00000000-0005-0000-0000-0000F12F0000}"/>
    <cellStyle name="AeE­ [0]_Sheet1_고덕동DM판촉품의(20030215) 2" xfId="11796" xr:uid="{00000000-0005-0000-0000-0000F22F0000}"/>
    <cellStyle name="ÅëÈ­ [0]_Sheet1_고덕동DM판촉품의(20030215) 2" xfId="11797" xr:uid="{00000000-0005-0000-0000-0000F32F0000}"/>
    <cellStyle name="AeE­ [0]_Sheet1_고덕동DM판촉품의(20030215) 3" xfId="11798" xr:uid="{00000000-0005-0000-0000-0000F42F0000}"/>
    <cellStyle name="ÅëÈ­ [0]_Sheet1_고덕동DM판촉품의(20030215) 3" xfId="11799" xr:uid="{00000000-0005-0000-0000-0000F52F0000}"/>
    <cellStyle name="AeE­ [0]_Sheet1_고덕동DM판촉품의(20030215) 4" xfId="11800" xr:uid="{00000000-0005-0000-0000-0000F62F0000}"/>
    <cellStyle name="ÅëÈ­ [0]_Sheet1_고덕동DM판촉품의(20030215) 4" xfId="11801" xr:uid="{00000000-0005-0000-0000-0000F72F0000}"/>
    <cellStyle name="AeE­ [0]_Sheet1_구로(1)" xfId="11802" xr:uid="{00000000-0005-0000-0000-0000F82F0000}"/>
    <cellStyle name="ÅëÈ­ [0]_Sheet1_구로(1)" xfId="11803" xr:uid="{00000000-0005-0000-0000-0000F92F0000}"/>
    <cellStyle name="AeE­ [0]_Sheet1_구로(1) 2" xfId="11804" xr:uid="{00000000-0005-0000-0000-0000FA2F0000}"/>
    <cellStyle name="ÅëÈ­ [0]_Sheet1_구로(1) 2" xfId="11805" xr:uid="{00000000-0005-0000-0000-0000FB2F0000}"/>
    <cellStyle name="AeE­ [0]_Sheet1_구로(1) 3" xfId="11806" xr:uid="{00000000-0005-0000-0000-0000FC2F0000}"/>
    <cellStyle name="ÅëÈ­ [0]_Sheet1_구로(1) 3" xfId="11807" xr:uid="{00000000-0005-0000-0000-0000FD2F0000}"/>
    <cellStyle name="AeE­ [0]_Sheet1_구로(1) 4" xfId="11808" xr:uid="{00000000-0005-0000-0000-0000FE2F0000}"/>
    <cellStyle name="ÅëÈ­ [0]_Sheet1_구로(1) 4" xfId="11809" xr:uid="{00000000-0005-0000-0000-0000FF2F0000}"/>
    <cellStyle name="AeE­ [0]_Sheet1_군산오픈6주년(완결2)" xfId="11810" xr:uid="{00000000-0005-0000-0000-000000300000}"/>
    <cellStyle name="ÅëÈ­ [0]_Sheet1_군산오픈6주년(완결2)" xfId="11811" xr:uid="{00000000-0005-0000-0000-000001300000}"/>
    <cellStyle name="AeE­ [0]_Sheet1_군산오픈6주년(완결2) 2" xfId="11812" xr:uid="{00000000-0005-0000-0000-000002300000}"/>
    <cellStyle name="ÅëÈ­ [0]_Sheet1_군산오픈6주년(완결2) 2" xfId="11813" xr:uid="{00000000-0005-0000-0000-000003300000}"/>
    <cellStyle name="AeE­ [0]_Sheet1_군산오픈6주년(완결2) 3" xfId="11814" xr:uid="{00000000-0005-0000-0000-000004300000}"/>
    <cellStyle name="ÅëÈ­ [0]_Sheet1_군산오픈6주년(완결2) 3" xfId="11815" xr:uid="{00000000-0005-0000-0000-000005300000}"/>
    <cellStyle name="AeE­ [0]_Sheet1_군산오픈6주년(완결2) 4" xfId="11816" xr:uid="{00000000-0005-0000-0000-000006300000}"/>
    <cellStyle name="ÅëÈ­ [0]_Sheet1_군산오픈6주년(완결2) 4" xfId="11817" xr:uid="{00000000-0005-0000-0000-000007300000}"/>
    <cellStyle name="AeE­ [0]_Sheet1_남원오픈성원감사세일" xfId="11818" xr:uid="{00000000-0005-0000-0000-000008300000}"/>
    <cellStyle name="ÅëÈ­ [0]_Sheet1_남원오픈성원감사세일" xfId="11819" xr:uid="{00000000-0005-0000-0000-000009300000}"/>
    <cellStyle name="AeE­ [0]_Sheet1_남원오픈성원감사세일 2" xfId="11820" xr:uid="{00000000-0005-0000-0000-00000A300000}"/>
    <cellStyle name="ÅëÈ­ [0]_Sheet1_남원오픈성원감사세일 2" xfId="11821" xr:uid="{00000000-0005-0000-0000-00000B300000}"/>
    <cellStyle name="AeE­ [0]_Sheet1_남원오픈성원감사세일 3" xfId="11822" xr:uid="{00000000-0005-0000-0000-00000C300000}"/>
    <cellStyle name="ÅëÈ­ [0]_Sheet1_남원오픈성원감사세일 3" xfId="11823" xr:uid="{00000000-0005-0000-0000-00000D300000}"/>
    <cellStyle name="AeE­ [0]_Sheet1_남원오픈성원감사세일 4" xfId="11824" xr:uid="{00000000-0005-0000-0000-00000E300000}"/>
    <cellStyle name="ÅëÈ­ [0]_Sheet1_남원오픈성원감사세일 4" xfId="11825" xr:uid="{00000000-0005-0000-0000-00000F300000}"/>
    <cellStyle name="AeE­ [0]_Sheet1_두정점 종합자료" xfId="11826" xr:uid="{00000000-0005-0000-0000-000010300000}"/>
    <cellStyle name="ÅëÈ­ [0]_Sheet1_두정점 종합자료" xfId="11827" xr:uid="{00000000-0005-0000-0000-000011300000}"/>
    <cellStyle name="AeE­ [0]_Sheet1_두정점 종합자료 2" xfId="11828" xr:uid="{00000000-0005-0000-0000-000012300000}"/>
    <cellStyle name="ÅëÈ­ [0]_Sheet1_두정점 종합자료 2" xfId="11829" xr:uid="{00000000-0005-0000-0000-000013300000}"/>
    <cellStyle name="AeE­ [0]_Sheet1_두정점 종합자료 3" xfId="11830" xr:uid="{00000000-0005-0000-0000-000014300000}"/>
    <cellStyle name="ÅëÈ­ [0]_Sheet1_두정점 종합자료 3" xfId="11831" xr:uid="{00000000-0005-0000-0000-000015300000}"/>
    <cellStyle name="AeE­ [0]_Sheet1_두정점 종합자료 4" xfId="11832" xr:uid="{00000000-0005-0000-0000-000016300000}"/>
    <cellStyle name="ÅëÈ­ [0]_Sheet1_두정점 종합자료 4" xfId="11833" xr:uid="{00000000-0005-0000-0000-000017300000}"/>
    <cellStyle name="AeE­ [0]_Sheet1_분평 2월 배포계획" xfId="11834" xr:uid="{00000000-0005-0000-0000-000018300000}"/>
    <cellStyle name="ÅëÈ­ [0]_Sheet1_분평 2월 배포계획" xfId="11835" xr:uid="{00000000-0005-0000-0000-000019300000}"/>
    <cellStyle name="AeE­ [0]_Sheet1_분평 2월 배포계획 2" xfId="11836" xr:uid="{00000000-0005-0000-0000-00001A300000}"/>
    <cellStyle name="ÅëÈ­ [0]_Sheet1_분평 2월 배포계획 2" xfId="11837" xr:uid="{00000000-0005-0000-0000-00001B300000}"/>
    <cellStyle name="AeE­ [0]_Sheet1_분평 2월 배포계획 3" xfId="11838" xr:uid="{00000000-0005-0000-0000-00001C300000}"/>
    <cellStyle name="ÅëÈ­ [0]_Sheet1_분평 2월 배포계획 3" xfId="11839" xr:uid="{00000000-0005-0000-0000-00001D300000}"/>
    <cellStyle name="AeE­ [0]_Sheet1_분평 2월 배포계획 4" xfId="11840" xr:uid="{00000000-0005-0000-0000-00001E300000}"/>
    <cellStyle name="ÅëÈ­ [0]_Sheet1_분평 2월 배포계획 4" xfId="11841" xr:uid="{00000000-0005-0000-0000-00001F300000}"/>
    <cellStyle name="AeE­ [0]_Sheet1_분평배포계획" xfId="11842" xr:uid="{00000000-0005-0000-0000-000020300000}"/>
    <cellStyle name="ÅëÈ­ [0]_Sheet1_분평배포계획" xfId="11843" xr:uid="{00000000-0005-0000-0000-000021300000}"/>
    <cellStyle name="AeE­ [0]_Sheet1_분평배포계획 2" xfId="11844" xr:uid="{00000000-0005-0000-0000-000022300000}"/>
    <cellStyle name="ÅëÈ­ [0]_Sheet1_분평배포계획 2" xfId="11845" xr:uid="{00000000-0005-0000-0000-000023300000}"/>
    <cellStyle name="AeE­ [0]_Sheet1_분평배포계획 3" xfId="11846" xr:uid="{00000000-0005-0000-0000-000024300000}"/>
    <cellStyle name="ÅëÈ­ [0]_Sheet1_분평배포계획 3" xfId="11847" xr:uid="{00000000-0005-0000-0000-000025300000}"/>
    <cellStyle name="AeE­ [0]_Sheet1_분평배포계획 4" xfId="11848" xr:uid="{00000000-0005-0000-0000-000026300000}"/>
    <cellStyle name="ÅëÈ­ [0]_Sheet1_분평배포계획 4" xfId="11849" xr:uid="{00000000-0005-0000-0000-000027300000}"/>
    <cellStyle name="AeE­ [0]_Sheet1_연수전단품의서" xfId="11850" xr:uid="{00000000-0005-0000-0000-000028300000}"/>
    <cellStyle name="ÅëÈ­ [0]_Sheet1_연수전단품의서" xfId="11851" xr:uid="{00000000-0005-0000-0000-000029300000}"/>
    <cellStyle name="AeE­ [0]_Sheet1_연수전단품의서 2" xfId="11852" xr:uid="{00000000-0005-0000-0000-00002A300000}"/>
    <cellStyle name="ÅëÈ­ [0]_Sheet1_연수전단품의서 2" xfId="11853" xr:uid="{00000000-0005-0000-0000-00002B300000}"/>
    <cellStyle name="AeE­ [0]_Sheet1_연수전단품의서 3" xfId="11854" xr:uid="{00000000-0005-0000-0000-00002C300000}"/>
    <cellStyle name="ÅëÈ­ [0]_Sheet1_연수전단품의서 3" xfId="11855" xr:uid="{00000000-0005-0000-0000-00002D300000}"/>
    <cellStyle name="AeE­ [0]_Sheet1_연수전단품의서 4" xfId="11856" xr:uid="{00000000-0005-0000-0000-00002E300000}"/>
    <cellStyle name="ÅëÈ­ [0]_Sheet1_연수전단품의서 4" xfId="11857" xr:uid="{00000000-0005-0000-0000-00002F300000}"/>
    <cellStyle name="AeE­ [0]_Sheet1_율량2월전단배포계획" xfId="11858" xr:uid="{00000000-0005-0000-0000-000030300000}"/>
    <cellStyle name="ÅëÈ­ [0]_Sheet1_율량2월전단배포계획" xfId="11859" xr:uid="{00000000-0005-0000-0000-000031300000}"/>
    <cellStyle name="AeE­ [0]_Sheet1_율량2월전단배포계획 2" xfId="11860" xr:uid="{00000000-0005-0000-0000-000032300000}"/>
    <cellStyle name="ÅëÈ­ [0]_Sheet1_율량2월전단배포계획 2" xfId="11861" xr:uid="{00000000-0005-0000-0000-000033300000}"/>
    <cellStyle name="AeE­ [0]_Sheet1_율량2월전단배포계획 3" xfId="11862" xr:uid="{00000000-0005-0000-0000-000034300000}"/>
    <cellStyle name="ÅëÈ­ [0]_Sheet1_율량2월전단배포계획 3" xfId="11863" xr:uid="{00000000-0005-0000-0000-000035300000}"/>
    <cellStyle name="AeE­ [0]_Sheet1_율량2월전단배포계획 4" xfId="11864" xr:uid="{00000000-0005-0000-0000-000036300000}"/>
    <cellStyle name="ÅëÈ­ [0]_Sheet1_율량2월전단배포계획 4" xfId="11865" xr:uid="{00000000-0005-0000-0000-000037300000}"/>
    <cellStyle name="AeE­ [0]_Sheet1_율량배포계획" xfId="11866" xr:uid="{00000000-0005-0000-0000-000038300000}"/>
    <cellStyle name="ÅëÈ­ [0]_Sheet1_율량배포계획" xfId="11867" xr:uid="{00000000-0005-0000-0000-000039300000}"/>
    <cellStyle name="AeE­ [0]_Sheet1_율량배포계획 2" xfId="11868" xr:uid="{00000000-0005-0000-0000-00003A300000}"/>
    <cellStyle name="ÅëÈ­ [0]_Sheet1_율량배포계획 2" xfId="11869" xr:uid="{00000000-0005-0000-0000-00003B300000}"/>
    <cellStyle name="AeE­ [0]_Sheet1_율량배포계획 3" xfId="11870" xr:uid="{00000000-0005-0000-0000-00003C300000}"/>
    <cellStyle name="ÅëÈ­ [0]_Sheet1_율량배포계획 3" xfId="11871" xr:uid="{00000000-0005-0000-0000-00003D300000}"/>
    <cellStyle name="AeE­ [0]_Sheet1_율량배포계획 4" xfId="11872" xr:uid="{00000000-0005-0000-0000-00003E300000}"/>
    <cellStyle name="ÅëÈ­ [0]_Sheet1_율량배포계획 4" xfId="11873" xr:uid="{00000000-0005-0000-0000-00003F300000}"/>
    <cellStyle name="AeE­ [0]_Sheet1_일괄기프트신청서" xfId="11874" xr:uid="{00000000-0005-0000-0000-000040300000}"/>
    <cellStyle name="ÅëÈ­ [0]_Sheet1_일괄기프트신청서" xfId="11875" xr:uid="{00000000-0005-0000-0000-000041300000}"/>
    <cellStyle name="AeE­ [0]_Sheet1_일괄기프트신청서 2" xfId="11876" xr:uid="{00000000-0005-0000-0000-000042300000}"/>
    <cellStyle name="ÅëÈ­ [0]_Sheet1_일괄기프트신청서 2" xfId="11877" xr:uid="{00000000-0005-0000-0000-000043300000}"/>
    <cellStyle name="AeE­ [0]_Sheet1_일괄기프트신청서 3" xfId="11878" xr:uid="{00000000-0005-0000-0000-000044300000}"/>
    <cellStyle name="ÅëÈ­ [0]_Sheet1_일괄기프트신청서 3" xfId="11879" xr:uid="{00000000-0005-0000-0000-000045300000}"/>
    <cellStyle name="AeE­ [0]_Sheet1_일괄기프트신청서 4" xfId="11880" xr:uid="{00000000-0005-0000-0000-000046300000}"/>
    <cellStyle name="ÅëÈ­ [0]_Sheet1_일괄기프트신청서 4" xfId="11881" xr:uid="{00000000-0005-0000-0000-000047300000}"/>
    <cellStyle name="AeE­ [0]_Sheet1_전단현수막 품의진행" xfId="11882" xr:uid="{00000000-0005-0000-0000-000048300000}"/>
    <cellStyle name="ÅëÈ­ [0]_Sheet1_전단현수막 품의진행" xfId="11883" xr:uid="{00000000-0005-0000-0000-000049300000}"/>
    <cellStyle name="AeE­ [0]_Sheet1_전단현수막 품의진행 2" xfId="11884" xr:uid="{00000000-0005-0000-0000-00004A300000}"/>
    <cellStyle name="ÅëÈ­ [0]_Sheet1_전단현수막 품의진행 2" xfId="11885" xr:uid="{00000000-0005-0000-0000-00004B300000}"/>
    <cellStyle name="AeE­ [0]_Sheet1_전단현수막 품의진행 3" xfId="11886" xr:uid="{00000000-0005-0000-0000-00004C300000}"/>
    <cellStyle name="ÅëÈ­ [0]_Sheet1_전단현수막 품의진행 3" xfId="11887" xr:uid="{00000000-0005-0000-0000-00004D300000}"/>
    <cellStyle name="AeE­ [0]_Sheet1_전단현수막 품의진행 4" xfId="11888" xr:uid="{00000000-0005-0000-0000-00004E300000}"/>
    <cellStyle name="ÅëÈ­ [0]_Sheet1_전단현수막 품의진행 4" xfId="11889" xr:uid="{00000000-0005-0000-0000-00004F300000}"/>
    <cellStyle name="AeE­ [0]_Sheet1_전주시 연합전단제작" xfId="11890" xr:uid="{00000000-0005-0000-0000-000050300000}"/>
    <cellStyle name="ÅëÈ­ [0]_Sheet1_전주시 연합전단제작" xfId="11891" xr:uid="{00000000-0005-0000-0000-000051300000}"/>
    <cellStyle name="AeE­ [0]_Sheet1_전주시 연합전단제작 2" xfId="11892" xr:uid="{00000000-0005-0000-0000-000052300000}"/>
    <cellStyle name="ÅëÈ­ [0]_Sheet1_전주시 연합전단제작 2" xfId="11893" xr:uid="{00000000-0005-0000-0000-000053300000}"/>
    <cellStyle name="AeE­ [0]_Sheet1_전주시 연합전단제작 3" xfId="11894" xr:uid="{00000000-0005-0000-0000-000054300000}"/>
    <cellStyle name="ÅëÈ­ [0]_Sheet1_전주시 연합전단제작 3" xfId="11895" xr:uid="{00000000-0005-0000-0000-000055300000}"/>
    <cellStyle name="AeE­ [0]_Sheet1_전주시 연합전단제작 4" xfId="11896" xr:uid="{00000000-0005-0000-0000-000056300000}"/>
    <cellStyle name="ÅëÈ­ [0]_Sheet1_전주시 연합전단제작 4" xfId="11897" xr:uid="{00000000-0005-0000-0000-000057300000}"/>
    <cellStyle name="AeE­ [0]_Sheet1_충북지사 아파트 게시판 현황" xfId="11898" xr:uid="{00000000-0005-0000-0000-000058300000}"/>
    <cellStyle name="ÅëÈ­ [0]_Sheet1_충북지사 아파트 게시판 현황" xfId="11899" xr:uid="{00000000-0005-0000-0000-000059300000}"/>
    <cellStyle name="AeE­ [0]_Sheet1_충북지사 아파트 게시판 현황 2" xfId="11900" xr:uid="{00000000-0005-0000-0000-00005A300000}"/>
    <cellStyle name="ÅëÈ­ [0]_Sheet1_충북지사 아파트 게시판 현황 2" xfId="11901" xr:uid="{00000000-0005-0000-0000-00005B300000}"/>
    <cellStyle name="AeE­ [0]_Sheet1_충북지사 아파트 게시판 현황 3" xfId="11902" xr:uid="{00000000-0005-0000-0000-00005C300000}"/>
    <cellStyle name="ÅëÈ­ [0]_Sheet1_충북지사 아파트 게시판 현황 3" xfId="11903" xr:uid="{00000000-0005-0000-0000-00005D300000}"/>
    <cellStyle name="AeE­ [0]_Sheet1_충북지사 아파트 게시판 현황 4" xfId="11904" xr:uid="{00000000-0005-0000-0000-00005E300000}"/>
    <cellStyle name="ÅëÈ­ [0]_Sheet1_충북지사 아파트 게시판 현황 4" xfId="11905" xr:uid="{00000000-0005-0000-0000-00005F300000}"/>
    <cellStyle name="AeE­ [0]_Sheet1_컴퓨터 전단" xfId="11906" xr:uid="{00000000-0005-0000-0000-000060300000}"/>
    <cellStyle name="ÅëÈ­ [0]_Sheet1_컴퓨터 전단" xfId="11907" xr:uid="{00000000-0005-0000-0000-000061300000}"/>
    <cellStyle name="AeE­ [0]_Sheet1_컴퓨터 전단 2" xfId="11908" xr:uid="{00000000-0005-0000-0000-000062300000}"/>
    <cellStyle name="ÅëÈ­ [0]_Sheet1_컴퓨터 전단 2" xfId="11909" xr:uid="{00000000-0005-0000-0000-000063300000}"/>
    <cellStyle name="AeE­ [0]_Sheet1_컴퓨터 전단 3" xfId="11910" xr:uid="{00000000-0005-0000-0000-000064300000}"/>
    <cellStyle name="ÅëÈ­ [0]_Sheet1_컴퓨터 전단 3" xfId="11911" xr:uid="{00000000-0005-0000-0000-000065300000}"/>
    <cellStyle name="AeE­ [0]_Sheet1_컴퓨터 전단 4" xfId="11912" xr:uid="{00000000-0005-0000-0000-000066300000}"/>
    <cellStyle name="ÅëÈ­ [0]_Sheet1_컴퓨터 전단 4" xfId="11913" xr:uid="{00000000-0005-0000-0000-000067300000}"/>
    <cellStyle name="AeE­ [0]_Sheet1_탄금아파트 직배포현황" xfId="11914" xr:uid="{00000000-0005-0000-0000-000068300000}"/>
    <cellStyle name="ÅëÈ­ [0]_Sheet1_탄금아파트 직배포현황" xfId="11915" xr:uid="{00000000-0005-0000-0000-000069300000}"/>
    <cellStyle name="AeE­ [0]_Sheet1_탄금아파트 직배포현황 2" xfId="11916" xr:uid="{00000000-0005-0000-0000-00006A300000}"/>
    <cellStyle name="ÅëÈ­ [0]_Sheet1_탄금아파트 직배포현황 2" xfId="11917" xr:uid="{00000000-0005-0000-0000-00006B300000}"/>
    <cellStyle name="AeE­ [0]_Sheet1_탄금아파트 직배포현황 3" xfId="11918" xr:uid="{00000000-0005-0000-0000-00006C300000}"/>
    <cellStyle name="ÅëÈ­ [0]_Sheet1_탄금아파트 직배포현황 3" xfId="11919" xr:uid="{00000000-0005-0000-0000-00006D300000}"/>
    <cellStyle name="AeE­ [0]_Sheet1_탄금아파트 직배포현황 4" xfId="11920" xr:uid="{00000000-0005-0000-0000-00006E300000}"/>
    <cellStyle name="ÅëÈ­ [0]_Sheet1_탄금아파트 직배포현황 4" xfId="11921" xr:uid="{00000000-0005-0000-0000-00006F300000}"/>
    <cellStyle name="AeE­ [0]_Sheet1_탄금통합오픈기안(1)" xfId="11922" xr:uid="{00000000-0005-0000-0000-000070300000}"/>
    <cellStyle name="ÅëÈ­ [0]_Sheet1_탄금통합오픈기안(1)" xfId="11923" xr:uid="{00000000-0005-0000-0000-000071300000}"/>
    <cellStyle name="AeE­ [0]_Sheet1_탄금통합오픈기안(1) 2" xfId="11924" xr:uid="{00000000-0005-0000-0000-000072300000}"/>
    <cellStyle name="ÅëÈ­ [0]_Sheet1_탄금통합오픈기안(1) 2" xfId="11925" xr:uid="{00000000-0005-0000-0000-000073300000}"/>
    <cellStyle name="AeE­ [0]_Sheet1_탄금통합오픈기안(1) 3" xfId="11926" xr:uid="{00000000-0005-0000-0000-000074300000}"/>
    <cellStyle name="ÅëÈ­ [0]_Sheet1_탄금통합오픈기안(1) 3" xfId="11927" xr:uid="{00000000-0005-0000-0000-000075300000}"/>
    <cellStyle name="AeE­ [0]_Sheet1_탄금통합오픈기안(1) 4" xfId="11928" xr:uid="{00000000-0005-0000-0000-000076300000}"/>
    <cellStyle name="ÅëÈ­ [0]_Sheet1_탄금통합오픈기안(1) 4" xfId="11929" xr:uid="{00000000-0005-0000-0000-000077300000}"/>
    <cellStyle name="AeE­ [0]_TestResults" xfId="11930" xr:uid="{00000000-0005-0000-0000-000078300000}"/>
    <cellStyle name="ÅëÈ­ [0]_TestResults" xfId="11931" xr:uid="{00000000-0005-0000-0000-000079300000}"/>
    <cellStyle name="AeE­ [0]_TestResults 2" xfId="11932" xr:uid="{00000000-0005-0000-0000-00007A300000}"/>
    <cellStyle name="ÅëÈ­ [0]_TestResults 2" xfId="11933" xr:uid="{00000000-0005-0000-0000-00007B300000}"/>
    <cellStyle name="AeE­ [0]_TestResults 3" xfId="11934" xr:uid="{00000000-0005-0000-0000-00007C300000}"/>
    <cellStyle name="ÅëÈ­ [0]_TestResults 3" xfId="11935" xr:uid="{00000000-0005-0000-0000-00007D300000}"/>
    <cellStyle name="AeE­ [0]_TestResults 4" xfId="11936" xr:uid="{00000000-0005-0000-0000-00007E300000}"/>
    <cellStyle name="ÅëÈ­ [0]_TestResults 4" xfId="11937" xr:uid="{00000000-0005-0000-0000-00007F300000}"/>
    <cellStyle name="ÅëÈ­_      " xfId="11938" xr:uid="{00000000-0005-0000-0000-000080300000}"/>
    <cellStyle name="AeE­_ ´IÆR " xfId="11939" xr:uid="{00000000-0005-0000-0000-000081300000}"/>
    <cellStyle name="ÅëÈ­_ 2ÆÀÃþº° " xfId="11940" xr:uid="{00000000-0005-0000-0000-000082300000}"/>
    <cellStyle name="AeE­_ Æ?ÆCAþº° " xfId="11941" xr:uid="{00000000-0005-0000-0000-000083300000}"/>
    <cellStyle name="ÅëÈ­_ Æ¯ÆÇÃþº° " xfId="11942" xr:uid="{00000000-0005-0000-0000-000084300000}"/>
    <cellStyle name="AeE­_¡U¾EU￢ A¾COºn±³ " xfId="11943" xr:uid="{00000000-0005-0000-0000-000085300000}"/>
    <cellStyle name="ÅëÈ­_¸ÅÃâ¸ÅÃâ¿ø°¡ " xfId="11944" xr:uid="{00000000-0005-0000-0000-000086300000}"/>
    <cellStyle name="AeE­_¿uº¸¼o·a " xfId="11945" xr:uid="{00000000-0005-0000-0000-000087300000}"/>
    <cellStyle name="ÅëÈ­_¿ùº¸¼ö·á " xfId="11946" xr:uid="{00000000-0005-0000-0000-000088300000}"/>
    <cellStyle name="AeE­_°eE¹3 " xfId="11947" xr:uid="{00000000-0005-0000-0000-000089300000}"/>
    <cellStyle name="ÅëÈ­_°èÈ¹3 " xfId="11948" xr:uid="{00000000-0005-0000-0000-00008A300000}"/>
    <cellStyle name="AeE­_°u¸RC×¸n_¾÷A¾º° " xfId="11949" xr:uid="{00000000-0005-0000-0000-00008B300000}"/>
    <cellStyle name="ÅëÈ­_¼öÃâ½ÇÀû " xfId="11950" xr:uid="{00000000-0005-0000-0000-00008C300000}"/>
    <cellStyle name="AeE­_¼oAa½CAu _¹≪¿ª10¿u " xfId="11951" xr:uid="{00000000-0005-0000-0000-00008D300000}"/>
    <cellStyle name="ÅëÈ­_¼öÃâ½ÇÀû _Çö´ë¾÷¹«ÃßÁø " xfId="11952" xr:uid="{00000000-0005-0000-0000-00008E300000}"/>
    <cellStyle name="AeE­_¼oAa½CAu _Co´e¾÷¹≪AßAø " xfId="11953" xr:uid="{00000000-0005-0000-0000-00008F300000}"/>
    <cellStyle name="ÅëÈ­_¼ÕÀÍ¹Î´ö " xfId="11954" xr:uid="{00000000-0005-0000-0000-000090300000}"/>
    <cellStyle name="AeE­_¼OAI¹I´o _02투자계획" xfId="11955" xr:uid="{00000000-0005-0000-0000-000091300000}"/>
    <cellStyle name="ÅëÈ­_½ÄÀ½·á¿ø°¡ " xfId="11956" xr:uid="{00000000-0005-0000-0000-000092300000}"/>
    <cellStyle name="AeE­_¾÷A¾º° " xfId="11957" xr:uid="{00000000-0005-0000-0000-000093300000}"/>
    <cellStyle name="ÅëÈ­_¾÷Á¾º° " xfId="11958" xr:uid="{00000000-0005-0000-0000-000094300000}"/>
    <cellStyle name="AeE­_¹≪¿ªA¡Ca≫c°eE¹¼­ " xfId="11959" xr:uid="{00000000-0005-0000-0000-000095300000}"/>
    <cellStyle name="ÅëÈ­_2¿ù¸ÅÃâ " xfId="11960" xr:uid="{00000000-0005-0000-0000-000096300000}"/>
    <cellStyle name="AeE­_3ÆA °³AI " xfId="11961" xr:uid="{00000000-0005-0000-0000-000097300000}"/>
    <cellStyle name="ÅëÈ­_3ÆÀ °³ÀÎ " xfId="11962" xr:uid="{00000000-0005-0000-0000-000098300000}"/>
    <cellStyle name="AeE­_3ÆA °³AI _2006.04.현대FS.재무회계.현대백화점그룹 지분법 WORKSHOP 자료전체" xfId="11963" xr:uid="{00000000-0005-0000-0000-000099300000}"/>
    <cellStyle name="ÅëÈ­_9634¸ÅÃâ " xfId="11964" xr:uid="{00000000-0005-0000-0000-00009A300000}"/>
    <cellStyle name="AeE­_96³a½A´cº°¼OAI " xfId="11965" xr:uid="{00000000-0005-0000-0000-00009B300000}"/>
    <cellStyle name="ÅëÈ­_96³â½Ä´çº°¼ÕÀÍ " xfId="11966" xr:uid="{00000000-0005-0000-0000-00009C300000}"/>
    <cellStyle name="AeE­_A|A¶1ºI1°u CoE² " xfId="11967" xr:uid="{00000000-0005-0000-0000-00009D300000}"/>
    <cellStyle name="ÅëÈ­_Á¦Á¶1ºÎ1°ú ÇöÈ² " xfId="11968" xr:uid="{00000000-0005-0000-0000-00009E300000}"/>
    <cellStyle name="AeE­_ÆAC￥Ao_°eE¹3 " xfId="11969" xr:uid="{00000000-0005-0000-0000-00009F300000}"/>
    <cellStyle name="ÅëÈ­_ÆÀÇ¥Áö_°èÈ¹3 " xfId="11970" xr:uid="{00000000-0005-0000-0000-0000A0300000}"/>
    <cellStyle name="AeE­_AMT " xfId="11971" xr:uid="{00000000-0005-0000-0000-0000A1300000}"/>
    <cellStyle name="ÅëÈ­_AMT " xfId="11972" xr:uid="{00000000-0005-0000-0000-0000A2300000}"/>
    <cellStyle name="AeE­_AMT _¹≪¿ª10¿u " xfId="11973" xr:uid="{00000000-0005-0000-0000-0000A3300000}"/>
    <cellStyle name="ÅëÈ­_Àü»êTB " xfId="11974" xr:uid="{00000000-0005-0000-0000-0000A4300000}"/>
    <cellStyle name="AeE­_Co´e¾÷¹≪AßAø " xfId="11975" xr:uid="{00000000-0005-0000-0000-0000A5300000}"/>
    <cellStyle name="ÅëÈ­_INQUIRY ¿µ¾÷ÃßÁø " xfId="11976" xr:uid="{00000000-0005-0000-0000-0000A6300000}"/>
    <cellStyle name="AeE­_INQUIRY ¿μ¾÷AßAø " xfId="11977" xr:uid="{00000000-0005-0000-0000-0000A7300000}"/>
    <cellStyle name="ÅëÈ­_laroux" xfId="11978" xr:uid="{00000000-0005-0000-0000-0000A8300000}"/>
    <cellStyle name="AeE­_laroux_1" xfId="11979" xr:uid="{00000000-0005-0000-0000-0000A9300000}"/>
    <cellStyle name="ÅëÈ­_laroux_1" xfId="11980" xr:uid="{00000000-0005-0000-0000-0000AA300000}"/>
    <cellStyle name="AeE­_laroux_1 2" xfId="11981" xr:uid="{00000000-0005-0000-0000-0000AB300000}"/>
    <cellStyle name="ÅëÈ­_laroux_1 2" xfId="11982" xr:uid="{00000000-0005-0000-0000-0000AC300000}"/>
    <cellStyle name="AeE­_laroux_1 3" xfId="11983" xr:uid="{00000000-0005-0000-0000-0000AD300000}"/>
    <cellStyle name="ÅëÈ­_laroux_1 3" xfId="11984" xr:uid="{00000000-0005-0000-0000-0000AE300000}"/>
    <cellStyle name="AeE­_laroux_1 4" xfId="11985" xr:uid="{00000000-0005-0000-0000-0000AF300000}"/>
    <cellStyle name="ÅëÈ­_laroux_1 4" xfId="11986" xr:uid="{00000000-0005-0000-0000-0000B0300000}"/>
    <cellStyle name="AeE­_laroux_1_LG4월판촉안및중점모델리스트" xfId="11987" xr:uid="{00000000-0005-0000-0000-0000B1300000}"/>
    <cellStyle name="ÅëÈ­_laroux_1_LG4월판촉안및중점모델리스트" xfId="11988" xr:uid="{00000000-0005-0000-0000-0000B2300000}"/>
    <cellStyle name="AeE­_laroux_1_LG4월판촉안및중점모델리스트 2" xfId="11989" xr:uid="{00000000-0005-0000-0000-0000B3300000}"/>
    <cellStyle name="ÅëÈ­_laroux_1_LG4월판촉안및중점모델리스트 2" xfId="11990" xr:uid="{00000000-0005-0000-0000-0000B4300000}"/>
    <cellStyle name="AeE­_laroux_1_LG4월판촉안및중점모델리스트 3" xfId="11991" xr:uid="{00000000-0005-0000-0000-0000B5300000}"/>
    <cellStyle name="ÅëÈ­_laroux_1_LG4월판촉안및중점모델리스트 3" xfId="11992" xr:uid="{00000000-0005-0000-0000-0000B6300000}"/>
    <cellStyle name="AeE­_laroux_1_LG4월판촉안및중점모델리스트 4" xfId="11993" xr:uid="{00000000-0005-0000-0000-0000B7300000}"/>
    <cellStyle name="ÅëÈ­_laroux_1_LG4월판촉안및중점모델리스트 4" xfId="11994" xr:uid="{00000000-0005-0000-0000-0000B8300000}"/>
    <cellStyle name="AeE­_laroux_1_강북전단(양주1206)" xfId="11995" xr:uid="{00000000-0005-0000-0000-0000B9300000}"/>
    <cellStyle name="ÅëÈ­_laroux_1_강북전단(양주1206)" xfId="11996" xr:uid="{00000000-0005-0000-0000-0000BA300000}"/>
    <cellStyle name="AeE­_laroux_1_강북전단(양주1206) 2" xfId="11997" xr:uid="{00000000-0005-0000-0000-0000BB300000}"/>
    <cellStyle name="ÅëÈ­_laroux_1_강북전단(양주1206) 2" xfId="11998" xr:uid="{00000000-0005-0000-0000-0000BC300000}"/>
    <cellStyle name="AeE­_laroux_1_강북전단(양주1206) 3" xfId="11999" xr:uid="{00000000-0005-0000-0000-0000BD300000}"/>
    <cellStyle name="ÅëÈ­_laroux_1_강북전단(양주1206) 3" xfId="12000" xr:uid="{00000000-0005-0000-0000-0000BE300000}"/>
    <cellStyle name="AeE­_laroux_1_강북전단(양주1206) 4" xfId="12001" xr:uid="{00000000-0005-0000-0000-0000BF300000}"/>
    <cellStyle name="ÅëÈ­_laroux_1_강북전단(양주1206) 4" xfId="12002" xr:uid="{00000000-0005-0000-0000-0000C0300000}"/>
    <cellStyle name="AeE­_laroux_1_강북전단(일산,불광,금오)" xfId="12003" xr:uid="{00000000-0005-0000-0000-0000C1300000}"/>
    <cellStyle name="ÅëÈ­_laroux_1_강북전단(일산,불광,금오)" xfId="12004" xr:uid="{00000000-0005-0000-0000-0000C2300000}"/>
    <cellStyle name="AeE­_laroux_1_강북전단(일산,불광,금오) 2" xfId="12005" xr:uid="{00000000-0005-0000-0000-0000C3300000}"/>
    <cellStyle name="ÅëÈ­_laroux_1_강북전단(일산,불광,금오) 2" xfId="12006" xr:uid="{00000000-0005-0000-0000-0000C4300000}"/>
    <cellStyle name="AeE­_laroux_1_강북전단(일산,불광,금오) 3" xfId="12007" xr:uid="{00000000-0005-0000-0000-0000C5300000}"/>
    <cellStyle name="ÅëÈ­_laroux_1_강북전단(일산,불광,금오) 3" xfId="12008" xr:uid="{00000000-0005-0000-0000-0000C6300000}"/>
    <cellStyle name="AeE­_laroux_1_강북전단(일산,불광,금오) 4" xfId="12009" xr:uid="{00000000-0005-0000-0000-0000C7300000}"/>
    <cellStyle name="ÅëÈ­_laroux_1_강북전단(일산,불광,금오) 4" xfId="12010" xr:uid="{00000000-0005-0000-0000-0000C8300000}"/>
    <cellStyle name="AeE­_laroux_1_인후오픈품의서" xfId="12011" xr:uid="{00000000-0005-0000-0000-0000C9300000}"/>
    <cellStyle name="ÅëÈ­_laroux_1_인후오픈품의서" xfId="12012" xr:uid="{00000000-0005-0000-0000-0000CA300000}"/>
    <cellStyle name="AeE­_laroux_1_인후오픈품의서 2" xfId="12013" xr:uid="{00000000-0005-0000-0000-0000CB300000}"/>
    <cellStyle name="ÅëÈ­_laroux_1_인후오픈품의서 2" xfId="12014" xr:uid="{00000000-0005-0000-0000-0000CC300000}"/>
    <cellStyle name="AeE­_laroux_1_인후오픈품의서 3" xfId="12015" xr:uid="{00000000-0005-0000-0000-0000CD300000}"/>
    <cellStyle name="ÅëÈ­_laroux_1_인후오픈품의서 3" xfId="12016" xr:uid="{00000000-0005-0000-0000-0000CE300000}"/>
    <cellStyle name="AeE­_laroux_1_인후오픈품의서 4" xfId="12017" xr:uid="{00000000-0005-0000-0000-0000CF300000}"/>
    <cellStyle name="ÅëÈ­_laroux_1_인후오픈품의서 4" xfId="12018" xr:uid="{00000000-0005-0000-0000-0000D0300000}"/>
    <cellStyle name="AeE­_laroux_1_일괄기프트신청서" xfId="12019" xr:uid="{00000000-0005-0000-0000-0000D1300000}"/>
    <cellStyle name="ÅëÈ­_laroux_1_일괄기프트신청서" xfId="12020" xr:uid="{00000000-0005-0000-0000-0000D2300000}"/>
    <cellStyle name="AeE­_laroux_1_일괄기프트신청서 2" xfId="12021" xr:uid="{00000000-0005-0000-0000-0000D3300000}"/>
    <cellStyle name="ÅëÈ­_laroux_1_일괄기프트신청서 2" xfId="12022" xr:uid="{00000000-0005-0000-0000-0000D4300000}"/>
    <cellStyle name="AeE­_laroux_1_일괄기프트신청서 3" xfId="12023" xr:uid="{00000000-0005-0000-0000-0000D5300000}"/>
    <cellStyle name="ÅëÈ­_laroux_1_일괄기프트신청서 3" xfId="12024" xr:uid="{00000000-0005-0000-0000-0000D6300000}"/>
    <cellStyle name="AeE­_laroux_1_일괄기프트신청서 4" xfId="12025" xr:uid="{00000000-0005-0000-0000-0000D7300000}"/>
    <cellStyle name="ÅëÈ­_laroux_1_일괄기프트신청서 4" xfId="12026" xr:uid="{00000000-0005-0000-0000-0000D8300000}"/>
    <cellStyle name="AeE­_laroux_1_판촉품의(2004-08월8일)" xfId="12027" xr:uid="{00000000-0005-0000-0000-0000D9300000}"/>
    <cellStyle name="ÅëÈ­_laroux_1_판촉품의(2004-08월8일)" xfId="12028" xr:uid="{00000000-0005-0000-0000-0000DA300000}"/>
    <cellStyle name="AeE­_laroux_1_판촉품의(2004-08월8일) 2" xfId="12029" xr:uid="{00000000-0005-0000-0000-0000DB300000}"/>
    <cellStyle name="ÅëÈ­_laroux_1_판촉품의(2004-08월8일) 2" xfId="12030" xr:uid="{00000000-0005-0000-0000-0000DC300000}"/>
    <cellStyle name="AeE­_laroux_1_판촉품의(2004-08월8일) 3" xfId="12031" xr:uid="{00000000-0005-0000-0000-0000DD300000}"/>
    <cellStyle name="ÅëÈ­_laroux_1_판촉품의(2004-08월8일) 3" xfId="12032" xr:uid="{00000000-0005-0000-0000-0000DE300000}"/>
    <cellStyle name="AeE­_laroux_1_판촉품의(2004-08월8일) 4" xfId="12033" xr:uid="{00000000-0005-0000-0000-0000DF300000}"/>
    <cellStyle name="ÅëÈ­_laroux_1_판촉품의(2004-08월8일) 4" xfId="12034" xr:uid="{00000000-0005-0000-0000-0000E0300000}"/>
    <cellStyle name="AeE­_laroux_강북전단(양주1206)" xfId="12035" xr:uid="{00000000-0005-0000-0000-0000E1300000}"/>
    <cellStyle name="ÅëÈ­_laroux_강북전단(양주1206)" xfId="12036" xr:uid="{00000000-0005-0000-0000-0000E2300000}"/>
    <cellStyle name="AeE­_laroux_강북전단(양주1206) 2" xfId="12037" xr:uid="{00000000-0005-0000-0000-0000E3300000}"/>
    <cellStyle name="ÅëÈ­_laroux_강북전단(양주1206) 2" xfId="12038" xr:uid="{00000000-0005-0000-0000-0000E4300000}"/>
    <cellStyle name="AeE­_laroux_강북전단(양주1206) 3" xfId="12039" xr:uid="{00000000-0005-0000-0000-0000E5300000}"/>
    <cellStyle name="ÅëÈ­_laroux_강북전단(양주1206) 3" xfId="12040" xr:uid="{00000000-0005-0000-0000-0000E6300000}"/>
    <cellStyle name="AeE­_laroux_강북전단(양주1206) 4" xfId="12041" xr:uid="{00000000-0005-0000-0000-0000E7300000}"/>
    <cellStyle name="ÅëÈ­_laroux_강북전단(양주1206) 4" xfId="12042" xr:uid="{00000000-0005-0000-0000-0000E8300000}"/>
    <cellStyle name="AeE­_laroux_강북전단(일산,불광,금오)" xfId="12043" xr:uid="{00000000-0005-0000-0000-0000E9300000}"/>
    <cellStyle name="ÅëÈ­_laroux_강북전단(일산,불광,금오)" xfId="12044" xr:uid="{00000000-0005-0000-0000-0000EA300000}"/>
    <cellStyle name="AeE­_laroux_강북전단(일산,불광,금오) 2" xfId="12045" xr:uid="{00000000-0005-0000-0000-0000EB300000}"/>
    <cellStyle name="ÅëÈ­_laroux_강북전단(일산,불광,금오) 2" xfId="12046" xr:uid="{00000000-0005-0000-0000-0000EC300000}"/>
    <cellStyle name="AeE­_laroux_강북전단(일산,불광,금오) 3" xfId="12047" xr:uid="{00000000-0005-0000-0000-0000ED300000}"/>
    <cellStyle name="ÅëÈ­_laroux_강북전단(일산,불광,금오) 3" xfId="12048" xr:uid="{00000000-0005-0000-0000-0000EE300000}"/>
    <cellStyle name="AeE­_laroux_강북전단(일산,불광,금오) 4" xfId="12049" xr:uid="{00000000-0005-0000-0000-0000EF300000}"/>
    <cellStyle name="ÅëÈ­_laroux_강북전단(일산,불광,금오) 4" xfId="12050" xr:uid="{00000000-0005-0000-0000-0000F0300000}"/>
    <cellStyle name="AeE­_laroux_인후오픈품의서" xfId="12051" xr:uid="{00000000-0005-0000-0000-0000F1300000}"/>
    <cellStyle name="ÅëÈ­_laroux_인후오픈품의서" xfId="12052" xr:uid="{00000000-0005-0000-0000-0000F2300000}"/>
    <cellStyle name="AeE­_laroux_인후오픈품의서 2" xfId="12053" xr:uid="{00000000-0005-0000-0000-0000F3300000}"/>
    <cellStyle name="ÅëÈ­_laroux_인후오픈품의서 2" xfId="12054" xr:uid="{00000000-0005-0000-0000-0000F4300000}"/>
    <cellStyle name="AeE­_laroux_인후오픈품의서 3" xfId="12055" xr:uid="{00000000-0005-0000-0000-0000F5300000}"/>
    <cellStyle name="ÅëÈ­_laroux_인후오픈품의서 3" xfId="12056" xr:uid="{00000000-0005-0000-0000-0000F6300000}"/>
    <cellStyle name="AeE­_laroux_인후오픈품의서 4" xfId="12057" xr:uid="{00000000-0005-0000-0000-0000F7300000}"/>
    <cellStyle name="ÅëÈ­_laroux_인후오픈품의서 4" xfId="12058" xr:uid="{00000000-0005-0000-0000-0000F8300000}"/>
    <cellStyle name="AeE­_laroux_판촉품의(2004-08월8일)" xfId="12059" xr:uid="{00000000-0005-0000-0000-0000F9300000}"/>
    <cellStyle name="ÅëÈ­_laroux_판촉품의(2004-08월8일)" xfId="12060" xr:uid="{00000000-0005-0000-0000-0000FA300000}"/>
    <cellStyle name="AeE­_laroux_판촉품의(2004-08월8일) 2" xfId="12061" xr:uid="{00000000-0005-0000-0000-0000FB300000}"/>
    <cellStyle name="ÅëÈ­_laroux_판촉품의(2004-08월8일) 2" xfId="12062" xr:uid="{00000000-0005-0000-0000-0000FC300000}"/>
    <cellStyle name="AeE­_laroux_판촉품의(2004-08월8일) 3" xfId="12063" xr:uid="{00000000-0005-0000-0000-0000FD300000}"/>
    <cellStyle name="ÅëÈ­_laroux_판촉품의(2004-08월8일) 3" xfId="12064" xr:uid="{00000000-0005-0000-0000-0000FE300000}"/>
    <cellStyle name="AeE­_laroux_판촉품의(2004-08월8일) 4" xfId="12065" xr:uid="{00000000-0005-0000-0000-0000FF300000}"/>
    <cellStyle name="ÅëÈ­_laroux_판촉품의(2004-08월8일) 4" xfId="12066" xr:uid="{00000000-0005-0000-0000-000000310000}"/>
    <cellStyle name="AeE­_º≫A¡¹YÆ÷ " xfId="12067" xr:uid="{00000000-0005-0000-0000-000001310000}"/>
    <cellStyle name="ÅëÈ­_Sheet1" xfId="12068" xr:uid="{00000000-0005-0000-0000-000002310000}"/>
    <cellStyle name="AeE­_Sheet1_0105 컴퓨터전단(충북)" xfId="12069" xr:uid="{00000000-0005-0000-0000-000003310000}"/>
    <cellStyle name="ÅëÈ­_Sheet1_0105 컴퓨터전단(충북)" xfId="12070" xr:uid="{00000000-0005-0000-0000-000004310000}"/>
    <cellStyle name="AeE­_Sheet1_0105 컴퓨터전단(충북) 2" xfId="12071" xr:uid="{00000000-0005-0000-0000-000005310000}"/>
    <cellStyle name="ÅëÈ­_Sheet1_0105 컴퓨터전단(충북) 2" xfId="12072" xr:uid="{00000000-0005-0000-0000-000006310000}"/>
    <cellStyle name="AeE­_Sheet1_0105 컴퓨터전단(충북) 3" xfId="12073" xr:uid="{00000000-0005-0000-0000-000007310000}"/>
    <cellStyle name="ÅëÈ­_Sheet1_0105 컴퓨터전단(충북) 3" xfId="12074" xr:uid="{00000000-0005-0000-0000-000008310000}"/>
    <cellStyle name="AeE­_Sheet1_0105 컴퓨터전단(충북) 4" xfId="12075" xr:uid="{00000000-0005-0000-0000-000009310000}"/>
    <cellStyle name="ÅëÈ­_Sheet1_0105 컴퓨터전단(충북) 4" xfId="12076" xr:uid="{00000000-0005-0000-0000-00000A310000}"/>
    <cellStyle name="AeE­_Sheet1_0118 컴퓨터 전단 제작의 건" xfId="12077" xr:uid="{00000000-0005-0000-0000-00000B310000}"/>
    <cellStyle name="ÅëÈ­_Sheet1_0118 컴퓨터 전단 제작의 건" xfId="12078" xr:uid="{00000000-0005-0000-0000-00000C310000}"/>
    <cellStyle name="AeE­_Sheet1_0118 컴퓨터 전단 제작의 건 2" xfId="12079" xr:uid="{00000000-0005-0000-0000-00000D310000}"/>
    <cellStyle name="ÅëÈ­_Sheet1_0118 컴퓨터 전단 제작의 건 2" xfId="12080" xr:uid="{00000000-0005-0000-0000-00000E310000}"/>
    <cellStyle name="AeE­_Sheet1_0118 컴퓨터 전단 제작의 건 3" xfId="12081" xr:uid="{00000000-0005-0000-0000-00000F310000}"/>
    <cellStyle name="ÅëÈ­_Sheet1_0118 컴퓨터 전단 제작의 건 3" xfId="12082" xr:uid="{00000000-0005-0000-0000-000010310000}"/>
    <cellStyle name="AeE­_Sheet1_0118 컴퓨터 전단 제작의 건 4" xfId="12083" xr:uid="{00000000-0005-0000-0000-000011310000}"/>
    <cellStyle name="ÅëÈ­_Sheet1_0118 컴퓨터 전단 제작의 건 4" xfId="12084" xr:uid="{00000000-0005-0000-0000-000012310000}"/>
    <cellStyle name="AeE­_Sheet1_0126 가경오픈전단추가제작건" xfId="12085" xr:uid="{00000000-0005-0000-0000-000013310000}"/>
    <cellStyle name="ÅëÈ­_Sheet1_0126 가경오픈전단추가제작건" xfId="12086" xr:uid="{00000000-0005-0000-0000-000014310000}"/>
    <cellStyle name="AeE­_Sheet1_0126 가경오픈전단추가제작건 2" xfId="12087" xr:uid="{00000000-0005-0000-0000-000015310000}"/>
    <cellStyle name="ÅëÈ­_Sheet1_0126 가경오픈전단추가제작건 2" xfId="12088" xr:uid="{00000000-0005-0000-0000-000016310000}"/>
    <cellStyle name="AeE­_Sheet1_0126 가경오픈전단추가제작건 3" xfId="12089" xr:uid="{00000000-0005-0000-0000-000017310000}"/>
    <cellStyle name="ÅëÈ­_Sheet1_0126 가경오픈전단추가제작건 3" xfId="12090" xr:uid="{00000000-0005-0000-0000-000018310000}"/>
    <cellStyle name="AeE­_Sheet1_0126 가경오픈전단추가제작건 4" xfId="12091" xr:uid="{00000000-0005-0000-0000-000019310000}"/>
    <cellStyle name="ÅëÈ­_Sheet1_0126 가경오픈전단추가제작건 4" xfId="12092" xr:uid="{00000000-0005-0000-0000-00001A310000}"/>
    <cellStyle name="AeE­_Sheet1_0126 탄금통합오픈기안" xfId="12093" xr:uid="{00000000-0005-0000-0000-00001B310000}"/>
    <cellStyle name="ÅëÈ­_Sheet1_0126 탄금통합오픈기안" xfId="12094" xr:uid="{00000000-0005-0000-0000-00001C310000}"/>
    <cellStyle name="AeE­_Sheet1_0126 탄금통합오픈기안 2" xfId="12095" xr:uid="{00000000-0005-0000-0000-00001D310000}"/>
    <cellStyle name="ÅëÈ­_Sheet1_0126 탄금통합오픈기안 2" xfId="12096" xr:uid="{00000000-0005-0000-0000-00001E310000}"/>
    <cellStyle name="AeE­_Sheet1_0126 탄금통합오픈기안 3" xfId="12097" xr:uid="{00000000-0005-0000-0000-00001F310000}"/>
    <cellStyle name="ÅëÈ­_Sheet1_0126 탄금통합오픈기안 3" xfId="12098" xr:uid="{00000000-0005-0000-0000-000020310000}"/>
    <cellStyle name="AeE­_Sheet1_0126 탄금통합오픈기안 4" xfId="12099" xr:uid="{00000000-0005-0000-0000-000021310000}"/>
    <cellStyle name="ÅëÈ­_Sheet1_0126 탄금통합오픈기안 4" xfId="12100" xr:uid="{00000000-0005-0000-0000-000022310000}"/>
    <cellStyle name="AeE­_Sheet1_0303 제천5주년 오픈행사 기안" xfId="12101" xr:uid="{00000000-0005-0000-0000-000023310000}"/>
    <cellStyle name="ÅëÈ­_Sheet1_0303 제천5주년 오픈행사 기안" xfId="12102" xr:uid="{00000000-0005-0000-0000-000024310000}"/>
    <cellStyle name="AeE­_Sheet1_0303 제천5주년 오픈행사 기안 2" xfId="12103" xr:uid="{00000000-0005-0000-0000-000025310000}"/>
    <cellStyle name="ÅëÈ­_Sheet1_0303 제천5주년 오픈행사 기안 2" xfId="12104" xr:uid="{00000000-0005-0000-0000-000026310000}"/>
    <cellStyle name="AeE­_Sheet1_0303 제천5주년 오픈행사 기안 3" xfId="12105" xr:uid="{00000000-0005-0000-0000-000027310000}"/>
    <cellStyle name="ÅëÈ­_Sheet1_0303 제천5주년 오픈행사 기안 3" xfId="12106" xr:uid="{00000000-0005-0000-0000-000028310000}"/>
    <cellStyle name="AeE­_Sheet1_0303 제천5주년 오픈행사 기안 4" xfId="12107" xr:uid="{00000000-0005-0000-0000-000029310000}"/>
    <cellStyle name="ÅëÈ­_Sheet1_0303 제천5주년 오픈행사 기안 4" xfId="12108" xr:uid="{00000000-0005-0000-0000-00002A310000}"/>
    <cellStyle name="AeE­_Sheet1_0305 서대전3월계획(1)" xfId="12109" xr:uid="{00000000-0005-0000-0000-00002B310000}"/>
    <cellStyle name="ÅëÈ­_Sheet1_0305 서대전3월계획(1)" xfId="12110" xr:uid="{00000000-0005-0000-0000-00002C310000}"/>
    <cellStyle name="AeE­_Sheet1_0305 서대전3월계획(1) 2" xfId="12111" xr:uid="{00000000-0005-0000-0000-00002D310000}"/>
    <cellStyle name="ÅëÈ­_Sheet1_0305 서대전3월계획(1) 2" xfId="12112" xr:uid="{00000000-0005-0000-0000-00002E310000}"/>
    <cellStyle name="AeE­_Sheet1_0305 서대전3월계획(1) 3" xfId="12113" xr:uid="{00000000-0005-0000-0000-00002F310000}"/>
    <cellStyle name="ÅëÈ­_Sheet1_0305 서대전3월계획(1) 3" xfId="12114" xr:uid="{00000000-0005-0000-0000-000030310000}"/>
    <cellStyle name="AeE­_Sheet1_0305 서대전3월계획(1) 4" xfId="12115" xr:uid="{00000000-0005-0000-0000-000031310000}"/>
    <cellStyle name="ÅëÈ­_Sheet1_0305 서대전3월계획(1) 4" xfId="12116" xr:uid="{00000000-0005-0000-0000-000032310000}"/>
    <cellStyle name="AeE­_Sheet1_0308 서대전전단배포" xfId="12117" xr:uid="{00000000-0005-0000-0000-000033310000}"/>
    <cellStyle name="ÅëÈ­_Sheet1_0308 서대전전단배포" xfId="12118" xr:uid="{00000000-0005-0000-0000-000034310000}"/>
    <cellStyle name="AeE­_Sheet1_0308 서대전전단배포 2" xfId="12119" xr:uid="{00000000-0005-0000-0000-000035310000}"/>
    <cellStyle name="ÅëÈ­_Sheet1_0308 서대전전단배포 2" xfId="12120" xr:uid="{00000000-0005-0000-0000-000036310000}"/>
    <cellStyle name="AeE­_Sheet1_0308 서대전전단배포 3" xfId="12121" xr:uid="{00000000-0005-0000-0000-000037310000}"/>
    <cellStyle name="ÅëÈ­_Sheet1_0308 서대전전단배포 3" xfId="12122" xr:uid="{00000000-0005-0000-0000-000038310000}"/>
    <cellStyle name="AeE­_Sheet1_0308 서대전전단배포 4" xfId="12123" xr:uid="{00000000-0005-0000-0000-000039310000}"/>
    <cellStyle name="ÅëÈ­_Sheet1_0308 서대전전단배포 4" xfId="12124" xr:uid="{00000000-0005-0000-0000-00003A310000}"/>
    <cellStyle name="AeE­_Sheet1_0401익산점 오픈성원감사" xfId="12125" xr:uid="{00000000-0005-0000-0000-00003B310000}"/>
    <cellStyle name="ÅëÈ­_Sheet1_0401익산점 오픈성원감사" xfId="12126" xr:uid="{00000000-0005-0000-0000-00003C310000}"/>
    <cellStyle name="AeE­_Sheet1_0401익산점 오픈성원감사 2" xfId="12127" xr:uid="{00000000-0005-0000-0000-00003D310000}"/>
    <cellStyle name="ÅëÈ­_Sheet1_0401익산점 오픈성원감사 2" xfId="12128" xr:uid="{00000000-0005-0000-0000-00003E310000}"/>
    <cellStyle name="AeE­_Sheet1_0401익산점 오픈성원감사 3" xfId="12129" xr:uid="{00000000-0005-0000-0000-00003F310000}"/>
    <cellStyle name="ÅëÈ­_Sheet1_0401익산점 오픈성원감사 3" xfId="12130" xr:uid="{00000000-0005-0000-0000-000040310000}"/>
    <cellStyle name="AeE­_Sheet1_0401익산점 오픈성원감사 4" xfId="12131" xr:uid="{00000000-0005-0000-0000-000041310000}"/>
    <cellStyle name="ÅëÈ­_Sheet1_0401익산점 오픈성원감사 4" xfId="12132" xr:uid="{00000000-0005-0000-0000-000042310000}"/>
    <cellStyle name="AeE­_Sheet1_0401전주점오픈성원감사" xfId="12133" xr:uid="{00000000-0005-0000-0000-000043310000}"/>
    <cellStyle name="ÅëÈ­_Sheet1_0401전주점오픈성원감사" xfId="12134" xr:uid="{00000000-0005-0000-0000-000044310000}"/>
    <cellStyle name="AeE­_Sheet1_0401전주점오픈성원감사 2" xfId="12135" xr:uid="{00000000-0005-0000-0000-000045310000}"/>
    <cellStyle name="ÅëÈ­_Sheet1_0401전주점오픈성원감사 2" xfId="12136" xr:uid="{00000000-0005-0000-0000-000046310000}"/>
    <cellStyle name="AeE­_Sheet1_0401전주점오픈성원감사 3" xfId="12137" xr:uid="{00000000-0005-0000-0000-000047310000}"/>
    <cellStyle name="ÅëÈ­_Sheet1_0401전주점오픈성원감사 3" xfId="12138" xr:uid="{00000000-0005-0000-0000-000048310000}"/>
    <cellStyle name="AeE­_Sheet1_0401전주점오픈성원감사 4" xfId="12139" xr:uid="{00000000-0005-0000-0000-000049310000}"/>
    <cellStyle name="ÅëÈ­_Sheet1_0401전주점오픈성원감사 4" xfId="12140" xr:uid="{00000000-0005-0000-0000-00004A310000}"/>
    <cellStyle name="AeE­_Sheet1_0403 두정 오픈기념행사 품의" xfId="12141" xr:uid="{00000000-0005-0000-0000-00004B310000}"/>
    <cellStyle name="ÅëÈ­_Sheet1_0403 두정 오픈기념행사 품의" xfId="12142" xr:uid="{00000000-0005-0000-0000-00004C310000}"/>
    <cellStyle name="AeE­_Sheet1_0403 두정 오픈기념행사 품의 2" xfId="12143" xr:uid="{00000000-0005-0000-0000-00004D310000}"/>
    <cellStyle name="ÅëÈ­_Sheet1_0403 두정 오픈기념행사 품의 2" xfId="12144" xr:uid="{00000000-0005-0000-0000-00004E310000}"/>
    <cellStyle name="AeE­_Sheet1_0403 두정 오픈기념행사 품의 3" xfId="12145" xr:uid="{00000000-0005-0000-0000-00004F310000}"/>
    <cellStyle name="ÅëÈ­_Sheet1_0403 두정 오픈기념행사 품의 3" xfId="12146" xr:uid="{00000000-0005-0000-0000-000050310000}"/>
    <cellStyle name="AeE­_Sheet1_0403 두정 오픈기념행사 품의 4" xfId="12147" xr:uid="{00000000-0005-0000-0000-000051310000}"/>
    <cellStyle name="ÅëÈ­_Sheet1_0403 두정 오픈기념행사 품의 4" xfId="12148" xr:uid="{00000000-0005-0000-0000-000052310000}"/>
    <cellStyle name="AeE­_Sheet1_0409 조치원 5주년 오픈행사 기안" xfId="12149" xr:uid="{00000000-0005-0000-0000-000053310000}"/>
    <cellStyle name="ÅëÈ­_Sheet1_0409 조치원 5주년 오픈행사 기안" xfId="12150" xr:uid="{00000000-0005-0000-0000-000054310000}"/>
    <cellStyle name="AeE­_Sheet1_0409 조치원 5주년 오픈행사 기안 2" xfId="12151" xr:uid="{00000000-0005-0000-0000-000055310000}"/>
    <cellStyle name="ÅëÈ­_Sheet1_0409 조치원 5주년 오픈행사 기안 2" xfId="12152" xr:uid="{00000000-0005-0000-0000-000056310000}"/>
    <cellStyle name="AeE­_Sheet1_0409 조치원 5주년 오픈행사 기안 3" xfId="12153" xr:uid="{00000000-0005-0000-0000-000057310000}"/>
    <cellStyle name="ÅëÈ­_Sheet1_0409 조치원 5주년 오픈행사 기안 3" xfId="12154" xr:uid="{00000000-0005-0000-0000-000058310000}"/>
    <cellStyle name="AeE­_Sheet1_0409 조치원 5주년 오픈행사 기안 4" xfId="12155" xr:uid="{00000000-0005-0000-0000-000059310000}"/>
    <cellStyle name="ÅëÈ­_Sheet1_0409 조치원 5주년 오픈행사 기안 4" xfId="12156" xr:uid="{00000000-0005-0000-0000-00005A310000}"/>
    <cellStyle name="AeE­_Sheet1_0507 아산5주년 오픈행사 기안" xfId="12157" xr:uid="{00000000-0005-0000-0000-00005B310000}"/>
    <cellStyle name="ÅëÈ­_Sheet1_0507 아산5주년 오픈행사 기안" xfId="12158" xr:uid="{00000000-0005-0000-0000-00005C310000}"/>
    <cellStyle name="AeE­_Sheet1_0507 아산5주년 오픈행사 기안 2" xfId="12159" xr:uid="{00000000-0005-0000-0000-00005D310000}"/>
    <cellStyle name="ÅëÈ­_Sheet1_0507 아산5주년 오픈행사 기안 2" xfId="12160" xr:uid="{00000000-0005-0000-0000-00005E310000}"/>
    <cellStyle name="AeE­_Sheet1_0507 아산5주년 오픈행사 기안 3" xfId="12161" xr:uid="{00000000-0005-0000-0000-00005F310000}"/>
    <cellStyle name="ÅëÈ­_Sheet1_0507 아산5주년 오픈행사 기안 3" xfId="12162" xr:uid="{00000000-0005-0000-0000-000060310000}"/>
    <cellStyle name="AeE­_Sheet1_0507 아산5주년 오픈행사 기안 4" xfId="12163" xr:uid="{00000000-0005-0000-0000-000061310000}"/>
    <cellStyle name="ÅëÈ­_Sheet1_0507 아산5주년 오픈행사 기안 4" xfId="12164" xr:uid="{00000000-0005-0000-0000-000062310000}"/>
    <cellStyle name="AeE­_Sheet1_0610 탄금1주년 행사품의" xfId="12165" xr:uid="{00000000-0005-0000-0000-000063310000}"/>
    <cellStyle name="ÅëÈ­_Sheet1_0610 탄금1주년 행사품의" xfId="12166" xr:uid="{00000000-0005-0000-0000-000064310000}"/>
    <cellStyle name="AeE­_Sheet1_0610 탄금1주년 행사품의 2" xfId="12167" xr:uid="{00000000-0005-0000-0000-000065310000}"/>
    <cellStyle name="ÅëÈ­_Sheet1_0610 탄금1주년 행사품의 2" xfId="12168" xr:uid="{00000000-0005-0000-0000-000066310000}"/>
    <cellStyle name="AeE­_Sheet1_0610 탄금1주년 행사품의 3" xfId="12169" xr:uid="{00000000-0005-0000-0000-000067310000}"/>
    <cellStyle name="ÅëÈ­_Sheet1_0610 탄금1주년 행사품의 3" xfId="12170" xr:uid="{00000000-0005-0000-0000-000068310000}"/>
    <cellStyle name="AeE­_Sheet1_0610 탄금1주년 행사품의 4" xfId="12171" xr:uid="{00000000-0005-0000-0000-000069310000}"/>
    <cellStyle name="ÅëÈ­_Sheet1_0610 탄금1주년 행사품의 4" xfId="12172" xr:uid="{00000000-0005-0000-0000-00006A310000}"/>
    <cellStyle name="AeE­_Sheet1_0610 탄금점 오픈1주년 행사품의" xfId="12173" xr:uid="{00000000-0005-0000-0000-00006B310000}"/>
    <cellStyle name="ÅëÈ­_Sheet1_0610 탄금점 오픈1주년 행사품의" xfId="12174" xr:uid="{00000000-0005-0000-0000-00006C310000}"/>
    <cellStyle name="AeE­_Sheet1_0610 탄금점 오픈1주년 행사품의 2" xfId="12175" xr:uid="{00000000-0005-0000-0000-00006D310000}"/>
    <cellStyle name="ÅëÈ­_Sheet1_0610 탄금점 오픈1주년 행사품의 2" xfId="12176" xr:uid="{00000000-0005-0000-0000-00006E310000}"/>
    <cellStyle name="AeE­_Sheet1_0610 탄금점 오픈1주년 행사품의 3" xfId="12177" xr:uid="{00000000-0005-0000-0000-00006F310000}"/>
    <cellStyle name="ÅëÈ­_Sheet1_0610 탄금점 오픈1주년 행사품의 3" xfId="12178" xr:uid="{00000000-0005-0000-0000-000070310000}"/>
    <cellStyle name="AeE­_Sheet1_0610 탄금점 오픈1주년 행사품의 4" xfId="12179" xr:uid="{00000000-0005-0000-0000-000071310000}"/>
    <cellStyle name="ÅëÈ­_Sheet1_0610 탄금점 오픈1주년 행사품의 4" xfId="12180" xr:uid="{00000000-0005-0000-0000-000072310000}"/>
    <cellStyle name="AeE­_Sheet1_0616 홈플러스 오픈 대응 전단제작" xfId="12181" xr:uid="{00000000-0005-0000-0000-000073310000}"/>
    <cellStyle name="ÅëÈ­_Sheet1_0616 홈플러스 오픈 대응 전단제작" xfId="12182" xr:uid="{00000000-0005-0000-0000-000074310000}"/>
    <cellStyle name="AeE­_Sheet1_0616 홈플러스 오픈 대응 전단제작 2" xfId="12183" xr:uid="{00000000-0005-0000-0000-000075310000}"/>
    <cellStyle name="ÅëÈ­_Sheet1_0616 홈플러스 오픈 대응 전단제작 2" xfId="12184" xr:uid="{00000000-0005-0000-0000-000076310000}"/>
    <cellStyle name="AeE­_Sheet1_0616 홈플러스 오픈 대응 전단제작 3" xfId="12185" xr:uid="{00000000-0005-0000-0000-000077310000}"/>
    <cellStyle name="ÅëÈ­_Sheet1_0616 홈플러스 오픈 대응 전단제작 3" xfId="12186" xr:uid="{00000000-0005-0000-0000-000078310000}"/>
    <cellStyle name="AeE­_Sheet1_0616 홈플러스 오픈 대응 전단제작 4" xfId="12187" xr:uid="{00000000-0005-0000-0000-000079310000}"/>
    <cellStyle name="ÅëÈ­_Sheet1_0616 홈플러스 오픈 대응 전단제작 4" xfId="12188" xr:uid="{00000000-0005-0000-0000-00007A310000}"/>
    <cellStyle name="AeE­_Sheet1_0720 7월 전지점 전단제작건 - 취소" xfId="12189" xr:uid="{00000000-0005-0000-0000-00007B310000}"/>
    <cellStyle name="ÅëÈ­_Sheet1_0720 7월 전지점 전단제작건 - 취소" xfId="12190" xr:uid="{00000000-0005-0000-0000-00007C310000}"/>
    <cellStyle name="AeE­_Sheet1_0720 7월 전지점 전단제작건 - 취소 2" xfId="12191" xr:uid="{00000000-0005-0000-0000-00007D310000}"/>
    <cellStyle name="ÅëÈ­_Sheet1_0720 7월 전지점 전단제작건 - 취소 2" xfId="12192" xr:uid="{00000000-0005-0000-0000-00007E310000}"/>
    <cellStyle name="AeE­_Sheet1_0720 7월 전지점 전단제작건 - 취소 3" xfId="12193" xr:uid="{00000000-0005-0000-0000-00007F310000}"/>
    <cellStyle name="ÅëÈ­_Sheet1_0720 7월 전지점 전단제작건 - 취소 3" xfId="12194" xr:uid="{00000000-0005-0000-0000-000080310000}"/>
    <cellStyle name="AeE­_Sheet1_0720 7월 전지점 전단제작건 - 취소 4" xfId="12195" xr:uid="{00000000-0005-0000-0000-000081310000}"/>
    <cellStyle name="ÅëÈ­_Sheet1_0720 7월 전지점 전단제작건 - 취소 4" xfId="12196" xr:uid="{00000000-0005-0000-0000-000082310000}"/>
    <cellStyle name="AeE­_Sheet1_0802 디지털TV 전지점 전단제작건" xfId="12197" xr:uid="{00000000-0005-0000-0000-000083310000}"/>
    <cellStyle name="ÅëÈ­_Sheet1_0802 디지털TV 전지점 전단제작건" xfId="12198" xr:uid="{00000000-0005-0000-0000-000084310000}"/>
    <cellStyle name="AeE­_Sheet1_0802 디지털TV 전지점 전단제작건 2" xfId="12199" xr:uid="{00000000-0005-0000-0000-000085310000}"/>
    <cellStyle name="ÅëÈ­_Sheet1_0802 디지털TV 전지점 전단제작건 2" xfId="12200" xr:uid="{00000000-0005-0000-0000-000086310000}"/>
    <cellStyle name="AeE­_Sheet1_0802 디지털TV 전지점 전단제작건 3" xfId="12201" xr:uid="{00000000-0005-0000-0000-000087310000}"/>
    <cellStyle name="ÅëÈ­_Sheet1_0802 디지털TV 전지점 전단제작건 3" xfId="12202" xr:uid="{00000000-0005-0000-0000-000088310000}"/>
    <cellStyle name="AeE­_Sheet1_0802 디지털TV 전지점 전단제작건 4" xfId="12203" xr:uid="{00000000-0005-0000-0000-000089310000}"/>
    <cellStyle name="ÅëÈ­_Sheet1_0802 디지털TV 전지점 전단제작건 4" xfId="12204" xr:uid="{00000000-0005-0000-0000-00008A310000}"/>
    <cellStyle name="AeE­_Sheet1_0802 디지털TV 전지점 전단제작건(충북)" xfId="12205" xr:uid="{00000000-0005-0000-0000-00008B310000}"/>
    <cellStyle name="ÅëÈ­_Sheet1_0802 디지털TV 전지점 전단제작건(충북)" xfId="12206" xr:uid="{00000000-0005-0000-0000-00008C310000}"/>
    <cellStyle name="AeE­_Sheet1_0802 디지털TV 전지점 전단제작건(충북) 2" xfId="12207" xr:uid="{00000000-0005-0000-0000-00008D310000}"/>
    <cellStyle name="ÅëÈ­_Sheet1_0802 디지털TV 전지점 전단제작건(충북) 2" xfId="12208" xr:uid="{00000000-0005-0000-0000-00008E310000}"/>
    <cellStyle name="AeE­_Sheet1_0802 디지털TV 전지점 전단제작건(충북) 3" xfId="12209" xr:uid="{00000000-0005-0000-0000-00008F310000}"/>
    <cellStyle name="ÅëÈ­_Sheet1_0802 디지털TV 전지점 전단제작건(충북) 3" xfId="12210" xr:uid="{00000000-0005-0000-0000-000090310000}"/>
    <cellStyle name="AeE­_Sheet1_0802 디지털TV 전지점 전단제작건(충북) 4" xfId="12211" xr:uid="{00000000-0005-0000-0000-000091310000}"/>
    <cellStyle name="ÅëÈ­_Sheet1_0802 디지털TV 전지점 전단제작건(충북) 4" xfId="12212" xr:uid="{00000000-0005-0000-0000-000092310000}"/>
    <cellStyle name="AeE­_Sheet1_0809 홍성open" xfId="12213" xr:uid="{00000000-0005-0000-0000-000093310000}"/>
    <cellStyle name="ÅëÈ­_Sheet1_0809 홍성open" xfId="12214" xr:uid="{00000000-0005-0000-0000-000094310000}"/>
    <cellStyle name="AeE­_Sheet1_0809 홍성open 2" xfId="12215" xr:uid="{00000000-0005-0000-0000-000095310000}"/>
    <cellStyle name="ÅëÈ­_Sheet1_0809 홍성open 2" xfId="12216" xr:uid="{00000000-0005-0000-0000-000096310000}"/>
    <cellStyle name="AeE­_Sheet1_0809 홍성open 3" xfId="12217" xr:uid="{00000000-0005-0000-0000-000097310000}"/>
    <cellStyle name="ÅëÈ­_Sheet1_0809 홍성open 3" xfId="12218" xr:uid="{00000000-0005-0000-0000-000098310000}"/>
    <cellStyle name="AeE­_Sheet1_0809 홍성open 4" xfId="12219" xr:uid="{00000000-0005-0000-0000-000099310000}"/>
    <cellStyle name="ÅëÈ­_Sheet1_0809 홍성open 4" xfId="12220" xr:uid="{00000000-0005-0000-0000-00009A310000}"/>
    <cellStyle name="AeE­_Sheet1_1026 분평 5주년 행사품의" xfId="12221" xr:uid="{00000000-0005-0000-0000-00009B310000}"/>
    <cellStyle name="ÅëÈ­_Sheet1_1026 분평 5주년 행사품의" xfId="12222" xr:uid="{00000000-0005-0000-0000-00009C310000}"/>
    <cellStyle name="AeE­_Sheet1_1026 분평 5주년 행사품의 2" xfId="12223" xr:uid="{00000000-0005-0000-0000-00009D310000}"/>
    <cellStyle name="ÅëÈ­_Sheet1_1026 분평 5주년 행사품의 2" xfId="12224" xr:uid="{00000000-0005-0000-0000-00009E310000}"/>
    <cellStyle name="AeE­_Sheet1_1026 분평 5주년 행사품의 3" xfId="12225" xr:uid="{00000000-0005-0000-0000-00009F310000}"/>
    <cellStyle name="ÅëÈ­_Sheet1_1026 분평 5주년 행사품의 3" xfId="12226" xr:uid="{00000000-0005-0000-0000-0000A0310000}"/>
    <cellStyle name="AeE­_Sheet1_1026 분평 5주년 행사품의 4" xfId="12227" xr:uid="{00000000-0005-0000-0000-0000A1310000}"/>
    <cellStyle name="ÅëÈ­_Sheet1_1026 분평 5주년 행사품의 4" xfId="12228" xr:uid="{00000000-0005-0000-0000-0000A2310000}"/>
    <cellStyle name="AeE­_Sheet1_1115 인천지사 전단품의 최종" xfId="12229" xr:uid="{00000000-0005-0000-0000-0000A3310000}"/>
    <cellStyle name="ÅëÈ­_Sheet1_1115 인천지사 전단품의 최종" xfId="12230" xr:uid="{00000000-0005-0000-0000-0000A4310000}"/>
    <cellStyle name="AeE­_Sheet1_1115 인천지사 전단품의 최종 2" xfId="12231" xr:uid="{00000000-0005-0000-0000-0000A5310000}"/>
    <cellStyle name="ÅëÈ­_Sheet1_1115 인천지사 전단품의 최종 2" xfId="12232" xr:uid="{00000000-0005-0000-0000-0000A6310000}"/>
    <cellStyle name="AeE­_Sheet1_1115 인천지사 전단품의 최종 3" xfId="12233" xr:uid="{00000000-0005-0000-0000-0000A7310000}"/>
    <cellStyle name="ÅëÈ­_Sheet1_1115 인천지사 전단품의 최종 3" xfId="12234" xr:uid="{00000000-0005-0000-0000-0000A8310000}"/>
    <cellStyle name="AeE­_Sheet1_1115 인천지사 전단품의 최종 4" xfId="12235" xr:uid="{00000000-0005-0000-0000-0000A9310000}"/>
    <cellStyle name="ÅëÈ­_Sheet1_1115 인천지사 전단품의 최종 4" xfId="12236" xr:uid="{00000000-0005-0000-0000-0000AA310000}"/>
    <cellStyle name="AeE­_Sheet1_1205전주점이전오픈품의" xfId="12237" xr:uid="{00000000-0005-0000-0000-0000AB310000}"/>
    <cellStyle name="ÅëÈ­_Sheet1_1205전주점이전오픈품의" xfId="12238" xr:uid="{00000000-0005-0000-0000-0000AC310000}"/>
    <cellStyle name="AeE­_Sheet1_1205전주점이전오픈품의 2" xfId="12239" xr:uid="{00000000-0005-0000-0000-0000AD310000}"/>
    <cellStyle name="ÅëÈ­_Sheet1_1205전주점이전오픈품의 2" xfId="12240" xr:uid="{00000000-0005-0000-0000-0000AE310000}"/>
    <cellStyle name="AeE­_Sheet1_1205전주점이전오픈품의 3" xfId="12241" xr:uid="{00000000-0005-0000-0000-0000AF310000}"/>
    <cellStyle name="ÅëÈ­_Sheet1_1205전주점이전오픈품의 3" xfId="12242" xr:uid="{00000000-0005-0000-0000-0000B0310000}"/>
    <cellStyle name="AeE­_Sheet1_1205전주점이전오픈품의 4" xfId="12243" xr:uid="{00000000-0005-0000-0000-0000B1310000}"/>
    <cellStyle name="ÅëÈ­_Sheet1_1205전주점이전오픈품의 4" xfId="12244" xr:uid="{00000000-0005-0000-0000-0000B2310000}"/>
    <cellStyle name="AeE­_Sheet1_2003년7월 초특가세일품의서" xfId="12245" xr:uid="{00000000-0005-0000-0000-0000B3310000}"/>
    <cellStyle name="ÅëÈ­_Sheet1_2003년7월 초특가세일품의서" xfId="12246" xr:uid="{00000000-0005-0000-0000-0000B4310000}"/>
    <cellStyle name="AeE­_Sheet1_2003년7월 초특가세일품의서 2" xfId="12247" xr:uid="{00000000-0005-0000-0000-0000B5310000}"/>
    <cellStyle name="ÅëÈ­_Sheet1_2003년7월 초특가세일품의서 2" xfId="12248" xr:uid="{00000000-0005-0000-0000-0000B6310000}"/>
    <cellStyle name="AeE­_Sheet1_2003년7월 초특가세일품의서 3" xfId="12249" xr:uid="{00000000-0005-0000-0000-0000B7310000}"/>
    <cellStyle name="ÅëÈ­_Sheet1_2003년7월 초특가세일품의서 3" xfId="12250" xr:uid="{00000000-0005-0000-0000-0000B8310000}"/>
    <cellStyle name="AeE­_Sheet1_2003년7월 초특가세일품의서 4" xfId="12251" xr:uid="{00000000-0005-0000-0000-0000B9310000}"/>
    <cellStyle name="ÅëÈ­_Sheet1_2003년7월 초특가세일품의서 4" xfId="12252" xr:uid="{00000000-0005-0000-0000-0000BA310000}"/>
    <cellStyle name="AeE­_Sheet1_5주년전단배포계획" xfId="12253" xr:uid="{00000000-0005-0000-0000-0000BB310000}"/>
    <cellStyle name="ÅëÈ­_Sheet1_5주년전단배포계획" xfId="12254" xr:uid="{00000000-0005-0000-0000-0000BC310000}"/>
    <cellStyle name="AeE­_Sheet1_5주년전단배포계획 2" xfId="12255" xr:uid="{00000000-0005-0000-0000-0000BD310000}"/>
    <cellStyle name="ÅëÈ­_Sheet1_5주년전단배포계획 2" xfId="12256" xr:uid="{00000000-0005-0000-0000-0000BE310000}"/>
    <cellStyle name="AeE­_Sheet1_5주년전단배포계획 3" xfId="12257" xr:uid="{00000000-0005-0000-0000-0000BF310000}"/>
    <cellStyle name="ÅëÈ­_Sheet1_5주년전단배포계획 3" xfId="12258" xr:uid="{00000000-0005-0000-0000-0000C0310000}"/>
    <cellStyle name="AeE­_Sheet1_5주년전단배포계획 4" xfId="12259" xr:uid="{00000000-0005-0000-0000-0000C1310000}"/>
    <cellStyle name="ÅëÈ­_Sheet1_5주년전단배포계획 4" xfId="12260" xr:uid="{00000000-0005-0000-0000-0000C2310000}"/>
    <cellStyle name="AeE­_Sheet1_5주년전단배포계획(1)" xfId="12261" xr:uid="{00000000-0005-0000-0000-0000C3310000}"/>
    <cellStyle name="ÅëÈ­_Sheet1_5주년전단배포계획(1)" xfId="12262" xr:uid="{00000000-0005-0000-0000-0000C4310000}"/>
    <cellStyle name="AeE­_Sheet1_5주년전단배포계획(1) 2" xfId="12263" xr:uid="{00000000-0005-0000-0000-0000C5310000}"/>
    <cellStyle name="ÅëÈ­_Sheet1_5주년전단배포계획(1) 2" xfId="12264" xr:uid="{00000000-0005-0000-0000-0000C6310000}"/>
    <cellStyle name="AeE­_Sheet1_5주년전단배포계획(1) 3" xfId="12265" xr:uid="{00000000-0005-0000-0000-0000C7310000}"/>
    <cellStyle name="ÅëÈ­_Sheet1_5주년전단배포계획(1) 3" xfId="12266" xr:uid="{00000000-0005-0000-0000-0000C8310000}"/>
    <cellStyle name="AeE­_Sheet1_5주년전단배포계획(1) 4" xfId="12267" xr:uid="{00000000-0005-0000-0000-0000C9310000}"/>
    <cellStyle name="ÅëÈ­_Sheet1_5주년전단배포계획(1) 4" xfId="12268" xr:uid="{00000000-0005-0000-0000-0000CA310000}"/>
    <cellStyle name="AeE­_Sheet1_Book1" xfId="12269" xr:uid="{00000000-0005-0000-0000-0000CB310000}"/>
    <cellStyle name="ÅëÈ­_Sheet1_Book1" xfId="12270" xr:uid="{00000000-0005-0000-0000-0000CC310000}"/>
    <cellStyle name="AeE­_Sheet1_Book1 2" xfId="12271" xr:uid="{00000000-0005-0000-0000-0000CD310000}"/>
    <cellStyle name="ÅëÈ­_Sheet1_Book1 2" xfId="12272" xr:uid="{00000000-0005-0000-0000-0000CE310000}"/>
    <cellStyle name="AeE­_Sheet1_Book1 3" xfId="12273" xr:uid="{00000000-0005-0000-0000-0000CF310000}"/>
    <cellStyle name="ÅëÈ­_Sheet1_Book1 3" xfId="12274" xr:uid="{00000000-0005-0000-0000-0000D0310000}"/>
    <cellStyle name="AeE­_Sheet1_Book1 4" xfId="12275" xr:uid="{00000000-0005-0000-0000-0000D1310000}"/>
    <cellStyle name="ÅëÈ­_Sheet1_Book1 4" xfId="12276" xr:uid="{00000000-0005-0000-0000-0000D2310000}"/>
    <cellStyle name="AeE­_Sheet1_OPEN품의해남" xfId="12277" xr:uid="{00000000-0005-0000-0000-0000D3310000}"/>
    <cellStyle name="ÅëÈ­_Sheet1_OPEN품의해남" xfId="12278" xr:uid="{00000000-0005-0000-0000-0000D4310000}"/>
    <cellStyle name="AeE­_Sheet1_OPEN품의해남 2" xfId="12279" xr:uid="{00000000-0005-0000-0000-0000D5310000}"/>
    <cellStyle name="ÅëÈ­_Sheet1_OPEN품의해남 2" xfId="12280" xr:uid="{00000000-0005-0000-0000-0000D6310000}"/>
    <cellStyle name="AeE­_Sheet1_OPEN품의해남 3" xfId="12281" xr:uid="{00000000-0005-0000-0000-0000D7310000}"/>
    <cellStyle name="ÅëÈ­_Sheet1_OPEN품의해남 3" xfId="12282" xr:uid="{00000000-0005-0000-0000-0000D8310000}"/>
    <cellStyle name="AeE­_Sheet1_OPEN품의해남 4" xfId="12283" xr:uid="{00000000-0005-0000-0000-0000D9310000}"/>
    <cellStyle name="ÅëÈ­_Sheet1_OPEN품의해남 4" xfId="12284" xr:uid="{00000000-0005-0000-0000-0000DA310000}"/>
    <cellStyle name="AeE­_Sheet1_가경오픈품의기안" xfId="12285" xr:uid="{00000000-0005-0000-0000-0000DB310000}"/>
    <cellStyle name="ÅëÈ­_Sheet1_가경오픈품의기안" xfId="12286" xr:uid="{00000000-0005-0000-0000-0000DC310000}"/>
    <cellStyle name="AeE­_Sheet1_가경오픈품의기안 2" xfId="12287" xr:uid="{00000000-0005-0000-0000-0000DD310000}"/>
    <cellStyle name="ÅëÈ­_Sheet1_가경오픈품의기안 2" xfId="12288" xr:uid="{00000000-0005-0000-0000-0000DE310000}"/>
    <cellStyle name="AeE­_Sheet1_가경오픈품의기안 3" xfId="12289" xr:uid="{00000000-0005-0000-0000-0000DF310000}"/>
    <cellStyle name="ÅëÈ­_Sheet1_가경오픈품의기안 3" xfId="12290" xr:uid="{00000000-0005-0000-0000-0000E0310000}"/>
    <cellStyle name="AeE­_Sheet1_가경오픈품의기안 4" xfId="12291" xr:uid="{00000000-0005-0000-0000-0000E1310000}"/>
    <cellStyle name="ÅëÈ­_Sheet1_가경오픈품의기안 4" xfId="12292" xr:uid="{00000000-0005-0000-0000-0000E2310000}"/>
    <cellStyle name="AeE­_Sheet1_가경점 종합자료" xfId="12293" xr:uid="{00000000-0005-0000-0000-0000E3310000}"/>
    <cellStyle name="ÅëÈ­_Sheet1_가경점 종합자료" xfId="12294" xr:uid="{00000000-0005-0000-0000-0000E4310000}"/>
    <cellStyle name="AeE­_Sheet1_가경점 종합자료 2" xfId="12295" xr:uid="{00000000-0005-0000-0000-0000E5310000}"/>
    <cellStyle name="ÅëÈ­_Sheet1_가경점 종합자료 2" xfId="12296" xr:uid="{00000000-0005-0000-0000-0000E6310000}"/>
    <cellStyle name="AeE­_Sheet1_가경점 종합자료 3" xfId="12297" xr:uid="{00000000-0005-0000-0000-0000E7310000}"/>
    <cellStyle name="ÅëÈ­_Sheet1_가경점 종합자료 3" xfId="12298" xr:uid="{00000000-0005-0000-0000-0000E8310000}"/>
    <cellStyle name="AeE­_Sheet1_가경점 종합자료 4" xfId="12299" xr:uid="{00000000-0005-0000-0000-0000E9310000}"/>
    <cellStyle name="ÅëÈ­_Sheet1_가경점 종합자료 4" xfId="12300" xr:uid="{00000000-0005-0000-0000-0000EA310000}"/>
    <cellStyle name="AeE­_Sheet1_고덕동DM판촉품의(20030215)" xfId="12301" xr:uid="{00000000-0005-0000-0000-0000EB310000}"/>
    <cellStyle name="ÅëÈ­_Sheet1_고덕동DM판촉품의(20030215)" xfId="12302" xr:uid="{00000000-0005-0000-0000-0000EC310000}"/>
    <cellStyle name="AeE­_Sheet1_고덕동DM판촉품의(20030215) 2" xfId="12303" xr:uid="{00000000-0005-0000-0000-0000ED310000}"/>
    <cellStyle name="ÅëÈ­_Sheet1_고덕동DM판촉품의(20030215) 2" xfId="12304" xr:uid="{00000000-0005-0000-0000-0000EE310000}"/>
    <cellStyle name="AeE­_Sheet1_고덕동DM판촉품의(20030215) 3" xfId="12305" xr:uid="{00000000-0005-0000-0000-0000EF310000}"/>
    <cellStyle name="ÅëÈ­_Sheet1_고덕동DM판촉품의(20030215) 3" xfId="12306" xr:uid="{00000000-0005-0000-0000-0000F0310000}"/>
    <cellStyle name="AeE­_Sheet1_고덕동DM판촉품의(20030215) 4" xfId="12307" xr:uid="{00000000-0005-0000-0000-0000F1310000}"/>
    <cellStyle name="ÅëÈ­_Sheet1_고덕동DM판촉품의(20030215) 4" xfId="12308" xr:uid="{00000000-0005-0000-0000-0000F2310000}"/>
    <cellStyle name="AeE­_Sheet1_구로(1)" xfId="12309" xr:uid="{00000000-0005-0000-0000-0000F3310000}"/>
    <cellStyle name="ÅëÈ­_Sheet1_구로(1)" xfId="12310" xr:uid="{00000000-0005-0000-0000-0000F4310000}"/>
    <cellStyle name="AeE­_Sheet1_구로(1) 2" xfId="12311" xr:uid="{00000000-0005-0000-0000-0000F5310000}"/>
    <cellStyle name="ÅëÈ­_Sheet1_구로(1) 2" xfId="12312" xr:uid="{00000000-0005-0000-0000-0000F6310000}"/>
    <cellStyle name="AeE­_Sheet1_구로(1) 3" xfId="12313" xr:uid="{00000000-0005-0000-0000-0000F7310000}"/>
    <cellStyle name="ÅëÈ­_Sheet1_구로(1) 3" xfId="12314" xr:uid="{00000000-0005-0000-0000-0000F8310000}"/>
    <cellStyle name="AeE­_Sheet1_구로(1) 4" xfId="12315" xr:uid="{00000000-0005-0000-0000-0000F9310000}"/>
    <cellStyle name="ÅëÈ­_Sheet1_구로(1) 4" xfId="12316" xr:uid="{00000000-0005-0000-0000-0000FA310000}"/>
    <cellStyle name="AeE­_Sheet1_군산오픈6주년(완결2)" xfId="12317" xr:uid="{00000000-0005-0000-0000-0000FB310000}"/>
    <cellStyle name="ÅëÈ­_Sheet1_군산오픈6주년(완결2)" xfId="12318" xr:uid="{00000000-0005-0000-0000-0000FC310000}"/>
    <cellStyle name="AeE­_Sheet1_군산오픈6주년(완결2) 2" xfId="12319" xr:uid="{00000000-0005-0000-0000-0000FD310000}"/>
    <cellStyle name="ÅëÈ­_Sheet1_군산오픈6주년(완결2) 2" xfId="12320" xr:uid="{00000000-0005-0000-0000-0000FE310000}"/>
    <cellStyle name="AeE­_Sheet1_군산오픈6주년(완결2) 3" xfId="12321" xr:uid="{00000000-0005-0000-0000-0000FF310000}"/>
    <cellStyle name="ÅëÈ­_Sheet1_군산오픈6주년(완결2) 3" xfId="12322" xr:uid="{00000000-0005-0000-0000-000000320000}"/>
    <cellStyle name="AeE­_Sheet1_군산오픈6주년(완결2) 4" xfId="12323" xr:uid="{00000000-0005-0000-0000-000001320000}"/>
    <cellStyle name="ÅëÈ­_Sheet1_군산오픈6주년(완결2) 4" xfId="12324" xr:uid="{00000000-0005-0000-0000-000002320000}"/>
    <cellStyle name="AeE­_Sheet1_남원오픈성원감사세일" xfId="12325" xr:uid="{00000000-0005-0000-0000-000003320000}"/>
    <cellStyle name="ÅëÈ­_Sheet1_남원오픈성원감사세일" xfId="12326" xr:uid="{00000000-0005-0000-0000-000004320000}"/>
    <cellStyle name="AeE­_Sheet1_남원오픈성원감사세일 2" xfId="12327" xr:uid="{00000000-0005-0000-0000-000005320000}"/>
    <cellStyle name="ÅëÈ­_Sheet1_남원오픈성원감사세일 2" xfId="12328" xr:uid="{00000000-0005-0000-0000-000006320000}"/>
    <cellStyle name="AeE­_Sheet1_남원오픈성원감사세일 3" xfId="12329" xr:uid="{00000000-0005-0000-0000-000007320000}"/>
    <cellStyle name="ÅëÈ­_Sheet1_남원오픈성원감사세일 3" xfId="12330" xr:uid="{00000000-0005-0000-0000-000008320000}"/>
    <cellStyle name="AeE­_Sheet1_남원오픈성원감사세일 4" xfId="12331" xr:uid="{00000000-0005-0000-0000-000009320000}"/>
    <cellStyle name="ÅëÈ­_Sheet1_남원오픈성원감사세일 4" xfId="12332" xr:uid="{00000000-0005-0000-0000-00000A320000}"/>
    <cellStyle name="AeE­_Sheet1_두정점 종합자료" xfId="12333" xr:uid="{00000000-0005-0000-0000-00000B320000}"/>
    <cellStyle name="ÅëÈ­_Sheet1_두정점 종합자료" xfId="12334" xr:uid="{00000000-0005-0000-0000-00000C320000}"/>
    <cellStyle name="AeE­_Sheet1_두정점 종합자료 2" xfId="12335" xr:uid="{00000000-0005-0000-0000-00000D320000}"/>
    <cellStyle name="ÅëÈ­_Sheet1_두정점 종합자료 2" xfId="12336" xr:uid="{00000000-0005-0000-0000-00000E320000}"/>
    <cellStyle name="AeE­_Sheet1_두정점 종합자료 3" xfId="12337" xr:uid="{00000000-0005-0000-0000-00000F320000}"/>
    <cellStyle name="ÅëÈ­_Sheet1_두정점 종합자료 3" xfId="12338" xr:uid="{00000000-0005-0000-0000-000010320000}"/>
    <cellStyle name="AeE­_Sheet1_두정점 종합자료 4" xfId="12339" xr:uid="{00000000-0005-0000-0000-000011320000}"/>
    <cellStyle name="ÅëÈ­_Sheet1_두정점 종합자료 4" xfId="12340" xr:uid="{00000000-0005-0000-0000-000012320000}"/>
    <cellStyle name="AeE­_Sheet1_분평 2월 배포계획" xfId="12341" xr:uid="{00000000-0005-0000-0000-000013320000}"/>
    <cellStyle name="ÅëÈ­_Sheet1_분평 2월 배포계획" xfId="12342" xr:uid="{00000000-0005-0000-0000-000014320000}"/>
    <cellStyle name="AeE­_Sheet1_분평 2월 배포계획 2" xfId="12343" xr:uid="{00000000-0005-0000-0000-000015320000}"/>
    <cellStyle name="ÅëÈ­_Sheet1_분평 2월 배포계획 2" xfId="12344" xr:uid="{00000000-0005-0000-0000-000016320000}"/>
    <cellStyle name="AeE­_Sheet1_분평 2월 배포계획 3" xfId="12345" xr:uid="{00000000-0005-0000-0000-000017320000}"/>
    <cellStyle name="ÅëÈ­_Sheet1_분평 2월 배포계획 3" xfId="12346" xr:uid="{00000000-0005-0000-0000-000018320000}"/>
    <cellStyle name="AeE­_Sheet1_분평 2월 배포계획 4" xfId="12347" xr:uid="{00000000-0005-0000-0000-000019320000}"/>
    <cellStyle name="ÅëÈ­_Sheet1_분평 2월 배포계획 4" xfId="12348" xr:uid="{00000000-0005-0000-0000-00001A320000}"/>
    <cellStyle name="AeE­_Sheet1_분평배포계획" xfId="12349" xr:uid="{00000000-0005-0000-0000-00001B320000}"/>
    <cellStyle name="ÅëÈ­_Sheet1_분평배포계획" xfId="12350" xr:uid="{00000000-0005-0000-0000-00001C320000}"/>
    <cellStyle name="AeE­_Sheet1_분평배포계획 2" xfId="12351" xr:uid="{00000000-0005-0000-0000-00001D320000}"/>
    <cellStyle name="ÅëÈ­_Sheet1_분평배포계획 2" xfId="12352" xr:uid="{00000000-0005-0000-0000-00001E320000}"/>
    <cellStyle name="AeE­_Sheet1_분평배포계획 3" xfId="12353" xr:uid="{00000000-0005-0000-0000-00001F320000}"/>
    <cellStyle name="ÅëÈ­_Sheet1_분평배포계획 3" xfId="12354" xr:uid="{00000000-0005-0000-0000-000020320000}"/>
    <cellStyle name="AeE­_Sheet1_분평배포계획 4" xfId="12355" xr:uid="{00000000-0005-0000-0000-000021320000}"/>
    <cellStyle name="ÅëÈ­_Sheet1_분평배포계획 4" xfId="12356" xr:uid="{00000000-0005-0000-0000-000022320000}"/>
    <cellStyle name="AeE­_Sheet1_연수전단품의서" xfId="12357" xr:uid="{00000000-0005-0000-0000-000023320000}"/>
    <cellStyle name="ÅëÈ­_Sheet1_연수전단품의서" xfId="12358" xr:uid="{00000000-0005-0000-0000-000024320000}"/>
    <cellStyle name="AeE­_Sheet1_연수전단품의서 2" xfId="12359" xr:uid="{00000000-0005-0000-0000-000025320000}"/>
    <cellStyle name="ÅëÈ­_Sheet1_연수전단품의서 2" xfId="12360" xr:uid="{00000000-0005-0000-0000-000026320000}"/>
    <cellStyle name="AeE­_Sheet1_연수전단품의서 3" xfId="12361" xr:uid="{00000000-0005-0000-0000-000027320000}"/>
    <cellStyle name="ÅëÈ­_Sheet1_연수전단품의서 3" xfId="12362" xr:uid="{00000000-0005-0000-0000-000028320000}"/>
    <cellStyle name="AeE­_Sheet1_연수전단품의서 4" xfId="12363" xr:uid="{00000000-0005-0000-0000-000029320000}"/>
    <cellStyle name="ÅëÈ­_Sheet1_연수전단품의서 4" xfId="12364" xr:uid="{00000000-0005-0000-0000-00002A320000}"/>
    <cellStyle name="AeE­_Sheet1_율량2월전단배포계획" xfId="12365" xr:uid="{00000000-0005-0000-0000-00002B320000}"/>
    <cellStyle name="ÅëÈ­_Sheet1_율량2월전단배포계획" xfId="12366" xr:uid="{00000000-0005-0000-0000-00002C320000}"/>
    <cellStyle name="AeE­_Sheet1_율량2월전단배포계획 2" xfId="12367" xr:uid="{00000000-0005-0000-0000-00002D320000}"/>
    <cellStyle name="ÅëÈ­_Sheet1_율량2월전단배포계획 2" xfId="12368" xr:uid="{00000000-0005-0000-0000-00002E320000}"/>
    <cellStyle name="AeE­_Sheet1_율량2월전단배포계획 3" xfId="12369" xr:uid="{00000000-0005-0000-0000-00002F320000}"/>
    <cellStyle name="ÅëÈ­_Sheet1_율량2월전단배포계획 3" xfId="12370" xr:uid="{00000000-0005-0000-0000-000030320000}"/>
    <cellStyle name="AeE­_Sheet1_율량2월전단배포계획 4" xfId="12371" xr:uid="{00000000-0005-0000-0000-000031320000}"/>
    <cellStyle name="ÅëÈ­_Sheet1_율량2월전단배포계획 4" xfId="12372" xr:uid="{00000000-0005-0000-0000-000032320000}"/>
    <cellStyle name="AeE­_Sheet1_율량배포계획" xfId="12373" xr:uid="{00000000-0005-0000-0000-000033320000}"/>
    <cellStyle name="ÅëÈ­_Sheet1_율량배포계획" xfId="12374" xr:uid="{00000000-0005-0000-0000-000034320000}"/>
    <cellStyle name="AeE­_Sheet1_율량배포계획 2" xfId="12375" xr:uid="{00000000-0005-0000-0000-000035320000}"/>
    <cellStyle name="ÅëÈ­_Sheet1_율량배포계획 2" xfId="12376" xr:uid="{00000000-0005-0000-0000-000036320000}"/>
    <cellStyle name="AeE­_Sheet1_율량배포계획 3" xfId="12377" xr:uid="{00000000-0005-0000-0000-000037320000}"/>
    <cellStyle name="ÅëÈ­_Sheet1_율량배포계획 3" xfId="12378" xr:uid="{00000000-0005-0000-0000-000038320000}"/>
    <cellStyle name="AeE­_Sheet1_율량배포계획 4" xfId="12379" xr:uid="{00000000-0005-0000-0000-000039320000}"/>
    <cellStyle name="ÅëÈ­_Sheet1_율량배포계획 4" xfId="12380" xr:uid="{00000000-0005-0000-0000-00003A320000}"/>
    <cellStyle name="AeE­_Sheet1_전단현수막 품의진행" xfId="12381" xr:uid="{00000000-0005-0000-0000-00003B320000}"/>
    <cellStyle name="ÅëÈ­_Sheet1_전단현수막 품의진행" xfId="12382" xr:uid="{00000000-0005-0000-0000-00003C320000}"/>
    <cellStyle name="AeE­_Sheet1_전단현수막 품의진행 2" xfId="12383" xr:uid="{00000000-0005-0000-0000-00003D320000}"/>
    <cellStyle name="ÅëÈ­_Sheet1_전단현수막 품의진행 2" xfId="12384" xr:uid="{00000000-0005-0000-0000-00003E320000}"/>
    <cellStyle name="AeE­_Sheet1_전단현수막 품의진행 3" xfId="12385" xr:uid="{00000000-0005-0000-0000-00003F320000}"/>
    <cellStyle name="ÅëÈ­_Sheet1_전단현수막 품의진행 3" xfId="12386" xr:uid="{00000000-0005-0000-0000-000040320000}"/>
    <cellStyle name="AeE­_Sheet1_전단현수막 품의진행 4" xfId="12387" xr:uid="{00000000-0005-0000-0000-000041320000}"/>
    <cellStyle name="ÅëÈ­_Sheet1_전단현수막 품의진행 4" xfId="12388" xr:uid="{00000000-0005-0000-0000-000042320000}"/>
    <cellStyle name="AeE­_Sheet1_전주시 연합전단제작" xfId="12389" xr:uid="{00000000-0005-0000-0000-000043320000}"/>
    <cellStyle name="ÅëÈ­_Sheet1_전주시 연합전단제작" xfId="12390" xr:uid="{00000000-0005-0000-0000-000044320000}"/>
    <cellStyle name="AeE­_Sheet1_전주시 연합전단제작 2" xfId="12391" xr:uid="{00000000-0005-0000-0000-000045320000}"/>
    <cellStyle name="ÅëÈ­_Sheet1_전주시 연합전단제작 2" xfId="12392" xr:uid="{00000000-0005-0000-0000-000046320000}"/>
    <cellStyle name="AeE­_Sheet1_전주시 연합전단제작 3" xfId="12393" xr:uid="{00000000-0005-0000-0000-000047320000}"/>
    <cellStyle name="ÅëÈ­_Sheet1_전주시 연합전단제작 3" xfId="12394" xr:uid="{00000000-0005-0000-0000-000048320000}"/>
    <cellStyle name="AeE­_Sheet1_전주시 연합전단제작 4" xfId="12395" xr:uid="{00000000-0005-0000-0000-000049320000}"/>
    <cellStyle name="ÅëÈ­_Sheet1_전주시 연합전단제작 4" xfId="12396" xr:uid="{00000000-0005-0000-0000-00004A320000}"/>
    <cellStyle name="AeE­_Sheet1_충북지사 아파트 게시판 현황" xfId="12397" xr:uid="{00000000-0005-0000-0000-00004B320000}"/>
    <cellStyle name="ÅëÈ­_Sheet1_충북지사 아파트 게시판 현황" xfId="12398" xr:uid="{00000000-0005-0000-0000-00004C320000}"/>
    <cellStyle name="AeE­_Sheet1_충북지사 아파트 게시판 현황 2" xfId="12399" xr:uid="{00000000-0005-0000-0000-00004D320000}"/>
    <cellStyle name="ÅëÈ­_Sheet1_충북지사 아파트 게시판 현황 2" xfId="12400" xr:uid="{00000000-0005-0000-0000-00004E320000}"/>
    <cellStyle name="AeE­_Sheet1_충북지사 아파트 게시판 현황 3" xfId="12401" xr:uid="{00000000-0005-0000-0000-00004F320000}"/>
    <cellStyle name="ÅëÈ­_Sheet1_충북지사 아파트 게시판 현황 3" xfId="12402" xr:uid="{00000000-0005-0000-0000-000050320000}"/>
    <cellStyle name="AeE­_Sheet1_충북지사 아파트 게시판 현황 4" xfId="12403" xr:uid="{00000000-0005-0000-0000-000051320000}"/>
    <cellStyle name="ÅëÈ­_Sheet1_충북지사 아파트 게시판 현황 4" xfId="12404" xr:uid="{00000000-0005-0000-0000-000052320000}"/>
    <cellStyle name="AeE­_Sheet1_컴퓨터 전단" xfId="12405" xr:uid="{00000000-0005-0000-0000-000053320000}"/>
    <cellStyle name="ÅëÈ­_Sheet1_컴퓨터 전단" xfId="12406" xr:uid="{00000000-0005-0000-0000-000054320000}"/>
    <cellStyle name="AeE­_Sheet1_컴퓨터 전단 2" xfId="12407" xr:uid="{00000000-0005-0000-0000-000055320000}"/>
    <cellStyle name="ÅëÈ­_Sheet1_컴퓨터 전단 2" xfId="12408" xr:uid="{00000000-0005-0000-0000-000056320000}"/>
    <cellStyle name="AeE­_Sheet1_컴퓨터 전단 3" xfId="12409" xr:uid="{00000000-0005-0000-0000-000057320000}"/>
    <cellStyle name="ÅëÈ­_Sheet1_컴퓨터 전단 3" xfId="12410" xr:uid="{00000000-0005-0000-0000-000058320000}"/>
    <cellStyle name="AeE­_Sheet1_컴퓨터 전단 4" xfId="12411" xr:uid="{00000000-0005-0000-0000-000059320000}"/>
    <cellStyle name="ÅëÈ­_Sheet1_컴퓨터 전단 4" xfId="12412" xr:uid="{00000000-0005-0000-0000-00005A320000}"/>
    <cellStyle name="AeE­_Sheet1_탄금아파트 직배포현황" xfId="12413" xr:uid="{00000000-0005-0000-0000-00005B320000}"/>
    <cellStyle name="ÅëÈ­_Sheet1_탄금아파트 직배포현황" xfId="12414" xr:uid="{00000000-0005-0000-0000-00005C320000}"/>
    <cellStyle name="AeE­_Sheet1_탄금아파트 직배포현황 2" xfId="12415" xr:uid="{00000000-0005-0000-0000-00005D320000}"/>
    <cellStyle name="ÅëÈ­_Sheet1_탄금아파트 직배포현황 2" xfId="12416" xr:uid="{00000000-0005-0000-0000-00005E320000}"/>
    <cellStyle name="AeE­_Sheet1_탄금아파트 직배포현황 3" xfId="12417" xr:uid="{00000000-0005-0000-0000-00005F320000}"/>
    <cellStyle name="ÅëÈ­_Sheet1_탄금아파트 직배포현황 3" xfId="12418" xr:uid="{00000000-0005-0000-0000-000060320000}"/>
    <cellStyle name="AeE­_Sheet1_탄금아파트 직배포현황 4" xfId="12419" xr:uid="{00000000-0005-0000-0000-000061320000}"/>
    <cellStyle name="ÅëÈ­_Sheet1_탄금아파트 직배포현황 4" xfId="12420" xr:uid="{00000000-0005-0000-0000-000062320000}"/>
    <cellStyle name="AeE­_Sheet1_탄금통합오픈기안(1)" xfId="12421" xr:uid="{00000000-0005-0000-0000-000063320000}"/>
    <cellStyle name="ÅëÈ­_Sheet1_탄금통합오픈기안(1)" xfId="12422" xr:uid="{00000000-0005-0000-0000-000064320000}"/>
    <cellStyle name="AeE­_Sheet1_탄금통합오픈기안(1) 2" xfId="12423" xr:uid="{00000000-0005-0000-0000-000065320000}"/>
    <cellStyle name="ÅëÈ­_Sheet1_탄금통합오픈기안(1) 2" xfId="12424" xr:uid="{00000000-0005-0000-0000-000066320000}"/>
    <cellStyle name="AeE­_Sheet1_탄금통합오픈기안(1) 3" xfId="12425" xr:uid="{00000000-0005-0000-0000-000067320000}"/>
    <cellStyle name="ÅëÈ­_Sheet1_탄금통합오픈기안(1) 3" xfId="12426" xr:uid="{00000000-0005-0000-0000-000068320000}"/>
    <cellStyle name="AeE­_Sheet1_탄금통합오픈기안(1) 4" xfId="12427" xr:uid="{00000000-0005-0000-0000-000069320000}"/>
    <cellStyle name="ÅëÈ­_Sheet1_탄금통합오픈기안(1) 4" xfId="12428" xr:uid="{00000000-0005-0000-0000-00006A320000}"/>
    <cellStyle name="AeE­_TestResults" xfId="12429" xr:uid="{00000000-0005-0000-0000-00006B320000}"/>
    <cellStyle name="ÅëÈ­_TestResults" xfId="12430" xr:uid="{00000000-0005-0000-0000-00006C320000}"/>
    <cellStyle name="AeE­_TestResults 2" xfId="12431" xr:uid="{00000000-0005-0000-0000-00006D320000}"/>
    <cellStyle name="ÅëÈ­_TestResults 2" xfId="12432" xr:uid="{00000000-0005-0000-0000-00006E320000}"/>
    <cellStyle name="AeE­_TestResults 3" xfId="12433" xr:uid="{00000000-0005-0000-0000-00006F320000}"/>
    <cellStyle name="ÅëÈ­_TestResults 3" xfId="12434" xr:uid="{00000000-0005-0000-0000-000070320000}"/>
    <cellStyle name="AeE­_TestResults 4" xfId="12435" xr:uid="{00000000-0005-0000-0000-000071320000}"/>
    <cellStyle name="ÅëÈ­_TestResults 4" xfId="12436" xr:uid="{00000000-0005-0000-0000-000072320000}"/>
    <cellStyle name="AeE¡ⓒ [0]_ ¨¡?¨¡CAⓒ­¨￢¡Æ " xfId="12437" xr:uid="{00000000-0005-0000-0000-000073320000}"/>
    <cellStyle name="AeE¡ⓒ_ ¨¡?¨¡CAⓒ­¨￢¡Æ " xfId="12438" xr:uid="{00000000-0005-0000-0000-000074320000}"/>
    <cellStyle name="AeE￠R¨I [0]_¡§￠Ri¡§u¡§¡þ¡§¡þI¡§u￠R¨I" xfId="12439" xr:uid="{00000000-0005-0000-0000-000075320000}"/>
    <cellStyle name="AeE￠R¨I_¡§￠Ri¡§u¡§¡þ¡§¡þI¡§u￠R¨I" xfId="12440" xr:uid="{00000000-0005-0000-0000-000076320000}"/>
    <cellStyle name="Aggregate" xfId="12441" xr:uid="{00000000-0005-0000-0000-000077320000}"/>
    <cellStyle name="ALIGNMENT" xfId="12442" xr:uid="{00000000-0005-0000-0000-000078320000}"/>
    <cellStyle name="ALIGNMENT 2" xfId="12443" xr:uid="{00000000-0005-0000-0000-000079320000}"/>
    <cellStyle name="Analyst Name" xfId="12444" xr:uid="{00000000-0005-0000-0000-00007A320000}"/>
    <cellStyle name="args.style" xfId="12445" xr:uid="{00000000-0005-0000-0000-00007B320000}"/>
    <cellStyle name="args.style 2" xfId="12446" xr:uid="{00000000-0005-0000-0000-00007C320000}"/>
    <cellStyle name="aryInformation" xfId="12447" xr:uid="{00000000-0005-0000-0000-00007D320000}"/>
    <cellStyle name="aryInformation 2" xfId="12448" xr:uid="{00000000-0005-0000-0000-00007E320000}"/>
    <cellStyle name="aryInformation 2 2" xfId="12449" xr:uid="{00000000-0005-0000-0000-00007F320000}"/>
    <cellStyle name="aryInformation 3" xfId="12450" xr:uid="{00000000-0005-0000-0000-000080320000}"/>
    <cellStyle name="ÄÞ¸¶ [0]_      " xfId="12451" xr:uid="{00000000-0005-0000-0000-000081320000}"/>
    <cellStyle name="AÞ¸¶ [0]_ ´IÆR " xfId="12452" xr:uid="{00000000-0005-0000-0000-000082320000}"/>
    <cellStyle name="ÄÞ¸¶ [0]_ 2ÆÀÃþº° " xfId="12453" xr:uid="{00000000-0005-0000-0000-000083320000}"/>
    <cellStyle name="AÞ¸¶ [0]_ Æ?ÆCAþº° " xfId="12454" xr:uid="{00000000-0005-0000-0000-000084320000}"/>
    <cellStyle name="ÄÞ¸¶ [0]_ Æ¯ÆÇÃþº° " xfId="12455" xr:uid="{00000000-0005-0000-0000-000085320000}"/>
    <cellStyle name="AÞ¸¶ [0]_(¿uAEP)" xfId="12456" xr:uid="{00000000-0005-0000-0000-000086320000}"/>
    <cellStyle name="ÄÞ¸¶ [0]_´Ü°èº° ±¸Ãà¾È" xfId="12457" xr:uid="{00000000-0005-0000-0000-000087320000}"/>
    <cellStyle name="AÞ¸¶ [0]_¸AAa¿ø°¡AN°y" xfId="12458" xr:uid="{00000000-0005-0000-0000-000088320000}"/>
    <cellStyle name="ÄÞ¸¶ [0]_¿ï»êÈ­·Â ±â±¸Á¶Á÷Ç¥" xfId="12459" xr:uid="{00000000-0005-0000-0000-000089320000}"/>
    <cellStyle name="AÞ¸¶ [0]_¿uº¸¼o·a " xfId="12460" xr:uid="{00000000-0005-0000-0000-00008A320000}"/>
    <cellStyle name="ÄÞ¸¶ [0]_¿ùº¸¼ö·á " xfId="12461" xr:uid="{00000000-0005-0000-0000-00008B320000}"/>
    <cellStyle name="AÞ¸¶ [0]_°eE¹3 " xfId="12462" xr:uid="{00000000-0005-0000-0000-00008C320000}"/>
    <cellStyle name="ÄÞ¸¶ [0]_°èÈ¹3 " xfId="12463" xr:uid="{00000000-0005-0000-0000-00008D320000}"/>
    <cellStyle name="AÞ¸¶ [0]_°u¸RC×¸n_¾÷A¾º° " xfId="12464" xr:uid="{00000000-0005-0000-0000-00008E320000}"/>
    <cellStyle name="ÄÞ¸¶ [0]_¼öÃâ½ÇÀû " xfId="12465" xr:uid="{00000000-0005-0000-0000-00008F320000}"/>
    <cellStyle name="AÞ¸¶ [0]_¼oAa½CAu _¹≪¿ª10¿u " xfId="12466" xr:uid="{00000000-0005-0000-0000-000090320000}"/>
    <cellStyle name="ÄÞ¸¶ [0]_¼öÃâ½ÇÀû _Çö´ë¾÷¹«ÃßÁø " xfId="12467" xr:uid="{00000000-0005-0000-0000-000091320000}"/>
    <cellStyle name="AÞ¸¶ [0]_¼oAa½CAu _Co´e¾÷¹≪AßAø " xfId="12468" xr:uid="{00000000-0005-0000-0000-000092320000}"/>
    <cellStyle name="ÄÞ¸¶ [0]_¼ÕÀÍ¹Î´ö " xfId="12469" xr:uid="{00000000-0005-0000-0000-000093320000}"/>
    <cellStyle name="AÞ¸¶ [0]_¼OAI¹I´o _02투자계획" xfId="12470" xr:uid="{00000000-0005-0000-0000-000094320000}"/>
    <cellStyle name="ÄÞ¸¶ [0]_½ÄÀ½·á¿ø°¡ " xfId="12471" xr:uid="{00000000-0005-0000-0000-000095320000}"/>
    <cellStyle name="AÞ¸¶ [0]_¾÷A¾º° " xfId="12472" xr:uid="{00000000-0005-0000-0000-000096320000}"/>
    <cellStyle name="ÄÞ¸¶ [0]_¾÷Á¾º° " xfId="12473" xr:uid="{00000000-0005-0000-0000-000097320000}"/>
    <cellStyle name="AÞ¸¶ [0]_2¿u¸AAa " xfId="12474" xr:uid="{00000000-0005-0000-0000-000098320000}"/>
    <cellStyle name="ÄÞ¸¶ [0]_2¿ù¸ÅÃâ " xfId="12475" xr:uid="{00000000-0005-0000-0000-000099320000}"/>
    <cellStyle name="AÞ¸¶ [0]_3ÆA °³AI " xfId="12476" xr:uid="{00000000-0005-0000-0000-00009A320000}"/>
    <cellStyle name="ÄÞ¸¶ [0]_3ÆÀ °³ÀÎ " xfId="12477" xr:uid="{00000000-0005-0000-0000-00009B320000}"/>
    <cellStyle name="AÞ¸¶ [0]_3ÆA °³AI _2006.04.현대FS.재무회계.현대백화점그룹 지분법 WORKSHOP 자료전체" xfId="12478" xr:uid="{00000000-0005-0000-0000-00009C320000}"/>
    <cellStyle name="ÄÞ¸¶ [0]_96³â½Ä´çº°¼ÕÀÍ " xfId="12479" xr:uid="{00000000-0005-0000-0000-00009D320000}"/>
    <cellStyle name="AÞ¸¶ [0]_A|A¶1ºI1°u CoE² " xfId="12480" xr:uid="{00000000-0005-0000-0000-00009E320000}"/>
    <cellStyle name="ÄÞ¸¶ [0]_Á¦Á¶1ºÎ1°ú ÇöÈ² " xfId="12481" xr:uid="{00000000-0005-0000-0000-00009F320000}"/>
    <cellStyle name="AÞ¸¶ [0]_ÆAC￥Ao_°eE¹3 " xfId="12482" xr:uid="{00000000-0005-0000-0000-0000A0320000}"/>
    <cellStyle name="ÄÞ¸¶ [0]_ÆÀÇ¥Áö_°èÈ¹3 " xfId="12483" xr:uid="{00000000-0005-0000-0000-0000A1320000}"/>
    <cellStyle name="AÞ¸¶ [0]_Co´e¾÷¹≪AßAø " xfId="12484" xr:uid="{00000000-0005-0000-0000-0000A2320000}"/>
    <cellStyle name="ÄÞ¸¶ [0]_INQUIRY ¿µ¾÷ÃßÁø " xfId="12485" xr:uid="{00000000-0005-0000-0000-0000A3320000}"/>
    <cellStyle name="AÞ¸¶ [0]_INQUIRY ¿μ¾÷AßAø " xfId="12486" xr:uid="{00000000-0005-0000-0000-0000A4320000}"/>
    <cellStyle name="ÄÞ¸¶ [0]_laroux" xfId="12487" xr:uid="{00000000-0005-0000-0000-0000A5320000}"/>
    <cellStyle name="AÞ¸¶ [0]_laroux_강북전단(양주1206)" xfId="12488" xr:uid="{00000000-0005-0000-0000-0000A6320000}"/>
    <cellStyle name="ÄÞ¸¶ [0]_laroux_강북전단(양주1206)" xfId="12489" xr:uid="{00000000-0005-0000-0000-0000A7320000}"/>
    <cellStyle name="AÞ¸¶ [0]_laroux_강북전단(양주1206) 2" xfId="12490" xr:uid="{00000000-0005-0000-0000-0000A8320000}"/>
    <cellStyle name="ÄÞ¸¶ [0]_laroux_강북전단(양주1206) 2" xfId="12491" xr:uid="{00000000-0005-0000-0000-0000A9320000}"/>
    <cellStyle name="AÞ¸¶ [0]_laroux_강북전단(양주1206) 3" xfId="12492" xr:uid="{00000000-0005-0000-0000-0000AA320000}"/>
    <cellStyle name="ÄÞ¸¶ [0]_laroux_강북전단(양주1206) 3" xfId="12493" xr:uid="{00000000-0005-0000-0000-0000AB320000}"/>
    <cellStyle name="AÞ¸¶ [0]_laroux_강북전단(양주1206) 4" xfId="12494" xr:uid="{00000000-0005-0000-0000-0000AC320000}"/>
    <cellStyle name="ÄÞ¸¶ [0]_laroux_강북전단(양주1206) 4" xfId="12495" xr:uid="{00000000-0005-0000-0000-0000AD320000}"/>
    <cellStyle name="AÞ¸¶ [0]_laroux_강북전단(일산,불광,금오)" xfId="12496" xr:uid="{00000000-0005-0000-0000-0000AE320000}"/>
    <cellStyle name="ÄÞ¸¶ [0]_laroux_강북전단(일산,불광,금오)" xfId="12497" xr:uid="{00000000-0005-0000-0000-0000AF320000}"/>
    <cellStyle name="AÞ¸¶ [0]_laroux_강북전단(일산,불광,금오) 2" xfId="12498" xr:uid="{00000000-0005-0000-0000-0000B0320000}"/>
    <cellStyle name="ÄÞ¸¶ [0]_laroux_강북전단(일산,불광,금오) 2" xfId="12499" xr:uid="{00000000-0005-0000-0000-0000B1320000}"/>
    <cellStyle name="AÞ¸¶ [0]_laroux_강북전단(일산,불광,금오) 3" xfId="12500" xr:uid="{00000000-0005-0000-0000-0000B2320000}"/>
    <cellStyle name="ÄÞ¸¶ [0]_laroux_강북전단(일산,불광,금오) 3" xfId="12501" xr:uid="{00000000-0005-0000-0000-0000B3320000}"/>
    <cellStyle name="AÞ¸¶ [0]_laroux_강북전단(일산,불광,금오) 4" xfId="12502" xr:uid="{00000000-0005-0000-0000-0000B4320000}"/>
    <cellStyle name="ÄÞ¸¶ [0]_laroux_강북전단(일산,불광,금오) 4" xfId="12503" xr:uid="{00000000-0005-0000-0000-0000B5320000}"/>
    <cellStyle name="AÞ¸¶ [0]_laroux_인후오픈품의서" xfId="12504" xr:uid="{00000000-0005-0000-0000-0000B6320000}"/>
    <cellStyle name="ÄÞ¸¶ [0]_laroux_인후오픈품의서" xfId="12505" xr:uid="{00000000-0005-0000-0000-0000B7320000}"/>
    <cellStyle name="AÞ¸¶ [0]_laroux_인후오픈품의서 2" xfId="12506" xr:uid="{00000000-0005-0000-0000-0000B8320000}"/>
    <cellStyle name="ÄÞ¸¶ [0]_laroux_인후오픈품의서 2" xfId="12507" xr:uid="{00000000-0005-0000-0000-0000B9320000}"/>
    <cellStyle name="AÞ¸¶ [0]_laroux_인후오픈품의서 3" xfId="12508" xr:uid="{00000000-0005-0000-0000-0000BA320000}"/>
    <cellStyle name="ÄÞ¸¶ [0]_laroux_인후오픈품의서 3" xfId="12509" xr:uid="{00000000-0005-0000-0000-0000BB320000}"/>
    <cellStyle name="AÞ¸¶ [0]_laroux_인후오픈품의서 4" xfId="12510" xr:uid="{00000000-0005-0000-0000-0000BC320000}"/>
    <cellStyle name="ÄÞ¸¶ [0]_laroux_인후오픈품의서 4" xfId="12511" xr:uid="{00000000-0005-0000-0000-0000BD320000}"/>
    <cellStyle name="AÞ¸¶ [0]_laroux_일괄기프트신청서" xfId="12512" xr:uid="{00000000-0005-0000-0000-0000BE320000}"/>
    <cellStyle name="ÄÞ¸¶ [0]_laroux_일괄기프트신청서" xfId="12513" xr:uid="{00000000-0005-0000-0000-0000BF320000}"/>
    <cellStyle name="AÞ¸¶ [0]_laroux_일괄기프트신청서 2" xfId="12514" xr:uid="{00000000-0005-0000-0000-0000C0320000}"/>
    <cellStyle name="ÄÞ¸¶ [0]_laroux_일괄기프트신청서 2" xfId="12515" xr:uid="{00000000-0005-0000-0000-0000C1320000}"/>
    <cellStyle name="AÞ¸¶ [0]_laroux_일괄기프트신청서 3" xfId="12516" xr:uid="{00000000-0005-0000-0000-0000C2320000}"/>
    <cellStyle name="ÄÞ¸¶ [0]_laroux_일괄기프트신청서 3" xfId="12517" xr:uid="{00000000-0005-0000-0000-0000C3320000}"/>
    <cellStyle name="AÞ¸¶ [0]_laroux_일괄기프트신청서 4" xfId="12518" xr:uid="{00000000-0005-0000-0000-0000C4320000}"/>
    <cellStyle name="ÄÞ¸¶ [0]_laroux_일괄기프트신청서 4" xfId="12519" xr:uid="{00000000-0005-0000-0000-0000C5320000}"/>
    <cellStyle name="AÞ¸¶ [0]_laroux_판촉품의(2004-08월8일)" xfId="12520" xr:uid="{00000000-0005-0000-0000-0000C6320000}"/>
    <cellStyle name="ÄÞ¸¶ [0]_laroux_판촉품의(2004-08월8일)" xfId="12521" xr:uid="{00000000-0005-0000-0000-0000C7320000}"/>
    <cellStyle name="AÞ¸¶ [0]_laroux_판촉품의(2004-08월8일) 2" xfId="12522" xr:uid="{00000000-0005-0000-0000-0000C8320000}"/>
    <cellStyle name="ÄÞ¸¶ [0]_laroux_판촉품의(2004-08월8일) 2" xfId="12523" xr:uid="{00000000-0005-0000-0000-0000C9320000}"/>
    <cellStyle name="AÞ¸¶ [0]_laroux_판촉품의(2004-08월8일) 3" xfId="12524" xr:uid="{00000000-0005-0000-0000-0000CA320000}"/>
    <cellStyle name="ÄÞ¸¶ [0]_laroux_판촉품의(2004-08월8일) 3" xfId="12525" xr:uid="{00000000-0005-0000-0000-0000CB320000}"/>
    <cellStyle name="AÞ¸¶ [0]_laroux_판촉품의(2004-08월8일) 4" xfId="12526" xr:uid="{00000000-0005-0000-0000-0000CC320000}"/>
    <cellStyle name="ÄÞ¸¶ [0]_laroux_판촉품의(2004-08월8일) 4" xfId="12527" xr:uid="{00000000-0005-0000-0000-0000CD320000}"/>
    <cellStyle name="AÞ¸¶ [0]_º≫A¡¹YÆ÷ " xfId="12528" xr:uid="{00000000-0005-0000-0000-0000CE320000}"/>
    <cellStyle name="ÄÞ¸¶ [0]_Sheet1" xfId="12529" xr:uid="{00000000-0005-0000-0000-0000CF320000}"/>
    <cellStyle name="AÞ¸¶ [0]_Sheet1 2" xfId="12530" xr:uid="{00000000-0005-0000-0000-0000D0320000}"/>
    <cellStyle name="ÄÞ¸¶ [0]_Sheet1 2" xfId="12531" xr:uid="{00000000-0005-0000-0000-0000D1320000}"/>
    <cellStyle name="AÞ¸¶ [0]_Sheet1 3" xfId="12532" xr:uid="{00000000-0005-0000-0000-0000D2320000}"/>
    <cellStyle name="ÄÞ¸¶ [0]_Sheet1 3" xfId="12533" xr:uid="{00000000-0005-0000-0000-0000D3320000}"/>
    <cellStyle name="AÞ¸¶ [0]_Sheet1_0105 컴퓨터전단(충북)" xfId="12534" xr:uid="{00000000-0005-0000-0000-0000D4320000}"/>
    <cellStyle name="ÄÞ¸¶ [0]_Sheet1_0105 컴퓨터전단(충북)" xfId="12535" xr:uid="{00000000-0005-0000-0000-0000D5320000}"/>
    <cellStyle name="AÞ¸¶ [0]_Sheet1_0105 컴퓨터전단(충북) 2" xfId="12536" xr:uid="{00000000-0005-0000-0000-0000D6320000}"/>
    <cellStyle name="ÄÞ¸¶ [0]_Sheet1_0105 컴퓨터전단(충북) 2" xfId="12537" xr:uid="{00000000-0005-0000-0000-0000D7320000}"/>
    <cellStyle name="AÞ¸¶ [0]_Sheet1_0105 컴퓨터전단(충북) 3" xfId="12538" xr:uid="{00000000-0005-0000-0000-0000D8320000}"/>
    <cellStyle name="ÄÞ¸¶ [0]_Sheet1_0105 컴퓨터전단(충북) 3" xfId="12539" xr:uid="{00000000-0005-0000-0000-0000D9320000}"/>
    <cellStyle name="AÞ¸¶ [0]_Sheet1_0105 컴퓨터전단(충북) 4" xfId="12540" xr:uid="{00000000-0005-0000-0000-0000DA320000}"/>
    <cellStyle name="ÄÞ¸¶ [0]_Sheet1_0105 컴퓨터전단(충북) 4" xfId="12541" xr:uid="{00000000-0005-0000-0000-0000DB320000}"/>
    <cellStyle name="AÞ¸¶ [0]_Sheet1_0118 컴퓨터 전단 제작의 건" xfId="12542" xr:uid="{00000000-0005-0000-0000-0000DC320000}"/>
    <cellStyle name="ÄÞ¸¶ [0]_Sheet1_0118 컴퓨터 전단 제작의 건" xfId="12543" xr:uid="{00000000-0005-0000-0000-0000DD320000}"/>
    <cellStyle name="AÞ¸¶ [0]_Sheet1_0118 컴퓨터 전단 제작의 건 2" xfId="12544" xr:uid="{00000000-0005-0000-0000-0000DE320000}"/>
    <cellStyle name="ÄÞ¸¶ [0]_Sheet1_0118 컴퓨터 전단 제작의 건 2" xfId="12545" xr:uid="{00000000-0005-0000-0000-0000DF320000}"/>
    <cellStyle name="AÞ¸¶ [0]_Sheet1_0118 컴퓨터 전단 제작의 건 3" xfId="12546" xr:uid="{00000000-0005-0000-0000-0000E0320000}"/>
    <cellStyle name="ÄÞ¸¶ [0]_Sheet1_0118 컴퓨터 전단 제작의 건 3" xfId="12547" xr:uid="{00000000-0005-0000-0000-0000E1320000}"/>
    <cellStyle name="AÞ¸¶ [0]_Sheet1_0118 컴퓨터 전단 제작의 건 4" xfId="12548" xr:uid="{00000000-0005-0000-0000-0000E2320000}"/>
    <cellStyle name="ÄÞ¸¶ [0]_Sheet1_0118 컴퓨터 전단 제작의 건 4" xfId="12549" xr:uid="{00000000-0005-0000-0000-0000E3320000}"/>
    <cellStyle name="AÞ¸¶ [0]_Sheet1_0126 가경오픈전단추가제작건" xfId="12550" xr:uid="{00000000-0005-0000-0000-0000E4320000}"/>
    <cellStyle name="ÄÞ¸¶ [0]_Sheet1_0126 가경오픈전단추가제작건" xfId="12551" xr:uid="{00000000-0005-0000-0000-0000E5320000}"/>
    <cellStyle name="AÞ¸¶ [0]_Sheet1_0126 가경오픈전단추가제작건 2" xfId="12552" xr:uid="{00000000-0005-0000-0000-0000E6320000}"/>
    <cellStyle name="ÄÞ¸¶ [0]_Sheet1_0126 가경오픈전단추가제작건 2" xfId="12553" xr:uid="{00000000-0005-0000-0000-0000E7320000}"/>
    <cellStyle name="AÞ¸¶ [0]_Sheet1_0126 가경오픈전단추가제작건 3" xfId="12554" xr:uid="{00000000-0005-0000-0000-0000E8320000}"/>
    <cellStyle name="ÄÞ¸¶ [0]_Sheet1_0126 가경오픈전단추가제작건 3" xfId="12555" xr:uid="{00000000-0005-0000-0000-0000E9320000}"/>
    <cellStyle name="AÞ¸¶ [0]_Sheet1_0126 가경오픈전단추가제작건 4" xfId="12556" xr:uid="{00000000-0005-0000-0000-0000EA320000}"/>
    <cellStyle name="ÄÞ¸¶ [0]_Sheet1_0126 가경오픈전단추가제작건 4" xfId="12557" xr:uid="{00000000-0005-0000-0000-0000EB320000}"/>
    <cellStyle name="AÞ¸¶ [0]_Sheet1_0126 탄금통합오픈기안" xfId="12558" xr:uid="{00000000-0005-0000-0000-0000EC320000}"/>
    <cellStyle name="ÄÞ¸¶ [0]_Sheet1_0126 탄금통합오픈기안" xfId="12559" xr:uid="{00000000-0005-0000-0000-0000ED320000}"/>
    <cellStyle name="AÞ¸¶ [0]_Sheet1_0126 탄금통합오픈기안 2" xfId="12560" xr:uid="{00000000-0005-0000-0000-0000EE320000}"/>
    <cellStyle name="ÄÞ¸¶ [0]_Sheet1_0126 탄금통합오픈기안 2" xfId="12561" xr:uid="{00000000-0005-0000-0000-0000EF320000}"/>
    <cellStyle name="AÞ¸¶ [0]_Sheet1_0126 탄금통합오픈기안 3" xfId="12562" xr:uid="{00000000-0005-0000-0000-0000F0320000}"/>
    <cellStyle name="ÄÞ¸¶ [0]_Sheet1_0126 탄금통합오픈기안 3" xfId="12563" xr:uid="{00000000-0005-0000-0000-0000F1320000}"/>
    <cellStyle name="AÞ¸¶ [0]_Sheet1_0126 탄금통합오픈기안 4" xfId="12564" xr:uid="{00000000-0005-0000-0000-0000F2320000}"/>
    <cellStyle name="ÄÞ¸¶ [0]_Sheet1_0126 탄금통합오픈기안 4" xfId="12565" xr:uid="{00000000-0005-0000-0000-0000F3320000}"/>
    <cellStyle name="AÞ¸¶ [0]_Sheet1_0201 가경 1주년 행사품의" xfId="12566" xr:uid="{00000000-0005-0000-0000-0000F4320000}"/>
    <cellStyle name="ÄÞ¸¶ [0]_Sheet1_0201 가경 1주년 행사품의" xfId="12567" xr:uid="{00000000-0005-0000-0000-0000F5320000}"/>
    <cellStyle name="AÞ¸¶ [0]_Sheet1_0201 가경 1주년 행사품의 2" xfId="12568" xr:uid="{00000000-0005-0000-0000-0000F6320000}"/>
    <cellStyle name="ÄÞ¸¶ [0]_Sheet1_0201 가경 1주년 행사품의 2" xfId="12569" xr:uid="{00000000-0005-0000-0000-0000F7320000}"/>
    <cellStyle name="AÞ¸¶ [0]_Sheet1_0201 가경 1주년 행사품의 3" xfId="12570" xr:uid="{00000000-0005-0000-0000-0000F8320000}"/>
    <cellStyle name="ÄÞ¸¶ [0]_Sheet1_0201 가경 1주년 행사품의 3" xfId="12571" xr:uid="{00000000-0005-0000-0000-0000F9320000}"/>
    <cellStyle name="AÞ¸¶ [0]_Sheet1_0201 가경 1주년 행사품의 4" xfId="12572" xr:uid="{00000000-0005-0000-0000-0000FA320000}"/>
    <cellStyle name="ÄÞ¸¶ [0]_Sheet1_0201 가경 1주년 행사품의 4" xfId="12573" xr:uid="{00000000-0005-0000-0000-0000FB320000}"/>
    <cellStyle name="AÞ¸¶ [0]_Sheet1_0201 가경 1주년 행사품의-1" xfId="12574" xr:uid="{00000000-0005-0000-0000-0000FC320000}"/>
    <cellStyle name="ÄÞ¸¶ [0]_Sheet1_0201 가경 1주년 행사품의-1" xfId="12575" xr:uid="{00000000-0005-0000-0000-0000FD320000}"/>
    <cellStyle name="AÞ¸¶ [0]_Sheet1_0201 가경 1주년 행사품의-1 2" xfId="12576" xr:uid="{00000000-0005-0000-0000-0000FE320000}"/>
    <cellStyle name="ÄÞ¸¶ [0]_Sheet1_0201 가경 1주년 행사품의-1 2" xfId="12577" xr:uid="{00000000-0005-0000-0000-0000FF320000}"/>
    <cellStyle name="AÞ¸¶ [0]_Sheet1_0201 가경 1주년 행사품의-1 3" xfId="12578" xr:uid="{00000000-0005-0000-0000-000000330000}"/>
    <cellStyle name="ÄÞ¸¶ [0]_Sheet1_0201 가경 1주년 행사품의-1 3" xfId="12579" xr:uid="{00000000-0005-0000-0000-000001330000}"/>
    <cellStyle name="AÞ¸¶ [0]_Sheet1_0201 가경 1주년 행사품의-1 4" xfId="12580" xr:uid="{00000000-0005-0000-0000-000002330000}"/>
    <cellStyle name="ÄÞ¸¶ [0]_Sheet1_0201 가경 1주년 행사품의-1 4" xfId="12581" xr:uid="{00000000-0005-0000-0000-000003330000}"/>
    <cellStyle name="AÞ¸¶ [0]_Sheet1_0226 천안 7주년 행사품의(1)" xfId="12582" xr:uid="{00000000-0005-0000-0000-000004330000}"/>
    <cellStyle name="ÄÞ¸¶ [0]_Sheet1_0226 천안 7주년 행사품의(1)" xfId="12583" xr:uid="{00000000-0005-0000-0000-000005330000}"/>
    <cellStyle name="AÞ¸¶ [0]_Sheet1_0226 천안 7주년 행사품의(1) 2" xfId="12584" xr:uid="{00000000-0005-0000-0000-000006330000}"/>
    <cellStyle name="ÄÞ¸¶ [0]_Sheet1_0226 천안 7주년 행사품의(1) 2" xfId="12585" xr:uid="{00000000-0005-0000-0000-000007330000}"/>
    <cellStyle name="AÞ¸¶ [0]_Sheet1_0226 천안 7주년 행사품의(1) 3" xfId="12586" xr:uid="{00000000-0005-0000-0000-000008330000}"/>
    <cellStyle name="ÄÞ¸¶ [0]_Sheet1_0226 천안 7주년 행사품의(1) 3" xfId="12587" xr:uid="{00000000-0005-0000-0000-000009330000}"/>
    <cellStyle name="AÞ¸¶ [0]_Sheet1_0226 천안 7주년 행사품의(1) 4" xfId="12588" xr:uid="{00000000-0005-0000-0000-00000A330000}"/>
    <cellStyle name="ÄÞ¸¶ [0]_Sheet1_0226 천안 7주년 행사품의(1) 4" xfId="12589" xr:uid="{00000000-0005-0000-0000-00000B330000}"/>
    <cellStyle name="AÞ¸¶ [0]_Sheet1_0303 제천5주년 오픈행사 기안" xfId="12590" xr:uid="{00000000-0005-0000-0000-00000C330000}"/>
    <cellStyle name="ÄÞ¸¶ [0]_Sheet1_0303 제천5주년 오픈행사 기안" xfId="12591" xr:uid="{00000000-0005-0000-0000-00000D330000}"/>
    <cellStyle name="AÞ¸¶ [0]_Sheet1_0303 제천5주년 오픈행사 기안 2" xfId="12592" xr:uid="{00000000-0005-0000-0000-00000E330000}"/>
    <cellStyle name="ÄÞ¸¶ [0]_Sheet1_0303 제천5주년 오픈행사 기안 2" xfId="12593" xr:uid="{00000000-0005-0000-0000-00000F330000}"/>
    <cellStyle name="AÞ¸¶ [0]_Sheet1_0303 제천5주년 오픈행사 기안 3" xfId="12594" xr:uid="{00000000-0005-0000-0000-000010330000}"/>
    <cellStyle name="ÄÞ¸¶ [0]_Sheet1_0303 제천5주년 오픈행사 기안 3" xfId="12595" xr:uid="{00000000-0005-0000-0000-000011330000}"/>
    <cellStyle name="AÞ¸¶ [0]_Sheet1_0303 제천5주년 오픈행사 기안 4" xfId="12596" xr:uid="{00000000-0005-0000-0000-000012330000}"/>
    <cellStyle name="ÄÞ¸¶ [0]_Sheet1_0303 제천5주년 오픈행사 기안 4" xfId="12597" xr:uid="{00000000-0005-0000-0000-000013330000}"/>
    <cellStyle name="AÞ¸¶ [0]_Sheet1_0305 서대전3월계획(1)" xfId="12598" xr:uid="{00000000-0005-0000-0000-000014330000}"/>
    <cellStyle name="ÄÞ¸¶ [0]_Sheet1_0305 서대전3월계획(1)" xfId="12599" xr:uid="{00000000-0005-0000-0000-000015330000}"/>
    <cellStyle name="AÞ¸¶ [0]_Sheet1_0305 서대전3월계획(1) 2" xfId="12600" xr:uid="{00000000-0005-0000-0000-000016330000}"/>
    <cellStyle name="ÄÞ¸¶ [0]_Sheet1_0305 서대전3월계획(1) 2" xfId="12601" xr:uid="{00000000-0005-0000-0000-000017330000}"/>
    <cellStyle name="AÞ¸¶ [0]_Sheet1_0305 서대전3월계획(1) 3" xfId="12602" xr:uid="{00000000-0005-0000-0000-000018330000}"/>
    <cellStyle name="ÄÞ¸¶ [0]_Sheet1_0305 서대전3월계획(1) 3" xfId="12603" xr:uid="{00000000-0005-0000-0000-000019330000}"/>
    <cellStyle name="AÞ¸¶ [0]_Sheet1_0305 서대전3월계획(1) 4" xfId="12604" xr:uid="{00000000-0005-0000-0000-00001A330000}"/>
    <cellStyle name="ÄÞ¸¶ [0]_Sheet1_0305 서대전3월계획(1) 4" xfId="12605" xr:uid="{00000000-0005-0000-0000-00001B330000}"/>
    <cellStyle name="AÞ¸¶ [0]_Sheet1_0308 서대전전단배포" xfId="12606" xr:uid="{00000000-0005-0000-0000-00001C330000}"/>
    <cellStyle name="ÄÞ¸¶ [0]_Sheet1_0308 서대전전단배포" xfId="12607" xr:uid="{00000000-0005-0000-0000-00001D330000}"/>
    <cellStyle name="AÞ¸¶ [0]_Sheet1_0308 서대전전단배포 2" xfId="12608" xr:uid="{00000000-0005-0000-0000-00001E330000}"/>
    <cellStyle name="ÄÞ¸¶ [0]_Sheet1_0308 서대전전단배포 2" xfId="12609" xr:uid="{00000000-0005-0000-0000-00001F330000}"/>
    <cellStyle name="AÞ¸¶ [0]_Sheet1_0308 서대전전단배포 3" xfId="12610" xr:uid="{00000000-0005-0000-0000-000020330000}"/>
    <cellStyle name="ÄÞ¸¶ [0]_Sheet1_0308 서대전전단배포 3" xfId="12611" xr:uid="{00000000-0005-0000-0000-000021330000}"/>
    <cellStyle name="AÞ¸¶ [0]_Sheet1_0308 서대전전단배포 4" xfId="12612" xr:uid="{00000000-0005-0000-0000-000022330000}"/>
    <cellStyle name="ÄÞ¸¶ [0]_Sheet1_0308 서대전전단배포 4" xfId="12613" xr:uid="{00000000-0005-0000-0000-000023330000}"/>
    <cellStyle name="AÞ¸¶ [0]_Sheet1_0318 율량오픈 품의(1)" xfId="12614" xr:uid="{00000000-0005-0000-0000-000024330000}"/>
    <cellStyle name="ÄÞ¸¶ [0]_Sheet1_0318 율량오픈 품의(1)" xfId="12615" xr:uid="{00000000-0005-0000-0000-000025330000}"/>
    <cellStyle name="AÞ¸¶ [0]_Sheet1_0318 율량오픈 품의(1) 2" xfId="12616" xr:uid="{00000000-0005-0000-0000-000026330000}"/>
    <cellStyle name="ÄÞ¸¶ [0]_Sheet1_0318 율량오픈 품의(1) 2" xfId="12617" xr:uid="{00000000-0005-0000-0000-000027330000}"/>
    <cellStyle name="AÞ¸¶ [0]_Sheet1_0318 율량오픈 품의(1) 3" xfId="12618" xr:uid="{00000000-0005-0000-0000-000028330000}"/>
    <cellStyle name="ÄÞ¸¶ [0]_Sheet1_0318 율량오픈 품의(1) 3" xfId="12619" xr:uid="{00000000-0005-0000-0000-000029330000}"/>
    <cellStyle name="AÞ¸¶ [0]_Sheet1_0318 율량오픈 품의(1) 4" xfId="12620" xr:uid="{00000000-0005-0000-0000-00002A330000}"/>
    <cellStyle name="ÄÞ¸¶ [0]_Sheet1_0318 율량오픈 품의(1) 4" xfId="12621" xr:uid="{00000000-0005-0000-0000-00002B330000}"/>
    <cellStyle name="AÞ¸¶ [0]_Sheet1_0401익산점 오픈성원감사" xfId="12622" xr:uid="{00000000-0005-0000-0000-00002C330000}"/>
    <cellStyle name="ÄÞ¸¶ [0]_Sheet1_0401익산점 오픈성원감사" xfId="12623" xr:uid="{00000000-0005-0000-0000-00002D330000}"/>
    <cellStyle name="AÞ¸¶ [0]_Sheet1_0401익산점 오픈성원감사 2" xfId="12624" xr:uid="{00000000-0005-0000-0000-00002E330000}"/>
    <cellStyle name="ÄÞ¸¶ [0]_Sheet1_0401익산점 오픈성원감사 2" xfId="12625" xr:uid="{00000000-0005-0000-0000-00002F330000}"/>
    <cellStyle name="AÞ¸¶ [0]_Sheet1_0401익산점 오픈성원감사 3" xfId="12626" xr:uid="{00000000-0005-0000-0000-000030330000}"/>
    <cellStyle name="ÄÞ¸¶ [0]_Sheet1_0401익산점 오픈성원감사 3" xfId="12627" xr:uid="{00000000-0005-0000-0000-000031330000}"/>
    <cellStyle name="AÞ¸¶ [0]_Sheet1_0401익산점 오픈성원감사 4" xfId="12628" xr:uid="{00000000-0005-0000-0000-000032330000}"/>
    <cellStyle name="ÄÞ¸¶ [0]_Sheet1_0401익산점 오픈성원감사 4" xfId="12629" xr:uid="{00000000-0005-0000-0000-000033330000}"/>
    <cellStyle name="AÞ¸¶ [0]_Sheet1_0401전주점오픈성원감사" xfId="12630" xr:uid="{00000000-0005-0000-0000-000034330000}"/>
    <cellStyle name="ÄÞ¸¶ [0]_Sheet1_0401전주점오픈성원감사" xfId="12631" xr:uid="{00000000-0005-0000-0000-000035330000}"/>
    <cellStyle name="AÞ¸¶ [0]_Sheet1_0401전주점오픈성원감사 2" xfId="12632" xr:uid="{00000000-0005-0000-0000-000036330000}"/>
    <cellStyle name="ÄÞ¸¶ [0]_Sheet1_0401전주점오픈성원감사 2" xfId="12633" xr:uid="{00000000-0005-0000-0000-000037330000}"/>
    <cellStyle name="AÞ¸¶ [0]_Sheet1_0401전주점오픈성원감사 3" xfId="12634" xr:uid="{00000000-0005-0000-0000-000038330000}"/>
    <cellStyle name="ÄÞ¸¶ [0]_Sheet1_0401전주점오픈성원감사 3" xfId="12635" xr:uid="{00000000-0005-0000-0000-000039330000}"/>
    <cellStyle name="AÞ¸¶ [0]_Sheet1_0401전주점오픈성원감사 4" xfId="12636" xr:uid="{00000000-0005-0000-0000-00003A330000}"/>
    <cellStyle name="ÄÞ¸¶ [0]_Sheet1_0401전주점오픈성원감사 4" xfId="12637" xr:uid="{00000000-0005-0000-0000-00003B330000}"/>
    <cellStyle name="AÞ¸¶ [0]_Sheet1_0403 두정 오픈기념행사 품의" xfId="12638" xr:uid="{00000000-0005-0000-0000-00003C330000}"/>
    <cellStyle name="ÄÞ¸¶ [0]_Sheet1_0403 두정 오픈기념행사 품의" xfId="12639" xr:uid="{00000000-0005-0000-0000-00003D330000}"/>
    <cellStyle name="AÞ¸¶ [0]_Sheet1_0403 두정 오픈기념행사 품의 2" xfId="12640" xr:uid="{00000000-0005-0000-0000-00003E330000}"/>
    <cellStyle name="ÄÞ¸¶ [0]_Sheet1_0403 두정 오픈기념행사 품의 2" xfId="12641" xr:uid="{00000000-0005-0000-0000-00003F330000}"/>
    <cellStyle name="AÞ¸¶ [0]_Sheet1_0403 두정 오픈기념행사 품의 3" xfId="12642" xr:uid="{00000000-0005-0000-0000-000040330000}"/>
    <cellStyle name="ÄÞ¸¶ [0]_Sheet1_0403 두정 오픈기념행사 품의 3" xfId="12643" xr:uid="{00000000-0005-0000-0000-000041330000}"/>
    <cellStyle name="AÞ¸¶ [0]_Sheet1_0403 두정 오픈기념행사 품의 4" xfId="12644" xr:uid="{00000000-0005-0000-0000-000042330000}"/>
    <cellStyle name="ÄÞ¸¶ [0]_Sheet1_0403 두정 오픈기념행사 품의 4" xfId="12645" xr:uid="{00000000-0005-0000-0000-000043330000}"/>
    <cellStyle name="AÞ¸¶ [0]_Sheet1_0409 조치원 5주년 오픈행사 기안" xfId="12646" xr:uid="{00000000-0005-0000-0000-000044330000}"/>
    <cellStyle name="ÄÞ¸¶ [0]_Sheet1_0409 조치원 5주년 오픈행사 기안" xfId="12647" xr:uid="{00000000-0005-0000-0000-000045330000}"/>
    <cellStyle name="AÞ¸¶ [0]_Sheet1_0409 조치원 5주년 오픈행사 기안 2" xfId="12648" xr:uid="{00000000-0005-0000-0000-000046330000}"/>
    <cellStyle name="ÄÞ¸¶ [0]_Sheet1_0409 조치원 5주년 오픈행사 기안 2" xfId="12649" xr:uid="{00000000-0005-0000-0000-000047330000}"/>
    <cellStyle name="AÞ¸¶ [0]_Sheet1_0409 조치원 5주년 오픈행사 기안 3" xfId="12650" xr:uid="{00000000-0005-0000-0000-000048330000}"/>
    <cellStyle name="ÄÞ¸¶ [0]_Sheet1_0409 조치원 5주년 오픈행사 기안 3" xfId="12651" xr:uid="{00000000-0005-0000-0000-000049330000}"/>
    <cellStyle name="AÞ¸¶ [0]_Sheet1_0409 조치원 5주년 오픈행사 기안 4" xfId="12652" xr:uid="{00000000-0005-0000-0000-00004A330000}"/>
    <cellStyle name="ÄÞ¸¶ [0]_Sheet1_0409 조치원 5주년 오픈행사 기안 4" xfId="12653" xr:uid="{00000000-0005-0000-0000-00004B330000}"/>
    <cellStyle name="AÞ¸¶ [0]_Sheet1_0507 아산5주년 오픈행사 기안" xfId="12654" xr:uid="{00000000-0005-0000-0000-00004C330000}"/>
    <cellStyle name="ÄÞ¸¶ [0]_Sheet1_0507 아산5주년 오픈행사 기안" xfId="12655" xr:uid="{00000000-0005-0000-0000-00004D330000}"/>
    <cellStyle name="AÞ¸¶ [0]_Sheet1_0507 아산5주년 오픈행사 기안 2" xfId="12656" xr:uid="{00000000-0005-0000-0000-00004E330000}"/>
    <cellStyle name="ÄÞ¸¶ [0]_Sheet1_0507 아산5주년 오픈행사 기안 2" xfId="12657" xr:uid="{00000000-0005-0000-0000-00004F330000}"/>
    <cellStyle name="AÞ¸¶ [0]_Sheet1_0507 아산5주년 오픈행사 기안 3" xfId="12658" xr:uid="{00000000-0005-0000-0000-000050330000}"/>
    <cellStyle name="ÄÞ¸¶ [0]_Sheet1_0507 아산5주년 오픈행사 기안 3" xfId="12659" xr:uid="{00000000-0005-0000-0000-000051330000}"/>
    <cellStyle name="AÞ¸¶ [0]_Sheet1_0507 아산5주년 오픈행사 기안 4" xfId="12660" xr:uid="{00000000-0005-0000-0000-000052330000}"/>
    <cellStyle name="ÄÞ¸¶ [0]_Sheet1_0507 아산5주년 오픈행사 기안 4" xfId="12661" xr:uid="{00000000-0005-0000-0000-000053330000}"/>
    <cellStyle name="AÞ¸¶ [0]_Sheet1_0610 탄금1주년 행사품의" xfId="12662" xr:uid="{00000000-0005-0000-0000-000054330000}"/>
    <cellStyle name="ÄÞ¸¶ [0]_Sheet1_0610 탄금1주년 행사품의" xfId="12663" xr:uid="{00000000-0005-0000-0000-000055330000}"/>
    <cellStyle name="AÞ¸¶ [0]_Sheet1_0610 탄금1주년 행사품의 2" xfId="12664" xr:uid="{00000000-0005-0000-0000-000056330000}"/>
    <cellStyle name="ÄÞ¸¶ [0]_Sheet1_0610 탄금1주년 행사품의 2" xfId="12665" xr:uid="{00000000-0005-0000-0000-000057330000}"/>
    <cellStyle name="AÞ¸¶ [0]_Sheet1_0610 탄금1주년 행사품의 3" xfId="12666" xr:uid="{00000000-0005-0000-0000-000058330000}"/>
    <cellStyle name="ÄÞ¸¶ [0]_Sheet1_0610 탄금1주년 행사품의 3" xfId="12667" xr:uid="{00000000-0005-0000-0000-000059330000}"/>
    <cellStyle name="AÞ¸¶ [0]_Sheet1_0610 탄금1주년 행사품의 4" xfId="12668" xr:uid="{00000000-0005-0000-0000-00005A330000}"/>
    <cellStyle name="ÄÞ¸¶ [0]_Sheet1_0610 탄금1주년 행사품의 4" xfId="12669" xr:uid="{00000000-0005-0000-0000-00005B330000}"/>
    <cellStyle name="AÞ¸¶ [0]_Sheet1_0610 탄금점 오픈1주년 행사품의" xfId="12670" xr:uid="{00000000-0005-0000-0000-00005C330000}"/>
    <cellStyle name="ÄÞ¸¶ [0]_Sheet1_0610 탄금점 오픈1주년 행사품의" xfId="12671" xr:uid="{00000000-0005-0000-0000-00005D330000}"/>
    <cellStyle name="AÞ¸¶ [0]_Sheet1_0610 탄금점 오픈1주년 행사품의 2" xfId="12672" xr:uid="{00000000-0005-0000-0000-00005E330000}"/>
    <cellStyle name="ÄÞ¸¶ [0]_Sheet1_0610 탄금점 오픈1주년 행사품의 2" xfId="12673" xr:uid="{00000000-0005-0000-0000-00005F330000}"/>
    <cellStyle name="AÞ¸¶ [0]_Sheet1_0610 탄금점 오픈1주년 행사품의 3" xfId="12674" xr:uid="{00000000-0005-0000-0000-000060330000}"/>
    <cellStyle name="ÄÞ¸¶ [0]_Sheet1_0610 탄금점 오픈1주년 행사품의 3" xfId="12675" xr:uid="{00000000-0005-0000-0000-000061330000}"/>
    <cellStyle name="AÞ¸¶ [0]_Sheet1_0610 탄금점 오픈1주년 행사품의 4" xfId="12676" xr:uid="{00000000-0005-0000-0000-000062330000}"/>
    <cellStyle name="ÄÞ¸¶ [0]_Sheet1_0610 탄금점 오픈1주년 행사품의 4" xfId="12677" xr:uid="{00000000-0005-0000-0000-000063330000}"/>
    <cellStyle name="AÞ¸¶ [0]_Sheet1_0616 홈플러스 오픈 대응 전단제작" xfId="12678" xr:uid="{00000000-0005-0000-0000-000064330000}"/>
    <cellStyle name="ÄÞ¸¶ [0]_Sheet1_0616 홈플러스 오픈 대응 전단제작" xfId="12679" xr:uid="{00000000-0005-0000-0000-000065330000}"/>
    <cellStyle name="AÞ¸¶ [0]_Sheet1_0616 홈플러스 오픈 대응 전단제작 2" xfId="12680" xr:uid="{00000000-0005-0000-0000-000066330000}"/>
    <cellStyle name="ÄÞ¸¶ [0]_Sheet1_0616 홈플러스 오픈 대응 전단제작 2" xfId="12681" xr:uid="{00000000-0005-0000-0000-000067330000}"/>
    <cellStyle name="AÞ¸¶ [0]_Sheet1_0616 홈플러스 오픈 대응 전단제작 3" xfId="12682" xr:uid="{00000000-0005-0000-0000-000068330000}"/>
    <cellStyle name="ÄÞ¸¶ [0]_Sheet1_0616 홈플러스 오픈 대응 전단제작 3" xfId="12683" xr:uid="{00000000-0005-0000-0000-000069330000}"/>
    <cellStyle name="AÞ¸¶ [0]_Sheet1_0616 홈플러스 오픈 대응 전단제작 4" xfId="12684" xr:uid="{00000000-0005-0000-0000-00006A330000}"/>
    <cellStyle name="ÄÞ¸¶ [0]_Sheet1_0616 홈플러스 오픈 대응 전단제작 4" xfId="12685" xr:uid="{00000000-0005-0000-0000-00006B330000}"/>
    <cellStyle name="AÞ¸¶ [0]_Sheet1_0720 7월 전지점 전단제작건 - 취소" xfId="12686" xr:uid="{00000000-0005-0000-0000-00006C330000}"/>
    <cellStyle name="ÄÞ¸¶ [0]_Sheet1_0720 7월 전지점 전단제작건 - 취소" xfId="12687" xr:uid="{00000000-0005-0000-0000-00006D330000}"/>
    <cellStyle name="AÞ¸¶ [0]_Sheet1_0720 7월 전지점 전단제작건 - 취소 2" xfId="12688" xr:uid="{00000000-0005-0000-0000-00006E330000}"/>
    <cellStyle name="ÄÞ¸¶ [0]_Sheet1_0720 7월 전지점 전단제작건 - 취소 2" xfId="12689" xr:uid="{00000000-0005-0000-0000-00006F330000}"/>
    <cellStyle name="AÞ¸¶ [0]_Sheet1_0720 7월 전지점 전단제작건 - 취소 3" xfId="12690" xr:uid="{00000000-0005-0000-0000-000070330000}"/>
    <cellStyle name="ÄÞ¸¶ [0]_Sheet1_0720 7월 전지점 전단제작건 - 취소 3" xfId="12691" xr:uid="{00000000-0005-0000-0000-000071330000}"/>
    <cellStyle name="AÞ¸¶ [0]_Sheet1_0720 7월 전지점 전단제작건 - 취소 4" xfId="12692" xr:uid="{00000000-0005-0000-0000-000072330000}"/>
    <cellStyle name="ÄÞ¸¶ [0]_Sheet1_0720 7월 전지점 전단제작건 - 취소 4" xfId="12693" xr:uid="{00000000-0005-0000-0000-000073330000}"/>
    <cellStyle name="AÞ¸¶ [0]_Sheet1_0802 디지털TV 전지점 전단제작건" xfId="12694" xr:uid="{00000000-0005-0000-0000-000074330000}"/>
    <cellStyle name="ÄÞ¸¶ [0]_Sheet1_0802 디지털TV 전지점 전단제작건" xfId="12695" xr:uid="{00000000-0005-0000-0000-000075330000}"/>
    <cellStyle name="AÞ¸¶ [0]_Sheet1_0802 디지털TV 전지점 전단제작건 2" xfId="12696" xr:uid="{00000000-0005-0000-0000-000076330000}"/>
    <cellStyle name="ÄÞ¸¶ [0]_Sheet1_0802 디지털TV 전지점 전단제작건 2" xfId="12697" xr:uid="{00000000-0005-0000-0000-000077330000}"/>
    <cellStyle name="AÞ¸¶ [0]_Sheet1_0802 디지털TV 전지점 전단제작건 3" xfId="12698" xr:uid="{00000000-0005-0000-0000-000078330000}"/>
    <cellStyle name="ÄÞ¸¶ [0]_Sheet1_0802 디지털TV 전지점 전단제작건 3" xfId="12699" xr:uid="{00000000-0005-0000-0000-000079330000}"/>
    <cellStyle name="AÞ¸¶ [0]_Sheet1_0802 디지털TV 전지점 전단제작건 4" xfId="12700" xr:uid="{00000000-0005-0000-0000-00007A330000}"/>
    <cellStyle name="ÄÞ¸¶ [0]_Sheet1_0802 디지털TV 전지점 전단제작건 4" xfId="12701" xr:uid="{00000000-0005-0000-0000-00007B330000}"/>
    <cellStyle name="AÞ¸¶ [0]_Sheet1_0802 디지털TV 전지점 전단제작건(충북)" xfId="12702" xr:uid="{00000000-0005-0000-0000-00007C330000}"/>
    <cellStyle name="ÄÞ¸¶ [0]_Sheet1_0802 디지털TV 전지점 전단제작건(충북)" xfId="12703" xr:uid="{00000000-0005-0000-0000-00007D330000}"/>
    <cellStyle name="AÞ¸¶ [0]_Sheet1_0802 디지털TV 전지점 전단제작건(충북) 2" xfId="12704" xr:uid="{00000000-0005-0000-0000-00007E330000}"/>
    <cellStyle name="ÄÞ¸¶ [0]_Sheet1_0802 디지털TV 전지점 전단제작건(충북) 2" xfId="12705" xr:uid="{00000000-0005-0000-0000-00007F330000}"/>
    <cellStyle name="AÞ¸¶ [0]_Sheet1_0802 디지털TV 전지점 전단제작건(충북) 3" xfId="12706" xr:uid="{00000000-0005-0000-0000-000080330000}"/>
    <cellStyle name="ÄÞ¸¶ [0]_Sheet1_0802 디지털TV 전지점 전단제작건(충북) 3" xfId="12707" xr:uid="{00000000-0005-0000-0000-000081330000}"/>
    <cellStyle name="AÞ¸¶ [0]_Sheet1_0802 디지털TV 전지점 전단제작건(충북) 4" xfId="12708" xr:uid="{00000000-0005-0000-0000-000082330000}"/>
    <cellStyle name="ÄÞ¸¶ [0]_Sheet1_0802 디지털TV 전지점 전단제작건(충북) 4" xfId="12709" xr:uid="{00000000-0005-0000-0000-000083330000}"/>
    <cellStyle name="AÞ¸¶ [0]_Sheet1_0809 홍성open" xfId="12710" xr:uid="{00000000-0005-0000-0000-000084330000}"/>
    <cellStyle name="ÄÞ¸¶ [0]_Sheet1_0809 홍성open" xfId="12711" xr:uid="{00000000-0005-0000-0000-000085330000}"/>
    <cellStyle name="AÞ¸¶ [0]_Sheet1_0809 홍성open 2" xfId="12712" xr:uid="{00000000-0005-0000-0000-000086330000}"/>
    <cellStyle name="ÄÞ¸¶ [0]_Sheet1_0809 홍성open 2" xfId="12713" xr:uid="{00000000-0005-0000-0000-000087330000}"/>
    <cellStyle name="AÞ¸¶ [0]_Sheet1_0809 홍성open 3" xfId="12714" xr:uid="{00000000-0005-0000-0000-000088330000}"/>
    <cellStyle name="ÄÞ¸¶ [0]_Sheet1_0809 홍성open 3" xfId="12715" xr:uid="{00000000-0005-0000-0000-000089330000}"/>
    <cellStyle name="AÞ¸¶ [0]_Sheet1_0809 홍성open 4" xfId="12716" xr:uid="{00000000-0005-0000-0000-00008A330000}"/>
    <cellStyle name="ÄÞ¸¶ [0]_Sheet1_0809 홍성open 4" xfId="12717" xr:uid="{00000000-0005-0000-0000-00008B330000}"/>
    <cellStyle name="AÞ¸¶ [0]_Sheet1_0921 두정 2주년 행사품의" xfId="12718" xr:uid="{00000000-0005-0000-0000-00008C330000}"/>
    <cellStyle name="ÄÞ¸¶ [0]_Sheet1_0921 두정 2주년 행사품의" xfId="12719" xr:uid="{00000000-0005-0000-0000-00008D330000}"/>
    <cellStyle name="AÞ¸¶ [0]_Sheet1_0921 두정 2주년 행사품의 2" xfId="12720" xr:uid="{00000000-0005-0000-0000-00008E330000}"/>
    <cellStyle name="ÄÞ¸¶ [0]_Sheet1_0921 두정 2주년 행사품의 2" xfId="12721" xr:uid="{00000000-0005-0000-0000-00008F330000}"/>
    <cellStyle name="AÞ¸¶ [0]_Sheet1_0921 두정 2주년 행사품의 3" xfId="12722" xr:uid="{00000000-0005-0000-0000-000090330000}"/>
    <cellStyle name="ÄÞ¸¶ [0]_Sheet1_0921 두정 2주년 행사품의 3" xfId="12723" xr:uid="{00000000-0005-0000-0000-000091330000}"/>
    <cellStyle name="AÞ¸¶ [0]_Sheet1_0921 두정 2주년 행사품의 4" xfId="12724" xr:uid="{00000000-0005-0000-0000-000092330000}"/>
    <cellStyle name="ÄÞ¸¶ [0]_Sheet1_0921 두정 2주년 행사품의 4" xfId="12725" xr:uid="{00000000-0005-0000-0000-000093330000}"/>
    <cellStyle name="AÞ¸¶ [0]_Sheet1_1026 분평 5주년 행사품의" xfId="12726" xr:uid="{00000000-0005-0000-0000-000094330000}"/>
    <cellStyle name="ÄÞ¸¶ [0]_Sheet1_1026 분평 5주년 행사품의" xfId="12727" xr:uid="{00000000-0005-0000-0000-000095330000}"/>
    <cellStyle name="AÞ¸¶ [0]_Sheet1_1026 분평 5주년 행사품의 2" xfId="12728" xr:uid="{00000000-0005-0000-0000-000096330000}"/>
    <cellStyle name="ÄÞ¸¶ [0]_Sheet1_1026 분평 5주년 행사품의 2" xfId="12729" xr:uid="{00000000-0005-0000-0000-000097330000}"/>
    <cellStyle name="AÞ¸¶ [0]_Sheet1_1026 분평 5주년 행사품의 3" xfId="12730" xr:uid="{00000000-0005-0000-0000-000098330000}"/>
    <cellStyle name="ÄÞ¸¶ [0]_Sheet1_1026 분평 5주년 행사품의 3" xfId="12731" xr:uid="{00000000-0005-0000-0000-000099330000}"/>
    <cellStyle name="AÞ¸¶ [0]_Sheet1_1026 분평 5주년 행사품의 4" xfId="12732" xr:uid="{00000000-0005-0000-0000-00009A330000}"/>
    <cellStyle name="ÄÞ¸¶ [0]_Sheet1_1026 분평 5주년 행사품의 4" xfId="12733" xr:uid="{00000000-0005-0000-0000-00009B330000}"/>
    <cellStyle name="AÞ¸¶ [0]_Sheet1_1115 인천지사 전단품의 최종" xfId="12734" xr:uid="{00000000-0005-0000-0000-00009C330000}"/>
    <cellStyle name="ÄÞ¸¶ [0]_Sheet1_1115 인천지사 전단품의 최종" xfId="12735" xr:uid="{00000000-0005-0000-0000-00009D330000}"/>
    <cellStyle name="AÞ¸¶ [0]_Sheet1_1115 인천지사 전단품의 최종 2" xfId="12736" xr:uid="{00000000-0005-0000-0000-00009E330000}"/>
    <cellStyle name="ÄÞ¸¶ [0]_Sheet1_1115 인천지사 전단품의 최종 2" xfId="12737" xr:uid="{00000000-0005-0000-0000-00009F330000}"/>
    <cellStyle name="AÞ¸¶ [0]_Sheet1_1115 인천지사 전단품의 최종 3" xfId="12738" xr:uid="{00000000-0005-0000-0000-0000A0330000}"/>
    <cellStyle name="ÄÞ¸¶ [0]_Sheet1_1115 인천지사 전단품의 최종 3" xfId="12739" xr:uid="{00000000-0005-0000-0000-0000A1330000}"/>
    <cellStyle name="AÞ¸¶ [0]_Sheet1_1115 인천지사 전단품의 최종 4" xfId="12740" xr:uid="{00000000-0005-0000-0000-0000A2330000}"/>
    <cellStyle name="ÄÞ¸¶ [0]_Sheet1_1115 인천지사 전단품의 최종 4" xfId="12741" xr:uid="{00000000-0005-0000-0000-0000A3330000}"/>
    <cellStyle name="AÞ¸¶ [0]_Sheet1_11월점별전단배포계획" xfId="12742" xr:uid="{00000000-0005-0000-0000-0000A4330000}"/>
    <cellStyle name="ÄÞ¸¶ [0]_Sheet1_11월점별전단배포계획" xfId="12743" xr:uid="{00000000-0005-0000-0000-0000A5330000}"/>
    <cellStyle name="AÞ¸¶ [0]_Sheet1_11월점별전단배포계획 2" xfId="12744" xr:uid="{00000000-0005-0000-0000-0000A6330000}"/>
    <cellStyle name="ÄÞ¸¶ [0]_Sheet1_11월점별전단배포계획 2" xfId="12745" xr:uid="{00000000-0005-0000-0000-0000A7330000}"/>
    <cellStyle name="AÞ¸¶ [0]_Sheet1_11월점별전단배포계획 3" xfId="12746" xr:uid="{00000000-0005-0000-0000-0000A8330000}"/>
    <cellStyle name="ÄÞ¸¶ [0]_Sheet1_11월점별전단배포계획 3" xfId="12747" xr:uid="{00000000-0005-0000-0000-0000A9330000}"/>
    <cellStyle name="AÞ¸¶ [0]_Sheet1_11월점별전단배포계획 4" xfId="12748" xr:uid="{00000000-0005-0000-0000-0000AA330000}"/>
    <cellStyle name="ÄÞ¸¶ [0]_Sheet1_11월점별전단배포계획 4" xfId="12749" xr:uid="{00000000-0005-0000-0000-0000AB330000}"/>
    <cellStyle name="AÞ¸¶ [0]_Sheet1_1205전주점이전오픈품의" xfId="12750" xr:uid="{00000000-0005-0000-0000-0000AC330000}"/>
    <cellStyle name="ÄÞ¸¶ [0]_Sheet1_1205전주점이전오픈품의" xfId="12751" xr:uid="{00000000-0005-0000-0000-0000AD330000}"/>
    <cellStyle name="AÞ¸¶ [0]_Sheet1_1205전주점이전오픈품의 2" xfId="12752" xr:uid="{00000000-0005-0000-0000-0000AE330000}"/>
    <cellStyle name="ÄÞ¸¶ [0]_Sheet1_1205전주점이전오픈품의 2" xfId="12753" xr:uid="{00000000-0005-0000-0000-0000AF330000}"/>
    <cellStyle name="AÞ¸¶ [0]_Sheet1_1205전주점이전오픈품의 3" xfId="12754" xr:uid="{00000000-0005-0000-0000-0000B0330000}"/>
    <cellStyle name="ÄÞ¸¶ [0]_Sheet1_1205전주점이전오픈품의 3" xfId="12755" xr:uid="{00000000-0005-0000-0000-0000B1330000}"/>
    <cellStyle name="AÞ¸¶ [0]_Sheet1_1205전주점이전오픈품의 4" xfId="12756" xr:uid="{00000000-0005-0000-0000-0000B2330000}"/>
    <cellStyle name="ÄÞ¸¶ [0]_Sheet1_1205전주점이전오픈품의 4" xfId="12757" xr:uid="{00000000-0005-0000-0000-0000B3330000}"/>
    <cellStyle name="AÞ¸¶ [0]_Sheet1_1210전단을만들어보쟈고" xfId="12758" xr:uid="{00000000-0005-0000-0000-0000B4330000}"/>
    <cellStyle name="ÄÞ¸¶ [0]_Sheet1_1210전단을만들어보쟈고" xfId="12759" xr:uid="{00000000-0005-0000-0000-0000B5330000}"/>
    <cellStyle name="AÞ¸¶ [0]_Sheet1_1210전단을만들어보쟈고 2" xfId="12760" xr:uid="{00000000-0005-0000-0000-0000B6330000}"/>
    <cellStyle name="ÄÞ¸¶ [0]_Sheet1_1210전단을만들어보쟈고 2" xfId="12761" xr:uid="{00000000-0005-0000-0000-0000B7330000}"/>
    <cellStyle name="AÞ¸¶ [0]_Sheet1_1210전단을만들어보쟈고 3" xfId="12762" xr:uid="{00000000-0005-0000-0000-0000B8330000}"/>
    <cellStyle name="ÄÞ¸¶ [0]_Sheet1_1210전단을만들어보쟈고 3" xfId="12763" xr:uid="{00000000-0005-0000-0000-0000B9330000}"/>
    <cellStyle name="AÞ¸¶ [0]_Sheet1_1210전단을만들어보쟈고 4" xfId="12764" xr:uid="{00000000-0005-0000-0000-0000BA330000}"/>
    <cellStyle name="ÄÞ¸¶ [0]_Sheet1_1210전단을만들어보쟈고 4" xfId="12765" xr:uid="{00000000-0005-0000-0000-0000BB330000}"/>
    <cellStyle name="AÞ¸¶ [0]_Sheet1_1227 쌍용점 OPEN품의" xfId="12766" xr:uid="{00000000-0005-0000-0000-0000BC330000}"/>
    <cellStyle name="ÄÞ¸¶ [0]_Sheet1_1227 쌍용점 OPEN품의" xfId="12767" xr:uid="{00000000-0005-0000-0000-0000BD330000}"/>
    <cellStyle name="AÞ¸¶ [0]_Sheet1_1227 쌍용점 OPEN품의 2" xfId="12768" xr:uid="{00000000-0005-0000-0000-0000BE330000}"/>
    <cellStyle name="ÄÞ¸¶ [0]_Sheet1_1227 쌍용점 OPEN품의 2" xfId="12769" xr:uid="{00000000-0005-0000-0000-0000BF330000}"/>
    <cellStyle name="AÞ¸¶ [0]_Sheet1_1227 쌍용점 OPEN품의 3" xfId="12770" xr:uid="{00000000-0005-0000-0000-0000C0330000}"/>
    <cellStyle name="ÄÞ¸¶ [0]_Sheet1_1227 쌍용점 OPEN품의 3" xfId="12771" xr:uid="{00000000-0005-0000-0000-0000C1330000}"/>
    <cellStyle name="AÞ¸¶ [0]_Sheet1_1227 쌍용점 OPEN품의 4" xfId="12772" xr:uid="{00000000-0005-0000-0000-0000C2330000}"/>
    <cellStyle name="ÄÞ¸¶ [0]_Sheet1_1227 쌍용점 OPEN품의 4" xfId="12773" xr:uid="{00000000-0005-0000-0000-0000C3330000}"/>
    <cellStyle name="AÞ¸¶ [0]_Sheet1_1월리플렛계획" xfId="12774" xr:uid="{00000000-0005-0000-0000-0000C4330000}"/>
    <cellStyle name="ÄÞ¸¶ [0]_Sheet1_1월리플렛계획" xfId="12775" xr:uid="{00000000-0005-0000-0000-0000C5330000}"/>
    <cellStyle name="AÞ¸¶ [0]_Sheet1_1월리플렛계획 2" xfId="12776" xr:uid="{00000000-0005-0000-0000-0000C6330000}"/>
    <cellStyle name="ÄÞ¸¶ [0]_Sheet1_1월리플렛계획 2" xfId="12777" xr:uid="{00000000-0005-0000-0000-0000C7330000}"/>
    <cellStyle name="AÞ¸¶ [0]_Sheet1_1월리플렛계획 3" xfId="12778" xr:uid="{00000000-0005-0000-0000-0000C8330000}"/>
    <cellStyle name="ÄÞ¸¶ [0]_Sheet1_1월리플렛계획 3" xfId="12779" xr:uid="{00000000-0005-0000-0000-0000C9330000}"/>
    <cellStyle name="AÞ¸¶ [0]_Sheet1_1월리플렛계획 4" xfId="12780" xr:uid="{00000000-0005-0000-0000-0000CA330000}"/>
    <cellStyle name="ÄÞ¸¶ [0]_Sheet1_1월리플렛계획 4" xfId="12781" xr:uid="{00000000-0005-0000-0000-0000CB330000}"/>
    <cellStyle name="AÞ¸¶ [0]_Sheet1_2003년7월 초특가세일품의서" xfId="12782" xr:uid="{00000000-0005-0000-0000-0000CC330000}"/>
    <cellStyle name="ÄÞ¸¶ [0]_Sheet1_2003년7월 초특가세일품의서" xfId="12783" xr:uid="{00000000-0005-0000-0000-0000CD330000}"/>
    <cellStyle name="AÞ¸¶ [0]_Sheet1_2003년7월 초특가세일품의서 2" xfId="12784" xr:uid="{00000000-0005-0000-0000-0000CE330000}"/>
    <cellStyle name="ÄÞ¸¶ [0]_Sheet1_2003년7월 초특가세일품의서 2" xfId="12785" xr:uid="{00000000-0005-0000-0000-0000CF330000}"/>
    <cellStyle name="AÞ¸¶ [0]_Sheet1_2003년7월 초특가세일품의서 3" xfId="12786" xr:uid="{00000000-0005-0000-0000-0000D0330000}"/>
    <cellStyle name="ÄÞ¸¶ [0]_Sheet1_2003년7월 초특가세일품의서 3" xfId="12787" xr:uid="{00000000-0005-0000-0000-0000D1330000}"/>
    <cellStyle name="AÞ¸¶ [0]_Sheet1_2003년7월 초특가세일품의서 4" xfId="12788" xr:uid="{00000000-0005-0000-0000-0000D2330000}"/>
    <cellStyle name="ÄÞ¸¶ [0]_Sheet1_2003년7월 초특가세일품의서 4" xfId="12789" xr:uid="{00000000-0005-0000-0000-0000D3330000}"/>
    <cellStyle name="AÞ¸¶ [0]_Sheet1_2004년 확정목표1231" xfId="12790" xr:uid="{00000000-0005-0000-0000-0000D4330000}"/>
    <cellStyle name="ÄÞ¸¶ [0]_Sheet1_2004년 확정목표1231" xfId="12791" xr:uid="{00000000-0005-0000-0000-0000D5330000}"/>
    <cellStyle name="AÞ¸¶ [0]_Sheet1_2004년 확정목표1231 2" xfId="12792" xr:uid="{00000000-0005-0000-0000-0000D6330000}"/>
    <cellStyle name="ÄÞ¸¶ [0]_Sheet1_2004년 확정목표1231 2" xfId="12793" xr:uid="{00000000-0005-0000-0000-0000D7330000}"/>
    <cellStyle name="AÞ¸¶ [0]_Sheet1_2004년 확정목표1231 3" xfId="12794" xr:uid="{00000000-0005-0000-0000-0000D8330000}"/>
    <cellStyle name="ÄÞ¸¶ [0]_Sheet1_2004년 확정목표1231 3" xfId="12795" xr:uid="{00000000-0005-0000-0000-0000D9330000}"/>
    <cellStyle name="AÞ¸¶ [0]_Sheet1_2004년 확정목표1231 4" xfId="12796" xr:uid="{00000000-0005-0000-0000-0000DA330000}"/>
    <cellStyle name="ÄÞ¸¶ [0]_Sheet1_2004년 확정목표1231 4" xfId="12797" xr:uid="{00000000-0005-0000-0000-0000DB330000}"/>
    <cellStyle name="AÞ¸¶ [0]_Sheet1_5주년전단배포계획" xfId="12798" xr:uid="{00000000-0005-0000-0000-0000DC330000}"/>
    <cellStyle name="ÄÞ¸¶ [0]_Sheet1_5주년전단배포계획" xfId="12799" xr:uid="{00000000-0005-0000-0000-0000DD330000}"/>
    <cellStyle name="AÞ¸¶ [0]_Sheet1_5주년전단배포계획 2" xfId="12800" xr:uid="{00000000-0005-0000-0000-0000DE330000}"/>
    <cellStyle name="ÄÞ¸¶ [0]_Sheet1_5주년전단배포계획 2" xfId="12801" xr:uid="{00000000-0005-0000-0000-0000DF330000}"/>
    <cellStyle name="AÞ¸¶ [0]_Sheet1_5주년전단배포계획 3" xfId="12802" xr:uid="{00000000-0005-0000-0000-0000E0330000}"/>
    <cellStyle name="ÄÞ¸¶ [0]_Sheet1_5주년전단배포계획 3" xfId="12803" xr:uid="{00000000-0005-0000-0000-0000E1330000}"/>
    <cellStyle name="AÞ¸¶ [0]_Sheet1_5주년전단배포계획 4" xfId="12804" xr:uid="{00000000-0005-0000-0000-0000E2330000}"/>
    <cellStyle name="ÄÞ¸¶ [0]_Sheet1_5주년전단배포계획 4" xfId="12805" xr:uid="{00000000-0005-0000-0000-0000E3330000}"/>
    <cellStyle name="AÞ¸¶ [0]_Sheet1_5주년전단배포계획(1)" xfId="12806" xr:uid="{00000000-0005-0000-0000-0000E4330000}"/>
    <cellStyle name="ÄÞ¸¶ [0]_Sheet1_5주년전단배포계획(1)" xfId="12807" xr:uid="{00000000-0005-0000-0000-0000E5330000}"/>
    <cellStyle name="AÞ¸¶ [0]_Sheet1_5주년전단배포계획(1) 2" xfId="12808" xr:uid="{00000000-0005-0000-0000-0000E6330000}"/>
    <cellStyle name="ÄÞ¸¶ [0]_Sheet1_5주년전단배포계획(1) 2" xfId="12809" xr:uid="{00000000-0005-0000-0000-0000E7330000}"/>
    <cellStyle name="AÞ¸¶ [0]_Sheet1_5주년전단배포계획(1) 3" xfId="12810" xr:uid="{00000000-0005-0000-0000-0000E8330000}"/>
    <cellStyle name="ÄÞ¸¶ [0]_Sheet1_5주년전단배포계획(1) 3" xfId="12811" xr:uid="{00000000-0005-0000-0000-0000E9330000}"/>
    <cellStyle name="AÞ¸¶ [0]_Sheet1_5주년전단배포계획(1) 4" xfId="12812" xr:uid="{00000000-0005-0000-0000-0000EA330000}"/>
    <cellStyle name="ÄÞ¸¶ [0]_Sheet1_5주년전단배포계획(1) 4" xfId="12813" xr:uid="{00000000-0005-0000-0000-0000EB330000}"/>
    <cellStyle name="AÞ¸¶ [0]_Sheet1_Book1" xfId="12814" xr:uid="{00000000-0005-0000-0000-0000EC330000}"/>
    <cellStyle name="ÄÞ¸¶ [0]_Sheet1_Book1" xfId="12815" xr:uid="{00000000-0005-0000-0000-0000ED330000}"/>
    <cellStyle name="AÞ¸¶ [0]_Sheet1_Book1 2" xfId="12816" xr:uid="{00000000-0005-0000-0000-0000EE330000}"/>
    <cellStyle name="ÄÞ¸¶ [0]_Sheet1_Book1 2" xfId="12817" xr:uid="{00000000-0005-0000-0000-0000EF330000}"/>
    <cellStyle name="AÞ¸¶ [0]_Sheet1_Book1 3" xfId="12818" xr:uid="{00000000-0005-0000-0000-0000F0330000}"/>
    <cellStyle name="ÄÞ¸¶ [0]_Sheet1_Book1 3" xfId="12819" xr:uid="{00000000-0005-0000-0000-0000F1330000}"/>
    <cellStyle name="AÞ¸¶ [0]_Sheet1_Book1 4" xfId="12820" xr:uid="{00000000-0005-0000-0000-0000F2330000}"/>
    <cellStyle name="ÄÞ¸¶ [0]_Sheet1_Book1 4" xfId="12821" xr:uid="{00000000-0005-0000-0000-0000F3330000}"/>
    <cellStyle name="AÞ¸¶ [0]_Sheet1_Book2" xfId="12822" xr:uid="{00000000-0005-0000-0000-0000F4330000}"/>
    <cellStyle name="ÄÞ¸¶ [0]_Sheet1_Book2" xfId="12823" xr:uid="{00000000-0005-0000-0000-0000F5330000}"/>
    <cellStyle name="AÞ¸¶ [0]_Sheet1_Book2 2" xfId="12824" xr:uid="{00000000-0005-0000-0000-0000F6330000}"/>
    <cellStyle name="ÄÞ¸¶ [0]_Sheet1_Book2 2" xfId="12825" xr:uid="{00000000-0005-0000-0000-0000F7330000}"/>
    <cellStyle name="AÞ¸¶ [0]_Sheet1_Book2 3" xfId="12826" xr:uid="{00000000-0005-0000-0000-0000F8330000}"/>
    <cellStyle name="ÄÞ¸¶ [0]_Sheet1_Book2 3" xfId="12827" xr:uid="{00000000-0005-0000-0000-0000F9330000}"/>
    <cellStyle name="AÞ¸¶ [0]_Sheet1_Book2 4" xfId="12828" xr:uid="{00000000-0005-0000-0000-0000FA330000}"/>
    <cellStyle name="ÄÞ¸¶ [0]_Sheet1_Book2 4" xfId="12829" xr:uid="{00000000-0005-0000-0000-0000FB330000}"/>
    <cellStyle name="AÞ¸¶ [0]_Sheet1_OPEN주년품의서(전남지사-상무,남광주,첨단)" xfId="12830" xr:uid="{00000000-0005-0000-0000-0000FC330000}"/>
    <cellStyle name="ÄÞ¸¶ [0]_Sheet1_OPEN주년품의서(전남지사-상무,남광주,첨단)" xfId="12831" xr:uid="{00000000-0005-0000-0000-0000FD330000}"/>
    <cellStyle name="AÞ¸¶ [0]_Sheet1_OPEN주년품의서(전남지사-상무,남광주,첨단) 2" xfId="12832" xr:uid="{00000000-0005-0000-0000-0000FE330000}"/>
    <cellStyle name="ÄÞ¸¶ [0]_Sheet1_OPEN주년품의서(전남지사-상무,남광주,첨단) 2" xfId="12833" xr:uid="{00000000-0005-0000-0000-0000FF330000}"/>
    <cellStyle name="AÞ¸¶ [0]_Sheet1_OPEN주년품의서(전남지사-상무,남광주,첨단) 3" xfId="12834" xr:uid="{00000000-0005-0000-0000-000000340000}"/>
    <cellStyle name="ÄÞ¸¶ [0]_Sheet1_OPEN주년품의서(전남지사-상무,남광주,첨단) 3" xfId="12835" xr:uid="{00000000-0005-0000-0000-000001340000}"/>
    <cellStyle name="AÞ¸¶ [0]_Sheet1_OPEN주년품의서(전남지사-상무,남광주,첨단) 4" xfId="12836" xr:uid="{00000000-0005-0000-0000-000002340000}"/>
    <cellStyle name="ÄÞ¸¶ [0]_Sheet1_OPEN주년품의서(전남지사-상무,남광주,첨단) 4" xfId="12837" xr:uid="{00000000-0005-0000-0000-000003340000}"/>
    <cellStyle name="AÞ¸¶ [0]_Sheet1_OPEN품의해남" xfId="12838" xr:uid="{00000000-0005-0000-0000-000004340000}"/>
    <cellStyle name="ÄÞ¸¶ [0]_Sheet1_OPEN품의해남" xfId="12839" xr:uid="{00000000-0005-0000-0000-000005340000}"/>
    <cellStyle name="AÞ¸¶ [0]_Sheet1_OPEN품의해남 2" xfId="12840" xr:uid="{00000000-0005-0000-0000-000006340000}"/>
    <cellStyle name="ÄÞ¸¶ [0]_Sheet1_OPEN품의해남 2" xfId="12841" xr:uid="{00000000-0005-0000-0000-000007340000}"/>
    <cellStyle name="AÞ¸¶ [0]_Sheet1_OPEN품의해남 3" xfId="12842" xr:uid="{00000000-0005-0000-0000-000008340000}"/>
    <cellStyle name="ÄÞ¸¶ [0]_Sheet1_OPEN품의해남 3" xfId="12843" xr:uid="{00000000-0005-0000-0000-000009340000}"/>
    <cellStyle name="AÞ¸¶ [0]_Sheet1_OPEN품의해남 4" xfId="12844" xr:uid="{00000000-0005-0000-0000-00000A340000}"/>
    <cellStyle name="ÄÞ¸¶ [0]_Sheet1_OPEN품의해남 4" xfId="12845" xr:uid="{00000000-0005-0000-0000-00000B340000}"/>
    <cellStyle name="AÞ¸¶ [0]_Sheet1_가경오픈품의기안" xfId="12846" xr:uid="{00000000-0005-0000-0000-00000C340000}"/>
    <cellStyle name="ÄÞ¸¶ [0]_Sheet1_가경오픈품의기안" xfId="12847" xr:uid="{00000000-0005-0000-0000-00000D340000}"/>
    <cellStyle name="AÞ¸¶ [0]_Sheet1_가경오픈품의기안 2" xfId="12848" xr:uid="{00000000-0005-0000-0000-00000E340000}"/>
    <cellStyle name="ÄÞ¸¶ [0]_Sheet1_가경오픈품의기안 2" xfId="12849" xr:uid="{00000000-0005-0000-0000-00000F340000}"/>
    <cellStyle name="AÞ¸¶ [0]_Sheet1_가경오픈품의기안 3" xfId="12850" xr:uid="{00000000-0005-0000-0000-000010340000}"/>
    <cellStyle name="ÄÞ¸¶ [0]_Sheet1_가경오픈품의기안 3" xfId="12851" xr:uid="{00000000-0005-0000-0000-000011340000}"/>
    <cellStyle name="AÞ¸¶ [0]_Sheet1_가경오픈품의기안 4" xfId="12852" xr:uid="{00000000-0005-0000-0000-000012340000}"/>
    <cellStyle name="ÄÞ¸¶ [0]_Sheet1_가경오픈품의기안 4" xfId="12853" xr:uid="{00000000-0005-0000-0000-000013340000}"/>
    <cellStyle name="AÞ¸¶ [0]_Sheet1_가경점 종합자료" xfId="12854" xr:uid="{00000000-0005-0000-0000-000014340000}"/>
    <cellStyle name="ÄÞ¸¶ [0]_Sheet1_가경점 종합자료" xfId="12855" xr:uid="{00000000-0005-0000-0000-000015340000}"/>
    <cellStyle name="AÞ¸¶ [0]_Sheet1_가경점 종합자료 2" xfId="12856" xr:uid="{00000000-0005-0000-0000-000016340000}"/>
    <cellStyle name="ÄÞ¸¶ [0]_Sheet1_가경점 종합자료 2" xfId="12857" xr:uid="{00000000-0005-0000-0000-000017340000}"/>
    <cellStyle name="AÞ¸¶ [0]_Sheet1_가경점 종합자료 3" xfId="12858" xr:uid="{00000000-0005-0000-0000-000018340000}"/>
    <cellStyle name="ÄÞ¸¶ [0]_Sheet1_가경점 종합자료 3" xfId="12859" xr:uid="{00000000-0005-0000-0000-000019340000}"/>
    <cellStyle name="AÞ¸¶ [0]_Sheet1_가경점 종합자료 4" xfId="12860" xr:uid="{00000000-0005-0000-0000-00001A340000}"/>
    <cellStyle name="ÄÞ¸¶ [0]_Sheet1_가경점 종합자료 4" xfId="12861" xr:uid="{00000000-0005-0000-0000-00001B340000}"/>
    <cellStyle name="AÞ¸¶ [0]_Sheet1_간석" xfId="12862" xr:uid="{00000000-0005-0000-0000-00001C340000}"/>
    <cellStyle name="ÄÞ¸¶ [0]_Sheet1_간석" xfId="12863" xr:uid="{00000000-0005-0000-0000-00001D340000}"/>
    <cellStyle name="AÞ¸¶ [0]_Sheet1_간석 2" xfId="12864" xr:uid="{00000000-0005-0000-0000-00001E340000}"/>
    <cellStyle name="ÄÞ¸¶ [0]_Sheet1_간석 2" xfId="12865" xr:uid="{00000000-0005-0000-0000-00001F340000}"/>
    <cellStyle name="AÞ¸¶ [0]_Sheet1_간석 3" xfId="12866" xr:uid="{00000000-0005-0000-0000-000020340000}"/>
    <cellStyle name="ÄÞ¸¶ [0]_Sheet1_간석 3" xfId="12867" xr:uid="{00000000-0005-0000-0000-000021340000}"/>
    <cellStyle name="AÞ¸¶ [0]_Sheet1_간석 4" xfId="12868" xr:uid="{00000000-0005-0000-0000-000022340000}"/>
    <cellStyle name="ÄÞ¸¶ [0]_Sheet1_간석 4" xfId="12869" xr:uid="{00000000-0005-0000-0000-000023340000}"/>
    <cellStyle name="AÞ¸¶ [0]_Sheet1_강북전단(양주1206)" xfId="12870" xr:uid="{00000000-0005-0000-0000-000024340000}"/>
    <cellStyle name="ÄÞ¸¶ [0]_Sheet1_강북전단(양주1206)" xfId="12871" xr:uid="{00000000-0005-0000-0000-000025340000}"/>
    <cellStyle name="AÞ¸¶ [0]_Sheet1_강북전단(양주1206) 2" xfId="12872" xr:uid="{00000000-0005-0000-0000-000026340000}"/>
    <cellStyle name="ÄÞ¸¶ [0]_Sheet1_강북전단(양주1206) 2" xfId="12873" xr:uid="{00000000-0005-0000-0000-000027340000}"/>
    <cellStyle name="AÞ¸¶ [0]_Sheet1_강북전단(양주1206) 3" xfId="12874" xr:uid="{00000000-0005-0000-0000-000028340000}"/>
    <cellStyle name="ÄÞ¸¶ [0]_Sheet1_강북전단(양주1206) 3" xfId="12875" xr:uid="{00000000-0005-0000-0000-000029340000}"/>
    <cellStyle name="AÞ¸¶ [0]_Sheet1_강북전단(양주1206) 4" xfId="12876" xr:uid="{00000000-0005-0000-0000-00002A340000}"/>
    <cellStyle name="ÄÞ¸¶ [0]_Sheet1_강북전단(양주1206) 4" xfId="12877" xr:uid="{00000000-0005-0000-0000-00002B340000}"/>
    <cellStyle name="AÞ¸¶ [0]_Sheet1_강북전단(일산,불광,금오)" xfId="12878" xr:uid="{00000000-0005-0000-0000-00002C340000}"/>
    <cellStyle name="ÄÞ¸¶ [0]_Sheet1_강북전단(일산,불광,금오)" xfId="12879" xr:uid="{00000000-0005-0000-0000-00002D340000}"/>
    <cellStyle name="AÞ¸¶ [0]_Sheet1_강북전단(일산,불광,금오) 2" xfId="12880" xr:uid="{00000000-0005-0000-0000-00002E340000}"/>
    <cellStyle name="ÄÞ¸¶ [0]_Sheet1_강북전단(일산,불광,금오) 2" xfId="12881" xr:uid="{00000000-0005-0000-0000-00002F340000}"/>
    <cellStyle name="AÞ¸¶ [0]_Sheet1_강북전단(일산,불광,금오) 3" xfId="12882" xr:uid="{00000000-0005-0000-0000-000030340000}"/>
    <cellStyle name="ÄÞ¸¶ [0]_Sheet1_강북전단(일산,불광,금오) 3" xfId="12883" xr:uid="{00000000-0005-0000-0000-000031340000}"/>
    <cellStyle name="AÞ¸¶ [0]_Sheet1_강북전단(일산,불광,금오) 4" xfId="12884" xr:uid="{00000000-0005-0000-0000-000032340000}"/>
    <cellStyle name="ÄÞ¸¶ [0]_Sheet1_강북전단(일산,불광,금오) 4" xfId="12885" xr:uid="{00000000-0005-0000-0000-000033340000}"/>
    <cellStyle name="AÞ¸¶ [0]_Sheet1_고덕동DM판촉품의(20030215)" xfId="12886" xr:uid="{00000000-0005-0000-0000-000034340000}"/>
    <cellStyle name="ÄÞ¸¶ [0]_Sheet1_고덕동DM판촉품의(20030215)" xfId="12887" xr:uid="{00000000-0005-0000-0000-000035340000}"/>
    <cellStyle name="AÞ¸¶ [0]_Sheet1_고덕동DM판촉품의(20030215) 2" xfId="12888" xr:uid="{00000000-0005-0000-0000-000036340000}"/>
    <cellStyle name="ÄÞ¸¶ [0]_Sheet1_고덕동DM판촉품의(20030215) 2" xfId="12889" xr:uid="{00000000-0005-0000-0000-000037340000}"/>
    <cellStyle name="AÞ¸¶ [0]_Sheet1_고덕동DM판촉품의(20030215) 3" xfId="12890" xr:uid="{00000000-0005-0000-0000-000038340000}"/>
    <cellStyle name="ÄÞ¸¶ [0]_Sheet1_고덕동DM판촉품의(20030215) 3" xfId="12891" xr:uid="{00000000-0005-0000-0000-000039340000}"/>
    <cellStyle name="AÞ¸¶ [0]_Sheet1_고덕동DM판촉품의(20030215) 4" xfId="12892" xr:uid="{00000000-0005-0000-0000-00003A340000}"/>
    <cellStyle name="ÄÞ¸¶ [0]_Sheet1_고덕동DM판촉품의(20030215) 4" xfId="12893" xr:uid="{00000000-0005-0000-0000-00003B340000}"/>
    <cellStyle name="AÞ¸¶ [0]_Sheet1_구로(1)" xfId="12894" xr:uid="{00000000-0005-0000-0000-00003C340000}"/>
    <cellStyle name="ÄÞ¸¶ [0]_Sheet1_구로(1)" xfId="12895" xr:uid="{00000000-0005-0000-0000-00003D340000}"/>
    <cellStyle name="AÞ¸¶ [0]_Sheet1_구로(1) 2" xfId="12896" xr:uid="{00000000-0005-0000-0000-00003E340000}"/>
    <cellStyle name="ÄÞ¸¶ [0]_Sheet1_구로(1) 2" xfId="12897" xr:uid="{00000000-0005-0000-0000-00003F340000}"/>
    <cellStyle name="AÞ¸¶ [0]_Sheet1_구로(1) 3" xfId="12898" xr:uid="{00000000-0005-0000-0000-000040340000}"/>
    <cellStyle name="ÄÞ¸¶ [0]_Sheet1_구로(1) 3" xfId="12899" xr:uid="{00000000-0005-0000-0000-000041340000}"/>
    <cellStyle name="AÞ¸¶ [0]_Sheet1_구로(1) 4" xfId="12900" xr:uid="{00000000-0005-0000-0000-000042340000}"/>
    <cellStyle name="ÄÞ¸¶ [0]_Sheet1_구로(1) 4" xfId="12901" xr:uid="{00000000-0005-0000-0000-000043340000}"/>
    <cellStyle name="AÞ¸¶ [0]_Sheet1_군산open2주년행사품의서" xfId="12902" xr:uid="{00000000-0005-0000-0000-000044340000}"/>
    <cellStyle name="ÄÞ¸¶ [0]_Sheet1_군산open2주년행사품의서" xfId="12903" xr:uid="{00000000-0005-0000-0000-000045340000}"/>
    <cellStyle name="AÞ¸¶ [0]_Sheet1_군산open2주년행사품의서 2" xfId="12904" xr:uid="{00000000-0005-0000-0000-000046340000}"/>
    <cellStyle name="ÄÞ¸¶ [0]_Sheet1_군산open2주년행사품의서 2" xfId="12905" xr:uid="{00000000-0005-0000-0000-000047340000}"/>
    <cellStyle name="AÞ¸¶ [0]_Sheet1_군산open2주년행사품의서 3" xfId="12906" xr:uid="{00000000-0005-0000-0000-000048340000}"/>
    <cellStyle name="ÄÞ¸¶ [0]_Sheet1_군산open2주년행사품의서 3" xfId="12907" xr:uid="{00000000-0005-0000-0000-000049340000}"/>
    <cellStyle name="AÞ¸¶ [0]_Sheet1_군산open2주년행사품의서 4" xfId="12908" xr:uid="{00000000-0005-0000-0000-00004A340000}"/>
    <cellStyle name="ÄÞ¸¶ [0]_Sheet1_군산open2주년행사품의서 4" xfId="12909" xr:uid="{00000000-0005-0000-0000-00004B340000}"/>
    <cellStyle name="AÞ¸¶ [0]_Sheet1_군산동군산 전단품의" xfId="12910" xr:uid="{00000000-0005-0000-0000-00004C340000}"/>
    <cellStyle name="ÄÞ¸¶ [0]_Sheet1_군산동군산 전단품의" xfId="12911" xr:uid="{00000000-0005-0000-0000-00004D340000}"/>
    <cellStyle name="AÞ¸¶ [0]_Sheet1_군산동군산 전단품의 2" xfId="12912" xr:uid="{00000000-0005-0000-0000-00004E340000}"/>
    <cellStyle name="ÄÞ¸¶ [0]_Sheet1_군산동군산 전단품의 2" xfId="12913" xr:uid="{00000000-0005-0000-0000-00004F340000}"/>
    <cellStyle name="AÞ¸¶ [0]_Sheet1_군산동군산 전단품의 3" xfId="12914" xr:uid="{00000000-0005-0000-0000-000050340000}"/>
    <cellStyle name="ÄÞ¸¶ [0]_Sheet1_군산동군산 전단품의 3" xfId="12915" xr:uid="{00000000-0005-0000-0000-000051340000}"/>
    <cellStyle name="AÞ¸¶ [0]_Sheet1_군산동군산 전단품의 4" xfId="12916" xr:uid="{00000000-0005-0000-0000-000052340000}"/>
    <cellStyle name="ÄÞ¸¶ [0]_Sheet1_군산동군산 전단품의 4" xfId="12917" xr:uid="{00000000-0005-0000-0000-000053340000}"/>
    <cellStyle name="AÞ¸¶ [0]_Sheet1_군산오픈6주년(완결2)" xfId="12918" xr:uid="{00000000-0005-0000-0000-000054340000}"/>
    <cellStyle name="ÄÞ¸¶ [0]_Sheet1_군산오픈6주년(완결2)" xfId="12919" xr:uid="{00000000-0005-0000-0000-000055340000}"/>
    <cellStyle name="AÞ¸¶ [0]_Sheet1_군산오픈6주년(완결2) 2" xfId="12920" xr:uid="{00000000-0005-0000-0000-000056340000}"/>
    <cellStyle name="ÄÞ¸¶ [0]_Sheet1_군산오픈6주년(완결2) 2" xfId="12921" xr:uid="{00000000-0005-0000-0000-000057340000}"/>
    <cellStyle name="AÞ¸¶ [0]_Sheet1_군산오픈6주년(완결2) 3" xfId="12922" xr:uid="{00000000-0005-0000-0000-000058340000}"/>
    <cellStyle name="ÄÞ¸¶ [0]_Sheet1_군산오픈6주년(완결2) 3" xfId="12923" xr:uid="{00000000-0005-0000-0000-000059340000}"/>
    <cellStyle name="AÞ¸¶ [0]_Sheet1_군산오픈6주년(완결2) 4" xfId="12924" xr:uid="{00000000-0005-0000-0000-00005A340000}"/>
    <cellStyle name="ÄÞ¸¶ [0]_Sheet1_군산오픈6주년(완결2) 4" xfId="12925" xr:uid="{00000000-0005-0000-0000-00005B340000}"/>
    <cellStyle name="AÞ¸¶ [0]_Sheet1_남원오픈성원감사세일" xfId="12926" xr:uid="{00000000-0005-0000-0000-00005C340000}"/>
    <cellStyle name="ÄÞ¸¶ [0]_Sheet1_남원오픈성원감사세일" xfId="12927" xr:uid="{00000000-0005-0000-0000-00005D340000}"/>
    <cellStyle name="AÞ¸¶ [0]_Sheet1_남원오픈성원감사세일 2" xfId="12928" xr:uid="{00000000-0005-0000-0000-00005E340000}"/>
    <cellStyle name="ÄÞ¸¶ [0]_Sheet1_남원오픈성원감사세일 2" xfId="12929" xr:uid="{00000000-0005-0000-0000-00005F340000}"/>
    <cellStyle name="AÞ¸¶ [0]_Sheet1_남원오픈성원감사세일 3" xfId="12930" xr:uid="{00000000-0005-0000-0000-000060340000}"/>
    <cellStyle name="ÄÞ¸¶ [0]_Sheet1_남원오픈성원감사세일 3" xfId="12931" xr:uid="{00000000-0005-0000-0000-000061340000}"/>
    <cellStyle name="AÞ¸¶ [0]_Sheet1_남원오픈성원감사세일 4" xfId="12932" xr:uid="{00000000-0005-0000-0000-000062340000}"/>
    <cellStyle name="ÄÞ¸¶ [0]_Sheet1_남원오픈성원감사세일 4" xfId="12933" xr:uid="{00000000-0005-0000-0000-000063340000}"/>
    <cellStyle name="AÞ¸¶ [0]_Sheet1_두정점 종합자료" xfId="12934" xr:uid="{00000000-0005-0000-0000-000064340000}"/>
    <cellStyle name="ÄÞ¸¶ [0]_Sheet1_두정점 종합자료" xfId="12935" xr:uid="{00000000-0005-0000-0000-000065340000}"/>
    <cellStyle name="AÞ¸¶ [0]_Sheet1_두정점 종합자료 2" xfId="12936" xr:uid="{00000000-0005-0000-0000-000066340000}"/>
    <cellStyle name="ÄÞ¸¶ [0]_Sheet1_두정점 종합자료 2" xfId="12937" xr:uid="{00000000-0005-0000-0000-000067340000}"/>
    <cellStyle name="AÞ¸¶ [0]_Sheet1_두정점 종합자료 3" xfId="12938" xr:uid="{00000000-0005-0000-0000-000068340000}"/>
    <cellStyle name="ÄÞ¸¶ [0]_Sheet1_두정점 종합자료 3" xfId="12939" xr:uid="{00000000-0005-0000-0000-000069340000}"/>
    <cellStyle name="AÞ¸¶ [0]_Sheet1_두정점 종합자료 4" xfId="12940" xr:uid="{00000000-0005-0000-0000-00006A340000}"/>
    <cellStyle name="ÄÞ¸¶ [0]_Sheet1_두정점 종합자료 4" xfId="12941" xr:uid="{00000000-0005-0000-0000-00006B340000}"/>
    <cellStyle name="AÞ¸¶ [0]_Sheet1_목록" xfId="12942" xr:uid="{00000000-0005-0000-0000-00006C340000}"/>
    <cellStyle name="ÄÞ¸¶ [0]_Sheet1_목록" xfId="12943" xr:uid="{00000000-0005-0000-0000-00006D340000}"/>
    <cellStyle name="AÞ¸¶ [0]_Sheet1_목록 2" xfId="12944" xr:uid="{00000000-0005-0000-0000-00006E340000}"/>
    <cellStyle name="ÄÞ¸¶ [0]_Sheet1_목록 2" xfId="12945" xr:uid="{00000000-0005-0000-0000-00006F340000}"/>
    <cellStyle name="AÞ¸¶ [0]_Sheet1_목록 3" xfId="12946" xr:uid="{00000000-0005-0000-0000-000070340000}"/>
    <cellStyle name="ÄÞ¸¶ [0]_Sheet1_목록 3" xfId="12947" xr:uid="{00000000-0005-0000-0000-000071340000}"/>
    <cellStyle name="AÞ¸¶ [0]_Sheet1_목록 4" xfId="12948" xr:uid="{00000000-0005-0000-0000-000072340000}"/>
    <cellStyle name="ÄÞ¸¶ [0]_Sheet1_목록 4" xfId="12949" xr:uid="{00000000-0005-0000-0000-000073340000}"/>
    <cellStyle name="AÞ¸¶ [0]_Sheet1_부흥" xfId="12950" xr:uid="{00000000-0005-0000-0000-000074340000}"/>
    <cellStyle name="ÄÞ¸¶ [0]_Sheet1_부흥" xfId="12951" xr:uid="{00000000-0005-0000-0000-000075340000}"/>
    <cellStyle name="AÞ¸¶ [0]_Sheet1_부흥 2" xfId="12952" xr:uid="{00000000-0005-0000-0000-000076340000}"/>
    <cellStyle name="ÄÞ¸¶ [0]_Sheet1_부흥 2" xfId="12953" xr:uid="{00000000-0005-0000-0000-000077340000}"/>
    <cellStyle name="AÞ¸¶ [0]_Sheet1_부흥 3" xfId="12954" xr:uid="{00000000-0005-0000-0000-000078340000}"/>
    <cellStyle name="ÄÞ¸¶ [0]_Sheet1_부흥 3" xfId="12955" xr:uid="{00000000-0005-0000-0000-000079340000}"/>
    <cellStyle name="AÞ¸¶ [0]_Sheet1_부흥 4" xfId="12956" xr:uid="{00000000-0005-0000-0000-00007A340000}"/>
    <cellStyle name="ÄÞ¸¶ [0]_Sheet1_부흥 4" xfId="12957" xr:uid="{00000000-0005-0000-0000-00007B340000}"/>
    <cellStyle name="AÞ¸¶ [0]_Sheet1_북변" xfId="12958" xr:uid="{00000000-0005-0000-0000-00007C340000}"/>
    <cellStyle name="ÄÞ¸¶ [0]_Sheet1_북변" xfId="12959" xr:uid="{00000000-0005-0000-0000-00007D340000}"/>
    <cellStyle name="AÞ¸¶ [0]_Sheet1_북변 2" xfId="12960" xr:uid="{00000000-0005-0000-0000-00007E340000}"/>
    <cellStyle name="ÄÞ¸¶ [0]_Sheet1_북변 2" xfId="12961" xr:uid="{00000000-0005-0000-0000-00007F340000}"/>
    <cellStyle name="AÞ¸¶ [0]_Sheet1_북변 3" xfId="12962" xr:uid="{00000000-0005-0000-0000-000080340000}"/>
    <cellStyle name="ÄÞ¸¶ [0]_Sheet1_북변 3" xfId="12963" xr:uid="{00000000-0005-0000-0000-000081340000}"/>
    <cellStyle name="AÞ¸¶ [0]_Sheet1_북변 4" xfId="12964" xr:uid="{00000000-0005-0000-0000-000082340000}"/>
    <cellStyle name="ÄÞ¸¶ [0]_Sheet1_북변 4" xfId="12965" xr:uid="{00000000-0005-0000-0000-000083340000}"/>
    <cellStyle name="AÞ¸¶ [0]_Sheet1_분평 2월 배포계획" xfId="12966" xr:uid="{00000000-0005-0000-0000-000084340000}"/>
    <cellStyle name="ÄÞ¸¶ [0]_Sheet1_분평 2월 배포계획" xfId="12967" xr:uid="{00000000-0005-0000-0000-000085340000}"/>
    <cellStyle name="AÞ¸¶ [0]_Sheet1_분평 2월 배포계획 2" xfId="12968" xr:uid="{00000000-0005-0000-0000-000086340000}"/>
    <cellStyle name="ÄÞ¸¶ [0]_Sheet1_분평 2월 배포계획 2" xfId="12969" xr:uid="{00000000-0005-0000-0000-000087340000}"/>
    <cellStyle name="AÞ¸¶ [0]_Sheet1_분평 2월 배포계획 3" xfId="12970" xr:uid="{00000000-0005-0000-0000-000088340000}"/>
    <cellStyle name="ÄÞ¸¶ [0]_Sheet1_분평 2월 배포계획 3" xfId="12971" xr:uid="{00000000-0005-0000-0000-000089340000}"/>
    <cellStyle name="AÞ¸¶ [0]_Sheet1_분평 2월 배포계획 4" xfId="12972" xr:uid="{00000000-0005-0000-0000-00008A340000}"/>
    <cellStyle name="ÄÞ¸¶ [0]_Sheet1_분평 2월 배포계획 4" xfId="12973" xr:uid="{00000000-0005-0000-0000-00008B340000}"/>
    <cellStyle name="AÞ¸¶ [0]_Sheet1_분평배포계획" xfId="12974" xr:uid="{00000000-0005-0000-0000-00008C340000}"/>
    <cellStyle name="ÄÞ¸¶ [0]_Sheet1_분평배포계획" xfId="12975" xr:uid="{00000000-0005-0000-0000-00008D340000}"/>
    <cellStyle name="AÞ¸¶ [0]_Sheet1_분평배포계획 2" xfId="12976" xr:uid="{00000000-0005-0000-0000-00008E340000}"/>
    <cellStyle name="ÄÞ¸¶ [0]_Sheet1_분평배포계획 2" xfId="12977" xr:uid="{00000000-0005-0000-0000-00008F340000}"/>
    <cellStyle name="AÞ¸¶ [0]_Sheet1_분평배포계획 3" xfId="12978" xr:uid="{00000000-0005-0000-0000-000090340000}"/>
    <cellStyle name="ÄÞ¸¶ [0]_Sheet1_분평배포계획 3" xfId="12979" xr:uid="{00000000-0005-0000-0000-000091340000}"/>
    <cellStyle name="AÞ¸¶ [0]_Sheet1_분평배포계획 4" xfId="12980" xr:uid="{00000000-0005-0000-0000-000092340000}"/>
    <cellStyle name="ÄÞ¸¶ [0]_Sheet1_분평배포계획 4" xfId="12981" xr:uid="{00000000-0005-0000-0000-000093340000}"/>
    <cellStyle name="AÞ¸¶ [0]_Sheet1_산곡" xfId="12982" xr:uid="{00000000-0005-0000-0000-000094340000}"/>
    <cellStyle name="ÄÞ¸¶ [0]_Sheet1_산곡" xfId="12983" xr:uid="{00000000-0005-0000-0000-000095340000}"/>
    <cellStyle name="AÞ¸¶ [0]_Sheet1_산곡 2" xfId="12984" xr:uid="{00000000-0005-0000-0000-000096340000}"/>
    <cellStyle name="ÄÞ¸¶ [0]_Sheet1_산곡 2" xfId="12985" xr:uid="{00000000-0005-0000-0000-000097340000}"/>
    <cellStyle name="AÞ¸¶ [0]_Sheet1_산곡 3" xfId="12986" xr:uid="{00000000-0005-0000-0000-000098340000}"/>
    <cellStyle name="ÄÞ¸¶ [0]_Sheet1_산곡 3" xfId="12987" xr:uid="{00000000-0005-0000-0000-000099340000}"/>
    <cellStyle name="AÞ¸¶ [0]_Sheet1_산곡 4" xfId="12988" xr:uid="{00000000-0005-0000-0000-00009A340000}"/>
    <cellStyle name="ÄÞ¸¶ [0]_Sheet1_산곡 4" xfId="12989" xr:uid="{00000000-0005-0000-0000-00009B340000}"/>
    <cellStyle name="AÞ¸¶ [0]_Sheet1_새로운 검단전단배포계획 " xfId="12990" xr:uid="{00000000-0005-0000-0000-00009C340000}"/>
    <cellStyle name="ÄÞ¸¶ [0]_Sheet1_새로운 검단전단배포계획 " xfId="12991" xr:uid="{00000000-0005-0000-0000-00009D340000}"/>
    <cellStyle name="AÞ¸¶ [0]_Sheet1_새로운 검단전단배포계획  2" xfId="12992" xr:uid="{00000000-0005-0000-0000-00009E340000}"/>
    <cellStyle name="ÄÞ¸¶ [0]_Sheet1_새로운 검단전단배포계획  2" xfId="12993" xr:uid="{00000000-0005-0000-0000-00009F340000}"/>
    <cellStyle name="AÞ¸¶ [0]_Sheet1_새로운 검단전단배포계획  3" xfId="12994" xr:uid="{00000000-0005-0000-0000-0000A0340000}"/>
    <cellStyle name="ÄÞ¸¶ [0]_Sheet1_새로운 검단전단배포계획  3" xfId="12995" xr:uid="{00000000-0005-0000-0000-0000A1340000}"/>
    <cellStyle name="AÞ¸¶ [0]_Sheet1_새로운 검단전단배포계획  4" xfId="12996" xr:uid="{00000000-0005-0000-0000-0000A2340000}"/>
    <cellStyle name="ÄÞ¸¶ [0]_Sheet1_새로운 검단전단배포계획  4" xfId="12997" xr:uid="{00000000-0005-0000-0000-0000A3340000}"/>
    <cellStyle name="AÞ¸¶ [0]_Sheet1_서인천" xfId="12998" xr:uid="{00000000-0005-0000-0000-0000A4340000}"/>
    <cellStyle name="ÄÞ¸¶ [0]_Sheet1_서인천" xfId="12999" xr:uid="{00000000-0005-0000-0000-0000A5340000}"/>
    <cellStyle name="AÞ¸¶ [0]_Sheet1_서인천 2" xfId="13000" xr:uid="{00000000-0005-0000-0000-0000A6340000}"/>
    <cellStyle name="ÄÞ¸¶ [0]_Sheet1_서인천 2" xfId="13001" xr:uid="{00000000-0005-0000-0000-0000A7340000}"/>
    <cellStyle name="AÞ¸¶ [0]_Sheet1_서인천 3" xfId="13002" xr:uid="{00000000-0005-0000-0000-0000A8340000}"/>
    <cellStyle name="ÄÞ¸¶ [0]_Sheet1_서인천 3" xfId="13003" xr:uid="{00000000-0005-0000-0000-0000A9340000}"/>
    <cellStyle name="AÞ¸¶ [0]_Sheet1_서인천 4" xfId="13004" xr:uid="{00000000-0005-0000-0000-0000AA340000}"/>
    <cellStyle name="ÄÞ¸¶ [0]_Sheet1_서인천 4" xfId="13005" xr:uid="{00000000-0005-0000-0000-0000AB340000}"/>
    <cellStyle name="AÞ¸¶ [0]_Sheet1_송탄2주년품의" xfId="13006" xr:uid="{00000000-0005-0000-0000-0000AC340000}"/>
    <cellStyle name="ÄÞ¸¶ [0]_Sheet1_송탄2주년품의" xfId="13007" xr:uid="{00000000-0005-0000-0000-0000AD340000}"/>
    <cellStyle name="AÞ¸¶ [0]_Sheet1_송탄2주년품의 2" xfId="13008" xr:uid="{00000000-0005-0000-0000-0000AE340000}"/>
    <cellStyle name="ÄÞ¸¶ [0]_Sheet1_송탄2주년품의 2" xfId="13009" xr:uid="{00000000-0005-0000-0000-0000AF340000}"/>
    <cellStyle name="AÞ¸¶ [0]_Sheet1_송탄2주년품의 3" xfId="13010" xr:uid="{00000000-0005-0000-0000-0000B0340000}"/>
    <cellStyle name="ÄÞ¸¶ [0]_Sheet1_송탄2주년품의 3" xfId="13011" xr:uid="{00000000-0005-0000-0000-0000B1340000}"/>
    <cellStyle name="AÞ¸¶ [0]_Sheet1_송탄2주년품의 4" xfId="13012" xr:uid="{00000000-0005-0000-0000-0000B2340000}"/>
    <cellStyle name="ÄÞ¸¶ [0]_Sheet1_송탄2주년품의 4" xfId="13013" xr:uid="{00000000-0005-0000-0000-0000B3340000}"/>
    <cellStyle name="AÞ¸¶ [0]_Sheet1_송탄3주년품의" xfId="13014" xr:uid="{00000000-0005-0000-0000-0000B4340000}"/>
    <cellStyle name="ÄÞ¸¶ [0]_Sheet1_송탄3주년품의" xfId="13015" xr:uid="{00000000-0005-0000-0000-0000B5340000}"/>
    <cellStyle name="AÞ¸¶ [0]_Sheet1_송탄3주년품의 2" xfId="13016" xr:uid="{00000000-0005-0000-0000-0000B6340000}"/>
    <cellStyle name="ÄÞ¸¶ [0]_Sheet1_송탄3주년품의 2" xfId="13017" xr:uid="{00000000-0005-0000-0000-0000B7340000}"/>
    <cellStyle name="AÞ¸¶ [0]_Sheet1_송탄3주년품의 3" xfId="13018" xr:uid="{00000000-0005-0000-0000-0000B8340000}"/>
    <cellStyle name="ÄÞ¸¶ [0]_Sheet1_송탄3주년품의 3" xfId="13019" xr:uid="{00000000-0005-0000-0000-0000B9340000}"/>
    <cellStyle name="AÞ¸¶ [0]_Sheet1_송탄3주년품의 4" xfId="13020" xr:uid="{00000000-0005-0000-0000-0000BA340000}"/>
    <cellStyle name="ÄÞ¸¶ [0]_Sheet1_송탄3주년품의 4" xfId="13021" xr:uid="{00000000-0005-0000-0000-0000BB340000}"/>
    <cellStyle name="AÞ¸¶ [0]_Sheet1_시화" xfId="13022" xr:uid="{00000000-0005-0000-0000-0000BC340000}"/>
    <cellStyle name="ÄÞ¸¶ [0]_Sheet1_시화" xfId="13023" xr:uid="{00000000-0005-0000-0000-0000BD340000}"/>
    <cellStyle name="AÞ¸¶ [0]_Sheet1_시화 2" xfId="13024" xr:uid="{00000000-0005-0000-0000-0000BE340000}"/>
    <cellStyle name="ÄÞ¸¶ [0]_Sheet1_시화 2" xfId="13025" xr:uid="{00000000-0005-0000-0000-0000BF340000}"/>
    <cellStyle name="AÞ¸¶ [0]_Sheet1_시화 3" xfId="13026" xr:uid="{00000000-0005-0000-0000-0000C0340000}"/>
    <cellStyle name="ÄÞ¸¶ [0]_Sheet1_시화 3" xfId="13027" xr:uid="{00000000-0005-0000-0000-0000C1340000}"/>
    <cellStyle name="AÞ¸¶ [0]_Sheet1_시화 4" xfId="13028" xr:uid="{00000000-0005-0000-0000-0000C2340000}"/>
    <cellStyle name="ÄÞ¸¶ [0]_Sheet1_시화 4" xfId="13029" xr:uid="{00000000-0005-0000-0000-0000C3340000}"/>
    <cellStyle name="AÞ¸¶ [0]_Sheet1_신천" xfId="13030" xr:uid="{00000000-0005-0000-0000-0000C4340000}"/>
    <cellStyle name="ÄÞ¸¶ [0]_Sheet1_신천" xfId="13031" xr:uid="{00000000-0005-0000-0000-0000C5340000}"/>
    <cellStyle name="AÞ¸¶ [0]_Sheet1_신천 2" xfId="13032" xr:uid="{00000000-0005-0000-0000-0000C6340000}"/>
    <cellStyle name="ÄÞ¸¶ [0]_Sheet1_신천 2" xfId="13033" xr:uid="{00000000-0005-0000-0000-0000C7340000}"/>
    <cellStyle name="AÞ¸¶ [0]_Sheet1_신천 3" xfId="13034" xr:uid="{00000000-0005-0000-0000-0000C8340000}"/>
    <cellStyle name="ÄÞ¸¶ [0]_Sheet1_신천 3" xfId="13035" xr:uid="{00000000-0005-0000-0000-0000C9340000}"/>
    <cellStyle name="AÞ¸¶ [0]_Sheet1_신천 4" xfId="13036" xr:uid="{00000000-0005-0000-0000-0000CA340000}"/>
    <cellStyle name="ÄÞ¸¶ [0]_Sheet1_신천 4" xfId="13037" xr:uid="{00000000-0005-0000-0000-0000CB340000}"/>
    <cellStyle name="AÞ¸¶ [0]_Sheet1_연수전단품의서" xfId="13038" xr:uid="{00000000-0005-0000-0000-0000CC340000}"/>
    <cellStyle name="ÄÞ¸¶ [0]_Sheet1_연수전단품의서" xfId="13039" xr:uid="{00000000-0005-0000-0000-0000CD340000}"/>
    <cellStyle name="AÞ¸¶ [0]_Sheet1_연수전단품의서 2" xfId="13040" xr:uid="{00000000-0005-0000-0000-0000CE340000}"/>
    <cellStyle name="ÄÞ¸¶ [0]_Sheet1_연수전단품의서 2" xfId="13041" xr:uid="{00000000-0005-0000-0000-0000CF340000}"/>
    <cellStyle name="AÞ¸¶ [0]_Sheet1_연수전단품의서 3" xfId="13042" xr:uid="{00000000-0005-0000-0000-0000D0340000}"/>
    <cellStyle name="ÄÞ¸¶ [0]_Sheet1_연수전단품의서 3" xfId="13043" xr:uid="{00000000-0005-0000-0000-0000D1340000}"/>
    <cellStyle name="AÞ¸¶ [0]_Sheet1_연수전단품의서 4" xfId="13044" xr:uid="{00000000-0005-0000-0000-0000D2340000}"/>
    <cellStyle name="ÄÞ¸¶ [0]_Sheet1_연수전단품의서 4" xfId="13045" xr:uid="{00000000-0005-0000-0000-0000D3340000}"/>
    <cellStyle name="AÞ¸¶ [0]_Sheet1_율량2월전단배포계획" xfId="13046" xr:uid="{00000000-0005-0000-0000-0000D4340000}"/>
    <cellStyle name="ÄÞ¸¶ [0]_Sheet1_율량2월전단배포계획" xfId="13047" xr:uid="{00000000-0005-0000-0000-0000D5340000}"/>
    <cellStyle name="AÞ¸¶ [0]_Sheet1_율량2월전단배포계획 2" xfId="13048" xr:uid="{00000000-0005-0000-0000-0000D6340000}"/>
    <cellStyle name="ÄÞ¸¶ [0]_Sheet1_율량2월전단배포계획 2" xfId="13049" xr:uid="{00000000-0005-0000-0000-0000D7340000}"/>
    <cellStyle name="AÞ¸¶ [0]_Sheet1_율량2월전단배포계획 3" xfId="13050" xr:uid="{00000000-0005-0000-0000-0000D8340000}"/>
    <cellStyle name="ÄÞ¸¶ [0]_Sheet1_율량2월전단배포계획 3" xfId="13051" xr:uid="{00000000-0005-0000-0000-0000D9340000}"/>
    <cellStyle name="AÞ¸¶ [0]_Sheet1_율량2월전단배포계획 4" xfId="13052" xr:uid="{00000000-0005-0000-0000-0000DA340000}"/>
    <cellStyle name="ÄÞ¸¶ [0]_Sheet1_율량2월전단배포계획 4" xfId="13053" xr:uid="{00000000-0005-0000-0000-0000DB340000}"/>
    <cellStyle name="AÞ¸¶ [0]_Sheet1_율량배포계획" xfId="13054" xr:uid="{00000000-0005-0000-0000-0000DC340000}"/>
    <cellStyle name="ÄÞ¸¶ [0]_Sheet1_율량배포계획" xfId="13055" xr:uid="{00000000-0005-0000-0000-0000DD340000}"/>
    <cellStyle name="AÞ¸¶ [0]_Sheet1_율량배포계획 2" xfId="13056" xr:uid="{00000000-0005-0000-0000-0000DE340000}"/>
    <cellStyle name="ÄÞ¸¶ [0]_Sheet1_율량배포계획 2" xfId="13057" xr:uid="{00000000-0005-0000-0000-0000DF340000}"/>
    <cellStyle name="AÞ¸¶ [0]_Sheet1_율량배포계획 3" xfId="13058" xr:uid="{00000000-0005-0000-0000-0000E0340000}"/>
    <cellStyle name="ÄÞ¸¶ [0]_Sheet1_율량배포계획 3" xfId="13059" xr:uid="{00000000-0005-0000-0000-0000E1340000}"/>
    <cellStyle name="AÞ¸¶ [0]_Sheet1_율량배포계획 4" xfId="13060" xr:uid="{00000000-0005-0000-0000-0000E2340000}"/>
    <cellStyle name="ÄÞ¸¶ [0]_Sheet1_율량배포계획 4" xfId="13061" xr:uid="{00000000-0005-0000-0000-0000E3340000}"/>
    <cellStyle name="AÞ¸¶ [0]_Sheet1_익산부송점대응익산하이마트판촉(수정안)" xfId="13062" xr:uid="{00000000-0005-0000-0000-0000E4340000}"/>
    <cellStyle name="ÄÞ¸¶ [0]_Sheet1_익산부송점대응익산하이마트판촉(수정안)" xfId="13063" xr:uid="{00000000-0005-0000-0000-0000E5340000}"/>
    <cellStyle name="AÞ¸¶ [0]_Sheet1_익산부송점대응익산하이마트판촉(수정안) 2" xfId="13064" xr:uid="{00000000-0005-0000-0000-0000E6340000}"/>
    <cellStyle name="ÄÞ¸¶ [0]_Sheet1_익산부송점대응익산하이마트판촉(수정안) 2" xfId="13065" xr:uid="{00000000-0005-0000-0000-0000E7340000}"/>
    <cellStyle name="AÞ¸¶ [0]_Sheet1_익산부송점대응익산하이마트판촉(수정안) 3" xfId="13066" xr:uid="{00000000-0005-0000-0000-0000E8340000}"/>
    <cellStyle name="ÄÞ¸¶ [0]_Sheet1_익산부송점대응익산하이마트판촉(수정안) 3" xfId="13067" xr:uid="{00000000-0005-0000-0000-0000E9340000}"/>
    <cellStyle name="AÞ¸¶ [0]_Sheet1_익산부송점대응익산하이마트판촉(수정안) 4" xfId="13068" xr:uid="{00000000-0005-0000-0000-0000EA340000}"/>
    <cellStyle name="ÄÞ¸¶ [0]_Sheet1_익산부송점대응익산하이마트판촉(수정안) 4" xfId="13069" xr:uid="{00000000-0005-0000-0000-0000EB340000}"/>
    <cellStyle name="AÞ¸¶ [0]_Sheet1_일괄기프트신청서" xfId="13070" xr:uid="{00000000-0005-0000-0000-0000EC340000}"/>
    <cellStyle name="ÄÞ¸¶ [0]_Sheet1_일괄기프트신청서" xfId="13071" xr:uid="{00000000-0005-0000-0000-0000ED340000}"/>
    <cellStyle name="AÞ¸¶ [0]_Sheet1_일괄기프트신청서 2" xfId="13072" xr:uid="{00000000-0005-0000-0000-0000EE340000}"/>
    <cellStyle name="ÄÞ¸¶ [0]_Sheet1_일괄기프트신청서 2" xfId="13073" xr:uid="{00000000-0005-0000-0000-0000EF340000}"/>
    <cellStyle name="AÞ¸¶ [0]_Sheet1_일괄기프트신청서 3" xfId="13074" xr:uid="{00000000-0005-0000-0000-0000F0340000}"/>
    <cellStyle name="ÄÞ¸¶ [0]_Sheet1_일괄기프트신청서 3" xfId="13075" xr:uid="{00000000-0005-0000-0000-0000F1340000}"/>
    <cellStyle name="AÞ¸¶ [0]_Sheet1_일괄기프트신청서 4" xfId="13076" xr:uid="{00000000-0005-0000-0000-0000F2340000}"/>
    <cellStyle name="ÄÞ¸¶ [0]_Sheet1_일괄기프트신청서 4" xfId="13077" xr:uid="{00000000-0005-0000-0000-0000F3340000}"/>
    <cellStyle name="AÞ¸¶ [0]_Sheet1_일산지역전단품의" xfId="13078" xr:uid="{00000000-0005-0000-0000-0000F4340000}"/>
    <cellStyle name="ÄÞ¸¶ [0]_Sheet1_일산지역전단품의" xfId="13079" xr:uid="{00000000-0005-0000-0000-0000F5340000}"/>
    <cellStyle name="AÞ¸¶ [0]_Sheet1_일산지역전단품의 2" xfId="13080" xr:uid="{00000000-0005-0000-0000-0000F6340000}"/>
    <cellStyle name="ÄÞ¸¶ [0]_Sheet1_일산지역전단품의 2" xfId="13081" xr:uid="{00000000-0005-0000-0000-0000F7340000}"/>
    <cellStyle name="AÞ¸¶ [0]_Sheet1_일산지역전단품의 3" xfId="13082" xr:uid="{00000000-0005-0000-0000-0000F8340000}"/>
    <cellStyle name="ÄÞ¸¶ [0]_Sheet1_일산지역전단품의 3" xfId="13083" xr:uid="{00000000-0005-0000-0000-0000F9340000}"/>
    <cellStyle name="AÞ¸¶ [0]_Sheet1_일산지역전단품의 4" xfId="13084" xr:uid="{00000000-0005-0000-0000-0000FA340000}"/>
    <cellStyle name="ÄÞ¸¶ [0]_Sheet1_일산지역전단품의 4" xfId="13085" xr:uid="{00000000-0005-0000-0000-0000FB340000}"/>
    <cellStyle name="AÞ¸¶ [0]_Sheet1_장림김해오픈기념판촉품의(4월남부산)" xfId="13086" xr:uid="{00000000-0005-0000-0000-0000FC340000}"/>
    <cellStyle name="ÄÞ¸¶ [0]_Sheet1_장림김해오픈기념판촉품의(4월남부산)" xfId="13087" xr:uid="{00000000-0005-0000-0000-0000FD340000}"/>
    <cellStyle name="AÞ¸¶ [0]_Sheet1_장림김해오픈기념판촉품의(4월남부산) 2" xfId="13088" xr:uid="{00000000-0005-0000-0000-0000FE340000}"/>
    <cellStyle name="ÄÞ¸¶ [0]_Sheet1_장림김해오픈기념판촉품의(4월남부산) 2" xfId="13089" xr:uid="{00000000-0005-0000-0000-0000FF340000}"/>
    <cellStyle name="AÞ¸¶ [0]_Sheet1_장림김해오픈기념판촉품의(4월남부산) 3" xfId="13090" xr:uid="{00000000-0005-0000-0000-000000350000}"/>
    <cellStyle name="ÄÞ¸¶ [0]_Sheet1_장림김해오픈기념판촉품의(4월남부산) 3" xfId="13091" xr:uid="{00000000-0005-0000-0000-000001350000}"/>
    <cellStyle name="AÞ¸¶ [0]_Sheet1_장림김해오픈기념판촉품의(4월남부산) 4" xfId="13092" xr:uid="{00000000-0005-0000-0000-000002350000}"/>
    <cellStyle name="ÄÞ¸¶ [0]_Sheet1_장림김해오픈기념판촉품의(4월남부산) 4" xfId="13093" xr:uid="{00000000-0005-0000-0000-000003350000}"/>
    <cellStyle name="AÞ¸¶ [0]_Sheet1_전단현수막 품의진행" xfId="13094" xr:uid="{00000000-0005-0000-0000-000004350000}"/>
    <cellStyle name="ÄÞ¸¶ [0]_Sheet1_전단현수막 품의진행" xfId="13095" xr:uid="{00000000-0005-0000-0000-000005350000}"/>
    <cellStyle name="AÞ¸¶ [0]_Sheet1_전단현수막 품의진행 2" xfId="13096" xr:uid="{00000000-0005-0000-0000-000006350000}"/>
    <cellStyle name="ÄÞ¸¶ [0]_Sheet1_전단현수막 품의진행 2" xfId="13097" xr:uid="{00000000-0005-0000-0000-000007350000}"/>
    <cellStyle name="AÞ¸¶ [0]_Sheet1_전단현수막 품의진행 3" xfId="13098" xr:uid="{00000000-0005-0000-0000-000008350000}"/>
    <cellStyle name="ÄÞ¸¶ [0]_Sheet1_전단현수막 품의진행 3" xfId="13099" xr:uid="{00000000-0005-0000-0000-000009350000}"/>
    <cellStyle name="AÞ¸¶ [0]_Sheet1_전단현수막 품의진행 4" xfId="13100" xr:uid="{00000000-0005-0000-0000-00000A350000}"/>
    <cellStyle name="ÄÞ¸¶ [0]_Sheet1_전단현수막 품의진행 4" xfId="13101" xr:uid="{00000000-0005-0000-0000-00000B350000}"/>
    <cellStyle name="AÞ¸¶ [0]_Sheet1_전주시 연합전단제작" xfId="13102" xr:uid="{00000000-0005-0000-0000-00000C350000}"/>
    <cellStyle name="ÄÞ¸¶ [0]_Sheet1_전주시 연합전단제작" xfId="13103" xr:uid="{00000000-0005-0000-0000-00000D350000}"/>
    <cellStyle name="AÞ¸¶ [0]_Sheet1_전주시 연합전단제작 2" xfId="13104" xr:uid="{00000000-0005-0000-0000-00000E350000}"/>
    <cellStyle name="ÄÞ¸¶ [0]_Sheet1_전주시 연합전단제작 2" xfId="13105" xr:uid="{00000000-0005-0000-0000-00000F350000}"/>
    <cellStyle name="AÞ¸¶ [0]_Sheet1_전주시 연합전단제작 3" xfId="13106" xr:uid="{00000000-0005-0000-0000-000010350000}"/>
    <cellStyle name="ÄÞ¸¶ [0]_Sheet1_전주시 연합전단제작 3" xfId="13107" xr:uid="{00000000-0005-0000-0000-000011350000}"/>
    <cellStyle name="AÞ¸¶ [0]_Sheet1_전주시 연합전단제작 4" xfId="13108" xr:uid="{00000000-0005-0000-0000-000012350000}"/>
    <cellStyle name="ÄÞ¸¶ [0]_Sheet1_전주시 연합전단제작 4" xfId="13109" xr:uid="{00000000-0005-0000-0000-000013350000}"/>
    <cellStyle name="AÞ¸¶ [0]_Sheet1_충북지사 아파트 게시판 현황" xfId="13110" xr:uid="{00000000-0005-0000-0000-000014350000}"/>
    <cellStyle name="ÄÞ¸¶ [0]_Sheet1_충북지사 아파트 게시판 현황" xfId="13111" xr:uid="{00000000-0005-0000-0000-000015350000}"/>
    <cellStyle name="AÞ¸¶ [0]_Sheet1_충북지사 아파트 게시판 현황 2" xfId="13112" xr:uid="{00000000-0005-0000-0000-000016350000}"/>
    <cellStyle name="ÄÞ¸¶ [0]_Sheet1_충북지사 아파트 게시판 현황 2" xfId="13113" xr:uid="{00000000-0005-0000-0000-000017350000}"/>
    <cellStyle name="AÞ¸¶ [0]_Sheet1_충북지사 아파트 게시판 현황 3" xfId="13114" xr:uid="{00000000-0005-0000-0000-000018350000}"/>
    <cellStyle name="ÄÞ¸¶ [0]_Sheet1_충북지사 아파트 게시판 현황 3" xfId="13115" xr:uid="{00000000-0005-0000-0000-000019350000}"/>
    <cellStyle name="AÞ¸¶ [0]_Sheet1_충북지사 아파트 게시판 현황 4" xfId="13116" xr:uid="{00000000-0005-0000-0000-00001A350000}"/>
    <cellStyle name="ÄÞ¸¶ [0]_Sheet1_충북지사 아파트 게시판 현황 4" xfId="13117" xr:uid="{00000000-0005-0000-0000-00001B350000}"/>
    <cellStyle name="AÞ¸¶ [0]_Sheet1_컴퓨터 전단" xfId="13118" xr:uid="{00000000-0005-0000-0000-00001C350000}"/>
    <cellStyle name="ÄÞ¸¶ [0]_Sheet1_컴퓨터 전단" xfId="13119" xr:uid="{00000000-0005-0000-0000-00001D350000}"/>
    <cellStyle name="AÞ¸¶ [0]_Sheet1_컴퓨터 전단 2" xfId="13120" xr:uid="{00000000-0005-0000-0000-00001E350000}"/>
    <cellStyle name="ÄÞ¸¶ [0]_Sheet1_컴퓨터 전단 2" xfId="13121" xr:uid="{00000000-0005-0000-0000-00001F350000}"/>
    <cellStyle name="AÞ¸¶ [0]_Sheet1_컴퓨터 전단 3" xfId="13122" xr:uid="{00000000-0005-0000-0000-000020350000}"/>
    <cellStyle name="ÄÞ¸¶ [0]_Sheet1_컴퓨터 전단 3" xfId="13123" xr:uid="{00000000-0005-0000-0000-000021350000}"/>
    <cellStyle name="AÞ¸¶ [0]_Sheet1_컴퓨터 전단 4" xfId="13124" xr:uid="{00000000-0005-0000-0000-000022350000}"/>
    <cellStyle name="ÄÞ¸¶ [0]_Sheet1_컴퓨터 전단 4" xfId="13125" xr:uid="{00000000-0005-0000-0000-000023350000}"/>
    <cellStyle name="AÞ¸¶ [0]_Sheet1_탄금아파트 직배포현황" xfId="13126" xr:uid="{00000000-0005-0000-0000-000024350000}"/>
    <cellStyle name="ÄÞ¸¶ [0]_Sheet1_탄금아파트 직배포현황" xfId="13127" xr:uid="{00000000-0005-0000-0000-000025350000}"/>
    <cellStyle name="AÞ¸¶ [0]_Sheet1_탄금아파트 직배포현황 2" xfId="13128" xr:uid="{00000000-0005-0000-0000-000026350000}"/>
    <cellStyle name="ÄÞ¸¶ [0]_Sheet1_탄금아파트 직배포현황 2" xfId="13129" xr:uid="{00000000-0005-0000-0000-000027350000}"/>
    <cellStyle name="AÞ¸¶ [0]_Sheet1_탄금아파트 직배포현황 3" xfId="13130" xr:uid="{00000000-0005-0000-0000-000028350000}"/>
    <cellStyle name="ÄÞ¸¶ [0]_Sheet1_탄금아파트 직배포현황 3" xfId="13131" xr:uid="{00000000-0005-0000-0000-000029350000}"/>
    <cellStyle name="AÞ¸¶ [0]_Sheet1_탄금아파트 직배포현황 4" xfId="13132" xr:uid="{00000000-0005-0000-0000-00002A350000}"/>
    <cellStyle name="ÄÞ¸¶ [0]_Sheet1_탄금아파트 직배포현황 4" xfId="13133" xr:uid="{00000000-0005-0000-0000-00002B350000}"/>
    <cellStyle name="AÞ¸¶ [0]_Sheet1_탄금통합오픈기안(1)" xfId="13134" xr:uid="{00000000-0005-0000-0000-00002C350000}"/>
    <cellStyle name="ÄÞ¸¶ [0]_Sheet1_탄금통합오픈기안(1)" xfId="13135" xr:uid="{00000000-0005-0000-0000-00002D350000}"/>
    <cellStyle name="AÞ¸¶ [0]_Sheet1_탄금통합오픈기안(1) 2" xfId="13136" xr:uid="{00000000-0005-0000-0000-00002E350000}"/>
    <cellStyle name="ÄÞ¸¶ [0]_Sheet1_탄금통합오픈기안(1) 2" xfId="13137" xr:uid="{00000000-0005-0000-0000-00002F350000}"/>
    <cellStyle name="AÞ¸¶ [0]_Sheet1_탄금통합오픈기안(1) 3" xfId="13138" xr:uid="{00000000-0005-0000-0000-000030350000}"/>
    <cellStyle name="ÄÞ¸¶ [0]_Sheet1_탄금통합오픈기안(1) 3" xfId="13139" xr:uid="{00000000-0005-0000-0000-000031350000}"/>
    <cellStyle name="AÞ¸¶ [0]_Sheet1_탄금통합오픈기안(1) 4" xfId="13140" xr:uid="{00000000-0005-0000-0000-000032350000}"/>
    <cellStyle name="ÄÞ¸¶ [0]_Sheet1_탄금통합오픈기안(1) 4" xfId="13141" xr:uid="{00000000-0005-0000-0000-000033350000}"/>
    <cellStyle name="AÞ¸¶ [0]_Sheet1_파주점5월행사품의" xfId="13142" xr:uid="{00000000-0005-0000-0000-000034350000}"/>
    <cellStyle name="ÄÞ¸¶ [0]_Sheet1_파주점5월행사품의" xfId="13143" xr:uid="{00000000-0005-0000-0000-000035350000}"/>
    <cellStyle name="AÞ¸¶ [0]_Sheet1_파주점5월행사품의 2" xfId="13144" xr:uid="{00000000-0005-0000-0000-000036350000}"/>
    <cellStyle name="ÄÞ¸¶ [0]_Sheet1_파주점5월행사품의 2" xfId="13145" xr:uid="{00000000-0005-0000-0000-000037350000}"/>
    <cellStyle name="AÞ¸¶ [0]_Sheet1_파주점5월행사품의 3" xfId="13146" xr:uid="{00000000-0005-0000-0000-000038350000}"/>
    <cellStyle name="ÄÞ¸¶ [0]_Sheet1_파주점5월행사품의 3" xfId="13147" xr:uid="{00000000-0005-0000-0000-000039350000}"/>
    <cellStyle name="AÞ¸¶ [0]_Sheet1_파주점5월행사품의 4" xfId="13148" xr:uid="{00000000-0005-0000-0000-00003A350000}"/>
    <cellStyle name="ÄÞ¸¶ [0]_Sheet1_파주점5월행사품의 4" xfId="13149" xr:uid="{00000000-0005-0000-0000-00003B350000}"/>
    <cellStyle name="AÞ¸¶ [0]_Sheet1_판촉수단별체크리스트(수원원천)" xfId="13150" xr:uid="{00000000-0005-0000-0000-00003C350000}"/>
    <cellStyle name="ÄÞ¸¶ [0]_Sheet1_판촉수단별체크리스트(수원원천)" xfId="13151" xr:uid="{00000000-0005-0000-0000-00003D350000}"/>
    <cellStyle name="AÞ¸¶ [0]_Sheet1_판촉수단별체크리스트(수원원천) 2" xfId="13152" xr:uid="{00000000-0005-0000-0000-00003E350000}"/>
    <cellStyle name="ÄÞ¸¶ [0]_Sheet1_판촉수단별체크리스트(수원원천) 2" xfId="13153" xr:uid="{00000000-0005-0000-0000-00003F350000}"/>
    <cellStyle name="AÞ¸¶ [0]_Sheet1_판촉수단별체크리스트(수원원천) 3" xfId="13154" xr:uid="{00000000-0005-0000-0000-000040350000}"/>
    <cellStyle name="ÄÞ¸¶ [0]_Sheet1_판촉수단별체크리스트(수원원천) 3" xfId="13155" xr:uid="{00000000-0005-0000-0000-000041350000}"/>
    <cellStyle name="AÞ¸¶ [0]_Sheet1_판촉수단별체크리스트(수원원천) 4" xfId="13156" xr:uid="{00000000-0005-0000-0000-000042350000}"/>
    <cellStyle name="ÄÞ¸¶ [0]_Sheet1_판촉수단별체크리스트(수원원천) 4" xfId="13157" xr:uid="{00000000-0005-0000-0000-000043350000}"/>
    <cellStyle name="AÞ¸¶ [0]_Sheet1_판촉품의(2004-08월8일)" xfId="13158" xr:uid="{00000000-0005-0000-0000-000044350000}"/>
    <cellStyle name="ÄÞ¸¶ [0]_Sheet1_판촉품의(2004-08월8일)" xfId="13159" xr:uid="{00000000-0005-0000-0000-000045350000}"/>
    <cellStyle name="AÞ¸¶ [0]_Sheet1_판촉품의(2004-08월8일) 2" xfId="13160" xr:uid="{00000000-0005-0000-0000-000046350000}"/>
    <cellStyle name="ÄÞ¸¶ [0]_Sheet1_판촉품의(2004-08월8일) 2" xfId="13161" xr:uid="{00000000-0005-0000-0000-000047350000}"/>
    <cellStyle name="AÞ¸¶ [0]_Sheet1_판촉품의(2004-08월8일) 3" xfId="13162" xr:uid="{00000000-0005-0000-0000-000048350000}"/>
    <cellStyle name="ÄÞ¸¶ [0]_Sheet1_판촉품의(2004-08월8일) 3" xfId="13163" xr:uid="{00000000-0005-0000-0000-000049350000}"/>
    <cellStyle name="AÞ¸¶ [0]_Sheet1_판촉품의(2004-08월8일) 4" xfId="13164" xr:uid="{00000000-0005-0000-0000-00004A350000}"/>
    <cellStyle name="ÄÞ¸¶ [0]_Sheet1_판촉품의(2004-08월8일) 4" xfId="13165" xr:uid="{00000000-0005-0000-0000-00004B350000}"/>
    <cellStyle name="AÞ¸¶ [0]_TestResults" xfId="13166" xr:uid="{00000000-0005-0000-0000-00004C350000}"/>
    <cellStyle name="ÄÞ¸¶ [0]_TestResults" xfId="13167" xr:uid="{00000000-0005-0000-0000-00004D350000}"/>
    <cellStyle name="AÞ¸¶ [0]_TestResults 2" xfId="13168" xr:uid="{00000000-0005-0000-0000-00004E350000}"/>
    <cellStyle name="ÄÞ¸¶ [0]_TestResults 2" xfId="13169" xr:uid="{00000000-0005-0000-0000-00004F350000}"/>
    <cellStyle name="AÞ¸¶ [0]_TestResults 3" xfId="13170" xr:uid="{00000000-0005-0000-0000-000050350000}"/>
    <cellStyle name="ÄÞ¸¶ [0]_TestResults 3" xfId="13171" xr:uid="{00000000-0005-0000-0000-000051350000}"/>
    <cellStyle name="AÞ¸¶ [0]_TestResults 4" xfId="13172" xr:uid="{00000000-0005-0000-0000-000052350000}"/>
    <cellStyle name="ÄÞ¸¶ [0]_TestResults 4" xfId="13173" xr:uid="{00000000-0005-0000-0000-000053350000}"/>
    <cellStyle name="ÄÞ¸¶_      " xfId="13174" xr:uid="{00000000-0005-0000-0000-000054350000}"/>
    <cellStyle name="AÞ¸¶_ ´IÆR " xfId="13175" xr:uid="{00000000-0005-0000-0000-000055350000}"/>
    <cellStyle name="ÄÞ¸¶_ 2ÆÀÃþº° " xfId="13176" xr:uid="{00000000-0005-0000-0000-000056350000}"/>
    <cellStyle name="AÞ¸¶_ Æ?ÆCAþº° " xfId="13177" xr:uid="{00000000-0005-0000-0000-000057350000}"/>
    <cellStyle name="ÄÞ¸¶_ Æ¯ÆÇÃþº° " xfId="13178" xr:uid="{00000000-0005-0000-0000-000058350000}"/>
    <cellStyle name="AÞ¸¶_¡U¾EU￢ A¾COºn±³ " xfId="13179" xr:uid="{00000000-0005-0000-0000-000059350000}"/>
    <cellStyle name="ÄÞ¸¶_¸ÅÃâ¸ÅÃâ¿ø°¡ " xfId="13180" xr:uid="{00000000-0005-0000-0000-00005A350000}"/>
    <cellStyle name="AÞ¸¶_¿uº¸¼o·a " xfId="13181" xr:uid="{00000000-0005-0000-0000-00005B350000}"/>
    <cellStyle name="ÄÞ¸¶_¿ùº¸¼ö·á " xfId="13182" xr:uid="{00000000-0005-0000-0000-00005C350000}"/>
    <cellStyle name="AÞ¸¶_°eE¹3 " xfId="13183" xr:uid="{00000000-0005-0000-0000-00005D350000}"/>
    <cellStyle name="ÄÞ¸¶_°èÈ¹3 " xfId="13184" xr:uid="{00000000-0005-0000-0000-00005E350000}"/>
    <cellStyle name="AÞ¸¶_°u¸RC×¸n_¾÷A¾º° " xfId="13185" xr:uid="{00000000-0005-0000-0000-00005F350000}"/>
    <cellStyle name="ÄÞ¸¶_¼öÃâ½ÇÀû " xfId="13186" xr:uid="{00000000-0005-0000-0000-000060350000}"/>
    <cellStyle name="AÞ¸¶_¼oAa½CAu _¹≪¿ª10¿u " xfId="13187" xr:uid="{00000000-0005-0000-0000-000061350000}"/>
    <cellStyle name="ÄÞ¸¶_¼öÃâ½ÇÀû _Çö´ë¾÷¹«ÃßÁø " xfId="13188" xr:uid="{00000000-0005-0000-0000-000062350000}"/>
    <cellStyle name="AÞ¸¶_¼oAa½CAu _Co´e¾÷¹≪AßAø " xfId="13189" xr:uid="{00000000-0005-0000-0000-000063350000}"/>
    <cellStyle name="ÄÞ¸¶_¼ÕÀÍ¹Î´ö " xfId="13190" xr:uid="{00000000-0005-0000-0000-000064350000}"/>
    <cellStyle name="AÞ¸¶_¼OAI¹I´o _02투자계획" xfId="13191" xr:uid="{00000000-0005-0000-0000-000065350000}"/>
    <cellStyle name="ÄÞ¸¶_½ÄÀ½·á¿ø°¡ " xfId="13192" xr:uid="{00000000-0005-0000-0000-000066350000}"/>
    <cellStyle name="AÞ¸¶_¾÷A¾º° " xfId="13193" xr:uid="{00000000-0005-0000-0000-000067350000}"/>
    <cellStyle name="ÄÞ¸¶_¾÷Á¾º° " xfId="13194" xr:uid="{00000000-0005-0000-0000-000068350000}"/>
    <cellStyle name="AÞ¸¶_2¿u¸AAa " xfId="13195" xr:uid="{00000000-0005-0000-0000-000069350000}"/>
    <cellStyle name="ÄÞ¸¶_2¿ù¸ÅÃâ " xfId="13196" xr:uid="{00000000-0005-0000-0000-00006A350000}"/>
    <cellStyle name="AÞ¸¶_3ÆA °³AI " xfId="13197" xr:uid="{00000000-0005-0000-0000-00006B350000}"/>
    <cellStyle name="ÄÞ¸¶_3ÆÀ °³ÀÎ " xfId="13198" xr:uid="{00000000-0005-0000-0000-00006C350000}"/>
    <cellStyle name="AÞ¸¶_3ÆA °³AI _2006.04.현대FS.재무회계.현대백화점그룹 지분법 WORKSHOP 자료전체" xfId="13199" xr:uid="{00000000-0005-0000-0000-00006D350000}"/>
    <cellStyle name="ÄÞ¸¶_96³â½Ä´çº°¼ÕÀÍ " xfId="13200" xr:uid="{00000000-0005-0000-0000-00006E350000}"/>
    <cellStyle name="AÞ¸¶_A|A¶1ºI1°u CoE² " xfId="13201" xr:uid="{00000000-0005-0000-0000-00006F350000}"/>
    <cellStyle name="ÄÞ¸¶_Á¦Á¶1ºÎ1°ú ÇöÈ² " xfId="13202" xr:uid="{00000000-0005-0000-0000-000070350000}"/>
    <cellStyle name="AÞ¸¶_ÆAC￥Ao_°eE¹3 " xfId="13203" xr:uid="{00000000-0005-0000-0000-000071350000}"/>
    <cellStyle name="ÄÞ¸¶_ÆÀÇ¥Áö_°èÈ¹3 " xfId="13204" xr:uid="{00000000-0005-0000-0000-000072350000}"/>
    <cellStyle name="AÞ¸¶_Co´e¾÷¹≪AßAø " xfId="13205" xr:uid="{00000000-0005-0000-0000-000073350000}"/>
    <cellStyle name="ÄÞ¸¶_INQUIRY ¿µ¾÷ÃßÁø " xfId="13206" xr:uid="{00000000-0005-0000-0000-000074350000}"/>
    <cellStyle name="AÞ¸¶_INQUIRY ¿μ¾÷AßAø " xfId="13207" xr:uid="{00000000-0005-0000-0000-000075350000}"/>
    <cellStyle name="ÄÞ¸¶_laroux" xfId="13208" xr:uid="{00000000-0005-0000-0000-000076350000}"/>
    <cellStyle name="AÞ¸¶_laroux_강북전단(양주1206)" xfId="13209" xr:uid="{00000000-0005-0000-0000-000077350000}"/>
    <cellStyle name="ÄÞ¸¶_laroux_강북전단(양주1206)" xfId="13210" xr:uid="{00000000-0005-0000-0000-000078350000}"/>
    <cellStyle name="AÞ¸¶_laroux_강북전단(양주1206) 2" xfId="13211" xr:uid="{00000000-0005-0000-0000-000079350000}"/>
    <cellStyle name="ÄÞ¸¶_laroux_강북전단(양주1206) 2" xfId="13212" xr:uid="{00000000-0005-0000-0000-00007A350000}"/>
    <cellStyle name="AÞ¸¶_laroux_강북전단(양주1206) 3" xfId="13213" xr:uid="{00000000-0005-0000-0000-00007B350000}"/>
    <cellStyle name="ÄÞ¸¶_laroux_강북전단(양주1206) 3" xfId="13214" xr:uid="{00000000-0005-0000-0000-00007C350000}"/>
    <cellStyle name="AÞ¸¶_laroux_강북전단(양주1206) 4" xfId="13215" xr:uid="{00000000-0005-0000-0000-00007D350000}"/>
    <cellStyle name="ÄÞ¸¶_laroux_강북전단(양주1206) 4" xfId="13216" xr:uid="{00000000-0005-0000-0000-00007E350000}"/>
    <cellStyle name="AÞ¸¶_laroux_강북전단(일산,불광,금오)" xfId="13217" xr:uid="{00000000-0005-0000-0000-00007F350000}"/>
    <cellStyle name="ÄÞ¸¶_laroux_강북전단(일산,불광,금오)" xfId="13218" xr:uid="{00000000-0005-0000-0000-000080350000}"/>
    <cellStyle name="AÞ¸¶_laroux_강북전단(일산,불광,금오) 2" xfId="13219" xr:uid="{00000000-0005-0000-0000-000081350000}"/>
    <cellStyle name="ÄÞ¸¶_laroux_강북전단(일산,불광,금오) 2" xfId="13220" xr:uid="{00000000-0005-0000-0000-000082350000}"/>
    <cellStyle name="AÞ¸¶_laroux_강북전단(일산,불광,금오) 3" xfId="13221" xr:uid="{00000000-0005-0000-0000-000083350000}"/>
    <cellStyle name="ÄÞ¸¶_laroux_강북전단(일산,불광,금오) 3" xfId="13222" xr:uid="{00000000-0005-0000-0000-000084350000}"/>
    <cellStyle name="AÞ¸¶_laroux_강북전단(일산,불광,금오) 4" xfId="13223" xr:uid="{00000000-0005-0000-0000-000085350000}"/>
    <cellStyle name="ÄÞ¸¶_laroux_강북전단(일산,불광,금오) 4" xfId="13224" xr:uid="{00000000-0005-0000-0000-000086350000}"/>
    <cellStyle name="AÞ¸¶_laroux_인후오픈품의서" xfId="13225" xr:uid="{00000000-0005-0000-0000-000087350000}"/>
    <cellStyle name="ÄÞ¸¶_laroux_인후오픈품의서" xfId="13226" xr:uid="{00000000-0005-0000-0000-000088350000}"/>
    <cellStyle name="AÞ¸¶_laroux_인후오픈품의서 2" xfId="13227" xr:uid="{00000000-0005-0000-0000-000089350000}"/>
    <cellStyle name="ÄÞ¸¶_laroux_인후오픈품의서 2" xfId="13228" xr:uid="{00000000-0005-0000-0000-00008A350000}"/>
    <cellStyle name="AÞ¸¶_laroux_인후오픈품의서 3" xfId="13229" xr:uid="{00000000-0005-0000-0000-00008B350000}"/>
    <cellStyle name="ÄÞ¸¶_laroux_인후오픈품의서 3" xfId="13230" xr:uid="{00000000-0005-0000-0000-00008C350000}"/>
    <cellStyle name="AÞ¸¶_laroux_인후오픈품의서 4" xfId="13231" xr:uid="{00000000-0005-0000-0000-00008D350000}"/>
    <cellStyle name="ÄÞ¸¶_laroux_인후오픈품의서 4" xfId="13232" xr:uid="{00000000-0005-0000-0000-00008E350000}"/>
    <cellStyle name="AÞ¸¶_laroux_일괄기프트신청서" xfId="13233" xr:uid="{00000000-0005-0000-0000-00008F350000}"/>
    <cellStyle name="ÄÞ¸¶_laroux_일괄기프트신청서" xfId="13234" xr:uid="{00000000-0005-0000-0000-000090350000}"/>
    <cellStyle name="AÞ¸¶_laroux_일괄기프트신청서 2" xfId="13235" xr:uid="{00000000-0005-0000-0000-000091350000}"/>
    <cellStyle name="ÄÞ¸¶_laroux_일괄기프트신청서 2" xfId="13236" xr:uid="{00000000-0005-0000-0000-000092350000}"/>
    <cellStyle name="AÞ¸¶_laroux_일괄기프트신청서 3" xfId="13237" xr:uid="{00000000-0005-0000-0000-000093350000}"/>
    <cellStyle name="ÄÞ¸¶_laroux_일괄기프트신청서 3" xfId="13238" xr:uid="{00000000-0005-0000-0000-000094350000}"/>
    <cellStyle name="AÞ¸¶_laroux_일괄기프트신청서 4" xfId="13239" xr:uid="{00000000-0005-0000-0000-000095350000}"/>
    <cellStyle name="ÄÞ¸¶_laroux_일괄기프트신청서 4" xfId="13240" xr:uid="{00000000-0005-0000-0000-000096350000}"/>
    <cellStyle name="AÞ¸¶_laroux_판촉품의(2004-08월8일)" xfId="13241" xr:uid="{00000000-0005-0000-0000-000097350000}"/>
    <cellStyle name="ÄÞ¸¶_laroux_판촉품의(2004-08월8일)" xfId="13242" xr:uid="{00000000-0005-0000-0000-000098350000}"/>
    <cellStyle name="AÞ¸¶_laroux_판촉품의(2004-08월8일) 2" xfId="13243" xr:uid="{00000000-0005-0000-0000-000099350000}"/>
    <cellStyle name="ÄÞ¸¶_laroux_판촉품의(2004-08월8일) 2" xfId="13244" xr:uid="{00000000-0005-0000-0000-00009A350000}"/>
    <cellStyle name="AÞ¸¶_laroux_판촉품의(2004-08월8일) 3" xfId="13245" xr:uid="{00000000-0005-0000-0000-00009B350000}"/>
    <cellStyle name="ÄÞ¸¶_laroux_판촉품의(2004-08월8일) 3" xfId="13246" xr:uid="{00000000-0005-0000-0000-00009C350000}"/>
    <cellStyle name="AÞ¸¶_laroux_판촉품의(2004-08월8일) 4" xfId="13247" xr:uid="{00000000-0005-0000-0000-00009D350000}"/>
    <cellStyle name="ÄÞ¸¶_laroux_판촉품의(2004-08월8일) 4" xfId="13248" xr:uid="{00000000-0005-0000-0000-00009E350000}"/>
    <cellStyle name="AÞ¸¶_º≫A¡¹YÆ÷ " xfId="13249" xr:uid="{00000000-0005-0000-0000-00009F350000}"/>
    <cellStyle name="ÄÞ¸¶_Sheet1" xfId="13250" xr:uid="{00000000-0005-0000-0000-0000A0350000}"/>
    <cellStyle name="AÞ¸¶_Sheet1_0105 컴퓨터전단(충북)" xfId="13251" xr:uid="{00000000-0005-0000-0000-0000A1350000}"/>
    <cellStyle name="ÄÞ¸¶_Sheet1_0105 컴퓨터전단(충북)" xfId="13252" xr:uid="{00000000-0005-0000-0000-0000A2350000}"/>
    <cellStyle name="AÞ¸¶_Sheet1_0105 컴퓨터전단(충북) 2" xfId="13253" xr:uid="{00000000-0005-0000-0000-0000A3350000}"/>
    <cellStyle name="ÄÞ¸¶_Sheet1_0105 컴퓨터전단(충북) 2" xfId="13254" xr:uid="{00000000-0005-0000-0000-0000A4350000}"/>
    <cellStyle name="AÞ¸¶_Sheet1_0105 컴퓨터전단(충북) 3" xfId="13255" xr:uid="{00000000-0005-0000-0000-0000A5350000}"/>
    <cellStyle name="ÄÞ¸¶_Sheet1_0105 컴퓨터전단(충북) 3" xfId="13256" xr:uid="{00000000-0005-0000-0000-0000A6350000}"/>
    <cellStyle name="AÞ¸¶_Sheet1_0105 컴퓨터전단(충북) 4" xfId="13257" xr:uid="{00000000-0005-0000-0000-0000A7350000}"/>
    <cellStyle name="ÄÞ¸¶_Sheet1_0105 컴퓨터전단(충북) 4" xfId="13258" xr:uid="{00000000-0005-0000-0000-0000A8350000}"/>
    <cellStyle name="AÞ¸¶_Sheet1_0118 컴퓨터 전단 제작의 건" xfId="13259" xr:uid="{00000000-0005-0000-0000-0000A9350000}"/>
    <cellStyle name="ÄÞ¸¶_Sheet1_0118 컴퓨터 전단 제작의 건" xfId="13260" xr:uid="{00000000-0005-0000-0000-0000AA350000}"/>
    <cellStyle name="AÞ¸¶_Sheet1_0118 컴퓨터 전단 제작의 건 2" xfId="13261" xr:uid="{00000000-0005-0000-0000-0000AB350000}"/>
    <cellStyle name="ÄÞ¸¶_Sheet1_0118 컴퓨터 전단 제작의 건 2" xfId="13262" xr:uid="{00000000-0005-0000-0000-0000AC350000}"/>
    <cellStyle name="AÞ¸¶_Sheet1_0118 컴퓨터 전단 제작의 건 3" xfId="13263" xr:uid="{00000000-0005-0000-0000-0000AD350000}"/>
    <cellStyle name="ÄÞ¸¶_Sheet1_0118 컴퓨터 전단 제작의 건 3" xfId="13264" xr:uid="{00000000-0005-0000-0000-0000AE350000}"/>
    <cellStyle name="AÞ¸¶_Sheet1_0118 컴퓨터 전단 제작의 건 4" xfId="13265" xr:uid="{00000000-0005-0000-0000-0000AF350000}"/>
    <cellStyle name="ÄÞ¸¶_Sheet1_0118 컴퓨터 전단 제작의 건 4" xfId="13266" xr:uid="{00000000-0005-0000-0000-0000B0350000}"/>
    <cellStyle name="AÞ¸¶_Sheet1_0126 가경오픈전단추가제작건" xfId="13267" xr:uid="{00000000-0005-0000-0000-0000B1350000}"/>
    <cellStyle name="ÄÞ¸¶_Sheet1_0126 가경오픈전단추가제작건" xfId="13268" xr:uid="{00000000-0005-0000-0000-0000B2350000}"/>
    <cellStyle name="AÞ¸¶_Sheet1_0126 가경오픈전단추가제작건 2" xfId="13269" xr:uid="{00000000-0005-0000-0000-0000B3350000}"/>
    <cellStyle name="ÄÞ¸¶_Sheet1_0126 가경오픈전단추가제작건 2" xfId="13270" xr:uid="{00000000-0005-0000-0000-0000B4350000}"/>
    <cellStyle name="AÞ¸¶_Sheet1_0126 가경오픈전단추가제작건 3" xfId="13271" xr:uid="{00000000-0005-0000-0000-0000B5350000}"/>
    <cellStyle name="ÄÞ¸¶_Sheet1_0126 가경오픈전단추가제작건 3" xfId="13272" xr:uid="{00000000-0005-0000-0000-0000B6350000}"/>
    <cellStyle name="AÞ¸¶_Sheet1_0126 가경오픈전단추가제작건 4" xfId="13273" xr:uid="{00000000-0005-0000-0000-0000B7350000}"/>
    <cellStyle name="ÄÞ¸¶_Sheet1_0126 가경오픈전단추가제작건 4" xfId="13274" xr:uid="{00000000-0005-0000-0000-0000B8350000}"/>
    <cellStyle name="AÞ¸¶_Sheet1_0126 탄금통합오픈기안" xfId="13275" xr:uid="{00000000-0005-0000-0000-0000B9350000}"/>
    <cellStyle name="ÄÞ¸¶_Sheet1_0126 탄금통합오픈기안" xfId="13276" xr:uid="{00000000-0005-0000-0000-0000BA350000}"/>
    <cellStyle name="AÞ¸¶_Sheet1_0126 탄금통합오픈기안 2" xfId="13277" xr:uid="{00000000-0005-0000-0000-0000BB350000}"/>
    <cellStyle name="ÄÞ¸¶_Sheet1_0126 탄금통합오픈기안 2" xfId="13278" xr:uid="{00000000-0005-0000-0000-0000BC350000}"/>
    <cellStyle name="AÞ¸¶_Sheet1_0126 탄금통합오픈기안 3" xfId="13279" xr:uid="{00000000-0005-0000-0000-0000BD350000}"/>
    <cellStyle name="ÄÞ¸¶_Sheet1_0126 탄금통합오픈기안 3" xfId="13280" xr:uid="{00000000-0005-0000-0000-0000BE350000}"/>
    <cellStyle name="AÞ¸¶_Sheet1_0126 탄금통합오픈기안 4" xfId="13281" xr:uid="{00000000-0005-0000-0000-0000BF350000}"/>
    <cellStyle name="ÄÞ¸¶_Sheet1_0126 탄금통합오픈기안 4" xfId="13282" xr:uid="{00000000-0005-0000-0000-0000C0350000}"/>
    <cellStyle name="AÞ¸¶_Sheet1_0201 가경 1주년 행사품의" xfId="13283" xr:uid="{00000000-0005-0000-0000-0000C1350000}"/>
    <cellStyle name="ÄÞ¸¶_Sheet1_0201 가경 1주년 행사품의" xfId="13284" xr:uid="{00000000-0005-0000-0000-0000C2350000}"/>
    <cellStyle name="AÞ¸¶_Sheet1_0201 가경 1주년 행사품의 2" xfId="13285" xr:uid="{00000000-0005-0000-0000-0000C3350000}"/>
    <cellStyle name="ÄÞ¸¶_Sheet1_0201 가경 1주년 행사품의 2" xfId="13286" xr:uid="{00000000-0005-0000-0000-0000C4350000}"/>
    <cellStyle name="AÞ¸¶_Sheet1_0201 가경 1주년 행사품의 3" xfId="13287" xr:uid="{00000000-0005-0000-0000-0000C5350000}"/>
    <cellStyle name="ÄÞ¸¶_Sheet1_0201 가경 1주년 행사품의 3" xfId="13288" xr:uid="{00000000-0005-0000-0000-0000C6350000}"/>
    <cellStyle name="AÞ¸¶_Sheet1_0201 가경 1주년 행사품의 4" xfId="13289" xr:uid="{00000000-0005-0000-0000-0000C7350000}"/>
    <cellStyle name="ÄÞ¸¶_Sheet1_0201 가경 1주년 행사품의 4" xfId="13290" xr:uid="{00000000-0005-0000-0000-0000C8350000}"/>
    <cellStyle name="AÞ¸¶_Sheet1_0201 가경 1주년 행사품의-1" xfId="13291" xr:uid="{00000000-0005-0000-0000-0000C9350000}"/>
    <cellStyle name="ÄÞ¸¶_Sheet1_0201 가경 1주년 행사품의-1" xfId="13292" xr:uid="{00000000-0005-0000-0000-0000CA350000}"/>
    <cellStyle name="AÞ¸¶_Sheet1_0201 가경 1주년 행사품의-1 2" xfId="13293" xr:uid="{00000000-0005-0000-0000-0000CB350000}"/>
    <cellStyle name="ÄÞ¸¶_Sheet1_0201 가경 1주년 행사품의-1 2" xfId="13294" xr:uid="{00000000-0005-0000-0000-0000CC350000}"/>
    <cellStyle name="AÞ¸¶_Sheet1_0201 가경 1주년 행사품의-1 3" xfId="13295" xr:uid="{00000000-0005-0000-0000-0000CD350000}"/>
    <cellStyle name="ÄÞ¸¶_Sheet1_0201 가경 1주년 행사품의-1 3" xfId="13296" xr:uid="{00000000-0005-0000-0000-0000CE350000}"/>
    <cellStyle name="AÞ¸¶_Sheet1_0201 가경 1주년 행사품의-1 4" xfId="13297" xr:uid="{00000000-0005-0000-0000-0000CF350000}"/>
    <cellStyle name="ÄÞ¸¶_Sheet1_0201 가경 1주년 행사품의-1 4" xfId="13298" xr:uid="{00000000-0005-0000-0000-0000D0350000}"/>
    <cellStyle name="AÞ¸¶_Sheet1_0226 천안 7주년 행사품의(1)" xfId="13299" xr:uid="{00000000-0005-0000-0000-0000D1350000}"/>
    <cellStyle name="ÄÞ¸¶_Sheet1_0226 천안 7주년 행사품의(1)" xfId="13300" xr:uid="{00000000-0005-0000-0000-0000D2350000}"/>
    <cellStyle name="AÞ¸¶_Sheet1_0226 천안 7주년 행사품의(1) 2" xfId="13301" xr:uid="{00000000-0005-0000-0000-0000D3350000}"/>
    <cellStyle name="ÄÞ¸¶_Sheet1_0226 천안 7주년 행사품의(1) 2" xfId="13302" xr:uid="{00000000-0005-0000-0000-0000D4350000}"/>
    <cellStyle name="AÞ¸¶_Sheet1_0226 천안 7주년 행사품의(1) 3" xfId="13303" xr:uid="{00000000-0005-0000-0000-0000D5350000}"/>
    <cellStyle name="ÄÞ¸¶_Sheet1_0226 천안 7주년 행사품의(1) 3" xfId="13304" xr:uid="{00000000-0005-0000-0000-0000D6350000}"/>
    <cellStyle name="AÞ¸¶_Sheet1_0226 천안 7주년 행사품의(1) 4" xfId="13305" xr:uid="{00000000-0005-0000-0000-0000D7350000}"/>
    <cellStyle name="ÄÞ¸¶_Sheet1_0226 천안 7주년 행사품의(1) 4" xfId="13306" xr:uid="{00000000-0005-0000-0000-0000D8350000}"/>
    <cellStyle name="AÞ¸¶_Sheet1_0303 제천5주년 오픈행사 기안" xfId="13307" xr:uid="{00000000-0005-0000-0000-0000D9350000}"/>
    <cellStyle name="ÄÞ¸¶_Sheet1_0303 제천5주년 오픈행사 기안" xfId="13308" xr:uid="{00000000-0005-0000-0000-0000DA350000}"/>
    <cellStyle name="AÞ¸¶_Sheet1_0303 제천5주년 오픈행사 기안 2" xfId="13309" xr:uid="{00000000-0005-0000-0000-0000DB350000}"/>
    <cellStyle name="ÄÞ¸¶_Sheet1_0303 제천5주년 오픈행사 기안 2" xfId="13310" xr:uid="{00000000-0005-0000-0000-0000DC350000}"/>
    <cellStyle name="AÞ¸¶_Sheet1_0303 제천5주년 오픈행사 기안 3" xfId="13311" xr:uid="{00000000-0005-0000-0000-0000DD350000}"/>
    <cellStyle name="ÄÞ¸¶_Sheet1_0303 제천5주년 오픈행사 기안 3" xfId="13312" xr:uid="{00000000-0005-0000-0000-0000DE350000}"/>
    <cellStyle name="AÞ¸¶_Sheet1_0303 제천5주년 오픈행사 기안 4" xfId="13313" xr:uid="{00000000-0005-0000-0000-0000DF350000}"/>
    <cellStyle name="ÄÞ¸¶_Sheet1_0303 제천5주년 오픈행사 기안 4" xfId="13314" xr:uid="{00000000-0005-0000-0000-0000E0350000}"/>
    <cellStyle name="AÞ¸¶_Sheet1_0305 서대전3월계획(1)" xfId="13315" xr:uid="{00000000-0005-0000-0000-0000E1350000}"/>
    <cellStyle name="ÄÞ¸¶_Sheet1_0305 서대전3월계획(1)" xfId="13316" xr:uid="{00000000-0005-0000-0000-0000E2350000}"/>
    <cellStyle name="AÞ¸¶_Sheet1_0305 서대전3월계획(1) 2" xfId="13317" xr:uid="{00000000-0005-0000-0000-0000E3350000}"/>
    <cellStyle name="ÄÞ¸¶_Sheet1_0305 서대전3월계획(1) 2" xfId="13318" xr:uid="{00000000-0005-0000-0000-0000E4350000}"/>
    <cellStyle name="AÞ¸¶_Sheet1_0305 서대전3월계획(1) 3" xfId="13319" xr:uid="{00000000-0005-0000-0000-0000E5350000}"/>
    <cellStyle name="ÄÞ¸¶_Sheet1_0305 서대전3월계획(1) 3" xfId="13320" xr:uid="{00000000-0005-0000-0000-0000E6350000}"/>
    <cellStyle name="AÞ¸¶_Sheet1_0305 서대전3월계획(1) 4" xfId="13321" xr:uid="{00000000-0005-0000-0000-0000E7350000}"/>
    <cellStyle name="ÄÞ¸¶_Sheet1_0305 서대전3월계획(1) 4" xfId="13322" xr:uid="{00000000-0005-0000-0000-0000E8350000}"/>
    <cellStyle name="AÞ¸¶_Sheet1_0308 서대전전단배포" xfId="13323" xr:uid="{00000000-0005-0000-0000-0000E9350000}"/>
    <cellStyle name="ÄÞ¸¶_Sheet1_0308 서대전전단배포" xfId="13324" xr:uid="{00000000-0005-0000-0000-0000EA350000}"/>
    <cellStyle name="AÞ¸¶_Sheet1_0308 서대전전단배포 2" xfId="13325" xr:uid="{00000000-0005-0000-0000-0000EB350000}"/>
    <cellStyle name="ÄÞ¸¶_Sheet1_0308 서대전전단배포 2" xfId="13326" xr:uid="{00000000-0005-0000-0000-0000EC350000}"/>
    <cellStyle name="AÞ¸¶_Sheet1_0308 서대전전단배포 3" xfId="13327" xr:uid="{00000000-0005-0000-0000-0000ED350000}"/>
    <cellStyle name="ÄÞ¸¶_Sheet1_0308 서대전전단배포 3" xfId="13328" xr:uid="{00000000-0005-0000-0000-0000EE350000}"/>
    <cellStyle name="AÞ¸¶_Sheet1_0308 서대전전단배포 4" xfId="13329" xr:uid="{00000000-0005-0000-0000-0000EF350000}"/>
    <cellStyle name="ÄÞ¸¶_Sheet1_0308 서대전전단배포 4" xfId="13330" xr:uid="{00000000-0005-0000-0000-0000F0350000}"/>
    <cellStyle name="AÞ¸¶_Sheet1_0318 율량오픈 품의(1)" xfId="13331" xr:uid="{00000000-0005-0000-0000-0000F1350000}"/>
    <cellStyle name="ÄÞ¸¶_Sheet1_0318 율량오픈 품의(1)" xfId="13332" xr:uid="{00000000-0005-0000-0000-0000F2350000}"/>
    <cellStyle name="AÞ¸¶_Sheet1_0318 율량오픈 품의(1) 2" xfId="13333" xr:uid="{00000000-0005-0000-0000-0000F3350000}"/>
    <cellStyle name="ÄÞ¸¶_Sheet1_0318 율량오픈 품의(1) 2" xfId="13334" xr:uid="{00000000-0005-0000-0000-0000F4350000}"/>
    <cellStyle name="AÞ¸¶_Sheet1_0318 율량오픈 품의(1) 3" xfId="13335" xr:uid="{00000000-0005-0000-0000-0000F5350000}"/>
    <cellStyle name="ÄÞ¸¶_Sheet1_0318 율량오픈 품의(1) 3" xfId="13336" xr:uid="{00000000-0005-0000-0000-0000F6350000}"/>
    <cellStyle name="AÞ¸¶_Sheet1_0318 율량오픈 품의(1) 4" xfId="13337" xr:uid="{00000000-0005-0000-0000-0000F7350000}"/>
    <cellStyle name="ÄÞ¸¶_Sheet1_0318 율량오픈 품의(1) 4" xfId="13338" xr:uid="{00000000-0005-0000-0000-0000F8350000}"/>
    <cellStyle name="AÞ¸¶_Sheet1_0401익산점 오픈성원감사" xfId="13339" xr:uid="{00000000-0005-0000-0000-0000F9350000}"/>
    <cellStyle name="ÄÞ¸¶_Sheet1_0401익산점 오픈성원감사" xfId="13340" xr:uid="{00000000-0005-0000-0000-0000FA350000}"/>
    <cellStyle name="AÞ¸¶_Sheet1_0401익산점 오픈성원감사 2" xfId="13341" xr:uid="{00000000-0005-0000-0000-0000FB350000}"/>
    <cellStyle name="ÄÞ¸¶_Sheet1_0401익산점 오픈성원감사 2" xfId="13342" xr:uid="{00000000-0005-0000-0000-0000FC350000}"/>
    <cellStyle name="AÞ¸¶_Sheet1_0401익산점 오픈성원감사 3" xfId="13343" xr:uid="{00000000-0005-0000-0000-0000FD350000}"/>
    <cellStyle name="ÄÞ¸¶_Sheet1_0401익산점 오픈성원감사 3" xfId="13344" xr:uid="{00000000-0005-0000-0000-0000FE350000}"/>
    <cellStyle name="AÞ¸¶_Sheet1_0401익산점 오픈성원감사 4" xfId="13345" xr:uid="{00000000-0005-0000-0000-0000FF350000}"/>
    <cellStyle name="ÄÞ¸¶_Sheet1_0401익산점 오픈성원감사 4" xfId="13346" xr:uid="{00000000-0005-0000-0000-000000360000}"/>
    <cellStyle name="AÞ¸¶_Sheet1_0401전주점오픈성원감사" xfId="13347" xr:uid="{00000000-0005-0000-0000-000001360000}"/>
    <cellStyle name="ÄÞ¸¶_Sheet1_0401전주점오픈성원감사" xfId="13348" xr:uid="{00000000-0005-0000-0000-000002360000}"/>
    <cellStyle name="AÞ¸¶_Sheet1_0401전주점오픈성원감사 2" xfId="13349" xr:uid="{00000000-0005-0000-0000-000003360000}"/>
    <cellStyle name="ÄÞ¸¶_Sheet1_0401전주점오픈성원감사 2" xfId="13350" xr:uid="{00000000-0005-0000-0000-000004360000}"/>
    <cellStyle name="AÞ¸¶_Sheet1_0401전주점오픈성원감사 3" xfId="13351" xr:uid="{00000000-0005-0000-0000-000005360000}"/>
    <cellStyle name="ÄÞ¸¶_Sheet1_0401전주점오픈성원감사 3" xfId="13352" xr:uid="{00000000-0005-0000-0000-000006360000}"/>
    <cellStyle name="AÞ¸¶_Sheet1_0401전주점오픈성원감사 4" xfId="13353" xr:uid="{00000000-0005-0000-0000-000007360000}"/>
    <cellStyle name="ÄÞ¸¶_Sheet1_0401전주점오픈성원감사 4" xfId="13354" xr:uid="{00000000-0005-0000-0000-000008360000}"/>
    <cellStyle name="AÞ¸¶_Sheet1_0403 두정 오픈기념행사 품의" xfId="13355" xr:uid="{00000000-0005-0000-0000-000009360000}"/>
    <cellStyle name="ÄÞ¸¶_Sheet1_0403 두정 오픈기념행사 품의" xfId="13356" xr:uid="{00000000-0005-0000-0000-00000A360000}"/>
    <cellStyle name="AÞ¸¶_Sheet1_0403 두정 오픈기념행사 품의 2" xfId="13357" xr:uid="{00000000-0005-0000-0000-00000B360000}"/>
    <cellStyle name="ÄÞ¸¶_Sheet1_0403 두정 오픈기념행사 품의 2" xfId="13358" xr:uid="{00000000-0005-0000-0000-00000C360000}"/>
    <cellStyle name="AÞ¸¶_Sheet1_0403 두정 오픈기념행사 품의 3" xfId="13359" xr:uid="{00000000-0005-0000-0000-00000D360000}"/>
    <cellStyle name="ÄÞ¸¶_Sheet1_0403 두정 오픈기념행사 품의 3" xfId="13360" xr:uid="{00000000-0005-0000-0000-00000E360000}"/>
    <cellStyle name="AÞ¸¶_Sheet1_0403 두정 오픈기념행사 품의 4" xfId="13361" xr:uid="{00000000-0005-0000-0000-00000F360000}"/>
    <cellStyle name="ÄÞ¸¶_Sheet1_0403 두정 오픈기념행사 품의 4" xfId="13362" xr:uid="{00000000-0005-0000-0000-000010360000}"/>
    <cellStyle name="AÞ¸¶_Sheet1_0409 조치원 5주년 오픈행사 기안" xfId="13363" xr:uid="{00000000-0005-0000-0000-000011360000}"/>
    <cellStyle name="ÄÞ¸¶_Sheet1_0409 조치원 5주년 오픈행사 기안" xfId="13364" xr:uid="{00000000-0005-0000-0000-000012360000}"/>
    <cellStyle name="AÞ¸¶_Sheet1_0409 조치원 5주년 오픈행사 기안 2" xfId="13365" xr:uid="{00000000-0005-0000-0000-000013360000}"/>
    <cellStyle name="ÄÞ¸¶_Sheet1_0409 조치원 5주년 오픈행사 기안 2" xfId="13366" xr:uid="{00000000-0005-0000-0000-000014360000}"/>
    <cellStyle name="AÞ¸¶_Sheet1_0409 조치원 5주년 오픈행사 기안 3" xfId="13367" xr:uid="{00000000-0005-0000-0000-000015360000}"/>
    <cellStyle name="ÄÞ¸¶_Sheet1_0409 조치원 5주년 오픈행사 기안 3" xfId="13368" xr:uid="{00000000-0005-0000-0000-000016360000}"/>
    <cellStyle name="AÞ¸¶_Sheet1_0409 조치원 5주년 오픈행사 기안 4" xfId="13369" xr:uid="{00000000-0005-0000-0000-000017360000}"/>
    <cellStyle name="ÄÞ¸¶_Sheet1_0409 조치원 5주년 오픈행사 기안 4" xfId="13370" xr:uid="{00000000-0005-0000-0000-000018360000}"/>
    <cellStyle name="AÞ¸¶_Sheet1_0507 아산5주년 오픈행사 기안" xfId="13371" xr:uid="{00000000-0005-0000-0000-000019360000}"/>
    <cellStyle name="ÄÞ¸¶_Sheet1_0507 아산5주년 오픈행사 기안" xfId="13372" xr:uid="{00000000-0005-0000-0000-00001A360000}"/>
    <cellStyle name="AÞ¸¶_Sheet1_0507 아산5주년 오픈행사 기안 2" xfId="13373" xr:uid="{00000000-0005-0000-0000-00001B360000}"/>
    <cellStyle name="ÄÞ¸¶_Sheet1_0507 아산5주년 오픈행사 기안 2" xfId="13374" xr:uid="{00000000-0005-0000-0000-00001C360000}"/>
    <cellStyle name="AÞ¸¶_Sheet1_0507 아산5주년 오픈행사 기안 3" xfId="13375" xr:uid="{00000000-0005-0000-0000-00001D360000}"/>
    <cellStyle name="ÄÞ¸¶_Sheet1_0507 아산5주년 오픈행사 기안 3" xfId="13376" xr:uid="{00000000-0005-0000-0000-00001E360000}"/>
    <cellStyle name="AÞ¸¶_Sheet1_0507 아산5주년 오픈행사 기안 4" xfId="13377" xr:uid="{00000000-0005-0000-0000-00001F360000}"/>
    <cellStyle name="ÄÞ¸¶_Sheet1_0507 아산5주년 오픈행사 기안 4" xfId="13378" xr:uid="{00000000-0005-0000-0000-000020360000}"/>
    <cellStyle name="AÞ¸¶_Sheet1_0610 탄금1주년 행사품의" xfId="13379" xr:uid="{00000000-0005-0000-0000-000021360000}"/>
    <cellStyle name="ÄÞ¸¶_Sheet1_0610 탄금1주년 행사품의" xfId="13380" xr:uid="{00000000-0005-0000-0000-000022360000}"/>
    <cellStyle name="AÞ¸¶_Sheet1_0610 탄금1주년 행사품의 2" xfId="13381" xr:uid="{00000000-0005-0000-0000-000023360000}"/>
    <cellStyle name="ÄÞ¸¶_Sheet1_0610 탄금1주년 행사품의 2" xfId="13382" xr:uid="{00000000-0005-0000-0000-000024360000}"/>
    <cellStyle name="AÞ¸¶_Sheet1_0610 탄금1주년 행사품의 3" xfId="13383" xr:uid="{00000000-0005-0000-0000-000025360000}"/>
    <cellStyle name="ÄÞ¸¶_Sheet1_0610 탄금1주년 행사품의 3" xfId="13384" xr:uid="{00000000-0005-0000-0000-000026360000}"/>
    <cellStyle name="AÞ¸¶_Sheet1_0610 탄금1주년 행사품의 4" xfId="13385" xr:uid="{00000000-0005-0000-0000-000027360000}"/>
    <cellStyle name="ÄÞ¸¶_Sheet1_0610 탄금1주년 행사품의 4" xfId="13386" xr:uid="{00000000-0005-0000-0000-000028360000}"/>
    <cellStyle name="AÞ¸¶_Sheet1_0610 탄금점 오픈1주년 행사품의" xfId="13387" xr:uid="{00000000-0005-0000-0000-000029360000}"/>
    <cellStyle name="ÄÞ¸¶_Sheet1_0610 탄금점 오픈1주년 행사품의" xfId="13388" xr:uid="{00000000-0005-0000-0000-00002A360000}"/>
    <cellStyle name="AÞ¸¶_Sheet1_0610 탄금점 오픈1주년 행사품의 2" xfId="13389" xr:uid="{00000000-0005-0000-0000-00002B360000}"/>
    <cellStyle name="ÄÞ¸¶_Sheet1_0610 탄금점 오픈1주년 행사품의 2" xfId="13390" xr:uid="{00000000-0005-0000-0000-00002C360000}"/>
    <cellStyle name="AÞ¸¶_Sheet1_0610 탄금점 오픈1주년 행사품의 3" xfId="13391" xr:uid="{00000000-0005-0000-0000-00002D360000}"/>
    <cellStyle name="ÄÞ¸¶_Sheet1_0610 탄금점 오픈1주년 행사품의 3" xfId="13392" xr:uid="{00000000-0005-0000-0000-00002E360000}"/>
    <cellStyle name="AÞ¸¶_Sheet1_0610 탄금점 오픈1주년 행사품의 4" xfId="13393" xr:uid="{00000000-0005-0000-0000-00002F360000}"/>
    <cellStyle name="ÄÞ¸¶_Sheet1_0610 탄금점 오픈1주년 행사품의 4" xfId="13394" xr:uid="{00000000-0005-0000-0000-000030360000}"/>
    <cellStyle name="AÞ¸¶_Sheet1_0616 홈플러스 오픈 대응 전단제작" xfId="13395" xr:uid="{00000000-0005-0000-0000-000031360000}"/>
    <cellStyle name="ÄÞ¸¶_Sheet1_0616 홈플러스 오픈 대응 전단제작" xfId="13396" xr:uid="{00000000-0005-0000-0000-000032360000}"/>
    <cellStyle name="AÞ¸¶_Sheet1_0616 홈플러스 오픈 대응 전단제작 2" xfId="13397" xr:uid="{00000000-0005-0000-0000-000033360000}"/>
    <cellStyle name="ÄÞ¸¶_Sheet1_0616 홈플러스 오픈 대응 전단제작 2" xfId="13398" xr:uid="{00000000-0005-0000-0000-000034360000}"/>
    <cellStyle name="AÞ¸¶_Sheet1_0616 홈플러스 오픈 대응 전단제작 3" xfId="13399" xr:uid="{00000000-0005-0000-0000-000035360000}"/>
    <cellStyle name="ÄÞ¸¶_Sheet1_0616 홈플러스 오픈 대응 전단제작 3" xfId="13400" xr:uid="{00000000-0005-0000-0000-000036360000}"/>
    <cellStyle name="AÞ¸¶_Sheet1_0616 홈플러스 오픈 대응 전단제작 4" xfId="13401" xr:uid="{00000000-0005-0000-0000-000037360000}"/>
    <cellStyle name="ÄÞ¸¶_Sheet1_0616 홈플러스 오픈 대응 전단제작 4" xfId="13402" xr:uid="{00000000-0005-0000-0000-000038360000}"/>
    <cellStyle name="AÞ¸¶_Sheet1_0720 7월 전지점 전단제작건 - 취소" xfId="13403" xr:uid="{00000000-0005-0000-0000-000039360000}"/>
    <cellStyle name="ÄÞ¸¶_Sheet1_0720 7월 전지점 전단제작건 - 취소" xfId="13404" xr:uid="{00000000-0005-0000-0000-00003A360000}"/>
    <cellStyle name="AÞ¸¶_Sheet1_0720 7월 전지점 전단제작건 - 취소 2" xfId="13405" xr:uid="{00000000-0005-0000-0000-00003B360000}"/>
    <cellStyle name="ÄÞ¸¶_Sheet1_0720 7월 전지점 전단제작건 - 취소 2" xfId="13406" xr:uid="{00000000-0005-0000-0000-00003C360000}"/>
    <cellStyle name="AÞ¸¶_Sheet1_0720 7월 전지점 전단제작건 - 취소 3" xfId="13407" xr:uid="{00000000-0005-0000-0000-00003D360000}"/>
    <cellStyle name="ÄÞ¸¶_Sheet1_0720 7월 전지점 전단제작건 - 취소 3" xfId="13408" xr:uid="{00000000-0005-0000-0000-00003E360000}"/>
    <cellStyle name="AÞ¸¶_Sheet1_0720 7월 전지점 전단제작건 - 취소 4" xfId="13409" xr:uid="{00000000-0005-0000-0000-00003F360000}"/>
    <cellStyle name="ÄÞ¸¶_Sheet1_0720 7월 전지점 전단제작건 - 취소 4" xfId="13410" xr:uid="{00000000-0005-0000-0000-000040360000}"/>
    <cellStyle name="AÞ¸¶_Sheet1_0802 디지털TV 전지점 전단제작건" xfId="13411" xr:uid="{00000000-0005-0000-0000-000041360000}"/>
    <cellStyle name="ÄÞ¸¶_Sheet1_0802 디지털TV 전지점 전단제작건" xfId="13412" xr:uid="{00000000-0005-0000-0000-000042360000}"/>
    <cellStyle name="AÞ¸¶_Sheet1_0802 디지털TV 전지점 전단제작건 2" xfId="13413" xr:uid="{00000000-0005-0000-0000-000043360000}"/>
    <cellStyle name="ÄÞ¸¶_Sheet1_0802 디지털TV 전지점 전단제작건 2" xfId="13414" xr:uid="{00000000-0005-0000-0000-000044360000}"/>
    <cellStyle name="AÞ¸¶_Sheet1_0802 디지털TV 전지점 전단제작건 3" xfId="13415" xr:uid="{00000000-0005-0000-0000-000045360000}"/>
    <cellStyle name="ÄÞ¸¶_Sheet1_0802 디지털TV 전지점 전단제작건 3" xfId="13416" xr:uid="{00000000-0005-0000-0000-000046360000}"/>
    <cellStyle name="AÞ¸¶_Sheet1_0802 디지털TV 전지점 전단제작건 4" xfId="13417" xr:uid="{00000000-0005-0000-0000-000047360000}"/>
    <cellStyle name="ÄÞ¸¶_Sheet1_0802 디지털TV 전지점 전단제작건 4" xfId="13418" xr:uid="{00000000-0005-0000-0000-000048360000}"/>
    <cellStyle name="AÞ¸¶_Sheet1_0802 디지털TV 전지점 전단제작건(충북)" xfId="13419" xr:uid="{00000000-0005-0000-0000-000049360000}"/>
    <cellStyle name="ÄÞ¸¶_Sheet1_0802 디지털TV 전지점 전단제작건(충북)" xfId="13420" xr:uid="{00000000-0005-0000-0000-00004A360000}"/>
    <cellStyle name="AÞ¸¶_Sheet1_0802 디지털TV 전지점 전단제작건(충북) 2" xfId="13421" xr:uid="{00000000-0005-0000-0000-00004B360000}"/>
    <cellStyle name="ÄÞ¸¶_Sheet1_0802 디지털TV 전지점 전단제작건(충북) 2" xfId="13422" xr:uid="{00000000-0005-0000-0000-00004C360000}"/>
    <cellStyle name="AÞ¸¶_Sheet1_0802 디지털TV 전지점 전단제작건(충북) 3" xfId="13423" xr:uid="{00000000-0005-0000-0000-00004D360000}"/>
    <cellStyle name="ÄÞ¸¶_Sheet1_0802 디지털TV 전지점 전단제작건(충북) 3" xfId="13424" xr:uid="{00000000-0005-0000-0000-00004E360000}"/>
    <cellStyle name="AÞ¸¶_Sheet1_0802 디지털TV 전지점 전단제작건(충북) 4" xfId="13425" xr:uid="{00000000-0005-0000-0000-00004F360000}"/>
    <cellStyle name="ÄÞ¸¶_Sheet1_0802 디지털TV 전지점 전단제작건(충북) 4" xfId="13426" xr:uid="{00000000-0005-0000-0000-000050360000}"/>
    <cellStyle name="AÞ¸¶_Sheet1_0809 홍성open" xfId="13427" xr:uid="{00000000-0005-0000-0000-000051360000}"/>
    <cellStyle name="ÄÞ¸¶_Sheet1_0809 홍성open" xfId="13428" xr:uid="{00000000-0005-0000-0000-000052360000}"/>
    <cellStyle name="AÞ¸¶_Sheet1_0809 홍성open 2" xfId="13429" xr:uid="{00000000-0005-0000-0000-000053360000}"/>
    <cellStyle name="ÄÞ¸¶_Sheet1_0809 홍성open 2" xfId="13430" xr:uid="{00000000-0005-0000-0000-000054360000}"/>
    <cellStyle name="AÞ¸¶_Sheet1_0809 홍성open 3" xfId="13431" xr:uid="{00000000-0005-0000-0000-000055360000}"/>
    <cellStyle name="ÄÞ¸¶_Sheet1_0809 홍성open 3" xfId="13432" xr:uid="{00000000-0005-0000-0000-000056360000}"/>
    <cellStyle name="AÞ¸¶_Sheet1_0809 홍성open 4" xfId="13433" xr:uid="{00000000-0005-0000-0000-000057360000}"/>
    <cellStyle name="ÄÞ¸¶_Sheet1_0809 홍성open 4" xfId="13434" xr:uid="{00000000-0005-0000-0000-000058360000}"/>
    <cellStyle name="AÞ¸¶_Sheet1_0921 두정 2주년 행사품의" xfId="13435" xr:uid="{00000000-0005-0000-0000-000059360000}"/>
    <cellStyle name="ÄÞ¸¶_Sheet1_0921 두정 2주년 행사품의" xfId="13436" xr:uid="{00000000-0005-0000-0000-00005A360000}"/>
    <cellStyle name="AÞ¸¶_Sheet1_0921 두정 2주년 행사품의 2" xfId="13437" xr:uid="{00000000-0005-0000-0000-00005B360000}"/>
    <cellStyle name="ÄÞ¸¶_Sheet1_0921 두정 2주년 행사품의 2" xfId="13438" xr:uid="{00000000-0005-0000-0000-00005C360000}"/>
    <cellStyle name="AÞ¸¶_Sheet1_0921 두정 2주년 행사품의 3" xfId="13439" xr:uid="{00000000-0005-0000-0000-00005D360000}"/>
    <cellStyle name="ÄÞ¸¶_Sheet1_0921 두정 2주년 행사품의 3" xfId="13440" xr:uid="{00000000-0005-0000-0000-00005E360000}"/>
    <cellStyle name="AÞ¸¶_Sheet1_0921 두정 2주년 행사품의 4" xfId="13441" xr:uid="{00000000-0005-0000-0000-00005F360000}"/>
    <cellStyle name="ÄÞ¸¶_Sheet1_0921 두정 2주년 행사품의 4" xfId="13442" xr:uid="{00000000-0005-0000-0000-000060360000}"/>
    <cellStyle name="AÞ¸¶_Sheet1_1026 분평 5주년 행사품의" xfId="13443" xr:uid="{00000000-0005-0000-0000-000061360000}"/>
    <cellStyle name="ÄÞ¸¶_Sheet1_1026 분평 5주년 행사품의" xfId="13444" xr:uid="{00000000-0005-0000-0000-000062360000}"/>
    <cellStyle name="AÞ¸¶_Sheet1_1026 분평 5주년 행사품의 2" xfId="13445" xr:uid="{00000000-0005-0000-0000-000063360000}"/>
    <cellStyle name="ÄÞ¸¶_Sheet1_1026 분평 5주년 행사품의 2" xfId="13446" xr:uid="{00000000-0005-0000-0000-000064360000}"/>
    <cellStyle name="AÞ¸¶_Sheet1_1026 분평 5주년 행사품의 3" xfId="13447" xr:uid="{00000000-0005-0000-0000-000065360000}"/>
    <cellStyle name="ÄÞ¸¶_Sheet1_1026 분평 5주년 행사품의 3" xfId="13448" xr:uid="{00000000-0005-0000-0000-000066360000}"/>
    <cellStyle name="AÞ¸¶_Sheet1_1026 분평 5주년 행사품의 4" xfId="13449" xr:uid="{00000000-0005-0000-0000-000067360000}"/>
    <cellStyle name="ÄÞ¸¶_Sheet1_1026 분평 5주년 행사품의 4" xfId="13450" xr:uid="{00000000-0005-0000-0000-000068360000}"/>
    <cellStyle name="AÞ¸¶_Sheet1_1115 인천지사 전단품의 최종" xfId="13451" xr:uid="{00000000-0005-0000-0000-000069360000}"/>
    <cellStyle name="ÄÞ¸¶_Sheet1_1115 인천지사 전단품의 최종" xfId="13452" xr:uid="{00000000-0005-0000-0000-00006A360000}"/>
    <cellStyle name="AÞ¸¶_Sheet1_1115 인천지사 전단품의 최종 2" xfId="13453" xr:uid="{00000000-0005-0000-0000-00006B360000}"/>
    <cellStyle name="ÄÞ¸¶_Sheet1_1115 인천지사 전단품의 최종 2" xfId="13454" xr:uid="{00000000-0005-0000-0000-00006C360000}"/>
    <cellStyle name="AÞ¸¶_Sheet1_1115 인천지사 전단품의 최종 3" xfId="13455" xr:uid="{00000000-0005-0000-0000-00006D360000}"/>
    <cellStyle name="ÄÞ¸¶_Sheet1_1115 인천지사 전단품의 최종 3" xfId="13456" xr:uid="{00000000-0005-0000-0000-00006E360000}"/>
    <cellStyle name="AÞ¸¶_Sheet1_1115 인천지사 전단품의 최종 4" xfId="13457" xr:uid="{00000000-0005-0000-0000-00006F360000}"/>
    <cellStyle name="ÄÞ¸¶_Sheet1_1115 인천지사 전단품의 최종 4" xfId="13458" xr:uid="{00000000-0005-0000-0000-000070360000}"/>
    <cellStyle name="AÞ¸¶_Sheet1_11월점별전단배포계획" xfId="13459" xr:uid="{00000000-0005-0000-0000-000071360000}"/>
    <cellStyle name="ÄÞ¸¶_Sheet1_11월점별전단배포계획" xfId="13460" xr:uid="{00000000-0005-0000-0000-000072360000}"/>
    <cellStyle name="AÞ¸¶_Sheet1_11월점별전단배포계획 2" xfId="13461" xr:uid="{00000000-0005-0000-0000-000073360000}"/>
    <cellStyle name="ÄÞ¸¶_Sheet1_11월점별전단배포계획 2" xfId="13462" xr:uid="{00000000-0005-0000-0000-000074360000}"/>
    <cellStyle name="AÞ¸¶_Sheet1_11월점별전단배포계획 3" xfId="13463" xr:uid="{00000000-0005-0000-0000-000075360000}"/>
    <cellStyle name="ÄÞ¸¶_Sheet1_11월점별전단배포계획 3" xfId="13464" xr:uid="{00000000-0005-0000-0000-000076360000}"/>
    <cellStyle name="AÞ¸¶_Sheet1_11월점별전단배포계획 4" xfId="13465" xr:uid="{00000000-0005-0000-0000-000077360000}"/>
    <cellStyle name="ÄÞ¸¶_Sheet1_11월점별전단배포계획 4" xfId="13466" xr:uid="{00000000-0005-0000-0000-000078360000}"/>
    <cellStyle name="AÞ¸¶_Sheet1_1205전주점이전오픈품의" xfId="13467" xr:uid="{00000000-0005-0000-0000-000079360000}"/>
    <cellStyle name="ÄÞ¸¶_Sheet1_1205전주점이전오픈품의" xfId="13468" xr:uid="{00000000-0005-0000-0000-00007A360000}"/>
    <cellStyle name="AÞ¸¶_Sheet1_1205전주점이전오픈품의 2" xfId="13469" xr:uid="{00000000-0005-0000-0000-00007B360000}"/>
    <cellStyle name="ÄÞ¸¶_Sheet1_1205전주점이전오픈품의 2" xfId="13470" xr:uid="{00000000-0005-0000-0000-00007C360000}"/>
    <cellStyle name="AÞ¸¶_Sheet1_1205전주점이전오픈품의 3" xfId="13471" xr:uid="{00000000-0005-0000-0000-00007D360000}"/>
    <cellStyle name="ÄÞ¸¶_Sheet1_1205전주점이전오픈품의 3" xfId="13472" xr:uid="{00000000-0005-0000-0000-00007E360000}"/>
    <cellStyle name="AÞ¸¶_Sheet1_1205전주점이전오픈품의 4" xfId="13473" xr:uid="{00000000-0005-0000-0000-00007F360000}"/>
    <cellStyle name="ÄÞ¸¶_Sheet1_1205전주점이전오픈품의 4" xfId="13474" xr:uid="{00000000-0005-0000-0000-000080360000}"/>
    <cellStyle name="AÞ¸¶_Sheet1_1210전단을만들어보쟈고" xfId="13475" xr:uid="{00000000-0005-0000-0000-000081360000}"/>
    <cellStyle name="ÄÞ¸¶_Sheet1_1210전단을만들어보쟈고" xfId="13476" xr:uid="{00000000-0005-0000-0000-000082360000}"/>
    <cellStyle name="AÞ¸¶_Sheet1_1210전단을만들어보쟈고 2" xfId="13477" xr:uid="{00000000-0005-0000-0000-000083360000}"/>
    <cellStyle name="ÄÞ¸¶_Sheet1_1210전단을만들어보쟈고 2" xfId="13478" xr:uid="{00000000-0005-0000-0000-000084360000}"/>
    <cellStyle name="AÞ¸¶_Sheet1_1210전단을만들어보쟈고 3" xfId="13479" xr:uid="{00000000-0005-0000-0000-000085360000}"/>
    <cellStyle name="ÄÞ¸¶_Sheet1_1210전단을만들어보쟈고 3" xfId="13480" xr:uid="{00000000-0005-0000-0000-000086360000}"/>
    <cellStyle name="AÞ¸¶_Sheet1_1210전단을만들어보쟈고 4" xfId="13481" xr:uid="{00000000-0005-0000-0000-000087360000}"/>
    <cellStyle name="ÄÞ¸¶_Sheet1_1210전단을만들어보쟈고 4" xfId="13482" xr:uid="{00000000-0005-0000-0000-000088360000}"/>
    <cellStyle name="AÞ¸¶_Sheet1_1227 쌍용점 OPEN품의" xfId="13483" xr:uid="{00000000-0005-0000-0000-000089360000}"/>
    <cellStyle name="ÄÞ¸¶_Sheet1_1227 쌍용점 OPEN품의" xfId="13484" xr:uid="{00000000-0005-0000-0000-00008A360000}"/>
    <cellStyle name="AÞ¸¶_Sheet1_1227 쌍용점 OPEN품의 2" xfId="13485" xr:uid="{00000000-0005-0000-0000-00008B360000}"/>
    <cellStyle name="ÄÞ¸¶_Sheet1_1227 쌍용점 OPEN품의 2" xfId="13486" xr:uid="{00000000-0005-0000-0000-00008C360000}"/>
    <cellStyle name="AÞ¸¶_Sheet1_1227 쌍용점 OPEN품의 3" xfId="13487" xr:uid="{00000000-0005-0000-0000-00008D360000}"/>
    <cellStyle name="ÄÞ¸¶_Sheet1_1227 쌍용점 OPEN품의 3" xfId="13488" xr:uid="{00000000-0005-0000-0000-00008E360000}"/>
    <cellStyle name="AÞ¸¶_Sheet1_1227 쌍용점 OPEN품의 4" xfId="13489" xr:uid="{00000000-0005-0000-0000-00008F360000}"/>
    <cellStyle name="ÄÞ¸¶_Sheet1_1227 쌍용점 OPEN품의 4" xfId="13490" xr:uid="{00000000-0005-0000-0000-000090360000}"/>
    <cellStyle name="AÞ¸¶_Sheet1_1월리플렛계획" xfId="13491" xr:uid="{00000000-0005-0000-0000-000091360000}"/>
    <cellStyle name="ÄÞ¸¶_Sheet1_1월리플렛계획" xfId="13492" xr:uid="{00000000-0005-0000-0000-000092360000}"/>
    <cellStyle name="AÞ¸¶_Sheet1_1월리플렛계획 2" xfId="13493" xr:uid="{00000000-0005-0000-0000-000093360000}"/>
    <cellStyle name="ÄÞ¸¶_Sheet1_1월리플렛계획 2" xfId="13494" xr:uid="{00000000-0005-0000-0000-000094360000}"/>
    <cellStyle name="AÞ¸¶_Sheet1_1월리플렛계획 3" xfId="13495" xr:uid="{00000000-0005-0000-0000-000095360000}"/>
    <cellStyle name="ÄÞ¸¶_Sheet1_1월리플렛계획 3" xfId="13496" xr:uid="{00000000-0005-0000-0000-000096360000}"/>
    <cellStyle name="AÞ¸¶_Sheet1_1월리플렛계획 4" xfId="13497" xr:uid="{00000000-0005-0000-0000-000097360000}"/>
    <cellStyle name="ÄÞ¸¶_Sheet1_1월리플렛계획 4" xfId="13498" xr:uid="{00000000-0005-0000-0000-000098360000}"/>
    <cellStyle name="AÞ¸¶_Sheet1_2003년7월 초특가세일품의서" xfId="13499" xr:uid="{00000000-0005-0000-0000-000099360000}"/>
    <cellStyle name="ÄÞ¸¶_Sheet1_2003년7월 초특가세일품의서" xfId="13500" xr:uid="{00000000-0005-0000-0000-00009A360000}"/>
    <cellStyle name="AÞ¸¶_Sheet1_2003년7월 초특가세일품의서 2" xfId="13501" xr:uid="{00000000-0005-0000-0000-00009B360000}"/>
    <cellStyle name="ÄÞ¸¶_Sheet1_2003년7월 초특가세일품의서 2" xfId="13502" xr:uid="{00000000-0005-0000-0000-00009C360000}"/>
    <cellStyle name="AÞ¸¶_Sheet1_2003년7월 초특가세일품의서 3" xfId="13503" xr:uid="{00000000-0005-0000-0000-00009D360000}"/>
    <cellStyle name="ÄÞ¸¶_Sheet1_2003년7월 초특가세일품의서 3" xfId="13504" xr:uid="{00000000-0005-0000-0000-00009E360000}"/>
    <cellStyle name="AÞ¸¶_Sheet1_2003년7월 초특가세일품의서 4" xfId="13505" xr:uid="{00000000-0005-0000-0000-00009F360000}"/>
    <cellStyle name="ÄÞ¸¶_Sheet1_2003년7월 초특가세일품의서 4" xfId="13506" xr:uid="{00000000-0005-0000-0000-0000A0360000}"/>
    <cellStyle name="AÞ¸¶_Sheet1_2004년 확정목표1231" xfId="13507" xr:uid="{00000000-0005-0000-0000-0000A1360000}"/>
    <cellStyle name="ÄÞ¸¶_Sheet1_2004년 확정목표1231" xfId="13508" xr:uid="{00000000-0005-0000-0000-0000A2360000}"/>
    <cellStyle name="AÞ¸¶_Sheet1_2004년 확정목표1231 2" xfId="13509" xr:uid="{00000000-0005-0000-0000-0000A3360000}"/>
    <cellStyle name="ÄÞ¸¶_Sheet1_2004년 확정목표1231 2" xfId="13510" xr:uid="{00000000-0005-0000-0000-0000A4360000}"/>
    <cellStyle name="AÞ¸¶_Sheet1_2004년 확정목표1231 3" xfId="13511" xr:uid="{00000000-0005-0000-0000-0000A5360000}"/>
    <cellStyle name="ÄÞ¸¶_Sheet1_2004년 확정목표1231 3" xfId="13512" xr:uid="{00000000-0005-0000-0000-0000A6360000}"/>
    <cellStyle name="AÞ¸¶_Sheet1_2004년 확정목표1231 4" xfId="13513" xr:uid="{00000000-0005-0000-0000-0000A7360000}"/>
    <cellStyle name="ÄÞ¸¶_Sheet1_2004년 확정목표1231 4" xfId="13514" xr:uid="{00000000-0005-0000-0000-0000A8360000}"/>
    <cellStyle name="AÞ¸¶_Sheet1_5주년전단배포계획" xfId="13515" xr:uid="{00000000-0005-0000-0000-0000A9360000}"/>
    <cellStyle name="ÄÞ¸¶_Sheet1_5주년전단배포계획" xfId="13516" xr:uid="{00000000-0005-0000-0000-0000AA360000}"/>
    <cellStyle name="AÞ¸¶_Sheet1_5주년전단배포계획 2" xfId="13517" xr:uid="{00000000-0005-0000-0000-0000AB360000}"/>
    <cellStyle name="ÄÞ¸¶_Sheet1_5주년전단배포계획 2" xfId="13518" xr:uid="{00000000-0005-0000-0000-0000AC360000}"/>
    <cellStyle name="AÞ¸¶_Sheet1_5주년전단배포계획 3" xfId="13519" xr:uid="{00000000-0005-0000-0000-0000AD360000}"/>
    <cellStyle name="ÄÞ¸¶_Sheet1_5주년전단배포계획 3" xfId="13520" xr:uid="{00000000-0005-0000-0000-0000AE360000}"/>
    <cellStyle name="AÞ¸¶_Sheet1_5주년전단배포계획 4" xfId="13521" xr:uid="{00000000-0005-0000-0000-0000AF360000}"/>
    <cellStyle name="ÄÞ¸¶_Sheet1_5주년전단배포계획 4" xfId="13522" xr:uid="{00000000-0005-0000-0000-0000B0360000}"/>
    <cellStyle name="AÞ¸¶_Sheet1_5주년전단배포계획(1)" xfId="13523" xr:uid="{00000000-0005-0000-0000-0000B1360000}"/>
    <cellStyle name="ÄÞ¸¶_Sheet1_5주년전단배포계획(1)" xfId="13524" xr:uid="{00000000-0005-0000-0000-0000B2360000}"/>
    <cellStyle name="AÞ¸¶_Sheet1_5주년전단배포계획(1) 2" xfId="13525" xr:uid="{00000000-0005-0000-0000-0000B3360000}"/>
    <cellStyle name="ÄÞ¸¶_Sheet1_5주년전단배포계획(1) 2" xfId="13526" xr:uid="{00000000-0005-0000-0000-0000B4360000}"/>
    <cellStyle name="AÞ¸¶_Sheet1_5주년전단배포계획(1) 3" xfId="13527" xr:uid="{00000000-0005-0000-0000-0000B5360000}"/>
    <cellStyle name="ÄÞ¸¶_Sheet1_5주년전단배포계획(1) 3" xfId="13528" xr:uid="{00000000-0005-0000-0000-0000B6360000}"/>
    <cellStyle name="AÞ¸¶_Sheet1_5주년전단배포계획(1) 4" xfId="13529" xr:uid="{00000000-0005-0000-0000-0000B7360000}"/>
    <cellStyle name="ÄÞ¸¶_Sheet1_5주년전단배포계획(1) 4" xfId="13530" xr:uid="{00000000-0005-0000-0000-0000B8360000}"/>
    <cellStyle name="AÞ¸¶_Sheet1_Book1" xfId="13531" xr:uid="{00000000-0005-0000-0000-0000B9360000}"/>
    <cellStyle name="ÄÞ¸¶_Sheet1_Book1" xfId="13532" xr:uid="{00000000-0005-0000-0000-0000BA360000}"/>
    <cellStyle name="AÞ¸¶_Sheet1_Book1 2" xfId="13533" xr:uid="{00000000-0005-0000-0000-0000BB360000}"/>
    <cellStyle name="ÄÞ¸¶_Sheet1_Book1 2" xfId="13534" xr:uid="{00000000-0005-0000-0000-0000BC360000}"/>
    <cellStyle name="AÞ¸¶_Sheet1_Book1 3" xfId="13535" xr:uid="{00000000-0005-0000-0000-0000BD360000}"/>
    <cellStyle name="ÄÞ¸¶_Sheet1_Book1 3" xfId="13536" xr:uid="{00000000-0005-0000-0000-0000BE360000}"/>
    <cellStyle name="AÞ¸¶_Sheet1_Book1 4" xfId="13537" xr:uid="{00000000-0005-0000-0000-0000BF360000}"/>
    <cellStyle name="ÄÞ¸¶_Sheet1_Book1 4" xfId="13538" xr:uid="{00000000-0005-0000-0000-0000C0360000}"/>
    <cellStyle name="AÞ¸¶_Sheet1_Book2" xfId="13539" xr:uid="{00000000-0005-0000-0000-0000C1360000}"/>
    <cellStyle name="ÄÞ¸¶_Sheet1_Book2" xfId="13540" xr:uid="{00000000-0005-0000-0000-0000C2360000}"/>
    <cellStyle name="AÞ¸¶_Sheet1_Book2 2" xfId="13541" xr:uid="{00000000-0005-0000-0000-0000C3360000}"/>
    <cellStyle name="ÄÞ¸¶_Sheet1_Book2 2" xfId="13542" xr:uid="{00000000-0005-0000-0000-0000C4360000}"/>
    <cellStyle name="AÞ¸¶_Sheet1_Book2 3" xfId="13543" xr:uid="{00000000-0005-0000-0000-0000C5360000}"/>
    <cellStyle name="ÄÞ¸¶_Sheet1_Book2 3" xfId="13544" xr:uid="{00000000-0005-0000-0000-0000C6360000}"/>
    <cellStyle name="AÞ¸¶_Sheet1_Book2 4" xfId="13545" xr:uid="{00000000-0005-0000-0000-0000C7360000}"/>
    <cellStyle name="ÄÞ¸¶_Sheet1_Book2 4" xfId="13546" xr:uid="{00000000-0005-0000-0000-0000C8360000}"/>
    <cellStyle name="AÞ¸¶_Sheet1_OPEN주년품의서(전남지사-상무,남광주,첨단)" xfId="13547" xr:uid="{00000000-0005-0000-0000-0000C9360000}"/>
    <cellStyle name="ÄÞ¸¶_Sheet1_OPEN주년품의서(전남지사-상무,남광주,첨단)" xfId="13548" xr:uid="{00000000-0005-0000-0000-0000CA360000}"/>
    <cellStyle name="AÞ¸¶_Sheet1_OPEN주년품의서(전남지사-상무,남광주,첨단) 2" xfId="13549" xr:uid="{00000000-0005-0000-0000-0000CB360000}"/>
    <cellStyle name="ÄÞ¸¶_Sheet1_OPEN주년품의서(전남지사-상무,남광주,첨단) 2" xfId="13550" xr:uid="{00000000-0005-0000-0000-0000CC360000}"/>
    <cellStyle name="AÞ¸¶_Sheet1_OPEN주년품의서(전남지사-상무,남광주,첨단) 3" xfId="13551" xr:uid="{00000000-0005-0000-0000-0000CD360000}"/>
    <cellStyle name="ÄÞ¸¶_Sheet1_OPEN주년품의서(전남지사-상무,남광주,첨단) 3" xfId="13552" xr:uid="{00000000-0005-0000-0000-0000CE360000}"/>
    <cellStyle name="AÞ¸¶_Sheet1_OPEN주년품의서(전남지사-상무,남광주,첨단) 4" xfId="13553" xr:uid="{00000000-0005-0000-0000-0000CF360000}"/>
    <cellStyle name="ÄÞ¸¶_Sheet1_OPEN주년품의서(전남지사-상무,남광주,첨단) 4" xfId="13554" xr:uid="{00000000-0005-0000-0000-0000D0360000}"/>
    <cellStyle name="AÞ¸¶_Sheet1_OPEN품의해남" xfId="13555" xr:uid="{00000000-0005-0000-0000-0000D1360000}"/>
    <cellStyle name="ÄÞ¸¶_Sheet1_OPEN품의해남" xfId="13556" xr:uid="{00000000-0005-0000-0000-0000D2360000}"/>
    <cellStyle name="AÞ¸¶_Sheet1_OPEN품의해남 2" xfId="13557" xr:uid="{00000000-0005-0000-0000-0000D3360000}"/>
    <cellStyle name="ÄÞ¸¶_Sheet1_OPEN품의해남 2" xfId="13558" xr:uid="{00000000-0005-0000-0000-0000D4360000}"/>
    <cellStyle name="AÞ¸¶_Sheet1_OPEN품의해남 3" xfId="13559" xr:uid="{00000000-0005-0000-0000-0000D5360000}"/>
    <cellStyle name="ÄÞ¸¶_Sheet1_OPEN품의해남 3" xfId="13560" xr:uid="{00000000-0005-0000-0000-0000D6360000}"/>
    <cellStyle name="AÞ¸¶_Sheet1_OPEN품의해남 4" xfId="13561" xr:uid="{00000000-0005-0000-0000-0000D7360000}"/>
    <cellStyle name="ÄÞ¸¶_Sheet1_OPEN품의해남 4" xfId="13562" xr:uid="{00000000-0005-0000-0000-0000D8360000}"/>
    <cellStyle name="AÞ¸¶_Sheet1_가경오픈품의기안" xfId="13563" xr:uid="{00000000-0005-0000-0000-0000D9360000}"/>
    <cellStyle name="ÄÞ¸¶_Sheet1_가경오픈품의기안" xfId="13564" xr:uid="{00000000-0005-0000-0000-0000DA360000}"/>
    <cellStyle name="AÞ¸¶_Sheet1_가경오픈품의기안 2" xfId="13565" xr:uid="{00000000-0005-0000-0000-0000DB360000}"/>
    <cellStyle name="ÄÞ¸¶_Sheet1_가경오픈품의기안 2" xfId="13566" xr:uid="{00000000-0005-0000-0000-0000DC360000}"/>
    <cellStyle name="AÞ¸¶_Sheet1_가경오픈품의기안 3" xfId="13567" xr:uid="{00000000-0005-0000-0000-0000DD360000}"/>
    <cellStyle name="ÄÞ¸¶_Sheet1_가경오픈품의기안 3" xfId="13568" xr:uid="{00000000-0005-0000-0000-0000DE360000}"/>
    <cellStyle name="AÞ¸¶_Sheet1_가경오픈품의기안 4" xfId="13569" xr:uid="{00000000-0005-0000-0000-0000DF360000}"/>
    <cellStyle name="ÄÞ¸¶_Sheet1_가경오픈품의기안 4" xfId="13570" xr:uid="{00000000-0005-0000-0000-0000E0360000}"/>
    <cellStyle name="AÞ¸¶_Sheet1_가경점 종합자료" xfId="13571" xr:uid="{00000000-0005-0000-0000-0000E1360000}"/>
    <cellStyle name="ÄÞ¸¶_Sheet1_가경점 종합자료" xfId="13572" xr:uid="{00000000-0005-0000-0000-0000E2360000}"/>
    <cellStyle name="AÞ¸¶_Sheet1_가경점 종합자료 2" xfId="13573" xr:uid="{00000000-0005-0000-0000-0000E3360000}"/>
    <cellStyle name="ÄÞ¸¶_Sheet1_가경점 종합자료 2" xfId="13574" xr:uid="{00000000-0005-0000-0000-0000E4360000}"/>
    <cellStyle name="AÞ¸¶_Sheet1_가경점 종합자료 3" xfId="13575" xr:uid="{00000000-0005-0000-0000-0000E5360000}"/>
    <cellStyle name="ÄÞ¸¶_Sheet1_가경점 종합자료 3" xfId="13576" xr:uid="{00000000-0005-0000-0000-0000E6360000}"/>
    <cellStyle name="AÞ¸¶_Sheet1_가경점 종합자료 4" xfId="13577" xr:uid="{00000000-0005-0000-0000-0000E7360000}"/>
    <cellStyle name="ÄÞ¸¶_Sheet1_가경점 종합자료 4" xfId="13578" xr:uid="{00000000-0005-0000-0000-0000E8360000}"/>
    <cellStyle name="AÞ¸¶_Sheet1_간석" xfId="13579" xr:uid="{00000000-0005-0000-0000-0000E9360000}"/>
    <cellStyle name="ÄÞ¸¶_Sheet1_간석" xfId="13580" xr:uid="{00000000-0005-0000-0000-0000EA360000}"/>
    <cellStyle name="AÞ¸¶_Sheet1_간석 2" xfId="13581" xr:uid="{00000000-0005-0000-0000-0000EB360000}"/>
    <cellStyle name="ÄÞ¸¶_Sheet1_간석 2" xfId="13582" xr:uid="{00000000-0005-0000-0000-0000EC360000}"/>
    <cellStyle name="AÞ¸¶_Sheet1_간석 3" xfId="13583" xr:uid="{00000000-0005-0000-0000-0000ED360000}"/>
    <cellStyle name="ÄÞ¸¶_Sheet1_간석 3" xfId="13584" xr:uid="{00000000-0005-0000-0000-0000EE360000}"/>
    <cellStyle name="AÞ¸¶_Sheet1_간석 4" xfId="13585" xr:uid="{00000000-0005-0000-0000-0000EF360000}"/>
    <cellStyle name="ÄÞ¸¶_Sheet1_간석 4" xfId="13586" xr:uid="{00000000-0005-0000-0000-0000F0360000}"/>
    <cellStyle name="AÞ¸¶_Sheet1_강북전단(양주1206)" xfId="13587" xr:uid="{00000000-0005-0000-0000-0000F1360000}"/>
    <cellStyle name="ÄÞ¸¶_Sheet1_강북전단(양주1206)" xfId="13588" xr:uid="{00000000-0005-0000-0000-0000F2360000}"/>
    <cellStyle name="AÞ¸¶_Sheet1_강북전단(양주1206) 2" xfId="13589" xr:uid="{00000000-0005-0000-0000-0000F3360000}"/>
    <cellStyle name="ÄÞ¸¶_Sheet1_강북전단(양주1206) 2" xfId="13590" xr:uid="{00000000-0005-0000-0000-0000F4360000}"/>
    <cellStyle name="AÞ¸¶_Sheet1_강북전단(양주1206) 3" xfId="13591" xr:uid="{00000000-0005-0000-0000-0000F5360000}"/>
    <cellStyle name="ÄÞ¸¶_Sheet1_강북전단(양주1206) 3" xfId="13592" xr:uid="{00000000-0005-0000-0000-0000F6360000}"/>
    <cellStyle name="AÞ¸¶_Sheet1_강북전단(양주1206) 4" xfId="13593" xr:uid="{00000000-0005-0000-0000-0000F7360000}"/>
    <cellStyle name="ÄÞ¸¶_Sheet1_강북전단(양주1206) 4" xfId="13594" xr:uid="{00000000-0005-0000-0000-0000F8360000}"/>
    <cellStyle name="AÞ¸¶_Sheet1_강북전단(일산,불광,금오)" xfId="13595" xr:uid="{00000000-0005-0000-0000-0000F9360000}"/>
    <cellStyle name="ÄÞ¸¶_Sheet1_강북전단(일산,불광,금오)" xfId="13596" xr:uid="{00000000-0005-0000-0000-0000FA360000}"/>
    <cellStyle name="AÞ¸¶_Sheet1_강북전단(일산,불광,금오) 2" xfId="13597" xr:uid="{00000000-0005-0000-0000-0000FB360000}"/>
    <cellStyle name="ÄÞ¸¶_Sheet1_강북전단(일산,불광,금오) 2" xfId="13598" xr:uid="{00000000-0005-0000-0000-0000FC360000}"/>
    <cellStyle name="AÞ¸¶_Sheet1_강북전단(일산,불광,금오) 3" xfId="13599" xr:uid="{00000000-0005-0000-0000-0000FD360000}"/>
    <cellStyle name="ÄÞ¸¶_Sheet1_강북전단(일산,불광,금오) 3" xfId="13600" xr:uid="{00000000-0005-0000-0000-0000FE360000}"/>
    <cellStyle name="AÞ¸¶_Sheet1_강북전단(일산,불광,금오) 4" xfId="13601" xr:uid="{00000000-0005-0000-0000-0000FF360000}"/>
    <cellStyle name="ÄÞ¸¶_Sheet1_강북전단(일산,불광,금오) 4" xfId="13602" xr:uid="{00000000-0005-0000-0000-000000370000}"/>
    <cellStyle name="AÞ¸¶_Sheet1_고덕동DM판촉품의(20030215)" xfId="13603" xr:uid="{00000000-0005-0000-0000-000001370000}"/>
    <cellStyle name="ÄÞ¸¶_Sheet1_고덕동DM판촉품의(20030215)" xfId="13604" xr:uid="{00000000-0005-0000-0000-000002370000}"/>
    <cellStyle name="AÞ¸¶_Sheet1_고덕동DM판촉품의(20030215) 2" xfId="13605" xr:uid="{00000000-0005-0000-0000-000003370000}"/>
    <cellStyle name="ÄÞ¸¶_Sheet1_고덕동DM판촉품의(20030215) 2" xfId="13606" xr:uid="{00000000-0005-0000-0000-000004370000}"/>
    <cellStyle name="AÞ¸¶_Sheet1_고덕동DM판촉품의(20030215) 3" xfId="13607" xr:uid="{00000000-0005-0000-0000-000005370000}"/>
    <cellStyle name="ÄÞ¸¶_Sheet1_고덕동DM판촉품의(20030215) 3" xfId="13608" xr:uid="{00000000-0005-0000-0000-000006370000}"/>
    <cellStyle name="AÞ¸¶_Sheet1_고덕동DM판촉품의(20030215) 4" xfId="13609" xr:uid="{00000000-0005-0000-0000-000007370000}"/>
    <cellStyle name="ÄÞ¸¶_Sheet1_고덕동DM판촉품의(20030215) 4" xfId="13610" xr:uid="{00000000-0005-0000-0000-000008370000}"/>
    <cellStyle name="AÞ¸¶_Sheet1_구로(1)" xfId="13611" xr:uid="{00000000-0005-0000-0000-000009370000}"/>
    <cellStyle name="ÄÞ¸¶_Sheet1_구로(1)" xfId="13612" xr:uid="{00000000-0005-0000-0000-00000A370000}"/>
    <cellStyle name="AÞ¸¶_Sheet1_구로(1) 2" xfId="13613" xr:uid="{00000000-0005-0000-0000-00000B370000}"/>
    <cellStyle name="ÄÞ¸¶_Sheet1_구로(1) 2" xfId="13614" xr:uid="{00000000-0005-0000-0000-00000C370000}"/>
    <cellStyle name="AÞ¸¶_Sheet1_구로(1) 3" xfId="13615" xr:uid="{00000000-0005-0000-0000-00000D370000}"/>
    <cellStyle name="ÄÞ¸¶_Sheet1_구로(1) 3" xfId="13616" xr:uid="{00000000-0005-0000-0000-00000E370000}"/>
    <cellStyle name="AÞ¸¶_Sheet1_구로(1) 4" xfId="13617" xr:uid="{00000000-0005-0000-0000-00000F370000}"/>
    <cellStyle name="ÄÞ¸¶_Sheet1_구로(1) 4" xfId="13618" xr:uid="{00000000-0005-0000-0000-000010370000}"/>
    <cellStyle name="AÞ¸¶_Sheet1_군산open2주년행사품의서" xfId="13619" xr:uid="{00000000-0005-0000-0000-000011370000}"/>
    <cellStyle name="ÄÞ¸¶_Sheet1_군산open2주년행사품의서" xfId="13620" xr:uid="{00000000-0005-0000-0000-000012370000}"/>
    <cellStyle name="AÞ¸¶_Sheet1_군산open2주년행사품의서 2" xfId="13621" xr:uid="{00000000-0005-0000-0000-000013370000}"/>
    <cellStyle name="ÄÞ¸¶_Sheet1_군산open2주년행사품의서 2" xfId="13622" xr:uid="{00000000-0005-0000-0000-000014370000}"/>
    <cellStyle name="AÞ¸¶_Sheet1_군산open2주년행사품의서 3" xfId="13623" xr:uid="{00000000-0005-0000-0000-000015370000}"/>
    <cellStyle name="ÄÞ¸¶_Sheet1_군산open2주년행사품의서 3" xfId="13624" xr:uid="{00000000-0005-0000-0000-000016370000}"/>
    <cellStyle name="AÞ¸¶_Sheet1_군산open2주년행사품의서 4" xfId="13625" xr:uid="{00000000-0005-0000-0000-000017370000}"/>
    <cellStyle name="ÄÞ¸¶_Sheet1_군산open2주년행사품의서 4" xfId="13626" xr:uid="{00000000-0005-0000-0000-000018370000}"/>
    <cellStyle name="AÞ¸¶_Sheet1_군산동군산 전단품의" xfId="13627" xr:uid="{00000000-0005-0000-0000-000019370000}"/>
    <cellStyle name="ÄÞ¸¶_Sheet1_군산동군산 전단품의" xfId="13628" xr:uid="{00000000-0005-0000-0000-00001A370000}"/>
    <cellStyle name="AÞ¸¶_Sheet1_군산동군산 전단품의 2" xfId="13629" xr:uid="{00000000-0005-0000-0000-00001B370000}"/>
    <cellStyle name="ÄÞ¸¶_Sheet1_군산동군산 전단품의 2" xfId="13630" xr:uid="{00000000-0005-0000-0000-00001C370000}"/>
    <cellStyle name="AÞ¸¶_Sheet1_군산동군산 전단품의 3" xfId="13631" xr:uid="{00000000-0005-0000-0000-00001D370000}"/>
    <cellStyle name="ÄÞ¸¶_Sheet1_군산동군산 전단품의 3" xfId="13632" xr:uid="{00000000-0005-0000-0000-00001E370000}"/>
    <cellStyle name="AÞ¸¶_Sheet1_군산동군산 전단품의 4" xfId="13633" xr:uid="{00000000-0005-0000-0000-00001F370000}"/>
    <cellStyle name="ÄÞ¸¶_Sheet1_군산동군산 전단품의 4" xfId="13634" xr:uid="{00000000-0005-0000-0000-000020370000}"/>
    <cellStyle name="AÞ¸¶_Sheet1_군산오픈6주년(완결2)" xfId="13635" xr:uid="{00000000-0005-0000-0000-000021370000}"/>
    <cellStyle name="ÄÞ¸¶_Sheet1_군산오픈6주년(완결2)" xfId="13636" xr:uid="{00000000-0005-0000-0000-000022370000}"/>
    <cellStyle name="AÞ¸¶_Sheet1_군산오픈6주년(완결2) 2" xfId="13637" xr:uid="{00000000-0005-0000-0000-000023370000}"/>
    <cellStyle name="ÄÞ¸¶_Sheet1_군산오픈6주년(완결2) 2" xfId="13638" xr:uid="{00000000-0005-0000-0000-000024370000}"/>
    <cellStyle name="AÞ¸¶_Sheet1_군산오픈6주년(완결2) 3" xfId="13639" xr:uid="{00000000-0005-0000-0000-000025370000}"/>
    <cellStyle name="ÄÞ¸¶_Sheet1_군산오픈6주년(완결2) 3" xfId="13640" xr:uid="{00000000-0005-0000-0000-000026370000}"/>
    <cellStyle name="AÞ¸¶_Sheet1_군산오픈6주년(완결2) 4" xfId="13641" xr:uid="{00000000-0005-0000-0000-000027370000}"/>
    <cellStyle name="ÄÞ¸¶_Sheet1_군산오픈6주년(완결2) 4" xfId="13642" xr:uid="{00000000-0005-0000-0000-000028370000}"/>
    <cellStyle name="AÞ¸¶_Sheet1_남원오픈성원감사세일" xfId="13643" xr:uid="{00000000-0005-0000-0000-000029370000}"/>
    <cellStyle name="ÄÞ¸¶_Sheet1_남원오픈성원감사세일" xfId="13644" xr:uid="{00000000-0005-0000-0000-00002A370000}"/>
    <cellStyle name="AÞ¸¶_Sheet1_남원오픈성원감사세일 2" xfId="13645" xr:uid="{00000000-0005-0000-0000-00002B370000}"/>
    <cellStyle name="ÄÞ¸¶_Sheet1_남원오픈성원감사세일 2" xfId="13646" xr:uid="{00000000-0005-0000-0000-00002C370000}"/>
    <cellStyle name="AÞ¸¶_Sheet1_남원오픈성원감사세일 3" xfId="13647" xr:uid="{00000000-0005-0000-0000-00002D370000}"/>
    <cellStyle name="ÄÞ¸¶_Sheet1_남원오픈성원감사세일 3" xfId="13648" xr:uid="{00000000-0005-0000-0000-00002E370000}"/>
    <cellStyle name="AÞ¸¶_Sheet1_남원오픈성원감사세일 4" xfId="13649" xr:uid="{00000000-0005-0000-0000-00002F370000}"/>
    <cellStyle name="ÄÞ¸¶_Sheet1_남원오픈성원감사세일 4" xfId="13650" xr:uid="{00000000-0005-0000-0000-000030370000}"/>
    <cellStyle name="AÞ¸¶_Sheet1_두정점 종합자료" xfId="13651" xr:uid="{00000000-0005-0000-0000-000031370000}"/>
    <cellStyle name="ÄÞ¸¶_Sheet1_두정점 종합자료" xfId="13652" xr:uid="{00000000-0005-0000-0000-000032370000}"/>
    <cellStyle name="AÞ¸¶_Sheet1_두정점 종합자료 2" xfId="13653" xr:uid="{00000000-0005-0000-0000-000033370000}"/>
    <cellStyle name="ÄÞ¸¶_Sheet1_두정점 종합자료 2" xfId="13654" xr:uid="{00000000-0005-0000-0000-000034370000}"/>
    <cellStyle name="AÞ¸¶_Sheet1_두정점 종합자료 3" xfId="13655" xr:uid="{00000000-0005-0000-0000-000035370000}"/>
    <cellStyle name="ÄÞ¸¶_Sheet1_두정점 종합자료 3" xfId="13656" xr:uid="{00000000-0005-0000-0000-000036370000}"/>
    <cellStyle name="AÞ¸¶_Sheet1_두정점 종합자료 4" xfId="13657" xr:uid="{00000000-0005-0000-0000-000037370000}"/>
    <cellStyle name="ÄÞ¸¶_Sheet1_두정점 종합자료 4" xfId="13658" xr:uid="{00000000-0005-0000-0000-000038370000}"/>
    <cellStyle name="AÞ¸¶_Sheet1_목록" xfId="13659" xr:uid="{00000000-0005-0000-0000-000039370000}"/>
    <cellStyle name="ÄÞ¸¶_Sheet1_목록" xfId="13660" xr:uid="{00000000-0005-0000-0000-00003A370000}"/>
    <cellStyle name="AÞ¸¶_Sheet1_목록 2" xfId="13661" xr:uid="{00000000-0005-0000-0000-00003B370000}"/>
    <cellStyle name="ÄÞ¸¶_Sheet1_목록 2" xfId="13662" xr:uid="{00000000-0005-0000-0000-00003C370000}"/>
    <cellStyle name="AÞ¸¶_Sheet1_목록 3" xfId="13663" xr:uid="{00000000-0005-0000-0000-00003D370000}"/>
    <cellStyle name="ÄÞ¸¶_Sheet1_목록 3" xfId="13664" xr:uid="{00000000-0005-0000-0000-00003E370000}"/>
    <cellStyle name="AÞ¸¶_Sheet1_목록 4" xfId="13665" xr:uid="{00000000-0005-0000-0000-00003F370000}"/>
    <cellStyle name="ÄÞ¸¶_Sheet1_목록 4" xfId="13666" xr:uid="{00000000-0005-0000-0000-000040370000}"/>
    <cellStyle name="AÞ¸¶_Sheet1_부흥" xfId="13667" xr:uid="{00000000-0005-0000-0000-000041370000}"/>
    <cellStyle name="ÄÞ¸¶_Sheet1_부흥" xfId="13668" xr:uid="{00000000-0005-0000-0000-000042370000}"/>
    <cellStyle name="AÞ¸¶_Sheet1_부흥 2" xfId="13669" xr:uid="{00000000-0005-0000-0000-000043370000}"/>
    <cellStyle name="ÄÞ¸¶_Sheet1_부흥 2" xfId="13670" xr:uid="{00000000-0005-0000-0000-000044370000}"/>
    <cellStyle name="AÞ¸¶_Sheet1_부흥 3" xfId="13671" xr:uid="{00000000-0005-0000-0000-000045370000}"/>
    <cellStyle name="ÄÞ¸¶_Sheet1_부흥 3" xfId="13672" xr:uid="{00000000-0005-0000-0000-000046370000}"/>
    <cellStyle name="AÞ¸¶_Sheet1_부흥 4" xfId="13673" xr:uid="{00000000-0005-0000-0000-000047370000}"/>
    <cellStyle name="ÄÞ¸¶_Sheet1_부흥 4" xfId="13674" xr:uid="{00000000-0005-0000-0000-000048370000}"/>
    <cellStyle name="AÞ¸¶_Sheet1_북변" xfId="13675" xr:uid="{00000000-0005-0000-0000-000049370000}"/>
    <cellStyle name="ÄÞ¸¶_Sheet1_북변" xfId="13676" xr:uid="{00000000-0005-0000-0000-00004A370000}"/>
    <cellStyle name="AÞ¸¶_Sheet1_북변 2" xfId="13677" xr:uid="{00000000-0005-0000-0000-00004B370000}"/>
    <cellStyle name="ÄÞ¸¶_Sheet1_북변 2" xfId="13678" xr:uid="{00000000-0005-0000-0000-00004C370000}"/>
    <cellStyle name="AÞ¸¶_Sheet1_북변 3" xfId="13679" xr:uid="{00000000-0005-0000-0000-00004D370000}"/>
    <cellStyle name="ÄÞ¸¶_Sheet1_북변 3" xfId="13680" xr:uid="{00000000-0005-0000-0000-00004E370000}"/>
    <cellStyle name="AÞ¸¶_Sheet1_북변 4" xfId="13681" xr:uid="{00000000-0005-0000-0000-00004F370000}"/>
    <cellStyle name="ÄÞ¸¶_Sheet1_북변 4" xfId="13682" xr:uid="{00000000-0005-0000-0000-000050370000}"/>
    <cellStyle name="AÞ¸¶_Sheet1_분평 2월 배포계획" xfId="13683" xr:uid="{00000000-0005-0000-0000-000051370000}"/>
    <cellStyle name="ÄÞ¸¶_Sheet1_분평 2월 배포계획" xfId="13684" xr:uid="{00000000-0005-0000-0000-000052370000}"/>
    <cellStyle name="AÞ¸¶_Sheet1_분평 2월 배포계획 2" xfId="13685" xr:uid="{00000000-0005-0000-0000-000053370000}"/>
    <cellStyle name="ÄÞ¸¶_Sheet1_분평 2월 배포계획 2" xfId="13686" xr:uid="{00000000-0005-0000-0000-000054370000}"/>
    <cellStyle name="AÞ¸¶_Sheet1_분평 2월 배포계획 3" xfId="13687" xr:uid="{00000000-0005-0000-0000-000055370000}"/>
    <cellStyle name="ÄÞ¸¶_Sheet1_분평 2월 배포계획 3" xfId="13688" xr:uid="{00000000-0005-0000-0000-000056370000}"/>
    <cellStyle name="AÞ¸¶_Sheet1_분평 2월 배포계획 4" xfId="13689" xr:uid="{00000000-0005-0000-0000-000057370000}"/>
    <cellStyle name="ÄÞ¸¶_Sheet1_분평 2월 배포계획 4" xfId="13690" xr:uid="{00000000-0005-0000-0000-000058370000}"/>
    <cellStyle name="AÞ¸¶_Sheet1_분평배포계획" xfId="13691" xr:uid="{00000000-0005-0000-0000-000059370000}"/>
    <cellStyle name="ÄÞ¸¶_Sheet1_분평배포계획" xfId="13692" xr:uid="{00000000-0005-0000-0000-00005A370000}"/>
    <cellStyle name="AÞ¸¶_Sheet1_분평배포계획 2" xfId="13693" xr:uid="{00000000-0005-0000-0000-00005B370000}"/>
    <cellStyle name="ÄÞ¸¶_Sheet1_분평배포계획 2" xfId="13694" xr:uid="{00000000-0005-0000-0000-00005C370000}"/>
    <cellStyle name="AÞ¸¶_Sheet1_분평배포계획 3" xfId="13695" xr:uid="{00000000-0005-0000-0000-00005D370000}"/>
    <cellStyle name="ÄÞ¸¶_Sheet1_분평배포계획 3" xfId="13696" xr:uid="{00000000-0005-0000-0000-00005E370000}"/>
    <cellStyle name="AÞ¸¶_Sheet1_분평배포계획 4" xfId="13697" xr:uid="{00000000-0005-0000-0000-00005F370000}"/>
    <cellStyle name="ÄÞ¸¶_Sheet1_분평배포계획 4" xfId="13698" xr:uid="{00000000-0005-0000-0000-000060370000}"/>
    <cellStyle name="AÞ¸¶_Sheet1_산곡" xfId="13699" xr:uid="{00000000-0005-0000-0000-000061370000}"/>
    <cellStyle name="ÄÞ¸¶_Sheet1_산곡" xfId="13700" xr:uid="{00000000-0005-0000-0000-000062370000}"/>
    <cellStyle name="AÞ¸¶_Sheet1_산곡 2" xfId="13701" xr:uid="{00000000-0005-0000-0000-000063370000}"/>
    <cellStyle name="ÄÞ¸¶_Sheet1_산곡 2" xfId="13702" xr:uid="{00000000-0005-0000-0000-000064370000}"/>
    <cellStyle name="AÞ¸¶_Sheet1_산곡 3" xfId="13703" xr:uid="{00000000-0005-0000-0000-000065370000}"/>
    <cellStyle name="ÄÞ¸¶_Sheet1_산곡 3" xfId="13704" xr:uid="{00000000-0005-0000-0000-000066370000}"/>
    <cellStyle name="AÞ¸¶_Sheet1_산곡 4" xfId="13705" xr:uid="{00000000-0005-0000-0000-000067370000}"/>
    <cellStyle name="ÄÞ¸¶_Sheet1_산곡 4" xfId="13706" xr:uid="{00000000-0005-0000-0000-000068370000}"/>
    <cellStyle name="AÞ¸¶_Sheet1_새로운 검단전단배포계획 " xfId="13707" xr:uid="{00000000-0005-0000-0000-000069370000}"/>
    <cellStyle name="ÄÞ¸¶_Sheet1_새로운 검단전단배포계획 " xfId="13708" xr:uid="{00000000-0005-0000-0000-00006A370000}"/>
    <cellStyle name="AÞ¸¶_Sheet1_새로운 검단전단배포계획  2" xfId="13709" xr:uid="{00000000-0005-0000-0000-00006B370000}"/>
    <cellStyle name="ÄÞ¸¶_Sheet1_새로운 검단전단배포계획  2" xfId="13710" xr:uid="{00000000-0005-0000-0000-00006C370000}"/>
    <cellStyle name="AÞ¸¶_Sheet1_새로운 검단전단배포계획  3" xfId="13711" xr:uid="{00000000-0005-0000-0000-00006D370000}"/>
    <cellStyle name="ÄÞ¸¶_Sheet1_새로운 검단전단배포계획  3" xfId="13712" xr:uid="{00000000-0005-0000-0000-00006E370000}"/>
    <cellStyle name="AÞ¸¶_Sheet1_새로운 검단전단배포계획  4" xfId="13713" xr:uid="{00000000-0005-0000-0000-00006F370000}"/>
    <cellStyle name="ÄÞ¸¶_Sheet1_새로운 검단전단배포계획  4" xfId="13714" xr:uid="{00000000-0005-0000-0000-000070370000}"/>
    <cellStyle name="AÞ¸¶_Sheet1_서인천" xfId="13715" xr:uid="{00000000-0005-0000-0000-000071370000}"/>
    <cellStyle name="ÄÞ¸¶_Sheet1_서인천" xfId="13716" xr:uid="{00000000-0005-0000-0000-000072370000}"/>
    <cellStyle name="AÞ¸¶_Sheet1_서인천 2" xfId="13717" xr:uid="{00000000-0005-0000-0000-000073370000}"/>
    <cellStyle name="ÄÞ¸¶_Sheet1_서인천 2" xfId="13718" xr:uid="{00000000-0005-0000-0000-000074370000}"/>
    <cellStyle name="AÞ¸¶_Sheet1_서인천 3" xfId="13719" xr:uid="{00000000-0005-0000-0000-000075370000}"/>
    <cellStyle name="ÄÞ¸¶_Sheet1_서인천 3" xfId="13720" xr:uid="{00000000-0005-0000-0000-000076370000}"/>
    <cellStyle name="AÞ¸¶_Sheet1_서인천 4" xfId="13721" xr:uid="{00000000-0005-0000-0000-000077370000}"/>
    <cellStyle name="ÄÞ¸¶_Sheet1_서인천 4" xfId="13722" xr:uid="{00000000-0005-0000-0000-000078370000}"/>
    <cellStyle name="AÞ¸¶_Sheet1_송탄2주년품의" xfId="13723" xr:uid="{00000000-0005-0000-0000-000079370000}"/>
    <cellStyle name="ÄÞ¸¶_Sheet1_송탄2주년품의" xfId="13724" xr:uid="{00000000-0005-0000-0000-00007A370000}"/>
    <cellStyle name="AÞ¸¶_Sheet1_송탄2주년품의 2" xfId="13725" xr:uid="{00000000-0005-0000-0000-00007B370000}"/>
    <cellStyle name="ÄÞ¸¶_Sheet1_송탄2주년품의 2" xfId="13726" xr:uid="{00000000-0005-0000-0000-00007C370000}"/>
    <cellStyle name="AÞ¸¶_Sheet1_송탄2주년품의 3" xfId="13727" xr:uid="{00000000-0005-0000-0000-00007D370000}"/>
    <cellStyle name="ÄÞ¸¶_Sheet1_송탄2주년품의 3" xfId="13728" xr:uid="{00000000-0005-0000-0000-00007E370000}"/>
    <cellStyle name="AÞ¸¶_Sheet1_송탄2주년품의 4" xfId="13729" xr:uid="{00000000-0005-0000-0000-00007F370000}"/>
    <cellStyle name="ÄÞ¸¶_Sheet1_송탄2주년품의 4" xfId="13730" xr:uid="{00000000-0005-0000-0000-000080370000}"/>
    <cellStyle name="AÞ¸¶_Sheet1_송탄3주년품의" xfId="13731" xr:uid="{00000000-0005-0000-0000-000081370000}"/>
    <cellStyle name="ÄÞ¸¶_Sheet1_송탄3주년품의" xfId="13732" xr:uid="{00000000-0005-0000-0000-000082370000}"/>
    <cellStyle name="AÞ¸¶_Sheet1_송탄3주년품의 2" xfId="13733" xr:uid="{00000000-0005-0000-0000-000083370000}"/>
    <cellStyle name="ÄÞ¸¶_Sheet1_송탄3주년품의 2" xfId="13734" xr:uid="{00000000-0005-0000-0000-000084370000}"/>
    <cellStyle name="AÞ¸¶_Sheet1_송탄3주년품의 3" xfId="13735" xr:uid="{00000000-0005-0000-0000-000085370000}"/>
    <cellStyle name="ÄÞ¸¶_Sheet1_송탄3주년품의 3" xfId="13736" xr:uid="{00000000-0005-0000-0000-000086370000}"/>
    <cellStyle name="AÞ¸¶_Sheet1_송탄3주년품의 4" xfId="13737" xr:uid="{00000000-0005-0000-0000-000087370000}"/>
    <cellStyle name="ÄÞ¸¶_Sheet1_송탄3주년품의 4" xfId="13738" xr:uid="{00000000-0005-0000-0000-000088370000}"/>
    <cellStyle name="AÞ¸¶_Sheet1_시화" xfId="13739" xr:uid="{00000000-0005-0000-0000-000089370000}"/>
    <cellStyle name="ÄÞ¸¶_Sheet1_시화" xfId="13740" xr:uid="{00000000-0005-0000-0000-00008A370000}"/>
    <cellStyle name="AÞ¸¶_Sheet1_시화 2" xfId="13741" xr:uid="{00000000-0005-0000-0000-00008B370000}"/>
    <cellStyle name="ÄÞ¸¶_Sheet1_시화 2" xfId="13742" xr:uid="{00000000-0005-0000-0000-00008C370000}"/>
    <cellStyle name="AÞ¸¶_Sheet1_시화 3" xfId="13743" xr:uid="{00000000-0005-0000-0000-00008D370000}"/>
    <cellStyle name="ÄÞ¸¶_Sheet1_시화 3" xfId="13744" xr:uid="{00000000-0005-0000-0000-00008E370000}"/>
    <cellStyle name="AÞ¸¶_Sheet1_시화 4" xfId="13745" xr:uid="{00000000-0005-0000-0000-00008F370000}"/>
    <cellStyle name="ÄÞ¸¶_Sheet1_시화 4" xfId="13746" xr:uid="{00000000-0005-0000-0000-000090370000}"/>
    <cellStyle name="AÞ¸¶_Sheet1_신천" xfId="13747" xr:uid="{00000000-0005-0000-0000-000091370000}"/>
    <cellStyle name="ÄÞ¸¶_Sheet1_신천" xfId="13748" xr:uid="{00000000-0005-0000-0000-000092370000}"/>
    <cellStyle name="AÞ¸¶_Sheet1_신천 2" xfId="13749" xr:uid="{00000000-0005-0000-0000-000093370000}"/>
    <cellStyle name="ÄÞ¸¶_Sheet1_신천 2" xfId="13750" xr:uid="{00000000-0005-0000-0000-000094370000}"/>
    <cellStyle name="AÞ¸¶_Sheet1_신천 3" xfId="13751" xr:uid="{00000000-0005-0000-0000-000095370000}"/>
    <cellStyle name="ÄÞ¸¶_Sheet1_신천 3" xfId="13752" xr:uid="{00000000-0005-0000-0000-000096370000}"/>
    <cellStyle name="AÞ¸¶_Sheet1_신천 4" xfId="13753" xr:uid="{00000000-0005-0000-0000-000097370000}"/>
    <cellStyle name="ÄÞ¸¶_Sheet1_신천 4" xfId="13754" xr:uid="{00000000-0005-0000-0000-000098370000}"/>
    <cellStyle name="AÞ¸¶_Sheet1_연수전단품의서" xfId="13755" xr:uid="{00000000-0005-0000-0000-000099370000}"/>
    <cellStyle name="ÄÞ¸¶_Sheet1_연수전단품의서" xfId="13756" xr:uid="{00000000-0005-0000-0000-00009A370000}"/>
    <cellStyle name="AÞ¸¶_Sheet1_연수전단품의서 2" xfId="13757" xr:uid="{00000000-0005-0000-0000-00009B370000}"/>
    <cellStyle name="ÄÞ¸¶_Sheet1_연수전단품의서 2" xfId="13758" xr:uid="{00000000-0005-0000-0000-00009C370000}"/>
    <cellStyle name="AÞ¸¶_Sheet1_연수전단품의서 3" xfId="13759" xr:uid="{00000000-0005-0000-0000-00009D370000}"/>
    <cellStyle name="ÄÞ¸¶_Sheet1_연수전단품의서 3" xfId="13760" xr:uid="{00000000-0005-0000-0000-00009E370000}"/>
    <cellStyle name="AÞ¸¶_Sheet1_연수전단품의서 4" xfId="13761" xr:uid="{00000000-0005-0000-0000-00009F370000}"/>
    <cellStyle name="ÄÞ¸¶_Sheet1_연수전단품의서 4" xfId="13762" xr:uid="{00000000-0005-0000-0000-0000A0370000}"/>
    <cellStyle name="AÞ¸¶_Sheet1_율량2월전단배포계획" xfId="13763" xr:uid="{00000000-0005-0000-0000-0000A1370000}"/>
    <cellStyle name="ÄÞ¸¶_Sheet1_율량2월전단배포계획" xfId="13764" xr:uid="{00000000-0005-0000-0000-0000A2370000}"/>
    <cellStyle name="AÞ¸¶_Sheet1_율량2월전단배포계획 2" xfId="13765" xr:uid="{00000000-0005-0000-0000-0000A3370000}"/>
    <cellStyle name="ÄÞ¸¶_Sheet1_율량2월전단배포계획 2" xfId="13766" xr:uid="{00000000-0005-0000-0000-0000A4370000}"/>
    <cellStyle name="AÞ¸¶_Sheet1_율량2월전단배포계획 3" xfId="13767" xr:uid="{00000000-0005-0000-0000-0000A5370000}"/>
    <cellStyle name="ÄÞ¸¶_Sheet1_율량2월전단배포계획 3" xfId="13768" xr:uid="{00000000-0005-0000-0000-0000A6370000}"/>
    <cellStyle name="AÞ¸¶_Sheet1_율량2월전단배포계획 4" xfId="13769" xr:uid="{00000000-0005-0000-0000-0000A7370000}"/>
    <cellStyle name="ÄÞ¸¶_Sheet1_율량2월전단배포계획 4" xfId="13770" xr:uid="{00000000-0005-0000-0000-0000A8370000}"/>
    <cellStyle name="AÞ¸¶_Sheet1_율량배포계획" xfId="13771" xr:uid="{00000000-0005-0000-0000-0000A9370000}"/>
    <cellStyle name="ÄÞ¸¶_Sheet1_율량배포계획" xfId="13772" xr:uid="{00000000-0005-0000-0000-0000AA370000}"/>
    <cellStyle name="AÞ¸¶_Sheet1_율량배포계획 2" xfId="13773" xr:uid="{00000000-0005-0000-0000-0000AB370000}"/>
    <cellStyle name="ÄÞ¸¶_Sheet1_율량배포계획 2" xfId="13774" xr:uid="{00000000-0005-0000-0000-0000AC370000}"/>
    <cellStyle name="AÞ¸¶_Sheet1_율량배포계획 3" xfId="13775" xr:uid="{00000000-0005-0000-0000-0000AD370000}"/>
    <cellStyle name="ÄÞ¸¶_Sheet1_율량배포계획 3" xfId="13776" xr:uid="{00000000-0005-0000-0000-0000AE370000}"/>
    <cellStyle name="AÞ¸¶_Sheet1_율량배포계획 4" xfId="13777" xr:uid="{00000000-0005-0000-0000-0000AF370000}"/>
    <cellStyle name="ÄÞ¸¶_Sheet1_율량배포계획 4" xfId="13778" xr:uid="{00000000-0005-0000-0000-0000B0370000}"/>
    <cellStyle name="AÞ¸¶_Sheet1_익산부송점대응익산하이마트판촉(수정안)" xfId="13779" xr:uid="{00000000-0005-0000-0000-0000B1370000}"/>
    <cellStyle name="ÄÞ¸¶_Sheet1_익산부송점대응익산하이마트판촉(수정안)" xfId="13780" xr:uid="{00000000-0005-0000-0000-0000B2370000}"/>
    <cellStyle name="AÞ¸¶_Sheet1_익산부송점대응익산하이마트판촉(수정안) 2" xfId="13781" xr:uid="{00000000-0005-0000-0000-0000B3370000}"/>
    <cellStyle name="ÄÞ¸¶_Sheet1_익산부송점대응익산하이마트판촉(수정안) 2" xfId="13782" xr:uid="{00000000-0005-0000-0000-0000B4370000}"/>
    <cellStyle name="AÞ¸¶_Sheet1_익산부송점대응익산하이마트판촉(수정안) 3" xfId="13783" xr:uid="{00000000-0005-0000-0000-0000B5370000}"/>
    <cellStyle name="ÄÞ¸¶_Sheet1_익산부송점대응익산하이마트판촉(수정안) 3" xfId="13784" xr:uid="{00000000-0005-0000-0000-0000B6370000}"/>
    <cellStyle name="AÞ¸¶_Sheet1_익산부송점대응익산하이마트판촉(수정안) 4" xfId="13785" xr:uid="{00000000-0005-0000-0000-0000B7370000}"/>
    <cellStyle name="ÄÞ¸¶_Sheet1_익산부송점대응익산하이마트판촉(수정안) 4" xfId="13786" xr:uid="{00000000-0005-0000-0000-0000B8370000}"/>
    <cellStyle name="AÞ¸¶_Sheet1_일괄기프트신청서" xfId="13787" xr:uid="{00000000-0005-0000-0000-0000B9370000}"/>
    <cellStyle name="ÄÞ¸¶_Sheet1_일괄기프트신청서" xfId="13788" xr:uid="{00000000-0005-0000-0000-0000BA370000}"/>
    <cellStyle name="AÞ¸¶_Sheet1_일괄기프트신청서 2" xfId="13789" xr:uid="{00000000-0005-0000-0000-0000BB370000}"/>
    <cellStyle name="ÄÞ¸¶_Sheet1_일괄기프트신청서 2" xfId="13790" xr:uid="{00000000-0005-0000-0000-0000BC370000}"/>
    <cellStyle name="AÞ¸¶_Sheet1_일괄기프트신청서 3" xfId="13791" xr:uid="{00000000-0005-0000-0000-0000BD370000}"/>
    <cellStyle name="ÄÞ¸¶_Sheet1_일괄기프트신청서 3" xfId="13792" xr:uid="{00000000-0005-0000-0000-0000BE370000}"/>
    <cellStyle name="AÞ¸¶_Sheet1_일괄기프트신청서 4" xfId="13793" xr:uid="{00000000-0005-0000-0000-0000BF370000}"/>
    <cellStyle name="ÄÞ¸¶_Sheet1_일괄기프트신청서 4" xfId="13794" xr:uid="{00000000-0005-0000-0000-0000C0370000}"/>
    <cellStyle name="AÞ¸¶_Sheet1_일산지역전단품의" xfId="13795" xr:uid="{00000000-0005-0000-0000-0000C1370000}"/>
    <cellStyle name="ÄÞ¸¶_Sheet1_일산지역전단품의" xfId="13796" xr:uid="{00000000-0005-0000-0000-0000C2370000}"/>
    <cellStyle name="AÞ¸¶_Sheet1_일산지역전단품의 2" xfId="13797" xr:uid="{00000000-0005-0000-0000-0000C3370000}"/>
    <cellStyle name="ÄÞ¸¶_Sheet1_일산지역전단품의 2" xfId="13798" xr:uid="{00000000-0005-0000-0000-0000C4370000}"/>
    <cellStyle name="AÞ¸¶_Sheet1_일산지역전단품의 3" xfId="13799" xr:uid="{00000000-0005-0000-0000-0000C5370000}"/>
    <cellStyle name="ÄÞ¸¶_Sheet1_일산지역전단품의 3" xfId="13800" xr:uid="{00000000-0005-0000-0000-0000C6370000}"/>
    <cellStyle name="AÞ¸¶_Sheet1_일산지역전단품의 4" xfId="13801" xr:uid="{00000000-0005-0000-0000-0000C7370000}"/>
    <cellStyle name="ÄÞ¸¶_Sheet1_일산지역전단품의 4" xfId="13802" xr:uid="{00000000-0005-0000-0000-0000C8370000}"/>
    <cellStyle name="AÞ¸¶_Sheet1_장림김해오픈기념판촉품의(4월남부산)" xfId="13803" xr:uid="{00000000-0005-0000-0000-0000C9370000}"/>
    <cellStyle name="ÄÞ¸¶_Sheet1_장림김해오픈기념판촉품의(4월남부산)" xfId="13804" xr:uid="{00000000-0005-0000-0000-0000CA370000}"/>
    <cellStyle name="AÞ¸¶_Sheet1_장림김해오픈기념판촉품의(4월남부산) 2" xfId="13805" xr:uid="{00000000-0005-0000-0000-0000CB370000}"/>
    <cellStyle name="ÄÞ¸¶_Sheet1_장림김해오픈기념판촉품의(4월남부산) 2" xfId="13806" xr:uid="{00000000-0005-0000-0000-0000CC370000}"/>
    <cellStyle name="AÞ¸¶_Sheet1_장림김해오픈기념판촉품의(4월남부산) 3" xfId="13807" xr:uid="{00000000-0005-0000-0000-0000CD370000}"/>
    <cellStyle name="ÄÞ¸¶_Sheet1_장림김해오픈기념판촉품의(4월남부산) 3" xfId="13808" xr:uid="{00000000-0005-0000-0000-0000CE370000}"/>
    <cellStyle name="AÞ¸¶_Sheet1_장림김해오픈기념판촉품의(4월남부산) 4" xfId="13809" xr:uid="{00000000-0005-0000-0000-0000CF370000}"/>
    <cellStyle name="ÄÞ¸¶_Sheet1_장림김해오픈기념판촉품의(4월남부산) 4" xfId="13810" xr:uid="{00000000-0005-0000-0000-0000D0370000}"/>
    <cellStyle name="AÞ¸¶_Sheet1_전단현수막 품의진행" xfId="13811" xr:uid="{00000000-0005-0000-0000-0000D1370000}"/>
    <cellStyle name="ÄÞ¸¶_Sheet1_전단현수막 품의진행" xfId="13812" xr:uid="{00000000-0005-0000-0000-0000D2370000}"/>
    <cellStyle name="AÞ¸¶_Sheet1_전단현수막 품의진행 2" xfId="13813" xr:uid="{00000000-0005-0000-0000-0000D3370000}"/>
    <cellStyle name="ÄÞ¸¶_Sheet1_전단현수막 품의진행 2" xfId="13814" xr:uid="{00000000-0005-0000-0000-0000D4370000}"/>
    <cellStyle name="AÞ¸¶_Sheet1_전단현수막 품의진행 3" xfId="13815" xr:uid="{00000000-0005-0000-0000-0000D5370000}"/>
    <cellStyle name="ÄÞ¸¶_Sheet1_전단현수막 품의진행 3" xfId="13816" xr:uid="{00000000-0005-0000-0000-0000D6370000}"/>
    <cellStyle name="AÞ¸¶_Sheet1_전단현수막 품의진행 4" xfId="13817" xr:uid="{00000000-0005-0000-0000-0000D7370000}"/>
    <cellStyle name="ÄÞ¸¶_Sheet1_전단현수막 품의진행 4" xfId="13818" xr:uid="{00000000-0005-0000-0000-0000D8370000}"/>
    <cellStyle name="AÞ¸¶_Sheet1_전주시 연합전단제작" xfId="13819" xr:uid="{00000000-0005-0000-0000-0000D9370000}"/>
    <cellStyle name="ÄÞ¸¶_Sheet1_전주시 연합전단제작" xfId="13820" xr:uid="{00000000-0005-0000-0000-0000DA370000}"/>
    <cellStyle name="AÞ¸¶_Sheet1_전주시 연합전단제작 2" xfId="13821" xr:uid="{00000000-0005-0000-0000-0000DB370000}"/>
    <cellStyle name="ÄÞ¸¶_Sheet1_전주시 연합전단제작 2" xfId="13822" xr:uid="{00000000-0005-0000-0000-0000DC370000}"/>
    <cellStyle name="AÞ¸¶_Sheet1_전주시 연합전단제작 3" xfId="13823" xr:uid="{00000000-0005-0000-0000-0000DD370000}"/>
    <cellStyle name="ÄÞ¸¶_Sheet1_전주시 연합전단제작 3" xfId="13824" xr:uid="{00000000-0005-0000-0000-0000DE370000}"/>
    <cellStyle name="AÞ¸¶_Sheet1_전주시 연합전단제작 4" xfId="13825" xr:uid="{00000000-0005-0000-0000-0000DF370000}"/>
    <cellStyle name="ÄÞ¸¶_Sheet1_전주시 연합전단제작 4" xfId="13826" xr:uid="{00000000-0005-0000-0000-0000E0370000}"/>
    <cellStyle name="AÞ¸¶_Sheet1_충북지사 아파트 게시판 현황" xfId="13827" xr:uid="{00000000-0005-0000-0000-0000E1370000}"/>
    <cellStyle name="ÄÞ¸¶_Sheet1_충북지사 아파트 게시판 현황" xfId="13828" xr:uid="{00000000-0005-0000-0000-0000E2370000}"/>
    <cellStyle name="AÞ¸¶_Sheet1_충북지사 아파트 게시판 현황 2" xfId="13829" xr:uid="{00000000-0005-0000-0000-0000E3370000}"/>
    <cellStyle name="ÄÞ¸¶_Sheet1_충북지사 아파트 게시판 현황 2" xfId="13830" xr:uid="{00000000-0005-0000-0000-0000E4370000}"/>
    <cellStyle name="AÞ¸¶_Sheet1_충북지사 아파트 게시판 현황 3" xfId="13831" xr:uid="{00000000-0005-0000-0000-0000E5370000}"/>
    <cellStyle name="ÄÞ¸¶_Sheet1_충북지사 아파트 게시판 현황 3" xfId="13832" xr:uid="{00000000-0005-0000-0000-0000E6370000}"/>
    <cellStyle name="AÞ¸¶_Sheet1_충북지사 아파트 게시판 현황 4" xfId="13833" xr:uid="{00000000-0005-0000-0000-0000E7370000}"/>
    <cellStyle name="ÄÞ¸¶_Sheet1_충북지사 아파트 게시판 현황 4" xfId="13834" xr:uid="{00000000-0005-0000-0000-0000E8370000}"/>
    <cellStyle name="AÞ¸¶_Sheet1_컴퓨터 전단" xfId="13835" xr:uid="{00000000-0005-0000-0000-0000E9370000}"/>
    <cellStyle name="ÄÞ¸¶_Sheet1_컴퓨터 전단" xfId="13836" xr:uid="{00000000-0005-0000-0000-0000EA370000}"/>
    <cellStyle name="AÞ¸¶_Sheet1_컴퓨터 전단 2" xfId="13837" xr:uid="{00000000-0005-0000-0000-0000EB370000}"/>
    <cellStyle name="ÄÞ¸¶_Sheet1_컴퓨터 전단 2" xfId="13838" xr:uid="{00000000-0005-0000-0000-0000EC370000}"/>
    <cellStyle name="AÞ¸¶_Sheet1_컴퓨터 전단 3" xfId="13839" xr:uid="{00000000-0005-0000-0000-0000ED370000}"/>
    <cellStyle name="ÄÞ¸¶_Sheet1_컴퓨터 전단 3" xfId="13840" xr:uid="{00000000-0005-0000-0000-0000EE370000}"/>
    <cellStyle name="AÞ¸¶_Sheet1_컴퓨터 전단 4" xfId="13841" xr:uid="{00000000-0005-0000-0000-0000EF370000}"/>
    <cellStyle name="ÄÞ¸¶_Sheet1_컴퓨터 전단 4" xfId="13842" xr:uid="{00000000-0005-0000-0000-0000F0370000}"/>
    <cellStyle name="AÞ¸¶_Sheet1_탄금아파트 직배포현황" xfId="13843" xr:uid="{00000000-0005-0000-0000-0000F1370000}"/>
    <cellStyle name="ÄÞ¸¶_Sheet1_탄금아파트 직배포현황" xfId="13844" xr:uid="{00000000-0005-0000-0000-0000F2370000}"/>
    <cellStyle name="AÞ¸¶_Sheet1_탄금아파트 직배포현황 2" xfId="13845" xr:uid="{00000000-0005-0000-0000-0000F3370000}"/>
    <cellStyle name="ÄÞ¸¶_Sheet1_탄금아파트 직배포현황 2" xfId="13846" xr:uid="{00000000-0005-0000-0000-0000F4370000}"/>
    <cellStyle name="AÞ¸¶_Sheet1_탄금아파트 직배포현황 3" xfId="13847" xr:uid="{00000000-0005-0000-0000-0000F5370000}"/>
    <cellStyle name="ÄÞ¸¶_Sheet1_탄금아파트 직배포현황 3" xfId="13848" xr:uid="{00000000-0005-0000-0000-0000F6370000}"/>
    <cellStyle name="AÞ¸¶_Sheet1_탄금아파트 직배포현황 4" xfId="13849" xr:uid="{00000000-0005-0000-0000-0000F7370000}"/>
    <cellStyle name="ÄÞ¸¶_Sheet1_탄금아파트 직배포현황 4" xfId="13850" xr:uid="{00000000-0005-0000-0000-0000F8370000}"/>
    <cellStyle name="AÞ¸¶_Sheet1_탄금통합오픈기안(1)" xfId="13851" xr:uid="{00000000-0005-0000-0000-0000F9370000}"/>
    <cellStyle name="ÄÞ¸¶_Sheet1_탄금통합오픈기안(1)" xfId="13852" xr:uid="{00000000-0005-0000-0000-0000FA370000}"/>
    <cellStyle name="AÞ¸¶_Sheet1_탄금통합오픈기안(1) 2" xfId="13853" xr:uid="{00000000-0005-0000-0000-0000FB370000}"/>
    <cellStyle name="ÄÞ¸¶_Sheet1_탄금통합오픈기안(1) 2" xfId="13854" xr:uid="{00000000-0005-0000-0000-0000FC370000}"/>
    <cellStyle name="AÞ¸¶_Sheet1_탄금통합오픈기안(1) 3" xfId="13855" xr:uid="{00000000-0005-0000-0000-0000FD370000}"/>
    <cellStyle name="ÄÞ¸¶_Sheet1_탄금통합오픈기안(1) 3" xfId="13856" xr:uid="{00000000-0005-0000-0000-0000FE370000}"/>
    <cellStyle name="AÞ¸¶_Sheet1_탄금통합오픈기안(1) 4" xfId="13857" xr:uid="{00000000-0005-0000-0000-0000FF370000}"/>
    <cellStyle name="ÄÞ¸¶_Sheet1_탄금통합오픈기안(1) 4" xfId="13858" xr:uid="{00000000-0005-0000-0000-000000380000}"/>
    <cellStyle name="AÞ¸¶_Sheet1_파주점5월행사품의" xfId="13859" xr:uid="{00000000-0005-0000-0000-000001380000}"/>
    <cellStyle name="ÄÞ¸¶_Sheet1_파주점5월행사품의" xfId="13860" xr:uid="{00000000-0005-0000-0000-000002380000}"/>
    <cellStyle name="AÞ¸¶_Sheet1_파주점5월행사품의 2" xfId="13861" xr:uid="{00000000-0005-0000-0000-000003380000}"/>
    <cellStyle name="ÄÞ¸¶_Sheet1_파주점5월행사품의 2" xfId="13862" xr:uid="{00000000-0005-0000-0000-000004380000}"/>
    <cellStyle name="AÞ¸¶_Sheet1_파주점5월행사품의 3" xfId="13863" xr:uid="{00000000-0005-0000-0000-000005380000}"/>
    <cellStyle name="ÄÞ¸¶_Sheet1_파주점5월행사품의 3" xfId="13864" xr:uid="{00000000-0005-0000-0000-000006380000}"/>
    <cellStyle name="AÞ¸¶_Sheet1_파주점5월행사품의 4" xfId="13865" xr:uid="{00000000-0005-0000-0000-000007380000}"/>
    <cellStyle name="ÄÞ¸¶_Sheet1_파주점5월행사품의 4" xfId="13866" xr:uid="{00000000-0005-0000-0000-000008380000}"/>
    <cellStyle name="AÞ¸¶_Sheet1_판촉수단별체크리스트(수원원천)" xfId="13867" xr:uid="{00000000-0005-0000-0000-000009380000}"/>
    <cellStyle name="ÄÞ¸¶_Sheet1_판촉수단별체크리스트(수원원천)" xfId="13868" xr:uid="{00000000-0005-0000-0000-00000A380000}"/>
    <cellStyle name="AÞ¸¶_Sheet1_판촉수단별체크리스트(수원원천) 2" xfId="13869" xr:uid="{00000000-0005-0000-0000-00000B380000}"/>
    <cellStyle name="ÄÞ¸¶_Sheet1_판촉수단별체크리스트(수원원천) 2" xfId="13870" xr:uid="{00000000-0005-0000-0000-00000C380000}"/>
    <cellStyle name="AÞ¸¶_Sheet1_판촉수단별체크리스트(수원원천) 3" xfId="13871" xr:uid="{00000000-0005-0000-0000-00000D380000}"/>
    <cellStyle name="ÄÞ¸¶_Sheet1_판촉수단별체크리스트(수원원천) 3" xfId="13872" xr:uid="{00000000-0005-0000-0000-00000E380000}"/>
    <cellStyle name="AÞ¸¶_Sheet1_판촉수단별체크리스트(수원원천) 4" xfId="13873" xr:uid="{00000000-0005-0000-0000-00000F380000}"/>
    <cellStyle name="ÄÞ¸¶_Sheet1_판촉수단별체크리스트(수원원천) 4" xfId="13874" xr:uid="{00000000-0005-0000-0000-000010380000}"/>
    <cellStyle name="AÞ¸¶_TestResults" xfId="13875" xr:uid="{00000000-0005-0000-0000-000011380000}"/>
    <cellStyle name="ÄÞ¸¶_TestResults" xfId="13876" xr:uid="{00000000-0005-0000-0000-000012380000}"/>
    <cellStyle name="AÞ¸¶_TestResults 2" xfId="13877" xr:uid="{00000000-0005-0000-0000-000013380000}"/>
    <cellStyle name="ÄÞ¸¶_TestResults 2" xfId="13878" xr:uid="{00000000-0005-0000-0000-000014380000}"/>
    <cellStyle name="AÞ¸¶_TestResults 3" xfId="13879" xr:uid="{00000000-0005-0000-0000-000015380000}"/>
    <cellStyle name="ÄÞ¸¶_TestResults 3" xfId="13880" xr:uid="{00000000-0005-0000-0000-000016380000}"/>
    <cellStyle name="AÞ¸¶_TestResults 4" xfId="13881" xr:uid="{00000000-0005-0000-0000-000017380000}"/>
    <cellStyle name="ÄÞ¸¶_TestResults 4" xfId="13882" xr:uid="{00000000-0005-0000-0000-000018380000}"/>
    <cellStyle name="ations]_x000d__x000a_Number=1_x000d__x000a_Microsoft Excel=0_x000d__x000a__x000d__x000a_[FileManager]_x000d__x000a_Flags=4_x000d__x000a_Column0=41_x000d__x000a_Column1=55_x000d__x000a_Column2=63_x000d_" xfId="13883" xr:uid="{00000000-0005-0000-0000-000019380000}"/>
    <cellStyle name="_x0001_b" xfId="13884" xr:uid="{00000000-0005-0000-0000-00001A380000}"/>
    <cellStyle name="_x0001_b 2" xfId="13885" xr:uid="{00000000-0005-0000-0000-00001B380000}"/>
    <cellStyle name="_x0001_b 3" xfId="13886" xr:uid="{00000000-0005-0000-0000-00001C380000}"/>
    <cellStyle name="Bad" xfId="13887" xr:uid="{00000000-0005-0000-0000-00001D380000}"/>
    <cellStyle name="Bad 2" xfId="13888" xr:uid="{00000000-0005-0000-0000-00001E380000}"/>
    <cellStyle name="Bad 2 2" xfId="13889" xr:uid="{00000000-0005-0000-0000-00001F380000}"/>
    <cellStyle name="Bad 3" xfId="13890" xr:uid="{00000000-0005-0000-0000-000020380000}"/>
    <cellStyle name="Bad 3 2" xfId="13891" xr:uid="{00000000-0005-0000-0000-000021380000}"/>
    <cellStyle name="Bad 4" xfId="13892" xr:uid="{00000000-0005-0000-0000-000022380000}"/>
    <cellStyle name="⑐Ƃ֚b⑬Ƃ֪b⒄Ƃֺb⒬Ƃ׊bⓈƂךb⇤Ƃתb∐Ƃ׺b∬Ƃ؊b≈Ƃؚb≰ƂتbⓨƂغb┄Ƃيb┰Ƃٚb═Ƃ٪b╼Ƃٺb▔Ƃڊb▬Ƃښb◄Ƃڪb◤Ƃںb☌Ƃۊb⤼Ƃۚb⥨Ƃ۪b⦈Ƃۺb⦨Ƃ܊b⧌Ƃ" xfId="13893" xr:uid="{00000000-0005-0000-0000-000023380000}"/>
    <cellStyle name="ٔƂࢪbǸƂࢺbȰƂ࣊bɤƂࣚbʠƂ࣪bːƂࣺbڄƂऊbڬƂचbۘƂपb۬Ƃऺb܄ƂॊbܜƂग़bܴƂ४b݌ƂॺbݤƂঊbݼƂচbఈƂপbఠƂ঺bసƂ৊b౐Ƃ৚b౴Ƃ৪bޔƂ৺bߌƂਊbߠƂਚb߰Ƃ" xfId="13894" xr:uid="{00000000-0005-0000-0000-000024380000}"/>
    <cellStyle name="׌ƂࡪbװƂࡺb؜ƂࢊbشƂ࢚bٔƂࢪbǸƂࢺbȰƂ࣊bɤƂࣚbʠƂ࣪bːƂࣺbڄƂऊbڬƂचbۘƂपb۬Ƃऺb܄ƂॊbܜƂग़bܴƂ४b݌ƂॺbݤƂঊbݼƂচbఈƂপbఠƂ঺bసƂ৊b౐Ƃ৚b౴Ƃ" xfId="13895" xr:uid="{00000000-0005-0000-0000-000025380000}"/>
    <cellStyle name="؜ƂࢊbشƂ࢚bٔƂࢪbǸƂࢺbȰƂ࣊bɤƂࣚbʠƂ࣪bːƂࣺbڄƂऊbڬƂचbۘƂपb۬Ƃऺb܄ƂॊbܜƂग़bܴƂ४b݌ƂॺbݤƂঊbݼƂচbఈƂপbఠƂ঺bసƂ৊b౐Ƃ৚b౴Ƃ৪bޔƂ৺bߌƂ" xfId="13896" xr:uid="{00000000-0005-0000-0000-000026380000}"/>
    <cellStyle name="black bar" xfId="13897" xr:uid="{00000000-0005-0000-0000-000027380000}"/>
    <cellStyle name="black bar 2" xfId="13898" xr:uid="{00000000-0005-0000-0000-000028380000}"/>
    <cellStyle name="BNPPPFinancials" xfId="13899" xr:uid="{00000000-0005-0000-0000-000029380000}"/>
    <cellStyle name="BNPPPFinancials 10" xfId="13900" xr:uid="{00000000-0005-0000-0000-00002A380000}"/>
    <cellStyle name="BNPPPFinancials 11" xfId="13901" xr:uid="{00000000-0005-0000-0000-00002B380000}"/>
    <cellStyle name="BNPPPFinancials 12" xfId="13902" xr:uid="{00000000-0005-0000-0000-00002C380000}"/>
    <cellStyle name="BNPPPFinancials 13" xfId="13903" xr:uid="{00000000-0005-0000-0000-00002D380000}"/>
    <cellStyle name="BNPPPFinancials 2" xfId="13904" xr:uid="{00000000-0005-0000-0000-00002E380000}"/>
    <cellStyle name="BNPPPFinancials 3" xfId="13905" xr:uid="{00000000-0005-0000-0000-00002F380000}"/>
    <cellStyle name="BNPPPFinancials 4" xfId="13906" xr:uid="{00000000-0005-0000-0000-000030380000}"/>
    <cellStyle name="BNPPPFinancials 5" xfId="13907" xr:uid="{00000000-0005-0000-0000-000031380000}"/>
    <cellStyle name="BNPPPFinancials 6" xfId="13908" xr:uid="{00000000-0005-0000-0000-000032380000}"/>
    <cellStyle name="BNPPPFinancials 7" xfId="13909" xr:uid="{00000000-0005-0000-0000-000033380000}"/>
    <cellStyle name="BNPPPFinancials 8" xfId="13910" xr:uid="{00000000-0005-0000-0000-000034380000}"/>
    <cellStyle name="BNPPPFinancials 9" xfId="13911" xr:uid="{00000000-0005-0000-0000-000035380000}"/>
    <cellStyle name="BNPPPPerShare" xfId="13912" xr:uid="{00000000-0005-0000-0000-000036380000}"/>
    <cellStyle name="BNPPPPerShare 10" xfId="13913" xr:uid="{00000000-0005-0000-0000-000037380000}"/>
    <cellStyle name="BNPPPPerShare 11" xfId="13914" xr:uid="{00000000-0005-0000-0000-000038380000}"/>
    <cellStyle name="BNPPPPerShare 12" xfId="13915" xr:uid="{00000000-0005-0000-0000-000039380000}"/>
    <cellStyle name="BNPPPPerShare 13" xfId="13916" xr:uid="{00000000-0005-0000-0000-00003A380000}"/>
    <cellStyle name="BNPPPPerShare 2" xfId="13917" xr:uid="{00000000-0005-0000-0000-00003B380000}"/>
    <cellStyle name="BNPPPPerShare 3" xfId="13918" xr:uid="{00000000-0005-0000-0000-00003C380000}"/>
    <cellStyle name="BNPPPPerShare 4" xfId="13919" xr:uid="{00000000-0005-0000-0000-00003D380000}"/>
    <cellStyle name="BNPPPPerShare 5" xfId="13920" xr:uid="{00000000-0005-0000-0000-00003E380000}"/>
    <cellStyle name="BNPPPPerShare 6" xfId="13921" xr:uid="{00000000-0005-0000-0000-00003F380000}"/>
    <cellStyle name="BNPPPPerShare 7" xfId="13922" xr:uid="{00000000-0005-0000-0000-000040380000}"/>
    <cellStyle name="BNPPPPerShare 8" xfId="13923" xr:uid="{00000000-0005-0000-0000-000041380000}"/>
    <cellStyle name="BNPPPPerShare 9" xfId="13924" xr:uid="{00000000-0005-0000-0000-000042380000}"/>
    <cellStyle name="BNPPPRatios" xfId="13925" xr:uid="{00000000-0005-0000-0000-000043380000}"/>
    <cellStyle name="BNPPPRatios 10" xfId="13926" xr:uid="{00000000-0005-0000-0000-000044380000}"/>
    <cellStyle name="BNPPPRatios 11" xfId="13927" xr:uid="{00000000-0005-0000-0000-000045380000}"/>
    <cellStyle name="BNPPPRatios 12" xfId="13928" xr:uid="{00000000-0005-0000-0000-000046380000}"/>
    <cellStyle name="BNPPPRatios 13" xfId="13929" xr:uid="{00000000-0005-0000-0000-000047380000}"/>
    <cellStyle name="BNPPPRatios 2" xfId="13930" xr:uid="{00000000-0005-0000-0000-000048380000}"/>
    <cellStyle name="BNPPPRatios 3" xfId="13931" xr:uid="{00000000-0005-0000-0000-000049380000}"/>
    <cellStyle name="BNPPPRatios 4" xfId="13932" xr:uid="{00000000-0005-0000-0000-00004A380000}"/>
    <cellStyle name="BNPPPRatios 5" xfId="13933" xr:uid="{00000000-0005-0000-0000-00004B380000}"/>
    <cellStyle name="BNPPPRatios 6" xfId="13934" xr:uid="{00000000-0005-0000-0000-00004C380000}"/>
    <cellStyle name="BNPPPRatios 7" xfId="13935" xr:uid="{00000000-0005-0000-0000-00004D380000}"/>
    <cellStyle name="BNPPPRatios 8" xfId="13936" xr:uid="{00000000-0005-0000-0000-00004E380000}"/>
    <cellStyle name="BNPPPRatios 9" xfId="13937" xr:uid="{00000000-0005-0000-0000-00004F380000}"/>
    <cellStyle name="Body_BoldText" xfId="13938" xr:uid="{00000000-0005-0000-0000-000050380000}"/>
    <cellStyle name="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" xfId="13939" xr:uid="{00000000-0005-0000-0000-000051380000}"/>
    <cellStyle name="C?AØ_¿?¾÷CoE² " xfId="13940" xr:uid="{00000000-0005-0000-0000-000052380000}"/>
    <cellStyle name="C_TITLE" xfId="13941" xr:uid="{00000000-0005-0000-0000-000053380000}"/>
    <cellStyle name="C_TITLE 2" xfId="13942" xr:uid="{00000000-0005-0000-0000-000054380000}"/>
    <cellStyle name="C_TITLE 2 2" xfId="13943" xr:uid="{00000000-0005-0000-0000-000055380000}"/>
    <cellStyle name="C_TITLE 2 2 2" xfId="13944" xr:uid="{00000000-0005-0000-0000-000056380000}"/>
    <cellStyle name="C_TITLE 2 3" xfId="13945" xr:uid="{00000000-0005-0000-0000-000057380000}"/>
    <cellStyle name="C_TITLE 2 4" xfId="13946" xr:uid="{00000000-0005-0000-0000-000058380000}"/>
    <cellStyle name="C_TITLE 3" xfId="13947" xr:uid="{00000000-0005-0000-0000-000059380000}"/>
    <cellStyle name="C_TITLE 3 2" xfId="13948" xr:uid="{00000000-0005-0000-0000-00005A380000}"/>
    <cellStyle name="C_TITLE 3 3" xfId="13949" xr:uid="{00000000-0005-0000-0000-00005B380000}"/>
    <cellStyle name="C_TITLE 4" xfId="13950" xr:uid="{00000000-0005-0000-0000-00005C380000}"/>
    <cellStyle name="C_TITLE 4 2" xfId="13951" xr:uid="{00000000-0005-0000-0000-00005D380000}"/>
    <cellStyle name="C_TITLE 5" xfId="13952" xr:uid="{00000000-0005-0000-0000-00005E380000}"/>
    <cellStyle name="C_TITLE 5 2" xfId="13953" xr:uid="{00000000-0005-0000-0000-00005F380000}"/>
    <cellStyle name="C_TITLE 6" xfId="13954" xr:uid="{00000000-0005-0000-0000-000060380000}"/>
    <cellStyle name="C_TITLE 6 2" xfId="13955" xr:uid="{00000000-0005-0000-0000-000061380000}"/>
    <cellStyle name="C_TITLE 7" xfId="13956" xr:uid="{00000000-0005-0000-0000-000062380000}"/>
    <cellStyle name="C¡IA¨ª_ ¨¡?¨¡CAⓒ­¨￢¡Æ " xfId="13957" xr:uid="{00000000-0005-0000-0000-000063380000}"/>
    <cellStyle name="C￠RIA¡§¨￡_#1,2" xfId="13958" xr:uid="{00000000-0005-0000-0000-000064380000}"/>
    <cellStyle name="Ç¥ÁØ_      " xfId="13959" xr:uid="{00000000-0005-0000-0000-000065380000}"/>
    <cellStyle name="C￥AØ_ 2ÆAAþº° " xfId="13960" xr:uid="{00000000-0005-0000-0000-000066380000}"/>
    <cellStyle name="Ç¥ÁØ_ 2ÆÀÃþº° " xfId="13961" xr:uid="{00000000-0005-0000-0000-000067380000}"/>
    <cellStyle name="C￥AØ_ 2ÆAAþº°  10" xfId="13962" xr:uid="{00000000-0005-0000-0000-000068380000}"/>
    <cellStyle name="Ç¥ÁØ_ Æ¯ÆÇÃþº° " xfId="13963" xr:uid="{00000000-0005-0000-0000-000069380000}"/>
    <cellStyle name="C￥AØ_¡ßFO AoAUºnºn±³ " xfId="13964" xr:uid="{00000000-0005-0000-0000-00006A380000}"/>
    <cellStyle name="Ç¥ÁØ_¸ÅÃâ¸ÅÃâ¿ø°¡ " xfId="13965" xr:uid="{00000000-0005-0000-0000-00006B380000}"/>
    <cellStyle name="C￥AØ_¿e¾i " xfId="13966" xr:uid="{00000000-0005-0000-0000-00006C380000}"/>
    <cellStyle name="Ç¥ÁØ_¿ùº¸¼ö·á " xfId="13967" xr:uid="{00000000-0005-0000-0000-00006D380000}"/>
    <cellStyle name="C￥AØ_¿μ¾÷CoE² " xfId="13968" xr:uid="{00000000-0005-0000-0000-00006E380000}"/>
    <cellStyle name="Ç¥ÁØ_»ç¾÷ºÎº° ÃÑ°è " xfId="13969" xr:uid="{00000000-0005-0000-0000-00006F380000}"/>
    <cellStyle name="C￥AØ_≫c¾÷ºIº° AN°e " xfId="13970" xr:uid="{00000000-0005-0000-0000-000070380000}"/>
    <cellStyle name="Ç¥ÁØ_°èÈ¹3 " xfId="13971" xr:uid="{00000000-0005-0000-0000-000071380000}"/>
    <cellStyle name="C￥AØ_°u¸RC×¸n_¾÷A¾º° " xfId="13972" xr:uid="{00000000-0005-0000-0000-000072380000}"/>
    <cellStyle name="Ç¥ÁØ_0N-HANDLING " xfId="13973" xr:uid="{00000000-0005-0000-0000-000073380000}"/>
    <cellStyle name="C￥AØ_¼±AoAc°i_1_³≫ºI°eE¹´e AßA¤A÷AI " xfId="13974" xr:uid="{00000000-0005-0000-0000-000074380000}"/>
    <cellStyle name="Ç¥ÁØ_¼ÕÀÍ¹Î´ö " xfId="13975" xr:uid="{00000000-0005-0000-0000-000075380000}"/>
    <cellStyle name="C￥AØ_¾÷A¾º° " xfId="13976" xr:uid="{00000000-0005-0000-0000-000076380000}"/>
    <cellStyle name="Ç¥ÁØ_¾÷Á¾º° " xfId="13977" xr:uid="{00000000-0005-0000-0000-000077380000}"/>
    <cellStyle name="C￥AØ_¾c½A " xfId="13978" xr:uid="{00000000-0005-0000-0000-000078380000}"/>
    <cellStyle name="Ç¥ÁØ_¾ç½Ä " xfId="13979" xr:uid="{00000000-0005-0000-0000-000079380000}"/>
    <cellStyle name="C￥AØ_¾c½A _¹≪¿ª10¿u " xfId="13980" xr:uid="{00000000-0005-0000-0000-00007A380000}"/>
    <cellStyle name="Ç¥ÁØ_12¿ù " xfId="13981" xr:uid="{00000000-0005-0000-0000-00007B380000}"/>
    <cellStyle name="C￥AØ_2.E¿A²ºÐ¼R " xfId="13982" xr:uid="{00000000-0005-0000-0000-00007C380000}"/>
    <cellStyle name="Ç¥ÁØ_2¿ù¸ÅÃâ " xfId="13983" xr:uid="{00000000-0005-0000-0000-00007D380000}"/>
    <cellStyle name="C￥AØ_2¿u¸AAa _2.E¿A²ºÐ¼R " xfId="13984" xr:uid="{00000000-0005-0000-0000-00007E380000}"/>
    <cellStyle name="Ç¥ÁØ_2-2" xfId="13985" xr:uid="{00000000-0005-0000-0000-00007F380000}"/>
    <cellStyle name="C￥AØ_5-1±¤°i " xfId="13986" xr:uid="{00000000-0005-0000-0000-000080380000}"/>
    <cellStyle name="Ç¥ÁØ_5-1±¤°í " xfId="13987" xr:uid="{00000000-0005-0000-0000-000081380000}"/>
    <cellStyle name="C￥AØ_5-1±¤°i _¹≪¿ª10¿u " xfId="13988" xr:uid="{00000000-0005-0000-0000-000082380000}"/>
    <cellStyle name="Ç¥ÁØ_5-1±¤°í _Çö´ë¾÷¹«ÃßÁø " xfId="13989" xr:uid="{00000000-0005-0000-0000-000083380000}"/>
    <cellStyle name="C￥AØ_5-1±¤°i _Co´e¾÷¹≪AßAø " xfId="13990" xr:uid="{00000000-0005-0000-0000-000084380000}"/>
    <cellStyle name="Ç¥ÁØ_96³â½Ä´çº°¼ÕÀÍ " xfId="13991" xr:uid="{00000000-0005-0000-0000-000085380000}"/>
    <cellStyle name="C￥AØ_98³a AoAU°eE¹ " xfId="13992" xr:uid="{00000000-0005-0000-0000-000086380000}"/>
    <cellStyle name="Ç¥ÁØ_98³â ÅõÀÚ°èÈ¹ " xfId="13993" xr:uid="{00000000-0005-0000-0000-000087380000}"/>
    <cellStyle name="C￥AØ_Æ?±a3_p.mix " xfId="13994" xr:uid="{00000000-0005-0000-0000-000088380000}"/>
    <cellStyle name="Ç¥ÁØ_Æ¯±â3_p.mix " xfId="13995" xr:uid="{00000000-0005-0000-0000-000089380000}"/>
    <cellStyle name="C￥AØ_ÆAC￥Ao_°eE¹3 " xfId="13996" xr:uid="{00000000-0005-0000-0000-00008A380000}"/>
    <cellStyle name="Ç¥ÁØ_ÆÀÇ¥Áö_°èÈ¹3 " xfId="13997" xr:uid="{00000000-0005-0000-0000-00008B380000}"/>
    <cellStyle name="C￥AØ_AIAc°³¹ß¿ø AoC￥" xfId="13998" xr:uid="{00000000-0005-0000-0000-00008C380000}"/>
    <cellStyle name="Ç¥ÁØ_ÀÎÀç°³¹ß¿ø ÁöÇ¥" xfId="13999" xr:uid="{00000000-0005-0000-0000-00008D380000}"/>
    <cellStyle name="C￥AØ_AIAc°³¹ß¿ø AoC￥ 2" xfId="14000" xr:uid="{00000000-0005-0000-0000-00008E380000}"/>
    <cellStyle name="Ç¥ÁØ_ÀÎÀç°³¹ß¿ø ÁöÇ¥ 2" xfId="14001" xr:uid="{00000000-0005-0000-0000-00008F380000}"/>
    <cellStyle name="C￥AØ_AIAc°³¹ß¿ø AoC￥ 3" xfId="14002" xr:uid="{00000000-0005-0000-0000-000090380000}"/>
    <cellStyle name="Ç¥ÁØ_ÀÎÀç°³¹ß¿ø ÁöÇ¥ 3" xfId="14003" xr:uid="{00000000-0005-0000-0000-000091380000}"/>
    <cellStyle name="C￥AØ_AIAc°³¹ß¿ø AoC￥ 4" xfId="14004" xr:uid="{00000000-0005-0000-0000-000092380000}"/>
    <cellStyle name="Ç¥ÁØ_ÀÎÀç°³¹ß¿ø ÁöÇ¥ 4" xfId="14005" xr:uid="{00000000-0005-0000-0000-000093380000}"/>
    <cellStyle name="C￥AØ_AIAc°³¹ß¿ø AoC￥_(주)대우품의" xfId="14006" xr:uid="{00000000-0005-0000-0000-000094380000}"/>
    <cellStyle name="Ç¥ÁØ_ÀÎÀç°³¹ß¿ø ÁöÇ¥_03경쟁사" xfId="14007" xr:uid="{00000000-0005-0000-0000-000095380000}"/>
    <cellStyle name="C￥AØ_AIAc°³¹ß¿ø AoC￥_03경쟁사_03년하반기운영안보3" xfId="14008" xr:uid="{00000000-0005-0000-0000-000096380000}"/>
    <cellStyle name="Ç¥ÁØ_ÀÎÀç°³¹ß¿ø ÁöÇ¥_03경쟁사_03년하반기운영안보3" xfId="14009" xr:uid="{00000000-0005-0000-0000-000097380000}"/>
    <cellStyle name="C￥AØ_AIAc°³¹ß¿ø AoC￥_03경쟁사_03년하반기운영안보3 2" xfId="14010" xr:uid="{00000000-0005-0000-0000-000098380000}"/>
    <cellStyle name="Ç¥ÁØ_ÀÎÀç°³¹ß¿ø ÁöÇ¥_03경쟁사_03년하반기운영안보3 2" xfId="14011" xr:uid="{00000000-0005-0000-0000-000099380000}"/>
    <cellStyle name="C￥AØ_AIAc°³¹ß¿ø AoC￥_03경쟁사_03년하반기운영안보3 3" xfId="14012" xr:uid="{00000000-0005-0000-0000-00009A380000}"/>
    <cellStyle name="Ç¥ÁØ_ÀÎÀç°³¹ß¿ø ÁöÇ¥_03경쟁사_03년하반기운영안보3 3" xfId="14013" xr:uid="{00000000-0005-0000-0000-00009B380000}"/>
    <cellStyle name="C￥AØ_AIAc°³¹ß¿ø AoC￥_03경쟁사_03년하반기운영안보3 4" xfId="14014" xr:uid="{00000000-0005-0000-0000-00009C380000}"/>
    <cellStyle name="Ç¥ÁØ_ÀÎÀç°³¹ß¿ø ÁöÇ¥_03경쟁사_03년하반기운영안보3 4" xfId="14015" xr:uid="{00000000-0005-0000-0000-00009D380000}"/>
    <cellStyle name="C￥AØ_AIAc°³¹ß¿ø AoC￥_03경쟁사_03년하반기운영안보고(판사)" xfId="14016" xr:uid="{00000000-0005-0000-0000-00009E380000}"/>
    <cellStyle name="Ç¥ÁØ_ÀÎÀç°³¹ß¿ø ÁöÇ¥_03경쟁사_03년하반기운영안보고(판사)" xfId="14017" xr:uid="{00000000-0005-0000-0000-00009F380000}"/>
    <cellStyle name="C￥AØ_AIAc°³¹ß¿ø AoC￥_03경쟁사_03년하반기운영안보고(판사) 2" xfId="14018" xr:uid="{00000000-0005-0000-0000-0000A0380000}"/>
    <cellStyle name="Ç¥ÁØ_ÀÎÀç°³¹ß¿ø ÁöÇ¥_03경쟁사_03년하반기운영안보고(판사) 2" xfId="14019" xr:uid="{00000000-0005-0000-0000-0000A1380000}"/>
    <cellStyle name="C￥AØ_AIAc°³¹ß¿ø AoC￥_03경쟁사_03년하반기운영안보고(판사) 3" xfId="14020" xr:uid="{00000000-0005-0000-0000-0000A2380000}"/>
    <cellStyle name="Ç¥ÁØ_ÀÎÀç°³¹ß¿ø ÁöÇ¥_03경쟁사_03년하반기운영안보고(판사) 3" xfId="14021" xr:uid="{00000000-0005-0000-0000-0000A3380000}"/>
    <cellStyle name="C￥AØ_AIAc°³¹ß¿ø AoC￥_03경쟁사_03년하반기운영안보고(판사) 4" xfId="14022" xr:uid="{00000000-0005-0000-0000-0000A4380000}"/>
    <cellStyle name="Ç¥ÁØ_ÀÎÀç°³¹ß¿ø ÁöÇ¥_03경쟁사_03년하반기운영안보고(판사) 4" xfId="14023" xr:uid="{00000000-0005-0000-0000-0000A5380000}"/>
    <cellStyle name="C￥AØ_AIAc°³¹ß¿ø AoC￥_03경쟁사_2003하반기지점운영모음" xfId="14024" xr:uid="{00000000-0005-0000-0000-0000A6380000}"/>
    <cellStyle name="Ç¥ÁØ_ÀÎÀç°³¹ß¿ø ÁöÇ¥_03경쟁사_2003하반기지점운영모음" xfId="14025" xr:uid="{00000000-0005-0000-0000-0000A7380000}"/>
    <cellStyle name="C￥AØ_AIAc°³¹ß¿ø AoC￥_03경쟁사_2003하반기지점운영모음 2" xfId="14026" xr:uid="{00000000-0005-0000-0000-0000A8380000}"/>
    <cellStyle name="Ç¥ÁØ_ÀÎÀç°³¹ß¿ø ÁöÇ¥_03경쟁사_2003하반기지점운영모음 2" xfId="14027" xr:uid="{00000000-0005-0000-0000-0000A9380000}"/>
    <cellStyle name="C￥AØ_AIAc°³¹ß¿ø AoC￥_03경쟁사_2003하반기지점운영모음 3" xfId="14028" xr:uid="{00000000-0005-0000-0000-0000AA380000}"/>
    <cellStyle name="Ç¥ÁØ_ÀÎÀç°³¹ß¿ø ÁöÇ¥_03경쟁사_2003하반기지점운영모음 3" xfId="14029" xr:uid="{00000000-0005-0000-0000-0000AB380000}"/>
    <cellStyle name="C￥AØ_AIAc°³¹ß¿ø AoC￥_03경쟁사_2003하반기지점운영모음 4" xfId="14030" xr:uid="{00000000-0005-0000-0000-0000AC380000}"/>
    <cellStyle name="Ç¥ÁØ_ÀÎÀç°³¹ß¿ø ÁöÇ¥_03경쟁사_2003하반기지점운영모음 4" xfId="14031" xr:uid="{00000000-0005-0000-0000-0000AD380000}"/>
    <cellStyle name="C￥AØ_AIAc°³¹ß¿ø AoC￥_03경쟁사_2003하반기지점운영모음2" xfId="14032" xr:uid="{00000000-0005-0000-0000-0000AE380000}"/>
    <cellStyle name="Ç¥ÁØ_ÀÎÀç°³¹ß¿ø ÁöÇ¥_03경쟁사_2003하반기지점운영모음2" xfId="14033" xr:uid="{00000000-0005-0000-0000-0000AF380000}"/>
    <cellStyle name="C￥AØ_AIAc°³¹ß¿ø AoC￥_03경쟁사_2003하반기지점운영모음2 2" xfId="14034" xr:uid="{00000000-0005-0000-0000-0000B0380000}"/>
    <cellStyle name="Ç¥ÁØ_ÀÎÀç°³¹ß¿ø ÁöÇ¥_03경쟁사_2003하반기지점운영모음2 2" xfId="14035" xr:uid="{00000000-0005-0000-0000-0000B1380000}"/>
    <cellStyle name="C￥AØ_AIAc°³¹ß¿ø AoC￥_03경쟁사_2003하반기지점운영모음2 3" xfId="14036" xr:uid="{00000000-0005-0000-0000-0000B2380000}"/>
    <cellStyle name="Ç¥ÁØ_ÀÎÀç°³¹ß¿ø ÁöÇ¥_03경쟁사_2003하반기지점운영모음2 3" xfId="14037" xr:uid="{00000000-0005-0000-0000-0000B3380000}"/>
    <cellStyle name="C￥AØ_AIAc°³¹ß¿ø AoC￥_03경쟁사_2003하반기지점운영모음2 4" xfId="14038" xr:uid="{00000000-0005-0000-0000-0000B4380000}"/>
    <cellStyle name="Ç¥ÁØ_ÀÎÀç°³¹ß¿ø ÁöÇ¥_03경쟁사_2003하반기지점운영모음2 4" xfId="14039" xr:uid="{00000000-0005-0000-0000-0000B5380000}"/>
    <cellStyle name="C￥AØ_AIAc°³¹ß¿ø AoC￥_03경쟁사_군산" xfId="14040" xr:uid="{00000000-0005-0000-0000-0000B6380000}"/>
    <cellStyle name="Ç¥ÁØ_ÀÎÀç°³¹ß¿ø ÁöÇ¥_03경쟁사_군산" xfId="14041" xr:uid="{00000000-0005-0000-0000-0000B7380000}"/>
    <cellStyle name="C￥AØ_AIAc°³¹ß¿ø AoC￥_03경쟁사_군산 2" xfId="14042" xr:uid="{00000000-0005-0000-0000-0000B8380000}"/>
    <cellStyle name="Ç¥ÁØ_ÀÎÀç°³¹ß¿ø ÁöÇ¥_03경쟁사_군산 2" xfId="14043" xr:uid="{00000000-0005-0000-0000-0000B9380000}"/>
    <cellStyle name="C￥AØ_AIAc°³¹ß¿ø AoC￥_03경쟁사_군산 3" xfId="14044" xr:uid="{00000000-0005-0000-0000-0000BA380000}"/>
    <cellStyle name="Ç¥ÁØ_ÀÎÀç°³¹ß¿ø ÁöÇ¥_03경쟁사_군산 3" xfId="14045" xr:uid="{00000000-0005-0000-0000-0000BB380000}"/>
    <cellStyle name="C￥AØ_AIAc°³¹ß¿ø AoC￥_03경쟁사_군산 4" xfId="14046" xr:uid="{00000000-0005-0000-0000-0000BC380000}"/>
    <cellStyle name="Ç¥ÁØ_ÀÎÀç°³¹ß¿ø ÁöÇ¥_03경쟁사_군산 4" xfId="14047" xr:uid="{00000000-0005-0000-0000-0000BD380000}"/>
    <cellStyle name="C￥AØ_AIAc°³¹ß¿ø AoC￥_03경쟁사_김제" xfId="14048" xr:uid="{00000000-0005-0000-0000-0000BE380000}"/>
    <cellStyle name="Ç¥ÁØ_ÀÎÀç°³¹ß¿ø ÁöÇ¥_03경쟁사_김제" xfId="14049" xr:uid="{00000000-0005-0000-0000-0000BF380000}"/>
    <cellStyle name="C￥AØ_AIAc°³¹ß¿ø AoC￥_03경쟁사_김제 2" xfId="14050" xr:uid="{00000000-0005-0000-0000-0000C0380000}"/>
    <cellStyle name="Ç¥ÁØ_ÀÎÀç°³¹ß¿ø ÁöÇ¥_03경쟁사_김제 2" xfId="14051" xr:uid="{00000000-0005-0000-0000-0000C1380000}"/>
    <cellStyle name="C￥AØ_AIAc°³¹ß¿ø AoC￥_03경쟁사_김제 3" xfId="14052" xr:uid="{00000000-0005-0000-0000-0000C2380000}"/>
    <cellStyle name="Ç¥ÁØ_ÀÎÀç°³¹ß¿ø ÁöÇ¥_03경쟁사_김제 3" xfId="14053" xr:uid="{00000000-0005-0000-0000-0000C3380000}"/>
    <cellStyle name="C￥AØ_AIAc°³¹ß¿ø AoC￥_03경쟁사_김제 4" xfId="14054" xr:uid="{00000000-0005-0000-0000-0000C4380000}"/>
    <cellStyle name="Ç¥ÁØ_ÀÎÀç°³¹ß¿ø ÁöÇ¥_03경쟁사_김제 4" xfId="14055" xr:uid="{00000000-0005-0000-0000-0000C5380000}"/>
    <cellStyle name="C￥AØ_AIAc°³¹ß¿ø AoC￥_03경쟁사_남원" xfId="14056" xr:uid="{00000000-0005-0000-0000-0000C6380000}"/>
    <cellStyle name="Ç¥ÁØ_ÀÎÀç°³¹ß¿ø ÁöÇ¥_03경쟁사_남원" xfId="14057" xr:uid="{00000000-0005-0000-0000-0000C7380000}"/>
    <cellStyle name="C￥AØ_AIAc°³¹ß¿ø AoC￥_03경쟁사_남원 2" xfId="14058" xr:uid="{00000000-0005-0000-0000-0000C8380000}"/>
    <cellStyle name="Ç¥ÁØ_ÀÎÀç°³¹ß¿ø ÁöÇ¥_03경쟁사_남원 2" xfId="14059" xr:uid="{00000000-0005-0000-0000-0000C9380000}"/>
    <cellStyle name="C￥AØ_AIAc°³¹ß¿ø AoC￥_03경쟁사_남원 3" xfId="14060" xr:uid="{00000000-0005-0000-0000-0000CA380000}"/>
    <cellStyle name="Ç¥ÁØ_ÀÎÀç°³¹ß¿ø ÁöÇ¥_03경쟁사_남원 3" xfId="14061" xr:uid="{00000000-0005-0000-0000-0000CB380000}"/>
    <cellStyle name="C￥AØ_AIAc°³¹ß¿ø AoC￥_03경쟁사_남원 4" xfId="14062" xr:uid="{00000000-0005-0000-0000-0000CC380000}"/>
    <cellStyle name="Ç¥ÁØ_ÀÎÀç°³¹ß¿ø ÁöÇ¥_03경쟁사_남원 4" xfId="14063" xr:uid="{00000000-0005-0000-0000-0000CD380000}"/>
    <cellStyle name="C￥AØ_AIAc°³¹ß¿ø AoC￥_03경쟁사_동군산" xfId="14064" xr:uid="{00000000-0005-0000-0000-0000CE380000}"/>
    <cellStyle name="Ç¥ÁØ_ÀÎÀç°³¹ß¿ø ÁöÇ¥_03경쟁사_동군산" xfId="14065" xr:uid="{00000000-0005-0000-0000-0000CF380000}"/>
    <cellStyle name="C￥AØ_AIAc°³¹ß¿ø AoC￥_03경쟁사_동군산 2" xfId="14066" xr:uid="{00000000-0005-0000-0000-0000D0380000}"/>
    <cellStyle name="Ç¥ÁØ_ÀÎÀç°³¹ß¿ø ÁöÇ¥_03경쟁사_동군산 2" xfId="14067" xr:uid="{00000000-0005-0000-0000-0000D1380000}"/>
    <cellStyle name="C￥AØ_AIAc°³¹ß¿ø AoC￥_03경쟁사_동군산 3" xfId="14068" xr:uid="{00000000-0005-0000-0000-0000D2380000}"/>
    <cellStyle name="Ç¥ÁØ_ÀÎÀç°³¹ß¿ø ÁöÇ¥_03경쟁사_동군산 3" xfId="14069" xr:uid="{00000000-0005-0000-0000-0000D3380000}"/>
    <cellStyle name="C￥AØ_AIAc°³¹ß¿ø AoC￥_03경쟁사_동군산 4" xfId="14070" xr:uid="{00000000-0005-0000-0000-0000D4380000}"/>
    <cellStyle name="Ç¥ÁØ_ÀÎÀç°³¹ß¿ø ÁöÇ¥_03경쟁사_동군산 4" xfId="14071" xr:uid="{00000000-0005-0000-0000-0000D5380000}"/>
    <cellStyle name="C￥AØ_AIAc°³¹ß¿ø AoC￥_03경쟁사_북전주" xfId="14072" xr:uid="{00000000-0005-0000-0000-0000D6380000}"/>
    <cellStyle name="Ç¥ÁØ_ÀÎÀç°³¹ß¿ø ÁöÇ¥_03경쟁사_북전주" xfId="14073" xr:uid="{00000000-0005-0000-0000-0000D7380000}"/>
    <cellStyle name="C￥AØ_AIAc°³¹ß¿ø AoC￥_03경쟁사_북전주 2" xfId="14074" xr:uid="{00000000-0005-0000-0000-0000D8380000}"/>
    <cellStyle name="Ç¥ÁØ_ÀÎÀç°³¹ß¿ø ÁöÇ¥_03경쟁사_북전주 2" xfId="14075" xr:uid="{00000000-0005-0000-0000-0000D9380000}"/>
    <cellStyle name="C￥AØ_AIAc°³¹ß¿ø AoC￥_03경쟁사_북전주 3" xfId="14076" xr:uid="{00000000-0005-0000-0000-0000DA380000}"/>
    <cellStyle name="Ç¥ÁØ_ÀÎÀç°³¹ß¿ø ÁöÇ¥_03경쟁사_북전주 3" xfId="14077" xr:uid="{00000000-0005-0000-0000-0000DB380000}"/>
    <cellStyle name="C￥AØ_AIAc°³¹ß¿ø AoC￥_03경쟁사_북전주 4" xfId="14078" xr:uid="{00000000-0005-0000-0000-0000DC380000}"/>
    <cellStyle name="Ç¥ÁØ_ÀÎÀç°³¹ß¿ø ÁöÇ¥_03경쟁사_북전주 4" xfId="14079" xr:uid="{00000000-0005-0000-0000-0000DD380000}"/>
    <cellStyle name="C￥AØ_AIAc°³¹ß¿ø AoC￥_03경쟁사_익산소GROUP보고" xfId="14080" xr:uid="{00000000-0005-0000-0000-0000DE380000}"/>
    <cellStyle name="Ç¥ÁØ_ÀÎÀç°³¹ß¿ø ÁöÇ¥_03경쟁사_익산소GROUP보고" xfId="14081" xr:uid="{00000000-0005-0000-0000-0000DF380000}"/>
    <cellStyle name="C￥AØ_AIAc°³¹ß¿ø AoC￥_03경쟁사_익산소GROUP보고 2" xfId="14082" xr:uid="{00000000-0005-0000-0000-0000E0380000}"/>
    <cellStyle name="Ç¥ÁØ_ÀÎÀç°³¹ß¿ø ÁöÇ¥_03경쟁사_익산소GROUP보고 2" xfId="14083" xr:uid="{00000000-0005-0000-0000-0000E1380000}"/>
    <cellStyle name="C￥AØ_AIAc°³¹ß¿ø AoC￥_03경쟁사_익산소GROUP보고 3" xfId="14084" xr:uid="{00000000-0005-0000-0000-0000E2380000}"/>
    <cellStyle name="Ç¥ÁØ_ÀÎÀç°³¹ß¿ø ÁöÇ¥_03경쟁사_익산소GROUP보고 3" xfId="14085" xr:uid="{00000000-0005-0000-0000-0000E3380000}"/>
    <cellStyle name="C￥AØ_AIAc°³¹ß¿ø AoC￥_03경쟁사_익산소GROUP보고 4" xfId="14086" xr:uid="{00000000-0005-0000-0000-0000E4380000}"/>
    <cellStyle name="Ç¥ÁØ_ÀÎÀç°³¹ß¿ø ÁöÇ¥_03경쟁사_익산소GROUP보고 4" xfId="14087" xr:uid="{00000000-0005-0000-0000-0000E5380000}"/>
    <cellStyle name="C￥AØ_AIAc°³¹ß¿ø AoC￥_03경쟁사_인화" xfId="14088" xr:uid="{00000000-0005-0000-0000-0000E6380000}"/>
    <cellStyle name="Ç¥ÁØ_ÀÎÀç°³¹ß¿ø ÁöÇ¥_03경쟁사_인화" xfId="14089" xr:uid="{00000000-0005-0000-0000-0000E7380000}"/>
    <cellStyle name="C￥AØ_AIAc°³¹ß¿ø AoC￥_03경쟁사_인화 2" xfId="14090" xr:uid="{00000000-0005-0000-0000-0000E8380000}"/>
    <cellStyle name="Ç¥ÁØ_ÀÎÀç°³¹ß¿ø ÁöÇ¥_03경쟁사_인화 2" xfId="14091" xr:uid="{00000000-0005-0000-0000-0000E9380000}"/>
    <cellStyle name="C￥AØ_AIAc°³¹ß¿ø AoC￥_03경쟁사_인화 3" xfId="14092" xr:uid="{00000000-0005-0000-0000-0000EA380000}"/>
    <cellStyle name="Ç¥ÁØ_ÀÎÀç°³¹ß¿ø ÁöÇ¥_03경쟁사_인화 3" xfId="14093" xr:uid="{00000000-0005-0000-0000-0000EB380000}"/>
    <cellStyle name="C￥AØ_AIAc°³¹ß¿ø AoC￥_03경쟁사_인화 4" xfId="14094" xr:uid="{00000000-0005-0000-0000-0000EC380000}"/>
    <cellStyle name="Ç¥ÁØ_ÀÎÀç°³¹ß¿ø ÁöÇ¥_03경쟁사_인화 4" xfId="14095" xr:uid="{00000000-0005-0000-0000-0000ED380000}"/>
    <cellStyle name="C￥AØ_AIAc°³¹ß¿ø AoC￥_03경쟁사_인후" xfId="14096" xr:uid="{00000000-0005-0000-0000-0000EE380000}"/>
    <cellStyle name="Ç¥ÁØ_ÀÎÀç°³¹ß¿ø ÁöÇ¥_03경쟁사_인후" xfId="14097" xr:uid="{00000000-0005-0000-0000-0000EF380000}"/>
    <cellStyle name="C￥AØ_AIAc°³¹ß¿ø AoC￥_03경쟁사_인후 2" xfId="14098" xr:uid="{00000000-0005-0000-0000-0000F0380000}"/>
    <cellStyle name="Ç¥ÁØ_ÀÎÀç°³¹ß¿ø ÁöÇ¥_03경쟁사_인후 2" xfId="14099" xr:uid="{00000000-0005-0000-0000-0000F1380000}"/>
    <cellStyle name="C￥AØ_AIAc°³¹ß¿ø AoC￥_03경쟁사_인후 3" xfId="14100" xr:uid="{00000000-0005-0000-0000-0000F2380000}"/>
    <cellStyle name="Ç¥ÁØ_ÀÎÀç°³¹ß¿ø ÁöÇ¥_03경쟁사_인후 3" xfId="14101" xr:uid="{00000000-0005-0000-0000-0000F3380000}"/>
    <cellStyle name="C￥AØ_AIAc°³¹ß¿ø AoC￥_03경쟁사_인후 4" xfId="14102" xr:uid="{00000000-0005-0000-0000-0000F4380000}"/>
    <cellStyle name="Ç¥ÁØ_ÀÎÀç°³¹ß¿ø ÁöÇ¥_03경쟁사_인후 4" xfId="14103" xr:uid="{00000000-0005-0000-0000-0000F5380000}"/>
    <cellStyle name="C￥AØ_AIAc°³¹ß¿ø AoC￥_03경쟁사_정읍" xfId="14104" xr:uid="{00000000-0005-0000-0000-0000F6380000}"/>
    <cellStyle name="Ç¥ÁØ_ÀÎÀç°³¹ß¿ø ÁöÇ¥_03경쟁사_정읍" xfId="14105" xr:uid="{00000000-0005-0000-0000-0000F7380000}"/>
    <cellStyle name="C￥AØ_AIAc°³¹ß¿ø AoC￥_03경쟁사_정읍 2" xfId="14106" xr:uid="{00000000-0005-0000-0000-0000F8380000}"/>
    <cellStyle name="Ç¥ÁØ_ÀÎÀç°³¹ß¿ø ÁöÇ¥_03경쟁사_정읍 2" xfId="14107" xr:uid="{00000000-0005-0000-0000-0000F9380000}"/>
    <cellStyle name="C￥AØ_AIAc°³¹ß¿ø AoC￥_03경쟁사_정읍 3" xfId="14108" xr:uid="{00000000-0005-0000-0000-0000FA380000}"/>
    <cellStyle name="Ç¥ÁØ_ÀÎÀç°³¹ß¿ø ÁöÇ¥_03경쟁사_정읍 3" xfId="14109" xr:uid="{00000000-0005-0000-0000-0000FB380000}"/>
    <cellStyle name="C￥AØ_AIAc°³¹ß¿ø AoC￥_03경쟁사_정읍 4" xfId="14110" xr:uid="{00000000-0005-0000-0000-0000FC380000}"/>
    <cellStyle name="Ç¥ÁØ_ÀÎÀç°³¹ß¿ø ÁöÇ¥_03경쟁사_정읍 4" xfId="14111" xr:uid="{00000000-0005-0000-0000-0000FD380000}"/>
    <cellStyle name="C￥AØ_AIAc°³¹ß¿ø AoC￥_03경쟁사_정읍소그룹운영안" xfId="14112" xr:uid="{00000000-0005-0000-0000-0000FE380000}"/>
    <cellStyle name="Ç¥ÁØ_ÀÎÀç°³¹ß¿ø ÁöÇ¥_03경쟁사_정읍소그룹운영안" xfId="14113" xr:uid="{00000000-0005-0000-0000-0000FF380000}"/>
    <cellStyle name="C￥AØ_AIAc°³¹ß¿ø AoC￥_03경쟁사_정읍소그룹운영안 2" xfId="14114" xr:uid="{00000000-0005-0000-0000-000000390000}"/>
    <cellStyle name="Ç¥ÁØ_ÀÎÀç°³¹ß¿ø ÁöÇ¥_03경쟁사_정읍소그룹운영안 2" xfId="14115" xr:uid="{00000000-0005-0000-0000-000001390000}"/>
    <cellStyle name="C￥AØ_AIAc°³¹ß¿ø AoC￥_03경쟁사_정읍소그룹운영안 3" xfId="14116" xr:uid="{00000000-0005-0000-0000-000002390000}"/>
    <cellStyle name="Ç¥ÁØ_ÀÎÀç°³¹ß¿ø ÁöÇ¥_03경쟁사_정읍소그룹운영안 3" xfId="14117" xr:uid="{00000000-0005-0000-0000-000003390000}"/>
    <cellStyle name="C￥AØ_AIAc°³¹ß¿ø AoC￥_03경쟁사_정읍소그룹운영안 4" xfId="14118" xr:uid="{00000000-0005-0000-0000-000004390000}"/>
    <cellStyle name="Ç¥ÁØ_ÀÎÀç°³¹ß¿ø ÁöÇ¥_03경쟁사_정읍소그룹운영안 4" xfId="14119" xr:uid="{00000000-0005-0000-0000-000005390000}"/>
    <cellStyle name="C￥AØ_AIAc°³¹ß¿ø AoC￥_03경쟁사_지점보고 자료1" xfId="14120" xr:uid="{00000000-0005-0000-0000-000006390000}"/>
    <cellStyle name="Ç¥ÁØ_ÀÎÀç°³¹ß¿ø ÁöÇ¥_03경쟁사_지점보고 자료1" xfId="14121" xr:uid="{00000000-0005-0000-0000-000007390000}"/>
    <cellStyle name="C￥AØ_AIAc°³¹ß¿ø AoC￥_03경쟁사_지점보고 자료1 2" xfId="14122" xr:uid="{00000000-0005-0000-0000-000008390000}"/>
    <cellStyle name="Ç¥ÁØ_ÀÎÀç°³¹ß¿ø ÁöÇ¥_03경쟁사_지점보고 자료1 2" xfId="14123" xr:uid="{00000000-0005-0000-0000-000009390000}"/>
    <cellStyle name="C￥AØ_AIAc°³¹ß¿ø AoC￥_03경쟁사_지점보고 자료1 3" xfId="14124" xr:uid="{00000000-0005-0000-0000-00000A390000}"/>
    <cellStyle name="Ç¥ÁØ_ÀÎÀç°³¹ß¿ø ÁöÇ¥_03경쟁사_지점보고 자료1 3" xfId="14125" xr:uid="{00000000-0005-0000-0000-00000B390000}"/>
    <cellStyle name="C￥AØ_AIAc°³¹ß¿ø AoC￥_03경쟁사_지점보고 자료1 4" xfId="14126" xr:uid="{00000000-0005-0000-0000-00000C390000}"/>
    <cellStyle name="Ç¥ÁØ_ÀÎÀç°³¹ß¿ø ÁöÇ¥_03경쟁사_지점보고 자료1 4" xfId="14127" xr:uid="{00000000-0005-0000-0000-00000D390000}"/>
    <cellStyle name="C￥AØ_AIAc°³¹ß¿ø AoC￥_03경쟁사_효자" xfId="14128" xr:uid="{00000000-0005-0000-0000-00000E390000}"/>
    <cellStyle name="Ç¥ÁØ_ÀÎÀç°³¹ß¿ø ÁöÇ¥_03경쟁사_효자" xfId="14129" xr:uid="{00000000-0005-0000-0000-00000F390000}"/>
    <cellStyle name="C￥AØ_AIAc°³¹ß¿ø AoC￥_03경쟁사_효자 2" xfId="14130" xr:uid="{00000000-0005-0000-0000-000010390000}"/>
    <cellStyle name="Ç¥ÁØ_ÀÎÀç°³¹ß¿ø ÁöÇ¥_03경쟁사_효자 2" xfId="14131" xr:uid="{00000000-0005-0000-0000-000011390000}"/>
    <cellStyle name="C￥AØ_AIAc°³¹ß¿ø AoC￥_03경쟁사_효자 3" xfId="14132" xr:uid="{00000000-0005-0000-0000-000012390000}"/>
    <cellStyle name="Ç¥ÁØ_ÀÎÀç°³¹ß¿ø ÁöÇ¥_03경쟁사_효자 3" xfId="14133" xr:uid="{00000000-0005-0000-0000-000013390000}"/>
    <cellStyle name="C￥AØ_AIAc°³¹ß¿ø AoC￥_03경쟁사_효자 4" xfId="14134" xr:uid="{00000000-0005-0000-0000-000014390000}"/>
    <cellStyle name="Ç¥ÁØ_ÀÎÀç°³¹ß¿ø ÁöÇ¥_03경쟁사_효자 4" xfId="14135" xr:uid="{00000000-0005-0000-0000-000015390000}"/>
    <cellStyle name="C￥AØ_AIAc°³¹ß¿ø AoC￥_03년 7월 하반기운영안보고(1)" xfId="14136" xr:uid="{00000000-0005-0000-0000-000016390000}"/>
    <cellStyle name="Ç¥ÁØ_ÀÎÀç°³¹ß¿ø ÁöÇ¥_03년 7월 하반기운영안보고(1)" xfId="14137" xr:uid="{00000000-0005-0000-0000-000017390000}"/>
    <cellStyle name="C￥AØ_AIAc°³¹ß¿ø AoC￥_03년 7월 하반기운영안보고(1) 2" xfId="14138" xr:uid="{00000000-0005-0000-0000-000018390000}"/>
    <cellStyle name="Ç¥ÁØ_ÀÎÀç°³¹ß¿ø ÁöÇ¥_03년 7월 하반기운영안보고(1) 2" xfId="14139" xr:uid="{00000000-0005-0000-0000-000019390000}"/>
    <cellStyle name="C￥AØ_AIAc°³¹ß¿ø AoC￥_03년 7월 하반기운영안보고(1) 3" xfId="14140" xr:uid="{00000000-0005-0000-0000-00001A390000}"/>
    <cellStyle name="Ç¥ÁØ_ÀÎÀç°³¹ß¿ø ÁöÇ¥_03년 7월 하반기운영안보고(1) 3" xfId="14141" xr:uid="{00000000-0005-0000-0000-00001B390000}"/>
    <cellStyle name="C￥AØ_AIAc°³¹ß¿ø AoC￥_03년 7월 하반기운영안보고(1) 4" xfId="14142" xr:uid="{00000000-0005-0000-0000-00001C390000}"/>
    <cellStyle name="Ç¥ÁØ_ÀÎÀç°³¹ß¿ø ÁöÇ¥_03년 7월 하반기운영안보고(1) 4" xfId="14143" xr:uid="{00000000-0005-0000-0000-00001D390000}"/>
    <cellStyle name="C￥AØ_AIAc°³¹ß¿ø AoC￥_03년하반기운영안보3" xfId="14144" xr:uid="{00000000-0005-0000-0000-00001E390000}"/>
    <cellStyle name="Ç¥ÁØ_ÀÎÀç°³¹ß¿ø ÁöÇ¥_03년하반기운영안보3" xfId="14145" xr:uid="{00000000-0005-0000-0000-00001F390000}"/>
    <cellStyle name="C￥AØ_AIAc°³¹ß¿ø AoC￥_03년하반기운영안보3 2" xfId="14146" xr:uid="{00000000-0005-0000-0000-000020390000}"/>
    <cellStyle name="Ç¥ÁØ_ÀÎÀç°³¹ß¿ø ÁöÇ¥_03년하반기운영안보3 2" xfId="14147" xr:uid="{00000000-0005-0000-0000-000021390000}"/>
    <cellStyle name="C￥AØ_AIAc°³¹ß¿ø AoC￥_03년하반기운영안보3 3" xfId="14148" xr:uid="{00000000-0005-0000-0000-000022390000}"/>
    <cellStyle name="Ç¥ÁØ_ÀÎÀç°³¹ß¿ø ÁöÇ¥_03년하반기운영안보3 3" xfId="14149" xr:uid="{00000000-0005-0000-0000-000023390000}"/>
    <cellStyle name="C￥AØ_AIAc°³¹ß¿ø AoC￥_03년하반기운영안보3 4" xfId="14150" xr:uid="{00000000-0005-0000-0000-000024390000}"/>
    <cellStyle name="Ç¥ÁØ_ÀÎÀç°³¹ß¿ø ÁöÇ¥_03년하반기운영안보3 4" xfId="14151" xr:uid="{00000000-0005-0000-0000-000025390000}"/>
    <cellStyle name="C￥AØ_AIAc°³¹ß¿ø AoC￥_03년하반기운영안보3_정읍 오픈 5주년" xfId="14152" xr:uid="{00000000-0005-0000-0000-000026390000}"/>
    <cellStyle name="Ç¥ÁØ_ÀÎÀç°³¹ß¿ø ÁöÇ¥_03년하반기운영안보3_정읍 오픈 5주년" xfId="14153" xr:uid="{00000000-0005-0000-0000-000027390000}"/>
    <cellStyle name="C￥AØ_AIAc°³¹ß¿ø AoC￥_03년하반기운영안보3_정읍 오픈 5주년 2" xfId="14154" xr:uid="{00000000-0005-0000-0000-000028390000}"/>
    <cellStyle name="Ç¥ÁØ_ÀÎÀç°³¹ß¿ø ÁöÇ¥_03년하반기운영안보3_정읍 오픈 5주년 2" xfId="14155" xr:uid="{00000000-0005-0000-0000-000029390000}"/>
    <cellStyle name="C￥AØ_AIAc°³¹ß¿ø AoC￥_03년하반기운영안보3_정읍 오픈 5주년 3" xfId="14156" xr:uid="{00000000-0005-0000-0000-00002A390000}"/>
    <cellStyle name="Ç¥ÁØ_ÀÎÀç°³¹ß¿ø ÁöÇ¥_03년하반기운영안보3_정읍 오픈 5주년 3" xfId="14157" xr:uid="{00000000-0005-0000-0000-00002B390000}"/>
    <cellStyle name="C￥AØ_AIAc°³¹ß¿ø AoC￥_03년하반기운영안보3_정읍 오픈 5주년 4" xfId="14158" xr:uid="{00000000-0005-0000-0000-00002C390000}"/>
    <cellStyle name="Ç¥ÁØ_ÀÎÀç°³¹ß¿ø ÁöÇ¥_03년하반기운영안보3_정읍 오픈 5주년 4" xfId="14159" xr:uid="{00000000-0005-0000-0000-00002D390000}"/>
    <cellStyle name="C￥AØ_AIAc°³¹ß¿ø AoC￥_03년하반기운영안보3_정읍 오픈5주년" xfId="14160" xr:uid="{00000000-0005-0000-0000-00002E390000}"/>
    <cellStyle name="Ç¥ÁØ_ÀÎÀç°³¹ß¿ø ÁöÇ¥_03년하반기운영안보3_정읍 오픈5주년" xfId="14161" xr:uid="{00000000-0005-0000-0000-00002F390000}"/>
    <cellStyle name="C￥AØ_AIAc°³¹ß¿ø AoC￥_03년하반기운영안보3_정읍 오픈5주년 2" xfId="14162" xr:uid="{00000000-0005-0000-0000-000030390000}"/>
    <cellStyle name="Ç¥ÁØ_ÀÎÀç°³¹ß¿ø ÁöÇ¥_03년하반기운영안보3_정읍 오픈5주년 2" xfId="14163" xr:uid="{00000000-0005-0000-0000-000031390000}"/>
    <cellStyle name="C￥AØ_AIAc°³¹ß¿ø AoC￥_03년하반기운영안보3_정읍 오픈5주년 3" xfId="14164" xr:uid="{00000000-0005-0000-0000-000032390000}"/>
    <cellStyle name="Ç¥ÁØ_ÀÎÀç°³¹ß¿ø ÁöÇ¥_03년하반기운영안보3_정읍 오픈5주년 3" xfId="14165" xr:uid="{00000000-0005-0000-0000-000033390000}"/>
    <cellStyle name="C￥AØ_AIAc°³¹ß¿ø AoC￥_03년하반기운영안보3_정읍 오픈5주년 4" xfId="14166" xr:uid="{00000000-0005-0000-0000-000034390000}"/>
    <cellStyle name="Ç¥ÁØ_ÀÎÀç°³¹ß¿ø ÁöÇ¥_03년하반기운영안보3_정읍 오픈5주년 4" xfId="14167" xr:uid="{00000000-0005-0000-0000-000035390000}"/>
    <cellStyle name="C￥AØ_AIAc°³¹ß¿ø AoC￥_03년하반기운영안보고(판사)" xfId="14168" xr:uid="{00000000-0005-0000-0000-000036390000}"/>
    <cellStyle name="Ç¥ÁØ_ÀÎÀç°³¹ß¿ø ÁöÇ¥_03년하반기운영안보고(판사)" xfId="14169" xr:uid="{00000000-0005-0000-0000-000037390000}"/>
    <cellStyle name="C￥AØ_AIAc°³¹ß¿ø AoC￥_03년하반기운영안보고(판사) 2" xfId="14170" xr:uid="{00000000-0005-0000-0000-000038390000}"/>
    <cellStyle name="Ç¥ÁØ_ÀÎÀç°³¹ß¿ø ÁöÇ¥_03년하반기운영안보고(판사) 2" xfId="14171" xr:uid="{00000000-0005-0000-0000-000039390000}"/>
    <cellStyle name="C￥AØ_AIAc°³¹ß¿ø AoC￥_03년하반기운영안보고(판사) 3" xfId="14172" xr:uid="{00000000-0005-0000-0000-00003A390000}"/>
    <cellStyle name="Ç¥ÁØ_ÀÎÀç°³¹ß¿ø ÁöÇ¥_03년하반기운영안보고(판사) 3" xfId="14173" xr:uid="{00000000-0005-0000-0000-00003B390000}"/>
    <cellStyle name="C￥AØ_AIAc°³¹ß¿ø AoC￥_03년하반기운영안보고(판사) 4" xfId="14174" xr:uid="{00000000-0005-0000-0000-00003C390000}"/>
    <cellStyle name="Ç¥ÁØ_ÀÎÀç°³¹ß¿ø ÁöÇ¥_03년하반기운영안보고(판사) 4" xfId="14175" xr:uid="{00000000-0005-0000-0000-00003D390000}"/>
    <cellStyle name="C￥AØ_AIAc°³¹ß¿ø AoC￥_03년하반기운영안보고(판사)_정읍 오픈 5주년" xfId="14176" xr:uid="{00000000-0005-0000-0000-00003E390000}"/>
    <cellStyle name="Ç¥ÁØ_ÀÎÀç°³¹ß¿ø ÁöÇ¥_03년하반기운영안보고(판사)_정읍 오픈 5주년" xfId="14177" xr:uid="{00000000-0005-0000-0000-00003F390000}"/>
    <cellStyle name="C￥AØ_AIAc°³¹ß¿ø AoC￥_03년하반기운영안보고(판사)_정읍 오픈 5주년 2" xfId="14178" xr:uid="{00000000-0005-0000-0000-000040390000}"/>
    <cellStyle name="Ç¥ÁØ_ÀÎÀç°³¹ß¿ø ÁöÇ¥_03년하반기운영안보고(판사)_정읍 오픈 5주년 2" xfId="14179" xr:uid="{00000000-0005-0000-0000-000041390000}"/>
    <cellStyle name="C￥AØ_AIAc°³¹ß¿ø AoC￥_03년하반기운영안보고(판사)_정읍 오픈 5주년 3" xfId="14180" xr:uid="{00000000-0005-0000-0000-000042390000}"/>
    <cellStyle name="Ç¥ÁØ_ÀÎÀç°³¹ß¿ø ÁöÇ¥_03년하반기운영안보고(판사)_정읍 오픈 5주년 3" xfId="14181" xr:uid="{00000000-0005-0000-0000-000043390000}"/>
    <cellStyle name="C￥AØ_AIAc°³¹ß¿ø AoC￥_03년하반기운영안보고(판사)_정읍 오픈 5주년 4" xfId="14182" xr:uid="{00000000-0005-0000-0000-000044390000}"/>
    <cellStyle name="Ç¥ÁØ_ÀÎÀç°³¹ß¿ø ÁöÇ¥_03년하반기운영안보고(판사)_정읍 오픈 5주년 4" xfId="14183" xr:uid="{00000000-0005-0000-0000-000045390000}"/>
    <cellStyle name="C￥AØ_AIAc°³¹ß¿ø AoC￥_03년하반기운영안보고(판사)_정읍 오픈5주년" xfId="14184" xr:uid="{00000000-0005-0000-0000-000046390000}"/>
    <cellStyle name="Ç¥ÁØ_ÀÎÀç°³¹ß¿ø ÁöÇ¥_03년하반기운영안보고(판사)_정읍 오픈5주년" xfId="14185" xr:uid="{00000000-0005-0000-0000-000047390000}"/>
    <cellStyle name="C￥AØ_AIAc°³¹ß¿ø AoC￥_03년하반기운영안보고(판사)_정읍 오픈5주년 2" xfId="14186" xr:uid="{00000000-0005-0000-0000-000048390000}"/>
    <cellStyle name="Ç¥ÁØ_ÀÎÀç°³¹ß¿ø ÁöÇ¥_03년하반기운영안보고(판사)_정읍 오픈5주년 2" xfId="14187" xr:uid="{00000000-0005-0000-0000-000049390000}"/>
    <cellStyle name="C￥AØ_AIAc°³¹ß¿ø AoC￥_03년하반기운영안보고(판사)_정읍 오픈5주년 3" xfId="14188" xr:uid="{00000000-0005-0000-0000-00004A390000}"/>
    <cellStyle name="Ç¥ÁØ_ÀÎÀç°³¹ß¿ø ÁöÇ¥_03년하반기운영안보고(판사)_정읍 오픈5주년 3" xfId="14189" xr:uid="{00000000-0005-0000-0000-00004B390000}"/>
    <cellStyle name="C￥AØ_AIAc°³¹ß¿ø AoC￥_03년하반기운영안보고(판사)_정읍 오픈5주년 4" xfId="14190" xr:uid="{00000000-0005-0000-0000-00004C390000}"/>
    <cellStyle name="Ç¥ÁØ_ÀÎÀç°³¹ß¿ø ÁöÇ¥_03년하반기운영안보고(판사)_정읍 오픈5주년 4" xfId="14191" xr:uid="{00000000-0005-0000-0000-00004D390000}"/>
    <cellStyle name="C￥AØ_AIAc°³¹ß¿ø AoC￥_11월판촉계획서" xfId="14192" xr:uid="{00000000-0005-0000-0000-00004E390000}"/>
    <cellStyle name="Ç¥ÁØ_ÀÎÀç°³¹ß¿ø ÁöÇ¥_2003하반기지점운영모음2" xfId="14193" xr:uid="{00000000-0005-0000-0000-00004F390000}"/>
    <cellStyle name="C￥AØ_AIAc°³¹ß¿ø AoC￥_2004년 확정목표1231_정읍 오픈 5주년" xfId="14194" xr:uid="{00000000-0005-0000-0000-000050390000}"/>
    <cellStyle name="Ç¥ÁØ_ÀÎÀç°³¹ß¿ø ÁöÇ¥_2004년 확정목표1231_정읍 오픈 5주년" xfId="14195" xr:uid="{00000000-0005-0000-0000-000051390000}"/>
    <cellStyle name="C￥AØ_AIAc°³¹ß¿ø AoC￥_2004년 확정목표1231_정읍 오픈 5주년 2" xfId="14196" xr:uid="{00000000-0005-0000-0000-000052390000}"/>
    <cellStyle name="Ç¥ÁØ_ÀÎÀç°³¹ß¿ø ÁöÇ¥_2004년 확정목표1231_정읍 오픈 5주년 2" xfId="14197" xr:uid="{00000000-0005-0000-0000-000053390000}"/>
    <cellStyle name="C￥AØ_AIAc°³¹ß¿ø AoC￥_2004년 확정목표1231_정읍 오픈 5주년 3" xfId="14198" xr:uid="{00000000-0005-0000-0000-000054390000}"/>
    <cellStyle name="Ç¥ÁØ_ÀÎÀç°³¹ß¿ø ÁöÇ¥_2004년 확정목표1231_정읍 오픈 5주년 3" xfId="14199" xr:uid="{00000000-0005-0000-0000-000055390000}"/>
    <cellStyle name="C￥AØ_AIAc°³¹ß¿ø AoC￥_2004년 확정목표1231_정읍 오픈 5주년 4" xfId="14200" xr:uid="{00000000-0005-0000-0000-000056390000}"/>
    <cellStyle name="Ç¥ÁØ_ÀÎÀç°³¹ß¿ø ÁöÇ¥_2004년 확정목표1231_정읍 오픈 5주년 4" xfId="14201" xr:uid="{00000000-0005-0000-0000-000057390000}"/>
    <cellStyle name="C￥AØ_AIAc°³¹ß¿ø AoC￥_2004년 확정목표1231_정읍 오픈5주년" xfId="14202" xr:uid="{00000000-0005-0000-0000-000058390000}"/>
    <cellStyle name="Ç¥ÁØ_ÀÎÀç°³¹ß¿ø ÁöÇ¥_2004년 확정목표1231_정읍 오픈5주년" xfId="14203" xr:uid="{00000000-0005-0000-0000-000059390000}"/>
    <cellStyle name="C￥AØ_AIAc°³¹ß¿ø AoC￥_2004년 확정목표1231_정읍 오픈5주년 2" xfId="14204" xr:uid="{00000000-0005-0000-0000-00005A390000}"/>
    <cellStyle name="Ç¥ÁØ_ÀÎÀç°³¹ß¿ø ÁöÇ¥_2004년 확정목표1231_정읍 오픈5주년 2" xfId="14205" xr:uid="{00000000-0005-0000-0000-00005B390000}"/>
    <cellStyle name="C￥AØ_AIAc°³¹ß¿ø AoC￥_2004년 확정목표1231_정읍 오픈5주년 3" xfId="14206" xr:uid="{00000000-0005-0000-0000-00005C390000}"/>
    <cellStyle name="Ç¥ÁØ_ÀÎÀç°³¹ß¿ø ÁöÇ¥_2004년 확정목표1231_정읍 오픈5주년 3" xfId="14207" xr:uid="{00000000-0005-0000-0000-00005D390000}"/>
    <cellStyle name="C￥AØ_AIAc°³¹ß¿ø AoC￥_2004년 확정목표1231_정읍 오픈5주년 4" xfId="14208" xr:uid="{00000000-0005-0000-0000-00005E390000}"/>
    <cellStyle name="Ç¥ÁØ_ÀÎÀç°³¹ß¿ø ÁöÇ¥_2004년 확정목표1231_정읍 오픈5주년 4" xfId="14209" xr:uid="{00000000-0005-0000-0000-00005F390000}"/>
    <cellStyle name="C￥AØ_AIAc°³¹ß¿ø AoC￥_9월실적(마감2)" xfId="14210" xr:uid="{00000000-0005-0000-0000-000060390000}"/>
    <cellStyle name="Ç¥ÁØ_ÀÎÀç°³¹ß¿ø ÁöÇ¥_9월실적(마감2)" xfId="14211" xr:uid="{00000000-0005-0000-0000-000061390000}"/>
    <cellStyle name="C￥AØ_AIAc°³¹ß¿ø AoC￥_9월실적(마감2) 2" xfId="14212" xr:uid="{00000000-0005-0000-0000-000062390000}"/>
    <cellStyle name="Ç¥ÁØ_ÀÎÀç°³¹ß¿ø ÁöÇ¥_9월실적(마감2) 2" xfId="14213" xr:uid="{00000000-0005-0000-0000-000063390000}"/>
    <cellStyle name="C￥AØ_AIAc°³¹ß¿ø AoC￥_9월실적(마감2) 3" xfId="14214" xr:uid="{00000000-0005-0000-0000-000064390000}"/>
    <cellStyle name="Ç¥ÁØ_ÀÎÀç°³¹ß¿ø ÁöÇ¥_9월실적(마감2) 3" xfId="14215" xr:uid="{00000000-0005-0000-0000-000065390000}"/>
    <cellStyle name="C￥AØ_AIAc°³¹ß¿ø AoC￥_9월실적(마감2) 4" xfId="14216" xr:uid="{00000000-0005-0000-0000-000066390000}"/>
    <cellStyle name="Ç¥ÁØ_ÀÎÀç°³¹ß¿ø ÁöÇ¥_9월실적(마감2) 4" xfId="14217" xr:uid="{00000000-0005-0000-0000-000067390000}"/>
    <cellStyle name="C￥AØ_AIAc°³¹ß¿ø AoC￥_강원판촉안양식" xfId="14218" xr:uid="{00000000-0005-0000-0000-000068390000}"/>
    <cellStyle name="Ç¥ÁØ_ÀÎÀç°³¹ß¿ø ÁöÇ¥_남원" xfId="14219" xr:uid="{00000000-0005-0000-0000-000069390000}"/>
    <cellStyle name="C￥AØ_AIAc°³¹ß¿ø AoC￥_전북판사 사업계획" xfId="14220" xr:uid="{00000000-0005-0000-0000-00006A390000}"/>
    <cellStyle name="Ç¥ÁØ_ÀÎÀç°³¹ß¿ø ÁöÇ¥_전북판사 사업계획" xfId="14221" xr:uid="{00000000-0005-0000-0000-00006B390000}"/>
    <cellStyle name="C￥AØ_AIAc°³¹ß¿ø AoC￥_전북판사 사업계획 2" xfId="14222" xr:uid="{00000000-0005-0000-0000-00006C390000}"/>
    <cellStyle name="Ç¥ÁØ_ÀÎÀç°³¹ß¿ø ÁöÇ¥_전북판사 사업계획 2" xfId="14223" xr:uid="{00000000-0005-0000-0000-00006D390000}"/>
    <cellStyle name="C￥AØ_AIAc°³¹ß¿ø AoC￥_전북판사 사업계획 3" xfId="14224" xr:uid="{00000000-0005-0000-0000-00006E390000}"/>
    <cellStyle name="Ç¥ÁØ_ÀÎÀç°³¹ß¿ø ÁöÇ¥_전북판사 사업계획 3" xfId="14225" xr:uid="{00000000-0005-0000-0000-00006F390000}"/>
    <cellStyle name="C￥AØ_AIAc°³¹ß¿ø AoC￥_전북판사 사업계획 4" xfId="14226" xr:uid="{00000000-0005-0000-0000-000070390000}"/>
    <cellStyle name="Ç¥ÁØ_ÀÎÀç°³¹ß¿ø ÁöÇ¥_전북판사 사업계획 4" xfId="14227" xr:uid="{00000000-0005-0000-0000-000071390000}"/>
    <cellStyle name="C￥AØ_AIAc°³¹ß¿ø AoC￥_정읍" xfId="14228" xr:uid="{00000000-0005-0000-0000-000072390000}"/>
    <cellStyle name="Ç¥ÁØ_ÀÎÀç°³¹ß¿ø ÁöÇ¥_정읍" xfId="14229" xr:uid="{00000000-0005-0000-0000-000073390000}"/>
    <cellStyle name="C￥AØ_AIAc°³¹ß¿ø AoC￥_정읍 2" xfId="14230" xr:uid="{00000000-0005-0000-0000-000074390000}"/>
    <cellStyle name="Ç¥ÁØ_ÀÎÀç°³¹ß¿ø ÁöÇ¥_정읍 2" xfId="14231" xr:uid="{00000000-0005-0000-0000-000075390000}"/>
    <cellStyle name="C￥AØ_AIAc°³¹ß¿ø AoC￥_정읍 3" xfId="14232" xr:uid="{00000000-0005-0000-0000-000076390000}"/>
    <cellStyle name="Ç¥ÁØ_ÀÎÀç°³¹ß¿ø ÁöÇ¥_정읍 3" xfId="14233" xr:uid="{00000000-0005-0000-0000-000077390000}"/>
    <cellStyle name="C￥AØ_AIAc°³¹ß¿ø AoC￥_정읍 4" xfId="14234" xr:uid="{00000000-0005-0000-0000-000078390000}"/>
    <cellStyle name="Ç¥ÁØ_ÀÎÀç°³¹ß¿ø ÁöÇ¥_정읍 4" xfId="14235" xr:uid="{00000000-0005-0000-0000-000079390000}"/>
    <cellStyle name="C￥AØ_AIAc°³¹ß¿ø AoC￥_정읍_정읍 오픈 5주년" xfId="14236" xr:uid="{00000000-0005-0000-0000-00007A390000}"/>
    <cellStyle name="Ç¥ÁØ_ÀÎÀç°³¹ß¿ø ÁöÇ¥_정읍_정읍 오픈 5주년" xfId="14237" xr:uid="{00000000-0005-0000-0000-00007B390000}"/>
    <cellStyle name="C￥AØ_AIAc°³¹ß¿ø AoC￥_정읍_정읍 오픈 5주년 2" xfId="14238" xr:uid="{00000000-0005-0000-0000-00007C390000}"/>
    <cellStyle name="Ç¥ÁØ_ÀÎÀç°³¹ß¿ø ÁöÇ¥_정읍_정읍 오픈 5주년 2" xfId="14239" xr:uid="{00000000-0005-0000-0000-00007D390000}"/>
    <cellStyle name="C￥AØ_AIAc°³¹ß¿ø AoC￥_정읍_정읍 오픈 5주년 3" xfId="14240" xr:uid="{00000000-0005-0000-0000-00007E390000}"/>
    <cellStyle name="Ç¥ÁØ_ÀÎÀç°³¹ß¿ø ÁöÇ¥_정읍_정읍 오픈 5주년 3" xfId="14241" xr:uid="{00000000-0005-0000-0000-00007F390000}"/>
    <cellStyle name="C￥AØ_AIAc°³¹ß¿ø AoC￥_정읍_정읍 오픈 5주년 4" xfId="14242" xr:uid="{00000000-0005-0000-0000-000080390000}"/>
    <cellStyle name="Ç¥ÁØ_ÀÎÀç°³¹ß¿ø ÁöÇ¥_정읍_정읍 오픈 5주년 4" xfId="14243" xr:uid="{00000000-0005-0000-0000-000081390000}"/>
    <cellStyle name="C￥AØ_AIAc°³¹ß¿ø AoC￥_정읍_정읍 오픈5주년" xfId="14244" xr:uid="{00000000-0005-0000-0000-000082390000}"/>
    <cellStyle name="Ç¥ÁØ_ÀÎÀç°³¹ß¿ø ÁöÇ¥_정읍_정읍 오픈5주년" xfId="14245" xr:uid="{00000000-0005-0000-0000-000083390000}"/>
    <cellStyle name="C￥AØ_AIAc°³¹ß¿ø AoC￥_정읍_정읍 오픈5주년 2" xfId="14246" xr:uid="{00000000-0005-0000-0000-000084390000}"/>
    <cellStyle name="Ç¥ÁØ_ÀÎÀç°³¹ß¿ø ÁöÇ¥_정읍_정읍 오픈5주년 2" xfId="14247" xr:uid="{00000000-0005-0000-0000-000085390000}"/>
    <cellStyle name="C￥AØ_AIAc°³¹ß¿ø AoC￥_정읍_정읍 오픈5주년 3" xfId="14248" xr:uid="{00000000-0005-0000-0000-000086390000}"/>
    <cellStyle name="Ç¥ÁØ_ÀÎÀç°³¹ß¿ø ÁöÇ¥_정읍_정읍 오픈5주년 3" xfId="14249" xr:uid="{00000000-0005-0000-0000-000087390000}"/>
    <cellStyle name="C￥AØ_AIAc°³¹ß¿ø AoC￥_정읍_정읍 오픈5주년 4" xfId="14250" xr:uid="{00000000-0005-0000-0000-000088390000}"/>
    <cellStyle name="Ç¥ÁØ_ÀÎÀç°³¹ß¿ø ÁöÇ¥_정읍_정읍 오픈5주년 4" xfId="14251" xr:uid="{00000000-0005-0000-0000-000089390000}"/>
    <cellStyle name="C￥AØ_AIAc°³¹ß¿ø AoC￥_지점별 품목실적(값)(2002~2003)" xfId="14252" xr:uid="{00000000-0005-0000-0000-00008A390000}"/>
    <cellStyle name="Ç¥ÁØ_ÀÎÀç°³¹ß¿ø ÁöÇ¥_지점별 품목실적(값)(2002~2003)" xfId="14253" xr:uid="{00000000-0005-0000-0000-00008B390000}"/>
    <cellStyle name="C￥AØ_AIAc°³¹ß¿ø AoC￥_지점별 품목실적(값)(2002~2003) 2" xfId="14254" xr:uid="{00000000-0005-0000-0000-00008C390000}"/>
    <cellStyle name="Ç¥ÁØ_ÀÎÀç°³¹ß¿ø ÁöÇ¥_지점별 품목실적(값)(2002~2003) 2" xfId="14255" xr:uid="{00000000-0005-0000-0000-00008D390000}"/>
    <cellStyle name="C￥AØ_AIAc°³¹ß¿ø AoC￥_지점별 품목실적(값)(2002~2003) 3" xfId="14256" xr:uid="{00000000-0005-0000-0000-00008E390000}"/>
    <cellStyle name="Ç¥ÁØ_ÀÎÀç°³¹ß¿ø ÁöÇ¥_지점별 품목실적(값)(2002~2003) 3" xfId="14257" xr:uid="{00000000-0005-0000-0000-00008F390000}"/>
    <cellStyle name="C￥AØ_AIAc°³¹ß¿ø AoC￥_지점별 품목실적(값)(2002~2003) 4" xfId="14258" xr:uid="{00000000-0005-0000-0000-000090390000}"/>
    <cellStyle name="Ç¥ÁØ_ÀÎÀç°³¹ß¿ø ÁöÇ¥_지점별 품목실적(값)(2002~2003) 4" xfId="14259" xr:uid="{00000000-0005-0000-0000-000091390000}"/>
    <cellStyle name="C￥AØ_AIAc°³¹ß¿ø AoC￥_지점보고 자료1" xfId="14260" xr:uid="{00000000-0005-0000-0000-000092390000}"/>
    <cellStyle name="Ç¥ÁØ_ÀÎÀç°³¹ß¿ø ÁöÇ¥_지점보고 자료1" xfId="14261" xr:uid="{00000000-0005-0000-0000-000093390000}"/>
    <cellStyle name="C￥AØ_AIAc°³¹ß¿ø AoC￥_지점보고 자료1 2" xfId="14262" xr:uid="{00000000-0005-0000-0000-000094390000}"/>
    <cellStyle name="Ç¥ÁØ_ÀÎÀç°³¹ß¿ø ÁöÇ¥_지점보고 자료1 2" xfId="14263" xr:uid="{00000000-0005-0000-0000-000095390000}"/>
    <cellStyle name="C￥AØ_AIAc°³¹ß¿ø AoC￥_지점보고 자료1 3" xfId="14264" xr:uid="{00000000-0005-0000-0000-000096390000}"/>
    <cellStyle name="Ç¥ÁØ_ÀÎÀç°³¹ß¿ø ÁöÇ¥_지점보고 자료1 3" xfId="14265" xr:uid="{00000000-0005-0000-0000-000097390000}"/>
    <cellStyle name="C￥AØ_AIAc°³¹ß¿ø AoC￥_지점보고 자료1 4" xfId="14266" xr:uid="{00000000-0005-0000-0000-000098390000}"/>
    <cellStyle name="Ç¥ÁØ_ÀÎÀç°³¹ß¿ø ÁöÇ¥_지점보고 자료1 4" xfId="14267" xr:uid="{00000000-0005-0000-0000-000099390000}"/>
    <cellStyle name="C￥AØ_AIAc°³¹ß¿ø AoC￥_지점보고 자료1_정읍 오픈 5주년" xfId="14268" xr:uid="{00000000-0005-0000-0000-00009A390000}"/>
    <cellStyle name="Ç¥ÁØ_ÀÎÀç°³¹ß¿ø ÁöÇ¥_지점보고 자료1_정읍 오픈 5주년" xfId="14269" xr:uid="{00000000-0005-0000-0000-00009B390000}"/>
    <cellStyle name="C￥AØ_AIAc°³¹ß¿ø AoC￥_지점보고 자료1_정읍 오픈 5주년 2" xfId="14270" xr:uid="{00000000-0005-0000-0000-00009C390000}"/>
    <cellStyle name="Ç¥ÁØ_ÀÎÀç°³¹ß¿ø ÁöÇ¥_지점보고 자료1_정읍 오픈 5주년 2" xfId="14271" xr:uid="{00000000-0005-0000-0000-00009D390000}"/>
    <cellStyle name="C￥AØ_AIAc°³¹ß¿ø AoC￥_지점보고 자료1_정읍 오픈 5주년 3" xfId="14272" xr:uid="{00000000-0005-0000-0000-00009E390000}"/>
    <cellStyle name="Ç¥ÁØ_ÀÎÀç°³¹ß¿ø ÁöÇ¥_지점보고 자료1_정읍 오픈 5주년 3" xfId="14273" xr:uid="{00000000-0005-0000-0000-00009F390000}"/>
    <cellStyle name="C￥AØ_AIAc°³¹ß¿ø AoC￥_지점보고 자료1_정읍 오픈 5주년 4" xfId="14274" xr:uid="{00000000-0005-0000-0000-0000A0390000}"/>
    <cellStyle name="Ç¥ÁØ_ÀÎÀç°³¹ß¿ø ÁöÇ¥_지점보고 자료1_정읍 오픈 5주년 4" xfId="14275" xr:uid="{00000000-0005-0000-0000-0000A1390000}"/>
    <cellStyle name="C￥AØ_AIAc°³¹ß¿ø AoC￥_지점보고 자료1_정읍 오픈5주년" xfId="14276" xr:uid="{00000000-0005-0000-0000-0000A2390000}"/>
    <cellStyle name="Ç¥ÁØ_ÀÎÀç°³¹ß¿ø ÁöÇ¥_지점보고 자료1_정읍 오픈5주년" xfId="14277" xr:uid="{00000000-0005-0000-0000-0000A3390000}"/>
    <cellStyle name="C￥AØ_AIAc°³¹ß¿ø AoC￥_지점보고 자료1_정읍 오픈5주년 2" xfId="14278" xr:uid="{00000000-0005-0000-0000-0000A4390000}"/>
    <cellStyle name="Ç¥ÁØ_ÀÎÀç°³¹ß¿ø ÁöÇ¥_지점보고 자료1_정읍 오픈5주년 2" xfId="14279" xr:uid="{00000000-0005-0000-0000-0000A5390000}"/>
    <cellStyle name="C￥AØ_AIAc°³¹ß¿ø AoC￥_지점보고 자료1_정읍 오픈5주년 3" xfId="14280" xr:uid="{00000000-0005-0000-0000-0000A6390000}"/>
    <cellStyle name="Ç¥ÁØ_ÀÎÀç°³¹ß¿ø ÁöÇ¥_지점보고 자료1_정읍 오픈5주년 3" xfId="14281" xr:uid="{00000000-0005-0000-0000-0000A7390000}"/>
    <cellStyle name="C￥AØ_AIAc°³¹ß¿ø AoC￥_지점보고 자료1_정읍 오픈5주년 4" xfId="14282" xr:uid="{00000000-0005-0000-0000-0000A8390000}"/>
    <cellStyle name="Ç¥ÁØ_ÀÎÀç°³¹ß¿ø ÁöÇ¥_지점보고 자료1_정읍 오픈5주년 4" xfId="14283" xr:uid="{00000000-0005-0000-0000-0000A9390000}"/>
    <cellStyle name="C￥AØ_AIAc°³¹ß¿ø AoC￥_효자" xfId="14284" xr:uid="{00000000-0005-0000-0000-0000AA390000}"/>
    <cellStyle name="Ç¥ÁØ_ÀÎÀç°³¹ß¿ø ÁöÇ¥_효자" xfId="14285" xr:uid="{00000000-0005-0000-0000-0000AB390000}"/>
    <cellStyle name="C￥AØ_AIAc°³¹ß¿ø AoC￥_효자 2" xfId="14286" xr:uid="{00000000-0005-0000-0000-0000AC390000}"/>
    <cellStyle name="Ç¥ÁØ_ÀÎÀç°³¹ß¿ø ÁöÇ¥_효자 2" xfId="14287" xr:uid="{00000000-0005-0000-0000-0000AD390000}"/>
    <cellStyle name="C￥AØ_AIAc°³¹ß¿ø AoC￥_효자 3" xfId="14288" xr:uid="{00000000-0005-0000-0000-0000AE390000}"/>
    <cellStyle name="Ç¥ÁØ_ÀÎÀç°³¹ß¿ø ÁöÇ¥_효자 3" xfId="14289" xr:uid="{00000000-0005-0000-0000-0000AF390000}"/>
    <cellStyle name="C￥AØ_AIAc°³¹ß¿ø AoC￥_효자 4" xfId="14290" xr:uid="{00000000-0005-0000-0000-0000B0390000}"/>
    <cellStyle name="Ç¥ÁØ_ÀÎÀç°³¹ß¿ø ÁöÇ¥_효자 4" xfId="14291" xr:uid="{00000000-0005-0000-0000-0000B1390000}"/>
    <cellStyle name="C￥AØ_AIAc°³¹ß¿ø AoC￥_효자_정읍 오픈 5주년" xfId="14292" xr:uid="{00000000-0005-0000-0000-0000B2390000}"/>
    <cellStyle name="Ç¥ÁØ_ÀÎÀç°³¹ß¿ø ÁöÇ¥_효자_정읍 오픈 5주년" xfId="14293" xr:uid="{00000000-0005-0000-0000-0000B3390000}"/>
    <cellStyle name="C￥AØ_AIAc°³¹ß¿ø AoC￥_효자_정읍 오픈 5주년 2" xfId="14294" xr:uid="{00000000-0005-0000-0000-0000B4390000}"/>
    <cellStyle name="Ç¥ÁØ_ÀÎÀç°³¹ß¿ø ÁöÇ¥_효자_정읍 오픈 5주년 2" xfId="14295" xr:uid="{00000000-0005-0000-0000-0000B5390000}"/>
    <cellStyle name="C￥AØ_AIAc°³¹ß¿ø AoC￥_효자_정읍 오픈 5주년 3" xfId="14296" xr:uid="{00000000-0005-0000-0000-0000B6390000}"/>
    <cellStyle name="Ç¥ÁØ_ÀÎÀç°³¹ß¿ø ÁöÇ¥_효자_정읍 오픈 5주년 3" xfId="14297" xr:uid="{00000000-0005-0000-0000-0000B7390000}"/>
    <cellStyle name="C￥AØ_AIAc°³¹ß¿ø AoC￥_효자_정읍 오픈 5주년 4" xfId="14298" xr:uid="{00000000-0005-0000-0000-0000B8390000}"/>
    <cellStyle name="Ç¥ÁØ_ÀÎÀç°³¹ß¿ø ÁöÇ¥_효자_정읍 오픈 5주년 4" xfId="14299" xr:uid="{00000000-0005-0000-0000-0000B9390000}"/>
    <cellStyle name="C￥AØ_AIAc°³¹ß¿ø AoC￥_효자_정읍 오픈5주년" xfId="14300" xr:uid="{00000000-0005-0000-0000-0000BA390000}"/>
    <cellStyle name="Ç¥ÁØ_ÀÎÀç°³¹ß¿ø ÁöÇ¥_효자_정읍 오픈5주년" xfId="14301" xr:uid="{00000000-0005-0000-0000-0000BB390000}"/>
    <cellStyle name="C￥AØ_AIAc°³¹ß¿ø AoC￥_효자_정읍 오픈5주년 2" xfId="14302" xr:uid="{00000000-0005-0000-0000-0000BC390000}"/>
    <cellStyle name="Ç¥ÁØ_ÀÎÀç°³¹ß¿ø ÁöÇ¥_효자_정읍 오픈5주년 2" xfId="14303" xr:uid="{00000000-0005-0000-0000-0000BD390000}"/>
    <cellStyle name="C￥AØ_AIAc°³¹ß¿ø AoC￥_효자_정읍 오픈5주년 3" xfId="14304" xr:uid="{00000000-0005-0000-0000-0000BE390000}"/>
    <cellStyle name="Ç¥ÁØ_ÀÎÀç°³¹ß¿ø ÁöÇ¥_효자_정읍 오픈5주년 3" xfId="14305" xr:uid="{00000000-0005-0000-0000-0000BF390000}"/>
    <cellStyle name="C￥AØ_AIAc°³¹ß¿ø AoC￥_효자_정읍 오픈5주년 4" xfId="14306" xr:uid="{00000000-0005-0000-0000-0000C0390000}"/>
    <cellStyle name="Ç¥ÁØ_ÀÎÀç°³¹ß¿ø ÁöÇ¥_효자_정읍 오픈5주년 4" xfId="14307" xr:uid="{00000000-0005-0000-0000-0000C1390000}"/>
    <cellStyle name="C￥AØ_AIAc°³¹ß¿ø(2)_0305 3월판촉비품의" xfId="14308" xr:uid="{00000000-0005-0000-0000-0000C2390000}"/>
    <cellStyle name="Ç¥ÁØ_ÀÎÀç°³¹ß¿ø(2)_1" xfId="14309" xr:uid="{00000000-0005-0000-0000-0000C3390000}"/>
    <cellStyle name="C￥AØ_AIAc°³¹ß¿ø(2)_1_(주)대우품의" xfId="14310" xr:uid="{00000000-0005-0000-0000-0000C4390000}"/>
    <cellStyle name="Ç¥ÁØ_ÀÎÀç°³¹ß¿ø(2)_1_03경쟁사" xfId="14311" xr:uid="{00000000-0005-0000-0000-0000C5390000}"/>
    <cellStyle name="C￥AØ_AIAc°³¹ß¿ø(2)_1_03경쟁사_03년하반기운영안보3" xfId="14312" xr:uid="{00000000-0005-0000-0000-0000C6390000}"/>
    <cellStyle name="Ç¥ÁØ_ÀÎÀç°³¹ß¿ø(2)_1_03경쟁사_03년하반기운영안보3" xfId="14313" xr:uid="{00000000-0005-0000-0000-0000C7390000}"/>
    <cellStyle name="C￥AØ_AIAc°³¹ß¿ø(2)_1_03경쟁사_03년하반기운영안보3 2" xfId="14314" xr:uid="{00000000-0005-0000-0000-0000C8390000}"/>
    <cellStyle name="Ç¥ÁØ_ÀÎÀç°³¹ß¿ø(2)_1_03경쟁사_03년하반기운영안보3 2" xfId="14315" xr:uid="{00000000-0005-0000-0000-0000C9390000}"/>
    <cellStyle name="C￥AØ_AIAc°³¹ß¿ø(2)_1_03경쟁사_03년하반기운영안보3 3" xfId="14316" xr:uid="{00000000-0005-0000-0000-0000CA390000}"/>
    <cellStyle name="Ç¥ÁØ_ÀÎÀç°³¹ß¿ø(2)_1_03경쟁사_03년하반기운영안보3 3" xfId="14317" xr:uid="{00000000-0005-0000-0000-0000CB390000}"/>
    <cellStyle name="C￥AØ_AIAc°³¹ß¿ø(2)_1_03경쟁사_03년하반기운영안보3 4" xfId="14318" xr:uid="{00000000-0005-0000-0000-0000CC390000}"/>
    <cellStyle name="Ç¥ÁØ_ÀÎÀç°³¹ß¿ø(2)_1_03경쟁사_03년하반기운영안보3 4" xfId="14319" xr:uid="{00000000-0005-0000-0000-0000CD390000}"/>
    <cellStyle name="C￥AØ_AIAc°³¹ß¿ø(2)_1_03경쟁사_03년하반기운영안보고(판사)" xfId="14320" xr:uid="{00000000-0005-0000-0000-0000CE390000}"/>
    <cellStyle name="Ç¥ÁØ_ÀÎÀç°³¹ß¿ø(2)_1_03경쟁사_03년하반기운영안보고(판사)" xfId="14321" xr:uid="{00000000-0005-0000-0000-0000CF390000}"/>
    <cellStyle name="C￥AØ_AIAc°³¹ß¿ø(2)_1_03경쟁사_03년하반기운영안보고(판사) 2" xfId="14322" xr:uid="{00000000-0005-0000-0000-0000D0390000}"/>
    <cellStyle name="Ç¥ÁØ_ÀÎÀç°³¹ß¿ø(2)_1_03경쟁사_03년하반기운영안보고(판사) 2" xfId="14323" xr:uid="{00000000-0005-0000-0000-0000D1390000}"/>
    <cellStyle name="C￥AØ_AIAc°³¹ß¿ø(2)_1_03경쟁사_03년하반기운영안보고(판사) 3" xfId="14324" xr:uid="{00000000-0005-0000-0000-0000D2390000}"/>
    <cellStyle name="Ç¥ÁØ_ÀÎÀç°³¹ß¿ø(2)_1_03경쟁사_03년하반기운영안보고(판사) 3" xfId="14325" xr:uid="{00000000-0005-0000-0000-0000D3390000}"/>
    <cellStyle name="C￥AØ_AIAc°³¹ß¿ø(2)_1_03경쟁사_03년하반기운영안보고(판사) 4" xfId="14326" xr:uid="{00000000-0005-0000-0000-0000D4390000}"/>
    <cellStyle name="Ç¥ÁØ_ÀÎÀç°³¹ß¿ø(2)_1_03경쟁사_03년하반기운영안보고(판사) 4" xfId="14327" xr:uid="{00000000-0005-0000-0000-0000D5390000}"/>
    <cellStyle name="C￥AØ_AIAc°³¹ß¿ø(2)_1_03경쟁사_2003하반기지점운영모음" xfId="14328" xr:uid="{00000000-0005-0000-0000-0000D6390000}"/>
    <cellStyle name="Ç¥ÁØ_ÀÎÀç°³¹ß¿ø(2)_1_03경쟁사_2003하반기지점운영모음" xfId="14329" xr:uid="{00000000-0005-0000-0000-0000D7390000}"/>
    <cellStyle name="C￥AØ_AIAc°³¹ß¿ø(2)_1_03경쟁사_2003하반기지점운영모음 2" xfId="14330" xr:uid="{00000000-0005-0000-0000-0000D8390000}"/>
    <cellStyle name="Ç¥ÁØ_ÀÎÀç°³¹ß¿ø(2)_1_03경쟁사_2003하반기지점운영모음 2" xfId="14331" xr:uid="{00000000-0005-0000-0000-0000D9390000}"/>
    <cellStyle name="C￥AØ_AIAc°³¹ß¿ø(2)_1_03경쟁사_2003하반기지점운영모음 3" xfId="14332" xr:uid="{00000000-0005-0000-0000-0000DA390000}"/>
    <cellStyle name="Ç¥ÁØ_ÀÎÀç°³¹ß¿ø(2)_1_03경쟁사_2003하반기지점운영모음 3" xfId="14333" xr:uid="{00000000-0005-0000-0000-0000DB390000}"/>
    <cellStyle name="C￥AØ_AIAc°³¹ß¿ø(2)_1_03경쟁사_2003하반기지점운영모음 4" xfId="14334" xr:uid="{00000000-0005-0000-0000-0000DC390000}"/>
    <cellStyle name="Ç¥ÁØ_ÀÎÀç°³¹ß¿ø(2)_1_03경쟁사_2003하반기지점운영모음 4" xfId="14335" xr:uid="{00000000-0005-0000-0000-0000DD390000}"/>
    <cellStyle name="C￥AØ_AIAc°³¹ß¿ø(2)_1_03경쟁사_2003하반기지점운영모음2" xfId="14336" xr:uid="{00000000-0005-0000-0000-0000DE390000}"/>
    <cellStyle name="Ç¥ÁØ_ÀÎÀç°³¹ß¿ø(2)_1_03경쟁사_2003하반기지점운영모음2" xfId="14337" xr:uid="{00000000-0005-0000-0000-0000DF390000}"/>
    <cellStyle name="C￥AØ_AIAc°³¹ß¿ø(2)_1_03경쟁사_2003하반기지점운영모음2 2" xfId="14338" xr:uid="{00000000-0005-0000-0000-0000E0390000}"/>
    <cellStyle name="Ç¥ÁØ_ÀÎÀç°³¹ß¿ø(2)_1_03경쟁사_2003하반기지점운영모음2 2" xfId="14339" xr:uid="{00000000-0005-0000-0000-0000E1390000}"/>
    <cellStyle name="C￥AØ_AIAc°³¹ß¿ø(2)_1_03경쟁사_2003하반기지점운영모음2 3" xfId="14340" xr:uid="{00000000-0005-0000-0000-0000E2390000}"/>
    <cellStyle name="Ç¥ÁØ_ÀÎÀç°³¹ß¿ø(2)_1_03경쟁사_2003하반기지점운영모음2 3" xfId="14341" xr:uid="{00000000-0005-0000-0000-0000E3390000}"/>
    <cellStyle name="C￥AØ_AIAc°³¹ß¿ø(2)_1_03경쟁사_2003하반기지점운영모음2 4" xfId="14342" xr:uid="{00000000-0005-0000-0000-0000E4390000}"/>
    <cellStyle name="Ç¥ÁØ_ÀÎÀç°³¹ß¿ø(2)_1_03경쟁사_2003하반기지점운영모음2 4" xfId="14343" xr:uid="{00000000-0005-0000-0000-0000E5390000}"/>
    <cellStyle name="C￥AØ_AIAc°³¹ß¿ø(2)_1_03경쟁사_군산" xfId="14344" xr:uid="{00000000-0005-0000-0000-0000E6390000}"/>
    <cellStyle name="Ç¥ÁØ_ÀÎÀç°³¹ß¿ø(2)_1_03경쟁사_군산" xfId="14345" xr:uid="{00000000-0005-0000-0000-0000E7390000}"/>
    <cellStyle name="C￥AØ_AIAc°³¹ß¿ø(2)_1_03경쟁사_군산 2" xfId="14346" xr:uid="{00000000-0005-0000-0000-0000E8390000}"/>
    <cellStyle name="Ç¥ÁØ_ÀÎÀç°³¹ß¿ø(2)_1_03경쟁사_군산 2" xfId="14347" xr:uid="{00000000-0005-0000-0000-0000E9390000}"/>
    <cellStyle name="C￥AØ_AIAc°³¹ß¿ø(2)_1_03경쟁사_군산 3" xfId="14348" xr:uid="{00000000-0005-0000-0000-0000EA390000}"/>
    <cellStyle name="Ç¥ÁØ_ÀÎÀç°³¹ß¿ø(2)_1_03경쟁사_군산 3" xfId="14349" xr:uid="{00000000-0005-0000-0000-0000EB390000}"/>
    <cellStyle name="C￥AØ_AIAc°³¹ß¿ø(2)_1_03경쟁사_군산 4" xfId="14350" xr:uid="{00000000-0005-0000-0000-0000EC390000}"/>
    <cellStyle name="Ç¥ÁØ_ÀÎÀç°³¹ß¿ø(2)_1_03경쟁사_군산 4" xfId="14351" xr:uid="{00000000-0005-0000-0000-0000ED390000}"/>
    <cellStyle name="C￥AØ_AIAc°³¹ß¿ø(2)_1_03경쟁사_김제" xfId="14352" xr:uid="{00000000-0005-0000-0000-0000EE390000}"/>
    <cellStyle name="Ç¥ÁØ_ÀÎÀç°³¹ß¿ø(2)_1_03경쟁사_김제" xfId="14353" xr:uid="{00000000-0005-0000-0000-0000EF390000}"/>
    <cellStyle name="C￥AØ_AIAc°³¹ß¿ø(2)_1_03경쟁사_김제 2" xfId="14354" xr:uid="{00000000-0005-0000-0000-0000F0390000}"/>
    <cellStyle name="Ç¥ÁØ_ÀÎÀç°³¹ß¿ø(2)_1_03경쟁사_김제 2" xfId="14355" xr:uid="{00000000-0005-0000-0000-0000F1390000}"/>
    <cellStyle name="C￥AØ_AIAc°³¹ß¿ø(2)_1_03경쟁사_김제 3" xfId="14356" xr:uid="{00000000-0005-0000-0000-0000F2390000}"/>
    <cellStyle name="Ç¥ÁØ_ÀÎÀç°³¹ß¿ø(2)_1_03경쟁사_김제 3" xfId="14357" xr:uid="{00000000-0005-0000-0000-0000F3390000}"/>
    <cellStyle name="C￥AØ_AIAc°³¹ß¿ø(2)_1_03경쟁사_김제 4" xfId="14358" xr:uid="{00000000-0005-0000-0000-0000F4390000}"/>
    <cellStyle name="Ç¥ÁØ_ÀÎÀç°³¹ß¿ø(2)_1_03경쟁사_김제 4" xfId="14359" xr:uid="{00000000-0005-0000-0000-0000F5390000}"/>
    <cellStyle name="C￥AØ_AIAc°³¹ß¿ø(2)_1_03경쟁사_남원" xfId="14360" xr:uid="{00000000-0005-0000-0000-0000F6390000}"/>
    <cellStyle name="Ç¥ÁØ_ÀÎÀç°³¹ß¿ø(2)_1_03경쟁사_남원" xfId="14361" xr:uid="{00000000-0005-0000-0000-0000F7390000}"/>
    <cellStyle name="C￥AØ_AIAc°³¹ß¿ø(2)_1_03경쟁사_남원 2" xfId="14362" xr:uid="{00000000-0005-0000-0000-0000F8390000}"/>
    <cellStyle name="Ç¥ÁØ_ÀÎÀç°³¹ß¿ø(2)_1_03경쟁사_남원 2" xfId="14363" xr:uid="{00000000-0005-0000-0000-0000F9390000}"/>
    <cellStyle name="C￥AØ_AIAc°³¹ß¿ø(2)_1_03경쟁사_남원 3" xfId="14364" xr:uid="{00000000-0005-0000-0000-0000FA390000}"/>
    <cellStyle name="Ç¥ÁØ_ÀÎÀç°³¹ß¿ø(2)_1_03경쟁사_남원 3" xfId="14365" xr:uid="{00000000-0005-0000-0000-0000FB390000}"/>
    <cellStyle name="C￥AØ_AIAc°³¹ß¿ø(2)_1_03경쟁사_남원 4" xfId="14366" xr:uid="{00000000-0005-0000-0000-0000FC390000}"/>
    <cellStyle name="Ç¥ÁØ_ÀÎÀç°³¹ß¿ø(2)_1_03경쟁사_남원 4" xfId="14367" xr:uid="{00000000-0005-0000-0000-0000FD390000}"/>
    <cellStyle name="C￥AØ_AIAc°³¹ß¿ø(2)_1_03경쟁사_동군산" xfId="14368" xr:uid="{00000000-0005-0000-0000-0000FE390000}"/>
    <cellStyle name="Ç¥ÁØ_ÀÎÀç°³¹ß¿ø(2)_1_03경쟁사_동군산" xfId="14369" xr:uid="{00000000-0005-0000-0000-0000FF390000}"/>
    <cellStyle name="C￥AØ_AIAc°³¹ß¿ø(2)_1_03경쟁사_동군산 2" xfId="14370" xr:uid="{00000000-0005-0000-0000-0000003A0000}"/>
    <cellStyle name="Ç¥ÁØ_ÀÎÀç°³¹ß¿ø(2)_1_03경쟁사_동군산 2" xfId="14371" xr:uid="{00000000-0005-0000-0000-0000013A0000}"/>
    <cellStyle name="C￥AØ_AIAc°³¹ß¿ø(2)_1_03경쟁사_동군산 3" xfId="14372" xr:uid="{00000000-0005-0000-0000-0000023A0000}"/>
    <cellStyle name="Ç¥ÁØ_ÀÎÀç°³¹ß¿ø(2)_1_03경쟁사_동군산 3" xfId="14373" xr:uid="{00000000-0005-0000-0000-0000033A0000}"/>
    <cellStyle name="C￥AØ_AIAc°³¹ß¿ø(2)_1_03경쟁사_동군산 4" xfId="14374" xr:uid="{00000000-0005-0000-0000-0000043A0000}"/>
    <cellStyle name="Ç¥ÁØ_ÀÎÀç°³¹ß¿ø(2)_1_03경쟁사_동군산 4" xfId="14375" xr:uid="{00000000-0005-0000-0000-0000053A0000}"/>
    <cellStyle name="C￥AØ_AIAc°³¹ß¿ø(2)_1_03경쟁사_북전주" xfId="14376" xr:uid="{00000000-0005-0000-0000-0000063A0000}"/>
    <cellStyle name="Ç¥ÁØ_ÀÎÀç°³¹ß¿ø(2)_1_03경쟁사_북전주" xfId="14377" xr:uid="{00000000-0005-0000-0000-0000073A0000}"/>
    <cellStyle name="C￥AØ_AIAc°³¹ß¿ø(2)_1_03경쟁사_북전주 2" xfId="14378" xr:uid="{00000000-0005-0000-0000-0000083A0000}"/>
    <cellStyle name="Ç¥ÁØ_ÀÎÀç°³¹ß¿ø(2)_1_03경쟁사_북전주 2" xfId="14379" xr:uid="{00000000-0005-0000-0000-0000093A0000}"/>
    <cellStyle name="C￥AØ_AIAc°³¹ß¿ø(2)_1_03경쟁사_북전주 3" xfId="14380" xr:uid="{00000000-0005-0000-0000-00000A3A0000}"/>
    <cellStyle name="Ç¥ÁØ_ÀÎÀç°³¹ß¿ø(2)_1_03경쟁사_북전주 3" xfId="14381" xr:uid="{00000000-0005-0000-0000-00000B3A0000}"/>
    <cellStyle name="C￥AØ_AIAc°³¹ß¿ø(2)_1_03경쟁사_북전주 4" xfId="14382" xr:uid="{00000000-0005-0000-0000-00000C3A0000}"/>
    <cellStyle name="Ç¥ÁØ_ÀÎÀç°³¹ß¿ø(2)_1_03경쟁사_북전주 4" xfId="14383" xr:uid="{00000000-0005-0000-0000-00000D3A0000}"/>
    <cellStyle name="C￥AØ_AIAc°³¹ß¿ø(2)_1_03경쟁사_익산소GROUP보고" xfId="14384" xr:uid="{00000000-0005-0000-0000-00000E3A0000}"/>
    <cellStyle name="Ç¥ÁØ_ÀÎÀç°³¹ß¿ø(2)_1_03경쟁사_익산소GROUP보고" xfId="14385" xr:uid="{00000000-0005-0000-0000-00000F3A0000}"/>
    <cellStyle name="C￥AØ_AIAc°³¹ß¿ø(2)_1_03경쟁사_익산소GROUP보고 2" xfId="14386" xr:uid="{00000000-0005-0000-0000-0000103A0000}"/>
    <cellStyle name="Ç¥ÁØ_ÀÎÀç°³¹ß¿ø(2)_1_03경쟁사_익산소GROUP보고 2" xfId="14387" xr:uid="{00000000-0005-0000-0000-0000113A0000}"/>
    <cellStyle name="C￥AØ_AIAc°³¹ß¿ø(2)_1_03경쟁사_익산소GROUP보고 3" xfId="14388" xr:uid="{00000000-0005-0000-0000-0000123A0000}"/>
    <cellStyle name="Ç¥ÁØ_ÀÎÀç°³¹ß¿ø(2)_1_03경쟁사_익산소GROUP보고 3" xfId="14389" xr:uid="{00000000-0005-0000-0000-0000133A0000}"/>
    <cellStyle name="C￥AØ_AIAc°³¹ß¿ø(2)_1_03경쟁사_익산소GROUP보고 4" xfId="14390" xr:uid="{00000000-0005-0000-0000-0000143A0000}"/>
    <cellStyle name="Ç¥ÁØ_ÀÎÀç°³¹ß¿ø(2)_1_03경쟁사_익산소GROUP보고 4" xfId="14391" xr:uid="{00000000-0005-0000-0000-0000153A0000}"/>
    <cellStyle name="C￥AØ_AIAc°³¹ß¿ø(2)_1_03경쟁사_인화" xfId="14392" xr:uid="{00000000-0005-0000-0000-0000163A0000}"/>
    <cellStyle name="Ç¥ÁØ_ÀÎÀç°³¹ß¿ø(2)_1_03경쟁사_인화" xfId="14393" xr:uid="{00000000-0005-0000-0000-0000173A0000}"/>
    <cellStyle name="C￥AØ_AIAc°³¹ß¿ø(2)_1_03경쟁사_인화 2" xfId="14394" xr:uid="{00000000-0005-0000-0000-0000183A0000}"/>
    <cellStyle name="Ç¥ÁØ_ÀÎÀç°³¹ß¿ø(2)_1_03경쟁사_인화 2" xfId="14395" xr:uid="{00000000-0005-0000-0000-0000193A0000}"/>
    <cellStyle name="C￥AØ_AIAc°³¹ß¿ø(2)_1_03경쟁사_인화 3" xfId="14396" xr:uid="{00000000-0005-0000-0000-00001A3A0000}"/>
    <cellStyle name="Ç¥ÁØ_ÀÎÀç°³¹ß¿ø(2)_1_03경쟁사_인화 3" xfId="14397" xr:uid="{00000000-0005-0000-0000-00001B3A0000}"/>
    <cellStyle name="C￥AØ_AIAc°³¹ß¿ø(2)_1_03경쟁사_인화 4" xfId="14398" xr:uid="{00000000-0005-0000-0000-00001C3A0000}"/>
    <cellStyle name="Ç¥ÁØ_ÀÎÀç°³¹ß¿ø(2)_1_03경쟁사_인화 4" xfId="14399" xr:uid="{00000000-0005-0000-0000-00001D3A0000}"/>
    <cellStyle name="C￥AØ_AIAc°³¹ß¿ø(2)_1_03경쟁사_인후" xfId="14400" xr:uid="{00000000-0005-0000-0000-00001E3A0000}"/>
    <cellStyle name="Ç¥ÁØ_ÀÎÀç°³¹ß¿ø(2)_1_03경쟁사_인후" xfId="14401" xr:uid="{00000000-0005-0000-0000-00001F3A0000}"/>
    <cellStyle name="C￥AØ_AIAc°³¹ß¿ø(2)_1_03경쟁사_인후 2" xfId="14402" xr:uid="{00000000-0005-0000-0000-0000203A0000}"/>
    <cellStyle name="Ç¥ÁØ_ÀÎÀç°³¹ß¿ø(2)_1_03경쟁사_인후 2" xfId="14403" xr:uid="{00000000-0005-0000-0000-0000213A0000}"/>
    <cellStyle name="C￥AØ_AIAc°³¹ß¿ø(2)_1_03경쟁사_인후 3" xfId="14404" xr:uid="{00000000-0005-0000-0000-0000223A0000}"/>
    <cellStyle name="Ç¥ÁØ_ÀÎÀç°³¹ß¿ø(2)_1_03경쟁사_인후 3" xfId="14405" xr:uid="{00000000-0005-0000-0000-0000233A0000}"/>
    <cellStyle name="C￥AØ_AIAc°³¹ß¿ø(2)_1_03경쟁사_인후 4" xfId="14406" xr:uid="{00000000-0005-0000-0000-0000243A0000}"/>
    <cellStyle name="Ç¥ÁØ_ÀÎÀç°³¹ß¿ø(2)_1_03경쟁사_인후 4" xfId="14407" xr:uid="{00000000-0005-0000-0000-0000253A0000}"/>
    <cellStyle name="C￥AØ_AIAc°³¹ß¿ø(2)_1_03경쟁사_정읍" xfId="14408" xr:uid="{00000000-0005-0000-0000-0000263A0000}"/>
    <cellStyle name="Ç¥ÁØ_ÀÎÀç°³¹ß¿ø(2)_1_03경쟁사_정읍" xfId="14409" xr:uid="{00000000-0005-0000-0000-0000273A0000}"/>
    <cellStyle name="C￥AØ_AIAc°³¹ß¿ø(2)_1_03경쟁사_정읍 2" xfId="14410" xr:uid="{00000000-0005-0000-0000-0000283A0000}"/>
    <cellStyle name="Ç¥ÁØ_ÀÎÀç°³¹ß¿ø(2)_1_03경쟁사_정읍 2" xfId="14411" xr:uid="{00000000-0005-0000-0000-0000293A0000}"/>
    <cellStyle name="C￥AØ_AIAc°³¹ß¿ø(2)_1_03경쟁사_정읍 3" xfId="14412" xr:uid="{00000000-0005-0000-0000-00002A3A0000}"/>
    <cellStyle name="Ç¥ÁØ_ÀÎÀç°³¹ß¿ø(2)_1_03경쟁사_정읍 3" xfId="14413" xr:uid="{00000000-0005-0000-0000-00002B3A0000}"/>
    <cellStyle name="C￥AØ_AIAc°³¹ß¿ø(2)_1_03경쟁사_정읍 4" xfId="14414" xr:uid="{00000000-0005-0000-0000-00002C3A0000}"/>
    <cellStyle name="Ç¥ÁØ_ÀÎÀç°³¹ß¿ø(2)_1_03경쟁사_정읍 4" xfId="14415" xr:uid="{00000000-0005-0000-0000-00002D3A0000}"/>
    <cellStyle name="C￥AØ_AIAc°³¹ß¿ø(2)_1_03경쟁사_정읍소그룹운영안" xfId="14416" xr:uid="{00000000-0005-0000-0000-00002E3A0000}"/>
    <cellStyle name="Ç¥ÁØ_ÀÎÀç°³¹ß¿ø(2)_1_03경쟁사_정읍소그룹운영안" xfId="14417" xr:uid="{00000000-0005-0000-0000-00002F3A0000}"/>
    <cellStyle name="C￥AØ_AIAc°³¹ß¿ø(2)_1_03경쟁사_정읍소그룹운영안 2" xfId="14418" xr:uid="{00000000-0005-0000-0000-0000303A0000}"/>
    <cellStyle name="Ç¥ÁØ_ÀÎÀç°³¹ß¿ø(2)_1_03경쟁사_정읍소그룹운영안 2" xfId="14419" xr:uid="{00000000-0005-0000-0000-0000313A0000}"/>
    <cellStyle name="C￥AØ_AIAc°³¹ß¿ø(2)_1_03경쟁사_정읍소그룹운영안 3" xfId="14420" xr:uid="{00000000-0005-0000-0000-0000323A0000}"/>
    <cellStyle name="Ç¥ÁØ_ÀÎÀç°³¹ß¿ø(2)_1_03경쟁사_정읍소그룹운영안 3" xfId="14421" xr:uid="{00000000-0005-0000-0000-0000333A0000}"/>
    <cellStyle name="C￥AØ_AIAc°³¹ß¿ø(2)_1_03경쟁사_정읍소그룹운영안 4" xfId="14422" xr:uid="{00000000-0005-0000-0000-0000343A0000}"/>
    <cellStyle name="Ç¥ÁØ_ÀÎÀç°³¹ß¿ø(2)_1_03경쟁사_정읍소그룹운영안 4" xfId="14423" xr:uid="{00000000-0005-0000-0000-0000353A0000}"/>
    <cellStyle name="C￥AØ_AIAc°³¹ß¿ø(2)_1_03경쟁사_지점보고 자료1" xfId="14424" xr:uid="{00000000-0005-0000-0000-0000363A0000}"/>
    <cellStyle name="Ç¥ÁØ_ÀÎÀç°³¹ß¿ø(2)_1_03경쟁사_지점보고 자료1" xfId="14425" xr:uid="{00000000-0005-0000-0000-0000373A0000}"/>
    <cellStyle name="C￥AØ_AIAc°³¹ß¿ø(2)_1_03경쟁사_지점보고 자료1 2" xfId="14426" xr:uid="{00000000-0005-0000-0000-0000383A0000}"/>
    <cellStyle name="Ç¥ÁØ_ÀÎÀç°³¹ß¿ø(2)_1_03경쟁사_지점보고 자료1 2" xfId="14427" xr:uid="{00000000-0005-0000-0000-0000393A0000}"/>
    <cellStyle name="C￥AØ_AIAc°³¹ß¿ø(2)_1_03경쟁사_지점보고 자료1 3" xfId="14428" xr:uid="{00000000-0005-0000-0000-00003A3A0000}"/>
    <cellStyle name="Ç¥ÁØ_ÀÎÀç°³¹ß¿ø(2)_1_03경쟁사_지점보고 자료1 3" xfId="14429" xr:uid="{00000000-0005-0000-0000-00003B3A0000}"/>
    <cellStyle name="C￥AØ_AIAc°³¹ß¿ø(2)_1_03경쟁사_지점보고 자료1 4" xfId="14430" xr:uid="{00000000-0005-0000-0000-00003C3A0000}"/>
    <cellStyle name="Ç¥ÁØ_ÀÎÀç°³¹ß¿ø(2)_1_03경쟁사_지점보고 자료1 4" xfId="14431" xr:uid="{00000000-0005-0000-0000-00003D3A0000}"/>
    <cellStyle name="C￥AØ_AIAc°³¹ß¿ø(2)_1_03경쟁사_효자" xfId="14432" xr:uid="{00000000-0005-0000-0000-00003E3A0000}"/>
    <cellStyle name="Ç¥ÁØ_ÀÎÀç°³¹ß¿ø(2)_1_03경쟁사_효자" xfId="14433" xr:uid="{00000000-0005-0000-0000-00003F3A0000}"/>
    <cellStyle name="C￥AØ_AIAc°³¹ß¿ø(2)_1_03경쟁사_효자 2" xfId="14434" xr:uid="{00000000-0005-0000-0000-0000403A0000}"/>
    <cellStyle name="Ç¥ÁØ_ÀÎÀç°³¹ß¿ø(2)_1_03경쟁사_효자 2" xfId="14435" xr:uid="{00000000-0005-0000-0000-0000413A0000}"/>
    <cellStyle name="C￥AØ_AIAc°³¹ß¿ø(2)_1_03경쟁사_효자 3" xfId="14436" xr:uid="{00000000-0005-0000-0000-0000423A0000}"/>
    <cellStyle name="Ç¥ÁØ_ÀÎÀç°³¹ß¿ø(2)_1_03경쟁사_효자 3" xfId="14437" xr:uid="{00000000-0005-0000-0000-0000433A0000}"/>
    <cellStyle name="C￥AØ_AIAc°³¹ß¿ø(2)_1_03경쟁사_효자 4" xfId="14438" xr:uid="{00000000-0005-0000-0000-0000443A0000}"/>
    <cellStyle name="Ç¥ÁØ_ÀÎÀç°³¹ß¿ø(2)_1_03경쟁사_효자 4" xfId="14439" xr:uid="{00000000-0005-0000-0000-0000453A0000}"/>
    <cellStyle name="C￥AØ_AIAc°³¹ß¿ø(2)_1_03년 7월 하반기운영안보고(1)" xfId="14440" xr:uid="{00000000-0005-0000-0000-0000463A0000}"/>
    <cellStyle name="Ç¥ÁØ_ÀÎÀç°³¹ß¿ø(2)_1_03년 7월 하반기운영안보고(1)" xfId="14441" xr:uid="{00000000-0005-0000-0000-0000473A0000}"/>
    <cellStyle name="C￥AØ_AIAc°³¹ß¿ø(2)_1_03년 7월 하반기운영안보고(1) 2" xfId="14442" xr:uid="{00000000-0005-0000-0000-0000483A0000}"/>
    <cellStyle name="Ç¥ÁØ_ÀÎÀç°³¹ß¿ø(2)_1_03년 7월 하반기운영안보고(1) 2" xfId="14443" xr:uid="{00000000-0005-0000-0000-0000493A0000}"/>
    <cellStyle name="C￥AØ_AIAc°³¹ß¿ø(2)_1_03년 7월 하반기운영안보고(1) 3" xfId="14444" xr:uid="{00000000-0005-0000-0000-00004A3A0000}"/>
    <cellStyle name="Ç¥ÁØ_ÀÎÀç°³¹ß¿ø(2)_1_03년 7월 하반기운영안보고(1) 3" xfId="14445" xr:uid="{00000000-0005-0000-0000-00004B3A0000}"/>
    <cellStyle name="C￥AØ_AIAc°³¹ß¿ø(2)_1_03년 7월 하반기운영안보고(1) 4" xfId="14446" xr:uid="{00000000-0005-0000-0000-00004C3A0000}"/>
    <cellStyle name="Ç¥ÁØ_ÀÎÀç°³¹ß¿ø(2)_1_03년 7월 하반기운영안보고(1) 4" xfId="14447" xr:uid="{00000000-0005-0000-0000-00004D3A0000}"/>
    <cellStyle name="C￥AØ_AIAc°³¹ß¿ø(2)_1_03년하반기운영안보3" xfId="14448" xr:uid="{00000000-0005-0000-0000-00004E3A0000}"/>
    <cellStyle name="Ç¥ÁØ_ÀÎÀç°³¹ß¿ø(2)_1_03년하반기운영안보3" xfId="14449" xr:uid="{00000000-0005-0000-0000-00004F3A0000}"/>
    <cellStyle name="C￥AØ_AIAc°³¹ß¿ø(2)_1_03년하반기운영안보3 2" xfId="14450" xr:uid="{00000000-0005-0000-0000-0000503A0000}"/>
    <cellStyle name="Ç¥ÁØ_ÀÎÀç°³¹ß¿ø(2)_1_03년하반기운영안보3 2" xfId="14451" xr:uid="{00000000-0005-0000-0000-0000513A0000}"/>
    <cellStyle name="C￥AØ_AIAc°³¹ß¿ø(2)_1_03년하반기운영안보3 3" xfId="14452" xr:uid="{00000000-0005-0000-0000-0000523A0000}"/>
    <cellStyle name="Ç¥ÁØ_ÀÎÀç°³¹ß¿ø(2)_1_03년하반기운영안보3 3" xfId="14453" xr:uid="{00000000-0005-0000-0000-0000533A0000}"/>
    <cellStyle name="C￥AØ_AIAc°³¹ß¿ø(2)_1_03년하반기운영안보3 4" xfId="14454" xr:uid="{00000000-0005-0000-0000-0000543A0000}"/>
    <cellStyle name="Ç¥ÁØ_ÀÎÀç°³¹ß¿ø(2)_1_03년하반기운영안보3 4" xfId="14455" xr:uid="{00000000-0005-0000-0000-0000553A0000}"/>
    <cellStyle name="C￥AØ_AIAc°³¹ß¿ø(2)_1_03년하반기운영안보3_정읍 오픈 5주년" xfId="14456" xr:uid="{00000000-0005-0000-0000-0000563A0000}"/>
    <cellStyle name="Ç¥ÁØ_ÀÎÀç°³¹ß¿ø(2)_1_03년하반기운영안보3_정읍 오픈 5주년" xfId="14457" xr:uid="{00000000-0005-0000-0000-0000573A0000}"/>
    <cellStyle name="C￥AØ_AIAc°³¹ß¿ø(2)_1_03년하반기운영안보3_정읍 오픈 5주년 2" xfId="14458" xr:uid="{00000000-0005-0000-0000-0000583A0000}"/>
    <cellStyle name="Ç¥ÁØ_ÀÎÀç°³¹ß¿ø(2)_1_03년하반기운영안보3_정읍 오픈 5주년 2" xfId="14459" xr:uid="{00000000-0005-0000-0000-0000593A0000}"/>
    <cellStyle name="C￥AØ_AIAc°³¹ß¿ø(2)_1_03년하반기운영안보3_정읍 오픈 5주년 3" xfId="14460" xr:uid="{00000000-0005-0000-0000-00005A3A0000}"/>
    <cellStyle name="Ç¥ÁØ_ÀÎÀç°³¹ß¿ø(2)_1_03년하반기운영안보3_정읍 오픈 5주년 3" xfId="14461" xr:uid="{00000000-0005-0000-0000-00005B3A0000}"/>
    <cellStyle name="C￥AØ_AIAc°³¹ß¿ø(2)_1_03년하반기운영안보3_정읍 오픈 5주년 4" xfId="14462" xr:uid="{00000000-0005-0000-0000-00005C3A0000}"/>
    <cellStyle name="Ç¥ÁØ_ÀÎÀç°³¹ß¿ø(2)_1_03년하반기운영안보3_정읍 오픈 5주년 4" xfId="14463" xr:uid="{00000000-0005-0000-0000-00005D3A0000}"/>
    <cellStyle name="C￥AØ_AIAc°³¹ß¿ø(2)_1_03년하반기운영안보3_정읍 오픈5주년" xfId="14464" xr:uid="{00000000-0005-0000-0000-00005E3A0000}"/>
    <cellStyle name="Ç¥ÁØ_ÀÎÀç°³¹ß¿ø(2)_1_03년하반기운영안보3_정읍 오픈5주년" xfId="14465" xr:uid="{00000000-0005-0000-0000-00005F3A0000}"/>
    <cellStyle name="C￥AØ_AIAc°³¹ß¿ø(2)_1_03년하반기운영안보3_정읍 오픈5주년 2" xfId="14466" xr:uid="{00000000-0005-0000-0000-0000603A0000}"/>
    <cellStyle name="Ç¥ÁØ_ÀÎÀç°³¹ß¿ø(2)_1_03년하반기운영안보3_정읍 오픈5주년 2" xfId="14467" xr:uid="{00000000-0005-0000-0000-0000613A0000}"/>
    <cellStyle name="C￥AØ_AIAc°³¹ß¿ø(2)_1_03년하반기운영안보3_정읍 오픈5주년 3" xfId="14468" xr:uid="{00000000-0005-0000-0000-0000623A0000}"/>
    <cellStyle name="Ç¥ÁØ_ÀÎÀç°³¹ß¿ø(2)_1_03년하반기운영안보3_정읍 오픈5주년 3" xfId="14469" xr:uid="{00000000-0005-0000-0000-0000633A0000}"/>
    <cellStyle name="C￥AØ_AIAc°³¹ß¿ø(2)_1_03년하반기운영안보3_정읍 오픈5주년 4" xfId="14470" xr:uid="{00000000-0005-0000-0000-0000643A0000}"/>
    <cellStyle name="Ç¥ÁØ_ÀÎÀç°³¹ß¿ø(2)_1_03년하반기운영안보3_정읍 오픈5주년 4" xfId="14471" xr:uid="{00000000-0005-0000-0000-0000653A0000}"/>
    <cellStyle name="C￥AØ_AIAc°³¹ß¿ø(2)_1_03년하반기운영안보고(판사)" xfId="14472" xr:uid="{00000000-0005-0000-0000-0000663A0000}"/>
    <cellStyle name="Ç¥ÁØ_ÀÎÀç°³¹ß¿ø(2)_1_03년하반기운영안보고(판사)" xfId="14473" xr:uid="{00000000-0005-0000-0000-0000673A0000}"/>
    <cellStyle name="C￥AØ_AIAc°³¹ß¿ø(2)_1_03년하반기운영안보고(판사) 2" xfId="14474" xr:uid="{00000000-0005-0000-0000-0000683A0000}"/>
    <cellStyle name="Ç¥ÁØ_ÀÎÀç°³¹ß¿ø(2)_1_03년하반기운영안보고(판사) 2" xfId="14475" xr:uid="{00000000-0005-0000-0000-0000693A0000}"/>
    <cellStyle name="C￥AØ_AIAc°³¹ß¿ø(2)_1_03년하반기운영안보고(판사) 3" xfId="14476" xr:uid="{00000000-0005-0000-0000-00006A3A0000}"/>
    <cellStyle name="Ç¥ÁØ_ÀÎÀç°³¹ß¿ø(2)_1_03년하반기운영안보고(판사) 3" xfId="14477" xr:uid="{00000000-0005-0000-0000-00006B3A0000}"/>
    <cellStyle name="C￥AØ_AIAc°³¹ß¿ø(2)_1_03년하반기운영안보고(판사) 4" xfId="14478" xr:uid="{00000000-0005-0000-0000-00006C3A0000}"/>
    <cellStyle name="Ç¥ÁØ_ÀÎÀç°³¹ß¿ø(2)_1_03년하반기운영안보고(판사) 4" xfId="14479" xr:uid="{00000000-0005-0000-0000-00006D3A0000}"/>
    <cellStyle name="C￥AØ_AIAc°³¹ß¿ø(2)_1_03년하반기운영안보고(판사)_정읍 오픈 5주년" xfId="14480" xr:uid="{00000000-0005-0000-0000-00006E3A0000}"/>
    <cellStyle name="Ç¥ÁØ_ÀÎÀç°³¹ß¿ø(2)_1_03년하반기운영안보고(판사)_정읍 오픈 5주년" xfId="14481" xr:uid="{00000000-0005-0000-0000-00006F3A0000}"/>
    <cellStyle name="C￥AØ_AIAc°³¹ß¿ø(2)_1_03년하반기운영안보고(판사)_정읍 오픈 5주년 2" xfId="14482" xr:uid="{00000000-0005-0000-0000-0000703A0000}"/>
    <cellStyle name="Ç¥ÁØ_ÀÎÀç°³¹ß¿ø(2)_1_03년하반기운영안보고(판사)_정읍 오픈 5주년 2" xfId="14483" xr:uid="{00000000-0005-0000-0000-0000713A0000}"/>
    <cellStyle name="C￥AØ_AIAc°³¹ß¿ø(2)_1_03년하반기운영안보고(판사)_정읍 오픈 5주년 3" xfId="14484" xr:uid="{00000000-0005-0000-0000-0000723A0000}"/>
    <cellStyle name="Ç¥ÁØ_ÀÎÀç°³¹ß¿ø(2)_1_03년하반기운영안보고(판사)_정읍 오픈 5주년 3" xfId="14485" xr:uid="{00000000-0005-0000-0000-0000733A0000}"/>
    <cellStyle name="C￥AØ_AIAc°³¹ß¿ø(2)_1_03년하반기운영안보고(판사)_정읍 오픈 5주년 4" xfId="14486" xr:uid="{00000000-0005-0000-0000-0000743A0000}"/>
    <cellStyle name="Ç¥ÁØ_ÀÎÀç°³¹ß¿ø(2)_1_03년하반기운영안보고(판사)_정읍 오픈 5주년 4" xfId="14487" xr:uid="{00000000-0005-0000-0000-0000753A0000}"/>
    <cellStyle name="C￥AØ_AIAc°³¹ß¿ø(2)_1_03년하반기운영안보고(판사)_정읍 오픈5주년" xfId="14488" xr:uid="{00000000-0005-0000-0000-0000763A0000}"/>
    <cellStyle name="Ç¥ÁØ_ÀÎÀç°³¹ß¿ø(2)_1_03년하반기운영안보고(판사)_정읍 오픈5주년" xfId="14489" xr:uid="{00000000-0005-0000-0000-0000773A0000}"/>
    <cellStyle name="C￥AØ_AIAc°³¹ß¿ø(2)_1_03년하반기운영안보고(판사)_정읍 오픈5주년 2" xfId="14490" xr:uid="{00000000-0005-0000-0000-0000783A0000}"/>
    <cellStyle name="Ç¥ÁØ_ÀÎÀç°³¹ß¿ø(2)_1_03년하반기운영안보고(판사)_정읍 오픈5주년 2" xfId="14491" xr:uid="{00000000-0005-0000-0000-0000793A0000}"/>
    <cellStyle name="C￥AØ_AIAc°³¹ß¿ø(2)_1_03년하반기운영안보고(판사)_정읍 오픈5주년 3" xfId="14492" xr:uid="{00000000-0005-0000-0000-00007A3A0000}"/>
    <cellStyle name="Ç¥ÁØ_ÀÎÀç°³¹ß¿ø(2)_1_03년하반기운영안보고(판사)_정읍 오픈5주년 3" xfId="14493" xr:uid="{00000000-0005-0000-0000-00007B3A0000}"/>
    <cellStyle name="C￥AØ_AIAc°³¹ß¿ø(2)_1_03년하반기운영안보고(판사)_정읍 오픈5주년 4" xfId="14494" xr:uid="{00000000-0005-0000-0000-00007C3A0000}"/>
    <cellStyle name="Ç¥ÁØ_ÀÎÀç°³¹ß¿ø(2)_1_03년하반기운영안보고(판사)_정읍 오픈5주년 4" xfId="14495" xr:uid="{00000000-0005-0000-0000-00007D3A0000}"/>
    <cellStyle name="C￥AØ_AIAc°³¹ß¿ø(2)_1_11월판촉계획서" xfId="14496" xr:uid="{00000000-0005-0000-0000-00007E3A0000}"/>
    <cellStyle name="Ç¥ÁØ_ÀÎÀç°³¹ß¿ø(2)_1_2003하반기지점운영모음2" xfId="14497" xr:uid="{00000000-0005-0000-0000-00007F3A0000}"/>
    <cellStyle name="C￥AØ_AIAc°³¹ß¿ø(2)_1_강원판촉안양식" xfId="14498" xr:uid="{00000000-0005-0000-0000-0000803A0000}"/>
    <cellStyle name="Ç¥ÁØ_ÀÎÀç°³¹ß¿ø(2)_1_남원" xfId="14499" xr:uid="{00000000-0005-0000-0000-0000813A0000}"/>
    <cellStyle name="C￥AØ_AIAc°³¹ß¿ø(2)_1_전북판사 사업계획" xfId="14500" xr:uid="{00000000-0005-0000-0000-0000823A0000}"/>
    <cellStyle name="Ç¥ÁØ_ÀÎÀç°³¹ß¿ø(2)_1_전북판사 사업계획" xfId="14501" xr:uid="{00000000-0005-0000-0000-0000833A0000}"/>
    <cellStyle name="C￥AØ_AIAc°³¹ß¿ø(2)_1_전북판사 사업계획 2" xfId="14502" xr:uid="{00000000-0005-0000-0000-0000843A0000}"/>
    <cellStyle name="Ç¥ÁØ_ÀÎÀç°³¹ß¿ø(2)_1_전북판사 사업계획 2" xfId="14503" xr:uid="{00000000-0005-0000-0000-0000853A0000}"/>
    <cellStyle name="C￥AØ_AIAc°³¹ß¿ø(2)_1_전북판사 사업계획 3" xfId="14504" xr:uid="{00000000-0005-0000-0000-0000863A0000}"/>
    <cellStyle name="Ç¥ÁØ_ÀÎÀç°³¹ß¿ø(2)_1_전북판사 사업계획 3" xfId="14505" xr:uid="{00000000-0005-0000-0000-0000873A0000}"/>
    <cellStyle name="C￥AØ_AIAc°³¹ß¿ø(2)_1_전북판사 사업계획 4" xfId="14506" xr:uid="{00000000-0005-0000-0000-0000883A0000}"/>
    <cellStyle name="Ç¥ÁØ_ÀÎÀç°³¹ß¿ø(2)_1_전북판사 사업계획 4" xfId="14507" xr:uid="{00000000-0005-0000-0000-0000893A0000}"/>
    <cellStyle name="C￥AØ_AIAc°³¹ß¿ø(2)_1_정읍" xfId="14508" xr:uid="{00000000-0005-0000-0000-00008A3A0000}"/>
    <cellStyle name="Ç¥ÁØ_ÀÎÀç°³¹ß¿ø(2)_1_정읍" xfId="14509" xr:uid="{00000000-0005-0000-0000-00008B3A0000}"/>
    <cellStyle name="C￥AØ_AIAc°³¹ß¿ø(2)_1_정읍 2" xfId="14510" xr:uid="{00000000-0005-0000-0000-00008C3A0000}"/>
    <cellStyle name="Ç¥ÁØ_ÀÎÀç°³¹ß¿ø(2)_1_정읍 2" xfId="14511" xr:uid="{00000000-0005-0000-0000-00008D3A0000}"/>
    <cellStyle name="C￥AØ_AIAc°³¹ß¿ø(2)_1_정읍 3" xfId="14512" xr:uid="{00000000-0005-0000-0000-00008E3A0000}"/>
    <cellStyle name="Ç¥ÁØ_ÀÎÀç°³¹ß¿ø(2)_1_정읍 3" xfId="14513" xr:uid="{00000000-0005-0000-0000-00008F3A0000}"/>
    <cellStyle name="C￥AØ_AIAc°³¹ß¿ø(2)_1_정읍 4" xfId="14514" xr:uid="{00000000-0005-0000-0000-0000903A0000}"/>
    <cellStyle name="Ç¥ÁØ_ÀÎÀç°³¹ß¿ø(2)_1_정읍 4" xfId="14515" xr:uid="{00000000-0005-0000-0000-0000913A0000}"/>
    <cellStyle name="C￥AØ_AIAc°³¹ß¿ø(2)_1_정읍_정읍 오픈 5주년" xfId="14516" xr:uid="{00000000-0005-0000-0000-0000923A0000}"/>
    <cellStyle name="Ç¥ÁØ_ÀÎÀç°³¹ß¿ø(2)_1_정읍_정읍 오픈 5주년" xfId="14517" xr:uid="{00000000-0005-0000-0000-0000933A0000}"/>
    <cellStyle name="C￥AØ_AIAc°³¹ß¿ø(2)_1_정읍_정읍 오픈 5주년 2" xfId="14518" xr:uid="{00000000-0005-0000-0000-0000943A0000}"/>
    <cellStyle name="Ç¥ÁØ_ÀÎÀç°³¹ß¿ø(2)_1_정읍_정읍 오픈 5주년 2" xfId="14519" xr:uid="{00000000-0005-0000-0000-0000953A0000}"/>
    <cellStyle name="C￥AØ_AIAc°³¹ß¿ø(2)_1_정읍_정읍 오픈 5주년 3" xfId="14520" xr:uid="{00000000-0005-0000-0000-0000963A0000}"/>
    <cellStyle name="Ç¥ÁØ_ÀÎÀç°³¹ß¿ø(2)_1_정읍_정읍 오픈 5주년 3" xfId="14521" xr:uid="{00000000-0005-0000-0000-0000973A0000}"/>
    <cellStyle name="C￥AØ_AIAc°³¹ß¿ø(2)_1_정읍_정읍 오픈 5주년 4" xfId="14522" xr:uid="{00000000-0005-0000-0000-0000983A0000}"/>
    <cellStyle name="Ç¥ÁØ_ÀÎÀç°³¹ß¿ø(2)_1_정읍_정읍 오픈 5주년 4" xfId="14523" xr:uid="{00000000-0005-0000-0000-0000993A0000}"/>
    <cellStyle name="C￥AØ_AIAc°³¹ß¿ø(2)_1_정읍_정읍 오픈5주년" xfId="14524" xr:uid="{00000000-0005-0000-0000-00009A3A0000}"/>
    <cellStyle name="Ç¥ÁØ_ÀÎÀç°³¹ß¿ø(2)_1_정읍_정읍 오픈5주년" xfId="14525" xr:uid="{00000000-0005-0000-0000-00009B3A0000}"/>
    <cellStyle name="C￥AØ_AIAc°³¹ß¿ø(2)_1_정읍_정읍 오픈5주년 2" xfId="14526" xr:uid="{00000000-0005-0000-0000-00009C3A0000}"/>
    <cellStyle name="Ç¥ÁØ_ÀÎÀç°³¹ß¿ø(2)_1_정읍_정읍 오픈5주년 2" xfId="14527" xr:uid="{00000000-0005-0000-0000-00009D3A0000}"/>
    <cellStyle name="C￥AØ_AIAc°³¹ß¿ø(2)_1_정읍_정읍 오픈5주년 3" xfId="14528" xr:uid="{00000000-0005-0000-0000-00009E3A0000}"/>
    <cellStyle name="Ç¥ÁØ_ÀÎÀç°³¹ß¿ø(2)_1_정읍_정읍 오픈5주년 3" xfId="14529" xr:uid="{00000000-0005-0000-0000-00009F3A0000}"/>
    <cellStyle name="C￥AØ_AIAc°³¹ß¿ø(2)_1_정읍_정읍 오픈5주년 4" xfId="14530" xr:uid="{00000000-0005-0000-0000-0000A03A0000}"/>
    <cellStyle name="Ç¥ÁØ_ÀÎÀç°³¹ß¿ø(2)_1_정읍_정읍 오픈5주년 4" xfId="14531" xr:uid="{00000000-0005-0000-0000-0000A13A0000}"/>
    <cellStyle name="C￥AØ_AIAc°³¹ß¿ø(2)_1_지점별 품목실적(값)(2002~2003)" xfId="14532" xr:uid="{00000000-0005-0000-0000-0000A23A0000}"/>
    <cellStyle name="Ç¥ÁØ_ÀÎÀç°³¹ß¿ø(2)_1_지점별 품목실적(값)(2002~2003)" xfId="14533" xr:uid="{00000000-0005-0000-0000-0000A33A0000}"/>
    <cellStyle name="C￥AØ_AIAc°³¹ß¿ø(2)_1_지점별 품목실적(값)(2002~2003) 2" xfId="14534" xr:uid="{00000000-0005-0000-0000-0000A43A0000}"/>
    <cellStyle name="Ç¥ÁØ_ÀÎÀç°³¹ß¿ø(2)_1_지점별 품목실적(값)(2002~2003) 2" xfId="14535" xr:uid="{00000000-0005-0000-0000-0000A53A0000}"/>
    <cellStyle name="C￥AØ_AIAc°³¹ß¿ø(2)_1_지점별 품목실적(값)(2002~2003) 3" xfId="14536" xr:uid="{00000000-0005-0000-0000-0000A63A0000}"/>
    <cellStyle name="Ç¥ÁØ_ÀÎÀç°³¹ß¿ø(2)_1_지점별 품목실적(값)(2002~2003) 3" xfId="14537" xr:uid="{00000000-0005-0000-0000-0000A73A0000}"/>
    <cellStyle name="C￥AØ_AIAc°³¹ß¿ø(2)_1_지점별 품목실적(값)(2002~2003) 4" xfId="14538" xr:uid="{00000000-0005-0000-0000-0000A83A0000}"/>
    <cellStyle name="Ç¥ÁØ_ÀÎÀç°³¹ß¿ø(2)_1_지점별 품목실적(값)(2002~2003) 4" xfId="14539" xr:uid="{00000000-0005-0000-0000-0000A93A0000}"/>
    <cellStyle name="C￥AØ_AIAc°³¹ß¿ø(2)_1_지점보고 자료1" xfId="14540" xr:uid="{00000000-0005-0000-0000-0000AA3A0000}"/>
    <cellStyle name="Ç¥ÁØ_ÀÎÀç°³¹ß¿ø(2)_1_지점보고 자료1" xfId="14541" xr:uid="{00000000-0005-0000-0000-0000AB3A0000}"/>
    <cellStyle name="C￥AØ_AIAc°³¹ß¿ø(2)_1_지점보고 자료1 2" xfId="14542" xr:uid="{00000000-0005-0000-0000-0000AC3A0000}"/>
    <cellStyle name="Ç¥ÁØ_ÀÎÀç°³¹ß¿ø(2)_1_지점보고 자료1 2" xfId="14543" xr:uid="{00000000-0005-0000-0000-0000AD3A0000}"/>
    <cellStyle name="C￥AØ_AIAc°³¹ß¿ø(2)_1_지점보고 자료1 3" xfId="14544" xr:uid="{00000000-0005-0000-0000-0000AE3A0000}"/>
    <cellStyle name="Ç¥ÁØ_ÀÎÀç°³¹ß¿ø(2)_1_지점보고 자료1 3" xfId="14545" xr:uid="{00000000-0005-0000-0000-0000AF3A0000}"/>
    <cellStyle name="C￥AØ_AIAc°³¹ß¿ø(2)_1_지점보고 자료1 4" xfId="14546" xr:uid="{00000000-0005-0000-0000-0000B03A0000}"/>
    <cellStyle name="Ç¥ÁØ_ÀÎÀç°³¹ß¿ø(2)_1_지점보고 자료1 4" xfId="14547" xr:uid="{00000000-0005-0000-0000-0000B13A0000}"/>
    <cellStyle name="C￥AØ_AIAc°³¹ß¿ø(2)_1_지점보고 자료1_정읍 오픈 5주년" xfId="14548" xr:uid="{00000000-0005-0000-0000-0000B23A0000}"/>
    <cellStyle name="Ç¥ÁØ_ÀÎÀç°³¹ß¿ø(2)_1_지점보고 자료1_정읍 오픈 5주년" xfId="14549" xr:uid="{00000000-0005-0000-0000-0000B33A0000}"/>
    <cellStyle name="C￥AØ_AIAc°³¹ß¿ø(2)_1_지점보고 자료1_정읍 오픈 5주년 2" xfId="14550" xr:uid="{00000000-0005-0000-0000-0000B43A0000}"/>
    <cellStyle name="Ç¥ÁØ_ÀÎÀç°³¹ß¿ø(2)_1_지점보고 자료1_정읍 오픈 5주년 2" xfId="14551" xr:uid="{00000000-0005-0000-0000-0000B53A0000}"/>
    <cellStyle name="C￥AØ_AIAc°³¹ß¿ø(2)_1_지점보고 자료1_정읍 오픈 5주년 3" xfId="14552" xr:uid="{00000000-0005-0000-0000-0000B63A0000}"/>
    <cellStyle name="Ç¥ÁØ_ÀÎÀç°³¹ß¿ø(2)_1_지점보고 자료1_정읍 오픈 5주년 3" xfId="14553" xr:uid="{00000000-0005-0000-0000-0000B73A0000}"/>
    <cellStyle name="C￥AØ_AIAc°³¹ß¿ø(2)_1_지점보고 자료1_정읍 오픈 5주년 4" xfId="14554" xr:uid="{00000000-0005-0000-0000-0000B83A0000}"/>
    <cellStyle name="Ç¥ÁØ_ÀÎÀç°³¹ß¿ø(2)_1_지점보고 자료1_정읍 오픈 5주년 4" xfId="14555" xr:uid="{00000000-0005-0000-0000-0000B93A0000}"/>
    <cellStyle name="C￥AØ_AIAc°³¹ß¿ø(2)_1_지점보고 자료1_정읍 오픈5주년" xfId="14556" xr:uid="{00000000-0005-0000-0000-0000BA3A0000}"/>
    <cellStyle name="Ç¥ÁØ_ÀÎÀç°³¹ß¿ø(2)_1_지점보고 자료1_정읍 오픈5주년" xfId="14557" xr:uid="{00000000-0005-0000-0000-0000BB3A0000}"/>
    <cellStyle name="C￥AØ_AIAc°³¹ß¿ø(2)_1_지점보고 자료1_정읍 오픈5주년 2" xfId="14558" xr:uid="{00000000-0005-0000-0000-0000BC3A0000}"/>
    <cellStyle name="Ç¥ÁØ_ÀÎÀç°³¹ß¿ø(2)_1_지점보고 자료1_정읍 오픈5주년 2" xfId="14559" xr:uid="{00000000-0005-0000-0000-0000BD3A0000}"/>
    <cellStyle name="C￥AØ_AIAc°³¹ß¿ø(2)_1_지점보고 자료1_정읍 오픈5주년 3" xfId="14560" xr:uid="{00000000-0005-0000-0000-0000BE3A0000}"/>
    <cellStyle name="Ç¥ÁØ_ÀÎÀç°³¹ß¿ø(2)_1_지점보고 자료1_정읍 오픈5주년 3" xfId="14561" xr:uid="{00000000-0005-0000-0000-0000BF3A0000}"/>
    <cellStyle name="C￥AØ_AIAc°³¹ß¿ø(2)_1_지점보고 자료1_정읍 오픈5주년 4" xfId="14562" xr:uid="{00000000-0005-0000-0000-0000C03A0000}"/>
    <cellStyle name="Ç¥ÁØ_ÀÎÀç°³¹ß¿ø(2)_1_지점보고 자료1_정읍 오픈5주년 4" xfId="14563" xr:uid="{00000000-0005-0000-0000-0000C13A0000}"/>
    <cellStyle name="C￥AØ_AIAc°³¹ß¿ø(2)_1_효자" xfId="14564" xr:uid="{00000000-0005-0000-0000-0000C23A0000}"/>
    <cellStyle name="Ç¥ÁØ_ÀÎÀç°³¹ß¿ø(2)_1_효자" xfId="14565" xr:uid="{00000000-0005-0000-0000-0000C33A0000}"/>
    <cellStyle name="C￥AØ_AIAc°³¹ß¿ø(2)_1_효자 2" xfId="14566" xr:uid="{00000000-0005-0000-0000-0000C43A0000}"/>
    <cellStyle name="Ç¥ÁØ_ÀÎÀç°³¹ß¿ø(2)_1_효자 2" xfId="14567" xr:uid="{00000000-0005-0000-0000-0000C53A0000}"/>
    <cellStyle name="C￥AØ_AIAc°³¹ß¿ø(2)_1_효자 3" xfId="14568" xr:uid="{00000000-0005-0000-0000-0000C63A0000}"/>
    <cellStyle name="Ç¥ÁØ_ÀÎÀç°³¹ß¿ø(2)_1_효자 3" xfId="14569" xr:uid="{00000000-0005-0000-0000-0000C73A0000}"/>
    <cellStyle name="C￥AØ_AIAc°³¹ß¿ø(2)_1_효자 4" xfId="14570" xr:uid="{00000000-0005-0000-0000-0000C83A0000}"/>
    <cellStyle name="Ç¥ÁØ_ÀÎÀç°³¹ß¿ø(2)_1_효자 4" xfId="14571" xr:uid="{00000000-0005-0000-0000-0000C93A0000}"/>
    <cellStyle name="C￥AØ_AIAc°³¹ß¿ø(2)_1_효자_정읍 오픈 5주년" xfId="14572" xr:uid="{00000000-0005-0000-0000-0000CA3A0000}"/>
    <cellStyle name="Ç¥ÁØ_ÀÎÀç°³¹ß¿ø(2)_1_효자_정읍 오픈 5주년" xfId="14573" xr:uid="{00000000-0005-0000-0000-0000CB3A0000}"/>
    <cellStyle name="C￥AØ_AIAc°³¹ß¿ø(2)_1_효자_정읍 오픈 5주년 2" xfId="14574" xr:uid="{00000000-0005-0000-0000-0000CC3A0000}"/>
    <cellStyle name="Ç¥ÁØ_ÀÎÀç°³¹ß¿ø(2)_1_효자_정읍 오픈 5주년 2" xfId="14575" xr:uid="{00000000-0005-0000-0000-0000CD3A0000}"/>
    <cellStyle name="C￥AØ_AIAc°³¹ß¿ø(2)_1_효자_정읍 오픈 5주년 3" xfId="14576" xr:uid="{00000000-0005-0000-0000-0000CE3A0000}"/>
    <cellStyle name="Ç¥ÁØ_ÀÎÀç°³¹ß¿ø(2)_1_효자_정읍 오픈 5주년 3" xfId="14577" xr:uid="{00000000-0005-0000-0000-0000CF3A0000}"/>
    <cellStyle name="C￥AØ_AIAc°³¹ß¿ø(2)_1_효자_정읍 오픈 5주년 4" xfId="14578" xr:uid="{00000000-0005-0000-0000-0000D03A0000}"/>
    <cellStyle name="Ç¥ÁØ_ÀÎÀç°³¹ß¿ø(2)_1_효자_정읍 오픈 5주년 4" xfId="14579" xr:uid="{00000000-0005-0000-0000-0000D13A0000}"/>
    <cellStyle name="C￥AØ_AIAc°³¹ß¿ø(2)_1_효자_정읍 오픈5주년" xfId="14580" xr:uid="{00000000-0005-0000-0000-0000D23A0000}"/>
    <cellStyle name="Ç¥ÁØ_ÀÎÀç°³¹ß¿ø(2)_1_효자_정읍 오픈5주년" xfId="14581" xr:uid="{00000000-0005-0000-0000-0000D33A0000}"/>
    <cellStyle name="C￥AØ_AIAc°³¹ß¿ø(2)_1_효자_정읍 오픈5주년 2" xfId="14582" xr:uid="{00000000-0005-0000-0000-0000D43A0000}"/>
    <cellStyle name="Ç¥ÁØ_ÀÎÀç°³¹ß¿ø(2)_1_효자_정읍 오픈5주년 2" xfId="14583" xr:uid="{00000000-0005-0000-0000-0000D53A0000}"/>
    <cellStyle name="C￥AØ_AIAc°³¹ß¿ø(2)_1_효자_정읍 오픈5주년 3" xfId="14584" xr:uid="{00000000-0005-0000-0000-0000D63A0000}"/>
    <cellStyle name="Ç¥ÁØ_ÀÎÀç°³¹ß¿ø(2)_1_효자_정읍 오픈5주년 3" xfId="14585" xr:uid="{00000000-0005-0000-0000-0000D73A0000}"/>
    <cellStyle name="C￥AØ_AIAc°³¹ß¿ø(2)_1_효자_정읍 오픈5주년 4" xfId="14586" xr:uid="{00000000-0005-0000-0000-0000D83A0000}"/>
    <cellStyle name="Ç¥ÁØ_ÀÎÀç°³¹ß¿ø(2)_1_효자_정읍 오픈5주년 4" xfId="14587" xr:uid="{00000000-0005-0000-0000-0000D93A0000}"/>
    <cellStyle name="C￥AØ_AIAc°³¹ß¿ø(2)_기안용지" xfId="14588" xr:uid="{00000000-0005-0000-0000-0000DA3A0000}"/>
    <cellStyle name="Ç¥ÁØ_ÀÎÀç°³¹ß¿ø_03경쟁사" xfId="14589" xr:uid="{00000000-0005-0000-0000-0000DB3A0000}"/>
    <cellStyle name="C￥AØ_AIAc°³¹ß¿ø_03경쟁사_03년하반기운영안보3" xfId="14590" xr:uid="{00000000-0005-0000-0000-0000DC3A0000}"/>
    <cellStyle name="Ç¥ÁØ_ÀÎÀç°³¹ß¿ø_03경쟁사_03년하반기운영안보3" xfId="14591" xr:uid="{00000000-0005-0000-0000-0000DD3A0000}"/>
    <cellStyle name="C￥AØ_AIAc°³¹ß¿ø_03경쟁사_03년하반기운영안보3 2" xfId="14592" xr:uid="{00000000-0005-0000-0000-0000DE3A0000}"/>
    <cellStyle name="Ç¥ÁØ_ÀÎÀç°³¹ß¿ø_03경쟁사_03년하반기운영안보3 2" xfId="14593" xr:uid="{00000000-0005-0000-0000-0000DF3A0000}"/>
    <cellStyle name="C￥AØ_AIAc°³¹ß¿ø_03경쟁사_03년하반기운영안보3 3" xfId="14594" xr:uid="{00000000-0005-0000-0000-0000E03A0000}"/>
    <cellStyle name="Ç¥ÁØ_ÀÎÀç°³¹ß¿ø_03경쟁사_03년하반기운영안보3 3" xfId="14595" xr:uid="{00000000-0005-0000-0000-0000E13A0000}"/>
    <cellStyle name="C￥AØ_AIAc°³¹ß¿ø_03경쟁사_03년하반기운영안보3 4" xfId="14596" xr:uid="{00000000-0005-0000-0000-0000E23A0000}"/>
    <cellStyle name="Ç¥ÁØ_ÀÎÀç°³¹ß¿ø_03경쟁사_03년하반기운영안보3 4" xfId="14597" xr:uid="{00000000-0005-0000-0000-0000E33A0000}"/>
    <cellStyle name="C￥AØ_AIAc°³¹ß¿ø_03경쟁사_03년하반기운영안보고(판사)" xfId="14598" xr:uid="{00000000-0005-0000-0000-0000E43A0000}"/>
    <cellStyle name="Ç¥ÁØ_ÀÎÀç°³¹ß¿ø_03경쟁사_03년하반기운영안보고(판사)" xfId="14599" xr:uid="{00000000-0005-0000-0000-0000E53A0000}"/>
    <cellStyle name="C￥AØ_AIAc°³¹ß¿ø_03경쟁사_03년하반기운영안보고(판사) 2" xfId="14600" xr:uid="{00000000-0005-0000-0000-0000E63A0000}"/>
    <cellStyle name="Ç¥ÁØ_ÀÎÀç°³¹ß¿ø_03경쟁사_03년하반기운영안보고(판사) 2" xfId="14601" xr:uid="{00000000-0005-0000-0000-0000E73A0000}"/>
    <cellStyle name="C￥AØ_AIAc°³¹ß¿ø_03경쟁사_03년하반기운영안보고(판사) 3" xfId="14602" xr:uid="{00000000-0005-0000-0000-0000E83A0000}"/>
    <cellStyle name="Ç¥ÁØ_ÀÎÀç°³¹ß¿ø_03경쟁사_03년하반기운영안보고(판사) 3" xfId="14603" xr:uid="{00000000-0005-0000-0000-0000E93A0000}"/>
    <cellStyle name="C￥AØ_AIAc°³¹ß¿ø_03경쟁사_03년하반기운영안보고(판사) 4" xfId="14604" xr:uid="{00000000-0005-0000-0000-0000EA3A0000}"/>
    <cellStyle name="Ç¥ÁØ_ÀÎÀç°³¹ß¿ø_03경쟁사_03년하반기운영안보고(판사) 4" xfId="14605" xr:uid="{00000000-0005-0000-0000-0000EB3A0000}"/>
    <cellStyle name="C￥AØ_AIAc°³¹ß¿ø_03경쟁사_2003하반기지점운영모음" xfId="14606" xr:uid="{00000000-0005-0000-0000-0000EC3A0000}"/>
    <cellStyle name="Ç¥ÁØ_ÀÎÀç°³¹ß¿ø_03경쟁사_2003하반기지점운영모음" xfId="14607" xr:uid="{00000000-0005-0000-0000-0000ED3A0000}"/>
    <cellStyle name="C￥AØ_AIAc°³¹ß¿ø_03경쟁사_2003하반기지점운영모음 2" xfId="14608" xr:uid="{00000000-0005-0000-0000-0000EE3A0000}"/>
    <cellStyle name="Ç¥ÁØ_ÀÎÀç°³¹ß¿ø_03경쟁사_2003하반기지점운영모음 2" xfId="14609" xr:uid="{00000000-0005-0000-0000-0000EF3A0000}"/>
    <cellStyle name="C￥AØ_AIAc°³¹ß¿ø_03경쟁사_2003하반기지점운영모음 3" xfId="14610" xr:uid="{00000000-0005-0000-0000-0000F03A0000}"/>
    <cellStyle name="Ç¥ÁØ_ÀÎÀç°³¹ß¿ø_03경쟁사_2003하반기지점운영모음 3" xfId="14611" xr:uid="{00000000-0005-0000-0000-0000F13A0000}"/>
    <cellStyle name="C￥AØ_AIAc°³¹ß¿ø_03경쟁사_2003하반기지점운영모음 4" xfId="14612" xr:uid="{00000000-0005-0000-0000-0000F23A0000}"/>
    <cellStyle name="Ç¥ÁØ_ÀÎÀç°³¹ß¿ø_03경쟁사_2003하반기지점운영모음 4" xfId="14613" xr:uid="{00000000-0005-0000-0000-0000F33A0000}"/>
    <cellStyle name="C￥AØ_AIAc°³¹ß¿ø_03경쟁사_2003하반기지점운영모음2" xfId="14614" xr:uid="{00000000-0005-0000-0000-0000F43A0000}"/>
    <cellStyle name="Ç¥ÁØ_ÀÎÀç°³¹ß¿ø_03경쟁사_2003하반기지점운영모음2" xfId="14615" xr:uid="{00000000-0005-0000-0000-0000F53A0000}"/>
    <cellStyle name="C￥AØ_AIAc°³¹ß¿ø_03경쟁사_2003하반기지점운영모음2 2" xfId="14616" xr:uid="{00000000-0005-0000-0000-0000F63A0000}"/>
    <cellStyle name="Ç¥ÁØ_ÀÎÀç°³¹ß¿ø_03경쟁사_2003하반기지점운영모음2 2" xfId="14617" xr:uid="{00000000-0005-0000-0000-0000F73A0000}"/>
    <cellStyle name="C￥AØ_AIAc°³¹ß¿ø_03경쟁사_2003하반기지점운영모음2 3" xfId="14618" xr:uid="{00000000-0005-0000-0000-0000F83A0000}"/>
    <cellStyle name="Ç¥ÁØ_ÀÎÀç°³¹ß¿ø_03경쟁사_2003하반기지점운영모음2 3" xfId="14619" xr:uid="{00000000-0005-0000-0000-0000F93A0000}"/>
    <cellStyle name="C￥AØ_AIAc°³¹ß¿ø_03경쟁사_2003하반기지점운영모음2 4" xfId="14620" xr:uid="{00000000-0005-0000-0000-0000FA3A0000}"/>
    <cellStyle name="Ç¥ÁØ_ÀÎÀç°³¹ß¿ø_03경쟁사_2003하반기지점운영모음2 4" xfId="14621" xr:uid="{00000000-0005-0000-0000-0000FB3A0000}"/>
    <cellStyle name="C￥AØ_AIAc°³¹ß¿ø_03경쟁사_군산" xfId="14622" xr:uid="{00000000-0005-0000-0000-0000FC3A0000}"/>
    <cellStyle name="Ç¥ÁØ_ÀÎÀç°³¹ß¿ø_03경쟁사_군산" xfId="14623" xr:uid="{00000000-0005-0000-0000-0000FD3A0000}"/>
    <cellStyle name="C￥AØ_AIAc°³¹ß¿ø_03경쟁사_군산 2" xfId="14624" xr:uid="{00000000-0005-0000-0000-0000FE3A0000}"/>
    <cellStyle name="Ç¥ÁØ_ÀÎÀç°³¹ß¿ø_03경쟁사_군산 2" xfId="14625" xr:uid="{00000000-0005-0000-0000-0000FF3A0000}"/>
    <cellStyle name="C￥AØ_AIAc°³¹ß¿ø_03경쟁사_군산 3" xfId="14626" xr:uid="{00000000-0005-0000-0000-0000003B0000}"/>
    <cellStyle name="Ç¥ÁØ_ÀÎÀç°³¹ß¿ø_03경쟁사_군산 3" xfId="14627" xr:uid="{00000000-0005-0000-0000-0000013B0000}"/>
    <cellStyle name="C￥AØ_AIAc°³¹ß¿ø_03경쟁사_군산 4" xfId="14628" xr:uid="{00000000-0005-0000-0000-0000023B0000}"/>
    <cellStyle name="Ç¥ÁØ_ÀÎÀç°³¹ß¿ø_03경쟁사_군산 4" xfId="14629" xr:uid="{00000000-0005-0000-0000-0000033B0000}"/>
    <cellStyle name="C￥AØ_AIAc°³¹ß¿ø_03경쟁사_김제" xfId="14630" xr:uid="{00000000-0005-0000-0000-0000043B0000}"/>
    <cellStyle name="Ç¥ÁØ_ÀÎÀç°³¹ß¿ø_03경쟁사_김제" xfId="14631" xr:uid="{00000000-0005-0000-0000-0000053B0000}"/>
    <cellStyle name="C￥AØ_AIAc°³¹ß¿ø_03경쟁사_김제 2" xfId="14632" xr:uid="{00000000-0005-0000-0000-0000063B0000}"/>
    <cellStyle name="Ç¥ÁØ_ÀÎÀç°³¹ß¿ø_03경쟁사_김제 2" xfId="14633" xr:uid="{00000000-0005-0000-0000-0000073B0000}"/>
    <cellStyle name="C￥AØ_AIAc°³¹ß¿ø_03경쟁사_김제 3" xfId="14634" xr:uid="{00000000-0005-0000-0000-0000083B0000}"/>
    <cellStyle name="Ç¥ÁØ_ÀÎÀç°³¹ß¿ø_03경쟁사_김제 3" xfId="14635" xr:uid="{00000000-0005-0000-0000-0000093B0000}"/>
    <cellStyle name="C￥AØ_AIAc°³¹ß¿ø_03경쟁사_김제 4" xfId="14636" xr:uid="{00000000-0005-0000-0000-00000A3B0000}"/>
    <cellStyle name="Ç¥ÁØ_ÀÎÀç°³¹ß¿ø_03경쟁사_김제 4" xfId="14637" xr:uid="{00000000-0005-0000-0000-00000B3B0000}"/>
    <cellStyle name="C￥AØ_AIAc°³¹ß¿ø_03경쟁사_남원" xfId="14638" xr:uid="{00000000-0005-0000-0000-00000C3B0000}"/>
    <cellStyle name="Ç¥ÁØ_ÀÎÀç°³¹ß¿ø_03경쟁사_남원" xfId="14639" xr:uid="{00000000-0005-0000-0000-00000D3B0000}"/>
    <cellStyle name="C￥AØ_AIAc°³¹ß¿ø_03경쟁사_남원 2" xfId="14640" xr:uid="{00000000-0005-0000-0000-00000E3B0000}"/>
    <cellStyle name="Ç¥ÁØ_ÀÎÀç°³¹ß¿ø_03경쟁사_남원 2" xfId="14641" xr:uid="{00000000-0005-0000-0000-00000F3B0000}"/>
    <cellStyle name="C￥AØ_AIAc°³¹ß¿ø_03경쟁사_남원 3" xfId="14642" xr:uid="{00000000-0005-0000-0000-0000103B0000}"/>
    <cellStyle name="Ç¥ÁØ_ÀÎÀç°³¹ß¿ø_03경쟁사_남원 3" xfId="14643" xr:uid="{00000000-0005-0000-0000-0000113B0000}"/>
    <cellStyle name="C￥AØ_AIAc°³¹ß¿ø_03경쟁사_남원 4" xfId="14644" xr:uid="{00000000-0005-0000-0000-0000123B0000}"/>
    <cellStyle name="Ç¥ÁØ_ÀÎÀç°³¹ß¿ø_03경쟁사_남원 4" xfId="14645" xr:uid="{00000000-0005-0000-0000-0000133B0000}"/>
    <cellStyle name="C￥AØ_AIAc°³¹ß¿ø_03경쟁사_동군산" xfId="14646" xr:uid="{00000000-0005-0000-0000-0000143B0000}"/>
    <cellStyle name="Ç¥ÁØ_ÀÎÀç°³¹ß¿ø_03경쟁사_동군산" xfId="14647" xr:uid="{00000000-0005-0000-0000-0000153B0000}"/>
    <cellStyle name="C￥AØ_AIAc°³¹ß¿ø_03경쟁사_동군산 2" xfId="14648" xr:uid="{00000000-0005-0000-0000-0000163B0000}"/>
    <cellStyle name="Ç¥ÁØ_ÀÎÀç°³¹ß¿ø_03경쟁사_동군산 2" xfId="14649" xr:uid="{00000000-0005-0000-0000-0000173B0000}"/>
    <cellStyle name="C￥AØ_AIAc°³¹ß¿ø_03경쟁사_동군산 3" xfId="14650" xr:uid="{00000000-0005-0000-0000-0000183B0000}"/>
    <cellStyle name="Ç¥ÁØ_ÀÎÀç°³¹ß¿ø_03경쟁사_동군산 3" xfId="14651" xr:uid="{00000000-0005-0000-0000-0000193B0000}"/>
    <cellStyle name="C￥AØ_AIAc°³¹ß¿ø_03경쟁사_동군산 4" xfId="14652" xr:uid="{00000000-0005-0000-0000-00001A3B0000}"/>
    <cellStyle name="Ç¥ÁØ_ÀÎÀç°³¹ß¿ø_03경쟁사_동군산 4" xfId="14653" xr:uid="{00000000-0005-0000-0000-00001B3B0000}"/>
    <cellStyle name="C￥AØ_AIAc°³¹ß¿ø_03경쟁사_북전주" xfId="14654" xr:uid="{00000000-0005-0000-0000-00001C3B0000}"/>
    <cellStyle name="Ç¥ÁØ_ÀÎÀç°³¹ß¿ø_03경쟁사_북전주" xfId="14655" xr:uid="{00000000-0005-0000-0000-00001D3B0000}"/>
    <cellStyle name="C￥AØ_AIAc°³¹ß¿ø_03경쟁사_북전주 2" xfId="14656" xr:uid="{00000000-0005-0000-0000-00001E3B0000}"/>
    <cellStyle name="Ç¥ÁØ_ÀÎÀç°³¹ß¿ø_03경쟁사_북전주 2" xfId="14657" xr:uid="{00000000-0005-0000-0000-00001F3B0000}"/>
    <cellStyle name="C￥AØ_AIAc°³¹ß¿ø_03경쟁사_북전주 3" xfId="14658" xr:uid="{00000000-0005-0000-0000-0000203B0000}"/>
    <cellStyle name="Ç¥ÁØ_ÀÎÀç°³¹ß¿ø_03경쟁사_북전주 3" xfId="14659" xr:uid="{00000000-0005-0000-0000-0000213B0000}"/>
    <cellStyle name="C￥AØ_AIAc°³¹ß¿ø_03경쟁사_북전주 4" xfId="14660" xr:uid="{00000000-0005-0000-0000-0000223B0000}"/>
    <cellStyle name="Ç¥ÁØ_ÀÎÀç°³¹ß¿ø_03경쟁사_북전주 4" xfId="14661" xr:uid="{00000000-0005-0000-0000-0000233B0000}"/>
    <cellStyle name="C￥AØ_AIAc°³¹ß¿ø_03경쟁사_익산소GROUP보고" xfId="14662" xr:uid="{00000000-0005-0000-0000-0000243B0000}"/>
    <cellStyle name="Ç¥ÁØ_ÀÎÀç°³¹ß¿ø_03경쟁사_익산소GROUP보고" xfId="14663" xr:uid="{00000000-0005-0000-0000-0000253B0000}"/>
    <cellStyle name="C￥AØ_AIAc°³¹ß¿ø_03경쟁사_익산소GROUP보고 2" xfId="14664" xr:uid="{00000000-0005-0000-0000-0000263B0000}"/>
    <cellStyle name="Ç¥ÁØ_ÀÎÀç°³¹ß¿ø_03경쟁사_익산소GROUP보고 2" xfId="14665" xr:uid="{00000000-0005-0000-0000-0000273B0000}"/>
    <cellStyle name="C￥AØ_AIAc°³¹ß¿ø_03경쟁사_익산소GROUP보고 3" xfId="14666" xr:uid="{00000000-0005-0000-0000-0000283B0000}"/>
    <cellStyle name="Ç¥ÁØ_ÀÎÀç°³¹ß¿ø_03경쟁사_익산소GROUP보고 3" xfId="14667" xr:uid="{00000000-0005-0000-0000-0000293B0000}"/>
    <cellStyle name="C￥AØ_AIAc°³¹ß¿ø_03경쟁사_익산소GROUP보고 4" xfId="14668" xr:uid="{00000000-0005-0000-0000-00002A3B0000}"/>
    <cellStyle name="Ç¥ÁØ_ÀÎÀç°³¹ß¿ø_03경쟁사_익산소GROUP보고 4" xfId="14669" xr:uid="{00000000-0005-0000-0000-00002B3B0000}"/>
    <cellStyle name="C￥AØ_AIAc°³¹ß¿ø_03경쟁사_인화" xfId="14670" xr:uid="{00000000-0005-0000-0000-00002C3B0000}"/>
    <cellStyle name="Ç¥ÁØ_ÀÎÀç°³¹ß¿ø_03경쟁사_인화" xfId="14671" xr:uid="{00000000-0005-0000-0000-00002D3B0000}"/>
    <cellStyle name="C￥AØ_AIAc°³¹ß¿ø_03경쟁사_인화 2" xfId="14672" xr:uid="{00000000-0005-0000-0000-00002E3B0000}"/>
    <cellStyle name="Ç¥ÁØ_ÀÎÀç°³¹ß¿ø_03경쟁사_인화 2" xfId="14673" xr:uid="{00000000-0005-0000-0000-00002F3B0000}"/>
    <cellStyle name="C￥AØ_AIAc°³¹ß¿ø_03경쟁사_인화 3" xfId="14674" xr:uid="{00000000-0005-0000-0000-0000303B0000}"/>
    <cellStyle name="Ç¥ÁØ_ÀÎÀç°³¹ß¿ø_03경쟁사_인화 3" xfId="14675" xr:uid="{00000000-0005-0000-0000-0000313B0000}"/>
    <cellStyle name="C￥AØ_AIAc°³¹ß¿ø_03경쟁사_인화 4" xfId="14676" xr:uid="{00000000-0005-0000-0000-0000323B0000}"/>
    <cellStyle name="Ç¥ÁØ_ÀÎÀç°³¹ß¿ø_03경쟁사_인화 4" xfId="14677" xr:uid="{00000000-0005-0000-0000-0000333B0000}"/>
    <cellStyle name="C￥AØ_AIAc°³¹ß¿ø_03경쟁사_인후" xfId="14678" xr:uid="{00000000-0005-0000-0000-0000343B0000}"/>
    <cellStyle name="Ç¥ÁØ_ÀÎÀç°³¹ß¿ø_03경쟁사_인후" xfId="14679" xr:uid="{00000000-0005-0000-0000-0000353B0000}"/>
    <cellStyle name="C￥AØ_AIAc°³¹ß¿ø_03경쟁사_인후 2" xfId="14680" xr:uid="{00000000-0005-0000-0000-0000363B0000}"/>
    <cellStyle name="Ç¥ÁØ_ÀÎÀç°³¹ß¿ø_03경쟁사_인후 2" xfId="14681" xr:uid="{00000000-0005-0000-0000-0000373B0000}"/>
    <cellStyle name="C￥AØ_AIAc°³¹ß¿ø_03경쟁사_인후 3" xfId="14682" xr:uid="{00000000-0005-0000-0000-0000383B0000}"/>
    <cellStyle name="Ç¥ÁØ_ÀÎÀç°³¹ß¿ø_03경쟁사_인후 3" xfId="14683" xr:uid="{00000000-0005-0000-0000-0000393B0000}"/>
    <cellStyle name="C￥AØ_AIAc°³¹ß¿ø_03경쟁사_인후 4" xfId="14684" xr:uid="{00000000-0005-0000-0000-00003A3B0000}"/>
    <cellStyle name="Ç¥ÁØ_ÀÎÀç°³¹ß¿ø_03경쟁사_인후 4" xfId="14685" xr:uid="{00000000-0005-0000-0000-00003B3B0000}"/>
    <cellStyle name="C￥AØ_AIAc°³¹ß¿ø_03경쟁사_정읍" xfId="14686" xr:uid="{00000000-0005-0000-0000-00003C3B0000}"/>
    <cellStyle name="Ç¥ÁØ_ÀÎÀç°³¹ß¿ø_03경쟁사_정읍" xfId="14687" xr:uid="{00000000-0005-0000-0000-00003D3B0000}"/>
    <cellStyle name="C￥AØ_AIAc°³¹ß¿ø_03경쟁사_정읍 2" xfId="14688" xr:uid="{00000000-0005-0000-0000-00003E3B0000}"/>
    <cellStyle name="Ç¥ÁØ_ÀÎÀç°³¹ß¿ø_03경쟁사_정읍 2" xfId="14689" xr:uid="{00000000-0005-0000-0000-00003F3B0000}"/>
    <cellStyle name="C￥AØ_AIAc°³¹ß¿ø_03경쟁사_정읍 3" xfId="14690" xr:uid="{00000000-0005-0000-0000-0000403B0000}"/>
    <cellStyle name="Ç¥ÁØ_ÀÎÀç°³¹ß¿ø_03경쟁사_정읍 3" xfId="14691" xr:uid="{00000000-0005-0000-0000-0000413B0000}"/>
    <cellStyle name="C￥AØ_AIAc°³¹ß¿ø_03경쟁사_정읍 4" xfId="14692" xr:uid="{00000000-0005-0000-0000-0000423B0000}"/>
    <cellStyle name="Ç¥ÁØ_ÀÎÀç°³¹ß¿ø_03경쟁사_정읍 4" xfId="14693" xr:uid="{00000000-0005-0000-0000-0000433B0000}"/>
    <cellStyle name="C￥AØ_AIAc°³¹ß¿ø_03경쟁사_정읍소그룹운영안" xfId="14694" xr:uid="{00000000-0005-0000-0000-0000443B0000}"/>
    <cellStyle name="Ç¥ÁØ_ÀÎÀç°³¹ß¿ø_03경쟁사_정읍소그룹운영안" xfId="14695" xr:uid="{00000000-0005-0000-0000-0000453B0000}"/>
    <cellStyle name="C￥AØ_AIAc°³¹ß¿ø_03경쟁사_정읍소그룹운영안 2" xfId="14696" xr:uid="{00000000-0005-0000-0000-0000463B0000}"/>
    <cellStyle name="Ç¥ÁØ_ÀÎÀç°³¹ß¿ø_03경쟁사_정읍소그룹운영안 2" xfId="14697" xr:uid="{00000000-0005-0000-0000-0000473B0000}"/>
    <cellStyle name="C￥AØ_AIAc°³¹ß¿ø_03경쟁사_정읍소그룹운영안 3" xfId="14698" xr:uid="{00000000-0005-0000-0000-0000483B0000}"/>
    <cellStyle name="Ç¥ÁØ_ÀÎÀç°³¹ß¿ø_03경쟁사_정읍소그룹운영안 3" xfId="14699" xr:uid="{00000000-0005-0000-0000-0000493B0000}"/>
    <cellStyle name="C￥AØ_AIAc°³¹ß¿ø_03경쟁사_정읍소그룹운영안 4" xfId="14700" xr:uid="{00000000-0005-0000-0000-00004A3B0000}"/>
    <cellStyle name="Ç¥ÁØ_ÀÎÀç°³¹ß¿ø_03경쟁사_정읍소그룹운영안 4" xfId="14701" xr:uid="{00000000-0005-0000-0000-00004B3B0000}"/>
    <cellStyle name="C￥AØ_AIAc°³¹ß¿ø_03경쟁사_지점보고 자료1" xfId="14702" xr:uid="{00000000-0005-0000-0000-00004C3B0000}"/>
    <cellStyle name="Ç¥ÁØ_ÀÎÀç°³¹ß¿ø_03경쟁사_지점보고 자료1" xfId="14703" xr:uid="{00000000-0005-0000-0000-00004D3B0000}"/>
    <cellStyle name="C￥AØ_AIAc°³¹ß¿ø_03경쟁사_지점보고 자료1 2" xfId="14704" xr:uid="{00000000-0005-0000-0000-00004E3B0000}"/>
    <cellStyle name="Ç¥ÁØ_ÀÎÀç°³¹ß¿ø_03경쟁사_지점보고 자료1 2" xfId="14705" xr:uid="{00000000-0005-0000-0000-00004F3B0000}"/>
    <cellStyle name="C￥AØ_AIAc°³¹ß¿ø_03경쟁사_지점보고 자료1 3" xfId="14706" xr:uid="{00000000-0005-0000-0000-0000503B0000}"/>
    <cellStyle name="Ç¥ÁØ_ÀÎÀç°³¹ß¿ø_03경쟁사_지점보고 자료1 3" xfId="14707" xr:uid="{00000000-0005-0000-0000-0000513B0000}"/>
    <cellStyle name="C￥AØ_AIAc°³¹ß¿ø_03경쟁사_지점보고 자료1 4" xfId="14708" xr:uid="{00000000-0005-0000-0000-0000523B0000}"/>
    <cellStyle name="Ç¥ÁØ_ÀÎÀç°³¹ß¿ø_03경쟁사_지점보고 자료1 4" xfId="14709" xr:uid="{00000000-0005-0000-0000-0000533B0000}"/>
    <cellStyle name="C￥AØ_AIAc°³¹ß¿ø_03경쟁사_효자" xfId="14710" xr:uid="{00000000-0005-0000-0000-0000543B0000}"/>
    <cellStyle name="Ç¥ÁØ_ÀÎÀç°³¹ß¿ø_03경쟁사_효자" xfId="14711" xr:uid="{00000000-0005-0000-0000-0000553B0000}"/>
    <cellStyle name="C￥AØ_AIAc°³¹ß¿ø_03경쟁사_효자 2" xfId="14712" xr:uid="{00000000-0005-0000-0000-0000563B0000}"/>
    <cellStyle name="Ç¥ÁØ_ÀÎÀç°³¹ß¿ø_03경쟁사_효자 2" xfId="14713" xr:uid="{00000000-0005-0000-0000-0000573B0000}"/>
    <cellStyle name="C￥AØ_AIAc°³¹ß¿ø_03경쟁사_효자 3" xfId="14714" xr:uid="{00000000-0005-0000-0000-0000583B0000}"/>
    <cellStyle name="Ç¥ÁØ_ÀÎÀç°³¹ß¿ø_03경쟁사_효자 3" xfId="14715" xr:uid="{00000000-0005-0000-0000-0000593B0000}"/>
    <cellStyle name="C￥AØ_AIAc°³¹ß¿ø_03경쟁사_효자 4" xfId="14716" xr:uid="{00000000-0005-0000-0000-00005A3B0000}"/>
    <cellStyle name="Ç¥ÁØ_ÀÎÀç°³¹ß¿ø_03경쟁사_효자 4" xfId="14717" xr:uid="{00000000-0005-0000-0000-00005B3B0000}"/>
    <cellStyle name="C￥AØ_AIAc°³¹ß¿ø_03년 7월 하반기운영안보고(1)" xfId="14718" xr:uid="{00000000-0005-0000-0000-00005C3B0000}"/>
    <cellStyle name="Ç¥ÁØ_ÀÎÀç°³¹ß¿ø_03년 7월 하반기운영안보고(1)" xfId="14719" xr:uid="{00000000-0005-0000-0000-00005D3B0000}"/>
    <cellStyle name="C￥AØ_AIAc°³¹ß¿ø_03년 7월 하반기운영안보고(1) 2" xfId="14720" xr:uid="{00000000-0005-0000-0000-00005E3B0000}"/>
    <cellStyle name="Ç¥ÁØ_ÀÎÀç°³¹ß¿ø_03년 7월 하반기운영안보고(1) 2" xfId="14721" xr:uid="{00000000-0005-0000-0000-00005F3B0000}"/>
    <cellStyle name="C￥AØ_AIAc°³¹ß¿ø_03년 7월 하반기운영안보고(1) 3" xfId="14722" xr:uid="{00000000-0005-0000-0000-0000603B0000}"/>
    <cellStyle name="Ç¥ÁØ_ÀÎÀç°³¹ß¿ø_03년 7월 하반기운영안보고(1) 3" xfId="14723" xr:uid="{00000000-0005-0000-0000-0000613B0000}"/>
    <cellStyle name="C￥AØ_AIAc°³¹ß¿ø_03년 7월 하반기운영안보고(1) 4" xfId="14724" xr:uid="{00000000-0005-0000-0000-0000623B0000}"/>
    <cellStyle name="Ç¥ÁØ_ÀÎÀç°³¹ß¿ø_03년 7월 하반기운영안보고(1) 4" xfId="14725" xr:uid="{00000000-0005-0000-0000-0000633B0000}"/>
    <cellStyle name="C￥AØ_AIAc°³¹ß¿ø_03년하반기운영안보3" xfId="14726" xr:uid="{00000000-0005-0000-0000-0000643B0000}"/>
    <cellStyle name="Ç¥ÁØ_ÀÎÀç°³¹ß¿ø_03년하반기운영안보3" xfId="14727" xr:uid="{00000000-0005-0000-0000-0000653B0000}"/>
    <cellStyle name="C￥AØ_AIAc°³¹ß¿ø_03년하반기운영안보3 2" xfId="14728" xr:uid="{00000000-0005-0000-0000-0000663B0000}"/>
    <cellStyle name="Ç¥ÁØ_ÀÎÀç°³¹ß¿ø_03년하반기운영안보3 2" xfId="14729" xr:uid="{00000000-0005-0000-0000-0000673B0000}"/>
    <cellStyle name="C￥AØ_AIAc°³¹ß¿ø_03년하반기운영안보3 3" xfId="14730" xr:uid="{00000000-0005-0000-0000-0000683B0000}"/>
    <cellStyle name="Ç¥ÁØ_ÀÎÀç°³¹ß¿ø_03년하반기운영안보3 3" xfId="14731" xr:uid="{00000000-0005-0000-0000-0000693B0000}"/>
    <cellStyle name="C￥AØ_AIAc°³¹ß¿ø_03년하반기운영안보3 4" xfId="14732" xr:uid="{00000000-0005-0000-0000-00006A3B0000}"/>
    <cellStyle name="Ç¥ÁØ_ÀÎÀç°³¹ß¿ø_03년하반기운영안보3 4" xfId="14733" xr:uid="{00000000-0005-0000-0000-00006B3B0000}"/>
    <cellStyle name="C￥AØ_AIAc°³¹ß¿ø_03년하반기운영안보3_정읍 오픈 5주년" xfId="14734" xr:uid="{00000000-0005-0000-0000-00006C3B0000}"/>
    <cellStyle name="Ç¥ÁØ_ÀÎÀç°³¹ß¿ø_03년하반기운영안보3_정읍 오픈 5주년" xfId="14735" xr:uid="{00000000-0005-0000-0000-00006D3B0000}"/>
    <cellStyle name="C￥AØ_AIAc°³¹ß¿ø_03년하반기운영안보3_정읍 오픈 5주년 2" xfId="14736" xr:uid="{00000000-0005-0000-0000-00006E3B0000}"/>
    <cellStyle name="Ç¥ÁØ_ÀÎÀç°³¹ß¿ø_03년하반기운영안보3_정읍 오픈 5주년 2" xfId="14737" xr:uid="{00000000-0005-0000-0000-00006F3B0000}"/>
    <cellStyle name="C￥AØ_AIAc°³¹ß¿ø_03년하반기운영안보3_정읍 오픈 5주년 3" xfId="14738" xr:uid="{00000000-0005-0000-0000-0000703B0000}"/>
    <cellStyle name="Ç¥ÁØ_ÀÎÀç°³¹ß¿ø_03년하반기운영안보3_정읍 오픈 5주년 3" xfId="14739" xr:uid="{00000000-0005-0000-0000-0000713B0000}"/>
    <cellStyle name="C￥AØ_AIAc°³¹ß¿ø_03년하반기운영안보3_정읍 오픈 5주년 4" xfId="14740" xr:uid="{00000000-0005-0000-0000-0000723B0000}"/>
    <cellStyle name="Ç¥ÁØ_ÀÎÀç°³¹ß¿ø_03년하반기운영안보3_정읍 오픈 5주년 4" xfId="14741" xr:uid="{00000000-0005-0000-0000-0000733B0000}"/>
    <cellStyle name="C￥AØ_AIAc°³¹ß¿ø_03년하반기운영안보3_정읍 오픈5주년" xfId="14742" xr:uid="{00000000-0005-0000-0000-0000743B0000}"/>
    <cellStyle name="Ç¥ÁØ_ÀÎÀç°³¹ß¿ø_03년하반기운영안보3_정읍 오픈5주년" xfId="14743" xr:uid="{00000000-0005-0000-0000-0000753B0000}"/>
    <cellStyle name="C￥AØ_AIAc°³¹ß¿ø_03년하반기운영안보3_정읍 오픈5주년 2" xfId="14744" xr:uid="{00000000-0005-0000-0000-0000763B0000}"/>
    <cellStyle name="Ç¥ÁØ_ÀÎÀç°³¹ß¿ø_03년하반기운영안보3_정읍 오픈5주년 2" xfId="14745" xr:uid="{00000000-0005-0000-0000-0000773B0000}"/>
    <cellStyle name="C￥AØ_AIAc°³¹ß¿ø_03년하반기운영안보3_정읍 오픈5주년 3" xfId="14746" xr:uid="{00000000-0005-0000-0000-0000783B0000}"/>
    <cellStyle name="Ç¥ÁØ_ÀÎÀç°³¹ß¿ø_03년하반기운영안보3_정읍 오픈5주년 3" xfId="14747" xr:uid="{00000000-0005-0000-0000-0000793B0000}"/>
    <cellStyle name="C￥AØ_AIAc°³¹ß¿ø_03년하반기운영안보3_정읍 오픈5주년 4" xfId="14748" xr:uid="{00000000-0005-0000-0000-00007A3B0000}"/>
    <cellStyle name="Ç¥ÁØ_ÀÎÀç°³¹ß¿ø_03년하반기운영안보3_정읍 오픈5주년 4" xfId="14749" xr:uid="{00000000-0005-0000-0000-00007B3B0000}"/>
    <cellStyle name="C￥AØ_AIAc°³¹ß¿ø_03년하반기운영안보고(판사)" xfId="14750" xr:uid="{00000000-0005-0000-0000-00007C3B0000}"/>
    <cellStyle name="Ç¥ÁØ_ÀÎÀç°³¹ß¿ø_03년하반기운영안보고(판사)" xfId="14751" xr:uid="{00000000-0005-0000-0000-00007D3B0000}"/>
    <cellStyle name="C￥AØ_AIAc°³¹ß¿ø_03년하반기운영안보고(판사) 2" xfId="14752" xr:uid="{00000000-0005-0000-0000-00007E3B0000}"/>
    <cellStyle name="Ç¥ÁØ_ÀÎÀç°³¹ß¿ø_03년하반기운영안보고(판사) 2" xfId="14753" xr:uid="{00000000-0005-0000-0000-00007F3B0000}"/>
    <cellStyle name="C￥AØ_AIAc°³¹ß¿ø_03년하반기운영안보고(판사) 3" xfId="14754" xr:uid="{00000000-0005-0000-0000-0000803B0000}"/>
    <cellStyle name="Ç¥ÁØ_ÀÎÀç°³¹ß¿ø_03년하반기운영안보고(판사) 3" xfId="14755" xr:uid="{00000000-0005-0000-0000-0000813B0000}"/>
    <cellStyle name="C￥AØ_AIAc°³¹ß¿ø_03년하반기운영안보고(판사) 4" xfId="14756" xr:uid="{00000000-0005-0000-0000-0000823B0000}"/>
    <cellStyle name="Ç¥ÁØ_ÀÎÀç°³¹ß¿ø_03년하반기운영안보고(판사) 4" xfId="14757" xr:uid="{00000000-0005-0000-0000-0000833B0000}"/>
    <cellStyle name="C￥AØ_AIAc°³¹ß¿ø_03년하반기운영안보고(판사)_정읍 오픈 5주년" xfId="14758" xr:uid="{00000000-0005-0000-0000-0000843B0000}"/>
    <cellStyle name="Ç¥ÁØ_ÀÎÀç°³¹ß¿ø_03년하반기운영안보고(판사)_정읍 오픈 5주년" xfId="14759" xr:uid="{00000000-0005-0000-0000-0000853B0000}"/>
    <cellStyle name="C￥AØ_AIAc°³¹ß¿ø_03년하반기운영안보고(판사)_정읍 오픈 5주년 2" xfId="14760" xr:uid="{00000000-0005-0000-0000-0000863B0000}"/>
    <cellStyle name="Ç¥ÁØ_ÀÎÀç°³¹ß¿ø_03년하반기운영안보고(판사)_정읍 오픈 5주년 2" xfId="14761" xr:uid="{00000000-0005-0000-0000-0000873B0000}"/>
    <cellStyle name="C￥AØ_AIAc°³¹ß¿ø_03년하반기운영안보고(판사)_정읍 오픈 5주년 3" xfId="14762" xr:uid="{00000000-0005-0000-0000-0000883B0000}"/>
    <cellStyle name="Ç¥ÁØ_ÀÎÀç°³¹ß¿ø_03년하반기운영안보고(판사)_정읍 오픈 5주년 3" xfId="14763" xr:uid="{00000000-0005-0000-0000-0000893B0000}"/>
    <cellStyle name="C￥AØ_AIAc°³¹ß¿ø_03년하반기운영안보고(판사)_정읍 오픈 5주년 4" xfId="14764" xr:uid="{00000000-0005-0000-0000-00008A3B0000}"/>
    <cellStyle name="Ç¥ÁØ_ÀÎÀç°³¹ß¿ø_03년하반기운영안보고(판사)_정읍 오픈 5주년 4" xfId="14765" xr:uid="{00000000-0005-0000-0000-00008B3B0000}"/>
    <cellStyle name="C￥AØ_AIAc°³¹ß¿ø_03년하반기운영안보고(판사)_정읍 오픈5주년" xfId="14766" xr:uid="{00000000-0005-0000-0000-00008C3B0000}"/>
    <cellStyle name="Ç¥ÁØ_ÀÎÀç°³¹ß¿ø_03년하반기운영안보고(판사)_정읍 오픈5주년" xfId="14767" xr:uid="{00000000-0005-0000-0000-00008D3B0000}"/>
    <cellStyle name="C￥AØ_AIAc°³¹ß¿ø_03년하반기운영안보고(판사)_정읍 오픈5주년 2" xfId="14768" xr:uid="{00000000-0005-0000-0000-00008E3B0000}"/>
    <cellStyle name="Ç¥ÁØ_ÀÎÀç°³¹ß¿ø_03년하반기운영안보고(판사)_정읍 오픈5주년 2" xfId="14769" xr:uid="{00000000-0005-0000-0000-00008F3B0000}"/>
    <cellStyle name="C￥AØ_AIAc°³¹ß¿ø_03년하반기운영안보고(판사)_정읍 오픈5주년 3" xfId="14770" xr:uid="{00000000-0005-0000-0000-0000903B0000}"/>
    <cellStyle name="Ç¥ÁØ_ÀÎÀç°³¹ß¿ø_03년하반기운영안보고(판사)_정읍 오픈5주년 3" xfId="14771" xr:uid="{00000000-0005-0000-0000-0000913B0000}"/>
    <cellStyle name="C￥AØ_AIAc°³¹ß¿ø_03년하반기운영안보고(판사)_정읍 오픈5주년 4" xfId="14772" xr:uid="{00000000-0005-0000-0000-0000923B0000}"/>
    <cellStyle name="Ç¥ÁØ_ÀÎÀç°³¹ß¿ø_03년하반기운영안보고(판사)_정읍 오픈5주년 4" xfId="14773" xr:uid="{00000000-0005-0000-0000-0000933B0000}"/>
    <cellStyle name="C￥AØ_AIAc°³¹ß¿ø_2003하반기지점운영모음2" xfId="14774" xr:uid="{00000000-0005-0000-0000-0000943B0000}"/>
    <cellStyle name="Ç¥ÁØ_ÀÎÀç°³¹ß¿ø_2003하반기지점운영모음2" xfId="14775" xr:uid="{00000000-0005-0000-0000-0000953B0000}"/>
    <cellStyle name="C￥AØ_AIAc°³¹ß¿ø_2003하반기지점운영모음2 2" xfId="14776" xr:uid="{00000000-0005-0000-0000-0000963B0000}"/>
    <cellStyle name="Ç¥ÁØ_ÀÎÀç°³¹ß¿ø_2003하반기지점운영모음2 2" xfId="14777" xr:uid="{00000000-0005-0000-0000-0000973B0000}"/>
    <cellStyle name="C￥AØ_AIAc°³¹ß¿ø_2003하반기지점운영모음2 3" xfId="14778" xr:uid="{00000000-0005-0000-0000-0000983B0000}"/>
    <cellStyle name="Ç¥ÁØ_ÀÎÀç°³¹ß¿ø_2003하반기지점운영모음2 3" xfId="14779" xr:uid="{00000000-0005-0000-0000-0000993B0000}"/>
    <cellStyle name="C￥AØ_AIAc°³¹ß¿ø_2003하반기지점운영모음2 4" xfId="14780" xr:uid="{00000000-0005-0000-0000-00009A3B0000}"/>
    <cellStyle name="Ç¥ÁØ_ÀÎÀç°³¹ß¿ø_2003하반기지점운영모음2 4" xfId="14781" xr:uid="{00000000-0005-0000-0000-00009B3B0000}"/>
    <cellStyle name="C￥AØ_AIAc°³¹ß¿ø_2004년 확정목표1231" xfId="14782" xr:uid="{00000000-0005-0000-0000-00009C3B0000}"/>
    <cellStyle name="Ç¥ÁØ_ÀÎÀç°³¹ß¿ø_2004년 확정목표1231" xfId="14783" xr:uid="{00000000-0005-0000-0000-00009D3B0000}"/>
    <cellStyle name="C￥AØ_AIAc°³¹ß¿ø_2004년 확정목표1231 2" xfId="14784" xr:uid="{00000000-0005-0000-0000-00009E3B0000}"/>
    <cellStyle name="Ç¥ÁØ_ÀÎÀç°³¹ß¿ø_2004년 확정목표1231 2" xfId="14785" xr:uid="{00000000-0005-0000-0000-00009F3B0000}"/>
    <cellStyle name="C￥AØ_AIAc°³¹ß¿ø_2004년 확정목표1231 3" xfId="14786" xr:uid="{00000000-0005-0000-0000-0000A03B0000}"/>
    <cellStyle name="Ç¥ÁØ_ÀÎÀç°³¹ß¿ø_2004년 확정목표1231 3" xfId="14787" xr:uid="{00000000-0005-0000-0000-0000A13B0000}"/>
    <cellStyle name="C￥AØ_AIAc°³¹ß¿ø_2004년 확정목표1231 4" xfId="14788" xr:uid="{00000000-0005-0000-0000-0000A23B0000}"/>
    <cellStyle name="Ç¥ÁØ_ÀÎÀç°³¹ß¿ø_2004년 확정목표1231 4" xfId="14789" xr:uid="{00000000-0005-0000-0000-0000A33B0000}"/>
    <cellStyle name="C￥AØ_AIAc°³¹ß¿ø_2004년 확정목표1231_정읍 오픈 5주년" xfId="14790" xr:uid="{00000000-0005-0000-0000-0000A43B0000}"/>
    <cellStyle name="Ç¥ÁØ_ÀÎÀç°³¹ß¿ø_2004년 확정목표1231_정읍 오픈 5주년" xfId="14791" xr:uid="{00000000-0005-0000-0000-0000A53B0000}"/>
    <cellStyle name="C￥AØ_AIAc°³¹ß¿ø_2004년 확정목표1231_정읍 오픈 5주년 2" xfId="14792" xr:uid="{00000000-0005-0000-0000-0000A63B0000}"/>
    <cellStyle name="Ç¥ÁØ_ÀÎÀç°³¹ß¿ø_2004년 확정목표1231_정읍 오픈 5주년 2" xfId="14793" xr:uid="{00000000-0005-0000-0000-0000A73B0000}"/>
    <cellStyle name="C￥AØ_AIAc°³¹ß¿ø_2004년 확정목표1231_정읍 오픈 5주년 3" xfId="14794" xr:uid="{00000000-0005-0000-0000-0000A83B0000}"/>
    <cellStyle name="Ç¥ÁØ_ÀÎÀç°³¹ß¿ø_2004년 확정목표1231_정읍 오픈 5주년 3" xfId="14795" xr:uid="{00000000-0005-0000-0000-0000A93B0000}"/>
    <cellStyle name="C￥AØ_AIAc°³¹ß¿ø_2004년 확정목표1231_정읍 오픈 5주년 4" xfId="14796" xr:uid="{00000000-0005-0000-0000-0000AA3B0000}"/>
    <cellStyle name="Ç¥ÁØ_ÀÎÀç°³¹ß¿ø_2004년 확정목표1231_정읍 오픈 5주년 4" xfId="14797" xr:uid="{00000000-0005-0000-0000-0000AB3B0000}"/>
    <cellStyle name="C￥AØ_AIAc°³¹ß¿ø_2004년 확정목표1231_정읍 오픈5주년" xfId="14798" xr:uid="{00000000-0005-0000-0000-0000AC3B0000}"/>
    <cellStyle name="Ç¥ÁØ_ÀÎÀç°³¹ß¿ø_2004년 확정목표1231_정읍 오픈5주년" xfId="14799" xr:uid="{00000000-0005-0000-0000-0000AD3B0000}"/>
    <cellStyle name="C￥AØ_AIAc°³¹ß¿ø_2004년 확정목표1231_정읍 오픈5주년 2" xfId="14800" xr:uid="{00000000-0005-0000-0000-0000AE3B0000}"/>
    <cellStyle name="Ç¥ÁØ_ÀÎÀç°³¹ß¿ø_2004년 확정목표1231_정읍 오픈5주년 2" xfId="14801" xr:uid="{00000000-0005-0000-0000-0000AF3B0000}"/>
    <cellStyle name="C￥AØ_AIAc°³¹ß¿ø_2004년 확정목표1231_정읍 오픈5주년 3" xfId="14802" xr:uid="{00000000-0005-0000-0000-0000B03B0000}"/>
    <cellStyle name="Ç¥ÁØ_ÀÎÀç°³¹ß¿ø_2004년 확정목표1231_정읍 오픈5주년 3" xfId="14803" xr:uid="{00000000-0005-0000-0000-0000B13B0000}"/>
    <cellStyle name="C￥AØ_AIAc°³¹ß¿ø_2004년 확정목표1231_정읍 오픈5주년 4" xfId="14804" xr:uid="{00000000-0005-0000-0000-0000B23B0000}"/>
    <cellStyle name="Ç¥ÁØ_ÀÎÀç°³¹ß¿ø_2004년 확정목표1231_정읍 오픈5주년 4" xfId="14805" xr:uid="{00000000-0005-0000-0000-0000B33B0000}"/>
    <cellStyle name="C￥AØ_AIAc°³¹ß¿ø_9월실적(마감2)" xfId="14806" xr:uid="{00000000-0005-0000-0000-0000B43B0000}"/>
    <cellStyle name="Ç¥ÁØ_ÀÎÀç°³¹ß¿ø_9월실적(마감2)" xfId="14807" xr:uid="{00000000-0005-0000-0000-0000B53B0000}"/>
    <cellStyle name="C￥AØ_AIAc°³¹ß¿ø_9월실적(마감2) 2" xfId="14808" xr:uid="{00000000-0005-0000-0000-0000B63B0000}"/>
    <cellStyle name="Ç¥ÁØ_ÀÎÀç°³¹ß¿ø_9월실적(마감2) 2" xfId="14809" xr:uid="{00000000-0005-0000-0000-0000B73B0000}"/>
    <cellStyle name="C￥AØ_AIAc°³¹ß¿ø_9월실적(마감2) 3" xfId="14810" xr:uid="{00000000-0005-0000-0000-0000B83B0000}"/>
    <cellStyle name="Ç¥ÁØ_ÀÎÀç°³¹ß¿ø_9월실적(마감2) 3" xfId="14811" xr:uid="{00000000-0005-0000-0000-0000B93B0000}"/>
    <cellStyle name="C￥AØ_AIAc°³¹ß¿ø_9월실적(마감2) 4" xfId="14812" xr:uid="{00000000-0005-0000-0000-0000BA3B0000}"/>
    <cellStyle name="Ç¥ÁØ_ÀÎÀç°³¹ß¿ø_9월실적(마감2) 4" xfId="14813" xr:uid="{00000000-0005-0000-0000-0000BB3B0000}"/>
    <cellStyle name="C￥AØ_AIAc°³¹ß¿ø_남원" xfId="14814" xr:uid="{00000000-0005-0000-0000-0000BC3B0000}"/>
    <cellStyle name="Ç¥ÁØ_ÀÎÀç°³¹ß¿ø_남원" xfId="14815" xr:uid="{00000000-0005-0000-0000-0000BD3B0000}"/>
    <cellStyle name="C￥AØ_AIAc°³¹ß¿ø_남원 2" xfId="14816" xr:uid="{00000000-0005-0000-0000-0000BE3B0000}"/>
    <cellStyle name="Ç¥ÁØ_ÀÎÀç°³¹ß¿ø_남원 2" xfId="14817" xr:uid="{00000000-0005-0000-0000-0000BF3B0000}"/>
    <cellStyle name="C￥AØ_AIAc°³¹ß¿ø_남원 3" xfId="14818" xr:uid="{00000000-0005-0000-0000-0000C03B0000}"/>
    <cellStyle name="Ç¥ÁØ_ÀÎÀç°³¹ß¿ø_남원 3" xfId="14819" xr:uid="{00000000-0005-0000-0000-0000C13B0000}"/>
    <cellStyle name="C￥AØ_AIAc°³¹ß¿ø_남원 4" xfId="14820" xr:uid="{00000000-0005-0000-0000-0000C23B0000}"/>
    <cellStyle name="Ç¥ÁØ_ÀÎÀç°³¹ß¿ø_남원 4" xfId="14821" xr:uid="{00000000-0005-0000-0000-0000C33B0000}"/>
    <cellStyle name="C￥AØ_AIAc°³¹ß¿ø_남원_정읍 오픈 5주년" xfId="14822" xr:uid="{00000000-0005-0000-0000-0000C43B0000}"/>
    <cellStyle name="Ç¥ÁØ_ÀÎÀç°³¹ß¿ø_남원_정읍 오픈 5주년" xfId="14823" xr:uid="{00000000-0005-0000-0000-0000C53B0000}"/>
    <cellStyle name="C￥AØ_AIAc°³¹ß¿ø_남원_정읍 오픈 5주년 2" xfId="14824" xr:uid="{00000000-0005-0000-0000-0000C63B0000}"/>
    <cellStyle name="Ç¥ÁØ_ÀÎÀç°³¹ß¿ø_남원_정읍 오픈 5주년 2" xfId="14825" xr:uid="{00000000-0005-0000-0000-0000C73B0000}"/>
    <cellStyle name="C￥AØ_AIAc°³¹ß¿ø_남원_정읍 오픈 5주년 3" xfId="14826" xr:uid="{00000000-0005-0000-0000-0000C83B0000}"/>
    <cellStyle name="Ç¥ÁØ_ÀÎÀç°³¹ß¿ø_남원_정읍 오픈 5주년 3" xfId="14827" xr:uid="{00000000-0005-0000-0000-0000C93B0000}"/>
    <cellStyle name="C￥AØ_AIAc°³¹ß¿ø_남원_정읍 오픈 5주년 4" xfId="14828" xr:uid="{00000000-0005-0000-0000-0000CA3B0000}"/>
    <cellStyle name="Ç¥ÁØ_ÀÎÀç°³¹ß¿ø_남원_정읍 오픈 5주년 4" xfId="14829" xr:uid="{00000000-0005-0000-0000-0000CB3B0000}"/>
    <cellStyle name="C￥AØ_AIAc°³¹ß¿ø_남원_정읍 오픈5주년" xfId="14830" xr:uid="{00000000-0005-0000-0000-0000CC3B0000}"/>
    <cellStyle name="Ç¥ÁØ_ÀÎÀç°³¹ß¿ø_남원_정읍 오픈5주년" xfId="14831" xr:uid="{00000000-0005-0000-0000-0000CD3B0000}"/>
    <cellStyle name="C￥AØ_AIAc°³¹ß¿ø_남원_정읍 오픈5주년 2" xfId="14832" xr:uid="{00000000-0005-0000-0000-0000CE3B0000}"/>
    <cellStyle name="Ç¥ÁØ_ÀÎÀç°³¹ß¿ø_남원_정읍 오픈5주년 2" xfId="14833" xr:uid="{00000000-0005-0000-0000-0000CF3B0000}"/>
    <cellStyle name="C￥AØ_AIAc°³¹ß¿ø_남원_정읍 오픈5주년 3" xfId="14834" xr:uid="{00000000-0005-0000-0000-0000D03B0000}"/>
    <cellStyle name="Ç¥ÁØ_ÀÎÀç°³¹ß¿ø_남원_정읍 오픈5주년 3" xfId="14835" xr:uid="{00000000-0005-0000-0000-0000D13B0000}"/>
    <cellStyle name="C￥AØ_AIAc°³¹ß¿ø_남원_정읍 오픈5주년 4" xfId="14836" xr:uid="{00000000-0005-0000-0000-0000D23B0000}"/>
    <cellStyle name="Ç¥ÁØ_ÀÎÀç°³¹ß¿ø_남원_정읍 오픈5주년 4" xfId="14837" xr:uid="{00000000-0005-0000-0000-0000D33B0000}"/>
    <cellStyle name="C￥AØ_AIAc°³¹ß¿ø_본부내부사업목표" xfId="14838" xr:uid="{00000000-0005-0000-0000-0000D43B0000}"/>
    <cellStyle name="Ç¥ÁØ_ÀÎÀç°³¹ß¿ø_본부내부사업목표" xfId="14839" xr:uid="{00000000-0005-0000-0000-0000D53B0000}"/>
    <cellStyle name="C￥AØ_AIAc°³¹ß¿ø_본부내부사업목표 2" xfId="14840" xr:uid="{00000000-0005-0000-0000-0000D63B0000}"/>
    <cellStyle name="Ç¥ÁØ_ÀÎÀç°³¹ß¿ø_본부내부사업목표 2" xfId="14841" xr:uid="{00000000-0005-0000-0000-0000D73B0000}"/>
    <cellStyle name="C￥AØ_AIAc°³¹ß¿ø_본부내부사업목표 3" xfId="14842" xr:uid="{00000000-0005-0000-0000-0000D83B0000}"/>
    <cellStyle name="Ç¥ÁØ_ÀÎÀç°³¹ß¿ø_본부내부사업목표 3" xfId="14843" xr:uid="{00000000-0005-0000-0000-0000D93B0000}"/>
    <cellStyle name="C￥AØ_AIAc°³¹ß¿ø_본부내부사업목표 4" xfId="14844" xr:uid="{00000000-0005-0000-0000-0000DA3B0000}"/>
    <cellStyle name="Ç¥ÁØ_ÀÎÀç°³¹ß¿ø_본부내부사업목표 4" xfId="14845" xr:uid="{00000000-0005-0000-0000-0000DB3B0000}"/>
    <cellStyle name="C￥AØ_AIAc°³¹ß¿ø_본부내부사업목표_03경쟁사" xfId="14846" xr:uid="{00000000-0005-0000-0000-0000DC3B0000}"/>
    <cellStyle name="Ç¥ÁØ_ÀÎÀç°³¹ß¿ø_본부내부사업목표_03경쟁사" xfId="14847" xr:uid="{00000000-0005-0000-0000-0000DD3B0000}"/>
    <cellStyle name="C￥AØ_AIAc°³¹ß¿ø_본부내부사업목표_03경쟁사 2" xfId="14848" xr:uid="{00000000-0005-0000-0000-0000DE3B0000}"/>
    <cellStyle name="Ç¥ÁØ_ÀÎÀç°³¹ß¿ø_본부내부사업목표_03경쟁사 2" xfId="14849" xr:uid="{00000000-0005-0000-0000-0000DF3B0000}"/>
    <cellStyle name="C￥AØ_AIAc°³¹ß¿ø_본부내부사업목표_03경쟁사 3" xfId="14850" xr:uid="{00000000-0005-0000-0000-0000E03B0000}"/>
    <cellStyle name="Ç¥ÁØ_ÀÎÀç°³¹ß¿ø_본부내부사업목표_03경쟁사 3" xfId="14851" xr:uid="{00000000-0005-0000-0000-0000E13B0000}"/>
    <cellStyle name="C￥AØ_AIAc°³¹ß¿ø_본부내부사업목표_03경쟁사 4" xfId="14852" xr:uid="{00000000-0005-0000-0000-0000E23B0000}"/>
    <cellStyle name="Ç¥ÁØ_ÀÎÀç°³¹ß¿ø_본부내부사업목표_03경쟁사 4" xfId="14853" xr:uid="{00000000-0005-0000-0000-0000E33B0000}"/>
    <cellStyle name="C￥AØ_AIAc°³¹ß¿ø_본부내부사업목표_03경쟁사_03년 7월 하반기운영안보고(1)" xfId="14854" xr:uid="{00000000-0005-0000-0000-0000E43B0000}"/>
    <cellStyle name="Ç¥ÁØ_ÀÎÀç°³¹ß¿ø_본부내부사업목표_03경쟁사_03년 7월 하반기운영안보고(1)" xfId="14855" xr:uid="{00000000-0005-0000-0000-0000E53B0000}"/>
    <cellStyle name="C￥AØ_AIAc°³¹ß¿ø_본부내부사업목표_03경쟁사_03년 7월 하반기운영안보고(1) 2" xfId="14856" xr:uid="{00000000-0005-0000-0000-0000E63B0000}"/>
    <cellStyle name="Ç¥ÁØ_ÀÎÀç°³¹ß¿ø_본부내부사업목표_03경쟁사_03년 7월 하반기운영안보고(1) 2" xfId="14857" xr:uid="{00000000-0005-0000-0000-0000E73B0000}"/>
    <cellStyle name="C￥AØ_AIAc°³¹ß¿ø_본부내부사업목표_03경쟁사_03년 7월 하반기운영안보고(1) 3" xfId="14858" xr:uid="{00000000-0005-0000-0000-0000E83B0000}"/>
    <cellStyle name="Ç¥ÁØ_ÀÎÀç°³¹ß¿ø_본부내부사업목표_03경쟁사_03년 7월 하반기운영안보고(1) 3" xfId="14859" xr:uid="{00000000-0005-0000-0000-0000E93B0000}"/>
    <cellStyle name="C￥AØ_AIAc°³¹ß¿ø_본부내부사업목표_03경쟁사_03년 7월 하반기운영안보고(1) 4" xfId="14860" xr:uid="{00000000-0005-0000-0000-0000EA3B0000}"/>
    <cellStyle name="Ç¥ÁØ_ÀÎÀç°³¹ß¿ø_본부내부사업목표_03경쟁사_03년 7월 하반기운영안보고(1) 4" xfId="14861" xr:uid="{00000000-0005-0000-0000-0000EB3B0000}"/>
    <cellStyle name="C￥AØ_AIAc°³¹ß¿ø_본부내부사업목표_03경쟁사_03년하반기운영안보3" xfId="14862" xr:uid="{00000000-0005-0000-0000-0000EC3B0000}"/>
    <cellStyle name="Ç¥ÁØ_ÀÎÀç°³¹ß¿ø_본부내부사업목표_03경쟁사_03년하반기운영안보3" xfId="14863" xr:uid="{00000000-0005-0000-0000-0000ED3B0000}"/>
    <cellStyle name="C￥AØ_AIAc°³¹ß¿ø_본부내부사업목표_03경쟁사_03년하반기운영안보3 2" xfId="14864" xr:uid="{00000000-0005-0000-0000-0000EE3B0000}"/>
    <cellStyle name="Ç¥ÁØ_ÀÎÀç°³¹ß¿ø_본부내부사업목표_03경쟁사_03년하반기운영안보3 2" xfId="14865" xr:uid="{00000000-0005-0000-0000-0000EF3B0000}"/>
    <cellStyle name="C￥AØ_AIAc°³¹ß¿ø_본부내부사업목표_03경쟁사_03년하반기운영안보3 3" xfId="14866" xr:uid="{00000000-0005-0000-0000-0000F03B0000}"/>
    <cellStyle name="Ç¥ÁØ_ÀÎÀç°³¹ß¿ø_본부내부사업목표_03경쟁사_03년하반기운영안보3 3" xfId="14867" xr:uid="{00000000-0005-0000-0000-0000F13B0000}"/>
    <cellStyle name="C￥AØ_AIAc°³¹ß¿ø_본부내부사업목표_03경쟁사_03년하반기운영안보3 4" xfId="14868" xr:uid="{00000000-0005-0000-0000-0000F23B0000}"/>
    <cellStyle name="Ç¥ÁØ_ÀÎÀç°³¹ß¿ø_본부내부사업목표_03경쟁사_03년하반기운영안보3 4" xfId="14869" xr:uid="{00000000-0005-0000-0000-0000F33B0000}"/>
    <cellStyle name="C￥AØ_AIAc°³¹ß¿ø_본부내부사업목표_03경쟁사_03년하반기운영안보3_정읍 오픈 5주년" xfId="14870" xr:uid="{00000000-0005-0000-0000-0000F43B0000}"/>
    <cellStyle name="Ç¥ÁØ_ÀÎÀç°³¹ß¿ø_본부내부사업목표_03경쟁사_03년하반기운영안보3_정읍 오픈 5주년" xfId="14871" xr:uid="{00000000-0005-0000-0000-0000F53B0000}"/>
    <cellStyle name="C￥AØ_AIAc°³¹ß¿ø_본부내부사업목표_03경쟁사_03년하반기운영안보3_정읍 오픈 5주년 2" xfId="14872" xr:uid="{00000000-0005-0000-0000-0000F63B0000}"/>
    <cellStyle name="Ç¥ÁØ_ÀÎÀç°³¹ß¿ø_본부내부사업목표_03경쟁사_03년하반기운영안보3_정읍 오픈 5주년 2" xfId="14873" xr:uid="{00000000-0005-0000-0000-0000F73B0000}"/>
    <cellStyle name="C￥AØ_AIAc°³¹ß¿ø_본부내부사업목표_03경쟁사_03년하반기운영안보3_정읍 오픈 5주년 3" xfId="14874" xr:uid="{00000000-0005-0000-0000-0000F83B0000}"/>
    <cellStyle name="Ç¥ÁØ_ÀÎÀç°³¹ß¿ø_본부내부사업목표_03경쟁사_03년하반기운영안보3_정읍 오픈 5주년 3" xfId="14875" xr:uid="{00000000-0005-0000-0000-0000F93B0000}"/>
    <cellStyle name="C￥AØ_AIAc°³¹ß¿ø_본부내부사업목표_03경쟁사_03년하반기운영안보3_정읍 오픈 5주년 4" xfId="14876" xr:uid="{00000000-0005-0000-0000-0000FA3B0000}"/>
    <cellStyle name="Ç¥ÁØ_ÀÎÀç°³¹ß¿ø_본부내부사업목표_03경쟁사_03년하반기운영안보3_정읍 오픈 5주년 4" xfId="14877" xr:uid="{00000000-0005-0000-0000-0000FB3B0000}"/>
    <cellStyle name="C￥AØ_AIAc°³¹ß¿ø_본부내부사업목표_03경쟁사_03년하반기운영안보3_정읍 오픈5주년" xfId="14878" xr:uid="{00000000-0005-0000-0000-0000FC3B0000}"/>
    <cellStyle name="Ç¥ÁØ_ÀÎÀç°³¹ß¿ø_본부내부사업목표_03경쟁사_03년하반기운영안보3_정읍 오픈5주년" xfId="14879" xr:uid="{00000000-0005-0000-0000-0000FD3B0000}"/>
    <cellStyle name="C￥AØ_AIAc°³¹ß¿ø_본부내부사업목표_03경쟁사_03년하반기운영안보3_정읍 오픈5주년 2" xfId="14880" xr:uid="{00000000-0005-0000-0000-0000FE3B0000}"/>
    <cellStyle name="Ç¥ÁØ_ÀÎÀç°³¹ß¿ø_본부내부사업목표_03경쟁사_03년하반기운영안보3_정읍 오픈5주년 2" xfId="14881" xr:uid="{00000000-0005-0000-0000-0000FF3B0000}"/>
    <cellStyle name="C￥AØ_AIAc°³¹ß¿ø_본부내부사업목표_03경쟁사_03년하반기운영안보3_정읍 오픈5주년 3" xfId="14882" xr:uid="{00000000-0005-0000-0000-0000003C0000}"/>
    <cellStyle name="Ç¥ÁØ_ÀÎÀç°³¹ß¿ø_본부내부사업목표_03경쟁사_03년하반기운영안보3_정읍 오픈5주년 3" xfId="14883" xr:uid="{00000000-0005-0000-0000-0000013C0000}"/>
    <cellStyle name="C￥AØ_AIAc°³¹ß¿ø_본부내부사업목표_03경쟁사_03년하반기운영안보3_정읍 오픈5주년 4" xfId="14884" xr:uid="{00000000-0005-0000-0000-0000023C0000}"/>
    <cellStyle name="Ç¥ÁØ_ÀÎÀç°³¹ß¿ø_본부내부사업목표_03경쟁사_03년하반기운영안보3_정읍 오픈5주년 4" xfId="14885" xr:uid="{00000000-0005-0000-0000-0000033C0000}"/>
    <cellStyle name="C￥AØ_AIAc°³¹ß¿ø_본부내부사업목표_03경쟁사_03년하반기운영안보고(판사)" xfId="14886" xr:uid="{00000000-0005-0000-0000-0000043C0000}"/>
    <cellStyle name="Ç¥ÁØ_ÀÎÀç°³¹ß¿ø_본부내부사업목표_03경쟁사_03년하반기운영안보고(판사)" xfId="14887" xr:uid="{00000000-0005-0000-0000-0000053C0000}"/>
    <cellStyle name="C￥AØ_AIAc°³¹ß¿ø_본부내부사업목표_03경쟁사_03년하반기운영안보고(판사) 2" xfId="14888" xr:uid="{00000000-0005-0000-0000-0000063C0000}"/>
    <cellStyle name="Ç¥ÁØ_ÀÎÀç°³¹ß¿ø_본부내부사업목표_03경쟁사_03년하반기운영안보고(판사) 2" xfId="14889" xr:uid="{00000000-0005-0000-0000-0000073C0000}"/>
    <cellStyle name="C￥AØ_AIAc°³¹ß¿ø_본부내부사업목표_03경쟁사_03년하반기운영안보고(판사) 3" xfId="14890" xr:uid="{00000000-0005-0000-0000-0000083C0000}"/>
    <cellStyle name="Ç¥ÁØ_ÀÎÀç°³¹ß¿ø_본부내부사업목표_03경쟁사_03년하반기운영안보고(판사) 3" xfId="14891" xr:uid="{00000000-0005-0000-0000-0000093C0000}"/>
    <cellStyle name="C￥AØ_AIAc°³¹ß¿ø_본부내부사업목표_03경쟁사_03년하반기운영안보고(판사) 4" xfId="14892" xr:uid="{00000000-0005-0000-0000-00000A3C0000}"/>
    <cellStyle name="Ç¥ÁØ_ÀÎÀç°³¹ß¿ø_본부내부사업목표_03경쟁사_03년하반기운영안보고(판사) 4" xfId="14893" xr:uid="{00000000-0005-0000-0000-00000B3C0000}"/>
    <cellStyle name="C￥AØ_AIAc°³¹ß¿ø_본부내부사업목표_03경쟁사_03년하반기운영안보고(판사)_정읍 오픈 5주년" xfId="14894" xr:uid="{00000000-0005-0000-0000-00000C3C0000}"/>
    <cellStyle name="Ç¥ÁØ_ÀÎÀç°³¹ß¿ø_본부내부사업목표_03경쟁사_03년하반기운영안보고(판사)_정읍 오픈 5주년" xfId="14895" xr:uid="{00000000-0005-0000-0000-00000D3C0000}"/>
    <cellStyle name="C￥AØ_AIAc°³¹ß¿ø_본부내부사업목표_03경쟁사_03년하반기운영안보고(판사)_정읍 오픈 5주년 2" xfId="14896" xr:uid="{00000000-0005-0000-0000-00000E3C0000}"/>
    <cellStyle name="Ç¥ÁØ_ÀÎÀç°³¹ß¿ø_본부내부사업목표_03경쟁사_03년하반기운영안보고(판사)_정읍 오픈 5주년 2" xfId="14897" xr:uid="{00000000-0005-0000-0000-00000F3C0000}"/>
    <cellStyle name="C￥AØ_AIAc°³¹ß¿ø_본부내부사업목표_03경쟁사_03년하반기운영안보고(판사)_정읍 오픈 5주년 3" xfId="14898" xr:uid="{00000000-0005-0000-0000-0000103C0000}"/>
    <cellStyle name="Ç¥ÁØ_ÀÎÀç°³¹ß¿ø_본부내부사업목표_03경쟁사_03년하반기운영안보고(판사)_정읍 오픈 5주년 3" xfId="14899" xr:uid="{00000000-0005-0000-0000-0000113C0000}"/>
    <cellStyle name="C￥AØ_AIAc°³¹ß¿ø_본부내부사업목표_03경쟁사_03년하반기운영안보고(판사)_정읍 오픈 5주년 4" xfId="14900" xr:uid="{00000000-0005-0000-0000-0000123C0000}"/>
    <cellStyle name="Ç¥ÁØ_ÀÎÀç°³¹ß¿ø_본부내부사업목표_03경쟁사_03년하반기운영안보고(판사)_정읍 오픈 5주년 4" xfId="14901" xr:uid="{00000000-0005-0000-0000-0000133C0000}"/>
    <cellStyle name="C￥AØ_AIAc°³¹ß¿ø_본부내부사업목표_03경쟁사_03년하반기운영안보고(판사)_정읍 오픈5주년" xfId="14902" xr:uid="{00000000-0005-0000-0000-0000143C0000}"/>
    <cellStyle name="Ç¥ÁØ_ÀÎÀç°³¹ß¿ø_본부내부사업목표_03경쟁사_03년하반기운영안보고(판사)_정읍 오픈5주년" xfId="14903" xr:uid="{00000000-0005-0000-0000-0000153C0000}"/>
    <cellStyle name="C￥AØ_AIAc°³¹ß¿ø_본부내부사업목표_03경쟁사_03년하반기운영안보고(판사)_정읍 오픈5주년 2" xfId="14904" xr:uid="{00000000-0005-0000-0000-0000163C0000}"/>
    <cellStyle name="Ç¥ÁØ_ÀÎÀç°³¹ß¿ø_본부내부사업목표_03경쟁사_03년하반기운영안보고(판사)_정읍 오픈5주년 2" xfId="14905" xr:uid="{00000000-0005-0000-0000-0000173C0000}"/>
    <cellStyle name="C￥AØ_AIAc°³¹ß¿ø_본부내부사업목표_03경쟁사_03년하반기운영안보고(판사)_정읍 오픈5주년 3" xfId="14906" xr:uid="{00000000-0005-0000-0000-0000183C0000}"/>
    <cellStyle name="Ç¥ÁØ_ÀÎÀç°³¹ß¿ø_본부내부사업목표_03경쟁사_03년하반기운영안보고(판사)_정읍 오픈5주년 3" xfId="14907" xr:uid="{00000000-0005-0000-0000-0000193C0000}"/>
    <cellStyle name="C￥AØ_AIAc°³¹ß¿ø_본부내부사업목표_03경쟁사_03년하반기운영안보고(판사)_정읍 오픈5주년 4" xfId="14908" xr:uid="{00000000-0005-0000-0000-00001A3C0000}"/>
    <cellStyle name="Ç¥ÁØ_ÀÎÀç°³¹ß¿ø_본부내부사업목표_03경쟁사_03년하반기운영안보고(판사)_정읍 오픈5주년 4" xfId="14909" xr:uid="{00000000-0005-0000-0000-00001B3C0000}"/>
    <cellStyle name="C￥AØ_AIAc°³¹ß¿ø_본부내부사업목표_03경쟁사_2003하반기지점운영모음2" xfId="14910" xr:uid="{00000000-0005-0000-0000-00001C3C0000}"/>
    <cellStyle name="Ç¥ÁØ_ÀÎÀç°³¹ß¿ø_본부내부사업목표_03경쟁사_2003하반기지점운영모음2" xfId="14911" xr:uid="{00000000-0005-0000-0000-00001D3C0000}"/>
    <cellStyle name="C￥AØ_AIAc°³¹ß¿ø_본부내부사업목표_03경쟁사_2003하반기지점운영모음2 2" xfId="14912" xr:uid="{00000000-0005-0000-0000-00001E3C0000}"/>
    <cellStyle name="Ç¥ÁØ_ÀÎÀç°³¹ß¿ø_본부내부사업목표_03경쟁사_2003하반기지점운영모음2 2" xfId="14913" xr:uid="{00000000-0005-0000-0000-00001F3C0000}"/>
    <cellStyle name="C￥AØ_AIAc°³¹ß¿ø_본부내부사업목표_03경쟁사_2003하반기지점운영모음2 3" xfId="14914" xr:uid="{00000000-0005-0000-0000-0000203C0000}"/>
    <cellStyle name="Ç¥ÁØ_ÀÎÀç°³¹ß¿ø_본부내부사업목표_03경쟁사_2003하반기지점운영모음2 3" xfId="14915" xr:uid="{00000000-0005-0000-0000-0000213C0000}"/>
    <cellStyle name="C￥AØ_AIAc°³¹ß¿ø_본부내부사업목표_03경쟁사_2003하반기지점운영모음2 4" xfId="14916" xr:uid="{00000000-0005-0000-0000-0000223C0000}"/>
    <cellStyle name="Ç¥ÁØ_ÀÎÀç°³¹ß¿ø_본부내부사업목표_03경쟁사_2003하반기지점운영모음2 4" xfId="14917" xr:uid="{00000000-0005-0000-0000-0000233C0000}"/>
    <cellStyle name="C￥AØ_AIAc°³¹ß¿ø_본부내부사업목표_03경쟁사_남원" xfId="14918" xr:uid="{00000000-0005-0000-0000-0000243C0000}"/>
    <cellStyle name="Ç¥ÁØ_ÀÎÀç°³¹ß¿ø_본부내부사업목표_03경쟁사_남원" xfId="14919" xr:uid="{00000000-0005-0000-0000-0000253C0000}"/>
    <cellStyle name="C￥AØ_AIAc°³¹ß¿ø_본부내부사업목표_03경쟁사_남원 2" xfId="14920" xr:uid="{00000000-0005-0000-0000-0000263C0000}"/>
    <cellStyle name="Ç¥ÁØ_ÀÎÀç°³¹ß¿ø_본부내부사업목표_03경쟁사_남원 2" xfId="14921" xr:uid="{00000000-0005-0000-0000-0000273C0000}"/>
    <cellStyle name="C￥AØ_AIAc°³¹ß¿ø_본부내부사업목표_03경쟁사_남원 3" xfId="14922" xr:uid="{00000000-0005-0000-0000-0000283C0000}"/>
    <cellStyle name="Ç¥ÁØ_ÀÎÀç°³¹ß¿ø_본부내부사업목표_03경쟁사_남원 3" xfId="14923" xr:uid="{00000000-0005-0000-0000-0000293C0000}"/>
    <cellStyle name="C￥AØ_AIAc°³¹ß¿ø_본부내부사업목표_03경쟁사_남원 4" xfId="14924" xr:uid="{00000000-0005-0000-0000-00002A3C0000}"/>
    <cellStyle name="Ç¥ÁØ_ÀÎÀç°³¹ß¿ø_본부내부사업목표_03경쟁사_남원 4" xfId="14925" xr:uid="{00000000-0005-0000-0000-00002B3C0000}"/>
    <cellStyle name="C￥AØ_AIAc°³¹ß¿ø_본부내부사업목표_03경쟁사_남원_정읍 오픈 5주년" xfId="14926" xr:uid="{00000000-0005-0000-0000-00002C3C0000}"/>
    <cellStyle name="Ç¥ÁØ_ÀÎÀç°³¹ß¿ø_본부내부사업목표_03경쟁사_남원_정읍 오픈 5주년" xfId="14927" xr:uid="{00000000-0005-0000-0000-00002D3C0000}"/>
    <cellStyle name="C￥AØ_AIAc°³¹ß¿ø_본부내부사업목표_03경쟁사_남원_정읍 오픈 5주년 2" xfId="14928" xr:uid="{00000000-0005-0000-0000-00002E3C0000}"/>
    <cellStyle name="Ç¥ÁØ_ÀÎÀç°³¹ß¿ø_본부내부사업목표_03경쟁사_남원_정읍 오픈 5주년 2" xfId="14929" xr:uid="{00000000-0005-0000-0000-00002F3C0000}"/>
    <cellStyle name="C￥AØ_AIAc°³¹ß¿ø_본부내부사업목표_03경쟁사_남원_정읍 오픈 5주년 3" xfId="14930" xr:uid="{00000000-0005-0000-0000-0000303C0000}"/>
    <cellStyle name="Ç¥ÁØ_ÀÎÀç°³¹ß¿ø_본부내부사업목표_03경쟁사_남원_정읍 오픈 5주년 3" xfId="14931" xr:uid="{00000000-0005-0000-0000-0000313C0000}"/>
    <cellStyle name="C￥AØ_AIAc°³¹ß¿ø_본부내부사업목표_03경쟁사_남원_정읍 오픈 5주년 4" xfId="14932" xr:uid="{00000000-0005-0000-0000-0000323C0000}"/>
    <cellStyle name="Ç¥ÁØ_ÀÎÀç°³¹ß¿ø_본부내부사업목표_03경쟁사_남원_정읍 오픈 5주년 4" xfId="14933" xr:uid="{00000000-0005-0000-0000-0000333C0000}"/>
    <cellStyle name="C￥AØ_AIAc°³¹ß¿ø_본부내부사업목표_03경쟁사_남원_정읍 오픈5주년" xfId="14934" xr:uid="{00000000-0005-0000-0000-0000343C0000}"/>
    <cellStyle name="Ç¥ÁØ_ÀÎÀç°³¹ß¿ø_본부내부사업목표_03경쟁사_남원_정읍 오픈5주년" xfId="14935" xr:uid="{00000000-0005-0000-0000-0000353C0000}"/>
    <cellStyle name="C￥AØ_AIAc°³¹ß¿ø_본부내부사업목표_03경쟁사_남원_정읍 오픈5주년 2" xfId="14936" xr:uid="{00000000-0005-0000-0000-0000363C0000}"/>
    <cellStyle name="Ç¥ÁØ_ÀÎÀç°³¹ß¿ø_본부내부사업목표_03경쟁사_남원_정읍 오픈5주년 2" xfId="14937" xr:uid="{00000000-0005-0000-0000-0000373C0000}"/>
    <cellStyle name="C￥AØ_AIAc°³¹ß¿ø_본부내부사업목표_03경쟁사_남원_정읍 오픈5주년 3" xfId="14938" xr:uid="{00000000-0005-0000-0000-0000383C0000}"/>
    <cellStyle name="Ç¥ÁØ_ÀÎÀç°³¹ß¿ø_본부내부사업목표_03경쟁사_남원_정읍 오픈5주년 3" xfId="14939" xr:uid="{00000000-0005-0000-0000-0000393C0000}"/>
    <cellStyle name="C￥AØ_AIAc°³¹ß¿ø_본부내부사업목표_03경쟁사_남원_정읍 오픈5주년 4" xfId="14940" xr:uid="{00000000-0005-0000-0000-00003A3C0000}"/>
    <cellStyle name="Ç¥ÁØ_ÀÎÀç°³¹ß¿ø_본부내부사업목표_03경쟁사_남원_정읍 오픈5주년 4" xfId="14941" xr:uid="{00000000-0005-0000-0000-00003B3C0000}"/>
    <cellStyle name="C￥AØ_AIAc°³¹ß¿ø_본부내부사업목표_03경쟁사_정읍" xfId="14942" xr:uid="{00000000-0005-0000-0000-00003C3C0000}"/>
    <cellStyle name="Ç¥ÁØ_ÀÎÀç°³¹ß¿ø_본부내부사업목표_03경쟁사_정읍" xfId="14943" xr:uid="{00000000-0005-0000-0000-00003D3C0000}"/>
    <cellStyle name="C￥AØ_AIAc°³¹ß¿ø_본부내부사업목표_03경쟁사_정읍 2" xfId="14944" xr:uid="{00000000-0005-0000-0000-00003E3C0000}"/>
    <cellStyle name="Ç¥ÁØ_ÀÎÀç°³¹ß¿ø_본부내부사업목표_03경쟁사_정읍 2" xfId="14945" xr:uid="{00000000-0005-0000-0000-00003F3C0000}"/>
    <cellStyle name="C￥AØ_AIAc°³¹ß¿ø_본부내부사업목표_03경쟁사_정읍 3" xfId="14946" xr:uid="{00000000-0005-0000-0000-0000403C0000}"/>
    <cellStyle name="Ç¥ÁØ_ÀÎÀç°³¹ß¿ø_본부내부사업목표_03경쟁사_정읍 3" xfId="14947" xr:uid="{00000000-0005-0000-0000-0000413C0000}"/>
    <cellStyle name="C￥AØ_AIAc°³¹ß¿ø_본부내부사업목표_03경쟁사_정읍 4" xfId="14948" xr:uid="{00000000-0005-0000-0000-0000423C0000}"/>
    <cellStyle name="Ç¥ÁØ_ÀÎÀç°³¹ß¿ø_본부내부사업목표_03경쟁사_정읍 4" xfId="14949" xr:uid="{00000000-0005-0000-0000-0000433C0000}"/>
    <cellStyle name="C￥AØ_AIAc°³¹ß¿ø_본부내부사업목표_03경쟁사_정읍 오픈 5주년" xfId="14950" xr:uid="{00000000-0005-0000-0000-0000443C0000}"/>
    <cellStyle name="Ç¥ÁØ_ÀÎÀç°³¹ß¿ø_본부내부사업목표_03경쟁사_정읍 오픈 5주년" xfId="14951" xr:uid="{00000000-0005-0000-0000-0000453C0000}"/>
    <cellStyle name="C￥AØ_AIAc°³¹ß¿ø_본부내부사업목표_03경쟁사_정읍 오픈 5주년 2" xfId="14952" xr:uid="{00000000-0005-0000-0000-0000463C0000}"/>
    <cellStyle name="Ç¥ÁØ_ÀÎÀç°³¹ß¿ø_본부내부사업목표_03경쟁사_정읍 오픈 5주년 2" xfId="14953" xr:uid="{00000000-0005-0000-0000-0000473C0000}"/>
    <cellStyle name="C￥AØ_AIAc°³¹ß¿ø_본부내부사업목표_03경쟁사_정읍 오픈 5주년 3" xfId="14954" xr:uid="{00000000-0005-0000-0000-0000483C0000}"/>
    <cellStyle name="Ç¥ÁØ_ÀÎÀç°³¹ß¿ø_본부내부사업목표_03경쟁사_정읍 오픈 5주년 3" xfId="14955" xr:uid="{00000000-0005-0000-0000-0000493C0000}"/>
    <cellStyle name="C￥AØ_AIAc°³¹ß¿ø_본부내부사업목표_03경쟁사_정읍 오픈 5주년 4" xfId="14956" xr:uid="{00000000-0005-0000-0000-00004A3C0000}"/>
    <cellStyle name="Ç¥ÁØ_ÀÎÀç°³¹ß¿ø_본부내부사업목표_03경쟁사_정읍 오픈 5주년 4" xfId="14957" xr:uid="{00000000-0005-0000-0000-00004B3C0000}"/>
    <cellStyle name="C￥AØ_AIAc°³¹ß¿ø_본부내부사업목표_03경쟁사_정읍 오픈5주년" xfId="14958" xr:uid="{00000000-0005-0000-0000-00004C3C0000}"/>
    <cellStyle name="Ç¥ÁØ_ÀÎÀç°³¹ß¿ø_본부내부사업목표_03경쟁사_정읍 오픈5주년" xfId="14959" xr:uid="{00000000-0005-0000-0000-00004D3C0000}"/>
    <cellStyle name="C￥AØ_AIAc°³¹ß¿ø_본부내부사업목표_03경쟁사_정읍 오픈5주년 2" xfId="14960" xr:uid="{00000000-0005-0000-0000-00004E3C0000}"/>
    <cellStyle name="Ç¥ÁØ_ÀÎÀç°³¹ß¿ø_본부내부사업목표_03경쟁사_정읍 오픈5주년 2" xfId="14961" xr:uid="{00000000-0005-0000-0000-00004F3C0000}"/>
    <cellStyle name="C￥AØ_AIAc°³¹ß¿ø_본부내부사업목표_03경쟁사_정읍 오픈5주년 3" xfId="14962" xr:uid="{00000000-0005-0000-0000-0000503C0000}"/>
    <cellStyle name="Ç¥ÁØ_ÀÎÀç°³¹ß¿ø_본부내부사업목표_03경쟁사_정읍 오픈5주년 3" xfId="14963" xr:uid="{00000000-0005-0000-0000-0000513C0000}"/>
    <cellStyle name="C￥AØ_AIAc°³¹ß¿ø_본부내부사업목표_03경쟁사_정읍 오픈5주년 4" xfId="14964" xr:uid="{00000000-0005-0000-0000-0000523C0000}"/>
    <cellStyle name="Ç¥ÁØ_ÀÎÀç°³¹ß¿ø_본부내부사업목표_03경쟁사_정읍 오픈5주년 4" xfId="14965" xr:uid="{00000000-0005-0000-0000-0000533C0000}"/>
    <cellStyle name="C￥AØ_AIAc°³¹ß¿ø_본부내부사업목표_03경쟁사_정읍_정읍 오픈 5주년" xfId="14966" xr:uid="{00000000-0005-0000-0000-0000543C0000}"/>
    <cellStyle name="Ç¥ÁØ_ÀÎÀç°³¹ß¿ø_본부내부사업목표_03경쟁사_정읍_정읍 오픈 5주년" xfId="14967" xr:uid="{00000000-0005-0000-0000-0000553C0000}"/>
    <cellStyle name="C￥AØ_AIAc°³¹ß¿ø_본부내부사업목표_03경쟁사_정읍_정읍 오픈 5주년 2" xfId="14968" xr:uid="{00000000-0005-0000-0000-0000563C0000}"/>
    <cellStyle name="Ç¥ÁØ_ÀÎÀç°³¹ß¿ø_본부내부사업목표_03경쟁사_정읍_정읍 오픈 5주년 2" xfId="14969" xr:uid="{00000000-0005-0000-0000-0000573C0000}"/>
    <cellStyle name="C￥AØ_AIAc°³¹ß¿ø_본부내부사업목표_03경쟁사_정읍_정읍 오픈 5주년 3" xfId="14970" xr:uid="{00000000-0005-0000-0000-0000583C0000}"/>
    <cellStyle name="Ç¥ÁØ_ÀÎÀç°³¹ß¿ø_본부내부사업목표_03경쟁사_정읍_정읍 오픈 5주년 3" xfId="14971" xr:uid="{00000000-0005-0000-0000-0000593C0000}"/>
    <cellStyle name="C￥AØ_AIAc°³¹ß¿ø_본부내부사업목표_03경쟁사_정읍_정읍 오픈 5주년 4" xfId="14972" xr:uid="{00000000-0005-0000-0000-00005A3C0000}"/>
    <cellStyle name="Ç¥ÁØ_ÀÎÀç°³¹ß¿ø_본부내부사업목표_03경쟁사_정읍_정읍 오픈 5주년 4" xfId="14973" xr:uid="{00000000-0005-0000-0000-00005B3C0000}"/>
    <cellStyle name="C￥AØ_AIAc°³¹ß¿ø_본부내부사업목표_03경쟁사_정읍_정읍 오픈5주년" xfId="14974" xr:uid="{00000000-0005-0000-0000-00005C3C0000}"/>
    <cellStyle name="Ç¥ÁØ_ÀÎÀç°³¹ß¿ø_본부내부사업목표_03경쟁사_정읍_정읍 오픈5주년" xfId="14975" xr:uid="{00000000-0005-0000-0000-00005D3C0000}"/>
    <cellStyle name="C￥AØ_AIAc°³¹ß¿ø_본부내부사업목표_03경쟁사_정읍_정읍 오픈5주년 2" xfId="14976" xr:uid="{00000000-0005-0000-0000-00005E3C0000}"/>
    <cellStyle name="Ç¥ÁØ_ÀÎÀç°³¹ß¿ø_본부내부사업목표_03경쟁사_정읍_정읍 오픈5주년 2" xfId="14977" xr:uid="{00000000-0005-0000-0000-00005F3C0000}"/>
    <cellStyle name="C￥AØ_AIAc°³¹ß¿ø_본부내부사업목표_03경쟁사_정읍_정읍 오픈5주년 3" xfId="14978" xr:uid="{00000000-0005-0000-0000-0000603C0000}"/>
    <cellStyle name="Ç¥ÁØ_ÀÎÀç°³¹ß¿ø_본부내부사업목표_03경쟁사_정읍_정읍 오픈5주년 3" xfId="14979" xr:uid="{00000000-0005-0000-0000-0000613C0000}"/>
    <cellStyle name="C￥AØ_AIAc°³¹ß¿ø_본부내부사업목표_03경쟁사_정읍_정읍 오픈5주년 4" xfId="14980" xr:uid="{00000000-0005-0000-0000-0000623C0000}"/>
    <cellStyle name="Ç¥ÁØ_ÀÎÀç°³¹ß¿ø_본부내부사업목표_03경쟁사_정읍_정읍 오픈5주년 4" xfId="14981" xr:uid="{00000000-0005-0000-0000-0000633C0000}"/>
    <cellStyle name="C￥AØ_AIAc°³¹ß¿ø_본부내부사업목표_03경쟁사_지점보고 자료1" xfId="14982" xr:uid="{00000000-0005-0000-0000-0000643C0000}"/>
    <cellStyle name="Ç¥ÁØ_ÀÎÀç°³¹ß¿ø_본부내부사업목표_03경쟁사_지점보고 자료1" xfId="14983" xr:uid="{00000000-0005-0000-0000-0000653C0000}"/>
    <cellStyle name="C￥AØ_AIAc°³¹ß¿ø_본부내부사업목표_03경쟁사_지점보고 자료1 2" xfId="14984" xr:uid="{00000000-0005-0000-0000-0000663C0000}"/>
    <cellStyle name="Ç¥ÁØ_ÀÎÀç°³¹ß¿ø_본부내부사업목표_03경쟁사_지점보고 자료1 2" xfId="14985" xr:uid="{00000000-0005-0000-0000-0000673C0000}"/>
    <cellStyle name="C￥AØ_AIAc°³¹ß¿ø_본부내부사업목표_03경쟁사_지점보고 자료1 3" xfId="14986" xr:uid="{00000000-0005-0000-0000-0000683C0000}"/>
    <cellStyle name="Ç¥ÁØ_ÀÎÀç°³¹ß¿ø_본부내부사업목표_03경쟁사_지점보고 자료1 3" xfId="14987" xr:uid="{00000000-0005-0000-0000-0000693C0000}"/>
    <cellStyle name="C￥AØ_AIAc°³¹ß¿ø_본부내부사업목표_03경쟁사_지점보고 자료1 4" xfId="14988" xr:uid="{00000000-0005-0000-0000-00006A3C0000}"/>
    <cellStyle name="Ç¥ÁØ_ÀÎÀç°³¹ß¿ø_본부내부사업목표_03경쟁사_지점보고 자료1 4" xfId="14989" xr:uid="{00000000-0005-0000-0000-00006B3C0000}"/>
    <cellStyle name="C￥AØ_AIAc°³¹ß¿ø_본부내부사업목표_03경쟁사_지점보고 자료1_정읍 오픈 5주년" xfId="14990" xr:uid="{00000000-0005-0000-0000-00006C3C0000}"/>
    <cellStyle name="Ç¥ÁØ_ÀÎÀç°³¹ß¿ø_본부내부사업목표_03경쟁사_지점보고 자료1_정읍 오픈 5주년" xfId="14991" xr:uid="{00000000-0005-0000-0000-00006D3C0000}"/>
    <cellStyle name="C￥AØ_AIAc°³¹ß¿ø_본부내부사업목표_03경쟁사_지점보고 자료1_정읍 오픈 5주년 2" xfId="14992" xr:uid="{00000000-0005-0000-0000-00006E3C0000}"/>
    <cellStyle name="Ç¥ÁØ_ÀÎÀç°³¹ß¿ø_본부내부사업목표_03경쟁사_지점보고 자료1_정읍 오픈 5주년 2" xfId="14993" xr:uid="{00000000-0005-0000-0000-00006F3C0000}"/>
    <cellStyle name="C￥AØ_AIAc°³¹ß¿ø_본부내부사업목표_03경쟁사_지점보고 자료1_정읍 오픈 5주년 3" xfId="14994" xr:uid="{00000000-0005-0000-0000-0000703C0000}"/>
    <cellStyle name="Ç¥ÁØ_ÀÎÀç°³¹ß¿ø_본부내부사업목표_03경쟁사_지점보고 자료1_정읍 오픈 5주년 3" xfId="14995" xr:uid="{00000000-0005-0000-0000-0000713C0000}"/>
    <cellStyle name="C￥AØ_AIAc°³¹ß¿ø_본부내부사업목표_03경쟁사_지점보고 자료1_정읍 오픈 5주년 4" xfId="14996" xr:uid="{00000000-0005-0000-0000-0000723C0000}"/>
    <cellStyle name="Ç¥ÁØ_ÀÎÀç°³¹ß¿ø_본부내부사업목표_03경쟁사_지점보고 자료1_정읍 오픈 5주년 4" xfId="14997" xr:uid="{00000000-0005-0000-0000-0000733C0000}"/>
    <cellStyle name="C￥AØ_AIAc°³¹ß¿ø_본부내부사업목표_03경쟁사_지점보고 자료1_정읍 오픈5주년" xfId="14998" xr:uid="{00000000-0005-0000-0000-0000743C0000}"/>
    <cellStyle name="Ç¥ÁØ_ÀÎÀç°³¹ß¿ø_본부내부사업목표_03경쟁사_지점보고 자료1_정읍 오픈5주년" xfId="14999" xr:uid="{00000000-0005-0000-0000-0000753C0000}"/>
    <cellStyle name="C￥AØ_AIAc°³¹ß¿ø_본부내부사업목표_03경쟁사_지점보고 자료1_정읍 오픈5주년 2" xfId="15000" xr:uid="{00000000-0005-0000-0000-0000763C0000}"/>
    <cellStyle name="Ç¥ÁØ_ÀÎÀç°³¹ß¿ø_본부내부사업목표_03경쟁사_지점보고 자료1_정읍 오픈5주년 2" xfId="15001" xr:uid="{00000000-0005-0000-0000-0000773C0000}"/>
    <cellStyle name="C￥AØ_AIAc°³¹ß¿ø_본부내부사업목표_03경쟁사_지점보고 자료1_정읍 오픈5주년 3" xfId="15002" xr:uid="{00000000-0005-0000-0000-0000783C0000}"/>
    <cellStyle name="Ç¥ÁØ_ÀÎÀç°³¹ß¿ø_본부내부사업목표_03경쟁사_지점보고 자료1_정읍 오픈5주년 3" xfId="15003" xr:uid="{00000000-0005-0000-0000-0000793C0000}"/>
    <cellStyle name="C￥AØ_AIAc°³¹ß¿ø_본부내부사업목표_03경쟁사_지점보고 자료1_정읍 오픈5주년 4" xfId="15004" xr:uid="{00000000-0005-0000-0000-00007A3C0000}"/>
    <cellStyle name="Ç¥ÁØ_ÀÎÀç°³¹ß¿ø_본부내부사업목표_03경쟁사_지점보고 자료1_정읍 오픈5주년 4" xfId="15005" xr:uid="{00000000-0005-0000-0000-00007B3C0000}"/>
    <cellStyle name="C￥AØ_AIAc°³¹ß¿ø_본부내부사업목표_03경쟁사_효자" xfId="15006" xr:uid="{00000000-0005-0000-0000-00007C3C0000}"/>
    <cellStyle name="Ç¥ÁØ_ÀÎÀç°³¹ß¿ø_본부내부사업목표_03경쟁사_효자" xfId="15007" xr:uid="{00000000-0005-0000-0000-00007D3C0000}"/>
    <cellStyle name="C￥AØ_AIAc°³¹ß¿ø_본부내부사업목표_03경쟁사_효자 2" xfId="15008" xr:uid="{00000000-0005-0000-0000-00007E3C0000}"/>
    <cellStyle name="Ç¥ÁØ_ÀÎÀç°³¹ß¿ø_본부내부사업목표_03경쟁사_효자 2" xfId="15009" xr:uid="{00000000-0005-0000-0000-00007F3C0000}"/>
    <cellStyle name="C￥AØ_AIAc°³¹ß¿ø_본부내부사업목표_03경쟁사_효자 3" xfId="15010" xr:uid="{00000000-0005-0000-0000-0000803C0000}"/>
    <cellStyle name="Ç¥ÁØ_ÀÎÀç°³¹ß¿ø_본부내부사업목표_03경쟁사_효자 3" xfId="15011" xr:uid="{00000000-0005-0000-0000-0000813C0000}"/>
    <cellStyle name="C￥AØ_AIAc°³¹ß¿ø_본부내부사업목표_03경쟁사_효자 4" xfId="15012" xr:uid="{00000000-0005-0000-0000-0000823C0000}"/>
    <cellStyle name="Ç¥ÁØ_ÀÎÀç°³¹ß¿ø_본부내부사업목표_03경쟁사_효자 4" xfId="15013" xr:uid="{00000000-0005-0000-0000-0000833C0000}"/>
    <cellStyle name="C￥AØ_AIAc°³¹ß¿ø_본부내부사업목표_03경쟁사_효자_정읍 오픈 5주년" xfId="15014" xr:uid="{00000000-0005-0000-0000-0000843C0000}"/>
    <cellStyle name="Ç¥ÁØ_ÀÎÀç°³¹ß¿ø_본부내부사업목표_03경쟁사_효자_정읍 오픈 5주년" xfId="15015" xr:uid="{00000000-0005-0000-0000-0000853C0000}"/>
    <cellStyle name="C￥AØ_AIAc°³¹ß¿ø_본부내부사업목표_03경쟁사_효자_정읍 오픈 5주년 2" xfId="15016" xr:uid="{00000000-0005-0000-0000-0000863C0000}"/>
    <cellStyle name="Ç¥ÁØ_ÀÎÀç°³¹ß¿ø_본부내부사업목표_03경쟁사_효자_정읍 오픈 5주년 2" xfId="15017" xr:uid="{00000000-0005-0000-0000-0000873C0000}"/>
    <cellStyle name="C￥AØ_AIAc°³¹ß¿ø_본부내부사업목표_03경쟁사_효자_정읍 오픈 5주년 3" xfId="15018" xr:uid="{00000000-0005-0000-0000-0000883C0000}"/>
    <cellStyle name="Ç¥ÁØ_ÀÎÀç°³¹ß¿ø_본부내부사업목표_03경쟁사_효자_정읍 오픈 5주년 3" xfId="15019" xr:uid="{00000000-0005-0000-0000-0000893C0000}"/>
    <cellStyle name="C￥AØ_AIAc°³¹ß¿ø_본부내부사업목표_03경쟁사_효자_정읍 오픈 5주년 4" xfId="15020" xr:uid="{00000000-0005-0000-0000-00008A3C0000}"/>
    <cellStyle name="Ç¥ÁØ_ÀÎÀç°³¹ß¿ø_본부내부사업목표_03경쟁사_효자_정읍 오픈 5주년 4" xfId="15021" xr:uid="{00000000-0005-0000-0000-00008B3C0000}"/>
    <cellStyle name="C￥AØ_AIAc°³¹ß¿ø_본부내부사업목표_03경쟁사_효자_정읍 오픈5주년" xfId="15022" xr:uid="{00000000-0005-0000-0000-00008C3C0000}"/>
    <cellStyle name="Ç¥ÁØ_ÀÎÀç°³¹ß¿ø_본부내부사업목표_03경쟁사_효자_정읍 오픈5주년" xfId="15023" xr:uid="{00000000-0005-0000-0000-00008D3C0000}"/>
    <cellStyle name="C￥AØ_AIAc°³¹ß¿ø_본부내부사업목표_03경쟁사_효자_정읍 오픈5주년 2" xfId="15024" xr:uid="{00000000-0005-0000-0000-00008E3C0000}"/>
    <cellStyle name="Ç¥ÁØ_ÀÎÀç°³¹ß¿ø_본부내부사업목표_03경쟁사_효자_정읍 오픈5주년 2" xfId="15025" xr:uid="{00000000-0005-0000-0000-00008F3C0000}"/>
    <cellStyle name="C￥AØ_AIAc°³¹ß¿ø_본부내부사업목표_03경쟁사_효자_정읍 오픈5주년 3" xfId="15026" xr:uid="{00000000-0005-0000-0000-0000903C0000}"/>
    <cellStyle name="Ç¥ÁØ_ÀÎÀç°³¹ß¿ø_본부내부사업목표_03경쟁사_효자_정읍 오픈5주년 3" xfId="15027" xr:uid="{00000000-0005-0000-0000-0000913C0000}"/>
    <cellStyle name="C￥AØ_AIAc°³¹ß¿ø_본부내부사업목표_03경쟁사_효자_정읍 오픈5주년 4" xfId="15028" xr:uid="{00000000-0005-0000-0000-0000923C0000}"/>
    <cellStyle name="Ç¥ÁØ_ÀÎÀç°³¹ß¿ø_본부내부사업목표_03경쟁사_효자_정읍 오픈5주년 4" xfId="15029" xr:uid="{00000000-0005-0000-0000-0000933C0000}"/>
    <cellStyle name="C￥AØ_AIAc°³¹ß¿ø_본부내부사업목표_03년 7월 하반기운영안보고(1)" xfId="15030" xr:uid="{00000000-0005-0000-0000-0000943C0000}"/>
    <cellStyle name="Ç¥ÁØ_ÀÎÀç°³¹ß¿ø_본부내부사업목표_03년 7월 하반기운영안보고(1)" xfId="15031" xr:uid="{00000000-0005-0000-0000-0000953C0000}"/>
    <cellStyle name="C￥AØ_AIAc°³¹ß¿ø_본부내부사업목표_03년 7월 하반기운영안보고(1) 2" xfId="15032" xr:uid="{00000000-0005-0000-0000-0000963C0000}"/>
    <cellStyle name="Ç¥ÁØ_ÀÎÀç°³¹ß¿ø_본부내부사업목표_03년 7월 하반기운영안보고(1) 2" xfId="15033" xr:uid="{00000000-0005-0000-0000-0000973C0000}"/>
    <cellStyle name="C￥AØ_AIAc°³¹ß¿ø_본부내부사업목표_03년 7월 하반기운영안보고(1) 3" xfId="15034" xr:uid="{00000000-0005-0000-0000-0000983C0000}"/>
    <cellStyle name="Ç¥ÁØ_ÀÎÀç°³¹ß¿ø_본부내부사업목표_03년 7월 하반기운영안보고(1) 3" xfId="15035" xr:uid="{00000000-0005-0000-0000-0000993C0000}"/>
    <cellStyle name="C￥AØ_AIAc°³¹ß¿ø_본부내부사업목표_03년 7월 하반기운영안보고(1) 4" xfId="15036" xr:uid="{00000000-0005-0000-0000-00009A3C0000}"/>
    <cellStyle name="Ç¥ÁØ_ÀÎÀç°³¹ß¿ø_본부내부사업목표_03년 7월 하반기운영안보고(1) 4" xfId="15037" xr:uid="{00000000-0005-0000-0000-00009B3C0000}"/>
    <cellStyle name="C￥AØ_AIAc°³¹ß¿ø_본부내부사업목표_03년하반기운영안보3" xfId="15038" xr:uid="{00000000-0005-0000-0000-00009C3C0000}"/>
    <cellStyle name="Ç¥ÁØ_ÀÎÀç°³¹ß¿ø_본부내부사업목표_03년하반기운영안보3" xfId="15039" xr:uid="{00000000-0005-0000-0000-00009D3C0000}"/>
    <cellStyle name="C￥AØ_AIAc°³¹ß¿ø_본부내부사업목표_03년하반기운영안보3 2" xfId="15040" xr:uid="{00000000-0005-0000-0000-00009E3C0000}"/>
    <cellStyle name="Ç¥ÁØ_ÀÎÀç°³¹ß¿ø_본부내부사업목표_03년하반기운영안보3 2" xfId="15041" xr:uid="{00000000-0005-0000-0000-00009F3C0000}"/>
    <cellStyle name="C￥AØ_AIAc°³¹ß¿ø_본부내부사업목표_03년하반기운영안보3 3" xfId="15042" xr:uid="{00000000-0005-0000-0000-0000A03C0000}"/>
    <cellStyle name="Ç¥ÁØ_ÀÎÀç°³¹ß¿ø_본부내부사업목표_03년하반기운영안보3 3" xfId="15043" xr:uid="{00000000-0005-0000-0000-0000A13C0000}"/>
    <cellStyle name="C￥AØ_AIAc°³¹ß¿ø_본부내부사업목표_03년하반기운영안보3 4" xfId="15044" xr:uid="{00000000-0005-0000-0000-0000A23C0000}"/>
    <cellStyle name="Ç¥ÁØ_ÀÎÀç°³¹ß¿ø_본부내부사업목표_03년하반기운영안보3 4" xfId="15045" xr:uid="{00000000-0005-0000-0000-0000A33C0000}"/>
    <cellStyle name="C￥AØ_AIAc°³¹ß¿ø_본부내부사업목표_03년하반기운영안보3_정읍 오픈 5주년" xfId="15046" xr:uid="{00000000-0005-0000-0000-0000A43C0000}"/>
    <cellStyle name="Ç¥ÁØ_ÀÎÀç°³¹ß¿ø_본부내부사업목표_03년하반기운영안보3_정읍 오픈 5주년" xfId="15047" xr:uid="{00000000-0005-0000-0000-0000A53C0000}"/>
    <cellStyle name="C￥AØ_AIAc°³¹ß¿ø_본부내부사업목표_03년하반기운영안보3_정읍 오픈 5주년 2" xfId="15048" xr:uid="{00000000-0005-0000-0000-0000A63C0000}"/>
    <cellStyle name="Ç¥ÁØ_ÀÎÀç°³¹ß¿ø_본부내부사업목표_03년하반기운영안보3_정읍 오픈 5주년 2" xfId="15049" xr:uid="{00000000-0005-0000-0000-0000A73C0000}"/>
    <cellStyle name="C￥AØ_AIAc°³¹ß¿ø_본부내부사업목표_03년하반기운영안보3_정읍 오픈 5주년 3" xfId="15050" xr:uid="{00000000-0005-0000-0000-0000A83C0000}"/>
    <cellStyle name="Ç¥ÁØ_ÀÎÀç°³¹ß¿ø_본부내부사업목표_03년하반기운영안보3_정읍 오픈 5주년 3" xfId="15051" xr:uid="{00000000-0005-0000-0000-0000A93C0000}"/>
    <cellStyle name="C￥AØ_AIAc°³¹ß¿ø_본부내부사업목표_03년하반기운영안보3_정읍 오픈 5주년 4" xfId="15052" xr:uid="{00000000-0005-0000-0000-0000AA3C0000}"/>
    <cellStyle name="Ç¥ÁØ_ÀÎÀç°³¹ß¿ø_본부내부사업목표_03년하반기운영안보3_정읍 오픈 5주년 4" xfId="15053" xr:uid="{00000000-0005-0000-0000-0000AB3C0000}"/>
    <cellStyle name="C￥AØ_AIAc°³¹ß¿ø_본부내부사업목표_03년하반기운영안보3_정읍 오픈5주년" xfId="15054" xr:uid="{00000000-0005-0000-0000-0000AC3C0000}"/>
    <cellStyle name="Ç¥ÁØ_ÀÎÀç°³¹ß¿ø_본부내부사업목표_03년하반기운영안보3_정읍 오픈5주년" xfId="15055" xr:uid="{00000000-0005-0000-0000-0000AD3C0000}"/>
    <cellStyle name="C￥AØ_AIAc°³¹ß¿ø_본부내부사업목표_03년하반기운영안보3_정읍 오픈5주년 2" xfId="15056" xr:uid="{00000000-0005-0000-0000-0000AE3C0000}"/>
    <cellStyle name="Ç¥ÁØ_ÀÎÀç°³¹ß¿ø_본부내부사업목표_03년하반기운영안보3_정읍 오픈5주년 2" xfId="15057" xr:uid="{00000000-0005-0000-0000-0000AF3C0000}"/>
    <cellStyle name="C￥AØ_AIAc°³¹ß¿ø_본부내부사업목표_03년하반기운영안보3_정읍 오픈5주년 3" xfId="15058" xr:uid="{00000000-0005-0000-0000-0000B03C0000}"/>
    <cellStyle name="Ç¥ÁØ_ÀÎÀç°³¹ß¿ø_본부내부사업목표_03년하반기운영안보3_정읍 오픈5주년 3" xfId="15059" xr:uid="{00000000-0005-0000-0000-0000B13C0000}"/>
    <cellStyle name="C￥AØ_AIAc°³¹ß¿ø_본부내부사업목표_03년하반기운영안보3_정읍 오픈5주년 4" xfId="15060" xr:uid="{00000000-0005-0000-0000-0000B23C0000}"/>
    <cellStyle name="Ç¥ÁØ_ÀÎÀç°³¹ß¿ø_본부내부사업목표_03년하반기운영안보3_정읍 오픈5주년 4" xfId="15061" xr:uid="{00000000-0005-0000-0000-0000B33C0000}"/>
    <cellStyle name="C￥AØ_AIAc°³¹ß¿ø_본부내부사업목표_03년하반기운영안보고(판사)" xfId="15062" xr:uid="{00000000-0005-0000-0000-0000B43C0000}"/>
    <cellStyle name="Ç¥ÁØ_ÀÎÀç°³¹ß¿ø_본부내부사업목표_03년하반기운영안보고(판사)" xfId="15063" xr:uid="{00000000-0005-0000-0000-0000B53C0000}"/>
    <cellStyle name="C￥AØ_AIAc°³¹ß¿ø_본부내부사업목표_03년하반기운영안보고(판사) 2" xfId="15064" xr:uid="{00000000-0005-0000-0000-0000B63C0000}"/>
    <cellStyle name="Ç¥ÁØ_ÀÎÀç°³¹ß¿ø_본부내부사업목표_03년하반기운영안보고(판사) 2" xfId="15065" xr:uid="{00000000-0005-0000-0000-0000B73C0000}"/>
    <cellStyle name="C￥AØ_AIAc°³¹ß¿ø_본부내부사업목표_03년하반기운영안보고(판사) 3" xfId="15066" xr:uid="{00000000-0005-0000-0000-0000B83C0000}"/>
    <cellStyle name="Ç¥ÁØ_ÀÎÀç°³¹ß¿ø_본부내부사업목표_03년하반기운영안보고(판사) 3" xfId="15067" xr:uid="{00000000-0005-0000-0000-0000B93C0000}"/>
    <cellStyle name="C￥AØ_AIAc°³¹ß¿ø_본부내부사업목표_03년하반기운영안보고(판사) 4" xfId="15068" xr:uid="{00000000-0005-0000-0000-0000BA3C0000}"/>
    <cellStyle name="Ç¥ÁØ_ÀÎÀç°³¹ß¿ø_본부내부사업목표_03년하반기운영안보고(판사) 4" xfId="15069" xr:uid="{00000000-0005-0000-0000-0000BB3C0000}"/>
    <cellStyle name="C￥AØ_AIAc°³¹ß¿ø_본부내부사업목표_03년하반기운영안보고(판사)_정읍 오픈 5주년" xfId="15070" xr:uid="{00000000-0005-0000-0000-0000BC3C0000}"/>
    <cellStyle name="Ç¥ÁØ_ÀÎÀç°³¹ß¿ø_본부내부사업목표_03년하반기운영안보고(판사)_정읍 오픈 5주년" xfId="15071" xr:uid="{00000000-0005-0000-0000-0000BD3C0000}"/>
    <cellStyle name="C￥AØ_AIAc°³¹ß¿ø_본부내부사업목표_03년하반기운영안보고(판사)_정읍 오픈 5주년 2" xfId="15072" xr:uid="{00000000-0005-0000-0000-0000BE3C0000}"/>
    <cellStyle name="Ç¥ÁØ_ÀÎÀç°³¹ß¿ø_본부내부사업목표_03년하반기운영안보고(판사)_정읍 오픈 5주년 2" xfId="15073" xr:uid="{00000000-0005-0000-0000-0000BF3C0000}"/>
    <cellStyle name="C￥AØ_AIAc°³¹ß¿ø_본부내부사업목표_03년하반기운영안보고(판사)_정읍 오픈 5주년 3" xfId="15074" xr:uid="{00000000-0005-0000-0000-0000C03C0000}"/>
    <cellStyle name="Ç¥ÁØ_ÀÎÀç°³¹ß¿ø_본부내부사업목표_03년하반기운영안보고(판사)_정읍 오픈 5주년 3" xfId="15075" xr:uid="{00000000-0005-0000-0000-0000C13C0000}"/>
    <cellStyle name="C￥AØ_AIAc°³¹ß¿ø_본부내부사업목표_03년하반기운영안보고(판사)_정읍 오픈 5주년 4" xfId="15076" xr:uid="{00000000-0005-0000-0000-0000C23C0000}"/>
    <cellStyle name="Ç¥ÁØ_ÀÎÀç°³¹ß¿ø_본부내부사업목표_03년하반기운영안보고(판사)_정읍 오픈 5주년 4" xfId="15077" xr:uid="{00000000-0005-0000-0000-0000C33C0000}"/>
    <cellStyle name="C￥AØ_AIAc°³¹ß¿ø_본부내부사업목표_03년하반기운영안보고(판사)_정읍 오픈5주년" xfId="15078" xr:uid="{00000000-0005-0000-0000-0000C43C0000}"/>
    <cellStyle name="Ç¥ÁØ_ÀÎÀç°³¹ß¿ø_본부내부사업목표_03년하반기운영안보고(판사)_정읍 오픈5주년" xfId="15079" xr:uid="{00000000-0005-0000-0000-0000C53C0000}"/>
    <cellStyle name="C￥AØ_AIAc°³¹ß¿ø_본부내부사업목표_03년하반기운영안보고(판사)_정읍 오픈5주년 2" xfId="15080" xr:uid="{00000000-0005-0000-0000-0000C63C0000}"/>
    <cellStyle name="Ç¥ÁØ_ÀÎÀç°³¹ß¿ø_본부내부사업목표_03년하반기운영안보고(판사)_정읍 오픈5주년 2" xfId="15081" xr:uid="{00000000-0005-0000-0000-0000C73C0000}"/>
    <cellStyle name="C￥AØ_AIAc°³¹ß¿ø_본부내부사업목표_03년하반기운영안보고(판사)_정읍 오픈5주년 3" xfId="15082" xr:uid="{00000000-0005-0000-0000-0000C83C0000}"/>
    <cellStyle name="Ç¥ÁØ_ÀÎÀç°³¹ß¿ø_본부내부사업목표_03년하반기운영안보고(판사)_정읍 오픈5주년 3" xfId="15083" xr:uid="{00000000-0005-0000-0000-0000C93C0000}"/>
    <cellStyle name="C￥AØ_AIAc°³¹ß¿ø_본부내부사업목표_03년하반기운영안보고(판사)_정읍 오픈5주년 4" xfId="15084" xr:uid="{00000000-0005-0000-0000-0000CA3C0000}"/>
    <cellStyle name="Ç¥ÁØ_ÀÎÀç°³¹ß¿ø_본부내부사업목표_03년하반기운영안보고(판사)_정읍 오픈5주년 4" xfId="15085" xr:uid="{00000000-0005-0000-0000-0000CB3C0000}"/>
    <cellStyle name="C￥AØ_AIAc°³¹ß¿ø_본부내부사업목표_2003하반기지점운영모음2" xfId="15086" xr:uid="{00000000-0005-0000-0000-0000CC3C0000}"/>
    <cellStyle name="Ç¥ÁØ_ÀÎÀç°³¹ß¿ø_본부내부사업목표_2003하반기지점운영모음2" xfId="15087" xr:uid="{00000000-0005-0000-0000-0000CD3C0000}"/>
    <cellStyle name="C￥AØ_AIAc°³¹ß¿ø_본부내부사업목표_2003하반기지점운영모음2 2" xfId="15088" xr:uid="{00000000-0005-0000-0000-0000CE3C0000}"/>
    <cellStyle name="Ç¥ÁØ_ÀÎÀç°³¹ß¿ø_본부내부사업목표_2003하반기지점운영모음2 2" xfId="15089" xr:uid="{00000000-0005-0000-0000-0000CF3C0000}"/>
    <cellStyle name="C￥AØ_AIAc°³¹ß¿ø_본부내부사업목표_2003하반기지점운영모음2 3" xfId="15090" xr:uid="{00000000-0005-0000-0000-0000D03C0000}"/>
    <cellStyle name="Ç¥ÁØ_ÀÎÀç°³¹ß¿ø_본부내부사업목표_2003하반기지점운영모음2 3" xfId="15091" xr:uid="{00000000-0005-0000-0000-0000D13C0000}"/>
    <cellStyle name="C￥AØ_AIAc°³¹ß¿ø_본부내부사업목표_2003하반기지점운영모음2 4" xfId="15092" xr:uid="{00000000-0005-0000-0000-0000D23C0000}"/>
    <cellStyle name="Ç¥ÁØ_ÀÎÀç°³¹ß¿ø_본부내부사업목표_2003하반기지점운영모음2 4" xfId="15093" xr:uid="{00000000-0005-0000-0000-0000D33C0000}"/>
    <cellStyle name="C￥AØ_AIAc°³¹ß¿ø_본부내부사업목표_남원" xfId="15094" xr:uid="{00000000-0005-0000-0000-0000D43C0000}"/>
    <cellStyle name="Ç¥ÁØ_ÀÎÀç°³¹ß¿ø_본부내부사업목표_남원" xfId="15095" xr:uid="{00000000-0005-0000-0000-0000D53C0000}"/>
    <cellStyle name="C￥AØ_AIAc°³¹ß¿ø_본부내부사업목표_남원 2" xfId="15096" xr:uid="{00000000-0005-0000-0000-0000D63C0000}"/>
    <cellStyle name="Ç¥ÁØ_ÀÎÀç°³¹ß¿ø_본부내부사업목표_남원 2" xfId="15097" xr:uid="{00000000-0005-0000-0000-0000D73C0000}"/>
    <cellStyle name="C￥AØ_AIAc°³¹ß¿ø_본부내부사업목표_남원 3" xfId="15098" xr:uid="{00000000-0005-0000-0000-0000D83C0000}"/>
    <cellStyle name="Ç¥ÁØ_ÀÎÀç°³¹ß¿ø_본부내부사업목표_남원 3" xfId="15099" xr:uid="{00000000-0005-0000-0000-0000D93C0000}"/>
    <cellStyle name="C￥AØ_AIAc°³¹ß¿ø_본부내부사업목표_남원 4" xfId="15100" xr:uid="{00000000-0005-0000-0000-0000DA3C0000}"/>
    <cellStyle name="Ç¥ÁØ_ÀÎÀç°³¹ß¿ø_본부내부사업목표_남원 4" xfId="15101" xr:uid="{00000000-0005-0000-0000-0000DB3C0000}"/>
    <cellStyle name="C￥AØ_AIAc°³¹ß¿ø_본부내부사업목표_남원_정읍 오픈 5주년" xfId="15102" xr:uid="{00000000-0005-0000-0000-0000DC3C0000}"/>
    <cellStyle name="Ç¥ÁØ_ÀÎÀç°³¹ß¿ø_본부내부사업목표_남원_정읍 오픈 5주년" xfId="15103" xr:uid="{00000000-0005-0000-0000-0000DD3C0000}"/>
    <cellStyle name="C￥AØ_AIAc°³¹ß¿ø_본부내부사업목표_남원_정읍 오픈 5주년 2" xfId="15104" xr:uid="{00000000-0005-0000-0000-0000DE3C0000}"/>
    <cellStyle name="Ç¥ÁØ_ÀÎÀç°³¹ß¿ø_본부내부사업목표_남원_정읍 오픈 5주년 2" xfId="15105" xr:uid="{00000000-0005-0000-0000-0000DF3C0000}"/>
    <cellStyle name="C￥AØ_AIAc°³¹ß¿ø_본부내부사업목표_남원_정읍 오픈 5주년 3" xfId="15106" xr:uid="{00000000-0005-0000-0000-0000E03C0000}"/>
    <cellStyle name="Ç¥ÁØ_ÀÎÀç°³¹ß¿ø_본부내부사업목표_남원_정읍 오픈 5주년 3" xfId="15107" xr:uid="{00000000-0005-0000-0000-0000E13C0000}"/>
    <cellStyle name="C￥AØ_AIAc°³¹ß¿ø_본부내부사업목표_남원_정읍 오픈 5주년 4" xfId="15108" xr:uid="{00000000-0005-0000-0000-0000E23C0000}"/>
    <cellStyle name="Ç¥ÁØ_ÀÎÀç°³¹ß¿ø_본부내부사업목표_남원_정읍 오픈 5주년 4" xfId="15109" xr:uid="{00000000-0005-0000-0000-0000E33C0000}"/>
    <cellStyle name="C￥AØ_AIAc°³¹ß¿ø_본부내부사업목표_남원_정읍 오픈5주년" xfId="15110" xr:uid="{00000000-0005-0000-0000-0000E43C0000}"/>
    <cellStyle name="Ç¥ÁØ_ÀÎÀç°³¹ß¿ø_본부내부사업목표_남원_정읍 오픈5주년" xfId="15111" xr:uid="{00000000-0005-0000-0000-0000E53C0000}"/>
    <cellStyle name="C￥AØ_AIAc°³¹ß¿ø_본부내부사업목표_남원_정읍 오픈5주년 2" xfId="15112" xr:uid="{00000000-0005-0000-0000-0000E63C0000}"/>
    <cellStyle name="Ç¥ÁØ_ÀÎÀç°³¹ß¿ø_본부내부사업목표_남원_정읍 오픈5주년 2" xfId="15113" xr:uid="{00000000-0005-0000-0000-0000E73C0000}"/>
    <cellStyle name="C￥AØ_AIAc°³¹ß¿ø_본부내부사업목표_남원_정읍 오픈5주년 3" xfId="15114" xr:uid="{00000000-0005-0000-0000-0000E83C0000}"/>
    <cellStyle name="Ç¥ÁØ_ÀÎÀç°³¹ß¿ø_본부내부사업목표_남원_정읍 오픈5주년 3" xfId="15115" xr:uid="{00000000-0005-0000-0000-0000E93C0000}"/>
    <cellStyle name="C￥AØ_AIAc°³¹ß¿ø_본부내부사업목표_남원_정읍 오픈5주년 4" xfId="15116" xr:uid="{00000000-0005-0000-0000-0000EA3C0000}"/>
    <cellStyle name="Ç¥ÁØ_ÀÎÀç°³¹ß¿ø_본부내부사업목표_남원_정읍 오픈5주년 4" xfId="15117" xr:uid="{00000000-0005-0000-0000-0000EB3C0000}"/>
    <cellStyle name="C￥AØ_AIAc°³¹ß¿ø_본부내부사업목표_정읍" xfId="15118" xr:uid="{00000000-0005-0000-0000-0000EC3C0000}"/>
    <cellStyle name="Ç¥ÁØ_ÀÎÀç°³¹ß¿ø_본부내부사업목표_정읍" xfId="15119" xr:uid="{00000000-0005-0000-0000-0000ED3C0000}"/>
    <cellStyle name="C￥AØ_AIAc°³¹ß¿ø_본부내부사업목표_정읍 2" xfId="15120" xr:uid="{00000000-0005-0000-0000-0000EE3C0000}"/>
    <cellStyle name="Ç¥ÁØ_ÀÎÀç°³¹ß¿ø_본부내부사업목표_정읍 2" xfId="15121" xr:uid="{00000000-0005-0000-0000-0000EF3C0000}"/>
    <cellStyle name="C￥AØ_AIAc°³¹ß¿ø_본부내부사업목표_정읍 3" xfId="15122" xr:uid="{00000000-0005-0000-0000-0000F03C0000}"/>
    <cellStyle name="Ç¥ÁØ_ÀÎÀç°³¹ß¿ø_본부내부사업목표_정읍 3" xfId="15123" xr:uid="{00000000-0005-0000-0000-0000F13C0000}"/>
    <cellStyle name="C￥AØ_AIAc°³¹ß¿ø_본부내부사업목표_정읍 4" xfId="15124" xr:uid="{00000000-0005-0000-0000-0000F23C0000}"/>
    <cellStyle name="Ç¥ÁØ_ÀÎÀç°³¹ß¿ø_본부내부사업목표_정읍 4" xfId="15125" xr:uid="{00000000-0005-0000-0000-0000F33C0000}"/>
    <cellStyle name="C￥AØ_AIAc°³¹ß¿ø_본부내부사업목표_정읍 오픈 5주년" xfId="15126" xr:uid="{00000000-0005-0000-0000-0000F43C0000}"/>
    <cellStyle name="Ç¥ÁØ_ÀÎÀç°³¹ß¿ø_본부내부사업목표_정읍 오픈 5주년" xfId="15127" xr:uid="{00000000-0005-0000-0000-0000F53C0000}"/>
    <cellStyle name="C￥AØ_AIAc°³¹ß¿ø_본부내부사업목표_정읍 오픈 5주년 2" xfId="15128" xr:uid="{00000000-0005-0000-0000-0000F63C0000}"/>
    <cellStyle name="Ç¥ÁØ_ÀÎÀç°³¹ß¿ø_본부내부사업목표_정읍 오픈 5주년 2" xfId="15129" xr:uid="{00000000-0005-0000-0000-0000F73C0000}"/>
    <cellStyle name="C￥AØ_AIAc°³¹ß¿ø_본부내부사업목표_정읍 오픈 5주년 3" xfId="15130" xr:uid="{00000000-0005-0000-0000-0000F83C0000}"/>
    <cellStyle name="Ç¥ÁØ_ÀÎÀç°³¹ß¿ø_본부내부사업목표_정읍 오픈 5주년 3" xfId="15131" xr:uid="{00000000-0005-0000-0000-0000F93C0000}"/>
    <cellStyle name="C￥AØ_AIAc°³¹ß¿ø_본부내부사업목표_정읍 오픈 5주년 4" xfId="15132" xr:uid="{00000000-0005-0000-0000-0000FA3C0000}"/>
    <cellStyle name="Ç¥ÁØ_ÀÎÀç°³¹ß¿ø_본부내부사업목표_정읍 오픈 5주년 4" xfId="15133" xr:uid="{00000000-0005-0000-0000-0000FB3C0000}"/>
    <cellStyle name="C￥AØ_AIAc°³¹ß¿ø_본부내부사업목표_정읍 오픈5주년" xfId="15134" xr:uid="{00000000-0005-0000-0000-0000FC3C0000}"/>
    <cellStyle name="Ç¥ÁØ_ÀÎÀç°³¹ß¿ø_본부내부사업목표_정읍 오픈5주년" xfId="15135" xr:uid="{00000000-0005-0000-0000-0000FD3C0000}"/>
    <cellStyle name="C￥AØ_AIAc°³¹ß¿ø_본부내부사업목표_정읍 오픈5주년 2" xfId="15136" xr:uid="{00000000-0005-0000-0000-0000FE3C0000}"/>
    <cellStyle name="Ç¥ÁØ_ÀÎÀç°³¹ß¿ø_본부내부사업목표_정읍 오픈5주년 2" xfId="15137" xr:uid="{00000000-0005-0000-0000-0000FF3C0000}"/>
    <cellStyle name="C￥AØ_AIAc°³¹ß¿ø_본부내부사업목표_정읍 오픈5주년 3" xfId="15138" xr:uid="{00000000-0005-0000-0000-0000003D0000}"/>
    <cellStyle name="Ç¥ÁØ_ÀÎÀç°³¹ß¿ø_본부내부사업목표_정읍 오픈5주년 3" xfId="15139" xr:uid="{00000000-0005-0000-0000-0000013D0000}"/>
    <cellStyle name="C￥AØ_AIAc°³¹ß¿ø_본부내부사업목표_정읍 오픈5주년 4" xfId="15140" xr:uid="{00000000-0005-0000-0000-0000023D0000}"/>
    <cellStyle name="Ç¥ÁØ_ÀÎÀç°³¹ß¿ø_본부내부사업목표_정읍 오픈5주년 4" xfId="15141" xr:uid="{00000000-0005-0000-0000-0000033D0000}"/>
    <cellStyle name="C￥AØ_AIAc°³¹ß¿ø_본부내부사업목표_정읍_정읍 오픈 5주년" xfId="15142" xr:uid="{00000000-0005-0000-0000-0000043D0000}"/>
    <cellStyle name="Ç¥ÁØ_ÀÎÀç°³¹ß¿ø_본부내부사업목표_정읍_정읍 오픈 5주년" xfId="15143" xr:uid="{00000000-0005-0000-0000-0000053D0000}"/>
    <cellStyle name="C￥AØ_AIAc°³¹ß¿ø_본부내부사업목표_정읍_정읍 오픈 5주년 2" xfId="15144" xr:uid="{00000000-0005-0000-0000-0000063D0000}"/>
    <cellStyle name="Ç¥ÁØ_ÀÎÀç°³¹ß¿ø_본부내부사업목표_정읍_정읍 오픈 5주년 2" xfId="15145" xr:uid="{00000000-0005-0000-0000-0000073D0000}"/>
    <cellStyle name="C￥AØ_AIAc°³¹ß¿ø_본부내부사업목표_정읍_정읍 오픈 5주년 3" xfId="15146" xr:uid="{00000000-0005-0000-0000-0000083D0000}"/>
    <cellStyle name="Ç¥ÁØ_ÀÎÀç°³¹ß¿ø_본부내부사업목표_정읍_정읍 오픈 5주년 3" xfId="15147" xr:uid="{00000000-0005-0000-0000-0000093D0000}"/>
    <cellStyle name="C￥AØ_AIAc°³¹ß¿ø_본부내부사업목표_정읍_정읍 오픈 5주년 4" xfId="15148" xr:uid="{00000000-0005-0000-0000-00000A3D0000}"/>
    <cellStyle name="Ç¥ÁØ_ÀÎÀç°³¹ß¿ø_본부내부사업목표_정읍_정읍 오픈 5주년 4" xfId="15149" xr:uid="{00000000-0005-0000-0000-00000B3D0000}"/>
    <cellStyle name="C￥AØ_AIAc°³¹ß¿ø_본부내부사업목표_정읍_정읍 오픈5주년" xfId="15150" xr:uid="{00000000-0005-0000-0000-00000C3D0000}"/>
    <cellStyle name="Ç¥ÁØ_ÀÎÀç°³¹ß¿ø_본부내부사업목표_정읍_정읍 오픈5주년" xfId="15151" xr:uid="{00000000-0005-0000-0000-00000D3D0000}"/>
    <cellStyle name="C￥AØ_AIAc°³¹ß¿ø_본부내부사업목표_정읍_정읍 오픈5주년 2" xfId="15152" xr:uid="{00000000-0005-0000-0000-00000E3D0000}"/>
    <cellStyle name="Ç¥ÁØ_ÀÎÀç°³¹ß¿ø_본부내부사업목표_정읍_정읍 오픈5주년 2" xfId="15153" xr:uid="{00000000-0005-0000-0000-00000F3D0000}"/>
    <cellStyle name="C￥AØ_AIAc°³¹ß¿ø_본부내부사업목표_정읍_정읍 오픈5주년 3" xfId="15154" xr:uid="{00000000-0005-0000-0000-0000103D0000}"/>
    <cellStyle name="Ç¥ÁØ_ÀÎÀç°³¹ß¿ø_본부내부사업목표_정읍_정읍 오픈5주년 3" xfId="15155" xr:uid="{00000000-0005-0000-0000-0000113D0000}"/>
    <cellStyle name="C￥AØ_AIAc°³¹ß¿ø_본부내부사업목표_정읍_정읍 오픈5주년 4" xfId="15156" xr:uid="{00000000-0005-0000-0000-0000123D0000}"/>
    <cellStyle name="Ç¥ÁØ_ÀÎÀç°³¹ß¿ø_본부내부사업목표_정읍_정읍 오픈5주년 4" xfId="15157" xr:uid="{00000000-0005-0000-0000-0000133D0000}"/>
    <cellStyle name="C￥AØ_AIAc°³¹ß¿ø_본부내부사업목표_지점보고 자료1" xfId="15158" xr:uid="{00000000-0005-0000-0000-0000143D0000}"/>
    <cellStyle name="Ç¥ÁØ_ÀÎÀç°³¹ß¿ø_본부내부사업목표_지점보고 자료1" xfId="15159" xr:uid="{00000000-0005-0000-0000-0000153D0000}"/>
    <cellStyle name="C￥AØ_AIAc°³¹ß¿ø_본부내부사업목표_지점보고 자료1 2" xfId="15160" xr:uid="{00000000-0005-0000-0000-0000163D0000}"/>
    <cellStyle name="Ç¥ÁØ_ÀÎÀç°³¹ß¿ø_본부내부사업목표_지점보고 자료1 2" xfId="15161" xr:uid="{00000000-0005-0000-0000-0000173D0000}"/>
    <cellStyle name="C￥AØ_AIAc°³¹ß¿ø_본부내부사업목표_지점보고 자료1 3" xfId="15162" xr:uid="{00000000-0005-0000-0000-0000183D0000}"/>
    <cellStyle name="Ç¥ÁØ_ÀÎÀç°³¹ß¿ø_본부내부사업목표_지점보고 자료1 3" xfId="15163" xr:uid="{00000000-0005-0000-0000-0000193D0000}"/>
    <cellStyle name="C￥AØ_AIAc°³¹ß¿ø_본부내부사업목표_지점보고 자료1 4" xfId="15164" xr:uid="{00000000-0005-0000-0000-00001A3D0000}"/>
    <cellStyle name="Ç¥ÁØ_ÀÎÀç°³¹ß¿ø_본부내부사업목표_지점보고 자료1 4" xfId="15165" xr:uid="{00000000-0005-0000-0000-00001B3D0000}"/>
    <cellStyle name="C￥AØ_AIAc°³¹ß¿ø_본부내부사업목표_지점보고 자료1_03년 7월 하반기운영안보고(1)" xfId="15166" xr:uid="{00000000-0005-0000-0000-00001C3D0000}"/>
    <cellStyle name="Ç¥ÁØ_ÀÎÀç°³¹ß¿ø_본부내부사업목표_지점보고 자료1_03년 7월 하반기운영안보고(1)" xfId="15167" xr:uid="{00000000-0005-0000-0000-00001D3D0000}"/>
    <cellStyle name="C￥AØ_AIAc°³¹ß¿ø_본부내부사업목표_지점보고 자료1_03년 7월 하반기운영안보고(1) 2" xfId="15168" xr:uid="{00000000-0005-0000-0000-00001E3D0000}"/>
    <cellStyle name="Ç¥ÁØ_ÀÎÀç°³¹ß¿ø_본부내부사업목표_지점보고 자료1_03년 7월 하반기운영안보고(1) 2" xfId="15169" xr:uid="{00000000-0005-0000-0000-00001F3D0000}"/>
    <cellStyle name="C￥AØ_AIAc°³¹ß¿ø_본부내부사업목표_지점보고 자료1_03년 7월 하반기운영안보고(1) 3" xfId="15170" xr:uid="{00000000-0005-0000-0000-0000203D0000}"/>
    <cellStyle name="Ç¥ÁØ_ÀÎÀç°³¹ß¿ø_본부내부사업목표_지점보고 자료1_03년 7월 하반기운영안보고(1) 3" xfId="15171" xr:uid="{00000000-0005-0000-0000-0000213D0000}"/>
    <cellStyle name="C￥AØ_AIAc°³¹ß¿ø_본부내부사업목표_지점보고 자료1_03년 7월 하반기운영안보고(1) 4" xfId="15172" xr:uid="{00000000-0005-0000-0000-0000223D0000}"/>
    <cellStyle name="Ç¥ÁØ_ÀÎÀç°³¹ß¿ø_본부내부사업목표_지점보고 자료1_03년 7월 하반기운영안보고(1) 4" xfId="15173" xr:uid="{00000000-0005-0000-0000-0000233D0000}"/>
    <cellStyle name="C￥AØ_AIAc°³¹ß¿ø_본부내부사업목표_지점보고 자료1_03년하반기운영안보3" xfId="15174" xr:uid="{00000000-0005-0000-0000-0000243D0000}"/>
    <cellStyle name="Ç¥ÁØ_ÀÎÀç°³¹ß¿ø_본부내부사업목표_지점보고 자료1_03년하반기운영안보3" xfId="15175" xr:uid="{00000000-0005-0000-0000-0000253D0000}"/>
    <cellStyle name="C￥AØ_AIAc°³¹ß¿ø_본부내부사업목표_지점보고 자료1_03년하반기운영안보3 2" xfId="15176" xr:uid="{00000000-0005-0000-0000-0000263D0000}"/>
    <cellStyle name="Ç¥ÁØ_ÀÎÀç°³¹ß¿ø_본부내부사업목표_지점보고 자료1_03년하반기운영안보3 2" xfId="15177" xr:uid="{00000000-0005-0000-0000-0000273D0000}"/>
    <cellStyle name="C￥AØ_AIAc°³¹ß¿ø_본부내부사업목표_지점보고 자료1_03년하반기운영안보3 3" xfId="15178" xr:uid="{00000000-0005-0000-0000-0000283D0000}"/>
    <cellStyle name="Ç¥ÁØ_ÀÎÀç°³¹ß¿ø_본부내부사업목표_지점보고 자료1_03년하반기운영안보3 3" xfId="15179" xr:uid="{00000000-0005-0000-0000-0000293D0000}"/>
    <cellStyle name="C￥AØ_AIAc°³¹ß¿ø_본부내부사업목표_지점보고 자료1_03년하반기운영안보3 4" xfId="15180" xr:uid="{00000000-0005-0000-0000-00002A3D0000}"/>
    <cellStyle name="Ç¥ÁØ_ÀÎÀç°³¹ß¿ø_본부내부사업목표_지점보고 자료1_03년하반기운영안보3 4" xfId="15181" xr:uid="{00000000-0005-0000-0000-00002B3D0000}"/>
    <cellStyle name="C￥AØ_AIAc°³¹ß¿ø_본부내부사업목표_지점보고 자료1_03년하반기운영안보3_정읍 오픈 5주년" xfId="15182" xr:uid="{00000000-0005-0000-0000-00002C3D0000}"/>
    <cellStyle name="Ç¥ÁØ_ÀÎÀç°³¹ß¿ø_본부내부사업목표_지점보고 자료1_03년하반기운영안보3_정읍 오픈 5주년" xfId="15183" xr:uid="{00000000-0005-0000-0000-00002D3D0000}"/>
    <cellStyle name="C￥AØ_AIAc°³¹ß¿ø_본부내부사업목표_지점보고 자료1_03년하반기운영안보3_정읍 오픈 5주년 2" xfId="15184" xr:uid="{00000000-0005-0000-0000-00002E3D0000}"/>
    <cellStyle name="Ç¥ÁØ_ÀÎÀç°³¹ß¿ø_본부내부사업목표_지점보고 자료1_03년하반기운영안보3_정읍 오픈 5주년 2" xfId="15185" xr:uid="{00000000-0005-0000-0000-00002F3D0000}"/>
    <cellStyle name="C￥AØ_AIAc°³¹ß¿ø_본부내부사업목표_지점보고 자료1_03년하반기운영안보3_정읍 오픈 5주년 3" xfId="15186" xr:uid="{00000000-0005-0000-0000-0000303D0000}"/>
    <cellStyle name="Ç¥ÁØ_ÀÎÀç°³¹ß¿ø_본부내부사업목표_지점보고 자료1_03년하반기운영안보3_정읍 오픈 5주년 3" xfId="15187" xr:uid="{00000000-0005-0000-0000-0000313D0000}"/>
    <cellStyle name="C￥AØ_AIAc°³¹ß¿ø_본부내부사업목표_지점보고 자료1_03년하반기운영안보3_정읍 오픈 5주년 4" xfId="15188" xr:uid="{00000000-0005-0000-0000-0000323D0000}"/>
    <cellStyle name="Ç¥ÁØ_ÀÎÀç°³¹ß¿ø_본부내부사업목표_지점보고 자료1_03년하반기운영안보3_정읍 오픈 5주년 4" xfId="15189" xr:uid="{00000000-0005-0000-0000-0000333D0000}"/>
    <cellStyle name="C￥AØ_AIAc°³¹ß¿ø_본부내부사업목표_지점보고 자료1_03년하반기운영안보3_정읍 오픈5주년" xfId="15190" xr:uid="{00000000-0005-0000-0000-0000343D0000}"/>
    <cellStyle name="Ç¥ÁØ_ÀÎÀç°³¹ß¿ø_본부내부사업목표_지점보고 자료1_03년하반기운영안보3_정읍 오픈5주년" xfId="15191" xr:uid="{00000000-0005-0000-0000-0000353D0000}"/>
    <cellStyle name="C￥AØ_AIAc°³¹ß¿ø_본부내부사업목표_지점보고 자료1_03년하반기운영안보3_정읍 오픈5주년 2" xfId="15192" xr:uid="{00000000-0005-0000-0000-0000363D0000}"/>
    <cellStyle name="Ç¥ÁØ_ÀÎÀç°³¹ß¿ø_본부내부사업목표_지점보고 자료1_03년하반기운영안보3_정읍 오픈5주년 2" xfId="15193" xr:uid="{00000000-0005-0000-0000-0000373D0000}"/>
    <cellStyle name="C￥AØ_AIAc°³¹ß¿ø_본부내부사업목표_지점보고 자료1_03년하반기운영안보3_정읍 오픈5주년 3" xfId="15194" xr:uid="{00000000-0005-0000-0000-0000383D0000}"/>
    <cellStyle name="Ç¥ÁØ_ÀÎÀç°³¹ß¿ø_본부내부사업목표_지점보고 자료1_03년하반기운영안보3_정읍 오픈5주년 3" xfId="15195" xr:uid="{00000000-0005-0000-0000-0000393D0000}"/>
    <cellStyle name="C￥AØ_AIAc°³¹ß¿ø_본부내부사업목표_지점보고 자료1_03년하반기운영안보3_정읍 오픈5주년 4" xfId="15196" xr:uid="{00000000-0005-0000-0000-00003A3D0000}"/>
    <cellStyle name="Ç¥ÁØ_ÀÎÀç°³¹ß¿ø_본부내부사업목표_지점보고 자료1_03년하반기운영안보3_정읍 오픈5주년 4" xfId="15197" xr:uid="{00000000-0005-0000-0000-00003B3D0000}"/>
    <cellStyle name="C￥AØ_AIAc°³¹ß¿ø_본부내부사업목표_지점보고 자료1_03년하반기운영안보고(판사)" xfId="15198" xr:uid="{00000000-0005-0000-0000-00003C3D0000}"/>
    <cellStyle name="Ç¥ÁØ_ÀÎÀç°³¹ß¿ø_본부내부사업목표_지점보고 자료1_03년하반기운영안보고(판사)" xfId="15199" xr:uid="{00000000-0005-0000-0000-00003D3D0000}"/>
    <cellStyle name="C￥AØ_AIAc°³¹ß¿ø_본부내부사업목표_지점보고 자료1_03년하반기운영안보고(판사) 2" xfId="15200" xr:uid="{00000000-0005-0000-0000-00003E3D0000}"/>
    <cellStyle name="Ç¥ÁØ_ÀÎÀç°³¹ß¿ø_본부내부사업목표_지점보고 자료1_03년하반기운영안보고(판사) 2" xfId="15201" xr:uid="{00000000-0005-0000-0000-00003F3D0000}"/>
    <cellStyle name="C￥AØ_AIAc°³¹ß¿ø_본부내부사업목표_지점보고 자료1_03년하반기운영안보고(판사) 3" xfId="15202" xr:uid="{00000000-0005-0000-0000-0000403D0000}"/>
    <cellStyle name="Ç¥ÁØ_ÀÎÀç°³¹ß¿ø_본부내부사업목표_지점보고 자료1_03년하반기운영안보고(판사) 3" xfId="15203" xr:uid="{00000000-0005-0000-0000-0000413D0000}"/>
    <cellStyle name="C￥AØ_AIAc°³¹ß¿ø_본부내부사업목표_지점보고 자료1_03년하반기운영안보고(판사) 4" xfId="15204" xr:uid="{00000000-0005-0000-0000-0000423D0000}"/>
    <cellStyle name="Ç¥ÁØ_ÀÎÀç°³¹ß¿ø_본부내부사업목표_지점보고 자료1_03년하반기운영안보고(판사) 4" xfId="15205" xr:uid="{00000000-0005-0000-0000-0000433D0000}"/>
    <cellStyle name="C￥AØ_AIAc°³¹ß¿ø_본부내부사업목표_지점보고 자료1_03년하반기운영안보고(판사)_정읍 오픈 5주년" xfId="15206" xr:uid="{00000000-0005-0000-0000-0000443D0000}"/>
    <cellStyle name="Ç¥ÁØ_ÀÎÀç°³¹ß¿ø_본부내부사업목표_지점보고 자료1_03년하반기운영안보고(판사)_정읍 오픈 5주년" xfId="15207" xr:uid="{00000000-0005-0000-0000-0000453D0000}"/>
    <cellStyle name="C￥AØ_AIAc°³¹ß¿ø_본부내부사업목표_지점보고 자료1_03년하반기운영안보고(판사)_정읍 오픈 5주년 2" xfId="15208" xr:uid="{00000000-0005-0000-0000-0000463D0000}"/>
    <cellStyle name="Ç¥ÁØ_ÀÎÀç°³¹ß¿ø_본부내부사업목표_지점보고 자료1_03년하반기운영안보고(판사)_정읍 오픈 5주년 2" xfId="15209" xr:uid="{00000000-0005-0000-0000-0000473D0000}"/>
    <cellStyle name="C￥AØ_AIAc°³¹ß¿ø_본부내부사업목표_지점보고 자료1_03년하반기운영안보고(판사)_정읍 오픈 5주년 3" xfId="15210" xr:uid="{00000000-0005-0000-0000-0000483D0000}"/>
    <cellStyle name="Ç¥ÁØ_ÀÎÀç°³¹ß¿ø_본부내부사업목표_지점보고 자료1_03년하반기운영안보고(판사)_정읍 오픈 5주년 3" xfId="15211" xr:uid="{00000000-0005-0000-0000-0000493D0000}"/>
    <cellStyle name="C￥AØ_AIAc°³¹ß¿ø_본부내부사업목표_지점보고 자료1_03년하반기운영안보고(판사)_정읍 오픈 5주년 4" xfId="15212" xr:uid="{00000000-0005-0000-0000-00004A3D0000}"/>
    <cellStyle name="Ç¥ÁØ_ÀÎÀç°³¹ß¿ø_본부내부사업목표_지점보고 자료1_03년하반기운영안보고(판사)_정읍 오픈 5주년 4" xfId="15213" xr:uid="{00000000-0005-0000-0000-00004B3D0000}"/>
    <cellStyle name="C￥AØ_AIAc°³¹ß¿ø_본부내부사업목표_지점보고 자료1_03년하반기운영안보고(판사)_정읍 오픈5주년" xfId="15214" xr:uid="{00000000-0005-0000-0000-00004C3D0000}"/>
    <cellStyle name="Ç¥ÁØ_ÀÎÀç°³¹ß¿ø_본부내부사업목표_지점보고 자료1_03년하반기운영안보고(판사)_정읍 오픈5주년" xfId="15215" xr:uid="{00000000-0005-0000-0000-00004D3D0000}"/>
    <cellStyle name="C￥AØ_AIAc°³¹ß¿ø_본부내부사업목표_지점보고 자료1_03년하반기운영안보고(판사)_정읍 오픈5주년 2" xfId="15216" xr:uid="{00000000-0005-0000-0000-00004E3D0000}"/>
    <cellStyle name="Ç¥ÁØ_ÀÎÀç°³¹ß¿ø_본부내부사업목표_지점보고 자료1_03년하반기운영안보고(판사)_정읍 오픈5주년 2" xfId="15217" xr:uid="{00000000-0005-0000-0000-00004F3D0000}"/>
    <cellStyle name="C￥AØ_AIAc°³¹ß¿ø_본부내부사업목표_지점보고 자료1_03년하반기운영안보고(판사)_정읍 오픈5주년 3" xfId="15218" xr:uid="{00000000-0005-0000-0000-0000503D0000}"/>
    <cellStyle name="Ç¥ÁØ_ÀÎÀç°³¹ß¿ø_본부내부사업목표_지점보고 자료1_03년하반기운영안보고(판사)_정읍 오픈5주년 3" xfId="15219" xr:uid="{00000000-0005-0000-0000-0000513D0000}"/>
    <cellStyle name="C￥AØ_AIAc°³¹ß¿ø_본부내부사업목표_지점보고 자료1_03년하반기운영안보고(판사)_정읍 오픈5주년 4" xfId="15220" xr:uid="{00000000-0005-0000-0000-0000523D0000}"/>
    <cellStyle name="Ç¥ÁØ_ÀÎÀç°³¹ß¿ø_본부내부사업목표_지점보고 자료1_03년하반기운영안보고(판사)_정읍 오픈5주년 4" xfId="15221" xr:uid="{00000000-0005-0000-0000-0000533D0000}"/>
    <cellStyle name="C￥AØ_AIAc°³¹ß¿ø_본부내부사업목표_지점보고 자료1_1" xfId="15222" xr:uid="{00000000-0005-0000-0000-0000543D0000}"/>
    <cellStyle name="Ç¥ÁØ_ÀÎÀç°³¹ß¿ø_본부내부사업목표_지점보고 자료1_1" xfId="15223" xr:uid="{00000000-0005-0000-0000-0000553D0000}"/>
    <cellStyle name="C￥AØ_AIAc°³¹ß¿ø_본부내부사업목표_지점보고 자료1_1 2" xfId="15224" xr:uid="{00000000-0005-0000-0000-0000563D0000}"/>
    <cellStyle name="Ç¥ÁØ_ÀÎÀç°³¹ß¿ø_본부내부사업목표_지점보고 자료1_1 2" xfId="15225" xr:uid="{00000000-0005-0000-0000-0000573D0000}"/>
    <cellStyle name="C￥AØ_AIAc°³¹ß¿ø_본부내부사업목표_지점보고 자료1_1 3" xfId="15226" xr:uid="{00000000-0005-0000-0000-0000583D0000}"/>
    <cellStyle name="Ç¥ÁØ_ÀÎÀç°³¹ß¿ø_본부내부사업목표_지점보고 자료1_1 3" xfId="15227" xr:uid="{00000000-0005-0000-0000-0000593D0000}"/>
    <cellStyle name="C￥AØ_AIAc°³¹ß¿ø_본부내부사업목표_지점보고 자료1_1 4" xfId="15228" xr:uid="{00000000-0005-0000-0000-00005A3D0000}"/>
    <cellStyle name="Ç¥ÁØ_ÀÎÀç°³¹ß¿ø_본부내부사업목표_지점보고 자료1_1 4" xfId="15229" xr:uid="{00000000-0005-0000-0000-00005B3D0000}"/>
    <cellStyle name="C￥AØ_AIAc°³¹ß¿ø_본부내부사업목표_지점보고 자료1_1_정읍 오픈 5주년" xfId="15230" xr:uid="{00000000-0005-0000-0000-00005C3D0000}"/>
    <cellStyle name="Ç¥ÁØ_ÀÎÀç°³¹ß¿ø_본부내부사업목표_지점보고 자료1_1_정읍 오픈 5주년" xfId="15231" xr:uid="{00000000-0005-0000-0000-00005D3D0000}"/>
    <cellStyle name="C￥AØ_AIAc°³¹ß¿ø_본부내부사업목표_지점보고 자료1_1_정읍 오픈 5주년 2" xfId="15232" xr:uid="{00000000-0005-0000-0000-00005E3D0000}"/>
    <cellStyle name="Ç¥ÁØ_ÀÎÀç°³¹ß¿ø_본부내부사업목표_지점보고 자료1_1_정읍 오픈 5주년 2" xfId="15233" xr:uid="{00000000-0005-0000-0000-00005F3D0000}"/>
    <cellStyle name="C￥AØ_AIAc°³¹ß¿ø_본부내부사업목표_지점보고 자료1_1_정읍 오픈 5주년 3" xfId="15234" xr:uid="{00000000-0005-0000-0000-0000603D0000}"/>
    <cellStyle name="Ç¥ÁØ_ÀÎÀç°³¹ß¿ø_본부내부사업목표_지점보고 자료1_1_정읍 오픈 5주년 3" xfId="15235" xr:uid="{00000000-0005-0000-0000-0000613D0000}"/>
    <cellStyle name="C￥AØ_AIAc°³¹ß¿ø_본부내부사업목표_지점보고 자료1_1_정읍 오픈 5주년 4" xfId="15236" xr:uid="{00000000-0005-0000-0000-0000623D0000}"/>
    <cellStyle name="Ç¥ÁØ_ÀÎÀç°³¹ß¿ø_본부내부사업목표_지점보고 자료1_1_정읍 오픈 5주년 4" xfId="15237" xr:uid="{00000000-0005-0000-0000-0000633D0000}"/>
    <cellStyle name="C￥AØ_AIAc°³¹ß¿ø_본부내부사업목표_지점보고 자료1_1_정읍 오픈5주년" xfId="15238" xr:uid="{00000000-0005-0000-0000-0000643D0000}"/>
    <cellStyle name="Ç¥ÁØ_ÀÎÀç°³¹ß¿ø_본부내부사업목표_지점보고 자료1_1_정읍 오픈5주년" xfId="15239" xr:uid="{00000000-0005-0000-0000-0000653D0000}"/>
    <cellStyle name="C￥AØ_AIAc°³¹ß¿ø_본부내부사업목표_지점보고 자료1_1_정읍 오픈5주년 2" xfId="15240" xr:uid="{00000000-0005-0000-0000-0000663D0000}"/>
    <cellStyle name="Ç¥ÁØ_ÀÎÀç°³¹ß¿ø_본부내부사업목표_지점보고 자료1_1_정읍 오픈5주년 2" xfId="15241" xr:uid="{00000000-0005-0000-0000-0000673D0000}"/>
    <cellStyle name="C￥AØ_AIAc°³¹ß¿ø_본부내부사업목표_지점보고 자료1_1_정읍 오픈5주년 3" xfId="15242" xr:uid="{00000000-0005-0000-0000-0000683D0000}"/>
    <cellStyle name="Ç¥ÁØ_ÀÎÀç°³¹ß¿ø_본부내부사업목표_지점보고 자료1_1_정읍 오픈5주년 3" xfId="15243" xr:uid="{00000000-0005-0000-0000-0000693D0000}"/>
    <cellStyle name="C￥AØ_AIAc°³¹ß¿ø_본부내부사업목표_지점보고 자료1_1_정읍 오픈5주년 4" xfId="15244" xr:uid="{00000000-0005-0000-0000-00006A3D0000}"/>
    <cellStyle name="Ç¥ÁØ_ÀÎÀç°³¹ß¿ø_본부내부사업목표_지점보고 자료1_1_정읍 오픈5주년 4" xfId="15245" xr:uid="{00000000-0005-0000-0000-00006B3D0000}"/>
    <cellStyle name="C￥AØ_AIAc°³¹ß¿ø_본부내부사업목표_지점보고 자료1_2003하반기지점운영모음2" xfId="15246" xr:uid="{00000000-0005-0000-0000-00006C3D0000}"/>
    <cellStyle name="Ç¥ÁØ_ÀÎÀç°³¹ß¿ø_본부내부사업목표_지점보고 자료1_2003하반기지점운영모음2" xfId="15247" xr:uid="{00000000-0005-0000-0000-00006D3D0000}"/>
    <cellStyle name="C￥AØ_AIAc°³¹ß¿ø_본부내부사업목표_지점보고 자료1_2003하반기지점운영모음2 2" xfId="15248" xr:uid="{00000000-0005-0000-0000-00006E3D0000}"/>
    <cellStyle name="Ç¥ÁØ_ÀÎÀç°³¹ß¿ø_본부내부사업목표_지점보고 자료1_2003하반기지점운영모음2 2" xfId="15249" xr:uid="{00000000-0005-0000-0000-00006F3D0000}"/>
    <cellStyle name="C￥AØ_AIAc°³¹ß¿ø_본부내부사업목표_지점보고 자료1_2003하반기지점운영모음2 3" xfId="15250" xr:uid="{00000000-0005-0000-0000-0000703D0000}"/>
    <cellStyle name="Ç¥ÁØ_ÀÎÀç°³¹ß¿ø_본부내부사업목표_지점보고 자료1_2003하반기지점운영모음2 3" xfId="15251" xr:uid="{00000000-0005-0000-0000-0000713D0000}"/>
    <cellStyle name="C￥AØ_AIAc°³¹ß¿ø_본부내부사업목표_지점보고 자료1_2003하반기지점운영모음2 4" xfId="15252" xr:uid="{00000000-0005-0000-0000-0000723D0000}"/>
    <cellStyle name="Ç¥ÁØ_ÀÎÀç°³¹ß¿ø_본부내부사업목표_지점보고 자료1_2003하반기지점운영모음2 4" xfId="15253" xr:uid="{00000000-0005-0000-0000-0000733D0000}"/>
    <cellStyle name="C￥AØ_AIAc°³¹ß¿ø_본부내부사업목표_지점보고 자료1_남원" xfId="15254" xr:uid="{00000000-0005-0000-0000-0000743D0000}"/>
    <cellStyle name="Ç¥ÁØ_ÀÎÀç°³¹ß¿ø_본부내부사업목표_지점보고 자료1_남원" xfId="15255" xr:uid="{00000000-0005-0000-0000-0000753D0000}"/>
    <cellStyle name="C￥AØ_AIAc°³¹ß¿ø_본부내부사업목표_지점보고 자료1_남원 2" xfId="15256" xr:uid="{00000000-0005-0000-0000-0000763D0000}"/>
    <cellStyle name="Ç¥ÁØ_ÀÎÀç°³¹ß¿ø_본부내부사업목표_지점보고 자료1_남원 2" xfId="15257" xr:uid="{00000000-0005-0000-0000-0000773D0000}"/>
    <cellStyle name="C￥AØ_AIAc°³¹ß¿ø_본부내부사업목표_지점보고 자료1_남원 3" xfId="15258" xr:uid="{00000000-0005-0000-0000-0000783D0000}"/>
    <cellStyle name="Ç¥ÁØ_ÀÎÀç°³¹ß¿ø_본부내부사업목표_지점보고 자료1_남원 3" xfId="15259" xr:uid="{00000000-0005-0000-0000-0000793D0000}"/>
    <cellStyle name="C￥AØ_AIAc°³¹ß¿ø_본부내부사업목표_지점보고 자료1_남원 4" xfId="15260" xr:uid="{00000000-0005-0000-0000-00007A3D0000}"/>
    <cellStyle name="Ç¥ÁØ_ÀÎÀç°³¹ß¿ø_본부내부사업목표_지점보고 자료1_남원 4" xfId="15261" xr:uid="{00000000-0005-0000-0000-00007B3D0000}"/>
    <cellStyle name="C￥AØ_AIAc°³¹ß¿ø_본부내부사업목표_지점보고 자료1_남원_정읍 오픈 5주년" xfId="15262" xr:uid="{00000000-0005-0000-0000-00007C3D0000}"/>
    <cellStyle name="Ç¥ÁØ_ÀÎÀç°³¹ß¿ø_본부내부사업목표_지점보고 자료1_남원_정읍 오픈 5주년" xfId="15263" xr:uid="{00000000-0005-0000-0000-00007D3D0000}"/>
    <cellStyle name="C￥AØ_AIAc°³¹ß¿ø_본부내부사업목표_지점보고 자료1_남원_정읍 오픈 5주년 2" xfId="15264" xr:uid="{00000000-0005-0000-0000-00007E3D0000}"/>
    <cellStyle name="Ç¥ÁØ_ÀÎÀç°³¹ß¿ø_본부내부사업목표_지점보고 자료1_남원_정읍 오픈 5주년 2" xfId="15265" xr:uid="{00000000-0005-0000-0000-00007F3D0000}"/>
    <cellStyle name="C￥AØ_AIAc°³¹ß¿ø_본부내부사업목표_지점보고 자료1_남원_정읍 오픈 5주년 3" xfId="15266" xr:uid="{00000000-0005-0000-0000-0000803D0000}"/>
    <cellStyle name="Ç¥ÁØ_ÀÎÀç°³¹ß¿ø_본부내부사업목표_지점보고 자료1_남원_정읍 오픈 5주년 3" xfId="15267" xr:uid="{00000000-0005-0000-0000-0000813D0000}"/>
    <cellStyle name="C￥AØ_AIAc°³¹ß¿ø_본부내부사업목표_지점보고 자료1_남원_정읍 오픈 5주년 4" xfId="15268" xr:uid="{00000000-0005-0000-0000-0000823D0000}"/>
    <cellStyle name="Ç¥ÁØ_ÀÎÀç°³¹ß¿ø_본부내부사업목표_지점보고 자료1_남원_정읍 오픈 5주년 4" xfId="15269" xr:uid="{00000000-0005-0000-0000-0000833D0000}"/>
    <cellStyle name="C￥AØ_AIAc°³¹ß¿ø_본부내부사업목표_지점보고 자료1_남원_정읍 오픈5주년" xfId="15270" xr:uid="{00000000-0005-0000-0000-0000843D0000}"/>
    <cellStyle name="Ç¥ÁØ_ÀÎÀç°³¹ß¿ø_본부내부사업목표_지점보고 자료1_남원_정읍 오픈5주년" xfId="15271" xr:uid="{00000000-0005-0000-0000-0000853D0000}"/>
    <cellStyle name="C￥AØ_AIAc°³¹ß¿ø_본부내부사업목표_지점보고 자료1_남원_정읍 오픈5주년 2" xfId="15272" xr:uid="{00000000-0005-0000-0000-0000863D0000}"/>
    <cellStyle name="Ç¥ÁØ_ÀÎÀç°³¹ß¿ø_본부내부사업목표_지점보고 자료1_남원_정읍 오픈5주년 2" xfId="15273" xr:uid="{00000000-0005-0000-0000-0000873D0000}"/>
    <cellStyle name="C￥AØ_AIAc°³¹ß¿ø_본부내부사업목표_지점보고 자료1_남원_정읍 오픈5주년 3" xfId="15274" xr:uid="{00000000-0005-0000-0000-0000883D0000}"/>
    <cellStyle name="Ç¥ÁØ_ÀÎÀç°³¹ß¿ø_본부내부사업목표_지점보고 자료1_남원_정읍 오픈5주년 3" xfId="15275" xr:uid="{00000000-0005-0000-0000-0000893D0000}"/>
    <cellStyle name="C￥AØ_AIAc°³¹ß¿ø_본부내부사업목표_지점보고 자료1_남원_정읍 오픈5주년 4" xfId="15276" xr:uid="{00000000-0005-0000-0000-00008A3D0000}"/>
    <cellStyle name="Ç¥ÁØ_ÀÎÀç°³¹ß¿ø_본부내부사업목표_지점보고 자료1_남원_정읍 오픈5주년 4" xfId="15277" xr:uid="{00000000-0005-0000-0000-00008B3D0000}"/>
    <cellStyle name="C￥AØ_AIAc°³¹ß¿ø_본부내부사업목표_지점보고 자료1_정읍" xfId="15278" xr:uid="{00000000-0005-0000-0000-00008C3D0000}"/>
    <cellStyle name="Ç¥ÁØ_ÀÎÀç°³¹ß¿ø_본부내부사업목표_지점보고 자료1_정읍" xfId="15279" xr:uid="{00000000-0005-0000-0000-00008D3D0000}"/>
    <cellStyle name="C￥AØ_AIAc°³¹ß¿ø_본부내부사업목표_지점보고 자료1_정읍 2" xfId="15280" xr:uid="{00000000-0005-0000-0000-00008E3D0000}"/>
    <cellStyle name="Ç¥ÁØ_ÀÎÀç°³¹ß¿ø_본부내부사업목표_지점보고 자료1_정읍 2" xfId="15281" xr:uid="{00000000-0005-0000-0000-00008F3D0000}"/>
    <cellStyle name="C￥AØ_AIAc°³¹ß¿ø_본부내부사업목표_지점보고 자료1_정읍 3" xfId="15282" xr:uid="{00000000-0005-0000-0000-0000903D0000}"/>
    <cellStyle name="Ç¥ÁØ_ÀÎÀç°³¹ß¿ø_본부내부사업목표_지점보고 자료1_정읍 3" xfId="15283" xr:uid="{00000000-0005-0000-0000-0000913D0000}"/>
    <cellStyle name="C￥AØ_AIAc°³¹ß¿ø_본부내부사업목표_지점보고 자료1_정읍 4" xfId="15284" xr:uid="{00000000-0005-0000-0000-0000923D0000}"/>
    <cellStyle name="Ç¥ÁØ_ÀÎÀç°³¹ß¿ø_본부내부사업목표_지점보고 자료1_정읍 4" xfId="15285" xr:uid="{00000000-0005-0000-0000-0000933D0000}"/>
    <cellStyle name="C￥AØ_AIAc°³¹ß¿ø_본부내부사업목표_지점보고 자료1_정읍 오픈 5주년" xfId="15286" xr:uid="{00000000-0005-0000-0000-0000943D0000}"/>
    <cellStyle name="Ç¥ÁØ_ÀÎÀç°³¹ß¿ø_본부내부사업목표_지점보고 자료1_정읍 오픈 5주년" xfId="15287" xr:uid="{00000000-0005-0000-0000-0000953D0000}"/>
    <cellStyle name="C￥AØ_AIAc°³¹ß¿ø_본부내부사업목표_지점보고 자료1_정읍 오픈 5주년 2" xfId="15288" xr:uid="{00000000-0005-0000-0000-0000963D0000}"/>
    <cellStyle name="Ç¥ÁØ_ÀÎÀç°³¹ß¿ø_본부내부사업목표_지점보고 자료1_정읍 오픈 5주년 2" xfId="15289" xr:uid="{00000000-0005-0000-0000-0000973D0000}"/>
    <cellStyle name="C￥AØ_AIAc°³¹ß¿ø_본부내부사업목표_지점보고 자료1_정읍 오픈 5주년 3" xfId="15290" xr:uid="{00000000-0005-0000-0000-0000983D0000}"/>
    <cellStyle name="Ç¥ÁØ_ÀÎÀç°³¹ß¿ø_본부내부사업목표_지점보고 자료1_정읍 오픈 5주년 3" xfId="15291" xr:uid="{00000000-0005-0000-0000-0000993D0000}"/>
    <cellStyle name="C￥AØ_AIAc°³¹ß¿ø_본부내부사업목표_지점보고 자료1_정읍 오픈 5주년 4" xfId="15292" xr:uid="{00000000-0005-0000-0000-00009A3D0000}"/>
    <cellStyle name="Ç¥ÁØ_ÀÎÀç°³¹ß¿ø_본부내부사업목표_지점보고 자료1_정읍 오픈 5주년 4" xfId="15293" xr:uid="{00000000-0005-0000-0000-00009B3D0000}"/>
    <cellStyle name="C￥AØ_AIAc°³¹ß¿ø_본부내부사업목표_지점보고 자료1_정읍 오픈5주년" xfId="15294" xr:uid="{00000000-0005-0000-0000-00009C3D0000}"/>
    <cellStyle name="Ç¥ÁØ_ÀÎÀç°³¹ß¿ø_본부내부사업목표_지점보고 자료1_정읍 오픈5주년" xfId="15295" xr:uid="{00000000-0005-0000-0000-00009D3D0000}"/>
    <cellStyle name="C￥AØ_AIAc°³¹ß¿ø_본부내부사업목표_지점보고 자료1_정읍 오픈5주년 2" xfId="15296" xr:uid="{00000000-0005-0000-0000-00009E3D0000}"/>
    <cellStyle name="Ç¥ÁØ_ÀÎÀç°³¹ß¿ø_본부내부사업목표_지점보고 자료1_정읍 오픈5주년 2" xfId="15297" xr:uid="{00000000-0005-0000-0000-00009F3D0000}"/>
    <cellStyle name="C￥AØ_AIAc°³¹ß¿ø_본부내부사업목표_지점보고 자료1_정읍 오픈5주년 3" xfId="15298" xr:uid="{00000000-0005-0000-0000-0000A03D0000}"/>
    <cellStyle name="Ç¥ÁØ_ÀÎÀç°³¹ß¿ø_본부내부사업목표_지점보고 자료1_정읍 오픈5주년 3" xfId="15299" xr:uid="{00000000-0005-0000-0000-0000A13D0000}"/>
    <cellStyle name="C￥AØ_AIAc°³¹ß¿ø_본부내부사업목표_지점보고 자료1_정읍 오픈5주년 4" xfId="15300" xr:uid="{00000000-0005-0000-0000-0000A23D0000}"/>
    <cellStyle name="Ç¥ÁØ_ÀÎÀç°³¹ß¿ø_본부내부사업목표_지점보고 자료1_정읍 오픈5주년 4" xfId="15301" xr:uid="{00000000-0005-0000-0000-0000A33D0000}"/>
    <cellStyle name="C￥AØ_AIAc°³¹ß¿ø_본부내부사업목표_지점보고 자료1_정읍_정읍 오픈 5주년" xfId="15302" xr:uid="{00000000-0005-0000-0000-0000A43D0000}"/>
    <cellStyle name="Ç¥ÁØ_ÀÎÀç°³¹ß¿ø_본부내부사업목표_지점보고 자료1_정읍_정읍 오픈 5주년" xfId="15303" xr:uid="{00000000-0005-0000-0000-0000A53D0000}"/>
    <cellStyle name="C￥AØ_AIAc°³¹ß¿ø_본부내부사업목표_지점보고 자료1_정읍_정읍 오픈 5주년 2" xfId="15304" xr:uid="{00000000-0005-0000-0000-0000A63D0000}"/>
    <cellStyle name="Ç¥ÁØ_ÀÎÀç°³¹ß¿ø_본부내부사업목표_지점보고 자료1_정읍_정읍 오픈 5주년 2" xfId="15305" xr:uid="{00000000-0005-0000-0000-0000A73D0000}"/>
    <cellStyle name="C￥AØ_AIAc°³¹ß¿ø_본부내부사업목표_지점보고 자료1_정읍_정읍 오픈 5주년 3" xfId="15306" xr:uid="{00000000-0005-0000-0000-0000A83D0000}"/>
    <cellStyle name="Ç¥ÁØ_ÀÎÀç°³¹ß¿ø_본부내부사업목표_지점보고 자료1_정읍_정읍 오픈 5주년 3" xfId="15307" xr:uid="{00000000-0005-0000-0000-0000A93D0000}"/>
    <cellStyle name="C￥AØ_AIAc°³¹ß¿ø_본부내부사업목표_지점보고 자료1_정읍_정읍 오픈 5주년 4" xfId="15308" xr:uid="{00000000-0005-0000-0000-0000AA3D0000}"/>
    <cellStyle name="Ç¥ÁØ_ÀÎÀç°³¹ß¿ø_본부내부사업목표_지점보고 자료1_정읍_정읍 오픈 5주년 4" xfId="15309" xr:uid="{00000000-0005-0000-0000-0000AB3D0000}"/>
    <cellStyle name="C￥AØ_AIAc°³¹ß¿ø_본부내부사업목표_지점보고 자료1_정읍_정읍 오픈5주년" xfId="15310" xr:uid="{00000000-0005-0000-0000-0000AC3D0000}"/>
    <cellStyle name="Ç¥ÁØ_ÀÎÀç°³¹ß¿ø_본부내부사업목표_지점보고 자료1_정읍_정읍 오픈5주년" xfId="15311" xr:uid="{00000000-0005-0000-0000-0000AD3D0000}"/>
    <cellStyle name="C￥AØ_AIAc°³¹ß¿ø_본부내부사업목표_지점보고 자료1_정읍_정읍 오픈5주년 2" xfId="15312" xr:uid="{00000000-0005-0000-0000-0000AE3D0000}"/>
    <cellStyle name="Ç¥ÁØ_ÀÎÀç°³¹ß¿ø_본부내부사업목표_지점보고 자료1_정읍_정읍 오픈5주년 2" xfId="15313" xr:uid="{00000000-0005-0000-0000-0000AF3D0000}"/>
    <cellStyle name="C￥AØ_AIAc°³¹ß¿ø_본부내부사업목표_지점보고 자료1_정읍_정읍 오픈5주년 3" xfId="15314" xr:uid="{00000000-0005-0000-0000-0000B03D0000}"/>
    <cellStyle name="Ç¥ÁØ_ÀÎÀç°³¹ß¿ø_본부내부사업목표_지점보고 자료1_정읍_정읍 오픈5주년 3" xfId="15315" xr:uid="{00000000-0005-0000-0000-0000B13D0000}"/>
    <cellStyle name="C￥AØ_AIAc°³¹ß¿ø_본부내부사업목표_지점보고 자료1_정읍_정읍 오픈5주년 4" xfId="15316" xr:uid="{00000000-0005-0000-0000-0000B23D0000}"/>
    <cellStyle name="Ç¥ÁØ_ÀÎÀç°³¹ß¿ø_본부내부사업목표_지점보고 자료1_정읍_정읍 오픈5주년 4" xfId="15317" xr:uid="{00000000-0005-0000-0000-0000B33D0000}"/>
    <cellStyle name="C￥AØ_AIAc°³¹ß¿ø_본부내부사업목표_지점보고 자료1_지점보고 자료1" xfId="15318" xr:uid="{00000000-0005-0000-0000-0000B43D0000}"/>
    <cellStyle name="Ç¥ÁØ_ÀÎÀç°³¹ß¿ø_본부내부사업목표_지점보고 자료1_지점보고 자료1" xfId="15319" xr:uid="{00000000-0005-0000-0000-0000B53D0000}"/>
    <cellStyle name="C￥AØ_AIAc°³¹ß¿ø_본부내부사업목표_지점보고 자료1_지점보고 자료1 2" xfId="15320" xr:uid="{00000000-0005-0000-0000-0000B63D0000}"/>
    <cellStyle name="Ç¥ÁØ_ÀÎÀç°³¹ß¿ø_본부내부사업목표_지점보고 자료1_지점보고 자료1 2" xfId="15321" xr:uid="{00000000-0005-0000-0000-0000B73D0000}"/>
    <cellStyle name="C￥AØ_AIAc°³¹ß¿ø_본부내부사업목표_지점보고 자료1_지점보고 자료1 3" xfId="15322" xr:uid="{00000000-0005-0000-0000-0000B83D0000}"/>
    <cellStyle name="Ç¥ÁØ_ÀÎÀç°³¹ß¿ø_본부내부사업목표_지점보고 자료1_지점보고 자료1 3" xfId="15323" xr:uid="{00000000-0005-0000-0000-0000B93D0000}"/>
    <cellStyle name="C￥AØ_AIAc°³¹ß¿ø_본부내부사업목표_지점보고 자료1_지점보고 자료1 4" xfId="15324" xr:uid="{00000000-0005-0000-0000-0000BA3D0000}"/>
    <cellStyle name="Ç¥ÁØ_ÀÎÀç°³¹ß¿ø_본부내부사업목표_지점보고 자료1_지점보고 자료1 4" xfId="15325" xr:uid="{00000000-0005-0000-0000-0000BB3D0000}"/>
    <cellStyle name="C￥AØ_AIAc°³¹ß¿ø_본부내부사업목표_지점보고 자료1_지점보고 자료1_정읍 오픈 5주년" xfId="15326" xr:uid="{00000000-0005-0000-0000-0000BC3D0000}"/>
    <cellStyle name="Ç¥ÁØ_ÀÎÀç°³¹ß¿ø_본부내부사업목표_지점보고 자료1_지점보고 자료1_정읍 오픈 5주년" xfId="15327" xr:uid="{00000000-0005-0000-0000-0000BD3D0000}"/>
    <cellStyle name="C￥AØ_AIAc°³¹ß¿ø_본부내부사업목표_지점보고 자료1_지점보고 자료1_정읍 오픈 5주년 2" xfId="15328" xr:uid="{00000000-0005-0000-0000-0000BE3D0000}"/>
    <cellStyle name="Ç¥ÁØ_ÀÎÀç°³¹ß¿ø_본부내부사업목표_지점보고 자료1_지점보고 자료1_정읍 오픈 5주년 2" xfId="15329" xr:uid="{00000000-0005-0000-0000-0000BF3D0000}"/>
    <cellStyle name="C￥AØ_AIAc°³¹ß¿ø_본부내부사업목표_지점보고 자료1_지점보고 자료1_정읍 오픈 5주년 3" xfId="15330" xr:uid="{00000000-0005-0000-0000-0000C03D0000}"/>
    <cellStyle name="Ç¥ÁØ_ÀÎÀç°³¹ß¿ø_본부내부사업목표_지점보고 자료1_지점보고 자료1_정읍 오픈 5주년 3" xfId="15331" xr:uid="{00000000-0005-0000-0000-0000C13D0000}"/>
    <cellStyle name="C￥AØ_AIAc°³¹ß¿ø_본부내부사업목표_지점보고 자료1_지점보고 자료1_정읍 오픈 5주년 4" xfId="15332" xr:uid="{00000000-0005-0000-0000-0000C23D0000}"/>
    <cellStyle name="Ç¥ÁØ_ÀÎÀç°³¹ß¿ø_본부내부사업목표_지점보고 자료1_지점보고 자료1_정읍 오픈 5주년 4" xfId="15333" xr:uid="{00000000-0005-0000-0000-0000C33D0000}"/>
    <cellStyle name="C￥AØ_AIAc°³¹ß¿ø_본부내부사업목표_지점보고 자료1_지점보고 자료1_정읍 오픈5주년" xfId="15334" xr:uid="{00000000-0005-0000-0000-0000C43D0000}"/>
    <cellStyle name="Ç¥ÁØ_ÀÎÀç°³¹ß¿ø_본부내부사업목표_지점보고 자료1_지점보고 자료1_정읍 오픈5주년" xfId="15335" xr:uid="{00000000-0005-0000-0000-0000C53D0000}"/>
    <cellStyle name="C￥AØ_AIAc°³¹ß¿ø_본부내부사업목표_지점보고 자료1_지점보고 자료1_정읍 오픈5주년 2" xfId="15336" xr:uid="{00000000-0005-0000-0000-0000C63D0000}"/>
    <cellStyle name="Ç¥ÁØ_ÀÎÀç°³¹ß¿ø_본부내부사업목표_지점보고 자료1_지점보고 자료1_정읍 오픈5주년 2" xfId="15337" xr:uid="{00000000-0005-0000-0000-0000C73D0000}"/>
    <cellStyle name="C￥AØ_AIAc°³¹ß¿ø_본부내부사업목표_지점보고 자료1_지점보고 자료1_정읍 오픈5주년 3" xfId="15338" xr:uid="{00000000-0005-0000-0000-0000C83D0000}"/>
    <cellStyle name="Ç¥ÁØ_ÀÎÀç°³¹ß¿ø_본부내부사업목표_지점보고 자료1_지점보고 자료1_정읍 오픈5주년 3" xfId="15339" xr:uid="{00000000-0005-0000-0000-0000C93D0000}"/>
    <cellStyle name="C￥AØ_AIAc°³¹ß¿ø_본부내부사업목표_지점보고 자료1_지점보고 자료1_정읍 오픈5주년 4" xfId="15340" xr:uid="{00000000-0005-0000-0000-0000CA3D0000}"/>
    <cellStyle name="Ç¥ÁØ_ÀÎÀç°³¹ß¿ø_본부내부사업목표_지점보고 자료1_지점보고 자료1_정읍 오픈5주년 4" xfId="15341" xr:uid="{00000000-0005-0000-0000-0000CB3D0000}"/>
    <cellStyle name="C￥AØ_AIAc°³¹ß¿ø_본부내부사업목표_지점보고 자료1_효자" xfId="15342" xr:uid="{00000000-0005-0000-0000-0000CC3D0000}"/>
    <cellStyle name="Ç¥ÁØ_ÀÎÀç°³¹ß¿ø_본부내부사업목표_지점보고 자료1_효자" xfId="15343" xr:uid="{00000000-0005-0000-0000-0000CD3D0000}"/>
    <cellStyle name="C￥AØ_AIAc°³¹ß¿ø_본부내부사업목표_지점보고 자료1_효자 2" xfId="15344" xr:uid="{00000000-0005-0000-0000-0000CE3D0000}"/>
    <cellStyle name="Ç¥ÁØ_ÀÎÀç°³¹ß¿ø_본부내부사업목표_지점보고 자료1_효자 2" xfId="15345" xr:uid="{00000000-0005-0000-0000-0000CF3D0000}"/>
    <cellStyle name="C￥AØ_AIAc°³¹ß¿ø_본부내부사업목표_지점보고 자료1_효자 3" xfId="15346" xr:uid="{00000000-0005-0000-0000-0000D03D0000}"/>
    <cellStyle name="Ç¥ÁØ_ÀÎÀç°³¹ß¿ø_본부내부사업목표_지점보고 자료1_효자 3" xfId="15347" xr:uid="{00000000-0005-0000-0000-0000D13D0000}"/>
    <cellStyle name="C￥AØ_AIAc°³¹ß¿ø_본부내부사업목표_지점보고 자료1_효자 4" xfId="15348" xr:uid="{00000000-0005-0000-0000-0000D23D0000}"/>
    <cellStyle name="Ç¥ÁØ_ÀÎÀç°³¹ß¿ø_본부내부사업목표_지점보고 자료1_효자 4" xfId="15349" xr:uid="{00000000-0005-0000-0000-0000D33D0000}"/>
    <cellStyle name="C￥AØ_AIAc°³¹ß¿ø_본부내부사업목표_지점보고 자료1_효자_정읍 오픈 5주년" xfId="15350" xr:uid="{00000000-0005-0000-0000-0000D43D0000}"/>
    <cellStyle name="Ç¥ÁØ_ÀÎÀç°³¹ß¿ø_본부내부사업목표_지점보고 자료1_효자_정읍 오픈 5주년" xfId="15351" xr:uid="{00000000-0005-0000-0000-0000D53D0000}"/>
    <cellStyle name="C￥AØ_AIAc°³¹ß¿ø_본부내부사업목표_지점보고 자료1_효자_정읍 오픈 5주년 2" xfId="15352" xr:uid="{00000000-0005-0000-0000-0000D63D0000}"/>
    <cellStyle name="Ç¥ÁØ_ÀÎÀç°³¹ß¿ø_본부내부사업목표_지점보고 자료1_효자_정읍 오픈 5주년 2" xfId="15353" xr:uid="{00000000-0005-0000-0000-0000D73D0000}"/>
    <cellStyle name="C￥AØ_AIAc°³¹ß¿ø_본부내부사업목표_지점보고 자료1_효자_정읍 오픈 5주년 3" xfId="15354" xr:uid="{00000000-0005-0000-0000-0000D83D0000}"/>
    <cellStyle name="Ç¥ÁØ_ÀÎÀç°³¹ß¿ø_본부내부사업목표_지점보고 자료1_효자_정읍 오픈 5주년 3" xfId="15355" xr:uid="{00000000-0005-0000-0000-0000D93D0000}"/>
    <cellStyle name="C￥AØ_AIAc°³¹ß¿ø_본부내부사업목표_지점보고 자료1_효자_정읍 오픈 5주년 4" xfId="15356" xr:uid="{00000000-0005-0000-0000-0000DA3D0000}"/>
    <cellStyle name="Ç¥ÁØ_ÀÎÀç°³¹ß¿ø_본부내부사업목표_지점보고 자료1_효자_정읍 오픈 5주년 4" xfId="15357" xr:uid="{00000000-0005-0000-0000-0000DB3D0000}"/>
    <cellStyle name="C￥AØ_AIAc°³¹ß¿ø_본부내부사업목표_지점보고 자료1_효자_정읍 오픈5주년" xfId="15358" xr:uid="{00000000-0005-0000-0000-0000DC3D0000}"/>
    <cellStyle name="Ç¥ÁØ_ÀÎÀç°³¹ß¿ø_본부내부사업목표_지점보고 자료1_효자_정읍 오픈5주년" xfId="15359" xr:uid="{00000000-0005-0000-0000-0000DD3D0000}"/>
    <cellStyle name="C￥AØ_AIAc°³¹ß¿ø_본부내부사업목표_지점보고 자료1_효자_정읍 오픈5주년 2" xfId="15360" xr:uid="{00000000-0005-0000-0000-0000DE3D0000}"/>
    <cellStyle name="Ç¥ÁØ_ÀÎÀç°³¹ß¿ø_본부내부사업목표_지점보고 자료1_효자_정읍 오픈5주년 2" xfId="15361" xr:uid="{00000000-0005-0000-0000-0000DF3D0000}"/>
    <cellStyle name="C￥AØ_AIAc°³¹ß¿ø_본부내부사업목표_지점보고 자료1_효자_정읍 오픈5주년 3" xfId="15362" xr:uid="{00000000-0005-0000-0000-0000E03D0000}"/>
    <cellStyle name="Ç¥ÁØ_ÀÎÀç°³¹ß¿ø_본부내부사업목표_지점보고 자료1_효자_정읍 오픈5주년 3" xfId="15363" xr:uid="{00000000-0005-0000-0000-0000E13D0000}"/>
    <cellStyle name="C￥AØ_AIAc°³¹ß¿ø_본부내부사업목표_지점보고 자료1_효자_정읍 오픈5주년 4" xfId="15364" xr:uid="{00000000-0005-0000-0000-0000E23D0000}"/>
    <cellStyle name="Ç¥ÁØ_ÀÎÀç°³¹ß¿ø_본부내부사업목표_지점보고 자료1_효자_정읍 오픈5주년 4" xfId="15365" xr:uid="{00000000-0005-0000-0000-0000E33D0000}"/>
    <cellStyle name="C￥AØ_AIAc°³¹ß¿ø_본부내부사업목표_효자" xfId="15366" xr:uid="{00000000-0005-0000-0000-0000E43D0000}"/>
    <cellStyle name="Ç¥ÁØ_ÀÎÀç°³¹ß¿ø_본부내부사업목표_효자" xfId="15367" xr:uid="{00000000-0005-0000-0000-0000E53D0000}"/>
    <cellStyle name="C￥AØ_AIAc°³¹ß¿ø_본부내부사업목표_효자 2" xfId="15368" xr:uid="{00000000-0005-0000-0000-0000E63D0000}"/>
    <cellStyle name="Ç¥ÁØ_ÀÎÀç°³¹ß¿ø_본부내부사업목표_효자 2" xfId="15369" xr:uid="{00000000-0005-0000-0000-0000E73D0000}"/>
    <cellStyle name="C￥AØ_AIAc°³¹ß¿ø_본부내부사업목표_효자 3" xfId="15370" xr:uid="{00000000-0005-0000-0000-0000E83D0000}"/>
    <cellStyle name="Ç¥ÁØ_ÀÎÀç°³¹ß¿ø_본부내부사업목표_효자 3" xfId="15371" xr:uid="{00000000-0005-0000-0000-0000E93D0000}"/>
    <cellStyle name="C￥AØ_AIAc°³¹ß¿ø_본부내부사업목표_효자 4" xfId="15372" xr:uid="{00000000-0005-0000-0000-0000EA3D0000}"/>
    <cellStyle name="Ç¥ÁØ_ÀÎÀç°³¹ß¿ø_본부내부사업목표_효자 4" xfId="15373" xr:uid="{00000000-0005-0000-0000-0000EB3D0000}"/>
    <cellStyle name="C￥AØ_AIAc°³¹ß¿ø_본부내부사업목표_효자_정읍 오픈 5주년" xfId="15374" xr:uid="{00000000-0005-0000-0000-0000EC3D0000}"/>
    <cellStyle name="Ç¥ÁØ_ÀÎÀç°³¹ß¿ø_본부내부사업목표_효자_정읍 오픈 5주년" xfId="15375" xr:uid="{00000000-0005-0000-0000-0000ED3D0000}"/>
    <cellStyle name="C￥AØ_AIAc°³¹ß¿ø_본부내부사업목표_효자_정읍 오픈 5주년 2" xfId="15376" xr:uid="{00000000-0005-0000-0000-0000EE3D0000}"/>
    <cellStyle name="Ç¥ÁØ_ÀÎÀç°³¹ß¿ø_본부내부사업목표_효자_정읍 오픈 5주년 2" xfId="15377" xr:uid="{00000000-0005-0000-0000-0000EF3D0000}"/>
    <cellStyle name="C￥AØ_AIAc°³¹ß¿ø_본부내부사업목표_효자_정읍 오픈 5주년 3" xfId="15378" xr:uid="{00000000-0005-0000-0000-0000F03D0000}"/>
    <cellStyle name="Ç¥ÁØ_ÀÎÀç°³¹ß¿ø_본부내부사업목표_효자_정읍 오픈 5주년 3" xfId="15379" xr:uid="{00000000-0005-0000-0000-0000F13D0000}"/>
    <cellStyle name="C￥AØ_AIAc°³¹ß¿ø_본부내부사업목표_효자_정읍 오픈 5주년 4" xfId="15380" xr:uid="{00000000-0005-0000-0000-0000F23D0000}"/>
    <cellStyle name="Ç¥ÁØ_ÀÎÀç°³¹ß¿ø_본부내부사업목표_효자_정읍 오픈 5주년 4" xfId="15381" xr:uid="{00000000-0005-0000-0000-0000F33D0000}"/>
    <cellStyle name="C￥AØ_AIAc°³¹ß¿ø_본부내부사업목표_효자_정읍 오픈5주년" xfId="15382" xr:uid="{00000000-0005-0000-0000-0000F43D0000}"/>
    <cellStyle name="Ç¥ÁØ_ÀÎÀç°³¹ß¿ø_본부내부사업목표_효자_정읍 오픈5주년" xfId="15383" xr:uid="{00000000-0005-0000-0000-0000F53D0000}"/>
    <cellStyle name="C￥AØ_AIAc°³¹ß¿ø_본부내부사업목표_효자_정읍 오픈5주년 2" xfId="15384" xr:uid="{00000000-0005-0000-0000-0000F63D0000}"/>
    <cellStyle name="Ç¥ÁØ_ÀÎÀç°³¹ß¿ø_본부내부사업목표_효자_정읍 오픈5주년 2" xfId="15385" xr:uid="{00000000-0005-0000-0000-0000F73D0000}"/>
    <cellStyle name="C￥AØ_AIAc°³¹ß¿ø_본부내부사업목표_효자_정읍 오픈5주년 3" xfId="15386" xr:uid="{00000000-0005-0000-0000-0000F83D0000}"/>
    <cellStyle name="Ç¥ÁØ_ÀÎÀç°³¹ß¿ø_본부내부사업목표_효자_정읍 오픈5주년 3" xfId="15387" xr:uid="{00000000-0005-0000-0000-0000F93D0000}"/>
    <cellStyle name="C￥AØ_AIAc°³¹ß¿ø_본부내부사업목표_효자_정읍 오픈5주년 4" xfId="15388" xr:uid="{00000000-0005-0000-0000-0000FA3D0000}"/>
    <cellStyle name="Ç¥ÁØ_ÀÎÀç°³¹ß¿ø_본부내부사업목표_효자_정읍 오픈5주년 4" xfId="15389" xr:uid="{00000000-0005-0000-0000-0000FB3D0000}"/>
    <cellStyle name="C￥AØ_AIAc°³¹ß¿ø_신무배포계획서(1)" xfId="15390" xr:uid="{00000000-0005-0000-0000-0000FC3D0000}"/>
    <cellStyle name="Ç¥ÁØ_ÀÎÀç°³¹ß¿ø_신무배포계획서(1)" xfId="15391" xr:uid="{00000000-0005-0000-0000-0000FD3D0000}"/>
    <cellStyle name="C￥AØ_AIAc°³¹ß¿ø_신무배포계획서(1) 2" xfId="15392" xr:uid="{00000000-0005-0000-0000-0000FE3D0000}"/>
    <cellStyle name="Ç¥ÁØ_ÀÎÀç°³¹ß¿ø_신무배포계획서(1) 2" xfId="15393" xr:uid="{00000000-0005-0000-0000-0000FF3D0000}"/>
    <cellStyle name="C￥AØ_AIAc°³¹ß¿ø_신무배포계획서(1) 3" xfId="15394" xr:uid="{00000000-0005-0000-0000-0000003E0000}"/>
    <cellStyle name="Ç¥ÁØ_ÀÎÀç°³¹ß¿ø_신무배포계획서(1) 3" xfId="15395" xr:uid="{00000000-0005-0000-0000-0000013E0000}"/>
    <cellStyle name="C￥AØ_AIAc°³¹ß¿ø_신무배포계획서(1) 4" xfId="15396" xr:uid="{00000000-0005-0000-0000-0000023E0000}"/>
    <cellStyle name="Ç¥ÁØ_ÀÎÀç°³¹ß¿ø_신무배포계획서(1) 4" xfId="15397" xr:uid="{00000000-0005-0000-0000-0000033E0000}"/>
    <cellStyle name="C￥AØ_AIAc°³¹ß¿ø_전북판사 사업계획" xfId="15398" xr:uid="{00000000-0005-0000-0000-0000043E0000}"/>
    <cellStyle name="Ç¥ÁØ_ÀÎÀç°³¹ß¿ø_전북판사 사업계획" xfId="15399" xr:uid="{00000000-0005-0000-0000-0000053E0000}"/>
    <cellStyle name="C￥AØ_AIAc°³¹ß¿ø_전북판사 사업계획 2" xfId="15400" xr:uid="{00000000-0005-0000-0000-0000063E0000}"/>
    <cellStyle name="Ç¥ÁØ_ÀÎÀç°³¹ß¿ø_전북판사 사업계획 2" xfId="15401" xr:uid="{00000000-0005-0000-0000-0000073E0000}"/>
    <cellStyle name="C￥AØ_AIAc°³¹ß¿ø_전북판사 사업계획 3" xfId="15402" xr:uid="{00000000-0005-0000-0000-0000083E0000}"/>
    <cellStyle name="Ç¥ÁØ_ÀÎÀç°³¹ß¿ø_전북판사 사업계획 3" xfId="15403" xr:uid="{00000000-0005-0000-0000-0000093E0000}"/>
    <cellStyle name="C￥AØ_AIAc°³¹ß¿ø_전북판사 사업계획 4" xfId="15404" xr:uid="{00000000-0005-0000-0000-00000A3E0000}"/>
    <cellStyle name="Ç¥ÁØ_ÀÎÀç°³¹ß¿ø_전북판사 사업계획 4" xfId="15405" xr:uid="{00000000-0005-0000-0000-00000B3E0000}"/>
    <cellStyle name="C￥AØ_AIAc°³¹ß¿ø_정읍" xfId="15406" xr:uid="{00000000-0005-0000-0000-00000C3E0000}"/>
    <cellStyle name="Ç¥ÁØ_ÀÎÀç°³¹ß¿ø_정읍" xfId="15407" xr:uid="{00000000-0005-0000-0000-00000D3E0000}"/>
    <cellStyle name="C￥AØ_AIAc°³¹ß¿ø_정읍 2" xfId="15408" xr:uid="{00000000-0005-0000-0000-00000E3E0000}"/>
    <cellStyle name="Ç¥ÁØ_ÀÎÀç°³¹ß¿ø_정읍 2" xfId="15409" xr:uid="{00000000-0005-0000-0000-00000F3E0000}"/>
    <cellStyle name="C￥AØ_AIAc°³¹ß¿ø_정읍 3" xfId="15410" xr:uid="{00000000-0005-0000-0000-0000103E0000}"/>
    <cellStyle name="Ç¥ÁØ_ÀÎÀç°³¹ß¿ø_정읍 3" xfId="15411" xr:uid="{00000000-0005-0000-0000-0000113E0000}"/>
    <cellStyle name="C￥AØ_AIAc°³¹ß¿ø_정읍 4" xfId="15412" xr:uid="{00000000-0005-0000-0000-0000123E0000}"/>
    <cellStyle name="Ç¥ÁØ_ÀÎÀç°³¹ß¿ø_정읍 4" xfId="15413" xr:uid="{00000000-0005-0000-0000-0000133E0000}"/>
    <cellStyle name="C￥AØ_AIAc°³¹ß¿ø_정읍_정읍 오픈 5주년" xfId="15414" xr:uid="{00000000-0005-0000-0000-0000143E0000}"/>
    <cellStyle name="Ç¥ÁØ_ÀÎÀç°³¹ß¿ø_정읍_정읍 오픈 5주년" xfId="15415" xr:uid="{00000000-0005-0000-0000-0000153E0000}"/>
    <cellStyle name="C￥AØ_AIAc°³¹ß¿ø_정읍_정읍 오픈 5주년 2" xfId="15416" xr:uid="{00000000-0005-0000-0000-0000163E0000}"/>
    <cellStyle name="Ç¥ÁØ_ÀÎÀç°³¹ß¿ø_정읍_정읍 오픈 5주년 2" xfId="15417" xr:uid="{00000000-0005-0000-0000-0000173E0000}"/>
    <cellStyle name="C￥AØ_AIAc°³¹ß¿ø_정읍_정읍 오픈 5주년 3" xfId="15418" xr:uid="{00000000-0005-0000-0000-0000183E0000}"/>
    <cellStyle name="Ç¥ÁØ_ÀÎÀç°³¹ß¿ø_정읍_정읍 오픈 5주년 3" xfId="15419" xr:uid="{00000000-0005-0000-0000-0000193E0000}"/>
    <cellStyle name="C￥AØ_AIAc°³¹ß¿ø_정읍_정읍 오픈 5주년 4" xfId="15420" xr:uid="{00000000-0005-0000-0000-00001A3E0000}"/>
    <cellStyle name="Ç¥ÁØ_ÀÎÀç°³¹ß¿ø_정읍_정읍 오픈 5주년 4" xfId="15421" xr:uid="{00000000-0005-0000-0000-00001B3E0000}"/>
    <cellStyle name="C￥AØ_AIAc°³¹ß¿ø_정읍_정읍 오픈5주년" xfId="15422" xr:uid="{00000000-0005-0000-0000-00001C3E0000}"/>
    <cellStyle name="Ç¥ÁØ_ÀÎÀç°³¹ß¿ø_정읍_정읍 오픈5주년" xfId="15423" xr:uid="{00000000-0005-0000-0000-00001D3E0000}"/>
    <cellStyle name="C￥AØ_AIAc°³¹ß¿ø_정읍_정읍 오픈5주년 2" xfId="15424" xr:uid="{00000000-0005-0000-0000-00001E3E0000}"/>
    <cellStyle name="Ç¥ÁØ_ÀÎÀç°³¹ß¿ø_정읍_정읍 오픈5주년 2" xfId="15425" xr:uid="{00000000-0005-0000-0000-00001F3E0000}"/>
    <cellStyle name="C￥AØ_AIAc°³¹ß¿ø_정읍_정읍 오픈5주년 3" xfId="15426" xr:uid="{00000000-0005-0000-0000-0000203E0000}"/>
    <cellStyle name="Ç¥ÁØ_ÀÎÀç°³¹ß¿ø_정읍_정읍 오픈5주년 3" xfId="15427" xr:uid="{00000000-0005-0000-0000-0000213E0000}"/>
    <cellStyle name="C￥AØ_AIAc°³¹ß¿ø_정읍_정읍 오픈5주년 4" xfId="15428" xr:uid="{00000000-0005-0000-0000-0000223E0000}"/>
    <cellStyle name="Ç¥ÁØ_ÀÎÀç°³¹ß¿ø_정읍_정읍 오픈5주년 4" xfId="15429" xr:uid="{00000000-0005-0000-0000-0000233E0000}"/>
    <cellStyle name="C￥AØ_AIAc°³¹ß¿ø_지점별 품목실적(값)(2002~2003)" xfId="15430" xr:uid="{00000000-0005-0000-0000-0000243E0000}"/>
    <cellStyle name="Ç¥ÁØ_ÀÎÀç°³¹ß¿ø_지점별 품목실적(값)(2002~2003)" xfId="15431" xr:uid="{00000000-0005-0000-0000-0000253E0000}"/>
    <cellStyle name="C￥AØ_AIAc°³¹ß¿ø_지점별 품목실적(값)(2002~2003) 2" xfId="15432" xr:uid="{00000000-0005-0000-0000-0000263E0000}"/>
    <cellStyle name="Ç¥ÁØ_ÀÎÀç°³¹ß¿ø_지점별 품목실적(값)(2002~2003) 2" xfId="15433" xr:uid="{00000000-0005-0000-0000-0000273E0000}"/>
    <cellStyle name="C￥AØ_AIAc°³¹ß¿ø_지점별 품목실적(값)(2002~2003) 3" xfId="15434" xr:uid="{00000000-0005-0000-0000-0000283E0000}"/>
    <cellStyle name="Ç¥ÁØ_ÀÎÀç°³¹ß¿ø_지점별 품목실적(값)(2002~2003) 3" xfId="15435" xr:uid="{00000000-0005-0000-0000-0000293E0000}"/>
    <cellStyle name="C￥AØ_AIAc°³¹ß¿ø_지점별 품목실적(값)(2002~2003) 4" xfId="15436" xr:uid="{00000000-0005-0000-0000-00002A3E0000}"/>
    <cellStyle name="Ç¥ÁØ_ÀÎÀç°³¹ß¿ø_지점별 품목실적(값)(2002~2003) 4" xfId="15437" xr:uid="{00000000-0005-0000-0000-00002B3E0000}"/>
    <cellStyle name="C￥AØ_AIAc°³¹ß¿ø_지점보고 자료1" xfId="15438" xr:uid="{00000000-0005-0000-0000-00002C3E0000}"/>
    <cellStyle name="Ç¥ÁØ_ÀÎÀç°³¹ß¿ø_지점보고 자료1" xfId="15439" xr:uid="{00000000-0005-0000-0000-00002D3E0000}"/>
    <cellStyle name="C￥AØ_AIAc°³¹ß¿ø_지점보고 자료1 2" xfId="15440" xr:uid="{00000000-0005-0000-0000-00002E3E0000}"/>
    <cellStyle name="Ç¥ÁØ_ÀÎÀç°³¹ß¿ø_지점보고 자료1 2" xfId="15441" xr:uid="{00000000-0005-0000-0000-00002F3E0000}"/>
    <cellStyle name="C￥AØ_AIAc°³¹ß¿ø_지점보고 자료1 3" xfId="15442" xr:uid="{00000000-0005-0000-0000-0000303E0000}"/>
    <cellStyle name="Ç¥ÁØ_ÀÎÀç°³¹ß¿ø_지점보고 자료1 3" xfId="15443" xr:uid="{00000000-0005-0000-0000-0000313E0000}"/>
    <cellStyle name="C￥AØ_AIAc°³¹ß¿ø_지점보고 자료1 4" xfId="15444" xr:uid="{00000000-0005-0000-0000-0000323E0000}"/>
    <cellStyle name="Ç¥ÁØ_ÀÎÀç°³¹ß¿ø_지점보고 자료1 4" xfId="15445" xr:uid="{00000000-0005-0000-0000-0000333E0000}"/>
    <cellStyle name="C￥AØ_AIAc°³¹ß¿ø_지점보고 자료1_정읍 오픈 5주년" xfId="15446" xr:uid="{00000000-0005-0000-0000-0000343E0000}"/>
    <cellStyle name="Ç¥ÁØ_ÀÎÀç°³¹ß¿ø_지점보고 자료1_정읍 오픈 5주년" xfId="15447" xr:uid="{00000000-0005-0000-0000-0000353E0000}"/>
    <cellStyle name="C￥AØ_AIAc°³¹ß¿ø_지점보고 자료1_정읍 오픈 5주년 2" xfId="15448" xr:uid="{00000000-0005-0000-0000-0000363E0000}"/>
    <cellStyle name="Ç¥ÁØ_ÀÎÀç°³¹ß¿ø_지점보고 자료1_정읍 오픈 5주년 2" xfId="15449" xr:uid="{00000000-0005-0000-0000-0000373E0000}"/>
    <cellStyle name="C￥AØ_AIAc°³¹ß¿ø_지점보고 자료1_정읍 오픈 5주년 3" xfId="15450" xr:uid="{00000000-0005-0000-0000-0000383E0000}"/>
    <cellStyle name="Ç¥ÁØ_ÀÎÀç°³¹ß¿ø_지점보고 자료1_정읍 오픈 5주년 3" xfId="15451" xr:uid="{00000000-0005-0000-0000-0000393E0000}"/>
    <cellStyle name="C￥AØ_AIAc°³¹ß¿ø_지점보고 자료1_정읍 오픈 5주년 4" xfId="15452" xr:uid="{00000000-0005-0000-0000-00003A3E0000}"/>
    <cellStyle name="Ç¥ÁØ_ÀÎÀç°³¹ß¿ø_지점보고 자료1_정읍 오픈 5주년 4" xfId="15453" xr:uid="{00000000-0005-0000-0000-00003B3E0000}"/>
    <cellStyle name="C￥AØ_AIAc°³¹ß¿ø_지점보고 자료1_정읍 오픈5주년" xfId="15454" xr:uid="{00000000-0005-0000-0000-00003C3E0000}"/>
    <cellStyle name="Ç¥ÁØ_ÀÎÀç°³¹ß¿ø_지점보고 자료1_정읍 오픈5주년" xfId="15455" xr:uid="{00000000-0005-0000-0000-00003D3E0000}"/>
    <cellStyle name="C￥AØ_AIAc°³¹ß¿ø_지점보고 자료1_정읍 오픈5주년 2" xfId="15456" xr:uid="{00000000-0005-0000-0000-00003E3E0000}"/>
    <cellStyle name="Ç¥ÁØ_ÀÎÀç°³¹ß¿ø_지점보고 자료1_정읍 오픈5주년 2" xfId="15457" xr:uid="{00000000-0005-0000-0000-00003F3E0000}"/>
    <cellStyle name="C￥AØ_AIAc°³¹ß¿ø_지점보고 자료1_정읍 오픈5주년 3" xfId="15458" xr:uid="{00000000-0005-0000-0000-0000403E0000}"/>
    <cellStyle name="Ç¥ÁØ_ÀÎÀç°³¹ß¿ø_지점보고 자료1_정읍 오픈5주년 3" xfId="15459" xr:uid="{00000000-0005-0000-0000-0000413E0000}"/>
    <cellStyle name="C￥AØ_AIAc°³¹ß¿ø_지점보고 자료1_정읍 오픈5주년 4" xfId="15460" xr:uid="{00000000-0005-0000-0000-0000423E0000}"/>
    <cellStyle name="Ç¥ÁØ_ÀÎÀç°³¹ß¿ø_지점보고 자료1_정읍 오픈5주년 4" xfId="15461" xr:uid="{00000000-0005-0000-0000-0000433E0000}"/>
    <cellStyle name="C￥AØ_AIAc°³¹ß¿ø_효자" xfId="15462" xr:uid="{00000000-0005-0000-0000-0000443E0000}"/>
    <cellStyle name="Ç¥ÁØ_ÀÎÀç°³¹ß¿ø_효자" xfId="15463" xr:uid="{00000000-0005-0000-0000-0000453E0000}"/>
    <cellStyle name="C￥AØ_AIAc°³¹ß¿ø_효자 2" xfId="15464" xr:uid="{00000000-0005-0000-0000-0000463E0000}"/>
    <cellStyle name="Ç¥ÁØ_ÀÎÀç°³¹ß¿ø_효자 2" xfId="15465" xr:uid="{00000000-0005-0000-0000-0000473E0000}"/>
    <cellStyle name="C￥AØ_AIAc°³¹ß¿ø_효자 3" xfId="15466" xr:uid="{00000000-0005-0000-0000-0000483E0000}"/>
    <cellStyle name="Ç¥ÁØ_ÀÎÀç°³¹ß¿ø_효자 3" xfId="15467" xr:uid="{00000000-0005-0000-0000-0000493E0000}"/>
    <cellStyle name="C￥AØ_AIAc°³¹ß¿ø_효자 4" xfId="15468" xr:uid="{00000000-0005-0000-0000-00004A3E0000}"/>
    <cellStyle name="Ç¥ÁØ_ÀÎÀç°³¹ß¿ø_효자 4" xfId="15469" xr:uid="{00000000-0005-0000-0000-00004B3E0000}"/>
    <cellStyle name="C￥AØ_AIAc°³¹ß¿ø_효자_정읍 오픈 5주년" xfId="15470" xr:uid="{00000000-0005-0000-0000-00004C3E0000}"/>
    <cellStyle name="Ç¥ÁØ_ÀÎÀç°³¹ß¿ø_효자_정읍 오픈 5주년" xfId="15471" xr:uid="{00000000-0005-0000-0000-00004D3E0000}"/>
    <cellStyle name="C￥AØ_AIAc°³¹ß¿ø_효자_정읍 오픈 5주년 2" xfId="15472" xr:uid="{00000000-0005-0000-0000-00004E3E0000}"/>
    <cellStyle name="Ç¥ÁØ_ÀÎÀç°³¹ß¿ø_효자_정읍 오픈 5주년 2" xfId="15473" xr:uid="{00000000-0005-0000-0000-00004F3E0000}"/>
    <cellStyle name="C￥AØ_AIAc°³¹ß¿ø_효자_정읍 오픈 5주년 3" xfId="15474" xr:uid="{00000000-0005-0000-0000-0000503E0000}"/>
    <cellStyle name="Ç¥ÁØ_ÀÎÀç°³¹ß¿ø_효자_정읍 오픈 5주년 3" xfId="15475" xr:uid="{00000000-0005-0000-0000-0000513E0000}"/>
    <cellStyle name="C￥AØ_AIAc°³¹ß¿ø_효자_정읍 오픈 5주년 4" xfId="15476" xr:uid="{00000000-0005-0000-0000-0000523E0000}"/>
    <cellStyle name="Ç¥ÁØ_ÀÎÀç°³¹ß¿ø_효자_정읍 오픈 5주년 4" xfId="15477" xr:uid="{00000000-0005-0000-0000-0000533E0000}"/>
    <cellStyle name="C￥AØ_AIAc°³¹ß¿ø_효자_정읍 오픈5주년" xfId="15478" xr:uid="{00000000-0005-0000-0000-0000543E0000}"/>
    <cellStyle name="Ç¥ÁØ_ÀÎÀç°³¹ß¿ø_효자_정읍 오픈5주년" xfId="15479" xr:uid="{00000000-0005-0000-0000-0000553E0000}"/>
    <cellStyle name="C￥AØ_AIAc°³¹ß¿ø_효자_정읍 오픈5주년 2" xfId="15480" xr:uid="{00000000-0005-0000-0000-0000563E0000}"/>
    <cellStyle name="Ç¥ÁØ_ÀÎÀç°³¹ß¿ø_효자_정읍 오픈5주년 2" xfId="15481" xr:uid="{00000000-0005-0000-0000-0000573E0000}"/>
    <cellStyle name="C￥AØ_AIAc°³¹ß¿ø_효자_정읍 오픈5주년 3" xfId="15482" xr:uid="{00000000-0005-0000-0000-0000583E0000}"/>
    <cellStyle name="Ç¥ÁØ_ÀÎÀç°³¹ß¿ø_효자_정읍 오픈5주년 3" xfId="15483" xr:uid="{00000000-0005-0000-0000-0000593E0000}"/>
    <cellStyle name="C￥AØ_AIAc°³¹ß¿ø_효자_정읍 오픈5주년 4" xfId="15484" xr:uid="{00000000-0005-0000-0000-00005A3E0000}"/>
    <cellStyle name="Ç¥ÁØ_ÀÎÀç°³¹ß¿ø_효자_정읍 오픈5주년 4" xfId="15485" xr:uid="{00000000-0005-0000-0000-00005B3E0000}"/>
    <cellStyle name="C￥AØ_AßA¤´eA÷ " xfId="15486" xr:uid="{00000000-0005-0000-0000-00005C3E0000}"/>
    <cellStyle name="Ç¥ÁØ_ÃßÁ¤´ëÂ÷ " xfId="15487" xr:uid="{00000000-0005-0000-0000-00005D3E0000}"/>
    <cellStyle name="C￥AØ_AßA¤´eA÷ _2.E¿A²ºÐ¼R " xfId="15488" xr:uid="{00000000-0005-0000-0000-00005E3E0000}"/>
    <cellStyle name="Ç¥ÁØ_ÀÚ±Ý_1_ÃßÁ¤´ëÂ÷ " xfId="15489" xr:uid="{00000000-0005-0000-0000-00005F3E0000}"/>
    <cellStyle name="C￥AØ_AU±Y_1_AßA¤´eA÷ _2.E¿A²ºÐ¼R " xfId="15490" xr:uid="{00000000-0005-0000-0000-0000603E0000}"/>
    <cellStyle name="Ç¥ÁØ_ÀÚ±Ý_ÃßÁ¤´ëÂ÷ " xfId="15491" xr:uid="{00000000-0005-0000-0000-0000613E0000}"/>
    <cellStyle name="C￥AØ_Ay°eC￥(2¿u) " xfId="15492" xr:uid="{00000000-0005-0000-0000-0000623E0000}"/>
    <cellStyle name="Ç¥ÁØ_Áý°èÇ¥(2¿ù) " xfId="15493" xr:uid="{00000000-0005-0000-0000-0000633E0000}"/>
    <cellStyle name="C￥AØ_AμE￡3¿u " xfId="15494" xr:uid="{00000000-0005-0000-0000-0000643E0000}"/>
    <cellStyle name="Ç¥ÁØ_Çö´ë¾÷¹«ÃßÁø " xfId="15495" xr:uid="{00000000-0005-0000-0000-0000653E0000}"/>
    <cellStyle name="C￥AØ_Co´e¾÷¹≪AßAø " xfId="15496" xr:uid="{00000000-0005-0000-0000-0000663E0000}"/>
    <cellStyle name="Ç¥ÁØ_ÇöÁö¹ýÀÎ °Å¾×¿©½Å " xfId="15497" xr:uid="{00000000-0005-0000-0000-0000673E0000}"/>
    <cellStyle name="C￥AØ_CoAo¹yAI °A¾×¿ⓒ½A " xfId="15498" xr:uid="{00000000-0005-0000-0000-0000683E0000}"/>
    <cellStyle name="Ç¥ÁØ_laroux_1" xfId="15499" xr:uid="{00000000-0005-0000-0000-0000693E0000}"/>
    <cellStyle name="C￥AØ_laroux_1 2" xfId="15500" xr:uid="{00000000-0005-0000-0000-00006A3E0000}"/>
    <cellStyle name="Ç¥ÁØ_laroux_1 2" xfId="15501" xr:uid="{00000000-0005-0000-0000-00006B3E0000}"/>
    <cellStyle name="C￥AØ_laroux_1 3" xfId="15502" xr:uid="{00000000-0005-0000-0000-00006C3E0000}"/>
    <cellStyle name="Ç¥ÁØ_laroux_1 3" xfId="15503" xr:uid="{00000000-0005-0000-0000-00006D3E0000}"/>
    <cellStyle name="C￥AØ_laroux_1_10월지사판촉" xfId="15504" xr:uid="{00000000-0005-0000-0000-00006E3E0000}"/>
    <cellStyle name="Ç¥ÁØ_laroux_1_ÀÎÀç°³¹ß¿ø" xfId="15505" xr:uid="{00000000-0005-0000-0000-00006F3E0000}"/>
    <cellStyle name="C￥AØ_laroux_1_AIAc°³¹ß¿ø AoC￥" xfId="15506" xr:uid="{00000000-0005-0000-0000-0000703E0000}"/>
    <cellStyle name="Ç¥ÁØ_laroux_1_ÀÎÀç°³¹ß¿ø ÁöÇ¥" xfId="15507" xr:uid="{00000000-0005-0000-0000-0000713E0000}"/>
    <cellStyle name="C￥AØ_laroux_1_AIAc°³¹ß¿ø AoC￥ 2" xfId="15508" xr:uid="{00000000-0005-0000-0000-0000723E0000}"/>
    <cellStyle name="Ç¥ÁØ_laroux_1_ÀÎÀç°³¹ß¿ø ÁöÇ¥ 2" xfId="15509" xr:uid="{00000000-0005-0000-0000-0000733E0000}"/>
    <cellStyle name="C￥AØ_laroux_1_AIAc°³¹ß¿ø AoC￥ 3" xfId="15510" xr:uid="{00000000-0005-0000-0000-0000743E0000}"/>
    <cellStyle name="Ç¥ÁØ_laroux_1_ÀÎÀç°³¹ß¿ø ÁöÇ¥ 3" xfId="15511" xr:uid="{00000000-0005-0000-0000-0000753E0000}"/>
    <cellStyle name="C￥AØ_laroux_1_AIAc°³¹ß¿ø AoC￥ 4" xfId="15512" xr:uid="{00000000-0005-0000-0000-0000763E0000}"/>
    <cellStyle name="Ç¥ÁØ_laroux_1_ÀÎÀç°³¹ß¿ø ÁöÇ¥ 4" xfId="15513" xr:uid="{00000000-0005-0000-0000-0000773E0000}"/>
    <cellStyle name="C￥AØ_laroux_1_AIAc°³¹ß¿ø AoC￥_10월지사판촉" xfId="15514" xr:uid="{00000000-0005-0000-0000-0000783E0000}"/>
    <cellStyle name="Ç¥ÁØ_laroux_1_ÀÎÀç°³¹ß¿ø(2)" xfId="15515" xr:uid="{00000000-0005-0000-0000-0000793E0000}"/>
    <cellStyle name="C￥AØ_laroux_1_AIAc°³¹ß¿ø(2)_1" xfId="15516" xr:uid="{00000000-0005-0000-0000-00007A3E0000}"/>
    <cellStyle name="Ç¥ÁØ_laroux_1_ÀÎÀç°³¹ß¿ø(2)_1" xfId="15517" xr:uid="{00000000-0005-0000-0000-00007B3E0000}"/>
    <cellStyle name="C￥AØ_laroux_1_AIAc°³¹ß¿ø(2)_1 2" xfId="15518" xr:uid="{00000000-0005-0000-0000-00007C3E0000}"/>
    <cellStyle name="Ç¥ÁØ_laroux_1_ÀÎÀç°³¹ß¿ø(2)_1 2" xfId="15519" xr:uid="{00000000-0005-0000-0000-00007D3E0000}"/>
    <cellStyle name="C￥AØ_laroux_1_AIAc°³¹ß¿ø(2)_1 3" xfId="15520" xr:uid="{00000000-0005-0000-0000-00007E3E0000}"/>
    <cellStyle name="Ç¥ÁØ_laroux_1_ÀÎÀç°³¹ß¿ø(2)_1 3" xfId="15521" xr:uid="{00000000-0005-0000-0000-00007F3E0000}"/>
    <cellStyle name="C￥AØ_laroux_1_AIAc°³¹ß¿ø(2)_1 4" xfId="15522" xr:uid="{00000000-0005-0000-0000-0000803E0000}"/>
    <cellStyle name="Ç¥ÁØ_laroux_1_ÀÎÀç°³¹ß¿ø(2)_1 4" xfId="15523" xr:uid="{00000000-0005-0000-0000-0000813E0000}"/>
    <cellStyle name="C￥AØ_laroux_1_AIAc°³¹ß¿ø(2)_1_6월지사판촉" xfId="15524" xr:uid="{00000000-0005-0000-0000-0000823E0000}"/>
    <cellStyle name="Ç¥ÁØ_laroux_1_Sheet1" xfId="15525" xr:uid="{00000000-0005-0000-0000-0000833E0000}"/>
    <cellStyle name="C￥AØ_laroux_1_Sheet1_11월지사판촉" xfId="15526" xr:uid="{00000000-0005-0000-0000-0000843E0000}"/>
    <cellStyle name="Ç¥ÁØ_laroux_2" xfId="15527" xr:uid="{00000000-0005-0000-0000-0000853E0000}"/>
    <cellStyle name="C￥AØ_laroux_2_11월지사판촉" xfId="15528" xr:uid="{00000000-0005-0000-0000-0000863E0000}"/>
    <cellStyle name="Ç¥ÁØ_laroux_2_ÀÎÀç°³¹ß¿ø" xfId="15529" xr:uid="{00000000-0005-0000-0000-0000873E0000}"/>
    <cellStyle name="C￥AØ_laroux_2_AIAc°³¹ß¿ø AoC￥" xfId="15530" xr:uid="{00000000-0005-0000-0000-0000883E0000}"/>
    <cellStyle name="Ç¥ÁØ_laroux_2_ÀÎÀç°³¹ß¿ø ÁöÇ¥" xfId="15531" xr:uid="{00000000-0005-0000-0000-0000893E0000}"/>
    <cellStyle name="C￥AØ_laroux_2_AIAc°³¹ß¿ø AoC￥ 2" xfId="15532" xr:uid="{00000000-0005-0000-0000-00008A3E0000}"/>
    <cellStyle name="Ç¥ÁØ_laroux_2_ÀÎÀç°³¹ß¿ø ÁöÇ¥ 2" xfId="15533" xr:uid="{00000000-0005-0000-0000-00008B3E0000}"/>
    <cellStyle name="C￥AØ_laroux_2_AIAc°³¹ß¿ø AoC￥ 3" xfId="15534" xr:uid="{00000000-0005-0000-0000-00008C3E0000}"/>
    <cellStyle name="Ç¥ÁØ_laroux_2_ÀÎÀç°³¹ß¿ø ÁöÇ¥ 3" xfId="15535" xr:uid="{00000000-0005-0000-0000-00008D3E0000}"/>
    <cellStyle name="C￥AØ_laroux_2_AIAc°³¹ß¿ø AoC￥ 4" xfId="15536" xr:uid="{00000000-0005-0000-0000-00008E3E0000}"/>
    <cellStyle name="Ç¥ÁØ_laroux_2_ÀÎÀç°³¹ß¿ø ÁöÇ¥ 4" xfId="15537" xr:uid="{00000000-0005-0000-0000-00008F3E0000}"/>
    <cellStyle name="C￥AØ_laroux_2_AIAc°³¹ß¿ø AoC￥_기본품의서양식" xfId="15538" xr:uid="{00000000-0005-0000-0000-0000903E0000}"/>
    <cellStyle name="Ç¥ÁØ_laroux_2_ÀÎÀç°³¹ß¿ø(2)" xfId="15539" xr:uid="{00000000-0005-0000-0000-0000913E0000}"/>
    <cellStyle name="C￥AØ_laroux_2_AIAc°³¹ß¿ø(2)_1" xfId="15540" xr:uid="{00000000-0005-0000-0000-0000923E0000}"/>
    <cellStyle name="Ç¥ÁØ_laroux_2_ÀÎÀç°³¹ß¿ø(2)_1" xfId="15541" xr:uid="{00000000-0005-0000-0000-0000933E0000}"/>
    <cellStyle name="C￥AØ_laroux_2_AIAc°³¹ß¿ø(2)_1 2" xfId="15542" xr:uid="{00000000-0005-0000-0000-0000943E0000}"/>
    <cellStyle name="Ç¥ÁØ_laroux_2_ÀÎÀç°³¹ß¿ø(2)_1 2" xfId="15543" xr:uid="{00000000-0005-0000-0000-0000953E0000}"/>
    <cellStyle name="C￥AØ_laroux_2_AIAc°³¹ß¿ø(2)_1 3" xfId="15544" xr:uid="{00000000-0005-0000-0000-0000963E0000}"/>
    <cellStyle name="Ç¥ÁØ_laroux_2_ÀÎÀç°³¹ß¿ø(2)_1 3" xfId="15545" xr:uid="{00000000-0005-0000-0000-0000973E0000}"/>
    <cellStyle name="C￥AØ_laroux_2_AIAc°³¹ß¿ø(2)_1 4" xfId="15546" xr:uid="{00000000-0005-0000-0000-0000983E0000}"/>
    <cellStyle name="Ç¥ÁØ_laroux_2_ÀÎÀç°³¹ß¿ø(2)_1 4" xfId="15547" xr:uid="{00000000-0005-0000-0000-0000993E0000}"/>
    <cellStyle name="C￥AØ_laroux_2_AIAc°³¹ß¿ø(2)_1_10월지사판촉" xfId="15548" xr:uid="{00000000-0005-0000-0000-00009A3E0000}"/>
    <cellStyle name="Ç¥ÁØ_laroux_2_Sheet1" xfId="15549" xr:uid="{00000000-0005-0000-0000-00009B3E0000}"/>
    <cellStyle name="C￥AØ_laroux_2_Sheet1_11월지사판촉" xfId="15550" xr:uid="{00000000-0005-0000-0000-00009C3E0000}"/>
    <cellStyle name="Ç¥ÁØ_laroux_3" xfId="15551" xr:uid="{00000000-0005-0000-0000-00009D3E0000}"/>
    <cellStyle name="C￥AØ_laroux_3_1월지사판촉" xfId="15552" xr:uid="{00000000-0005-0000-0000-00009E3E0000}"/>
    <cellStyle name="Ç¥ÁØ_laroux_4" xfId="15553" xr:uid="{00000000-0005-0000-0000-00009F3E0000}"/>
    <cellStyle name="C￥AØ_laroux_6월지사판촉" xfId="15554" xr:uid="{00000000-0005-0000-0000-0000A03E0000}"/>
    <cellStyle name="Ç¥ÁØ_laroux_ÀÎÀç°³¹ß¿ø" xfId="15555" xr:uid="{00000000-0005-0000-0000-0000A13E0000}"/>
    <cellStyle name="C￥AØ_laroux_AIAc°³¹ß¿ø AoC￥" xfId="15556" xr:uid="{00000000-0005-0000-0000-0000A23E0000}"/>
    <cellStyle name="Ç¥ÁØ_laroux_ÀÎÀç°³¹ß¿ø ÁöÇ¥" xfId="15557" xr:uid="{00000000-0005-0000-0000-0000A33E0000}"/>
    <cellStyle name="C￥AØ_laroux_AIAc°³¹ß¿ø AoC￥ 2" xfId="15558" xr:uid="{00000000-0005-0000-0000-0000A43E0000}"/>
    <cellStyle name="Ç¥ÁØ_laroux_ÀÎÀç°³¹ß¿ø ÁöÇ¥ 2" xfId="15559" xr:uid="{00000000-0005-0000-0000-0000A53E0000}"/>
    <cellStyle name="C￥AØ_laroux_AIAc°³¹ß¿ø AoC￥ 3" xfId="15560" xr:uid="{00000000-0005-0000-0000-0000A63E0000}"/>
    <cellStyle name="Ç¥ÁØ_laroux_ÀÎÀç°³¹ß¿ø ÁöÇ¥ 3" xfId="15561" xr:uid="{00000000-0005-0000-0000-0000A73E0000}"/>
    <cellStyle name="C￥AØ_laroux_AIAc°³¹ß¿ø AoC￥ 4" xfId="15562" xr:uid="{00000000-0005-0000-0000-0000A83E0000}"/>
    <cellStyle name="Ç¥ÁØ_laroux_ÀÎÀç°³¹ß¿ø ÁöÇ¥ 4" xfId="15563" xr:uid="{00000000-0005-0000-0000-0000A93E0000}"/>
    <cellStyle name="C￥AØ_laroux_AIAc°³¹ß¿ø AoC￥_10월지사판촉" xfId="15564" xr:uid="{00000000-0005-0000-0000-0000AA3E0000}"/>
    <cellStyle name="Ç¥ÁØ_laroux_ÀÎÀç°³¹ß¿ø(2)" xfId="15565" xr:uid="{00000000-0005-0000-0000-0000AB3E0000}"/>
    <cellStyle name="C￥AØ_laroux_AIAc°³¹ß¿ø(2)_1" xfId="15566" xr:uid="{00000000-0005-0000-0000-0000AC3E0000}"/>
    <cellStyle name="Ç¥ÁØ_laroux_ÀÎÀç°³¹ß¿ø(2)_1" xfId="15567" xr:uid="{00000000-0005-0000-0000-0000AD3E0000}"/>
    <cellStyle name="C￥AØ_laroux_AIAc°³¹ß¿ø(2)_1 2" xfId="15568" xr:uid="{00000000-0005-0000-0000-0000AE3E0000}"/>
    <cellStyle name="Ç¥ÁØ_laroux_ÀÎÀç°³¹ß¿ø(2)_1 2" xfId="15569" xr:uid="{00000000-0005-0000-0000-0000AF3E0000}"/>
    <cellStyle name="C￥AØ_laroux_AIAc°³¹ß¿ø(2)_1 3" xfId="15570" xr:uid="{00000000-0005-0000-0000-0000B03E0000}"/>
    <cellStyle name="Ç¥ÁØ_laroux_ÀÎÀç°³¹ß¿ø(2)_1 3" xfId="15571" xr:uid="{00000000-0005-0000-0000-0000B13E0000}"/>
    <cellStyle name="C￥AØ_laroux_AIAc°³¹ß¿ø(2)_1 4" xfId="15572" xr:uid="{00000000-0005-0000-0000-0000B23E0000}"/>
    <cellStyle name="Ç¥ÁØ_laroux_ÀÎÀç°³¹ß¿ø(2)_1 4" xfId="15573" xr:uid="{00000000-0005-0000-0000-0000B33E0000}"/>
    <cellStyle name="C￥AØ_laroux_AIAc°³¹ß¿ø(2)_1_1월지사판촉" xfId="15574" xr:uid="{00000000-0005-0000-0000-0000B43E0000}"/>
    <cellStyle name="Ç¥ÁØ_laroux_Sheet1" xfId="15575" xr:uid="{00000000-0005-0000-0000-0000B53E0000}"/>
    <cellStyle name="C￥AØ_laroux_Sheet1_10월지사판촉" xfId="15576" xr:uid="{00000000-0005-0000-0000-0000B63E0000}"/>
    <cellStyle name="Ç¥ÁØ_º¯°æ¿¹»ê(8¿ù) " xfId="15577" xr:uid="{00000000-0005-0000-0000-0000B73E0000}"/>
    <cellStyle name="C￥AØ_º≫A¡¹YÆ÷ " xfId="15578" xr:uid="{00000000-0005-0000-0000-0000B83E0000}"/>
    <cellStyle name="Ç¥ÁØ_p.mix " xfId="15579" xr:uid="{00000000-0005-0000-0000-0000B93E0000}"/>
    <cellStyle name="C￥AØ_p.mix _2.E¿A²ºÐ¼R " xfId="15580" xr:uid="{00000000-0005-0000-0000-0000BA3E0000}"/>
    <cellStyle name="Ç¥ÁØ_PL¿µ¾÷ " xfId="15581" xr:uid="{00000000-0005-0000-0000-0000BB3E0000}"/>
    <cellStyle name="C￥AØ_PL¿μ¾÷ " xfId="15582" xr:uid="{00000000-0005-0000-0000-0000BC3E0000}"/>
    <cellStyle name="Ç¥ÁØ_Sheet1" xfId="15583" xr:uid="{00000000-0005-0000-0000-0000BD3E0000}"/>
    <cellStyle name="C￥AØ_Sheet1_¿μ¾÷CoE² " xfId="15584" xr:uid="{00000000-0005-0000-0000-0000BE3E0000}"/>
    <cellStyle name="Ç¥ÁØ_Sheet1_0N-HANDLING " xfId="15585" xr:uid="{00000000-0005-0000-0000-0000BF3E0000}"/>
    <cellStyle name="C￥AØ_Sheet1_1" xfId="15586" xr:uid="{00000000-0005-0000-0000-0000C03E0000}"/>
    <cellStyle name="Ç¥ÁØ_Sheet1_1" xfId="15587" xr:uid="{00000000-0005-0000-0000-0000C13E0000}"/>
    <cellStyle name="C￥AØ_Sheet1_1 2" xfId="15588" xr:uid="{00000000-0005-0000-0000-0000C23E0000}"/>
    <cellStyle name="Ç¥ÁØ_Sheet1_1 2" xfId="15589" xr:uid="{00000000-0005-0000-0000-0000C33E0000}"/>
    <cellStyle name="C￥AØ_Sheet1_1 3" xfId="15590" xr:uid="{00000000-0005-0000-0000-0000C43E0000}"/>
    <cellStyle name="Ç¥ÁØ_Sheet1_1 3" xfId="15591" xr:uid="{00000000-0005-0000-0000-0000C53E0000}"/>
    <cellStyle name="C￥AØ_Sheet1_1 4" xfId="15592" xr:uid="{00000000-0005-0000-0000-0000C63E0000}"/>
    <cellStyle name="Ç¥ÁØ_Sheet1_1 4" xfId="15593" xr:uid="{00000000-0005-0000-0000-0000C73E0000}"/>
    <cellStyle name="C￥AØ_Sheet1_1_10월지사판촉" xfId="15594" xr:uid="{00000000-0005-0000-0000-0000C83E0000}"/>
    <cellStyle name="Ç¥ÁØ_Sheet1_2" xfId="15595" xr:uid="{00000000-0005-0000-0000-0000C93E0000}"/>
    <cellStyle name="C￥AØ_Sheet1_Ay°eC￥(2¿u) " xfId="15596" xr:uid="{00000000-0005-0000-0000-0000CA3E0000}"/>
    <cellStyle name="Ç¥ÁØ_Sheet1_Áý°èÇ¥(2¿ù) " xfId="15597" xr:uid="{00000000-0005-0000-0000-0000CB3E0000}"/>
    <cellStyle name="C￥AØ_SMG-CKD-d1.1 " xfId="15598" xr:uid="{00000000-0005-0000-0000-0000CC3E0000}"/>
    <cellStyle name="Ç¥ÁØ_SOON1 " xfId="15599" xr:uid="{00000000-0005-0000-0000-0000CD3E0000}"/>
    <cellStyle name="C￥AØ_SOON1 _¹≪¿ª10¿u " xfId="15600" xr:uid="{00000000-0005-0000-0000-0000CE3E0000}"/>
    <cellStyle name="Ç¥ÁØ_TestResults" xfId="15601" xr:uid="{00000000-0005-0000-0000-0000CF3E0000}"/>
    <cellStyle name="C￥AØ_TestResults_data_annl" xfId="15602" xr:uid="{00000000-0005-0000-0000-0000D03E0000}"/>
    <cellStyle name="Ç¥ÁØ_TestResults_data_annl" xfId="15603" xr:uid="{00000000-0005-0000-0000-0000D13E0000}"/>
    <cellStyle name="C￥AØ_TestResults_data_annl 2" xfId="15604" xr:uid="{00000000-0005-0000-0000-0000D23E0000}"/>
    <cellStyle name="Ç¥ÁØ_TestResults_data_annl 2" xfId="15605" xr:uid="{00000000-0005-0000-0000-0000D33E0000}"/>
    <cellStyle name="C￥AØ_TestResults_data_annl 3" xfId="15606" xr:uid="{00000000-0005-0000-0000-0000D43E0000}"/>
    <cellStyle name="Ç¥ÁØ_TestResults_data_annl 3" xfId="15607" xr:uid="{00000000-0005-0000-0000-0000D53E0000}"/>
    <cellStyle name="C￥AØ_TestResults_data_annl 4" xfId="15608" xr:uid="{00000000-0005-0000-0000-0000D63E0000}"/>
    <cellStyle name="Ç¥ÁØ_TestResults_data_annl 4" xfId="15609" xr:uid="{00000000-0005-0000-0000-0000D73E0000}"/>
    <cellStyle name="C￥AØ_TestResults_data_mkt" xfId="15610" xr:uid="{00000000-0005-0000-0000-0000D83E0000}"/>
    <cellStyle name="Ç¥ÁØ_TestResults_data_mkt" xfId="15611" xr:uid="{00000000-0005-0000-0000-0000D93E0000}"/>
    <cellStyle name="C￥AØ_TestResults_data_mkt 2" xfId="15612" xr:uid="{00000000-0005-0000-0000-0000DA3E0000}"/>
    <cellStyle name="Ç¥ÁØ_TestResults_data_mkt 2" xfId="15613" xr:uid="{00000000-0005-0000-0000-0000DB3E0000}"/>
    <cellStyle name="C￥AØ_TestResults_data_mkt 3" xfId="15614" xr:uid="{00000000-0005-0000-0000-0000DC3E0000}"/>
    <cellStyle name="Ç¥ÁØ_TestResults_data_mkt 3" xfId="15615" xr:uid="{00000000-0005-0000-0000-0000DD3E0000}"/>
    <cellStyle name="C￥AØ_TestResults_data_mkt 4" xfId="15616" xr:uid="{00000000-0005-0000-0000-0000DE3E0000}"/>
    <cellStyle name="Ç¥ÁØ_TestResults_data_mkt 4" xfId="15617" xr:uid="{00000000-0005-0000-0000-0000DF3E0000}"/>
    <cellStyle name="C￥AØ_TestResults_report_1" xfId="15618" xr:uid="{00000000-0005-0000-0000-0000E03E0000}"/>
    <cellStyle name="Ç¥ÁØ_TestResults_report_1" xfId="15619" xr:uid="{00000000-0005-0000-0000-0000E13E0000}"/>
    <cellStyle name="C￥AØ_TestResults_report_1 2" xfId="15620" xr:uid="{00000000-0005-0000-0000-0000E23E0000}"/>
    <cellStyle name="Ç¥ÁØ_TestResults_report_1 2" xfId="15621" xr:uid="{00000000-0005-0000-0000-0000E33E0000}"/>
    <cellStyle name="C￥AØ_TestResults_report_1 3" xfId="15622" xr:uid="{00000000-0005-0000-0000-0000E43E0000}"/>
    <cellStyle name="Ç¥ÁØ_TestResults_report_1 3" xfId="15623" xr:uid="{00000000-0005-0000-0000-0000E53E0000}"/>
    <cellStyle name="C￥AØ_TestResults_report_1 4" xfId="15624" xr:uid="{00000000-0005-0000-0000-0000E63E0000}"/>
    <cellStyle name="Ç¥ÁØ_TestResults_report_1 4" xfId="15625" xr:uid="{00000000-0005-0000-0000-0000E73E0000}"/>
    <cellStyle name="C￥AØ_TestResults_Report1new" xfId="15626" xr:uid="{00000000-0005-0000-0000-0000E83E0000}"/>
    <cellStyle name="Ç¥ÁØ_TestResults_Report1new" xfId="15627" xr:uid="{00000000-0005-0000-0000-0000E93E0000}"/>
    <cellStyle name="C￥AØ_TestResults_Report1new 2" xfId="15628" xr:uid="{00000000-0005-0000-0000-0000EA3E0000}"/>
    <cellStyle name="Ç¥ÁØ_TestResults_Report1new 2" xfId="15629" xr:uid="{00000000-0005-0000-0000-0000EB3E0000}"/>
    <cellStyle name="C￥AØ_TestResults_Report1new 3" xfId="15630" xr:uid="{00000000-0005-0000-0000-0000EC3E0000}"/>
    <cellStyle name="Ç¥ÁØ_TestResults_Report1new 3" xfId="15631" xr:uid="{00000000-0005-0000-0000-0000ED3E0000}"/>
    <cellStyle name="C￥AØ_TestResults_Report1new 4" xfId="15632" xr:uid="{00000000-0005-0000-0000-0000EE3E0000}"/>
    <cellStyle name="Ç¥ÁØ_TestResults_Report1new 4" xfId="15633" xr:uid="{00000000-0005-0000-0000-0000EF3E0000}"/>
    <cellStyle name="C￥AØ_TestResults_Upload" xfId="15634" xr:uid="{00000000-0005-0000-0000-0000F03E0000}"/>
    <cellStyle name="Ç¥ÁØ_TestResults_Upload" xfId="15635" xr:uid="{00000000-0005-0000-0000-0000F13E0000}"/>
    <cellStyle name="C￥AØ_TestResults_Upload 2" xfId="15636" xr:uid="{00000000-0005-0000-0000-0000F23E0000}"/>
    <cellStyle name="Ç¥ÁØ_TestResults_Upload 2" xfId="15637" xr:uid="{00000000-0005-0000-0000-0000F33E0000}"/>
    <cellStyle name="C￥AØ_TestResults_Upload 3" xfId="15638" xr:uid="{00000000-0005-0000-0000-0000F43E0000}"/>
    <cellStyle name="Ç¥ÁØ_TestResults_Upload 3" xfId="15639" xr:uid="{00000000-0005-0000-0000-0000F53E0000}"/>
    <cellStyle name="C￥AØ_TestResults_Upload 4" xfId="15640" xr:uid="{00000000-0005-0000-0000-0000F63E0000}"/>
    <cellStyle name="Ç¥ÁØ_TestResults_Upload 4" xfId="15641" xr:uid="{00000000-0005-0000-0000-0000F73E0000}"/>
    <cellStyle name="C￥AØ_TestResults_대차대조표" xfId="15642" xr:uid="{00000000-0005-0000-0000-0000F83E0000}"/>
    <cellStyle name="Ç¥ÁØ_TestResults_대차대조표" xfId="15643" xr:uid="{00000000-0005-0000-0000-0000F93E0000}"/>
    <cellStyle name="C￥AØ_TestResults_대차대조표 2" xfId="15644" xr:uid="{00000000-0005-0000-0000-0000FA3E0000}"/>
    <cellStyle name="Ç¥ÁØ_TestResults_대차대조표 2" xfId="15645" xr:uid="{00000000-0005-0000-0000-0000FB3E0000}"/>
    <cellStyle name="C￥AØ_TestResults_대차대조표 3" xfId="15646" xr:uid="{00000000-0005-0000-0000-0000FC3E0000}"/>
    <cellStyle name="Ç¥ÁØ_TestResults_대차대조표 3" xfId="15647" xr:uid="{00000000-0005-0000-0000-0000FD3E0000}"/>
    <cellStyle name="C￥AØ_TestResults_대차대조표 4" xfId="15648" xr:uid="{00000000-0005-0000-0000-0000FE3E0000}"/>
    <cellStyle name="Ç¥ÁØ_TestResults_대차대조표 4" xfId="15649" xr:uid="{00000000-0005-0000-0000-0000FF3E0000}"/>
    <cellStyle name="C￥AØ_TestResults_삼성전자_20060208" xfId="15650" xr:uid="{00000000-0005-0000-0000-0000003F0000}"/>
    <cellStyle name="Ç¥ÁØ_TestResults_삼성전자_20060208" xfId="15651" xr:uid="{00000000-0005-0000-0000-0000013F0000}"/>
    <cellStyle name="C￥AØ_TestResults_삼성전자_20060208 2" xfId="15652" xr:uid="{00000000-0005-0000-0000-0000023F0000}"/>
    <cellStyle name="Ç¥ÁØ_TestResults_삼성전자_20060208 2" xfId="15653" xr:uid="{00000000-0005-0000-0000-0000033F0000}"/>
    <cellStyle name="C￥AØ_TestResults_삼성전자_20060208 3" xfId="15654" xr:uid="{00000000-0005-0000-0000-0000043F0000}"/>
    <cellStyle name="Ç¥ÁØ_TestResults_삼성전자_20060208 3" xfId="15655" xr:uid="{00000000-0005-0000-0000-0000053F0000}"/>
    <cellStyle name="C￥AØ_TestResults_삼성전자_20060208 4" xfId="15656" xr:uid="{00000000-0005-0000-0000-0000063F0000}"/>
    <cellStyle name="Ç¥ÁØ_TestResults_삼성전자_20060208 4" xfId="15657" xr:uid="{00000000-0005-0000-0000-0000073F0000}"/>
    <cellStyle name="C￥AØ_TestResults_추정재무제표" xfId="15658" xr:uid="{00000000-0005-0000-0000-0000083F0000}"/>
    <cellStyle name="Ç¥ÁØ_TestResults_추정재무제표" xfId="15659" xr:uid="{00000000-0005-0000-0000-0000093F0000}"/>
    <cellStyle name="C￥AØ_TestResults_추정재무제표 2" xfId="15660" xr:uid="{00000000-0005-0000-0000-00000A3F0000}"/>
    <cellStyle name="Ç¥ÁØ_TestResults_추정재무제표 2" xfId="15661" xr:uid="{00000000-0005-0000-0000-00000B3F0000}"/>
    <cellStyle name="C￥AØ_TestResults_추정재무제표 3" xfId="15662" xr:uid="{00000000-0005-0000-0000-00000C3F0000}"/>
    <cellStyle name="Ç¥ÁØ_TestResults_추정재무제표 3" xfId="15663" xr:uid="{00000000-0005-0000-0000-00000D3F0000}"/>
    <cellStyle name="C￥AØ_TestResults_추정재무제표 4" xfId="15664" xr:uid="{00000000-0005-0000-0000-00000E3F0000}"/>
    <cellStyle name="Ç¥ÁØ_TestResults_추정재무제표 4" xfId="15665" xr:uid="{00000000-0005-0000-0000-00000F3F0000}"/>
    <cellStyle name="C￥AØ_TestResults_추정재무제표_받은파일" xfId="15666" xr:uid="{00000000-0005-0000-0000-0000103F0000}"/>
    <cellStyle name="Ç¥ÁØ_TestResults_추정재무제표_받은파일" xfId="15667" xr:uid="{00000000-0005-0000-0000-0000113F0000}"/>
    <cellStyle name="C￥AØ_TestResults_추정재무제표_받은파일 2" xfId="15668" xr:uid="{00000000-0005-0000-0000-0000123F0000}"/>
    <cellStyle name="Ç¥ÁØ_TestResults_추정재무제표_받은파일 2" xfId="15669" xr:uid="{00000000-0005-0000-0000-0000133F0000}"/>
    <cellStyle name="C￥AØ_TestResults_추정재무제표_받은파일 3" xfId="15670" xr:uid="{00000000-0005-0000-0000-0000143F0000}"/>
    <cellStyle name="Ç¥ÁØ_TestResults_추정재무제표_받은파일 3" xfId="15671" xr:uid="{00000000-0005-0000-0000-0000153F0000}"/>
    <cellStyle name="C￥AØ_TestResults_추정재무제표_받은파일 4" xfId="15672" xr:uid="{00000000-0005-0000-0000-0000163F0000}"/>
    <cellStyle name="Ç¥ÁØ_TestResults_추정재무제표_받은파일 4" xfId="15673" xr:uid="{00000000-0005-0000-0000-0000173F0000}"/>
    <cellStyle name="C￥AØ_TestResults_추정재무제표1" xfId="15674" xr:uid="{00000000-0005-0000-0000-0000183F0000}"/>
    <cellStyle name="Ç¥ÁØ_TestResults_추정재무제표1" xfId="15675" xr:uid="{00000000-0005-0000-0000-0000193F0000}"/>
    <cellStyle name="C￥AØ_TestResults_추정재무제표1 2" xfId="15676" xr:uid="{00000000-0005-0000-0000-00001A3F0000}"/>
    <cellStyle name="Ç¥ÁØ_TestResults_추정재무제표1 2" xfId="15677" xr:uid="{00000000-0005-0000-0000-00001B3F0000}"/>
    <cellStyle name="C￥AØ_TestResults_추정재무제표1 3" xfId="15678" xr:uid="{00000000-0005-0000-0000-00001C3F0000}"/>
    <cellStyle name="Ç¥ÁØ_TestResults_추정재무제표1 3" xfId="15679" xr:uid="{00000000-0005-0000-0000-00001D3F0000}"/>
    <cellStyle name="C￥AØ_TestResults_추정재무제표1 4" xfId="15680" xr:uid="{00000000-0005-0000-0000-00001E3F0000}"/>
    <cellStyle name="Ç¥ÁØ_TestResults_추정재무제표1 4" xfId="15681" xr:uid="{00000000-0005-0000-0000-00001F3F0000}"/>
    <cellStyle name="C￥AØ_TestResults_추정재무제표21" xfId="15682" xr:uid="{00000000-0005-0000-0000-0000203F0000}"/>
    <cellStyle name="Ç¥ÁØ_TestResults_추정재무제표21" xfId="15683" xr:uid="{00000000-0005-0000-0000-0000213F0000}"/>
    <cellStyle name="C￥AØ_TestResults_추정재무제표21 2" xfId="15684" xr:uid="{00000000-0005-0000-0000-0000223F0000}"/>
    <cellStyle name="Ç¥ÁØ_TestResults_추정재무제표21 2" xfId="15685" xr:uid="{00000000-0005-0000-0000-0000233F0000}"/>
    <cellStyle name="C￥AØ_TestResults_추정재무제표21 3" xfId="15686" xr:uid="{00000000-0005-0000-0000-0000243F0000}"/>
    <cellStyle name="Ç¥ÁØ_TestResults_추정재무제표21 3" xfId="15687" xr:uid="{00000000-0005-0000-0000-0000253F0000}"/>
    <cellStyle name="C￥AØ_TestResults_추정재무제표21 4" xfId="15688" xr:uid="{00000000-0005-0000-0000-0000263F0000}"/>
    <cellStyle name="Ç¥ÁØ_TestResults_추정재무제표21 4" xfId="15689" xr:uid="{00000000-0005-0000-0000-0000273F0000}"/>
    <cellStyle name="C￥AØ_TestResults_현금흐름표" xfId="15690" xr:uid="{00000000-0005-0000-0000-0000283F0000}"/>
    <cellStyle name="Ç¥ÁØ_TestResults_현금흐름표" xfId="15691" xr:uid="{00000000-0005-0000-0000-0000293F0000}"/>
    <cellStyle name="C￥AØ_TestResults_현금흐름표 2" xfId="15692" xr:uid="{00000000-0005-0000-0000-00002A3F0000}"/>
    <cellStyle name="Ç¥ÁØ_TestResults_현금흐름표 2" xfId="15693" xr:uid="{00000000-0005-0000-0000-00002B3F0000}"/>
    <cellStyle name="C￥AØ_TestResults_현금흐름표 3" xfId="15694" xr:uid="{00000000-0005-0000-0000-00002C3F0000}"/>
    <cellStyle name="Ç¥ÁØ_TestResults_현금흐름표 3" xfId="15695" xr:uid="{00000000-0005-0000-0000-00002D3F0000}"/>
    <cellStyle name="C￥AØ_TestResults_현금흐름표 4" xfId="15696" xr:uid="{00000000-0005-0000-0000-00002E3F0000}"/>
    <cellStyle name="Ç¥ÁØ_TestResults_현금흐름표 4" xfId="15697" xr:uid="{00000000-0005-0000-0000-00002F3F0000}"/>
    <cellStyle name="Calc Currency (0)" xfId="15698" xr:uid="{00000000-0005-0000-0000-0000303F0000}"/>
    <cellStyle name="Calc Currency (0) 2" xfId="15699" xr:uid="{00000000-0005-0000-0000-0000313F0000}"/>
    <cellStyle name="Calc Currency (0) 2 2" xfId="15700" xr:uid="{00000000-0005-0000-0000-0000323F0000}"/>
    <cellStyle name="Calc Currency (0) 3" xfId="15701" xr:uid="{00000000-0005-0000-0000-0000333F0000}"/>
    <cellStyle name="Calc Currency (0) 3 2" xfId="15702" xr:uid="{00000000-0005-0000-0000-0000343F0000}"/>
    <cellStyle name="Calc Currency (0) 4" xfId="15703" xr:uid="{00000000-0005-0000-0000-0000353F0000}"/>
    <cellStyle name="Calc Currency (2)" xfId="15704" xr:uid="{00000000-0005-0000-0000-0000363F0000}"/>
    <cellStyle name="Calc Currency (2) 2" xfId="15705" xr:uid="{00000000-0005-0000-0000-0000373F0000}"/>
    <cellStyle name="Calc Currency (2) 3" xfId="15706" xr:uid="{00000000-0005-0000-0000-0000383F0000}"/>
    <cellStyle name="Calc Percent (0)" xfId="15707" xr:uid="{00000000-0005-0000-0000-0000393F0000}"/>
    <cellStyle name="Calc Percent (0) 2" xfId="15708" xr:uid="{00000000-0005-0000-0000-00003A3F0000}"/>
    <cellStyle name="Calc Percent (0) 3" xfId="15709" xr:uid="{00000000-0005-0000-0000-00003B3F0000}"/>
    <cellStyle name="Calc Percent (1)" xfId="15710" xr:uid="{00000000-0005-0000-0000-00003C3F0000}"/>
    <cellStyle name="Calc Percent (1) 2" xfId="15711" xr:uid="{00000000-0005-0000-0000-00003D3F0000}"/>
    <cellStyle name="Calc Percent (1) 3" xfId="15712" xr:uid="{00000000-0005-0000-0000-00003E3F0000}"/>
    <cellStyle name="Calc Percent (2)" xfId="15713" xr:uid="{00000000-0005-0000-0000-00003F3F0000}"/>
    <cellStyle name="Calc Percent (2) 2" xfId="15714" xr:uid="{00000000-0005-0000-0000-0000403F0000}"/>
    <cellStyle name="Calc Percent (2) 3" xfId="15715" xr:uid="{00000000-0005-0000-0000-0000413F0000}"/>
    <cellStyle name="Calc Units (0)" xfId="15716" xr:uid="{00000000-0005-0000-0000-0000423F0000}"/>
    <cellStyle name="Calc Units (0) 2" xfId="15717" xr:uid="{00000000-0005-0000-0000-0000433F0000}"/>
    <cellStyle name="Calc Units (0) 3" xfId="15718" xr:uid="{00000000-0005-0000-0000-0000443F0000}"/>
    <cellStyle name="Calc Units (1)" xfId="15719" xr:uid="{00000000-0005-0000-0000-0000453F0000}"/>
    <cellStyle name="Calc Units (1) 2" xfId="15720" xr:uid="{00000000-0005-0000-0000-0000463F0000}"/>
    <cellStyle name="Calc Units (1) 3" xfId="15721" xr:uid="{00000000-0005-0000-0000-0000473F0000}"/>
    <cellStyle name="Calc Units (2)" xfId="15722" xr:uid="{00000000-0005-0000-0000-0000483F0000}"/>
    <cellStyle name="Calc Units (2) 2" xfId="15723" xr:uid="{00000000-0005-0000-0000-0000493F0000}"/>
    <cellStyle name="Calc Units (2) 3" xfId="15724" xr:uid="{00000000-0005-0000-0000-00004A3F0000}"/>
    <cellStyle name="Calc_0dp" xfId="15725" xr:uid="{00000000-0005-0000-0000-00004B3F0000}"/>
    <cellStyle name="Calculation" xfId="15726" xr:uid="{00000000-0005-0000-0000-00004C3F0000}"/>
    <cellStyle name="Calculation 10" xfId="15727" xr:uid="{00000000-0005-0000-0000-00004D3F0000}"/>
    <cellStyle name="Calculation 11" xfId="15728" xr:uid="{00000000-0005-0000-0000-00004E3F0000}"/>
    <cellStyle name="Calculation 12" xfId="15729" xr:uid="{00000000-0005-0000-0000-00004F3F0000}"/>
    <cellStyle name="Calculation 13" xfId="15730" xr:uid="{00000000-0005-0000-0000-0000503F0000}"/>
    <cellStyle name="Calculation 14" xfId="15731" xr:uid="{00000000-0005-0000-0000-0000513F0000}"/>
    <cellStyle name="Calculation 15" xfId="15732" xr:uid="{00000000-0005-0000-0000-0000523F0000}"/>
    <cellStyle name="Calculation 16" xfId="15733" xr:uid="{00000000-0005-0000-0000-0000533F0000}"/>
    <cellStyle name="Calculation 17" xfId="15734" xr:uid="{00000000-0005-0000-0000-0000543F0000}"/>
    <cellStyle name="Calculation 18" xfId="15735" xr:uid="{00000000-0005-0000-0000-0000553F0000}"/>
    <cellStyle name="Calculation 19" xfId="15736" xr:uid="{00000000-0005-0000-0000-0000563F0000}"/>
    <cellStyle name="Calculation 2" xfId="15737" xr:uid="{00000000-0005-0000-0000-0000573F0000}"/>
    <cellStyle name="Calculation 2 2" xfId="15738" xr:uid="{00000000-0005-0000-0000-0000583F0000}"/>
    <cellStyle name="Calculation 2 2 2" xfId="15739" xr:uid="{00000000-0005-0000-0000-0000593F0000}"/>
    <cellStyle name="Calculation 2 2 2 2" xfId="15740" xr:uid="{00000000-0005-0000-0000-00005A3F0000}"/>
    <cellStyle name="Calculation 2 2 2 3" xfId="15741" xr:uid="{00000000-0005-0000-0000-00005B3F0000}"/>
    <cellStyle name="Calculation 2 3" xfId="15742" xr:uid="{00000000-0005-0000-0000-00005C3F0000}"/>
    <cellStyle name="Calculation 2 3 2" xfId="15743" xr:uid="{00000000-0005-0000-0000-00005D3F0000}"/>
    <cellStyle name="Calculation 2 3 3" xfId="15744" xr:uid="{00000000-0005-0000-0000-00005E3F0000}"/>
    <cellStyle name="Calculation 2 4" xfId="15745" xr:uid="{00000000-0005-0000-0000-00005F3F0000}"/>
    <cellStyle name="Calculation 2 5" xfId="15746" xr:uid="{00000000-0005-0000-0000-0000603F0000}"/>
    <cellStyle name="Calculation 20" xfId="15747" xr:uid="{00000000-0005-0000-0000-0000613F0000}"/>
    <cellStyle name="Calculation 21" xfId="15748" xr:uid="{00000000-0005-0000-0000-0000623F0000}"/>
    <cellStyle name="Calculation 3" xfId="15749" xr:uid="{00000000-0005-0000-0000-0000633F0000}"/>
    <cellStyle name="Calculation 3 2" xfId="15750" xr:uid="{00000000-0005-0000-0000-0000643F0000}"/>
    <cellStyle name="Calculation 3 3" xfId="15751" xr:uid="{00000000-0005-0000-0000-0000653F0000}"/>
    <cellStyle name="Calculation 3 3 2" xfId="15752" xr:uid="{00000000-0005-0000-0000-0000663F0000}"/>
    <cellStyle name="Calculation 3 3 3" xfId="15753" xr:uid="{00000000-0005-0000-0000-0000673F0000}"/>
    <cellStyle name="Calculation 3 4" xfId="15754" xr:uid="{00000000-0005-0000-0000-0000683F0000}"/>
    <cellStyle name="Calculation 3 5" xfId="15755" xr:uid="{00000000-0005-0000-0000-0000693F0000}"/>
    <cellStyle name="Calculation 4" xfId="15756" xr:uid="{00000000-0005-0000-0000-00006A3F0000}"/>
    <cellStyle name="Calculation 4 2" xfId="15757" xr:uid="{00000000-0005-0000-0000-00006B3F0000}"/>
    <cellStyle name="Calculation 4 3" xfId="15758" xr:uid="{00000000-0005-0000-0000-00006C3F0000}"/>
    <cellStyle name="Calculation 4 4" xfId="15759" xr:uid="{00000000-0005-0000-0000-00006D3F0000}"/>
    <cellStyle name="Calculation 5" xfId="15760" xr:uid="{00000000-0005-0000-0000-00006E3F0000}"/>
    <cellStyle name="Calculation 6" xfId="15761" xr:uid="{00000000-0005-0000-0000-00006F3F0000}"/>
    <cellStyle name="Calculation 6 2" xfId="15762" xr:uid="{00000000-0005-0000-0000-0000703F0000}"/>
    <cellStyle name="Calculation 6 3" xfId="15763" xr:uid="{00000000-0005-0000-0000-0000713F0000}"/>
    <cellStyle name="Calculation 7" xfId="15764" xr:uid="{00000000-0005-0000-0000-0000723F0000}"/>
    <cellStyle name="Calculation 7 2" xfId="15765" xr:uid="{00000000-0005-0000-0000-0000733F0000}"/>
    <cellStyle name="Calculation 8" xfId="15766" xr:uid="{00000000-0005-0000-0000-0000743F0000}"/>
    <cellStyle name="Calculation 9" xfId="15767" xr:uid="{00000000-0005-0000-0000-0000753F0000}"/>
    <cellStyle name="category" xfId="15768" xr:uid="{00000000-0005-0000-0000-0000763F0000}"/>
    <cellStyle name="category 2" xfId="15769" xr:uid="{00000000-0005-0000-0000-0000773F0000}"/>
    <cellStyle name="category 2 2" xfId="15770" xr:uid="{00000000-0005-0000-0000-0000783F0000}"/>
    <cellStyle name="category 3" xfId="15771" xr:uid="{00000000-0005-0000-0000-0000793F0000}"/>
    <cellStyle name="CHANGE" xfId="15772" xr:uid="{00000000-0005-0000-0000-00007A3F0000}"/>
    <cellStyle name="CHANGE 2" xfId="15773" xr:uid="{00000000-0005-0000-0000-00007B3F0000}"/>
    <cellStyle name="Chart Box" xfId="15774" xr:uid="{00000000-0005-0000-0000-00007C3F0000}"/>
    <cellStyle name="Check Cell" xfId="15775" xr:uid="{00000000-0005-0000-0000-00007D3F0000}"/>
    <cellStyle name="Check Cell 2" xfId="15776" xr:uid="{00000000-0005-0000-0000-00007E3F0000}"/>
    <cellStyle name="Check Cell 2 2" xfId="15777" xr:uid="{00000000-0005-0000-0000-00007F3F0000}"/>
    <cellStyle name="Check Cell 3" xfId="15778" xr:uid="{00000000-0005-0000-0000-0000803F0000}"/>
    <cellStyle name="Check Cell 3 2" xfId="15779" xr:uid="{00000000-0005-0000-0000-0000813F0000}"/>
    <cellStyle name="Check Cell 4" xfId="15780" xr:uid="{00000000-0005-0000-0000-0000823F0000}"/>
    <cellStyle name="Chi phÝ kh¸c_Book1" xfId="15781" xr:uid="{00000000-0005-0000-0000-0000833F0000}"/>
    <cellStyle name="columns_array" xfId="15782" xr:uid="{00000000-0005-0000-0000-0000843F0000}"/>
    <cellStyle name="Comma" xfId="15783" xr:uid="{00000000-0005-0000-0000-0000853F0000}"/>
    <cellStyle name="Comma [0]" xfId="15784" xr:uid="{00000000-0005-0000-0000-0000863F0000}"/>
    <cellStyle name="Comma [0] 2" xfId="15785" xr:uid="{00000000-0005-0000-0000-0000873F0000}"/>
    <cellStyle name="Comma [0] 3" xfId="15786" xr:uid="{00000000-0005-0000-0000-0000883F0000}"/>
    <cellStyle name="Comma [0] 4" xfId="15787" xr:uid="{00000000-0005-0000-0000-0000893F0000}"/>
    <cellStyle name="Comma [0]_ SG&amp;A Bridge " xfId="5" xr:uid="{00000000-0005-0000-0000-00008A3F0000}"/>
    <cellStyle name="Comma [00]" xfId="15788" xr:uid="{00000000-0005-0000-0000-00008B3F0000}"/>
    <cellStyle name="Comma [00] 2" xfId="15789" xr:uid="{00000000-0005-0000-0000-00008C3F0000}"/>
    <cellStyle name="Comma [00] 3" xfId="15790" xr:uid="{00000000-0005-0000-0000-00008D3F0000}"/>
    <cellStyle name="Comma 0" xfId="15791" xr:uid="{00000000-0005-0000-0000-00008E3F0000}"/>
    <cellStyle name="Comma 2" xfId="15792" xr:uid="{00000000-0005-0000-0000-00008F3F0000}"/>
    <cellStyle name="Comma 2 2" xfId="15793" xr:uid="{00000000-0005-0000-0000-0000903F0000}"/>
    <cellStyle name="Comma 3" xfId="15794" xr:uid="{00000000-0005-0000-0000-0000913F0000}"/>
    <cellStyle name="Comma 4" xfId="15795" xr:uid="{00000000-0005-0000-0000-0000923F0000}"/>
    <cellStyle name="comma zerodec" xfId="15796" xr:uid="{00000000-0005-0000-0000-0000933F0000}"/>
    <cellStyle name="comma zerodec 2" xfId="15797" xr:uid="{00000000-0005-0000-0000-0000943F0000}"/>
    <cellStyle name="comma zerodec 2 2" xfId="15798" xr:uid="{00000000-0005-0000-0000-0000953F0000}"/>
    <cellStyle name="comma zerodec 2 2 2" xfId="15799" xr:uid="{00000000-0005-0000-0000-0000963F0000}"/>
    <cellStyle name="comma zerodec 2 3" xfId="15800" xr:uid="{00000000-0005-0000-0000-0000973F0000}"/>
    <cellStyle name="comma zerodec 2 4" xfId="15801" xr:uid="{00000000-0005-0000-0000-0000983F0000}"/>
    <cellStyle name="comma zerodec 3" xfId="15802" xr:uid="{00000000-0005-0000-0000-0000993F0000}"/>
    <cellStyle name="comma zerodec 3 2" xfId="15803" xr:uid="{00000000-0005-0000-0000-00009A3F0000}"/>
    <cellStyle name="comma zerodec 4" xfId="15804" xr:uid="{00000000-0005-0000-0000-00009B3F0000}"/>
    <cellStyle name="comma zerodec 5" xfId="15805" xr:uid="{00000000-0005-0000-0000-00009C3F0000}"/>
    <cellStyle name="Comma(1)" xfId="15806" xr:uid="{00000000-0005-0000-0000-00009D3F0000}"/>
    <cellStyle name="Comma(1) 2" xfId="15807" xr:uid="{00000000-0005-0000-0000-00009E3F0000}"/>
    <cellStyle name="Comma_ SG&amp;A Bridge " xfId="6" xr:uid="{00000000-0005-0000-0000-00009F3F0000}"/>
    <cellStyle name="Comma0" xfId="15808" xr:uid="{00000000-0005-0000-0000-0000A03F0000}"/>
    <cellStyle name="Comma0 - Modelo1" xfId="15809" xr:uid="{00000000-0005-0000-0000-0000A13F0000}"/>
    <cellStyle name="Comma0 - Style1" xfId="15810" xr:uid="{00000000-0005-0000-0000-0000A23F0000}"/>
    <cellStyle name="Comma0 2" xfId="15811" xr:uid="{00000000-0005-0000-0000-0000A33F0000}"/>
    <cellStyle name="Comma0 2 2" xfId="15812" xr:uid="{00000000-0005-0000-0000-0000A43F0000}"/>
    <cellStyle name="Comma0 3" xfId="15813" xr:uid="{00000000-0005-0000-0000-0000A53F0000}"/>
    <cellStyle name="Comma1 - Modelo2" xfId="15814" xr:uid="{00000000-0005-0000-0000-0000A63F0000}"/>
    <cellStyle name="Comma1 - Style1" xfId="15815" xr:uid="{00000000-0005-0000-0000-0000A73F0000}"/>
    <cellStyle name="Comma1 - Style2" xfId="15816" xr:uid="{00000000-0005-0000-0000-0000A83F0000}"/>
    <cellStyle name="Company Name" xfId="15817" xr:uid="{00000000-0005-0000-0000-0000A93F0000}"/>
    <cellStyle name="cong" xfId="15818" xr:uid="{00000000-0005-0000-0000-0000AA3F0000}"/>
    <cellStyle name="cong 2" xfId="15819" xr:uid="{00000000-0005-0000-0000-0000AB3F0000}"/>
    <cellStyle name="cong 2 2" xfId="15820" xr:uid="{00000000-0005-0000-0000-0000AC3F0000}"/>
    <cellStyle name="cong 3" xfId="15821" xr:uid="{00000000-0005-0000-0000-0000AD3F0000}"/>
    <cellStyle name="Copied" xfId="15822" xr:uid="{00000000-0005-0000-0000-0000AE3F0000}"/>
    <cellStyle name="Copied 2" xfId="15823" xr:uid="{00000000-0005-0000-0000-0000AF3F0000}"/>
    <cellStyle name="Co㋜ma [0]_PGNW1" xfId="15824" xr:uid="{00000000-0005-0000-0000-0000B03F0000}"/>
    <cellStyle name="Cu?rency [0]_ SG&amp;A Bridge _현대업무추진 " xfId="15825" xr:uid="{00000000-0005-0000-0000-0000B13F0000}"/>
    <cellStyle name="Curren?_x0012_퐀_x0017_?" xfId="15826" xr:uid="{00000000-0005-0000-0000-0000B23F0000}"/>
    <cellStyle name="Curren?_x0012_퐀_x0017_? 2" xfId="15827" xr:uid="{00000000-0005-0000-0000-0000B33F0000}"/>
    <cellStyle name="Currency" xfId="15828" xr:uid="{00000000-0005-0000-0000-0000B43F0000}"/>
    <cellStyle name="Currency [0]" xfId="15829" xr:uid="{00000000-0005-0000-0000-0000B53F0000}"/>
    <cellStyle name="Currency [0] 2" xfId="15830" xr:uid="{00000000-0005-0000-0000-0000B63F0000}"/>
    <cellStyle name="Currency [0] 3" xfId="15831" xr:uid="{00000000-0005-0000-0000-0000B73F0000}"/>
    <cellStyle name="Currency [0] 4" xfId="15832" xr:uid="{00000000-0005-0000-0000-0000B83F0000}"/>
    <cellStyle name="Currency [0]_ SG&amp;A Bridge " xfId="7" xr:uid="{00000000-0005-0000-0000-0000B93F0000}"/>
    <cellStyle name="Currency [0]შQ3 FY96_재고관리 _2000년 인원운용 계획" xfId="15833" xr:uid="{00000000-0005-0000-0000-0000BA3F0000}"/>
    <cellStyle name="Currency [00]" xfId="15834" xr:uid="{00000000-0005-0000-0000-0000BB3F0000}"/>
    <cellStyle name="Currency [00] 2" xfId="15835" xr:uid="{00000000-0005-0000-0000-0000BC3F0000}"/>
    <cellStyle name="Currency [00] 3" xfId="15836" xr:uid="{00000000-0005-0000-0000-0000BD3F0000}"/>
    <cellStyle name="Currency 2" xfId="15837" xr:uid="{00000000-0005-0000-0000-0000BE3F0000}"/>
    <cellStyle name="Currency 3" xfId="15838" xr:uid="{00000000-0005-0000-0000-0000BF3F0000}"/>
    <cellStyle name="Currency 4" xfId="15839" xr:uid="{00000000-0005-0000-0000-0000C03F0000}"/>
    <cellStyle name="currency-$" xfId="15840" xr:uid="{00000000-0005-0000-0000-0000C13F0000}"/>
    <cellStyle name="currency-$ 2" xfId="15841" xr:uid="{00000000-0005-0000-0000-0000C23F0000}"/>
    <cellStyle name="currency-$ 3" xfId="15842" xr:uid="{00000000-0005-0000-0000-0000C33F0000}"/>
    <cellStyle name="Currency_ SG&amp;A Bridge " xfId="8" xr:uid="{00000000-0005-0000-0000-0000C43F0000}"/>
    <cellStyle name="Currency0" xfId="15843" xr:uid="{00000000-0005-0000-0000-0000C53F0000}"/>
    <cellStyle name="Currency0 2" xfId="15844" xr:uid="{00000000-0005-0000-0000-0000C63F0000}"/>
    <cellStyle name="Currency0 2 2" xfId="15845" xr:uid="{00000000-0005-0000-0000-0000C73F0000}"/>
    <cellStyle name="Currency0 3" xfId="15846" xr:uid="{00000000-0005-0000-0000-0000C83F0000}"/>
    <cellStyle name="Currency1" xfId="15847" xr:uid="{00000000-0005-0000-0000-0000C93F0000}"/>
    <cellStyle name="Currency1 10" xfId="15848" xr:uid="{00000000-0005-0000-0000-0000CA3F0000}"/>
    <cellStyle name="Currency1 11" xfId="15849" xr:uid="{00000000-0005-0000-0000-0000CB3F0000}"/>
    <cellStyle name="Currency1 2" xfId="15850" xr:uid="{00000000-0005-0000-0000-0000CC3F0000}"/>
    <cellStyle name="Currency1 2 2" xfId="15851" xr:uid="{00000000-0005-0000-0000-0000CD3F0000}"/>
    <cellStyle name="Currency1 2 2 2" xfId="15852" xr:uid="{00000000-0005-0000-0000-0000CE3F0000}"/>
    <cellStyle name="Currency1 2 3" xfId="15853" xr:uid="{00000000-0005-0000-0000-0000CF3F0000}"/>
    <cellStyle name="Currency1 2 4" xfId="15854" xr:uid="{00000000-0005-0000-0000-0000D03F0000}"/>
    <cellStyle name="Currency1 3" xfId="15855" xr:uid="{00000000-0005-0000-0000-0000D13F0000}"/>
    <cellStyle name="Currency1 3 2" xfId="15856" xr:uid="{00000000-0005-0000-0000-0000D23F0000}"/>
    <cellStyle name="Currency1 4" xfId="15857" xr:uid="{00000000-0005-0000-0000-0000D33F0000}"/>
    <cellStyle name="Currency1 4 2" xfId="15858" xr:uid="{00000000-0005-0000-0000-0000D43F0000}"/>
    <cellStyle name="Currency1 5" xfId="15859" xr:uid="{00000000-0005-0000-0000-0000D53F0000}"/>
    <cellStyle name="Currency1 5 2" xfId="15860" xr:uid="{00000000-0005-0000-0000-0000D63F0000}"/>
    <cellStyle name="Currency1 6" xfId="15861" xr:uid="{00000000-0005-0000-0000-0000D73F0000}"/>
    <cellStyle name="Currency1 6 2" xfId="15862" xr:uid="{00000000-0005-0000-0000-0000D83F0000}"/>
    <cellStyle name="Currency1 7" xfId="15863" xr:uid="{00000000-0005-0000-0000-0000D93F0000}"/>
    <cellStyle name="Currency1 7 2" xfId="15864" xr:uid="{00000000-0005-0000-0000-0000DA3F0000}"/>
    <cellStyle name="Currency1 8" xfId="15865" xr:uid="{00000000-0005-0000-0000-0000DB3F0000}"/>
    <cellStyle name="Currency1 8 2" xfId="15866" xr:uid="{00000000-0005-0000-0000-0000DC3F0000}"/>
    <cellStyle name="Currency1 9" xfId="15867" xr:uid="{00000000-0005-0000-0000-0000DD3F0000}"/>
    <cellStyle name="Currency1 9 2" xfId="15868" xr:uid="{00000000-0005-0000-0000-0000DE3F0000}"/>
    <cellStyle name="Currency1_2009 모바일 목표 발송 -실적에 붙이기" xfId="15869" xr:uid="{00000000-0005-0000-0000-0000DF3F0000}"/>
    <cellStyle name="Data_0dp" xfId="15870" xr:uid="{00000000-0005-0000-0000-0000E03F0000}"/>
    <cellStyle name="Date" xfId="15871" xr:uid="{00000000-0005-0000-0000-0000E13F0000}"/>
    <cellStyle name="Date 2" xfId="15872" xr:uid="{00000000-0005-0000-0000-0000E23F0000}"/>
    <cellStyle name="Date 2 2" xfId="15873" xr:uid="{00000000-0005-0000-0000-0000E33F0000}"/>
    <cellStyle name="Date 3" xfId="15874" xr:uid="{00000000-0005-0000-0000-0000E43F0000}"/>
    <cellStyle name="Date 3 2" xfId="15875" xr:uid="{00000000-0005-0000-0000-0000E53F0000}"/>
    <cellStyle name="Date 4" xfId="15876" xr:uid="{00000000-0005-0000-0000-0000E63F0000}"/>
    <cellStyle name="Date 5" xfId="15877" xr:uid="{00000000-0005-0000-0000-0000E73F0000}"/>
    <cellStyle name="Date Short" xfId="15878" xr:uid="{00000000-0005-0000-0000-0000E83F0000}"/>
    <cellStyle name="Date Short 2" xfId="15879" xr:uid="{00000000-0005-0000-0000-0000E93F0000}"/>
    <cellStyle name="Date_0000 통합 EVENT 업무 Guide(수정)" xfId="15880" xr:uid="{00000000-0005-0000-0000-0000EA3F0000}"/>
    <cellStyle name="DAUDE" xfId="15881" xr:uid="{00000000-0005-0000-0000-0000EB3F0000}"/>
    <cellStyle name="DAUDE 2" xfId="15882" xr:uid="{00000000-0005-0000-0000-0000EC3F0000}"/>
    <cellStyle name="DAUDE 2 2" xfId="15883" xr:uid="{00000000-0005-0000-0000-0000ED3F0000}"/>
    <cellStyle name="DAUDE 3" xfId="15884" xr:uid="{00000000-0005-0000-0000-0000EE3F0000}"/>
    <cellStyle name="DAUDE 4" xfId="15885" xr:uid="{00000000-0005-0000-0000-0000EF3F0000}"/>
    <cellStyle name="DAUDE 5" xfId="15886" xr:uid="{00000000-0005-0000-0000-0000F03F0000}"/>
    <cellStyle name="DAUDE 6" xfId="15887" xr:uid="{00000000-0005-0000-0000-0000F13F0000}"/>
    <cellStyle name="DELTA" xfId="15888" xr:uid="{00000000-0005-0000-0000-0000F23F0000}"/>
    <cellStyle name="Derive" xfId="15889" xr:uid="{00000000-0005-0000-0000-0000F33F0000}"/>
    <cellStyle name="Derive 2" xfId="15890" xr:uid="{00000000-0005-0000-0000-0000F43F0000}"/>
    <cellStyle name="Dezimal [0]_Aktenbewertung 1994" xfId="15891" xr:uid="{00000000-0005-0000-0000-0000F53F0000}"/>
    <cellStyle name="Dezimal_Aktenbewertung 1994" xfId="15892" xr:uid="{00000000-0005-0000-0000-0000F63F0000}"/>
    <cellStyle name="Dia" xfId="15893" xr:uid="{00000000-0005-0000-0000-0000F73F0000}"/>
    <cellStyle name="Dollar (zero dec)" xfId="15894" xr:uid="{00000000-0005-0000-0000-0000F83F0000}"/>
    <cellStyle name="Dollar (zero dec) 2" xfId="15895" xr:uid="{00000000-0005-0000-0000-0000F93F0000}"/>
    <cellStyle name="Dollar (zero dec) 2 2" xfId="15896" xr:uid="{00000000-0005-0000-0000-0000FA3F0000}"/>
    <cellStyle name="Dollar (zero dec) 3" xfId="15897" xr:uid="{00000000-0005-0000-0000-0000FB3F0000}"/>
    <cellStyle name="Dollar (zero dec) 3 2" xfId="15898" xr:uid="{00000000-0005-0000-0000-0000FC3F0000}"/>
    <cellStyle name="Dollar (zero dec) 4" xfId="15899" xr:uid="{00000000-0005-0000-0000-0000FD3F0000}"/>
    <cellStyle name="Dollar (zero dec) 5" xfId="15900" xr:uid="{00000000-0005-0000-0000-0000FE3F0000}"/>
    <cellStyle name="Dziesi?tny [0]_Invoices2001Slovakia" xfId="15901" xr:uid="{00000000-0005-0000-0000-0000FF3F0000}"/>
    <cellStyle name="Dziesi?tny_Invoices2001Slovakia" xfId="15902" xr:uid="{00000000-0005-0000-0000-000000400000}"/>
    <cellStyle name="Dziesietny [0]_Invoices2001Slovakia" xfId="15903" xr:uid="{00000000-0005-0000-0000-000001400000}"/>
    <cellStyle name="Dziesiętny [0]_Invoices2001Slovakia" xfId="15904" xr:uid="{00000000-0005-0000-0000-000002400000}"/>
    <cellStyle name="Dziesietny [0]_Invoices2001Slovakia 2" xfId="15905" xr:uid="{00000000-0005-0000-0000-000003400000}"/>
    <cellStyle name="Dziesiętny [0]_Invoices2001Slovakia 2" xfId="15906" xr:uid="{00000000-0005-0000-0000-000004400000}"/>
    <cellStyle name="Dziesietny [0]_Invoices2001Slovakia 3" xfId="15907" xr:uid="{00000000-0005-0000-0000-000005400000}"/>
    <cellStyle name="Dziesiętny [0]_Invoices2001Slovakia 3" xfId="15908" xr:uid="{00000000-0005-0000-0000-000006400000}"/>
    <cellStyle name="Dziesietny [0]_Invoices2001Slovakia 4" xfId="15909" xr:uid="{00000000-0005-0000-0000-000007400000}"/>
    <cellStyle name="Dziesiętny [0]_Invoices2001Slovakia 4" xfId="15910" xr:uid="{00000000-0005-0000-0000-000008400000}"/>
    <cellStyle name="Dziesietny [0]_Invoices2001Slovakia_01_Nha so 1_Dien" xfId="15911" xr:uid="{00000000-0005-0000-0000-000009400000}"/>
    <cellStyle name="Dziesiętny [0]_Invoices2001Slovakia_01_Nha so 1_Dien" xfId="15912" xr:uid="{00000000-0005-0000-0000-00000A400000}"/>
    <cellStyle name="Dziesietny [0]_Invoices2001Slovakia_01_Nha so 1_Dien 2" xfId="15913" xr:uid="{00000000-0005-0000-0000-00000B400000}"/>
    <cellStyle name="Dziesiętny [0]_Invoices2001Slovakia_01_Nha so 1_Dien 2" xfId="15914" xr:uid="{00000000-0005-0000-0000-00000C400000}"/>
    <cellStyle name="Dziesietny [0]_Invoices2001Slovakia_01_Nha so 1_Dien 3" xfId="15915" xr:uid="{00000000-0005-0000-0000-00000D400000}"/>
    <cellStyle name="Dziesiętny [0]_Invoices2001Slovakia_01_Nha so 1_Dien 3" xfId="15916" xr:uid="{00000000-0005-0000-0000-00000E400000}"/>
    <cellStyle name="Dziesietny [0]_Invoices2001Slovakia_01_Nha so 1_Dien 4" xfId="15917" xr:uid="{00000000-0005-0000-0000-00000F400000}"/>
    <cellStyle name="Dziesiętny [0]_Invoices2001Slovakia_01_Nha so 1_Dien 4" xfId="15918" xr:uid="{00000000-0005-0000-0000-000010400000}"/>
    <cellStyle name="Dziesietny [0]_Invoices2001Slovakia_10_Nha so 10_Dien1" xfId="15919" xr:uid="{00000000-0005-0000-0000-000011400000}"/>
    <cellStyle name="Dziesiętny [0]_Invoices2001Slovakia_10_Nha so 10_Dien1" xfId="15920" xr:uid="{00000000-0005-0000-0000-000012400000}"/>
    <cellStyle name="Dziesietny [0]_Invoices2001Slovakia_10_Nha so 10_Dien1 2" xfId="15921" xr:uid="{00000000-0005-0000-0000-000013400000}"/>
    <cellStyle name="Dziesiętny [0]_Invoices2001Slovakia_10_Nha so 10_Dien1 2" xfId="15922" xr:uid="{00000000-0005-0000-0000-000014400000}"/>
    <cellStyle name="Dziesietny [0]_Invoices2001Slovakia_10_Nha so 10_Dien1 3" xfId="15923" xr:uid="{00000000-0005-0000-0000-000015400000}"/>
    <cellStyle name="Dziesiętny [0]_Invoices2001Slovakia_10_Nha so 10_Dien1 3" xfId="15924" xr:uid="{00000000-0005-0000-0000-000016400000}"/>
    <cellStyle name="Dziesietny [0]_Invoices2001Slovakia_10_Nha so 10_Dien1 4" xfId="15925" xr:uid="{00000000-0005-0000-0000-000017400000}"/>
    <cellStyle name="Dziesiętny [0]_Invoices2001Slovakia_10_Nha so 10_Dien1 4" xfId="15926" xr:uid="{00000000-0005-0000-0000-000018400000}"/>
    <cellStyle name="Dziesietny [0]_Invoices2001Slovakia_Book1" xfId="15927" xr:uid="{00000000-0005-0000-0000-000019400000}"/>
    <cellStyle name="Dziesiętny [0]_Invoices2001Slovakia_Book1" xfId="15928" xr:uid="{00000000-0005-0000-0000-00001A400000}"/>
    <cellStyle name="Dziesietny [0]_Invoices2001Slovakia_Book1 2" xfId="15929" xr:uid="{00000000-0005-0000-0000-00001B400000}"/>
    <cellStyle name="Dziesiętny [0]_Invoices2001Slovakia_Book1 2" xfId="15930" xr:uid="{00000000-0005-0000-0000-00001C400000}"/>
    <cellStyle name="Dziesietny [0]_Invoices2001Slovakia_Book1 3" xfId="15931" xr:uid="{00000000-0005-0000-0000-00001D400000}"/>
    <cellStyle name="Dziesiętny [0]_Invoices2001Slovakia_Book1 3" xfId="15932" xr:uid="{00000000-0005-0000-0000-00001E400000}"/>
    <cellStyle name="Dziesietny [0]_Invoices2001Slovakia_Book1 4" xfId="15933" xr:uid="{00000000-0005-0000-0000-00001F400000}"/>
    <cellStyle name="Dziesiętny [0]_Invoices2001Slovakia_Book1 4" xfId="15934" xr:uid="{00000000-0005-0000-0000-000020400000}"/>
    <cellStyle name="Dziesietny [0]_Invoices2001Slovakia_Book1_1" xfId="15935" xr:uid="{00000000-0005-0000-0000-000021400000}"/>
    <cellStyle name="Dziesiętny [0]_Invoices2001Slovakia_Book1_1" xfId="15936" xr:uid="{00000000-0005-0000-0000-000022400000}"/>
    <cellStyle name="Dziesietny [0]_Invoices2001Slovakia_Book1_1 2" xfId="15937" xr:uid="{00000000-0005-0000-0000-000023400000}"/>
    <cellStyle name="Dziesiętny [0]_Invoices2001Slovakia_Book1_1 2" xfId="15938" xr:uid="{00000000-0005-0000-0000-000024400000}"/>
    <cellStyle name="Dziesietny [0]_Invoices2001Slovakia_Book1_1 3" xfId="15939" xr:uid="{00000000-0005-0000-0000-000025400000}"/>
    <cellStyle name="Dziesiętny [0]_Invoices2001Slovakia_Book1_1 3" xfId="15940" xr:uid="{00000000-0005-0000-0000-000026400000}"/>
    <cellStyle name="Dziesietny [0]_Invoices2001Slovakia_Book1_1 4" xfId="15941" xr:uid="{00000000-0005-0000-0000-000027400000}"/>
    <cellStyle name="Dziesiętny [0]_Invoices2001Slovakia_Book1_1 4" xfId="15942" xr:uid="{00000000-0005-0000-0000-000028400000}"/>
    <cellStyle name="Dziesietny [0]_Invoices2001Slovakia_Book1_1_Book1" xfId="15943" xr:uid="{00000000-0005-0000-0000-000029400000}"/>
    <cellStyle name="Dziesiętny [0]_Invoices2001Slovakia_Book1_1_Book1" xfId="15944" xr:uid="{00000000-0005-0000-0000-00002A400000}"/>
    <cellStyle name="Dziesietny [0]_Invoices2001Slovakia_Book1_1_Book1 2" xfId="15945" xr:uid="{00000000-0005-0000-0000-00002B400000}"/>
    <cellStyle name="Dziesiętny [0]_Invoices2001Slovakia_Book1_1_Book1 2" xfId="15946" xr:uid="{00000000-0005-0000-0000-00002C400000}"/>
    <cellStyle name="Dziesietny [0]_Invoices2001Slovakia_Book1_1_Book1 3" xfId="15947" xr:uid="{00000000-0005-0000-0000-00002D400000}"/>
    <cellStyle name="Dziesiętny [0]_Invoices2001Slovakia_Book1_1_Book1 3" xfId="15948" xr:uid="{00000000-0005-0000-0000-00002E400000}"/>
    <cellStyle name="Dziesietny [0]_Invoices2001Slovakia_Book1_1_Book1 4" xfId="15949" xr:uid="{00000000-0005-0000-0000-00002F400000}"/>
    <cellStyle name="Dziesiętny [0]_Invoices2001Slovakia_Book1_1_Book1 4" xfId="15950" xr:uid="{00000000-0005-0000-0000-000030400000}"/>
    <cellStyle name="Dziesietny [0]_Invoices2001Slovakia_Book1_2" xfId="15951" xr:uid="{00000000-0005-0000-0000-000031400000}"/>
    <cellStyle name="Dziesiętny [0]_Invoices2001Slovakia_Book1_2" xfId="15952" xr:uid="{00000000-0005-0000-0000-000032400000}"/>
    <cellStyle name="Dziesietny [0]_Invoices2001Slovakia_Book1_2 2" xfId="15953" xr:uid="{00000000-0005-0000-0000-000033400000}"/>
    <cellStyle name="Dziesiętny [0]_Invoices2001Slovakia_Book1_2 2" xfId="15954" xr:uid="{00000000-0005-0000-0000-000034400000}"/>
    <cellStyle name="Dziesietny [0]_Invoices2001Slovakia_Book1_2 3" xfId="15955" xr:uid="{00000000-0005-0000-0000-000035400000}"/>
    <cellStyle name="Dziesiętny [0]_Invoices2001Slovakia_Book1_2 3" xfId="15956" xr:uid="{00000000-0005-0000-0000-000036400000}"/>
    <cellStyle name="Dziesietny [0]_Invoices2001Slovakia_Book1_2 4" xfId="15957" xr:uid="{00000000-0005-0000-0000-000037400000}"/>
    <cellStyle name="Dziesiętny [0]_Invoices2001Slovakia_Book1_2 4" xfId="15958" xr:uid="{00000000-0005-0000-0000-000038400000}"/>
    <cellStyle name="Dziesietny [0]_Invoices2001Slovakia_DT d-uong" xfId="15959" xr:uid="{00000000-0005-0000-0000-000039400000}"/>
    <cellStyle name="Dziesiętny [0]_Invoices2001Slovakia_Nhµ ®Ó xe" xfId="15960" xr:uid="{00000000-0005-0000-0000-00003A400000}"/>
    <cellStyle name="Dziesietny [0]_Invoices2001Slovakia_Nha bao ve(28-7-05)" xfId="15961" xr:uid="{00000000-0005-0000-0000-00003B400000}"/>
    <cellStyle name="Dziesiętny [0]_Invoices2001Slovakia_Nha bao ve(28-7-05)" xfId="15962" xr:uid="{00000000-0005-0000-0000-00003C400000}"/>
    <cellStyle name="Dziesietny [0]_Invoices2001Slovakia_Nha bao ve(28-7-05) 2" xfId="15963" xr:uid="{00000000-0005-0000-0000-00003D400000}"/>
    <cellStyle name="Dziesiętny [0]_Invoices2001Slovakia_Nha bao ve(28-7-05) 2" xfId="15964" xr:uid="{00000000-0005-0000-0000-00003E400000}"/>
    <cellStyle name="Dziesietny [0]_Invoices2001Slovakia_Nha bao ve(28-7-05) 3" xfId="15965" xr:uid="{00000000-0005-0000-0000-00003F400000}"/>
    <cellStyle name="Dziesiętny [0]_Invoices2001Slovakia_Nha bao ve(28-7-05) 3" xfId="15966" xr:uid="{00000000-0005-0000-0000-000040400000}"/>
    <cellStyle name="Dziesietny [0]_Invoices2001Slovakia_Nha bao ve(28-7-05) 4" xfId="15967" xr:uid="{00000000-0005-0000-0000-000041400000}"/>
    <cellStyle name="Dziesiętny [0]_Invoices2001Slovakia_Nha bao ve(28-7-05) 4" xfId="15968" xr:uid="{00000000-0005-0000-0000-000042400000}"/>
    <cellStyle name="Dziesietny [0]_Invoices2001Slovakia_NHA de xe nguyen du" xfId="15969" xr:uid="{00000000-0005-0000-0000-000043400000}"/>
    <cellStyle name="Dziesiętny [0]_Invoices2001Slovakia_NHA de xe nguyen du" xfId="15970" xr:uid="{00000000-0005-0000-0000-000044400000}"/>
    <cellStyle name="Dziesietny [0]_Invoices2001Slovakia_NHA de xe nguyen du 2" xfId="15971" xr:uid="{00000000-0005-0000-0000-000045400000}"/>
    <cellStyle name="Dziesiętny [0]_Invoices2001Slovakia_NHA de xe nguyen du 2" xfId="15972" xr:uid="{00000000-0005-0000-0000-000046400000}"/>
    <cellStyle name="Dziesietny [0]_Invoices2001Slovakia_NHA de xe nguyen du 3" xfId="15973" xr:uid="{00000000-0005-0000-0000-000047400000}"/>
    <cellStyle name="Dziesiętny [0]_Invoices2001Slovakia_NHA de xe nguyen du 3" xfId="15974" xr:uid="{00000000-0005-0000-0000-000048400000}"/>
    <cellStyle name="Dziesietny [0]_Invoices2001Slovakia_NHA de xe nguyen du 4" xfId="15975" xr:uid="{00000000-0005-0000-0000-000049400000}"/>
    <cellStyle name="Dziesiętny [0]_Invoices2001Slovakia_NHA de xe nguyen du 4" xfId="15976" xr:uid="{00000000-0005-0000-0000-00004A400000}"/>
    <cellStyle name="Dziesietny [0]_Invoices2001Slovakia_Nhalamviec VTC(25-1-05)" xfId="15977" xr:uid="{00000000-0005-0000-0000-00004B400000}"/>
    <cellStyle name="Dziesiętny [0]_Invoices2001Slovakia_Nhalamviec VTC(25-1-05)" xfId="15978" xr:uid="{00000000-0005-0000-0000-00004C400000}"/>
    <cellStyle name="Dziesietny [0]_Invoices2001Slovakia_Nhalamviec VTC(25-1-05) 2" xfId="15979" xr:uid="{00000000-0005-0000-0000-00004D400000}"/>
    <cellStyle name="Dziesiętny [0]_Invoices2001Slovakia_Nhalamviec VTC(25-1-05) 2" xfId="15980" xr:uid="{00000000-0005-0000-0000-00004E400000}"/>
    <cellStyle name="Dziesietny [0]_Invoices2001Slovakia_Nhalamviec VTC(25-1-05) 3" xfId="15981" xr:uid="{00000000-0005-0000-0000-00004F400000}"/>
    <cellStyle name="Dziesiętny [0]_Invoices2001Slovakia_Nhalamviec VTC(25-1-05) 3" xfId="15982" xr:uid="{00000000-0005-0000-0000-000050400000}"/>
    <cellStyle name="Dziesietny [0]_Invoices2001Slovakia_Nhalamviec VTC(25-1-05) 4" xfId="15983" xr:uid="{00000000-0005-0000-0000-000051400000}"/>
    <cellStyle name="Dziesiętny [0]_Invoices2001Slovakia_Nhalamviec VTC(25-1-05) 4" xfId="15984" xr:uid="{00000000-0005-0000-0000-000052400000}"/>
    <cellStyle name="Dziesietny [0]_Invoices2001Slovakia_t.nuoc(12-10-06)" xfId="15985" xr:uid="{00000000-0005-0000-0000-000053400000}"/>
    <cellStyle name="Dziesiętny [0]_Invoices2001Slovakia_TDT KHANH HOA" xfId="15986" xr:uid="{00000000-0005-0000-0000-000054400000}"/>
    <cellStyle name="Dziesietny [0]_Invoices2001Slovakia_TDT quangngai" xfId="15987" xr:uid="{00000000-0005-0000-0000-000055400000}"/>
    <cellStyle name="Dziesiętny [0]_Invoices2001Slovakia_TDT quangngai" xfId="15988" xr:uid="{00000000-0005-0000-0000-000056400000}"/>
    <cellStyle name="Dziesietny [0]_Invoices2001Slovakia_TDT quangngai 2" xfId="15989" xr:uid="{00000000-0005-0000-0000-000057400000}"/>
    <cellStyle name="Dziesiętny [0]_Invoices2001Slovakia_TDT quangngai 2" xfId="15990" xr:uid="{00000000-0005-0000-0000-000058400000}"/>
    <cellStyle name="Dziesietny [0]_Invoices2001Slovakia_TDT quangngai 3" xfId="15991" xr:uid="{00000000-0005-0000-0000-000059400000}"/>
    <cellStyle name="Dziesiętny [0]_Invoices2001Slovakia_TDT quangngai 3" xfId="15992" xr:uid="{00000000-0005-0000-0000-00005A400000}"/>
    <cellStyle name="Dziesietny [0]_Invoices2001Slovakia_TDT quangngai 4" xfId="15993" xr:uid="{00000000-0005-0000-0000-00005B400000}"/>
    <cellStyle name="Dziesiętny [0]_Invoices2001Slovakia_TDT quangngai 4" xfId="15994" xr:uid="{00000000-0005-0000-0000-00005C400000}"/>
    <cellStyle name="Dziesietny [0]_Invoices2001Slovakia_TMDT(10-5-06)" xfId="15995" xr:uid="{00000000-0005-0000-0000-00005D400000}"/>
    <cellStyle name="Dziesietny_Invoices2001Slovakia" xfId="15996" xr:uid="{00000000-0005-0000-0000-00005E400000}"/>
    <cellStyle name="Dziesiętny_Invoices2001Slovakia" xfId="15997" xr:uid="{00000000-0005-0000-0000-00005F400000}"/>
    <cellStyle name="Dziesietny_Invoices2001Slovakia 2" xfId="15998" xr:uid="{00000000-0005-0000-0000-000060400000}"/>
    <cellStyle name="Dziesiętny_Invoices2001Slovakia 2" xfId="15999" xr:uid="{00000000-0005-0000-0000-000061400000}"/>
    <cellStyle name="Dziesietny_Invoices2001Slovakia 3" xfId="16000" xr:uid="{00000000-0005-0000-0000-000062400000}"/>
    <cellStyle name="Dziesiętny_Invoices2001Slovakia 3" xfId="16001" xr:uid="{00000000-0005-0000-0000-000063400000}"/>
    <cellStyle name="Dziesietny_Invoices2001Slovakia 4" xfId="16002" xr:uid="{00000000-0005-0000-0000-000064400000}"/>
    <cellStyle name="Dziesiętny_Invoices2001Slovakia 4" xfId="16003" xr:uid="{00000000-0005-0000-0000-000065400000}"/>
    <cellStyle name="Dziesietny_Invoices2001Slovakia_01_Nha so 1_Dien" xfId="16004" xr:uid="{00000000-0005-0000-0000-000066400000}"/>
    <cellStyle name="Dziesiętny_Invoices2001Slovakia_01_Nha so 1_Dien" xfId="16005" xr:uid="{00000000-0005-0000-0000-000067400000}"/>
    <cellStyle name="Dziesietny_Invoices2001Slovakia_01_Nha so 1_Dien 2" xfId="16006" xr:uid="{00000000-0005-0000-0000-000068400000}"/>
    <cellStyle name="Dziesiętny_Invoices2001Slovakia_01_Nha so 1_Dien 2" xfId="16007" xr:uid="{00000000-0005-0000-0000-000069400000}"/>
    <cellStyle name="Dziesietny_Invoices2001Slovakia_01_Nha so 1_Dien 3" xfId="16008" xr:uid="{00000000-0005-0000-0000-00006A400000}"/>
    <cellStyle name="Dziesiętny_Invoices2001Slovakia_01_Nha so 1_Dien 3" xfId="16009" xr:uid="{00000000-0005-0000-0000-00006B400000}"/>
    <cellStyle name="Dziesietny_Invoices2001Slovakia_01_Nha so 1_Dien 4" xfId="16010" xr:uid="{00000000-0005-0000-0000-00006C400000}"/>
    <cellStyle name="Dziesiętny_Invoices2001Slovakia_01_Nha so 1_Dien 4" xfId="16011" xr:uid="{00000000-0005-0000-0000-00006D400000}"/>
    <cellStyle name="Dziesietny_Invoices2001Slovakia_10_Nha so 10_Dien1" xfId="16012" xr:uid="{00000000-0005-0000-0000-00006E400000}"/>
    <cellStyle name="Dziesiętny_Invoices2001Slovakia_10_Nha so 10_Dien1" xfId="16013" xr:uid="{00000000-0005-0000-0000-00006F400000}"/>
    <cellStyle name="Dziesietny_Invoices2001Slovakia_10_Nha so 10_Dien1 2" xfId="16014" xr:uid="{00000000-0005-0000-0000-000070400000}"/>
    <cellStyle name="Dziesiętny_Invoices2001Slovakia_10_Nha so 10_Dien1 2" xfId="16015" xr:uid="{00000000-0005-0000-0000-000071400000}"/>
    <cellStyle name="Dziesietny_Invoices2001Slovakia_10_Nha so 10_Dien1 3" xfId="16016" xr:uid="{00000000-0005-0000-0000-000072400000}"/>
    <cellStyle name="Dziesiętny_Invoices2001Slovakia_10_Nha so 10_Dien1 3" xfId="16017" xr:uid="{00000000-0005-0000-0000-000073400000}"/>
    <cellStyle name="Dziesietny_Invoices2001Slovakia_10_Nha so 10_Dien1 4" xfId="16018" xr:uid="{00000000-0005-0000-0000-000074400000}"/>
    <cellStyle name="Dziesiętny_Invoices2001Slovakia_10_Nha so 10_Dien1 4" xfId="16019" xr:uid="{00000000-0005-0000-0000-000075400000}"/>
    <cellStyle name="Dziesietny_Invoices2001Slovakia_Book1" xfId="16020" xr:uid="{00000000-0005-0000-0000-000076400000}"/>
    <cellStyle name="Dziesiętny_Invoices2001Slovakia_Book1" xfId="16021" xr:uid="{00000000-0005-0000-0000-000077400000}"/>
    <cellStyle name="Dziesietny_Invoices2001Slovakia_Book1 2" xfId="16022" xr:uid="{00000000-0005-0000-0000-000078400000}"/>
    <cellStyle name="Dziesiętny_Invoices2001Slovakia_Book1 2" xfId="16023" xr:uid="{00000000-0005-0000-0000-000079400000}"/>
    <cellStyle name="Dziesietny_Invoices2001Slovakia_Book1 3" xfId="16024" xr:uid="{00000000-0005-0000-0000-00007A400000}"/>
    <cellStyle name="Dziesiętny_Invoices2001Slovakia_Book1 3" xfId="16025" xr:uid="{00000000-0005-0000-0000-00007B400000}"/>
    <cellStyle name="Dziesietny_Invoices2001Slovakia_Book1 4" xfId="16026" xr:uid="{00000000-0005-0000-0000-00007C400000}"/>
    <cellStyle name="Dziesiętny_Invoices2001Slovakia_Book1 4" xfId="16027" xr:uid="{00000000-0005-0000-0000-00007D400000}"/>
    <cellStyle name="Dziesietny_Invoices2001Slovakia_Book1_1" xfId="16028" xr:uid="{00000000-0005-0000-0000-00007E400000}"/>
    <cellStyle name="Dziesiętny_Invoices2001Slovakia_Book1_1" xfId="16029" xr:uid="{00000000-0005-0000-0000-00007F400000}"/>
    <cellStyle name="Dziesietny_Invoices2001Slovakia_Book1_1 2" xfId="16030" xr:uid="{00000000-0005-0000-0000-000080400000}"/>
    <cellStyle name="Dziesiętny_Invoices2001Slovakia_Book1_1 2" xfId="16031" xr:uid="{00000000-0005-0000-0000-000081400000}"/>
    <cellStyle name="Dziesietny_Invoices2001Slovakia_Book1_1 3" xfId="16032" xr:uid="{00000000-0005-0000-0000-000082400000}"/>
    <cellStyle name="Dziesiętny_Invoices2001Slovakia_Book1_1 3" xfId="16033" xr:uid="{00000000-0005-0000-0000-000083400000}"/>
    <cellStyle name="Dziesietny_Invoices2001Slovakia_Book1_1 4" xfId="16034" xr:uid="{00000000-0005-0000-0000-000084400000}"/>
    <cellStyle name="Dziesiętny_Invoices2001Slovakia_Book1_1 4" xfId="16035" xr:uid="{00000000-0005-0000-0000-000085400000}"/>
    <cellStyle name="Dziesietny_Invoices2001Slovakia_Book1_1_Book1" xfId="16036" xr:uid="{00000000-0005-0000-0000-000086400000}"/>
    <cellStyle name="Dziesiętny_Invoices2001Slovakia_Book1_1_Book1" xfId="16037" xr:uid="{00000000-0005-0000-0000-000087400000}"/>
    <cellStyle name="Dziesietny_Invoices2001Slovakia_Book1_1_Book1 2" xfId="16038" xr:uid="{00000000-0005-0000-0000-000088400000}"/>
    <cellStyle name="Dziesiętny_Invoices2001Slovakia_Book1_1_Book1 2" xfId="16039" xr:uid="{00000000-0005-0000-0000-000089400000}"/>
    <cellStyle name="Dziesietny_Invoices2001Slovakia_Book1_1_Book1 3" xfId="16040" xr:uid="{00000000-0005-0000-0000-00008A400000}"/>
    <cellStyle name="Dziesiętny_Invoices2001Slovakia_Book1_1_Book1 3" xfId="16041" xr:uid="{00000000-0005-0000-0000-00008B400000}"/>
    <cellStyle name="Dziesietny_Invoices2001Slovakia_Book1_1_Book1 4" xfId="16042" xr:uid="{00000000-0005-0000-0000-00008C400000}"/>
    <cellStyle name="Dziesiętny_Invoices2001Slovakia_Book1_1_Book1 4" xfId="16043" xr:uid="{00000000-0005-0000-0000-00008D400000}"/>
    <cellStyle name="Dziesietny_Invoices2001Slovakia_Book1_2" xfId="16044" xr:uid="{00000000-0005-0000-0000-00008E400000}"/>
    <cellStyle name="Dziesiętny_Invoices2001Slovakia_Book1_2" xfId="16045" xr:uid="{00000000-0005-0000-0000-00008F400000}"/>
    <cellStyle name="Dziesietny_Invoices2001Slovakia_Book1_2 2" xfId="16046" xr:uid="{00000000-0005-0000-0000-000090400000}"/>
    <cellStyle name="Dziesiętny_Invoices2001Slovakia_Book1_2 2" xfId="16047" xr:uid="{00000000-0005-0000-0000-000091400000}"/>
    <cellStyle name="Dziesietny_Invoices2001Slovakia_Book1_2 3" xfId="16048" xr:uid="{00000000-0005-0000-0000-000092400000}"/>
    <cellStyle name="Dziesiętny_Invoices2001Slovakia_Book1_2 3" xfId="16049" xr:uid="{00000000-0005-0000-0000-000093400000}"/>
    <cellStyle name="Dziesietny_Invoices2001Slovakia_Book1_2 4" xfId="16050" xr:uid="{00000000-0005-0000-0000-000094400000}"/>
    <cellStyle name="Dziesiętny_Invoices2001Slovakia_Book1_2 4" xfId="16051" xr:uid="{00000000-0005-0000-0000-000095400000}"/>
    <cellStyle name="Dziesietny_Invoices2001Slovakia_DT d-uong" xfId="16052" xr:uid="{00000000-0005-0000-0000-000096400000}"/>
    <cellStyle name="Dziesiętny_Invoices2001Slovakia_Nhµ ®Ó xe" xfId="16053" xr:uid="{00000000-0005-0000-0000-000097400000}"/>
    <cellStyle name="Dziesietny_Invoices2001Slovakia_Nha bao ve(28-7-05)" xfId="16054" xr:uid="{00000000-0005-0000-0000-000098400000}"/>
    <cellStyle name="Dziesiętny_Invoices2001Slovakia_Nha bao ve(28-7-05)" xfId="16055" xr:uid="{00000000-0005-0000-0000-000099400000}"/>
    <cellStyle name="Dziesietny_Invoices2001Slovakia_Nha bao ve(28-7-05) 2" xfId="16056" xr:uid="{00000000-0005-0000-0000-00009A400000}"/>
    <cellStyle name="Dziesiętny_Invoices2001Slovakia_Nha bao ve(28-7-05) 2" xfId="16057" xr:uid="{00000000-0005-0000-0000-00009B400000}"/>
    <cellStyle name="Dziesietny_Invoices2001Slovakia_Nha bao ve(28-7-05) 3" xfId="16058" xr:uid="{00000000-0005-0000-0000-00009C400000}"/>
    <cellStyle name="Dziesiętny_Invoices2001Slovakia_Nha bao ve(28-7-05) 3" xfId="16059" xr:uid="{00000000-0005-0000-0000-00009D400000}"/>
    <cellStyle name="Dziesietny_Invoices2001Slovakia_Nha bao ve(28-7-05) 4" xfId="16060" xr:uid="{00000000-0005-0000-0000-00009E400000}"/>
    <cellStyle name="Dziesiętny_Invoices2001Slovakia_Nha bao ve(28-7-05) 4" xfId="16061" xr:uid="{00000000-0005-0000-0000-00009F400000}"/>
    <cellStyle name="Dziesietny_Invoices2001Slovakia_NHA de xe nguyen du" xfId="16062" xr:uid="{00000000-0005-0000-0000-0000A0400000}"/>
    <cellStyle name="Dziesiętny_Invoices2001Slovakia_NHA de xe nguyen du" xfId="16063" xr:uid="{00000000-0005-0000-0000-0000A1400000}"/>
    <cellStyle name="Dziesietny_Invoices2001Slovakia_NHA de xe nguyen du 2" xfId="16064" xr:uid="{00000000-0005-0000-0000-0000A2400000}"/>
    <cellStyle name="Dziesiętny_Invoices2001Slovakia_NHA de xe nguyen du 2" xfId="16065" xr:uid="{00000000-0005-0000-0000-0000A3400000}"/>
    <cellStyle name="Dziesietny_Invoices2001Slovakia_NHA de xe nguyen du 3" xfId="16066" xr:uid="{00000000-0005-0000-0000-0000A4400000}"/>
    <cellStyle name="Dziesiętny_Invoices2001Slovakia_NHA de xe nguyen du 3" xfId="16067" xr:uid="{00000000-0005-0000-0000-0000A5400000}"/>
    <cellStyle name="Dziesietny_Invoices2001Slovakia_NHA de xe nguyen du 4" xfId="16068" xr:uid="{00000000-0005-0000-0000-0000A6400000}"/>
    <cellStyle name="Dziesiętny_Invoices2001Slovakia_NHA de xe nguyen du 4" xfId="16069" xr:uid="{00000000-0005-0000-0000-0000A7400000}"/>
    <cellStyle name="Dziesietny_Invoices2001Slovakia_Nhalamviec VTC(25-1-05)" xfId="16070" xr:uid="{00000000-0005-0000-0000-0000A8400000}"/>
    <cellStyle name="Dziesiętny_Invoices2001Slovakia_Nhalamviec VTC(25-1-05)" xfId="16071" xr:uid="{00000000-0005-0000-0000-0000A9400000}"/>
    <cellStyle name="Dziesietny_Invoices2001Slovakia_Nhalamviec VTC(25-1-05) 2" xfId="16072" xr:uid="{00000000-0005-0000-0000-0000AA400000}"/>
    <cellStyle name="Dziesiętny_Invoices2001Slovakia_Nhalamviec VTC(25-1-05) 2" xfId="16073" xr:uid="{00000000-0005-0000-0000-0000AB400000}"/>
    <cellStyle name="Dziesietny_Invoices2001Slovakia_Nhalamviec VTC(25-1-05) 3" xfId="16074" xr:uid="{00000000-0005-0000-0000-0000AC400000}"/>
    <cellStyle name="Dziesiętny_Invoices2001Slovakia_Nhalamviec VTC(25-1-05) 3" xfId="16075" xr:uid="{00000000-0005-0000-0000-0000AD400000}"/>
    <cellStyle name="Dziesietny_Invoices2001Slovakia_Nhalamviec VTC(25-1-05) 4" xfId="16076" xr:uid="{00000000-0005-0000-0000-0000AE400000}"/>
    <cellStyle name="Dziesiętny_Invoices2001Slovakia_Nhalamviec VTC(25-1-05) 4" xfId="16077" xr:uid="{00000000-0005-0000-0000-0000AF400000}"/>
    <cellStyle name="Dziesietny_Invoices2001Slovakia_t.nuoc(12-10-06)" xfId="16078" xr:uid="{00000000-0005-0000-0000-0000B0400000}"/>
    <cellStyle name="Dziesiętny_Invoices2001Slovakia_TDT KHANH HOA" xfId="16079" xr:uid="{00000000-0005-0000-0000-0000B1400000}"/>
    <cellStyle name="Dziesietny_Invoices2001Slovakia_TDT quangngai" xfId="16080" xr:uid="{00000000-0005-0000-0000-0000B2400000}"/>
    <cellStyle name="Dziesiętny_Invoices2001Slovakia_TDT quangngai" xfId="16081" xr:uid="{00000000-0005-0000-0000-0000B3400000}"/>
    <cellStyle name="Dziesietny_Invoices2001Slovakia_TDT quangngai 2" xfId="16082" xr:uid="{00000000-0005-0000-0000-0000B4400000}"/>
    <cellStyle name="Dziesiętny_Invoices2001Slovakia_TDT quangngai 2" xfId="16083" xr:uid="{00000000-0005-0000-0000-0000B5400000}"/>
    <cellStyle name="Dziesietny_Invoices2001Slovakia_TDT quangngai 3" xfId="16084" xr:uid="{00000000-0005-0000-0000-0000B6400000}"/>
    <cellStyle name="Dziesiętny_Invoices2001Slovakia_TDT quangngai 3" xfId="16085" xr:uid="{00000000-0005-0000-0000-0000B7400000}"/>
    <cellStyle name="Dziesietny_Invoices2001Slovakia_TDT quangngai 4" xfId="16086" xr:uid="{00000000-0005-0000-0000-0000B8400000}"/>
    <cellStyle name="Dziesiętny_Invoices2001Slovakia_TDT quangngai 4" xfId="16087" xr:uid="{00000000-0005-0000-0000-0000B9400000}"/>
    <cellStyle name="Dziesietny_Invoices2001Slovakia_TMDT(10-5-06)" xfId="16088" xr:uid="{00000000-0005-0000-0000-0000BA400000}"/>
    <cellStyle name="ECT_CUR" xfId="16089" xr:uid="{00000000-0005-0000-0000-0000BB400000}"/>
    <cellStyle name="Encabez1" xfId="16090" xr:uid="{00000000-0005-0000-0000-0000BC400000}"/>
    <cellStyle name="Encabez2" xfId="16091" xr:uid="{00000000-0005-0000-0000-0000BD400000}"/>
    <cellStyle name="Enter Currency (0)" xfId="16092" xr:uid="{00000000-0005-0000-0000-0000BE400000}"/>
    <cellStyle name="Enter Currency (0) 2" xfId="16093" xr:uid="{00000000-0005-0000-0000-0000BF400000}"/>
    <cellStyle name="Enter Currency (0) 3" xfId="16094" xr:uid="{00000000-0005-0000-0000-0000C0400000}"/>
    <cellStyle name="Enter Currency (2)" xfId="16095" xr:uid="{00000000-0005-0000-0000-0000C1400000}"/>
    <cellStyle name="Enter Currency (2) 2" xfId="16096" xr:uid="{00000000-0005-0000-0000-0000C2400000}"/>
    <cellStyle name="Enter Currency (2) 3" xfId="16097" xr:uid="{00000000-0005-0000-0000-0000C3400000}"/>
    <cellStyle name="Enter Units (0)" xfId="16098" xr:uid="{00000000-0005-0000-0000-0000C4400000}"/>
    <cellStyle name="Enter Units (0) 2" xfId="16099" xr:uid="{00000000-0005-0000-0000-0000C5400000}"/>
    <cellStyle name="Enter Units (0) 3" xfId="16100" xr:uid="{00000000-0005-0000-0000-0000C6400000}"/>
    <cellStyle name="Enter Units (1)" xfId="16101" xr:uid="{00000000-0005-0000-0000-0000C7400000}"/>
    <cellStyle name="Enter Units (1) 2" xfId="16102" xr:uid="{00000000-0005-0000-0000-0000C8400000}"/>
    <cellStyle name="Enter Units (1) 3" xfId="16103" xr:uid="{00000000-0005-0000-0000-0000C9400000}"/>
    <cellStyle name="Enter Units (2)" xfId="16104" xr:uid="{00000000-0005-0000-0000-0000CA400000}"/>
    <cellStyle name="Enter Units (2) 2" xfId="16105" xr:uid="{00000000-0005-0000-0000-0000CB400000}"/>
    <cellStyle name="Enter Units (2) 3" xfId="16106" xr:uid="{00000000-0005-0000-0000-0000CC400000}"/>
    <cellStyle name="Entered" xfId="16107" xr:uid="{00000000-0005-0000-0000-0000CD400000}"/>
    <cellStyle name="Entered 2" xfId="16108" xr:uid="{00000000-0005-0000-0000-0000CE400000}"/>
    <cellStyle name="estimated price" xfId="16109" xr:uid="{00000000-0005-0000-0000-0000CF400000}"/>
    <cellStyle name="estimated price 2" xfId="16110" xr:uid="{00000000-0005-0000-0000-0000D0400000}"/>
    <cellStyle name="Euro" xfId="16111" xr:uid="{00000000-0005-0000-0000-0000D1400000}"/>
    <cellStyle name="Euro 2" xfId="16112" xr:uid="{00000000-0005-0000-0000-0000D2400000}"/>
    <cellStyle name="Euro 2 2" xfId="16113" xr:uid="{00000000-0005-0000-0000-0000D3400000}"/>
    <cellStyle name="Euro 2 2 2" xfId="16114" xr:uid="{00000000-0005-0000-0000-0000D4400000}"/>
    <cellStyle name="Euro 2 3" xfId="16115" xr:uid="{00000000-0005-0000-0000-0000D5400000}"/>
    <cellStyle name="Euro 2 4" xfId="16116" xr:uid="{00000000-0005-0000-0000-0000D6400000}"/>
    <cellStyle name="Euro 3" xfId="16117" xr:uid="{00000000-0005-0000-0000-0000D7400000}"/>
    <cellStyle name="Euro 3 2" xfId="16118" xr:uid="{00000000-0005-0000-0000-0000D8400000}"/>
    <cellStyle name="Euro 4" xfId="16119" xr:uid="{00000000-0005-0000-0000-0000D9400000}"/>
    <cellStyle name="Euro 5" xfId="16120" xr:uid="{00000000-0005-0000-0000-0000DA400000}"/>
    <cellStyle name="Explanatory Text" xfId="16121" xr:uid="{00000000-0005-0000-0000-0000DB400000}"/>
    <cellStyle name="Explanatory Text 2" xfId="16122" xr:uid="{00000000-0005-0000-0000-0000DC400000}"/>
    <cellStyle name="Explanatory Text 2 2" xfId="16123" xr:uid="{00000000-0005-0000-0000-0000DD400000}"/>
    <cellStyle name="Explanatory Text 3" xfId="16124" xr:uid="{00000000-0005-0000-0000-0000DE400000}"/>
    <cellStyle name="Explanatory Text 3 2" xfId="16125" xr:uid="{00000000-0005-0000-0000-0000DF400000}"/>
    <cellStyle name="Explanatory Text 4" xfId="16126" xr:uid="{00000000-0005-0000-0000-0000E0400000}"/>
    <cellStyle name="F2" xfId="16127" xr:uid="{00000000-0005-0000-0000-0000E1400000}"/>
    <cellStyle name="F2 2" xfId="16128" xr:uid="{00000000-0005-0000-0000-0000E2400000}"/>
    <cellStyle name="F2 3" xfId="16129" xr:uid="{00000000-0005-0000-0000-0000E3400000}"/>
    <cellStyle name="F3" xfId="16130" xr:uid="{00000000-0005-0000-0000-0000E4400000}"/>
    <cellStyle name="F3 2" xfId="16131" xr:uid="{00000000-0005-0000-0000-0000E5400000}"/>
    <cellStyle name="F3 3" xfId="16132" xr:uid="{00000000-0005-0000-0000-0000E6400000}"/>
    <cellStyle name="F4" xfId="16133" xr:uid="{00000000-0005-0000-0000-0000E7400000}"/>
    <cellStyle name="F4 2" xfId="16134" xr:uid="{00000000-0005-0000-0000-0000E8400000}"/>
    <cellStyle name="F4 3" xfId="16135" xr:uid="{00000000-0005-0000-0000-0000E9400000}"/>
    <cellStyle name="F5" xfId="16136" xr:uid="{00000000-0005-0000-0000-0000EA400000}"/>
    <cellStyle name="F5 2" xfId="16137" xr:uid="{00000000-0005-0000-0000-0000EB400000}"/>
    <cellStyle name="F5 3" xfId="16138" xr:uid="{00000000-0005-0000-0000-0000EC400000}"/>
    <cellStyle name="F6" xfId="16139" xr:uid="{00000000-0005-0000-0000-0000ED400000}"/>
    <cellStyle name="F6 2" xfId="16140" xr:uid="{00000000-0005-0000-0000-0000EE400000}"/>
    <cellStyle name="F6 3" xfId="16141" xr:uid="{00000000-0005-0000-0000-0000EF400000}"/>
    <cellStyle name="F7" xfId="16142" xr:uid="{00000000-0005-0000-0000-0000F0400000}"/>
    <cellStyle name="F7 2" xfId="16143" xr:uid="{00000000-0005-0000-0000-0000F1400000}"/>
    <cellStyle name="F7 3" xfId="16144" xr:uid="{00000000-0005-0000-0000-0000F2400000}"/>
    <cellStyle name="F8" xfId="16145" xr:uid="{00000000-0005-0000-0000-0000F3400000}"/>
    <cellStyle name="F8 2" xfId="16146" xr:uid="{00000000-0005-0000-0000-0000F4400000}"/>
    <cellStyle name="F8 3" xfId="16147" xr:uid="{00000000-0005-0000-0000-0000F5400000}"/>
    <cellStyle name="Fijo" xfId="16148" xr:uid="{00000000-0005-0000-0000-0000F6400000}"/>
    <cellStyle name="Financials" xfId="16149" xr:uid="{00000000-0005-0000-0000-0000F7400000}"/>
    <cellStyle name="Financiero" xfId="16150" xr:uid="{00000000-0005-0000-0000-0000F8400000}"/>
    <cellStyle name="Fixed" xfId="16151" xr:uid="{00000000-0005-0000-0000-0000F9400000}"/>
    <cellStyle name="Fixed 2" xfId="16152" xr:uid="{00000000-0005-0000-0000-0000FA400000}"/>
    <cellStyle name="Fixed 2 2" xfId="16153" xr:uid="{00000000-0005-0000-0000-0000FB400000}"/>
    <cellStyle name="Fixed 3" xfId="16154" xr:uid="{00000000-0005-0000-0000-0000FC400000}"/>
    <cellStyle name="Followed Hyperlink" xfId="16155" xr:uid="{00000000-0005-0000-0000-0000FD400000}"/>
    <cellStyle name="Followed Hyperlink 2" xfId="16156" xr:uid="{00000000-0005-0000-0000-0000FE400000}"/>
    <cellStyle name="gia" xfId="16157" xr:uid="{00000000-0005-0000-0000-0000FF400000}"/>
    <cellStyle name="gia 2" xfId="16158" xr:uid="{00000000-0005-0000-0000-000000410000}"/>
    <cellStyle name="gia 2 2" xfId="16159" xr:uid="{00000000-0005-0000-0000-000001410000}"/>
    <cellStyle name="gia 3" xfId="16160" xr:uid="{00000000-0005-0000-0000-000002410000}"/>
    <cellStyle name="Good" xfId="16161" xr:uid="{00000000-0005-0000-0000-000003410000}"/>
    <cellStyle name="Good 2" xfId="16162" xr:uid="{00000000-0005-0000-0000-000004410000}"/>
    <cellStyle name="Good 2 2" xfId="16163" xr:uid="{00000000-0005-0000-0000-000005410000}"/>
    <cellStyle name="Good 3" xfId="16164" xr:uid="{00000000-0005-0000-0000-000006410000}"/>
    <cellStyle name="Good 3 2" xfId="16165" xr:uid="{00000000-0005-0000-0000-000007410000}"/>
    <cellStyle name="Good 4" xfId="16166" xr:uid="{00000000-0005-0000-0000-000008410000}"/>
    <cellStyle name="Grey" xfId="16167" xr:uid="{00000000-0005-0000-0000-000009410000}"/>
    <cellStyle name="Grey 2" xfId="16168" xr:uid="{00000000-0005-0000-0000-00000A410000}"/>
    <cellStyle name="Grey 2 2" xfId="16169" xr:uid="{00000000-0005-0000-0000-00000B410000}"/>
    <cellStyle name="Grey 2 3" xfId="16170" xr:uid="{00000000-0005-0000-0000-00000C410000}"/>
    <cellStyle name="Grey 3" xfId="16171" xr:uid="{00000000-0005-0000-0000-00000D410000}"/>
    <cellStyle name="Grey 3 2" xfId="16172" xr:uid="{00000000-0005-0000-0000-00000E410000}"/>
    <cellStyle name="Grey 4" xfId="16173" xr:uid="{00000000-0005-0000-0000-00000F410000}"/>
    <cellStyle name="Grey 4 2" xfId="16174" xr:uid="{00000000-0005-0000-0000-000010410000}"/>
    <cellStyle name="Grey 5" xfId="16175" xr:uid="{00000000-0005-0000-0000-000011410000}"/>
    <cellStyle name="Grey 5 2" xfId="16176" xr:uid="{00000000-0005-0000-0000-000012410000}"/>
    <cellStyle name="Grey 6" xfId="16177" xr:uid="{00000000-0005-0000-0000-000013410000}"/>
    <cellStyle name="Grey_7월 공시용 재무제표 ver.1" xfId="16178" xr:uid="{00000000-0005-0000-0000-000014410000}"/>
    <cellStyle name="HEADER" xfId="16179" xr:uid="{00000000-0005-0000-0000-000015410000}"/>
    <cellStyle name="HEADER 2" xfId="16180" xr:uid="{00000000-0005-0000-0000-000016410000}"/>
    <cellStyle name="HEADER 2 2" xfId="16181" xr:uid="{00000000-0005-0000-0000-000017410000}"/>
    <cellStyle name="HEADER 2 2 2" xfId="16182" xr:uid="{00000000-0005-0000-0000-000018410000}"/>
    <cellStyle name="HEADER 2 3" xfId="16183" xr:uid="{00000000-0005-0000-0000-000019410000}"/>
    <cellStyle name="Header 2 4" xfId="16184" xr:uid="{00000000-0005-0000-0000-00001A410000}"/>
    <cellStyle name="Header 2 5" xfId="16185" xr:uid="{00000000-0005-0000-0000-00001B410000}"/>
    <cellStyle name="Header 2 6" xfId="16186" xr:uid="{00000000-0005-0000-0000-00001C410000}"/>
    <cellStyle name="Header 2 7" xfId="16187" xr:uid="{00000000-0005-0000-0000-00001D410000}"/>
    <cellStyle name="HEADER 3" xfId="16188" xr:uid="{00000000-0005-0000-0000-00001E410000}"/>
    <cellStyle name="Header1" xfId="16189" xr:uid="{00000000-0005-0000-0000-00001F410000}"/>
    <cellStyle name="Header1 2" xfId="16190" xr:uid="{00000000-0005-0000-0000-000020410000}"/>
    <cellStyle name="Header1 2 2" xfId="16191" xr:uid="{00000000-0005-0000-0000-000021410000}"/>
    <cellStyle name="Header1 2 2 2" xfId="16192" xr:uid="{00000000-0005-0000-0000-000022410000}"/>
    <cellStyle name="Header1 2 2 3" xfId="16193" xr:uid="{00000000-0005-0000-0000-000023410000}"/>
    <cellStyle name="Header1 2 2 4" xfId="16194" xr:uid="{00000000-0005-0000-0000-000024410000}"/>
    <cellStyle name="Header1 2 3" xfId="16195" xr:uid="{00000000-0005-0000-0000-000025410000}"/>
    <cellStyle name="Header1 2 3 2" xfId="16196" xr:uid="{00000000-0005-0000-0000-000026410000}"/>
    <cellStyle name="Header1 2 4" xfId="16197" xr:uid="{00000000-0005-0000-0000-000027410000}"/>
    <cellStyle name="Header1 2 5" xfId="16198" xr:uid="{00000000-0005-0000-0000-000028410000}"/>
    <cellStyle name="Header1 2 6" xfId="16199" xr:uid="{00000000-0005-0000-0000-000029410000}"/>
    <cellStyle name="Header1 3" xfId="16200" xr:uid="{00000000-0005-0000-0000-00002A410000}"/>
    <cellStyle name="Header1 3 2" xfId="16201" xr:uid="{00000000-0005-0000-0000-00002B410000}"/>
    <cellStyle name="Header1 3 2 2" xfId="16202" xr:uid="{00000000-0005-0000-0000-00002C410000}"/>
    <cellStyle name="Header1 3 2 3" xfId="16203" xr:uid="{00000000-0005-0000-0000-00002D410000}"/>
    <cellStyle name="Header1 3 3" xfId="16204" xr:uid="{00000000-0005-0000-0000-00002E410000}"/>
    <cellStyle name="Header1 3 4" xfId="16205" xr:uid="{00000000-0005-0000-0000-00002F410000}"/>
    <cellStyle name="Header1 3 5" xfId="16206" xr:uid="{00000000-0005-0000-0000-000030410000}"/>
    <cellStyle name="Header1 4" xfId="16207" xr:uid="{00000000-0005-0000-0000-000031410000}"/>
    <cellStyle name="Header1 4 2" xfId="16208" xr:uid="{00000000-0005-0000-0000-000032410000}"/>
    <cellStyle name="Header1 4 2 2" xfId="16209" xr:uid="{00000000-0005-0000-0000-000033410000}"/>
    <cellStyle name="Header1 4 2 3" xfId="16210" xr:uid="{00000000-0005-0000-0000-000034410000}"/>
    <cellStyle name="Header1 4 3" xfId="16211" xr:uid="{00000000-0005-0000-0000-000035410000}"/>
    <cellStyle name="Header1 4 3 2" xfId="16212" xr:uid="{00000000-0005-0000-0000-000036410000}"/>
    <cellStyle name="Header1 4 4" xfId="16213" xr:uid="{00000000-0005-0000-0000-000037410000}"/>
    <cellStyle name="Header1 5" xfId="16214" xr:uid="{00000000-0005-0000-0000-000038410000}"/>
    <cellStyle name="Header1 5 2" xfId="16215" xr:uid="{00000000-0005-0000-0000-000039410000}"/>
    <cellStyle name="Header1 5 3" xfId="16216" xr:uid="{00000000-0005-0000-0000-00003A410000}"/>
    <cellStyle name="Header1 6" xfId="16217" xr:uid="{00000000-0005-0000-0000-00003B410000}"/>
    <cellStyle name="Header1 6 2" xfId="16218" xr:uid="{00000000-0005-0000-0000-00003C410000}"/>
    <cellStyle name="Header2" xfId="16219" xr:uid="{00000000-0005-0000-0000-00003D410000}"/>
    <cellStyle name="Header2 2" xfId="16220" xr:uid="{00000000-0005-0000-0000-00003E410000}"/>
    <cellStyle name="Header2 2 10" xfId="16221" xr:uid="{00000000-0005-0000-0000-00003F410000}"/>
    <cellStyle name="Header2 2 11" xfId="16222" xr:uid="{00000000-0005-0000-0000-000040410000}"/>
    <cellStyle name="Header2 2 12" xfId="16223" xr:uid="{00000000-0005-0000-0000-000041410000}"/>
    <cellStyle name="Header2 2 13" xfId="16224" xr:uid="{00000000-0005-0000-0000-000042410000}"/>
    <cellStyle name="Header2 2 14" xfId="16225" xr:uid="{00000000-0005-0000-0000-000043410000}"/>
    <cellStyle name="Header2 2 15" xfId="16226" xr:uid="{00000000-0005-0000-0000-000044410000}"/>
    <cellStyle name="Header2 2 16" xfId="16227" xr:uid="{00000000-0005-0000-0000-000045410000}"/>
    <cellStyle name="Header2 2 17" xfId="16228" xr:uid="{00000000-0005-0000-0000-000046410000}"/>
    <cellStyle name="Header2 2 2" xfId="16229" xr:uid="{00000000-0005-0000-0000-000047410000}"/>
    <cellStyle name="Header2 2 2 2" xfId="16230" xr:uid="{00000000-0005-0000-0000-000048410000}"/>
    <cellStyle name="Header2 2 2 2 2" xfId="16231" xr:uid="{00000000-0005-0000-0000-000049410000}"/>
    <cellStyle name="Header2 2 2 2 3" xfId="16232" xr:uid="{00000000-0005-0000-0000-00004A410000}"/>
    <cellStyle name="Header2 2 2 3" xfId="16233" xr:uid="{00000000-0005-0000-0000-00004B410000}"/>
    <cellStyle name="Header2 2 2 3 2" xfId="16234" xr:uid="{00000000-0005-0000-0000-00004C410000}"/>
    <cellStyle name="Header2 2 2 3 3" xfId="16235" xr:uid="{00000000-0005-0000-0000-00004D410000}"/>
    <cellStyle name="Header2 2 2 4" xfId="16236" xr:uid="{00000000-0005-0000-0000-00004E410000}"/>
    <cellStyle name="Header2 2 2 5" xfId="16237" xr:uid="{00000000-0005-0000-0000-00004F410000}"/>
    <cellStyle name="Header2 2 2 5 2" xfId="16238" xr:uid="{00000000-0005-0000-0000-000050410000}"/>
    <cellStyle name="Header2 2 2 6" xfId="16239" xr:uid="{00000000-0005-0000-0000-000051410000}"/>
    <cellStyle name="Header2 2 3" xfId="16240" xr:uid="{00000000-0005-0000-0000-000052410000}"/>
    <cellStyle name="Header2 2 3 2" xfId="16241" xr:uid="{00000000-0005-0000-0000-000053410000}"/>
    <cellStyle name="Header2 2 3 3" xfId="16242" xr:uid="{00000000-0005-0000-0000-000054410000}"/>
    <cellStyle name="Header2 2 4" xfId="16243" xr:uid="{00000000-0005-0000-0000-000055410000}"/>
    <cellStyle name="Header2 2 4 2" xfId="16244" xr:uid="{00000000-0005-0000-0000-000056410000}"/>
    <cellStyle name="Header2 2 4 3" xfId="16245" xr:uid="{00000000-0005-0000-0000-000057410000}"/>
    <cellStyle name="Header2 2 5" xfId="16246" xr:uid="{00000000-0005-0000-0000-000058410000}"/>
    <cellStyle name="Header2 2 5 2" xfId="16247" xr:uid="{00000000-0005-0000-0000-000059410000}"/>
    <cellStyle name="Header2 2 5 3" xfId="16248" xr:uid="{00000000-0005-0000-0000-00005A410000}"/>
    <cellStyle name="Header2 2 6" xfId="16249" xr:uid="{00000000-0005-0000-0000-00005B410000}"/>
    <cellStyle name="Header2 2 7" xfId="16250" xr:uid="{00000000-0005-0000-0000-00005C410000}"/>
    <cellStyle name="Header2 2 8" xfId="16251" xr:uid="{00000000-0005-0000-0000-00005D410000}"/>
    <cellStyle name="Header2 2 9" xfId="16252" xr:uid="{00000000-0005-0000-0000-00005E410000}"/>
    <cellStyle name="Header2 3" xfId="16253" xr:uid="{00000000-0005-0000-0000-00005F410000}"/>
    <cellStyle name="Header2 3 10" xfId="16254" xr:uid="{00000000-0005-0000-0000-000060410000}"/>
    <cellStyle name="Header2 3 11" xfId="16255" xr:uid="{00000000-0005-0000-0000-000061410000}"/>
    <cellStyle name="Header2 3 12" xfId="16256" xr:uid="{00000000-0005-0000-0000-000062410000}"/>
    <cellStyle name="Header2 3 13" xfId="16257" xr:uid="{00000000-0005-0000-0000-000063410000}"/>
    <cellStyle name="Header2 3 14" xfId="16258" xr:uid="{00000000-0005-0000-0000-000064410000}"/>
    <cellStyle name="Header2 3 15" xfId="16259" xr:uid="{00000000-0005-0000-0000-000065410000}"/>
    <cellStyle name="Header2 3 16" xfId="16260" xr:uid="{00000000-0005-0000-0000-000066410000}"/>
    <cellStyle name="Header2 3 17" xfId="16261" xr:uid="{00000000-0005-0000-0000-000067410000}"/>
    <cellStyle name="Header2 3 2" xfId="16262" xr:uid="{00000000-0005-0000-0000-000068410000}"/>
    <cellStyle name="Header2 3 2 2" xfId="16263" xr:uid="{00000000-0005-0000-0000-000069410000}"/>
    <cellStyle name="Header2 3 2 2 2" xfId="16264" xr:uid="{00000000-0005-0000-0000-00006A410000}"/>
    <cellStyle name="Header2 3 2 2 3" xfId="16265" xr:uid="{00000000-0005-0000-0000-00006B410000}"/>
    <cellStyle name="Header2 3 2 3" xfId="16266" xr:uid="{00000000-0005-0000-0000-00006C410000}"/>
    <cellStyle name="Header2 3 2 3 2" xfId="16267" xr:uid="{00000000-0005-0000-0000-00006D410000}"/>
    <cellStyle name="Header2 3 2 3 3" xfId="16268" xr:uid="{00000000-0005-0000-0000-00006E410000}"/>
    <cellStyle name="Header2 3 2 4" xfId="16269" xr:uid="{00000000-0005-0000-0000-00006F410000}"/>
    <cellStyle name="Header2 3 2 5" xfId="16270" xr:uid="{00000000-0005-0000-0000-000070410000}"/>
    <cellStyle name="Header2 3 3" xfId="16271" xr:uid="{00000000-0005-0000-0000-000071410000}"/>
    <cellStyle name="Header2 3 3 2" xfId="16272" xr:uid="{00000000-0005-0000-0000-000072410000}"/>
    <cellStyle name="Header2 3 3 3" xfId="16273" xr:uid="{00000000-0005-0000-0000-000073410000}"/>
    <cellStyle name="Header2 3 4" xfId="16274" xr:uid="{00000000-0005-0000-0000-000074410000}"/>
    <cellStyle name="Header2 3 4 2" xfId="16275" xr:uid="{00000000-0005-0000-0000-000075410000}"/>
    <cellStyle name="Header2 3 4 3" xfId="16276" xr:uid="{00000000-0005-0000-0000-000076410000}"/>
    <cellStyle name="Header2 3 5" xfId="16277" xr:uid="{00000000-0005-0000-0000-000077410000}"/>
    <cellStyle name="Header2 3 5 2" xfId="16278" xr:uid="{00000000-0005-0000-0000-000078410000}"/>
    <cellStyle name="Header2 3 5 3" xfId="16279" xr:uid="{00000000-0005-0000-0000-000079410000}"/>
    <cellStyle name="Header2 3 6" xfId="16280" xr:uid="{00000000-0005-0000-0000-00007A410000}"/>
    <cellStyle name="Header2 3 7" xfId="16281" xr:uid="{00000000-0005-0000-0000-00007B410000}"/>
    <cellStyle name="Header2 3 8" xfId="16282" xr:uid="{00000000-0005-0000-0000-00007C410000}"/>
    <cellStyle name="Header2 3 9" xfId="16283" xr:uid="{00000000-0005-0000-0000-00007D410000}"/>
    <cellStyle name="Header2 4" xfId="16284" xr:uid="{00000000-0005-0000-0000-00007E410000}"/>
    <cellStyle name="Header2 4 10" xfId="16285" xr:uid="{00000000-0005-0000-0000-00007F410000}"/>
    <cellStyle name="Header2 4 11" xfId="16286" xr:uid="{00000000-0005-0000-0000-000080410000}"/>
    <cellStyle name="Header2 4 12" xfId="16287" xr:uid="{00000000-0005-0000-0000-000081410000}"/>
    <cellStyle name="Header2 4 13" xfId="16288" xr:uid="{00000000-0005-0000-0000-000082410000}"/>
    <cellStyle name="Header2 4 14" xfId="16289" xr:uid="{00000000-0005-0000-0000-000083410000}"/>
    <cellStyle name="Header2 4 15" xfId="16290" xr:uid="{00000000-0005-0000-0000-000084410000}"/>
    <cellStyle name="Header2 4 2" xfId="16291" xr:uid="{00000000-0005-0000-0000-000085410000}"/>
    <cellStyle name="Header2 4 2 2" xfId="16292" xr:uid="{00000000-0005-0000-0000-000086410000}"/>
    <cellStyle name="Header2 4 2 3" xfId="16293" xr:uid="{00000000-0005-0000-0000-000087410000}"/>
    <cellStyle name="Header2 4 3" xfId="16294" xr:uid="{00000000-0005-0000-0000-000088410000}"/>
    <cellStyle name="Header2 4 3 2" xfId="16295" xr:uid="{00000000-0005-0000-0000-000089410000}"/>
    <cellStyle name="Header2 4 3 3" xfId="16296" xr:uid="{00000000-0005-0000-0000-00008A410000}"/>
    <cellStyle name="Header2 4 4" xfId="16297" xr:uid="{00000000-0005-0000-0000-00008B410000}"/>
    <cellStyle name="Header2 4 5" xfId="16298" xr:uid="{00000000-0005-0000-0000-00008C410000}"/>
    <cellStyle name="Header2 4 6" xfId="16299" xr:uid="{00000000-0005-0000-0000-00008D410000}"/>
    <cellStyle name="Header2 4 7" xfId="16300" xr:uid="{00000000-0005-0000-0000-00008E410000}"/>
    <cellStyle name="Header2 4 8" xfId="16301" xr:uid="{00000000-0005-0000-0000-00008F410000}"/>
    <cellStyle name="Header2 4 9" xfId="16302" xr:uid="{00000000-0005-0000-0000-000090410000}"/>
    <cellStyle name="Header2 5" xfId="16303" xr:uid="{00000000-0005-0000-0000-000091410000}"/>
    <cellStyle name="Header2 5 10" xfId="16304" xr:uid="{00000000-0005-0000-0000-000092410000}"/>
    <cellStyle name="Header2 5 11" xfId="16305" xr:uid="{00000000-0005-0000-0000-000093410000}"/>
    <cellStyle name="Header2 5 12" xfId="16306" xr:uid="{00000000-0005-0000-0000-000094410000}"/>
    <cellStyle name="Header2 5 13" xfId="16307" xr:uid="{00000000-0005-0000-0000-000095410000}"/>
    <cellStyle name="Header2 5 2" xfId="16308" xr:uid="{00000000-0005-0000-0000-000096410000}"/>
    <cellStyle name="Header2 5 3" xfId="16309" xr:uid="{00000000-0005-0000-0000-000097410000}"/>
    <cellStyle name="Header2 5 4" xfId="16310" xr:uid="{00000000-0005-0000-0000-000098410000}"/>
    <cellStyle name="Header2 5 5" xfId="16311" xr:uid="{00000000-0005-0000-0000-000099410000}"/>
    <cellStyle name="Header2 5 6" xfId="16312" xr:uid="{00000000-0005-0000-0000-00009A410000}"/>
    <cellStyle name="Header2 5 7" xfId="16313" xr:uid="{00000000-0005-0000-0000-00009B410000}"/>
    <cellStyle name="Header2 5 8" xfId="16314" xr:uid="{00000000-0005-0000-0000-00009C410000}"/>
    <cellStyle name="Header2 5 9" xfId="16315" xr:uid="{00000000-0005-0000-0000-00009D410000}"/>
    <cellStyle name="Header2 6" xfId="16316" xr:uid="{00000000-0005-0000-0000-00009E410000}"/>
    <cellStyle name="Header2 6 10" xfId="16317" xr:uid="{00000000-0005-0000-0000-00009F410000}"/>
    <cellStyle name="Header2 6 11" xfId="16318" xr:uid="{00000000-0005-0000-0000-0000A0410000}"/>
    <cellStyle name="Header2 6 12" xfId="16319" xr:uid="{00000000-0005-0000-0000-0000A1410000}"/>
    <cellStyle name="Header2 6 13" xfId="16320" xr:uid="{00000000-0005-0000-0000-0000A2410000}"/>
    <cellStyle name="Header2 6 2" xfId="16321" xr:uid="{00000000-0005-0000-0000-0000A3410000}"/>
    <cellStyle name="Header2 6 3" xfId="16322" xr:uid="{00000000-0005-0000-0000-0000A4410000}"/>
    <cellStyle name="Header2 6 4" xfId="16323" xr:uid="{00000000-0005-0000-0000-0000A5410000}"/>
    <cellStyle name="Header2 6 5" xfId="16324" xr:uid="{00000000-0005-0000-0000-0000A6410000}"/>
    <cellStyle name="Header2 6 6" xfId="16325" xr:uid="{00000000-0005-0000-0000-0000A7410000}"/>
    <cellStyle name="Header2 6 7" xfId="16326" xr:uid="{00000000-0005-0000-0000-0000A8410000}"/>
    <cellStyle name="Header2 6 8" xfId="16327" xr:uid="{00000000-0005-0000-0000-0000A9410000}"/>
    <cellStyle name="Header2 6 9" xfId="16328" xr:uid="{00000000-0005-0000-0000-0000AA410000}"/>
    <cellStyle name="Header2 7" xfId="16329" xr:uid="{00000000-0005-0000-0000-0000AB410000}"/>
    <cellStyle name="Header2 8" xfId="16330" xr:uid="{00000000-0005-0000-0000-0000AC410000}"/>
    <cellStyle name="Header2 9" xfId="16331" xr:uid="{00000000-0005-0000-0000-0000AD410000}"/>
    <cellStyle name="Header2_2009 모바일 목표 발송 -실적에 붙이기" xfId="16332" xr:uid="{00000000-0005-0000-0000-0000AE410000}"/>
    <cellStyle name="HEADING" xfId="16333" xr:uid="{00000000-0005-0000-0000-0000AF410000}"/>
    <cellStyle name="Heading 1" xfId="16334" xr:uid="{00000000-0005-0000-0000-0000B0410000}"/>
    <cellStyle name="Heading 1 2" xfId="16335" xr:uid="{00000000-0005-0000-0000-0000B1410000}"/>
    <cellStyle name="Heading 1 2 2" xfId="16336" xr:uid="{00000000-0005-0000-0000-0000B2410000}"/>
    <cellStyle name="Heading 1 3" xfId="16337" xr:uid="{00000000-0005-0000-0000-0000B3410000}"/>
    <cellStyle name="Heading 1 3 2" xfId="16338" xr:uid="{00000000-0005-0000-0000-0000B4410000}"/>
    <cellStyle name="Heading 1 4" xfId="16339" xr:uid="{00000000-0005-0000-0000-0000B5410000}"/>
    <cellStyle name="Heading 2" xfId="16340" xr:uid="{00000000-0005-0000-0000-0000B6410000}"/>
    <cellStyle name="Heading 2 2" xfId="16341" xr:uid="{00000000-0005-0000-0000-0000B7410000}"/>
    <cellStyle name="Heading 2 2 2" xfId="16342" xr:uid="{00000000-0005-0000-0000-0000B8410000}"/>
    <cellStyle name="Heading 2 3" xfId="16343" xr:uid="{00000000-0005-0000-0000-0000B9410000}"/>
    <cellStyle name="Heading 2 3 2" xfId="16344" xr:uid="{00000000-0005-0000-0000-0000BA410000}"/>
    <cellStyle name="Heading 2 4" xfId="16345" xr:uid="{00000000-0005-0000-0000-0000BB410000}"/>
    <cellStyle name="Heading 2 5" xfId="16346" xr:uid="{00000000-0005-0000-0000-0000BC410000}"/>
    <cellStyle name="Heading 3" xfId="16347" xr:uid="{00000000-0005-0000-0000-0000BD410000}"/>
    <cellStyle name="Heading 3 2" xfId="16348" xr:uid="{00000000-0005-0000-0000-0000BE410000}"/>
    <cellStyle name="Heading 3 2 2" xfId="16349" xr:uid="{00000000-0005-0000-0000-0000BF410000}"/>
    <cellStyle name="Heading 3 2 2 2" xfId="16350" xr:uid="{00000000-0005-0000-0000-0000C0410000}"/>
    <cellStyle name="Heading 3 2 3" xfId="16351" xr:uid="{00000000-0005-0000-0000-0000C1410000}"/>
    <cellStyle name="Heading 3 3" xfId="16352" xr:uid="{00000000-0005-0000-0000-0000C2410000}"/>
    <cellStyle name="Heading 3 3 2" xfId="16353" xr:uid="{00000000-0005-0000-0000-0000C3410000}"/>
    <cellStyle name="Heading 3 4" xfId="16354" xr:uid="{00000000-0005-0000-0000-0000C4410000}"/>
    <cellStyle name="Heading 3 4 2" xfId="16355" xr:uid="{00000000-0005-0000-0000-0000C5410000}"/>
    <cellStyle name="Heading 3 5" xfId="16356" xr:uid="{00000000-0005-0000-0000-0000C6410000}"/>
    <cellStyle name="Heading 3 6" xfId="16357" xr:uid="{00000000-0005-0000-0000-0000C7410000}"/>
    <cellStyle name="Heading 4" xfId="16358" xr:uid="{00000000-0005-0000-0000-0000C8410000}"/>
    <cellStyle name="Heading 4 2" xfId="16359" xr:uid="{00000000-0005-0000-0000-0000C9410000}"/>
    <cellStyle name="Heading 4 2 2" xfId="16360" xr:uid="{00000000-0005-0000-0000-0000CA410000}"/>
    <cellStyle name="Heading 4 3" xfId="16361" xr:uid="{00000000-0005-0000-0000-0000CB410000}"/>
    <cellStyle name="Heading 4 3 2" xfId="16362" xr:uid="{00000000-0005-0000-0000-0000CC410000}"/>
    <cellStyle name="Heading 4 4" xfId="16363" xr:uid="{00000000-0005-0000-0000-0000CD410000}"/>
    <cellStyle name="HEADING 5" xfId="16364" xr:uid="{00000000-0005-0000-0000-0000CE410000}"/>
    <cellStyle name="HEADING 6" xfId="16365" xr:uid="{00000000-0005-0000-0000-0000CF410000}"/>
    <cellStyle name="HEADING 7" xfId="16366" xr:uid="{00000000-0005-0000-0000-0000D0410000}"/>
    <cellStyle name="HEADING1" xfId="16367" xr:uid="{00000000-0005-0000-0000-0000D1410000}"/>
    <cellStyle name="HEADING1 2" xfId="16368" xr:uid="{00000000-0005-0000-0000-0000D2410000}"/>
    <cellStyle name="HEADING1 2 2" xfId="16369" xr:uid="{00000000-0005-0000-0000-0000D3410000}"/>
    <cellStyle name="HEADING1 3" xfId="16370" xr:uid="{00000000-0005-0000-0000-0000D4410000}"/>
    <cellStyle name="HEADING1 3 2" xfId="16371" xr:uid="{00000000-0005-0000-0000-0000D5410000}"/>
    <cellStyle name="HEADING1 4" xfId="16372" xr:uid="{00000000-0005-0000-0000-0000D6410000}"/>
    <cellStyle name="HEADING2" xfId="16373" xr:uid="{00000000-0005-0000-0000-0000D7410000}"/>
    <cellStyle name="HEADING2 2" xfId="16374" xr:uid="{00000000-0005-0000-0000-0000D8410000}"/>
    <cellStyle name="HEADING2 2 2" xfId="16375" xr:uid="{00000000-0005-0000-0000-0000D9410000}"/>
    <cellStyle name="HEADING2 3" xfId="16376" xr:uid="{00000000-0005-0000-0000-0000DA410000}"/>
    <cellStyle name="HEADING2 3 2" xfId="16377" xr:uid="{00000000-0005-0000-0000-0000DB410000}"/>
    <cellStyle name="HEADING2 4" xfId="16378" xr:uid="{00000000-0005-0000-0000-0000DC410000}"/>
    <cellStyle name="HEADINGS" xfId="16379" xr:uid="{00000000-0005-0000-0000-0000DD410000}"/>
    <cellStyle name="HEADINGS 2" xfId="16380" xr:uid="{00000000-0005-0000-0000-0000DE410000}"/>
    <cellStyle name="HEADINGSTOP" xfId="16381" xr:uid="{00000000-0005-0000-0000-0000DF410000}"/>
    <cellStyle name="HEADINGSTOP 2" xfId="16382" xr:uid="{00000000-0005-0000-0000-0000E0410000}"/>
    <cellStyle name="headoption" xfId="16383" xr:uid="{00000000-0005-0000-0000-0000E1410000}"/>
    <cellStyle name="headoption 2" xfId="16384" xr:uid="{00000000-0005-0000-0000-0000E2410000}"/>
    <cellStyle name="headoption 2 10" xfId="16385" xr:uid="{00000000-0005-0000-0000-0000E3410000}"/>
    <cellStyle name="headoption 2 11" xfId="16386" xr:uid="{00000000-0005-0000-0000-0000E4410000}"/>
    <cellStyle name="headoption 2 12" xfId="16387" xr:uid="{00000000-0005-0000-0000-0000E5410000}"/>
    <cellStyle name="headoption 2 13" xfId="16388" xr:uid="{00000000-0005-0000-0000-0000E6410000}"/>
    <cellStyle name="headoption 2 2" xfId="16389" xr:uid="{00000000-0005-0000-0000-0000E7410000}"/>
    <cellStyle name="headoption 2 3" xfId="16390" xr:uid="{00000000-0005-0000-0000-0000E8410000}"/>
    <cellStyle name="headoption 2 4" xfId="16391" xr:uid="{00000000-0005-0000-0000-0000E9410000}"/>
    <cellStyle name="headoption 2 5" xfId="16392" xr:uid="{00000000-0005-0000-0000-0000EA410000}"/>
    <cellStyle name="headoption 2 6" xfId="16393" xr:uid="{00000000-0005-0000-0000-0000EB410000}"/>
    <cellStyle name="headoption 2 7" xfId="16394" xr:uid="{00000000-0005-0000-0000-0000EC410000}"/>
    <cellStyle name="headoption 2 8" xfId="16395" xr:uid="{00000000-0005-0000-0000-0000ED410000}"/>
    <cellStyle name="headoption 2 9" xfId="16396" xr:uid="{00000000-0005-0000-0000-0000EE410000}"/>
    <cellStyle name="headoption 3" xfId="16397" xr:uid="{00000000-0005-0000-0000-0000EF410000}"/>
    <cellStyle name="headoption 3 10" xfId="16398" xr:uid="{00000000-0005-0000-0000-0000F0410000}"/>
    <cellStyle name="headoption 3 11" xfId="16399" xr:uid="{00000000-0005-0000-0000-0000F1410000}"/>
    <cellStyle name="headoption 3 12" xfId="16400" xr:uid="{00000000-0005-0000-0000-0000F2410000}"/>
    <cellStyle name="headoption 3 2" xfId="16401" xr:uid="{00000000-0005-0000-0000-0000F3410000}"/>
    <cellStyle name="headoption 3 3" xfId="16402" xr:uid="{00000000-0005-0000-0000-0000F4410000}"/>
    <cellStyle name="headoption 3 4" xfId="16403" xr:uid="{00000000-0005-0000-0000-0000F5410000}"/>
    <cellStyle name="headoption 3 5" xfId="16404" xr:uid="{00000000-0005-0000-0000-0000F6410000}"/>
    <cellStyle name="headoption 3 6" xfId="16405" xr:uid="{00000000-0005-0000-0000-0000F7410000}"/>
    <cellStyle name="headoption 3 7" xfId="16406" xr:uid="{00000000-0005-0000-0000-0000F8410000}"/>
    <cellStyle name="headoption 3 8" xfId="16407" xr:uid="{00000000-0005-0000-0000-0000F9410000}"/>
    <cellStyle name="headoption 3 9" xfId="16408" xr:uid="{00000000-0005-0000-0000-0000FA410000}"/>
    <cellStyle name="headoption 4" xfId="16409" xr:uid="{00000000-0005-0000-0000-0000FB410000}"/>
    <cellStyle name="headoption 4 10" xfId="16410" xr:uid="{00000000-0005-0000-0000-0000FC410000}"/>
    <cellStyle name="headoption 4 11" xfId="16411" xr:uid="{00000000-0005-0000-0000-0000FD410000}"/>
    <cellStyle name="headoption 4 2" xfId="16412" xr:uid="{00000000-0005-0000-0000-0000FE410000}"/>
    <cellStyle name="headoption 4 3" xfId="16413" xr:uid="{00000000-0005-0000-0000-0000FF410000}"/>
    <cellStyle name="headoption 4 4" xfId="16414" xr:uid="{00000000-0005-0000-0000-000000420000}"/>
    <cellStyle name="headoption 4 5" xfId="16415" xr:uid="{00000000-0005-0000-0000-000001420000}"/>
    <cellStyle name="headoption 4 6" xfId="16416" xr:uid="{00000000-0005-0000-0000-000002420000}"/>
    <cellStyle name="headoption 4 7" xfId="16417" xr:uid="{00000000-0005-0000-0000-000003420000}"/>
    <cellStyle name="headoption 4 8" xfId="16418" xr:uid="{00000000-0005-0000-0000-000004420000}"/>
    <cellStyle name="headoption 4 9" xfId="16419" xr:uid="{00000000-0005-0000-0000-000005420000}"/>
    <cellStyle name="headoption 5" xfId="16420" xr:uid="{00000000-0005-0000-0000-000006420000}"/>
    <cellStyle name="headoption 5 10" xfId="16421" xr:uid="{00000000-0005-0000-0000-000007420000}"/>
    <cellStyle name="headoption 5 11" xfId="16422" xr:uid="{00000000-0005-0000-0000-000008420000}"/>
    <cellStyle name="headoption 5 2" xfId="16423" xr:uid="{00000000-0005-0000-0000-000009420000}"/>
    <cellStyle name="headoption 5 3" xfId="16424" xr:uid="{00000000-0005-0000-0000-00000A420000}"/>
    <cellStyle name="headoption 5 4" xfId="16425" xr:uid="{00000000-0005-0000-0000-00000B420000}"/>
    <cellStyle name="headoption 5 5" xfId="16426" xr:uid="{00000000-0005-0000-0000-00000C420000}"/>
    <cellStyle name="headoption 5 6" xfId="16427" xr:uid="{00000000-0005-0000-0000-00000D420000}"/>
    <cellStyle name="headoption 5 7" xfId="16428" xr:uid="{00000000-0005-0000-0000-00000E420000}"/>
    <cellStyle name="headoption 5 8" xfId="16429" xr:uid="{00000000-0005-0000-0000-00000F420000}"/>
    <cellStyle name="headoption 5 9" xfId="16430" xr:uid="{00000000-0005-0000-0000-000010420000}"/>
    <cellStyle name="headoption 6" xfId="16431" xr:uid="{00000000-0005-0000-0000-000011420000}"/>
    <cellStyle name="headoption 6 10" xfId="16432" xr:uid="{00000000-0005-0000-0000-000012420000}"/>
    <cellStyle name="headoption 6 11" xfId="16433" xr:uid="{00000000-0005-0000-0000-000013420000}"/>
    <cellStyle name="headoption 6 2" xfId="16434" xr:uid="{00000000-0005-0000-0000-000014420000}"/>
    <cellStyle name="headoption 6 3" xfId="16435" xr:uid="{00000000-0005-0000-0000-000015420000}"/>
    <cellStyle name="headoption 6 4" xfId="16436" xr:uid="{00000000-0005-0000-0000-000016420000}"/>
    <cellStyle name="headoption 6 5" xfId="16437" xr:uid="{00000000-0005-0000-0000-000017420000}"/>
    <cellStyle name="headoption 6 6" xfId="16438" xr:uid="{00000000-0005-0000-0000-000018420000}"/>
    <cellStyle name="headoption 6 7" xfId="16439" xr:uid="{00000000-0005-0000-0000-000019420000}"/>
    <cellStyle name="headoption 6 8" xfId="16440" xr:uid="{00000000-0005-0000-0000-00001A420000}"/>
    <cellStyle name="headoption 6 9" xfId="16441" xr:uid="{00000000-0005-0000-0000-00001B420000}"/>
    <cellStyle name="Hedaings" xfId="16442" xr:uid="{00000000-0005-0000-0000-00001C420000}"/>
    <cellStyle name="Hedaings 2" xfId="16443" xr:uid="{00000000-0005-0000-0000-00001D420000}"/>
    <cellStyle name="HIGHLIGHT" xfId="16444" xr:uid="{00000000-0005-0000-0000-00001E420000}"/>
    <cellStyle name="HIGHLIGHT 2" xfId="16445" xr:uid="{00000000-0005-0000-0000-00001F420000}"/>
    <cellStyle name="hong kong" xfId="16446" xr:uid="{00000000-0005-0000-0000-000020420000}"/>
    <cellStyle name="hong kong 2" xfId="16447" xr:uid="{00000000-0005-0000-0000-000021420000}"/>
    <cellStyle name="Hyperlink" xfId="16448" xr:uid="{00000000-0005-0000-0000-000022420000}"/>
    <cellStyle name="Hyperlink 2" xfId="16449" xr:uid="{00000000-0005-0000-0000-000023420000}"/>
    <cellStyle name="Hyperlink seguido" xfId="16450" xr:uid="{00000000-0005-0000-0000-000024420000}"/>
    <cellStyle name="Hyperlink_MEFF_Target" xfId="16451" xr:uid="{00000000-0005-0000-0000-000025420000}"/>
    <cellStyle name="i phÝ kh¸c_B¶ng 2" xfId="16452" xr:uid="{00000000-0005-0000-0000-000026420000}"/>
    <cellStyle name="I.3" xfId="16453" xr:uid="{00000000-0005-0000-0000-000027420000}"/>
    <cellStyle name="I.3 2" xfId="16454" xr:uid="{00000000-0005-0000-0000-000028420000}"/>
    <cellStyle name="ï-¾È»ê_BiÓu TB" xfId="16455" xr:uid="{00000000-0005-0000-0000-000029420000}"/>
    <cellStyle name="Info_Main" xfId="16456" xr:uid="{00000000-0005-0000-0000-00002A420000}"/>
    <cellStyle name="Input" xfId="16457" xr:uid="{00000000-0005-0000-0000-00002B420000}"/>
    <cellStyle name="Input [yellow]" xfId="16458" xr:uid="{00000000-0005-0000-0000-00002C420000}"/>
    <cellStyle name="Input [yellow] 10" xfId="16459" xr:uid="{00000000-0005-0000-0000-00002D420000}"/>
    <cellStyle name="Input [yellow] 2" xfId="16460" xr:uid="{00000000-0005-0000-0000-00002E420000}"/>
    <cellStyle name="Input [yellow] 2 10" xfId="16461" xr:uid="{00000000-0005-0000-0000-00002F420000}"/>
    <cellStyle name="Input [yellow] 2 11" xfId="16462" xr:uid="{00000000-0005-0000-0000-000030420000}"/>
    <cellStyle name="Input [yellow] 2 12" xfId="16463" xr:uid="{00000000-0005-0000-0000-000031420000}"/>
    <cellStyle name="Input [yellow] 2 13" xfId="16464" xr:uid="{00000000-0005-0000-0000-000032420000}"/>
    <cellStyle name="Input [yellow] 2 14" xfId="16465" xr:uid="{00000000-0005-0000-0000-000033420000}"/>
    <cellStyle name="Input [yellow] 2 15" xfId="16466" xr:uid="{00000000-0005-0000-0000-000034420000}"/>
    <cellStyle name="Input [yellow] 2 16" xfId="16467" xr:uid="{00000000-0005-0000-0000-000035420000}"/>
    <cellStyle name="Input [yellow] 2 17" xfId="16468" xr:uid="{00000000-0005-0000-0000-000036420000}"/>
    <cellStyle name="Input [yellow] 2 2" xfId="16469" xr:uid="{00000000-0005-0000-0000-000037420000}"/>
    <cellStyle name="Input [yellow] 2 2 2" xfId="16470" xr:uid="{00000000-0005-0000-0000-000038420000}"/>
    <cellStyle name="Input [yellow] 2 2 2 2" xfId="16471" xr:uid="{00000000-0005-0000-0000-000039420000}"/>
    <cellStyle name="Input [yellow] 2 2 2 3" xfId="16472" xr:uid="{00000000-0005-0000-0000-00003A420000}"/>
    <cellStyle name="Input [yellow] 2 2 3" xfId="16473" xr:uid="{00000000-0005-0000-0000-00003B420000}"/>
    <cellStyle name="Input [yellow] 2 2 3 2" xfId="16474" xr:uid="{00000000-0005-0000-0000-00003C420000}"/>
    <cellStyle name="Input [yellow] 2 2 3 3" xfId="16475" xr:uid="{00000000-0005-0000-0000-00003D420000}"/>
    <cellStyle name="Input [yellow] 2 2 4" xfId="16476" xr:uid="{00000000-0005-0000-0000-00003E420000}"/>
    <cellStyle name="Input [yellow] 2 2 5" xfId="16477" xr:uid="{00000000-0005-0000-0000-00003F420000}"/>
    <cellStyle name="Input [yellow] 2 3" xfId="16478" xr:uid="{00000000-0005-0000-0000-000040420000}"/>
    <cellStyle name="Input [yellow] 2 3 2" xfId="16479" xr:uid="{00000000-0005-0000-0000-000041420000}"/>
    <cellStyle name="Input [yellow] 2 3 3" xfId="16480" xr:uid="{00000000-0005-0000-0000-000042420000}"/>
    <cellStyle name="Input [yellow] 2 4" xfId="16481" xr:uid="{00000000-0005-0000-0000-000043420000}"/>
    <cellStyle name="Input [yellow] 2 4 2" xfId="16482" xr:uid="{00000000-0005-0000-0000-000044420000}"/>
    <cellStyle name="Input [yellow] 2 4 3" xfId="16483" xr:uid="{00000000-0005-0000-0000-000045420000}"/>
    <cellStyle name="Input [yellow] 2 5" xfId="16484" xr:uid="{00000000-0005-0000-0000-000046420000}"/>
    <cellStyle name="Input [yellow] 2 5 2" xfId="16485" xr:uid="{00000000-0005-0000-0000-000047420000}"/>
    <cellStyle name="Input [yellow] 2 5 3" xfId="16486" xr:uid="{00000000-0005-0000-0000-000048420000}"/>
    <cellStyle name="Input [yellow] 2 6" xfId="16487" xr:uid="{00000000-0005-0000-0000-000049420000}"/>
    <cellStyle name="Input [yellow] 2 7" xfId="16488" xr:uid="{00000000-0005-0000-0000-00004A420000}"/>
    <cellStyle name="Input [yellow] 2 8" xfId="16489" xr:uid="{00000000-0005-0000-0000-00004B420000}"/>
    <cellStyle name="Input [yellow] 2 9" xfId="16490" xr:uid="{00000000-0005-0000-0000-00004C420000}"/>
    <cellStyle name="Input [yellow] 3" xfId="16491" xr:uid="{00000000-0005-0000-0000-00004D420000}"/>
    <cellStyle name="Input [yellow] 3 10" xfId="16492" xr:uid="{00000000-0005-0000-0000-00004E420000}"/>
    <cellStyle name="Input [yellow] 3 11" xfId="16493" xr:uid="{00000000-0005-0000-0000-00004F420000}"/>
    <cellStyle name="Input [yellow] 3 12" xfId="16494" xr:uid="{00000000-0005-0000-0000-000050420000}"/>
    <cellStyle name="Input [yellow] 3 13" xfId="16495" xr:uid="{00000000-0005-0000-0000-000051420000}"/>
    <cellStyle name="Input [yellow] 3 14" xfId="16496" xr:uid="{00000000-0005-0000-0000-000052420000}"/>
    <cellStyle name="Input [yellow] 3 15" xfId="16497" xr:uid="{00000000-0005-0000-0000-000053420000}"/>
    <cellStyle name="Input [yellow] 3 16" xfId="16498" xr:uid="{00000000-0005-0000-0000-000054420000}"/>
    <cellStyle name="Input [yellow] 3 17" xfId="16499" xr:uid="{00000000-0005-0000-0000-000055420000}"/>
    <cellStyle name="Input [yellow] 3 2" xfId="16500" xr:uid="{00000000-0005-0000-0000-000056420000}"/>
    <cellStyle name="Input [yellow] 3 2 2" xfId="16501" xr:uid="{00000000-0005-0000-0000-000057420000}"/>
    <cellStyle name="Input [yellow] 3 2 2 2" xfId="16502" xr:uid="{00000000-0005-0000-0000-000058420000}"/>
    <cellStyle name="Input [yellow] 3 2 2 3" xfId="16503" xr:uid="{00000000-0005-0000-0000-000059420000}"/>
    <cellStyle name="Input [yellow] 3 2 3" xfId="16504" xr:uid="{00000000-0005-0000-0000-00005A420000}"/>
    <cellStyle name="Input [yellow] 3 2 3 2" xfId="16505" xr:uid="{00000000-0005-0000-0000-00005B420000}"/>
    <cellStyle name="Input [yellow] 3 2 3 3" xfId="16506" xr:uid="{00000000-0005-0000-0000-00005C420000}"/>
    <cellStyle name="Input [yellow] 3 2 4" xfId="16507" xr:uid="{00000000-0005-0000-0000-00005D420000}"/>
    <cellStyle name="Input [yellow] 3 2 5" xfId="16508" xr:uid="{00000000-0005-0000-0000-00005E420000}"/>
    <cellStyle name="Input [yellow] 3 3" xfId="16509" xr:uid="{00000000-0005-0000-0000-00005F420000}"/>
    <cellStyle name="Input [yellow] 3 3 2" xfId="16510" xr:uid="{00000000-0005-0000-0000-000060420000}"/>
    <cellStyle name="Input [yellow] 3 3 3" xfId="16511" xr:uid="{00000000-0005-0000-0000-000061420000}"/>
    <cellStyle name="Input [yellow] 3 4" xfId="16512" xr:uid="{00000000-0005-0000-0000-000062420000}"/>
    <cellStyle name="Input [yellow] 3 4 2" xfId="16513" xr:uid="{00000000-0005-0000-0000-000063420000}"/>
    <cellStyle name="Input [yellow] 3 4 3" xfId="16514" xr:uid="{00000000-0005-0000-0000-000064420000}"/>
    <cellStyle name="Input [yellow] 3 5" xfId="16515" xr:uid="{00000000-0005-0000-0000-000065420000}"/>
    <cellStyle name="Input [yellow] 3 6" xfId="16516" xr:uid="{00000000-0005-0000-0000-000066420000}"/>
    <cellStyle name="Input [yellow] 3 6 2" xfId="16517" xr:uid="{00000000-0005-0000-0000-000067420000}"/>
    <cellStyle name="Input [yellow] 3 7" xfId="16518" xr:uid="{00000000-0005-0000-0000-000068420000}"/>
    <cellStyle name="Input [yellow] 3 8" xfId="16519" xr:uid="{00000000-0005-0000-0000-000069420000}"/>
    <cellStyle name="Input [yellow] 3 9" xfId="16520" xr:uid="{00000000-0005-0000-0000-00006A420000}"/>
    <cellStyle name="Input [yellow] 4" xfId="16521" xr:uid="{00000000-0005-0000-0000-00006B420000}"/>
    <cellStyle name="Input [yellow] 4 10" xfId="16522" xr:uid="{00000000-0005-0000-0000-00006C420000}"/>
    <cellStyle name="Input [yellow] 4 11" xfId="16523" xr:uid="{00000000-0005-0000-0000-00006D420000}"/>
    <cellStyle name="Input [yellow] 4 12" xfId="16524" xr:uid="{00000000-0005-0000-0000-00006E420000}"/>
    <cellStyle name="Input [yellow] 4 13" xfId="16525" xr:uid="{00000000-0005-0000-0000-00006F420000}"/>
    <cellStyle name="Input [yellow] 4 14" xfId="16526" xr:uid="{00000000-0005-0000-0000-000070420000}"/>
    <cellStyle name="Input [yellow] 4 15" xfId="16527" xr:uid="{00000000-0005-0000-0000-000071420000}"/>
    <cellStyle name="Input [yellow] 4 2" xfId="16528" xr:uid="{00000000-0005-0000-0000-000072420000}"/>
    <cellStyle name="Input [yellow] 4 2 2" xfId="16529" xr:uid="{00000000-0005-0000-0000-000073420000}"/>
    <cellStyle name="Input [yellow] 4 2 3" xfId="16530" xr:uid="{00000000-0005-0000-0000-000074420000}"/>
    <cellStyle name="Input [yellow] 4 3" xfId="16531" xr:uid="{00000000-0005-0000-0000-000075420000}"/>
    <cellStyle name="Input [yellow] 4 3 2" xfId="16532" xr:uid="{00000000-0005-0000-0000-000076420000}"/>
    <cellStyle name="Input [yellow] 4 3 3" xfId="16533" xr:uid="{00000000-0005-0000-0000-000077420000}"/>
    <cellStyle name="Input [yellow] 4 4" xfId="16534" xr:uid="{00000000-0005-0000-0000-000078420000}"/>
    <cellStyle name="Input [yellow] 4 5" xfId="16535" xr:uid="{00000000-0005-0000-0000-000079420000}"/>
    <cellStyle name="Input [yellow] 4 6" xfId="16536" xr:uid="{00000000-0005-0000-0000-00007A420000}"/>
    <cellStyle name="Input [yellow] 4 7" xfId="16537" xr:uid="{00000000-0005-0000-0000-00007B420000}"/>
    <cellStyle name="Input [yellow] 4 8" xfId="16538" xr:uid="{00000000-0005-0000-0000-00007C420000}"/>
    <cellStyle name="Input [yellow] 4 9" xfId="16539" xr:uid="{00000000-0005-0000-0000-00007D420000}"/>
    <cellStyle name="Input [yellow] 5" xfId="16540" xr:uid="{00000000-0005-0000-0000-00007E420000}"/>
    <cellStyle name="Input [yellow] 5 10" xfId="16541" xr:uid="{00000000-0005-0000-0000-00007F420000}"/>
    <cellStyle name="Input [yellow] 5 11" xfId="16542" xr:uid="{00000000-0005-0000-0000-000080420000}"/>
    <cellStyle name="Input [yellow] 5 12" xfId="16543" xr:uid="{00000000-0005-0000-0000-000081420000}"/>
    <cellStyle name="Input [yellow] 5 13" xfId="16544" xr:uid="{00000000-0005-0000-0000-000082420000}"/>
    <cellStyle name="Input [yellow] 5 2" xfId="16545" xr:uid="{00000000-0005-0000-0000-000083420000}"/>
    <cellStyle name="Input [yellow] 5 3" xfId="16546" xr:uid="{00000000-0005-0000-0000-000084420000}"/>
    <cellStyle name="Input [yellow] 5 4" xfId="16547" xr:uid="{00000000-0005-0000-0000-000085420000}"/>
    <cellStyle name="Input [yellow] 5 5" xfId="16548" xr:uid="{00000000-0005-0000-0000-000086420000}"/>
    <cellStyle name="Input [yellow] 5 6" xfId="16549" xr:uid="{00000000-0005-0000-0000-000087420000}"/>
    <cellStyle name="Input [yellow] 5 7" xfId="16550" xr:uid="{00000000-0005-0000-0000-000088420000}"/>
    <cellStyle name="Input [yellow] 5 8" xfId="16551" xr:uid="{00000000-0005-0000-0000-000089420000}"/>
    <cellStyle name="Input [yellow] 5 9" xfId="16552" xr:uid="{00000000-0005-0000-0000-00008A420000}"/>
    <cellStyle name="Input [yellow] 6" xfId="16553" xr:uid="{00000000-0005-0000-0000-00008B420000}"/>
    <cellStyle name="Input [yellow] 6 10" xfId="16554" xr:uid="{00000000-0005-0000-0000-00008C420000}"/>
    <cellStyle name="Input [yellow] 6 11" xfId="16555" xr:uid="{00000000-0005-0000-0000-00008D420000}"/>
    <cellStyle name="Input [yellow] 6 12" xfId="16556" xr:uid="{00000000-0005-0000-0000-00008E420000}"/>
    <cellStyle name="Input [yellow] 6 13" xfId="16557" xr:uid="{00000000-0005-0000-0000-00008F420000}"/>
    <cellStyle name="Input [yellow] 6 2" xfId="16558" xr:uid="{00000000-0005-0000-0000-000090420000}"/>
    <cellStyle name="Input [yellow] 6 3" xfId="16559" xr:uid="{00000000-0005-0000-0000-000091420000}"/>
    <cellStyle name="Input [yellow] 6 4" xfId="16560" xr:uid="{00000000-0005-0000-0000-000092420000}"/>
    <cellStyle name="Input [yellow] 6 5" xfId="16561" xr:uid="{00000000-0005-0000-0000-000093420000}"/>
    <cellStyle name="Input [yellow] 6 6" xfId="16562" xr:uid="{00000000-0005-0000-0000-000094420000}"/>
    <cellStyle name="Input [yellow] 6 7" xfId="16563" xr:uid="{00000000-0005-0000-0000-000095420000}"/>
    <cellStyle name="Input [yellow] 6 8" xfId="16564" xr:uid="{00000000-0005-0000-0000-000096420000}"/>
    <cellStyle name="Input [yellow] 6 9" xfId="16565" xr:uid="{00000000-0005-0000-0000-000097420000}"/>
    <cellStyle name="Input [yellow] 7" xfId="16566" xr:uid="{00000000-0005-0000-0000-000098420000}"/>
    <cellStyle name="Input [yellow] 7 2" xfId="16567" xr:uid="{00000000-0005-0000-0000-000099420000}"/>
    <cellStyle name="Input [yellow] 7 3" xfId="16568" xr:uid="{00000000-0005-0000-0000-00009A420000}"/>
    <cellStyle name="Input [yellow] 8" xfId="16569" xr:uid="{00000000-0005-0000-0000-00009B420000}"/>
    <cellStyle name="Input [yellow] 9" xfId="16570" xr:uid="{00000000-0005-0000-0000-00009C420000}"/>
    <cellStyle name="Input [yellow]_7월 공시용 재무제표 ver.1" xfId="16571" xr:uid="{00000000-0005-0000-0000-00009D420000}"/>
    <cellStyle name="Input 10" xfId="16572" xr:uid="{00000000-0005-0000-0000-00009E420000}"/>
    <cellStyle name="Input 10 2" xfId="16573" xr:uid="{00000000-0005-0000-0000-00009F420000}"/>
    <cellStyle name="Input 10 2 2" xfId="16574" xr:uid="{00000000-0005-0000-0000-0000A0420000}"/>
    <cellStyle name="Input 10 2 2 2" xfId="16575" xr:uid="{00000000-0005-0000-0000-0000A1420000}"/>
    <cellStyle name="Input 10 2 2 3" xfId="16576" xr:uid="{00000000-0005-0000-0000-0000A2420000}"/>
    <cellStyle name="Input 10 3" xfId="16577" xr:uid="{00000000-0005-0000-0000-0000A3420000}"/>
    <cellStyle name="Input 10 3 2" xfId="16578" xr:uid="{00000000-0005-0000-0000-0000A4420000}"/>
    <cellStyle name="Input 10 3 3" xfId="16579" xr:uid="{00000000-0005-0000-0000-0000A5420000}"/>
    <cellStyle name="Input 10 4" xfId="16580" xr:uid="{00000000-0005-0000-0000-0000A6420000}"/>
    <cellStyle name="Input 10 5" xfId="16581" xr:uid="{00000000-0005-0000-0000-0000A7420000}"/>
    <cellStyle name="Input 11" xfId="16582" xr:uid="{00000000-0005-0000-0000-0000A8420000}"/>
    <cellStyle name="Input 11 2" xfId="16583" xr:uid="{00000000-0005-0000-0000-0000A9420000}"/>
    <cellStyle name="Input 11 2 2" xfId="16584" xr:uid="{00000000-0005-0000-0000-0000AA420000}"/>
    <cellStyle name="Input 11 2 2 2" xfId="16585" xr:uid="{00000000-0005-0000-0000-0000AB420000}"/>
    <cellStyle name="Input 11 2 2 3" xfId="16586" xr:uid="{00000000-0005-0000-0000-0000AC420000}"/>
    <cellStyle name="Input 11 3" xfId="16587" xr:uid="{00000000-0005-0000-0000-0000AD420000}"/>
    <cellStyle name="Input 11 3 2" xfId="16588" xr:uid="{00000000-0005-0000-0000-0000AE420000}"/>
    <cellStyle name="Input 11 3 3" xfId="16589" xr:uid="{00000000-0005-0000-0000-0000AF420000}"/>
    <cellStyle name="Input 11 4" xfId="16590" xr:uid="{00000000-0005-0000-0000-0000B0420000}"/>
    <cellStyle name="Input 11 5" xfId="16591" xr:uid="{00000000-0005-0000-0000-0000B1420000}"/>
    <cellStyle name="Input 12" xfId="16592" xr:uid="{00000000-0005-0000-0000-0000B2420000}"/>
    <cellStyle name="Input 12 2" xfId="16593" xr:uid="{00000000-0005-0000-0000-0000B3420000}"/>
    <cellStyle name="Input 12 2 2" xfId="16594" xr:uid="{00000000-0005-0000-0000-0000B4420000}"/>
    <cellStyle name="Input 12 2 2 2" xfId="16595" xr:uid="{00000000-0005-0000-0000-0000B5420000}"/>
    <cellStyle name="Input 12 2 2 3" xfId="16596" xr:uid="{00000000-0005-0000-0000-0000B6420000}"/>
    <cellStyle name="Input 12 3" xfId="16597" xr:uid="{00000000-0005-0000-0000-0000B7420000}"/>
    <cellStyle name="Input 12 3 2" xfId="16598" xr:uid="{00000000-0005-0000-0000-0000B8420000}"/>
    <cellStyle name="Input 12 3 3" xfId="16599" xr:uid="{00000000-0005-0000-0000-0000B9420000}"/>
    <cellStyle name="Input 12 4" xfId="16600" xr:uid="{00000000-0005-0000-0000-0000BA420000}"/>
    <cellStyle name="Input 12 5" xfId="16601" xr:uid="{00000000-0005-0000-0000-0000BB420000}"/>
    <cellStyle name="Input 13" xfId="16602" xr:uid="{00000000-0005-0000-0000-0000BC420000}"/>
    <cellStyle name="Input 13 2" xfId="16603" xr:uid="{00000000-0005-0000-0000-0000BD420000}"/>
    <cellStyle name="Input 13 2 2" xfId="16604" xr:uid="{00000000-0005-0000-0000-0000BE420000}"/>
    <cellStyle name="Input 13 2 2 2" xfId="16605" xr:uid="{00000000-0005-0000-0000-0000BF420000}"/>
    <cellStyle name="Input 13 2 2 3" xfId="16606" xr:uid="{00000000-0005-0000-0000-0000C0420000}"/>
    <cellStyle name="Input 13 3" xfId="16607" xr:uid="{00000000-0005-0000-0000-0000C1420000}"/>
    <cellStyle name="Input 13 3 2" xfId="16608" xr:uid="{00000000-0005-0000-0000-0000C2420000}"/>
    <cellStyle name="Input 13 3 3" xfId="16609" xr:uid="{00000000-0005-0000-0000-0000C3420000}"/>
    <cellStyle name="Input 13 4" xfId="16610" xr:uid="{00000000-0005-0000-0000-0000C4420000}"/>
    <cellStyle name="Input 13 5" xfId="16611" xr:uid="{00000000-0005-0000-0000-0000C5420000}"/>
    <cellStyle name="Input 14" xfId="16612" xr:uid="{00000000-0005-0000-0000-0000C6420000}"/>
    <cellStyle name="Input 14 2" xfId="16613" xr:uid="{00000000-0005-0000-0000-0000C7420000}"/>
    <cellStyle name="Input 14 2 2" xfId="16614" xr:uid="{00000000-0005-0000-0000-0000C8420000}"/>
    <cellStyle name="Input 14 2 2 2" xfId="16615" xr:uid="{00000000-0005-0000-0000-0000C9420000}"/>
    <cellStyle name="Input 14 2 2 3" xfId="16616" xr:uid="{00000000-0005-0000-0000-0000CA420000}"/>
    <cellStyle name="Input 14 3" xfId="16617" xr:uid="{00000000-0005-0000-0000-0000CB420000}"/>
    <cellStyle name="Input 14 3 2" xfId="16618" xr:uid="{00000000-0005-0000-0000-0000CC420000}"/>
    <cellStyle name="Input 14 3 3" xfId="16619" xr:uid="{00000000-0005-0000-0000-0000CD420000}"/>
    <cellStyle name="Input 14 4" xfId="16620" xr:uid="{00000000-0005-0000-0000-0000CE420000}"/>
    <cellStyle name="Input 14 5" xfId="16621" xr:uid="{00000000-0005-0000-0000-0000CF420000}"/>
    <cellStyle name="Input 15" xfId="16622" xr:uid="{00000000-0005-0000-0000-0000D0420000}"/>
    <cellStyle name="Input 15 2" xfId="16623" xr:uid="{00000000-0005-0000-0000-0000D1420000}"/>
    <cellStyle name="Input 15 2 2" xfId="16624" xr:uid="{00000000-0005-0000-0000-0000D2420000}"/>
    <cellStyle name="Input 15 2 2 2" xfId="16625" xr:uid="{00000000-0005-0000-0000-0000D3420000}"/>
    <cellStyle name="Input 15 2 2 3" xfId="16626" xr:uid="{00000000-0005-0000-0000-0000D4420000}"/>
    <cellStyle name="Input 15 3" xfId="16627" xr:uid="{00000000-0005-0000-0000-0000D5420000}"/>
    <cellStyle name="Input 15 3 2" xfId="16628" xr:uid="{00000000-0005-0000-0000-0000D6420000}"/>
    <cellStyle name="Input 15 3 3" xfId="16629" xr:uid="{00000000-0005-0000-0000-0000D7420000}"/>
    <cellStyle name="Input 15 4" xfId="16630" xr:uid="{00000000-0005-0000-0000-0000D8420000}"/>
    <cellStyle name="Input 15 5" xfId="16631" xr:uid="{00000000-0005-0000-0000-0000D9420000}"/>
    <cellStyle name="Input 16" xfId="16632" xr:uid="{00000000-0005-0000-0000-0000DA420000}"/>
    <cellStyle name="Input 16 2" xfId="16633" xr:uid="{00000000-0005-0000-0000-0000DB420000}"/>
    <cellStyle name="Input 16 2 2" xfId="16634" xr:uid="{00000000-0005-0000-0000-0000DC420000}"/>
    <cellStyle name="Input 16 2 2 2" xfId="16635" xr:uid="{00000000-0005-0000-0000-0000DD420000}"/>
    <cellStyle name="Input 16 2 2 3" xfId="16636" xr:uid="{00000000-0005-0000-0000-0000DE420000}"/>
    <cellStyle name="Input 16 3" xfId="16637" xr:uid="{00000000-0005-0000-0000-0000DF420000}"/>
    <cellStyle name="Input 16 3 2" xfId="16638" xr:uid="{00000000-0005-0000-0000-0000E0420000}"/>
    <cellStyle name="Input 16 3 3" xfId="16639" xr:uid="{00000000-0005-0000-0000-0000E1420000}"/>
    <cellStyle name="Input 16 4" xfId="16640" xr:uid="{00000000-0005-0000-0000-0000E2420000}"/>
    <cellStyle name="Input 16 5" xfId="16641" xr:uid="{00000000-0005-0000-0000-0000E3420000}"/>
    <cellStyle name="Input 17" xfId="16642" xr:uid="{00000000-0005-0000-0000-0000E4420000}"/>
    <cellStyle name="Input 17 2" xfId="16643" xr:uid="{00000000-0005-0000-0000-0000E5420000}"/>
    <cellStyle name="Input 17 2 2" xfId="16644" xr:uid="{00000000-0005-0000-0000-0000E6420000}"/>
    <cellStyle name="Input 17 2 2 2" xfId="16645" xr:uid="{00000000-0005-0000-0000-0000E7420000}"/>
    <cellStyle name="Input 17 2 2 3" xfId="16646" xr:uid="{00000000-0005-0000-0000-0000E8420000}"/>
    <cellStyle name="Input 17 3" xfId="16647" xr:uid="{00000000-0005-0000-0000-0000E9420000}"/>
    <cellStyle name="Input 17 3 2" xfId="16648" xr:uid="{00000000-0005-0000-0000-0000EA420000}"/>
    <cellStyle name="Input 17 3 3" xfId="16649" xr:uid="{00000000-0005-0000-0000-0000EB420000}"/>
    <cellStyle name="Input 17 4" xfId="16650" xr:uid="{00000000-0005-0000-0000-0000EC420000}"/>
    <cellStyle name="Input 17 5" xfId="16651" xr:uid="{00000000-0005-0000-0000-0000ED420000}"/>
    <cellStyle name="Input 18" xfId="16652" xr:uid="{00000000-0005-0000-0000-0000EE420000}"/>
    <cellStyle name="Input 18 2" xfId="16653" xr:uid="{00000000-0005-0000-0000-0000EF420000}"/>
    <cellStyle name="Input 18 3" xfId="16654" xr:uid="{00000000-0005-0000-0000-0000F0420000}"/>
    <cellStyle name="Input 18 3 2" xfId="16655" xr:uid="{00000000-0005-0000-0000-0000F1420000}"/>
    <cellStyle name="Input 18 3 3" xfId="16656" xr:uid="{00000000-0005-0000-0000-0000F2420000}"/>
    <cellStyle name="Input 18 4" xfId="16657" xr:uid="{00000000-0005-0000-0000-0000F3420000}"/>
    <cellStyle name="Input 18 5" xfId="16658" xr:uid="{00000000-0005-0000-0000-0000F4420000}"/>
    <cellStyle name="Input 19" xfId="16659" xr:uid="{00000000-0005-0000-0000-0000F5420000}"/>
    <cellStyle name="Input 19 2" xfId="16660" xr:uid="{00000000-0005-0000-0000-0000F6420000}"/>
    <cellStyle name="Input 19 3" xfId="16661" xr:uid="{00000000-0005-0000-0000-0000F7420000}"/>
    <cellStyle name="Input 19 3 2" xfId="16662" xr:uid="{00000000-0005-0000-0000-0000F8420000}"/>
    <cellStyle name="Input 19 3 3" xfId="16663" xr:uid="{00000000-0005-0000-0000-0000F9420000}"/>
    <cellStyle name="Input 19 4" xfId="16664" xr:uid="{00000000-0005-0000-0000-0000FA420000}"/>
    <cellStyle name="Input 19 5" xfId="16665" xr:uid="{00000000-0005-0000-0000-0000FB420000}"/>
    <cellStyle name="Input 2" xfId="16666" xr:uid="{00000000-0005-0000-0000-0000FC420000}"/>
    <cellStyle name="Input 2 2" xfId="16667" xr:uid="{00000000-0005-0000-0000-0000FD420000}"/>
    <cellStyle name="Input 2 2 2" xfId="16668" xr:uid="{00000000-0005-0000-0000-0000FE420000}"/>
    <cellStyle name="Input 2 2 2 2" xfId="16669" xr:uid="{00000000-0005-0000-0000-0000FF420000}"/>
    <cellStyle name="Input 2 2 2 3" xfId="16670" xr:uid="{00000000-0005-0000-0000-000000430000}"/>
    <cellStyle name="Input 2 3" xfId="16671" xr:uid="{00000000-0005-0000-0000-000001430000}"/>
    <cellStyle name="Input 2 3 2" xfId="16672" xr:uid="{00000000-0005-0000-0000-000002430000}"/>
    <cellStyle name="Input 2 3 3" xfId="16673" xr:uid="{00000000-0005-0000-0000-000003430000}"/>
    <cellStyle name="Input 2 4" xfId="16674" xr:uid="{00000000-0005-0000-0000-000004430000}"/>
    <cellStyle name="Input 2 5" xfId="16675" xr:uid="{00000000-0005-0000-0000-000005430000}"/>
    <cellStyle name="Input 20" xfId="16676" xr:uid="{00000000-0005-0000-0000-000006430000}"/>
    <cellStyle name="Input 20 2" xfId="16677" xr:uid="{00000000-0005-0000-0000-000007430000}"/>
    <cellStyle name="Input 20 3" xfId="16678" xr:uid="{00000000-0005-0000-0000-000008430000}"/>
    <cellStyle name="Input 20 3 2" xfId="16679" xr:uid="{00000000-0005-0000-0000-000009430000}"/>
    <cellStyle name="Input 20 3 3" xfId="16680" xr:uid="{00000000-0005-0000-0000-00000A430000}"/>
    <cellStyle name="Input 20 4" xfId="16681" xr:uid="{00000000-0005-0000-0000-00000B430000}"/>
    <cellStyle name="Input 20 5" xfId="16682" xr:uid="{00000000-0005-0000-0000-00000C430000}"/>
    <cellStyle name="Input 21" xfId="16683" xr:uid="{00000000-0005-0000-0000-00000D430000}"/>
    <cellStyle name="Input 21 2" xfId="16684" xr:uid="{00000000-0005-0000-0000-00000E430000}"/>
    <cellStyle name="Input 21 2 2" xfId="16685" xr:uid="{00000000-0005-0000-0000-00000F430000}"/>
    <cellStyle name="Input 21 2 3" xfId="16686" xr:uid="{00000000-0005-0000-0000-000010430000}"/>
    <cellStyle name="Input 22" xfId="16687" xr:uid="{00000000-0005-0000-0000-000011430000}"/>
    <cellStyle name="Input 23" xfId="16688" xr:uid="{00000000-0005-0000-0000-000012430000}"/>
    <cellStyle name="Input 24" xfId="16689" xr:uid="{00000000-0005-0000-0000-000013430000}"/>
    <cellStyle name="Input 24 2" xfId="16690" xr:uid="{00000000-0005-0000-0000-000014430000}"/>
    <cellStyle name="Input 24 3" xfId="16691" xr:uid="{00000000-0005-0000-0000-000015430000}"/>
    <cellStyle name="Input 25" xfId="16692" xr:uid="{00000000-0005-0000-0000-000016430000}"/>
    <cellStyle name="Input 25 2" xfId="16693" xr:uid="{00000000-0005-0000-0000-000017430000}"/>
    <cellStyle name="Input 25 3" xfId="16694" xr:uid="{00000000-0005-0000-0000-000018430000}"/>
    <cellStyle name="Input 26" xfId="16695" xr:uid="{00000000-0005-0000-0000-000019430000}"/>
    <cellStyle name="Input 26 2" xfId="16696" xr:uid="{00000000-0005-0000-0000-00001A430000}"/>
    <cellStyle name="Input 27" xfId="16697" xr:uid="{00000000-0005-0000-0000-00001B430000}"/>
    <cellStyle name="Input 27 2" xfId="16698" xr:uid="{00000000-0005-0000-0000-00001C430000}"/>
    <cellStyle name="Input 28" xfId="16699" xr:uid="{00000000-0005-0000-0000-00001D430000}"/>
    <cellStyle name="Input 28 2" xfId="16700" xr:uid="{00000000-0005-0000-0000-00001E430000}"/>
    <cellStyle name="Input 29" xfId="16701" xr:uid="{00000000-0005-0000-0000-00001F430000}"/>
    <cellStyle name="Input 29 2" xfId="16702" xr:uid="{00000000-0005-0000-0000-000020430000}"/>
    <cellStyle name="Input 3" xfId="16703" xr:uid="{00000000-0005-0000-0000-000021430000}"/>
    <cellStyle name="Input 3 2" xfId="16704" xr:uid="{00000000-0005-0000-0000-000022430000}"/>
    <cellStyle name="Input 3 2 2" xfId="16705" xr:uid="{00000000-0005-0000-0000-000023430000}"/>
    <cellStyle name="Input 3 2 2 2" xfId="16706" xr:uid="{00000000-0005-0000-0000-000024430000}"/>
    <cellStyle name="Input 3 2 2 3" xfId="16707" xr:uid="{00000000-0005-0000-0000-000025430000}"/>
    <cellStyle name="Input 3 3" xfId="16708" xr:uid="{00000000-0005-0000-0000-000026430000}"/>
    <cellStyle name="Input 3 3 2" xfId="16709" xr:uid="{00000000-0005-0000-0000-000027430000}"/>
    <cellStyle name="Input 3 3 3" xfId="16710" xr:uid="{00000000-0005-0000-0000-000028430000}"/>
    <cellStyle name="Input 3 4" xfId="16711" xr:uid="{00000000-0005-0000-0000-000029430000}"/>
    <cellStyle name="Input 3 5" xfId="16712" xr:uid="{00000000-0005-0000-0000-00002A430000}"/>
    <cellStyle name="Input 30" xfId="16713" xr:uid="{00000000-0005-0000-0000-00002B430000}"/>
    <cellStyle name="Input 30 2" xfId="16714" xr:uid="{00000000-0005-0000-0000-00002C430000}"/>
    <cellStyle name="Input 31" xfId="16715" xr:uid="{00000000-0005-0000-0000-00002D430000}"/>
    <cellStyle name="Input 31 2" xfId="16716" xr:uid="{00000000-0005-0000-0000-00002E430000}"/>
    <cellStyle name="Input 32" xfId="16717" xr:uid="{00000000-0005-0000-0000-00002F430000}"/>
    <cellStyle name="Input 32 2" xfId="16718" xr:uid="{00000000-0005-0000-0000-000030430000}"/>
    <cellStyle name="Input 33" xfId="16719" xr:uid="{00000000-0005-0000-0000-000031430000}"/>
    <cellStyle name="Input 33 2" xfId="16720" xr:uid="{00000000-0005-0000-0000-000032430000}"/>
    <cellStyle name="Input 34" xfId="16721" xr:uid="{00000000-0005-0000-0000-000033430000}"/>
    <cellStyle name="Input 34 2" xfId="16722" xr:uid="{00000000-0005-0000-0000-000034430000}"/>
    <cellStyle name="Input 35" xfId="16723" xr:uid="{00000000-0005-0000-0000-000035430000}"/>
    <cellStyle name="Input 35 2" xfId="16724" xr:uid="{00000000-0005-0000-0000-000036430000}"/>
    <cellStyle name="Input 36" xfId="16725" xr:uid="{00000000-0005-0000-0000-000037430000}"/>
    <cellStyle name="Input 36 2" xfId="16726" xr:uid="{00000000-0005-0000-0000-000038430000}"/>
    <cellStyle name="Input 37" xfId="16727" xr:uid="{00000000-0005-0000-0000-000039430000}"/>
    <cellStyle name="Input 37 2" xfId="16728" xr:uid="{00000000-0005-0000-0000-00003A430000}"/>
    <cellStyle name="Input 38" xfId="16729" xr:uid="{00000000-0005-0000-0000-00003B430000}"/>
    <cellStyle name="Input 38 2" xfId="16730" xr:uid="{00000000-0005-0000-0000-00003C430000}"/>
    <cellStyle name="Input 39" xfId="16731" xr:uid="{00000000-0005-0000-0000-00003D430000}"/>
    <cellStyle name="Input 39 2" xfId="16732" xr:uid="{00000000-0005-0000-0000-00003E430000}"/>
    <cellStyle name="Input 4" xfId="16733" xr:uid="{00000000-0005-0000-0000-00003F430000}"/>
    <cellStyle name="Input 4 2" xfId="16734" xr:uid="{00000000-0005-0000-0000-000040430000}"/>
    <cellStyle name="Input 4 2 2" xfId="16735" xr:uid="{00000000-0005-0000-0000-000041430000}"/>
    <cellStyle name="Input 4 2 2 2" xfId="16736" xr:uid="{00000000-0005-0000-0000-000042430000}"/>
    <cellStyle name="Input 4 2 2 3" xfId="16737" xr:uid="{00000000-0005-0000-0000-000043430000}"/>
    <cellStyle name="Input 4 3" xfId="16738" xr:uid="{00000000-0005-0000-0000-000044430000}"/>
    <cellStyle name="Input 4 3 2" xfId="16739" xr:uid="{00000000-0005-0000-0000-000045430000}"/>
    <cellStyle name="Input 4 3 3" xfId="16740" xr:uid="{00000000-0005-0000-0000-000046430000}"/>
    <cellStyle name="Input 4 4" xfId="16741" xr:uid="{00000000-0005-0000-0000-000047430000}"/>
    <cellStyle name="Input 4 5" xfId="16742" xr:uid="{00000000-0005-0000-0000-000048430000}"/>
    <cellStyle name="Input 40" xfId="16743" xr:uid="{00000000-0005-0000-0000-000049430000}"/>
    <cellStyle name="Input 41" xfId="16744" xr:uid="{00000000-0005-0000-0000-00004A430000}"/>
    <cellStyle name="Input 42" xfId="16745" xr:uid="{00000000-0005-0000-0000-00004B430000}"/>
    <cellStyle name="Input 43" xfId="16746" xr:uid="{00000000-0005-0000-0000-00004C430000}"/>
    <cellStyle name="Input 44" xfId="16747" xr:uid="{00000000-0005-0000-0000-00004D430000}"/>
    <cellStyle name="Input 45" xfId="16748" xr:uid="{00000000-0005-0000-0000-00004E430000}"/>
    <cellStyle name="Input 46" xfId="16749" xr:uid="{00000000-0005-0000-0000-00004F430000}"/>
    <cellStyle name="Input 47" xfId="16750" xr:uid="{00000000-0005-0000-0000-000050430000}"/>
    <cellStyle name="Input 48" xfId="16751" xr:uid="{00000000-0005-0000-0000-000051430000}"/>
    <cellStyle name="Input 49" xfId="16752" xr:uid="{00000000-0005-0000-0000-000052430000}"/>
    <cellStyle name="Input 5" xfId="16753" xr:uid="{00000000-0005-0000-0000-000053430000}"/>
    <cellStyle name="Input 5 2" xfId="16754" xr:uid="{00000000-0005-0000-0000-000054430000}"/>
    <cellStyle name="Input 5 2 2" xfId="16755" xr:uid="{00000000-0005-0000-0000-000055430000}"/>
    <cellStyle name="Input 5 2 2 2" xfId="16756" xr:uid="{00000000-0005-0000-0000-000056430000}"/>
    <cellStyle name="Input 5 2 2 3" xfId="16757" xr:uid="{00000000-0005-0000-0000-000057430000}"/>
    <cellStyle name="Input 5 3" xfId="16758" xr:uid="{00000000-0005-0000-0000-000058430000}"/>
    <cellStyle name="Input 5 3 2" xfId="16759" xr:uid="{00000000-0005-0000-0000-000059430000}"/>
    <cellStyle name="Input 5 3 3" xfId="16760" xr:uid="{00000000-0005-0000-0000-00005A430000}"/>
    <cellStyle name="Input 5 4" xfId="16761" xr:uid="{00000000-0005-0000-0000-00005B430000}"/>
    <cellStyle name="Input 5 5" xfId="16762" xr:uid="{00000000-0005-0000-0000-00005C430000}"/>
    <cellStyle name="Input 50" xfId="16763" xr:uid="{00000000-0005-0000-0000-00005D430000}"/>
    <cellStyle name="Input 51" xfId="16764" xr:uid="{00000000-0005-0000-0000-00005E430000}"/>
    <cellStyle name="Input 52" xfId="16765" xr:uid="{00000000-0005-0000-0000-00005F430000}"/>
    <cellStyle name="Input 53" xfId="16766" xr:uid="{00000000-0005-0000-0000-000060430000}"/>
    <cellStyle name="Input 54" xfId="16767" xr:uid="{00000000-0005-0000-0000-000061430000}"/>
    <cellStyle name="Input 55" xfId="16768" xr:uid="{00000000-0005-0000-0000-000062430000}"/>
    <cellStyle name="Input 56" xfId="16769" xr:uid="{00000000-0005-0000-0000-000063430000}"/>
    <cellStyle name="Input 57" xfId="16770" xr:uid="{00000000-0005-0000-0000-000064430000}"/>
    <cellStyle name="Input 58" xfId="16771" xr:uid="{00000000-0005-0000-0000-000065430000}"/>
    <cellStyle name="Input 59" xfId="16772" xr:uid="{00000000-0005-0000-0000-000066430000}"/>
    <cellStyle name="Input 6" xfId="16773" xr:uid="{00000000-0005-0000-0000-000067430000}"/>
    <cellStyle name="Input 6 2" xfId="16774" xr:uid="{00000000-0005-0000-0000-000068430000}"/>
    <cellStyle name="Input 6 2 2" xfId="16775" xr:uid="{00000000-0005-0000-0000-000069430000}"/>
    <cellStyle name="Input 6 2 2 2" xfId="16776" xr:uid="{00000000-0005-0000-0000-00006A430000}"/>
    <cellStyle name="Input 6 2 2 3" xfId="16777" xr:uid="{00000000-0005-0000-0000-00006B430000}"/>
    <cellStyle name="Input 6 3" xfId="16778" xr:uid="{00000000-0005-0000-0000-00006C430000}"/>
    <cellStyle name="Input 6 3 2" xfId="16779" xr:uid="{00000000-0005-0000-0000-00006D430000}"/>
    <cellStyle name="Input 6 3 3" xfId="16780" xr:uid="{00000000-0005-0000-0000-00006E430000}"/>
    <cellStyle name="Input 6 4" xfId="16781" xr:uid="{00000000-0005-0000-0000-00006F430000}"/>
    <cellStyle name="Input 6 5" xfId="16782" xr:uid="{00000000-0005-0000-0000-000070430000}"/>
    <cellStyle name="Input 60" xfId="16783" xr:uid="{00000000-0005-0000-0000-000071430000}"/>
    <cellStyle name="Input 61" xfId="16784" xr:uid="{00000000-0005-0000-0000-000072430000}"/>
    <cellStyle name="Input 62" xfId="16785" xr:uid="{00000000-0005-0000-0000-000073430000}"/>
    <cellStyle name="Input 63" xfId="16786" xr:uid="{00000000-0005-0000-0000-000074430000}"/>
    <cellStyle name="Input 64" xfId="16787" xr:uid="{00000000-0005-0000-0000-000075430000}"/>
    <cellStyle name="Input 65" xfId="16788" xr:uid="{00000000-0005-0000-0000-000076430000}"/>
    <cellStyle name="Input 66" xfId="16789" xr:uid="{00000000-0005-0000-0000-000077430000}"/>
    <cellStyle name="Input 67" xfId="16790" xr:uid="{00000000-0005-0000-0000-000078430000}"/>
    <cellStyle name="Input 68" xfId="16791" xr:uid="{00000000-0005-0000-0000-000079430000}"/>
    <cellStyle name="Input 7" xfId="16792" xr:uid="{00000000-0005-0000-0000-00007A430000}"/>
    <cellStyle name="Input 7 2" xfId="16793" xr:uid="{00000000-0005-0000-0000-00007B430000}"/>
    <cellStyle name="Input 7 2 2" xfId="16794" xr:uid="{00000000-0005-0000-0000-00007C430000}"/>
    <cellStyle name="Input 7 2 2 2" xfId="16795" xr:uid="{00000000-0005-0000-0000-00007D430000}"/>
    <cellStyle name="Input 7 2 2 3" xfId="16796" xr:uid="{00000000-0005-0000-0000-00007E430000}"/>
    <cellStyle name="Input 7 3" xfId="16797" xr:uid="{00000000-0005-0000-0000-00007F430000}"/>
    <cellStyle name="Input 7 3 2" xfId="16798" xr:uid="{00000000-0005-0000-0000-000080430000}"/>
    <cellStyle name="Input 7 3 3" xfId="16799" xr:uid="{00000000-0005-0000-0000-000081430000}"/>
    <cellStyle name="Input 7 4" xfId="16800" xr:uid="{00000000-0005-0000-0000-000082430000}"/>
    <cellStyle name="Input 7 5" xfId="16801" xr:uid="{00000000-0005-0000-0000-000083430000}"/>
    <cellStyle name="Input 8" xfId="16802" xr:uid="{00000000-0005-0000-0000-000084430000}"/>
    <cellStyle name="Input 8 2" xfId="16803" xr:uid="{00000000-0005-0000-0000-000085430000}"/>
    <cellStyle name="Input 8 2 2" xfId="16804" xr:uid="{00000000-0005-0000-0000-000086430000}"/>
    <cellStyle name="Input 8 2 2 2" xfId="16805" xr:uid="{00000000-0005-0000-0000-000087430000}"/>
    <cellStyle name="Input 8 2 2 3" xfId="16806" xr:uid="{00000000-0005-0000-0000-000088430000}"/>
    <cellStyle name="Input 8 3" xfId="16807" xr:uid="{00000000-0005-0000-0000-000089430000}"/>
    <cellStyle name="Input 8 3 2" xfId="16808" xr:uid="{00000000-0005-0000-0000-00008A430000}"/>
    <cellStyle name="Input 8 3 3" xfId="16809" xr:uid="{00000000-0005-0000-0000-00008B430000}"/>
    <cellStyle name="Input 8 4" xfId="16810" xr:uid="{00000000-0005-0000-0000-00008C430000}"/>
    <cellStyle name="Input 8 5" xfId="16811" xr:uid="{00000000-0005-0000-0000-00008D430000}"/>
    <cellStyle name="Input 9" xfId="16812" xr:uid="{00000000-0005-0000-0000-00008E430000}"/>
    <cellStyle name="Input 9 2" xfId="16813" xr:uid="{00000000-0005-0000-0000-00008F430000}"/>
    <cellStyle name="Input 9 2 2" xfId="16814" xr:uid="{00000000-0005-0000-0000-000090430000}"/>
    <cellStyle name="Input 9 2 2 2" xfId="16815" xr:uid="{00000000-0005-0000-0000-000091430000}"/>
    <cellStyle name="Input 9 2 2 3" xfId="16816" xr:uid="{00000000-0005-0000-0000-000092430000}"/>
    <cellStyle name="Input 9 3" xfId="16817" xr:uid="{00000000-0005-0000-0000-000093430000}"/>
    <cellStyle name="Input 9 3 2" xfId="16818" xr:uid="{00000000-0005-0000-0000-000094430000}"/>
    <cellStyle name="Input 9 3 3" xfId="16819" xr:uid="{00000000-0005-0000-0000-000095430000}"/>
    <cellStyle name="Input 9 4" xfId="16820" xr:uid="{00000000-0005-0000-0000-000096430000}"/>
    <cellStyle name="Input 9 5" xfId="16821" xr:uid="{00000000-0005-0000-0000-000097430000}"/>
    <cellStyle name="Input_20090527 3.5만장 목표배분(5,6,7월 매출목표)" xfId="16822" xr:uid="{00000000-0005-0000-0000-000098430000}"/>
    <cellStyle name="invoice 8_g1" xfId="16823" xr:uid="{00000000-0005-0000-0000-000099430000}"/>
    <cellStyle name="k" xfId="16824" xr:uid="{00000000-0005-0000-0000-00009A430000}"/>
    <cellStyle name="k 2" xfId="16825" xr:uid="{00000000-0005-0000-0000-00009B430000}"/>
    <cellStyle name="k 2 2" xfId="16826" xr:uid="{00000000-0005-0000-0000-00009C430000}"/>
    <cellStyle name="k 3" xfId="16827" xr:uid="{00000000-0005-0000-0000-00009D430000}"/>
    <cellStyle name="KDOLLAR" xfId="16828" xr:uid="{00000000-0005-0000-0000-00009E430000}"/>
    <cellStyle name="KDOLLAR 2" xfId="16829" xr:uid="{00000000-0005-0000-0000-00009F430000}"/>
    <cellStyle name="kh¸c_Bang Chi tieu" xfId="16830" xr:uid="{00000000-0005-0000-0000-0000A0430000}"/>
    <cellStyle name="khanh" xfId="16831" xr:uid="{00000000-0005-0000-0000-0000A1430000}"/>
    <cellStyle name="khanh 2" xfId="16832" xr:uid="{00000000-0005-0000-0000-0000A2430000}"/>
    <cellStyle name="khanh 2 2" xfId="16833" xr:uid="{00000000-0005-0000-0000-0000A3430000}"/>
    <cellStyle name="khanh 3" xfId="16834" xr:uid="{00000000-0005-0000-0000-0000A4430000}"/>
    <cellStyle name="ļƂࠚbŘƂࠪbƄƂ࠺bƤƂࡊbǈƂ࡚b׌ƂࡪbװƂࡺb؜ƂࢊbشƂ࢚bٔƂࢪbǸƂࢺbȰƂ࣊bɤƂࣚbʠƂ࣪bːƂࣺbڄƂऊbڬƂचbۘƂपb۬Ƃऺb܄ƂॊbܜƂग़bܴƂ४b݌ƂॺbݤƂঊbݼƂ" xfId="16835" xr:uid="{00000000-0005-0000-0000-0000A5430000}"/>
    <cellStyle name="LG_View_1" xfId="16836" xr:uid="{00000000-0005-0000-0000-0000A6430000}"/>
    <cellStyle name="Link" xfId="16837" xr:uid="{00000000-0005-0000-0000-0000A7430000}"/>
    <cellStyle name="Link 10" xfId="16838" xr:uid="{00000000-0005-0000-0000-0000A8430000}"/>
    <cellStyle name="Link 11" xfId="16839" xr:uid="{00000000-0005-0000-0000-0000A9430000}"/>
    <cellStyle name="Link 12" xfId="16840" xr:uid="{00000000-0005-0000-0000-0000AA430000}"/>
    <cellStyle name="Link 13" xfId="16841" xr:uid="{00000000-0005-0000-0000-0000AB430000}"/>
    <cellStyle name="Link 2" xfId="16842" xr:uid="{00000000-0005-0000-0000-0000AC430000}"/>
    <cellStyle name="Link 3" xfId="16843" xr:uid="{00000000-0005-0000-0000-0000AD430000}"/>
    <cellStyle name="Link 4" xfId="16844" xr:uid="{00000000-0005-0000-0000-0000AE430000}"/>
    <cellStyle name="Link 5" xfId="16845" xr:uid="{00000000-0005-0000-0000-0000AF430000}"/>
    <cellStyle name="Link 6" xfId="16846" xr:uid="{00000000-0005-0000-0000-0000B0430000}"/>
    <cellStyle name="Link 7" xfId="16847" xr:uid="{00000000-0005-0000-0000-0000B1430000}"/>
    <cellStyle name="Link 8" xfId="16848" xr:uid="{00000000-0005-0000-0000-0000B2430000}"/>
    <cellStyle name="Link 9" xfId="16849" xr:uid="{00000000-0005-0000-0000-0000B3430000}"/>
    <cellStyle name="Link Currency (0)" xfId="16850" xr:uid="{00000000-0005-0000-0000-0000B4430000}"/>
    <cellStyle name="Link Currency (0) 2" xfId="16851" xr:uid="{00000000-0005-0000-0000-0000B5430000}"/>
    <cellStyle name="Link Currency (0) 3" xfId="16852" xr:uid="{00000000-0005-0000-0000-0000B6430000}"/>
    <cellStyle name="Link Currency (2)" xfId="16853" xr:uid="{00000000-0005-0000-0000-0000B7430000}"/>
    <cellStyle name="Link Currency (2) 2" xfId="16854" xr:uid="{00000000-0005-0000-0000-0000B8430000}"/>
    <cellStyle name="Link Currency (2) 3" xfId="16855" xr:uid="{00000000-0005-0000-0000-0000B9430000}"/>
    <cellStyle name="Link Units (0)" xfId="16856" xr:uid="{00000000-0005-0000-0000-0000BA430000}"/>
    <cellStyle name="Link Units (0) 2" xfId="16857" xr:uid="{00000000-0005-0000-0000-0000BB430000}"/>
    <cellStyle name="Link Units (0) 3" xfId="16858" xr:uid="{00000000-0005-0000-0000-0000BC430000}"/>
    <cellStyle name="Link Units (1)" xfId="16859" xr:uid="{00000000-0005-0000-0000-0000BD430000}"/>
    <cellStyle name="Link Units (1) 2" xfId="16860" xr:uid="{00000000-0005-0000-0000-0000BE430000}"/>
    <cellStyle name="Link Units (1) 3" xfId="16861" xr:uid="{00000000-0005-0000-0000-0000BF430000}"/>
    <cellStyle name="Link Units (2)" xfId="16862" xr:uid="{00000000-0005-0000-0000-0000C0430000}"/>
    <cellStyle name="Link Units (2) 2" xfId="16863" xr:uid="{00000000-0005-0000-0000-0000C1430000}"/>
    <cellStyle name="Link Units (2) 3" xfId="16864" xr:uid="{00000000-0005-0000-0000-0000C2430000}"/>
    <cellStyle name="Linked Cell" xfId="16865" xr:uid="{00000000-0005-0000-0000-0000C3430000}"/>
    <cellStyle name="Linked Cell 2" xfId="16866" xr:uid="{00000000-0005-0000-0000-0000C4430000}"/>
    <cellStyle name="Linked Cell 2 2" xfId="16867" xr:uid="{00000000-0005-0000-0000-0000C5430000}"/>
    <cellStyle name="Linked Cell 3" xfId="16868" xr:uid="{00000000-0005-0000-0000-0000C6430000}"/>
    <cellStyle name="Linked Cell 3 2" xfId="16869" xr:uid="{00000000-0005-0000-0000-0000C7430000}"/>
    <cellStyle name="Linked Cell 4" xfId="16870" xr:uid="{00000000-0005-0000-0000-0000C8430000}"/>
    <cellStyle name="Millares [0]_10 AVERIAS MASIVAS + ANT" xfId="16871" xr:uid="{00000000-0005-0000-0000-0000C9430000}"/>
    <cellStyle name="Millares_10 AVERIAS MASIVAS + ANT" xfId="16872" xr:uid="{00000000-0005-0000-0000-0000CA430000}"/>
    <cellStyle name="Milliers [0]_!!!GO" xfId="16873" xr:uid="{00000000-0005-0000-0000-0000CB430000}"/>
    <cellStyle name="Milliers_!!!GO" xfId="16874" xr:uid="{00000000-0005-0000-0000-0000CC430000}"/>
    <cellStyle name="Model" xfId="16875" xr:uid="{00000000-0005-0000-0000-0000CD430000}"/>
    <cellStyle name="Model 10" xfId="16876" xr:uid="{00000000-0005-0000-0000-0000CE430000}"/>
    <cellStyle name="Model 2" xfId="16877" xr:uid="{00000000-0005-0000-0000-0000CF430000}"/>
    <cellStyle name="Model 2 10" xfId="16878" xr:uid="{00000000-0005-0000-0000-0000D0430000}"/>
    <cellStyle name="Model 2 2" xfId="16879" xr:uid="{00000000-0005-0000-0000-0000D1430000}"/>
    <cellStyle name="Model 2 2 2" xfId="16880" xr:uid="{00000000-0005-0000-0000-0000D2430000}"/>
    <cellStyle name="Model 2 2 2 2" xfId="16881" xr:uid="{00000000-0005-0000-0000-0000D3430000}"/>
    <cellStyle name="Model 2 2 3" xfId="16882" xr:uid="{00000000-0005-0000-0000-0000D4430000}"/>
    <cellStyle name="Model 2 2 4" xfId="16883" xr:uid="{00000000-0005-0000-0000-0000D5430000}"/>
    <cellStyle name="Model 2 3" xfId="16884" xr:uid="{00000000-0005-0000-0000-0000D6430000}"/>
    <cellStyle name="Model 2 3 2" xfId="16885" xr:uid="{00000000-0005-0000-0000-0000D7430000}"/>
    <cellStyle name="Model 2 3 2 2" xfId="16886" xr:uid="{00000000-0005-0000-0000-0000D8430000}"/>
    <cellStyle name="Model 2 3 3" xfId="16887" xr:uid="{00000000-0005-0000-0000-0000D9430000}"/>
    <cellStyle name="Model 2 4" xfId="16888" xr:uid="{00000000-0005-0000-0000-0000DA430000}"/>
    <cellStyle name="Model 2 4 2" xfId="16889" xr:uid="{00000000-0005-0000-0000-0000DB430000}"/>
    <cellStyle name="Model 2 4 2 2" xfId="16890" xr:uid="{00000000-0005-0000-0000-0000DC430000}"/>
    <cellStyle name="Model 2 4 3" xfId="16891" xr:uid="{00000000-0005-0000-0000-0000DD430000}"/>
    <cellStyle name="Model 2 5" xfId="16892" xr:uid="{00000000-0005-0000-0000-0000DE430000}"/>
    <cellStyle name="Model 2 5 2" xfId="16893" xr:uid="{00000000-0005-0000-0000-0000DF430000}"/>
    <cellStyle name="Model 2 5 2 2" xfId="16894" xr:uid="{00000000-0005-0000-0000-0000E0430000}"/>
    <cellStyle name="Model 2 5 3" xfId="16895" xr:uid="{00000000-0005-0000-0000-0000E1430000}"/>
    <cellStyle name="Model 2 6" xfId="16896" xr:uid="{00000000-0005-0000-0000-0000E2430000}"/>
    <cellStyle name="Model 2 6 2" xfId="16897" xr:uid="{00000000-0005-0000-0000-0000E3430000}"/>
    <cellStyle name="Model 2 6 2 2" xfId="16898" xr:uid="{00000000-0005-0000-0000-0000E4430000}"/>
    <cellStyle name="Model 2 6 3" xfId="16899" xr:uid="{00000000-0005-0000-0000-0000E5430000}"/>
    <cellStyle name="Model 2 7" xfId="16900" xr:uid="{00000000-0005-0000-0000-0000E6430000}"/>
    <cellStyle name="Model 2 7 2" xfId="16901" xr:uid="{00000000-0005-0000-0000-0000E7430000}"/>
    <cellStyle name="Model 2 8" xfId="16902" xr:uid="{00000000-0005-0000-0000-0000E8430000}"/>
    <cellStyle name="Model 2 8 2" xfId="16903" xr:uid="{00000000-0005-0000-0000-0000E9430000}"/>
    <cellStyle name="Model 2 9" xfId="16904" xr:uid="{00000000-0005-0000-0000-0000EA430000}"/>
    <cellStyle name="Model 3" xfId="16905" xr:uid="{00000000-0005-0000-0000-0000EB430000}"/>
    <cellStyle name="Model 3 10" xfId="16906" xr:uid="{00000000-0005-0000-0000-0000EC430000}"/>
    <cellStyle name="Model 3 2" xfId="16907" xr:uid="{00000000-0005-0000-0000-0000ED430000}"/>
    <cellStyle name="Model 3 2 2" xfId="16908" xr:uid="{00000000-0005-0000-0000-0000EE430000}"/>
    <cellStyle name="Model 3 2 2 2" xfId="16909" xr:uid="{00000000-0005-0000-0000-0000EF430000}"/>
    <cellStyle name="Model 3 2 3" xfId="16910" xr:uid="{00000000-0005-0000-0000-0000F0430000}"/>
    <cellStyle name="Model 3 3" xfId="16911" xr:uid="{00000000-0005-0000-0000-0000F1430000}"/>
    <cellStyle name="Model 3 3 2" xfId="16912" xr:uid="{00000000-0005-0000-0000-0000F2430000}"/>
    <cellStyle name="Model 3 3 2 2" xfId="16913" xr:uid="{00000000-0005-0000-0000-0000F3430000}"/>
    <cellStyle name="Model 3 3 3" xfId="16914" xr:uid="{00000000-0005-0000-0000-0000F4430000}"/>
    <cellStyle name="Model 3 4" xfId="16915" xr:uid="{00000000-0005-0000-0000-0000F5430000}"/>
    <cellStyle name="Model 3 4 2" xfId="16916" xr:uid="{00000000-0005-0000-0000-0000F6430000}"/>
    <cellStyle name="Model 3 4 2 2" xfId="16917" xr:uid="{00000000-0005-0000-0000-0000F7430000}"/>
    <cellStyle name="Model 3 4 3" xfId="16918" xr:uid="{00000000-0005-0000-0000-0000F8430000}"/>
    <cellStyle name="Model 3 5" xfId="16919" xr:uid="{00000000-0005-0000-0000-0000F9430000}"/>
    <cellStyle name="Model 3 5 2" xfId="16920" xr:uid="{00000000-0005-0000-0000-0000FA430000}"/>
    <cellStyle name="Model 3 5 2 2" xfId="16921" xr:uid="{00000000-0005-0000-0000-0000FB430000}"/>
    <cellStyle name="Model 3 5 3" xfId="16922" xr:uid="{00000000-0005-0000-0000-0000FC430000}"/>
    <cellStyle name="Model 3 6" xfId="16923" xr:uid="{00000000-0005-0000-0000-0000FD430000}"/>
    <cellStyle name="Model 3 6 2" xfId="16924" xr:uid="{00000000-0005-0000-0000-0000FE430000}"/>
    <cellStyle name="Model 3 6 2 2" xfId="16925" xr:uid="{00000000-0005-0000-0000-0000FF430000}"/>
    <cellStyle name="Model 3 6 3" xfId="16926" xr:uid="{00000000-0005-0000-0000-000000440000}"/>
    <cellStyle name="Model 3 7" xfId="16927" xr:uid="{00000000-0005-0000-0000-000001440000}"/>
    <cellStyle name="Model 3 7 2" xfId="16928" xr:uid="{00000000-0005-0000-0000-000002440000}"/>
    <cellStyle name="Model 3 8" xfId="16929" xr:uid="{00000000-0005-0000-0000-000003440000}"/>
    <cellStyle name="Model 3 8 2" xfId="16930" xr:uid="{00000000-0005-0000-0000-000004440000}"/>
    <cellStyle name="Model 3 9" xfId="16931" xr:uid="{00000000-0005-0000-0000-000005440000}"/>
    <cellStyle name="Model 4" xfId="16932" xr:uid="{00000000-0005-0000-0000-000006440000}"/>
    <cellStyle name="Model 4 2" xfId="16933" xr:uid="{00000000-0005-0000-0000-000007440000}"/>
    <cellStyle name="Model 4 2 2" xfId="16934" xr:uid="{00000000-0005-0000-0000-000008440000}"/>
    <cellStyle name="Model 4 3" xfId="16935" xr:uid="{00000000-0005-0000-0000-000009440000}"/>
    <cellStyle name="Model 4 4" xfId="16936" xr:uid="{00000000-0005-0000-0000-00000A440000}"/>
    <cellStyle name="Model 5" xfId="16937" xr:uid="{00000000-0005-0000-0000-00000B440000}"/>
    <cellStyle name="Model 5 2" xfId="16938" xr:uid="{00000000-0005-0000-0000-00000C440000}"/>
    <cellStyle name="Model 5 2 2" xfId="16939" xr:uid="{00000000-0005-0000-0000-00000D440000}"/>
    <cellStyle name="Model 5 3" xfId="16940" xr:uid="{00000000-0005-0000-0000-00000E440000}"/>
    <cellStyle name="Model 6" xfId="16941" xr:uid="{00000000-0005-0000-0000-00000F440000}"/>
    <cellStyle name="Model 6 2" xfId="16942" xr:uid="{00000000-0005-0000-0000-000010440000}"/>
    <cellStyle name="Model 6 2 2" xfId="16943" xr:uid="{00000000-0005-0000-0000-000011440000}"/>
    <cellStyle name="Model 6 3" xfId="16944" xr:uid="{00000000-0005-0000-0000-000012440000}"/>
    <cellStyle name="Model 7" xfId="16945" xr:uid="{00000000-0005-0000-0000-000013440000}"/>
    <cellStyle name="Model 7 2" xfId="16946" xr:uid="{00000000-0005-0000-0000-000014440000}"/>
    <cellStyle name="Model 7 2 2" xfId="16947" xr:uid="{00000000-0005-0000-0000-000015440000}"/>
    <cellStyle name="Model 7 3" xfId="16948" xr:uid="{00000000-0005-0000-0000-000016440000}"/>
    <cellStyle name="Model 8" xfId="16949" xr:uid="{00000000-0005-0000-0000-000017440000}"/>
    <cellStyle name="Model 8 2" xfId="16950" xr:uid="{00000000-0005-0000-0000-000018440000}"/>
    <cellStyle name="Model 8 2 2" xfId="16951" xr:uid="{00000000-0005-0000-0000-000019440000}"/>
    <cellStyle name="Model 8 3" xfId="16952" xr:uid="{00000000-0005-0000-0000-00001A440000}"/>
    <cellStyle name="Model 9" xfId="16953" xr:uid="{00000000-0005-0000-0000-00001B440000}"/>
    <cellStyle name="Model 9 2" xfId="16954" xr:uid="{00000000-0005-0000-0000-00001C440000}"/>
    <cellStyle name="Model_2009 모바일 목표 발송 -실적에 붙이기" xfId="16955" xr:uid="{00000000-0005-0000-0000-00001D440000}"/>
    <cellStyle name="Moeda [0]_aola" xfId="16956" xr:uid="{00000000-0005-0000-0000-00001E440000}"/>
    <cellStyle name="Moeda_aola" xfId="16957" xr:uid="{00000000-0005-0000-0000-00001F440000}"/>
    <cellStyle name="moi" xfId="16958" xr:uid="{00000000-0005-0000-0000-000020440000}"/>
    <cellStyle name="moi 10" xfId="16959" xr:uid="{00000000-0005-0000-0000-000021440000}"/>
    <cellStyle name="moi 11" xfId="16960" xr:uid="{00000000-0005-0000-0000-000022440000}"/>
    <cellStyle name="moi 12" xfId="16961" xr:uid="{00000000-0005-0000-0000-000023440000}"/>
    <cellStyle name="moi 2" xfId="16962" xr:uid="{00000000-0005-0000-0000-000024440000}"/>
    <cellStyle name="moi 3" xfId="16963" xr:uid="{00000000-0005-0000-0000-000025440000}"/>
    <cellStyle name="moi 4" xfId="16964" xr:uid="{00000000-0005-0000-0000-000026440000}"/>
    <cellStyle name="moi 5" xfId="16965" xr:uid="{00000000-0005-0000-0000-000027440000}"/>
    <cellStyle name="moi 6" xfId="16966" xr:uid="{00000000-0005-0000-0000-000028440000}"/>
    <cellStyle name="moi 7" xfId="16967" xr:uid="{00000000-0005-0000-0000-000029440000}"/>
    <cellStyle name="moi 8" xfId="16968" xr:uid="{00000000-0005-0000-0000-00002A440000}"/>
    <cellStyle name="moi 9" xfId="16969" xr:uid="{00000000-0005-0000-0000-00002B440000}"/>
    <cellStyle name="Mon?aire [0]_!!!GO" xfId="16970" xr:uid="{00000000-0005-0000-0000-00002C440000}"/>
    <cellStyle name="Mon?aire_!!!GO" xfId="16971" xr:uid="{00000000-0005-0000-0000-00002D440000}"/>
    <cellStyle name="Moneda [0]_10 AVERIAS MASIVAS + ANT" xfId="16972" xr:uid="{00000000-0005-0000-0000-00002E440000}"/>
    <cellStyle name="Moneda_10 AVERIAS MASIVAS + ANT" xfId="16973" xr:uid="{00000000-0005-0000-0000-00002F440000}"/>
    <cellStyle name="Monétaire [0]_!!!GO" xfId="16974" xr:uid="{00000000-0005-0000-0000-000030440000}"/>
    <cellStyle name="Monétaire_!!!GO" xfId="16975" xr:uid="{00000000-0005-0000-0000-000031440000}"/>
    <cellStyle name="Monetario" xfId="16976" xr:uid="{00000000-0005-0000-0000-000032440000}"/>
    <cellStyle name="MS Proofing Tools" xfId="16977" xr:uid="{00000000-0005-0000-0000-000033440000}"/>
    <cellStyle name="MS Proofing Tools 2" xfId="16978" xr:uid="{00000000-0005-0000-0000-000034440000}"/>
    <cellStyle name="MSG1" xfId="16979" xr:uid="{00000000-0005-0000-0000-000035440000}"/>
    <cellStyle name="MSG1 2" xfId="16980" xr:uid="{00000000-0005-0000-0000-000036440000}"/>
    <cellStyle name="n" xfId="16981" xr:uid="{00000000-0005-0000-0000-000037440000}"/>
    <cellStyle name="n 2" xfId="16982" xr:uid="{00000000-0005-0000-0000-000038440000}"/>
    <cellStyle name="n 2 2" xfId="16983" xr:uid="{00000000-0005-0000-0000-000039440000}"/>
    <cellStyle name="n 3" xfId="16984" xr:uid="{00000000-0005-0000-0000-00003A440000}"/>
    <cellStyle name="n Log" xfId="16985" xr:uid="{00000000-0005-0000-0000-00003B440000}"/>
    <cellStyle name="n Log 2" xfId="16986" xr:uid="{00000000-0005-0000-0000-00003C440000}"/>
    <cellStyle name="n Log 2 2" xfId="16987" xr:uid="{00000000-0005-0000-0000-00003D440000}"/>
    <cellStyle name="n Log 3" xfId="16988" xr:uid="{00000000-0005-0000-0000-00003E440000}"/>
    <cellStyle name="Neutral" xfId="16989" xr:uid="{00000000-0005-0000-0000-00003F440000}"/>
    <cellStyle name="Neutral 2" xfId="16990" xr:uid="{00000000-0005-0000-0000-000040440000}"/>
    <cellStyle name="Neutral 2 2" xfId="16991" xr:uid="{00000000-0005-0000-0000-000041440000}"/>
    <cellStyle name="Neutral 3" xfId="16992" xr:uid="{00000000-0005-0000-0000-000042440000}"/>
    <cellStyle name="Neutral 3 2" xfId="16993" xr:uid="{00000000-0005-0000-0000-000043440000}"/>
    <cellStyle name="Neutral 4" xfId="16994" xr:uid="{00000000-0005-0000-0000-000044440000}"/>
    <cellStyle name="New Times Roman" xfId="16995" xr:uid="{00000000-0005-0000-0000-000045440000}"/>
    <cellStyle name="New Times Roman 2" xfId="16996" xr:uid="{00000000-0005-0000-0000-000046440000}"/>
    <cellStyle name="New Times Roman 2 2" xfId="16997" xr:uid="{00000000-0005-0000-0000-000047440000}"/>
    <cellStyle name="New Times Roman 3" xfId="16998" xr:uid="{00000000-0005-0000-0000-000048440000}"/>
    <cellStyle name="no dec" xfId="16999" xr:uid="{00000000-0005-0000-0000-000049440000}"/>
    <cellStyle name="no dec 2" xfId="17000" xr:uid="{00000000-0005-0000-0000-00004A440000}"/>
    <cellStyle name="normal" xfId="17001" xr:uid="{00000000-0005-0000-0000-00004B440000}"/>
    <cellStyle name="Normal - Style1" xfId="17002" xr:uid="{00000000-0005-0000-0000-00004C440000}"/>
    <cellStyle name="Normal - Style1 2" xfId="17003" xr:uid="{00000000-0005-0000-0000-00004D440000}"/>
    <cellStyle name="Normal - Style1 2 2" xfId="17004" xr:uid="{00000000-0005-0000-0000-00004E440000}"/>
    <cellStyle name="Normal - Style1 2 3" xfId="17005" xr:uid="{00000000-0005-0000-0000-00004F440000}"/>
    <cellStyle name="Normal - Style1 2 4" xfId="17006" xr:uid="{00000000-0005-0000-0000-000050440000}"/>
    <cellStyle name="Normal - Style1 3" xfId="17007" xr:uid="{00000000-0005-0000-0000-000051440000}"/>
    <cellStyle name="Normal - Style1 3 2" xfId="17008" xr:uid="{00000000-0005-0000-0000-000052440000}"/>
    <cellStyle name="Normal - Style1 4" xfId="17009" xr:uid="{00000000-0005-0000-0000-000053440000}"/>
    <cellStyle name="Normal - Style1 4 2" xfId="17010" xr:uid="{00000000-0005-0000-0000-000054440000}"/>
    <cellStyle name="Normal - Style1 5" xfId="17011" xr:uid="{00000000-0005-0000-0000-000055440000}"/>
    <cellStyle name="Normal - Style1 5 2" xfId="17012" xr:uid="{00000000-0005-0000-0000-000056440000}"/>
    <cellStyle name="Normal - Style1 6" xfId="17013" xr:uid="{00000000-0005-0000-0000-000057440000}"/>
    <cellStyle name="Normal - Style1 7" xfId="17014" xr:uid="{00000000-0005-0000-0000-000058440000}"/>
    <cellStyle name="Normal - Style1_7월 공시용 재무제표 ver.1" xfId="17015" xr:uid="{00000000-0005-0000-0000-000059440000}"/>
    <cellStyle name="Normal - Style2" xfId="17016" xr:uid="{00000000-0005-0000-0000-00005A440000}"/>
    <cellStyle name="Normal - Style2 2" xfId="17017" xr:uid="{00000000-0005-0000-0000-00005B440000}"/>
    <cellStyle name="Normal - Style3" xfId="17018" xr:uid="{00000000-0005-0000-0000-00005C440000}"/>
    <cellStyle name="Normal - Style3 2" xfId="17019" xr:uid="{00000000-0005-0000-0000-00005D440000}"/>
    <cellStyle name="Normal - Style4" xfId="17020" xr:uid="{00000000-0005-0000-0000-00005E440000}"/>
    <cellStyle name="Normal - Style4 2" xfId="17021" xr:uid="{00000000-0005-0000-0000-00005F440000}"/>
    <cellStyle name="Normal - Style5" xfId="17022" xr:uid="{00000000-0005-0000-0000-000060440000}"/>
    <cellStyle name="Normal - Style5 2" xfId="17023" xr:uid="{00000000-0005-0000-0000-000061440000}"/>
    <cellStyle name="Normal - Style6" xfId="17024" xr:uid="{00000000-0005-0000-0000-000062440000}"/>
    <cellStyle name="Normal - Style6 2" xfId="17025" xr:uid="{00000000-0005-0000-0000-000063440000}"/>
    <cellStyle name="Normal - Style7" xfId="17026" xr:uid="{00000000-0005-0000-0000-000064440000}"/>
    <cellStyle name="Normal - Style7 2" xfId="17027" xr:uid="{00000000-0005-0000-0000-000065440000}"/>
    <cellStyle name="Normal - Style8" xfId="17028" xr:uid="{00000000-0005-0000-0000-000066440000}"/>
    <cellStyle name="Normal - Style8 2" xfId="17029" xr:uid="{00000000-0005-0000-0000-000067440000}"/>
    <cellStyle name="Normal - 유형1" xfId="17030" xr:uid="{00000000-0005-0000-0000-000068440000}"/>
    <cellStyle name="Normal - 유형1 2" xfId="17031" xr:uid="{00000000-0005-0000-0000-000069440000}"/>
    <cellStyle name="Normal 2" xfId="17032" xr:uid="{00000000-0005-0000-0000-00006A440000}"/>
    <cellStyle name="Normal 2 2" xfId="17033" xr:uid="{00000000-0005-0000-0000-00006B440000}"/>
    <cellStyle name="normal 3" xfId="17034" xr:uid="{00000000-0005-0000-0000-00006C440000}"/>
    <cellStyle name="normal 4" xfId="17035" xr:uid="{00000000-0005-0000-0000-00006D440000}"/>
    <cellStyle name="normal 5" xfId="17036" xr:uid="{00000000-0005-0000-0000-00006E440000}"/>
    <cellStyle name="Normal_ SG&amp;A Bridge " xfId="9" xr:uid="{00000000-0005-0000-0000-00006F440000}"/>
    <cellStyle name="Normal0" xfId="17037" xr:uid="{00000000-0005-0000-0000-000070440000}"/>
    <cellStyle name="Normal1" xfId="17038" xr:uid="{00000000-0005-0000-0000-000071440000}"/>
    <cellStyle name="Normal1 2" xfId="17039" xr:uid="{00000000-0005-0000-0000-000072440000}"/>
    <cellStyle name="Normal1 2 2" xfId="17040" xr:uid="{00000000-0005-0000-0000-000073440000}"/>
    <cellStyle name="Normal1 3" xfId="17041" xr:uid="{00000000-0005-0000-0000-000074440000}"/>
    <cellStyle name="Normal1 3 2" xfId="17042" xr:uid="{00000000-0005-0000-0000-000075440000}"/>
    <cellStyle name="Normal1 4" xfId="17043" xr:uid="{00000000-0005-0000-0000-000076440000}"/>
    <cellStyle name="Normal2" xfId="17044" xr:uid="{00000000-0005-0000-0000-000077440000}"/>
    <cellStyle name="Normal2 2" xfId="17045" xr:uid="{00000000-0005-0000-0000-000078440000}"/>
    <cellStyle name="Normal2 3" xfId="17046" xr:uid="{00000000-0005-0000-0000-000079440000}"/>
    <cellStyle name="Normal3" xfId="17047" xr:uid="{00000000-0005-0000-0000-00007A440000}"/>
    <cellStyle name="Normal3 2" xfId="17048" xr:uid="{00000000-0005-0000-0000-00007B440000}"/>
    <cellStyle name="Normal4" xfId="17049" xr:uid="{00000000-0005-0000-0000-00007C440000}"/>
    <cellStyle name="Normal4 2" xfId="17050" xr:uid="{00000000-0005-0000-0000-00007D440000}"/>
    <cellStyle name="NormalBlue" xfId="17051" xr:uid="{00000000-0005-0000-0000-00007E440000}"/>
    <cellStyle name="NormalBold" xfId="17052" xr:uid="{00000000-0005-0000-0000-00007F440000}"/>
    <cellStyle name="NormalCurrency" xfId="17053" xr:uid="{00000000-0005-0000-0000-000080440000}"/>
    <cellStyle name="Normale_LSCO0697" xfId="17054" xr:uid="{00000000-0005-0000-0000-000081440000}"/>
    <cellStyle name="Normalny_Cennik obowiazuje od 06-08-2001 r (1)" xfId="17055" xr:uid="{00000000-0005-0000-0000-000082440000}"/>
    <cellStyle name="Note" xfId="17056" xr:uid="{00000000-0005-0000-0000-000083440000}"/>
    <cellStyle name="Note 10" xfId="17057" xr:uid="{00000000-0005-0000-0000-000084440000}"/>
    <cellStyle name="Note 11" xfId="17058" xr:uid="{00000000-0005-0000-0000-000085440000}"/>
    <cellStyle name="Note 12" xfId="17059" xr:uid="{00000000-0005-0000-0000-000086440000}"/>
    <cellStyle name="Note 13" xfId="17060" xr:uid="{00000000-0005-0000-0000-000087440000}"/>
    <cellStyle name="Note 14" xfId="17061" xr:uid="{00000000-0005-0000-0000-000088440000}"/>
    <cellStyle name="Note 15" xfId="17062" xr:uid="{00000000-0005-0000-0000-000089440000}"/>
    <cellStyle name="Note 16" xfId="17063" xr:uid="{00000000-0005-0000-0000-00008A440000}"/>
    <cellStyle name="Note 17" xfId="17064" xr:uid="{00000000-0005-0000-0000-00008B440000}"/>
    <cellStyle name="Note 18" xfId="17065" xr:uid="{00000000-0005-0000-0000-00008C440000}"/>
    <cellStyle name="Note 19" xfId="17066" xr:uid="{00000000-0005-0000-0000-00008D440000}"/>
    <cellStyle name="Note 2" xfId="17067" xr:uid="{00000000-0005-0000-0000-00008E440000}"/>
    <cellStyle name="Note 2 2" xfId="17068" xr:uid="{00000000-0005-0000-0000-00008F440000}"/>
    <cellStyle name="Note 2 2 2" xfId="17069" xr:uid="{00000000-0005-0000-0000-000090440000}"/>
    <cellStyle name="Note 2 2 2 2" xfId="17070" xr:uid="{00000000-0005-0000-0000-000091440000}"/>
    <cellStyle name="Note 2 2 2 3" xfId="17071" xr:uid="{00000000-0005-0000-0000-000092440000}"/>
    <cellStyle name="Note 2 3" xfId="17072" xr:uid="{00000000-0005-0000-0000-000093440000}"/>
    <cellStyle name="Note 2 3 2" xfId="17073" xr:uid="{00000000-0005-0000-0000-000094440000}"/>
    <cellStyle name="Note 2 3 3" xfId="17074" xr:uid="{00000000-0005-0000-0000-000095440000}"/>
    <cellStyle name="Note 2 4" xfId="17075" xr:uid="{00000000-0005-0000-0000-000096440000}"/>
    <cellStyle name="Note 2 5" xfId="17076" xr:uid="{00000000-0005-0000-0000-000097440000}"/>
    <cellStyle name="Note 20" xfId="17077" xr:uid="{00000000-0005-0000-0000-000098440000}"/>
    <cellStyle name="Note 3" xfId="17078" xr:uid="{00000000-0005-0000-0000-000099440000}"/>
    <cellStyle name="Note 3 2" xfId="17079" xr:uid="{00000000-0005-0000-0000-00009A440000}"/>
    <cellStyle name="Note 3 3" xfId="17080" xr:uid="{00000000-0005-0000-0000-00009B440000}"/>
    <cellStyle name="Note 3 3 2" xfId="17081" xr:uid="{00000000-0005-0000-0000-00009C440000}"/>
    <cellStyle name="Note 3 3 3" xfId="17082" xr:uid="{00000000-0005-0000-0000-00009D440000}"/>
    <cellStyle name="Note 3 4" xfId="17083" xr:uid="{00000000-0005-0000-0000-00009E440000}"/>
    <cellStyle name="Note 3 5" xfId="17084" xr:uid="{00000000-0005-0000-0000-00009F440000}"/>
    <cellStyle name="Note 4" xfId="17085" xr:uid="{00000000-0005-0000-0000-0000A0440000}"/>
    <cellStyle name="Note 4 2" xfId="17086" xr:uid="{00000000-0005-0000-0000-0000A1440000}"/>
    <cellStyle name="Note 4 3" xfId="17087" xr:uid="{00000000-0005-0000-0000-0000A2440000}"/>
    <cellStyle name="Note 4 4" xfId="17088" xr:uid="{00000000-0005-0000-0000-0000A3440000}"/>
    <cellStyle name="Note 5" xfId="17089" xr:uid="{00000000-0005-0000-0000-0000A4440000}"/>
    <cellStyle name="Note 6" xfId="17090" xr:uid="{00000000-0005-0000-0000-0000A5440000}"/>
    <cellStyle name="Note 6 2" xfId="17091" xr:uid="{00000000-0005-0000-0000-0000A6440000}"/>
    <cellStyle name="Note 6 3" xfId="17092" xr:uid="{00000000-0005-0000-0000-0000A7440000}"/>
    <cellStyle name="Note 7" xfId="17093" xr:uid="{00000000-0005-0000-0000-0000A8440000}"/>
    <cellStyle name="Note 7 2" xfId="17094" xr:uid="{00000000-0005-0000-0000-0000A9440000}"/>
    <cellStyle name="Note 8" xfId="17095" xr:uid="{00000000-0005-0000-0000-0000AA440000}"/>
    <cellStyle name="Note 9" xfId="17096" xr:uid="{00000000-0005-0000-0000-0000AB440000}"/>
    <cellStyle name="Notes" xfId="17097" xr:uid="{00000000-0005-0000-0000-0000AC440000}"/>
    <cellStyle name="Notes 2" xfId="17098" xr:uid="{00000000-0005-0000-0000-0000AD440000}"/>
    <cellStyle name="Notes 2 2" xfId="17099" xr:uid="{00000000-0005-0000-0000-0000AE440000}"/>
    <cellStyle name="Notes 2 2 2" xfId="17100" xr:uid="{00000000-0005-0000-0000-0000AF440000}"/>
    <cellStyle name="Notes 2 3" xfId="17101" xr:uid="{00000000-0005-0000-0000-0000B0440000}"/>
    <cellStyle name="Notes 2 4" xfId="17102" xr:uid="{00000000-0005-0000-0000-0000B1440000}"/>
    <cellStyle name="Notes 2 5" xfId="17103" xr:uid="{00000000-0005-0000-0000-0000B2440000}"/>
    <cellStyle name="Notes 3" xfId="17104" xr:uid="{00000000-0005-0000-0000-0000B3440000}"/>
    <cellStyle name="Notes 3 2" xfId="17105" xr:uid="{00000000-0005-0000-0000-0000B4440000}"/>
    <cellStyle name="Notes 4" xfId="17106" xr:uid="{00000000-0005-0000-0000-0000B5440000}"/>
    <cellStyle name="Notes 5" xfId="17107" xr:uid="{00000000-0005-0000-0000-0000B6440000}"/>
    <cellStyle name="Notes 6" xfId="17108" xr:uid="{00000000-0005-0000-0000-0000B7440000}"/>
    <cellStyle name="NUM_" xfId="17109" xr:uid="{00000000-0005-0000-0000-0000B8440000}"/>
    <cellStyle name="Number" xfId="17110" xr:uid="{00000000-0005-0000-0000-0000B9440000}"/>
    <cellStyle name="o??귟 [0.00]_PRODUCT DETAIL Q1" xfId="17111" xr:uid="{00000000-0005-0000-0000-0000BA440000}"/>
    <cellStyle name="Œ…?æ맖?e [0.00]_laroux" xfId="17112" xr:uid="{00000000-0005-0000-0000-0000BB440000}"/>
    <cellStyle name="Œ…?æ맖?e_laroux" xfId="17113" xr:uid="{00000000-0005-0000-0000-0000BC440000}"/>
    <cellStyle name="Œ…‹æØ‚è [0.00]_Region Orders (2)" xfId="17114" xr:uid="{00000000-0005-0000-0000-0000BD440000}"/>
    <cellStyle name="Œ…‹æØ‚è_Region Orders (2)" xfId="17115" xr:uid="{00000000-0005-0000-0000-0000BE440000}"/>
    <cellStyle name="oft Excel]_x000d__x000a_Comment=The open=/f lines load custom functions into the Paste Function list._x000d__x000a_Maximized=3_x000d__x000a_AutoFormat=" xfId="17116" xr:uid="{00000000-0005-0000-0000-0000BF440000}"/>
    <cellStyle name="oft Excel]_x000d__x000a_Comment=The open=/f lines load custom functions into the Paste Function list._x000d__x000a_Maximized=3_x000d__x000a_AutoFormat= 2" xfId="17117" xr:uid="{00000000-0005-0000-0000-0000C0440000}"/>
    <cellStyle name="oft Excel]_x000d__x000a_Options5=1411_x000d__x000a_CBTLOCATION=C:\EXCEL\EXCELCBT_x000d__x000a_StickyPtX=607_x000d__x000a_StickyPtY=422_x000d__x000a_Default Chart=_x000d__x000a_Options3=0_x000d_" xfId="17118" xr:uid="{00000000-0005-0000-0000-0000C1440000}"/>
    <cellStyle name="OJECT" xfId="17119" xr:uid="{00000000-0005-0000-0000-0000C2440000}"/>
    <cellStyle name="OJECT 2" xfId="17120" xr:uid="{00000000-0005-0000-0000-0000C3440000}"/>
    <cellStyle name="OJECT 2 2" xfId="17121" xr:uid="{00000000-0005-0000-0000-0000C4440000}"/>
    <cellStyle name="OJECT 3" xfId="17122" xr:uid="{00000000-0005-0000-0000-0000C5440000}"/>
    <cellStyle name="Output" xfId="17123" xr:uid="{00000000-0005-0000-0000-0000C6440000}"/>
    <cellStyle name="Output 10" xfId="17124" xr:uid="{00000000-0005-0000-0000-0000C7440000}"/>
    <cellStyle name="Output 11" xfId="17125" xr:uid="{00000000-0005-0000-0000-0000C8440000}"/>
    <cellStyle name="Output 12" xfId="17126" xr:uid="{00000000-0005-0000-0000-0000C9440000}"/>
    <cellStyle name="Output 13" xfId="17127" xr:uid="{00000000-0005-0000-0000-0000CA440000}"/>
    <cellStyle name="Output 14" xfId="17128" xr:uid="{00000000-0005-0000-0000-0000CB440000}"/>
    <cellStyle name="Output 15" xfId="17129" xr:uid="{00000000-0005-0000-0000-0000CC440000}"/>
    <cellStyle name="Output 16" xfId="17130" xr:uid="{00000000-0005-0000-0000-0000CD440000}"/>
    <cellStyle name="Output 17" xfId="17131" xr:uid="{00000000-0005-0000-0000-0000CE440000}"/>
    <cellStyle name="Output 18" xfId="17132" xr:uid="{00000000-0005-0000-0000-0000CF440000}"/>
    <cellStyle name="Output 19" xfId="17133" xr:uid="{00000000-0005-0000-0000-0000D0440000}"/>
    <cellStyle name="Output 2" xfId="17134" xr:uid="{00000000-0005-0000-0000-0000D1440000}"/>
    <cellStyle name="Output 2 2" xfId="17135" xr:uid="{00000000-0005-0000-0000-0000D2440000}"/>
    <cellStyle name="Output 2 2 2" xfId="17136" xr:uid="{00000000-0005-0000-0000-0000D3440000}"/>
    <cellStyle name="Output 2 2 2 2" xfId="17137" xr:uid="{00000000-0005-0000-0000-0000D4440000}"/>
    <cellStyle name="Output 2 2 2 3" xfId="17138" xr:uid="{00000000-0005-0000-0000-0000D5440000}"/>
    <cellStyle name="Output 2 3" xfId="17139" xr:uid="{00000000-0005-0000-0000-0000D6440000}"/>
    <cellStyle name="Output 2 3 2" xfId="17140" xr:uid="{00000000-0005-0000-0000-0000D7440000}"/>
    <cellStyle name="Output 2 3 3" xfId="17141" xr:uid="{00000000-0005-0000-0000-0000D8440000}"/>
    <cellStyle name="Output 2 4" xfId="17142" xr:uid="{00000000-0005-0000-0000-0000D9440000}"/>
    <cellStyle name="Output 2 5" xfId="17143" xr:uid="{00000000-0005-0000-0000-0000DA440000}"/>
    <cellStyle name="Output 20" xfId="17144" xr:uid="{00000000-0005-0000-0000-0000DB440000}"/>
    <cellStyle name="Output 3" xfId="17145" xr:uid="{00000000-0005-0000-0000-0000DC440000}"/>
    <cellStyle name="Output 3 2" xfId="17146" xr:uid="{00000000-0005-0000-0000-0000DD440000}"/>
    <cellStyle name="Output 3 3" xfId="17147" xr:uid="{00000000-0005-0000-0000-0000DE440000}"/>
    <cellStyle name="Output 3 3 2" xfId="17148" xr:uid="{00000000-0005-0000-0000-0000DF440000}"/>
    <cellStyle name="Output 3 3 3" xfId="17149" xr:uid="{00000000-0005-0000-0000-0000E0440000}"/>
    <cellStyle name="Output 3 4" xfId="17150" xr:uid="{00000000-0005-0000-0000-0000E1440000}"/>
    <cellStyle name="Output 3 5" xfId="17151" xr:uid="{00000000-0005-0000-0000-0000E2440000}"/>
    <cellStyle name="Output 4" xfId="17152" xr:uid="{00000000-0005-0000-0000-0000E3440000}"/>
    <cellStyle name="Output 4 2" xfId="17153" xr:uid="{00000000-0005-0000-0000-0000E4440000}"/>
    <cellStyle name="Output 4 3" xfId="17154" xr:uid="{00000000-0005-0000-0000-0000E5440000}"/>
    <cellStyle name="Output 4 4" xfId="17155" xr:uid="{00000000-0005-0000-0000-0000E6440000}"/>
    <cellStyle name="Output 5" xfId="17156" xr:uid="{00000000-0005-0000-0000-0000E7440000}"/>
    <cellStyle name="Output 6" xfId="17157" xr:uid="{00000000-0005-0000-0000-0000E8440000}"/>
    <cellStyle name="Output 6 2" xfId="17158" xr:uid="{00000000-0005-0000-0000-0000E9440000}"/>
    <cellStyle name="Output 6 3" xfId="17159" xr:uid="{00000000-0005-0000-0000-0000EA440000}"/>
    <cellStyle name="Output 7" xfId="17160" xr:uid="{00000000-0005-0000-0000-0000EB440000}"/>
    <cellStyle name="Output 7 2" xfId="17161" xr:uid="{00000000-0005-0000-0000-0000EC440000}"/>
    <cellStyle name="Output 8" xfId="17162" xr:uid="{00000000-0005-0000-0000-0000ED440000}"/>
    <cellStyle name="Output 9" xfId="17163" xr:uid="{00000000-0005-0000-0000-0000EE440000}"/>
    <cellStyle name="PageSubTitle" xfId="17164" xr:uid="{00000000-0005-0000-0000-0000EF440000}"/>
    <cellStyle name="PAL" xfId="17165" xr:uid="{00000000-0005-0000-0000-0000F0440000}"/>
    <cellStyle name="PAL 2" xfId="17166" xr:uid="{00000000-0005-0000-0000-0000F1440000}"/>
    <cellStyle name="ƤƂࡊbǈƂ࡚b׌ƂࡪbװƂࡺb؜ƂࢊbشƂ࢚bٔƂࢪbǸƂࢺbȰƂ࣊bɤƂࣚbʠƂ࣪bːƂࣺbڄƂऊbڬƂचbۘƂपb۬Ƃऺb܄ƂॊbܜƂग़bܴƂ४b݌ƂॺbݤƂঊbݼƂচbఈƂপbఠƂ঺bసƂ" xfId="17167" xr:uid="{00000000-0005-0000-0000-0000F2440000}"/>
    <cellStyle name="PctLine" xfId="17168" xr:uid="{00000000-0005-0000-0000-0000F3440000}"/>
    <cellStyle name="PctLine 2" xfId="17169" xr:uid="{00000000-0005-0000-0000-0000F4440000}"/>
    <cellStyle name="per.style" xfId="17170" xr:uid="{00000000-0005-0000-0000-0000F5440000}"/>
    <cellStyle name="per.style 2" xfId="17171" xr:uid="{00000000-0005-0000-0000-0000F6440000}"/>
    <cellStyle name="Percent" xfId="17172" xr:uid="{00000000-0005-0000-0000-0000F7440000}"/>
    <cellStyle name="Percent [0]" xfId="17173" xr:uid="{00000000-0005-0000-0000-0000F8440000}"/>
    <cellStyle name="Percent [0] 2" xfId="17174" xr:uid="{00000000-0005-0000-0000-0000F9440000}"/>
    <cellStyle name="Percent [0] 3" xfId="17175" xr:uid="{00000000-0005-0000-0000-0000FA440000}"/>
    <cellStyle name="Percent [00]" xfId="17176" xr:uid="{00000000-0005-0000-0000-0000FB440000}"/>
    <cellStyle name="Percent [00] 2" xfId="17177" xr:uid="{00000000-0005-0000-0000-0000FC440000}"/>
    <cellStyle name="Percent [00] 3" xfId="17178" xr:uid="{00000000-0005-0000-0000-0000FD440000}"/>
    <cellStyle name="Percent [2]" xfId="17179" xr:uid="{00000000-0005-0000-0000-0000FE440000}"/>
    <cellStyle name="Percent [2] 2" xfId="17180" xr:uid="{00000000-0005-0000-0000-0000FF440000}"/>
    <cellStyle name="Percent 2" xfId="17181" xr:uid="{00000000-0005-0000-0000-000000450000}"/>
    <cellStyle name="Percent 3" xfId="17182" xr:uid="{00000000-0005-0000-0000-000001450000}"/>
    <cellStyle name="Percent 4" xfId="17183" xr:uid="{00000000-0005-0000-0000-000002450000}"/>
    <cellStyle name="Percent_#6 Temps &amp; Contractors" xfId="17184" xr:uid="{00000000-0005-0000-0000-000003450000}"/>
    <cellStyle name="Percent1" xfId="17185" xr:uid="{00000000-0005-0000-0000-000004450000}"/>
    <cellStyle name="Perlong" xfId="17186" xr:uid="{00000000-0005-0000-0000-000005450000}"/>
    <cellStyle name="PerShare" xfId="17187" xr:uid="{00000000-0005-0000-0000-000006450000}"/>
    <cellStyle name="Porcentaje" xfId="17188" xr:uid="{00000000-0005-0000-0000-000007450000}"/>
    <cellStyle name="PrePop Currency (0)" xfId="17189" xr:uid="{00000000-0005-0000-0000-000008450000}"/>
    <cellStyle name="PrePop Currency (0) 2" xfId="17190" xr:uid="{00000000-0005-0000-0000-000009450000}"/>
    <cellStyle name="PrePop Currency (0) 3" xfId="17191" xr:uid="{00000000-0005-0000-0000-00000A450000}"/>
    <cellStyle name="PrePop Currency (2)" xfId="17192" xr:uid="{00000000-0005-0000-0000-00000B450000}"/>
    <cellStyle name="PrePop Currency (2) 2" xfId="17193" xr:uid="{00000000-0005-0000-0000-00000C450000}"/>
    <cellStyle name="PrePop Currency (2) 3" xfId="17194" xr:uid="{00000000-0005-0000-0000-00000D450000}"/>
    <cellStyle name="PrePop Units (0)" xfId="17195" xr:uid="{00000000-0005-0000-0000-00000E450000}"/>
    <cellStyle name="PrePop Units (0) 2" xfId="17196" xr:uid="{00000000-0005-0000-0000-00000F450000}"/>
    <cellStyle name="PrePop Units (0) 3" xfId="17197" xr:uid="{00000000-0005-0000-0000-000010450000}"/>
    <cellStyle name="PrePop Units (1)" xfId="17198" xr:uid="{00000000-0005-0000-0000-000011450000}"/>
    <cellStyle name="PrePop Units (1) 2" xfId="17199" xr:uid="{00000000-0005-0000-0000-000012450000}"/>
    <cellStyle name="PrePop Units (1) 3" xfId="17200" xr:uid="{00000000-0005-0000-0000-000013450000}"/>
    <cellStyle name="PrePop Units (2)" xfId="17201" xr:uid="{00000000-0005-0000-0000-000014450000}"/>
    <cellStyle name="PrePop Units (2) 2" xfId="17202" xr:uid="{00000000-0005-0000-0000-000015450000}"/>
    <cellStyle name="PrePop Units (2) 3" xfId="17203" xr:uid="{00000000-0005-0000-0000-000016450000}"/>
    <cellStyle name="Price" xfId="17204" xr:uid="{00000000-0005-0000-0000-000017450000}"/>
    <cellStyle name="PRICE ADJUSTMENT" xfId="17205" xr:uid="{00000000-0005-0000-0000-000018450000}"/>
    <cellStyle name="PRICE ADJUSTMENT 2" xfId="17206" xr:uid="{00000000-0005-0000-0000-000019450000}"/>
    <cellStyle name="pricing" xfId="17207" xr:uid="{00000000-0005-0000-0000-00001A450000}"/>
    <cellStyle name="pricing 2" xfId="17208" xr:uid="{00000000-0005-0000-0000-00001B450000}"/>
    <cellStyle name="Print Titles" xfId="17209" xr:uid="{00000000-0005-0000-0000-00001C450000}"/>
    <cellStyle name="Print Titles 2" xfId="17210" xr:uid="{00000000-0005-0000-0000-00001D450000}"/>
    <cellStyle name="PSChar" xfId="17211" xr:uid="{00000000-0005-0000-0000-00001E450000}"/>
    <cellStyle name="PSChar 2" xfId="17212" xr:uid="{00000000-0005-0000-0000-00001F450000}"/>
    <cellStyle name="PSDate" xfId="17213" xr:uid="{00000000-0005-0000-0000-000020450000}"/>
    <cellStyle name="PSDate 2" xfId="17214" xr:uid="{00000000-0005-0000-0000-000021450000}"/>
    <cellStyle name="PSDec" xfId="17215" xr:uid="{00000000-0005-0000-0000-000022450000}"/>
    <cellStyle name="PSDec 2" xfId="17216" xr:uid="{00000000-0005-0000-0000-000023450000}"/>
    <cellStyle name="PSHeading" xfId="17217" xr:uid="{00000000-0005-0000-0000-000024450000}"/>
    <cellStyle name="PSHeading 2" xfId="17218" xr:uid="{00000000-0005-0000-0000-000025450000}"/>
    <cellStyle name="PSHeading 2 2" xfId="17219" xr:uid="{00000000-0005-0000-0000-000026450000}"/>
    <cellStyle name="PSHeading 3" xfId="17220" xr:uid="{00000000-0005-0000-0000-000027450000}"/>
    <cellStyle name="PSHeading 4" xfId="17221" xr:uid="{00000000-0005-0000-0000-000028450000}"/>
    <cellStyle name="PSInt" xfId="17222" xr:uid="{00000000-0005-0000-0000-000029450000}"/>
    <cellStyle name="PSInt 2" xfId="17223" xr:uid="{00000000-0005-0000-0000-00002A450000}"/>
    <cellStyle name="PSSpacer" xfId="17224" xr:uid="{00000000-0005-0000-0000-00002B450000}"/>
    <cellStyle name="PSSpacer 2" xfId="17225" xr:uid="{00000000-0005-0000-0000-00002C450000}"/>
    <cellStyle name="R_TITLE" xfId="17226" xr:uid="{00000000-0005-0000-0000-00002D450000}"/>
    <cellStyle name="R_TITLE 2" xfId="17227" xr:uid="{00000000-0005-0000-0000-00002E450000}"/>
    <cellStyle name="R_TITLE 2 2" xfId="17228" xr:uid="{00000000-0005-0000-0000-00002F450000}"/>
    <cellStyle name="R_TITLE 2 2 2" xfId="17229" xr:uid="{00000000-0005-0000-0000-000030450000}"/>
    <cellStyle name="R_TITLE 2 3" xfId="17230" xr:uid="{00000000-0005-0000-0000-000031450000}"/>
    <cellStyle name="R_TITLE 2 4" xfId="17231" xr:uid="{00000000-0005-0000-0000-000032450000}"/>
    <cellStyle name="R_TITLE 3" xfId="17232" xr:uid="{00000000-0005-0000-0000-000033450000}"/>
    <cellStyle name="R_TITLE 3 2" xfId="17233" xr:uid="{00000000-0005-0000-0000-000034450000}"/>
    <cellStyle name="R_TITLE 3 3" xfId="17234" xr:uid="{00000000-0005-0000-0000-000035450000}"/>
    <cellStyle name="R_TITLE 4" xfId="17235" xr:uid="{00000000-0005-0000-0000-000036450000}"/>
    <cellStyle name="R_TITLE 4 2" xfId="17236" xr:uid="{00000000-0005-0000-0000-000037450000}"/>
    <cellStyle name="R_TITLE 5" xfId="17237" xr:uid="{00000000-0005-0000-0000-000038450000}"/>
    <cellStyle name="R_TITLE 5 2" xfId="17238" xr:uid="{00000000-0005-0000-0000-000039450000}"/>
    <cellStyle name="R_TITLE 6" xfId="17239" xr:uid="{00000000-0005-0000-0000-00003A450000}"/>
    <cellStyle name="R_TITLE 6 2" xfId="17240" xr:uid="{00000000-0005-0000-0000-00003B450000}"/>
    <cellStyle name="R_TITLE 7" xfId="17241" xr:uid="{00000000-0005-0000-0000-00003C450000}"/>
    <cellStyle name="Ratios" xfId="17242" xr:uid="{00000000-0005-0000-0000-00003D450000}"/>
    <cellStyle name="Recommendation" xfId="17243" xr:uid="{00000000-0005-0000-0000-00003E450000}"/>
    <cellStyle name="Recommendation 10" xfId="17244" xr:uid="{00000000-0005-0000-0000-00003F450000}"/>
    <cellStyle name="Recommendation 11" xfId="17245" xr:uid="{00000000-0005-0000-0000-000040450000}"/>
    <cellStyle name="Recommendation 2" xfId="17246" xr:uid="{00000000-0005-0000-0000-000041450000}"/>
    <cellStyle name="Recommendation 3" xfId="17247" xr:uid="{00000000-0005-0000-0000-000042450000}"/>
    <cellStyle name="Recommendation 4" xfId="17248" xr:uid="{00000000-0005-0000-0000-000043450000}"/>
    <cellStyle name="Recommendation 5" xfId="17249" xr:uid="{00000000-0005-0000-0000-000044450000}"/>
    <cellStyle name="Recommendation 6" xfId="17250" xr:uid="{00000000-0005-0000-0000-000045450000}"/>
    <cellStyle name="Recommendation 7" xfId="17251" xr:uid="{00000000-0005-0000-0000-000046450000}"/>
    <cellStyle name="Recommendation 8" xfId="17252" xr:uid="{00000000-0005-0000-0000-000047450000}"/>
    <cellStyle name="Recommendation 9" xfId="17253" xr:uid="{00000000-0005-0000-0000-000048450000}"/>
    <cellStyle name="regstoresfromspecstores" xfId="17254" xr:uid="{00000000-0005-0000-0000-000049450000}"/>
    <cellStyle name="regstoresfromspecstores 2" xfId="17255" xr:uid="{00000000-0005-0000-0000-00004A450000}"/>
    <cellStyle name="Report Title" xfId="17256" xr:uid="{00000000-0005-0000-0000-00004B450000}"/>
    <cellStyle name="RevList" xfId="17257" xr:uid="{00000000-0005-0000-0000-00004C450000}"/>
    <cellStyle name="RevList 2" xfId="17258" xr:uid="{00000000-0005-0000-0000-00004D450000}"/>
    <cellStyle name="RevList 3" xfId="17259" xr:uid="{00000000-0005-0000-0000-00004E450000}"/>
    <cellStyle name="RM" xfId="17260" xr:uid="{00000000-0005-0000-0000-00004F450000}"/>
    <cellStyle name="ROOM HEADING" xfId="17261" xr:uid="{00000000-0005-0000-0000-000050450000}"/>
    <cellStyle name="ROOM HEADING 2" xfId="17262" xr:uid="{00000000-0005-0000-0000-000051450000}"/>
    <cellStyle name="ROOM TOTAL" xfId="17263" xr:uid="{00000000-0005-0000-0000-000052450000}"/>
    <cellStyle name="ROOM TOTAL 2" xfId="17264" xr:uid="{00000000-0005-0000-0000-000053450000}"/>
    <cellStyle name="SAPBEXaggData" xfId="17265" xr:uid="{00000000-0005-0000-0000-000054450000}"/>
    <cellStyle name="SAPBEXaggData 10" xfId="17266" xr:uid="{00000000-0005-0000-0000-000055450000}"/>
    <cellStyle name="SAPBEXaggData 11" xfId="17267" xr:uid="{00000000-0005-0000-0000-000056450000}"/>
    <cellStyle name="SAPBEXaggData 12" xfId="17268" xr:uid="{00000000-0005-0000-0000-000057450000}"/>
    <cellStyle name="SAPBEXaggData 13" xfId="17269" xr:uid="{00000000-0005-0000-0000-000058450000}"/>
    <cellStyle name="SAPBEXaggData 14" xfId="17270" xr:uid="{00000000-0005-0000-0000-000059450000}"/>
    <cellStyle name="SAPBEXaggData 15" xfId="17271" xr:uid="{00000000-0005-0000-0000-00005A450000}"/>
    <cellStyle name="SAPBEXaggData 16" xfId="17272" xr:uid="{00000000-0005-0000-0000-00005B450000}"/>
    <cellStyle name="SAPBEXaggData 17" xfId="17273" xr:uid="{00000000-0005-0000-0000-00005C450000}"/>
    <cellStyle name="SAPBEXaggData 18" xfId="17274" xr:uid="{00000000-0005-0000-0000-00005D450000}"/>
    <cellStyle name="SAPBEXaggData 19" xfId="17275" xr:uid="{00000000-0005-0000-0000-00005E450000}"/>
    <cellStyle name="SAPBEXaggData 2" xfId="17276" xr:uid="{00000000-0005-0000-0000-00005F450000}"/>
    <cellStyle name="SAPBEXaggData 2 2" xfId="17277" xr:uid="{00000000-0005-0000-0000-000060450000}"/>
    <cellStyle name="SAPBEXaggData 2 3" xfId="17278" xr:uid="{00000000-0005-0000-0000-000061450000}"/>
    <cellStyle name="SAPBEXaggData 2 3 2" xfId="17279" xr:uid="{00000000-0005-0000-0000-000062450000}"/>
    <cellStyle name="SAPBEXaggData 2 3 3" xfId="17280" xr:uid="{00000000-0005-0000-0000-000063450000}"/>
    <cellStyle name="SAPBEXaggData 2 4" xfId="17281" xr:uid="{00000000-0005-0000-0000-000064450000}"/>
    <cellStyle name="SAPBEXaggData 2 5" xfId="17282" xr:uid="{00000000-0005-0000-0000-000065450000}"/>
    <cellStyle name="SAPBEXaggData 3" xfId="17283" xr:uid="{00000000-0005-0000-0000-000066450000}"/>
    <cellStyle name="SAPBEXaggData 3 2" xfId="17284" xr:uid="{00000000-0005-0000-0000-000067450000}"/>
    <cellStyle name="SAPBEXaggData 3 3" xfId="17285" xr:uid="{00000000-0005-0000-0000-000068450000}"/>
    <cellStyle name="SAPBEXaggData 3 4" xfId="17286" xr:uid="{00000000-0005-0000-0000-000069450000}"/>
    <cellStyle name="SAPBEXaggData 4" xfId="17287" xr:uid="{00000000-0005-0000-0000-00006A450000}"/>
    <cellStyle name="SAPBEXaggData 5" xfId="17288" xr:uid="{00000000-0005-0000-0000-00006B450000}"/>
    <cellStyle name="SAPBEXaggData 5 2" xfId="17289" xr:uid="{00000000-0005-0000-0000-00006C450000}"/>
    <cellStyle name="SAPBEXaggData 5 3" xfId="17290" xr:uid="{00000000-0005-0000-0000-00006D450000}"/>
    <cellStyle name="SAPBEXaggData 6" xfId="17291" xr:uid="{00000000-0005-0000-0000-00006E450000}"/>
    <cellStyle name="SAPBEXaggData 6 2" xfId="17292" xr:uid="{00000000-0005-0000-0000-00006F450000}"/>
    <cellStyle name="SAPBEXaggData 7" xfId="17293" xr:uid="{00000000-0005-0000-0000-000070450000}"/>
    <cellStyle name="SAPBEXaggData 8" xfId="17294" xr:uid="{00000000-0005-0000-0000-000071450000}"/>
    <cellStyle name="SAPBEXaggData 9" xfId="17295" xr:uid="{00000000-0005-0000-0000-000072450000}"/>
    <cellStyle name="SAPBEXaggDataEmph" xfId="17296" xr:uid="{00000000-0005-0000-0000-000073450000}"/>
    <cellStyle name="SAPBEXaggDataEmph 10" xfId="17297" xr:uid="{00000000-0005-0000-0000-000074450000}"/>
    <cellStyle name="SAPBEXaggDataEmph 11" xfId="17298" xr:uid="{00000000-0005-0000-0000-000075450000}"/>
    <cellStyle name="SAPBEXaggDataEmph 12" xfId="17299" xr:uid="{00000000-0005-0000-0000-000076450000}"/>
    <cellStyle name="SAPBEXaggDataEmph 13" xfId="17300" xr:uid="{00000000-0005-0000-0000-000077450000}"/>
    <cellStyle name="SAPBEXaggDataEmph 14" xfId="17301" xr:uid="{00000000-0005-0000-0000-000078450000}"/>
    <cellStyle name="SAPBEXaggDataEmph 15" xfId="17302" xr:uid="{00000000-0005-0000-0000-000079450000}"/>
    <cellStyle name="SAPBEXaggDataEmph 16" xfId="17303" xr:uid="{00000000-0005-0000-0000-00007A450000}"/>
    <cellStyle name="SAPBEXaggDataEmph 17" xfId="17304" xr:uid="{00000000-0005-0000-0000-00007B450000}"/>
    <cellStyle name="SAPBEXaggDataEmph 18" xfId="17305" xr:uid="{00000000-0005-0000-0000-00007C450000}"/>
    <cellStyle name="SAPBEXaggDataEmph 19" xfId="17306" xr:uid="{00000000-0005-0000-0000-00007D450000}"/>
    <cellStyle name="SAPBEXaggDataEmph 2" xfId="17307" xr:uid="{00000000-0005-0000-0000-00007E450000}"/>
    <cellStyle name="SAPBEXaggDataEmph 2 2" xfId="17308" xr:uid="{00000000-0005-0000-0000-00007F450000}"/>
    <cellStyle name="SAPBEXaggDataEmph 2 3" xfId="17309" xr:uid="{00000000-0005-0000-0000-000080450000}"/>
    <cellStyle name="SAPBEXaggDataEmph 2 3 2" xfId="17310" xr:uid="{00000000-0005-0000-0000-000081450000}"/>
    <cellStyle name="SAPBEXaggDataEmph 2 3 3" xfId="17311" xr:uid="{00000000-0005-0000-0000-000082450000}"/>
    <cellStyle name="SAPBEXaggDataEmph 2 4" xfId="17312" xr:uid="{00000000-0005-0000-0000-000083450000}"/>
    <cellStyle name="SAPBEXaggDataEmph 2 5" xfId="17313" xr:uid="{00000000-0005-0000-0000-000084450000}"/>
    <cellStyle name="SAPBEXaggDataEmph 3" xfId="17314" xr:uid="{00000000-0005-0000-0000-000085450000}"/>
    <cellStyle name="SAPBEXaggDataEmph 3 2" xfId="17315" xr:uid="{00000000-0005-0000-0000-000086450000}"/>
    <cellStyle name="SAPBEXaggDataEmph 3 3" xfId="17316" xr:uid="{00000000-0005-0000-0000-000087450000}"/>
    <cellStyle name="SAPBEXaggDataEmph 3 4" xfId="17317" xr:uid="{00000000-0005-0000-0000-000088450000}"/>
    <cellStyle name="SAPBEXaggDataEmph 4" xfId="17318" xr:uid="{00000000-0005-0000-0000-000089450000}"/>
    <cellStyle name="SAPBEXaggDataEmph 5" xfId="17319" xr:uid="{00000000-0005-0000-0000-00008A450000}"/>
    <cellStyle name="SAPBEXaggDataEmph 5 2" xfId="17320" xr:uid="{00000000-0005-0000-0000-00008B450000}"/>
    <cellStyle name="SAPBEXaggDataEmph 5 3" xfId="17321" xr:uid="{00000000-0005-0000-0000-00008C450000}"/>
    <cellStyle name="SAPBEXaggDataEmph 6" xfId="17322" xr:uid="{00000000-0005-0000-0000-00008D450000}"/>
    <cellStyle name="SAPBEXaggDataEmph 6 2" xfId="17323" xr:uid="{00000000-0005-0000-0000-00008E450000}"/>
    <cellStyle name="SAPBEXaggDataEmph 7" xfId="17324" xr:uid="{00000000-0005-0000-0000-00008F450000}"/>
    <cellStyle name="SAPBEXaggDataEmph 8" xfId="17325" xr:uid="{00000000-0005-0000-0000-000090450000}"/>
    <cellStyle name="SAPBEXaggDataEmph 9" xfId="17326" xr:uid="{00000000-0005-0000-0000-000091450000}"/>
    <cellStyle name="SAPBEXaggItem" xfId="17327" xr:uid="{00000000-0005-0000-0000-000092450000}"/>
    <cellStyle name="SAPBEXaggItem 10" xfId="17328" xr:uid="{00000000-0005-0000-0000-000093450000}"/>
    <cellStyle name="SAPBEXaggItem 11" xfId="17329" xr:uid="{00000000-0005-0000-0000-000094450000}"/>
    <cellStyle name="SAPBEXaggItem 12" xfId="17330" xr:uid="{00000000-0005-0000-0000-000095450000}"/>
    <cellStyle name="SAPBEXaggItem 13" xfId="17331" xr:uid="{00000000-0005-0000-0000-000096450000}"/>
    <cellStyle name="SAPBEXaggItem 14" xfId="17332" xr:uid="{00000000-0005-0000-0000-000097450000}"/>
    <cellStyle name="SAPBEXaggItem 15" xfId="17333" xr:uid="{00000000-0005-0000-0000-000098450000}"/>
    <cellStyle name="SAPBEXaggItem 16" xfId="17334" xr:uid="{00000000-0005-0000-0000-000099450000}"/>
    <cellStyle name="SAPBEXaggItem 17" xfId="17335" xr:uid="{00000000-0005-0000-0000-00009A450000}"/>
    <cellStyle name="SAPBEXaggItem 18" xfId="17336" xr:uid="{00000000-0005-0000-0000-00009B450000}"/>
    <cellStyle name="SAPBEXaggItem 19" xfId="17337" xr:uid="{00000000-0005-0000-0000-00009C450000}"/>
    <cellStyle name="SAPBEXaggItem 2" xfId="17338" xr:uid="{00000000-0005-0000-0000-00009D450000}"/>
    <cellStyle name="SAPBEXaggItem 2 2" xfId="17339" xr:uid="{00000000-0005-0000-0000-00009E450000}"/>
    <cellStyle name="SAPBEXaggItem 2 3" xfId="17340" xr:uid="{00000000-0005-0000-0000-00009F450000}"/>
    <cellStyle name="SAPBEXaggItem 2 3 2" xfId="17341" xr:uid="{00000000-0005-0000-0000-0000A0450000}"/>
    <cellStyle name="SAPBEXaggItem 2 3 3" xfId="17342" xr:uid="{00000000-0005-0000-0000-0000A1450000}"/>
    <cellStyle name="SAPBEXaggItem 2 4" xfId="17343" xr:uid="{00000000-0005-0000-0000-0000A2450000}"/>
    <cellStyle name="SAPBEXaggItem 2 5" xfId="17344" xr:uid="{00000000-0005-0000-0000-0000A3450000}"/>
    <cellStyle name="SAPBEXaggItem 3" xfId="17345" xr:uid="{00000000-0005-0000-0000-0000A4450000}"/>
    <cellStyle name="SAPBEXaggItem 3 2" xfId="17346" xr:uid="{00000000-0005-0000-0000-0000A5450000}"/>
    <cellStyle name="SAPBEXaggItem 3 3" xfId="17347" xr:uid="{00000000-0005-0000-0000-0000A6450000}"/>
    <cellStyle name="SAPBEXaggItem 3 4" xfId="17348" xr:uid="{00000000-0005-0000-0000-0000A7450000}"/>
    <cellStyle name="SAPBEXaggItem 4" xfId="17349" xr:uid="{00000000-0005-0000-0000-0000A8450000}"/>
    <cellStyle name="SAPBEXaggItem 5" xfId="17350" xr:uid="{00000000-0005-0000-0000-0000A9450000}"/>
    <cellStyle name="SAPBEXaggItem 5 2" xfId="17351" xr:uid="{00000000-0005-0000-0000-0000AA450000}"/>
    <cellStyle name="SAPBEXaggItem 5 3" xfId="17352" xr:uid="{00000000-0005-0000-0000-0000AB450000}"/>
    <cellStyle name="SAPBEXaggItem 6" xfId="17353" xr:uid="{00000000-0005-0000-0000-0000AC450000}"/>
    <cellStyle name="SAPBEXaggItem 6 2" xfId="17354" xr:uid="{00000000-0005-0000-0000-0000AD450000}"/>
    <cellStyle name="SAPBEXaggItem 7" xfId="17355" xr:uid="{00000000-0005-0000-0000-0000AE450000}"/>
    <cellStyle name="SAPBEXaggItem 8" xfId="17356" xr:uid="{00000000-0005-0000-0000-0000AF450000}"/>
    <cellStyle name="SAPBEXaggItem 9" xfId="17357" xr:uid="{00000000-0005-0000-0000-0000B0450000}"/>
    <cellStyle name="SAPBEXaggItemX" xfId="17358" xr:uid="{00000000-0005-0000-0000-0000B1450000}"/>
    <cellStyle name="SAPBEXaggItemX 2" xfId="17359" xr:uid="{00000000-0005-0000-0000-0000B2450000}"/>
    <cellStyle name="SAPBEXaggItemX 3" xfId="17360" xr:uid="{00000000-0005-0000-0000-0000B3450000}"/>
    <cellStyle name="SAPBEXaggItemX 4" xfId="17361" xr:uid="{00000000-0005-0000-0000-0000B4450000}"/>
    <cellStyle name="SAPBEXchaText" xfId="17362" xr:uid="{00000000-0005-0000-0000-0000B5450000}"/>
    <cellStyle name="SAPBEXchaText 2" xfId="17363" xr:uid="{00000000-0005-0000-0000-0000B6450000}"/>
    <cellStyle name="SAPBEXchaText 2 2" xfId="17364" xr:uid="{00000000-0005-0000-0000-0000B7450000}"/>
    <cellStyle name="SAPBEXchaText 3" xfId="17365" xr:uid="{00000000-0005-0000-0000-0000B8450000}"/>
    <cellStyle name="SAPBEXexcBad7" xfId="17366" xr:uid="{00000000-0005-0000-0000-0000B9450000}"/>
    <cellStyle name="SAPBEXexcBad7 10" xfId="17367" xr:uid="{00000000-0005-0000-0000-0000BA450000}"/>
    <cellStyle name="SAPBEXexcBad7 11" xfId="17368" xr:uid="{00000000-0005-0000-0000-0000BB450000}"/>
    <cellStyle name="SAPBEXexcBad7 12" xfId="17369" xr:uid="{00000000-0005-0000-0000-0000BC450000}"/>
    <cellStyle name="SAPBEXexcBad7 13" xfId="17370" xr:uid="{00000000-0005-0000-0000-0000BD450000}"/>
    <cellStyle name="SAPBEXexcBad7 14" xfId="17371" xr:uid="{00000000-0005-0000-0000-0000BE450000}"/>
    <cellStyle name="SAPBEXexcBad7 15" xfId="17372" xr:uid="{00000000-0005-0000-0000-0000BF450000}"/>
    <cellStyle name="SAPBEXexcBad7 16" xfId="17373" xr:uid="{00000000-0005-0000-0000-0000C0450000}"/>
    <cellStyle name="SAPBEXexcBad7 17" xfId="17374" xr:uid="{00000000-0005-0000-0000-0000C1450000}"/>
    <cellStyle name="SAPBEXexcBad7 18" xfId="17375" xr:uid="{00000000-0005-0000-0000-0000C2450000}"/>
    <cellStyle name="SAPBEXexcBad7 19" xfId="17376" xr:uid="{00000000-0005-0000-0000-0000C3450000}"/>
    <cellStyle name="SAPBEXexcBad7 2" xfId="17377" xr:uid="{00000000-0005-0000-0000-0000C4450000}"/>
    <cellStyle name="SAPBEXexcBad7 2 2" xfId="17378" xr:uid="{00000000-0005-0000-0000-0000C5450000}"/>
    <cellStyle name="SAPBEXexcBad7 2 3" xfId="17379" xr:uid="{00000000-0005-0000-0000-0000C6450000}"/>
    <cellStyle name="SAPBEXexcBad7 2 3 2" xfId="17380" xr:uid="{00000000-0005-0000-0000-0000C7450000}"/>
    <cellStyle name="SAPBEXexcBad7 2 3 3" xfId="17381" xr:uid="{00000000-0005-0000-0000-0000C8450000}"/>
    <cellStyle name="SAPBEXexcBad7 2 4" xfId="17382" xr:uid="{00000000-0005-0000-0000-0000C9450000}"/>
    <cellStyle name="SAPBEXexcBad7 2 5" xfId="17383" xr:uid="{00000000-0005-0000-0000-0000CA450000}"/>
    <cellStyle name="SAPBEXexcBad7 3" xfId="17384" xr:uid="{00000000-0005-0000-0000-0000CB450000}"/>
    <cellStyle name="SAPBEXexcBad7 3 2" xfId="17385" xr:uid="{00000000-0005-0000-0000-0000CC450000}"/>
    <cellStyle name="SAPBEXexcBad7 3 3" xfId="17386" xr:uid="{00000000-0005-0000-0000-0000CD450000}"/>
    <cellStyle name="SAPBEXexcBad7 3 4" xfId="17387" xr:uid="{00000000-0005-0000-0000-0000CE450000}"/>
    <cellStyle name="SAPBEXexcBad7 4" xfId="17388" xr:uid="{00000000-0005-0000-0000-0000CF450000}"/>
    <cellStyle name="SAPBEXexcBad7 5" xfId="17389" xr:uid="{00000000-0005-0000-0000-0000D0450000}"/>
    <cellStyle name="SAPBEXexcBad7 5 2" xfId="17390" xr:uid="{00000000-0005-0000-0000-0000D1450000}"/>
    <cellStyle name="SAPBEXexcBad7 5 3" xfId="17391" xr:uid="{00000000-0005-0000-0000-0000D2450000}"/>
    <cellStyle name="SAPBEXexcBad7 6" xfId="17392" xr:uid="{00000000-0005-0000-0000-0000D3450000}"/>
    <cellStyle name="SAPBEXexcBad7 6 2" xfId="17393" xr:uid="{00000000-0005-0000-0000-0000D4450000}"/>
    <cellStyle name="SAPBEXexcBad7 7" xfId="17394" xr:uid="{00000000-0005-0000-0000-0000D5450000}"/>
    <cellStyle name="SAPBEXexcBad7 8" xfId="17395" xr:uid="{00000000-0005-0000-0000-0000D6450000}"/>
    <cellStyle name="SAPBEXexcBad7 9" xfId="17396" xr:uid="{00000000-0005-0000-0000-0000D7450000}"/>
    <cellStyle name="SAPBEXexcBad8" xfId="17397" xr:uid="{00000000-0005-0000-0000-0000D8450000}"/>
    <cellStyle name="SAPBEXexcBad8 10" xfId="17398" xr:uid="{00000000-0005-0000-0000-0000D9450000}"/>
    <cellStyle name="SAPBEXexcBad8 11" xfId="17399" xr:uid="{00000000-0005-0000-0000-0000DA450000}"/>
    <cellStyle name="SAPBEXexcBad8 12" xfId="17400" xr:uid="{00000000-0005-0000-0000-0000DB450000}"/>
    <cellStyle name="SAPBEXexcBad8 13" xfId="17401" xr:uid="{00000000-0005-0000-0000-0000DC450000}"/>
    <cellStyle name="SAPBEXexcBad8 14" xfId="17402" xr:uid="{00000000-0005-0000-0000-0000DD450000}"/>
    <cellStyle name="SAPBEXexcBad8 15" xfId="17403" xr:uid="{00000000-0005-0000-0000-0000DE450000}"/>
    <cellStyle name="SAPBEXexcBad8 16" xfId="17404" xr:uid="{00000000-0005-0000-0000-0000DF450000}"/>
    <cellStyle name="SAPBEXexcBad8 17" xfId="17405" xr:uid="{00000000-0005-0000-0000-0000E0450000}"/>
    <cellStyle name="SAPBEXexcBad8 18" xfId="17406" xr:uid="{00000000-0005-0000-0000-0000E1450000}"/>
    <cellStyle name="SAPBEXexcBad8 19" xfId="17407" xr:uid="{00000000-0005-0000-0000-0000E2450000}"/>
    <cellStyle name="SAPBEXexcBad8 2" xfId="17408" xr:uid="{00000000-0005-0000-0000-0000E3450000}"/>
    <cellStyle name="SAPBEXexcBad8 2 2" xfId="17409" xr:uid="{00000000-0005-0000-0000-0000E4450000}"/>
    <cellStyle name="SAPBEXexcBad8 2 3" xfId="17410" xr:uid="{00000000-0005-0000-0000-0000E5450000}"/>
    <cellStyle name="SAPBEXexcBad8 2 3 2" xfId="17411" xr:uid="{00000000-0005-0000-0000-0000E6450000}"/>
    <cellStyle name="SAPBEXexcBad8 2 3 3" xfId="17412" xr:uid="{00000000-0005-0000-0000-0000E7450000}"/>
    <cellStyle name="SAPBEXexcBad8 2 4" xfId="17413" xr:uid="{00000000-0005-0000-0000-0000E8450000}"/>
    <cellStyle name="SAPBEXexcBad8 2 5" xfId="17414" xr:uid="{00000000-0005-0000-0000-0000E9450000}"/>
    <cellStyle name="SAPBEXexcBad8 3" xfId="17415" xr:uid="{00000000-0005-0000-0000-0000EA450000}"/>
    <cellStyle name="SAPBEXexcBad8 3 2" xfId="17416" xr:uid="{00000000-0005-0000-0000-0000EB450000}"/>
    <cellStyle name="SAPBEXexcBad8 3 3" xfId="17417" xr:uid="{00000000-0005-0000-0000-0000EC450000}"/>
    <cellStyle name="SAPBEXexcBad8 3 4" xfId="17418" xr:uid="{00000000-0005-0000-0000-0000ED450000}"/>
    <cellStyle name="SAPBEXexcBad8 4" xfId="17419" xr:uid="{00000000-0005-0000-0000-0000EE450000}"/>
    <cellStyle name="SAPBEXexcBad8 5" xfId="17420" xr:uid="{00000000-0005-0000-0000-0000EF450000}"/>
    <cellStyle name="SAPBEXexcBad8 5 2" xfId="17421" xr:uid="{00000000-0005-0000-0000-0000F0450000}"/>
    <cellStyle name="SAPBEXexcBad8 5 3" xfId="17422" xr:uid="{00000000-0005-0000-0000-0000F1450000}"/>
    <cellStyle name="SAPBEXexcBad8 6" xfId="17423" xr:uid="{00000000-0005-0000-0000-0000F2450000}"/>
    <cellStyle name="SAPBEXexcBad8 6 2" xfId="17424" xr:uid="{00000000-0005-0000-0000-0000F3450000}"/>
    <cellStyle name="SAPBEXexcBad8 7" xfId="17425" xr:uid="{00000000-0005-0000-0000-0000F4450000}"/>
    <cellStyle name="SAPBEXexcBad8 8" xfId="17426" xr:uid="{00000000-0005-0000-0000-0000F5450000}"/>
    <cellStyle name="SAPBEXexcBad8 9" xfId="17427" xr:uid="{00000000-0005-0000-0000-0000F6450000}"/>
    <cellStyle name="SAPBEXexcBad9" xfId="17428" xr:uid="{00000000-0005-0000-0000-0000F7450000}"/>
    <cellStyle name="SAPBEXexcBad9 10" xfId="17429" xr:uid="{00000000-0005-0000-0000-0000F8450000}"/>
    <cellStyle name="SAPBEXexcBad9 11" xfId="17430" xr:uid="{00000000-0005-0000-0000-0000F9450000}"/>
    <cellStyle name="SAPBEXexcBad9 12" xfId="17431" xr:uid="{00000000-0005-0000-0000-0000FA450000}"/>
    <cellStyle name="SAPBEXexcBad9 13" xfId="17432" xr:uid="{00000000-0005-0000-0000-0000FB450000}"/>
    <cellStyle name="SAPBEXexcBad9 14" xfId="17433" xr:uid="{00000000-0005-0000-0000-0000FC450000}"/>
    <cellStyle name="SAPBEXexcBad9 15" xfId="17434" xr:uid="{00000000-0005-0000-0000-0000FD450000}"/>
    <cellStyle name="SAPBEXexcBad9 16" xfId="17435" xr:uid="{00000000-0005-0000-0000-0000FE450000}"/>
    <cellStyle name="SAPBEXexcBad9 17" xfId="17436" xr:uid="{00000000-0005-0000-0000-0000FF450000}"/>
    <cellStyle name="SAPBEXexcBad9 18" xfId="17437" xr:uid="{00000000-0005-0000-0000-000000460000}"/>
    <cellStyle name="SAPBEXexcBad9 19" xfId="17438" xr:uid="{00000000-0005-0000-0000-000001460000}"/>
    <cellStyle name="SAPBEXexcBad9 2" xfId="17439" xr:uid="{00000000-0005-0000-0000-000002460000}"/>
    <cellStyle name="SAPBEXexcBad9 2 2" xfId="17440" xr:uid="{00000000-0005-0000-0000-000003460000}"/>
    <cellStyle name="SAPBEXexcBad9 2 3" xfId="17441" xr:uid="{00000000-0005-0000-0000-000004460000}"/>
    <cellStyle name="SAPBEXexcBad9 2 3 2" xfId="17442" xr:uid="{00000000-0005-0000-0000-000005460000}"/>
    <cellStyle name="SAPBEXexcBad9 2 3 3" xfId="17443" xr:uid="{00000000-0005-0000-0000-000006460000}"/>
    <cellStyle name="SAPBEXexcBad9 2 4" xfId="17444" xr:uid="{00000000-0005-0000-0000-000007460000}"/>
    <cellStyle name="SAPBEXexcBad9 2 5" xfId="17445" xr:uid="{00000000-0005-0000-0000-000008460000}"/>
    <cellStyle name="SAPBEXexcBad9 3" xfId="17446" xr:uid="{00000000-0005-0000-0000-000009460000}"/>
    <cellStyle name="SAPBEXexcBad9 3 2" xfId="17447" xr:uid="{00000000-0005-0000-0000-00000A460000}"/>
    <cellStyle name="SAPBEXexcBad9 3 3" xfId="17448" xr:uid="{00000000-0005-0000-0000-00000B460000}"/>
    <cellStyle name="SAPBEXexcBad9 3 4" xfId="17449" xr:uid="{00000000-0005-0000-0000-00000C460000}"/>
    <cellStyle name="SAPBEXexcBad9 4" xfId="17450" xr:uid="{00000000-0005-0000-0000-00000D460000}"/>
    <cellStyle name="SAPBEXexcBad9 5" xfId="17451" xr:uid="{00000000-0005-0000-0000-00000E460000}"/>
    <cellStyle name="SAPBEXexcBad9 5 2" xfId="17452" xr:uid="{00000000-0005-0000-0000-00000F460000}"/>
    <cellStyle name="SAPBEXexcBad9 5 3" xfId="17453" xr:uid="{00000000-0005-0000-0000-000010460000}"/>
    <cellStyle name="SAPBEXexcBad9 6" xfId="17454" xr:uid="{00000000-0005-0000-0000-000011460000}"/>
    <cellStyle name="SAPBEXexcBad9 6 2" xfId="17455" xr:uid="{00000000-0005-0000-0000-000012460000}"/>
    <cellStyle name="SAPBEXexcBad9 7" xfId="17456" xr:uid="{00000000-0005-0000-0000-000013460000}"/>
    <cellStyle name="SAPBEXexcBad9 8" xfId="17457" xr:uid="{00000000-0005-0000-0000-000014460000}"/>
    <cellStyle name="SAPBEXexcBad9 9" xfId="17458" xr:uid="{00000000-0005-0000-0000-000015460000}"/>
    <cellStyle name="SAPBEXexcCritical4" xfId="17459" xr:uid="{00000000-0005-0000-0000-000016460000}"/>
    <cellStyle name="SAPBEXexcCritical4 10" xfId="17460" xr:uid="{00000000-0005-0000-0000-000017460000}"/>
    <cellStyle name="SAPBEXexcCritical4 11" xfId="17461" xr:uid="{00000000-0005-0000-0000-000018460000}"/>
    <cellStyle name="SAPBEXexcCritical4 12" xfId="17462" xr:uid="{00000000-0005-0000-0000-000019460000}"/>
    <cellStyle name="SAPBEXexcCritical4 13" xfId="17463" xr:uid="{00000000-0005-0000-0000-00001A460000}"/>
    <cellStyle name="SAPBEXexcCritical4 14" xfId="17464" xr:uid="{00000000-0005-0000-0000-00001B460000}"/>
    <cellStyle name="SAPBEXexcCritical4 15" xfId="17465" xr:uid="{00000000-0005-0000-0000-00001C460000}"/>
    <cellStyle name="SAPBEXexcCritical4 16" xfId="17466" xr:uid="{00000000-0005-0000-0000-00001D460000}"/>
    <cellStyle name="SAPBEXexcCritical4 17" xfId="17467" xr:uid="{00000000-0005-0000-0000-00001E460000}"/>
    <cellStyle name="SAPBEXexcCritical4 18" xfId="17468" xr:uid="{00000000-0005-0000-0000-00001F460000}"/>
    <cellStyle name="SAPBEXexcCritical4 19" xfId="17469" xr:uid="{00000000-0005-0000-0000-000020460000}"/>
    <cellStyle name="SAPBEXexcCritical4 2" xfId="17470" xr:uid="{00000000-0005-0000-0000-000021460000}"/>
    <cellStyle name="SAPBEXexcCritical4 2 2" xfId="17471" xr:uid="{00000000-0005-0000-0000-000022460000}"/>
    <cellStyle name="SAPBEXexcCritical4 2 3" xfId="17472" xr:uid="{00000000-0005-0000-0000-000023460000}"/>
    <cellStyle name="SAPBEXexcCritical4 2 3 2" xfId="17473" xr:uid="{00000000-0005-0000-0000-000024460000}"/>
    <cellStyle name="SAPBEXexcCritical4 2 3 3" xfId="17474" xr:uid="{00000000-0005-0000-0000-000025460000}"/>
    <cellStyle name="SAPBEXexcCritical4 2 4" xfId="17475" xr:uid="{00000000-0005-0000-0000-000026460000}"/>
    <cellStyle name="SAPBEXexcCritical4 2 5" xfId="17476" xr:uid="{00000000-0005-0000-0000-000027460000}"/>
    <cellStyle name="SAPBEXexcCritical4 3" xfId="17477" xr:uid="{00000000-0005-0000-0000-000028460000}"/>
    <cellStyle name="SAPBEXexcCritical4 3 2" xfId="17478" xr:uid="{00000000-0005-0000-0000-000029460000}"/>
    <cellStyle name="SAPBEXexcCritical4 3 3" xfId="17479" xr:uid="{00000000-0005-0000-0000-00002A460000}"/>
    <cellStyle name="SAPBEXexcCritical4 3 4" xfId="17480" xr:uid="{00000000-0005-0000-0000-00002B460000}"/>
    <cellStyle name="SAPBEXexcCritical4 4" xfId="17481" xr:uid="{00000000-0005-0000-0000-00002C460000}"/>
    <cellStyle name="SAPBEXexcCritical4 5" xfId="17482" xr:uid="{00000000-0005-0000-0000-00002D460000}"/>
    <cellStyle name="SAPBEXexcCritical4 5 2" xfId="17483" xr:uid="{00000000-0005-0000-0000-00002E460000}"/>
    <cellStyle name="SAPBEXexcCritical4 5 3" xfId="17484" xr:uid="{00000000-0005-0000-0000-00002F460000}"/>
    <cellStyle name="SAPBEXexcCritical4 6" xfId="17485" xr:uid="{00000000-0005-0000-0000-000030460000}"/>
    <cellStyle name="SAPBEXexcCritical4 6 2" xfId="17486" xr:uid="{00000000-0005-0000-0000-000031460000}"/>
    <cellStyle name="SAPBEXexcCritical4 7" xfId="17487" xr:uid="{00000000-0005-0000-0000-000032460000}"/>
    <cellStyle name="SAPBEXexcCritical4 8" xfId="17488" xr:uid="{00000000-0005-0000-0000-000033460000}"/>
    <cellStyle name="SAPBEXexcCritical4 9" xfId="17489" xr:uid="{00000000-0005-0000-0000-000034460000}"/>
    <cellStyle name="SAPBEXexcCritical5" xfId="17490" xr:uid="{00000000-0005-0000-0000-000035460000}"/>
    <cellStyle name="SAPBEXexcCritical5 10" xfId="17491" xr:uid="{00000000-0005-0000-0000-000036460000}"/>
    <cellStyle name="SAPBEXexcCritical5 11" xfId="17492" xr:uid="{00000000-0005-0000-0000-000037460000}"/>
    <cellStyle name="SAPBEXexcCritical5 12" xfId="17493" xr:uid="{00000000-0005-0000-0000-000038460000}"/>
    <cellStyle name="SAPBEXexcCritical5 13" xfId="17494" xr:uid="{00000000-0005-0000-0000-000039460000}"/>
    <cellStyle name="SAPBEXexcCritical5 14" xfId="17495" xr:uid="{00000000-0005-0000-0000-00003A460000}"/>
    <cellStyle name="SAPBEXexcCritical5 15" xfId="17496" xr:uid="{00000000-0005-0000-0000-00003B460000}"/>
    <cellStyle name="SAPBEXexcCritical5 16" xfId="17497" xr:uid="{00000000-0005-0000-0000-00003C460000}"/>
    <cellStyle name="SAPBEXexcCritical5 17" xfId="17498" xr:uid="{00000000-0005-0000-0000-00003D460000}"/>
    <cellStyle name="SAPBEXexcCritical5 18" xfId="17499" xr:uid="{00000000-0005-0000-0000-00003E460000}"/>
    <cellStyle name="SAPBEXexcCritical5 19" xfId="17500" xr:uid="{00000000-0005-0000-0000-00003F460000}"/>
    <cellStyle name="SAPBEXexcCritical5 2" xfId="17501" xr:uid="{00000000-0005-0000-0000-000040460000}"/>
    <cellStyle name="SAPBEXexcCritical5 2 2" xfId="17502" xr:uid="{00000000-0005-0000-0000-000041460000}"/>
    <cellStyle name="SAPBEXexcCritical5 2 3" xfId="17503" xr:uid="{00000000-0005-0000-0000-000042460000}"/>
    <cellStyle name="SAPBEXexcCritical5 2 3 2" xfId="17504" xr:uid="{00000000-0005-0000-0000-000043460000}"/>
    <cellStyle name="SAPBEXexcCritical5 2 3 3" xfId="17505" xr:uid="{00000000-0005-0000-0000-000044460000}"/>
    <cellStyle name="SAPBEXexcCritical5 2 4" xfId="17506" xr:uid="{00000000-0005-0000-0000-000045460000}"/>
    <cellStyle name="SAPBEXexcCritical5 2 5" xfId="17507" xr:uid="{00000000-0005-0000-0000-000046460000}"/>
    <cellStyle name="SAPBEXexcCritical5 3" xfId="17508" xr:uid="{00000000-0005-0000-0000-000047460000}"/>
    <cellStyle name="SAPBEXexcCritical5 3 2" xfId="17509" xr:uid="{00000000-0005-0000-0000-000048460000}"/>
    <cellStyle name="SAPBEXexcCritical5 3 3" xfId="17510" xr:uid="{00000000-0005-0000-0000-000049460000}"/>
    <cellStyle name="SAPBEXexcCritical5 3 4" xfId="17511" xr:uid="{00000000-0005-0000-0000-00004A460000}"/>
    <cellStyle name="SAPBEXexcCritical5 4" xfId="17512" xr:uid="{00000000-0005-0000-0000-00004B460000}"/>
    <cellStyle name="SAPBEXexcCritical5 5" xfId="17513" xr:uid="{00000000-0005-0000-0000-00004C460000}"/>
    <cellStyle name="SAPBEXexcCritical5 5 2" xfId="17514" xr:uid="{00000000-0005-0000-0000-00004D460000}"/>
    <cellStyle name="SAPBEXexcCritical5 5 3" xfId="17515" xr:uid="{00000000-0005-0000-0000-00004E460000}"/>
    <cellStyle name="SAPBEXexcCritical5 6" xfId="17516" xr:uid="{00000000-0005-0000-0000-00004F460000}"/>
    <cellStyle name="SAPBEXexcCritical5 6 2" xfId="17517" xr:uid="{00000000-0005-0000-0000-000050460000}"/>
    <cellStyle name="SAPBEXexcCritical5 7" xfId="17518" xr:uid="{00000000-0005-0000-0000-000051460000}"/>
    <cellStyle name="SAPBEXexcCritical5 8" xfId="17519" xr:uid="{00000000-0005-0000-0000-000052460000}"/>
    <cellStyle name="SAPBEXexcCritical5 9" xfId="17520" xr:uid="{00000000-0005-0000-0000-000053460000}"/>
    <cellStyle name="SAPBEXexcCritical6" xfId="17521" xr:uid="{00000000-0005-0000-0000-000054460000}"/>
    <cellStyle name="SAPBEXexcCritical6 10" xfId="17522" xr:uid="{00000000-0005-0000-0000-000055460000}"/>
    <cellStyle name="SAPBEXexcCritical6 11" xfId="17523" xr:uid="{00000000-0005-0000-0000-000056460000}"/>
    <cellStyle name="SAPBEXexcCritical6 12" xfId="17524" xr:uid="{00000000-0005-0000-0000-000057460000}"/>
    <cellStyle name="SAPBEXexcCritical6 13" xfId="17525" xr:uid="{00000000-0005-0000-0000-000058460000}"/>
    <cellStyle name="SAPBEXexcCritical6 14" xfId="17526" xr:uid="{00000000-0005-0000-0000-000059460000}"/>
    <cellStyle name="SAPBEXexcCritical6 15" xfId="17527" xr:uid="{00000000-0005-0000-0000-00005A460000}"/>
    <cellStyle name="SAPBEXexcCritical6 16" xfId="17528" xr:uid="{00000000-0005-0000-0000-00005B460000}"/>
    <cellStyle name="SAPBEXexcCritical6 17" xfId="17529" xr:uid="{00000000-0005-0000-0000-00005C460000}"/>
    <cellStyle name="SAPBEXexcCritical6 18" xfId="17530" xr:uid="{00000000-0005-0000-0000-00005D460000}"/>
    <cellStyle name="SAPBEXexcCritical6 19" xfId="17531" xr:uid="{00000000-0005-0000-0000-00005E460000}"/>
    <cellStyle name="SAPBEXexcCritical6 2" xfId="17532" xr:uid="{00000000-0005-0000-0000-00005F460000}"/>
    <cellStyle name="SAPBEXexcCritical6 2 2" xfId="17533" xr:uid="{00000000-0005-0000-0000-000060460000}"/>
    <cellStyle name="SAPBEXexcCritical6 2 3" xfId="17534" xr:uid="{00000000-0005-0000-0000-000061460000}"/>
    <cellStyle name="SAPBEXexcCritical6 2 3 2" xfId="17535" xr:uid="{00000000-0005-0000-0000-000062460000}"/>
    <cellStyle name="SAPBEXexcCritical6 2 3 3" xfId="17536" xr:uid="{00000000-0005-0000-0000-000063460000}"/>
    <cellStyle name="SAPBEXexcCritical6 2 4" xfId="17537" xr:uid="{00000000-0005-0000-0000-000064460000}"/>
    <cellStyle name="SAPBEXexcCritical6 2 5" xfId="17538" xr:uid="{00000000-0005-0000-0000-000065460000}"/>
    <cellStyle name="SAPBEXexcCritical6 3" xfId="17539" xr:uid="{00000000-0005-0000-0000-000066460000}"/>
    <cellStyle name="SAPBEXexcCritical6 3 2" xfId="17540" xr:uid="{00000000-0005-0000-0000-000067460000}"/>
    <cellStyle name="SAPBEXexcCritical6 3 3" xfId="17541" xr:uid="{00000000-0005-0000-0000-000068460000}"/>
    <cellStyle name="SAPBEXexcCritical6 3 4" xfId="17542" xr:uid="{00000000-0005-0000-0000-000069460000}"/>
    <cellStyle name="SAPBEXexcCritical6 4" xfId="17543" xr:uid="{00000000-0005-0000-0000-00006A460000}"/>
    <cellStyle name="SAPBEXexcCritical6 5" xfId="17544" xr:uid="{00000000-0005-0000-0000-00006B460000}"/>
    <cellStyle name="SAPBEXexcCritical6 5 2" xfId="17545" xr:uid="{00000000-0005-0000-0000-00006C460000}"/>
    <cellStyle name="SAPBEXexcCritical6 5 3" xfId="17546" xr:uid="{00000000-0005-0000-0000-00006D460000}"/>
    <cellStyle name="SAPBEXexcCritical6 6" xfId="17547" xr:uid="{00000000-0005-0000-0000-00006E460000}"/>
    <cellStyle name="SAPBEXexcCritical6 6 2" xfId="17548" xr:uid="{00000000-0005-0000-0000-00006F460000}"/>
    <cellStyle name="SAPBEXexcCritical6 7" xfId="17549" xr:uid="{00000000-0005-0000-0000-000070460000}"/>
    <cellStyle name="SAPBEXexcCritical6 8" xfId="17550" xr:uid="{00000000-0005-0000-0000-000071460000}"/>
    <cellStyle name="SAPBEXexcCritical6 9" xfId="17551" xr:uid="{00000000-0005-0000-0000-000072460000}"/>
    <cellStyle name="SAPBEXexcGood1" xfId="17552" xr:uid="{00000000-0005-0000-0000-000073460000}"/>
    <cellStyle name="SAPBEXexcGood1 10" xfId="17553" xr:uid="{00000000-0005-0000-0000-000074460000}"/>
    <cellStyle name="SAPBEXexcGood1 11" xfId="17554" xr:uid="{00000000-0005-0000-0000-000075460000}"/>
    <cellStyle name="SAPBEXexcGood1 12" xfId="17555" xr:uid="{00000000-0005-0000-0000-000076460000}"/>
    <cellStyle name="SAPBEXexcGood1 13" xfId="17556" xr:uid="{00000000-0005-0000-0000-000077460000}"/>
    <cellStyle name="SAPBEXexcGood1 14" xfId="17557" xr:uid="{00000000-0005-0000-0000-000078460000}"/>
    <cellStyle name="SAPBEXexcGood1 15" xfId="17558" xr:uid="{00000000-0005-0000-0000-000079460000}"/>
    <cellStyle name="SAPBEXexcGood1 16" xfId="17559" xr:uid="{00000000-0005-0000-0000-00007A460000}"/>
    <cellStyle name="SAPBEXexcGood1 17" xfId="17560" xr:uid="{00000000-0005-0000-0000-00007B460000}"/>
    <cellStyle name="SAPBEXexcGood1 18" xfId="17561" xr:uid="{00000000-0005-0000-0000-00007C460000}"/>
    <cellStyle name="SAPBEXexcGood1 19" xfId="17562" xr:uid="{00000000-0005-0000-0000-00007D460000}"/>
    <cellStyle name="SAPBEXexcGood1 2" xfId="17563" xr:uid="{00000000-0005-0000-0000-00007E460000}"/>
    <cellStyle name="SAPBEXexcGood1 2 2" xfId="17564" xr:uid="{00000000-0005-0000-0000-00007F460000}"/>
    <cellStyle name="SAPBEXexcGood1 2 3" xfId="17565" xr:uid="{00000000-0005-0000-0000-000080460000}"/>
    <cellStyle name="SAPBEXexcGood1 2 3 2" xfId="17566" xr:uid="{00000000-0005-0000-0000-000081460000}"/>
    <cellStyle name="SAPBEXexcGood1 2 3 3" xfId="17567" xr:uid="{00000000-0005-0000-0000-000082460000}"/>
    <cellStyle name="SAPBEXexcGood1 2 4" xfId="17568" xr:uid="{00000000-0005-0000-0000-000083460000}"/>
    <cellStyle name="SAPBEXexcGood1 2 5" xfId="17569" xr:uid="{00000000-0005-0000-0000-000084460000}"/>
    <cellStyle name="SAPBEXexcGood1 3" xfId="17570" xr:uid="{00000000-0005-0000-0000-000085460000}"/>
    <cellStyle name="SAPBEXexcGood1 3 2" xfId="17571" xr:uid="{00000000-0005-0000-0000-000086460000}"/>
    <cellStyle name="SAPBEXexcGood1 3 3" xfId="17572" xr:uid="{00000000-0005-0000-0000-000087460000}"/>
    <cellStyle name="SAPBEXexcGood1 3 4" xfId="17573" xr:uid="{00000000-0005-0000-0000-000088460000}"/>
    <cellStyle name="SAPBEXexcGood1 4" xfId="17574" xr:uid="{00000000-0005-0000-0000-000089460000}"/>
    <cellStyle name="SAPBEXexcGood1 5" xfId="17575" xr:uid="{00000000-0005-0000-0000-00008A460000}"/>
    <cellStyle name="SAPBEXexcGood1 5 2" xfId="17576" xr:uid="{00000000-0005-0000-0000-00008B460000}"/>
    <cellStyle name="SAPBEXexcGood1 5 3" xfId="17577" xr:uid="{00000000-0005-0000-0000-00008C460000}"/>
    <cellStyle name="SAPBEXexcGood1 6" xfId="17578" xr:uid="{00000000-0005-0000-0000-00008D460000}"/>
    <cellStyle name="SAPBEXexcGood1 6 2" xfId="17579" xr:uid="{00000000-0005-0000-0000-00008E460000}"/>
    <cellStyle name="SAPBEXexcGood1 7" xfId="17580" xr:uid="{00000000-0005-0000-0000-00008F460000}"/>
    <cellStyle name="SAPBEXexcGood1 8" xfId="17581" xr:uid="{00000000-0005-0000-0000-000090460000}"/>
    <cellStyle name="SAPBEXexcGood1 9" xfId="17582" xr:uid="{00000000-0005-0000-0000-000091460000}"/>
    <cellStyle name="SAPBEXexcGood2" xfId="17583" xr:uid="{00000000-0005-0000-0000-000092460000}"/>
    <cellStyle name="SAPBEXexcGood2 10" xfId="17584" xr:uid="{00000000-0005-0000-0000-000093460000}"/>
    <cellStyle name="SAPBEXexcGood2 11" xfId="17585" xr:uid="{00000000-0005-0000-0000-000094460000}"/>
    <cellStyle name="SAPBEXexcGood2 12" xfId="17586" xr:uid="{00000000-0005-0000-0000-000095460000}"/>
    <cellStyle name="SAPBEXexcGood2 13" xfId="17587" xr:uid="{00000000-0005-0000-0000-000096460000}"/>
    <cellStyle name="SAPBEXexcGood2 14" xfId="17588" xr:uid="{00000000-0005-0000-0000-000097460000}"/>
    <cellStyle name="SAPBEXexcGood2 15" xfId="17589" xr:uid="{00000000-0005-0000-0000-000098460000}"/>
    <cellStyle name="SAPBEXexcGood2 16" xfId="17590" xr:uid="{00000000-0005-0000-0000-000099460000}"/>
    <cellStyle name="SAPBEXexcGood2 17" xfId="17591" xr:uid="{00000000-0005-0000-0000-00009A460000}"/>
    <cellStyle name="SAPBEXexcGood2 18" xfId="17592" xr:uid="{00000000-0005-0000-0000-00009B460000}"/>
    <cellStyle name="SAPBEXexcGood2 19" xfId="17593" xr:uid="{00000000-0005-0000-0000-00009C460000}"/>
    <cellStyle name="SAPBEXexcGood2 2" xfId="17594" xr:uid="{00000000-0005-0000-0000-00009D460000}"/>
    <cellStyle name="SAPBEXexcGood2 2 2" xfId="17595" xr:uid="{00000000-0005-0000-0000-00009E460000}"/>
    <cellStyle name="SAPBEXexcGood2 2 3" xfId="17596" xr:uid="{00000000-0005-0000-0000-00009F460000}"/>
    <cellStyle name="SAPBEXexcGood2 2 3 2" xfId="17597" xr:uid="{00000000-0005-0000-0000-0000A0460000}"/>
    <cellStyle name="SAPBEXexcGood2 2 3 3" xfId="17598" xr:uid="{00000000-0005-0000-0000-0000A1460000}"/>
    <cellStyle name="SAPBEXexcGood2 2 4" xfId="17599" xr:uid="{00000000-0005-0000-0000-0000A2460000}"/>
    <cellStyle name="SAPBEXexcGood2 2 5" xfId="17600" xr:uid="{00000000-0005-0000-0000-0000A3460000}"/>
    <cellStyle name="SAPBEXexcGood2 3" xfId="17601" xr:uid="{00000000-0005-0000-0000-0000A4460000}"/>
    <cellStyle name="SAPBEXexcGood2 3 2" xfId="17602" xr:uid="{00000000-0005-0000-0000-0000A5460000}"/>
    <cellStyle name="SAPBEXexcGood2 3 3" xfId="17603" xr:uid="{00000000-0005-0000-0000-0000A6460000}"/>
    <cellStyle name="SAPBEXexcGood2 3 4" xfId="17604" xr:uid="{00000000-0005-0000-0000-0000A7460000}"/>
    <cellStyle name="SAPBEXexcGood2 4" xfId="17605" xr:uid="{00000000-0005-0000-0000-0000A8460000}"/>
    <cellStyle name="SAPBEXexcGood2 5" xfId="17606" xr:uid="{00000000-0005-0000-0000-0000A9460000}"/>
    <cellStyle name="SAPBEXexcGood2 5 2" xfId="17607" xr:uid="{00000000-0005-0000-0000-0000AA460000}"/>
    <cellStyle name="SAPBEXexcGood2 5 3" xfId="17608" xr:uid="{00000000-0005-0000-0000-0000AB460000}"/>
    <cellStyle name="SAPBEXexcGood2 6" xfId="17609" xr:uid="{00000000-0005-0000-0000-0000AC460000}"/>
    <cellStyle name="SAPBEXexcGood2 6 2" xfId="17610" xr:uid="{00000000-0005-0000-0000-0000AD460000}"/>
    <cellStyle name="SAPBEXexcGood2 7" xfId="17611" xr:uid="{00000000-0005-0000-0000-0000AE460000}"/>
    <cellStyle name="SAPBEXexcGood2 8" xfId="17612" xr:uid="{00000000-0005-0000-0000-0000AF460000}"/>
    <cellStyle name="SAPBEXexcGood2 9" xfId="17613" xr:uid="{00000000-0005-0000-0000-0000B0460000}"/>
    <cellStyle name="SAPBEXexcGood3" xfId="17614" xr:uid="{00000000-0005-0000-0000-0000B1460000}"/>
    <cellStyle name="SAPBEXexcGood3 10" xfId="17615" xr:uid="{00000000-0005-0000-0000-0000B2460000}"/>
    <cellStyle name="SAPBEXexcGood3 11" xfId="17616" xr:uid="{00000000-0005-0000-0000-0000B3460000}"/>
    <cellStyle name="SAPBEXexcGood3 12" xfId="17617" xr:uid="{00000000-0005-0000-0000-0000B4460000}"/>
    <cellStyle name="SAPBEXexcGood3 13" xfId="17618" xr:uid="{00000000-0005-0000-0000-0000B5460000}"/>
    <cellStyle name="SAPBEXexcGood3 14" xfId="17619" xr:uid="{00000000-0005-0000-0000-0000B6460000}"/>
    <cellStyle name="SAPBEXexcGood3 15" xfId="17620" xr:uid="{00000000-0005-0000-0000-0000B7460000}"/>
    <cellStyle name="SAPBEXexcGood3 16" xfId="17621" xr:uid="{00000000-0005-0000-0000-0000B8460000}"/>
    <cellStyle name="SAPBEXexcGood3 17" xfId="17622" xr:uid="{00000000-0005-0000-0000-0000B9460000}"/>
    <cellStyle name="SAPBEXexcGood3 18" xfId="17623" xr:uid="{00000000-0005-0000-0000-0000BA460000}"/>
    <cellStyle name="SAPBEXexcGood3 19" xfId="17624" xr:uid="{00000000-0005-0000-0000-0000BB460000}"/>
    <cellStyle name="SAPBEXexcGood3 2" xfId="17625" xr:uid="{00000000-0005-0000-0000-0000BC460000}"/>
    <cellStyle name="SAPBEXexcGood3 2 2" xfId="17626" xr:uid="{00000000-0005-0000-0000-0000BD460000}"/>
    <cellStyle name="SAPBEXexcGood3 2 3" xfId="17627" xr:uid="{00000000-0005-0000-0000-0000BE460000}"/>
    <cellStyle name="SAPBEXexcGood3 2 3 2" xfId="17628" xr:uid="{00000000-0005-0000-0000-0000BF460000}"/>
    <cellStyle name="SAPBEXexcGood3 2 3 3" xfId="17629" xr:uid="{00000000-0005-0000-0000-0000C0460000}"/>
    <cellStyle name="SAPBEXexcGood3 2 4" xfId="17630" xr:uid="{00000000-0005-0000-0000-0000C1460000}"/>
    <cellStyle name="SAPBEXexcGood3 2 5" xfId="17631" xr:uid="{00000000-0005-0000-0000-0000C2460000}"/>
    <cellStyle name="SAPBEXexcGood3 3" xfId="17632" xr:uid="{00000000-0005-0000-0000-0000C3460000}"/>
    <cellStyle name="SAPBEXexcGood3 3 2" xfId="17633" xr:uid="{00000000-0005-0000-0000-0000C4460000}"/>
    <cellStyle name="SAPBEXexcGood3 3 3" xfId="17634" xr:uid="{00000000-0005-0000-0000-0000C5460000}"/>
    <cellStyle name="SAPBEXexcGood3 3 4" xfId="17635" xr:uid="{00000000-0005-0000-0000-0000C6460000}"/>
    <cellStyle name="SAPBEXexcGood3 4" xfId="17636" xr:uid="{00000000-0005-0000-0000-0000C7460000}"/>
    <cellStyle name="SAPBEXexcGood3 5" xfId="17637" xr:uid="{00000000-0005-0000-0000-0000C8460000}"/>
    <cellStyle name="SAPBEXexcGood3 5 2" xfId="17638" xr:uid="{00000000-0005-0000-0000-0000C9460000}"/>
    <cellStyle name="SAPBEXexcGood3 5 3" xfId="17639" xr:uid="{00000000-0005-0000-0000-0000CA460000}"/>
    <cellStyle name="SAPBEXexcGood3 6" xfId="17640" xr:uid="{00000000-0005-0000-0000-0000CB460000}"/>
    <cellStyle name="SAPBEXexcGood3 6 2" xfId="17641" xr:uid="{00000000-0005-0000-0000-0000CC460000}"/>
    <cellStyle name="SAPBEXexcGood3 7" xfId="17642" xr:uid="{00000000-0005-0000-0000-0000CD460000}"/>
    <cellStyle name="SAPBEXexcGood3 8" xfId="17643" xr:uid="{00000000-0005-0000-0000-0000CE460000}"/>
    <cellStyle name="SAPBEXexcGood3 9" xfId="17644" xr:uid="{00000000-0005-0000-0000-0000CF460000}"/>
    <cellStyle name="SAPBEXfilterDrill" xfId="17645" xr:uid="{00000000-0005-0000-0000-0000D0460000}"/>
    <cellStyle name="SAPBEXfilterDrill 2" xfId="17646" xr:uid="{00000000-0005-0000-0000-0000D1460000}"/>
    <cellStyle name="SAPBEXfilterDrill 2 2" xfId="17647" xr:uid="{00000000-0005-0000-0000-0000D2460000}"/>
    <cellStyle name="SAPBEXfilterDrill 2 3" xfId="17648" xr:uid="{00000000-0005-0000-0000-0000D3460000}"/>
    <cellStyle name="SAPBEXfilterDrill 3" xfId="17649" xr:uid="{00000000-0005-0000-0000-0000D4460000}"/>
    <cellStyle name="SAPBEXfilterDrill 3 2" xfId="17650" xr:uid="{00000000-0005-0000-0000-0000D5460000}"/>
    <cellStyle name="SAPBEXfilterDrill 3 3" xfId="17651" xr:uid="{00000000-0005-0000-0000-0000D6460000}"/>
    <cellStyle name="SAPBEXfilterDrill 4" xfId="17652" xr:uid="{00000000-0005-0000-0000-0000D7460000}"/>
    <cellStyle name="SAPBEXfilterDrill 4 2" xfId="17653" xr:uid="{00000000-0005-0000-0000-0000D8460000}"/>
    <cellStyle name="SAPBEXfilterDrill 4 2 2" xfId="17654" xr:uid="{00000000-0005-0000-0000-0000D9460000}"/>
    <cellStyle name="SAPBEXfilterDrill 4 3" xfId="17655" xr:uid="{00000000-0005-0000-0000-0000DA460000}"/>
    <cellStyle name="SAPBEXfilterDrill 4 4" xfId="17656" xr:uid="{00000000-0005-0000-0000-0000DB460000}"/>
    <cellStyle name="SAPBEXfilterDrill 5" xfId="17657" xr:uid="{00000000-0005-0000-0000-0000DC460000}"/>
    <cellStyle name="SAPBEXfilterDrill 5 2" xfId="17658" xr:uid="{00000000-0005-0000-0000-0000DD460000}"/>
    <cellStyle name="SAPBEXfilterDrill 6" xfId="17659" xr:uid="{00000000-0005-0000-0000-0000DE460000}"/>
    <cellStyle name="SAPBEXfilterDrill 6 2" xfId="17660" xr:uid="{00000000-0005-0000-0000-0000DF460000}"/>
    <cellStyle name="SAPBEXfilterDrill 7" xfId="17661" xr:uid="{00000000-0005-0000-0000-0000E0460000}"/>
    <cellStyle name="SAPBEXfilterItem" xfId="17662" xr:uid="{00000000-0005-0000-0000-0000E1460000}"/>
    <cellStyle name="SAPBEXfilterItem 2" xfId="17663" xr:uid="{00000000-0005-0000-0000-0000E2460000}"/>
    <cellStyle name="SAPBEXfilterItem 2 2" xfId="17664" xr:uid="{00000000-0005-0000-0000-0000E3460000}"/>
    <cellStyle name="SAPBEXfilterItem 3" xfId="17665" xr:uid="{00000000-0005-0000-0000-0000E4460000}"/>
    <cellStyle name="SAPBEXfilterText" xfId="17666" xr:uid="{00000000-0005-0000-0000-0000E5460000}"/>
    <cellStyle name="SAPBEXfilterText 2" xfId="17667" xr:uid="{00000000-0005-0000-0000-0000E6460000}"/>
    <cellStyle name="SAPBEXformats" xfId="17668" xr:uid="{00000000-0005-0000-0000-0000E7460000}"/>
    <cellStyle name="SAPBEXformats 10" xfId="17669" xr:uid="{00000000-0005-0000-0000-0000E8460000}"/>
    <cellStyle name="SAPBEXformats 11" xfId="17670" xr:uid="{00000000-0005-0000-0000-0000E9460000}"/>
    <cellStyle name="SAPBEXformats 12" xfId="17671" xr:uid="{00000000-0005-0000-0000-0000EA460000}"/>
    <cellStyle name="SAPBEXformats 13" xfId="17672" xr:uid="{00000000-0005-0000-0000-0000EB460000}"/>
    <cellStyle name="SAPBEXformats 14" xfId="17673" xr:uid="{00000000-0005-0000-0000-0000EC460000}"/>
    <cellStyle name="SAPBEXformats 15" xfId="17674" xr:uid="{00000000-0005-0000-0000-0000ED460000}"/>
    <cellStyle name="SAPBEXformats 16" xfId="17675" xr:uid="{00000000-0005-0000-0000-0000EE460000}"/>
    <cellStyle name="SAPBEXformats 17" xfId="17676" xr:uid="{00000000-0005-0000-0000-0000EF460000}"/>
    <cellStyle name="SAPBEXformats 18" xfId="17677" xr:uid="{00000000-0005-0000-0000-0000F0460000}"/>
    <cellStyle name="SAPBEXformats 19" xfId="17678" xr:uid="{00000000-0005-0000-0000-0000F1460000}"/>
    <cellStyle name="SAPBEXformats 2" xfId="17679" xr:uid="{00000000-0005-0000-0000-0000F2460000}"/>
    <cellStyle name="SAPBEXformats 2 2" xfId="17680" xr:uid="{00000000-0005-0000-0000-0000F3460000}"/>
    <cellStyle name="SAPBEXformats 2 3" xfId="17681" xr:uid="{00000000-0005-0000-0000-0000F4460000}"/>
    <cellStyle name="SAPBEXformats 2 3 2" xfId="17682" xr:uid="{00000000-0005-0000-0000-0000F5460000}"/>
    <cellStyle name="SAPBEXformats 2 3 3" xfId="17683" xr:uid="{00000000-0005-0000-0000-0000F6460000}"/>
    <cellStyle name="SAPBEXformats 2 4" xfId="17684" xr:uid="{00000000-0005-0000-0000-0000F7460000}"/>
    <cellStyle name="SAPBEXformats 2 5" xfId="17685" xr:uid="{00000000-0005-0000-0000-0000F8460000}"/>
    <cellStyle name="SAPBEXformats 3" xfId="17686" xr:uid="{00000000-0005-0000-0000-0000F9460000}"/>
    <cellStyle name="SAPBEXformats 3 2" xfId="17687" xr:uid="{00000000-0005-0000-0000-0000FA460000}"/>
    <cellStyle name="SAPBEXformats 3 3" xfId="17688" xr:uid="{00000000-0005-0000-0000-0000FB460000}"/>
    <cellStyle name="SAPBEXformats 3 4" xfId="17689" xr:uid="{00000000-0005-0000-0000-0000FC460000}"/>
    <cellStyle name="SAPBEXformats 4" xfId="17690" xr:uid="{00000000-0005-0000-0000-0000FD460000}"/>
    <cellStyle name="SAPBEXformats 5" xfId="17691" xr:uid="{00000000-0005-0000-0000-0000FE460000}"/>
    <cellStyle name="SAPBEXformats 5 2" xfId="17692" xr:uid="{00000000-0005-0000-0000-0000FF460000}"/>
    <cellStyle name="SAPBEXformats 5 3" xfId="17693" xr:uid="{00000000-0005-0000-0000-000000470000}"/>
    <cellStyle name="SAPBEXformats 6" xfId="17694" xr:uid="{00000000-0005-0000-0000-000001470000}"/>
    <cellStyle name="SAPBEXformats 6 2" xfId="17695" xr:uid="{00000000-0005-0000-0000-000002470000}"/>
    <cellStyle name="SAPBEXformats 7" xfId="17696" xr:uid="{00000000-0005-0000-0000-000003470000}"/>
    <cellStyle name="SAPBEXformats 8" xfId="17697" xr:uid="{00000000-0005-0000-0000-000004470000}"/>
    <cellStyle name="SAPBEXformats 9" xfId="17698" xr:uid="{00000000-0005-0000-0000-000005470000}"/>
    <cellStyle name="SAPBEXheaderItem" xfId="17699" xr:uid="{00000000-0005-0000-0000-000006470000}"/>
    <cellStyle name="SAPBEXheaderItem 2" xfId="17700" xr:uid="{00000000-0005-0000-0000-000007470000}"/>
    <cellStyle name="SAPBEXheaderItem 2 2" xfId="17701" xr:uid="{00000000-0005-0000-0000-000008470000}"/>
    <cellStyle name="SAPBEXheaderItem 3" xfId="17702" xr:uid="{00000000-0005-0000-0000-000009470000}"/>
    <cellStyle name="SAPBEXheaderText" xfId="17703" xr:uid="{00000000-0005-0000-0000-00000A470000}"/>
    <cellStyle name="SAPBEXheaderText 2" xfId="17704" xr:uid="{00000000-0005-0000-0000-00000B470000}"/>
    <cellStyle name="SAPBEXheaderText 2 2" xfId="17705" xr:uid="{00000000-0005-0000-0000-00000C470000}"/>
    <cellStyle name="SAPBEXheaderText 3" xfId="17706" xr:uid="{00000000-0005-0000-0000-00000D470000}"/>
    <cellStyle name="SAPBEXHLevel0" xfId="17707" xr:uid="{00000000-0005-0000-0000-00000E470000}"/>
    <cellStyle name="SAPBEXHLevel0 2" xfId="17708" xr:uid="{00000000-0005-0000-0000-00000F470000}"/>
    <cellStyle name="SAPBEXHLevel0 3" xfId="17709" xr:uid="{00000000-0005-0000-0000-000010470000}"/>
    <cellStyle name="SAPBEXHLevel0 4" xfId="17710" xr:uid="{00000000-0005-0000-0000-000011470000}"/>
    <cellStyle name="SAPBEXHLevel0X" xfId="17711" xr:uid="{00000000-0005-0000-0000-000012470000}"/>
    <cellStyle name="SAPBEXHLevel0X 2" xfId="17712" xr:uid="{00000000-0005-0000-0000-000013470000}"/>
    <cellStyle name="SAPBEXHLevel0X 3" xfId="17713" xr:uid="{00000000-0005-0000-0000-000014470000}"/>
    <cellStyle name="SAPBEXHLevel0X 4" xfId="17714" xr:uid="{00000000-0005-0000-0000-000015470000}"/>
    <cellStyle name="SAPBEXHLevel1" xfId="17715" xr:uid="{00000000-0005-0000-0000-000016470000}"/>
    <cellStyle name="SAPBEXHLevel1 2" xfId="17716" xr:uid="{00000000-0005-0000-0000-000017470000}"/>
    <cellStyle name="SAPBEXHLevel1 3" xfId="17717" xr:uid="{00000000-0005-0000-0000-000018470000}"/>
    <cellStyle name="SAPBEXHLevel1 4" xfId="17718" xr:uid="{00000000-0005-0000-0000-000019470000}"/>
    <cellStyle name="SAPBEXHLevel1X" xfId="17719" xr:uid="{00000000-0005-0000-0000-00001A470000}"/>
    <cellStyle name="SAPBEXHLevel1X 2" xfId="17720" xr:uid="{00000000-0005-0000-0000-00001B470000}"/>
    <cellStyle name="SAPBEXHLevel1X 3" xfId="17721" xr:uid="{00000000-0005-0000-0000-00001C470000}"/>
    <cellStyle name="SAPBEXHLevel1X 4" xfId="17722" xr:uid="{00000000-0005-0000-0000-00001D470000}"/>
    <cellStyle name="SAPBEXHLevel2" xfId="17723" xr:uid="{00000000-0005-0000-0000-00001E470000}"/>
    <cellStyle name="SAPBEXHLevel2 2" xfId="17724" xr:uid="{00000000-0005-0000-0000-00001F470000}"/>
    <cellStyle name="SAPBEXHLevel2 3" xfId="17725" xr:uid="{00000000-0005-0000-0000-000020470000}"/>
    <cellStyle name="SAPBEXHLevel2 4" xfId="17726" xr:uid="{00000000-0005-0000-0000-000021470000}"/>
    <cellStyle name="SAPBEXHLevel2X" xfId="17727" xr:uid="{00000000-0005-0000-0000-000022470000}"/>
    <cellStyle name="SAPBEXHLevel2X 2" xfId="17728" xr:uid="{00000000-0005-0000-0000-000023470000}"/>
    <cellStyle name="SAPBEXHLevel2X 3" xfId="17729" xr:uid="{00000000-0005-0000-0000-000024470000}"/>
    <cellStyle name="SAPBEXHLevel2X 4" xfId="17730" xr:uid="{00000000-0005-0000-0000-000025470000}"/>
    <cellStyle name="SAPBEXHLevel3" xfId="17731" xr:uid="{00000000-0005-0000-0000-000026470000}"/>
    <cellStyle name="SAPBEXHLevel3 2" xfId="17732" xr:uid="{00000000-0005-0000-0000-000027470000}"/>
    <cellStyle name="SAPBEXHLevel3 3" xfId="17733" xr:uid="{00000000-0005-0000-0000-000028470000}"/>
    <cellStyle name="SAPBEXHLevel3 4" xfId="17734" xr:uid="{00000000-0005-0000-0000-000029470000}"/>
    <cellStyle name="SAPBEXHLevel3X" xfId="17735" xr:uid="{00000000-0005-0000-0000-00002A470000}"/>
    <cellStyle name="SAPBEXHLevel3X 2" xfId="17736" xr:uid="{00000000-0005-0000-0000-00002B470000}"/>
    <cellStyle name="SAPBEXHLevel3X 3" xfId="17737" xr:uid="{00000000-0005-0000-0000-00002C470000}"/>
    <cellStyle name="SAPBEXHLevel3X 4" xfId="17738" xr:uid="{00000000-0005-0000-0000-00002D470000}"/>
    <cellStyle name="SAPBEXresData" xfId="17739" xr:uid="{00000000-0005-0000-0000-00002E470000}"/>
    <cellStyle name="SAPBEXresData 10" xfId="17740" xr:uid="{00000000-0005-0000-0000-00002F470000}"/>
    <cellStyle name="SAPBEXresData 11" xfId="17741" xr:uid="{00000000-0005-0000-0000-000030470000}"/>
    <cellStyle name="SAPBEXresData 12" xfId="17742" xr:uid="{00000000-0005-0000-0000-000031470000}"/>
    <cellStyle name="SAPBEXresData 13" xfId="17743" xr:uid="{00000000-0005-0000-0000-000032470000}"/>
    <cellStyle name="SAPBEXresData 14" xfId="17744" xr:uid="{00000000-0005-0000-0000-000033470000}"/>
    <cellStyle name="SAPBEXresData 15" xfId="17745" xr:uid="{00000000-0005-0000-0000-000034470000}"/>
    <cellStyle name="SAPBEXresData 16" xfId="17746" xr:uid="{00000000-0005-0000-0000-000035470000}"/>
    <cellStyle name="SAPBEXresData 17" xfId="17747" xr:uid="{00000000-0005-0000-0000-000036470000}"/>
    <cellStyle name="SAPBEXresData 18" xfId="17748" xr:uid="{00000000-0005-0000-0000-000037470000}"/>
    <cellStyle name="SAPBEXresData 19" xfId="17749" xr:uid="{00000000-0005-0000-0000-000038470000}"/>
    <cellStyle name="SAPBEXresData 2" xfId="17750" xr:uid="{00000000-0005-0000-0000-000039470000}"/>
    <cellStyle name="SAPBEXresData 2 2" xfId="17751" xr:uid="{00000000-0005-0000-0000-00003A470000}"/>
    <cellStyle name="SAPBEXresData 2 3" xfId="17752" xr:uid="{00000000-0005-0000-0000-00003B470000}"/>
    <cellStyle name="SAPBEXresData 2 3 2" xfId="17753" xr:uid="{00000000-0005-0000-0000-00003C470000}"/>
    <cellStyle name="SAPBEXresData 2 3 3" xfId="17754" xr:uid="{00000000-0005-0000-0000-00003D470000}"/>
    <cellStyle name="SAPBEXresData 2 4" xfId="17755" xr:uid="{00000000-0005-0000-0000-00003E470000}"/>
    <cellStyle name="SAPBEXresData 2 5" xfId="17756" xr:uid="{00000000-0005-0000-0000-00003F470000}"/>
    <cellStyle name="SAPBEXresData 3" xfId="17757" xr:uid="{00000000-0005-0000-0000-000040470000}"/>
    <cellStyle name="SAPBEXresData 3 2" xfId="17758" xr:uid="{00000000-0005-0000-0000-000041470000}"/>
    <cellStyle name="SAPBEXresData 3 3" xfId="17759" xr:uid="{00000000-0005-0000-0000-000042470000}"/>
    <cellStyle name="SAPBEXresData 3 4" xfId="17760" xr:uid="{00000000-0005-0000-0000-000043470000}"/>
    <cellStyle name="SAPBEXresData 4" xfId="17761" xr:uid="{00000000-0005-0000-0000-000044470000}"/>
    <cellStyle name="SAPBEXresData 5" xfId="17762" xr:uid="{00000000-0005-0000-0000-000045470000}"/>
    <cellStyle name="SAPBEXresData 5 2" xfId="17763" xr:uid="{00000000-0005-0000-0000-000046470000}"/>
    <cellStyle name="SAPBEXresData 5 3" xfId="17764" xr:uid="{00000000-0005-0000-0000-000047470000}"/>
    <cellStyle name="SAPBEXresData 6" xfId="17765" xr:uid="{00000000-0005-0000-0000-000048470000}"/>
    <cellStyle name="SAPBEXresData 6 2" xfId="17766" xr:uid="{00000000-0005-0000-0000-000049470000}"/>
    <cellStyle name="SAPBEXresData 7" xfId="17767" xr:uid="{00000000-0005-0000-0000-00004A470000}"/>
    <cellStyle name="SAPBEXresData 8" xfId="17768" xr:uid="{00000000-0005-0000-0000-00004B470000}"/>
    <cellStyle name="SAPBEXresData 9" xfId="17769" xr:uid="{00000000-0005-0000-0000-00004C470000}"/>
    <cellStyle name="SAPBEXresDataEmph" xfId="17770" xr:uid="{00000000-0005-0000-0000-00004D470000}"/>
    <cellStyle name="SAPBEXresDataEmph 10" xfId="17771" xr:uid="{00000000-0005-0000-0000-00004E470000}"/>
    <cellStyle name="SAPBEXresDataEmph 11" xfId="17772" xr:uid="{00000000-0005-0000-0000-00004F470000}"/>
    <cellStyle name="SAPBEXresDataEmph 12" xfId="17773" xr:uid="{00000000-0005-0000-0000-000050470000}"/>
    <cellStyle name="SAPBEXresDataEmph 13" xfId="17774" xr:uid="{00000000-0005-0000-0000-000051470000}"/>
    <cellStyle name="SAPBEXresDataEmph 14" xfId="17775" xr:uid="{00000000-0005-0000-0000-000052470000}"/>
    <cellStyle name="SAPBEXresDataEmph 15" xfId="17776" xr:uid="{00000000-0005-0000-0000-000053470000}"/>
    <cellStyle name="SAPBEXresDataEmph 16" xfId="17777" xr:uid="{00000000-0005-0000-0000-000054470000}"/>
    <cellStyle name="SAPBEXresDataEmph 17" xfId="17778" xr:uid="{00000000-0005-0000-0000-000055470000}"/>
    <cellStyle name="SAPBEXresDataEmph 18" xfId="17779" xr:uid="{00000000-0005-0000-0000-000056470000}"/>
    <cellStyle name="SAPBEXresDataEmph 19" xfId="17780" xr:uid="{00000000-0005-0000-0000-000057470000}"/>
    <cellStyle name="SAPBEXresDataEmph 2" xfId="17781" xr:uid="{00000000-0005-0000-0000-000058470000}"/>
    <cellStyle name="SAPBEXresDataEmph 2 2" xfId="17782" xr:uid="{00000000-0005-0000-0000-000059470000}"/>
    <cellStyle name="SAPBEXresDataEmph 2 3" xfId="17783" xr:uid="{00000000-0005-0000-0000-00005A470000}"/>
    <cellStyle name="SAPBEXresDataEmph 2 3 2" xfId="17784" xr:uid="{00000000-0005-0000-0000-00005B470000}"/>
    <cellStyle name="SAPBEXresDataEmph 2 3 3" xfId="17785" xr:uid="{00000000-0005-0000-0000-00005C470000}"/>
    <cellStyle name="SAPBEXresDataEmph 2 4" xfId="17786" xr:uid="{00000000-0005-0000-0000-00005D470000}"/>
    <cellStyle name="SAPBEXresDataEmph 2 5" xfId="17787" xr:uid="{00000000-0005-0000-0000-00005E470000}"/>
    <cellStyle name="SAPBEXresDataEmph 3" xfId="17788" xr:uid="{00000000-0005-0000-0000-00005F470000}"/>
    <cellStyle name="SAPBEXresDataEmph 3 2" xfId="17789" xr:uid="{00000000-0005-0000-0000-000060470000}"/>
    <cellStyle name="SAPBEXresDataEmph 3 3" xfId="17790" xr:uid="{00000000-0005-0000-0000-000061470000}"/>
    <cellStyle name="SAPBEXresDataEmph 3 4" xfId="17791" xr:uid="{00000000-0005-0000-0000-000062470000}"/>
    <cellStyle name="SAPBEXresDataEmph 4" xfId="17792" xr:uid="{00000000-0005-0000-0000-000063470000}"/>
    <cellStyle name="SAPBEXresDataEmph 5" xfId="17793" xr:uid="{00000000-0005-0000-0000-000064470000}"/>
    <cellStyle name="SAPBEXresDataEmph 5 2" xfId="17794" xr:uid="{00000000-0005-0000-0000-000065470000}"/>
    <cellStyle name="SAPBEXresDataEmph 5 3" xfId="17795" xr:uid="{00000000-0005-0000-0000-000066470000}"/>
    <cellStyle name="SAPBEXresDataEmph 6" xfId="17796" xr:uid="{00000000-0005-0000-0000-000067470000}"/>
    <cellStyle name="SAPBEXresDataEmph 6 2" xfId="17797" xr:uid="{00000000-0005-0000-0000-000068470000}"/>
    <cellStyle name="SAPBEXresDataEmph 7" xfId="17798" xr:uid="{00000000-0005-0000-0000-000069470000}"/>
    <cellStyle name="SAPBEXresDataEmph 8" xfId="17799" xr:uid="{00000000-0005-0000-0000-00006A470000}"/>
    <cellStyle name="SAPBEXresDataEmph 9" xfId="17800" xr:uid="{00000000-0005-0000-0000-00006B470000}"/>
    <cellStyle name="SAPBEXresItem" xfId="17801" xr:uid="{00000000-0005-0000-0000-00006C470000}"/>
    <cellStyle name="SAPBEXresItem 10" xfId="17802" xr:uid="{00000000-0005-0000-0000-00006D470000}"/>
    <cellStyle name="SAPBEXresItem 11" xfId="17803" xr:uid="{00000000-0005-0000-0000-00006E470000}"/>
    <cellStyle name="SAPBEXresItem 12" xfId="17804" xr:uid="{00000000-0005-0000-0000-00006F470000}"/>
    <cellStyle name="SAPBEXresItem 13" xfId="17805" xr:uid="{00000000-0005-0000-0000-000070470000}"/>
    <cellStyle name="SAPBEXresItem 14" xfId="17806" xr:uid="{00000000-0005-0000-0000-000071470000}"/>
    <cellStyle name="SAPBEXresItem 15" xfId="17807" xr:uid="{00000000-0005-0000-0000-000072470000}"/>
    <cellStyle name="SAPBEXresItem 16" xfId="17808" xr:uid="{00000000-0005-0000-0000-000073470000}"/>
    <cellStyle name="SAPBEXresItem 17" xfId="17809" xr:uid="{00000000-0005-0000-0000-000074470000}"/>
    <cellStyle name="SAPBEXresItem 18" xfId="17810" xr:uid="{00000000-0005-0000-0000-000075470000}"/>
    <cellStyle name="SAPBEXresItem 19" xfId="17811" xr:uid="{00000000-0005-0000-0000-000076470000}"/>
    <cellStyle name="SAPBEXresItem 2" xfId="17812" xr:uid="{00000000-0005-0000-0000-000077470000}"/>
    <cellStyle name="SAPBEXresItem 2 2" xfId="17813" xr:uid="{00000000-0005-0000-0000-000078470000}"/>
    <cellStyle name="SAPBEXresItem 2 3" xfId="17814" xr:uid="{00000000-0005-0000-0000-000079470000}"/>
    <cellStyle name="SAPBEXresItem 2 3 2" xfId="17815" xr:uid="{00000000-0005-0000-0000-00007A470000}"/>
    <cellStyle name="SAPBEXresItem 2 3 3" xfId="17816" xr:uid="{00000000-0005-0000-0000-00007B470000}"/>
    <cellStyle name="SAPBEXresItem 2 4" xfId="17817" xr:uid="{00000000-0005-0000-0000-00007C470000}"/>
    <cellStyle name="SAPBEXresItem 2 5" xfId="17818" xr:uid="{00000000-0005-0000-0000-00007D470000}"/>
    <cellStyle name="SAPBEXresItem 3" xfId="17819" xr:uid="{00000000-0005-0000-0000-00007E470000}"/>
    <cellStyle name="SAPBEXresItem 3 2" xfId="17820" xr:uid="{00000000-0005-0000-0000-00007F470000}"/>
    <cellStyle name="SAPBEXresItem 3 3" xfId="17821" xr:uid="{00000000-0005-0000-0000-000080470000}"/>
    <cellStyle name="SAPBEXresItem 3 4" xfId="17822" xr:uid="{00000000-0005-0000-0000-000081470000}"/>
    <cellStyle name="SAPBEXresItem 4" xfId="17823" xr:uid="{00000000-0005-0000-0000-000082470000}"/>
    <cellStyle name="SAPBEXresItem 5" xfId="17824" xr:uid="{00000000-0005-0000-0000-000083470000}"/>
    <cellStyle name="SAPBEXresItem 5 2" xfId="17825" xr:uid="{00000000-0005-0000-0000-000084470000}"/>
    <cellStyle name="SAPBEXresItem 5 3" xfId="17826" xr:uid="{00000000-0005-0000-0000-000085470000}"/>
    <cellStyle name="SAPBEXresItem 6" xfId="17827" xr:uid="{00000000-0005-0000-0000-000086470000}"/>
    <cellStyle name="SAPBEXresItem 6 2" xfId="17828" xr:uid="{00000000-0005-0000-0000-000087470000}"/>
    <cellStyle name="SAPBEXresItem 7" xfId="17829" xr:uid="{00000000-0005-0000-0000-000088470000}"/>
    <cellStyle name="SAPBEXresItem 8" xfId="17830" xr:uid="{00000000-0005-0000-0000-000089470000}"/>
    <cellStyle name="SAPBEXresItem 9" xfId="17831" xr:uid="{00000000-0005-0000-0000-00008A470000}"/>
    <cellStyle name="SAPBEXresItemX" xfId="17832" xr:uid="{00000000-0005-0000-0000-00008B470000}"/>
    <cellStyle name="SAPBEXresItemX 2" xfId="17833" xr:uid="{00000000-0005-0000-0000-00008C470000}"/>
    <cellStyle name="SAPBEXresItemX 3" xfId="17834" xr:uid="{00000000-0005-0000-0000-00008D470000}"/>
    <cellStyle name="SAPBEXresItemX 4" xfId="17835" xr:uid="{00000000-0005-0000-0000-00008E470000}"/>
    <cellStyle name="SAPBEXstdData" xfId="17836" xr:uid="{00000000-0005-0000-0000-00008F470000}"/>
    <cellStyle name="SAPBEXstdData 10" xfId="17837" xr:uid="{00000000-0005-0000-0000-000090470000}"/>
    <cellStyle name="SAPBEXstdData 11" xfId="17838" xr:uid="{00000000-0005-0000-0000-000091470000}"/>
    <cellStyle name="SAPBEXstdData 12" xfId="17839" xr:uid="{00000000-0005-0000-0000-000092470000}"/>
    <cellStyle name="SAPBEXstdData 13" xfId="17840" xr:uid="{00000000-0005-0000-0000-000093470000}"/>
    <cellStyle name="SAPBEXstdData 14" xfId="17841" xr:uid="{00000000-0005-0000-0000-000094470000}"/>
    <cellStyle name="SAPBEXstdData 15" xfId="17842" xr:uid="{00000000-0005-0000-0000-000095470000}"/>
    <cellStyle name="SAPBEXstdData 16" xfId="17843" xr:uid="{00000000-0005-0000-0000-000096470000}"/>
    <cellStyle name="SAPBEXstdData 17" xfId="17844" xr:uid="{00000000-0005-0000-0000-000097470000}"/>
    <cellStyle name="SAPBEXstdData 18" xfId="17845" xr:uid="{00000000-0005-0000-0000-000098470000}"/>
    <cellStyle name="SAPBEXstdData 19" xfId="17846" xr:uid="{00000000-0005-0000-0000-000099470000}"/>
    <cellStyle name="SAPBEXstdData 2" xfId="17847" xr:uid="{00000000-0005-0000-0000-00009A470000}"/>
    <cellStyle name="SAPBEXstdData 2 2" xfId="17848" xr:uid="{00000000-0005-0000-0000-00009B470000}"/>
    <cellStyle name="SAPBEXstdData 2 3" xfId="17849" xr:uid="{00000000-0005-0000-0000-00009C470000}"/>
    <cellStyle name="SAPBEXstdData 2 3 2" xfId="17850" xr:uid="{00000000-0005-0000-0000-00009D470000}"/>
    <cellStyle name="SAPBEXstdData 2 3 3" xfId="17851" xr:uid="{00000000-0005-0000-0000-00009E470000}"/>
    <cellStyle name="SAPBEXstdData 2 4" xfId="17852" xr:uid="{00000000-0005-0000-0000-00009F470000}"/>
    <cellStyle name="SAPBEXstdData 2 5" xfId="17853" xr:uid="{00000000-0005-0000-0000-0000A0470000}"/>
    <cellStyle name="SAPBEXstdData 3" xfId="17854" xr:uid="{00000000-0005-0000-0000-0000A1470000}"/>
    <cellStyle name="SAPBEXstdData 3 2" xfId="17855" xr:uid="{00000000-0005-0000-0000-0000A2470000}"/>
    <cellStyle name="SAPBEXstdData 3 3" xfId="17856" xr:uid="{00000000-0005-0000-0000-0000A3470000}"/>
    <cellStyle name="SAPBEXstdData 3 4" xfId="17857" xr:uid="{00000000-0005-0000-0000-0000A4470000}"/>
    <cellStyle name="SAPBEXstdData 4" xfId="17858" xr:uid="{00000000-0005-0000-0000-0000A5470000}"/>
    <cellStyle name="SAPBEXstdData 5" xfId="17859" xr:uid="{00000000-0005-0000-0000-0000A6470000}"/>
    <cellStyle name="SAPBEXstdData 5 2" xfId="17860" xr:uid="{00000000-0005-0000-0000-0000A7470000}"/>
    <cellStyle name="SAPBEXstdData 5 3" xfId="17861" xr:uid="{00000000-0005-0000-0000-0000A8470000}"/>
    <cellStyle name="SAPBEXstdData 6" xfId="17862" xr:uid="{00000000-0005-0000-0000-0000A9470000}"/>
    <cellStyle name="SAPBEXstdData 6 2" xfId="17863" xr:uid="{00000000-0005-0000-0000-0000AA470000}"/>
    <cellStyle name="SAPBEXstdData 7" xfId="17864" xr:uid="{00000000-0005-0000-0000-0000AB470000}"/>
    <cellStyle name="SAPBEXstdData 8" xfId="17865" xr:uid="{00000000-0005-0000-0000-0000AC470000}"/>
    <cellStyle name="SAPBEXstdData 9" xfId="17866" xr:uid="{00000000-0005-0000-0000-0000AD470000}"/>
    <cellStyle name="SAPBEXstdDataEmph" xfId="17867" xr:uid="{00000000-0005-0000-0000-0000AE470000}"/>
    <cellStyle name="SAPBEXstdDataEmph 10" xfId="17868" xr:uid="{00000000-0005-0000-0000-0000AF470000}"/>
    <cellStyle name="SAPBEXstdDataEmph 11" xfId="17869" xr:uid="{00000000-0005-0000-0000-0000B0470000}"/>
    <cellStyle name="SAPBEXstdDataEmph 12" xfId="17870" xr:uid="{00000000-0005-0000-0000-0000B1470000}"/>
    <cellStyle name="SAPBEXstdDataEmph 13" xfId="17871" xr:uid="{00000000-0005-0000-0000-0000B2470000}"/>
    <cellStyle name="SAPBEXstdDataEmph 14" xfId="17872" xr:uid="{00000000-0005-0000-0000-0000B3470000}"/>
    <cellStyle name="SAPBEXstdDataEmph 15" xfId="17873" xr:uid="{00000000-0005-0000-0000-0000B4470000}"/>
    <cellStyle name="SAPBEXstdDataEmph 16" xfId="17874" xr:uid="{00000000-0005-0000-0000-0000B5470000}"/>
    <cellStyle name="SAPBEXstdDataEmph 17" xfId="17875" xr:uid="{00000000-0005-0000-0000-0000B6470000}"/>
    <cellStyle name="SAPBEXstdDataEmph 18" xfId="17876" xr:uid="{00000000-0005-0000-0000-0000B7470000}"/>
    <cellStyle name="SAPBEXstdDataEmph 19" xfId="17877" xr:uid="{00000000-0005-0000-0000-0000B8470000}"/>
    <cellStyle name="SAPBEXstdDataEmph 2" xfId="17878" xr:uid="{00000000-0005-0000-0000-0000B9470000}"/>
    <cellStyle name="SAPBEXstdDataEmph 2 2" xfId="17879" xr:uid="{00000000-0005-0000-0000-0000BA470000}"/>
    <cellStyle name="SAPBEXstdDataEmph 2 3" xfId="17880" xr:uid="{00000000-0005-0000-0000-0000BB470000}"/>
    <cellStyle name="SAPBEXstdDataEmph 2 3 2" xfId="17881" xr:uid="{00000000-0005-0000-0000-0000BC470000}"/>
    <cellStyle name="SAPBEXstdDataEmph 2 3 3" xfId="17882" xr:uid="{00000000-0005-0000-0000-0000BD470000}"/>
    <cellStyle name="SAPBEXstdDataEmph 2 4" xfId="17883" xr:uid="{00000000-0005-0000-0000-0000BE470000}"/>
    <cellStyle name="SAPBEXstdDataEmph 2 5" xfId="17884" xr:uid="{00000000-0005-0000-0000-0000BF470000}"/>
    <cellStyle name="SAPBEXstdDataEmph 3" xfId="17885" xr:uid="{00000000-0005-0000-0000-0000C0470000}"/>
    <cellStyle name="SAPBEXstdDataEmph 3 2" xfId="17886" xr:uid="{00000000-0005-0000-0000-0000C1470000}"/>
    <cellStyle name="SAPBEXstdDataEmph 3 3" xfId="17887" xr:uid="{00000000-0005-0000-0000-0000C2470000}"/>
    <cellStyle name="SAPBEXstdDataEmph 3 4" xfId="17888" xr:uid="{00000000-0005-0000-0000-0000C3470000}"/>
    <cellStyle name="SAPBEXstdDataEmph 4" xfId="17889" xr:uid="{00000000-0005-0000-0000-0000C4470000}"/>
    <cellStyle name="SAPBEXstdDataEmph 5" xfId="17890" xr:uid="{00000000-0005-0000-0000-0000C5470000}"/>
    <cellStyle name="SAPBEXstdDataEmph 5 2" xfId="17891" xr:uid="{00000000-0005-0000-0000-0000C6470000}"/>
    <cellStyle name="SAPBEXstdDataEmph 5 3" xfId="17892" xr:uid="{00000000-0005-0000-0000-0000C7470000}"/>
    <cellStyle name="SAPBEXstdDataEmph 6" xfId="17893" xr:uid="{00000000-0005-0000-0000-0000C8470000}"/>
    <cellStyle name="SAPBEXstdDataEmph 6 2" xfId="17894" xr:uid="{00000000-0005-0000-0000-0000C9470000}"/>
    <cellStyle name="SAPBEXstdDataEmph 7" xfId="17895" xr:uid="{00000000-0005-0000-0000-0000CA470000}"/>
    <cellStyle name="SAPBEXstdDataEmph 8" xfId="17896" xr:uid="{00000000-0005-0000-0000-0000CB470000}"/>
    <cellStyle name="SAPBEXstdDataEmph 9" xfId="17897" xr:uid="{00000000-0005-0000-0000-0000CC470000}"/>
    <cellStyle name="SAPBEXstdItem" xfId="17898" xr:uid="{00000000-0005-0000-0000-0000CD470000}"/>
    <cellStyle name="SAPBEXstdItem 10" xfId="17899" xr:uid="{00000000-0005-0000-0000-0000CE470000}"/>
    <cellStyle name="SAPBEXstdItem 11" xfId="17900" xr:uid="{00000000-0005-0000-0000-0000CF470000}"/>
    <cellStyle name="SAPBEXstdItem 12" xfId="17901" xr:uid="{00000000-0005-0000-0000-0000D0470000}"/>
    <cellStyle name="SAPBEXstdItem 13" xfId="17902" xr:uid="{00000000-0005-0000-0000-0000D1470000}"/>
    <cellStyle name="SAPBEXstdItem 14" xfId="17903" xr:uid="{00000000-0005-0000-0000-0000D2470000}"/>
    <cellStyle name="SAPBEXstdItem 15" xfId="17904" xr:uid="{00000000-0005-0000-0000-0000D3470000}"/>
    <cellStyle name="SAPBEXstdItem 16" xfId="17905" xr:uid="{00000000-0005-0000-0000-0000D4470000}"/>
    <cellStyle name="SAPBEXstdItem 17" xfId="17906" xr:uid="{00000000-0005-0000-0000-0000D5470000}"/>
    <cellStyle name="SAPBEXstdItem 18" xfId="17907" xr:uid="{00000000-0005-0000-0000-0000D6470000}"/>
    <cellStyle name="SAPBEXstdItem 19" xfId="17908" xr:uid="{00000000-0005-0000-0000-0000D7470000}"/>
    <cellStyle name="SAPBEXstdItem 2" xfId="17909" xr:uid="{00000000-0005-0000-0000-0000D8470000}"/>
    <cellStyle name="SAPBEXstdItem 2 2" xfId="17910" xr:uid="{00000000-0005-0000-0000-0000D9470000}"/>
    <cellStyle name="SAPBEXstdItem 2 3" xfId="17911" xr:uid="{00000000-0005-0000-0000-0000DA470000}"/>
    <cellStyle name="SAPBEXstdItem 2 3 2" xfId="17912" xr:uid="{00000000-0005-0000-0000-0000DB470000}"/>
    <cellStyle name="SAPBEXstdItem 2 3 3" xfId="17913" xr:uid="{00000000-0005-0000-0000-0000DC470000}"/>
    <cellStyle name="SAPBEXstdItem 2 4" xfId="17914" xr:uid="{00000000-0005-0000-0000-0000DD470000}"/>
    <cellStyle name="SAPBEXstdItem 2 5" xfId="17915" xr:uid="{00000000-0005-0000-0000-0000DE470000}"/>
    <cellStyle name="SAPBEXstdItem 3" xfId="17916" xr:uid="{00000000-0005-0000-0000-0000DF470000}"/>
    <cellStyle name="SAPBEXstdItem 3 2" xfId="17917" xr:uid="{00000000-0005-0000-0000-0000E0470000}"/>
    <cellStyle name="SAPBEXstdItem 3 3" xfId="17918" xr:uid="{00000000-0005-0000-0000-0000E1470000}"/>
    <cellStyle name="SAPBEXstdItem 3 4" xfId="17919" xr:uid="{00000000-0005-0000-0000-0000E2470000}"/>
    <cellStyle name="SAPBEXstdItem 4" xfId="17920" xr:uid="{00000000-0005-0000-0000-0000E3470000}"/>
    <cellStyle name="SAPBEXstdItem 5" xfId="17921" xr:uid="{00000000-0005-0000-0000-0000E4470000}"/>
    <cellStyle name="SAPBEXstdItem 5 2" xfId="17922" xr:uid="{00000000-0005-0000-0000-0000E5470000}"/>
    <cellStyle name="SAPBEXstdItem 5 3" xfId="17923" xr:uid="{00000000-0005-0000-0000-0000E6470000}"/>
    <cellStyle name="SAPBEXstdItem 6" xfId="17924" xr:uid="{00000000-0005-0000-0000-0000E7470000}"/>
    <cellStyle name="SAPBEXstdItem 6 2" xfId="17925" xr:uid="{00000000-0005-0000-0000-0000E8470000}"/>
    <cellStyle name="SAPBEXstdItem 7" xfId="17926" xr:uid="{00000000-0005-0000-0000-0000E9470000}"/>
    <cellStyle name="SAPBEXstdItem 8" xfId="17927" xr:uid="{00000000-0005-0000-0000-0000EA470000}"/>
    <cellStyle name="SAPBEXstdItem 9" xfId="17928" xr:uid="{00000000-0005-0000-0000-0000EB470000}"/>
    <cellStyle name="SAPBEXstdItemX" xfId="17929" xr:uid="{00000000-0005-0000-0000-0000EC470000}"/>
    <cellStyle name="SAPBEXstdItemX 2" xfId="17930" xr:uid="{00000000-0005-0000-0000-0000ED470000}"/>
    <cellStyle name="SAPBEXstdItemX 3" xfId="17931" xr:uid="{00000000-0005-0000-0000-0000EE470000}"/>
    <cellStyle name="SAPBEXstdItemX 4" xfId="17932" xr:uid="{00000000-0005-0000-0000-0000EF470000}"/>
    <cellStyle name="SAPBEXtitle" xfId="17933" xr:uid="{00000000-0005-0000-0000-0000F0470000}"/>
    <cellStyle name="SAPBEXtitle 10" xfId="17934" xr:uid="{00000000-0005-0000-0000-0000F1470000}"/>
    <cellStyle name="SAPBEXtitle 11" xfId="17935" xr:uid="{00000000-0005-0000-0000-0000F2470000}"/>
    <cellStyle name="SAPBEXtitle 12" xfId="17936" xr:uid="{00000000-0005-0000-0000-0000F3470000}"/>
    <cellStyle name="SAPBEXtitle 13" xfId="17937" xr:uid="{00000000-0005-0000-0000-0000F4470000}"/>
    <cellStyle name="SAPBEXtitle 14" xfId="17938" xr:uid="{00000000-0005-0000-0000-0000F5470000}"/>
    <cellStyle name="SAPBEXtitle 15" xfId="17939" xr:uid="{00000000-0005-0000-0000-0000F6470000}"/>
    <cellStyle name="SAPBEXtitle 16" xfId="17940" xr:uid="{00000000-0005-0000-0000-0000F7470000}"/>
    <cellStyle name="SAPBEXtitle 17" xfId="17941" xr:uid="{00000000-0005-0000-0000-0000F8470000}"/>
    <cellStyle name="SAPBEXtitle 18" xfId="17942" xr:uid="{00000000-0005-0000-0000-0000F9470000}"/>
    <cellStyle name="SAPBEXtitle 19" xfId="17943" xr:uid="{00000000-0005-0000-0000-0000FA470000}"/>
    <cellStyle name="SAPBEXtitle 2" xfId="17944" xr:uid="{00000000-0005-0000-0000-0000FB470000}"/>
    <cellStyle name="SAPBEXtitle 2 2" xfId="17945" xr:uid="{00000000-0005-0000-0000-0000FC470000}"/>
    <cellStyle name="SAPBEXtitle 2 3" xfId="17946" xr:uid="{00000000-0005-0000-0000-0000FD470000}"/>
    <cellStyle name="SAPBEXtitle 2 3 2" xfId="17947" xr:uid="{00000000-0005-0000-0000-0000FE470000}"/>
    <cellStyle name="SAPBEXtitle 2 3 3" xfId="17948" xr:uid="{00000000-0005-0000-0000-0000FF470000}"/>
    <cellStyle name="SAPBEXtitle 2 4" xfId="17949" xr:uid="{00000000-0005-0000-0000-000000480000}"/>
    <cellStyle name="SAPBEXtitle 2 5" xfId="17950" xr:uid="{00000000-0005-0000-0000-000001480000}"/>
    <cellStyle name="SAPBEXtitle 3" xfId="17951" xr:uid="{00000000-0005-0000-0000-000002480000}"/>
    <cellStyle name="SAPBEXtitle 3 2" xfId="17952" xr:uid="{00000000-0005-0000-0000-000003480000}"/>
    <cellStyle name="SAPBEXtitle 3 3" xfId="17953" xr:uid="{00000000-0005-0000-0000-000004480000}"/>
    <cellStyle name="SAPBEXtitle 3 4" xfId="17954" xr:uid="{00000000-0005-0000-0000-000005480000}"/>
    <cellStyle name="SAPBEXtitle 4" xfId="17955" xr:uid="{00000000-0005-0000-0000-000006480000}"/>
    <cellStyle name="SAPBEXtitle 5" xfId="17956" xr:uid="{00000000-0005-0000-0000-000007480000}"/>
    <cellStyle name="SAPBEXtitle 5 2" xfId="17957" xr:uid="{00000000-0005-0000-0000-000008480000}"/>
    <cellStyle name="SAPBEXtitle 5 3" xfId="17958" xr:uid="{00000000-0005-0000-0000-000009480000}"/>
    <cellStyle name="SAPBEXtitle 6" xfId="17959" xr:uid="{00000000-0005-0000-0000-00000A480000}"/>
    <cellStyle name="SAPBEXtitle 6 2" xfId="17960" xr:uid="{00000000-0005-0000-0000-00000B480000}"/>
    <cellStyle name="SAPBEXtitle 7" xfId="17961" xr:uid="{00000000-0005-0000-0000-00000C480000}"/>
    <cellStyle name="SAPBEXtitle 8" xfId="17962" xr:uid="{00000000-0005-0000-0000-00000D480000}"/>
    <cellStyle name="SAPBEXtitle 9" xfId="17963" xr:uid="{00000000-0005-0000-0000-00000E480000}"/>
    <cellStyle name="SAPBEXundefined" xfId="17964" xr:uid="{00000000-0005-0000-0000-00000F480000}"/>
    <cellStyle name="SAPBEXundefined 10" xfId="17965" xr:uid="{00000000-0005-0000-0000-000010480000}"/>
    <cellStyle name="SAPBEXundefined 11" xfId="17966" xr:uid="{00000000-0005-0000-0000-000011480000}"/>
    <cellStyle name="SAPBEXundefined 12" xfId="17967" xr:uid="{00000000-0005-0000-0000-000012480000}"/>
    <cellStyle name="SAPBEXundefined 13" xfId="17968" xr:uid="{00000000-0005-0000-0000-000013480000}"/>
    <cellStyle name="SAPBEXundefined 14" xfId="17969" xr:uid="{00000000-0005-0000-0000-000014480000}"/>
    <cellStyle name="SAPBEXundefined 15" xfId="17970" xr:uid="{00000000-0005-0000-0000-000015480000}"/>
    <cellStyle name="SAPBEXundefined 16" xfId="17971" xr:uid="{00000000-0005-0000-0000-000016480000}"/>
    <cellStyle name="SAPBEXundefined 17" xfId="17972" xr:uid="{00000000-0005-0000-0000-000017480000}"/>
    <cellStyle name="SAPBEXundefined 18" xfId="17973" xr:uid="{00000000-0005-0000-0000-000018480000}"/>
    <cellStyle name="SAPBEXundefined 19" xfId="17974" xr:uid="{00000000-0005-0000-0000-000019480000}"/>
    <cellStyle name="SAPBEXundefined 2" xfId="17975" xr:uid="{00000000-0005-0000-0000-00001A480000}"/>
    <cellStyle name="SAPBEXundefined 2 2" xfId="17976" xr:uid="{00000000-0005-0000-0000-00001B480000}"/>
    <cellStyle name="SAPBEXundefined 2 3" xfId="17977" xr:uid="{00000000-0005-0000-0000-00001C480000}"/>
    <cellStyle name="SAPBEXundefined 2 3 2" xfId="17978" xr:uid="{00000000-0005-0000-0000-00001D480000}"/>
    <cellStyle name="SAPBEXundefined 2 3 3" xfId="17979" xr:uid="{00000000-0005-0000-0000-00001E480000}"/>
    <cellStyle name="SAPBEXundefined 2 4" xfId="17980" xr:uid="{00000000-0005-0000-0000-00001F480000}"/>
    <cellStyle name="SAPBEXundefined 2 5" xfId="17981" xr:uid="{00000000-0005-0000-0000-000020480000}"/>
    <cellStyle name="SAPBEXundefined 3" xfId="17982" xr:uid="{00000000-0005-0000-0000-000021480000}"/>
    <cellStyle name="SAPBEXundefined 3 2" xfId="17983" xr:uid="{00000000-0005-0000-0000-000022480000}"/>
    <cellStyle name="SAPBEXundefined 3 3" xfId="17984" xr:uid="{00000000-0005-0000-0000-000023480000}"/>
    <cellStyle name="SAPBEXundefined 3 4" xfId="17985" xr:uid="{00000000-0005-0000-0000-000024480000}"/>
    <cellStyle name="SAPBEXundefined 4" xfId="17986" xr:uid="{00000000-0005-0000-0000-000025480000}"/>
    <cellStyle name="SAPBEXundefined 5" xfId="17987" xr:uid="{00000000-0005-0000-0000-000026480000}"/>
    <cellStyle name="SAPBEXundefined 5 2" xfId="17988" xr:uid="{00000000-0005-0000-0000-000027480000}"/>
    <cellStyle name="SAPBEXundefined 5 3" xfId="17989" xr:uid="{00000000-0005-0000-0000-000028480000}"/>
    <cellStyle name="SAPBEXundefined 6" xfId="17990" xr:uid="{00000000-0005-0000-0000-000029480000}"/>
    <cellStyle name="SAPBEXundefined 6 2" xfId="17991" xr:uid="{00000000-0005-0000-0000-00002A480000}"/>
    <cellStyle name="SAPBEXundefined 7" xfId="17992" xr:uid="{00000000-0005-0000-0000-00002B480000}"/>
    <cellStyle name="SAPBEXundefined 8" xfId="17993" xr:uid="{00000000-0005-0000-0000-00002C480000}"/>
    <cellStyle name="SAPBEXundefined 9" xfId="17994" xr:uid="{00000000-0005-0000-0000-00002D480000}"/>
    <cellStyle name="ⓈƂךb⇤Ƃתb∐Ƃ׺b∬Ƃ؊b≈Ƃؚb≰ƂتbⓨƂغb┄Ƃيb┰Ƃٚb═Ƃ٪b╼Ƃٺb▔Ƃڊb▬Ƃښb◄Ƃڪb◤Ƃںb☌Ƃۊb⤼Ƃۚb⥨Ƃ۪b⦈Ƃۺb⦨Ƃ܊b⧌Ƃܚb☰Ƃܪb♈Ƃܺb♬Ƃ݊b⚜Ƃ" xfId="17995" xr:uid="{00000000-0005-0000-0000-00002E480000}"/>
    <cellStyle name="Separador de milhares [0]_Person" xfId="17996" xr:uid="{00000000-0005-0000-0000-00002F480000}"/>
    <cellStyle name="Separador de milhares_Person" xfId="17997" xr:uid="{00000000-0005-0000-0000-000030480000}"/>
    <cellStyle name="Shade" xfId="17998" xr:uid="{00000000-0005-0000-0000-000031480000}"/>
    <cellStyle name="Shade 2" xfId="17999" xr:uid="{00000000-0005-0000-0000-000032480000}"/>
    <cellStyle name="SHADEDSTORES" xfId="18000" xr:uid="{00000000-0005-0000-0000-000033480000}"/>
    <cellStyle name="SHADEDSTORES 2" xfId="18001" xr:uid="{00000000-0005-0000-0000-000034480000}"/>
    <cellStyle name="SHADEDSTORES 3" xfId="18002" xr:uid="{00000000-0005-0000-0000-000035480000}"/>
    <cellStyle name="Source Line" xfId="18003" xr:uid="{00000000-0005-0000-0000-000036480000}"/>
    <cellStyle name="Source Line 2" xfId="18004" xr:uid="{00000000-0005-0000-0000-000037480000}"/>
    <cellStyle name="Source/note" xfId="18005" xr:uid="{00000000-0005-0000-0000-000038480000}"/>
    <cellStyle name="specstores" xfId="18006" xr:uid="{00000000-0005-0000-0000-000039480000}"/>
    <cellStyle name="specstores 2" xfId="18007" xr:uid="{00000000-0005-0000-0000-00003A480000}"/>
    <cellStyle name="STANDARD" xfId="18008" xr:uid="{00000000-0005-0000-0000-00003B480000}"/>
    <cellStyle name="STANDARD 2" xfId="18009" xr:uid="{00000000-0005-0000-0000-00003C480000}"/>
    <cellStyle name="Standard_Aktenbewertung 1994" xfId="18010" xr:uid="{00000000-0005-0000-0000-00003D480000}"/>
    <cellStyle name="Stock_Symbols" xfId="18011" xr:uid="{00000000-0005-0000-0000-00003E480000}"/>
    <cellStyle name="Style 1" xfId="18012" xr:uid="{00000000-0005-0000-0000-00003F480000}"/>
    <cellStyle name="Style 1 2" xfId="18013" xr:uid="{00000000-0005-0000-0000-000040480000}"/>
    <cellStyle name="Style 1 2 2" xfId="18014" xr:uid="{00000000-0005-0000-0000-000041480000}"/>
    <cellStyle name="Style 1 3" xfId="18015" xr:uid="{00000000-0005-0000-0000-000042480000}"/>
    <cellStyle name="Style 2" xfId="18016" xr:uid="{00000000-0005-0000-0000-000043480000}"/>
    <cellStyle name="Style 2 2" xfId="18017" xr:uid="{00000000-0005-0000-0000-000044480000}"/>
    <cellStyle name="Style 22" xfId="18018" xr:uid="{00000000-0005-0000-0000-000045480000}"/>
    <cellStyle name="Style 22 2" xfId="18019" xr:uid="{00000000-0005-0000-0000-000046480000}"/>
    <cellStyle name="Style 23" xfId="18020" xr:uid="{00000000-0005-0000-0000-000047480000}"/>
    <cellStyle name="Style 23 2" xfId="18021" xr:uid="{00000000-0005-0000-0000-000048480000}"/>
    <cellStyle name="Style 24" xfId="18022" xr:uid="{00000000-0005-0000-0000-000049480000}"/>
    <cellStyle name="Style 24 2" xfId="18023" xr:uid="{00000000-0005-0000-0000-00004A480000}"/>
    <cellStyle name="Style 25" xfId="18024" xr:uid="{00000000-0005-0000-0000-00004B480000}"/>
    <cellStyle name="Style 25 2" xfId="18025" xr:uid="{00000000-0005-0000-0000-00004C480000}"/>
    <cellStyle name="Style 26" xfId="18026" xr:uid="{00000000-0005-0000-0000-00004D480000}"/>
    <cellStyle name="Style 26 2" xfId="18027" xr:uid="{00000000-0005-0000-0000-00004E480000}"/>
    <cellStyle name="Style 27" xfId="18028" xr:uid="{00000000-0005-0000-0000-00004F480000}"/>
    <cellStyle name="Style 27 2" xfId="18029" xr:uid="{00000000-0005-0000-0000-000050480000}"/>
    <cellStyle name="Style 3" xfId="18030" xr:uid="{00000000-0005-0000-0000-000051480000}"/>
    <cellStyle name="Style 3 2" xfId="18031" xr:uid="{00000000-0005-0000-0000-000052480000}"/>
    <cellStyle name="Style 4" xfId="18032" xr:uid="{00000000-0005-0000-0000-000053480000}"/>
    <cellStyle name="Style 4 2" xfId="18033" xr:uid="{00000000-0005-0000-0000-000054480000}"/>
    <cellStyle name="Style 5" xfId="18034" xr:uid="{00000000-0005-0000-0000-000055480000}"/>
    <cellStyle name="Style 5 2" xfId="18035" xr:uid="{00000000-0005-0000-0000-000056480000}"/>
    <cellStyle name="Style 6" xfId="18036" xr:uid="{00000000-0005-0000-0000-000057480000}"/>
    <cellStyle name="Style 6 2" xfId="18037" xr:uid="{00000000-0005-0000-0000-000058480000}"/>
    <cellStyle name="Style 7" xfId="18038" xr:uid="{00000000-0005-0000-0000-000059480000}"/>
    <cellStyle name="Style 7 2" xfId="18039" xr:uid="{00000000-0005-0000-0000-00005A480000}"/>
    <cellStyle name="subhead" xfId="18040" xr:uid="{00000000-0005-0000-0000-00005B480000}"/>
    <cellStyle name="subhead 2" xfId="18041" xr:uid="{00000000-0005-0000-0000-00005C480000}"/>
    <cellStyle name="subhead 2 2" xfId="18042" xr:uid="{00000000-0005-0000-0000-00005D480000}"/>
    <cellStyle name="subhead 3" xfId="18043" xr:uid="{00000000-0005-0000-0000-00005E480000}"/>
    <cellStyle name="SubTitle" xfId="18044" xr:uid="{00000000-0005-0000-0000-00005F480000}"/>
    <cellStyle name="SubTitle 2" xfId="18045" xr:uid="{00000000-0005-0000-0000-000060480000}"/>
    <cellStyle name="SubTitle 2 10" xfId="18046" xr:uid="{00000000-0005-0000-0000-000061480000}"/>
    <cellStyle name="SubTitle 2 2" xfId="18047" xr:uid="{00000000-0005-0000-0000-000062480000}"/>
    <cellStyle name="SubTitle 2 3" xfId="18048" xr:uid="{00000000-0005-0000-0000-000063480000}"/>
    <cellStyle name="SubTitle 2 4" xfId="18049" xr:uid="{00000000-0005-0000-0000-000064480000}"/>
    <cellStyle name="SubTitle 2 5" xfId="18050" xr:uid="{00000000-0005-0000-0000-000065480000}"/>
    <cellStyle name="SubTitle 2 6" xfId="18051" xr:uid="{00000000-0005-0000-0000-000066480000}"/>
    <cellStyle name="SubTitle 2 7" xfId="18052" xr:uid="{00000000-0005-0000-0000-000067480000}"/>
    <cellStyle name="SubTitle 2 8" xfId="18053" xr:uid="{00000000-0005-0000-0000-000068480000}"/>
    <cellStyle name="SubTitle 2 9" xfId="18054" xr:uid="{00000000-0005-0000-0000-000069480000}"/>
    <cellStyle name="SubTitle 3" xfId="18055" xr:uid="{00000000-0005-0000-0000-00006A480000}"/>
    <cellStyle name="SubTitle 3 10" xfId="18056" xr:uid="{00000000-0005-0000-0000-00006B480000}"/>
    <cellStyle name="SubTitle 3 2" xfId="18057" xr:uid="{00000000-0005-0000-0000-00006C480000}"/>
    <cellStyle name="SubTitle 3 3" xfId="18058" xr:uid="{00000000-0005-0000-0000-00006D480000}"/>
    <cellStyle name="SubTitle 3 4" xfId="18059" xr:uid="{00000000-0005-0000-0000-00006E480000}"/>
    <cellStyle name="SubTitle 3 5" xfId="18060" xr:uid="{00000000-0005-0000-0000-00006F480000}"/>
    <cellStyle name="SubTitle 3 6" xfId="18061" xr:uid="{00000000-0005-0000-0000-000070480000}"/>
    <cellStyle name="SubTitle 3 7" xfId="18062" xr:uid="{00000000-0005-0000-0000-000071480000}"/>
    <cellStyle name="SubTitle 3 8" xfId="18063" xr:uid="{00000000-0005-0000-0000-000072480000}"/>
    <cellStyle name="SubTitle 3 9" xfId="18064" xr:uid="{00000000-0005-0000-0000-000073480000}"/>
    <cellStyle name="SubTitle 4" xfId="18065" xr:uid="{00000000-0005-0000-0000-000074480000}"/>
    <cellStyle name="SubTitle 4 10" xfId="18066" xr:uid="{00000000-0005-0000-0000-000075480000}"/>
    <cellStyle name="SubTitle 4 2" xfId="18067" xr:uid="{00000000-0005-0000-0000-000076480000}"/>
    <cellStyle name="SubTitle 4 3" xfId="18068" xr:uid="{00000000-0005-0000-0000-000077480000}"/>
    <cellStyle name="SubTitle 4 4" xfId="18069" xr:uid="{00000000-0005-0000-0000-000078480000}"/>
    <cellStyle name="SubTitle 4 5" xfId="18070" xr:uid="{00000000-0005-0000-0000-000079480000}"/>
    <cellStyle name="SubTitle 4 6" xfId="18071" xr:uid="{00000000-0005-0000-0000-00007A480000}"/>
    <cellStyle name="SubTitle 4 7" xfId="18072" xr:uid="{00000000-0005-0000-0000-00007B480000}"/>
    <cellStyle name="SubTitle 4 8" xfId="18073" xr:uid="{00000000-0005-0000-0000-00007C480000}"/>
    <cellStyle name="SubTitle 4 9" xfId="18074" xr:uid="{00000000-0005-0000-0000-00007D480000}"/>
    <cellStyle name="SubTitle 5" xfId="18075" xr:uid="{00000000-0005-0000-0000-00007E480000}"/>
    <cellStyle name="SubTitle 5 10" xfId="18076" xr:uid="{00000000-0005-0000-0000-00007F480000}"/>
    <cellStyle name="SubTitle 5 2" xfId="18077" xr:uid="{00000000-0005-0000-0000-000080480000}"/>
    <cellStyle name="SubTitle 5 3" xfId="18078" xr:uid="{00000000-0005-0000-0000-000081480000}"/>
    <cellStyle name="SubTitle 5 4" xfId="18079" xr:uid="{00000000-0005-0000-0000-000082480000}"/>
    <cellStyle name="SubTitle 5 5" xfId="18080" xr:uid="{00000000-0005-0000-0000-000083480000}"/>
    <cellStyle name="SubTitle 5 6" xfId="18081" xr:uid="{00000000-0005-0000-0000-000084480000}"/>
    <cellStyle name="SubTitle 5 7" xfId="18082" xr:uid="{00000000-0005-0000-0000-000085480000}"/>
    <cellStyle name="SubTitle 5 8" xfId="18083" xr:uid="{00000000-0005-0000-0000-000086480000}"/>
    <cellStyle name="SubTitle 5 9" xfId="18084" xr:uid="{00000000-0005-0000-0000-000087480000}"/>
    <cellStyle name="SubTitle 6" xfId="18085" xr:uid="{00000000-0005-0000-0000-000088480000}"/>
    <cellStyle name="SubTitle 6 10" xfId="18086" xr:uid="{00000000-0005-0000-0000-000089480000}"/>
    <cellStyle name="SubTitle 6 2" xfId="18087" xr:uid="{00000000-0005-0000-0000-00008A480000}"/>
    <cellStyle name="SubTitle 6 3" xfId="18088" xr:uid="{00000000-0005-0000-0000-00008B480000}"/>
    <cellStyle name="SubTitle 6 4" xfId="18089" xr:uid="{00000000-0005-0000-0000-00008C480000}"/>
    <cellStyle name="SubTitle 6 5" xfId="18090" xr:uid="{00000000-0005-0000-0000-00008D480000}"/>
    <cellStyle name="SubTitle 6 6" xfId="18091" xr:uid="{00000000-0005-0000-0000-00008E480000}"/>
    <cellStyle name="SubTitle 6 7" xfId="18092" xr:uid="{00000000-0005-0000-0000-00008F480000}"/>
    <cellStyle name="SubTitle 6 8" xfId="18093" xr:uid="{00000000-0005-0000-0000-000090480000}"/>
    <cellStyle name="SubTitle 6 9" xfId="18094" xr:uid="{00000000-0005-0000-0000-000091480000}"/>
    <cellStyle name="SUBTOTAL" xfId="18095" xr:uid="{00000000-0005-0000-0000-000092480000}"/>
    <cellStyle name="Subtotal 10" xfId="18096" xr:uid="{00000000-0005-0000-0000-000093480000}"/>
    <cellStyle name="SUBTOTAL 2" xfId="18097" xr:uid="{00000000-0005-0000-0000-000094480000}"/>
    <cellStyle name="Subtotal 3" xfId="18098" xr:uid="{00000000-0005-0000-0000-000095480000}"/>
    <cellStyle name="Subtotal 4" xfId="18099" xr:uid="{00000000-0005-0000-0000-000096480000}"/>
    <cellStyle name="Subtotal 5" xfId="18100" xr:uid="{00000000-0005-0000-0000-000097480000}"/>
    <cellStyle name="Subtotal 6" xfId="18101" xr:uid="{00000000-0005-0000-0000-000098480000}"/>
    <cellStyle name="Subtotal 7" xfId="18102" xr:uid="{00000000-0005-0000-0000-000099480000}"/>
    <cellStyle name="Subtotal 8" xfId="18103" xr:uid="{00000000-0005-0000-0000-00009A480000}"/>
    <cellStyle name="Subtotal 9" xfId="18104" xr:uid="{00000000-0005-0000-0000-00009B480000}"/>
    <cellStyle name="Synopsis" xfId="18105" xr:uid="{00000000-0005-0000-0000-00009C480000}"/>
    <cellStyle name="Synopsis 2" xfId="18106" xr:uid="{00000000-0005-0000-0000-00009D480000}"/>
    <cellStyle name="Synopsis 2 2" xfId="18107" xr:uid="{00000000-0005-0000-0000-00009E480000}"/>
    <cellStyle name="Synopsis 2 2 2" xfId="18108" xr:uid="{00000000-0005-0000-0000-00009F480000}"/>
    <cellStyle name="Synopsis 2 3" xfId="18109" xr:uid="{00000000-0005-0000-0000-0000A0480000}"/>
    <cellStyle name="Synopsis 3" xfId="18110" xr:uid="{00000000-0005-0000-0000-0000A1480000}"/>
    <cellStyle name="Synopsis 4" xfId="18111" xr:uid="{00000000-0005-0000-0000-0000A2480000}"/>
    <cellStyle name="T" xfId="18112" xr:uid="{00000000-0005-0000-0000-0000A3480000}"/>
    <cellStyle name="T 2" xfId="18113" xr:uid="{00000000-0005-0000-0000-0000A4480000}"/>
    <cellStyle name="T 2 10" xfId="18114" xr:uid="{00000000-0005-0000-0000-0000A5480000}"/>
    <cellStyle name="T 2 11" xfId="18115" xr:uid="{00000000-0005-0000-0000-0000A6480000}"/>
    <cellStyle name="T 2 12" xfId="18116" xr:uid="{00000000-0005-0000-0000-0000A7480000}"/>
    <cellStyle name="T 2 13" xfId="18117" xr:uid="{00000000-0005-0000-0000-0000A8480000}"/>
    <cellStyle name="T 2 2" xfId="18118" xr:uid="{00000000-0005-0000-0000-0000A9480000}"/>
    <cellStyle name="T 2 3" xfId="18119" xr:uid="{00000000-0005-0000-0000-0000AA480000}"/>
    <cellStyle name="T 2 4" xfId="18120" xr:uid="{00000000-0005-0000-0000-0000AB480000}"/>
    <cellStyle name="T 2 5" xfId="18121" xr:uid="{00000000-0005-0000-0000-0000AC480000}"/>
    <cellStyle name="T 2 6" xfId="18122" xr:uid="{00000000-0005-0000-0000-0000AD480000}"/>
    <cellStyle name="T 2 7" xfId="18123" xr:uid="{00000000-0005-0000-0000-0000AE480000}"/>
    <cellStyle name="T 2 8" xfId="18124" xr:uid="{00000000-0005-0000-0000-0000AF480000}"/>
    <cellStyle name="T 2 9" xfId="18125" xr:uid="{00000000-0005-0000-0000-0000B0480000}"/>
    <cellStyle name="T 3" xfId="18126" xr:uid="{00000000-0005-0000-0000-0000B1480000}"/>
    <cellStyle name="T 3 10" xfId="18127" xr:uid="{00000000-0005-0000-0000-0000B2480000}"/>
    <cellStyle name="T 3 11" xfId="18128" xr:uid="{00000000-0005-0000-0000-0000B3480000}"/>
    <cellStyle name="T 3 2" xfId="18129" xr:uid="{00000000-0005-0000-0000-0000B4480000}"/>
    <cellStyle name="T 3 3" xfId="18130" xr:uid="{00000000-0005-0000-0000-0000B5480000}"/>
    <cellStyle name="T 3 4" xfId="18131" xr:uid="{00000000-0005-0000-0000-0000B6480000}"/>
    <cellStyle name="T 3 5" xfId="18132" xr:uid="{00000000-0005-0000-0000-0000B7480000}"/>
    <cellStyle name="T 3 6" xfId="18133" xr:uid="{00000000-0005-0000-0000-0000B8480000}"/>
    <cellStyle name="T 3 7" xfId="18134" xr:uid="{00000000-0005-0000-0000-0000B9480000}"/>
    <cellStyle name="T 3 8" xfId="18135" xr:uid="{00000000-0005-0000-0000-0000BA480000}"/>
    <cellStyle name="T 3 9" xfId="18136" xr:uid="{00000000-0005-0000-0000-0000BB480000}"/>
    <cellStyle name="T 4" xfId="18137" xr:uid="{00000000-0005-0000-0000-0000BC480000}"/>
    <cellStyle name="T 4 10" xfId="18138" xr:uid="{00000000-0005-0000-0000-0000BD480000}"/>
    <cellStyle name="T 4 11" xfId="18139" xr:uid="{00000000-0005-0000-0000-0000BE480000}"/>
    <cellStyle name="T 4 2" xfId="18140" xr:uid="{00000000-0005-0000-0000-0000BF480000}"/>
    <cellStyle name="T 4 3" xfId="18141" xr:uid="{00000000-0005-0000-0000-0000C0480000}"/>
    <cellStyle name="T 4 4" xfId="18142" xr:uid="{00000000-0005-0000-0000-0000C1480000}"/>
    <cellStyle name="T 4 5" xfId="18143" xr:uid="{00000000-0005-0000-0000-0000C2480000}"/>
    <cellStyle name="T 4 6" xfId="18144" xr:uid="{00000000-0005-0000-0000-0000C3480000}"/>
    <cellStyle name="T 4 7" xfId="18145" xr:uid="{00000000-0005-0000-0000-0000C4480000}"/>
    <cellStyle name="T 4 8" xfId="18146" xr:uid="{00000000-0005-0000-0000-0000C5480000}"/>
    <cellStyle name="T 4 9" xfId="18147" xr:uid="{00000000-0005-0000-0000-0000C6480000}"/>
    <cellStyle name="T 5" xfId="18148" xr:uid="{00000000-0005-0000-0000-0000C7480000}"/>
    <cellStyle name="T 5 10" xfId="18149" xr:uid="{00000000-0005-0000-0000-0000C8480000}"/>
    <cellStyle name="T 5 11" xfId="18150" xr:uid="{00000000-0005-0000-0000-0000C9480000}"/>
    <cellStyle name="T 5 2" xfId="18151" xr:uid="{00000000-0005-0000-0000-0000CA480000}"/>
    <cellStyle name="T 5 3" xfId="18152" xr:uid="{00000000-0005-0000-0000-0000CB480000}"/>
    <cellStyle name="T 5 4" xfId="18153" xr:uid="{00000000-0005-0000-0000-0000CC480000}"/>
    <cellStyle name="T 5 5" xfId="18154" xr:uid="{00000000-0005-0000-0000-0000CD480000}"/>
    <cellStyle name="T 5 6" xfId="18155" xr:uid="{00000000-0005-0000-0000-0000CE480000}"/>
    <cellStyle name="T 5 7" xfId="18156" xr:uid="{00000000-0005-0000-0000-0000CF480000}"/>
    <cellStyle name="T 5 8" xfId="18157" xr:uid="{00000000-0005-0000-0000-0000D0480000}"/>
    <cellStyle name="T 5 9" xfId="18158" xr:uid="{00000000-0005-0000-0000-0000D1480000}"/>
    <cellStyle name="T 6" xfId="18159" xr:uid="{00000000-0005-0000-0000-0000D2480000}"/>
    <cellStyle name="T 6 10" xfId="18160" xr:uid="{00000000-0005-0000-0000-0000D3480000}"/>
    <cellStyle name="T 6 2" xfId="18161" xr:uid="{00000000-0005-0000-0000-0000D4480000}"/>
    <cellStyle name="T 6 3" xfId="18162" xr:uid="{00000000-0005-0000-0000-0000D5480000}"/>
    <cellStyle name="T 6 4" xfId="18163" xr:uid="{00000000-0005-0000-0000-0000D6480000}"/>
    <cellStyle name="T 6 5" xfId="18164" xr:uid="{00000000-0005-0000-0000-0000D7480000}"/>
    <cellStyle name="T 6 6" xfId="18165" xr:uid="{00000000-0005-0000-0000-0000D8480000}"/>
    <cellStyle name="T 6 7" xfId="18166" xr:uid="{00000000-0005-0000-0000-0000D9480000}"/>
    <cellStyle name="T 6 8" xfId="18167" xr:uid="{00000000-0005-0000-0000-0000DA480000}"/>
    <cellStyle name="T 6 9" xfId="18168" xr:uid="{00000000-0005-0000-0000-0000DB480000}"/>
    <cellStyle name="T_Book1" xfId="18169" xr:uid="{00000000-0005-0000-0000-0000DC480000}"/>
    <cellStyle name="T_Book1 2" xfId="18170" xr:uid="{00000000-0005-0000-0000-0000DD480000}"/>
    <cellStyle name="T_Book1 2 10" xfId="18171" xr:uid="{00000000-0005-0000-0000-0000DE480000}"/>
    <cellStyle name="T_Book1 2 11" xfId="18172" xr:uid="{00000000-0005-0000-0000-0000DF480000}"/>
    <cellStyle name="T_Book1 2 12" xfId="18173" xr:uid="{00000000-0005-0000-0000-0000E0480000}"/>
    <cellStyle name="T_Book1 2 13" xfId="18174" xr:uid="{00000000-0005-0000-0000-0000E1480000}"/>
    <cellStyle name="T_Book1 2 2" xfId="18175" xr:uid="{00000000-0005-0000-0000-0000E2480000}"/>
    <cellStyle name="T_Book1 2 3" xfId="18176" xr:uid="{00000000-0005-0000-0000-0000E3480000}"/>
    <cellStyle name="T_Book1 2 4" xfId="18177" xr:uid="{00000000-0005-0000-0000-0000E4480000}"/>
    <cellStyle name="T_Book1 2 5" xfId="18178" xr:uid="{00000000-0005-0000-0000-0000E5480000}"/>
    <cellStyle name="T_Book1 2 6" xfId="18179" xr:uid="{00000000-0005-0000-0000-0000E6480000}"/>
    <cellStyle name="T_Book1 2 7" xfId="18180" xr:uid="{00000000-0005-0000-0000-0000E7480000}"/>
    <cellStyle name="T_Book1 2 8" xfId="18181" xr:uid="{00000000-0005-0000-0000-0000E8480000}"/>
    <cellStyle name="T_Book1 2 9" xfId="18182" xr:uid="{00000000-0005-0000-0000-0000E9480000}"/>
    <cellStyle name="T_Book1 3" xfId="18183" xr:uid="{00000000-0005-0000-0000-0000EA480000}"/>
    <cellStyle name="T_Book1 3 10" xfId="18184" xr:uid="{00000000-0005-0000-0000-0000EB480000}"/>
    <cellStyle name="T_Book1 3 11" xfId="18185" xr:uid="{00000000-0005-0000-0000-0000EC480000}"/>
    <cellStyle name="T_Book1 3 2" xfId="18186" xr:uid="{00000000-0005-0000-0000-0000ED480000}"/>
    <cellStyle name="T_Book1 3 3" xfId="18187" xr:uid="{00000000-0005-0000-0000-0000EE480000}"/>
    <cellStyle name="T_Book1 3 4" xfId="18188" xr:uid="{00000000-0005-0000-0000-0000EF480000}"/>
    <cellStyle name="T_Book1 3 5" xfId="18189" xr:uid="{00000000-0005-0000-0000-0000F0480000}"/>
    <cellStyle name="T_Book1 3 6" xfId="18190" xr:uid="{00000000-0005-0000-0000-0000F1480000}"/>
    <cellStyle name="T_Book1 3 7" xfId="18191" xr:uid="{00000000-0005-0000-0000-0000F2480000}"/>
    <cellStyle name="T_Book1 3 8" xfId="18192" xr:uid="{00000000-0005-0000-0000-0000F3480000}"/>
    <cellStyle name="T_Book1 3 9" xfId="18193" xr:uid="{00000000-0005-0000-0000-0000F4480000}"/>
    <cellStyle name="T_Book1 4" xfId="18194" xr:uid="{00000000-0005-0000-0000-0000F5480000}"/>
    <cellStyle name="T_Book1 4 10" xfId="18195" xr:uid="{00000000-0005-0000-0000-0000F6480000}"/>
    <cellStyle name="T_Book1 4 11" xfId="18196" xr:uid="{00000000-0005-0000-0000-0000F7480000}"/>
    <cellStyle name="T_Book1 4 2" xfId="18197" xr:uid="{00000000-0005-0000-0000-0000F8480000}"/>
    <cellStyle name="T_Book1 4 3" xfId="18198" xr:uid="{00000000-0005-0000-0000-0000F9480000}"/>
    <cellStyle name="T_Book1 4 4" xfId="18199" xr:uid="{00000000-0005-0000-0000-0000FA480000}"/>
    <cellStyle name="T_Book1 4 5" xfId="18200" xr:uid="{00000000-0005-0000-0000-0000FB480000}"/>
    <cellStyle name="T_Book1 4 6" xfId="18201" xr:uid="{00000000-0005-0000-0000-0000FC480000}"/>
    <cellStyle name="T_Book1 4 7" xfId="18202" xr:uid="{00000000-0005-0000-0000-0000FD480000}"/>
    <cellStyle name="T_Book1 4 8" xfId="18203" xr:uid="{00000000-0005-0000-0000-0000FE480000}"/>
    <cellStyle name="T_Book1 4 9" xfId="18204" xr:uid="{00000000-0005-0000-0000-0000FF480000}"/>
    <cellStyle name="T_Book1 5" xfId="18205" xr:uid="{00000000-0005-0000-0000-000000490000}"/>
    <cellStyle name="T_Book1 5 10" xfId="18206" xr:uid="{00000000-0005-0000-0000-000001490000}"/>
    <cellStyle name="T_Book1 5 11" xfId="18207" xr:uid="{00000000-0005-0000-0000-000002490000}"/>
    <cellStyle name="T_Book1 5 2" xfId="18208" xr:uid="{00000000-0005-0000-0000-000003490000}"/>
    <cellStyle name="T_Book1 5 3" xfId="18209" xr:uid="{00000000-0005-0000-0000-000004490000}"/>
    <cellStyle name="T_Book1 5 4" xfId="18210" xr:uid="{00000000-0005-0000-0000-000005490000}"/>
    <cellStyle name="T_Book1 5 5" xfId="18211" xr:uid="{00000000-0005-0000-0000-000006490000}"/>
    <cellStyle name="T_Book1 5 6" xfId="18212" xr:uid="{00000000-0005-0000-0000-000007490000}"/>
    <cellStyle name="T_Book1 5 7" xfId="18213" xr:uid="{00000000-0005-0000-0000-000008490000}"/>
    <cellStyle name="T_Book1 5 8" xfId="18214" xr:uid="{00000000-0005-0000-0000-000009490000}"/>
    <cellStyle name="T_Book1 5 9" xfId="18215" xr:uid="{00000000-0005-0000-0000-00000A490000}"/>
    <cellStyle name="T_Book1 6" xfId="18216" xr:uid="{00000000-0005-0000-0000-00000B490000}"/>
    <cellStyle name="T_Book1 6 10" xfId="18217" xr:uid="{00000000-0005-0000-0000-00000C490000}"/>
    <cellStyle name="T_Book1 6 2" xfId="18218" xr:uid="{00000000-0005-0000-0000-00000D490000}"/>
    <cellStyle name="T_Book1 6 3" xfId="18219" xr:uid="{00000000-0005-0000-0000-00000E490000}"/>
    <cellStyle name="T_Book1 6 4" xfId="18220" xr:uid="{00000000-0005-0000-0000-00000F490000}"/>
    <cellStyle name="T_Book1 6 5" xfId="18221" xr:uid="{00000000-0005-0000-0000-000010490000}"/>
    <cellStyle name="T_Book1 6 6" xfId="18222" xr:uid="{00000000-0005-0000-0000-000011490000}"/>
    <cellStyle name="T_Book1 6 7" xfId="18223" xr:uid="{00000000-0005-0000-0000-000012490000}"/>
    <cellStyle name="T_Book1 6 8" xfId="18224" xr:uid="{00000000-0005-0000-0000-000013490000}"/>
    <cellStyle name="T_Book1 6 9" xfId="18225" xr:uid="{00000000-0005-0000-0000-000014490000}"/>
    <cellStyle name="T_Book1_1" xfId="18226" xr:uid="{00000000-0005-0000-0000-000015490000}"/>
    <cellStyle name="T_Book1_1 2" xfId="18227" xr:uid="{00000000-0005-0000-0000-000016490000}"/>
    <cellStyle name="T_Book1_1 2 10" xfId="18228" xr:uid="{00000000-0005-0000-0000-000017490000}"/>
    <cellStyle name="T_Book1_1 2 11" xfId="18229" xr:uid="{00000000-0005-0000-0000-000018490000}"/>
    <cellStyle name="T_Book1_1 2 12" xfId="18230" xr:uid="{00000000-0005-0000-0000-000019490000}"/>
    <cellStyle name="T_Book1_1 2 13" xfId="18231" xr:uid="{00000000-0005-0000-0000-00001A490000}"/>
    <cellStyle name="T_Book1_1 2 2" xfId="18232" xr:uid="{00000000-0005-0000-0000-00001B490000}"/>
    <cellStyle name="T_Book1_1 2 3" xfId="18233" xr:uid="{00000000-0005-0000-0000-00001C490000}"/>
    <cellStyle name="T_Book1_1 2 4" xfId="18234" xr:uid="{00000000-0005-0000-0000-00001D490000}"/>
    <cellStyle name="T_Book1_1 2 5" xfId="18235" xr:uid="{00000000-0005-0000-0000-00001E490000}"/>
    <cellStyle name="T_Book1_1 2 6" xfId="18236" xr:uid="{00000000-0005-0000-0000-00001F490000}"/>
    <cellStyle name="T_Book1_1 2 7" xfId="18237" xr:uid="{00000000-0005-0000-0000-000020490000}"/>
    <cellStyle name="T_Book1_1 2 8" xfId="18238" xr:uid="{00000000-0005-0000-0000-000021490000}"/>
    <cellStyle name="T_Book1_1 2 9" xfId="18239" xr:uid="{00000000-0005-0000-0000-000022490000}"/>
    <cellStyle name="T_Book1_1 3" xfId="18240" xr:uid="{00000000-0005-0000-0000-000023490000}"/>
    <cellStyle name="T_Book1_1 3 10" xfId="18241" xr:uid="{00000000-0005-0000-0000-000024490000}"/>
    <cellStyle name="T_Book1_1 3 11" xfId="18242" xr:uid="{00000000-0005-0000-0000-000025490000}"/>
    <cellStyle name="T_Book1_1 3 2" xfId="18243" xr:uid="{00000000-0005-0000-0000-000026490000}"/>
    <cellStyle name="T_Book1_1 3 3" xfId="18244" xr:uid="{00000000-0005-0000-0000-000027490000}"/>
    <cellStyle name="T_Book1_1 3 4" xfId="18245" xr:uid="{00000000-0005-0000-0000-000028490000}"/>
    <cellStyle name="T_Book1_1 3 5" xfId="18246" xr:uid="{00000000-0005-0000-0000-000029490000}"/>
    <cellStyle name="T_Book1_1 3 6" xfId="18247" xr:uid="{00000000-0005-0000-0000-00002A490000}"/>
    <cellStyle name="T_Book1_1 3 7" xfId="18248" xr:uid="{00000000-0005-0000-0000-00002B490000}"/>
    <cellStyle name="T_Book1_1 3 8" xfId="18249" xr:uid="{00000000-0005-0000-0000-00002C490000}"/>
    <cellStyle name="T_Book1_1 3 9" xfId="18250" xr:uid="{00000000-0005-0000-0000-00002D490000}"/>
    <cellStyle name="T_Book1_1 4" xfId="18251" xr:uid="{00000000-0005-0000-0000-00002E490000}"/>
    <cellStyle name="T_Book1_1 4 10" xfId="18252" xr:uid="{00000000-0005-0000-0000-00002F490000}"/>
    <cellStyle name="T_Book1_1 4 11" xfId="18253" xr:uid="{00000000-0005-0000-0000-000030490000}"/>
    <cellStyle name="T_Book1_1 4 2" xfId="18254" xr:uid="{00000000-0005-0000-0000-000031490000}"/>
    <cellStyle name="T_Book1_1 4 3" xfId="18255" xr:uid="{00000000-0005-0000-0000-000032490000}"/>
    <cellStyle name="T_Book1_1 4 4" xfId="18256" xr:uid="{00000000-0005-0000-0000-000033490000}"/>
    <cellStyle name="T_Book1_1 4 5" xfId="18257" xr:uid="{00000000-0005-0000-0000-000034490000}"/>
    <cellStyle name="T_Book1_1 4 6" xfId="18258" xr:uid="{00000000-0005-0000-0000-000035490000}"/>
    <cellStyle name="T_Book1_1 4 7" xfId="18259" xr:uid="{00000000-0005-0000-0000-000036490000}"/>
    <cellStyle name="T_Book1_1 4 8" xfId="18260" xr:uid="{00000000-0005-0000-0000-000037490000}"/>
    <cellStyle name="T_Book1_1 4 9" xfId="18261" xr:uid="{00000000-0005-0000-0000-000038490000}"/>
    <cellStyle name="T_Book1_1 5" xfId="18262" xr:uid="{00000000-0005-0000-0000-000039490000}"/>
    <cellStyle name="T_Book1_1 5 10" xfId="18263" xr:uid="{00000000-0005-0000-0000-00003A490000}"/>
    <cellStyle name="T_Book1_1 5 11" xfId="18264" xr:uid="{00000000-0005-0000-0000-00003B490000}"/>
    <cellStyle name="T_Book1_1 5 2" xfId="18265" xr:uid="{00000000-0005-0000-0000-00003C490000}"/>
    <cellStyle name="T_Book1_1 5 3" xfId="18266" xr:uid="{00000000-0005-0000-0000-00003D490000}"/>
    <cellStyle name="T_Book1_1 5 4" xfId="18267" xr:uid="{00000000-0005-0000-0000-00003E490000}"/>
    <cellStyle name="T_Book1_1 5 5" xfId="18268" xr:uid="{00000000-0005-0000-0000-00003F490000}"/>
    <cellStyle name="T_Book1_1 5 6" xfId="18269" xr:uid="{00000000-0005-0000-0000-000040490000}"/>
    <cellStyle name="T_Book1_1 5 7" xfId="18270" xr:uid="{00000000-0005-0000-0000-000041490000}"/>
    <cellStyle name="T_Book1_1 5 8" xfId="18271" xr:uid="{00000000-0005-0000-0000-000042490000}"/>
    <cellStyle name="T_Book1_1 5 9" xfId="18272" xr:uid="{00000000-0005-0000-0000-000043490000}"/>
    <cellStyle name="T_Book1_1 6" xfId="18273" xr:uid="{00000000-0005-0000-0000-000044490000}"/>
    <cellStyle name="T_Book1_1 6 10" xfId="18274" xr:uid="{00000000-0005-0000-0000-000045490000}"/>
    <cellStyle name="T_Book1_1 6 2" xfId="18275" xr:uid="{00000000-0005-0000-0000-000046490000}"/>
    <cellStyle name="T_Book1_1 6 3" xfId="18276" xr:uid="{00000000-0005-0000-0000-000047490000}"/>
    <cellStyle name="T_Book1_1 6 4" xfId="18277" xr:uid="{00000000-0005-0000-0000-000048490000}"/>
    <cellStyle name="T_Book1_1 6 5" xfId="18278" xr:uid="{00000000-0005-0000-0000-000049490000}"/>
    <cellStyle name="T_Book1_1 6 6" xfId="18279" xr:uid="{00000000-0005-0000-0000-00004A490000}"/>
    <cellStyle name="T_Book1_1 6 7" xfId="18280" xr:uid="{00000000-0005-0000-0000-00004B490000}"/>
    <cellStyle name="T_Book1_1 6 8" xfId="18281" xr:uid="{00000000-0005-0000-0000-00004C490000}"/>
    <cellStyle name="T_Book1_1 6 9" xfId="18282" xr:uid="{00000000-0005-0000-0000-00004D490000}"/>
    <cellStyle name="T_Book1_1_CPK" xfId="18283" xr:uid="{00000000-0005-0000-0000-00004E490000}"/>
    <cellStyle name="T_Book1_1_CPK 2" xfId="18284" xr:uid="{00000000-0005-0000-0000-00004F490000}"/>
    <cellStyle name="T_Book1_1_CPK 2 10" xfId="18285" xr:uid="{00000000-0005-0000-0000-000050490000}"/>
    <cellStyle name="T_Book1_1_CPK 2 11" xfId="18286" xr:uid="{00000000-0005-0000-0000-000051490000}"/>
    <cellStyle name="T_Book1_1_CPK 2 12" xfId="18287" xr:uid="{00000000-0005-0000-0000-000052490000}"/>
    <cellStyle name="T_Book1_1_CPK 2 13" xfId="18288" xr:uid="{00000000-0005-0000-0000-000053490000}"/>
    <cellStyle name="T_Book1_1_CPK 2 2" xfId="18289" xr:uid="{00000000-0005-0000-0000-000054490000}"/>
    <cellStyle name="T_Book1_1_CPK 2 3" xfId="18290" xr:uid="{00000000-0005-0000-0000-000055490000}"/>
    <cellStyle name="T_Book1_1_CPK 2 4" xfId="18291" xr:uid="{00000000-0005-0000-0000-000056490000}"/>
    <cellStyle name="T_Book1_1_CPK 2 5" xfId="18292" xr:uid="{00000000-0005-0000-0000-000057490000}"/>
    <cellStyle name="T_Book1_1_CPK 2 6" xfId="18293" xr:uid="{00000000-0005-0000-0000-000058490000}"/>
    <cellStyle name="T_Book1_1_CPK 2 7" xfId="18294" xr:uid="{00000000-0005-0000-0000-000059490000}"/>
    <cellStyle name="T_Book1_1_CPK 2 8" xfId="18295" xr:uid="{00000000-0005-0000-0000-00005A490000}"/>
    <cellStyle name="T_Book1_1_CPK 2 9" xfId="18296" xr:uid="{00000000-0005-0000-0000-00005B490000}"/>
    <cellStyle name="T_Book1_1_CPK 3" xfId="18297" xr:uid="{00000000-0005-0000-0000-00005C490000}"/>
    <cellStyle name="T_Book1_1_CPK 3 10" xfId="18298" xr:uid="{00000000-0005-0000-0000-00005D490000}"/>
    <cellStyle name="T_Book1_1_CPK 3 11" xfId="18299" xr:uid="{00000000-0005-0000-0000-00005E490000}"/>
    <cellStyle name="T_Book1_1_CPK 3 2" xfId="18300" xr:uid="{00000000-0005-0000-0000-00005F490000}"/>
    <cellStyle name="T_Book1_1_CPK 3 3" xfId="18301" xr:uid="{00000000-0005-0000-0000-000060490000}"/>
    <cellStyle name="T_Book1_1_CPK 3 4" xfId="18302" xr:uid="{00000000-0005-0000-0000-000061490000}"/>
    <cellStyle name="T_Book1_1_CPK 3 5" xfId="18303" xr:uid="{00000000-0005-0000-0000-000062490000}"/>
    <cellStyle name="T_Book1_1_CPK 3 6" xfId="18304" xr:uid="{00000000-0005-0000-0000-000063490000}"/>
    <cellStyle name="T_Book1_1_CPK 3 7" xfId="18305" xr:uid="{00000000-0005-0000-0000-000064490000}"/>
    <cellStyle name="T_Book1_1_CPK 3 8" xfId="18306" xr:uid="{00000000-0005-0000-0000-000065490000}"/>
    <cellStyle name="T_Book1_1_CPK 3 9" xfId="18307" xr:uid="{00000000-0005-0000-0000-000066490000}"/>
    <cellStyle name="T_Book1_1_CPK 4" xfId="18308" xr:uid="{00000000-0005-0000-0000-000067490000}"/>
    <cellStyle name="T_Book1_1_CPK 4 10" xfId="18309" xr:uid="{00000000-0005-0000-0000-000068490000}"/>
    <cellStyle name="T_Book1_1_CPK 4 11" xfId="18310" xr:uid="{00000000-0005-0000-0000-000069490000}"/>
    <cellStyle name="T_Book1_1_CPK 4 2" xfId="18311" xr:uid="{00000000-0005-0000-0000-00006A490000}"/>
    <cellStyle name="T_Book1_1_CPK 4 3" xfId="18312" xr:uid="{00000000-0005-0000-0000-00006B490000}"/>
    <cellStyle name="T_Book1_1_CPK 4 4" xfId="18313" xr:uid="{00000000-0005-0000-0000-00006C490000}"/>
    <cellStyle name="T_Book1_1_CPK 4 5" xfId="18314" xr:uid="{00000000-0005-0000-0000-00006D490000}"/>
    <cellStyle name="T_Book1_1_CPK 4 6" xfId="18315" xr:uid="{00000000-0005-0000-0000-00006E490000}"/>
    <cellStyle name="T_Book1_1_CPK 4 7" xfId="18316" xr:uid="{00000000-0005-0000-0000-00006F490000}"/>
    <cellStyle name="T_Book1_1_CPK 4 8" xfId="18317" xr:uid="{00000000-0005-0000-0000-000070490000}"/>
    <cellStyle name="T_Book1_1_CPK 4 9" xfId="18318" xr:uid="{00000000-0005-0000-0000-000071490000}"/>
    <cellStyle name="T_Book1_1_CPK 5" xfId="18319" xr:uid="{00000000-0005-0000-0000-000072490000}"/>
    <cellStyle name="T_Book1_1_CPK 5 10" xfId="18320" xr:uid="{00000000-0005-0000-0000-000073490000}"/>
    <cellStyle name="T_Book1_1_CPK 5 11" xfId="18321" xr:uid="{00000000-0005-0000-0000-000074490000}"/>
    <cellStyle name="T_Book1_1_CPK 5 2" xfId="18322" xr:uid="{00000000-0005-0000-0000-000075490000}"/>
    <cellStyle name="T_Book1_1_CPK 5 3" xfId="18323" xr:uid="{00000000-0005-0000-0000-000076490000}"/>
    <cellStyle name="T_Book1_1_CPK 5 4" xfId="18324" xr:uid="{00000000-0005-0000-0000-000077490000}"/>
    <cellStyle name="T_Book1_1_CPK 5 5" xfId="18325" xr:uid="{00000000-0005-0000-0000-000078490000}"/>
    <cellStyle name="T_Book1_1_CPK 5 6" xfId="18326" xr:uid="{00000000-0005-0000-0000-000079490000}"/>
    <cellStyle name="T_Book1_1_CPK 5 7" xfId="18327" xr:uid="{00000000-0005-0000-0000-00007A490000}"/>
    <cellStyle name="T_Book1_1_CPK 5 8" xfId="18328" xr:uid="{00000000-0005-0000-0000-00007B490000}"/>
    <cellStyle name="T_Book1_1_CPK 5 9" xfId="18329" xr:uid="{00000000-0005-0000-0000-00007C490000}"/>
    <cellStyle name="T_Book1_1_CPK 6" xfId="18330" xr:uid="{00000000-0005-0000-0000-00007D490000}"/>
    <cellStyle name="T_Book1_1_CPK 6 10" xfId="18331" xr:uid="{00000000-0005-0000-0000-00007E490000}"/>
    <cellStyle name="T_Book1_1_CPK 6 2" xfId="18332" xr:uid="{00000000-0005-0000-0000-00007F490000}"/>
    <cellStyle name="T_Book1_1_CPK 6 3" xfId="18333" xr:uid="{00000000-0005-0000-0000-000080490000}"/>
    <cellStyle name="T_Book1_1_CPK 6 4" xfId="18334" xr:uid="{00000000-0005-0000-0000-000081490000}"/>
    <cellStyle name="T_Book1_1_CPK 6 5" xfId="18335" xr:uid="{00000000-0005-0000-0000-000082490000}"/>
    <cellStyle name="T_Book1_1_CPK 6 6" xfId="18336" xr:uid="{00000000-0005-0000-0000-000083490000}"/>
    <cellStyle name="T_Book1_1_CPK 6 7" xfId="18337" xr:uid="{00000000-0005-0000-0000-000084490000}"/>
    <cellStyle name="T_Book1_1_CPK 6 8" xfId="18338" xr:uid="{00000000-0005-0000-0000-000085490000}"/>
    <cellStyle name="T_Book1_1_CPK 6 9" xfId="18339" xr:uid="{00000000-0005-0000-0000-000086490000}"/>
    <cellStyle name="T_Book1_1_Thiet bi" xfId="18340" xr:uid="{00000000-0005-0000-0000-000087490000}"/>
    <cellStyle name="T_Book1_1_Thiet bi 2" xfId="18341" xr:uid="{00000000-0005-0000-0000-000088490000}"/>
    <cellStyle name="T_Book1_1_Thiet bi 2 10" xfId="18342" xr:uid="{00000000-0005-0000-0000-000089490000}"/>
    <cellStyle name="T_Book1_1_Thiet bi 2 11" xfId="18343" xr:uid="{00000000-0005-0000-0000-00008A490000}"/>
    <cellStyle name="T_Book1_1_Thiet bi 2 12" xfId="18344" xr:uid="{00000000-0005-0000-0000-00008B490000}"/>
    <cellStyle name="T_Book1_1_Thiet bi 2 13" xfId="18345" xr:uid="{00000000-0005-0000-0000-00008C490000}"/>
    <cellStyle name="T_Book1_1_Thiet bi 2 2" xfId="18346" xr:uid="{00000000-0005-0000-0000-00008D490000}"/>
    <cellStyle name="T_Book1_1_Thiet bi 2 3" xfId="18347" xr:uid="{00000000-0005-0000-0000-00008E490000}"/>
    <cellStyle name="T_Book1_1_Thiet bi 2 4" xfId="18348" xr:uid="{00000000-0005-0000-0000-00008F490000}"/>
    <cellStyle name="T_Book1_1_Thiet bi 2 5" xfId="18349" xr:uid="{00000000-0005-0000-0000-000090490000}"/>
    <cellStyle name="T_Book1_1_Thiet bi 2 6" xfId="18350" xr:uid="{00000000-0005-0000-0000-000091490000}"/>
    <cellStyle name="T_Book1_1_Thiet bi 2 7" xfId="18351" xr:uid="{00000000-0005-0000-0000-000092490000}"/>
    <cellStyle name="T_Book1_1_Thiet bi 2 8" xfId="18352" xr:uid="{00000000-0005-0000-0000-000093490000}"/>
    <cellStyle name="T_Book1_1_Thiet bi 2 9" xfId="18353" xr:uid="{00000000-0005-0000-0000-000094490000}"/>
    <cellStyle name="T_Book1_1_Thiet bi 3" xfId="18354" xr:uid="{00000000-0005-0000-0000-000095490000}"/>
    <cellStyle name="T_Book1_1_Thiet bi 3 10" xfId="18355" xr:uid="{00000000-0005-0000-0000-000096490000}"/>
    <cellStyle name="T_Book1_1_Thiet bi 3 11" xfId="18356" xr:uid="{00000000-0005-0000-0000-000097490000}"/>
    <cellStyle name="T_Book1_1_Thiet bi 3 2" xfId="18357" xr:uid="{00000000-0005-0000-0000-000098490000}"/>
    <cellStyle name="T_Book1_1_Thiet bi 3 3" xfId="18358" xr:uid="{00000000-0005-0000-0000-000099490000}"/>
    <cellStyle name="T_Book1_1_Thiet bi 3 4" xfId="18359" xr:uid="{00000000-0005-0000-0000-00009A490000}"/>
    <cellStyle name="T_Book1_1_Thiet bi 3 5" xfId="18360" xr:uid="{00000000-0005-0000-0000-00009B490000}"/>
    <cellStyle name="T_Book1_1_Thiet bi 3 6" xfId="18361" xr:uid="{00000000-0005-0000-0000-00009C490000}"/>
    <cellStyle name="T_Book1_1_Thiet bi 3 7" xfId="18362" xr:uid="{00000000-0005-0000-0000-00009D490000}"/>
    <cellStyle name="T_Book1_1_Thiet bi 3 8" xfId="18363" xr:uid="{00000000-0005-0000-0000-00009E490000}"/>
    <cellStyle name="T_Book1_1_Thiet bi 3 9" xfId="18364" xr:uid="{00000000-0005-0000-0000-00009F490000}"/>
    <cellStyle name="T_Book1_1_Thiet bi 4" xfId="18365" xr:uid="{00000000-0005-0000-0000-0000A0490000}"/>
    <cellStyle name="T_Book1_1_Thiet bi 4 10" xfId="18366" xr:uid="{00000000-0005-0000-0000-0000A1490000}"/>
    <cellStyle name="T_Book1_1_Thiet bi 4 11" xfId="18367" xr:uid="{00000000-0005-0000-0000-0000A2490000}"/>
    <cellStyle name="T_Book1_1_Thiet bi 4 2" xfId="18368" xr:uid="{00000000-0005-0000-0000-0000A3490000}"/>
    <cellStyle name="T_Book1_1_Thiet bi 4 3" xfId="18369" xr:uid="{00000000-0005-0000-0000-0000A4490000}"/>
    <cellStyle name="T_Book1_1_Thiet bi 4 4" xfId="18370" xr:uid="{00000000-0005-0000-0000-0000A5490000}"/>
    <cellStyle name="T_Book1_1_Thiet bi 4 5" xfId="18371" xr:uid="{00000000-0005-0000-0000-0000A6490000}"/>
    <cellStyle name="T_Book1_1_Thiet bi 4 6" xfId="18372" xr:uid="{00000000-0005-0000-0000-0000A7490000}"/>
    <cellStyle name="T_Book1_1_Thiet bi 4 7" xfId="18373" xr:uid="{00000000-0005-0000-0000-0000A8490000}"/>
    <cellStyle name="T_Book1_1_Thiet bi 4 8" xfId="18374" xr:uid="{00000000-0005-0000-0000-0000A9490000}"/>
    <cellStyle name="T_Book1_1_Thiet bi 4 9" xfId="18375" xr:uid="{00000000-0005-0000-0000-0000AA490000}"/>
    <cellStyle name="T_Book1_1_Thiet bi 5" xfId="18376" xr:uid="{00000000-0005-0000-0000-0000AB490000}"/>
    <cellStyle name="T_Book1_1_Thiet bi 5 10" xfId="18377" xr:uid="{00000000-0005-0000-0000-0000AC490000}"/>
    <cellStyle name="T_Book1_1_Thiet bi 5 11" xfId="18378" xr:uid="{00000000-0005-0000-0000-0000AD490000}"/>
    <cellStyle name="T_Book1_1_Thiet bi 5 2" xfId="18379" xr:uid="{00000000-0005-0000-0000-0000AE490000}"/>
    <cellStyle name="T_Book1_1_Thiet bi 5 3" xfId="18380" xr:uid="{00000000-0005-0000-0000-0000AF490000}"/>
    <cellStyle name="T_Book1_1_Thiet bi 5 4" xfId="18381" xr:uid="{00000000-0005-0000-0000-0000B0490000}"/>
    <cellStyle name="T_Book1_1_Thiet bi 5 5" xfId="18382" xr:uid="{00000000-0005-0000-0000-0000B1490000}"/>
    <cellStyle name="T_Book1_1_Thiet bi 5 6" xfId="18383" xr:uid="{00000000-0005-0000-0000-0000B2490000}"/>
    <cellStyle name="T_Book1_1_Thiet bi 5 7" xfId="18384" xr:uid="{00000000-0005-0000-0000-0000B3490000}"/>
    <cellStyle name="T_Book1_1_Thiet bi 5 8" xfId="18385" xr:uid="{00000000-0005-0000-0000-0000B4490000}"/>
    <cellStyle name="T_Book1_1_Thiet bi 5 9" xfId="18386" xr:uid="{00000000-0005-0000-0000-0000B5490000}"/>
    <cellStyle name="T_Book1_1_Thiet bi 6" xfId="18387" xr:uid="{00000000-0005-0000-0000-0000B6490000}"/>
    <cellStyle name="T_Book1_1_Thiet bi 6 10" xfId="18388" xr:uid="{00000000-0005-0000-0000-0000B7490000}"/>
    <cellStyle name="T_Book1_1_Thiet bi 6 2" xfId="18389" xr:uid="{00000000-0005-0000-0000-0000B8490000}"/>
    <cellStyle name="T_Book1_1_Thiet bi 6 3" xfId="18390" xr:uid="{00000000-0005-0000-0000-0000B9490000}"/>
    <cellStyle name="T_Book1_1_Thiet bi 6 4" xfId="18391" xr:uid="{00000000-0005-0000-0000-0000BA490000}"/>
    <cellStyle name="T_Book1_1_Thiet bi 6 5" xfId="18392" xr:uid="{00000000-0005-0000-0000-0000BB490000}"/>
    <cellStyle name="T_Book1_1_Thiet bi 6 6" xfId="18393" xr:uid="{00000000-0005-0000-0000-0000BC490000}"/>
    <cellStyle name="T_Book1_1_Thiet bi 6 7" xfId="18394" xr:uid="{00000000-0005-0000-0000-0000BD490000}"/>
    <cellStyle name="T_Book1_1_Thiet bi 6 8" xfId="18395" xr:uid="{00000000-0005-0000-0000-0000BE490000}"/>
    <cellStyle name="T_Book1_1_Thiet bi 6 9" xfId="18396" xr:uid="{00000000-0005-0000-0000-0000BF490000}"/>
    <cellStyle name="T_Book1_CPK" xfId="18397" xr:uid="{00000000-0005-0000-0000-0000C0490000}"/>
    <cellStyle name="T_Book1_CPK 2" xfId="18398" xr:uid="{00000000-0005-0000-0000-0000C1490000}"/>
    <cellStyle name="T_Book1_CPK 2 10" xfId="18399" xr:uid="{00000000-0005-0000-0000-0000C2490000}"/>
    <cellStyle name="T_Book1_CPK 2 11" xfId="18400" xr:uid="{00000000-0005-0000-0000-0000C3490000}"/>
    <cellStyle name="T_Book1_CPK 2 12" xfId="18401" xr:uid="{00000000-0005-0000-0000-0000C4490000}"/>
    <cellStyle name="T_Book1_CPK 2 13" xfId="18402" xr:uid="{00000000-0005-0000-0000-0000C5490000}"/>
    <cellStyle name="T_Book1_CPK 2 2" xfId="18403" xr:uid="{00000000-0005-0000-0000-0000C6490000}"/>
    <cellStyle name="T_Book1_CPK 2 3" xfId="18404" xr:uid="{00000000-0005-0000-0000-0000C7490000}"/>
    <cellStyle name="T_Book1_CPK 2 4" xfId="18405" xr:uid="{00000000-0005-0000-0000-0000C8490000}"/>
    <cellStyle name="T_Book1_CPK 2 5" xfId="18406" xr:uid="{00000000-0005-0000-0000-0000C9490000}"/>
    <cellStyle name="T_Book1_CPK 2 6" xfId="18407" xr:uid="{00000000-0005-0000-0000-0000CA490000}"/>
    <cellStyle name="T_Book1_CPK 2 7" xfId="18408" xr:uid="{00000000-0005-0000-0000-0000CB490000}"/>
    <cellStyle name="T_Book1_CPK 2 8" xfId="18409" xr:uid="{00000000-0005-0000-0000-0000CC490000}"/>
    <cellStyle name="T_Book1_CPK 2 9" xfId="18410" xr:uid="{00000000-0005-0000-0000-0000CD490000}"/>
    <cellStyle name="T_Book1_CPK 3" xfId="18411" xr:uid="{00000000-0005-0000-0000-0000CE490000}"/>
    <cellStyle name="T_Book1_CPK 3 10" xfId="18412" xr:uid="{00000000-0005-0000-0000-0000CF490000}"/>
    <cellStyle name="T_Book1_CPK 3 11" xfId="18413" xr:uid="{00000000-0005-0000-0000-0000D0490000}"/>
    <cellStyle name="T_Book1_CPK 3 2" xfId="18414" xr:uid="{00000000-0005-0000-0000-0000D1490000}"/>
    <cellStyle name="T_Book1_CPK 3 3" xfId="18415" xr:uid="{00000000-0005-0000-0000-0000D2490000}"/>
    <cellStyle name="T_Book1_CPK 3 4" xfId="18416" xr:uid="{00000000-0005-0000-0000-0000D3490000}"/>
    <cellStyle name="T_Book1_CPK 3 5" xfId="18417" xr:uid="{00000000-0005-0000-0000-0000D4490000}"/>
    <cellStyle name="T_Book1_CPK 3 6" xfId="18418" xr:uid="{00000000-0005-0000-0000-0000D5490000}"/>
    <cellStyle name="T_Book1_CPK 3 7" xfId="18419" xr:uid="{00000000-0005-0000-0000-0000D6490000}"/>
    <cellStyle name="T_Book1_CPK 3 8" xfId="18420" xr:uid="{00000000-0005-0000-0000-0000D7490000}"/>
    <cellStyle name="T_Book1_CPK 3 9" xfId="18421" xr:uid="{00000000-0005-0000-0000-0000D8490000}"/>
    <cellStyle name="T_Book1_CPK 4" xfId="18422" xr:uid="{00000000-0005-0000-0000-0000D9490000}"/>
    <cellStyle name="T_Book1_CPK 4 10" xfId="18423" xr:uid="{00000000-0005-0000-0000-0000DA490000}"/>
    <cellStyle name="T_Book1_CPK 4 11" xfId="18424" xr:uid="{00000000-0005-0000-0000-0000DB490000}"/>
    <cellStyle name="T_Book1_CPK 4 2" xfId="18425" xr:uid="{00000000-0005-0000-0000-0000DC490000}"/>
    <cellStyle name="T_Book1_CPK 4 3" xfId="18426" xr:uid="{00000000-0005-0000-0000-0000DD490000}"/>
    <cellStyle name="T_Book1_CPK 4 4" xfId="18427" xr:uid="{00000000-0005-0000-0000-0000DE490000}"/>
    <cellStyle name="T_Book1_CPK 4 5" xfId="18428" xr:uid="{00000000-0005-0000-0000-0000DF490000}"/>
    <cellStyle name="T_Book1_CPK 4 6" xfId="18429" xr:uid="{00000000-0005-0000-0000-0000E0490000}"/>
    <cellStyle name="T_Book1_CPK 4 7" xfId="18430" xr:uid="{00000000-0005-0000-0000-0000E1490000}"/>
    <cellStyle name="T_Book1_CPK 4 8" xfId="18431" xr:uid="{00000000-0005-0000-0000-0000E2490000}"/>
    <cellStyle name="T_Book1_CPK 4 9" xfId="18432" xr:uid="{00000000-0005-0000-0000-0000E3490000}"/>
    <cellStyle name="T_Book1_CPK 5" xfId="18433" xr:uid="{00000000-0005-0000-0000-0000E4490000}"/>
    <cellStyle name="T_Book1_CPK 5 10" xfId="18434" xr:uid="{00000000-0005-0000-0000-0000E5490000}"/>
    <cellStyle name="T_Book1_CPK 5 11" xfId="18435" xr:uid="{00000000-0005-0000-0000-0000E6490000}"/>
    <cellStyle name="T_Book1_CPK 5 2" xfId="18436" xr:uid="{00000000-0005-0000-0000-0000E7490000}"/>
    <cellStyle name="T_Book1_CPK 5 3" xfId="18437" xr:uid="{00000000-0005-0000-0000-0000E8490000}"/>
    <cellStyle name="T_Book1_CPK 5 4" xfId="18438" xr:uid="{00000000-0005-0000-0000-0000E9490000}"/>
    <cellStyle name="T_Book1_CPK 5 5" xfId="18439" xr:uid="{00000000-0005-0000-0000-0000EA490000}"/>
    <cellStyle name="T_Book1_CPK 5 6" xfId="18440" xr:uid="{00000000-0005-0000-0000-0000EB490000}"/>
    <cellStyle name="T_Book1_CPK 5 7" xfId="18441" xr:uid="{00000000-0005-0000-0000-0000EC490000}"/>
    <cellStyle name="T_Book1_CPK 5 8" xfId="18442" xr:uid="{00000000-0005-0000-0000-0000ED490000}"/>
    <cellStyle name="T_Book1_CPK 5 9" xfId="18443" xr:uid="{00000000-0005-0000-0000-0000EE490000}"/>
    <cellStyle name="T_Book1_CPK 6" xfId="18444" xr:uid="{00000000-0005-0000-0000-0000EF490000}"/>
    <cellStyle name="T_Book1_CPK 6 10" xfId="18445" xr:uid="{00000000-0005-0000-0000-0000F0490000}"/>
    <cellStyle name="T_Book1_CPK 6 2" xfId="18446" xr:uid="{00000000-0005-0000-0000-0000F1490000}"/>
    <cellStyle name="T_Book1_CPK 6 3" xfId="18447" xr:uid="{00000000-0005-0000-0000-0000F2490000}"/>
    <cellStyle name="T_Book1_CPK 6 4" xfId="18448" xr:uid="{00000000-0005-0000-0000-0000F3490000}"/>
    <cellStyle name="T_Book1_CPK 6 5" xfId="18449" xr:uid="{00000000-0005-0000-0000-0000F4490000}"/>
    <cellStyle name="T_Book1_CPK 6 6" xfId="18450" xr:uid="{00000000-0005-0000-0000-0000F5490000}"/>
    <cellStyle name="T_Book1_CPK 6 7" xfId="18451" xr:uid="{00000000-0005-0000-0000-0000F6490000}"/>
    <cellStyle name="T_Book1_CPK 6 8" xfId="18452" xr:uid="{00000000-0005-0000-0000-0000F7490000}"/>
    <cellStyle name="T_Book1_CPK 6 9" xfId="18453" xr:uid="{00000000-0005-0000-0000-0000F8490000}"/>
    <cellStyle name="T_Book1_Thiet bi" xfId="18454" xr:uid="{00000000-0005-0000-0000-0000F9490000}"/>
    <cellStyle name="T_Book1_Thiet bi 2" xfId="18455" xr:uid="{00000000-0005-0000-0000-0000FA490000}"/>
    <cellStyle name="T_Book1_Thiet bi 2 10" xfId="18456" xr:uid="{00000000-0005-0000-0000-0000FB490000}"/>
    <cellStyle name="T_Book1_Thiet bi 2 11" xfId="18457" xr:uid="{00000000-0005-0000-0000-0000FC490000}"/>
    <cellStyle name="T_Book1_Thiet bi 2 12" xfId="18458" xr:uid="{00000000-0005-0000-0000-0000FD490000}"/>
    <cellStyle name="T_Book1_Thiet bi 2 13" xfId="18459" xr:uid="{00000000-0005-0000-0000-0000FE490000}"/>
    <cellStyle name="T_Book1_Thiet bi 2 2" xfId="18460" xr:uid="{00000000-0005-0000-0000-0000FF490000}"/>
    <cellStyle name="T_Book1_Thiet bi 2 3" xfId="18461" xr:uid="{00000000-0005-0000-0000-0000004A0000}"/>
    <cellStyle name="T_Book1_Thiet bi 2 4" xfId="18462" xr:uid="{00000000-0005-0000-0000-0000014A0000}"/>
    <cellStyle name="T_Book1_Thiet bi 2 5" xfId="18463" xr:uid="{00000000-0005-0000-0000-0000024A0000}"/>
    <cellStyle name="T_Book1_Thiet bi 2 6" xfId="18464" xr:uid="{00000000-0005-0000-0000-0000034A0000}"/>
    <cellStyle name="T_Book1_Thiet bi 2 7" xfId="18465" xr:uid="{00000000-0005-0000-0000-0000044A0000}"/>
    <cellStyle name="T_Book1_Thiet bi 2 8" xfId="18466" xr:uid="{00000000-0005-0000-0000-0000054A0000}"/>
    <cellStyle name="T_Book1_Thiet bi 2 9" xfId="18467" xr:uid="{00000000-0005-0000-0000-0000064A0000}"/>
    <cellStyle name="T_Book1_Thiet bi 3" xfId="18468" xr:uid="{00000000-0005-0000-0000-0000074A0000}"/>
    <cellStyle name="T_Book1_Thiet bi 3 10" xfId="18469" xr:uid="{00000000-0005-0000-0000-0000084A0000}"/>
    <cellStyle name="T_Book1_Thiet bi 3 11" xfId="18470" xr:uid="{00000000-0005-0000-0000-0000094A0000}"/>
    <cellStyle name="T_Book1_Thiet bi 3 2" xfId="18471" xr:uid="{00000000-0005-0000-0000-00000A4A0000}"/>
    <cellStyle name="T_Book1_Thiet bi 3 3" xfId="18472" xr:uid="{00000000-0005-0000-0000-00000B4A0000}"/>
    <cellStyle name="T_Book1_Thiet bi 3 4" xfId="18473" xr:uid="{00000000-0005-0000-0000-00000C4A0000}"/>
    <cellStyle name="T_Book1_Thiet bi 3 5" xfId="18474" xr:uid="{00000000-0005-0000-0000-00000D4A0000}"/>
    <cellStyle name="T_Book1_Thiet bi 3 6" xfId="18475" xr:uid="{00000000-0005-0000-0000-00000E4A0000}"/>
    <cellStyle name="T_Book1_Thiet bi 3 7" xfId="18476" xr:uid="{00000000-0005-0000-0000-00000F4A0000}"/>
    <cellStyle name="T_Book1_Thiet bi 3 8" xfId="18477" xr:uid="{00000000-0005-0000-0000-0000104A0000}"/>
    <cellStyle name="T_Book1_Thiet bi 3 9" xfId="18478" xr:uid="{00000000-0005-0000-0000-0000114A0000}"/>
    <cellStyle name="T_Book1_Thiet bi 4" xfId="18479" xr:uid="{00000000-0005-0000-0000-0000124A0000}"/>
    <cellStyle name="T_Book1_Thiet bi 4 10" xfId="18480" xr:uid="{00000000-0005-0000-0000-0000134A0000}"/>
    <cellStyle name="T_Book1_Thiet bi 4 11" xfId="18481" xr:uid="{00000000-0005-0000-0000-0000144A0000}"/>
    <cellStyle name="T_Book1_Thiet bi 4 2" xfId="18482" xr:uid="{00000000-0005-0000-0000-0000154A0000}"/>
    <cellStyle name="T_Book1_Thiet bi 4 3" xfId="18483" xr:uid="{00000000-0005-0000-0000-0000164A0000}"/>
    <cellStyle name="T_Book1_Thiet bi 4 4" xfId="18484" xr:uid="{00000000-0005-0000-0000-0000174A0000}"/>
    <cellStyle name="T_Book1_Thiet bi 4 5" xfId="18485" xr:uid="{00000000-0005-0000-0000-0000184A0000}"/>
    <cellStyle name="T_Book1_Thiet bi 4 6" xfId="18486" xr:uid="{00000000-0005-0000-0000-0000194A0000}"/>
    <cellStyle name="T_Book1_Thiet bi 4 7" xfId="18487" xr:uid="{00000000-0005-0000-0000-00001A4A0000}"/>
    <cellStyle name="T_Book1_Thiet bi 4 8" xfId="18488" xr:uid="{00000000-0005-0000-0000-00001B4A0000}"/>
    <cellStyle name="T_Book1_Thiet bi 4 9" xfId="18489" xr:uid="{00000000-0005-0000-0000-00001C4A0000}"/>
    <cellStyle name="T_Book1_Thiet bi 5" xfId="18490" xr:uid="{00000000-0005-0000-0000-00001D4A0000}"/>
    <cellStyle name="T_Book1_Thiet bi 5 10" xfId="18491" xr:uid="{00000000-0005-0000-0000-00001E4A0000}"/>
    <cellStyle name="T_Book1_Thiet bi 5 11" xfId="18492" xr:uid="{00000000-0005-0000-0000-00001F4A0000}"/>
    <cellStyle name="T_Book1_Thiet bi 5 2" xfId="18493" xr:uid="{00000000-0005-0000-0000-0000204A0000}"/>
    <cellStyle name="T_Book1_Thiet bi 5 3" xfId="18494" xr:uid="{00000000-0005-0000-0000-0000214A0000}"/>
    <cellStyle name="T_Book1_Thiet bi 5 4" xfId="18495" xr:uid="{00000000-0005-0000-0000-0000224A0000}"/>
    <cellStyle name="T_Book1_Thiet bi 5 5" xfId="18496" xr:uid="{00000000-0005-0000-0000-0000234A0000}"/>
    <cellStyle name="T_Book1_Thiet bi 5 6" xfId="18497" xr:uid="{00000000-0005-0000-0000-0000244A0000}"/>
    <cellStyle name="T_Book1_Thiet bi 5 7" xfId="18498" xr:uid="{00000000-0005-0000-0000-0000254A0000}"/>
    <cellStyle name="T_Book1_Thiet bi 5 8" xfId="18499" xr:uid="{00000000-0005-0000-0000-0000264A0000}"/>
    <cellStyle name="T_Book1_Thiet bi 5 9" xfId="18500" xr:uid="{00000000-0005-0000-0000-0000274A0000}"/>
    <cellStyle name="T_Book1_Thiet bi 6" xfId="18501" xr:uid="{00000000-0005-0000-0000-0000284A0000}"/>
    <cellStyle name="T_Book1_Thiet bi 6 10" xfId="18502" xr:uid="{00000000-0005-0000-0000-0000294A0000}"/>
    <cellStyle name="T_Book1_Thiet bi 6 2" xfId="18503" xr:uid="{00000000-0005-0000-0000-00002A4A0000}"/>
    <cellStyle name="T_Book1_Thiet bi 6 3" xfId="18504" xr:uid="{00000000-0005-0000-0000-00002B4A0000}"/>
    <cellStyle name="T_Book1_Thiet bi 6 4" xfId="18505" xr:uid="{00000000-0005-0000-0000-00002C4A0000}"/>
    <cellStyle name="T_Book1_Thiet bi 6 5" xfId="18506" xr:uid="{00000000-0005-0000-0000-00002D4A0000}"/>
    <cellStyle name="T_Book1_Thiet bi 6 6" xfId="18507" xr:uid="{00000000-0005-0000-0000-00002E4A0000}"/>
    <cellStyle name="T_Book1_Thiet bi 6 7" xfId="18508" xr:uid="{00000000-0005-0000-0000-00002F4A0000}"/>
    <cellStyle name="T_Book1_Thiet bi 6 8" xfId="18509" xr:uid="{00000000-0005-0000-0000-0000304A0000}"/>
    <cellStyle name="T_Book1_Thiet bi 6 9" xfId="18510" xr:uid="{00000000-0005-0000-0000-0000314A0000}"/>
    <cellStyle name="T_CPK" xfId="18511" xr:uid="{00000000-0005-0000-0000-0000324A0000}"/>
    <cellStyle name="T_CPK 2" xfId="18512" xr:uid="{00000000-0005-0000-0000-0000334A0000}"/>
    <cellStyle name="T_CPK 2 10" xfId="18513" xr:uid="{00000000-0005-0000-0000-0000344A0000}"/>
    <cellStyle name="T_CPK 2 11" xfId="18514" xr:uid="{00000000-0005-0000-0000-0000354A0000}"/>
    <cellStyle name="T_CPK 2 12" xfId="18515" xr:uid="{00000000-0005-0000-0000-0000364A0000}"/>
    <cellStyle name="T_CPK 2 13" xfId="18516" xr:uid="{00000000-0005-0000-0000-0000374A0000}"/>
    <cellStyle name="T_CPK 2 2" xfId="18517" xr:uid="{00000000-0005-0000-0000-0000384A0000}"/>
    <cellStyle name="T_CPK 2 3" xfId="18518" xr:uid="{00000000-0005-0000-0000-0000394A0000}"/>
    <cellStyle name="T_CPK 2 4" xfId="18519" xr:uid="{00000000-0005-0000-0000-00003A4A0000}"/>
    <cellStyle name="T_CPK 2 5" xfId="18520" xr:uid="{00000000-0005-0000-0000-00003B4A0000}"/>
    <cellStyle name="T_CPK 2 6" xfId="18521" xr:uid="{00000000-0005-0000-0000-00003C4A0000}"/>
    <cellStyle name="T_CPK 2 7" xfId="18522" xr:uid="{00000000-0005-0000-0000-00003D4A0000}"/>
    <cellStyle name="T_CPK 2 8" xfId="18523" xr:uid="{00000000-0005-0000-0000-00003E4A0000}"/>
    <cellStyle name="T_CPK 2 9" xfId="18524" xr:uid="{00000000-0005-0000-0000-00003F4A0000}"/>
    <cellStyle name="T_CPK 3" xfId="18525" xr:uid="{00000000-0005-0000-0000-0000404A0000}"/>
    <cellStyle name="T_CPK 3 10" xfId="18526" xr:uid="{00000000-0005-0000-0000-0000414A0000}"/>
    <cellStyle name="T_CPK 3 11" xfId="18527" xr:uid="{00000000-0005-0000-0000-0000424A0000}"/>
    <cellStyle name="T_CPK 3 2" xfId="18528" xr:uid="{00000000-0005-0000-0000-0000434A0000}"/>
    <cellStyle name="T_CPK 3 3" xfId="18529" xr:uid="{00000000-0005-0000-0000-0000444A0000}"/>
    <cellStyle name="T_CPK 3 4" xfId="18530" xr:uid="{00000000-0005-0000-0000-0000454A0000}"/>
    <cellStyle name="T_CPK 3 5" xfId="18531" xr:uid="{00000000-0005-0000-0000-0000464A0000}"/>
    <cellStyle name="T_CPK 3 6" xfId="18532" xr:uid="{00000000-0005-0000-0000-0000474A0000}"/>
    <cellStyle name="T_CPK 3 7" xfId="18533" xr:uid="{00000000-0005-0000-0000-0000484A0000}"/>
    <cellStyle name="T_CPK 3 8" xfId="18534" xr:uid="{00000000-0005-0000-0000-0000494A0000}"/>
    <cellStyle name="T_CPK 3 9" xfId="18535" xr:uid="{00000000-0005-0000-0000-00004A4A0000}"/>
    <cellStyle name="T_CPK 4" xfId="18536" xr:uid="{00000000-0005-0000-0000-00004B4A0000}"/>
    <cellStyle name="T_CPK 4 10" xfId="18537" xr:uid="{00000000-0005-0000-0000-00004C4A0000}"/>
    <cellStyle name="T_CPK 4 11" xfId="18538" xr:uid="{00000000-0005-0000-0000-00004D4A0000}"/>
    <cellStyle name="T_CPK 4 2" xfId="18539" xr:uid="{00000000-0005-0000-0000-00004E4A0000}"/>
    <cellStyle name="T_CPK 4 3" xfId="18540" xr:uid="{00000000-0005-0000-0000-00004F4A0000}"/>
    <cellStyle name="T_CPK 4 4" xfId="18541" xr:uid="{00000000-0005-0000-0000-0000504A0000}"/>
    <cellStyle name="T_CPK 4 5" xfId="18542" xr:uid="{00000000-0005-0000-0000-0000514A0000}"/>
    <cellStyle name="T_CPK 4 6" xfId="18543" xr:uid="{00000000-0005-0000-0000-0000524A0000}"/>
    <cellStyle name="T_CPK 4 7" xfId="18544" xr:uid="{00000000-0005-0000-0000-0000534A0000}"/>
    <cellStyle name="T_CPK 4 8" xfId="18545" xr:uid="{00000000-0005-0000-0000-0000544A0000}"/>
    <cellStyle name="T_CPK 4 9" xfId="18546" xr:uid="{00000000-0005-0000-0000-0000554A0000}"/>
    <cellStyle name="T_CPK 5" xfId="18547" xr:uid="{00000000-0005-0000-0000-0000564A0000}"/>
    <cellStyle name="T_CPK 5 10" xfId="18548" xr:uid="{00000000-0005-0000-0000-0000574A0000}"/>
    <cellStyle name="T_CPK 5 11" xfId="18549" xr:uid="{00000000-0005-0000-0000-0000584A0000}"/>
    <cellStyle name="T_CPK 5 2" xfId="18550" xr:uid="{00000000-0005-0000-0000-0000594A0000}"/>
    <cellStyle name="T_CPK 5 3" xfId="18551" xr:uid="{00000000-0005-0000-0000-00005A4A0000}"/>
    <cellStyle name="T_CPK 5 4" xfId="18552" xr:uid="{00000000-0005-0000-0000-00005B4A0000}"/>
    <cellStyle name="T_CPK 5 5" xfId="18553" xr:uid="{00000000-0005-0000-0000-00005C4A0000}"/>
    <cellStyle name="T_CPK 5 6" xfId="18554" xr:uid="{00000000-0005-0000-0000-00005D4A0000}"/>
    <cellStyle name="T_CPK 5 7" xfId="18555" xr:uid="{00000000-0005-0000-0000-00005E4A0000}"/>
    <cellStyle name="T_CPK 5 8" xfId="18556" xr:uid="{00000000-0005-0000-0000-00005F4A0000}"/>
    <cellStyle name="T_CPK 5 9" xfId="18557" xr:uid="{00000000-0005-0000-0000-0000604A0000}"/>
    <cellStyle name="T_CPK 6" xfId="18558" xr:uid="{00000000-0005-0000-0000-0000614A0000}"/>
    <cellStyle name="T_CPK 6 10" xfId="18559" xr:uid="{00000000-0005-0000-0000-0000624A0000}"/>
    <cellStyle name="T_CPK 6 2" xfId="18560" xr:uid="{00000000-0005-0000-0000-0000634A0000}"/>
    <cellStyle name="T_CPK 6 3" xfId="18561" xr:uid="{00000000-0005-0000-0000-0000644A0000}"/>
    <cellStyle name="T_CPK 6 4" xfId="18562" xr:uid="{00000000-0005-0000-0000-0000654A0000}"/>
    <cellStyle name="T_CPK 6 5" xfId="18563" xr:uid="{00000000-0005-0000-0000-0000664A0000}"/>
    <cellStyle name="T_CPK 6 6" xfId="18564" xr:uid="{00000000-0005-0000-0000-0000674A0000}"/>
    <cellStyle name="T_CPK 6 7" xfId="18565" xr:uid="{00000000-0005-0000-0000-0000684A0000}"/>
    <cellStyle name="T_CPK 6 8" xfId="18566" xr:uid="{00000000-0005-0000-0000-0000694A0000}"/>
    <cellStyle name="T_CPK 6 9" xfId="18567" xr:uid="{00000000-0005-0000-0000-00006A4A0000}"/>
    <cellStyle name="T_Thiet bi" xfId="18568" xr:uid="{00000000-0005-0000-0000-00006B4A0000}"/>
    <cellStyle name="T_Thiet bi 2" xfId="18569" xr:uid="{00000000-0005-0000-0000-00006C4A0000}"/>
    <cellStyle name="T_Thiet bi 2 10" xfId="18570" xr:uid="{00000000-0005-0000-0000-00006D4A0000}"/>
    <cellStyle name="T_Thiet bi 2 11" xfId="18571" xr:uid="{00000000-0005-0000-0000-00006E4A0000}"/>
    <cellStyle name="T_Thiet bi 2 12" xfId="18572" xr:uid="{00000000-0005-0000-0000-00006F4A0000}"/>
    <cellStyle name="T_Thiet bi 2 13" xfId="18573" xr:uid="{00000000-0005-0000-0000-0000704A0000}"/>
    <cellStyle name="T_Thiet bi 2 2" xfId="18574" xr:uid="{00000000-0005-0000-0000-0000714A0000}"/>
    <cellStyle name="T_Thiet bi 2 3" xfId="18575" xr:uid="{00000000-0005-0000-0000-0000724A0000}"/>
    <cellStyle name="T_Thiet bi 2 4" xfId="18576" xr:uid="{00000000-0005-0000-0000-0000734A0000}"/>
    <cellStyle name="T_Thiet bi 2 5" xfId="18577" xr:uid="{00000000-0005-0000-0000-0000744A0000}"/>
    <cellStyle name="T_Thiet bi 2 6" xfId="18578" xr:uid="{00000000-0005-0000-0000-0000754A0000}"/>
    <cellStyle name="T_Thiet bi 2 7" xfId="18579" xr:uid="{00000000-0005-0000-0000-0000764A0000}"/>
    <cellStyle name="T_Thiet bi 2 8" xfId="18580" xr:uid="{00000000-0005-0000-0000-0000774A0000}"/>
    <cellStyle name="T_Thiet bi 2 9" xfId="18581" xr:uid="{00000000-0005-0000-0000-0000784A0000}"/>
    <cellStyle name="T_Thiet bi 3" xfId="18582" xr:uid="{00000000-0005-0000-0000-0000794A0000}"/>
    <cellStyle name="T_Thiet bi 3 10" xfId="18583" xr:uid="{00000000-0005-0000-0000-00007A4A0000}"/>
    <cellStyle name="T_Thiet bi 3 11" xfId="18584" xr:uid="{00000000-0005-0000-0000-00007B4A0000}"/>
    <cellStyle name="T_Thiet bi 3 2" xfId="18585" xr:uid="{00000000-0005-0000-0000-00007C4A0000}"/>
    <cellStyle name="T_Thiet bi 3 3" xfId="18586" xr:uid="{00000000-0005-0000-0000-00007D4A0000}"/>
    <cellStyle name="T_Thiet bi 3 4" xfId="18587" xr:uid="{00000000-0005-0000-0000-00007E4A0000}"/>
    <cellStyle name="T_Thiet bi 3 5" xfId="18588" xr:uid="{00000000-0005-0000-0000-00007F4A0000}"/>
    <cellStyle name="T_Thiet bi 3 6" xfId="18589" xr:uid="{00000000-0005-0000-0000-0000804A0000}"/>
    <cellStyle name="T_Thiet bi 3 7" xfId="18590" xr:uid="{00000000-0005-0000-0000-0000814A0000}"/>
    <cellStyle name="T_Thiet bi 3 8" xfId="18591" xr:uid="{00000000-0005-0000-0000-0000824A0000}"/>
    <cellStyle name="T_Thiet bi 3 9" xfId="18592" xr:uid="{00000000-0005-0000-0000-0000834A0000}"/>
    <cellStyle name="T_Thiet bi 4" xfId="18593" xr:uid="{00000000-0005-0000-0000-0000844A0000}"/>
    <cellStyle name="T_Thiet bi 4 10" xfId="18594" xr:uid="{00000000-0005-0000-0000-0000854A0000}"/>
    <cellStyle name="T_Thiet bi 4 11" xfId="18595" xr:uid="{00000000-0005-0000-0000-0000864A0000}"/>
    <cellStyle name="T_Thiet bi 4 2" xfId="18596" xr:uid="{00000000-0005-0000-0000-0000874A0000}"/>
    <cellStyle name="T_Thiet bi 4 3" xfId="18597" xr:uid="{00000000-0005-0000-0000-0000884A0000}"/>
    <cellStyle name="T_Thiet bi 4 4" xfId="18598" xr:uid="{00000000-0005-0000-0000-0000894A0000}"/>
    <cellStyle name="T_Thiet bi 4 5" xfId="18599" xr:uid="{00000000-0005-0000-0000-00008A4A0000}"/>
    <cellStyle name="T_Thiet bi 4 6" xfId="18600" xr:uid="{00000000-0005-0000-0000-00008B4A0000}"/>
    <cellStyle name="T_Thiet bi 4 7" xfId="18601" xr:uid="{00000000-0005-0000-0000-00008C4A0000}"/>
    <cellStyle name="T_Thiet bi 4 8" xfId="18602" xr:uid="{00000000-0005-0000-0000-00008D4A0000}"/>
    <cellStyle name="T_Thiet bi 4 9" xfId="18603" xr:uid="{00000000-0005-0000-0000-00008E4A0000}"/>
    <cellStyle name="T_Thiet bi 5" xfId="18604" xr:uid="{00000000-0005-0000-0000-00008F4A0000}"/>
    <cellStyle name="T_Thiet bi 5 10" xfId="18605" xr:uid="{00000000-0005-0000-0000-0000904A0000}"/>
    <cellStyle name="T_Thiet bi 5 11" xfId="18606" xr:uid="{00000000-0005-0000-0000-0000914A0000}"/>
    <cellStyle name="T_Thiet bi 5 2" xfId="18607" xr:uid="{00000000-0005-0000-0000-0000924A0000}"/>
    <cellStyle name="T_Thiet bi 5 3" xfId="18608" xr:uid="{00000000-0005-0000-0000-0000934A0000}"/>
    <cellStyle name="T_Thiet bi 5 4" xfId="18609" xr:uid="{00000000-0005-0000-0000-0000944A0000}"/>
    <cellStyle name="T_Thiet bi 5 5" xfId="18610" xr:uid="{00000000-0005-0000-0000-0000954A0000}"/>
    <cellStyle name="T_Thiet bi 5 6" xfId="18611" xr:uid="{00000000-0005-0000-0000-0000964A0000}"/>
    <cellStyle name="T_Thiet bi 5 7" xfId="18612" xr:uid="{00000000-0005-0000-0000-0000974A0000}"/>
    <cellStyle name="T_Thiet bi 5 8" xfId="18613" xr:uid="{00000000-0005-0000-0000-0000984A0000}"/>
    <cellStyle name="T_Thiet bi 5 9" xfId="18614" xr:uid="{00000000-0005-0000-0000-0000994A0000}"/>
    <cellStyle name="T_Thiet bi 6" xfId="18615" xr:uid="{00000000-0005-0000-0000-00009A4A0000}"/>
    <cellStyle name="T_Thiet bi 6 10" xfId="18616" xr:uid="{00000000-0005-0000-0000-00009B4A0000}"/>
    <cellStyle name="T_Thiet bi 6 2" xfId="18617" xr:uid="{00000000-0005-0000-0000-00009C4A0000}"/>
    <cellStyle name="T_Thiet bi 6 3" xfId="18618" xr:uid="{00000000-0005-0000-0000-00009D4A0000}"/>
    <cellStyle name="T_Thiet bi 6 4" xfId="18619" xr:uid="{00000000-0005-0000-0000-00009E4A0000}"/>
    <cellStyle name="T_Thiet bi 6 5" xfId="18620" xr:uid="{00000000-0005-0000-0000-00009F4A0000}"/>
    <cellStyle name="T_Thiet bi 6 6" xfId="18621" xr:uid="{00000000-0005-0000-0000-0000A04A0000}"/>
    <cellStyle name="T_Thiet bi 6 7" xfId="18622" xr:uid="{00000000-0005-0000-0000-0000A14A0000}"/>
    <cellStyle name="T_Thiet bi 6 8" xfId="18623" xr:uid="{00000000-0005-0000-0000-0000A24A0000}"/>
    <cellStyle name="T_Thiet bi 6 9" xfId="18624" xr:uid="{00000000-0005-0000-0000-0000A34A0000}"/>
    <cellStyle name="Table Head" xfId="18625" xr:uid="{00000000-0005-0000-0000-0000A44A0000}"/>
    <cellStyle name="Table Head Aligned" xfId="18626" xr:uid="{00000000-0005-0000-0000-0000A54A0000}"/>
    <cellStyle name="Table Head Aligned 2" xfId="18627" xr:uid="{00000000-0005-0000-0000-0000A64A0000}"/>
    <cellStyle name="Table Head Aligned 3" xfId="18628" xr:uid="{00000000-0005-0000-0000-0000A74A0000}"/>
    <cellStyle name="Table Head Aligned 4" xfId="18629" xr:uid="{00000000-0005-0000-0000-0000A84A0000}"/>
    <cellStyle name="Table Head Aligned 5" xfId="18630" xr:uid="{00000000-0005-0000-0000-0000A94A0000}"/>
    <cellStyle name="Table Head Aligned 6" xfId="18631" xr:uid="{00000000-0005-0000-0000-0000AA4A0000}"/>
    <cellStyle name="Table Head Blue" xfId="18632" xr:uid="{00000000-0005-0000-0000-0000AB4A0000}"/>
    <cellStyle name="Table Head Green" xfId="18633" xr:uid="{00000000-0005-0000-0000-0000AC4A0000}"/>
    <cellStyle name="Table Head Green 2" xfId="18634" xr:uid="{00000000-0005-0000-0000-0000AD4A0000}"/>
    <cellStyle name="Table Head Green 3" xfId="18635" xr:uid="{00000000-0005-0000-0000-0000AE4A0000}"/>
    <cellStyle name="Table Head Green 4" xfId="18636" xr:uid="{00000000-0005-0000-0000-0000AF4A0000}"/>
    <cellStyle name="Table Head Green 5" xfId="18637" xr:uid="{00000000-0005-0000-0000-0000B04A0000}"/>
    <cellStyle name="Table Head Green 6" xfId="18638" xr:uid="{00000000-0005-0000-0000-0000B14A0000}"/>
    <cellStyle name="Table headers" xfId="18639" xr:uid="{00000000-0005-0000-0000-0000B24A0000}"/>
    <cellStyle name="Table headers 2" xfId="18640" xr:uid="{00000000-0005-0000-0000-0000B34A0000}"/>
    <cellStyle name="Table headers 3" xfId="18641" xr:uid="{00000000-0005-0000-0000-0000B44A0000}"/>
    <cellStyle name="Table headers 4" xfId="18642" xr:uid="{00000000-0005-0000-0000-0000B54A0000}"/>
    <cellStyle name="Table headers 5" xfId="18643" xr:uid="{00000000-0005-0000-0000-0000B64A0000}"/>
    <cellStyle name="Table headers 6" xfId="18644" xr:uid="{00000000-0005-0000-0000-0000B74A0000}"/>
    <cellStyle name="Table Heading" xfId="18645" xr:uid="{00000000-0005-0000-0000-0000B84A0000}"/>
    <cellStyle name="Table Heading 2" xfId="18646" xr:uid="{00000000-0005-0000-0000-0000B94A0000}"/>
    <cellStyle name="Table text" xfId="18647" xr:uid="{00000000-0005-0000-0000-0000BA4A0000}"/>
    <cellStyle name="Table title" xfId="18648" xr:uid="{00000000-0005-0000-0000-0000BB4A0000}"/>
    <cellStyle name="Table title 2" xfId="18649" xr:uid="{00000000-0005-0000-0000-0000BC4A0000}"/>
    <cellStyle name="Table title 2 2" xfId="18650" xr:uid="{00000000-0005-0000-0000-0000BD4A0000}"/>
    <cellStyle name="Table title 3" xfId="18651" xr:uid="{00000000-0005-0000-0000-0000BE4A0000}"/>
    <cellStyle name="Table title 3 2" xfId="18652" xr:uid="{00000000-0005-0000-0000-0000BF4A0000}"/>
    <cellStyle name="Table title 4" xfId="18653" xr:uid="{00000000-0005-0000-0000-0000C04A0000}"/>
    <cellStyle name="Table title 4 2" xfId="18654" xr:uid="{00000000-0005-0000-0000-0000C14A0000}"/>
    <cellStyle name="Table title 5" xfId="18655" xr:uid="{00000000-0005-0000-0000-0000C24A0000}"/>
    <cellStyle name="Table title 5 2" xfId="18656" xr:uid="{00000000-0005-0000-0000-0000C34A0000}"/>
    <cellStyle name="Table title 6" xfId="18657" xr:uid="{00000000-0005-0000-0000-0000C44A0000}"/>
    <cellStyle name="Table title 6 2" xfId="18658" xr:uid="{00000000-0005-0000-0000-0000C54A0000}"/>
    <cellStyle name="Table Units" xfId="18659" xr:uid="{00000000-0005-0000-0000-0000C64A0000}"/>
    <cellStyle name="Table Units 2" xfId="18660" xr:uid="{00000000-0005-0000-0000-0000C74A0000}"/>
    <cellStyle name="Table Units 2 2" xfId="18661" xr:uid="{00000000-0005-0000-0000-0000C84A0000}"/>
    <cellStyle name="Table Units 3" xfId="18662" xr:uid="{00000000-0005-0000-0000-0000C94A0000}"/>
    <cellStyle name="Table Units 3 2" xfId="18663" xr:uid="{00000000-0005-0000-0000-0000CA4A0000}"/>
    <cellStyle name="Table Units 4" xfId="18664" xr:uid="{00000000-0005-0000-0000-0000CB4A0000}"/>
    <cellStyle name="Table Units 4 2" xfId="18665" xr:uid="{00000000-0005-0000-0000-0000CC4A0000}"/>
    <cellStyle name="Table Units 5" xfId="18666" xr:uid="{00000000-0005-0000-0000-0000CD4A0000}"/>
    <cellStyle name="Table Units 5 2" xfId="18667" xr:uid="{00000000-0005-0000-0000-0000CE4A0000}"/>
    <cellStyle name="Table Units 6" xfId="18668" xr:uid="{00000000-0005-0000-0000-0000CF4A0000}"/>
    <cellStyle name="Table Units 6 2" xfId="18669" xr:uid="{00000000-0005-0000-0000-0000D04A0000}"/>
    <cellStyle name="Table Units 7" xfId="18670" xr:uid="{00000000-0005-0000-0000-0000D14A0000}"/>
    <cellStyle name="Text Indent A" xfId="18671" xr:uid="{00000000-0005-0000-0000-0000D24A0000}"/>
    <cellStyle name="Text Indent A 2" xfId="18672" xr:uid="{00000000-0005-0000-0000-0000D34A0000}"/>
    <cellStyle name="Text Indent B" xfId="18673" xr:uid="{00000000-0005-0000-0000-0000D44A0000}"/>
    <cellStyle name="Text Indent B 2" xfId="18674" xr:uid="{00000000-0005-0000-0000-0000D54A0000}"/>
    <cellStyle name="Text Indent B 3" xfId="18675" xr:uid="{00000000-0005-0000-0000-0000D64A0000}"/>
    <cellStyle name="Text Indent C" xfId="18676" xr:uid="{00000000-0005-0000-0000-0000D74A0000}"/>
    <cellStyle name="Text Indent C 2" xfId="18677" xr:uid="{00000000-0005-0000-0000-0000D84A0000}"/>
    <cellStyle name="Text Indent C 3" xfId="18678" xr:uid="{00000000-0005-0000-0000-0000D94A0000}"/>
    <cellStyle name="th" xfId="18679" xr:uid="{00000000-0005-0000-0000-0000DA4A0000}"/>
    <cellStyle name="th 2" xfId="18680" xr:uid="{00000000-0005-0000-0000-0000DB4A0000}"/>
    <cellStyle name="th 2 10" xfId="18681" xr:uid="{00000000-0005-0000-0000-0000DC4A0000}"/>
    <cellStyle name="th 2 11" xfId="18682" xr:uid="{00000000-0005-0000-0000-0000DD4A0000}"/>
    <cellStyle name="th 2 12" xfId="18683" xr:uid="{00000000-0005-0000-0000-0000DE4A0000}"/>
    <cellStyle name="th 2 13" xfId="18684" xr:uid="{00000000-0005-0000-0000-0000DF4A0000}"/>
    <cellStyle name="th 2 2" xfId="18685" xr:uid="{00000000-0005-0000-0000-0000E04A0000}"/>
    <cellStyle name="th 2 3" xfId="18686" xr:uid="{00000000-0005-0000-0000-0000E14A0000}"/>
    <cellStyle name="th 2 4" xfId="18687" xr:uid="{00000000-0005-0000-0000-0000E24A0000}"/>
    <cellStyle name="th 2 5" xfId="18688" xr:uid="{00000000-0005-0000-0000-0000E34A0000}"/>
    <cellStyle name="th 2 6" xfId="18689" xr:uid="{00000000-0005-0000-0000-0000E44A0000}"/>
    <cellStyle name="th 2 7" xfId="18690" xr:uid="{00000000-0005-0000-0000-0000E54A0000}"/>
    <cellStyle name="th 2 8" xfId="18691" xr:uid="{00000000-0005-0000-0000-0000E64A0000}"/>
    <cellStyle name="th 2 9" xfId="18692" xr:uid="{00000000-0005-0000-0000-0000E74A0000}"/>
    <cellStyle name="th 3" xfId="18693" xr:uid="{00000000-0005-0000-0000-0000E84A0000}"/>
    <cellStyle name="th 3 10" xfId="18694" xr:uid="{00000000-0005-0000-0000-0000E94A0000}"/>
    <cellStyle name="th 3 11" xfId="18695" xr:uid="{00000000-0005-0000-0000-0000EA4A0000}"/>
    <cellStyle name="th 3 2" xfId="18696" xr:uid="{00000000-0005-0000-0000-0000EB4A0000}"/>
    <cellStyle name="th 3 3" xfId="18697" xr:uid="{00000000-0005-0000-0000-0000EC4A0000}"/>
    <cellStyle name="th 3 4" xfId="18698" xr:uid="{00000000-0005-0000-0000-0000ED4A0000}"/>
    <cellStyle name="th 3 5" xfId="18699" xr:uid="{00000000-0005-0000-0000-0000EE4A0000}"/>
    <cellStyle name="th 3 6" xfId="18700" xr:uid="{00000000-0005-0000-0000-0000EF4A0000}"/>
    <cellStyle name="th 3 7" xfId="18701" xr:uid="{00000000-0005-0000-0000-0000F04A0000}"/>
    <cellStyle name="th 3 8" xfId="18702" xr:uid="{00000000-0005-0000-0000-0000F14A0000}"/>
    <cellStyle name="th 3 9" xfId="18703" xr:uid="{00000000-0005-0000-0000-0000F24A0000}"/>
    <cellStyle name="th 4" xfId="18704" xr:uid="{00000000-0005-0000-0000-0000F34A0000}"/>
    <cellStyle name="th 4 10" xfId="18705" xr:uid="{00000000-0005-0000-0000-0000F44A0000}"/>
    <cellStyle name="th 4 11" xfId="18706" xr:uid="{00000000-0005-0000-0000-0000F54A0000}"/>
    <cellStyle name="th 4 2" xfId="18707" xr:uid="{00000000-0005-0000-0000-0000F64A0000}"/>
    <cellStyle name="th 4 3" xfId="18708" xr:uid="{00000000-0005-0000-0000-0000F74A0000}"/>
    <cellStyle name="th 4 4" xfId="18709" xr:uid="{00000000-0005-0000-0000-0000F84A0000}"/>
    <cellStyle name="th 4 5" xfId="18710" xr:uid="{00000000-0005-0000-0000-0000F94A0000}"/>
    <cellStyle name="th 4 6" xfId="18711" xr:uid="{00000000-0005-0000-0000-0000FA4A0000}"/>
    <cellStyle name="th 4 7" xfId="18712" xr:uid="{00000000-0005-0000-0000-0000FB4A0000}"/>
    <cellStyle name="th 4 8" xfId="18713" xr:uid="{00000000-0005-0000-0000-0000FC4A0000}"/>
    <cellStyle name="th 4 9" xfId="18714" xr:uid="{00000000-0005-0000-0000-0000FD4A0000}"/>
    <cellStyle name="th 5" xfId="18715" xr:uid="{00000000-0005-0000-0000-0000FE4A0000}"/>
    <cellStyle name="th 5 10" xfId="18716" xr:uid="{00000000-0005-0000-0000-0000FF4A0000}"/>
    <cellStyle name="th 5 11" xfId="18717" xr:uid="{00000000-0005-0000-0000-0000004B0000}"/>
    <cellStyle name="th 5 2" xfId="18718" xr:uid="{00000000-0005-0000-0000-0000014B0000}"/>
    <cellStyle name="th 5 3" xfId="18719" xr:uid="{00000000-0005-0000-0000-0000024B0000}"/>
    <cellStyle name="th 5 4" xfId="18720" xr:uid="{00000000-0005-0000-0000-0000034B0000}"/>
    <cellStyle name="th 5 5" xfId="18721" xr:uid="{00000000-0005-0000-0000-0000044B0000}"/>
    <cellStyle name="th 5 6" xfId="18722" xr:uid="{00000000-0005-0000-0000-0000054B0000}"/>
    <cellStyle name="th 5 7" xfId="18723" xr:uid="{00000000-0005-0000-0000-0000064B0000}"/>
    <cellStyle name="th 5 8" xfId="18724" xr:uid="{00000000-0005-0000-0000-0000074B0000}"/>
    <cellStyle name="th 5 9" xfId="18725" xr:uid="{00000000-0005-0000-0000-0000084B0000}"/>
    <cellStyle name="th 6" xfId="18726" xr:uid="{00000000-0005-0000-0000-0000094B0000}"/>
    <cellStyle name="th 6 10" xfId="18727" xr:uid="{00000000-0005-0000-0000-00000A4B0000}"/>
    <cellStyle name="th 6 2" xfId="18728" xr:uid="{00000000-0005-0000-0000-00000B4B0000}"/>
    <cellStyle name="th 6 3" xfId="18729" xr:uid="{00000000-0005-0000-0000-00000C4B0000}"/>
    <cellStyle name="th 6 4" xfId="18730" xr:uid="{00000000-0005-0000-0000-00000D4B0000}"/>
    <cellStyle name="th 6 5" xfId="18731" xr:uid="{00000000-0005-0000-0000-00000E4B0000}"/>
    <cellStyle name="th 6 6" xfId="18732" xr:uid="{00000000-0005-0000-0000-00000F4B0000}"/>
    <cellStyle name="th 6 7" xfId="18733" xr:uid="{00000000-0005-0000-0000-0000104B0000}"/>
    <cellStyle name="th 6 8" xfId="18734" xr:uid="{00000000-0005-0000-0000-0000114B0000}"/>
    <cellStyle name="th 6 9" xfId="18735" xr:uid="{00000000-0005-0000-0000-0000124B0000}"/>
    <cellStyle name="Title" xfId="18736" xr:uid="{00000000-0005-0000-0000-0000134B0000}"/>
    <cellStyle name="Title 2" xfId="18737" xr:uid="{00000000-0005-0000-0000-0000144B0000}"/>
    <cellStyle name="Title 2 2" xfId="18738" xr:uid="{00000000-0005-0000-0000-0000154B0000}"/>
    <cellStyle name="Title 2 2 2" xfId="18739" xr:uid="{00000000-0005-0000-0000-0000164B0000}"/>
    <cellStyle name="Title 2 3" xfId="18740" xr:uid="{00000000-0005-0000-0000-0000174B0000}"/>
    <cellStyle name="Title 2 4" xfId="18741" xr:uid="{00000000-0005-0000-0000-0000184B0000}"/>
    <cellStyle name="Title 3" xfId="18742" xr:uid="{00000000-0005-0000-0000-0000194B0000}"/>
    <cellStyle name="Title 3 2" xfId="18743" xr:uid="{00000000-0005-0000-0000-00001A4B0000}"/>
    <cellStyle name="Title 4" xfId="18744" xr:uid="{00000000-0005-0000-0000-00001B4B0000}"/>
    <cellStyle name="Title Box" xfId="18745" xr:uid="{00000000-0005-0000-0000-00001C4B0000}"/>
    <cellStyle name="Title Box 2" xfId="18746" xr:uid="{00000000-0005-0000-0000-00001D4B0000}"/>
    <cellStyle name="Title Box 3" xfId="18747" xr:uid="{00000000-0005-0000-0000-00001E4B0000}"/>
    <cellStyle name="Title Box 4" xfId="18748" xr:uid="{00000000-0005-0000-0000-00001F4B0000}"/>
    <cellStyle name="Title Box 5" xfId="18749" xr:uid="{00000000-0005-0000-0000-0000204B0000}"/>
    <cellStyle name="Title Box 6" xfId="18750" xr:uid="{00000000-0005-0000-0000-0000214B0000}"/>
    <cellStyle name="Title Chart" xfId="18751" xr:uid="{00000000-0005-0000-0000-0000224B0000}"/>
    <cellStyle name="Title: 2 Lines" xfId="18752" xr:uid="{00000000-0005-0000-0000-0000234B0000}"/>
    <cellStyle name="Title: 2 Lines 2" xfId="18753" xr:uid="{00000000-0005-0000-0000-0000244B0000}"/>
    <cellStyle name="Title: 2 Lines 2 10" xfId="18754" xr:uid="{00000000-0005-0000-0000-0000254B0000}"/>
    <cellStyle name="Title: 2 Lines 2 2" xfId="18755" xr:uid="{00000000-0005-0000-0000-0000264B0000}"/>
    <cellStyle name="Title: 2 Lines 2 3" xfId="18756" xr:uid="{00000000-0005-0000-0000-0000274B0000}"/>
    <cellStyle name="Title: 2 Lines 2 4" xfId="18757" xr:uid="{00000000-0005-0000-0000-0000284B0000}"/>
    <cellStyle name="Title: 2 Lines 2 5" xfId="18758" xr:uid="{00000000-0005-0000-0000-0000294B0000}"/>
    <cellStyle name="Title: 2 Lines 2 6" xfId="18759" xr:uid="{00000000-0005-0000-0000-00002A4B0000}"/>
    <cellStyle name="Title: 2 Lines 2 7" xfId="18760" xr:uid="{00000000-0005-0000-0000-00002B4B0000}"/>
    <cellStyle name="Title: 2 Lines 2 8" xfId="18761" xr:uid="{00000000-0005-0000-0000-00002C4B0000}"/>
    <cellStyle name="Title: 2 Lines 2 9" xfId="18762" xr:uid="{00000000-0005-0000-0000-00002D4B0000}"/>
    <cellStyle name="Title: 2 Lines 3" xfId="18763" xr:uid="{00000000-0005-0000-0000-00002E4B0000}"/>
    <cellStyle name="Title: 2 Lines 3 10" xfId="18764" xr:uid="{00000000-0005-0000-0000-00002F4B0000}"/>
    <cellStyle name="Title: 2 Lines 3 2" xfId="18765" xr:uid="{00000000-0005-0000-0000-0000304B0000}"/>
    <cellStyle name="Title: 2 Lines 3 3" xfId="18766" xr:uid="{00000000-0005-0000-0000-0000314B0000}"/>
    <cellStyle name="Title: 2 Lines 3 4" xfId="18767" xr:uid="{00000000-0005-0000-0000-0000324B0000}"/>
    <cellStyle name="Title: 2 Lines 3 5" xfId="18768" xr:uid="{00000000-0005-0000-0000-0000334B0000}"/>
    <cellStyle name="Title: 2 Lines 3 6" xfId="18769" xr:uid="{00000000-0005-0000-0000-0000344B0000}"/>
    <cellStyle name="Title: 2 Lines 3 7" xfId="18770" xr:uid="{00000000-0005-0000-0000-0000354B0000}"/>
    <cellStyle name="Title: 2 Lines 3 8" xfId="18771" xr:uid="{00000000-0005-0000-0000-0000364B0000}"/>
    <cellStyle name="Title: 2 Lines 3 9" xfId="18772" xr:uid="{00000000-0005-0000-0000-0000374B0000}"/>
    <cellStyle name="Title: 2 Lines 4" xfId="18773" xr:uid="{00000000-0005-0000-0000-0000384B0000}"/>
    <cellStyle name="Title: 2 Lines 4 10" xfId="18774" xr:uid="{00000000-0005-0000-0000-0000394B0000}"/>
    <cellStyle name="Title: 2 Lines 4 2" xfId="18775" xr:uid="{00000000-0005-0000-0000-00003A4B0000}"/>
    <cellStyle name="Title: 2 Lines 4 3" xfId="18776" xr:uid="{00000000-0005-0000-0000-00003B4B0000}"/>
    <cellStyle name="Title: 2 Lines 4 4" xfId="18777" xr:uid="{00000000-0005-0000-0000-00003C4B0000}"/>
    <cellStyle name="Title: 2 Lines 4 5" xfId="18778" xr:uid="{00000000-0005-0000-0000-00003D4B0000}"/>
    <cellStyle name="Title: 2 Lines 4 6" xfId="18779" xr:uid="{00000000-0005-0000-0000-00003E4B0000}"/>
    <cellStyle name="Title: 2 Lines 4 7" xfId="18780" xr:uid="{00000000-0005-0000-0000-00003F4B0000}"/>
    <cellStyle name="Title: 2 Lines 4 8" xfId="18781" xr:uid="{00000000-0005-0000-0000-0000404B0000}"/>
    <cellStyle name="Title: 2 Lines 4 9" xfId="18782" xr:uid="{00000000-0005-0000-0000-0000414B0000}"/>
    <cellStyle name="Title: 2 Lines 5" xfId="18783" xr:uid="{00000000-0005-0000-0000-0000424B0000}"/>
    <cellStyle name="Title: 2 Lines 5 10" xfId="18784" xr:uid="{00000000-0005-0000-0000-0000434B0000}"/>
    <cellStyle name="Title: 2 Lines 5 2" xfId="18785" xr:uid="{00000000-0005-0000-0000-0000444B0000}"/>
    <cellStyle name="Title: 2 Lines 5 3" xfId="18786" xr:uid="{00000000-0005-0000-0000-0000454B0000}"/>
    <cellStyle name="Title: 2 Lines 5 4" xfId="18787" xr:uid="{00000000-0005-0000-0000-0000464B0000}"/>
    <cellStyle name="Title: 2 Lines 5 5" xfId="18788" xr:uid="{00000000-0005-0000-0000-0000474B0000}"/>
    <cellStyle name="Title: 2 Lines 5 6" xfId="18789" xr:uid="{00000000-0005-0000-0000-0000484B0000}"/>
    <cellStyle name="Title: 2 Lines 5 7" xfId="18790" xr:uid="{00000000-0005-0000-0000-0000494B0000}"/>
    <cellStyle name="Title: 2 Lines 5 8" xfId="18791" xr:uid="{00000000-0005-0000-0000-00004A4B0000}"/>
    <cellStyle name="Title: 2 Lines 5 9" xfId="18792" xr:uid="{00000000-0005-0000-0000-00004B4B0000}"/>
    <cellStyle name="Title: 2 Lines 6" xfId="18793" xr:uid="{00000000-0005-0000-0000-00004C4B0000}"/>
    <cellStyle name="Title: 2 Lines 6 10" xfId="18794" xr:uid="{00000000-0005-0000-0000-00004D4B0000}"/>
    <cellStyle name="Title: 2 Lines 6 2" xfId="18795" xr:uid="{00000000-0005-0000-0000-00004E4B0000}"/>
    <cellStyle name="Title: 2 Lines 6 3" xfId="18796" xr:uid="{00000000-0005-0000-0000-00004F4B0000}"/>
    <cellStyle name="Title: 2 Lines 6 4" xfId="18797" xr:uid="{00000000-0005-0000-0000-0000504B0000}"/>
    <cellStyle name="Title: 2 Lines 6 5" xfId="18798" xr:uid="{00000000-0005-0000-0000-0000514B0000}"/>
    <cellStyle name="Title: 2 Lines 6 6" xfId="18799" xr:uid="{00000000-0005-0000-0000-0000524B0000}"/>
    <cellStyle name="Title: 2 Lines 6 7" xfId="18800" xr:uid="{00000000-0005-0000-0000-0000534B0000}"/>
    <cellStyle name="Title: 2 Lines 6 8" xfId="18801" xr:uid="{00000000-0005-0000-0000-0000544B0000}"/>
    <cellStyle name="Title: 2 Lines 6 9" xfId="18802" xr:uid="{00000000-0005-0000-0000-0000554B0000}"/>
    <cellStyle name="Title_Cost" xfId="18803" xr:uid="{00000000-0005-0000-0000-0000564B0000}"/>
    <cellStyle name="Top Row" xfId="18804" xr:uid="{00000000-0005-0000-0000-0000574B0000}"/>
    <cellStyle name="Top Row 2" xfId="18805" xr:uid="{00000000-0005-0000-0000-0000584B0000}"/>
    <cellStyle name="Top Row 3" xfId="18806" xr:uid="{00000000-0005-0000-0000-0000594B0000}"/>
    <cellStyle name="Total" xfId="18807" xr:uid="{00000000-0005-0000-0000-00005A4B0000}"/>
    <cellStyle name="Total 10" xfId="18808" xr:uid="{00000000-0005-0000-0000-00005B4B0000}"/>
    <cellStyle name="Total 11" xfId="18809" xr:uid="{00000000-0005-0000-0000-00005C4B0000}"/>
    <cellStyle name="Total 12" xfId="18810" xr:uid="{00000000-0005-0000-0000-00005D4B0000}"/>
    <cellStyle name="Total 13" xfId="18811" xr:uid="{00000000-0005-0000-0000-00005E4B0000}"/>
    <cellStyle name="Total 14" xfId="18812" xr:uid="{00000000-0005-0000-0000-00005F4B0000}"/>
    <cellStyle name="Total 15" xfId="18813" xr:uid="{00000000-0005-0000-0000-0000604B0000}"/>
    <cellStyle name="Total 16" xfId="18814" xr:uid="{00000000-0005-0000-0000-0000614B0000}"/>
    <cellStyle name="Total 17" xfId="18815" xr:uid="{00000000-0005-0000-0000-0000624B0000}"/>
    <cellStyle name="Total 18" xfId="18816" xr:uid="{00000000-0005-0000-0000-0000634B0000}"/>
    <cellStyle name="Total 19" xfId="18817" xr:uid="{00000000-0005-0000-0000-0000644B0000}"/>
    <cellStyle name="Total 2" xfId="18818" xr:uid="{00000000-0005-0000-0000-0000654B0000}"/>
    <cellStyle name="Total 2 2" xfId="18819" xr:uid="{00000000-0005-0000-0000-0000664B0000}"/>
    <cellStyle name="Total 2 2 2" xfId="18820" xr:uid="{00000000-0005-0000-0000-0000674B0000}"/>
    <cellStyle name="Total 2 2 2 2" xfId="18821" xr:uid="{00000000-0005-0000-0000-0000684B0000}"/>
    <cellStyle name="Total 2 2 2 3" xfId="18822" xr:uid="{00000000-0005-0000-0000-0000694B0000}"/>
    <cellStyle name="Total 2 3" xfId="18823" xr:uid="{00000000-0005-0000-0000-00006A4B0000}"/>
    <cellStyle name="Total 2 3 2" xfId="18824" xr:uid="{00000000-0005-0000-0000-00006B4B0000}"/>
    <cellStyle name="Total 2 3 3" xfId="18825" xr:uid="{00000000-0005-0000-0000-00006C4B0000}"/>
    <cellStyle name="Total 2 4" xfId="18826" xr:uid="{00000000-0005-0000-0000-00006D4B0000}"/>
    <cellStyle name="Total 2 5" xfId="18827" xr:uid="{00000000-0005-0000-0000-00006E4B0000}"/>
    <cellStyle name="Total 20" xfId="18828" xr:uid="{00000000-0005-0000-0000-00006F4B0000}"/>
    <cellStyle name="Total 3" xfId="18829" xr:uid="{00000000-0005-0000-0000-0000704B0000}"/>
    <cellStyle name="Total 3 2" xfId="18830" xr:uid="{00000000-0005-0000-0000-0000714B0000}"/>
    <cellStyle name="Total 3 3" xfId="18831" xr:uid="{00000000-0005-0000-0000-0000724B0000}"/>
    <cellStyle name="Total 3 3 2" xfId="18832" xr:uid="{00000000-0005-0000-0000-0000734B0000}"/>
    <cellStyle name="Total 3 3 3" xfId="18833" xr:uid="{00000000-0005-0000-0000-0000744B0000}"/>
    <cellStyle name="Total 3 4" xfId="18834" xr:uid="{00000000-0005-0000-0000-0000754B0000}"/>
    <cellStyle name="Total 3 5" xfId="18835" xr:uid="{00000000-0005-0000-0000-0000764B0000}"/>
    <cellStyle name="Total 4" xfId="18836" xr:uid="{00000000-0005-0000-0000-0000774B0000}"/>
    <cellStyle name="Total 4 2" xfId="18837" xr:uid="{00000000-0005-0000-0000-0000784B0000}"/>
    <cellStyle name="Total 4 3" xfId="18838" xr:uid="{00000000-0005-0000-0000-0000794B0000}"/>
    <cellStyle name="Total 4 4" xfId="18839" xr:uid="{00000000-0005-0000-0000-00007A4B0000}"/>
    <cellStyle name="Total 5" xfId="18840" xr:uid="{00000000-0005-0000-0000-00007B4B0000}"/>
    <cellStyle name="Total 6" xfId="18841" xr:uid="{00000000-0005-0000-0000-00007C4B0000}"/>
    <cellStyle name="Total 6 2" xfId="18842" xr:uid="{00000000-0005-0000-0000-00007D4B0000}"/>
    <cellStyle name="Total 6 3" xfId="18843" xr:uid="{00000000-0005-0000-0000-00007E4B0000}"/>
    <cellStyle name="Total 7" xfId="18844" xr:uid="{00000000-0005-0000-0000-00007F4B0000}"/>
    <cellStyle name="Total 7 2" xfId="18845" xr:uid="{00000000-0005-0000-0000-0000804B0000}"/>
    <cellStyle name="Total 8" xfId="18846" xr:uid="{00000000-0005-0000-0000-0000814B0000}"/>
    <cellStyle name="Total 9" xfId="18847" xr:uid="{00000000-0005-0000-0000-0000824B0000}"/>
    <cellStyle name="tt1" xfId="18848" xr:uid="{00000000-0005-0000-0000-0000834B0000}"/>
    <cellStyle name="tt1 2" xfId="18849" xr:uid="{00000000-0005-0000-0000-0000844B0000}"/>
    <cellStyle name="tt1 2 2" xfId="18850" xr:uid="{00000000-0005-0000-0000-0000854B0000}"/>
    <cellStyle name="tt1 3" xfId="18851" xr:uid="{00000000-0005-0000-0000-0000864B0000}"/>
    <cellStyle name="Unprot" xfId="18852" xr:uid="{00000000-0005-0000-0000-0000874B0000}"/>
    <cellStyle name="Unprot 2" xfId="18853" xr:uid="{00000000-0005-0000-0000-0000884B0000}"/>
    <cellStyle name="Unprot$" xfId="18854" xr:uid="{00000000-0005-0000-0000-0000894B0000}"/>
    <cellStyle name="Unprot$ 2" xfId="18855" xr:uid="{00000000-0005-0000-0000-00008A4B0000}"/>
    <cellStyle name="Unprot_CurrencySKorea" xfId="18856" xr:uid="{00000000-0005-0000-0000-00008B4B0000}"/>
    <cellStyle name="Unprotect" xfId="18857" xr:uid="{00000000-0005-0000-0000-00008C4B0000}"/>
    <cellStyle name="Unprotect 2" xfId="18858" xr:uid="{00000000-0005-0000-0000-00008D4B0000}"/>
    <cellStyle name="_x0003_urrency [0]_ SG&amp;A Bridge " xfId="18859" xr:uid="{00000000-0005-0000-0000-00008E4B0000}"/>
    <cellStyle name="Use_1dp" xfId="18860" xr:uid="{00000000-0005-0000-0000-00008F4B0000}"/>
    <cellStyle name="UseB_1dp" xfId="18861" xr:uid="{00000000-0005-0000-0000-0000904B0000}"/>
    <cellStyle name="ux_3_¼­¿ï-¾È»ê" xfId="18862" xr:uid="{00000000-0005-0000-0000-0000914B0000}"/>
    <cellStyle name="viet" xfId="18863" xr:uid="{00000000-0005-0000-0000-0000924B0000}"/>
    <cellStyle name="viet 2" xfId="18864" xr:uid="{00000000-0005-0000-0000-0000934B0000}"/>
    <cellStyle name="viet2" xfId="18865" xr:uid="{00000000-0005-0000-0000-0000944B0000}"/>
    <cellStyle name="viet2 2" xfId="18866" xr:uid="{00000000-0005-0000-0000-0000954B0000}"/>
    <cellStyle name="viet2 2 10" xfId="18867" xr:uid="{00000000-0005-0000-0000-0000964B0000}"/>
    <cellStyle name="viet2 2 11" xfId="18868" xr:uid="{00000000-0005-0000-0000-0000974B0000}"/>
    <cellStyle name="viet2 2 12" xfId="18869" xr:uid="{00000000-0005-0000-0000-0000984B0000}"/>
    <cellStyle name="viet2 2 13" xfId="18870" xr:uid="{00000000-0005-0000-0000-0000994B0000}"/>
    <cellStyle name="viet2 2 2" xfId="18871" xr:uid="{00000000-0005-0000-0000-00009A4B0000}"/>
    <cellStyle name="viet2 2 3" xfId="18872" xr:uid="{00000000-0005-0000-0000-00009B4B0000}"/>
    <cellStyle name="viet2 2 4" xfId="18873" xr:uid="{00000000-0005-0000-0000-00009C4B0000}"/>
    <cellStyle name="viet2 2 5" xfId="18874" xr:uid="{00000000-0005-0000-0000-00009D4B0000}"/>
    <cellStyle name="viet2 2 6" xfId="18875" xr:uid="{00000000-0005-0000-0000-00009E4B0000}"/>
    <cellStyle name="viet2 2 7" xfId="18876" xr:uid="{00000000-0005-0000-0000-00009F4B0000}"/>
    <cellStyle name="viet2 2 8" xfId="18877" xr:uid="{00000000-0005-0000-0000-0000A04B0000}"/>
    <cellStyle name="viet2 2 9" xfId="18878" xr:uid="{00000000-0005-0000-0000-0000A14B0000}"/>
    <cellStyle name="viet2 3" xfId="18879" xr:uid="{00000000-0005-0000-0000-0000A24B0000}"/>
    <cellStyle name="viet2 3 10" xfId="18880" xr:uid="{00000000-0005-0000-0000-0000A34B0000}"/>
    <cellStyle name="viet2 3 11" xfId="18881" xr:uid="{00000000-0005-0000-0000-0000A44B0000}"/>
    <cellStyle name="viet2 3 12" xfId="18882" xr:uid="{00000000-0005-0000-0000-0000A54B0000}"/>
    <cellStyle name="viet2 3 2" xfId="18883" xr:uid="{00000000-0005-0000-0000-0000A64B0000}"/>
    <cellStyle name="viet2 3 3" xfId="18884" xr:uid="{00000000-0005-0000-0000-0000A74B0000}"/>
    <cellStyle name="viet2 3 4" xfId="18885" xr:uid="{00000000-0005-0000-0000-0000A84B0000}"/>
    <cellStyle name="viet2 3 5" xfId="18886" xr:uid="{00000000-0005-0000-0000-0000A94B0000}"/>
    <cellStyle name="viet2 3 6" xfId="18887" xr:uid="{00000000-0005-0000-0000-0000AA4B0000}"/>
    <cellStyle name="viet2 3 7" xfId="18888" xr:uid="{00000000-0005-0000-0000-0000AB4B0000}"/>
    <cellStyle name="viet2 3 8" xfId="18889" xr:uid="{00000000-0005-0000-0000-0000AC4B0000}"/>
    <cellStyle name="viet2 3 9" xfId="18890" xr:uid="{00000000-0005-0000-0000-0000AD4B0000}"/>
    <cellStyle name="viet2 4" xfId="18891" xr:uid="{00000000-0005-0000-0000-0000AE4B0000}"/>
    <cellStyle name="viet2 4 10" xfId="18892" xr:uid="{00000000-0005-0000-0000-0000AF4B0000}"/>
    <cellStyle name="viet2 4 11" xfId="18893" xr:uid="{00000000-0005-0000-0000-0000B04B0000}"/>
    <cellStyle name="viet2 4 2" xfId="18894" xr:uid="{00000000-0005-0000-0000-0000B14B0000}"/>
    <cellStyle name="viet2 4 3" xfId="18895" xr:uid="{00000000-0005-0000-0000-0000B24B0000}"/>
    <cellStyle name="viet2 4 4" xfId="18896" xr:uid="{00000000-0005-0000-0000-0000B34B0000}"/>
    <cellStyle name="viet2 4 5" xfId="18897" xr:uid="{00000000-0005-0000-0000-0000B44B0000}"/>
    <cellStyle name="viet2 4 6" xfId="18898" xr:uid="{00000000-0005-0000-0000-0000B54B0000}"/>
    <cellStyle name="viet2 4 7" xfId="18899" xr:uid="{00000000-0005-0000-0000-0000B64B0000}"/>
    <cellStyle name="viet2 4 8" xfId="18900" xr:uid="{00000000-0005-0000-0000-0000B74B0000}"/>
    <cellStyle name="viet2 4 9" xfId="18901" xr:uid="{00000000-0005-0000-0000-0000B84B0000}"/>
    <cellStyle name="viet2 5" xfId="18902" xr:uid="{00000000-0005-0000-0000-0000B94B0000}"/>
    <cellStyle name="viet2 5 10" xfId="18903" xr:uid="{00000000-0005-0000-0000-0000BA4B0000}"/>
    <cellStyle name="viet2 5 11" xfId="18904" xr:uid="{00000000-0005-0000-0000-0000BB4B0000}"/>
    <cellStyle name="viet2 5 2" xfId="18905" xr:uid="{00000000-0005-0000-0000-0000BC4B0000}"/>
    <cellStyle name="viet2 5 3" xfId="18906" xr:uid="{00000000-0005-0000-0000-0000BD4B0000}"/>
    <cellStyle name="viet2 5 4" xfId="18907" xr:uid="{00000000-0005-0000-0000-0000BE4B0000}"/>
    <cellStyle name="viet2 5 5" xfId="18908" xr:uid="{00000000-0005-0000-0000-0000BF4B0000}"/>
    <cellStyle name="viet2 5 6" xfId="18909" xr:uid="{00000000-0005-0000-0000-0000C04B0000}"/>
    <cellStyle name="viet2 5 7" xfId="18910" xr:uid="{00000000-0005-0000-0000-0000C14B0000}"/>
    <cellStyle name="viet2 5 8" xfId="18911" xr:uid="{00000000-0005-0000-0000-0000C24B0000}"/>
    <cellStyle name="viet2 5 9" xfId="18912" xr:uid="{00000000-0005-0000-0000-0000C34B0000}"/>
    <cellStyle name="viet2 6" xfId="18913" xr:uid="{00000000-0005-0000-0000-0000C44B0000}"/>
    <cellStyle name="viet2 6 10" xfId="18914" xr:uid="{00000000-0005-0000-0000-0000C54B0000}"/>
    <cellStyle name="viet2 6 11" xfId="18915" xr:uid="{00000000-0005-0000-0000-0000C64B0000}"/>
    <cellStyle name="viet2 6 2" xfId="18916" xr:uid="{00000000-0005-0000-0000-0000C74B0000}"/>
    <cellStyle name="viet2 6 3" xfId="18917" xr:uid="{00000000-0005-0000-0000-0000C84B0000}"/>
    <cellStyle name="viet2 6 4" xfId="18918" xr:uid="{00000000-0005-0000-0000-0000C94B0000}"/>
    <cellStyle name="viet2 6 5" xfId="18919" xr:uid="{00000000-0005-0000-0000-0000CA4B0000}"/>
    <cellStyle name="viet2 6 6" xfId="18920" xr:uid="{00000000-0005-0000-0000-0000CB4B0000}"/>
    <cellStyle name="viet2 6 7" xfId="18921" xr:uid="{00000000-0005-0000-0000-0000CC4B0000}"/>
    <cellStyle name="viet2 6 8" xfId="18922" xr:uid="{00000000-0005-0000-0000-0000CD4B0000}"/>
    <cellStyle name="viet2 6 9" xfId="18923" xr:uid="{00000000-0005-0000-0000-0000CE4B0000}"/>
    <cellStyle name="vnbo" xfId="18924" xr:uid="{00000000-0005-0000-0000-0000CF4B0000}"/>
    <cellStyle name="vnbo 10" xfId="18925" xr:uid="{00000000-0005-0000-0000-0000D04B0000}"/>
    <cellStyle name="vnbo 11" xfId="18926" xr:uid="{00000000-0005-0000-0000-0000D14B0000}"/>
    <cellStyle name="vnbo 12" xfId="18927" xr:uid="{00000000-0005-0000-0000-0000D24B0000}"/>
    <cellStyle name="vnbo 13" xfId="18928" xr:uid="{00000000-0005-0000-0000-0000D34B0000}"/>
    <cellStyle name="vnbo 14" xfId="18929" xr:uid="{00000000-0005-0000-0000-0000D44B0000}"/>
    <cellStyle name="vnbo 15" xfId="18930" xr:uid="{00000000-0005-0000-0000-0000D54B0000}"/>
    <cellStyle name="vnbo 2" xfId="18931" xr:uid="{00000000-0005-0000-0000-0000D64B0000}"/>
    <cellStyle name="vnbo 2 2" xfId="18932" xr:uid="{00000000-0005-0000-0000-0000D74B0000}"/>
    <cellStyle name="vnbo 2 3" xfId="18933" xr:uid="{00000000-0005-0000-0000-0000D84B0000}"/>
    <cellStyle name="vnbo 3" xfId="18934" xr:uid="{00000000-0005-0000-0000-0000D94B0000}"/>
    <cellStyle name="vnbo 4" xfId="18935" xr:uid="{00000000-0005-0000-0000-0000DA4B0000}"/>
    <cellStyle name="vnbo 5" xfId="18936" xr:uid="{00000000-0005-0000-0000-0000DB4B0000}"/>
    <cellStyle name="vnbo 6" xfId="18937" xr:uid="{00000000-0005-0000-0000-0000DC4B0000}"/>
    <cellStyle name="vnbo 7" xfId="18938" xr:uid="{00000000-0005-0000-0000-0000DD4B0000}"/>
    <cellStyle name="vnbo 8" xfId="18939" xr:uid="{00000000-0005-0000-0000-0000DE4B0000}"/>
    <cellStyle name="vnbo 9" xfId="18940" xr:uid="{00000000-0005-0000-0000-0000DF4B0000}"/>
    <cellStyle name="vnhead1" xfId="18941" xr:uid="{00000000-0005-0000-0000-0000E04B0000}"/>
    <cellStyle name="vnhead1 2" xfId="18942" xr:uid="{00000000-0005-0000-0000-0000E14B0000}"/>
    <cellStyle name="vnhead1 2 10" xfId="18943" xr:uid="{00000000-0005-0000-0000-0000E24B0000}"/>
    <cellStyle name="vnhead1 2 11" xfId="18944" xr:uid="{00000000-0005-0000-0000-0000E34B0000}"/>
    <cellStyle name="vnhead1 2 12" xfId="18945" xr:uid="{00000000-0005-0000-0000-0000E44B0000}"/>
    <cellStyle name="vnhead1 2 13" xfId="18946" xr:uid="{00000000-0005-0000-0000-0000E54B0000}"/>
    <cellStyle name="vnhead1 2 14" xfId="18947" xr:uid="{00000000-0005-0000-0000-0000E64B0000}"/>
    <cellStyle name="vnhead1 2 2" xfId="18948" xr:uid="{00000000-0005-0000-0000-0000E74B0000}"/>
    <cellStyle name="vnhead1 2 2 2" xfId="18949" xr:uid="{00000000-0005-0000-0000-0000E84B0000}"/>
    <cellStyle name="vnhead1 2 2 2 2" xfId="18950" xr:uid="{00000000-0005-0000-0000-0000E94B0000}"/>
    <cellStyle name="vnhead1 2 3" xfId="18951" xr:uid="{00000000-0005-0000-0000-0000EA4B0000}"/>
    <cellStyle name="vnhead1 2 3 2" xfId="18952" xr:uid="{00000000-0005-0000-0000-0000EB4B0000}"/>
    <cellStyle name="vnhead1 2 4" xfId="18953" xr:uid="{00000000-0005-0000-0000-0000EC4B0000}"/>
    <cellStyle name="vnhead1 2 5" xfId="18954" xr:uid="{00000000-0005-0000-0000-0000ED4B0000}"/>
    <cellStyle name="vnhead1 2 6" xfId="18955" xr:uid="{00000000-0005-0000-0000-0000EE4B0000}"/>
    <cellStyle name="vnhead1 2 7" xfId="18956" xr:uid="{00000000-0005-0000-0000-0000EF4B0000}"/>
    <cellStyle name="vnhead1 2 8" xfId="18957" xr:uid="{00000000-0005-0000-0000-0000F04B0000}"/>
    <cellStyle name="vnhead1 2 9" xfId="18958" xr:uid="{00000000-0005-0000-0000-0000F14B0000}"/>
    <cellStyle name="vnhead1 3" xfId="18959" xr:uid="{00000000-0005-0000-0000-0000F24B0000}"/>
    <cellStyle name="vnhead1 3 10" xfId="18960" xr:uid="{00000000-0005-0000-0000-0000F34B0000}"/>
    <cellStyle name="vnhead1 3 11" xfId="18961" xr:uid="{00000000-0005-0000-0000-0000F44B0000}"/>
    <cellStyle name="vnhead1 3 12" xfId="18962" xr:uid="{00000000-0005-0000-0000-0000F54B0000}"/>
    <cellStyle name="vnhead1 3 13" xfId="18963" xr:uid="{00000000-0005-0000-0000-0000F64B0000}"/>
    <cellStyle name="vnhead1 3 14" xfId="18964" xr:uid="{00000000-0005-0000-0000-0000F74B0000}"/>
    <cellStyle name="vnhead1 3 2" xfId="18965" xr:uid="{00000000-0005-0000-0000-0000F84B0000}"/>
    <cellStyle name="vnhead1 3 3" xfId="18966" xr:uid="{00000000-0005-0000-0000-0000F94B0000}"/>
    <cellStyle name="vnhead1 3 4" xfId="18967" xr:uid="{00000000-0005-0000-0000-0000FA4B0000}"/>
    <cellStyle name="vnhead1 3 5" xfId="18968" xr:uid="{00000000-0005-0000-0000-0000FB4B0000}"/>
    <cellStyle name="vnhead1 3 6" xfId="18969" xr:uid="{00000000-0005-0000-0000-0000FC4B0000}"/>
    <cellStyle name="vnhead1 3 7" xfId="18970" xr:uid="{00000000-0005-0000-0000-0000FD4B0000}"/>
    <cellStyle name="vnhead1 3 8" xfId="18971" xr:uid="{00000000-0005-0000-0000-0000FE4B0000}"/>
    <cellStyle name="vnhead1 3 9" xfId="18972" xr:uid="{00000000-0005-0000-0000-0000FF4B0000}"/>
    <cellStyle name="vnhead1 4" xfId="18973" xr:uid="{00000000-0005-0000-0000-0000004C0000}"/>
    <cellStyle name="vnhead1 4 10" xfId="18974" xr:uid="{00000000-0005-0000-0000-0000014C0000}"/>
    <cellStyle name="vnhead1 4 11" xfId="18975" xr:uid="{00000000-0005-0000-0000-0000024C0000}"/>
    <cellStyle name="vnhead1 4 12" xfId="18976" xr:uid="{00000000-0005-0000-0000-0000034C0000}"/>
    <cellStyle name="vnhead1 4 2" xfId="18977" xr:uid="{00000000-0005-0000-0000-0000044C0000}"/>
    <cellStyle name="vnhead1 4 3" xfId="18978" xr:uid="{00000000-0005-0000-0000-0000054C0000}"/>
    <cellStyle name="vnhead1 4 4" xfId="18979" xr:uid="{00000000-0005-0000-0000-0000064C0000}"/>
    <cellStyle name="vnhead1 4 5" xfId="18980" xr:uid="{00000000-0005-0000-0000-0000074C0000}"/>
    <cellStyle name="vnhead1 4 6" xfId="18981" xr:uid="{00000000-0005-0000-0000-0000084C0000}"/>
    <cellStyle name="vnhead1 4 7" xfId="18982" xr:uid="{00000000-0005-0000-0000-0000094C0000}"/>
    <cellStyle name="vnhead1 4 8" xfId="18983" xr:uid="{00000000-0005-0000-0000-00000A4C0000}"/>
    <cellStyle name="vnhead1 4 9" xfId="18984" xr:uid="{00000000-0005-0000-0000-00000B4C0000}"/>
    <cellStyle name="vnhead1 5" xfId="18985" xr:uid="{00000000-0005-0000-0000-00000C4C0000}"/>
    <cellStyle name="vnhead1 5 10" xfId="18986" xr:uid="{00000000-0005-0000-0000-00000D4C0000}"/>
    <cellStyle name="vnhead1 5 11" xfId="18987" xr:uid="{00000000-0005-0000-0000-00000E4C0000}"/>
    <cellStyle name="vnhead1 5 2" xfId="18988" xr:uid="{00000000-0005-0000-0000-00000F4C0000}"/>
    <cellStyle name="vnhead1 5 3" xfId="18989" xr:uid="{00000000-0005-0000-0000-0000104C0000}"/>
    <cellStyle name="vnhead1 5 4" xfId="18990" xr:uid="{00000000-0005-0000-0000-0000114C0000}"/>
    <cellStyle name="vnhead1 5 5" xfId="18991" xr:uid="{00000000-0005-0000-0000-0000124C0000}"/>
    <cellStyle name="vnhead1 5 6" xfId="18992" xr:uid="{00000000-0005-0000-0000-0000134C0000}"/>
    <cellStyle name="vnhead1 5 7" xfId="18993" xr:uid="{00000000-0005-0000-0000-0000144C0000}"/>
    <cellStyle name="vnhead1 5 8" xfId="18994" xr:uid="{00000000-0005-0000-0000-0000154C0000}"/>
    <cellStyle name="vnhead1 5 9" xfId="18995" xr:uid="{00000000-0005-0000-0000-0000164C0000}"/>
    <cellStyle name="vnhead1 6" xfId="18996" xr:uid="{00000000-0005-0000-0000-0000174C0000}"/>
    <cellStyle name="vnhead1 6 10" xfId="18997" xr:uid="{00000000-0005-0000-0000-0000184C0000}"/>
    <cellStyle name="vnhead1 6 11" xfId="18998" xr:uid="{00000000-0005-0000-0000-0000194C0000}"/>
    <cellStyle name="vnhead1 6 2" xfId="18999" xr:uid="{00000000-0005-0000-0000-00001A4C0000}"/>
    <cellStyle name="vnhead1 6 3" xfId="19000" xr:uid="{00000000-0005-0000-0000-00001B4C0000}"/>
    <cellStyle name="vnhead1 6 4" xfId="19001" xr:uid="{00000000-0005-0000-0000-00001C4C0000}"/>
    <cellStyle name="vnhead1 6 5" xfId="19002" xr:uid="{00000000-0005-0000-0000-00001D4C0000}"/>
    <cellStyle name="vnhead1 6 6" xfId="19003" xr:uid="{00000000-0005-0000-0000-00001E4C0000}"/>
    <cellStyle name="vnhead1 6 7" xfId="19004" xr:uid="{00000000-0005-0000-0000-00001F4C0000}"/>
    <cellStyle name="vnhead1 6 8" xfId="19005" xr:uid="{00000000-0005-0000-0000-0000204C0000}"/>
    <cellStyle name="vnhead1 6 9" xfId="19006" xr:uid="{00000000-0005-0000-0000-0000214C0000}"/>
    <cellStyle name="vnhead2" xfId="19007" xr:uid="{00000000-0005-0000-0000-0000224C0000}"/>
    <cellStyle name="vnhead2 10" xfId="19008" xr:uid="{00000000-0005-0000-0000-0000234C0000}"/>
    <cellStyle name="vnhead2 11" xfId="19009" xr:uid="{00000000-0005-0000-0000-0000244C0000}"/>
    <cellStyle name="vnhead2 12" xfId="19010" xr:uid="{00000000-0005-0000-0000-0000254C0000}"/>
    <cellStyle name="vnhead2 13" xfId="19011" xr:uid="{00000000-0005-0000-0000-0000264C0000}"/>
    <cellStyle name="vnhead2 14" xfId="19012" xr:uid="{00000000-0005-0000-0000-0000274C0000}"/>
    <cellStyle name="vnhead2 15" xfId="19013" xr:uid="{00000000-0005-0000-0000-0000284C0000}"/>
    <cellStyle name="vnhead2 2" xfId="19014" xr:uid="{00000000-0005-0000-0000-0000294C0000}"/>
    <cellStyle name="vnhead2 2 2" xfId="19015" xr:uid="{00000000-0005-0000-0000-00002A4C0000}"/>
    <cellStyle name="vnhead2 2 3" xfId="19016" xr:uid="{00000000-0005-0000-0000-00002B4C0000}"/>
    <cellStyle name="vnhead2 3" xfId="19017" xr:uid="{00000000-0005-0000-0000-00002C4C0000}"/>
    <cellStyle name="vnhead2 4" xfId="19018" xr:uid="{00000000-0005-0000-0000-00002D4C0000}"/>
    <cellStyle name="vnhead2 5" xfId="19019" xr:uid="{00000000-0005-0000-0000-00002E4C0000}"/>
    <cellStyle name="vnhead2 6" xfId="19020" xr:uid="{00000000-0005-0000-0000-00002F4C0000}"/>
    <cellStyle name="vnhead2 7" xfId="19021" xr:uid="{00000000-0005-0000-0000-0000304C0000}"/>
    <cellStyle name="vnhead2 8" xfId="19022" xr:uid="{00000000-0005-0000-0000-0000314C0000}"/>
    <cellStyle name="vnhead2 9" xfId="19023" xr:uid="{00000000-0005-0000-0000-0000324C0000}"/>
    <cellStyle name="vnhead3" xfId="19024" xr:uid="{00000000-0005-0000-0000-0000334C0000}"/>
    <cellStyle name="vnhead3 10" xfId="19025" xr:uid="{00000000-0005-0000-0000-0000344C0000}"/>
    <cellStyle name="vnhead3 11" xfId="19026" xr:uid="{00000000-0005-0000-0000-0000354C0000}"/>
    <cellStyle name="vnhead3 12" xfId="19027" xr:uid="{00000000-0005-0000-0000-0000364C0000}"/>
    <cellStyle name="vnhead3 13" xfId="19028" xr:uid="{00000000-0005-0000-0000-0000374C0000}"/>
    <cellStyle name="vnhead3 14" xfId="19029" xr:uid="{00000000-0005-0000-0000-0000384C0000}"/>
    <cellStyle name="vnhead3 15" xfId="19030" xr:uid="{00000000-0005-0000-0000-0000394C0000}"/>
    <cellStyle name="vnhead3 2" xfId="19031" xr:uid="{00000000-0005-0000-0000-00003A4C0000}"/>
    <cellStyle name="vnhead3 2 2" xfId="19032" xr:uid="{00000000-0005-0000-0000-00003B4C0000}"/>
    <cellStyle name="vnhead3 2 3" xfId="19033" xr:uid="{00000000-0005-0000-0000-00003C4C0000}"/>
    <cellStyle name="vnhead3 3" xfId="19034" xr:uid="{00000000-0005-0000-0000-00003D4C0000}"/>
    <cellStyle name="vnhead3 4" xfId="19035" xr:uid="{00000000-0005-0000-0000-00003E4C0000}"/>
    <cellStyle name="vnhead3 5" xfId="19036" xr:uid="{00000000-0005-0000-0000-00003F4C0000}"/>
    <cellStyle name="vnhead3 6" xfId="19037" xr:uid="{00000000-0005-0000-0000-0000404C0000}"/>
    <cellStyle name="vnhead3 7" xfId="19038" xr:uid="{00000000-0005-0000-0000-0000414C0000}"/>
    <cellStyle name="vnhead3 8" xfId="19039" xr:uid="{00000000-0005-0000-0000-0000424C0000}"/>
    <cellStyle name="vnhead3 9" xfId="19040" xr:uid="{00000000-0005-0000-0000-0000434C0000}"/>
    <cellStyle name="vnhead4" xfId="19041" xr:uid="{00000000-0005-0000-0000-0000444C0000}"/>
    <cellStyle name="vnhead4 2" xfId="19042" xr:uid="{00000000-0005-0000-0000-0000454C0000}"/>
    <cellStyle name="vnhead4 2 2" xfId="19043" xr:uid="{00000000-0005-0000-0000-0000464C0000}"/>
    <cellStyle name="vnhead4 3" xfId="19044" xr:uid="{00000000-0005-0000-0000-0000474C0000}"/>
    <cellStyle name="vntxt1" xfId="19045" xr:uid="{00000000-0005-0000-0000-0000484C0000}"/>
    <cellStyle name="vntxt1 2" xfId="19046" xr:uid="{00000000-0005-0000-0000-0000494C0000}"/>
    <cellStyle name="vntxt1 2 2" xfId="19047" xr:uid="{00000000-0005-0000-0000-00004A4C0000}"/>
    <cellStyle name="vntxt1 3" xfId="19048" xr:uid="{00000000-0005-0000-0000-00004B4C0000}"/>
    <cellStyle name="vntxt1 4" xfId="19049" xr:uid="{00000000-0005-0000-0000-00004C4C0000}"/>
    <cellStyle name="vntxt1 5" xfId="19050" xr:uid="{00000000-0005-0000-0000-00004D4C0000}"/>
    <cellStyle name="vntxt1 6" xfId="19051" xr:uid="{00000000-0005-0000-0000-00004E4C0000}"/>
    <cellStyle name="vntxt2" xfId="19052" xr:uid="{00000000-0005-0000-0000-00004F4C0000}"/>
    <cellStyle name="vntxt2 2" xfId="19053" xr:uid="{00000000-0005-0000-0000-0000504C0000}"/>
    <cellStyle name="vntxt2 2 2" xfId="19054" xr:uid="{00000000-0005-0000-0000-0000514C0000}"/>
    <cellStyle name="vntxt2 2 3" xfId="19055" xr:uid="{00000000-0005-0000-0000-0000524C0000}"/>
    <cellStyle name="vntxt2 3" xfId="19056" xr:uid="{00000000-0005-0000-0000-0000534C0000}"/>
    <cellStyle name="vntxt2 3 2" xfId="19057" xr:uid="{00000000-0005-0000-0000-0000544C0000}"/>
    <cellStyle name="vntxt2 4" xfId="19058" xr:uid="{00000000-0005-0000-0000-0000554C0000}"/>
    <cellStyle name="vntxt2 5" xfId="19059" xr:uid="{00000000-0005-0000-0000-0000564C0000}"/>
    <cellStyle name="vntxt2 6" xfId="19060" xr:uid="{00000000-0005-0000-0000-0000574C0000}"/>
    <cellStyle name="W?rung [0]_Aktenbewertung 1994" xfId="19061" xr:uid="{00000000-0005-0000-0000-0000584C0000}"/>
    <cellStyle name="W?rung_Aktenbewertung 1994" xfId="19062" xr:uid="{00000000-0005-0000-0000-0000594C0000}"/>
    <cellStyle name="Walutowy [0]_Invoices2001Slovakia" xfId="19063" xr:uid="{00000000-0005-0000-0000-00005A4C0000}"/>
    <cellStyle name="Walutowy_Invoices2001Slovakia" xfId="19064" xr:uid="{00000000-0005-0000-0000-00005B4C0000}"/>
    <cellStyle name="Warning Text" xfId="19065" xr:uid="{00000000-0005-0000-0000-00005C4C0000}"/>
    <cellStyle name="Warning Text 2" xfId="19066" xr:uid="{00000000-0005-0000-0000-00005D4C0000}"/>
    <cellStyle name="Warning Text 2 2" xfId="19067" xr:uid="{00000000-0005-0000-0000-00005E4C0000}"/>
    <cellStyle name="Warning Text 3" xfId="19068" xr:uid="{00000000-0005-0000-0000-00005F4C0000}"/>
    <cellStyle name="Warning Text 3 2" xfId="19069" xr:uid="{00000000-0005-0000-0000-0000604C0000}"/>
    <cellStyle name="Warning Text 4" xfId="19070" xr:uid="{00000000-0005-0000-0000-0000614C0000}"/>
    <cellStyle name="xuan" xfId="19071" xr:uid="{00000000-0005-0000-0000-0000624C0000}"/>
    <cellStyle name="xuan 2" xfId="19072" xr:uid="{00000000-0005-0000-0000-0000634C0000}"/>
    <cellStyle name="xuan 2 2" xfId="19073" xr:uid="{00000000-0005-0000-0000-0000644C0000}"/>
    <cellStyle name="xuan 3" xfId="19074" xr:uid="{00000000-0005-0000-0000-0000654C0000}"/>
    <cellStyle name="Ý kh¸c_B¶ng 1 (2)" xfId="19075" xr:uid="{00000000-0005-0000-0000-0000664C0000}"/>
    <cellStyle name="ZZ_Date_d-mmm-yy" xfId="19076" xr:uid="{00000000-0005-0000-0000-0000674C0000}"/>
    <cellStyle name="Обычный_biadutoan" xfId="19077" xr:uid="{00000000-0005-0000-0000-0000684C0000}"/>
    <cellStyle name="アクセント 1" xfId="19078" xr:uid="{00000000-0005-0000-0000-0000694C0000}"/>
    <cellStyle name="アクセント 2" xfId="19079" xr:uid="{00000000-0005-0000-0000-00006A4C0000}"/>
    <cellStyle name="アクセント 3" xfId="19080" xr:uid="{00000000-0005-0000-0000-00006B4C0000}"/>
    <cellStyle name="アクセント 4" xfId="19081" xr:uid="{00000000-0005-0000-0000-00006C4C0000}"/>
    <cellStyle name="アクセント 5" xfId="19082" xr:uid="{00000000-0005-0000-0000-00006D4C0000}"/>
    <cellStyle name="アクセント 6" xfId="19083" xr:uid="{00000000-0005-0000-0000-00006E4C0000}"/>
    <cellStyle name="スタイル 1" xfId="19084" xr:uid="{00000000-0005-0000-0000-00006F4C0000}"/>
    <cellStyle name="タイトル" xfId="19085" xr:uid="{00000000-0005-0000-0000-0000704C0000}"/>
    <cellStyle name="チェック セル" xfId="19086" xr:uid="{00000000-0005-0000-0000-0000714C0000}"/>
    <cellStyle name="どちらでもない" xfId="19087" xr:uid="{00000000-0005-0000-0000-0000724C0000}"/>
    <cellStyle name="フォント" xfId="19088" xr:uid="{00000000-0005-0000-0000-0000734C0000}"/>
    <cellStyle name="メモ" xfId="19089" xr:uid="{00000000-0005-0000-0000-0000744C0000}"/>
    <cellStyle name="メモ 10" xfId="19090" xr:uid="{00000000-0005-0000-0000-0000754C0000}"/>
    <cellStyle name="メモ 11" xfId="19091" xr:uid="{00000000-0005-0000-0000-0000764C0000}"/>
    <cellStyle name="メモ 12" xfId="19092" xr:uid="{00000000-0005-0000-0000-0000774C0000}"/>
    <cellStyle name="メモ 2" xfId="19093" xr:uid="{00000000-0005-0000-0000-0000784C0000}"/>
    <cellStyle name="メモ 3" xfId="19094" xr:uid="{00000000-0005-0000-0000-0000794C0000}"/>
    <cellStyle name="メモ 4" xfId="19095" xr:uid="{00000000-0005-0000-0000-00007A4C0000}"/>
    <cellStyle name="メモ 5" xfId="19096" xr:uid="{00000000-0005-0000-0000-00007B4C0000}"/>
    <cellStyle name="メモ 6" xfId="19097" xr:uid="{00000000-0005-0000-0000-00007C4C0000}"/>
    <cellStyle name="メモ 7" xfId="19098" xr:uid="{00000000-0005-0000-0000-00007D4C0000}"/>
    <cellStyle name="メモ 8" xfId="19099" xr:uid="{00000000-0005-0000-0000-00007E4C0000}"/>
    <cellStyle name="メモ 9" xfId="19100" xr:uid="{00000000-0005-0000-0000-00007F4C0000}"/>
    <cellStyle name="リンク セル" xfId="19101" xr:uid="{00000000-0005-0000-0000-0000804C0000}"/>
    <cellStyle name="ۊb⤼Ƃۚb⥨Ƃ۪b⦈Ƃۺb⦨Ƃ܊b⧌Ƃܚb☰Ƃ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" xfId="19102" xr:uid="{00000000-0005-0000-0000-0000814C0000}"/>
    <cellStyle name="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" xfId="19103" xr:uid="{00000000-0005-0000-0000-0000824C0000}"/>
    <cellStyle name="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" xfId="19104" xr:uid="{00000000-0005-0000-0000-0000834C0000}"/>
    <cellStyle name="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Ƃഊb團Ƃചb在" xfId="19105" xr:uid="{00000000-0005-0000-0000-0000844C0000}"/>
    <cellStyle name="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" xfId="19106" xr:uid="{00000000-0005-0000-0000-0000854C0000}"/>
    <cellStyle name=" [0.00]_ Att. 1- Cover" xfId="19107" xr:uid="{00000000-0005-0000-0000-0000864C0000}"/>
    <cellStyle name="_ Att. 1- Cover" xfId="19108" xr:uid="{00000000-0005-0000-0000-0000874C0000}"/>
    <cellStyle name="?_ Att. 1- Cover" xfId="19109" xr:uid="{00000000-0005-0000-0000-0000884C0000}"/>
    <cellStyle name="_x001d__x000a__x000c_'_x000d_ﾟV_x0001__x0012_ﾒ9_x0007__x0001__x0001_" xfId="19110" xr:uid="{00000000-0005-0000-0000-0000894C0000}"/>
    <cellStyle name="강조색1 10" xfId="19111" xr:uid="{00000000-0005-0000-0000-00008A4C0000}"/>
    <cellStyle name="강조색1 10 2" xfId="19112" xr:uid="{00000000-0005-0000-0000-00008B4C0000}"/>
    <cellStyle name="강조색1 10 2 2" xfId="19113" xr:uid="{00000000-0005-0000-0000-00008C4C0000}"/>
    <cellStyle name="강조색1 10 3" xfId="19114" xr:uid="{00000000-0005-0000-0000-00008D4C0000}"/>
    <cellStyle name="강조색1 11" xfId="19115" xr:uid="{00000000-0005-0000-0000-00008E4C0000}"/>
    <cellStyle name="강조색1 11 2" xfId="19116" xr:uid="{00000000-0005-0000-0000-00008F4C0000}"/>
    <cellStyle name="강조색1 12" xfId="19117" xr:uid="{00000000-0005-0000-0000-0000904C0000}"/>
    <cellStyle name="강조색1 12 2" xfId="19118" xr:uid="{00000000-0005-0000-0000-0000914C0000}"/>
    <cellStyle name="강조색1 13" xfId="19119" xr:uid="{00000000-0005-0000-0000-0000924C0000}"/>
    <cellStyle name="강조색1 13 2" xfId="19120" xr:uid="{00000000-0005-0000-0000-0000934C0000}"/>
    <cellStyle name="강조색1 2" xfId="19121" xr:uid="{00000000-0005-0000-0000-0000944C0000}"/>
    <cellStyle name="강조색1 2 10" xfId="19122" xr:uid="{00000000-0005-0000-0000-0000954C0000}"/>
    <cellStyle name="강조색1 2 10 2" xfId="19123" xr:uid="{00000000-0005-0000-0000-0000964C0000}"/>
    <cellStyle name="강조색1 2 11" xfId="19124" xr:uid="{00000000-0005-0000-0000-0000974C0000}"/>
    <cellStyle name="강조색1 2 11 2" xfId="19125" xr:uid="{00000000-0005-0000-0000-0000984C0000}"/>
    <cellStyle name="강조색1 2 12" xfId="19126" xr:uid="{00000000-0005-0000-0000-0000994C0000}"/>
    <cellStyle name="강조색1 2 13" xfId="19127" xr:uid="{00000000-0005-0000-0000-00009A4C0000}"/>
    <cellStyle name="강조색1 2 14" xfId="19128" xr:uid="{00000000-0005-0000-0000-00009B4C0000}"/>
    <cellStyle name="강조색1 2 2" xfId="19129" xr:uid="{00000000-0005-0000-0000-00009C4C0000}"/>
    <cellStyle name="강조색1 2 2 2" xfId="19130" xr:uid="{00000000-0005-0000-0000-00009D4C0000}"/>
    <cellStyle name="강조색1 2 2 2 2" xfId="19131" xr:uid="{00000000-0005-0000-0000-00009E4C0000}"/>
    <cellStyle name="강조색1 2 2 3" xfId="19132" xr:uid="{00000000-0005-0000-0000-00009F4C0000}"/>
    <cellStyle name="강조색1 2 2 3 2" xfId="19133" xr:uid="{00000000-0005-0000-0000-0000A04C0000}"/>
    <cellStyle name="강조색1 2 2 4" xfId="19134" xr:uid="{00000000-0005-0000-0000-0000A14C0000}"/>
    <cellStyle name="강조색1 2 3" xfId="19135" xr:uid="{00000000-0005-0000-0000-0000A24C0000}"/>
    <cellStyle name="강조색1 2 3 2" xfId="19136" xr:uid="{00000000-0005-0000-0000-0000A34C0000}"/>
    <cellStyle name="강조색1 2 3 2 2" xfId="19137" xr:uid="{00000000-0005-0000-0000-0000A44C0000}"/>
    <cellStyle name="강조색1 2 3 3" xfId="19138" xr:uid="{00000000-0005-0000-0000-0000A54C0000}"/>
    <cellStyle name="강조색1 2 3 3 2" xfId="19139" xr:uid="{00000000-0005-0000-0000-0000A64C0000}"/>
    <cellStyle name="강조색1 2 3 4" xfId="19140" xr:uid="{00000000-0005-0000-0000-0000A74C0000}"/>
    <cellStyle name="강조색1 2 4" xfId="19141" xr:uid="{00000000-0005-0000-0000-0000A84C0000}"/>
    <cellStyle name="강조색1 2 4 2" xfId="19142" xr:uid="{00000000-0005-0000-0000-0000A94C0000}"/>
    <cellStyle name="강조색1 2 4 2 2" xfId="19143" xr:uid="{00000000-0005-0000-0000-0000AA4C0000}"/>
    <cellStyle name="강조색1 2 4 3" xfId="19144" xr:uid="{00000000-0005-0000-0000-0000AB4C0000}"/>
    <cellStyle name="강조색1 2 5" xfId="19145" xr:uid="{00000000-0005-0000-0000-0000AC4C0000}"/>
    <cellStyle name="강조색1 2 5 2" xfId="19146" xr:uid="{00000000-0005-0000-0000-0000AD4C0000}"/>
    <cellStyle name="강조색1 2 5 2 2" xfId="19147" xr:uid="{00000000-0005-0000-0000-0000AE4C0000}"/>
    <cellStyle name="강조색1 2 5 3" xfId="19148" xr:uid="{00000000-0005-0000-0000-0000AF4C0000}"/>
    <cellStyle name="강조색1 2 6" xfId="19149" xr:uid="{00000000-0005-0000-0000-0000B04C0000}"/>
    <cellStyle name="강조색1 2 6 2" xfId="19150" xr:uid="{00000000-0005-0000-0000-0000B14C0000}"/>
    <cellStyle name="강조색1 2 7" xfId="19151" xr:uid="{00000000-0005-0000-0000-0000B24C0000}"/>
    <cellStyle name="강조색1 2 7 2" xfId="19152" xr:uid="{00000000-0005-0000-0000-0000B34C0000}"/>
    <cellStyle name="강조색1 2 8" xfId="19153" xr:uid="{00000000-0005-0000-0000-0000B44C0000}"/>
    <cellStyle name="강조색1 2 8 2" xfId="19154" xr:uid="{00000000-0005-0000-0000-0000B54C0000}"/>
    <cellStyle name="강조색1 2 9" xfId="19155" xr:uid="{00000000-0005-0000-0000-0000B64C0000}"/>
    <cellStyle name="강조색1 2 9 2" xfId="19156" xr:uid="{00000000-0005-0000-0000-0000B74C0000}"/>
    <cellStyle name="강조색1 3" xfId="19157" xr:uid="{00000000-0005-0000-0000-0000B84C0000}"/>
    <cellStyle name="강조색1 3 2" xfId="19158" xr:uid="{00000000-0005-0000-0000-0000B94C0000}"/>
    <cellStyle name="강조색1 3 2 2" xfId="19159" xr:uid="{00000000-0005-0000-0000-0000BA4C0000}"/>
    <cellStyle name="강조색1 3 3" xfId="19160" xr:uid="{00000000-0005-0000-0000-0000BB4C0000}"/>
    <cellStyle name="강조색1 3 3 2" xfId="19161" xr:uid="{00000000-0005-0000-0000-0000BC4C0000}"/>
    <cellStyle name="강조색1 3 4" xfId="19162" xr:uid="{00000000-0005-0000-0000-0000BD4C0000}"/>
    <cellStyle name="강조색1 3 5" xfId="19163" xr:uid="{00000000-0005-0000-0000-0000BE4C0000}"/>
    <cellStyle name="강조색1 4" xfId="19164" xr:uid="{00000000-0005-0000-0000-0000BF4C0000}"/>
    <cellStyle name="강조색1 4 2" xfId="19165" xr:uid="{00000000-0005-0000-0000-0000C04C0000}"/>
    <cellStyle name="강조색1 4 2 2" xfId="19166" xr:uid="{00000000-0005-0000-0000-0000C14C0000}"/>
    <cellStyle name="강조색1 4 2 2 2" xfId="19167" xr:uid="{00000000-0005-0000-0000-0000C24C0000}"/>
    <cellStyle name="강조색1 4 2 3" xfId="19168" xr:uid="{00000000-0005-0000-0000-0000C34C0000}"/>
    <cellStyle name="강조색1 4 3" xfId="19169" xr:uid="{00000000-0005-0000-0000-0000C44C0000}"/>
    <cellStyle name="강조색1 4 3 2" xfId="19170" xr:uid="{00000000-0005-0000-0000-0000C54C0000}"/>
    <cellStyle name="강조색1 4 3 3" xfId="19171" xr:uid="{00000000-0005-0000-0000-0000C64C0000}"/>
    <cellStyle name="강조색1 4 4" xfId="19172" xr:uid="{00000000-0005-0000-0000-0000C74C0000}"/>
    <cellStyle name="강조색1 4 4 2" xfId="19173" xr:uid="{00000000-0005-0000-0000-0000C84C0000}"/>
    <cellStyle name="강조색1 4 5" xfId="19174" xr:uid="{00000000-0005-0000-0000-0000C94C0000}"/>
    <cellStyle name="강조색1 4 5 2" xfId="19175" xr:uid="{00000000-0005-0000-0000-0000CA4C0000}"/>
    <cellStyle name="강조색1 4 6" xfId="19176" xr:uid="{00000000-0005-0000-0000-0000CB4C0000}"/>
    <cellStyle name="강조색1 4 6 2" xfId="19177" xr:uid="{00000000-0005-0000-0000-0000CC4C0000}"/>
    <cellStyle name="강조색1 4 7" xfId="19178" xr:uid="{00000000-0005-0000-0000-0000CD4C0000}"/>
    <cellStyle name="강조색1 5" xfId="19179" xr:uid="{00000000-0005-0000-0000-0000CE4C0000}"/>
    <cellStyle name="강조색1 5 2" xfId="19180" xr:uid="{00000000-0005-0000-0000-0000CF4C0000}"/>
    <cellStyle name="강조색1 5 2 2" xfId="19181" xr:uid="{00000000-0005-0000-0000-0000D04C0000}"/>
    <cellStyle name="강조색1 5 2 2 2" xfId="19182" xr:uid="{00000000-0005-0000-0000-0000D14C0000}"/>
    <cellStyle name="강조색1 5 2 3" xfId="19183" xr:uid="{00000000-0005-0000-0000-0000D24C0000}"/>
    <cellStyle name="강조색1 5 3" xfId="19184" xr:uid="{00000000-0005-0000-0000-0000D34C0000}"/>
    <cellStyle name="강조색1 5 3 2" xfId="19185" xr:uid="{00000000-0005-0000-0000-0000D44C0000}"/>
    <cellStyle name="강조색1 5 3 3" xfId="19186" xr:uid="{00000000-0005-0000-0000-0000D54C0000}"/>
    <cellStyle name="강조색1 5 4" xfId="19187" xr:uid="{00000000-0005-0000-0000-0000D64C0000}"/>
    <cellStyle name="강조색1 5 4 2" xfId="19188" xr:uid="{00000000-0005-0000-0000-0000D74C0000}"/>
    <cellStyle name="강조색1 5 5" xfId="19189" xr:uid="{00000000-0005-0000-0000-0000D84C0000}"/>
    <cellStyle name="강조색1 5 5 2" xfId="19190" xr:uid="{00000000-0005-0000-0000-0000D94C0000}"/>
    <cellStyle name="강조색1 5 6" xfId="19191" xr:uid="{00000000-0005-0000-0000-0000DA4C0000}"/>
    <cellStyle name="강조색1 6" xfId="19192" xr:uid="{00000000-0005-0000-0000-0000DB4C0000}"/>
    <cellStyle name="강조색1 6 2" xfId="19193" xr:uid="{00000000-0005-0000-0000-0000DC4C0000}"/>
    <cellStyle name="강조색1 6 2 2" xfId="19194" xr:uid="{00000000-0005-0000-0000-0000DD4C0000}"/>
    <cellStyle name="강조색1 6 3" xfId="19195" xr:uid="{00000000-0005-0000-0000-0000DE4C0000}"/>
    <cellStyle name="강조색1 6 3 2" xfId="19196" xr:uid="{00000000-0005-0000-0000-0000DF4C0000}"/>
    <cellStyle name="강조색1 6 4" xfId="19197" xr:uid="{00000000-0005-0000-0000-0000E04C0000}"/>
    <cellStyle name="강조색1 6 5" xfId="19198" xr:uid="{00000000-0005-0000-0000-0000E14C0000}"/>
    <cellStyle name="강조색1 6 6" xfId="19199" xr:uid="{00000000-0005-0000-0000-0000E24C0000}"/>
    <cellStyle name="강조색1 7" xfId="19200" xr:uid="{00000000-0005-0000-0000-0000E34C0000}"/>
    <cellStyle name="강조색1 7 2" xfId="19201" xr:uid="{00000000-0005-0000-0000-0000E44C0000}"/>
    <cellStyle name="강조색1 7 2 2" xfId="19202" xr:uid="{00000000-0005-0000-0000-0000E54C0000}"/>
    <cellStyle name="강조색1 7 3" xfId="19203" xr:uid="{00000000-0005-0000-0000-0000E64C0000}"/>
    <cellStyle name="강조색1 8" xfId="19204" xr:uid="{00000000-0005-0000-0000-0000E74C0000}"/>
    <cellStyle name="강조색1 8 2" xfId="19205" xr:uid="{00000000-0005-0000-0000-0000E84C0000}"/>
    <cellStyle name="강조색1 9" xfId="19206" xr:uid="{00000000-0005-0000-0000-0000E94C0000}"/>
    <cellStyle name="강조색1 9 2" xfId="19207" xr:uid="{00000000-0005-0000-0000-0000EA4C0000}"/>
    <cellStyle name="강조색2 10" xfId="19208" xr:uid="{00000000-0005-0000-0000-0000EB4C0000}"/>
    <cellStyle name="강조색2 10 2" xfId="19209" xr:uid="{00000000-0005-0000-0000-0000EC4C0000}"/>
    <cellStyle name="강조색2 10 2 2" xfId="19210" xr:uid="{00000000-0005-0000-0000-0000ED4C0000}"/>
    <cellStyle name="강조색2 10 3" xfId="19211" xr:uid="{00000000-0005-0000-0000-0000EE4C0000}"/>
    <cellStyle name="강조색2 11" xfId="19212" xr:uid="{00000000-0005-0000-0000-0000EF4C0000}"/>
    <cellStyle name="강조색2 11 2" xfId="19213" xr:uid="{00000000-0005-0000-0000-0000F04C0000}"/>
    <cellStyle name="강조색2 12" xfId="19214" xr:uid="{00000000-0005-0000-0000-0000F14C0000}"/>
    <cellStyle name="강조색2 12 2" xfId="19215" xr:uid="{00000000-0005-0000-0000-0000F24C0000}"/>
    <cellStyle name="강조색2 13" xfId="19216" xr:uid="{00000000-0005-0000-0000-0000F34C0000}"/>
    <cellStyle name="강조색2 13 2" xfId="19217" xr:uid="{00000000-0005-0000-0000-0000F44C0000}"/>
    <cellStyle name="강조색2 2" xfId="19218" xr:uid="{00000000-0005-0000-0000-0000F54C0000}"/>
    <cellStyle name="강조색2 2 10" xfId="19219" xr:uid="{00000000-0005-0000-0000-0000F64C0000}"/>
    <cellStyle name="강조색2 2 10 2" xfId="19220" xr:uid="{00000000-0005-0000-0000-0000F74C0000}"/>
    <cellStyle name="강조색2 2 11" xfId="19221" xr:uid="{00000000-0005-0000-0000-0000F84C0000}"/>
    <cellStyle name="강조색2 2 12" xfId="19222" xr:uid="{00000000-0005-0000-0000-0000F94C0000}"/>
    <cellStyle name="강조색2 2 2" xfId="19223" xr:uid="{00000000-0005-0000-0000-0000FA4C0000}"/>
    <cellStyle name="강조색2 2 2 2" xfId="19224" xr:uid="{00000000-0005-0000-0000-0000FB4C0000}"/>
    <cellStyle name="강조색2 2 2 2 2" xfId="19225" xr:uid="{00000000-0005-0000-0000-0000FC4C0000}"/>
    <cellStyle name="강조색2 2 2 3" xfId="19226" xr:uid="{00000000-0005-0000-0000-0000FD4C0000}"/>
    <cellStyle name="강조색2 2 2 3 2" xfId="19227" xr:uid="{00000000-0005-0000-0000-0000FE4C0000}"/>
    <cellStyle name="강조색2 2 2 4" xfId="19228" xr:uid="{00000000-0005-0000-0000-0000FF4C0000}"/>
    <cellStyle name="강조색2 2 3" xfId="19229" xr:uid="{00000000-0005-0000-0000-0000004D0000}"/>
    <cellStyle name="강조색2 2 3 2" xfId="19230" xr:uid="{00000000-0005-0000-0000-0000014D0000}"/>
    <cellStyle name="강조색2 2 3 2 2" xfId="19231" xr:uid="{00000000-0005-0000-0000-0000024D0000}"/>
    <cellStyle name="강조색2 2 3 3" xfId="19232" xr:uid="{00000000-0005-0000-0000-0000034D0000}"/>
    <cellStyle name="강조색2 2 3 3 2" xfId="19233" xr:uid="{00000000-0005-0000-0000-0000044D0000}"/>
    <cellStyle name="강조색2 2 3 4" xfId="19234" xr:uid="{00000000-0005-0000-0000-0000054D0000}"/>
    <cellStyle name="강조색2 2 4" xfId="19235" xr:uid="{00000000-0005-0000-0000-0000064D0000}"/>
    <cellStyle name="강조색2 2 4 2" xfId="19236" xr:uid="{00000000-0005-0000-0000-0000074D0000}"/>
    <cellStyle name="강조색2 2 4 2 2" xfId="19237" xr:uid="{00000000-0005-0000-0000-0000084D0000}"/>
    <cellStyle name="강조색2 2 4 3" xfId="19238" xr:uid="{00000000-0005-0000-0000-0000094D0000}"/>
    <cellStyle name="강조색2 2 5" xfId="19239" xr:uid="{00000000-0005-0000-0000-00000A4D0000}"/>
    <cellStyle name="강조색2 2 5 2" xfId="19240" xr:uid="{00000000-0005-0000-0000-00000B4D0000}"/>
    <cellStyle name="강조색2 2 5 2 2" xfId="19241" xr:uid="{00000000-0005-0000-0000-00000C4D0000}"/>
    <cellStyle name="강조색2 2 5 3" xfId="19242" xr:uid="{00000000-0005-0000-0000-00000D4D0000}"/>
    <cellStyle name="강조색2 2 6" xfId="19243" xr:uid="{00000000-0005-0000-0000-00000E4D0000}"/>
    <cellStyle name="강조색2 2 6 2" xfId="19244" xr:uid="{00000000-0005-0000-0000-00000F4D0000}"/>
    <cellStyle name="강조색2 2 7" xfId="19245" xr:uid="{00000000-0005-0000-0000-0000104D0000}"/>
    <cellStyle name="강조색2 2 7 2" xfId="19246" xr:uid="{00000000-0005-0000-0000-0000114D0000}"/>
    <cellStyle name="강조색2 2 8" xfId="19247" xr:uid="{00000000-0005-0000-0000-0000124D0000}"/>
    <cellStyle name="강조색2 2 8 2" xfId="19248" xr:uid="{00000000-0005-0000-0000-0000134D0000}"/>
    <cellStyle name="강조색2 2 9" xfId="19249" xr:uid="{00000000-0005-0000-0000-0000144D0000}"/>
    <cellStyle name="강조색2 2 9 2" xfId="19250" xr:uid="{00000000-0005-0000-0000-0000154D0000}"/>
    <cellStyle name="강조색2 3" xfId="19251" xr:uid="{00000000-0005-0000-0000-0000164D0000}"/>
    <cellStyle name="강조색2 3 2" xfId="19252" xr:uid="{00000000-0005-0000-0000-0000174D0000}"/>
    <cellStyle name="강조색2 3 2 2" xfId="19253" xr:uid="{00000000-0005-0000-0000-0000184D0000}"/>
    <cellStyle name="강조색2 3 3" xfId="19254" xr:uid="{00000000-0005-0000-0000-0000194D0000}"/>
    <cellStyle name="강조색2 3 3 2" xfId="19255" xr:uid="{00000000-0005-0000-0000-00001A4D0000}"/>
    <cellStyle name="강조색2 3 4" xfId="19256" xr:uid="{00000000-0005-0000-0000-00001B4D0000}"/>
    <cellStyle name="강조색2 4" xfId="19257" xr:uid="{00000000-0005-0000-0000-00001C4D0000}"/>
    <cellStyle name="강조색2 4 2" xfId="19258" xr:uid="{00000000-0005-0000-0000-00001D4D0000}"/>
    <cellStyle name="강조색2 4 2 2" xfId="19259" xr:uid="{00000000-0005-0000-0000-00001E4D0000}"/>
    <cellStyle name="강조색2 4 2 2 2" xfId="19260" xr:uid="{00000000-0005-0000-0000-00001F4D0000}"/>
    <cellStyle name="강조색2 4 2 3" xfId="19261" xr:uid="{00000000-0005-0000-0000-0000204D0000}"/>
    <cellStyle name="강조색2 4 3" xfId="19262" xr:uid="{00000000-0005-0000-0000-0000214D0000}"/>
    <cellStyle name="강조색2 4 3 2" xfId="19263" xr:uid="{00000000-0005-0000-0000-0000224D0000}"/>
    <cellStyle name="강조색2 4 3 3" xfId="19264" xr:uid="{00000000-0005-0000-0000-0000234D0000}"/>
    <cellStyle name="강조색2 4 4" xfId="19265" xr:uid="{00000000-0005-0000-0000-0000244D0000}"/>
    <cellStyle name="강조색2 4 4 2" xfId="19266" xr:uid="{00000000-0005-0000-0000-0000254D0000}"/>
    <cellStyle name="강조색2 4 5" xfId="19267" xr:uid="{00000000-0005-0000-0000-0000264D0000}"/>
    <cellStyle name="강조색2 4 5 2" xfId="19268" xr:uid="{00000000-0005-0000-0000-0000274D0000}"/>
    <cellStyle name="강조색2 4 6" xfId="19269" xr:uid="{00000000-0005-0000-0000-0000284D0000}"/>
    <cellStyle name="강조색2 4 6 2" xfId="19270" xr:uid="{00000000-0005-0000-0000-0000294D0000}"/>
    <cellStyle name="강조색2 4 7" xfId="19271" xr:uid="{00000000-0005-0000-0000-00002A4D0000}"/>
    <cellStyle name="강조색2 5" xfId="19272" xr:uid="{00000000-0005-0000-0000-00002B4D0000}"/>
    <cellStyle name="강조색2 5 2" xfId="19273" xr:uid="{00000000-0005-0000-0000-00002C4D0000}"/>
    <cellStyle name="강조색2 5 2 2" xfId="19274" xr:uid="{00000000-0005-0000-0000-00002D4D0000}"/>
    <cellStyle name="강조색2 5 2 2 2" xfId="19275" xr:uid="{00000000-0005-0000-0000-00002E4D0000}"/>
    <cellStyle name="강조색2 5 2 3" xfId="19276" xr:uid="{00000000-0005-0000-0000-00002F4D0000}"/>
    <cellStyle name="강조색2 5 3" xfId="19277" xr:uid="{00000000-0005-0000-0000-0000304D0000}"/>
    <cellStyle name="강조색2 5 3 2" xfId="19278" xr:uid="{00000000-0005-0000-0000-0000314D0000}"/>
    <cellStyle name="강조색2 5 3 3" xfId="19279" xr:uid="{00000000-0005-0000-0000-0000324D0000}"/>
    <cellStyle name="강조색2 5 4" xfId="19280" xr:uid="{00000000-0005-0000-0000-0000334D0000}"/>
    <cellStyle name="강조색2 5 4 2" xfId="19281" xr:uid="{00000000-0005-0000-0000-0000344D0000}"/>
    <cellStyle name="강조색2 5 5" xfId="19282" xr:uid="{00000000-0005-0000-0000-0000354D0000}"/>
    <cellStyle name="강조색2 5 5 2" xfId="19283" xr:uid="{00000000-0005-0000-0000-0000364D0000}"/>
    <cellStyle name="강조색2 5 6" xfId="19284" xr:uid="{00000000-0005-0000-0000-0000374D0000}"/>
    <cellStyle name="강조색2 6" xfId="19285" xr:uid="{00000000-0005-0000-0000-0000384D0000}"/>
    <cellStyle name="강조색2 6 2" xfId="19286" xr:uid="{00000000-0005-0000-0000-0000394D0000}"/>
    <cellStyle name="강조색2 6 2 2" xfId="19287" xr:uid="{00000000-0005-0000-0000-00003A4D0000}"/>
    <cellStyle name="강조색2 6 3" xfId="19288" xr:uid="{00000000-0005-0000-0000-00003B4D0000}"/>
    <cellStyle name="강조색2 6 3 2" xfId="19289" xr:uid="{00000000-0005-0000-0000-00003C4D0000}"/>
    <cellStyle name="강조색2 6 4" xfId="19290" xr:uid="{00000000-0005-0000-0000-00003D4D0000}"/>
    <cellStyle name="강조색2 6 5" xfId="19291" xr:uid="{00000000-0005-0000-0000-00003E4D0000}"/>
    <cellStyle name="강조색2 6 6" xfId="19292" xr:uid="{00000000-0005-0000-0000-00003F4D0000}"/>
    <cellStyle name="강조색2 7" xfId="19293" xr:uid="{00000000-0005-0000-0000-0000404D0000}"/>
    <cellStyle name="강조색2 7 2" xfId="19294" xr:uid="{00000000-0005-0000-0000-0000414D0000}"/>
    <cellStyle name="강조색2 7 2 2" xfId="19295" xr:uid="{00000000-0005-0000-0000-0000424D0000}"/>
    <cellStyle name="강조색2 7 3" xfId="19296" xr:uid="{00000000-0005-0000-0000-0000434D0000}"/>
    <cellStyle name="강조색2 8" xfId="19297" xr:uid="{00000000-0005-0000-0000-0000444D0000}"/>
    <cellStyle name="강조색2 8 2" xfId="19298" xr:uid="{00000000-0005-0000-0000-0000454D0000}"/>
    <cellStyle name="강조색2 9" xfId="19299" xr:uid="{00000000-0005-0000-0000-0000464D0000}"/>
    <cellStyle name="강조색2 9 2" xfId="19300" xr:uid="{00000000-0005-0000-0000-0000474D0000}"/>
    <cellStyle name="강조색3 10" xfId="19301" xr:uid="{00000000-0005-0000-0000-0000484D0000}"/>
    <cellStyle name="강조색3 10 2" xfId="19302" xr:uid="{00000000-0005-0000-0000-0000494D0000}"/>
    <cellStyle name="강조색3 10 2 2" xfId="19303" xr:uid="{00000000-0005-0000-0000-00004A4D0000}"/>
    <cellStyle name="강조색3 10 3" xfId="19304" xr:uid="{00000000-0005-0000-0000-00004B4D0000}"/>
    <cellStyle name="강조색3 11" xfId="19305" xr:uid="{00000000-0005-0000-0000-00004C4D0000}"/>
    <cellStyle name="강조색3 11 2" xfId="19306" xr:uid="{00000000-0005-0000-0000-00004D4D0000}"/>
    <cellStyle name="강조색3 12" xfId="19307" xr:uid="{00000000-0005-0000-0000-00004E4D0000}"/>
    <cellStyle name="강조색3 12 2" xfId="19308" xr:uid="{00000000-0005-0000-0000-00004F4D0000}"/>
    <cellStyle name="강조색3 13" xfId="19309" xr:uid="{00000000-0005-0000-0000-0000504D0000}"/>
    <cellStyle name="강조색3 13 2" xfId="19310" xr:uid="{00000000-0005-0000-0000-0000514D0000}"/>
    <cellStyle name="강조색3 2" xfId="19311" xr:uid="{00000000-0005-0000-0000-0000524D0000}"/>
    <cellStyle name="강조색3 2 10" xfId="19312" xr:uid="{00000000-0005-0000-0000-0000534D0000}"/>
    <cellStyle name="강조색3 2 10 2" xfId="19313" xr:uid="{00000000-0005-0000-0000-0000544D0000}"/>
    <cellStyle name="강조색3 2 11" xfId="19314" xr:uid="{00000000-0005-0000-0000-0000554D0000}"/>
    <cellStyle name="강조색3 2 12" xfId="19315" xr:uid="{00000000-0005-0000-0000-0000564D0000}"/>
    <cellStyle name="강조색3 2 2" xfId="19316" xr:uid="{00000000-0005-0000-0000-0000574D0000}"/>
    <cellStyle name="강조색3 2 2 2" xfId="19317" xr:uid="{00000000-0005-0000-0000-0000584D0000}"/>
    <cellStyle name="강조색3 2 2 2 2" xfId="19318" xr:uid="{00000000-0005-0000-0000-0000594D0000}"/>
    <cellStyle name="강조색3 2 2 3" xfId="19319" xr:uid="{00000000-0005-0000-0000-00005A4D0000}"/>
    <cellStyle name="강조색3 2 2 3 2" xfId="19320" xr:uid="{00000000-0005-0000-0000-00005B4D0000}"/>
    <cellStyle name="강조색3 2 2 4" xfId="19321" xr:uid="{00000000-0005-0000-0000-00005C4D0000}"/>
    <cellStyle name="강조색3 2 3" xfId="19322" xr:uid="{00000000-0005-0000-0000-00005D4D0000}"/>
    <cellStyle name="강조색3 2 3 2" xfId="19323" xr:uid="{00000000-0005-0000-0000-00005E4D0000}"/>
    <cellStyle name="강조색3 2 3 2 2" xfId="19324" xr:uid="{00000000-0005-0000-0000-00005F4D0000}"/>
    <cellStyle name="강조색3 2 3 3" xfId="19325" xr:uid="{00000000-0005-0000-0000-0000604D0000}"/>
    <cellStyle name="강조색3 2 3 3 2" xfId="19326" xr:uid="{00000000-0005-0000-0000-0000614D0000}"/>
    <cellStyle name="강조색3 2 3 4" xfId="19327" xr:uid="{00000000-0005-0000-0000-0000624D0000}"/>
    <cellStyle name="강조색3 2 4" xfId="19328" xr:uid="{00000000-0005-0000-0000-0000634D0000}"/>
    <cellStyle name="강조색3 2 4 2" xfId="19329" xr:uid="{00000000-0005-0000-0000-0000644D0000}"/>
    <cellStyle name="강조색3 2 4 2 2" xfId="19330" xr:uid="{00000000-0005-0000-0000-0000654D0000}"/>
    <cellStyle name="강조색3 2 4 3" xfId="19331" xr:uid="{00000000-0005-0000-0000-0000664D0000}"/>
    <cellStyle name="강조색3 2 5" xfId="19332" xr:uid="{00000000-0005-0000-0000-0000674D0000}"/>
    <cellStyle name="강조색3 2 5 2" xfId="19333" xr:uid="{00000000-0005-0000-0000-0000684D0000}"/>
    <cellStyle name="강조색3 2 5 2 2" xfId="19334" xr:uid="{00000000-0005-0000-0000-0000694D0000}"/>
    <cellStyle name="강조색3 2 5 3" xfId="19335" xr:uid="{00000000-0005-0000-0000-00006A4D0000}"/>
    <cellStyle name="강조색3 2 6" xfId="19336" xr:uid="{00000000-0005-0000-0000-00006B4D0000}"/>
    <cellStyle name="강조색3 2 6 2" xfId="19337" xr:uid="{00000000-0005-0000-0000-00006C4D0000}"/>
    <cellStyle name="강조색3 2 7" xfId="19338" xr:uid="{00000000-0005-0000-0000-00006D4D0000}"/>
    <cellStyle name="강조색3 2 7 2" xfId="19339" xr:uid="{00000000-0005-0000-0000-00006E4D0000}"/>
    <cellStyle name="강조색3 2 8" xfId="19340" xr:uid="{00000000-0005-0000-0000-00006F4D0000}"/>
    <cellStyle name="강조색3 2 8 2" xfId="19341" xr:uid="{00000000-0005-0000-0000-0000704D0000}"/>
    <cellStyle name="강조색3 2 9" xfId="19342" xr:uid="{00000000-0005-0000-0000-0000714D0000}"/>
    <cellStyle name="강조색3 2 9 2" xfId="19343" xr:uid="{00000000-0005-0000-0000-0000724D0000}"/>
    <cellStyle name="강조색3 3" xfId="19344" xr:uid="{00000000-0005-0000-0000-0000734D0000}"/>
    <cellStyle name="강조색3 3 2" xfId="19345" xr:uid="{00000000-0005-0000-0000-0000744D0000}"/>
    <cellStyle name="강조색3 3 2 2" xfId="19346" xr:uid="{00000000-0005-0000-0000-0000754D0000}"/>
    <cellStyle name="강조색3 3 3" xfId="19347" xr:uid="{00000000-0005-0000-0000-0000764D0000}"/>
    <cellStyle name="강조색3 3 3 2" xfId="19348" xr:uid="{00000000-0005-0000-0000-0000774D0000}"/>
    <cellStyle name="강조색3 3 4" xfId="19349" xr:uid="{00000000-0005-0000-0000-0000784D0000}"/>
    <cellStyle name="강조색3 4" xfId="19350" xr:uid="{00000000-0005-0000-0000-0000794D0000}"/>
    <cellStyle name="강조색3 4 2" xfId="19351" xr:uid="{00000000-0005-0000-0000-00007A4D0000}"/>
    <cellStyle name="강조색3 4 2 2" xfId="19352" xr:uid="{00000000-0005-0000-0000-00007B4D0000}"/>
    <cellStyle name="강조색3 4 2 2 2" xfId="19353" xr:uid="{00000000-0005-0000-0000-00007C4D0000}"/>
    <cellStyle name="강조색3 4 2 3" xfId="19354" xr:uid="{00000000-0005-0000-0000-00007D4D0000}"/>
    <cellStyle name="강조색3 4 3" xfId="19355" xr:uid="{00000000-0005-0000-0000-00007E4D0000}"/>
    <cellStyle name="강조색3 4 3 2" xfId="19356" xr:uid="{00000000-0005-0000-0000-00007F4D0000}"/>
    <cellStyle name="강조색3 4 3 3" xfId="19357" xr:uid="{00000000-0005-0000-0000-0000804D0000}"/>
    <cellStyle name="강조색3 4 4" xfId="19358" xr:uid="{00000000-0005-0000-0000-0000814D0000}"/>
    <cellStyle name="강조색3 4 4 2" xfId="19359" xr:uid="{00000000-0005-0000-0000-0000824D0000}"/>
    <cellStyle name="강조색3 4 5" xfId="19360" xr:uid="{00000000-0005-0000-0000-0000834D0000}"/>
    <cellStyle name="강조색3 4 5 2" xfId="19361" xr:uid="{00000000-0005-0000-0000-0000844D0000}"/>
    <cellStyle name="강조색3 4 6" xfId="19362" xr:uid="{00000000-0005-0000-0000-0000854D0000}"/>
    <cellStyle name="강조색3 4 6 2" xfId="19363" xr:uid="{00000000-0005-0000-0000-0000864D0000}"/>
    <cellStyle name="강조색3 4 7" xfId="19364" xr:uid="{00000000-0005-0000-0000-0000874D0000}"/>
    <cellStyle name="강조색3 5" xfId="19365" xr:uid="{00000000-0005-0000-0000-0000884D0000}"/>
    <cellStyle name="강조색3 5 2" xfId="19366" xr:uid="{00000000-0005-0000-0000-0000894D0000}"/>
    <cellStyle name="강조색3 5 2 2" xfId="19367" xr:uid="{00000000-0005-0000-0000-00008A4D0000}"/>
    <cellStyle name="강조색3 5 2 2 2" xfId="19368" xr:uid="{00000000-0005-0000-0000-00008B4D0000}"/>
    <cellStyle name="강조색3 5 2 3" xfId="19369" xr:uid="{00000000-0005-0000-0000-00008C4D0000}"/>
    <cellStyle name="강조색3 5 3" xfId="19370" xr:uid="{00000000-0005-0000-0000-00008D4D0000}"/>
    <cellStyle name="강조색3 5 3 2" xfId="19371" xr:uid="{00000000-0005-0000-0000-00008E4D0000}"/>
    <cellStyle name="강조색3 5 3 3" xfId="19372" xr:uid="{00000000-0005-0000-0000-00008F4D0000}"/>
    <cellStyle name="강조색3 5 4" xfId="19373" xr:uid="{00000000-0005-0000-0000-0000904D0000}"/>
    <cellStyle name="강조색3 5 4 2" xfId="19374" xr:uid="{00000000-0005-0000-0000-0000914D0000}"/>
    <cellStyle name="강조색3 5 5" xfId="19375" xr:uid="{00000000-0005-0000-0000-0000924D0000}"/>
    <cellStyle name="강조색3 5 5 2" xfId="19376" xr:uid="{00000000-0005-0000-0000-0000934D0000}"/>
    <cellStyle name="강조색3 5 6" xfId="19377" xr:uid="{00000000-0005-0000-0000-0000944D0000}"/>
    <cellStyle name="강조색3 6" xfId="19378" xr:uid="{00000000-0005-0000-0000-0000954D0000}"/>
    <cellStyle name="강조색3 6 2" xfId="19379" xr:uid="{00000000-0005-0000-0000-0000964D0000}"/>
    <cellStyle name="강조색3 6 2 2" xfId="19380" xr:uid="{00000000-0005-0000-0000-0000974D0000}"/>
    <cellStyle name="강조색3 6 3" xfId="19381" xr:uid="{00000000-0005-0000-0000-0000984D0000}"/>
    <cellStyle name="강조색3 6 3 2" xfId="19382" xr:uid="{00000000-0005-0000-0000-0000994D0000}"/>
    <cellStyle name="강조색3 6 4" xfId="19383" xr:uid="{00000000-0005-0000-0000-00009A4D0000}"/>
    <cellStyle name="강조색3 6 5" xfId="19384" xr:uid="{00000000-0005-0000-0000-00009B4D0000}"/>
    <cellStyle name="강조색3 6 6" xfId="19385" xr:uid="{00000000-0005-0000-0000-00009C4D0000}"/>
    <cellStyle name="강조색3 7" xfId="19386" xr:uid="{00000000-0005-0000-0000-00009D4D0000}"/>
    <cellStyle name="강조색3 7 2" xfId="19387" xr:uid="{00000000-0005-0000-0000-00009E4D0000}"/>
    <cellStyle name="강조색3 7 2 2" xfId="19388" xr:uid="{00000000-0005-0000-0000-00009F4D0000}"/>
    <cellStyle name="강조색3 7 3" xfId="19389" xr:uid="{00000000-0005-0000-0000-0000A04D0000}"/>
    <cellStyle name="강조색3 8" xfId="19390" xr:uid="{00000000-0005-0000-0000-0000A14D0000}"/>
    <cellStyle name="강조색3 8 2" xfId="19391" xr:uid="{00000000-0005-0000-0000-0000A24D0000}"/>
    <cellStyle name="강조색3 9" xfId="19392" xr:uid="{00000000-0005-0000-0000-0000A34D0000}"/>
    <cellStyle name="강조색3 9 2" xfId="19393" xr:uid="{00000000-0005-0000-0000-0000A44D0000}"/>
    <cellStyle name="강조색4 10" xfId="19394" xr:uid="{00000000-0005-0000-0000-0000A54D0000}"/>
    <cellStyle name="강조색4 10 2" xfId="19395" xr:uid="{00000000-0005-0000-0000-0000A64D0000}"/>
    <cellStyle name="강조색4 10 2 2" xfId="19396" xr:uid="{00000000-0005-0000-0000-0000A74D0000}"/>
    <cellStyle name="강조색4 10 3" xfId="19397" xr:uid="{00000000-0005-0000-0000-0000A84D0000}"/>
    <cellStyle name="강조색4 11" xfId="19398" xr:uid="{00000000-0005-0000-0000-0000A94D0000}"/>
    <cellStyle name="강조색4 11 2" xfId="19399" xr:uid="{00000000-0005-0000-0000-0000AA4D0000}"/>
    <cellStyle name="강조색4 12" xfId="19400" xr:uid="{00000000-0005-0000-0000-0000AB4D0000}"/>
    <cellStyle name="강조색4 12 2" xfId="19401" xr:uid="{00000000-0005-0000-0000-0000AC4D0000}"/>
    <cellStyle name="강조색4 13" xfId="19402" xr:uid="{00000000-0005-0000-0000-0000AD4D0000}"/>
    <cellStyle name="강조색4 13 2" xfId="19403" xr:uid="{00000000-0005-0000-0000-0000AE4D0000}"/>
    <cellStyle name="강조색4 2" xfId="19404" xr:uid="{00000000-0005-0000-0000-0000AF4D0000}"/>
    <cellStyle name="강조색4 2 10" xfId="19405" xr:uid="{00000000-0005-0000-0000-0000B04D0000}"/>
    <cellStyle name="강조색4 2 10 2" xfId="19406" xr:uid="{00000000-0005-0000-0000-0000B14D0000}"/>
    <cellStyle name="강조색4 2 11" xfId="19407" xr:uid="{00000000-0005-0000-0000-0000B24D0000}"/>
    <cellStyle name="강조색4 2 11 2" xfId="19408" xr:uid="{00000000-0005-0000-0000-0000B34D0000}"/>
    <cellStyle name="강조색4 2 12" xfId="19409" xr:uid="{00000000-0005-0000-0000-0000B44D0000}"/>
    <cellStyle name="강조색4 2 2" xfId="19410" xr:uid="{00000000-0005-0000-0000-0000B54D0000}"/>
    <cellStyle name="강조색4 2 2 2" xfId="19411" xr:uid="{00000000-0005-0000-0000-0000B64D0000}"/>
    <cellStyle name="강조색4 2 2 2 2" xfId="19412" xr:uid="{00000000-0005-0000-0000-0000B74D0000}"/>
    <cellStyle name="강조색4 2 2 3" xfId="19413" xr:uid="{00000000-0005-0000-0000-0000B84D0000}"/>
    <cellStyle name="강조색4 2 2 3 2" xfId="19414" xr:uid="{00000000-0005-0000-0000-0000B94D0000}"/>
    <cellStyle name="강조색4 2 2 4" xfId="19415" xr:uid="{00000000-0005-0000-0000-0000BA4D0000}"/>
    <cellStyle name="강조색4 2 3" xfId="19416" xr:uid="{00000000-0005-0000-0000-0000BB4D0000}"/>
    <cellStyle name="강조색4 2 3 2" xfId="19417" xr:uid="{00000000-0005-0000-0000-0000BC4D0000}"/>
    <cellStyle name="강조색4 2 3 2 2" xfId="19418" xr:uid="{00000000-0005-0000-0000-0000BD4D0000}"/>
    <cellStyle name="강조색4 2 3 3" xfId="19419" xr:uid="{00000000-0005-0000-0000-0000BE4D0000}"/>
    <cellStyle name="강조색4 2 3 3 2" xfId="19420" xr:uid="{00000000-0005-0000-0000-0000BF4D0000}"/>
    <cellStyle name="강조색4 2 3 4" xfId="19421" xr:uid="{00000000-0005-0000-0000-0000C04D0000}"/>
    <cellStyle name="강조색4 2 4" xfId="19422" xr:uid="{00000000-0005-0000-0000-0000C14D0000}"/>
    <cellStyle name="강조색4 2 4 2" xfId="19423" xr:uid="{00000000-0005-0000-0000-0000C24D0000}"/>
    <cellStyle name="강조색4 2 4 2 2" xfId="19424" xr:uid="{00000000-0005-0000-0000-0000C34D0000}"/>
    <cellStyle name="강조색4 2 4 3" xfId="19425" xr:uid="{00000000-0005-0000-0000-0000C44D0000}"/>
    <cellStyle name="강조색4 2 5" xfId="19426" xr:uid="{00000000-0005-0000-0000-0000C54D0000}"/>
    <cellStyle name="강조색4 2 5 2" xfId="19427" xr:uid="{00000000-0005-0000-0000-0000C64D0000}"/>
    <cellStyle name="강조색4 2 5 2 2" xfId="19428" xr:uid="{00000000-0005-0000-0000-0000C74D0000}"/>
    <cellStyle name="강조색4 2 5 3" xfId="19429" xr:uid="{00000000-0005-0000-0000-0000C84D0000}"/>
    <cellStyle name="강조색4 2 6" xfId="19430" xr:uid="{00000000-0005-0000-0000-0000C94D0000}"/>
    <cellStyle name="강조색4 2 6 2" xfId="19431" xr:uid="{00000000-0005-0000-0000-0000CA4D0000}"/>
    <cellStyle name="강조색4 2 7" xfId="19432" xr:uid="{00000000-0005-0000-0000-0000CB4D0000}"/>
    <cellStyle name="강조색4 2 7 2" xfId="19433" xr:uid="{00000000-0005-0000-0000-0000CC4D0000}"/>
    <cellStyle name="강조색4 2 8" xfId="19434" xr:uid="{00000000-0005-0000-0000-0000CD4D0000}"/>
    <cellStyle name="강조색4 2 8 2" xfId="19435" xr:uid="{00000000-0005-0000-0000-0000CE4D0000}"/>
    <cellStyle name="강조색4 2 9" xfId="19436" xr:uid="{00000000-0005-0000-0000-0000CF4D0000}"/>
    <cellStyle name="강조색4 2 9 2" xfId="19437" xr:uid="{00000000-0005-0000-0000-0000D04D0000}"/>
    <cellStyle name="강조색4 3" xfId="19438" xr:uid="{00000000-0005-0000-0000-0000D14D0000}"/>
    <cellStyle name="강조색4 3 2" xfId="19439" xr:uid="{00000000-0005-0000-0000-0000D24D0000}"/>
    <cellStyle name="강조색4 3 2 2" xfId="19440" xr:uid="{00000000-0005-0000-0000-0000D34D0000}"/>
    <cellStyle name="강조색4 3 3" xfId="19441" xr:uid="{00000000-0005-0000-0000-0000D44D0000}"/>
    <cellStyle name="강조색4 3 3 2" xfId="19442" xr:uid="{00000000-0005-0000-0000-0000D54D0000}"/>
    <cellStyle name="강조색4 3 4" xfId="19443" xr:uid="{00000000-0005-0000-0000-0000D64D0000}"/>
    <cellStyle name="강조색4 3 5" xfId="19444" xr:uid="{00000000-0005-0000-0000-0000D74D0000}"/>
    <cellStyle name="강조색4 4" xfId="19445" xr:uid="{00000000-0005-0000-0000-0000D84D0000}"/>
    <cellStyle name="강조색4 4 2" xfId="19446" xr:uid="{00000000-0005-0000-0000-0000D94D0000}"/>
    <cellStyle name="강조색4 4 2 2" xfId="19447" xr:uid="{00000000-0005-0000-0000-0000DA4D0000}"/>
    <cellStyle name="강조색4 4 2 2 2" xfId="19448" xr:uid="{00000000-0005-0000-0000-0000DB4D0000}"/>
    <cellStyle name="강조색4 4 2 3" xfId="19449" xr:uid="{00000000-0005-0000-0000-0000DC4D0000}"/>
    <cellStyle name="강조색4 4 3" xfId="19450" xr:uid="{00000000-0005-0000-0000-0000DD4D0000}"/>
    <cellStyle name="강조색4 4 3 2" xfId="19451" xr:uid="{00000000-0005-0000-0000-0000DE4D0000}"/>
    <cellStyle name="강조색4 4 3 3" xfId="19452" xr:uid="{00000000-0005-0000-0000-0000DF4D0000}"/>
    <cellStyle name="강조색4 4 4" xfId="19453" xr:uid="{00000000-0005-0000-0000-0000E04D0000}"/>
    <cellStyle name="강조색4 4 4 2" xfId="19454" xr:uid="{00000000-0005-0000-0000-0000E14D0000}"/>
    <cellStyle name="강조색4 4 5" xfId="19455" xr:uid="{00000000-0005-0000-0000-0000E24D0000}"/>
    <cellStyle name="강조색4 4 5 2" xfId="19456" xr:uid="{00000000-0005-0000-0000-0000E34D0000}"/>
    <cellStyle name="강조색4 4 6" xfId="19457" xr:uid="{00000000-0005-0000-0000-0000E44D0000}"/>
    <cellStyle name="강조색4 4 6 2" xfId="19458" xr:uid="{00000000-0005-0000-0000-0000E54D0000}"/>
    <cellStyle name="강조색4 4 7" xfId="19459" xr:uid="{00000000-0005-0000-0000-0000E64D0000}"/>
    <cellStyle name="강조색4 5" xfId="19460" xr:uid="{00000000-0005-0000-0000-0000E74D0000}"/>
    <cellStyle name="강조색4 5 2" xfId="19461" xr:uid="{00000000-0005-0000-0000-0000E84D0000}"/>
    <cellStyle name="강조색4 5 2 2" xfId="19462" xr:uid="{00000000-0005-0000-0000-0000E94D0000}"/>
    <cellStyle name="강조색4 5 2 2 2" xfId="19463" xr:uid="{00000000-0005-0000-0000-0000EA4D0000}"/>
    <cellStyle name="강조색4 5 2 3" xfId="19464" xr:uid="{00000000-0005-0000-0000-0000EB4D0000}"/>
    <cellStyle name="강조색4 5 3" xfId="19465" xr:uid="{00000000-0005-0000-0000-0000EC4D0000}"/>
    <cellStyle name="강조색4 5 3 2" xfId="19466" xr:uid="{00000000-0005-0000-0000-0000ED4D0000}"/>
    <cellStyle name="강조색4 5 3 3" xfId="19467" xr:uid="{00000000-0005-0000-0000-0000EE4D0000}"/>
    <cellStyle name="강조색4 5 4" xfId="19468" xr:uid="{00000000-0005-0000-0000-0000EF4D0000}"/>
    <cellStyle name="강조색4 5 4 2" xfId="19469" xr:uid="{00000000-0005-0000-0000-0000F04D0000}"/>
    <cellStyle name="강조색4 5 5" xfId="19470" xr:uid="{00000000-0005-0000-0000-0000F14D0000}"/>
    <cellStyle name="강조색4 5 5 2" xfId="19471" xr:uid="{00000000-0005-0000-0000-0000F24D0000}"/>
    <cellStyle name="강조색4 5 6" xfId="19472" xr:uid="{00000000-0005-0000-0000-0000F34D0000}"/>
    <cellStyle name="강조색4 6" xfId="19473" xr:uid="{00000000-0005-0000-0000-0000F44D0000}"/>
    <cellStyle name="강조색4 6 2" xfId="19474" xr:uid="{00000000-0005-0000-0000-0000F54D0000}"/>
    <cellStyle name="강조색4 6 2 2" xfId="19475" xr:uid="{00000000-0005-0000-0000-0000F64D0000}"/>
    <cellStyle name="강조색4 6 3" xfId="19476" xr:uid="{00000000-0005-0000-0000-0000F74D0000}"/>
    <cellStyle name="강조색4 6 3 2" xfId="19477" xr:uid="{00000000-0005-0000-0000-0000F84D0000}"/>
    <cellStyle name="강조색4 6 4" xfId="19478" xr:uid="{00000000-0005-0000-0000-0000F94D0000}"/>
    <cellStyle name="강조색4 6 5" xfId="19479" xr:uid="{00000000-0005-0000-0000-0000FA4D0000}"/>
    <cellStyle name="강조색4 7" xfId="19480" xr:uid="{00000000-0005-0000-0000-0000FB4D0000}"/>
    <cellStyle name="강조색4 7 2" xfId="19481" xr:uid="{00000000-0005-0000-0000-0000FC4D0000}"/>
    <cellStyle name="강조색4 7 2 2" xfId="19482" xr:uid="{00000000-0005-0000-0000-0000FD4D0000}"/>
    <cellStyle name="강조색4 7 3" xfId="19483" xr:uid="{00000000-0005-0000-0000-0000FE4D0000}"/>
    <cellStyle name="강조색4 8" xfId="19484" xr:uid="{00000000-0005-0000-0000-0000FF4D0000}"/>
    <cellStyle name="강조색4 8 2" xfId="19485" xr:uid="{00000000-0005-0000-0000-0000004E0000}"/>
    <cellStyle name="강조색4 9" xfId="19486" xr:uid="{00000000-0005-0000-0000-0000014E0000}"/>
    <cellStyle name="강조색4 9 2" xfId="19487" xr:uid="{00000000-0005-0000-0000-0000024E0000}"/>
    <cellStyle name="강조색5 10" xfId="19488" xr:uid="{00000000-0005-0000-0000-0000034E0000}"/>
    <cellStyle name="강조색5 10 2" xfId="19489" xr:uid="{00000000-0005-0000-0000-0000044E0000}"/>
    <cellStyle name="강조색5 10 2 2" xfId="19490" xr:uid="{00000000-0005-0000-0000-0000054E0000}"/>
    <cellStyle name="강조색5 10 3" xfId="19491" xr:uid="{00000000-0005-0000-0000-0000064E0000}"/>
    <cellStyle name="강조색5 11" xfId="19492" xr:uid="{00000000-0005-0000-0000-0000074E0000}"/>
    <cellStyle name="강조색5 11 2" xfId="19493" xr:uid="{00000000-0005-0000-0000-0000084E0000}"/>
    <cellStyle name="강조색5 12" xfId="19494" xr:uid="{00000000-0005-0000-0000-0000094E0000}"/>
    <cellStyle name="강조색5 12 2" xfId="19495" xr:uid="{00000000-0005-0000-0000-00000A4E0000}"/>
    <cellStyle name="강조색5 13" xfId="19496" xr:uid="{00000000-0005-0000-0000-00000B4E0000}"/>
    <cellStyle name="강조색5 13 2" xfId="19497" xr:uid="{00000000-0005-0000-0000-00000C4E0000}"/>
    <cellStyle name="강조색5 2" xfId="19498" xr:uid="{00000000-0005-0000-0000-00000D4E0000}"/>
    <cellStyle name="강조색5 2 10" xfId="19499" xr:uid="{00000000-0005-0000-0000-00000E4E0000}"/>
    <cellStyle name="강조색5 2 10 2" xfId="19500" xr:uid="{00000000-0005-0000-0000-00000F4E0000}"/>
    <cellStyle name="강조색5 2 11" xfId="19501" xr:uid="{00000000-0005-0000-0000-0000104E0000}"/>
    <cellStyle name="강조색5 2 12" xfId="19502" xr:uid="{00000000-0005-0000-0000-0000114E0000}"/>
    <cellStyle name="강조색5 2 2" xfId="19503" xr:uid="{00000000-0005-0000-0000-0000124E0000}"/>
    <cellStyle name="강조색5 2 2 2" xfId="19504" xr:uid="{00000000-0005-0000-0000-0000134E0000}"/>
    <cellStyle name="강조색5 2 2 2 2" xfId="19505" xr:uid="{00000000-0005-0000-0000-0000144E0000}"/>
    <cellStyle name="강조색5 2 2 3" xfId="19506" xr:uid="{00000000-0005-0000-0000-0000154E0000}"/>
    <cellStyle name="강조색5 2 2 3 2" xfId="19507" xr:uid="{00000000-0005-0000-0000-0000164E0000}"/>
    <cellStyle name="강조색5 2 2 4" xfId="19508" xr:uid="{00000000-0005-0000-0000-0000174E0000}"/>
    <cellStyle name="강조색5 2 3" xfId="19509" xr:uid="{00000000-0005-0000-0000-0000184E0000}"/>
    <cellStyle name="강조색5 2 3 2" xfId="19510" xr:uid="{00000000-0005-0000-0000-0000194E0000}"/>
    <cellStyle name="강조색5 2 3 2 2" xfId="19511" xr:uid="{00000000-0005-0000-0000-00001A4E0000}"/>
    <cellStyle name="강조색5 2 3 3" xfId="19512" xr:uid="{00000000-0005-0000-0000-00001B4E0000}"/>
    <cellStyle name="강조색5 2 3 3 2" xfId="19513" xr:uid="{00000000-0005-0000-0000-00001C4E0000}"/>
    <cellStyle name="강조색5 2 3 4" xfId="19514" xr:uid="{00000000-0005-0000-0000-00001D4E0000}"/>
    <cellStyle name="강조색5 2 4" xfId="19515" xr:uid="{00000000-0005-0000-0000-00001E4E0000}"/>
    <cellStyle name="강조색5 2 4 2" xfId="19516" xr:uid="{00000000-0005-0000-0000-00001F4E0000}"/>
    <cellStyle name="강조색5 2 4 2 2" xfId="19517" xr:uid="{00000000-0005-0000-0000-0000204E0000}"/>
    <cellStyle name="강조색5 2 4 3" xfId="19518" xr:uid="{00000000-0005-0000-0000-0000214E0000}"/>
    <cellStyle name="강조색5 2 5" xfId="19519" xr:uid="{00000000-0005-0000-0000-0000224E0000}"/>
    <cellStyle name="강조색5 2 5 2" xfId="19520" xr:uid="{00000000-0005-0000-0000-0000234E0000}"/>
    <cellStyle name="강조색5 2 5 2 2" xfId="19521" xr:uid="{00000000-0005-0000-0000-0000244E0000}"/>
    <cellStyle name="강조색5 2 5 3" xfId="19522" xr:uid="{00000000-0005-0000-0000-0000254E0000}"/>
    <cellStyle name="강조색5 2 6" xfId="19523" xr:uid="{00000000-0005-0000-0000-0000264E0000}"/>
    <cellStyle name="강조색5 2 6 2" xfId="19524" xr:uid="{00000000-0005-0000-0000-0000274E0000}"/>
    <cellStyle name="강조색5 2 7" xfId="19525" xr:uid="{00000000-0005-0000-0000-0000284E0000}"/>
    <cellStyle name="강조색5 2 7 2" xfId="19526" xr:uid="{00000000-0005-0000-0000-0000294E0000}"/>
    <cellStyle name="강조색5 2 8" xfId="19527" xr:uid="{00000000-0005-0000-0000-00002A4E0000}"/>
    <cellStyle name="강조색5 2 8 2" xfId="19528" xr:uid="{00000000-0005-0000-0000-00002B4E0000}"/>
    <cellStyle name="강조색5 2 9" xfId="19529" xr:uid="{00000000-0005-0000-0000-00002C4E0000}"/>
    <cellStyle name="강조색5 2 9 2" xfId="19530" xr:uid="{00000000-0005-0000-0000-00002D4E0000}"/>
    <cellStyle name="강조색5 3" xfId="19531" xr:uid="{00000000-0005-0000-0000-00002E4E0000}"/>
    <cellStyle name="강조색5 3 2" xfId="19532" xr:uid="{00000000-0005-0000-0000-00002F4E0000}"/>
    <cellStyle name="강조색5 3 2 2" xfId="19533" xr:uid="{00000000-0005-0000-0000-0000304E0000}"/>
    <cellStyle name="강조색5 3 3" xfId="19534" xr:uid="{00000000-0005-0000-0000-0000314E0000}"/>
    <cellStyle name="강조색5 3 3 2" xfId="19535" xr:uid="{00000000-0005-0000-0000-0000324E0000}"/>
    <cellStyle name="강조색5 3 4" xfId="19536" xr:uid="{00000000-0005-0000-0000-0000334E0000}"/>
    <cellStyle name="강조색5 4" xfId="19537" xr:uid="{00000000-0005-0000-0000-0000344E0000}"/>
    <cellStyle name="강조색5 4 2" xfId="19538" xr:uid="{00000000-0005-0000-0000-0000354E0000}"/>
    <cellStyle name="강조색5 4 2 2" xfId="19539" xr:uid="{00000000-0005-0000-0000-0000364E0000}"/>
    <cellStyle name="강조색5 4 2 2 2" xfId="19540" xr:uid="{00000000-0005-0000-0000-0000374E0000}"/>
    <cellStyle name="강조색5 4 2 3" xfId="19541" xr:uid="{00000000-0005-0000-0000-0000384E0000}"/>
    <cellStyle name="강조색5 4 3" xfId="19542" xr:uid="{00000000-0005-0000-0000-0000394E0000}"/>
    <cellStyle name="강조색5 4 3 2" xfId="19543" xr:uid="{00000000-0005-0000-0000-00003A4E0000}"/>
    <cellStyle name="강조색5 4 3 3" xfId="19544" xr:uid="{00000000-0005-0000-0000-00003B4E0000}"/>
    <cellStyle name="강조색5 4 4" xfId="19545" xr:uid="{00000000-0005-0000-0000-00003C4E0000}"/>
    <cellStyle name="강조색5 4 4 2" xfId="19546" xr:uid="{00000000-0005-0000-0000-00003D4E0000}"/>
    <cellStyle name="강조색5 4 5" xfId="19547" xr:uid="{00000000-0005-0000-0000-00003E4E0000}"/>
    <cellStyle name="강조색5 4 5 2" xfId="19548" xr:uid="{00000000-0005-0000-0000-00003F4E0000}"/>
    <cellStyle name="강조색5 4 6" xfId="19549" xr:uid="{00000000-0005-0000-0000-0000404E0000}"/>
    <cellStyle name="강조색5 4 6 2" xfId="19550" xr:uid="{00000000-0005-0000-0000-0000414E0000}"/>
    <cellStyle name="강조색5 4 7" xfId="19551" xr:uid="{00000000-0005-0000-0000-0000424E0000}"/>
    <cellStyle name="강조색5 5" xfId="19552" xr:uid="{00000000-0005-0000-0000-0000434E0000}"/>
    <cellStyle name="강조색5 5 2" xfId="19553" xr:uid="{00000000-0005-0000-0000-0000444E0000}"/>
    <cellStyle name="강조색5 5 2 2" xfId="19554" xr:uid="{00000000-0005-0000-0000-0000454E0000}"/>
    <cellStyle name="강조색5 5 2 2 2" xfId="19555" xr:uid="{00000000-0005-0000-0000-0000464E0000}"/>
    <cellStyle name="강조색5 5 2 3" xfId="19556" xr:uid="{00000000-0005-0000-0000-0000474E0000}"/>
    <cellStyle name="강조색5 5 3" xfId="19557" xr:uid="{00000000-0005-0000-0000-0000484E0000}"/>
    <cellStyle name="강조색5 5 3 2" xfId="19558" xr:uid="{00000000-0005-0000-0000-0000494E0000}"/>
    <cellStyle name="강조색5 5 3 3" xfId="19559" xr:uid="{00000000-0005-0000-0000-00004A4E0000}"/>
    <cellStyle name="강조색5 5 4" xfId="19560" xr:uid="{00000000-0005-0000-0000-00004B4E0000}"/>
    <cellStyle name="강조색5 5 4 2" xfId="19561" xr:uid="{00000000-0005-0000-0000-00004C4E0000}"/>
    <cellStyle name="강조색5 5 5" xfId="19562" xr:uid="{00000000-0005-0000-0000-00004D4E0000}"/>
    <cellStyle name="강조색5 5 5 2" xfId="19563" xr:uid="{00000000-0005-0000-0000-00004E4E0000}"/>
    <cellStyle name="강조색5 5 6" xfId="19564" xr:uid="{00000000-0005-0000-0000-00004F4E0000}"/>
    <cellStyle name="강조색5 6" xfId="19565" xr:uid="{00000000-0005-0000-0000-0000504E0000}"/>
    <cellStyle name="강조색5 6 2" xfId="19566" xr:uid="{00000000-0005-0000-0000-0000514E0000}"/>
    <cellStyle name="강조색5 6 2 2" xfId="19567" xr:uid="{00000000-0005-0000-0000-0000524E0000}"/>
    <cellStyle name="강조색5 6 3" xfId="19568" xr:uid="{00000000-0005-0000-0000-0000534E0000}"/>
    <cellStyle name="강조색5 6 3 2" xfId="19569" xr:uid="{00000000-0005-0000-0000-0000544E0000}"/>
    <cellStyle name="강조색5 6 4" xfId="19570" xr:uid="{00000000-0005-0000-0000-0000554E0000}"/>
    <cellStyle name="강조색5 6 5" xfId="19571" xr:uid="{00000000-0005-0000-0000-0000564E0000}"/>
    <cellStyle name="강조색5 6 6" xfId="19572" xr:uid="{00000000-0005-0000-0000-0000574E0000}"/>
    <cellStyle name="강조색5 7" xfId="19573" xr:uid="{00000000-0005-0000-0000-0000584E0000}"/>
    <cellStyle name="강조색5 7 2" xfId="19574" xr:uid="{00000000-0005-0000-0000-0000594E0000}"/>
    <cellStyle name="강조색5 7 2 2" xfId="19575" xr:uid="{00000000-0005-0000-0000-00005A4E0000}"/>
    <cellStyle name="강조색5 7 3" xfId="19576" xr:uid="{00000000-0005-0000-0000-00005B4E0000}"/>
    <cellStyle name="강조색5 8" xfId="19577" xr:uid="{00000000-0005-0000-0000-00005C4E0000}"/>
    <cellStyle name="강조색5 8 2" xfId="19578" xr:uid="{00000000-0005-0000-0000-00005D4E0000}"/>
    <cellStyle name="강조색5 9" xfId="19579" xr:uid="{00000000-0005-0000-0000-00005E4E0000}"/>
    <cellStyle name="강조색5 9 2" xfId="19580" xr:uid="{00000000-0005-0000-0000-00005F4E0000}"/>
    <cellStyle name="강조색6 10" xfId="19581" xr:uid="{00000000-0005-0000-0000-0000604E0000}"/>
    <cellStyle name="강조색6 10 2" xfId="19582" xr:uid="{00000000-0005-0000-0000-0000614E0000}"/>
    <cellStyle name="강조색6 10 2 2" xfId="19583" xr:uid="{00000000-0005-0000-0000-0000624E0000}"/>
    <cellStyle name="강조색6 10 3" xfId="19584" xr:uid="{00000000-0005-0000-0000-0000634E0000}"/>
    <cellStyle name="강조색6 11" xfId="19585" xr:uid="{00000000-0005-0000-0000-0000644E0000}"/>
    <cellStyle name="강조색6 11 2" xfId="19586" xr:uid="{00000000-0005-0000-0000-0000654E0000}"/>
    <cellStyle name="강조색6 12" xfId="19587" xr:uid="{00000000-0005-0000-0000-0000664E0000}"/>
    <cellStyle name="강조색6 12 2" xfId="19588" xr:uid="{00000000-0005-0000-0000-0000674E0000}"/>
    <cellStyle name="강조색6 13" xfId="19589" xr:uid="{00000000-0005-0000-0000-0000684E0000}"/>
    <cellStyle name="강조색6 13 2" xfId="19590" xr:uid="{00000000-0005-0000-0000-0000694E0000}"/>
    <cellStyle name="강조색6 2" xfId="19591" xr:uid="{00000000-0005-0000-0000-00006A4E0000}"/>
    <cellStyle name="강조색6 2 10" xfId="19592" xr:uid="{00000000-0005-0000-0000-00006B4E0000}"/>
    <cellStyle name="강조색6 2 10 2" xfId="19593" xr:uid="{00000000-0005-0000-0000-00006C4E0000}"/>
    <cellStyle name="강조색6 2 11" xfId="19594" xr:uid="{00000000-0005-0000-0000-00006D4E0000}"/>
    <cellStyle name="강조색6 2 2" xfId="19595" xr:uid="{00000000-0005-0000-0000-00006E4E0000}"/>
    <cellStyle name="강조색6 2 2 2" xfId="19596" xr:uid="{00000000-0005-0000-0000-00006F4E0000}"/>
    <cellStyle name="강조색6 2 2 2 2" xfId="19597" xr:uid="{00000000-0005-0000-0000-0000704E0000}"/>
    <cellStyle name="강조색6 2 2 3" xfId="19598" xr:uid="{00000000-0005-0000-0000-0000714E0000}"/>
    <cellStyle name="강조색6 2 2 3 2" xfId="19599" xr:uid="{00000000-0005-0000-0000-0000724E0000}"/>
    <cellStyle name="강조색6 2 2 4" xfId="19600" xr:uid="{00000000-0005-0000-0000-0000734E0000}"/>
    <cellStyle name="강조색6 2 3" xfId="19601" xr:uid="{00000000-0005-0000-0000-0000744E0000}"/>
    <cellStyle name="강조색6 2 3 2" xfId="19602" xr:uid="{00000000-0005-0000-0000-0000754E0000}"/>
    <cellStyle name="강조색6 2 3 2 2" xfId="19603" xr:uid="{00000000-0005-0000-0000-0000764E0000}"/>
    <cellStyle name="강조색6 2 3 3" xfId="19604" xr:uid="{00000000-0005-0000-0000-0000774E0000}"/>
    <cellStyle name="강조색6 2 3 3 2" xfId="19605" xr:uid="{00000000-0005-0000-0000-0000784E0000}"/>
    <cellStyle name="강조색6 2 3 4" xfId="19606" xr:uid="{00000000-0005-0000-0000-0000794E0000}"/>
    <cellStyle name="강조색6 2 4" xfId="19607" xr:uid="{00000000-0005-0000-0000-00007A4E0000}"/>
    <cellStyle name="강조색6 2 4 2" xfId="19608" xr:uid="{00000000-0005-0000-0000-00007B4E0000}"/>
    <cellStyle name="강조색6 2 4 2 2" xfId="19609" xr:uid="{00000000-0005-0000-0000-00007C4E0000}"/>
    <cellStyle name="강조색6 2 4 3" xfId="19610" xr:uid="{00000000-0005-0000-0000-00007D4E0000}"/>
    <cellStyle name="강조색6 2 5" xfId="19611" xr:uid="{00000000-0005-0000-0000-00007E4E0000}"/>
    <cellStyle name="강조색6 2 5 2" xfId="19612" xr:uid="{00000000-0005-0000-0000-00007F4E0000}"/>
    <cellStyle name="강조색6 2 5 2 2" xfId="19613" xr:uid="{00000000-0005-0000-0000-0000804E0000}"/>
    <cellStyle name="강조색6 2 5 3" xfId="19614" xr:uid="{00000000-0005-0000-0000-0000814E0000}"/>
    <cellStyle name="강조색6 2 6" xfId="19615" xr:uid="{00000000-0005-0000-0000-0000824E0000}"/>
    <cellStyle name="강조색6 2 6 2" xfId="19616" xr:uid="{00000000-0005-0000-0000-0000834E0000}"/>
    <cellStyle name="강조색6 2 7" xfId="19617" xr:uid="{00000000-0005-0000-0000-0000844E0000}"/>
    <cellStyle name="강조색6 2 7 2" xfId="19618" xr:uid="{00000000-0005-0000-0000-0000854E0000}"/>
    <cellStyle name="강조색6 2 8" xfId="19619" xr:uid="{00000000-0005-0000-0000-0000864E0000}"/>
    <cellStyle name="강조색6 2 8 2" xfId="19620" xr:uid="{00000000-0005-0000-0000-0000874E0000}"/>
    <cellStyle name="강조색6 2 9" xfId="19621" xr:uid="{00000000-0005-0000-0000-0000884E0000}"/>
    <cellStyle name="강조색6 2 9 2" xfId="19622" xr:uid="{00000000-0005-0000-0000-0000894E0000}"/>
    <cellStyle name="강조색6 3" xfId="19623" xr:uid="{00000000-0005-0000-0000-00008A4E0000}"/>
    <cellStyle name="강조색6 3 2" xfId="19624" xr:uid="{00000000-0005-0000-0000-00008B4E0000}"/>
    <cellStyle name="강조색6 3 2 2" xfId="19625" xr:uid="{00000000-0005-0000-0000-00008C4E0000}"/>
    <cellStyle name="강조색6 3 3" xfId="19626" xr:uid="{00000000-0005-0000-0000-00008D4E0000}"/>
    <cellStyle name="강조색6 3 3 2" xfId="19627" xr:uid="{00000000-0005-0000-0000-00008E4E0000}"/>
    <cellStyle name="강조색6 3 4" xfId="19628" xr:uid="{00000000-0005-0000-0000-00008F4E0000}"/>
    <cellStyle name="강조색6 4" xfId="19629" xr:uid="{00000000-0005-0000-0000-0000904E0000}"/>
    <cellStyle name="강조색6 4 2" xfId="19630" xr:uid="{00000000-0005-0000-0000-0000914E0000}"/>
    <cellStyle name="강조색6 4 2 2" xfId="19631" xr:uid="{00000000-0005-0000-0000-0000924E0000}"/>
    <cellStyle name="강조색6 4 2 2 2" xfId="19632" xr:uid="{00000000-0005-0000-0000-0000934E0000}"/>
    <cellStyle name="강조색6 4 2 3" xfId="19633" xr:uid="{00000000-0005-0000-0000-0000944E0000}"/>
    <cellStyle name="강조색6 4 3" xfId="19634" xr:uid="{00000000-0005-0000-0000-0000954E0000}"/>
    <cellStyle name="강조색6 4 3 2" xfId="19635" xr:uid="{00000000-0005-0000-0000-0000964E0000}"/>
    <cellStyle name="강조색6 4 3 3" xfId="19636" xr:uid="{00000000-0005-0000-0000-0000974E0000}"/>
    <cellStyle name="강조색6 4 4" xfId="19637" xr:uid="{00000000-0005-0000-0000-0000984E0000}"/>
    <cellStyle name="강조색6 4 4 2" xfId="19638" xr:uid="{00000000-0005-0000-0000-0000994E0000}"/>
    <cellStyle name="강조색6 4 5" xfId="19639" xr:uid="{00000000-0005-0000-0000-00009A4E0000}"/>
    <cellStyle name="강조색6 4 5 2" xfId="19640" xr:uid="{00000000-0005-0000-0000-00009B4E0000}"/>
    <cellStyle name="강조색6 4 6" xfId="19641" xr:uid="{00000000-0005-0000-0000-00009C4E0000}"/>
    <cellStyle name="강조색6 4 6 2" xfId="19642" xr:uid="{00000000-0005-0000-0000-00009D4E0000}"/>
    <cellStyle name="강조색6 4 7" xfId="19643" xr:uid="{00000000-0005-0000-0000-00009E4E0000}"/>
    <cellStyle name="강조색6 5" xfId="19644" xr:uid="{00000000-0005-0000-0000-00009F4E0000}"/>
    <cellStyle name="강조색6 5 2" xfId="19645" xr:uid="{00000000-0005-0000-0000-0000A04E0000}"/>
    <cellStyle name="강조색6 5 2 2" xfId="19646" xr:uid="{00000000-0005-0000-0000-0000A14E0000}"/>
    <cellStyle name="강조색6 5 2 2 2" xfId="19647" xr:uid="{00000000-0005-0000-0000-0000A24E0000}"/>
    <cellStyle name="강조색6 5 2 3" xfId="19648" xr:uid="{00000000-0005-0000-0000-0000A34E0000}"/>
    <cellStyle name="강조색6 5 3" xfId="19649" xr:uid="{00000000-0005-0000-0000-0000A44E0000}"/>
    <cellStyle name="강조색6 5 3 2" xfId="19650" xr:uid="{00000000-0005-0000-0000-0000A54E0000}"/>
    <cellStyle name="강조색6 5 3 3" xfId="19651" xr:uid="{00000000-0005-0000-0000-0000A64E0000}"/>
    <cellStyle name="강조색6 5 4" xfId="19652" xr:uid="{00000000-0005-0000-0000-0000A74E0000}"/>
    <cellStyle name="강조색6 5 4 2" xfId="19653" xr:uid="{00000000-0005-0000-0000-0000A84E0000}"/>
    <cellStyle name="강조색6 5 5" xfId="19654" xr:uid="{00000000-0005-0000-0000-0000A94E0000}"/>
    <cellStyle name="강조색6 5 5 2" xfId="19655" xr:uid="{00000000-0005-0000-0000-0000AA4E0000}"/>
    <cellStyle name="강조색6 5 6" xfId="19656" xr:uid="{00000000-0005-0000-0000-0000AB4E0000}"/>
    <cellStyle name="강조색6 6" xfId="19657" xr:uid="{00000000-0005-0000-0000-0000AC4E0000}"/>
    <cellStyle name="강조색6 6 2" xfId="19658" xr:uid="{00000000-0005-0000-0000-0000AD4E0000}"/>
    <cellStyle name="강조색6 6 2 2" xfId="19659" xr:uid="{00000000-0005-0000-0000-0000AE4E0000}"/>
    <cellStyle name="강조색6 6 3" xfId="19660" xr:uid="{00000000-0005-0000-0000-0000AF4E0000}"/>
    <cellStyle name="강조색6 6 3 2" xfId="19661" xr:uid="{00000000-0005-0000-0000-0000B04E0000}"/>
    <cellStyle name="강조색6 6 4" xfId="19662" xr:uid="{00000000-0005-0000-0000-0000B14E0000}"/>
    <cellStyle name="강조색6 6 5" xfId="19663" xr:uid="{00000000-0005-0000-0000-0000B24E0000}"/>
    <cellStyle name="강조색6 7" xfId="19664" xr:uid="{00000000-0005-0000-0000-0000B34E0000}"/>
    <cellStyle name="강조색6 7 2" xfId="19665" xr:uid="{00000000-0005-0000-0000-0000B44E0000}"/>
    <cellStyle name="강조색6 7 2 2" xfId="19666" xr:uid="{00000000-0005-0000-0000-0000B54E0000}"/>
    <cellStyle name="강조색6 7 3" xfId="19667" xr:uid="{00000000-0005-0000-0000-0000B64E0000}"/>
    <cellStyle name="강조색6 8" xfId="19668" xr:uid="{00000000-0005-0000-0000-0000B74E0000}"/>
    <cellStyle name="강조색6 8 2" xfId="19669" xr:uid="{00000000-0005-0000-0000-0000B84E0000}"/>
    <cellStyle name="강조색6 9" xfId="19670" xr:uid="{00000000-0005-0000-0000-0000B94E0000}"/>
    <cellStyle name="강조색6 9 2" xfId="19671" xr:uid="{00000000-0005-0000-0000-0000BA4E0000}"/>
    <cellStyle name="見出し 1" xfId="19672" xr:uid="{00000000-0005-0000-0000-0000BB4E0000}"/>
    <cellStyle name="見出し 2" xfId="19673" xr:uid="{00000000-0005-0000-0000-0000BC4E0000}"/>
    <cellStyle name="見出し 3" xfId="19674" xr:uid="{00000000-0005-0000-0000-0000BD4E0000}"/>
    <cellStyle name="見出し 3 2" xfId="19675" xr:uid="{00000000-0005-0000-0000-0000BE4E0000}"/>
    <cellStyle name="見出し 3 2 2" xfId="19676" xr:uid="{00000000-0005-0000-0000-0000BF4E0000}"/>
    <cellStyle name="見出し 3 2 2 2" xfId="19677" xr:uid="{00000000-0005-0000-0000-0000C04E0000}"/>
    <cellStyle name="見出し 3 2 3" xfId="19678" xr:uid="{00000000-0005-0000-0000-0000C14E0000}"/>
    <cellStyle name="見出し 3 3" xfId="19679" xr:uid="{00000000-0005-0000-0000-0000C24E0000}"/>
    <cellStyle name="見出し 3 3 2" xfId="19680" xr:uid="{00000000-0005-0000-0000-0000C34E0000}"/>
    <cellStyle name="見出し 3 3 2 2" xfId="19681" xr:uid="{00000000-0005-0000-0000-0000C44E0000}"/>
    <cellStyle name="見出し 3 3 3" xfId="19682" xr:uid="{00000000-0005-0000-0000-0000C54E0000}"/>
    <cellStyle name="見出し 3 4" xfId="19683" xr:uid="{00000000-0005-0000-0000-0000C64E0000}"/>
    <cellStyle name="見出し 3 4 2" xfId="19684" xr:uid="{00000000-0005-0000-0000-0000C74E0000}"/>
    <cellStyle name="見出し 3 5" xfId="19685" xr:uid="{00000000-0005-0000-0000-0000C84E0000}"/>
    <cellStyle name="見出し 4" xfId="19686" xr:uid="{00000000-0005-0000-0000-0000C94E0000}"/>
    <cellStyle name="警告文" xfId="19687" xr:uid="{00000000-0005-0000-0000-0000CA4E0000}"/>
    <cellStyle name="경고문 10" xfId="19688" xr:uid="{00000000-0005-0000-0000-0000CB4E0000}"/>
    <cellStyle name="경고문 10 2" xfId="19689" xr:uid="{00000000-0005-0000-0000-0000CC4E0000}"/>
    <cellStyle name="경고문 10 2 2" xfId="19690" xr:uid="{00000000-0005-0000-0000-0000CD4E0000}"/>
    <cellStyle name="경고문 10 3" xfId="19691" xr:uid="{00000000-0005-0000-0000-0000CE4E0000}"/>
    <cellStyle name="경고문 11" xfId="19692" xr:uid="{00000000-0005-0000-0000-0000CF4E0000}"/>
    <cellStyle name="경고문 11 2" xfId="19693" xr:uid="{00000000-0005-0000-0000-0000D04E0000}"/>
    <cellStyle name="경고문 12" xfId="19694" xr:uid="{00000000-0005-0000-0000-0000D14E0000}"/>
    <cellStyle name="경고문 12 2" xfId="19695" xr:uid="{00000000-0005-0000-0000-0000D24E0000}"/>
    <cellStyle name="경고문 13" xfId="19696" xr:uid="{00000000-0005-0000-0000-0000D34E0000}"/>
    <cellStyle name="경고문 13 2" xfId="19697" xr:uid="{00000000-0005-0000-0000-0000D44E0000}"/>
    <cellStyle name="경고문 2" xfId="19698" xr:uid="{00000000-0005-0000-0000-0000D54E0000}"/>
    <cellStyle name="경고문 2 10" xfId="19699" xr:uid="{00000000-0005-0000-0000-0000D64E0000}"/>
    <cellStyle name="경고문 2 10 2" xfId="19700" xr:uid="{00000000-0005-0000-0000-0000D74E0000}"/>
    <cellStyle name="경고문 2 11" xfId="19701" xr:uid="{00000000-0005-0000-0000-0000D84E0000}"/>
    <cellStyle name="경고문 2 2" xfId="19702" xr:uid="{00000000-0005-0000-0000-0000D94E0000}"/>
    <cellStyle name="경고문 2 2 2" xfId="19703" xr:uid="{00000000-0005-0000-0000-0000DA4E0000}"/>
    <cellStyle name="경고문 2 2 2 2" xfId="19704" xr:uid="{00000000-0005-0000-0000-0000DB4E0000}"/>
    <cellStyle name="경고문 2 2 3" xfId="19705" xr:uid="{00000000-0005-0000-0000-0000DC4E0000}"/>
    <cellStyle name="경고문 2 2 3 2" xfId="19706" xr:uid="{00000000-0005-0000-0000-0000DD4E0000}"/>
    <cellStyle name="경고문 2 2 4" xfId="19707" xr:uid="{00000000-0005-0000-0000-0000DE4E0000}"/>
    <cellStyle name="경고문 2 3" xfId="19708" xr:uid="{00000000-0005-0000-0000-0000DF4E0000}"/>
    <cellStyle name="경고문 2 3 2" xfId="19709" xr:uid="{00000000-0005-0000-0000-0000E04E0000}"/>
    <cellStyle name="경고문 2 3 2 2" xfId="19710" xr:uid="{00000000-0005-0000-0000-0000E14E0000}"/>
    <cellStyle name="경고문 2 3 3" xfId="19711" xr:uid="{00000000-0005-0000-0000-0000E24E0000}"/>
    <cellStyle name="경고문 2 3 3 2" xfId="19712" xr:uid="{00000000-0005-0000-0000-0000E34E0000}"/>
    <cellStyle name="경고문 2 3 4" xfId="19713" xr:uid="{00000000-0005-0000-0000-0000E44E0000}"/>
    <cellStyle name="경고문 2 4" xfId="19714" xr:uid="{00000000-0005-0000-0000-0000E54E0000}"/>
    <cellStyle name="경고문 2 4 2" xfId="19715" xr:uid="{00000000-0005-0000-0000-0000E64E0000}"/>
    <cellStyle name="경고문 2 4 2 2" xfId="19716" xr:uid="{00000000-0005-0000-0000-0000E74E0000}"/>
    <cellStyle name="경고문 2 4 3" xfId="19717" xr:uid="{00000000-0005-0000-0000-0000E84E0000}"/>
    <cellStyle name="경고문 2 5" xfId="19718" xr:uid="{00000000-0005-0000-0000-0000E94E0000}"/>
    <cellStyle name="경고문 2 5 2" xfId="19719" xr:uid="{00000000-0005-0000-0000-0000EA4E0000}"/>
    <cellStyle name="경고문 2 5 2 2" xfId="19720" xr:uid="{00000000-0005-0000-0000-0000EB4E0000}"/>
    <cellStyle name="경고문 2 5 3" xfId="19721" xr:uid="{00000000-0005-0000-0000-0000EC4E0000}"/>
    <cellStyle name="경고문 2 6" xfId="19722" xr:uid="{00000000-0005-0000-0000-0000ED4E0000}"/>
    <cellStyle name="경고문 2 6 2" xfId="19723" xr:uid="{00000000-0005-0000-0000-0000EE4E0000}"/>
    <cellStyle name="경고문 2 7" xfId="19724" xr:uid="{00000000-0005-0000-0000-0000EF4E0000}"/>
    <cellStyle name="경고문 2 7 2" xfId="19725" xr:uid="{00000000-0005-0000-0000-0000F04E0000}"/>
    <cellStyle name="경고문 2 8" xfId="19726" xr:uid="{00000000-0005-0000-0000-0000F14E0000}"/>
    <cellStyle name="경고문 2 8 2" xfId="19727" xr:uid="{00000000-0005-0000-0000-0000F24E0000}"/>
    <cellStyle name="경고문 2 9" xfId="19728" xr:uid="{00000000-0005-0000-0000-0000F34E0000}"/>
    <cellStyle name="경고문 2 9 2" xfId="19729" xr:uid="{00000000-0005-0000-0000-0000F44E0000}"/>
    <cellStyle name="경고문 3" xfId="19730" xr:uid="{00000000-0005-0000-0000-0000F54E0000}"/>
    <cellStyle name="경고문 3 2" xfId="19731" xr:uid="{00000000-0005-0000-0000-0000F64E0000}"/>
    <cellStyle name="경고문 3 2 2" xfId="19732" xr:uid="{00000000-0005-0000-0000-0000F74E0000}"/>
    <cellStyle name="경고문 3 3" xfId="19733" xr:uid="{00000000-0005-0000-0000-0000F84E0000}"/>
    <cellStyle name="경고문 3 3 2" xfId="19734" xr:uid="{00000000-0005-0000-0000-0000F94E0000}"/>
    <cellStyle name="경고문 3 4" xfId="19735" xr:uid="{00000000-0005-0000-0000-0000FA4E0000}"/>
    <cellStyle name="경고문 4" xfId="19736" xr:uid="{00000000-0005-0000-0000-0000FB4E0000}"/>
    <cellStyle name="경고문 4 2" xfId="19737" xr:uid="{00000000-0005-0000-0000-0000FC4E0000}"/>
    <cellStyle name="경고문 4 2 2" xfId="19738" xr:uid="{00000000-0005-0000-0000-0000FD4E0000}"/>
    <cellStyle name="경고문 4 2 2 2" xfId="19739" xr:uid="{00000000-0005-0000-0000-0000FE4E0000}"/>
    <cellStyle name="경고문 4 2 3" xfId="19740" xr:uid="{00000000-0005-0000-0000-0000FF4E0000}"/>
    <cellStyle name="경고문 4 3" xfId="19741" xr:uid="{00000000-0005-0000-0000-0000004F0000}"/>
    <cellStyle name="경고문 4 3 2" xfId="19742" xr:uid="{00000000-0005-0000-0000-0000014F0000}"/>
    <cellStyle name="경고문 4 3 3" xfId="19743" xr:uid="{00000000-0005-0000-0000-0000024F0000}"/>
    <cellStyle name="경고문 4 4" xfId="19744" xr:uid="{00000000-0005-0000-0000-0000034F0000}"/>
    <cellStyle name="경고문 4 4 2" xfId="19745" xr:uid="{00000000-0005-0000-0000-0000044F0000}"/>
    <cellStyle name="경고문 4 5" xfId="19746" xr:uid="{00000000-0005-0000-0000-0000054F0000}"/>
    <cellStyle name="경고문 4 5 2" xfId="19747" xr:uid="{00000000-0005-0000-0000-0000064F0000}"/>
    <cellStyle name="경고문 4 6" xfId="19748" xr:uid="{00000000-0005-0000-0000-0000074F0000}"/>
    <cellStyle name="경고문 4 6 2" xfId="19749" xr:uid="{00000000-0005-0000-0000-0000084F0000}"/>
    <cellStyle name="경고문 4 7" xfId="19750" xr:uid="{00000000-0005-0000-0000-0000094F0000}"/>
    <cellStyle name="경고문 5" xfId="19751" xr:uid="{00000000-0005-0000-0000-00000A4F0000}"/>
    <cellStyle name="경고문 5 2" xfId="19752" xr:uid="{00000000-0005-0000-0000-00000B4F0000}"/>
    <cellStyle name="경고문 5 2 2" xfId="19753" xr:uid="{00000000-0005-0000-0000-00000C4F0000}"/>
    <cellStyle name="경고문 5 2 2 2" xfId="19754" xr:uid="{00000000-0005-0000-0000-00000D4F0000}"/>
    <cellStyle name="경고문 5 2 3" xfId="19755" xr:uid="{00000000-0005-0000-0000-00000E4F0000}"/>
    <cellStyle name="경고문 5 3" xfId="19756" xr:uid="{00000000-0005-0000-0000-00000F4F0000}"/>
    <cellStyle name="경고문 5 3 2" xfId="19757" xr:uid="{00000000-0005-0000-0000-0000104F0000}"/>
    <cellStyle name="경고문 5 3 3" xfId="19758" xr:uid="{00000000-0005-0000-0000-0000114F0000}"/>
    <cellStyle name="경고문 5 4" xfId="19759" xr:uid="{00000000-0005-0000-0000-0000124F0000}"/>
    <cellStyle name="경고문 5 4 2" xfId="19760" xr:uid="{00000000-0005-0000-0000-0000134F0000}"/>
    <cellStyle name="경고문 5 5" xfId="19761" xr:uid="{00000000-0005-0000-0000-0000144F0000}"/>
    <cellStyle name="경고문 5 5 2" xfId="19762" xr:uid="{00000000-0005-0000-0000-0000154F0000}"/>
    <cellStyle name="경고문 5 6" xfId="19763" xr:uid="{00000000-0005-0000-0000-0000164F0000}"/>
    <cellStyle name="경고문 6" xfId="19764" xr:uid="{00000000-0005-0000-0000-0000174F0000}"/>
    <cellStyle name="경고문 6 2" xfId="19765" xr:uid="{00000000-0005-0000-0000-0000184F0000}"/>
    <cellStyle name="경고문 6 2 2" xfId="19766" xr:uid="{00000000-0005-0000-0000-0000194F0000}"/>
    <cellStyle name="경고문 6 3" xfId="19767" xr:uid="{00000000-0005-0000-0000-00001A4F0000}"/>
    <cellStyle name="경고문 6 3 2" xfId="19768" xr:uid="{00000000-0005-0000-0000-00001B4F0000}"/>
    <cellStyle name="경고문 6 4" xfId="19769" xr:uid="{00000000-0005-0000-0000-00001C4F0000}"/>
    <cellStyle name="경고문 6 5" xfId="19770" xr:uid="{00000000-0005-0000-0000-00001D4F0000}"/>
    <cellStyle name="경고문 7" xfId="19771" xr:uid="{00000000-0005-0000-0000-00001E4F0000}"/>
    <cellStyle name="경고문 7 2" xfId="19772" xr:uid="{00000000-0005-0000-0000-00001F4F0000}"/>
    <cellStyle name="경고문 7 2 2" xfId="19773" xr:uid="{00000000-0005-0000-0000-0000204F0000}"/>
    <cellStyle name="경고문 7 3" xfId="19774" xr:uid="{00000000-0005-0000-0000-0000214F0000}"/>
    <cellStyle name="경고문 8" xfId="19775" xr:uid="{00000000-0005-0000-0000-0000224F0000}"/>
    <cellStyle name="경고문 8 2" xfId="19776" xr:uid="{00000000-0005-0000-0000-0000234F0000}"/>
    <cellStyle name="경고문 9" xfId="19777" xr:uid="{00000000-0005-0000-0000-0000244F0000}"/>
    <cellStyle name="경고문 9 2" xfId="19778" xr:uid="{00000000-0005-0000-0000-0000254F0000}"/>
    <cellStyle name="計算" xfId="19779" xr:uid="{00000000-0005-0000-0000-0000264F0000}"/>
    <cellStyle name="계산 10" xfId="19780" xr:uid="{00000000-0005-0000-0000-0000274F0000}"/>
    <cellStyle name="計算 10" xfId="19781" xr:uid="{00000000-0005-0000-0000-0000284F0000}"/>
    <cellStyle name="계산 10 2" xfId="19782" xr:uid="{00000000-0005-0000-0000-0000294F0000}"/>
    <cellStyle name="계산 10 2 2" xfId="19783" xr:uid="{00000000-0005-0000-0000-00002A4F0000}"/>
    <cellStyle name="계산 10 2 3" xfId="19784" xr:uid="{00000000-0005-0000-0000-00002B4F0000}"/>
    <cellStyle name="계산 10 2 4" xfId="19785" xr:uid="{00000000-0005-0000-0000-00002C4F0000}"/>
    <cellStyle name="계산 10 3" xfId="19786" xr:uid="{00000000-0005-0000-0000-00002D4F0000}"/>
    <cellStyle name="계산 10 4" xfId="19787" xr:uid="{00000000-0005-0000-0000-00002E4F0000}"/>
    <cellStyle name="계산 10 5" xfId="19788" xr:uid="{00000000-0005-0000-0000-00002F4F0000}"/>
    <cellStyle name="계산 11" xfId="19789" xr:uid="{00000000-0005-0000-0000-0000304F0000}"/>
    <cellStyle name="計算 11" xfId="19790" xr:uid="{00000000-0005-0000-0000-0000314F0000}"/>
    <cellStyle name="계산 11 2" xfId="19791" xr:uid="{00000000-0005-0000-0000-0000324F0000}"/>
    <cellStyle name="계산 11 3" xfId="19792" xr:uid="{00000000-0005-0000-0000-0000334F0000}"/>
    <cellStyle name="계산 11 4" xfId="19793" xr:uid="{00000000-0005-0000-0000-0000344F0000}"/>
    <cellStyle name="계산 12" xfId="19794" xr:uid="{00000000-0005-0000-0000-0000354F0000}"/>
    <cellStyle name="計算 12" xfId="19795" xr:uid="{00000000-0005-0000-0000-0000364F0000}"/>
    <cellStyle name="계산 12 2" xfId="19796" xr:uid="{00000000-0005-0000-0000-0000374F0000}"/>
    <cellStyle name="계산 12 3" xfId="19797" xr:uid="{00000000-0005-0000-0000-0000384F0000}"/>
    <cellStyle name="계산 12 4" xfId="19798" xr:uid="{00000000-0005-0000-0000-0000394F0000}"/>
    <cellStyle name="계산 13" xfId="19799" xr:uid="{00000000-0005-0000-0000-00003A4F0000}"/>
    <cellStyle name="計算 13" xfId="19800" xr:uid="{00000000-0005-0000-0000-00003B4F0000}"/>
    <cellStyle name="계산 13 2" xfId="19801" xr:uid="{00000000-0005-0000-0000-00003C4F0000}"/>
    <cellStyle name="계산 13 3" xfId="19802" xr:uid="{00000000-0005-0000-0000-00003D4F0000}"/>
    <cellStyle name="계산 13 4" xfId="19803" xr:uid="{00000000-0005-0000-0000-00003E4F0000}"/>
    <cellStyle name="계산 14" xfId="19804" xr:uid="{00000000-0005-0000-0000-00003F4F0000}"/>
    <cellStyle name="計算 14" xfId="19805" xr:uid="{00000000-0005-0000-0000-0000404F0000}"/>
    <cellStyle name="계산 15" xfId="19806" xr:uid="{00000000-0005-0000-0000-0000414F0000}"/>
    <cellStyle name="計算 15" xfId="19807" xr:uid="{00000000-0005-0000-0000-0000424F0000}"/>
    <cellStyle name="계산 2" xfId="19808" xr:uid="{00000000-0005-0000-0000-0000434F0000}"/>
    <cellStyle name="計算 2" xfId="19809" xr:uid="{00000000-0005-0000-0000-0000444F0000}"/>
    <cellStyle name="계산 2 10" xfId="19810" xr:uid="{00000000-0005-0000-0000-0000454F0000}"/>
    <cellStyle name="계산 2 10 2" xfId="19811" xr:uid="{00000000-0005-0000-0000-0000464F0000}"/>
    <cellStyle name="계산 2 10 3" xfId="19812" xr:uid="{00000000-0005-0000-0000-0000474F0000}"/>
    <cellStyle name="계산 2 10 4" xfId="19813" xr:uid="{00000000-0005-0000-0000-0000484F0000}"/>
    <cellStyle name="계산 2 100" xfId="19814" xr:uid="{00000000-0005-0000-0000-0000494F0000}"/>
    <cellStyle name="계산 2 101" xfId="19815" xr:uid="{00000000-0005-0000-0000-00004A4F0000}"/>
    <cellStyle name="계산 2 102" xfId="19816" xr:uid="{00000000-0005-0000-0000-00004B4F0000}"/>
    <cellStyle name="계산 2 103" xfId="19817" xr:uid="{00000000-0005-0000-0000-00004C4F0000}"/>
    <cellStyle name="계산 2 104" xfId="19818" xr:uid="{00000000-0005-0000-0000-00004D4F0000}"/>
    <cellStyle name="계산 2 105" xfId="19819" xr:uid="{00000000-0005-0000-0000-00004E4F0000}"/>
    <cellStyle name="계산 2 106" xfId="19820" xr:uid="{00000000-0005-0000-0000-00004F4F0000}"/>
    <cellStyle name="계산 2 107" xfId="19821" xr:uid="{00000000-0005-0000-0000-0000504F0000}"/>
    <cellStyle name="계산 2 108" xfId="19822" xr:uid="{00000000-0005-0000-0000-0000514F0000}"/>
    <cellStyle name="계산 2 109" xfId="19823" xr:uid="{00000000-0005-0000-0000-0000524F0000}"/>
    <cellStyle name="계산 2 11" xfId="19824" xr:uid="{00000000-0005-0000-0000-0000534F0000}"/>
    <cellStyle name="계산 2 11 2" xfId="19825" xr:uid="{00000000-0005-0000-0000-0000544F0000}"/>
    <cellStyle name="계산 2 11 3" xfId="19826" xr:uid="{00000000-0005-0000-0000-0000554F0000}"/>
    <cellStyle name="계산 2 11 4" xfId="19827" xr:uid="{00000000-0005-0000-0000-0000564F0000}"/>
    <cellStyle name="계산 2 110" xfId="19828" xr:uid="{00000000-0005-0000-0000-0000574F0000}"/>
    <cellStyle name="계산 2 111" xfId="19829" xr:uid="{00000000-0005-0000-0000-0000584F0000}"/>
    <cellStyle name="계산 2 112" xfId="19830" xr:uid="{00000000-0005-0000-0000-0000594F0000}"/>
    <cellStyle name="계산 2 113" xfId="19831" xr:uid="{00000000-0005-0000-0000-00005A4F0000}"/>
    <cellStyle name="계산 2 114" xfId="19832" xr:uid="{00000000-0005-0000-0000-00005B4F0000}"/>
    <cellStyle name="계산 2 115" xfId="19833" xr:uid="{00000000-0005-0000-0000-00005C4F0000}"/>
    <cellStyle name="계산 2 116" xfId="19834" xr:uid="{00000000-0005-0000-0000-00005D4F0000}"/>
    <cellStyle name="계산 2 117" xfId="19835" xr:uid="{00000000-0005-0000-0000-00005E4F0000}"/>
    <cellStyle name="계산 2 118" xfId="19836" xr:uid="{00000000-0005-0000-0000-00005F4F0000}"/>
    <cellStyle name="계산 2 119" xfId="19837" xr:uid="{00000000-0005-0000-0000-0000604F0000}"/>
    <cellStyle name="계산 2 12" xfId="19838" xr:uid="{00000000-0005-0000-0000-0000614F0000}"/>
    <cellStyle name="계산 2 120" xfId="19839" xr:uid="{00000000-0005-0000-0000-0000624F0000}"/>
    <cellStyle name="계산 2 121" xfId="19840" xr:uid="{00000000-0005-0000-0000-0000634F0000}"/>
    <cellStyle name="계산 2 122" xfId="19841" xr:uid="{00000000-0005-0000-0000-0000644F0000}"/>
    <cellStyle name="계산 2 123" xfId="19842" xr:uid="{00000000-0005-0000-0000-0000654F0000}"/>
    <cellStyle name="계산 2 124" xfId="19843" xr:uid="{00000000-0005-0000-0000-0000664F0000}"/>
    <cellStyle name="계산 2 125" xfId="19844" xr:uid="{00000000-0005-0000-0000-0000674F0000}"/>
    <cellStyle name="계산 2 126" xfId="19845" xr:uid="{00000000-0005-0000-0000-0000684F0000}"/>
    <cellStyle name="계산 2 127" xfId="19846" xr:uid="{00000000-0005-0000-0000-0000694F0000}"/>
    <cellStyle name="계산 2 128" xfId="19847" xr:uid="{00000000-0005-0000-0000-00006A4F0000}"/>
    <cellStyle name="계산 2 129" xfId="19848" xr:uid="{00000000-0005-0000-0000-00006B4F0000}"/>
    <cellStyle name="계산 2 13" xfId="19849" xr:uid="{00000000-0005-0000-0000-00006C4F0000}"/>
    <cellStyle name="계산 2 13 2" xfId="19850" xr:uid="{00000000-0005-0000-0000-00006D4F0000}"/>
    <cellStyle name="계산 2 13 3" xfId="19851" xr:uid="{00000000-0005-0000-0000-00006E4F0000}"/>
    <cellStyle name="계산 2 130" xfId="19852" xr:uid="{00000000-0005-0000-0000-00006F4F0000}"/>
    <cellStyle name="계산 2 131" xfId="19853" xr:uid="{00000000-0005-0000-0000-0000704F0000}"/>
    <cellStyle name="계산 2 132" xfId="19854" xr:uid="{00000000-0005-0000-0000-0000714F0000}"/>
    <cellStyle name="계산 2 133" xfId="19855" xr:uid="{00000000-0005-0000-0000-0000724F0000}"/>
    <cellStyle name="계산 2 134" xfId="19856" xr:uid="{00000000-0005-0000-0000-0000734F0000}"/>
    <cellStyle name="계산 2 135" xfId="19857" xr:uid="{00000000-0005-0000-0000-0000744F0000}"/>
    <cellStyle name="계산 2 136" xfId="19858" xr:uid="{00000000-0005-0000-0000-0000754F0000}"/>
    <cellStyle name="계산 2 137" xfId="19859" xr:uid="{00000000-0005-0000-0000-0000764F0000}"/>
    <cellStyle name="계산 2 138" xfId="19860" xr:uid="{00000000-0005-0000-0000-0000774F0000}"/>
    <cellStyle name="계산 2 139" xfId="19861" xr:uid="{00000000-0005-0000-0000-0000784F0000}"/>
    <cellStyle name="계산 2 14" xfId="19862" xr:uid="{00000000-0005-0000-0000-0000794F0000}"/>
    <cellStyle name="계산 2 14 2" xfId="19863" xr:uid="{00000000-0005-0000-0000-00007A4F0000}"/>
    <cellStyle name="계산 2 140" xfId="19864" xr:uid="{00000000-0005-0000-0000-00007B4F0000}"/>
    <cellStyle name="계산 2 141" xfId="19865" xr:uid="{00000000-0005-0000-0000-00007C4F0000}"/>
    <cellStyle name="계산 2 142" xfId="19866" xr:uid="{00000000-0005-0000-0000-00007D4F0000}"/>
    <cellStyle name="계산 2 143" xfId="19867" xr:uid="{00000000-0005-0000-0000-00007E4F0000}"/>
    <cellStyle name="계산 2 144" xfId="19868" xr:uid="{00000000-0005-0000-0000-00007F4F0000}"/>
    <cellStyle name="계산 2 145" xfId="19869" xr:uid="{00000000-0005-0000-0000-0000804F0000}"/>
    <cellStyle name="계산 2 146" xfId="35304" xr:uid="{00000000-0005-0000-0000-0000814F0000}"/>
    <cellStyle name="계산 2 147" xfId="35305" xr:uid="{00000000-0005-0000-0000-0000824F0000}"/>
    <cellStyle name="계산 2 148" xfId="35306" xr:uid="{00000000-0005-0000-0000-0000834F0000}"/>
    <cellStyle name="계산 2 149" xfId="35307" xr:uid="{00000000-0005-0000-0000-0000844F0000}"/>
    <cellStyle name="계산 2 15" xfId="19870" xr:uid="{00000000-0005-0000-0000-0000854F0000}"/>
    <cellStyle name="계산 2 150" xfId="35308" xr:uid="{00000000-0005-0000-0000-0000864F0000}"/>
    <cellStyle name="계산 2 151" xfId="35309" xr:uid="{00000000-0005-0000-0000-0000874F0000}"/>
    <cellStyle name="계산 2 152" xfId="35310" xr:uid="{00000000-0005-0000-0000-0000884F0000}"/>
    <cellStyle name="계산 2 153" xfId="35311" xr:uid="{00000000-0005-0000-0000-0000894F0000}"/>
    <cellStyle name="계산 2 154" xfId="35312" xr:uid="{00000000-0005-0000-0000-00008A4F0000}"/>
    <cellStyle name="계산 2 155" xfId="35313" xr:uid="{00000000-0005-0000-0000-00008B4F0000}"/>
    <cellStyle name="계산 2 156" xfId="35314" xr:uid="{00000000-0005-0000-0000-00008C4F0000}"/>
    <cellStyle name="계산 2 157" xfId="35315" xr:uid="{00000000-0005-0000-0000-00008D4F0000}"/>
    <cellStyle name="계산 2 158" xfId="35316" xr:uid="{00000000-0005-0000-0000-00008E4F0000}"/>
    <cellStyle name="계산 2 159" xfId="35317" xr:uid="{00000000-0005-0000-0000-00008F4F0000}"/>
    <cellStyle name="계산 2 16" xfId="19871" xr:uid="{00000000-0005-0000-0000-0000904F0000}"/>
    <cellStyle name="계산 2 160" xfId="35318" xr:uid="{00000000-0005-0000-0000-0000914F0000}"/>
    <cellStyle name="계산 2 161" xfId="35319" xr:uid="{00000000-0005-0000-0000-0000924F0000}"/>
    <cellStyle name="계산 2 162" xfId="35320" xr:uid="{00000000-0005-0000-0000-0000934F0000}"/>
    <cellStyle name="계산 2 163" xfId="35321" xr:uid="{00000000-0005-0000-0000-0000944F0000}"/>
    <cellStyle name="계산 2 164" xfId="35322" xr:uid="{00000000-0005-0000-0000-0000954F0000}"/>
    <cellStyle name="계산 2 165" xfId="35323" xr:uid="{00000000-0005-0000-0000-0000964F0000}"/>
    <cellStyle name="계산 2 166" xfId="35324" xr:uid="{00000000-0005-0000-0000-0000974F0000}"/>
    <cellStyle name="계산 2 167" xfId="35325" xr:uid="{00000000-0005-0000-0000-0000984F0000}"/>
    <cellStyle name="계산 2 168" xfId="35326" xr:uid="{00000000-0005-0000-0000-0000994F0000}"/>
    <cellStyle name="계산 2 169" xfId="35327" xr:uid="{00000000-0005-0000-0000-00009A4F0000}"/>
    <cellStyle name="계산 2 17" xfId="19872" xr:uid="{00000000-0005-0000-0000-00009B4F0000}"/>
    <cellStyle name="계산 2 170" xfId="35328" xr:uid="{00000000-0005-0000-0000-00009C4F0000}"/>
    <cellStyle name="계산 2 171" xfId="35329" xr:uid="{00000000-0005-0000-0000-00009D4F0000}"/>
    <cellStyle name="계산 2 172" xfId="35330" xr:uid="{00000000-0005-0000-0000-00009E4F0000}"/>
    <cellStyle name="계산 2 173" xfId="35331" xr:uid="{00000000-0005-0000-0000-00009F4F0000}"/>
    <cellStyle name="계산 2 174" xfId="35332" xr:uid="{00000000-0005-0000-0000-0000A04F0000}"/>
    <cellStyle name="계산 2 175" xfId="35333" xr:uid="{00000000-0005-0000-0000-0000A14F0000}"/>
    <cellStyle name="계산 2 176" xfId="35334" xr:uid="{00000000-0005-0000-0000-0000A24F0000}"/>
    <cellStyle name="계산 2 177" xfId="35335" xr:uid="{00000000-0005-0000-0000-0000A34F0000}"/>
    <cellStyle name="계산 2 178" xfId="35336" xr:uid="{00000000-0005-0000-0000-0000A44F0000}"/>
    <cellStyle name="계산 2 179" xfId="35337" xr:uid="{00000000-0005-0000-0000-0000A54F0000}"/>
    <cellStyle name="계산 2 18" xfId="19873" xr:uid="{00000000-0005-0000-0000-0000A64F0000}"/>
    <cellStyle name="계산 2 180" xfId="35338" xr:uid="{00000000-0005-0000-0000-0000A74F0000}"/>
    <cellStyle name="계산 2 181" xfId="35339" xr:uid="{00000000-0005-0000-0000-0000A84F0000}"/>
    <cellStyle name="계산 2 182" xfId="35340" xr:uid="{00000000-0005-0000-0000-0000A94F0000}"/>
    <cellStyle name="계산 2 183" xfId="35341" xr:uid="{00000000-0005-0000-0000-0000AA4F0000}"/>
    <cellStyle name="계산 2 184" xfId="35342" xr:uid="{00000000-0005-0000-0000-0000AB4F0000}"/>
    <cellStyle name="계산 2 185" xfId="35343" xr:uid="{00000000-0005-0000-0000-0000AC4F0000}"/>
    <cellStyle name="계산 2 186" xfId="35344" xr:uid="{00000000-0005-0000-0000-0000AD4F0000}"/>
    <cellStyle name="계산 2 187" xfId="35345" xr:uid="{00000000-0005-0000-0000-0000AE4F0000}"/>
    <cellStyle name="계산 2 188" xfId="35346" xr:uid="{00000000-0005-0000-0000-0000AF4F0000}"/>
    <cellStyle name="계산 2 189" xfId="35347" xr:uid="{00000000-0005-0000-0000-0000B04F0000}"/>
    <cellStyle name="계산 2 19" xfId="19874" xr:uid="{00000000-0005-0000-0000-0000B14F0000}"/>
    <cellStyle name="계산 2 190" xfId="35348" xr:uid="{00000000-0005-0000-0000-0000B24F0000}"/>
    <cellStyle name="계산 2 191" xfId="35349" xr:uid="{00000000-0005-0000-0000-0000B34F0000}"/>
    <cellStyle name="계산 2 192" xfId="35350" xr:uid="{00000000-0005-0000-0000-0000B44F0000}"/>
    <cellStyle name="계산 2 193" xfId="35351" xr:uid="{00000000-0005-0000-0000-0000B54F0000}"/>
    <cellStyle name="계산 2 194" xfId="35352" xr:uid="{00000000-0005-0000-0000-0000B64F0000}"/>
    <cellStyle name="계산 2 195" xfId="35353" xr:uid="{00000000-0005-0000-0000-0000B74F0000}"/>
    <cellStyle name="계산 2 196" xfId="35354" xr:uid="{00000000-0005-0000-0000-0000B84F0000}"/>
    <cellStyle name="계산 2 197" xfId="35355" xr:uid="{00000000-0005-0000-0000-0000B94F0000}"/>
    <cellStyle name="계산 2 198" xfId="35356" xr:uid="{00000000-0005-0000-0000-0000BA4F0000}"/>
    <cellStyle name="계산 2 199" xfId="35357" xr:uid="{00000000-0005-0000-0000-0000BB4F0000}"/>
    <cellStyle name="계산 2 2" xfId="19875" xr:uid="{00000000-0005-0000-0000-0000BC4F0000}"/>
    <cellStyle name="계산 2 2 10" xfId="19876" xr:uid="{00000000-0005-0000-0000-0000BD4F0000}"/>
    <cellStyle name="계산 2 2 10 2" xfId="19877" xr:uid="{00000000-0005-0000-0000-0000BE4F0000}"/>
    <cellStyle name="계산 2 2 10 3" xfId="19878" xr:uid="{00000000-0005-0000-0000-0000BF4F0000}"/>
    <cellStyle name="계산 2 2 11" xfId="19879" xr:uid="{00000000-0005-0000-0000-0000C04F0000}"/>
    <cellStyle name="계산 2 2 12" xfId="19880" xr:uid="{00000000-0005-0000-0000-0000C14F0000}"/>
    <cellStyle name="계산 2 2 13" xfId="19881" xr:uid="{00000000-0005-0000-0000-0000C24F0000}"/>
    <cellStyle name="계산 2 2 14" xfId="35358" xr:uid="{00000000-0005-0000-0000-0000C34F0000}"/>
    <cellStyle name="계산 2 2 2" xfId="19882" xr:uid="{00000000-0005-0000-0000-0000C44F0000}"/>
    <cellStyle name="계산 2 2 2 2" xfId="19883" xr:uid="{00000000-0005-0000-0000-0000C54F0000}"/>
    <cellStyle name="계산 2 2 2 2 2" xfId="19884" xr:uid="{00000000-0005-0000-0000-0000C64F0000}"/>
    <cellStyle name="계산 2 2 2 2 3" xfId="19885" xr:uid="{00000000-0005-0000-0000-0000C74F0000}"/>
    <cellStyle name="계산 2 2 2 2 3 2" xfId="19886" xr:uid="{00000000-0005-0000-0000-0000C84F0000}"/>
    <cellStyle name="계산 2 2 2 2 3 3" xfId="19887" xr:uid="{00000000-0005-0000-0000-0000C94F0000}"/>
    <cellStyle name="계산 2 2 2 2 4" xfId="19888" xr:uid="{00000000-0005-0000-0000-0000CA4F0000}"/>
    <cellStyle name="계산 2 2 2 2 5" xfId="19889" xr:uid="{00000000-0005-0000-0000-0000CB4F0000}"/>
    <cellStyle name="계산 2 2 2 3" xfId="19890" xr:uid="{00000000-0005-0000-0000-0000CC4F0000}"/>
    <cellStyle name="계산 2 2 2 3 2" xfId="19891" xr:uid="{00000000-0005-0000-0000-0000CD4F0000}"/>
    <cellStyle name="계산 2 2 2 3 3" xfId="19892" xr:uid="{00000000-0005-0000-0000-0000CE4F0000}"/>
    <cellStyle name="계산 2 2 2 3 4" xfId="19893" xr:uid="{00000000-0005-0000-0000-0000CF4F0000}"/>
    <cellStyle name="계산 2 2 2 4" xfId="19894" xr:uid="{00000000-0005-0000-0000-0000D04F0000}"/>
    <cellStyle name="계산 2 2 2 4 2" xfId="19895" xr:uid="{00000000-0005-0000-0000-0000D14F0000}"/>
    <cellStyle name="계산 2 2 2 4 3" xfId="19896" xr:uid="{00000000-0005-0000-0000-0000D24F0000}"/>
    <cellStyle name="계산 2 2 2 4 4" xfId="19897" xr:uid="{00000000-0005-0000-0000-0000D34F0000}"/>
    <cellStyle name="계산 2 2 2 5" xfId="19898" xr:uid="{00000000-0005-0000-0000-0000D44F0000}"/>
    <cellStyle name="계산 2 2 2 6" xfId="19899" xr:uid="{00000000-0005-0000-0000-0000D54F0000}"/>
    <cellStyle name="계산 2 2 2 6 2" xfId="19900" xr:uid="{00000000-0005-0000-0000-0000D64F0000}"/>
    <cellStyle name="계산 2 2 2 6 3" xfId="19901" xr:uid="{00000000-0005-0000-0000-0000D74F0000}"/>
    <cellStyle name="계산 2 2 2 7" xfId="19902" xr:uid="{00000000-0005-0000-0000-0000D84F0000}"/>
    <cellStyle name="계산 2 2 2 8" xfId="19903" xr:uid="{00000000-0005-0000-0000-0000D94F0000}"/>
    <cellStyle name="계산 2 2 3" xfId="19904" xr:uid="{00000000-0005-0000-0000-0000DA4F0000}"/>
    <cellStyle name="계산 2 2 3 2" xfId="19905" xr:uid="{00000000-0005-0000-0000-0000DB4F0000}"/>
    <cellStyle name="계산 2 2 3 2 2" xfId="19906" xr:uid="{00000000-0005-0000-0000-0000DC4F0000}"/>
    <cellStyle name="계산 2 2 3 2 3" xfId="19907" xr:uid="{00000000-0005-0000-0000-0000DD4F0000}"/>
    <cellStyle name="계산 2 2 3 2 4" xfId="19908" xr:uid="{00000000-0005-0000-0000-0000DE4F0000}"/>
    <cellStyle name="계산 2 2 3 3" xfId="19909" xr:uid="{00000000-0005-0000-0000-0000DF4F0000}"/>
    <cellStyle name="계산 2 2 3 3 2" xfId="19910" xr:uid="{00000000-0005-0000-0000-0000E04F0000}"/>
    <cellStyle name="계산 2 2 3 3 3" xfId="19911" xr:uid="{00000000-0005-0000-0000-0000E14F0000}"/>
    <cellStyle name="계산 2 2 3 3 4" xfId="19912" xr:uid="{00000000-0005-0000-0000-0000E24F0000}"/>
    <cellStyle name="계산 2 2 3 4" xfId="19913" xr:uid="{00000000-0005-0000-0000-0000E34F0000}"/>
    <cellStyle name="계산 2 2 3 4 2" xfId="19914" xr:uid="{00000000-0005-0000-0000-0000E44F0000}"/>
    <cellStyle name="계산 2 2 3 4 3" xfId="19915" xr:uid="{00000000-0005-0000-0000-0000E54F0000}"/>
    <cellStyle name="계산 2 2 3 4 4" xfId="19916" xr:uid="{00000000-0005-0000-0000-0000E64F0000}"/>
    <cellStyle name="계산 2 2 3 5" xfId="19917" xr:uid="{00000000-0005-0000-0000-0000E74F0000}"/>
    <cellStyle name="계산 2 2 3 6" xfId="19918" xr:uid="{00000000-0005-0000-0000-0000E84F0000}"/>
    <cellStyle name="계산 2 2 3 6 2" xfId="19919" xr:uid="{00000000-0005-0000-0000-0000E94F0000}"/>
    <cellStyle name="계산 2 2 3 6 3" xfId="19920" xr:uid="{00000000-0005-0000-0000-0000EA4F0000}"/>
    <cellStyle name="계산 2 2 3 7" xfId="19921" xr:uid="{00000000-0005-0000-0000-0000EB4F0000}"/>
    <cellStyle name="계산 2 2 3 8" xfId="19922" xr:uid="{00000000-0005-0000-0000-0000EC4F0000}"/>
    <cellStyle name="계산 2 2 4" xfId="19923" xr:uid="{00000000-0005-0000-0000-0000ED4F0000}"/>
    <cellStyle name="계산 2 2 4 2" xfId="19924" xr:uid="{00000000-0005-0000-0000-0000EE4F0000}"/>
    <cellStyle name="계산 2 2 4 2 2" xfId="19925" xr:uid="{00000000-0005-0000-0000-0000EF4F0000}"/>
    <cellStyle name="계산 2 2 4 2 3" xfId="19926" xr:uid="{00000000-0005-0000-0000-0000F04F0000}"/>
    <cellStyle name="계산 2 2 4 2 4" xfId="19927" xr:uid="{00000000-0005-0000-0000-0000F14F0000}"/>
    <cellStyle name="계산 2 2 4 3" xfId="19928" xr:uid="{00000000-0005-0000-0000-0000F24F0000}"/>
    <cellStyle name="계산 2 2 4 3 2" xfId="19929" xr:uid="{00000000-0005-0000-0000-0000F34F0000}"/>
    <cellStyle name="계산 2 2 4 3 3" xfId="19930" xr:uid="{00000000-0005-0000-0000-0000F44F0000}"/>
    <cellStyle name="계산 2 2 4 3 4" xfId="19931" xr:uid="{00000000-0005-0000-0000-0000F54F0000}"/>
    <cellStyle name="계산 2 2 4 4" xfId="19932" xr:uid="{00000000-0005-0000-0000-0000F64F0000}"/>
    <cellStyle name="계산 2 2 4 5" xfId="19933" xr:uid="{00000000-0005-0000-0000-0000F74F0000}"/>
    <cellStyle name="계산 2 2 4 5 2" xfId="19934" xr:uid="{00000000-0005-0000-0000-0000F84F0000}"/>
    <cellStyle name="계산 2 2 4 5 3" xfId="19935" xr:uid="{00000000-0005-0000-0000-0000F94F0000}"/>
    <cellStyle name="계산 2 2 4 6" xfId="19936" xr:uid="{00000000-0005-0000-0000-0000FA4F0000}"/>
    <cellStyle name="계산 2 2 4 7" xfId="19937" xr:uid="{00000000-0005-0000-0000-0000FB4F0000}"/>
    <cellStyle name="계산 2 2 5" xfId="19938" xr:uid="{00000000-0005-0000-0000-0000FC4F0000}"/>
    <cellStyle name="계산 2 2 5 2" xfId="19939" xr:uid="{00000000-0005-0000-0000-0000FD4F0000}"/>
    <cellStyle name="계산 2 2 5 2 2" xfId="19940" xr:uid="{00000000-0005-0000-0000-0000FE4F0000}"/>
    <cellStyle name="계산 2 2 5 2 3" xfId="19941" xr:uid="{00000000-0005-0000-0000-0000FF4F0000}"/>
    <cellStyle name="계산 2 2 5 2 4" xfId="19942" xr:uid="{00000000-0005-0000-0000-000000500000}"/>
    <cellStyle name="계산 2 2 5 3" xfId="19943" xr:uid="{00000000-0005-0000-0000-000001500000}"/>
    <cellStyle name="계산 2 2 5 3 2" xfId="19944" xr:uid="{00000000-0005-0000-0000-000002500000}"/>
    <cellStyle name="계산 2 2 5 3 3" xfId="19945" xr:uid="{00000000-0005-0000-0000-000003500000}"/>
    <cellStyle name="계산 2 2 5 3 4" xfId="19946" xr:uid="{00000000-0005-0000-0000-000004500000}"/>
    <cellStyle name="계산 2 2 5 4" xfId="19947" xr:uid="{00000000-0005-0000-0000-000005500000}"/>
    <cellStyle name="계산 2 2 5 5" xfId="19948" xr:uid="{00000000-0005-0000-0000-000006500000}"/>
    <cellStyle name="계산 2 2 5 6" xfId="19949" xr:uid="{00000000-0005-0000-0000-000007500000}"/>
    <cellStyle name="계산 2 2 6" xfId="19950" xr:uid="{00000000-0005-0000-0000-000008500000}"/>
    <cellStyle name="계산 2 2 6 2" xfId="19951" xr:uid="{00000000-0005-0000-0000-000009500000}"/>
    <cellStyle name="계산 2 2 6 3" xfId="19952" xr:uid="{00000000-0005-0000-0000-00000A500000}"/>
    <cellStyle name="계산 2 2 6 4" xfId="19953" xr:uid="{00000000-0005-0000-0000-00000B500000}"/>
    <cellStyle name="계산 2 2 7" xfId="19954" xr:uid="{00000000-0005-0000-0000-00000C500000}"/>
    <cellStyle name="계산 2 2 7 2" xfId="19955" xr:uid="{00000000-0005-0000-0000-00000D500000}"/>
    <cellStyle name="계산 2 2 7 3" xfId="19956" xr:uid="{00000000-0005-0000-0000-00000E500000}"/>
    <cellStyle name="계산 2 2 7 4" xfId="19957" xr:uid="{00000000-0005-0000-0000-00000F500000}"/>
    <cellStyle name="계산 2 2 8" xfId="19958" xr:uid="{00000000-0005-0000-0000-000010500000}"/>
    <cellStyle name="계산 2 2 8 2" xfId="19959" xr:uid="{00000000-0005-0000-0000-000011500000}"/>
    <cellStyle name="계산 2 2 8 3" xfId="19960" xr:uid="{00000000-0005-0000-0000-000012500000}"/>
    <cellStyle name="계산 2 2 8 4" xfId="19961" xr:uid="{00000000-0005-0000-0000-000013500000}"/>
    <cellStyle name="계산 2 2 9" xfId="19962" xr:uid="{00000000-0005-0000-0000-000014500000}"/>
    <cellStyle name="계산 2 20" xfId="19963" xr:uid="{00000000-0005-0000-0000-000015500000}"/>
    <cellStyle name="계산 2 200" xfId="35359" xr:uid="{00000000-0005-0000-0000-000016500000}"/>
    <cellStyle name="계산 2 201" xfId="35360" xr:uid="{00000000-0005-0000-0000-000017500000}"/>
    <cellStyle name="계산 2 202" xfId="35361" xr:uid="{00000000-0005-0000-0000-000018500000}"/>
    <cellStyle name="계산 2 203" xfId="35362" xr:uid="{00000000-0005-0000-0000-000019500000}"/>
    <cellStyle name="계산 2 204" xfId="35363" xr:uid="{00000000-0005-0000-0000-00001A500000}"/>
    <cellStyle name="계산 2 205" xfId="35364" xr:uid="{00000000-0005-0000-0000-00001B500000}"/>
    <cellStyle name="계산 2 206" xfId="35365" xr:uid="{00000000-0005-0000-0000-00001C500000}"/>
    <cellStyle name="계산 2 207" xfId="35366" xr:uid="{00000000-0005-0000-0000-00001D500000}"/>
    <cellStyle name="계산 2 208" xfId="35367" xr:uid="{00000000-0005-0000-0000-00001E500000}"/>
    <cellStyle name="계산 2 209" xfId="35368" xr:uid="{00000000-0005-0000-0000-00001F500000}"/>
    <cellStyle name="계산 2 21" xfId="19964" xr:uid="{00000000-0005-0000-0000-000020500000}"/>
    <cellStyle name="계산 2 210" xfId="35369" xr:uid="{00000000-0005-0000-0000-000021500000}"/>
    <cellStyle name="계산 2 211" xfId="35370" xr:uid="{00000000-0005-0000-0000-000022500000}"/>
    <cellStyle name="계산 2 212" xfId="35371" xr:uid="{00000000-0005-0000-0000-000023500000}"/>
    <cellStyle name="계산 2 213" xfId="35372" xr:uid="{00000000-0005-0000-0000-000024500000}"/>
    <cellStyle name="계산 2 214" xfId="35373" xr:uid="{00000000-0005-0000-0000-000025500000}"/>
    <cellStyle name="계산 2 215" xfId="35374" xr:uid="{00000000-0005-0000-0000-000026500000}"/>
    <cellStyle name="계산 2 216" xfId="35375" xr:uid="{00000000-0005-0000-0000-000027500000}"/>
    <cellStyle name="계산 2 217" xfId="35376" xr:uid="{00000000-0005-0000-0000-000028500000}"/>
    <cellStyle name="계산 2 218" xfId="35377" xr:uid="{00000000-0005-0000-0000-000029500000}"/>
    <cellStyle name="계산 2 219" xfId="35378" xr:uid="{00000000-0005-0000-0000-00002A500000}"/>
    <cellStyle name="계산 2 22" xfId="19965" xr:uid="{00000000-0005-0000-0000-00002B500000}"/>
    <cellStyle name="계산 2 220" xfId="35379" xr:uid="{00000000-0005-0000-0000-00002C500000}"/>
    <cellStyle name="계산 2 221" xfId="35380" xr:uid="{00000000-0005-0000-0000-00002D500000}"/>
    <cellStyle name="계산 2 222" xfId="35381" xr:uid="{00000000-0005-0000-0000-00002E500000}"/>
    <cellStyle name="계산 2 223" xfId="35382" xr:uid="{00000000-0005-0000-0000-00002F500000}"/>
    <cellStyle name="계산 2 224" xfId="35383" xr:uid="{00000000-0005-0000-0000-000030500000}"/>
    <cellStyle name="계산 2 225" xfId="35384" xr:uid="{00000000-0005-0000-0000-000031500000}"/>
    <cellStyle name="계산 2 226" xfId="35385" xr:uid="{00000000-0005-0000-0000-000032500000}"/>
    <cellStyle name="계산 2 227" xfId="35386" xr:uid="{00000000-0005-0000-0000-000033500000}"/>
    <cellStyle name="계산 2 228" xfId="35387" xr:uid="{00000000-0005-0000-0000-000034500000}"/>
    <cellStyle name="계산 2 229" xfId="35388" xr:uid="{00000000-0005-0000-0000-000035500000}"/>
    <cellStyle name="계산 2 23" xfId="19966" xr:uid="{00000000-0005-0000-0000-000036500000}"/>
    <cellStyle name="계산 2 230" xfId="35389" xr:uid="{00000000-0005-0000-0000-000037500000}"/>
    <cellStyle name="계산 2 231" xfId="35390" xr:uid="{00000000-0005-0000-0000-000038500000}"/>
    <cellStyle name="계산 2 232" xfId="35391" xr:uid="{00000000-0005-0000-0000-000039500000}"/>
    <cellStyle name="계산 2 233" xfId="35392" xr:uid="{00000000-0005-0000-0000-00003A500000}"/>
    <cellStyle name="계산 2 234" xfId="35393" xr:uid="{00000000-0005-0000-0000-00003B500000}"/>
    <cellStyle name="계산 2 235" xfId="35394" xr:uid="{00000000-0005-0000-0000-00003C500000}"/>
    <cellStyle name="계산 2 236" xfId="35395" xr:uid="{00000000-0005-0000-0000-00003D500000}"/>
    <cellStyle name="계산 2 237" xfId="35396" xr:uid="{00000000-0005-0000-0000-00003E500000}"/>
    <cellStyle name="계산 2 238" xfId="35397" xr:uid="{00000000-0005-0000-0000-00003F500000}"/>
    <cellStyle name="계산 2 239" xfId="35398" xr:uid="{00000000-0005-0000-0000-000040500000}"/>
    <cellStyle name="계산 2 24" xfId="19967" xr:uid="{00000000-0005-0000-0000-000041500000}"/>
    <cellStyle name="계산 2 240" xfId="35399" xr:uid="{00000000-0005-0000-0000-000042500000}"/>
    <cellStyle name="계산 2 241" xfId="35400" xr:uid="{00000000-0005-0000-0000-000043500000}"/>
    <cellStyle name="계산 2 242" xfId="35401" xr:uid="{00000000-0005-0000-0000-000044500000}"/>
    <cellStyle name="계산 2 243" xfId="35402" xr:uid="{00000000-0005-0000-0000-000045500000}"/>
    <cellStyle name="계산 2 244" xfId="35403" xr:uid="{00000000-0005-0000-0000-000046500000}"/>
    <cellStyle name="계산 2 245" xfId="35404" xr:uid="{00000000-0005-0000-0000-000047500000}"/>
    <cellStyle name="계산 2 246" xfId="35405" xr:uid="{00000000-0005-0000-0000-000048500000}"/>
    <cellStyle name="계산 2 247" xfId="35406" xr:uid="{00000000-0005-0000-0000-000049500000}"/>
    <cellStyle name="계산 2 248" xfId="35407" xr:uid="{00000000-0005-0000-0000-00004A500000}"/>
    <cellStyle name="계산 2 249" xfId="35408" xr:uid="{00000000-0005-0000-0000-00004B500000}"/>
    <cellStyle name="계산 2 25" xfId="19968" xr:uid="{00000000-0005-0000-0000-00004C500000}"/>
    <cellStyle name="계산 2 250" xfId="35409" xr:uid="{00000000-0005-0000-0000-00004D500000}"/>
    <cellStyle name="계산 2 251" xfId="35410" xr:uid="{00000000-0005-0000-0000-00004E500000}"/>
    <cellStyle name="계산 2 252" xfId="35411" xr:uid="{00000000-0005-0000-0000-00004F500000}"/>
    <cellStyle name="계산 2 253" xfId="35412" xr:uid="{00000000-0005-0000-0000-000050500000}"/>
    <cellStyle name="계산 2 254" xfId="35413" xr:uid="{00000000-0005-0000-0000-000051500000}"/>
    <cellStyle name="계산 2 255" xfId="35414" xr:uid="{00000000-0005-0000-0000-000052500000}"/>
    <cellStyle name="계산 2 256" xfId="35415" xr:uid="{00000000-0005-0000-0000-000053500000}"/>
    <cellStyle name="계산 2 257" xfId="35416" xr:uid="{00000000-0005-0000-0000-000054500000}"/>
    <cellStyle name="계산 2 258" xfId="35417" xr:uid="{00000000-0005-0000-0000-000055500000}"/>
    <cellStyle name="계산 2 259" xfId="35418" xr:uid="{00000000-0005-0000-0000-000056500000}"/>
    <cellStyle name="계산 2 26" xfId="19969" xr:uid="{00000000-0005-0000-0000-000057500000}"/>
    <cellStyle name="계산 2 260" xfId="35419" xr:uid="{00000000-0005-0000-0000-000058500000}"/>
    <cellStyle name="계산 2 261" xfId="35420" xr:uid="{00000000-0005-0000-0000-000059500000}"/>
    <cellStyle name="계산 2 262" xfId="35421" xr:uid="{00000000-0005-0000-0000-00005A500000}"/>
    <cellStyle name="계산 2 263" xfId="35422" xr:uid="{00000000-0005-0000-0000-00005B500000}"/>
    <cellStyle name="계산 2 264" xfId="35423" xr:uid="{00000000-0005-0000-0000-00005C500000}"/>
    <cellStyle name="계산 2 265" xfId="35424" xr:uid="{00000000-0005-0000-0000-00005D500000}"/>
    <cellStyle name="계산 2 266" xfId="35425" xr:uid="{00000000-0005-0000-0000-00005E500000}"/>
    <cellStyle name="계산 2 267" xfId="35426" xr:uid="{00000000-0005-0000-0000-00005F500000}"/>
    <cellStyle name="계산 2 268" xfId="35427" xr:uid="{00000000-0005-0000-0000-000060500000}"/>
    <cellStyle name="계산 2 269" xfId="35428" xr:uid="{00000000-0005-0000-0000-000061500000}"/>
    <cellStyle name="계산 2 27" xfId="19970" xr:uid="{00000000-0005-0000-0000-000062500000}"/>
    <cellStyle name="계산 2 270" xfId="35429" xr:uid="{00000000-0005-0000-0000-000063500000}"/>
    <cellStyle name="계산 2 271" xfId="35430" xr:uid="{00000000-0005-0000-0000-000064500000}"/>
    <cellStyle name="계산 2 272" xfId="35431" xr:uid="{00000000-0005-0000-0000-000065500000}"/>
    <cellStyle name="계산 2 273" xfId="35432" xr:uid="{00000000-0005-0000-0000-000066500000}"/>
    <cellStyle name="계산 2 274" xfId="35433" xr:uid="{00000000-0005-0000-0000-000067500000}"/>
    <cellStyle name="계산 2 275" xfId="35434" xr:uid="{00000000-0005-0000-0000-000068500000}"/>
    <cellStyle name="계산 2 276" xfId="35435" xr:uid="{00000000-0005-0000-0000-000069500000}"/>
    <cellStyle name="계산 2 277" xfId="35436" xr:uid="{00000000-0005-0000-0000-00006A500000}"/>
    <cellStyle name="계산 2 278" xfId="35437" xr:uid="{00000000-0005-0000-0000-00006B500000}"/>
    <cellStyle name="계산 2 279" xfId="35438" xr:uid="{00000000-0005-0000-0000-00006C500000}"/>
    <cellStyle name="계산 2 28" xfId="19971" xr:uid="{00000000-0005-0000-0000-00006D500000}"/>
    <cellStyle name="계산 2 280" xfId="35439" xr:uid="{00000000-0005-0000-0000-00006E500000}"/>
    <cellStyle name="계산 2 281" xfId="35440" xr:uid="{00000000-0005-0000-0000-00006F500000}"/>
    <cellStyle name="계산 2 282" xfId="35441" xr:uid="{00000000-0005-0000-0000-000070500000}"/>
    <cellStyle name="계산 2 283" xfId="35442" xr:uid="{00000000-0005-0000-0000-000071500000}"/>
    <cellStyle name="계산 2 284" xfId="35443" xr:uid="{00000000-0005-0000-0000-000072500000}"/>
    <cellStyle name="계산 2 285" xfId="35444" xr:uid="{00000000-0005-0000-0000-000073500000}"/>
    <cellStyle name="계산 2 286" xfId="35445" xr:uid="{00000000-0005-0000-0000-000074500000}"/>
    <cellStyle name="계산 2 287" xfId="35446" xr:uid="{00000000-0005-0000-0000-000075500000}"/>
    <cellStyle name="계산 2 288" xfId="35447" xr:uid="{00000000-0005-0000-0000-000076500000}"/>
    <cellStyle name="계산 2 289" xfId="35448" xr:uid="{00000000-0005-0000-0000-000077500000}"/>
    <cellStyle name="계산 2 29" xfId="19972" xr:uid="{00000000-0005-0000-0000-000078500000}"/>
    <cellStyle name="계산 2 290" xfId="35449" xr:uid="{00000000-0005-0000-0000-000079500000}"/>
    <cellStyle name="계산 2 291" xfId="35450" xr:uid="{00000000-0005-0000-0000-00007A500000}"/>
    <cellStyle name="계산 2 292" xfId="35451" xr:uid="{00000000-0005-0000-0000-00007B500000}"/>
    <cellStyle name="계산 2 293" xfId="35452" xr:uid="{00000000-0005-0000-0000-00007C500000}"/>
    <cellStyle name="계산 2 294" xfId="35453" xr:uid="{00000000-0005-0000-0000-00007D500000}"/>
    <cellStyle name="계산 2 295" xfId="35454" xr:uid="{00000000-0005-0000-0000-00007E500000}"/>
    <cellStyle name="계산 2 296" xfId="35455" xr:uid="{00000000-0005-0000-0000-00007F500000}"/>
    <cellStyle name="계산 2 297" xfId="35456" xr:uid="{00000000-0005-0000-0000-000080500000}"/>
    <cellStyle name="계산 2 298" xfId="35457" xr:uid="{00000000-0005-0000-0000-000081500000}"/>
    <cellStyle name="계산 2 299" xfId="35458" xr:uid="{00000000-0005-0000-0000-000082500000}"/>
    <cellStyle name="계산 2 3" xfId="19973" xr:uid="{00000000-0005-0000-0000-000083500000}"/>
    <cellStyle name="계산 2 3 10" xfId="19974" xr:uid="{00000000-0005-0000-0000-000084500000}"/>
    <cellStyle name="계산 2 3 11" xfId="19975" xr:uid="{00000000-0005-0000-0000-000085500000}"/>
    <cellStyle name="계산 2 3 12" xfId="35459" xr:uid="{00000000-0005-0000-0000-000086500000}"/>
    <cellStyle name="계산 2 3 2" xfId="19976" xr:uid="{00000000-0005-0000-0000-000087500000}"/>
    <cellStyle name="계산 2 3 2 2" xfId="19977" xr:uid="{00000000-0005-0000-0000-000088500000}"/>
    <cellStyle name="계산 2 3 2 2 2" xfId="19978" xr:uid="{00000000-0005-0000-0000-000089500000}"/>
    <cellStyle name="계산 2 3 2 2 3" xfId="19979" xr:uid="{00000000-0005-0000-0000-00008A500000}"/>
    <cellStyle name="계산 2 3 2 2 4" xfId="19980" xr:uid="{00000000-0005-0000-0000-00008B500000}"/>
    <cellStyle name="계산 2 3 2 3" xfId="19981" xr:uid="{00000000-0005-0000-0000-00008C500000}"/>
    <cellStyle name="계산 2 3 2 3 2" xfId="19982" xr:uid="{00000000-0005-0000-0000-00008D500000}"/>
    <cellStyle name="계산 2 3 2 3 3" xfId="19983" xr:uid="{00000000-0005-0000-0000-00008E500000}"/>
    <cellStyle name="계산 2 3 2 3 4" xfId="19984" xr:uid="{00000000-0005-0000-0000-00008F500000}"/>
    <cellStyle name="계산 2 3 2 4" xfId="19985" xr:uid="{00000000-0005-0000-0000-000090500000}"/>
    <cellStyle name="계산 2 3 2 4 2" xfId="19986" xr:uid="{00000000-0005-0000-0000-000091500000}"/>
    <cellStyle name="계산 2 3 2 4 3" xfId="19987" xr:uid="{00000000-0005-0000-0000-000092500000}"/>
    <cellStyle name="계산 2 3 2 4 4" xfId="19988" xr:uid="{00000000-0005-0000-0000-000093500000}"/>
    <cellStyle name="계산 2 3 2 5" xfId="19989" xr:uid="{00000000-0005-0000-0000-000094500000}"/>
    <cellStyle name="계산 2 3 2 6" xfId="19990" xr:uid="{00000000-0005-0000-0000-000095500000}"/>
    <cellStyle name="계산 2 3 2 6 2" xfId="19991" xr:uid="{00000000-0005-0000-0000-000096500000}"/>
    <cellStyle name="계산 2 3 2 6 3" xfId="19992" xr:uid="{00000000-0005-0000-0000-000097500000}"/>
    <cellStyle name="계산 2 3 2 7" xfId="19993" xr:uid="{00000000-0005-0000-0000-000098500000}"/>
    <cellStyle name="계산 2 3 2 8" xfId="19994" xr:uid="{00000000-0005-0000-0000-000099500000}"/>
    <cellStyle name="계산 2 3 3" xfId="19995" xr:uid="{00000000-0005-0000-0000-00009A500000}"/>
    <cellStyle name="계산 2 3 3 2" xfId="19996" xr:uid="{00000000-0005-0000-0000-00009B500000}"/>
    <cellStyle name="계산 2 3 3 2 2" xfId="19997" xr:uid="{00000000-0005-0000-0000-00009C500000}"/>
    <cellStyle name="계산 2 3 3 2 3" xfId="19998" xr:uid="{00000000-0005-0000-0000-00009D500000}"/>
    <cellStyle name="계산 2 3 3 2 4" xfId="19999" xr:uid="{00000000-0005-0000-0000-00009E500000}"/>
    <cellStyle name="계산 2 3 3 3" xfId="20000" xr:uid="{00000000-0005-0000-0000-00009F500000}"/>
    <cellStyle name="계산 2 3 3 3 2" xfId="20001" xr:uid="{00000000-0005-0000-0000-0000A0500000}"/>
    <cellStyle name="계산 2 3 3 3 3" xfId="20002" xr:uid="{00000000-0005-0000-0000-0000A1500000}"/>
    <cellStyle name="계산 2 3 3 3 4" xfId="20003" xr:uid="{00000000-0005-0000-0000-0000A2500000}"/>
    <cellStyle name="계산 2 3 3 4" xfId="20004" xr:uid="{00000000-0005-0000-0000-0000A3500000}"/>
    <cellStyle name="계산 2 3 3 5" xfId="20005" xr:uid="{00000000-0005-0000-0000-0000A4500000}"/>
    <cellStyle name="계산 2 3 3 5 2" xfId="20006" xr:uid="{00000000-0005-0000-0000-0000A5500000}"/>
    <cellStyle name="계산 2 3 3 5 3" xfId="20007" xr:uid="{00000000-0005-0000-0000-0000A6500000}"/>
    <cellStyle name="계산 2 3 3 6" xfId="20008" xr:uid="{00000000-0005-0000-0000-0000A7500000}"/>
    <cellStyle name="계산 2 3 3 7" xfId="20009" xr:uid="{00000000-0005-0000-0000-0000A8500000}"/>
    <cellStyle name="계산 2 3 4" xfId="20010" xr:uid="{00000000-0005-0000-0000-0000A9500000}"/>
    <cellStyle name="계산 2 3 4 2" xfId="20011" xr:uid="{00000000-0005-0000-0000-0000AA500000}"/>
    <cellStyle name="계산 2 3 4 3" xfId="20012" xr:uid="{00000000-0005-0000-0000-0000AB500000}"/>
    <cellStyle name="계산 2 3 4 4" xfId="20013" xr:uid="{00000000-0005-0000-0000-0000AC500000}"/>
    <cellStyle name="계산 2 3 5" xfId="20014" xr:uid="{00000000-0005-0000-0000-0000AD500000}"/>
    <cellStyle name="계산 2 3 5 2" xfId="20015" xr:uid="{00000000-0005-0000-0000-0000AE500000}"/>
    <cellStyle name="계산 2 3 5 3" xfId="20016" xr:uid="{00000000-0005-0000-0000-0000AF500000}"/>
    <cellStyle name="계산 2 3 5 4" xfId="20017" xr:uid="{00000000-0005-0000-0000-0000B0500000}"/>
    <cellStyle name="계산 2 3 6" xfId="20018" xr:uid="{00000000-0005-0000-0000-0000B1500000}"/>
    <cellStyle name="계산 2 3 6 2" xfId="20019" xr:uid="{00000000-0005-0000-0000-0000B2500000}"/>
    <cellStyle name="계산 2 3 6 3" xfId="20020" xr:uid="{00000000-0005-0000-0000-0000B3500000}"/>
    <cellStyle name="계산 2 3 6 4" xfId="20021" xr:uid="{00000000-0005-0000-0000-0000B4500000}"/>
    <cellStyle name="계산 2 3 7" xfId="20022" xr:uid="{00000000-0005-0000-0000-0000B5500000}"/>
    <cellStyle name="계산 2 3 8" xfId="20023" xr:uid="{00000000-0005-0000-0000-0000B6500000}"/>
    <cellStyle name="계산 2 3 8 2" xfId="20024" xr:uid="{00000000-0005-0000-0000-0000B7500000}"/>
    <cellStyle name="계산 2 3 8 3" xfId="20025" xr:uid="{00000000-0005-0000-0000-0000B8500000}"/>
    <cellStyle name="계산 2 3 9" xfId="20026" xr:uid="{00000000-0005-0000-0000-0000B9500000}"/>
    <cellStyle name="계산 2 30" xfId="20027" xr:uid="{00000000-0005-0000-0000-0000BA500000}"/>
    <cellStyle name="계산 2 300" xfId="35460" xr:uid="{00000000-0005-0000-0000-0000BB500000}"/>
    <cellStyle name="계산 2 301" xfId="35461" xr:uid="{00000000-0005-0000-0000-0000BC500000}"/>
    <cellStyle name="계산 2 302" xfId="35462" xr:uid="{00000000-0005-0000-0000-0000BD500000}"/>
    <cellStyle name="계산 2 303" xfId="35463" xr:uid="{00000000-0005-0000-0000-0000BE500000}"/>
    <cellStyle name="계산 2 304" xfId="35464" xr:uid="{00000000-0005-0000-0000-0000BF500000}"/>
    <cellStyle name="계산 2 305" xfId="35465" xr:uid="{00000000-0005-0000-0000-0000C0500000}"/>
    <cellStyle name="계산 2 306" xfId="35466" xr:uid="{00000000-0005-0000-0000-0000C1500000}"/>
    <cellStyle name="계산 2 307" xfId="35467" xr:uid="{00000000-0005-0000-0000-0000C2500000}"/>
    <cellStyle name="계산 2 308" xfId="35468" xr:uid="{00000000-0005-0000-0000-0000C3500000}"/>
    <cellStyle name="계산 2 309" xfId="35469" xr:uid="{00000000-0005-0000-0000-0000C4500000}"/>
    <cellStyle name="계산 2 31" xfId="20028" xr:uid="{00000000-0005-0000-0000-0000C5500000}"/>
    <cellStyle name="계산 2 310" xfId="35470" xr:uid="{00000000-0005-0000-0000-0000C6500000}"/>
    <cellStyle name="계산 2 311" xfId="35471" xr:uid="{00000000-0005-0000-0000-0000C7500000}"/>
    <cellStyle name="계산 2 312" xfId="35472" xr:uid="{00000000-0005-0000-0000-0000C8500000}"/>
    <cellStyle name="계산 2 313" xfId="35473" xr:uid="{00000000-0005-0000-0000-0000C9500000}"/>
    <cellStyle name="계산 2 314" xfId="35474" xr:uid="{00000000-0005-0000-0000-0000CA500000}"/>
    <cellStyle name="계산 2 315" xfId="35475" xr:uid="{00000000-0005-0000-0000-0000CB500000}"/>
    <cellStyle name="계산 2 316" xfId="35476" xr:uid="{00000000-0005-0000-0000-0000CC500000}"/>
    <cellStyle name="계산 2 317" xfId="35477" xr:uid="{00000000-0005-0000-0000-0000CD500000}"/>
    <cellStyle name="계산 2 318" xfId="35478" xr:uid="{00000000-0005-0000-0000-0000CE500000}"/>
    <cellStyle name="계산 2 319" xfId="35479" xr:uid="{00000000-0005-0000-0000-0000CF500000}"/>
    <cellStyle name="계산 2 32" xfId="20029" xr:uid="{00000000-0005-0000-0000-0000D0500000}"/>
    <cellStyle name="계산 2 320" xfId="35480" xr:uid="{00000000-0005-0000-0000-0000D1500000}"/>
    <cellStyle name="계산 2 321" xfId="35481" xr:uid="{00000000-0005-0000-0000-0000D2500000}"/>
    <cellStyle name="계산 2 322" xfId="35482" xr:uid="{00000000-0005-0000-0000-0000D3500000}"/>
    <cellStyle name="계산 2 323" xfId="35483" xr:uid="{00000000-0005-0000-0000-0000D4500000}"/>
    <cellStyle name="계산 2 324" xfId="35484" xr:uid="{00000000-0005-0000-0000-0000D5500000}"/>
    <cellStyle name="계산 2 325" xfId="35485" xr:uid="{00000000-0005-0000-0000-0000D6500000}"/>
    <cellStyle name="계산 2 326" xfId="35486" xr:uid="{00000000-0005-0000-0000-0000D7500000}"/>
    <cellStyle name="계산 2 327" xfId="35487" xr:uid="{00000000-0005-0000-0000-0000D8500000}"/>
    <cellStyle name="계산 2 328" xfId="35488" xr:uid="{00000000-0005-0000-0000-0000D9500000}"/>
    <cellStyle name="계산 2 329" xfId="35489" xr:uid="{00000000-0005-0000-0000-0000DA500000}"/>
    <cellStyle name="계산 2 33" xfId="20030" xr:uid="{00000000-0005-0000-0000-0000DB500000}"/>
    <cellStyle name="계산 2 330" xfId="35490" xr:uid="{00000000-0005-0000-0000-0000DC500000}"/>
    <cellStyle name="계산 2 331" xfId="35491" xr:uid="{00000000-0005-0000-0000-0000DD500000}"/>
    <cellStyle name="계산 2 332" xfId="35492" xr:uid="{00000000-0005-0000-0000-0000DE500000}"/>
    <cellStyle name="계산 2 333" xfId="35493" xr:uid="{00000000-0005-0000-0000-0000DF500000}"/>
    <cellStyle name="계산 2 334" xfId="35494" xr:uid="{00000000-0005-0000-0000-0000E0500000}"/>
    <cellStyle name="계산 2 335" xfId="35495" xr:uid="{00000000-0005-0000-0000-0000E1500000}"/>
    <cellStyle name="계산 2 336" xfId="35496" xr:uid="{00000000-0005-0000-0000-0000E2500000}"/>
    <cellStyle name="계산 2 337" xfId="35497" xr:uid="{00000000-0005-0000-0000-0000E3500000}"/>
    <cellStyle name="계산 2 338" xfId="35498" xr:uid="{00000000-0005-0000-0000-0000E4500000}"/>
    <cellStyle name="계산 2 339" xfId="35499" xr:uid="{00000000-0005-0000-0000-0000E5500000}"/>
    <cellStyle name="계산 2 34" xfId="20031" xr:uid="{00000000-0005-0000-0000-0000E6500000}"/>
    <cellStyle name="계산 2 340" xfId="35500" xr:uid="{00000000-0005-0000-0000-0000E7500000}"/>
    <cellStyle name="계산 2 341" xfId="35501" xr:uid="{00000000-0005-0000-0000-0000E8500000}"/>
    <cellStyle name="계산 2 342" xfId="35502" xr:uid="{00000000-0005-0000-0000-0000E9500000}"/>
    <cellStyle name="계산 2 343" xfId="35503" xr:uid="{00000000-0005-0000-0000-0000EA500000}"/>
    <cellStyle name="계산 2 344" xfId="35504" xr:uid="{00000000-0005-0000-0000-0000EB500000}"/>
    <cellStyle name="계산 2 345" xfId="35505" xr:uid="{00000000-0005-0000-0000-0000EC500000}"/>
    <cellStyle name="계산 2 346" xfId="35506" xr:uid="{00000000-0005-0000-0000-0000ED500000}"/>
    <cellStyle name="계산 2 347" xfId="35507" xr:uid="{00000000-0005-0000-0000-0000EE500000}"/>
    <cellStyle name="계산 2 348" xfId="35508" xr:uid="{00000000-0005-0000-0000-0000EF500000}"/>
    <cellStyle name="계산 2 349" xfId="35509" xr:uid="{00000000-0005-0000-0000-0000F0500000}"/>
    <cellStyle name="계산 2 35" xfId="20032" xr:uid="{00000000-0005-0000-0000-0000F1500000}"/>
    <cellStyle name="계산 2 350" xfId="35510" xr:uid="{00000000-0005-0000-0000-0000F2500000}"/>
    <cellStyle name="계산 2 351" xfId="35511" xr:uid="{00000000-0005-0000-0000-0000F3500000}"/>
    <cellStyle name="계산 2 352" xfId="35512" xr:uid="{00000000-0005-0000-0000-0000F4500000}"/>
    <cellStyle name="계산 2 353" xfId="35513" xr:uid="{00000000-0005-0000-0000-0000F5500000}"/>
    <cellStyle name="계산 2 354" xfId="35514" xr:uid="{00000000-0005-0000-0000-0000F6500000}"/>
    <cellStyle name="계산 2 355" xfId="35515" xr:uid="{00000000-0005-0000-0000-0000F7500000}"/>
    <cellStyle name="계산 2 356" xfId="35516" xr:uid="{00000000-0005-0000-0000-0000F8500000}"/>
    <cellStyle name="계산 2 357" xfId="35517" xr:uid="{00000000-0005-0000-0000-0000F9500000}"/>
    <cellStyle name="계산 2 358" xfId="35518" xr:uid="{00000000-0005-0000-0000-0000FA500000}"/>
    <cellStyle name="계산 2 359" xfId="35519" xr:uid="{00000000-0005-0000-0000-0000FB500000}"/>
    <cellStyle name="계산 2 36" xfId="20033" xr:uid="{00000000-0005-0000-0000-0000FC500000}"/>
    <cellStyle name="계산 2 360" xfId="35520" xr:uid="{00000000-0005-0000-0000-0000FD500000}"/>
    <cellStyle name="계산 2 361" xfId="35521" xr:uid="{00000000-0005-0000-0000-0000FE500000}"/>
    <cellStyle name="계산 2 362" xfId="35522" xr:uid="{00000000-0005-0000-0000-0000FF500000}"/>
    <cellStyle name="계산 2 363" xfId="35523" xr:uid="{00000000-0005-0000-0000-000000510000}"/>
    <cellStyle name="계산 2 364" xfId="35524" xr:uid="{00000000-0005-0000-0000-000001510000}"/>
    <cellStyle name="계산 2 365" xfId="35525" xr:uid="{00000000-0005-0000-0000-000002510000}"/>
    <cellStyle name="계산 2 366" xfId="35526" xr:uid="{00000000-0005-0000-0000-000003510000}"/>
    <cellStyle name="계산 2 367" xfId="35527" xr:uid="{00000000-0005-0000-0000-000004510000}"/>
    <cellStyle name="계산 2 368" xfId="35528" xr:uid="{00000000-0005-0000-0000-000005510000}"/>
    <cellStyle name="계산 2 369" xfId="35529" xr:uid="{00000000-0005-0000-0000-000006510000}"/>
    <cellStyle name="계산 2 37" xfId="20034" xr:uid="{00000000-0005-0000-0000-000007510000}"/>
    <cellStyle name="계산 2 370" xfId="35530" xr:uid="{00000000-0005-0000-0000-000008510000}"/>
    <cellStyle name="계산 2 371" xfId="35531" xr:uid="{00000000-0005-0000-0000-000009510000}"/>
    <cellStyle name="계산 2 372" xfId="35532" xr:uid="{00000000-0005-0000-0000-00000A510000}"/>
    <cellStyle name="계산 2 373" xfId="35533" xr:uid="{00000000-0005-0000-0000-00000B510000}"/>
    <cellStyle name="계산 2 374" xfId="35534" xr:uid="{00000000-0005-0000-0000-00000C510000}"/>
    <cellStyle name="계산 2 375" xfId="35535" xr:uid="{00000000-0005-0000-0000-00000D510000}"/>
    <cellStyle name="계산 2 376" xfId="35536" xr:uid="{00000000-0005-0000-0000-00000E510000}"/>
    <cellStyle name="계산 2 377" xfId="35537" xr:uid="{00000000-0005-0000-0000-00000F510000}"/>
    <cellStyle name="계산 2 378" xfId="35538" xr:uid="{00000000-0005-0000-0000-000010510000}"/>
    <cellStyle name="계산 2 379" xfId="35539" xr:uid="{00000000-0005-0000-0000-000011510000}"/>
    <cellStyle name="계산 2 38" xfId="20035" xr:uid="{00000000-0005-0000-0000-000012510000}"/>
    <cellStyle name="계산 2 380" xfId="35540" xr:uid="{00000000-0005-0000-0000-000013510000}"/>
    <cellStyle name="계산 2 381" xfId="35541" xr:uid="{00000000-0005-0000-0000-000014510000}"/>
    <cellStyle name="계산 2 382" xfId="35542" xr:uid="{00000000-0005-0000-0000-000015510000}"/>
    <cellStyle name="계산 2 383" xfId="35543" xr:uid="{00000000-0005-0000-0000-000016510000}"/>
    <cellStyle name="계산 2 384" xfId="35544" xr:uid="{00000000-0005-0000-0000-000017510000}"/>
    <cellStyle name="계산 2 385" xfId="35545" xr:uid="{00000000-0005-0000-0000-000018510000}"/>
    <cellStyle name="계산 2 386" xfId="35546" xr:uid="{00000000-0005-0000-0000-000019510000}"/>
    <cellStyle name="계산 2 387" xfId="35547" xr:uid="{00000000-0005-0000-0000-00001A510000}"/>
    <cellStyle name="계산 2 388" xfId="35548" xr:uid="{00000000-0005-0000-0000-00001B510000}"/>
    <cellStyle name="계산 2 389" xfId="35549" xr:uid="{00000000-0005-0000-0000-00001C510000}"/>
    <cellStyle name="계산 2 39" xfId="20036" xr:uid="{00000000-0005-0000-0000-00001D510000}"/>
    <cellStyle name="계산 2 390" xfId="35550" xr:uid="{00000000-0005-0000-0000-00001E510000}"/>
    <cellStyle name="계산 2 391" xfId="35551" xr:uid="{00000000-0005-0000-0000-00001F510000}"/>
    <cellStyle name="계산 2 392" xfId="35552" xr:uid="{00000000-0005-0000-0000-000020510000}"/>
    <cellStyle name="계산 2 393" xfId="35553" xr:uid="{00000000-0005-0000-0000-000021510000}"/>
    <cellStyle name="계산 2 394" xfId="35554" xr:uid="{00000000-0005-0000-0000-000022510000}"/>
    <cellStyle name="계산 2 395" xfId="35555" xr:uid="{00000000-0005-0000-0000-000023510000}"/>
    <cellStyle name="계산 2 396" xfId="35556" xr:uid="{00000000-0005-0000-0000-000024510000}"/>
    <cellStyle name="계산 2 397" xfId="35557" xr:uid="{00000000-0005-0000-0000-000025510000}"/>
    <cellStyle name="계산 2 398" xfId="35558" xr:uid="{00000000-0005-0000-0000-000026510000}"/>
    <cellStyle name="계산 2 399" xfId="35559" xr:uid="{00000000-0005-0000-0000-000027510000}"/>
    <cellStyle name="계산 2 4" xfId="20037" xr:uid="{00000000-0005-0000-0000-000028510000}"/>
    <cellStyle name="계산 2 4 2" xfId="20038" xr:uid="{00000000-0005-0000-0000-000029510000}"/>
    <cellStyle name="계산 2 4 2 2" xfId="20039" xr:uid="{00000000-0005-0000-0000-00002A510000}"/>
    <cellStyle name="계산 2 4 2 3" xfId="20040" xr:uid="{00000000-0005-0000-0000-00002B510000}"/>
    <cellStyle name="계산 2 4 2 4" xfId="20041" xr:uid="{00000000-0005-0000-0000-00002C510000}"/>
    <cellStyle name="계산 2 4 2 5" xfId="20042" xr:uid="{00000000-0005-0000-0000-00002D510000}"/>
    <cellStyle name="계산 2 4 3" xfId="20043" xr:uid="{00000000-0005-0000-0000-00002E510000}"/>
    <cellStyle name="계산 2 4 3 2" xfId="20044" xr:uid="{00000000-0005-0000-0000-00002F510000}"/>
    <cellStyle name="계산 2 4 3 3" xfId="20045" xr:uid="{00000000-0005-0000-0000-000030510000}"/>
    <cellStyle name="계산 2 4 3 4" xfId="20046" xr:uid="{00000000-0005-0000-0000-000031510000}"/>
    <cellStyle name="계산 2 4 4" xfId="20047" xr:uid="{00000000-0005-0000-0000-000032510000}"/>
    <cellStyle name="계산 2 4 4 2" xfId="20048" xr:uid="{00000000-0005-0000-0000-000033510000}"/>
    <cellStyle name="계산 2 4 5" xfId="20049" xr:uid="{00000000-0005-0000-0000-000034510000}"/>
    <cellStyle name="계산 2 4 6" xfId="20050" xr:uid="{00000000-0005-0000-0000-000035510000}"/>
    <cellStyle name="계산 2 40" xfId="20051" xr:uid="{00000000-0005-0000-0000-000036510000}"/>
    <cellStyle name="계산 2 400" xfId="35560" xr:uid="{00000000-0005-0000-0000-000037510000}"/>
    <cellStyle name="계산 2 401" xfId="35561" xr:uid="{00000000-0005-0000-0000-000038510000}"/>
    <cellStyle name="계산 2 402" xfId="35562" xr:uid="{00000000-0005-0000-0000-000039510000}"/>
    <cellStyle name="계산 2 403" xfId="35563" xr:uid="{00000000-0005-0000-0000-00003A510000}"/>
    <cellStyle name="계산 2 404" xfId="35564" xr:uid="{00000000-0005-0000-0000-00003B510000}"/>
    <cellStyle name="계산 2 405" xfId="35565" xr:uid="{00000000-0005-0000-0000-00003C510000}"/>
    <cellStyle name="계산 2 406" xfId="35566" xr:uid="{00000000-0005-0000-0000-00003D510000}"/>
    <cellStyle name="계산 2 407" xfId="35567" xr:uid="{00000000-0005-0000-0000-00003E510000}"/>
    <cellStyle name="계산 2 408" xfId="35568" xr:uid="{00000000-0005-0000-0000-00003F510000}"/>
    <cellStyle name="계산 2 409" xfId="35569" xr:uid="{00000000-0005-0000-0000-000040510000}"/>
    <cellStyle name="계산 2 41" xfId="20052" xr:uid="{00000000-0005-0000-0000-000041510000}"/>
    <cellStyle name="계산 2 410" xfId="35570" xr:uid="{00000000-0005-0000-0000-000042510000}"/>
    <cellStyle name="계산 2 411" xfId="35571" xr:uid="{00000000-0005-0000-0000-000043510000}"/>
    <cellStyle name="계산 2 412" xfId="35572" xr:uid="{00000000-0005-0000-0000-000044510000}"/>
    <cellStyle name="계산 2 413" xfId="35573" xr:uid="{00000000-0005-0000-0000-000045510000}"/>
    <cellStyle name="계산 2 414" xfId="35574" xr:uid="{00000000-0005-0000-0000-000046510000}"/>
    <cellStyle name="계산 2 415" xfId="35575" xr:uid="{00000000-0005-0000-0000-000047510000}"/>
    <cellStyle name="계산 2 416" xfId="35576" xr:uid="{00000000-0005-0000-0000-000048510000}"/>
    <cellStyle name="계산 2 417" xfId="35577" xr:uid="{00000000-0005-0000-0000-000049510000}"/>
    <cellStyle name="계산 2 418" xfId="35578" xr:uid="{00000000-0005-0000-0000-00004A510000}"/>
    <cellStyle name="계산 2 419" xfId="35579" xr:uid="{00000000-0005-0000-0000-00004B510000}"/>
    <cellStyle name="계산 2 42" xfId="20053" xr:uid="{00000000-0005-0000-0000-00004C510000}"/>
    <cellStyle name="계산 2 420" xfId="35580" xr:uid="{00000000-0005-0000-0000-00004D510000}"/>
    <cellStyle name="계산 2 421" xfId="35581" xr:uid="{00000000-0005-0000-0000-00004E510000}"/>
    <cellStyle name="계산 2 422" xfId="35582" xr:uid="{00000000-0005-0000-0000-00004F510000}"/>
    <cellStyle name="계산 2 423" xfId="35583" xr:uid="{00000000-0005-0000-0000-000050510000}"/>
    <cellStyle name="계산 2 424" xfId="35584" xr:uid="{00000000-0005-0000-0000-000051510000}"/>
    <cellStyle name="계산 2 425" xfId="35585" xr:uid="{00000000-0005-0000-0000-000052510000}"/>
    <cellStyle name="계산 2 426" xfId="35586" xr:uid="{00000000-0005-0000-0000-000053510000}"/>
    <cellStyle name="계산 2 427" xfId="35587" xr:uid="{00000000-0005-0000-0000-000054510000}"/>
    <cellStyle name="계산 2 428" xfId="35588" xr:uid="{00000000-0005-0000-0000-000055510000}"/>
    <cellStyle name="계산 2 429" xfId="35589" xr:uid="{00000000-0005-0000-0000-000056510000}"/>
    <cellStyle name="계산 2 43" xfId="20054" xr:uid="{00000000-0005-0000-0000-000057510000}"/>
    <cellStyle name="계산 2 430" xfId="35590" xr:uid="{00000000-0005-0000-0000-000058510000}"/>
    <cellStyle name="계산 2 431" xfId="35591" xr:uid="{00000000-0005-0000-0000-000059510000}"/>
    <cellStyle name="계산 2 432" xfId="35592" xr:uid="{00000000-0005-0000-0000-00005A510000}"/>
    <cellStyle name="계산 2 44" xfId="20055" xr:uid="{00000000-0005-0000-0000-00005B510000}"/>
    <cellStyle name="계산 2 45" xfId="20056" xr:uid="{00000000-0005-0000-0000-00005C510000}"/>
    <cellStyle name="계산 2 46" xfId="20057" xr:uid="{00000000-0005-0000-0000-00005D510000}"/>
    <cellStyle name="계산 2 47" xfId="20058" xr:uid="{00000000-0005-0000-0000-00005E510000}"/>
    <cellStyle name="계산 2 48" xfId="20059" xr:uid="{00000000-0005-0000-0000-00005F510000}"/>
    <cellStyle name="계산 2 49" xfId="20060" xr:uid="{00000000-0005-0000-0000-000060510000}"/>
    <cellStyle name="계산 2 5" xfId="20061" xr:uid="{00000000-0005-0000-0000-000061510000}"/>
    <cellStyle name="계산 2 5 2" xfId="20062" xr:uid="{00000000-0005-0000-0000-000062510000}"/>
    <cellStyle name="계산 2 5 2 2" xfId="20063" xr:uid="{00000000-0005-0000-0000-000063510000}"/>
    <cellStyle name="계산 2 5 2 3" xfId="20064" xr:uid="{00000000-0005-0000-0000-000064510000}"/>
    <cellStyle name="계산 2 5 2 4" xfId="20065" xr:uid="{00000000-0005-0000-0000-000065510000}"/>
    <cellStyle name="계산 2 5 3" xfId="20066" xr:uid="{00000000-0005-0000-0000-000066510000}"/>
    <cellStyle name="계산 2 5 3 2" xfId="20067" xr:uid="{00000000-0005-0000-0000-000067510000}"/>
    <cellStyle name="계산 2 5 3 3" xfId="20068" xr:uid="{00000000-0005-0000-0000-000068510000}"/>
    <cellStyle name="계산 2 5 3 4" xfId="20069" xr:uid="{00000000-0005-0000-0000-000069510000}"/>
    <cellStyle name="계산 2 5 4" xfId="20070" xr:uid="{00000000-0005-0000-0000-00006A510000}"/>
    <cellStyle name="계산 2 5 4 2" xfId="20071" xr:uid="{00000000-0005-0000-0000-00006B510000}"/>
    <cellStyle name="계산 2 5 5" xfId="20072" xr:uid="{00000000-0005-0000-0000-00006C510000}"/>
    <cellStyle name="계산 2 50" xfId="20073" xr:uid="{00000000-0005-0000-0000-00006D510000}"/>
    <cellStyle name="계산 2 51" xfId="20074" xr:uid="{00000000-0005-0000-0000-00006E510000}"/>
    <cellStyle name="계산 2 52" xfId="20075" xr:uid="{00000000-0005-0000-0000-00006F510000}"/>
    <cellStyle name="계산 2 53" xfId="20076" xr:uid="{00000000-0005-0000-0000-000070510000}"/>
    <cellStyle name="계산 2 54" xfId="20077" xr:uid="{00000000-0005-0000-0000-000071510000}"/>
    <cellStyle name="계산 2 55" xfId="20078" xr:uid="{00000000-0005-0000-0000-000072510000}"/>
    <cellStyle name="계산 2 56" xfId="20079" xr:uid="{00000000-0005-0000-0000-000073510000}"/>
    <cellStyle name="계산 2 57" xfId="20080" xr:uid="{00000000-0005-0000-0000-000074510000}"/>
    <cellStyle name="계산 2 58" xfId="20081" xr:uid="{00000000-0005-0000-0000-000075510000}"/>
    <cellStyle name="계산 2 59" xfId="20082" xr:uid="{00000000-0005-0000-0000-000076510000}"/>
    <cellStyle name="계산 2 6" xfId="20083" xr:uid="{00000000-0005-0000-0000-000077510000}"/>
    <cellStyle name="계산 2 6 2" xfId="20084" xr:uid="{00000000-0005-0000-0000-000078510000}"/>
    <cellStyle name="계산 2 6 2 2" xfId="20085" xr:uid="{00000000-0005-0000-0000-000079510000}"/>
    <cellStyle name="계산 2 6 2 3" xfId="20086" xr:uid="{00000000-0005-0000-0000-00007A510000}"/>
    <cellStyle name="계산 2 6 2 4" xfId="20087" xr:uid="{00000000-0005-0000-0000-00007B510000}"/>
    <cellStyle name="계산 2 6 3" xfId="20088" xr:uid="{00000000-0005-0000-0000-00007C510000}"/>
    <cellStyle name="계산 2 6 3 2" xfId="20089" xr:uid="{00000000-0005-0000-0000-00007D510000}"/>
    <cellStyle name="계산 2 6 3 3" xfId="20090" xr:uid="{00000000-0005-0000-0000-00007E510000}"/>
    <cellStyle name="계산 2 6 3 4" xfId="20091" xr:uid="{00000000-0005-0000-0000-00007F510000}"/>
    <cellStyle name="계산 2 6 4" xfId="20092" xr:uid="{00000000-0005-0000-0000-000080510000}"/>
    <cellStyle name="계산 2 6 4 2" xfId="20093" xr:uid="{00000000-0005-0000-0000-000081510000}"/>
    <cellStyle name="계산 2 6 4 3" xfId="20094" xr:uid="{00000000-0005-0000-0000-000082510000}"/>
    <cellStyle name="계산 2 6 4 4" xfId="20095" xr:uid="{00000000-0005-0000-0000-000083510000}"/>
    <cellStyle name="계산 2 6 5" xfId="20096" xr:uid="{00000000-0005-0000-0000-000084510000}"/>
    <cellStyle name="계산 2 6 6" xfId="20097" xr:uid="{00000000-0005-0000-0000-000085510000}"/>
    <cellStyle name="계산 2 6 6 2" xfId="20098" xr:uid="{00000000-0005-0000-0000-000086510000}"/>
    <cellStyle name="계산 2 6 6 3" xfId="20099" xr:uid="{00000000-0005-0000-0000-000087510000}"/>
    <cellStyle name="계산 2 6 7" xfId="20100" xr:uid="{00000000-0005-0000-0000-000088510000}"/>
    <cellStyle name="계산 2 6 8" xfId="20101" xr:uid="{00000000-0005-0000-0000-000089510000}"/>
    <cellStyle name="계산 2 60" xfId="20102" xr:uid="{00000000-0005-0000-0000-00008A510000}"/>
    <cellStyle name="계산 2 61" xfId="20103" xr:uid="{00000000-0005-0000-0000-00008B510000}"/>
    <cellStyle name="계산 2 62" xfId="20104" xr:uid="{00000000-0005-0000-0000-00008C510000}"/>
    <cellStyle name="계산 2 63" xfId="20105" xr:uid="{00000000-0005-0000-0000-00008D510000}"/>
    <cellStyle name="계산 2 64" xfId="20106" xr:uid="{00000000-0005-0000-0000-00008E510000}"/>
    <cellStyle name="계산 2 65" xfId="20107" xr:uid="{00000000-0005-0000-0000-00008F510000}"/>
    <cellStyle name="계산 2 66" xfId="20108" xr:uid="{00000000-0005-0000-0000-000090510000}"/>
    <cellStyle name="계산 2 67" xfId="20109" xr:uid="{00000000-0005-0000-0000-000091510000}"/>
    <cellStyle name="계산 2 68" xfId="20110" xr:uid="{00000000-0005-0000-0000-000092510000}"/>
    <cellStyle name="계산 2 69" xfId="20111" xr:uid="{00000000-0005-0000-0000-000093510000}"/>
    <cellStyle name="계산 2 7" xfId="20112" xr:uid="{00000000-0005-0000-0000-000094510000}"/>
    <cellStyle name="계산 2 7 2" xfId="20113" xr:uid="{00000000-0005-0000-0000-000095510000}"/>
    <cellStyle name="계산 2 7 3" xfId="20114" xr:uid="{00000000-0005-0000-0000-000096510000}"/>
    <cellStyle name="계산 2 7 4" xfId="20115" xr:uid="{00000000-0005-0000-0000-000097510000}"/>
    <cellStyle name="계산 2 70" xfId="20116" xr:uid="{00000000-0005-0000-0000-000098510000}"/>
    <cellStyle name="계산 2 71" xfId="20117" xr:uid="{00000000-0005-0000-0000-000099510000}"/>
    <cellStyle name="계산 2 72" xfId="20118" xr:uid="{00000000-0005-0000-0000-00009A510000}"/>
    <cellStyle name="계산 2 73" xfId="20119" xr:uid="{00000000-0005-0000-0000-00009B510000}"/>
    <cellStyle name="계산 2 74" xfId="20120" xr:uid="{00000000-0005-0000-0000-00009C510000}"/>
    <cellStyle name="계산 2 75" xfId="20121" xr:uid="{00000000-0005-0000-0000-00009D510000}"/>
    <cellStyle name="계산 2 76" xfId="20122" xr:uid="{00000000-0005-0000-0000-00009E510000}"/>
    <cellStyle name="계산 2 77" xfId="20123" xr:uid="{00000000-0005-0000-0000-00009F510000}"/>
    <cellStyle name="계산 2 78" xfId="20124" xr:uid="{00000000-0005-0000-0000-0000A0510000}"/>
    <cellStyle name="계산 2 79" xfId="20125" xr:uid="{00000000-0005-0000-0000-0000A1510000}"/>
    <cellStyle name="계산 2 8" xfId="20126" xr:uid="{00000000-0005-0000-0000-0000A2510000}"/>
    <cellStyle name="계산 2 8 2" xfId="20127" xr:uid="{00000000-0005-0000-0000-0000A3510000}"/>
    <cellStyle name="계산 2 8 3" xfId="20128" xr:uid="{00000000-0005-0000-0000-0000A4510000}"/>
    <cellStyle name="계산 2 8 4" xfId="20129" xr:uid="{00000000-0005-0000-0000-0000A5510000}"/>
    <cellStyle name="계산 2 80" xfId="20130" xr:uid="{00000000-0005-0000-0000-0000A6510000}"/>
    <cellStyle name="계산 2 81" xfId="20131" xr:uid="{00000000-0005-0000-0000-0000A7510000}"/>
    <cellStyle name="계산 2 82" xfId="20132" xr:uid="{00000000-0005-0000-0000-0000A8510000}"/>
    <cellStyle name="계산 2 83" xfId="20133" xr:uid="{00000000-0005-0000-0000-0000A9510000}"/>
    <cellStyle name="계산 2 84" xfId="20134" xr:uid="{00000000-0005-0000-0000-0000AA510000}"/>
    <cellStyle name="계산 2 85" xfId="20135" xr:uid="{00000000-0005-0000-0000-0000AB510000}"/>
    <cellStyle name="계산 2 86" xfId="20136" xr:uid="{00000000-0005-0000-0000-0000AC510000}"/>
    <cellStyle name="계산 2 87" xfId="20137" xr:uid="{00000000-0005-0000-0000-0000AD510000}"/>
    <cellStyle name="계산 2 88" xfId="20138" xr:uid="{00000000-0005-0000-0000-0000AE510000}"/>
    <cellStyle name="계산 2 89" xfId="20139" xr:uid="{00000000-0005-0000-0000-0000AF510000}"/>
    <cellStyle name="계산 2 9" xfId="20140" xr:uid="{00000000-0005-0000-0000-0000B0510000}"/>
    <cellStyle name="계산 2 9 2" xfId="20141" xr:uid="{00000000-0005-0000-0000-0000B1510000}"/>
    <cellStyle name="계산 2 9 3" xfId="20142" xr:uid="{00000000-0005-0000-0000-0000B2510000}"/>
    <cellStyle name="계산 2 9 4" xfId="20143" xr:uid="{00000000-0005-0000-0000-0000B3510000}"/>
    <cellStyle name="계산 2 90" xfId="20144" xr:uid="{00000000-0005-0000-0000-0000B4510000}"/>
    <cellStyle name="계산 2 91" xfId="20145" xr:uid="{00000000-0005-0000-0000-0000B5510000}"/>
    <cellStyle name="계산 2 92" xfId="20146" xr:uid="{00000000-0005-0000-0000-0000B6510000}"/>
    <cellStyle name="계산 2 93" xfId="20147" xr:uid="{00000000-0005-0000-0000-0000B7510000}"/>
    <cellStyle name="계산 2 94" xfId="20148" xr:uid="{00000000-0005-0000-0000-0000B8510000}"/>
    <cellStyle name="계산 2 95" xfId="20149" xr:uid="{00000000-0005-0000-0000-0000B9510000}"/>
    <cellStyle name="계산 2 96" xfId="20150" xr:uid="{00000000-0005-0000-0000-0000BA510000}"/>
    <cellStyle name="계산 2 97" xfId="20151" xr:uid="{00000000-0005-0000-0000-0000BB510000}"/>
    <cellStyle name="계산 2 98" xfId="20152" xr:uid="{00000000-0005-0000-0000-0000BC510000}"/>
    <cellStyle name="계산 2 99" xfId="20153" xr:uid="{00000000-0005-0000-0000-0000BD510000}"/>
    <cellStyle name="계산 2_0602_휴대폰구판재현황(새양식)대리님" xfId="20154" xr:uid="{00000000-0005-0000-0000-0000BE510000}"/>
    <cellStyle name="계산 3" xfId="20155" xr:uid="{00000000-0005-0000-0000-0000BF510000}"/>
    <cellStyle name="計算 3" xfId="20156" xr:uid="{00000000-0005-0000-0000-0000C0510000}"/>
    <cellStyle name="계산 3 10" xfId="20157" xr:uid="{00000000-0005-0000-0000-0000C1510000}"/>
    <cellStyle name="계산 3 11" xfId="20158" xr:uid="{00000000-0005-0000-0000-0000C2510000}"/>
    <cellStyle name="계산 3 11 2" xfId="20159" xr:uid="{00000000-0005-0000-0000-0000C3510000}"/>
    <cellStyle name="계산 3 11 3" xfId="20160" xr:uid="{00000000-0005-0000-0000-0000C4510000}"/>
    <cellStyle name="계산 3 12" xfId="20161" xr:uid="{00000000-0005-0000-0000-0000C5510000}"/>
    <cellStyle name="계산 3 13" xfId="20162" xr:uid="{00000000-0005-0000-0000-0000C6510000}"/>
    <cellStyle name="계산 3 14" xfId="20163" xr:uid="{00000000-0005-0000-0000-0000C7510000}"/>
    <cellStyle name="계산 3 2" xfId="20164" xr:uid="{00000000-0005-0000-0000-0000C8510000}"/>
    <cellStyle name="계산 3 2 2" xfId="20165" xr:uid="{00000000-0005-0000-0000-0000C9510000}"/>
    <cellStyle name="계산 3 2 2 2" xfId="20166" xr:uid="{00000000-0005-0000-0000-0000CA510000}"/>
    <cellStyle name="계산 3 2 2 2 2" xfId="20167" xr:uid="{00000000-0005-0000-0000-0000CB510000}"/>
    <cellStyle name="계산 3 2 2 2 3" xfId="20168" xr:uid="{00000000-0005-0000-0000-0000CC510000}"/>
    <cellStyle name="계산 3 2 2 2 4" xfId="20169" xr:uid="{00000000-0005-0000-0000-0000CD510000}"/>
    <cellStyle name="계산 3 2 2 3" xfId="20170" xr:uid="{00000000-0005-0000-0000-0000CE510000}"/>
    <cellStyle name="계산 3 2 2 3 2" xfId="20171" xr:uid="{00000000-0005-0000-0000-0000CF510000}"/>
    <cellStyle name="계산 3 2 2 3 3" xfId="20172" xr:uid="{00000000-0005-0000-0000-0000D0510000}"/>
    <cellStyle name="계산 3 2 2 3 4" xfId="20173" xr:uid="{00000000-0005-0000-0000-0000D1510000}"/>
    <cellStyle name="계산 3 2 2 4" xfId="20174" xr:uid="{00000000-0005-0000-0000-0000D2510000}"/>
    <cellStyle name="계산 3 2 2 5" xfId="20175" xr:uid="{00000000-0005-0000-0000-0000D3510000}"/>
    <cellStyle name="계산 3 2 2 6" xfId="20176" xr:uid="{00000000-0005-0000-0000-0000D4510000}"/>
    <cellStyle name="계산 3 2 3" xfId="20177" xr:uid="{00000000-0005-0000-0000-0000D5510000}"/>
    <cellStyle name="계산 3 2 3 2" xfId="20178" xr:uid="{00000000-0005-0000-0000-0000D6510000}"/>
    <cellStyle name="계산 3 2 3 2 2" xfId="20179" xr:uid="{00000000-0005-0000-0000-0000D7510000}"/>
    <cellStyle name="계산 3 2 3 2 3" xfId="20180" xr:uid="{00000000-0005-0000-0000-0000D8510000}"/>
    <cellStyle name="계산 3 2 3 2 4" xfId="20181" xr:uid="{00000000-0005-0000-0000-0000D9510000}"/>
    <cellStyle name="계산 3 2 3 3" xfId="20182" xr:uid="{00000000-0005-0000-0000-0000DA510000}"/>
    <cellStyle name="계산 3 2 3 3 2" xfId="20183" xr:uid="{00000000-0005-0000-0000-0000DB510000}"/>
    <cellStyle name="계산 3 2 3 3 3" xfId="20184" xr:uid="{00000000-0005-0000-0000-0000DC510000}"/>
    <cellStyle name="계산 3 2 3 3 4" xfId="20185" xr:uid="{00000000-0005-0000-0000-0000DD510000}"/>
    <cellStyle name="계산 3 2 3 4" xfId="20186" xr:uid="{00000000-0005-0000-0000-0000DE510000}"/>
    <cellStyle name="계산 3 2 3 5" xfId="20187" xr:uid="{00000000-0005-0000-0000-0000DF510000}"/>
    <cellStyle name="계산 3 2 3 6" xfId="20188" xr:uid="{00000000-0005-0000-0000-0000E0510000}"/>
    <cellStyle name="계산 3 2 4" xfId="20189" xr:uid="{00000000-0005-0000-0000-0000E1510000}"/>
    <cellStyle name="계산 3 2 4 2" xfId="20190" xr:uid="{00000000-0005-0000-0000-0000E2510000}"/>
    <cellStyle name="계산 3 2 4 2 2" xfId="20191" xr:uid="{00000000-0005-0000-0000-0000E3510000}"/>
    <cellStyle name="계산 3 2 4 2 3" xfId="20192" xr:uid="{00000000-0005-0000-0000-0000E4510000}"/>
    <cellStyle name="계산 3 2 4 2 4" xfId="20193" xr:uid="{00000000-0005-0000-0000-0000E5510000}"/>
    <cellStyle name="계산 3 2 4 3" xfId="20194" xr:uid="{00000000-0005-0000-0000-0000E6510000}"/>
    <cellStyle name="계산 3 2 4 3 2" xfId="20195" xr:uid="{00000000-0005-0000-0000-0000E7510000}"/>
    <cellStyle name="계산 3 2 4 3 3" xfId="20196" xr:uid="{00000000-0005-0000-0000-0000E8510000}"/>
    <cellStyle name="계산 3 2 4 3 4" xfId="20197" xr:uid="{00000000-0005-0000-0000-0000E9510000}"/>
    <cellStyle name="계산 3 2 4 4" xfId="20198" xr:uid="{00000000-0005-0000-0000-0000EA510000}"/>
    <cellStyle name="계산 3 2 4 5" xfId="20199" xr:uid="{00000000-0005-0000-0000-0000EB510000}"/>
    <cellStyle name="계산 3 2 4 6" xfId="20200" xr:uid="{00000000-0005-0000-0000-0000EC510000}"/>
    <cellStyle name="계산 3 2 5" xfId="20201" xr:uid="{00000000-0005-0000-0000-0000ED510000}"/>
    <cellStyle name="계산 3 2 5 2" xfId="20202" xr:uid="{00000000-0005-0000-0000-0000EE510000}"/>
    <cellStyle name="계산 3 2 5 2 2" xfId="20203" xr:uid="{00000000-0005-0000-0000-0000EF510000}"/>
    <cellStyle name="계산 3 2 5 2 3" xfId="20204" xr:uid="{00000000-0005-0000-0000-0000F0510000}"/>
    <cellStyle name="계산 3 2 5 2 4" xfId="20205" xr:uid="{00000000-0005-0000-0000-0000F1510000}"/>
    <cellStyle name="계산 3 2 5 3" xfId="20206" xr:uid="{00000000-0005-0000-0000-0000F2510000}"/>
    <cellStyle name="계산 3 2 5 3 2" xfId="20207" xr:uid="{00000000-0005-0000-0000-0000F3510000}"/>
    <cellStyle name="계산 3 2 5 3 3" xfId="20208" xr:uid="{00000000-0005-0000-0000-0000F4510000}"/>
    <cellStyle name="계산 3 2 5 3 4" xfId="20209" xr:uid="{00000000-0005-0000-0000-0000F5510000}"/>
    <cellStyle name="계산 3 2 5 4" xfId="20210" xr:uid="{00000000-0005-0000-0000-0000F6510000}"/>
    <cellStyle name="계산 3 2 5 5" xfId="20211" xr:uid="{00000000-0005-0000-0000-0000F7510000}"/>
    <cellStyle name="계산 3 2 5 6" xfId="20212" xr:uid="{00000000-0005-0000-0000-0000F8510000}"/>
    <cellStyle name="계산 3 2 6" xfId="20213" xr:uid="{00000000-0005-0000-0000-0000F9510000}"/>
    <cellStyle name="계산 3 2 6 2" xfId="20214" xr:uid="{00000000-0005-0000-0000-0000FA510000}"/>
    <cellStyle name="계산 3 2 6 3" xfId="20215" xr:uid="{00000000-0005-0000-0000-0000FB510000}"/>
    <cellStyle name="계산 3 2 6 4" xfId="20216" xr:uid="{00000000-0005-0000-0000-0000FC510000}"/>
    <cellStyle name="계산 3 2 7" xfId="20217" xr:uid="{00000000-0005-0000-0000-0000FD510000}"/>
    <cellStyle name="계산 3 2 7 2" xfId="20218" xr:uid="{00000000-0005-0000-0000-0000FE510000}"/>
    <cellStyle name="계산 3 2 7 3" xfId="20219" xr:uid="{00000000-0005-0000-0000-0000FF510000}"/>
    <cellStyle name="계산 3 2 7 4" xfId="20220" xr:uid="{00000000-0005-0000-0000-000000520000}"/>
    <cellStyle name="계산 3 2 8" xfId="20221" xr:uid="{00000000-0005-0000-0000-000001520000}"/>
    <cellStyle name="계산 3 2 8 2" xfId="20222" xr:uid="{00000000-0005-0000-0000-000002520000}"/>
    <cellStyle name="계산 3 2 9" xfId="20223" xr:uid="{00000000-0005-0000-0000-000003520000}"/>
    <cellStyle name="계산 3 3" xfId="20224" xr:uid="{00000000-0005-0000-0000-000004520000}"/>
    <cellStyle name="계산 3 3 2" xfId="20225" xr:uid="{00000000-0005-0000-0000-000005520000}"/>
    <cellStyle name="계산 3 3 2 2" xfId="20226" xr:uid="{00000000-0005-0000-0000-000006520000}"/>
    <cellStyle name="계산 3 3 2 2 2" xfId="20227" xr:uid="{00000000-0005-0000-0000-000007520000}"/>
    <cellStyle name="계산 3 3 2 2 3" xfId="20228" xr:uid="{00000000-0005-0000-0000-000008520000}"/>
    <cellStyle name="계산 3 3 2 2 4" xfId="20229" xr:uid="{00000000-0005-0000-0000-000009520000}"/>
    <cellStyle name="계산 3 3 2 3" xfId="20230" xr:uid="{00000000-0005-0000-0000-00000A520000}"/>
    <cellStyle name="계산 3 3 2 3 2" xfId="20231" xr:uid="{00000000-0005-0000-0000-00000B520000}"/>
    <cellStyle name="계산 3 3 2 3 3" xfId="20232" xr:uid="{00000000-0005-0000-0000-00000C520000}"/>
    <cellStyle name="계산 3 3 2 3 4" xfId="20233" xr:uid="{00000000-0005-0000-0000-00000D520000}"/>
    <cellStyle name="계산 3 3 2 4" xfId="20234" xr:uid="{00000000-0005-0000-0000-00000E520000}"/>
    <cellStyle name="계산 3 3 2 5" xfId="20235" xr:uid="{00000000-0005-0000-0000-00000F520000}"/>
    <cellStyle name="계산 3 3 2 6" xfId="20236" xr:uid="{00000000-0005-0000-0000-000010520000}"/>
    <cellStyle name="계산 3 3 3" xfId="20237" xr:uid="{00000000-0005-0000-0000-000011520000}"/>
    <cellStyle name="계산 3 3 3 2" xfId="20238" xr:uid="{00000000-0005-0000-0000-000012520000}"/>
    <cellStyle name="계산 3 3 3 2 2" xfId="20239" xr:uid="{00000000-0005-0000-0000-000013520000}"/>
    <cellStyle name="계산 3 3 3 2 3" xfId="20240" xr:uid="{00000000-0005-0000-0000-000014520000}"/>
    <cellStyle name="계산 3 3 3 2 4" xfId="20241" xr:uid="{00000000-0005-0000-0000-000015520000}"/>
    <cellStyle name="계산 3 3 3 3" xfId="20242" xr:uid="{00000000-0005-0000-0000-000016520000}"/>
    <cellStyle name="계산 3 3 3 3 2" xfId="20243" xr:uid="{00000000-0005-0000-0000-000017520000}"/>
    <cellStyle name="계산 3 3 3 3 3" xfId="20244" xr:uid="{00000000-0005-0000-0000-000018520000}"/>
    <cellStyle name="계산 3 3 3 3 4" xfId="20245" xr:uid="{00000000-0005-0000-0000-000019520000}"/>
    <cellStyle name="계산 3 3 3 4" xfId="20246" xr:uid="{00000000-0005-0000-0000-00001A520000}"/>
    <cellStyle name="계산 3 3 3 5" xfId="20247" xr:uid="{00000000-0005-0000-0000-00001B520000}"/>
    <cellStyle name="계산 3 3 3 6" xfId="20248" xr:uid="{00000000-0005-0000-0000-00001C520000}"/>
    <cellStyle name="계산 3 3 4" xfId="20249" xr:uid="{00000000-0005-0000-0000-00001D520000}"/>
    <cellStyle name="계산 3 3 4 2" xfId="20250" xr:uid="{00000000-0005-0000-0000-00001E520000}"/>
    <cellStyle name="계산 3 3 4 3" xfId="20251" xr:uid="{00000000-0005-0000-0000-00001F520000}"/>
    <cellStyle name="계산 3 3 4 4" xfId="20252" xr:uid="{00000000-0005-0000-0000-000020520000}"/>
    <cellStyle name="계산 3 3 5" xfId="20253" xr:uid="{00000000-0005-0000-0000-000021520000}"/>
    <cellStyle name="계산 3 3 5 2" xfId="20254" xr:uid="{00000000-0005-0000-0000-000022520000}"/>
    <cellStyle name="계산 3 3 5 3" xfId="20255" xr:uid="{00000000-0005-0000-0000-000023520000}"/>
    <cellStyle name="계산 3 3 5 4" xfId="20256" xr:uid="{00000000-0005-0000-0000-000024520000}"/>
    <cellStyle name="계산 3 3 6" xfId="20257" xr:uid="{00000000-0005-0000-0000-000025520000}"/>
    <cellStyle name="계산 3 3 6 2" xfId="20258" xr:uid="{00000000-0005-0000-0000-000026520000}"/>
    <cellStyle name="계산 3 3 7" xfId="20259" xr:uid="{00000000-0005-0000-0000-000027520000}"/>
    <cellStyle name="계산 3 4" xfId="20260" xr:uid="{00000000-0005-0000-0000-000028520000}"/>
    <cellStyle name="계산 3 4 2" xfId="20261" xr:uid="{00000000-0005-0000-0000-000029520000}"/>
    <cellStyle name="계산 3 4 2 2" xfId="20262" xr:uid="{00000000-0005-0000-0000-00002A520000}"/>
    <cellStyle name="계산 3 4 2 3" xfId="20263" xr:uid="{00000000-0005-0000-0000-00002B520000}"/>
    <cellStyle name="계산 3 4 2 4" xfId="20264" xr:uid="{00000000-0005-0000-0000-00002C520000}"/>
    <cellStyle name="계산 3 4 3" xfId="20265" xr:uid="{00000000-0005-0000-0000-00002D520000}"/>
    <cellStyle name="계산 3 4 3 2" xfId="20266" xr:uid="{00000000-0005-0000-0000-00002E520000}"/>
    <cellStyle name="계산 3 4 3 3" xfId="20267" xr:uid="{00000000-0005-0000-0000-00002F520000}"/>
    <cellStyle name="계산 3 4 3 4" xfId="20268" xr:uid="{00000000-0005-0000-0000-000030520000}"/>
    <cellStyle name="계산 3 4 4" xfId="20269" xr:uid="{00000000-0005-0000-0000-000031520000}"/>
    <cellStyle name="계산 3 4 5" xfId="20270" xr:uid="{00000000-0005-0000-0000-000032520000}"/>
    <cellStyle name="계산 3 4 6" xfId="20271" xr:uid="{00000000-0005-0000-0000-000033520000}"/>
    <cellStyle name="계산 3 5" xfId="20272" xr:uid="{00000000-0005-0000-0000-000034520000}"/>
    <cellStyle name="계산 3 5 2" xfId="20273" xr:uid="{00000000-0005-0000-0000-000035520000}"/>
    <cellStyle name="계산 3 5 2 2" xfId="20274" xr:uid="{00000000-0005-0000-0000-000036520000}"/>
    <cellStyle name="계산 3 5 2 3" xfId="20275" xr:uid="{00000000-0005-0000-0000-000037520000}"/>
    <cellStyle name="계산 3 5 2 4" xfId="20276" xr:uid="{00000000-0005-0000-0000-000038520000}"/>
    <cellStyle name="계산 3 5 3" xfId="20277" xr:uid="{00000000-0005-0000-0000-000039520000}"/>
    <cellStyle name="계산 3 5 3 2" xfId="20278" xr:uid="{00000000-0005-0000-0000-00003A520000}"/>
    <cellStyle name="계산 3 5 3 3" xfId="20279" xr:uid="{00000000-0005-0000-0000-00003B520000}"/>
    <cellStyle name="계산 3 5 3 4" xfId="20280" xr:uid="{00000000-0005-0000-0000-00003C520000}"/>
    <cellStyle name="계산 3 5 4" xfId="20281" xr:uid="{00000000-0005-0000-0000-00003D520000}"/>
    <cellStyle name="계산 3 5 5" xfId="20282" xr:uid="{00000000-0005-0000-0000-00003E520000}"/>
    <cellStyle name="계산 3 5 6" xfId="20283" xr:uid="{00000000-0005-0000-0000-00003F520000}"/>
    <cellStyle name="계산 3 6" xfId="20284" xr:uid="{00000000-0005-0000-0000-000040520000}"/>
    <cellStyle name="계산 3 6 2" xfId="20285" xr:uid="{00000000-0005-0000-0000-000041520000}"/>
    <cellStyle name="계산 3 6 2 2" xfId="20286" xr:uid="{00000000-0005-0000-0000-000042520000}"/>
    <cellStyle name="계산 3 6 2 3" xfId="20287" xr:uid="{00000000-0005-0000-0000-000043520000}"/>
    <cellStyle name="계산 3 6 2 4" xfId="20288" xr:uid="{00000000-0005-0000-0000-000044520000}"/>
    <cellStyle name="계산 3 6 3" xfId="20289" xr:uid="{00000000-0005-0000-0000-000045520000}"/>
    <cellStyle name="계산 3 6 3 2" xfId="20290" xr:uid="{00000000-0005-0000-0000-000046520000}"/>
    <cellStyle name="계산 3 6 3 3" xfId="20291" xr:uid="{00000000-0005-0000-0000-000047520000}"/>
    <cellStyle name="계산 3 6 3 4" xfId="20292" xr:uid="{00000000-0005-0000-0000-000048520000}"/>
    <cellStyle name="계산 3 6 4" xfId="20293" xr:uid="{00000000-0005-0000-0000-000049520000}"/>
    <cellStyle name="계산 3 6 5" xfId="20294" xr:uid="{00000000-0005-0000-0000-00004A520000}"/>
    <cellStyle name="계산 3 6 6" xfId="20295" xr:uid="{00000000-0005-0000-0000-00004B520000}"/>
    <cellStyle name="계산 3 7" xfId="20296" xr:uid="{00000000-0005-0000-0000-00004C520000}"/>
    <cellStyle name="계산 3 7 2" xfId="20297" xr:uid="{00000000-0005-0000-0000-00004D520000}"/>
    <cellStyle name="계산 3 7 3" xfId="20298" xr:uid="{00000000-0005-0000-0000-00004E520000}"/>
    <cellStyle name="계산 3 7 4" xfId="20299" xr:uid="{00000000-0005-0000-0000-00004F520000}"/>
    <cellStyle name="계산 3 8" xfId="20300" xr:uid="{00000000-0005-0000-0000-000050520000}"/>
    <cellStyle name="계산 3 8 2" xfId="20301" xr:uid="{00000000-0005-0000-0000-000051520000}"/>
    <cellStyle name="계산 3 8 3" xfId="20302" xr:uid="{00000000-0005-0000-0000-000052520000}"/>
    <cellStyle name="계산 3 8 4" xfId="20303" xr:uid="{00000000-0005-0000-0000-000053520000}"/>
    <cellStyle name="계산 3 9" xfId="20304" xr:uid="{00000000-0005-0000-0000-000054520000}"/>
    <cellStyle name="계산 3 9 2" xfId="20305" xr:uid="{00000000-0005-0000-0000-000055520000}"/>
    <cellStyle name="계산 3 9 3" xfId="20306" xr:uid="{00000000-0005-0000-0000-000056520000}"/>
    <cellStyle name="계산 3 9 4" xfId="20307" xr:uid="{00000000-0005-0000-0000-000057520000}"/>
    <cellStyle name="계산 3_0602_휴대폰구판재현황(새양식)대리님" xfId="20308" xr:uid="{00000000-0005-0000-0000-000058520000}"/>
    <cellStyle name="계산 4" xfId="20309" xr:uid="{00000000-0005-0000-0000-000059520000}"/>
    <cellStyle name="計算 4" xfId="20310" xr:uid="{00000000-0005-0000-0000-00005A520000}"/>
    <cellStyle name="계산 4 2" xfId="20311" xr:uid="{00000000-0005-0000-0000-00005B520000}"/>
    <cellStyle name="계산 4 2 2" xfId="20312" xr:uid="{00000000-0005-0000-0000-00005C520000}"/>
    <cellStyle name="계산 4 2 2 2" xfId="20313" xr:uid="{00000000-0005-0000-0000-00005D520000}"/>
    <cellStyle name="계산 4 2 3" xfId="20314" xr:uid="{00000000-0005-0000-0000-00005E520000}"/>
    <cellStyle name="계산 4 3" xfId="20315" xr:uid="{00000000-0005-0000-0000-00005F520000}"/>
    <cellStyle name="계산 4 3 2" xfId="20316" xr:uid="{00000000-0005-0000-0000-000060520000}"/>
    <cellStyle name="계산 4 3 3" xfId="20317" xr:uid="{00000000-0005-0000-0000-000061520000}"/>
    <cellStyle name="계산 4 3 4" xfId="20318" xr:uid="{00000000-0005-0000-0000-000062520000}"/>
    <cellStyle name="계산 4 3 5" xfId="20319" xr:uid="{00000000-0005-0000-0000-000063520000}"/>
    <cellStyle name="계산 4 4" xfId="20320" xr:uid="{00000000-0005-0000-0000-000064520000}"/>
    <cellStyle name="계산 4 4 2" xfId="20321" xr:uid="{00000000-0005-0000-0000-000065520000}"/>
    <cellStyle name="계산 4 4 3" xfId="20322" xr:uid="{00000000-0005-0000-0000-000066520000}"/>
    <cellStyle name="계산 4 4 4" xfId="20323" xr:uid="{00000000-0005-0000-0000-000067520000}"/>
    <cellStyle name="계산 4 5" xfId="20324" xr:uid="{00000000-0005-0000-0000-000068520000}"/>
    <cellStyle name="계산 4 5 2" xfId="20325" xr:uid="{00000000-0005-0000-0000-000069520000}"/>
    <cellStyle name="계산 4 5 3" xfId="20326" xr:uid="{00000000-0005-0000-0000-00006A520000}"/>
    <cellStyle name="계산 4 5 4" xfId="20327" xr:uid="{00000000-0005-0000-0000-00006B520000}"/>
    <cellStyle name="계산 4 6" xfId="20328" xr:uid="{00000000-0005-0000-0000-00006C520000}"/>
    <cellStyle name="계산 4 6 2" xfId="20329" xr:uid="{00000000-0005-0000-0000-00006D520000}"/>
    <cellStyle name="계산 4 7" xfId="20330" xr:uid="{00000000-0005-0000-0000-00006E520000}"/>
    <cellStyle name="계산 4 8" xfId="20331" xr:uid="{00000000-0005-0000-0000-00006F520000}"/>
    <cellStyle name="계산 4 8 2" xfId="20332" xr:uid="{00000000-0005-0000-0000-000070520000}"/>
    <cellStyle name="계산 4 8 3" xfId="20333" xr:uid="{00000000-0005-0000-0000-000071520000}"/>
    <cellStyle name="계산 5" xfId="20334" xr:uid="{00000000-0005-0000-0000-000072520000}"/>
    <cellStyle name="計算 5" xfId="20335" xr:uid="{00000000-0005-0000-0000-000073520000}"/>
    <cellStyle name="계산 5 2" xfId="20336" xr:uid="{00000000-0005-0000-0000-000074520000}"/>
    <cellStyle name="계산 5 2 2" xfId="20337" xr:uid="{00000000-0005-0000-0000-000075520000}"/>
    <cellStyle name="계산 5 2 2 2" xfId="20338" xr:uid="{00000000-0005-0000-0000-000076520000}"/>
    <cellStyle name="계산 5 2 3" xfId="20339" xr:uid="{00000000-0005-0000-0000-000077520000}"/>
    <cellStyle name="계산 5 3" xfId="20340" xr:uid="{00000000-0005-0000-0000-000078520000}"/>
    <cellStyle name="계산 5 3 2" xfId="20341" xr:uid="{00000000-0005-0000-0000-000079520000}"/>
    <cellStyle name="계산 5 3 3" xfId="20342" xr:uid="{00000000-0005-0000-0000-00007A520000}"/>
    <cellStyle name="계산 5 3 4" xfId="20343" xr:uid="{00000000-0005-0000-0000-00007B520000}"/>
    <cellStyle name="계산 5 3 5" xfId="20344" xr:uid="{00000000-0005-0000-0000-00007C520000}"/>
    <cellStyle name="계산 5 4" xfId="20345" xr:uid="{00000000-0005-0000-0000-00007D520000}"/>
    <cellStyle name="계산 5 4 2" xfId="20346" xr:uid="{00000000-0005-0000-0000-00007E520000}"/>
    <cellStyle name="계산 5 4 3" xfId="20347" xr:uid="{00000000-0005-0000-0000-00007F520000}"/>
    <cellStyle name="계산 5 4 4" xfId="20348" xr:uid="{00000000-0005-0000-0000-000080520000}"/>
    <cellStyle name="계산 5 5" xfId="20349" xr:uid="{00000000-0005-0000-0000-000081520000}"/>
    <cellStyle name="계산 5 5 2" xfId="20350" xr:uid="{00000000-0005-0000-0000-000082520000}"/>
    <cellStyle name="계산 5 6" xfId="20351" xr:uid="{00000000-0005-0000-0000-000083520000}"/>
    <cellStyle name="계산 6" xfId="20352" xr:uid="{00000000-0005-0000-0000-000084520000}"/>
    <cellStyle name="計算 6" xfId="20353" xr:uid="{00000000-0005-0000-0000-000085520000}"/>
    <cellStyle name="계산 6 2" xfId="20354" xr:uid="{00000000-0005-0000-0000-000086520000}"/>
    <cellStyle name="계산 6 2 2" xfId="20355" xr:uid="{00000000-0005-0000-0000-000087520000}"/>
    <cellStyle name="계산 6 2 3" xfId="20356" xr:uid="{00000000-0005-0000-0000-000088520000}"/>
    <cellStyle name="계산 6 2 4" xfId="20357" xr:uid="{00000000-0005-0000-0000-000089520000}"/>
    <cellStyle name="계산 6 3" xfId="20358" xr:uid="{00000000-0005-0000-0000-00008A520000}"/>
    <cellStyle name="계산 6 3 2" xfId="20359" xr:uid="{00000000-0005-0000-0000-00008B520000}"/>
    <cellStyle name="계산 6 3 3" xfId="20360" xr:uid="{00000000-0005-0000-0000-00008C520000}"/>
    <cellStyle name="계산 6 3 4" xfId="20361" xr:uid="{00000000-0005-0000-0000-00008D520000}"/>
    <cellStyle name="계산 6 4" xfId="20362" xr:uid="{00000000-0005-0000-0000-00008E520000}"/>
    <cellStyle name="계산 6 5" xfId="20363" xr:uid="{00000000-0005-0000-0000-00008F520000}"/>
    <cellStyle name="계산 6 5 2" xfId="20364" xr:uid="{00000000-0005-0000-0000-000090520000}"/>
    <cellStyle name="계산 6 6" xfId="20365" xr:uid="{00000000-0005-0000-0000-000091520000}"/>
    <cellStyle name="계산 7" xfId="20366" xr:uid="{00000000-0005-0000-0000-000092520000}"/>
    <cellStyle name="計算 7" xfId="20367" xr:uid="{00000000-0005-0000-0000-000093520000}"/>
    <cellStyle name="계산 7 2" xfId="20368" xr:uid="{00000000-0005-0000-0000-000094520000}"/>
    <cellStyle name="계산 7 2 2" xfId="20369" xr:uid="{00000000-0005-0000-0000-000095520000}"/>
    <cellStyle name="계산 7 2 3" xfId="20370" xr:uid="{00000000-0005-0000-0000-000096520000}"/>
    <cellStyle name="계산 7 2 4" xfId="20371" xr:uid="{00000000-0005-0000-0000-000097520000}"/>
    <cellStyle name="계산 7 3" xfId="20372" xr:uid="{00000000-0005-0000-0000-000098520000}"/>
    <cellStyle name="계산 7 4" xfId="20373" xr:uid="{00000000-0005-0000-0000-000099520000}"/>
    <cellStyle name="계산 7 5" xfId="20374" xr:uid="{00000000-0005-0000-0000-00009A520000}"/>
    <cellStyle name="계산 8" xfId="20375" xr:uid="{00000000-0005-0000-0000-00009B520000}"/>
    <cellStyle name="計算 8" xfId="20376" xr:uid="{00000000-0005-0000-0000-00009C520000}"/>
    <cellStyle name="계산 8 2" xfId="20377" xr:uid="{00000000-0005-0000-0000-00009D520000}"/>
    <cellStyle name="계산 8 3" xfId="20378" xr:uid="{00000000-0005-0000-0000-00009E520000}"/>
    <cellStyle name="계산 8 4" xfId="20379" xr:uid="{00000000-0005-0000-0000-00009F520000}"/>
    <cellStyle name="계산 9" xfId="20380" xr:uid="{00000000-0005-0000-0000-0000A0520000}"/>
    <cellStyle name="計算 9" xfId="20381" xr:uid="{00000000-0005-0000-0000-0000A1520000}"/>
    <cellStyle name="계산 9 2" xfId="20382" xr:uid="{00000000-0005-0000-0000-0000A2520000}"/>
    <cellStyle name="계산 9 3" xfId="20383" xr:uid="{00000000-0005-0000-0000-0000A3520000}"/>
    <cellStyle name="계산 9 4" xfId="20384" xr:uid="{00000000-0005-0000-0000-0000A4520000}"/>
    <cellStyle name="고정소숫점" xfId="20385" xr:uid="{00000000-0005-0000-0000-0000A5520000}"/>
    <cellStyle name="고정소숫점 2" xfId="20386" xr:uid="{00000000-0005-0000-0000-0000A6520000}"/>
    <cellStyle name="고정출력1" xfId="20387" xr:uid="{00000000-0005-0000-0000-0000A7520000}"/>
    <cellStyle name="고정출력1 2" xfId="20388" xr:uid="{00000000-0005-0000-0000-0000A8520000}"/>
    <cellStyle name="고정출력2" xfId="20389" xr:uid="{00000000-0005-0000-0000-0000A9520000}"/>
    <cellStyle name="고정출력2 2" xfId="20390" xr:uid="{00000000-0005-0000-0000-0000AA520000}"/>
    <cellStyle name="咬訌裝?INCOM1" xfId="20391" xr:uid="{00000000-0005-0000-0000-0000AB520000}"/>
    <cellStyle name="咬訌裝?INCOM1 2" xfId="20392" xr:uid="{00000000-0005-0000-0000-0000AC520000}"/>
    <cellStyle name="咬訌裝?INCOM1 2 2" xfId="20393" xr:uid="{00000000-0005-0000-0000-0000AD520000}"/>
    <cellStyle name="咬訌裝?INCOM1 3" xfId="20394" xr:uid="{00000000-0005-0000-0000-0000AE520000}"/>
    <cellStyle name="咬訌裝?INCOM1 3 2" xfId="20395" xr:uid="{00000000-0005-0000-0000-0000AF520000}"/>
    <cellStyle name="咬訌裝?INCOM1 4" xfId="20396" xr:uid="{00000000-0005-0000-0000-0000B0520000}"/>
    <cellStyle name="咬訌裝?INCOM1 4 2" xfId="20397" xr:uid="{00000000-0005-0000-0000-0000B1520000}"/>
    <cellStyle name="咬訌裝?INCOM1 5" xfId="20398" xr:uid="{00000000-0005-0000-0000-0000B2520000}"/>
    <cellStyle name="咬訌裝?INCOM1_7월 공시용 재무제표 ver.1" xfId="20399" xr:uid="{00000000-0005-0000-0000-0000B3520000}"/>
    <cellStyle name="咬訌裝?INCOM10" xfId="20400" xr:uid="{00000000-0005-0000-0000-0000B4520000}"/>
    <cellStyle name="咬訌裝?INCOM10 2" xfId="20401" xr:uid="{00000000-0005-0000-0000-0000B5520000}"/>
    <cellStyle name="咬訌裝?INCOM10 2 2" xfId="20402" xr:uid="{00000000-0005-0000-0000-0000B6520000}"/>
    <cellStyle name="咬訌裝?INCOM10 3" xfId="20403" xr:uid="{00000000-0005-0000-0000-0000B7520000}"/>
    <cellStyle name="咬訌裝?INCOM10 3 2" xfId="20404" xr:uid="{00000000-0005-0000-0000-0000B8520000}"/>
    <cellStyle name="咬訌裝?INCOM10 4" xfId="20405" xr:uid="{00000000-0005-0000-0000-0000B9520000}"/>
    <cellStyle name="咬訌裝?INCOM10 4 2" xfId="20406" xr:uid="{00000000-0005-0000-0000-0000BA520000}"/>
    <cellStyle name="咬訌裝?INCOM10 5" xfId="20407" xr:uid="{00000000-0005-0000-0000-0000BB520000}"/>
    <cellStyle name="咬訌裝?INCOM10_7월 공시용 재무제표 ver.1" xfId="20408" xr:uid="{00000000-0005-0000-0000-0000BC520000}"/>
    <cellStyle name="咬訌裝?INCOM2" xfId="20409" xr:uid="{00000000-0005-0000-0000-0000BD520000}"/>
    <cellStyle name="咬訌裝?INCOM2 2" xfId="20410" xr:uid="{00000000-0005-0000-0000-0000BE520000}"/>
    <cellStyle name="咬訌裝?INCOM2 2 2" xfId="20411" xr:uid="{00000000-0005-0000-0000-0000BF520000}"/>
    <cellStyle name="咬訌裝?INCOM2 3" xfId="20412" xr:uid="{00000000-0005-0000-0000-0000C0520000}"/>
    <cellStyle name="咬訌裝?INCOM2 3 2" xfId="20413" xr:uid="{00000000-0005-0000-0000-0000C1520000}"/>
    <cellStyle name="咬訌裝?INCOM2 4" xfId="20414" xr:uid="{00000000-0005-0000-0000-0000C2520000}"/>
    <cellStyle name="咬訌裝?INCOM2 4 2" xfId="20415" xr:uid="{00000000-0005-0000-0000-0000C3520000}"/>
    <cellStyle name="咬訌裝?INCOM2 5" xfId="20416" xr:uid="{00000000-0005-0000-0000-0000C4520000}"/>
    <cellStyle name="咬訌裝?INCOM2_7월 공시용 재무제표 ver.1" xfId="20417" xr:uid="{00000000-0005-0000-0000-0000C5520000}"/>
    <cellStyle name="咬訌裝?INCOM3" xfId="20418" xr:uid="{00000000-0005-0000-0000-0000C6520000}"/>
    <cellStyle name="咬訌裝?INCOM3 2" xfId="20419" xr:uid="{00000000-0005-0000-0000-0000C7520000}"/>
    <cellStyle name="咬訌裝?INCOM3 2 2" xfId="20420" xr:uid="{00000000-0005-0000-0000-0000C8520000}"/>
    <cellStyle name="咬訌裝?INCOM3 3" xfId="20421" xr:uid="{00000000-0005-0000-0000-0000C9520000}"/>
    <cellStyle name="咬訌裝?INCOM3 3 2" xfId="20422" xr:uid="{00000000-0005-0000-0000-0000CA520000}"/>
    <cellStyle name="咬訌裝?INCOM3 4" xfId="20423" xr:uid="{00000000-0005-0000-0000-0000CB520000}"/>
    <cellStyle name="咬訌裝?INCOM3 4 2" xfId="20424" xr:uid="{00000000-0005-0000-0000-0000CC520000}"/>
    <cellStyle name="咬訌裝?INCOM3 5" xfId="20425" xr:uid="{00000000-0005-0000-0000-0000CD520000}"/>
    <cellStyle name="咬訌裝?INCOM3_7월 공시용 재무제표 ver.1" xfId="20426" xr:uid="{00000000-0005-0000-0000-0000CE520000}"/>
    <cellStyle name="咬訌裝?INCOM4" xfId="20427" xr:uid="{00000000-0005-0000-0000-0000CF520000}"/>
    <cellStyle name="咬訌裝?INCOM4 2" xfId="20428" xr:uid="{00000000-0005-0000-0000-0000D0520000}"/>
    <cellStyle name="咬訌裝?INCOM4 2 2" xfId="20429" xr:uid="{00000000-0005-0000-0000-0000D1520000}"/>
    <cellStyle name="咬訌裝?INCOM4 3" xfId="20430" xr:uid="{00000000-0005-0000-0000-0000D2520000}"/>
    <cellStyle name="咬訌裝?INCOM4 3 2" xfId="20431" xr:uid="{00000000-0005-0000-0000-0000D3520000}"/>
    <cellStyle name="咬訌裝?INCOM4 4" xfId="20432" xr:uid="{00000000-0005-0000-0000-0000D4520000}"/>
    <cellStyle name="咬訌裝?INCOM4 4 2" xfId="20433" xr:uid="{00000000-0005-0000-0000-0000D5520000}"/>
    <cellStyle name="咬訌裝?INCOM4 5" xfId="20434" xr:uid="{00000000-0005-0000-0000-0000D6520000}"/>
    <cellStyle name="咬訌裝?INCOM4_7월 공시용 재무제표 ver.1" xfId="20435" xr:uid="{00000000-0005-0000-0000-0000D7520000}"/>
    <cellStyle name="咬訌裝?INCOM5" xfId="20436" xr:uid="{00000000-0005-0000-0000-0000D8520000}"/>
    <cellStyle name="咬訌裝?INCOM5 2" xfId="20437" xr:uid="{00000000-0005-0000-0000-0000D9520000}"/>
    <cellStyle name="咬訌裝?INCOM5 2 2" xfId="20438" xr:uid="{00000000-0005-0000-0000-0000DA520000}"/>
    <cellStyle name="咬訌裝?INCOM5 3" xfId="20439" xr:uid="{00000000-0005-0000-0000-0000DB520000}"/>
    <cellStyle name="咬訌裝?INCOM5 3 2" xfId="20440" xr:uid="{00000000-0005-0000-0000-0000DC520000}"/>
    <cellStyle name="咬訌裝?INCOM5 4" xfId="20441" xr:uid="{00000000-0005-0000-0000-0000DD520000}"/>
    <cellStyle name="咬訌裝?INCOM5 4 2" xfId="20442" xr:uid="{00000000-0005-0000-0000-0000DE520000}"/>
    <cellStyle name="咬訌裝?INCOM5 5" xfId="20443" xr:uid="{00000000-0005-0000-0000-0000DF520000}"/>
    <cellStyle name="咬訌裝?INCOM5_7월 공시용 재무제표 ver.1" xfId="20444" xr:uid="{00000000-0005-0000-0000-0000E0520000}"/>
    <cellStyle name="咬訌裝?INCOM6" xfId="20445" xr:uid="{00000000-0005-0000-0000-0000E1520000}"/>
    <cellStyle name="咬訌裝?INCOM6 2" xfId="20446" xr:uid="{00000000-0005-0000-0000-0000E2520000}"/>
    <cellStyle name="咬訌裝?INCOM6 2 2" xfId="20447" xr:uid="{00000000-0005-0000-0000-0000E3520000}"/>
    <cellStyle name="咬訌裝?INCOM6 3" xfId="20448" xr:uid="{00000000-0005-0000-0000-0000E4520000}"/>
    <cellStyle name="咬訌裝?INCOM6 3 2" xfId="20449" xr:uid="{00000000-0005-0000-0000-0000E5520000}"/>
    <cellStyle name="咬訌裝?INCOM6 4" xfId="20450" xr:uid="{00000000-0005-0000-0000-0000E6520000}"/>
    <cellStyle name="咬訌裝?INCOM6 4 2" xfId="20451" xr:uid="{00000000-0005-0000-0000-0000E7520000}"/>
    <cellStyle name="咬訌裝?INCOM6 5" xfId="20452" xr:uid="{00000000-0005-0000-0000-0000E8520000}"/>
    <cellStyle name="咬訌裝?INCOM6_7월 공시용 재무제표 ver.1" xfId="20453" xr:uid="{00000000-0005-0000-0000-0000E9520000}"/>
    <cellStyle name="咬訌裝?INCOM7" xfId="20454" xr:uid="{00000000-0005-0000-0000-0000EA520000}"/>
    <cellStyle name="咬訌裝?INCOM7 2" xfId="20455" xr:uid="{00000000-0005-0000-0000-0000EB520000}"/>
    <cellStyle name="咬訌裝?INCOM7 2 2" xfId="20456" xr:uid="{00000000-0005-0000-0000-0000EC520000}"/>
    <cellStyle name="咬訌裝?INCOM7 3" xfId="20457" xr:uid="{00000000-0005-0000-0000-0000ED520000}"/>
    <cellStyle name="咬訌裝?INCOM7 3 2" xfId="20458" xr:uid="{00000000-0005-0000-0000-0000EE520000}"/>
    <cellStyle name="咬訌裝?INCOM7 4" xfId="20459" xr:uid="{00000000-0005-0000-0000-0000EF520000}"/>
    <cellStyle name="咬訌裝?INCOM7 4 2" xfId="20460" xr:uid="{00000000-0005-0000-0000-0000F0520000}"/>
    <cellStyle name="咬訌裝?INCOM7 5" xfId="20461" xr:uid="{00000000-0005-0000-0000-0000F1520000}"/>
    <cellStyle name="咬訌裝?INCOM7_7월 공시용 재무제표 ver.1" xfId="20462" xr:uid="{00000000-0005-0000-0000-0000F2520000}"/>
    <cellStyle name="咬訌裝?INCOM8" xfId="20463" xr:uid="{00000000-0005-0000-0000-0000F3520000}"/>
    <cellStyle name="咬訌裝?INCOM8 2" xfId="20464" xr:uid="{00000000-0005-0000-0000-0000F4520000}"/>
    <cellStyle name="咬訌裝?INCOM8 2 2" xfId="20465" xr:uid="{00000000-0005-0000-0000-0000F5520000}"/>
    <cellStyle name="咬訌裝?INCOM8 3" xfId="20466" xr:uid="{00000000-0005-0000-0000-0000F6520000}"/>
    <cellStyle name="咬訌裝?INCOM8 3 2" xfId="20467" xr:uid="{00000000-0005-0000-0000-0000F7520000}"/>
    <cellStyle name="咬訌裝?INCOM8 4" xfId="20468" xr:uid="{00000000-0005-0000-0000-0000F8520000}"/>
    <cellStyle name="咬訌裝?INCOM8 4 2" xfId="20469" xr:uid="{00000000-0005-0000-0000-0000F9520000}"/>
    <cellStyle name="咬訌裝?INCOM8 5" xfId="20470" xr:uid="{00000000-0005-0000-0000-0000FA520000}"/>
    <cellStyle name="咬訌裝?INCOM8_7월 공시용 재무제표 ver.1" xfId="20471" xr:uid="{00000000-0005-0000-0000-0000FB520000}"/>
    <cellStyle name="咬訌裝?INCOM9" xfId="20472" xr:uid="{00000000-0005-0000-0000-0000FC520000}"/>
    <cellStyle name="咬訌裝?INCOM9 2" xfId="20473" xr:uid="{00000000-0005-0000-0000-0000FD520000}"/>
    <cellStyle name="咬訌裝?INCOM9 2 2" xfId="20474" xr:uid="{00000000-0005-0000-0000-0000FE520000}"/>
    <cellStyle name="咬訌裝?INCOM9 3" xfId="20475" xr:uid="{00000000-0005-0000-0000-0000FF520000}"/>
    <cellStyle name="咬訌裝?INCOM9 3 2" xfId="20476" xr:uid="{00000000-0005-0000-0000-000000530000}"/>
    <cellStyle name="咬訌裝?INCOM9 4" xfId="20477" xr:uid="{00000000-0005-0000-0000-000001530000}"/>
    <cellStyle name="咬訌裝?INCOM9 4 2" xfId="20478" xr:uid="{00000000-0005-0000-0000-000002530000}"/>
    <cellStyle name="咬訌裝?INCOM9 5" xfId="20479" xr:uid="{00000000-0005-0000-0000-000003530000}"/>
    <cellStyle name="咬訌裝?INCOM9_7월 공시용 재무제표 ver.1" xfId="20480" xr:uid="{00000000-0005-0000-0000-000004530000}"/>
    <cellStyle name="咬訌裝?PRIB11" xfId="20481" xr:uid="{00000000-0005-0000-0000-000005530000}"/>
    <cellStyle name="咬訌裝?PRIB11 2" xfId="20482" xr:uid="{00000000-0005-0000-0000-000006530000}"/>
    <cellStyle name="咬訌裝?PRIB11 2 2" xfId="20483" xr:uid="{00000000-0005-0000-0000-000007530000}"/>
    <cellStyle name="咬訌裝?PRIB11 3" xfId="20484" xr:uid="{00000000-0005-0000-0000-000008530000}"/>
    <cellStyle name="咬訌裝?PRIB11 3 2" xfId="20485" xr:uid="{00000000-0005-0000-0000-000009530000}"/>
    <cellStyle name="咬訌裝?PRIB11 4" xfId="20486" xr:uid="{00000000-0005-0000-0000-00000A530000}"/>
    <cellStyle name="咬訌裝?PRIB11 4 2" xfId="20487" xr:uid="{00000000-0005-0000-0000-00000B530000}"/>
    <cellStyle name="咬訌裝?PRIB11 5" xfId="20488" xr:uid="{00000000-0005-0000-0000-00000C530000}"/>
    <cellStyle name="咬訌裝?PRIB11_7월 공시용 재무제표 ver.1" xfId="20489" xr:uid="{00000000-0005-0000-0000-00000D530000}"/>
    <cellStyle name="咬訌裝?report-2 " xfId="20490" xr:uid="{00000000-0005-0000-0000-00000E530000}"/>
    <cellStyle name="咬訌裝?report-2  2" xfId="20491" xr:uid="{00000000-0005-0000-0000-00000F530000}"/>
    <cellStyle name="금액" xfId="20492" xr:uid="{00000000-0005-0000-0000-000010530000}"/>
    <cellStyle name="금액 2" xfId="20493" xr:uid="{00000000-0005-0000-0000-000011530000}"/>
    <cellStyle name="금액 2 10" xfId="20494" xr:uid="{00000000-0005-0000-0000-000012530000}"/>
    <cellStyle name="금액 2 11" xfId="20495" xr:uid="{00000000-0005-0000-0000-000013530000}"/>
    <cellStyle name="금액 2 12" xfId="20496" xr:uid="{00000000-0005-0000-0000-000014530000}"/>
    <cellStyle name="금액 2 2" xfId="20497" xr:uid="{00000000-0005-0000-0000-000015530000}"/>
    <cellStyle name="금액 2 3" xfId="20498" xr:uid="{00000000-0005-0000-0000-000016530000}"/>
    <cellStyle name="금액 2 4" xfId="20499" xr:uid="{00000000-0005-0000-0000-000017530000}"/>
    <cellStyle name="금액 2 5" xfId="20500" xr:uid="{00000000-0005-0000-0000-000018530000}"/>
    <cellStyle name="금액 2 6" xfId="20501" xr:uid="{00000000-0005-0000-0000-000019530000}"/>
    <cellStyle name="금액 2 7" xfId="20502" xr:uid="{00000000-0005-0000-0000-00001A530000}"/>
    <cellStyle name="금액 2 8" xfId="20503" xr:uid="{00000000-0005-0000-0000-00001B530000}"/>
    <cellStyle name="금액 2 9" xfId="20504" xr:uid="{00000000-0005-0000-0000-00001C530000}"/>
    <cellStyle name="금액 3" xfId="20505" xr:uid="{00000000-0005-0000-0000-00001D530000}"/>
    <cellStyle name="금액 3 10" xfId="20506" xr:uid="{00000000-0005-0000-0000-00001E530000}"/>
    <cellStyle name="금액 3 11" xfId="20507" xr:uid="{00000000-0005-0000-0000-00001F530000}"/>
    <cellStyle name="금액 3 12" xfId="20508" xr:uid="{00000000-0005-0000-0000-000020530000}"/>
    <cellStyle name="금액 3 2" xfId="20509" xr:uid="{00000000-0005-0000-0000-000021530000}"/>
    <cellStyle name="금액 3 3" xfId="20510" xr:uid="{00000000-0005-0000-0000-000022530000}"/>
    <cellStyle name="금액 3 4" xfId="20511" xr:uid="{00000000-0005-0000-0000-000023530000}"/>
    <cellStyle name="금액 3 5" xfId="20512" xr:uid="{00000000-0005-0000-0000-000024530000}"/>
    <cellStyle name="금액 3 6" xfId="20513" xr:uid="{00000000-0005-0000-0000-000025530000}"/>
    <cellStyle name="금액 3 7" xfId="20514" xr:uid="{00000000-0005-0000-0000-000026530000}"/>
    <cellStyle name="금액 3 8" xfId="20515" xr:uid="{00000000-0005-0000-0000-000027530000}"/>
    <cellStyle name="금액 3 9" xfId="20516" xr:uid="{00000000-0005-0000-0000-000028530000}"/>
    <cellStyle name="금액 4" xfId="20517" xr:uid="{00000000-0005-0000-0000-000029530000}"/>
    <cellStyle name="금액 4 10" xfId="20518" xr:uid="{00000000-0005-0000-0000-00002A530000}"/>
    <cellStyle name="금액 4 11" xfId="20519" xr:uid="{00000000-0005-0000-0000-00002B530000}"/>
    <cellStyle name="금액 4 2" xfId="20520" xr:uid="{00000000-0005-0000-0000-00002C530000}"/>
    <cellStyle name="금액 4 3" xfId="20521" xr:uid="{00000000-0005-0000-0000-00002D530000}"/>
    <cellStyle name="금액 4 4" xfId="20522" xr:uid="{00000000-0005-0000-0000-00002E530000}"/>
    <cellStyle name="금액 4 5" xfId="20523" xr:uid="{00000000-0005-0000-0000-00002F530000}"/>
    <cellStyle name="금액 4 6" xfId="20524" xr:uid="{00000000-0005-0000-0000-000030530000}"/>
    <cellStyle name="금액 4 7" xfId="20525" xr:uid="{00000000-0005-0000-0000-000031530000}"/>
    <cellStyle name="금액 4 8" xfId="20526" xr:uid="{00000000-0005-0000-0000-000032530000}"/>
    <cellStyle name="금액 4 9" xfId="20527" xr:uid="{00000000-0005-0000-0000-000033530000}"/>
    <cellStyle name="금액 5" xfId="20528" xr:uid="{00000000-0005-0000-0000-000034530000}"/>
    <cellStyle name="금액 5 10" xfId="20529" xr:uid="{00000000-0005-0000-0000-000035530000}"/>
    <cellStyle name="금액 5 11" xfId="20530" xr:uid="{00000000-0005-0000-0000-000036530000}"/>
    <cellStyle name="금액 5 2" xfId="20531" xr:uid="{00000000-0005-0000-0000-000037530000}"/>
    <cellStyle name="금액 5 3" xfId="20532" xr:uid="{00000000-0005-0000-0000-000038530000}"/>
    <cellStyle name="금액 5 4" xfId="20533" xr:uid="{00000000-0005-0000-0000-000039530000}"/>
    <cellStyle name="금액 5 5" xfId="20534" xr:uid="{00000000-0005-0000-0000-00003A530000}"/>
    <cellStyle name="금액 5 6" xfId="20535" xr:uid="{00000000-0005-0000-0000-00003B530000}"/>
    <cellStyle name="금액 5 7" xfId="20536" xr:uid="{00000000-0005-0000-0000-00003C530000}"/>
    <cellStyle name="금액 5 8" xfId="20537" xr:uid="{00000000-0005-0000-0000-00003D530000}"/>
    <cellStyle name="금액 5 9" xfId="20538" xr:uid="{00000000-0005-0000-0000-00003E530000}"/>
    <cellStyle name="금액 6" xfId="20539" xr:uid="{00000000-0005-0000-0000-00003F530000}"/>
    <cellStyle name="금액 6 10" xfId="20540" xr:uid="{00000000-0005-0000-0000-000040530000}"/>
    <cellStyle name="금액 6 11" xfId="20541" xr:uid="{00000000-0005-0000-0000-000041530000}"/>
    <cellStyle name="금액 6 2" xfId="20542" xr:uid="{00000000-0005-0000-0000-000042530000}"/>
    <cellStyle name="금액 6 3" xfId="20543" xr:uid="{00000000-0005-0000-0000-000043530000}"/>
    <cellStyle name="금액 6 4" xfId="20544" xr:uid="{00000000-0005-0000-0000-000044530000}"/>
    <cellStyle name="금액 6 5" xfId="20545" xr:uid="{00000000-0005-0000-0000-000045530000}"/>
    <cellStyle name="금액 6 6" xfId="20546" xr:uid="{00000000-0005-0000-0000-000046530000}"/>
    <cellStyle name="금액 6 7" xfId="20547" xr:uid="{00000000-0005-0000-0000-000047530000}"/>
    <cellStyle name="금액 6 8" xfId="20548" xr:uid="{00000000-0005-0000-0000-000048530000}"/>
    <cellStyle name="금액 6 9" xfId="20549" xr:uid="{00000000-0005-0000-0000-000049530000}"/>
    <cellStyle name="금액 7" xfId="20550" xr:uid="{00000000-0005-0000-0000-00004A530000}"/>
    <cellStyle name="김호(E4전환)" xfId="20551" xr:uid="{00000000-0005-0000-0000-00004B530000}"/>
    <cellStyle name="김호(E4전환) 2" xfId="20552" xr:uid="{00000000-0005-0000-0000-00004C530000}"/>
    <cellStyle name="김호(E4전환) 3" xfId="20553" xr:uid="{00000000-0005-0000-0000-00004D530000}"/>
    <cellStyle name="나쁨 10" xfId="20554" xr:uid="{00000000-0005-0000-0000-00004E530000}"/>
    <cellStyle name="나쁨 10 2" xfId="20555" xr:uid="{00000000-0005-0000-0000-00004F530000}"/>
    <cellStyle name="나쁨 10 2 2" xfId="20556" xr:uid="{00000000-0005-0000-0000-000050530000}"/>
    <cellStyle name="나쁨 10 3" xfId="20557" xr:uid="{00000000-0005-0000-0000-000051530000}"/>
    <cellStyle name="나쁨 11" xfId="20558" xr:uid="{00000000-0005-0000-0000-000052530000}"/>
    <cellStyle name="나쁨 11 2" xfId="20559" xr:uid="{00000000-0005-0000-0000-000053530000}"/>
    <cellStyle name="나쁨 12" xfId="20560" xr:uid="{00000000-0005-0000-0000-000054530000}"/>
    <cellStyle name="나쁨 12 2" xfId="20561" xr:uid="{00000000-0005-0000-0000-000055530000}"/>
    <cellStyle name="나쁨 13" xfId="20562" xr:uid="{00000000-0005-0000-0000-000056530000}"/>
    <cellStyle name="나쁨 13 2" xfId="20563" xr:uid="{00000000-0005-0000-0000-000057530000}"/>
    <cellStyle name="나쁨 2" xfId="20564" xr:uid="{00000000-0005-0000-0000-000058530000}"/>
    <cellStyle name="나쁨 2 10" xfId="20565" xr:uid="{00000000-0005-0000-0000-000059530000}"/>
    <cellStyle name="나쁨 2 10 2" xfId="20566" xr:uid="{00000000-0005-0000-0000-00005A530000}"/>
    <cellStyle name="나쁨 2 11" xfId="20567" xr:uid="{00000000-0005-0000-0000-00005B530000}"/>
    <cellStyle name="나쁨 2 11 2" xfId="20568" xr:uid="{00000000-0005-0000-0000-00005C530000}"/>
    <cellStyle name="나쁨 2 12" xfId="20569" xr:uid="{00000000-0005-0000-0000-00005D530000}"/>
    <cellStyle name="나쁨 2 2" xfId="20570" xr:uid="{00000000-0005-0000-0000-00005E530000}"/>
    <cellStyle name="나쁨 2 2 2" xfId="20571" xr:uid="{00000000-0005-0000-0000-00005F530000}"/>
    <cellStyle name="나쁨 2 2 2 2" xfId="20572" xr:uid="{00000000-0005-0000-0000-000060530000}"/>
    <cellStyle name="나쁨 2 2 3" xfId="20573" xr:uid="{00000000-0005-0000-0000-000061530000}"/>
    <cellStyle name="나쁨 2 2 3 2" xfId="20574" xr:uid="{00000000-0005-0000-0000-000062530000}"/>
    <cellStyle name="나쁨 2 2 4" xfId="20575" xr:uid="{00000000-0005-0000-0000-000063530000}"/>
    <cellStyle name="나쁨 2 3" xfId="20576" xr:uid="{00000000-0005-0000-0000-000064530000}"/>
    <cellStyle name="나쁨 2 3 2" xfId="20577" xr:uid="{00000000-0005-0000-0000-000065530000}"/>
    <cellStyle name="나쁨 2 3 2 2" xfId="20578" xr:uid="{00000000-0005-0000-0000-000066530000}"/>
    <cellStyle name="나쁨 2 3 3" xfId="20579" xr:uid="{00000000-0005-0000-0000-000067530000}"/>
    <cellStyle name="나쁨 2 3 3 2" xfId="20580" xr:uid="{00000000-0005-0000-0000-000068530000}"/>
    <cellStyle name="나쁨 2 3 4" xfId="20581" xr:uid="{00000000-0005-0000-0000-000069530000}"/>
    <cellStyle name="나쁨 2 4" xfId="20582" xr:uid="{00000000-0005-0000-0000-00006A530000}"/>
    <cellStyle name="나쁨 2 4 2" xfId="20583" xr:uid="{00000000-0005-0000-0000-00006B530000}"/>
    <cellStyle name="나쁨 2 4 2 2" xfId="20584" xr:uid="{00000000-0005-0000-0000-00006C530000}"/>
    <cellStyle name="나쁨 2 4 3" xfId="20585" xr:uid="{00000000-0005-0000-0000-00006D530000}"/>
    <cellStyle name="나쁨 2 4 4" xfId="20586" xr:uid="{00000000-0005-0000-0000-00006E530000}"/>
    <cellStyle name="나쁨 2 5" xfId="20587" xr:uid="{00000000-0005-0000-0000-00006F530000}"/>
    <cellStyle name="나쁨 2 5 2" xfId="20588" xr:uid="{00000000-0005-0000-0000-000070530000}"/>
    <cellStyle name="나쁨 2 5 2 2" xfId="20589" xr:uid="{00000000-0005-0000-0000-000071530000}"/>
    <cellStyle name="나쁨 2 5 3" xfId="20590" xr:uid="{00000000-0005-0000-0000-000072530000}"/>
    <cellStyle name="나쁨 2 6" xfId="20591" xr:uid="{00000000-0005-0000-0000-000073530000}"/>
    <cellStyle name="나쁨 2 6 2" xfId="20592" xr:uid="{00000000-0005-0000-0000-000074530000}"/>
    <cellStyle name="나쁨 2 6 2 2" xfId="20593" xr:uid="{00000000-0005-0000-0000-000075530000}"/>
    <cellStyle name="나쁨 2 6 3" xfId="20594" xr:uid="{00000000-0005-0000-0000-000076530000}"/>
    <cellStyle name="나쁨 2 7" xfId="20595" xr:uid="{00000000-0005-0000-0000-000077530000}"/>
    <cellStyle name="나쁨 2 7 2" xfId="20596" xr:uid="{00000000-0005-0000-0000-000078530000}"/>
    <cellStyle name="나쁨 2 8" xfId="20597" xr:uid="{00000000-0005-0000-0000-000079530000}"/>
    <cellStyle name="나쁨 2 8 2" xfId="20598" xr:uid="{00000000-0005-0000-0000-00007A530000}"/>
    <cellStyle name="나쁨 2 9" xfId="20599" xr:uid="{00000000-0005-0000-0000-00007B530000}"/>
    <cellStyle name="나쁨 2 9 2" xfId="20600" xr:uid="{00000000-0005-0000-0000-00007C530000}"/>
    <cellStyle name="나쁨 3" xfId="20601" xr:uid="{00000000-0005-0000-0000-00007D530000}"/>
    <cellStyle name="나쁨 3 2" xfId="20602" xr:uid="{00000000-0005-0000-0000-00007E530000}"/>
    <cellStyle name="나쁨 3 2 2" xfId="20603" xr:uid="{00000000-0005-0000-0000-00007F530000}"/>
    <cellStyle name="나쁨 3 3" xfId="20604" xr:uid="{00000000-0005-0000-0000-000080530000}"/>
    <cellStyle name="나쁨 3 3 2" xfId="20605" xr:uid="{00000000-0005-0000-0000-000081530000}"/>
    <cellStyle name="나쁨 3 4" xfId="20606" xr:uid="{00000000-0005-0000-0000-000082530000}"/>
    <cellStyle name="나쁨 3 4 2" xfId="20607" xr:uid="{00000000-0005-0000-0000-000083530000}"/>
    <cellStyle name="나쁨 3 5" xfId="20608" xr:uid="{00000000-0005-0000-0000-000084530000}"/>
    <cellStyle name="나쁨 3 6" xfId="20609" xr:uid="{00000000-0005-0000-0000-000085530000}"/>
    <cellStyle name="나쁨 4" xfId="20610" xr:uid="{00000000-0005-0000-0000-000086530000}"/>
    <cellStyle name="나쁨 4 2" xfId="20611" xr:uid="{00000000-0005-0000-0000-000087530000}"/>
    <cellStyle name="나쁨 4 2 2" xfId="20612" xr:uid="{00000000-0005-0000-0000-000088530000}"/>
    <cellStyle name="나쁨 4 2 2 2" xfId="20613" xr:uid="{00000000-0005-0000-0000-000089530000}"/>
    <cellStyle name="나쁨 4 2 3" xfId="20614" xr:uid="{00000000-0005-0000-0000-00008A530000}"/>
    <cellStyle name="나쁨 4 3" xfId="20615" xr:uid="{00000000-0005-0000-0000-00008B530000}"/>
    <cellStyle name="나쁨 4 3 2" xfId="20616" xr:uid="{00000000-0005-0000-0000-00008C530000}"/>
    <cellStyle name="나쁨 4 3 3" xfId="20617" xr:uid="{00000000-0005-0000-0000-00008D530000}"/>
    <cellStyle name="나쁨 4 4" xfId="20618" xr:uid="{00000000-0005-0000-0000-00008E530000}"/>
    <cellStyle name="나쁨 4 4 2" xfId="20619" xr:uid="{00000000-0005-0000-0000-00008F530000}"/>
    <cellStyle name="나쁨 4 5" xfId="20620" xr:uid="{00000000-0005-0000-0000-000090530000}"/>
    <cellStyle name="나쁨 4 5 2" xfId="20621" xr:uid="{00000000-0005-0000-0000-000091530000}"/>
    <cellStyle name="나쁨 4 6" xfId="20622" xr:uid="{00000000-0005-0000-0000-000092530000}"/>
    <cellStyle name="나쁨 4 6 2" xfId="20623" xr:uid="{00000000-0005-0000-0000-000093530000}"/>
    <cellStyle name="나쁨 4 7" xfId="20624" xr:uid="{00000000-0005-0000-0000-000094530000}"/>
    <cellStyle name="나쁨 5" xfId="20625" xr:uid="{00000000-0005-0000-0000-000095530000}"/>
    <cellStyle name="나쁨 5 2" xfId="20626" xr:uid="{00000000-0005-0000-0000-000096530000}"/>
    <cellStyle name="나쁨 5 2 2" xfId="20627" xr:uid="{00000000-0005-0000-0000-000097530000}"/>
    <cellStyle name="나쁨 5 2 2 2" xfId="20628" xr:uid="{00000000-0005-0000-0000-000098530000}"/>
    <cellStyle name="나쁨 5 2 3" xfId="20629" xr:uid="{00000000-0005-0000-0000-000099530000}"/>
    <cellStyle name="나쁨 5 3" xfId="20630" xr:uid="{00000000-0005-0000-0000-00009A530000}"/>
    <cellStyle name="나쁨 5 3 2" xfId="20631" xr:uid="{00000000-0005-0000-0000-00009B530000}"/>
    <cellStyle name="나쁨 5 3 3" xfId="20632" xr:uid="{00000000-0005-0000-0000-00009C530000}"/>
    <cellStyle name="나쁨 5 4" xfId="20633" xr:uid="{00000000-0005-0000-0000-00009D530000}"/>
    <cellStyle name="나쁨 5 4 2" xfId="20634" xr:uid="{00000000-0005-0000-0000-00009E530000}"/>
    <cellStyle name="나쁨 5 5" xfId="20635" xr:uid="{00000000-0005-0000-0000-00009F530000}"/>
    <cellStyle name="나쁨 5 5 2" xfId="20636" xr:uid="{00000000-0005-0000-0000-0000A0530000}"/>
    <cellStyle name="나쁨 5 6" xfId="20637" xr:uid="{00000000-0005-0000-0000-0000A1530000}"/>
    <cellStyle name="나쁨 6" xfId="20638" xr:uid="{00000000-0005-0000-0000-0000A2530000}"/>
    <cellStyle name="나쁨 6 2" xfId="20639" xr:uid="{00000000-0005-0000-0000-0000A3530000}"/>
    <cellStyle name="나쁨 6 2 2" xfId="20640" xr:uid="{00000000-0005-0000-0000-0000A4530000}"/>
    <cellStyle name="나쁨 6 3" xfId="20641" xr:uid="{00000000-0005-0000-0000-0000A5530000}"/>
    <cellStyle name="나쁨 6 3 2" xfId="20642" xr:uid="{00000000-0005-0000-0000-0000A6530000}"/>
    <cellStyle name="나쁨 6 4" xfId="20643" xr:uid="{00000000-0005-0000-0000-0000A7530000}"/>
    <cellStyle name="나쁨 6 5" xfId="20644" xr:uid="{00000000-0005-0000-0000-0000A8530000}"/>
    <cellStyle name="나쁨 6 6" xfId="20645" xr:uid="{00000000-0005-0000-0000-0000A9530000}"/>
    <cellStyle name="나쁨 7" xfId="20646" xr:uid="{00000000-0005-0000-0000-0000AA530000}"/>
    <cellStyle name="나쁨 7 2" xfId="20647" xr:uid="{00000000-0005-0000-0000-0000AB530000}"/>
    <cellStyle name="나쁨 7 2 2" xfId="20648" xr:uid="{00000000-0005-0000-0000-0000AC530000}"/>
    <cellStyle name="나쁨 7 3" xfId="20649" xr:uid="{00000000-0005-0000-0000-0000AD530000}"/>
    <cellStyle name="나쁨 8" xfId="20650" xr:uid="{00000000-0005-0000-0000-0000AE530000}"/>
    <cellStyle name="나쁨 8 2" xfId="20651" xr:uid="{00000000-0005-0000-0000-0000AF530000}"/>
    <cellStyle name="나쁨 9" xfId="20652" xr:uid="{00000000-0005-0000-0000-0000B0530000}"/>
    <cellStyle name="나쁨 9 2" xfId="20653" xr:uid="{00000000-0005-0000-0000-0000B1530000}"/>
    <cellStyle name="날짜" xfId="20654" xr:uid="{00000000-0005-0000-0000-0000B2530000}"/>
    <cellStyle name="날짜 2" xfId="20655" xr:uid="{00000000-0005-0000-0000-0000B3530000}"/>
    <cellStyle name="내역서" xfId="20656" xr:uid="{00000000-0005-0000-0000-0000B4530000}"/>
    <cellStyle name="내역서 2" xfId="20657" xr:uid="{00000000-0005-0000-0000-0000B5530000}"/>
    <cellStyle name="놡" xfId="20658" xr:uid="{00000000-0005-0000-0000-0000B6530000}"/>
    <cellStyle name="달러" xfId="20659" xr:uid="{00000000-0005-0000-0000-0000B7530000}"/>
    <cellStyle name="달러 2" xfId="20660" xr:uid="{00000000-0005-0000-0000-0000B8530000}"/>
    <cellStyle name="돋움체" xfId="20661" xr:uid="{00000000-0005-0000-0000-0000B9530000}"/>
    <cellStyle name="돋움체 2" xfId="20662" xr:uid="{00000000-0005-0000-0000-0000BA530000}"/>
    <cellStyle name="돋움체 3" xfId="20663" xr:uid="{00000000-0005-0000-0000-0000BB530000}"/>
    <cellStyle name="돋움체 4" xfId="20664" xr:uid="{00000000-0005-0000-0000-0000BC530000}"/>
    <cellStyle name="돋움체 5" xfId="20665" xr:uid="{00000000-0005-0000-0000-0000BD530000}"/>
    <cellStyle name="돋움체 6" xfId="20666" xr:uid="{00000000-0005-0000-0000-0000BE530000}"/>
    <cellStyle name="뒤에 오는 하이퍼링크" xfId="20667" xr:uid="{00000000-0005-0000-0000-0000BF530000}"/>
    <cellStyle name="뒤에 오는 하이퍼링크 2" xfId="20668" xr:uid="{00000000-0005-0000-0000-0000C0530000}"/>
    <cellStyle name="뒤에 오는 하이퍼링크 3" xfId="20669" xr:uid="{00000000-0005-0000-0000-0000C1530000}"/>
    <cellStyle name="뒤에 오는 하이퍼링크 4" xfId="20670" xr:uid="{00000000-0005-0000-0000-0000C2530000}"/>
    <cellStyle name="뒤에 오는 하이퍼링크_10월정기이사회" xfId="20671" xr:uid="{00000000-0005-0000-0000-0000C3530000}"/>
    <cellStyle name="똿뗦먛귟 [0.00]_NT Server " xfId="20672" xr:uid="{00000000-0005-0000-0000-0000C4530000}"/>
    <cellStyle name="똿뗦먛귟_NT Server " xfId="20673" xr:uid="{00000000-0005-0000-0000-0000C5530000}"/>
    <cellStyle name="良い" xfId="20674" xr:uid="{00000000-0005-0000-0000-0000C6530000}"/>
    <cellStyle name="메모 10" xfId="20675" xr:uid="{00000000-0005-0000-0000-0000C7530000}"/>
    <cellStyle name="메모 10 10" xfId="20676" xr:uid="{00000000-0005-0000-0000-0000C8530000}"/>
    <cellStyle name="메모 10 11" xfId="20677" xr:uid="{00000000-0005-0000-0000-0000C9530000}"/>
    <cellStyle name="메모 10 12" xfId="20678" xr:uid="{00000000-0005-0000-0000-0000CA530000}"/>
    <cellStyle name="메모 10 2" xfId="20679" xr:uid="{00000000-0005-0000-0000-0000CB530000}"/>
    <cellStyle name="메모 10 2 10" xfId="20680" xr:uid="{00000000-0005-0000-0000-0000CC530000}"/>
    <cellStyle name="메모 10 2 11" xfId="20681" xr:uid="{00000000-0005-0000-0000-0000CD530000}"/>
    <cellStyle name="메모 10 2 2" xfId="20682" xr:uid="{00000000-0005-0000-0000-0000CE530000}"/>
    <cellStyle name="메모 10 2 2 2" xfId="20683" xr:uid="{00000000-0005-0000-0000-0000CF530000}"/>
    <cellStyle name="메모 10 2 2 3" xfId="20684" xr:uid="{00000000-0005-0000-0000-0000D0530000}"/>
    <cellStyle name="메모 10 2 2 4" xfId="20685" xr:uid="{00000000-0005-0000-0000-0000D1530000}"/>
    <cellStyle name="메모 10 2 3" xfId="20686" xr:uid="{00000000-0005-0000-0000-0000D2530000}"/>
    <cellStyle name="메모 10 2 3 2" xfId="20687" xr:uid="{00000000-0005-0000-0000-0000D3530000}"/>
    <cellStyle name="메모 10 2 3 3" xfId="20688" xr:uid="{00000000-0005-0000-0000-0000D4530000}"/>
    <cellStyle name="메모 10 2 3 4" xfId="20689" xr:uid="{00000000-0005-0000-0000-0000D5530000}"/>
    <cellStyle name="메모 10 2 4" xfId="20690" xr:uid="{00000000-0005-0000-0000-0000D6530000}"/>
    <cellStyle name="메모 10 2 4 2" xfId="20691" xr:uid="{00000000-0005-0000-0000-0000D7530000}"/>
    <cellStyle name="메모 10 2 4 3" xfId="20692" xr:uid="{00000000-0005-0000-0000-0000D8530000}"/>
    <cellStyle name="메모 10 2 4 4" xfId="20693" xr:uid="{00000000-0005-0000-0000-0000D9530000}"/>
    <cellStyle name="메모 10 2 5" xfId="20694" xr:uid="{00000000-0005-0000-0000-0000DA530000}"/>
    <cellStyle name="메모 10 2 5 2" xfId="20695" xr:uid="{00000000-0005-0000-0000-0000DB530000}"/>
    <cellStyle name="메모 10 2 5 3" xfId="20696" xr:uid="{00000000-0005-0000-0000-0000DC530000}"/>
    <cellStyle name="메모 10 2 5 4" xfId="20697" xr:uid="{00000000-0005-0000-0000-0000DD530000}"/>
    <cellStyle name="메모 10 2 6" xfId="20698" xr:uid="{00000000-0005-0000-0000-0000DE530000}"/>
    <cellStyle name="메모 10 2 6 2" xfId="20699" xr:uid="{00000000-0005-0000-0000-0000DF530000}"/>
    <cellStyle name="메모 10 2 6 3" xfId="20700" xr:uid="{00000000-0005-0000-0000-0000E0530000}"/>
    <cellStyle name="메모 10 2 6 4" xfId="20701" xr:uid="{00000000-0005-0000-0000-0000E1530000}"/>
    <cellStyle name="메모 10 2 7" xfId="20702" xr:uid="{00000000-0005-0000-0000-0000E2530000}"/>
    <cellStyle name="메모 10 2 7 2" xfId="20703" xr:uid="{00000000-0005-0000-0000-0000E3530000}"/>
    <cellStyle name="메모 10 2 7 3" xfId="20704" xr:uid="{00000000-0005-0000-0000-0000E4530000}"/>
    <cellStyle name="메모 10 2 7 4" xfId="20705" xr:uid="{00000000-0005-0000-0000-0000E5530000}"/>
    <cellStyle name="메모 10 2 8" xfId="20706" xr:uid="{00000000-0005-0000-0000-0000E6530000}"/>
    <cellStyle name="메모 10 2 8 2" xfId="20707" xr:uid="{00000000-0005-0000-0000-0000E7530000}"/>
    <cellStyle name="메모 10 2 8 3" xfId="20708" xr:uid="{00000000-0005-0000-0000-0000E8530000}"/>
    <cellStyle name="메모 10 2 8 4" xfId="20709" xr:uid="{00000000-0005-0000-0000-0000E9530000}"/>
    <cellStyle name="메모 10 2 9" xfId="20710" xr:uid="{00000000-0005-0000-0000-0000EA530000}"/>
    <cellStyle name="메모 10 3" xfId="20711" xr:uid="{00000000-0005-0000-0000-0000EB530000}"/>
    <cellStyle name="메모 10 3 2" xfId="20712" xr:uid="{00000000-0005-0000-0000-0000EC530000}"/>
    <cellStyle name="메모 10 3 3" xfId="20713" xr:uid="{00000000-0005-0000-0000-0000ED530000}"/>
    <cellStyle name="메모 10 3 4" xfId="20714" xr:uid="{00000000-0005-0000-0000-0000EE530000}"/>
    <cellStyle name="메모 10 4" xfId="20715" xr:uid="{00000000-0005-0000-0000-0000EF530000}"/>
    <cellStyle name="메모 10 4 2" xfId="20716" xr:uid="{00000000-0005-0000-0000-0000F0530000}"/>
    <cellStyle name="메모 10 4 3" xfId="20717" xr:uid="{00000000-0005-0000-0000-0000F1530000}"/>
    <cellStyle name="메모 10 4 4" xfId="20718" xr:uid="{00000000-0005-0000-0000-0000F2530000}"/>
    <cellStyle name="메모 10 5" xfId="20719" xr:uid="{00000000-0005-0000-0000-0000F3530000}"/>
    <cellStyle name="메모 10 5 2" xfId="20720" xr:uid="{00000000-0005-0000-0000-0000F4530000}"/>
    <cellStyle name="메모 10 5 3" xfId="20721" xr:uid="{00000000-0005-0000-0000-0000F5530000}"/>
    <cellStyle name="메모 10 5 4" xfId="20722" xr:uid="{00000000-0005-0000-0000-0000F6530000}"/>
    <cellStyle name="메모 10 6" xfId="20723" xr:uid="{00000000-0005-0000-0000-0000F7530000}"/>
    <cellStyle name="메모 10 6 2" xfId="20724" xr:uid="{00000000-0005-0000-0000-0000F8530000}"/>
    <cellStyle name="메모 10 6 3" xfId="20725" xr:uid="{00000000-0005-0000-0000-0000F9530000}"/>
    <cellStyle name="메모 10 6 4" xfId="20726" xr:uid="{00000000-0005-0000-0000-0000FA530000}"/>
    <cellStyle name="메모 10 7" xfId="20727" xr:uid="{00000000-0005-0000-0000-0000FB530000}"/>
    <cellStyle name="메모 10 7 2" xfId="20728" xr:uid="{00000000-0005-0000-0000-0000FC530000}"/>
    <cellStyle name="메모 10 7 3" xfId="20729" xr:uid="{00000000-0005-0000-0000-0000FD530000}"/>
    <cellStyle name="메모 10 7 4" xfId="20730" xr:uid="{00000000-0005-0000-0000-0000FE530000}"/>
    <cellStyle name="메모 10 8" xfId="20731" xr:uid="{00000000-0005-0000-0000-0000FF530000}"/>
    <cellStyle name="메모 10 8 2" xfId="20732" xr:uid="{00000000-0005-0000-0000-000000540000}"/>
    <cellStyle name="메모 10 8 3" xfId="20733" xr:uid="{00000000-0005-0000-0000-000001540000}"/>
    <cellStyle name="메모 10 8 4" xfId="20734" xr:uid="{00000000-0005-0000-0000-000002540000}"/>
    <cellStyle name="메모 10 9" xfId="20735" xr:uid="{00000000-0005-0000-0000-000003540000}"/>
    <cellStyle name="메모 10 9 2" xfId="20736" xr:uid="{00000000-0005-0000-0000-000004540000}"/>
    <cellStyle name="메모 10 9 3" xfId="20737" xr:uid="{00000000-0005-0000-0000-000005540000}"/>
    <cellStyle name="메모 10 9 4" xfId="20738" xr:uid="{00000000-0005-0000-0000-000006540000}"/>
    <cellStyle name="메모 100" xfId="35593" xr:uid="{00000000-0005-0000-0000-000007540000}"/>
    <cellStyle name="메모 101" xfId="35594" xr:uid="{00000000-0005-0000-0000-000008540000}"/>
    <cellStyle name="메모 102" xfId="35595" xr:uid="{00000000-0005-0000-0000-000009540000}"/>
    <cellStyle name="메모 103" xfId="35596" xr:uid="{00000000-0005-0000-0000-00000A540000}"/>
    <cellStyle name="메모 104" xfId="35597" xr:uid="{00000000-0005-0000-0000-00000B540000}"/>
    <cellStyle name="메모 105" xfId="35598" xr:uid="{00000000-0005-0000-0000-00000C540000}"/>
    <cellStyle name="메모 106" xfId="35599" xr:uid="{00000000-0005-0000-0000-00000D540000}"/>
    <cellStyle name="메모 107" xfId="35600" xr:uid="{00000000-0005-0000-0000-00000E540000}"/>
    <cellStyle name="메모 108" xfId="35601" xr:uid="{00000000-0005-0000-0000-00000F540000}"/>
    <cellStyle name="메모 109" xfId="35602" xr:uid="{00000000-0005-0000-0000-000010540000}"/>
    <cellStyle name="메모 11" xfId="20739" xr:uid="{00000000-0005-0000-0000-000011540000}"/>
    <cellStyle name="메모 11 10" xfId="20740" xr:uid="{00000000-0005-0000-0000-000012540000}"/>
    <cellStyle name="메모 11 11" xfId="20741" xr:uid="{00000000-0005-0000-0000-000013540000}"/>
    <cellStyle name="메모 11 2" xfId="20742" xr:uid="{00000000-0005-0000-0000-000014540000}"/>
    <cellStyle name="메모 11 2 2" xfId="20743" xr:uid="{00000000-0005-0000-0000-000015540000}"/>
    <cellStyle name="메모 11 2 3" xfId="20744" xr:uid="{00000000-0005-0000-0000-000016540000}"/>
    <cellStyle name="메모 11 2 4" xfId="20745" xr:uid="{00000000-0005-0000-0000-000017540000}"/>
    <cellStyle name="메모 11 3" xfId="20746" xr:uid="{00000000-0005-0000-0000-000018540000}"/>
    <cellStyle name="메모 11 3 2" xfId="20747" xr:uid="{00000000-0005-0000-0000-000019540000}"/>
    <cellStyle name="메모 11 3 3" xfId="20748" xr:uid="{00000000-0005-0000-0000-00001A540000}"/>
    <cellStyle name="메모 11 3 4" xfId="20749" xr:uid="{00000000-0005-0000-0000-00001B540000}"/>
    <cellStyle name="메모 11 4" xfId="20750" xr:uid="{00000000-0005-0000-0000-00001C540000}"/>
    <cellStyle name="메모 11 4 2" xfId="20751" xr:uid="{00000000-0005-0000-0000-00001D540000}"/>
    <cellStyle name="메모 11 4 3" xfId="20752" xr:uid="{00000000-0005-0000-0000-00001E540000}"/>
    <cellStyle name="메모 11 4 4" xfId="20753" xr:uid="{00000000-0005-0000-0000-00001F540000}"/>
    <cellStyle name="메모 11 5" xfId="20754" xr:uid="{00000000-0005-0000-0000-000020540000}"/>
    <cellStyle name="메모 11 5 2" xfId="20755" xr:uid="{00000000-0005-0000-0000-000021540000}"/>
    <cellStyle name="메모 11 5 3" xfId="20756" xr:uid="{00000000-0005-0000-0000-000022540000}"/>
    <cellStyle name="메모 11 5 4" xfId="20757" xr:uid="{00000000-0005-0000-0000-000023540000}"/>
    <cellStyle name="메모 11 6" xfId="20758" xr:uid="{00000000-0005-0000-0000-000024540000}"/>
    <cellStyle name="메모 11 6 2" xfId="20759" xr:uid="{00000000-0005-0000-0000-000025540000}"/>
    <cellStyle name="메모 11 6 3" xfId="20760" xr:uid="{00000000-0005-0000-0000-000026540000}"/>
    <cellStyle name="메모 11 6 4" xfId="20761" xr:uid="{00000000-0005-0000-0000-000027540000}"/>
    <cellStyle name="메모 11 7" xfId="20762" xr:uid="{00000000-0005-0000-0000-000028540000}"/>
    <cellStyle name="메모 11 7 2" xfId="20763" xr:uid="{00000000-0005-0000-0000-000029540000}"/>
    <cellStyle name="메모 11 7 3" xfId="20764" xr:uid="{00000000-0005-0000-0000-00002A540000}"/>
    <cellStyle name="메모 11 7 4" xfId="20765" xr:uid="{00000000-0005-0000-0000-00002B540000}"/>
    <cellStyle name="메모 11 8" xfId="20766" xr:uid="{00000000-0005-0000-0000-00002C540000}"/>
    <cellStyle name="메모 11 8 2" xfId="20767" xr:uid="{00000000-0005-0000-0000-00002D540000}"/>
    <cellStyle name="메모 11 8 3" xfId="20768" xr:uid="{00000000-0005-0000-0000-00002E540000}"/>
    <cellStyle name="메모 11 8 4" xfId="20769" xr:uid="{00000000-0005-0000-0000-00002F540000}"/>
    <cellStyle name="메모 11 9" xfId="20770" xr:uid="{00000000-0005-0000-0000-000030540000}"/>
    <cellStyle name="메모 12" xfId="20771" xr:uid="{00000000-0005-0000-0000-000031540000}"/>
    <cellStyle name="메모 12 2" xfId="20772" xr:uid="{00000000-0005-0000-0000-000032540000}"/>
    <cellStyle name="메모 12 2 2" xfId="20773" xr:uid="{00000000-0005-0000-0000-000033540000}"/>
    <cellStyle name="메모 12 2 3" xfId="20774" xr:uid="{00000000-0005-0000-0000-000034540000}"/>
    <cellStyle name="메모 12 2 4" xfId="20775" xr:uid="{00000000-0005-0000-0000-000035540000}"/>
    <cellStyle name="메모 12 3" xfId="20776" xr:uid="{00000000-0005-0000-0000-000036540000}"/>
    <cellStyle name="메모 12 4" xfId="20777" xr:uid="{00000000-0005-0000-0000-000037540000}"/>
    <cellStyle name="메모 12 5" xfId="20778" xr:uid="{00000000-0005-0000-0000-000038540000}"/>
    <cellStyle name="메모 13" xfId="20779" xr:uid="{00000000-0005-0000-0000-000039540000}"/>
    <cellStyle name="메모 13 2" xfId="20780" xr:uid="{00000000-0005-0000-0000-00003A540000}"/>
    <cellStyle name="메모 13 2 2" xfId="20781" xr:uid="{00000000-0005-0000-0000-00003B540000}"/>
    <cellStyle name="메모 13 2 3" xfId="20782" xr:uid="{00000000-0005-0000-0000-00003C540000}"/>
    <cellStyle name="메모 13 2 4" xfId="20783" xr:uid="{00000000-0005-0000-0000-00003D540000}"/>
    <cellStyle name="메모 13 3" xfId="20784" xr:uid="{00000000-0005-0000-0000-00003E540000}"/>
    <cellStyle name="메모 13 4" xfId="20785" xr:uid="{00000000-0005-0000-0000-00003F540000}"/>
    <cellStyle name="메모 13 5" xfId="20786" xr:uid="{00000000-0005-0000-0000-000040540000}"/>
    <cellStyle name="메모 14" xfId="20787" xr:uid="{00000000-0005-0000-0000-000041540000}"/>
    <cellStyle name="메모 14 2" xfId="20788" xr:uid="{00000000-0005-0000-0000-000042540000}"/>
    <cellStyle name="메모 14 2 2" xfId="20789" xr:uid="{00000000-0005-0000-0000-000043540000}"/>
    <cellStyle name="메모 14 2 3" xfId="20790" xr:uid="{00000000-0005-0000-0000-000044540000}"/>
    <cellStyle name="메모 14 2 4" xfId="20791" xr:uid="{00000000-0005-0000-0000-000045540000}"/>
    <cellStyle name="메모 14 3" xfId="20792" xr:uid="{00000000-0005-0000-0000-000046540000}"/>
    <cellStyle name="메모 14 4" xfId="20793" xr:uid="{00000000-0005-0000-0000-000047540000}"/>
    <cellStyle name="메모 14 5" xfId="20794" xr:uid="{00000000-0005-0000-0000-000048540000}"/>
    <cellStyle name="메모 15" xfId="20795" xr:uid="{00000000-0005-0000-0000-000049540000}"/>
    <cellStyle name="메모 15 2" xfId="20796" xr:uid="{00000000-0005-0000-0000-00004A540000}"/>
    <cellStyle name="메모 15 2 2" xfId="20797" xr:uid="{00000000-0005-0000-0000-00004B540000}"/>
    <cellStyle name="메모 15 2 3" xfId="20798" xr:uid="{00000000-0005-0000-0000-00004C540000}"/>
    <cellStyle name="메모 15 2 4" xfId="20799" xr:uid="{00000000-0005-0000-0000-00004D540000}"/>
    <cellStyle name="메모 15 3" xfId="20800" xr:uid="{00000000-0005-0000-0000-00004E540000}"/>
    <cellStyle name="메모 15 4" xfId="20801" xr:uid="{00000000-0005-0000-0000-00004F540000}"/>
    <cellStyle name="메모 15 5" xfId="20802" xr:uid="{00000000-0005-0000-0000-000050540000}"/>
    <cellStyle name="메모 16" xfId="20803" xr:uid="{00000000-0005-0000-0000-000051540000}"/>
    <cellStyle name="메모 16 2" xfId="20804" xr:uid="{00000000-0005-0000-0000-000052540000}"/>
    <cellStyle name="메모 16 2 2" xfId="20805" xr:uid="{00000000-0005-0000-0000-000053540000}"/>
    <cellStyle name="메모 16 2 3" xfId="20806" xr:uid="{00000000-0005-0000-0000-000054540000}"/>
    <cellStyle name="메모 16 2 4" xfId="20807" xr:uid="{00000000-0005-0000-0000-000055540000}"/>
    <cellStyle name="메모 16 3" xfId="20808" xr:uid="{00000000-0005-0000-0000-000056540000}"/>
    <cellStyle name="메모 16 4" xfId="20809" xr:uid="{00000000-0005-0000-0000-000057540000}"/>
    <cellStyle name="메모 16 5" xfId="20810" xr:uid="{00000000-0005-0000-0000-000058540000}"/>
    <cellStyle name="메모 17" xfId="20811" xr:uid="{00000000-0005-0000-0000-000059540000}"/>
    <cellStyle name="메모 17 2" xfId="20812" xr:uid="{00000000-0005-0000-0000-00005A540000}"/>
    <cellStyle name="메모 17 2 2" xfId="20813" xr:uid="{00000000-0005-0000-0000-00005B540000}"/>
    <cellStyle name="메모 17 2 3" xfId="20814" xr:uid="{00000000-0005-0000-0000-00005C540000}"/>
    <cellStyle name="메모 17 2 4" xfId="20815" xr:uid="{00000000-0005-0000-0000-00005D540000}"/>
    <cellStyle name="메모 17 3" xfId="20816" xr:uid="{00000000-0005-0000-0000-00005E540000}"/>
    <cellStyle name="메모 17 4" xfId="20817" xr:uid="{00000000-0005-0000-0000-00005F540000}"/>
    <cellStyle name="메모 17 5" xfId="20818" xr:uid="{00000000-0005-0000-0000-000060540000}"/>
    <cellStyle name="메모 18" xfId="20819" xr:uid="{00000000-0005-0000-0000-000061540000}"/>
    <cellStyle name="메모 18 2" xfId="20820" xr:uid="{00000000-0005-0000-0000-000062540000}"/>
    <cellStyle name="메모 18 2 2" xfId="20821" xr:uid="{00000000-0005-0000-0000-000063540000}"/>
    <cellStyle name="메모 18 2 3" xfId="20822" xr:uid="{00000000-0005-0000-0000-000064540000}"/>
    <cellStyle name="메모 18 2 4" xfId="20823" xr:uid="{00000000-0005-0000-0000-000065540000}"/>
    <cellStyle name="메모 18 3" xfId="20824" xr:uid="{00000000-0005-0000-0000-000066540000}"/>
    <cellStyle name="메모 18 4" xfId="20825" xr:uid="{00000000-0005-0000-0000-000067540000}"/>
    <cellStyle name="메모 18 5" xfId="20826" xr:uid="{00000000-0005-0000-0000-000068540000}"/>
    <cellStyle name="메모 19" xfId="20827" xr:uid="{00000000-0005-0000-0000-000069540000}"/>
    <cellStyle name="메모 19 2" xfId="20828" xr:uid="{00000000-0005-0000-0000-00006A540000}"/>
    <cellStyle name="메모 19 2 2" xfId="20829" xr:uid="{00000000-0005-0000-0000-00006B540000}"/>
    <cellStyle name="메모 19 2 3" xfId="20830" xr:uid="{00000000-0005-0000-0000-00006C540000}"/>
    <cellStyle name="메모 19 2 4" xfId="20831" xr:uid="{00000000-0005-0000-0000-00006D540000}"/>
    <cellStyle name="메모 19 3" xfId="20832" xr:uid="{00000000-0005-0000-0000-00006E540000}"/>
    <cellStyle name="메모 19 4" xfId="20833" xr:uid="{00000000-0005-0000-0000-00006F540000}"/>
    <cellStyle name="메모 19 5" xfId="20834" xr:uid="{00000000-0005-0000-0000-000070540000}"/>
    <cellStyle name="메모 2" xfId="20835" xr:uid="{00000000-0005-0000-0000-000071540000}"/>
    <cellStyle name="메모 2 10" xfId="20836" xr:uid="{00000000-0005-0000-0000-000072540000}"/>
    <cellStyle name="메모 2 10 2" xfId="20837" xr:uid="{00000000-0005-0000-0000-000073540000}"/>
    <cellStyle name="메모 2 10 3" xfId="20838" xr:uid="{00000000-0005-0000-0000-000074540000}"/>
    <cellStyle name="메모 2 10 4" xfId="20839" xr:uid="{00000000-0005-0000-0000-000075540000}"/>
    <cellStyle name="메모 2 11" xfId="20840" xr:uid="{00000000-0005-0000-0000-000076540000}"/>
    <cellStyle name="메모 2 11 2" xfId="20841" xr:uid="{00000000-0005-0000-0000-000077540000}"/>
    <cellStyle name="메모 2 11 3" xfId="20842" xr:uid="{00000000-0005-0000-0000-000078540000}"/>
    <cellStyle name="메모 2 11 4" xfId="20843" xr:uid="{00000000-0005-0000-0000-000079540000}"/>
    <cellStyle name="메모 2 12" xfId="20844" xr:uid="{00000000-0005-0000-0000-00007A540000}"/>
    <cellStyle name="메모 2 12 2" xfId="20845" xr:uid="{00000000-0005-0000-0000-00007B540000}"/>
    <cellStyle name="메모 2 12 3" xfId="20846" xr:uid="{00000000-0005-0000-0000-00007C540000}"/>
    <cellStyle name="메모 2 12 4" xfId="20847" xr:uid="{00000000-0005-0000-0000-00007D540000}"/>
    <cellStyle name="메모 2 13" xfId="20848" xr:uid="{00000000-0005-0000-0000-00007E540000}"/>
    <cellStyle name="메모 2 13 2" xfId="20849" xr:uid="{00000000-0005-0000-0000-00007F540000}"/>
    <cellStyle name="메모 2 13 3" xfId="20850" xr:uid="{00000000-0005-0000-0000-000080540000}"/>
    <cellStyle name="메모 2 13 4" xfId="20851" xr:uid="{00000000-0005-0000-0000-000081540000}"/>
    <cellStyle name="메모 2 14" xfId="20852" xr:uid="{00000000-0005-0000-0000-000082540000}"/>
    <cellStyle name="메모 2 14 2" xfId="20853" xr:uid="{00000000-0005-0000-0000-000083540000}"/>
    <cellStyle name="메모 2 14 3" xfId="20854" xr:uid="{00000000-0005-0000-0000-000084540000}"/>
    <cellStyle name="메모 2 14 4" xfId="20855" xr:uid="{00000000-0005-0000-0000-000085540000}"/>
    <cellStyle name="메모 2 15" xfId="20856" xr:uid="{00000000-0005-0000-0000-000086540000}"/>
    <cellStyle name="메모 2 15 2" xfId="20857" xr:uid="{00000000-0005-0000-0000-000087540000}"/>
    <cellStyle name="메모 2 15 3" xfId="20858" xr:uid="{00000000-0005-0000-0000-000088540000}"/>
    <cellStyle name="메모 2 15 4" xfId="20859" xr:uid="{00000000-0005-0000-0000-000089540000}"/>
    <cellStyle name="메모 2 16" xfId="20860" xr:uid="{00000000-0005-0000-0000-00008A540000}"/>
    <cellStyle name="메모 2 16 2" xfId="20861" xr:uid="{00000000-0005-0000-0000-00008B540000}"/>
    <cellStyle name="메모 2 16 3" xfId="20862" xr:uid="{00000000-0005-0000-0000-00008C540000}"/>
    <cellStyle name="메모 2 16 4" xfId="20863" xr:uid="{00000000-0005-0000-0000-00008D540000}"/>
    <cellStyle name="메모 2 17" xfId="20864" xr:uid="{00000000-0005-0000-0000-00008E540000}"/>
    <cellStyle name="메모 2 17 2" xfId="20865" xr:uid="{00000000-0005-0000-0000-00008F540000}"/>
    <cellStyle name="메모 2 17 3" xfId="20866" xr:uid="{00000000-0005-0000-0000-000090540000}"/>
    <cellStyle name="메모 2 17 4" xfId="20867" xr:uid="{00000000-0005-0000-0000-000091540000}"/>
    <cellStyle name="메모 2 18" xfId="20868" xr:uid="{00000000-0005-0000-0000-000092540000}"/>
    <cellStyle name="메모 2 18 2" xfId="20869" xr:uid="{00000000-0005-0000-0000-000093540000}"/>
    <cellStyle name="메모 2 18 3" xfId="20870" xr:uid="{00000000-0005-0000-0000-000094540000}"/>
    <cellStyle name="메모 2 19" xfId="20871" xr:uid="{00000000-0005-0000-0000-000095540000}"/>
    <cellStyle name="메모 2 2" xfId="20872" xr:uid="{00000000-0005-0000-0000-000096540000}"/>
    <cellStyle name="메모 2 2 10" xfId="20873" xr:uid="{00000000-0005-0000-0000-000097540000}"/>
    <cellStyle name="메모 2 2 11" xfId="20874" xr:uid="{00000000-0005-0000-0000-000098540000}"/>
    <cellStyle name="메모 2 2 11 2" xfId="20875" xr:uid="{00000000-0005-0000-0000-000099540000}"/>
    <cellStyle name="메모 2 2 11 3" xfId="20876" xr:uid="{00000000-0005-0000-0000-00009A540000}"/>
    <cellStyle name="메모 2 2 12" xfId="20877" xr:uid="{00000000-0005-0000-0000-00009B540000}"/>
    <cellStyle name="메모 2 2 13" xfId="20878" xr:uid="{00000000-0005-0000-0000-00009C540000}"/>
    <cellStyle name="메모 2 2 14" xfId="20879" xr:uid="{00000000-0005-0000-0000-00009D540000}"/>
    <cellStyle name="메모 2 2 2" xfId="20880" xr:uid="{00000000-0005-0000-0000-00009E540000}"/>
    <cellStyle name="메모 2 2 2 2" xfId="20881" xr:uid="{00000000-0005-0000-0000-00009F540000}"/>
    <cellStyle name="메모 2 2 2 2 2" xfId="20882" xr:uid="{00000000-0005-0000-0000-0000A0540000}"/>
    <cellStyle name="메모 2 2 2 2 3" xfId="20883" xr:uid="{00000000-0005-0000-0000-0000A1540000}"/>
    <cellStyle name="메모 2 2 2 2 3 2" xfId="20884" xr:uid="{00000000-0005-0000-0000-0000A2540000}"/>
    <cellStyle name="메모 2 2 2 2 3 3" xfId="20885" xr:uid="{00000000-0005-0000-0000-0000A3540000}"/>
    <cellStyle name="메모 2 2 2 2 4" xfId="20886" xr:uid="{00000000-0005-0000-0000-0000A4540000}"/>
    <cellStyle name="메모 2 2 2 2 5" xfId="20887" xr:uid="{00000000-0005-0000-0000-0000A5540000}"/>
    <cellStyle name="메모 2 2 2 3" xfId="20888" xr:uid="{00000000-0005-0000-0000-0000A6540000}"/>
    <cellStyle name="메모 2 2 2 3 2" xfId="20889" xr:uid="{00000000-0005-0000-0000-0000A7540000}"/>
    <cellStyle name="메모 2 2 2 3 3" xfId="20890" xr:uid="{00000000-0005-0000-0000-0000A8540000}"/>
    <cellStyle name="메모 2 2 2 3 4" xfId="20891" xr:uid="{00000000-0005-0000-0000-0000A9540000}"/>
    <cellStyle name="메모 2 2 2 4" xfId="20892" xr:uid="{00000000-0005-0000-0000-0000AA540000}"/>
    <cellStyle name="메모 2 2 2 4 2" xfId="20893" xr:uid="{00000000-0005-0000-0000-0000AB540000}"/>
    <cellStyle name="메모 2 2 2 4 3" xfId="20894" xr:uid="{00000000-0005-0000-0000-0000AC540000}"/>
    <cellStyle name="메모 2 2 2 4 4" xfId="20895" xr:uid="{00000000-0005-0000-0000-0000AD540000}"/>
    <cellStyle name="메모 2 2 2 5" xfId="20896" xr:uid="{00000000-0005-0000-0000-0000AE540000}"/>
    <cellStyle name="메모 2 2 2 6" xfId="20897" xr:uid="{00000000-0005-0000-0000-0000AF540000}"/>
    <cellStyle name="메모 2 2 2 6 2" xfId="20898" xr:uid="{00000000-0005-0000-0000-0000B0540000}"/>
    <cellStyle name="메모 2 2 2 6 3" xfId="20899" xr:uid="{00000000-0005-0000-0000-0000B1540000}"/>
    <cellStyle name="메모 2 2 2 7" xfId="20900" xr:uid="{00000000-0005-0000-0000-0000B2540000}"/>
    <cellStyle name="메모 2 2 2 8" xfId="20901" xr:uid="{00000000-0005-0000-0000-0000B3540000}"/>
    <cellStyle name="메모 2 2 3" xfId="20902" xr:uid="{00000000-0005-0000-0000-0000B4540000}"/>
    <cellStyle name="메모 2 2 3 2" xfId="20903" xr:uid="{00000000-0005-0000-0000-0000B5540000}"/>
    <cellStyle name="메모 2 2 3 2 2" xfId="20904" xr:uid="{00000000-0005-0000-0000-0000B6540000}"/>
    <cellStyle name="메모 2 2 3 2 3" xfId="20905" xr:uid="{00000000-0005-0000-0000-0000B7540000}"/>
    <cellStyle name="메모 2 2 3 2 4" xfId="20906" xr:uid="{00000000-0005-0000-0000-0000B8540000}"/>
    <cellStyle name="메모 2 2 3 3" xfId="20907" xr:uid="{00000000-0005-0000-0000-0000B9540000}"/>
    <cellStyle name="메모 2 2 3 3 2" xfId="20908" xr:uid="{00000000-0005-0000-0000-0000BA540000}"/>
    <cellStyle name="메모 2 2 3 3 3" xfId="20909" xr:uid="{00000000-0005-0000-0000-0000BB540000}"/>
    <cellStyle name="메모 2 2 3 3 4" xfId="20910" xr:uid="{00000000-0005-0000-0000-0000BC540000}"/>
    <cellStyle name="메모 2 2 3 4" xfId="20911" xr:uid="{00000000-0005-0000-0000-0000BD540000}"/>
    <cellStyle name="메모 2 2 3 4 2" xfId="20912" xr:uid="{00000000-0005-0000-0000-0000BE540000}"/>
    <cellStyle name="메모 2 2 3 4 3" xfId="20913" xr:uid="{00000000-0005-0000-0000-0000BF540000}"/>
    <cellStyle name="메모 2 2 3 4 4" xfId="20914" xr:uid="{00000000-0005-0000-0000-0000C0540000}"/>
    <cellStyle name="메모 2 2 3 5" xfId="20915" xr:uid="{00000000-0005-0000-0000-0000C1540000}"/>
    <cellStyle name="메모 2 2 3 6" xfId="20916" xr:uid="{00000000-0005-0000-0000-0000C2540000}"/>
    <cellStyle name="메모 2 2 3 6 2" xfId="20917" xr:uid="{00000000-0005-0000-0000-0000C3540000}"/>
    <cellStyle name="메모 2 2 3 6 3" xfId="20918" xr:uid="{00000000-0005-0000-0000-0000C4540000}"/>
    <cellStyle name="메모 2 2 3 7" xfId="20919" xr:uid="{00000000-0005-0000-0000-0000C5540000}"/>
    <cellStyle name="메모 2 2 3 8" xfId="20920" xr:uid="{00000000-0005-0000-0000-0000C6540000}"/>
    <cellStyle name="메모 2 2 4" xfId="20921" xr:uid="{00000000-0005-0000-0000-0000C7540000}"/>
    <cellStyle name="메모 2 2 4 2" xfId="20922" xr:uid="{00000000-0005-0000-0000-0000C8540000}"/>
    <cellStyle name="메모 2 2 4 2 2" xfId="20923" xr:uid="{00000000-0005-0000-0000-0000C9540000}"/>
    <cellStyle name="메모 2 2 4 2 3" xfId="20924" xr:uid="{00000000-0005-0000-0000-0000CA540000}"/>
    <cellStyle name="메모 2 2 4 2 4" xfId="20925" xr:uid="{00000000-0005-0000-0000-0000CB540000}"/>
    <cellStyle name="메모 2 2 4 3" xfId="20926" xr:uid="{00000000-0005-0000-0000-0000CC540000}"/>
    <cellStyle name="메모 2 2 4 3 2" xfId="20927" xr:uid="{00000000-0005-0000-0000-0000CD540000}"/>
    <cellStyle name="메모 2 2 4 3 3" xfId="20928" xr:uid="{00000000-0005-0000-0000-0000CE540000}"/>
    <cellStyle name="메모 2 2 4 3 4" xfId="20929" xr:uid="{00000000-0005-0000-0000-0000CF540000}"/>
    <cellStyle name="메모 2 2 4 4" xfId="20930" xr:uid="{00000000-0005-0000-0000-0000D0540000}"/>
    <cellStyle name="메모 2 2 4 5" xfId="20931" xr:uid="{00000000-0005-0000-0000-0000D1540000}"/>
    <cellStyle name="메모 2 2 4 5 2" xfId="20932" xr:uid="{00000000-0005-0000-0000-0000D2540000}"/>
    <cellStyle name="메모 2 2 4 5 3" xfId="20933" xr:uid="{00000000-0005-0000-0000-0000D3540000}"/>
    <cellStyle name="메모 2 2 4 6" xfId="20934" xr:uid="{00000000-0005-0000-0000-0000D4540000}"/>
    <cellStyle name="메모 2 2 4 7" xfId="20935" xr:uid="{00000000-0005-0000-0000-0000D5540000}"/>
    <cellStyle name="메모 2 2 5" xfId="20936" xr:uid="{00000000-0005-0000-0000-0000D6540000}"/>
    <cellStyle name="메모 2 2 5 2" xfId="20937" xr:uid="{00000000-0005-0000-0000-0000D7540000}"/>
    <cellStyle name="메모 2 2 5 2 2" xfId="20938" xr:uid="{00000000-0005-0000-0000-0000D8540000}"/>
    <cellStyle name="메모 2 2 5 2 3" xfId="20939" xr:uid="{00000000-0005-0000-0000-0000D9540000}"/>
    <cellStyle name="메모 2 2 5 2 4" xfId="20940" xr:uid="{00000000-0005-0000-0000-0000DA540000}"/>
    <cellStyle name="메모 2 2 5 3" xfId="20941" xr:uid="{00000000-0005-0000-0000-0000DB540000}"/>
    <cellStyle name="메모 2 2 5 3 2" xfId="20942" xr:uid="{00000000-0005-0000-0000-0000DC540000}"/>
    <cellStyle name="메모 2 2 5 3 3" xfId="20943" xr:uid="{00000000-0005-0000-0000-0000DD540000}"/>
    <cellStyle name="메모 2 2 5 3 4" xfId="20944" xr:uid="{00000000-0005-0000-0000-0000DE540000}"/>
    <cellStyle name="메모 2 2 5 4" xfId="20945" xr:uid="{00000000-0005-0000-0000-0000DF540000}"/>
    <cellStyle name="메모 2 2 5 5" xfId="20946" xr:uid="{00000000-0005-0000-0000-0000E0540000}"/>
    <cellStyle name="메모 2 2 5 6" xfId="20947" xr:uid="{00000000-0005-0000-0000-0000E1540000}"/>
    <cellStyle name="메모 2 2 6" xfId="20948" xr:uid="{00000000-0005-0000-0000-0000E2540000}"/>
    <cellStyle name="메모 2 2 6 2" xfId="20949" xr:uid="{00000000-0005-0000-0000-0000E3540000}"/>
    <cellStyle name="메모 2 2 6 3" xfId="20950" xr:uid="{00000000-0005-0000-0000-0000E4540000}"/>
    <cellStyle name="메모 2 2 6 4" xfId="20951" xr:uid="{00000000-0005-0000-0000-0000E5540000}"/>
    <cellStyle name="메모 2 2 7" xfId="20952" xr:uid="{00000000-0005-0000-0000-0000E6540000}"/>
    <cellStyle name="메모 2 2 7 2" xfId="20953" xr:uid="{00000000-0005-0000-0000-0000E7540000}"/>
    <cellStyle name="메모 2 2 7 3" xfId="20954" xr:uid="{00000000-0005-0000-0000-0000E8540000}"/>
    <cellStyle name="메모 2 2 7 4" xfId="20955" xr:uid="{00000000-0005-0000-0000-0000E9540000}"/>
    <cellStyle name="메모 2 2 8" xfId="20956" xr:uid="{00000000-0005-0000-0000-0000EA540000}"/>
    <cellStyle name="메모 2 2 8 2" xfId="20957" xr:uid="{00000000-0005-0000-0000-0000EB540000}"/>
    <cellStyle name="메모 2 2 8 3" xfId="20958" xr:uid="{00000000-0005-0000-0000-0000EC540000}"/>
    <cellStyle name="메모 2 2 8 4" xfId="20959" xr:uid="{00000000-0005-0000-0000-0000ED540000}"/>
    <cellStyle name="메모 2 2 9" xfId="20960" xr:uid="{00000000-0005-0000-0000-0000EE540000}"/>
    <cellStyle name="메모 2 2 9 2" xfId="20961" xr:uid="{00000000-0005-0000-0000-0000EF540000}"/>
    <cellStyle name="메모 2 2 9 3" xfId="20962" xr:uid="{00000000-0005-0000-0000-0000F0540000}"/>
    <cellStyle name="메모 2 2 9 4" xfId="20963" xr:uid="{00000000-0005-0000-0000-0000F1540000}"/>
    <cellStyle name="메모 2 20" xfId="20964" xr:uid="{00000000-0005-0000-0000-0000F2540000}"/>
    <cellStyle name="메모 2 20 2" xfId="20965" xr:uid="{00000000-0005-0000-0000-0000F3540000}"/>
    <cellStyle name="메모 2 20 3" xfId="20966" xr:uid="{00000000-0005-0000-0000-0000F4540000}"/>
    <cellStyle name="메모 2 21" xfId="20967" xr:uid="{00000000-0005-0000-0000-0000F5540000}"/>
    <cellStyle name="메모 2 21 2" xfId="20968" xr:uid="{00000000-0005-0000-0000-0000F6540000}"/>
    <cellStyle name="메모 2 22" xfId="20969" xr:uid="{00000000-0005-0000-0000-0000F7540000}"/>
    <cellStyle name="메모 2 23" xfId="20970" xr:uid="{00000000-0005-0000-0000-0000F8540000}"/>
    <cellStyle name="메모 2 24" xfId="20971" xr:uid="{00000000-0005-0000-0000-0000F9540000}"/>
    <cellStyle name="메모 2 25" xfId="20972" xr:uid="{00000000-0005-0000-0000-0000FA540000}"/>
    <cellStyle name="메모 2 26" xfId="20973" xr:uid="{00000000-0005-0000-0000-0000FB540000}"/>
    <cellStyle name="메모 2 27" xfId="20974" xr:uid="{00000000-0005-0000-0000-0000FC540000}"/>
    <cellStyle name="메모 2 28" xfId="20975" xr:uid="{00000000-0005-0000-0000-0000FD540000}"/>
    <cellStyle name="메모 2 29" xfId="20976" xr:uid="{00000000-0005-0000-0000-0000FE540000}"/>
    <cellStyle name="메모 2 3" xfId="20977" xr:uid="{00000000-0005-0000-0000-0000FF540000}"/>
    <cellStyle name="메모 2 3 10" xfId="20978" xr:uid="{00000000-0005-0000-0000-000000550000}"/>
    <cellStyle name="메모 2 3 11" xfId="20979" xr:uid="{00000000-0005-0000-0000-000001550000}"/>
    <cellStyle name="메모 2 3 11 2" xfId="20980" xr:uid="{00000000-0005-0000-0000-000002550000}"/>
    <cellStyle name="메모 2 3 11 3" xfId="20981" xr:uid="{00000000-0005-0000-0000-000003550000}"/>
    <cellStyle name="메모 2 3 12" xfId="20982" xr:uid="{00000000-0005-0000-0000-000004550000}"/>
    <cellStyle name="메모 2 3 13" xfId="20983" xr:uid="{00000000-0005-0000-0000-000005550000}"/>
    <cellStyle name="메모 2 3 14" xfId="20984" xr:uid="{00000000-0005-0000-0000-000006550000}"/>
    <cellStyle name="메모 2 3 2" xfId="20985" xr:uid="{00000000-0005-0000-0000-000007550000}"/>
    <cellStyle name="메모 2 3 2 2" xfId="20986" xr:uid="{00000000-0005-0000-0000-000008550000}"/>
    <cellStyle name="메모 2 3 2 2 2" xfId="20987" xr:uid="{00000000-0005-0000-0000-000009550000}"/>
    <cellStyle name="메모 2 3 2 2 3" xfId="20988" xr:uid="{00000000-0005-0000-0000-00000A550000}"/>
    <cellStyle name="메모 2 3 2 2 4" xfId="20989" xr:uid="{00000000-0005-0000-0000-00000B550000}"/>
    <cellStyle name="메모 2 3 2 3" xfId="20990" xr:uid="{00000000-0005-0000-0000-00000C550000}"/>
    <cellStyle name="메모 2 3 2 3 2" xfId="20991" xr:uid="{00000000-0005-0000-0000-00000D550000}"/>
    <cellStyle name="메모 2 3 2 3 3" xfId="20992" xr:uid="{00000000-0005-0000-0000-00000E550000}"/>
    <cellStyle name="메모 2 3 2 3 4" xfId="20993" xr:uid="{00000000-0005-0000-0000-00000F550000}"/>
    <cellStyle name="메모 2 3 2 4" xfId="20994" xr:uid="{00000000-0005-0000-0000-000010550000}"/>
    <cellStyle name="메모 2 3 2 4 2" xfId="20995" xr:uid="{00000000-0005-0000-0000-000011550000}"/>
    <cellStyle name="메모 2 3 2 4 3" xfId="20996" xr:uid="{00000000-0005-0000-0000-000012550000}"/>
    <cellStyle name="메모 2 3 2 4 4" xfId="20997" xr:uid="{00000000-0005-0000-0000-000013550000}"/>
    <cellStyle name="메모 2 3 2 5" xfId="20998" xr:uid="{00000000-0005-0000-0000-000014550000}"/>
    <cellStyle name="메모 2 3 2 6" xfId="20999" xr:uid="{00000000-0005-0000-0000-000015550000}"/>
    <cellStyle name="메모 2 3 2 6 2" xfId="21000" xr:uid="{00000000-0005-0000-0000-000016550000}"/>
    <cellStyle name="메모 2 3 2 6 3" xfId="21001" xr:uid="{00000000-0005-0000-0000-000017550000}"/>
    <cellStyle name="메모 2 3 2 7" xfId="21002" xr:uid="{00000000-0005-0000-0000-000018550000}"/>
    <cellStyle name="메모 2 3 2 8" xfId="21003" xr:uid="{00000000-0005-0000-0000-000019550000}"/>
    <cellStyle name="메모 2 3 3" xfId="21004" xr:uid="{00000000-0005-0000-0000-00001A550000}"/>
    <cellStyle name="메모 2 3 3 2" xfId="21005" xr:uid="{00000000-0005-0000-0000-00001B550000}"/>
    <cellStyle name="메모 2 3 3 2 2" xfId="21006" xr:uid="{00000000-0005-0000-0000-00001C550000}"/>
    <cellStyle name="메모 2 3 3 2 3" xfId="21007" xr:uid="{00000000-0005-0000-0000-00001D550000}"/>
    <cellStyle name="메모 2 3 3 2 4" xfId="21008" xr:uid="{00000000-0005-0000-0000-00001E550000}"/>
    <cellStyle name="메모 2 3 3 3" xfId="21009" xr:uid="{00000000-0005-0000-0000-00001F550000}"/>
    <cellStyle name="메모 2 3 3 3 2" xfId="21010" xr:uid="{00000000-0005-0000-0000-000020550000}"/>
    <cellStyle name="메모 2 3 3 3 3" xfId="21011" xr:uid="{00000000-0005-0000-0000-000021550000}"/>
    <cellStyle name="메모 2 3 3 3 4" xfId="21012" xr:uid="{00000000-0005-0000-0000-000022550000}"/>
    <cellStyle name="메모 2 3 3 4" xfId="21013" xr:uid="{00000000-0005-0000-0000-000023550000}"/>
    <cellStyle name="메모 2 3 3 5" xfId="21014" xr:uid="{00000000-0005-0000-0000-000024550000}"/>
    <cellStyle name="메모 2 3 3 5 2" xfId="21015" xr:uid="{00000000-0005-0000-0000-000025550000}"/>
    <cellStyle name="메모 2 3 3 5 3" xfId="21016" xr:uid="{00000000-0005-0000-0000-000026550000}"/>
    <cellStyle name="메모 2 3 3 6" xfId="21017" xr:uid="{00000000-0005-0000-0000-000027550000}"/>
    <cellStyle name="메모 2 3 3 7" xfId="21018" xr:uid="{00000000-0005-0000-0000-000028550000}"/>
    <cellStyle name="메모 2 3 4" xfId="21019" xr:uid="{00000000-0005-0000-0000-000029550000}"/>
    <cellStyle name="메모 2 3 4 2" xfId="21020" xr:uid="{00000000-0005-0000-0000-00002A550000}"/>
    <cellStyle name="메모 2 3 4 3" xfId="21021" xr:uid="{00000000-0005-0000-0000-00002B550000}"/>
    <cellStyle name="메모 2 3 4 4" xfId="21022" xr:uid="{00000000-0005-0000-0000-00002C550000}"/>
    <cellStyle name="메모 2 3 5" xfId="21023" xr:uid="{00000000-0005-0000-0000-00002D550000}"/>
    <cellStyle name="메모 2 3 5 2" xfId="21024" xr:uid="{00000000-0005-0000-0000-00002E550000}"/>
    <cellStyle name="메모 2 3 5 3" xfId="21025" xr:uid="{00000000-0005-0000-0000-00002F550000}"/>
    <cellStyle name="메모 2 3 5 4" xfId="21026" xr:uid="{00000000-0005-0000-0000-000030550000}"/>
    <cellStyle name="메모 2 3 6" xfId="21027" xr:uid="{00000000-0005-0000-0000-000031550000}"/>
    <cellStyle name="메모 2 3 6 2" xfId="21028" xr:uid="{00000000-0005-0000-0000-000032550000}"/>
    <cellStyle name="메모 2 3 6 3" xfId="21029" xr:uid="{00000000-0005-0000-0000-000033550000}"/>
    <cellStyle name="메모 2 3 6 4" xfId="21030" xr:uid="{00000000-0005-0000-0000-000034550000}"/>
    <cellStyle name="메모 2 3 7" xfId="21031" xr:uid="{00000000-0005-0000-0000-000035550000}"/>
    <cellStyle name="메모 2 3 7 2" xfId="21032" xr:uid="{00000000-0005-0000-0000-000036550000}"/>
    <cellStyle name="메모 2 3 7 3" xfId="21033" xr:uid="{00000000-0005-0000-0000-000037550000}"/>
    <cellStyle name="메모 2 3 7 4" xfId="21034" xr:uid="{00000000-0005-0000-0000-000038550000}"/>
    <cellStyle name="메모 2 3 8" xfId="21035" xr:uid="{00000000-0005-0000-0000-000039550000}"/>
    <cellStyle name="메모 2 3 8 2" xfId="21036" xr:uid="{00000000-0005-0000-0000-00003A550000}"/>
    <cellStyle name="메모 2 3 8 3" xfId="21037" xr:uid="{00000000-0005-0000-0000-00003B550000}"/>
    <cellStyle name="메모 2 3 8 4" xfId="21038" xr:uid="{00000000-0005-0000-0000-00003C550000}"/>
    <cellStyle name="메모 2 3 9" xfId="21039" xr:uid="{00000000-0005-0000-0000-00003D550000}"/>
    <cellStyle name="메모 2 3 9 2" xfId="21040" xr:uid="{00000000-0005-0000-0000-00003E550000}"/>
    <cellStyle name="메모 2 3 9 3" xfId="21041" xr:uid="{00000000-0005-0000-0000-00003F550000}"/>
    <cellStyle name="메모 2 3 9 4" xfId="21042" xr:uid="{00000000-0005-0000-0000-000040550000}"/>
    <cellStyle name="메모 2 30" xfId="21043" xr:uid="{00000000-0005-0000-0000-000041550000}"/>
    <cellStyle name="메모 2 31" xfId="21044" xr:uid="{00000000-0005-0000-0000-000042550000}"/>
    <cellStyle name="메모 2 32" xfId="21045" xr:uid="{00000000-0005-0000-0000-000043550000}"/>
    <cellStyle name="메모 2 33" xfId="21046" xr:uid="{00000000-0005-0000-0000-000044550000}"/>
    <cellStyle name="메모 2 34" xfId="21047" xr:uid="{00000000-0005-0000-0000-000045550000}"/>
    <cellStyle name="메모 2 35" xfId="21048" xr:uid="{00000000-0005-0000-0000-000046550000}"/>
    <cellStyle name="메모 2 4" xfId="21049" xr:uid="{00000000-0005-0000-0000-000047550000}"/>
    <cellStyle name="메모 2 4 10" xfId="21050" xr:uid="{00000000-0005-0000-0000-000048550000}"/>
    <cellStyle name="메모 2 4 11" xfId="21051" xr:uid="{00000000-0005-0000-0000-000049550000}"/>
    <cellStyle name="메모 2 4 12" xfId="21052" xr:uid="{00000000-0005-0000-0000-00004A550000}"/>
    <cellStyle name="메모 2 4 2" xfId="21053" xr:uid="{00000000-0005-0000-0000-00004B550000}"/>
    <cellStyle name="메모 2 4 2 2" xfId="21054" xr:uid="{00000000-0005-0000-0000-00004C550000}"/>
    <cellStyle name="메모 2 4 2 3" xfId="21055" xr:uid="{00000000-0005-0000-0000-00004D550000}"/>
    <cellStyle name="메모 2 4 2 4" xfId="21056" xr:uid="{00000000-0005-0000-0000-00004E550000}"/>
    <cellStyle name="메모 2 4 2 5" xfId="21057" xr:uid="{00000000-0005-0000-0000-00004F550000}"/>
    <cellStyle name="메모 2 4 3" xfId="21058" xr:uid="{00000000-0005-0000-0000-000050550000}"/>
    <cellStyle name="메모 2 4 3 2" xfId="21059" xr:uid="{00000000-0005-0000-0000-000051550000}"/>
    <cellStyle name="메모 2 4 3 3" xfId="21060" xr:uid="{00000000-0005-0000-0000-000052550000}"/>
    <cellStyle name="메모 2 4 3 4" xfId="21061" xr:uid="{00000000-0005-0000-0000-000053550000}"/>
    <cellStyle name="메모 2 4 4" xfId="21062" xr:uid="{00000000-0005-0000-0000-000054550000}"/>
    <cellStyle name="메모 2 4 4 2" xfId="21063" xr:uid="{00000000-0005-0000-0000-000055550000}"/>
    <cellStyle name="메모 2 4 4 3" xfId="21064" xr:uid="{00000000-0005-0000-0000-000056550000}"/>
    <cellStyle name="메모 2 4 4 4" xfId="21065" xr:uid="{00000000-0005-0000-0000-000057550000}"/>
    <cellStyle name="메모 2 4 5" xfId="21066" xr:uid="{00000000-0005-0000-0000-000058550000}"/>
    <cellStyle name="메모 2 4 5 2" xfId="21067" xr:uid="{00000000-0005-0000-0000-000059550000}"/>
    <cellStyle name="메모 2 4 5 3" xfId="21068" xr:uid="{00000000-0005-0000-0000-00005A550000}"/>
    <cellStyle name="메모 2 4 5 4" xfId="21069" xr:uid="{00000000-0005-0000-0000-00005B550000}"/>
    <cellStyle name="메모 2 4 6" xfId="21070" xr:uid="{00000000-0005-0000-0000-00005C550000}"/>
    <cellStyle name="메모 2 4 6 2" xfId="21071" xr:uid="{00000000-0005-0000-0000-00005D550000}"/>
    <cellStyle name="메모 2 4 6 3" xfId="21072" xr:uid="{00000000-0005-0000-0000-00005E550000}"/>
    <cellStyle name="메모 2 4 6 4" xfId="21073" xr:uid="{00000000-0005-0000-0000-00005F550000}"/>
    <cellStyle name="메모 2 4 7" xfId="21074" xr:uid="{00000000-0005-0000-0000-000060550000}"/>
    <cellStyle name="메모 2 4 7 2" xfId="21075" xr:uid="{00000000-0005-0000-0000-000061550000}"/>
    <cellStyle name="메모 2 4 7 3" xfId="21076" xr:uid="{00000000-0005-0000-0000-000062550000}"/>
    <cellStyle name="메모 2 4 7 4" xfId="21077" xr:uid="{00000000-0005-0000-0000-000063550000}"/>
    <cellStyle name="메모 2 4 8" xfId="21078" xr:uid="{00000000-0005-0000-0000-000064550000}"/>
    <cellStyle name="메모 2 4 8 2" xfId="21079" xr:uid="{00000000-0005-0000-0000-000065550000}"/>
    <cellStyle name="메모 2 4 8 3" xfId="21080" xr:uid="{00000000-0005-0000-0000-000066550000}"/>
    <cellStyle name="메모 2 4 8 4" xfId="21081" xr:uid="{00000000-0005-0000-0000-000067550000}"/>
    <cellStyle name="메모 2 4 9" xfId="21082" xr:uid="{00000000-0005-0000-0000-000068550000}"/>
    <cellStyle name="메모 2 4 9 2" xfId="21083" xr:uid="{00000000-0005-0000-0000-000069550000}"/>
    <cellStyle name="메모 2 5" xfId="21084" xr:uid="{00000000-0005-0000-0000-00006A550000}"/>
    <cellStyle name="메모 2 5 10" xfId="21085" xr:uid="{00000000-0005-0000-0000-00006B550000}"/>
    <cellStyle name="메모 2 5 11" xfId="21086" xr:uid="{00000000-0005-0000-0000-00006C550000}"/>
    <cellStyle name="메모 2 5 2" xfId="21087" xr:uid="{00000000-0005-0000-0000-00006D550000}"/>
    <cellStyle name="메모 2 5 2 2" xfId="21088" xr:uid="{00000000-0005-0000-0000-00006E550000}"/>
    <cellStyle name="메모 2 5 2 3" xfId="21089" xr:uid="{00000000-0005-0000-0000-00006F550000}"/>
    <cellStyle name="메모 2 5 2 4" xfId="21090" xr:uid="{00000000-0005-0000-0000-000070550000}"/>
    <cellStyle name="메모 2 5 3" xfId="21091" xr:uid="{00000000-0005-0000-0000-000071550000}"/>
    <cellStyle name="메모 2 5 3 2" xfId="21092" xr:uid="{00000000-0005-0000-0000-000072550000}"/>
    <cellStyle name="메모 2 5 3 3" xfId="21093" xr:uid="{00000000-0005-0000-0000-000073550000}"/>
    <cellStyle name="메모 2 5 3 4" xfId="21094" xr:uid="{00000000-0005-0000-0000-000074550000}"/>
    <cellStyle name="메모 2 5 4" xfId="21095" xr:uid="{00000000-0005-0000-0000-000075550000}"/>
    <cellStyle name="메모 2 5 4 2" xfId="21096" xr:uid="{00000000-0005-0000-0000-000076550000}"/>
    <cellStyle name="메모 2 5 4 3" xfId="21097" xr:uid="{00000000-0005-0000-0000-000077550000}"/>
    <cellStyle name="메모 2 5 4 4" xfId="21098" xr:uid="{00000000-0005-0000-0000-000078550000}"/>
    <cellStyle name="메모 2 5 5" xfId="21099" xr:uid="{00000000-0005-0000-0000-000079550000}"/>
    <cellStyle name="메모 2 5 5 2" xfId="21100" xr:uid="{00000000-0005-0000-0000-00007A550000}"/>
    <cellStyle name="메모 2 5 5 3" xfId="21101" xr:uid="{00000000-0005-0000-0000-00007B550000}"/>
    <cellStyle name="메모 2 5 5 4" xfId="21102" xr:uid="{00000000-0005-0000-0000-00007C550000}"/>
    <cellStyle name="메모 2 5 6" xfId="21103" xr:uid="{00000000-0005-0000-0000-00007D550000}"/>
    <cellStyle name="메모 2 5 6 2" xfId="21104" xr:uid="{00000000-0005-0000-0000-00007E550000}"/>
    <cellStyle name="메모 2 5 6 3" xfId="21105" xr:uid="{00000000-0005-0000-0000-00007F550000}"/>
    <cellStyle name="메모 2 5 6 4" xfId="21106" xr:uid="{00000000-0005-0000-0000-000080550000}"/>
    <cellStyle name="메모 2 5 7" xfId="21107" xr:uid="{00000000-0005-0000-0000-000081550000}"/>
    <cellStyle name="메모 2 5 7 2" xfId="21108" xr:uid="{00000000-0005-0000-0000-000082550000}"/>
    <cellStyle name="메모 2 5 7 3" xfId="21109" xr:uid="{00000000-0005-0000-0000-000083550000}"/>
    <cellStyle name="메모 2 5 7 4" xfId="21110" xr:uid="{00000000-0005-0000-0000-000084550000}"/>
    <cellStyle name="메모 2 5 8" xfId="21111" xr:uid="{00000000-0005-0000-0000-000085550000}"/>
    <cellStyle name="메모 2 5 8 2" xfId="21112" xr:uid="{00000000-0005-0000-0000-000086550000}"/>
    <cellStyle name="메모 2 5 8 3" xfId="21113" xr:uid="{00000000-0005-0000-0000-000087550000}"/>
    <cellStyle name="메모 2 5 8 4" xfId="21114" xr:uid="{00000000-0005-0000-0000-000088550000}"/>
    <cellStyle name="메모 2 5 9" xfId="21115" xr:uid="{00000000-0005-0000-0000-000089550000}"/>
    <cellStyle name="메모 2 5 9 2" xfId="21116" xr:uid="{00000000-0005-0000-0000-00008A550000}"/>
    <cellStyle name="메모 2 6" xfId="21117" xr:uid="{00000000-0005-0000-0000-00008B550000}"/>
    <cellStyle name="메모 2 6 10" xfId="21118" xr:uid="{00000000-0005-0000-0000-00008C550000}"/>
    <cellStyle name="메모 2 6 11" xfId="21119" xr:uid="{00000000-0005-0000-0000-00008D550000}"/>
    <cellStyle name="메모 2 6 11 2" xfId="21120" xr:uid="{00000000-0005-0000-0000-00008E550000}"/>
    <cellStyle name="메모 2 6 11 3" xfId="21121" xr:uid="{00000000-0005-0000-0000-00008F550000}"/>
    <cellStyle name="메모 2 6 12" xfId="21122" xr:uid="{00000000-0005-0000-0000-000090550000}"/>
    <cellStyle name="메모 2 6 13" xfId="21123" xr:uid="{00000000-0005-0000-0000-000091550000}"/>
    <cellStyle name="메모 2 6 2" xfId="21124" xr:uid="{00000000-0005-0000-0000-000092550000}"/>
    <cellStyle name="메모 2 6 2 2" xfId="21125" xr:uid="{00000000-0005-0000-0000-000093550000}"/>
    <cellStyle name="메모 2 6 2 3" xfId="21126" xr:uid="{00000000-0005-0000-0000-000094550000}"/>
    <cellStyle name="메모 2 6 2 4" xfId="21127" xr:uid="{00000000-0005-0000-0000-000095550000}"/>
    <cellStyle name="메모 2 6 3" xfId="21128" xr:uid="{00000000-0005-0000-0000-000096550000}"/>
    <cellStyle name="메모 2 6 3 2" xfId="21129" xr:uid="{00000000-0005-0000-0000-000097550000}"/>
    <cellStyle name="메모 2 6 3 3" xfId="21130" xr:uid="{00000000-0005-0000-0000-000098550000}"/>
    <cellStyle name="메모 2 6 3 4" xfId="21131" xr:uid="{00000000-0005-0000-0000-000099550000}"/>
    <cellStyle name="메모 2 6 4" xfId="21132" xr:uid="{00000000-0005-0000-0000-00009A550000}"/>
    <cellStyle name="메모 2 6 4 2" xfId="21133" xr:uid="{00000000-0005-0000-0000-00009B550000}"/>
    <cellStyle name="메모 2 6 4 3" xfId="21134" xr:uid="{00000000-0005-0000-0000-00009C550000}"/>
    <cellStyle name="메모 2 6 4 4" xfId="21135" xr:uid="{00000000-0005-0000-0000-00009D550000}"/>
    <cellStyle name="메모 2 6 5" xfId="21136" xr:uid="{00000000-0005-0000-0000-00009E550000}"/>
    <cellStyle name="메모 2 6 5 2" xfId="21137" xr:uid="{00000000-0005-0000-0000-00009F550000}"/>
    <cellStyle name="메모 2 6 5 3" xfId="21138" xr:uid="{00000000-0005-0000-0000-0000A0550000}"/>
    <cellStyle name="메모 2 6 5 4" xfId="21139" xr:uid="{00000000-0005-0000-0000-0000A1550000}"/>
    <cellStyle name="메모 2 6 6" xfId="21140" xr:uid="{00000000-0005-0000-0000-0000A2550000}"/>
    <cellStyle name="메모 2 6 6 2" xfId="21141" xr:uid="{00000000-0005-0000-0000-0000A3550000}"/>
    <cellStyle name="메모 2 6 6 3" xfId="21142" xr:uid="{00000000-0005-0000-0000-0000A4550000}"/>
    <cellStyle name="메모 2 6 6 4" xfId="21143" xr:uid="{00000000-0005-0000-0000-0000A5550000}"/>
    <cellStyle name="메모 2 6 7" xfId="21144" xr:uid="{00000000-0005-0000-0000-0000A6550000}"/>
    <cellStyle name="메모 2 6 7 2" xfId="21145" xr:uid="{00000000-0005-0000-0000-0000A7550000}"/>
    <cellStyle name="메모 2 6 7 3" xfId="21146" xr:uid="{00000000-0005-0000-0000-0000A8550000}"/>
    <cellStyle name="메모 2 6 7 4" xfId="21147" xr:uid="{00000000-0005-0000-0000-0000A9550000}"/>
    <cellStyle name="메모 2 6 8" xfId="21148" xr:uid="{00000000-0005-0000-0000-0000AA550000}"/>
    <cellStyle name="메모 2 6 8 2" xfId="21149" xr:uid="{00000000-0005-0000-0000-0000AB550000}"/>
    <cellStyle name="메모 2 6 8 3" xfId="21150" xr:uid="{00000000-0005-0000-0000-0000AC550000}"/>
    <cellStyle name="메모 2 6 8 4" xfId="21151" xr:uid="{00000000-0005-0000-0000-0000AD550000}"/>
    <cellStyle name="메모 2 6 9" xfId="21152" xr:uid="{00000000-0005-0000-0000-0000AE550000}"/>
    <cellStyle name="메모 2 6 9 2" xfId="21153" xr:uid="{00000000-0005-0000-0000-0000AF550000}"/>
    <cellStyle name="메모 2 6 9 3" xfId="21154" xr:uid="{00000000-0005-0000-0000-0000B0550000}"/>
    <cellStyle name="메모 2 6 9 4" xfId="21155" xr:uid="{00000000-0005-0000-0000-0000B1550000}"/>
    <cellStyle name="메모 2 7" xfId="21156" xr:uid="{00000000-0005-0000-0000-0000B2550000}"/>
    <cellStyle name="메모 2 7 10" xfId="21157" xr:uid="{00000000-0005-0000-0000-0000B3550000}"/>
    <cellStyle name="메모 2 7 11" xfId="21158" xr:uid="{00000000-0005-0000-0000-0000B4550000}"/>
    <cellStyle name="메모 2 7 2" xfId="21159" xr:uid="{00000000-0005-0000-0000-0000B5550000}"/>
    <cellStyle name="메모 2 7 2 2" xfId="21160" xr:uid="{00000000-0005-0000-0000-0000B6550000}"/>
    <cellStyle name="메모 2 7 2 3" xfId="21161" xr:uid="{00000000-0005-0000-0000-0000B7550000}"/>
    <cellStyle name="메모 2 7 2 4" xfId="21162" xr:uid="{00000000-0005-0000-0000-0000B8550000}"/>
    <cellStyle name="메모 2 7 3" xfId="21163" xr:uid="{00000000-0005-0000-0000-0000B9550000}"/>
    <cellStyle name="메모 2 7 3 2" xfId="21164" xr:uid="{00000000-0005-0000-0000-0000BA550000}"/>
    <cellStyle name="메모 2 7 3 3" xfId="21165" xr:uid="{00000000-0005-0000-0000-0000BB550000}"/>
    <cellStyle name="메모 2 7 3 4" xfId="21166" xr:uid="{00000000-0005-0000-0000-0000BC550000}"/>
    <cellStyle name="메모 2 7 4" xfId="21167" xr:uid="{00000000-0005-0000-0000-0000BD550000}"/>
    <cellStyle name="메모 2 7 4 2" xfId="21168" xr:uid="{00000000-0005-0000-0000-0000BE550000}"/>
    <cellStyle name="메모 2 7 4 3" xfId="21169" xr:uid="{00000000-0005-0000-0000-0000BF550000}"/>
    <cellStyle name="메모 2 7 4 4" xfId="21170" xr:uid="{00000000-0005-0000-0000-0000C0550000}"/>
    <cellStyle name="메모 2 7 5" xfId="21171" xr:uid="{00000000-0005-0000-0000-0000C1550000}"/>
    <cellStyle name="메모 2 7 5 2" xfId="21172" xr:uid="{00000000-0005-0000-0000-0000C2550000}"/>
    <cellStyle name="메모 2 7 5 3" xfId="21173" xr:uid="{00000000-0005-0000-0000-0000C3550000}"/>
    <cellStyle name="메모 2 7 5 4" xfId="21174" xr:uid="{00000000-0005-0000-0000-0000C4550000}"/>
    <cellStyle name="메모 2 7 6" xfId="21175" xr:uid="{00000000-0005-0000-0000-0000C5550000}"/>
    <cellStyle name="메모 2 7 6 2" xfId="21176" xr:uid="{00000000-0005-0000-0000-0000C6550000}"/>
    <cellStyle name="메모 2 7 6 3" xfId="21177" xr:uid="{00000000-0005-0000-0000-0000C7550000}"/>
    <cellStyle name="메모 2 7 6 4" xfId="21178" xr:uid="{00000000-0005-0000-0000-0000C8550000}"/>
    <cellStyle name="메모 2 7 7" xfId="21179" xr:uid="{00000000-0005-0000-0000-0000C9550000}"/>
    <cellStyle name="메모 2 7 7 2" xfId="21180" xr:uid="{00000000-0005-0000-0000-0000CA550000}"/>
    <cellStyle name="메모 2 7 7 3" xfId="21181" xr:uid="{00000000-0005-0000-0000-0000CB550000}"/>
    <cellStyle name="메모 2 7 7 4" xfId="21182" xr:uid="{00000000-0005-0000-0000-0000CC550000}"/>
    <cellStyle name="메모 2 7 8" xfId="21183" xr:uid="{00000000-0005-0000-0000-0000CD550000}"/>
    <cellStyle name="메모 2 7 8 2" xfId="21184" xr:uid="{00000000-0005-0000-0000-0000CE550000}"/>
    <cellStyle name="메모 2 7 8 3" xfId="21185" xr:uid="{00000000-0005-0000-0000-0000CF550000}"/>
    <cellStyle name="메모 2 7 8 4" xfId="21186" xr:uid="{00000000-0005-0000-0000-0000D0550000}"/>
    <cellStyle name="메모 2 7 9" xfId="21187" xr:uid="{00000000-0005-0000-0000-0000D1550000}"/>
    <cellStyle name="메모 2 8" xfId="21188" xr:uid="{00000000-0005-0000-0000-0000D2550000}"/>
    <cellStyle name="메모 2 8 10" xfId="21189" xr:uid="{00000000-0005-0000-0000-0000D3550000}"/>
    <cellStyle name="메모 2 8 11" xfId="21190" xr:uid="{00000000-0005-0000-0000-0000D4550000}"/>
    <cellStyle name="메모 2 8 2" xfId="21191" xr:uid="{00000000-0005-0000-0000-0000D5550000}"/>
    <cellStyle name="메모 2 8 2 2" xfId="21192" xr:uid="{00000000-0005-0000-0000-0000D6550000}"/>
    <cellStyle name="메모 2 8 2 3" xfId="21193" xr:uid="{00000000-0005-0000-0000-0000D7550000}"/>
    <cellStyle name="메모 2 8 2 4" xfId="21194" xr:uid="{00000000-0005-0000-0000-0000D8550000}"/>
    <cellStyle name="메모 2 8 3" xfId="21195" xr:uid="{00000000-0005-0000-0000-0000D9550000}"/>
    <cellStyle name="메모 2 8 3 2" xfId="21196" xr:uid="{00000000-0005-0000-0000-0000DA550000}"/>
    <cellStyle name="메모 2 8 3 3" xfId="21197" xr:uid="{00000000-0005-0000-0000-0000DB550000}"/>
    <cellStyle name="메모 2 8 3 4" xfId="21198" xr:uid="{00000000-0005-0000-0000-0000DC550000}"/>
    <cellStyle name="메모 2 8 4" xfId="21199" xr:uid="{00000000-0005-0000-0000-0000DD550000}"/>
    <cellStyle name="메모 2 8 4 2" xfId="21200" xr:uid="{00000000-0005-0000-0000-0000DE550000}"/>
    <cellStyle name="메모 2 8 4 3" xfId="21201" xr:uid="{00000000-0005-0000-0000-0000DF550000}"/>
    <cellStyle name="메모 2 8 4 4" xfId="21202" xr:uid="{00000000-0005-0000-0000-0000E0550000}"/>
    <cellStyle name="메모 2 8 5" xfId="21203" xr:uid="{00000000-0005-0000-0000-0000E1550000}"/>
    <cellStyle name="메모 2 8 5 2" xfId="21204" xr:uid="{00000000-0005-0000-0000-0000E2550000}"/>
    <cellStyle name="메모 2 8 5 3" xfId="21205" xr:uid="{00000000-0005-0000-0000-0000E3550000}"/>
    <cellStyle name="메모 2 8 5 4" xfId="21206" xr:uid="{00000000-0005-0000-0000-0000E4550000}"/>
    <cellStyle name="메모 2 8 6" xfId="21207" xr:uid="{00000000-0005-0000-0000-0000E5550000}"/>
    <cellStyle name="메모 2 8 6 2" xfId="21208" xr:uid="{00000000-0005-0000-0000-0000E6550000}"/>
    <cellStyle name="메모 2 8 6 3" xfId="21209" xr:uid="{00000000-0005-0000-0000-0000E7550000}"/>
    <cellStyle name="메모 2 8 6 4" xfId="21210" xr:uid="{00000000-0005-0000-0000-0000E8550000}"/>
    <cellStyle name="메모 2 8 7" xfId="21211" xr:uid="{00000000-0005-0000-0000-0000E9550000}"/>
    <cellStyle name="메모 2 8 7 2" xfId="21212" xr:uid="{00000000-0005-0000-0000-0000EA550000}"/>
    <cellStyle name="메모 2 8 7 3" xfId="21213" xr:uid="{00000000-0005-0000-0000-0000EB550000}"/>
    <cellStyle name="메모 2 8 7 4" xfId="21214" xr:uid="{00000000-0005-0000-0000-0000EC550000}"/>
    <cellStyle name="메모 2 8 8" xfId="21215" xr:uid="{00000000-0005-0000-0000-0000ED550000}"/>
    <cellStyle name="메모 2 8 8 2" xfId="21216" xr:uid="{00000000-0005-0000-0000-0000EE550000}"/>
    <cellStyle name="메모 2 8 8 3" xfId="21217" xr:uid="{00000000-0005-0000-0000-0000EF550000}"/>
    <cellStyle name="메모 2 8 8 4" xfId="21218" xr:uid="{00000000-0005-0000-0000-0000F0550000}"/>
    <cellStyle name="메모 2 8 9" xfId="21219" xr:uid="{00000000-0005-0000-0000-0000F1550000}"/>
    <cellStyle name="메모 2 9" xfId="21220" xr:uid="{00000000-0005-0000-0000-0000F2550000}"/>
    <cellStyle name="메모 2 9 2" xfId="21221" xr:uid="{00000000-0005-0000-0000-0000F3550000}"/>
    <cellStyle name="메모 2 9 3" xfId="21222" xr:uid="{00000000-0005-0000-0000-0000F4550000}"/>
    <cellStyle name="메모 2 9 4" xfId="21223" xr:uid="{00000000-0005-0000-0000-0000F5550000}"/>
    <cellStyle name="메모 20" xfId="21224" xr:uid="{00000000-0005-0000-0000-0000F6550000}"/>
    <cellStyle name="메모 20 2" xfId="21225" xr:uid="{00000000-0005-0000-0000-0000F7550000}"/>
    <cellStyle name="메모 20 2 2" xfId="21226" xr:uid="{00000000-0005-0000-0000-0000F8550000}"/>
    <cellStyle name="메모 20 2 3" xfId="21227" xr:uid="{00000000-0005-0000-0000-0000F9550000}"/>
    <cellStyle name="메모 20 2 4" xfId="21228" xr:uid="{00000000-0005-0000-0000-0000FA550000}"/>
    <cellStyle name="메모 20 3" xfId="21229" xr:uid="{00000000-0005-0000-0000-0000FB550000}"/>
    <cellStyle name="메모 20 4" xfId="21230" xr:uid="{00000000-0005-0000-0000-0000FC550000}"/>
    <cellStyle name="메모 20 5" xfId="21231" xr:uid="{00000000-0005-0000-0000-0000FD550000}"/>
    <cellStyle name="메모 21" xfId="21232" xr:uid="{00000000-0005-0000-0000-0000FE550000}"/>
    <cellStyle name="메모 21 2" xfId="21233" xr:uid="{00000000-0005-0000-0000-0000FF550000}"/>
    <cellStyle name="메모 21 2 2" xfId="21234" xr:uid="{00000000-0005-0000-0000-000000560000}"/>
    <cellStyle name="메모 21 2 3" xfId="21235" xr:uid="{00000000-0005-0000-0000-000001560000}"/>
    <cellStyle name="메모 21 2 4" xfId="21236" xr:uid="{00000000-0005-0000-0000-000002560000}"/>
    <cellStyle name="메모 21 3" xfId="21237" xr:uid="{00000000-0005-0000-0000-000003560000}"/>
    <cellStyle name="메모 21 4" xfId="21238" xr:uid="{00000000-0005-0000-0000-000004560000}"/>
    <cellStyle name="메모 21 5" xfId="21239" xr:uid="{00000000-0005-0000-0000-000005560000}"/>
    <cellStyle name="메모 22" xfId="21240" xr:uid="{00000000-0005-0000-0000-000006560000}"/>
    <cellStyle name="메모 22 2" xfId="21241" xr:uid="{00000000-0005-0000-0000-000007560000}"/>
    <cellStyle name="메모 22 2 2" xfId="21242" xr:uid="{00000000-0005-0000-0000-000008560000}"/>
    <cellStyle name="메모 22 2 3" xfId="21243" xr:uid="{00000000-0005-0000-0000-000009560000}"/>
    <cellStyle name="메모 22 2 4" xfId="21244" xr:uid="{00000000-0005-0000-0000-00000A560000}"/>
    <cellStyle name="메모 22 3" xfId="21245" xr:uid="{00000000-0005-0000-0000-00000B560000}"/>
    <cellStyle name="메모 22 4" xfId="21246" xr:uid="{00000000-0005-0000-0000-00000C560000}"/>
    <cellStyle name="메모 22 5" xfId="21247" xr:uid="{00000000-0005-0000-0000-00000D560000}"/>
    <cellStyle name="메모 23" xfId="21248" xr:uid="{00000000-0005-0000-0000-00000E560000}"/>
    <cellStyle name="메모 23 2" xfId="21249" xr:uid="{00000000-0005-0000-0000-00000F560000}"/>
    <cellStyle name="메모 23 2 2" xfId="21250" xr:uid="{00000000-0005-0000-0000-000010560000}"/>
    <cellStyle name="메모 23 2 3" xfId="21251" xr:uid="{00000000-0005-0000-0000-000011560000}"/>
    <cellStyle name="메모 23 2 4" xfId="21252" xr:uid="{00000000-0005-0000-0000-000012560000}"/>
    <cellStyle name="메모 23 3" xfId="21253" xr:uid="{00000000-0005-0000-0000-000013560000}"/>
    <cellStyle name="메모 23 4" xfId="21254" xr:uid="{00000000-0005-0000-0000-000014560000}"/>
    <cellStyle name="메모 23 5" xfId="21255" xr:uid="{00000000-0005-0000-0000-000015560000}"/>
    <cellStyle name="메모 24" xfId="21256" xr:uid="{00000000-0005-0000-0000-000016560000}"/>
    <cellStyle name="메모 24 2" xfId="21257" xr:uid="{00000000-0005-0000-0000-000017560000}"/>
    <cellStyle name="메모 24 2 2" xfId="21258" xr:uid="{00000000-0005-0000-0000-000018560000}"/>
    <cellStyle name="메모 24 2 3" xfId="21259" xr:uid="{00000000-0005-0000-0000-000019560000}"/>
    <cellStyle name="메모 24 2 4" xfId="21260" xr:uid="{00000000-0005-0000-0000-00001A560000}"/>
    <cellStyle name="메모 24 3" xfId="21261" xr:uid="{00000000-0005-0000-0000-00001B560000}"/>
    <cellStyle name="메모 24 4" xfId="21262" xr:uid="{00000000-0005-0000-0000-00001C560000}"/>
    <cellStyle name="메모 24 5" xfId="21263" xr:uid="{00000000-0005-0000-0000-00001D560000}"/>
    <cellStyle name="메모 25" xfId="21264" xr:uid="{00000000-0005-0000-0000-00001E560000}"/>
    <cellStyle name="메모 25 2" xfId="21265" xr:uid="{00000000-0005-0000-0000-00001F560000}"/>
    <cellStyle name="메모 25 2 2" xfId="21266" xr:uid="{00000000-0005-0000-0000-000020560000}"/>
    <cellStyle name="메모 25 2 3" xfId="21267" xr:uid="{00000000-0005-0000-0000-000021560000}"/>
    <cellStyle name="메모 25 2 4" xfId="21268" xr:uid="{00000000-0005-0000-0000-000022560000}"/>
    <cellStyle name="메모 25 3" xfId="21269" xr:uid="{00000000-0005-0000-0000-000023560000}"/>
    <cellStyle name="메모 25 4" xfId="21270" xr:uid="{00000000-0005-0000-0000-000024560000}"/>
    <cellStyle name="메모 25 5" xfId="21271" xr:uid="{00000000-0005-0000-0000-000025560000}"/>
    <cellStyle name="메모 26" xfId="21272" xr:uid="{00000000-0005-0000-0000-000026560000}"/>
    <cellStyle name="메모 26 2" xfId="21273" xr:uid="{00000000-0005-0000-0000-000027560000}"/>
    <cellStyle name="메모 26 2 2" xfId="21274" xr:uid="{00000000-0005-0000-0000-000028560000}"/>
    <cellStyle name="메모 26 2 3" xfId="21275" xr:uid="{00000000-0005-0000-0000-000029560000}"/>
    <cellStyle name="메모 26 2 4" xfId="21276" xr:uid="{00000000-0005-0000-0000-00002A560000}"/>
    <cellStyle name="메모 26 3" xfId="21277" xr:uid="{00000000-0005-0000-0000-00002B560000}"/>
    <cellStyle name="메모 26 4" xfId="21278" xr:uid="{00000000-0005-0000-0000-00002C560000}"/>
    <cellStyle name="메모 26 5" xfId="21279" xr:uid="{00000000-0005-0000-0000-00002D560000}"/>
    <cellStyle name="메모 27" xfId="21280" xr:uid="{00000000-0005-0000-0000-00002E560000}"/>
    <cellStyle name="메모 27 2" xfId="21281" xr:uid="{00000000-0005-0000-0000-00002F560000}"/>
    <cellStyle name="메모 27 2 2" xfId="21282" xr:uid="{00000000-0005-0000-0000-000030560000}"/>
    <cellStyle name="메모 27 2 3" xfId="21283" xr:uid="{00000000-0005-0000-0000-000031560000}"/>
    <cellStyle name="메모 27 2 4" xfId="21284" xr:uid="{00000000-0005-0000-0000-000032560000}"/>
    <cellStyle name="메모 27 3" xfId="21285" xr:uid="{00000000-0005-0000-0000-000033560000}"/>
    <cellStyle name="메모 27 4" xfId="21286" xr:uid="{00000000-0005-0000-0000-000034560000}"/>
    <cellStyle name="메모 27 5" xfId="21287" xr:uid="{00000000-0005-0000-0000-000035560000}"/>
    <cellStyle name="메모 28" xfId="21288" xr:uid="{00000000-0005-0000-0000-000036560000}"/>
    <cellStyle name="메모 28 2" xfId="21289" xr:uid="{00000000-0005-0000-0000-000037560000}"/>
    <cellStyle name="메모 28 2 2" xfId="21290" xr:uid="{00000000-0005-0000-0000-000038560000}"/>
    <cellStyle name="메모 28 2 3" xfId="21291" xr:uid="{00000000-0005-0000-0000-000039560000}"/>
    <cellStyle name="메모 28 2 4" xfId="21292" xr:uid="{00000000-0005-0000-0000-00003A560000}"/>
    <cellStyle name="메모 28 3" xfId="21293" xr:uid="{00000000-0005-0000-0000-00003B560000}"/>
    <cellStyle name="메모 28 4" xfId="21294" xr:uid="{00000000-0005-0000-0000-00003C560000}"/>
    <cellStyle name="메모 28 5" xfId="21295" xr:uid="{00000000-0005-0000-0000-00003D560000}"/>
    <cellStyle name="메모 29" xfId="21296" xr:uid="{00000000-0005-0000-0000-00003E560000}"/>
    <cellStyle name="메모 29 2" xfId="21297" xr:uid="{00000000-0005-0000-0000-00003F560000}"/>
    <cellStyle name="메모 29 2 2" xfId="21298" xr:uid="{00000000-0005-0000-0000-000040560000}"/>
    <cellStyle name="메모 29 2 3" xfId="21299" xr:uid="{00000000-0005-0000-0000-000041560000}"/>
    <cellStyle name="메모 29 2 4" xfId="21300" xr:uid="{00000000-0005-0000-0000-000042560000}"/>
    <cellStyle name="메모 29 3" xfId="21301" xr:uid="{00000000-0005-0000-0000-000043560000}"/>
    <cellStyle name="메모 29 4" xfId="21302" xr:uid="{00000000-0005-0000-0000-000044560000}"/>
    <cellStyle name="메모 29 5" xfId="21303" xr:uid="{00000000-0005-0000-0000-000045560000}"/>
    <cellStyle name="메모 3" xfId="21304" xr:uid="{00000000-0005-0000-0000-000046560000}"/>
    <cellStyle name="메모 3 10" xfId="21305" xr:uid="{00000000-0005-0000-0000-000047560000}"/>
    <cellStyle name="메모 3 11" xfId="21306" xr:uid="{00000000-0005-0000-0000-000048560000}"/>
    <cellStyle name="메모 3 11 2" xfId="21307" xr:uid="{00000000-0005-0000-0000-000049560000}"/>
    <cellStyle name="메모 3 11 3" xfId="21308" xr:uid="{00000000-0005-0000-0000-00004A560000}"/>
    <cellStyle name="메모 3 12" xfId="21309" xr:uid="{00000000-0005-0000-0000-00004B560000}"/>
    <cellStyle name="메모 3 13" xfId="21310" xr:uid="{00000000-0005-0000-0000-00004C560000}"/>
    <cellStyle name="메모 3 14" xfId="21311" xr:uid="{00000000-0005-0000-0000-00004D560000}"/>
    <cellStyle name="메모 3 2" xfId="21312" xr:uid="{00000000-0005-0000-0000-00004E560000}"/>
    <cellStyle name="메모 3 2 10" xfId="21313" xr:uid="{00000000-0005-0000-0000-00004F560000}"/>
    <cellStyle name="메모 3 2 2" xfId="21314" xr:uid="{00000000-0005-0000-0000-000050560000}"/>
    <cellStyle name="메모 3 2 2 2" xfId="21315" xr:uid="{00000000-0005-0000-0000-000051560000}"/>
    <cellStyle name="메모 3 2 2 2 2" xfId="21316" xr:uid="{00000000-0005-0000-0000-000052560000}"/>
    <cellStyle name="메모 3 2 2 2 3" xfId="21317" xr:uid="{00000000-0005-0000-0000-000053560000}"/>
    <cellStyle name="메모 3 2 2 2 4" xfId="21318" xr:uid="{00000000-0005-0000-0000-000054560000}"/>
    <cellStyle name="메모 3 2 2 3" xfId="21319" xr:uid="{00000000-0005-0000-0000-000055560000}"/>
    <cellStyle name="메모 3 2 2 3 2" xfId="21320" xr:uid="{00000000-0005-0000-0000-000056560000}"/>
    <cellStyle name="메모 3 2 2 3 3" xfId="21321" xr:uid="{00000000-0005-0000-0000-000057560000}"/>
    <cellStyle name="메모 3 2 2 3 4" xfId="21322" xr:uid="{00000000-0005-0000-0000-000058560000}"/>
    <cellStyle name="메모 3 2 2 4" xfId="21323" xr:uid="{00000000-0005-0000-0000-000059560000}"/>
    <cellStyle name="메모 3 2 2 5" xfId="21324" xr:uid="{00000000-0005-0000-0000-00005A560000}"/>
    <cellStyle name="메모 3 2 2 6" xfId="21325" xr:uid="{00000000-0005-0000-0000-00005B560000}"/>
    <cellStyle name="메모 3 2 3" xfId="21326" xr:uid="{00000000-0005-0000-0000-00005C560000}"/>
    <cellStyle name="메모 3 2 3 2" xfId="21327" xr:uid="{00000000-0005-0000-0000-00005D560000}"/>
    <cellStyle name="메모 3 2 3 2 2" xfId="21328" xr:uid="{00000000-0005-0000-0000-00005E560000}"/>
    <cellStyle name="메모 3 2 3 2 3" xfId="21329" xr:uid="{00000000-0005-0000-0000-00005F560000}"/>
    <cellStyle name="메모 3 2 3 2 4" xfId="21330" xr:uid="{00000000-0005-0000-0000-000060560000}"/>
    <cellStyle name="메모 3 2 3 3" xfId="21331" xr:uid="{00000000-0005-0000-0000-000061560000}"/>
    <cellStyle name="메모 3 2 3 3 2" xfId="21332" xr:uid="{00000000-0005-0000-0000-000062560000}"/>
    <cellStyle name="메모 3 2 3 3 3" xfId="21333" xr:uid="{00000000-0005-0000-0000-000063560000}"/>
    <cellStyle name="메모 3 2 3 3 4" xfId="21334" xr:uid="{00000000-0005-0000-0000-000064560000}"/>
    <cellStyle name="메모 3 2 3 4" xfId="21335" xr:uid="{00000000-0005-0000-0000-000065560000}"/>
    <cellStyle name="메모 3 2 3 5" xfId="21336" xr:uid="{00000000-0005-0000-0000-000066560000}"/>
    <cellStyle name="메모 3 2 3 6" xfId="21337" xr:uid="{00000000-0005-0000-0000-000067560000}"/>
    <cellStyle name="메모 3 2 4" xfId="21338" xr:uid="{00000000-0005-0000-0000-000068560000}"/>
    <cellStyle name="메모 3 2 4 2" xfId="21339" xr:uid="{00000000-0005-0000-0000-000069560000}"/>
    <cellStyle name="메모 3 2 4 2 2" xfId="21340" xr:uid="{00000000-0005-0000-0000-00006A560000}"/>
    <cellStyle name="메모 3 2 4 2 3" xfId="21341" xr:uid="{00000000-0005-0000-0000-00006B560000}"/>
    <cellStyle name="메모 3 2 4 2 4" xfId="21342" xr:uid="{00000000-0005-0000-0000-00006C560000}"/>
    <cellStyle name="메모 3 2 4 3" xfId="21343" xr:uid="{00000000-0005-0000-0000-00006D560000}"/>
    <cellStyle name="메모 3 2 4 3 2" xfId="21344" xr:uid="{00000000-0005-0000-0000-00006E560000}"/>
    <cellStyle name="메모 3 2 4 3 3" xfId="21345" xr:uid="{00000000-0005-0000-0000-00006F560000}"/>
    <cellStyle name="메모 3 2 4 3 4" xfId="21346" xr:uid="{00000000-0005-0000-0000-000070560000}"/>
    <cellStyle name="메모 3 2 4 4" xfId="21347" xr:uid="{00000000-0005-0000-0000-000071560000}"/>
    <cellStyle name="메모 3 2 4 5" xfId="21348" xr:uid="{00000000-0005-0000-0000-000072560000}"/>
    <cellStyle name="메모 3 2 4 6" xfId="21349" xr:uid="{00000000-0005-0000-0000-000073560000}"/>
    <cellStyle name="메모 3 2 5" xfId="21350" xr:uid="{00000000-0005-0000-0000-000074560000}"/>
    <cellStyle name="메모 3 2 5 2" xfId="21351" xr:uid="{00000000-0005-0000-0000-000075560000}"/>
    <cellStyle name="메모 3 2 5 2 2" xfId="21352" xr:uid="{00000000-0005-0000-0000-000076560000}"/>
    <cellStyle name="메모 3 2 5 2 3" xfId="21353" xr:uid="{00000000-0005-0000-0000-000077560000}"/>
    <cellStyle name="메모 3 2 5 2 4" xfId="21354" xr:uid="{00000000-0005-0000-0000-000078560000}"/>
    <cellStyle name="메모 3 2 5 3" xfId="21355" xr:uid="{00000000-0005-0000-0000-000079560000}"/>
    <cellStyle name="메모 3 2 5 3 2" xfId="21356" xr:uid="{00000000-0005-0000-0000-00007A560000}"/>
    <cellStyle name="메모 3 2 5 3 3" xfId="21357" xr:uid="{00000000-0005-0000-0000-00007B560000}"/>
    <cellStyle name="메모 3 2 5 3 4" xfId="21358" xr:uid="{00000000-0005-0000-0000-00007C560000}"/>
    <cellStyle name="메모 3 2 5 4" xfId="21359" xr:uid="{00000000-0005-0000-0000-00007D560000}"/>
    <cellStyle name="메모 3 2 5 5" xfId="21360" xr:uid="{00000000-0005-0000-0000-00007E560000}"/>
    <cellStyle name="메모 3 2 5 6" xfId="21361" xr:uid="{00000000-0005-0000-0000-00007F560000}"/>
    <cellStyle name="메모 3 2 6" xfId="21362" xr:uid="{00000000-0005-0000-0000-000080560000}"/>
    <cellStyle name="메모 3 2 6 2" xfId="21363" xr:uid="{00000000-0005-0000-0000-000081560000}"/>
    <cellStyle name="메모 3 2 6 3" xfId="21364" xr:uid="{00000000-0005-0000-0000-000082560000}"/>
    <cellStyle name="메모 3 2 6 4" xfId="21365" xr:uid="{00000000-0005-0000-0000-000083560000}"/>
    <cellStyle name="메모 3 2 7" xfId="21366" xr:uid="{00000000-0005-0000-0000-000084560000}"/>
    <cellStyle name="메모 3 2 7 2" xfId="21367" xr:uid="{00000000-0005-0000-0000-000085560000}"/>
    <cellStyle name="메모 3 2 7 3" xfId="21368" xr:uid="{00000000-0005-0000-0000-000086560000}"/>
    <cellStyle name="메모 3 2 7 4" xfId="21369" xr:uid="{00000000-0005-0000-0000-000087560000}"/>
    <cellStyle name="메모 3 2 8" xfId="21370" xr:uid="{00000000-0005-0000-0000-000088560000}"/>
    <cellStyle name="메모 3 2 8 2" xfId="21371" xr:uid="{00000000-0005-0000-0000-000089560000}"/>
    <cellStyle name="메모 3 2 9" xfId="21372" xr:uid="{00000000-0005-0000-0000-00008A560000}"/>
    <cellStyle name="메모 3 3" xfId="21373" xr:uid="{00000000-0005-0000-0000-00008B560000}"/>
    <cellStyle name="메모 3 3 2" xfId="21374" xr:uid="{00000000-0005-0000-0000-00008C560000}"/>
    <cellStyle name="메모 3 3 2 2" xfId="21375" xr:uid="{00000000-0005-0000-0000-00008D560000}"/>
    <cellStyle name="메모 3 3 2 2 2" xfId="21376" xr:uid="{00000000-0005-0000-0000-00008E560000}"/>
    <cellStyle name="메모 3 3 2 2 3" xfId="21377" xr:uid="{00000000-0005-0000-0000-00008F560000}"/>
    <cellStyle name="메모 3 3 2 2 4" xfId="21378" xr:uid="{00000000-0005-0000-0000-000090560000}"/>
    <cellStyle name="메모 3 3 2 3" xfId="21379" xr:uid="{00000000-0005-0000-0000-000091560000}"/>
    <cellStyle name="메모 3 3 2 3 2" xfId="21380" xr:uid="{00000000-0005-0000-0000-000092560000}"/>
    <cellStyle name="메모 3 3 2 3 3" xfId="21381" xr:uid="{00000000-0005-0000-0000-000093560000}"/>
    <cellStyle name="메모 3 3 2 3 4" xfId="21382" xr:uid="{00000000-0005-0000-0000-000094560000}"/>
    <cellStyle name="메모 3 3 2 4" xfId="21383" xr:uid="{00000000-0005-0000-0000-000095560000}"/>
    <cellStyle name="메모 3 3 2 5" xfId="21384" xr:uid="{00000000-0005-0000-0000-000096560000}"/>
    <cellStyle name="메모 3 3 2 6" xfId="21385" xr:uid="{00000000-0005-0000-0000-000097560000}"/>
    <cellStyle name="메모 3 3 3" xfId="21386" xr:uid="{00000000-0005-0000-0000-000098560000}"/>
    <cellStyle name="메모 3 3 3 2" xfId="21387" xr:uid="{00000000-0005-0000-0000-000099560000}"/>
    <cellStyle name="메모 3 3 3 2 2" xfId="21388" xr:uid="{00000000-0005-0000-0000-00009A560000}"/>
    <cellStyle name="메모 3 3 3 2 3" xfId="21389" xr:uid="{00000000-0005-0000-0000-00009B560000}"/>
    <cellStyle name="메모 3 3 3 2 4" xfId="21390" xr:uid="{00000000-0005-0000-0000-00009C560000}"/>
    <cellStyle name="메모 3 3 3 3" xfId="21391" xr:uid="{00000000-0005-0000-0000-00009D560000}"/>
    <cellStyle name="메모 3 3 3 3 2" xfId="21392" xr:uid="{00000000-0005-0000-0000-00009E560000}"/>
    <cellStyle name="메모 3 3 3 3 3" xfId="21393" xr:uid="{00000000-0005-0000-0000-00009F560000}"/>
    <cellStyle name="메모 3 3 3 3 4" xfId="21394" xr:uid="{00000000-0005-0000-0000-0000A0560000}"/>
    <cellStyle name="메모 3 3 3 4" xfId="21395" xr:uid="{00000000-0005-0000-0000-0000A1560000}"/>
    <cellStyle name="메모 3 3 3 5" xfId="21396" xr:uid="{00000000-0005-0000-0000-0000A2560000}"/>
    <cellStyle name="메모 3 3 3 6" xfId="21397" xr:uid="{00000000-0005-0000-0000-0000A3560000}"/>
    <cellStyle name="메모 3 3 4" xfId="21398" xr:uid="{00000000-0005-0000-0000-0000A4560000}"/>
    <cellStyle name="메모 3 3 4 2" xfId="21399" xr:uid="{00000000-0005-0000-0000-0000A5560000}"/>
    <cellStyle name="메모 3 3 4 3" xfId="21400" xr:uid="{00000000-0005-0000-0000-0000A6560000}"/>
    <cellStyle name="메모 3 3 4 4" xfId="21401" xr:uid="{00000000-0005-0000-0000-0000A7560000}"/>
    <cellStyle name="메모 3 3 5" xfId="21402" xr:uid="{00000000-0005-0000-0000-0000A8560000}"/>
    <cellStyle name="메모 3 3 5 2" xfId="21403" xr:uid="{00000000-0005-0000-0000-0000A9560000}"/>
    <cellStyle name="메모 3 3 5 3" xfId="21404" xr:uid="{00000000-0005-0000-0000-0000AA560000}"/>
    <cellStyle name="메모 3 3 5 4" xfId="21405" xr:uid="{00000000-0005-0000-0000-0000AB560000}"/>
    <cellStyle name="메모 3 3 6" xfId="21406" xr:uid="{00000000-0005-0000-0000-0000AC560000}"/>
    <cellStyle name="메모 3 3 6 2" xfId="21407" xr:uid="{00000000-0005-0000-0000-0000AD560000}"/>
    <cellStyle name="메모 3 3 7" xfId="21408" xr:uid="{00000000-0005-0000-0000-0000AE560000}"/>
    <cellStyle name="메모 3 3 8" xfId="21409" xr:uid="{00000000-0005-0000-0000-0000AF560000}"/>
    <cellStyle name="메모 3 4" xfId="21410" xr:uid="{00000000-0005-0000-0000-0000B0560000}"/>
    <cellStyle name="메모 3 4 2" xfId="21411" xr:uid="{00000000-0005-0000-0000-0000B1560000}"/>
    <cellStyle name="메모 3 4 2 2" xfId="21412" xr:uid="{00000000-0005-0000-0000-0000B2560000}"/>
    <cellStyle name="메모 3 4 2 3" xfId="21413" xr:uid="{00000000-0005-0000-0000-0000B3560000}"/>
    <cellStyle name="메모 3 4 2 4" xfId="21414" xr:uid="{00000000-0005-0000-0000-0000B4560000}"/>
    <cellStyle name="메모 3 4 3" xfId="21415" xr:uid="{00000000-0005-0000-0000-0000B5560000}"/>
    <cellStyle name="메모 3 4 3 2" xfId="21416" xr:uid="{00000000-0005-0000-0000-0000B6560000}"/>
    <cellStyle name="메모 3 4 3 3" xfId="21417" xr:uid="{00000000-0005-0000-0000-0000B7560000}"/>
    <cellStyle name="메모 3 4 3 4" xfId="21418" xr:uid="{00000000-0005-0000-0000-0000B8560000}"/>
    <cellStyle name="메모 3 4 4" xfId="21419" xr:uid="{00000000-0005-0000-0000-0000B9560000}"/>
    <cellStyle name="메모 3 4 5" xfId="21420" xr:uid="{00000000-0005-0000-0000-0000BA560000}"/>
    <cellStyle name="메모 3 4 6" xfId="21421" xr:uid="{00000000-0005-0000-0000-0000BB560000}"/>
    <cellStyle name="메모 3 5" xfId="21422" xr:uid="{00000000-0005-0000-0000-0000BC560000}"/>
    <cellStyle name="메모 3 5 2" xfId="21423" xr:uid="{00000000-0005-0000-0000-0000BD560000}"/>
    <cellStyle name="메모 3 5 2 2" xfId="21424" xr:uid="{00000000-0005-0000-0000-0000BE560000}"/>
    <cellStyle name="메모 3 5 2 3" xfId="21425" xr:uid="{00000000-0005-0000-0000-0000BF560000}"/>
    <cellStyle name="메모 3 5 2 4" xfId="21426" xr:uid="{00000000-0005-0000-0000-0000C0560000}"/>
    <cellStyle name="메모 3 5 3" xfId="21427" xr:uid="{00000000-0005-0000-0000-0000C1560000}"/>
    <cellStyle name="메모 3 5 3 2" xfId="21428" xr:uid="{00000000-0005-0000-0000-0000C2560000}"/>
    <cellStyle name="메모 3 5 3 3" xfId="21429" xr:uid="{00000000-0005-0000-0000-0000C3560000}"/>
    <cellStyle name="메모 3 5 3 4" xfId="21430" xr:uid="{00000000-0005-0000-0000-0000C4560000}"/>
    <cellStyle name="메모 3 5 4" xfId="21431" xr:uid="{00000000-0005-0000-0000-0000C5560000}"/>
    <cellStyle name="메모 3 5 5" xfId="21432" xr:uid="{00000000-0005-0000-0000-0000C6560000}"/>
    <cellStyle name="메모 3 5 6" xfId="21433" xr:uid="{00000000-0005-0000-0000-0000C7560000}"/>
    <cellStyle name="메모 3 6" xfId="21434" xr:uid="{00000000-0005-0000-0000-0000C8560000}"/>
    <cellStyle name="메모 3 6 2" xfId="21435" xr:uid="{00000000-0005-0000-0000-0000C9560000}"/>
    <cellStyle name="메모 3 6 2 2" xfId="21436" xr:uid="{00000000-0005-0000-0000-0000CA560000}"/>
    <cellStyle name="메모 3 6 2 3" xfId="21437" xr:uid="{00000000-0005-0000-0000-0000CB560000}"/>
    <cellStyle name="메모 3 6 2 4" xfId="21438" xr:uid="{00000000-0005-0000-0000-0000CC560000}"/>
    <cellStyle name="메모 3 6 3" xfId="21439" xr:uid="{00000000-0005-0000-0000-0000CD560000}"/>
    <cellStyle name="메모 3 6 3 2" xfId="21440" xr:uid="{00000000-0005-0000-0000-0000CE560000}"/>
    <cellStyle name="메모 3 6 3 3" xfId="21441" xr:uid="{00000000-0005-0000-0000-0000CF560000}"/>
    <cellStyle name="메모 3 6 3 4" xfId="21442" xr:uid="{00000000-0005-0000-0000-0000D0560000}"/>
    <cellStyle name="메모 3 6 4" xfId="21443" xr:uid="{00000000-0005-0000-0000-0000D1560000}"/>
    <cellStyle name="메모 3 6 5" xfId="21444" xr:uid="{00000000-0005-0000-0000-0000D2560000}"/>
    <cellStyle name="메모 3 6 6" xfId="21445" xr:uid="{00000000-0005-0000-0000-0000D3560000}"/>
    <cellStyle name="메모 3 7" xfId="21446" xr:uid="{00000000-0005-0000-0000-0000D4560000}"/>
    <cellStyle name="메모 3 7 2" xfId="21447" xr:uid="{00000000-0005-0000-0000-0000D5560000}"/>
    <cellStyle name="메모 3 7 3" xfId="21448" xr:uid="{00000000-0005-0000-0000-0000D6560000}"/>
    <cellStyle name="메모 3 7 4" xfId="21449" xr:uid="{00000000-0005-0000-0000-0000D7560000}"/>
    <cellStyle name="메모 3 8" xfId="21450" xr:uid="{00000000-0005-0000-0000-0000D8560000}"/>
    <cellStyle name="메모 3 8 2" xfId="21451" xr:uid="{00000000-0005-0000-0000-0000D9560000}"/>
    <cellStyle name="메모 3 8 3" xfId="21452" xr:uid="{00000000-0005-0000-0000-0000DA560000}"/>
    <cellStyle name="메모 3 8 4" xfId="21453" xr:uid="{00000000-0005-0000-0000-0000DB560000}"/>
    <cellStyle name="메모 3 9" xfId="21454" xr:uid="{00000000-0005-0000-0000-0000DC560000}"/>
    <cellStyle name="메모 3 9 2" xfId="21455" xr:uid="{00000000-0005-0000-0000-0000DD560000}"/>
    <cellStyle name="메모 3 9 3" xfId="21456" xr:uid="{00000000-0005-0000-0000-0000DE560000}"/>
    <cellStyle name="메모 3 9 4" xfId="21457" xr:uid="{00000000-0005-0000-0000-0000DF560000}"/>
    <cellStyle name="메모 30" xfId="21458" xr:uid="{00000000-0005-0000-0000-0000E0560000}"/>
    <cellStyle name="메모 30 2" xfId="21459" xr:uid="{00000000-0005-0000-0000-0000E1560000}"/>
    <cellStyle name="메모 30 2 2" xfId="21460" xr:uid="{00000000-0005-0000-0000-0000E2560000}"/>
    <cellStyle name="메모 30 2 3" xfId="21461" xr:uid="{00000000-0005-0000-0000-0000E3560000}"/>
    <cellStyle name="메모 30 2 4" xfId="21462" xr:uid="{00000000-0005-0000-0000-0000E4560000}"/>
    <cellStyle name="메모 30 3" xfId="21463" xr:uid="{00000000-0005-0000-0000-0000E5560000}"/>
    <cellStyle name="메모 30 4" xfId="21464" xr:uid="{00000000-0005-0000-0000-0000E6560000}"/>
    <cellStyle name="메모 30 5" xfId="21465" xr:uid="{00000000-0005-0000-0000-0000E7560000}"/>
    <cellStyle name="메모 31" xfId="21466" xr:uid="{00000000-0005-0000-0000-0000E8560000}"/>
    <cellStyle name="메모 31 2" xfId="21467" xr:uid="{00000000-0005-0000-0000-0000E9560000}"/>
    <cellStyle name="메모 31 2 2" xfId="21468" xr:uid="{00000000-0005-0000-0000-0000EA560000}"/>
    <cellStyle name="메모 31 2 3" xfId="21469" xr:uid="{00000000-0005-0000-0000-0000EB560000}"/>
    <cellStyle name="메모 31 2 4" xfId="21470" xr:uid="{00000000-0005-0000-0000-0000EC560000}"/>
    <cellStyle name="메모 31 3" xfId="21471" xr:uid="{00000000-0005-0000-0000-0000ED560000}"/>
    <cellStyle name="메모 31 4" xfId="21472" xr:uid="{00000000-0005-0000-0000-0000EE560000}"/>
    <cellStyle name="메모 31 5" xfId="21473" xr:uid="{00000000-0005-0000-0000-0000EF560000}"/>
    <cellStyle name="메모 32" xfId="21474" xr:uid="{00000000-0005-0000-0000-0000F0560000}"/>
    <cellStyle name="메모 32 2" xfId="21475" xr:uid="{00000000-0005-0000-0000-0000F1560000}"/>
    <cellStyle name="메모 32 2 2" xfId="21476" xr:uid="{00000000-0005-0000-0000-0000F2560000}"/>
    <cellStyle name="메모 32 2 3" xfId="21477" xr:uid="{00000000-0005-0000-0000-0000F3560000}"/>
    <cellStyle name="메모 32 2 4" xfId="21478" xr:uid="{00000000-0005-0000-0000-0000F4560000}"/>
    <cellStyle name="메모 32 3" xfId="21479" xr:uid="{00000000-0005-0000-0000-0000F5560000}"/>
    <cellStyle name="메모 32 4" xfId="21480" xr:uid="{00000000-0005-0000-0000-0000F6560000}"/>
    <cellStyle name="메모 32 5" xfId="21481" xr:uid="{00000000-0005-0000-0000-0000F7560000}"/>
    <cellStyle name="메모 33" xfId="21482" xr:uid="{00000000-0005-0000-0000-0000F8560000}"/>
    <cellStyle name="메모 33 2" xfId="21483" xr:uid="{00000000-0005-0000-0000-0000F9560000}"/>
    <cellStyle name="메모 33 2 2" xfId="21484" xr:uid="{00000000-0005-0000-0000-0000FA560000}"/>
    <cellStyle name="메모 33 2 3" xfId="21485" xr:uid="{00000000-0005-0000-0000-0000FB560000}"/>
    <cellStyle name="메모 33 2 4" xfId="21486" xr:uid="{00000000-0005-0000-0000-0000FC560000}"/>
    <cellStyle name="메모 33 3" xfId="21487" xr:uid="{00000000-0005-0000-0000-0000FD560000}"/>
    <cellStyle name="메모 33 4" xfId="21488" xr:uid="{00000000-0005-0000-0000-0000FE560000}"/>
    <cellStyle name="메모 33 5" xfId="21489" xr:uid="{00000000-0005-0000-0000-0000FF560000}"/>
    <cellStyle name="메모 34" xfId="21490" xr:uid="{00000000-0005-0000-0000-000000570000}"/>
    <cellStyle name="메모 34 2" xfId="21491" xr:uid="{00000000-0005-0000-0000-000001570000}"/>
    <cellStyle name="메모 34 3" xfId="21492" xr:uid="{00000000-0005-0000-0000-000002570000}"/>
    <cellStyle name="메모 34 4" xfId="21493" xr:uid="{00000000-0005-0000-0000-000003570000}"/>
    <cellStyle name="메모 35" xfId="21494" xr:uid="{00000000-0005-0000-0000-000004570000}"/>
    <cellStyle name="메모 35 2" xfId="21495" xr:uid="{00000000-0005-0000-0000-000005570000}"/>
    <cellStyle name="메모 35 3" xfId="21496" xr:uid="{00000000-0005-0000-0000-000006570000}"/>
    <cellStyle name="메모 35 4" xfId="21497" xr:uid="{00000000-0005-0000-0000-000007570000}"/>
    <cellStyle name="메모 36" xfId="21498" xr:uid="{00000000-0005-0000-0000-000008570000}"/>
    <cellStyle name="메모 36 2" xfId="21499" xr:uid="{00000000-0005-0000-0000-000009570000}"/>
    <cellStyle name="메모 36 3" xfId="21500" xr:uid="{00000000-0005-0000-0000-00000A570000}"/>
    <cellStyle name="메모 36 4" xfId="21501" xr:uid="{00000000-0005-0000-0000-00000B570000}"/>
    <cellStyle name="메모 37" xfId="21502" xr:uid="{00000000-0005-0000-0000-00000C570000}"/>
    <cellStyle name="메모 37 2" xfId="21503" xr:uid="{00000000-0005-0000-0000-00000D570000}"/>
    <cellStyle name="메모 37 3" xfId="21504" xr:uid="{00000000-0005-0000-0000-00000E570000}"/>
    <cellStyle name="메모 37 4" xfId="21505" xr:uid="{00000000-0005-0000-0000-00000F570000}"/>
    <cellStyle name="메모 38" xfId="21506" xr:uid="{00000000-0005-0000-0000-000010570000}"/>
    <cellStyle name="메모 38 2" xfId="21507" xr:uid="{00000000-0005-0000-0000-000011570000}"/>
    <cellStyle name="메모 38 3" xfId="21508" xr:uid="{00000000-0005-0000-0000-000012570000}"/>
    <cellStyle name="메모 38 4" xfId="21509" xr:uid="{00000000-0005-0000-0000-000013570000}"/>
    <cellStyle name="메모 39" xfId="21510" xr:uid="{00000000-0005-0000-0000-000014570000}"/>
    <cellStyle name="메모 39 2" xfId="21511" xr:uid="{00000000-0005-0000-0000-000015570000}"/>
    <cellStyle name="메모 39 3" xfId="21512" xr:uid="{00000000-0005-0000-0000-000016570000}"/>
    <cellStyle name="메모 39 4" xfId="21513" xr:uid="{00000000-0005-0000-0000-000017570000}"/>
    <cellStyle name="메모 4" xfId="21514" xr:uid="{00000000-0005-0000-0000-000018570000}"/>
    <cellStyle name="메모 4 10" xfId="21515" xr:uid="{00000000-0005-0000-0000-000019570000}"/>
    <cellStyle name="메모 4 10 2" xfId="21516" xr:uid="{00000000-0005-0000-0000-00001A570000}"/>
    <cellStyle name="메모 4 10 3" xfId="21517" xr:uid="{00000000-0005-0000-0000-00001B570000}"/>
    <cellStyle name="메모 4 10 4" xfId="21518" xr:uid="{00000000-0005-0000-0000-00001C570000}"/>
    <cellStyle name="메모 4 11" xfId="21519" xr:uid="{00000000-0005-0000-0000-00001D570000}"/>
    <cellStyle name="메모 4 11 2" xfId="21520" xr:uid="{00000000-0005-0000-0000-00001E570000}"/>
    <cellStyle name="메모 4 11 3" xfId="21521" xr:uid="{00000000-0005-0000-0000-00001F570000}"/>
    <cellStyle name="메모 4 11 4" xfId="21522" xr:uid="{00000000-0005-0000-0000-000020570000}"/>
    <cellStyle name="메모 4 12" xfId="21523" xr:uid="{00000000-0005-0000-0000-000021570000}"/>
    <cellStyle name="메모 4 12 2" xfId="21524" xr:uid="{00000000-0005-0000-0000-000022570000}"/>
    <cellStyle name="메모 4 12 3" xfId="21525" xr:uid="{00000000-0005-0000-0000-000023570000}"/>
    <cellStyle name="메모 4 12 4" xfId="21526" xr:uid="{00000000-0005-0000-0000-000024570000}"/>
    <cellStyle name="메모 4 13" xfId="21527" xr:uid="{00000000-0005-0000-0000-000025570000}"/>
    <cellStyle name="메모 4 13 2" xfId="21528" xr:uid="{00000000-0005-0000-0000-000026570000}"/>
    <cellStyle name="메모 4 14" xfId="21529" xr:uid="{00000000-0005-0000-0000-000027570000}"/>
    <cellStyle name="메모 4 15" xfId="21530" xr:uid="{00000000-0005-0000-0000-000028570000}"/>
    <cellStyle name="메모 4 16" xfId="21531" xr:uid="{00000000-0005-0000-0000-000029570000}"/>
    <cellStyle name="메모 4 16 2" xfId="21532" xr:uid="{00000000-0005-0000-0000-00002A570000}"/>
    <cellStyle name="메모 4 16 3" xfId="21533" xr:uid="{00000000-0005-0000-0000-00002B570000}"/>
    <cellStyle name="메모 4 2" xfId="21534" xr:uid="{00000000-0005-0000-0000-00002C570000}"/>
    <cellStyle name="메모 4 2 10" xfId="21535" xr:uid="{00000000-0005-0000-0000-00002D570000}"/>
    <cellStyle name="메모 4 2 11" xfId="21536" xr:uid="{00000000-0005-0000-0000-00002E570000}"/>
    <cellStyle name="메모 4 2 2" xfId="21537" xr:uid="{00000000-0005-0000-0000-00002F570000}"/>
    <cellStyle name="메모 4 2 2 2" xfId="21538" xr:uid="{00000000-0005-0000-0000-000030570000}"/>
    <cellStyle name="메모 4 2 2 3" xfId="21539" xr:uid="{00000000-0005-0000-0000-000031570000}"/>
    <cellStyle name="메모 4 2 2 4" xfId="21540" xr:uid="{00000000-0005-0000-0000-000032570000}"/>
    <cellStyle name="메모 4 2 3" xfId="21541" xr:uid="{00000000-0005-0000-0000-000033570000}"/>
    <cellStyle name="메모 4 2 3 2" xfId="21542" xr:uid="{00000000-0005-0000-0000-000034570000}"/>
    <cellStyle name="메모 4 2 3 3" xfId="21543" xr:uid="{00000000-0005-0000-0000-000035570000}"/>
    <cellStyle name="메모 4 2 3 4" xfId="21544" xr:uid="{00000000-0005-0000-0000-000036570000}"/>
    <cellStyle name="메모 4 2 4" xfId="21545" xr:uid="{00000000-0005-0000-0000-000037570000}"/>
    <cellStyle name="메모 4 2 4 2" xfId="21546" xr:uid="{00000000-0005-0000-0000-000038570000}"/>
    <cellStyle name="메모 4 2 4 3" xfId="21547" xr:uid="{00000000-0005-0000-0000-000039570000}"/>
    <cellStyle name="메모 4 2 4 4" xfId="21548" xr:uid="{00000000-0005-0000-0000-00003A570000}"/>
    <cellStyle name="메모 4 2 5" xfId="21549" xr:uid="{00000000-0005-0000-0000-00003B570000}"/>
    <cellStyle name="메모 4 2 5 2" xfId="21550" xr:uid="{00000000-0005-0000-0000-00003C570000}"/>
    <cellStyle name="메모 4 2 5 3" xfId="21551" xr:uid="{00000000-0005-0000-0000-00003D570000}"/>
    <cellStyle name="메모 4 2 5 4" xfId="21552" xr:uid="{00000000-0005-0000-0000-00003E570000}"/>
    <cellStyle name="메모 4 2 6" xfId="21553" xr:uid="{00000000-0005-0000-0000-00003F570000}"/>
    <cellStyle name="메모 4 2 6 2" xfId="21554" xr:uid="{00000000-0005-0000-0000-000040570000}"/>
    <cellStyle name="메모 4 2 6 3" xfId="21555" xr:uid="{00000000-0005-0000-0000-000041570000}"/>
    <cellStyle name="메모 4 2 6 4" xfId="21556" xr:uid="{00000000-0005-0000-0000-000042570000}"/>
    <cellStyle name="메모 4 2 7" xfId="21557" xr:uid="{00000000-0005-0000-0000-000043570000}"/>
    <cellStyle name="메모 4 2 7 2" xfId="21558" xr:uid="{00000000-0005-0000-0000-000044570000}"/>
    <cellStyle name="메모 4 2 7 3" xfId="21559" xr:uid="{00000000-0005-0000-0000-000045570000}"/>
    <cellStyle name="메모 4 2 7 4" xfId="21560" xr:uid="{00000000-0005-0000-0000-000046570000}"/>
    <cellStyle name="메모 4 2 8" xfId="21561" xr:uid="{00000000-0005-0000-0000-000047570000}"/>
    <cellStyle name="메모 4 2 8 2" xfId="21562" xr:uid="{00000000-0005-0000-0000-000048570000}"/>
    <cellStyle name="메모 4 2 8 3" xfId="21563" xr:uid="{00000000-0005-0000-0000-000049570000}"/>
    <cellStyle name="메모 4 2 8 4" xfId="21564" xr:uid="{00000000-0005-0000-0000-00004A570000}"/>
    <cellStyle name="메모 4 2 9" xfId="21565" xr:uid="{00000000-0005-0000-0000-00004B570000}"/>
    <cellStyle name="메모 4 2 9 2" xfId="21566" xr:uid="{00000000-0005-0000-0000-00004C570000}"/>
    <cellStyle name="메모 4 3" xfId="21567" xr:uid="{00000000-0005-0000-0000-00004D570000}"/>
    <cellStyle name="메모 4 3 10" xfId="21568" xr:uid="{00000000-0005-0000-0000-00004E570000}"/>
    <cellStyle name="메모 4 3 11" xfId="21569" xr:uid="{00000000-0005-0000-0000-00004F570000}"/>
    <cellStyle name="메모 4 3 12" xfId="21570" xr:uid="{00000000-0005-0000-0000-000050570000}"/>
    <cellStyle name="메모 4 3 2" xfId="21571" xr:uid="{00000000-0005-0000-0000-000051570000}"/>
    <cellStyle name="메모 4 3 2 2" xfId="21572" xr:uid="{00000000-0005-0000-0000-000052570000}"/>
    <cellStyle name="메모 4 3 2 3" xfId="21573" xr:uid="{00000000-0005-0000-0000-000053570000}"/>
    <cellStyle name="메모 4 3 2 4" xfId="21574" xr:uid="{00000000-0005-0000-0000-000054570000}"/>
    <cellStyle name="메모 4 3 3" xfId="21575" xr:uid="{00000000-0005-0000-0000-000055570000}"/>
    <cellStyle name="메모 4 3 3 2" xfId="21576" xr:uid="{00000000-0005-0000-0000-000056570000}"/>
    <cellStyle name="메모 4 3 3 3" xfId="21577" xr:uid="{00000000-0005-0000-0000-000057570000}"/>
    <cellStyle name="메모 4 3 3 4" xfId="21578" xr:uid="{00000000-0005-0000-0000-000058570000}"/>
    <cellStyle name="메모 4 3 4" xfId="21579" xr:uid="{00000000-0005-0000-0000-000059570000}"/>
    <cellStyle name="메모 4 3 4 2" xfId="21580" xr:uid="{00000000-0005-0000-0000-00005A570000}"/>
    <cellStyle name="메모 4 3 4 3" xfId="21581" xr:uid="{00000000-0005-0000-0000-00005B570000}"/>
    <cellStyle name="메모 4 3 4 4" xfId="21582" xr:uid="{00000000-0005-0000-0000-00005C570000}"/>
    <cellStyle name="메모 4 3 5" xfId="21583" xr:uid="{00000000-0005-0000-0000-00005D570000}"/>
    <cellStyle name="메모 4 3 5 2" xfId="21584" xr:uid="{00000000-0005-0000-0000-00005E570000}"/>
    <cellStyle name="메모 4 3 5 3" xfId="21585" xr:uid="{00000000-0005-0000-0000-00005F570000}"/>
    <cellStyle name="메모 4 3 5 4" xfId="21586" xr:uid="{00000000-0005-0000-0000-000060570000}"/>
    <cellStyle name="메모 4 3 6" xfId="21587" xr:uid="{00000000-0005-0000-0000-000061570000}"/>
    <cellStyle name="메모 4 3 6 2" xfId="21588" xr:uid="{00000000-0005-0000-0000-000062570000}"/>
    <cellStyle name="메모 4 3 6 3" xfId="21589" xr:uid="{00000000-0005-0000-0000-000063570000}"/>
    <cellStyle name="메모 4 3 6 4" xfId="21590" xr:uid="{00000000-0005-0000-0000-000064570000}"/>
    <cellStyle name="메모 4 3 7" xfId="21591" xr:uid="{00000000-0005-0000-0000-000065570000}"/>
    <cellStyle name="메모 4 3 7 2" xfId="21592" xr:uid="{00000000-0005-0000-0000-000066570000}"/>
    <cellStyle name="메모 4 3 7 3" xfId="21593" xr:uid="{00000000-0005-0000-0000-000067570000}"/>
    <cellStyle name="메모 4 3 7 4" xfId="21594" xr:uid="{00000000-0005-0000-0000-000068570000}"/>
    <cellStyle name="메모 4 3 8" xfId="21595" xr:uid="{00000000-0005-0000-0000-000069570000}"/>
    <cellStyle name="메모 4 3 8 2" xfId="21596" xr:uid="{00000000-0005-0000-0000-00006A570000}"/>
    <cellStyle name="메모 4 3 8 3" xfId="21597" xr:uid="{00000000-0005-0000-0000-00006B570000}"/>
    <cellStyle name="메모 4 3 8 4" xfId="21598" xr:uid="{00000000-0005-0000-0000-00006C570000}"/>
    <cellStyle name="메모 4 3 9" xfId="21599" xr:uid="{00000000-0005-0000-0000-00006D570000}"/>
    <cellStyle name="메모 4 4" xfId="21600" xr:uid="{00000000-0005-0000-0000-00006E570000}"/>
    <cellStyle name="메모 4 4 10" xfId="21601" xr:uid="{00000000-0005-0000-0000-00006F570000}"/>
    <cellStyle name="메모 4 4 11" xfId="21602" xr:uid="{00000000-0005-0000-0000-000070570000}"/>
    <cellStyle name="메모 4 4 2" xfId="21603" xr:uid="{00000000-0005-0000-0000-000071570000}"/>
    <cellStyle name="메모 4 4 2 2" xfId="21604" xr:uid="{00000000-0005-0000-0000-000072570000}"/>
    <cellStyle name="메모 4 4 2 3" xfId="21605" xr:uid="{00000000-0005-0000-0000-000073570000}"/>
    <cellStyle name="메모 4 4 2 4" xfId="21606" xr:uid="{00000000-0005-0000-0000-000074570000}"/>
    <cellStyle name="메모 4 4 3" xfId="21607" xr:uid="{00000000-0005-0000-0000-000075570000}"/>
    <cellStyle name="메모 4 4 3 2" xfId="21608" xr:uid="{00000000-0005-0000-0000-000076570000}"/>
    <cellStyle name="메모 4 4 3 3" xfId="21609" xr:uid="{00000000-0005-0000-0000-000077570000}"/>
    <cellStyle name="메모 4 4 3 4" xfId="21610" xr:uid="{00000000-0005-0000-0000-000078570000}"/>
    <cellStyle name="메모 4 4 4" xfId="21611" xr:uid="{00000000-0005-0000-0000-000079570000}"/>
    <cellStyle name="메모 4 4 4 2" xfId="21612" xr:uid="{00000000-0005-0000-0000-00007A570000}"/>
    <cellStyle name="메모 4 4 4 3" xfId="21613" xr:uid="{00000000-0005-0000-0000-00007B570000}"/>
    <cellStyle name="메모 4 4 4 4" xfId="21614" xr:uid="{00000000-0005-0000-0000-00007C570000}"/>
    <cellStyle name="메모 4 4 5" xfId="21615" xr:uid="{00000000-0005-0000-0000-00007D570000}"/>
    <cellStyle name="메모 4 4 5 2" xfId="21616" xr:uid="{00000000-0005-0000-0000-00007E570000}"/>
    <cellStyle name="메모 4 4 5 3" xfId="21617" xr:uid="{00000000-0005-0000-0000-00007F570000}"/>
    <cellStyle name="메모 4 4 5 4" xfId="21618" xr:uid="{00000000-0005-0000-0000-000080570000}"/>
    <cellStyle name="메모 4 4 6" xfId="21619" xr:uid="{00000000-0005-0000-0000-000081570000}"/>
    <cellStyle name="메모 4 4 6 2" xfId="21620" xr:uid="{00000000-0005-0000-0000-000082570000}"/>
    <cellStyle name="메모 4 4 6 3" xfId="21621" xr:uid="{00000000-0005-0000-0000-000083570000}"/>
    <cellStyle name="메모 4 4 6 4" xfId="21622" xr:uid="{00000000-0005-0000-0000-000084570000}"/>
    <cellStyle name="메모 4 4 7" xfId="21623" xr:uid="{00000000-0005-0000-0000-000085570000}"/>
    <cellStyle name="메모 4 4 7 2" xfId="21624" xr:uid="{00000000-0005-0000-0000-000086570000}"/>
    <cellStyle name="메모 4 4 7 3" xfId="21625" xr:uid="{00000000-0005-0000-0000-000087570000}"/>
    <cellStyle name="메모 4 4 7 4" xfId="21626" xr:uid="{00000000-0005-0000-0000-000088570000}"/>
    <cellStyle name="메모 4 4 8" xfId="21627" xr:uid="{00000000-0005-0000-0000-000089570000}"/>
    <cellStyle name="메모 4 4 8 2" xfId="21628" xr:uid="{00000000-0005-0000-0000-00008A570000}"/>
    <cellStyle name="메모 4 4 8 3" xfId="21629" xr:uid="{00000000-0005-0000-0000-00008B570000}"/>
    <cellStyle name="메모 4 4 8 4" xfId="21630" xr:uid="{00000000-0005-0000-0000-00008C570000}"/>
    <cellStyle name="메모 4 4 9" xfId="21631" xr:uid="{00000000-0005-0000-0000-00008D570000}"/>
    <cellStyle name="메모 4 5" xfId="21632" xr:uid="{00000000-0005-0000-0000-00008E570000}"/>
    <cellStyle name="메모 4 5 10" xfId="21633" xr:uid="{00000000-0005-0000-0000-00008F570000}"/>
    <cellStyle name="메모 4 5 11" xfId="21634" xr:uid="{00000000-0005-0000-0000-000090570000}"/>
    <cellStyle name="메모 4 5 2" xfId="21635" xr:uid="{00000000-0005-0000-0000-000091570000}"/>
    <cellStyle name="메모 4 5 2 2" xfId="21636" xr:uid="{00000000-0005-0000-0000-000092570000}"/>
    <cellStyle name="메모 4 5 2 3" xfId="21637" xr:uid="{00000000-0005-0000-0000-000093570000}"/>
    <cellStyle name="메모 4 5 2 4" xfId="21638" xr:uid="{00000000-0005-0000-0000-000094570000}"/>
    <cellStyle name="메모 4 5 3" xfId="21639" xr:uid="{00000000-0005-0000-0000-000095570000}"/>
    <cellStyle name="메모 4 5 3 2" xfId="21640" xr:uid="{00000000-0005-0000-0000-000096570000}"/>
    <cellStyle name="메모 4 5 3 3" xfId="21641" xr:uid="{00000000-0005-0000-0000-000097570000}"/>
    <cellStyle name="메모 4 5 3 4" xfId="21642" xr:uid="{00000000-0005-0000-0000-000098570000}"/>
    <cellStyle name="메모 4 5 4" xfId="21643" xr:uid="{00000000-0005-0000-0000-000099570000}"/>
    <cellStyle name="메모 4 5 4 2" xfId="21644" xr:uid="{00000000-0005-0000-0000-00009A570000}"/>
    <cellStyle name="메모 4 5 4 3" xfId="21645" xr:uid="{00000000-0005-0000-0000-00009B570000}"/>
    <cellStyle name="메모 4 5 4 4" xfId="21646" xr:uid="{00000000-0005-0000-0000-00009C570000}"/>
    <cellStyle name="메모 4 5 5" xfId="21647" xr:uid="{00000000-0005-0000-0000-00009D570000}"/>
    <cellStyle name="메모 4 5 5 2" xfId="21648" xr:uid="{00000000-0005-0000-0000-00009E570000}"/>
    <cellStyle name="메모 4 5 5 3" xfId="21649" xr:uid="{00000000-0005-0000-0000-00009F570000}"/>
    <cellStyle name="메모 4 5 5 4" xfId="21650" xr:uid="{00000000-0005-0000-0000-0000A0570000}"/>
    <cellStyle name="메모 4 5 6" xfId="21651" xr:uid="{00000000-0005-0000-0000-0000A1570000}"/>
    <cellStyle name="메모 4 5 6 2" xfId="21652" xr:uid="{00000000-0005-0000-0000-0000A2570000}"/>
    <cellStyle name="메모 4 5 6 3" xfId="21653" xr:uid="{00000000-0005-0000-0000-0000A3570000}"/>
    <cellStyle name="메모 4 5 6 4" xfId="21654" xr:uid="{00000000-0005-0000-0000-0000A4570000}"/>
    <cellStyle name="메모 4 5 7" xfId="21655" xr:uid="{00000000-0005-0000-0000-0000A5570000}"/>
    <cellStyle name="메모 4 5 7 2" xfId="21656" xr:uid="{00000000-0005-0000-0000-0000A6570000}"/>
    <cellStyle name="메모 4 5 7 3" xfId="21657" xr:uid="{00000000-0005-0000-0000-0000A7570000}"/>
    <cellStyle name="메모 4 5 7 4" xfId="21658" xr:uid="{00000000-0005-0000-0000-0000A8570000}"/>
    <cellStyle name="메모 4 5 8" xfId="21659" xr:uid="{00000000-0005-0000-0000-0000A9570000}"/>
    <cellStyle name="메모 4 5 8 2" xfId="21660" xr:uid="{00000000-0005-0000-0000-0000AA570000}"/>
    <cellStyle name="메모 4 5 8 3" xfId="21661" xr:uid="{00000000-0005-0000-0000-0000AB570000}"/>
    <cellStyle name="메모 4 5 8 4" xfId="21662" xr:uid="{00000000-0005-0000-0000-0000AC570000}"/>
    <cellStyle name="메모 4 5 9" xfId="21663" xr:uid="{00000000-0005-0000-0000-0000AD570000}"/>
    <cellStyle name="메모 4 6" xfId="21664" xr:uid="{00000000-0005-0000-0000-0000AE570000}"/>
    <cellStyle name="메모 4 6 2" xfId="21665" xr:uid="{00000000-0005-0000-0000-0000AF570000}"/>
    <cellStyle name="메모 4 6 3" xfId="21666" xr:uid="{00000000-0005-0000-0000-0000B0570000}"/>
    <cellStyle name="메모 4 6 4" xfId="21667" xr:uid="{00000000-0005-0000-0000-0000B1570000}"/>
    <cellStyle name="메모 4 7" xfId="21668" xr:uid="{00000000-0005-0000-0000-0000B2570000}"/>
    <cellStyle name="메모 4 7 2" xfId="21669" xr:uid="{00000000-0005-0000-0000-0000B3570000}"/>
    <cellStyle name="메모 4 7 3" xfId="21670" xr:uid="{00000000-0005-0000-0000-0000B4570000}"/>
    <cellStyle name="메모 4 7 4" xfId="21671" xr:uid="{00000000-0005-0000-0000-0000B5570000}"/>
    <cellStyle name="메모 4 8" xfId="21672" xr:uid="{00000000-0005-0000-0000-0000B6570000}"/>
    <cellStyle name="메모 4 8 2" xfId="21673" xr:uid="{00000000-0005-0000-0000-0000B7570000}"/>
    <cellStyle name="메모 4 8 3" xfId="21674" xr:uid="{00000000-0005-0000-0000-0000B8570000}"/>
    <cellStyle name="메모 4 8 4" xfId="21675" xr:uid="{00000000-0005-0000-0000-0000B9570000}"/>
    <cellStyle name="메모 4 9" xfId="21676" xr:uid="{00000000-0005-0000-0000-0000BA570000}"/>
    <cellStyle name="메모 4 9 2" xfId="21677" xr:uid="{00000000-0005-0000-0000-0000BB570000}"/>
    <cellStyle name="메모 4 9 3" xfId="21678" xr:uid="{00000000-0005-0000-0000-0000BC570000}"/>
    <cellStyle name="메모 4 9 4" xfId="21679" xr:uid="{00000000-0005-0000-0000-0000BD570000}"/>
    <cellStyle name="메모 40" xfId="21680" xr:uid="{00000000-0005-0000-0000-0000BE570000}"/>
    <cellStyle name="메모 40 2" xfId="21681" xr:uid="{00000000-0005-0000-0000-0000BF570000}"/>
    <cellStyle name="메모 40 3" xfId="21682" xr:uid="{00000000-0005-0000-0000-0000C0570000}"/>
    <cellStyle name="메모 40 4" xfId="21683" xr:uid="{00000000-0005-0000-0000-0000C1570000}"/>
    <cellStyle name="메모 41" xfId="21684" xr:uid="{00000000-0005-0000-0000-0000C2570000}"/>
    <cellStyle name="메모 41 2" xfId="21685" xr:uid="{00000000-0005-0000-0000-0000C3570000}"/>
    <cellStyle name="메모 41 3" xfId="21686" xr:uid="{00000000-0005-0000-0000-0000C4570000}"/>
    <cellStyle name="메모 41 4" xfId="21687" xr:uid="{00000000-0005-0000-0000-0000C5570000}"/>
    <cellStyle name="메모 42" xfId="21688" xr:uid="{00000000-0005-0000-0000-0000C6570000}"/>
    <cellStyle name="메모 42 2" xfId="21689" xr:uid="{00000000-0005-0000-0000-0000C7570000}"/>
    <cellStyle name="메모 42 3" xfId="21690" xr:uid="{00000000-0005-0000-0000-0000C8570000}"/>
    <cellStyle name="메모 42 4" xfId="21691" xr:uid="{00000000-0005-0000-0000-0000C9570000}"/>
    <cellStyle name="메모 43" xfId="21692" xr:uid="{00000000-0005-0000-0000-0000CA570000}"/>
    <cellStyle name="메모 43 2" xfId="21693" xr:uid="{00000000-0005-0000-0000-0000CB570000}"/>
    <cellStyle name="메모 43 3" xfId="21694" xr:uid="{00000000-0005-0000-0000-0000CC570000}"/>
    <cellStyle name="메모 43 4" xfId="21695" xr:uid="{00000000-0005-0000-0000-0000CD570000}"/>
    <cellStyle name="메모 44" xfId="21696" xr:uid="{00000000-0005-0000-0000-0000CE570000}"/>
    <cellStyle name="메모 44 2" xfId="21697" xr:uid="{00000000-0005-0000-0000-0000CF570000}"/>
    <cellStyle name="메모 44 3" xfId="21698" xr:uid="{00000000-0005-0000-0000-0000D0570000}"/>
    <cellStyle name="메모 44 4" xfId="21699" xr:uid="{00000000-0005-0000-0000-0000D1570000}"/>
    <cellStyle name="메모 45" xfId="21700" xr:uid="{00000000-0005-0000-0000-0000D2570000}"/>
    <cellStyle name="메모 45 2" xfId="21701" xr:uid="{00000000-0005-0000-0000-0000D3570000}"/>
    <cellStyle name="메모 45 3" xfId="21702" xr:uid="{00000000-0005-0000-0000-0000D4570000}"/>
    <cellStyle name="메모 45 4" xfId="21703" xr:uid="{00000000-0005-0000-0000-0000D5570000}"/>
    <cellStyle name="메모 46" xfId="21704" xr:uid="{00000000-0005-0000-0000-0000D6570000}"/>
    <cellStyle name="메모 46 2" xfId="21705" xr:uid="{00000000-0005-0000-0000-0000D7570000}"/>
    <cellStyle name="메모 46 3" xfId="21706" xr:uid="{00000000-0005-0000-0000-0000D8570000}"/>
    <cellStyle name="메모 46 4" xfId="21707" xr:uid="{00000000-0005-0000-0000-0000D9570000}"/>
    <cellStyle name="메모 47" xfId="21708" xr:uid="{00000000-0005-0000-0000-0000DA570000}"/>
    <cellStyle name="메모 47 2" xfId="21709" xr:uid="{00000000-0005-0000-0000-0000DB570000}"/>
    <cellStyle name="메모 47 3" xfId="21710" xr:uid="{00000000-0005-0000-0000-0000DC570000}"/>
    <cellStyle name="메모 47 4" xfId="21711" xr:uid="{00000000-0005-0000-0000-0000DD570000}"/>
    <cellStyle name="메모 48" xfId="21712" xr:uid="{00000000-0005-0000-0000-0000DE570000}"/>
    <cellStyle name="메모 48 2" xfId="21713" xr:uid="{00000000-0005-0000-0000-0000DF570000}"/>
    <cellStyle name="메모 48 3" xfId="21714" xr:uid="{00000000-0005-0000-0000-0000E0570000}"/>
    <cellStyle name="메모 48 4" xfId="21715" xr:uid="{00000000-0005-0000-0000-0000E1570000}"/>
    <cellStyle name="메모 49" xfId="21716" xr:uid="{00000000-0005-0000-0000-0000E2570000}"/>
    <cellStyle name="메모 49 2" xfId="21717" xr:uid="{00000000-0005-0000-0000-0000E3570000}"/>
    <cellStyle name="메모 49 3" xfId="21718" xr:uid="{00000000-0005-0000-0000-0000E4570000}"/>
    <cellStyle name="메모 49 4" xfId="21719" xr:uid="{00000000-0005-0000-0000-0000E5570000}"/>
    <cellStyle name="메모 5" xfId="21720" xr:uid="{00000000-0005-0000-0000-0000E6570000}"/>
    <cellStyle name="메모 5 10" xfId="21721" xr:uid="{00000000-0005-0000-0000-0000E7570000}"/>
    <cellStyle name="메모 5 10 2" xfId="21722" xr:uid="{00000000-0005-0000-0000-0000E8570000}"/>
    <cellStyle name="메모 5 10 3" xfId="21723" xr:uid="{00000000-0005-0000-0000-0000E9570000}"/>
    <cellStyle name="메모 5 10 4" xfId="21724" xr:uid="{00000000-0005-0000-0000-0000EA570000}"/>
    <cellStyle name="메모 5 11" xfId="21725" xr:uid="{00000000-0005-0000-0000-0000EB570000}"/>
    <cellStyle name="메모 5 11 2" xfId="21726" xr:uid="{00000000-0005-0000-0000-0000EC570000}"/>
    <cellStyle name="메모 5 11 3" xfId="21727" xr:uid="{00000000-0005-0000-0000-0000ED570000}"/>
    <cellStyle name="메모 5 11 4" xfId="21728" xr:uid="{00000000-0005-0000-0000-0000EE570000}"/>
    <cellStyle name="메모 5 12" xfId="21729" xr:uid="{00000000-0005-0000-0000-0000EF570000}"/>
    <cellStyle name="메모 5 12 2" xfId="21730" xr:uid="{00000000-0005-0000-0000-0000F0570000}"/>
    <cellStyle name="메모 5 13" xfId="21731" xr:uid="{00000000-0005-0000-0000-0000F1570000}"/>
    <cellStyle name="메모 5 14" xfId="21732" xr:uid="{00000000-0005-0000-0000-0000F2570000}"/>
    <cellStyle name="메모 5 2" xfId="21733" xr:uid="{00000000-0005-0000-0000-0000F3570000}"/>
    <cellStyle name="메모 5 2 10" xfId="21734" xr:uid="{00000000-0005-0000-0000-0000F4570000}"/>
    <cellStyle name="메모 5 2 11" xfId="21735" xr:uid="{00000000-0005-0000-0000-0000F5570000}"/>
    <cellStyle name="메모 5 2 2" xfId="21736" xr:uid="{00000000-0005-0000-0000-0000F6570000}"/>
    <cellStyle name="메모 5 2 2 2" xfId="21737" xr:uid="{00000000-0005-0000-0000-0000F7570000}"/>
    <cellStyle name="메모 5 2 2 3" xfId="21738" xr:uid="{00000000-0005-0000-0000-0000F8570000}"/>
    <cellStyle name="메모 5 2 2 4" xfId="21739" xr:uid="{00000000-0005-0000-0000-0000F9570000}"/>
    <cellStyle name="메모 5 2 3" xfId="21740" xr:uid="{00000000-0005-0000-0000-0000FA570000}"/>
    <cellStyle name="메모 5 2 3 2" xfId="21741" xr:uid="{00000000-0005-0000-0000-0000FB570000}"/>
    <cellStyle name="메모 5 2 3 3" xfId="21742" xr:uid="{00000000-0005-0000-0000-0000FC570000}"/>
    <cellStyle name="메모 5 2 3 4" xfId="21743" xr:uid="{00000000-0005-0000-0000-0000FD570000}"/>
    <cellStyle name="메모 5 2 4" xfId="21744" xr:uid="{00000000-0005-0000-0000-0000FE570000}"/>
    <cellStyle name="메모 5 2 4 2" xfId="21745" xr:uid="{00000000-0005-0000-0000-0000FF570000}"/>
    <cellStyle name="메모 5 2 4 3" xfId="21746" xr:uid="{00000000-0005-0000-0000-000000580000}"/>
    <cellStyle name="메모 5 2 4 4" xfId="21747" xr:uid="{00000000-0005-0000-0000-000001580000}"/>
    <cellStyle name="메모 5 2 5" xfId="21748" xr:uid="{00000000-0005-0000-0000-000002580000}"/>
    <cellStyle name="메모 5 2 5 2" xfId="21749" xr:uid="{00000000-0005-0000-0000-000003580000}"/>
    <cellStyle name="메모 5 2 5 3" xfId="21750" xr:uid="{00000000-0005-0000-0000-000004580000}"/>
    <cellStyle name="메모 5 2 5 4" xfId="21751" xr:uid="{00000000-0005-0000-0000-000005580000}"/>
    <cellStyle name="메모 5 2 6" xfId="21752" xr:uid="{00000000-0005-0000-0000-000006580000}"/>
    <cellStyle name="메모 5 2 6 2" xfId="21753" xr:uid="{00000000-0005-0000-0000-000007580000}"/>
    <cellStyle name="메모 5 2 6 3" xfId="21754" xr:uid="{00000000-0005-0000-0000-000008580000}"/>
    <cellStyle name="메모 5 2 6 4" xfId="21755" xr:uid="{00000000-0005-0000-0000-000009580000}"/>
    <cellStyle name="메모 5 2 7" xfId="21756" xr:uid="{00000000-0005-0000-0000-00000A580000}"/>
    <cellStyle name="메모 5 2 7 2" xfId="21757" xr:uid="{00000000-0005-0000-0000-00000B580000}"/>
    <cellStyle name="메모 5 2 7 3" xfId="21758" xr:uid="{00000000-0005-0000-0000-00000C580000}"/>
    <cellStyle name="메모 5 2 7 4" xfId="21759" xr:uid="{00000000-0005-0000-0000-00000D580000}"/>
    <cellStyle name="메모 5 2 8" xfId="21760" xr:uid="{00000000-0005-0000-0000-00000E580000}"/>
    <cellStyle name="메모 5 2 8 2" xfId="21761" xr:uid="{00000000-0005-0000-0000-00000F580000}"/>
    <cellStyle name="메모 5 2 8 3" xfId="21762" xr:uid="{00000000-0005-0000-0000-000010580000}"/>
    <cellStyle name="메모 5 2 8 4" xfId="21763" xr:uid="{00000000-0005-0000-0000-000011580000}"/>
    <cellStyle name="메모 5 2 9" xfId="21764" xr:uid="{00000000-0005-0000-0000-000012580000}"/>
    <cellStyle name="메모 5 2 9 2" xfId="21765" xr:uid="{00000000-0005-0000-0000-000013580000}"/>
    <cellStyle name="메모 5 3" xfId="21766" xr:uid="{00000000-0005-0000-0000-000014580000}"/>
    <cellStyle name="메모 5 3 10" xfId="21767" xr:uid="{00000000-0005-0000-0000-000015580000}"/>
    <cellStyle name="메모 5 3 11" xfId="21768" xr:uid="{00000000-0005-0000-0000-000016580000}"/>
    <cellStyle name="메모 5 3 12" xfId="21769" xr:uid="{00000000-0005-0000-0000-000017580000}"/>
    <cellStyle name="메모 5 3 2" xfId="21770" xr:uid="{00000000-0005-0000-0000-000018580000}"/>
    <cellStyle name="메모 5 3 2 2" xfId="21771" xr:uid="{00000000-0005-0000-0000-000019580000}"/>
    <cellStyle name="메모 5 3 2 3" xfId="21772" xr:uid="{00000000-0005-0000-0000-00001A580000}"/>
    <cellStyle name="메모 5 3 2 4" xfId="21773" xr:uid="{00000000-0005-0000-0000-00001B580000}"/>
    <cellStyle name="메모 5 3 3" xfId="21774" xr:uid="{00000000-0005-0000-0000-00001C580000}"/>
    <cellStyle name="메모 5 3 3 2" xfId="21775" xr:uid="{00000000-0005-0000-0000-00001D580000}"/>
    <cellStyle name="메모 5 3 3 3" xfId="21776" xr:uid="{00000000-0005-0000-0000-00001E580000}"/>
    <cellStyle name="메모 5 3 3 4" xfId="21777" xr:uid="{00000000-0005-0000-0000-00001F580000}"/>
    <cellStyle name="메모 5 3 4" xfId="21778" xr:uid="{00000000-0005-0000-0000-000020580000}"/>
    <cellStyle name="메모 5 3 4 2" xfId="21779" xr:uid="{00000000-0005-0000-0000-000021580000}"/>
    <cellStyle name="메모 5 3 4 3" xfId="21780" xr:uid="{00000000-0005-0000-0000-000022580000}"/>
    <cellStyle name="메모 5 3 4 4" xfId="21781" xr:uid="{00000000-0005-0000-0000-000023580000}"/>
    <cellStyle name="메모 5 3 5" xfId="21782" xr:uid="{00000000-0005-0000-0000-000024580000}"/>
    <cellStyle name="메모 5 3 5 2" xfId="21783" xr:uid="{00000000-0005-0000-0000-000025580000}"/>
    <cellStyle name="메모 5 3 5 3" xfId="21784" xr:uid="{00000000-0005-0000-0000-000026580000}"/>
    <cellStyle name="메모 5 3 5 4" xfId="21785" xr:uid="{00000000-0005-0000-0000-000027580000}"/>
    <cellStyle name="메모 5 3 6" xfId="21786" xr:uid="{00000000-0005-0000-0000-000028580000}"/>
    <cellStyle name="메모 5 3 6 2" xfId="21787" xr:uid="{00000000-0005-0000-0000-000029580000}"/>
    <cellStyle name="메모 5 3 6 3" xfId="21788" xr:uid="{00000000-0005-0000-0000-00002A580000}"/>
    <cellStyle name="메모 5 3 6 4" xfId="21789" xr:uid="{00000000-0005-0000-0000-00002B580000}"/>
    <cellStyle name="메모 5 3 7" xfId="21790" xr:uid="{00000000-0005-0000-0000-00002C580000}"/>
    <cellStyle name="메모 5 3 7 2" xfId="21791" xr:uid="{00000000-0005-0000-0000-00002D580000}"/>
    <cellStyle name="메모 5 3 7 3" xfId="21792" xr:uid="{00000000-0005-0000-0000-00002E580000}"/>
    <cellStyle name="메모 5 3 7 4" xfId="21793" xr:uid="{00000000-0005-0000-0000-00002F580000}"/>
    <cellStyle name="메모 5 3 8" xfId="21794" xr:uid="{00000000-0005-0000-0000-000030580000}"/>
    <cellStyle name="메모 5 3 8 2" xfId="21795" xr:uid="{00000000-0005-0000-0000-000031580000}"/>
    <cellStyle name="메모 5 3 8 3" xfId="21796" xr:uid="{00000000-0005-0000-0000-000032580000}"/>
    <cellStyle name="메모 5 3 8 4" xfId="21797" xr:uid="{00000000-0005-0000-0000-000033580000}"/>
    <cellStyle name="메모 5 3 9" xfId="21798" xr:uid="{00000000-0005-0000-0000-000034580000}"/>
    <cellStyle name="메모 5 4" xfId="21799" xr:uid="{00000000-0005-0000-0000-000035580000}"/>
    <cellStyle name="메모 5 4 10" xfId="21800" xr:uid="{00000000-0005-0000-0000-000036580000}"/>
    <cellStyle name="메모 5 4 11" xfId="21801" xr:uid="{00000000-0005-0000-0000-000037580000}"/>
    <cellStyle name="메모 5 4 2" xfId="21802" xr:uid="{00000000-0005-0000-0000-000038580000}"/>
    <cellStyle name="메모 5 4 2 2" xfId="21803" xr:uid="{00000000-0005-0000-0000-000039580000}"/>
    <cellStyle name="메모 5 4 2 3" xfId="21804" xr:uid="{00000000-0005-0000-0000-00003A580000}"/>
    <cellStyle name="메모 5 4 2 4" xfId="21805" xr:uid="{00000000-0005-0000-0000-00003B580000}"/>
    <cellStyle name="메모 5 4 3" xfId="21806" xr:uid="{00000000-0005-0000-0000-00003C580000}"/>
    <cellStyle name="메모 5 4 3 2" xfId="21807" xr:uid="{00000000-0005-0000-0000-00003D580000}"/>
    <cellStyle name="메모 5 4 3 3" xfId="21808" xr:uid="{00000000-0005-0000-0000-00003E580000}"/>
    <cellStyle name="메모 5 4 3 4" xfId="21809" xr:uid="{00000000-0005-0000-0000-00003F580000}"/>
    <cellStyle name="메모 5 4 4" xfId="21810" xr:uid="{00000000-0005-0000-0000-000040580000}"/>
    <cellStyle name="메모 5 4 4 2" xfId="21811" xr:uid="{00000000-0005-0000-0000-000041580000}"/>
    <cellStyle name="메모 5 4 4 3" xfId="21812" xr:uid="{00000000-0005-0000-0000-000042580000}"/>
    <cellStyle name="메모 5 4 4 4" xfId="21813" xr:uid="{00000000-0005-0000-0000-000043580000}"/>
    <cellStyle name="메모 5 4 5" xfId="21814" xr:uid="{00000000-0005-0000-0000-000044580000}"/>
    <cellStyle name="메모 5 4 5 2" xfId="21815" xr:uid="{00000000-0005-0000-0000-000045580000}"/>
    <cellStyle name="메모 5 4 5 3" xfId="21816" xr:uid="{00000000-0005-0000-0000-000046580000}"/>
    <cellStyle name="메모 5 4 5 4" xfId="21817" xr:uid="{00000000-0005-0000-0000-000047580000}"/>
    <cellStyle name="메모 5 4 6" xfId="21818" xr:uid="{00000000-0005-0000-0000-000048580000}"/>
    <cellStyle name="메모 5 4 6 2" xfId="21819" xr:uid="{00000000-0005-0000-0000-000049580000}"/>
    <cellStyle name="메모 5 4 6 3" xfId="21820" xr:uid="{00000000-0005-0000-0000-00004A580000}"/>
    <cellStyle name="메모 5 4 6 4" xfId="21821" xr:uid="{00000000-0005-0000-0000-00004B580000}"/>
    <cellStyle name="메모 5 4 7" xfId="21822" xr:uid="{00000000-0005-0000-0000-00004C580000}"/>
    <cellStyle name="메모 5 4 7 2" xfId="21823" xr:uid="{00000000-0005-0000-0000-00004D580000}"/>
    <cellStyle name="메모 5 4 7 3" xfId="21824" xr:uid="{00000000-0005-0000-0000-00004E580000}"/>
    <cellStyle name="메모 5 4 7 4" xfId="21825" xr:uid="{00000000-0005-0000-0000-00004F580000}"/>
    <cellStyle name="메모 5 4 8" xfId="21826" xr:uid="{00000000-0005-0000-0000-000050580000}"/>
    <cellStyle name="메모 5 4 8 2" xfId="21827" xr:uid="{00000000-0005-0000-0000-000051580000}"/>
    <cellStyle name="메모 5 4 8 3" xfId="21828" xr:uid="{00000000-0005-0000-0000-000052580000}"/>
    <cellStyle name="메모 5 4 8 4" xfId="21829" xr:uid="{00000000-0005-0000-0000-000053580000}"/>
    <cellStyle name="메모 5 4 9" xfId="21830" xr:uid="{00000000-0005-0000-0000-000054580000}"/>
    <cellStyle name="메모 5 5" xfId="21831" xr:uid="{00000000-0005-0000-0000-000055580000}"/>
    <cellStyle name="메모 5 5 2" xfId="21832" xr:uid="{00000000-0005-0000-0000-000056580000}"/>
    <cellStyle name="메모 5 5 3" xfId="21833" xr:uid="{00000000-0005-0000-0000-000057580000}"/>
    <cellStyle name="메모 5 5 4" xfId="21834" xr:uid="{00000000-0005-0000-0000-000058580000}"/>
    <cellStyle name="메모 5 6" xfId="21835" xr:uid="{00000000-0005-0000-0000-000059580000}"/>
    <cellStyle name="메모 5 6 2" xfId="21836" xr:uid="{00000000-0005-0000-0000-00005A580000}"/>
    <cellStyle name="메모 5 6 3" xfId="21837" xr:uid="{00000000-0005-0000-0000-00005B580000}"/>
    <cellStyle name="메모 5 6 4" xfId="21838" xr:uid="{00000000-0005-0000-0000-00005C580000}"/>
    <cellStyle name="메모 5 7" xfId="21839" xr:uid="{00000000-0005-0000-0000-00005D580000}"/>
    <cellStyle name="메모 5 7 2" xfId="21840" xr:uid="{00000000-0005-0000-0000-00005E580000}"/>
    <cellStyle name="메모 5 7 3" xfId="21841" xr:uid="{00000000-0005-0000-0000-00005F580000}"/>
    <cellStyle name="메모 5 7 4" xfId="21842" xr:uid="{00000000-0005-0000-0000-000060580000}"/>
    <cellStyle name="메모 5 8" xfId="21843" xr:uid="{00000000-0005-0000-0000-000061580000}"/>
    <cellStyle name="메모 5 8 2" xfId="21844" xr:uid="{00000000-0005-0000-0000-000062580000}"/>
    <cellStyle name="메모 5 8 3" xfId="21845" xr:uid="{00000000-0005-0000-0000-000063580000}"/>
    <cellStyle name="메모 5 8 4" xfId="21846" xr:uid="{00000000-0005-0000-0000-000064580000}"/>
    <cellStyle name="메모 5 9" xfId="21847" xr:uid="{00000000-0005-0000-0000-000065580000}"/>
    <cellStyle name="메모 5 9 2" xfId="21848" xr:uid="{00000000-0005-0000-0000-000066580000}"/>
    <cellStyle name="메모 5 9 3" xfId="21849" xr:uid="{00000000-0005-0000-0000-000067580000}"/>
    <cellStyle name="메모 5 9 4" xfId="21850" xr:uid="{00000000-0005-0000-0000-000068580000}"/>
    <cellStyle name="메모 50" xfId="21851" xr:uid="{00000000-0005-0000-0000-000069580000}"/>
    <cellStyle name="메모 50 2" xfId="21852" xr:uid="{00000000-0005-0000-0000-00006A580000}"/>
    <cellStyle name="메모 50 3" xfId="21853" xr:uid="{00000000-0005-0000-0000-00006B580000}"/>
    <cellStyle name="메모 50 4" xfId="21854" xr:uid="{00000000-0005-0000-0000-00006C580000}"/>
    <cellStyle name="메모 51" xfId="21855" xr:uid="{00000000-0005-0000-0000-00006D580000}"/>
    <cellStyle name="메모 51 2" xfId="21856" xr:uid="{00000000-0005-0000-0000-00006E580000}"/>
    <cellStyle name="메모 51 3" xfId="21857" xr:uid="{00000000-0005-0000-0000-00006F580000}"/>
    <cellStyle name="메모 51 4" xfId="21858" xr:uid="{00000000-0005-0000-0000-000070580000}"/>
    <cellStyle name="메모 52" xfId="21859" xr:uid="{00000000-0005-0000-0000-000071580000}"/>
    <cellStyle name="메모 52 2" xfId="21860" xr:uid="{00000000-0005-0000-0000-000072580000}"/>
    <cellStyle name="메모 52 3" xfId="21861" xr:uid="{00000000-0005-0000-0000-000073580000}"/>
    <cellStyle name="메모 52 4" xfId="21862" xr:uid="{00000000-0005-0000-0000-000074580000}"/>
    <cellStyle name="메모 53" xfId="21863" xr:uid="{00000000-0005-0000-0000-000075580000}"/>
    <cellStyle name="메모 53 2" xfId="21864" xr:uid="{00000000-0005-0000-0000-000076580000}"/>
    <cellStyle name="메모 53 3" xfId="21865" xr:uid="{00000000-0005-0000-0000-000077580000}"/>
    <cellStyle name="메모 53 4" xfId="21866" xr:uid="{00000000-0005-0000-0000-000078580000}"/>
    <cellStyle name="메모 54" xfId="21867" xr:uid="{00000000-0005-0000-0000-000079580000}"/>
    <cellStyle name="메모 54 2" xfId="21868" xr:uid="{00000000-0005-0000-0000-00007A580000}"/>
    <cellStyle name="메모 54 3" xfId="21869" xr:uid="{00000000-0005-0000-0000-00007B580000}"/>
    <cellStyle name="메모 54 4" xfId="21870" xr:uid="{00000000-0005-0000-0000-00007C580000}"/>
    <cellStyle name="메모 55" xfId="21871" xr:uid="{00000000-0005-0000-0000-00007D580000}"/>
    <cellStyle name="메모 55 2" xfId="21872" xr:uid="{00000000-0005-0000-0000-00007E580000}"/>
    <cellStyle name="메모 55 3" xfId="21873" xr:uid="{00000000-0005-0000-0000-00007F580000}"/>
    <cellStyle name="메모 55 4" xfId="21874" xr:uid="{00000000-0005-0000-0000-000080580000}"/>
    <cellStyle name="메모 56" xfId="21875" xr:uid="{00000000-0005-0000-0000-000081580000}"/>
    <cellStyle name="메모 56 2" xfId="21876" xr:uid="{00000000-0005-0000-0000-000082580000}"/>
    <cellStyle name="메모 56 3" xfId="21877" xr:uid="{00000000-0005-0000-0000-000083580000}"/>
    <cellStyle name="메모 56 4" xfId="21878" xr:uid="{00000000-0005-0000-0000-000084580000}"/>
    <cellStyle name="메모 57" xfId="21879" xr:uid="{00000000-0005-0000-0000-000085580000}"/>
    <cellStyle name="메모 57 2" xfId="21880" xr:uid="{00000000-0005-0000-0000-000086580000}"/>
    <cellStyle name="메모 57 3" xfId="21881" xr:uid="{00000000-0005-0000-0000-000087580000}"/>
    <cellStyle name="메모 57 4" xfId="21882" xr:uid="{00000000-0005-0000-0000-000088580000}"/>
    <cellStyle name="메모 58" xfId="21883" xr:uid="{00000000-0005-0000-0000-000089580000}"/>
    <cellStyle name="메모 58 2" xfId="21884" xr:uid="{00000000-0005-0000-0000-00008A580000}"/>
    <cellStyle name="메모 58 3" xfId="21885" xr:uid="{00000000-0005-0000-0000-00008B580000}"/>
    <cellStyle name="메모 58 4" xfId="21886" xr:uid="{00000000-0005-0000-0000-00008C580000}"/>
    <cellStyle name="메모 59" xfId="21887" xr:uid="{00000000-0005-0000-0000-00008D580000}"/>
    <cellStyle name="메모 59 2" xfId="21888" xr:uid="{00000000-0005-0000-0000-00008E580000}"/>
    <cellStyle name="메모 59 3" xfId="21889" xr:uid="{00000000-0005-0000-0000-00008F580000}"/>
    <cellStyle name="메모 59 4" xfId="21890" xr:uid="{00000000-0005-0000-0000-000090580000}"/>
    <cellStyle name="메모 6" xfId="21891" xr:uid="{00000000-0005-0000-0000-000091580000}"/>
    <cellStyle name="메모 6 10" xfId="21892" xr:uid="{00000000-0005-0000-0000-000092580000}"/>
    <cellStyle name="메모 6 10 2" xfId="21893" xr:uid="{00000000-0005-0000-0000-000093580000}"/>
    <cellStyle name="메모 6 10 3" xfId="21894" xr:uid="{00000000-0005-0000-0000-000094580000}"/>
    <cellStyle name="메모 6 10 4" xfId="21895" xr:uid="{00000000-0005-0000-0000-000095580000}"/>
    <cellStyle name="메모 6 11" xfId="21896" xr:uid="{00000000-0005-0000-0000-000096580000}"/>
    <cellStyle name="메모 6 12" xfId="21897" xr:uid="{00000000-0005-0000-0000-000097580000}"/>
    <cellStyle name="메모 6 12 2" xfId="21898" xr:uid="{00000000-0005-0000-0000-000098580000}"/>
    <cellStyle name="메모 6 13" xfId="21899" xr:uid="{00000000-0005-0000-0000-000099580000}"/>
    <cellStyle name="메모 6 2" xfId="21900" xr:uid="{00000000-0005-0000-0000-00009A580000}"/>
    <cellStyle name="메모 6 2 10" xfId="21901" xr:uid="{00000000-0005-0000-0000-00009B580000}"/>
    <cellStyle name="메모 6 2 11" xfId="21902" xr:uid="{00000000-0005-0000-0000-00009C580000}"/>
    <cellStyle name="메모 6 2 2" xfId="21903" xr:uid="{00000000-0005-0000-0000-00009D580000}"/>
    <cellStyle name="메모 6 2 2 2" xfId="21904" xr:uid="{00000000-0005-0000-0000-00009E580000}"/>
    <cellStyle name="메모 6 2 2 3" xfId="21905" xr:uid="{00000000-0005-0000-0000-00009F580000}"/>
    <cellStyle name="메모 6 2 2 4" xfId="21906" xr:uid="{00000000-0005-0000-0000-0000A0580000}"/>
    <cellStyle name="메모 6 2 3" xfId="21907" xr:uid="{00000000-0005-0000-0000-0000A1580000}"/>
    <cellStyle name="메모 6 2 3 2" xfId="21908" xr:uid="{00000000-0005-0000-0000-0000A2580000}"/>
    <cellStyle name="메모 6 2 3 3" xfId="21909" xr:uid="{00000000-0005-0000-0000-0000A3580000}"/>
    <cellStyle name="메모 6 2 3 4" xfId="21910" xr:uid="{00000000-0005-0000-0000-0000A4580000}"/>
    <cellStyle name="메모 6 2 4" xfId="21911" xr:uid="{00000000-0005-0000-0000-0000A5580000}"/>
    <cellStyle name="메모 6 2 4 2" xfId="21912" xr:uid="{00000000-0005-0000-0000-0000A6580000}"/>
    <cellStyle name="메모 6 2 4 3" xfId="21913" xr:uid="{00000000-0005-0000-0000-0000A7580000}"/>
    <cellStyle name="메모 6 2 4 4" xfId="21914" xr:uid="{00000000-0005-0000-0000-0000A8580000}"/>
    <cellStyle name="메모 6 2 5" xfId="21915" xr:uid="{00000000-0005-0000-0000-0000A9580000}"/>
    <cellStyle name="메모 6 2 5 2" xfId="21916" xr:uid="{00000000-0005-0000-0000-0000AA580000}"/>
    <cellStyle name="메모 6 2 5 3" xfId="21917" xr:uid="{00000000-0005-0000-0000-0000AB580000}"/>
    <cellStyle name="메모 6 2 5 4" xfId="21918" xr:uid="{00000000-0005-0000-0000-0000AC580000}"/>
    <cellStyle name="메모 6 2 6" xfId="21919" xr:uid="{00000000-0005-0000-0000-0000AD580000}"/>
    <cellStyle name="메모 6 2 6 2" xfId="21920" xr:uid="{00000000-0005-0000-0000-0000AE580000}"/>
    <cellStyle name="메모 6 2 6 3" xfId="21921" xr:uid="{00000000-0005-0000-0000-0000AF580000}"/>
    <cellStyle name="메모 6 2 6 4" xfId="21922" xr:uid="{00000000-0005-0000-0000-0000B0580000}"/>
    <cellStyle name="메모 6 2 7" xfId="21923" xr:uid="{00000000-0005-0000-0000-0000B1580000}"/>
    <cellStyle name="메모 6 2 7 2" xfId="21924" xr:uid="{00000000-0005-0000-0000-0000B2580000}"/>
    <cellStyle name="메모 6 2 7 3" xfId="21925" xr:uid="{00000000-0005-0000-0000-0000B3580000}"/>
    <cellStyle name="메모 6 2 7 4" xfId="21926" xr:uid="{00000000-0005-0000-0000-0000B4580000}"/>
    <cellStyle name="메모 6 2 8" xfId="21927" xr:uid="{00000000-0005-0000-0000-0000B5580000}"/>
    <cellStyle name="메모 6 2 8 2" xfId="21928" xr:uid="{00000000-0005-0000-0000-0000B6580000}"/>
    <cellStyle name="메모 6 2 8 3" xfId="21929" xr:uid="{00000000-0005-0000-0000-0000B7580000}"/>
    <cellStyle name="메모 6 2 8 4" xfId="21930" xr:uid="{00000000-0005-0000-0000-0000B8580000}"/>
    <cellStyle name="메모 6 2 9" xfId="21931" xr:uid="{00000000-0005-0000-0000-0000B9580000}"/>
    <cellStyle name="메모 6 3" xfId="21932" xr:uid="{00000000-0005-0000-0000-0000BA580000}"/>
    <cellStyle name="메모 6 3 10" xfId="21933" xr:uid="{00000000-0005-0000-0000-0000BB580000}"/>
    <cellStyle name="메모 6 3 11" xfId="21934" xr:uid="{00000000-0005-0000-0000-0000BC580000}"/>
    <cellStyle name="메모 6 3 2" xfId="21935" xr:uid="{00000000-0005-0000-0000-0000BD580000}"/>
    <cellStyle name="메모 6 3 2 2" xfId="21936" xr:uid="{00000000-0005-0000-0000-0000BE580000}"/>
    <cellStyle name="메모 6 3 2 3" xfId="21937" xr:uid="{00000000-0005-0000-0000-0000BF580000}"/>
    <cellStyle name="메모 6 3 2 4" xfId="21938" xr:uid="{00000000-0005-0000-0000-0000C0580000}"/>
    <cellStyle name="메모 6 3 3" xfId="21939" xr:uid="{00000000-0005-0000-0000-0000C1580000}"/>
    <cellStyle name="메모 6 3 3 2" xfId="21940" xr:uid="{00000000-0005-0000-0000-0000C2580000}"/>
    <cellStyle name="메모 6 3 3 3" xfId="21941" xr:uid="{00000000-0005-0000-0000-0000C3580000}"/>
    <cellStyle name="메모 6 3 3 4" xfId="21942" xr:uid="{00000000-0005-0000-0000-0000C4580000}"/>
    <cellStyle name="메모 6 3 4" xfId="21943" xr:uid="{00000000-0005-0000-0000-0000C5580000}"/>
    <cellStyle name="메모 6 3 4 2" xfId="21944" xr:uid="{00000000-0005-0000-0000-0000C6580000}"/>
    <cellStyle name="메모 6 3 4 3" xfId="21945" xr:uid="{00000000-0005-0000-0000-0000C7580000}"/>
    <cellStyle name="메모 6 3 4 4" xfId="21946" xr:uid="{00000000-0005-0000-0000-0000C8580000}"/>
    <cellStyle name="메모 6 3 5" xfId="21947" xr:uid="{00000000-0005-0000-0000-0000C9580000}"/>
    <cellStyle name="메모 6 3 5 2" xfId="21948" xr:uid="{00000000-0005-0000-0000-0000CA580000}"/>
    <cellStyle name="메모 6 3 5 3" xfId="21949" xr:uid="{00000000-0005-0000-0000-0000CB580000}"/>
    <cellStyle name="메모 6 3 5 4" xfId="21950" xr:uid="{00000000-0005-0000-0000-0000CC580000}"/>
    <cellStyle name="메모 6 3 6" xfId="21951" xr:uid="{00000000-0005-0000-0000-0000CD580000}"/>
    <cellStyle name="메모 6 3 6 2" xfId="21952" xr:uid="{00000000-0005-0000-0000-0000CE580000}"/>
    <cellStyle name="메모 6 3 6 3" xfId="21953" xr:uid="{00000000-0005-0000-0000-0000CF580000}"/>
    <cellStyle name="메모 6 3 6 4" xfId="21954" xr:uid="{00000000-0005-0000-0000-0000D0580000}"/>
    <cellStyle name="메모 6 3 7" xfId="21955" xr:uid="{00000000-0005-0000-0000-0000D1580000}"/>
    <cellStyle name="메모 6 3 7 2" xfId="21956" xr:uid="{00000000-0005-0000-0000-0000D2580000}"/>
    <cellStyle name="메모 6 3 7 3" xfId="21957" xr:uid="{00000000-0005-0000-0000-0000D3580000}"/>
    <cellStyle name="메모 6 3 7 4" xfId="21958" xr:uid="{00000000-0005-0000-0000-0000D4580000}"/>
    <cellStyle name="메모 6 3 8" xfId="21959" xr:uid="{00000000-0005-0000-0000-0000D5580000}"/>
    <cellStyle name="메모 6 3 8 2" xfId="21960" xr:uid="{00000000-0005-0000-0000-0000D6580000}"/>
    <cellStyle name="메모 6 3 8 3" xfId="21961" xr:uid="{00000000-0005-0000-0000-0000D7580000}"/>
    <cellStyle name="메모 6 3 8 4" xfId="21962" xr:uid="{00000000-0005-0000-0000-0000D8580000}"/>
    <cellStyle name="메모 6 3 9" xfId="21963" xr:uid="{00000000-0005-0000-0000-0000D9580000}"/>
    <cellStyle name="메모 6 4" xfId="21964" xr:uid="{00000000-0005-0000-0000-0000DA580000}"/>
    <cellStyle name="메모 6 4 2" xfId="21965" xr:uid="{00000000-0005-0000-0000-0000DB580000}"/>
    <cellStyle name="메모 6 4 3" xfId="21966" xr:uid="{00000000-0005-0000-0000-0000DC580000}"/>
    <cellStyle name="메모 6 4 4" xfId="21967" xr:uid="{00000000-0005-0000-0000-0000DD580000}"/>
    <cellStyle name="메모 6 5" xfId="21968" xr:uid="{00000000-0005-0000-0000-0000DE580000}"/>
    <cellStyle name="메모 6 5 2" xfId="21969" xr:uid="{00000000-0005-0000-0000-0000DF580000}"/>
    <cellStyle name="메모 6 5 3" xfId="21970" xr:uid="{00000000-0005-0000-0000-0000E0580000}"/>
    <cellStyle name="메모 6 5 4" xfId="21971" xr:uid="{00000000-0005-0000-0000-0000E1580000}"/>
    <cellStyle name="메모 6 6" xfId="21972" xr:uid="{00000000-0005-0000-0000-0000E2580000}"/>
    <cellStyle name="메모 6 6 2" xfId="21973" xr:uid="{00000000-0005-0000-0000-0000E3580000}"/>
    <cellStyle name="메모 6 6 3" xfId="21974" xr:uid="{00000000-0005-0000-0000-0000E4580000}"/>
    <cellStyle name="메모 6 6 4" xfId="21975" xr:uid="{00000000-0005-0000-0000-0000E5580000}"/>
    <cellStyle name="메모 6 7" xfId="21976" xr:uid="{00000000-0005-0000-0000-0000E6580000}"/>
    <cellStyle name="메모 6 7 2" xfId="21977" xr:uid="{00000000-0005-0000-0000-0000E7580000}"/>
    <cellStyle name="메모 6 7 3" xfId="21978" xr:uid="{00000000-0005-0000-0000-0000E8580000}"/>
    <cellStyle name="메모 6 7 4" xfId="21979" xr:uid="{00000000-0005-0000-0000-0000E9580000}"/>
    <cellStyle name="메모 6 8" xfId="21980" xr:uid="{00000000-0005-0000-0000-0000EA580000}"/>
    <cellStyle name="메모 6 8 2" xfId="21981" xr:uid="{00000000-0005-0000-0000-0000EB580000}"/>
    <cellStyle name="메모 6 8 3" xfId="21982" xr:uid="{00000000-0005-0000-0000-0000EC580000}"/>
    <cellStyle name="메모 6 8 4" xfId="21983" xr:uid="{00000000-0005-0000-0000-0000ED580000}"/>
    <cellStyle name="메모 6 9" xfId="21984" xr:uid="{00000000-0005-0000-0000-0000EE580000}"/>
    <cellStyle name="메모 6 9 2" xfId="21985" xr:uid="{00000000-0005-0000-0000-0000EF580000}"/>
    <cellStyle name="메모 6 9 3" xfId="21986" xr:uid="{00000000-0005-0000-0000-0000F0580000}"/>
    <cellStyle name="메모 6 9 4" xfId="21987" xr:uid="{00000000-0005-0000-0000-0000F1580000}"/>
    <cellStyle name="메모 60" xfId="21988" xr:uid="{00000000-0005-0000-0000-0000F2580000}"/>
    <cellStyle name="메모 60 2" xfId="21989" xr:uid="{00000000-0005-0000-0000-0000F3580000}"/>
    <cellStyle name="메모 60 3" xfId="21990" xr:uid="{00000000-0005-0000-0000-0000F4580000}"/>
    <cellStyle name="메모 60 4" xfId="21991" xr:uid="{00000000-0005-0000-0000-0000F5580000}"/>
    <cellStyle name="메모 61" xfId="21992" xr:uid="{00000000-0005-0000-0000-0000F6580000}"/>
    <cellStyle name="메모 61 2" xfId="21993" xr:uid="{00000000-0005-0000-0000-0000F7580000}"/>
    <cellStyle name="메모 61 3" xfId="21994" xr:uid="{00000000-0005-0000-0000-0000F8580000}"/>
    <cellStyle name="메모 61 4" xfId="21995" xr:uid="{00000000-0005-0000-0000-0000F9580000}"/>
    <cellStyle name="메모 62" xfId="21996" xr:uid="{00000000-0005-0000-0000-0000FA580000}"/>
    <cellStyle name="메모 62 2" xfId="21997" xr:uid="{00000000-0005-0000-0000-0000FB580000}"/>
    <cellStyle name="메모 62 3" xfId="21998" xr:uid="{00000000-0005-0000-0000-0000FC580000}"/>
    <cellStyle name="메모 62 4" xfId="21999" xr:uid="{00000000-0005-0000-0000-0000FD580000}"/>
    <cellStyle name="메모 63" xfId="22000" xr:uid="{00000000-0005-0000-0000-0000FE580000}"/>
    <cellStyle name="메모 63 2" xfId="22001" xr:uid="{00000000-0005-0000-0000-0000FF580000}"/>
    <cellStyle name="메모 63 3" xfId="22002" xr:uid="{00000000-0005-0000-0000-000000590000}"/>
    <cellStyle name="메모 63 4" xfId="22003" xr:uid="{00000000-0005-0000-0000-000001590000}"/>
    <cellStyle name="메모 64" xfId="22004" xr:uid="{00000000-0005-0000-0000-000002590000}"/>
    <cellStyle name="메모 64 2" xfId="22005" xr:uid="{00000000-0005-0000-0000-000003590000}"/>
    <cellStyle name="메모 64 3" xfId="22006" xr:uid="{00000000-0005-0000-0000-000004590000}"/>
    <cellStyle name="메모 64 4" xfId="22007" xr:uid="{00000000-0005-0000-0000-000005590000}"/>
    <cellStyle name="메모 65" xfId="22008" xr:uid="{00000000-0005-0000-0000-000006590000}"/>
    <cellStyle name="메모 65 2" xfId="22009" xr:uid="{00000000-0005-0000-0000-000007590000}"/>
    <cellStyle name="메모 65 3" xfId="22010" xr:uid="{00000000-0005-0000-0000-000008590000}"/>
    <cellStyle name="메모 65 4" xfId="22011" xr:uid="{00000000-0005-0000-0000-000009590000}"/>
    <cellStyle name="메모 66" xfId="22012" xr:uid="{00000000-0005-0000-0000-00000A590000}"/>
    <cellStyle name="메모 66 2" xfId="22013" xr:uid="{00000000-0005-0000-0000-00000B590000}"/>
    <cellStyle name="메모 66 3" xfId="22014" xr:uid="{00000000-0005-0000-0000-00000C590000}"/>
    <cellStyle name="메모 66 4" xfId="22015" xr:uid="{00000000-0005-0000-0000-00000D590000}"/>
    <cellStyle name="메모 67" xfId="22016" xr:uid="{00000000-0005-0000-0000-00000E590000}"/>
    <cellStyle name="메모 68" xfId="22017" xr:uid="{00000000-0005-0000-0000-00000F590000}"/>
    <cellStyle name="메모 69" xfId="22018" xr:uid="{00000000-0005-0000-0000-000010590000}"/>
    <cellStyle name="메모 7" xfId="22019" xr:uid="{00000000-0005-0000-0000-000011590000}"/>
    <cellStyle name="메모 7 10" xfId="22020" xr:uid="{00000000-0005-0000-0000-000012590000}"/>
    <cellStyle name="메모 7 11" xfId="22021" xr:uid="{00000000-0005-0000-0000-000013590000}"/>
    <cellStyle name="메모 7 12" xfId="22022" xr:uid="{00000000-0005-0000-0000-000014590000}"/>
    <cellStyle name="메모 7 2" xfId="22023" xr:uid="{00000000-0005-0000-0000-000015590000}"/>
    <cellStyle name="메모 7 2 10" xfId="22024" xr:uid="{00000000-0005-0000-0000-000016590000}"/>
    <cellStyle name="메모 7 2 11" xfId="22025" xr:uid="{00000000-0005-0000-0000-000017590000}"/>
    <cellStyle name="메모 7 2 2" xfId="22026" xr:uid="{00000000-0005-0000-0000-000018590000}"/>
    <cellStyle name="메모 7 2 2 2" xfId="22027" xr:uid="{00000000-0005-0000-0000-000019590000}"/>
    <cellStyle name="메모 7 2 2 3" xfId="22028" xr:uid="{00000000-0005-0000-0000-00001A590000}"/>
    <cellStyle name="메모 7 2 2 4" xfId="22029" xr:uid="{00000000-0005-0000-0000-00001B590000}"/>
    <cellStyle name="메모 7 2 3" xfId="22030" xr:uid="{00000000-0005-0000-0000-00001C590000}"/>
    <cellStyle name="메모 7 2 3 2" xfId="22031" xr:uid="{00000000-0005-0000-0000-00001D590000}"/>
    <cellStyle name="메모 7 2 3 3" xfId="22032" xr:uid="{00000000-0005-0000-0000-00001E590000}"/>
    <cellStyle name="메모 7 2 3 4" xfId="22033" xr:uid="{00000000-0005-0000-0000-00001F590000}"/>
    <cellStyle name="메모 7 2 4" xfId="22034" xr:uid="{00000000-0005-0000-0000-000020590000}"/>
    <cellStyle name="메모 7 2 4 2" xfId="22035" xr:uid="{00000000-0005-0000-0000-000021590000}"/>
    <cellStyle name="메모 7 2 4 3" xfId="22036" xr:uid="{00000000-0005-0000-0000-000022590000}"/>
    <cellStyle name="메모 7 2 4 4" xfId="22037" xr:uid="{00000000-0005-0000-0000-000023590000}"/>
    <cellStyle name="메모 7 2 5" xfId="22038" xr:uid="{00000000-0005-0000-0000-000024590000}"/>
    <cellStyle name="메모 7 2 5 2" xfId="22039" xr:uid="{00000000-0005-0000-0000-000025590000}"/>
    <cellStyle name="메모 7 2 5 3" xfId="22040" xr:uid="{00000000-0005-0000-0000-000026590000}"/>
    <cellStyle name="메모 7 2 5 4" xfId="22041" xr:uid="{00000000-0005-0000-0000-000027590000}"/>
    <cellStyle name="메모 7 2 6" xfId="22042" xr:uid="{00000000-0005-0000-0000-000028590000}"/>
    <cellStyle name="메모 7 2 6 2" xfId="22043" xr:uid="{00000000-0005-0000-0000-000029590000}"/>
    <cellStyle name="메모 7 2 6 3" xfId="22044" xr:uid="{00000000-0005-0000-0000-00002A590000}"/>
    <cellStyle name="메모 7 2 6 4" xfId="22045" xr:uid="{00000000-0005-0000-0000-00002B590000}"/>
    <cellStyle name="메모 7 2 7" xfId="22046" xr:uid="{00000000-0005-0000-0000-00002C590000}"/>
    <cellStyle name="메모 7 2 7 2" xfId="22047" xr:uid="{00000000-0005-0000-0000-00002D590000}"/>
    <cellStyle name="메모 7 2 7 3" xfId="22048" xr:uid="{00000000-0005-0000-0000-00002E590000}"/>
    <cellStyle name="메모 7 2 7 4" xfId="22049" xr:uid="{00000000-0005-0000-0000-00002F590000}"/>
    <cellStyle name="메모 7 2 8" xfId="22050" xr:uid="{00000000-0005-0000-0000-000030590000}"/>
    <cellStyle name="메모 7 2 8 2" xfId="22051" xr:uid="{00000000-0005-0000-0000-000031590000}"/>
    <cellStyle name="메모 7 2 8 3" xfId="22052" xr:uid="{00000000-0005-0000-0000-000032590000}"/>
    <cellStyle name="메모 7 2 8 4" xfId="22053" xr:uid="{00000000-0005-0000-0000-000033590000}"/>
    <cellStyle name="메모 7 2 9" xfId="22054" xr:uid="{00000000-0005-0000-0000-000034590000}"/>
    <cellStyle name="메모 7 3" xfId="22055" xr:uid="{00000000-0005-0000-0000-000035590000}"/>
    <cellStyle name="메모 7 3 2" xfId="22056" xr:uid="{00000000-0005-0000-0000-000036590000}"/>
    <cellStyle name="메모 7 3 3" xfId="22057" xr:uid="{00000000-0005-0000-0000-000037590000}"/>
    <cellStyle name="메모 7 3 4" xfId="22058" xr:uid="{00000000-0005-0000-0000-000038590000}"/>
    <cellStyle name="메모 7 4" xfId="22059" xr:uid="{00000000-0005-0000-0000-000039590000}"/>
    <cellStyle name="메모 7 4 2" xfId="22060" xr:uid="{00000000-0005-0000-0000-00003A590000}"/>
    <cellStyle name="메모 7 4 3" xfId="22061" xr:uid="{00000000-0005-0000-0000-00003B590000}"/>
    <cellStyle name="메모 7 4 4" xfId="22062" xr:uid="{00000000-0005-0000-0000-00003C590000}"/>
    <cellStyle name="메모 7 5" xfId="22063" xr:uid="{00000000-0005-0000-0000-00003D590000}"/>
    <cellStyle name="메모 7 5 2" xfId="22064" xr:uid="{00000000-0005-0000-0000-00003E590000}"/>
    <cellStyle name="메모 7 5 3" xfId="22065" xr:uid="{00000000-0005-0000-0000-00003F590000}"/>
    <cellStyle name="메모 7 5 4" xfId="22066" xr:uid="{00000000-0005-0000-0000-000040590000}"/>
    <cellStyle name="메모 7 6" xfId="22067" xr:uid="{00000000-0005-0000-0000-000041590000}"/>
    <cellStyle name="메모 7 6 2" xfId="22068" xr:uid="{00000000-0005-0000-0000-000042590000}"/>
    <cellStyle name="메모 7 6 3" xfId="22069" xr:uid="{00000000-0005-0000-0000-000043590000}"/>
    <cellStyle name="메모 7 6 4" xfId="22070" xr:uid="{00000000-0005-0000-0000-000044590000}"/>
    <cellStyle name="메모 7 7" xfId="22071" xr:uid="{00000000-0005-0000-0000-000045590000}"/>
    <cellStyle name="메모 7 7 2" xfId="22072" xr:uid="{00000000-0005-0000-0000-000046590000}"/>
    <cellStyle name="메모 7 7 3" xfId="22073" xr:uid="{00000000-0005-0000-0000-000047590000}"/>
    <cellStyle name="메모 7 7 4" xfId="22074" xr:uid="{00000000-0005-0000-0000-000048590000}"/>
    <cellStyle name="메모 7 8" xfId="22075" xr:uid="{00000000-0005-0000-0000-000049590000}"/>
    <cellStyle name="메모 7 8 2" xfId="22076" xr:uid="{00000000-0005-0000-0000-00004A590000}"/>
    <cellStyle name="메모 7 8 3" xfId="22077" xr:uid="{00000000-0005-0000-0000-00004B590000}"/>
    <cellStyle name="메모 7 8 4" xfId="22078" xr:uid="{00000000-0005-0000-0000-00004C590000}"/>
    <cellStyle name="메모 7 9" xfId="22079" xr:uid="{00000000-0005-0000-0000-00004D590000}"/>
    <cellStyle name="메모 7 9 2" xfId="22080" xr:uid="{00000000-0005-0000-0000-00004E590000}"/>
    <cellStyle name="메모 7 9 3" xfId="22081" xr:uid="{00000000-0005-0000-0000-00004F590000}"/>
    <cellStyle name="메모 7 9 4" xfId="22082" xr:uid="{00000000-0005-0000-0000-000050590000}"/>
    <cellStyle name="메모 70" xfId="35603" xr:uid="{00000000-0005-0000-0000-000051590000}"/>
    <cellStyle name="메모 71" xfId="35604" xr:uid="{00000000-0005-0000-0000-000052590000}"/>
    <cellStyle name="메모 72" xfId="35605" xr:uid="{00000000-0005-0000-0000-000053590000}"/>
    <cellStyle name="메모 73" xfId="35606" xr:uid="{00000000-0005-0000-0000-000054590000}"/>
    <cellStyle name="메모 74" xfId="35607" xr:uid="{00000000-0005-0000-0000-000055590000}"/>
    <cellStyle name="메모 75" xfId="35608" xr:uid="{00000000-0005-0000-0000-000056590000}"/>
    <cellStyle name="메모 76" xfId="35609" xr:uid="{00000000-0005-0000-0000-000057590000}"/>
    <cellStyle name="메모 77" xfId="35610" xr:uid="{00000000-0005-0000-0000-000058590000}"/>
    <cellStyle name="메모 78" xfId="35611" xr:uid="{00000000-0005-0000-0000-000059590000}"/>
    <cellStyle name="메모 79" xfId="35612" xr:uid="{00000000-0005-0000-0000-00005A590000}"/>
    <cellStyle name="메모 8" xfId="22083" xr:uid="{00000000-0005-0000-0000-00005B590000}"/>
    <cellStyle name="메모 8 10" xfId="22084" xr:uid="{00000000-0005-0000-0000-00005C590000}"/>
    <cellStyle name="메모 8 11" xfId="22085" xr:uid="{00000000-0005-0000-0000-00005D590000}"/>
    <cellStyle name="메모 8 2" xfId="22086" xr:uid="{00000000-0005-0000-0000-00005E590000}"/>
    <cellStyle name="메모 8 2 2" xfId="22087" xr:uid="{00000000-0005-0000-0000-00005F590000}"/>
    <cellStyle name="메모 8 2 3" xfId="22088" xr:uid="{00000000-0005-0000-0000-000060590000}"/>
    <cellStyle name="메모 8 2 4" xfId="22089" xr:uid="{00000000-0005-0000-0000-000061590000}"/>
    <cellStyle name="메모 8 3" xfId="22090" xr:uid="{00000000-0005-0000-0000-000062590000}"/>
    <cellStyle name="메모 8 3 2" xfId="22091" xr:uid="{00000000-0005-0000-0000-000063590000}"/>
    <cellStyle name="메모 8 3 3" xfId="22092" xr:uid="{00000000-0005-0000-0000-000064590000}"/>
    <cellStyle name="메모 8 3 4" xfId="22093" xr:uid="{00000000-0005-0000-0000-000065590000}"/>
    <cellStyle name="메모 8 4" xfId="22094" xr:uid="{00000000-0005-0000-0000-000066590000}"/>
    <cellStyle name="메모 8 4 2" xfId="22095" xr:uid="{00000000-0005-0000-0000-000067590000}"/>
    <cellStyle name="메모 8 4 3" xfId="22096" xr:uid="{00000000-0005-0000-0000-000068590000}"/>
    <cellStyle name="메모 8 4 4" xfId="22097" xr:uid="{00000000-0005-0000-0000-000069590000}"/>
    <cellStyle name="메모 8 5" xfId="22098" xr:uid="{00000000-0005-0000-0000-00006A590000}"/>
    <cellStyle name="메모 8 5 2" xfId="22099" xr:uid="{00000000-0005-0000-0000-00006B590000}"/>
    <cellStyle name="메모 8 5 3" xfId="22100" xr:uid="{00000000-0005-0000-0000-00006C590000}"/>
    <cellStyle name="메모 8 5 4" xfId="22101" xr:uid="{00000000-0005-0000-0000-00006D590000}"/>
    <cellStyle name="메모 8 6" xfId="22102" xr:uid="{00000000-0005-0000-0000-00006E590000}"/>
    <cellStyle name="메모 8 6 2" xfId="22103" xr:uid="{00000000-0005-0000-0000-00006F590000}"/>
    <cellStyle name="메모 8 6 3" xfId="22104" xr:uid="{00000000-0005-0000-0000-000070590000}"/>
    <cellStyle name="메모 8 6 4" xfId="22105" xr:uid="{00000000-0005-0000-0000-000071590000}"/>
    <cellStyle name="메모 8 7" xfId="22106" xr:uid="{00000000-0005-0000-0000-000072590000}"/>
    <cellStyle name="메모 8 7 2" xfId="22107" xr:uid="{00000000-0005-0000-0000-000073590000}"/>
    <cellStyle name="메모 8 7 3" xfId="22108" xr:uid="{00000000-0005-0000-0000-000074590000}"/>
    <cellStyle name="메모 8 7 4" xfId="22109" xr:uid="{00000000-0005-0000-0000-000075590000}"/>
    <cellStyle name="메모 8 8" xfId="22110" xr:uid="{00000000-0005-0000-0000-000076590000}"/>
    <cellStyle name="메모 8 8 2" xfId="22111" xr:uid="{00000000-0005-0000-0000-000077590000}"/>
    <cellStyle name="메모 8 8 3" xfId="22112" xr:uid="{00000000-0005-0000-0000-000078590000}"/>
    <cellStyle name="메모 8 8 4" xfId="22113" xr:uid="{00000000-0005-0000-0000-000079590000}"/>
    <cellStyle name="메모 8 9" xfId="22114" xr:uid="{00000000-0005-0000-0000-00007A590000}"/>
    <cellStyle name="메모 80" xfId="35613" xr:uid="{00000000-0005-0000-0000-00007B590000}"/>
    <cellStyle name="메모 81" xfId="35614" xr:uid="{00000000-0005-0000-0000-00007C590000}"/>
    <cellStyle name="메모 82" xfId="35615" xr:uid="{00000000-0005-0000-0000-00007D590000}"/>
    <cellStyle name="메모 83" xfId="35616" xr:uid="{00000000-0005-0000-0000-00007E590000}"/>
    <cellStyle name="메모 84" xfId="35617" xr:uid="{00000000-0005-0000-0000-00007F590000}"/>
    <cellStyle name="메모 85" xfId="35618" xr:uid="{00000000-0005-0000-0000-000080590000}"/>
    <cellStyle name="메모 86" xfId="35619" xr:uid="{00000000-0005-0000-0000-000081590000}"/>
    <cellStyle name="메모 87" xfId="35620" xr:uid="{00000000-0005-0000-0000-000082590000}"/>
    <cellStyle name="메모 88" xfId="35621" xr:uid="{00000000-0005-0000-0000-000083590000}"/>
    <cellStyle name="메모 89" xfId="35622" xr:uid="{00000000-0005-0000-0000-000084590000}"/>
    <cellStyle name="메모 9" xfId="22115" xr:uid="{00000000-0005-0000-0000-000085590000}"/>
    <cellStyle name="메모 9 10" xfId="22116" xr:uid="{00000000-0005-0000-0000-000086590000}"/>
    <cellStyle name="메모 9 11" xfId="22117" xr:uid="{00000000-0005-0000-0000-000087590000}"/>
    <cellStyle name="메모 9 2" xfId="22118" xr:uid="{00000000-0005-0000-0000-000088590000}"/>
    <cellStyle name="메모 9 2 2" xfId="22119" xr:uid="{00000000-0005-0000-0000-000089590000}"/>
    <cellStyle name="메모 9 2 3" xfId="22120" xr:uid="{00000000-0005-0000-0000-00008A590000}"/>
    <cellStyle name="메모 9 2 4" xfId="22121" xr:uid="{00000000-0005-0000-0000-00008B590000}"/>
    <cellStyle name="메모 9 3" xfId="22122" xr:uid="{00000000-0005-0000-0000-00008C590000}"/>
    <cellStyle name="메모 9 3 2" xfId="22123" xr:uid="{00000000-0005-0000-0000-00008D590000}"/>
    <cellStyle name="메모 9 3 3" xfId="22124" xr:uid="{00000000-0005-0000-0000-00008E590000}"/>
    <cellStyle name="메모 9 3 4" xfId="22125" xr:uid="{00000000-0005-0000-0000-00008F590000}"/>
    <cellStyle name="메모 9 4" xfId="22126" xr:uid="{00000000-0005-0000-0000-000090590000}"/>
    <cellStyle name="메모 9 4 2" xfId="22127" xr:uid="{00000000-0005-0000-0000-000091590000}"/>
    <cellStyle name="메모 9 4 3" xfId="22128" xr:uid="{00000000-0005-0000-0000-000092590000}"/>
    <cellStyle name="메모 9 4 4" xfId="22129" xr:uid="{00000000-0005-0000-0000-000093590000}"/>
    <cellStyle name="메모 9 5" xfId="22130" xr:uid="{00000000-0005-0000-0000-000094590000}"/>
    <cellStyle name="메모 9 5 2" xfId="22131" xr:uid="{00000000-0005-0000-0000-000095590000}"/>
    <cellStyle name="메모 9 5 3" xfId="22132" xr:uid="{00000000-0005-0000-0000-000096590000}"/>
    <cellStyle name="메모 9 5 4" xfId="22133" xr:uid="{00000000-0005-0000-0000-000097590000}"/>
    <cellStyle name="메모 9 6" xfId="22134" xr:uid="{00000000-0005-0000-0000-000098590000}"/>
    <cellStyle name="메모 9 6 2" xfId="22135" xr:uid="{00000000-0005-0000-0000-000099590000}"/>
    <cellStyle name="메모 9 6 3" xfId="22136" xr:uid="{00000000-0005-0000-0000-00009A590000}"/>
    <cellStyle name="메모 9 6 4" xfId="22137" xr:uid="{00000000-0005-0000-0000-00009B590000}"/>
    <cellStyle name="메모 9 7" xfId="22138" xr:uid="{00000000-0005-0000-0000-00009C590000}"/>
    <cellStyle name="메모 9 7 2" xfId="22139" xr:uid="{00000000-0005-0000-0000-00009D590000}"/>
    <cellStyle name="메모 9 7 3" xfId="22140" xr:uid="{00000000-0005-0000-0000-00009E590000}"/>
    <cellStyle name="메모 9 7 4" xfId="22141" xr:uid="{00000000-0005-0000-0000-00009F590000}"/>
    <cellStyle name="메모 9 8" xfId="22142" xr:uid="{00000000-0005-0000-0000-0000A0590000}"/>
    <cellStyle name="메모 9 8 2" xfId="22143" xr:uid="{00000000-0005-0000-0000-0000A1590000}"/>
    <cellStyle name="메모 9 8 3" xfId="22144" xr:uid="{00000000-0005-0000-0000-0000A2590000}"/>
    <cellStyle name="메모 9 8 4" xfId="22145" xr:uid="{00000000-0005-0000-0000-0000A3590000}"/>
    <cellStyle name="메모 9 9" xfId="22146" xr:uid="{00000000-0005-0000-0000-0000A4590000}"/>
    <cellStyle name="메모 90" xfId="35623" xr:uid="{00000000-0005-0000-0000-0000A5590000}"/>
    <cellStyle name="메모 91" xfId="35624" xr:uid="{00000000-0005-0000-0000-0000A6590000}"/>
    <cellStyle name="메모 92" xfId="35625" xr:uid="{00000000-0005-0000-0000-0000A7590000}"/>
    <cellStyle name="메모 93" xfId="35626" xr:uid="{00000000-0005-0000-0000-0000A8590000}"/>
    <cellStyle name="메모 94" xfId="35627" xr:uid="{00000000-0005-0000-0000-0000A9590000}"/>
    <cellStyle name="메모 95" xfId="35628" xr:uid="{00000000-0005-0000-0000-0000AA590000}"/>
    <cellStyle name="메모 96" xfId="35629" xr:uid="{00000000-0005-0000-0000-0000AB590000}"/>
    <cellStyle name="메모 97" xfId="35630" xr:uid="{00000000-0005-0000-0000-0000AC590000}"/>
    <cellStyle name="메모 98" xfId="35631" xr:uid="{00000000-0005-0000-0000-0000AD590000}"/>
    <cellStyle name="메모 99" xfId="35632" xr:uid="{00000000-0005-0000-0000-0000AE590000}"/>
    <cellStyle name="문자열" xfId="22147" xr:uid="{00000000-0005-0000-0000-0000AF590000}"/>
    <cellStyle name="문자열 2" xfId="22148" xr:uid="{00000000-0005-0000-0000-0000B0590000}"/>
    <cellStyle name="믅됞 [0.00]_NT Server " xfId="22149" xr:uid="{00000000-0005-0000-0000-0000B1590000}"/>
    <cellStyle name="믅됞_NT Server " xfId="22150" xr:uid="{00000000-0005-0000-0000-0000B2590000}"/>
    <cellStyle name="백분율" xfId="36322" builtinId="5"/>
    <cellStyle name="백분율 10" xfId="22151" xr:uid="{00000000-0005-0000-0000-0000B4590000}"/>
    <cellStyle name="백분율 10 10" xfId="22152" xr:uid="{00000000-0005-0000-0000-0000B5590000}"/>
    <cellStyle name="백분율 10 11" xfId="22153" xr:uid="{00000000-0005-0000-0000-0000B6590000}"/>
    <cellStyle name="백분율 10 12" xfId="22154" xr:uid="{00000000-0005-0000-0000-0000B7590000}"/>
    <cellStyle name="백분율 10 13" xfId="22155" xr:uid="{00000000-0005-0000-0000-0000B8590000}"/>
    <cellStyle name="백분율 10 14" xfId="22156" xr:uid="{00000000-0005-0000-0000-0000B9590000}"/>
    <cellStyle name="백분율 10 15" xfId="22157" xr:uid="{00000000-0005-0000-0000-0000BA590000}"/>
    <cellStyle name="백분율 10 16" xfId="22158" xr:uid="{00000000-0005-0000-0000-0000BB590000}"/>
    <cellStyle name="백분율 10 17" xfId="22159" xr:uid="{00000000-0005-0000-0000-0000BC590000}"/>
    <cellStyle name="백분율 10 18" xfId="35633" xr:uid="{00000000-0005-0000-0000-0000BD590000}"/>
    <cellStyle name="백분율 10 19" xfId="35634" xr:uid="{00000000-0005-0000-0000-0000BE590000}"/>
    <cellStyle name="백분율 10 2" xfId="22160" xr:uid="{00000000-0005-0000-0000-0000BF590000}"/>
    <cellStyle name="백분율 10 20" xfId="35635" xr:uid="{00000000-0005-0000-0000-0000C0590000}"/>
    <cellStyle name="백분율 10 21" xfId="35636" xr:uid="{00000000-0005-0000-0000-0000C1590000}"/>
    <cellStyle name="백분율 10 22" xfId="35637" xr:uid="{00000000-0005-0000-0000-0000C2590000}"/>
    <cellStyle name="백분율 10 23" xfId="35638" xr:uid="{00000000-0005-0000-0000-0000C3590000}"/>
    <cellStyle name="백분율 10 24" xfId="35639" xr:uid="{00000000-0005-0000-0000-0000C4590000}"/>
    <cellStyle name="백분율 10 25" xfId="35640" xr:uid="{00000000-0005-0000-0000-0000C5590000}"/>
    <cellStyle name="백분율 10 26" xfId="35641" xr:uid="{00000000-0005-0000-0000-0000C6590000}"/>
    <cellStyle name="백분율 10 27" xfId="35642" xr:uid="{00000000-0005-0000-0000-0000C7590000}"/>
    <cellStyle name="백분율 10 28" xfId="35643" xr:uid="{00000000-0005-0000-0000-0000C8590000}"/>
    <cellStyle name="백분율 10 29" xfId="35644" xr:uid="{00000000-0005-0000-0000-0000C9590000}"/>
    <cellStyle name="백분율 10 3" xfId="22161" xr:uid="{00000000-0005-0000-0000-0000CA590000}"/>
    <cellStyle name="백분율 10 30" xfId="35645" xr:uid="{00000000-0005-0000-0000-0000CB590000}"/>
    <cellStyle name="백분율 10 31" xfId="35646" xr:uid="{00000000-0005-0000-0000-0000CC590000}"/>
    <cellStyle name="백분율 10 32" xfId="35647" xr:uid="{00000000-0005-0000-0000-0000CD590000}"/>
    <cellStyle name="백분율 10 33" xfId="35648" xr:uid="{00000000-0005-0000-0000-0000CE590000}"/>
    <cellStyle name="백분율 10 34" xfId="35649" xr:uid="{00000000-0005-0000-0000-0000CF590000}"/>
    <cellStyle name="백분율 10 35" xfId="35650" xr:uid="{00000000-0005-0000-0000-0000D0590000}"/>
    <cellStyle name="백분율 10 36" xfId="35651" xr:uid="{00000000-0005-0000-0000-0000D1590000}"/>
    <cellStyle name="백분율 10 37" xfId="35652" xr:uid="{00000000-0005-0000-0000-0000D2590000}"/>
    <cellStyle name="백분율 10 38" xfId="35653" xr:uid="{00000000-0005-0000-0000-0000D3590000}"/>
    <cellStyle name="백분율 10 39" xfId="35654" xr:uid="{00000000-0005-0000-0000-0000D4590000}"/>
    <cellStyle name="백분율 10 4" xfId="22162" xr:uid="{00000000-0005-0000-0000-0000D5590000}"/>
    <cellStyle name="백분율 10 40" xfId="35655" xr:uid="{00000000-0005-0000-0000-0000D6590000}"/>
    <cellStyle name="백분율 10 41" xfId="35656" xr:uid="{00000000-0005-0000-0000-0000D7590000}"/>
    <cellStyle name="백분율 10 42" xfId="35657" xr:uid="{00000000-0005-0000-0000-0000D8590000}"/>
    <cellStyle name="백분율 10 43" xfId="35658" xr:uid="{00000000-0005-0000-0000-0000D9590000}"/>
    <cellStyle name="백분율 10 5" xfId="22163" xr:uid="{00000000-0005-0000-0000-0000DA590000}"/>
    <cellStyle name="백분율 10 6" xfId="22164" xr:uid="{00000000-0005-0000-0000-0000DB590000}"/>
    <cellStyle name="백분율 10 7" xfId="22165" xr:uid="{00000000-0005-0000-0000-0000DC590000}"/>
    <cellStyle name="백분율 10 8" xfId="22166" xr:uid="{00000000-0005-0000-0000-0000DD590000}"/>
    <cellStyle name="백분율 10 9" xfId="22167" xr:uid="{00000000-0005-0000-0000-0000DE590000}"/>
    <cellStyle name="백분율 11" xfId="22168" xr:uid="{00000000-0005-0000-0000-0000DF590000}"/>
    <cellStyle name="백분율 11 2" xfId="22169" xr:uid="{00000000-0005-0000-0000-0000E0590000}"/>
    <cellStyle name="백분율 11 3" xfId="22170" xr:uid="{00000000-0005-0000-0000-0000E1590000}"/>
    <cellStyle name="백분율 12" xfId="22171" xr:uid="{00000000-0005-0000-0000-0000E2590000}"/>
    <cellStyle name="백분율 13" xfId="22172" xr:uid="{00000000-0005-0000-0000-0000E3590000}"/>
    <cellStyle name="백분율 14" xfId="35659" xr:uid="{00000000-0005-0000-0000-0000E4590000}"/>
    <cellStyle name="백분율 15" xfId="35660" xr:uid="{00000000-0005-0000-0000-0000E5590000}"/>
    <cellStyle name="백분율 16" xfId="35661" xr:uid="{00000000-0005-0000-0000-0000E6590000}"/>
    <cellStyle name="백분율 17" xfId="35662" xr:uid="{00000000-0005-0000-0000-0000E7590000}"/>
    <cellStyle name="백분율 18" xfId="35663" xr:uid="{00000000-0005-0000-0000-0000E8590000}"/>
    <cellStyle name="백분율 19" xfId="35664" xr:uid="{00000000-0005-0000-0000-0000E9590000}"/>
    <cellStyle name="백분율 2" xfId="10" xr:uid="{00000000-0005-0000-0000-0000EA590000}"/>
    <cellStyle name="백분율 2 10" xfId="22173" xr:uid="{00000000-0005-0000-0000-0000EB590000}"/>
    <cellStyle name="백분율 2 11" xfId="22174" xr:uid="{00000000-0005-0000-0000-0000EC590000}"/>
    <cellStyle name="백분율 2 2" xfId="24" xr:uid="{00000000-0005-0000-0000-0000ED590000}"/>
    <cellStyle name="백분율 2 2 2" xfId="22175" xr:uid="{00000000-0005-0000-0000-0000EE590000}"/>
    <cellStyle name="백분율 2 2 2 2" xfId="22176" xr:uid="{00000000-0005-0000-0000-0000EF590000}"/>
    <cellStyle name="백분율 2 2 3" xfId="22177" xr:uid="{00000000-0005-0000-0000-0000F0590000}"/>
    <cellStyle name="백분율 2 2 3 2" xfId="22178" xr:uid="{00000000-0005-0000-0000-0000F1590000}"/>
    <cellStyle name="백분율 2 2 4" xfId="22179" xr:uid="{00000000-0005-0000-0000-0000F2590000}"/>
    <cellStyle name="백분율 2 2 4 2" xfId="22180" xr:uid="{00000000-0005-0000-0000-0000F3590000}"/>
    <cellStyle name="백분율 2 2 5" xfId="22181" xr:uid="{00000000-0005-0000-0000-0000F4590000}"/>
    <cellStyle name="백분율 2 2 5 2" xfId="22182" xr:uid="{00000000-0005-0000-0000-0000F5590000}"/>
    <cellStyle name="백분율 2 2 6" xfId="22183" xr:uid="{00000000-0005-0000-0000-0000F6590000}"/>
    <cellStyle name="백분율 2 2 6 2" xfId="22184" xr:uid="{00000000-0005-0000-0000-0000F7590000}"/>
    <cellStyle name="백분율 2 2 7" xfId="22185" xr:uid="{00000000-0005-0000-0000-0000F8590000}"/>
    <cellStyle name="백분율 2 3" xfId="22186" xr:uid="{00000000-0005-0000-0000-0000F9590000}"/>
    <cellStyle name="백분율 2 3 2" xfId="22187" xr:uid="{00000000-0005-0000-0000-0000FA590000}"/>
    <cellStyle name="백분율 2 3 2 2" xfId="22188" xr:uid="{00000000-0005-0000-0000-0000FB590000}"/>
    <cellStyle name="백분율 2 3 3" xfId="22189" xr:uid="{00000000-0005-0000-0000-0000FC590000}"/>
    <cellStyle name="백분율 2 3 3 2" xfId="22190" xr:uid="{00000000-0005-0000-0000-0000FD590000}"/>
    <cellStyle name="백분율 2 3 4" xfId="22191" xr:uid="{00000000-0005-0000-0000-0000FE590000}"/>
    <cellStyle name="백분율 2 3 4 2" xfId="22192" xr:uid="{00000000-0005-0000-0000-0000FF590000}"/>
    <cellStyle name="백분율 2 3 5" xfId="22193" xr:uid="{00000000-0005-0000-0000-0000005A0000}"/>
    <cellStyle name="백분율 2 3 6" xfId="22194" xr:uid="{00000000-0005-0000-0000-0000015A0000}"/>
    <cellStyle name="백분율 2 4" xfId="22195" xr:uid="{00000000-0005-0000-0000-0000025A0000}"/>
    <cellStyle name="백분율 2 4 2" xfId="22196" xr:uid="{00000000-0005-0000-0000-0000035A0000}"/>
    <cellStyle name="백분율 2 4 2 2" xfId="22197" xr:uid="{00000000-0005-0000-0000-0000045A0000}"/>
    <cellStyle name="백분율 2 4 3" xfId="22198" xr:uid="{00000000-0005-0000-0000-0000055A0000}"/>
    <cellStyle name="백분율 2 4 4" xfId="22199" xr:uid="{00000000-0005-0000-0000-0000065A0000}"/>
    <cellStyle name="백분율 2 4 5" xfId="22200" xr:uid="{00000000-0005-0000-0000-0000075A0000}"/>
    <cellStyle name="백분율 2 5" xfId="22201" xr:uid="{00000000-0005-0000-0000-0000085A0000}"/>
    <cellStyle name="백분율 2 5 2" xfId="22202" xr:uid="{00000000-0005-0000-0000-0000095A0000}"/>
    <cellStyle name="백분율 2 5 3" xfId="22203" xr:uid="{00000000-0005-0000-0000-00000A5A0000}"/>
    <cellStyle name="백분율 2 6" xfId="22204" xr:uid="{00000000-0005-0000-0000-00000B5A0000}"/>
    <cellStyle name="백분율 2 6 2" xfId="22205" xr:uid="{00000000-0005-0000-0000-00000C5A0000}"/>
    <cellStyle name="백분율 2 7" xfId="22206" xr:uid="{00000000-0005-0000-0000-00000D5A0000}"/>
    <cellStyle name="백분율 2 8" xfId="22207" xr:uid="{00000000-0005-0000-0000-00000E5A0000}"/>
    <cellStyle name="백분율 2 9" xfId="22208" xr:uid="{00000000-0005-0000-0000-00000F5A0000}"/>
    <cellStyle name="백분율 3" xfId="22209" xr:uid="{00000000-0005-0000-0000-0000105A0000}"/>
    <cellStyle name="백분율 3 2" xfId="22210" xr:uid="{00000000-0005-0000-0000-0000115A0000}"/>
    <cellStyle name="백분율 3 2 2" xfId="22211" xr:uid="{00000000-0005-0000-0000-0000125A0000}"/>
    <cellStyle name="백분율 3 2 2 2" xfId="22212" xr:uid="{00000000-0005-0000-0000-0000135A0000}"/>
    <cellStyle name="백분율 3 2 2 2 2" xfId="22213" xr:uid="{00000000-0005-0000-0000-0000145A0000}"/>
    <cellStyle name="백분율 3 2 2 3" xfId="22214" xr:uid="{00000000-0005-0000-0000-0000155A0000}"/>
    <cellStyle name="백분율 3 2 3" xfId="22215" xr:uid="{00000000-0005-0000-0000-0000165A0000}"/>
    <cellStyle name="백분율 3 2 3 2" xfId="22216" xr:uid="{00000000-0005-0000-0000-0000175A0000}"/>
    <cellStyle name="백분율 3 2 4" xfId="22217" xr:uid="{00000000-0005-0000-0000-0000185A0000}"/>
    <cellStyle name="백분율 3 2 5" xfId="22218" xr:uid="{00000000-0005-0000-0000-0000195A0000}"/>
    <cellStyle name="백분율 3 3" xfId="22219" xr:uid="{00000000-0005-0000-0000-00001A5A0000}"/>
    <cellStyle name="백분율 3 3 2" xfId="22220" xr:uid="{00000000-0005-0000-0000-00001B5A0000}"/>
    <cellStyle name="백분율 3 3 2 2" xfId="22221" xr:uid="{00000000-0005-0000-0000-00001C5A0000}"/>
    <cellStyle name="백분율 3 3 3" xfId="22222" xr:uid="{00000000-0005-0000-0000-00001D5A0000}"/>
    <cellStyle name="백분율 3 4" xfId="22223" xr:uid="{00000000-0005-0000-0000-00001E5A0000}"/>
    <cellStyle name="백분율 3 4 2" xfId="22224" xr:uid="{00000000-0005-0000-0000-00001F5A0000}"/>
    <cellStyle name="백분율 3 5" xfId="22225" xr:uid="{00000000-0005-0000-0000-0000205A0000}"/>
    <cellStyle name="백분율 4" xfId="22226" xr:uid="{00000000-0005-0000-0000-0000215A0000}"/>
    <cellStyle name="백분율 4 2" xfId="22227" xr:uid="{00000000-0005-0000-0000-0000225A0000}"/>
    <cellStyle name="백분율 4 2 2" xfId="22228" xr:uid="{00000000-0005-0000-0000-0000235A0000}"/>
    <cellStyle name="백분율 4 2 2 2" xfId="22229" xr:uid="{00000000-0005-0000-0000-0000245A0000}"/>
    <cellStyle name="백분율 4 2 3" xfId="22230" xr:uid="{00000000-0005-0000-0000-0000255A0000}"/>
    <cellStyle name="백분율 4 3" xfId="22231" xr:uid="{00000000-0005-0000-0000-0000265A0000}"/>
    <cellStyle name="백분율 4 3 2" xfId="22232" xr:uid="{00000000-0005-0000-0000-0000275A0000}"/>
    <cellStyle name="백분율 4 4" xfId="22233" xr:uid="{00000000-0005-0000-0000-0000285A0000}"/>
    <cellStyle name="백분율 5" xfId="22234" xr:uid="{00000000-0005-0000-0000-0000295A0000}"/>
    <cellStyle name="백분율 5 2" xfId="22235" xr:uid="{00000000-0005-0000-0000-00002A5A0000}"/>
    <cellStyle name="백분율 5 2 2" xfId="22236" xr:uid="{00000000-0005-0000-0000-00002B5A0000}"/>
    <cellStyle name="백분율 5 3" xfId="22237" xr:uid="{00000000-0005-0000-0000-00002C5A0000}"/>
    <cellStyle name="백분율 5 4" xfId="22238" xr:uid="{00000000-0005-0000-0000-00002D5A0000}"/>
    <cellStyle name="백분율 6" xfId="22239" xr:uid="{00000000-0005-0000-0000-00002E5A0000}"/>
    <cellStyle name="백분율 6 2" xfId="22240" xr:uid="{00000000-0005-0000-0000-00002F5A0000}"/>
    <cellStyle name="백분율 6 2 2" xfId="22241" xr:uid="{00000000-0005-0000-0000-0000305A0000}"/>
    <cellStyle name="백분율 6 3" xfId="22242" xr:uid="{00000000-0005-0000-0000-0000315A0000}"/>
    <cellStyle name="백분율 6 3 2" xfId="22243" xr:uid="{00000000-0005-0000-0000-0000325A0000}"/>
    <cellStyle name="백분율 6 4" xfId="22244" xr:uid="{00000000-0005-0000-0000-0000335A0000}"/>
    <cellStyle name="백분율 6 5" xfId="22245" xr:uid="{00000000-0005-0000-0000-0000345A0000}"/>
    <cellStyle name="백분율 7" xfId="22246" xr:uid="{00000000-0005-0000-0000-0000355A0000}"/>
    <cellStyle name="백분율 7 2" xfId="22247" xr:uid="{00000000-0005-0000-0000-0000365A0000}"/>
    <cellStyle name="백분율 7 2 2" xfId="22248" xr:uid="{00000000-0005-0000-0000-0000375A0000}"/>
    <cellStyle name="백분율 7 3" xfId="22249" xr:uid="{00000000-0005-0000-0000-0000385A0000}"/>
    <cellStyle name="백분율 7 4" xfId="22250" xr:uid="{00000000-0005-0000-0000-0000395A0000}"/>
    <cellStyle name="백분율 8" xfId="22251" xr:uid="{00000000-0005-0000-0000-00003A5A0000}"/>
    <cellStyle name="백분율 8 2" xfId="22252" xr:uid="{00000000-0005-0000-0000-00003B5A0000}"/>
    <cellStyle name="백분율 8 3" xfId="22253" xr:uid="{00000000-0005-0000-0000-00003C5A0000}"/>
    <cellStyle name="백분율 9" xfId="22254" xr:uid="{00000000-0005-0000-0000-00003D5A0000}"/>
    <cellStyle name="백분율 9 2" xfId="22255" xr:uid="{00000000-0005-0000-0000-00003E5A0000}"/>
    <cellStyle name="백분율 9 2 2" xfId="22256" xr:uid="{00000000-0005-0000-0000-00003F5A0000}"/>
    <cellStyle name="백분율 9 3" xfId="22257" xr:uid="{00000000-0005-0000-0000-0000405A0000}"/>
    <cellStyle name="보통 10" xfId="22258" xr:uid="{00000000-0005-0000-0000-0000415A0000}"/>
    <cellStyle name="보통 10 2" xfId="22259" xr:uid="{00000000-0005-0000-0000-0000425A0000}"/>
    <cellStyle name="보통 10 2 2" xfId="22260" xr:uid="{00000000-0005-0000-0000-0000435A0000}"/>
    <cellStyle name="보통 10 3" xfId="22261" xr:uid="{00000000-0005-0000-0000-0000445A0000}"/>
    <cellStyle name="보통 11" xfId="22262" xr:uid="{00000000-0005-0000-0000-0000455A0000}"/>
    <cellStyle name="보통 11 2" xfId="22263" xr:uid="{00000000-0005-0000-0000-0000465A0000}"/>
    <cellStyle name="보통 12" xfId="22264" xr:uid="{00000000-0005-0000-0000-0000475A0000}"/>
    <cellStyle name="보통 12 2" xfId="22265" xr:uid="{00000000-0005-0000-0000-0000485A0000}"/>
    <cellStyle name="보통 13" xfId="22266" xr:uid="{00000000-0005-0000-0000-0000495A0000}"/>
    <cellStyle name="보통 13 2" xfId="22267" xr:uid="{00000000-0005-0000-0000-00004A5A0000}"/>
    <cellStyle name="보통 2" xfId="22268" xr:uid="{00000000-0005-0000-0000-00004B5A0000}"/>
    <cellStyle name="보통 2 10" xfId="22269" xr:uid="{00000000-0005-0000-0000-00004C5A0000}"/>
    <cellStyle name="보통 2 10 2" xfId="22270" xr:uid="{00000000-0005-0000-0000-00004D5A0000}"/>
    <cellStyle name="보통 2 11" xfId="22271" xr:uid="{00000000-0005-0000-0000-00004E5A0000}"/>
    <cellStyle name="보통 2 11 2" xfId="22272" xr:uid="{00000000-0005-0000-0000-00004F5A0000}"/>
    <cellStyle name="보통 2 12" xfId="22273" xr:uid="{00000000-0005-0000-0000-0000505A0000}"/>
    <cellStyle name="보통 2 13" xfId="22274" xr:uid="{00000000-0005-0000-0000-0000515A0000}"/>
    <cellStyle name="보통 2 2" xfId="22275" xr:uid="{00000000-0005-0000-0000-0000525A0000}"/>
    <cellStyle name="보통 2 2 2" xfId="22276" xr:uid="{00000000-0005-0000-0000-0000535A0000}"/>
    <cellStyle name="보통 2 2 2 2" xfId="22277" xr:uid="{00000000-0005-0000-0000-0000545A0000}"/>
    <cellStyle name="보통 2 2 3" xfId="22278" xr:uid="{00000000-0005-0000-0000-0000555A0000}"/>
    <cellStyle name="보통 2 2 3 2" xfId="22279" xr:uid="{00000000-0005-0000-0000-0000565A0000}"/>
    <cellStyle name="보통 2 2 4" xfId="22280" xr:uid="{00000000-0005-0000-0000-0000575A0000}"/>
    <cellStyle name="보통 2 3" xfId="22281" xr:uid="{00000000-0005-0000-0000-0000585A0000}"/>
    <cellStyle name="보통 2 3 2" xfId="22282" xr:uid="{00000000-0005-0000-0000-0000595A0000}"/>
    <cellStyle name="보통 2 3 2 2" xfId="22283" xr:uid="{00000000-0005-0000-0000-00005A5A0000}"/>
    <cellStyle name="보통 2 3 3" xfId="22284" xr:uid="{00000000-0005-0000-0000-00005B5A0000}"/>
    <cellStyle name="보통 2 3 3 2" xfId="22285" xr:uid="{00000000-0005-0000-0000-00005C5A0000}"/>
    <cellStyle name="보통 2 3 4" xfId="22286" xr:uid="{00000000-0005-0000-0000-00005D5A0000}"/>
    <cellStyle name="보통 2 4" xfId="22287" xr:uid="{00000000-0005-0000-0000-00005E5A0000}"/>
    <cellStyle name="보통 2 4 2" xfId="22288" xr:uid="{00000000-0005-0000-0000-00005F5A0000}"/>
    <cellStyle name="보통 2 4 2 2" xfId="22289" xr:uid="{00000000-0005-0000-0000-0000605A0000}"/>
    <cellStyle name="보통 2 4 3" xfId="22290" xr:uid="{00000000-0005-0000-0000-0000615A0000}"/>
    <cellStyle name="보통 2 4 4" xfId="22291" xr:uid="{00000000-0005-0000-0000-0000625A0000}"/>
    <cellStyle name="보통 2 5" xfId="22292" xr:uid="{00000000-0005-0000-0000-0000635A0000}"/>
    <cellStyle name="보통 2 5 2" xfId="22293" xr:uid="{00000000-0005-0000-0000-0000645A0000}"/>
    <cellStyle name="보통 2 5 2 2" xfId="22294" xr:uid="{00000000-0005-0000-0000-0000655A0000}"/>
    <cellStyle name="보통 2 5 3" xfId="22295" xr:uid="{00000000-0005-0000-0000-0000665A0000}"/>
    <cellStyle name="보통 2 6" xfId="22296" xr:uid="{00000000-0005-0000-0000-0000675A0000}"/>
    <cellStyle name="보통 2 6 2" xfId="22297" xr:uid="{00000000-0005-0000-0000-0000685A0000}"/>
    <cellStyle name="보통 2 6 2 2" xfId="22298" xr:uid="{00000000-0005-0000-0000-0000695A0000}"/>
    <cellStyle name="보통 2 6 3" xfId="22299" xr:uid="{00000000-0005-0000-0000-00006A5A0000}"/>
    <cellStyle name="보통 2 7" xfId="22300" xr:uid="{00000000-0005-0000-0000-00006B5A0000}"/>
    <cellStyle name="보통 2 7 2" xfId="22301" xr:uid="{00000000-0005-0000-0000-00006C5A0000}"/>
    <cellStyle name="보통 2 8" xfId="22302" xr:uid="{00000000-0005-0000-0000-00006D5A0000}"/>
    <cellStyle name="보통 2 8 2" xfId="22303" xr:uid="{00000000-0005-0000-0000-00006E5A0000}"/>
    <cellStyle name="보통 2 9" xfId="22304" xr:uid="{00000000-0005-0000-0000-00006F5A0000}"/>
    <cellStyle name="보통 2 9 2" xfId="22305" xr:uid="{00000000-0005-0000-0000-0000705A0000}"/>
    <cellStyle name="보통 3" xfId="22306" xr:uid="{00000000-0005-0000-0000-0000715A0000}"/>
    <cellStyle name="보통 3 2" xfId="22307" xr:uid="{00000000-0005-0000-0000-0000725A0000}"/>
    <cellStyle name="보통 3 2 2" xfId="22308" xr:uid="{00000000-0005-0000-0000-0000735A0000}"/>
    <cellStyle name="보통 3 3" xfId="22309" xr:uid="{00000000-0005-0000-0000-0000745A0000}"/>
    <cellStyle name="보통 3 3 2" xfId="22310" xr:uid="{00000000-0005-0000-0000-0000755A0000}"/>
    <cellStyle name="보통 3 4" xfId="22311" xr:uid="{00000000-0005-0000-0000-0000765A0000}"/>
    <cellStyle name="보통 3 4 2" xfId="22312" xr:uid="{00000000-0005-0000-0000-0000775A0000}"/>
    <cellStyle name="보통 3 5" xfId="22313" xr:uid="{00000000-0005-0000-0000-0000785A0000}"/>
    <cellStyle name="보통 3 6" xfId="22314" xr:uid="{00000000-0005-0000-0000-0000795A0000}"/>
    <cellStyle name="보통 4" xfId="22315" xr:uid="{00000000-0005-0000-0000-00007A5A0000}"/>
    <cellStyle name="보통 4 2" xfId="22316" xr:uid="{00000000-0005-0000-0000-00007B5A0000}"/>
    <cellStyle name="보통 4 2 2" xfId="22317" xr:uid="{00000000-0005-0000-0000-00007C5A0000}"/>
    <cellStyle name="보통 4 2 2 2" xfId="22318" xr:uid="{00000000-0005-0000-0000-00007D5A0000}"/>
    <cellStyle name="보통 4 2 3" xfId="22319" xr:uid="{00000000-0005-0000-0000-00007E5A0000}"/>
    <cellStyle name="보통 4 3" xfId="22320" xr:uid="{00000000-0005-0000-0000-00007F5A0000}"/>
    <cellStyle name="보통 4 3 2" xfId="22321" xr:uid="{00000000-0005-0000-0000-0000805A0000}"/>
    <cellStyle name="보통 4 3 3" xfId="22322" xr:uid="{00000000-0005-0000-0000-0000815A0000}"/>
    <cellStyle name="보통 4 4" xfId="22323" xr:uid="{00000000-0005-0000-0000-0000825A0000}"/>
    <cellStyle name="보통 4 4 2" xfId="22324" xr:uid="{00000000-0005-0000-0000-0000835A0000}"/>
    <cellStyle name="보통 4 5" xfId="22325" xr:uid="{00000000-0005-0000-0000-0000845A0000}"/>
    <cellStyle name="보통 4 5 2" xfId="22326" xr:uid="{00000000-0005-0000-0000-0000855A0000}"/>
    <cellStyle name="보통 4 6" xfId="22327" xr:uid="{00000000-0005-0000-0000-0000865A0000}"/>
    <cellStyle name="보통 4 6 2" xfId="22328" xr:uid="{00000000-0005-0000-0000-0000875A0000}"/>
    <cellStyle name="보통 4 7" xfId="22329" xr:uid="{00000000-0005-0000-0000-0000885A0000}"/>
    <cellStyle name="보통 5" xfId="22330" xr:uid="{00000000-0005-0000-0000-0000895A0000}"/>
    <cellStyle name="보통 5 2" xfId="22331" xr:uid="{00000000-0005-0000-0000-00008A5A0000}"/>
    <cellStyle name="보통 5 2 2" xfId="22332" xr:uid="{00000000-0005-0000-0000-00008B5A0000}"/>
    <cellStyle name="보통 5 2 2 2" xfId="22333" xr:uid="{00000000-0005-0000-0000-00008C5A0000}"/>
    <cellStyle name="보통 5 2 3" xfId="22334" xr:uid="{00000000-0005-0000-0000-00008D5A0000}"/>
    <cellStyle name="보통 5 3" xfId="22335" xr:uid="{00000000-0005-0000-0000-00008E5A0000}"/>
    <cellStyle name="보통 5 3 2" xfId="22336" xr:uid="{00000000-0005-0000-0000-00008F5A0000}"/>
    <cellStyle name="보통 5 3 3" xfId="22337" xr:uid="{00000000-0005-0000-0000-0000905A0000}"/>
    <cellStyle name="보통 5 4" xfId="22338" xr:uid="{00000000-0005-0000-0000-0000915A0000}"/>
    <cellStyle name="보통 5 4 2" xfId="22339" xr:uid="{00000000-0005-0000-0000-0000925A0000}"/>
    <cellStyle name="보통 5 5" xfId="22340" xr:uid="{00000000-0005-0000-0000-0000935A0000}"/>
    <cellStyle name="보통 5 5 2" xfId="22341" xr:uid="{00000000-0005-0000-0000-0000945A0000}"/>
    <cellStyle name="보통 5 6" xfId="22342" xr:uid="{00000000-0005-0000-0000-0000955A0000}"/>
    <cellStyle name="보통 6" xfId="22343" xr:uid="{00000000-0005-0000-0000-0000965A0000}"/>
    <cellStyle name="보통 6 2" xfId="22344" xr:uid="{00000000-0005-0000-0000-0000975A0000}"/>
    <cellStyle name="보통 6 2 2" xfId="22345" xr:uid="{00000000-0005-0000-0000-0000985A0000}"/>
    <cellStyle name="보통 6 3" xfId="22346" xr:uid="{00000000-0005-0000-0000-0000995A0000}"/>
    <cellStyle name="보통 6 3 2" xfId="22347" xr:uid="{00000000-0005-0000-0000-00009A5A0000}"/>
    <cellStyle name="보통 6 4" xfId="22348" xr:uid="{00000000-0005-0000-0000-00009B5A0000}"/>
    <cellStyle name="보통 6 5" xfId="22349" xr:uid="{00000000-0005-0000-0000-00009C5A0000}"/>
    <cellStyle name="보통 6 6" xfId="22350" xr:uid="{00000000-0005-0000-0000-00009D5A0000}"/>
    <cellStyle name="보통 7" xfId="22351" xr:uid="{00000000-0005-0000-0000-00009E5A0000}"/>
    <cellStyle name="보통 7 2" xfId="22352" xr:uid="{00000000-0005-0000-0000-00009F5A0000}"/>
    <cellStyle name="보통 7 2 2" xfId="22353" xr:uid="{00000000-0005-0000-0000-0000A05A0000}"/>
    <cellStyle name="보통 7 3" xfId="22354" xr:uid="{00000000-0005-0000-0000-0000A15A0000}"/>
    <cellStyle name="보통 8" xfId="22355" xr:uid="{00000000-0005-0000-0000-0000A25A0000}"/>
    <cellStyle name="보통 8 2" xfId="22356" xr:uid="{00000000-0005-0000-0000-0000A35A0000}"/>
    <cellStyle name="보통 9" xfId="22357" xr:uid="{00000000-0005-0000-0000-0000A45A0000}"/>
    <cellStyle name="보통 9 2" xfId="22358" xr:uid="{00000000-0005-0000-0000-0000A55A0000}"/>
    <cellStyle name="뷭?" xfId="22359" xr:uid="{00000000-0005-0000-0000-0000A65A0000}"/>
    <cellStyle name="비용" xfId="22360" xr:uid="{00000000-0005-0000-0000-0000A75A0000}"/>
    <cellStyle name="비용 2" xfId="22361" xr:uid="{00000000-0005-0000-0000-0000A85A0000}"/>
    <cellStyle name="사후관리" xfId="22362" xr:uid="{00000000-0005-0000-0000-0000A95A0000}"/>
    <cellStyle name="사후관리 2" xfId="22363" xr:uid="{00000000-0005-0000-0000-0000AA5A0000}"/>
    <cellStyle name="常规_2006 Market Share" xfId="22364" xr:uid="{00000000-0005-0000-0000-0000AB5A0000}"/>
    <cellStyle name="새귑[0]_롤痰삠悧 " xfId="22365" xr:uid="{00000000-0005-0000-0000-0000AC5A0000}"/>
    <cellStyle name="새귑_롤痰삠悧 " xfId="22366" xr:uid="{00000000-0005-0000-0000-0000AD5A0000}"/>
    <cellStyle name="선택영역의 가운데로" xfId="22367" xr:uid="{00000000-0005-0000-0000-0000AE5A0000}"/>
    <cellStyle name="선택영역의 가운데로 2" xfId="22368" xr:uid="{00000000-0005-0000-0000-0000AF5A0000}"/>
    <cellStyle name="선택영역의 가운데로 3" xfId="22369" xr:uid="{00000000-0005-0000-0000-0000B05A0000}"/>
    <cellStyle name="선택영역의 가운데로 3 2" xfId="22370" xr:uid="{00000000-0005-0000-0000-0000B15A0000}"/>
    <cellStyle name="선택영역의 가운데로 4" xfId="22371" xr:uid="{00000000-0005-0000-0000-0000B25A0000}"/>
    <cellStyle name="설명 텍스트 10" xfId="22372" xr:uid="{00000000-0005-0000-0000-0000B35A0000}"/>
    <cellStyle name="설명 텍스트 10 2" xfId="22373" xr:uid="{00000000-0005-0000-0000-0000B45A0000}"/>
    <cellStyle name="설명 텍스트 10 2 2" xfId="22374" xr:uid="{00000000-0005-0000-0000-0000B55A0000}"/>
    <cellStyle name="설명 텍스트 10 3" xfId="22375" xr:uid="{00000000-0005-0000-0000-0000B65A0000}"/>
    <cellStyle name="설명 텍스트 11" xfId="22376" xr:uid="{00000000-0005-0000-0000-0000B75A0000}"/>
    <cellStyle name="설명 텍스트 11 2" xfId="22377" xr:uid="{00000000-0005-0000-0000-0000B85A0000}"/>
    <cellStyle name="설명 텍스트 12" xfId="22378" xr:uid="{00000000-0005-0000-0000-0000B95A0000}"/>
    <cellStyle name="설명 텍스트 12 2" xfId="22379" xr:uid="{00000000-0005-0000-0000-0000BA5A0000}"/>
    <cellStyle name="설명 텍스트 13" xfId="22380" xr:uid="{00000000-0005-0000-0000-0000BB5A0000}"/>
    <cellStyle name="설명 텍스트 13 2" xfId="22381" xr:uid="{00000000-0005-0000-0000-0000BC5A0000}"/>
    <cellStyle name="설명 텍스트 2" xfId="22382" xr:uid="{00000000-0005-0000-0000-0000BD5A0000}"/>
    <cellStyle name="설명 텍스트 2 10" xfId="22383" xr:uid="{00000000-0005-0000-0000-0000BE5A0000}"/>
    <cellStyle name="설명 텍스트 2 10 2" xfId="22384" xr:uid="{00000000-0005-0000-0000-0000BF5A0000}"/>
    <cellStyle name="설명 텍스트 2 11" xfId="22385" xr:uid="{00000000-0005-0000-0000-0000C05A0000}"/>
    <cellStyle name="설명 텍스트 2 12" xfId="22386" xr:uid="{00000000-0005-0000-0000-0000C15A0000}"/>
    <cellStyle name="설명 텍스트 2 2" xfId="22387" xr:uid="{00000000-0005-0000-0000-0000C25A0000}"/>
    <cellStyle name="설명 텍스트 2 2 2" xfId="22388" xr:uid="{00000000-0005-0000-0000-0000C35A0000}"/>
    <cellStyle name="설명 텍스트 2 2 2 2" xfId="22389" xr:uid="{00000000-0005-0000-0000-0000C45A0000}"/>
    <cellStyle name="설명 텍스트 2 2 3" xfId="22390" xr:uid="{00000000-0005-0000-0000-0000C55A0000}"/>
    <cellStyle name="설명 텍스트 2 2 3 2" xfId="22391" xr:uid="{00000000-0005-0000-0000-0000C65A0000}"/>
    <cellStyle name="설명 텍스트 2 2 4" xfId="22392" xr:uid="{00000000-0005-0000-0000-0000C75A0000}"/>
    <cellStyle name="설명 텍스트 2 3" xfId="22393" xr:uid="{00000000-0005-0000-0000-0000C85A0000}"/>
    <cellStyle name="설명 텍스트 2 3 2" xfId="22394" xr:uid="{00000000-0005-0000-0000-0000C95A0000}"/>
    <cellStyle name="설명 텍스트 2 3 2 2" xfId="22395" xr:uid="{00000000-0005-0000-0000-0000CA5A0000}"/>
    <cellStyle name="설명 텍스트 2 3 3" xfId="22396" xr:uid="{00000000-0005-0000-0000-0000CB5A0000}"/>
    <cellStyle name="설명 텍스트 2 3 3 2" xfId="22397" xr:uid="{00000000-0005-0000-0000-0000CC5A0000}"/>
    <cellStyle name="설명 텍스트 2 3 4" xfId="22398" xr:uid="{00000000-0005-0000-0000-0000CD5A0000}"/>
    <cellStyle name="설명 텍스트 2 4" xfId="22399" xr:uid="{00000000-0005-0000-0000-0000CE5A0000}"/>
    <cellStyle name="설명 텍스트 2 4 2" xfId="22400" xr:uid="{00000000-0005-0000-0000-0000CF5A0000}"/>
    <cellStyle name="설명 텍스트 2 4 2 2" xfId="22401" xr:uid="{00000000-0005-0000-0000-0000D05A0000}"/>
    <cellStyle name="설명 텍스트 2 4 3" xfId="22402" xr:uid="{00000000-0005-0000-0000-0000D15A0000}"/>
    <cellStyle name="설명 텍스트 2 5" xfId="22403" xr:uid="{00000000-0005-0000-0000-0000D25A0000}"/>
    <cellStyle name="설명 텍스트 2 5 2" xfId="22404" xr:uid="{00000000-0005-0000-0000-0000D35A0000}"/>
    <cellStyle name="설명 텍스트 2 5 2 2" xfId="22405" xr:uid="{00000000-0005-0000-0000-0000D45A0000}"/>
    <cellStyle name="설명 텍스트 2 5 3" xfId="22406" xr:uid="{00000000-0005-0000-0000-0000D55A0000}"/>
    <cellStyle name="설명 텍스트 2 6" xfId="22407" xr:uid="{00000000-0005-0000-0000-0000D65A0000}"/>
    <cellStyle name="설명 텍스트 2 6 2" xfId="22408" xr:uid="{00000000-0005-0000-0000-0000D75A0000}"/>
    <cellStyle name="설명 텍스트 2 7" xfId="22409" xr:uid="{00000000-0005-0000-0000-0000D85A0000}"/>
    <cellStyle name="설명 텍스트 2 7 2" xfId="22410" xr:uid="{00000000-0005-0000-0000-0000D95A0000}"/>
    <cellStyle name="설명 텍스트 2 8" xfId="22411" xr:uid="{00000000-0005-0000-0000-0000DA5A0000}"/>
    <cellStyle name="설명 텍스트 2 8 2" xfId="22412" xr:uid="{00000000-0005-0000-0000-0000DB5A0000}"/>
    <cellStyle name="설명 텍스트 2 9" xfId="22413" xr:uid="{00000000-0005-0000-0000-0000DC5A0000}"/>
    <cellStyle name="설명 텍스트 2 9 2" xfId="22414" xr:uid="{00000000-0005-0000-0000-0000DD5A0000}"/>
    <cellStyle name="설명 텍스트 3" xfId="22415" xr:uid="{00000000-0005-0000-0000-0000DE5A0000}"/>
    <cellStyle name="설명 텍스트 3 2" xfId="22416" xr:uid="{00000000-0005-0000-0000-0000DF5A0000}"/>
    <cellStyle name="설명 텍스트 3 2 2" xfId="22417" xr:uid="{00000000-0005-0000-0000-0000E05A0000}"/>
    <cellStyle name="설명 텍스트 3 3" xfId="22418" xr:uid="{00000000-0005-0000-0000-0000E15A0000}"/>
    <cellStyle name="설명 텍스트 3 3 2" xfId="22419" xr:uid="{00000000-0005-0000-0000-0000E25A0000}"/>
    <cellStyle name="설명 텍스트 3 4" xfId="22420" xr:uid="{00000000-0005-0000-0000-0000E35A0000}"/>
    <cellStyle name="설명 텍스트 4" xfId="22421" xr:uid="{00000000-0005-0000-0000-0000E45A0000}"/>
    <cellStyle name="설명 텍스트 4 2" xfId="22422" xr:uid="{00000000-0005-0000-0000-0000E55A0000}"/>
    <cellStyle name="설명 텍스트 4 2 2" xfId="22423" xr:uid="{00000000-0005-0000-0000-0000E65A0000}"/>
    <cellStyle name="설명 텍스트 4 2 2 2" xfId="22424" xr:uid="{00000000-0005-0000-0000-0000E75A0000}"/>
    <cellStyle name="설명 텍스트 4 2 3" xfId="22425" xr:uid="{00000000-0005-0000-0000-0000E85A0000}"/>
    <cellStyle name="설명 텍스트 4 3" xfId="22426" xr:uid="{00000000-0005-0000-0000-0000E95A0000}"/>
    <cellStyle name="설명 텍스트 4 3 2" xfId="22427" xr:uid="{00000000-0005-0000-0000-0000EA5A0000}"/>
    <cellStyle name="설명 텍스트 4 3 3" xfId="22428" xr:uid="{00000000-0005-0000-0000-0000EB5A0000}"/>
    <cellStyle name="설명 텍스트 4 4" xfId="22429" xr:uid="{00000000-0005-0000-0000-0000EC5A0000}"/>
    <cellStyle name="설명 텍스트 4 4 2" xfId="22430" xr:uid="{00000000-0005-0000-0000-0000ED5A0000}"/>
    <cellStyle name="설명 텍스트 4 5" xfId="22431" xr:uid="{00000000-0005-0000-0000-0000EE5A0000}"/>
    <cellStyle name="설명 텍스트 4 5 2" xfId="22432" xr:uid="{00000000-0005-0000-0000-0000EF5A0000}"/>
    <cellStyle name="설명 텍스트 4 6" xfId="22433" xr:uid="{00000000-0005-0000-0000-0000F05A0000}"/>
    <cellStyle name="설명 텍스트 4 6 2" xfId="22434" xr:uid="{00000000-0005-0000-0000-0000F15A0000}"/>
    <cellStyle name="설명 텍스트 4 7" xfId="22435" xr:uid="{00000000-0005-0000-0000-0000F25A0000}"/>
    <cellStyle name="설명 텍스트 5" xfId="22436" xr:uid="{00000000-0005-0000-0000-0000F35A0000}"/>
    <cellStyle name="설명 텍스트 5 2" xfId="22437" xr:uid="{00000000-0005-0000-0000-0000F45A0000}"/>
    <cellStyle name="설명 텍스트 5 2 2" xfId="22438" xr:uid="{00000000-0005-0000-0000-0000F55A0000}"/>
    <cellStyle name="설명 텍스트 5 2 2 2" xfId="22439" xr:uid="{00000000-0005-0000-0000-0000F65A0000}"/>
    <cellStyle name="설명 텍스트 5 2 3" xfId="22440" xr:uid="{00000000-0005-0000-0000-0000F75A0000}"/>
    <cellStyle name="설명 텍스트 5 3" xfId="22441" xr:uid="{00000000-0005-0000-0000-0000F85A0000}"/>
    <cellStyle name="설명 텍스트 5 3 2" xfId="22442" xr:uid="{00000000-0005-0000-0000-0000F95A0000}"/>
    <cellStyle name="설명 텍스트 5 3 3" xfId="22443" xr:uid="{00000000-0005-0000-0000-0000FA5A0000}"/>
    <cellStyle name="설명 텍스트 5 4" xfId="22444" xr:uid="{00000000-0005-0000-0000-0000FB5A0000}"/>
    <cellStyle name="설명 텍스트 5 4 2" xfId="22445" xr:uid="{00000000-0005-0000-0000-0000FC5A0000}"/>
    <cellStyle name="설명 텍스트 5 5" xfId="22446" xr:uid="{00000000-0005-0000-0000-0000FD5A0000}"/>
    <cellStyle name="설명 텍스트 5 5 2" xfId="22447" xr:uid="{00000000-0005-0000-0000-0000FE5A0000}"/>
    <cellStyle name="설명 텍스트 5 6" xfId="22448" xr:uid="{00000000-0005-0000-0000-0000FF5A0000}"/>
    <cellStyle name="설명 텍스트 6" xfId="22449" xr:uid="{00000000-0005-0000-0000-0000005B0000}"/>
    <cellStyle name="설명 텍스트 6 2" xfId="22450" xr:uid="{00000000-0005-0000-0000-0000015B0000}"/>
    <cellStyle name="설명 텍스트 6 2 2" xfId="22451" xr:uid="{00000000-0005-0000-0000-0000025B0000}"/>
    <cellStyle name="설명 텍스트 6 3" xfId="22452" xr:uid="{00000000-0005-0000-0000-0000035B0000}"/>
    <cellStyle name="설명 텍스트 6 3 2" xfId="22453" xr:uid="{00000000-0005-0000-0000-0000045B0000}"/>
    <cellStyle name="설명 텍스트 6 4" xfId="22454" xr:uid="{00000000-0005-0000-0000-0000055B0000}"/>
    <cellStyle name="설명 텍스트 6 5" xfId="22455" xr:uid="{00000000-0005-0000-0000-0000065B0000}"/>
    <cellStyle name="설명 텍스트 6 6" xfId="22456" xr:uid="{00000000-0005-0000-0000-0000075B0000}"/>
    <cellStyle name="설명 텍스트 7" xfId="22457" xr:uid="{00000000-0005-0000-0000-0000085B0000}"/>
    <cellStyle name="설명 텍스트 7 2" xfId="22458" xr:uid="{00000000-0005-0000-0000-0000095B0000}"/>
    <cellStyle name="설명 텍스트 7 2 2" xfId="22459" xr:uid="{00000000-0005-0000-0000-00000A5B0000}"/>
    <cellStyle name="설명 텍스트 7 3" xfId="22460" xr:uid="{00000000-0005-0000-0000-00000B5B0000}"/>
    <cellStyle name="설명 텍스트 8" xfId="22461" xr:uid="{00000000-0005-0000-0000-00000C5B0000}"/>
    <cellStyle name="설명 텍스트 8 2" xfId="22462" xr:uid="{00000000-0005-0000-0000-00000D5B0000}"/>
    <cellStyle name="설명 텍스트 9" xfId="22463" xr:uid="{00000000-0005-0000-0000-00000E5B0000}"/>
    <cellStyle name="설명 텍스트 9 2" xfId="22464" xr:uid="{00000000-0005-0000-0000-00000F5B0000}"/>
    <cellStyle name="説明文" xfId="22465" xr:uid="{00000000-0005-0000-0000-0000105B0000}"/>
    <cellStyle name="셀 확인 10" xfId="22466" xr:uid="{00000000-0005-0000-0000-0000115B0000}"/>
    <cellStyle name="셀 확인 10 2" xfId="22467" xr:uid="{00000000-0005-0000-0000-0000125B0000}"/>
    <cellStyle name="셀 확인 10 2 2" xfId="22468" xr:uid="{00000000-0005-0000-0000-0000135B0000}"/>
    <cellStyle name="셀 확인 10 3" xfId="22469" xr:uid="{00000000-0005-0000-0000-0000145B0000}"/>
    <cellStyle name="셀 확인 11" xfId="22470" xr:uid="{00000000-0005-0000-0000-0000155B0000}"/>
    <cellStyle name="셀 확인 11 2" xfId="22471" xr:uid="{00000000-0005-0000-0000-0000165B0000}"/>
    <cellStyle name="셀 확인 12" xfId="22472" xr:uid="{00000000-0005-0000-0000-0000175B0000}"/>
    <cellStyle name="셀 확인 12 2" xfId="22473" xr:uid="{00000000-0005-0000-0000-0000185B0000}"/>
    <cellStyle name="셀 확인 13" xfId="22474" xr:uid="{00000000-0005-0000-0000-0000195B0000}"/>
    <cellStyle name="셀 확인 13 2" xfId="22475" xr:uid="{00000000-0005-0000-0000-00001A5B0000}"/>
    <cellStyle name="셀 확인 2" xfId="22476" xr:uid="{00000000-0005-0000-0000-00001B5B0000}"/>
    <cellStyle name="셀 확인 2 10" xfId="22477" xr:uid="{00000000-0005-0000-0000-00001C5B0000}"/>
    <cellStyle name="셀 확인 2 10 2" xfId="22478" xr:uid="{00000000-0005-0000-0000-00001D5B0000}"/>
    <cellStyle name="셀 확인 2 11" xfId="22479" xr:uid="{00000000-0005-0000-0000-00001E5B0000}"/>
    <cellStyle name="셀 확인 2 12" xfId="22480" xr:uid="{00000000-0005-0000-0000-00001F5B0000}"/>
    <cellStyle name="셀 확인 2 2" xfId="22481" xr:uid="{00000000-0005-0000-0000-0000205B0000}"/>
    <cellStyle name="셀 확인 2 2 2" xfId="22482" xr:uid="{00000000-0005-0000-0000-0000215B0000}"/>
    <cellStyle name="셀 확인 2 2 2 2" xfId="22483" xr:uid="{00000000-0005-0000-0000-0000225B0000}"/>
    <cellStyle name="셀 확인 2 2 3" xfId="22484" xr:uid="{00000000-0005-0000-0000-0000235B0000}"/>
    <cellStyle name="셀 확인 2 2 3 2" xfId="22485" xr:uid="{00000000-0005-0000-0000-0000245B0000}"/>
    <cellStyle name="셀 확인 2 2 4" xfId="22486" xr:uid="{00000000-0005-0000-0000-0000255B0000}"/>
    <cellStyle name="셀 확인 2 3" xfId="22487" xr:uid="{00000000-0005-0000-0000-0000265B0000}"/>
    <cellStyle name="셀 확인 2 3 2" xfId="22488" xr:uid="{00000000-0005-0000-0000-0000275B0000}"/>
    <cellStyle name="셀 확인 2 3 2 2" xfId="22489" xr:uid="{00000000-0005-0000-0000-0000285B0000}"/>
    <cellStyle name="셀 확인 2 3 3" xfId="22490" xr:uid="{00000000-0005-0000-0000-0000295B0000}"/>
    <cellStyle name="셀 확인 2 3 3 2" xfId="22491" xr:uid="{00000000-0005-0000-0000-00002A5B0000}"/>
    <cellStyle name="셀 확인 2 3 4" xfId="22492" xr:uid="{00000000-0005-0000-0000-00002B5B0000}"/>
    <cellStyle name="셀 확인 2 4" xfId="22493" xr:uid="{00000000-0005-0000-0000-00002C5B0000}"/>
    <cellStyle name="셀 확인 2 4 2" xfId="22494" xr:uid="{00000000-0005-0000-0000-00002D5B0000}"/>
    <cellStyle name="셀 확인 2 4 2 2" xfId="22495" xr:uid="{00000000-0005-0000-0000-00002E5B0000}"/>
    <cellStyle name="셀 확인 2 4 3" xfId="22496" xr:uid="{00000000-0005-0000-0000-00002F5B0000}"/>
    <cellStyle name="셀 확인 2 5" xfId="22497" xr:uid="{00000000-0005-0000-0000-0000305B0000}"/>
    <cellStyle name="셀 확인 2 5 2" xfId="22498" xr:uid="{00000000-0005-0000-0000-0000315B0000}"/>
    <cellStyle name="셀 확인 2 5 2 2" xfId="22499" xr:uid="{00000000-0005-0000-0000-0000325B0000}"/>
    <cellStyle name="셀 확인 2 5 3" xfId="22500" xr:uid="{00000000-0005-0000-0000-0000335B0000}"/>
    <cellStyle name="셀 확인 2 6" xfId="22501" xr:uid="{00000000-0005-0000-0000-0000345B0000}"/>
    <cellStyle name="셀 확인 2 6 2" xfId="22502" xr:uid="{00000000-0005-0000-0000-0000355B0000}"/>
    <cellStyle name="셀 확인 2 7" xfId="22503" xr:uid="{00000000-0005-0000-0000-0000365B0000}"/>
    <cellStyle name="셀 확인 2 7 2" xfId="22504" xr:uid="{00000000-0005-0000-0000-0000375B0000}"/>
    <cellStyle name="셀 확인 2 8" xfId="22505" xr:uid="{00000000-0005-0000-0000-0000385B0000}"/>
    <cellStyle name="셀 확인 2 8 2" xfId="22506" xr:uid="{00000000-0005-0000-0000-0000395B0000}"/>
    <cellStyle name="셀 확인 2 9" xfId="22507" xr:uid="{00000000-0005-0000-0000-00003A5B0000}"/>
    <cellStyle name="셀 확인 2 9 2" xfId="22508" xr:uid="{00000000-0005-0000-0000-00003B5B0000}"/>
    <cellStyle name="셀 확인 3" xfId="22509" xr:uid="{00000000-0005-0000-0000-00003C5B0000}"/>
    <cellStyle name="셀 확인 3 2" xfId="22510" xr:uid="{00000000-0005-0000-0000-00003D5B0000}"/>
    <cellStyle name="셀 확인 3 2 2" xfId="22511" xr:uid="{00000000-0005-0000-0000-00003E5B0000}"/>
    <cellStyle name="셀 확인 3 3" xfId="22512" xr:uid="{00000000-0005-0000-0000-00003F5B0000}"/>
    <cellStyle name="셀 확인 3 3 2" xfId="22513" xr:uid="{00000000-0005-0000-0000-0000405B0000}"/>
    <cellStyle name="셀 확인 3 4" xfId="22514" xr:uid="{00000000-0005-0000-0000-0000415B0000}"/>
    <cellStyle name="셀 확인 4" xfId="22515" xr:uid="{00000000-0005-0000-0000-0000425B0000}"/>
    <cellStyle name="셀 확인 4 2" xfId="22516" xr:uid="{00000000-0005-0000-0000-0000435B0000}"/>
    <cellStyle name="셀 확인 4 2 2" xfId="22517" xr:uid="{00000000-0005-0000-0000-0000445B0000}"/>
    <cellStyle name="셀 확인 4 2 2 2" xfId="22518" xr:uid="{00000000-0005-0000-0000-0000455B0000}"/>
    <cellStyle name="셀 확인 4 2 3" xfId="22519" xr:uid="{00000000-0005-0000-0000-0000465B0000}"/>
    <cellStyle name="셀 확인 4 3" xfId="22520" xr:uid="{00000000-0005-0000-0000-0000475B0000}"/>
    <cellStyle name="셀 확인 4 3 2" xfId="22521" xr:uid="{00000000-0005-0000-0000-0000485B0000}"/>
    <cellStyle name="셀 확인 4 3 3" xfId="22522" xr:uid="{00000000-0005-0000-0000-0000495B0000}"/>
    <cellStyle name="셀 확인 4 4" xfId="22523" xr:uid="{00000000-0005-0000-0000-00004A5B0000}"/>
    <cellStyle name="셀 확인 4 4 2" xfId="22524" xr:uid="{00000000-0005-0000-0000-00004B5B0000}"/>
    <cellStyle name="셀 확인 4 5" xfId="22525" xr:uid="{00000000-0005-0000-0000-00004C5B0000}"/>
    <cellStyle name="셀 확인 4 5 2" xfId="22526" xr:uid="{00000000-0005-0000-0000-00004D5B0000}"/>
    <cellStyle name="셀 확인 4 6" xfId="22527" xr:uid="{00000000-0005-0000-0000-00004E5B0000}"/>
    <cellStyle name="셀 확인 4 6 2" xfId="22528" xr:uid="{00000000-0005-0000-0000-00004F5B0000}"/>
    <cellStyle name="셀 확인 4 7" xfId="22529" xr:uid="{00000000-0005-0000-0000-0000505B0000}"/>
    <cellStyle name="셀 확인 5" xfId="22530" xr:uid="{00000000-0005-0000-0000-0000515B0000}"/>
    <cellStyle name="셀 확인 5 2" xfId="22531" xr:uid="{00000000-0005-0000-0000-0000525B0000}"/>
    <cellStyle name="셀 확인 5 2 2" xfId="22532" xr:uid="{00000000-0005-0000-0000-0000535B0000}"/>
    <cellStyle name="셀 확인 5 2 2 2" xfId="22533" xr:uid="{00000000-0005-0000-0000-0000545B0000}"/>
    <cellStyle name="셀 확인 5 2 3" xfId="22534" xr:uid="{00000000-0005-0000-0000-0000555B0000}"/>
    <cellStyle name="셀 확인 5 3" xfId="22535" xr:uid="{00000000-0005-0000-0000-0000565B0000}"/>
    <cellStyle name="셀 확인 5 3 2" xfId="22536" xr:uid="{00000000-0005-0000-0000-0000575B0000}"/>
    <cellStyle name="셀 확인 5 3 3" xfId="22537" xr:uid="{00000000-0005-0000-0000-0000585B0000}"/>
    <cellStyle name="셀 확인 5 4" xfId="22538" xr:uid="{00000000-0005-0000-0000-0000595B0000}"/>
    <cellStyle name="셀 확인 5 4 2" xfId="22539" xr:uid="{00000000-0005-0000-0000-00005A5B0000}"/>
    <cellStyle name="셀 확인 5 5" xfId="22540" xr:uid="{00000000-0005-0000-0000-00005B5B0000}"/>
    <cellStyle name="셀 확인 5 5 2" xfId="22541" xr:uid="{00000000-0005-0000-0000-00005C5B0000}"/>
    <cellStyle name="셀 확인 5 6" xfId="22542" xr:uid="{00000000-0005-0000-0000-00005D5B0000}"/>
    <cellStyle name="셀 확인 6" xfId="22543" xr:uid="{00000000-0005-0000-0000-00005E5B0000}"/>
    <cellStyle name="셀 확인 6 2" xfId="22544" xr:uid="{00000000-0005-0000-0000-00005F5B0000}"/>
    <cellStyle name="셀 확인 6 2 2" xfId="22545" xr:uid="{00000000-0005-0000-0000-0000605B0000}"/>
    <cellStyle name="셀 확인 6 3" xfId="22546" xr:uid="{00000000-0005-0000-0000-0000615B0000}"/>
    <cellStyle name="셀 확인 6 3 2" xfId="22547" xr:uid="{00000000-0005-0000-0000-0000625B0000}"/>
    <cellStyle name="셀 확인 6 4" xfId="22548" xr:uid="{00000000-0005-0000-0000-0000635B0000}"/>
    <cellStyle name="셀 확인 6 5" xfId="22549" xr:uid="{00000000-0005-0000-0000-0000645B0000}"/>
    <cellStyle name="셀 확인 6 6" xfId="22550" xr:uid="{00000000-0005-0000-0000-0000655B0000}"/>
    <cellStyle name="셀 확인 7" xfId="22551" xr:uid="{00000000-0005-0000-0000-0000665B0000}"/>
    <cellStyle name="셀 확인 7 2" xfId="22552" xr:uid="{00000000-0005-0000-0000-0000675B0000}"/>
    <cellStyle name="셀 확인 7 2 2" xfId="22553" xr:uid="{00000000-0005-0000-0000-0000685B0000}"/>
    <cellStyle name="셀 확인 7 3" xfId="22554" xr:uid="{00000000-0005-0000-0000-0000695B0000}"/>
    <cellStyle name="셀 확인 8" xfId="22555" xr:uid="{00000000-0005-0000-0000-00006A5B0000}"/>
    <cellStyle name="셀 확인 8 2" xfId="22556" xr:uid="{00000000-0005-0000-0000-00006B5B0000}"/>
    <cellStyle name="셀 확인 9" xfId="22557" xr:uid="{00000000-0005-0000-0000-00006C5B0000}"/>
    <cellStyle name="셀 확인 9 2" xfId="22558" xr:uid="{00000000-0005-0000-0000-00006D5B0000}"/>
    <cellStyle name="숫자" xfId="22559" xr:uid="{00000000-0005-0000-0000-00006E5B0000}"/>
    <cellStyle name="숫자 2" xfId="22560" xr:uid="{00000000-0005-0000-0000-00006F5B0000}"/>
    <cellStyle name="숫자(R)" xfId="22561" xr:uid="{00000000-0005-0000-0000-0000705B0000}"/>
    <cellStyle name="숫자(R) 2" xfId="22562" xr:uid="{00000000-0005-0000-0000-0000715B0000}"/>
    <cellStyle name="쉼표 [0]" xfId="36323" builtinId="6"/>
    <cellStyle name="쉼표 [0] 10" xfId="22563" xr:uid="{00000000-0005-0000-0000-0000725B0000}"/>
    <cellStyle name="쉼표 [0] 10 10" xfId="22564" xr:uid="{00000000-0005-0000-0000-0000735B0000}"/>
    <cellStyle name="쉼표 [0] 10 10 2" xfId="22565" xr:uid="{00000000-0005-0000-0000-0000745B0000}"/>
    <cellStyle name="쉼표 [0] 10 11" xfId="22566" xr:uid="{00000000-0005-0000-0000-0000755B0000}"/>
    <cellStyle name="쉼표 [0] 10 11 2" xfId="22567" xr:uid="{00000000-0005-0000-0000-0000765B0000}"/>
    <cellStyle name="쉼표 [0] 10 12" xfId="22568" xr:uid="{00000000-0005-0000-0000-0000775B0000}"/>
    <cellStyle name="쉼표 [0] 10 12 2" xfId="22569" xr:uid="{00000000-0005-0000-0000-0000785B0000}"/>
    <cellStyle name="쉼표 [0] 10 13" xfId="22570" xr:uid="{00000000-0005-0000-0000-0000795B0000}"/>
    <cellStyle name="쉼표 [0] 10 13 2" xfId="22571" xr:uid="{00000000-0005-0000-0000-00007A5B0000}"/>
    <cellStyle name="쉼표 [0] 10 14" xfId="22572" xr:uid="{00000000-0005-0000-0000-00007B5B0000}"/>
    <cellStyle name="쉼표 [0] 10 14 2" xfId="22573" xr:uid="{00000000-0005-0000-0000-00007C5B0000}"/>
    <cellStyle name="쉼표 [0] 10 15" xfId="22574" xr:uid="{00000000-0005-0000-0000-00007D5B0000}"/>
    <cellStyle name="쉼표 [0] 10 15 2" xfId="22575" xr:uid="{00000000-0005-0000-0000-00007E5B0000}"/>
    <cellStyle name="쉼표 [0] 10 16" xfId="22576" xr:uid="{00000000-0005-0000-0000-00007F5B0000}"/>
    <cellStyle name="쉼표 [0] 10 16 2" xfId="22577" xr:uid="{00000000-0005-0000-0000-0000805B0000}"/>
    <cellStyle name="쉼표 [0] 10 17" xfId="22578" xr:uid="{00000000-0005-0000-0000-0000815B0000}"/>
    <cellStyle name="쉼표 [0] 10 17 2" xfId="22579" xr:uid="{00000000-0005-0000-0000-0000825B0000}"/>
    <cellStyle name="쉼표 [0] 10 18" xfId="22580" xr:uid="{00000000-0005-0000-0000-0000835B0000}"/>
    <cellStyle name="쉼표 [0] 10 18 2" xfId="22581" xr:uid="{00000000-0005-0000-0000-0000845B0000}"/>
    <cellStyle name="쉼표 [0] 10 19" xfId="22582" xr:uid="{00000000-0005-0000-0000-0000855B0000}"/>
    <cellStyle name="쉼표 [0] 10 19 2" xfId="22583" xr:uid="{00000000-0005-0000-0000-0000865B0000}"/>
    <cellStyle name="쉼표 [0] 10 2" xfId="22584" xr:uid="{00000000-0005-0000-0000-0000875B0000}"/>
    <cellStyle name="쉼표 [0] 10 2 2" xfId="22585" xr:uid="{00000000-0005-0000-0000-0000885B0000}"/>
    <cellStyle name="쉼표 [0] 10 20" xfId="22586" xr:uid="{00000000-0005-0000-0000-0000895B0000}"/>
    <cellStyle name="쉼표 [0] 10 21" xfId="22587" xr:uid="{00000000-0005-0000-0000-00008A5B0000}"/>
    <cellStyle name="쉼표 [0] 10 3" xfId="22588" xr:uid="{00000000-0005-0000-0000-00008B5B0000}"/>
    <cellStyle name="쉼표 [0] 10 3 2" xfId="22589" xr:uid="{00000000-0005-0000-0000-00008C5B0000}"/>
    <cellStyle name="쉼표 [0] 10 4" xfId="22590" xr:uid="{00000000-0005-0000-0000-00008D5B0000}"/>
    <cellStyle name="쉼표 [0] 10 4 2" xfId="22591" xr:uid="{00000000-0005-0000-0000-00008E5B0000}"/>
    <cellStyle name="쉼표 [0] 10 5" xfId="22592" xr:uid="{00000000-0005-0000-0000-00008F5B0000}"/>
    <cellStyle name="쉼표 [0] 10 5 2" xfId="22593" xr:uid="{00000000-0005-0000-0000-0000905B0000}"/>
    <cellStyle name="쉼표 [0] 10 6" xfId="22594" xr:uid="{00000000-0005-0000-0000-0000915B0000}"/>
    <cellStyle name="쉼표 [0] 10 6 2" xfId="22595" xr:uid="{00000000-0005-0000-0000-0000925B0000}"/>
    <cellStyle name="쉼표 [0] 10 7" xfId="22596" xr:uid="{00000000-0005-0000-0000-0000935B0000}"/>
    <cellStyle name="쉼표 [0] 10 7 2" xfId="22597" xr:uid="{00000000-0005-0000-0000-0000945B0000}"/>
    <cellStyle name="쉼표 [0] 10 8" xfId="22598" xr:uid="{00000000-0005-0000-0000-0000955B0000}"/>
    <cellStyle name="쉼표 [0] 10 8 2" xfId="22599" xr:uid="{00000000-0005-0000-0000-0000965B0000}"/>
    <cellStyle name="쉼표 [0] 10 9" xfId="22600" xr:uid="{00000000-0005-0000-0000-0000975B0000}"/>
    <cellStyle name="쉼표 [0] 10 9 2" xfId="22601" xr:uid="{00000000-0005-0000-0000-0000985B0000}"/>
    <cellStyle name="쉼표 [0] 11" xfId="22602" xr:uid="{00000000-0005-0000-0000-0000995B0000}"/>
    <cellStyle name="쉼표 [0] 11 2" xfId="22603" xr:uid="{00000000-0005-0000-0000-00009A5B0000}"/>
    <cellStyle name="쉼표 [0] 11 2 2" xfId="22604" xr:uid="{00000000-0005-0000-0000-00009B5B0000}"/>
    <cellStyle name="쉼표 [0] 11 3" xfId="22605" xr:uid="{00000000-0005-0000-0000-00009C5B0000}"/>
    <cellStyle name="쉼표 [0] 11 3 2" xfId="22606" xr:uid="{00000000-0005-0000-0000-00009D5B0000}"/>
    <cellStyle name="쉼표 [0] 11 4" xfId="22607" xr:uid="{00000000-0005-0000-0000-00009E5B0000}"/>
    <cellStyle name="쉼표 [0] 11 4 2" xfId="22608" xr:uid="{00000000-0005-0000-0000-00009F5B0000}"/>
    <cellStyle name="쉼표 [0] 11 5" xfId="22609" xr:uid="{00000000-0005-0000-0000-0000A05B0000}"/>
    <cellStyle name="쉼표 [0] 11 5 2" xfId="22610" xr:uid="{00000000-0005-0000-0000-0000A15B0000}"/>
    <cellStyle name="쉼표 [0] 11 6" xfId="22611" xr:uid="{00000000-0005-0000-0000-0000A25B0000}"/>
    <cellStyle name="쉼표 [0] 11 6 2" xfId="22612" xr:uid="{00000000-0005-0000-0000-0000A35B0000}"/>
    <cellStyle name="쉼표 [0] 11 7" xfId="22613" xr:uid="{00000000-0005-0000-0000-0000A45B0000}"/>
    <cellStyle name="쉼표 [0] 11 7 2" xfId="22614" xr:uid="{00000000-0005-0000-0000-0000A55B0000}"/>
    <cellStyle name="쉼표 [0] 11 8" xfId="22615" xr:uid="{00000000-0005-0000-0000-0000A65B0000}"/>
    <cellStyle name="쉼표 [0] 12" xfId="22616" xr:uid="{00000000-0005-0000-0000-0000A75B0000}"/>
    <cellStyle name="쉼표 [0] 12 2" xfId="22617" xr:uid="{00000000-0005-0000-0000-0000A85B0000}"/>
    <cellStyle name="쉼표 [0] 12 3" xfId="22618" xr:uid="{00000000-0005-0000-0000-0000A95B0000}"/>
    <cellStyle name="쉼표 [0] 13" xfId="22619" xr:uid="{00000000-0005-0000-0000-0000AA5B0000}"/>
    <cellStyle name="쉼표 [0] 13 2" xfId="22620" xr:uid="{00000000-0005-0000-0000-0000AB5B0000}"/>
    <cellStyle name="쉼표 [0] 14" xfId="22621" xr:uid="{00000000-0005-0000-0000-0000AC5B0000}"/>
    <cellStyle name="쉼표 [0] 14 2" xfId="22622" xr:uid="{00000000-0005-0000-0000-0000AD5B0000}"/>
    <cellStyle name="쉼표 [0] 15" xfId="22623" xr:uid="{00000000-0005-0000-0000-0000AE5B0000}"/>
    <cellStyle name="쉼표 [0] 15 2" xfId="22624" xr:uid="{00000000-0005-0000-0000-0000AF5B0000}"/>
    <cellStyle name="쉼표 [0] 16" xfId="22625" xr:uid="{00000000-0005-0000-0000-0000B05B0000}"/>
    <cellStyle name="쉼표 [0] 16 2" xfId="22626" xr:uid="{00000000-0005-0000-0000-0000B15B0000}"/>
    <cellStyle name="쉼표 [0] 17" xfId="22627" xr:uid="{00000000-0005-0000-0000-0000B25B0000}"/>
    <cellStyle name="쉼표 [0] 17 2" xfId="22628" xr:uid="{00000000-0005-0000-0000-0000B35B0000}"/>
    <cellStyle name="쉼표 [0] 18" xfId="22629" xr:uid="{00000000-0005-0000-0000-0000B45B0000}"/>
    <cellStyle name="쉼표 [0] 18 2" xfId="22630" xr:uid="{00000000-0005-0000-0000-0000B55B0000}"/>
    <cellStyle name="쉼표 [0] 19" xfId="22631" xr:uid="{00000000-0005-0000-0000-0000B65B0000}"/>
    <cellStyle name="쉼표 [0] 19 2" xfId="22632" xr:uid="{00000000-0005-0000-0000-0000B75B0000}"/>
    <cellStyle name="쉼표 [0] 2" xfId="12" xr:uid="{00000000-0005-0000-0000-0000B85B0000}"/>
    <cellStyle name="쉼표 [0] 2 10" xfId="22633" xr:uid="{00000000-0005-0000-0000-0000B95B0000}"/>
    <cellStyle name="쉼표 [0] 2 10 2" xfId="22634" xr:uid="{00000000-0005-0000-0000-0000BA5B0000}"/>
    <cellStyle name="쉼표 [0] 2 10 2 2" xfId="22635" xr:uid="{00000000-0005-0000-0000-0000BB5B0000}"/>
    <cellStyle name="쉼표 [0] 2 10 3" xfId="22636" xr:uid="{00000000-0005-0000-0000-0000BC5B0000}"/>
    <cellStyle name="쉼표 [0] 2 10 3 2" xfId="22637" xr:uid="{00000000-0005-0000-0000-0000BD5B0000}"/>
    <cellStyle name="쉼표 [0] 2 10 4" xfId="22638" xr:uid="{00000000-0005-0000-0000-0000BE5B0000}"/>
    <cellStyle name="쉼표 [0] 2 11" xfId="22639" xr:uid="{00000000-0005-0000-0000-0000BF5B0000}"/>
    <cellStyle name="쉼표 [0] 2 11 2" xfId="22640" xr:uid="{00000000-0005-0000-0000-0000C05B0000}"/>
    <cellStyle name="쉼표 [0] 2 11 2 2" xfId="22641" xr:uid="{00000000-0005-0000-0000-0000C15B0000}"/>
    <cellStyle name="쉼표 [0] 2 11 3" xfId="22642" xr:uid="{00000000-0005-0000-0000-0000C25B0000}"/>
    <cellStyle name="쉼표 [0] 2 11 3 2" xfId="22643" xr:uid="{00000000-0005-0000-0000-0000C35B0000}"/>
    <cellStyle name="쉼표 [0] 2 11 4" xfId="22644" xr:uid="{00000000-0005-0000-0000-0000C45B0000}"/>
    <cellStyle name="쉼표 [0] 2 11 4 2" xfId="22645" xr:uid="{00000000-0005-0000-0000-0000C55B0000}"/>
    <cellStyle name="쉼표 [0] 2 11 5" xfId="22646" xr:uid="{00000000-0005-0000-0000-0000C65B0000}"/>
    <cellStyle name="쉼표 [0] 2 11 5 2" xfId="22647" xr:uid="{00000000-0005-0000-0000-0000C75B0000}"/>
    <cellStyle name="쉼표 [0] 2 11 6" xfId="22648" xr:uid="{00000000-0005-0000-0000-0000C85B0000}"/>
    <cellStyle name="쉼표 [0] 2 11 6 2" xfId="22649" xr:uid="{00000000-0005-0000-0000-0000C95B0000}"/>
    <cellStyle name="쉼표 [0] 2 11 7" xfId="22650" xr:uid="{00000000-0005-0000-0000-0000CA5B0000}"/>
    <cellStyle name="쉼표 [0] 2 12" xfId="22651" xr:uid="{00000000-0005-0000-0000-0000CB5B0000}"/>
    <cellStyle name="쉼표 [0] 2 12 2" xfId="22652" xr:uid="{00000000-0005-0000-0000-0000CC5B0000}"/>
    <cellStyle name="쉼표 [0] 2 12 2 2" xfId="22653" xr:uid="{00000000-0005-0000-0000-0000CD5B0000}"/>
    <cellStyle name="쉼표 [0] 2 12 3" xfId="22654" xr:uid="{00000000-0005-0000-0000-0000CE5B0000}"/>
    <cellStyle name="쉼표 [0] 2 12 3 2" xfId="22655" xr:uid="{00000000-0005-0000-0000-0000CF5B0000}"/>
    <cellStyle name="쉼표 [0] 2 12 4" xfId="22656" xr:uid="{00000000-0005-0000-0000-0000D05B0000}"/>
    <cellStyle name="쉼표 [0] 2 12 4 2" xfId="22657" xr:uid="{00000000-0005-0000-0000-0000D15B0000}"/>
    <cellStyle name="쉼표 [0] 2 12 5" xfId="22658" xr:uid="{00000000-0005-0000-0000-0000D25B0000}"/>
    <cellStyle name="쉼표 [0] 2 12 5 2" xfId="22659" xr:uid="{00000000-0005-0000-0000-0000D35B0000}"/>
    <cellStyle name="쉼표 [0] 2 12 6" xfId="22660" xr:uid="{00000000-0005-0000-0000-0000D45B0000}"/>
    <cellStyle name="쉼표 [0] 2 12 6 2" xfId="22661" xr:uid="{00000000-0005-0000-0000-0000D55B0000}"/>
    <cellStyle name="쉼표 [0] 2 12 7" xfId="22662" xr:uid="{00000000-0005-0000-0000-0000D65B0000}"/>
    <cellStyle name="쉼표 [0] 2 13" xfId="22663" xr:uid="{00000000-0005-0000-0000-0000D75B0000}"/>
    <cellStyle name="쉼표 [0] 2 13 2" xfId="22664" xr:uid="{00000000-0005-0000-0000-0000D85B0000}"/>
    <cellStyle name="쉼표 [0] 2 13 2 2" xfId="22665" xr:uid="{00000000-0005-0000-0000-0000D95B0000}"/>
    <cellStyle name="쉼표 [0] 2 13 3" xfId="22666" xr:uid="{00000000-0005-0000-0000-0000DA5B0000}"/>
    <cellStyle name="쉼표 [0] 2 13 3 2" xfId="22667" xr:uid="{00000000-0005-0000-0000-0000DB5B0000}"/>
    <cellStyle name="쉼표 [0] 2 13 4" xfId="22668" xr:uid="{00000000-0005-0000-0000-0000DC5B0000}"/>
    <cellStyle name="쉼표 [0] 2 13 4 2" xfId="22669" xr:uid="{00000000-0005-0000-0000-0000DD5B0000}"/>
    <cellStyle name="쉼표 [0] 2 13 5" xfId="22670" xr:uid="{00000000-0005-0000-0000-0000DE5B0000}"/>
    <cellStyle name="쉼표 [0] 2 13 5 2" xfId="22671" xr:uid="{00000000-0005-0000-0000-0000DF5B0000}"/>
    <cellStyle name="쉼표 [0] 2 13 6" xfId="22672" xr:uid="{00000000-0005-0000-0000-0000E05B0000}"/>
    <cellStyle name="쉼표 [0] 2 13 6 2" xfId="22673" xr:uid="{00000000-0005-0000-0000-0000E15B0000}"/>
    <cellStyle name="쉼표 [0] 2 13 7" xfId="22674" xr:uid="{00000000-0005-0000-0000-0000E25B0000}"/>
    <cellStyle name="쉼표 [0] 2 14" xfId="22675" xr:uid="{00000000-0005-0000-0000-0000E35B0000}"/>
    <cellStyle name="쉼표 [0] 2 14 2" xfId="22676" xr:uid="{00000000-0005-0000-0000-0000E45B0000}"/>
    <cellStyle name="쉼표 [0] 2 15" xfId="22677" xr:uid="{00000000-0005-0000-0000-0000E55B0000}"/>
    <cellStyle name="쉼표 [0] 2 15 2" xfId="22678" xr:uid="{00000000-0005-0000-0000-0000E65B0000}"/>
    <cellStyle name="쉼표 [0] 2 16" xfId="22679" xr:uid="{00000000-0005-0000-0000-0000E75B0000}"/>
    <cellStyle name="쉼표 [0] 2 16 2" xfId="22680" xr:uid="{00000000-0005-0000-0000-0000E85B0000}"/>
    <cellStyle name="쉼표 [0] 2 17" xfId="22681" xr:uid="{00000000-0005-0000-0000-0000E95B0000}"/>
    <cellStyle name="쉼표 [0] 2 17 2" xfId="22682" xr:uid="{00000000-0005-0000-0000-0000EA5B0000}"/>
    <cellStyle name="쉼표 [0] 2 18" xfId="22683" xr:uid="{00000000-0005-0000-0000-0000EB5B0000}"/>
    <cellStyle name="쉼표 [0] 2 18 2" xfId="22684" xr:uid="{00000000-0005-0000-0000-0000EC5B0000}"/>
    <cellStyle name="쉼표 [0] 2 19" xfId="22685" xr:uid="{00000000-0005-0000-0000-0000ED5B0000}"/>
    <cellStyle name="쉼표 [0] 2 19 2" xfId="22686" xr:uid="{00000000-0005-0000-0000-0000EE5B0000}"/>
    <cellStyle name="쉼표 [0] 2 2" xfId="13" xr:uid="{00000000-0005-0000-0000-0000EF5B0000}"/>
    <cellStyle name="쉼표 [0] 2 2 10" xfId="22687" xr:uid="{00000000-0005-0000-0000-0000F05B0000}"/>
    <cellStyle name="쉼표 [0] 2 2 10 2" xfId="22688" xr:uid="{00000000-0005-0000-0000-0000F15B0000}"/>
    <cellStyle name="쉼표 [0] 2 2 11" xfId="22689" xr:uid="{00000000-0005-0000-0000-0000F25B0000}"/>
    <cellStyle name="쉼표 [0] 2 2 11 2" xfId="22690" xr:uid="{00000000-0005-0000-0000-0000F35B0000}"/>
    <cellStyle name="쉼표 [0] 2 2 12" xfId="22691" xr:uid="{00000000-0005-0000-0000-0000F45B0000}"/>
    <cellStyle name="쉼표 [0] 2 2 12 2" xfId="22692" xr:uid="{00000000-0005-0000-0000-0000F55B0000}"/>
    <cellStyle name="쉼표 [0] 2 2 13" xfId="22693" xr:uid="{00000000-0005-0000-0000-0000F65B0000}"/>
    <cellStyle name="쉼표 [0] 2 2 13 2" xfId="22694" xr:uid="{00000000-0005-0000-0000-0000F75B0000}"/>
    <cellStyle name="쉼표 [0] 2 2 14" xfId="22695" xr:uid="{00000000-0005-0000-0000-0000F85B0000}"/>
    <cellStyle name="쉼표 [0] 2 2 14 2" xfId="22696" xr:uid="{00000000-0005-0000-0000-0000F95B0000}"/>
    <cellStyle name="쉼표 [0] 2 2 15" xfId="22697" xr:uid="{00000000-0005-0000-0000-0000FA5B0000}"/>
    <cellStyle name="쉼표 [0] 2 2 2" xfId="22698" xr:uid="{00000000-0005-0000-0000-0000FB5B0000}"/>
    <cellStyle name="쉼표 [0] 2 2 2 10" xfId="22699" xr:uid="{00000000-0005-0000-0000-0000FC5B0000}"/>
    <cellStyle name="쉼표 [0] 2 2 2 10 2" xfId="22700" xr:uid="{00000000-0005-0000-0000-0000FD5B0000}"/>
    <cellStyle name="쉼표 [0] 2 2 2 11" xfId="22701" xr:uid="{00000000-0005-0000-0000-0000FE5B0000}"/>
    <cellStyle name="쉼표 [0] 2 2 2 11 2" xfId="22702" xr:uid="{00000000-0005-0000-0000-0000FF5B0000}"/>
    <cellStyle name="쉼표 [0] 2 2 2 12" xfId="22703" xr:uid="{00000000-0005-0000-0000-0000005C0000}"/>
    <cellStyle name="쉼표 [0] 2 2 2 12 2" xfId="22704" xr:uid="{00000000-0005-0000-0000-0000015C0000}"/>
    <cellStyle name="쉼표 [0] 2 2 2 13" xfId="22705" xr:uid="{00000000-0005-0000-0000-0000025C0000}"/>
    <cellStyle name="쉼표 [0] 2 2 2 14" xfId="22706" xr:uid="{00000000-0005-0000-0000-0000035C0000}"/>
    <cellStyle name="쉼표 [0] 2 2 2 2" xfId="22707" xr:uid="{00000000-0005-0000-0000-0000045C0000}"/>
    <cellStyle name="쉼표 [0] 2 2 2 2 2" xfId="22708" xr:uid="{00000000-0005-0000-0000-0000055C0000}"/>
    <cellStyle name="쉼표 [0] 2 2 2 2 2 10" xfId="22709" xr:uid="{00000000-0005-0000-0000-0000065C0000}"/>
    <cellStyle name="쉼표 [0] 2 2 2 2 2 10 2" xfId="22710" xr:uid="{00000000-0005-0000-0000-0000075C0000}"/>
    <cellStyle name="쉼표 [0] 2 2 2 2 2 11" xfId="22711" xr:uid="{00000000-0005-0000-0000-0000085C0000}"/>
    <cellStyle name="쉼표 [0] 2 2 2 2 2 11 2" xfId="22712" xr:uid="{00000000-0005-0000-0000-0000095C0000}"/>
    <cellStyle name="쉼표 [0] 2 2 2 2 2 12" xfId="22713" xr:uid="{00000000-0005-0000-0000-00000A5C0000}"/>
    <cellStyle name="쉼표 [0] 2 2 2 2 2 12 2" xfId="22714" xr:uid="{00000000-0005-0000-0000-00000B5C0000}"/>
    <cellStyle name="쉼표 [0] 2 2 2 2 2 13" xfId="22715" xr:uid="{00000000-0005-0000-0000-00000C5C0000}"/>
    <cellStyle name="쉼표 [0] 2 2 2 2 2 2" xfId="22716" xr:uid="{00000000-0005-0000-0000-00000D5C0000}"/>
    <cellStyle name="쉼표 [0] 2 2 2 2 2 2 2" xfId="22717" xr:uid="{00000000-0005-0000-0000-00000E5C0000}"/>
    <cellStyle name="쉼표 [0] 2 2 2 2 2 3" xfId="22718" xr:uid="{00000000-0005-0000-0000-00000F5C0000}"/>
    <cellStyle name="쉼표 [0] 2 2 2 2 2 3 2" xfId="22719" xr:uid="{00000000-0005-0000-0000-0000105C0000}"/>
    <cellStyle name="쉼표 [0] 2 2 2 2 2 4" xfId="22720" xr:uid="{00000000-0005-0000-0000-0000115C0000}"/>
    <cellStyle name="쉼표 [0] 2 2 2 2 2 4 2" xfId="22721" xr:uid="{00000000-0005-0000-0000-0000125C0000}"/>
    <cellStyle name="쉼표 [0] 2 2 2 2 2 5" xfId="22722" xr:uid="{00000000-0005-0000-0000-0000135C0000}"/>
    <cellStyle name="쉼표 [0] 2 2 2 2 2 5 2" xfId="22723" xr:uid="{00000000-0005-0000-0000-0000145C0000}"/>
    <cellStyle name="쉼표 [0] 2 2 2 2 2 6" xfId="22724" xr:uid="{00000000-0005-0000-0000-0000155C0000}"/>
    <cellStyle name="쉼표 [0] 2 2 2 2 2 6 2" xfId="22725" xr:uid="{00000000-0005-0000-0000-0000165C0000}"/>
    <cellStyle name="쉼표 [0] 2 2 2 2 2 7" xfId="22726" xr:uid="{00000000-0005-0000-0000-0000175C0000}"/>
    <cellStyle name="쉼표 [0] 2 2 2 2 2 7 2" xfId="22727" xr:uid="{00000000-0005-0000-0000-0000185C0000}"/>
    <cellStyle name="쉼표 [0] 2 2 2 2 2 8" xfId="22728" xr:uid="{00000000-0005-0000-0000-0000195C0000}"/>
    <cellStyle name="쉼표 [0] 2 2 2 2 2 8 2" xfId="22729" xr:uid="{00000000-0005-0000-0000-00001A5C0000}"/>
    <cellStyle name="쉼표 [0] 2 2 2 2 2 9" xfId="22730" xr:uid="{00000000-0005-0000-0000-00001B5C0000}"/>
    <cellStyle name="쉼표 [0] 2 2 2 2 2 9 2" xfId="22731" xr:uid="{00000000-0005-0000-0000-00001C5C0000}"/>
    <cellStyle name="쉼표 [0] 2 2 2 2 3" xfId="22732" xr:uid="{00000000-0005-0000-0000-00001D5C0000}"/>
    <cellStyle name="쉼표 [0] 2 2 2 2 3 2" xfId="22733" xr:uid="{00000000-0005-0000-0000-00001E5C0000}"/>
    <cellStyle name="쉼표 [0] 2 2 2 2 3 2 2" xfId="22734" xr:uid="{00000000-0005-0000-0000-00001F5C0000}"/>
    <cellStyle name="쉼표 [0] 2 2 2 2 3 3" xfId="22735" xr:uid="{00000000-0005-0000-0000-0000205C0000}"/>
    <cellStyle name="쉼표 [0] 2 2 2 2 3 3 2" xfId="22736" xr:uid="{00000000-0005-0000-0000-0000215C0000}"/>
    <cellStyle name="쉼표 [0] 2 2 2 2 3 4" xfId="22737" xr:uid="{00000000-0005-0000-0000-0000225C0000}"/>
    <cellStyle name="쉼표 [0] 2 2 2 2 3 4 2" xfId="22738" xr:uid="{00000000-0005-0000-0000-0000235C0000}"/>
    <cellStyle name="쉼표 [0] 2 2 2 2 3 5" xfId="22739" xr:uid="{00000000-0005-0000-0000-0000245C0000}"/>
    <cellStyle name="쉼표 [0] 2 2 2 2 3 5 2" xfId="22740" xr:uid="{00000000-0005-0000-0000-0000255C0000}"/>
    <cellStyle name="쉼표 [0] 2 2 2 2 3 6" xfId="22741" xr:uid="{00000000-0005-0000-0000-0000265C0000}"/>
    <cellStyle name="쉼표 [0] 2 2 2 2 3 6 2" xfId="22742" xr:uid="{00000000-0005-0000-0000-0000275C0000}"/>
    <cellStyle name="쉼표 [0] 2 2 2 2 3 7" xfId="22743" xr:uid="{00000000-0005-0000-0000-0000285C0000}"/>
    <cellStyle name="쉼표 [0] 2 2 2 2 4" xfId="22744" xr:uid="{00000000-0005-0000-0000-0000295C0000}"/>
    <cellStyle name="쉼표 [0] 2 2 2 2 4 2" xfId="22745" xr:uid="{00000000-0005-0000-0000-00002A5C0000}"/>
    <cellStyle name="쉼표 [0] 2 2 2 2 4 2 2" xfId="22746" xr:uid="{00000000-0005-0000-0000-00002B5C0000}"/>
    <cellStyle name="쉼표 [0] 2 2 2 2 4 3" xfId="22747" xr:uid="{00000000-0005-0000-0000-00002C5C0000}"/>
    <cellStyle name="쉼표 [0] 2 2 2 2 4 3 2" xfId="22748" xr:uid="{00000000-0005-0000-0000-00002D5C0000}"/>
    <cellStyle name="쉼표 [0] 2 2 2 2 4 4" xfId="22749" xr:uid="{00000000-0005-0000-0000-00002E5C0000}"/>
    <cellStyle name="쉼표 [0] 2 2 2 2 4 4 2" xfId="22750" xr:uid="{00000000-0005-0000-0000-00002F5C0000}"/>
    <cellStyle name="쉼표 [0] 2 2 2 2 4 5" xfId="22751" xr:uid="{00000000-0005-0000-0000-0000305C0000}"/>
    <cellStyle name="쉼표 [0] 2 2 2 2 4 5 2" xfId="22752" xr:uid="{00000000-0005-0000-0000-0000315C0000}"/>
    <cellStyle name="쉼표 [0] 2 2 2 2 4 6" xfId="22753" xr:uid="{00000000-0005-0000-0000-0000325C0000}"/>
    <cellStyle name="쉼표 [0] 2 2 2 2 4 6 2" xfId="22754" xr:uid="{00000000-0005-0000-0000-0000335C0000}"/>
    <cellStyle name="쉼표 [0] 2 2 2 2 4 7" xfId="22755" xr:uid="{00000000-0005-0000-0000-0000345C0000}"/>
    <cellStyle name="쉼표 [0] 2 2 2 2 5" xfId="22756" xr:uid="{00000000-0005-0000-0000-0000355C0000}"/>
    <cellStyle name="쉼표 [0] 2 2 2 2 5 2" xfId="22757" xr:uid="{00000000-0005-0000-0000-0000365C0000}"/>
    <cellStyle name="쉼표 [0] 2 2 2 2 5 2 2" xfId="22758" xr:uid="{00000000-0005-0000-0000-0000375C0000}"/>
    <cellStyle name="쉼표 [0] 2 2 2 2 5 3" xfId="22759" xr:uid="{00000000-0005-0000-0000-0000385C0000}"/>
    <cellStyle name="쉼표 [0] 2 2 2 2 5 3 2" xfId="22760" xr:uid="{00000000-0005-0000-0000-0000395C0000}"/>
    <cellStyle name="쉼표 [0] 2 2 2 2 5 4" xfId="22761" xr:uid="{00000000-0005-0000-0000-00003A5C0000}"/>
    <cellStyle name="쉼표 [0] 2 2 2 2 5 4 2" xfId="22762" xr:uid="{00000000-0005-0000-0000-00003B5C0000}"/>
    <cellStyle name="쉼표 [0] 2 2 2 2 5 5" xfId="22763" xr:uid="{00000000-0005-0000-0000-00003C5C0000}"/>
    <cellStyle name="쉼표 [0] 2 2 2 2 5 5 2" xfId="22764" xr:uid="{00000000-0005-0000-0000-00003D5C0000}"/>
    <cellStyle name="쉼표 [0] 2 2 2 2 5 6" xfId="22765" xr:uid="{00000000-0005-0000-0000-00003E5C0000}"/>
    <cellStyle name="쉼표 [0] 2 2 2 2 5 6 2" xfId="22766" xr:uid="{00000000-0005-0000-0000-00003F5C0000}"/>
    <cellStyle name="쉼표 [0] 2 2 2 2 5 7" xfId="22767" xr:uid="{00000000-0005-0000-0000-0000405C0000}"/>
    <cellStyle name="쉼표 [0] 2 2 2 2 6" xfId="22768" xr:uid="{00000000-0005-0000-0000-0000415C0000}"/>
    <cellStyle name="쉼표 [0] 2 2 2 3" xfId="22769" xr:uid="{00000000-0005-0000-0000-0000425C0000}"/>
    <cellStyle name="쉼표 [0] 2 2 2 3 2" xfId="22770" xr:uid="{00000000-0005-0000-0000-0000435C0000}"/>
    <cellStyle name="쉼표 [0] 2 2 2 4" xfId="22771" xr:uid="{00000000-0005-0000-0000-0000445C0000}"/>
    <cellStyle name="쉼표 [0] 2 2 2 4 2" xfId="22772" xr:uid="{00000000-0005-0000-0000-0000455C0000}"/>
    <cellStyle name="쉼표 [0] 2 2 2 5" xfId="22773" xr:uid="{00000000-0005-0000-0000-0000465C0000}"/>
    <cellStyle name="쉼표 [0] 2 2 2 5 2" xfId="22774" xr:uid="{00000000-0005-0000-0000-0000475C0000}"/>
    <cellStyle name="쉼표 [0] 2 2 2 6" xfId="22775" xr:uid="{00000000-0005-0000-0000-0000485C0000}"/>
    <cellStyle name="쉼표 [0] 2 2 2 6 2" xfId="22776" xr:uid="{00000000-0005-0000-0000-0000495C0000}"/>
    <cellStyle name="쉼표 [0] 2 2 2 7" xfId="22777" xr:uid="{00000000-0005-0000-0000-00004A5C0000}"/>
    <cellStyle name="쉼표 [0] 2 2 2 7 2" xfId="22778" xr:uid="{00000000-0005-0000-0000-00004B5C0000}"/>
    <cellStyle name="쉼표 [0] 2 2 2 8" xfId="22779" xr:uid="{00000000-0005-0000-0000-00004C5C0000}"/>
    <cellStyle name="쉼표 [0] 2 2 2 8 2" xfId="22780" xr:uid="{00000000-0005-0000-0000-00004D5C0000}"/>
    <cellStyle name="쉼표 [0] 2 2 2 9" xfId="22781" xr:uid="{00000000-0005-0000-0000-00004E5C0000}"/>
    <cellStyle name="쉼표 [0] 2 2 2 9 2" xfId="22782" xr:uid="{00000000-0005-0000-0000-00004F5C0000}"/>
    <cellStyle name="쉼표 [0] 2 2 3" xfId="22783" xr:uid="{00000000-0005-0000-0000-0000505C0000}"/>
    <cellStyle name="쉼표 [0] 2 2 3 2" xfId="22784" xr:uid="{00000000-0005-0000-0000-0000515C0000}"/>
    <cellStyle name="쉼표 [0] 2 2 3 2 2" xfId="22785" xr:uid="{00000000-0005-0000-0000-0000525C0000}"/>
    <cellStyle name="쉼표 [0] 2 2 3 3" xfId="22786" xr:uid="{00000000-0005-0000-0000-0000535C0000}"/>
    <cellStyle name="쉼표 [0] 2 2 3 3 2" xfId="22787" xr:uid="{00000000-0005-0000-0000-0000545C0000}"/>
    <cellStyle name="쉼표 [0] 2 2 3 4" xfId="22788" xr:uid="{00000000-0005-0000-0000-0000555C0000}"/>
    <cellStyle name="쉼표 [0] 2 2 3 5" xfId="22789" xr:uid="{00000000-0005-0000-0000-0000565C0000}"/>
    <cellStyle name="쉼표 [0] 2 2 4" xfId="22790" xr:uid="{00000000-0005-0000-0000-0000575C0000}"/>
    <cellStyle name="쉼표 [0] 2 2 4 10" xfId="22791" xr:uid="{00000000-0005-0000-0000-0000585C0000}"/>
    <cellStyle name="쉼표 [0] 2 2 4 2" xfId="22792" xr:uid="{00000000-0005-0000-0000-0000595C0000}"/>
    <cellStyle name="쉼표 [0] 2 2 4 2 2" xfId="22793" xr:uid="{00000000-0005-0000-0000-00005A5C0000}"/>
    <cellStyle name="쉼표 [0] 2 2 4 3" xfId="22794" xr:uid="{00000000-0005-0000-0000-00005B5C0000}"/>
    <cellStyle name="쉼표 [0] 2 2 4 3 2" xfId="22795" xr:uid="{00000000-0005-0000-0000-00005C5C0000}"/>
    <cellStyle name="쉼표 [0] 2 2 4 4" xfId="22796" xr:uid="{00000000-0005-0000-0000-00005D5C0000}"/>
    <cellStyle name="쉼표 [0] 2 2 4 4 2" xfId="22797" xr:uid="{00000000-0005-0000-0000-00005E5C0000}"/>
    <cellStyle name="쉼표 [0] 2 2 4 5" xfId="22798" xr:uid="{00000000-0005-0000-0000-00005F5C0000}"/>
    <cellStyle name="쉼표 [0] 2 2 4 5 2" xfId="22799" xr:uid="{00000000-0005-0000-0000-0000605C0000}"/>
    <cellStyle name="쉼표 [0] 2 2 4 6" xfId="22800" xr:uid="{00000000-0005-0000-0000-0000615C0000}"/>
    <cellStyle name="쉼표 [0] 2 2 4 6 2" xfId="22801" xr:uid="{00000000-0005-0000-0000-0000625C0000}"/>
    <cellStyle name="쉼표 [0] 2 2 4 7" xfId="22802" xr:uid="{00000000-0005-0000-0000-0000635C0000}"/>
    <cellStyle name="쉼표 [0] 2 2 4 7 2" xfId="22803" xr:uid="{00000000-0005-0000-0000-0000645C0000}"/>
    <cellStyle name="쉼표 [0] 2 2 4 8" xfId="22804" xr:uid="{00000000-0005-0000-0000-0000655C0000}"/>
    <cellStyle name="쉼표 [0] 2 2 4 8 2" xfId="22805" xr:uid="{00000000-0005-0000-0000-0000665C0000}"/>
    <cellStyle name="쉼표 [0] 2 2 4 9" xfId="22806" xr:uid="{00000000-0005-0000-0000-0000675C0000}"/>
    <cellStyle name="쉼표 [0] 2 2 4 9 2" xfId="22807" xr:uid="{00000000-0005-0000-0000-0000685C0000}"/>
    <cellStyle name="쉼표 [0] 2 2 5" xfId="22808" xr:uid="{00000000-0005-0000-0000-0000695C0000}"/>
    <cellStyle name="쉼표 [0] 2 2 5 2" xfId="22809" xr:uid="{00000000-0005-0000-0000-00006A5C0000}"/>
    <cellStyle name="쉼표 [0] 2 2 5 2 2" xfId="22810" xr:uid="{00000000-0005-0000-0000-00006B5C0000}"/>
    <cellStyle name="쉼표 [0] 2 2 5 3" xfId="22811" xr:uid="{00000000-0005-0000-0000-00006C5C0000}"/>
    <cellStyle name="쉼표 [0] 2 2 5 3 2" xfId="22812" xr:uid="{00000000-0005-0000-0000-00006D5C0000}"/>
    <cellStyle name="쉼표 [0] 2 2 5 4" xfId="22813" xr:uid="{00000000-0005-0000-0000-00006E5C0000}"/>
    <cellStyle name="쉼표 [0] 2 2 5 4 2" xfId="22814" xr:uid="{00000000-0005-0000-0000-00006F5C0000}"/>
    <cellStyle name="쉼표 [0] 2 2 5 5" xfId="22815" xr:uid="{00000000-0005-0000-0000-0000705C0000}"/>
    <cellStyle name="쉼표 [0] 2 2 5 5 2" xfId="22816" xr:uid="{00000000-0005-0000-0000-0000715C0000}"/>
    <cellStyle name="쉼표 [0] 2 2 5 6" xfId="22817" xr:uid="{00000000-0005-0000-0000-0000725C0000}"/>
    <cellStyle name="쉼표 [0] 2 2 5 6 2" xfId="22818" xr:uid="{00000000-0005-0000-0000-0000735C0000}"/>
    <cellStyle name="쉼표 [0] 2 2 5 7" xfId="22819" xr:uid="{00000000-0005-0000-0000-0000745C0000}"/>
    <cellStyle name="쉼표 [0] 2 2 6" xfId="22820" xr:uid="{00000000-0005-0000-0000-0000755C0000}"/>
    <cellStyle name="쉼표 [0] 2 2 6 2" xfId="22821" xr:uid="{00000000-0005-0000-0000-0000765C0000}"/>
    <cellStyle name="쉼표 [0] 2 2 6 2 2" xfId="22822" xr:uid="{00000000-0005-0000-0000-0000775C0000}"/>
    <cellStyle name="쉼표 [0] 2 2 6 3" xfId="22823" xr:uid="{00000000-0005-0000-0000-0000785C0000}"/>
    <cellStyle name="쉼표 [0] 2 2 6 3 2" xfId="22824" xr:uid="{00000000-0005-0000-0000-0000795C0000}"/>
    <cellStyle name="쉼표 [0] 2 2 6 4" xfId="22825" xr:uid="{00000000-0005-0000-0000-00007A5C0000}"/>
    <cellStyle name="쉼표 [0] 2 2 6 4 2" xfId="22826" xr:uid="{00000000-0005-0000-0000-00007B5C0000}"/>
    <cellStyle name="쉼표 [0] 2 2 6 5" xfId="22827" xr:uid="{00000000-0005-0000-0000-00007C5C0000}"/>
    <cellStyle name="쉼표 [0] 2 2 6 5 2" xfId="22828" xr:uid="{00000000-0005-0000-0000-00007D5C0000}"/>
    <cellStyle name="쉼표 [0] 2 2 6 6" xfId="22829" xr:uid="{00000000-0005-0000-0000-00007E5C0000}"/>
    <cellStyle name="쉼표 [0] 2 2 6 6 2" xfId="22830" xr:uid="{00000000-0005-0000-0000-00007F5C0000}"/>
    <cellStyle name="쉼표 [0] 2 2 6 7" xfId="22831" xr:uid="{00000000-0005-0000-0000-0000805C0000}"/>
    <cellStyle name="쉼표 [0] 2 2 7" xfId="22832" xr:uid="{00000000-0005-0000-0000-0000815C0000}"/>
    <cellStyle name="쉼표 [0] 2 2 7 2" xfId="22833" xr:uid="{00000000-0005-0000-0000-0000825C0000}"/>
    <cellStyle name="쉼표 [0] 2 2 8" xfId="22834" xr:uid="{00000000-0005-0000-0000-0000835C0000}"/>
    <cellStyle name="쉼표 [0] 2 2 8 2" xfId="22835" xr:uid="{00000000-0005-0000-0000-0000845C0000}"/>
    <cellStyle name="쉼표 [0] 2 2 9" xfId="22836" xr:uid="{00000000-0005-0000-0000-0000855C0000}"/>
    <cellStyle name="쉼표 [0] 2 2 9 2" xfId="22837" xr:uid="{00000000-0005-0000-0000-0000865C0000}"/>
    <cellStyle name="쉼표 [0] 2 20" xfId="22838" xr:uid="{00000000-0005-0000-0000-0000875C0000}"/>
    <cellStyle name="쉼표 [0] 2 20 2" xfId="22839" xr:uid="{00000000-0005-0000-0000-0000885C0000}"/>
    <cellStyle name="쉼표 [0] 2 21" xfId="22840" xr:uid="{00000000-0005-0000-0000-0000895C0000}"/>
    <cellStyle name="쉼표 [0] 2 22" xfId="22841" xr:uid="{00000000-0005-0000-0000-00008A5C0000}"/>
    <cellStyle name="쉼표 [0] 2 23" xfId="22842" xr:uid="{00000000-0005-0000-0000-00008B5C0000}"/>
    <cellStyle name="쉼표 [0] 2 3" xfId="14" xr:uid="{00000000-0005-0000-0000-00008C5C0000}"/>
    <cellStyle name="쉼표 [0] 2 3 10" xfId="22843" xr:uid="{00000000-0005-0000-0000-00008D5C0000}"/>
    <cellStyle name="쉼표 [0] 2 3 10 2" xfId="22844" xr:uid="{00000000-0005-0000-0000-00008E5C0000}"/>
    <cellStyle name="쉼표 [0] 2 3 11" xfId="22845" xr:uid="{00000000-0005-0000-0000-00008F5C0000}"/>
    <cellStyle name="쉼표 [0] 2 3 11 2" xfId="22846" xr:uid="{00000000-0005-0000-0000-0000905C0000}"/>
    <cellStyle name="쉼표 [0] 2 3 12" xfId="22847" xr:uid="{00000000-0005-0000-0000-0000915C0000}"/>
    <cellStyle name="쉼표 [0] 2 3 12 2" xfId="22848" xr:uid="{00000000-0005-0000-0000-0000925C0000}"/>
    <cellStyle name="쉼표 [0] 2 3 13" xfId="22849" xr:uid="{00000000-0005-0000-0000-0000935C0000}"/>
    <cellStyle name="쉼표 [0] 2 3 13 2" xfId="22850" xr:uid="{00000000-0005-0000-0000-0000945C0000}"/>
    <cellStyle name="쉼표 [0] 2 3 14" xfId="22851" xr:uid="{00000000-0005-0000-0000-0000955C0000}"/>
    <cellStyle name="쉼표 [0] 2 3 15" xfId="22852" xr:uid="{00000000-0005-0000-0000-0000965C0000}"/>
    <cellStyle name="쉼표 [0] 2 3 2" xfId="22853" xr:uid="{00000000-0005-0000-0000-0000975C0000}"/>
    <cellStyle name="쉼표 [0] 2 3 2 10" xfId="22854" xr:uid="{00000000-0005-0000-0000-0000985C0000}"/>
    <cellStyle name="쉼표 [0] 2 3 2 10 2" xfId="22855" xr:uid="{00000000-0005-0000-0000-0000995C0000}"/>
    <cellStyle name="쉼표 [0] 2 3 2 11" xfId="22856" xr:uid="{00000000-0005-0000-0000-00009A5C0000}"/>
    <cellStyle name="쉼표 [0] 2 3 2 11 2" xfId="22857" xr:uid="{00000000-0005-0000-0000-00009B5C0000}"/>
    <cellStyle name="쉼표 [0] 2 3 2 12" xfId="22858" xr:uid="{00000000-0005-0000-0000-00009C5C0000}"/>
    <cellStyle name="쉼표 [0] 2 3 2 12 2" xfId="22859" xr:uid="{00000000-0005-0000-0000-00009D5C0000}"/>
    <cellStyle name="쉼표 [0] 2 3 2 13" xfId="22860" xr:uid="{00000000-0005-0000-0000-00009E5C0000}"/>
    <cellStyle name="쉼표 [0] 2 3 2 2" xfId="22861" xr:uid="{00000000-0005-0000-0000-00009F5C0000}"/>
    <cellStyle name="쉼표 [0] 2 3 2 2 2" xfId="22862" xr:uid="{00000000-0005-0000-0000-0000A05C0000}"/>
    <cellStyle name="쉼표 [0] 2 3 2 2 2 10" xfId="22863" xr:uid="{00000000-0005-0000-0000-0000A15C0000}"/>
    <cellStyle name="쉼표 [0] 2 3 2 2 2 10 2" xfId="22864" xr:uid="{00000000-0005-0000-0000-0000A25C0000}"/>
    <cellStyle name="쉼표 [0] 2 3 2 2 2 11" xfId="22865" xr:uid="{00000000-0005-0000-0000-0000A35C0000}"/>
    <cellStyle name="쉼표 [0] 2 3 2 2 2 11 2" xfId="22866" xr:uid="{00000000-0005-0000-0000-0000A45C0000}"/>
    <cellStyle name="쉼표 [0] 2 3 2 2 2 12" xfId="22867" xr:uid="{00000000-0005-0000-0000-0000A55C0000}"/>
    <cellStyle name="쉼표 [0] 2 3 2 2 2 12 2" xfId="22868" xr:uid="{00000000-0005-0000-0000-0000A65C0000}"/>
    <cellStyle name="쉼표 [0] 2 3 2 2 2 13" xfId="22869" xr:uid="{00000000-0005-0000-0000-0000A75C0000}"/>
    <cellStyle name="쉼표 [0] 2 3 2 2 2 2" xfId="22870" xr:uid="{00000000-0005-0000-0000-0000A85C0000}"/>
    <cellStyle name="쉼표 [0] 2 3 2 2 2 2 2" xfId="22871" xr:uid="{00000000-0005-0000-0000-0000A95C0000}"/>
    <cellStyle name="쉼표 [0] 2 3 2 2 2 3" xfId="22872" xr:uid="{00000000-0005-0000-0000-0000AA5C0000}"/>
    <cellStyle name="쉼표 [0] 2 3 2 2 2 3 2" xfId="22873" xr:uid="{00000000-0005-0000-0000-0000AB5C0000}"/>
    <cellStyle name="쉼표 [0] 2 3 2 2 2 4" xfId="22874" xr:uid="{00000000-0005-0000-0000-0000AC5C0000}"/>
    <cellStyle name="쉼표 [0] 2 3 2 2 2 4 2" xfId="22875" xr:uid="{00000000-0005-0000-0000-0000AD5C0000}"/>
    <cellStyle name="쉼표 [0] 2 3 2 2 2 5" xfId="22876" xr:uid="{00000000-0005-0000-0000-0000AE5C0000}"/>
    <cellStyle name="쉼표 [0] 2 3 2 2 2 5 2" xfId="22877" xr:uid="{00000000-0005-0000-0000-0000AF5C0000}"/>
    <cellStyle name="쉼표 [0] 2 3 2 2 2 6" xfId="22878" xr:uid="{00000000-0005-0000-0000-0000B05C0000}"/>
    <cellStyle name="쉼표 [0] 2 3 2 2 2 6 2" xfId="22879" xr:uid="{00000000-0005-0000-0000-0000B15C0000}"/>
    <cellStyle name="쉼표 [0] 2 3 2 2 2 7" xfId="22880" xr:uid="{00000000-0005-0000-0000-0000B25C0000}"/>
    <cellStyle name="쉼표 [0] 2 3 2 2 2 7 2" xfId="22881" xr:uid="{00000000-0005-0000-0000-0000B35C0000}"/>
    <cellStyle name="쉼표 [0] 2 3 2 2 2 8" xfId="22882" xr:uid="{00000000-0005-0000-0000-0000B45C0000}"/>
    <cellStyle name="쉼표 [0] 2 3 2 2 2 8 2" xfId="22883" xr:uid="{00000000-0005-0000-0000-0000B55C0000}"/>
    <cellStyle name="쉼표 [0] 2 3 2 2 2 9" xfId="22884" xr:uid="{00000000-0005-0000-0000-0000B65C0000}"/>
    <cellStyle name="쉼표 [0] 2 3 2 2 2 9 2" xfId="22885" xr:uid="{00000000-0005-0000-0000-0000B75C0000}"/>
    <cellStyle name="쉼표 [0] 2 3 2 2 3" xfId="22886" xr:uid="{00000000-0005-0000-0000-0000B85C0000}"/>
    <cellStyle name="쉼표 [0] 2 3 2 2 3 2" xfId="22887" xr:uid="{00000000-0005-0000-0000-0000B95C0000}"/>
    <cellStyle name="쉼표 [0] 2 3 2 2 3 2 2" xfId="22888" xr:uid="{00000000-0005-0000-0000-0000BA5C0000}"/>
    <cellStyle name="쉼표 [0] 2 3 2 2 3 3" xfId="22889" xr:uid="{00000000-0005-0000-0000-0000BB5C0000}"/>
    <cellStyle name="쉼표 [0] 2 3 2 2 3 3 2" xfId="22890" xr:uid="{00000000-0005-0000-0000-0000BC5C0000}"/>
    <cellStyle name="쉼표 [0] 2 3 2 2 3 4" xfId="22891" xr:uid="{00000000-0005-0000-0000-0000BD5C0000}"/>
    <cellStyle name="쉼표 [0] 2 3 2 2 3 4 2" xfId="22892" xr:uid="{00000000-0005-0000-0000-0000BE5C0000}"/>
    <cellStyle name="쉼표 [0] 2 3 2 2 3 5" xfId="22893" xr:uid="{00000000-0005-0000-0000-0000BF5C0000}"/>
    <cellStyle name="쉼표 [0] 2 3 2 2 3 5 2" xfId="22894" xr:uid="{00000000-0005-0000-0000-0000C05C0000}"/>
    <cellStyle name="쉼표 [0] 2 3 2 2 3 6" xfId="22895" xr:uid="{00000000-0005-0000-0000-0000C15C0000}"/>
    <cellStyle name="쉼표 [0] 2 3 2 2 3 6 2" xfId="22896" xr:uid="{00000000-0005-0000-0000-0000C25C0000}"/>
    <cellStyle name="쉼표 [0] 2 3 2 2 3 7" xfId="22897" xr:uid="{00000000-0005-0000-0000-0000C35C0000}"/>
    <cellStyle name="쉼표 [0] 2 3 2 2 4" xfId="22898" xr:uid="{00000000-0005-0000-0000-0000C45C0000}"/>
    <cellStyle name="쉼표 [0] 2 3 2 2 4 2" xfId="22899" xr:uid="{00000000-0005-0000-0000-0000C55C0000}"/>
    <cellStyle name="쉼표 [0] 2 3 2 2 4 2 2" xfId="22900" xr:uid="{00000000-0005-0000-0000-0000C65C0000}"/>
    <cellStyle name="쉼표 [0] 2 3 2 2 4 3" xfId="22901" xr:uid="{00000000-0005-0000-0000-0000C75C0000}"/>
    <cellStyle name="쉼표 [0] 2 3 2 2 4 3 2" xfId="22902" xr:uid="{00000000-0005-0000-0000-0000C85C0000}"/>
    <cellStyle name="쉼표 [0] 2 3 2 2 4 4" xfId="22903" xr:uid="{00000000-0005-0000-0000-0000C95C0000}"/>
    <cellStyle name="쉼표 [0] 2 3 2 2 4 4 2" xfId="22904" xr:uid="{00000000-0005-0000-0000-0000CA5C0000}"/>
    <cellStyle name="쉼표 [0] 2 3 2 2 4 5" xfId="22905" xr:uid="{00000000-0005-0000-0000-0000CB5C0000}"/>
    <cellStyle name="쉼표 [0] 2 3 2 2 4 5 2" xfId="22906" xr:uid="{00000000-0005-0000-0000-0000CC5C0000}"/>
    <cellStyle name="쉼표 [0] 2 3 2 2 4 6" xfId="22907" xr:uid="{00000000-0005-0000-0000-0000CD5C0000}"/>
    <cellStyle name="쉼표 [0] 2 3 2 2 4 6 2" xfId="22908" xr:uid="{00000000-0005-0000-0000-0000CE5C0000}"/>
    <cellStyle name="쉼표 [0] 2 3 2 2 4 7" xfId="22909" xr:uid="{00000000-0005-0000-0000-0000CF5C0000}"/>
    <cellStyle name="쉼표 [0] 2 3 2 2 5" xfId="22910" xr:uid="{00000000-0005-0000-0000-0000D05C0000}"/>
    <cellStyle name="쉼표 [0] 2 3 2 2 5 2" xfId="22911" xr:uid="{00000000-0005-0000-0000-0000D15C0000}"/>
    <cellStyle name="쉼표 [0] 2 3 2 2 5 2 2" xfId="22912" xr:uid="{00000000-0005-0000-0000-0000D25C0000}"/>
    <cellStyle name="쉼표 [0] 2 3 2 2 5 3" xfId="22913" xr:uid="{00000000-0005-0000-0000-0000D35C0000}"/>
    <cellStyle name="쉼표 [0] 2 3 2 2 5 3 2" xfId="22914" xr:uid="{00000000-0005-0000-0000-0000D45C0000}"/>
    <cellStyle name="쉼표 [0] 2 3 2 2 5 4" xfId="22915" xr:uid="{00000000-0005-0000-0000-0000D55C0000}"/>
    <cellStyle name="쉼표 [0] 2 3 2 2 5 4 2" xfId="22916" xr:uid="{00000000-0005-0000-0000-0000D65C0000}"/>
    <cellStyle name="쉼표 [0] 2 3 2 2 5 5" xfId="22917" xr:uid="{00000000-0005-0000-0000-0000D75C0000}"/>
    <cellStyle name="쉼표 [0] 2 3 2 2 5 5 2" xfId="22918" xr:uid="{00000000-0005-0000-0000-0000D85C0000}"/>
    <cellStyle name="쉼표 [0] 2 3 2 2 5 6" xfId="22919" xr:uid="{00000000-0005-0000-0000-0000D95C0000}"/>
    <cellStyle name="쉼표 [0] 2 3 2 2 5 6 2" xfId="22920" xr:uid="{00000000-0005-0000-0000-0000DA5C0000}"/>
    <cellStyle name="쉼표 [0] 2 3 2 2 5 7" xfId="22921" xr:uid="{00000000-0005-0000-0000-0000DB5C0000}"/>
    <cellStyle name="쉼표 [0] 2 3 2 2 6" xfId="22922" xr:uid="{00000000-0005-0000-0000-0000DC5C0000}"/>
    <cellStyle name="쉼표 [0] 2 3 2 3" xfId="22923" xr:uid="{00000000-0005-0000-0000-0000DD5C0000}"/>
    <cellStyle name="쉼표 [0] 2 3 2 3 2" xfId="22924" xr:uid="{00000000-0005-0000-0000-0000DE5C0000}"/>
    <cellStyle name="쉼표 [0] 2 3 2 4" xfId="22925" xr:uid="{00000000-0005-0000-0000-0000DF5C0000}"/>
    <cellStyle name="쉼표 [0] 2 3 2 4 2" xfId="22926" xr:uid="{00000000-0005-0000-0000-0000E05C0000}"/>
    <cellStyle name="쉼표 [0] 2 3 2 5" xfId="22927" xr:uid="{00000000-0005-0000-0000-0000E15C0000}"/>
    <cellStyle name="쉼표 [0] 2 3 2 5 2" xfId="22928" xr:uid="{00000000-0005-0000-0000-0000E25C0000}"/>
    <cellStyle name="쉼표 [0] 2 3 2 6" xfId="22929" xr:uid="{00000000-0005-0000-0000-0000E35C0000}"/>
    <cellStyle name="쉼표 [0] 2 3 2 6 2" xfId="22930" xr:uid="{00000000-0005-0000-0000-0000E45C0000}"/>
    <cellStyle name="쉼표 [0] 2 3 2 7" xfId="22931" xr:uid="{00000000-0005-0000-0000-0000E55C0000}"/>
    <cellStyle name="쉼표 [0] 2 3 2 7 2" xfId="22932" xr:uid="{00000000-0005-0000-0000-0000E65C0000}"/>
    <cellStyle name="쉼표 [0] 2 3 2 8" xfId="22933" xr:uid="{00000000-0005-0000-0000-0000E75C0000}"/>
    <cellStyle name="쉼표 [0] 2 3 2 8 2" xfId="22934" xr:uid="{00000000-0005-0000-0000-0000E85C0000}"/>
    <cellStyle name="쉼표 [0] 2 3 2 9" xfId="22935" xr:uid="{00000000-0005-0000-0000-0000E95C0000}"/>
    <cellStyle name="쉼표 [0] 2 3 2 9 2" xfId="22936" xr:uid="{00000000-0005-0000-0000-0000EA5C0000}"/>
    <cellStyle name="쉼표 [0] 2 3 3" xfId="22937" xr:uid="{00000000-0005-0000-0000-0000EB5C0000}"/>
    <cellStyle name="쉼표 [0] 2 3 3 2" xfId="22938" xr:uid="{00000000-0005-0000-0000-0000EC5C0000}"/>
    <cellStyle name="쉼표 [0] 2 3 3 2 2" xfId="22939" xr:uid="{00000000-0005-0000-0000-0000ED5C0000}"/>
    <cellStyle name="쉼표 [0] 2 3 3 3" xfId="22940" xr:uid="{00000000-0005-0000-0000-0000EE5C0000}"/>
    <cellStyle name="쉼표 [0] 2 3 3 3 2" xfId="22941" xr:uid="{00000000-0005-0000-0000-0000EF5C0000}"/>
    <cellStyle name="쉼표 [0] 2 3 3 4" xfId="22942" xr:uid="{00000000-0005-0000-0000-0000F05C0000}"/>
    <cellStyle name="쉼표 [0] 2 3 4" xfId="22943" xr:uid="{00000000-0005-0000-0000-0000F15C0000}"/>
    <cellStyle name="쉼표 [0] 2 3 4 2" xfId="22944" xr:uid="{00000000-0005-0000-0000-0000F25C0000}"/>
    <cellStyle name="쉼표 [0] 2 3 4 2 2" xfId="22945" xr:uid="{00000000-0005-0000-0000-0000F35C0000}"/>
    <cellStyle name="쉼표 [0] 2 3 4 3" xfId="22946" xr:uid="{00000000-0005-0000-0000-0000F45C0000}"/>
    <cellStyle name="쉼표 [0] 2 3 4 3 2" xfId="22947" xr:uid="{00000000-0005-0000-0000-0000F55C0000}"/>
    <cellStyle name="쉼표 [0] 2 3 4 4" xfId="22948" xr:uid="{00000000-0005-0000-0000-0000F65C0000}"/>
    <cellStyle name="쉼표 [0] 2 3 4 4 2" xfId="22949" xr:uid="{00000000-0005-0000-0000-0000F75C0000}"/>
    <cellStyle name="쉼표 [0] 2 3 4 5" xfId="22950" xr:uid="{00000000-0005-0000-0000-0000F85C0000}"/>
    <cellStyle name="쉼표 [0] 2 3 4 5 2" xfId="22951" xr:uid="{00000000-0005-0000-0000-0000F95C0000}"/>
    <cellStyle name="쉼표 [0] 2 3 4 6" xfId="22952" xr:uid="{00000000-0005-0000-0000-0000FA5C0000}"/>
    <cellStyle name="쉼표 [0] 2 3 4 6 2" xfId="22953" xr:uid="{00000000-0005-0000-0000-0000FB5C0000}"/>
    <cellStyle name="쉼표 [0] 2 3 4 7" xfId="22954" xr:uid="{00000000-0005-0000-0000-0000FC5C0000}"/>
    <cellStyle name="쉼표 [0] 2 3 4 7 2" xfId="22955" xr:uid="{00000000-0005-0000-0000-0000FD5C0000}"/>
    <cellStyle name="쉼표 [0] 2 3 4 8" xfId="22956" xr:uid="{00000000-0005-0000-0000-0000FE5C0000}"/>
    <cellStyle name="쉼표 [0] 2 3 4 8 2" xfId="22957" xr:uid="{00000000-0005-0000-0000-0000FF5C0000}"/>
    <cellStyle name="쉼표 [0] 2 3 4 9" xfId="22958" xr:uid="{00000000-0005-0000-0000-0000005D0000}"/>
    <cellStyle name="쉼표 [0] 2 3 5" xfId="22959" xr:uid="{00000000-0005-0000-0000-0000015D0000}"/>
    <cellStyle name="쉼표 [0] 2 3 5 2" xfId="22960" xr:uid="{00000000-0005-0000-0000-0000025D0000}"/>
    <cellStyle name="쉼표 [0] 2 3 5 2 2" xfId="22961" xr:uid="{00000000-0005-0000-0000-0000035D0000}"/>
    <cellStyle name="쉼표 [0] 2 3 5 3" xfId="22962" xr:uid="{00000000-0005-0000-0000-0000045D0000}"/>
    <cellStyle name="쉼표 [0] 2 3 5 3 2" xfId="22963" xr:uid="{00000000-0005-0000-0000-0000055D0000}"/>
    <cellStyle name="쉼표 [0] 2 3 5 4" xfId="22964" xr:uid="{00000000-0005-0000-0000-0000065D0000}"/>
    <cellStyle name="쉼표 [0] 2 3 5 4 2" xfId="22965" xr:uid="{00000000-0005-0000-0000-0000075D0000}"/>
    <cellStyle name="쉼표 [0] 2 3 5 5" xfId="22966" xr:uid="{00000000-0005-0000-0000-0000085D0000}"/>
    <cellStyle name="쉼표 [0] 2 3 5 5 2" xfId="22967" xr:uid="{00000000-0005-0000-0000-0000095D0000}"/>
    <cellStyle name="쉼표 [0] 2 3 5 6" xfId="22968" xr:uid="{00000000-0005-0000-0000-00000A5D0000}"/>
    <cellStyle name="쉼표 [0] 2 3 5 6 2" xfId="22969" xr:uid="{00000000-0005-0000-0000-00000B5D0000}"/>
    <cellStyle name="쉼표 [0] 2 3 5 7" xfId="22970" xr:uid="{00000000-0005-0000-0000-00000C5D0000}"/>
    <cellStyle name="쉼표 [0] 2 3 6" xfId="22971" xr:uid="{00000000-0005-0000-0000-00000D5D0000}"/>
    <cellStyle name="쉼표 [0] 2 3 6 2" xfId="22972" xr:uid="{00000000-0005-0000-0000-00000E5D0000}"/>
    <cellStyle name="쉼표 [0] 2 3 6 2 2" xfId="22973" xr:uid="{00000000-0005-0000-0000-00000F5D0000}"/>
    <cellStyle name="쉼표 [0] 2 3 6 3" xfId="22974" xr:uid="{00000000-0005-0000-0000-0000105D0000}"/>
    <cellStyle name="쉼표 [0] 2 3 6 3 2" xfId="22975" xr:uid="{00000000-0005-0000-0000-0000115D0000}"/>
    <cellStyle name="쉼표 [0] 2 3 6 4" xfId="22976" xr:uid="{00000000-0005-0000-0000-0000125D0000}"/>
    <cellStyle name="쉼표 [0] 2 3 6 4 2" xfId="22977" xr:uid="{00000000-0005-0000-0000-0000135D0000}"/>
    <cellStyle name="쉼표 [0] 2 3 6 5" xfId="22978" xr:uid="{00000000-0005-0000-0000-0000145D0000}"/>
    <cellStyle name="쉼표 [0] 2 3 6 5 2" xfId="22979" xr:uid="{00000000-0005-0000-0000-0000155D0000}"/>
    <cellStyle name="쉼표 [0] 2 3 6 6" xfId="22980" xr:uid="{00000000-0005-0000-0000-0000165D0000}"/>
    <cellStyle name="쉼표 [0] 2 3 6 6 2" xfId="22981" xr:uid="{00000000-0005-0000-0000-0000175D0000}"/>
    <cellStyle name="쉼표 [0] 2 3 6 7" xfId="22982" xr:uid="{00000000-0005-0000-0000-0000185D0000}"/>
    <cellStyle name="쉼표 [0] 2 3 7" xfId="22983" xr:uid="{00000000-0005-0000-0000-0000195D0000}"/>
    <cellStyle name="쉼표 [0] 2 3 7 2" xfId="22984" xr:uid="{00000000-0005-0000-0000-00001A5D0000}"/>
    <cellStyle name="쉼표 [0] 2 3 8" xfId="22985" xr:uid="{00000000-0005-0000-0000-00001B5D0000}"/>
    <cellStyle name="쉼표 [0] 2 3 8 2" xfId="22986" xr:uid="{00000000-0005-0000-0000-00001C5D0000}"/>
    <cellStyle name="쉼표 [0] 2 3 9" xfId="22987" xr:uid="{00000000-0005-0000-0000-00001D5D0000}"/>
    <cellStyle name="쉼표 [0] 2 3 9 2" xfId="22988" xr:uid="{00000000-0005-0000-0000-00001E5D0000}"/>
    <cellStyle name="쉼표 [0] 2 4" xfId="25" xr:uid="{00000000-0005-0000-0000-00001F5D0000}"/>
    <cellStyle name="쉼표 [0] 2 4 10" xfId="22989" xr:uid="{00000000-0005-0000-0000-0000205D0000}"/>
    <cellStyle name="쉼표 [0] 2 4 10 2" xfId="22990" xr:uid="{00000000-0005-0000-0000-0000215D0000}"/>
    <cellStyle name="쉼표 [0] 2 4 11" xfId="22991" xr:uid="{00000000-0005-0000-0000-0000225D0000}"/>
    <cellStyle name="쉼표 [0] 2 4 11 2" xfId="22992" xr:uid="{00000000-0005-0000-0000-0000235D0000}"/>
    <cellStyle name="쉼표 [0] 2 4 12" xfId="22993" xr:uid="{00000000-0005-0000-0000-0000245D0000}"/>
    <cellStyle name="쉼표 [0] 2 4 12 2" xfId="22994" xr:uid="{00000000-0005-0000-0000-0000255D0000}"/>
    <cellStyle name="쉼표 [0] 2 4 13" xfId="22995" xr:uid="{00000000-0005-0000-0000-0000265D0000}"/>
    <cellStyle name="쉼표 [0] 2 4 13 2" xfId="22996" xr:uid="{00000000-0005-0000-0000-0000275D0000}"/>
    <cellStyle name="쉼표 [0] 2 4 14" xfId="22997" xr:uid="{00000000-0005-0000-0000-0000285D0000}"/>
    <cellStyle name="쉼표 [0] 2 4 15" xfId="22998" xr:uid="{00000000-0005-0000-0000-0000295D0000}"/>
    <cellStyle name="쉼표 [0] 2 4 2" xfId="22999" xr:uid="{00000000-0005-0000-0000-00002A5D0000}"/>
    <cellStyle name="쉼표 [0] 2 4 2 10" xfId="23000" xr:uid="{00000000-0005-0000-0000-00002B5D0000}"/>
    <cellStyle name="쉼표 [0] 2 4 2 10 2" xfId="23001" xr:uid="{00000000-0005-0000-0000-00002C5D0000}"/>
    <cellStyle name="쉼표 [0] 2 4 2 11" xfId="23002" xr:uid="{00000000-0005-0000-0000-00002D5D0000}"/>
    <cellStyle name="쉼표 [0] 2 4 2 11 2" xfId="23003" xr:uid="{00000000-0005-0000-0000-00002E5D0000}"/>
    <cellStyle name="쉼표 [0] 2 4 2 12" xfId="23004" xr:uid="{00000000-0005-0000-0000-00002F5D0000}"/>
    <cellStyle name="쉼표 [0] 2 4 2 12 2" xfId="23005" xr:uid="{00000000-0005-0000-0000-0000305D0000}"/>
    <cellStyle name="쉼표 [0] 2 4 2 13" xfId="23006" xr:uid="{00000000-0005-0000-0000-0000315D0000}"/>
    <cellStyle name="쉼표 [0] 2 4 2 2" xfId="23007" xr:uid="{00000000-0005-0000-0000-0000325D0000}"/>
    <cellStyle name="쉼표 [0] 2 4 2 2 2" xfId="23008" xr:uid="{00000000-0005-0000-0000-0000335D0000}"/>
    <cellStyle name="쉼표 [0] 2 4 2 2 2 10" xfId="23009" xr:uid="{00000000-0005-0000-0000-0000345D0000}"/>
    <cellStyle name="쉼표 [0] 2 4 2 2 2 10 2" xfId="23010" xr:uid="{00000000-0005-0000-0000-0000355D0000}"/>
    <cellStyle name="쉼표 [0] 2 4 2 2 2 11" xfId="23011" xr:uid="{00000000-0005-0000-0000-0000365D0000}"/>
    <cellStyle name="쉼표 [0] 2 4 2 2 2 11 2" xfId="23012" xr:uid="{00000000-0005-0000-0000-0000375D0000}"/>
    <cellStyle name="쉼표 [0] 2 4 2 2 2 12" xfId="23013" xr:uid="{00000000-0005-0000-0000-0000385D0000}"/>
    <cellStyle name="쉼표 [0] 2 4 2 2 2 12 2" xfId="23014" xr:uid="{00000000-0005-0000-0000-0000395D0000}"/>
    <cellStyle name="쉼표 [0] 2 4 2 2 2 13" xfId="23015" xr:uid="{00000000-0005-0000-0000-00003A5D0000}"/>
    <cellStyle name="쉼표 [0] 2 4 2 2 2 2" xfId="23016" xr:uid="{00000000-0005-0000-0000-00003B5D0000}"/>
    <cellStyle name="쉼표 [0] 2 4 2 2 2 2 2" xfId="23017" xr:uid="{00000000-0005-0000-0000-00003C5D0000}"/>
    <cellStyle name="쉼표 [0] 2 4 2 2 2 3" xfId="23018" xr:uid="{00000000-0005-0000-0000-00003D5D0000}"/>
    <cellStyle name="쉼표 [0] 2 4 2 2 2 3 2" xfId="23019" xr:uid="{00000000-0005-0000-0000-00003E5D0000}"/>
    <cellStyle name="쉼표 [0] 2 4 2 2 2 4" xfId="23020" xr:uid="{00000000-0005-0000-0000-00003F5D0000}"/>
    <cellStyle name="쉼표 [0] 2 4 2 2 2 4 2" xfId="23021" xr:uid="{00000000-0005-0000-0000-0000405D0000}"/>
    <cellStyle name="쉼표 [0] 2 4 2 2 2 5" xfId="23022" xr:uid="{00000000-0005-0000-0000-0000415D0000}"/>
    <cellStyle name="쉼표 [0] 2 4 2 2 2 5 2" xfId="23023" xr:uid="{00000000-0005-0000-0000-0000425D0000}"/>
    <cellStyle name="쉼표 [0] 2 4 2 2 2 6" xfId="23024" xr:uid="{00000000-0005-0000-0000-0000435D0000}"/>
    <cellStyle name="쉼표 [0] 2 4 2 2 2 6 2" xfId="23025" xr:uid="{00000000-0005-0000-0000-0000445D0000}"/>
    <cellStyle name="쉼표 [0] 2 4 2 2 2 7" xfId="23026" xr:uid="{00000000-0005-0000-0000-0000455D0000}"/>
    <cellStyle name="쉼표 [0] 2 4 2 2 2 7 2" xfId="23027" xr:uid="{00000000-0005-0000-0000-0000465D0000}"/>
    <cellStyle name="쉼표 [0] 2 4 2 2 2 8" xfId="23028" xr:uid="{00000000-0005-0000-0000-0000475D0000}"/>
    <cellStyle name="쉼표 [0] 2 4 2 2 2 8 2" xfId="23029" xr:uid="{00000000-0005-0000-0000-0000485D0000}"/>
    <cellStyle name="쉼표 [0] 2 4 2 2 2 9" xfId="23030" xr:uid="{00000000-0005-0000-0000-0000495D0000}"/>
    <cellStyle name="쉼표 [0] 2 4 2 2 2 9 2" xfId="23031" xr:uid="{00000000-0005-0000-0000-00004A5D0000}"/>
    <cellStyle name="쉼표 [0] 2 4 2 2 3" xfId="23032" xr:uid="{00000000-0005-0000-0000-00004B5D0000}"/>
    <cellStyle name="쉼표 [0] 2 4 2 2 3 2" xfId="23033" xr:uid="{00000000-0005-0000-0000-00004C5D0000}"/>
    <cellStyle name="쉼표 [0] 2 4 2 2 3 2 2" xfId="23034" xr:uid="{00000000-0005-0000-0000-00004D5D0000}"/>
    <cellStyle name="쉼표 [0] 2 4 2 2 3 3" xfId="23035" xr:uid="{00000000-0005-0000-0000-00004E5D0000}"/>
    <cellStyle name="쉼표 [0] 2 4 2 2 3 3 2" xfId="23036" xr:uid="{00000000-0005-0000-0000-00004F5D0000}"/>
    <cellStyle name="쉼표 [0] 2 4 2 2 3 4" xfId="23037" xr:uid="{00000000-0005-0000-0000-0000505D0000}"/>
    <cellStyle name="쉼표 [0] 2 4 2 2 3 4 2" xfId="23038" xr:uid="{00000000-0005-0000-0000-0000515D0000}"/>
    <cellStyle name="쉼표 [0] 2 4 2 2 3 5" xfId="23039" xr:uid="{00000000-0005-0000-0000-0000525D0000}"/>
    <cellStyle name="쉼표 [0] 2 4 2 2 3 5 2" xfId="23040" xr:uid="{00000000-0005-0000-0000-0000535D0000}"/>
    <cellStyle name="쉼표 [0] 2 4 2 2 3 6" xfId="23041" xr:uid="{00000000-0005-0000-0000-0000545D0000}"/>
    <cellStyle name="쉼표 [0] 2 4 2 2 3 6 2" xfId="23042" xr:uid="{00000000-0005-0000-0000-0000555D0000}"/>
    <cellStyle name="쉼표 [0] 2 4 2 2 3 7" xfId="23043" xr:uid="{00000000-0005-0000-0000-0000565D0000}"/>
    <cellStyle name="쉼표 [0] 2 4 2 2 4" xfId="23044" xr:uid="{00000000-0005-0000-0000-0000575D0000}"/>
    <cellStyle name="쉼표 [0] 2 4 2 2 4 2" xfId="23045" xr:uid="{00000000-0005-0000-0000-0000585D0000}"/>
    <cellStyle name="쉼표 [0] 2 4 2 2 4 2 2" xfId="23046" xr:uid="{00000000-0005-0000-0000-0000595D0000}"/>
    <cellStyle name="쉼표 [0] 2 4 2 2 4 3" xfId="23047" xr:uid="{00000000-0005-0000-0000-00005A5D0000}"/>
    <cellStyle name="쉼표 [0] 2 4 2 2 4 3 2" xfId="23048" xr:uid="{00000000-0005-0000-0000-00005B5D0000}"/>
    <cellStyle name="쉼표 [0] 2 4 2 2 4 4" xfId="23049" xr:uid="{00000000-0005-0000-0000-00005C5D0000}"/>
    <cellStyle name="쉼표 [0] 2 4 2 2 4 4 2" xfId="23050" xr:uid="{00000000-0005-0000-0000-00005D5D0000}"/>
    <cellStyle name="쉼표 [0] 2 4 2 2 4 5" xfId="23051" xr:uid="{00000000-0005-0000-0000-00005E5D0000}"/>
    <cellStyle name="쉼표 [0] 2 4 2 2 4 5 2" xfId="23052" xr:uid="{00000000-0005-0000-0000-00005F5D0000}"/>
    <cellStyle name="쉼표 [0] 2 4 2 2 4 6" xfId="23053" xr:uid="{00000000-0005-0000-0000-0000605D0000}"/>
    <cellStyle name="쉼표 [0] 2 4 2 2 4 6 2" xfId="23054" xr:uid="{00000000-0005-0000-0000-0000615D0000}"/>
    <cellStyle name="쉼표 [0] 2 4 2 2 4 7" xfId="23055" xr:uid="{00000000-0005-0000-0000-0000625D0000}"/>
    <cellStyle name="쉼표 [0] 2 4 2 2 5" xfId="23056" xr:uid="{00000000-0005-0000-0000-0000635D0000}"/>
    <cellStyle name="쉼표 [0] 2 4 2 2 5 2" xfId="23057" xr:uid="{00000000-0005-0000-0000-0000645D0000}"/>
    <cellStyle name="쉼표 [0] 2 4 2 2 5 2 2" xfId="23058" xr:uid="{00000000-0005-0000-0000-0000655D0000}"/>
    <cellStyle name="쉼표 [0] 2 4 2 2 5 3" xfId="23059" xr:uid="{00000000-0005-0000-0000-0000665D0000}"/>
    <cellStyle name="쉼표 [0] 2 4 2 2 5 3 2" xfId="23060" xr:uid="{00000000-0005-0000-0000-0000675D0000}"/>
    <cellStyle name="쉼표 [0] 2 4 2 2 5 4" xfId="23061" xr:uid="{00000000-0005-0000-0000-0000685D0000}"/>
    <cellStyle name="쉼표 [0] 2 4 2 2 5 4 2" xfId="23062" xr:uid="{00000000-0005-0000-0000-0000695D0000}"/>
    <cellStyle name="쉼표 [0] 2 4 2 2 5 5" xfId="23063" xr:uid="{00000000-0005-0000-0000-00006A5D0000}"/>
    <cellStyle name="쉼표 [0] 2 4 2 2 5 5 2" xfId="23064" xr:uid="{00000000-0005-0000-0000-00006B5D0000}"/>
    <cellStyle name="쉼표 [0] 2 4 2 2 5 6" xfId="23065" xr:uid="{00000000-0005-0000-0000-00006C5D0000}"/>
    <cellStyle name="쉼표 [0] 2 4 2 2 5 6 2" xfId="23066" xr:uid="{00000000-0005-0000-0000-00006D5D0000}"/>
    <cellStyle name="쉼표 [0] 2 4 2 2 5 7" xfId="23067" xr:uid="{00000000-0005-0000-0000-00006E5D0000}"/>
    <cellStyle name="쉼표 [0] 2 4 2 2 6" xfId="23068" xr:uid="{00000000-0005-0000-0000-00006F5D0000}"/>
    <cellStyle name="쉼표 [0] 2 4 2 3" xfId="23069" xr:uid="{00000000-0005-0000-0000-0000705D0000}"/>
    <cellStyle name="쉼표 [0] 2 4 2 3 2" xfId="23070" xr:uid="{00000000-0005-0000-0000-0000715D0000}"/>
    <cellStyle name="쉼표 [0] 2 4 2 4" xfId="23071" xr:uid="{00000000-0005-0000-0000-0000725D0000}"/>
    <cellStyle name="쉼표 [0] 2 4 2 4 2" xfId="23072" xr:uid="{00000000-0005-0000-0000-0000735D0000}"/>
    <cellStyle name="쉼표 [0] 2 4 2 5" xfId="23073" xr:uid="{00000000-0005-0000-0000-0000745D0000}"/>
    <cellStyle name="쉼표 [0] 2 4 2 5 2" xfId="23074" xr:uid="{00000000-0005-0000-0000-0000755D0000}"/>
    <cellStyle name="쉼표 [0] 2 4 2 6" xfId="23075" xr:uid="{00000000-0005-0000-0000-0000765D0000}"/>
    <cellStyle name="쉼표 [0] 2 4 2 6 2" xfId="23076" xr:uid="{00000000-0005-0000-0000-0000775D0000}"/>
    <cellStyle name="쉼표 [0] 2 4 2 7" xfId="23077" xr:uid="{00000000-0005-0000-0000-0000785D0000}"/>
    <cellStyle name="쉼표 [0] 2 4 2 7 2" xfId="23078" xr:uid="{00000000-0005-0000-0000-0000795D0000}"/>
    <cellStyle name="쉼표 [0] 2 4 2 8" xfId="23079" xr:uid="{00000000-0005-0000-0000-00007A5D0000}"/>
    <cellStyle name="쉼표 [0] 2 4 2 8 2" xfId="23080" xr:uid="{00000000-0005-0000-0000-00007B5D0000}"/>
    <cellStyle name="쉼표 [0] 2 4 2 9" xfId="23081" xr:uid="{00000000-0005-0000-0000-00007C5D0000}"/>
    <cellStyle name="쉼표 [0] 2 4 2 9 2" xfId="23082" xr:uid="{00000000-0005-0000-0000-00007D5D0000}"/>
    <cellStyle name="쉼표 [0] 2 4 3" xfId="23083" xr:uid="{00000000-0005-0000-0000-00007E5D0000}"/>
    <cellStyle name="쉼표 [0] 2 4 3 2" xfId="23084" xr:uid="{00000000-0005-0000-0000-00007F5D0000}"/>
    <cellStyle name="쉼표 [0] 2 4 3 2 2" xfId="23085" xr:uid="{00000000-0005-0000-0000-0000805D0000}"/>
    <cellStyle name="쉼표 [0] 2 4 3 3" xfId="23086" xr:uid="{00000000-0005-0000-0000-0000815D0000}"/>
    <cellStyle name="쉼표 [0] 2 4 3 3 2" xfId="23087" xr:uid="{00000000-0005-0000-0000-0000825D0000}"/>
    <cellStyle name="쉼표 [0] 2 4 3 4" xfId="23088" xr:uid="{00000000-0005-0000-0000-0000835D0000}"/>
    <cellStyle name="쉼표 [0] 2 4 4" xfId="23089" xr:uid="{00000000-0005-0000-0000-0000845D0000}"/>
    <cellStyle name="쉼표 [0] 2 4 4 2" xfId="23090" xr:uid="{00000000-0005-0000-0000-0000855D0000}"/>
    <cellStyle name="쉼표 [0] 2 4 4 2 2" xfId="23091" xr:uid="{00000000-0005-0000-0000-0000865D0000}"/>
    <cellStyle name="쉼표 [0] 2 4 4 3" xfId="23092" xr:uid="{00000000-0005-0000-0000-0000875D0000}"/>
    <cellStyle name="쉼표 [0] 2 4 4 3 2" xfId="23093" xr:uid="{00000000-0005-0000-0000-0000885D0000}"/>
    <cellStyle name="쉼표 [0] 2 4 4 4" xfId="23094" xr:uid="{00000000-0005-0000-0000-0000895D0000}"/>
    <cellStyle name="쉼표 [0] 2 4 4 4 2" xfId="23095" xr:uid="{00000000-0005-0000-0000-00008A5D0000}"/>
    <cellStyle name="쉼표 [0] 2 4 4 5" xfId="23096" xr:uid="{00000000-0005-0000-0000-00008B5D0000}"/>
    <cellStyle name="쉼표 [0] 2 4 4 5 2" xfId="23097" xr:uid="{00000000-0005-0000-0000-00008C5D0000}"/>
    <cellStyle name="쉼표 [0] 2 4 4 6" xfId="23098" xr:uid="{00000000-0005-0000-0000-00008D5D0000}"/>
    <cellStyle name="쉼표 [0] 2 4 4 6 2" xfId="23099" xr:uid="{00000000-0005-0000-0000-00008E5D0000}"/>
    <cellStyle name="쉼표 [0] 2 4 4 7" xfId="23100" xr:uid="{00000000-0005-0000-0000-00008F5D0000}"/>
    <cellStyle name="쉼표 [0] 2 4 4 7 2" xfId="23101" xr:uid="{00000000-0005-0000-0000-0000905D0000}"/>
    <cellStyle name="쉼표 [0] 2 4 4 8" xfId="23102" xr:uid="{00000000-0005-0000-0000-0000915D0000}"/>
    <cellStyle name="쉼표 [0] 2 4 4 8 2" xfId="23103" xr:uid="{00000000-0005-0000-0000-0000925D0000}"/>
    <cellStyle name="쉼표 [0] 2 4 4 9" xfId="23104" xr:uid="{00000000-0005-0000-0000-0000935D0000}"/>
    <cellStyle name="쉼표 [0] 2 4 5" xfId="23105" xr:uid="{00000000-0005-0000-0000-0000945D0000}"/>
    <cellStyle name="쉼표 [0] 2 4 5 2" xfId="23106" xr:uid="{00000000-0005-0000-0000-0000955D0000}"/>
    <cellStyle name="쉼표 [0] 2 4 5 2 2" xfId="23107" xr:uid="{00000000-0005-0000-0000-0000965D0000}"/>
    <cellStyle name="쉼표 [0] 2 4 5 3" xfId="23108" xr:uid="{00000000-0005-0000-0000-0000975D0000}"/>
    <cellStyle name="쉼표 [0] 2 4 5 3 2" xfId="23109" xr:uid="{00000000-0005-0000-0000-0000985D0000}"/>
    <cellStyle name="쉼표 [0] 2 4 5 4" xfId="23110" xr:uid="{00000000-0005-0000-0000-0000995D0000}"/>
    <cellStyle name="쉼표 [0] 2 4 5 4 2" xfId="23111" xr:uid="{00000000-0005-0000-0000-00009A5D0000}"/>
    <cellStyle name="쉼표 [0] 2 4 5 5" xfId="23112" xr:uid="{00000000-0005-0000-0000-00009B5D0000}"/>
    <cellStyle name="쉼표 [0] 2 4 5 5 2" xfId="23113" xr:uid="{00000000-0005-0000-0000-00009C5D0000}"/>
    <cellStyle name="쉼표 [0] 2 4 5 6" xfId="23114" xr:uid="{00000000-0005-0000-0000-00009D5D0000}"/>
    <cellStyle name="쉼표 [0] 2 4 5 6 2" xfId="23115" xr:uid="{00000000-0005-0000-0000-00009E5D0000}"/>
    <cellStyle name="쉼표 [0] 2 4 5 7" xfId="23116" xr:uid="{00000000-0005-0000-0000-00009F5D0000}"/>
    <cellStyle name="쉼표 [0] 2 4 6" xfId="23117" xr:uid="{00000000-0005-0000-0000-0000A05D0000}"/>
    <cellStyle name="쉼표 [0] 2 4 6 2" xfId="23118" xr:uid="{00000000-0005-0000-0000-0000A15D0000}"/>
    <cellStyle name="쉼표 [0] 2 4 6 2 2" xfId="23119" xr:uid="{00000000-0005-0000-0000-0000A25D0000}"/>
    <cellStyle name="쉼표 [0] 2 4 6 3" xfId="23120" xr:uid="{00000000-0005-0000-0000-0000A35D0000}"/>
    <cellStyle name="쉼표 [0] 2 4 6 3 2" xfId="23121" xr:uid="{00000000-0005-0000-0000-0000A45D0000}"/>
    <cellStyle name="쉼표 [0] 2 4 6 4" xfId="23122" xr:uid="{00000000-0005-0000-0000-0000A55D0000}"/>
    <cellStyle name="쉼표 [0] 2 4 6 4 2" xfId="23123" xr:uid="{00000000-0005-0000-0000-0000A65D0000}"/>
    <cellStyle name="쉼표 [0] 2 4 6 5" xfId="23124" xr:uid="{00000000-0005-0000-0000-0000A75D0000}"/>
    <cellStyle name="쉼표 [0] 2 4 6 5 2" xfId="23125" xr:uid="{00000000-0005-0000-0000-0000A85D0000}"/>
    <cellStyle name="쉼표 [0] 2 4 6 6" xfId="23126" xr:uid="{00000000-0005-0000-0000-0000A95D0000}"/>
    <cellStyle name="쉼표 [0] 2 4 6 6 2" xfId="23127" xr:uid="{00000000-0005-0000-0000-0000AA5D0000}"/>
    <cellStyle name="쉼표 [0] 2 4 6 7" xfId="23128" xr:uid="{00000000-0005-0000-0000-0000AB5D0000}"/>
    <cellStyle name="쉼표 [0] 2 4 7" xfId="23129" xr:uid="{00000000-0005-0000-0000-0000AC5D0000}"/>
    <cellStyle name="쉼표 [0] 2 4 7 2" xfId="23130" xr:uid="{00000000-0005-0000-0000-0000AD5D0000}"/>
    <cellStyle name="쉼표 [0] 2 4 8" xfId="23131" xr:uid="{00000000-0005-0000-0000-0000AE5D0000}"/>
    <cellStyle name="쉼표 [0] 2 4 8 2" xfId="23132" xr:uid="{00000000-0005-0000-0000-0000AF5D0000}"/>
    <cellStyle name="쉼표 [0] 2 4 9" xfId="23133" xr:uid="{00000000-0005-0000-0000-0000B05D0000}"/>
    <cellStyle name="쉼표 [0] 2 4 9 2" xfId="23134" xr:uid="{00000000-0005-0000-0000-0000B15D0000}"/>
    <cellStyle name="쉼표 [0] 2 5" xfId="23135" xr:uid="{00000000-0005-0000-0000-0000B25D0000}"/>
    <cellStyle name="쉼표 [0] 2 5 10" xfId="23136" xr:uid="{00000000-0005-0000-0000-0000B35D0000}"/>
    <cellStyle name="쉼표 [0] 2 5 10 2" xfId="23137" xr:uid="{00000000-0005-0000-0000-0000B45D0000}"/>
    <cellStyle name="쉼표 [0] 2 5 11" xfId="23138" xr:uid="{00000000-0005-0000-0000-0000B55D0000}"/>
    <cellStyle name="쉼표 [0] 2 5 11 2" xfId="23139" xr:uid="{00000000-0005-0000-0000-0000B65D0000}"/>
    <cellStyle name="쉼표 [0] 2 5 12" xfId="23140" xr:uid="{00000000-0005-0000-0000-0000B75D0000}"/>
    <cellStyle name="쉼표 [0] 2 5 12 2" xfId="23141" xr:uid="{00000000-0005-0000-0000-0000B85D0000}"/>
    <cellStyle name="쉼표 [0] 2 5 13" xfId="23142" xr:uid="{00000000-0005-0000-0000-0000B95D0000}"/>
    <cellStyle name="쉼표 [0] 2 5 13 2" xfId="23143" xr:uid="{00000000-0005-0000-0000-0000BA5D0000}"/>
    <cellStyle name="쉼표 [0] 2 5 14" xfId="23144" xr:uid="{00000000-0005-0000-0000-0000BB5D0000}"/>
    <cellStyle name="쉼표 [0] 2 5 2" xfId="23145" xr:uid="{00000000-0005-0000-0000-0000BC5D0000}"/>
    <cellStyle name="쉼표 [0] 2 5 2 10" xfId="23146" xr:uid="{00000000-0005-0000-0000-0000BD5D0000}"/>
    <cellStyle name="쉼표 [0] 2 5 2 10 2" xfId="23147" xr:uid="{00000000-0005-0000-0000-0000BE5D0000}"/>
    <cellStyle name="쉼표 [0] 2 5 2 11" xfId="23148" xr:uid="{00000000-0005-0000-0000-0000BF5D0000}"/>
    <cellStyle name="쉼표 [0] 2 5 2 11 2" xfId="23149" xr:uid="{00000000-0005-0000-0000-0000C05D0000}"/>
    <cellStyle name="쉼표 [0] 2 5 2 12" xfId="23150" xr:uid="{00000000-0005-0000-0000-0000C15D0000}"/>
    <cellStyle name="쉼표 [0] 2 5 2 12 2" xfId="23151" xr:uid="{00000000-0005-0000-0000-0000C25D0000}"/>
    <cellStyle name="쉼표 [0] 2 5 2 13" xfId="23152" xr:uid="{00000000-0005-0000-0000-0000C35D0000}"/>
    <cellStyle name="쉼표 [0] 2 5 2 2" xfId="23153" xr:uid="{00000000-0005-0000-0000-0000C45D0000}"/>
    <cellStyle name="쉼표 [0] 2 5 2 2 2" xfId="23154" xr:uid="{00000000-0005-0000-0000-0000C55D0000}"/>
    <cellStyle name="쉼표 [0] 2 5 2 2 2 10" xfId="23155" xr:uid="{00000000-0005-0000-0000-0000C65D0000}"/>
    <cellStyle name="쉼표 [0] 2 5 2 2 2 10 2" xfId="23156" xr:uid="{00000000-0005-0000-0000-0000C75D0000}"/>
    <cellStyle name="쉼표 [0] 2 5 2 2 2 11" xfId="23157" xr:uid="{00000000-0005-0000-0000-0000C85D0000}"/>
    <cellStyle name="쉼표 [0] 2 5 2 2 2 11 2" xfId="23158" xr:uid="{00000000-0005-0000-0000-0000C95D0000}"/>
    <cellStyle name="쉼표 [0] 2 5 2 2 2 12" xfId="23159" xr:uid="{00000000-0005-0000-0000-0000CA5D0000}"/>
    <cellStyle name="쉼표 [0] 2 5 2 2 2 12 2" xfId="23160" xr:uid="{00000000-0005-0000-0000-0000CB5D0000}"/>
    <cellStyle name="쉼표 [0] 2 5 2 2 2 13" xfId="23161" xr:uid="{00000000-0005-0000-0000-0000CC5D0000}"/>
    <cellStyle name="쉼표 [0] 2 5 2 2 2 2" xfId="23162" xr:uid="{00000000-0005-0000-0000-0000CD5D0000}"/>
    <cellStyle name="쉼표 [0] 2 5 2 2 2 2 2" xfId="23163" xr:uid="{00000000-0005-0000-0000-0000CE5D0000}"/>
    <cellStyle name="쉼표 [0] 2 5 2 2 2 3" xfId="23164" xr:uid="{00000000-0005-0000-0000-0000CF5D0000}"/>
    <cellStyle name="쉼표 [0] 2 5 2 2 2 3 2" xfId="23165" xr:uid="{00000000-0005-0000-0000-0000D05D0000}"/>
    <cellStyle name="쉼표 [0] 2 5 2 2 2 4" xfId="23166" xr:uid="{00000000-0005-0000-0000-0000D15D0000}"/>
    <cellStyle name="쉼표 [0] 2 5 2 2 2 4 2" xfId="23167" xr:uid="{00000000-0005-0000-0000-0000D25D0000}"/>
    <cellStyle name="쉼표 [0] 2 5 2 2 2 5" xfId="23168" xr:uid="{00000000-0005-0000-0000-0000D35D0000}"/>
    <cellStyle name="쉼표 [0] 2 5 2 2 2 5 2" xfId="23169" xr:uid="{00000000-0005-0000-0000-0000D45D0000}"/>
    <cellStyle name="쉼표 [0] 2 5 2 2 2 6" xfId="23170" xr:uid="{00000000-0005-0000-0000-0000D55D0000}"/>
    <cellStyle name="쉼표 [0] 2 5 2 2 2 6 2" xfId="23171" xr:uid="{00000000-0005-0000-0000-0000D65D0000}"/>
    <cellStyle name="쉼표 [0] 2 5 2 2 2 7" xfId="23172" xr:uid="{00000000-0005-0000-0000-0000D75D0000}"/>
    <cellStyle name="쉼표 [0] 2 5 2 2 2 7 2" xfId="23173" xr:uid="{00000000-0005-0000-0000-0000D85D0000}"/>
    <cellStyle name="쉼표 [0] 2 5 2 2 2 8" xfId="23174" xr:uid="{00000000-0005-0000-0000-0000D95D0000}"/>
    <cellStyle name="쉼표 [0] 2 5 2 2 2 8 2" xfId="23175" xr:uid="{00000000-0005-0000-0000-0000DA5D0000}"/>
    <cellStyle name="쉼표 [0] 2 5 2 2 2 9" xfId="23176" xr:uid="{00000000-0005-0000-0000-0000DB5D0000}"/>
    <cellStyle name="쉼표 [0] 2 5 2 2 2 9 2" xfId="23177" xr:uid="{00000000-0005-0000-0000-0000DC5D0000}"/>
    <cellStyle name="쉼표 [0] 2 5 2 2 3" xfId="23178" xr:uid="{00000000-0005-0000-0000-0000DD5D0000}"/>
    <cellStyle name="쉼표 [0] 2 5 2 2 3 2" xfId="23179" xr:uid="{00000000-0005-0000-0000-0000DE5D0000}"/>
    <cellStyle name="쉼표 [0] 2 5 2 2 3 2 2" xfId="23180" xr:uid="{00000000-0005-0000-0000-0000DF5D0000}"/>
    <cellStyle name="쉼표 [0] 2 5 2 2 3 3" xfId="23181" xr:uid="{00000000-0005-0000-0000-0000E05D0000}"/>
    <cellStyle name="쉼표 [0] 2 5 2 2 3 3 2" xfId="23182" xr:uid="{00000000-0005-0000-0000-0000E15D0000}"/>
    <cellStyle name="쉼표 [0] 2 5 2 2 3 4" xfId="23183" xr:uid="{00000000-0005-0000-0000-0000E25D0000}"/>
    <cellStyle name="쉼표 [0] 2 5 2 2 3 4 2" xfId="23184" xr:uid="{00000000-0005-0000-0000-0000E35D0000}"/>
    <cellStyle name="쉼표 [0] 2 5 2 2 3 5" xfId="23185" xr:uid="{00000000-0005-0000-0000-0000E45D0000}"/>
    <cellStyle name="쉼표 [0] 2 5 2 2 3 5 2" xfId="23186" xr:uid="{00000000-0005-0000-0000-0000E55D0000}"/>
    <cellStyle name="쉼표 [0] 2 5 2 2 3 6" xfId="23187" xr:uid="{00000000-0005-0000-0000-0000E65D0000}"/>
    <cellStyle name="쉼표 [0] 2 5 2 2 3 6 2" xfId="23188" xr:uid="{00000000-0005-0000-0000-0000E75D0000}"/>
    <cellStyle name="쉼표 [0] 2 5 2 2 3 7" xfId="23189" xr:uid="{00000000-0005-0000-0000-0000E85D0000}"/>
    <cellStyle name="쉼표 [0] 2 5 2 2 4" xfId="23190" xr:uid="{00000000-0005-0000-0000-0000E95D0000}"/>
    <cellStyle name="쉼표 [0] 2 5 2 2 4 2" xfId="23191" xr:uid="{00000000-0005-0000-0000-0000EA5D0000}"/>
    <cellStyle name="쉼표 [0] 2 5 2 2 4 2 2" xfId="23192" xr:uid="{00000000-0005-0000-0000-0000EB5D0000}"/>
    <cellStyle name="쉼표 [0] 2 5 2 2 4 3" xfId="23193" xr:uid="{00000000-0005-0000-0000-0000EC5D0000}"/>
    <cellStyle name="쉼표 [0] 2 5 2 2 4 3 2" xfId="23194" xr:uid="{00000000-0005-0000-0000-0000ED5D0000}"/>
    <cellStyle name="쉼표 [0] 2 5 2 2 4 4" xfId="23195" xr:uid="{00000000-0005-0000-0000-0000EE5D0000}"/>
    <cellStyle name="쉼표 [0] 2 5 2 2 4 4 2" xfId="23196" xr:uid="{00000000-0005-0000-0000-0000EF5D0000}"/>
    <cellStyle name="쉼표 [0] 2 5 2 2 4 5" xfId="23197" xr:uid="{00000000-0005-0000-0000-0000F05D0000}"/>
    <cellStyle name="쉼표 [0] 2 5 2 2 4 5 2" xfId="23198" xr:uid="{00000000-0005-0000-0000-0000F15D0000}"/>
    <cellStyle name="쉼표 [0] 2 5 2 2 4 6" xfId="23199" xr:uid="{00000000-0005-0000-0000-0000F25D0000}"/>
    <cellStyle name="쉼표 [0] 2 5 2 2 4 6 2" xfId="23200" xr:uid="{00000000-0005-0000-0000-0000F35D0000}"/>
    <cellStyle name="쉼표 [0] 2 5 2 2 4 7" xfId="23201" xr:uid="{00000000-0005-0000-0000-0000F45D0000}"/>
    <cellStyle name="쉼표 [0] 2 5 2 2 5" xfId="23202" xr:uid="{00000000-0005-0000-0000-0000F55D0000}"/>
    <cellStyle name="쉼표 [0] 2 5 2 2 5 2" xfId="23203" xr:uid="{00000000-0005-0000-0000-0000F65D0000}"/>
    <cellStyle name="쉼표 [0] 2 5 2 2 5 2 2" xfId="23204" xr:uid="{00000000-0005-0000-0000-0000F75D0000}"/>
    <cellStyle name="쉼표 [0] 2 5 2 2 5 3" xfId="23205" xr:uid="{00000000-0005-0000-0000-0000F85D0000}"/>
    <cellStyle name="쉼표 [0] 2 5 2 2 5 3 2" xfId="23206" xr:uid="{00000000-0005-0000-0000-0000F95D0000}"/>
    <cellStyle name="쉼표 [0] 2 5 2 2 5 4" xfId="23207" xr:uid="{00000000-0005-0000-0000-0000FA5D0000}"/>
    <cellStyle name="쉼표 [0] 2 5 2 2 5 4 2" xfId="23208" xr:uid="{00000000-0005-0000-0000-0000FB5D0000}"/>
    <cellStyle name="쉼표 [0] 2 5 2 2 5 5" xfId="23209" xr:uid="{00000000-0005-0000-0000-0000FC5D0000}"/>
    <cellStyle name="쉼표 [0] 2 5 2 2 5 5 2" xfId="23210" xr:uid="{00000000-0005-0000-0000-0000FD5D0000}"/>
    <cellStyle name="쉼표 [0] 2 5 2 2 5 6" xfId="23211" xr:uid="{00000000-0005-0000-0000-0000FE5D0000}"/>
    <cellStyle name="쉼표 [0] 2 5 2 2 5 6 2" xfId="23212" xr:uid="{00000000-0005-0000-0000-0000FF5D0000}"/>
    <cellStyle name="쉼표 [0] 2 5 2 2 5 7" xfId="23213" xr:uid="{00000000-0005-0000-0000-0000005E0000}"/>
    <cellStyle name="쉼표 [0] 2 5 2 2 6" xfId="23214" xr:uid="{00000000-0005-0000-0000-0000015E0000}"/>
    <cellStyle name="쉼표 [0] 2 5 2 3" xfId="23215" xr:uid="{00000000-0005-0000-0000-0000025E0000}"/>
    <cellStyle name="쉼표 [0] 2 5 2 3 2" xfId="23216" xr:uid="{00000000-0005-0000-0000-0000035E0000}"/>
    <cellStyle name="쉼표 [0] 2 5 2 4" xfId="23217" xr:uid="{00000000-0005-0000-0000-0000045E0000}"/>
    <cellStyle name="쉼표 [0] 2 5 2 4 2" xfId="23218" xr:uid="{00000000-0005-0000-0000-0000055E0000}"/>
    <cellStyle name="쉼표 [0] 2 5 2 5" xfId="23219" xr:uid="{00000000-0005-0000-0000-0000065E0000}"/>
    <cellStyle name="쉼표 [0] 2 5 2 5 2" xfId="23220" xr:uid="{00000000-0005-0000-0000-0000075E0000}"/>
    <cellStyle name="쉼표 [0] 2 5 2 6" xfId="23221" xr:uid="{00000000-0005-0000-0000-0000085E0000}"/>
    <cellStyle name="쉼표 [0] 2 5 2 6 2" xfId="23222" xr:uid="{00000000-0005-0000-0000-0000095E0000}"/>
    <cellStyle name="쉼표 [0] 2 5 2 7" xfId="23223" xr:uid="{00000000-0005-0000-0000-00000A5E0000}"/>
    <cellStyle name="쉼표 [0] 2 5 2 7 2" xfId="23224" xr:uid="{00000000-0005-0000-0000-00000B5E0000}"/>
    <cellStyle name="쉼표 [0] 2 5 2 8" xfId="23225" xr:uid="{00000000-0005-0000-0000-00000C5E0000}"/>
    <cellStyle name="쉼표 [0] 2 5 2 8 2" xfId="23226" xr:uid="{00000000-0005-0000-0000-00000D5E0000}"/>
    <cellStyle name="쉼표 [0] 2 5 2 9" xfId="23227" xr:uid="{00000000-0005-0000-0000-00000E5E0000}"/>
    <cellStyle name="쉼표 [0] 2 5 2 9 2" xfId="23228" xr:uid="{00000000-0005-0000-0000-00000F5E0000}"/>
    <cellStyle name="쉼표 [0] 2 5 3" xfId="23229" xr:uid="{00000000-0005-0000-0000-0000105E0000}"/>
    <cellStyle name="쉼표 [0] 2 5 3 2" xfId="23230" xr:uid="{00000000-0005-0000-0000-0000115E0000}"/>
    <cellStyle name="쉼표 [0] 2 5 3 2 2" xfId="23231" xr:uid="{00000000-0005-0000-0000-0000125E0000}"/>
    <cellStyle name="쉼표 [0] 2 5 3 3" xfId="23232" xr:uid="{00000000-0005-0000-0000-0000135E0000}"/>
    <cellStyle name="쉼표 [0] 2 5 3 3 2" xfId="23233" xr:uid="{00000000-0005-0000-0000-0000145E0000}"/>
    <cellStyle name="쉼표 [0] 2 5 3 4" xfId="23234" xr:uid="{00000000-0005-0000-0000-0000155E0000}"/>
    <cellStyle name="쉼표 [0] 2 5 4" xfId="23235" xr:uid="{00000000-0005-0000-0000-0000165E0000}"/>
    <cellStyle name="쉼표 [0] 2 5 4 2" xfId="23236" xr:uid="{00000000-0005-0000-0000-0000175E0000}"/>
    <cellStyle name="쉼표 [0] 2 5 4 2 2" xfId="23237" xr:uid="{00000000-0005-0000-0000-0000185E0000}"/>
    <cellStyle name="쉼표 [0] 2 5 4 3" xfId="23238" xr:uid="{00000000-0005-0000-0000-0000195E0000}"/>
    <cellStyle name="쉼표 [0] 2 5 4 3 2" xfId="23239" xr:uid="{00000000-0005-0000-0000-00001A5E0000}"/>
    <cellStyle name="쉼표 [0] 2 5 4 4" xfId="23240" xr:uid="{00000000-0005-0000-0000-00001B5E0000}"/>
    <cellStyle name="쉼표 [0] 2 5 4 4 2" xfId="23241" xr:uid="{00000000-0005-0000-0000-00001C5E0000}"/>
    <cellStyle name="쉼표 [0] 2 5 4 5" xfId="23242" xr:uid="{00000000-0005-0000-0000-00001D5E0000}"/>
    <cellStyle name="쉼표 [0] 2 5 4 5 2" xfId="23243" xr:uid="{00000000-0005-0000-0000-00001E5E0000}"/>
    <cellStyle name="쉼표 [0] 2 5 4 6" xfId="23244" xr:uid="{00000000-0005-0000-0000-00001F5E0000}"/>
    <cellStyle name="쉼표 [0] 2 5 4 6 2" xfId="23245" xr:uid="{00000000-0005-0000-0000-0000205E0000}"/>
    <cellStyle name="쉼표 [0] 2 5 4 7" xfId="23246" xr:uid="{00000000-0005-0000-0000-0000215E0000}"/>
    <cellStyle name="쉼표 [0] 2 5 4 7 2" xfId="23247" xr:uid="{00000000-0005-0000-0000-0000225E0000}"/>
    <cellStyle name="쉼표 [0] 2 5 4 8" xfId="23248" xr:uid="{00000000-0005-0000-0000-0000235E0000}"/>
    <cellStyle name="쉼표 [0] 2 5 4 8 2" xfId="23249" xr:uid="{00000000-0005-0000-0000-0000245E0000}"/>
    <cellStyle name="쉼표 [0] 2 5 4 9" xfId="23250" xr:uid="{00000000-0005-0000-0000-0000255E0000}"/>
    <cellStyle name="쉼표 [0] 2 5 5" xfId="23251" xr:uid="{00000000-0005-0000-0000-0000265E0000}"/>
    <cellStyle name="쉼표 [0] 2 5 5 2" xfId="23252" xr:uid="{00000000-0005-0000-0000-0000275E0000}"/>
    <cellStyle name="쉼표 [0] 2 5 5 2 2" xfId="23253" xr:uid="{00000000-0005-0000-0000-0000285E0000}"/>
    <cellStyle name="쉼표 [0] 2 5 5 3" xfId="23254" xr:uid="{00000000-0005-0000-0000-0000295E0000}"/>
    <cellStyle name="쉼표 [0] 2 5 5 3 2" xfId="23255" xr:uid="{00000000-0005-0000-0000-00002A5E0000}"/>
    <cellStyle name="쉼표 [0] 2 5 5 4" xfId="23256" xr:uid="{00000000-0005-0000-0000-00002B5E0000}"/>
    <cellStyle name="쉼표 [0] 2 5 5 4 2" xfId="23257" xr:uid="{00000000-0005-0000-0000-00002C5E0000}"/>
    <cellStyle name="쉼표 [0] 2 5 5 5" xfId="23258" xr:uid="{00000000-0005-0000-0000-00002D5E0000}"/>
    <cellStyle name="쉼표 [0] 2 5 5 5 2" xfId="23259" xr:uid="{00000000-0005-0000-0000-00002E5E0000}"/>
    <cellStyle name="쉼표 [0] 2 5 5 6" xfId="23260" xr:uid="{00000000-0005-0000-0000-00002F5E0000}"/>
    <cellStyle name="쉼표 [0] 2 5 5 6 2" xfId="23261" xr:uid="{00000000-0005-0000-0000-0000305E0000}"/>
    <cellStyle name="쉼표 [0] 2 5 5 7" xfId="23262" xr:uid="{00000000-0005-0000-0000-0000315E0000}"/>
    <cellStyle name="쉼표 [0] 2 5 6" xfId="23263" xr:uid="{00000000-0005-0000-0000-0000325E0000}"/>
    <cellStyle name="쉼표 [0] 2 5 6 2" xfId="23264" xr:uid="{00000000-0005-0000-0000-0000335E0000}"/>
    <cellStyle name="쉼표 [0] 2 5 6 2 2" xfId="23265" xr:uid="{00000000-0005-0000-0000-0000345E0000}"/>
    <cellStyle name="쉼표 [0] 2 5 6 3" xfId="23266" xr:uid="{00000000-0005-0000-0000-0000355E0000}"/>
    <cellStyle name="쉼표 [0] 2 5 6 3 2" xfId="23267" xr:uid="{00000000-0005-0000-0000-0000365E0000}"/>
    <cellStyle name="쉼표 [0] 2 5 6 4" xfId="23268" xr:uid="{00000000-0005-0000-0000-0000375E0000}"/>
    <cellStyle name="쉼표 [0] 2 5 6 4 2" xfId="23269" xr:uid="{00000000-0005-0000-0000-0000385E0000}"/>
    <cellStyle name="쉼표 [0] 2 5 6 5" xfId="23270" xr:uid="{00000000-0005-0000-0000-0000395E0000}"/>
    <cellStyle name="쉼표 [0] 2 5 6 5 2" xfId="23271" xr:uid="{00000000-0005-0000-0000-00003A5E0000}"/>
    <cellStyle name="쉼표 [0] 2 5 6 6" xfId="23272" xr:uid="{00000000-0005-0000-0000-00003B5E0000}"/>
    <cellStyle name="쉼표 [0] 2 5 6 6 2" xfId="23273" xr:uid="{00000000-0005-0000-0000-00003C5E0000}"/>
    <cellStyle name="쉼표 [0] 2 5 6 7" xfId="23274" xr:uid="{00000000-0005-0000-0000-00003D5E0000}"/>
    <cellStyle name="쉼표 [0] 2 5 7" xfId="23275" xr:uid="{00000000-0005-0000-0000-00003E5E0000}"/>
    <cellStyle name="쉼표 [0] 2 5 7 2" xfId="23276" xr:uid="{00000000-0005-0000-0000-00003F5E0000}"/>
    <cellStyle name="쉼표 [0] 2 5 8" xfId="23277" xr:uid="{00000000-0005-0000-0000-0000405E0000}"/>
    <cellStyle name="쉼표 [0] 2 5 8 2" xfId="23278" xr:uid="{00000000-0005-0000-0000-0000415E0000}"/>
    <cellStyle name="쉼표 [0] 2 5 9" xfId="23279" xr:uid="{00000000-0005-0000-0000-0000425E0000}"/>
    <cellStyle name="쉼표 [0] 2 5 9 2" xfId="23280" xr:uid="{00000000-0005-0000-0000-0000435E0000}"/>
    <cellStyle name="쉼표 [0] 2 6" xfId="23281" xr:uid="{00000000-0005-0000-0000-0000445E0000}"/>
    <cellStyle name="쉼표 [0] 2 6 10" xfId="23282" xr:uid="{00000000-0005-0000-0000-0000455E0000}"/>
    <cellStyle name="쉼표 [0] 2 6 10 2" xfId="23283" xr:uid="{00000000-0005-0000-0000-0000465E0000}"/>
    <cellStyle name="쉼표 [0] 2 6 11" xfId="23284" xr:uid="{00000000-0005-0000-0000-0000475E0000}"/>
    <cellStyle name="쉼표 [0] 2 6 11 2" xfId="23285" xr:uid="{00000000-0005-0000-0000-0000485E0000}"/>
    <cellStyle name="쉼표 [0] 2 6 12" xfId="23286" xr:uid="{00000000-0005-0000-0000-0000495E0000}"/>
    <cellStyle name="쉼표 [0] 2 6 12 2" xfId="23287" xr:uid="{00000000-0005-0000-0000-00004A5E0000}"/>
    <cellStyle name="쉼표 [0] 2 6 13" xfId="23288" xr:uid="{00000000-0005-0000-0000-00004B5E0000}"/>
    <cellStyle name="쉼표 [0] 2 6 13 2" xfId="23289" xr:uid="{00000000-0005-0000-0000-00004C5E0000}"/>
    <cellStyle name="쉼표 [0] 2 6 14" xfId="23290" xr:uid="{00000000-0005-0000-0000-00004D5E0000}"/>
    <cellStyle name="쉼표 [0] 2 6 14 2" xfId="23291" xr:uid="{00000000-0005-0000-0000-00004E5E0000}"/>
    <cellStyle name="쉼표 [0] 2 6 15" xfId="23292" xr:uid="{00000000-0005-0000-0000-00004F5E0000}"/>
    <cellStyle name="쉼표 [0] 2 6 2" xfId="23293" xr:uid="{00000000-0005-0000-0000-0000505E0000}"/>
    <cellStyle name="쉼표 [0] 2 6 2 10" xfId="23294" xr:uid="{00000000-0005-0000-0000-0000515E0000}"/>
    <cellStyle name="쉼표 [0] 2 6 2 10 2" xfId="23295" xr:uid="{00000000-0005-0000-0000-0000525E0000}"/>
    <cellStyle name="쉼표 [0] 2 6 2 11" xfId="23296" xr:uid="{00000000-0005-0000-0000-0000535E0000}"/>
    <cellStyle name="쉼표 [0] 2 6 2 11 2" xfId="23297" xr:uid="{00000000-0005-0000-0000-0000545E0000}"/>
    <cellStyle name="쉼표 [0] 2 6 2 12" xfId="23298" xr:uid="{00000000-0005-0000-0000-0000555E0000}"/>
    <cellStyle name="쉼표 [0] 2 6 2 12 2" xfId="23299" xr:uid="{00000000-0005-0000-0000-0000565E0000}"/>
    <cellStyle name="쉼표 [0] 2 6 2 13" xfId="23300" xr:uid="{00000000-0005-0000-0000-0000575E0000}"/>
    <cellStyle name="쉼표 [0] 2 6 2 2" xfId="23301" xr:uid="{00000000-0005-0000-0000-0000585E0000}"/>
    <cellStyle name="쉼표 [0] 2 6 2 2 2" xfId="23302" xr:uid="{00000000-0005-0000-0000-0000595E0000}"/>
    <cellStyle name="쉼표 [0] 2 6 2 2 2 10" xfId="23303" xr:uid="{00000000-0005-0000-0000-00005A5E0000}"/>
    <cellStyle name="쉼표 [0] 2 6 2 2 2 10 2" xfId="23304" xr:uid="{00000000-0005-0000-0000-00005B5E0000}"/>
    <cellStyle name="쉼표 [0] 2 6 2 2 2 11" xfId="23305" xr:uid="{00000000-0005-0000-0000-00005C5E0000}"/>
    <cellStyle name="쉼표 [0] 2 6 2 2 2 11 2" xfId="23306" xr:uid="{00000000-0005-0000-0000-00005D5E0000}"/>
    <cellStyle name="쉼표 [0] 2 6 2 2 2 12" xfId="23307" xr:uid="{00000000-0005-0000-0000-00005E5E0000}"/>
    <cellStyle name="쉼표 [0] 2 6 2 2 2 12 2" xfId="23308" xr:uid="{00000000-0005-0000-0000-00005F5E0000}"/>
    <cellStyle name="쉼표 [0] 2 6 2 2 2 13" xfId="23309" xr:uid="{00000000-0005-0000-0000-0000605E0000}"/>
    <cellStyle name="쉼표 [0] 2 6 2 2 2 2" xfId="23310" xr:uid="{00000000-0005-0000-0000-0000615E0000}"/>
    <cellStyle name="쉼표 [0] 2 6 2 2 2 2 2" xfId="23311" xr:uid="{00000000-0005-0000-0000-0000625E0000}"/>
    <cellStyle name="쉼표 [0] 2 6 2 2 2 3" xfId="23312" xr:uid="{00000000-0005-0000-0000-0000635E0000}"/>
    <cellStyle name="쉼표 [0] 2 6 2 2 2 3 2" xfId="23313" xr:uid="{00000000-0005-0000-0000-0000645E0000}"/>
    <cellStyle name="쉼표 [0] 2 6 2 2 2 4" xfId="23314" xr:uid="{00000000-0005-0000-0000-0000655E0000}"/>
    <cellStyle name="쉼표 [0] 2 6 2 2 2 4 2" xfId="23315" xr:uid="{00000000-0005-0000-0000-0000665E0000}"/>
    <cellStyle name="쉼표 [0] 2 6 2 2 2 5" xfId="23316" xr:uid="{00000000-0005-0000-0000-0000675E0000}"/>
    <cellStyle name="쉼표 [0] 2 6 2 2 2 5 2" xfId="23317" xr:uid="{00000000-0005-0000-0000-0000685E0000}"/>
    <cellStyle name="쉼표 [0] 2 6 2 2 2 6" xfId="23318" xr:uid="{00000000-0005-0000-0000-0000695E0000}"/>
    <cellStyle name="쉼표 [0] 2 6 2 2 2 6 2" xfId="23319" xr:uid="{00000000-0005-0000-0000-00006A5E0000}"/>
    <cellStyle name="쉼표 [0] 2 6 2 2 2 7" xfId="23320" xr:uid="{00000000-0005-0000-0000-00006B5E0000}"/>
    <cellStyle name="쉼표 [0] 2 6 2 2 2 7 2" xfId="23321" xr:uid="{00000000-0005-0000-0000-00006C5E0000}"/>
    <cellStyle name="쉼표 [0] 2 6 2 2 2 8" xfId="23322" xr:uid="{00000000-0005-0000-0000-00006D5E0000}"/>
    <cellStyle name="쉼표 [0] 2 6 2 2 2 8 2" xfId="23323" xr:uid="{00000000-0005-0000-0000-00006E5E0000}"/>
    <cellStyle name="쉼표 [0] 2 6 2 2 2 9" xfId="23324" xr:uid="{00000000-0005-0000-0000-00006F5E0000}"/>
    <cellStyle name="쉼표 [0] 2 6 2 2 2 9 2" xfId="23325" xr:uid="{00000000-0005-0000-0000-0000705E0000}"/>
    <cellStyle name="쉼표 [0] 2 6 2 2 3" xfId="23326" xr:uid="{00000000-0005-0000-0000-0000715E0000}"/>
    <cellStyle name="쉼표 [0] 2 6 2 2 3 2" xfId="23327" xr:uid="{00000000-0005-0000-0000-0000725E0000}"/>
    <cellStyle name="쉼표 [0] 2 6 2 2 3 2 2" xfId="23328" xr:uid="{00000000-0005-0000-0000-0000735E0000}"/>
    <cellStyle name="쉼표 [0] 2 6 2 2 3 3" xfId="23329" xr:uid="{00000000-0005-0000-0000-0000745E0000}"/>
    <cellStyle name="쉼표 [0] 2 6 2 2 3 3 2" xfId="23330" xr:uid="{00000000-0005-0000-0000-0000755E0000}"/>
    <cellStyle name="쉼표 [0] 2 6 2 2 3 4" xfId="23331" xr:uid="{00000000-0005-0000-0000-0000765E0000}"/>
    <cellStyle name="쉼표 [0] 2 6 2 2 3 4 2" xfId="23332" xr:uid="{00000000-0005-0000-0000-0000775E0000}"/>
    <cellStyle name="쉼표 [0] 2 6 2 2 3 5" xfId="23333" xr:uid="{00000000-0005-0000-0000-0000785E0000}"/>
    <cellStyle name="쉼표 [0] 2 6 2 2 3 5 2" xfId="23334" xr:uid="{00000000-0005-0000-0000-0000795E0000}"/>
    <cellStyle name="쉼표 [0] 2 6 2 2 3 6" xfId="23335" xr:uid="{00000000-0005-0000-0000-00007A5E0000}"/>
    <cellStyle name="쉼표 [0] 2 6 2 2 3 6 2" xfId="23336" xr:uid="{00000000-0005-0000-0000-00007B5E0000}"/>
    <cellStyle name="쉼표 [0] 2 6 2 2 3 7" xfId="23337" xr:uid="{00000000-0005-0000-0000-00007C5E0000}"/>
    <cellStyle name="쉼표 [0] 2 6 2 2 4" xfId="23338" xr:uid="{00000000-0005-0000-0000-00007D5E0000}"/>
    <cellStyle name="쉼표 [0] 2 6 2 2 4 2" xfId="23339" xr:uid="{00000000-0005-0000-0000-00007E5E0000}"/>
    <cellStyle name="쉼표 [0] 2 6 2 2 4 2 2" xfId="23340" xr:uid="{00000000-0005-0000-0000-00007F5E0000}"/>
    <cellStyle name="쉼표 [0] 2 6 2 2 4 3" xfId="23341" xr:uid="{00000000-0005-0000-0000-0000805E0000}"/>
    <cellStyle name="쉼표 [0] 2 6 2 2 4 3 2" xfId="23342" xr:uid="{00000000-0005-0000-0000-0000815E0000}"/>
    <cellStyle name="쉼표 [0] 2 6 2 2 4 4" xfId="23343" xr:uid="{00000000-0005-0000-0000-0000825E0000}"/>
    <cellStyle name="쉼표 [0] 2 6 2 2 4 4 2" xfId="23344" xr:uid="{00000000-0005-0000-0000-0000835E0000}"/>
    <cellStyle name="쉼표 [0] 2 6 2 2 4 5" xfId="23345" xr:uid="{00000000-0005-0000-0000-0000845E0000}"/>
    <cellStyle name="쉼표 [0] 2 6 2 2 4 5 2" xfId="23346" xr:uid="{00000000-0005-0000-0000-0000855E0000}"/>
    <cellStyle name="쉼표 [0] 2 6 2 2 4 6" xfId="23347" xr:uid="{00000000-0005-0000-0000-0000865E0000}"/>
    <cellStyle name="쉼표 [0] 2 6 2 2 4 6 2" xfId="23348" xr:uid="{00000000-0005-0000-0000-0000875E0000}"/>
    <cellStyle name="쉼표 [0] 2 6 2 2 4 7" xfId="23349" xr:uid="{00000000-0005-0000-0000-0000885E0000}"/>
    <cellStyle name="쉼표 [0] 2 6 2 2 5" xfId="23350" xr:uid="{00000000-0005-0000-0000-0000895E0000}"/>
    <cellStyle name="쉼표 [0] 2 6 2 2 5 2" xfId="23351" xr:uid="{00000000-0005-0000-0000-00008A5E0000}"/>
    <cellStyle name="쉼표 [0] 2 6 2 2 5 2 2" xfId="23352" xr:uid="{00000000-0005-0000-0000-00008B5E0000}"/>
    <cellStyle name="쉼표 [0] 2 6 2 2 5 3" xfId="23353" xr:uid="{00000000-0005-0000-0000-00008C5E0000}"/>
    <cellStyle name="쉼표 [0] 2 6 2 2 5 3 2" xfId="23354" xr:uid="{00000000-0005-0000-0000-00008D5E0000}"/>
    <cellStyle name="쉼표 [0] 2 6 2 2 5 4" xfId="23355" xr:uid="{00000000-0005-0000-0000-00008E5E0000}"/>
    <cellStyle name="쉼표 [0] 2 6 2 2 5 4 2" xfId="23356" xr:uid="{00000000-0005-0000-0000-00008F5E0000}"/>
    <cellStyle name="쉼표 [0] 2 6 2 2 5 5" xfId="23357" xr:uid="{00000000-0005-0000-0000-0000905E0000}"/>
    <cellStyle name="쉼표 [0] 2 6 2 2 5 5 2" xfId="23358" xr:uid="{00000000-0005-0000-0000-0000915E0000}"/>
    <cellStyle name="쉼표 [0] 2 6 2 2 5 6" xfId="23359" xr:uid="{00000000-0005-0000-0000-0000925E0000}"/>
    <cellStyle name="쉼표 [0] 2 6 2 2 5 6 2" xfId="23360" xr:uid="{00000000-0005-0000-0000-0000935E0000}"/>
    <cellStyle name="쉼표 [0] 2 6 2 2 5 7" xfId="23361" xr:uid="{00000000-0005-0000-0000-0000945E0000}"/>
    <cellStyle name="쉼표 [0] 2 6 2 2 6" xfId="23362" xr:uid="{00000000-0005-0000-0000-0000955E0000}"/>
    <cellStyle name="쉼표 [0] 2 6 2 3" xfId="23363" xr:uid="{00000000-0005-0000-0000-0000965E0000}"/>
    <cellStyle name="쉼표 [0] 2 6 2 3 2" xfId="23364" xr:uid="{00000000-0005-0000-0000-0000975E0000}"/>
    <cellStyle name="쉼표 [0] 2 6 2 4" xfId="23365" xr:uid="{00000000-0005-0000-0000-0000985E0000}"/>
    <cellStyle name="쉼표 [0] 2 6 2 4 2" xfId="23366" xr:uid="{00000000-0005-0000-0000-0000995E0000}"/>
    <cellStyle name="쉼표 [0] 2 6 2 5" xfId="23367" xr:uid="{00000000-0005-0000-0000-00009A5E0000}"/>
    <cellStyle name="쉼표 [0] 2 6 2 5 2" xfId="23368" xr:uid="{00000000-0005-0000-0000-00009B5E0000}"/>
    <cellStyle name="쉼표 [0] 2 6 2 6" xfId="23369" xr:uid="{00000000-0005-0000-0000-00009C5E0000}"/>
    <cellStyle name="쉼표 [0] 2 6 2 6 2" xfId="23370" xr:uid="{00000000-0005-0000-0000-00009D5E0000}"/>
    <cellStyle name="쉼표 [0] 2 6 2 7" xfId="23371" xr:uid="{00000000-0005-0000-0000-00009E5E0000}"/>
    <cellStyle name="쉼표 [0] 2 6 2 7 2" xfId="23372" xr:uid="{00000000-0005-0000-0000-00009F5E0000}"/>
    <cellStyle name="쉼표 [0] 2 6 2 8" xfId="23373" xr:uid="{00000000-0005-0000-0000-0000A05E0000}"/>
    <cellStyle name="쉼표 [0] 2 6 2 8 2" xfId="23374" xr:uid="{00000000-0005-0000-0000-0000A15E0000}"/>
    <cellStyle name="쉼표 [0] 2 6 2 9" xfId="23375" xr:uid="{00000000-0005-0000-0000-0000A25E0000}"/>
    <cellStyle name="쉼표 [0] 2 6 2 9 2" xfId="23376" xr:uid="{00000000-0005-0000-0000-0000A35E0000}"/>
    <cellStyle name="쉼표 [0] 2 6 3" xfId="23377" xr:uid="{00000000-0005-0000-0000-0000A45E0000}"/>
    <cellStyle name="쉼표 [0] 2 6 3 2" xfId="23378" xr:uid="{00000000-0005-0000-0000-0000A55E0000}"/>
    <cellStyle name="쉼표 [0] 2 6 3 2 2" xfId="23379" xr:uid="{00000000-0005-0000-0000-0000A65E0000}"/>
    <cellStyle name="쉼표 [0] 2 6 3 3" xfId="23380" xr:uid="{00000000-0005-0000-0000-0000A75E0000}"/>
    <cellStyle name="쉼표 [0] 2 6 3 3 2" xfId="23381" xr:uid="{00000000-0005-0000-0000-0000A85E0000}"/>
    <cellStyle name="쉼표 [0] 2 6 3 4" xfId="23382" xr:uid="{00000000-0005-0000-0000-0000A95E0000}"/>
    <cellStyle name="쉼표 [0] 2 6 4" xfId="23383" xr:uid="{00000000-0005-0000-0000-0000AA5E0000}"/>
    <cellStyle name="쉼표 [0] 2 6 4 2" xfId="23384" xr:uid="{00000000-0005-0000-0000-0000AB5E0000}"/>
    <cellStyle name="쉼표 [0] 2 6 4 2 2" xfId="23385" xr:uid="{00000000-0005-0000-0000-0000AC5E0000}"/>
    <cellStyle name="쉼표 [0] 2 6 4 3" xfId="23386" xr:uid="{00000000-0005-0000-0000-0000AD5E0000}"/>
    <cellStyle name="쉼표 [0] 2 6 4 3 2" xfId="23387" xr:uid="{00000000-0005-0000-0000-0000AE5E0000}"/>
    <cellStyle name="쉼표 [0] 2 6 4 4" xfId="23388" xr:uid="{00000000-0005-0000-0000-0000AF5E0000}"/>
    <cellStyle name="쉼표 [0] 2 6 4 4 2" xfId="23389" xr:uid="{00000000-0005-0000-0000-0000B05E0000}"/>
    <cellStyle name="쉼표 [0] 2 6 4 5" xfId="23390" xr:uid="{00000000-0005-0000-0000-0000B15E0000}"/>
    <cellStyle name="쉼표 [0] 2 6 4 5 2" xfId="23391" xr:uid="{00000000-0005-0000-0000-0000B25E0000}"/>
    <cellStyle name="쉼표 [0] 2 6 4 6" xfId="23392" xr:uid="{00000000-0005-0000-0000-0000B35E0000}"/>
    <cellStyle name="쉼표 [0] 2 6 4 6 2" xfId="23393" xr:uid="{00000000-0005-0000-0000-0000B45E0000}"/>
    <cellStyle name="쉼표 [0] 2 6 4 7" xfId="23394" xr:uid="{00000000-0005-0000-0000-0000B55E0000}"/>
    <cellStyle name="쉼표 [0] 2 6 4 7 2" xfId="23395" xr:uid="{00000000-0005-0000-0000-0000B65E0000}"/>
    <cellStyle name="쉼표 [0] 2 6 4 8" xfId="23396" xr:uid="{00000000-0005-0000-0000-0000B75E0000}"/>
    <cellStyle name="쉼표 [0] 2 6 4 8 2" xfId="23397" xr:uid="{00000000-0005-0000-0000-0000B85E0000}"/>
    <cellStyle name="쉼표 [0] 2 6 4 9" xfId="23398" xr:uid="{00000000-0005-0000-0000-0000B95E0000}"/>
    <cellStyle name="쉼표 [0] 2 6 5" xfId="23399" xr:uid="{00000000-0005-0000-0000-0000BA5E0000}"/>
    <cellStyle name="쉼표 [0] 2 6 5 2" xfId="23400" xr:uid="{00000000-0005-0000-0000-0000BB5E0000}"/>
    <cellStyle name="쉼표 [0] 2 6 5 2 2" xfId="23401" xr:uid="{00000000-0005-0000-0000-0000BC5E0000}"/>
    <cellStyle name="쉼표 [0] 2 6 5 3" xfId="23402" xr:uid="{00000000-0005-0000-0000-0000BD5E0000}"/>
    <cellStyle name="쉼표 [0] 2 6 5 3 2" xfId="23403" xr:uid="{00000000-0005-0000-0000-0000BE5E0000}"/>
    <cellStyle name="쉼표 [0] 2 6 5 4" xfId="23404" xr:uid="{00000000-0005-0000-0000-0000BF5E0000}"/>
    <cellStyle name="쉼표 [0] 2 6 5 4 2" xfId="23405" xr:uid="{00000000-0005-0000-0000-0000C05E0000}"/>
    <cellStyle name="쉼표 [0] 2 6 5 5" xfId="23406" xr:uid="{00000000-0005-0000-0000-0000C15E0000}"/>
    <cellStyle name="쉼표 [0] 2 6 5 5 2" xfId="23407" xr:uid="{00000000-0005-0000-0000-0000C25E0000}"/>
    <cellStyle name="쉼표 [0] 2 6 5 6" xfId="23408" xr:uid="{00000000-0005-0000-0000-0000C35E0000}"/>
    <cellStyle name="쉼표 [0] 2 6 5 6 2" xfId="23409" xr:uid="{00000000-0005-0000-0000-0000C45E0000}"/>
    <cellStyle name="쉼표 [0] 2 6 5 7" xfId="23410" xr:uid="{00000000-0005-0000-0000-0000C55E0000}"/>
    <cellStyle name="쉼표 [0] 2 6 6" xfId="23411" xr:uid="{00000000-0005-0000-0000-0000C65E0000}"/>
    <cellStyle name="쉼표 [0] 2 6 6 2" xfId="23412" xr:uid="{00000000-0005-0000-0000-0000C75E0000}"/>
    <cellStyle name="쉼표 [0] 2 6 6 2 2" xfId="23413" xr:uid="{00000000-0005-0000-0000-0000C85E0000}"/>
    <cellStyle name="쉼표 [0] 2 6 6 3" xfId="23414" xr:uid="{00000000-0005-0000-0000-0000C95E0000}"/>
    <cellStyle name="쉼표 [0] 2 6 6 3 2" xfId="23415" xr:uid="{00000000-0005-0000-0000-0000CA5E0000}"/>
    <cellStyle name="쉼표 [0] 2 6 6 4" xfId="23416" xr:uid="{00000000-0005-0000-0000-0000CB5E0000}"/>
    <cellStyle name="쉼표 [0] 2 6 6 4 2" xfId="23417" xr:uid="{00000000-0005-0000-0000-0000CC5E0000}"/>
    <cellStyle name="쉼표 [0] 2 6 6 5" xfId="23418" xr:uid="{00000000-0005-0000-0000-0000CD5E0000}"/>
    <cellStyle name="쉼표 [0] 2 6 6 5 2" xfId="23419" xr:uid="{00000000-0005-0000-0000-0000CE5E0000}"/>
    <cellStyle name="쉼표 [0] 2 6 6 6" xfId="23420" xr:uid="{00000000-0005-0000-0000-0000CF5E0000}"/>
    <cellStyle name="쉼표 [0] 2 6 6 6 2" xfId="23421" xr:uid="{00000000-0005-0000-0000-0000D05E0000}"/>
    <cellStyle name="쉼표 [0] 2 6 6 7" xfId="23422" xr:uid="{00000000-0005-0000-0000-0000D15E0000}"/>
    <cellStyle name="쉼표 [0] 2 6 7" xfId="23423" xr:uid="{00000000-0005-0000-0000-0000D25E0000}"/>
    <cellStyle name="쉼표 [0] 2 6 7 2" xfId="23424" xr:uid="{00000000-0005-0000-0000-0000D35E0000}"/>
    <cellStyle name="쉼표 [0] 2 6 8" xfId="23425" xr:uid="{00000000-0005-0000-0000-0000D45E0000}"/>
    <cellStyle name="쉼표 [0] 2 6 8 2" xfId="23426" xr:uid="{00000000-0005-0000-0000-0000D55E0000}"/>
    <cellStyle name="쉼표 [0] 2 6 9" xfId="23427" xr:uid="{00000000-0005-0000-0000-0000D65E0000}"/>
    <cellStyle name="쉼표 [0] 2 6 9 2" xfId="23428" xr:uid="{00000000-0005-0000-0000-0000D75E0000}"/>
    <cellStyle name="쉼표 [0] 2 7" xfId="23429" xr:uid="{00000000-0005-0000-0000-0000D85E0000}"/>
    <cellStyle name="쉼표 [0] 2 7 10" xfId="23430" xr:uid="{00000000-0005-0000-0000-0000D95E0000}"/>
    <cellStyle name="쉼표 [0] 2 7 10 2" xfId="23431" xr:uid="{00000000-0005-0000-0000-0000DA5E0000}"/>
    <cellStyle name="쉼표 [0] 2 7 11" xfId="23432" xr:uid="{00000000-0005-0000-0000-0000DB5E0000}"/>
    <cellStyle name="쉼표 [0] 2 7 11 2" xfId="23433" xr:uid="{00000000-0005-0000-0000-0000DC5E0000}"/>
    <cellStyle name="쉼표 [0] 2 7 12" xfId="23434" xr:uid="{00000000-0005-0000-0000-0000DD5E0000}"/>
    <cellStyle name="쉼표 [0] 2 7 12 2" xfId="23435" xr:uid="{00000000-0005-0000-0000-0000DE5E0000}"/>
    <cellStyle name="쉼표 [0] 2 7 13" xfId="23436" xr:uid="{00000000-0005-0000-0000-0000DF5E0000}"/>
    <cellStyle name="쉼표 [0] 2 7 13 2" xfId="23437" xr:uid="{00000000-0005-0000-0000-0000E05E0000}"/>
    <cellStyle name="쉼표 [0] 2 7 14" xfId="23438" xr:uid="{00000000-0005-0000-0000-0000E15E0000}"/>
    <cellStyle name="쉼표 [0] 2 7 14 2" xfId="23439" xr:uid="{00000000-0005-0000-0000-0000E25E0000}"/>
    <cellStyle name="쉼표 [0] 2 7 15" xfId="23440" xr:uid="{00000000-0005-0000-0000-0000E35E0000}"/>
    <cellStyle name="쉼표 [0] 2 7 2" xfId="23441" xr:uid="{00000000-0005-0000-0000-0000E45E0000}"/>
    <cellStyle name="쉼표 [0] 2 7 2 10" xfId="23442" xr:uid="{00000000-0005-0000-0000-0000E55E0000}"/>
    <cellStyle name="쉼표 [0] 2 7 2 10 2" xfId="23443" xr:uid="{00000000-0005-0000-0000-0000E65E0000}"/>
    <cellStyle name="쉼표 [0] 2 7 2 11" xfId="23444" xr:uid="{00000000-0005-0000-0000-0000E75E0000}"/>
    <cellStyle name="쉼표 [0] 2 7 2 11 2" xfId="23445" xr:uid="{00000000-0005-0000-0000-0000E85E0000}"/>
    <cellStyle name="쉼표 [0] 2 7 2 12" xfId="23446" xr:uid="{00000000-0005-0000-0000-0000E95E0000}"/>
    <cellStyle name="쉼표 [0] 2 7 2 12 2" xfId="23447" xr:uid="{00000000-0005-0000-0000-0000EA5E0000}"/>
    <cellStyle name="쉼표 [0] 2 7 2 13" xfId="23448" xr:uid="{00000000-0005-0000-0000-0000EB5E0000}"/>
    <cellStyle name="쉼표 [0] 2 7 2 2" xfId="23449" xr:uid="{00000000-0005-0000-0000-0000EC5E0000}"/>
    <cellStyle name="쉼표 [0] 2 7 2 2 2" xfId="23450" xr:uid="{00000000-0005-0000-0000-0000ED5E0000}"/>
    <cellStyle name="쉼표 [0] 2 7 2 2 2 10" xfId="23451" xr:uid="{00000000-0005-0000-0000-0000EE5E0000}"/>
    <cellStyle name="쉼표 [0] 2 7 2 2 2 10 2" xfId="23452" xr:uid="{00000000-0005-0000-0000-0000EF5E0000}"/>
    <cellStyle name="쉼표 [0] 2 7 2 2 2 11" xfId="23453" xr:uid="{00000000-0005-0000-0000-0000F05E0000}"/>
    <cellStyle name="쉼표 [0] 2 7 2 2 2 11 2" xfId="23454" xr:uid="{00000000-0005-0000-0000-0000F15E0000}"/>
    <cellStyle name="쉼표 [0] 2 7 2 2 2 12" xfId="23455" xr:uid="{00000000-0005-0000-0000-0000F25E0000}"/>
    <cellStyle name="쉼표 [0] 2 7 2 2 2 12 2" xfId="23456" xr:uid="{00000000-0005-0000-0000-0000F35E0000}"/>
    <cellStyle name="쉼표 [0] 2 7 2 2 2 13" xfId="23457" xr:uid="{00000000-0005-0000-0000-0000F45E0000}"/>
    <cellStyle name="쉼표 [0] 2 7 2 2 2 2" xfId="23458" xr:uid="{00000000-0005-0000-0000-0000F55E0000}"/>
    <cellStyle name="쉼표 [0] 2 7 2 2 2 2 2" xfId="23459" xr:uid="{00000000-0005-0000-0000-0000F65E0000}"/>
    <cellStyle name="쉼표 [0] 2 7 2 2 2 3" xfId="23460" xr:uid="{00000000-0005-0000-0000-0000F75E0000}"/>
    <cellStyle name="쉼표 [0] 2 7 2 2 2 3 2" xfId="23461" xr:uid="{00000000-0005-0000-0000-0000F85E0000}"/>
    <cellStyle name="쉼표 [0] 2 7 2 2 2 4" xfId="23462" xr:uid="{00000000-0005-0000-0000-0000F95E0000}"/>
    <cellStyle name="쉼표 [0] 2 7 2 2 2 4 2" xfId="23463" xr:uid="{00000000-0005-0000-0000-0000FA5E0000}"/>
    <cellStyle name="쉼표 [0] 2 7 2 2 2 5" xfId="23464" xr:uid="{00000000-0005-0000-0000-0000FB5E0000}"/>
    <cellStyle name="쉼표 [0] 2 7 2 2 2 5 2" xfId="23465" xr:uid="{00000000-0005-0000-0000-0000FC5E0000}"/>
    <cellStyle name="쉼표 [0] 2 7 2 2 2 6" xfId="23466" xr:uid="{00000000-0005-0000-0000-0000FD5E0000}"/>
    <cellStyle name="쉼표 [0] 2 7 2 2 2 6 2" xfId="23467" xr:uid="{00000000-0005-0000-0000-0000FE5E0000}"/>
    <cellStyle name="쉼표 [0] 2 7 2 2 2 7" xfId="23468" xr:uid="{00000000-0005-0000-0000-0000FF5E0000}"/>
    <cellStyle name="쉼표 [0] 2 7 2 2 2 7 2" xfId="23469" xr:uid="{00000000-0005-0000-0000-0000005F0000}"/>
    <cellStyle name="쉼표 [0] 2 7 2 2 2 8" xfId="23470" xr:uid="{00000000-0005-0000-0000-0000015F0000}"/>
    <cellStyle name="쉼표 [0] 2 7 2 2 2 8 2" xfId="23471" xr:uid="{00000000-0005-0000-0000-0000025F0000}"/>
    <cellStyle name="쉼표 [0] 2 7 2 2 2 9" xfId="23472" xr:uid="{00000000-0005-0000-0000-0000035F0000}"/>
    <cellStyle name="쉼표 [0] 2 7 2 2 2 9 2" xfId="23473" xr:uid="{00000000-0005-0000-0000-0000045F0000}"/>
    <cellStyle name="쉼표 [0] 2 7 2 2 3" xfId="23474" xr:uid="{00000000-0005-0000-0000-0000055F0000}"/>
    <cellStyle name="쉼표 [0] 2 7 2 2 3 2" xfId="23475" xr:uid="{00000000-0005-0000-0000-0000065F0000}"/>
    <cellStyle name="쉼표 [0] 2 7 2 2 3 2 2" xfId="23476" xr:uid="{00000000-0005-0000-0000-0000075F0000}"/>
    <cellStyle name="쉼표 [0] 2 7 2 2 3 3" xfId="23477" xr:uid="{00000000-0005-0000-0000-0000085F0000}"/>
    <cellStyle name="쉼표 [0] 2 7 2 2 3 3 2" xfId="23478" xr:uid="{00000000-0005-0000-0000-0000095F0000}"/>
    <cellStyle name="쉼표 [0] 2 7 2 2 3 4" xfId="23479" xr:uid="{00000000-0005-0000-0000-00000A5F0000}"/>
    <cellStyle name="쉼표 [0] 2 7 2 2 3 4 2" xfId="23480" xr:uid="{00000000-0005-0000-0000-00000B5F0000}"/>
    <cellStyle name="쉼표 [0] 2 7 2 2 3 5" xfId="23481" xr:uid="{00000000-0005-0000-0000-00000C5F0000}"/>
    <cellStyle name="쉼표 [0] 2 7 2 2 3 5 2" xfId="23482" xr:uid="{00000000-0005-0000-0000-00000D5F0000}"/>
    <cellStyle name="쉼표 [0] 2 7 2 2 3 6" xfId="23483" xr:uid="{00000000-0005-0000-0000-00000E5F0000}"/>
    <cellStyle name="쉼표 [0] 2 7 2 2 3 6 2" xfId="23484" xr:uid="{00000000-0005-0000-0000-00000F5F0000}"/>
    <cellStyle name="쉼표 [0] 2 7 2 2 3 7" xfId="23485" xr:uid="{00000000-0005-0000-0000-0000105F0000}"/>
    <cellStyle name="쉼표 [0] 2 7 2 2 4" xfId="23486" xr:uid="{00000000-0005-0000-0000-0000115F0000}"/>
    <cellStyle name="쉼표 [0] 2 7 2 2 4 2" xfId="23487" xr:uid="{00000000-0005-0000-0000-0000125F0000}"/>
    <cellStyle name="쉼표 [0] 2 7 2 2 4 2 2" xfId="23488" xr:uid="{00000000-0005-0000-0000-0000135F0000}"/>
    <cellStyle name="쉼표 [0] 2 7 2 2 4 3" xfId="23489" xr:uid="{00000000-0005-0000-0000-0000145F0000}"/>
    <cellStyle name="쉼표 [0] 2 7 2 2 4 3 2" xfId="23490" xr:uid="{00000000-0005-0000-0000-0000155F0000}"/>
    <cellStyle name="쉼표 [0] 2 7 2 2 4 4" xfId="23491" xr:uid="{00000000-0005-0000-0000-0000165F0000}"/>
    <cellStyle name="쉼표 [0] 2 7 2 2 4 4 2" xfId="23492" xr:uid="{00000000-0005-0000-0000-0000175F0000}"/>
    <cellStyle name="쉼표 [0] 2 7 2 2 4 5" xfId="23493" xr:uid="{00000000-0005-0000-0000-0000185F0000}"/>
    <cellStyle name="쉼표 [0] 2 7 2 2 4 5 2" xfId="23494" xr:uid="{00000000-0005-0000-0000-0000195F0000}"/>
    <cellStyle name="쉼표 [0] 2 7 2 2 4 6" xfId="23495" xr:uid="{00000000-0005-0000-0000-00001A5F0000}"/>
    <cellStyle name="쉼표 [0] 2 7 2 2 4 6 2" xfId="23496" xr:uid="{00000000-0005-0000-0000-00001B5F0000}"/>
    <cellStyle name="쉼표 [0] 2 7 2 2 4 7" xfId="23497" xr:uid="{00000000-0005-0000-0000-00001C5F0000}"/>
    <cellStyle name="쉼표 [0] 2 7 2 2 5" xfId="23498" xr:uid="{00000000-0005-0000-0000-00001D5F0000}"/>
    <cellStyle name="쉼표 [0] 2 7 2 2 5 2" xfId="23499" xr:uid="{00000000-0005-0000-0000-00001E5F0000}"/>
    <cellStyle name="쉼표 [0] 2 7 2 2 5 2 2" xfId="23500" xr:uid="{00000000-0005-0000-0000-00001F5F0000}"/>
    <cellStyle name="쉼표 [0] 2 7 2 2 5 3" xfId="23501" xr:uid="{00000000-0005-0000-0000-0000205F0000}"/>
    <cellStyle name="쉼표 [0] 2 7 2 2 5 3 2" xfId="23502" xr:uid="{00000000-0005-0000-0000-0000215F0000}"/>
    <cellStyle name="쉼표 [0] 2 7 2 2 5 4" xfId="23503" xr:uid="{00000000-0005-0000-0000-0000225F0000}"/>
    <cellStyle name="쉼표 [0] 2 7 2 2 5 4 2" xfId="23504" xr:uid="{00000000-0005-0000-0000-0000235F0000}"/>
    <cellStyle name="쉼표 [0] 2 7 2 2 5 5" xfId="23505" xr:uid="{00000000-0005-0000-0000-0000245F0000}"/>
    <cellStyle name="쉼표 [0] 2 7 2 2 5 5 2" xfId="23506" xr:uid="{00000000-0005-0000-0000-0000255F0000}"/>
    <cellStyle name="쉼표 [0] 2 7 2 2 5 6" xfId="23507" xr:uid="{00000000-0005-0000-0000-0000265F0000}"/>
    <cellStyle name="쉼표 [0] 2 7 2 2 5 6 2" xfId="23508" xr:uid="{00000000-0005-0000-0000-0000275F0000}"/>
    <cellStyle name="쉼표 [0] 2 7 2 2 5 7" xfId="23509" xr:uid="{00000000-0005-0000-0000-0000285F0000}"/>
    <cellStyle name="쉼표 [0] 2 7 2 2 6" xfId="23510" xr:uid="{00000000-0005-0000-0000-0000295F0000}"/>
    <cellStyle name="쉼표 [0] 2 7 2 3" xfId="23511" xr:uid="{00000000-0005-0000-0000-00002A5F0000}"/>
    <cellStyle name="쉼표 [0] 2 7 2 3 2" xfId="23512" xr:uid="{00000000-0005-0000-0000-00002B5F0000}"/>
    <cellStyle name="쉼표 [0] 2 7 2 4" xfId="23513" xr:uid="{00000000-0005-0000-0000-00002C5F0000}"/>
    <cellStyle name="쉼표 [0] 2 7 2 4 2" xfId="23514" xr:uid="{00000000-0005-0000-0000-00002D5F0000}"/>
    <cellStyle name="쉼표 [0] 2 7 2 5" xfId="23515" xr:uid="{00000000-0005-0000-0000-00002E5F0000}"/>
    <cellStyle name="쉼표 [0] 2 7 2 5 2" xfId="23516" xr:uid="{00000000-0005-0000-0000-00002F5F0000}"/>
    <cellStyle name="쉼표 [0] 2 7 2 6" xfId="23517" xr:uid="{00000000-0005-0000-0000-0000305F0000}"/>
    <cellStyle name="쉼표 [0] 2 7 2 6 2" xfId="23518" xr:uid="{00000000-0005-0000-0000-0000315F0000}"/>
    <cellStyle name="쉼표 [0] 2 7 2 7" xfId="23519" xr:uid="{00000000-0005-0000-0000-0000325F0000}"/>
    <cellStyle name="쉼표 [0] 2 7 2 7 2" xfId="23520" xr:uid="{00000000-0005-0000-0000-0000335F0000}"/>
    <cellStyle name="쉼표 [0] 2 7 2 8" xfId="23521" xr:uid="{00000000-0005-0000-0000-0000345F0000}"/>
    <cellStyle name="쉼표 [0] 2 7 2 8 2" xfId="23522" xr:uid="{00000000-0005-0000-0000-0000355F0000}"/>
    <cellStyle name="쉼표 [0] 2 7 2 9" xfId="23523" xr:uid="{00000000-0005-0000-0000-0000365F0000}"/>
    <cellStyle name="쉼표 [0] 2 7 2 9 2" xfId="23524" xr:uid="{00000000-0005-0000-0000-0000375F0000}"/>
    <cellStyle name="쉼표 [0] 2 7 3" xfId="23525" xr:uid="{00000000-0005-0000-0000-0000385F0000}"/>
    <cellStyle name="쉼표 [0] 2 7 3 2" xfId="23526" xr:uid="{00000000-0005-0000-0000-0000395F0000}"/>
    <cellStyle name="쉼표 [0] 2 7 3 2 2" xfId="23527" xr:uid="{00000000-0005-0000-0000-00003A5F0000}"/>
    <cellStyle name="쉼표 [0] 2 7 3 3" xfId="23528" xr:uid="{00000000-0005-0000-0000-00003B5F0000}"/>
    <cellStyle name="쉼표 [0] 2 7 3 3 2" xfId="23529" xr:uid="{00000000-0005-0000-0000-00003C5F0000}"/>
    <cellStyle name="쉼표 [0] 2 7 3 4" xfId="23530" xr:uid="{00000000-0005-0000-0000-00003D5F0000}"/>
    <cellStyle name="쉼표 [0] 2 7 4" xfId="23531" xr:uid="{00000000-0005-0000-0000-00003E5F0000}"/>
    <cellStyle name="쉼표 [0] 2 7 4 2" xfId="23532" xr:uid="{00000000-0005-0000-0000-00003F5F0000}"/>
    <cellStyle name="쉼표 [0] 2 7 4 2 2" xfId="23533" xr:uid="{00000000-0005-0000-0000-0000405F0000}"/>
    <cellStyle name="쉼표 [0] 2 7 4 3" xfId="23534" xr:uid="{00000000-0005-0000-0000-0000415F0000}"/>
    <cellStyle name="쉼표 [0] 2 7 4 3 2" xfId="23535" xr:uid="{00000000-0005-0000-0000-0000425F0000}"/>
    <cellStyle name="쉼표 [0] 2 7 4 4" xfId="23536" xr:uid="{00000000-0005-0000-0000-0000435F0000}"/>
    <cellStyle name="쉼표 [0] 2 7 4 4 2" xfId="23537" xr:uid="{00000000-0005-0000-0000-0000445F0000}"/>
    <cellStyle name="쉼표 [0] 2 7 4 5" xfId="23538" xr:uid="{00000000-0005-0000-0000-0000455F0000}"/>
    <cellStyle name="쉼표 [0] 2 7 4 5 2" xfId="23539" xr:uid="{00000000-0005-0000-0000-0000465F0000}"/>
    <cellStyle name="쉼표 [0] 2 7 4 6" xfId="23540" xr:uid="{00000000-0005-0000-0000-0000475F0000}"/>
    <cellStyle name="쉼표 [0] 2 7 4 6 2" xfId="23541" xr:uid="{00000000-0005-0000-0000-0000485F0000}"/>
    <cellStyle name="쉼표 [0] 2 7 4 7" xfId="23542" xr:uid="{00000000-0005-0000-0000-0000495F0000}"/>
    <cellStyle name="쉼표 [0] 2 7 4 7 2" xfId="23543" xr:uid="{00000000-0005-0000-0000-00004A5F0000}"/>
    <cellStyle name="쉼표 [0] 2 7 4 8" xfId="23544" xr:uid="{00000000-0005-0000-0000-00004B5F0000}"/>
    <cellStyle name="쉼표 [0] 2 7 4 8 2" xfId="23545" xr:uid="{00000000-0005-0000-0000-00004C5F0000}"/>
    <cellStyle name="쉼표 [0] 2 7 4 9" xfId="23546" xr:uid="{00000000-0005-0000-0000-00004D5F0000}"/>
    <cellStyle name="쉼표 [0] 2 7 5" xfId="23547" xr:uid="{00000000-0005-0000-0000-00004E5F0000}"/>
    <cellStyle name="쉼표 [0] 2 7 5 2" xfId="23548" xr:uid="{00000000-0005-0000-0000-00004F5F0000}"/>
    <cellStyle name="쉼표 [0] 2 7 5 2 2" xfId="23549" xr:uid="{00000000-0005-0000-0000-0000505F0000}"/>
    <cellStyle name="쉼표 [0] 2 7 5 3" xfId="23550" xr:uid="{00000000-0005-0000-0000-0000515F0000}"/>
    <cellStyle name="쉼표 [0] 2 7 5 3 2" xfId="23551" xr:uid="{00000000-0005-0000-0000-0000525F0000}"/>
    <cellStyle name="쉼표 [0] 2 7 5 4" xfId="23552" xr:uid="{00000000-0005-0000-0000-0000535F0000}"/>
    <cellStyle name="쉼표 [0] 2 7 5 4 2" xfId="23553" xr:uid="{00000000-0005-0000-0000-0000545F0000}"/>
    <cellStyle name="쉼표 [0] 2 7 5 5" xfId="23554" xr:uid="{00000000-0005-0000-0000-0000555F0000}"/>
    <cellStyle name="쉼표 [0] 2 7 5 5 2" xfId="23555" xr:uid="{00000000-0005-0000-0000-0000565F0000}"/>
    <cellStyle name="쉼표 [0] 2 7 5 6" xfId="23556" xr:uid="{00000000-0005-0000-0000-0000575F0000}"/>
    <cellStyle name="쉼표 [0] 2 7 5 6 2" xfId="23557" xr:uid="{00000000-0005-0000-0000-0000585F0000}"/>
    <cellStyle name="쉼표 [0] 2 7 5 7" xfId="23558" xr:uid="{00000000-0005-0000-0000-0000595F0000}"/>
    <cellStyle name="쉼표 [0] 2 7 6" xfId="23559" xr:uid="{00000000-0005-0000-0000-00005A5F0000}"/>
    <cellStyle name="쉼표 [0] 2 7 6 2" xfId="23560" xr:uid="{00000000-0005-0000-0000-00005B5F0000}"/>
    <cellStyle name="쉼표 [0] 2 7 6 2 2" xfId="23561" xr:uid="{00000000-0005-0000-0000-00005C5F0000}"/>
    <cellStyle name="쉼표 [0] 2 7 6 3" xfId="23562" xr:uid="{00000000-0005-0000-0000-00005D5F0000}"/>
    <cellStyle name="쉼표 [0] 2 7 6 3 2" xfId="23563" xr:uid="{00000000-0005-0000-0000-00005E5F0000}"/>
    <cellStyle name="쉼표 [0] 2 7 6 4" xfId="23564" xr:uid="{00000000-0005-0000-0000-00005F5F0000}"/>
    <cellStyle name="쉼표 [0] 2 7 6 4 2" xfId="23565" xr:uid="{00000000-0005-0000-0000-0000605F0000}"/>
    <cellStyle name="쉼표 [0] 2 7 6 5" xfId="23566" xr:uid="{00000000-0005-0000-0000-0000615F0000}"/>
    <cellStyle name="쉼표 [0] 2 7 6 5 2" xfId="23567" xr:uid="{00000000-0005-0000-0000-0000625F0000}"/>
    <cellStyle name="쉼표 [0] 2 7 6 6" xfId="23568" xr:uid="{00000000-0005-0000-0000-0000635F0000}"/>
    <cellStyle name="쉼표 [0] 2 7 6 6 2" xfId="23569" xr:uid="{00000000-0005-0000-0000-0000645F0000}"/>
    <cellStyle name="쉼표 [0] 2 7 6 7" xfId="23570" xr:uid="{00000000-0005-0000-0000-0000655F0000}"/>
    <cellStyle name="쉼표 [0] 2 7 7" xfId="23571" xr:uid="{00000000-0005-0000-0000-0000665F0000}"/>
    <cellStyle name="쉼표 [0] 2 7 7 2" xfId="23572" xr:uid="{00000000-0005-0000-0000-0000675F0000}"/>
    <cellStyle name="쉼표 [0] 2 7 8" xfId="23573" xr:uid="{00000000-0005-0000-0000-0000685F0000}"/>
    <cellStyle name="쉼표 [0] 2 7 8 2" xfId="23574" xr:uid="{00000000-0005-0000-0000-0000695F0000}"/>
    <cellStyle name="쉼표 [0] 2 7 9" xfId="23575" xr:uid="{00000000-0005-0000-0000-00006A5F0000}"/>
    <cellStyle name="쉼표 [0] 2 7 9 2" xfId="23576" xr:uid="{00000000-0005-0000-0000-00006B5F0000}"/>
    <cellStyle name="쉼표 [0] 2 8" xfId="23577" xr:uid="{00000000-0005-0000-0000-00006C5F0000}"/>
    <cellStyle name="쉼표 [0] 2 8 10" xfId="23578" xr:uid="{00000000-0005-0000-0000-00006D5F0000}"/>
    <cellStyle name="쉼표 [0] 2 8 10 2" xfId="23579" xr:uid="{00000000-0005-0000-0000-00006E5F0000}"/>
    <cellStyle name="쉼표 [0] 2 8 11" xfId="23580" xr:uid="{00000000-0005-0000-0000-00006F5F0000}"/>
    <cellStyle name="쉼표 [0] 2 8 11 2" xfId="23581" xr:uid="{00000000-0005-0000-0000-0000705F0000}"/>
    <cellStyle name="쉼표 [0] 2 8 12" xfId="23582" xr:uid="{00000000-0005-0000-0000-0000715F0000}"/>
    <cellStyle name="쉼표 [0] 2 8 12 2" xfId="23583" xr:uid="{00000000-0005-0000-0000-0000725F0000}"/>
    <cellStyle name="쉼표 [0] 2 8 13" xfId="23584" xr:uid="{00000000-0005-0000-0000-0000735F0000}"/>
    <cellStyle name="쉼표 [0] 2 8 13 2" xfId="23585" xr:uid="{00000000-0005-0000-0000-0000745F0000}"/>
    <cellStyle name="쉼표 [0] 2 8 14" xfId="23586" xr:uid="{00000000-0005-0000-0000-0000755F0000}"/>
    <cellStyle name="쉼표 [0] 2 8 14 2" xfId="23587" xr:uid="{00000000-0005-0000-0000-0000765F0000}"/>
    <cellStyle name="쉼표 [0] 2 8 15" xfId="23588" xr:uid="{00000000-0005-0000-0000-0000775F0000}"/>
    <cellStyle name="쉼표 [0] 2 8 2" xfId="23589" xr:uid="{00000000-0005-0000-0000-0000785F0000}"/>
    <cellStyle name="쉼표 [0] 2 8 2 10" xfId="23590" xr:uid="{00000000-0005-0000-0000-0000795F0000}"/>
    <cellStyle name="쉼표 [0] 2 8 2 10 2" xfId="23591" xr:uid="{00000000-0005-0000-0000-00007A5F0000}"/>
    <cellStyle name="쉼표 [0] 2 8 2 11" xfId="23592" xr:uid="{00000000-0005-0000-0000-00007B5F0000}"/>
    <cellStyle name="쉼표 [0] 2 8 2 11 2" xfId="23593" xr:uid="{00000000-0005-0000-0000-00007C5F0000}"/>
    <cellStyle name="쉼표 [0] 2 8 2 12" xfId="23594" xr:uid="{00000000-0005-0000-0000-00007D5F0000}"/>
    <cellStyle name="쉼표 [0] 2 8 2 12 2" xfId="23595" xr:uid="{00000000-0005-0000-0000-00007E5F0000}"/>
    <cellStyle name="쉼표 [0] 2 8 2 13" xfId="23596" xr:uid="{00000000-0005-0000-0000-00007F5F0000}"/>
    <cellStyle name="쉼표 [0] 2 8 2 2" xfId="23597" xr:uid="{00000000-0005-0000-0000-0000805F0000}"/>
    <cellStyle name="쉼표 [0] 2 8 2 2 2" xfId="23598" xr:uid="{00000000-0005-0000-0000-0000815F0000}"/>
    <cellStyle name="쉼표 [0] 2 8 2 2 2 10" xfId="23599" xr:uid="{00000000-0005-0000-0000-0000825F0000}"/>
    <cellStyle name="쉼표 [0] 2 8 2 2 2 10 2" xfId="23600" xr:uid="{00000000-0005-0000-0000-0000835F0000}"/>
    <cellStyle name="쉼표 [0] 2 8 2 2 2 11" xfId="23601" xr:uid="{00000000-0005-0000-0000-0000845F0000}"/>
    <cellStyle name="쉼표 [0] 2 8 2 2 2 11 2" xfId="23602" xr:uid="{00000000-0005-0000-0000-0000855F0000}"/>
    <cellStyle name="쉼표 [0] 2 8 2 2 2 12" xfId="23603" xr:uid="{00000000-0005-0000-0000-0000865F0000}"/>
    <cellStyle name="쉼표 [0] 2 8 2 2 2 12 2" xfId="23604" xr:uid="{00000000-0005-0000-0000-0000875F0000}"/>
    <cellStyle name="쉼표 [0] 2 8 2 2 2 13" xfId="23605" xr:uid="{00000000-0005-0000-0000-0000885F0000}"/>
    <cellStyle name="쉼표 [0] 2 8 2 2 2 2" xfId="23606" xr:uid="{00000000-0005-0000-0000-0000895F0000}"/>
    <cellStyle name="쉼표 [0] 2 8 2 2 2 2 2" xfId="23607" xr:uid="{00000000-0005-0000-0000-00008A5F0000}"/>
    <cellStyle name="쉼표 [0] 2 8 2 2 2 3" xfId="23608" xr:uid="{00000000-0005-0000-0000-00008B5F0000}"/>
    <cellStyle name="쉼표 [0] 2 8 2 2 2 3 2" xfId="23609" xr:uid="{00000000-0005-0000-0000-00008C5F0000}"/>
    <cellStyle name="쉼표 [0] 2 8 2 2 2 4" xfId="23610" xr:uid="{00000000-0005-0000-0000-00008D5F0000}"/>
    <cellStyle name="쉼표 [0] 2 8 2 2 2 4 2" xfId="23611" xr:uid="{00000000-0005-0000-0000-00008E5F0000}"/>
    <cellStyle name="쉼표 [0] 2 8 2 2 2 5" xfId="23612" xr:uid="{00000000-0005-0000-0000-00008F5F0000}"/>
    <cellStyle name="쉼표 [0] 2 8 2 2 2 5 2" xfId="23613" xr:uid="{00000000-0005-0000-0000-0000905F0000}"/>
    <cellStyle name="쉼표 [0] 2 8 2 2 2 6" xfId="23614" xr:uid="{00000000-0005-0000-0000-0000915F0000}"/>
    <cellStyle name="쉼표 [0] 2 8 2 2 2 6 2" xfId="23615" xr:uid="{00000000-0005-0000-0000-0000925F0000}"/>
    <cellStyle name="쉼표 [0] 2 8 2 2 2 7" xfId="23616" xr:uid="{00000000-0005-0000-0000-0000935F0000}"/>
    <cellStyle name="쉼표 [0] 2 8 2 2 2 7 2" xfId="23617" xr:uid="{00000000-0005-0000-0000-0000945F0000}"/>
    <cellStyle name="쉼표 [0] 2 8 2 2 2 8" xfId="23618" xr:uid="{00000000-0005-0000-0000-0000955F0000}"/>
    <cellStyle name="쉼표 [0] 2 8 2 2 2 8 2" xfId="23619" xr:uid="{00000000-0005-0000-0000-0000965F0000}"/>
    <cellStyle name="쉼표 [0] 2 8 2 2 2 9" xfId="23620" xr:uid="{00000000-0005-0000-0000-0000975F0000}"/>
    <cellStyle name="쉼표 [0] 2 8 2 2 2 9 2" xfId="23621" xr:uid="{00000000-0005-0000-0000-0000985F0000}"/>
    <cellStyle name="쉼표 [0] 2 8 2 2 3" xfId="23622" xr:uid="{00000000-0005-0000-0000-0000995F0000}"/>
    <cellStyle name="쉼표 [0] 2 8 2 2 3 2" xfId="23623" xr:uid="{00000000-0005-0000-0000-00009A5F0000}"/>
    <cellStyle name="쉼표 [0] 2 8 2 2 3 2 2" xfId="23624" xr:uid="{00000000-0005-0000-0000-00009B5F0000}"/>
    <cellStyle name="쉼표 [0] 2 8 2 2 3 3" xfId="23625" xr:uid="{00000000-0005-0000-0000-00009C5F0000}"/>
    <cellStyle name="쉼표 [0] 2 8 2 2 3 3 2" xfId="23626" xr:uid="{00000000-0005-0000-0000-00009D5F0000}"/>
    <cellStyle name="쉼표 [0] 2 8 2 2 3 4" xfId="23627" xr:uid="{00000000-0005-0000-0000-00009E5F0000}"/>
    <cellStyle name="쉼표 [0] 2 8 2 2 3 4 2" xfId="23628" xr:uid="{00000000-0005-0000-0000-00009F5F0000}"/>
    <cellStyle name="쉼표 [0] 2 8 2 2 3 5" xfId="23629" xr:uid="{00000000-0005-0000-0000-0000A05F0000}"/>
    <cellStyle name="쉼표 [0] 2 8 2 2 3 5 2" xfId="23630" xr:uid="{00000000-0005-0000-0000-0000A15F0000}"/>
    <cellStyle name="쉼표 [0] 2 8 2 2 3 6" xfId="23631" xr:uid="{00000000-0005-0000-0000-0000A25F0000}"/>
    <cellStyle name="쉼표 [0] 2 8 2 2 3 6 2" xfId="23632" xr:uid="{00000000-0005-0000-0000-0000A35F0000}"/>
    <cellStyle name="쉼표 [0] 2 8 2 2 3 7" xfId="23633" xr:uid="{00000000-0005-0000-0000-0000A45F0000}"/>
    <cellStyle name="쉼표 [0] 2 8 2 2 4" xfId="23634" xr:uid="{00000000-0005-0000-0000-0000A55F0000}"/>
    <cellStyle name="쉼표 [0] 2 8 2 2 4 2" xfId="23635" xr:uid="{00000000-0005-0000-0000-0000A65F0000}"/>
    <cellStyle name="쉼표 [0] 2 8 2 2 4 2 2" xfId="23636" xr:uid="{00000000-0005-0000-0000-0000A75F0000}"/>
    <cellStyle name="쉼표 [0] 2 8 2 2 4 3" xfId="23637" xr:uid="{00000000-0005-0000-0000-0000A85F0000}"/>
    <cellStyle name="쉼표 [0] 2 8 2 2 4 3 2" xfId="23638" xr:uid="{00000000-0005-0000-0000-0000A95F0000}"/>
    <cellStyle name="쉼표 [0] 2 8 2 2 4 4" xfId="23639" xr:uid="{00000000-0005-0000-0000-0000AA5F0000}"/>
    <cellStyle name="쉼표 [0] 2 8 2 2 4 4 2" xfId="23640" xr:uid="{00000000-0005-0000-0000-0000AB5F0000}"/>
    <cellStyle name="쉼표 [0] 2 8 2 2 4 5" xfId="23641" xr:uid="{00000000-0005-0000-0000-0000AC5F0000}"/>
    <cellStyle name="쉼표 [0] 2 8 2 2 4 5 2" xfId="23642" xr:uid="{00000000-0005-0000-0000-0000AD5F0000}"/>
    <cellStyle name="쉼표 [0] 2 8 2 2 4 6" xfId="23643" xr:uid="{00000000-0005-0000-0000-0000AE5F0000}"/>
    <cellStyle name="쉼표 [0] 2 8 2 2 4 6 2" xfId="23644" xr:uid="{00000000-0005-0000-0000-0000AF5F0000}"/>
    <cellStyle name="쉼표 [0] 2 8 2 2 4 7" xfId="23645" xr:uid="{00000000-0005-0000-0000-0000B05F0000}"/>
    <cellStyle name="쉼표 [0] 2 8 2 2 5" xfId="23646" xr:uid="{00000000-0005-0000-0000-0000B15F0000}"/>
    <cellStyle name="쉼표 [0] 2 8 2 2 5 2" xfId="23647" xr:uid="{00000000-0005-0000-0000-0000B25F0000}"/>
    <cellStyle name="쉼표 [0] 2 8 2 2 5 2 2" xfId="23648" xr:uid="{00000000-0005-0000-0000-0000B35F0000}"/>
    <cellStyle name="쉼표 [0] 2 8 2 2 5 3" xfId="23649" xr:uid="{00000000-0005-0000-0000-0000B45F0000}"/>
    <cellStyle name="쉼표 [0] 2 8 2 2 5 3 2" xfId="23650" xr:uid="{00000000-0005-0000-0000-0000B55F0000}"/>
    <cellStyle name="쉼표 [0] 2 8 2 2 5 4" xfId="23651" xr:uid="{00000000-0005-0000-0000-0000B65F0000}"/>
    <cellStyle name="쉼표 [0] 2 8 2 2 5 4 2" xfId="23652" xr:uid="{00000000-0005-0000-0000-0000B75F0000}"/>
    <cellStyle name="쉼표 [0] 2 8 2 2 5 5" xfId="23653" xr:uid="{00000000-0005-0000-0000-0000B85F0000}"/>
    <cellStyle name="쉼표 [0] 2 8 2 2 5 5 2" xfId="23654" xr:uid="{00000000-0005-0000-0000-0000B95F0000}"/>
    <cellStyle name="쉼표 [0] 2 8 2 2 5 6" xfId="23655" xr:uid="{00000000-0005-0000-0000-0000BA5F0000}"/>
    <cellStyle name="쉼표 [0] 2 8 2 2 5 6 2" xfId="23656" xr:uid="{00000000-0005-0000-0000-0000BB5F0000}"/>
    <cellStyle name="쉼표 [0] 2 8 2 2 5 7" xfId="23657" xr:uid="{00000000-0005-0000-0000-0000BC5F0000}"/>
    <cellStyle name="쉼표 [0] 2 8 2 2 6" xfId="23658" xr:uid="{00000000-0005-0000-0000-0000BD5F0000}"/>
    <cellStyle name="쉼표 [0] 2 8 2 3" xfId="23659" xr:uid="{00000000-0005-0000-0000-0000BE5F0000}"/>
    <cellStyle name="쉼표 [0] 2 8 2 3 2" xfId="23660" xr:uid="{00000000-0005-0000-0000-0000BF5F0000}"/>
    <cellStyle name="쉼표 [0] 2 8 2 4" xfId="23661" xr:uid="{00000000-0005-0000-0000-0000C05F0000}"/>
    <cellStyle name="쉼표 [0] 2 8 2 4 2" xfId="23662" xr:uid="{00000000-0005-0000-0000-0000C15F0000}"/>
    <cellStyle name="쉼표 [0] 2 8 2 5" xfId="23663" xr:uid="{00000000-0005-0000-0000-0000C25F0000}"/>
    <cellStyle name="쉼표 [0] 2 8 2 5 2" xfId="23664" xr:uid="{00000000-0005-0000-0000-0000C35F0000}"/>
    <cellStyle name="쉼표 [0] 2 8 2 6" xfId="23665" xr:uid="{00000000-0005-0000-0000-0000C45F0000}"/>
    <cellStyle name="쉼표 [0] 2 8 2 6 2" xfId="23666" xr:uid="{00000000-0005-0000-0000-0000C55F0000}"/>
    <cellStyle name="쉼표 [0] 2 8 2 7" xfId="23667" xr:uid="{00000000-0005-0000-0000-0000C65F0000}"/>
    <cellStyle name="쉼표 [0] 2 8 2 7 2" xfId="23668" xr:uid="{00000000-0005-0000-0000-0000C75F0000}"/>
    <cellStyle name="쉼표 [0] 2 8 2 8" xfId="23669" xr:uid="{00000000-0005-0000-0000-0000C85F0000}"/>
    <cellStyle name="쉼표 [0] 2 8 2 8 2" xfId="23670" xr:uid="{00000000-0005-0000-0000-0000C95F0000}"/>
    <cellStyle name="쉼표 [0] 2 8 2 9" xfId="23671" xr:uid="{00000000-0005-0000-0000-0000CA5F0000}"/>
    <cellStyle name="쉼표 [0] 2 8 2 9 2" xfId="23672" xr:uid="{00000000-0005-0000-0000-0000CB5F0000}"/>
    <cellStyle name="쉼표 [0] 2 8 3" xfId="23673" xr:uid="{00000000-0005-0000-0000-0000CC5F0000}"/>
    <cellStyle name="쉼표 [0] 2 8 3 2" xfId="23674" xr:uid="{00000000-0005-0000-0000-0000CD5F0000}"/>
    <cellStyle name="쉼표 [0] 2 8 3 2 2" xfId="23675" xr:uid="{00000000-0005-0000-0000-0000CE5F0000}"/>
    <cellStyle name="쉼표 [0] 2 8 3 3" xfId="23676" xr:uid="{00000000-0005-0000-0000-0000CF5F0000}"/>
    <cellStyle name="쉼표 [0] 2 8 3 3 2" xfId="23677" xr:uid="{00000000-0005-0000-0000-0000D05F0000}"/>
    <cellStyle name="쉼표 [0] 2 8 3 4" xfId="23678" xr:uid="{00000000-0005-0000-0000-0000D15F0000}"/>
    <cellStyle name="쉼표 [0] 2 8 4" xfId="23679" xr:uid="{00000000-0005-0000-0000-0000D25F0000}"/>
    <cellStyle name="쉼표 [0] 2 8 4 2" xfId="23680" xr:uid="{00000000-0005-0000-0000-0000D35F0000}"/>
    <cellStyle name="쉼표 [0] 2 8 4 2 2" xfId="23681" xr:uid="{00000000-0005-0000-0000-0000D45F0000}"/>
    <cellStyle name="쉼표 [0] 2 8 4 3" xfId="23682" xr:uid="{00000000-0005-0000-0000-0000D55F0000}"/>
    <cellStyle name="쉼표 [0] 2 8 4 3 2" xfId="23683" xr:uid="{00000000-0005-0000-0000-0000D65F0000}"/>
    <cellStyle name="쉼표 [0] 2 8 4 4" xfId="23684" xr:uid="{00000000-0005-0000-0000-0000D75F0000}"/>
    <cellStyle name="쉼표 [0] 2 8 4 4 2" xfId="23685" xr:uid="{00000000-0005-0000-0000-0000D85F0000}"/>
    <cellStyle name="쉼표 [0] 2 8 4 5" xfId="23686" xr:uid="{00000000-0005-0000-0000-0000D95F0000}"/>
    <cellStyle name="쉼표 [0] 2 8 4 5 2" xfId="23687" xr:uid="{00000000-0005-0000-0000-0000DA5F0000}"/>
    <cellStyle name="쉼표 [0] 2 8 4 6" xfId="23688" xr:uid="{00000000-0005-0000-0000-0000DB5F0000}"/>
    <cellStyle name="쉼표 [0] 2 8 4 6 2" xfId="23689" xr:uid="{00000000-0005-0000-0000-0000DC5F0000}"/>
    <cellStyle name="쉼표 [0] 2 8 4 7" xfId="23690" xr:uid="{00000000-0005-0000-0000-0000DD5F0000}"/>
    <cellStyle name="쉼표 [0] 2 8 4 7 2" xfId="23691" xr:uid="{00000000-0005-0000-0000-0000DE5F0000}"/>
    <cellStyle name="쉼표 [0] 2 8 4 8" xfId="23692" xr:uid="{00000000-0005-0000-0000-0000DF5F0000}"/>
    <cellStyle name="쉼표 [0] 2 8 4 8 2" xfId="23693" xr:uid="{00000000-0005-0000-0000-0000E05F0000}"/>
    <cellStyle name="쉼표 [0] 2 8 4 9" xfId="23694" xr:uid="{00000000-0005-0000-0000-0000E15F0000}"/>
    <cellStyle name="쉼표 [0] 2 8 5" xfId="23695" xr:uid="{00000000-0005-0000-0000-0000E25F0000}"/>
    <cellStyle name="쉼표 [0] 2 8 5 2" xfId="23696" xr:uid="{00000000-0005-0000-0000-0000E35F0000}"/>
    <cellStyle name="쉼표 [0] 2 8 5 2 2" xfId="23697" xr:uid="{00000000-0005-0000-0000-0000E45F0000}"/>
    <cellStyle name="쉼표 [0] 2 8 5 3" xfId="23698" xr:uid="{00000000-0005-0000-0000-0000E55F0000}"/>
    <cellStyle name="쉼표 [0] 2 8 5 3 2" xfId="23699" xr:uid="{00000000-0005-0000-0000-0000E65F0000}"/>
    <cellStyle name="쉼표 [0] 2 8 5 4" xfId="23700" xr:uid="{00000000-0005-0000-0000-0000E75F0000}"/>
    <cellStyle name="쉼표 [0] 2 8 5 4 2" xfId="23701" xr:uid="{00000000-0005-0000-0000-0000E85F0000}"/>
    <cellStyle name="쉼표 [0] 2 8 5 5" xfId="23702" xr:uid="{00000000-0005-0000-0000-0000E95F0000}"/>
    <cellStyle name="쉼표 [0] 2 8 5 5 2" xfId="23703" xr:uid="{00000000-0005-0000-0000-0000EA5F0000}"/>
    <cellStyle name="쉼표 [0] 2 8 5 6" xfId="23704" xr:uid="{00000000-0005-0000-0000-0000EB5F0000}"/>
    <cellStyle name="쉼표 [0] 2 8 5 6 2" xfId="23705" xr:uid="{00000000-0005-0000-0000-0000EC5F0000}"/>
    <cellStyle name="쉼표 [0] 2 8 5 7" xfId="23706" xr:uid="{00000000-0005-0000-0000-0000ED5F0000}"/>
    <cellStyle name="쉼표 [0] 2 8 6" xfId="23707" xr:uid="{00000000-0005-0000-0000-0000EE5F0000}"/>
    <cellStyle name="쉼표 [0] 2 8 6 2" xfId="23708" xr:uid="{00000000-0005-0000-0000-0000EF5F0000}"/>
    <cellStyle name="쉼표 [0] 2 8 6 2 2" xfId="23709" xr:uid="{00000000-0005-0000-0000-0000F05F0000}"/>
    <cellStyle name="쉼표 [0] 2 8 6 3" xfId="23710" xr:uid="{00000000-0005-0000-0000-0000F15F0000}"/>
    <cellStyle name="쉼표 [0] 2 8 6 3 2" xfId="23711" xr:uid="{00000000-0005-0000-0000-0000F25F0000}"/>
    <cellStyle name="쉼표 [0] 2 8 6 4" xfId="23712" xr:uid="{00000000-0005-0000-0000-0000F35F0000}"/>
    <cellStyle name="쉼표 [0] 2 8 6 4 2" xfId="23713" xr:uid="{00000000-0005-0000-0000-0000F45F0000}"/>
    <cellStyle name="쉼표 [0] 2 8 6 5" xfId="23714" xr:uid="{00000000-0005-0000-0000-0000F55F0000}"/>
    <cellStyle name="쉼표 [0] 2 8 6 5 2" xfId="23715" xr:uid="{00000000-0005-0000-0000-0000F65F0000}"/>
    <cellStyle name="쉼표 [0] 2 8 6 6" xfId="23716" xr:uid="{00000000-0005-0000-0000-0000F75F0000}"/>
    <cellStyle name="쉼표 [0] 2 8 6 6 2" xfId="23717" xr:uid="{00000000-0005-0000-0000-0000F85F0000}"/>
    <cellStyle name="쉼표 [0] 2 8 6 7" xfId="23718" xr:uid="{00000000-0005-0000-0000-0000F95F0000}"/>
    <cellStyle name="쉼표 [0] 2 8 7" xfId="23719" xr:uid="{00000000-0005-0000-0000-0000FA5F0000}"/>
    <cellStyle name="쉼표 [0] 2 8 7 2" xfId="23720" xr:uid="{00000000-0005-0000-0000-0000FB5F0000}"/>
    <cellStyle name="쉼표 [0] 2 8 8" xfId="23721" xr:uid="{00000000-0005-0000-0000-0000FC5F0000}"/>
    <cellStyle name="쉼표 [0] 2 8 8 2" xfId="23722" xr:uid="{00000000-0005-0000-0000-0000FD5F0000}"/>
    <cellStyle name="쉼표 [0] 2 8 9" xfId="23723" xr:uid="{00000000-0005-0000-0000-0000FE5F0000}"/>
    <cellStyle name="쉼표 [0] 2 8 9 2" xfId="23724" xr:uid="{00000000-0005-0000-0000-0000FF5F0000}"/>
    <cellStyle name="쉼표 [0] 2 9" xfId="23725" xr:uid="{00000000-0005-0000-0000-000000600000}"/>
    <cellStyle name="쉼표 [0] 2 9 10" xfId="23726" xr:uid="{00000000-0005-0000-0000-000001600000}"/>
    <cellStyle name="쉼표 [0] 2 9 10 2" xfId="23727" xr:uid="{00000000-0005-0000-0000-000002600000}"/>
    <cellStyle name="쉼표 [0] 2 9 11" xfId="23728" xr:uid="{00000000-0005-0000-0000-000003600000}"/>
    <cellStyle name="쉼표 [0] 2 9 11 2" xfId="23729" xr:uid="{00000000-0005-0000-0000-000004600000}"/>
    <cellStyle name="쉼표 [0] 2 9 12" xfId="23730" xr:uid="{00000000-0005-0000-0000-000005600000}"/>
    <cellStyle name="쉼표 [0] 2 9 12 2" xfId="23731" xr:uid="{00000000-0005-0000-0000-000006600000}"/>
    <cellStyle name="쉼표 [0] 2 9 13" xfId="23732" xr:uid="{00000000-0005-0000-0000-000007600000}"/>
    <cellStyle name="쉼표 [0] 2 9 14" xfId="23733" xr:uid="{00000000-0005-0000-0000-000008600000}"/>
    <cellStyle name="쉼표 [0] 2 9 2" xfId="23734" xr:uid="{00000000-0005-0000-0000-000009600000}"/>
    <cellStyle name="쉼표 [0] 2 9 2 2" xfId="23735" xr:uid="{00000000-0005-0000-0000-00000A600000}"/>
    <cellStyle name="쉼표 [0] 2 9 2 2 10" xfId="23736" xr:uid="{00000000-0005-0000-0000-00000B600000}"/>
    <cellStyle name="쉼표 [0] 2 9 2 2 10 2" xfId="23737" xr:uid="{00000000-0005-0000-0000-00000C600000}"/>
    <cellStyle name="쉼표 [0] 2 9 2 2 11" xfId="23738" xr:uid="{00000000-0005-0000-0000-00000D600000}"/>
    <cellStyle name="쉼표 [0] 2 9 2 2 11 2" xfId="23739" xr:uid="{00000000-0005-0000-0000-00000E600000}"/>
    <cellStyle name="쉼표 [0] 2 9 2 2 12" xfId="23740" xr:uid="{00000000-0005-0000-0000-00000F600000}"/>
    <cellStyle name="쉼표 [0] 2 9 2 2 12 2" xfId="23741" xr:uid="{00000000-0005-0000-0000-000010600000}"/>
    <cellStyle name="쉼표 [0] 2 9 2 2 13" xfId="23742" xr:uid="{00000000-0005-0000-0000-000011600000}"/>
    <cellStyle name="쉼표 [0] 2 9 2 2 2" xfId="23743" xr:uid="{00000000-0005-0000-0000-000012600000}"/>
    <cellStyle name="쉼표 [0] 2 9 2 2 2 2" xfId="23744" xr:uid="{00000000-0005-0000-0000-000013600000}"/>
    <cellStyle name="쉼표 [0] 2 9 2 2 3" xfId="23745" xr:uid="{00000000-0005-0000-0000-000014600000}"/>
    <cellStyle name="쉼표 [0] 2 9 2 2 3 2" xfId="23746" xr:uid="{00000000-0005-0000-0000-000015600000}"/>
    <cellStyle name="쉼표 [0] 2 9 2 2 4" xfId="23747" xr:uid="{00000000-0005-0000-0000-000016600000}"/>
    <cellStyle name="쉼표 [0] 2 9 2 2 4 2" xfId="23748" xr:uid="{00000000-0005-0000-0000-000017600000}"/>
    <cellStyle name="쉼표 [0] 2 9 2 2 5" xfId="23749" xr:uid="{00000000-0005-0000-0000-000018600000}"/>
    <cellStyle name="쉼표 [0] 2 9 2 2 5 2" xfId="23750" xr:uid="{00000000-0005-0000-0000-000019600000}"/>
    <cellStyle name="쉼표 [0] 2 9 2 2 6" xfId="23751" xr:uid="{00000000-0005-0000-0000-00001A600000}"/>
    <cellStyle name="쉼표 [0] 2 9 2 2 6 2" xfId="23752" xr:uid="{00000000-0005-0000-0000-00001B600000}"/>
    <cellStyle name="쉼표 [0] 2 9 2 2 7" xfId="23753" xr:uid="{00000000-0005-0000-0000-00001C600000}"/>
    <cellStyle name="쉼표 [0] 2 9 2 2 7 2" xfId="23754" xr:uid="{00000000-0005-0000-0000-00001D600000}"/>
    <cellStyle name="쉼표 [0] 2 9 2 2 8" xfId="23755" xr:uid="{00000000-0005-0000-0000-00001E600000}"/>
    <cellStyle name="쉼표 [0] 2 9 2 2 8 2" xfId="23756" xr:uid="{00000000-0005-0000-0000-00001F600000}"/>
    <cellStyle name="쉼표 [0] 2 9 2 2 9" xfId="23757" xr:uid="{00000000-0005-0000-0000-000020600000}"/>
    <cellStyle name="쉼표 [0] 2 9 2 2 9 2" xfId="23758" xr:uid="{00000000-0005-0000-0000-000021600000}"/>
    <cellStyle name="쉼표 [0] 2 9 2 3" xfId="23759" xr:uid="{00000000-0005-0000-0000-000022600000}"/>
    <cellStyle name="쉼표 [0] 2 9 2 3 2" xfId="23760" xr:uid="{00000000-0005-0000-0000-000023600000}"/>
    <cellStyle name="쉼표 [0] 2 9 2 3 2 2" xfId="23761" xr:uid="{00000000-0005-0000-0000-000024600000}"/>
    <cellStyle name="쉼표 [0] 2 9 2 3 3" xfId="23762" xr:uid="{00000000-0005-0000-0000-000025600000}"/>
    <cellStyle name="쉼표 [0] 2 9 2 3 3 2" xfId="23763" xr:uid="{00000000-0005-0000-0000-000026600000}"/>
    <cellStyle name="쉼표 [0] 2 9 2 3 4" xfId="23764" xr:uid="{00000000-0005-0000-0000-000027600000}"/>
    <cellStyle name="쉼표 [0] 2 9 2 3 4 2" xfId="23765" xr:uid="{00000000-0005-0000-0000-000028600000}"/>
    <cellStyle name="쉼표 [0] 2 9 2 3 5" xfId="23766" xr:uid="{00000000-0005-0000-0000-000029600000}"/>
    <cellStyle name="쉼표 [0] 2 9 2 3 5 2" xfId="23767" xr:uid="{00000000-0005-0000-0000-00002A600000}"/>
    <cellStyle name="쉼표 [0] 2 9 2 3 6" xfId="23768" xr:uid="{00000000-0005-0000-0000-00002B600000}"/>
    <cellStyle name="쉼표 [0] 2 9 2 3 6 2" xfId="23769" xr:uid="{00000000-0005-0000-0000-00002C600000}"/>
    <cellStyle name="쉼표 [0] 2 9 2 3 7" xfId="23770" xr:uid="{00000000-0005-0000-0000-00002D600000}"/>
    <cellStyle name="쉼표 [0] 2 9 2 4" xfId="23771" xr:uid="{00000000-0005-0000-0000-00002E600000}"/>
    <cellStyle name="쉼표 [0] 2 9 2 4 2" xfId="23772" xr:uid="{00000000-0005-0000-0000-00002F600000}"/>
    <cellStyle name="쉼표 [0] 2 9 2 4 2 2" xfId="23773" xr:uid="{00000000-0005-0000-0000-000030600000}"/>
    <cellStyle name="쉼표 [0] 2 9 2 4 3" xfId="23774" xr:uid="{00000000-0005-0000-0000-000031600000}"/>
    <cellStyle name="쉼표 [0] 2 9 2 4 3 2" xfId="23775" xr:uid="{00000000-0005-0000-0000-000032600000}"/>
    <cellStyle name="쉼표 [0] 2 9 2 4 4" xfId="23776" xr:uid="{00000000-0005-0000-0000-000033600000}"/>
    <cellStyle name="쉼표 [0] 2 9 2 4 4 2" xfId="23777" xr:uid="{00000000-0005-0000-0000-000034600000}"/>
    <cellStyle name="쉼표 [0] 2 9 2 4 5" xfId="23778" xr:uid="{00000000-0005-0000-0000-000035600000}"/>
    <cellStyle name="쉼표 [0] 2 9 2 4 5 2" xfId="23779" xr:uid="{00000000-0005-0000-0000-000036600000}"/>
    <cellStyle name="쉼표 [0] 2 9 2 4 6" xfId="23780" xr:uid="{00000000-0005-0000-0000-000037600000}"/>
    <cellStyle name="쉼표 [0] 2 9 2 4 6 2" xfId="23781" xr:uid="{00000000-0005-0000-0000-000038600000}"/>
    <cellStyle name="쉼표 [0] 2 9 2 4 7" xfId="23782" xr:uid="{00000000-0005-0000-0000-000039600000}"/>
    <cellStyle name="쉼표 [0] 2 9 2 5" xfId="23783" xr:uid="{00000000-0005-0000-0000-00003A600000}"/>
    <cellStyle name="쉼표 [0] 2 9 2 5 2" xfId="23784" xr:uid="{00000000-0005-0000-0000-00003B600000}"/>
    <cellStyle name="쉼표 [0] 2 9 2 5 2 2" xfId="23785" xr:uid="{00000000-0005-0000-0000-00003C600000}"/>
    <cellStyle name="쉼표 [0] 2 9 2 5 3" xfId="23786" xr:uid="{00000000-0005-0000-0000-00003D600000}"/>
    <cellStyle name="쉼표 [0] 2 9 2 5 3 2" xfId="23787" xr:uid="{00000000-0005-0000-0000-00003E600000}"/>
    <cellStyle name="쉼표 [0] 2 9 2 5 4" xfId="23788" xr:uid="{00000000-0005-0000-0000-00003F600000}"/>
    <cellStyle name="쉼표 [0] 2 9 2 5 4 2" xfId="23789" xr:uid="{00000000-0005-0000-0000-000040600000}"/>
    <cellStyle name="쉼표 [0] 2 9 2 5 5" xfId="23790" xr:uid="{00000000-0005-0000-0000-000041600000}"/>
    <cellStyle name="쉼표 [0] 2 9 2 5 5 2" xfId="23791" xr:uid="{00000000-0005-0000-0000-000042600000}"/>
    <cellStyle name="쉼표 [0] 2 9 2 5 6" xfId="23792" xr:uid="{00000000-0005-0000-0000-000043600000}"/>
    <cellStyle name="쉼표 [0] 2 9 2 5 6 2" xfId="23793" xr:uid="{00000000-0005-0000-0000-000044600000}"/>
    <cellStyle name="쉼표 [0] 2 9 2 5 7" xfId="23794" xr:uid="{00000000-0005-0000-0000-000045600000}"/>
    <cellStyle name="쉼표 [0] 2 9 2 6" xfId="23795" xr:uid="{00000000-0005-0000-0000-000046600000}"/>
    <cellStyle name="쉼표 [0] 2 9 3" xfId="23796" xr:uid="{00000000-0005-0000-0000-000047600000}"/>
    <cellStyle name="쉼표 [0] 2 9 3 2" xfId="23797" xr:uid="{00000000-0005-0000-0000-000048600000}"/>
    <cellStyle name="쉼표 [0] 2 9 4" xfId="23798" xr:uid="{00000000-0005-0000-0000-000049600000}"/>
    <cellStyle name="쉼표 [0] 2 9 4 2" xfId="23799" xr:uid="{00000000-0005-0000-0000-00004A600000}"/>
    <cellStyle name="쉼표 [0] 2 9 5" xfId="23800" xr:uid="{00000000-0005-0000-0000-00004B600000}"/>
    <cellStyle name="쉼표 [0] 2 9 5 2" xfId="23801" xr:uid="{00000000-0005-0000-0000-00004C600000}"/>
    <cellStyle name="쉼표 [0] 2 9 6" xfId="23802" xr:uid="{00000000-0005-0000-0000-00004D600000}"/>
    <cellStyle name="쉼표 [0] 2 9 6 2" xfId="23803" xr:uid="{00000000-0005-0000-0000-00004E600000}"/>
    <cellStyle name="쉼표 [0] 2 9 7" xfId="23804" xr:uid="{00000000-0005-0000-0000-00004F600000}"/>
    <cellStyle name="쉼표 [0] 2 9 7 2" xfId="23805" xr:uid="{00000000-0005-0000-0000-000050600000}"/>
    <cellStyle name="쉼표 [0] 2 9 8" xfId="23806" xr:uid="{00000000-0005-0000-0000-000051600000}"/>
    <cellStyle name="쉼표 [0] 2 9 8 2" xfId="23807" xr:uid="{00000000-0005-0000-0000-000052600000}"/>
    <cellStyle name="쉼표 [0] 2 9 9" xfId="23808" xr:uid="{00000000-0005-0000-0000-000053600000}"/>
    <cellStyle name="쉼표 [0] 2 9 9 2" xfId="23809" xr:uid="{00000000-0005-0000-0000-000054600000}"/>
    <cellStyle name="쉼표 [0] 20" xfId="23810" xr:uid="{00000000-0005-0000-0000-000055600000}"/>
    <cellStyle name="쉼표 [0] 21" xfId="23811" xr:uid="{00000000-0005-0000-0000-000056600000}"/>
    <cellStyle name="쉼표 [0] 22" xfId="23812" xr:uid="{00000000-0005-0000-0000-000057600000}"/>
    <cellStyle name="쉼표 [0] 23" xfId="35665" xr:uid="{00000000-0005-0000-0000-000058600000}"/>
    <cellStyle name="쉼표 [0] 26" xfId="23813" xr:uid="{00000000-0005-0000-0000-000059600000}"/>
    <cellStyle name="쉼표 [0] 26 2" xfId="23814" xr:uid="{00000000-0005-0000-0000-00005A600000}"/>
    <cellStyle name="쉼표 [0] 26 2 2" xfId="23815" xr:uid="{00000000-0005-0000-0000-00005B600000}"/>
    <cellStyle name="쉼표 [0] 26 3" xfId="23816" xr:uid="{00000000-0005-0000-0000-00005C600000}"/>
    <cellStyle name="쉼표 [0] 26 3 2" xfId="23817" xr:uid="{00000000-0005-0000-0000-00005D600000}"/>
    <cellStyle name="쉼표 [0] 26 4" xfId="23818" xr:uid="{00000000-0005-0000-0000-00005E600000}"/>
    <cellStyle name="쉼표 [0] 26 4 2" xfId="23819" xr:uid="{00000000-0005-0000-0000-00005F600000}"/>
    <cellStyle name="쉼표 [0] 26 5" xfId="23820" xr:uid="{00000000-0005-0000-0000-000060600000}"/>
    <cellStyle name="쉼표 [0] 26 5 2" xfId="23821" xr:uid="{00000000-0005-0000-0000-000061600000}"/>
    <cellStyle name="쉼표 [0] 26 6" xfId="23822" xr:uid="{00000000-0005-0000-0000-000062600000}"/>
    <cellStyle name="쉼표 [0] 26 6 2" xfId="23823" xr:uid="{00000000-0005-0000-0000-000063600000}"/>
    <cellStyle name="쉼표 [0] 26 7" xfId="23824" xr:uid="{00000000-0005-0000-0000-000064600000}"/>
    <cellStyle name="쉼표 [0] 3" xfId="15" xr:uid="{00000000-0005-0000-0000-000065600000}"/>
    <cellStyle name="쉼표 [0] 3 10" xfId="23825" xr:uid="{00000000-0005-0000-0000-000066600000}"/>
    <cellStyle name="쉼표 [0] 3 2" xfId="23826" xr:uid="{00000000-0005-0000-0000-000067600000}"/>
    <cellStyle name="쉼표 [0] 3 2 10" xfId="23827" xr:uid="{00000000-0005-0000-0000-000068600000}"/>
    <cellStyle name="쉼표 [0] 3 2 2" xfId="23828" xr:uid="{00000000-0005-0000-0000-000069600000}"/>
    <cellStyle name="쉼표 [0] 3 2 2 2" xfId="23829" xr:uid="{00000000-0005-0000-0000-00006A600000}"/>
    <cellStyle name="쉼표 [0] 3 2 2 2 2" xfId="23830" xr:uid="{00000000-0005-0000-0000-00006B600000}"/>
    <cellStyle name="쉼표 [0] 3 2 2 3" xfId="23831" xr:uid="{00000000-0005-0000-0000-00006C600000}"/>
    <cellStyle name="쉼표 [0] 3 2 2 4" xfId="23832" xr:uid="{00000000-0005-0000-0000-00006D600000}"/>
    <cellStyle name="쉼표 [0] 3 2 3" xfId="23833" xr:uid="{00000000-0005-0000-0000-00006E600000}"/>
    <cellStyle name="쉼표 [0] 3 2 3 2" xfId="23834" xr:uid="{00000000-0005-0000-0000-00006F600000}"/>
    <cellStyle name="쉼표 [0] 3 2 3 3" xfId="23835" xr:uid="{00000000-0005-0000-0000-000070600000}"/>
    <cellStyle name="쉼표 [0] 3 2 4" xfId="23836" xr:uid="{00000000-0005-0000-0000-000071600000}"/>
    <cellStyle name="쉼표 [0] 3 2 4 2" xfId="23837" xr:uid="{00000000-0005-0000-0000-000072600000}"/>
    <cellStyle name="쉼표 [0] 3 2 5" xfId="23838" xr:uid="{00000000-0005-0000-0000-000073600000}"/>
    <cellStyle name="쉼표 [0] 3 2 5 2" xfId="23839" xr:uid="{00000000-0005-0000-0000-000074600000}"/>
    <cellStyle name="쉼표 [0] 3 2 6" xfId="23840" xr:uid="{00000000-0005-0000-0000-000075600000}"/>
    <cellStyle name="쉼표 [0] 3 2 6 2" xfId="23841" xr:uid="{00000000-0005-0000-0000-000076600000}"/>
    <cellStyle name="쉼표 [0] 3 2 7" xfId="23842" xr:uid="{00000000-0005-0000-0000-000077600000}"/>
    <cellStyle name="쉼표 [0] 3 2 7 2" xfId="23843" xr:uid="{00000000-0005-0000-0000-000078600000}"/>
    <cellStyle name="쉼표 [0] 3 2 8" xfId="23844" xr:uid="{00000000-0005-0000-0000-000079600000}"/>
    <cellStyle name="쉼표 [0] 3 2 8 2" xfId="23845" xr:uid="{00000000-0005-0000-0000-00007A600000}"/>
    <cellStyle name="쉼표 [0] 3 2 9" xfId="23846" xr:uid="{00000000-0005-0000-0000-00007B600000}"/>
    <cellStyle name="쉼표 [0] 3 2 9 2" xfId="23847" xr:uid="{00000000-0005-0000-0000-00007C600000}"/>
    <cellStyle name="쉼표 [0] 3 3" xfId="23848" xr:uid="{00000000-0005-0000-0000-00007D600000}"/>
    <cellStyle name="쉼표 [0] 3 3 2" xfId="23849" xr:uid="{00000000-0005-0000-0000-00007E600000}"/>
    <cellStyle name="쉼표 [0] 3 3 2 2" xfId="23850" xr:uid="{00000000-0005-0000-0000-00007F600000}"/>
    <cellStyle name="쉼표 [0] 3 3 3" xfId="23851" xr:uid="{00000000-0005-0000-0000-000080600000}"/>
    <cellStyle name="쉼표 [0] 3 3 3 2" xfId="23852" xr:uid="{00000000-0005-0000-0000-000081600000}"/>
    <cellStyle name="쉼표 [0] 3 3 4" xfId="23853" xr:uid="{00000000-0005-0000-0000-000082600000}"/>
    <cellStyle name="쉼표 [0] 3 3 5" xfId="23854" xr:uid="{00000000-0005-0000-0000-000083600000}"/>
    <cellStyle name="쉼표 [0] 3 4" xfId="23855" xr:uid="{00000000-0005-0000-0000-000084600000}"/>
    <cellStyle name="쉼표 [0] 3 4 2" xfId="23856" xr:uid="{00000000-0005-0000-0000-000085600000}"/>
    <cellStyle name="쉼표 [0] 3 5" xfId="23857" xr:uid="{00000000-0005-0000-0000-000086600000}"/>
    <cellStyle name="쉼표 [0] 3 5 2" xfId="23858" xr:uid="{00000000-0005-0000-0000-000087600000}"/>
    <cellStyle name="쉼표 [0] 3 6" xfId="23859" xr:uid="{00000000-0005-0000-0000-000088600000}"/>
    <cellStyle name="쉼표 [0] 3 6 2" xfId="23860" xr:uid="{00000000-0005-0000-0000-000089600000}"/>
    <cellStyle name="쉼표 [0] 3 7" xfId="23861" xr:uid="{00000000-0005-0000-0000-00008A600000}"/>
    <cellStyle name="쉼표 [0] 3 7 2" xfId="23862" xr:uid="{00000000-0005-0000-0000-00008B600000}"/>
    <cellStyle name="쉼표 [0] 3 8" xfId="23863" xr:uid="{00000000-0005-0000-0000-00008C600000}"/>
    <cellStyle name="쉼표 [0] 3 8 2" xfId="23864" xr:uid="{00000000-0005-0000-0000-00008D600000}"/>
    <cellStyle name="쉼표 [0] 3 9" xfId="23865" xr:uid="{00000000-0005-0000-0000-00008E600000}"/>
    <cellStyle name="쉼표 [0] 3 9 2" xfId="23866" xr:uid="{00000000-0005-0000-0000-00008F600000}"/>
    <cellStyle name="쉼표 [0] 4" xfId="11" xr:uid="{00000000-0005-0000-0000-000090600000}"/>
    <cellStyle name="쉼표 [0] 4 10" xfId="23867" xr:uid="{00000000-0005-0000-0000-000091600000}"/>
    <cellStyle name="쉼표 [0] 4 11" xfId="23868" xr:uid="{00000000-0005-0000-0000-000092600000}"/>
    <cellStyle name="쉼표 [0] 4 12" xfId="23869" xr:uid="{00000000-0005-0000-0000-000093600000}"/>
    <cellStyle name="쉼표 [0] 4 13" xfId="23870" xr:uid="{00000000-0005-0000-0000-000094600000}"/>
    <cellStyle name="쉼표 [0] 4 14" xfId="23871" xr:uid="{00000000-0005-0000-0000-000095600000}"/>
    <cellStyle name="쉼표 [0] 4 15" xfId="23872" xr:uid="{00000000-0005-0000-0000-000096600000}"/>
    <cellStyle name="쉼표 [0] 4 16" xfId="23873" xr:uid="{00000000-0005-0000-0000-000097600000}"/>
    <cellStyle name="쉼표 [0] 4 17" xfId="23874" xr:uid="{00000000-0005-0000-0000-000098600000}"/>
    <cellStyle name="쉼표 [0] 4 18" xfId="23875" xr:uid="{00000000-0005-0000-0000-000099600000}"/>
    <cellStyle name="쉼표 [0] 4 19" xfId="23876" xr:uid="{00000000-0005-0000-0000-00009A600000}"/>
    <cellStyle name="쉼표 [0] 4 2" xfId="23877" xr:uid="{00000000-0005-0000-0000-00009B600000}"/>
    <cellStyle name="쉼표 [0] 4 2 2" xfId="23878" xr:uid="{00000000-0005-0000-0000-00009C600000}"/>
    <cellStyle name="쉼표 [0] 4 2 2 2" xfId="23879" xr:uid="{00000000-0005-0000-0000-00009D600000}"/>
    <cellStyle name="쉼표 [0] 4 2 3" xfId="23880" xr:uid="{00000000-0005-0000-0000-00009E600000}"/>
    <cellStyle name="쉼표 [0] 4 20" xfId="23881" xr:uid="{00000000-0005-0000-0000-00009F600000}"/>
    <cellStyle name="쉼표 [0] 4 21" xfId="35666" xr:uid="{00000000-0005-0000-0000-0000A0600000}"/>
    <cellStyle name="쉼표 [0] 4 22" xfId="35667" xr:uid="{00000000-0005-0000-0000-0000A1600000}"/>
    <cellStyle name="쉼표 [0] 4 23" xfId="35668" xr:uid="{00000000-0005-0000-0000-0000A2600000}"/>
    <cellStyle name="쉼표 [0] 4 24" xfId="35669" xr:uid="{00000000-0005-0000-0000-0000A3600000}"/>
    <cellStyle name="쉼표 [0] 4 25" xfId="35670" xr:uid="{00000000-0005-0000-0000-0000A4600000}"/>
    <cellStyle name="쉼표 [0] 4 26" xfId="35671" xr:uid="{00000000-0005-0000-0000-0000A5600000}"/>
    <cellStyle name="쉼표 [0] 4 27" xfId="35672" xr:uid="{00000000-0005-0000-0000-0000A6600000}"/>
    <cellStyle name="쉼표 [0] 4 28" xfId="35673" xr:uid="{00000000-0005-0000-0000-0000A7600000}"/>
    <cellStyle name="쉼표 [0] 4 29" xfId="35674" xr:uid="{00000000-0005-0000-0000-0000A8600000}"/>
    <cellStyle name="쉼표 [0] 4 3" xfId="23882" xr:uid="{00000000-0005-0000-0000-0000A9600000}"/>
    <cellStyle name="쉼표 [0] 4 3 2" xfId="23883" xr:uid="{00000000-0005-0000-0000-0000AA600000}"/>
    <cellStyle name="쉼표 [0] 4 30" xfId="35675" xr:uid="{00000000-0005-0000-0000-0000AB600000}"/>
    <cellStyle name="쉼표 [0] 4 31" xfId="35676" xr:uid="{00000000-0005-0000-0000-0000AC600000}"/>
    <cellStyle name="쉼표 [0] 4 32" xfId="35677" xr:uid="{00000000-0005-0000-0000-0000AD600000}"/>
    <cellStyle name="쉼표 [0] 4 33" xfId="35678" xr:uid="{00000000-0005-0000-0000-0000AE600000}"/>
    <cellStyle name="쉼표 [0] 4 34" xfId="35679" xr:uid="{00000000-0005-0000-0000-0000AF600000}"/>
    <cellStyle name="쉼표 [0] 4 35" xfId="35680" xr:uid="{00000000-0005-0000-0000-0000B0600000}"/>
    <cellStyle name="쉼표 [0] 4 36" xfId="35681" xr:uid="{00000000-0005-0000-0000-0000B1600000}"/>
    <cellStyle name="쉼표 [0] 4 37" xfId="35682" xr:uid="{00000000-0005-0000-0000-0000B2600000}"/>
    <cellStyle name="쉼표 [0] 4 38" xfId="35683" xr:uid="{00000000-0005-0000-0000-0000B3600000}"/>
    <cellStyle name="쉼표 [0] 4 39" xfId="35684" xr:uid="{00000000-0005-0000-0000-0000B4600000}"/>
    <cellStyle name="쉼표 [0] 4 4" xfId="23884" xr:uid="{00000000-0005-0000-0000-0000B5600000}"/>
    <cellStyle name="쉼표 [0] 4 4 2" xfId="23885" xr:uid="{00000000-0005-0000-0000-0000B6600000}"/>
    <cellStyle name="쉼표 [0] 4 40" xfId="35685" xr:uid="{00000000-0005-0000-0000-0000B7600000}"/>
    <cellStyle name="쉼표 [0] 4 41" xfId="35686" xr:uid="{00000000-0005-0000-0000-0000B8600000}"/>
    <cellStyle name="쉼표 [0] 4 42" xfId="35687" xr:uid="{00000000-0005-0000-0000-0000B9600000}"/>
    <cellStyle name="쉼표 [0] 4 43" xfId="35688" xr:uid="{00000000-0005-0000-0000-0000BA600000}"/>
    <cellStyle name="쉼표 [0] 4 44" xfId="35689" xr:uid="{00000000-0005-0000-0000-0000BB600000}"/>
    <cellStyle name="쉼표 [0] 4 45" xfId="35690" xr:uid="{00000000-0005-0000-0000-0000BC600000}"/>
    <cellStyle name="쉼표 [0] 4 46" xfId="35691" xr:uid="{00000000-0005-0000-0000-0000BD600000}"/>
    <cellStyle name="쉼표 [0] 4 5" xfId="23886" xr:uid="{00000000-0005-0000-0000-0000BE600000}"/>
    <cellStyle name="쉼표 [0] 4 5 2" xfId="23887" xr:uid="{00000000-0005-0000-0000-0000BF600000}"/>
    <cellStyle name="쉼표 [0] 4 6" xfId="23888" xr:uid="{00000000-0005-0000-0000-0000C0600000}"/>
    <cellStyle name="쉼표 [0] 4 7" xfId="23889" xr:uid="{00000000-0005-0000-0000-0000C1600000}"/>
    <cellStyle name="쉼표 [0] 4 8" xfId="23890" xr:uid="{00000000-0005-0000-0000-0000C2600000}"/>
    <cellStyle name="쉼표 [0] 4 9" xfId="23891" xr:uid="{00000000-0005-0000-0000-0000C3600000}"/>
    <cellStyle name="쉼표 [0] 5" xfId="23892" xr:uid="{00000000-0005-0000-0000-0000C4600000}"/>
    <cellStyle name="쉼표 [0] 5 2" xfId="23893" xr:uid="{00000000-0005-0000-0000-0000C5600000}"/>
    <cellStyle name="쉼표 [0] 5 2 2" xfId="23894" xr:uid="{00000000-0005-0000-0000-0000C6600000}"/>
    <cellStyle name="쉼표 [0] 5 2 3" xfId="23895" xr:uid="{00000000-0005-0000-0000-0000C7600000}"/>
    <cellStyle name="쉼표 [0] 5 3" xfId="23896" xr:uid="{00000000-0005-0000-0000-0000C8600000}"/>
    <cellStyle name="쉼표 [0] 5 3 2" xfId="23897" xr:uid="{00000000-0005-0000-0000-0000C9600000}"/>
    <cellStyle name="쉼표 [0] 5 3 3" xfId="23898" xr:uid="{00000000-0005-0000-0000-0000CA600000}"/>
    <cellStyle name="쉼표 [0] 5 4" xfId="23899" xr:uid="{00000000-0005-0000-0000-0000CB600000}"/>
    <cellStyle name="쉼표 [0] 5 4 2" xfId="23900" xr:uid="{00000000-0005-0000-0000-0000CC600000}"/>
    <cellStyle name="쉼표 [0] 5 5" xfId="23901" xr:uid="{00000000-0005-0000-0000-0000CD600000}"/>
    <cellStyle name="쉼표 [0] 59" xfId="23902" xr:uid="{00000000-0005-0000-0000-0000CE600000}"/>
    <cellStyle name="쉼표 [0] 59 2" xfId="23903" xr:uid="{00000000-0005-0000-0000-0000CF600000}"/>
    <cellStyle name="쉼표 [0] 59 2 2" xfId="23904" xr:uid="{00000000-0005-0000-0000-0000D0600000}"/>
    <cellStyle name="쉼표 [0] 59 3" xfId="23905" xr:uid="{00000000-0005-0000-0000-0000D1600000}"/>
    <cellStyle name="쉼표 [0] 6" xfId="23906" xr:uid="{00000000-0005-0000-0000-0000D2600000}"/>
    <cellStyle name="쉼표 [0] 6 2" xfId="23907" xr:uid="{00000000-0005-0000-0000-0000D3600000}"/>
    <cellStyle name="쉼표 [0] 6 2 2" xfId="23908" xr:uid="{00000000-0005-0000-0000-0000D4600000}"/>
    <cellStyle name="쉼표 [0] 6 2 2 2" xfId="23909" xr:uid="{00000000-0005-0000-0000-0000D5600000}"/>
    <cellStyle name="쉼표 [0] 6 2 3" xfId="23910" xr:uid="{00000000-0005-0000-0000-0000D6600000}"/>
    <cellStyle name="쉼표 [0] 6 2 4" xfId="23911" xr:uid="{00000000-0005-0000-0000-0000D7600000}"/>
    <cellStyle name="쉼표 [0] 6 3" xfId="23912" xr:uid="{00000000-0005-0000-0000-0000D8600000}"/>
    <cellStyle name="쉼표 [0] 6 3 2" xfId="23913" xr:uid="{00000000-0005-0000-0000-0000D9600000}"/>
    <cellStyle name="쉼표 [0] 6 3 3" xfId="23914" xr:uid="{00000000-0005-0000-0000-0000DA600000}"/>
    <cellStyle name="쉼표 [0] 6 4" xfId="23915" xr:uid="{00000000-0005-0000-0000-0000DB600000}"/>
    <cellStyle name="쉼표 [0] 6 4 2" xfId="23916" xr:uid="{00000000-0005-0000-0000-0000DC600000}"/>
    <cellStyle name="쉼표 [0] 6 5" xfId="23917" xr:uid="{00000000-0005-0000-0000-0000DD600000}"/>
    <cellStyle name="쉼표 [0] 6 6" xfId="23918" xr:uid="{00000000-0005-0000-0000-0000DE600000}"/>
    <cellStyle name="쉼표 [0] 60" xfId="23919" xr:uid="{00000000-0005-0000-0000-0000DF600000}"/>
    <cellStyle name="쉼표 [0] 60 2" xfId="23920" xr:uid="{00000000-0005-0000-0000-0000E0600000}"/>
    <cellStyle name="쉼표 [0] 7" xfId="23921" xr:uid="{00000000-0005-0000-0000-0000E1600000}"/>
    <cellStyle name="쉼표 [0] 7 2" xfId="23922" xr:uid="{00000000-0005-0000-0000-0000E2600000}"/>
    <cellStyle name="쉼표 [0] 7 2 2" xfId="23923" xr:uid="{00000000-0005-0000-0000-0000E3600000}"/>
    <cellStyle name="쉼표 [0] 7 2 2 2" xfId="23924" xr:uid="{00000000-0005-0000-0000-0000E4600000}"/>
    <cellStyle name="쉼표 [0] 7 3" xfId="23925" xr:uid="{00000000-0005-0000-0000-0000E5600000}"/>
    <cellStyle name="쉼표 [0] 7 3 2" xfId="23926" xr:uid="{00000000-0005-0000-0000-0000E6600000}"/>
    <cellStyle name="쉼표 [0] 7 4" xfId="23927" xr:uid="{00000000-0005-0000-0000-0000E7600000}"/>
    <cellStyle name="쉼표 [0] 7 4 2" xfId="23928" xr:uid="{00000000-0005-0000-0000-0000E8600000}"/>
    <cellStyle name="쉼표 [0] 7 5" xfId="23929" xr:uid="{00000000-0005-0000-0000-0000E9600000}"/>
    <cellStyle name="쉼표 [0] 77" xfId="34800" xr:uid="{00000000-0005-0000-0000-0000EA600000}"/>
    <cellStyle name="쉼표 [0] 8" xfId="23930" xr:uid="{00000000-0005-0000-0000-0000EB600000}"/>
    <cellStyle name="쉼표 [0] 8 2" xfId="23931" xr:uid="{00000000-0005-0000-0000-0000EC600000}"/>
    <cellStyle name="쉼표 [0] 8 2 2" xfId="23932" xr:uid="{00000000-0005-0000-0000-0000ED600000}"/>
    <cellStyle name="쉼표 [0] 8 3" xfId="23933" xr:uid="{00000000-0005-0000-0000-0000EE600000}"/>
    <cellStyle name="쉼표 [0] 8 4" xfId="23934" xr:uid="{00000000-0005-0000-0000-0000EF600000}"/>
    <cellStyle name="쉼표 [0] 9" xfId="23935" xr:uid="{00000000-0005-0000-0000-0000F0600000}"/>
    <cellStyle name="쉼표 [0] 9 2" xfId="23936" xr:uid="{00000000-0005-0000-0000-0000F1600000}"/>
    <cellStyle name="쉼표 [0] 9 3" xfId="23937" xr:uid="{00000000-0005-0000-0000-0000F2600000}"/>
    <cellStyle name="쉼표 [0] 9 4" xfId="23938" xr:uid="{00000000-0005-0000-0000-0000F3600000}"/>
    <cellStyle name="쉼표 [0] 9 5" xfId="23939" xr:uid="{00000000-0005-0000-0000-0000F4600000}"/>
    <cellStyle name="쉼표 2" xfId="23940" xr:uid="{00000000-0005-0000-0000-0000F5600000}"/>
    <cellStyle name="쉼표 2 2" xfId="23941" xr:uid="{00000000-0005-0000-0000-0000F6600000}"/>
    <cellStyle name="스타일 1" xfId="23942" xr:uid="{00000000-0005-0000-0000-0000F7600000}"/>
    <cellStyle name="스타일 1 2" xfId="23943" xr:uid="{00000000-0005-0000-0000-0000F8600000}"/>
    <cellStyle name="스타일 1 2 2" xfId="23944" xr:uid="{00000000-0005-0000-0000-0000F9600000}"/>
    <cellStyle name="스타일 1 2 2 2" xfId="23945" xr:uid="{00000000-0005-0000-0000-0000FA600000}"/>
    <cellStyle name="스타일 1 2 3" xfId="23946" xr:uid="{00000000-0005-0000-0000-0000FB600000}"/>
    <cellStyle name="스타일 1 2 4" xfId="23947" xr:uid="{00000000-0005-0000-0000-0000FC600000}"/>
    <cellStyle name="스타일 1 3" xfId="23948" xr:uid="{00000000-0005-0000-0000-0000FD600000}"/>
    <cellStyle name="스타일 1 3 2" xfId="23949" xr:uid="{00000000-0005-0000-0000-0000FE600000}"/>
    <cellStyle name="스타일 1 4" xfId="23950" xr:uid="{00000000-0005-0000-0000-0000FF600000}"/>
    <cellStyle name="스타일 1 4 2" xfId="23951" xr:uid="{00000000-0005-0000-0000-000000610000}"/>
    <cellStyle name="스타일 1 5" xfId="23952" xr:uid="{00000000-0005-0000-0000-000001610000}"/>
    <cellStyle name="스타일 1 5 2" xfId="23953" xr:uid="{00000000-0005-0000-0000-000002610000}"/>
    <cellStyle name="스타일 1 6" xfId="23954" xr:uid="{00000000-0005-0000-0000-000003610000}"/>
    <cellStyle name="스타일 1_(품의서)SKT스마트폰특별판매_10년5월" xfId="23955" xr:uid="{00000000-0005-0000-0000-000004610000}"/>
    <cellStyle name="스타일 10" xfId="23956" xr:uid="{00000000-0005-0000-0000-000005610000}"/>
    <cellStyle name="스타일 11" xfId="23957" xr:uid="{00000000-0005-0000-0000-000006610000}"/>
    <cellStyle name="스타일 12" xfId="23958" xr:uid="{00000000-0005-0000-0000-000007610000}"/>
    <cellStyle name="스타일 13" xfId="23959" xr:uid="{00000000-0005-0000-0000-000008610000}"/>
    <cellStyle name="스타일 14" xfId="23960" xr:uid="{00000000-0005-0000-0000-000009610000}"/>
    <cellStyle name="스타일 15" xfId="23961" xr:uid="{00000000-0005-0000-0000-00000A610000}"/>
    <cellStyle name="스타일 16" xfId="23962" xr:uid="{00000000-0005-0000-0000-00000B610000}"/>
    <cellStyle name="스타일 17" xfId="23963" xr:uid="{00000000-0005-0000-0000-00000C610000}"/>
    <cellStyle name="스타일 18" xfId="23964" xr:uid="{00000000-0005-0000-0000-00000D610000}"/>
    <cellStyle name="스타일 19" xfId="23965" xr:uid="{00000000-0005-0000-0000-00000E610000}"/>
    <cellStyle name="스타일 2" xfId="23966" xr:uid="{00000000-0005-0000-0000-00000F610000}"/>
    <cellStyle name="스타일 2 2" xfId="23967" xr:uid="{00000000-0005-0000-0000-000010610000}"/>
    <cellStyle name="스타일 2 3" xfId="23968" xr:uid="{00000000-0005-0000-0000-000011610000}"/>
    <cellStyle name="스타일 2 4" xfId="23969" xr:uid="{00000000-0005-0000-0000-000012610000}"/>
    <cellStyle name="스타일 20" xfId="23970" xr:uid="{00000000-0005-0000-0000-000013610000}"/>
    <cellStyle name="스타일 21" xfId="23971" xr:uid="{00000000-0005-0000-0000-000014610000}"/>
    <cellStyle name="스타일 22" xfId="23972" xr:uid="{00000000-0005-0000-0000-000015610000}"/>
    <cellStyle name="스타일 23" xfId="23973" xr:uid="{00000000-0005-0000-0000-000016610000}"/>
    <cellStyle name="스타일 24" xfId="23974" xr:uid="{00000000-0005-0000-0000-000017610000}"/>
    <cellStyle name="스타일 25" xfId="23975" xr:uid="{00000000-0005-0000-0000-000018610000}"/>
    <cellStyle name="스타일 26" xfId="23976" xr:uid="{00000000-0005-0000-0000-000019610000}"/>
    <cellStyle name="스타일 27" xfId="23977" xr:uid="{00000000-0005-0000-0000-00001A610000}"/>
    <cellStyle name="스타일 28" xfId="23978" xr:uid="{00000000-0005-0000-0000-00001B610000}"/>
    <cellStyle name="스타일 29" xfId="23979" xr:uid="{00000000-0005-0000-0000-00001C610000}"/>
    <cellStyle name="스타일 3" xfId="23980" xr:uid="{00000000-0005-0000-0000-00001D610000}"/>
    <cellStyle name="스타일 3 2" xfId="23981" xr:uid="{00000000-0005-0000-0000-00001E610000}"/>
    <cellStyle name="스타일 3 3" xfId="23982" xr:uid="{00000000-0005-0000-0000-00001F610000}"/>
    <cellStyle name="스타일 30" xfId="23983" xr:uid="{00000000-0005-0000-0000-000020610000}"/>
    <cellStyle name="스타일 31" xfId="23984" xr:uid="{00000000-0005-0000-0000-000021610000}"/>
    <cellStyle name="스타일 32" xfId="23985" xr:uid="{00000000-0005-0000-0000-000022610000}"/>
    <cellStyle name="스타일 33" xfId="23986" xr:uid="{00000000-0005-0000-0000-000023610000}"/>
    <cellStyle name="스타일 34" xfId="23987" xr:uid="{00000000-0005-0000-0000-000024610000}"/>
    <cellStyle name="스타일 35" xfId="23988" xr:uid="{00000000-0005-0000-0000-000025610000}"/>
    <cellStyle name="스타일 36" xfId="23989" xr:uid="{00000000-0005-0000-0000-000026610000}"/>
    <cellStyle name="스타일 37" xfId="23990" xr:uid="{00000000-0005-0000-0000-000027610000}"/>
    <cellStyle name="스타일 38" xfId="23991" xr:uid="{00000000-0005-0000-0000-000028610000}"/>
    <cellStyle name="스타일 39" xfId="23992" xr:uid="{00000000-0005-0000-0000-000029610000}"/>
    <cellStyle name="스타일 4" xfId="23993" xr:uid="{00000000-0005-0000-0000-00002A610000}"/>
    <cellStyle name="스타일 40" xfId="23994" xr:uid="{00000000-0005-0000-0000-00002B610000}"/>
    <cellStyle name="스타일 41" xfId="23995" xr:uid="{00000000-0005-0000-0000-00002C610000}"/>
    <cellStyle name="스타일 42" xfId="23996" xr:uid="{00000000-0005-0000-0000-00002D610000}"/>
    <cellStyle name="스타일 43" xfId="23997" xr:uid="{00000000-0005-0000-0000-00002E610000}"/>
    <cellStyle name="스타일 44" xfId="23998" xr:uid="{00000000-0005-0000-0000-00002F610000}"/>
    <cellStyle name="스타일 45" xfId="23999" xr:uid="{00000000-0005-0000-0000-000030610000}"/>
    <cellStyle name="스타일 46" xfId="24000" xr:uid="{00000000-0005-0000-0000-000031610000}"/>
    <cellStyle name="스타일 47" xfId="24001" xr:uid="{00000000-0005-0000-0000-000032610000}"/>
    <cellStyle name="스타일 48" xfId="24002" xr:uid="{00000000-0005-0000-0000-000033610000}"/>
    <cellStyle name="스타일 49" xfId="24003" xr:uid="{00000000-0005-0000-0000-000034610000}"/>
    <cellStyle name="스타일 5" xfId="24004" xr:uid="{00000000-0005-0000-0000-000035610000}"/>
    <cellStyle name="스타일 6" xfId="24005" xr:uid="{00000000-0005-0000-0000-000036610000}"/>
    <cellStyle name="스타일 7" xfId="24006" xr:uid="{00000000-0005-0000-0000-000037610000}"/>
    <cellStyle name="스타일 8" xfId="24007" xr:uid="{00000000-0005-0000-0000-000038610000}"/>
    <cellStyle name="스타일 9" xfId="24008" xr:uid="{00000000-0005-0000-0000-000039610000}"/>
    <cellStyle name="시간" xfId="24009" xr:uid="{00000000-0005-0000-0000-00003A610000}"/>
    <cellStyle name="시간 2" xfId="24010" xr:uid="{00000000-0005-0000-0000-00003B610000}"/>
    <cellStyle name="悪い" xfId="24011" xr:uid="{00000000-0005-0000-0000-00003C610000}"/>
    <cellStyle name="안건회계법인" xfId="24012" xr:uid="{00000000-0005-0000-0000-00003D610000}"/>
    <cellStyle name="안건회계법인 2" xfId="24013" xr:uid="{00000000-0005-0000-0000-00003E610000}"/>
    <cellStyle name="안건회계법인 3" xfId="24014" xr:uid="{00000000-0005-0000-0000-00003F610000}"/>
    <cellStyle name="연결된 셀 10" xfId="24015" xr:uid="{00000000-0005-0000-0000-000040610000}"/>
    <cellStyle name="연결된 셀 10 2" xfId="24016" xr:uid="{00000000-0005-0000-0000-000041610000}"/>
    <cellStyle name="연결된 셀 10 2 2" xfId="24017" xr:uid="{00000000-0005-0000-0000-000042610000}"/>
    <cellStyle name="연결된 셀 10 3" xfId="24018" xr:uid="{00000000-0005-0000-0000-000043610000}"/>
    <cellStyle name="연결된 셀 11" xfId="24019" xr:uid="{00000000-0005-0000-0000-000044610000}"/>
    <cellStyle name="연결된 셀 11 2" xfId="24020" xr:uid="{00000000-0005-0000-0000-000045610000}"/>
    <cellStyle name="연결된 셀 12" xfId="24021" xr:uid="{00000000-0005-0000-0000-000046610000}"/>
    <cellStyle name="연결된 셀 12 2" xfId="24022" xr:uid="{00000000-0005-0000-0000-000047610000}"/>
    <cellStyle name="연결된 셀 13" xfId="24023" xr:uid="{00000000-0005-0000-0000-000048610000}"/>
    <cellStyle name="연결된 셀 13 2" xfId="24024" xr:uid="{00000000-0005-0000-0000-000049610000}"/>
    <cellStyle name="연결된 셀 2" xfId="24025" xr:uid="{00000000-0005-0000-0000-00004A610000}"/>
    <cellStyle name="연결된 셀 2 10" xfId="24026" xr:uid="{00000000-0005-0000-0000-00004B610000}"/>
    <cellStyle name="연결된 셀 2 10 2" xfId="24027" xr:uid="{00000000-0005-0000-0000-00004C610000}"/>
    <cellStyle name="연결된 셀 2 11" xfId="24028" xr:uid="{00000000-0005-0000-0000-00004D610000}"/>
    <cellStyle name="연결된 셀 2 2" xfId="24029" xr:uid="{00000000-0005-0000-0000-00004E610000}"/>
    <cellStyle name="연결된 셀 2 2 2" xfId="24030" xr:uid="{00000000-0005-0000-0000-00004F610000}"/>
    <cellStyle name="연결된 셀 2 2 2 2" xfId="24031" xr:uid="{00000000-0005-0000-0000-000050610000}"/>
    <cellStyle name="연결된 셀 2 2 3" xfId="24032" xr:uid="{00000000-0005-0000-0000-000051610000}"/>
    <cellStyle name="연결된 셀 2 2 3 2" xfId="24033" xr:uid="{00000000-0005-0000-0000-000052610000}"/>
    <cellStyle name="연결된 셀 2 2 4" xfId="24034" xr:uid="{00000000-0005-0000-0000-000053610000}"/>
    <cellStyle name="연결된 셀 2 3" xfId="24035" xr:uid="{00000000-0005-0000-0000-000054610000}"/>
    <cellStyle name="연결된 셀 2 3 2" xfId="24036" xr:uid="{00000000-0005-0000-0000-000055610000}"/>
    <cellStyle name="연결된 셀 2 3 2 2" xfId="24037" xr:uid="{00000000-0005-0000-0000-000056610000}"/>
    <cellStyle name="연결된 셀 2 3 3" xfId="24038" xr:uid="{00000000-0005-0000-0000-000057610000}"/>
    <cellStyle name="연결된 셀 2 3 3 2" xfId="24039" xr:uid="{00000000-0005-0000-0000-000058610000}"/>
    <cellStyle name="연결된 셀 2 3 4" xfId="24040" xr:uid="{00000000-0005-0000-0000-000059610000}"/>
    <cellStyle name="연결된 셀 2 4" xfId="24041" xr:uid="{00000000-0005-0000-0000-00005A610000}"/>
    <cellStyle name="연결된 셀 2 4 2" xfId="24042" xr:uid="{00000000-0005-0000-0000-00005B610000}"/>
    <cellStyle name="연결된 셀 2 4 2 2" xfId="24043" xr:uid="{00000000-0005-0000-0000-00005C610000}"/>
    <cellStyle name="연결된 셀 2 4 3" xfId="24044" xr:uid="{00000000-0005-0000-0000-00005D610000}"/>
    <cellStyle name="연결된 셀 2 5" xfId="24045" xr:uid="{00000000-0005-0000-0000-00005E610000}"/>
    <cellStyle name="연결된 셀 2 5 2" xfId="24046" xr:uid="{00000000-0005-0000-0000-00005F610000}"/>
    <cellStyle name="연결된 셀 2 5 2 2" xfId="24047" xr:uid="{00000000-0005-0000-0000-000060610000}"/>
    <cellStyle name="연결된 셀 2 5 3" xfId="24048" xr:uid="{00000000-0005-0000-0000-000061610000}"/>
    <cellStyle name="연결된 셀 2 6" xfId="24049" xr:uid="{00000000-0005-0000-0000-000062610000}"/>
    <cellStyle name="연결된 셀 2 6 2" xfId="24050" xr:uid="{00000000-0005-0000-0000-000063610000}"/>
    <cellStyle name="연결된 셀 2 7" xfId="24051" xr:uid="{00000000-0005-0000-0000-000064610000}"/>
    <cellStyle name="연결된 셀 2 7 2" xfId="24052" xr:uid="{00000000-0005-0000-0000-000065610000}"/>
    <cellStyle name="연결된 셀 2 8" xfId="24053" xr:uid="{00000000-0005-0000-0000-000066610000}"/>
    <cellStyle name="연결된 셀 2 8 2" xfId="24054" xr:uid="{00000000-0005-0000-0000-000067610000}"/>
    <cellStyle name="연결된 셀 2 9" xfId="24055" xr:uid="{00000000-0005-0000-0000-000068610000}"/>
    <cellStyle name="연결된 셀 2 9 2" xfId="24056" xr:uid="{00000000-0005-0000-0000-000069610000}"/>
    <cellStyle name="연결된 셀 3" xfId="24057" xr:uid="{00000000-0005-0000-0000-00006A610000}"/>
    <cellStyle name="연결된 셀 3 2" xfId="24058" xr:uid="{00000000-0005-0000-0000-00006B610000}"/>
    <cellStyle name="연결된 셀 3 2 2" xfId="24059" xr:uid="{00000000-0005-0000-0000-00006C610000}"/>
    <cellStyle name="연결된 셀 3 2 2 2" xfId="24060" xr:uid="{00000000-0005-0000-0000-00006D610000}"/>
    <cellStyle name="연결된 셀 3 2 3" xfId="24061" xr:uid="{00000000-0005-0000-0000-00006E610000}"/>
    <cellStyle name="연결된 셀 3 3" xfId="24062" xr:uid="{00000000-0005-0000-0000-00006F610000}"/>
    <cellStyle name="연결된 셀 3 3 2" xfId="24063" xr:uid="{00000000-0005-0000-0000-000070610000}"/>
    <cellStyle name="연결된 셀 3 3 3" xfId="24064" xr:uid="{00000000-0005-0000-0000-000071610000}"/>
    <cellStyle name="연결된 셀 3 4" xfId="24065" xr:uid="{00000000-0005-0000-0000-000072610000}"/>
    <cellStyle name="연결된 셀 3 4 2" xfId="24066" xr:uid="{00000000-0005-0000-0000-000073610000}"/>
    <cellStyle name="연결된 셀 3 5" xfId="24067" xr:uid="{00000000-0005-0000-0000-000074610000}"/>
    <cellStyle name="연결된 셀 4" xfId="24068" xr:uid="{00000000-0005-0000-0000-000075610000}"/>
    <cellStyle name="연결된 셀 4 2" xfId="24069" xr:uid="{00000000-0005-0000-0000-000076610000}"/>
    <cellStyle name="연결된 셀 4 2 2" xfId="24070" xr:uid="{00000000-0005-0000-0000-000077610000}"/>
    <cellStyle name="연결된 셀 4 2 2 2" xfId="24071" xr:uid="{00000000-0005-0000-0000-000078610000}"/>
    <cellStyle name="연결된 셀 4 2 3" xfId="24072" xr:uid="{00000000-0005-0000-0000-000079610000}"/>
    <cellStyle name="연결된 셀 4 3" xfId="24073" xr:uid="{00000000-0005-0000-0000-00007A610000}"/>
    <cellStyle name="연결된 셀 4 3 2" xfId="24074" xr:uid="{00000000-0005-0000-0000-00007B610000}"/>
    <cellStyle name="연결된 셀 4 3 3" xfId="24075" xr:uid="{00000000-0005-0000-0000-00007C610000}"/>
    <cellStyle name="연결된 셀 4 4" xfId="24076" xr:uid="{00000000-0005-0000-0000-00007D610000}"/>
    <cellStyle name="연결된 셀 4 4 2" xfId="24077" xr:uid="{00000000-0005-0000-0000-00007E610000}"/>
    <cellStyle name="연결된 셀 4 5" xfId="24078" xr:uid="{00000000-0005-0000-0000-00007F610000}"/>
    <cellStyle name="연결된 셀 4 5 2" xfId="24079" xr:uid="{00000000-0005-0000-0000-000080610000}"/>
    <cellStyle name="연결된 셀 4 6" xfId="24080" xr:uid="{00000000-0005-0000-0000-000081610000}"/>
    <cellStyle name="연결된 셀 4 6 2" xfId="24081" xr:uid="{00000000-0005-0000-0000-000082610000}"/>
    <cellStyle name="연결된 셀 4 7" xfId="24082" xr:uid="{00000000-0005-0000-0000-000083610000}"/>
    <cellStyle name="연결된 셀 5" xfId="24083" xr:uid="{00000000-0005-0000-0000-000084610000}"/>
    <cellStyle name="연결된 셀 5 2" xfId="24084" xr:uid="{00000000-0005-0000-0000-000085610000}"/>
    <cellStyle name="연결된 셀 5 2 2" xfId="24085" xr:uid="{00000000-0005-0000-0000-000086610000}"/>
    <cellStyle name="연결된 셀 5 2 2 2" xfId="24086" xr:uid="{00000000-0005-0000-0000-000087610000}"/>
    <cellStyle name="연결된 셀 5 2 3" xfId="24087" xr:uid="{00000000-0005-0000-0000-000088610000}"/>
    <cellStyle name="연결된 셀 5 3" xfId="24088" xr:uid="{00000000-0005-0000-0000-000089610000}"/>
    <cellStyle name="연결된 셀 5 3 2" xfId="24089" xr:uid="{00000000-0005-0000-0000-00008A610000}"/>
    <cellStyle name="연결된 셀 5 3 3" xfId="24090" xr:uid="{00000000-0005-0000-0000-00008B610000}"/>
    <cellStyle name="연결된 셀 5 4" xfId="24091" xr:uid="{00000000-0005-0000-0000-00008C610000}"/>
    <cellStyle name="연결된 셀 5 4 2" xfId="24092" xr:uid="{00000000-0005-0000-0000-00008D610000}"/>
    <cellStyle name="연결된 셀 5 5" xfId="24093" xr:uid="{00000000-0005-0000-0000-00008E610000}"/>
    <cellStyle name="연결된 셀 5 5 2" xfId="24094" xr:uid="{00000000-0005-0000-0000-00008F610000}"/>
    <cellStyle name="연결된 셀 5 6" xfId="24095" xr:uid="{00000000-0005-0000-0000-000090610000}"/>
    <cellStyle name="연결된 셀 6" xfId="24096" xr:uid="{00000000-0005-0000-0000-000091610000}"/>
    <cellStyle name="연결된 셀 6 2" xfId="24097" xr:uid="{00000000-0005-0000-0000-000092610000}"/>
    <cellStyle name="연결된 셀 6 2 2" xfId="24098" xr:uid="{00000000-0005-0000-0000-000093610000}"/>
    <cellStyle name="연결된 셀 6 3" xfId="24099" xr:uid="{00000000-0005-0000-0000-000094610000}"/>
    <cellStyle name="연결된 셀 6 3 2" xfId="24100" xr:uid="{00000000-0005-0000-0000-000095610000}"/>
    <cellStyle name="연결된 셀 6 4" xfId="24101" xr:uid="{00000000-0005-0000-0000-000096610000}"/>
    <cellStyle name="연결된 셀 6 5" xfId="24102" xr:uid="{00000000-0005-0000-0000-000097610000}"/>
    <cellStyle name="연결된 셀 7" xfId="24103" xr:uid="{00000000-0005-0000-0000-000098610000}"/>
    <cellStyle name="연결된 셀 7 2" xfId="24104" xr:uid="{00000000-0005-0000-0000-000099610000}"/>
    <cellStyle name="연결된 셀 7 2 2" xfId="24105" xr:uid="{00000000-0005-0000-0000-00009A610000}"/>
    <cellStyle name="연결된 셀 7 3" xfId="24106" xr:uid="{00000000-0005-0000-0000-00009B610000}"/>
    <cellStyle name="연결된 셀 8" xfId="24107" xr:uid="{00000000-0005-0000-0000-00009C610000}"/>
    <cellStyle name="연결된 셀 8 2" xfId="24108" xr:uid="{00000000-0005-0000-0000-00009D610000}"/>
    <cellStyle name="연결된 셀 9" xfId="24109" xr:uid="{00000000-0005-0000-0000-00009E610000}"/>
    <cellStyle name="연결된 셀 9 2" xfId="24110" xr:uid="{00000000-0005-0000-0000-00009F610000}"/>
    <cellStyle name="열어본 하이퍼링크" xfId="24111" xr:uid="{00000000-0005-0000-0000-0000A0610000}"/>
    <cellStyle name="열어본 하이퍼링크 2" xfId="24112" xr:uid="{00000000-0005-0000-0000-0000A1610000}"/>
    <cellStyle name="예약일" xfId="24113" xr:uid="{00000000-0005-0000-0000-0000A2610000}"/>
    <cellStyle name="예약일 2" xfId="24114" xr:uid="{00000000-0005-0000-0000-0000A3610000}"/>
    <cellStyle name="요약 10" xfId="24115" xr:uid="{00000000-0005-0000-0000-0000A4610000}"/>
    <cellStyle name="요약 10 2" xfId="24116" xr:uid="{00000000-0005-0000-0000-0000A5610000}"/>
    <cellStyle name="요약 10 2 2" xfId="24117" xr:uid="{00000000-0005-0000-0000-0000A6610000}"/>
    <cellStyle name="요약 10 2 3" xfId="24118" xr:uid="{00000000-0005-0000-0000-0000A7610000}"/>
    <cellStyle name="요약 10 2 4" xfId="24119" xr:uid="{00000000-0005-0000-0000-0000A8610000}"/>
    <cellStyle name="요약 10 3" xfId="24120" xr:uid="{00000000-0005-0000-0000-0000A9610000}"/>
    <cellStyle name="요약 10 4" xfId="24121" xr:uid="{00000000-0005-0000-0000-0000AA610000}"/>
    <cellStyle name="요약 10 5" xfId="24122" xr:uid="{00000000-0005-0000-0000-0000AB610000}"/>
    <cellStyle name="요약 11" xfId="24123" xr:uid="{00000000-0005-0000-0000-0000AC610000}"/>
    <cellStyle name="요약 11 2" xfId="24124" xr:uid="{00000000-0005-0000-0000-0000AD610000}"/>
    <cellStyle name="요약 11 3" xfId="24125" xr:uid="{00000000-0005-0000-0000-0000AE610000}"/>
    <cellStyle name="요약 11 4" xfId="24126" xr:uid="{00000000-0005-0000-0000-0000AF610000}"/>
    <cellStyle name="요약 12" xfId="24127" xr:uid="{00000000-0005-0000-0000-0000B0610000}"/>
    <cellStyle name="요약 12 2" xfId="24128" xr:uid="{00000000-0005-0000-0000-0000B1610000}"/>
    <cellStyle name="요약 12 3" xfId="24129" xr:uid="{00000000-0005-0000-0000-0000B2610000}"/>
    <cellStyle name="요약 12 4" xfId="24130" xr:uid="{00000000-0005-0000-0000-0000B3610000}"/>
    <cellStyle name="요약 13" xfId="24131" xr:uid="{00000000-0005-0000-0000-0000B4610000}"/>
    <cellStyle name="요약 13 2" xfId="24132" xr:uid="{00000000-0005-0000-0000-0000B5610000}"/>
    <cellStyle name="요약 13 3" xfId="24133" xr:uid="{00000000-0005-0000-0000-0000B6610000}"/>
    <cellStyle name="요약 13 4" xfId="24134" xr:uid="{00000000-0005-0000-0000-0000B7610000}"/>
    <cellStyle name="요약 14" xfId="24135" xr:uid="{00000000-0005-0000-0000-0000B8610000}"/>
    <cellStyle name="요약 15" xfId="24136" xr:uid="{00000000-0005-0000-0000-0000B9610000}"/>
    <cellStyle name="요약 2" xfId="24137" xr:uid="{00000000-0005-0000-0000-0000BA610000}"/>
    <cellStyle name="요약 2 10" xfId="24138" xr:uid="{00000000-0005-0000-0000-0000BB610000}"/>
    <cellStyle name="요약 2 10 2" xfId="24139" xr:uid="{00000000-0005-0000-0000-0000BC610000}"/>
    <cellStyle name="요약 2 10 3" xfId="24140" xr:uid="{00000000-0005-0000-0000-0000BD610000}"/>
    <cellStyle name="요약 2 10 4" xfId="24141" xr:uid="{00000000-0005-0000-0000-0000BE610000}"/>
    <cellStyle name="요약 2 11" xfId="24142" xr:uid="{00000000-0005-0000-0000-0000BF610000}"/>
    <cellStyle name="요약 2 11 2" xfId="24143" xr:uid="{00000000-0005-0000-0000-0000C0610000}"/>
    <cellStyle name="요약 2 11 3" xfId="24144" xr:uid="{00000000-0005-0000-0000-0000C1610000}"/>
    <cellStyle name="요약 2 11 4" xfId="24145" xr:uid="{00000000-0005-0000-0000-0000C2610000}"/>
    <cellStyle name="요약 2 12" xfId="24146" xr:uid="{00000000-0005-0000-0000-0000C3610000}"/>
    <cellStyle name="요약 2 13" xfId="24147" xr:uid="{00000000-0005-0000-0000-0000C4610000}"/>
    <cellStyle name="요약 2 13 2" xfId="24148" xr:uid="{00000000-0005-0000-0000-0000C5610000}"/>
    <cellStyle name="요약 2 14" xfId="24149" xr:uid="{00000000-0005-0000-0000-0000C6610000}"/>
    <cellStyle name="요약 2 15" xfId="24150" xr:uid="{00000000-0005-0000-0000-0000C7610000}"/>
    <cellStyle name="요약 2 16" xfId="24151" xr:uid="{00000000-0005-0000-0000-0000C8610000}"/>
    <cellStyle name="요약 2 17" xfId="24152" xr:uid="{00000000-0005-0000-0000-0000C9610000}"/>
    <cellStyle name="요약 2 18" xfId="24153" xr:uid="{00000000-0005-0000-0000-0000CA610000}"/>
    <cellStyle name="요약 2 19" xfId="24154" xr:uid="{00000000-0005-0000-0000-0000CB610000}"/>
    <cellStyle name="요약 2 2" xfId="24155" xr:uid="{00000000-0005-0000-0000-0000CC610000}"/>
    <cellStyle name="요약 2 2 10" xfId="24156" xr:uid="{00000000-0005-0000-0000-0000CD610000}"/>
    <cellStyle name="요약 2 2 10 2" xfId="24157" xr:uid="{00000000-0005-0000-0000-0000CE610000}"/>
    <cellStyle name="요약 2 2 10 3" xfId="24158" xr:uid="{00000000-0005-0000-0000-0000CF610000}"/>
    <cellStyle name="요약 2 2 11" xfId="24159" xr:uid="{00000000-0005-0000-0000-0000D0610000}"/>
    <cellStyle name="요약 2 2 12" xfId="24160" xr:uid="{00000000-0005-0000-0000-0000D1610000}"/>
    <cellStyle name="요약 2 2 13" xfId="24161" xr:uid="{00000000-0005-0000-0000-0000D2610000}"/>
    <cellStyle name="요약 2 2 2" xfId="24162" xr:uid="{00000000-0005-0000-0000-0000D3610000}"/>
    <cellStyle name="요약 2 2 2 2" xfId="24163" xr:uid="{00000000-0005-0000-0000-0000D4610000}"/>
    <cellStyle name="요약 2 2 2 2 2" xfId="24164" xr:uid="{00000000-0005-0000-0000-0000D5610000}"/>
    <cellStyle name="요약 2 2 2 2 3" xfId="24165" xr:uid="{00000000-0005-0000-0000-0000D6610000}"/>
    <cellStyle name="요약 2 2 2 2 4" xfId="24166" xr:uid="{00000000-0005-0000-0000-0000D7610000}"/>
    <cellStyle name="요약 2 2 2 3" xfId="24167" xr:uid="{00000000-0005-0000-0000-0000D8610000}"/>
    <cellStyle name="요약 2 2 2 3 2" xfId="24168" xr:uid="{00000000-0005-0000-0000-0000D9610000}"/>
    <cellStyle name="요약 2 2 2 3 3" xfId="24169" xr:uid="{00000000-0005-0000-0000-0000DA610000}"/>
    <cellStyle name="요약 2 2 2 3 4" xfId="24170" xr:uid="{00000000-0005-0000-0000-0000DB610000}"/>
    <cellStyle name="요약 2 2 2 4" xfId="24171" xr:uid="{00000000-0005-0000-0000-0000DC610000}"/>
    <cellStyle name="요약 2 2 2 4 2" xfId="24172" xr:uid="{00000000-0005-0000-0000-0000DD610000}"/>
    <cellStyle name="요약 2 2 2 4 3" xfId="24173" xr:uid="{00000000-0005-0000-0000-0000DE610000}"/>
    <cellStyle name="요약 2 2 2 4 4" xfId="24174" xr:uid="{00000000-0005-0000-0000-0000DF610000}"/>
    <cellStyle name="요약 2 2 2 5" xfId="24175" xr:uid="{00000000-0005-0000-0000-0000E0610000}"/>
    <cellStyle name="요약 2 2 2 6" xfId="24176" xr:uid="{00000000-0005-0000-0000-0000E1610000}"/>
    <cellStyle name="요약 2 2 2 6 2" xfId="24177" xr:uid="{00000000-0005-0000-0000-0000E2610000}"/>
    <cellStyle name="요약 2 2 2 6 3" xfId="24178" xr:uid="{00000000-0005-0000-0000-0000E3610000}"/>
    <cellStyle name="요약 2 2 2 7" xfId="24179" xr:uid="{00000000-0005-0000-0000-0000E4610000}"/>
    <cellStyle name="요약 2 2 2 8" xfId="24180" xr:uid="{00000000-0005-0000-0000-0000E5610000}"/>
    <cellStyle name="요약 2 2 3" xfId="24181" xr:uid="{00000000-0005-0000-0000-0000E6610000}"/>
    <cellStyle name="요약 2 2 3 2" xfId="24182" xr:uid="{00000000-0005-0000-0000-0000E7610000}"/>
    <cellStyle name="요약 2 2 3 2 2" xfId="24183" xr:uid="{00000000-0005-0000-0000-0000E8610000}"/>
    <cellStyle name="요약 2 2 3 2 3" xfId="24184" xr:uid="{00000000-0005-0000-0000-0000E9610000}"/>
    <cellStyle name="요약 2 2 3 2 4" xfId="24185" xr:uid="{00000000-0005-0000-0000-0000EA610000}"/>
    <cellStyle name="요약 2 2 3 3" xfId="24186" xr:uid="{00000000-0005-0000-0000-0000EB610000}"/>
    <cellStyle name="요약 2 2 3 3 2" xfId="24187" xr:uid="{00000000-0005-0000-0000-0000EC610000}"/>
    <cellStyle name="요약 2 2 3 3 3" xfId="24188" xr:uid="{00000000-0005-0000-0000-0000ED610000}"/>
    <cellStyle name="요약 2 2 3 3 4" xfId="24189" xr:uid="{00000000-0005-0000-0000-0000EE610000}"/>
    <cellStyle name="요약 2 2 3 4" xfId="24190" xr:uid="{00000000-0005-0000-0000-0000EF610000}"/>
    <cellStyle name="요약 2 2 3 5" xfId="24191" xr:uid="{00000000-0005-0000-0000-0000F0610000}"/>
    <cellStyle name="요약 2 2 3 5 2" xfId="24192" xr:uid="{00000000-0005-0000-0000-0000F1610000}"/>
    <cellStyle name="요약 2 2 3 5 3" xfId="24193" xr:uid="{00000000-0005-0000-0000-0000F2610000}"/>
    <cellStyle name="요약 2 2 3 6" xfId="24194" xr:uid="{00000000-0005-0000-0000-0000F3610000}"/>
    <cellStyle name="요약 2 2 3 7" xfId="24195" xr:uid="{00000000-0005-0000-0000-0000F4610000}"/>
    <cellStyle name="요약 2 2 4" xfId="24196" xr:uid="{00000000-0005-0000-0000-0000F5610000}"/>
    <cellStyle name="요약 2 2 4 2" xfId="24197" xr:uid="{00000000-0005-0000-0000-0000F6610000}"/>
    <cellStyle name="요약 2 2 4 2 2" xfId="24198" xr:uid="{00000000-0005-0000-0000-0000F7610000}"/>
    <cellStyle name="요약 2 2 4 2 3" xfId="24199" xr:uid="{00000000-0005-0000-0000-0000F8610000}"/>
    <cellStyle name="요약 2 2 4 2 4" xfId="24200" xr:uid="{00000000-0005-0000-0000-0000F9610000}"/>
    <cellStyle name="요약 2 2 4 3" xfId="24201" xr:uid="{00000000-0005-0000-0000-0000FA610000}"/>
    <cellStyle name="요약 2 2 4 3 2" xfId="24202" xr:uid="{00000000-0005-0000-0000-0000FB610000}"/>
    <cellStyle name="요약 2 2 4 3 3" xfId="24203" xr:uid="{00000000-0005-0000-0000-0000FC610000}"/>
    <cellStyle name="요약 2 2 4 3 4" xfId="24204" xr:uid="{00000000-0005-0000-0000-0000FD610000}"/>
    <cellStyle name="요약 2 2 4 4" xfId="24205" xr:uid="{00000000-0005-0000-0000-0000FE610000}"/>
    <cellStyle name="요약 2 2 4 5" xfId="24206" xr:uid="{00000000-0005-0000-0000-0000FF610000}"/>
    <cellStyle name="요약 2 2 4 6" xfId="24207" xr:uid="{00000000-0005-0000-0000-000000620000}"/>
    <cellStyle name="요약 2 2 5" xfId="24208" xr:uid="{00000000-0005-0000-0000-000001620000}"/>
    <cellStyle name="요약 2 2 5 2" xfId="24209" xr:uid="{00000000-0005-0000-0000-000002620000}"/>
    <cellStyle name="요약 2 2 5 2 2" xfId="24210" xr:uid="{00000000-0005-0000-0000-000003620000}"/>
    <cellStyle name="요약 2 2 5 2 3" xfId="24211" xr:uid="{00000000-0005-0000-0000-000004620000}"/>
    <cellStyle name="요약 2 2 5 2 4" xfId="24212" xr:uid="{00000000-0005-0000-0000-000005620000}"/>
    <cellStyle name="요약 2 2 5 3" xfId="24213" xr:uid="{00000000-0005-0000-0000-000006620000}"/>
    <cellStyle name="요약 2 2 5 3 2" xfId="24214" xr:uid="{00000000-0005-0000-0000-000007620000}"/>
    <cellStyle name="요약 2 2 5 3 3" xfId="24215" xr:uid="{00000000-0005-0000-0000-000008620000}"/>
    <cellStyle name="요약 2 2 5 3 4" xfId="24216" xr:uid="{00000000-0005-0000-0000-000009620000}"/>
    <cellStyle name="요약 2 2 5 4" xfId="24217" xr:uid="{00000000-0005-0000-0000-00000A620000}"/>
    <cellStyle name="요약 2 2 5 5" xfId="24218" xr:uid="{00000000-0005-0000-0000-00000B620000}"/>
    <cellStyle name="요약 2 2 5 6" xfId="24219" xr:uid="{00000000-0005-0000-0000-00000C620000}"/>
    <cellStyle name="요약 2 2 6" xfId="24220" xr:uid="{00000000-0005-0000-0000-00000D620000}"/>
    <cellStyle name="요약 2 2 6 2" xfId="24221" xr:uid="{00000000-0005-0000-0000-00000E620000}"/>
    <cellStyle name="요약 2 2 6 3" xfId="24222" xr:uid="{00000000-0005-0000-0000-00000F620000}"/>
    <cellStyle name="요약 2 2 6 4" xfId="24223" xr:uid="{00000000-0005-0000-0000-000010620000}"/>
    <cellStyle name="요약 2 2 7" xfId="24224" xr:uid="{00000000-0005-0000-0000-000011620000}"/>
    <cellStyle name="요약 2 2 7 2" xfId="24225" xr:uid="{00000000-0005-0000-0000-000012620000}"/>
    <cellStyle name="요약 2 2 7 3" xfId="24226" xr:uid="{00000000-0005-0000-0000-000013620000}"/>
    <cellStyle name="요약 2 2 7 4" xfId="24227" xr:uid="{00000000-0005-0000-0000-000014620000}"/>
    <cellStyle name="요약 2 2 8" xfId="24228" xr:uid="{00000000-0005-0000-0000-000015620000}"/>
    <cellStyle name="요약 2 2 8 2" xfId="24229" xr:uid="{00000000-0005-0000-0000-000016620000}"/>
    <cellStyle name="요약 2 2 8 3" xfId="24230" xr:uid="{00000000-0005-0000-0000-000017620000}"/>
    <cellStyle name="요약 2 2 8 4" xfId="24231" xr:uid="{00000000-0005-0000-0000-000018620000}"/>
    <cellStyle name="요약 2 2 9" xfId="24232" xr:uid="{00000000-0005-0000-0000-000019620000}"/>
    <cellStyle name="요약 2 20" xfId="24233" xr:uid="{00000000-0005-0000-0000-00001A620000}"/>
    <cellStyle name="요약 2 21" xfId="24234" xr:uid="{00000000-0005-0000-0000-00001B620000}"/>
    <cellStyle name="요약 2 22" xfId="24235" xr:uid="{00000000-0005-0000-0000-00001C620000}"/>
    <cellStyle name="요약 2 23" xfId="24236" xr:uid="{00000000-0005-0000-0000-00001D620000}"/>
    <cellStyle name="요약 2 24" xfId="24237" xr:uid="{00000000-0005-0000-0000-00001E620000}"/>
    <cellStyle name="요약 2 25" xfId="24238" xr:uid="{00000000-0005-0000-0000-00001F620000}"/>
    <cellStyle name="요약 2 26" xfId="24239" xr:uid="{00000000-0005-0000-0000-000020620000}"/>
    <cellStyle name="요약 2 27" xfId="24240" xr:uid="{00000000-0005-0000-0000-000021620000}"/>
    <cellStyle name="요약 2 28" xfId="24241" xr:uid="{00000000-0005-0000-0000-000022620000}"/>
    <cellStyle name="요약 2 3" xfId="24242" xr:uid="{00000000-0005-0000-0000-000023620000}"/>
    <cellStyle name="요약 2 3 10" xfId="24243" xr:uid="{00000000-0005-0000-0000-000024620000}"/>
    <cellStyle name="요약 2 3 11" xfId="24244" xr:uid="{00000000-0005-0000-0000-000025620000}"/>
    <cellStyle name="요약 2 3 2" xfId="24245" xr:uid="{00000000-0005-0000-0000-000026620000}"/>
    <cellStyle name="요약 2 3 2 2" xfId="24246" xr:uid="{00000000-0005-0000-0000-000027620000}"/>
    <cellStyle name="요약 2 3 2 2 2" xfId="24247" xr:uid="{00000000-0005-0000-0000-000028620000}"/>
    <cellStyle name="요약 2 3 2 2 3" xfId="24248" xr:uid="{00000000-0005-0000-0000-000029620000}"/>
    <cellStyle name="요약 2 3 2 2 4" xfId="24249" xr:uid="{00000000-0005-0000-0000-00002A620000}"/>
    <cellStyle name="요약 2 3 2 3" xfId="24250" xr:uid="{00000000-0005-0000-0000-00002B620000}"/>
    <cellStyle name="요약 2 3 2 3 2" xfId="24251" xr:uid="{00000000-0005-0000-0000-00002C620000}"/>
    <cellStyle name="요약 2 3 2 3 3" xfId="24252" xr:uid="{00000000-0005-0000-0000-00002D620000}"/>
    <cellStyle name="요약 2 3 2 3 4" xfId="24253" xr:uid="{00000000-0005-0000-0000-00002E620000}"/>
    <cellStyle name="요약 2 3 2 4" xfId="24254" xr:uid="{00000000-0005-0000-0000-00002F620000}"/>
    <cellStyle name="요약 2 3 2 4 2" xfId="24255" xr:uid="{00000000-0005-0000-0000-000030620000}"/>
    <cellStyle name="요약 2 3 2 4 3" xfId="24256" xr:uid="{00000000-0005-0000-0000-000031620000}"/>
    <cellStyle name="요약 2 3 2 4 4" xfId="24257" xr:uid="{00000000-0005-0000-0000-000032620000}"/>
    <cellStyle name="요약 2 3 2 5" xfId="24258" xr:uid="{00000000-0005-0000-0000-000033620000}"/>
    <cellStyle name="요약 2 3 2 6" xfId="24259" xr:uid="{00000000-0005-0000-0000-000034620000}"/>
    <cellStyle name="요약 2 3 2 6 2" xfId="24260" xr:uid="{00000000-0005-0000-0000-000035620000}"/>
    <cellStyle name="요약 2 3 2 6 3" xfId="24261" xr:uid="{00000000-0005-0000-0000-000036620000}"/>
    <cellStyle name="요약 2 3 2 7" xfId="24262" xr:uid="{00000000-0005-0000-0000-000037620000}"/>
    <cellStyle name="요약 2 3 2 8" xfId="24263" xr:uid="{00000000-0005-0000-0000-000038620000}"/>
    <cellStyle name="요약 2 3 3" xfId="24264" xr:uid="{00000000-0005-0000-0000-000039620000}"/>
    <cellStyle name="요약 2 3 3 2" xfId="24265" xr:uid="{00000000-0005-0000-0000-00003A620000}"/>
    <cellStyle name="요약 2 3 3 2 2" xfId="24266" xr:uid="{00000000-0005-0000-0000-00003B620000}"/>
    <cellStyle name="요약 2 3 3 2 3" xfId="24267" xr:uid="{00000000-0005-0000-0000-00003C620000}"/>
    <cellStyle name="요약 2 3 3 2 4" xfId="24268" xr:uid="{00000000-0005-0000-0000-00003D620000}"/>
    <cellStyle name="요약 2 3 3 3" xfId="24269" xr:uid="{00000000-0005-0000-0000-00003E620000}"/>
    <cellStyle name="요약 2 3 3 3 2" xfId="24270" xr:uid="{00000000-0005-0000-0000-00003F620000}"/>
    <cellStyle name="요약 2 3 3 3 3" xfId="24271" xr:uid="{00000000-0005-0000-0000-000040620000}"/>
    <cellStyle name="요약 2 3 3 3 4" xfId="24272" xr:uid="{00000000-0005-0000-0000-000041620000}"/>
    <cellStyle name="요약 2 3 3 4" xfId="24273" xr:uid="{00000000-0005-0000-0000-000042620000}"/>
    <cellStyle name="요약 2 3 3 5" xfId="24274" xr:uid="{00000000-0005-0000-0000-000043620000}"/>
    <cellStyle name="요약 2 3 3 5 2" xfId="24275" xr:uid="{00000000-0005-0000-0000-000044620000}"/>
    <cellStyle name="요약 2 3 3 5 3" xfId="24276" xr:uid="{00000000-0005-0000-0000-000045620000}"/>
    <cellStyle name="요약 2 3 3 6" xfId="24277" xr:uid="{00000000-0005-0000-0000-000046620000}"/>
    <cellStyle name="요약 2 3 3 7" xfId="24278" xr:uid="{00000000-0005-0000-0000-000047620000}"/>
    <cellStyle name="요약 2 3 4" xfId="24279" xr:uid="{00000000-0005-0000-0000-000048620000}"/>
    <cellStyle name="요약 2 3 4 2" xfId="24280" xr:uid="{00000000-0005-0000-0000-000049620000}"/>
    <cellStyle name="요약 2 3 4 3" xfId="24281" xr:uid="{00000000-0005-0000-0000-00004A620000}"/>
    <cellStyle name="요약 2 3 4 4" xfId="24282" xr:uid="{00000000-0005-0000-0000-00004B620000}"/>
    <cellStyle name="요약 2 3 5" xfId="24283" xr:uid="{00000000-0005-0000-0000-00004C620000}"/>
    <cellStyle name="요약 2 3 5 2" xfId="24284" xr:uid="{00000000-0005-0000-0000-00004D620000}"/>
    <cellStyle name="요약 2 3 5 3" xfId="24285" xr:uid="{00000000-0005-0000-0000-00004E620000}"/>
    <cellStyle name="요약 2 3 5 4" xfId="24286" xr:uid="{00000000-0005-0000-0000-00004F620000}"/>
    <cellStyle name="요약 2 3 6" xfId="24287" xr:uid="{00000000-0005-0000-0000-000050620000}"/>
    <cellStyle name="요약 2 3 6 2" xfId="24288" xr:uid="{00000000-0005-0000-0000-000051620000}"/>
    <cellStyle name="요약 2 3 6 3" xfId="24289" xr:uid="{00000000-0005-0000-0000-000052620000}"/>
    <cellStyle name="요약 2 3 6 4" xfId="24290" xr:uid="{00000000-0005-0000-0000-000053620000}"/>
    <cellStyle name="요약 2 3 7" xfId="24291" xr:uid="{00000000-0005-0000-0000-000054620000}"/>
    <cellStyle name="요약 2 3 8" xfId="24292" xr:uid="{00000000-0005-0000-0000-000055620000}"/>
    <cellStyle name="요약 2 3 8 2" xfId="24293" xr:uid="{00000000-0005-0000-0000-000056620000}"/>
    <cellStyle name="요약 2 3 8 3" xfId="24294" xr:uid="{00000000-0005-0000-0000-000057620000}"/>
    <cellStyle name="요약 2 3 9" xfId="24295" xr:uid="{00000000-0005-0000-0000-000058620000}"/>
    <cellStyle name="요약 2 4" xfId="24296" xr:uid="{00000000-0005-0000-0000-000059620000}"/>
    <cellStyle name="요약 2 4 2" xfId="24297" xr:uid="{00000000-0005-0000-0000-00005A620000}"/>
    <cellStyle name="요약 2 4 2 2" xfId="24298" xr:uid="{00000000-0005-0000-0000-00005B620000}"/>
    <cellStyle name="요약 2 4 2 3" xfId="24299" xr:uid="{00000000-0005-0000-0000-00005C620000}"/>
    <cellStyle name="요약 2 4 2 4" xfId="24300" xr:uid="{00000000-0005-0000-0000-00005D620000}"/>
    <cellStyle name="요약 2 4 3" xfId="24301" xr:uid="{00000000-0005-0000-0000-00005E620000}"/>
    <cellStyle name="요약 2 4 3 2" xfId="24302" xr:uid="{00000000-0005-0000-0000-00005F620000}"/>
    <cellStyle name="요약 2 4 3 3" xfId="24303" xr:uid="{00000000-0005-0000-0000-000060620000}"/>
    <cellStyle name="요약 2 4 3 4" xfId="24304" xr:uid="{00000000-0005-0000-0000-000061620000}"/>
    <cellStyle name="요약 2 4 4" xfId="24305" xr:uid="{00000000-0005-0000-0000-000062620000}"/>
    <cellStyle name="요약 2 4 4 2" xfId="24306" xr:uid="{00000000-0005-0000-0000-000063620000}"/>
    <cellStyle name="요약 2 4 5" xfId="24307" xr:uid="{00000000-0005-0000-0000-000064620000}"/>
    <cellStyle name="요약 2 5" xfId="24308" xr:uid="{00000000-0005-0000-0000-000065620000}"/>
    <cellStyle name="요약 2 5 2" xfId="24309" xr:uid="{00000000-0005-0000-0000-000066620000}"/>
    <cellStyle name="요약 2 5 2 2" xfId="24310" xr:uid="{00000000-0005-0000-0000-000067620000}"/>
    <cellStyle name="요약 2 5 2 3" xfId="24311" xr:uid="{00000000-0005-0000-0000-000068620000}"/>
    <cellStyle name="요약 2 5 2 4" xfId="24312" xr:uid="{00000000-0005-0000-0000-000069620000}"/>
    <cellStyle name="요약 2 5 3" xfId="24313" xr:uid="{00000000-0005-0000-0000-00006A620000}"/>
    <cellStyle name="요약 2 5 3 2" xfId="24314" xr:uid="{00000000-0005-0000-0000-00006B620000}"/>
    <cellStyle name="요약 2 5 3 3" xfId="24315" xr:uid="{00000000-0005-0000-0000-00006C620000}"/>
    <cellStyle name="요약 2 5 3 4" xfId="24316" xr:uid="{00000000-0005-0000-0000-00006D620000}"/>
    <cellStyle name="요약 2 5 4" xfId="24317" xr:uid="{00000000-0005-0000-0000-00006E620000}"/>
    <cellStyle name="요약 2 5 4 2" xfId="24318" xr:uid="{00000000-0005-0000-0000-00006F620000}"/>
    <cellStyle name="요약 2 5 5" xfId="24319" xr:uid="{00000000-0005-0000-0000-000070620000}"/>
    <cellStyle name="요약 2 6" xfId="24320" xr:uid="{00000000-0005-0000-0000-000071620000}"/>
    <cellStyle name="요약 2 6 2" xfId="24321" xr:uid="{00000000-0005-0000-0000-000072620000}"/>
    <cellStyle name="요약 2 6 2 2" xfId="24322" xr:uid="{00000000-0005-0000-0000-000073620000}"/>
    <cellStyle name="요약 2 6 2 3" xfId="24323" xr:uid="{00000000-0005-0000-0000-000074620000}"/>
    <cellStyle name="요약 2 6 2 4" xfId="24324" xr:uid="{00000000-0005-0000-0000-000075620000}"/>
    <cellStyle name="요약 2 6 3" xfId="24325" xr:uid="{00000000-0005-0000-0000-000076620000}"/>
    <cellStyle name="요약 2 6 3 2" xfId="24326" xr:uid="{00000000-0005-0000-0000-000077620000}"/>
    <cellStyle name="요약 2 6 3 3" xfId="24327" xr:uid="{00000000-0005-0000-0000-000078620000}"/>
    <cellStyle name="요약 2 6 3 4" xfId="24328" xr:uid="{00000000-0005-0000-0000-000079620000}"/>
    <cellStyle name="요약 2 6 4" xfId="24329" xr:uid="{00000000-0005-0000-0000-00007A620000}"/>
    <cellStyle name="요약 2 6 5" xfId="24330" xr:uid="{00000000-0005-0000-0000-00007B620000}"/>
    <cellStyle name="요약 2 6 6" xfId="24331" xr:uid="{00000000-0005-0000-0000-00007C620000}"/>
    <cellStyle name="요약 2 7" xfId="24332" xr:uid="{00000000-0005-0000-0000-00007D620000}"/>
    <cellStyle name="요약 2 7 2" xfId="24333" xr:uid="{00000000-0005-0000-0000-00007E620000}"/>
    <cellStyle name="요약 2 7 3" xfId="24334" xr:uid="{00000000-0005-0000-0000-00007F620000}"/>
    <cellStyle name="요약 2 7 4" xfId="24335" xr:uid="{00000000-0005-0000-0000-000080620000}"/>
    <cellStyle name="요약 2 8" xfId="24336" xr:uid="{00000000-0005-0000-0000-000081620000}"/>
    <cellStyle name="요약 2 8 2" xfId="24337" xr:uid="{00000000-0005-0000-0000-000082620000}"/>
    <cellStyle name="요약 2 8 3" xfId="24338" xr:uid="{00000000-0005-0000-0000-000083620000}"/>
    <cellStyle name="요약 2 8 4" xfId="24339" xr:uid="{00000000-0005-0000-0000-000084620000}"/>
    <cellStyle name="요약 2 9" xfId="24340" xr:uid="{00000000-0005-0000-0000-000085620000}"/>
    <cellStyle name="요약 2 9 2" xfId="24341" xr:uid="{00000000-0005-0000-0000-000086620000}"/>
    <cellStyle name="요약 2 9 3" xfId="24342" xr:uid="{00000000-0005-0000-0000-000087620000}"/>
    <cellStyle name="요약 2 9 4" xfId="24343" xr:uid="{00000000-0005-0000-0000-000088620000}"/>
    <cellStyle name="요약 2_0602_휴대폰구판재현황(새양식)대리님" xfId="24344" xr:uid="{00000000-0005-0000-0000-000089620000}"/>
    <cellStyle name="요약 3" xfId="24345" xr:uid="{00000000-0005-0000-0000-00008A620000}"/>
    <cellStyle name="요약 3 10" xfId="24346" xr:uid="{00000000-0005-0000-0000-00008B620000}"/>
    <cellStyle name="요약 3 11" xfId="24347" xr:uid="{00000000-0005-0000-0000-00008C620000}"/>
    <cellStyle name="요약 3 11 2" xfId="24348" xr:uid="{00000000-0005-0000-0000-00008D620000}"/>
    <cellStyle name="요약 3 11 3" xfId="24349" xr:uid="{00000000-0005-0000-0000-00008E620000}"/>
    <cellStyle name="요약 3 2" xfId="24350" xr:uid="{00000000-0005-0000-0000-00008F620000}"/>
    <cellStyle name="요약 3 2 2" xfId="24351" xr:uid="{00000000-0005-0000-0000-000090620000}"/>
    <cellStyle name="요약 3 2 2 2" xfId="24352" xr:uid="{00000000-0005-0000-0000-000091620000}"/>
    <cellStyle name="요약 3 2 2 2 2" xfId="24353" xr:uid="{00000000-0005-0000-0000-000092620000}"/>
    <cellStyle name="요약 3 2 2 2 3" xfId="24354" xr:uid="{00000000-0005-0000-0000-000093620000}"/>
    <cellStyle name="요약 3 2 2 2 4" xfId="24355" xr:uid="{00000000-0005-0000-0000-000094620000}"/>
    <cellStyle name="요약 3 2 2 3" xfId="24356" xr:uid="{00000000-0005-0000-0000-000095620000}"/>
    <cellStyle name="요약 3 2 2 3 2" xfId="24357" xr:uid="{00000000-0005-0000-0000-000096620000}"/>
    <cellStyle name="요약 3 2 2 3 3" xfId="24358" xr:uid="{00000000-0005-0000-0000-000097620000}"/>
    <cellStyle name="요약 3 2 2 3 4" xfId="24359" xr:uid="{00000000-0005-0000-0000-000098620000}"/>
    <cellStyle name="요약 3 2 2 4" xfId="24360" xr:uid="{00000000-0005-0000-0000-000099620000}"/>
    <cellStyle name="요약 3 2 2 5" xfId="24361" xr:uid="{00000000-0005-0000-0000-00009A620000}"/>
    <cellStyle name="요약 3 2 2 6" xfId="24362" xr:uid="{00000000-0005-0000-0000-00009B620000}"/>
    <cellStyle name="요약 3 2 3" xfId="24363" xr:uid="{00000000-0005-0000-0000-00009C620000}"/>
    <cellStyle name="요약 3 2 3 2" xfId="24364" xr:uid="{00000000-0005-0000-0000-00009D620000}"/>
    <cellStyle name="요약 3 2 3 2 2" xfId="24365" xr:uid="{00000000-0005-0000-0000-00009E620000}"/>
    <cellStyle name="요약 3 2 3 2 3" xfId="24366" xr:uid="{00000000-0005-0000-0000-00009F620000}"/>
    <cellStyle name="요약 3 2 3 2 4" xfId="24367" xr:uid="{00000000-0005-0000-0000-0000A0620000}"/>
    <cellStyle name="요약 3 2 3 3" xfId="24368" xr:uid="{00000000-0005-0000-0000-0000A1620000}"/>
    <cellStyle name="요약 3 2 3 3 2" xfId="24369" xr:uid="{00000000-0005-0000-0000-0000A2620000}"/>
    <cellStyle name="요약 3 2 3 3 3" xfId="24370" xr:uid="{00000000-0005-0000-0000-0000A3620000}"/>
    <cellStyle name="요약 3 2 3 3 4" xfId="24371" xr:uid="{00000000-0005-0000-0000-0000A4620000}"/>
    <cellStyle name="요약 3 2 3 4" xfId="24372" xr:uid="{00000000-0005-0000-0000-0000A5620000}"/>
    <cellStyle name="요약 3 2 3 5" xfId="24373" xr:uid="{00000000-0005-0000-0000-0000A6620000}"/>
    <cellStyle name="요약 3 2 3 6" xfId="24374" xr:uid="{00000000-0005-0000-0000-0000A7620000}"/>
    <cellStyle name="요약 3 2 4" xfId="24375" xr:uid="{00000000-0005-0000-0000-0000A8620000}"/>
    <cellStyle name="요약 3 2 4 2" xfId="24376" xr:uid="{00000000-0005-0000-0000-0000A9620000}"/>
    <cellStyle name="요약 3 2 4 2 2" xfId="24377" xr:uid="{00000000-0005-0000-0000-0000AA620000}"/>
    <cellStyle name="요약 3 2 4 2 3" xfId="24378" xr:uid="{00000000-0005-0000-0000-0000AB620000}"/>
    <cellStyle name="요약 3 2 4 2 4" xfId="24379" xr:uid="{00000000-0005-0000-0000-0000AC620000}"/>
    <cellStyle name="요약 3 2 4 3" xfId="24380" xr:uid="{00000000-0005-0000-0000-0000AD620000}"/>
    <cellStyle name="요약 3 2 4 3 2" xfId="24381" xr:uid="{00000000-0005-0000-0000-0000AE620000}"/>
    <cellStyle name="요약 3 2 4 3 3" xfId="24382" xr:uid="{00000000-0005-0000-0000-0000AF620000}"/>
    <cellStyle name="요약 3 2 4 3 4" xfId="24383" xr:uid="{00000000-0005-0000-0000-0000B0620000}"/>
    <cellStyle name="요약 3 2 4 4" xfId="24384" xr:uid="{00000000-0005-0000-0000-0000B1620000}"/>
    <cellStyle name="요약 3 2 4 5" xfId="24385" xr:uid="{00000000-0005-0000-0000-0000B2620000}"/>
    <cellStyle name="요약 3 2 4 6" xfId="24386" xr:uid="{00000000-0005-0000-0000-0000B3620000}"/>
    <cellStyle name="요약 3 2 5" xfId="24387" xr:uid="{00000000-0005-0000-0000-0000B4620000}"/>
    <cellStyle name="요약 3 2 5 2" xfId="24388" xr:uid="{00000000-0005-0000-0000-0000B5620000}"/>
    <cellStyle name="요약 3 2 5 2 2" xfId="24389" xr:uid="{00000000-0005-0000-0000-0000B6620000}"/>
    <cellStyle name="요약 3 2 5 2 3" xfId="24390" xr:uid="{00000000-0005-0000-0000-0000B7620000}"/>
    <cellStyle name="요약 3 2 5 2 4" xfId="24391" xr:uid="{00000000-0005-0000-0000-0000B8620000}"/>
    <cellStyle name="요약 3 2 5 3" xfId="24392" xr:uid="{00000000-0005-0000-0000-0000B9620000}"/>
    <cellStyle name="요약 3 2 5 3 2" xfId="24393" xr:uid="{00000000-0005-0000-0000-0000BA620000}"/>
    <cellStyle name="요약 3 2 5 3 3" xfId="24394" xr:uid="{00000000-0005-0000-0000-0000BB620000}"/>
    <cellStyle name="요약 3 2 5 3 4" xfId="24395" xr:uid="{00000000-0005-0000-0000-0000BC620000}"/>
    <cellStyle name="요약 3 2 5 4" xfId="24396" xr:uid="{00000000-0005-0000-0000-0000BD620000}"/>
    <cellStyle name="요약 3 2 5 5" xfId="24397" xr:uid="{00000000-0005-0000-0000-0000BE620000}"/>
    <cellStyle name="요약 3 2 5 6" xfId="24398" xr:uid="{00000000-0005-0000-0000-0000BF620000}"/>
    <cellStyle name="요약 3 2 6" xfId="24399" xr:uid="{00000000-0005-0000-0000-0000C0620000}"/>
    <cellStyle name="요약 3 2 6 2" xfId="24400" xr:uid="{00000000-0005-0000-0000-0000C1620000}"/>
    <cellStyle name="요약 3 2 6 3" xfId="24401" xr:uid="{00000000-0005-0000-0000-0000C2620000}"/>
    <cellStyle name="요약 3 2 6 4" xfId="24402" xr:uid="{00000000-0005-0000-0000-0000C3620000}"/>
    <cellStyle name="요약 3 2 7" xfId="24403" xr:uid="{00000000-0005-0000-0000-0000C4620000}"/>
    <cellStyle name="요약 3 2 7 2" xfId="24404" xr:uid="{00000000-0005-0000-0000-0000C5620000}"/>
    <cellStyle name="요약 3 2 7 3" xfId="24405" xr:uid="{00000000-0005-0000-0000-0000C6620000}"/>
    <cellStyle name="요약 3 2 7 4" xfId="24406" xr:uid="{00000000-0005-0000-0000-0000C7620000}"/>
    <cellStyle name="요약 3 2 8" xfId="24407" xr:uid="{00000000-0005-0000-0000-0000C8620000}"/>
    <cellStyle name="요약 3 2 8 2" xfId="24408" xr:uid="{00000000-0005-0000-0000-0000C9620000}"/>
    <cellStyle name="요약 3 2 9" xfId="24409" xr:uid="{00000000-0005-0000-0000-0000CA620000}"/>
    <cellStyle name="요약 3 3" xfId="24410" xr:uid="{00000000-0005-0000-0000-0000CB620000}"/>
    <cellStyle name="요약 3 3 2" xfId="24411" xr:uid="{00000000-0005-0000-0000-0000CC620000}"/>
    <cellStyle name="요약 3 3 2 2" xfId="24412" xr:uid="{00000000-0005-0000-0000-0000CD620000}"/>
    <cellStyle name="요약 3 3 2 2 2" xfId="24413" xr:uid="{00000000-0005-0000-0000-0000CE620000}"/>
    <cellStyle name="요약 3 3 2 2 3" xfId="24414" xr:uid="{00000000-0005-0000-0000-0000CF620000}"/>
    <cellStyle name="요약 3 3 2 2 4" xfId="24415" xr:uid="{00000000-0005-0000-0000-0000D0620000}"/>
    <cellStyle name="요약 3 3 2 3" xfId="24416" xr:uid="{00000000-0005-0000-0000-0000D1620000}"/>
    <cellStyle name="요약 3 3 2 3 2" xfId="24417" xr:uid="{00000000-0005-0000-0000-0000D2620000}"/>
    <cellStyle name="요약 3 3 2 3 3" xfId="24418" xr:uid="{00000000-0005-0000-0000-0000D3620000}"/>
    <cellStyle name="요약 3 3 2 3 4" xfId="24419" xr:uid="{00000000-0005-0000-0000-0000D4620000}"/>
    <cellStyle name="요약 3 3 2 4" xfId="24420" xr:uid="{00000000-0005-0000-0000-0000D5620000}"/>
    <cellStyle name="요약 3 3 2 5" xfId="24421" xr:uid="{00000000-0005-0000-0000-0000D6620000}"/>
    <cellStyle name="요약 3 3 2 6" xfId="24422" xr:uid="{00000000-0005-0000-0000-0000D7620000}"/>
    <cellStyle name="요약 3 3 3" xfId="24423" xr:uid="{00000000-0005-0000-0000-0000D8620000}"/>
    <cellStyle name="요약 3 3 3 2" xfId="24424" xr:uid="{00000000-0005-0000-0000-0000D9620000}"/>
    <cellStyle name="요약 3 3 3 2 2" xfId="24425" xr:uid="{00000000-0005-0000-0000-0000DA620000}"/>
    <cellStyle name="요약 3 3 3 2 3" xfId="24426" xr:uid="{00000000-0005-0000-0000-0000DB620000}"/>
    <cellStyle name="요약 3 3 3 2 4" xfId="24427" xr:uid="{00000000-0005-0000-0000-0000DC620000}"/>
    <cellStyle name="요약 3 3 3 3" xfId="24428" xr:uid="{00000000-0005-0000-0000-0000DD620000}"/>
    <cellStyle name="요약 3 3 3 3 2" xfId="24429" xr:uid="{00000000-0005-0000-0000-0000DE620000}"/>
    <cellStyle name="요약 3 3 3 3 3" xfId="24430" xr:uid="{00000000-0005-0000-0000-0000DF620000}"/>
    <cellStyle name="요약 3 3 3 3 4" xfId="24431" xr:uid="{00000000-0005-0000-0000-0000E0620000}"/>
    <cellStyle name="요약 3 3 3 4" xfId="24432" xr:uid="{00000000-0005-0000-0000-0000E1620000}"/>
    <cellStyle name="요약 3 3 3 5" xfId="24433" xr:uid="{00000000-0005-0000-0000-0000E2620000}"/>
    <cellStyle name="요약 3 3 3 6" xfId="24434" xr:uid="{00000000-0005-0000-0000-0000E3620000}"/>
    <cellStyle name="요약 3 3 4" xfId="24435" xr:uid="{00000000-0005-0000-0000-0000E4620000}"/>
    <cellStyle name="요약 3 3 4 2" xfId="24436" xr:uid="{00000000-0005-0000-0000-0000E5620000}"/>
    <cellStyle name="요약 3 3 4 3" xfId="24437" xr:uid="{00000000-0005-0000-0000-0000E6620000}"/>
    <cellStyle name="요약 3 3 4 4" xfId="24438" xr:uid="{00000000-0005-0000-0000-0000E7620000}"/>
    <cellStyle name="요약 3 3 5" xfId="24439" xr:uid="{00000000-0005-0000-0000-0000E8620000}"/>
    <cellStyle name="요약 3 3 5 2" xfId="24440" xr:uid="{00000000-0005-0000-0000-0000E9620000}"/>
    <cellStyle name="요약 3 3 5 3" xfId="24441" xr:uid="{00000000-0005-0000-0000-0000EA620000}"/>
    <cellStyle name="요약 3 3 5 4" xfId="24442" xr:uid="{00000000-0005-0000-0000-0000EB620000}"/>
    <cellStyle name="요약 3 3 6" xfId="24443" xr:uid="{00000000-0005-0000-0000-0000EC620000}"/>
    <cellStyle name="요약 3 3 7" xfId="24444" xr:uid="{00000000-0005-0000-0000-0000ED620000}"/>
    <cellStyle name="요약 3 3 8" xfId="24445" xr:uid="{00000000-0005-0000-0000-0000EE620000}"/>
    <cellStyle name="요약 3 3 9" xfId="24446" xr:uid="{00000000-0005-0000-0000-0000EF620000}"/>
    <cellStyle name="요약 3 4" xfId="24447" xr:uid="{00000000-0005-0000-0000-0000F0620000}"/>
    <cellStyle name="요약 3 4 2" xfId="24448" xr:uid="{00000000-0005-0000-0000-0000F1620000}"/>
    <cellStyle name="요약 3 4 2 2" xfId="24449" xr:uid="{00000000-0005-0000-0000-0000F2620000}"/>
    <cellStyle name="요약 3 4 2 3" xfId="24450" xr:uid="{00000000-0005-0000-0000-0000F3620000}"/>
    <cellStyle name="요약 3 4 2 4" xfId="24451" xr:uid="{00000000-0005-0000-0000-0000F4620000}"/>
    <cellStyle name="요약 3 4 3" xfId="24452" xr:uid="{00000000-0005-0000-0000-0000F5620000}"/>
    <cellStyle name="요약 3 4 3 2" xfId="24453" xr:uid="{00000000-0005-0000-0000-0000F6620000}"/>
    <cellStyle name="요약 3 4 3 3" xfId="24454" xr:uid="{00000000-0005-0000-0000-0000F7620000}"/>
    <cellStyle name="요약 3 4 3 4" xfId="24455" xr:uid="{00000000-0005-0000-0000-0000F8620000}"/>
    <cellStyle name="요약 3 4 4" xfId="24456" xr:uid="{00000000-0005-0000-0000-0000F9620000}"/>
    <cellStyle name="요약 3 4 5" xfId="24457" xr:uid="{00000000-0005-0000-0000-0000FA620000}"/>
    <cellStyle name="요약 3 4 6" xfId="24458" xr:uid="{00000000-0005-0000-0000-0000FB620000}"/>
    <cellStyle name="요약 3 5" xfId="24459" xr:uid="{00000000-0005-0000-0000-0000FC620000}"/>
    <cellStyle name="요약 3 5 2" xfId="24460" xr:uid="{00000000-0005-0000-0000-0000FD620000}"/>
    <cellStyle name="요약 3 5 2 2" xfId="24461" xr:uid="{00000000-0005-0000-0000-0000FE620000}"/>
    <cellStyle name="요약 3 5 2 3" xfId="24462" xr:uid="{00000000-0005-0000-0000-0000FF620000}"/>
    <cellStyle name="요약 3 5 2 4" xfId="24463" xr:uid="{00000000-0005-0000-0000-000000630000}"/>
    <cellStyle name="요약 3 5 3" xfId="24464" xr:uid="{00000000-0005-0000-0000-000001630000}"/>
    <cellStyle name="요약 3 5 3 2" xfId="24465" xr:uid="{00000000-0005-0000-0000-000002630000}"/>
    <cellStyle name="요약 3 5 3 3" xfId="24466" xr:uid="{00000000-0005-0000-0000-000003630000}"/>
    <cellStyle name="요약 3 5 3 4" xfId="24467" xr:uid="{00000000-0005-0000-0000-000004630000}"/>
    <cellStyle name="요약 3 5 4" xfId="24468" xr:uid="{00000000-0005-0000-0000-000005630000}"/>
    <cellStyle name="요약 3 5 5" xfId="24469" xr:uid="{00000000-0005-0000-0000-000006630000}"/>
    <cellStyle name="요약 3 5 6" xfId="24470" xr:uid="{00000000-0005-0000-0000-000007630000}"/>
    <cellStyle name="요약 3 6" xfId="24471" xr:uid="{00000000-0005-0000-0000-000008630000}"/>
    <cellStyle name="요약 3 6 2" xfId="24472" xr:uid="{00000000-0005-0000-0000-000009630000}"/>
    <cellStyle name="요약 3 6 2 2" xfId="24473" xr:uid="{00000000-0005-0000-0000-00000A630000}"/>
    <cellStyle name="요약 3 6 2 3" xfId="24474" xr:uid="{00000000-0005-0000-0000-00000B630000}"/>
    <cellStyle name="요약 3 6 2 4" xfId="24475" xr:uid="{00000000-0005-0000-0000-00000C630000}"/>
    <cellStyle name="요약 3 6 3" xfId="24476" xr:uid="{00000000-0005-0000-0000-00000D630000}"/>
    <cellStyle name="요약 3 6 3 2" xfId="24477" xr:uid="{00000000-0005-0000-0000-00000E630000}"/>
    <cellStyle name="요약 3 6 3 3" xfId="24478" xr:uid="{00000000-0005-0000-0000-00000F630000}"/>
    <cellStyle name="요약 3 6 3 4" xfId="24479" xr:uid="{00000000-0005-0000-0000-000010630000}"/>
    <cellStyle name="요약 3 6 4" xfId="24480" xr:uid="{00000000-0005-0000-0000-000011630000}"/>
    <cellStyle name="요약 3 6 5" xfId="24481" xr:uid="{00000000-0005-0000-0000-000012630000}"/>
    <cellStyle name="요약 3 6 6" xfId="24482" xr:uid="{00000000-0005-0000-0000-000013630000}"/>
    <cellStyle name="요약 3 7" xfId="24483" xr:uid="{00000000-0005-0000-0000-000014630000}"/>
    <cellStyle name="요약 3 7 2" xfId="24484" xr:uid="{00000000-0005-0000-0000-000015630000}"/>
    <cellStyle name="요약 3 7 3" xfId="24485" xr:uid="{00000000-0005-0000-0000-000016630000}"/>
    <cellStyle name="요약 3 7 4" xfId="24486" xr:uid="{00000000-0005-0000-0000-000017630000}"/>
    <cellStyle name="요약 3 8" xfId="24487" xr:uid="{00000000-0005-0000-0000-000018630000}"/>
    <cellStyle name="요약 3 8 2" xfId="24488" xr:uid="{00000000-0005-0000-0000-000019630000}"/>
    <cellStyle name="요약 3 8 3" xfId="24489" xr:uid="{00000000-0005-0000-0000-00001A630000}"/>
    <cellStyle name="요약 3 8 4" xfId="24490" xr:uid="{00000000-0005-0000-0000-00001B630000}"/>
    <cellStyle name="요약 3 9" xfId="24491" xr:uid="{00000000-0005-0000-0000-00001C630000}"/>
    <cellStyle name="요약 3 9 2" xfId="24492" xr:uid="{00000000-0005-0000-0000-00001D630000}"/>
    <cellStyle name="요약 3_0602_휴대폰구판재현황(새양식)대리님" xfId="24493" xr:uid="{00000000-0005-0000-0000-00001E630000}"/>
    <cellStyle name="요약 4" xfId="24494" xr:uid="{00000000-0005-0000-0000-00001F630000}"/>
    <cellStyle name="요약 4 2" xfId="24495" xr:uid="{00000000-0005-0000-0000-000020630000}"/>
    <cellStyle name="요약 4 2 2" xfId="24496" xr:uid="{00000000-0005-0000-0000-000021630000}"/>
    <cellStyle name="요약 4 2 2 2" xfId="24497" xr:uid="{00000000-0005-0000-0000-000022630000}"/>
    <cellStyle name="요약 4 2 3" xfId="24498" xr:uid="{00000000-0005-0000-0000-000023630000}"/>
    <cellStyle name="요약 4 3" xfId="24499" xr:uid="{00000000-0005-0000-0000-000024630000}"/>
    <cellStyle name="요약 4 3 2" xfId="24500" xr:uid="{00000000-0005-0000-0000-000025630000}"/>
    <cellStyle name="요약 4 3 3" xfId="24501" xr:uid="{00000000-0005-0000-0000-000026630000}"/>
    <cellStyle name="요약 4 3 4" xfId="24502" xr:uid="{00000000-0005-0000-0000-000027630000}"/>
    <cellStyle name="요약 4 3 5" xfId="24503" xr:uid="{00000000-0005-0000-0000-000028630000}"/>
    <cellStyle name="요약 4 4" xfId="24504" xr:uid="{00000000-0005-0000-0000-000029630000}"/>
    <cellStyle name="요약 4 4 2" xfId="24505" xr:uid="{00000000-0005-0000-0000-00002A630000}"/>
    <cellStyle name="요약 4 4 3" xfId="24506" xr:uid="{00000000-0005-0000-0000-00002B630000}"/>
    <cellStyle name="요약 4 4 4" xfId="24507" xr:uid="{00000000-0005-0000-0000-00002C630000}"/>
    <cellStyle name="요약 4 5" xfId="24508" xr:uid="{00000000-0005-0000-0000-00002D630000}"/>
    <cellStyle name="요약 4 5 2" xfId="24509" xr:uid="{00000000-0005-0000-0000-00002E630000}"/>
    <cellStyle name="요약 4 5 3" xfId="24510" xr:uid="{00000000-0005-0000-0000-00002F630000}"/>
    <cellStyle name="요약 4 5 4" xfId="24511" xr:uid="{00000000-0005-0000-0000-000030630000}"/>
    <cellStyle name="요약 4 6" xfId="24512" xr:uid="{00000000-0005-0000-0000-000031630000}"/>
    <cellStyle name="요약 4 6 2" xfId="24513" xr:uid="{00000000-0005-0000-0000-000032630000}"/>
    <cellStyle name="요약 4 7" xfId="24514" xr:uid="{00000000-0005-0000-0000-000033630000}"/>
    <cellStyle name="요약 5" xfId="24515" xr:uid="{00000000-0005-0000-0000-000034630000}"/>
    <cellStyle name="요약 5 2" xfId="24516" xr:uid="{00000000-0005-0000-0000-000035630000}"/>
    <cellStyle name="요약 5 2 2" xfId="24517" xr:uid="{00000000-0005-0000-0000-000036630000}"/>
    <cellStyle name="요약 5 2 2 2" xfId="24518" xr:uid="{00000000-0005-0000-0000-000037630000}"/>
    <cellStyle name="요약 5 2 3" xfId="24519" xr:uid="{00000000-0005-0000-0000-000038630000}"/>
    <cellStyle name="요약 5 3" xfId="24520" xr:uid="{00000000-0005-0000-0000-000039630000}"/>
    <cellStyle name="요약 5 3 2" xfId="24521" xr:uid="{00000000-0005-0000-0000-00003A630000}"/>
    <cellStyle name="요약 5 3 3" xfId="24522" xr:uid="{00000000-0005-0000-0000-00003B630000}"/>
    <cellStyle name="요약 5 3 4" xfId="24523" xr:uid="{00000000-0005-0000-0000-00003C630000}"/>
    <cellStyle name="요약 5 3 5" xfId="24524" xr:uid="{00000000-0005-0000-0000-00003D630000}"/>
    <cellStyle name="요약 5 4" xfId="24525" xr:uid="{00000000-0005-0000-0000-00003E630000}"/>
    <cellStyle name="요약 5 4 2" xfId="24526" xr:uid="{00000000-0005-0000-0000-00003F630000}"/>
    <cellStyle name="요약 5 4 3" xfId="24527" xr:uid="{00000000-0005-0000-0000-000040630000}"/>
    <cellStyle name="요약 5 4 4" xfId="24528" xr:uid="{00000000-0005-0000-0000-000041630000}"/>
    <cellStyle name="요약 5 5" xfId="24529" xr:uid="{00000000-0005-0000-0000-000042630000}"/>
    <cellStyle name="요약 5 5 2" xfId="24530" xr:uid="{00000000-0005-0000-0000-000043630000}"/>
    <cellStyle name="요약 5 6" xfId="24531" xr:uid="{00000000-0005-0000-0000-000044630000}"/>
    <cellStyle name="요약 6" xfId="24532" xr:uid="{00000000-0005-0000-0000-000045630000}"/>
    <cellStyle name="요약 6 2" xfId="24533" xr:uid="{00000000-0005-0000-0000-000046630000}"/>
    <cellStyle name="요약 6 2 2" xfId="24534" xr:uid="{00000000-0005-0000-0000-000047630000}"/>
    <cellStyle name="요약 6 2 3" xfId="24535" xr:uid="{00000000-0005-0000-0000-000048630000}"/>
    <cellStyle name="요약 6 2 4" xfId="24536" xr:uid="{00000000-0005-0000-0000-000049630000}"/>
    <cellStyle name="요약 6 3" xfId="24537" xr:uid="{00000000-0005-0000-0000-00004A630000}"/>
    <cellStyle name="요약 6 3 2" xfId="24538" xr:uid="{00000000-0005-0000-0000-00004B630000}"/>
    <cellStyle name="요약 6 3 3" xfId="24539" xr:uid="{00000000-0005-0000-0000-00004C630000}"/>
    <cellStyle name="요약 6 3 4" xfId="24540" xr:uid="{00000000-0005-0000-0000-00004D630000}"/>
    <cellStyle name="요약 6 4" xfId="24541" xr:uid="{00000000-0005-0000-0000-00004E630000}"/>
    <cellStyle name="요약 6 5" xfId="24542" xr:uid="{00000000-0005-0000-0000-00004F630000}"/>
    <cellStyle name="요약 6 5 2" xfId="24543" xr:uid="{00000000-0005-0000-0000-000050630000}"/>
    <cellStyle name="요약 6 6" xfId="24544" xr:uid="{00000000-0005-0000-0000-000051630000}"/>
    <cellStyle name="요약 7" xfId="24545" xr:uid="{00000000-0005-0000-0000-000052630000}"/>
    <cellStyle name="요약 7 2" xfId="24546" xr:uid="{00000000-0005-0000-0000-000053630000}"/>
    <cellStyle name="요약 7 2 2" xfId="24547" xr:uid="{00000000-0005-0000-0000-000054630000}"/>
    <cellStyle name="요약 7 2 3" xfId="24548" xr:uid="{00000000-0005-0000-0000-000055630000}"/>
    <cellStyle name="요약 7 2 4" xfId="24549" xr:uid="{00000000-0005-0000-0000-000056630000}"/>
    <cellStyle name="요약 7 3" xfId="24550" xr:uid="{00000000-0005-0000-0000-000057630000}"/>
    <cellStyle name="요약 7 4" xfId="24551" xr:uid="{00000000-0005-0000-0000-000058630000}"/>
    <cellStyle name="요약 7 5" xfId="24552" xr:uid="{00000000-0005-0000-0000-000059630000}"/>
    <cellStyle name="요약 8" xfId="24553" xr:uid="{00000000-0005-0000-0000-00005A630000}"/>
    <cellStyle name="요약 8 2" xfId="24554" xr:uid="{00000000-0005-0000-0000-00005B630000}"/>
    <cellStyle name="요약 8 3" xfId="24555" xr:uid="{00000000-0005-0000-0000-00005C630000}"/>
    <cellStyle name="요약 8 4" xfId="24556" xr:uid="{00000000-0005-0000-0000-00005D630000}"/>
    <cellStyle name="요약 9" xfId="24557" xr:uid="{00000000-0005-0000-0000-00005E630000}"/>
    <cellStyle name="요약 9 2" xfId="24558" xr:uid="{00000000-0005-0000-0000-00005F630000}"/>
    <cellStyle name="요약 9 3" xfId="24559" xr:uid="{00000000-0005-0000-0000-000060630000}"/>
    <cellStyle name="요약 9 4" xfId="24560" xr:uid="{00000000-0005-0000-0000-000061630000}"/>
    <cellStyle name="원" xfId="24561" xr:uid="{00000000-0005-0000-0000-000062630000}"/>
    <cellStyle name="원 2" xfId="24562" xr:uid="{00000000-0005-0000-0000-000063630000}"/>
    <cellStyle name="이름표" xfId="24563" xr:uid="{00000000-0005-0000-0000-000064630000}"/>
    <cellStyle name="이름표 2" xfId="24564" xr:uid="{00000000-0005-0000-0000-000065630000}"/>
    <cellStyle name="一般_00Q3902REV.1" xfId="24565" xr:uid="{00000000-0005-0000-0000-000066630000}"/>
    <cellStyle name="入力" xfId="24566" xr:uid="{00000000-0005-0000-0000-000067630000}"/>
    <cellStyle name="입력 10" xfId="24567" xr:uid="{00000000-0005-0000-0000-000068630000}"/>
    <cellStyle name="入力 10" xfId="24568" xr:uid="{00000000-0005-0000-0000-000069630000}"/>
    <cellStyle name="입력 10 2" xfId="24569" xr:uid="{00000000-0005-0000-0000-00006A630000}"/>
    <cellStyle name="입력 10 2 2" xfId="24570" xr:uid="{00000000-0005-0000-0000-00006B630000}"/>
    <cellStyle name="입력 10 2 3" xfId="24571" xr:uid="{00000000-0005-0000-0000-00006C630000}"/>
    <cellStyle name="입력 10 2 4" xfId="24572" xr:uid="{00000000-0005-0000-0000-00006D630000}"/>
    <cellStyle name="입력 10 3" xfId="24573" xr:uid="{00000000-0005-0000-0000-00006E630000}"/>
    <cellStyle name="입력 10 4" xfId="24574" xr:uid="{00000000-0005-0000-0000-00006F630000}"/>
    <cellStyle name="입력 10 5" xfId="24575" xr:uid="{00000000-0005-0000-0000-000070630000}"/>
    <cellStyle name="입력 11" xfId="24576" xr:uid="{00000000-0005-0000-0000-000071630000}"/>
    <cellStyle name="入力 11" xfId="24577" xr:uid="{00000000-0005-0000-0000-000072630000}"/>
    <cellStyle name="입력 11 2" xfId="24578" xr:uid="{00000000-0005-0000-0000-000073630000}"/>
    <cellStyle name="입력 11 3" xfId="24579" xr:uid="{00000000-0005-0000-0000-000074630000}"/>
    <cellStyle name="입력 11 4" xfId="24580" xr:uid="{00000000-0005-0000-0000-000075630000}"/>
    <cellStyle name="입력 12" xfId="24581" xr:uid="{00000000-0005-0000-0000-000076630000}"/>
    <cellStyle name="入力 12" xfId="24582" xr:uid="{00000000-0005-0000-0000-000077630000}"/>
    <cellStyle name="입력 12 2" xfId="24583" xr:uid="{00000000-0005-0000-0000-000078630000}"/>
    <cellStyle name="입력 12 3" xfId="24584" xr:uid="{00000000-0005-0000-0000-000079630000}"/>
    <cellStyle name="입력 12 4" xfId="24585" xr:uid="{00000000-0005-0000-0000-00007A630000}"/>
    <cellStyle name="입력 13" xfId="24586" xr:uid="{00000000-0005-0000-0000-00007B630000}"/>
    <cellStyle name="入力 13" xfId="24587" xr:uid="{00000000-0005-0000-0000-00007C630000}"/>
    <cellStyle name="입력 13 2" xfId="24588" xr:uid="{00000000-0005-0000-0000-00007D630000}"/>
    <cellStyle name="입력 13 3" xfId="24589" xr:uid="{00000000-0005-0000-0000-00007E630000}"/>
    <cellStyle name="입력 13 4" xfId="24590" xr:uid="{00000000-0005-0000-0000-00007F630000}"/>
    <cellStyle name="입력 14" xfId="24591" xr:uid="{00000000-0005-0000-0000-000080630000}"/>
    <cellStyle name="入力 14" xfId="24592" xr:uid="{00000000-0005-0000-0000-000081630000}"/>
    <cellStyle name="입력 15" xfId="24593" xr:uid="{00000000-0005-0000-0000-000082630000}"/>
    <cellStyle name="入力 15" xfId="24594" xr:uid="{00000000-0005-0000-0000-000083630000}"/>
    <cellStyle name="입력 2" xfId="24595" xr:uid="{00000000-0005-0000-0000-000084630000}"/>
    <cellStyle name="入力 2" xfId="24596" xr:uid="{00000000-0005-0000-0000-000085630000}"/>
    <cellStyle name="입력 2 10" xfId="24597" xr:uid="{00000000-0005-0000-0000-000086630000}"/>
    <cellStyle name="입력 2 10 2" xfId="24598" xr:uid="{00000000-0005-0000-0000-000087630000}"/>
    <cellStyle name="입력 2 10 3" xfId="24599" xr:uid="{00000000-0005-0000-0000-000088630000}"/>
    <cellStyle name="입력 2 10 4" xfId="24600" xr:uid="{00000000-0005-0000-0000-000089630000}"/>
    <cellStyle name="입력 2 100" xfId="24601" xr:uid="{00000000-0005-0000-0000-00008A630000}"/>
    <cellStyle name="입력 2 101" xfId="24602" xr:uid="{00000000-0005-0000-0000-00008B630000}"/>
    <cellStyle name="입력 2 102" xfId="24603" xr:uid="{00000000-0005-0000-0000-00008C630000}"/>
    <cellStyle name="입력 2 103" xfId="24604" xr:uid="{00000000-0005-0000-0000-00008D630000}"/>
    <cellStyle name="입력 2 104" xfId="24605" xr:uid="{00000000-0005-0000-0000-00008E630000}"/>
    <cellStyle name="입력 2 105" xfId="24606" xr:uid="{00000000-0005-0000-0000-00008F630000}"/>
    <cellStyle name="입력 2 106" xfId="24607" xr:uid="{00000000-0005-0000-0000-000090630000}"/>
    <cellStyle name="입력 2 107" xfId="24608" xr:uid="{00000000-0005-0000-0000-000091630000}"/>
    <cellStyle name="입력 2 108" xfId="24609" xr:uid="{00000000-0005-0000-0000-000092630000}"/>
    <cellStyle name="입력 2 109" xfId="24610" xr:uid="{00000000-0005-0000-0000-000093630000}"/>
    <cellStyle name="입력 2 11" xfId="24611" xr:uid="{00000000-0005-0000-0000-000094630000}"/>
    <cellStyle name="입력 2 110" xfId="24612" xr:uid="{00000000-0005-0000-0000-000095630000}"/>
    <cellStyle name="입력 2 111" xfId="24613" xr:uid="{00000000-0005-0000-0000-000096630000}"/>
    <cellStyle name="입력 2 112" xfId="24614" xr:uid="{00000000-0005-0000-0000-000097630000}"/>
    <cellStyle name="입력 2 113" xfId="24615" xr:uid="{00000000-0005-0000-0000-000098630000}"/>
    <cellStyle name="입력 2 114" xfId="24616" xr:uid="{00000000-0005-0000-0000-000099630000}"/>
    <cellStyle name="입력 2 115" xfId="24617" xr:uid="{00000000-0005-0000-0000-00009A630000}"/>
    <cellStyle name="입력 2 116" xfId="24618" xr:uid="{00000000-0005-0000-0000-00009B630000}"/>
    <cellStyle name="입력 2 117" xfId="24619" xr:uid="{00000000-0005-0000-0000-00009C630000}"/>
    <cellStyle name="입력 2 118" xfId="24620" xr:uid="{00000000-0005-0000-0000-00009D630000}"/>
    <cellStyle name="입력 2 119" xfId="24621" xr:uid="{00000000-0005-0000-0000-00009E630000}"/>
    <cellStyle name="입력 2 12" xfId="24622" xr:uid="{00000000-0005-0000-0000-00009F630000}"/>
    <cellStyle name="입력 2 12 2" xfId="24623" xr:uid="{00000000-0005-0000-0000-0000A0630000}"/>
    <cellStyle name="입력 2 12 3" xfId="24624" xr:uid="{00000000-0005-0000-0000-0000A1630000}"/>
    <cellStyle name="입력 2 120" xfId="24625" xr:uid="{00000000-0005-0000-0000-0000A2630000}"/>
    <cellStyle name="입력 2 121" xfId="24626" xr:uid="{00000000-0005-0000-0000-0000A3630000}"/>
    <cellStyle name="입력 2 122" xfId="24627" xr:uid="{00000000-0005-0000-0000-0000A4630000}"/>
    <cellStyle name="입력 2 123" xfId="24628" xr:uid="{00000000-0005-0000-0000-0000A5630000}"/>
    <cellStyle name="입력 2 124" xfId="24629" xr:uid="{00000000-0005-0000-0000-0000A6630000}"/>
    <cellStyle name="입력 2 125" xfId="24630" xr:uid="{00000000-0005-0000-0000-0000A7630000}"/>
    <cellStyle name="입력 2 126" xfId="24631" xr:uid="{00000000-0005-0000-0000-0000A8630000}"/>
    <cellStyle name="입력 2 127" xfId="24632" xr:uid="{00000000-0005-0000-0000-0000A9630000}"/>
    <cellStyle name="입력 2 128" xfId="24633" xr:uid="{00000000-0005-0000-0000-0000AA630000}"/>
    <cellStyle name="입력 2 129" xfId="24634" xr:uid="{00000000-0005-0000-0000-0000AB630000}"/>
    <cellStyle name="입력 2 13" xfId="24635" xr:uid="{00000000-0005-0000-0000-0000AC630000}"/>
    <cellStyle name="입력 2 130" xfId="24636" xr:uid="{00000000-0005-0000-0000-0000AD630000}"/>
    <cellStyle name="입력 2 131" xfId="24637" xr:uid="{00000000-0005-0000-0000-0000AE630000}"/>
    <cellStyle name="입력 2 132" xfId="24638" xr:uid="{00000000-0005-0000-0000-0000AF630000}"/>
    <cellStyle name="입력 2 133" xfId="24639" xr:uid="{00000000-0005-0000-0000-0000B0630000}"/>
    <cellStyle name="입력 2 134" xfId="24640" xr:uid="{00000000-0005-0000-0000-0000B1630000}"/>
    <cellStyle name="입력 2 135" xfId="24641" xr:uid="{00000000-0005-0000-0000-0000B2630000}"/>
    <cellStyle name="입력 2 136" xfId="24642" xr:uid="{00000000-0005-0000-0000-0000B3630000}"/>
    <cellStyle name="입력 2 137" xfId="24643" xr:uid="{00000000-0005-0000-0000-0000B4630000}"/>
    <cellStyle name="입력 2 138" xfId="24644" xr:uid="{00000000-0005-0000-0000-0000B5630000}"/>
    <cellStyle name="입력 2 139" xfId="24645" xr:uid="{00000000-0005-0000-0000-0000B6630000}"/>
    <cellStyle name="입력 2 14" xfId="24646" xr:uid="{00000000-0005-0000-0000-0000B7630000}"/>
    <cellStyle name="입력 2 140" xfId="24647" xr:uid="{00000000-0005-0000-0000-0000B8630000}"/>
    <cellStyle name="입력 2 141" xfId="24648" xr:uid="{00000000-0005-0000-0000-0000B9630000}"/>
    <cellStyle name="입력 2 142" xfId="24649" xr:uid="{00000000-0005-0000-0000-0000BA630000}"/>
    <cellStyle name="입력 2 143" xfId="24650" xr:uid="{00000000-0005-0000-0000-0000BB630000}"/>
    <cellStyle name="입력 2 144" xfId="24651" xr:uid="{00000000-0005-0000-0000-0000BC630000}"/>
    <cellStyle name="입력 2 145" xfId="35692" xr:uid="{00000000-0005-0000-0000-0000BD630000}"/>
    <cellStyle name="입력 2 146" xfId="35693" xr:uid="{00000000-0005-0000-0000-0000BE630000}"/>
    <cellStyle name="입력 2 147" xfId="35694" xr:uid="{00000000-0005-0000-0000-0000BF630000}"/>
    <cellStyle name="입력 2 148" xfId="35695" xr:uid="{00000000-0005-0000-0000-0000C0630000}"/>
    <cellStyle name="입력 2 149" xfId="35696" xr:uid="{00000000-0005-0000-0000-0000C1630000}"/>
    <cellStyle name="입력 2 15" xfId="24652" xr:uid="{00000000-0005-0000-0000-0000C2630000}"/>
    <cellStyle name="입력 2 150" xfId="35697" xr:uid="{00000000-0005-0000-0000-0000C3630000}"/>
    <cellStyle name="입력 2 151" xfId="35698" xr:uid="{00000000-0005-0000-0000-0000C4630000}"/>
    <cellStyle name="입력 2 152" xfId="35699" xr:uid="{00000000-0005-0000-0000-0000C5630000}"/>
    <cellStyle name="입력 2 153" xfId="35700" xr:uid="{00000000-0005-0000-0000-0000C6630000}"/>
    <cellStyle name="입력 2 154" xfId="35701" xr:uid="{00000000-0005-0000-0000-0000C7630000}"/>
    <cellStyle name="입력 2 155" xfId="35702" xr:uid="{00000000-0005-0000-0000-0000C8630000}"/>
    <cellStyle name="입력 2 156" xfId="35703" xr:uid="{00000000-0005-0000-0000-0000C9630000}"/>
    <cellStyle name="입력 2 157" xfId="35704" xr:uid="{00000000-0005-0000-0000-0000CA630000}"/>
    <cellStyle name="입력 2 158" xfId="35705" xr:uid="{00000000-0005-0000-0000-0000CB630000}"/>
    <cellStyle name="입력 2 159" xfId="35706" xr:uid="{00000000-0005-0000-0000-0000CC630000}"/>
    <cellStyle name="입력 2 16" xfId="24653" xr:uid="{00000000-0005-0000-0000-0000CD630000}"/>
    <cellStyle name="입력 2 160" xfId="35707" xr:uid="{00000000-0005-0000-0000-0000CE630000}"/>
    <cellStyle name="입력 2 161" xfId="35708" xr:uid="{00000000-0005-0000-0000-0000CF630000}"/>
    <cellStyle name="입력 2 162" xfId="35709" xr:uid="{00000000-0005-0000-0000-0000D0630000}"/>
    <cellStyle name="입력 2 163" xfId="35710" xr:uid="{00000000-0005-0000-0000-0000D1630000}"/>
    <cellStyle name="입력 2 164" xfId="35711" xr:uid="{00000000-0005-0000-0000-0000D2630000}"/>
    <cellStyle name="입력 2 165" xfId="35712" xr:uid="{00000000-0005-0000-0000-0000D3630000}"/>
    <cellStyle name="입력 2 166" xfId="35713" xr:uid="{00000000-0005-0000-0000-0000D4630000}"/>
    <cellStyle name="입력 2 167" xfId="35714" xr:uid="{00000000-0005-0000-0000-0000D5630000}"/>
    <cellStyle name="입력 2 168" xfId="35715" xr:uid="{00000000-0005-0000-0000-0000D6630000}"/>
    <cellStyle name="입력 2 169" xfId="35716" xr:uid="{00000000-0005-0000-0000-0000D7630000}"/>
    <cellStyle name="입력 2 17" xfId="24654" xr:uid="{00000000-0005-0000-0000-0000D8630000}"/>
    <cellStyle name="입력 2 170" xfId="35717" xr:uid="{00000000-0005-0000-0000-0000D9630000}"/>
    <cellStyle name="입력 2 171" xfId="35718" xr:uid="{00000000-0005-0000-0000-0000DA630000}"/>
    <cellStyle name="입력 2 172" xfId="35719" xr:uid="{00000000-0005-0000-0000-0000DB630000}"/>
    <cellStyle name="입력 2 173" xfId="35720" xr:uid="{00000000-0005-0000-0000-0000DC630000}"/>
    <cellStyle name="입력 2 174" xfId="35721" xr:uid="{00000000-0005-0000-0000-0000DD630000}"/>
    <cellStyle name="입력 2 175" xfId="35722" xr:uid="{00000000-0005-0000-0000-0000DE630000}"/>
    <cellStyle name="입력 2 176" xfId="35723" xr:uid="{00000000-0005-0000-0000-0000DF630000}"/>
    <cellStyle name="입력 2 177" xfId="35724" xr:uid="{00000000-0005-0000-0000-0000E0630000}"/>
    <cellStyle name="입력 2 178" xfId="35725" xr:uid="{00000000-0005-0000-0000-0000E1630000}"/>
    <cellStyle name="입력 2 179" xfId="35726" xr:uid="{00000000-0005-0000-0000-0000E2630000}"/>
    <cellStyle name="입력 2 18" xfId="24655" xr:uid="{00000000-0005-0000-0000-0000E3630000}"/>
    <cellStyle name="입력 2 180" xfId="35727" xr:uid="{00000000-0005-0000-0000-0000E4630000}"/>
    <cellStyle name="입력 2 181" xfId="35728" xr:uid="{00000000-0005-0000-0000-0000E5630000}"/>
    <cellStyle name="입력 2 182" xfId="35729" xr:uid="{00000000-0005-0000-0000-0000E6630000}"/>
    <cellStyle name="입력 2 183" xfId="35730" xr:uid="{00000000-0005-0000-0000-0000E7630000}"/>
    <cellStyle name="입력 2 184" xfId="35731" xr:uid="{00000000-0005-0000-0000-0000E8630000}"/>
    <cellStyle name="입력 2 185" xfId="35732" xr:uid="{00000000-0005-0000-0000-0000E9630000}"/>
    <cellStyle name="입력 2 186" xfId="35733" xr:uid="{00000000-0005-0000-0000-0000EA630000}"/>
    <cellStyle name="입력 2 187" xfId="35734" xr:uid="{00000000-0005-0000-0000-0000EB630000}"/>
    <cellStyle name="입력 2 188" xfId="35735" xr:uid="{00000000-0005-0000-0000-0000EC630000}"/>
    <cellStyle name="입력 2 189" xfId="35736" xr:uid="{00000000-0005-0000-0000-0000ED630000}"/>
    <cellStyle name="입력 2 19" xfId="24656" xr:uid="{00000000-0005-0000-0000-0000EE630000}"/>
    <cellStyle name="입력 2 190" xfId="35737" xr:uid="{00000000-0005-0000-0000-0000EF630000}"/>
    <cellStyle name="입력 2 191" xfId="35738" xr:uid="{00000000-0005-0000-0000-0000F0630000}"/>
    <cellStyle name="입력 2 192" xfId="35739" xr:uid="{00000000-0005-0000-0000-0000F1630000}"/>
    <cellStyle name="입력 2 193" xfId="35740" xr:uid="{00000000-0005-0000-0000-0000F2630000}"/>
    <cellStyle name="입력 2 194" xfId="35741" xr:uid="{00000000-0005-0000-0000-0000F3630000}"/>
    <cellStyle name="입력 2 195" xfId="35742" xr:uid="{00000000-0005-0000-0000-0000F4630000}"/>
    <cellStyle name="입력 2 196" xfId="35743" xr:uid="{00000000-0005-0000-0000-0000F5630000}"/>
    <cellStyle name="입력 2 197" xfId="35744" xr:uid="{00000000-0005-0000-0000-0000F6630000}"/>
    <cellStyle name="입력 2 198" xfId="35745" xr:uid="{00000000-0005-0000-0000-0000F7630000}"/>
    <cellStyle name="입력 2 199" xfId="35746" xr:uid="{00000000-0005-0000-0000-0000F8630000}"/>
    <cellStyle name="입력 2 2" xfId="24657" xr:uid="{00000000-0005-0000-0000-0000F9630000}"/>
    <cellStyle name="입력 2 2 10" xfId="24658" xr:uid="{00000000-0005-0000-0000-0000FA630000}"/>
    <cellStyle name="입력 2 2 10 2" xfId="24659" xr:uid="{00000000-0005-0000-0000-0000FB630000}"/>
    <cellStyle name="입력 2 2 10 3" xfId="24660" xr:uid="{00000000-0005-0000-0000-0000FC630000}"/>
    <cellStyle name="입력 2 2 11" xfId="24661" xr:uid="{00000000-0005-0000-0000-0000FD630000}"/>
    <cellStyle name="입력 2 2 12" xfId="24662" xr:uid="{00000000-0005-0000-0000-0000FE630000}"/>
    <cellStyle name="입력 2 2 13" xfId="24663" xr:uid="{00000000-0005-0000-0000-0000FF630000}"/>
    <cellStyle name="입력 2 2 14" xfId="35747" xr:uid="{00000000-0005-0000-0000-000000640000}"/>
    <cellStyle name="입력 2 2 2" xfId="24664" xr:uid="{00000000-0005-0000-0000-000001640000}"/>
    <cellStyle name="입력 2 2 2 2" xfId="24665" xr:uid="{00000000-0005-0000-0000-000002640000}"/>
    <cellStyle name="입력 2 2 2 2 2" xfId="24666" xr:uid="{00000000-0005-0000-0000-000003640000}"/>
    <cellStyle name="입력 2 2 2 2 3" xfId="24667" xr:uid="{00000000-0005-0000-0000-000004640000}"/>
    <cellStyle name="입력 2 2 2 2 4" xfId="24668" xr:uid="{00000000-0005-0000-0000-000005640000}"/>
    <cellStyle name="입력 2 2 2 3" xfId="24669" xr:uid="{00000000-0005-0000-0000-000006640000}"/>
    <cellStyle name="입력 2 2 2 3 2" xfId="24670" xr:uid="{00000000-0005-0000-0000-000007640000}"/>
    <cellStyle name="입력 2 2 2 3 3" xfId="24671" xr:uid="{00000000-0005-0000-0000-000008640000}"/>
    <cellStyle name="입력 2 2 2 3 4" xfId="24672" xr:uid="{00000000-0005-0000-0000-000009640000}"/>
    <cellStyle name="입력 2 2 2 4" xfId="24673" xr:uid="{00000000-0005-0000-0000-00000A640000}"/>
    <cellStyle name="입력 2 2 2 4 2" xfId="24674" xr:uid="{00000000-0005-0000-0000-00000B640000}"/>
    <cellStyle name="입력 2 2 2 4 3" xfId="24675" xr:uid="{00000000-0005-0000-0000-00000C640000}"/>
    <cellStyle name="입력 2 2 2 4 4" xfId="24676" xr:uid="{00000000-0005-0000-0000-00000D640000}"/>
    <cellStyle name="입력 2 2 2 5" xfId="24677" xr:uid="{00000000-0005-0000-0000-00000E640000}"/>
    <cellStyle name="입력 2 2 2 6" xfId="24678" xr:uid="{00000000-0005-0000-0000-00000F640000}"/>
    <cellStyle name="입력 2 2 2 6 2" xfId="24679" xr:uid="{00000000-0005-0000-0000-000010640000}"/>
    <cellStyle name="입력 2 2 2 6 3" xfId="24680" xr:uid="{00000000-0005-0000-0000-000011640000}"/>
    <cellStyle name="입력 2 2 2 7" xfId="24681" xr:uid="{00000000-0005-0000-0000-000012640000}"/>
    <cellStyle name="입력 2 2 2 8" xfId="24682" xr:uid="{00000000-0005-0000-0000-000013640000}"/>
    <cellStyle name="입력 2 2 3" xfId="24683" xr:uid="{00000000-0005-0000-0000-000014640000}"/>
    <cellStyle name="입력 2 2 3 2" xfId="24684" xr:uid="{00000000-0005-0000-0000-000015640000}"/>
    <cellStyle name="입력 2 2 3 2 2" xfId="24685" xr:uid="{00000000-0005-0000-0000-000016640000}"/>
    <cellStyle name="입력 2 2 3 2 3" xfId="24686" xr:uid="{00000000-0005-0000-0000-000017640000}"/>
    <cellStyle name="입력 2 2 3 2 4" xfId="24687" xr:uid="{00000000-0005-0000-0000-000018640000}"/>
    <cellStyle name="입력 2 2 3 3" xfId="24688" xr:uid="{00000000-0005-0000-0000-000019640000}"/>
    <cellStyle name="입력 2 2 3 3 2" xfId="24689" xr:uid="{00000000-0005-0000-0000-00001A640000}"/>
    <cellStyle name="입력 2 2 3 3 3" xfId="24690" xr:uid="{00000000-0005-0000-0000-00001B640000}"/>
    <cellStyle name="입력 2 2 3 3 4" xfId="24691" xr:uid="{00000000-0005-0000-0000-00001C640000}"/>
    <cellStyle name="입력 2 2 3 4" xfId="24692" xr:uid="{00000000-0005-0000-0000-00001D640000}"/>
    <cellStyle name="입력 2 2 3 5" xfId="24693" xr:uid="{00000000-0005-0000-0000-00001E640000}"/>
    <cellStyle name="입력 2 2 3 5 2" xfId="24694" xr:uid="{00000000-0005-0000-0000-00001F640000}"/>
    <cellStyle name="입력 2 2 3 5 3" xfId="24695" xr:uid="{00000000-0005-0000-0000-000020640000}"/>
    <cellStyle name="입력 2 2 3 6" xfId="24696" xr:uid="{00000000-0005-0000-0000-000021640000}"/>
    <cellStyle name="입력 2 2 3 7" xfId="24697" xr:uid="{00000000-0005-0000-0000-000022640000}"/>
    <cellStyle name="입력 2 2 4" xfId="24698" xr:uid="{00000000-0005-0000-0000-000023640000}"/>
    <cellStyle name="입력 2 2 4 2" xfId="24699" xr:uid="{00000000-0005-0000-0000-000024640000}"/>
    <cellStyle name="입력 2 2 4 2 2" xfId="24700" xr:uid="{00000000-0005-0000-0000-000025640000}"/>
    <cellStyle name="입력 2 2 4 2 3" xfId="24701" xr:uid="{00000000-0005-0000-0000-000026640000}"/>
    <cellStyle name="입력 2 2 4 2 4" xfId="24702" xr:uid="{00000000-0005-0000-0000-000027640000}"/>
    <cellStyle name="입력 2 2 4 3" xfId="24703" xr:uid="{00000000-0005-0000-0000-000028640000}"/>
    <cellStyle name="입력 2 2 4 3 2" xfId="24704" xr:uid="{00000000-0005-0000-0000-000029640000}"/>
    <cellStyle name="입력 2 2 4 3 3" xfId="24705" xr:uid="{00000000-0005-0000-0000-00002A640000}"/>
    <cellStyle name="입력 2 2 4 3 4" xfId="24706" xr:uid="{00000000-0005-0000-0000-00002B640000}"/>
    <cellStyle name="입력 2 2 4 4" xfId="24707" xr:uid="{00000000-0005-0000-0000-00002C640000}"/>
    <cellStyle name="입력 2 2 4 5" xfId="24708" xr:uid="{00000000-0005-0000-0000-00002D640000}"/>
    <cellStyle name="입력 2 2 4 6" xfId="24709" xr:uid="{00000000-0005-0000-0000-00002E640000}"/>
    <cellStyle name="입력 2 2 5" xfId="24710" xr:uid="{00000000-0005-0000-0000-00002F640000}"/>
    <cellStyle name="입력 2 2 5 2" xfId="24711" xr:uid="{00000000-0005-0000-0000-000030640000}"/>
    <cellStyle name="입력 2 2 5 2 2" xfId="24712" xr:uid="{00000000-0005-0000-0000-000031640000}"/>
    <cellStyle name="입력 2 2 5 2 3" xfId="24713" xr:uid="{00000000-0005-0000-0000-000032640000}"/>
    <cellStyle name="입력 2 2 5 2 4" xfId="24714" xr:uid="{00000000-0005-0000-0000-000033640000}"/>
    <cellStyle name="입력 2 2 5 3" xfId="24715" xr:uid="{00000000-0005-0000-0000-000034640000}"/>
    <cellStyle name="입력 2 2 5 3 2" xfId="24716" xr:uid="{00000000-0005-0000-0000-000035640000}"/>
    <cellStyle name="입력 2 2 5 3 3" xfId="24717" xr:uid="{00000000-0005-0000-0000-000036640000}"/>
    <cellStyle name="입력 2 2 5 3 4" xfId="24718" xr:uid="{00000000-0005-0000-0000-000037640000}"/>
    <cellStyle name="입력 2 2 5 4" xfId="24719" xr:uid="{00000000-0005-0000-0000-000038640000}"/>
    <cellStyle name="입력 2 2 5 5" xfId="24720" xr:uid="{00000000-0005-0000-0000-000039640000}"/>
    <cellStyle name="입력 2 2 5 6" xfId="24721" xr:uid="{00000000-0005-0000-0000-00003A640000}"/>
    <cellStyle name="입력 2 2 6" xfId="24722" xr:uid="{00000000-0005-0000-0000-00003B640000}"/>
    <cellStyle name="입력 2 2 6 2" xfId="24723" xr:uid="{00000000-0005-0000-0000-00003C640000}"/>
    <cellStyle name="입력 2 2 6 3" xfId="24724" xr:uid="{00000000-0005-0000-0000-00003D640000}"/>
    <cellStyle name="입력 2 2 6 4" xfId="24725" xr:uid="{00000000-0005-0000-0000-00003E640000}"/>
    <cellStyle name="입력 2 2 7" xfId="24726" xr:uid="{00000000-0005-0000-0000-00003F640000}"/>
    <cellStyle name="입력 2 2 7 2" xfId="24727" xr:uid="{00000000-0005-0000-0000-000040640000}"/>
    <cellStyle name="입력 2 2 7 3" xfId="24728" xr:uid="{00000000-0005-0000-0000-000041640000}"/>
    <cellStyle name="입력 2 2 7 4" xfId="24729" xr:uid="{00000000-0005-0000-0000-000042640000}"/>
    <cellStyle name="입력 2 2 8" xfId="24730" xr:uid="{00000000-0005-0000-0000-000043640000}"/>
    <cellStyle name="입력 2 2 8 2" xfId="24731" xr:uid="{00000000-0005-0000-0000-000044640000}"/>
    <cellStyle name="입력 2 2 8 3" xfId="24732" xr:uid="{00000000-0005-0000-0000-000045640000}"/>
    <cellStyle name="입력 2 2 8 4" xfId="24733" xr:uid="{00000000-0005-0000-0000-000046640000}"/>
    <cellStyle name="입력 2 2 9" xfId="24734" xr:uid="{00000000-0005-0000-0000-000047640000}"/>
    <cellStyle name="입력 2 20" xfId="24735" xr:uid="{00000000-0005-0000-0000-000048640000}"/>
    <cellStyle name="입력 2 200" xfId="35748" xr:uid="{00000000-0005-0000-0000-000049640000}"/>
    <cellStyle name="입력 2 201" xfId="35749" xr:uid="{00000000-0005-0000-0000-00004A640000}"/>
    <cellStyle name="입력 2 202" xfId="35750" xr:uid="{00000000-0005-0000-0000-00004B640000}"/>
    <cellStyle name="입력 2 203" xfId="35751" xr:uid="{00000000-0005-0000-0000-00004C640000}"/>
    <cellStyle name="입력 2 204" xfId="35752" xr:uid="{00000000-0005-0000-0000-00004D640000}"/>
    <cellStyle name="입력 2 205" xfId="35753" xr:uid="{00000000-0005-0000-0000-00004E640000}"/>
    <cellStyle name="입력 2 206" xfId="35754" xr:uid="{00000000-0005-0000-0000-00004F640000}"/>
    <cellStyle name="입력 2 207" xfId="35755" xr:uid="{00000000-0005-0000-0000-000050640000}"/>
    <cellStyle name="입력 2 208" xfId="35756" xr:uid="{00000000-0005-0000-0000-000051640000}"/>
    <cellStyle name="입력 2 209" xfId="35757" xr:uid="{00000000-0005-0000-0000-000052640000}"/>
    <cellStyle name="입력 2 21" xfId="24736" xr:uid="{00000000-0005-0000-0000-000053640000}"/>
    <cellStyle name="입력 2 210" xfId="35758" xr:uid="{00000000-0005-0000-0000-000054640000}"/>
    <cellStyle name="입력 2 211" xfId="35759" xr:uid="{00000000-0005-0000-0000-000055640000}"/>
    <cellStyle name="입력 2 212" xfId="35760" xr:uid="{00000000-0005-0000-0000-000056640000}"/>
    <cellStyle name="입력 2 213" xfId="35761" xr:uid="{00000000-0005-0000-0000-000057640000}"/>
    <cellStyle name="입력 2 214" xfId="35762" xr:uid="{00000000-0005-0000-0000-000058640000}"/>
    <cellStyle name="입력 2 215" xfId="35763" xr:uid="{00000000-0005-0000-0000-000059640000}"/>
    <cellStyle name="입력 2 216" xfId="35764" xr:uid="{00000000-0005-0000-0000-00005A640000}"/>
    <cellStyle name="입력 2 217" xfId="35765" xr:uid="{00000000-0005-0000-0000-00005B640000}"/>
    <cellStyle name="입력 2 218" xfId="35766" xr:uid="{00000000-0005-0000-0000-00005C640000}"/>
    <cellStyle name="입력 2 219" xfId="35767" xr:uid="{00000000-0005-0000-0000-00005D640000}"/>
    <cellStyle name="입력 2 22" xfId="24737" xr:uid="{00000000-0005-0000-0000-00005E640000}"/>
    <cellStyle name="입력 2 220" xfId="35768" xr:uid="{00000000-0005-0000-0000-00005F640000}"/>
    <cellStyle name="입력 2 221" xfId="35769" xr:uid="{00000000-0005-0000-0000-000060640000}"/>
    <cellStyle name="입력 2 222" xfId="35770" xr:uid="{00000000-0005-0000-0000-000061640000}"/>
    <cellStyle name="입력 2 223" xfId="35771" xr:uid="{00000000-0005-0000-0000-000062640000}"/>
    <cellStyle name="입력 2 224" xfId="35772" xr:uid="{00000000-0005-0000-0000-000063640000}"/>
    <cellStyle name="입력 2 225" xfId="35773" xr:uid="{00000000-0005-0000-0000-000064640000}"/>
    <cellStyle name="입력 2 226" xfId="35774" xr:uid="{00000000-0005-0000-0000-000065640000}"/>
    <cellStyle name="입력 2 227" xfId="35775" xr:uid="{00000000-0005-0000-0000-000066640000}"/>
    <cellStyle name="입력 2 228" xfId="35776" xr:uid="{00000000-0005-0000-0000-000067640000}"/>
    <cellStyle name="입력 2 229" xfId="35777" xr:uid="{00000000-0005-0000-0000-000068640000}"/>
    <cellStyle name="입력 2 23" xfId="24738" xr:uid="{00000000-0005-0000-0000-000069640000}"/>
    <cellStyle name="입력 2 230" xfId="35778" xr:uid="{00000000-0005-0000-0000-00006A640000}"/>
    <cellStyle name="입력 2 231" xfId="35779" xr:uid="{00000000-0005-0000-0000-00006B640000}"/>
    <cellStyle name="입력 2 232" xfId="35780" xr:uid="{00000000-0005-0000-0000-00006C640000}"/>
    <cellStyle name="입력 2 233" xfId="35781" xr:uid="{00000000-0005-0000-0000-00006D640000}"/>
    <cellStyle name="입력 2 234" xfId="35782" xr:uid="{00000000-0005-0000-0000-00006E640000}"/>
    <cellStyle name="입력 2 235" xfId="35783" xr:uid="{00000000-0005-0000-0000-00006F640000}"/>
    <cellStyle name="입력 2 236" xfId="35784" xr:uid="{00000000-0005-0000-0000-000070640000}"/>
    <cellStyle name="입력 2 237" xfId="35785" xr:uid="{00000000-0005-0000-0000-000071640000}"/>
    <cellStyle name="입력 2 238" xfId="35786" xr:uid="{00000000-0005-0000-0000-000072640000}"/>
    <cellStyle name="입력 2 239" xfId="35787" xr:uid="{00000000-0005-0000-0000-000073640000}"/>
    <cellStyle name="입력 2 24" xfId="24739" xr:uid="{00000000-0005-0000-0000-000074640000}"/>
    <cellStyle name="입력 2 240" xfId="35788" xr:uid="{00000000-0005-0000-0000-000075640000}"/>
    <cellStyle name="입력 2 241" xfId="35789" xr:uid="{00000000-0005-0000-0000-000076640000}"/>
    <cellStyle name="입력 2 242" xfId="35790" xr:uid="{00000000-0005-0000-0000-000077640000}"/>
    <cellStyle name="입력 2 243" xfId="35791" xr:uid="{00000000-0005-0000-0000-000078640000}"/>
    <cellStyle name="입력 2 244" xfId="35792" xr:uid="{00000000-0005-0000-0000-000079640000}"/>
    <cellStyle name="입력 2 245" xfId="35793" xr:uid="{00000000-0005-0000-0000-00007A640000}"/>
    <cellStyle name="입력 2 246" xfId="35794" xr:uid="{00000000-0005-0000-0000-00007B640000}"/>
    <cellStyle name="입력 2 247" xfId="35795" xr:uid="{00000000-0005-0000-0000-00007C640000}"/>
    <cellStyle name="입력 2 248" xfId="35796" xr:uid="{00000000-0005-0000-0000-00007D640000}"/>
    <cellStyle name="입력 2 249" xfId="35797" xr:uid="{00000000-0005-0000-0000-00007E640000}"/>
    <cellStyle name="입력 2 25" xfId="24740" xr:uid="{00000000-0005-0000-0000-00007F640000}"/>
    <cellStyle name="입력 2 250" xfId="35798" xr:uid="{00000000-0005-0000-0000-000080640000}"/>
    <cellStyle name="입력 2 251" xfId="35799" xr:uid="{00000000-0005-0000-0000-000081640000}"/>
    <cellStyle name="입력 2 252" xfId="35800" xr:uid="{00000000-0005-0000-0000-000082640000}"/>
    <cellStyle name="입력 2 253" xfId="35801" xr:uid="{00000000-0005-0000-0000-000083640000}"/>
    <cellStyle name="입력 2 254" xfId="35802" xr:uid="{00000000-0005-0000-0000-000084640000}"/>
    <cellStyle name="입력 2 255" xfId="35803" xr:uid="{00000000-0005-0000-0000-000085640000}"/>
    <cellStyle name="입력 2 256" xfId="35804" xr:uid="{00000000-0005-0000-0000-000086640000}"/>
    <cellStyle name="입력 2 257" xfId="35805" xr:uid="{00000000-0005-0000-0000-000087640000}"/>
    <cellStyle name="입력 2 258" xfId="35806" xr:uid="{00000000-0005-0000-0000-000088640000}"/>
    <cellStyle name="입력 2 259" xfId="35807" xr:uid="{00000000-0005-0000-0000-000089640000}"/>
    <cellStyle name="입력 2 26" xfId="24741" xr:uid="{00000000-0005-0000-0000-00008A640000}"/>
    <cellStyle name="입력 2 260" xfId="35808" xr:uid="{00000000-0005-0000-0000-00008B640000}"/>
    <cellStyle name="입력 2 261" xfId="35809" xr:uid="{00000000-0005-0000-0000-00008C640000}"/>
    <cellStyle name="입력 2 262" xfId="35810" xr:uid="{00000000-0005-0000-0000-00008D640000}"/>
    <cellStyle name="입력 2 263" xfId="35811" xr:uid="{00000000-0005-0000-0000-00008E640000}"/>
    <cellStyle name="입력 2 264" xfId="35812" xr:uid="{00000000-0005-0000-0000-00008F640000}"/>
    <cellStyle name="입력 2 265" xfId="35813" xr:uid="{00000000-0005-0000-0000-000090640000}"/>
    <cellStyle name="입력 2 266" xfId="35814" xr:uid="{00000000-0005-0000-0000-000091640000}"/>
    <cellStyle name="입력 2 267" xfId="35815" xr:uid="{00000000-0005-0000-0000-000092640000}"/>
    <cellStyle name="입력 2 268" xfId="35816" xr:uid="{00000000-0005-0000-0000-000093640000}"/>
    <cellStyle name="입력 2 269" xfId="35817" xr:uid="{00000000-0005-0000-0000-000094640000}"/>
    <cellStyle name="입력 2 27" xfId="24742" xr:uid="{00000000-0005-0000-0000-000095640000}"/>
    <cellStyle name="입력 2 270" xfId="35818" xr:uid="{00000000-0005-0000-0000-000096640000}"/>
    <cellStyle name="입력 2 271" xfId="35819" xr:uid="{00000000-0005-0000-0000-000097640000}"/>
    <cellStyle name="입력 2 272" xfId="35820" xr:uid="{00000000-0005-0000-0000-000098640000}"/>
    <cellStyle name="입력 2 273" xfId="35821" xr:uid="{00000000-0005-0000-0000-000099640000}"/>
    <cellStyle name="입력 2 274" xfId="35822" xr:uid="{00000000-0005-0000-0000-00009A640000}"/>
    <cellStyle name="입력 2 275" xfId="35823" xr:uid="{00000000-0005-0000-0000-00009B640000}"/>
    <cellStyle name="입력 2 276" xfId="35824" xr:uid="{00000000-0005-0000-0000-00009C640000}"/>
    <cellStyle name="입력 2 277" xfId="35825" xr:uid="{00000000-0005-0000-0000-00009D640000}"/>
    <cellStyle name="입력 2 278" xfId="35826" xr:uid="{00000000-0005-0000-0000-00009E640000}"/>
    <cellStyle name="입력 2 279" xfId="35827" xr:uid="{00000000-0005-0000-0000-00009F640000}"/>
    <cellStyle name="입력 2 28" xfId="24743" xr:uid="{00000000-0005-0000-0000-0000A0640000}"/>
    <cellStyle name="입력 2 280" xfId="35828" xr:uid="{00000000-0005-0000-0000-0000A1640000}"/>
    <cellStyle name="입력 2 281" xfId="35829" xr:uid="{00000000-0005-0000-0000-0000A2640000}"/>
    <cellStyle name="입력 2 282" xfId="35830" xr:uid="{00000000-0005-0000-0000-0000A3640000}"/>
    <cellStyle name="입력 2 283" xfId="35831" xr:uid="{00000000-0005-0000-0000-0000A4640000}"/>
    <cellStyle name="입력 2 284" xfId="35832" xr:uid="{00000000-0005-0000-0000-0000A5640000}"/>
    <cellStyle name="입력 2 285" xfId="35833" xr:uid="{00000000-0005-0000-0000-0000A6640000}"/>
    <cellStyle name="입력 2 286" xfId="35834" xr:uid="{00000000-0005-0000-0000-0000A7640000}"/>
    <cellStyle name="입력 2 287" xfId="35835" xr:uid="{00000000-0005-0000-0000-0000A8640000}"/>
    <cellStyle name="입력 2 288" xfId="35836" xr:uid="{00000000-0005-0000-0000-0000A9640000}"/>
    <cellStyle name="입력 2 289" xfId="35837" xr:uid="{00000000-0005-0000-0000-0000AA640000}"/>
    <cellStyle name="입력 2 29" xfId="24744" xr:uid="{00000000-0005-0000-0000-0000AB640000}"/>
    <cellStyle name="입력 2 290" xfId="35838" xr:uid="{00000000-0005-0000-0000-0000AC640000}"/>
    <cellStyle name="입력 2 291" xfId="35839" xr:uid="{00000000-0005-0000-0000-0000AD640000}"/>
    <cellStyle name="입력 2 292" xfId="35840" xr:uid="{00000000-0005-0000-0000-0000AE640000}"/>
    <cellStyle name="입력 2 293" xfId="35841" xr:uid="{00000000-0005-0000-0000-0000AF640000}"/>
    <cellStyle name="입력 2 294" xfId="35842" xr:uid="{00000000-0005-0000-0000-0000B0640000}"/>
    <cellStyle name="입력 2 295" xfId="35843" xr:uid="{00000000-0005-0000-0000-0000B1640000}"/>
    <cellStyle name="입력 2 296" xfId="35844" xr:uid="{00000000-0005-0000-0000-0000B2640000}"/>
    <cellStyle name="입력 2 297" xfId="35845" xr:uid="{00000000-0005-0000-0000-0000B3640000}"/>
    <cellStyle name="입력 2 298" xfId="35846" xr:uid="{00000000-0005-0000-0000-0000B4640000}"/>
    <cellStyle name="입력 2 299" xfId="35847" xr:uid="{00000000-0005-0000-0000-0000B5640000}"/>
    <cellStyle name="입력 2 3" xfId="24745" xr:uid="{00000000-0005-0000-0000-0000B6640000}"/>
    <cellStyle name="입력 2 3 10" xfId="24746" xr:uid="{00000000-0005-0000-0000-0000B7640000}"/>
    <cellStyle name="입력 2 3 11" xfId="35848" xr:uid="{00000000-0005-0000-0000-0000B8640000}"/>
    <cellStyle name="입력 2 3 2" xfId="24747" xr:uid="{00000000-0005-0000-0000-0000B9640000}"/>
    <cellStyle name="입력 2 3 2 2" xfId="24748" xr:uid="{00000000-0005-0000-0000-0000BA640000}"/>
    <cellStyle name="입력 2 3 2 2 2" xfId="24749" xr:uid="{00000000-0005-0000-0000-0000BB640000}"/>
    <cellStyle name="입력 2 3 2 2 3" xfId="24750" xr:uid="{00000000-0005-0000-0000-0000BC640000}"/>
    <cellStyle name="입력 2 3 2 2 4" xfId="24751" xr:uid="{00000000-0005-0000-0000-0000BD640000}"/>
    <cellStyle name="입력 2 3 2 3" xfId="24752" xr:uid="{00000000-0005-0000-0000-0000BE640000}"/>
    <cellStyle name="입력 2 3 2 3 2" xfId="24753" xr:uid="{00000000-0005-0000-0000-0000BF640000}"/>
    <cellStyle name="입력 2 3 2 3 3" xfId="24754" xr:uid="{00000000-0005-0000-0000-0000C0640000}"/>
    <cellStyle name="입력 2 3 2 3 4" xfId="24755" xr:uid="{00000000-0005-0000-0000-0000C1640000}"/>
    <cellStyle name="입력 2 3 2 4" xfId="24756" xr:uid="{00000000-0005-0000-0000-0000C2640000}"/>
    <cellStyle name="입력 2 3 2 4 2" xfId="24757" xr:uid="{00000000-0005-0000-0000-0000C3640000}"/>
    <cellStyle name="입력 2 3 2 4 3" xfId="24758" xr:uid="{00000000-0005-0000-0000-0000C4640000}"/>
    <cellStyle name="입력 2 3 2 4 4" xfId="24759" xr:uid="{00000000-0005-0000-0000-0000C5640000}"/>
    <cellStyle name="입력 2 3 2 5" xfId="24760" xr:uid="{00000000-0005-0000-0000-0000C6640000}"/>
    <cellStyle name="입력 2 3 2 6" xfId="24761" xr:uid="{00000000-0005-0000-0000-0000C7640000}"/>
    <cellStyle name="입력 2 3 2 6 2" xfId="24762" xr:uid="{00000000-0005-0000-0000-0000C8640000}"/>
    <cellStyle name="입력 2 3 2 6 3" xfId="24763" xr:uid="{00000000-0005-0000-0000-0000C9640000}"/>
    <cellStyle name="입력 2 3 2 7" xfId="24764" xr:uid="{00000000-0005-0000-0000-0000CA640000}"/>
    <cellStyle name="입력 2 3 2 8" xfId="24765" xr:uid="{00000000-0005-0000-0000-0000CB640000}"/>
    <cellStyle name="입력 2 3 3" xfId="24766" xr:uid="{00000000-0005-0000-0000-0000CC640000}"/>
    <cellStyle name="입력 2 3 3 2" xfId="24767" xr:uid="{00000000-0005-0000-0000-0000CD640000}"/>
    <cellStyle name="입력 2 3 3 2 2" xfId="24768" xr:uid="{00000000-0005-0000-0000-0000CE640000}"/>
    <cellStyle name="입력 2 3 3 2 3" xfId="24769" xr:uid="{00000000-0005-0000-0000-0000CF640000}"/>
    <cellStyle name="입력 2 3 3 2 4" xfId="24770" xr:uid="{00000000-0005-0000-0000-0000D0640000}"/>
    <cellStyle name="입력 2 3 3 3" xfId="24771" xr:uid="{00000000-0005-0000-0000-0000D1640000}"/>
    <cellStyle name="입력 2 3 3 3 2" xfId="24772" xr:uid="{00000000-0005-0000-0000-0000D2640000}"/>
    <cellStyle name="입력 2 3 3 3 3" xfId="24773" xr:uid="{00000000-0005-0000-0000-0000D3640000}"/>
    <cellStyle name="입력 2 3 3 3 4" xfId="24774" xr:uid="{00000000-0005-0000-0000-0000D4640000}"/>
    <cellStyle name="입력 2 3 3 4" xfId="24775" xr:uid="{00000000-0005-0000-0000-0000D5640000}"/>
    <cellStyle name="입력 2 3 3 5" xfId="24776" xr:uid="{00000000-0005-0000-0000-0000D6640000}"/>
    <cellStyle name="입력 2 3 3 5 2" xfId="24777" xr:uid="{00000000-0005-0000-0000-0000D7640000}"/>
    <cellStyle name="입력 2 3 3 5 3" xfId="24778" xr:uid="{00000000-0005-0000-0000-0000D8640000}"/>
    <cellStyle name="입력 2 3 3 6" xfId="24779" xr:uid="{00000000-0005-0000-0000-0000D9640000}"/>
    <cellStyle name="입력 2 3 3 7" xfId="24780" xr:uid="{00000000-0005-0000-0000-0000DA640000}"/>
    <cellStyle name="입력 2 3 4" xfId="24781" xr:uid="{00000000-0005-0000-0000-0000DB640000}"/>
    <cellStyle name="입력 2 3 4 2" xfId="24782" xr:uid="{00000000-0005-0000-0000-0000DC640000}"/>
    <cellStyle name="입력 2 3 4 3" xfId="24783" xr:uid="{00000000-0005-0000-0000-0000DD640000}"/>
    <cellStyle name="입력 2 3 4 4" xfId="24784" xr:uid="{00000000-0005-0000-0000-0000DE640000}"/>
    <cellStyle name="입력 2 3 5" xfId="24785" xr:uid="{00000000-0005-0000-0000-0000DF640000}"/>
    <cellStyle name="입력 2 3 5 2" xfId="24786" xr:uid="{00000000-0005-0000-0000-0000E0640000}"/>
    <cellStyle name="입력 2 3 5 3" xfId="24787" xr:uid="{00000000-0005-0000-0000-0000E1640000}"/>
    <cellStyle name="입력 2 3 5 4" xfId="24788" xr:uid="{00000000-0005-0000-0000-0000E2640000}"/>
    <cellStyle name="입력 2 3 6" xfId="24789" xr:uid="{00000000-0005-0000-0000-0000E3640000}"/>
    <cellStyle name="입력 2 3 6 2" xfId="24790" xr:uid="{00000000-0005-0000-0000-0000E4640000}"/>
    <cellStyle name="입력 2 3 6 3" xfId="24791" xr:uid="{00000000-0005-0000-0000-0000E5640000}"/>
    <cellStyle name="입력 2 3 6 4" xfId="24792" xr:uid="{00000000-0005-0000-0000-0000E6640000}"/>
    <cellStyle name="입력 2 3 7" xfId="24793" xr:uid="{00000000-0005-0000-0000-0000E7640000}"/>
    <cellStyle name="입력 2 3 8" xfId="24794" xr:uid="{00000000-0005-0000-0000-0000E8640000}"/>
    <cellStyle name="입력 2 3 8 2" xfId="24795" xr:uid="{00000000-0005-0000-0000-0000E9640000}"/>
    <cellStyle name="입력 2 3 8 3" xfId="24796" xr:uid="{00000000-0005-0000-0000-0000EA640000}"/>
    <cellStyle name="입력 2 3 9" xfId="24797" xr:uid="{00000000-0005-0000-0000-0000EB640000}"/>
    <cellStyle name="입력 2 30" xfId="24798" xr:uid="{00000000-0005-0000-0000-0000EC640000}"/>
    <cellStyle name="입력 2 300" xfId="35849" xr:uid="{00000000-0005-0000-0000-0000ED640000}"/>
    <cellStyle name="입력 2 301" xfId="35850" xr:uid="{00000000-0005-0000-0000-0000EE640000}"/>
    <cellStyle name="입력 2 302" xfId="35851" xr:uid="{00000000-0005-0000-0000-0000EF640000}"/>
    <cellStyle name="입력 2 303" xfId="35852" xr:uid="{00000000-0005-0000-0000-0000F0640000}"/>
    <cellStyle name="입력 2 304" xfId="35853" xr:uid="{00000000-0005-0000-0000-0000F1640000}"/>
    <cellStyle name="입력 2 305" xfId="35854" xr:uid="{00000000-0005-0000-0000-0000F2640000}"/>
    <cellStyle name="입력 2 306" xfId="35855" xr:uid="{00000000-0005-0000-0000-0000F3640000}"/>
    <cellStyle name="입력 2 307" xfId="35856" xr:uid="{00000000-0005-0000-0000-0000F4640000}"/>
    <cellStyle name="입력 2 308" xfId="35857" xr:uid="{00000000-0005-0000-0000-0000F5640000}"/>
    <cellStyle name="입력 2 309" xfId="35858" xr:uid="{00000000-0005-0000-0000-0000F6640000}"/>
    <cellStyle name="입력 2 31" xfId="24799" xr:uid="{00000000-0005-0000-0000-0000F7640000}"/>
    <cellStyle name="입력 2 310" xfId="35859" xr:uid="{00000000-0005-0000-0000-0000F8640000}"/>
    <cellStyle name="입력 2 311" xfId="35860" xr:uid="{00000000-0005-0000-0000-0000F9640000}"/>
    <cellStyle name="입력 2 312" xfId="35861" xr:uid="{00000000-0005-0000-0000-0000FA640000}"/>
    <cellStyle name="입력 2 313" xfId="35862" xr:uid="{00000000-0005-0000-0000-0000FB640000}"/>
    <cellStyle name="입력 2 314" xfId="35863" xr:uid="{00000000-0005-0000-0000-0000FC640000}"/>
    <cellStyle name="입력 2 315" xfId="35864" xr:uid="{00000000-0005-0000-0000-0000FD640000}"/>
    <cellStyle name="입력 2 316" xfId="35865" xr:uid="{00000000-0005-0000-0000-0000FE640000}"/>
    <cellStyle name="입력 2 317" xfId="35866" xr:uid="{00000000-0005-0000-0000-0000FF640000}"/>
    <cellStyle name="입력 2 318" xfId="35867" xr:uid="{00000000-0005-0000-0000-000000650000}"/>
    <cellStyle name="입력 2 319" xfId="35868" xr:uid="{00000000-0005-0000-0000-000001650000}"/>
    <cellStyle name="입력 2 32" xfId="24800" xr:uid="{00000000-0005-0000-0000-000002650000}"/>
    <cellStyle name="입력 2 320" xfId="35869" xr:uid="{00000000-0005-0000-0000-000003650000}"/>
    <cellStyle name="입력 2 321" xfId="35870" xr:uid="{00000000-0005-0000-0000-000004650000}"/>
    <cellStyle name="입력 2 322" xfId="35871" xr:uid="{00000000-0005-0000-0000-000005650000}"/>
    <cellStyle name="입력 2 323" xfId="35872" xr:uid="{00000000-0005-0000-0000-000006650000}"/>
    <cellStyle name="입력 2 324" xfId="35873" xr:uid="{00000000-0005-0000-0000-000007650000}"/>
    <cellStyle name="입력 2 325" xfId="35874" xr:uid="{00000000-0005-0000-0000-000008650000}"/>
    <cellStyle name="입력 2 326" xfId="35875" xr:uid="{00000000-0005-0000-0000-000009650000}"/>
    <cellStyle name="입력 2 327" xfId="35876" xr:uid="{00000000-0005-0000-0000-00000A650000}"/>
    <cellStyle name="입력 2 328" xfId="35877" xr:uid="{00000000-0005-0000-0000-00000B650000}"/>
    <cellStyle name="입력 2 329" xfId="35878" xr:uid="{00000000-0005-0000-0000-00000C650000}"/>
    <cellStyle name="입력 2 33" xfId="24801" xr:uid="{00000000-0005-0000-0000-00000D650000}"/>
    <cellStyle name="입력 2 330" xfId="35879" xr:uid="{00000000-0005-0000-0000-00000E650000}"/>
    <cellStyle name="입력 2 331" xfId="35880" xr:uid="{00000000-0005-0000-0000-00000F650000}"/>
    <cellStyle name="입력 2 332" xfId="35881" xr:uid="{00000000-0005-0000-0000-000010650000}"/>
    <cellStyle name="입력 2 333" xfId="35882" xr:uid="{00000000-0005-0000-0000-000011650000}"/>
    <cellStyle name="입력 2 334" xfId="35883" xr:uid="{00000000-0005-0000-0000-000012650000}"/>
    <cellStyle name="입력 2 335" xfId="35884" xr:uid="{00000000-0005-0000-0000-000013650000}"/>
    <cellStyle name="입력 2 336" xfId="35885" xr:uid="{00000000-0005-0000-0000-000014650000}"/>
    <cellStyle name="입력 2 337" xfId="35886" xr:uid="{00000000-0005-0000-0000-000015650000}"/>
    <cellStyle name="입력 2 338" xfId="35887" xr:uid="{00000000-0005-0000-0000-000016650000}"/>
    <cellStyle name="입력 2 339" xfId="35888" xr:uid="{00000000-0005-0000-0000-000017650000}"/>
    <cellStyle name="입력 2 34" xfId="24802" xr:uid="{00000000-0005-0000-0000-000018650000}"/>
    <cellStyle name="입력 2 340" xfId="35889" xr:uid="{00000000-0005-0000-0000-000019650000}"/>
    <cellStyle name="입력 2 341" xfId="35890" xr:uid="{00000000-0005-0000-0000-00001A650000}"/>
    <cellStyle name="입력 2 342" xfId="35891" xr:uid="{00000000-0005-0000-0000-00001B650000}"/>
    <cellStyle name="입력 2 343" xfId="35892" xr:uid="{00000000-0005-0000-0000-00001C650000}"/>
    <cellStyle name="입력 2 344" xfId="35893" xr:uid="{00000000-0005-0000-0000-00001D650000}"/>
    <cellStyle name="입력 2 345" xfId="35894" xr:uid="{00000000-0005-0000-0000-00001E650000}"/>
    <cellStyle name="입력 2 346" xfId="35895" xr:uid="{00000000-0005-0000-0000-00001F650000}"/>
    <cellStyle name="입력 2 347" xfId="35896" xr:uid="{00000000-0005-0000-0000-000020650000}"/>
    <cellStyle name="입력 2 348" xfId="35897" xr:uid="{00000000-0005-0000-0000-000021650000}"/>
    <cellStyle name="입력 2 349" xfId="35898" xr:uid="{00000000-0005-0000-0000-000022650000}"/>
    <cellStyle name="입력 2 35" xfId="24803" xr:uid="{00000000-0005-0000-0000-000023650000}"/>
    <cellStyle name="입력 2 350" xfId="35899" xr:uid="{00000000-0005-0000-0000-000024650000}"/>
    <cellStyle name="입력 2 351" xfId="35900" xr:uid="{00000000-0005-0000-0000-000025650000}"/>
    <cellStyle name="입력 2 352" xfId="35901" xr:uid="{00000000-0005-0000-0000-000026650000}"/>
    <cellStyle name="입력 2 353" xfId="35902" xr:uid="{00000000-0005-0000-0000-000027650000}"/>
    <cellStyle name="입력 2 354" xfId="35903" xr:uid="{00000000-0005-0000-0000-000028650000}"/>
    <cellStyle name="입력 2 355" xfId="35904" xr:uid="{00000000-0005-0000-0000-000029650000}"/>
    <cellStyle name="입력 2 356" xfId="35905" xr:uid="{00000000-0005-0000-0000-00002A650000}"/>
    <cellStyle name="입력 2 357" xfId="35906" xr:uid="{00000000-0005-0000-0000-00002B650000}"/>
    <cellStyle name="입력 2 358" xfId="35907" xr:uid="{00000000-0005-0000-0000-00002C650000}"/>
    <cellStyle name="입력 2 359" xfId="35908" xr:uid="{00000000-0005-0000-0000-00002D650000}"/>
    <cellStyle name="입력 2 36" xfId="24804" xr:uid="{00000000-0005-0000-0000-00002E650000}"/>
    <cellStyle name="입력 2 360" xfId="35909" xr:uid="{00000000-0005-0000-0000-00002F650000}"/>
    <cellStyle name="입력 2 361" xfId="35910" xr:uid="{00000000-0005-0000-0000-000030650000}"/>
    <cellStyle name="입력 2 362" xfId="35911" xr:uid="{00000000-0005-0000-0000-000031650000}"/>
    <cellStyle name="입력 2 363" xfId="35912" xr:uid="{00000000-0005-0000-0000-000032650000}"/>
    <cellStyle name="입력 2 364" xfId="35913" xr:uid="{00000000-0005-0000-0000-000033650000}"/>
    <cellStyle name="입력 2 365" xfId="35914" xr:uid="{00000000-0005-0000-0000-000034650000}"/>
    <cellStyle name="입력 2 366" xfId="35915" xr:uid="{00000000-0005-0000-0000-000035650000}"/>
    <cellStyle name="입력 2 367" xfId="35916" xr:uid="{00000000-0005-0000-0000-000036650000}"/>
    <cellStyle name="입력 2 368" xfId="35917" xr:uid="{00000000-0005-0000-0000-000037650000}"/>
    <cellStyle name="입력 2 369" xfId="35918" xr:uid="{00000000-0005-0000-0000-000038650000}"/>
    <cellStyle name="입력 2 37" xfId="24805" xr:uid="{00000000-0005-0000-0000-000039650000}"/>
    <cellStyle name="입력 2 370" xfId="35919" xr:uid="{00000000-0005-0000-0000-00003A650000}"/>
    <cellStyle name="입력 2 371" xfId="35920" xr:uid="{00000000-0005-0000-0000-00003B650000}"/>
    <cellStyle name="입력 2 372" xfId="35921" xr:uid="{00000000-0005-0000-0000-00003C650000}"/>
    <cellStyle name="입력 2 373" xfId="35922" xr:uid="{00000000-0005-0000-0000-00003D650000}"/>
    <cellStyle name="입력 2 374" xfId="35923" xr:uid="{00000000-0005-0000-0000-00003E650000}"/>
    <cellStyle name="입력 2 375" xfId="35924" xr:uid="{00000000-0005-0000-0000-00003F650000}"/>
    <cellStyle name="입력 2 376" xfId="35925" xr:uid="{00000000-0005-0000-0000-000040650000}"/>
    <cellStyle name="입력 2 377" xfId="35926" xr:uid="{00000000-0005-0000-0000-000041650000}"/>
    <cellStyle name="입력 2 378" xfId="35927" xr:uid="{00000000-0005-0000-0000-000042650000}"/>
    <cellStyle name="입력 2 379" xfId="35928" xr:uid="{00000000-0005-0000-0000-000043650000}"/>
    <cellStyle name="입력 2 38" xfId="24806" xr:uid="{00000000-0005-0000-0000-000044650000}"/>
    <cellStyle name="입력 2 380" xfId="35929" xr:uid="{00000000-0005-0000-0000-000045650000}"/>
    <cellStyle name="입력 2 381" xfId="35930" xr:uid="{00000000-0005-0000-0000-000046650000}"/>
    <cellStyle name="입력 2 382" xfId="35931" xr:uid="{00000000-0005-0000-0000-000047650000}"/>
    <cellStyle name="입력 2 383" xfId="35932" xr:uid="{00000000-0005-0000-0000-000048650000}"/>
    <cellStyle name="입력 2 384" xfId="35933" xr:uid="{00000000-0005-0000-0000-000049650000}"/>
    <cellStyle name="입력 2 385" xfId="35934" xr:uid="{00000000-0005-0000-0000-00004A650000}"/>
    <cellStyle name="입력 2 386" xfId="35935" xr:uid="{00000000-0005-0000-0000-00004B650000}"/>
    <cellStyle name="입력 2 387" xfId="35936" xr:uid="{00000000-0005-0000-0000-00004C650000}"/>
    <cellStyle name="입력 2 388" xfId="35937" xr:uid="{00000000-0005-0000-0000-00004D650000}"/>
    <cellStyle name="입력 2 389" xfId="35938" xr:uid="{00000000-0005-0000-0000-00004E650000}"/>
    <cellStyle name="입력 2 39" xfId="24807" xr:uid="{00000000-0005-0000-0000-00004F650000}"/>
    <cellStyle name="입력 2 390" xfId="35939" xr:uid="{00000000-0005-0000-0000-000050650000}"/>
    <cellStyle name="입력 2 391" xfId="35940" xr:uid="{00000000-0005-0000-0000-000051650000}"/>
    <cellStyle name="입력 2 392" xfId="35941" xr:uid="{00000000-0005-0000-0000-000052650000}"/>
    <cellStyle name="입력 2 393" xfId="35942" xr:uid="{00000000-0005-0000-0000-000053650000}"/>
    <cellStyle name="입력 2 394" xfId="35943" xr:uid="{00000000-0005-0000-0000-000054650000}"/>
    <cellStyle name="입력 2 395" xfId="35944" xr:uid="{00000000-0005-0000-0000-000055650000}"/>
    <cellStyle name="입력 2 396" xfId="35945" xr:uid="{00000000-0005-0000-0000-000056650000}"/>
    <cellStyle name="입력 2 397" xfId="35946" xr:uid="{00000000-0005-0000-0000-000057650000}"/>
    <cellStyle name="입력 2 398" xfId="35947" xr:uid="{00000000-0005-0000-0000-000058650000}"/>
    <cellStyle name="입력 2 399" xfId="35948" xr:uid="{00000000-0005-0000-0000-000059650000}"/>
    <cellStyle name="입력 2 4" xfId="24808" xr:uid="{00000000-0005-0000-0000-00005A650000}"/>
    <cellStyle name="입력 2 4 2" xfId="24809" xr:uid="{00000000-0005-0000-0000-00005B650000}"/>
    <cellStyle name="입력 2 4 2 2" xfId="24810" xr:uid="{00000000-0005-0000-0000-00005C650000}"/>
    <cellStyle name="입력 2 4 2 3" xfId="24811" xr:uid="{00000000-0005-0000-0000-00005D650000}"/>
    <cellStyle name="입력 2 4 2 4" xfId="24812" xr:uid="{00000000-0005-0000-0000-00005E650000}"/>
    <cellStyle name="입력 2 4 3" xfId="24813" xr:uid="{00000000-0005-0000-0000-00005F650000}"/>
    <cellStyle name="입력 2 4 3 2" xfId="24814" xr:uid="{00000000-0005-0000-0000-000060650000}"/>
    <cellStyle name="입력 2 4 3 3" xfId="24815" xr:uid="{00000000-0005-0000-0000-000061650000}"/>
    <cellStyle name="입력 2 4 3 4" xfId="24816" xr:uid="{00000000-0005-0000-0000-000062650000}"/>
    <cellStyle name="입력 2 4 4" xfId="24817" xr:uid="{00000000-0005-0000-0000-000063650000}"/>
    <cellStyle name="입력 2 4 4 2" xfId="24818" xr:uid="{00000000-0005-0000-0000-000064650000}"/>
    <cellStyle name="입력 2 4 5" xfId="24819" xr:uid="{00000000-0005-0000-0000-000065650000}"/>
    <cellStyle name="입력 2 40" xfId="24820" xr:uid="{00000000-0005-0000-0000-000066650000}"/>
    <cellStyle name="입력 2 400" xfId="35949" xr:uid="{00000000-0005-0000-0000-000067650000}"/>
    <cellStyle name="입력 2 401" xfId="35950" xr:uid="{00000000-0005-0000-0000-000068650000}"/>
    <cellStyle name="입력 2 402" xfId="35951" xr:uid="{00000000-0005-0000-0000-000069650000}"/>
    <cellStyle name="입력 2 403" xfId="35952" xr:uid="{00000000-0005-0000-0000-00006A650000}"/>
    <cellStyle name="입력 2 404" xfId="35953" xr:uid="{00000000-0005-0000-0000-00006B650000}"/>
    <cellStyle name="입력 2 405" xfId="35954" xr:uid="{00000000-0005-0000-0000-00006C650000}"/>
    <cellStyle name="입력 2 406" xfId="35955" xr:uid="{00000000-0005-0000-0000-00006D650000}"/>
    <cellStyle name="입력 2 407" xfId="35956" xr:uid="{00000000-0005-0000-0000-00006E650000}"/>
    <cellStyle name="입력 2 408" xfId="35957" xr:uid="{00000000-0005-0000-0000-00006F650000}"/>
    <cellStyle name="입력 2 409" xfId="35958" xr:uid="{00000000-0005-0000-0000-000070650000}"/>
    <cellStyle name="입력 2 41" xfId="24821" xr:uid="{00000000-0005-0000-0000-000071650000}"/>
    <cellStyle name="입력 2 410" xfId="35959" xr:uid="{00000000-0005-0000-0000-000072650000}"/>
    <cellStyle name="입력 2 411" xfId="35960" xr:uid="{00000000-0005-0000-0000-000073650000}"/>
    <cellStyle name="입력 2 412" xfId="35961" xr:uid="{00000000-0005-0000-0000-000074650000}"/>
    <cellStyle name="입력 2 413" xfId="35962" xr:uid="{00000000-0005-0000-0000-000075650000}"/>
    <cellStyle name="입력 2 414" xfId="35963" xr:uid="{00000000-0005-0000-0000-000076650000}"/>
    <cellStyle name="입력 2 415" xfId="35964" xr:uid="{00000000-0005-0000-0000-000077650000}"/>
    <cellStyle name="입력 2 416" xfId="35965" xr:uid="{00000000-0005-0000-0000-000078650000}"/>
    <cellStyle name="입력 2 417" xfId="35966" xr:uid="{00000000-0005-0000-0000-000079650000}"/>
    <cellStyle name="입력 2 418" xfId="35967" xr:uid="{00000000-0005-0000-0000-00007A650000}"/>
    <cellStyle name="입력 2 419" xfId="35968" xr:uid="{00000000-0005-0000-0000-00007B650000}"/>
    <cellStyle name="입력 2 42" xfId="24822" xr:uid="{00000000-0005-0000-0000-00007C650000}"/>
    <cellStyle name="입력 2 420" xfId="35969" xr:uid="{00000000-0005-0000-0000-00007D650000}"/>
    <cellStyle name="입력 2 421" xfId="35970" xr:uid="{00000000-0005-0000-0000-00007E650000}"/>
    <cellStyle name="입력 2 422" xfId="35971" xr:uid="{00000000-0005-0000-0000-00007F650000}"/>
    <cellStyle name="입력 2 423" xfId="35972" xr:uid="{00000000-0005-0000-0000-000080650000}"/>
    <cellStyle name="입력 2 424" xfId="35973" xr:uid="{00000000-0005-0000-0000-000081650000}"/>
    <cellStyle name="입력 2 425" xfId="35974" xr:uid="{00000000-0005-0000-0000-000082650000}"/>
    <cellStyle name="입력 2 426" xfId="35975" xr:uid="{00000000-0005-0000-0000-000083650000}"/>
    <cellStyle name="입력 2 427" xfId="35976" xr:uid="{00000000-0005-0000-0000-000084650000}"/>
    <cellStyle name="입력 2 428" xfId="35977" xr:uid="{00000000-0005-0000-0000-000085650000}"/>
    <cellStyle name="입력 2 429" xfId="35978" xr:uid="{00000000-0005-0000-0000-000086650000}"/>
    <cellStyle name="입력 2 43" xfId="24823" xr:uid="{00000000-0005-0000-0000-000087650000}"/>
    <cellStyle name="입력 2 430" xfId="35979" xr:uid="{00000000-0005-0000-0000-000088650000}"/>
    <cellStyle name="입력 2 431" xfId="35980" xr:uid="{00000000-0005-0000-0000-000089650000}"/>
    <cellStyle name="입력 2 44" xfId="24824" xr:uid="{00000000-0005-0000-0000-00008A650000}"/>
    <cellStyle name="입력 2 45" xfId="24825" xr:uid="{00000000-0005-0000-0000-00008B650000}"/>
    <cellStyle name="입력 2 46" xfId="24826" xr:uid="{00000000-0005-0000-0000-00008C650000}"/>
    <cellStyle name="입력 2 47" xfId="24827" xr:uid="{00000000-0005-0000-0000-00008D650000}"/>
    <cellStyle name="입력 2 48" xfId="24828" xr:uid="{00000000-0005-0000-0000-00008E650000}"/>
    <cellStyle name="입력 2 49" xfId="24829" xr:uid="{00000000-0005-0000-0000-00008F650000}"/>
    <cellStyle name="입력 2 5" xfId="24830" xr:uid="{00000000-0005-0000-0000-000090650000}"/>
    <cellStyle name="입력 2 5 2" xfId="24831" xr:uid="{00000000-0005-0000-0000-000091650000}"/>
    <cellStyle name="입력 2 5 2 2" xfId="24832" xr:uid="{00000000-0005-0000-0000-000092650000}"/>
    <cellStyle name="입력 2 5 2 3" xfId="24833" xr:uid="{00000000-0005-0000-0000-000093650000}"/>
    <cellStyle name="입력 2 5 2 4" xfId="24834" xr:uid="{00000000-0005-0000-0000-000094650000}"/>
    <cellStyle name="입력 2 5 3" xfId="24835" xr:uid="{00000000-0005-0000-0000-000095650000}"/>
    <cellStyle name="입력 2 5 3 2" xfId="24836" xr:uid="{00000000-0005-0000-0000-000096650000}"/>
    <cellStyle name="입력 2 5 3 3" xfId="24837" xr:uid="{00000000-0005-0000-0000-000097650000}"/>
    <cellStyle name="입력 2 5 3 4" xfId="24838" xr:uid="{00000000-0005-0000-0000-000098650000}"/>
    <cellStyle name="입력 2 5 4" xfId="24839" xr:uid="{00000000-0005-0000-0000-000099650000}"/>
    <cellStyle name="입력 2 5 4 2" xfId="24840" xr:uid="{00000000-0005-0000-0000-00009A650000}"/>
    <cellStyle name="입력 2 5 5" xfId="24841" xr:uid="{00000000-0005-0000-0000-00009B650000}"/>
    <cellStyle name="입력 2 50" xfId="24842" xr:uid="{00000000-0005-0000-0000-00009C650000}"/>
    <cellStyle name="입력 2 51" xfId="24843" xr:uid="{00000000-0005-0000-0000-00009D650000}"/>
    <cellStyle name="입력 2 52" xfId="24844" xr:uid="{00000000-0005-0000-0000-00009E650000}"/>
    <cellStyle name="입력 2 53" xfId="24845" xr:uid="{00000000-0005-0000-0000-00009F650000}"/>
    <cellStyle name="입력 2 54" xfId="24846" xr:uid="{00000000-0005-0000-0000-0000A0650000}"/>
    <cellStyle name="입력 2 55" xfId="24847" xr:uid="{00000000-0005-0000-0000-0000A1650000}"/>
    <cellStyle name="입력 2 56" xfId="24848" xr:uid="{00000000-0005-0000-0000-0000A2650000}"/>
    <cellStyle name="입력 2 57" xfId="24849" xr:uid="{00000000-0005-0000-0000-0000A3650000}"/>
    <cellStyle name="입력 2 58" xfId="24850" xr:uid="{00000000-0005-0000-0000-0000A4650000}"/>
    <cellStyle name="입력 2 59" xfId="24851" xr:uid="{00000000-0005-0000-0000-0000A5650000}"/>
    <cellStyle name="입력 2 6" xfId="24852" xr:uid="{00000000-0005-0000-0000-0000A6650000}"/>
    <cellStyle name="입력 2 6 2" xfId="24853" xr:uid="{00000000-0005-0000-0000-0000A7650000}"/>
    <cellStyle name="입력 2 6 2 2" xfId="24854" xr:uid="{00000000-0005-0000-0000-0000A8650000}"/>
    <cellStyle name="입력 2 6 2 3" xfId="24855" xr:uid="{00000000-0005-0000-0000-0000A9650000}"/>
    <cellStyle name="입력 2 6 2 4" xfId="24856" xr:uid="{00000000-0005-0000-0000-0000AA650000}"/>
    <cellStyle name="입력 2 6 3" xfId="24857" xr:uid="{00000000-0005-0000-0000-0000AB650000}"/>
    <cellStyle name="입력 2 6 3 2" xfId="24858" xr:uid="{00000000-0005-0000-0000-0000AC650000}"/>
    <cellStyle name="입력 2 6 3 3" xfId="24859" xr:uid="{00000000-0005-0000-0000-0000AD650000}"/>
    <cellStyle name="입력 2 6 3 4" xfId="24860" xr:uid="{00000000-0005-0000-0000-0000AE650000}"/>
    <cellStyle name="입력 2 6 4" xfId="24861" xr:uid="{00000000-0005-0000-0000-0000AF650000}"/>
    <cellStyle name="입력 2 6 5" xfId="24862" xr:uid="{00000000-0005-0000-0000-0000B0650000}"/>
    <cellStyle name="입력 2 6 6" xfId="24863" xr:uid="{00000000-0005-0000-0000-0000B1650000}"/>
    <cellStyle name="입력 2 60" xfId="24864" xr:uid="{00000000-0005-0000-0000-0000B2650000}"/>
    <cellStyle name="입력 2 61" xfId="24865" xr:uid="{00000000-0005-0000-0000-0000B3650000}"/>
    <cellStyle name="입력 2 62" xfId="24866" xr:uid="{00000000-0005-0000-0000-0000B4650000}"/>
    <cellStyle name="입력 2 63" xfId="24867" xr:uid="{00000000-0005-0000-0000-0000B5650000}"/>
    <cellStyle name="입력 2 64" xfId="24868" xr:uid="{00000000-0005-0000-0000-0000B6650000}"/>
    <cellStyle name="입력 2 65" xfId="24869" xr:uid="{00000000-0005-0000-0000-0000B7650000}"/>
    <cellStyle name="입력 2 66" xfId="24870" xr:uid="{00000000-0005-0000-0000-0000B8650000}"/>
    <cellStyle name="입력 2 67" xfId="24871" xr:uid="{00000000-0005-0000-0000-0000B9650000}"/>
    <cellStyle name="입력 2 68" xfId="24872" xr:uid="{00000000-0005-0000-0000-0000BA650000}"/>
    <cellStyle name="입력 2 69" xfId="24873" xr:uid="{00000000-0005-0000-0000-0000BB650000}"/>
    <cellStyle name="입력 2 7" xfId="24874" xr:uid="{00000000-0005-0000-0000-0000BC650000}"/>
    <cellStyle name="입력 2 7 2" xfId="24875" xr:uid="{00000000-0005-0000-0000-0000BD650000}"/>
    <cellStyle name="입력 2 7 3" xfId="24876" xr:uid="{00000000-0005-0000-0000-0000BE650000}"/>
    <cellStyle name="입력 2 7 4" xfId="24877" xr:uid="{00000000-0005-0000-0000-0000BF650000}"/>
    <cellStyle name="입력 2 70" xfId="24878" xr:uid="{00000000-0005-0000-0000-0000C0650000}"/>
    <cellStyle name="입력 2 71" xfId="24879" xr:uid="{00000000-0005-0000-0000-0000C1650000}"/>
    <cellStyle name="입력 2 72" xfId="24880" xr:uid="{00000000-0005-0000-0000-0000C2650000}"/>
    <cellStyle name="입력 2 73" xfId="24881" xr:uid="{00000000-0005-0000-0000-0000C3650000}"/>
    <cellStyle name="입력 2 74" xfId="24882" xr:uid="{00000000-0005-0000-0000-0000C4650000}"/>
    <cellStyle name="입력 2 75" xfId="24883" xr:uid="{00000000-0005-0000-0000-0000C5650000}"/>
    <cellStyle name="입력 2 76" xfId="24884" xr:uid="{00000000-0005-0000-0000-0000C6650000}"/>
    <cellStyle name="입력 2 77" xfId="24885" xr:uid="{00000000-0005-0000-0000-0000C7650000}"/>
    <cellStyle name="입력 2 78" xfId="24886" xr:uid="{00000000-0005-0000-0000-0000C8650000}"/>
    <cellStyle name="입력 2 79" xfId="24887" xr:uid="{00000000-0005-0000-0000-0000C9650000}"/>
    <cellStyle name="입력 2 8" xfId="24888" xr:uid="{00000000-0005-0000-0000-0000CA650000}"/>
    <cellStyle name="입력 2 8 2" xfId="24889" xr:uid="{00000000-0005-0000-0000-0000CB650000}"/>
    <cellStyle name="입력 2 8 3" xfId="24890" xr:uid="{00000000-0005-0000-0000-0000CC650000}"/>
    <cellStyle name="입력 2 8 4" xfId="24891" xr:uid="{00000000-0005-0000-0000-0000CD650000}"/>
    <cellStyle name="입력 2 80" xfId="24892" xr:uid="{00000000-0005-0000-0000-0000CE650000}"/>
    <cellStyle name="입력 2 81" xfId="24893" xr:uid="{00000000-0005-0000-0000-0000CF650000}"/>
    <cellStyle name="입력 2 82" xfId="24894" xr:uid="{00000000-0005-0000-0000-0000D0650000}"/>
    <cellStyle name="입력 2 83" xfId="24895" xr:uid="{00000000-0005-0000-0000-0000D1650000}"/>
    <cellStyle name="입력 2 84" xfId="24896" xr:uid="{00000000-0005-0000-0000-0000D2650000}"/>
    <cellStyle name="입력 2 85" xfId="24897" xr:uid="{00000000-0005-0000-0000-0000D3650000}"/>
    <cellStyle name="입력 2 86" xfId="24898" xr:uid="{00000000-0005-0000-0000-0000D4650000}"/>
    <cellStyle name="입력 2 87" xfId="24899" xr:uid="{00000000-0005-0000-0000-0000D5650000}"/>
    <cellStyle name="입력 2 88" xfId="24900" xr:uid="{00000000-0005-0000-0000-0000D6650000}"/>
    <cellStyle name="입력 2 89" xfId="24901" xr:uid="{00000000-0005-0000-0000-0000D7650000}"/>
    <cellStyle name="입력 2 9" xfId="24902" xr:uid="{00000000-0005-0000-0000-0000D8650000}"/>
    <cellStyle name="입력 2 9 2" xfId="24903" xr:uid="{00000000-0005-0000-0000-0000D9650000}"/>
    <cellStyle name="입력 2 9 3" xfId="24904" xr:uid="{00000000-0005-0000-0000-0000DA650000}"/>
    <cellStyle name="입력 2 9 4" xfId="24905" xr:uid="{00000000-0005-0000-0000-0000DB650000}"/>
    <cellStyle name="입력 2 90" xfId="24906" xr:uid="{00000000-0005-0000-0000-0000DC650000}"/>
    <cellStyle name="입력 2 91" xfId="24907" xr:uid="{00000000-0005-0000-0000-0000DD650000}"/>
    <cellStyle name="입력 2 92" xfId="24908" xr:uid="{00000000-0005-0000-0000-0000DE650000}"/>
    <cellStyle name="입력 2 93" xfId="24909" xr:uid="{00000000-0005-0000-0000-0000DF650000}"/>
    <cellStyle name="입력 2 94" xfId="24910" xr:uid="{00000000-0005-0000-0000-0000E0650000}"/>
    <cellStyle name="입력 2 95" xfId="24911" xr:uid="{00000000-0005-0000-0000-0000E1650000}"/>
    <cellStyle name="입력 2 96" xfId="24912" xr:uid="{00000000-0005-0000-0000-0000E2650000}"/>
    <cellStyle name="입력 2 97" xfId="24913" xr:uid="{00000000-0005-0000-0000-0000E3650000}"/>
    <cellStyle name="입력 2 98" xfId="24914" xr:uid="{00000000-0005-0000-0000-0000E4650000}"/>
    <cellStyle name="입력 2 99" xfId="24915" xr:uid="{00000000-0005-0000-0000-0000E5650000}"/>
    <cellStyle name="입력 2_0602_휴대폰구판재현황(새양식)대리님" xfId="24916" xr:uid="{00000000-0005-0000-0000-0000E6650000}"/>
    <cellStyle name="입력 3" xfId="24917" xr:uid="{00000000-0005-0000-0000-0000E7650000}"/>
    <cellStyle name="入力 3" xfId="24918" xr:uid="{00000000-0005-0000-0000-0000E8650000}"/>
    <cellStyle name="입력 3 10" xfId="24919" xr:uid="{00000000-0005-0000-0000-0000E9650000}"/>
    <cellStyle name="입력 3 2" xfId="24920" xr:uid="{00000000-0005-0000-0000-0000EA650000}"/>
    <cellStyle name="입력 3 2 2" xfId="24921" xr:uid="{00000000-0005-0000-0000-0000EB650000}"/>
    <cellStyle name="입력 3 2 2 2" xfId="24922" xr:uid="{00000000-0005-0000-0000-0000EC650000}"/>
    <cellStyle name="입력 3 2 2 2 2" xfId="24923" xr:uid="{00000000-0005-0000-0000-0000ED650000}"/>
    <cellStyle name="입력 3 2 2 2 3" xfId="24924" xr:uid="{00000000-0005-0000-0000-0000EE650000}"/>
    <cellStyle name="입력 3 2 2 2 4" xfId="24925" xr:uid="{00000000-0005-0000-0000-0000EF650000}"/>
    <cellStyle name="입력 3 2 2 3" xfId="24926" xr:uid="{00000000-0005-0000-0000-0000F0650000}"/>
    <cellStyle name="입력 3 2 2 3 2" xfId="24927" xr:uid="{00000000-0005-0000-0000-0000F1650000}"/>
    <cellStyle name="입력 3 2 2 3 3" xfId="24928" xr:uid="{00000000-0005-0000-0000-0000F2650000}"/>
    <cellStyle name="입력 3 2 2 3 4" xfId="24929" xr:uid="{00000000-0005-0000-0000-0000F3650000}"/>
    <cellStyle name="입력 3 2 2 4" xfId="24930" xr:uid="{00000000-0005-0000-0000-0000F4650000}"/>
    <cellStyle name="입력 3 2 2 5" xfId="24931" xr:uid="{00000000-0005-0000-0000-0000F5650000}"/>
    <cellStyle name="입력 3 2 2 6" xfId="24932" xr:uid="{00000000-0005-0000-0000-0000F6650000}"/>
    <cellStyle name="입력 3 2 3" xfId="24933" xr:uid="{00000000-0005-0000-0000-0000F7650000}"/>
    <cellStyle name="입력 3 2 3 2" xfId="24934" xr:uid="{00000000-0005-0000-0000-0000F8650000}"/>
    <cellStyle name="입력 3 2 3 2 2" xfId="24935" xr:uid="{00000000-0005-0000-0000-0000F9650000}"/>
    <cellStyle name="입력 3 2 3 2 3" xfId="24936" xr:uid="{00000000-0005-0000-0000-0000FA650000}"/>
    <cellStyle name="입력 3 2 3 2 4" xfId="24937" xr:uid="{00000000-0005-0000-0000-0000FB650000}"/>
    <cellStyle name="입력 3 2 3 3" xfId="24938" xr:uid="{00000000-0005-0000-0000-0000FC650000}"/>
    <cellStyle name="입력 3 2 3 3 2" xfId="24939" xr:uid="{00000000-0005-0000-0000-0000FD650000}"/>
    <cellStyle name="입력 3 2 3 3 3" xfId="24940" xr:uid="{00000000-0005-0000-0000-0000FE650000}"/>
    <cellStyle name="입력 3 2 3 3 4" xfId="24941" xr:uid="{00000000-0005-0000-0000-0000FF650000}"/>
    <cellStyle name="입력 3 2 3 4" xfId="24942" xr:uid="{00000000-0005-0000-0000-000000660000}"/>
    <cellStyle name="입력 3 2 3 5" xfId="24943" xr:uid="{00000000-0005-0000-0000-000001660000}"/>
    <cellStyle name="입력 3 2 3 6" xfId="24944" xr:uid="{00000000-0005-0000-0000-000002660000}"/>
    <cellStyle name="입력 3 2 4" xfId="24945" xr:uid="{00000000-0005-0000-0000-000003660000}"/>
    <cellStyle name="입력 3 2 4 2" xfId="24946" xr:uid="{00000000-0005-0000-0000-000004660000}"/>
    <cellStyle name="입력 3 2 4 2 2" xfId="24947" xr:uid="{00000000-0005-0000-0000-000005660000}"/>
    <cellStyle name="입력 3 2 4 2 3" xfId="24948" xr:uid="{00000000-0005-0000-0000-000006660000}"/>
    <cellStyle name="입력 3 2 4 2 4" xfId="24949" xr:uid="{00000000-0005-0000-0000-000007660000}"/>
    <cellStyle name="입력 3 2 4 3" xfId="24950" xr:uid="{00000000-0005-0000-0000-000008660000}"/>
    <cellStyle name="입력 3 2 4 3 2" xfId="24951" xr:uid="{00000000-0005-0000-0000-000009660000}"/>
    <cellStyle name="입력 3 2 4 3 3" xfId="24952" xr:uid="{00000000-0005-0000-0000-00000A660000}"/>
    <cellStyle name="입력 3 2 4 3 4" xfId="24953" xr:uid="{00000000-0005-0000-0000-00000B660000}"/>
    <cellStyle name="입력 3 2 4 4" xfId="24954" xr:uid="{00000000-0005-0000-0000-00000C660000}"/>
    <cellStyle name="입력 3 2 4 5" xfId="24955" xr:uid="{00000000-0005-0000-0000-00000D660000}"/>
    <cellStyle name="입력 3 2 4 6" xfId="24956" xr:uid="{00000000-0005-0000-0000-00000E660000}"/>
    <cellStyle name="입력 3 2 5" xfId="24957" xr:uid="{00000000-0005-0000-0000-00000F660000}"/>
    <cellStyle name="입력 3 2 5 2" xfId="24958" xr:uid="{00000000-0005-0000-0000-000010660000}"/>
    <cellStyle name="입력 3 2 5 2 2" xfId="24959" xr:uid="{00000000-0005-0000-0000-000011660000}"/>
    <cellStyle name="입력 3 2 5 2 3" xfId="24960" xr:uid="{00000000-0005-0000-0000-000012660000}"/>
    <cellStyle name="입력 3 2 5 2 4" xfId="24961" xr:uid="{00000000-0005-0000-0000-000013660000}"/>
    <cellStyle name="입력 3 2 5 3" xfId="24962" xr:uid="{00000000-0005-0000-0000-000014660000}"/>
    <cellStyle name="입력 3 2 5 3 2" xfId="24963" xr:uid="{00000000-0005-0000-0000-000015660000}"/>
    <cellStyle name="입력 3 2 5 3 3" xfId="24964" xr:uid="{00000000-0005-0000-0000-000016660000}"/>
    <cellStyle name="입력 3 2 5 3 4" xfId="24965" xr:uid="{00000000-0005-0000-0000-000017660000}"/>
    <cellStyle name="입력 3 2 5 4" xfId="24966" xr:uid="{00000000-0005-0000-0000-000018660000}"/>
    <cellStyle name="입력 3 2 5 5" xfId="24967" xr:uid="{00000000-0005-0000-0000-000019660000}"/>
    <cellStyle name="입력 3 2 5 6" xfId="24968" xr:uid="{00000000-0005-0000-0000-00001A660000}"/>
    <cellStyle name="입력 3 2 6" xfId="24969" xr:uid="{00000000-0005-0000-0000-00001B660000}"/>
    <cellStyle name="입력 3 2 6 2" xfId="24970" xr:uid="{00000000-0005-0000-0000-00001C660000}"/>
    <cellStyle name="입력 3 2 6 3" xfId="24971" xr:uid="{00000000-0005-0000-0000-00001D660000}"/>
    <cellStyle name="입력 3 2 6 4" xfId="24972" xr:uid="{00000000-0005-0000-0000-00001E660000}"/>
    <cellStyle name="입력 3 2 7" xfId="24973" xr:uid="{00000000-0005-0000-0000-00001F660000}"/>
    <cellStyle name="입력 3 2 7 2" xfId="24974" xr:uid="{00000000-0005-0000-0000-000020660000}"/>
    <cellStyle name="입력 3 2 7 3" xfId="24975" xr:uid="{00000000-0005-0000-0000-000021660000}"/>
    <cellStyle name="입력 3 2 7 4" xfId="24976" xr:uid="{00000000-0005-0000-0000-000022660000}"/>
    <cellStyle name="입력 3 2 8" xfId="24977" xr:uid="{00000000-0005-0000-0000-000023660000}"/>
    <cellStyle name="입력 3 2 8 2" xfId="24978" xr:uid="{00000000-0005-0000-0000-000024660000}"/>
    <cellStyle name="입력 3 2 9" xfId="24979" xr:uid="{00000000-0005-0000-0000-000025660000}"/>
    <cellStyle name="입력 3 3" xfId="24980" xr:uid="{00000000-0005-0000-0000-000026660000}"/>
    <cellStyle name="입력 3 3 2" xfId="24981" xr:uid="{00000000-0005-0000-0000-000027660000}"/>
    <cellStyle name="입력 3 3 2 2" xfId="24982" xr:uid="{00000000-0005-0000-0000-000028660000}"/>
    <cellStyle name="입력 3 3 2 2 2" xfId="24983" xr:uid="{00000000-0005-0000-0000-000029660000}"/>
    <cellStyle name="입력 3 3 2 2 3" xfId="24984" xr:uid="{00000000-0005-0000-0000-00002A660000}"/>
    <cellStyle name="입력 3 3 2 2 4" xfId="24985" xr:uid="{00000000-0005-0000-0000-00002B660000}"/>
    <cellStyle name="입력 3 3 2 3" xfId="24986" xr:uid="{00000000-0005-0000-0000-00002C660000}"/>
    <cellStyle name="입력 3 3 2 3 2" xfId="24987" xr:uid="{00000000-0005-0000-0000-00002D660000}"/>
    <cellStyle name="입력 3 3 2 3 3" xfId="24988" xr:uid="{00000000-0005-0000-0000-00002E660000}"/>
    <cellStyle name="입력 3 3 2 3 4" xfId="24989" xr:uid="{00000000-0005-0000-0000-00002F660000}"/>
    <cellStyle name="입력 3 3 2 4" xfId="24990" xr:uid="{00000000-0005-0000-0000-000030660000}"/>
    <cellStyle name="입력 3 3 2 5" xfId="24991" xr:uid="{00000000-0005-0000-0000-000031660000}"/>
    <cellStyle name="입력 3 3 2 6" xfId="24992" xr:uid="{00000000-0005-0000-0000-000032660000}"/>
    <cellStyle name="입력 3 3 3" xfId="24993" xr:uid="{00000000-0005-0000-0000-000033660000}"/>
    <cellStyle name="입력 3 3 3 2" xfId="24994" xr:uid="{00000000-0005-0000-0000-000034660000}"/>
    <cellStyle name="입력 3 3 3 2 2" xfId="24995" xr:uid="{00000000-0005-0000-0000-000035660000}"/>
    <cellStyle name="입력 3 3 3 2 3" xfId="24996" xr:uid="{00000000-0005-0000-0000-000036660000}"/>
    <cellStyle name="입력 3 3 3 2 4" xfId="24997" xr:uid="{00000000-0005-0000-0000-000037660000}"/>
    <cellStyle name="입력 3 3 3 3" xfId="24998" xr:uid="{00000000-0005-0000-0000-000038660000}"/>
    <cellStyle name="입력 3 3 3 3 2" xfId="24999" xr:uid="{00000000-0005-0000-0000-000039660000}"/>
    <cellStyle name="입력 3 3 3 3 3" xfId="25000" xr:uid="{00000000-0005-0000-0000-00003A660000}"/>
    <cellStyle name="입력 3 3 3 3 4" xfId="25001" xr:uid="{00000000-0005-0000-0000-00003B660000}"/>
    <cellStyle name="입력 3 3 3 4" xfId="25002" xr:uid="{00000000-0005-0000-0000-00003C660000}"/>
    <cellStyle name="입력 3 3 3 5" xfId="25003" xr:uid="{00000000-0005-0000-0000-00003D660000}"/>
    <cellStyle name="입력 3 3 3 6" xfId="25004" xr:uid="{00000000-0005-0000-0000-00003E660000}"/>
    <cellStyle name="입력 3 3 4" xfId="25005" xr:uid="{00000000-0005-0000-0000-00003F660000}"/>
    <cellStyle name="입력 3 3 4 2" xfId="25006" xr:uid="{00000000-0005-0000-0000-000040660000}"/>
    <cellStyle name="입력 3 3 4 3" xfId="25007" xr:uid="{00000000-0005-0000-0000-000041660000}"/>
    <cellStyle name="입력 3 3 4 4" xfId="25008" xr:uid="{00000000-0005-0000-0000-000042660000}"/>
    <cellStyle name="입력 3 3 5" xfId="25009" xr:uid="{00000000-0005-0000-0000-000043660000}"/>
    <cellStyle name="입력 3 3 5 2" xfId="25010" xr:uid="{00000000-0005-0000-0000-000044660000}"/>
    <cellStyle name="입력 3 3 5 3" xfId="25011" xr:uid="{00000000-0005-0000-0000-000045660000}"/>
    <cellStyle name="입력 3 3 5 4" xfId="25012" xr:uid="{00000000-0005-0000-0000-000046660000}"/>
    <cellStyle name="입력 3 3 6" xfId="25013" xr:uid="{00000000-0005-0000-0000-000047660000}"/>
    <cellStyle name="입력 3 3 7" xfId="25014" xr:uid="{00000000-0005-0000-0000-000048660000}"/>
    <cellStyle name="입력 3 3 8" xfId="25015" xr:uid="{00000000-0005-0000-0000-000049660000}"/>
    <cellStyle name="입력 3 3 9" xfId="25016" xr:uid="{00000000-0005-0000-0000-00004A660000}"/>
    <cellStyle name="입력 3 4" xfId="25017" xr:uid="{00000000-0005-0000-0000-00004B660000}"/>
    <cellStyle name="입력 3 4 2" xfId="25018" xr:uid="{00000000-0005-0000-0000-00004C660000}"/>
    <cellStyle name="입력 3 4 2 2" xfId="25019" xr:uid="{00000000-0005-0000-0000-00004D660000}"/>
    <cellStyle name="입력 3 4 2 3" xfId="25020" xr:uid="{00000000-0005-0000-0000-00004E660000}"/>
    <cellStyle name="입력 3 4 2 4" xfId="25021" xr:uid="{00000000-0005-0000-0000-00004F660000}"/>
    <cellStyle name="입력 3 4 3" xfId="25022" xr:uid="{00000000-0005-0000-0000-000050660000}"/>
    <cellStyle name="입력 3 4 3 2" xfId="25023" xr:uid="{00000000-0005-0000-0000-000051660000}"/>
    <cellStyle name="입력 3 4 3 3" xfId="25024" xr:uid="{00000000-0005-0000-0000-000052660000}"/>
    <cellStyle name="입력 3 4 3 4" xfId="25025" xr:uid="{00000000-0005-0000-0000-000053660000}"/>
    <cellStyle name="입력 3 4 4" xfId="25026" xr:uid="{00000000-0005-0000-0000-000054660000}"/>
    <cellStyle name="입력 3 4 5" xfId="25027" xr:uid="{00000000-0005-0000-0000-000055660000}"/>
    <cellStyle name="입력 3 4 6" xfId="25028" xr:uid="{00000000-0005-0000-0000-000056660000}"/>
    <cellStyle name="입력 3 5" xfId="25029" xr:uid="{00000000-0005-0000-0000-000057660000}"/>
    <cellStyle name="입력 3 5 2" xfId="25030" xr:uid="{00000000-0005-0000-0000-000058660000}"/>
    <cellStyle name="입력 3 5 2 2" xfId="25031" xr:uid="{00000000-0005-0000-0000-000059660000}"/>
    <cellStyle name="입력 3 5 2 3" xfId="25032" xr:uid="{00000000-0005-0000-0000-00005A660000}"/>
    <cellStyle name="입력 3 5 2 4" xfId="25033" xr:uid="{00000000-0005-0000-0000-00005B660000}"/>
    <cellStyle name="입력 3 5 3" xfId="25034" xr:uid="{00000000-0005-0000-0000-00005C660000}"/>
    <cellStyle name="입력 3 5 3 2" xfId="25035" xr:uid="{00000000-0005-0000-0000-00005D660000}"/>
    <cellStyle name="입력 3 5 3 3" xfId="25036" xr:uid="{00000000-0005-0000-0000-00005E660000}"/>
    <cellStyle name="입력 3 5 3 4" xfId="25037" xr:uid="{00000000-0005-0000-0000-00005F660000}"/>
    <cellStyle name="입력 3 5 4" xfId="25038" xr:uid="{00000000-0005-0000-0000-000060660000}"/>
    <cellStyle name="입력 3 5 5" xfId="25039" xr:uid="{00000000-0005-0000-0000-000061660000}"/>
    <cellStyle name="입력 3 5 6" xfId="25040" xr:uid="{00000000-0005-0000-0000-000062660000}"/>
    <cellStyle name="입력 3 6" xfId="25041" xr:uid="{00000000-0005-0000-0000-000063660000}"/>
    <cellStyle name="입력 3 6 2" xfId="25042" xr:uid="{00000000-0005-0000-0000-000064660000}"/>
    <cellStyle name="입력 3 6 2 2" xfId="25043" xr:uid="{00000000-0005-0000-0000-000065660000}"/>
    <cellStyle name="입력 3 6 2 3" xfId="25044" xr:uid="{00000000-0005-0000-0000-000066660000}"/>
    <cellStyle name="입력 3 6 2 4" xfId="25045" xr:uid="{00000000-0005-0000-0000-000067660000}"/>
    <cellStyle name="입력 3 6 3" xfId="25046" xr:uid="{00000000-0005-0000-0000-000068660000}"/>
    <cellStyle name="입력 3 6 3 2" xfId="25047" xr:uid="{00000000-0005-0000-0000-000069660000}"/>
    <cellStyle name="입력 3 6 3 3" xfId="25048" xr:uid="{00000000-0005-0000-0000-00006A660000}"/>
    <cellStyle name="입력 3 6 3 4" xfId="25049" xr:uid="{00000000-0005-0000-0000-00006B660000}"/>
    <cellStyle name="입력 3 6 4" xfId="25050" xr:uid="{00000000-0005-0000-0000-00006C660000}"/>
    <cellStyle name="입력 3 6 5" xfId="25051" xr:uid="{00000000-0005-0000-0000-00006D660000}"/>
    <cellStyle name="입력 3 6 6" xfId="25052" xr:uid="{00000000-0005-0000-0000-00006E660000}"/>
    <cellStyle name="입력 3 7" xfId="25053" xr:uid="{00000000-0005-0000-0000-00006F660000}"/>
    <cellStyle name="입력 3 7 2" xfId="25054" xr:uid="{00000000-0005-0000-0000-000070660000}"/>
    <cellStyle name="입력 3 7 3" xfId="25055" xr:uid="{00000000-0005-0000-0000-000071660000}"/>
    <cellStyle name="입력 3 7 4" xfId="25056" xr:uid="{00000000-0005-0000-0000-000072660000}"/>
    <cellStyle name="입력 3 8" xfId="25057" xr:uid="{00000000-0005-0000-0000-000073660000}"/>
    <cellStyle name="입력 3 8 2" xfId="25058" xr:uid="{00000000-0005-0000-0000-000074660000}"/>
    <cellStyle name="입력 3 8 3" xfId="25059" xr:uid="{00000000-0005-0000-0000-000075660000}"/>
    <cellStyle name="입력 3 8 4" xfId="25060" xr:uid="{00000000-0005-0000-0000-000076660000}"/>
    <cellStyle name="입력 3 9" xfId="25061" xr:uid="{00000000-0005-0000-0000-000077660000}"/>
    <cellStyle name="입력 3 9 2" xfId="25062" xr:uid="{00000000-0005-0000-0000-000078660000}"/>
    <cellStyle name="입력 3_0602_휴대폰구판재현황(새양식)대리님" xfId="25063" xr:uid="{00000000-0005-0000-0000-000079660000}"/>
    <cellStyle name="입력 4" xfId="25064" xr:uid="{00000000-0005-0000-0000-00007A660000}"/>
    <cellStyle name="入力 4" xfId="25065" xr:uid="{00000000-0005-0000-0000-00007B660000}"/>
    <cellStyle name="입력 4 2" xfId="25066" xr:uid="{00000000-0005-0000-0000-00007C660000}"/>
    <cellStyle name="입력 4 2 2" xfId="25067" xr:uid="{00000000-0005-0000-0000-00007D660000}"/>
    <cellStyle name="입력 4 2 2 2" xfId="25068" xr:uid="{00000000-0005-0000-0000-00007E660000}"/>
    <cellStyle name="입력 4 2 3" xfId="25069" xr:uid="{00000000-0005-0000-0000-00007F660000}"/>
    <cellStyle name="입력 4 3" xfId="25070" xr:uid="{00000000-0005-0000-0000-000080660000}"/>
    <cellStyle name="입력 4 3 2" xfId="25071" xr:uid="{00000000-0005-0000-0000-000081660000}"/>
    <cellStyle name="입력 4 3 3" xfId="25072" xr:uid="{00000000-0005-0000-0000-000082660000}"/>
    <cellStyle name="입력 4 3 4" xfId="25073" xr:uid="{00000000-0005-0000-0000-000083660000}"/>
    <cellStyle name="입력 4 3 5" xfId="25074" xr:uid="{00000000-0005-0000-0000-000084660000}"/>
    <cellStyle name="입력 4 4" xfId="25075" xr:uid="{00000000-0005-0000-0000-000085660000}"/>
    <cellStyle name="입력 4 4 2" xfId="25076" xr:uid="{00000000-0005-0000-0000-000086660000}"/>
    <cellStyle name="입력 4 4 3" xfId="25077" xr:uid="{00000000-0005-0000-0000-000087660000}"/>
    <cellStyle name="입력 4 4 4" xfId="25078" xr:uid="{00000000-0005-0000-0000-000088660000}"/>
    <cellStyle name="입력 4 5" xfId="25079" xr:uid="{00000000-0005-0000-0000-000089660000}"/>
    <cellStyle name="입력 4 5 2" xfId="25080" xr:uid="{00000000-0005-0000-0000-00008A660000}"/>
    <cellStyle name="입력 4 5 3" xfId="25081" xr:uid="{00000000-0005-0000-0000-00008B660000}"/>
    <cellStyle name="입력 4 5 4" xfId="25082" xr:uid="{00000000-0005-0000-0000-00008C660000}"/>
    <cellStyle name="입력 4 6" xfId="25083" xr:uid="{00000000-0005-0000-0000-00008D660000}"/>
    <cellStyle name="입력 4 6 2" xfId="25084" xr:uid="{00000000-0005-0000-0000-00008E660000}"/>
    <cellStyle name="입력 4 7" xfId="25085" xr:uid="{00000000-0005-0000-0000-00008F660000}"/>
    <cellStyle name="입력 5" xfId="25086" xr:uid="{00000000-0005-0000-0000-000090660000}"/>
    <cellStyle name="入力 5" xfId="25087" xr:uid="{00000000-0005-0000-0000-000091660000}"/>
    <cellStyle name="입력 5 2" xfId="25088" xr:uid="{00000000-0005-0000-0000-000092660000}"/>
    <cellStyle name="입력 5 2 2" xfId="25089" xr:uid="{00000000-0005-0000-0000-000093660000}"/>
    <cellStyle name="입력 5 2 2 2" xfId="25090" xr:uid="{00000000-0005-0000-0000-000094660000}"/>
    <cellStyle name="입력 5 2 3" xfId="25091" xr:uid="{00000000-0005-0000-0000-000095660000}"/>
    <cellStyle name="입력 5 3" xfId="25092" xr:uid="{00000000-0005-0000-0000-000096660000}"/>
    <cellStyle name="입력 5 3 2" xfId="25093" xr:uid="{00000000-0005-0000-0000-000097660000}"/>
    <cellStyle name="입력 5 3 3" xfId="25094" xr:uid="{00000000-0005-0000-0000-000098660000}"/>
    <cellStyle name="입력 5 3 4" xfId="25095" xr:uid="{00000000-0005-0000-0000-000099660000}"/>
    <cellStyle name="입력 5 3 5" xfId="25096" xr:uid="{00000000-0005-0000-0000-00009A660000}"/>
    <cellStyle name="입력 5 4" xfId="25097" xr:uid="{00000000-0005-0000-0000-00009B660000}"/>
    <cellStyle name="입력 5 4 2" xfId="25098" xr:uid="{00000000-0005-0000-0000-00009C660000}"/>
    <cellStyle name="입력 5 4 3" xfId="25099" xr:uid="{00000000-0005-0000-0000-00009D660000}"/>
    <cellStyle name="입력 5 4 4" xfId="25100" xr:uid="{00000000-0005-0000-0000-00009E660000}"/>
    <cellStyle name="입력 5 5" xfId="25101" xr:uid="{00000000-0005-0000-0000-00009F660000}"/>
    <cellStyle name="입력 5 5 2" xfId="25102" xr:uid="{00000000-0005-0000-0000-0000A0660000}"/>
    <cellStyle name="입력 5 6" xfId="25103" xr:uid="{00000000-0005-0000-0000-0000A1660000}"/>
    <cellStyle name="입력 6" xfId="25104" xr:uid="{00000000-0005-0000-0000-0000A2660000}"/>
    <cellStyle name="入力 6" xfId="25105" xr:uid="{00000000-0005-0000-0000-0000A3660000}"/>
    <cellStyle name="입력 6 2" xfId="25106" xr:uid="{00000000-0005-0000-0000-0000A4660000}"/>
    <cellStyle name="입력 6 2 2" xfId="25107" xr:uid="{00000000-0005-0000-0000-0000A5660000}"/>
    <cellStyle name="입력 6 2 3" xfId="25108" xr:uid="{00000000-0005-0000-0000-0000A6660000}"/>
    <cellStyle name="입력 6 2 4" xfId="25109" xr:uid="{00000000-0005-0000-0000-0000A7660000}"/>
    <cellStyle name="입력 6 3" xfId="25110" xr:uid="{00000000-0005-0000-0000-0000A8660000}"/>
    <cellStyle name="입력 6 3 2" xfId="25111" xr:uid="{00000000-0005-0000-0000-0000A9660000}"/>
    <cellStyle name="입력 6 3 3" xfId="25112" xr:uid="{00000000-0005-0000-0000-0000AA660000}"/>
    <cellStyle name="입력 6 3 4" xfId="25113" xr:uid="{00000000-0005-0000-0000-0000AB660000}"/>
    <cellStyle name="입력 6 4" xfId="25114" xr:uid="{00000000-0005-0000-0000-0000AC660000}"/>
    <cellStyle name="입력 6 5" xfId="25115" xr:uid="{00000000-0005-0000-0000-0000AD660000}"/>
    <cellStyle name="입력 6 5 2" xfId="25116" xr:uid="{00000000-0005-0000-0000-0000AE660000}"/>
    <cellStyle name="입력 6 6" xfId="25117" xr:uid="{00000000-0005-0000-0000-0000AF660000}"/>
    <cellStyle name="입력 7" xfId="25118" xr:uid="{00000000-0005-0000-0000-0000B0660000}"/>
    <cellStyle name="入力 7" xfId="25119" xr:uid="{00000000-0005-0000-0000-0000B1660000}"/>
    <cellStyle name="입력 7 2" xfId="25120" xr:uid="{00000000-0005-0000-0000-0000B2660000}"/>
    <cellStyle name="입력 7 2 2" xfId="25121" xr:uid="{00000000-0005-0000-0000-0000B3660000}"/>
    <cellStyle name="입력 7 2 3" xfId="25122" xr:uid="{00000000-0005-0000-0000-0000B4660000}"/>
    <cellStyle name="입력 7 2 4" xfId="25123" xr:uid="{00000000-0005-0000-0000-0000B5660000}"/>
    <cellStyle name="입력 7 3" xfId="25124" xr:uid="{00000000-0005-0000-0000-0000B6660000}"/>
    <cellStyle name="입력 7 4" xfId="25125" xr:uid="{00000000-0005-0000-0000-0000B7660000}"/>
    <cellStyle name="입력 7 5" xfId="25126" xr:uid="{00000000-0005-0000-0000-0000B8660000}"/>
    <cellStyle name="입력 8" xfId="25127" xr:uid="{00000000-0005-0000-0000-0000B9660000}"/>
    <cellStyle name="入力 8" xfId="25128" xr:uid="{00000000-0005-0000-0000-0000BA660000}"/>
    <cellStyle name="입력 8 2" xfId="25129" xr:uid="{00000000-0005-0000-0000-0000BB660000}"/>
    <cellStyle name="입력 8 3" xfId="25130" xr:uid="{00000000-0005-0000-0000-0000BC660000}"/>
    <cellStyle name="입력 8 4" xfId="25131" xr:uid="{00000000-0005-0000-0000-0000BD660000}"/>
    <cellStyle name="입력 9" xfId="25132" xr:uid="{00000000-0005-0000-0000-0000BE660000}"/>
    <cellStyle name="入力 9" xfId="25133" xr:uid="{00000000-0005-0000-0000-0000BF660000}"/>
    <cellStyle name="입력 9 2" xfId="25134" xr:uid="{00000000-0005-0000-0000-0000C0660000}"/>
    <cellStyle name="입력 9 3" xfId="25135" xr:uid="{00000000-0005-0000-0000-0000C1660000}"/>
    <cellStyle name="입력 9 4" xfId="25136" xr:uid="{00000000-0005-0000-0000-0000C2660000}"/>
    <cellStyle name="자리수" xfId="25137" xr:uid="{00000000-0005-0000-0000-0000C3660000}"/>
    <cellStyle name="자리수 2" xfId="25138" xr:uid="{00000000-0005-0000-0000-0000C4660000}"/>
    <cellStyle name="자리수 3" xfId="25139" xr:uid="{00000000-0005-0000-0000-0000C5660000}"/>
    <cellStyle name="자리수0" xfId="25140" xr:uid="{00000000-0005-0000-0000-0000C6660000}"/>
    <cellStyle name="자리수0 2" xfId="25141" xr:uid="{00000000-0005-0000-0000-0000C7660000}"/>
    <cellStyle name="자리수0 3" xfId="25142" xr:uid="{00000000-0005-0000-0000-0000C8660000}"/>
    <cellStyle name="제목 1 10" xfId="25143" xr:uid="{00000000-0005-0000-0000-0000C9660000}"/>
    <cellStyle name="제목 1 10 2" xfId="25144" xr:uid="{00000000-0005-0000-0000-0000CA660000}"/>
    <cellStyle name="제목 1 10 2 2" xfId="25145" xr:uid="{00000000-0005-0000-0000-0000CB660000}"/>
    <cellStyle name="제목 1 10 3" xfId="25146" xr:uid="{00000000-0005-0000-0000-0000CC660000}"/>
    <cellStyle name="제목 1 11" xfId="25147" xr:uid="{00000000-0005-0000-0000-0000CD660000}"/>
    <cellStyle name="제목 1 11 2" xfId="25148" xr:uid="{00000000-0005-0000-0000-0000CE660000}"/>
    <cellStyle name="제목 1 12" xfId="25149" xr:uid="{00000000-0005-0000-0000-0000CF660000}"/>
    <cellStyle name="제목 1 12 2" xfId="25150" xr:uid="{00000000-0005-0000-0000-0000D0660000}"/>
    <cellStyle name="제목 1 13" xfId="25151" xr:uid="{00000000-0005-0000-0000-0000D1660000}"/>
    <cellStyle name="제목 1 13 2" xfId="25152" xr:uid="{00000000-0005-0000-0000-0000D2660000}"/>
    <cellStyle name="제목 1 2" xfId="25153" xr:uid="{00000000-0005-0000-0000-0000D3660000}"/>
    <cellStyle name="제목 1 2 10" xfId="25154" xr:uid="{00000000-0005-0000-0000-0000D4660000}"/>
    <cellStyle name="제목 1 2 10 2" xfId="25155" xr:uid="{00000000-0005-0000-0000-0000D5660000}"/>
    <cellStyle name="제목 1 2 11" xfId="25156" xr:uid="{00000000-0005-0000-0000-0000D6660000}"/>
    <cellStyle name="제목 1 2 11 2" xfId="25157" xr:uid="{00000000-0005-0000-0000-0000D7660000}"/>
    <cellStyle name="제목 1 2 12" xfId="25158" xr:uid="{00000000-0005-0000-0000-0000D8660000}"/>
    <cellStyle name="제목 1 2 13" xfId="25159" xr:uid="{00000000-0005-0000-0000-0000D9660000}"/>
    <cellStyle name="제목 1 2 14" xfId="25160" xr:uid="{00000000-0005-0000-0000-0000DA660000}"/>
    <cellStyle name="제목 1 2 2" xfId="25161" xr:uid="{00000000-0005-0000-0000-0000DB660000}"/>
    <cellStyle name="제목 1 2 2 2" xfId="25162" xr:uid="{00000000-0005-0000-0000-0000DC660000}"/>
    <cellStyle name="제목 1 2 2 2 2" xfId="25163" xr:uid="{00000000-0005-0000-0000-0000DD660000}"/>
    <cellStyle name="제목 1 2 2 3" xfId="25164" xr:uid="{00000000-0005-0000-0000-0000DE660000}"/>
    <cellStyle name="제목 1 2 2 3 2" xfId="25165" xr:uid="{00000000-0005-0000-0000-0000DF660000}"/>
    <cellStyle name="제목 1 2 2 4" xfId="25166" xr:uid="{00000000-0005-0000-0000-0000E0660000}"/>
    <cellStyle name="제목 1 2 3" xfId="25167" xr:uid="{00000000-0005-0000-0000-0000E1660000}"/>
    <cellStyle name="제목 1 2 3 2" xfId="25168" xr:uid="{00000000-0005-0000-0000-0000E2660000}"/>
    <cellStyle name="제목 1 2 3 2 2" xfId="25169" xr:uid="{00000000-0005-0000-0000-0000E3660000}"/>
    <cellStyle name="제목 1 2 3 3" xfId="25170" xr:uid="{00000000-0005-0000-0000-0000E4660000}"/>
    <cellStyle name="제목 1 2 3 3 2" xfId="25171" xr:uid="{00000000-0005-0000-0000-0000E5660000}"/>
    <cellStyle name="제목 1 2 3 4" xfId="25172" xr:uid="{00000000-0005-0000-0000-0000E6660000}"/>
    <cellStyle name="제목 1 2 4" xfId="25173" xr:uid="{00000000-0005-0000-0000-0000E7660000}"/>
    <cellStyle name="제목 1 2 4 2" xfId="25174" xr:uid="{00000000-0005-0000-0000-0000E8660000}"/>
    <cellStyle name="제목 1 2 4 2 2" xfId="25175" xr:uid="{00000000-0005-0000-0000-0000E9660000}"/>
    <cellStyle name="제목 1 2 4 3" xfId="25176" xr:uid="{00000000-0005-0000-0000-0000EA660000}"/>
    <cellStyle name="제목 1 2 5" xfId="25177" xr:uid="{00000000-0005-0000-0000-0000EB660000}"/>
    <cellStyle name="제목 1 2 5 2" xfId="25178" xr:uid="{00000000-0005-0000-0000-0000EC660000}"/>
    <cellStyle name="제목 1 2 5 2 2" xfId="25179" xr:uid="{00000000-0005-0000-0000-0000ED660000}"/>
    <cellStyle name="제목 1 2 5 3" xfId="25180" xr:uid="{00000000-0005-0000-0000-0000EE660000}"/>
    <cellStyle name="제목 1 2 6" xfId="25181" xr:uid="{00000000-0005-0000-0000-0000EF660000}"/>
    <cellStyle name="제목 1 2 6 2" xfId="25182" xr:uid="{00000000-0005-0000-0000-0000F0660000}"/>
    <cellStyle name="제목 1 2 7" xfId="25183" xr:uid="{00000000-0005-0000-0000-0000F1660000}"/>
    <cellStyle name="제목 1 2 7 2" xfId="25184" xr:uid="{00000000-0005-0000-0000-0000F2660000}"/>
    <cellStyle name="제목 1 2 8" xfId="25185" xr:uid="{00000000-0005-0000-0000-0000F3660000}"/>
    <cellStyle name="제목 1 2 8 2" xfId="25186" xr:uid="{00000000-0005-0000-0000-0000F4660000}"/>
    <cellStyle name="제목 1 2 9" xfId="25187" xr:uid="{00000000-0005-0000-0000-0000F5660000}"/>
    <cellStyle name="제목 1 2 9 2" xfId="25188" xr:uid="{00000000-0005-0000-0000-0000F6660000}"/>
    <cellStyle name="제목 1 3" xfId="25189" xr:uid="{00000000-0005-0000-0000-0000F7660000}"/>
    <cellStyle name="제목 1 3 2" xfId="25190" xr:uid="{00000000-0005-0000-0000-0000F8660000}"/>
    <cellStyle name="제목 1 3 2 2" xfId="25191" xr:uid="{00000000-0005-0000-0000-0000F9660000}"/>
    <cellStyle name="제목 1 3 3" xfId="25192" xr:uid="{00000000-0005-0000-0000-0000FA660000}"/>
    <cellStyle name="제목 1 3 3 2" xfId="25193" xr:uid="{00000000-0005-0000-0000-0000FB660000}"/>
    <cellStyle name="제목 1 3 4" xfId="25194" xr:uid="{00000000-0005-0000-0000-0000FC660000}"/>
    <cellStyle name="제목 1 3 5" xfId="25195" xr:uid="{00000000-0005-0000-0000-0000FD660000}"/>
    <cellStyle name="제목 1 4" xfId="25196" xr:uid="{00000000-0005-0000-0000-0000FE660000}"/>
    <cellStyle name="제목 1 4 2" xfId="25197" xr:uid="{00000000-0005-0000-0000-0000FF660000}"/>
    <cellStyle name="제목 1 4 2 2" xfId="25198" xr:uid="{00000000-0005-0000-0000-000000670000}"/>
    <cellStyle name="제목 1 4 2 2 2" xfId="25199" xr:uid="{00000000-0005-0000-0000-000001670000}"/>
    <cellStyle name="제목 1 4 2 3" xfId="25200" xr:uid="{00000000-0005-0000-0000-000002670000}"/>
    <cellStyle name="제목 1 4 3" xfId="25201" xr:uid="{00000000-0005-0000-0000-000003670000}"/>
    <cellStyle name="제목 1 4 3 2" xfId="25202" xr:uid="{00000000-0005-0000-0000-000004670000}"/>
    <cellStyle name="제목 1 4 3 3" xfId="25203" xr:uid="{00000000-0005-0000-0000-000005670000}"/>
    <cellStyle name="제목 1 4 4" xfId="25204" xr:uid="{00000000-0005-0000-0000-000006670000}"/>
    <cellStyle name="제목 1 4 4 2" xfId="25205" xr:uid="{00000000-0005-0000-0000-000007670000}"/>
    <cellStyle name="제목 1 4 5" xfId="25206" xr:uid="{00000000-0005-0000-0000-000008670000}"/>
    <cellStyle name="제목 1 4 5 2" xfId="25207" xr:uid="{00000000-0005-0000-0000-000009670000}"/>
    <cellStyle name="제목 1 4 6" xfId="25208" xr:uid="{00000000-0005-0000-0000-00000A670000}"/>
    <cellStyle name="제목 1 4 6 2" xfId="25209" xr:uid="{00000000-0005-0000-0000-00000B670000}"/>
    <cellStyle name="제목 1 4 7" xfId="25210" xr:uid="{00000000-0005-0000-0000-00000C670000}"/>
    <cellStyle name="제목 1 5" xfId="25211" xr:uid="{00000000-0005-0000-0000-00000D670000}"/>
    <cellStyle name="제목 1 5 2" xfId="25212" xr:uid="{00000000-0005-0000-0000-00000E670000}"/>
    <cellStyle name="제목 1 5 2 2" xfId="25213" xr:uid="{00000000-0005-0000-0000-00000F670000}"/>
    <cellStyle name="제목 1 5 2 2 2" xfId="25214" xr:uid="{00000000-0005-0000-0000-000010670000}"/>
    <cellStyle name="제목 1 5 2 3" xfId="25215" xr:uid="{00000000-0005-0000-0000-000011670000}"/>
    <cellStyle name="제목 1 5 3" xfId="25216" xr:uid="{00000000-0005-0000-0000-000012670000}"/>
    <cellStyle name="제목 1 5 3 2" xfId="25217" xr:uid="{00000000-0005-0000-0000-000013670000}"/>
    <cellStyle name="제목 1 5 3 3" xfId="25218" xr:uid="{00000000-0005-0000-0000-000014670000}"/>
    <cellStyle name="제목 1 5 4" xfId="25219" xr:uid="{00000000-0005-0000-0000-000015670000}"/>
    <cellStyle name="제목 1 5 4 2" xfId="25220" xr:uid="{00000000-0005-0000-0000-000016670000}"/>
    <cellStyle name="제목 1 5 5" xfId="25221" xr:uid="{00000000-0005-0000-0000-000017670000}"/>
    <cellStyle name="제목 1 5 5 2" xfId="25222" xr:uid="{00000000-0005-0000-0000-000018670000}"/>
    <cellStyle name="제목 1 5 6" xfId="25223" xr:uid="{00000000-0005-0000-0000-000019670000}"/>
    <cellStyle name="제목 1 6" xfId="25224" xr:uid="{00000000-0005-0000-0000-00001A670000}"/>
    <cellStyle name="제목 1 6 2" xfId="25225" xr:uid="{00000000-0005-0000-0000-00001B670000}"/>
    <cellStyle name="제목 1 6 2 2" xfId="25226" xr:uid="{00000000-0005-0000-0000-00001C670000}"/>
    <cellStyle name="제목 1 6 3" xfId="25227" xr:uid="{00000000-0005-0000-0000-00001D670000}"/>
    <cellStyle name="제목 1 6 3 2" xfId="25228" xr:uid="{00000000-0005-0000-0000-00001E670000}"/>
    <cellStyle name="제목 1 6 4" xfId="25229" xr:uid="{00000000-0005-0000-0000-00001F670000}"/>
    <cellStyle name="제목 1 6 5" xfId="25230" xr:uid="{00000000-0005-0000-0000-000020670000}"/>
    <cellStyle name="제목 1 6 6" xfId="25231" xr:uid="{00000000-0005-0000-0000-000021670000}"/>
    <cellStyle name="제목 1 7" xfId="25232" xr:uid="{00000000-0005-0000-0000-000022670000}"/>
    <cellStyle name="제목 1 7 2" xfId="25233" xr:uid="{00000000-0005-0000-0000-000023670000}"/>
    <cellStyle name="제목 1 7 2 2" xfId="25234" xr:uid="{00000000-0005-0000-0000-000024670000}"/>
    <cellStyle name="제목 1 7 3" xfId="25235" xr:uid="{00000000-0005-0000-0000-000025670000}"/>
    <cellStyle name="제목 1 8" xfId="25236" xr:uid="{00000000-0005-0000-0000-000026670000}"/>
    <cellStyle name="제목 1 8 2" xfId="25237" xr:uid="{00000000-0005-0000-0000-000027670000}"/>
    <cellStyle name="제목 1 9" xfId="25238" xr:uid="{00000000-0005-0000-0000-000028670000}"/>
    <cellStyle name="제목 1 9 2" xfId="25239" xr:uid="{00000000-0005-0000-0000-000029670000}"/>
    <cellStyle name="제목 10" xfId="25240" xr:uid="{00000000-0005-0000-0000-00002A670000}"/>
    <cellStyle name="제목 10 2" xfId="25241" xr:uid="{00000000-0005-0000-0000-00002B670000}"/>
    <cellStyle name="제목 10 2 2" xfId="25242" xr:uid="{00000000-0005-0000-0000-00002C670000}"/>
    <cellStyle name="제목 10 3" xfId="25243" xr:uid="{00000000-0005-0000-0000-00002D670000}"/>
    <cellStyle name="제목 11" xfId="25244" xr:uid="{00000000-0005-0000-0000-00002E670000}"/>
    <cellStyle name="제목 11 2" xfId="25245" xr:uid="{00000000-0005-0000-0000-00002F670000}"/>
    <cellStyle name="제목 12" xfId="25246" xr:uid="{00000000-0005-0000-0000-000030670000}"/>
    <cellStyle name="제목 12 2" xfId="25247" xr:uid="{00000000-0005-0000-0000-000031670000}"/>
    <cellStyle name="제목 13" xfId="25248" xr:uid="{00000000-0005-0000-0000-000032670000}"/>
    <cellStyle name="제목 13 2" xfId="25249" xr:uid="{00000000-0005-0000-0000-000033670000}"/>
    <cellStyle name="제목 13 2 2" xfId="25250" xr:uid="{00000000-0005-0000-0000-000034670000}"/>
    <cellStyle name="제목 13 3" xfId="25251" xr:uid="{00000000-0005-0000-0000-000035670000}"/>
    <cellStyle name="제목 14" xfId="25252" xr:uid="{00000000-0005-0000-0000-000036670000}"/>
    <cellStyle name="제목 14 2" xfId="25253" xr:uid="{00000000-0005-0000-0000-000037670000}"/>
    <cellStyle name="제목 15" xfId="25254" xr:uid="{00000000-0005-0000-0000-000038670000}"/>
    <cellStyle name="제목 15 2" xfId="25255" xr:uid="{00000000-0005-0000-0000-000039670000}"/>
    <cellStyle name="제목 16" xfId="25256" xr:uid="{00000000-0005-0000-0000-00003A670000}"/>
    <cellStyle name="제목 16 2" xfId="25257" xr:uid="{00000000-0005-0000-0000-00003B670000}"/>
    <cellStyle name="제목 17" xfId="25258" xr:uid="{00000000-0005-0000-0000-00003C670000}"/>
    <cellStyle name="제목 2 10" xfId="25259" xr:uid="{00000000-0005-0000-0000-00003D670000}"/>
    <cellStyle name="제목 2 10 2" xfId="25260" xr:uid="{00000000-0005-0000-0000-00003E670000}"/>
    <cellStyle name="제목 2 10 2 2" xfId="25261" xr:uid="{00000000-0005-0000-0000-00003F670000}"/>
    <cellStyle name="제목 2 10 3" xfId="25262" xr:uid="{00000000-0005-0000-0000-000040670000}"/>
    <cellStyle name="제목 2 11" xfId="25263" xr:uid="{00000000-0005-0000-0000-000041670000}"/>
    <cellStyle name="제목 2 11 2" xfId="25264" xr:uid="{00000000-0005-0000-0000-000042670000}"/>
    <cellStyle name="제목 2 12" xfId="25265" xr:uid="{00000000-0005-0000-0000-000043670000}"/>
    <cellStyle name="제목 2 12 2" xfId="25266" xr:uid="{00000000-0005-0000-0000-000044670000}"/>
    <cellStyle name="제목 2 13" xfId="25267" xr:uid="{00000000-0005-0000-0000-000045670000}"/>
    <cellStyle name="제목 2 13 2" xfId="25268" xr:uid="{00000000-0005-0000-0000-000046670000}"/>
    <cellStyle name="제목 2 2" xfId="25269" xr:uid="{00000000-0005-0000-0000-000047670000}"/>
    <cellStyle name="제목 2 2 10" xfId="25270" xr:uid="{00000000-0005-0000-0000-000048670000}"/>
    <cellStyle name="제목 2 2 10 2" xfId="25271" xr:uid="{00000000-0005-0000-0000-000049670000}"/>
    <cellStyle name="제목 2 2 11" xfId="25272" xr:uid="{00000000-0005-0000-0000-00004A670000}"/>
    <cellStyle name="제목 2 2 11 2" xfId="25273" xr:uid="{00000000-0005-0000-0000-00004B670000}"/>
    <cellStyle name="제목 2 2 12" xfId="25274" xr:uid="{00000000-0005-0000-0000-00004C670000}"/>
    <cellStyle name="제목 2 2 13" xfId="25275" xr:uid="{00000000-0005-0000-0000-00004D670000}"/>
    <cellStyle name="제목 2 2 14" xfId="25276" xr:uid="{00000000-0005-0000-0000-00004E670000}"/>
    <cellStyle name="제목 2 2 2" xfId="25277" xr:uid="{00000000-0005-0000-0000-00004F670000}"/>
    <cellStyle name="제목 2 2 2 2" xfId="25278" xr:uid="{00000000-0005-0000-0000-000050670000}"/>
    <cellStyle name="제목 2 2 2 2 2" xfId="25279" xr:uid="{00000000-0005-0000-0000-000051670000}"/>
    <cellStyle name="제목 2 2 2 3" xfId="25280" xr:uid="{00000000-0005-0000-0000-000052670000}"/>
    <cellStyle name="제목 2 2 2 3 2" xfId="25281" xr:uid="{00000000-0005-0000-0000-000053670000}"/>
    <cellStyle name="제목 2 2 2 4" xfId="25282" xr:uid="{00000000-0005-0000-0000-000054670000}"/>
    <cellStyle name="제목 2 2 3" xfId="25283" xr:uid="{00000000-0005-0000-0000-000055670000}"/>
    <cellStyle name="제목 2 2 3 2" xfId="25284" xr:uid="{00000000-0005-0000-0000-000056670000}"/>
    <cellStyle name="제목 2 2 3 2 2" xfId="25285" xr:uid="{00000000-0005-0000-0000-000057670000}"/>
    <cellStyle name="제목 2 2 3 3" xfId="25286" xr:uid="{00000000-0005-0000-0000-000058670000}"/>
    <cellStyle name="제목 2 2 3 3 2" xfId="25287" xr:uid="{00000000-0005-0000-0000-000059670000}"/>
    <cellStyle name="제목 2 2 3 4" xfId="25288" xr:uid="{00000000-0005-0000-0000-00005A670000}"/>
    <cellStyle name="제목 2 2 4" xfId="25289" xr:uid="{00000000-0005-0000-0000-00005B670000}"/>
    <cellStyle name="제목 2 2 4 2" xfId="25290" xr:uid="{00000000-0005-0000-0000-00005C670000}"/>
    <cellStyle name="제목 2 2 4 2 2" xfId="25291" xr:uid="{00000000-0005-0000-0000-00005D670000}"/>
    <cellStyle name="제목 2 2 4 3" xfId="25292" xr:uid="{00000000-0005-0000-0000-00005E670000}"/>
    <cellStyle name="제목 2 2 5" xfId="25293" xr:uid="{00000000-0005-0000-0000-00005F670000}"/>
    <cellStyle name="제목 2 2 5 2" xfId="25294" xr:uid="{00000000-0005-0000-0000-000060670000}"/>
    <cellStyle name="제목 2 2 5 2 2" xfId="25295" xr:uid="{00000000-0005-0000-0000-000061670000}"/>
    <cellStyle name="제목 2 2 5 3" xfId="25296" xr:uid="{00000000-0005-0000-0000-000062670000}"/>
    <cellStyle name="제목 2 2 6" xfId="25297" xr:uid="{00000000-0005-0000-0000-000063670000}"/>
    <cellStyle name="제목 2 2 6 2" xfId="25298" xr:uid="{00000000-0005-0000-0000-000064670000}"/>
    <cellStyle name="제목 2 2 7" xfId="25299" xr:uid="{00000000-0005-0000-0000-000065670000}"/>
    <cellStyle name="제목 2 2 7 2" xfId="25300" xr:uid="{00000000-0005-0000-0000-000066670000}"/>
    <cellStyle name="제목 2 2 8" xfId="25301" xr:uid="{00000000-0005-0000-0000-000067670000}"/>
    <cellStyle name="제목 2 2 8 2" xfId="25302" xr:uid="{00000000-0005-0000-0000-000068670000}"/>
    <cellStyle name="제목 2 2 9" xfId="25303" xr:uid="{00000000-0005-0000-0000-000069670000}"/>
    <cellStyle name="제목 2 2 9 2" xfId="25304" xr:uid="{00000000-0005-0000-0000-00006A670000}"/>
    <cellStyle name="제목 2 3" xfId="25305" xr:uid="{00000000-0005-0000-0000-00006B670000}"/>
    <cellStyle name="제목 2 3 2" xfId="25306" xr:uid="{00000000-0005-0000-0000-00006C670000}"/>
    <cellStyle name="제목 2 3 2 2" xfId="25307" xr:uid="{00000000-0005-0000-0000-00006D670000}"/>
    <cellStyle name="제목 2 3 3" xfId="25308" xr:uid="{00000000-0005-0000-0000-00006E670000}"/>
    <cellStyle name="제목 2 3 3 2" xfId="25309" xr:uid="{00000000-0005-0000-0000-00006F670000}"/>
    <cellStyle name="제목 2 3 4" xfId="25310" xr:uid="{00000000-0005-0000-0000-000070670000}"/>
    <cellStyle name="제목 2 3 5" xfId="25311" xr:uid="{00000000-0005-0000-0000-000071670000}"/>
    <cellStyle name="제목 2 4" xfId="25312" xr:uid="{00000000-0005-0000-0000-000072670000}"/>
    <cellStyle name="제목 2 4 2" xfId="25313" xr:uid="{00000000-0005-0000-0000-000073670000}"/>
    <cellStyle name="제목 2 4 2 2" xfId="25314" xr:uid="{00000000-0005-0000-0000-000074670000}"/>
    <cellStyle name="제목 2 4 2 2 2" xfId="25315" xr:uid="{00000000-0005-0000-0000-000075670000}"/>
    <cellStyle name="제목 2 4 2 3" xfId="25316" xr:uid="{00000000-0005-0000-0000-000076670000}"/>
    <cellStyle name="제목 2 4 3" xfId="25317" xr:uid="{00000000-0005-0000-0000-000077670000}"/>
    <cellStyle name="제목 2 4 3 2" xfId="25318" xr:uid="{00000000-0005-0000-0000-000078670000}"/>
    <cellStyle name="제목 2 4 3 3" xfId="25319" xr:uid="{00000000-0005-0000-0000-000079670000}"/>
    <cellStyle name="제목 2 4 4" xfId="25320" xr:uid="{00000000-0005-0000-0000-00007A670000}"/>
    <cellStyle name="제목 2 4 4 2" xfId="25321" xr:uid="{00000000-0005-0000-0000-00007B670000}"/>
    <cellStyle name="제목 2 4 5" xfId="25322" xr:uid="{00000000-0005-0000-0000-00007C670000}"/>
    <cellStyle name="제목 2 4 5 2" xfId="25323" xr:uid="{00000000-0005-0000-0000-00007D670000}"/>
    <cellStyle name="제목 2 4 6" xfId="25324" xr:uid="{00000000-0005-0000-0000-00007E670000}"/>
    <cellStyle name="제목 2 4 6 2" xfId="25325" xr:uid="{00000000-0005-0000-0000-00007F670000}"/>
    <cellStyle name="제목 2 4 7" xfId="25326" xr:uid="{00000000-0005-0000-0000-000080670000}"/>
    <cellStyle name="제목 2 5" xfId="25327" xr:uid="{00000000-0005-0000-0000-000081670000}"/>
    <cellStyle name="제목 2 5 2" xfId="25328" xr:uid="{00000000-0005-0000-0000-000082670000}"/>
    <cellStyle name="제목 2 5 2 2" xfId="25329" xr:uid="{00000000-0005-0000-0000-000083670000}"/>
    <cellStyle name="제목 2 5 2 2 2" xfId="25330" xr:uid="{00000000-0005-0000-0000-000084670000}"/>
    <cellStyle name="제목 2 5 2 3" xfId="25331" xr:uid="{00000000-0005-0000-0000-000085670000}"/>
    <cellStyle name="제목 2 5 3" xfId="25332" xr:uid="{00000000-0005-0000-0000-000086670000}"/>
    <cellStyle name="제목 2 5 3 2" xfId="25333" xr:uid="{00000000-0005-0000-0000-000087670000}"/>
    <cellStyle name="제목 2 5 3 3" xfId="25334" xr:uid="{00000000-0005-0000-0000-000088670000}"/>
    <cellStyle name="제목 2 5 4" xfId="25335" xr:uid="{00000000-0005-0000-0000-000089670000}"/>
    <cellStyle name="제목 2 5 4 2" xfId="25336" xr:uid="{00000000-0005-0000-0000-00008A670000}"/>
    <cellStyle name="제목 2 5 5" xfId="25337" xr:uid="{00000000-0005-0000-0000-00008B670000}"/>
    <cellStyle name="제목 2 5 5 2" xfId="25338" xr:uid="{00000000-0005-0000-0000-00008C670000}"/>
    <cellStyle name="제목 2 5 6" xfId="25339" xr:uid="{00000000-0005-0000-0000-00008D670000}"/>
    <cellStyle name="제목 2 6" xfId="25340" xr:uid="{00000000-0005-0000-0000-00008E670000}"/>
    <cellStyle name="제목 2 6 2" xfId="25341" xr:uid="{00000000-0005-0000-0000-00008F670000}"/>
    <cellStyle name="제목 2 6 2 2" xfId="25342" xr:uid="{00000000-0005-0000-0000-000090670000}"/>
    <cellStyle name="제목 2 6 3" xfId="25343" xr:uid="{00000000-0005-0000-0000-000091670000}"/>
    <cellStyle name="제목 2 6 3 2" xfId="25344" xr:uid="{00000000-0005-0000-0000-000092670000}"/>
    <cellStyle name="제목 2 6 4" xfId="25345" xr:uid="{00000000-0005-0000-0000-000093670000}"/>
    <cellStyle name="제목 2 6 5" xfId="25346" xr:uid="{00000000-0005-0000-0000-000094670000}"/>
    <cellStyle name="제목 2 6 6" xfId="25347" xr:uid="{00000000-0005-0000-0000-000095670000}"/>
    <cellStyle name="제목 2 7" xfId="25348" xr:uid="{00000000-0005-0000-0000-000096670000}"/>
    <cellStyle name="제목 2 7 2" xfId="25349" xr:uid="{00000000-0005-0000-0000-000097670000}"/>
    <cellStyle name="제목 2 7 2 2" xfId="25350" xr:uid="{00000000-0005-0000-0000-000098670000}"/>
    <cellStyle name="제목 2 7 3" xfId="25351" xr:uid="{00000000-0005-0000-0000-000099670000}"/>
    <cellStyle name="제목 2 8" xfId="25352" xr:uid="{00000000-0005-0000-0000-00009A670000}"/>
    <cellStyle name="제목 2 8 2" xfId="25353" xr:uid="{00000000-0005-0000-0000-00009B670000}"/>
    <cellStyle name="제목 2 9" xfId="25354" xr:uid="{00000000-0005-0000-0000-00009C670000}"/>
    <cellStyle name="제목 2 9 2" xfId="25355" xr:uid="{00000000-0005-0000-0000-00009D670000}"/>
    <cellStyle name="제목 3 10" xfId="25356" xr:uid="{00000000-0005-0000-0000-00009E670000}"/>
    <cellStyle name="제목 3 10 2" xfId="25357" xr:uid="{00000000-0005-0000-0000-00009F670000}"/>
    <cellStyle name="제목 3 10 2 2" xfId="25358" xr:uid="{00000000-0005-0000-0000-0000A0670000}"/>
    <cellStyle name="제목 3 10 3" xfId="25359" xr:uid="{00000000-0005-0000-0000-0000A1670000}"/>
    <cellStyle name="제목 3 11" xfId="25360" xr:uid="{00000000-0005-0000-0000-0000A2670000}"/>
    <cellStyle name="제목 3 11 2" xfId="25361" xr:uid="{00000000-0005-0000-0000-0000A3670000}"/>
    <cellStyle name="제목 3 12" xfId="25362" xr:uid="{00000000-0005-0000-0000-0000A4670000}"/>
    <cellStyle name="제목 3 12 2" xfId="25363" xr:uid="{00000000-0005-0000-0000-0000A5670000}"/>
    <cellStyle name="제목 3 13" xfId="25364" xr:uid="{00000000-0005-0000-0000-0000A6670000}"/>
    <cellStyle name="제목 3 13 2" xfId="25365" xr:uid="{00000000-0005-0000-0000-0000A7670000}"/>
    <cellStyle name="제목 3 2" xfId="25366" xr:uid="{00000000-0005-0000-0000-0000A8670000}"/>
    <cellStyle name="제목 3 2 10" xfId="25367" xr:uid="{00000000-0005-0000-0000-0000A9670000}"/>
    <cellStyle name="제목 3 2 10 2" xfId="25368" xr:uid="{00000000-0005-0000-0000-0000AA670000}"/>
    <cellStyle name="제목 3 2 11" xfId="25369" xr:uid="{00000000-0005-0000-0000-0000AB670000}"/>
    <cellStyle name="제목 3 2 11 2" xfId="25370" xr:uid="{00000000-0005-0000-0000-0000AC670000}"/>
    <cellStyle name="제목 3 2 12" xfId="25371" xr:uid="{00000000-0005-0000-0000-0000AD670000}"/>
    <cellStyle name="제목 3 2 13" xfId="25372" xr:uid="{00000000-0005-0000-0000-0000AE670000}"/>
    <cellStyle name="제목 3 2 14" xfId="25373" xr:uid="{00000000-0005-0000-0000-0000AF670000}"/>
    <cellStyle name="제목 3 2 15" xfId="25374" xr:uid="{00000000-0005-0000-0000-0000B0670000}"/>
    <cellStyle name="제목 3 2 2" xfId="25375" xr:uid="{00000000-0005-0000-0000-0000B1670000}"/>
    <cellStyle name="제목 3 2 2 2" xfId="25376" xr:uid="{00000000-0005-0000-0000-0000B2670000}"/>
    <cellStyle name="제목 3 2 2 2 2" xfId="25377" xr:uid="{00000000-0005-0000-0000-0000B3670000}"/>
    <cellStyle name="제목 3 2 2 2 2 2" xfId="25378" xr:uid="{00000000-0005-0000-0000-0000B4670000}"/>
    <cellStyle name="제목 3 2 2 2 3" xfId="25379" xr:uid="{00000000-0005-0000-0000-0000B5670000}"/>
    <cellStyle name="제목 3 2 2 2 4" xfId="25380" xr:uid="{00000000-0005-0000-0000-0000B6670000}"/>
    <cellStyle name="제목 3 2 2 2 5" xfId="25381" xr:uid="{00000000-0005-0000-0000-0000B7670000}"/>
    <cellStyle name="제목 3 2 2 2 6" xfId="25382" xr:uid="{00000000-0005-0000-0000-0000B8670000}"/>
    <cellStyle name="제목 3 2 2 3" xfId="25383" xr:uid="{00000000-0005-0000-0000-0000B9670000}"/>
    <cellStyle name="제목 3 2 2 3 2" xfId="25384" xr:uid="{00000000-0005-0000-0000-0000BA670000}"/>
    <cellStyle name="제목 3 2 2 4" xfId="25385" xr:uid="{00000000-0005-0000-0000-0000BB670000}"/>
    <cellStyle name="제목 3 2 2 4 2" xfId="25386" xr:uid="{00000000-0005-0000-0000-0000BC670000}"/>
    <cellStyle name="제목 3 2 2 5" xfId="25387" xr:uid="{00000000-0005-0000-0000-0000BD670000}"/>
    <cellStyle name="제목 3 2 2 6" xfId="25388" xr:uid="{00000000-0005-0000-0000-0000BE670000}"/>
    <cellStyle name="제목 3 2 2 7" xfId="25389" xr:uid="{00000000-0005-0000-0000-0000BF670000}"/>
    <cellStyle name="제목 3 2 3" xfId="25390" xr:uid="{00000000-0005-0000-0000-0000C0670000}"/>
    <cellStyle name="제목 3 2 3 2" xfId="25391" xr:uid="{00000000-0005-0000-0000-0000C1670000}"/>
    <cellStyle name="제목 3 2 3 2 2" xfId="25392" xr:uid="{00000000-0005-0000-0000-0000C2670000}"/>
    <cellStyle name="제목 3 2 3 2 2 2" xfId="25393" xr:uid="{00000000-0005-0000-0000-0000C3670000}"/>
    <cellStyle name="제목 3 2 3 2 3" xfId="25394" xr:uid="{00000000-0005-0000-0000-0000C4670000}"/>
    <cellStyle name="제목 3 2 3 2 4" xfId="25395" xr:uid="{00000000-0005-0000-0000-0000C5670000}"/>
    <cellStyle name="제목 3 2 3 2 5" xfId="25396" xr:uid="{00000000-0005-0000-0000-0000C6670000}"/>
    <cellStyle name="제목 3 2 3 2 6" xfId="25397" xr:uid="{00000000-0005-0000-0000-0000C7670000}"/>
    <cellStyle name="제목 3 2 3 3" xfId="25398" xr:uid="{00000000-0005-0000-0000-0000C8670000}"/>
    <cellStyle name="제목 3 2 3 3 2" xfId="25399" xr:uid="{00000000-0005-0000-0000-0000C9670000}"/>
    <cellStyle name="제목 3 2 3 4" xfId="25400" xr:uid="{00000000-0005-0000-0000-0000CA670000}"/>
    <cellStyle name="제목 3 2 3 4 2" xfId="25401" xr:uid="{00000000-0005-0000-0000-0000CB670000}"/>
    <cellStyle name="제목 3 2 3 5" xfId="25402" xr:uid="{00000000-0005-0000-0000-0000CC670000}"/>
    <cellStyle name="제목 3 2 3 6" xfId="25403" xr:uid="{00000000-0005-0000-0000-0000CD670000}"/>
    <cellStyle name="제목 3 2 3 7" xfId="25404" xr:uid="{00000000-0005-0000-0000-0000CE670000}"/>
    <cellStyle name="제목 3 2 4" xfId="25405" xr:uid="{00000000-0005-0000-0000-0000CF670000}"/>
    <cellStyle name="제목 3 2 4 2" xfId="25406" xr:uid="{00000000-0005-0000-0000-0000D0670000}"/>
    <cellStyle name="제목 3 2 4 2 2" xfId="25407" xr:uid="{00000000-0005-0000-0000-0000D1670000}"/>
    <cellStyle name="제목 3 2 4 3" xfId="25408" xr:uid="{00000000-0005-0000-0000-0000D2670000}"/>
    <cellStyle name="제목 3 2 4 4" xfId="25409" xr:uid="{00000000-0005-0000-0000-0000D3670000}"/>
    <cellStyle name="제목 3 2 4 5" xfId="25410" xr:uid="{00000000-0005-0000-0000-0000D4670000}"/>
    <cellStyle name="제목 3 2 5" xfId="25411" xr:uid="{00000000-0005-0000-0000-0000D5670000}"/>
    <cellStyle name="제목 3 2 5 2" xfId="25412" xr:uid="{00000000-0005-0000-0000-0000D6670000}"/>
    <cellStyle name="제목 3 2 5 2 2" xfId="25413" xr:uid="{00000000-0005-0000-0000-0000D7670000}"/>
    <cellStyle name="제목 3 2 5 3" xfId="25414" xr:uid="{00000000-0005-0000-0000-0000D8670000}"/>
    <cellStyle name="제목 3 2 6" xfId="25415" xr:uid="{00000000-0005-0000-0000-0000D9670000}"/>
    <cellStyle name="제목 3 2 6 2" xfId="25416" xr:uid="{00000000-0005-0000-0000-0000DA670000}"/>
    <cellStyle name="제목 3 2 7" xfId="25417" xr:uid="{00000000-0005-0000-0000-0000DB670000}"/>
    <cellStyle name="제목 3 2 7 2" xfId="25418" xr:uid="{00000000-0005-0000-0000-0000DC670000}"/>
    <cellStyle name="제목 3 2 8" xfId="25419" xr:uid="{00000000-0005-0000-0000-0000DD670000}"/>
    <cellStyle name="제목 3 2 8 2" xfId="25420" xr:uid="{00000000-0005-0000-0000-0000DE670000}"/>
    <cellStyle name="제목 3 2 9" xfId="25421" xr:uid="{00000000-0005-0000-0000-0000DF670000}"/>
    <cellStyle name="제목 3 2 9 2" xfId="25422" xr:uid="{00000000-0005-0000-0000-0000E0670000}"/>
    <cellStyle name="제목 3 2_0602_휴대폰구판재현황(새양식)대리님" xfId="25423" xr:uid="{00000000-0005-0000-0000-0000E1670000}"/>
    <cellStyle name="제목 3 3" xfId="25424" xr:uid="{00000000-0005-0000-0000-0000E2670000}"/>
    <cellStyle name="제목 3 3 2" xfId="25425" xr:uid="{00000000-0005-0000-0000-0000E3670000}"/>
    <cellStyle name="제목 3 3 2 2" xfId="25426" xr:uid="{00000000-0005-0000-0000-0000E4670000}"/>
    <cellStyle name="제목 3 3 2 2 2" xfId="25427" xr:uid="{00000000-0005-0000-0000-0000E5670000}"/>
    <cellStyle name="제목 3 3 2 3" xfId="25428" xr:uid="{00000000-0005-0000-0000-0000E6670000}"/>
    <cellStyle name="제목 3 3 2 3 2" xfId="25429" xr:uid="{00000000-0005-0000-0000-0000E7670000}"/>
    <cellStyle name="제목 3 3 2 4" xfId="25430" xr:uid="{00000000-0005-0000-0000-0000E8670000}"/>
    <cellStyle name="제목 3 3 3" xfId="25431" xr:uid="{00000000-0005-0000-0000-0000E9670000}"/>
    <cellStyle name="제목 3 3 3 2" xfId="25432" xr:uid="{00000000-0005-0000-0000-0000EA670000}"/>
    <cellStyle name="제목 3 3 3 2 2" xfId="25433" xr:uid="{00000000-0005-0000-0000-0000EB670000}"/>
    <cellStyle name="제목 3 3 3 3" xfId="25434" xr:uid="{00000000-0005-0000-0000-0000EC670000}"/>
    <cellStyle name="제목 3 3 3 4" xfId="25435" xr:uid="{00000000-0005-0000-0000-0000ED670000}"/>
    <cellStyle name="제목 3 3 4" xfId="25436" xr:uid="{00000000-0005-0000-0000-0000EE670000}"/>
    <cellStyle name="제목 3 3 4 2" xfId="25437" xr:uid="{00000000-0005-0000-0000-0000EF670000}"/>
    <cellStyle name="제목 3 3 5" xfId="25438" xr:uid="{00000000-0005-0000-0000-0000F0670000}"/>
    <cellStyle name="제목 3 3 5 2" xfId="25439" xr:uid="{00000000-0005-0000-0000-0000F1670000}"/>
    <cellStyle name="제목 3 3 6" xfId="25440" xr:uid="{00000000-0005-0000-0000-0000F2670000}"/>
    <cellStyle name="제목 3 3 7" xfId="25441" xr:uid="{00000000-0005-0000-0000-0000F3670000}"/>
    <cellStyle name="제목 3 3_0602_휴대폰구판재현황(새양식)대리님" xfId="25442" xr:uid="{00000000-0005-0000-0000-0000F4670000}"/>
    <cellStyle name="제목 3 4" xfId="25443" xr:uid="{00000000-0005-0000-0000-0000F5670000}"/>
    <cellStyle name="제목 3 4 2" xfId="25444" xr:uid="{00000000-0005-0000-0000-0000F6670000}"/>
    <cellStyle name="제목 3 4 2 2" xfId="25445" xr:uid="{00000000-0005-0000-0000-0000F7670000}"/>
    <cellStyle name="제목 3 4 2 2 2" xfId="25446" xr:uid="{00000000-0005-0000-0000-0000F8670000}"/>
    <cellStyle name="제목 3 4 2 3" xfId="25447" xr:uid="{00000000-0005-0000-0000-0000F9670000}"/>
    <cellStyle name="제목 3 4 3" xfId="25448" xr:uid="{00000000-0005-0000-0000-0000FA670000}"/>
    <cellStyle name="제목 3 4 3 2" xfId="25449" xr:uid="{00000000-0005-0000-0000-0000FB670000}"/>
    <cellStyle name="제목 3 4 3 3" xfId="25450" xr:uid="{00000000-0005-0000-0000-0000FC670000}"/>
    <cellStyle name="제목 3 4 4" xfId="25451" xr:uid="{00000000-0005-0000-0000-0000FD670000}"/>
    <cellStyle name="제목 3 4 4 2" xfId="25452" xr:uid="{00000000-0005-0000-0000-0000FE670000}"/>
    <cellStyle name="제목 3 4 5" xfId="25453" xr:uid="{00000000-0005-0000-0000-0000FF670000}"/>
    <cellStyle name="제목 3 4 5 2" xfId="25454" xr:uid="{00000000-0005-0000-0000-000000680000}"/>
    <cellStyle name="제목 3 4 6" xfId="25455" xr:uid="{00000000-0005-0000-0000-000001680000}"/>
    <cellStyle name="제목 3 4 6 2" xfId="25456" xr:uid="{00000000-0005-0000-0000-000002680000}"/>
    <cellStyle name="제목 3 4 7" xfId="25457" xr:uid="{00000000-0005-0000-0000-000003680000}"/>
    <cellStyle name="제목 3 5" xfId="25458" xr:uid="{00000000-0005-0000-0000-000004680000}"/>
    <cellStyle name="제목 3 5 2" xfId="25459" xr:uid="{00000000-0005-0000-0000-000005680000}"/>
    <cellStyle name="제목 3 5 2 2" xfId="25460" xr:uid="{00000000-0005-0000-0000-000006680000}"/>
    <cellStyle name="제목 3 5 2 2 2" xfId="25461" xr:uid="{00000000-0005-0000-0000-000007680000}"/>
    <cellStyle name="제목 3 5 2 3" xfId="25462" xr:uid="{00000000-0005-0000-0000-000008680000}"/>
    <cellStyle name="제목 3 5 3" xfId="25463" xr:uid="{00000000-0005-0000-0000-000009680000}"/>
    <cellStyle name="제목 3 5 3 2" xfId="25464" xr:uid="{00000000-0005-0000-0000-00000A680000}"/>
    <cellStyle name="제목 3 5 3 3" xfId="25465" xr:uid="{00000000-0005-0000-0000-00000B680000}"/>
    <cellStyle name="제목 3 5 4" xfId="25466" xr:uid="{00000000-0005-0000-0000-00000C680000}"/>
    <cellStyle name="제목 3 5 4 2" xfId="25467" xr:uid="{00000000-0005-0000-0000-00000D680000}"/>
    <cellStyle name="제목 3 5 5" xfId="25468" xr:uid="{00000000-0005-0000-0000-00000E680000}"/>
    <cellStyle name="제목 3 5 5 2" xfId="25469" xr:uid="{00000000-0005-0000-0000-00000F680000}"/>
    <cellStyle name="제목 3 5 6" xfId="25470" xr:uid="{00000000-0005-0000-0000-000010680000}"/>
    <cellStyle name="제목 3 6" xfId="25471" xr:uid="{00000000-0005-0000-0000-000011680000}"/>
    <cellStyle name="제목 3 6 2" xfId="25472" xr:uid="{00000000-0005-0000-0000-000012680000}"/>
    <cellStyle name="제목 3 6 2 2" xfId="25473" xr:uid="{00000000-0005-0000-0000-000013680000}"/>
    <cellStyle name="제목 3 6 3" xfId="25474" xr:uid="{00000000-0005-0000-0000-000014680000}"/>
    <cellStyle name="제목 3 6 3 2" xfId="25475" xr:uid="{00000000-0005-0000-0000-000015680000}"/>
    <cellStyle name="제목 3 6 4" xfId="25476" xr:uid="{00000000-0005-0000-0000-000016680000}"/>
    <cellStyle name="제목 3 6 5" xfId="25477" xr:uid="{00000000-0005-0000-0000-000017680000}"/>
    <cellStyle name="제목 3 6 6" xfId="25478" xr:uid="{00000000-0005-0000-0000-000018680000}"/>
    <cellStyle name="제목 3 7" xfId="25479" xr:uid="{00000000-0005-0000-0000-000019680000}"/>
    <cellStyle name="제목 3 7 2" xfId="25480" xr:uid="{00000000-0005-0000-0000-00001A680000}"/>
    <cellStyle name="제목 3 7 2 2" xfId="25481" xr:uid="{00000000-0005-0000-0000-00001B680000}"/>
    <cellStyle name="제목 3 7 3" xfId="25482" xr:uid="{00000000-0005-0000-0000-00001C680000}"/>
    <cellStyle name="제목 3 8" xfId="25483" xr:uid="{00000000-0005-0000-0000-00001D680000}"/>
    <cellStyle name="제목 3 8 2" xfId="25484" xr:uid="{00000000-0005-0000-0000-00001E680000}"/>
    <cellStyle name="제목 3 9" xfId="25485" xr:uid="{00000000-0005-0000-0000-00001F680000}"/>
    <cellStyle name="제목 3 9 2" xfId="25486" xr:uid="{00000000-0005-0000-0000-000020680000}"/>
    <cellStyle name="제목 4 10" xfId="25487" xr:uid="{00000000-0005-0000-0000-000021680000}"/>
    <cellStyle name="제목 4 10 2" xfId="25488" xr:uid="{00000000-0005-0000-0000-000022680000}"/>
    <cellStyle name="제목 4 10 2 2" xfId="25489" xr:uid="{00000000-0005-0000-0000-000023680000}"/>
    <cellStyle name="제목 4 10 3" xfId="25490" xr:uid="{00000000-0005-0000-0000-000024680000}"/>
    <cellStyle name="제목 4 11" xfId="25491" xr:uid="{00000000-0005-0000-0000-000025680000}"/>
    <cellStyle name="제목 4 11 2" xfId="25492" xr:uid="{00000000-0005-0000-0000-000026680000}"/>
    <cellStyle name="제목 4 12" xfId="25493" xr:uid="{00000000-0005-0000-0000-000027680000}"/>
    <cellStyle name="제목 4 12 2" xfId="25494" xr:uid="{00000000-0005-0000-0000-000028680000}"/>
    <cellStyle name="제목 4 13" xfId="25495" xr:uid="{00000000-0005-0000-0000-000029680000}"/>
    <cellStyle name="제목 4 13 2" xfId="25496" xr:uid="{00000000-0005-0000-0000-00002A680000}"/>
    <cellStyle name="제목 4 2" xfId="25497" xr:uid="{00000000-0005-0000-0000-00002B680000}"/>
    <cellStyle name="제목 4 2 10" xfId="25498" xr:uid="{00000000-0005-0000-0000-00002C680000}"/>
    <cellStyle name="제목 4 2 10 2" xfId="25499" xr:uid="{00000000-0005-0000-0000-00002D680000}"/>
    <cellStyle name="제목 4 2 11" xfId="25500" xr:uid="{00000000-0005-0000-0000-00002E680000}"/>
    <cellStyle name="제목 4 2 11 2" xfId="25501" xr:uid="{00000000-0005-0000-0000-00002F680000}"/>
    <cellStyle name="제목 4 2 12" xfId="25502" xr:uid="{00000000-0005-0000-0000-000030680000}"/>
    <cellStyle name="제목 4 2 13" xfId="25503" xr:uid="{00000000-0005-0000-0000-000031680000}"/>
    <cellStyle name="제목 4 2 14" xfId="25504" xr:uid="{00000000-0005-0000-0000-000032680000}"/>
    <cellStyle name="제목 4 2 2" xfId="25505" xr:uid="{00000000-0005-0000-0000-000033680000}"/>
    <cellStyle name="제목 4 2 2 2" xfId="25506" xr:uid="{00000000-0005-0000-0000-000034680000}"/>
    <cellStyle name="제목 4 2 2 2 2" xfId="25507" xr:uid="{00000000-0005-0000-0000-000035680000}"/>
    <cellStyle name="제목 4 2 2 3" xfId="25508" xr:uid="{00000000-0005-0000-0000-000036680000}"/>
    <cellStyle name="제목 4 2 2 3 2" xfId="25509" xr:uid="{00000000-0005-0000-0000-000037680000}"/>
    <cellStyle name="제목 4 2 2 4" xfId="25510" xr:uid="{00000000-0005-0000-0000-000038680000}"/>
    <cellStyle name="제목 4 2 3" xfId="25511" xr:uid="{00000000-0005-0000-0000-000039680000}"/>
    <cellStyle name="제목 4 2 3 2" xfId="25512" xr:uid="{00000000-0005-0000-0000-00003A680000}"/>
    <cellStyle name="제목 4 2 3 2 2" xfId="25513" xr:uid="{00000000-0005-0000-0000-00003B680000}"/>
    <cellStyle name="제목 4 2 3 3" xfId="25514" xr:uid="{00000000-0005-0000-0000-00003C680000}"/>
    <cellStyle name="제목 4 2 3 3 2" xfId="25515" xr:uid="{00000000-0005-0000-0000-00003D680000}"/>
    <cellStyle name="제목 4 2 3 4" xfId="25516" xr:uid="{00000000-0005-0000-0000-00003E680000}"/>
    <cellStyle name="제목 4 2 4" xfId="25517" xr:uid="{00000000-0005-0000-0000-00003F680000}"/>
    <cellStyle name="제목 4 2 4 2" xfId="25518" xr:uid="{00000000-0005-0000-0000-000040680000}"/>
    <cellStyle name="제목 4 2 4 2 2" xfId="25519" xr:uid="{00000000-0005-0000-0000-000041680000}"/>
    <cellStyle name="제목 4 2 4 3" xfId="25520" xr:uid="{00000000-0005-0000-0000-000042680000}"/>
    <cellStyle name="제목 4 2 5" xfId="25521" xr:uid="{00000000-0005-0000-0000-000043680000}"/>
    <cellStyle name="제목 4 2 5 2" xfId="25522" xr:uid="{00000000-0005-0000-0000-000044680000}"/>
    <cellStyle name="제목 4 2 5 2 2" xfId="25523" xr:uid="{00000000-0005-0000-0000-000045680000}"/>
    <cellStyle name="제목 4 2 5 3" xfId="25524" xr:uid="{00000000-0005-0000-0000-000046680000}"/>
    <cellStyle name="제목 4 2 6" xfId="25525" xr:uid="{00000000-0005-0000-0000-000047680000}"/>
    <cellStyle name="제목 4 2 6 2" xfId="25526" xr:uid="{00000000-0005-0000-0000-000048680000}"/>
    <cellStyle name="제목 4 2 7" xfId="25527" xr:uid="{00000000-0005-0000-0000-000049680000}"/>
    <cellStyle name="제목 4 2 7 2" xfId="25528" xr:uid="{00000000-0005-0000-0000-00004A680000}"/>
    <cellStyle name="제목 4 2 8" xfId="25529" xr:uid="{00000000-0005-0000-0000-00004B680000}"/>
    <cellStyle name="제목 4 2 8 2" xfId="25530" xr:uid="{00000000-0005-0000-0000-00004C680000}"/>
    <cellStyle name="제목 4 2 9" xfId="25531" xr:uid="{00000000-0005-0000-0000-00004D680000}"/>
    <cellStyle name="제목 4 2 9 2" xfId="25532" xr:uid="{00000000-0005-0000-0000-00004E680000}"/>
    <cellStyle name="제목 4 3" xfId="25533" xr:uid="{00000000-0005-0000-0000-00004F680000}"/>
    <cellStyle name="제목 4 3 2" xfId="25534" xr:uid="{00000000-0005-0000-0000-000050680000}"/>
    <cellStyle name="제목 4 3 2 2" xfId="25535" xr:uid="{00000000-0005-0000-0000-000051680000}"/>
    <cellStyle name="제목 4 3 3" xfId="25536" xr:uid="{00000000-0005-0000-0000-000052680000}"/>
    <cellStyle name="제목 4 3 3 2" xfId="25537" xr:uid="{00000000-0005-0000-0000-000053680000}"/>
    <cellStyle name="제목 4 3 4" xfId="25538" xr:uid="{00000000-0005-0000-0000-000054680000}"/>
    <cellStyle name="제목 4 3 5" xfId="25539" xr:uid="{00000000-0005-0000-0000-000055680000}"/>
    <cellStyle name="제목 4 4" xfId="25540" xr:uid="{00000000-0005-0000-0000-000056680000}"/>
    <cellStyle name="제목 4 4 2" xfId="25541" xr:uid="{00000000-0005-0000-0000-000057680000}"/>
    <cellStyle name="제목 4 4 2 2" xfId="25542" xr:uid="{00000000-0005-0000-0000-000058680000}"/>
    <cellStyle name="제목 4 4 2 2 2" xfId="25543" xr:uid="{00000000-0005-0000-0000-000059680000}"/>
    <cellStyle name="제목 4 4 2 3" xfId="25544" xr:uid="{00000000-0005-0000-0000-00005A680000}"/>
    <cellStyle name="제목 4 4 3" xfId="25545" xr:uid="{00000000-0005-0000-0000-00005B680000}"/>
    <cellStyle name="제목 4 4 3 2" xfId="25546" xr:uid="{00000000-0005-0000-0000-00005C680000}"/>
    <cellStyle name="제목 4 4 3 3" xfId="25547" xr:uid="{00000000-0005-0000-0000-00005D680000}"/>
    <cellStyle name="제목 4 4 4" xfId="25548" xr:uid="{00000000-0005-0000-0000-00005E680000}"/>
    <cellStyle name="제목 4 4 4 2" xfId="25549" xr:uid="{00000000-0005-0000-0000-00005F680000}"/>
    <cellStyle name="제목 4 4 5" xfId="25550" xr:uid="{00000000-0005-0000-0000-000060680000}"/>
    <cellStyle name="제목 4 4 5 2" xfId="25551" xr:uid="{00000000-0005-0000-0000-000061680000}"/>
    <cellStyle name="제목 4 4 6" xfId="25552" xr:uid="{00000000-0005-0000-0000-000062680000}"/>
    <cellStyle name="제목 4 4 6 2" xfId="25553" xr:uid="{00000000-0005-0000-0000-000063680000}"/>
    <cellStyle name="제목 4 4 7" xfId="25554" xr:uid="{00000000-0005-0000-0000-000064680000}"/>
    <cellStyle name="제목 4 5" xfId="25555" xr:uid="{00000000-0005-0000-0000-000065680000}"/>
    <cellStyle name="제목 4 5 2" xfId="25556" xr:uid="{00000000-0005-0000-0000-000066680000}"/>
    <cellStyle name="제목 4 5 2 2" xfId="25557" xr:uid="{00000000-0005-0000-0000-000067680000}"/>
    <cellStyle name="제목 4 5 2 2 2" xfId="25558" xr:uid="{00000000-0005-0000-0000-000068680000}"/>
    <cellStyle name="제목 4 5 2 3" xfId="25559" xr:uid="{00000000-0005-0000-0000-000069680000}"/>
    <cellStyle name="제목 4 5 3" xfId="25560" xr:uid="{00000000-0005-0000-0000-00006A680000}"/>
    <cellStyle name="제목 4 5 3 2" xfId="25561" xr:uid="{00000000-0005-0000-0000-00006B680000}"/>
    <cellStyle name="제목 4 5 3 3" xfId="25562" xr:uid="{00000000-0005-0000-0000-00006C680000}"/>
    <cellStyle name="제목 4 5 4" xfId="25563" xr:uid="{00000000-0005-0000-0000-00006D680000}"/>
    <cellStyle name="제목 4 5 4 2" xfId="25564" xr:uid="{00000000-0005-0000-0000-00006E680000}"/>
    <cellStyle name="제목 4 5 5" xfId="25565" xr:uid="{00000000-0005-0000-0000-00006F680000}"/>
    <cellStyle name="제목 4 5 5 2" xfId="25566" xr:uid="{00000000-0005-0000-0000-000070680000}"/>
    <cellStyle name="제목 4 5 6" xfId="25567" xr:uid="{00000000-0005-0000-0000-000071680000}"/>
    <cellStyle name="제목 4 6" xfId="25568" xr:uid="{00000000-0005-0000-0000-000072680000}"/>
    <cellStyle name="제목 4 6 2" xfId="25569" xr:uid="{00000000-0005-0000-0000-000073680000}"/>
    <cellStyle name="제목 4 6 2 2" xfId="25570" xr:uid="{00000000-0005-0000-0000-000074680000}"/>
    <cellStyle name="제목 4 6 3" xfId="25571" xr:uid="{00000000-0005-0000-0000-000075680000}"/>
    <cellStyle name="제목 4 6 3 2" xfId="25572" xr:uid="{00000000-0005-0000-0000-000076680000}"/>
    <cellStyle name="제목 4 6 4" xfId="25573" xr:uid="{00000000-0005-0000-0000-000077680000}"/>
    <cellStyle name="제목 4 6 5" xfId="25574" xr:uid="{00000000-0005-0000-0000-000078680000}"/>
    <cellStyle name="제목 4 6 6" xfId="25575" xr:uid="{00000000-0005-0000-0000-000079680000}"/>
    <cellStyle name="제목 4 7" xfId="25576" xr:uid="{00000000-0005-0000-0000-00007A680000}"/>
    <cellStyle name="제목 4 7 2" xfId="25577" xr:uid="{00000000-0005-0000-0000-00007B680000}"/>
    <cellStyle name="제목 4 7 2 2" xfId="25578" xr:uid="{00000000-0005-0000-0000-00007C680000}"/>
    <cellStyle name="제목 4 7 3" xfId="25579" xr:uid="{00000000-0005-0000-0000-00007D680000}"/>
    <cellStyle name="제목 4 8" xfId="25580" xr:uid="{00000000-0005-0000-0000-00007E680000}"/>
    <cellStyle name="제목 4 8 2" xfId="25581" xr:uid="{00000000-0005-0000-0000-00007F680000}"/>
    <cellStyle name="제목 4 9" xfId="25582" xr:uid="{00000000-0005-0000-0000-000080680000}"/>
    <cellStyle name="제목 4 9 2" xfId="25583" xr:uid="{00000000-0005-0000-0000-000081680000}"/>
    <cellStyle name="제목 5" xfId="25584" xr:uid="{00000000-0005-0000-0000-000082680000}"/>
    <cellStyle name="제목 5 10" xfId="25585" xr:uid="{00000000-0005-0000-0000-000083680000}"/>
    <cellStyle name="제목 5 10 2" xfId="25586" xr:uid="{00000000-0005-0000-0000-000084680000}"/>
    <cellStyle name="제목 5 11" xfId="25587" xr:uid="{00000000-0005-0000-0000-000085680000}"/>
    <cellStyle name="제목 5 11 2" xfId="25588" xr:uid="{00000000-0005-0000-0000-000086680000}"/>
    <cellStyle name="제목 5 12" xfId="25589" xr:uid="{00000000-0005-0000-0000-000087680000}"/>
    <cellStyle name="제목 5 13" xfId="25590" xr:uid="{00000000-0005-0000-0000-000088680000}"/>
    <cellStyle name="제목 5 14" xfId="25591" xr:uid="{00000000-0005-0000-0000-000089680000}"/>
    <cellStyle name="제목 5 2" xfId="25592" xr:uid="{00000000-0005-0000-0000-00008A680000}"/>
    <cellStyle name="제목 5 2 2" xfId="25593" xr:uid="{00000000-0005-0000-0000-00008B680000}"/>
    <cellStyle name="제목 5 2 2 2" xfId="25594" xr:uid="{00000000-0005-0000-0000-00008C680000}"/>
    <cellStyle name="제목 5 2 3" xfId="25595" xr:uid="{00000000-0005-0000-0000-00008D680000}"/>
    <cellStyle name="제목 5 2 3 2" xfId="25596" xr:uid="{00000000-0005-0000-0000-00008E680000}"/>
    <cellStyle name="제목 5 2 4" xfId="25597" xr:uid="{00000000-0005-0000-0000-00008F680000}"/>
    <cellStyle name="제목 5 3" xfId="25598" xr:uid="{00000000-0005-0000-0000-000090680000}"/>
    <cellStyle name="제목 5 3 2" xfId="25599" xr:uid="{00000000-0005-0000-0000-000091680000}"/>
    <cellStyle name="제목 5 3 2 2" xfId="25600" xr:uid="{00000000-0005-0000-0000-000092680000}"/>
    <cellStyle name="제목 5 3 3" xfId="25601" xr:uid="{00000000-0005-0000-0000-000093680000}"/>
    <cellStyle name="제목 5 3 3 2" xfId="25602" xr:uid="{00000000-0005-0000-0000-000094680000}"/>
    <cellStyle name="제목 5 3 4" xfId="25603" xr:uid="{00000000-0005-0000-0000-000095680000}"/>
    <cellStyle name="제목 5 4" xfId="25604" xr:uid="{00000000-0005-0000-0000-000096680000}"/>
    <cellStyle name="제목 5 4 2" xfId="25605" xr:uid="{00000000-0005-0000-0000-000097680000}"/>
    <cellStyle name="제목 5 4 2 2" xfId="25606" xr:uid="{00000000-0005-0000-0000-000098680000}"/>
    <cellStyle name="제목 5 4 3" xfId="25607" xr:uid="{00000000-0005-0000-0000-000099680000}"/>
    <cellStyle name="제목 5 5" xfId="25608" xr:uid="{00000000-0005-0000-0000-00009A680000}"/>
    <cellStyle name="제목 5 5 2" xfId="25609" xr:uid="{00000000-0005-0000-0000-00009B680000}"/>
    <cellStyle name="제목 5 5 2 2" xfId="25610" xr:uid="{00000000-0005-0000-0000-00009C680000}"/>
    <cellStyle name="제목 5 5 3" xfId="25611" xr:uid="{00000000-0005-0000-0000-00009D680000}"/>
    <cellStyle name="제목 5 6" xfId="25612" xr:uid="{00000000-0005-0000-0000-00009E680000}"/>
    <cellStyle name="제목 5 6 2" xfId="25613" xr:uid="{00000000-0005-0000-0000-00009F680000}"/>
    <cellStyle name="제목 5 7" xfId="25614" xr:uid="{00000000-0005-0000-0000-0000A0680000}"/>
    <cellStyle name="제목 5 7 2" xfId="25615" xr:uid="{00000000-0005-0000-0000-0000A1680000}"/>
    <cellStyle name="제목 5 8" xfId="25616" xr:uid="{00000000-0005-0000-0000-0000A2680000}"/>
    <cellStyle name="제목 5 8 2" xfId="25617" xr:uid="{00000000-0005-0000-0000-0000A3680000}"/>
    <cellStyle name="제목 5 9" xfId="25618" xr:uid="{00000000-0005-0000-0000-0000A4680000}"/>
    <cellStyle name="제목 5 9 2" xfId="25619" xr:uid="{00000000-0005-0000-0000-0000A5680000}"/>
    <cellStyle name="제목 6" xfId="25620" xr:uid="{00000000-0005-0000-0000-0000A6680000}"/>
    <cellStyle name="제목 6 2" xfId="25621" xr:uid="{00000000-0005-0000-0000-0000A7680000}"/>
    <cellStyle name="제목 6 2 2" xfId="25622" xr:uid="{00000000-0005-0000-0000-0000A8680000}"/>
    <cellStyle name="제목 6 3" xfId="25623" xr:uid="{00000000-0005-0000-0000-0000A9680000}"/>
    <cellStyle name="제목 6 3 2" xfId="25624" xr:uid="{00000000-0005-0000-0000-0000AA680000}"/>
    <cellStyle name="제목 6 4" xfId="25625" xr:uid="{00000000-0005-0000-0000-0000AB680000}"/>
    <cellStyle name="제목 6 5" xfId="25626" xr:uid="{00000000-0005-0000-0000-0000AC680000}"/>
    <cellStyle name="제목 7" xfId="25627" xr:uid="{00000000-0005-0000-0000-0000AD680000}"/>
    <cellStyle name="제목 7 2" xfId="25628" xr:uid="{00000000-0005-0000-0000-0000AE680000}"/>
    <cellStyle name="제목 7 2 2" xfId="25629" xr:uid="{00000000-0005-0000-0000-0000AF680000}"/>
    <cellStyle name="제목 7 2 2 2" xfId="25630" xr:uid="{00000000-0005-0000-0000-0000B0680000}"/>
    <cellStyle name="제목 7 2 3" xfId="25631" xr:uid="{00000000-0005-0000-0000-0000B1680000}"/>
    <cellStyle name="제목 7 3" xfId="25632" xr:uid="{00000000-0005-0000-0000-0000B2680000}"/>
    <cellStyle name="제목 7 3 2" xfId="25633" xr:uid="{00000000-0005-0000-0000-0000B3680000}"/>
    <cellStyle name="제목 7 3 3" xfId="25634" xr:uid="{00000000-0005-0000-0000-0000B4680000}"/>
    <cellStyle name="제목 7 4" xfId="25635" xr:uid="{00000000-0005-0000-0000-0000B5680000}"/>
    <cellStyle name="제목 7 4 2" xfId="25636" xr:uid="{00000000-0005-0000-0000-0000B6680000}"/>
    <cellStyle name="제목 7 5" xfId="25637" xr:uid="{00000000-0005-0000-0000-0000B7680000}"/>
    <cellStyle name="제목 7 5 2" xfId="25638" xr:uid="{00000000-0005-0000-0000-0000B8680000}"/>
    <cellStyle name="제목 7 6" xfId="25639" xr:uid="{00000000-0005-0000-0000-0000B9680000}"/>
    <cellStyle name="제목 7 6 2" xfId="25640" xr:uid="{00000000-0005-0000-0000-0000BA680000}"/>
    <cellStyle name="제목 7 7" xfId="25641" xr:uid="{00000000-0005-0000-0000-0000BB680000}"/>
    <cellStyle name="제목 8" xfId="25642" xr:uid="{00000000-0005-0000-0000-0000BC680000}"/>
    <cellStyle name="제목 8 2" xfId="25643" xr:uid="{00000000-0005-0000-0000-0000BD680000}"/>
    <cellStyle name="제목 8 2 2" xfId="25644" xr:uid="{00000000-0005-0000-0000-0000BE680000}"/>
    <cellStyle name="제목 8 2 2 2" xfId="25645" xr:uid="{00000000-0005-0000-0000-0000BF680000}"/>
    <cellStyle name="제목 8 2 3" xfId="25646" xr:uid="{00000000-0005-0000-0000-0000C0680000}"/>
    <cellStyle name="제목 8 3" xfId="25647" xr:uid="{00000000-0005-0000-0000-0000C1680000}"/>
    <cellStyle name="제목 8 3 2" xfId="25648" xr:uid="{00000000-0005-0000-0000-0000C2680000}"/>
    <cellStyle name="제목 8 3 3" xfId="25649" xr:uid="{00000000-0005-0000-0000-0000C3680000}"/>
    <cellStyle name="제목 8 4" xfId="25650" xr:uid="{00000000-0005-0000-0000-0000C4680000}"/>
    <cellStyle name="제목 8 4 2" xfId="25651" xr:uid="{00000000-0005-0000-0000-0000C5680000}"/>
    <cellStyle name="제목 8 5" xfId="25652" xr:uid="{00000000-0005-0000-0000-0000C6680000}"/>
    <cellStyle name="제목 8 5 2" xfId="25653" xr:uid="{00000000-0005-0000-0000-0000C7680000}"/>
    <cellStyle name="제목 8 6" xfId="25654" xr:uid="{00000000-0005-0000-0000-0000C8680000}"/>
    <cellStyle name="제목 9" xfId="25655" xr:uid="{00000000-0005-0000-0000-0000C9680000}"/>
    <cellStyle name="제목 9 2" xfId="25656" xr:uid="{00000000-0005-0000-0000-0000CA680000}"/>
    <cellStyle name="제목 9 2 2" xfId="25657" xr:uid="{00000000-0005-0000-0000-0000CB680000}"/>
    <cellStyle name="제목 9 3" xfId="25658" xr:uid="{00000000-0005-0000-0000-0000CC680000}"/>
    <cellStyle name="제목 9 3 2" xfId="25659" xr:uid="{00000000-0005-0000-0000-0000CD680000}"/>
    <cellStyle name="제목 9 4" xfId="25660" xr:uid="{00000000-0005-0000-0000-0000CE680000}"/>
    <cellStyle name="제목 9 5" xfId="25661" xr:uid="{00000000-0005-0000-0000-0000CF680000}"/>
    <cellStyle name="제목 9 6" xfId="25662" xr:uid="{00000000-0005-0000-0000-0000D0680000}"/>
    <cellStyle name="좋음 10" xfId="25663" xr:uid="{00000000-0005-0000-0000-0000D1680000}"/>
    <cellStyle name="좋음 10 2" xfId="25664" xr:uid="{00000000-0005-0000-0000-0000D2680000}"/>
    <cellStyle name="좋음 10 2 2" xfId="25665" xr:uid="{00000000-0005-0000-0000-0000D3680000}"/>
    <cellStyle name="좋음 10 3" xfId="25666" xr:uid="{00000000-0005-0000-0000-0000D4680000}"/>
    <cellStyle name="좋음 11" xfId="25667" xr:uid="{00000000-0005-0000-0000-0000D5680000}"/>
    <cellStyle name="좋음 11 2" xfId="25668" xr:uid="{00000000-0005-0000-0000-0000D6680000}"/>
    <cellStyle name="좋음 12" xfId="25669" xr:uid="{00000000-0005-0000-0000-0000D7680000}"/>
    <cellStyle name="좋음 12 2" xfId="25670" xr:uid="{00000000-0005-0000-0000-0000D8680000}"/>
    <cellStyle name="좋음 13" xfId="25671" xr:uid="{00000000-0005-0000-0000-0000D9680000}"/>
    <cellStyle name="좋음 13 2" xfId="25672" xr:uid="{00000000-0005-0000-0000-0000DA680000}"/>
    <cellStyle name="좋음 2" xfId="25673" xr:uid="{00000000-0005-0000-0000-0000DB680000}"/>
    <cellStyle name="좋음 2 10" xfId="25674" xr:uid="{00000000-0005-0000-0000-0000DC680000}"/>
    <cellStyle name="좋음 2 10 2" xfId="25675" xr:uid="{00000000-0005-0000-0000-0000DD680000}"/>
    <cellStyle name="좋음 2 11" xfId="25676" xr:uid="{00000000-0005-0000-0000-0000DE680000}"/>
    <cellStyle name="좋음 2 11 2" xfId="25677" xr:uid="{00000000-0005-0000-0000-0000DF680000}"/>
    <cellStyle name="좋음 2 12" xfId="25678" xr:uid="{00000000-0005-0000-0000-0000E0680000}"/>
    <cellStyle name="좋음 2 2" xfId="25679" xr:uid="{00000000-0005-0000-0000-0000E1680000}"/>
    <cellStyle name="좋음 2 2 2" xfId="25680" xr:uid="{00000000-0005-0000-0000-0000E2680000}"/>
    <cellStyle name="좋음 2 2 2 2" xfId="25681" xr:uid="{00000000-0005-0000-0000-0000E3680000}"/>
    <cellStyle name="좋음 2 2 3" xfId="25682" xr:uid="{00000000-0005-0000-0000-0000E4680000}"/>
    <cellStyle name="좋음 2 2 3 2" xfId="25683" xr:uid="{00000000-0005-0000-0000-0000E5680000}"/>
    <cellStyle name="좋음 2 2 4" xfId="25684" xr:uid="{00000000-0005-0000-0000-0000E6680000}"/>
    <cellStyle name="좋음 2 3" xfId="25685" xr:uid="{00000000-0005-0000-0000-0000E7680000}"/>
    <cellStyle name="좋음 2 3 2" xfId="25686" xr:uid="{00000000-0005-0000-0000-0000E8680000}"/>
    <cellStyle name="좋음 2 3 2 2" xfId="25687" xr:uid="{00000000-0005-0000-0000-0000E9680000}"/>
    <cellStyle name="좋음 2 3 3" xfId="25688" xr:uid="{00000000-0005-0000-0000-0000EA680000}"/>
    <cellStyle name="좋음 2 3 3 2" xfId="25689" xr:uid="{00000000-0005-0000-0000-0000EB680000}"/>
    <cellStyle name="좋음 2 3 4" xfId="25690" xr:uid="{00000000-0005-0000-0000-0000EC680000}"/>
    <cellStyle name="좋음 2 4" xfId="25691" xr:uid="{00000000-0005-0000-0000-0000ED680000}"/>
    <cellStyle name="좋음 2 4 2" xfId="25692" xr:uid="{00000000-0005-0000-0000-0000EE680000}"/>
    <cellStyle name="좋음 2 4 2 2" xfId="25693" xr:uid="{00000000-0005-0000-0000-0000EF680000}"/>
    <cellStyle name="좋음 2 4 3" xfId="25694" xr:uid="{00000000-0005-0000-0000-0000F0680000}"/>
    <cellStyle name="좋음 2 4 4" xfId="25695" xr:uid="{00000000-0005-0000-0000-0000F1680000}"/>
    <cellStyle name="좋음 2 5" xfId="25696" xr:uid="{00000000-0005-0000-0000-0000F2680000}"/>
    <cellStyle name="좋음 2 5 2" xfId="25697" xr:uid="{00000000-0005-0000-0000-0000F3680000}"/>
    <cellStyle name="좋음 2 5 2 2" xfId="25698" xr:uid="{00000000-0005-0000-0000-0000F4680000}"/>
    <cellStyle name="좋음 2 5 3" xfId="25699" xr:uid="{00000000-0005-0000-0000-0000F5680000}"/>
    <cellStyle name="좋음 2 6" xfId="25700" xr:uid="{00000000-0005-0000-0000-0000F6680000}"/>
    <cellStyle name="좋음 2 6 2" xfId="25701" xr:uid="{00000000-0005-0000-0000-0000F7680000}"/>
    <cellStyle name="좋음 2 6 2 2" xfId="25702" xr:uid="{00000000-0005-0000-0000-0000F8680000}"/>
    <cellStyle name="좋음 2 6 3" xfId="25703" xr:uid="{00000000-0005-0000-0000-0000F9680000}"/>
    <cellStyle name="좋음 2 7" xfId="25704" xr:uid="{00000000-0005-0000-0000-0000FA680000}"/>
    <cellStyle name="좋음 2 7 2" xfId="25705" xr:uid="{00000000-0005-0000-0000-0000FB680000}"/>
    <cellStyle name="좋음 2 8" xfId="25706" xr:uid="{00000000-0005-0000-0000-0000FC680000}"/>
    <cellStyle name="좋음 2 8 2" xfId="25707" xr:uid="{00000000-0005-0000-0000-0000FD680000}"/>
    <cellStyle name="좋음 2 9" xfId="25708" xr:uid="{00000000-0005-0000-0000-0000FE680000}"/>
    <cellStyle name="좋음 2 9 2" xfId="25709" xr:uid="{00000000-0005-0000-0000-0000FF680000}"/>
    <cellStyle name="좋음 3" xfId="25710" xr:uid="{00000000-0005-0000-0000-000000690000}"/>
    <cellStyle name="좋음 3 2" xfId="25711" xr:uid="{00000000-0005-0000-0000-000001690000}"/>
    <cellStyle name="좋음 3 2 2" xfId="25712" xr:uid="{00000000-0005-0000-0000-000002690000}"/>
    <cellStyle name="좋음 3 3" xfId="25713" xr:uid="{00000000-0005-0000-0000-000003690000}"/>
    <cellStyle name="좋음 3 3 2" xfId="25714" xr:uid="{00000000-0005-0000-0000-000004690000}"/>
    <cellStyle name="좋음 3 4" xfId="25715" xr:uid="{00000000-0005-0000-0000-000005690000}"/>
    <cellStyle name="좋음 3 4 2" xfId="25716" xr:uid="{00000000-0005-0000-0000-000006690000}"/>
    <cellStyle name="좋음 3 5" xfId="25717" xr:uid="{00000000-0005-0000-0000-000007690000}"/>
    <cellStyle name="좋음 3 6" xfId="25718" xr:uid="{00000000-0005-0000-0000-000008690000}"/>
    <cellStyle name="좋음 4" xfId="25719" xr:uid="{00000000-0005-0000-0000-000009690000}"/>
    <cellStyle name="좋음 4 2" xfId="25720" xr:uid="{00000000-0005-0000-0000-00000A690000}"/>
    <cellStyle name="좋음 4 2 2" xfId="25721" xr:uid="{00000000-0005-0000-0000-00000B690000}"/>
    <cellStyle name="좋음 4 2 2 2" xfId="25722" xr:uid="{00000000-0005-0000-0000-00000C690000}"/>
    <cellStyle name="좋음 4 2 3" xfId="25723" xr:uid="{00000000-0005-0000-0000-00000D690000}"/>
    <cellStyle name="좋음 4 3" xfId="25724" xr:uid="{00000000-0005-0000-0000-00000E690000}"/>
    <cellStyle name="좋음 4 3 2" xfId="25725" xr:uid="{00000000-0005-0000-0000-00000F690000}"/>
    <cellStyle name="좋음 4 3 3" xfId="25726" xr:uid="{00000000-0005-0000-0000-000010690000}"/>
    <cellStyle name="좋음 4 4" xfId="25727" xr:uid="{00000000-0005-0000-0000-000011690000}"/>
    <cellStyle name="좋음 4 4 2" xfId="25728" xr:uid="{00000000-0005-0000-0000-000012690000}"/>
    <cellStyle name="좋음 4 5" xfId="25729" xr:uid="{00000000-0005-0000-0000-000013690000}"/>
    <cellStyle name="좋음 4 5 2" xfId="25730" xr:uid="{00000000-0005-0000-0000-000014690000}"/>
    <cellStyle name="좋음 4 6" xfId="25731" xr:uid="{00000000-0005-0000-0000-000015690000}"/>
    <cellStyle name="좋음 4 6 2" xfId="25732" xr:uid="{00000000-0005-0000-0000-000016690000}"/>
    <cellStyle name="좋음 4 7" xfId="25733" xr:uid="{00000000-0005-0000-0000-000017690000}"/>
    <cellStyle name="좋음 5" xfId="25734" xr:uid="{00000000-0005-0000-0000-000018690000}"/>
    <cellStyle name="좋음 5 2" xfId="25735" xr:uid="{00000000-0005-0000-0000-000019690000}"/>
    <cellStyle name="좋음 5 2 2" xfId="25736" xr:uid="{00000000-0005-0000-0000-00001A690000}"/>
    <cellStyle name="좋음 5 2 2 2" xfId="25737" xr:uid="{00000000-0005-0000-0000-00001B690000}"/>
    <cellStyle name="좋음 5 2 3" xfId="25738" xr:uid="{00000000-0005-0000-0000-00001C690000}"/>
    <cellStyle name="좋음 5 3" xfId="25739" xr:uid="{00000000-0005-0000-0000-00001D690000}"/>
    <cellStyle name="좋음 5 3 2" xfId="25740" xr:uid="{00000000-0005-0000-0000-00001E690000}"/>
    <cellStyle name="좋음 5 3 3" xfId="25741" xr:uid="{00000000-0005-0000-0000-00001F690000}"/>
    <cellStyle name="좋음 5 4" xfId="25742" xr:uid="{00000000-0005-0000-0000-000020690000}"/>
    <cellStyle name="좋음 5 4 2" xfId="25743" xr:uid="{00000000-0005-0000-0000-000021690000}"/>
    <cellStyle name="좋음 5 5" xfId="25744" xr:uid="{00000000-0005-0000-0000-000022690000}"/>
    <cellStyle name="좋음 5 5 2" xfId="25745" xr:uid="{00000000-0005-0000-0000-000023690000}"/>
    <cellStyle name="좋음 5 6" xfId="25746" xr:uid="{00000000-0005-0000-0000-000024690000}"/>
    <cellStyle name="좋음 6" xfId="25747" xr:uid="{00000000-0005-0000-0000-000025690000}"/>
    <cellStyle name="좋음 6 2" xfId="25748" xr:uid="{00000000-0005-0000-0000-000026690000}"/>
    <cellStyle name="좋음 6 2 2" xfId="25749" xr:uid="{00000000-0005-0000-0000-000027690000}"/>
    <cellStyle name="좋음 6 3" xfId="25750" xr:uid="{00000000-0005-0000-0000-000028690000}"/>
    <cellStyle name="좋음 6 3 2" xfId="25751" xr:uid="{00000000-0005-0000-0000-000029690000}"/>
    <cellStyle name="좋음 6 4" xfId="25752" xr:uid="{00000000-0005-0000-0000-00002A690000}"/>
    <cellStyle name="좋음 6 5" xfId="25753" xr:uid="{00000000-0005-0000-0000-00002B690000}"/>
    <cellStyle name="좋음 6 6" xfId="25754" xr:uid="{00000000-0005-0000-0000-00002C690000}"/>
    <cellStyle name="좋음 7" xfId="25755" xr:uid="{00000000-0005-0000-0000-00002D690000}"/>
    <cellStyle name="좋음 7 2" xfId="25756" xr:uid="{00000000-0005-0000-0000-00002E690000}"/>
    <cellStyle name="좋음 7 2 2" xfId="25757" xr:uid="{00000000-0005-0000-0000-00002F690000}"/>
    <cellStyle name="좋음 7 3" xfId="25758" xr:uid="{00000000-0005-0000-0000-000030690000}"/>
    <cellStyle name="좋음 8" xfId="25759" xr:uid="{00000000-0005-0000-0000-000031690000}"/>
    <cellStyle name="좋음 8 2" xfId="25760" xr:uid="{00000000-0005-0000-0000-000032690000}"/>
    <cellStyle name="좋음 9" xfId="25761" xr:uid="{00000000-0005-0000-0000-000033690000}"/>
    <cellStyle name="좋음 9 2" xfId="25762" xr:uid="{00000000-0005-0000-0000-000034690000}"/>
    <cellStyle name="중앙(표준)" xfId="25763" xr:uid="{00000000-0005-0000-0000-000035690000}"/>
    <cellStyle name="중앙(표준) 2" xfId="25764" xr:uid="{00000000-0005-0000-0000-000036690000}"/>
    <cellStyle name="즂" xfId="25765" xr:uid="{00000000-0005-0000-0000-000037690000}"/>
    <cellStyle name="즂 2" xfId="25766" xr:uid="{00000000-0005-0000-0000-000038690000}"/>
    <cellStyle name="지정되지 ᝃ_x0006__O" xfId="25767" xr:uid="{00000000-0005-0000-0000-000039690000}"/>
    <cellStyle name="지정되지 않음" xfId="25768" xr:uid="{00000000-0005-0000-0000-00003A690000}"/>
    <cellStyle name="지정되지 않음 2" xfId="25769" xr:uid="{00000000-0005-0000-0000-00003B690000}"/>
    <cellStyle name="지정되지 않음 3" xfId="25770" xr:uid="{00000000-0005-0000-0000-00003C690000}"/>
    <cellStyle name="지정된지 않음_E" xfId="25771" xr:uid="{00000000-0005-0000-0000-00003D690000}"/>
    <cellStyle name="集計" xfId="25772" xr:uid="{00000000-0005-0000-0000-00003E690000}"/>
    <cellStyle name="集計 10" xfId="25773" xr:uid="{00000000-0005-0000-0000-00003F690000}"/>
    <cellStyle name="集計 11" xfId="25774" xr:uid="{00000000-0005-0000-0000-000040690000}"/>
    <cellStyle name="集計 12" xfId="25775" xr:uid="{00000000-0005-0000-0000-000041690000}"/>
    <cellStyle name="集計 2" xfId="25776" xr:uid="{00000000-0005-0000-0000-000042690000}"/>
    <cellStyle name="集計 3" xfId="25777" xr:uid="{00000000-0005-0000-0000-000043690000}"/>
    <cellStyle name="集計 4" xfId="25778" xr:uid="{00000000-0005-0000-0000-000044690000}"/>
    <cellStyle name="集計 5" xfId="25779" xr:uid="{00000000-0005-0000-0000-000045690000}"/>
    <cellStyle name="集計 6" xfId="25780" xr:uid="{00000000-0005-0000-0000-000046690000}"/>
    <cellStyle name="集計 7" xfId="25781" xr:uid="{00000000-0005-0000-0000-000047690000}"/>
    <cellStyle name="集計 8" xfId="25782" xr:uid="{00000000-0005-0000-0000-000048690000}"/>
    <cellStyle name="集計 9" xfId="25783" xr:uid="{00000000-0005-0000-0000-000049690000}"/>
    <cellStyle name="쬞\?1@" xfId="25784" xr:uid="{00000000-0005-0000-0000-00004A690000}"/>
    <cellStyle name="쬞\?1@ 2" xfId="25785" xr:uid="{00000000-0005-0000-0000-00004B690000}"/>
    <cellStyle name="쬞\?1@ 2 2" xfId="25786" xr:uid="{00000000-0005-0000-0000-00004C690000}"/>
    <cellStyle name="쬞\?1@ 2 2 2" xfId="25787" xr:uid="{00000000-0005-0000-0000-00004D690000}"/>
    <cellStyle name="쬞\?1@ 2 3" xfId="25788" xr:uid="{00000000-0005-0000-0000-00004E690000}"/>
    <cellStyle name="쬞\?1@ 2 4" xfId="25789" xr:uid="{00000000-0005-0000-0000-00004F690000}"/>
    <cellStyle name="쬞\?1@ 3" xfId="25790" xr:uid="{00000000-0005-0000-0000-000050690000}"/>
    <cellStyle name="쬞\?1@ 3 2" xfId="25791" xr:uid="{00000000-0005-0000-0000-000051690000}"/>
    <cellStyle name="千分位[0]_00Q3902REV.1" xfId="25792" xr:uid="{00000000-0005-0000-0000-000052690000}"/>
    <cellStyle name="千分位_00Q3902REV.1" xfId="25793" xr:uid="{00000000-0005-0000-0000-000053690000}"/>
    <cellStyle name="出力" xfId="25794" xr:uid="{00000000-0005-0000-0000-000054690000}"/>
    <cellStyle name="출력 10" xfId="25795" xr:uid="{00000000-0005-0000-0000-000055690000}"/>
    <cellStyle name="出力 10" xfId="25796" xr:uid="{00000000-0005-0000-0000-000056690000}"/>
    <cellStyle name="출력 10 2" xfId="25797" xr:uid="{00000000-0005-0000-0000-000057690000}"/>
    <cellStyle name="출력 10 2 2" xfId="25798" xr:uid="{00000000-0005-0000-0000-000058690000}"/>
    <cellStyle name="출력 10 2 3" xfId="25799" xr:uid="{00000000-0005-0000-0000-000059690000}"/>
    <cellStyle name="출력 10 2 4" xfId="25800" xr:uid="{00000000-0005-0000-0000-00005A690000}"/>
    <cellStyle name="출력 10 3" xfId="25801" xr:uid="{00000000-0005-0000-0000-00005B690000}"/>
    <cellStyle name="출력 10 4" xfId="25802" xr:uid="{00000000-0005-0000-0000-00005C690000}"/>
    <cellStyle name="출력 10 5" xfId="25803" xr:uid="{00000000-0005-0000-0000-00005D690000}"/>
    <cellStyle name="출력 11" xfId="25804" xr:uid="{00000000-0005-0000-0000-00005E690000}"/>
    <cellStyle name="出力 11" xfId="25805" xr:uid="{00000000-0005-0000-0000-00005F690000}"/>
    <cellStyle name="출력 11 2" xfId="25806" xr:uid="{00000000-0005-0000-0000-000060690000}"/>
    <cellStyle name="출력 11 3" xfId="25807" xr:uid="{00000000-0005-0000-0000-000061690000}"/>
    <cellStyle name="출력 11 4" xfId="25808" xr:uid="{00000000-0005-0000-0000-000062690000}"/>
    <cellStyle name="출력 12" xfId="25809" xr:uid="{00000000-0005-0000-0000-000063690000}"/>
    <cellStyle name="出力 12" xfId="25810" xr:uid="{00000000-0005-0000-0000-000064690000}"/>
    <cellStyle name="출력 12 2" xfId="25811" xr:uid="{00000000-0005-0000-0000-000065690000}"/>
    <cellStyle name="출력 12 3" xfId="25812" xr:uid="{00000000-0005-0000-0000-000066690000}"/>
    <cellStyle name="출력 12 4" xfId="25813" xr:uid="{00000000-0005-0000-0000-000067690000}"/>
    <cellStyle name="출력 13" xfId="25814" xr:uid="{00000000-0005-0000-0000-000068690000}"/>
    <cellStyle name="出力 13" xfId="25815" xr:uid="{00000000-0005-0000-0000-000069690000}"/>
    <cellStyle name="출력 13 2" xfId="25816" xr:uid="{00000000-0005-0000-0000-00006A690000}"/>
    <cellStyle name="출력 13 3" xfId="25817" xr:uid="{00000000-0005-0000-0000-00006B690000}"/>
    <cellStyle name="출력 13 4" xfId="25818" xr:uid="{00000000-0005-0000-0000-00006C690000}"/>
    <cellStyle name="출력 14" xfId="25819" xr:uid="{00000000-0005-0000-0000-00006D690000}"/>
    <cellStyle name="出力 14" xfId="25820" xr:uid="{00000000-0005-0000-0000-00006E690000}"/>
    <cellStyle name="출력 15" xfId="25821" xr:uid="{00000000-0005-0000-0000-00006F690000}"/>
    <cellStyle name="출력 2" xfId="25822" xr:uid="{00000000-0005-0000-0000-000070690000}"/>
    <cellStyle name="出力 2" xfId="25823" xr:uid="{00000000-0005-0000-0000-000071690000}"/>
    <cellStyle name="출력 2 10" xfId="25824" xr:uid="{00000000-0005-0000-0000-000072690000}"/>
    <cellStyle name="출력 2 10 2" xfId="25825" xr:uid="{00000000-0005-0000-0000-000073690000}"/>
    <cellStyle name="출력 2 10 3" xfId="25826" xr:uid="{00000000-0005-0000-0000-000074690000}"/>
    <cellStyle name="출력 2 10 4" xfId="25827" xr:uid="{00000000-0005-0000-0000-000075690000}"/>
    <cellStyle name="출력 2 100" xfId="25828" xr:uid="{00000000-0005-0000-0000-000076690000}"/>
    <cellStyle name="출력 2 101" xfId="25829" xr:uid="{00000000-0005-0000-0000-000077690000}"/>
    <cellStyle name="출력 2 102" xfId="25830" xr:uid="{00000000-0005-0000-0000-000078690000}"/>
    <cellStyle name="출력 2 103" xfId="25831" xr:uid="{00000000-0005-0000-0000-000079690000}"/>
    <cellStyle name="출력 2 104" xfId="25832" xr:uid="{00000000-0005-0000-0000-00007A690000}"/>
    <cellStyle name="출력 2 105" xfId="25833" xr:uid="{00000000-0005-0000-0000-00007B690000}"/>
    <cellStyle name="출력 2 106" xfId="25834" xr:uid="{00000000-0005-0000-0000-00007C690000}"/>
    <cellStyle name="출력 2 107" xfId="25835" xr:uid="{00000000-0005-0000-0000-00007D690000}"/>
    <cellStyle name="출력 2 108" xfId="25836" xr:uid="{00000000-0005-0000-0000-00007E690000}"/>
    <cellStyle name="출력 2 109" xfId="25837" xr:uid="{00000000-0005-0000-0000-00007F690000}"/>
    <cellStyle name="출력 2 11" xfId="25838" xr:uid="{00000000-0005-0000-0000-000080690000}"/>
    <cellStyle name="출력 2 11 2" xfId="25839" xr:uid="{00000000-0005-0000-0000-000081690000}"/>
    <cellStyle name="출력 2 11 3" xfId="25840" xr:uid="{00000000-0005-0000-0000-000082690000}"/>
    <cellStyle name="출력 2 11 4" xfId="25841" xr:uid="{00000000-0005-0000-0000-000083690000}"/>
    <cellStyle name="출력 2 110" xfId="25842" xr:uid="{00000000-0005-0000-0000-000084690000}"/>
    <cellStyle name="출력 2 111" xfId="25843" xr:uid="{00000000-0005-0000-0000-000085690000}"/>
    <cellStyle name="출력 2 112" xfId="25844" xr:uid="{00000000-0005-0000-0000-000086690000}"/>
    <cellStyle name="출력 2 113" xfId="25845" xr:uid="{00000000-0005-0000-0000-000087690000}"/>
    <cellStyle name="출력 2 114" xfId="25846" xr:uid="{00000000-0005-0000-0000-000088690000}"/>
    <cellStyle name="출력 2 115" xfId="25847" xr:uid="{00000000-0005-0000-0000-000089690000}"/>
    <cellStyle name="출력 2 116" xfId="25848" xr:uid="{00000000-0005-0000-0000-00008A690000}"/>
    <cellStyle name="출력 2 117" xfId="25849" xr:uid="{00000000-0005-0000-0000-00008B690000}"/>
    <cellStyle name="출력 2 118" xfId="25850" xr:uid="{00000000-0005-0000-0000-00008C690000}"/>
    <cellStyle name="출력 2 119" xfId="25851" xr:uid="{00000000-0005-0000-0000-00008D690000}"/>
    <cellStyle name="출력 2 12" xfId="25852" xr:uid="{00000000-0005-0000-0000-00008E690000}"/>
    <cellStyle name="출력 2 120" xfId="25853" xr:uid="{00000000-0005-0000-0000-00008F690000}"/>
    <cellStyle name="출력 2 121" xfId="25854" xr:uid="{00000000-0005-0000-0000-000090690000}"/>
    <cellStyle name="출력 2 122" xfId="25855" xr:uid="{00000000-0005-0000-0000-000091690000}"/>
    <cellStyle name="출력 2 123" xfId="25856" xr:uid="{00000000-0005-0000-0000-000092690000}"/>
    <cellStyle name="출력 2 124" xfId="25857" xr:uid="{00000000-0005-0000-0000-000093690000}"/>
    <cellStyle name="출력 2 125" xfId="25858" xr:uid="{00000000-0005-0000-0000-000094690000}"/>
    <cellStyle name="출력 2 126" xfId="25859" xr:uid="{00000000-0005-0000-0000-000095690000}"/>
    <cellStyle name="출력 2 127" xfId="25860" xr:uid="{00000000-0005-0000-0000-000096690000}"/>
    <cellStyle name="출력 2 128" xfId="25861" xr:uid="{00000000-0005-0000-0000-000097690000}"/>
    <cellStyle name="출력 2 129" xfId="25862" xr:uid="{00000000-0005-0000-0000-000098690000}"/>
    <cellStyle name="출력 2 13" xfId="25863" xr:uid="{00000000-0005-0000-0000-000099690000}"/>
    <cellStyle name="출력 2 13 2" xfId="25864" xr:uid="{00000000-0005-0000-0000-00009A690000}"/>
    <cellStyle name="출력 2 13 3" xfId="25865" xr:uid="{00000000-0005-0000-0000-00009B690000}"/>
    <cellStyle name="출력 2 130" xfId="25866" xr:uid="{00000000-0005-0000-0000-00009C690000}"/>
    <cellStyle name="출력 2 131" xfId="25867" xr:uid="{00000000-0005-0000-0000-00009D690000}"/>
    <cellStyle name="출력 2 132" xfId="25868" xr:uid="{00000000-0005-0000-0000-00009E690000}"/>
    <cellStyle name="출력 2 133" xfId="25869" xr:uid="{00000000-0005-0000-0000-00009F690000}"/>
    <cellStyle name="출력 2 134" xfId="25870" xr:uid="{00000000-0005-0000-0000-0000A0690000}"/>
    <cellStyle name="출력 2 135" xfId="25871" xr:uid="{00000000-0005-0000-0000-0000A1690000}"/>
    <cellStyle name="출력 2 136" xfId="25872" xr:uid="{00000000-0005-0000-0000-0000A2690000}"/>
    <cellStyle name="출력 2 137" xfId="25873" xr:uid="{00000000-0005-0000-0000-0000A3690000}"/>
    <cellStyle name="출력 2 138" xfId="25874" xr:uid="{00000000-0005-0000-0000-0000A4690000}"/>
    <cellStyle name="출력 2 139" xfId="25875" xr:uid="{00000000-0005-0000-0000-0000A5690000}"/>
    <cellStyle name="출력 2 14" xfId="25876" xr:uid="{00000000-0005-0000-0000-0000A6690000}"/>
    <cellStyle name="출력 2 140" xfId="25877" xr:uid="{00000000-0005-0000-0000-0000A7690000}"/>
    <cellStyle name="출력 2 141" xfId="25878" xr:uid="{00000000-0005-0000-0000-0000A8690000}"/>
    <cellStyle name="출력 2 142" xfId="25879" xr:uid="{00000000-0005-0000-0000-0000A9690000}"/>
    <cellStyle name="출력 2 143" xfId="25880" xr:uid="{00000000-0005-0000-0000-0000AA690000}"/>
    <cellStyle name="출력 2 144" xfId="25881" xr:uid="{00000000-0005-0000-0000-0000AB690000}"/>
    <cellStyle name="출력 2 145" xfId="35981" xr:uid="{00000000-0005-0000-0000-0000AC690000}"/>
    <cellStyle name="출력 2 146" xfId="35982" xr:uid="{00000000-0005-0000-0000-0000AD690000}"/>
    <cellStyle name="출력 2 147" xfId="35983" xr:uid="{00000000-0005-0000-0000-0000AE690000}"/>
    <cellStyle name="출력 2 148" xfId="35984" xr:uid="{00000000-0005-0000-0000-0000AF690000}"/>
    <cellStyle name="출력 2 149" xfId="35985" xr:uid="{00000000-0005-0000-0000-0000B0690000}"/>
    <cellStyle name="출력 2 15" xfId="25882" xr:uid="{00000000-0005-0000-0000-0000B1690000}"/>
    <cellStyle name="출력 2 150" xfId="35986" xr:uid="{00000000-0005-0000-0000-0000B2690000}"/>
    <cellStyle name="출력 2 151" xfId="35987" xr:uid="{00000000-0005-0000-0000-0000B3690000}"/>
    <cellStyle name="출력 2 152" xfId="35988" xr:uid="{00000000-0005-0000-0000-0000B4690000}"/>
    <cellStyle name="출력 2 153" xfId="35989" xr:uid="{00000000-0005-0000-0000-0000B5690000}"/>
    <cellStyle name="출력 2 154" xfId="35990" xr:uid="{00000000-0005-0000-0000-0000B6690000}"/>
    <cellStyle name="출력 2 155" xfId="35991" xr:uid="{00000000-0005-0000-0000-0000B7690000}"/>
    <cellStyle name="출력 2 156" xfId="35992" xr:uid="{00000000-0005-0000-0000-0000B8690000}"/>
    <cellStyle name="출력 2 157" xfId="35993" xr:uid="{00000000-0005-0000-0000-0000B9690000}"/>
    <cellStyle name="출력 2 158" xfId="35994" xr:uid="{00000000-0005-0000-0000-0000BA690000}"/>
    <cellStyle name="출력 2 159" xfId="35995" xr:uid="{00000000-0005-0000-0000-0000BB690000}"/>
    <cellStyle name="출력 2 16" xfId="25883" xr:uid="{00000000-0005-0000-0000-0000BC690000}"/>
    <cellStyle name="출력 2 160" xfId="35996" xr:uid="{00000000-0005-0000-0000-0000BD690000}"/>
    <cellStyle name="출력 2 161" xfId="35997" xr:uid="{00000000-0005-0000-0000-0000BE690000}"/>
    <cellStyle name="출력 2 162" xfId="35998" xr:uid="{00000000-0005-0000-0000-0000BF690000}"/>
    <cellStyle name="출력 2 163" xfId="35999" xr:uid="{00000000-0005-0000-0000-0000C0690000}"/>
    <cellStyle name="출력 2 164" xfId="36000" xr:uid="{00000000-0005-0000-0000-0000C1690000}"/>
    <cellStyle name="출력 2 165" xfId="36001" xr:uid="{00000000-0005-0000-0000-0000C2690000}"/>
    <cellStyle name="출력 2 166" xfId="36002" xr:uid="{00000000-0005-0000-0000-0000C3690000}"/>
    <cellStyle name="출력 2 167" xfId="36003" xr:uid="{00000000-0005-0000-0000-0000C4690000}"/>
    <cellStyle name="출력 2 168" xfId="36004" xr:uid="{00000000-0005-0000-0000-0000C5690000}"/>
    <cellStyle name="출력 2 169" xfId="36005" xr:uid="{00000000-0005-0000-0000-0000C6690000}"/>
    <cellStyle name="출력 2 17" xfId="25884" xr:uid="{00000000-0005-0000-0000-0000C7690000}"/>
    <cellStyle name="출력 2 170" xfId="36006" xr:uid="{00000000-0005-0000-0000-0000C8690000}"/>
    <cellStyle name="출력 2 171" xfId="36007" xr:uid="{00000000-0005-0000-0000-0000C9690000}"/>
    <cellStyle name="출력 2 172" xfId="36008" xr:uid="{00000000-0005-0000-0000-0000CA690000}"/>
    <cellStyle name="출력 2 173" xfId="36009" xr:uid="{00000000-0005-0000-0000-0000CB690000}"/>
    <cellStyle name="출력 2 174" xfId="36010" xr:uid="{00000000-0005-0000-0000-0000CC690000}"/>
    <cellStyle name="출력 2 175" xfId="36011" xr:uid="{00000000-0005-0000-0000-0000CD690000}"/>
    <cellStyle name="출력 2 176" xfId="36012" xr:uid="{00000000-0005-0000-0000-0000CE690000}"/>
    <cellStyle name="출력 2 177" xfId="36013" xr:uid="{00000000-0005-0000-0000-0000CF690000}"/>
    <cellStyle name="출력 2 178" xfId="36014" xr:uid="{00000000-0005-0000-0000-0000D0690000}"/>
    <cellStyle name="출력 2 179" xfId="36015" xr:uid="{00000000-0005-0000-0000-0000D1690000}"/>
    <cellStyle name="출력 2 18" xfId="25885" xr:uid="{00000000-0005-0000-0000-0000D2690000}"/>
    <cellStyle name="출력 2 180" xfId="36016" xr:uid="{00000000-0005-0000-0000-0000D3690000}"/>
    <cellStyle name="출력 2 181" xfId="36017" xr:uid="{00000000-0005-0000-0000-0000D4690000}"/>
    <cellStyle name="출력 2 182" xfId="36018" xr:uid="{00000000-0005-0000-0000-0000D5690000}"/>
    <cellStyle name="출력 2 183" xfId="36019" xr:uid="{00000000-0005-0000-0000-0000D6690000}"/>
    <cellStyle name="출력 2 184" xfId="36020" xr:uid="{00000000-0005-0000-0000-0000D7690000}"/>
    <cellStyle name="출력 2 185" xfId="36021" xr:uid="{00000000-0005-0000-0000-0000D8690000}"/>
    <cellStyle name="출력 2 186" xfId="36022" xr:uid="{00000000-0005-0000-0000-0000D9690000}"/>
    <cellStyle name="출력 2 187" xfId="36023" xr:uid="{00000000-0005-0000-0000-0000DA690000}"/>
    <cellStyle name="출력 2 188" xfId="36024" xr:uid="{00000000-0005-0000-0000-0000DB690000}"/>
    <cellStyle name="출력 2 189" xfId="36025" xr:uid="{00000000-0005-0000-0000-0000DC690000}"/>
    <cellStyle name="출력 2 19" xfId="25886" xr:uid="{00000000-0005-0000-0000-0000DD690000}"/>
    <cellStyle name="출력 2 190" xfId="36026" xr:uid="{00000000-0005-0000-0000-0000DE690000}"/>
    <cellStyle name="출력 2 191" xfId="36027" xr:uid="{00000000-0005-0000-0000-0000DF690000}"/>
    <cellStyle name="출력 2 192" xfId="36028" xr:uid="{00000000-0005-0000-0000-0000E0690000}"/>
    <cellStyle name="출력 2 193" xfId="36029" xr:uid="{00000000-0005-0000-0000-0000E1690000}"/>
    <cellStyle name="출력 2 194" xfId="36030" xr:uid="{00000000-0005-0000-0000-0000E2690000}"/>
    <cellStyle name="출력 2 195" xfId="36031" xr:uid="{00000000-0005-0000-0000-0000E3690000}"/>
    <cellStyle name="출력 2 196" xfId="36032" xr:uid="{00000000-0005-0000-0000-0000E4690000}"/>
    <cellStyle name="출력 2 197" xfId="36033" xr:uid="{00000000-0005-0000-0000-0000E5690000}"/>
    <cellStyle name="출력 2 198" xfId="36034" xr:uid="{00000000-0005-0000-0000-0000E6690000}"/>
    <cellStyle name="출력 2 199" xfId="36035" xr:uid="{00000000-0005-0000-0000-0000E7690000}"/>
    <cellStyle name="출력 2 2" xfId="25887" xr:uid="{00000000-0005-0000-0000-0000E8690000}"/>
    <cellStyle name="출력 2 2 10" xfId="25888" xr:uid="{00000000-0005-0000-0000-0000E9690000}"/>
    <cellStyle name="출력 2 2 10 2" xfId="25889" xr:uid="{00000000-0005-0000-0000-0000EA690000}"/>
    <cellStyle name="출력 2 2 10 3" xfId="25890" xr:uid="{00000000-0005-0000-0000-0000EB690000}"/>
    <cellStyle name="출력 2 2 11" xfId="25891" xr:uid="{00000000-0005-0000-0000-0000EC690000}"/>
    <cellStyle name="출력 2 2 12" xfId="25892" xr:uid="{00000000-0005-0000-0000-0000ED690000}"/>
    <cellStyle name="출력 2 2 13" xfId="25893" xr:uid="{00000000-0005-0000-0000-0000EE690000}"/>
    <cellStyle name="출력 2 2 2" xfId="25894" xr:uid="{00000000-0005-0000-0000-0000EF690000}"/>
    <cellStyle name="출력 2 2 2 2" xfId="25895" xr:uid="{00000000-0005-0000-0000-0000F0690000}"/>
    <cellStyle name="출력 2 2 2 2 2" xfId="25896" xr:uid="{00000000-0005-0000-0000-0000F1690000}"/>
    <cellStyle name="출력 2 2 2 2 3" xfId="25897" xr:uid="{00000000-0005-0000-0000-0000F2690000}"/>
    <cellStyle name="출력 2 2 2 2 4" xfId="25898" xr:uid="{00000000-0005-0000-0000-0000F3690000}"/>
    <cellStyle name="출력 2 2 2 3" xfId="25899" xr:uid="{00000000-0005-0000-0000-0000F4690000}"/>
    <cellStyle name="출력 2 2 2 3 2" xfId="25900" xr:uid="{00000000-0005-0000-0000-0000F5690000}"/>
    <cellStyle name="출력 2 2 2 3 3" xfId="25901" xr:uid="{00000000-0005-0000-0000-0000F6690000}"/>
    <cellStyle name="출력 2 2 2 3 4" xfId="25902" xr:uid="{00000000-0005-0000-0000-0000F7690000}"/>
    <cellStyle name="출력 2 2 2 4" xfId="25903" xr:uid="{00000000-0005-0000-0000-0000F8690000}"/>
    <cellStyle name="출력 2 2 2 4 2" xfId="25904" xr:uid="{00000000-0005-0000-0000-0000F9690000}"/>
    <cellStyle name="출력 2 2 2 4 3" xfId="25905" xr:uid="{00000000-0005-0000-0000-0000FA690000}"/>
    <cellStyle name="출력 2 2 2 4 4" xfId="25906" xr:uid="{00000000-0005-0000-0000-0000FB690000}"/>
    <cellStyle name="출력 2 2 2 5" xfId="25907" xr:uid="{00000000-0005-0000-0000-0000FC690000}"/>
    <cellStyle name="출력 2 2 2 6" xfId="25908" xr:uid="{00000000-0005-0000-0000-0000FD690000}"/>
    <cellStyle name="출력 2 2 2 6 2" xfId="25909" xr:uid="{00000000-0005-0000-0000-0000FE690000}"/>
    <cellStyle name="출력 2 2 2 6 3" xfId="25910" xr:uid="{00000000-0005-0000-0000-0000FF690000}"/>
    <cellStyle name="출력 2 2 2 7" xfId="25911" xr:uid="{00000000-0005-0000-0000-0000006A0000}"/>
    <cellStyle name="출력 2 2 2 8" xfId="25912" xr:uid="{00000000-0005-0000-0000-0000016A0000}"/>
    <cellStyle name="출력 2 2 3" xfId="25913" xr:uid="{00000000-0005-0000-0000-0000026A0000}"/>
    <cellStyle name="출력 2 2 3 2" xfId="25914" xr:uid="{00000000-0005-0000-0000-0000036A0000}"/>
    <cellStyle name="출력 2 2 3 2 2" xfId="25915" xr:uid="{00000000-0005-0000-0000-0000046A0000}"/>
    <cellStyle name="출력 2 2 3 2 3" xfId="25916" xr:uid="{00000000-0005-0000-0000-0000056A0000}"/>
    <cellStyle name="출력 2 2 3 2 4" xfId="25917" xr:uid="{00000000-0005-0000-0000-0000066A0000}"/>
    <cellStyle name="출력 2 2 3 3" xfId="25918" xr:uid="{00000000-0005-0000-0000-0000076A0000}"/>
    <cellStyle name="출력 2 2 3 3 2" xfId="25919" xr:uid="{00000000-0005-0000-0000-0000086A0000}"/>
    <cellStyle name="출력 2 2 3 3 3" xfId="25920" xr:uid="{00000000-0005-0000-0000-0000096A0000}"/>
    <cellStyle name="출력 2 2 3 3 4" xfId="25921" xr:uid="{00000000-0005-0000-0000-00000A6A0000}"/>
    <cellStyle name="출력 2 2 3 4" xfId="25922" xr:uid="{00000000-0005-0000-0000-00000B6A0000}"/>
    <cellStyle name="출력 2 2 3 5" xfId="25923" xr:uid="{00000000-0005-0000-0000-00000C6A0000}"/>
    <cellStyle name="출력 2 2 3 5 2" xfId="25924" xr:uid="{00000000-0005-0000-0000-00000D6A0000}"/>
    <cellStyle name="출력 2 2 3 5 3" xfId="25925" xr:uid="{00000000-0005-0000-0000-00000E6A0000}"/>
    <cellStyle name="출력 2 2 3 6" xfId="25926" xr:uid="{00000000-0005-0000-0000-00000F6A0000}"/>
    <cellStyle name="출력 2 2 3 7" xfId="25927" xr:uid="{00000000-0005-0000-0000-0000106A0000}"/>
    <cellStyle name="출력 2 2 4" xfId="25928" xr:uid="{00000000-0005-0000-0000-0000116A0000}"/>
    <cellStyle name="출력 2 2 4 2" xfId="25929" xr:uid="{00000000-0005-0000-0000-0000126A0000}"/>
    <cellStyle name="출력 2 2 4 2 2" xfId="25930" xr:uid="{00000000-0005-0000-0000-0000136A0000}"/>
    <cellStyle name="출력 2 2 4 2 3" xfId="25931" xr:uid="{00000000-0005-0000-0000-0000146A0000}"/>
    <cellStyle name="출력 2 2 4 2 4" xfId="25932" xr:uid="{00000000-0005-0000-0000-0000156A0000}"/>
    <cellStyle name="출력 2 2 4 3" xfId="25933" xr:uid="{00000000-0005-0000-0000-0000166A0000}"/>
    <cellStyle name="출력 2 2 4 3 2" xfId="25934" xr:uid="{00000000-0005-0000-0000-0000176A0000}"/>
    <cellStyle name="출력 2 2 4 3 3" xfId="25935" xr:uid="{00000000-0005-0000-0000-0000186A0000}"/>
    <cellStyle name="출력 2 2 4 3 4" xfId="25936" xr:uid="{00000000-0005-0000-0000-0000196A0000}"/>
    <cellStyle name="출력 2 2 4 4" xfId="25937" xr:uid="{00000000-0005-0000-0000-00001A6A0000}"/>
    <cellStyle name="출력 2 2 4 5" xfId="25938" xr:uid="{00000000-0005-0000-0000-00001B6A0000}"/>
    <cellStyle name="출력 2 2 4 6" xfId="25939" xr:uid="{00000000-0005-0000-0000-00001C6A0000}"/>
    <cellStyle name="출력 2 2 5" xfId="25940" xr:uid="{00000000-0005-0000-0000-00001D6A0000}"/>
    <cellStyle name="출력 2 2 5 2" xfId="25941" xr:uid="{00000000-0005-0000-0000-00001E6A0000}"/>
    <cellStyle name="출력 2 2 5 2 2" xfId="25942" xr:uid="{00000000-0005-0000-0000-00001F6A0000}"/>
    <cellStyle name="출력 2 2 5 2 3" xfId="25943" xr:uid="{00000000-0005-0000-0000-0000206A0000}"/>
    <cellStyle name="출력 2 2 5 2 4" xfId="25944" xr:uid="{00000000-0005-0000-0000-0000216A0000}"/>
    <cellStyle name="출력 2 2 5 3" xfId="25945" xr:uid="{00000000-0005-0000-0000-0000226A0000}"/>
    <cellStyle name="출력 2 2 5 3 2" xfId="25946" xr:uid="{00000000-0005-0000-0000-0000236A0000}"/>
    <cellStyle name="출력 2 2 5 3 3" xfId="25947" xr:uid="{00000000-0005-0000-0000-0000246A0000}"/>
    <cellStyle name="출력 2 2 5 3 4" xfId="25948" xr:uid="{00000000-0005-0000-0000-0000256A0000}"/>
    <cellStyle name="출력 2 2 5 4" xfId="25949" xr:uid="{00000000-0005-0000-0000-0000266A0000}"/>
    <cellStyle name="출력 2 2 5 5" xfId="25950" xr:uid="{00000000-0005-0000-0000-0000276A0000}"/>
    <cellStyle name="출력 2 2 5 6" xfId="25951" xr:uid="{00000000-0005-0000-0000-0000286A0000}"/>
    <cellStyle name="출력 2 2 6" xfId="25952" xr:uid="{00000000-0005-0000-0000-0000296A0000}"/>
    <cellStyle name="출력 2 2 6 2" xfId="25953" xr:uid="{00000000-0005-0000-0000-00002A6A0000}"/>
    <cellStyle name="출력 2 2 6 3" xfId="25954" xr:uid="{00000000-0005-0000-0000-00002B6A0000}"/>
    <cellStyle name="출력 2 2 6 4" xfId="25955" xr:uid="{00000000-0005-0000-0000-00002C6A0000}"/>
    <cellStyle name="출력 2 2 7" xfId="25956" xr:uid="{00000000-0005-0000-0000-00002D6A0000}"/>
    <cellStyle name="출력 2 2 7 2" xfId="25957" xr:uid="{00000000-0005-0000-0000-00002E6A0000}"/>
    <cellStyle name="출력 2 2 7 3" xfId="25958" xr:uid="{00000000-0005-0000-0000-00002F6A0000}"/>
    <cellStyle name="출력 2 2 7 4" xfId="25959" xr:uid="{00000000-0005-0000-0000-0000306A0000}"/>
    <cellStyle name="출력 2 2 8" xfId="25960" xr:uid="{00000000-0005-0000-0000-0000316A0000}"/>
    <cellStyle name="출력 2 2 8 2" xfId="25961" xr:uid="{00000000-0005-0000-0000-0000326A0000}"/>
    <cellStyle name="출력 2 2 8 3" xfId="25962" xr:uid="{00000000-0005-0000-0000-0000336A0000}"/>
    <cellStyle name="출력 2 2 8 4" xfId="25963" xr:uid="{00000000-0005-0000-0000-0000346A0000}"/>
    <cellStyle name="출력 2 2 9" xfId="25964" xr:uid="{00000000-0005-0000-0000-0000356A0000}"/>
    <cellStyle name="출력 2 20" xfId="25965" xr:uid="{00000000-0005-0000-0000-0000366A0000}"/>
    <cellStyle name="출력 2 200" xfId="36036" xr:uid="{00000000-0005-0000-0000-0000376A0000}"/>
    <cellStyle name="출력 2 201" xfId="36037" xr:uid="{00000000-0005-0000-0000-0000386A0000}"/>
    <cellStyle name="출력 2 202" xfId="36038" xr:uid="{00000000-0005-0000-0000-0000396A0000}"/>
    <cellStyle name="출력 2 203" xfId="36039" xr:uid="{00000000-0005-0000-0000-00003A6A0000}"/>
    <cellStyle name="출력 2 204" xfId="36040" xr:uid="{00000000-0005-0000-0000-00003B6A0000}"/>
    <cellStyle name="출력 2 205" xfId="36041" xr:uid="{00000000-0005-0000-0000-00003C6A0000}"/>
    <cellStyle name="출력 2 206" xfId="36042" xr:uid="{00000000-0005-0000-0000-00003D6A0000}"/>
    <cellStyle name="출력 2 207" xfId="36043" xr:uid="{00000000-0005-0000-0000-00003E6A0000}"/>
    <cellStyle name="출력 2 208" xfId="36044" xr:uid="{00000000-0005-0000-0000-00003F6A0000}"/>
    <cellStyle name="출력 2 209" xfId="36045" xr:uid="{00000000-0005-0000-0000-0000406A0000}"/>
    <cellStyle name="출력 2 21" xfId="25966" xr:uid="{00000000-0005-0000-0000-0000416A0000}"/>
    <cellStyle name="출력 2 210" xfId="36046" xr:uid="{00000000-0005-0000-0000-0000426A0000}"/>
    <cellStyle name="출력 2 211" xfId="36047" xr:uid="{00000000-0005-0000-0000-0000436A0000}"/>
    <cellStyle name="출력 2 212" xfId="36048" xr:uid="{00000000-0005-0000-0000-0000446A0000}"/>
    <cellStyle name="출력 2 213" xfId="36049" xr:uid="{00000000-0005-0000-0000-0000456A0000}"/>
    <cellStyle name="출력 2 214" xfId="36050" xr:uid="{00000000-0005-0000-0000-0000466A0000}"/>
    <cellStyle name="출력 2 215" xfId="36051" xr:uid="{00000000-0005-0000-0000-0000476A0000}"/>
    <cellStyle name="출력 2 216" xfId="36052" xr:uid="{00000000-0005-0000-0000-0000486A0000}"/>
    <cellStyle name="출력 2 217" xfId="36053" xr:uid="{00000000-0005-0000-0000-0000496A0000}"/>
    <cellStyle name="출력 2 218" xfId="36054" xr:uid="{00000000-0005-0000-0000-00004A6A0000}"/>
    <cellStyle name="출력 2 219" xfId="36055" xr:uid="{00000000-0005-0000-0000-00004B6A0000}"/>
    <cellStyle name="출력 2 22" xfId="25967" xr:uid="{00000000-0005-0000-0000-00004C6A0000}"/>
    <cellStyle name="출력 2 220" xfId="36056" xr:uid="{00000000-0005-0000-0000-00004D6A0000}"/>
    <cellStyle name="출력 2 221" xfId="36057" xr:uid="{00000000-0005-0000-0000-00004E6A0000}"/>
    <cellStyle name="출력 2 222" xfId="36058" xr:uid="{00000000-0005-0000-0000-00004F6A0000}"/>
    <cellStyle name="출력 2 223" xfId="36059" xr:uid="{00000000-0005-0000-0000-0000506A0000}"/>
    <cellStyle name="출력 2 224" xfId="36060" xr:uid="{00000000-0005-0000-0000-0000516A0000}"/>
    <cellStyle name="출력 2 225" xfId="36061" xr:uid="{00000000-0005-0000-0000-0000526A0000}"/>
    <cellStyle name="출력 2 226" xfId="36062" xr:uid="{00000000-0005-0000-0000-0000536A0000}"/>
    <cellStyle name="출력 2 227" xfId="36063" xr:uid="{00000000-0005-0000-0000-0000546A0000}"/>
    <cellStyle name="출력 2 228" xfId="36064" xr:uid="{00000000-0005-0000-0000-0000556A0000}"/>
    <cellStyle name="출력 2 229" xfId="36065" xr:uid="{00000000-0005-0000-0000-0000566A0000}"/>
    <cellStyle name="출력 2 23" xfId="25968" xr:uid="{00000000-0005-0000-0000-0000576A0000}"/>
    <cellStyle name="출력 2 230" xfId="36066" xr:uid="{00000000-0005-0000-0000-0000586A0000}"/>
    <cellStyle name="출력 2 231" xfId="36067" xr:uid="{00000000-0005-0000-0000-0000596A0000}"/>
    <cellStyle name="출력 2 232" xfId="36068" xr:uid="{00000000-0005-0000-0000-00005A6A0000}"/>
    <cellStyle name="출력 2 233" xfId="36069" xr:uid="{00000000-0005-0000-0000-00005B6A0000}"/>
    <cellStyle name="출력 2 234" xfId="36070" xr:uid="{00000000-0005-0000-0000-00005C6A0000}"/>
    <cellStyle name="출력 2 235" xfId="36071" xr:uid="{00000000-0005-0000-0000-00005D6A0000}"/>
    <cellStyle name="출력 2 236" xfId="36072" xr:uid="{00000000-0005-0000-0000-00005E6A0000}"/>
    <cellStyle name="출력 2 237" xfId="36073" xr:uid="{00000000-0005-0000-0000-00005F6A0000}"/>
    <cellStyle name="출력 2 238" xfId="36074" xr:uid="{00000000-0005-0000-0000-0000606A0000}"/>
    <cellStyle name="출력 2 239" xfId="36075" xr:uid="{00000000-0005-0000-0000-0000616A0000}"/>
    <cellStyle name="출력 2 24" xfId="25969" xr:uid="{00000000-0005-0000-0000-0000626A0000}"/>
    <cellStyle name="출력 2 240" xfId="36076" xr:uid="{00000000-0005-0000-0000-0000636A0000}"/>
    <cellStyle name="출력 2 241" xfId="36077" xr:uid="{00000000-0005-0000-0000-0000646A0000}"/>
    <cellStyle name="출력 2 242" xfId="36078" xr:uid="{00000000-0005-0000-0000-0000656A0000}"/>
    <cellStyle name="출력 2 243" xfId="36079" xr:uid="{00000000-0005-0000-0000-0000666A0000}"/>
    <cellStyle name="출력 2 244" xfId="36080" xr:uid="{00000000-0005-0000-0000-0000676A0000}"/>
    <cellStyle name="출력 2 245" xfId="36081" xr:uid="{00000000-0005-0000-0000-0000686A0000}"/>
    <cellStyle name="출력 2 246" xfId="36082" xr:uid="{00000000-0005-0000-0000-0000696A0000}"/>
    <cellStyle name="출력 2 247" xfId="36083" xr:uid="{00000000-0005-0000-0000-00006A6A0000}"/>
    <cellStyle name="출력 2 248" xfId="36084" xr:uid="{00000000-0005-0000-0000-00006B6A0000}"/>
    <cellStyle name="출력 2 249" xfId="36085" xr:uid="{00000000-0005-0000-0000-00006C6A0000}"/>
    <cellStyle name="출력 2 25" xfId="25970" xr:uid="{00000000-0005-0000-0000-00006D6A0000}"/>
    <cellStyle name="출력 2 250" xfId="36086" xr:uid="{00000000-0005-0000-0000-00006E6A0000}"/>
    <cellStyle name="출력 2 251" xfId="36087" xr:uid="{00000000-0005-0000-0000-00006F6A0000}"/>
    <cellStyle name="출력 2 252" xfId="36088" xr:uid="{00000000-0005-0000-0000-0000706A0000}"/>
    <cellStyle name="출력 2 253" xfId="36089" xr:uid="{00000000-0005-0000-0000-0000716A0000}"/>
    <cellStyle name="출력 2 254" xfId="36090" xr:uid="{00000000-0005-0000-0000-0000726A0000}"/>
    <cellStyle name="출력 2 255" xfId="36091" xr:uid="{00000000-0005-0000-0000-0000736A0000}"/>
    <cellStyle name="출력 2 256" xfId="36092" xr:uid="{00000000-0005-0000-0000-0000746A0000}"/>
    <cellStyle name="출력 2 257" xfId="36093" xr:uid="{00000000-0005-0000-0000-0000756A0000}"/>
    <cellStyle name="출력 2 258" xfId="36094" xr:uid="{00000000-0005-0000-0000-0000766A0000}"/>
    <cellStyle name="출력 2 259" xfId="36095" xr:uid="{00000000-0005-0000-0000-0000776A0000}"/>
    <cellStyle name="출력 2 26" xfId="25971" xr:uid="{00000000-0005-0000-0000-0000786A0000}"/>
    <cellStyle name="출력 2 260" xfId="36096" xr:uid="{00000000-0005-0000-0000-0000796A0000}"/>
    <cellStyle name="출력 2 261" xfId="36097" xr:uid="{00000000-0005-0000-0000-00007A6A0000}"/>
    <cellStyle name="출력 2 262" xfId="36098" xr:uid="{00000000-0005-0000-0000-00007B6A0000}"/>
    <cellStyle name="출력 2 263" xfId="36099" xr:uid="{00000000-0005-0000-0000-00007C6A0000}"/>
    <cellStyle name="출력 2 264" xfId="36100" xr:uid="{00000000-0005-0000-0000-00007D6A0000}"/>
    <cellStyle name="출력 2 265" xfId="36101" xr:uid="{00000000-0005-0000-0000-00007E6A0000}"/>
    <cellStyle name="출력 2 266" xfId="36102" xr:uid="{00000000-0005-0000-0000-00007F6A0000}"/>
    <cellStyle name="출력 2 267" xfId="36103" xr:uid="{00000000-0005-0000-0000-0000806A0000}"/>
    <cellStyle name="출력 2 268" xfId="36104" xr:uid="{00000000-0005-0000-0000-0000816A0000}"/>
    <cellStyle name="출력 2 269" xfId="36105" xr:uid="{00000000-0005-0000-0000-0000826A0000}"/>
    <cellStyle name="출력 2 27" xfId="25972" xr:uid="{00000000-0005-0000-0000-0000836A0000}"/>
    <cellStyle name="출력 2 270" xfId="36106" xr:uid="{00000000-0005-0000-0000-0000846A0000}"/>
    <cellStyle name="출력 2 271" xfId="36107" xr:uid="{00000000-0005-0000-0000-0000856A0000}"/>
    <cellStyle name="출력 2 272" xfId="36108" xr:uid="{00000000-0005-0000-0000-0000866A0000}"/>
    <cellStyle name="출력 2 273" xfId="36109" xr:uid="{00000000-0005-0000-0000-0000876A0000}"/>
    <cellStyle name="출력 2 274" xfId="36110" xr:uid="{00000000-0005-0000-0000-0000886A0000}"/>
    <cellStyle name="출력 2 275" xfId="36111" xr:uid="{00000000-0005-0000-0000-0000896A0000}"/>
    <cellStyle name="출력 2 276" xfId="36112" xr:uid="{00000000-0005-0000-0000-00008A6A0000}"/>
    <cellStyle name="출력 2 277" xfId="36113" xr:uid="{00000000-0005-0000-0000-00008B6A0000}"/>
    <cellStyle name="출력 2 278" xfId="36114" xr:uid="{00000000-0005-0000-0000-00008C6A0000}"/>
    <cellStyle name="출력 2 279" xfId="36115" xr:uid="{00000000-0005-0000-0000-00008D6A0000}"/>
    <cellStyle name="출력 2 28" xfId="25973" xr:uid="{00000000-0005-0000-0000-00008E6A0000}"/>
    <cellStyle name="출력 2 280" xfId="36116" xr:uid="{00000000-0005-0000-0000-00008F6A0000}"/>
    <cellStyle name="출력 2 281" xfId="36117" xr:uid="{00000000-0005-0000-0000-0000906A0000}"/>
    <cellStyle name="출력 2 282" xfId="36118" xr:uid="{00000000-0005-0000-0000-0000916A0000}"/>
    <cellStyle name="출력 2 283" xfId="36119" xr:uid="{00000000-0005-0000-0000-0000926A0000}"/>
    <cellStyle name="출력 2 284" xfId="36120" xr:uid="{00000000-0005-0000-0000-0000936A0000}"/>
    <cellStyle name="출력 2 285" xfId="36121" xr:uid="{00000000-0005-0000-0000-0000946A0000}"/>
    <cellStyle name="출력 2 286" xfId="36122" xr:uid="{00000000-0005-0000-0000-0000956A0000}"/>
    <cellStyle name="출력 2 287" xfId="36123" xr:uid="{00000000-0005-0000-0000-0000966A0000}"/>
    <cellStyle name="출력 2 288" xfId="36124" xr:uid="{00000000-0005-0000-0000-0000976A0000}"/>
    <cellStyle name="출력 2 289" xfId="36125" xr:uid="{00000000-0005-0000-0000-0000986A0000}"/>
    <cellStyle name="출력 2 29" xfId="25974" xr:uid="{00000000-0005-0000-0000-0000996A0000}"/>
    <cellStyle name="출력 2 290" xfId="36126" xr:uid="{00000000-0005-0000-0000-00009A6A0000}"/>
    <cellStyle name="출력 2 291" xfId="36127" xr:uid="{00000000-0005-0000-0000-00009B6A0000}"/>
    <cellStyle name="출력 2 292" xfId="36128" xr:uid="{00000000-0005-0000-0000-00009C6A0000}"/>
    <cellStyle name="출력 2 293" xfId="36129" xr:uid="{00000000-0005-0000-0000-00009D6A0000}"/>
    <cellStyle name="출력 2 294" xfId="36130" xr:uid="{00000000-0005-0000-0000-00009E6A0000}"/>
    <cellStyle name="출력 2 295" xfId="36131" xr:uid="{00000000-0005-0000-0000-00009F6A0000}"/>
    <cellStyle name="출력 2 296" xfId="36132" xr:uid="{00000000-0005-0000-0000-0000A06A0000}"/>
    <cellStyle name="출력 2 297" xfId="36133" xr:uid="{00000000-0005-0000-0000-0000A16A0000}"/>
    <cellStyle name="출력 2 298" xfId="36134" xr:uid="{00000000-0005-0000-0000-0000A26A0000}"/>
    <cellStyle name="출력 2 299" xfId="36135" xr:uid="{00000000-0005-0000-0000-0000A36A0000}"/>
    <cellStyle name="출력 2 3" xfId="25975" xr:uid="{00000000-0005-0000-0000-0000A46A0000}"/>
    <cellStyle name="출력 2 3 10" xfId="25976" xr:uid="{00000000-0005-0000-0000-0000A56A0000}"/>
    <cellStyle name="출력 2 3 2" xfId="25977" xr:uid="{00000000-0005-0000-0000-0000A66A0000}"/>
    <cellStyle name="출력 2 3 2 2" xfId="25978" xr:uid="{00000000-0005-0000-0000-0000A76A0000}"/>
    <cellStyle name="출력 2 3 2 2 2" xfId="25979" xr:uid="{00000000-0005-0000-0000-0000A86A0000}"/>
    <cellStyle name="출력 2 3 2 2 3" xfId="25980" xr:uid="{00000000-0005-0000-0000-0000A96A0000}"/>
    <cellStyle name="출력 2 3 2 2 4" xfId="25981" xr:uid="{00000000-0005-0000-0000-0000AA6A0000}"/>
    <cellStyle name="출력 2 3 2 3" xfId="25982" xr:uid="{00000000-0005-0000-0000-0000AB6A0000}"/>
    <cellStyle name="출력 2 3 2 3 2" xfId="25983" xr:uid="{00000000-0005-0000-0000-0000AC6A0000}"/>
    <cellStyle name="출력 2 3 2 3 3" xfId="25984" xr:uid="{00000000-0005-0000-0000-0000AD6A0000}"/>
    <cellStyle name="출력 2 3 2 3 4" xfId="25985" xr:uid="{00000000-0005-0000-0000-0000AE6A0000}"/>
    <cellStyle name="출력 2 3 2 4" xfId="25986" xr:uid="{00000000-0005-0000-0000-0000AF6A0000}"/>
    <cellStyle name="출력 2 3 2 4 2" xfId="25987" xr:uid="{00000000-0005-0000-0000-0000B06A0000}"/>
    <cellStyle name="출력 2 3 2 4 3" xfId="25988" xr:uid="{00000000-0005-0000-0000-0000B16A0000}"/>
    <cellStyle name="출력 2 3 2 4 4" xfId="25989" xr:uid="{00000000-0005-0000-0000-0000B26A0000}"/>
    <cellStyle name="출력 2 3 2 5" xfId="25990" xr:uid="{00000000-0005-0000-0000-0000B36A0000}"/>
    <cellStyle name="출력 2 3 2 6" xfId="25991" xr:uid="{00000000-0005-0000-0000-0000B46A0000}"/>
    <cellStyle name="출력 2 3 2 6 2" xfId="25992" xr:uid="{00000000-0005-0000-0000-0000B56A0000}"/>
    <cellStyle name="출력 2 3 2 6 3" xfId="25993" xr:uid="{00000000-0005-0000-0000-0000B66A0000}"/>
    <cellStyle name="출력 2 3 2 7" xfId="25994" xr:uid="{00000000-0005-0000-0000-0000B76A0000}"/>
    <cellStyle name="출력 2 3 2 8" xfId="25995" xr:uid="{00000000-0005-0000-0000-0000B86A0000}"/>
    <cellStyle name="출력 2 3 3" xfId="25996" xr:uid="{00000000-0005-0000-0000-0000B96A0000}"/>
    <cellStyle name="출력 2 3 3 2" xfId="25997" xr:uid="{00000000-0005-0000-0000-0000BA6A0000}"/>
    <cellStyle name="출력 2 3 3 3" xfId="25998" xr:uid="{00000000-0005-0000-0000-0000BB6A0000}"/>
    <cellStyle name="출력 2 3 3 3 2" xfId="25999" xr:uid="{00000000-0005-0000-0000-0000BC6A0000}"/>
    <cellStyle name="출력 2 3 3 3 3" xfId="26000" xr:uid="{00000000-0005-0000-0000-0000BD6A0000}"/>
    <cellStyle name="출력 2 3 3 4" xfId="26001" xr:uid="{00000000-0005-0000-0000-0000BE6A0000}"/>
    <cellStyle name="출력 2 3 3 5" xfId="26002" xr:uid="{00000000-0005-0000-0000-0000BF6A0000}"/>
    <cellStyle name="출력 2 3 4" xfId="26003" xr:uid="{00000000-0005-0000-0000-0000C06A0000}"/>
    <cellStyle name="출력 2 3 4 2" xfId="26004" xr:uid="{00000000-0005-0000-0000-0000C16A0000}"/>
    <cellStyle name="출력 2 3 4 3" xfId="26005" xr:uid="{00000000-0005-0000-0000-0000C26A0000}"/>
    <cellStyle name="출력 2 3 4 4" xfId="26006" xr:uid="{00000000-0005-0000-0000-0000C36A0000}"/>
    <cellStyle name="출력 2 3 5" xfId="26007" xr:uid="{00000000-0005-0000-0000-0000C46A0000}"/>
    <cellStyle name="출력 2 3 5 2" xfId="26008" xr:uid="{00000000-0005-0000-0000-0000C56A0000}"/>
    <cellStyle name="출력 2 3 5 3" xfId="26009" xr:uid="{00000000-0005-0000-0000-0000C66A0000}"/>
    <cellStyle name="출력 2 3 5 4" xfId="26010" xr:uid="{00000000-0005-0000-0000-0000C76A0000}"/>
    <cellStyle name="출력 2 3 6" xfId="26011" xr:uid="{00000000-0005-0000-0000-0000C86A0000}"/>
    <cellStyle name="출력 2 3 7" xfId="26012" xr:uid="{00000000-0005-0000-0000-0000C96A0000}"/>
    <cellStyle name="출력 2 3 7 2" xfId="26013" xr:uid="{00000000-0005-0000-0000-0000CA6A0000}"/>
    <cellStyle name="출력 2 3 7 3" xfId="26014" xr:uid="{00000000-0005-0000-0000-0000CB6A0000}"/>
    <cellStyle name="출력 2 3 8" xfId="26015" xr:uid="{00000000-0005-0000-0000-0000CC6A0000}"/>
    <cellStyle name="출력 2 3 9" xfId="26016" xr:uid="{00000000-0005-0000-0000-0000CD6A0000}"/>
    <cellStyle name="출력 2 30" xfId="26017" xr:uid="{00000000-0005-0000-0000-0000CE6A0000}"/>
    <cellStyle name="출력 2 300" xfId="36136" xr:uid="{00000000-0005-0000-0000-0000CF6A0000}"/>
    <cellStyle name="출력 2 301" xfId="36137" xr:uid="{00000000-0005-0000-0000-0000D06A0000}"/>
    <cellStyle name="출력 2 302" xfId="36138" xr:uid="{00000000-0005-0000-0000-0000D16A0000}"/>
    <cellStyle name="출력 2 303" xfId="36139" xr:uid="{00000000-0005-0000-0000-0000D26A0000}"/>
    <cellStyle name="출력 2 304" xfId="36140" xr:uid="{00000000-0005-0000-0000-0000D36A0000}"/>
    <cellStyle name="출력 2 305" xfId="36141" xr:uid="{00000000-0005-0000-0000-0000D46A0000}"/>
    <cellStyle name="출력 2 306" xfId="36142" xr:uid="{00000000-0005-0000-0000-0000D56A0000}"/>
    <cellStyle name="출력 2 307" xfId="36143" xr:uid="{00000000-0005-0000-0000-0000D66A0000}"/>
    <cellStyle name="출력 2 308" xfId="36144" xr:uid="{00000000-0005-0000-0000-0000D76A0000}"/>
    <cellStyle name="출력 2 309" xfId="36145" xr:uid="{00000000-0005-0000-0000-0000D86A0000}"/>
    <cellStyle name="출력 2 31" xfId="26018" xr:uid="{00000000-0005-0000-0000-0000D96A0000}"/>
    <cellStyle name="출력 2 310" xfId="36146" xr:uid="{00000000-0005-0000-0000-0000DA6A0000}"/>
    <cellStyle name="출력 2 311" xfId="36147" xr:uid="{00000000-0005-0000-0000-0000DB6A0000}"/>
    <cellStyle name="출력 2 312" xfId="36148" xr:uid="{00000000-0005-0000-0000-0000DC6A0000}"/>
    <cellStyle name="출력 2 313" xfId="36149" xr:uid="{00000000-0005-0000-0000-0000DD6A0000}"/>
    <cellStyle name="출력 2 314" xfId="36150" xr:uid="{00000000-0005-0000-0000-0000DE6A0000}"/>
    <cellStyle name="출력 2 315" xfId="36151" xr:uid="{00000000-0005-0000-0000-0000DF6A0000}"/>
    <cellStyle name="출력 2 316" xfId="36152" xr:uid="{00000000-0005-0000-0000-0000E06A0000}"/>
    <cellStyle name="출력 2 317" xfId="36153" xr:uid="{00000000-0005-0000-0000-0000E16A0000}"/>
    <cellStyle name="출력 2 318" xfId="36154" xr:uid="{00000000-0005-0000-0000-0000E26A0000}"/>
    <cellStyle name="출력 2 319" xfId="36155" xr:uid="{00000000-0005-0000-0000-0000E36A0000}"/>
    <cellStyle name="출력 2 32" xfId="26019" xr:uid="{00000000-0005-0000-0000-0000E46A0000}"/>
    <cellStyle name="출력 2 320" xfId="36156" xr:uid="{00000000-0005-0000-0000-0000E56A0000}"/>
    <cellStyle name="출력 2 321" xfId="36157" xr:uid="{00000000-0005-0000-0000-0000E66A0000}"/>
    <cellStyle name="출력 2 322" xfId="36158" xr:uid="{00000000-0005-0000-0000-0000E76A0000}"/>
    <cellStyle name="출력 2 323" xfId="36159" xr:uid="{00000000-0005-0000-0000-0000E86A0000}"/>
    <cellStyle name="출력 2 324" xfId="36160" xr:uid="{00000000-0005-0000-0000-0000E96A0000}"/>
    <cellStyle name="출력 2 325" xfId="36161" xr:uid="{00000000-0005-0000-0000-0000EA6A0000}"/>
    <cellStyle name="출력 2 326" xfId="36162" xr:uid="{00000000-0005-0000-0000-0000EB6A0000}"/>
    <cellStyle name="출력 2 327" xfId="36163" xr:uid="{00000000-0005-0000-0000-0000EC6A0000}"/>
    <cellStyle name="출력 2 328" xfId="36164" xr:uid="{00000000-0005-0000-0000-0000ED6A0000}"/>
    <cellStyle name="출력 2 329" xfId="36165" xr:uid="{00000000-0005-0000-0000-0000EE6A0000}"/>
    <cellStyle name="출력 2 33" xfId="26020" xr:uid="{00000000-0005-0000-0000-0000EF6A0000}"/>
    <cellStyle name="출력 2 330" xfId="36166" xr:uid="{00000000-0005-0000-0000-0000F06A0000}"/>
    <cellStyle name="출력 2 331" xfId="36167" xr:uid="{00000000-0005-0000-0000-0000F16A0000}"/>
    <cellStyle name="출력 2 332" xfId="36168" xr:uid="{00000000-0005-0000-0000-0000F26A0000}"/>
    <cellStyle name="출력 2 333" xfId="36169" xr:uid="{00000000-0005-0000-0000-0000F36A0000}"/>
    <cellStyle name="출력 2 334" xfId="36170" xr:uid="{00000000-0005-0000-0000-0000F46A0000}"/>
    <cellStyle name="출력 2 335" xfId="36171" xr:uid="{00000000-0005-0000-0000-0000F56A0000}"/>
    <cellStyle name="출력 2 336" xfId="36172" xr:uid="{00000000-0005-0000-0000-0000F66A0000}"/>
    <cellStyle name="출력 2 337" xfId="36173" xr:uid="{00000000-0005-0000-0000-0000F76A0000}"/>
    <cellStyle name="출력 2 338" xfId="36174" xr:uid="{00000000-0005-0000-0000-0000F86A0000}"/>
    <cellStyle name="출력 2 339" xfId="36175" xr:uid="{00000000-0005-0000-0000-0000F96A0000}"/>
    <cellStyle name="출력 2 34" xfId="26021" xr:uid="{00000000-0005-0000-0000-0000FA6A0000}"/>
    <cellStyle name="출력 2 340" xfId="36176" xr:uid="{00000000-0005-0000-0000-0000FB6A0000}"/>
    <cellStyle name="출력 2 341" xfId="36177" xr:uid="{00000000-0005-0000-0000-0000FC6A0000}"/>
    <cellStyle name="출력 2 342" xfId="36178" xr:uid="{00000000-0005-0000-0000-0000FD6A0000}"/>
    <cellStyle name="출력 2 343" xfId="36179" xr:uid="{00000000-0005-0000-0000-0000FE6A0000}"/>
    <cellStyle name="출력 2 344" xfId="36180" xr:uid="{00000000-0005-0000-0000-0000FF6A0000}"/>
    <cellStyle name="출력 2 345" xfId="36181" xr:uid="{00000000-0005-0000-0000-0000006B0000}"/>
    <cellStyle name="출력 2 346" xfId="36182" xr:uid="{00000000-0005-0000-0000-0000016B0000}"/>
    <cellStyle name="출력 2 347" xfId="36183" xr:uid="{00000000-0005-0000-0000-0000026B0000}"/>
    <cellStyle name="출력 2 348" xfId="36184" xr:uid="{00000000-0005-0000-0000-0000036B0000}"/>
    <cellStyle name="출력 2 349" xfId="36185" xr:uid="{00000000-0005-0000-0000-0000046B0000}"/>
    <cellStyle name="출력 2 35" xfId="26022" xr:uid="{00000000-0005-0000-0000-0000056B0000}"/>
    <cellStyle name="출력 2 350" xfId="36186" xr:uid="{00000000-0005-0000-0000-0000066B0000}"/>
    <cellStyle name="출력 2 351" xfId="36187" xr:uid="{00000000-0005-0000-0000-0000076B0000}"/>
    <cellStyle name="출력 2 352" xfId="36188" xr:uid="{00000000-0005-0000-0000-0000086B0000}"/>
    <cellStyle name="출력 2 353" xfId="36189" xr:uid="{00000000-0005-0000-0000-0000096B0000}"/>
    <cellStyle name="출력 2 354" xfId="36190" xr:uid="{00000000-0005-0000-0000-00000A6B0000}"/>
    <cellStyle name="출력 2 355" xfId="36191" xr:uid="{00000000-0005-0000-0000-00000B6B0000}"/>
    <cellStyle name="출력 2 356" xfId="36192" xr:uid="{00000000-0005-0000-0000-00000C6B0000}"/>
    <cellStyle name="출력 2 357" xfId="36193" xr:uid="{00000000-0005-0000-0000-00000D6B0000}"/>
    <cellStyle name="출력 2 358" xfId="36194" xr:uid="{00000000-0005-0000-0000-00000E6B0000}"/>
    <cellStyle name="출력 2 359" xfId="36195" xr:uid="{00000000-0005-0000-0000-00000F6B0000}"/>
    <cellStyle name="출력 2 36" xfId="26023" xr:uid="{00000000-0005-0000-0000-0000106B0000}"/>
    <cellStyle name="출력 2 360" xfId="36196" xr:uid="{00000000-0005-0000-0000-0000116B0000}"/>
    <cellStyle name="출력 2 361" xfId="36197" xr:uid="{00000000-0005-0000-0000-0000126B0000}"/>
    <cellStyle name="출력 2 362" xfId="36198" xr:uid="{00000000-0005-0000-0000-0000136B0000}"/>
    <cellStyle name="출력 2 363" xfId="36199" xr:uid="{00000000-0005-0000-0000-0000146B0000}"/>
    <cellStyle name="출력 2 364" xfId="36200" xr:uid="{00000000-0005-0000-0000-0000156B0000}"/>
    <cellStyle name="출력 2 365" xfId="36201" xr:uid="{00000000-0005-0000-0000-0000166B0000}"/>
    <cellStyle name="출력 2 366" xfId="36202" xr:uid="{00000000-0005-0000-0000-0000176B0000}"/>
    <cellStyle name="출력 2 367" xfId="36203" xr:uid="{00000000-0005-0000-0000-0000186B0000}"/>
    <cellStyle name="출력 2 368" xfId="36204" xr:uid="{00000000-0005-0000-0000-0000196B0000}"/>
    <cellStyle name="출력 2 369" xfId="36205" xr:uid="{00000000-0005-0000-0000-00001A6B0000}"/>
    <cellStyle name="출력 2 37" xfId="26024" xr:uid="{00000000-0005-0000-0000-00001B6B0000}"/>
    <cellStyle name="출력 2 370" xfId="36206" xr:uid="{00000000-0005-0000-0000-00001C6B0000}"/>
    <cellStyle name="출력 2 371" xfId="36207" xr:uid="{00000000-0005-0000-0000-00001D6B0000}"/>
    <cellStyle name="출력 2 372" xfId="36208" xr:uid="{00000000-0005-0000-0000-00001E6B0000}"/>
    <cellStyle name="출력 2 373" xfId="36209" xr:uid="{00000000-0005-0000-0000-00001F6B0000}"/>
    <cellStyle name="출력 2 374" xfId="36210" xr:uid="{00000000-0005-0000-0000-0000206B0000}"/>
    <cellStyle name="출력 2 375" xfId="36211" xr:uid="{00000000-0005-0000-0000-0000216B0000}"/>
    <cellStyle name="출력 2 376" xfId="36212" xr:uid="{00000000-0005-0000-0000-0000226B0000}"/>
    <cellStyle name="출력 2 377" xfId="36213" xr:uid="{00000000-0005-0000-0000-0000236B0000}"/>
    <cellStyle name="출력 2 378" xfId="36214" xr:uid="{00000000-0005-0000-0000-0000246B0000}"/>
    <cellStyle name="출력 2 379" xfId="36215" xr:uid="{00000000-0005-0000-0000-0000256B0000}"/>
    <cellStyle name="출력 2 38" xfId="26025" xr:uid="{00000000-0005-0000-0000-0000266B0000}"/>
    <cellStyle name="출력 2 380" xfId="36216" xr:uid="{00000000-0005-0000-0000-0000276B0000}"/>
    <cellStyle name="출력 2 381" xfId="36217" xr:uid="{00000000-0005-0000-0000-0000286B0000}"/>
    <cellStyle name="출력 2 382" xfId="36218" xr:uid="{00000000-0005-0000-0000-0000296B0000}"/>
    <cellStyle name="출력 2 383" xfId="36219" xr:uid="{00000000-0005-0000-0000-00002A6B0000}"/>
    <cellStyle name="출력 2 384" xfId="36220" xr:uid="{00000000-0005-0000-0000-00002B6B0000}"/>
    <cellStyle name="출력 2 385" xfId="36221" xr:uid="{00000000-0005-0000-0000-00002C6B0000}"/>
    <cellStyle name="출력 2 386" xfId="36222" xr:uid="{00000000-0005-0000-0000-00002D6B0000}"/>
    <cellStyle name="출력 2 387" xfId="36223" xr:uid="{00000000-0005-0000-0000-00002E6B0000}"/>
    <cellStyle name="출력 2 388" xfId="36224" xr:uid="{00000000-0005-0000-0000-00002F6B0000}"/>
    <cellStyle name="출력 2 389" xfId="36225" xr:uid="{00000000-0005-0000-0000-0000306B0000}"/>
    <cellStyle name="출력 2 39" xfId="26026" xr:uid="{00000000-0005-0000-0000-0000316B0000}"/>
    <cellStyle name="출력 2 390" xfId="36226" xr:uid="{00000000-0005-0000-0000-0000326B0000}"/>
    <cellStyle name="출력 2 391" xfId="36227" xr:uid="{00000000-0005-0000-0000-0000336B0000}"/>
    <cellStyle name="출력 2 392" xfId="36228" xr:uid="{00000000-0005-0000-0000-0000346B0000}"/>
    <cellStyle name="출력 2 393" xfId="36229" xr:uid="{00000000-0005-0000-0000-0000356B0000}"/>
    <cellStyle name="출력 2 394" xfId="36230" xr:uid="{00000000-0005-0000-0000-0000366B0000}"/>
    <cellStyle name="출력 2 395" xfId="36231" xr:uid="{00000000-0005-0000-0000-0000376B0000}"/>
    <cellStyle name="출력 2 396" xfId="36232" xr:uid="{00000000-0005-0000-0000-0000386B0000}"/>
    <cellStyle name="출력 2 397" xfId="36233" xr:uid="{00000000-0005-0000-0000-0000396B0000}"/>
    <cellStyle name="출력 2 398" xfId="36234" xr:uid="{00000000-0005-0000-0000-00003A6B0000}"/>
    <cellStyle name="출력 2 399" xfId="36235" xr:uid="{00000000-0005-0000-0000-00003B6B0000}"/>
    <cellStyle name="출력 2 4" xfId="26027" xr:uid="{00000000-0005-0000-0000-00003C6B0000}"/>
    <cellStyle name="출력 2 4 2" xfId="26028" xr:uid="{00000000-0005-0000-0000-00003D6B0000}"/>
    <cellStyle name="출력 2 4 2 2" xfId="26029" xr:uid="{00000000-0005-0000-0000-00003E6B0000}"/>
    <cellStyle name="출력 2 4 2 3" xfId="26030" xr:uid="{00000000-0005-0000-0000-00003F6B0000}"/>
    <cellStyle name="출력 2 4 2 4" xfId="26031" xr:uid="{00000000-0005-0000-0000-0000406B0000}"/>
    <cellStyle name="출력 2 4 3" xfId="26032" xr:uid="{00000000-0005-0000-0000-0000416B0000}"/>
    <cellStyle name="출력 2 4 3 2" xfId="26033" xr:uid="{00000000-0005-0000-0000-0000426B0000}"/>
    <cellStyle name="출력 2 4 3 3" xfId="26034" xr:uid="{00000000-0005-0000-0000-0000436B0000}"/>
    <cellStyle name="출력 2 4 3 4" xfId="26035" xr:uid="{00000000-0005-0000-0000-0000446B0000}"/>
    <cellStyle name="출력 2 4 4" xfId="26036" xr:uid="{00000000-0005-0000-0000-0000456B0000}"/>
    <cellStyle name="출력 2 4 4 2" xfId="26037" xr:uid="{00000000-0005-0000-0000-0000466B0000}"/>
    <cellStyle name="출력 2 4 5" xfId="26038" xr:uid="{00000000-0005-0000-0000-0000476B0000}"/>
    <cellStyle name="출력 2 40" xfId="26039" xr:uid="{00000000-0005-0000-0000-0000486B0000}"/>
    <cellStyle name="출력 2 400" xfId="36236" xr:uid="{00000000-0005-0000-0000-0000496B0000}"/>
    <cellStyle name="출력 2 401" xfId="36237" xr:uid="{00000000-0005-0000-0000-00004A6B0000}"/>
    <cellStyle name="출력 2 402" xfId="36238" xr:uid="{00000000-0005-0000-0000-00004B6B0000}"/>
    <cellStyle name="출력 2 403" xfId="36239" xr:uid="{00000000-0005-0000-0000-00004C6B0000}"/>
    <cellStyle name="출력 2 404" xfId="36240" xr:uid="{00000000-0005-0000-0000-00004D6B0000}"/>
    <cellStyle name="출력 2 405" xfId="36241" xr:uid="{00000000-0005-0000-0000-00004E6B0000}"/>
    <cellStyle name="출력 2 406" xfId="36242" xr:uid="{00000000-0005-0000-0000-00004F6B0000}"/>
    <cellStyle name="출력 2 407" xfId="36243" xr:uid="{00000000-0005-0000-0000-0000506B0000}"/>
    <cellStyle name="출력 2 408" xfId="36244" xr:uid="{00000000-0005-0000-0000-0000516B0000}"/>
    <cellStyle name="출력 2 409" xfId="36245" xr:uid="{00000000-0005-0000-0000-0000526B0000}"/>
    <cellStyle name="출력 2 41" xfId="26040" xr:uid="{00000000-0005-0000-0000-0000536B0000}"/>
    <cellStyle name="출력 2 410" xfId="36246" xr:uid="{00000000-0005-0000-0000-0000546B0000}"/>
    <cellStyle name="출력 2 411" xfId="36247" xr:uid="{00000000-0005-0000-0000-0000556B0000}"/>
    <cellStyle name="출력 2 412" xfId="36248" xr:uid="{00000000-0005-0000-0000-0000566B0000}"/>
    <cellStyle name="출력 2 413" xfId="36249" xr:uid="{00000000-0005-0000-0000-0000576B0000}"/>
    <cellStyle name="출력 2 414" xfId="36250" xr:uid="{00000000-0005-0000-0000-0000586B0000}"/>
    <cellStyle name="출력 2 415" xfId="36251" xr:uid="{00000000-0005-0000-0000-0000596B0000}"/>
    <cellStyle name="출력 2 416" xfId="36252" xr:uid="{00000000-0005-0000-0000-00005A6B0000}"/>
    <cellStyle name="출력 2 417" xfId="36253" xr:uid="{00000000-0005-0000-0000-00005B6B0000}"/>
    <cellStyle name="출력 2 418" xfId="36254" xr:uid="{00000000-0005-0000-0000-00005C6B0000}"/>
    <cellStyle name="출력 2 419" xfId="36255" xr:uid="{00000000-0005-0000-0000-00005D6B0000}"/>
    <cellStyle name="출력 2 42" xfId="26041" xr:uid="{00000000-0005-0000-0000-00005E6B0000}"/>
    <cellStyle name="출력 2 420" xfId="36256" xr:uid="{00000000-0005-0000-0000-00005F6B0000}"/>
    <cellStyle name="출력 2 421" xfId="36257" xr:uid="{00000000-0005-0000-0000-0000606B0000}"/>
    <cellStyle name="출력 2 422" xfId="36258" xr:uid="{00000000-0005-0000-0000-0000616B0000}"/>
    <cellStyle name="출력 2 423" xfId="36259" xr:uid="{00000000-0005-0000-0000-0000626B0000}"/>
    <cellStyle name="출력 2 424" xfId="36260" xr:uid="{00000000-0005-0000-0000-0000636B0000}"/>
    <cellStyle name="출력 2 425" xfId="36261" xr:uid="{00000000-0005-0000-0000-0000646B0000}"/>
    <cellStyle name="출력 2 426" xfId="36262" xr:uid="{00000000-0005-0000-0000-0000656B0000}"/>
    <cellStyle name="출력 2 427" xfId="36263" xr:uid="{00000000-0005-0000-0000-0000666B0000}"/>
    <cellStyle name="출력 2 428" xfId="36264" xr:uid="{00000000-0005-0000-0000-0000676B0000}"/>
    <cellStyle name="출력 2 429" xfId="36265" xr:uid="{00000000-0005-0000-0000-0000686B0000}"/>
    <cellStyle name="출력 2 43" xfId="26042" xr:uid="{00000000-0005-0000-0000-0000696B0000}"/>
    <cellStyle name="출력 2 430" xfId="36266" xr:uid="{00000000-0005-0000-0000-00006A6B0000}"/>
    <cellStyle name="출력 2 431" xfId="36267" xr:uid="{00000000-0005-0000-0000-00006B6B0000}"/>
    <cellStyle name="출력 2 44" xfId="26043" xr:uid="{00000000-0005-0000-0000-00006C6B0000}"/>
    <cellStyle name="출력 2 45" xfId="26044" xr:uid="{00000000-0005-0000-0000-00006D6B0000}"/>
    <cellStyle name="출력 2 46" xfId="26045" xr:uid="{00000000-0005-0000-0000-00006E6B0000}"/>
    <cellStyle name="출력 2 47" xfId="26046" xr:uid="{00000000-0005-0000-0000-00006F6B0000}"/>
    <cellStyle name="출력 2 48" xfId="26047" xr:uid="{00000000-0005-0000-0000-0000706B0000}"/>
    <cellStyle name="출력 2 49" xfId="26048" xr:uid="{00000000-0005-0000-0000-0000716B0000}"/>
    <cellStyle name="출력 2 5" xfId="26049" xr:uid="{00000000-0005-0000-0000-0000726B0000}"/>
    <cellStyle name="출력 2 5 2" xfId="26050" xr:uid="{00000000-0005-0000-0000-0000736B0000}"/>
    <cellStyle name="출력 2 5 2 2" xfId="26051" xr:uid="{00000000-0005-0000-0000-0000746B0000}"/>
    <cellStyle name="출력 2 5 2 3" xfId="26052" xr:uid="{00000000-0005-0000-0000-0000756B0000}"/>
    <cellStyle name="출력 2 5 2 4" xfId="26053" xr:uid="{00000000-0005-0000-0000-0000766B0000}"/>
    <cellStyle name="출력 2 5 3" xfId="26054" xr:uid="{00000000-0005-0000-0000-0000776B0000}"/>
    <cellStyle name="출력 2 5 3 2" xfId="26055" xr:uid="{00000000-0005-0000-0000-0000786B0000}"/>
    <cellStyle name="출력 2 5 3 3" xfId="26056" xr:uid="{00000000-0005-0000-0000-0000796B0000}"/>
    <cellStyle name="출력 2 5 3 4" xfId="26057" xr:uid="{00000000-0005-0000-0000-00007A6B0000}"/>
    <cellStyle name="출력 2 5 4" xfId="26058" xr:uid="{00000000-0005-0000-0000-00007B6B0000}"/>
    <cellStyle name="출력 2 5 4 2" xfId="26059" xr:uid="{00000000-0005-0000-0000-00007C6B0000}"/>
    <cellStyle name="출력 2 5 5" xfId="26060" xr:uid="{00000000-0005-0000-0000-00007D6B0000}"/>
    <cellStyle name="출력 2 50" xfId="26061" xr:uid="{00000000-0005-0000-0000-00007E6B0000}"/>
    <cellStyle name="출력 2 51" xfId="26062" xr:uid="{00000000-0005-0000-0000-00007F6B0000}"/>
    <cellStyle name="출력 2 52" xfId="26063" xr:uid="{00000000-0005-0000-0000-0000806B0000}"/>
    <cellStyle name="출력 2 53" xfId="26064" xr:uid="{00000000-0005-0000-0000-0000816B0000}"/>
    <cellStyle name="출력 2 54" xfId="26065" xr:uid="{00000000-0005-0000-0000-0000826B0000}"/>
    <cellStyle name="출력 2 55" xfId="26066" xr:uid="{00000000-0005-0000-0000-0000836B0000}"/>
    <cellStyle name="출력 2 56" xfId="26067" xr:uid="{00000000-0005-0000-0000-0000846B0000}"/>
    <cellStyle name="출력 2 57" xfId="26068" xr:uid="{00000000-0005-0000-0000-0000856B0000}"/>
    <cellStyle name="출력 2 58" xfId="26069" xr:uid="{00000000-0005-0000-0000-0000866B0000}"/>
    <cellStyle name="출력 2 59" xfId="26070" xr:uid="{00000000-0005-0000-0000-0000876B0000}"/>
    <cellStyle name="출력 2 6" xfId="26071" xr:uid="{00000000-0005-0000-0000-0000886B0000}"/>
    <cellStyle name="출력 2 6 2" xfId="26072" xr:uid="{00000000-0005-0000-0000-0000896B0000}"/>
    <cellStyle name="출력 2 6 2 2" xfId="26073" xr:uid="{00000000-0005-0000-0000-00008A6B0000}"/>
    <cellStyle name="출력 2 6 2 3" xfId="26074" xr:uid="{00000000-0005-0000-0000-00008B6B0000}"/>
    <cellStyle name="출력 2 6 2 4" xfId="26075" xr:uid="{00000000-0005-0000-0000-00008C6B0000}"/>
    <cellStyle name="출력 2 6 3" xfId="26076" xr:uid="{00000000-0005-0000-0000-00008D6B0000}"/>
    <cellStyle name="출력 2 6 3 2" xfId="26077" xr:uid="{00000000-0005-0000-0000-00008E6B0000}"/>
    <cellStyle name="출력 2 6 3 3" xfId="26078" xr:uid="{00000000-0005-0000-0000-00008F6B0000}"/>
    <cellStyle name="출력 2 6 3 4" xfId="26079" xr:uid="{00000000-0005-0000-0000-0000906B0000}"/>
    <cellStyle name="출력 2 6 4" xfId="26080" xr:uid="{00000000-0005-0000-0000-0000916B0000}"/>
    <cellStyle name="출력 2 6 5" xfId="26081" xr:uid="{00000000-0005-0000-0000-0000926B0000}"/>
    <cellStyle name="출력 2 6 6" xfId="26082" xr:uid="{00000000-0005-0000-0000-0000936B0000}"/>
    <cellStyle name="출력 2 60" xfId="26083" xr:uid="{00000000-0005-0000-0000-0000946B0000}"/>
    <cellStyle name="출력 2 61" xfId="26084" xr:uid="{00000000-0005-0000-0000-0000956B0000}"/>
    <cellStyle name="출력 2 62" xfId="26085" xr:uid="{00000000-0005-0000-0000-0000966B0000}"/>
    <cellStyle name="출력 2 63" xfId="26086" xr:uid="{00000000-0005-0000-0000-0000976B0000}"/>
    <cellStyle name="출력 2 64" xfId="26087" xr:uid="{00000000-0005-0000-0000-0000986B0000}"/>
    <cellStyle name="출력 2 65" xfId="26088" xr:uid="{00000000-0005-0000-0000-0000996B0000}"/>
    <cellStyle name="출력 2 66" xfId="26089" xr:uid="{00000000-0005-0000-0000-00009A6B0000}"/>
    <cellStyle name="출력 2 67" xfId="26090" xr:uid="{00000000-0005-0000-0000-00009B6B0000}"/>
    <cellStyle name="출력 2 68" xfId="26091" xr:uid="{00000000-0005-0000-0000-00009C6B0000}"/>
    <cellStyle name="출력 2 69" xfId="26092" xr:uid="{00000000-0005-0000-0000-00009D6B0000}"/>
    <cellStyle name="출력 2 7" xfId="26093" xr:uid="{00000000-0005-0000-0000-00009E6B0000}"/>
    <cellStyle name="출력 2 7 2" xfId="26094" xr:uid="{00000000-0005-0000-0000-00009F6B0000}"/>
    <cellStyle name="출력 2 7 3" xfId="26095" xr:uid="{00000000-0005-0000-0000-0000A06B0000}"/>
    <cellStyle name="출력 2 7 4" xfId="26096" xr:uid="{00000000-0005-0000-0000-0000A16B0000}"/>
    <cellStyle name="출력 2 70" xfId="26097" xr:uid="{00000000-0005-0000-0000-0000A26B0000}"/>
    <cellStyle name="출력 2 71" xfId="26098" xr:uid="{00000000-0005-0000-0000-0000A36B0000}"/>
    <cellStyle name="출력 2 72" xfId="26099" xr:uid="{00000000-0005-0000-0000-0000A46B0000}"/>
    <cellStyle name="출력 2 73" xfId="26100" xr:uid="{00000000-0005-0000-0000-0000A56B0000}"/>
    <cellStyle name="출력 2 74" xfId="26101" xr:uid="{00000000-0005-0000-0000-0000A66B0000}"/>
    <cellStyle name="출력 2 75" xfId="26102" xr:uid="{00000000-0005-0000-0000-0000A76B0000}"/>
    <cellStyle name="출력 2 76" xfId="26103" xr:uid="{00000000-0005-0000-0000-0000A86B0000}"/>
    <cellStyle name="출력 2 77" xfId="26104" xr:uid="{00000000-0005-0000-0000-0000A96B0000}"/>
    <cellStyle name="출력 2 78" xfId="26105" xr:uid="{00000000-0005-0000-0000-0000AA6B0000}"/>
    <cellStyle name="출력 2 79" xfId="26106" xr:uid="{00000000-0005-0000-0000-0000AB6B0000}"/>
    <cellStyle name="출력 2 8" xfId="26107" xr:uid="{00000000-0005-0000-0000-0000AC6B0000}"/>
    <cellStyle name="출력 2 8 2" xfId="26108" xr:uid="{00000000-0005-0000-0000-0000AD6B0000}"/>
    <cellStyle name="출력 2 8 3" xfId="26109" xr:uid="{00000000-0005-0000-0000-0000AE6B0000}"/>
    <cellStyle name="출력 2 8 4" xfId="26110" xr:uid="{00000000-0005-0000-0000-0000AF6B0000}"/>
    <cellStyle name="출력 2 80" xfId="26111" xr:uid="{00000000-0005-0000-0000-0000B06B0000}"/>
    <cellStyle name="출력 2 81" xfId="26112" xr:uid="{00000000-0005-0000-0000-0000B16B0000}"/>
    <cellStyle name="출력 2 82" xfId="26113" xr:uid="{00000000-0005-0000-0000-0000B26B0000}"/>
    <cellStyle name="출력 2 83" xfId="26114" xr:uid="{00000000-0005-0000-0000-0000B36B0000}"/>
    <cellStyle name="출력 2 84" xfId="26115" xr:uid="{00000000-0005-0000-0000-0000B46B0000}"/>
    <cellStyle name="출력 2 85" xfId="26116" xr:uid="{00000000-0005-0000-0000-0000B56B0000}"/>
    <cellStyle name="출력 2 86" xfId="26117" xr:uid="{00000000-0005-0000-0000-0000B66B0000}"/>
    <cellStyle name="출력 2 87" xfId="26118" xr:uid="{00000000-0005-0000-0000-0000B76B0000}"/>
    <cellStyle name="출력 2 88" xfId="26119" xr:uid="{00000000-0005-0000-0000-0000B86B0000}"/>
    <cellStyle name="출력 2 89" xfId="26120" xr:uid="{00000000-0005-0000-0000-0000B96B0000}"/>
    <cellStyle name="출력 2 9" xfId="26121" xr:uid="{00000000-0005-0000-0000-0000BA6B0000}"/>
    <cellStyle name="출력 2 9 2" xfId="26122" xr:uid="{00000000-0005-0000-0000-0000BB6B0000}"/>
    <cellStyle name="출력 2 9 3" xfId="26123" xr:uid="{00000000-0005-0000-0000-0000BC6B0000}"/>
    <cellStyle name="출력 2 9 4" xfId="26124" xr:uid="{00000000-0005-0000-0000-0000BD6B0000}"/>
    <cellStyle name="출력 2 90" xfId="26125" xr:uid="{00000000-0005-0000-0000-0000BE6B0000}"/>
    <cellStyle name="출력 2 91" xfId="26126" xr:uid="{00000000-0005-0000-0000-0000BF6B0000}"/>
    <cellStyle name="출력 2 92" xfId="26127" xr:uid="{00000000-0005-0000-0000-0000C06B0000}"/>
    <cellStyle name="출력 2 93" xfId="26128" xr:uid="{00000000-0005-0000-0000-0000C16B0000}"/>
    <cellStyle name="출력 2 94" xfId="26129" xr:uid="{00000000-0005-0000-0000-0000C26B0000}"/>
    <cellStyle name="출력 2 95" xfId="26130" xr:uid="{00000000-0005-0000-0000-0000C36B0000}"/>
    <cellStyle name="출력 2 96" xfId="26131" xr:uid="{00000000-0005-0000-0000-0000C46B0000}"/>
    <cellStyle name="출력 2 97" xfId="26132" xr:uid="{00000000-0005-0000-0000-0000C56B0000}"/>
    <cellStyle name="출력 2 98" xfId="26133" xr:uid="{00000000-0005-0000-0000-0000C66B0000}"/>
    <cellStyle name="출력 2 99" xfId="26134" xr:uid="{00000000-0005-0000-0000-0000C76B0000}"/>
    <cellStyle name="출력 2_0602_휴대폰구판재현황(새양식)대리님" xfId="26135" xr:uid="{00000000-0005-0000-0000-0000C86B0000}"/>
    <cellStyle name="출력 3" xfId="26136" xr:uid="{00000000-0005-0000-0000-0000C96B0000}"/>
    <cellStyle name="出力 3" xfId="26137" xr:uid="{00000000-0005-0000-0000-0000CA6B0000}"/>
    <cellStyle name="출력 3 10" xfId="26138" xr:uid="{00000000-0005-0000-0000-0000CB6B0000}"/>
    <cellStyle name="출력 3 11" xfId="26139" xr:uid="{00000000-0005-0000-0000-0000CC6B0000}"/>
    <cellStyle name="출력 3 11 2" xfId="26140" xr:uid="{00000000-0005-0000-0000-0000CD6B0000}"/>
    <cellStyle name="출력 3 11 3" xfId="26141" xr:uid="{00000000-0005-0000-0000-0000CE6B0000}"/>
    <cellStyle name="출력 3 2" xfId="26142" xr:uid="{00000000-0005-0000-0000-0000CF6B0000}"/>
    <cellStyle name="출력 3 2 2" xfId="26143" xr:uid="{00000000-0005-0000-0000-0000D06B0000}"/>
    <cellStyle name="출력 3 2 2 2" xfId="26144" xr:uid="{00000000-0005-0000-0000-0000D16B0000}"/>
    <cellStyle name="출력 3 2 2 2 2" xfId="26145" xr:uid="{00000000-0005-0000-0000-0000D26B0000}"/>
    <cellStyle name="출력 3 2 2 2 3" xfId="26146" xr:uid="{00000000-0005-0000-0000-0000D36B0000}"/>
    <cellStyle name="출력 3 2 2 2 4" xfId="26147" xr:uid="{00000000-0005-0000-0000-0000D46B0000}"/>
    <cellStyle name="출력 3 2 2 3" xfId="26148" xr:uid="{00000000-0005-0000-0000-0000D56B0000}"/>
    <cellStyle name="출력 3 2 2 3 2" xfId="26149" xr:uid="{00000000-0005-0000-0000-0000D66B0000}"/>
    <cellStyle name="출력 3 2 2 3 3" xfId="26150" xr:uid="{00000000-0005-0000-0000-0000D76B0000}"/>
    <cellStyle name="출력 3 2 2 3 4" xfId="26151" xr:uid="{00000000-0005-0000-0000-0000D86B0000}"/>
    <cellStyle name="출력 3 2 2 4" xfId="26152" xr:uid="{00000000-0005-0000-0000-0000D96B0000}"/>
    <cellStyle name="출력 3 2 2 5" xfId="26153" xr:uid="{00000000-0005-0000-0000-0000DA6B0000}"/>
    <cellStyle name="출력 3 2 2 6" xfId="26154" xr:uid="{00000000-0005-0000-0000-0000DB6B0000}"/>
    <cellStyle name="출력 3 2 3" xfId="26155" xr:uid="{00000000-0005-0000-0000-0000DC6B0000}"/>
    <cellStyle name="출력 3 2 3 2" xfId="26156" xr:uid="{00000000-0005-0000-0000-0000DD6B0000}"/>
    <cellStyle name="출력 3 2 3 2 2" xfId="26157" xr:uid="{00000000-0005-0000-0000-0000DE6B0000}"/>
    <cellStyle name="출력 3 2 3 2 3" xfId="26158" xr:uid="{00000000-0005-0000-0000-0000DF6B0000}"/>
    <cellStyle name="출력 3 2 3 2 4" xfId="26159" xr:uid="{00000000-0005-0000-0000-0000E06B0000}"/>
    <cellStyle name="출력 3 2 3 3" xfId="26160" xr:uid="{00000000-0005-0000-0000-0000E16B0000}"/>
    <cellStyle name="출력 3 2 3 3 2" xfId="26161" xr:uid="{00000000-0005-0000-0000-0000E26B0000}"/>
    <cellStyle name="출력 3 2 3 3 3" xfId="26162" xr:uid="{00000000-0005-0000-0000-0000E36B0000}"/>
    <cellStyle name="출력 3 2 3 3 4" xfId="26163" xr:uid="{00000000-0005-0000-0000-0000E46B0000}"/>
    <cellStyle name="출력 3 2 3 4" xfId="26164" xr:uid="{00000000-0005-0000-0000-0000E56B0000}"/>
    <cellStyle name="출력 3 2 3 5" xfId="26165" xr:uid="{00000000-0005-0000-0000-0000E66B0000}"/>
    <cellStyle name="출력 3 2 3 6" xfId="26166" xr:uid="{00000000-0005-0000-0000-0000E76B0000}"/>
    <cellStyle name="출력 3 2 4" xfId="26167" xr:uid="{00000000-0005-0000-0000-0000E86B0000}"/>
    <cellStyle name="출력 3 2 4 2" xfId="26168" xr:uid="{00000000-0005-0000-0000-0000E96B0000}"/>
    <cellStyle name="출력 3 2 4 2 2" xfId="26169" xr:uid="{00000000-0005-0000-0000-0000EA6B0000}"/>
    <cellStyle name="출력 3 2 4 2 3" xfId="26170" xr:uid="{00000000-0005-0000-0000-0000EB6B0000}"/>
    <cellStyle name="출력 3 2 4 2 4" xfId="26171" xr:uid="{00000000-0005-0000-0000-0000EC6B0000}"/>
    <cellStyle name="출력 3 2 4 3" xfId="26172" xr:uid="{00000000-0005-0000-0000-0000ED6B0000}"/>
    <cellStyle name="출력 3 2 4 3 2" xfId="26173" xr:uid="{00000000-0005-0000-0000-0000EE6B0000}"/>
    <cellStyle name="출력 3 2 4 3 3" xfId="26174" xr:uid="{00000000-0005-0000-0000-0000EF6B0000}"/>
    <cellStyle name="출력 3 2 4 3 4" xfId="26175" xr:uid="{00000000-0005-0000-0000-0000F06B0000}"/>
    <cellStyle name="출력 3 2 4 4" xfId="26176" xr:uid="{00000000-0005-0000-0000-0000F16B0000}"/>
    <cellStyle name="출력 3 2 4 5" xfId="26177" xr:uid="{00000000-0005-0000-0000-0000F26B0000}"/>
    <cellStyle name="출력 3 2 4 6" xfId="26178" xr:uid="{00000000-0005-0000-0000-0000F36B0000}"/>
    <cellStyle name="출력 3 2 5" xfId="26179" xr:uid="{00000000-0005-0000-0000-0000F46B0000}"/>
    <cellStyle name="출력 3 2 5 2" xfId="26180" xr:uid="{00000000-0005-0000-0000-0000F56B0000}"/>
    <cellStyle name="출력 3 2 5 2 2" xfId="26181" xr:uid="{00000000-0005-0000-0000-0000F66B0000}"/>
    <cellStyle name="출력 3 2 5 2 3" xfId="26182" xr:uid="{00000000-0005-0000-0000-0000F76B0000}"/>
    <cellStyle name="출력 3 2 5 2 4" xfId="26183" xr:uid="{00000000-0005-0000-0000-0000F86B0000}"/>
    <cellStyle name="출력 3 2 5 3" xfId="26184" xr:uid="{00000000-0005-0000-0000-0000F96B0000}"/>
    <cellStyle name="출력 3 2 5 3 2" xfId="26185" xr:uid="{00000000-0005-0000-0000-0000FA6B0000}"/>
    <cellStyle name="출력 3 2 5 3 3" xfId="26186" xr:uid="{00000000-0005-0000-0000-0000FB6B0000}"/>
    <cellStyle name="출력 3 2 5 3 4" xfId="26187" xr:uid="{00000000-0005-0000-0000-0000FC6B0000}"/>
    <cellStyle name="출력 3 2 5 4" xfId="26188" xr:uid="{00000000-0005-0000-0000-0000FD6B0000}"/>
    <cellStyle name="출력 3 2 5 5" xfId="26189" xr:uid="{00000000-0005-0000-0000-0000FE6B0000}"/>
    <cellStyle name="출력 3 2 5 6" xfId="26190" xr:uid="{00000000-0005-0000-0000-0000FF6B0000}"/>
    <cellStyle name="출력 3 2 6" xfId="26191" xr:uid="{00000000-0005-0000-0000-0000006C0000}"/>
    <cellStyle name="출력 3 2 6 2" xfId="26192" xr:uid="{00000000-0005-0000-0000-0000016C0000}"/>
    <cellStyle name="출력 3 2 6 3" xfId="26193" xr:uid="{00000000-0005-0000-0000-0000026C0000}"/>
    <cellStyle name="출력 3 2 6 4" xfId="26194" xr:uid="{00000000-0005-0000-0000-0000036C0000}"/>
    <cellStyle name="출력 3 2 7" xfId="26195" xr:uid="{00000000-0005-0000-0000-0000046C0000}"/>
    <cellStyle name="출력 3 2 7 2" xfId="26196" xr:uid="{00000000-0005-0000-0000-0000056C0000}"/>
    <cellStyle name="출력 3 2 7 3" xfId="26197" xr:uid="{00000000-0005-0000-0000-0000066C0000}"/>
    <cellStyle name="출력 3 2 7 4" xfId="26198" xr:uid="{00000000-0005-0000-0000-0000076C0000}"/>
    <cellStyle name="출력 3 2 8" xfId="26199" xr:uid="{00000000-0005-0000-0000-0000086C0000}"/>
    <cellStyle name="출력 3 2 8 2" xfId="26200" xr:uid="{00000000-0005-0000-0000-0000096C0000}"/>
    <cellStyle name="출력 3 2 9" xfId="26201" xr:uid="{00000000-0005-0000-0000-00000A6C0000}"/>
    <cellStyle name="출력 3 3" xfId="26202" xr:uid="{00000000-0005-0000-0000-00000B6C0000}"/>
    <cellStyle name="출력 3 3 2" xfId="26203" xr:uid="{00000000-0005-0000-0000-00000C6C0000}"/>
    <cellStyle name="출력 3 3 2 2" xfId="26204" xr:uid="{00000000-0005-0000-0000-00000D6C0000}"/>
    <cellStyle name="출력 3 3 2 2 2" xfId="26205" xr:uid="{00000000-0005-0000-0000-00000E6C0000}"/>
    <cellStyle name="출력 3 3 2 2 3" xfId="26206" xr:uid="{00000000-0005-0000-0000-00000F6C0000}"/>
    <cellStyle name="출력 3 3 2 2 4" xfId="26207" xr:uid="{00000000-0005-0000-0000-0000106C0000}"/>
    <cellStyle name="출력 3 3 2 3" xfId="26208" xr:uid="{00000000-0005-0000-0000-0000116C0000}"/>
    <cellStyle name="출력 3 3 2 3 2" xfId="26209" xr:uid="{00000000-0005-0000-0000-0000126C0000}"/>
    <cellStyle name="출력 3 3 2 3 3" xfId="26210" xr:uid="{00000000-0005-0000-0000-0000136C0000}"/>
    <cellStyle name="출력 3 3 2 3 4" xfId="26211" xr:uid="{00000000-0005-0000-0000-0000146C0000}"/>
    <cellStyle name="출력 3 3 2 4" xfId="26212" xr:uid="{00000000-0005-0000-0000-0000156C0000}"/>
    <cellStyle name="출력 3 3 2 5" xfId="26213" xr:uid="{00000000-0005-0000-0000-0000166C0000}"/>
    <cellStyle name="출력 3 3 2 6" xfId="26214" xr:uid="{00000000-0005-0000-0000-0000176C0000}"/>
    <cellStyle name="출력 3 3 3" xfId="26215" xr:uid="{00000000-0005-0000-0000-0000186C0000}"/>
    <cellStyle name="출력 3 3 3 2" xfId="26216" xr:uid="{00000000-0005-0000-0000-0000196C0000}"/>
    <cellStyle name="출력 3 3 3 3" xfId="26217" xr:uid="{00000000-0005-0000-0000-00001A6C0000}"/>
    <cellStyle name="출력 3 3 3 4" xfId="26218" xr:uid="{00000000-0005-0000-0000-00001B6C0000}"/>
    <cellStyle name="출력 3 3 4" xfId="26219" xr:uid="{00000000-0005-0000-0000-00001C6C0000}"/>
    <cellStyle name="출력 3 3 4 2" xfId="26220" xr:uid="{00000000-0005-0000-0000-00001D6C0000}"/>
    <cellStyle name="출력 3 3 4 3" xfId="26221" xr:uid="{00000000-0005-0000-0000-00001E6C0000}"/>
    <cellStyle name="출력 3 3 4 4" xfId="26222" xr:uid="{00000000-0005-0000-0000-00001F6C0000}"/>
    <cellStyle name="출력 3 3 5" xfId="26223" xr:uid="{00000000-0005-0000-0000-0000206C0000}"/>
    <cellStyle name="출력 3 3 6" xfId="26224" xr:uid="{00000000-0005-0000-0000-0000216C0000}"/>
    <cellStyle name="출력 3 3 7" xfId="26225" xr:uid="{00000000-0005-0000-0000-0000226C0000}"/>
    <cellStyle name="출력 3 3 8" xfId="26226" xr:uid="{00000000-0005-0000-0000-0000236C0000}"/>
    <cellStyle name="출력 3 4" xfId="26227" xr:uid="{00000000-0005-0000-0000-0000246C0000}"/>
    <cellStyle name="출력 3 4 2" xfId="26228" xr:uid="{00000000-0005-0000-0000-0000256C0000}"/>
    <cellStyle name="출력 3 4 2 2" xfId="26229" xr:uid="{00000000-0005-0000-0000-0000266C0000}"/>
    <cellStyle name="출력 3 4 2 3" xfId="26230" xr:uid="{00000000-0005-0000-0000-0000276C0000}"/>
    <cellStyle name="출력 3 4 2 4" xfId="26231" xr:uid="{00000000-0005-0000-0000-0000286C0000}"/>
    <cellStyle name="출력 3 4 3" xfId="26232" xr:uid="{00000000-0005-0000-0000-0000296C0000}"/>
    <cellStyle name="출력 3 4 3 2" xfId="26233" xr:uid="{00000000-0005-0000-0000-00002A6C0000}"/>
    <cellStyle name="출력 3 4 3 3" xfId="26234" xr:uid="{00000000-0005-0000-0000-00002B6C0000}"/>
    <cellStyle name="출력 3 4 3 4" xfId="26235" xr:uid="{00000000-0005-0000-0000-00002C6C0000}"/>
    <cellStyle name="출력 3 4 4" xfId="26236" xr:uid="{00000000-0005-0000-0000-00002D6C0000}"/>
    <cellStyle name="출력 3 4 5" xfId="26237" xr:uid="{00000000-0005-0000-0000-00002E6C0000}"/>
    <cellStyle name="출력 3 4 6" xfId="26238" xr:uid="{00000000-0005-0000-0000-00002F6C0000}"/>
    <cellStyle name="출력 3 5" xfId="26239" xr:uid="{00000000-0005-0000-0000-0000306C0000}"/>
    <cellStyle name="출력 3 5 2" xfId="26240" xr:uid="{00000000-0005-0000-0000-0000316C0000}"/>
    <cellStyle name="출력 3 5 2 2" xfId="26241" xr:uid="{00000000-0005-0000-0000-0000326C0000}"/>
    <cellStyle name="출력 3 5 2 3" xfId="26242" xr:uid="{00000000-0005-0000-0000-0000336C0000}"/>
    <cellStyle name="출력 3 5 2 4" xfId="26243" xr:uid="{00000000-0005-0000-0000-0000346C0000}"/>
    <cellStyle name="출력 3 5 3" xfId="26244" xr:uid="{00000000-0005-0000-0000-0000356C0000}"/>
    <cellStyle name="출력 3 5 3 2" xfId="26245" xr:uid="{00000000-0005-0000-0000-0000366C0000}"/>
    <cellStyle name="출력 3 5 3 3" xfId="26246" xr:uid="{00000000-0005-0000-0000-0000376C0000}"/>
    <cellStyle name="출력 3 5 3 4" xfId="26247" xr:uid="{00000000-0005-0000-0000-0000386C0000}"/>
    <cellStyle name="출력 3 5 4" xfId="26248" xr:uid="{00000000-0005-0000-0000-0000396C0000}"/>
    <cellStyle name="출력 3 5 5" xfId="26249" xr:uid="{00000000-0005-0000-0000-00003A6C0000}"/>
    <cellStyle name="출력 3 5 6" xfId="26250" xr:uid="{00000000-0005-0000-0000-00003B6C0000}"/>
    <cellStyle name="출력 3 6" xfId="26251" xr:uid="{00000000-0005-0000-0000-00003C6C0000}"/>
    <cellStyle name="출력 3 6 2" xfId="26252" xr:uid="{00000000-0005-0000-0000-00003D6C0000}"/>
    <cellStyle name="출력 3 6 2 2" xfId="26253" xr:uid="{00000000-0005-0000-0000-00003E6C0000}"/>
    <cellStyle name="출력 3 6 2 3" xfId="26254" xr:uid="{00000000-0005-0000-0000-00003F6C0000}"/>
    <cellStyle name="출력 3 6 2 4" xfId="26255" xr:uid="{00000000-0005-0000-0000-0000406C0000}"/>
    <cellStyle name="출력 3 6 3" xfId="26256" xr:uid="{00000000-0005-0000-0000-0000416C0000}"/>
    <cellStyle name="출력 3 6 3 2" xfId="26257" xr:uid="{00000000-0005-0000-0000-0000426C0000}"/>
    <cellStyle name="출력 3 6 3 3" xfId="26258" xr:uid="{00000000-0005-0000-0000-0000436C0000}"/>
    <cellStyle name="출력 3 6 3 4" xfId="26259" xr:uid="{00000000-0005-0000-0000-0000446C0000}"/>
    <cellStyle name="출력 3 6 4" xfId="26260" xr:uid="{00000000-0005-0000-0000-0000456C0000}"/>
    <cellStyle name="출력 3 6 5" xfId="26261" xr:uid="{00000000-0005-0000-0000-0000466C0000}"/>
    <cellStyle name="출력 3 6 6" xfId="26262" xr:uid="{00000000-0005-0000-0000-0000476C0000}"/>
    <cellStyle name="출력 3 7" xfId="26263" xr:uid="{00000000-0005-0000-0000-0000486C0000}"/>
    <cellStyle name="출력 3 7 2" xfId="26264" xr:uid="{00000000-0005-0000-0000-0000496C0000}"/>
    <cellStyle name="출력 3 7 3" xfId="26265" xr:uid="{00000000-0005-0000-0000-00004A6C0000}"/>
    <cellStyle name="출력 3 7 4" xfId="26266" xr:uid="{00000000-0005-0000-0000-00004B6C0000}"/>
    <cellStyle name="출력 3 8" xfId="26267" xr:uid="{00000000-0005-0000-0000-00004C6C0000}"/>
    <cellStyle name="출력 3 8 2" xfId="26268" xr:uid="{00000000-0005-0000-0000-00004D6C0000}"/>
    <cellStyle name="출력 3 8 3" xfId="26269" xr:uid="{00000000-0005-0000-0000-00004E6C0000}"/>
    <cellStyle name="출력 3 8 4" xfId="26270" xr:uid="{00000000-0005-0000-0000-00004F6C0000}"/>
    <cellStyle name="출력 3 9" xfId="26271" xr:uid="{00000000-0005-0000-0000-0000506C0000}"/>
    <cellStyle name="출력 3 9 2" xfId="26272" xr:uid="{00000000-0005-0000-0000-0000516C0000}"/>
    <cellStyle name="출력 3_0602_휴대폰구판재현황(새양식)대리님" xfId="26273" xr:uid="{00000000-0005-0000-0000-0000526C0000}"/>
    <cellStyle name="출력 4" xfId="26274" xr:uid="{00000000-0005-0000-0000-0000536C0000}"/>
    <cellStyle name="出力 4" xfId="26275" xr:uid="{00000000-0005-0000-0000-0000546C0000}"/>
    <cellStyle name="출력 4 2" xfId="26276" xr:uid="{00000000-0005-0000-0000-0000556C0000}"/>
    <cellStyle name="출력 4 2 2" xfId="26277" xr:uid="{00000000-0005-0000-0000-0000566C0000}"/>
    <cellStyle name="출력 4 2 2 2" xfId="26278" xr:uid="{00000000-0005-0000-0000-0000576C0000}"/>
    <cellStyle name="출력 4 2 3" xfId="26279" xr:uid="{00000000-0005-0000-0000-0000586C0000}"/>
    <cellStyle name="출력 4 3" xfId="26280" xr:uid="{00000000-0005-0000-0000-0000596C0000}"/>
    <cellStyle name="출력 4 3 2" xfId="26281" xr:uid="{00000000-0005-0000-0000-00005A6C0000}"/>
    <cellStyle name="출력 4 3 3" xfId="26282" xr:uid="{00000000-0005-0000-0000-00005B6C0000}"/>
    <cellStyle name="출력 4 3 4" xfId="26283" xr:uid="{00000000-0005-0000-0000-00005C6C0000}"/>
    <cellStyle name="출력 4 3 5" xfId="26284" xr:uid="{00000000-0005-0000-0000-00005D6C0000}"/>
    <cellStyle name="출력 4 4" xfId="26285" xr:uid="{00000000-0005-0000-0000-00005E6C0000}"/>
    <cellStyle name="출력 4 4 2" xfId="26286" xr:uid="{00000000-0005-0000-0000-00005F6C0000}"/>
    <cellStyle name="출력 4 4 3" xfId="26287" xr:uid="{00000000-0005-0000-0000-0000606C0000}"/>
    <cellStyle name="출력 4 4 4" xfId="26288" xr:uid="{00000000-0005-0000-0000-0000616C0000}"/>
    <cellStyle name="출력 4 5" xfId="26289" xr:uid="{00000000-0005-0000-0000-0000626C0000}"/>
    <cellStyle name="출력 4 5 2" xfId="26290" xr:uid="{00000000-0005-0000-0000-0000636C0000}"/>
    <cellStyle name="출력 4 5 3" xfId="26291" xr:uid="{00000000-0005-0000-0000-0000646C0000}"/>
    <cellStyle name="출력 4 5 4" xfId="26292" xr:uid="{00000000-0005-0000-0000-0000656C0000}"/>
    <cellStyle name="출력 4 6" xfId="26293" xr:uid="{00000000-0005-0000-0000-0000666C0000}"/>
    <cellStyle name="출력 4 6 2" xfId="26294" xr:uid="{00000000-0005-0000-0000-0000676C0000}"/>
    <cellStyle name="출력 4 7" xfId="26295" xr:uid="{00000000-0005-0000-0000-0000686C0000}"/>
    <cellStyle name="출력 5" xfId="26296" xr:uid="{00000000-0005-0000-0000-0000696C0000}"/>
    <cellStyle name="出力 5" xfId="26297" xr:uid="{00000000-0005-0000-0000-00006A6C0000}"/>
    <cellStyle name="출력 5 2" xfId="26298" xr:uid="{00000000-0005-0000-0000-00006B6C0000}"/>
    <cellStyle name="출력 5 2 2" xfId="26299" xr:uid="{00000000-0005-0000-0000-00006C6C0000}"/>
    <cellStyle name="출력 5 2 2 2" xfId="26300" xr:uid="{00000000-0005-0000-0000-00006D6C0000}"/>
    <cellStyle name="출력 5 2 3" xfId="26301" xr:uid="{00000000-0005-0000-0000-00006E6C0000}"/>
    <cellStyle name="출력 5 3" xfId="26302" xr:uid="{00000000-0005-0000-0000-00006F6C0000}"/>
    <cellStyle name="출력 5 3 2" xfId="26303" xr:uid="{00000000-0005-0000-0000-0000706C0000}"/>
    <cellStyle name="출력 5 3 3" xfId="26304" xr:uid="{00000000-0005-0000-0000-0000716C0000}"/>
    <cellStyle name="출력 5 3 4" xfId="26305" xr:uid="{00000000-0005-0000-0000-0000726C0000}"/>
    <cellStyle name="출력 5 3 5" xfId="26306" xr:uid="{00000000-0005-0000-0000-0000736C0000}"/>
    <cellStyle name="출력 5 4" xfId="26307" xr:uid="{00000000-0005-0000-0000-0000746C0000}"/>
    <cellStyle name="출력 5 4 2" xfId="26308" xr:uid="{00000000-0005-0000-0000-0000756C0000}"/>
    <cellStyle name="출력 5 4 3" xfId="26309" xr:uid="{00000000-0005-0000-0000-0000766C0000}"/>
    <cellStyle name="출력 5 4 4" xfId="26310" xr:uid="{00000000-0005-0000-0000-0000776C0000}"/>
    <cellStyle name="출력 5 5" xfId="26311" xr:uid="{00000000-0005-0000-0000-0000786C0000}"/>
    <cellStyle name="출력 5 5 2" xfId="26312" xr:uid="{00000000-0005-0000-0000-0000796C0000}"/>
    <cellStyle name="출력 5 6" xfId="26313" xr:uid="{00000000-0005-0000-0000-00007A6C0000}"/>
    <cellStyle name="출력 6" xfId="26314" xr:uid="{00000000-0005-0000-0000-00007B6C0000}"/>
    <cellStyle name="出力 6" xfId="26315" xr:uid="{00000000-0005-0000-0000-00007C6C0000}"/>
    <cellStyle name="출력 6 2" xfId="26316" xr:uid="{00000000-0005-0000-0000-00007D6C0000}"/>
    <cellStyle name="출력 6 2 2" xfId="26317" xr:uid="{00000000-0005-0000-0000-00007E6C0000}"/>
    <cellStyle name="출력 6 2 3" xfId="26318" xr:uid="{00000000-0005-0000-0000-00007F6C0000}"/>
    <cellStyle name="출력 6 2 4" xfId="26319" xr:uid="{00000000-0005-0000-0000-0000806C0000}"/>
    <cellStyle name="출력 6 3" xfId="26320" xr:uid="{00000000-0005-0000-0000-0000816C0000}"/>
    <cellStyle name="출력 6 3 2" xfId="26321" xr:uid="{00000000-0005-0000-0000-0000826C0000}"/>
    <cellStyle name="출력 6 3 3" xfId="26322" xr:uid="{00000000-0005-0000-0000-0000836C0000}"/>
    <cellStyle name="출력 6 3 4" xfId="26323" xr:uid="{00000000-0005-0000-0000-0000846C0000}"/>
    <cellStyle name="출력 6 4" xfId="26324" xr:uid="{00000000-0005-0000-0000-0000856C0000}"/>
    <cellStyle name="출력 6 5" xfId="26325" xr:uid="{00000000-0005-0000-0000-0000866C0000}"/>
    <cellStyle name="출력 6 5 2" xfId="26326" xr:uid="{00000000-0005-0000-0000-0000876C0000}"/>
    <cellStyle name="출력 6 6" xfId="26327" xr:uid="{00000000-0005-0000-0000-0000886C0000}"/>
    <cellStyle name="출력 7" xfId="26328" xr:uid="{00000000-0005-0000-0000-0000896C0000}"/>
    <cellStyle name="出力 7" xfId="26329" xr:uid="{00000000-0005-0000-0000-00008A6C0000}"/>
    <cellStyle name="출력 7 2" xfId="26330" xr:uid="{00000000-0005-0000-0000-00008B6C0000}"/>
    <cellStyle name="출력 7 2 2" xfId="26331" xr:uid="{00000000-0005-0000-0000-00008C6C0000}"/>
    <cellStyle name="출력 7 2 3" xfId="26332" xr:uid="{00000000-0005-0000-0000-00008D6C0000}"/>
    <cellStyle name="출력 7 2 4" xfId="26333" xr:uid="{00000000-0005-0000-0000-00008E6C0000}"/>
    <cellStyle name="출력 7 3" xfId="26334" xr:uid="{00000000-0005-0000-0000-00008F6C0000}"/>
    <cellStyle name="출력 7 4" xfId="26335" xr:uid="{00000000-0005-0000-0000-0000906C0000}"/>
    <cellStyle name="출력 7 5" xfId="26336" xr:uid="{00000000-0005-0000-0000-0000916C0000}"/>
    <cellStyle name="출력 8" xfId="26337" xr:uid="{00000000-0005-0000-0000-0000926C0000}"/>
    <cellStyle name="出力 8" xfId="26338" xr:uid="{00000000-0005-0000-0000-0000936C0000}"/>
    <cellStyle name="출력 8 2" xfId="26339" xr:uid="{00000000-0005-0000-0000-0000946C0000}"/>
    <cellStyle name="출력 8 3" xfId="26340" xr:uid="{00000000-0005-0000-0000-0000956C0000}"/>
    <cellStyle name="출력 8 4" xfId="26341" xr:uid="{00000000-0005-0000-0000-0000966C0000}"/>
    <cellStyle name="출력 9" xfId="26342" xr:uid="{00000000-0005-0000-0000-0000976C0000}"/>
    <cellStyle name="出力 9" xfId="26343" xr:uid="{00000000-0005-0000-0000-0000986C0000}"/>
    <cellStyle name="출력 9 2" xfId="26344" xr:uid="{00000000-0005-0000-0000-0000996C0000}"/>
    <cellStyle name="출력 9 3" xfId="26345" xr:uid="{00000000-0005-0000-0000-00009A6C0000}"/>
    <cellStyle name="출력 9 4" xfId="26346" xr:uid="{00000000-0005-0000-0000-00009B6C0000}"/>
    <cellStyle name="콤? [0]" xfId="26347" xr:uid="{00000000-0005-0000-0000-00009C6C0000}"/>
    <cellStyle name="콤마 " xfId="26348" xr:uid="{00000000-0005-0000-0000-00009D6C0000}"/>
    <cellStyle name="콤마 [0]" xfId="26349" xr:uid="{00000000-0005-0000-0000-00009E6C0000}"/>
    <cellStyle name="콤마 [0] 2" xfId="26350" xr:uid="{00000000-0005-0000-0000-00009F6C0000}"/>
    <cellStyle name="콤마 [0] 3" xfId="26351" xr:uid="{00000000-0005-0000-0000-0000A06C0000}"/>
    <cellStyle name="콤마 [0]_  종  합  " xfId="26352" xr:uid="{00000000-0005-0000-0000-0000A16C0000}"/>
    <cellStyle name="콤마 [000]" xfId="26353" xr:uid="{00000000-0005-0000-0000-0000A26C0000}"/>
    <cellStyle name="콤마 [000] 2" xfId="26354" xr:uid="{00000000-0005-0000-0000-0000A36C0000}"/>
    <cellStyle name="콤마[0]" xfId="26355" xr:uid="{00000000-0005-0000-0000-0000A46C0000}"/>
    <cellStyle name="콤마_ " xfId="26356" xr:uid="{00000000-0005-0000-0000-0000A56C0000}"/>
    <cellStyle name="쾰화_증컿요인 (2(_자금운쇌 " xfId="26357" xr:uid="{00000000-0005-0000-0000-0000A66C0000}"/>
    <cellStyle name="통화 [￡]" xfId="26358" xr:uid="{00000000-0005-0000-0000-0000A76C0000}"/>
    <cellStyle name="통화 [￡] 2" xfId="26359" xr:uid="{00000000-0005-0000-0000-0000A86C0000}"/>
    <cellStyle name="통화 [￥]" xfId="26360" xr:uid="{00000000-0005-0000-0000-0000A96C0000}"/>
    <cellStyle name="통화 [￥] 2" xfId="26361" xr:uid="{00000000-0005-0000-0000-0000AA6C0000}"/>
    <cellStyle name="통화 [\]" xfId="26362" xr:uid="{00000000-0005-0000-0000-0000AB6C0000}"/>
    <cellStyle name="통화 [\] 2" xfId="26363" xr:uid="{00000000-0005-0000-0000-0000AC6C0000}"/>
    <cellStyle name="통화 [0] 2" xfId="16" xr:uid="{00000000-0005-0000-0000-0000AD6C0000}"/>
    <cellStyle name="통화 [0] 2 2" xfId="26364" xr:uid="{00000000-0005-0000-0000-0000AE6C0000}"/>
    <cellStyle name="통화 [0] 2 2 2" xfId="26365" xr:uid="{00000000-0005-0000-0000-0000AF6C0000}"/>
    <cellStyle name="통화 [0] 2 3" xfId="26366" xr:uid="{00000000-0005-0000-0000-0000B06C0000}"/>
    <cellStyle name="통화 [0] 3" xfId="26367" xr:uid="{00000000-0005-0000-0000-0000B16C0000}"/>
    <cellStyle name="통화 [0] 3 2" xfId="26368" xr:uid="{00000000-0005-0000-0000-0000B26C0000}"/>
    <cellStyle name="통화 [U$]" xfId="26369" xr:uid="{00000000-0005-0000-0000-0000B36C0000}"/>
    <cellStyle name="통화 [U$] 2" xfId="26370" xr:uid="{00000000-0005-0000-0000-0000B46C0000}"/>
    <cellStyle name="통화(￥)" xfId="26371" xr:uid="{00000000-0005-0000-0000-0000B56C0000}"/>
    <cellStyle name="통화(￥) 2" xfId="26372" xr:uid="{00000000-0005-0000-0000-0000B66C0000}"/>
    <cellStyle name="통화(￥) 2 2" xfId="26373" xr:uid="{00000000-0005-0000-0000-0000B76C0000}"/>
    <cellStyle name="통화(￥) 2 2 2" xfId="26374" xr:uid="{00000000-0005-0000-0000-0000B86C0000}"/>
    <cellStyle name="통화(￥) 2 3" xfId="26375" xr:uid="{00000000-0005-0000-0000-0000B96C0000}"/>
    <cellStyle name="통화(￥) 3" xfId="26376" xr:uid="{00000000-0005-0000-0000-0000BA6C0000}"/>
    <cellStyle name="통화(￥) 4" xfId="26377" xr:uid="{00000000-0005-0000-0000-0000BB6C0000}"/>
    <cellStyle name="통화(DM)" xfId="26378" xr:uid="{00000000-0005-0000-0000-0000BC6C0000}"/>
    <cellStyle name="통화(DM) 2" xfId="26379" xr:uid="{00000000-0005-0000-0000-0000BD6C0000}"/>
    <cellStyle name="통화(DM) 2 2" xfId="26380" xr:uid="{00000000-0005-0000-0000-0000BE6C0000}"/>
    <cellStyle name="통화(DM) 2 2 2" xfId="26381" xr:uid="{00000000-0005-0000-0000-0000BF6C0000}"/>
    <cellStyle name="통화(DM) 2 3" xfId="26382" xr:uid="{00000000-0005-0000-0000-0000C06C0000}"/>
    <cellStyle name="통화(DM) 3" xfId="26383" xr:uid="{00000000-0005-0000-0000-0000C16C0000}"/>
    <cellStyle name="통화(DM) 4" xfId="26384" xr:uid="{00000000-0005-0000-0000-0000C26C0000}"/>
    <cellStyle name="튡" xfId="26385" xr:uid="{00000000-0005-0000-0000-0000C36C0000}"/>
    <cellStyle name="퍼센트" xfId="26386" xr:uid="{00000000-0005-0000-0000-0000C46C0000}"/>
    <cellStyle name="퍼센트 2" xfId="26387" xr:uid="{00000000-0005-0000-0000-0000C56C0000}"/>
    <cellStyle name="퍼센트 3" xfId="26388" xr:uid="{00000000-0005-0000-0000-0000C66C0000}"/>
    <cellStyle name="퍼센트 4" xfId="26389" xr:uid="{00000000-0005-0000-0000-0000C76C0000}"/>
    <cellStyle name="표서식" xfId="26390" xr:uid="{00000000-0005-0000-0000-0000C86C0000}"/>
    <cellStyle name="표서식 2" xfId="26391" xr:uid="{00000000-0005-0000-0000-0000C96C0000}"/>
    <cellStyle name="표서식 2 2" xfId="26392" xr:uid="{00000000-0005-0000-0000-0000CA6C0000}"/>
    <cellStyle name="표서식 2 2 2" xfId="26393" xr:uid="{00000000-0005-0000-0000-0000CB6C0000}"/>
    <cellStyle name="표서식 2 3" xfId="26394" xr:uid="{00000000-0005-0000-0000-0000CC6C0000}"/>
    <cellStyle name="표서식 2 4" xfId="26395" xr:uid="{00000000-0005-0000-0000-0000CD6C0000}"/>
    <cellStyle name="표서식 3" xfId="26396" xr:uid="{00000000-0005-0000-0000-0000CE6C0000}"/>
    <cellStyle name="표서식 3 2" xfId="26397" xr:uid="{00000000-0005-0000-0000-0000CF6C0000}"/>
    <cellStyle name="표서식 3 3" xfId="26398" xr:uid="{00000000-0005-0000-0000-0000D06C0000}"/>
    <cellStyle name="표서식 4" xfId="26399" xr:uid="{00000000-0005-0000-0000-0000D16C0000}"/>
    <cellStyle name="표서식 4 2" xfId="26400" xr:uid="{00000000-0005-0000-0000-0000D26C0000}"/>
    <cellStyle name="표서식 5" xfId="26401" xr:uid="{00000000-0005-0000-0000-0000D36C0000}"/>
    <cellStyle name="표서식 5 2" xfId="26402" xr:uid="{00000000-0005-0000-0000-0000D46C0000}"/>
    <cellStyle name="표서식 6" xfId="26403" xr:uid="{00000000-0005-0000-0000-0000D56C0000}"/>
    <cellStyle name="표서식 6 2" xfId="26404" xr:uid="{00000000-0005-0000-0000-0000D66C0000}"/>
    <cellStyle name="표서식 7" xfId="26405" xr:uid="{00000000-0005-0000-0000-0000D76C0000}"/>
    <cellStyle name="표준" xfId="0" builtinId="0"/>
    <cellStyle name="표준 10" xfId="26" xr:uid="{00000000-0005-0000-0000-0000D96C0000}"/>
    <cellStyle name="표준 10 10" xfId="26406" xr:uid="{00000000-0005-0000-0000-0000DA6C0000}"/>
    <cellStyle name="표준 10 10 2" xfId="26407" xr:uid="{00000000-0005-0000-0000-0000DB6C0000}"/>
    <cellStyle name="표준 10 10 2 2" xfId="26408" xr:uid="{00000000-0005-0000-0000-0000DC6C0000}"/>
    <cellStyle name="표준 10 10 3" xfId="26409" xr:uid="{00000000-0005-0000-0000-0000DD6C0000}"/>
    <cellStyle name="표준 10 10 3 2" xfId="26410" xr:uid="{00000000-0005-0000-0000-0000DE6C0000}"/>
    <cellStyle name="표준 10 10 4" xfId="26411" xr:uid="{00000000-0005-0000-0000-0000DF6C0000}"/>
    <cellStyle name="표준 10 10 4 2" xfId="26412" xr:uid="{00000000-0005-0000-0000-0000E06C0000}"/>
    <cellStyle name="표준 10 10 5" xfId="26413" xr:uid="{00000000-0005-0000-0000-0000E16C0000}"/>
    <cellStyle name="표준 10 10 5 2" xfId="26414" xr:uid="{00000000-0005-0000-0000-0000E26C0000}"/>
    <cellStyle name="표준 10 10 6" xfId="26415" xr:uid="{00000000-0005-0000-0000-0000E36C0000}"/>
    <cellStyle name="표준 10 10 6 2" xfId="26416" xr:uid="{00000000-0005-0000-0000-0000E46C0000}"/>
    <cellStyle name="표준 10 10 7" xfId="26417" xr:uid="{00000000-0005-0000-0000-0000E56C0000}"/>
    <cellStyle name="표준 10 10 7 2" xfId="26418" xr:uid="{00000000-0005-0000-0000-0000E66C0000}"/>
    <cellStyle name="표준 10 10 8" xfId="26419" xr:uid="{00000000-0005-0000-0000-0000E76C0000}"/>
    <cellStyle name="표준 10 10 8 2" xfId="26420" xr:uid="{00000000-0005-0000-0000-0000E86C0000}"/>
    <cellStyle name="표준 10 10 9" xfId="26421" xr:uid="{00000000-0005-0000-0000-0000E96C0000}"/>
    <cellStyle name="표준 10 11" xfId="26422" xr:uid="{00000000-0005-0000-0000-0000EA6C0000}"/>
    <cellStyle name="표준 10 11 2" xfId="26423" xr:uid="{00000000-0005-0000-0000-0000EB6C0000}"/>
    <cellStyle name="표준 10 11 2 2" xfId="26424" xr:uid="{00000000-0005-0000-0000-0000EC6C0000}"/>
    <cellStyle name="표준 10 11 3" xfId="26425" xr:uid="{00000000-0005-0000-0000-0000ED6C0000}"/>
    <cellStyle name="표준 10 11 3 2" xfId="26426" xr:uid="{00000000-0005-0000-0000-0000EE6C0000}"/>
    <cellStyle name="표준 10 11 4" xfId="26427" xr:uid="{00000000-0005-0000-0000-0000EF6C0000}"/>
    <cellStyle name="표준 10 11 4 2" xfId="26428" xr:uid="{00000000-0005-0000-0000-0000F06C0000}"/>
    <cellStyle name="표준 10 11 5" xfId="26429" xr:uid="{00000000-0005-0000-0000-0000F16C0000}"/>
    <cellStyle name="표준 10 11 5 2" xfId="26430" xr:uid="{00000000-0005-0000-0000-0000F26C0000}"/>
    <cellStyle name="표준 10 11 6" xfId="26431" xr:uid="{00000000-0005-0000-0000-0000F36C0000}"/>
    <cellStyle name="표준 10 11 6 2" xfId="26432" xr:uid="{00000000-0005-0000-0000-0000F46C0000}"/>
    <cellStyle name="표준 10 11 7" xfId="26433" xr:uid="{00000000-0005-0000-0000-0000F56C0000}"/>
    <cellStyle name="표준 10 12" xfId="26434" xr:uid="{00000000-0005-0000-0000-0000F66C0000}"/>
    <cellStyle name="표준 10 12 2" xfId="26435" xr:uid="{00000000-0005-0000-0000-0000F76C0000}"/>
    <cellStyle name="표준 10 12 2 2" xfId="26436" xr:uid="{00000000-0005-0000-0000-0000F86C0000}"/>
    <cellStyle name="표준 10 12 3" xfId="26437" xr:uid="{00000000-0005-0000-0000-0000F96C0000}"/>
    <cellStyle name="표준 10 12 3 2" xfId="26438" xr:uid="{00000000-0005-0000-0000-0000FA6C0000}"/>
    <cellStyle name="표준 10 12 4" xfId="26439" xr:uid="{00000000-0005-0000-0000-0000FB6C0000}"/>
    <cellStyle name="표준 10 12 4 2" xfId="26440" xr:uid="{00000000-0005-0000-0000-0000FC6C0000}"/>
    <cellStyle name="표준 10 12 5" xfId="26441" xr:uid="{00000000-0005-0000-0000-0000FD6C0000}"/>
    <cellStyle name="표준 10 12 5 2" xfId="26442" xr:uid="{00000000-0005-0000-0000-0000FE6C0000}"/>
    <cellStyle name="표준 10 12 6" xfId="26443" xr:uid="{00000000-0005-0000-0000-0000FF6C0000}"/>
    <cellStyle name="표준 10 12 6 2" xfId="26444" xr:uid="{00000000-0005-0000-0000-0000006D0000}"/>
    <cellStyle name="표준 10 12 7" xfId="26445" xr:uid="{00000000-0005-0000-0000-0000016D0000}"/>
    <cellStyle name="표준 10 13" xfId="26446" xr:uid="{00000000-0005-0000-0000-0000026D0000}"/>
    <cellStyle name="표준 10 13 2" xfId="26447" xr:uid="{00000000-0005-0000-0000-0000036D0000}"/>
    <cellStyle name="표준 10 13 2 2" xfId="26448" xr:uid="{00000000-0005-0000-0000-0000046D0000}"/>
    <cellStyle name="표준 10 13 3" xfId="26449" xr:uid="{00000000-0005-0000-0000-0000056D0000}"/>
    <cellStyle name="표준 10 13 3 2" xfId="26450" xr:uid="{00000000-0005-0000-0000-0000066D0000}"/>
    <cellStyle name="표준 10 13 4" xfId="26451" xr:uid="{00000000-0005-0000-0000-0000076D0000}"/>
    <cellStyle name="표준 10 13 4 2" xfId="26452" xr:uid="{00000000-0005-0000-0000-0000086D0000}"/>
    <cellStyle name="표준 10 13 5" xfId="26453" xr:uid="{00000000-0005-0000-0000-0000096D0000}"/>
    <cellStyle name="표준 10 13 5 2" xfId="26454" xr:uid="{00000000-0005-0000-0000-00000A6D0000}"/>
    <cellStyle name="표준 10 13 6" xfId="26455" xr:uid="{00000000-0005-0000-0000-00000B6D0000}"/>
    <cellStyle name="표준 10 13 6 2" xfId="26456" xr:uid="{00000000-0005-0000-0000-00000C6D0000}"/>
    <cellStyle name="표준 10 13 7" xfId="26457" xr:uid="{00000000-0005-0000-0000-00000D6D0000}"/>
    <cellStyle name="표준 10 14" xfId="26458" xr:uid="{00000000-0005-0000-0000-00000E6D0000}"/>
    <cellStyle name="표준 10 14 2" xfId="26459" xr:uid="{00000000-0005-0000-0000-00000F6D0000}"/>
    <cellStyle name="표준 10 14 2 2" xfId="26460" xr:uid="{00000000-0005-0000-0000-0000106D0000}"/>
    <cellStyle name="표준 10 14 3" xfId="26461" xr:uid="{00000000-0005-0000-0000-0000116D0000}"/>
    <cellStyle name="표준 10 14 3 2" xfId="26462" xr:uid="{00000000-0005-0000-0000-0000126D0000}"/>
    <cellStyle name="표준 10 14 4" xfId="26463" xr:uid="{00000000-0005-0000-0000-0000136D0000}"/>
    <cellStyle name="표준 10 14 4 2" xfId="26464" xr:uid="{00000000-0005-0000-0000-0000146D0000}"/>
    <cellStyle name="표준 10 14 5" xfId="26465" xr:uid="{00000000-0005-0000-0000-0000156D0000}"/>
    <cellStyle name="표준 10 14 5 2" xfId="26466" xr:uid="{00000000-0005-0000-0000-0000166D0000}"/>
    <cellStyle name="표준 10 14 6" xfId="26467" xr:uid="{00000000-0005-0000-0000-0000176D0000}"/>
    <cellStyle name="표준 10 14 6 2" xfId="26468" xr:uid="{00000000-0005-0000-0000-0000186D0000}"/>
    <cellStyle name="표준 10 14 7" xfId="26469" xr:uid="{00000000-0005-0000-0000-0000196D0000}"/>
    <cellStyle name="표준 10 15" xfId="26470" xr:uid="{00000000-0005-0000-0000-00001A6D0000}"/>
    <cellStyle name="표준 10 15 2" xfId="26471" xr:uid="{00000000-0005-0000-0000-00001B6D0000}"/>
    <cellStyle name="표준 10 15 2 2" xfId="26472" xr:uid="{00000000-0005-0000-0000-00001C6D0000}"/>
    <cellStyle name="표준 10 15 3" xfId="26473" xr:uid="{00000000-0005-0000-0000-00001D6D0000}"/>
    <cellStyle name="표준 10 15 3 2" xfId="26474" xr:uid="{00000000-0005-0000-0000-00001E6D0000}"/>
    <cellStyle name="표준 10 15 4" xfId="26475" xr:uid="{00000000-0005-0000-0000-00001F6D0000}"/>
    <cellStyle name="표준 10 15 4 2" xfId="26476" xr:uid="{00000000-0005-0000-0000-0000206D0000}"/>
    <cellStyle name="표준 10 15 5" xfId="26477" xr:uid="{00000000-0005-0000-0000-0000216D0000}"/>
    <cellStyle name="표준 10 15 5 2" xfId="26478" xr:uid="{00000000-0005-0000-0000-0000226D0000}"/>
    <cellStyle name="표준 10 15 6" xfId="26479" xr:uid="{00000000-0005-0000-0000-0000236D0000}"/>
    <cellStyle name="표준 10 15 6 2" xfId="26480" xr:uid="{00000000-0005-0000-0000-0000246D0000}"/>
    <cellStyle name="표준 10 15 7" xfId="26481" xr:uid="{00000000-0005-0000-0000-0000256D0000}"/>
    <cellStyle name="표준 10 16" xfId="26482" xr:uid="{00000000-0005-0000-0000-0000266D0000}"/>
    <cellStyle name="표준 10 16 2" xfId="26483" xr:uid="{00000000-0005-0000-0000-0000276D0000}"/>
    <cellStyle name="표준 10 16 2 2" xfId="26484" xr:uid="{00000000-0005-0000-0000-0000286D0000}"/>
    <cellStyle name="표준 10 16 3" xfId="26485" xr:uid="{00000000-0005-0000-0000-0000296D0000}"/>
    <cellStyle name="표준 10 16 3 2" xfId="26486" xr:uid="{00000000-0005-0000-0000-00002A6D0000}"/>
    <cellStyle name="표준 10 16 4" xfId="26487" xr:uid="{00000000-0005-0000-0000-00002B6D0000}"/>
    <cellStyle name="표준 10 16 4 2" xfId="26488" xr:uid="{00000000-0005-0000-0000-00002C6D0000}"/>
    <cellStyle name="표준 10 16 5" xfId="26489" xr:uid="{00000000-0005-0000-0000-00002D6D0000}"/>
    <cellStyle name="표준 10 16 5 2" xfId="26490" xr:uid="{00000000-0005-0000-0000-00002E6D0000}"/>
    <cellStyle name="표준 10 16 6" xfId="26491" xr:uid="{00000000-0005-0000-0000-00002F6D0000}"/>
    <cellStyle name="표준 10 16 6 2" xfId="26492" xr:uid="{00000000-0005-0000-0000-0000306D0000}"/>
    <cellStyle name="표준 10 16 7" xfId="26493" xr:uid="{00000000-0005-0000-0000-0000316D0000}"/>
    <cellStyle name="표준 10 17" xfId="26494" xr:uid="{00000000-0005-0000-0000-0000326D0000}"/>
    <cellStyle name="표준 10 17 2" xfId="26495" xr:uid="{00000000-0005-0000-0000-0000336D0000}"/>
    <cellStyle name="표준 10 17 2 2" xfId="26496" xr:uid="{00000000-0005-0000-0000-0000346D0000}"/>
    <cellStyle name="표준 10 17 3" xfId="26497" xr:uid="{00000000-0005-0000-0000-0000356D0000}"/>
    <cellStyle name="표준 10 17 3 2" xfId="26498" xr:uid="{00000000-0005-0000-0000-0000366D0000}"/>
    <cellStyle name="표준 10 17 4" xfId="26499" xr:uid="{00000000-0005-0000-0000-0000376D0000}"/>
    <cellStyle name="표준 10 17 4 2" xfId="26500" xr:uid="{00000000-0005-0000-0000-0000386D0000}"/>
    <cellStyle name="표준 10 17 5" xfId="26501" xr:uid="{00000000-0005-0000-0000-0000396D0000}"/>
    <cellStyle name="표준 10 17 5 2" xfId="26502" xr:uid="{00000000-0005-0000-0000-00003A6D0000}"/>
    <cellStyle name="표준 10 17 6" xfId="26503" xr:uid="{00000000-0005-0000-0000-00003B6D0000}"/>
    <cellStyle name="표준 10 17 6 2" xfId="26504" xr:uid="{00000000-0005-0000-0000-00003C6D0000}"/>
    <cellStyle name="표준 10 17 7" xfId="26505" xr:uid="{00000000-0005-0000-0000-00003D6D0000}"/>
    <cellStyle name="표준 10 18" xfId="26506" xr:uid="{00000000-0005-0000-0000-00003E6D0000}"/>
    <cellStyle name="표준 10 18 2" xfId="26507" xr:uid="{00000000-0005-0000-0000-00003F6D0000}"/>
    <cellStyle name="표준 10 18 2 2" xfId="26508" xr:uid="{00000000-0005-0000-0000-0000406D0000}"/>
    <cellStyle name="표준 10 18 3" xfId="26509" xr:uid="{00000000-0005-0000-0000-0000416D0000}"/>
    <cellStyle name="표준 10 18 3 2" xfId="26510" xr:uid="{00000000-0005-0000-0000-0000426D0000}"/>
    <cellStyle name="표준 10 18 4" xfId="26511" xr:uid="{00000000-0005-0000-0000-0000436D0000}"/>
    <cellStyle name="표준 10 18 4 2" xfId="26512" xr:uid="{00000000-0005-0000-0000-0000446D0000}"/>
    <cellStyle name="표준 10 18 5" xfId="26513" xr:uid="{00000000-0005-0000-0000-0000456D0000}"/>
    <cellStyle name="표준 10 18 5 2" xfId="26514" xr:uid="{00000000-0005-0000-0000-0000466D0000}"/>
    <cellStyle name="표준 10 18 6" xfId="26515" xr:uid="{00000000-0005-0000-0000-0000476D0000}"/>
    <cellStyle name="표준 10 18 6 2" xfId="26516" xr:uid="{00000000-0005-0000-0000-0000486D0000}"/>
    <cellStyle name="표준 10 18 7" xfId="26517" xr:uid="{00000000-0005-0000-0000-0000496D0000}"/>
    <cellStyle name="표준 10 19" xfId="26518" xr:uid="{00000000-0005-0000-0000-00004A6D0000}"/>
    <cellStyle name="표준 10 19 2" xfId="26519" xr:uid="{00000000-0005-0000-0000-00004B6D0000}"/>
    <cellStyle name="표준 10 19 2 2" xfId="26520" xr:uid="{00000000-0005-0000-0000-00004C6D0000}"/>
    <cellStyle name="표준 10 19 3" xfId="26521" xr:uid="{00000000-0005-0000-0000-00004D6D0000}"/>
    <cellStyle name="표준 10 19 3 2" xfId="26522" xr:uid="{00000000-0005-0000-0000-00004E6D0000}"/>
    <cellStyle name="표준 10 19 4" xfId="26523" xr:uid="{00000000-0005-0000-0000-00004F6D0000}"/>
    <cellStyle name="표준 10 19 4 2" xfId="26524" xr:uid="{00000000-0005-0000-0000-0000506D0000}"/>
    <cellStyle name="표준 10 19 5" xfId="26525" xr:uid="{00000000-0005-0000-0000-0000516D0000}"/>
    <cellStyle name="표준 10 19 5 2" xfId="26526" xr:uid="{00000000-0005-0000-0000-0000526D0000}"/>
    <cellStyle name="표준 10 19 6" xfId="26527" xr:uid="{00000000-0005-0000-0000-0000536D0000}"/>
    <cellStyle name="표준 10 19 6 2" xfId="26528" xr:uid="{00000000-0005-0000-0000-0000546D0000}"/>
    <cellStyle name="표준 10 19 7" xfId="26529" xr:uid="{00000000-0005-0000-0000-0000556D0000}"/>
    <cellStyle name="표준 10 2" xfId="26530" xr:uid="{00000000-0005-0000-0000-0000566D0000}"/>
    <cellStyle name="표준 10 2 2" xfId="26531" xr:uid="{00000000-0005-0000-0000-0000576D0000}"/>
    <cellStyle name="표준 10 2 2 2" xfId="26532" xr:uid="{00000000-0005-0000-0000-0000586D0000}"/>
    <cellStyle name="표준 10 2 2 2 2" xfId="26533" xr:uid="{00000000-0005-0000-0000-0000596D0000}"/>
    <cellStyle name="표준 10 2 2 2 2 2" xfId="26534" xr:uid="{00000000-0005-0000-0000-00005A6D0000}"/>
    <cellStyle name="표준 10 2 2 2 2 2 2" xfId="26535" xr:uid="{00000000-0005-0000-0000-00005B6D0000}"/>
    <cellStyle name="표준 10 2 2 2 2 2 2 2" xfId="26536" xr:uid="{00000000-0005-0000-0000-00005C6D0000}"/>
    <cellStyle name="표준 10 2 2 2 2 2 2 3" xfId="26537" xr:uid="{00000000-0005-0000-0000-00005D6D0000}"/>
    <cellStyle name="표준 10 2 2 2 2 2 3" xfId="26538" xr:uid="{00000000-0005-0000-0000-00005E6D0000}"/>
    <cellStyle name="표준 10 2 2 2 2 2 3 2" xfId="26539" xr:uid="{00000000-0005-0000-0000-00005F6D0000}"/>
    <cellStyle name="표준 10 2 2 2 2 3" xfId="26540" xr:uid="{00000000-0005-0000-0000-0000606D0000}"/>
    <cellStyle name="표준 10 2 2 2 2 4" xfId="26541" xr:uid="{00000000-0005-0000-0000-0000616D0000}"/>
    <cellStyle name="표준 10 2 2 2 3" xfId="26542" xr:uid="{00000000-0005-0000-0000-0000626D0000}"/>
    <cellStyle name="표준 10 2 2 2 3 2" xfId="26543" xr:uid="{00000000-0005-0000-0000-0000636D0000}"/>
    <cellStyle name="표준 10 2 2 2 3 3" xfId="26544" xr:uid="{00000000-0005-0000-0000-0000646D0000}"/>
    <cellStyle name="표준 10 2 2 2 4" xfId="26545" xr:uid="{00000000-0005-0000-0000-0000656D0000}"/>
    <cellStyle name="표준 10 2 2 2 4 2" xfId="26546" xr:uid="{00000000-0005-0000-0000-0000666D0000}"/>
    <cellStyle name="표준 10 2 2 3" xfId="26547" xr:uid="{00000000-0005-0000-0000-0000676D0000}"/>
    <cellStyle name="표준 10 2 2 3 2" xfId="26548" xr:uid="{00000000-0005-0000-0000-0000686D0000}"/>
    <cellStyle name="표준 10 2 2 3 2 2" xfId="26549" xr:uid="{00000000-0005-0000-0000-0000696D0000}"/>
    <cellStyle name="표준 10 2 2 3 2 3" xfId="26550" xr:uid="{00000000-0005-0000-0000-00006A6D0000}"/>
    <cellStyle name="표준 10 2 2 3 3" xfId="26551" xr:uid="{00000000-0005-0000-0000-00006B6D0000}"/>
    <cellStyle name="표준 10 2 2 3 3 2" xfId="26552" xr:uid="{00000000-0005-0000-0000-00006C6D0000}"/>
    <cellStyle name="표준 10 2 2 4" xfId="26553" xr:uid="{00000000-0005-0000-0000-00006D6D0000}"/>
    <cellStyle name="표준 10 2 2 5" xfId="26554" xr:uid="{00000000-0005-0000-0000-00006E6D0000}"/>
    <cellStyle name="표준 10 2 3" xfId="26555" xr:uid="{00000000-0005-0000-0000-00006F6D0000}"/>
    <cellStyle name="표준 10 2 4" xfId="26556" xr:uid="{00000000-0005-0000-0000-0000706D0000}"/>
    <cellStyle name="표준 10 2 5" xfId="26557" xr:uid="{00000000-0005-0000-0000-0000716D0000}"/>
    <cellStyle name="표준 10 2 5 2" xfId="26558" xr:uid="{00000000-0005-0000-0000-0000726D0000}"/>
    <cellStyle name="표준 10 2 5 2 2" xfId="26559" xr:uid="{00000000-0005-0000-0000-0000736D0000}"/>
    <cellStyle name="표준 10 2 5 2 2 2" xfId="26560" xr:uid="{00000000-0005-0000-0000-0000746D0000}"/>
    <cellStyle name="표준 10 2 5 2 2 3" xfId="26561" xr:uid="{00000000-0005-0000-0000-0000756D0000}"/>
    <cellStyle name="표준 10 2 5 2 3" xfId="26562" xr:uid="{00000000-0005-0000-0000-0000766D0000}"/>
    <cellStyle name="표준 10 2 5 2 3 2" xfId="26563" xr:uid="{00000000-0005-0000-0000-0000776D0000}"/>
    <cellStyle name="표준 10 2 5 3" xfId="26564" xr:uid="{00000000-0005-0000-0000-0000786D0000}"/>
    <cellStyle name="표준 10 2 5 4" xfId="26565" xr:uid="{00000000-0005-0000-0000-0000796D0000}"/>
    <cellStyle name="표준 10 2 6" xfId="26566" xr:uid="{00000000-0005-0000-0000-00007A6D0000}"/>
    <cellStyle name="표준 10 2 6 2" xfId="26567" xr:uid="{00000000-0005-0000-0000-00007B6D0000}"/>
    <cellStyle name="표준 10 2 6 3" xfId="26568" xr:uid="{00000000-0005-0000-0000-00007C6D0000}"/>
    <cellStyle name="표준 10 2 7" xfId="26569" xr:uid="{00000000-0005-0000-0000-00007D6D0000}"/>
    <cellStyle name="표준 10 2 7 2" xfId="26570" xr:uid="{00000000-0005-0000-0000-00007E6D0000}"/>
    <cellStyle name="표준 10 2 8" xfId="26571" xr:uid="{00000000-0005-0000-0000-00007F6D0000}"/>
    <cellStyle name="표준 10 2 8 2" xfId="26572" xr:uid="{00000000-0005-0000-0000-0000806D0000}"/>
    <cellStyle name="표준 10 2 9" xfId="26573" xr:uid="{00000000-0005-0000-0000-0000816D0000}"/>
    <cellStyle name="표준 10 2 9 2" xfId="26574" xr:uid="{00000000-0005-0000-0000-0000826D0000}"/>
    <cellStyle name="표준 10 20" xfId="26575" xr:uid="{00000000-0005-0000-0000-0000836D0000}"/>
    <cellStyle name="표준 10 20 2" xfId="26576" xr:uid="{00000000-0005-0000-0000-0000846D0000}"/>
    <cellStyle name="표준 10 20 2 2" xfId="26577" xr:uid="{00000000-0005-0000-0000-0000856D0000}"/>
    <cellStyle name="표준 10 20 3" xfId="26578" xr:uid="{00000000-0005-0000-0000-0000866D0000}"/>
    <cellStyle name="표준 10 20 3 2" xfId="26579" xr:uid="{00000000-0005-0000-0000-0000876D0000}"/>
    <cellStyle name="표준 10 20 4" xfId="26580" xr:uid="{00000000-0005-0000-0000-0000886D0000}"/>
    <cellStyle name="표준 10 20 4 2" xfId="26581" xr:uid="{00000000-0005-0000-0000-0000896D0000}"/>
    <cellStyle name="표준 10 20 5" xfId="26582" xr:uid="{00000000-0005-0000-0000-00008A6D0000}"/>
    <cellStyle name="표준 10 20 5 2" xfId="26583" xr:uid="{00000000-0005-0000-0000-00008B6D0000}"/>
    <cellStyle name="표준 10 20 6" xfId="26584" xr:uid="{00000000-0005-0000-0000-00008C6D0000}"/>
    <cellStyle name="표준 10 20 6 2" xfId="26585" xr:uid="{00000000-0005-0000-0000-00008D6D0000}"/>
    <cellStyle name="표준 10 20 7" xfId="26586" xr:uid="{00000000-0005-0000-0000-00008E6D0000}"/>
    <cellStyle name="표준 10 21" xfId="26587" xr:uid="{00000000-0005-0000-0000-00008F6D0000}"/>
    <cellStyle name="표준 10 21 2" xfId="26588" xr:uid="{00000000-0005-0000-0000-0000906D0000}"/>
    <cellStyle name="표준 10 21 2 2" xfId="26589" xr:uid="{00000000-0005-0000-0000-0000916D0000}"/>
    <cellStyle name="표준 10 21 3" xfId="26590" xr:uid="{00000000-0005-0000-0000-0000926D0000}"/>
    <cellStyle name="표준 10 21 3 2" xfId="26591" xr:uid="{00000000-0005-0000-0000-0000936D0000}"/>
    <cellStyle name="표준 10 21 4" xfId="26592" xr:uid="{00000000-0005-0000-0000-0000946D0000}"/>
    <cellStyle name="표준 10 21 4 2" xfId="26593" xr:uid="{00000000-0005-0000-0000-0000956D0000}"/>
    <cellStyle name="표준 10 21 5" xfId="26594" xr:uid="{00000000-0005-0000-0000-0000966D0000}"/>
    <cellStyle name="표준 10 21 5 2" xfId="26595" xr:uid="{00000000-0005-0000-0000-0000976D0000}"/>
    <cellStyle name="표준 10 21 6" xfId="26596" xr:uid="{00000000-0005-0000-0000-0000986D0000}"/>
    <cellStyle name="표준 10 21 6 2" xfId="26597" xr:uid="{00000000-0005-0000-0000-0000996D0000}"/>
    <cellStyle name="표준 10 21 7" xfId="26598" xr:uid="{00000000-0005-0000-0000-00009A6D0000}"/>
    <cellStyle name="표준 10 22" xfId="26599" xr:uid="{00000000-0005-0000-0000-00009B6D0000}"/>
    <cellStyle name="표준 10 22 2" xfId="26600" xr:uid="{00000000-0005-0000-0000-00009C6D0000}"/>
    <cellStyle name="표준 10 22 2 2" xfId="26601" xr:uid="{00000000-0005-0000-0000-00009D6D0000}"/>
    <cellStyle name="표준 10 22 3" xfId="26602" xr:uid="{00000000-0005-0000-0000-00009E6D0000}"/>
    <cellStyle name="표준 10 22 3 2" xfId="26603" xr:uid="{00000000-0005-0000-0000-00009F6D0000}"/>
    <cellStyle name="표준 10 22 4" xfId="26604" xr:uid="{00000000-0005-0000-0000-0000A06D0000}"/>
    <cellStyle name="표준 10 22 4 2" xfId="26605" xr:uid="{00000000-0005-0000-0000-0000A16D0000}"/>
    <cellStyle name="표준 10 22 5" xfId="26606" xr:uid="{00000000-0005-0000-0000-0000A26D0000}"/>
    <cellStyle name="표준 10 22 5 2" xfId="26607" xr:uid="{00000000-0005-0000-0000-0000A36D0000}"/>
    <cellStyle name="표준 10 22 6" xfId="26608" xr:uid="{00000000-0005-0000-0000-0000A46D0000}"/>
    <cellStyle name="표준 10 22 6 2" xfId="26609" xr:uid="{00000000-0005-0000-0000-0000A56D0000}"/>
    <cellStyle name="표준 10 22 7" xfId="26610" xr:uid="{00000000-0005-0000-0000-0000A66D0000}"/>
    <cellStyle name="표준 10 23" xfId="26611" xr:uid="{00000000-0005-0000-0000-0000A76D0000}"/>
    <cellStyle name="표준 10 23 2" xfId="26612" xr:uid="{00000000-0005-0000-0000-0000A86D0000}"/>
    <cellStyle name="표준 10 23 2 2" xfId="26613" xr:uid="{00000000-0005-0000-0000-0000A96D0000}"/>
    <cellStyle name="표준 10 23 3" xfId="26614" xr:uid="{00000000-0005-0000-0000-0000AA6D0000}"/>
    <cellStyle name="표준 10 23 3 2" xfId="26615" xr:uid="{00000000-0005-0000-0000-0000AB6D0000}"/>
    <cellStyle name="표준 10 23 4" xfId="26616" xr:uid="{00000000-0005-0000-0000-0000AC6D0000}"/>
    <cellStyle name="표준 10 23 4 2" xfId="26617" xr:uid="{00000000-0005-0000-0000-0000AD6D0000}"/>
    <cellStyle name="표준 10 23 5" xfId="26618" xr:uid="{00000000-0005-0000-0000-0000AE6D0000}"/>
    <cellStyle name="표준 10 23 5 2" xfId="26619" xr:uid="{00000000-0005-0000-0000-0000AF6D0000}"/>
    <cellStyle name="표준 10 23 6" xfId="26620" xr:uid="{00000000-0005-0000-0000-0000B06D0000}"/>
    <cellStyle name="표준 10 23 6 2" xfId="26621" xr:uid="{00000000-0005-0000-0000-0000B16D0000}"/>
    <cellStyle name="표준 10 23 7" xfId="26622" xr:uid="{00000000-0005-0000-0000-0000B26D0000}"/>
    <cellStyle name="표준 10 24" xfId="26623" xr:uid="{00000000-0005-0000-0000-0000B36D0000}"/>
    <cellStyle name="표준 10 24 2" xfId="26624" xr:uid="{00000000-0005-0000-0000-0000B46D0000}"/>
    <cellStyle name="표준 10 24 2 2" xfId="26625" xr:uid="{00000000-0005-0000-0000-0000B56D0000}"/>
    <cellStyle name="표준 10 24 3" xfId="26626" xr:uid="{00000000-0005-0000-0000-0000B66D0000}"/>
    <cellStyle name="표준 10 24 3 2" xfId="26627" xr:uid="{00000000-0005-0000-0000-0000B76D0000}"/>
    <cellStyle name="표준 10 24 4" xfId="26628" xr:uid="{00000000-0005-0000-0000-0000B86D0000}"/>
    <cellStyle name="표준 10 24 4 2" xfId="26629" xr:uid="{00000000-0005-0000-0000-0000B96D0000}"/>
    <cellStyle name="표준 10 24 5" xfId="26630" xr:uid="{00000000-0005-0000-0000-0000BA6D0000}"/>
    <cellStyle name="표준 10 24 5 2" xfId="26631" xr:uid="{00000000-0005-0000-0000-0000BB6D0000}"/>
    <cellStyle name="표준 10 24 6" xfId="26632" xr:uid="{00000000-0005-0000-0000-0000BC6D0000}"/>
    <cellStyle name="표준 10 24 6 2" xfId="26633" xr:uid="{00000000-0005-0000-0000-0000BD6D0000}"/>
    <cellStyle name="표준 10 24 7" xfId="26634" xr:uid="{00000000-0005-0000-0000-0000BE6D0000}"/>
    <cellStyle name="표준 10 25" xfId="26635" xr:uid="{00000000-0005-0000-0000-0000BF6D0000}"/>
    <cellStyle name="표준 10 25 2" xfId="26636" xr:uid="{00000000-0005-0000-0000-0000C06D0000}"/>
    <cellStyle name="표준 10 25 2 2" xfId="26637" xr:uid="{00000000-0005-0000-0000-0000C16D0000}"/>
    <cellStyle name="표준 10 25 3" xfId="26638" xr:uid="{00000000-0005-0000-0000-0000C26D0000}"/>
    <cellStyle name="표준 10 25 3 2" xfId="26639" xr:uid="{00000000-0005-0000-0000-0000C36D0000}"/>
    <cellStyle name="표준 10 25 4" xfId="26640" xr:uid="{00000000-0005-0000-0000-0000C46D0000}"/>
    <cellStyle name="표준 10 25 4 2" xfId="26641" xr:uid="{00000000-0005-0000-0000-0000C56D0000}"/>
    <cellStyle name="표준 10 25 5" xfId="26642" xr:uid="{00000000-0005-0000-0000-0000C66D0000}"/>
    <cellStyle name="표준 10 25 5 2" xfId="26643" xr:uid="{00000000-0005-0000-0000-0000C76D0000}"/>
    <cellStyle name="표준 10 25 6" xfId="26644" xr:uid="{00000000-0005-0000-0000-0000C86D0000}"/>
    <cellStyle name="표준 10 25 6 2" xfId="26645" xr:uid="{00000000-0005-0000-0000-0000C96D0000}"/>
    <cellStyle name="표준 10 25 7" xfId="26646" xr:uid="{00000000-0005-0000-0000-0000CA6D0000}"/>
    <cellStyle name="표준 10 26" xfId="26647" xr:uid="{00000000-0005-0000-0000-0000CB6D0000}"/>
    <cellStyle name="표준 10 26 2" xfId="26648" xr:uid="{00000000-0005-0000-0000-0000CC6D0000}"/>
    <cellStyle name="표준 10 26 2 2" xfId="26649" xr:uid="{00000000-0005-0000-0000-0000CD6D0000}"/>
    <cellStyle name="표준 10 26 3" xfId="26650" xr:uid="{00000000-0005-0000-0000-0000CE6D0000}"/>
    <cellStyle name="표준 10 26 3 2" xfId="26651" xr:uid="{00000000-0005-0000-0000-0000CF6D0000}"/>
    <cellStyle name="표준 10 26 4" xfId="26652" xr:uid="{00000000-0005-0000-0000-0000D06D0000}"/>
    <cellStyle name="표준 10 26 4 2" xfId="26653" xr:uid="{00000000-0005-0000-0000-0000D16D0000}"/>
    <cellStyle name="표준 10 26 5" xfId="26654" xr:uid="{00000000-0005-0000-0000-0000D26D0000}"/>
    <cellStyle name="표준 10 26 5 2" xfId="26655" xr:uid="{00000000-0005-0000-0000-0000D36D0000}"/>
    <cellStyle name="표준 10 26 6" xfId="26656" xr:uid="{00000000-0005-0000-0000-0000D46D0000}"/>
    <cellStyle name="표준 10 26 6 2" xfId="26657" xr:uid="{00000000-0005-0000-0000-0000D56D0000}"/>
    <cellStyle name="표준 10 26 7" xfId="26658" xr:uid="{00000000-0005-0000-0000-0000D66D0000}"/>
    <cellStyle name="표준 10 27" xfId="26659" xr:uid="{00000000-0005-0000-0000-0000D76D0000}"/>
    <cellStyle name="표준 10 27 2" xfId="26660" xr:uid="{00000000-0005-0000-0000-0000D86D0000}"/>
    <cellStyle name="표준 10 27 2 2" xfId="26661" xr:uid="{00000000-0005-0000-0000-0000D96D0000}"/>
    <cellStyle name="표준 10 27 3" xfId="26662" xr:uid="{00000000-0005-0000-0000-0000DA6D0000}"/>
    <cellStyle name="표준 10 27 3 2" xfId="26663" xr:uid="{00000000-0005-0000-0000-0000DB6D0000}"/>
    <cellStyle name="표준 10 27 4" xfId="26664" xr:uid="{00000000-0005-0000-0000-0000DC6D0000}"/>
    <cellStyle name="표준 10 27 4 2" xfId="26665" xr:uid="{00000000-0005-0000-0000-0000DD6D0000}"/>
    <cellStyle name="표준 10 27 5" xfId="26666" xr:uid="{00000000-0005-0000-0000-0000DE6D0000}"/>
    <cellStyle name="표준 10 27 5 2" xfId="26667" xr:uid="{00000000-0005-0000-0000-0000DF6D0000}"/>
    <cellStyle name="표준 10 27 6" xfId="26668" xr:uid="{00000000-0005-0000-0000-0000E06D0000}"/>
    <cellStyle name="표준 10 27 6 2" xfId="26669" xr:uid="{00000000-0005-0000-0000-0000E16D0000}"/>
    <cellStyle name="표준 10 27 7" xfId="26670" xr:uid="{00000000-0005-0000-0000-0000E26D0000}"/>
    <cellStyle name="표준 10 28" xfId="26671" xr:uid="{00000000-0005-0000-0000-0000E36D0000}"/>
    <cellStyle name="표준 10 28 2" xfId="26672" xr:uid="{00000000-0005-0000-0000-0000E46D0000}"/>
    <cellStyle name="표준 10 28 2 2" xfId="26673" xr:uid="{00000000-0005-0000-0000-0000E56D0000}"/>
    <cellStyle name="표준 10 28 3" xfId="26674" xr:uid="{00000000-0005-0000-0000-0000E66D0000}"/>
    <cellStyle name="표준 10 28 3 2" xfId="26675" xr:uid="{00000000-0005-0000-0000-0000E76D0000}"/>
    <cellStyle name="표준 10 28 4" xfId="26676" xr:uid="{00000000-0005-0000-0000-0000E86D0000}"/>
    <cellStyle name="표준 10 28 4 2" xfId="26677" xr:uid="{00000000-0005-0000-0000-0000E96D0000}"/>
    <cellStyle name="표준 10 28 5" xfId="26678" xr:uid="{00000000-0005-0000-0000-0000EA6D0000}"/>
    <cellStyle name="표준 10 28 5 2" xfId="26679" xr:uid="{00000000-0005-0000-0000-0000EB6D0000}"/>
    <cellStyle name="표준 10 28 6" xfId="26680" xr:uid="{00000000-0005-0000-0000-0000EC6D0000}"/>
    <cellStyle name="표준 10 28 6 2" xfId="26681" xr:uid="{00000000-0005-0000-0000-0000ED6D0000}"/>
    <cellStyle name="표준 10 28 7" xfId="26682" xr:uid="{00000000-0005-0000-0000-0000EE6D0000}"/>
    <cellStyle name="표준 10 29" xfId="26683" xr:uid="{00000000-0005-0000-0000-0000EF6D0000}"/>
    <cellStyle name="표준 10 29 2" xfId="26684" xr:uid="{00000000-0005-0000-0000-0000F06D0000}"/>
    <cellStyle name="표준 10 29 2 2" xfId="26685" xr:uid="{00000000-0005-0000-0000-0000F16D0000}"/>
    <cellStyle name="표준 10 29 3" xfId="26686" xr:uid="{00000000-0005-0000-0000-0000F26D0000}"/>
    <cellStyle name="표준 10 29 3 2" xfId="26687" xr:uid="{00000000-0005-0000-0000-0000F36D0000}"/>
    <cellStyle name="표준 10 29 4" xfId="26688" xr:uid="{00000000-0005-0000-0000-0000F46D0000}"/>
    <cellStyle name="표준 10 29 4 2" xfId="26689" xr:uid="{00000000-0005-0000-0000-0000F56D0000}"/>
    <cellStyle name="표준 10 29 5" xfId="26690" xr:uid="{00000000-0005-0000-0000-0000F66D0000}"/>
    <cellStyle name="표준 10 29 5 2" xfId="26691" xr:uid="{00000000-0005-0000-0000-0000F76D0000}"/>
    <cellStyle name="표준 10 29 6" xfId="26692" xr:uid="{00000000-0005-0000-0000-0000F86D0000}"/>
    <cellStyle name="표준 10 29 6 2" xfId="26693" xr:uid="{00000000-0005-0000-0000-0000F96D0000}"/>
    <cellStyle name="표준 10 29 7" xfId="26694" xr:uid="{00000000-0005-0000-0000-0000FA6D0000}"/>
    <cellStyle name="표준 10 3" xfId="26695" xr:uid="{00000000-0005-0000-0000-0000FB6D0000}"/>
    <cellStyle name="표준 10 3 2" xfId="26696" xr:uid="{00000000-0005-0000-0000-0000FC6D0000}"/>
    <cellStyle name="표준 10 3 2 2" xfId="26697" xr:uid="{00000000-0005-0000-0000-0000FD6D0000}"/>
    <cellStyle name="표준 10 3 2 2 2" xfId="26698" xr:uid="{00000000-0005-0000-0000-0000FE6D0000}"/>
    <cellStyle name="표준 10 3 2 2 2 2" xfId="26699" xr:uid="{00000000-0005-0000-0000-0000FF6D0000}"/>
    <cellStyle name="표준 10 3 2 2 2 2 2" xfId="26700" xr:uid="{00000000-0005-0000-0000-0000006E0000}"/>
    <cellStyle name="표준 10 3 2 2 2 2 2 2" xfId="26701" xr:uid="{00000000-0005-0000-0000-0000016E0000}"/>
    <cellStyle name="표준 10 3 2 2 2 2 2 3" xfId="26702" xr:uid="{00000000-0005-0000-0000-0000026E0000}"/>
    <cellStyle name="표준 10 3 2 2 2 2 3" xfId="26703" xr:uid="{00000000-0005-0000-0000-0000036E0000}"/>
    <cellStyle name="표준 10 3 2 2 2 2 3 2" xfId="26704" xr:uid="{00000000-0005-0000-0000-0000046E0000}"/>
    <cellStyle name="표준 10 3 2 2 2 3" xfId="26705" xr:uid="{00000000-0005-0000-0000-0000056E0000}"/>
    <cellStyle name="표준 10 3 2 2 2 4" xfId="26706" xr:uid="{00000000-0005-0000-0000-0000066E0000}"/>
    <cellStyle name="표준 10 3 2 2 3" xfId="26707" xr:uid="{00000000-0005-0000-0000-0000076E0000}"/>
    <cellStyle name="표준 10 3 2 2 3 2" xfId="26708" xr:uid="{00000000-0005-0000-0000-0000086E0000}"/>
    <cellStyle name="표준 10 3 2 2 3 3" xfId="26709" xr:uid="{00000000-0005-0000-0000-0000096E0000}"/>
    <cellStyle name="표준 10 3 2 2 4" xfId="26710" xr:uid="{00000000-0005-0000-0000-00000A6E0000}"/>
    <cellStyle name="표준 10 3 2 2 4 2" xfId="26711" xr:uid="{00000000-0005-0000-0000-00000B6E0000}"/>
    <cellStyle name="표준 10 3 2 3" xfId="26712" xr:uid="{00000000-0005-0000-0000-00000C6E0000}"/>
    <cellStyle name="표준 10 3 2 3 2" xfId="26713" xr:uid="{00000000-0005-0000-0000-00000D6E0000}"/>
    <cellStyle name="표준 10 3 2 3 2 2" xfId="26714" xr:uid="{00000000-0005-0000-0000-00000E6E0000}"/>
    <cellStyle name="표준 10 3 2 3 2 3" xfId="26715" xr:uid="{00000000-0005-0000-0000-00000F6E0000}"/>
    <cellStyle name="표준 10 3 2 3 3" xfId="26716" xr:uid="{00000000-0005-0000-0000-0000106E0000}"/>
    <cellStyle name="표준 10 3 2 3 3 2" xfId="26717" xr:uid="{00000000-0005-0000-0000-0000116E0000}"/>
    <cellStyle name="표준 10 3 2 4" xfId="26718" xr:uid="{00000000-0005-0000-0000-0000126E0000}"/>
    <cellStyle name="표준 10 3 2 5" xfId="26719" xr:uid="{00000000-0005-0000-0000-0000136E0000}"/>
    <cellStyle name="표준 10 3 3" xfId="26720" xr:uid="{00000000-0005-0000-0000-0000146E0000}"/>
    <cellStyle name="표준 10 3 4" xfId="26721" xr:uid="{00000000-0005-0000-0000-0000156E0000}"/>
    <cellStyle name="표준 10 3 5" xfId="26722" xr:uid="{00000000-0005-0000-0000-0000166E0000}"/>
    <cellStyle name="표준 10 3 5 2" xfId="26723" xr:uid="{00000000-0005-0000-0000-0000176E0000}"/>
    <cellStyle name="표준 10 3 5 2 2" xfId="26724" xr:uid="{00000000-0005-0000-0000-0000186E0000}"/>
    <cellStyle name="표준 10 3 5 2 2 2" xfId="26725" xr:uid="{00000000-0005-0000-0000-0000196E0000}"/>
    <cellStyle name="표준 10 3 5 2 2 3" xfId="26726" xr:uid="{00000000-0005-0000-0000-00001A6E0000}"/>
    <cellStyle name="표준 10 3 5 2 3" xfId="26727" xr:uid="{00000000-0005-0000-0000-00001B6E0000}"/>
    <cellStyle name="표준 10 3 5 2 3 2" xfId="26728" xr:uid="{00000000-0005-0000-0000-00001C6E0000}"/>
    <cellStyle name="표준 10 3 5 3" xfId="26729" xr:uid="{00000000-0005-0000-0000-00001D6E0000}"/>
    <cellStyle name="표준 10 3 5 4" xfId="26730" xr:uid="{00000000-0005-0000-0000-00001E6E0000}"/>
    <cellStyle name="표준 10 3 6" xfId="26731" xr:uid="{00000000-0005-0000-0000-00001F6E0000}"/>
    <cellStyle name="표준 10 3 6 2" xfId="26732" xr:uid="{00000000-0005-0000-0000-0000206E0000}"/>
    <cellStyle name="표준 10 3 6 3" xfId="26733" xr:uid="{00000000-0005-0000-0000-0000216E0000}"/>
    <cellStyle name="표준 10 3 7" xfId="26734" xr:uid="{00000000-0005-0000-0000-0000226E0000}"/>
    <cellStyle name="표준 10 3 7 2" xfId="26735" xr:uid="{00000000-0005-0000-0000-0000236E0000}"/>
    <cellStyle name="표준 10 3 8" xfId="26736" xr:uid="{00000000-0005-0000-0000-0000246E0000}"/>
    <cellStyle name="표준 10 3 8 2" xfId="26737" xr:uid="{00000000-0005-0000-0000-0000256E0000}"/>
    <cellStyle name="표준 10 30" xfId="26738" xr:uid="{00000000-0005-0000-0000-0000266E0000}"/>
    <cellStyle name="표준 10 30 2" xfId="26739" xr:uid="{00000000-0005-0000-0000-0000276E0000}"/>
    <cellStyle name="표준 10 30 2 2" xfId="26740" xr:uid="{00000000-0005-0000-0000-0000286E0000}"/>
    <cellStyle name="표준 10 30 3" xfId="26741" xr:uid="{00000000-0005-0000-0000-0000296E0000}"/>
    <cellStyle name="표준 10 30 3 2" xfId="26742" xr:uid="{00000000-0005-0000-0000-00002A6E0000}"/>
    <cellStyle name="표준 10 30 4" xfId="26743" xr:uid="{00000000-0005-0000-0000-00002B6E0000}"/>
    <cellStyle name="표준 10 30 4 2" xfId="26744" xr:uid="{00000000-0005-0000-0000-00002C6E0000}"/>
    <cellStyle name="표준 10 30 5" xfId="26745" xr:uid="{00000000-0005-0000-0000-00002D6E0000}"/>
    <cellStyle name="표준 10 30 5 2" xfId="26746" xr:uid="{00000000-0005-0000-0000-00002E6E0000}"/>
    <cellStyle name="표준 10 30 6" xfId="26747" xr:uid="{00000000-0005-0000-0000-00002F6E0000}"/>
    <cellStyle name="표준 10 30 6 2" xfId="26748" xr:uid="{00000000-0005-0000-0000-0000306E0000}"/>
    <cellStyle name="표준 10 30 7" xfId="26749" xr:uid="{00000000-0005-0000-0000-0000316E0000}"/>
    <cellStyle name="표준 10 31" xfId="26750" xr:uid="{00000000-0005-0000-0000-0000326E0000}"/>
    <cellStyle name="표준 10 31 2" xfId="26751" xr:uid="{00000000-0005-0000-0000-0000336E0000}"/>
    <cellStyle name="표준 10 31 2 2" xfId="26752" xr:uid="{00000000-0005-0000-0000-0000346E0000}"/>
    <cellStyle name="표준 10 31 3" xfId="26753" xr:uid="{00000000-0005-0000-0000-0000356E0000}"/>
    <cellStyle name="표준 10 31 3 2" xfId="26754" xr:uid="{00000000-0005-0000-0000-0000366E0000}"/>
    <cellStyle name="표준 10 31 4" xfId="26755" xr:uid="{00000000-0005-0000-0000-0000376E0000}"/>
    <cellStyle name="표준 10 31 4 2" xfId="26756" xr:uid="{00000000-0005-0000-0000-0000386E0000}"/>
    <cellStyle name="표준 10 31 5" xfId="26757" xr:uid="{00000000-0005-0000-0000-0000396E0000}"/>
    <cellStyle name="표준 10 31 5 2" xfId="26758" xr:uid="{00000000-0005-0000-0000-00003A6E0000}"/>
    <cellStyle name="표준 10 31 6" xfId="26759" xr:uid="{00000000-0005-0000-0000-00003B6E0000}"/>
    <cellStyle name="표준 10 31 6 2" xfId="26760" xr:uid="{00000000-0005-0000-0000-00003C6E0000}"/>
    <cellStyle name="표준 10 31 7" xfId="26761" xr:uid="{00000000-0005-0000-0000-00003D6E0000}"/>
    <cellStyle name="표준 10 32" xfId="26762" xr:uid="{00000000-0005-0000-0000-00003E6E0000}"/>
    <cellStyle name="표준 10 32 2" xfId="26763" xr:uid="{00000000-0005-0000-0000-00003F6E0000}"/>
    <cellStyle name="표준 10 32 2 2" xfId="26764" xr:uid="{00000000-0005-0000-0000-0000406E0000}"/>
    <cellStyle name="표준 10 32 3" xfId="26765" xr:uid="{00000000-0005-0000-0000-0000416E0000}"/>
    <cellStyle name="표준 10 32 3 2" xfId="26766" xr:uid="{00000000-0005-0000-0000-0000426E0000}"/>
    <cellStyle name="표준 10 32 4" xfId="26767" xr:uid="{00000000-0005-0000-0000-0000436E0000}"/>
    <cellStyle name="표준 10 32 4 2" xfId="26768" xr:uid="{00000000-0005-0000-0000-0000446E0000}"/>
    <cellStyle name="표준 10 32 5" xfId="26769" xr:uid="{00000000-0005-0000-0000-0000456E0000}"/>
    <cellStyle name="표준 10 32 5 2" xfId="26770" xr:uid="{00000000-0005-0000-0000-0000466E0000}"/>
    <cellStyle name="표준 10 32 6" xfId="26771" xr:uid="{00000000-0005-0000-0000-0000476E0000}"/>
    <cellStyle name="표준 10 32 6 2" xfId="26772" xr:uid="{00000000-0005-0000-0000-0000486E0000}"/>
    <cellStyle name="표준 10 32 7" xfId="26773" xr:uid="{00000000-0005-0000-0000-0000496E0000}"/>
    <cellStyle name="표준 10 33" xfId="26774" xr:uid="{00000000-0005-0000-0000-00004A6E0000}"/>
    <cellStyle name="표준 10 33 2" xfId="26775" xr:uid="{00000000-0005-0000-0000-00004B6E0000}"/>
    <cellStyle name="표준 10 33 2 2" xfId="26776" xr:uid="{00000000-0005-0000-0000-00004C6E0000}"/>
    <cellStyle name="표준 10 33 3" xfId="26777" xr:uid="{00000000-0005-0000-0000-00004D6E0000}"/>
    <cellStyle name="표준 10 33 3 2" xfId="26778" xr:uid="{00000000-0005-0000-0000-00004E6E0000}"/>
    <cellStyle name="표준 10 33 4" xfId="26779" xr:uid="{00000000-0005-0000-0000-00004F6E0000}"/>
    <cellStyle name="표준 10 33 4 2" xfId="26780" xr:uid="{00000000-0005-0000-0000-0000506E0000}"/>
    <cellStyle name="표준 10 33 5" xfId="26781" xr:uid="{00000000-0005-0000-0000-0000516E0000}"/>
    <cellStyle name="표준 10 33 5 2" xfId="26782" xr:uid="{00000000-0005-0000-0000-0000526E0000}"/>
    <cellStyle name="표준 10 33 6" xfId="26783" xr:uid="{00000000-0005-0000-0000-0000536E0000}"/>
    <cellStyle name="표준 10 33 6 2" xfId="26784" xr:uid="{00000000-0005-0000-0000-0000546E0000}"/>
    <cellStyle name="표준 10 33 7" xfId="26785" xr:uid="{00000000-0005-0000-0000-0000556E0000}"/>
    <cellStyle name="표준 10 34" xfId="26786" xr:uid="{00000000-0005-0000-0000-0000566E0000}"/>
    <cellStyle name="표준 10 34 2" xfId="26787" xr:uid="{00000000-0005-0000-0000-0000576E0000}"/>
    <cellStyle name="표준 10 34 2 2" xfId="26788" xr:uid="{00000000-0005-0000-0000-0000586E0000}"/>
    <cellStyle name="표준 10 34 3" xfId="26789" xr:uid="{00000000-0005-0000-0000-0000596E0000}"/>
    <cellStyle name="표준 10 34 3 2" xfId="26790" xr:uid="{00000000-0005-0000-0000-00005A6E0000}"/>
    <cellStyle name="표준 10 34 4" xfId="26791" xr:uid="{00000000-0005-0000-0000-00005B6E0000}"/>
    <cellStyle name="표준 10 34 4 2" xfId="26792" xr:uid="{00000000-0005-0000-0000-00005C6E0000}"/>
    <cellStyle name="표준 10 34 5" xfId="26793" xr:uid="{00000000-0005-0000-0000-00005D6E0000}"/>
    <cellStyle name="표준 10 34 5 2" xfId="26794" xr:uid="{00000000-0005-0000-0000-00005E6E0000}"/>
    <cellStyle name="표준 10 34 6" xfId="26795" xr:uid="{00000000-0005-0000-0000-00005F6E0000}"/>
    <cellStyle name="표준 10 34 6 2" xfId="26796" xr:uid="{00000000-0005-0000-0000-0000606E0000}"/>
    <cellStyle name="표준 10 34 7" xfId="26797" xr:uid="{00000000-0005-0000-0000-0000616E0000}"/>
    <cellStyle name="표준 10 35" xfId="26798" xr:uid="{00000000-0005-0000-0000-0000626E0000}"/>
    <cellStyle name="표준 10 35 2" xfId="26799" xr:uid="{00000000-0005-0000-0000-0000636E0000}"/>
    <cellStyle name="표준 10 35 2 2" xfId="26800" xr:uid="{00000000-0005-0000-0000-0000646E0000}"/>
    <cellStyle name="표준 10 35 3" xfId="26801" xr:uid="{00000000-0005-0000-0000-0000656E0000}"/>
    <cellStyle name="표준 10 35 3 2" xfId="26802" xr:uid="{00000000-0005-0000-0000-0000666E0000}"/>
    <cellStyle name="표준 10 35 4" xfId="26803" xr:uid="{00000000-0005-0000-0000-0000676E0000}"/>
    <cellStyle name="표준 10 35 4 2" xfId="26804" xr:uid="{00000000-0005-0000-0000-0000686E0000}"/>
    <cellStyle name="표준 10 35 5" xfId="26805" xr:uid="{00000000-0005-0000-0000-0000696E0000}"/>
    <cellStyle name="표준 10 35 5 2" xfId="26806" xr:uid="{00000000-0005-0000-0000-00006A6E0000}"/>
    <cellStyle name="표준 10 35 6" xfId="26807" xr:uid="{00000000-0005-0000-0000-00006B6E0000}"/>
    <cellStyle name="표준 10 35 6 2" xfId="26808" xr:uid="{00000000-0005-0000-0000-00006C6E0000}"/>
    <cellStyle name="표준 10 35 7" xfId="26809" xr:uid="{00000000-0005-0000-0000-00006D6E0000}"/>
    <cellStyle name="표준 10 36" xfId="26810" xr:uid="{00000000-0005-0000-0000-00006E6E0000}"/>
    <cellStyle name="표준 10 36 2" xfId="26811" xr:uid="{00000000-0005-0000-0000-00006F6E0000}"/>
    <cellStyle name="표준 10 36 2 2" xfId="26812" xr:uid="{00000000-0005-0000-0000-0000706E0000}"/>
    <cellStyle name="표준 10 36 3" xfId="26813" xr:uid="{00000000-0005-0000-0000-0000716E0000}"/>
    <cellStyle name="표준 10 36 3 2" xfId="26814" xr:uid="{00000000-0005-0000-0000-0000726E0000}"/>
    <cellStyle name="표준 10 36 4" xfId="26815" xr:uid="{00000000-0005-0000-0000-0000736E0000}"/>
    <cellStyle name="표준 10 36 4 2" xfId="26816" xr:uid="{00000000-0005-0000-0000-0000746E0000}"/>
    <cellStyle name="표준 10 36 5" xfId="26817" xr:uid="{00000000-0005-0000-0000-0000756E0000}"/>
    <cellStyle name="표준 10 36 5 2" xfId="26818" xr:uid="{00000000-0005-0000-0000-0000766E0000}"/>
    <cellStyle name="표준 10 36 6" xfId="26819" xr:uid="{00000000-0005-0000-0000-0000776E0000}"/>
    <cellStyle name="표준 10 36 6 2" xfId="26820" xr:uid="{00000000-0005-0000-0000-0000786E0000}"/>
    <cellStyle name="표준 10 36 7" xfId="26821" xr:uid="{00000000-0005-0000-0000-0000796E0000}"/>
    <cellStyle name="표준 10 37" xfId="26822" xr:uid="{00000000-0005-0000-0000-00007A6E0000}"/>
    <cellStyle name="표준 10 37 2" xfId="26823" xr:uid="{00000000-0005-0000-0000-00007B6E0000}"/>
    <cellStyle name="표준 10 37 2 2" xfId="26824" xr:uid="{00000000-0005-0000-0000-00007C6E0000}"/>
    <cellStyle name="표준 10 37 3" xfId="26825" xr:uid="{00000000-0005-0000-0000-00007D6E0000}"/>
    <cellStyle name="표준 10 37 3 2" xfId="26826" xr:uid="{00000000-0005-0000-0000-00007E6E0000}"/>
    <cellStyle name="표준 10 37 4" xfId="26827" xr:uid="{00000000-0005-0000-0000-00007F6E0000}"/>
    <cellStyle name="표준 10 37 4 2" xfId="26828" xr:uid="{00000000-0005-0000-0000-0000806E0000}"/>
    <cellStyle name="표준 10 37 5" xfId="26829" xr:uid="{00000000-0005-0000-0000-0000816E0000}"/>
    <cellStyle name="표준 10 37 5 2" xfId="26830" xr:uid="{00000000-0005-0000-0000-0000826E0000}"/>
    <cellStyle name="표준 10 37 6" xfId="26831" xr:uid="{00000000-0005-0000-0000-0000836E0000}"/>
    <cellStyle name="표준 10 37 6 2" xfId="26832" xr:uid="{00000000-0005-0000-0000-0000846E0000}"/>
    <cellStyle name="표준 10 37 7" xfId="26833" xr:uid="{00000000-0005-0000-0000-0000856E0000}"/>
    <cellStyle name="표준 10 38" xfId="26834" xr:uid="{00000000-0005-0000-0000-0000866E0000}"/>
    <cellStyle name="표준 10 38 2" xfId="26835" xr:uid="{00000000-0005-0000-0000-0000876E0000}"/>
    <cellStyle name="표준 10 38 2 2" xfId="26836" xr:uid="{00000000-0005-0000-0000-0000886E0000}"/>
    <cellStyle name="표준 10 38 3" xfId="26837" xr:uid="{00000000-0005-0000-0000-0000896E0000}"/>
    <cellStyle name="표준 10 38 3 2" xfId="26838" xr:uid="{00000000-0005-0000-0000-00008A6E0000}"/>
    <cellStyle name="표준 10 38 4" xfId="26839" xr:uid="{00000000-0005-0000-0000-00008B6E0000}"/>
    <cellStyle name="표준 10 38 4 2" xfId="26840" xr:uid="{00000000-0005-0000-0000-00008C6E0000}"/>
    <cellStyle name="표준 10 38 5" xfId="26841" xr:uid="{00000000-0005-0000-0000-00008D6E0000}"/>
    <cellStyle name="표준 10 38 5 2" xfId="26842" xr:uid="{00000000-0005-0000-0000-00008E6E0000}"/>
    <cellStyle name="표준 10 38 6" xfId="26843" xr:uid="{00000000-0005-0000-0000-00008F6E0000}"/>
    <cellStyle name="표준 10 38 6 2" xfId="26844" xr:uid="{00000000-0005-0000-0000-0000906E0000}"/>
    <cellStyle name="표준 10 38 7" xfId="26845" xr:uid="{00000000-0005-0000-0000-0000916E0000}"/>
    <cellStyle name="표준 10 39" xfId="26846" xr:uid="{00000000-0005-0000-0000-0000926E0000}"/>
    <cellStyle name="표준 10 39 2" xfId="26847" xr:uid="{00000000-0005-0000-0000-0000936E0000}"/>
    <cellStyle name="표준 10 39 2 2" xfId="26848" xr:uid="{00000000-0005-0000-0000-0000946E0000}"/>
    <cellStyle name="표준 10 39 3" xfId="26849" xr:uid="{00000000-0005-0000-0000-0000956E0000}"/>
    <cellStyle name="표준 10 39 3 2" xfId="26850" xr:uid="{00000000-0005-0000-0000-0000966E0000}"/>
    <cellStyle name="표준 10 39 4" xfId="26851" xr:uid="{00000000-0005-0000-0000-0000976E0000}"/>
    <cellStyle name="표준 10 39 4 2" xfId="26852" xr:uid="{00000000-0005-0000-0000-0000986E0000}"/>
    <cellStyle name="표준 10 39 5" xfId="26853" xr:uid="{00000000-0005-0000-0000-0000996E0000}"/>
    <cellStyle name="표준 10 39 5 2" xfId="26854" xr:uid="{00000000-0005-0000-0000-00009A6E0000}"/>
    <cellStyle name="표준 10 39 6" xfId="26855" xr:uid="{00000000-0005-0000-0000-00009B6E0000}"/>
    <cellStyle name="표준 10 39 6 2" xfId="26856" xr:uid="{00000000-0005-0000-0000-00009C6E0000}"/>
    <cellStyle name="표준 10 39 7" xfId="26857" xr:uid="{00000000-0005-0000-0000-00009D6E0000}"/>
    <cellStyle name="표준 10 4" xfId="26858" xr:uid="{00000000-0005-0000-0000-00009E6E0000}"/>
    <cellStyle name="표준 10 4 2" xfId="26859" xr:uid="{00000000-0005-0000-0000-00009F6E0000}"/>
    <cellStyle name="표준 10 4 2 2" xfId="26860" xr:uid="{00000000-0005-0000-0000-0000A06E0000}"/>
    <cellStyle name="표준 10 4 2 2 2" xfId="26861" xr:uid="{00000000-0005-0000-0000-0000A16E0000}"/>
    <cellStyle name="표준 10 4 2 2 2 2" xfId="26862" xr:uid="{00000000-0005-0000-0000-0000A26E0000}"/>
    <cellStyle name="표준 10 4 2 2 2 2 2" xfId="26863" xr:uid="{00000000-0005-0000-0000-0000A36E0000}"/>
    <cellStyle name="표준 10 4 2 2 2 2 2 2" xfId="26864" xr:uid="{00000000-0005-0000-0000-0000A46E0000}"/>
    <cellStyle name="표준 10 4 2 2 2 2 2 3" xfId="26865" xr:uid="{00000000-0005-0000-0000-0000A56E0000}"/>
    <cellStyle name="표준 10 4 2 2 2 2 3" xfId="26866" xr:uid="{00000000-0005-0000-0000-0000A66E0000}"/>
    <cellStyle name="표준 10 4 2 2 2 2 3 2" xfId="26867" xr:uid="{00000000-0005-0000-0000-0000A76E0000}"/>
    <cellStyle name="표준 10 4 2 2 2 3" xfId="26868" xr:uid="{00000000-0005-0000-0000-0000A86E0000}"/>
    <cellStyle name="표준 10 4 2 2 2 4" xfId="26869" xr:uid="{00000000-0005-0000-0000-0000A96E0000}"/>
    <cellStyle name="표준 10 4 2 2 3" xfId="26870" xr:uid="{00000000-0005-0000-0000-0000AA6E0000}"/>
    <cellStyle name="표준 10 4 2 2 3 2" xfId="26871" xr:uid="{00000000-0005-0000-0000-0000AB6E0000}"/>
    <cellStyle name="표준 10 4 2 2 3 3" xfId="26872" xr:uid="{00000000-0005-0000-0000-0000AC6E0000}"/>
    <cellStyle name="표준 10 4 2 2 4" xfId="26873" xr:uid="{00000000-0005-0000-0000-0000AD6E0000}"/>
    <cellStyle name="표준 10 4 2 2 4 2" xfId="26874" xr:uid="{00000000-0005-0000-0000-0000AE6E0000}"/>
    <cellStyle name="표준 10 4 2 3" xfId="26875" xr:uid="{00000000-0005-0000-0000-0000AF6E0000}"/>
    <cellStyle name="표준 10 4 2 3 2" xfId="26876" xr:uid="{00000000-0005-0000-0000-0000B06E0000}"/>
    <cellStyle name="표준 10 4 2 3 2 2" xfId="26877" xr:uid="{00000000-0005-0000-0000-0000B16E0000}"/>
    <cellStyle name="표준 10 4 2 3 2 3" xfId="26878" xr:uid="{00000000-0005-0000-0000-0000B26E0000}"/>
    <cellStyle name="표준 10 4 2 3 3" xfId="26879" xr:uid="{00000000-0005-0000-0000-0000B36E0000}"/>
    <cellStyle name="표준 10 4 2 3 3 2" xfId="26880" xr:uid="{00000000-0005-0000-0000-0000B46E0000}"/>
    <cellStyle name="표준 10 4 2 4" xfId="26881" xr:uid="{00000000-0005-0000-0000-0000B56E0000}"/>
    <cellStyle name="표준 10 4 2 5" xfId="26882" xr:uid="{00000000-0005-0000-0000-0000B66E0000}"/>
    <cellStyle name="표준 10 4 3" xfId="26883" xr:uid="{00000000-0005-0000-0000-0000B76E0000}"/>
    <cellStyle name="표준 10 4 4" xfId="26884" xr:uid="{00000000-0005-0000-0000-0000B86E0000}"/>
    <cellStyle name="표준 10 4 5" xfId="26885" xr:uid="{00000000-0005-0000-0000-0000B96E0000}"/>
    <cellStyle name="표준 10 4 5 2" xfId="26886" xr:uid="{00000000-0005-0000-0000-0000BA6E0000}"/>
    <cellStyle name="표준 10 4 5 2 2" xfId="26887" xr:uid="{00000000-0005-0000-0000-0000BB6E0000}"/>
    <cellStyle name="표준 10 4 5 2 2 2" xfId="26888" xr:uid="{00000000-0005-0000-0000-0000BC6E0000}"/>
    <cellStyle name="표준 10 4 5 2 2 3" xfId="26889" xr:uid="{00000000-0005-0000-0000-0000BD6E0000}"/>
    <cellStyle name="표준 10 4 5 2 3" xfId="26890" xr:uid="{00000000-0005-0000-0000-0000BE6E0000}"/>
    <cellStyle name="표준 10 4 5 2 3 2" xfId="26891" xr:uid="{00000000-0005-0000-0000-0000BF6E0000}"/>
    <cellStyle name="표준 10 4 5 3" xfId="26892" xr:uid="{00000000-0005-0000-0000-0000C06E0000}"/>
    <cellStyle name="표준 10 4 5 4" xfId="26893" xr:uid="{00000000-0005-0000-0000-0000C16E0000}"/>
    <cellStyle name="표준 10 4 6" xfId="26894" xr:uid="{00000000-0005-0000-0000-0000C26E0000}"/>
    <cellStyle name="표준 10 4 6 2" xfId="26895" xr:uid="{00000000-0005-0000-0000-0000C36E0000}"/>
    <cellStyle name="표준 10 4 6 3" xfId="26896" xr:uid="{00000000-0005-0000-0000-0000C46E0000}"/>
    <cellStyle name="표준 10 4 7" xfId="26897" xr:uid="{00000000-0005-0000-0000-0000C56E0000}"/>
    <cellStyle name="표준 10 4 7 2" xfId="26898" xr:uid="{00000000-0005-0000-0000-0000C66E0000}"/>
    <cellStyle name="표준 10 4 8" xfId="26899" xr:uid="{00000000-0005-0000-0000-0000C76E0000}"/>
    <cellStyle name="표준 10 4 8 2" xfId="26900" xr:uid="{00000000-0005-0000-0000-0000C86E0000}"/>
    <cellStyle name="표준 10 40" xfId="26901" xr:uid="{00000000-0005-0000-0000-0000C96E0000}"/>
    <cellStyle name="표준 10 40 2" xfId="26902" xr:uid="{00000000-0005-0000-0000-0000CA6E0000}"/>
    <cellStyle name="표준 10 40 2 2" xfId="26903" xr:uid="{00000000-0005-0000-0000-0000CB6E0000}"/>
    <cellStyle name="표준 10 40 3" xfId="26904" xr:uid="{00000000-0005-0000-0000-0000CC6E0000}"/>
    <cellStyle name="표준 10 40 3 2" xfId="26905" xr:uid="{00000000-0005-0000-0000-0000CD6E0000}"/>
    <cellStyle name="표준 10 40 4" xfId="26906" xr:uid="{00000000-0005-0000-0000-0000CE6E0000}"/>
    <cellStyle name="표준 10 40 4 2" xfId="26907" xr:uid="{00000000-0005-0000-0000-0000CF6E0000}"/>
    <cellStyle name="표준 10 40 5" xfId="26908" xr:uid="{00000000-0005-0000-0000-0000D06E0000}"/>
    <cellStyle name="표준 10 40 5 2" xfId="26909" xr:uid="{00000000-0005-0000-0000-0000D16E0000}"/>
    <cellStyle name="표준 10 40 6" xfId="26910" xr:uid="{00000000-0005-0000-0000-0000D26E0000}"/>
    <cellStyle name="표준 10 40 6 2" xfId="26911" xr:uid="{00000000-0005-0000-0000-0000D36E0000}"/>
    <cellStyle name="표준 10 40 7" xfId="26912" xr:uid="{00000000-0005-0000-0000-0000D46E0000}"/>
    <cellStyle name="표준 10 41" xfId="26913" xr:uid="{00000000-0005-0000-0000-0000D56E0000}"/>
    <cellStyle name="표준 10 41 2" xfId="26914" xr:uid="{00000000-0005-0000-0000-0000D66E0000}"/>
    <cellStyle name="표준 10 41 2 2" xfId="26915" xr:uid="{00000000-0005-0000-0000-0000D76E0000}"/>
    <cellStyle name="표준 10 41 3" xfId="26916" xr:uid="{00000000-0005-0000-0000-0000D86E0000}"/>
    <cellStyle name="표준 10 41 3 2" xfId="26917" xr:uid="{00000000-0005-0000-0000-0000D96E0000}"/>
    <cellStyle name="표준 10 41 4" xfId="26918" xr:uid="{00000000-0005-0000-0000-0000DA6E0000}"/>
    <cellStyle name="표준 10 41 4 2" xfId="26919" xr:uid="{00000000-0005-0000-0000-0000DB6E0000}"/>
    <cellStyle name="표준 10 41 5" xfId="26920" xr:uid="{00000000-0005-0000-0000-0000DC6E0000}"/>
    <cellStyle name="표준 10 41 5 2" xfId="26921" xr:uid="{00000000-0005-0000-0000-0000DD6E0000}"/>
    <cellStyle name="표준 10 41 6" xfId="26922" xr:uid="{00000000-0005-0000-0000-0000DE6E0000}"/>
    <cellStyle name="표준 10 41 6 2" xfId="26923" xr:uid="{00000000-0005-0000-0000-0000DF6E0000}"/>
    <cellStyle name="표준 10 41 7" xfId="26924" xr:uid="{00000000-0005-0000-0000-0000E06E0000}"/>
    <cellStyle name="표준 10 42" xfId="26925" xr:uid="{00000000-0005-0000-0000-0000E16E0000}"/>
    <cellStyle name="표준 10 42 2" xfId="26926" xr:uid="{00000000-0005-0000-0000-0000E26E0000}"/>
    <cellStyle name="표준 10 42 2 2" xfId="26927" xr:uid="{00000000-0005-0000-0000-0000E36E0000}"/>
    <cellStyle name="표준 10 42 3" xfId="26928" xr:uid="{00000000-0005-0000-0000-0000E46E0000}"/>
    <cellStyle name="표준 10 42 3 2" xfId="26929" xr:uid="{00000000-0005-0000-0000-0000E56E0000}"/>
    <cellStyle name="표준 10 42 4" xfId="26930" xr:uid="{00000000-0005-0000-0000-0000E66E0000}"/>
    <cellStyle name="표준 10 42 4 2" xfId="26931" xr:uid="{00000000-0005-0000-0000-0000E76E0000}"/>
    <cellStyle name="표준 10 42 5" xfId="26932" xr:uid="{00000000-0005-0000-0000-0000E86E0000}"/>
    <cellStyle name="표준 10 42 5 2" xfId="26933" xr:uid="{00000000-0005-0000-0000-0000E96E0000}"/>
    <cellStyle name="표준 10 42 6" xfId="26934" xr:uid="{00000000-0005-0000-0000-0000EA6E0000}"/>
    <cellStyle name="표준 10 42 6 2" xfId="26935" xr:uid="{00000000-0005-0000-0000-0000EB6E0000}"/>
    <cellStyle name="표준 10 42 7" xfId="26936" xr:uid="{00000000-0005-0000-0000-0000EC6E0000}"/>
    <cellStyle name="표준 10 43" xfId="26937" xr:uid="{00000000-0005-0000-0000-0000ED6E0000}"/>
    <cellStyle name="표준 10 43 2" xfId="26938" xr:uid="{00000000-0005-0000-0000-0000EE6E0000}"/>
    <cellStyle name="표준 10 43 2 2" xfId="26939" xr:uid="{00000000-0005-0000-0000-0000EF6E0000}"/>
    <cellStyle name="표준 10 43 3" xfId="26940" xr:uid="{00000000-0005-0000-0000-0000F06E0000}"/>
    <cellStyle name="표준 10 43 3 2" xfId="26941" xr:uid="{00000000-0005-0000-0000-0000F16E0000}"/>
    <cellStyle name="표준 10 43 4" xfId="26942" xr:uid="{00000000-0005-0000-0000-0000F26E0000}"/>
    <cellStyle name="표준 10 43 4 2" xfId="26943" xr:uid="{00000000-0005-0000-0000-0000F36E0000}"/>
    <cellStyle name="표준 10 43 5" xfId="26944" xr:uid="{00000000-0005-0000-0000-0000F46E0000}"/>
    <cellStyle name="표준 10 43 5 2" xfId="26945" xr:uid="{00000000-0005-0000-0000-0000F56E0000}"/>
    <cellStyle name="표준 10 43 6" xfId="26946" xr:uid="{00000000-0005-0000-0000-0000F66E0000}"/>
    <cellStyle name="표준 10 43 6 2" xfId="26947" xr:uid="{00000000-0005-0000-0000-0000F76E0000}"/>
    <cellStyle name="표준 10 43 7" xfId="26948" xr:uid="{00000000-0005-0000-0000-0000F86E0000}"/>
    <cellStyle name="표준 10 44" xfId="26949" xr:uid="{00000000-0005-0000-0000-0000F96E0000}"/>
    <cellStyle name="표준 10 44 2" xfId="26950" xr:uid="{00000000-0005-0000-0000-0000FA6E0000}"/>
    <cellStyle name="표준 10 44 2 2" xfId="26951" xr:uid="{00000000-0005-0000-0000-0000FB6E0000}"/>
    <cellStyle name="표준 10 44 3" xfId="26952" xr:uid="{00000000-0005-0000-0000-0000FC6E0000}"/>
    <cellStyle name="표준 10 44 3 2" xfId="26953" xr:uid="{00000000-0005-0000-0000-0000FD6E0000}"/>
    <cellStyle name="표준 10 44 4" xfId="26954" xr:uid="{00000000-0005-0000-0000-0000FE6E0000}"/>
    <cellStyle name="표준 10 44 4 2" xfId="26955" xr:uid="{00000000-0005-0000-0000-0000FF6E0000}"/>
    <cellStyle name="표준 10 44 5" xfId="26956" xr:uid="{00000000-0005-0000-0000-0000006F0000}"/>
    <cellStyle name="표준 10 44 5 2" xfId="26957" xr:uid="{00000000-0005-0000-0000-0000016F0000}"/>
    <cellStyle name="표준 10 44 6" xfId="26958" xr:uid="{00000000-0005-0000-0000-0000026F0000}"/>
    <cellStyle name="표준 10 44 6 2" xfId="26959" xr:uid="{00000000-0005-0000-0000-0000036F0000}"/>
    <cellStyle name="표준 10 44 7" xfId="26960" xr:uid="{00000000-0005-0000-0000-0000046F0000}"/>
    <cellStyle name="표준 10 45" xfId="26961" xr:uid="{00000000-0005-0000-0000-0000056F0000}"/>
    <cellStyle name="표준 10 45 2" xfId="26962" xr:uid="{00000000-0005-0000-0000-0000066F0000}"/>
    <cellStyle name="표준 10 45 2 2" xfId="26963" xr:uid="{00000000-0005-0000-0000-0000076F0000}"/>
    <cellStyle name="표준 10 45 3" xfId="26964" xr:uid="{00000000-0005-0000-0000-0000086F0000}"/>
    <cellStyle name="표준 10 45 3 2" xfId="26965" xr:uid="{00000000-0005-0000-0000-0000096F0000}"/>
    <cellStyle name="표준 10 45 4" xfId="26966" xr:uid="{00000000-0005-0000-0000-00000A6F0000}"/>
    <cellStyle name="표준 10 45 4 2" xfId="26967" xr:uid="{00000000-0005-0000-0000-00000B6F0000}"/>
    <cellStyle name="표준 10 45 5" xfId="26968" xr:uid="{00000000-0005-0000-0000-00000C6F0000}"/>
    <cellStyle name="표준 10 45 5 2" xfId="26969" xr:uid="{00000000-0005-0000-0000-00000D6F0000}"/>
    <cellStyle name="표준 10 45 6" xfId="26970" xr:uid="{00000000-0005-0000-0000-00000E6F0000}"/>
    <cellStyle name="표준 10 45 6 2" xfId="26971" xr:uid="{00000000-0005-0000-0000-00000F6F0000}"/>
    <cellStyle name="표준 10 45 7" xfId="26972" xr:uid="{00000000-0005-0000-0000-0000106F0000}"/>
    <cellStyle name="표준 10 46" xfId="26973" xr:uid="{00000000-0005-0000-0000-0000116F0000}"/>
    <cellStyle name="표준 10 46 2" xfId="26974" xr:uid="{00000000-0005-0000-0000-0000126F0000}"/>
    <cellStyle name="표준 10 46 2 2" xfId="26975" xr:uid="{00000000-0005-0000-0000-0000136F0000}"/>
    <cellStyle name="표준 10 46 3" xfId="26976" xr:uid="{00000000-0005-0000-0000-0000146F0000}"/>
    <cellStyle name="표준 10 46 3 2" xfId="26977" xr:uid="{00000000-0005-0000-0000-0000156F0000}"/>
    <cellStyle name="표준 10 46 4" xfId="26978" xr:uid="{00000000-0005-0000-0000-0000166F0000}"/>
    <cellStyle name="표준 10 46 4 2" xfId="26979" xr:uid="{00000000-0005-0000-0000-0000176F0000}"/>
    <cellStyle name="표준 10 46 5" xfId="26980" xr:uid="{00000000-0005-0000-0000-0000186F0000}"/>
    <cellStyle name="표준 10 46 5 2" xfId="26981" xr:uid="{00000000-0005-0000-0000-0000196F0000}"/>
    <cellStyle name="표준 10 46 6" xfId="26982" xr:uid="{00000000-0005-0000-0000-00001A6F0000}"/>
    <cellStyle name="표준 10 46 6 2" xfId="26983" xr:uid="{00000000-0005-0000-0000-00001B6F0000}"/>
    <cellStyle name="표준 10 46 7" xfId="26984" xr:uid="{00000000-0005-0000-0000-00001C6F0000}"/>
    <cellStyle name="표준 10 47" xfId="26985" xr:uid="{00000000-0005-0000-0000-00001D6F0000}"/>
    <cellStyle name="표준 10 47 2" xfId="26986" xr:uid="{00000000-0005-0000-0000-00001E6F0000}"/>
    <cellStyle name="표준 10 47 2 2" xfId="26987" xr:uid="{00000000-0005-0000-0000-00001F6F0000}"/>
    <cellStyle name="표준 10 47 3" xfId="26988" xr:uid="{00000000-0005-0000-0000-0000206F0000}"/>
    <cellStyle name="표준 10 47 3 2" xfId="26989" xr:uid="{00000000-0005-0000-0000-0000216F0000}"/>
    <cellStyle name="표준 10 47 4" xfId="26990" xr:uid="{00000000-0005-0000-0000-0000226F0000}"/>
    <cellStyle name="표준 10 47 4 2" xfId="26991" xr:uid="{00000000-0005-0000-0000-0000236F0000}"/>
    <cellStyle name="표준 10 47 5" xfId="26992" xr:uid="{00000000-0005-0000-0000-0000246F0000}"/>
    <cellStyle name="표준 10 47 5 2" xfId="26993" xr:uid="{00000000-0005-0000-0000-0000256F0000}"/>
    <cellStyle name="표준 10 47 6" xfId="26994" xr:uid="{00000000-0005-0000-0000-0000266F0000}"/>
    <cellStyle name="표준 10 47 6 2" xfId="26995" xr:uid="{00000000-0005-0000-0000-0000276F0000}"/>
    <cellStyle name="표준 10 47 7" xfId="26996" xr:uid="{00000000-0005-0000-0000-0000286F0000}"/>
    <cellStyle name="표준 10 48" xfId="26997" xr:uid="{00000000-0005-0000-0000-0000296F0000}"/>
    <cellStyle name="표준 10 48 2" xfId="26998" xr:uid="{00000000-0005-0000-0000-00002A6F0000}"/>
    <cellStyle name="표준 10 49" xfId="36268" xr:uid="{00000000-0005-0000-0000-00002B6F0000}"/>
    <cellStyle name="표준 10 5" xfId="26999" xr:uid="{00000000-0005-0000-0000-00002C6F0000}"/>
    <cellStyle name="표준 10 5 2" xfId="27000" xr:uid="{00000000-0005-0000-0000-00002D6F0000}"/>
    <cellStyle name="표준 10 5 2 2" xfId="27001" xr:uid="{00000000-0005-0000-0000-00002E6F0000}"/>
    <cellStyle name="표준 10 5 2 2 2" xfId="27002" xr:uid="{00000000-0005-0000-0000-00002F6F0000}"/>
    <cellStyle name="표준 10 5 2 2 2 2" xfId="27003" xr:uid="{00000000-0005-0000-0000-0000306F0000}"/>
    <cellStyle name="표준 10 5 2 2 2 2 2" xfId="27004" xr:uid="{00000000-0005-0000-0000-0000316F0000}"/>
    <cellStyle name="표준 10 5 2 2 2 2 2 2" xfId="27005" xr:uid="{00000000-0005-0000-0000-0000326F0000}"/>
    <cellStyle name="표준 10 5 2 2 2 2 2 3" xfId="27006" xr:uid="{00000000-0005-0000-0000-0000336F0000}"/>
    <cellStyle name="표준 10 5 2 2 2 2 3" xfId="27007" xr:uid="{00000000-0005-0000-0000-0000346F0000}"/>
    <cellStyle name="표준 10 5 2 2 2 2 3 2" xfId="27008" xr:uid="{00000000-0005-0000-0000-0000356F0000}"/>
    <cellStyle name="표준 10 5 2 2 2 3" xfId="27009" xr:uid="{00000000-0005-0000-0000-0000366F0000}"/>
    <cellStyle name="표준 10 5 2 2 2 4" xfId="27010" xr:uid="{00000000-0005-0000-0000-0000376F0000}"/>
    <cellStyle name="표준 10 5 2 2 3" xfId="27011" xr:uid="{00000000-0005-0000-0000-0000386F0000}"/>
    <cellStyle name="표준 10 5 2 2 3 2" xfId="27012" xr:uid="{00000000-0005-0000-0000-0000396F0000}"/>
    <cellStyle name="표준 10 5 2 2 3 3" xfId="27013" xr:uid="{00000000-0005-0000-0000-00003A6F0000}"/>
    <cellStyle name="표준 10 5 2 2 4" xfId="27014" xr:uid="{00000000-0005-0000-0000-00003B6F0000}"/>
    <cellStyle name="표준 10 5 2 2 4 2" xfId="27015" xr:uid="{00000000-0005-0000-0000-00003C6F0000}"/>
    <cellStyle name="표준 10 5 2 3" xfId="27016" xr:uid="{00000000-0005-0000-0000-00003D6F0000}"/>
    <cellStyle name="표준 10 5 2 3 2" xfId="27017" xr:uid="{00000000-0005-0000-0000-00003E6F0000}"/>
    <cellStyle name="표준 10 5 2 3 2 2" xfId="27018" xr:uid="{00000000-0005-0000-0000-00003F6F0000}"/>
    <cellStyle name="표준 10 5 2 3 2 3" xfId="27019" xr:uid="{00000000-0005-0000-0000-0000406F0000}"/>
    <cellStyle name="표준 10 5 2 3 3" xfId="27020" xr:uid="{00000000-0005-0000-0000-0000416F0000}"/>
    <cellStyle name="표준 10 5 2 3 3 2" xfId="27021" xr:uid="{00000000-0005-0000-0000-0000426F0000}"/>
    <cellStyle name="표준 10 5 2 4" xfId="27022" xr:uid="{00000000-0005-0000-0000-0000436F0000}"/>
    <cellStyle name="표준 10 5 2 5" xfId="27023" xr:uid="{00000000-0005-0000-0000-0000446F0000}"/>
    <cellStyle name="표준 10 5 3" xfId="27024" xr:uid="{00000000-0005-0000-0000-0000456F0000}"/>
    <cellStyle name="표준 10 5 4" xfId="27025" xr:uid="{00000000-0005-0000-0000-0000466F0000}"/>
    <cellStyle name="표준 10 5 5" xfId="27026" xr:uid="{00000000-0005-0000-0000-0000476F0000}"/>
    <cellStyle name="표준 10 5 5 2" xfId="27027" xr:uid="{00000000-0005-0000-0000-0000486F0000}"/>
    <cellStyle name="표준 10 5 5 2 2" xfId="27028" xr:uid="{00000000-0005-0000-0000-0000496F0000}"/>
    <cellStyle name="표준 10 5 5 2 2 2" xfId="27029" xr:uid="{00000000-0005-0000-0000-00004A6F0000}"/>
    <cellStyle name="표준 10 5 5 2 2 3" xfId="27030" xr:uid="{00000000-0005-0000-0000-00004B6F0000}"/>
    <cellStyle name="표준 10 5 5 2 3" xfId="27031" xr:uid="{00000000-0005-0000-0000-00004C6F0000}"/>
    <cellStyle name="표준 10 5 5 2 3 2" xfId="27032" xr:uid="{00000000-0005-0000-0000-00004D6F0000}"/>
    <cellStyle name="표준 10 5 5 3" xfId="27033" xr:uid="{00000000-0005-0000-0000-00004E6F0000}"/>
    <cellStyle name="표준 10 5 5 4" xfId="27034" xr:uid="{00000000-0005-0000-0000-00004F6F0000}"/>
    <cellStyle name="표준 10 5 6" xfId="27035" xr:uid="{00000000-0005-0000-0000-0000506F0000}"/>
    <cellStyle name="표준 10 5 6 2" xfId="27036" xr:uid="{00000000-0005-0000-0000-0000516F0000}"/>
    <cellStyle name="표준 10 5 6 3" xfId="27037" xr:uid="{00000000-0005-0000-0000-0000526F0000}"/>
    <cellStyle name="표준 10 5 7" xfId="27038" xr:uid="{00000000-0005-0000-0000-0000536F0000}"/>
    <cellStyle name="표준 10 5 7 2" xfId="27039" xr:uid="{00000000-0005-0000-0000-0000546F0000}"/>
    <cellStyle name="표준 10 5 8" xfId="27040" xr:uid="{00000000-0005-0000-0000-0000556F0000}"/>
    <cellStyle name="표준 10 5 8 2" xfId="27041" xr:uid="{00000000-0005-0000-0000-0000566F0000}"/>
    <cellStyle name="표준 10 6" xfId="27042" xr:uid="{00000000-0005-0000-0000-0000576F0000}"/>
    <cellStyle name="표준 10 7" xfId="27043" xr:uid="{00000000-0005-0000-0000-0000586F0000}"/>
    <cellStyle name="표준 10 7 10" xfId="27044" xr:uid="{00000000-0005-0000-0000-0000596F0000}"/>
    <cellStyle name="표준 10 7 10 2" xfId="27045" xr:uid="{00000000-0005-0000-0000-00005A6F0000}"/>
    <cellStyle name="표준 10 7 11" xfId="27046" xr:uid="{00000000-0005-0000-0000-00005B6F0000}"/>
    <cellStyle name="표준 10 7 11 2" xfId="27047" xr:uid="{00000000-0005-0000-0000-00005C6F0000}"/>
    <cellStyle name="표준 10 7 12" xfId="27048" xr:uid="{00000000-0005-0000-0000-00005D6F0000}"/>
    <cellStyle name="표준 10 7 12 2" xfId="27049" xr:uid="{00000000-0005-0000-0000-00005E6F0000}"/>
    <cellStyle name="표준 10 7 13" xfId="27050" xr:uid="{00000000-0005-0000-0000-00005F6F0000}"/>
    <cellStyle name="표준 10 7 2" xfId="27051" xr:uid="{00000000-0005-0000-0000-0000606F0000}"/>
    <cellStyle name="표준 10 7 2 2" xfId="27052" xr:uid="{00000000-0005-0000-0000-0000616F0000}"/>
    <cellStyle name="표준 10 7 3" xfId="27053" xr:uid="{00000000-0005-0000-0000-0000626F0000}"/>
    <cellStyle name="표준 10 7 3 2" xfId="27054" xr:uid="{00000000-0005-0000-0000-0000636F0000}"/>
    <cellStyle name="표준 10 7 4" xfId="27055" xr:uid="{00000000-0005-0000-0000-0000646F0000}"/>
    <cellStyle name="표준 10 7 4 2" xfId="27056" xr:uid="{00000000-0005-0000-0000-0000656F0000}"/>
    <cellStyle name="표준 10 7 5" xfId="27057" xr:uid="{00000000-0005-0000-0000-0000666F0000}"/>
    <cellStyle name="표준 10 7 5 2" xfId="27058" xr:uid="{00000000-0005-0000-0000-0000676F0000}"/>
    <cellStyle name="표준 10 7 6" xfId="27059" xr:uid="{00000000-0005-0000-0000-0000686F0000}"/>
    <cellStyle name="표준 10 7 6 2" xfId="27060" xr:uid="{00000000-0005-0000-0000-0000696F0000}"/>
    <cellStyle name="표준 10 7 7" xfId="27061" xr:uid="{00000000-0005-0000-0000-00006A6F0000}"/>
    <cellStyle name="표준 10 7 7 2" xfId="27062" xr:uid="{00000000-0005-0000-0000-00006B6F0000}"/>
    <cellStyle name="표준 10 7 8" xfId="27063" xr:uid="{00000000-0005-0000-0000-00006C6F0000}"/>
    <cellStyle name="표준 10 7 8 2" xfId="27064" xr:uid="{00000000-0005-0000-0000-00006D6F0000}"/>
    <cellStyle name="표준 10 7 9" xfId="27065" xr:uid="{00000000-0005-0000-0000-00006E6F0000}"/>
    <cellStyle name="표준 10 7 9 2" xfId="27066" xr:uid="{00000000-0005-0000-0000-00006F6F0000}"/>
    <cellStyle name="표준 10 8" xfId="27067" xr:uid="{00000000-0005-0000-0000-0000706F0000}"/>
    <cellStyle name="표준 10 8 10" xfId="27068" xr:uid="{00000000-0005-0000-0000-0000716F0000}"/>
    <cellStyle name="표준 10 8 10 2" xfId="27069" xr:uid="{00000000-0005-0000-0000-0000726F0000}"/>
    <cellStyle name="표준 10 8 11" xfId="27070" xr:uid="{00000000-0005-0000-0000-0000736F0000}"/>
    <cellStyle name="표준 10 8 11 2" xfId="27071" xr:uid="{00000000-0005-0000-0000-0000746F0000}"/>
    <cellStyle name="표준 10 8 12" xfId="27072" xr:uid="{00000000-0005-0000-0000-0000756F0000}"/>
    <cellStyle name="표준 10 8 12 2" xfId="27073" xr:uid="{00000000-0005-0000-0000-0000766F0000}"/>
    <cellStyle name="표준 10 8 13" xfId="27074" xr:uid="{00000000-0005-0000-0000-0000776F0000}"/>
    <cellStyle name="표준 10 8 2" xfId="27075" xr:uid="{00000000-0005-0000-0000-0000786F0000}"/>
    <cellStyle name="표준 10 8 2 2" xfId="27076" xr:uid="{00000000-0005-0000-0000-0000796F0000}"/>
    <cellStyle name="표준 10 8 3" xfId="27077" xr:uid="{00000000-0005-0000-0000-00007A6F0000}"/>
    <cellStyle name="표준 10 8 3 2" xfId="27078" xr:uid="{00000000-0005-0000-0000-00007B6F0000}"/>
    <cellStyle name="표준 10 8 4" xfId="27079" xr:uid="{00000000-0005-0000-0000-00007C6F0000}"/>
    <cellStyle name="표준 10 8 4 2" xfId="27080" xr:uid="{00000000-0005-0000-0000-00007D6F0000}"/>
    <cellStyle name="표준 10 8 5" xfId="27081" xr:uid="{00000000-0005-0000-0000-00007E6F0000}"/>
    <cellStyle name="표준 10 8 5 2" xfId="27082" xr:uid="{00000000-0005-0000-0000-00007F6F0000}"/>
    <cellStyle name="표준 10 8 6" xfId="27083" xr:uid="{00000000-0005-0000-0000-0000806F0000}"/>
    <cellStyle name="표준 10 8 6 2" xfId="27084" xr:uid="{00000000-0005-0000-0000-0000816F0000}"/>
    <cellStyle name="표준 10 8 7" xfId="27085" xr:uid="{00000000-0005-0000-0000-0000826F0000}"/>
    <cellStyle name="표준 10 8 7 2" xfId="27086" xr:uid="{00000000-0005-0000-0000-0000836F0000}"/>
    <cellStyle name="표준 10 8 8" xfId="27087" xr:uid="{00000000-0005-0000-0000-0000846F0000}"/>
    <cellStyle name="표준 10 8 8 2" xfId="27088" xr:uid="{00000000-0005-0000-0000-0000856F0000}"/>
    <cellStyle name="표준 10 8 9" xfId="27089" xr:uid="{00000000-0005-0000-0000-0000866F0000}"/>
    <cellStyle name="표준 10 8 9 2" xfId="27090" xr:uid="{00000000-0005-0000-0000-0000876F0000}"/>
    <cellStyle name="표준 10 9" xfId="27091" xr:uid="{00000000-0005-0000-0000-0000886F0000}"/>
    <cellStyle name="표준 10 9 10" xfId="27092" xr:uid="{00000000-0005-0000-0000-0000896F0000}"/>
    <cellStyle name="표준 10 9 10 2" xfId="27093" xr:uid="{00000000-0005-0000-0000-00008A6F0000}"/>
    <cellStyle name="표준 10 9 11" xfId="27094" xr:uid="{00000000-0005-0000-0000-00008B6F0000}"/>
    <cellStyle name="표준 10 9 11 2" xfId="27095" xr:uid="{00000000-0005-0000-0000-00008C6F0000}"/>
    <cellStyle name="표준 10 9 12" xfId="27096" xr:uid="{00000000-0005-0000-0000-00008D6F0000}"/>
    <cellStyle name="표준 10 9 12 2" xfId="27097" xr:uid="{00000000-0005-0000-0000-00008E6F0000}"/>
    <cellStyle name="표준 10 9 13" xfId="27098" xr:uid="{00000000-0005-0000-0000-00008F6F0000}"/>
    <cellStyle name="표준 10 9 2" xfId="27099" xr:uid="{00000000-0005-0000-0000-0000906F0000}"/>
    <cellStyle name="표준 10 9 2 2" xfId="27100" xr:uid="{00000000-0005-0000-0000-0000916F0000}"/>
    <cellStyle name="표준 10 9 2 2 2" xfId="27101" xr:uid="{00000000-0005-0000-0000-0000926F0000}"/>
    <cellStyle name="표준 10 9 2 3" xfId="27102" xr:uid="{00000000-0005-0000-0000-0000936F0000}"/>
    <cellStyle name="표준 10 9 2 3 2" xfId="27103" xr:uid="{00000000-0005-0000-0000-0000946F0000}"/>
    <cellStyle name="표준 10 9 2 4" xfId="27104" xr:uid="{00000000-0005-0000-0000-0000956F0000}"/>
    <cellStyle name="표준 10 9 2 4 2" xfId="27105" xr:uid="{00000000-0005-0000-0000-0000966F0000}"/>
    <cellStyle name="표준 10 9 2 5" xfId="27106" xr:uid="{00000000-0005-0000-0000-0000976F0000}"/>
    <cellStyle name="표준 10 9 2 5 2" xfId="27107" xr:uid="{00000000-0005-0000-0000-0000986F0000}"/>
    <cellStyle name="표준 10 9 2 6" xfId="27108" xr:uid="{00000000-0005-0000-0000-0000996F0000}"/>
    <cellStyle name="표준 10 9 2 6 2" xfId="27109" xr:uid="{00000000-0005-0000-0000-00009A6F0000}"/>
    <cellStyle name="표준 10 9 2 7" xfId="27110" xr:uid="{00000000-0005-0000-0000-00009B6F0000}"/>
    <cellStyle name="표준 10 9 2 7 2" xfId="27111" xr:uid="{00000000-0005-0000-0000-00009C6F0000}"/>
    <cellStyle name="표준 10 9 2 8" xfId="27112" xr:uid="{00000000-0005-0000-0000-00009D6F0000}"/>
    <cellStyle name="표준 10 9 2 8 2" xfId="27113" xr:uid="{00000000-0005-0000-0000-00009E6F0000}"/>
    <cellStyle name="표준 10 9 2 9" xfId="27114" xr:uid="{00000000-0005-0000-0000-00009F6F0000}"/>
    <cellStyle name="표준 10 9 3" xfId="27115" xr:uid="{00000000-0005-0000-0000-0000A06F0000}"/>
    <cellStyle name="표준 10 9 3 2" xfId="27116" xr:uid="{00000000-0005-0000-0000-0000A16F0000}"/>
    <cellStyle name="표준 10 9 3 2 2" xfId="27117" xr:uid="{00000000-0005-0000-0000-0000A26F0000}"/>
    <cellStyle name="표준 10 9 3 3" xfId="27118" xr:uid="{00000000-0005-0000-0000-0000A36F0000}"/>
    <cellStyle name="표준 10 9 3 3 2" xfId="27119" xr:uid="{00000000-0005-0000-0000-0000A46F0000}"/>
    <cellStyle name="표준 10 9 3 4" xfId="27120" xr:uid="{00000000-0005-0000-0000-0000A56F0000}"/>
    <cellStyle name="표준 10 9 3 4 2" xfId="27121" xr:uid="{00000000-0005-0000-0000-0000A66F0000}"/>
    <cellStyle name="표준 10 9 3 5" xfId="27122" xr:uid="{00000000-0005-0000-0000-0000A76F0000}"/>
    <cellStyle name="표준 10 9 3 5 2" xfId="27123" xr:uid="{00000000-0005-0000-0000-0000A86F0000}"/>
    <cellStyle name="표준 10 9 3 6" xfId="27124" xr:uid="{00000000-0005-0000-0000-0000A96F0000}"/>
    <cellStyle name="표준 10 9 3 6 2" xfId="27125" xr:uid="{00000000-0005-0000-0000-0000AA6F0000}"/>
    <cellStyle name="표준 10 9 3 7" xfId="27126" xr:uid="{00000000-0005-0000-0000-0000AB6F0000}"/>
    <cellStyle name="표준 10 9 4" xfId="27127" xr:uid="{00000000-0005-0000-0000-0000AC6F0000}"/>
    <cellStyle name="표준 10 9 4 2" xfId="27128" xr:uid="{00000000-0005-0000-0000-0000AD6F0000}"/>
    <cellStyle name="표준 10 9 4 2 2" xfId="27129" xr:uid="{00000000-0005-0000-0000-0000AE6F0000}"/>
    <cellStyle name="표준 10 9 4 3" xfId="27130" xr:uid="{00000000-0005-0000-0000-0000AF6F0000}"/>
    <cellStyle name="표준 10 9 4 3 2" xfId="27131" xr:uid="{00000000-0005-0000-0000-0000B06F0000}"/>
    <cellStyle name="표준 10 9 4 4" xfId="27132" xr:uid="{00000000-0005-0000-0000-0000B16F0000}"/>
    <cellStyle name="표준 10 9 4 4 2" xfId="27133" xr:uid="{00000000-0005-0000-0000-0000B26F0000}"/>
    <cellStyle name="표준 10 9 4 5" xfId="27134" xr:uid="{00000000-0005-0000-0000-0000B36F0000}"/>
    <cellStyle name="표준 10 9 4 5 2" xfId="27135" xr:uid="{00000000-0005-0000-0000-0000B46F0000}"/>
    <cellStyle name="표준 10 9 4 6" xfId="27136" xr:uid="{00000000-0005-0000-0000-0000B56F0000}"/>
    <cellStyle name="표준 10 9 4 6 2" xfId="27137" xr:uid="{00000000-0005-0000-0000-0000B66F0000}"/>
    <cellStyle name="표준 10 9 4 7" xfId="27138" xr:uid="{00000000-0005-0000-0000-0000B76F0000}"/>
    <cellStyle name="표준 10 9 5" xfId="27139" xr:uid="{00000000-0005-0000-0000-0000B86F0000}"/>
    <cellStyle name="표준 10 9 5 2" xfId="27140" xr:uid="{00000000-0005-0000-0000-0000B96F0000}"/>
    <cellStyle name="표준 10 9 5 2 2" xfId="27141" xr:uid="{00000000-0005-0000-0000-0000BA6F0000}"/>
    <cellStyle name="표준 10 9 5 3" xfId="27142" xr:uid="{00000000-0005-0000-0000-0000BB6F0000}"/>
    <cellStyle name="표준 10 9 5 3 2" xfId="27143" xr:uid="{00000000-0005-0000-0000-0000BC6F0000}"/>
    <cellStyle name="표준 10 9 5 4" xfId="27144" xr:uid="{00000000-0005-0000-0000-0000BD6F0000}"/>
    <cellStyle name="표준 10 9 5 4 2" xfId="27145" xr:uid="{00000000-0005-0000-0000-0000BE6F0000}"/>
    <cellStyle name="표준 10 9 5 5" xfId="27146" xr:uid="{00000000-0005-0000-0000-0000BF6F0000}"/>
    <cellStyle name="표준 10 9 5 5 2" xfId="27147" xr:uid="{00000000-0005-0000-0000-0000C06F0000}"/>
    <cellStyle name="표준 10 9 5 6" xfId="27148" xr:uid="{00000000-0005-0000-0000-0000C16F0000}"/>
    <cellStyle name="표준 10 9 5 6 2" xfId="27149" xr:uid="{00000000-0005-0000-0000-0000C26F0000}"/>
    <cellStyle name="표준 10 9 5 7" xfId="27150" xr:uid="{00000000-0005-0000-0000-0000C36F0000}"/>
    <cellStyle name="표준 10 9 6" xfId="27151" xr:uid="{00000000-0005-0000-0000-0000C46F0000}"/>
    <cellStyle name="표준 10 9 6 2" xfId="27152" xr:uid="{00000000-0005-0000-0000-0000C56F0000}"/>
    <cellStyle name="표준 10 9 7" xfId="27153" xr:uid="{00000000-0005-0000-0000-0000C66F0000}"/>
    <cellStyle name="표준 10 9 7 2" xfId="27154" xr:uid="{00000000-0005-0000-0000-0000C76F0000}"/>
    <cellStyle name="표준 10 9 8" xfId="27155" xr:uid="{00000000-0005-0000-0000-0000C86F0000}"/>
    <cellStyle name="표준 10 9 8 2" xfId="27156" xr:uid="{00000000-0005-0000-0000-0000C96F0000}"/>
    <cellStyle name="표준 10 9 9" xfId="27157" xr:uid="{00000000-0005-0000-0000-0000CA6F0000}"/>
    <cellStyle name="표준 10 9 9 2" xfId="27158" xr:uid="{00000000-0005-0000-0000-0000CB6F0000}"/>
    <cellStyle name="표준 100" xfId="36269" xr:uid="{00000000-0005-0000-0000-0000CC6F0000}"/>
    <cellStyle name="표준 101" xfId="36270" xr:uid="{00000000-0005-0000-0000-0000CD6F0000}"/>
    <cellStyle name="표준 102" xfId="36271" xr:uid="{00000000-0005-0000-0000-0000CE6F0000}"/>
    <cellStyle name="표준 103" xfId="36272" xr:uid="{00000000-0005-0000-0000-0000CF6F0000}"/>
    <cellStyle name="표준 104" xfId="36273" xr:uid="{00000000-0005-0000-0000-0000D06F0000}"/>
    <cellStyle name="표준 105" xfId="36274" xr:uid="{00000000-0005-0000-0000-0000D16F0000}"/>
    <cellStyle name="표준 106" xfId="36275" xr:uid="{00000000-0005-0000-0000-0000D26F0000}"/>
    <cellStyle name="표준 107" xfId="36276" xr:uid="{00000000-0005-0000-0000-0000D36F0000}"/>
    <cellStyle name="표준 11" xfId="27159" xr:uid="{00000000-0005-0000-0000-0000D46F0000}"/>
    <cellStyle name="표준 11 10" xfId="27160" xr:uid="{00000000-0005-0000-0000-0000D56F0000}"/>
    <cellStyle name="표준 11 10 2" xfId="27161" xr:uid="{00000000-0005-0000-0000-0000D66F0000}"/>
    <cellStyle name="표준 11 10 2 2" xfId="27162" xr:uid="{00000000-0005-0000-0000-0000D76F0000}"/>
    <cellStyle name="표준 11 10 3" xfId="27163" xr:uid="{00000000-0005-0000-0000-0000D86F0000}"/>
    <cellStyle name="표준 11 10 3 2" xfId="27164" xr:uid="{00000000-0005-0000-0000-0000D96F0000}"/>
    <cellStyle name="표준 11 10 4" xfId="27165" xr:uid="{00000000-0005-0000-0000-0000DA6F0000}"/>
    <cellStyle name="표준 11 10 4 2" xfId="27166" xr:uid="{00000000-0005-0000-0000-0000DB6F0000}"/>
    <cellStyle name="표준 11 10 5" xfId="27167" xr:uid="{00000000-0005-0000-0000-0000DC6F0000}"/>
    <cellStyle name="표준 11 10 5 2" xfId="27168" xr:uid="{00000000-0005-0000-0000-0000DD6F0000}"/>
    <cellStyle name="표준 11 10 6" xfId="27169" xr:uid="{00000000-0005-0000-0000-0000DE6F0000}"/>
    <cellStyle name="표준 11 10 6 2" xfId="27170" xr:uid="{00000000-0005-0000-0000-0000DF6F0000}"/>
    <cellStyle name="표준 11 10 7" xfId="27171" xr:uid="{00000000-0005-0000-0000-0000E06F0000}"/>
    <cellStyle name="표준 11 11" xfId="27172" xr:uid="{00000000-0005-0000-0000-0000E16F0000}"/>
    <cellStyle name="표준 11 11 2" xfId="27173" xr:uid="{00000000-0005-0000-0000-0000E26F0000}"/>
    <cellStyle name="표준 11 11 2 2" xfId="27174" xr:uid="{00000000-0005-0000-0000-0000E36F0000}"/>
    <cellStyle name="표준 11 11 3" xfId="27175" xr:uid="{00000000-0005-0000-0000-0000E46F0000}"/>
    <cellStyle name="표준 11 11 3 2" xfId="27176" xr:uid="{00000000-0005-0000-0000-0000E56F0000}"/>
    <cellStyle name="표준 11 11 4" xfId="27177" xr:uid="{00000000-0005-0000-0000-0000E66F0000}"/>
    <cellStyle name="표준 11 11 4 2" xfId="27178" xr:uid="{00000000-0005-0000-0000-0000E76F0000}"/>
    <cellStyle name="표준 11 11 5" xfId="27179" xr:uid="{00000000-0005-0000-0000-0000E86F0000}"/>
    <cellStyle name="표준 11 11 5 2" xfId="27180" xr:uid="{00000000-0005-0000-0000-0000E96F0000}"/>
    <cellStyle name="표준 11 11 6" xfId="27181" xr:uid="{00000000-0005-0000-0000-0000EA6F0000}"/>
    <cellStyle name="표준 11 11 6 2" xfId="27182" xr:uid="{00000000-0005-0000-0000-0000EB6F0000}"/>
    <cellStyle name="표준 11 11 7" xfId="27183" xr:uid="{00000000-0005-0000-0000-0000EC6F0000}"/>
    <cellStyle name="표준 11 12" xfId="27184" xr:uid="{00000000-0005-0000-0000-0000ED6F0000}"/>
    <cellStyle name="표준 11 12 2" xfId="27185" xr:uid="{00000000-0005-0000-0000-0000EE6F0000}"/>
    <cellStyle name="표준 11 12 2 2" xfId="27186" xr:uid="{00000000-0005-0000-0000-0000EF6F0000}"/>
    <cellStyle name="표준 11 12 3" xfId="27187" xr:uid="{00000000-0005-0000-0000-0000F06F0000}"/>
    <cellStyle name="표준 11 12 3 2" xfId="27188" xr:uid="{00000000-0005-0000-0000-0000F16F0000}"/>
    <cellStyle name="표준 11 12 4" xfId="27189" xr:uid="{00000000-0005-0000-0000-0000F26F0000}"/>
    <cellStyle name="표준 11 12 4 2" xfId="27190" xr:uid="{00000000-0005-0000-0000-0000F36F0000}"/>
    <cellStyle name="표준 11 12 5" xfId="27191" xr:uid="{00000000-0005-0000-0000-0000F46F0000}"/>
    <cellStyle name="표준 11 12 5 2" xfId="27192" xr:uid="{00000000-0005-0000-0000-0000F56F0000}"/>
    <cellStyle name="표준 11 12 6" xfId="27193" xr:uid="{00000000-0005-0000-0000-0000F66F0000}"/>
    <cellStyle name="표준 11 12 6 2" xfId="27194" xr:uid="{00000000-0005-0000-0000-0000F76F0000}"/>
    <cellStyle name="표준 11 12 7" xfId="27195" xr:uid="{00000000-0005-0000-0000-0000F86F0000}"/>
    <cellStyle name="표준 11 13" xfId="27196" xr:uid="{00000000-0005-0000-0000-0000F96F0000}"/>
    <cellStyle name="표준 11 13 2" xfId="27197" xr:uid="{00000000-0005-0000-0000-0000FA6F0000}"/>
    <cellStyle name="표준 11 13 2 2" xfId="27198" xr:uid="{00000000-0005-0000-0000-0000FB6F0000}"/>
    <cellStyle name="표준 11 13 3" xfId="27199" xr:uid="{00000000-0005-0000-0000-0000FC6F0000}"/>
    <cellStyle name="표준 11 13 3 2" xfId="27200" xr:uid="{00000000-0005-0000-0000-0000FD6F0000}"/>
    <cellStyle name="표준 11 13 4" xfId="27201" xr:uid="{00000000-0005-0000-0000-0000FE6F0000}"/>
    <cellStyle name="표준 11 13 4 2" xfId="27202" xr:uid="{00000000-0005-0000-0000-0000FF6F0000}"/>
    <cellStyle name="표준 11 13 5" xfId="27203" xr:uid="{00000000-0005-0000-0000-000000700000}"/>
    <cellStyle name="표준 11 13 5 2" xfId="27204" xr:uid="{00000000-0005-0000-0000-000001700000}"/>
    <cellStyle name="표준 11 13 6" xfId="27205" xr:uid="{00000000-0005-0000-0000-000002700000}"/>
    <cellStyle name="표준 11 13 6 2" xfId="27206" xr:uid="{00000000-0005-0000-0000-000003700000}"/>
    <cellStyle name="표준 11 13 7" xfId="27207" xr:uid="{00000000-0005-0000-0000-000004700000}"/>
    <cellStyle name="표준 11 14" xfId="27208" xr:uid="{00000000-0005-0000-0000-000005700000}"/>
    <cellStyle name="표준 11 14 2" xfId="27209" xr:uid="{00000000-0005-0000-0000-000006700000}"/>
    <cellStyle name="표준 11 14 2 2" xfId="27210" xr:uid="{00000000-0005-0000-0000-000007700000}"/>
    <cellStyle name="표준 11 14 3" xfId="27211" xr:uid="{00000000-0005-0000-0000-000008700000}"/>
    <cellStyle name="표준 11 14 3 2" xfId="27212" xr:uid="{00000000-0005-0000-0000-000009700000}"/>
    <cellStyle name="표준 11 14 4" xfId="27213" xr:uid="{00000000-0005-0000-0000-00000A700000}"/>
    <cellStyle name="표준 11 14 4 2" xfId="27214" xr:uid="{00000000-0005-0000-0000-00000B700000}"/>
    <cellStyle name="표준 11 14 5" xfId="27215" xr:uid="{00000000-0005-0000-0000-00000C700000}"/>
    <cellStyle name="표준 11 14 5 2" xfId="27216" xr:uid="{00000000-0005-0000-0000-00000D700000}"/>
    <cellStyle name="표준 11 14 6" xfId="27217" xr:uid="{00000000-0005-0000-0000-00000E700000}"/>
    <cellStyle name="표준 11 14 6 2" xfId="27218" xr:uid="{00000000-0005-0000-0000-00000F700000}"/>
    <cellStyle name="표준 11 14 7" xfId="27219" xr:uid="{00000000-0005-0000-0000-000010700000}"/>
    <cellStyle name="표준 11 15" xfId="27220" xr:uid="{00000000-0005-0000-0000-000011700000}"/>
    <cellStyle name="표준 11 15 2" xfId="27221" xr:uid="{00000000-0005-0000-0000-000012700000}"/>
    <cellStyle name="표준 11 15 2 2" xfId="27222" xr:uid="{00000000-0005-0000-0000-000013700000}"/>
    <cellStyle name="표준 11 15 3" xfId="27223" xr:uid="{00000000-0005-0000-0000-000014700000}"/>
    <cellStyle name="표준 11 15 3 2" xfId="27224" xr:uid="{00000000-0005-0000-0000-000015700000}"/>
    <cellStyle name="표준 11 15 4" xfId="27225" xr:uid="{00000000-0005-0000-0000-000016700000}"/>
    <cellStyle name="표준 11 15 4 2" xfId="27226" xr:uid="{00000000-0005-0000-0000-000017700000}"/>
    <cellStyle name="표준 11 15 5" xfId="27227" xr:uid="{00000000-0005-0000-0000-000018700000}"/>
    <cellStyle name="표준 11 15 5 2" xfId="27228" xr:uid="{00000000-0005-0000-0000-000019700000}"/>
    <cellStyle name="표준 11 15 6" xfId="27229" xr:uid="{00000000-0005-0000-0000-00001A700000}"/>
    <cellStyle name="표준 11 15 6 2" xfId="27230" xr:uid="{00000000-0005-0000-0000-00001B700000}"/>
    <cellStyle name="표준 11 15 7" xfId="27231" xr:uid="{00000000-0005-0000-0000-00001C700000}"/>
    <cellStyle name="표준 11 16" xfId="27232" xr:uid="{00000000-0005-0000-0000-00001D700000}"/>
    <cellStyle name="표준 11 16 2" xfId="27233" xr:uid="{00000000-0005-0000-0000-00001E700000}"/>
    <cellStyle name="표준 11 16 2 2" xfId="27234" xr:uid="{00000000-0005-0000-0000-00001F700000}"/>
    <cellStyle name="표준 11 16 3" xfId="27235" xr:uid="{00000000-0005-0000-0000-000020700000}"/>
    <cellStyle name="표준 11 16 3 2" xfId="27236" xr:uid="{00000000-0005-0000-0000-000021700000}"/>
    <cellStyle name="표준 11 16 4" xfId="27237" xr:uid="{00000000-0005-0000-0000-000022700000}"/>
    <cellStyle name="표준 11 16 4 2" xfId="27238" xr:uid="{00000000-0005-0000-0000-000023700000}"/>
    <cellStyle name="표준 11 16 5" xfId="27239" xr:uid="{00000000-0005-0000-0000-000024700000}"/>
    <cellStyle name="표준 11 16 5 2" xfId="27240" xr:uid="{00000000-0005-0000-0000-000025700000}"/>
    <cellStyle name="표준 11 16 6" xfId="27241" xr:uid="{00000000-0005-0000-0000-000026700000}"/>
    <cellStyle name="표준 11 16 6 2" xfId="27242" xr:uid="{00000000-0005-0000-0000-000027700000}"/>
    <cellStyle name="표준 11 16 7" xfId="27243" xr:uid="{00000000-0005-0000-0000-000028700000}"/>
    <cellStyle name="표준 11 17" xfId="27244" xr:uid="{00000000-0005-0000-0000-000029700000}"/>
    <cellStyle name="표준 11 17 2" xfId="27245" xr:uid="{00000000-0005-0000-0000-00002A700000}"/>
    <cellStyle name="표준 11 17 2 2" xfId="27246" xr:uid="{00000000-0005-0000-0000-00002B700000}"/>
    <cellStyle name="표준 11 17 3" xfId="27247" xr:uid="{00000000-0005-0000-0000-00002C700000}"/>
    <cellStyle name="표준 11 17 3 2" xfId="27248" xr:uid="{00000000-0005-0000-0000-00002D700000}"/>
    <cellStyle name="표준 11 17 4" xfId="27249" xr:uid="{00000000-0005-0000-0000-00002E700000}"/>
    <cellStyle name="표준 11 17 4 2" xfId="27250" xr:uid="{00000000-0005-0000-0000-00002F700000}"/>
    <cellStyle name="표준 11 17 5" xfId="27251" xr:uid="{00000000-0005-0000-0000-000030700000}"/>
    <cellStyle name="표준 11 17 5 2" xfId="27252" xr:uid="{00000000-0005-0000-0000-000031700000}"/>
    <cellStyle name="표준 11 17 6" xfId="27253" xr:uid="{00000000-0005-0000-0000-000032700000}"/>
    <cellStyle name="표준 11 17 6 2" xfId="27254" xr:uid="{00000000-0005-0000-0000-000033700000}"/>
    <cellStyle name="표준 11 17 7" xfId="27255" xr:uid="{00000000-0005-0000-0000-000034700000}"/>
    <cellStyle name="표준 11 18" xfId="27256" xr:uid="{00000000-0005-0000-0000-000035700000}"/>
    <cellStyle name="표준 11 18 2" xfId="27257" xr:uid="{00000000-0005-0000-0000-000036700000}"/>
    <cellStyle name="표준 11 18 2 2" xfId="27258" xr:uid="{00000000-0005-0000-0000-000037700000}"/>
    <cellStyle name="표준 11 18 3" xfId="27259" xr:uid="{00000000-0005-0000-0000-000038700000}"/>
    <cellStyle name="표준 11 18 3 2" xfId="27260" xr:uid="{00000000-0005-0000-0000-000039700000}"/>
    <cellStyle name="표준 11 18 4" xfId="27261" xr:uid="{00000000-0005-0000-0000-00003A700000}"/>
    <cellStyle name="표준 11 18 4 2" xfId="27262" xr:uid="{00000000-0005-0000-0000-00003B700000}"/>
    <cellStyle name="표준 11 18 5" xfId="27263" xr:uid="{00000000-0005-0000-0000-00003C700000}"/>
    <cellStyle name="표준 11 18 5 2" xfId="27264" xr:uid="{00000000-0005-0000-0000-00003D700000}"/>
    <cellStyle name="표준 11 18 6" xfId="27265" xr:uid="{00000000-0005-0000-0000-00003E700000}"/>
    <cellStyle name="표준 11 18 6 2" xfId="27266" xr:uid="{00000000-0005-0000-0000-00003F700000}"/>
    <cellStyle name="표준 11 18 7" xfId="27267" xr:uid="{00000000-0005-0000-0000-000040700000}"/>
    <cellStyle name="표준 11 19" xfId="27268" xr:uid="{00000000-0005-0000-0000-000041700000}"/>
    <cellStyle name="표준 11 19 2" xfId="27269" xr:uid="{00000000-0005-0000-0000-000042700000}"/>
    <cellStyle name="표준 11 19 2 2" xfId="27270" xr:uid="{00000000-0005-0000-0000-000043700000}"/>
    <cellStyle name="표준 11 19 3" xfId="27271" xr:uid="{00000000-0005-0000-0000-000044700000}"/>
    <cellStyle name="표준 11 19 3 2" xfId="27272" xr:uid="{00000000-0005-0000-0000-000045700000}"/>
    <cellStyle name="표준 11 19 4" xfId="27273" xr:uid="{00000000-0005-0000-0000-000046700000}"/>
    <cellStyle name="표준 11 19 4 2" xfId="27274" xr:uid="{00000000-0005-0000-0000-000047700000}"/>
    <cellStyle name="표준 11 19 5" xfId="27275" xr:uid="{00000000-0005-0000-0000-000048700000}"/>
    <cellStyle name="표준 11 19 5 2" xfId="27276" xr:uid="{00000000-0005-0000-0000-000049700000}"/>
    <cellStyle name="표준 11 19 6" xfId="27277" xr:uid="{00000000-0005-0000-0000-00004A700000}"/>
    <cellStyle name="표준 11 19 6 2" xfId="27278" xr:uid="{00000000-0005-0000-0000-00004B700000}"/>
    <cellStyle name="표준 11 19 7" xfId="27279" xr:uid="{00000000-0005-0000-0000-00004C700000}"/>
    <cellStyle name="표준 11 2" xfId="27280" xr:uid="{00000000-0005-0000-0000-00004D700000}"/>
    <cellStyle name="표준 11 2 10" xfId="27281" xr:uid="{00000000-0005-0000-0000-00004E700000}"/>
    <cellStyle name="표준 11 2 11" xfId="27282" xr:uid="{00000000-0005-0000-0000-00004F700000}"/>
    <cellStyle name="표준 11 2 12" xfId="27283" xr:uid="{00000000-0005-0000-0000-000050700000}"/>
    <cellStyle name="표준 11 2 13" xfId="27284" xr:uid="{00000000-0005-0000-0000-000051700000}"/>
    <cellStyle name="표준 11 2 14" xfId="27285" xr:uid="{00000000-0005-0000-0000-000052700000}"/>
    <cellStyle name="표준 11 2 15" xfId="27286" xr:uid="{00000000-0005-0000-0000-000053700000}"/>
    <cellStyle name="표준 11 2 16" xfId="27287" xr:uid="{00000000-0005-0000-0000-000054700000}"/>
    <cellStyle name="표준 11 2 17" xfId="27288" xr:uid="{00000000-0005-0000-0000-000055700000}"/>
    <cellStyle name="표준 11 2 18" xfId="27289" xr:uid="{00000000-0005-0000-0000-000056700000}"/>
    <cellStyle name="표준 11 2 19" xfId="27290" xr:uid="{00000000-0005-0000-0000-000057700000}"/>
    <cellStyle name="표준 11 2 2" xfId="27291" xr:uid="{00000000-0005-0000-0000-000058700000}"/>
    <cellStyle name="표준 11 2 2 2" xfId="27292" xr:uid="{00000000-0005-0000-0000-000059700000}"/>
    <cellStyle name="표준 11 2 2 2 10" xfId="27293" xr:uid="{00000000-0005-0000-0000-00005A700000}"/>
    <cellStyle name="표준 11 2 2 2 10 2" xfId="27294" xr:uid="{00000000-0005-0000-0000-00005B700000}"/>
    <cellStyle name="표준 11 2 2 2 11" xfId="27295" xr:uid="{00000000-0005-0000-0000-00005C700000}"/>
    <cellStyle name="표준 11 2 2 2 11 2" xfId="27296" xr:uid="{00000000-0005-0000-0000-00005D700000}"/>
    <cellStyle name="표준 11 2 2 2 12" xfId="27297" xr:uid="{00000000-0005-0000-0000-00005E700000}"/>
    <cellStyle name="표준 11 2 2 2 12 2" xfId="27298" xr:uid="{00000000-0005-0000-0000-00005F700000}"/>
    <cellStyle name="표준 11 2 2 2 2" xfId="27299" xr:uid="{00000000-0005-0000-0000-000060700000}"/>
    <cellStyle name="표준 11 2 2 2 2 2" xfId="27300" xr:uid="{00000000-0005-0000-0000-000061700000}"/>
    <cellStyle name="표준 11 2 2 2 2 2 10" xfId="27301" xr:uid="{00000000-0005-0000-0000-000062700000}"/>
    <cellStyle name="표준 11 2 2 2 2 2 10 2" xfId="27302" xr:uid="{00000000-0005-0000-0000-000063700000}"/>
    <cellStyle name="표준 11 2 2 2 2 2 11" xfId="27303" xr:uid="{00000000-0005-0000-0000-000064700000}"/>
    <cellStyle name="표준 11 2 2 2 2 2 11 2" xfId="27304" xr:uid="{00000000-0005-0000-0000-000065700000}"/>
    <cellStyle name="표준 11 2 2 2 2 2 12" xfId="27305" xr:uid="{00000000-0005-0000-0000-000066700000}"/>
    <cellStyle name="표준 11 2 2 2 2 2 12 2" xfId="27306" xr:uid="{00000000-0005-0000-0000-000067700000}"/>
    <cellStyle name="표준 11 2 2 2 2 2 2" xfId="27307" xr:uid="{00000000-0005-0000-0000-000068700000}"/>
    <cellStyle name="표준 11 2 2 2 2 2 3" xfId="27308" xr:uid="{00000000-0005-0000-0000-000069700000}"/>
    <cellStyle name="표준 11 2 2 2 2 2 4" xfId="27309" xr:uid="{00000000-0005-0000-0000-00006A700000}"/>
    <cellStyle name="표준 11 2 2 2 2 2 5" xfId="27310" xr:uid="{00000000-0005-0000-0000-00006B700000}"/>
    <cellStyle name="표준 11 2 2 2 2 2 6" xfId="27311" xr:uid="{00000000-0005-0000-0000-00006C700000}"/>
    <cellStyle name="표준 11 2 2 2 2 2 6 2" xfId="27312" xr:uid="{00000000-0005-0000-0000-00006D700000}"/>
    <cellStyle name="표준 11 2 2 2 2 2 7" xfId="27313" xr:uid="{00000000-0005-0000-0000-00006E700000}"/>
    <cellStyle name="표준 11 2 2 2 2 2 7 2" xfId="27314" xr:uid="{00000000-0005-0000-0000-00006F700000}"/>
    <cellStyle name="표준 11 2 2 2 2 2 8" xfId="27315" xr:uid="{00000000-0005-0000-0000-000070700000}"/>
    <cellStyle name="표준 11 2 2 2 2 2 8 2" xfId="27316" xr:uid="{00000000-0005-0000-0000-000071700000}"/>
    <cellStyle name="표준 11 2 2 2 2 2 9" xfId="27317" xr:uid="{00000000-0005-0000-0000-000072700000}"/>
    <cellStyle name="표준 11 2 2 2 2 2 9 2" xfId="27318" xr:uid="{00000000-0005-0000-0000-000073700000}"/>
    <cellStyle name="표준 11 2 2 2 2 3" xfId="27319" xr:uid="{00000000-0005-0000-0000-000074700000}"/>
    <cellStyle name="표준 11 2 2 2 2 3 2" xfId="27320" xr:uid="{00000000-0005-0000-0000-000075700000}"/>
    <cellStyle name="표준 11 2 2 2 2 3 2 2" xfId="27321" xr:uid="{00000000-0005-0000-0000-000076700000}"/>
    <cellStyle name="표준 11 2 2 2 2 3 3" xfId="27322" xr:uid="{00000000-0005-0000-0000-000077700000}"/>
    <cellStyle name="표준 11 2 2 2 2 3 3 2" xfId="27323" xr:uid="{00000000-0005-0000-0000-000078700000}"/>
    <cellStyle name="표준 11 2 2 2 2 3 4" xfId="27324" xr:uid="{00000000-0005-0000-0000-000079700000}"/>
    <cellStyle name="표준 11 2 2 2 2 3 4 2" xfId="27325" xr:uid="{00000000-0005-0000-0000-00007A700000}"/>
    <cellStyle name="표준 11 2 2 2 2 3 5" xfId="27326" xr:uid="{00000000-0005-0000-0000-00007B700000}"/>
    <cellStyle name="표준 11 2 2 2 2 3 5 2" xfId="27327" xr:uid="{00000000-0005-0000-0000-00007C700000}"/>
    <cellStyle name="표준 11 2 2 2 2 3 6" xfId="27328" xr:uid="{00000000-0005-0000-0000-00007D700000}"/>
    <cellStyle name="표준 11 2 2 2 2 3 6 2" xfId="27329" xr:uid="{00000000-0005-0000-0000-00007E700000}"/>
    <cellStyle name="표준 11 2 2 2 2 3 7" xfId="27330" xr:uid="{00000000-0005-0000-0000-00007F700000}"/>
    <cellStyle name="표준 11 2 2 2 2 4" xfId="27331" xr:uid="{00000000-0005-0000-0000-000080700000}"/>
    <cellStyle name="표준 11 2 2 2 2 4 2" xfId="27332" xr:uid="{00000000-0005-0000-0000-000081700000}"/>
    <cellStyle name="표준 11 2 2 2 2 4 2 2" xfId="27333" xr:uid="{00000000-0005-0000-0000-000082700000}"/>
    <cellStyle name="표준 11 2 2 2 2 4 3" xfId="27334" xr:uid="{00000000-0005-0000-0000-000083700000}"/>
    <cellStyle name="표준 11 2 2 2 2 4 3 2" xfId="27335" xr:uid="{00000000-0005-0000-0000-000084700000}"/>
    <cellStyle name="표준 11 2 2 2 2 4 4" xfId="27336" xr:uid="{00000000-0005-0000-0000-000085700000}"/>
    <cellStyle name="표준 11 2 2 2 2 4 4 2" xfId="27337" xr:uid="{00000000-0005-0000-0000-000086700000}"/>
    <cellStyle name="표준 11 2 2 2 2 4 5" xfId="27338" xr:uid="{00000000-0005-0000-0000-000087700000}"/>
    <cellStyle name="표준 11 2 2 2 2 4 5 2" xfId="27339" xr:uid="{00000000-0005-0000-0000-000088700000}"/>
    <cellStyle name="표준 11 2 2 2 2 4 6" xfId="27340" xr:uid="{00000000-0005-0000-0000-000089700000}"/>
    <cellStyle name="표준 11 2 2 2 2 4 6 2" xfId="27341" xr:uid="{00000000-0005-0000-0000-00008A700000}"/>
    <cellStyle name="표준 11 2 2 2 2 4 7" xfId="27342" xr:uid="{00000000-0005-0000-0000-00008B700000}"/>
    <cellStyle name="표준 11 2 2 2 2 5" xfId="27343" xr:uid="{00000000-0005-0000-0000-00008C700000}"/>
    <cellStyle name="표준 11 2 2 2 2 5 2" xfId="27344" xr:uid="{00000000-0005-0000-0000-00008D700000}"/>
    <cellStyle name="표준 11 2 2 2 2 5 2 2" xfId="27345" xr:uid="{00000000-0005-0000-0000-00008E700000}"/>
    <cellStyle name="표준 11 2 2 2 2 5 3" xfId="27346" xr:uid="{00000000-0005-0000-0000-00008F700000}"/>
    <cellStyle name="표준 11 2 2 2 2 5 3 2" xfId="27347" xr:uid="{00000000-0005-0000-0000-000090700000}"/>
    <cellStyle name="표준 11 2 2 2 2 5 4" xfId="27348" xr:uid="{00000000-0005-0000-0000-000091700000}"/>
    <cellStyle name="표준 11 2 2 2 2 5 4 2" xfId="27349" xr:uid="{00000000-0005-0000-0000-000092700000}"/>
    <cellStyle name="표준 11 2 2 2 2 5 5" xfId="27350" xr:uid="{00000000-0005-0000-0000-000093700000}"/>
    <cellStyle name="표준 11 2 2 2 2 5 5 2" xfId="27351" xr:uid="{00000000-0005-0000-0000-000094700000}"/>
    <cellStyle name="표준 11 2 2 2 2 5 6" xfId="27352" xr:uid="{00000000-0005-0000-0000-000095700000}"/>
    <cellStyle name="표준 11 2 2 2 2 5 6 2" xfId="27353" xr:uid="{00000000-0005-0000-0000-000096700000}"/>
    <cellStyle name="표준 11 2 2 2 2 5 7" xfId="27354" xr:uid="{00000000-0005-0000-0000-000097700000}"/>
    <cellStyle name="표준 11 2 2 2 3" xfId="27355" xr:uid="{00000000-0005-0000-0000-000098700000}"/>
    <cellStyle name="표준 11 2 2 2 4" xfId="27356" xr:uid="{00000000-0005-0000-0000-000099700000}"/>
    <cellStyle name="표준 11 2 2 2 5" xfId="27357" xr:uid="{00000000-0005-0000-0000-00009A700000}"/>
    <cellStyle name="표준 11 2 2 2 6" xfId="27358" xr:uid="{00000000-0005-0000-0000-00009B700000}"/>
    <cellStyle name="표준 11 2 2 2 6 2" xfId="27359" xr:uid="{00000000-0005-0000-0000-00009C700000}"/>
    <cellStyle name="표준 11 2 2 2 7" xfId="27360" xr:uid="{00000000-0005-0000-0000-00009D700000}"/>
    <cellStyle name="표준 11 2 2 2 7 2" xfId="27361" xr:uid="{00000000-0005-0000-0000-00009E700000}"/>
    <cellStyle name="표준 11 2 2 2 8" xfId="27362" xr:uid="{00000000-0005-0000-0000-00009F700000}"/>
    <cellStyle name="표준 11 2 2 2 8 2" xfId="27363" xr:uid="{00000000-0005-0000-0000-0000A0700000}"/>
    <cellStyle name="표준 11 2 2 2 9" xfId="27364" xr:uid="{00000000-0005-0000-0000-0000A1700000}"/>
    <cellStyle name="표준 11 2 2 2 9 2" xfId="27365" xr:uid="{00000000-0005-0000-0000-0000A2700000}"/>
    <cellStyle name="표준 11 2 2 3" xfId="27366" xr:uid="{00000000-0005-0000-0000-0000A3700000}"/>
    <cellStyle name="표준 11 2 2 3 2" xfId="27367" xr:uid="{00000000-0005-0000-0000-0000A4700000}"/>
    <cellStyle name="표준 11 2 2 3 2 2" xfId="27368" xr:uid="{00000000-0005-0000-0000-0000A5700000}"/>
    <cellStyle name="표준 11 2 2 3 2 3" xfId="27369" xr:uid="{00000000-0005-0000-0000-0000A6700000}"/>
    <cellStyle name="표준 11 2 2 3 3" xfId="27370" xr:uid="{00000000-0005-0000-0000-0000A7700000}"/>
    <cellStyle name="표준 11 2 2 3 3 2" xfId="27371" xr:uid="{00000000-0005-0000-0000-0000A8700000}"/>
    <cellStyle name="표준 11 2 2 4" xfId="27372" xr:uid="{00000000-0005-0000-0000-0000A9700000}"/>
    <cellStyle name="표준 11 2 2 4 2" xfId="27373" xr:uid="{00000000-0005-0000-0000-0000AA700000}"/>
    <cellStyle name="표준 11 2 2 4 2 2" xfId="27374" xr:uid="{00000000-0005-0000-0000-0000AB700000}"/>
    <cellStyle name="표준 11 2 2 4 3" xfId="27375" xr:uid="{00000000-0005-0000-0000-0000AC700000}"/>
    <cellStyle name="표준 11 2 2 4 3 2" xfId="27376" xr:uid="{00000000-0005-0000-0000-0000AD700000}"/>
    <cellStyle name="표준 11 2 2 4 4" xfId="27377" xr:uid="{00000000-0005-0000-0000-0000AE700000}"/>
    <cellStyle name="표준 11 2 2 4 4 2" xfId="27378" xr:uid="{00000000-0005-0000-0000-0000AF700000}"/>
    <cellStyle name="표준 11 2 2 4 5" xfId="27379" xr:uid="{00000000-0005-0000-0000-0000B0700000}"/>
    <cellStyle name="표준 11 2 2 4 5 2" xfId="27380" xr:uid="{00000000-0005-0000-0000-0000B1700000}"/>
    <cellStyle name="표준 11 2 2 4 6" xfId="27381" xr:uid="{00000000-0005-0000-0000-0000B2700000}"/>
    <cellStyle name="표준 11 2 2 4 6 2" xfId="27382" xr:uid="{00000000-0005-0000-0000-0000B3700000}"/>
    <cellStyle name="표준 11 2 2 4 7" xfId="27383" xr:uid="{00000000-0005-0000-0000-0000B4700000}"/>
    <cellStyle name="표준 11 2 2 5" xfId="27384" xr:uid="{00000000-0005-0000-0000-0000B5700000}"/>
    <cellStyle name="표준 11 2 2 5 2" xfId="27385" xr:uid="{00000000-0005-0000-0000-0000B6700000}"/>
    <cellStyle name="표준 11 2 2 5 2 2" xfId="27386" xr:uid="{00000000-0005-0000-0000-0000B7700000}"/>
    <cellStyle name="표준 11 2 2 5 3" xfId="27387" xr:uid="{00000000-0005-0000-0000-0000B8700000}"/>
    <cellStyle name="표준 11 2 2 5 3 2" xfId="27388" xr:uid="{00000000-0005-0000-0000-0000B9700000}"/>
    <cellStyle name="표준 11 2 2 5 4" xfId="27389" xr:uid="{00000000-0005-0000-0000-0000BA700000}"/>
    <cellStyle name="표준 11 2 2 5 4 2" xfId="27390" xr:uid="{00000000-0005-0000-0000-0000BB700000}"/>
    <cellStyle name="표준 11 2 2 5 5" xfId="27391" xr:uid="{00000000-0005-0000-0000-0000BC700000}"/>
    <cellStyle name="표준 11 2 2 5 5 2" xfId="27392" xr:uid="{00000000-0005-0000-0000-0000BD700000}"/>
    <cellStyle name="표준 11 2 2 5 6" xfId="27393" xr:uid="{00000000-0005-0000-0000-0000BE700000}"/>
    <cellStyle name="표준 11 2 2 5 6 2" xfId="27394" xr:uid="{00000000-0005-0000-0000-0000BF700000}"/>
    <cellStyle name="표준 11 2 2 5 7" xfId="27395" xr:uid="{00000000-0005-0000-0000-0000C0700000}"/>
    <cellStyle name="표준 11 2 2 6" xfId="27396" xr:uid="{00000000-0005-0000-0000-0000C1700000}"/>
    <cellStyle name="표준 11 2 2 6 2" xfId="27397" xr:uid="{00000000-0005-0000-0000-0000C2700000}"/>
    <cellStyle name="표준 11 2 2 6 2 2" xfId="27398" xr:uid="{00000000-0005-0000-0000-0000C3700000}"/>
    <cellStyle name="표준 11 2 2 6 3" xfId="27399" xr:uid="{00000000-0005-0000-0000-0000C4700000}"/>
    <cellStyle name="표준 11 2 2 6 3 2" xfId="27400" xr:uid="{00000000-0005-0000-0000-0000C5700000}"/>
    <cellStyle name="표준 11 2 2 6 4" xfId="27401" xr:uid="{00000000-0005-0000-0000-0000C6700000}"/>
    <cellStyle name="표준 11 2 2 6 4 2" xfId="27402" xr:uid="{00000000-0005-0000-0000-0000C7700000}"/>
    <cellStyle name="표준 11 2 2 6 5" xfId="27403" xr:uid="{00000000-0005-0000-0000-0000C8700000}"/>
    <cellStyle name="표준 11 2 2 6 5 2" xfId="27404" xr:uid="{00000000-0005-0000-0000-0000C9700000}"/>
    <cellStyle name="표준 11 2 2 6 6" xfId="27405" xr:uid="{00000000-0005-0000-0000-0000CA700000}"/>
    <cellStyle name="표준 11 2 2 6 6 2" xfId="27406" xr:uid="{00000000-0005-0000-0000-0000CB700000}"/>
    <cellStyle name="표준 11 2 2 6 7" xfId="27407" xr:uid="{00000000-0005-0000-0000-0000CC700000}"/>
    <cellStyle name="표준 11 2 20" xfId="27408" xr:uid="{00000000-0005-0000-0000-0000CD700000}"/>
    <cellStyle name="표준 11 2 21" xfId="27409" xr:uid="{00000000-0005-0000-0000-0000CE700000}"/>
    <cellStyle name="표준 11 2 22" xfId="27410" xr:uid="{00000000-0005-0000-0000-0000CF700000}"/>
    <cellStyle name="표준 11 2 23" xfId="27411" xr:uid="{00000000-0005-0000-0000-0000D0700000}"/>
    <cellStyle name="표준 11 2 24" xfId="27412" xr:uid="{00000000-0005-0000-0000-0000D1700000}"/>
    <cellStyle name="표준 11 2 25" xfId="27413" xr:uid="{00000000-0005-0000-0000-0000D2700000}"/>
    <cellStyle name="표준 11 2 26" xfId="27414" xr:uid="{00000000-0005-0000-0000-0000D3700000}"/>
    <cellStyle name="표준 11 2 27" xfId="27415" xr:uid="{00000000-0005-0000-0000-0000D4700000}"/>
    <cellStyle name="표준 11 2 28" xfId="27416" xr:uid="{00000000-0005-0000-0000-0000D5700000}"/>
    <cellStyle name="표준 11 2 29" xfId="27417" xr:uid="{00000000-0005-0000-0000-0000D6700000}"/>
    <cellStyle name="표준 11 2 3" xfId="27418" xr:uid="{00000000-0005-0000-0000-0000D7700000}"/>
    <cellStyle name="표준 11 2 30" xfId="27419" xr:uid="{00000000-0005-0000-0000-0000D8700000}"/>
    <cellStyle name="표준 11 2 31" xfId="27420" xr:uid="{00000000-0005-0000-0000-0000D9700000}"/>
    <cellStyle name="표준 11 2 32" xfId="27421" xr:uid="{00000000-0005-0000-0000-0000DA700000}"/>
    <cellStyle name="표준 11 2 33" xfId="27422" xr:uid="{00000000-0005-0000-0000-0000DB700000}"/>
    <cellStyle name="표준 11 2 34" xfId="27423" xr:uid="{00000000-0005-0000-0000-0000DC700000}"/>
    <cellStyle name="표준 11 2 35" xfId="27424" xr:uid="{00000000-0005-0000-0000-0000DD700000}"/>
    <cellStyle name="표준 11 2 36" xfId="27425" xr:uid="{00000000-0005-0000-0000-0000DE700000}"/>
    <cellStyle name="표준 11 2 37" xfId="27426" xr:uid="{00000000-0005-0000-0000-0000DF700000}"/>
    <cellStyle name="표준 11 2 38" xfId="27427" xr:uid="{00000000-0005-0000-0000-0000E0700000}"/>
    <cellStyle name="표준 11 2 39" xfId="27428" xr:uid="{00000000-0005-0000-0000-0000E1700000}"/>
    <cellStyle name="표준 11 2 4" xfId="27429" xr:uid="{00000000-0005-0000-0000-0000E2700000}"/>
    <cellStyle name="표준 11 2 40" xfId="27430" xr:uid="{00000000-0005-0000-0000-0000E3700000}"/>
    <cellStyle name="표준 11 2 41" xfId="27431" xr:uid="{00000000-0005-0000-0000-0000E4700000}"/>
    <cellStyle name="표준 11 2 42" xfId="27432" xr:uid="{00000000-0005-0000-0000-0000E5700000}"/>
    <cellStyle name="표준 11 2 43" xfId="27433" xr:uid="{00000000-0005-0000-0000-0000E6700000}"/>
    <cellStyle name="표준 11 2 43 2" xfId="27434" xr:uid="{00000000-0005-0000-0000-0000E7700000}"/>
    <cellStyle name="표준 11 2 44" xfId="27435" xr:uid="{00000000-0005-0000-0000-0000E8700000}"/>
    <cellStyle name="표준 11 2 44 2" xfId="27436" xr:uid="{00000000-0005-0000-0000-0000E9700000}"/>
    <cellStyle name="표준 11 2 45" xfId="27437" xr:uid="{00000000-0005-0000-0000-0000EA700000}"/>
    <cellStyle name="표준 11 2 45 2" xfId="27438" xr:uid="{00000000-0005-0000-0000-0000EB700000}"/>
    <cellStyle name="표준 11 2 46" xfId="27439" xr:uid="{00000000-0005-0000-0000-0000EC700000}"/>
    <cellStyle name="표준 11 2 46 2" xfId="27440" xr:uid="{00000000-0005-0000-0000-0000ED700000}"/>
    <cellStyle name="표준 11 2 47" xfId="27441" xr:uid="{00000000-0005-0000-0000-0000EE700000}"/>
    <cellStyle name="표준 11 2 47 2" xfId="27442" xr:uid="{00000000-0005-0000-0000-0000EF700000}"/>
    <cellStyle name="표준 11 2 48" xfId="27443" xr:uid="{00000000-0005-0000-0000-0000F0700000}"/>
    <cellStyle name="표준 11 2 48 2" xfId="27444" xr:uid="{00000000-0005-0000-0000-0000F1700000}"/>
    <cellStyle name="표준 11 2 49" xfId="27445" xr:uid="{00000000-0005-0000-0000-0000F2700000}"/>
    <cellStyle name="표준 11 2 49 2" xfId="27446" xr:uid="{00000000-0005-0000-0000-0000F3700000}"/>
    <cellStyle name="표준 11 2 5" xfId="27447" xr:uid="{00000000-0005-0000-0000-0000F4700000}"/>
    <cellStyle name="표준 11 2 5 2" xfId="27448" xr:uid="{00000000-0005-0000-0000-0000F5700000}"/>
    <cellStyle name="표준 11 2 5 2 10" xfId="27449" xr:uid="{00000000-0005-0000-0000-0000F6700000}"/>
    <cellStyle name="표준 11 2 5 2 10 2" xfId="27450" xr:uid="{00000000-0005-0000-0000-0000F7700000}"/>
    <cellStyle name="표준 11 2 5 2 11" xfId="27451" xr:uid="{00000000-0005-0000-0000-0000F8700000}"/>
    <cellStyle name="표준 11 2 5 2 11 2" xfId="27452" xr:uid="{00000000-0005-0000-0000-0000F9700000}"/>
    <cellStyle name="표준 11 2 5 2 12" xfId="27453" xr:uid="{00000000-0005-0000-0000-0000FA700000}"/>
    <cellStyle name="표준 11 2 5 2 12 2" xfId="27454" xr:uid="{00000000-0005-0000-0000-0000FB700000}"/>
    <cellStyle name="표준 11 2 5 2 2" xfId="27455" xr:uid="{00000000-0005-0000-0000-0000FC700000}"/>
    <cellStyle name="표준 11 2 5 2 3" xfId="27456" xr:uid="{00000000-0005-0000-0000-0000FD700000}"/>
    <cellStyle name="표준 11 2 5 2 4" xfId="27457" xr:uid="{00000000-0005-0000-0000-0000FE700000}"/>
    <cellStyle name="표준 11 2 5 2 5" xfId="27458" xr:uid="{00000000-0005-0000-0000-0000FF700000}"/>
    <cellStyle name="표준 11 2 5 2 6" xfId="27459" xr:uid="{00000000-0005-0000-0000-000000710000}"/>
    <cellStyle name="표준 11 2 5 2 6 2" xfId="27460" xr:uid="{00000000-0005-0000-0000-000001710000}"/>
    <cellStyle name="표준 11 2 5 2 7" xfId="27461" xr:uid="{00000000-0005-0000-0000-000002710000}"/>
    <cellStyle name="표준 11 2 5 2 7 2" xfId="27462" xr:uid="{00000000-0005-0000-0000-000003710000}"/>
    <cellStyle name="표준 11 2 5 2 8" xfId="27463" xr:uid="{00000000-0005-0000-0000-000004710000}"/>
    <cellStyle name="표준 11 2 5 2 8 2" xfId="27464" xr:uid="{00000000-0005-0000-0000-000005710000}"/>
    <cellStyle name="표준 11 2 5 2 9" xfId="27465" xr:uid="{00000000-0005-0000-0000-000006710000}"/>
    <cellStyle name="표준 11 2 5 2 9 2" xfId="27466" xr:uid="{00000000-0005-0000-0000-000007710000}"/>
    <cellStyle name="표준 11 2 5 3" xfId="27467" xr:uid="{00000000-0005-0000-0000-000008710000}"/>
    <cellStyle name="표준 11 2 5 3 2" xfId="27468" xr:uid="{00000000-0005-0000-0000-000009710000}"/>
    <cellStyle name="표준 11 2 5 3 2 2" xfId="27469" xr:uid="{00000000-0005-0000-0000-00000A710000}"/>
    <cellStyle name="표준 11 2 5 3 3" xfId="27470" xr:uid="{00000000-0005-0000-0000-00000B710000}"/>
    <cellStyle name="표준 11 2 5 3 3 2" xfId="27471" xr:uid="{00000000-0005-0000-0000-00000C710000}"/>
    <cellStyle name="표준 11 2 5 3 4" xfId="27472" xr:uid="{00000000-0005-0000-0000-00000D710000}"/>
    <cellStyle name="표준 11 2 5 3 4 2" xfId="27473" xr:uid="{00000000-0005-0000-0000-00000E710000}"/>
    <cellStyle name="표준 11 2 5 3 5" xfId="27474" xr:uid="{00000000-0005-0000-0000-00000F710000}"/>
    <cellStyle name="표준 11 2 5 3 5 2" xfId="27475" xr:uid="{00000000-0005-0000-0000-000010710000}"/>
    <cellStyle name="표준 11 2 5 3 6" xfId="27476" xr:uid="{00000000-0005-0000-0000-000011710000}"/>
    <cellStyle name="표준 11 2 5 3 6 2" xfId="27477" xr:uid="{00000000-0005-0000-0000-000012710000}"/>
    <cellStyle name="표준 11 2 5 3 7" xfId="27478" xr:uid="{00000000-0005-0000-0000-000013710000}"/>
    <cellStyle name="표준 11 2 5 4" xfId="27479" xr:uid="{00000000-0005-0000-0000-000014710000}"/>
    <cellStyle name="표준 11 2 5 4 2" xfId="27480" xr:uid="{00000000-0005-0000-0000-000015710000}"/>
    <cellStyle name="표준 11 2 5 4 2 2" xfId="27481" xr:uid="{00000000-0005-0000-0000-000016710000}"/>
    <cellStyle name="표준 11 2 5 4 3" xfId="27482" xr:uid="{00000000-0005-0000-0000-000017710000}"/>
    <cellStyle name="표준 11 2 5 4 3 2" xfId="27483" xr:uid="{00000000-0005-0000-0000-000018710000}"/>
    <cellStyle name="표준 11 2 5 4 4" xfId="27484" xr:uid="{00000000-0005-0000-0000-000019710000}"/>
    <cellStyle name="표준 11 2 5 4 4 2" xfId="27485" xr:uid="{00000000-0005-0000-0000-00001A710000}"/>
    <cellStyle name="표준 11 2 5 4 5" xfId="27486" xr:uid="{00000000-0005-0000-0000-00001B710000}"/>
    <cellStyle name="표준 11 2 5 4 5 2" xfId="27487" xr:uid="{00000000-0005-0000-0000-00001C710000}"/>
    <cellStyle name="표준 11 2 5 4 6" xfId="27488" xr:uid="{00000000-0005-0000-0000-00001D710000}"/>
    <cellStyle name="표준 11 2 5 4 6 2" xfId="27489" xr:uid="{00000000-0005-0000-0000-00001E710000}"/>
    <cellStyle name="표준 11 2 5 4 7" xfId="27490" xr:uid="{00000000-0005-0000-0000-00001F710000}"/>
    <cellStyle name="표준 11 2 5 5" xfId="27491" xr:uid="{00000000-0005-0000-0000-000020710000}"/>
    <cellStyle name="표준 11 2 5 5 2" xfId="27492" xr:uid="{00000000-0005-0000-0000-000021710000}"/>
    <cellStyle name="표준 11 2 5 5 2 2" xfId="27493" xr:uid="{00000000-0005-0000-0000-000022710000}"/>
    <cellStyle name="표준 11 2 5 5 3" xfId="27494" xr:uid="{00000000-0005-0000-0000-000023710000}"/>
    <cellStyle name="표준 11 2 5 5 3 2" xfId="27495" xr:uid="{00000000-0005-0000-0000-000024710000}"/>
    <cellStyle name="표준 11 2 5 5 4" xfId="27496" xr:uid="{00000000-0005-0000-0000-000025710000}"/>
    <cellStyle name="표준 11 2 5 5 4 2" xfId="27497" xr:uid="{00000000-0005-0000-0000-000026710000}"/>
    <cellStyle name="표준 11 2 5 5 5" xfId="27498" xr:uid="{00000000-0005-0000-0000-000027710000}"/>
    <cellStyle name="표준 11 2 5 5 5 2" xfId="27499" xr:uid="{00000000-0005-0000-0000-000028710000}"/>
    <cellStyle name="표준 11 2 5 5 6" xfId="27500" xr:uid="{00000000-0005-0000-0000-000029710000}"/>
    <cellStyle name="표준 11 2 5 5 6 2" xfId="27501" xr:uid="{00000000-0005-0000-0000-00002A710000}"/>
    <cellStyle name="표준 11 2 5 5 7" xfId="27502" xr:uid="{00000000-0005-0000-0000-00002B710000}"/>
    <cellStyle name="표준 11 2 50" xfId="27503" xr:uid="{00000000-0005-0000-0000-00002C710000}"/>
    <cellStyle name="표준 11 2 50 2" xfId="27504" xr:uid="{00000000-0005-0000-0000-00002D710000}"/>
    <cellStyle name="표준 11 2 6" xfId="27505" xr:uid="{00000000-0005-0000-0000-00002E710000}"/>
    <cellStyle name="표준 11 2 7" xfId="27506" xr:uid="{00000000-0005-0000-0000-00002F710000}"/>
    <cellStyle name="표준 11 2 8" xfId="27507" xr:uid="{00000000-0005-0000-0000-000030710000}"/>
    <cellStyle name="표준 11 2 9" xfId="27508" xr:uid="{00000000-0005-0000-0000-000031710000}"/>
    <cellStyle name="표준 11 20" xfId="27509" xr:uid="{00000000-0005-0000-0000-000032710000}"/>
    <cellStyle name="표준 11 20 2" xfId="27510" xr:uid="{00000000-0005-0000-0000-000033710000}"/>
    <cellStyle name="표준 11 20 2 2" xfId="27511" xr:uid="{00000000-0005-0000-0000-000034710000}"/>
    <cellStyle name="표준 11 20 3" xfId="27512" xr:uid="{00000000-0005-0000-0000-000035710000}"/>
    <cellStyle name="표준 11 20 3 2" xfId="27513" xr:uid="{00000000-0005-0000-0000-000036710000}"/>
    <cellStyle name="표준 11 20 4" xfId="27514" xr:uid="{00000000-0005-0000-0000-000037710000}"/>
    <cellStyle name="표준 11 20 4 2" xfId="27515" xr:uid="{00000000-0005-0000-0000-000038710000}"/>
    <cellStyle name="표준 11 20 5" xfId="27516" xr:uid="{00000000-0005-0000-0000-000039710000}"/>
    <cellStyle name="표준 11 20 5 2" xfId="27517" xr:uid="{00000000-0005-0000-0000-00003A710000}"/>
    <cellStyle name="표준 11 20 6" xfId="27518" xr:uid="{00000000-0005-0000-0000-00003B710000}"/>
    <cellStyle name="표준 11 20 6 2" xfId="27519" xr:uid="{00000000-0005-0000-0000-00003C710000}"/>
    <cellStyle name="표준 11 20 7" xfId="27520" xr:uid="{00000000-0005-0000-0000-00003D710000}"/>
    <cellStyle name="표준 11 21" xfId="27521" xr:uid="{00000000-0005-0000-0000-00003E710000}"/>
    <cellStyle name="표준 11 21 2" xfId="27522" xr:uid="{00000000-0005-0000-0000-00003F710000}"/>
    <cellStyle name="표준 11 21 2 2" xfId="27523" xr:uid="{00000000-0005-0000-0000-000040710000}"/>
    <cellStyle name="표준 11 21 3" xfId="27524" xr:uid="{00000000-0005-0000-0000-000041710000}"/>
    <cellStyle name="표준 11 21 3 2" xfId="27525" xr:uid="{00000000-0005-0000-0000-000042710000}"/>
    <cellStyle name="표준 11 21 4" xfId="27526" xr:uid="{00000000-0005-0000-0000-000043710000}"/>
    <cellStyle name="표준 11 21 4 2" xfId="27527" xr:uid="{00000000-0005-0000-0000-000044710000}"/>
    <cellStyle name="표준 11 21 5" xfId="27528" xr:uid="{00000000-0005-0000-0000-000045710000}"/>
    <cellStyle name="표준 11 21 5 2" xfId="27529" xr:uid="{00000000-0005-0000-0000-000046710000}"/>
    <cellStyle name="표준 11 21 6" xfId="27530" xr:uid="{00000000-0005-0000-0000-000047710000}"/>
    <cellStyle name="표준 11 21 6 2" xfId="27531" xr:uid="{00000000-0005-0000-0000-000048710000}"/>
    <cellStyle name="표준 11 21 7" xfId="27532" xr:uid="{00000000-0005-0000-0000-000049710000}"/>
    <cellStyle name="표준 11 22" xfId="27533" xr:uid="{00000000-0005-0000-0000-00004A710000}"/>
    <cellStyle name="표준 11 22 2" xfId="27534" xr:uid="{00000000-0005-0000-0000-00004B710000}"/>
    <cellStyle name="표준 11 22 2 2" xfId="27535" xr:uid="{00000000-0005-0000-0000-00004C710000}"/>
    <cellStyle name="표준 11 22 3" xfId="27536" xr:uid="{00000000-0005-0000-0000-00004D710000}"/>
    <cellStyle name="표준 11 22 3 2" xfId="27537" xr:uid="{00000000-0005-0000-0000-00004E710000}"/>
    <cellStyle name="표준 11 22 4" xfId="27538" xr:uid="{00000000-0005-0000-0000-00004F710000}"/>
    <cellStyle name="표준 11 22 4 2" xfId="27539" xr:uid="{00000000-0005-0000-0000-000050710000}"/>
    <cellStyle name="표준 11 22 5" xfId="27540" xr:uid="{00000000-0005-0000-0000-000051710000}"/>
    <cellStyle name="표준 11 22 5 2" xfId="27541" xr:uid="{00000000-0005-0000-0000-000052710000}"/>
    <cellStyle name="표준 11 22 6" xfId="27542" xr:uid="{00000000-0005-0000-0000-000053710000}"/>
    <cellStyle name="표준 11 22 6 2" xfId="27543" xr:uid="{00000000-0005-0000-0000-000054710000}"/>
    <cellStyle name="표준 11 22 7" xfId="27544" xr:uid="{00000000-0005-0000-0000-000055710000}"/>
    <cellStyle name="표준 11 23" xfId="27545" xr:uid="{00000000-0005-0000-0000-000056710000}"/>
    <cellStyle name="표준 11 23 2" xfId="27546" xr:uid="{00000000-0005-0000-0000-000057710000}"/>
    <cellStyle name="표준 11 23 2 2" xfId="27547" xr:uid="{00000000-0005-0000-0000-000058710000}"/>
    <cellStyle name="표준 11 23 3" xfId="27548" xr:uid="{00000000-0005-0000-0000-000059710000}"/>
    <cellStyle name="표준 11 23 3 2" xfId="27549" xr:uid="{00000000-0005-0000-0000-00005A710000}"/>
    <cellStyle name="표준 11 23 4" xfId="27550" xr:uid="{00000000-0005-0000-0000-00005B710000}"/>
    <cellStyle name="표준 11 23 4 2" xfId="27551" xr:uid="{00000000-0005-0000-0000-00005C710000}"/>
    <cellStyle name="표준 11 23 5" xfId="27552" xr:uid="{00000000-0005-0000-0000-00005D710000}"/>
    <cellStyle name="표준 11 23 5 2" xfId="27553" xr:uid="{00000000-0005-0000-0000-00005E710000}"/>
    <cellStyle name="표준 11 23 6" xfId="27554" xr:uid="{00000000-0005-0000-0000-00005F710000}"/>
    <cellStyle name="표준 11 23 6 2" xfId="27555" xr:uid="{00000000-0005-0000-0000-000060710000}"/>
    <cellStyle name="표준 11 23 7" xfId="27556" xr:uid="{00000000-0005-0000-0000-000061710000}"/>
    <cellStyle name="표준 11 24" xfId="27557" xr:uid="{00000000-0005-0000-0000-000062710000}"/>
    <cellStyle name="표준 11 24 2" xfId="27558" xr:uid="{00000000-0005-0000-0000-000063710000}"/>
    <cellStyle name="표준 11 24 2 2" xfId="27559" xr:uid="{00000000-0005-0000-0000-000064710000}"/>
    <cellStyle name="표준 11 24 3" xfId="27560" xr:uid="{00000000-0005-0000-0000-000065710000}"/>
    <cellStyle name="표준 11 24 3 2" xfId="27561" xr:uid="{00000000-0005-0000-0000-000066710000}"/>
    <cellStyle name="표준 11 24 4" xfId="27562" xr:uid="{00000000-0005-0000-0000-000067710000}"/>
    <cellStyle name="표준 11 24 4 2" xfId="27563" xr:uid="{00000000-0005-0000-0000-000068710000}"/>
    <cellStyle name="표준 11 24 5" xfId="27564" xr:uid="{00000000-0005-0000-0000-000069710000}"/>
    <cellStyle name="표준 11 24 5 2" xfId="27565" xr:uid="{00000000-0005-0000-0000-00006A710000}"/>
    <cellStyle name="표준 11 24 6" xfId="27566" xr:uid="{00000000-0005-0000-0000-00006B710000}"/>
    <cellStyle name="표준 11 24 6 2" xfId="27567" xr:uid="{00000000-0005-0000-0000-00006C710000}"/>
    <cellStyle name="표준 11 24 7" xfId="27568" xr:uid="{00000000-0005-0000-0000-00006D710000}"/>
    <cellStyle name="표준 11 25" xfId="27569" xr:uid="{00000000-0005-0000-0000-00006E710000}"/>
    <cellStyle name="표준 11 25 2" xfId="27570" xr:uid="{00000000-0005-0000-0000-00006F710000}"/>
    <cellStyle name="표준 11 25 2 2" xfId="27571" xr:uid="{00000000-0005-0000-0000-000070710000}"/>
    <cellStyle name="표준 11 25 3" xfId="27572" xr:uid="{00000000-0005-0000-0000-000071710000}"/>
    <cellStyle name="표준 11 25 3 2" xfId="27573" xr:uid="{00000000-0005-0000-0000-000072710000}"/>
    <cellStyle name="표준 11 25 4" xfId="27574" xr:uid="{00000000-0005-0000-0000-000073710000}"/>
    <cellStyle name="표준 11 25 4 2" xfId="27575" xr:uid="{00000000-0005-0000-0000-000074710000}"/>
    <cellStyle name="표준 11 25 5" xfId="27576" xr:uid="{00000000-0005-0000-0000-000075710000}"/>
    <cellStyle name="표준 11 25 5 2" xfId="27577" xr:uid="{00000000-0005-0000-0000-000076710000}"/>
    <cellStyle name="표준 11 25 6" xfId="27578" xr:uid="{00000000-0005-0000-0000-000077710000}"/>
    <cellStyle name="표준 11 25 6 2" xfId="27579" xr:uid="{00000000-0005-0000-0000-000078710000}"/>
    <cellStyle name="표준 11 25 7" xfId="27580" xr:uid="{00000000-0005-0000-0000-000079710000}"/>
    <cellStyle name="표준 11 26" xfId="27581" xr:uid="{00000000-0005-0000-0000-00007A710000}"/>
    <cellStyle name="표준 11 26 2" xfId="27582" xr:uid="{00000000-0005-0000-0000-00007B710000}"/>
    <cellStyle name="표준 11 26 2 2" xfId="27583" xr:uid="{00000000-0005-0000-0000-00007C710000}"/>
    <cellStyle name="표준 11 26 3" xfId="27584" xr:uid="{00000000-0005-0000-0000-00007D710000}"/>
    <cellStyle name="표준 11 26 3 2" xfId="27585" xr:uid="{00000000-0005-0000-0000-00007E710000}"/>
    <cellStyle name="표준 11 26 4" xfId="27586" xr:uid="{00000000-0005-0000-0000-00007F710000}"/>
    <cellStyle name="표준 11 26 4 2" xfId="27587" xr:uid="{00000000-0005-0000-0000-000080710000}"/>
    <cellStyle name="표준 11 26 5" xfId="27588" xr:uid="{00000000-0005-0000-0000-000081710000}"/>
    <cellStyle name="표준 11 26 5 2" xfId="27589" xr:uid="{00000000-0005-0000-0000-000082710000}"/>
    <cellStyle name="표준 11 26 6" xfId="27590" xr:uid="{00000000-0005-0000-0000-000083710000}"/>
    <cellStyle name="표준 11 26 6 2" xfId="27591" xr:uid="{00000000-0005-0000-0000-000084710000}"/>
    <cellStyle name="표준 11 26 7" xfId="27592" xr:uid="{00000000-0005-0000-0000-000085710000}"/>
    <cellStyle name="표준 11 27" xfId="27593" xr:uid="{00000000-0005-0000-0000-000086710000}"/>
    <cellStyle name="표준 11 27 2" xfId="27594" xr:uid="{00000000-0005-0000-0000-000087710000}"/>
    <cellStyle name="표준 11 27 2 2" xfId="27595" xr:uid="{00000000-0005-0000-0000-000088710000}"/>
    <cellStyle name="표준 11 27 3" xfId="27596" xr:uid="{00000000-0005-0000-0000-000089710000}"/>
    <cellStyle name="표준 11 27 3 2" xfId="27597" xr:uid="{00000000-0005-0000-0000-00008A710000}"/>
    <cellStyle name="표준 11 27 4" xfId="27598" xr:uid="{00000000-0005-0000-0000-00008B710000}"/>
    <cellStyle name="표준 11 27 4 2" xfId="27599" xr:uid="{00000000-0005-0000-0000-00008C710000}"/>
    <cellStyle name="표준 11 27 5" xfId="27600" xr:uid="{00000000-0005-0000-0000-00008D710000}"/>
    <cellStyle name="표준 11 27 5 2" xfId="27601" xr:uid="{00000000-0005-0000-0000-00008E710000}"/>
    <cellStyle name="표준 11 27 6" xfId="27602" xr:uid="{00000000-0005-0000-0000-00008F710000}"/>
    <cellStyle name="표준 11 27 6 2" xfId="27603" xr:uid="{00000000-0005-0000-0000-000090710000}"/>
    <cellStyle name="표준 11 27 7" xfId="27604" xr:uid="{00000000-0005-0000-0000-000091710000}"/>
    <cellStyle name="표준 11 28" xfId="27605" xr:uid="{00000000-0005-0000-0000-000092710000}"/>
    <cellStyle name="표준 11 28 2" xfId="27606" xr:uid="{00000000-0005-0000-0000-000093710000}"/>
    <cellStyle name="표준 11 28 2 2" xfId="27607" xr:uid="{00000000-0005-0000-0000-000094710000}"/>
    <cellStyle name="표준 11 28 3" xfId="27608" xr:uid="{00000000-0005-0000-0000-000095710000}"/>
    <cellStyle name="표준 11 28 3 2" xfId="27609" xr:uid="{00000000-0005-0000-0000-000096710000}"/>
    <cellStyle name="표준 11 28 4" xfId="27610" xr:uid="{00000000-0005-0000-0000-000097710000}"/>
    <cellStyle name="표준 11 28 4 2" xfId="27611" xr:uid="{00000000-0005-0000-0000-000098710000}"/>
    <cellStyle name="표준 11 28 5" xfId="27612" xr:uid="{00000000-0005-0000-0000-000099710000}"/>
    <cellStyle name="표준 11 28 5 2" xfId="27613" xr:uid="{00000000-0005-0000-0000-00009A710000}"/>
    <cellStyle name="표준 11 28 6" xfId="27614" xr:uid="{00000000-0005-0000-0000-00009B710000}"/>
    <cellStyle name="표준 11 28 6 2" xfId="27615" xr:uid="{00000000-0005-0000-0000-00009C710000}"/>
    <cellStyle name="표준 11 28 7" xfId="27616" xr:uid="{00000000-0005-0000-0000-00009D710000}"/>
    <cellStyle name="표준 11 29" xfId="27617" xr:uid="{00000000-0005-0000-0000-00009E710000}"/>
    <cellStyle name="표준 11 29 2" xfId="27618" xr:uid="{00000000-0005-0000-0000-00009F710000}"/>
    <cellStyle name="표준 11 29 2 2" xfId="27619" xr:uid="{00000000-0005-0000-0000-0000A0710000}"/>
    <cellStyle name="표준 11 29 3" xfId="27620" xr:uid="{00000000-0005-0000-0000-0000A1710000}"/>
    <cellStyle name="표준 11 29 3 2" xfId="27621" xr:uid="{00000000-0005-0000-0000-0000A2710000}"/>
    <cellStyle name="표준 11 29 4" xfId="27622" xr:uid="{00000000-0005-0000-0000-0000A3710000}"/>
    <cellStyle name="표준 11 29 4 2" xfId="27623" xr:uid="{00000000-0005-0000-0000-0000A4710000}"/>
    <cellStyle name="표준 11 29 5" xfId="27624" xr:uid="{00000000-0005-0000-0000-0000A5710000}"/>
    <cellStyle name="표준 11 29 5 2" xfId="27625" xr:uid="{00000000-0005-0000-0000-0000A6710000}"/>
    <cellStyle name="표준 11 29 6" xfId="27626" xr:uid="{00000000-0005-0000-0000-0000A7710000}"/>
    <cellStyle name="표준 11 29 6 2" xfId="27627" xr:uid="{00000000-0005-0000-0000-0000A8710000}"/>
    <cellStyle name="표준 11 29 7" xfId="27628" xr:uid="{00000000-0005-0000-0000-0000A9710000}"/>
    <cellStyle name="표준 11 3" xfId="27629" xr:uid="{00000000-0005-0000-0000-0000AA710000}"/>
    <cellStyle name="표준 11 3 2" xfId="27630" xr:uid="{00000000-0005-0000-0000-0000AB710000}"/>
    <cellStyle name="표준 11 3 2 2" xfId="27631" xr:uid="{00000000-0005-0000-0000-0000AC710000}"/>
    <cellStyle name="표준 11 3 3" xfId="27632" xr:uid="{00000000-0005-0000-0000-0000AD710000}"/>
    <cellStyle name="표준 11 3 3 2" xfId="27633" xr:uid="{00000000-0005-0000-0000-0000AE710000}"/>
    <cellStyle name="표준 11 3 4" xfId="27634" xr:uid="{00000000-0005-0000-0000-0000AF710000}"/>
    <cellStyle name="표준 11 3 4 2" xfId="27635" xr:uid="{00000000-0005-0000-0000-0000B0710000}"/>
    <cellStyle name="표준 11 3 5" xfId="27636" xr:uid="{00000000-0005-0000-0000-0000B1710000}"/>
    <cellStyle name="표준 11 3 5 2" xfId="27637" xr:uid="{00000000-0005-0000-0000-0000B2710000}"/>
    <cellStyle name="표준 11 3 6" xfId="27638" xr:uid="{00000000-0005-0000-0000-0000B3710000}"/>
    <cellStyle name="표준 11 3 6 2" xfId="27639" xr:uid="{00000000-0005-0000-0000-0000B4710000}"/>
    <cellStyle name="표준 11 3 7" xfId="27640" xr:uid="{00000000-0005-0000-0000-0000B5710000}"/>
    <cellStyle name="표준 11 3 7 2" xfId="27641" xr:uid="{00000000-0005-0000-0000-0000B6710000}"/>
    <cellStyle name="표준 11 3 8" xfId="27642" xr:uid="{00000000-0005-0000-0000-0000B7710000}"/>
    <cellStyle name="표준 11 3 8 2" xfId="27643" xr:uid="{00000000-0005-0000-0000-0000B8710000}"/>
    <cellStyle name="표준 11 3 9" xfId="27644" xr:uid="{00000000-0005-0000-0000-0000B9710000}"/>
    <cellStyle name="표준 11 30" xfId="27645" xr:uid="{00000000-0005-0000-0000-0000BA710000}"/>
    <cellStyle name="표준 11 30 2" xfId="27646" xr:uid="{00000000-0005-0000-0000-0000BB710000}"/>
    <cellStyle name="표준 11 30 2 2" xfId="27647" xr:uid="{00000000-0005-0000-0000-0000BC710000}"/>
    <cellStyle name="표준 11 30 3" xfId="27648" xr:uid="{00000000-0005-0000-0000-0000BD710000}"/>
    <cellStyle name="표준 11 30 3 2" xfId="27649" xr:uid="{00000000-0005-0000-0000-0000BE710000}"/>
    <cellStyle name="표준 11 30 4" xfId="27650" xr:uid="{00000000-0005-0000-0000-0000BF710000}"/>
    <cellStyle name="표준 11 30 4 2" xfId="27651" xr:uid="{00000000-0005-0000-0000-0000C0710000}"/>
    <cellStyle name="표준 11 30 5" xfId="27652" xr:uid="{00000000-0005-0000-0000-0000C1710000}"/>
    <cellStyle name="표준 11 30 5 2" xfId="27653" xr:uid="{00000000-0005-0000-0000-0000C2710000}"/>
    <cellStyle name="표준 11 30 6" xfId="27654" xr:uid="{00000000-0005-0000-0000-0000C3710000}"/>
    <cellStyle name="표준 11 30 6 2" xfId="27655" xr:uid="{00000000-0005-0000-0000-0000C4710000}"/>
    <cellStyle name="표준 11 30 7" xfId="27656" xr:uid="{00000000-0005-0000-0000-0000C5710000}"/>
    <cellStyle name="표준 11 31" xfId="27657" xr:uid="{00000000-0005-0000-0000-0000C6710000}"/>
    <cellStyle name="표준 11 31 2" xfId="27658" xr:uid="{00000000-0005-0000-0000-0000C7710000}"/>
    <cellStyle name="표준 11 31 2 2" xfId="27659" xr:uid="{00000000-0005-0000-0000-0000C8710000}"/>
    <cellStyle name="표준 11 31 3" xfId="27660" xr:uid="{00000000-0005-0000-0000-0000C9710000}"/>
    <cellStyle name="표준 11 31 3 2" xfId="27661" xr:uid="{00000000-0005-0000-0000-0000CA710000}"/>
    <cellStyle name="표준 11 31 4" xfId="27662" xr:uid="{00000000-0005-0000-0000-0000CB710000}"/>
    <cellStyle name="표준 11 31 4 2" xfId="27663" xr:uid="{00000000-0005-0000-0000-0000CC710000}"/>
    <cellStyle name="표준 11 31 5" xfId="27664" xr:uid="{00000000-0005-0000-0000-0000CD710000}"/>
    <cellStyle name="표준 11 31 5 2" xfId="27665" xr:uid="{00000000-0005-0000-0000-0000CE710000}"/>
    <cellStyle name="표준 11 31 6" xfId="27666" xr:uid="{00000000-0005-0000-0000-0000CF710000}"/>
    <cellStyle name="표준 11 31 6 2" xfId="27667" xr:uid="{00000000-0005-0000-0000-0000D0710000}"/>
    <cellStyle name="표준 11 31 7" xfId="27668" xr:uid="{00000000-0005-0000-0000-0000D1710000}"/>
    <cellStyle name="표준 11 32" xfId="27669" xr:uid="{00000000-0005-0000-0000-0000D2710000}"/>
    <cellStyle name="표준 11 32 2" xfId="27670" xr:uid="{00000000-0005-0000-0000-0000D3710000}"/>
    <cellStyle name="표준 11 32 2 2" xfId="27671" xr:uid="{00000000-0005-0000-0000-0000D4710000}"/>
    <cellStyle name="표준 11 32 3" xfId="27672" xr:uid="{00000000-0005-0000-0000-0000D5710000}"/>
    <cellStyle name="표준 11 32 3 2" xfId="27673" xr:uid="{00000000-0005-0000-0000-0000D6710000}"/>
    <cellStyle name="표준 11 32 4" xfId="27674" xr:uid="{00000000-0005-0000-0000-0000D7710000}"/>
    <cellStyle name="표준 11 32 4 2" xfId="27675" xr:uid="{00000000-0005-0000-0000-0000D8710000}"/>
    <cellStyle name="표준 11 32 5" xfId="27676" xr:uid="{00000000-0005-0000-0000-0000D9710000}"/>
    <cellStyle name="표준 11 32 5 2" xfId="27677" xr:uid="{00000000-0005-0000-0000-0000DA710000}"/>
    <cellStyle name="표준 11 32 6" xfId="27678" xr:uid="{00000000-0005-0000-0000-0000DB710000}"/>
    <cellStyle name="표준 11 32 6 2" xfId="27679" xr:uid="{00000000-0005-0000-0000-0000DC710000}"/>
    <cellStyle name="표준 11 32 7" xfId="27680" xr:uid="{00000000-0005-0000-0000-0000DD710000}"/>
    <cellStyle name="표준 11 33" xfId="27681" xr:uid="{00000000-0005-0000-0000-0000DE710000}"/>
    <cellStyle name="표준 11 33 2" xfId="27682" xr:uid="{00000000-0005-0000-0000-0000DF710000}"/>
    <cellStyle name="표준 11 33 2 2" xfId="27683" xr:uid="{00000000-0005-0000-0000-0000E0710000}"/>
    <cellStyle name="표준 11 33 3" xfId="27684" xr:uid="{00000000-0005-0000-0000-0000E1710000}"/>
    <cellStyle name="표준 11 33 3 2" xfId="27685" xr:uid="{00000000-0005-0000-0000-0000E2710000}"/>
    <cellStyle name="표준 11 33 4" xfId="27686" xr:uid="{00000000-0005-0000-0000-0000E3710000}"/>
    <cellStyle name="표준 11 33 4 2" xfId="27687" xr:uid="{00000000-0005-0000-0000-0000E4710000}"/>
    <cellStyle name="표준 11 33 5" xfId="27688" xr:uid="{00000000-0005-0000-0000-0000E5710000}"/>
    <cellStyle name="표준 11 33 5 2" xfId="27689" xr:uid="{00000000-0005-0000-0000-0000E6710000}"/>
    <cellStyle name="표준 11 33 6" xfId="27690" xr:uid="{00000000-0005-0000-0000-0000E7710000}"/>
    <cellStyle name="표준 11 33 6 2" xfId="27691" xr:uid="{00000000-0005-0000-0000-0000E8710000}"/>
    <cellStyle name="표준 11 33 7" xfId="27692" xr:uid="{00000000-0005-0000-0000-0000E9710000}"/>
    <cellStyle name="표준 11 34" xfId="27693" xr:uid="{00000000-0005-0000-0000-0000EA710000}"/>
    <cellStyle name="표준 11 34 2" xfId="27694" xr:uid="{00000000-0005-0000-0000-0000EB710000}"/>
    <cellStyle name="표준 11 34 2 2" xfId="27695" xr:uid="{00000000-0005-0000-0000-0000EC710000}"/>
    <cellStyle name="표준 11 34 3" xfId="27696" xr:uid="{00000000-0005-0000-0000-0000ED710000}"/>
    <cellStyle name="표준 11 34 3 2" xfId="27697" xr:uid="{00000000-0005-0000-0000-0000EE710000}"/>
    <cellStyle name="표준 11 34 4" xfId="27698" xr:uid="{00000000-0005-0000-0000-0000EF710000}"/>
    <cellStyle name="표준 11 34 4 2" xfId="27699" xr:uid="{00000000-0005-0000-0000-0000F0710000}"/>
    <cellStyle name="표준 11 34 5" xfId="27700" xr:uid="{00000000-0005-0000-0000-0000F1710000}"/>
    <cellStyle name="표준 11 34 5 2" xfId="27701" xr:uid="{00000000-0005-0000-0000-0000F2710000}"/>
    <cellStyle name="표준 11 34 6" xfId="27702" xr:uid="{00000000-0005-0000-0000-0000F3710000}"/>
    <cellStyle name="표준 11 34 6 2" xfId="27703" xr:uid="{00000000-0005-0000-0000-0000F4710000}"/>
    <cellStyle name="표준 11 34 7" xfId="27704" xr:uid="{00000000-0005-0000-0000-0000F5710000}"/>
    <cellStyle name="표준 11 35" xfId="27705" xr:uid="{00000000-0005-0000-0000-0000F6710000}"/>
    <cellStyle name="표준 11 35 2" xfId="27706" xr:uid="{00000000-0005-0000-0000-0000F7710000}"/>
    <cellStyle name="표준 11 35 2 2" xfId="27707" xr:uid="{00000000-0005-0000-0000-0000F8710000}"/>
    <cellStyle name="표준 11 35 3" xfId="27708" xr:uid="{00000000-0005-0000-0000-0000F9710000}"/>
    <cellStyle name="표준 11 35 3 2" xfId="27709" xr:uid="{00000000-0005-0000-0000-0000FA710000}"/>
    <cellStyle name="표준 11 35 4" xfId="27710" xr:uid="{00000000-0005-0000-0000-0000FB710000}"/>
    <cellStyle name="표준 11 35 4 2" xfId="27711" xr:uid="{00000000-0005-0000-0000-0000FC710000}"/>
    <cellStyle name="표준 11 35 5" xfId="27712" xr:uid="{00000000-0005-0000-0000-0000FD710000}"/>
    <cellStyle name="표준 11 35 5 2" xfId="27713" xr:uid="{00000000-0005-0000-0000-0000FE710000}"/>
    <cellStyle name="표준 11 35 6" xfId="27714" xr:uid="{00000000-0005-0000-0000-0000FF710000}"/>
    <cellStyle name="표준 11 35 6 2" xfId="27715" xr:uid="{00000000-0005-0000-0000-000000720000}"/>
    <cellStyle name="표준 11 35 7" xfId="27716" xr:uid="{00000000-0005-0000-0000-000001720000}"/>
    <cellStyle name="표준 11 36" xfId="27717" xr:uid="{00000000-0005-0000-0000-000002720000}"/>
    <cellStyle name="표준 11 36 2" xfId="27718" xr:uid="{00000000-0005-0000-0000-000003720000}"/>
    <cellStyle name="표준 11 36 2 2" xfId="27719" xr:uid="{00000000-0005-0000-0000-000004720000}"/>
    <cellStyle name="표준 11 36 3" xfId="27720" xr:uid="{00000000-0005-0000-0000-000005720000}"/>
    <cellStyle name="표준 11 36 3 2" xfId="27721" xr:uid="{00000000-0005-0000-0000-000006720000}"/>
    <cellStyle name="표준 11 36 4" xfId="27722" xr:uid="{00000000-0005-0000-0000-000007720000}"/>
    <cellStyle name="표준 11 36 4 2" xfId="27723" xr:uid="{00000000-0005-0000-0000-000008720000}"/>
    <cellStyle name="표준 11 36 5" xfId="27724" xr:uid="{00000000-0005-0000-0000-000009720000}"/>
    <cellStyle name="표준 11 36 5 2" xfId="27725" xr:uid="{00000000-0005-0000-0000-00000A720000}"/>
    <cellStyle name="표준 11 36 6" xfId="27726" xr:uid="{00000000-0005-0000-0000-00000B720000}"/>
    <cellStyle name="표준 11 36 6 2" xfId="27727" xr:uid="{00000000-0005-0000-0000-00000C720000}"/>
    <cellStyle name="표준 11 36 7" xfId="27728" xr:uid="{00000000-0005-0000-0000-00000D720000}"/>
    <cellStyle name="표준 11 37" xfId="27729" xr:uid="{00000000-0005-0000-0000-00000E720000}"/>
    <cellStyle name="표준 11 37 2" xfId="27730" xr:uid="{00000000-0005-0000-0000-00000F720000}"/>
    <cellStyle name="표준 11 37 2 2" xfId="27731" xr:uid="{00000000-0005-0000-0000-000010720000}"/>
    <cellStyle name="표준 11 37 3" xfId="27732" xr:uid="{00000000-0005-0000-0000-000011720000}"/>
    <cellStyle name="표준 11 37 3 2" xfId="27733" xr:uid="{00000000-0005-0000-0000-000012720000}"/>
    <cellStyle name="표준 11 37 4" xfId="27734" xr:uid="{00000000-0005-0000-0000-000013720000}"/>
    <cellStyle name="표준 11 37 4 2" xfId="27735" xr:uid="{00000000-0005-0000-0000-000014720000}"/>
    <cellStyle name="표준 11 37 5" xfId="27736" xr:uid="{00000000-0005-0000-0000-000015720000}"/>
    <cellStyle name="표준 11 37 5 2" xfId="27737" xr:uid="{00000000-0005-0000-0000-000016720000}"/>
    <cellStyle name="표준 11 37 6" xfId="27738" xr:uid="{00000000-0005-0000-0000-000017720000}"/>
    <cellStyle name="표준 11 37 6 2" xfId="27739" xr:uid="{00000000-0005-0000-0000-000018720000}"/>
    <cellStyle name="표준 11 37 7" xfId="27740" xr:uid="{00000000-0005-0000-0000-000019720000}"/>
    <cellStyle name="표준 11 38" xfId="27741" xr:uid="{00000000-0005-0000-0000-00001A720000}"/>
    <cellStyle name="표준 11 38 2" xfId="27742" xr:uid="{00000000-0005-0000-0000-00001B720000}"/>
    <cellStyle name="표준 11 38 2 2" xfId="27743" xr:uid="{00000000-0005-0000-0000-00001C720000}"/>
    <cellStyle name="표준 11 38 3" xfId="27744" xr:uid="{00000000-0005-0000-0000-00001D720000}"/>
    <cellStyle name="표준 11 38 3 2" xfId="27745" xr:uid="{00000000-0005-0000-0000-00001E720000}"/>
    <cellStyle name="표준 11 38 4" xfId="27746" xr:uid="{00000000-0005-0000-0000-00001F720000}"/>
    <cellStyle name="표준 11 38 4 2" xfId="27747" xr:uid="{00000000-0005-0000-0000-000020720000}"/>
    <cellStyle name="표준 11 38 5" xfId="27748" xr:uid="{00000000-0005-0000-0000-000021720000}"/>
    <cellStyle name="표준 11 38 5 2" xfId="27749" xr:uid="{00000000-0005-0000-0000-000022720000}"/>
    <cellStyle name="표준 11 38 6" xfId="27750" xr:uid="{00000000-0005-0000-0000-000023720000}"/>
    <cellStyle name="표준 11 38 6 2" xfId="27751" xr:uid="{00000000-0005-0000-0000-000024720000}"/>
    <cellStyle name="표준 11 38 7" xfId="27752" xr:uid="{00000000-0005-0000-0000-000025720000}"/>
    <cellStyle name="표준 11 39" xfId="27753" xr:uid="{00000000-0005-0000-0000-000026720000}"/>
    <cellStyle name="표준 11 39 2" xfId="27754" xr:uid="{00000000-0005-0000-0000-000027720000}"/>
    <cellStyle name="표준 11 39 2 2" xfId="27755" xr:uid="{00000000-0005-0000-0000-000028720000}"/>
    <cellStyle name="표준 11 39 3" xfId="27756" xr:uid="{00000000-0005-0000-0000-000029720000}"/>
    <cellStyle name="표준 11 39 3 2" xfId="27757" xr:uid="{00000000-0005-0000-0000-00002A720000}"/>
    <cellStyle name="표준 11 39 4" xfId="27758" xr:uid="{00000000-0005-0000-0000-00002B720000}"/>
    <cellStyle name="표준 11 39 4 2" xfId="27759" xr:uid="{00000000-0005-0000-0000-00002C720000}"/>
    <cellStyle name="표준 11 39 5" xfId="27760" xr:uid="{00000000-0005-0000-0000-00002D720000}"/>
    <cellStyle name="표준 11 39 5 2" xfId="27761" xr:uid="{00000000-0005-0000-0000-00002E720000}"/>
    <cellStyle name="표준 11 39 6" xfId="27762" xr:uid="{00000000-0005-0000-0000-00002F720000}"/>
    <cellStyle name="표준 11 39 6 2" xfId="27763" xr:uid="{00000000-0005-0000-0000-000030720000}"/>
    <cellStyle name="표준 11 39 7" xfId="27764" xr:uid="{00000000-0005-0000-0000-000031720000}"/>
    <cellStyle name="표준 11 4" xfId="27765" xr:uid="{00000000-0005-0000-0000-000032720000}"/>
    <cellStyle name="표준 11 4 2" xfId="27766" xr:uid="{00000000-0005-0000-0000-000033720000}"/>
    <cellStyle name="표준 11 4 2 2" xfId="27767" xr:uid="{00000000-0005-0000-0000-000034720000}"/>
    <cellStyle name="표준 11 4 3" xfId="27768" xr:uid="{00000000-0005-0000-0000-000035720000}"/>
    <cellStyle name="표준 11 4 3 2" xfId="27769" xr:uid="{00000000-0005-0000-0000-000036720000}"/>
    <cellStyle name="표준 11 4 4" xfId="27770" xr:uid="{00000000-0005-0000-0000-000037720000}"/>
    <cellStyle name="표준 11 4 4 2" xfId="27771" xr:uid="{00000000-0005-0000-0000-000038720000}"/>
    <cellStyle name="표준 11 4 5" xfId="27772" xr:uid="{00000000-0005-0000-0000-000039720000}"/>
    <cellStyle name="표준 11 4 5 2" xfId="27773" xr:uid="{00000000-0005-0000-0000-00003A720000}"/>
    <cellStyle name="표준 11 4 6" xfId="27774" xr:uid="{00000000-0005-0000-0000-00003B720000}"/>
    <cellStyle name="표준 11 4 6 2" xfId="27775" xr:uid="{00000000-0005-0000-0000-00003C720000}"/>
    <cellStyle name="표준 11 4 7" xfId="27776" xr:uid="{00000000-0005-0000-0000-00003D720000}"/>
    <cellStyle name="표준 11 4 7 2" xfId="27777" xr:uid="{00000000-0005-0000-0000-00003E720000}"/>
    <cellStyle name="표준 11 4 8" xfId="27778" xr:uid="{00000000-0005-0000-0000-00003F720000}"/>
    <cellStyle name="표준 11 4 8 2" xfId="27779" xr:uid="{00000000-0005-0000-0000-000040720000}"/>
    <cellStyle name="표준 11 4 9" xfId="27780" xr:uid="{00000000-0005-0000-0000-000041720000}"/>
    <cellStyle name="표준 11 40" xfId="27781" xr:uid="{00000000-0005-0000-0000-000042720000}"/>
    <cellStyle name="표준 11 40 2" xfId="27782" xr:uid="{00000000-0005-0000-0000-000043720000}"/>
    <cellStyle name="표준 11 40 2 2" xfId="27783" xr:uid="{00000000-0005-0000-0000-000044720000}"/>
    <cellStyle name="표준 11 40 3" xfId="27784" xr:uid="{00000000-0005-0000-0000-000045720000}"/>
    <cellStyle name="표준 11 40 3 2" xfId="27785" xr:uid="{00000000-0005-0000-0000-000046720000}"/>
    <cellStyle name="표준 11 40 4" xfId="27786" xr:uid="{00000000-0005-0000-0000-000047720000}"/>
    <cellStyle name="표준 11 40 4 2" xfId="27787" xr:uid="{00000000-0005-0000-0000-000048720000}"/>
    <cellStyle name="표준 11 40 5" xfId="27788" xr:uid="{00000000-0005-0000-0000-000049720000}"/>
    <cellStyle name="표준 11 40 5 2" xfId="27789" xr:uid="{00000000-0005-0000-0000-00004A720000}"/>
    <cellStyle name="표준 11 40 6" xfId="27790" xr:uid="{00000000-0005-0000-0000-00004B720000}"/>
    <cellStyle name="표준 11 40 6 2" xfId="27791" xr:uid="{00000000-0005-0000-0000-00004C720000}"/>
    <cellStyle name="표준 11 40 7" xfId="27792" xr:uid="{00000000-0005-0000-0000-00004D720000}"/>
    <cellStyle name="표준 11 41" xfId="27793" xr:uid="{00000000-0005-0000-0000-00004E720000}"/>
    <cellStyle name="표준 11 41 2" xfId="27794" xr:uid="{00000000-0005-0000-0000-00004F720000}"/>
    <cellStyle name="표준 11 41 2 2" xfId="27795" xr:uid="{00000000-0005-0000-0000-000050720000}"/>
    <cellStyle name="표준 11 41 3" xfId="27796" xr:uid="{00000000-0005-0000-0000-000051720000}"/>
    <cellStyle name="표준 11 41 3 2" xfId="27797" xr:uid="{00000000-0005-0000-0000-000052720000}"/>
    <cellStyle name="표준 11 41 4" xfId="27798" xr:uid="{00000000-0005-0000-0000-000053720000}"/>
    <cellStyle name="표준 11 41 4 2" xfId="27799" xr:uid="{00000000-0005-0000-0000-000054720000}"/>
    <cellStyle name="표준 11 41 5" xfId="27800" xr:uid="{00000000-0005-0000-0000-000055720000}"/>
    <cellStyle name="표준 11 41 5 2" xfId="27801" xr:uid="{00000000-0005-0000-0000-000056720000}"/>
    <cellStyle name="표준 11 41 6" xfId="27802" xr:uid="{00000000-0005-0000-0000-000057720000}"/>
    <cellStyle name="표준 11 41 6 2" xfId="27803" xr:uid="{00000000-0005-0000-0000-000058720000}"/>
    <cellStyle name="표준 11 41 7" xfId="27804" xr:uid="{00000000-0005-0000-0000-000059720000}"/>
    <cellStyle name="표준 11 42" xfId="27805" xr:uid="{00000000-0005-0000-0000-00005A720000}"/>
    <cellStyle name="표준 11 42 2" xfId="27806" xr:uid="{00000000-0005-0000-0000-00005B720000}"/>
    <cellStyle name="표준 11 42 2 2" xfId="27807" xr:uid="{00000000-0005-0000-0000-00005C720000}"/>
    <cellStyle name="표준 11 42 3" xfId="27808" xr:uid="{00000000-0005-0000-0000-00005D720000}"/>
    <cellStyle name="표준 11 42 3 2" xfId="27809" xr:uid="{00000000-0005-0000-0000-00005E720000}"/>
    <cellStyle name="표준 11 42 4" xfId="27810" xr:uid="{00000000-0005-0000-0000-00005F720000}"/>
    <cellStyle name="표준 11 42 4 2" xfId="27811" xr:uid="{00000000-0005-0000-0000-000060720000}"/>
    <cellStyle name="표준 11 42 5" xfId="27812" xr:uid="{00000000-0005-0000-0000-000061720000}"/>
    <cellStyle name="표준 11 42 5 2" xfId="27813" xr:uid="{00000000-0005-0000-0000-000062720000}"/>
    <cellStyle name="표준 11 42 6" xfId="27814" xr:uid="{00000000-0005-0000-0000-000063720000}"/>
    <cellStyle name="표준 11 42 6 2" xfId="27815" xr:uid="{00000000-0005-0000-0000-000064720000}"/>
    <cellStyle name="표준 11 42 7" xfId="27816" xr:uid="{00000000-0005-0000-0000-000065720000}"/>
    <cellStyle name="표준 11 43" xfId="27817" xr:uid="{00000000-0005-0000-0000-000066720000}"/>
    <cellStyle name="표준 11 43 2" xfId="27818" xr:uid="{00000000-0005-0000-0000-000067720000}"/>
    <cellStyle name="표준 11 5" xfId="27819" xr:uid="{00000000-0005-0000-0000-000068720000}"/>
    <cellStyle name="표준 11 5 2" xfId="27820" xr:uid="{00000000-0005-0000-0000-000069720000}"/>
    <cellStyle name="표준 11 5 2 2" xfId="27821" xr:uid="{00000000-0005-0000-0000-00006A720000}"/>
    <cellStyle name="표준 11 5 3" xfId="27822" xr:uid="{00000000-0005-0000-0000-00006B720000}"/>
    <cellStyle name="표준 11 5 3 2" xfId="27823" xr:uid="{00000000-0005-0000-0000-00006C720000}"/>
    <cellStyle name="표준 11 5 4" xfId="27824" xr:uid="{00000000-0005-0000-0000-00006D720000}"/>
    <cellStyle name="표준 11 5 4 2" xfId="27825" xr:uid="{00000000-0005-0000-0000-00006E720000}"/>
    <cellStyle name="표준 11 5 5" xfId="27826" xr:uid="{00000000-0005-0000-0000-00006F720000}"/>
    <cellStyle name="표준 11 5 5 2" xfId="27827" xr:uid="{00000000-0005-0000-0000-000070720000}"/>
    <cellStyle name="표준 11 5 6" xfId="27828" xr:uid="{00000000-0005-0000-0000-000071720000}"/>
    <cellStyle name="표준 11 5 6 2" xfId="27829" xr:uid="{00000000-0005-0000-0000-000072720000}"/>
    <cellStyle name="표준 11 5 7" xfId="27830" xr:uid="{00000000-0005-0000-0000-000073720000}"/>
    <cellStyle name="표준 11 5 7 2" xfId="27831" xr:uid="{00000000-0005-0000-0000-000074720000}"/>
    <cellStyle name="표준 11 5 8" xfId="27832" xr:uid="{00000000-0005-0000-0000-000075720000}"/>
    <cellStyle name="표준 11 5 8 2" xfId="27833" xr:uid="{00000000-0005-0000-0000-000076720000}"/>
    <cellStyle name="표준 11 5 9" xfId="27834" xr:uid="{00000000-0005-0000-0000-000077720000}"/>
    <cellStyle name="표준 11 6" xfId="27835" xr:uid="{00000000-0005-0000-0000-000078720000}"/>
    <cellStyle name="표준 11 6 2" xfId="27836" xr:uid="{00000000-0005-0000-0000-000079720000}"/>
    <cellStyle name="표준 11 6 2 2" xfId="27837" xr:uid="{00000000-0005-0000-0000-00007A720000}"/>
    <cellStyle name="표준 11 6 3" xfId="27838" xr:uid="{00000000-0005-0000-0000-00007B720000}"/>
    <cellStyle name="표준 11 6 3 2" xfId="27839" xr:uid="{00000000-0005-0000-0000-00007C720000}"/>
    <cellStyle name="표준 11 6 4" xfId="27840" xr:uid="{00000000-0005-0000-0000-00007D720000}"/>
    <cellStyle name="표준 11 6 4 2" xfId="27841" xr:uid="{00000000-0005-0000-0000-00007E720000}"/>
    <cellStyle name="표준 11 6 5" xfId="27842" xr:uid="{00000000-0005-0000-0000-00007F720000}"/>
    <cellStyle name="표준 11 6 5 2" xfId="27843" xr:uid="{00000000-0005-0000-0000-000080720000}"/>
    <cellStyle name="표준 11 6 6" xfId="27844" xr:uid="{00000000-0005-0000-0000-000081720000}"/>
    <cellStyle name="표준 11 6 6 2" xfId="27845" xr:uid="{00000000-0005-0000-0000-000082720000}"/>
    <cellStyle name="표준 11 6 7" xfId="27846" xr:uid="{00000000-0005-0000-0000-000083720000}"/>
    <cellStyle name="표준 11 6 7 2" xfId="27847" xr:uid="{00000000-0005-0000-0000-000084720000}"/>
    <cellStyle name="표준 11 6 8" xfId="27848" xr:uid="{00000000-0005-0000-0000-000085720000}"/>
    <cellStyle name="표준 11 6 8 2" xfId="27849" xr:uid="{00000000-0005-0000-0000-000086720000}"/>
    <cellStyle name="표준 11 6 9" xfId="27850" xr:uid="{00000000-0005-0000-0000-000087720000}"/>
    <cellStyle name="표준 11 7" xfId="27851" xr:uid="{00000000-0005-0000-0000-000088720000}"/>
    <cellStyle name="표준 11 7 2" xfId="27852" xr:uid="{00000000-0005-0000-0000-000089720000}"/>
    <cellStyle name="표준 11 7 2 2" xfId="27853" xr:uid="{00000000-0005-0000-0000-00008A720000}"/>
    <cellStyle name="표준 11 7 3" xfId="27854" xr:uid="{00000000-0005-0000-0000-00008B720000}"/>
    <cellStyle name="표준 11 7 3 2" xfId="27855" xr:uid="{00000000-0005-0000-0000-00008C720000}"/>
    <cellStyle name="표준 11 7 4" xfId="27856" xr:uid="{00000000-0005-0000-0000-00008D720000}"/>
    <cellStyle name="표준 11 7 4 2" xfId="27857" xr:uid="{00000000-0005-0000-0000-00008E720000}"/>
    <cellStyle name="표준 11 7 5" xfId="27858" xr:uid="{00000000-0005-0000-0000-00008F720000}"/>
    <cellStyle name="표준 11 7 5 2" xfId="27859" xr:uid="{00000000-0005-0000-0000-000090720000}"/>
    <cellStyle name="표준 11 7 6" xfId="27860" xr:uid="{00000000-0005-0000-0000-000091720000}"/>
    <cellStyle name="표준 11 7 6 2" xfId="27861" xr:uid="{00000000-0005-0000-0000-000092720000}"/>
    <cellStyle name="표준 11 7 7" xfId="27862" xr:uid="{00000000-0005-0000-0000-000093720000}"/>
    <cellStyle name="표준 11 7 7 2" xfId="27863" xr:uid="{00000000-0005-0000-0000-000094720000}"/>
    <cellStyle name="표준 11 7 8" xfId="27864" xr:uid="{00000000-0005-0000-0000-000095720000}"/>
    <cellStyle name="표준 11 7 8 2" xfId="27865" xr:uid="{00000000-0005-0000-0000-000096720000}"/>
    <cellStyle name="표준 11 7 9" xfId="27866" xr:uid="{00000000-0005-0000-0000-000097720000}"/>
    <cellStyle name="표준 11 8" xfId="27867" xr:uid="{00000000-0005-0000-0000-000098720000}"/>
    <cellStyle name="표준 11 8 2" xfId="27868" xr:uid="{00000000-0005-0000-0000-000099720000}"/>
    <cellStyle name="표준 11 8 2 2" xfId="27869" xr:uid="{00000000-0005-0000-0000-00009A720000}"/>
    <cellStyle name="표준 11 8 3" xfId="27870" xr:uid="{00000000-0005-0000-0000-00009B720000}"/>
    <cellStyle name="표준 11 8 3 2" xfId="27871" xr:uid="{00000000-0005-0000-0000-00009C720000}"/>
    <cellStyle name="표준 11 8 4" xfId="27872" xr:uid="{00000000-0005-0000-0000-00009D720000}"/>
    <cellStyle name="표준 11 8 4 2" xfId="27873" xr:uid="{00000000-0005-0000-0000-00009E720000}"/>
    <cellStyle name="표준 11 8 5" xfId="27874" xr:uid="{00000000-0005-0000-0000-00009F720000}"/>
    <cellStyle name="표준 11 8 5 2" xfId="27875" xr:uid="{00000000-0005-0000-0000-0000A0720000}"/>
    <cellStyle name="표준 11 8 6" xfId="27876" xr:uid="{00000000-0005-0000-0000-0000A1720000}"/>
    <cellStyle name="표준 11 8 6 2" xfId="27877" xr:uid="{00000000-0005-0000-0000-0000A2720000}"/>
    <cellStyle name="표준 11 8 7" xfId="27878" xr:uid="{00000000-0005-0000-0000-0000A3720000}"/>
    <cellStyle name="표준 11 8 7 2" xfId="27879" xr:uid="{00000000-0005-0000-0000-0000A4720000}"/>
    <cellStyle name="표준 11 8 8" xfId="27880" xr:uid="{00000000-0005-0000-0000-0000A5720000}"/>
    <cellStyle name="표준 11 8 8 2" xfId="27881" xr:uid="{00000000-0005-0000-0000-0000A6720000}"/>
    <cellStyle name="표준 11 8 9" xfId="27882" xr:uid="{00000000-0005-0000-0000-0000A7720000}"/>
    <cellStyle name="표준 11 9" xfId="27883" xr:uid="{00000000-0005-0000-0000-0000A8720000}"/>
    <cellStyle name="표준 11 9 2" xfId="27884" xr:uid="{00000000-0005-0000-0000-0000A9720000}"/>
    <cellStyle name="표준 11 9 2 2" xfId="27885" xr:uid="{00000000-0005-0000-0000-0000AA720000}"/>
    <cellStyle name="표준 11 9 3" xfId="27886" xr:uid="{00000000-0005-0000-0000-0000AB720000}"/>
    <cellStyle name="표준 11 9 3 2" xfId="27887" xr:uid="{00000000-0005-0000-0000-0000AC720000}"/>
    <cellStyle name="표준 11 9 4" xfId="27888" xr:uid="{00000000-0005-0000-0000-0000AD720000}"/>
    <cellStyle name="표준 11 9 4 2" xfId="27889" xr:uid="{00000000-0005-0000-0000-0000AE720000}"/>
    <cellStyle name="표준 11 9 5" xfId="27890" xr:uid="{00000000-0005-0000-0000-0000AF720000}"/>
    <cellStyle name="표준 11 9 5 2" xfId="27891" xr:uid="{00000000-0005-0000-0000-0000B0720000}"/>
    <cellStyle name="표준 11 9 6" xfId="27892" xr:uid="{00000000-0005-0000-0000-0000B1720000}"/>
    <cellStyle name="표준 11 9 6 2" xfId="27893" xr:uid="{00000000-0005-0000-0000-0000B2720000}"/>
    <cellStyle name="표준 11 9 7" xfId="27894" xr:uid="{00000000-0005-0000-0000-0000B3720000}"/>
    <cellStyle name="표준 11 9 7 2" xfId="27895" xr:uid="{00000000-0005-0000-0000-0000B4720000}"/>
    <cellStyle name="표준 11 9 8" xfId="27896" xr:uid="{00000000-0005-0000-0000-0000B5720000}"/>
    <cellStyle name="표준 11 9 8 2" xfId="27897" xr:uid="{00000000-0005-0000-0000-0000B6720000}"/>
    <cellStyle name="표준 11 9 9" xfId="27898" xr:uid="{00000000-0005-0000-0000-0000B7720000}"/>
    <cellStyle name="표준 110" xfId="34801" xr:uid="{00000000-0005-0000-0000-0000B8720000}"/>
    <cellStyle name="표준 12" xfId="27899" xr:uid="{00000000-0005-0000-0000-0000B9720000}"/>
    <cellStyle name="표준 12 10" xfId="27900" xr:uid="{00000000-0005-0000-0000-0000BA720000}"/>
    <cellStyle name="표준 12 11" xfId="27901" xr:uid="{00000000-0005-0000-0000-0000BB720000}"/>
    <cellStyle name="표준 12 12" xfId="27902" xr:uid="{00000000-0005-0000-0000-0000BC720000}"/>
    <cellStyle name="표준 12 13" xfId="27903" xr:uid="{00000000-0005-0000-0000-0000BD720000}"/>
    <cellStyle name="표준 12 14" xfId="27904" xr:uid="{00000000-0005-0000-0000-0000BE720000}"/>
    <cellStyle name="표준 12 15" xfId="27905" xr:uid="{00000000-0005-0000-0000-0000BF720000}"/>
    <cellStyle name="표준 12 16" xfId="27906" xr:uid="{00000000-0005-0000-0000-0000C0720000}"/>
    <cellStyle name="표준 12 17" xfId="27907" xr:uid="{00000000-0005-0000-0000-0000C1720000}"/>
    <cellStyle name="표준 12 18" xfId="27908" xr:uid="{00000000-0005-0000-0000-0000C2720000}"/>
    <cellStyle name="표준 12 19" xfId="27909" xr:uid="{00000000-0005-0000-0000-0000C3720000}"/>
    <cellStyle name="표준 12 2" xfId="27910" xr:uid="{00000000-0005-0000-0000-0000C4720000}"/>
    <cellStyle name="표준 12 2 2" xfId="27911" xr:uid="{00000000-0005-0000-0000-0000C5720000}"/>
    <cellStyle name="표준 12 2 2 2" xfId="27912" xr:uid="{00000000-0005-0000-0000-0000C6720000}"/>
    <cellStyle name="표준 12 2 3" xfId="27913" xr:uid="{00000000-0005-0000-0000-0000C7720000}"/>
    <cellStyle name="표준 12 20" xfId="27914" xr:uid="{00000000-0005-0000-0000-0000C8720000}"/>
    <cellStyle name="표준 12 21" xfId="27915" xr:uid="{00000000-0005-0000-0000-0000C9720000}"/>
    <cellStyle name="표준 12 22" xfId="27916" xr:uid="{00000000-0005-0000-0000-0000CA720000}"/>
    <cellStyle name="표준 12 23" xfId="27917" xr:uid="{00000000-0005-0000-0000-0000CB720000}"/>
    <cellStyle name="표준 12 24" xfId="27918" xr:uid="{00000000-0005-0000-0000-0000CC720000}"/>
    <cellStyle name="표준 12 25" xfId="27919" xr:uid="{00000000-0005-0000-0000-0000CD720000}"/>
    <cellStyle name="표준 12 26" xfId="27920" xr:uid="{00000000-0005-0000-0000-0000CE720000}"/>
    <cellStyle name="표준 12 27" xfId="27921" xr:uid="{00000000-0005-0000-0000-0000CF720000}"/>
    <cellStyle name="표준 12 28" xfId="27922" xr:uid="{00000000-0005-0000-0000-0000D0720000}"/>
    <cellStyle name="표준 12 29" xfId="27923" xr:uid="{00000000-0005-0000-0000-0000D1720000}"/>
    <cellStyle name="표준 12 3" xfId="27924" xr:uid="{00000000-0005-0000-0000-0000D2720000}"/>
    <cellStyle name="표준 12 30" xfId="27925" xr:uid="{00000000-0005-0000-0000-0000D3720000}"/>
    <cellStyle name="표준 12 31" xfId="27926" xr:uid="{00000000-0005-0000-0000-0000D4720000}"/>
    <cellStyle name="표준 12 32" xfId="27927" xr:uid="{00000000-0005-0000-0000-0000D5720000}"/>
    <cellStyle name="표준 12 33" xfId="27928" xr:uid="{00000000-0005-0000-0000-0000D6720000}"/>
    <cellStyle name="표준 12 34" xfId="27929" xr:uid="{00000000-0005-0000-0000-0000D7720000}"/>
    <cellStyle name="표준 12 35" xfId="27930" xr:uid="{00000000-0005-0000-0000-0000D8720000}"/>
    <cellStyle name="표준 12 36" xfId="27931" xr:uid="{00000000-0005-0000-0000-0000D9720000}"/>
    <cellStyle name="표준 12 37" xfId="27932" xr:uid="{00000000-0005-0000-0000-0000DA720000}"/>
    <cellStyle name="표준 12 38" xfId="27933" xr:uid="{00000000-0005-0000-0000-0000DB720000}"/>
    <cellStyle name="표준 12 39" xfId="27934" xr:uid="{00000000-0005-0000-0000-0000DC720000}"/>
    <cellStyle name="표준 12 4" xfId="27935" xr:uid="{00000000-0005-0000-0000-0000DD720000}"/>
    <cellStyle name="표준 12 40" xfId="27936" xr:uid="{00000000-0005-0000-0000-0000DE720000}"/>
    <cellStyle name="표준 12 41" xfId="27937" xr:uid="{00000000-0005-0000-0000-0000DF720000}"/>
    <cellStyle name="표준 12 42" xfId="27938" xr:uid="{00000000-0005-0000-0000-0000E0720000}"/>
    <cellStyle name="표준 12 43" xfId="27939" xr:uid="{00000000-0005-0000-0000-0000E1720000}"/>
    <cellStyle name="표준 12 43 2" xfId="27940" xr:uid="{00000000-0005-0000-0000-0000E2720000}"/>
    <cellStyle name="표준 12 5" xfId="27941" xr:uid="{00000000-0005-0000-0000-0000E3720000}"/>
    <cellStyle name="표준 12 6" xfId="27942" xr:uid="{00000000-0005-0000-0000-0000E4720000}"/>
    <cellStyle name="표준 12 7" xfId="27943" xr:uid="{00000000-0005-0000-0000-0000E5720000}"/>
    <cellStyle name="표준 12 8" xfId="27944" xr:uid="{00000000-0005-0000-0000-0000E6720000}"/>
    <cellStyle name="표준 12 9" xfId="27945" xr:uid="{00000000-0005-0000-0000-0000E7720000}"/>
    <cellStyle name="표준 13" xfId="27946" xr:uid="{00000000-0005-0000-0000-0000E8720000}"/>
    <cellStyle name="표준 13 10" xfId="27947" xr:uid="{00000000-0005-0000-0000-0000E9720000}"/>
    <cellStyle name="표준 13 11" xfId="27948" xr:uid="{00000000-0005-0000-0000-0000EA720000}"/>
    <cellStyle name="표준 13 12" xfId="27949" xr:uid="{00000000-0005-0000-0000-0000EB720000}"/>
    <cellStyle name="표준 13 13" xfId="27950" xr:uid="{00000000-0005-0000-0000-0000EC720000}"/>
    <cellStyle name="표준 13 14" xfId="27951" xr:uid="{00000000-0005-0000-0000-0000ED720000}"/>
    <cellStyle name="표준 13 15" xfId="27952" xr:uid="{00000000-0005-0000-0000-0000EE720000}"/>
    <cellStyle name="표준 13 16" xfId="27953" xr:uid="{00000000-0005-0000-0000-0000EF720000}"/>
    <cellStyle name="표준 13 17" xfId="27954" xr:uid="{00000000-0005-0000-0000-0000F0720000}"/>
    <cellStyle name="표준 13 18" xfId="27955" xr:uid="{00000000-0005-0000-0000-0000F1720000}"/>
    <cellStyle name="표준 13 19" xfId="27956" xr:uid="{00000000-0005-0000-0000-0000F2720000}"/>
    <cellStyle name="표준 13 2" xfId="27957" xr:uid="{00000000-0005-0000-0000-0000F3720000}"/>
    <cellStyle name="표준 13 2 2" xfId="27958" xr:uid="{00000000-0005-0000-0000-0000F4720000}"/>
    <cellStyle name="표준 13 2 2 2" xfId="27959" xr:uid="{00000000-0005-0000-0000-0000F5720000}"/>
    <cellStyle name="표준 13 2 3" xfId="27960" xr:uid="{00000000-0005-0000-0000-0000F6720000}"/>
    <cellStyle name="표준 13 20" xfId="27961" xr:uid="{00000000-0005-0000-0000-0000F7720000}"/>
    <cellStyle name="표준 13 21" xfId="27962" xr:uid="{00000000-0005-0000-0000-0000F8720000}"/>
    <cellStyle name="표준 13 22" xfId="27963" xr:uid="{00000000-0005-0000-0000-0000F9720000}"/>
    <cellStyle name="표준 13 23" xfId="27964" xr:uid="{00000000-0005-0000-0000-0000FA720000}"/>
    <cellStyle name="표준 13 24" xfId="27965" xr:uid="{00000000-0005-0000-0000-0000FB720000}"/>
    <cellStyle name="표준 13 25" xfId="27966" xr:uid="{00000000-0005-0000-0000-0000FC720000}"/>
    <cellStyle name="표준 13 26" xfId="27967" xr:uid="{00000000-0005-0000-0000-0000FD720000}"/>
    <cellStyle name="표준 13 27" xfId="27968" xr:uid="{00000000-0005-0000-0000-0000FE720000}"/>
    <cellStyle name="표준 13 28" xfId="27969" xr:uid="{00000000-0005-0000-0000-0000FF720000}"/>
    <cellStyle name="표준 13 29" xfId="27970" xr:uid="{00000000-0005-0000-0000-000000730000}"/>
    <cellStyle name="표준 13 3" xfId="27971" xr:uid="{00000000-0005-0000-0000-000001730000}"/>
    <cellStyle name="표준 13 30" xfId="27972" xr:uid="{00000000-0005-0000-0000-000002730000}"/>
    <cellStyle name="표준 13 31" xfId="27973" xr:uid="{00000000-0005-0000-0000-000003730000}"/>
    <cellStyle name="표준 13 32" xfId="27974" xr:uid="{00000000-0005-0000-0000-000004730000}"/>
    <cellStyle name="표준 13 33" xfId="27975" xr:uid="{00000000-0005-0000-0000-000005730000}"/>
    <cellStyle name="표준 13 34" xfId="27976" xr:uid="{00000000-0005-0000-0000-000006730000}"/>
    <cellStyle name="표준 13 35" xfId="27977" xr:uid="{00000000-0005-0000-0000-000007730000}"/>
    <cellStyle name="표준 13 36" xfId="27978" xr:uid="{00000000-0005-0000-0000-000008730000}"/>
    <cellStyle name="표준 13 37" xfId="27979" xr:uid="{00000000-0005-0000-0000-000009730000}"/>
    <cellStyle name="표준 13 38" xfId="27980" xr:uid="{00000000-0005-0000-0000-00000A730000}"/>
    <cellStyle name="표준 13 39" xfId="27981" xr:uid="{00000000-0005-0000-0000-00000B730000}"/>
    <cellStyle name="표준 13 4" xfId="27982" xr:uid="{00000000-0005-0000-0000-00000C730000}"/>
    <cellStyle name="표준 13 40" xfId="27983" xr:uid="{00000000-0005-0000-0000-00000D730000}"/>
    <cellStyle name="표준 13 41" xfId="27984" xr:uid="{00000000-0005-0000-0000-00000E730000}"/>
    <cellStyle name="표준 13 42" xfId="27985" xr:uid="{00000000-0005-0000-0000-00000F730000}"/>
    <cellStyle name="표준 13 43" xfId="27986" xr:uid="{00000000-0005-0000-0000-000010730000}"/>
    <cellStyle name="표준 13 43 2" xfId="27987" xr:uid="{00000000-0005-0000-0000-000011730000}"/>
    <cellStyle name="표준 13 5" xfId="27988" xr:uid="{00000000-0005-0000-0000-000012730000}"/>
    <cellStyle name="표준 13 6" xfId="27989" xr:uid="{00000000-0005-0000-0000-000013730000}"/>
    <cellStyle name="표준 13 7" xfId="27990" xr:uid="{00000000-0005-0000-0000-000014730000}"/>
    <cellStyle name="표준 13 8" xfId="27991" xr:uid="{00000000-0005-0000-0000-000015730000}"/>
    <cellStyle name="표준 13 9" xfId="27992" xr:uid="{00000000-0005-0000-0000-000016730000}"/>
    <cellStyle name="표준 14" xfId="27993" xr:uid="{00000000-0005-0000-0000-000017730000}"/>
    <cellStyle name="표준 14 2" xfId="27994" xr:uid="{00000000-0005-0000-0000-000018730000}"/>
    <cellStyle name="표준 14 2 2" xfId="27995" xr:uid="{00000000-0005-0000-0000-000019730000}"/>
    <cellStyle name="표준 14 2 2 2" xfId="27996" xr:uid="{00000000-0005-0000-0000-00001A730000}"/>
    <cellStyle name="표준 14 2 3" xfId="27997" xr:uid="{00000000-0005-0000-0000-00001B730000}"/>
    <cellStyle name="표준 14 2 4" xfId="27998" xr:uid="{00000000-0005-0000-0000-00001C730000}"/>
    <cellStyle name="표준 14 3" xfId="27999" xr:uid="{00000000-0005-0000-0000-00001D730000}"/>
    <cellStyle name="표준 14 3 2" xfId="28000" xr:uid="{00000000-0005-0000-0000-00001E730000}"/>
    <cellStyle name="표준 14 3 2 2" xfId="28001" xr:uid="{00000000-0005-0000-0000-00001F730000}"/>
    <cellStyle name="표준 14 3 3" xfId="28002" xr:uid="{00000000-0005-0000-0000-000020730000}"/>
    <cellStyle name="표준 14 4" xfId="28003" xr:uid="{00000000-0005-0000-0000-000021730000}"/>
    <cellStyle name="표준 14 4 2" xfId="28004" xr:uid="{00000000-0005-0000-0000-000022730000}"/>
    <cellStyle name="표준 14 4 2 2" xfId="28005" xr:uid="{00000000-0005-0000-0000-000023730000}"/>
    <cellStyle name="표준 14 4 3" xfId="28006" xr:uid="{00000000-0005-0000-0000-000024730000}"/>
    <cellStyle name="표준 14 5" xfId="28007" xr:uid="{00000000-0005-0000-0000-000025730000}"/>
    <cellStyle name="표준 14 5 2" xfId="28008" xr:uid="{00000000-0005-0000-0000-000026730000}"/>
    <cellStyle name="표준 14 6" xfId="28009" xr:uid="{00000000-0005-0000-0000-000027730000}"/>
    <cellStyle name="표준 14 6 2" xfId="28010" xr:uid="{00000000-0005-0000-0000-000028730000}"/>
    <cellStyle name="표준 14 7" xfId="28011" xr:uid="{00000000-0005-0000-0000-000029730000}"/>
    <cellStyle name="표준 15" xfId="28012" xr:uid="{00000000-0005-0000-0000-00002A730000}"/>
    <cellStyle name="표준 15 2" xfId="28013" xr:uid="{00000000-0005-0000-0000-00002B730000}"/>
    <cellStyle name="표준 15 2 2" xfId="28014" xr:uid="{00000000-0005-0000-0000-00002C730000}"/>
    <cellStyle name="표준 15 2 2 2" xfId="28015" xr:uid="{00000000-0005-0000-0000-00002D730000}"/>
    <cellStyle name="표준 15 2 3" xfId="28016" xr:uid="{00000000-0005-0000-0000-00002E730000}"/>
    <cellStyle name="표준 15 3" xfId="28017" xr:uid="{00000000-0005-0000-0000-00002F730000}"/>
    <cellStyle name="표준 15 3 2" xfId="28018" xr:uid="{00000000-0005-0000-0000-000030730000}"/>
    <cellStyle name="표준 15 4" xfId="28019" xr:uid="{00000000-0005-0000-0000-000031730000}"/>
    <cellStyle name="표준 15 4 2" xfId="28020" xr:uid="{00000000-0005-0000-0000-000032730000}"/>
    <cellStyle name="표준 15 5" xfId="28021" xr:uid="{00000000-0005-0000-0000-000033730000}"/>
    <cellStyle name="표준 15 5 2" xfId="28022" xr:uid="{00000000-0005-0000-0000-000034730000}"/>
    <cellStyle name="표준 15 6" xfId="28023" xr:uid="{00000000-0005-0000-0000-000035730000}"/>
    <cellStyle name="표준 15 6 2" xfId="28024" xr:uid="{00000000-0005-0000-0000-000036730000}"/>
    <cellStyle name="표준 15 7" xfId="28025" xr:uid="{00000000-0005-0000-0000-000037730000}"/>
    <cellStyle name="표준 16" xfId="28026" xr:uid="{00000000-0005-0000-0000-000038730000}"/>
    <cellStyle name="표준 16 10" xfId="28027" xr:uid="{00000000-0005-0000-0000-000039730000}"/>
    <cellStyle name="표준 16 10 2" xfId="28028" xr:uid="{00000000-0005-0000-0000-00003A730000}"/>
    <cellStyle name="표준 16 11" xfId="28029" xr:uid="{00000000-0005-0000-0000-00003B730000}"/>
    <cellStyle name="표준 16 11 2" xfId="28030" xr:uid="{00000000-0005-0000-0000-00003C730000}"/>
    <cellStyle name="표준 16 12" xfId="28031" xr:uid="{00000000-0005-0000-0000-00003D730000}"/>
    <cellStyle name="표준 16 12 2" xfId="28032" xr:uid="{00000000-0005-0000-0000-00003E730000}"/>
    <cellStyle name="표준 16 13" xfId="28033" xr:uid="{00000000-0005-0000-0000-00003F730000}"/>
    <cellStyle name="표준 16 13 2" xfId="28034" xr:uid="{00000000-0005-0000-0000-000040730000}"/>
    <cellStyle name="표준 16 14" xfId="28035" xr:uid="{00000000-0005-0000-0000-000041730000}"/>
    <cellStyle name="표준 16 14 2" xfId="28036" xr:uid="{00000000-0005-0000-0000-000042730000}"/>
    <cellStyle name="표준 16 15" xfId="28037" xr:uid="{00000000-0005-0000-0000-000043730000}"/>
    <cellStyle name="표준 16 15 2" xfId="28038" xr:uid="{00000000-0005-0000-0000-000044730000}"/>
    <cellStyle name="표준 16 16" xfId="28039" xr:uid="{00000000-0005-0000-0000-000045730000}"/>
    <cellStyle name="표준 16 16 2" xfId="28040" xr:uid="{00000000-0005-0000-0000-000046730000}"/>
    <cellStyle name="표준 16 17" xfId="28041" xr:uid="{00000000-0005-0000-0000-000047730000}"/>
    <cellStyle name="표준 16 17 2" xfId="28042" xr:uid="{00000000-0005-0000-0000-000048730000}"/>
    <cellStyle name="표준 16 18" xfId="28043" xr:uid="{00000000-0005-0000-0000-000049730000}"/>
    <cellStyle name="표준 16 18 2" xfId="28044" xr:uid="{00000000-0005-0000-0000-00004A730000}"/>
    <cellStyle name="표준 16 19" xfId="28045" xr:uid="{00000000-0005-0000-0000-00004B730000}"/>
    <cellStyle name="표준 16 19 2" xfId="28046" xr:uid="{00000000-0005-0000-0000-00004C730000}"/>
    <cellStyle name="표준 16 2" xfId="28047" xr:uid="{00000000-0005-0000-0000-00004D730000}"/>
    <cellStyle name="표준 16 2 2" xfId="28048" xr:uid="{00000000-0005-0000-0000-00004E730000}"/>
    <cellStyle name="표준 16 2 2 2" xfId="28049" xr:uid="{00000000-0005-0000-0000-00004F730000}"/>
    <cellStyle name="표준 16 2 3" xfId="28050" xr:uid="{00000000-0005-0000-0000-000050730000}"/>
    <cellStyle name="표준 16 20" xfId="28051" xr:uid="{00000000-0005-0000-0000-000051730000}"/>
    <cellStyle name="표준 16 3" xfId="28052" xr:uid="{00000000-0005-0000-0000-000052730000}"/>
    <cellStyle name="표준 16 3 2" xfId="28053" xr:uid="{00000000-0005-0000-0000-000053730000}"/>
    <cellStyle name="표준 16 4" xfId="28054" xr:uid="{00000000-0005-0000-0000-000054730000}"/>
    <cellStyle name="표준 16 4 2" xfId="28055" xr:uid="{00000000-0005-0000-0000-000055730000}"/>
    <cellStyle name="표준 16 5" xfId="28056" xr:uid="{00000000-0005-0000-0000-000056730000}"/>
    <cellStyle name="표준 16 5 2" xfId="28057" xr:uid="{00000000-0005-0000-0000-000057730000}"/>
    <cellStyle name="표준 16 6" xfId="28058" xr:uid="{00000000-0005-0000-0000-000058730000}"/>
    <cellStyle name="표준 16 6 2" xfId="28059" xr:uid="{00000000-0005-0000-0000-000059730000}"/>
    <cellStyle name="표준 16 7" xfId="28060" xr:uid="{00000000-0005-0000-0000-00005A730000}"/>
    <cellStyle name="표준 16 7 2" xfId="28061" xr:uid="{00000000-0005-0000-0000-00005B730000}"/>
    <cellStyle name="표준 16 8" xfId="28062" xr:uid="{00000000-0005-0000-0000-00005C730000}"/>
    <cellStyle name="표준 16 8 2" xfId="28063" xr:uid="{00000000-0005-0000-0000-00005D730000}"/>
    <cellStyle name="표준 16 9" xfId="28064" xr:uid="{00000000-0005-0000-0000-00005E730000}"/>
    <cellStyle name="표준 16 9 2" xfId="28065" xr:uid="{00000000-0005-0000-0000-00005F730000}"/>
    <cellStyle name="표준 17" xfId="28066" xr:uid="{00000000-0005-0000-0000-000060730000}"/>
    <cellStyle name="표준 17 2" xfId="28067" xr:uid="{00000000-0005-0000-0000-000061730000}"/>
    <cellStyle name="표준 17 2 2" xfId="28068" xr:uid="{00000000-0005-0000-0000-000062730000}"/>
    <cellStyle name="표준 17 3" xfId="28069" xr:uid="{00000000-0005-0000-0000-000063730000}"/>
    <cellStyle name="표준 17 3 2" xfId="28070" xr:uid="{00000000-0005-0000-0000-000064730000}"/>
    <cellStyle name="표준 17 4" xfId="28071" xr:uid="{00000000-0005-0000-0000-000065730000}"/>
    <cellStyle name="표준 18" xfId="28072" xr:uid="{00000000-0005-0000-0000-000066730000}"/>
    <cellStyle name="표준 18 2" xfId="28073" xr:uid="{00000000-0005-0000-0000-000067730000}"/>
    <cellStyle name="표준 18 2 2" xfId="28074" xr:uid="{00000000-0005-0000-0000-000068730000}"/>
    <cellStyle name="표준 18 2 2 2" xfId="28075" xr:uid="{00000000-0005-0000-0000-000069730000}"/>
    <cellStyle name="표준 18 2 3" xfId="28076" xr:uid="{00000000-0005-0000-0000-00006A730000}"/>
    <cellStyle name="표준 18 2 4" xfId="28077" xr:uid="{00000000-0005-0000-0000-00006B730000}"/>
    <cellStyle name="표준 18 3" xfId="28078" xr:uid="{00000000-0005-0000-0000-00006C730000}"/>
    <cellStyle name="표준 18 3 2" xfId="28079" xr:uid="{00000000-0005-0000-0000-00006D730000}"/>
    <cellStyle name="표준 18 4" xfId="28080" xr:uid="{00000000-0005-0000-0000-00006E730000}"/>
    <cellStyle name="표준 18 4 2" xfId="28081" xr:uid="{00000000-0005-0000-0000-00006F730000}"/>
    <cellStyle name="표준 18 5" xfId="28082" xr:uid="{00000000-0005-0000-0000-000070730000}"/>
    <cellStyle name="표준 18 5 2" xfId="28083" xr:uid="{00000000-0005-0000-0000-000071730000}"/>
    <cellStyle name="표준 18 6" xfId="28084" xr:uid="{00000000-0005-0000-0000-000072730000}"/>
    <cellStyle name="표준 18 6 2" xfId="28085" xr:uid="{00000000-0005-0000-0000-000073730000}"/>
    <cellStyle name="표준 18 7" xfId="28086" xr:uid="{00000000-0005-0000-0000-000074730000}"/>
    <cellStyle name="표준 18 8" xfId="28087" xr:uid="{00000000-0005-0000-0000-000075730000}"/>
    <cellStyle name="표준 19" xfId="28088" xr:uid="{00000000-0005-0000-0000-000076730000}"/>
    <cellStyle name="표준 19 2" xfId="28089" xr:uid="{00000000-0005-0000-0000-000077730000}"/>
    <cellStyle name="표준 19 2 2" xfId="28090" xr:uid="{00000000-0005-0000-0000-000078730000}"/>
    <cellStyle name="표준 19 2 2 2" xfId="28091" xr:uid="{00000000-0005-0000-0000-000079730000}"/>
    <cellStyle name="표준 19 2 3" xfId="28092" xr:uid="{00000000-0005-0000-0000-00007A730000}"/>
    <cellStyle name="표준 19 3" xfId="28093" xr:uid="{00000000-0005-0000-0000-00007B730000}"/>
    <cellStyle name="표준 19 3 2" xfId="28094" xr:uid="{00000000-0005-0000-0000-00007C730000}"/>
    <cellStyle name="표준 19 4" xfId="28095" xr:uid="{00000000-0005-0000-0000-00007D730000}"/>
    <cellStyle name="표준 19 4 2" xfId="28096" xr:uid="{00000000-0005-0000-0000-00007E730000}"/>
    <cellStyle name="표준 19 5" xfId="28097" xr:uid="{00000000-0005-0000-0000-00007F730000}"/>
    <cellStyle name="표준 19 5 2" xfId="28098" xr:uid="{00000000-0005-0000-0000-000080730000}"/>
    <cellStyle name="표준 19 6" xfId="28099" xr:uid="{00000000-0005-0000-0000-000081730000}"/>
    <cellStyle name="표준 19 6 2" xfId="28100" xr:uid="{00000000-0005-0000-0000-000082730000}"/>
    <cellStyle name="표준 19 7" xfId="28101" xr:uid="{00000000-0005-0000-0000-000083730000}"/>
    <cellStyle name="표준 2" xfId="17" xr:uid="{00000000-0005-0000-0000-000084730000}"/>
    <cellStyle name="표준 2 10" xfId="28102" xr:uid="{00000000-0005-0000-0000-000085730000}"/>
    <cellStyle name="표준 2 10 2" xfId="28103" xr:uid="{00000000-0005-0000-0000-000086730000}"/>
    <cellStyle name="표준 2 10 2 2" xfId="28104" xr:uid="{00000000-0005-0000-0000-000087730000}"/>
    <cellStyle name="표준 2 10 2 2 2" xfId="28105" xr:uid="{00000000-0005-0000-0000-000088730000}"/>
    <cellStyle name="표준 2 10 2 3" xfId="28106" xr:uid="{00000000-0005-0000-0000-000089730000}"/>
    <cellStyle name="표준 2 10 2 4" xfId="28107" xr:uid="{00000000-0005-0000-0000-00008A730000}"/>
    <cellStyle name="표준 2 10 3" xfId="28108" xr:uid="{00000000-0005-0000-0000-00008B730000}"/>
    <cellStyle name="표준 2 10 3 2" xfId="28109" xr:uid="{00000000-0005-0000-0000-00008C730000}"/>
    <cellStyle name="표준 2 10 3 2 2" xfId="28110" xr:uid="{00000000-0005-0000-0000-00008D730000}"/>
    <cellStyle name="표준 2 10 3 3" xfId="28111" xr:uid="{00000000-0005-0000-0000-00008E730000}"/>
    <cellStyle name="표준 2 10 4" xfId="28112" xr:uid="{00000000-0005-0000-0000-00008F730000}"/>
    <cellStyle name="표준 2 10 4 2" xfId="28113" xr:uid="{00000000-0005-0000-0000-000090730000}"/>
    <cellStyle name="표준 2 10 4 2 2" xfId="28114" xr:uid="{00000000-0005-0000-0000-000091730000}"/>
    <cellStyle name="표준 2 10 4 3" xfId="28115" xr:uid="{00000000-0005-0000-0000-000092730000}"/>
    <cellStyle name="표준 2 10 5" xfId="28116" xr:uid="{00000000-0005-0000-0000-000093730000}"/>
    <cellStyle name="표준 2 10 5 2" xfId="28117" xr:uid="{00000000-0005-0000-0000-000094730000}"/>
    <cellStyle name="표준 2 10 6" xfId="28118" xr:uid="{00000000-0005-0000-0000-000095730000}"/>
    <cellStyle name="표준 2 10 6 2" xfId="28119" xr:uid="{00000000-0005-0000-0000-000096730000}"/>
    <cellStyle name="표준 2 10 7" xfId="28120" xr:uid="{00000000-0005-0000-0000-000097730000}"/>
    <cellStyle name="표준 2 10 7 2" xfId="28121" xr:uid="{00000000-0005-0000-0000-000098730000}"/>
    <cellStyle name="표준 2 10 8" xfId="28122" xr:uid="{00000000-0005-0000-0000-000099730000}"/>
    <cellStyle name="표준 2 100" xfId="28123" xr:uid="{00000000-0005-0000-0000-00009A730000}"/>
    <cellStyle name="표준 2 101" xfId="28124" xr:uid="{00000000-0005-0000-0000-00009B730000}"/>
    <cellStyle name="표준 2 102" xfId="28125" xr:uid="{00000000-0005-0000-0000-00009C730000}"/>
    <cellStyle name="표준 2 103" xfId="28126" xr:uid="{00000000-0005-0000-0000-00009D730000}"/>
    <cellStyle name="표준 2 104" xfId="36277" xr:uid="{00000000-0005-0000-0000-00009E730000}"/>
    <cellStyle name="표준 2 11" xfId="28127" xr:uid="{00000000-0005-0000-0000-00009F730000}"/>
    <cellStyle name="표준 2 11 2" xfId="28128" xr:uid="{00000000-0005-0000-0000-0000A0730000}"/>
    <cellStyle name="표준 2 11 2 2" xfId="28129" xr:uid="{00000000-0005-0000-0000-0000A1730000}"/>
    <cellStyle name="표준 2 11 2 2 2" xfId="28130" xr:uid="{00000000-0005-0000-0000-0000A2730000}"/>
    <cellStyle name="표준 2 11 2 3" xfId="28131" xr:uid="{00000000-0005-0000-0000-0000A3730000}"/>
    <cellStyle name="표준 2 11 2 4" xfId="28132" xr:uid="{00000000-0005-0000-0000-0000A4730000}"/>
    <cellStyle name="표준 2 11 3" xfId="28133" xr:uid="{00000000-0005-0000-0000-0000A5730000}"/>
    <cellStyle name="표준 2 11 3 2" xfId="28134" xr:uid="{00000000-0005-0000-0000-0000A6730000}"/>
    <cellStyle name="표준 2 11 3 2 2" xfId="28135" xr:uid="{00000000-0005-0000-0000-0000A7730000}"/>
    <cellStyle name="표준 2 11 3 3" xfId="28136" xr:uid="{00000000-0005-0000-0000-0000A8730000}"/>
    <cellStyle name="표준 2 11 4" xfId="28137" xr:uid="{00000000-0005-0000-0000-0000A9730000}"/>
    <cellStyle name="표준 2 11 4 2" xfId="28138" xr:uid="{00000000-0005-0000-0000-0000AA730000}"/>
    <cellStyle name="표준 2 11 4 2 2" xfId="28139" xr:uid="{00000000-0005-0000-0000-0000AB730000}"/>
    <cellStyle name="표준 2 11 4 3" xfId="28140" xr:uid="{00000000-0005-0000-0000-0000AC730000}"/>
    <cellStyle name="표준 2 11 5" xfId="28141" xr:uid="{00000000-0005-0000-0000-0000AD730000}"/>
    <cellStyle name="표준 2 11 5 2" xfId="28142" xr:uid="{00000000-0005-0000-0000-0000AE730000}"/>
    <cellStyle name="표준 2 11 6" xfId="28143" xr:uid="{00000000-0005-0000-0000-0000AF730000}"/>
    <cellStyle name="표준 2 11 6 2" xfId="28144" xr:uid="{00000000-0005-0000-0000-0000B0730000}"/>
    <cellStyle name="표준 2 11 7" xfId="28145" xr:uid="{00000000-0005-0000-0000-0000B1730000}"/>
    <cellStyle name="표준 2 11 7 2" xfId="28146" xr:uid="{00000000-0005-0000-0000-0000B2730000}"/>
    <cellStyle name="표준 2 11 8" xfId="28147" xr:uid="{00000000-0005-0000-0000-0000B3730000}"/>
    <cellStyle name="표준 2 12" xfId="28148" xr:uid="{00000000-0005-0000-0000-0000B4730000}"/>
    <cellStyle name="표준 2 12 2" xfId="28149" xr:uid="{00000000-0005-0000-0000-0000B5730000}"/>
    <cellStyle name="표준 2 12 2 2" xfId="28150" xr:uid="{00000000-0005-0000-0000-0000B6730000}"/>
    <cellStyle name="표준 2 12 2 2 2" xfId="28151" xr:uid="{00000000-0005-0000-0000-0000B7730000}"/>
    <cellStyle name="표준 2 12 2 3" xfId="28152" xr:uid="{00000000-0005-0000-0000-0000B8730000}"/>
    <cellStyle name="표준 2 12 2 4" xfId="28153" xr:uid="{00000000-0005-0000-0000-0000B9730000}"/>
    <cellStyle name="표준 2 12 3" xfId="28154" xr:uid="{00000000-0005-0000-0000-0000BA730000}"/>
    <cellStyle name="표준 2 12 3 2" xfId="28155" xr:uid="{00000000-0005-0000-0000-0000BB730000}"/>
    <cellStyle name="표준 2 12 3 2 2" xfId="28156" xr:uid="{00000000-0005-0000-0000-0000BC730000}"/>
    <cellStyle name="표준 2 12 3 3" xfId="28157" xr:uid="{00000000-0005-0000-0000-0000BD730000}"/>
    <cellStyle name="표준 2 12 4" xfId="28158" xr:uid="{00000000-0005-0000-0000-0000BE730000}"/>
    <cellStyle name="표준 2 12 4 2" xfId="28159" xr:uid="{00000000-0005-0000-0000-0000BF730000}"/>
    <cellStyle name="표준 2 12 4 2 2" xfId="28160" xr:uid="{00000000-0005-0000-0000-0000C0730000}"/>
    <cellStyle name="표준 2 12 4 3" xfId="28161" xr:uid="{00000000-0005-0000-0000-0000C1730000}"/>
    <cellStyle name="표준 2 12 5" xfId="28162" xr:uid="{00000000-0005-0000-0000-0000C2730000}"/>
    <cellStyle name="표준 2 12 5 2" xfId="28163" xr:uid="{00000000-0005-0000-0000-0000C3730000}"/>
    <cellStyle name="표준 2 12 6" xfId="28164" xr:uid="{00000000-0005-0000-0000-0000C4730000}"/>
    <cellStyle name="표준 2 12 6 2" xfId="28165" xr:uid="{00000000-0005-0000-0000-0000C5730000}"/>
    <cellStyle name="표준 2 12 7" xfId="28166" xr:uid="{00000000-0005-0000-0000-0000C6730000}"/>
    <cellStyle name="표준 2 12 7 2" xfId="28167" xr:uid="{00000000-0005-0000-0000-0000C7730000}"/>
    <cellStyle name="표준 2 12 8" xfId="28168" xr:uid="{00000000-0005-0000-0000-0000C8730000}"/>
    <cellStyle name="표준 2 13" xfId="28169" xr:uid="{00000000-0005-0000-0000-0000C9730000}"/>
    <cellStyle name="표준 2 13 2" xfId="28170" xr:uid="{00000000-0005-0000-0000-0000CA730000}"/>
    <cellStyle name="표준 2 13 2 2" xfId="28171" xr:uid="{00000000-0005-0000-0000-0000CB730000}"/>
    <cellStyle name="표준 2 13 2 2 2" xfId="28172" xr:uid="{00000000-0005-0000-0000-0000CC730000}"/>
    <cellStyle name="표준 2 13 2 3" xfId="28173" xr:uid="{00000000-0005-0000-0000-0000CD730000}"/>
    <cellStyle name="표준 2 13 2 4" xfId="28174" xr:uid="{00000000-0005-0000-0000-0000CE730000}"/>
    <cellStyle name="표준 2 13 3" xfId="28175" xr:uid="{00000000-0005-0000-0000-0000CF730000}"/>
    <cellStyle name="표준 2 13 3 2" xfId="28176" xr:uid="{00000000-0005-0000-0000-0000D0730000}"/>
    <cellStyle name="표준 2 13 3 2 2" xfId="28177" xr:uid="{00000000-0005-0000-0000-0000D1730000}"/>
    <cellStyle name="표준 2 13 3 3" xfId="28178" xr:uid="{00000000-0005-0000-0000-0000D2730000}"/>
    <cellStyle name="표준 2 13 3 4" xfId="28179" xr:uid="{00000000-0005-0000-0000-0000D3730000}"/>
    <cellStyle name="표준 2 13 4" xfId="28180" xr:uid="{00000000-0005-0000-0000-0000D4730000}"/>
    <cellStyle name="표준 2 13 4 2" xfId="28181" xr:uid="{00000000-0005-0000-0000-0000D5730000}"/>
    <cellStyle name="표준 2 13 5" xfId="28182" xr:uid="{00000000-0005-0000-0000-0000D6730000}"/>
    <cellStyle name="표준 2 13 5 2" xfId="28183" xr:uid="{00000000-0005-0000-0000-0000D7730000}"/>
    <cellStyle name="표준 2 13 6" xfId="28184" xr:uid="{00000000-0005-0000-0000-0000D8730000}"/>
    <cellStyle name="표준 2 13 6 2" xfId="28185" xr:uid="{00000000-0005-0000-0000-0000D9730000}"/>
    <cellStyle name="표준 2 13 7" xfId="28186" xr:uid="{00000000-0005-0000-0000-0000DA730000}"/>
    <cellStyle name="표준 2 13 7 2" xfId="28187" xr:uid="{00000000-0005-0000-0000-0000DB730000}"/>
    <cellStyle name="표준 2 13 8" xfId="28188" xr:uid="{00000000-0005-0000-0000-0000DC730000}"/>
    <cellStyle name="표준 2 14" xfId="28189" xr:uid="{00000000-0005-0000-0000-0000DD730000}"/>
    <cellStyle name="표준 2 14 2" xfId="28190" xr:uid="{00000000-0005-0000-0000-0000DE730000}"/>
    <cellStyle name="표준 2 14 2 2" xfId="28191" xr:uid="{00000000-0005-0000-0000-0000DF730000}"/>
    <cellStyle name="표준 2 14 2 2 2" xfId="28192" xr:uid="{00000000-0005-0000-0000-0000E0730000}"/>
    <cellStyle name="표준 2 14 2 3" xfId="28193" xr:uid="{00000000-0005-0000-0000-0000E1730000}"/>
    <cellStyle name="표준 2 14 2 4" xfId="28194" xr:uid="{00000000-0005-0000-0000-0000E2730000}"/>
    <cellStyle name="표준 2 14 3" xfId="28195" xr:uid="{00000000-0005-0000-0000-0000E3730000}"/>
    <cellStyle name="표준 2 14 3 2" xfId="28196" xr:uid="{00000000-0005-0000-0000-0000E4730000}"/>
    <cellStyle name="표준 2 14 3 3" xfId="28197" xr:uid="{00000000-0005-0000-0000-0000E5730000}"/>
    <cellStyle name="표준 2 14 3 4" xfId="28198" xr:uid="{00000000-0005-0000-0000-0000E6730000}"/>
    <cellStyle name="표준 2 14 4" xfId="28199" xr:uid="{00000000-0005-0000-0000-0000E7730000}"/>
    <cellStyle name="표준 2 14 4 2" xfId="28200" xr:uid="{00000000-0005-0000-0000-0000E8730000}"/>
    <cellStyle name="표준 2 14 5" xfId="28201" xr:uid="{00000000-0005-0000-0000-0000E9730000}"/>
    <cellStyle name="표준 2 14 5 2" xfId="28202" xr:uid="{00000000-0005-0000-0000-0000EA730000}"/>
    <cellStyle name="표준 2 14 6" xfId="28203" xr:uid="{00000000-0005-0000-0000-0000EB730000}"/>
    <cellStyle name="표준 2 14 6 2" xfId="28204" xr:uid="{00000000-0005-0000-0000-0000EC730000}"/>
    <cellStyle name="표준 2 14 7" xfId="28205" xr:uid="{00000000-0005-0000-0000-0000ED730000}"/>
    <cellStyle name="표준 2 14 7 2" xfId="28206" xr:uid="{00000000-0005-0000-0000-0000EE730000}"/>
    <cellStyle name="표준 2 14 8" xfId="28207" xr:uid="{00000000-0005-0000-0000-0000EF730000}"/>
    <cellStyle name="표준 2 14 9" xfId="28208" xr:uid="{00000000-0005-0000-0000-0000F0730000}"/>
    <cellStyle name="표준 2 15" xfId="28209" xr:uid="{00000000-0005-0000-0000-0000F1730000}"/>
    <cellStyle name="표준 2 15 2" xfId="28210" xr:uid="{00000000-0005-0000-0000-0000F2730000}"/>
    <cellStyle name="표준 2 15 2 2" xfId="28211" xr:uid="{00000000-0005-0000-0000-0000F3730000}"/>
    <cellStyle name="표준 2 15 2 2 2" xfId="28212" xr:uid="{00000000-0005-0000-0000-0000F4730000}"/>
    <cellStyle name="표준 2 15 2 3" xfId="28213" xr:uid="{00000000-0005-0000-0000-0000F5730000}"/>
    <cellStyle name="표준 2 15 3" xfId="28214" xr:uid="{00000000-0005-0000-0000-0000F6730000}"/>
    <cellStyle name="표준 2 15 3 2" xfId="28215" xr:uid="{00000000-0005-0000-0000-0000F7730000}"/>
    <cellStyle name="표준 2 15 3 3" xfId="28216" xr:uid="{00000000-0005-0000-0000-0000F8730000}"/>
    <cellStyle name="표준 2 15 4" xfId="28217" xr:uid="{00000000-0005-0000-0000-0000F9730000}"/>
    <cellStyle name="표준 2 15 4 2" xfId="28218" xr:uid="{00000000-0005-0000-0000-0000FA730000}"/>
    <cellStyle name="표준 2 15 5" xfId="28219" xr:uid="{00000000-0005-0000-0000-0000FB730000}"/>
    <cellStyle name="표준 2 15 5 2" xfId="28220" xr:uid="{00000000-0005-0000-0000-0000FC730000}"/>
    <cellStyle name="표준 2 15 6" xfId="28221" xr:uid="{00000000-0005-0000-0000-0000FD730000}"/>
    <cellStyle name="표준 2 15 6 2" xfId="28222" xr:uid="{00000000-0005-0000-0000-0000FE730000}"/>
    <cellStyle name="표준 2 15 7" xfId="28223" xr:uid="{00000000-0005-0000-0000-0000FF730000}"/>
    <cellStyle name="표준 2 15 7 2" xfId="28224" xr:uid="{00000000-0005-0000-0000-000000740000}"/>
    <cellStyle name="표준 2 15 8" xfId="28225" xr:uid="{00000000-0005-0000-0000-000001740000}"/>
    <cellStyle name="표준 2 16" xfId="28226" xr:uid="{00000000-0005-0000-0000-000002740000}"/>
    <cellStyle name="표준 2 16 2" xfId="28227" xr:uid="{00000000-0005-0000-0000-000003740000}"/>
    <cellStyle name="표준 2 16 2 2" xfId="28228" xr:uid="{00000000-0005-0000-0000-000004740000}"/>
    <cellStyle name="표준 2 16 2 2 2" xfId="28229" xr:uid="{00000000-0005-0000-0000-000005740000}"/>
    <cellStyle name="표준 2 16 2 3" xfId="28230" xr:uid="{00000000-0005-0000-0000-000006740000}"/>
    <cellStyle name="표준 2 16 3" xfId="28231" xr:uid="{00000000-0005-0000-0000-000007740000}"/>
    <cellStyle name="표준 2 16 3 2" xfId="28232" xr:uid="{00000000-0005-0000-0000-000008740000}"/>
    <cellStyle name="표준 2 16 3 3" xfId="28233" xr:uid="{00000000-0005-0000-0000-000009740000}"/>
    <cellStyle name="표준 2 16 4" xfId="28234" xr:uid="{00000000-0005-0000-0000-00000A740000}"/>
    <cellStyle name="표준 2 16 4 2" xfId="28235" xr:uid="{00000000-0005-0000-0000-00000B740000}"/>
    <cellStyle name="표준 2 16 5" xfId="28236" xr:uid="{00000000-0005-0000-0000-00000C740000}"/>
    <cellStyle name="표준 2 16 5 2" xfId="28237" xr:uid="{00000000-0005-0000-0000-00000D740000}"/>
    <cellStyle name="표준 2 16 6" xfId="28238" xr:uid="{00000000-0005-0000-0000-00000E740000}"/>
    <cellStyle name="표준 2 16 6 2" xfId="28239" xr:uid="{00000000-0005-0000-0000-00000F740000}"/>
    <cellStyle name="표준 2 16 7" xfId="28240" xr:uid="{00000000-0005-0000-0000-000010740000}"/>
    <cellStyle name="표준 2 16 7 2" xfId="28241" xr:uid="{00000000-0005-0000-0000-000011740000}"/>
    <cellStyle name="표준 2 16 8" xfId="28242" xr:uid="{00000000-0005-0000-0000-000012740000}"/>
    <cellStyle name="표준 2 16 9" xfId="28243" xr:uid="{00000000-0005-0000-0000-000013740000}"/>
    <cellStyle name="표준 2 17" xfId="28244" xr:uid="{00000000-0005-0000-0000-000014740000}"/>
    <cellStyle name="표준 2 17 2" xfId="28245" xr:uid="{00000000-0005-0000-0000-000015740000}"/>
    <cellStyle name="표준 2 17 2 2" xfId="28246" xr:uid="{00000000-0005-0000-0000-000016740000}"/>
    <cellStyle name="표준 2 17 2 2 2" xfId="28247" xr:uid="{00000000-0005-0000-0000-000017740000}"/>
    <cellStyle name="표준 2 17 2 3" xfId="28248" xr:uid="{00000000-0005-0000-0000-000018740000}"/>
    <cellStyle name="표준 2 17 3" xfId="28249" xr:uid="{00000000-0005-0000-0000-000019740000}"/>
    <cellStyle name="표준 2 17 3 2" xfId="28250" xr:uid="{00000000-0005-0000-0000-00001A740000}"/>
    <cellStyle name="표준 2 17 3 3" xfId="28251" xr:uid="{00000000-0005-0000-0000-00001B740000}"/>
    <cellStyle name="표준 2 17 4" xfId="28252" xr:uid="{00000000-0005-0000-0000-00001C740000}"/>
    <cellStyle name="표준 2 17 4 2" xfId="28253" xr:uid="{00000000-0005-0000-0000-00001D740000}"/>
    <cellStyle name="표준 2 17 5" xfId="28254" xr:uid="{00000000-0005-0000-0000-00001E740000}"/>
    <cellStyle name="표준 2 17 5 2" xfId="28255" xr:uid="{00000000-0005-0000-0000-00001F740000}"/>
    <cellStyle name="표준 2 17 6" xfId="28256" xr:uid="{00000000-0005-0000-0000-000020740000}"/>
    <cellStyle name="표준 2 17 6 2" xfId="28257" xr:uid="{00000000-0005-0000-0000-000021740000}"/>
    <cellStyle name="표준 2 17 7" xfId="28258" xr:uid="{00000000-0005-0000-0000-000022740000}"/>
    <cellStyle name="표준 2 17 7 2" xfId="28259" xr:uid="{00000000-0005-0000-0000-000023740000}"/>
    <cellStyle name="표준 2 17 8" xfId="28260" xr:uid="{00000000-0005-0000-0000-000024740000}"/>
    <cellStyle name="표준 2 18" xfId="28261" xr:uid="{00000000-0005-0000-0000-000025740000}"/>
    <cellStyle name="표준 2 18 2" xfId="28262" xr:uid="{00000000-0005-0000-0000-000026740000}"/>
    <cellStyle name="표준 2 18 2 2" xfId="28263" xr:uid="{00000000-0005-0000-0000-000027740000}"/>
    <cellStyle name="표준 2 18 3" xfId="28264" xr:uid="{00000000-0005-0000-0000-000028740000}"/>
    <cellStyle name="표준 2 18 3 2" xfId="28265" xr:uid="{00000000-0005-0000-0000-000029740000}"/>
    <cellStyle name="표준 2 18 3 3" xfId="28266" xr:uid="{00000000-0005-0000-0000-00002A740000}"/>
    <cellStyle name="표준 2 18 4" xfId="28267" xr:uid="{00000000-0005-0000-0000-00002B740000}"/>
    <cellStyle name="표준 2 18 4 2" xfId="28268" xr:uid="{00000000-0005-0000-0000-00002C740000}"/>
    <cellStyle name="표준 2 18 5" xfId="28269" xr:uid="{00000000-0005-0000-0000-00002D740000}"/>
    <cellStyle name="표준 2 18 5 2" xfId="28270" xr:uid="{00000000-0005-0000-0000-00002E740000}"/>
    <cellStyle name="표준 2 18 6" xfId="28271" xr:uid="{00000000-0005-0000-0000-00002F740000}"/>
    <cellStyle name="표준 2 18 6 2" xfId="28272" xr:uid="{00000000-0005-0000-0000-000030740000}"/>
    <cellStyle name="표준 2 18 7" xfId="28273" xr:uid="{00000000-0005-0000-0000-000031740000}"/>
    <cellStyle name="표준 2 18 7 2" xfId="28274" xr:uid="{00000000-0005-0000-0000-000032740000}"/>
    <cellStyle name="표준 2 19" xfId="28275" xr:uid="{00000000-0005-0000-0000-000033740000}"/>
    <cellStyle name="표준 2 19 2" xfId="28276" xr:uid="{00000000-0005-0000-0000-000034740000}"/>
    <cellStyle name="표준 2 19 2 2" xfId="28277" xr:uid="{00000000-0005-0000-0000-000035740000}"/>
    <cellStyle name="표준 2 19 3" xfId="28278" xr:uid="{00000000-0005-0000-0000-000036740000}"/>
    <cellStyle name="표준 2 19 3 2" xfId="28279" xr:uid="{00000000-0005-0000-0000-000037740000}"/>
    <cellStyle name="표준 2 19 4" xfId="28280" xr:uid="{00000000-0005-0000-0000-000038740000}"/>
    <cellStyle name="표준 2 19 4 2" xfId="28281" xr:uid="{00000000-0005-0000-0000-000039740000}"/>
    <cellStyle name="표준 2 19 5" xfId="28282" xr:uid="{00000000-0005-0000-0000-00003A740000}"/>
    <cellStyle name="표준 2 19 5 2" xfId="28283" xr:uid="{00000000-0005-0000-0000-00003B740000}"/>
    <cellStyle name="표준 2 19 6" xfId="28284" xr:uid="{00000000-0005-0000-0000-00003C740000}"/>
    <cellStyle name="표준 2 19 6 2" xfId="28285" xr:uid="{00000000-0005-0000-0000-00003D740000}"/>
    <cellStyle name="표준 2 19 7" xfId="28286" xr:uid="{00000000-0005-0000-0000-00003E740000}"/>
    <cellStyle name="표준 2 19 7 2" xfId="28287" xr:uid="{00000000-0005-0000-0000-00003F740000}"/>
    <cellStyle name="표준 2 19 8" xfId="28288" xr:uid="{00000000-0005-0000-0000-000040740000}"/>
    <cellStyle name="표준 2 2" xfId="18" xr:uid="{00000000-0005-0000-0000-000041740000}"/>
    <cellStyle name="표준 2 2 10" xfId="28289" xr:uid="{00000000-0005-0000-0000-000042740000}"/>
    <cellStyle name="표준 2 2 10 2" xfId="28290" xr:uid="{00000000-0005-0000-0000-000043740000}"/>
    <cellStyle name="표준 2 2 10 2 2" xfId="28291" xr:uid="{00000000-0005-0000-0000-000044740000}"/>
    <cellStyle name="표준 2 2 10 3" xfId="28292" xr:uid="{00000000-0005-0000-0000-000045740000}"/>
    <cellStyle name="표준 2 2 10 3 2" xfId="28293" xr:uid="{00000000-0005-0000-0000-000046740000}"/>
    <cellStyle name="표준 2 2 10 4" xfId="28294" xr:uid="{00000000-0005-0000-0000-000047740000}"/>
    <cellStyle name="표준 2 2 11" xfId="28295" xr:uid="{00000000-0005-0000-0000-000048740000}"/>
    <cellStyle name="표준 2 2 11 2" xfId="28296" xr:uid="{00000000-0005-0000-0000-000049740000}"/>
    <cellStyle name="표준 2 2 11 2 2" xfId="28297" xr:uid="{00000000-0005-0000-0000-00004A740000}"/>
    <cellStyle name="표준 2 2 11 3" xfId="28298" xr:uid="{00000000-0005-0000-0000-00004B740000}"/>
    <cellStyle name="표준 2 2 11 4" xfId="28299" xr:uid="{00000000-0005-0000-0000-00004C740000}"/>
    <cellStyle name="표준 2 2 12" xfId="28300" xr:uid="{00000000-0005-0000-0000-00004D740000}"/>
    <cellStyle name="표준 2 2 12 2" xfId="28301" xr:uid="{00000000-0005-0000-0000-00004E740000}"/>
    <cellStyle name="표준 2 2 12 2 2" xfId="28302" xr:uid="{00000000-0005-0000-0000-00004F740000}"/>
    <cellStyle name="표준 2 2 12 3" xfId="28303" xr:uid="{00000000-0005-0000-0000-000050740000}"/>
    <cellStyle name="표준 2 2 13" xfId="28304" xr:uid="{00000000-0005-0000-0000-000051740000}"/>
    <cellStyle name="표준 2 2 13 2" xfId="28305" xr:uid="{00000000-0005-0000-0000-000052740000}"/>
    <cellStyle name="표준 2 2 14" xfId="28306" xr:uid="{00000000-0005-0000-0000-000053740000}"/>
    <cellStyle name="표준 2 2 14 2" xfId="28307" xr:uid="{00000000-0005-0000-0000-000054740000}"/>
    <cellStyle name="표준 2 2 15" xfId="28308" xr:uid="{00000000-0005-0000-0000-000055740000}"/>
    <cellStyle name="표준 2 2 2" xfId="28309" xr:uid="{00000000-0005-0000-0000-000056740000}"/>
    <cellStyle name="표준 2 2 2 10" xfId="28310" xr:uid="{00000000-0005-0000-0000-000057740000}"/>
    <cellStyle name="표준 2 2 2 10 2" xfId="28311" xr:uid="{00000000-0005-0000-0000-000058740000}"/>
    <cellStyle name="표준 2 2 2 2" xfId="28312" xr:uid="{00000000-0005-0000-0000-000059740000}"/>
    <cellStyle name="표준 2 2 2 2 2" xfId="28313" xr:uid="{00000000-0005-0000-0000-00005A740000}"/>
    <cellStyle name="표준 2 2 2 2 2 2" xfId="28314" xr:uid="{00000000-0005-0000-0000-00005B740000}"/>
    <cellStyle name="표준 2 2 2 2 2 2 2" xfId="28315" xr:uid="{00000000-0005-0000-0000-00005C740000}"/>
    <cellStyle name="표준 2 2 2 2 2 2 2 2" xfId="28316" xr:uid="{00000000-0005-0000-0000-00005D740000}"/>
    <cellStyle name="표준 2 2 2 2 2 2 2 2 2" xfId="28317" xr:uid="{00000000-0005-0000-0000-00005E740000}"/>
    <cellStyle name="표준 2 2 2 2 2 2 2 2 2 2" xfId="28318" xr:uid="{00000000-0005-0000-0000-00005F740000}"/>
    <cellStyle name="표준 2 2 2 2 2 2 2 3" xfId="28319" xr:uid="{00000000-0005-0000-0000-000060740000}"/>
    <cellStyle name="표준 2 2 2 2 2 2 2 4" xfId="28320" xr:uid="{00000000-0005-0000-0000-000061740000}"/>
    <cellStyle name="표준 2 2 2 2 2 2 2 5" xfId="28321" xr:uid="{00000000-0005-0000-0000-000062740000}"/>
    <cellStyle name="표준 2 2 2 2 2 2 2 6" xfId="28322" xr:uid="{00000000-0005-0000-0000-000063740000}"/>
    <cellStyle name="표준 2 2 2 2 2 2 3" xfId="28323" xr:uid="{00000000-0005-0000-0000-000064740000}"/>
    <cellStyle name="표준 2 2 2 2 2 2 4" xfId="28324" xr:uid="{00000000-0005-0000-0000-000065740000}"/>
    <cellStyle name="표준 2 2 2 2 2 2 5" xfId="28325" xr:uid="{00000000-0005-0000-0000-000066740000}"/>
    <cellStyle name="표준 2 2 2 2 2 2 5 2" xfId="28326" xr:uid="{00000000-0005-0000-0000-000067740000}"/>
    <cellStyle name="표준 2 2 2 2 2 2 6" xfId="28327" xr:uid="{00000000-0005-0000-0000-000068740000}"/>
    <cellStyle name="표준 2 2 2 2 2 2 6 2" xfId="28328" xr:uid="{00000000-0005-0000-0000-000069740000}"/>
    <cellStyle name="표준 2 2 2 2 2 2 7" xfId="28329" xr:uid="{00000000-0005-0000-0000-00006A740000}"/>
    <cellStyle name="표준 2 2 2 2 2 2 7 2" xfId="28330" xr:uid="{00000000-0005-0000-0000-00006B740000}"/>
    <cellStyle name="표준 2 2 2 2 2 2 8" xfId="28331" xr:uid="{00000000-0005-0000-0000-00006C740000}"/>
    <cellStyle name="표준 2 2 2 2 2 2 8 2" xfId="28332" xr:uid="{00000000-0005-0000-0000-00006D740000}"/>
    <cellStyle name="표준 2 2 2 2 2 3" xfId="28333" xr:uid="{00000000-0005-0000-0000-00006E740000}"/>
    <cellStyle name="표준 2 2 2 2 2 3 2" xfId="28334" xr:uid="{00000000-0005-0000-0000-00006F740000}"/>
    <cellStyle name="표준 2 2 2 2 2 3 2 2" xfId="28335" xr:uid="{00000000-0005-0000-0000-000070740000}"/>
    <cellStyle name="표준 2 2 2 2 2 3 3" xfId="28336" xr:uid="{00000000-0005-0000-0000-000071740000}"/>
    <cellStyle name="표준 2 2 2 2 2 3 3 2" xfId="28337" xr:uid="{00000000-0005-0000-0000-000072740000}"/>
    <cellStyle name="표준 2 2 2 2 2 3 4" xfId="28338" xr:uid="{00000000-0005-0000-0000-000073740000}"/>
    <cellStyle name="표준 2 2 2 2 2 3 4 2" xfId="28339" xr:uid="{00000000-0005-0000-0000-000074740000}"/>
    <cellStyle name="표준 2 2 2 2 2 3 5" xfId="28340" xr:uid="{00000000-0005-0000-0000-000075740000}"/>
    <cellStyle name="표준 2 2 2 2 2 3 5 2" xfId="28341" xr:uid="{00000000-0005-0000-0000-000076740000}"/>
    <cellStyle name="표준 2 2 2 2 2 3 6" xfId="28342" xr:uid="{00000000-0005-0000-0000-000077740000}"/>
    <cellStyle name="표준 2 2 2 2 2 3 6 2" xfId="28343" xr:uid="{00000000-0005-0000-0000-000078740000}"/>
    <cellStyle name="표준 2 2 2 2 2 3 7" xfId="28344" xr:uid="{00000000-0005-0000-0000-000079740000}"/>
    <cellStyle name="표준 2 2 2 2 2 3 7 2" xfId="28345" xr:uid="{00000000-0005-0000-0000-00007A740000}"/>
    <cellStyle name="표준 2 2 2 2 2 3 8" xfId="28346" xr:uid="{00000000-0005-0000-0000-00007B740000}"/>
    <cellStyle name="표준 2 2 2 2 2 3 8 2" xfId="28347" xr:uid="{00000000-0005-0000-0000-00007C740000}"/>
    <cellStyle name="표준 2 2 2 2 2 4" xfId="28348" xr:uid="{00000000-0005-0000-0000-00007D740000}"/>
    <cellStyle name="표준 2 2 2 2 2 4 2" xfId="28349" xr:uid="{00000000-0005-0000-0000-00007E740000}"/>
    <cellStyle name="표준 2 2 2 2 2 5" xfId="28350" xr:uid="{00000000-0005-0000-0000-00007F740000}"/>
    <cellStyle name="표준 2 2 2 2 2 6" xfId="28351" xr:uid="{00000000-0005-0000-0000-000080740000}"/>
    <cellStyle name="표준 2 2 2 2 2 7" xfId="28352" xr:uid="{00000000-0005-0000-0000-000081740000}"/>
    <cellStyle name="표준 2 2 2 2 2 8" xfId="28353" xr:uid="{00000000-0005-0000-0000-000082740000}"/>
    <cellStyle name="표준 2 2 2 2 2 9" xfId="28354" xr:uid="{00000000-0005-0000-0000-000083740000}"/>
    <cellStyle name="표준 2 2 2 2 2 9 2" xfId="28355" xr:uid="{00000000-0005-0000-0000-000084740000}"/>
    <cellStyle name="표준 2 2 2 2 3" xfId="28356" xr:uid="{00000000-0005-0000-0000-000085740000}"/>
    <cellStyle name="표준 2 2 2 2 3 2" xfId="28357" xr:uid="{00000000-0005-0000-0000-000086740000}"/>
    <cellStyle name="표준 2 2 2 2 3 3" xfId="28358" xr:uid="{00000000-0005-0000-0000-000087740000}"/>
    <cellStyle name="표준 2 2 2 2 3 4" xfId="28359" xr:uid="{00000000-0005-0000-0000-000088740000}"/>
    <cellStyle name="표준 2 2 2 2 3 5" xfId="28360" xr:uid="{00000000-0005-0000-0000-000089740000}"/>
    <cellStyle name="표준 2 2 2 2 3 6" xfId="28361" xr:uid="{00000000-0005-0000-0000-00008A740000}"/>
    <cellStyle name="표준 2 2 2 2 3 7" xfId="28362" xr:uid="{00000000-0005-0000-0000-00008B740000}"/>
    <cellStyle name="표준 2 2 2 2 3 8" xfId="28363" xr:uid="{00000000-0005-0000-0000-00008C740000}"/>
    <cellStyle name="표준 2 2 2 2 3 9" xfId="28364" xr:uid="{00000000-0005-0000-0000-00008D740000}"/>
    <cellStyle name="표준 2 2 2 2 4" xfId="28365" xr:uid="{00000000-0005-0000-0000-00008E740000}"/>
    <cellStyle name="표준 2 2 2 2 5" xfId="28366" xr:uid="{00000000-0005-0000-0000-00008F740000}"/>
    <cellStyle name="표준 2 2 2 2 5 2" xfId="28367" xr:uid="{00000000-0005-0000-0000-000090740000}"/>
    <cellStyle name="표준 2 2 2 2 6" xfId="28368" xr:uid="{00000000-0005-0000-0000-000091740000}"/>
    <cellStyle name="표준 2 2 2 2 6 2" xfId="28369" xr:uid="{00000000-0005-0000-0000-000092740000}"/>
    <cellStyle name="표준 2 2 2 2 7" xfId="28370" xr:uid="{00000000-0005-0000-0000-000093740000}"/>
    <cellStyle name="표준 2 2 2 2 7 2" xfId="28371" xr:uid="{00000000-0005-0000-0000-000094740000}"/>
    <cellStyle name="표준 2 2 2 2 8" xfId="28372" xr:uid="{00000000-0005-0000-0000-000095740000}"/>
    <cellStyle name="표준 2 2 2 2 8 2" xfId="28373" xr:uid="{00000000-0005-0000-0000-000096740000}"/>
    <cellStyle name="표준 2 2 2 2 9" xfId="28374" xr:uid="{00000000-0005-0000-0000-000097740000}"/>
    <cellStyle name="표준 2 2 2 2 9 2" xfId="28375" xr:uid="{00000000-0005-0000-0000-000098740000}"/>
    <cellStyle name="표준 2 2 2 3" xfId="28376" xr:uid="{00000000-0005-0000-0000-000099740000}"/>
    <cellStyle name="표준 2 2 2 3 2" xfId="28377" xr:uid="{00000000-0005-0000-0000-00009A740000}"/>
    <cellStyle name="표준 2 2 2 3 2 2" xfId="28378" xr:uid="{00000000-0005-0000-0000-00009B740000}"/>
    <cellStyle name="표준 2 2 2 3 2 3" xfId="28379" xr:uid="{00000000-0005-0000-0000-00009C740000}"/>
    <cellStyle name="표준 2 2 2 3 2 4" xfId="28380" xr:uid="{00000000-0005-0000-0000-00009D740000}"/>
    <cellStyle name="표준 2 2 2 3 2 4 2" xfId="28381" xr:uid="{00000000-0005-0000-0000-00009E740000}"/>
    <cellStyle name="표준 2 2 2 3 3" xfId="28382" xr:uid="{00000000-0005-0000-0000-00009F740000}"/>
    <cellStyle name="표준 2 2 2 3 3 2" xfId="28383" xr:uid="{00000000-0005-0000-0000-0000A0740000}"/>
    <cellStyle name="표준 2 2 2 3 3 3" xfId="28384" xr:uid="{00000000-0005-0000-0000-0000A1740000}"/>
    <cellStyle name="표준 2 2 2 3 4" xfId="28385" xr:uid="{00000000-0005-0000-0000-0000A2740000}"/>
    <cellStyle name="표준 2 2 2 3 4 2" xfId="28386" xr:uid="{00000000-0005-0000-0000-0000A3740000}"/>
    <cellStyle name="표준 2 2 2 4" xfId="28387" xr:uid="{00000000-0005-0000-0000-0000A4740000}"/>
    <cellStyle name="표준 2 2 2 4 10" xfId="28388" xr:uid="{00000000-0005-0000-0000-0000A5740000}"/>
    <cellStyle name="표준 2 2 2 4 2" xfId="28389" xr:uid="{00000000-0005-0000-0000-0000A6740000}"/>
    <cellStyle name="표준 2 2 2 4 2 2" xfId="28390" xr:uid="{00000000-0005-0000-0000-0000A7740000}"/>
    <cellStyle name="표준 2 2 2 4 3" xfId="28391" xr:uid="{00000000-0005-0000-0000-0000A8740000}"/>
    <cellStyle name="표준 2 2 2 4 3 2" xfId="28392" xr:uid="{00000000-0005-0000-0000-0000A9740000}"/>
    <cellStyle name="표준 2 2 2 4 4" xfId="28393" xr:uid="{00000000-0005-0000-0000-0000AA740000}"/>
    <cellStyle name="표준 2 2 2 4 4 2" xfId="28394" xr:uid="{00000000-0005-0000-0000-0000AB740000}"/>
    <cellStyle name="표준 2 2 2 4 5" xfId="28395" xr:uid="{00000000-0005-0000-0000-0000AC740000}"/>
    <cellStyle name="표준 2 2 2 4 5 2" xfId="28396" xr:uid="{00000000-0005-0000-0000-0000AD740000}"/>
    <cellStyle name="표준 2 2 2 4 6" xfId="28397" xr:uid="{00000000-0005-0000-0000-0000AE740000}"/>
    <cellStyle name="표준 2 2 2 4 6 2" xfId="28398" xr:uid="{00000000-0005-0000-0000-0000AF740000}"/>
    <cellStyle name="표준 2 2 2 4 7" xfId="28399" xr:uid="{00000000-0005-0000-0000-0000B0740000}"/>
    <cellStyle name="표준 2 2 2 4 7 2" xfId="28400" xr:uid="{00000000-0005-0000-0000-0000B1740000}"/>
    <cellStyle name="표준 2 2 2 4 8" xfId="28401" xr:uid="{00000000-0005-0000-0000-0000B2740000}"/>
    <cellStyle name="표준 2 2 2 4 8 2" xfId="28402" xr:uid="{00000000-0005-0000-0000-0000B3740000}"/>
    <cellStyle name="표준 2 2 2 4 9" xfId="28403" xr:uid="{00000000-0005-0000-0000-0000B4740000}"/>
    <cellStyle name="표준 2 2 2 4 9 2" xfId="28404" xr:uid="{00000000-0005-0000-0000-0000B5740000}"/>
    <cellStyle name="표준 2 2 2 5" xfId="28405" xr:uid="{00000000-0005-0000-0000-0000B6740000}"/>
    <cellStyle name="표준 2 2 2 5 2" xfId="28406" xr:uid="{00000000-0005-0000-0000-0000B7740000}"/>
    <cellStyle name="표준 2 2 2 5 3" xfId="28407" xr:uid="{00000000-0005-0000-0000-0000B8740000}"/>
    <cellStyle name="표준 2 2 2 6" xfId="28408" xr:uid="{00000000-0005-0000-0000-0000B9740000}"/>
    <cellStyle name="표준 2 2 2 7" xfId="28409" xr:uid="{00000000-0005-0000-0000-0000BA740000}"/>
    <cellStyle name="표준 2 2 2 8" xfId="28410" xr:uid="{00000000-0005-0000-0000-0000BB740000}"/>
    <cellStyle name="표준 2 2 2 9" xfId="28411" xr:uid="{00000000-0005-0000-0000-0000BC740000}"/>
    <cellStyle name="표준 2 2 3" xfId="28412" xr:uid="{00000000-0005-0000-0000-0000BD740000}"/>
    <cellStyle name="표준 2 2 3 2" xfId="28413" xr:uid="{00000000-0005-0000-0000-0000BE740000}"/>
    <cellStyle name="표준 2 2 3 2 2" xfId="28414" xr:uid="{00000000-0005-0000-0000-0000BF740000}"/>
    <cellStyle name="표준 2 2 3 3" xfId="28415" xr:uid="{00000000-0005-0000-0000-0000C0740000}"/>
    <cellStyle name="표준 2 2 3 3 2" xfId="28416" xr:uid="{00000000-0005-0000-0000-0000C1740000}"/>
    <cellStyle name="표준 2 2 3 4" xfId="28417" xr:uid="{00000000-0005-0000-0000-0000C2740000}"/>
    <cellStyle name="표준 2 2 4" xfId="28418" xr:uid="{00000000-0005-0000-0000-0000C3740000}"/>
    <cellStyle name="표준 2 2 4 2" xfId="28419" xr:uid="{00000000-0005-0000-0000-0000C4740000}"/>
    <cellStyle name="표준 2 2 4 2 2" xfId="28420" xr:uid="{00000000-0005-0000-0000-0000C5740000}"/>
    <cellStyle name="표준 2 2 4 3" xfId="28421" xr:uid="{00000000-0005-0000-0000-0000C6740000}"/>
    <cellStyle name="표준 2 2 4 3 2" xfId="28422" xr:uid="{00000000-0005-0000-0000-0000C7740000}"/>
    <cellStyle name="표준 2 2 4 4" xfId="28423" xr:uid="{00000000-0005-0000-0000-0000C8740000}"/>
    <cellStyle name="표준 2 2 5" xfId="28424" xr:uid="{00000000-0005-0000-0000-0000C9740000}"/>
    <cellStyle name="표준 2 2 5 2" xfId="28425" xr:uid="{00000000-0005-0000-0000-0000CA740000}"/>
    <cellStyle name="표준 2 2 5 2 2" xfId="28426" xr:uid="{00000000-0005-0000-0000-0000CB740000}"/>
    <cellStyle name="표준 2 2 5 2 2 2" xfId="28427" xr:uid="{00000000-0005-0000-0000-0000CC740000}"/>
    <cellStyle name="표준 2 2 5 2 2 3" xfId="28428" xr:uid="{00000000-0005-0000-0000-0000CD740000}"/>
    <cellStyle name="표준 2 2 5 2 3" xfId="28429" xr:uid="{00000000-0005-0000-0000-0000CE740000}"/>
    <cellStyle name="표준 2 2 5 2 3 2" xfId="28430" xr:uid="{00000000-0005-0000-0000-0000CF740000}"/>
    <cellStyle name="표준 2 2 5 2 4" xfId="28431" xr:uid="{00000000-0005-0000-0000-0000D0740000}"/>
    <cellStyle name="표준 2 2 5 2 4 2" xfId="28432" xr:uid="{00000000-0005-0000-0000-0000D1740000}"/>
    <cellStyle name="표준 2 2 5 3" xfId="28433" xr:uid="{00000000-0005-0000-0000-0000D2740000}"/>
    <cellStyle name="표준 2 2 5 3 2" xfId="28434" xr:uid="{00000000-0005-0000-0000-0000D3740000}"/>
    <cellStyle name="표준 2 2 5 4" xfId="28435" xr:uid="{00000000-0005-0000-0000-0000D4740000}"/>
    <cellStyle name="표준 2 2 5 5" xfId="28436" xr:uid="{00000000-0005-0000-0000-0000D5740000}"/>
    <cellStyle name="표준 2 2 5 5 2" xfId="28437" xr:uid="{00000000-0005-0000-0000-0000D6740000}"/>
    <cellStyle name="표준 2 2 6" xfId="28438" xr:uid="{00000000-0005-0000-0000-0000D7740000}"/>
    <cellStyle name="표준 2 2 6 2" xfId="28439" xr:uid="{00000000-0005-0000-0000-0000D8740000}"/>
    <cellStyle name="표준 2 2 6 2 2" xfId="28440" xr:uid="{00000000-0005-0000-0000-0000D9740000}"/>
    <cellStyle name="표준 2 2 6 2 2 2" xfId="28441" xr:uid="{00000000-0005-0000-0000-0000DA740000}"/>
    <cellStyle name="표준 2 2 6 2 3" xfId="28442" xr:uid="{00000000-0005-0000-0000-0000DB740000}"/>
    <cellStyle name="표준 2 2 6 3" xfId="28443" xr:uid="{00000000-0005-0000-0000-0000DC740000}"/>
    <cellStyle name="표준 2 2 6 3 2" xfId="28444" xr:uid="{00000000-0005-0000-0000-0000DD740000}"/>
    <cellStyle name="표준 2 2 6 4" xfId="28445" xr:uid="{00000000-0005-0000-0000-0000DE740000}"/>
    <cellStyle name="표준 2 2 6 5" xfId="28446" xr:uid="{00000000-0005-0000-0000-0000DF740000}"/>
    <cellStyle name="표준 2 2 6 6" xfId="28447" xr:uid="{00000000-0005-0000-0000-0000E0740000}"/>
    <cellStyle name="표준 2 2 6 7" xfId="28448" xr:uid="{00000000-0005-0000-0000-0000E1740000}"/>
    <cellStyle name="표준 2 2 6 8" xfId="28449" xr:uid="{00000000-0005-0000-0000-0000E2740000}"/>
    <cellStyle name="표준 2 2 6 9" xfId="28450" xr:uid="{00000000-0005-0000-0000-0000E3740000}"/>
    <cellStyle name="표준 2 2 6 9 2" xfId="28451" xr:uid="{00000000-0005-0000-0000-0000E4740000}"/>
    <cellStyle name="표준 2 2 7" xfId="28452" xr:uid="{00000000-0005-0000-0000-0000E5740000}"/>
    <cellStyle name="표준 2 2 7 2" xfId="28453" xr:uid="{00000000-0005-0000-0000-0000E6740000}"/>
    <cellStyle name="표준 2 2 7 2 2" xfId="28454" xr:uid="{00000000-0005-0000-0000-0000E7740000}"/>
    <cellStyle name="표준 2 2 7 3" xfId="28455" xr:uid="{00000000-0005-0000-0000-0000E8740000}"/>
    <cellStyle name="표준 2 2 7 3 2" xfId="28456" xr:uid="{00000000-0005-0000-0000-0000E9740000}"/>
    <cellStyle name="표준 2 2 7 4" xfId="28457" xr:uid="{00000000-0005-0000-0000-0000EA740000}"/>
    <cellStyle name="표준 2 2 8" xfId="28458" xr:uid="{00000000-0005-0000-0000-0000EB740000}"/>
    <cellStyle name="표준 2 2 8 2" xfId="28459" xr:uid="{00000000-0005-0000-0000-0000EC740000}"/>
    <cellStyle name="표준 2 2 8 2 2" xfId="28460" xr:uid="{00000000-0005-0000-0000-0000ED740000}"/>
    <cellStyle name="표준 2 2 8 3" xfId="28461" xr:uid="{00000000-0005-0000-0000-0000EE740000}"/>
    <cellStyle name="표준 2 2 8 3 2" xfId="28462" xr:uid="{00000000-0005-0000-0000-0000EF740000}"/>
    <cellStyle name="표준 2 2 8 4" xfId="28463" xr:uid="{00000000-0005-0000-0000-0000F0740000}"/>
    <cellStyle name="표준 2 2 9" xfId="28464" xr:uid="{00000000-0005-0000-0000-0000F1740000}"/>
    <cellStyle name="표준 2 2 9 2" xfId="28465" xr:uid="{00000000-0005-0000-0000-0000F2740000}"/>
    <cellStyle name="표준 2 2 9 3" xfId="28466" xr:uid="{00000000-0005-0000-0000-0000F3740000}"/>
    <cellStyle name="표준 2 2 9 3 2" xfId="28467" xr:uid="{00000000-0005-0000-0000-0000F4740000}"/>
    <cellStyle name="표준 2 2_2009 목표작성(종합)-08마감후업뎃" xfId="28468" xr:uid="{00000000-0005-0000-0000-0000F5740000}"/>
    <cellStyle name="표준 2 20" xfId="28469" xr:uid="{00000000-0005-0000-0000-0000F6740000}"/>
    <cellStyle name="표준 2 20 2" xfId="28470" xr:uid="{00000000-0005-0000-0000-0000F7740000}"/>
    <cellStyle name="표준 2 20 2 2" xfId="28471" xr:uid="{00000000-0005-0000-0000-0000F8740000}"/>
    <cellStyle name="표준 2 20 3" xfId="28472" xr:uid="{00000000-0005-0000-0000-0000F9740000}"/>
    <cellStyle name="표준 2 20 3 2" xfId="28473" xr:uid="{00000000-0005-0000-0000-0000FA740000}"/>
    <cellStyle name="표준 2 20 4" xfId="28474" xr:uid="{00000000-0005-0000-0000-0000FB740000}"/>
    <cellStyle name="표준 2 20 4 2" xfId="28475" xr:uid="{00000000-0005-0000-0000-0000FC740000}"/>
    <cellStyle name="표준 2 20 5" xfId="28476" xr:uid="{00000000-0005-0000-0000-0000FD740000}"/>
    <cellStyle name="표준 2 20 5 2" xfId="28477" xr:uid="{00000000-0005-0000-0000-0000FE740000}"/>
    <cellStyle name="표준 2 20 6" xfId="28478" xr:uid="{00000000-0005-0000-0000-0000FF740000}"/>
    <cellStyle name="표준 2 20 6 2" xfId="28479" xr:uid="{00000000-0005-0000-0000-000000750000}"/>
    <cellStyle name="표준 2 20 7" xfId="28480" xr:uid="{00000000-0005-0000-0000-000001750000}"/>
    <cellStyle name="표준 2 20 8" xfId="28481" xr:uid="{00000000-0005-0000-0000-000002750000}"/>
    <cellStyle name="표준 2 21" xfId="28482" xr:uid="{00000000-0005-0000-0000-000003750000}"/>
    <cellStyle name="표준 2 21 2" xfId="28483" xr:uid="{00000000-0005-0000-0000-000004750000}"/>
    <cellStyle name="표준 2 21 2 2" xfId="28484" xr:uid="{00000000-0005-0000-0000-000005750000}"/>
    <cellStyle name="표준 2 21 3" xfId="28485" xr:uid="{00000000-0005-0000-0000-000006750000}"/>
    <cellStyle name="표준 2 21 3 2" xfId="28486" xr:uid="{00000000-0005-0000-0000-000007750000}"/>
    <cellStyle name="표준 2 21 4" xfId="28487" xr:uid="{00000000-0005-0000-0000-000008750000}"/>
    <cellStyle name="표준 2 21 4 2" xfId="28488" xr:uid="{00000000-0005-0000-0000-000009750000}"/>
    <cellStyle name="표준 2 21 5" xfId="28489" xr:uid="{00000000-0005-0000-0000-00000A750000}"/>
    <cellStyle name="표준 2 21 5 2" xfId="28490" xr:uid="{00000000-0005-0000-0000-00000B750000}"/>
    <cellStyle name="표준 2 21 6" xfId="28491" xr:uid="{00000000-0005-0000-0000-00000C750000}"/>
    <cellStyle name="표준 2 21 6 2" xfId="28492" xr:uid="{00000000-0005-0000-0000-00000D750000}"/>
    <cellStyle name="표준 2 21 7" xfId="28493" xr:uid="{00000000-0005-0000-0000-00000E750000}"/>
    <cellStyle name="표준 2 22" xfId="28494" xr:uid="{00000000-0005-0000-0000-00000F750000}"/>
    <cellStyle name="표준 2 22 2" xfId="28495" xr:uid="{00000000-0005-0000-0000-000010750000}"/>
    <cellStyle name="표준 2 22 2 2" xfId="28496" xr:uid="{00000000-0005-0000-0000-000011750000}"/>
    <cellStyle name="표준 2 22 3" xfId="28497" xr:uid="{00000000-0005-0000-0000-000012750000}"/>
    <cellStyle name="표준 2 22 3 2" xfId="28498" xr:uid="{00000000-0005-0000-0000-000013750000}"/>
    <cellStyle name="표준 2 22 4" xfId="28499" xr:uid="{00000000-0005-0000-0000-000014750000}"/>
    <cellStyle name="표준 2 22 4 2" xfId="28500" xr:uid="{00000000-0005-0000-0000-000015750000}"/>
    <cellStyle name="표준 2 22 5" xfId="28501" xr:uid="{00000000-0005-0000-0000-000016750000}"/>
    <cellStyle name="표준 2 22 5 2" xfId="28502" xr:uid="{00000000-0005-0000-0000-000017750000}"/>
    <cellStyle name="표준 2 22 6" xfId="28503" xr:uid="{00000000-0005-0000-0000-000018750000}"/>
    <cellStyle name="표준 2 22 6 2" xfId="28504" xr:uid="{00000000-0005-0000-0000-000019750000}"/>
    <cellStyle name="표준 2 22 7" xfId="28505" xr:uid="{00000000-0005-0000-0000-00001A750000}"/>
    <cellStyle name="표준 2 23" xfId="28506" xr:uid="{00000000-0005-0000-0000-00001B750000}"/>
    <cellStyle name="표준 2 23 2" xfId="28507" xr:uid="{00000000-0005-0000-0000-00001C750000}"/>
    <cellStyle name="표준 2 23 2 2" xfId="28508" xr:uid="{00000000-0005-0000-0000-00001D750000}"/>
    <cellStyle name="표준 2 23 3" xfId="28509" xr:uid="{00000000-0005-0000-0000-00001E750000}"/>
    <cellStyle name="표준 2 23 3 2" xfId="28510" xr:uid="{00000000-0005-0000-0000-00001F750000}"/>
    <cellStyle name="표준 2 23 4" xfId="28511" xr:uid="{00000000-0005-0000-0000-000020750000}"/>
    <cellStyle name="표준 2 23 4 2" xfId="28512" xr:uid="{00000000-0005-0000-0000-000021750000}"/>
    <cellStyle name="표준 2 23 5" xfId="28513" xr:uid="{00000000-0005-0000-0000-000022750000}"/>
    <cellStyle name="표준 2 23 5 2" xfId="28514" xr:uid="{00000000-0005-0000-0000-000023750000}"/>
    <cellStyle name="표준 2 23 6" xfId="28515" xr:uid="{00000000-0005-0000-0000-000024750000}"/>
    <cellStyle name="표준 2 23 6 2" xfId="28516" xr:uid="{00000000-0005-0000-0000-000025750000}"/>
    <cellStyle name="표준 2 23 7" xfId="28517" xr:uid="{00000000-0005-0000-0000-000026750000}"/>
    <cellStyle name="표준 2 24" xfId="28518" xr:uid="{00000000-0005-0000-0000-000027750000}"/>
    <cellStyle name="표준 2 24 2" xfId="28519" xr:uid="{00000000-0005-0000-0000-000028750000}"/>
    <cellStyle name="표준 2 24 2 2" xfId="28520" xr:uid="{00000000-0005-0000-0000-000029750000}"/>
    <cellStyle name="표준 2 24 3" xfId="28521" xr:uid="{00000000-0005-0000-0000-00002A750000}"/>
    <cellStyle name="표준 2 24 3 2" xfId="28522" xr:uid="{00000000-0005-0000-0000-00002B750000}"/>
    <cellStyle name="표준 2 24 4" xfId="28523" xr:uid="{00000000-0005-0000-0000-00002C750000}"/>
    <cellStyle name="표준 2 24 4 2" xfId="28524" xr:uid="{00000000-0005-0000-0000-00002D750000}"/>
    <cellStyle name="표준 2 24 5" xfId="28525" xr:uid="{00000000-0005-0000-0000-00002E750000}"/>
    <cellStyle name="표준 2 24 5 2" xfId="28526" xr:uid="{00000000-0005-0000-0000-00002F750000}"/>
    <cellStyle name="표준 2 24 6" xfId="28527" xr:uid="{00000000-0005-0000-0000-000030750000}"/>
    <cellStyle name="표준 2 24 6 2" xfId="28528" xr:uid="{00000000-0005-0000-0000-000031750000}"/>
    <cellStyle name="표준 2 24 7" xfId="28529" xr:uid="{00000000-0005-0000-0000-000032750000}"/>
    <cellStyle name="표준 2 25" xfId="28530" xr:uid="{00000000-0005-0000-0000-000033750000}"/>
    <cellStyle name="표준 2 25 2" xfId="28531" xr:uid="{00000000-0005-0000-0000-000034750000}"/>
    <cellStyle name="표준 2 25 2 2" xfId="28532" xr:uid="{00000000-0005-0000-0000-000035750000}"/>
    <cellStyle name="표준 2 25 3" xfId="28533" xr:uid="{00000000-0005-0000-0000-000036750000}"/>
    <cellStyle name="표준 2 25 3 2" xfId="28534" xr:uid="{00000000-0005-0000-0000-000037750000}"/>
    <cellStyle name="표준 2 25 4" xfId="28535" xr:uid="{00000000-0005-0000-0000-000038750000}"/>
    <cellStyle name="표준 2 25 4 2" xfId="28536" xr:uid="{00000000-0005-0000-0000-000039750000}"/>
    <cellStyle name="표준 2 25 5" xfId="28537" xr:uid="{00000000-0005-0000-0000-00003A750000}"/>
    <cellStyle name="표준 2 25 5 2" xfId="28538" xr:uid="{00000000-0005-0000-0000-00003B750000}"/>
    <cellStyle name="표준 2 25 6" xfId="28539" xr:uid="{00000000-0005-0000-0000-00003C750000}"/>
    <cellStyle name="표준 2 25 6 2" xfId="28540" xr:uid="{00000000-0005-0000-0000-00003D750000}"/>
    <cellStyle name="표준 2 25 7" xfId="28541" xr:uid="{00000000-0005-0000-0000-00003E750000}"/>
    <cellStyle name="표준 2 26" xfId="28542" xr:uid="{00000000-0005-0000-0000-00003F750000}"/>
    <cellStyle name="표준 2 26 2" xfId="28543" xr:uid="{00000000-0005-0000-0000-000040750000}"/>
    <cellStyle name="표준 2 26 2 2" xfId="28544" xr:uid="{00000000-0005-0000-0000-000041750000}"/>
    <cellStyle name="표준 2 26 3" xfId="28545" xr:uid="{00000000-0005-0000-0000-000042750000}"/>
    <cellStyle name="표준 2 26 3 2" xfId="28546" xr:uid="{00000000-0005-0000-0000-000043750000}"/>
    <cellStyle name="표준 2 26 4" xfId="28547" xr:uid="{00000000-0005-0000-0000-000044750000}"/>
    <cellStyle name="표준 2 26 4 2" xfId="28548" xr:uid="{00000000-0005-0000-0000-000045750000}"/>
    <cellStyle name="표준 2 26 5" xfId="28549" xr:uid="{00000000-0005-0000-0000-000046750000}"/>
    <cellStyle name="표준 2 26 5 2" xfId="28550" xr:uid="{00000000-0005-0000-0000-000047750000}"/>
    <cellStyle name="표준 2 26 6" xfId="28551" xr:uid="{00000000-0005-0000-0000-000048750000}"/>
    <cellStyle name="표준 2 26 6 2" xfId="28552" xr:uid="{00000000-0005-0000-0000-000049750000}"/>
    <cellStyle name="표준 2 26 7" xfId="28553" xr:uid="{00000000-0005-0000-0000-00004A750000}"/>
    <cellStyle name="표준 2 27" xfId="28554" xr:uid="{00000000-0005-0000-0000-00004B750000}"/>
    <cellStyle name="표준 2 27 2" xfId="28555" xr:uid="{00000000-0005-0000-0000-00004C750000}"/>
    <cellStyle name="표준 2 27 2 2" xfId="28556" xr:uid="{00000000-0005-0000-0000-00004D750000}"/>
    <cellStyle name="표준 2 27 3" xfId="28557" xr:uid="{00000000-0005-0000-0000-00004E750000}"/>
    <cellStyle name="표준 2 27 3 2" xfId="28558" xr:uid="{00000000-0005-0000-0000-00004F750000}"/>
    <cellStyle name="표준 2 27 4" xfId="28559" xr:uid="{00000000-0005-0000-0000-000050750000}"/>
    <cellStyle name="표준 2 27 4 2" xfId="28560" xr:uid="{00000000-0005-0000-0000-000051750000}"/>
    <cellStyle name="표준 2 27 5" xfId="28561" xr:uid="{00000000-0005-0000-0000-000052750000}"/>
    <cellStyle name="표준 2 27 5 2" xfId="28562" xr:uid="{00000000-0005-0000-0000-000053750000}"/>
    <cellStyle name="표준 2 27 6" xfId="28563" xr:uid="{00000000-0005-0000-0000-000054750000}"/>
    <cellStyle name="표준 2 27 6 2" xfId="28564" xr:uid="{00000000-0005-0000-0000-000055750000}"/>
    <cellStyle name="표준 2 27 7" xfId="28565" xr:uid="{00000000-0005-0000-0000-000056750000}"/>
    <cellStyle name="표준 2 28" xfId="28566" xr:uid="{00000000-0005-0000-0000-000057750000}"/>
    <cellStyle name="표준 2 28 2" xfId="28567" xr:uid="{00000000-0005-0000-0000-000058750000}"/>
    <cellStyle name="표준 2 28 2 2" xfId="28568" xr:uid="{00000000-0005-0000-0000-000059750000}"/>
    <cellStyle name="표준 2 28 3" xfId="28569" xr:uid="{00000000-0005-0000-0000-00005A750000}"/>
    <cellStyle name="표준 2 28 3 2" xfId="28570" xr:uid="{00000000-0005-0000-0000-00005B750000}"/>
    <cellStyle name="표준 2 28 4" xfId="28571" xr:uid="{00000000-0005-0000-0000-00005C750000}"/>
    <cellStyle name="표준 2 28 4 2" xfId="28572" xr:uid="{00000000-0005-0000-0000-00005D750000}"/>
    <cellStyle name="표준 2 28 5" xfId="28573" xr:uid="{00000000-0005-0000-0000-00005E750000}"/>
    <cellStyle name="표준 2 28 5 2" xfId="28574" xr:uid="{00000000-0005-0000-0000-00005F750000}"/>
    <cellStyle name="표준 2 28 6" xfId="28575" xr:uid="{00000000-0005-0000-0000-000060750000}"/>
    <cellStyle name="표준 2 28 6 2" xfId="28576" xr:uid="{00000000-0005-0000-0000-000061750000}"/>
    <cellStyle name="표준 2 28 7" xfId="28577" xr:uid="{00000000-0005-0000-0000-000062750000}"/>
    <cellStyle name="표준 2 29" xfId="28578" xr:uid="{00000000-0005-0000-0000-000063750000}"/>
    <cellStyle name="표준 2 29 2" xfId="28579" xr:uid="{00000000-0005-0000-0000-000064750000}"/>
    <cellStyle name="표준 2 29 2 2" xfId="28580" xr:uid="{00000000-0005-0000-0000-000065750000}"/>
    <cellStyle name="표준 2 29 3" xfId="28581" xr:uid="{00000000-0005-0000-0000-000066750000}"/>
    <cellStyle name="표준 2 29 3 2" xfId="28582" xr:uid="{00000000-0005-0000-0000-000067750000}"/>
    <cellStyle name="표준 2 29 4" xfId="28583" xr:uid="{00000000-0005-0000-0000-000068750000}"/>
    <cellStyle name="표준 2 29 4 2" xfId="28584" xr:uid="{00000000-0005-0000-0000-000069750000}"/>
    <cellStyle name="표준 2 29 5" xfId="28585" xr:uid="{00000000-0005-0000-0000-00006A750000}"/>
    <cellStyle name="표준 2 29 5 2" xfId="28586" xr:uid="{00000000-0005-0000-0000-00006B750000}"/>
    <cellStyle name="표준 2 29 6" xfId="28587" xr:uid="{00000000-0005-0000-0000-00006C750000}"/>
    <cellStyle name="표준 2 29 6 2" xfId="28588" xr:uid="{00000000-0005-0000-0000-00006D750000}"/>
    <cellStyle name="표준 2 29 7" xfId="28589" xr:uid="{00000000-0005-0000-0000-00006E750000}"/>
    <cellStyle name="표준 2 3" xfId="23" xr:uid="{00000000-0005-0000-0000-00006F750000}"/>
    <cellStyle name="표준 2 3 10" xfId="28590" xr:uid="{00000000-0005-0000-0000-000070750000}"/>
    <cellStyle name="표준 2 3 10 2" xfId="28591" xr:uid="{00000000-0005-0000-0000-000071750000}"/>
    <cellStyle name="표준 2 3 11" xfId="28592" xr:uid="{00000000-0005-0000-0000-000072750000}"/>
    <cellStyle name="표준 2 3 11 2" xfId="28593" xr:uid="{00000000-0005-0000-0000-000073750000}"/>
    <cellStyle name="표준 2 3 12" xfId="28594" xr:uid="{00000000-0005-0000-0000-000074750000}"/>
    <cellStyle name="표준 2 3 12 2" xfId="28595" xr:uid="{00000000-0005-0000-0000-000075750000}"/>
    <cellStyle name="표준 2 3 2" xfId="28596" xr:uid="{00000000-0005-0000-0000-000076750000}"/>
    <cellStyle name="표준 2 3 2 2" xfId="28597" xr:uid="{00000000-0005-0000-0000-000077750000}"/>
    <cellStyle name="표준 2 3 2 2 2" xfId="28598" xr:uid="{00000000-0005-0000-0000-000078750000}"/>
    <cellStyle name="표준 2 3 2 2 2 2" xfId="28599" xr:uid="{00000000-0005-0000-0000-000079750000}"/>
    <cellStyle name="표준 2 3 2 2 2 2 2" xfId="28600" xr:uid="{00000000-0005-0000-0000-00007A750000}"/>
    <cellStyle name="표준 2 3 2 2 2 2 2 2" xfId="28601" xr:uid="{00000000-0005-0000-0000-00007B750000}"/>
    <cellStyle name="표준 2 3 2 2 2 2 2 3" xfId="28602" xr:uid="{00000000-0005-0000-0000-00007C750000}"/>
    <cellStyle name="표준 2 3 2 2 2 2 3" xfId="28603" xr:uid="{00000000-0005-0000-0000-00007D750000}"/>
    <cellStyle name="표준 2 3 2 2 2 2 3 2" xfId="28604" xr:uid="{00000000-0005-0000-0000-00007E750000}"/>
    <cellStyle name="표준 2 3 2 2 2 3" xfId="28605" xr:uid="{00000000-0005-0000-0000-00007F750000}"/>
    <cellStyle name="표준 2 3 2 2 2 4" xfId="28606" xr:uid="{00000000-0005-0000-0000-000080750000}"/>
    <cellStyle name="표준 2 3 2 2 3" xfId="28607" xr:uid="{00000000-0005-0000-0000-000081750000}"/>
    <cellStyle name="표준 2 3 2 2 3 2" xfId="28608" xr:uid="{00000000-0005-0000-0000-000082750000}"/>
    <cellStyle name="표준 2 3 2 2 3 3" xfId="28609" xr:uid="{00000000-0005-0000-0000-000083750000}"/>
    <cellStyle name="표준 2 3 2 2 4" xfId="28610" xr:uid="{00000000-0005-0000-0000-000084750000}"/>
    <cellStyle name="표준 2 3 2 2 4 2" xfId="28611" xr:uid="{00000000-0005-0000-0000-000085750000}"/>
    <cellStyle name="표준 2 3 2 2 5" xfId="28612" xr:uid="{00000000-0005-0000-0000-000086750000}"/>
    <cellStyle name="표준 2 3 2 2 5 2" xfId="28613" xr:uid="{00000000-0005-0000-0000-000087750000}"/>
    <cellStyle name="표준 2 3 2 3" xfId="28614" xr:uid="{00000000-0005-0000-0000-000088750000}"/>
    <cellStyle name="표준 2 3 2 3 2" xfId="28615" xr:uid="{00000000-0005-0000-0000-000089750000}"/>
    <cellStyle name="표준 2 3 2 3 2 2" xfId="28616" xr:uid="{00000000-0005-0000-0000-00008A750000}"/>
    <cellStyle name="표준 2 3 2 3 2 3" xfId="28617" xr:uid="{00000000-0005-0000-0000-00008B750000}"/>
    <cellStyle name="표준 2 3 2 3 3" xfId="28618" xr:uid="{00000000-0005-0000-0000-00008C750000}"/>
    <cellStyle name="표준 2 3 2 3 3 2" xfId="28619" xr:uid="{00000000-0005-0000-0000-00008D750000}"/>
    <cellStyle name="표준 2 3 2 3 4" xfId="28620" xr:uid="{00000000-0005-0000-0000-00008E750000}"/>
    <cellStyle name="표준 2 3 2 4" xfId="28621" xr:uid="{00000000-0005-0000-0000-00008F750000}"/>
    <cellStyle name="표준 2 3 2 5" xfId="28622" xr:uid="{00000000-0005-0000-0000-000090750000}"/>
    <cellStyle name="표준 2 3 2 6" xfId="28623" xr:uid="{00000000-0005-0000-0000-000091750000}"/>
    <cellStyle name="표준 2 3 2 6 2" xfId="28624" xr:uid="{00000000-0005-0000-0000-000092750000}"/>
    <cellStyle name="표준 2 3 3" xfId="28625" xr:uid="{00000000-0005-0000-0000-000093750000}"/>
    <cellStyle name="표준 2 3 3 2" xfId="28626" xr:uid="{00000000-0005-0000-0000-000094750000}"/>
    <cellStyle name="표준 2 3 3 2 2" xfId="28627" xr:uid="{00000000-0005-0000-0000-000095750000}"/>
    <cellStyle name="표준 2 3 3 3" xfId="28628" xr:uid="{00000000-0005-0000-0000-000096750000}"/>
    <cellStyle name="표준 2 3 3 3 2" xfId="28629" xr:uid="{00000000-0005-0000-0000-000097750000}"/>
    <cellStyle name="표준 2 3 3 4" xfId="28630" xr:uid="{00000000-0005-0000-0000-000098750000}"/>
    <cellStyle name="표준 2 3 4" xfId="28631" xr:uid="{00000000-0005-0000-0000-000099750000}"/>
    <cellStyle name="표준 2 3 4 2" xfId="28632" xr:uid="{00000000-0005-0000-0000-00009A750000}"/>
    <cellStyle name="표준 2 3 4 2 2" xfId="28633" xr:uid="{00000000-0005-0000-0000-00009B750000}"/>
    <cellStyle name="표준 2 3 4 3" xfId="28634" xr:uid="{00000000-0005-0000-0000-00009C750000}"/>
    <cellStyle name="표준 2 3 4 3 2" xfId="28635" xr:uid="{00000000-0005-0000-0000-00009D750000}"/>
    <cellStyle name="표준 2 3 4 4" xfId="28636" xr:uid="{00000000-0005-0000-0000-00009E750000}"/>
    <cellStyle name="표준 2 3 5" xfId="28637" xr:uid="{00000000-0005-0000-0000-00009F750000}"/>
    <cellStyle name="표준 2 3 5 2" xfId="28638" xr:uid="{00000000-0005-0000-0000-0000A0750000}"/>
    <cellStyle name="표준 2 3 5 2 2" xfId="28639" xr:uid="{00000000-0005-0000-0000-0000A1750000}"/>
    <cellStyle name="표준 2 3 5 2 2 2" xfId="28640" xr:uid="{00000000-0005-0000-0000-0000A2750000}"/>
    <cellStyle name="표준 2 3 5 2 2 3" xfId="28641" xr:uid="{00000000-0005-0000-0000-0000A3750000}"/>
    <cellStyle name="표준 2 3 5 2 3" xfId="28642" xr:uid="{00000000-0005-0000-0000-0000A4750000}"/>
    <cellStyle name="표준 2 3 5 2 3 2" xfId="28643" xr:uid="{00000000-0005-0000-0000-0000A5750000}"/>
    <cellStyle name="표준 2 3 5 2 4" xfId="28644" xr:uid="{00000000-0005-0000-0000-0000A6750000}"/>
    <cellStyle name="표준 2 3 5 2 4 2" xfId="28645" xr:uid="{00000000-0005-0000-0000-0000A7750000}"/>
    <cellStyle name="표준 2 3 5 3" xfId="28646" xr:uid="{00000000-0005-0000-0000-0000A8750000}"/>
    <cellStyle name="표준 2 3 5 3 2" xfId="28647" xr:uid="{00000000-0005-0000-0000-0000A9750000}"/>
    <cellStyle name="표준 2 3 5 4" xfId="28648" xr:uid="{00000000-0005-0000-0000-0000AA750000}"/>
    <cellStyle name="표준 2 3 5 5" xfId="28649" xr:uid="{00000000-0005-0000-0000-0000AB750000}"/>
    <cellStyle name="표준 2 3 5 5 2" xfId="28650" xr:uid="{00000000-0005-0000-0000-0000AC750000}"/>
    <cellStyle name="표준 2 3 6" xfId="28651" xr:uid="{00000000-0005-0000-0000-0000AD750000}"/>
    <cellStyle name="표준 2 3 6 2" xfId="28652" xr:uid="{00000000-0005-0000-0000-0000AE750000}"/>
    <cellStyle name="표준 2 3 6 2 2" xfId="28653" xr:uid="{00000000-0005-0000-0000-0000AF750000}"/>
    <cellStyle name="표준 2 3 6 2 2 2" xfId="28654" xr:uid="{00000000-0005-0000-0000-0000B0750000}"/>
    <cellStyle name="표준 2 3 6 2 3" xfId="28655" xr:uid="{00000000-0005-0000-0000-0000B1750000}"/>
    <cellStyle name="표준 2 3 6 3" xfId="28656" xr:uid="{00000000-0005-0000-0000-0000B2750000}"/>
    <cellStyle name="표준 2 3 6 3 2" xfId="28657" xr:uid="{00000000-0005-0000-0000-0000B3750000}"/>
    <cellStyle name="표준 2 3 6 4" xfId="28658" xr:uid="{00000000-0005-0000-0000-0000B4750000}"/>
    <cellStyle name="표준 2 3 6 4 2" xfId="28659" xr:uid="{00000000-0005-0000-0000-0000B5750000}"/>
    <cellStyle name="표준 2 3 7" xfId="28660" xr:uid="{00000000-0005-0000-0000-0000B6750000}"/>
    <cellStyle name="표준 2 3 7 2" xfId="28661" xr:uid="{00000000-0005-0000-0000-0000B7750000}"/>
    <cellStyle name="표준 2 3 7 2 2" xfId="28662" xr:uid="{00000000-0005-0000-0000-0000B8750000}"/>
    <cellStyle name="표준 2 3 7 3" xfId="28663" xr:uid="{00000000-0005-0000-0000-0000B9750000}"/>
    <cellStyle name="표준 2 3 7 3 2" xfId="28664" xr:uid="{00000000-0005-0000-0000-0000BA750000}"/>
    <cellStyle name="표준 2 3 7 4" xfId="28665" xr:uid="{00000000-0005-0000-0000-0000BB750000}"/>
    <cellStyle name="표준 2 3 8" xfId="28666" xr:uid="{00000000-0005-0000-0000-0000BC750000}"/>
    <cellStyle name="표준 2 3 8 2" xfId="28667" xr:uid="{00000000-0005-0000-0000-0000BD750000}"/>
    <cellStyle name="표준 2 3 8 2 2" xfId="28668" xr:uid="{00000000-0005-0000-0000-0000BE750000}"/>
    <cellStyle name="표준 2 3 8 3" xfId="28669" xr:uid="{00000000-0005-0000-0000-0000BF750000}"/>
    <cellStyle name="표준 2 3 8 3 2" xfId="28670" xr:uid="{00000000-0005-0000-0000-0000C0750000}"/>
    <cellStyle name="표준 2 3 8 4" xfId="28671" xr:uid="{00000000-0005-0000-0000-0000C1750000}"/>
    <cellStyle name="표준 2 3 9" xfId="28672" xr:uid="{00000000-0005-0000-0000-0000C2750000}"/>
    <cellStyle name="표준 2 3 9 2" xfId="28673" xr:uid="{00000000-0005-0000-0000-0000C3750000}"/>
    <cellStyle name="표준 2 3 9 2 2" xfId="28674" xr:uid="{00000000-0005-0000-0000-0000C4750000}"/>
    <cellStyle name="표준 2 3 9 3" xfId="28675" xr:uid="{00000000-0005-0000-0000-0000C5750000}"/>
    <cellStyle name="표준 2 30" xfId="28676" xr:uid="{00000000-0005-0000-0000-0000C6750000}"/>
    <cellStyle name="표준 2 30 2" xfId="28677" xr:uid="{00000000-0005-0000-0000-0000C7750000}"/>
    <cellStyle name="표준 2 30 2 2" xfId="28678" xr:uid="{00000000-0005-0000-0000-0000C8750000}"/>
    <cellStyle name="표준 2 30 3" xfId="28679" xr:uid="{00000000-0005-0000-0000-0000C9750000}"/>
    <cellStyle name="표준 2 30 3 2" xfId="28680" xr:uid="{00000000-0005-0000-0000-0000CA750000}"/>
    <cellStyle name="표준 2 30 4" xfId="28681" xr:uid="{00000000-0005-0000-0000-0000CB750000}"/>
    <cellStyle name="표준 2 30 4 2" xfId="28682" xr:uid="{00000000-0005-0000-0000-0000CC750000}"/>
    <cellStyle name="표준 2 30 5" xfId="28683" xr:uid="{00000000-0005-0000-0000-0000CD750000}"/>
    <cellStyle name="표준 2 30 5 2" xfId="28684" xr:uid="{00000000-0005-0000-0000-0000CE750000}"/>
    <cellStyle name="표준 2 30 6" xfId="28685" xr:uid="{00000000-0005-0000-0000-0000CF750000}"/>
    <cellStyle name="표준 2 30 6 2" xfId="28686" xr:uid="{00000000-0005-0000-0000-0000D0750000}"/>
    <cellStyle name="표준 2 30 7" xfId="28687" xr:uid="{00000000-0005-0000-0000-0000D1750000}"/>
    <cellStyle name="표준 2 31" xfId="28688" xr:uid="{00000000-0005-0000-0000-0000D2750000}"/>
    <cellStyle name="표준 2 31 2" xfId="28689" xr:uid="{00000000-0005-0000-0000-0000D3750000}"/>
    <cellStyle name="표준 2 31 2 2" xfId="28690" xr:uid="{00000000-0005-0000-0000-0000D4750000}"/>
    <cellStyle name="표준 2 31 3" xfId="28691" xr:uid="{00000000-0005-0000-0000-0000D5750000}"/>
    <cellStyle name="표준 2 31 3 2" xfId="28692" xr:uid="{00000000-0005-0000-0000-0000D6750000}"/>
    <cellStyle name="표준 2 31 4" xfId="28693" xr:uid="{00000000-0005-0000-0000-0000D7750000}"/>
    <cellStyle name="표준 2 31 4 2" xfId="28694" xr:uid="{00000000-0005-0000-0000-0000D8750000}"/>
    <cellStyle name="표준 2 31 5" xfId="28695" xr:uid="{00000000-0005-0000-0000-0000D9750000}"/>
    <cellStyle name="표준 2 31 5 2" xfId="28696" xr:uid="{00000000-0005-0000-0000-0000DA750000}"/>
    <cellStyle name="표준 2 31 6" xfId="28697" xr:uid="{00000000-0005-0000-0000-0000DB750000}"/>
    <cellStyle name="표준 2 31 6 2" xfId="28698" xr:uid="{00000000-0005-0000-0000-0000DC750000}"/>
    <cellStyle name="표준 2 31 7" xfId="28699" xr:uid="{00000000-0005-0000-0000-0000DD750000}"/>
    <cellStyle name="표준 2 32" xfId="28700" xr:uid="{00000000-0005-0000-0000-0000DE750000}"/>
    <cellStyle name="표준 2 32 2" xfId="28701" xr:uid="{00000000-0005-0000-0000-0000DF750000}"/>
    <cellStyle name="표준 2 32 2 2" xfId="28702" xr:uid="{00000000-0005-0000-0000-0000E0750000}"/>
    <cellStyle name="표준 2 32 3" xfId="28703" xr:uid="{00000000-0005-0000-0000-0000E1750000}"/>
    <cellStyle name="표준 2 32 3 2" xfId="28704" xr:uid="{00000000-0005-0000-0000-0000E2750000}"/>
    <cellStyle name="표준 2 32 4" xfId="28705" xr:uid="{00000000-0005-0000-0000-0000E3750000}"/>
    <cellStyle name="표준 2 32 4 2" xfId="28706" xr:uid="{00000000-0005-0000-0000-0000E4750000}"/>
    <cellStyle name="표준 2 32 5" xfId="28707" xr:uid="{00000000-0005-0000-0000-0000E5750000}"/>
    <cellStyle name="표준 2 32 5 2" xfId="28708" xr:uid="{00000000-0005-0000-0000-0000E6750000}"/>
    <cellStyle name="표준 2 32 6" xfId="28709" xr:uid="{00000000-0005-0000-0000-0000E7750000}"/>
    <cellStyle name="표준 2 32 6 2" xfId="28710" xr:uid="{00000000-0005-0000-0000-0000E8750000}"/>
    <cellStyle name="표준 2 32 7" xfId="28711" xr:uid="{00000000-0005-0000-0000-0000E9750000}"/>
    <cellStyle name="표준 2 33" xfId="28712" xr:uid="{00000000-0005-0000-0000-0000EA750000}"/>
    <cellStyle name="표준 2 33 2" xfId="28713" xr:uid="{00000000-0005-0000-0000-0000EB750000}"/>
    <cellStyle name="표준 2 33 2 2" xfId="28714" xr:uid="{00000000-0005-0000-0000-0000EC750000}"/>
    <cellStyle name="표준 2 33 3" xfId="28715" xr:uid="{00000000-0005-0000-0000-0000ED750000}"/>
    <cellStyle name="표준 2 33 3 2" xfId="28716" xr:uid="{00000000-0005-0000-0000-0000EE750000}"/>
    <cellStyle name="표준 2 33 4" xfId="28717" xr:uid="{00000000-0005-0000-0000-0000EF750000}"/>
    <cellStyle name="표준 2 33 4 2" xfId="28718" xr:uid="{00000000-0005-0000-0000-0000F0750000}"/>
    <cellStyle name="표준 2 33 5" xfId="28719" xr:uid="{00000000-0005-0000-0000-0000F1750000}"/>
    <cellStyle name="표준 2 33 5 2" xfId="28720" xr:uid="{00000000-0005-0000-0000-0000F2750000}"/>
    <cellStyle name="표준 2 33 6" xfId="28721" xr:uid="{00000000-0005-0000-0000-0000F3750000}"/>
    <cellStyle name="표준 2 33 6 2" xfId="28722" xr:uid="{00000000-0005-0000-0000-0000F4750000}"/>
    <cellStyle name="표준 2 33 7" xfId="28723" xr:uid="{00000000-0005-0000-0000-0000F5750000}"/>
    <cellStyle name="표준 2 34" xfId="28724" xr:uid="{00000000-0005-0000-0000-0000F6750000}"/>
    <cellStyle name="표준 2 34 2" xfId="28725" xr:uid="{00000000-0005-0000-0000-0000F7750000}"/>
    <cellStyle name="표준 2 34 2 2" xfId="28726" xr:uid="{00000000-0005-0000-0000-0000F8750000}"/>
    <cellStyle name="표준 2 34 3" xfId="28727" xr:uid="{00000000-0005-0000-0000-0000F9750000}"/>
    <cellStyle name="표준 2 34 3 2" xfId="28728" xr:uid="{00000000-0005-0000-0000-0000FA750000}"/>
    <cellStyle name="표준 2 34 4" xfId="28729" xr:uid="{00000000-0005-0000-0000-0000FB750000}"/>
    <cellStyle name="표준 2 34 4 2" xfId="28730" xr:uid="{00000000-0005-0000-0000-0000FC750000}"/>
    <cellStyle name="표준 2 34 5" xfId="28731" xr:uid="{00000000-0005-0000-0000-0000FD750000}"/>
    <cellStyle name="표준 2 34 5 2" xfId="28732" xr:uid="{00000000-0005-0000-0000-0000FE750000}"/>
    <cellStyle name="표준 2 34 6" xfId="28733" xr:uid="{00000000-0005-0000-0000-0000FF750000}"/>
    <cellStyle name="표준 2 34 6 2" xfId="28734" xr:uid="{00000000-0005-0000-0000-000000760000}"/>
    <cellStyle name="표준 2 34 7" xfId="28735" xr:uid="{00000000-0005-0000-0000-000001760000}"/>
    <cellStyle name="표준 2 35" xfId="28736" xr:uid="{00000000-0005-0000-0000-000002760000}"/>
    <cellStyle name="표준 2 35 2" xfId="28737" xr:uid="{00000000-0005-0000-0000-000003760000}"/>
    <cellStyle name="표준 2 35 2 2" xfId="28738" xr:uid="{00000000-0005-0000-0000-000004760000}"/>
    <cellStyle name="표준 2 35 3" xfId="28739" xr:uid="{00000000-0005-0000-0000-000005760000}"/>
    <cellStyle name="표준 2 35 3 2" xfId="28740" xr:uid="{00000000-0005-0000-0000-000006760000}"/>
    <cellStyle name="표준 2 35 4" xfId="28741" xr:uid="{00000000-0005-0000-0000-000007760000}"/>
    <cellStyle name="표준 2 35 4 2" xfId="28742" xr:uid="{00000000-0005-0000-0000-000008760000}"/>
    <cellStyle name="표준 2 35 5" xfId="28743" xr:uid="{00000000-0005-0000-0000-000009760000}"/>
    <cellStyle name="표준 2 35 5 2" xfId="28744" xr:uid="{00000000-0005-0000-0000-00000A760000}"/>
    <cellStyle name="표준 2 35 6" xfId="28745" xr:uid="{00000000-0005-0000-0000-00000B760000}"/>
    <cellStyle name="표준 2 35 6 2" xfId="28746" xr:uid="{00000000-0005-0000-0000-00000C760000}"/>
    <cellStyle name="표준 2 35 7" xfId="28747" xr:uid="{00000000-0005-0000-0000-00000D760000}"/>
    <cellStyle name="표준 2 36" xfId="28748" xr:uid="{00000000-0005-0000-0000-00000E760000}"/>
    <cellStyle name="표준 2 36 2" xfId="28749" xr:uid="{00000000-0005-0000-0000-00000F760000}"/>
    <cellStyle name="표준 2 36 2 2" xfId="28750" xr:uid="{00000000-0005-0000-0000-000010760000}"/>
    <cellStyle name="표준 2 36 3" xfId="28751" xr:uid="{00000000-0005-0000-0000-000011760000}"/>
    <cellStyle name="표준 2 36 3 2" xfId="28752" xr:uid="{00000000-0005-0000-0000-000012760000}"/>
    <cellStyle name="표준 2 36 4" xfId="28753" xr:uid="{00000000-0005-0000-0000-000013760000}"/>
    <cellStyle name="표준 2 36 4 2" xfId="28754" xr:uid="{00000000-0005-0000-0000-000014760000}"/>
    <cellStyle name="표준 2 36 5" xfId="28755" xr:uid="{00000000-0005-0000-0000-000015760000}"/>
    <cellStyle name="표준 2 36 5 2" xfId="28756" xr:uid="{00000000-0005-0000-0000-000016760000}"/>
    <cellStyle name="표준 2 36 6" xfId="28757" xr:uid="{00000000-0005-0000-0000-000017760000}"/>
    <cellStyle name="표준 2 36 6 2" xfId="28758" xr:uid="{00000000-0005-0000-0000-000018760000}"/>
    <cellStyle name="표준 2 36 7" xfId="28759" xr:uid="{00000000-0005-0000-0000-000019760000}"/>
    <cellStyle name="표준 2 37" xfId="28760" xr:uid="{00000000-0005-0000-0000-00001A760000}"/>
    <cellStyle name="표준 2 37 2" xfId="28761" xr:uid="{00000000-0005-0000-0000-00001B760000}"/>
    <cellStyle name="표준 2 37 2 2" xfId="28762" xr:uid="{00000000-0005-0000-0000-00001C760000}"/>
    <cellStyle name="표준 2 37 3" xfId="28763" xr:uid="{00000000-0005-0000-0000-00001D760000}"/>
    <cellStyle name="표준 2 37 3 2" xfId="28764" xr:uid="{00000000-0005-0000-0000-00001E760000}"/>
    <cellStyle name="표준 2 37 4" xfId="28765" xr:uid="{00000000-0005-0000-0000-00001F760000}"/>
    <cellStyle name="표준 2 37 4 2" xfId="28766" xr:uid="{00000000-0005-0000-0000-000020760000}"/>
    <cellStyle name="표준 2 37 5" xfId="28767" xr:uid="{00000000-0005-0000-0000-000021760000}"/>
    <cellStyle name="표준 2 37 5 2" xfId="28768" xr:uid="{00000000-0005-0000-0000-000022760000}"/>
    <cellStyle name="표준 2 37 6" xfId="28769" xr:uid="{00000000-0005-0000-0000-000023760000}"/>
    <cellStyle name="표준 2 37 6 2" xfId="28770" xr:uid="{00000000-0005-0000-0000-000024760000}"/>
    <cellStyle name="표준 2 37 7" xfId="28771" xr:uid="{00000000-0005-0000-0000-000025760000}"/>
    <cellStyle name="표준 2 38" xfId="28772" xr:uid="{00000000-0005-0000-0000-000026760000}"/>
    <cellStyle name="표준 2 38 2" xfId="28773" xr:uid="{00000000-0005-0000-0000-000027760000}"/>
    <cellStyle name="표준 2 38 2 2" xfId="28774" xr:uid="{00000000-0005-0000-0000-000028760000}"/>
    <cellStyle name="표준 2 38 3" xfId="28775" xr:uid="{00000000-0005-0000-0000-000029760000}"/>
    <cellStyle name="표준 2 38 3 2" xfId="28776" xr:uid="{00000000-0005-0000-0000-00002A760000}"/>
    <cellStyle name="표준 2 38 4" xfId="28777" xr:uid="{00000000-0005-0000-0000-00002B760000}"/>
    <cellStyle name="표준 2 38 4 2" xfId="28778" xr:uid="{00000000-0005-0000-0000-00002C760000}"/>
    <cellStyle name="표준 2 38 5" xfId="28779" xr:uid="{00000000-0005-0000-0000-00002D760000}"/>
    <cellStyle name="표준 2 38 5 2" xfId="28780" xr:uid="{00000000-0005-0000-0000-00002E760000}"/>
    <cellStyle name="표준 2 38 6" xfId="28781" xr:uid="{00000000-0005-0000-0000-00002F760000}"/>
    <cellStyle name="표준 2 38 6 2" xfId="28782" xr:uid="{00000000-0005-0000-0000-000030760000}"/>
    <cellStyle name="표준 2 38 7" xfId="28783" xr:uid="{00000000-0005-0000-0000-000031760000}"/>
    <cellStyle name="표준 2 39" xfId="28784" xr:uid="{00000000-0005-0000-0000-000032760000}"/>
    <cellStyle name="표준 2 39 2" xfId="28785" xr:uid="{00000000-0005-0000-0000-000033760000}"/>
    <cellStyle name="표준 2 39 2 2" xfId="28786" xr:uid="{00000000-0005-0000-0000-000034760000}"/>
    <cellStyle name="표준 2 39 3" xfId="28787" xr:uid="{00000000-0005-0000-0000-000035760000}"/>
    <cellStyle name="표준 2 39 3 2" xfId="28788" xr:uid="{00000000-0005-0000-0000-000036760000}"/>
    <cellStyle name="표준 2 39 4" xfId="28789" xr:uid="{00000000-0005-0000-0000-000037760000}"/>
    <cellStyle name="표준 2 39 4 2" xfId="28790" xr:uid="{00000000-0005-0000-0000-000038760000}"/>
    <cellStyle name="표준 2 39 5" xfId="28791" xr:uid="{00000000-0005-0000-0000-000039760000}"/>
    <cellStyle name="표준 2 39 5 2" xfId="28792" xr:uid="{00000000-0005-0000-0000-00003A760000}"/>
    <cellStyle name="표준 2 39 6" xfId="28793" xr:uid="{00000000-0005-0000-0000-00003B760000}"/>
    <cellStyle name="표준 2 39 6 2" xfId="28794" xr:uid="{00000000-0005-0000-0000-00003C760000}"/>
    <cellStyle name="표준 2 39 7" xfId="28795" xr:uid="{00000000-0005-0000-0000-00003D760000}"/>
    <cellStyle name="표준 2 4" xfId="28796" xr:uid="{00000000-0005-0000-0000-00003E760000}"/>
    <cellStyle name="표준 2 4 10" xfId="28797" xr:uid="{00000000-0005-0000-0000-00003F760000}"/>
    <cellStyle name="표준 2 4 10 2" xfId="28798" xr:uid="{00000000-0005-0000-0000-000040760000}"/>
    <cellStyle name="표준 2 4 10 2 2" xfId="28799" xr:uid="{00000000-0005-0000-0000-000041760000}"/>
    <cellStyle name="표준 2 4 10 3" xfId="28800" xr:uid="{00000000-0005-0000-0000-000042760000}"/>
    <cellStyle name="표준 2 4 11" xfId="28801" xr:uid="{00000000-0005-0000-0000-000043760000}"/>
    <cellStyle name="표준 2 4 11 2" xfId="28802" xr:uid="{00000000-0005-0000-0000-000044760000}"/>
    <cellStyle name="표준 2 4 11 2 2" xfId="28803" xr:uid="{00000000-0005-0000-0000-000045760000}"/>
    <cellStyle name="표준 2 4 11 3" xfId="28804" xr:uid="{00000000-0005-0000-0000-000046760000}"/>
    <cellStyle name="표준 2 4 12" xfId="28805" xr:uid="{00000000-0005-0000-0000-000047760000}"/>
    <cellStyle name="표준 2 4 12 2" xfId="28806" xr:uid="{00000000-0005-0000-0000-000048760000}"/>
    <cellStyle name="표준 2 4 13" xfId="28807" xr:uid="{00000000-0005-0000-0000-000049760000}"/>
    <cellStyle name="표준 2 4 13 2" xfId="28808" xr:uid="{00000000-0005-0000-0000-00004A760000}"/>
    <cellStyle name="표준 2 4 14" xfId="28809" xr:uid="{00000000-0005-0000-0000-00004B760000}"/>
    <cellStyle name="표준 2 4 2" xfId="28810" xr:uid="{00000000-0005-0000-0000-00004C760000}"/>
    <cellStyle name="표준 2 4 2 2" xfId="28811" xr:uid="{00000000-0005-0000-0000-00004D760000}"/>
    <cellStyle name="표준 2 4 2 2 2" xfId="28812" xr:uid="{00000000-0005-0000-0000-00004E760000}"/>
    <cellStyle name="표준 2 4 2 3" xfId="28813" xr:uid="{00000000-0005-0000-0000-00004F760000}"/>
    <cellStyle name="표준 2 4 2 3 2" xfId="28814" xr:uid="{00000000-0005-0000-0000-000050760000}"/>
    <cellStyle name="표준 2 4 2 4" xfId="28815" xr:uid="{00000000-0005-0000-0000-000051760000}"/>
    <cellStyle name="표준 2 4 3" xfId="28816" xr:uid="{00000000-0005-0000-0000-000052760000}"/>
    <cellStyle name="표준 2 4 3 2" xfId="28817" xr:uid="{00000000-0005-0000-0000-000053760000}"/>
    <cellStyle name="표준 2 4 3 2 2" xfId="28818" xr:uid="{00000000-0005-0000-0000-000054760000}"/>
    <cellStyle name="표준 2 4 3 3" xfId="28819" xr:uid="{00000000-0005-0000-0000-000055760000}"/>
    <cellStyle name="표준 2 4 3 3 2" xfId="28820" xr:uid="{00000000-0005-0000-0000-000056760000}"/>
    <cellStyle name="표준 2 4 3 4" xfId="28821" xr:uid="{00000000-0005-0000-0000-000057760000}"/>
    <cellStyle name="표준 2 4 4" xfId="28822" xr:uid="{00000000-0005-0000-0000-000058760000}"/>
    <cellStyle name="표준 2 4 4 2" xfId="28823" xr:uid="{00000000-0005-0000-0000-000059760000}"/>
    <cellStyle name="표준 2 4 4 2 2" xfId="28824" xr:uid="{00000000-0005-0000-0000-00005A760000}"/>
    <cellStyle name="표준 2 4 4 3" xfId="28825" xr:uid="{00000000-0005-0000-0000-00005B760000}"/>
    <cellStyle name="표준 2 4 4 3 2" xfId="28826" xr:uid="{00000000-0005-0000-0000-00005C760000}"/>
    <cellStyle name="표준 2 4 4 4" xfId="28827" xr:uid="{00000000-0005-0000-0000-00005D760000}"/>
    <cellStyle name="표준 2 4 5" xfId="28828" xr:uid="{00000000-0005-0000-0000-00005E760000}"/>
    <cellStyle name="표준 2 4 5 2" xfId="28829" xr:uid="{00000000-0005-0000-0000-00005F760000}"/>
    <cellStyle name="표준 2 4 5 2 2" xfId="28830" xr:uid="{00000000-0005-0000-0000-000060760000}"/>
    <cellStyle name="표준 2 4 5 3" xfId="28831" xr:uid="{00000000-0005-0000-0000-000061760000}"/>
    <cellStyle name="표준 2 4 5 3 2" xfId="28832" xr:uid="{00000000-0005-0000-0000-000062760000}"/>
    <cellStyle name="표준 2 4 5 4" xfId="28833" xr:uid="{00000000-0005-0000-0000-000063760000}"/>
    <cellStyle name="표준 2 4 6" xfId="28834" xr:uid="{00000000-0005-0000-0000-000064760000}"/>
    <cellStyle name="표준 2 4 6 2" xfId="28835" xr:uid="{00000000-0005-0000-0000-000065760000}"/>
    <cellStyle name="표준 2 4 6 2 2" xfId="28836" xr:uid="{00000000-0005-0000-0000-000066760000}"/>
    <cellStyle name="표준 2 4 6 3" xfId="28837" xr:uid="{00000000-0005-0000-0000-000067760000}"/>
    <cellStyle name="표준 2 4 6 3 2" xfId="28838" xr:uid="{00000000-0005-0000-0000-000068760000}"/>
    <cellStyle name="표준 2 4 6 4" xfId="28839" xr:uid="{00000000-0005-0000-0000-000069760000}"/>
    <cellStyle name="표준 2 4 7" xfId="28840" xr:uid="{00000000-0005-0000-0000-00006A760000}"/>
    <cellStyle name="표준 2 4 7 2" xfId="28841" xr:uid="{00000000-0005-0000-0000-00006B760000}"/>
    <cellStyle name="표준 2 4 7 2 2" xfId="28842" xr:uid="{00000000-0005-0000-0000-00006C760000}"/>
    <cellStyle name="표준 2 4 7 3" xfId="28843" xr:uid="{00000000-0005-0000-0000-00006D760000}"/>
    <cellStyle name="표준 2 4 7 3 2" xfId="28844" xr:uid="{00000000-0005-0000-0000-00006E760000}"/>
    <cellStyle name="표준 2 4 7 4" xfId="28845" xr:uid="{00000000-0005-0000-0000-00006F760000}"/>
    <cellStyle name="표준 2 4 8" xfId="28846" xr:uid="{00000000-0005-0000-0000-000070760000}"/>
    <cellStyle name="표준 2 4 8 2" xfId="28847" xr:uid="{00000000-0005-0000-0000-000071760000}"/>
    <cellStyle name="표준 2 4 8 2 2" xfId="28848" xr:uid="{00000000-0005-0000-0000-000072760000}"/>
    <cellStyle name="표준 2 4 8 3" xfId="28849" xr:uid="{00000000-0005-0000-0000-000073760000}"/>
    <cellStyle name="표준 2 4 8 3 2" xfId="28850" xr:uid="{00000000-0005-0000-0000-000074760000}"/>
    <cellStyle name="표준 2 4 8 4" xfId="28851" xr:uid="{00000000-0005-0000-0000-000075760000}"/>
    <cellStyle name="표준 2 4 9" xfId="28852" xr:uid="{00000000-0005-0000-0000-000076760000}"/>
    <cellStyle name="표준 2 4 9 2" xfId="28853" xr:uid="{00000000-0005-0000-0000-000077760000}"/>
    <cellStyle name="표준 2 4 9 2 2" xfId="28854" xr:uid="{00000000-0005-0000-0000-000078760000}"/>
    <cellStyle name="표준 2 4 9 3" xfId="28855" xr:uid="{00000000-0005-0000-0000-000079760000}"/>
    <cellStyle name="표준 2 4 9 4" xfId="28856" xr:uid="{00000000-0005-0000-0000-00007A760000}"/>
    <cellStyle name="표준 2 40" xfId="28857" xr:uid="{00000000-0005-0000-0000-00007B760000}"/>
    <cellStyle name="표준 2 40 2" xfId="28858" xr:uid="{00000000-0005-0000-0000-00007C760000}"/>
    <cellStyle name="표준 2 40 2 2" xfId="28859" xr:uid="{00000000-0005-0000-0000-00007D760000}"/>
    <cellStyle name="표준 2 40 3" xfId="28860" xr:uid="{00000000-0005-0000-0000-00007E760000}"/>
    <cellStyle name="표준 2 40 3 2" xfId="28861" xr:uid="{00000000-0005-0000-0000-00007F760000}"/>
    <cellStyle name="표준 2 40 4" xfId="28862" xr:uid="{00000000-0005-0000-0000-000080760000}"/>
    <cellStyle name="표준 2 40 4 2" xfId="28863" xr:uid="{00000000-0005-0000-0000-000081760000}"/>
    <cellStyle name="표준 2 40 5" xfId="28864" xr:uid="{00000000-0005-0000-0000-000082760000}"/>
    <cellStyle name="표준 2 40 5 2" xfId="28865" xr:uid="{00000000-0005-0000-0000-000083760000}"/>
    <cellStyle name="표준 2 40 6" xfId="28866" xr:uid="{00000000-0005-0000-0000-000084760000}"/>
    <cellStyle name="표준 2 40 6 2" xfId="28867" xr:uid="{00000000-0005-0000-0000-000085760000}"/>
    <cellStyle name="표준 2 40 7" xfId="28868" xr:uid="{00000000-0005-0000-0000-000086760000}"/>
    <cellStyle name="표준 2 41" xfId="28869" xr:uid="{00000000-0005-0000-0000-000087760000}"/>
    <cellStyle name="표준 2 41 2" xfId="28870" xr:uid="{00000000-0005-0000-0000-000088760000}"/>
    <cellStyle name="표준 2 41 2 2" xfId="28871" xr:uid="{00000000-0005-0000-0000-000089760000}"/>
    <cellStyle name="표준 2 41 3" xfId="28872" xr:uid="{00000000-0005-0000-0000-00008A760000}"/>
    <cellStyle name="표준 2 41 3 2" xfId="28873" xr:uid="{00000000-0005-0000-0000-00008B760000}"/>
    <cellStyle name="표준 2 41 4" xfId="28874" xr:uid="{00000000-0005-0000-0000-00008C760000}"/>
    <cellStyle name="표준 2 41 4 2" xfId="28875" xr:uid="{00000000-0005-0000-0000-00008D760000}"/>
    <cellStyle name="표준 2 41 5" xfId="28876" xr:uid="{00000000-0005-0000-0000-00008E760000}"/>
    <cellStyle name="표준 2 41 5 2" xfId="28877" xr:uid="{00000000-0005-0000-0000-00008F760000}"/>
    <cellStyle name="표준 2 41 6" xfId="28878" xr:uid="{00000000-0005-0000-0000-000090760000}"/>
    <cellStyle name="표준 2 41 6 2" xfId="28879" xr:uid="{00000000-0005-0000-0000-000091760000}"/>
    <cellStyle name="표준 2 41 7" xfId="28880" xr:uid="{00000000-0005-0000-0000-000092760000}"/>
    <cellStyle name="표준 2 42" xfId="28881" xr:uid="{00000000-0005-0000-0000-000093760000}"/>
    <cellStyle name="표준 2 42 2" xfId="28882" xr:uid="{00000000-0005-0000-0000-000094760000}"/>
    <cellStyle name="표준 2 42 2 2" xfId="28883" xr:uid="{00000000-0005-0000-0000-000095760000}"/>
    <cellStyle name="표준 2 42 3" xfId="28884" xr:uid="{00000000-0005-0000-0000-000096760000}"/>
    <cellStyle name="표준 2 42 3 2" xfId="28885" xr:uid="{00000000-0005-0000-0000-000097760000}"/>
    <cellStyle name="표준 2 42 4" xfId="28886" xr:uid="{00000000-0005-0000-0000-000098760000}"/>
    <cellStyle name="표준 2 42 4 2" xfId="28887" xr:uid="{00000000-0005-0000-0000-000099760000}"/>
    <cellStyle name="표준 2 42 5" xfId="28888" xr:uid="{00000000-0005-0000-0000-00009A760000}"/>
    <cellStyle name="표준 2 42 5 2" xfId="28889" xr:uid="{00000000-0005-0000-0000-00009B760000}"/>
    <cellStyle name="표준 2 42 6" xfId="28890" xr:uid="{00000000-0005-0000-0000-00009C760000}"/>
    <cellStyle name="표준 2 42 6 2" xfId="28891" xr:uid="{00000000-0005-0000-0000-00009D760000}"/>
    <cellStyle name="표준 2 42 7" xfId="28892" xr:uid="{00000000-0005-0000-0000-00009E760000}"/>
    <cellStyle name="표준 2 43" xfId="28893" xr:uid="{00000000-0005-0000-0000-00009F760000}"/>
    <cellStyle name="표준 2 43 2" xfId="28894" xr:uid="{00000000-0005-0000-0000-0000A0760000}"/>
    <cellStyle name="표준 2 43 2 2" xfId="28895" xr:uid="{00000000-0005-0000-0000-0000A1760000}"/>
    <cellStyle name="표준 2 43 3" xfId="28896" xr:uid="{00000000-0005-0000-0000-0000A2760000}"/>
    <cellStyle name="표준 2 43 3 2" xfId="28897" xr:uid="{00000000-0005-0000-0000-0000A3760000}"/>
    <cellStyle name="표준 2 43 4" xfId="28898" xr:uid="{00000000-0005-0000-0000-0000A4760000}"/>
    <cellStyle name="표준 2 43 4 2" xfId="28899" xr:uid="{00000000-0005-0000-0000-0000A5760000}"/>
    <cellStyle name="표준 2 43 5" xfId="28900" xr:uid="{00000000-0005-0000-0000-0000A6760000}"/>
    <cellStyle name="표준 2 43 5 2" xfId="28901" xr:uid="{00000000-0005-0000-0000-0000A7760000}"/>
    <cellStyle name="표준 2 43 6" xfId="28902" xr:uid="{00000000-0005-0000-0000-0000A8760000}"/>
    <cellStyle name="표준 2 43 6 2" xfId="28903" xr:uid="{00000000-0005-0000-0000-0000A9760000}"/>
    <cellStyle name="표준 2 43 7" xfId="28904" xr:uid="{00000000-0005-0000-0000-0000AA760000}"/>
    <cellStyle name="표준 2 44" xfId="28905" xr:uid="{00000000-0005-0000-0000-0000AB760000}"/>
    <cellStyle name="표준 2 44 2" xfId="28906" xr:uid="{00000000-0005-0000-0000-0000AC760000}"/>
    <cellStyle name="표준 2 44 2 2" xfId="28907" xr:uid="{00000000-0005-0000-0000-0000AD760000}"/>
    <cellStyle name="표준 2 44 3" xfId="28908" xr:uid="{00000000-0005-0000-0000-0000AE760000}"/>
    <cellStyle name="표준 2 44 3 2" xfId="28909" xr:uid="{00000000-0005-0000-0000-0000AF760000}"/>
    <cellStyle name="표준 2 44 4" xfId="28910" xr:uid="{00000000-0005-0000-0000-0000B0760000}"/>
    <cellStyle name="표준 2 44 4 2" xfId="28911" xr:uid="{00000000-0005-0000-0000-0000B1760000}"/>
    <cellStyle name="표준 2 44 5" xfId="28912" xr:uid="{00000000-0005-0000-0000-0000B2760000}"/>
    <cellStyle name="표준 2 44 5 2" xfId="28913" xr:uid="{00000000-0005-0000-0000-0000B3760000}"/>
    <cellStyle name="표준 2 44 6" xfId="28914" xr:uid="{00000000-0005-0000-0000-0000B4760000}"/>
    <cellStyle name="표준 2 44 6 2" xfId="28915" xr:uid="{00000000-0005-0000-0000-0000B5760000}"/>
    <cellStyle name="표준 2 44 7" xfId="28916" xr:uid="{00000000-0005-0000-0000-0000B6760000}"/>
    <cellStyle name="표준 2 45" xfId="28917" xr:uid="{00000000-0005-0000-0000-0000B7760000}"/>
    <cellStyle name="표준 2 46" xfId="28918" xr:uid="{00000000-0005-0000-0000-0000B8760000}"/>
    <cellStyle name="표준 2 47" xfId="28919" xr:uid="{00000000-0005-0000-0000-0000B9760000}"/>
    <cellStyle name="표준 2 47 2" xfId="28920" xr:uid="{00000000-0005-0000-0000-0000BA760000}"/>
    <cellStyle name="표준 2 48" xfId="28921" xr:uid="{00000000-0005-0000-0000-0000BB760000}"/>
    <cellStyle name="표준 2 48 2" xfId="28922" xr:uid="{00000000-0005-0000-0000-0000BC760000}"/>
    <cellStyle name="표준 2 49" xfId="28923" xr:uid="{00000000-0005-0000-0000-0000BD760000}"/>
    <cellStyle name="표준 2 49 2" xfId="28924" xr:uid="{00000000-0005-0000-0000-0000BE760000}"/>
    <cellStyle name="표준 2 5" xfId="28925" xr:uid="{00000000-0005-0000-0000-0000BF760000}"/>
    <cellStyle name="표준 2 5 10" xfId="28926" xr:uid="{00000000-0005-0000-0000-0000C0760000}"/>
    <cellStyle name="표준 2 5 10 2" xfId="28927" xr:uid="{00000000-0005-0000-0000-0000C1760000}"/>
    <cellStyle name="표준 2 5 11" xfId="28928" xr:uid="{00000000-0005-0000-0000-0000C2760000}"/>
    <cellStyle name="표준 2 5 11 2" xfId="28929" xr:uid="{00000000-0005-0000-0000-0000C3760000}"/>
    <cellStyle name="표준 2 5 12" xfId="28930" xr:uid="{00000000-0005-0000-0000-0000C4760000}"/>
    <cellStyle name="표준 2 5 12 2" xfId="28931" xr:uid="{00000000-0005-0000-0000-0000C5760000}"/>
    <cellStyle name="표준 2 5 13" xfId="28932" xr:uid="{00000000-0005-0000-0000-0000C6760000}"/>
    <cellStyle name="표준 2 5 13 2" xfId="28933" xr:uid="{00000000-0005-0000-0000-0000C7760000}"/>
    <cellStyle name="표준 2 5 14" xfId="28934" xr:uid="{00000000-0005-0000-0000-0000C8760000}"/>
    <cellStyle name="표준 2 5 2" xfId="28935" xr:uid="{00000000-0005-0000-0000-0000C9760000}"/>
    <cellStyle name="표준 2 5 2 2" xfId="28936" xr:uid="{00000000-0005-0000-0000-0000CA760000}"/>
    <cellStyle name="표준 2 5 2 2 2" xfId="28937" xr:uid="{00000000-0005-0000-0000-0000CB760000}"/>
    <cellStyle name="표준 2 5 2 3" xfId="28938" xr:uid="{00000000-0005-0000-0000-0000CC760000}"/>
    <cellStyle name="표준 2 5 2 4" xfId="28939" xr:uid="{00000000-0005-0000-0000-0000CD760000}"/>
    <cellStyle name="표준 2 5 3" xfId="28940" xr:uid="{00000000-0005-0000-0000-0000CE760000}"/>
    <cellStyle name="표준 2 5 3 2" xfId="28941" xr:uid="{00000000-0005-0000-0000-0000CF760000}"/>
    <cellStyle name="표준 2 5 3 2 2" xfId="28942" xr:uid="{00000000-0005-0000-0000-0000D0760000}"/>
    <cellStyle name="표준 2 5 3 3" xfId="28943" xr:uid="{00000000-0005-0000-0000-0000D1760000}"/>
    <cellStyle name="표준 2 5 4" xfId="28944" xr:uid="{00000000-0005-0000-0000-0000D2760000}"/>
    <cellStyle name="표준 2 5 4 2" xfId="28945" xr:uid="{00000000-0005-0000-0000-0000D3760000}"/>
    <cellStyle name="표준 2 5 4 2 2" xfId="28946" xr:uid="{00000000-0005-0000-0000-0000D4760000}"/>
    <cellStyle name="표준 2 5 4 3" xfId="28947" xr:uid="{00000000-0005-0000-0000-0000D5760000}"/>
    <cellStyle name="표준 2 5 5" xfId="28948" xr:uid="{00000000-0005-0000-0000-0000D6760000}"/>
    <cellStyle name="표준 2 5 5 2" xfId="28949" xr:uid="{00000000-0005-0000-0000-0000D7760000}"/>
    <cellStyle name="표준 2 5 6" xfId="28950" xr:uid="{00000000-0005-0000-0000-0000D8760000}"/>
    <cellStyle name="표준 2 5 6 2" xfId="28951" xr:uid="{00000000-0005-0000-0000-0000D9760000}"/>
    <cellStyle name="표준 2 5 7" xfId="28952" xr:uid="{00000000-0005-0000-0000-0000DA760000}"/>
    <cellStyle name="표준 2 5 7 2" xfId="28953" xr:uid="{00000000-0005-0000-0000-0000DB760000}"/>
    <cellStyle name="표준 2 5 8" xfId="28954" xr:uid="{00000000-0005-0000-0000-0000DC760000}"/>
    <cellStyle name="표준 2 5 8 2" xfId="28955" xr:uid="{00000000-0005-0000-0000-0000DD760000}"/>
    <cellStyle name="표준 2 5 9" xfId="28956" xr:uid="{00000000-0005-0000-0000-0000DE760000}"/>
    <cellStyle name="표준 2 5 9 2" xfId="28957" xr:uid="{00000000-0005-0000-0000-0000DF760000}"/>
    <cellStyle name="표준 2 50" xfId="28958" xr:uid="{00000000-0005-0000-0000-0000E0760000}"/>
    <cellStyle name="표준 2 51" xfId="28959" xr:uid="{00000000-0005-0000-0000-0000E1760000}"/>
    <cellStyle name="표준 2 52" xfId="28960" xr:uid="{00000000-0005-0000-0000-0000E2760000}"/>
    <cellStyle name="표준 2 53" xfId="28961" xr:uid="{00000000-0005-0000-0000-0000E3760000}"/>
    <cellStyle name="표준 2 54" xfId="28962" xr:uid="{00000000-0005-0000-0000-0000E4760000}"/>
    <cellStyle name="표준 2 55" xfId="28963" xr:uid="{00000000-0005-0000-0000-0000E5760000}"/>
    <cellStyle name="표준 2 56" xfId="28964" xr:uid="{00000000-0005-0000-0000-0000E6760000}"/>
    <cellStyle name="표준 2 57" xfId="28965" xr:uid="{00000000-0005-0000-0000-0000E7760000}"/>
    <cellStyle name="표준 2 58" xfId="28966" xr:uid="{00000000-0005-0000-0000-0000E8760000}"/>
    <cellStyle name="표준 2 59" xfId="28967" xr:uid="{00000000-0005-0000-0000-0000E9760000}"/>
    <cellStyle name="표준 2 6" xfId="28968" xr:uid="{00000000-0005-0000-0000-0000EA760000}"/>
    <cellStyle name="표준 2 6 10" xfId="28969" xr:uid="{00000000-0005-0000-0000-0000EB760000}"/>
    <cellStyle name="표준 2 6 10 2" xfId="28970" xr:uid="{00000000-0005-0000-0000-0000EC760000}"/>
    <cellStyle name="표준 2 6 11" xfId="28971" xr:uid="{00000000-0005-0000-0000-0000ED760000}"/>
    <cellStyle name="표준 2 6 11 2" xfId="28972" xr:uid="{00000000-0005-0000-0000-0000EE760000}"/>
    <cellStyle name="표준 2 6 12" xfId="28973" xr:uid="{00000000-0005-0000-0000-0000EF760000}"/>
    <cellStyle name="표준 2 6 12 2" xfId="28974" xr:uid="{00000000-0005-0000-0000-0000F0760000}"/>
    <cellStyle name="표준 2 6 13" xfId="28975" xr:uid="{00000000-0005-0000-0000-0000F1760000}"/>
    <cellStyle name="표준 2 6 13 2" xfId="28976" xr:uid="{00000000-0005-0000-0000-0000F2760000}"/>
    <cellStyle name="표준 2 6 14" xfId="28977" xr:uid="{00000000-0005-0000-0000-0000F3760000}"/>
    <cellStyle name="표준 2 6 2" xfId="28978" xr:uid="{00000000-0005-0000-0000-0000F4760000}"/>
    <cellStyle name="표준 2 6 2 2" xfId="28979" xr:uid="{00000000-0005-0000-0000-0000F5760000}"/>
    <cellStyle name="표준 2 6 2 2 2" xfId="28980" xr:uid="{00000000-0005-0000-0000-0000F6760000}"/>
    <cellStyle name="표준 2 6 2 3" xfId="28981" xr:uid="{00000000-0005-0000-0000-0000F7760000}"/>
    <cellStyle name="표준 2 6 2 4" xfId="28982" xr:uid="{00000000-0005-0000-0000-0000F8760000}"/>
    <cellStyle name="표준 2 6 3" xfId="28983" xr:uid="{00000000-0005-0000-0000-0000F9760000}"/>
    <cellStyle name="표준 2 6 3 2" xfId="28984" xr:uid="{00000000-0005-0000-0000-0000FA760000}"/>
    <cellStyle name="표준 2 6 3 2 2" xfId="28985" xr:uid="{00000000-0005-0000-0000-0000FB760000}"/>
    <cellStyle name="표준 2 6 3 3" xfId="28986" xr:uid="{00000000-0005-0000-0000-0000FC760000}"/>
    <cellStyle name="표준 2 6 4" xfId="28987" xr:uid="{00000000-0005-0000-0000-0000FD760000}"/>
    <cellStyle name="표준 2 6 4 2" xfId="28988" xr:uid="{00000000-0005-0000-0000-0000FE760000}"/>
    <cellStyle name="표준 2 6 4 2 2" xfId="28989" xr:uid="{00000000-0005-0000-0000-0000FF760000}"/>
    <cellStyle name="표준 2 6 4 3" xfId="28990" xr:uid="{00000000-0005-0000-0000-000000770000}"/>
    <cellStyle name="표준 2 6 5" xfId="28991" xr:uid="{00000000-0005-0000-0000-000001770000}"/>
    <cellStyle name="표준 2 6 5 2" xfId="28992" xr:uid="{00000000-0005-0000-0000-000002770000}"/>
    <cellStyle name="표준 2 6 6" xfId="28993" xr:uid="{00000000-0005-0000-0000-000003770000}"/>
    <cellStyle name="표준 2 6 6 2" xfId="28994" xr:uid="{00000000-0005-0000-0000-000004770000}"/>
    <cellStyle name="표준 2 6 7" xfId="28995" xr:uid="{00000000-0005-0000-0000-000005770000}"/>
    <cellStyle name="표준 2 6 7 2" xfId="28996" xr:uid="{00000000-0005-0000-0000-000006770000}"/>
    <cellStyle name="표준 2 6 8" xfId="28997" xr:uid="{00000000-0005-0000-0000-000007770000}"/>
    <cellStyle name="표준 2 6 8 2" xfId="28998" xr:uid="{00000000-0005-0000-0000-000008770000}"/>
    <cellStyle name="표준 2 6 9" xfId="28999" xr:uid="{00000000-0005-0000-0000-000009770000}"/>
    <cellStyle name="표준 2 6 9 2" xfId="29000" xr:uid="{00000000-0005-0000-0000-00000A770000}"/>
    <cellStyle name="표준 2 60" xfId="29001" xr:uid="{00000000-0005-0000-0000-00000B770000}"/>
    <cellStyle name="표준 2 61" xfId="29002" xr:uid="{00000000-0005-0000-0000-00000C770000}"/>
    <cellStyle name="표준 2 62" xfId="29003" xr:uid="{00000000-0005-0000-0000-00000D770000}"/>
    <cellStyle name="표준 2 63" xfId="29004" xr:uid="{00000000-0005-0000-0000-00000E770000}"/>
    <cellStyle name="표준 2 64" xfId="29005" xr:uid="{00000000-0005-0000-0000-00000F770000}"/>
    <cellStyle name="표준 2 65" xfId="29006" xr:uid="{00000000-0005-0000-0000-000010770000}"/>
    <cellStyle name="표준 2 66" xfId="29007" xr:uid="{00000000-0005-0000-0000-000011770000}"/>
    <cellStyle name="표준 2 67" xfId="29008" xr:uid="{00000000-0005-0000-0000-000012770000}"/>
    <cellStyle name="표준 2 68" xfId="29009" xr:uid="{00000000-0005-0000-0000-000013770000}"/>
    <cellStyle name="표준 2 69" xfId="29010" xr:uid="{00000000-0005-0000-0000-000014770000}"/>
    <cellStyle name="표준 2 7" xfId="29011" xr:uid="{00000000-0005-0000-0000-000015770000}"/>
    <cellStyle name="표준 2 7 10" xfId="29012" xr:uid="{00000000-0005-0000-0000-000016770000}"/>
    <cellStyle name="표준 2 7 10 2" xfId="29013" xr:uid="{00000000-0005-0000-0000-000017770000}"/>
    <cellStyle name="표준 2 7 11" xfId="29014" xr:uid="{00000000-0005-0000-0000-000018770000}"/>
    <cellStyle name="표준 2 7 11 2" xfId="29015" xr:uid="{00000000-0005-0000-0000-000019770000}"/>
    <cellStyle name="표준 2 7 12" xfId="29016" xr:uid="{00000000-0005-0000-0000-00001A770000}"/>
    <cellStyle name="표준 2 7 12 2" xfId="29017" xr:uid="{00000000-0005-0000-0000-00001B770000}"/>
    <cellStyle name="표준 2 7 13" xfId="29018" xr:uid="{00000000-0005-0000-0000-00001C770000}"/>
    <cellStyle name="표준 2 7 13 2" xfId="29019" xr:uid="{00000000-0005-0000-0000-00001D770000}"/>
    <cellStyle name="표준 2 7 14" xfId="29020" xr:uid="{00000000-0005-0000-0000-00001E770000}"/>
    <cellStyle name="표준 2 7 2" xfId="29021" xr:uid="{00000000-0005-0000-0000-00001F770000}"/>
    <cellStyle name="표준 2 7 2 2" xfId="29022" xr:uid="{00000000-0005-0000-0000-000020770000}"/>
    <cellStyle name="표준 2 7 2 2 2" xfId="29023" xr:uid="{00000000-0005-0000-0000-000021770000}"/>
    <cellStyle name="표준 2 7 2 3" xfId="29024" xr:uid="{00000000-0005-0000-0000-000022770000}"/>
    <cellStyle name="표준 2 7 2 4" xfId="29025" xr:uid="{00000000-0005-0000-0000-000023770000}"/>
    <cellStyle name="표준 2 7 3" xfId="29026" xr:uid="{00000000-0005-0000-0000-000024770000}"/>
    <cellStyle name="표준 2 7 3 2" xfId="29027" xr:uid="{00000000-0005-0000-0000-000025770000}"/>
    <cellStyle name="표준 2 7 3 2 2" xfId="29028" xr:uid="{00000000-0005-0000-0000-000026770000}"/>
    <cellStyle name="표준 2 7 3 3" xfId="29029" xr:uid="{00000000-0005-0000-0000-000027770000}"/>
    <cellStyle name="표준 2 7 4" xfId="29030" xr:uid="{00000000-0005-0000-0000-000028770000}"/>
    <cellStyle name="표준 2 7 4 2" xfId="29031" xr:uid="{00000000-0005-0000-0000-000029770000}"/>
    <cellStyle name="표준 2 7 4 2 2" xfId="29032" xr:uid="{00000000-0005-0000-0000-00002A770000}"/>
    <cellStyle name="표준 2 7 4 3" xfId="29033" xr:uid="{00000000-0005-0000-0000-00002B770000}"/>
    <cellStyle name="표준 2 7 5" xfId="29034" xr:uid="{00000000-0005-0000-0000-00002C770000}"/>
    <cellStyle name="표준 2 7 5 2" xfId="29035" xr:uid="{00000000-0005-0000-0000-00002D770000}"/>
    <cellStyle name="표준 2 7 6" xfId="29036" xr:uid="{00000000-0005-0000-0000-00002E770000}"/>
    <cellStyle name="표준 2 7 6 2" xfId="29037" xr:uid="{00000000-0005-0000-0000-00002F770000}"/>
    <cellStyle name="표준 2 7 7" xfId="29038" xr:uid="{00000000-0005-0000-0000-000030770000}"/>
    <cellStyle name="표준 2 7 7 2" xfId="29039" xr:uid="{00000000-0005-0000-0000-000031770000}"/>
    <cellStyle name="표준 2 7 8" xfId="29040" xr:uid="{00000000-0005-0000-0000-000032770000}"/>
    <cellStyle name="표준 2 7 8 2" xfId="29041" xr:uid="{00000000-0005-0000-0000-000033770000}"/>
    <cellStyle name="표준 2 7 9" xfId="29042" xr:uid="{00000000-0005-0000-0000-000034770000}"/>
    <cellStyle name="표준 2 7 9 2" xfId="29043" xr:uid="{00000000-0005-0000-0000-000035770000}"/>
    <cellStyle name="표준 2 70" xfId="29044" xr:uid="{00000000-0005-0000-0000-000036770000}"/>
    <cellStyle name="표준 2 71" xfId="29045" xr:uid="{00000000-0005-0000-0000-000037770000}"/>
    <cellStyle name="표준 2 72" xfId="29046" xr:uid="{00000000-0005-0000-0000-000038770000}"/>
    <cellStyle name="표준 2 73" xfId="29047" xr:uid="{00000000-0005-0000-0000-000039770000}"/>
    <cellStyle name="표준 2 74" xfId="29048" xr:uid="{00000000-0005-0000-0000-00003A770000}"/>
    <cellStyle name="표준 2 75" xfId="29049" xr:uid="{00000000-0005-0000-0000-00003B770000}"/>
    <cellStyle name="표준 2 76" xfId="29050" xr:uid="{00000000-0005-0000-0000-00003C770000}"/>
    <cellStyle name="표준 2 77" xfId="29051" xr:uid="{00000000-0005-0000-0000-00003D770000}"/>
    <cellStyle name="표준 2 78" xfId="29052" xr:uid="{00000000-0005-0000-0000-00003E770000}"/>
    <cellStyle name="표준 2 79" xfId="29053" xr:uid="{00000000-0005-0000-0000-00003F770000}"/>
    <cellStyle name="표준 2 8" xfId="29054" xr:uid="{00000000-0005-0000-0000-000040770000}"/>
    <cellStyle name="표준 2 8 10" xfId="29055" xr:uid="{00000000-0005-0000-0000-000041770000}"/>
    <cellStyle name="표준 2 8 10 2" xfId="29056" xr:uid="{00000000-0005-0000-0000-000042770000}"/>
    <cellStyle name="표준 2 8 11" xfId="29057" xr:uid="{00000000-0005-0000-0000-000043770000}"/>
    <cellStyle name="표준 2 8 11 2" xfId="29058" xr:uid="{00000000-0005-0000-0000-000044770000}"/>
    <cellStyle name="표준 2 8 12" xfId="29059" xr:uid="{00000000-0005-0000-0000-000045770000}"/>
    <cellStyle name="표준 2 8 12 2" xfId="29060" xr:uid="{00000000-0005-0000-0000-000046770000}"/>
    <cellStyle name="표준 2 8 13" xfId="29061" xr:uid="{00000000-0005-0000-0000-000047770000}"/>
    <cellStyle name="표준 2 8 13 2" xfId="29062" xr:uid="{00000000-0005-0000-0000-000048770000}"/>
    <cellStyle name="표준 2 8 14" xfId="29063" xr:uid="{00000000-0005-0000-0000-000049770000}"/>
    <cellStyle name="표준 2 8 2" xfId="29064" xr:uid="{00000000-0005-0000-0000-00004A770000}"/>
    <cellStyle name="표준 2 8 2 10" xfId="29065" xr:uid="{00000000-0005-0000-0000-00004B770000}"/>
    <cellStyle name="표준 2 8 2 11" xfId="29066" xr:uid="{00000000-0005-0000-0000-00004C770000}"/>
    <cellStyle name="표준 2 8 2 2" xfId="29067" xr:uid="{00000000-0005-0000-0000-00004D770000}"/>
    <cellStyle name="표준 2 8 2 2 2" xfId="29068" xr:uid="{00000000-0005-0000-0000-00004E770000}"/>
    <cellStyle name="표준 2 8 2 2 3" xfId="29069" xr:uid="{00000000-0005-0000-0000-00004F770000}"/>
    <cellStyle name="표준 2 8 2 3" xfId="29070" xr:uid="{00000000-0005-0000-0000-000050770000}"/>
    <cellStyle name="표준 2 8 2 3 2" xfId="29071" xr:uid="{00000000-0005-0000-0000-000051770000}"/>
    <cellStyle name="표준 2 8 2 4" xfId="29072" xr:uid="{00000000-0005-0000-0000-000052770000}"/>
    <cellStyle name="표준 2 8 2 4 2" xfId="29073" xr:uid="{00000000-0005-0000-0000-000053770000}"/>
    <cellStyle name="표준 2 8 2 5" xfId="29074" xr:uid="{00000000-0005-0000-0000-000054770000}"/>
    <cellStyle name="표준 2 8 2 5 2" xfId="29075" xr:uid="{00000000-0005-0000-0000-000055770000}"/>
    <cellStyle name="표준 2 8 2 6" xfId="29076" xr:uid="{00000000-0005-0000-0000-000056770000}"/>
    <cellStyle name="표준 2 8 2 6 2" xfId="29077" xr:uid="{00000000-0005-0000-0000-000057770000}"/>
    <cellStyle name="표준 2 8 2 7" xfId="29078" xr:uid="{00000000-0005-0000-0000-000058770000}"/>
    <cellStyle name="표준 2 8 2 7 2" xfId="29079" xr:uid="{00000000-0005-0000-0000-000059770000}"/>
    <cellStyle name="표준 2 8 2 8" xfId="29080" xr:uid="{00000000-0005-0000-0000-00005A770000}"/>
    <cellStyle name="표준 2 8 2 8 2" xfId="29081" xr:uid="{00000000-0005-0000-0000-00005B770000}"/>
    <cellStyle name="표준 2 8 2 9" xfId="29082" xr:uid="{00000000-0005-0000-0000-00005C770000}"/>
    <cellStyle name="표준 2 8 2 9 2" xfId="29083" xr:uid="{00000000-0005-0000-0000-00005D770000}"/>
    <cellStyle name="표준 2 8 3" xfId="29084" xr:uid="{00000000-0005-0000-0000-00005E770000}"/>
    <cellStyle name="표준 2 8 3 2" xfId="29085" xr:uid="{00000000-0005-0000-0000-00005F770000}"/>
    <cellStyle name="표준 2 8 3 2 2" xfId="29086" xr:uid="{00000000-0005-0000-0000-000060770000}"/>
    <cellStyle name="표준 2 8 3 3" xfId="29087" xr:uid="{00000000-0005-0000-0000-000061770000}"/>
    <cellStyle name="표준 2 8 3 3 2" xfId="29088" xr:uid="{00000000-0005-0000-0000-000062770000}"/>
    <cellStyle name="표준 2 8 3 4" xfId="29089" xr:uid="{00000000-0005-0000-0000-000063770000}"/>
    <cellStyle name="표준 2 8 3 4 2" xfId="29090" xr:uid="{00000000-0005-0000-0000-000064770000}"/>
    <cellStyle name="표준 2 8 3 5" xfId="29091" xr:uid="{00000000-0005-0000-0000-000065770000}"/>
    <cellStyle name="표준 2 8 3 5 2" xfId="29092" xr:uid="{00000000-0005-0000-0000-000066770000}"/>
    <cellStyle name="표준 2 8 3 6" xfId="29093" xr:uid="{00000000-0005-0000-0000-000067770000}"/>
    <cellStyle name="표준 2 8 3 6 2" xfId="29094" xr:uid="{00000000-0005-0000-0000-000068770000}"/>
    <cellStyle name="표준 2 8 3 7" xfId="29095" xr:uid="{00000000-0005-0000-0000-000069770000}"/>
    <cellStyle name="표준 2 8 3 7 2" xfId="29096" xr:uid="{00000000-0005-0000-0000-00006A770000}"/>
    <cellStyle name="표준 2 8 3 8" xfId="29097" xr:uid="{00000000-0005-0000-0000-00006B770000}"/>
    <cellStyle name="표준 2 8 4" xfId="29098" xr:uid="{00000000-0005-0000-0000-00006C770000}"/>
    <cellStyle name="표준 2 8 4 2" xfId="29099" xr:uid="{00000000-0005-0000-0000-00006D770000}"/>
    <cellStyle name="표준 2 8 4 2 2" xfId="29100" xr:uid="{00000000-0005-0000-0000-00006E770000}"/>
    <cellStyle name="표준 2 8 4 3" xfId="29101" xr:uid="{00000000-0005-0000-0000-00006F770000}"/>
    <cellStyle name="표준 2 8 4 3 2" xfId="29102" xr:uid="{00000000-0005-0000-0000-000070770000}"/>
    <cellStyle name="표준 2 8 4 4" xfId="29103" xr:uid="{00000000-0005-0000-0000-000071770000}"/>
    <cellStyle name="표준 2 8 4 4 2" xfId="29104" xr:uid="{00000000-0005-0000-0000-000072770000}"/>
    <cellStyle name="표준 2 8 4 5" xfId="29105" xr:uid="{00000000-0005-0000-0000-000073770000}"/>
    <cellStyle name="표준 2 8 4 5 2" xfId="29106" xr:uid="{00000000-0005-0000-0000-000074770000}"/>
    <cellStyle name="표준 2 8 4 6" xfId="29107" xr:uid="{00000000-0005-0000-0000-000075770000}"/>
    <cellStyle name="표준 2 8 4 6 2" xfId="29108" xr:uid="{00000000-0005-0000-0000-000076770000}"/>
    <cellStyle name="표준 2 8 4 7" xfId="29109" xr:uid="{00000000-0005-0000-0000-000077770000}"/>
    <cellStyle name="표준 2 8 4 7 2" xfId="29110" xr:uid="{00000000-0005-0000-0000-000078770000}"/>
    <cellStyle name="표준 2 8 4 8" xfId="29111" xr:uid="{00000000-0005-0000-0000-000079770000}"/>
    <cellStyle name="표준 2 8 5" xfId="29112" xr:uid="{00000000-0005-0000-0000-00007A770000}"/>
    <cellStyle name="표준 2 8 5 2" xfId="29113" xr:uid="{00000000-0005-0000-0000-00007B770000}"/>
    <cellStyle name="표준 2 8 5 2 2" xfId="29114" xr:uid="{00000000-0005-0000-0000-00007C770000}"/>
    <cellStyle name="표준 2 8 5 3" xfId="29115" xr:uid="{00000000-0005-0000-0000-00007D770000}"/>
    <cellStyle name="표준 2 8 5 3 2" xfId="29116" xr:uid="{00000000-0005-0000-0000-00007E770000}"/>
    <cellStyle name="표준 2 8 5 4" xfId="29117" xr:uid="{00000000-0005-0000-0000-00007F770000}"/>
    <cellStyle name="표준 2 8 5 4 2" xfId="29118" xr:uid="{00000000-0005-0000-0000-000080770000}"/>
    <cellStyle name="표준 2 8 5 5" xfId="29119" xr:uid="{00000000-0005-0000-0000-000081770000}"/>
    <cellStyle name="표준 2 8 5 5 2" xfId="29120" xr:uid="{00000000-0005-0000-0000-000082770000}"/>
    <cellStyle name="표준 2 8 5 6" xfId="29121" xr:uid="{00000000-0005-0000-0000-000083770000}"/>
    <cellStyle name="표준 2 8 5 6 2" xfId="29122" xr:uid="{00000000-0005-0000-0000-000084770000}"/>
    <cellStyle name="표준 2 8 5 7" xfId="29123" xr:uid="{00000000-0005-0000-0000-000085770000}"/>
    <cellStyle name="표준 2 8 6" xfId="29124" xr:uid="{00000000-0005-0000-0000-000086770000}"/>
    <cellStyle name="표준 2 8 6 2" xfId="29125" xr:uid="{00000000-0005-0000-0000-000087770000}"/>
    <cellStyle name="표준 2 8 7" xfId="29126" xr:uid="{00000000-0005-0000-0000-000088770000}"/>
    <cellStyle name="표준 2 8 7 2" xfId="29127" xr:uid="{00000000-0005-0000-0000-000089770000}"/>
    <cellStyle name="표준 2 8 8" xfId="29128" xr:uid="{00000000-0005-0000-0000-00008A770000}"/>
    <cellStyle name="표준 2 8 8 2" xfId="29129" xr:uid="{00000000-0005-0000-0000-00008B770000}"/>
    <cellStyle name="표준 2 8 9" xfId="29130" xr:uid="{00000000-0005-0000-0000-00008C770000}"/>
    <cellStyle name="표준 2 8 9 2" xfId="29131" xr:uid="{00000000-0005-0000-0000-00008D770000}"/>
    <cellStyle name="표준 2 80" xfId="29132" xr:uid="{00000000-0005-0000-0000-00008E770000}"/>
    <cellStyle name="표준 2 81" xfId="29133" xr:uid="{00000000-0005-0000-0000-00008F770000}"/>
    <cellStyle name="표준 2 82" xfId="29134" xr:uid="{00000000-0005-0000-0000-000090770000}"/>
    <cellStyle name="표준 2 83" xfId="29135" xr:uid="{00000000-0005-0000-0000-000091770000}"/>
    <cellStyle name="표준 2 84" xfId="29136" xr:uid="{00000000-0005-0000-0000-000092770000}"/>
    <cellStyle name="표준 2 85" xfId="29137" xr:uid="{00000000-0005-0000-0000-000093770000}"/>
    <cellStyle name="표준 2 86" xfId="29138" xr:uid="{00000000-0005-0000-0000-000094770000}"/>
    <cellStyle name="표준 2 87" xfId="29139" xr:uid="{00000000-0005-0000-0000-000095770000}"/>
    <cellStyle name="표준 2 88" xfId="29140" xr:uid="{00000000-0005-0000-0000-000096770000}"/>
    <cellStyle name="표준 2 89" xfId="29141" xr:uid="{00000000-0005-0000-0000-000097770000}"/>
    <cellStyle name="표준 2 9" xfId="29142" xr:uid="{00000000-0005-0000-0000-000098770000}"/>
    <cellStyle name="표준 2 9 10" xfId="29143" xr:uid="{00000000-0005-0000-0000-000099770000}"/>
    <cellStyle name="표준 2 9 2" xfId="29144" xr:uid="{00000000-0005-0000-0000-00009A770000}"/>
    <cellStyle name="표준 2 9 2 2" xfId="29145" xr:uid="{00000000-0005-0000-0000-00009B770000}"/>
    <cellStyle name="표준 2 9 2 2 2" xfId="29146" xr:uid="{00000000-0005-0000-0000-00009C770000}"/>
    <cellStyle name="표준 2 9 2 3" xfId="29147" xr:uid="{00000000-0005-0000-0000-00009D770000}"/>
    <cellStyle name="표준 2 9 2 4" xfId="29148" xr:uid="{00000000-0005-0000-0000-00009E770000}"/>
    <cellStyle name="표준 2 9 3" xfId="29149" xr:uid="{00000000-0005-0000-0000-00009F770000}"/>
    <cellStyle name="표준 2 9 3 2" xfId="29150" xr:uid="{00000000-0005-0000-0000-0000A0770000}"/>
    <cellStyle name="표준 2 9 3 2 2" xfId="29151" xr:uid="{00000000-0005-0000-0000-0000A1770000}"/>
    <cellStyle name="표준 2 9 3 3" xfId="29152" xr:uid="{00000000-0005-0000-0000-0000A2770000}"/>
    <cellStyle name="표준 2 9 4" xfId="29153" xr:uid="{00000000-0005-0000-0000-0000A3770000}"/>
    <cellStyle name="표준 2 9 4 2" xfId="29154" xr:uid="{00000000-0005-0000-0000-0000A4770000}"/>
    <cellStyle name="표준 2 9 4 2 2" xfId="29155" xr:uid="{00000000-0005-0000-0000-0000A5770000}"/>
    <cellStyle name="표준 2 9 4 3" xfId="29156" xr:uid="{00000000-0005-0000-0000-0000A6770000}"/>
    <cellStyle name="표준 2 9 5" xfId="29157" xr:uid="{00000000-0005-0000-0000-0000A7770000}"/>
    <cellStyle name="표준 2 9 5 2" xfId="29158" xr:uid="{00000000-0005-0000-0000-0000A8770000}"/>
    <cellStyle name="표준 2 9 6" xfId="29159" xr:uid="{00000000-0005-0000-0000-0000A9770000}"/>
    <cellStyle name="표준 2 9 6 2" xfId="29160" xr:uid="{00000000-0005-0000-0000-0000AA770000}"/>
    <cellStyle name="표준 2 9 7" xfId="29161" xr:uid="{00000000-0005-0000-0000-0000AB770000}"/>
    <cellStyle name="표준 2 9 7 2" xfId="29162" xr:uid="{00000000-0005-0000-0000-0000AC770000}"/>
    <cellStyle name="표준 2 9 8" xfId="29163" xr:uid="{00000000-0005-0000-0000-0000AD770000}"/>
    <cellStyle name="표준 2 9 8 2" xfId="29164" xr:uid="{00000000-0005-0000-0000-0000AE770000}"/>
    <cellStyle name="표준 2 9 9" xfId="29165" xr:uid="{00000000-0005-0000-0000-0000AF770000}"/>
    <cellStyle name="표준 2 9 9 2" xfId="29166" xr:uid="{00000000-0005-0000-0000-0000B0770000}"/>
    <cellStyle name="표준 2 90" xfId="29167" xr:uid="{00000000-0005-0000-0000-0000B1770000}"/>
    <cellStyle name="표준 2 91" xfId="29168" xr:uid="{00000000-0005-0000-0000-0000B2770000}"/>
    <cellStyle name="표준 2 92" xfId="29169" xr:uid="{00000000-0005-0000-0000-0000B3770000}"/>
    <cellStyle name="표준 2 93" xfId="29170" xr:uid="{00000000-0005-0000-0000-0000B4770000}"/>
    <cellStyle name="표준 2 94" xfId="29171" xr:uid="{00000000-0005-0000-0000-0000B5770000}"/>
    <cellStyle name="표준 2 95" xfId="29172" xr:uid="{00000000-0005-0000-0000-0000B6770000}"/>
    <cellStyle name="표준 2 96" xfId="29173" xr:uid="{00000000-0005-0000-0000-0000B7770000}"/>
    <cellStyle name="표준 2 97" xfId="29174" xr:uid="{00000000-0005-0000-0000-0000B8770000}"/>
    <cellStyle name="표준 2 98" xfId="29175" xr:uid="{00000000-0005-0000-0000-0000B9770000}"/>
    <cellStyle name="표준 2 99" xfId="29176" xr:uid="{00000000-0005-0000-0000-0000BA770000}"/>
    <cellStyle name="표준 2_(2009년)사업계획(경영기획송부)" xfId="29177" xr:uid="{00000000-0005-0000-0000-0000BB770000}"/>
    <cellStyle name="표준 20" xfId="29178" xr:uid="{00000000-0005-0000-0000-0000BC770000}"/>
    <cellStyle name="표준 20 10" xfId="29179" xr:uid="{00000000-0005-0000-0000-0000BD770000}"/>
    <cellStyle name="표준 20 10 2" xfId="29180" xr:uid="{00000000-0005-0000-0000-0000BE770000}"/>
    <cellStyle name="표준 20 11" xfId="29181" xr:uid="{00000000-0005-0000-0000-0000BF770000}"/>
    <cellStyle name="표준 20 11 2" xfId="29182" xr:uid="{00000000-0005-0000-0000-0000C0770000}"/>
    <cellStyle name="표준 20 12" xfId="29183" xr:uid="{00000000-0005-0000-0000-0000C1770000}"/>
    <cellStyle name="표준 20 12 2" xfId="29184" xr:uid="{00000000-0005-0000-0000-0000C2770000}"/>
    <cellStyle name="표준 20 13" xfId="29185" xr:uid="{00000000-0005-0000-0000-0000C3770000}"/>
    <cellStyle name="표준 20 13 2" xfId="29186" xr:uid="{00000000-0005-0000-0000-0000C4770000}"/>
    <cellStyle name="표준 20 14" xfId="29187" xr:uid="{00000000-0005-0000-0000-0000C5770000}"/>
    <cellStyle name="표준 20 14 2" xfId="29188" xr:uid="{00000000-0005-0000-0000-0000C6770000}"/>
    <cellStyle name="표준 20 15" xfId="29189" xr:uid="{00000000-0005-0000-0000-0000C7770000}"/>
    <cellStyle name="표준 20 15 2" xfId="29190" xr:uid="{00000000-0005-0000-0000-0000C8770000}"/>
    <cellStyle name="표준 20 16" xfId="29191" xr:uid="{00000000-0005-0000-0000-0000C9770000}"/>
    <cellStyle name="표준 20 16 2" xfId="29192" xr:uid="{00000000-0005-0000-0000-0000CA770000}"/>
    <cellStyle name="표준 20 17" xfId="29193" xr:uid="{00000000-0005-0000-0000-0000CB770000}"/>
    <cellStyle name="표준 20 17 2" xfId="29194" xr:uid="{00000000-0005-0000-0000-0000CC770000}"/>
    <cellStyle name="표준 20 18" xfId="29195" xr:uid="{00000000-0005-0000-0000-0000CD770000}"/>
    <cellStyle name="표준 20 18 2" xfId="29196" xr:uid="{00000000-0005-0000-0000-0000CE770000}"/>
    <cellStyle name="표준 20 19" xfId="29197" xr:uid="{00000000-0005-0000-0000-0000CF770000}"/>
    <cellStyle name="표준 20 19 2" xfId="29198" xr:uid="{00000000-0005-0000-0000-0000D0770000}"/>
    <cellStyle name="표준 20 2" xfId="29199" xr:uid="{00000000-0005-0000-0000-0000D1770000}"/>
    <cellStyle name="표준 20 2 2" xfId="29200" xr:uid="{00000000-0005-0000-0000-0000D2770000}"/>
    <cellStyle name="표준 20 2 2 2" xfId="29201" xr:uid="{00000000-0005-0000-0000-0000D3770000}"/>
    <cellStyle name="표준 20 2 3" xfId="29202" xr:uid="{00000000-0005-0000-0000-0000D4770000}"/>
    <cellStyle name="표준 20 20" xfId="29203" xr:uid="{00000000-0005-0000-0000-0000D5770000}"/>
    <cellStyle name="표준 20 3" xfId="29204" xr:uid="{00000000-0005-0000-0000-0000D6770000}"/>
    <cellStyle name="표준 20 3 2" xfId="29205" xr:uid="{00000000-0005-0000-0000-0000D7770000}"/>
    <cellStyle name="표준 20 4" xfId="29206" xr:uid="{00000000-0005-0000-0000-0000D8770000}"/>
    <cellStyle name="표준 20 4 2" xfId="29207" xr:uid="{00000000-0005-0000-0000-0000D9770000}"/>
    <cellStyle name="표준 20 5" xfId="29208" xr:uid="{00000000-0005-0000-0000-0000DA770000}"/>
    <cellStyle name="표준 20 5 2" xfId="29209" xr:uid="{00000000-0005-0000-0000-0000DB770000}"/>
    <cellStyle name="표준 20 6" xfId="29210" xr:uid="{00000000-0005-0000-0000-0000DC770000}"/>
    <cellStyle name="표준 20 6 2" xfId="29211" xr:uid="{00000000-0005-0000-0000-0000DD770000}"/>
    <cellStyle name="표준 20 7" xfId="29212" xr:uid="{00000000-0005-0000-0000-0000DE770000}"/>
    <cellStyle name="표준 20 7 2" xfId="29213" xr:uid="{00000000-0005-0000-0000-0000DF770000}"/>
    <cellStyle name="표준 20 8" xfId="29214" xr:uid="{00000000-0005-0000-0000-0000E0770000}"/>
    <cellStyle name="표준 20 8 2" xfId="29215" xr:uid="{00000000-0005-0000-0000-0000E1770000}"/>
    <cellStyle name="표준 20 9" xfId="29216" xr:uid="{00000000-0005-0000-0000-0000E2770000}"/>
    <cellStyle name="표준 20 9 2" xfId="29217" xr:uid="{00000000-0005-0000-0000-0000E3770000}"/>
    <cellStyle name="표준 21" xfId="29218" xr:uid="{00000000-0005-0000-0000-0000E4770000}"/>
    <cellStyle name="표준 21 2" xfId="29219" xr:uid="{00000000-0005-0000-0000-0000E5770000}"/>
    <cellStyle name="표준 21 2 2" xfId="29220" xr:uid="{00000000-0005-0000-0000-0000E6770000}"/>
    <cellStyle name="표준 21 2 2 2" xfId="29221" xr:uid="{00000000-0005-0000-0000-0000E7770000}"/>
    <cellStyle name="표준 21 2 3" xfId="29222" xr:uid="{00000000-0005-0000-0000-0000E8770000}"/>
    <cellStyle name="표준 21 2 4" xfId="29223" xr:uid="{00000000-0005-0000-0000-0000E9770000}"/>
    <cellStyle name="표준 21 3" xfId="29224" xr:uid="{00000000-0005-0000-0000-0000EA770000}"/>
    <cellStyle name="표준 21 3 2" xfId="29225" xr:uid="{00000000-0005-0000-0000-0000EB770000}"/>
    <cellStyle name="표준 21 4" xfId="29226" xr:uid="{00000000-0005-0000-0000-0000EC770000}"/>
    <cellStyle name="표준 21 4 2" xfId="29227" xr:uid="{00000000-0005-0000-0000-0000ED770000}"/>
    <cellStyle name="표준 21 5" xfId="29228" xr:uid="{00000000-0005-0000-0000-0000EE770000}"/>
    <cellStyle name="표준 21 5 2" xfId="29229" xr:uid="{00000000-0005-0000-0000-0000EF770000}"/>
    <cellStyle name="표준 21 6" xfId="29230" xr:uid="{00000000-0005-0000-0000-0000F0770000}"/>
    <cellStyle name="표준 21 6 2" xfId="29231" xr:uid="{00000000-0005-0000-0000-0000F1770000}"/>
    <cellStyle name="표준 21 7" xfId="29232" xr:uid="{00000000-0005-0000-0000-0000F2770000}"/>
    <cellStyle name="표준 22" xfId="29233" xr:uid="{00000000-0005-0000-0000-0000F3770000}"/>
    <cellStyle name="표준 22 2" xfId="29234" xr:uid="{00000000-0005-0000-0000-0000F4770000}"/>
    <cellStyle name="표준 22 2 2" xfId="29235" xr:uid="{00000000-0005-0000-0000-0000F5770000}"/>
    <cellStyle name="표준 22 2 2 2" xfId="29236" xr:uid="{00000000-0005-0000-0000-0000F6770000}"/>
    <cellStyle name="표준 22 2 3" xfId="29237" xr:uid="{00000000-0005-0000-0000-0000F7770000}"/>
    <cellStyle name="표준 22 3" xfId="29238" xr:uid="{00000000-0005-0000-0000-0000F8770000}"/>
    <cellStyle name="표준 22 3 2" xfId="29239" xr:uid="{00000000-0005-0000-0000-0000F9770000}"/>
    <cellStyle name="표준 22 4" xfId="29240" xr:uid="{00000000-0005-0000-0000-0000FA770000}"/>
    <cellStyle name="표준 22 4 2" xfId="29241" xr:uid="{00000000-0005-0000-0000-0000FB770000}"/>
    <cellStyle name="표준 22 5" xfId="29242" xr:uid="{00000000-0005-0000-0000-0000FC770000}"/>
    <cellStyle name="표준 22 5 2" xfId="29243" xr:uid="{00000000-0005-0000-0000-0000FD770000}"/>
    <cellStyle name="표준 22 6" xfId="29244" xr:uid="{00000000-0005-0000-0000-0000FE770000}"/>
    <cellStyle name="표준 22 6 2" xfId="29245" xr:uid="{00000000-0005-0000-0000-0000FF770000}"/>
    <cellStyle name="표준 22 7" xfId="29246" xr:uid="{00000000-0005-0000-0000-000000780000}"/>
    <cellStyle name="표준 23" xfId="29247" xr:uid="{00000000-0005-0000-0000-000001780000}"/>
    <cellStyle name="표준 23 2" xfId="29248" xr:uid="{00000000-0005-0000-0000-000002780000}"/>
    <cellStyle name="표준 23 2 2" xfId="29249" xr:uid="{00000000-0005-0000-0000-000003780000}"/>
    <cellStyle name="표준 23 2 2 2" xfId="29250" xr:uid="{00000000-0005-0000-0000-000004780000}"/>
    <cellStyle name="표준 23 2 3" xfId="29251" xr:uid="{00000000-0005-0000-0000-000005780000}"/>
    <cellStyle name="표준 23 3" xfId="29252" xr:uid="{00000000-0005-0000-0000-000006780000}"/>
    <cellStyle name="표준 23 3 2" xfId="29253" xr:uid="{00000000-0005-0000-0000-000007780000}"/>
    <cellStyle name="표준 23 4" xfId="29254" xr:uid="{00000000-0005-0000-0000-000008780000}"/>
    <cellStyle name="표준 23 4 2" xfId="29255" xr:uid="{00000000-0005-0000-0000-000009780000}"/>
    <cellStyle name="표준 23 5" xfId="29256" xr:uid="{00000000-0005-0000-0000-00000A780000}"/>
    <cellStyle name="표준 23 5 2" xfId="29257" xr:uid="{00000000-0005-0000-0000-00000B780000}"/>
    <cellStyle name="표준 23 6" xfId="29258" xr:uid="{00000000-0005-0000-0000-00000C780000}"/>
    <cellStyle name="표준 24" xfId="29259" xr:uid="{00000000-0005-0000-0000-00000D780000}"/>
    <cellStyle name="표준 24 2" xfId="29260" xr:uid="{00000000-0005-0000-0000-00000E780000}"/>
    <cellStyle name="표준 24 3" xfId="29261" xr:uid="{00000000-0005-0000-0000-00000F780000}"/>
    <cellStyle name="표준 24 4" xfId="29262" xr:uid="{00000000-0005-0000-0000-000010780000}"/>
    <cellStyle name="표준 24 5" xfId="29263" xr:uid="{00000000-0005-0000-0000-000011780000}"/>
    <cellStyle name="표준 25" xfId="29264" xr:uid="{00000000-0005-0000-0000-000012780000}"/>
    <cellStyle name="표준 25 2" xfId="29265" xr:uid="{00000000-0005-0000-0000-000013780000}"/>
    <cellStyle name="표준 25 2 10" xfId="29266" xr:uid="{00000000-0005-0000-0000-000014780000}"/>
    <cellStyle name="표준 25 2 2" xfId="29267" xr:uid="{00000000-0005-0000-0000-000015780000}"/>
    <cellStyle name="표준 25 2 2 2" xfId="29268" xr:uid="{00000000-0005-0000-0000-000016780000}"/>
    <cellStyle name="표준 25 2 3" xfId="29269" xr:uid="{00000000-0005-0000-0000-000017780000}"/>
    <cellStyle name="표준 25 2 3 2" xfId="29270" xr:uid="{00000000-0005-0000-0000-000018780000}"/>
    <cellStyle name="표준 25 2 4" xfId="29271" xr:uid="{00000000-0005-0000-0000-000019780000}"/>
    <cellStyle name="표준 25 2 4 2" xfId="29272" xr:uid="{00000000-0005-0000-0000-00001A780000}"/>
    <cellStyle name="표준 25 2 5" xfId="29273" xr:uid="{00000000-0005-0000-0000-00001B780000}"/>
    <cellStyle name="표준 25 2 5 2" xfId="29274" xr:uid="{00000000-0005-0000-0000-00001C780000}"/>
    <cellStyle name="표준 25 2 6" xfId="29275" xr:uid="{00000000-0005-0000-0000-00001D780000}"/>
    <cellStyle name="표준 25 2 6 2" xfId="29276" xr:uid="{00000000-0005-0000-0000-00001E780000}"/>
    <cellStyle name="표준 25 2 7" xfId="29277" xr:uid="{00000000-0005-0000-0000-00001F780000}"/>
    <cellStyle name="표준 25 2 7 2" xfId="29278" xr:uid="{00000000-0005-0000-0000-000020780000}"/>
    <cellStyle name="표준 25 2 8" xfId="29279" xr:uid="{00000000-0005-0000-0000-000021780000}"/>
    <cellStyle name="표준 25 2 8 2" xfId="29280" xr:uid="{00000000-0005-0000-0000-000022780000}"/>
    <cellStyle name="표준 25 2 9" xfId="29281" xr:uid="{00000000-0005-0000-0000-000023780000}"/>
    <cellStyle name="표준 25 3" xfId="29282" xr:uid="{00000000-0005-0000-0000-000024780000}"/>
    <cellStyle name="표준 25 3 10" xfId="29283" xr:uid="{00000000-0005-0000-0000-000025780000}"/>
    <cellStyle name="표준 25 3 2" xfId="29284" xr:uid="{00000000-0005-0000-0000-000026780000}"/>
    <cellStyle name="표준 25 3 2 2" xfId="29285" xr:uid="{00000000-0005-0000-0000-000027780000}"/>
    <cellStyle name="표준 25 3 3" xfId="29286" xr:uid="{00000000-0005-0000-0000-000028780000}"/>
    <cellStyle name="표준 25 3 3 2" xfId="29287" xr:uid="{00000000-0005-0000-0000-000029780000}"/>
    <cellStyle name="표준 25 3 4" xfId="29288" xr:uid="{00000000-0005-0000-0000-00002A780000}"/>
    <cellStyle name="표준 25 3 4 2" xfId="29289" xr:uid="{00000000-0005-0000-0000-00002B780000}"/>
    <cellStyle name="표준 25 3 5" xfId="29290" xr:uid="{00000000-0005-0000-0000-00002C780000}"/>
    <cellStyle name="표준 25 3 5 2" xfId="29291" xr:uid="{00000000-0005-0000-0000-00002D780000}"/>
    <cellStyle name="표준 25 3 6" xfId="29292" xr:uid="{00000000-0005-0000-0000-00002E780000}"/>
    <cellStyle name="표준 25 3 6 2" xfId="29293" xr:uid="{00000000-0005-0000-0000-00002F780000}"/>
    <cellStyle name="표준 25 3 7" xfId="29294" xr:uid="{00000000-0005-0000-0000-000030780000}"/>
    <cellStyle name="표준 25 3 7 2" xfId="29295" xr:uid="{00000000-0005-0000-0000-000031780000}"/>
    <cellStyle name="표준 25 3 8" xfId="29296" xr:uid="{00000000-0005-0000-0000-000032780000}"/>
    <cellStyle name="표준 25 3 8 2" xfId="29297" xr:uid="{00000000-0005-0000-0000-000033780000}"/>
    <cellStyle name="표준 25 3 9" xfId="29298" xr:uid="{00000000-0005-0000-0000-000034780000}"/>
    <cellStyle name="표준 25 4" xfId="29299" xr:uid="{00000000-0005-0000-0000-000035780000}"/>
    <cellStyle name="표준 25 4 2" xfId="29300" xr:uid="{00000000-0005-0000-0000-000036780000}"/>
    <cellStyle name="표준 25 4 2 2" xfId="29301" xr:uid="{00000000-0005-0000-0000-000037780000}"/>
    <cellStyle name="표준 25 4 3" xfId="29302" xr:uid="{00000000-0005-0000-0000-000038780000}"/>
    <cellStyle name="표준 25 4 3 2" xfId="29303" xr:uid="{00000000-0005-0000-0000-000039780000}"/>
    <cellStyle name="표준 25 4 4" xfId="29304" xr:uid="{00000000-0005-0000-0000-00003A780000}"/>
    <cellStyle name="표준 25 4 4 2" xfId="29305" xr:uid="{00000000-0005-0000-0000-00003B780000}"/>
    <cellStyle name="표준 25 4 5" xfId="29306" xr:uid="{00000000-0005-0000-0000-00003C780000}"/>
    <cellStyle name="표준 25 4 5 2" xfId="29307" xr:uid="{00000000-0005-0000-0000-00003D780000}"/>
    <cellStyle name="표준 25 4 6" xfId="29308" xr:uid="{00000000-0005-0000-0000-00003E780000}"/>
    <cellStyle name="표준 25 4 6 2" xfId="29309" xr:uid="{00000000-0005-0000-0000-00003F780000}"/>
    <cellStyle name="표준 25 4 7" xfId="29310" xr:uid="{00000000-0005-0000-0000-000040780000}"/>
    <cellStyle name="표준 25 5" xfId="29311" xr:uid="{00000000-0005-0000-0000-000041780000}"/>
    <cellStyle name="표준 25 5 2" xfId="29312" xr:uid="{00000000-0005-0000-0000-000042780000}"/>
    <cellStyle name="표준 25 5 2 2" xfId="29313" xr:uid="{00000000-0005-0000-0000-000043780000}"/>
    <cellStyle name="표준 25 5 3" xfId="29314" xr:uid="{00000000-0005-0000-0000-000044780000}"/>
    <cellStyle name="표준 25 5 3 2" xfId="29315" xr:uid="{00000000-0005-0000-0000-000045780000}"/>
    <cellStyle name="표준 25 5 4" xfId="29316" xr:uid="{00000000-0005-0000-0000-000046780000}"/>
    <cellStyle name="표준 25 5 4 2" xfId="29317" xr:uid="{00000000-0005-0000-0000-000047780000}"/>
    <cellStyle name="표준 25 5 5" xfId="29318" xr:uid="{00000000-0005-0000-0000-000048780000}"/>
    <cellStyle name="표준 25 5 5 2" xfId="29319" xr:uid="{00000000-0005-0000-0000-000049780000}"/>
    <cellStyle name="표준 25 5 6" xfId="29320" xr:uid="{00000000-0005-0000-0000-00004A780000}"/>
    <cellStyle name="표준 25 5 6 2" xfId="29321" xr:uid="{00000000-0005-0000-0000-00004B780000}"/>
    <cellStyle name="표준 25 5 7" xfId="29322" xr:uid="{00000000-0005-0000-0000-00004C780000}"/>
    <cellStyle name="표준 25 6" xfId="29323" xr:uid="{00000000-0005-0000-0000-00004D780000}"/>
    <cellStyle name="표준 25 6 2" xfId="29324" xr:uid="{00000000-0005-0000-0000-00004E780000}"/>
    <cellStyle name="표준 25 7" xfId="29325" xr:uid="{00000000-0005-0000-0000-00004F780000}"/>
    <cellStyle name="표준 25 8" xfId="29326" xr:uid="{00000000-0005-0000-0000-000050780000}"/>
    <cellStyle name="표준 26" xfId="29327" xr:uid="{00000000-0005-0000-0000-000051780000}"/>
    <cellStyle name="표준 26 2" xfId="29328" xr:uid="{00000000-0005-0000-0000-000052780000}"/>
    <cellStyle name="표준 26 2 2" xfId="29329" xr:uid="{00000000-0005-0000-0000-000053780000}"/>
    <cellStyle name="표준 26 2 2 2" xfId="29330" xr:uid="{00000000-0005-0000-0000-000054780000}"/>
    <cellStyle name="표준 26 2 3" xfId="29331" xr:uid="{00000000-0005-0000-0000-000055780000}"/>
    <cellStyle name="표준 26 2 3 2" xfId="29332" xr:uid="{00000000-0005-0000-0000-000056780000}"/>
    <cellStyle name="표준 26 2 4" xfId="29333" xr:uid="{00000000-0005-0000-0000-000057780000}"/>
    <cellStyle name="표준 26 2 4 2" xfId="29334" xr:uid="{00000000-0005-0000-0000-000058780000}"/>
    <cellStyle name="표준 26 2 5" xfId="29335" xr:uid="{00000000-0005-0000-0000-000059780000}"/>
    <cellStyle name="표준 26 2 5 2" xfId="29336" xr:uid="{00000000-0005-0000-0000-00005A780000}"/>
    <cellStyle name="표준 26 2 6" xfId="29337" xr:uid="{00000000-0005-0000-0000-00005B780000}"/>
    <cellStyle name="표준 26 2 6 2" xfId="29338" xr:uid="{00000000-0005-0000-0000-00005C780000}"/>
    <cellStyle name="표준 26 2 7" xfId="29339" xr:uid="{00000000-0005-0000-0000-00005D780000}"/>
    <cellStyle name="표준 26 2 7 2" xfId="29340" xr:uid="{00000000-0005-0000-0000-00005E780000}"/>
    <cellStyle name="표준 26 2 8" xfId="29341" xr:uid="{00000000-0005-0000-0000-00005F780000}"/>
    <cellStyle name="표준 26 2 8 2" xfId="29342" xr:uid="{00000000-0005-0000-0000-000060780000}"/>
    <cellStyle name="표준 26 2 9" xfId="29343" xr:uid="{00000000-0005-0000-0000-000061780000}"/>
    <cellStyle name="표준 26 3" xfId="29344" xr:uid="{00000000-0005-0000-0000-000062780000}"/>
    <cellStyle name="표준 26 3 2" xfId="29345" xr:uid="{00000000-0005-0000-0000-000063780000}"/>
    <cellStyle name="표준 26 3 2 2" xfId="29346" xr:uid="{00000000-0005-0000-0000-000064780000}"/>
    <cellStyle name="표준 26 3 3" xfId="29347" xr:uid="{00000000-0005-0000-0000-000065780000}"/>
    <cellStyle name="표준 26 3 3 2" xfId="29348" xr:uid="{00000000-0005-0000-0000-000066780000}"/>
    <cellStyle name="표준 26 3 4" xfId="29349" xr:uid="{00000000-0005-0000-0000-000067780000}"/>
    <cellStyle name="표준 26 3 4 2" xfId="29350" xr:uid="{00000000-0005-0000-0000-000068780000}"/>
    <cellStyle name="표준 26 3 5" xfId="29351" xr:uid="{00000000-0005-0000-0000-000069780000}"/>
    <cellStyle name="표준 26 3 5 2" xfId="29352" xr:uid="{00000000-0005-0000-0000-00006A780000}"/>
    <cellStyle name="표준 26 3 6" xfId="29353" xr:uid="{00000000-0005-0000-0000-00006B780000}"/>
    <cellStyle name="표준 26 3 6 2" xfId="29354" xr:uid="{00000000-0005-0000-0000-00006C780000}"/>
    <cellStyle name="표준 26 3 7" xfId="29355" xr:uid="{00000000-0005-0000-0000-00006D780000}"/>
    <cellStyle name="표준 26 4" xfId="29356" xr:uid="{00000000-0005-0000-0000-00006E780000}"/>
    <cellStyle name="표준 26 4 2" xfId="29357" xr:uid="{00000000-0005-0000-0000-00006F780000}"/>
    <cellStyle name="표준 26 4 2 2" xfId="29358" xr:uid="{00000000-0005-0000-0000-000070780000}"/>
    <cellStyle name="표준 26 4 3" xfId="29359" xr:uid="{00000000-0005-0000-0000-000071780000}"/>
    <cellStyle name="표준 26 4 3 2" xfId="29360" xr:uid="{00000000-0005-0000-0000-000072780000}"/>
    <cellStyle name="표준 26 4 4" xfId="29361" xr:uid="{00000000-0005-0000-0000-000073780000}"/>
    <cellStyle name="표준 26 4 4 2" xfId="29362" xr:uid="{00000000-0005-0000-0000-000074780000}"/>
    <cellStyle name="표준 26 4 5" xfId="29363" xr:uid="{00000000-0005-0000-0000-000075780000}"/>
    <cellStyle name="표준 26 4 5 2" xfId="29364" xr:uid="{00000000-0005-0000-0000-000076780000}"/>
    <cellStyle name="표준 26 4 6" xfId="29365" xr:uid="{00000000-0005-0000-0000-000077780000}"/>
    <cellStyle name="표준 26 4 6 2" xfId="29366" xr:uid="{00000000-0005-0000-0000-000078780000}"/>
    <cellStyle name="표준 26 4 7" xfId="29367" xr:uid="{00000000-0005-0000-0000-000079780000}"/>
    <cellStyle name="표준 26 5" xfId="29368" xr:uid="{00000000-0005-0000-0000-00007A780000}"/>
    <cellStyle name="표준 26 5 2" xfId="29369" xr:uid="{00000000-0005-0000-0000-00007B780000}"/>
    <cellStyle name="표준 26 5 2 2" xfId="29370" xr:uid="{00000000-0005-0000-0000-00007C780000}"/>
    <cellStyle name="표준 26 5 3" xfId="29371" xr:uid="{00000000-0005-0000-0000-00007D780000}"/>
    <cellStyle name="표준 26 5 3 2" xfId="29372" xr:uid="{00000000-0005-0000-0000-00007E780000}"/>
    <cellStyle name="표준 26 5 4" xfId="29373" xr:uid="{00000000-0005-0000-0000-00007F780000}"/>
    <cellStyle name="표준 26 5 4 2" xfId="29374" xr:uid="{00000000-0005-0000-0000-000080780000}"/>
    <cellStyle name="표준 26 5 5" xfId="29375" xr:uid="{00000000-0005-0000-0000-000081780000}"/>
    <cellStyle name="표준 26 5 5 2" xfId="29376" xr:uid="{00000000-0005-0000-0000-000082780000}"/>
    <cellStyle name="표준 26 5 6" xfId="29377" xr:uid="{00000000-0005-0000-0000-000083780000}"/>
    <cellStyle name="표준 26 5 6 2" xfId="29378" xr:uid="{00000000-0005-0000-0000-000084780000}"/>
    <cellStyle name="표준 26 5 7" xfId="29379" xr:uid="{00000000-0005-0000-0000-000085780000}"/>
    <cellStyle name="표준 26 6" xfId="29380" xr:uid="{00000000-0005-0000-0000-000086780000}"/>
    <cellStyle name="표준 27" xfId="29381" xr:uid="{00000000-0005-0000-0000-000087780000}"/>
    <cellStyle name="표준 27 2" xfId="29382" xr:uid="{00000000-0005-0000-0000-000088780000}"/>
    <cellStyle name="표준 28" xfId="29383" xr:uid="{00000000-0005-0000-0000-000089780000}"/>
    <cellStyle name="표준 28 2" xfId="29384" xr:uid="{00000000-0005-0000-0000-00008A780000}"/>
    <cellStyle name="표준 29" xfId="29385" xr:uid="{00000000-0005-0000-0000-00008B780000}"/>
    <cellStyle name="표준 29 2" xfId="29386" xr:uid="{00000000-0005-0000-0000-00008C780000}"/>
    <cellStyle name="표준 3" xfId="19" xr:uid="{00000000-0005-0000-0000-00008D780000}"/>
    <cellStyle name="표준 3 10" xfId="29387" xr:uid="{00000000-0005-0000-0000-00008E780000}"/>
    <cellStyle name="표준 3 11" xfId="29388" xr:uid="{00000000-0005-0000-0000-00008F780000}"/>
    <cellStyle name="표준 3 12" xfId="29389" xr:uid="{00000000-0005-0000-0000-000090780000}"/>
    <cellStyle name="표준 3 12 10" xfId="29390" xr:uid="{00000000-0005-0000-0000-000091780000}"/>
    <cellStyle name="표준 3 12 10 2" xfId="29391" xr:uid="{00000000-0005-0000-0000-000092780000}"/>
    <cellStyle name="표준 3 12 11" xfId="29392" xr:uid="{00000000-0005-0000-0000-000093780000}"/>
    <cellStyle name="표준 3 12 11 2" xfId="29393" xr:uid="{00000000-0005-0000-0000-000094780000}"/>
    <cellStyle name="표준 3 12 12" xfId="29394" xr:uid="{00000000-0005-0000-0000-000095780000}"/>
    <cellStyle name="표준 3 12 12 2" xfId="29395" xr:uid="{00000000-0005-0000-0000-000096780000}"/>
    <cellStyle name="표준 3 12 13" xfId="29396" xr:uid="{00000000-0005-0000-0000-000097780000}"/>
    <cellStyle name="표준 3 12 13 2" xfId="29397" xr:uid="{00000000-0005-0000-0000-000098780000}"/>
    <cellStyle name="표준 3 12 2" xfId="29398" xr:uid="{00000000-0005-0000-0000-000099780000}"/>
    <cellStyle name="표준 3 12 2 2" xfId="29399" xr:uid="{00000000-0005-0000-0000-00009A780000}"/>
    <cellStyle name="표준 3 12 2 2 2" xfId="29400" xr:uid="{00000000-0005-0000-0000-00009B780000}"/>
    <cellStyle name="표준 3 12 2 2 2 2" xfId="29401" xr:uid="{00000000-0005-0000-0000-00009C780000}"/>
    <cellStyle name="표준 3 12 2 2 2 2 2" xfId="29402" xr:uid="{00000000-0005-0000-0000-00009D780000}"/>
    <cellStyle name="표준 3 12 2 2 2 3" xfId="29403" xr:uid="{00000000-0005-0000-0000-00009E780000}"/>
    <cellStyle name="표준 3 12 2 2 2 3 2" xfId="29404" xr:uid="{00000000-0005-0000-0000-00009F780000}"/>
    <cellStyle name="표준 3 12 2 2 2 4" xfId="29405" xr:uid="{00000000-0005-0000-0000-0000A0780000}"/>
    <cellStyle name="표준 3 12 2 2 2 4 2" xfId="29406" xr:uid="{00000000-0005-0000-0000-0000A1780000}"/>
    <cellStyle name="표준 3 12 2 2 2 5" xfId="29407" xr:uid="{00000000-0005-0000-0000-0000A2780000}"/>
    <cellStyle name="표준 3 12 2 2 2 5 2" xfId="29408" xr:uid="{00000000-0005-0000-0000-0000A3780000}"/>
    <cellStyle name="표준 3 12 2 2 3" xfId="29409" xr:uid="{00000000-0005-0000-0000-0000A4780000}"/>
    <cellStyle name="표준 3 12 2 2 4" xfId="29410" xr:uid="{00000000-0005-0000-0000-0000A5780000}"/>
    <cellStyle name="표준 3 12 2 2 5" xfId="29411" xr:uid="{00000000-0005-0000-0000-0000A6780000}"/>
    <cellStyle name="표준 3 12 2 3" xfId="29412" xr:uid="{00000000-0005-0000-0000-0000A7780000}"/>
    <cellStyle name="표준 3 12 2 3 2" xfId="29413" xr:uid="{00000000-0005-0000-0000-0000A8780000}"/>
    <cellStyle name="표준 3 12 2 4" xfId="29414" xr:uid="{00000000-0005-0000-0000-0000A9780000}"/>
    <cellStyle name="표준 3 12 2 4 2" xfId="29415" xr:uid="{00000000-0005-0000-0000-0000AA780000}"/>
    <cellStyle name="표준 3 12 2 5" xfId="29416" xr:uid="{00000000-0005-0000-0000-0000AB780000}"/>
    <cellStyle name="표준 3 12 2 5 2" xfId="29417" xr:uid="{00000000-0005-0000-0000-0000AC780000}"/>
    <cellStyle name="표준 3 12 3" xfId="29418" xr:uid="{00000000-0005-0000-0000-0000AD780000}"/>
    <cellStyle name="표준 3 12 3 2" xfId="29419" xr:uid="{00000000-0005-0000-0000-0000AE780000}"/>
    <cellStyle name="표준 3 12 3 2 2" xfId="29420" xr:uid="{00000000-0005-0000-0000-0000AF780000}"/>
    <cellStyle name="표준 3 12 3 2 2 2" xfId="29421" xr:uid="{00000000-0005-0000-0000-0000B0780000}"/>
    <cellStyle name="표준 3 12 3 2 3" xfId="29422" xr:uid="{00000000-0005-0000-0000-0000B1780000}"/>
    <cellStyle name="표준 3 12 3 2 3 2" xfId="29423" xr:uid="{00000000-0005-0000-0000-0000B2780000}"/>
    <cellStyle name="표준 3 12 3 3" xfId="29424" xr:uid="{00000000-0005-0000-0000-0000B3780000}"/>
    <cellStyle name="표준 3 12 4" xfId="29425" xr:uid="{00000000-0005-0000-0000-0000B4780000}"/>
    <cellStyle name="표준 3 12 4 2" xfId="29426" xr:uid="{00000000-0005-0000-0000-0000B5780000}"/>
    <cellStyle name="표준 3 12 4 2 2" xfId="29427" xr:uid="{00000000-0005-0000-0000-0000B6780000}"/>
    <cellStyle name="표준 3 12 4 3" xfId="29428" xr:uid="{00000000-0005-0000-0000-0000B7780000}"/>
    <cellStyle name="표준 3 12 4 3 2" xfId="29429" xr:uid="{00000000-0005-0000-0000-0000B8780000}"/>
    <cellStyle name="표준 3 12 5" xfId="29430" xr:uid="{00000000-0005-0000-0000-0000B9780000}"/>
    <cellStyle name="표준 3 12 6" xfId="29431" xr:uid="{00000000-0005-0000-0000-0000BA780000}"/>
    <cellStyle name="표준 3 12 7" xfId="29432" xr:uid="{00000000-0005-0000-0000-0000BB780000}"/>
    <cellStyle name="표준 3 12 7 2" xfId="29433" xr:uid="{00000000-0005-0000-0000-0000BC780000}"/>
    <cellStyle name="표준 3 12 8" xfId="29434" xr:uid="{00000000-0005-0000-0000-0000BD780000}"/>
    <cellStyle name="표준 3 12 8 2" xfId="29435" xr:uid="{00000000-0005-0000-0000-0000BE780000}"/>
    <cellStyle name="표준 3 12 9" xfId="29436" xr:uid="{00000000-0005-0000-0000-0000BF780000}"/>
    <cellStyle name="표준 3 12 9 2" xfId="29437" xr:uid="{00000000-0005-0000-0000-0000C0780000}"/>
    <cellStyle name="표준 3 13" xfId="29438" xr:uid="{00000000-0005-0000-0000-0000C1780000}"/>
    <cellStyle name="표준 3 13 10" xfId="29439" xr:uid="{00000000-0005-0000-0000-0000C2780000}"/>
    <cellStyle name="표준 3 13 10 2" xfId="29440" xr:uid="{00000000-0005-0000-0000-0000C3780000}"/>
    <cellStyle name="표준 3 13 11" xfId="29441" xr:uid="{00000000-0005-0000-0000-0000C4780000}"/>
    <cellStyle name="표준 3 13 11 2" xfId="29442" xr:uid="{00000000-0005-0000-0000-0000C5780000}"/>
    <cellStyle name="표준 3 13 12" xfId="29443" xr:uid="{00000000-0005-0000-0000-0000C6780000}"/>
    <cellStyle name="표준 3 13 12 2" xfId="29444" xr:uid="{00000000-0005-0000-0000-0000C7780000}"/>
    <cellStyle name="표준 3 13 13" xfId="29445" xr:uid="{00000000-0005-0000-0000-0000C8780000}"/>
    <cellStyle name="표준 3 13 2" xfId="29446" xr:uid="{00000000-0005-0000-0000-0000C9780000}"/>
    <cellStyle name="표준 3 13 2 2" xfId="29447" xr:uid="{00000000-0005-0000-0000-0000CA780000}"/>
    <cellStyle name="표준 3 13 3" xfId="29448" xr:uid="{00000000-0005-0000-0000-0000CB780000}"/>
    <cellStyle name="표준 3 13 3 2" xfId="29449" xr:uid="{00000000-0005-0000-0000-0000CC780000}"/>
    <cellStyle name="표준 3 13 4" xfId="29450" xr:uid="{00000000-0005-0000-0000-0000CD780000}"/>
    <cellStyle name="표준 3 13 4 2" xfId="29451" xr:uid="{00000000-0005-0000-0000-0000CE780000}"/>
    <cellStyle name="표준 3 13 5" xfId="29452" xr:uid="{00000000-0005-0000-0000-0000CF780000}"/>
    <cellStyle name="표준 3 13 5 2" xfId="29453" xr:uid="{00000000-0005-0000-0000-0000D0780000}"/>
    <cellStyle name="표준 3 13 6" xfId="29454" xr:uid="{00000000-0005-0000-0000-0000D1780000}"/>
    <cellStyle name="표준 3 13 6 2" xfId="29455" xr:uid="{00000000-0005-0000-0000-0000D2780000}"/>
    <cellStyle name="표준 3 13 7" xfId="29456" xr:uid="{00000000-0005-0000-0000-0000D3780000}"/>
    <cellStyle name="표준 3 13 7 2" xfId="29457" xr:uid="{00000000-0005-0000-0000-0000D4780000}"/>
    <cellStyle name="표준 3 13 8" xfId="29458" xr:uid="{00000000-0005-0000-0000-0000D5780000}"/>
    <cellStyle name="표준 3 13 8 2" xfId="29459" xr:uid="{00000000-0005-0000-0000-0000D6780000}"/>
    <cellStyle name="표준 3 13 9" xfId="29460" xr:uid="{00000000-0005-0000-0000-0000D7780000}"/>
    <cellStyle name="표준 3 13 9 2" xfId="29461" xr:uid="{00000000-0005-0000-0000-0000D8780000}"/>
    <cellStyle name="표준 3 14" xfId="29462" xr:uid="{00000000-0005-0000-0000-0000D9780000}"/>
    <cellStyle name="표준 3 14 10" xfId="29463" xr:uid="{00000000-0005-0000-0000-0000DA780000}"/>
    <cellStyle name="표준 3 14 10 2" xfId="29464" xr:uid="{00000000-0005-0000-0000-0000DB780000}"/>
    <cellStyle name="표준 3 14 11" xfId="29465" xr:uid="{00000000-0005-0000-0000-0000DC780000}"/>
    <cellStyle name="표준 3 14 11 2" xfId="29466" xr:uid="{00000000-0005-0000-0000-0000DD780000}"/>
    <cellStyle name="표준 3 14 12" xfId="29467" xr:uid="{00000000-0005-0000-0000-0000DE780000}"/>
    <cellStyle name="표준 3 14 12 2" xfId="29468" xr:uid="{00000000-0005-0000-0000-0000DF780000}"/>
    <cellStyle name="표준 3 14 2" xfId="29469" xr:uid="{00000000-0005-0000-0000-0000E0780000}"/>
    <cellStyle name="표준 3 14 2 2" xfId="29470" xr:uid="{00000000-0005-0000-0000-0000E1780000}"/>
    <cellStyle name="표준 3 14 2 2 2" xfId="29471" xr:uid="{00000000-0005-0000-0000-0000E2780000}"/>
    <cellStyle name="표준 3 14 2 2 2 2" xfId="29472" xr:uid="{00000000-0005-0000-0000-0000E3780000}"/>
    <cellStyle name="표준 3 14 2 2 3" xfId="29473" xr:uid="{00000000-0005-0000-0000-0000E4780000}"/>
    <cellStyle name="표준 3 14 2 2 3 2" xfId="29474" xr:uid="{00000000-0005-0000-0000-0000E5780000}"/>
    <cellStyle name="표준 3 14 2 2 4" xfId="29475" xr:uid="{00000000-0005-0000-0000-0000E6780000}"/>
    <cellStyle name="표준 3 14 2 2 4 2" xfId="29476" xr:uid="{00000000-0005-0000-0000-0000E7780000}"/>
    <cellStyle name="표준 3 14 2 2 5" xfId="29477" xr:uid="{00000000-0005-0000-0000-0000E8780000}"/>
    <cellStyle name="표준 3 14 2 2 5 2" xfId="29478" xr:uid="{00000000-0005-0000-0000-0000E9780000}"/>
    <cellStyle name="표준 3 14 2 2 6" xfId="29479" xr:uid="{00000000-0005-0000-0000-0000EA780000}"/>
    <cellStyle name="표준 3 14 2 2 6 2" xfId="29480" xr:uid="{00000000-0005-0000-0000-0000EB780000}"/>
    <cellStyle name="표준 3 14 2 2 7" xfId="29481" xr:uid="{00000000-0005-0000-0000-0000EC780000}"/>
    <cellStyle name="표준 3 14 2 2 7 2" xfId="29482" xr:uid="{00000000-0005-0000-0000-0000ED780000}"/>
    <cellStyle name="표준 3 14 2 2 8" xfId="29483" xr:uid="{00000000-0005-0000-0000-0000EE780000}"/>
    <cellStyle name="표준 3 14 2 2 8 2" xfId="29484" xr:uid="{00000000-0005-0000-0000-0000EF780000}"/>
    <cellStyle name="표준 3 14 2 2 9" xfId="29485" xr:uid="{00000000-0005-0000-0000-0000F0780000}"/>
    <cellStyle name="표준 3 14 2 3" xfId="29486" xr:uid="{00000000-0005-0000-0000-0000F1780000}"/>
    <cellStyle name="표준 3 14 2 3 2" xfId="29487" xr:uid="{00000000-0005-0000-0000-0000F2780000}"/>
    <cellStyle name="표준 3 14 2 3 2 2" xfId="29488" xr:uid="{00000000-0005-0000-0000-0000F3780000}"/>
    <cellStyle name="표준 3 14 2 3 3" xfId="29489" xr:uid="{00000000-0005-0000-0000-0000F4780000}"/>
    <cellStyle name="표준 3 14 2 3 3 2" xfId="29490" xr:uid="{00000000-0005-0000-0000-0000F5780000}"/>
    <cellStyle name="표준 3 14 2 3 4" xfId="29491" xr:uid="{00000000-0005-0000-0000-0000F6780000}"/>
    <cellStyle name="표준 3 14 2 3 4 2" xfId="29492" xr:uid="{00000000-0005-0000-0000-0000F7780000}"/>
    <cellStyle name="표준 3 14 2 3 5" xfId="29493" xr:uid="{00000000-0005-0000-0000-0000F8780000}"/>
    <cellStyle name="표준 3 14 2 3 5 2" xfId="29494" xr:uid="{00000000-0005-0000-0000-0000F9780000}"/>
    <cellStyle name="표준 3 14 2 3 6" xfId="29495" xr:uid="{00000000-0005-0000-0000-0000FA780000}"/>
    <cellStyle name="표준 3 14 2 3 6 2" xfId="29496" xr:uid="{00000000-0005-0000-0000-0000FB780000}"/>
    <cellStyle name="표준 3 14 2 3 7" xfId="29497" xr:uid="{00000000-0005-0000-0000-0000FC780000}"/>
    <cellStyle name="표준 3 14 2 4" xfId="29498" xr:uid="{00000000-0005-0000-0000-0000FD780000}"/>
    <cellStyle name="표준 3 14 2 4 2" xfId="29499" xr:uid="{00000000-0005-0000-0000-0000FE780000}"/>
    <cellStyle name="표준 3 14 2 4 2 2" xfId="29500" xr:uid="{00000000-0005-0000-0000-0000FF780000}"/>
    <cellStyle name="표준 3 14 2 4 3" xfId="29501" xr:uid="{00000000-0005-0000-0000-000000790000}"/>
    <cellStyle name="표준 3 14 2 4 3 2" xfId="29502" xr:uid="{00000000-0005-0000-0000-000001790000}"/>
    <cellStyle name="표준 3 14 2 4 4" xfId="29503" xr:uid="{00000000-0005-0000-0000-000002790000}"/>
    <cellStyle name="표준 3 14 2 4 4 2" xfId="29504" xr:uid="{00000000-0005-0000-0000-000003790000}"/>
    <cellStyle name="표준 3 14 2 4 5" xfId="29505" xr:uid="{00000000-0005-0000-0000-000004790000}"/>
    <cellStyle name="표준 3 14 2 4 5 2" xfId="29506" xr:uid="{00000000-0005-0000-0000-000005790000}"/>
    <cellStyle name="표준 3 14 2 4 6" xfId="29507" xr:uid="{00000000-0005-0000-0000-000006790000}"/>
    <cellStyle name="표준 3 14 2 4 6 2" xfId="29508" xr:uid="{00000000-0005-0000-0000-000007790000}"/>
    <cellStyle name="표준 3 14 2 4 7" xfId="29509" xr:uid="{00000000-0005-0000-0000-000008790000}"/>
    <cellStyle name="표준 3 14 2 5" xfId="29510" xr:uid="{00000000-0005-0000-0000-000009790000}"/>
    <cellStyle name="표준 3 14 2 5 2" xfId="29511" xr:uid="{00000000-0005-0000-0000-00000A790000}"/>
    <cellStyle name="표준 3 14 2 5 2 2" xfId="29512" xr:uid="{00000000-0005-0000-0000-00000B790000}"/>
    <cellStyle name="표준 3 14 2 5 3" xfId="29513" xr:uid="{00000000-0005-0000-0000-00000C790000}"/>
    <cellStyle name="표준 3 14 2 5 3 2" xfId="29514" xr:uid="{00000000-0005-0000-0000-00000D790000}"/>
    <cellStyle name="표준 3 14 2 5 4" xfId="29515" xr:uid="{00000000-0005-0000-0000-00000E790000}"/>
    <cellStyle name="표준 3 14 2 5 4 2" xfId="29516" xr:uid="{00000000-0005-0000-0000-00000F790000}"/>
    <cellStyle name="표준 3 14 2 5 5" xfId="29517" xr:uid="{00000000-0005-0000-0000-000010790000}"/>
    <cellStyle name="표준 3 14 2 5 5 2" xfId="29518" xr:uid="{00000000-0005-0000-0000-000011790000}"/>
    <cellStyle name="표준 3 14 2 5 6" xfId="29519" xr:uid="{00000000-0005-0000-0000-000012790000}"/>
    <cellStyle name="표준 3 14 2 5 6 2" xfId="29520" xr:uid="{00000000-0005-0000-0000-000013790000}"/>
    <cellStyle name="표준 3 14 2 5 7" xfId="29521" xr:uid="{00000000-0005-0000-0000-000014790000}"/>
    <cellStyle name="표준 3 14 3" xfId="29522" xr:uid="{00000000-0005-0000-0000-000015790000}"/>
    <cellStyle name="표준 3 14 3 2" xfId="29523" xr:uid="{00000000-0005-0000-0000-000016790000}"/>
    <cellStyle name="표준 3 14 3 2 2" xfId="29524" xr:uid="{00000000-0005-0000-0000-000017790000}"/>
    <cellStyle name="표준 3 14 3 3" xfId="29525" xr:uid="{00000000-0005-0000-0000-000018790000}"/>
    <cellStyle name="표준 3 14 3 3 2" xfId="29526" xr:uid="{00000000-0005-0000-0000-000019790000}"/>
    <cellStyle name="표준 3 14 4" xfId="29527" xr:uid="{00000000-0005-0000-0000-00001A790000}"/>
    <cellStyle name="표준 3 14 5" xfId="29528" xr:uid="{00000000-0005-0000-0000-00001B790000}"/>
    <cellStyle name="표준 3 14 6" xfId="29529" xr:uid="{00000000-0005-0000-0000-00001C790000}"/>
    <cellStyle name="표준 3 14 6 2" xfId="29530" xr:uid="{00000000-0005-0000-0000-00001D790000}"/>
    <cellStyle name="표준 3 14 7" xfId="29531" xr:uid="{00000000-0005-0000-0000-00001E790000}"/>
    <cellStyle name="표준 3 14 7 2" xfId="29532" xr:uid="{00000000-0005-0000-0000-00001F790000}"/>
    <cellStyle name="표준 3 14 8" xfId="29533" xr:uid="{00000000-0005-0000-0000-000020790000}"/>
    <cellStyle name="표준 3 14 8 2" xfId="29534" xr:uid="{00000000-0005-0000-0000-000021790000}"/>
    <cellStyle name="표준 3 14 9" xfId="29535" xr:uid="{00000000-0005-0000-0000-000022790000}"/>
    <cellStyle name="표준 3 14 9 2" xfId="29536" xr:uid="{00000000-0005-0000-0000-000023790000}"/>
    <cellStyle name="표준 3 15" xfId="29537" xr:uid="{00000000-0005-0000-0000-000024790000}"/>
    <cellStyle name="표준 3 15 2" xfId="29538" xr:uid="{00000000-0005-0000-0000-000025790000}"/>
    <cellStyle name="표준 3 15 2 2" xfId="29539" xr:uid="{00000000-0005-0000-0000-000026790000}"/>
    <cellStyle name="표준 3 15 3" xfId="29540" xr:uid="{00000000-0005-0000-0000-000027790000}"/>
    <cellStyle name="표준 3 15 3 2" xfId="29541" xr:uid="{00000000-0005-0000-0000-000028790000}"/>
    <cellStyle name="표준 3 15 4" xfId="29542" xr:uid="{00000000-0005-0000-0000-000029790000}"/>
    <cellStyle name="표준 3 15 4 2" xfId="29543" xr:uid="{00000000-0005-0000-0000-00002A790000}"/>
    <cellStyle name="표준 3 15 5" xfId="29544" xr:uid="{00000000-0005-0000-0000-00002B790000}"/>
    <cellStyle name="표준 3 15 5 2" xfId="29545" xr:uid="{00000000-0005-0000-0000-00002C790000}"/>
    <cellStyle name="표준 3 15 6" xfId="29546" xr:uid="{00000000-0005-0000-0000-00002D790000}"/>
    <cellStyle name="표준 3 15 6 2" xfId="29547" xr:uid="{00000000-0005-0000-0000-00002E790000}"/>
    <cellStyle name="표준 3 15 7" xfId="29548" xr:uid="{00000000-0005-0000-0000-00002F790000}"/>
    <cellStyle name="표준 3 15 7 2" xfId="29549" xr:uid="{00000000-0005-0000-0000-000030790000}"/>
    <cellStyle name="표준 3 15 8" xfId="29550" xr:uid="{00000000-0005-0000-0000-000031790000}"/>
    <cellStyle name="표준 3 15 8 2" xfId="29551" xr:uid="{00000000-0005-0000-0000-000032790000}"/>
    <cellStyle name="표준 3 15 9" xfId="29552" xr:uid="{00000000-0005-0000-0000-000033790000}"/>
    <cellStyle name="표준 3 16" xfId="29553" xr:uid="{00000000-0005-0000-0000-000034790000}"/>
    <cellStyle name="표준 3 16 2" xfId="29554" xr:uid="{00000000-0005-0000-0000-000035790000}"/>
    <cellStyle name="표준 3 16 2 2" xfId="29555" xr:uid="{00000000-0005-0000-0000-000036790000}"/>
    <cellStyle name="표준 3 16 3" xfId="29556" xr:uid="{00000000-0005-0000-0000-000037790000}"/>
    <cellStyle name="표준 3 16 3 2" xfId="29557" xr:uid="{00000000-0005-0000-0000-000038790000}"/>
    <cellStyle name="표준 3 16 4" xfId="29558" xr:uid="{00000000-0005-0000-0000-000039790000}"/>
    <cellStyle name="표준 3 16 4 2" xfId="29559" xr:uid="{00000000-0005-0000-0000-00003A790000}"/>
    <cellStyle name="표준 3 16 5" xfId="29560" xr:uid="{00000000-0005-0000-0000-00003B790000}"/>
    <cellStyle name="표준 3 16 5 2" xfId="29561" xr:uid="{00000000-0005-0000-0000-00003C790000}"/>
    <cellStyle name="표준 3 16 6" xfId="29562" xr:uid="{00000000-0005-0000-0000-00003D790000}"/>
    <cellStyle name="표준 3 16 6 2" xfId="29563" xr:uid="{00000000-0005-0000-0000-00003E790000}"/>
    <cellStyle name="표준 3 16 7" xfId="29564" xr:uid="{00000000-0005-0000-0000-00003F790000}"/>
    <cellStyle name="표준 3 17" xfId="29565" xr:uid="{00000000-0005-0000-0000-000040790000}"/>
    <cellStyle name="표준 3 17 2" xfId="29566" xr:uid="{00000000-0005-0000-0000-000041790000}"/>
    <cellStyle name="표준 3 17 2 2" xfId="29567" xr:uid="{00000000-0005-0000-0000-000042790000}"/>
    <cellStyle name="표준 3 17 3" xfId="29568" xr:uid="{00000000-0005-0000-0000-000043790000}"/>
    <cellStyle name="표준 3 17 3 2" xfId="29569" xr:uid="{00000000-0005-0000-0000-000044790000}"/>
    <cellStyle name="표준 3 17 4" xfId="29570" xr:uid="{00000000-0005-0000-0000-000045790000}"/>
    <cellStyle name="표준 3 17 4 2" xfId="29571" xr:uid="{00000000-0005-0000-0000-000046790000}"/>
    <cellStyle name="표준 3 17 5" xfId="29572" xr:uid="{00000000-0005-0000-0000-000047790000}"/>
    <cellStyle name="표준 3 17 5 2" xfId="29573" xr:uid="{00000000-0005-0000-0000-000048790000}"/>
    <cellStyle name="표준 3 17 6" xfId="29574" xr:uid="{00000000-0005-0000-0000-000049790000}"/>
    <cellStyle name="표준 3 17 6 2" xfId="29575" xr:uid="{00000000-0005-0000-0000-00004A790000}"/>
    <cellStyle name="표준 3 17 7" xfId="29576" xr:uid="{00000000-0005-0000-0000-00004B790000}"/>
    <cellStyle name="표준 3 18" xfId="29577" xr:uid="{00000000-0005-0000-0000-00004C790000}"/>
    <cellStyle name="표준 3 18 2" xfId="29578" xr:uid="{00000000-0005-0000-0000-00004D790000}"/>
    <cellStyle name="표준 3 18 2 2" xfId="29579" xr:uid="{00000000-0005-0000-0000-00004E790000}"/>
    <cellStyle name="표준 3 18 3" xfId="29580" xr:uid="{00000000-0005-0000-0000-00004F790000}"/>
    <cellStyle name="표준 3 18 3 2" xfId="29581" xr:uid="{00000000-0005-0000-0000-000050790000}"/>
    <cellStyle name="표준 3 18 4" xfId="29582" xr:uid="{00000000-0005-0000-0000-000051790000}"/>
    <cellStyle name="표준 3 18 4 2" xfId="29583" xr:uid="{00000000-0005-0000-0000-000052790000}"/>
    <cellStyle name="표준 3 18 5" xfId="29584" xr:uid="{00000000-0005-0000-0000-000053790000}"/>
    <cellStyle name="표준 3 18 5 2" xfId="29585" xr:uid="{00000000-0005-0000-0000-000054790000}"/>
    <cellStyle name="표준 3 18 6" xfId="29586" xr:uid="{00000000-0005-0000-0000-000055790000}"/>
    <cellStyle name="표준 3 18 6 2" xfId="29587" xr:uid="{00000000-0005-0000-0000-000056790000}"/>
    <cellStyle name="표준 3 18 7" xfId="29588" xr:uid="{00000000-0005-0000-0000-000057790000}"/>
    <cellStyle name="표준 3 19" xfId="29589" xr:uid="{00000000-0005-0000-0000-000058790000}"/>
    <cellStyle name="표준 3 19 2" xfId="29590" xr:uid="{00000000-0005-0000-0000-000059790000}"/>
    <cellStyle name="표준 3 19 2 2" xfId="29591" xr:uid="{00000000-0005-0000-0000-00005A790000}"/>
    <cellStyle name="표준 3 19 3" xfId="29592" xr:uid="{00000000-0005-0000-0000-00005B790000}"/>
    <cellStyle name="표준 3 19 3 2" xfId="29593" xr:uid="{00000000-0005-0000-0000-00005C790000}"/>
    <cellStyle name="표준 3 19 4" xfId="29594" xr:uid="{00000000-0005-0000-0000-00005D790000}"/>
    <cellStyle name="표준 3 19 4 2" xfId="29595" xr:uid="{00000000-0005-0000-0000-00005E790000}"/>
    <cellStyle name="표준 3 19 5" xfId="29596" xr:uid="{00000000-0005-0000-0000-00005F790000}"/>
    <cellStyle name="표준 3 19 5 2" xfId="29597" xr:uid="{00000000-0005-0000-0000-000060790000}"/>
    <cellStyle name="표준 3 19 6" xfId="29598" xr:uid="{00000000-0005-0000-0000-000061790000}"/>
    <cellStyle name="표준 3 19 6 2" xfId="29599" xr:uid="{00000000-0005-0000-0000-000062790000}"/>
    <cellStyle name="표준 3 19 7" xfId="29600" xr:uid="{00000000-0005-0000-0000-000063790000}"/>
    <cellStyle name="표준 3 2" xfId="29601" xr:uid="{00000000-0005-0000-0000-000064790000}"/>
    <cellStyle name="표준 3 2 10" xfId="29602" xr:uid="{00000000-0005-0000-0000-000065790000}"/>
    <cellStyle name="표준 3 2 11" xfId="29603" xr:uid="{00000000-0005-0000-0000-000066790000}"/>
    <cellStyle name="표준 3 2 11 2" xfId="29604" xr:uid="{00000000-0005-0000-0000-000067790000}"/>
    <cellStyle name="표준 3 2 2" xfId="29605" xr:uid="{00000000-0005-0000-0000-000068790000}"/>
    <cellStyle name="표준 3 2 2 2" xfId="29606" xr:uid="{00000000-0005-0000-0000-000069790000}"/>
    <cellStyle name="표준 3 2 2 2 2" xfId="29607" xr:uid="{00000000-0005-0000-0000-00006A790000}"/>
    <cellStyle name="표준 3 2 2 2 2 2" xfId="29608" xr:uid="{00000000-0005-0000-0000-00006B790000}"/>
    <cellStyle name="표준 3 2 2 2 2 2 2" xfId="29609" xr:uid="{00000000-0005-0000-0000-00006C790000}"/>
    <cellStyle name="표준 3 2 2 2 2 2 2 2" xfId="29610" xr:uid="{00000000-0005-0000-0000-00006D790000}"/>
    <cellStyle name="표준 3 2 2 2 2 2 2 2 2" xfId="29611" xr:uid="{00000000-0005-0000-0000-00006E790000}"/>
    <cellStyle name="표준 3 2 2 2 2 2 2 2 2 2" xfId="29612" xr:uid="{00000000-0005-0000-0000-00006F790000}"/>
    <cellStyle name="표준 3 2 2 2 2 2 3" xfId="29613" xr:uid="{00000000-0005-0000-0000-000070790000}"/>
    <cellStyle name="표준 3 2 2 2 2 3" xfId="29614" xr:uid="{00000000-0005-0000-0000-000071790000}"/>
    <cellStyle name="표준 3 2 2 2 2 3 2" xfId="29615" xr:uid="{00000000-0005-0000-0000-000072790000}"/>
    <cellStyle name="표준 3 2 2 2 3" xfId="29616" xr:uid="{00000000-0005-0000-0000-000073790000}"/>
    <cellStyle name="표준 3 2 2 2 4" xfId="29617" xr:uid="{00000000-0005-0000-0000-000074790000}"/>
    <cellStyle name="표준 3 2 2 2 5" xfId="29618" xr:uid="{00000000-0005-0000-0000-000075790000}"/>
    <cellStyle name="표준 3 2 2 3" xfId="29619" xr:uid="{00000000-0005-0000-0000-000076790000}"/>
    <cellStyle name="표준 3 2 2 3 2" xfId="29620" xr:uid="{00000000-0005-0000-0000-000077790000}"/>
    <cellStyle name="표준 3 2 2 3 2 2" xfId="29621" xr:uid="{00000000-0005-0000-0000-000078790000}"/>
    <cellStyle name="표준 3 2 2 3 2 3" xfId="29622" xr:uid="{00000000-0005-0000-0000-000079790000}"/>
    <cellStyle name="표준 3 2 2 3 3" xfId="29623" xr:uid="{00000000-0005-0000-0000-00007A790000}"/>
    <cellStyle name="표준 3 2 2 3 3 2" xfId="29624" xr:uid="{00000000-0005-0000-0000-00007B790000}"/>
    <cellStyle name="표준 3 2 2 4" xfId="29625" xr:uid="{00000000-0005-0000-0000-00007C790000}"/>
    <cellStyle name="표준 3 2 2 4 2" xfId="29626" xr:uid="{00000000-0005-0000-0000-00007D790000}"/>
    <cellStyle name="표준 3 2 2 5" xfId="29627" xr:uid="{00000000-0005-0000-0000-00007E790000}"/>
    <cellStyle name="표준 3 2 2 5 2" xfId="29628" xr:uid="{00000000-0005-0000-0000-00007F790000}"/>
    <cellStyle name="표준 3 2 2 6" xfId="29629" xr:uid="{00000000-0005-0000-0000-000080790000}"/>
    <cellStyle name="표준 3 2 3" xfId="29630" xr:uid="{00000000-0005-0000-0000-000081790000}"/>
    <cellStyle name="표준 3 2 3 2" xfId="29631" xr:uid="{00000000-0005-0000-0000-000082790000}"/>
    <cellStyle name="표준 3 2 3 2 2" xfId="29632" xr:uid="{00000000-0005-0000-0000-000083790000}"/>
    <cellStyle name="표준 3 2 3 3" xfId="29633" xr:uid="{00000000-0005-0000-0000-000084790000}"/>
    <cellStyle name="표준 3 2 4" xfId="29634" xr:uid="{00000000-0005-0000-0000-000085790000}"/>
    <cellStyle name="표준 3 2 4 2" xfId="29635" xr:uid="{00000000-0005-0000-0000-000086790000}"/>
    <cellStyle name="표준 3 2 4 2 2" xfId="29636" xr:uid="{00000000-0005-0000-0000-000087790000}"/>
    <cellStyle name="표준 3 2 4 3" xfId="29637" xr:uid="{00000000-0005-0000-0000-000088790000}"/>
    <cellStyle name="표준 3 2 5" xfId="29638" xr:uid="{00000000-0005-0000-0000-000089790000}"/>
    <cellStyle name="표준 3 2 6" xfId="29639" xr:uid="{00000000-0005-0000-0000-00008A790000}"/>
    <cellStyle name="표준 3 2 7" xfId="29640" xr:uid="{00000000-0005-0000-0000-00008B790000}"/>
    <cellStyle name="표준 3 2 8" xfId="29641" xr:uid="{00000000-0005-0000-0000-00008C790000}"/>
    <cellStyle name="표준 3 2 8 2" xfId="29642" xr:uid="{00000000-0005-0000-0000-00008D790000}"/>
    <cellStyle name="표준 3 2 8 2 2" xfId="29643" xr:uid="{00000000-0005-0000-0000-00008E790000}"/>
    <cellStyle name="표준 3 2 8 2 2 2" xfId="29644" xr:uid="{00000000-0005-0000-0000-00008F790000}"/>
    <cellStyle name="표준 3 2 8 2 2 3" xfId="29645" xr:uid="{00000000-0005-0000-0000-000090790000}"/>
    <cellStyle name="표준 3 2 8 2 3" xfId="29646" xr:uid="{00000000-0005-0000-0000-000091790000}"/>
    <cellStyle name="표준 3 2 8 2 3 2" xfId="29647" xr:uid="{00000000-0005-0000-0000-000092790000}"/>
    <cellStyle name="표준 3 2 8 3" xfId="29648" xr:uid="{00000000-0005-0000-0000-000093790000}"/>
    <cellStyle name="표준 3 2 8 4" xfId="29649" xr:uid="{00000000-0005-0000-0000-000094790000}"/>
    <cellStyle name="표준 3 2 9" xfId="29650" xr:uid="{00000000-0005-0000-0000-000095790000}"/>
    <cellStyle name="표준 3 20" xfId="29651" xr:uid="{00000000-0005-0000-0000-000096790000}"/>
    <cellStyle name="표준 3 20 2" xfId="29652" xr:uid="{00000000-0005-0000-0000-000097790000}"/>
    <cellStyle name="표준 3 20 2 2" xfId="29653" xr:uid="{00000000-0005-0000-0000-000098790000}"/>
    <cellStyle name="표준 3 20 3" xfId="29654" xr:uid="{00000000-0005-0000-0000-000099790000}"/>
    <cellStyle name="표준 3 20 3 2" xfId="29655" xr:uid="{00000000-0005-0000-0000-00009A790000}"/>
    <cellStyle name="표준 3 20 4" xfId="29656" xr:uid="{00000000-0005-0000-0000-00009B790000}"/>
    <cellStyle name="표준 3 20 4 2" xfId="29657" xr:uid="{00000000-0005-0000-0000-00009C790000}"/>
    <cellStyle name="표준 3 20 5" xfId="29658" xr:uid="{00000000-0005-0000-0000-00009D790000}"/>
    <cellStyle name="표준 3 20 5 2" xfId="29659" xr:uid="{00000000-0005-0000-0000-00009E790000}"/>
    <cellStyle name="표준 3 20 6" xfId="29660" xr:uid="{00000000-0005-0000-0000-00009F790000}"/>
    <cellStyle name="표준 3 20 6 2" xfId="29661" xr:uid="{00000000-0005-0000-0000-0000A0790000}"/>
    <cellStyle name="표준 3 20 7" xfId="29662" xr:uid="{00000000-0005-0000-0000-0000A1790000}"/>
    <cellStyle name="표준 3 21" xfId="29663" xr:uid="{00000000-0005-0000-0000-0000A2790000}"/>
    <cellStyle name="표준 3 21 2" xfId="29664" xr:uid="{00000000-0005-0000-0000-0000A3790000}"/>
    <cellStyle name="표준 3 21 2 2" xfId="29665" xr:uid="{00000000-0005-0000-0000-0000A4790000}"/>
    <cellStyle name="표준 3 21 3" xfId="29666" xr:uid="{00000000-0005-0000-0000-0000A5790000}"/>
    <cellStyle name="표준 3 21 3 2" xfId="29667" xr:uid="{00000000-0005-0000-0000-0000A6790000}"/>
    <cellStyle name="표준 3 21 4" xfId="29668" xr:uid="{00000000-0005-0000-0000-0000A7790000}"/>
    <cellStyle name="표준 3 21 4 2" xfId="29669" xr:uid="{00000000-0005-0000-0000-0000A8790000}"/>
    <cellStyle name="표준 3 21 5" xfId="29670" xr:uid="{00000000-0005-0000-0000-0000A9790000}"/>
    <cellStyle name="표준 3 21 5 2" xfId="29671" xr:uid="{00000000-0005-0000-0000-0000AA790000}"/>
    <cellStyle name="표준 3 21 6" xfId="29672" xr:uid="{00000000-0005-0000-0000-0000AB790000}"/>
    <cellStyle name="표준 3 21 6 2" xfId="29673" xr:uid="{00000000-0005-0000-0000-0000AC790000}"/>
    <cellStyle name="표준 3 21 7" xfId="29674" xr:uid="{00000000-0005-0000-0000-0000AD790000}"/>
    <cellStyle name="표준 3 22" xfId="29675" xr:uid="{00000000-0005-0000-0000-0000AE790000}"/>
    <cellStyle name="표준 3 22 2" xfId="29676" xr:uid="{00000000-0005-0000-0000-0000AF790000}"/>
    <cellStyle name="표준 3 22 2 2" xfId="29677" xr:uid="{00000000-0005-0000-0000-0000B0790000}"/>
    <cellStyle name="표준 3 22 3" xfId="29678" xr:uid="{00000000-0005-0000-0000-0000B1790000}"/>
    <cellStyle name="표준 3 22 3 2" xfId="29679" xr:uid="{00000000-0005-0000-0000-0000B2790000}"/>
    <cellStyle name="표준 3 22 4" xfId="29680" xr:uid="{00000000-0005-0000-0000-0000B3790000}"/>
    <cellStyle name="표준 3 22 4 2" xfId="29681" xr:uid="{00000000-0005-0000-0000-0000B4790000}"/>
    <cellStyle name="표준 3 22 5" xfId="29682" xr:uid="{00000000-0005-0000-0000-0000B5790000}"/>
    <cellStyle name="표준 3 22 5 2" xfId="29683" xr:uid="{00000000-0005-0000-0000-0000B6790000}"/>
    <cellStyle name="표준 3 22 6" xfId="29684" xr:uid="{00000000-0005-0000-0000-0000B7790000}"/>
    <cellStyle name="표준 3 22 6 2" xfId="29685" xr:uid="{00000000-0005-0000-0000-0000B8790000}"/>
    <cellStyle name="표준 3 22 7" xfId="29686" xr:uid="{00000000-0005-0000-0000-0000B9790000}"/>
    <cellStyle name="표준 3 23" xfId="29687" xr:uid="{00000000-0005-0000-0000-0000BA790000}"/>
    <cellStyle name="표준 3 23 2" xfId="29688" xr:uid="{00000000-0005-0000-0000-0000BB790000}"/>
    <cellStyle name="표준 3 23 2 2" xfId="29689" xr:uid="{00000000-0005-0000-0000-0000BC790000}"/>
    <cellStyle name="표준 3 23 3" xfId="29690" xr:uid="{00000000-0005-0000-0000-0000BD790000}"/>
    <cellStyle name="표준 3 23 3 2" xfId="29691" xr:uid="{00000000-0005-0000-0000-0000BE790000}"/>
    <cellStyle name="표준 3 23 4" xfId="29692" xr:uid="{00000000-0005-0000-0000-0000BF790000}"/>
    <cellStyle name="표준 3 23 4 2" xfId="29693" xr:uid="{00000000-0005-0000-0000-0000C0790000}"/>
    <cellStyle name="표준 3 23 5" xfId="29694" xr:uid="{00000000-0005-0000-0000-0000C1790000}"/>
    <cellStyle name="표준 3 23 5 2" xfId="29695" xr:uid="{00000000-0005-0000-0000-0000C2790000}"/>
    <cellStyle name="표준 3 23 6" xfId="29696" xr:uid="{00000000-0005-0000-0000-0000C3790000}"/>
    <cellStyle name="표준 3 23 6 2" xfId="29697" xr:uid="{00000000-0005-0000-0000-0000C4790000}"/>
    <cellStyle name="표준 3 23 7" xfId="29698" xr:uid="{00000000-0005-0000-0000-0000C5790000}"/>
    <cellStyle name="표준 3 24" xfId="29699" xr:uid="{00000000-0005-0000-0000-0000C6790000}"/>
    <cellStyle name="표준 3 24 2" xfId="29700" xr:uid="{00000000-0005-0000-0000-0000C7790000}"/>
    <cellStyle name="표준 3 24 2 2" xfId="29701" xr:uid="{00000000-0005-0000-0000-0000C8790000}"/>
    <cellStyle name="표준 3 24 3" xfId="29702" xr:uid="{00000000-0005-0000-0000-0000C9790000}"/>
    <cellStyle name="표준 3 24 3 2" xfId="29703" xr:uid="{00000000-0005-0000-0000-0000CA790000}"/>
    <cellStyle name="표준 3 24 4" xfId="29704" xr:uid="{00000000-0005-0000-0000-0000CB790000}"/>
    <cellStyle name="표준 3 24 4 2" xfId="29705" xr:uid="{00000000-0005-0000-0000-0000CC790000}"/>
    <cellStyle name="표준 3 24 5" xfId="29706" xr:uid="{00000000-0005-0000-0000-0000CD790000}"/>
    <cellStyle name="표준 3 24 5 2" xfId="29707" xr:uid="{00000000-0005-0000-0000-0000CE790000}"/>
    <cellStyle name="표준 3 24 6" xfId="29708" xr:uid="{00000000-0005-0000-0000-0000CF790000}"/>
    <cellStyle name="표준 3 24 6 2" xfId="29709" xr:uid="{00000000-0005-0000-0000-0000D0790000}"/>
    <cellStyle name="표준 3 24 7" xfId="29710" xr:uid="{00000000-0005-0000-0000-0000D1790000}"/>
    <cellStyle name="표준 3 25" xfId="29711" xr:uid="{00000000-0005-0000-0000-0000D2790000}"/>
    <cellStyle name="표준 3 25 2" xfId="29712" xr:uid="{00000000-0005-0000-0000-0000D3790000}"/>
    <cellStyle name="표준 3 25 2 2" xfId="29713" xr:uid="{00000000-0005-0000-0000-0000D4790000}"/>
    <cellStyle name="표준 3 25 3" xfId="29714" xr:uid="{00000000-0005-0000-0000-0000D5790000}"/>
    <cellStyle name="표준 3 25 3 2" xfId="29715" xr:uid="{00000000-0005-0000-0000-0000D6790000}"/>
    <cellStyle name="표준 3 25 4" xfId="29716" xr:uid="{00000000-0005-0000-0000-0000D7790000}"/>
    <cellStyle name="표준 3 25 4 2" xfId="29717" xr:uid="{00000000-0005-0000-0000-0000D8790000}"/>
    <cellStyle name="표준 3 25 5" xfId="29718" xr:uid="{00000000-0005-0000-0000-0000D9790000}"/>
    <cellStyle name="표준 3 25 5 2" xfId="29719" xr:uid="{00000000-0005-0000-0000-0000DA790000}"/>
    <cellStyle name="표준 3 25 6" xfId="29720" xr:uid="{00000000-0005-0000-0000-0000DB790000}"/>
    <cellStyle name="표준 3 25 6 2" xfId="29721" xr:uid="{00000000-0005-0000-0000-0000DC790000}"/>
    <cellStyle name="표준 3 25 7" xfId="29722" xr:uid="{00000000-0005-0000-0000-0000DD790000}"/>
    <cellStyle name="표준 3 26" xfId="29723" xr:uid="{00000000-0005-0000-0000-0000DE790000}"/>
    <cellStyle name="표준 3 26 2" xfId="29724" xr:uid="{00000000-0005-0000-0000-0000DF790000}"/>
    <cellStyle name="표준 3 26 2 2" xfId="29725" xr:uid="{00000000-0005-0000-0000-0000E0790000}"/>
    <cellStyle name="표준 3 26 3" xfId="29726" xr:uid="{00000000-0005-0000-0000-0000E1790000}"/>
    <cellStyle name="표준 3 26 3 2" xfId="29727" xr:uid="{00000000-0005-0000-0000-0000E2790000}"/>
    <cellStyle name="표준 3 26 4" xfId="29728" xr:uid="{00000000-0005-0000-0000-0000E3790000}"/>
    <cellStyle name="표준 3 26 4 2" xfId="29729" xr:uid="{00000000-0005-0000-0000-0000E4790000}"/>
    <cellStyle name="표준 3 26 5" xfId="29730" xr:uid="{00000000-0005-0000-0000-0000E5790000}"/>
    <cellStyle name="표준 3 26 5 2" xfId="29731" xr:uid="{00000000-0005-0000-0000-0000E6790000}"/>
    <cellStyle name="표준 3 26 6" xfId="29732" xr:uid="{00000000-0005-0000-0000-0000E7790000}"/>
    <cellStyle name="표준 3 26 6 2" xfId="29733" xr:uid="{00000000-0005-0000-0000-0000E8790000}"/>
    <cellStyle name="표준 3 26 7" xfId="29734" xr:uid="{00000000-0005-0000-0000-0000E9790000}"/>
    <cellStyle name="표준 3 27" xfId="29735" xr:uid="{00000000-0005-0000-0000-0000EA790000}"/>
    <cellStyle name="표준 3 27 2" xfId="29736" xr:uid="{00000000-0005-0000-0000-0000EB790000}"/>
    <cellStyle name="표준 3 27 2 2" xfId="29737" xr:uid="{00000000-0005-0000-0000-0000EC790000}"/>
    <cellStyle name="표준 3 27 3" xfId="29738" xr:uid="{00000000-0005-0000-0000-0000ED790000}"/>
    <cellStyle name="표준 3 27 3 2" xfId="29739" xr:uid="{00000000-0005-0000-0000-0000EE790000}"/>
    <cellStyle name="표준 3 27 4" xfId="29740" xr:uid="{00000000-0005-0000-0000-0000EF790000}"/>
    <cellStyle name="표준 3 27 4 2" xfId="29741" xr:uid="{00000000-0005-0000-0000-0000F0790000}"/>
    <cellStyle name="표준 3 27 5" xfId="29742" xr:uid="{00000000-0005-0000-0000-0000F1790000}"/>
    <cellStyle name="표준 3 27 5 2" xfId="29743" xr:uid="{00000000-0005-0000-0000-0000F2790000}"/>
    <cellStyle name="표준 3 27 6" xfId="29744" xr:uid="{00000000-0005-0000-0000-0000F3790000}"/>
    <cellStyle name="표준 3 27 6 2" xfId="29745" xr:uid="{00000000-0005-0000-0000-0000F4790000}"/>
    <cellStyle name="표준 3 27 7" xfId="29746" xr:uid="{00000000-0005-0000-0000-0000F5790000}"/>
    <cellStyle name="표준 3 28" xfId="29747" xr:uid="{00000000-0005-0000-0000-0000F6790000}"/>
    <cellStyle name="표준 3 28 2" xfId="29748" xr:uid="{00000000-0005-0000-0000-0000F7790000}"/>
    <cellStyle name="표준 3 28 2 2" xfId="29749" xr:uid="{00000000-0005-0000-0000-0000F8790000}"/>
    <cellStyle name="표준 3 28 3" xfId="29750" xr:uid="{00000000-0005-0000-0000-0000F9790000}"/>
    <cellStyle name="표준 3 28 3 2" xfId="29751" xr:uid="{00000000-0005-0000-0000-0000FA790000}"/>
    <cellStyle name="표준 3 28 4" xfId="29752" xr:uid="{00000000-0005-0000-0000-0000FB790000}"/>
    <cellStyle name="표준 3 28 4 2" xfId="29753" xr:uid="{00000000-0005-0000-0000-0000FC790000}"/>
    <cellStyle name="표준 3 28 5" xfId="29754" xr:uid="{00000000-0005-0000-0000-0000FD790000}"/>
    <cellStyle name="표준 3 28 5 2" xfId="29755" xr:uid="{00000000-0005-0000-0000-0000FE790000}"/>
    <cellStyle name="표준 3 28 6" xfId="29756" xr:uid="{00000000-0005-0000-0000-0000FF790000}"/>
    <cellStyle name="표준 3 28 6 2" xfId="29757" xr:uid="{00000000-0005-0000-0000-0000007A0000}"/>
    <cellStyle name="표준 3 28 7" xfId="29758" xr:uid="{00000000-0005-0000-0000-0000017A0000}"/>
    <cellStyle name="표준 3 29" xfId="29759" xr:uid="{00000000-0005-0000-0000-0000027A0000}"/>
    <cellStyle name="표준 3 29 2" xfId="29760" xr:uid="{00000000-0005-0000-0000-0000037A0000}"/>
    <cellStyle name="표준 3 29 2 2" xfId="29761" xr:uid="{00000000-0005-0000-0000-0000047A0000}"/>
    <cellStyle name="표준 3 29 3" xfId="29762" xr:uid="{00000000-0005-0000-0000-0000057A0000}"/>
    <cellStyle name="표준 3 29 3 2" xfId="29763" xr:uid="{00000000-0005-0000-0000-0000067A0000}"/>
    <cellStyle name="표준 3 29 4" xfId="29764" xr:uid="{00000000-0005-0000-0000-0000077A0000}"/>
    <cellStyle name="표준 3 29 4 2" xfId="29765" xr:uid="{00000000-0005-0000-0000-0000087A0000}"/>
    <cellStyle name="표준 3 29 5" xfId="29766" xr:uid="{00000000-0005-0000-0000-0000097A0000}"/>
    <cellStyle name="표준 3 29 5 2" xfId="29767" xr:uid="{00000000-0005-0000-0000-00000A7A0000}"/>
    <cellStyle name="표준 3 29 6" xfId="29768" xr:uid="{00000000-0005-0000-0000-00000B7A0000}"/>
    <cellStyle name="표준 3 29 6 2" xfId="29769" xr:uid="{00000000-0005-0000-0000-00000C7A0000}"/>
    <cellStyle name="표준 3 29 7" xfId="29770" xr:uid="{00000000-0005-0000-0000-00000D7A0000}"/>
    <cellStyle name="표준 3 3" xfId="29771" xr:uid="{00000000-0005-0000-0000-00000E7A0000}"/>
    <cellStyle name="표준 3 3 2" xfId="29772" xr:uid="{00000000-0005-0000-0000-00000F7A0000}"/>
    <cellStyle name="표준 3 3 2 2" xfId="29773" xr:uid="{00000000-0005-0000-0000-0000107A0000}"/>
    <cellStyle name="표준 3 3 2 2 2" xfId="29774" xr:uid="{00000000-0005-0000-0000-0000117A0000}"/>
    <cellStyle name="표준 3 3 2 2 2 2" xfId="29775" xr:uid="{00000000-0005-0000-0000-0000127A0000}"/>
    <cellStyle name="표준 3 3 2 2 2 2 2" xfId="29776" xr:uid="{00000000-0005-0000-0000-0000137A0000}"/>
    <cellStyle name="표준 3 3 2 2 2 2 2 2" xfId="29777" xr:uid="{00000000-0005-0000-0000-0000147A0000}"/>
    <cellStyle name="표준 3 3 2 2 2 2 2 3" xfId="29778" xr:uid="{00000000-0005-0000-0000-0000157A0000}"/>
    <cellStyle name="표준 3 3 2 2 2 2 3" xfId="29779" xr:uid="{00000000-0005-0000-0000-0000167A0000}"/>
    <cellStyle name="표준 3 3 2 2 2 2 3 2" xfId="29780" xr:uid="{00000000-0005-0000-0000-0000177A0000}"/>
    <cellStyle name="표준 3 3 2 2 2 3" xfId="29781" xr:uid="{00000000-0005-0000-0000-0000187A0000}"/>
    <cellStyle name="표준 3 3 2 2 2 4" xfId="29782" xr:uid="{00000000-0005-0000-0000-0000197A0000}"/>
    <cellStyle name="표준 3 3 2 2 3" xfId="29783" xr:uid="{00000000-0005-0000-0000-00001A7A0000}"/>
    <cellStyle name="표준 3 3 2 2 3 2" xfId="29784" xr:uid="{00000000-0005-0000-0000-00001B7A0000}"/>
    <cellStyle name="표준 3 3 2 2 3 3" xfId="29785" xr:uid="{00000000-0005-0000-0000-00001C7A0000}"/>
    <cellStyle name="표준 3 3 2 2 4" xfId="29786" xr:uid="{00000000-0005-0000-0000-00001D7A0000}"/>
    <cellStyle name="표준 3 3 2 2 4 2" xfId="29787" xr:uid="{00000000-0005-0000-0000-00001E7A0000}"/>
    <cellStyle name="표준 3 3 2 3" xfId="29788" xr:uid="{00000000-0005-0000-0000-00001F7A0000}"/>
    <cellStyle name="표준 3 3 2 3 2" xfId="29789" xr:uid="{00000000-0005-0000-0000-0000207A0000}"/>
    <cellStyle name="표준 3 3 2 3 2 2" xfId="29790" xr:uid="{00000000-0005-0000-0000-0000217A0000}"/>
    <cellStyle name="표준 3 3 2 3 2 3" xfId="29791" xr:uid="{00000000-0005-0000-0000-0000227A0000}"/>
    <cellStyle name="표준 3 3 2 3 3" xfId="29792" xr:uid="{00000000-0005-0000-0000-0000237A0000}"/>
    <cellStyle name="표준 3 3 2 3 3 2" xfId="29793" xr:uid="{00000000-0005-0000-0000-0000247A0000}"/>
    <cellStyle name="표준 3 3 2 4" xfId="29794" xr:uid="{00000000-0005-0000-0000-0000257A0000}"/>
    <cellStyle name="표준 3 3 2 5" xfId="29795" xr:uid="{00000000-0005-0000-0000-0000267A0000}"/>
    <cellStyle name="표준 3 3 2 6" xfId="29796" xr:uid="{00000000-0005-0000-0000-0000277A0000}"/>
    <cellStyle name="표준 3 3 2 6 2" xfId="29797" xr:uid="{00000000-0005-0000-0000-0000287A0000}"/>
    <cellStyle name="표준 3 3 3" xfId="29798" xr:uid="{00000000-0005-0000-0000-0000297A0000}"/>
    <cellStyle name="표준 3 3 3 2" xfId="29799" xr:uid="{00000000-0005-0000-0000-00002A7A0000}"/>
    <cellStyle name="표준 3 3 3 2 2" xfId="29800" xr:uid="{00000000-0005-0000-0000-00002B7A0000}"/>
    <cellStyle name="표준 3 3 3 3" xfId="29801" xr:uid="{00000000-0005-0000-0000-00002C7A0000}"/>
    <cellStyle name="표준 3 3 4" xfId="29802" xr:uid="{00000000-0005-0000-0000-00002D7A0000}"/>
    <cellStyle name="표준 3 3 5" xfId="29803" xr:uid="{00000000-0005-0000-0000-00002E7A0000}"/>
    <cellStyle name="표준 3 3 5 2" xfId="29804" xr:uid="{00000000-0005-0000-0000-00002F7A0000}"/>
    <cellStyle name="표준 3 3 5 2 2" xfId="29805" xr:uid="{00000000-0005-0000-0000-0000307A0000}"/>
    <cellStyle name="표준 3 3 5 2 2 2" xfId="29806" xr:uid="{00000000-0005-0000-0000-0000317A0000}"/>
    <cellStyle name="표준 3 3 5 2 2 3" xfId="29807" xr:uid="{00000000-0005-0000-0000-0000327A0000}"/>
    <cellStyle name="표준 3 3 5 2 3" xfId="29808" xr:uid="{00000000-0005-0000-0000-0000337A0000}"/>
    <cellStyle name="표준 3 3 5 2 3 2" xfId="29809" xr:uid="{00000000-0005-0000-0000-0000347A0000}"/>
    <cellStyle name="표준 3 3 5 3" xfId="29810" xr:uid="{00000000-0005-0000-0000-0000357A0000}"/>
    <cellStyle name="표준 3 3 5 4" xfId="29811" xr:uid="{00000000-0005-0000-0000-0000367A0000}"/>
    <cellStyle name="표준 3 3 6" xfId="29812" xr:uid="{00000000-0005-0000-0000-0000377A0000}"/>
    <cellStyle name="표준 3 3 6 2" xfId="29813" xr:uid="{00000000-0005-0000-0000-0000387A0000}"/>
    <cellStyle name="표준 3 3 6 3" xfId="29814" xr:uid="{00000000-0005-0000-0000-0000397A0000}"/>
    <cellStyle name="표준 3 3 7" xfId="29815" xr:uid="{00000000-0005-0000-0000-00003A7A0000}"/>
    <cellStyle name="표준 3 3 7 2" xfId="29816" xr:uid="{00000000-0005-0000-0000-00003B7A0000}"/>
    <cellStyle name="표준 3 3 8" xfId="29817" xr:uid="{00000000-0005-0000-0000-00003C7A0000}"/>
    <cellStyle name="표준 3 3 8 2" xfId="29818" xr:uid="{00000000-0005-0000-0000-00003D7A0000}"/>
    <cellStyle name="표준 3 3 9" xfId="29819" xr:uid="{00000000-0005-0000-0000-00003E7A0000}"/>
    <cellStyle name="표준 3 3 9 2" xfId="29820" xr:uid="{00000000-0005-0000-0000-00003F7A0000}"/>
    <cellStyle name="표준 3 30" xfId="29821" xr:uid="{00000000-0005-0000-0000-0000407A0000}"/>
    <cellStyle name="표준 3 30 2" xfId="29822" xr:uid="{00000000-0005-0000-0000-0000417A0000}"/>
    <cellStyle name="표준 3 30 2 2" xfId="29823" xr:uid="{00000000-0005-0000-0000-0000427A0000}"/>
    <cellStyle name="표준 3 30 3" xfId="29824" xr:uid="{00000000-0005-0000-0000-0000437A0000}"/>
    <cellStyle name="표준 3 30 3 2" xfId="29825" xr:uid="{00000000-0005-0000-0000-0000447A0000}"/>
    <cellStyle name="표준 3 30 4" xfId="29826" xr:uid="{00000000-0005-0000-0000-0000457A0000}"/>
    <cellStyle name="표준 3 30 4 2" xfId="29827" xr:uid="{00000000-0005-0000-0000-0000467A0000}"/>
    <cellStyle name="표준 3 30 5" xfId="29828" xr:uid="{00000000-0005-0000-0000-0000477A0000}"/>
    <cellStyle name="표준 3 30 5 2" xfId="29829" xr:uid="{00000000-0005-0000-0000-0000487A0000}"/>
    <cellStyle name="표준 3 30 6" xfId="29830" xr:uid="{00000000-0005-0000-0000-0000497A0000}"/>
    <cellStyle name="표준 3 30 6 2" xfId="29831" xr:uid="{00000000-0005-0000-0000-00004A7A0000}"/>
    <cellStyle name="표준 3 30 7" xfId="29832" xr:uid="{00000000-0005-0000-0000-00004B7A0000}"/>
    <cellStyle name="표준 3 31" xfId="29833" xr:uid="{00000000-0005-0000-0000-00004C7A0000}"/>
    <cellStyle name="표준 3 31 2" xfId="29834" xr:uid="{00000000-0005-0000-0000-00004D7A0000}"/>
    <cellStyle name="표준 3 31 2 2" xfId="29835" xr:uid="{00000000-0005-0000-0000-00004E7A0000}"/>
    <cellStyle name="표준 3 31 3" xfId="29836" xr:uid="{00000000-0005-0000-0000-00004F7A0000}"/>
    <cellStyle name="표준 3 31 3 2" xfId="29837" xr:uid="{00000000-0005-0000-0000-0000507A0000}"/>
    <cellStyle name="표준 3 31 4" xfId="29838" xr:uid="{00000000-0005-0000-0000-0000517A0000}"/>
    <cellStyle name="표준 3 31 4 2" xfId="29839" xr:uid="{00000000-0005-0000-0000-0000527A0000}"/>
    <cellStyle name="표준 3 31 5" xfId="29840" xr:uid="{00000000-0005-0000-0000-0000537A0000}"/>
    <cellStyle name="표준 3 31 5 2" xfId="29841" xr:uid="{00000000-0005-0000-0000-0000547A0000}"/>
    <cellStyle name="표준 3 31 6" xfId="29842" xr:uid="{00000000-0005-0000-0000-0000557A0000}"/>
    <cellStyle name="표준 3 31 6 2" xfId="29843" xr:uid="{00000000-0005-0000-0000-0000567A0000}"/>
    <cellStyle name="표준 3 31 7" xfId="29844" xr:uid="{00000000-0005-0000-0000-0000577A0000}"/>
    <cellStyle name="표준 3 32" xfId="29845" xr:uid="{00000000-0005-0000-0000-0000587A0000}"/>
    <cellStyle name="표준 3 32 2" xfId="29846" xr:uid="{00000000-0005-0000-0000-0000597A0000}"/>
    <cellStyle name="표준 3 32 2 2" xfId="29847" xr:uid="{00000000-0005-0000-0000-00005A7A0000}"/>
    <cellStyle name="표준 3 32 3" xfId="29848" xr:uid="{00000000-0005-0000-0000-00005B7A0000}"/>
    <cellStyle name="표준 3 32 3 2" xfId="29849" xr:uid="{00000000-0005-0000-0000-00005C7A0000}"/>
    <cellStyle name="표준 3 32 4" xfId="29850" xr:uid="{00000000-0005-0000-0000-00005D7A0000}"/>
    <cellStyle name="표준 3 32 4 2" xfId="29851" xr:uid="{00000000-0005-0000-0000-00005E7A0000}"/>
    <cellStyle name="표준 3 32 5" xfId="29852" xr:uid="{00000000-0005-0000-0000-00005F7A0000}"/>
    <cellStyle name="표준 3 32 5 2" xfId="29853" xr:uid="{00000000-0005-0000-0000-0000607A0000}"/>
    <cellStyle name="표준 3 32 6" xfId="29854" xr:uid="{00000000-0005-0000-0000-0000617A0000}"/>
    <cellStyle name="표준 3 32 6 2" xfId="29855" xr:uid="{00000000-0005-0000-0000-0000627A0000}"/>
    <cellStyle name="표준 3 32 7" xfId="29856" xr:uid="{00000000-0005-0000-0000-0000637A0000}"/>
    <cellStyle name="표준 3 33" xfId="29857" xr:uid="{00000000-0005-0000-0000-0000647A0000}"/>
    <cellStyle name="표준 3 33 2" xfId="29858" xr:uid="{00000000-0005-0000-0000-0000657A0000}"/>
    <cellStyle name="표준 3 33 2 2" xfId="29859" xr:uid="{00000000-0005-0000-0000-0000667A0000}"/>
    <cellStyle name="표준 3 33 3" xfId="29860" xr:uid="{00000000-0005-0000-0000-0000677A0000}"/>
    <cellStyle name="표준 3 33 3 2" xfId="29861" xr:uid="{00000000-0005-0000-0000-0000687A0000}"/>
    <cellStyle name="표준 3 33 4" xfId="29862" xr:uid="{00000000-0005-0000-0000-0000697A0000}"/>
    <cellStyle name="표준 3 33 4 2" xfId="29863" xr:uid="{00000000-0005-0000-0000-00006A7A0000}"/>
    <cellStyle name="표준 3 33 5" xfId="29864" xr:uid="{00000000-0005-0000-0000-00006B7A0000}"/>
    <cellStyle name="표준 3 33 5 2" xfId="29865" xr:uid="{00000000-0005-0000-0000-00006C7A0000}"/>
    <cellStyle name="표준 3 33 6" xfId="29866" xr:uid="{00000000-0005-0000-0000-00006D7A0000}"/>
    <cellStyle name="표준 3 33 6 2" xfId="29867" xr:uid="{00000000-0005-0000-0000-00006E7A0000}"/>
    <cellStyle name="표준 3 33 7" xfId="29868" xr:uid="{00000000-0005-0000-0000-00006F7A0000}"/>
    <cellStyle name="표준 3 34" xfId="29869" xr:uid="{00000000-0005-0000-0000-0000707A0000}"/>
    <cellStyle name="표준 3 34 2" xfId="29870" xr:uid="{00000000-0005-0000-0000-0000717A0000}"/>
    <cellStyle name="표준 3 34 2 2" xfId="29871" xr:uid="{00000000-0005-0000-0000-0000727A0000}"/>
    <cellStyle name="표준 3 34 3" xfId="29872" xr:uid="{00000000-0005-0000-0000-0000737A0000}"/>
    <cellStyle name="표준 3 34 3 2" xfId="29873" xr:uid="{00000000-0005-0000-0000-0000747A0000}"/>
    <cellStyle name="표준 3 34 4" xfId="29874" xr:uid="{00000000-0005-0000-0000-0000757A0000}"/>
    <cellStyle name="표준 3 34 4 2" xfId="29875" xr:uid="{00000000-0005-0000-0000-0000767A0000}"/>
    <cellStyle name="표준 3 34 5" xfId="29876" xr:uid="{00000000-0005-0000-0000-0000777A0000}"/>
    <cellStyle name="표준 3 34 5 2" xfId="29877" xr:uid="{00000000-0005-0000-0000-0000787A0000}"/>
    <cellStyle name="표준 3 34 6" xfId="29878" xr:uid="{00000000-0005-0000-0000-0000797A0000}"/>
    <cellStyle name="표준 3 34 6 2" xfId="29879" xr:uid="{00000000-0005-0000-0000-00007A7A0000}"/>
    <cellStyle name="표준 3 34 7" xfId="29880" xr:uid="{00000000-0005-0000-0000-00007B7A0000}"/>
    <cellStyle name="표준 3 35" xfId="29881" xr:uid="{00000000-0005-0000-0000-00007C7A0000}"/>
    <cellStyle name="표준 3 35 2" xfId="29882" xr:uid="{00000000-0005-0000-0000-00007D7A0000}"/>
    <cellStyle name="표준 3 35 2 2" xfId="29883" xr:uid="{00000000-0005-0000-0000-00007E7A0000}"/>
    <cellStyle name="표준 3 35 3" xfId="29884" xr:uid="{00000000-0005-0000-0000-00007F7A0000}"/>
    <cellStyle name="표준 3 35 3 2" xfId="29885" xr:uid="{00000000-0005-0000-0000-0000807A0000}"/>
    <cellStyle name="표준 3 35 4" xfId="29886" xr:uid="{00000000-0005-0000-0000-0000817A0000}"/>
    <cellStyle name="표준 3 35 4 2" xfId="29887" xr:uid="{00000000-0005-0000-0000-0000827A0000}"/>
    <cellStyle name="표준 3 35 5" xfId="29888" xr:uid="{00000000-0005-0000-0000-0000837A0000}"/>
    <cellStyle name="표준 3 35 5 2" xfId="29889" xr:uid="{00000000-0005-0000-0000-0000847A0000}"/>
    <cellStyle name="표준 3 35 6" xfId="29890" xr:uid="{00000000-0005-0000-0000-0000857A0000}"/>
    <cellStyle name="표준 3 35 6 2" xfId="29891" xr:uid="{00000000-0005-0000-0000-0000867A0000}"/>
    <cellStyle name="표준 3 35 7" xfId="29892" xr:uid="{00000000-0005-0000-0000-0000877A0000}"/>
    <cellStyle name="표준 3 36" xfId="29893" xr:uid="{00000000-0005-0000-0000-0000887A0000}"/>
    <cellStyle name="표준 3 36 2" xfId="29894" xr:uid="{00000000-0005-0000-0000-0000897A0000}"/>
    <cellStyle name="표준 3 36 2 2" xfId="29895" xr:uid="{00000000-0005-0000-0000-00008A7A0000}"/>
    <cellStyle name="표준 3 36 3" xfId="29896" xr:uid="{00000000-0005-0000-0000-00008B7A0000}"/>
    <cellStyle name="표준 3 36 3 2" xfId="29897" xr:uid="{00000000-0005-0000-0000-00008C7A0000}"/>
    <cellStyle name="표준 3 36 4" xfId="29898" xr:uid="{00000000-0005-0000-0000-00008D7A0000}"/>
    <cellStyle name="표준 3 36 4 2" xfId="29899" xr:uid="{00000000-0005-0000-0000-00008E7A0000}"/>
    <cellStyle name="표준 3 36 5" xfId="29900" xr:uid="{00000000-0005-0000-0000-00008F7A0000}"/>
    <cellStyle name="표준 3 36 5 2" xfId="29901" xr:uid="{00000000-0005-0000-0000-0000907A0000}"/>
    <cellStyle name="표준 3 36 6" xfId="29902" xr:uid="{00000000-0005-0000-0000-0000917A0000}"/>
    <cellStyle name="표준 3 36 6 2" xfId="29903" xr:uid="{00000000-0005-0000-0000-0000927A0000}"/>
    <cellStyle name="표준 3 36 7" xfId="29904" xr:uid="{00000000-0005-0000-0000-0000937A0000}"/>
    <cellStyle name="표준 3 37" xfId="29905" xr:uid="{00000000-0005-0000-0000-0000947A0000}"/>
    <cellStyle name="표준 3 37 2" xfId="29906" xr:uid="{00000000-0005-0000-0000-0000957A0000}"/>
    <cellStyle name="표준 3 37 2 2" xfId="29907" xr:uid="{00000000-0005-0000-0000-0000967A0000}"/>
    <cellStyle name="표준 3 37 3" xfId="29908" xr:uid="{00000000-0005-0000-0000-0000977A0000}"/>
    <cellStyle name="표준 3 37 3 2" xfId="29909" xr:uid="{00000000-0005-0000-0000-0000987A0000}"/>
    <cellStyle name="표준 3 37 4" xfId="29910" xr:uid="{00000000-0005-0000-0000-0000997A0000}"/>
    <cellStyle name="표준 3 37 4 2" xfId="29911" xr:uid="{00000000-0005-0000-0000-00009A7A0000}"/>
    <cellStyle name="표준 3 37 5" xfId="29912" xr:uid="{00000000-0005-0000-0000-00009B7A0000}"/>
    <cellStyle name="표준 3 37 5 2" xfId="29913" xr:uid="{00000000-0005-0000-0000-00009C7A0000}"/>
    <cellStyle name="표준 3 37 6" xfId="29914" xr:uid="{00000000-0005-0000-0000-00009D7A0000}"/>
    <cellStyle name="표준 3 37 6 2" xfId="29915" xr:uid="{00000000-0005-0000-0000-00009E7A0000}"/>
    <cellStyle name="표준 3 37 7" xfId="29916" xr:uid="{00000000-0005-0000-0000-00009F7A0000}"/>
    <cellStyle name="표준 3 38" xfId="29917" xr:uid="{00000000-0005-0000-0000-0000A07A0000}"/>
    <cellStyle name="표준 3 38 2" xfId="29918" xr:uid="{00000000-0005-0000-0000-0000A17A0000}"/>
    <cellStyle name="표준 3 38 2 2" xfId="29919" xr:uid="{00000000-0005-0000-0000-0000A27A0000}"/>
    <cellStyle name="표준 3 38 3" xfId="29920" xr:uid="{00000000-0005-0000-0000-0000A37A0000}"/>
    <cellStyle name="표준 3 38 3 2" xfId="29921" xr:uid="{00000000-0005-0000-0000-0000A47A0000}"/>
    <cellStyle name="표준 3 38 4" xfId="29922" xr:uid="{00000000-0005-0000-0000-0000A57A0000}"/>
    <cellStyle name="표준 3 38 4 2" xfId="29923" xr:uid="{00000000-0005-0000-0000-0000A67A0000}"/>
    <cellStyle name="표준 3 38 5" xfId="29924" xr:uid="{00000000-0005-0000-0000-0000A77A0000}"/>
    <cellStyle name="표준 3 38 5 2" xfId="29925" xr:uid="{00000000-0005-0000-0000-0000A87A0000}"/>
    <cellStyle name="표준 3 38 6" xfId="29926" xr:uid="{00000000-0005-0000-0000-0000A97A0000}"/>
    <cellStyle name="표준 3 38 6 2" xfId="29927" xr:uid="{00000000-0005-0000-0000-0000AA7A0000}"/>
    <cellStyle name="표준 3 38 7" xfId="29928" xr:uid="{00000000-0005-0000-0000-0000AB7A0000}"/>
    <cellStyle name="표준 3 39" xfId="29929" xr:uid="{00000000-0005-0000-0000-0000AC7A0000}"/>
    <cellStyle name="표준 3 39 2" xfId="29930" xr:uid="{00000000-0005-0000-0000-0000AD7A0000}"/>
    <cellStyle name="표준 3 39 2 2" xfId="29931" xr:uid="{00000000-0005-0000-0000-0000AE7A0000}"/>
    <cellStyle name="표준 3 39 3" xfId="29932" xr:uid="{00000000-0005-0000-0000-0000AF7A0000}"/>
    <cellStyle name="표준 3 39 3 2" xfId="29933" xr:uid="{00000000-0005-0000-0000-0000B07A0000}"/>
    <cellStyle name="표준 3 39 4" xfId="29934" xr:uid="{00000000-0005-0000-0000-0000B17A0000}"/>
    <cellStyle name="표준 3 39 4 2" xfId="29935" xr:uid="{00000000-0005-0000-0000-0000B27A0000}"/>
    <cellStyle name="표준 3 39 5" xfId="29936" xr:uid="{00000000-0005-0000-0000-0000B37A0000}"/>
    <cellStyle name="표준 3 39 5 2" xfId="29937" xr:uid="{00000000-0005-0000-0000-0000B47A0000}"/>
    <cellStyle name="표준 3 39 6" xfId="29938" xr:uid="{00000000-0005-0000-0000-0000B57A0000}"/>
    <cellStyle name="표준 3 39 6 2" xfId="29939" xr:uid="{00000000-0005-0000-0000-0000B67A0000}"/>
    <cellStyle name="표준 3 39 7" xfId="29940" xr:uid="{00000000-0005-0000-0000-0000B77A0000}"/>
    <cellStyle name="표준 3 4" xfId="29941" xr:uid="{00000000-0005-0000-0000-0000B87A0000}"/>
    <cellStyle name="표준 3 4 10" xfId="29942" xr:uid="{00000000-0005-0000-0000-0000B97A0000}"/>
    <cellStyle name="표준 3 4 11" xfId="29943" xr:uid="{00000000-0005-0000-0000-0000BA7A0000}"/>
    <cellStyle name="표준 3 4 12" xfId="29944" xr:uid="{00000000-0005-0000-0000-0000BB7A0000}"/>
    <cellStyle name="표준 3 4 13" xfId="29945" xr:uid="{00000000-0005-0000-0000-0000BC7A0000}"/>
    <cellStyle name="표준 3 4 14" xfId="29946" xr:uid="{00000000-0005-0000-0000-0000BD7A0000}"/>
    <cellStyle name="표준 3 4 15" xfId="29947" xr:uid="{00000000-0005-0000-0000-0000BE7A0000}"/>
    <cellStyle name="표준 3 4 16" xfId="29948" xr:uid="{00000000-0005-0000-0000-0000BF7A0000}"/>
    <cellStyle name="표준 3 4 17" xfId="29949" xr:uid="{00000000-0005-0000-0000-0000C07A0000}"/>
    <cellStyle name="표준 3 4 18" xfId="29950" xr:uid="{00000000-0005-0000-0000-0000C17A0000}"/>
    <cellStyle name="표준 3 4 19" xfId="29951" xr:uid="{00000000-0005-0000-0000-0000C27A0000}"/>
    <cellStyle name="표준 3 4 2" xfId="29952" xr:uid="{00000000-0005-0000-0000-0000C37A0000}"/>
    <cellStyle name="표준 3 4 2 2" xfId="29953" xr:uid="{00000000-0005-0000-0000-0000C47A0000}"/>
    <cellStyle name="표준 3 4 2 2 2" xfId="29954" xr:uid="{00000000-0005-0000-0000-0000C57A0000}"/>
    <cellStyle name="표준 3 4 2 2 2 2" xfId="29955" xr:uid="{00000000-0005-0000-0000-0000C67A0000}"/>
    <cellStyle name="표준 3 4 2 2 2 2 2" xfId="29956" xr:uid="{00000000-0005-0000-0000-0000C77A0000}"/>
    <cellStyle name="표준 3 4 2 2 2 2 2 2" xfId="29957" xr:uid="{00000000-0005-0000-0000-0000C87A0000}"/>
    <cellStyle name="표준 3 4 2 2 2 2 2 3" xfId="29958" xr:uid="{00000000-0005-0000-0000-0000C97A0000}"/>
    <cellStyle name="표준 3 4 2 2 2 2 3" xfId="29959" xr:uid="{00000000-0005-0000-0000-0000CA7A0000}"/>
    <cellStyle name="표준 3 4 2 2 2 2 3 2" xfId="29960" xr:uid="{00000000-0005-0000-0000-0000CB7A0000}"/>
    <cellStyle name="표준 3 4 2 2 2 3" xfId="29961" xr:uid="{00000000-0005-0000-0000-0000CC7A0000}"/>
    <cellStyle name="표준 3 4 2 2 2 4" xfId="29962" xr:uid="{00000000-0005-0000-0000-0000CD7A0000}"/>
    <cellStyle name="표준 3 4 2 2 3" xfId="29963" xr:uid="{00000000-0005-0000-0000-0000CE7A0000}"/>
    <cellStyle name="표준 3 4 2 2 3 2" xfId="29964" xr:uid="{00000000-0005-0000-0000-0000CF7A0000}"/>
    <cellStyle name="표준 3 4 2 2 3 3" xfId="29965" xr:uid="{00000000-0005-0000-0000-0000D07A0000}"/>
    <cellStyle name="표준 3 4 2 2 4" xfId="29966" xr:uid="{00000000-0005-0000-0000-0000D17A0000}"/>
    <cellStyle name="표준 3 4 2 2 4 2" xfId="29967" xr:uid="{00000000-0005-0000-0000-0000D27A0000}"/>
    <cellStyle name="표준 3 4 2 3" xfId="29968" xr:uid="{00000000-0005-0000-0000-0000D37A0000}"/>
    <cellStyle name="표준 3 4 2 3 2" xfId="29969" xr:uid="{00000000-0005-0000-0000-0000D47A0000}"/>
    <cellStyle name="표준 3 4 2 3 2 2" xfId="29970" xr:uid="{00000000-0005-0000-0000-0000D57A0000}"/>
    <cellStyle name="표준 3 4 2 3 2 3" xfId="29971" xr:uid="{00000000-0005-0000-0000-0000D67A0000}"/>
    <cellStyle name="표준 3 4 2 3 3" xfId="29972" xr:uid="{00000000-0005-0000-0000-0000D77A0000}"/>
    <cellStyle name="표준 3 4 2 3 3 2" xfId="29973" xr:uid="{00000000-0005-0000-0000-0000D87A0000}"/>
    <cellStyle name="표준 3 4 2 4" xfId="29974" xr:uid="{00000000-0005-0000-0000-0000D97A0000}"/>
    <cellStyle name="표준 3 4 2 5" xfId="29975" xr:uid="{00000000-0005-0000-0000-0000DA7A0000}"/>
    <cellStyle name="표준 3 4 2 6" xfId="29976" xr:uid="{00000000-0005-0000-0000-0000DB7A0000}"/>
    <cellStyle name="표준 3 4 2 6 2" xfId="29977" xr:uid="{00000000-0005-0000-0000-0000DC7A0000}"/>
    <cellStyle name="표준 3 4 20" xfId="29978" xr:uid="{00000000-0005-0000-0000-0000DD7A0000}"/>
    <cellStyle name="표준 3 4 21" xfId="29979" xr:uid="{00000000-0005-0000-0000-0000DE7A0000}"/>
    <cellStyle name="표준 3 4 22" xfId="29980" xr:uid="{00000000-0005-0000-0000-0000DF7A0000}"/>
    <cellStyle name="표준 3 4 23" xfId="29981" xr:uid="{00000000-0005-0000-0000-0000E07A0000}"/>
    <cellStyle name="표준 3 4 24" xfId="29982" xr:uid="{00000000-0005-0000-0000-0000E17A0000}"/>
    <cellStyle name="표준 3 4 25" xfId="36278" xr:uid="{00000000-0005-0000-0000-0000E27A0000}"/>
    <cellStyle name="표준 3 4 26" xfId="36279" xr:uid="{00000000-0005-0000-0000-0000E37A0000}"/>
    <cellStyle name="표준 3 4 27" xfId="36280" xr:uid="{00000000-0005-0000-0000-0000E47A0000}"/>
    <cellStyle name="표준 3 4 28" xfId="36281" xr:uid="{00000000-0005-0000-0000-0000E57A0000}"/>
    <cellStyle name="표준 3 4 29" xfId="36282" xr:uid="{00000000-0005-0000-0000-0000E67A0000}"/>
    <cellStyle name="표준 3 4 3" xfId="29983" xr:uid="{00000000-0005-0000-0000-0000E77A0000}"/>
    <cellStyle name="표준 3 4 3 2" xfId="29984" xr:uid="{00000000-0005-0000-0000-0000E87A0000}"/>
    <cellStyle name="표준 3 4 30" xfId="36283" xr:uid="{00000000-0005-0000-0000-0000E97A0000}"/>
    <cellStyle name="표준 3 4 31" xfId="36284" xr:uid="{00000000-0005-0000-0000-0000EA7A0000}"/>
    <cellStyle name="표준 3 4 32" xfId="36285" xr:uid="{00000000-0005-0000-0000-0000EB7A0000}"/>
    <cellStyle name="표준 3 4 33" xfId="36286" xr:uid="{00000000-0005-0000-0000-0000EC7A0000}"/>
    <cellStyle name="표준 3 4 34" xfId="36287" xr:uid="{00000000-0005-0000-0000-0000ED7A0000}"/>
    <cellStyle name="표준 3 4 35" xfId="36288" xr:uid="{00000000-0005-0000-0000-0000EE7A0000}"/>
    <cellStyle name="표준 3 4 36" xfId="36289" xr:uid="{00000000-0005-0000-0000-0000EF7A0000}"/>
    <cellStyle name="표준 3 4 37" xfId="36290" xr:uid="{00000000-0005-0000-0000-0000F07A0000}"/>
    <cellStyle name="표준 3 4 38" xfId="36291" xr:uid="{00000000-0005-0000-0000-0000F17A0000}"/>
    <cellStyle name="표준 3 4 39" xfId="36292" xr:uid="{00000000-0005-0000-0000-0000F27A0000}"/>
    <cellStyle name="표준 3 4 4" xfId="29985" xr:uid="{00000000-0005-0000-0000-0000F37A0000}"/>
    <cellStyle name="표준 3 4 40" xfId="36293" xr:uid="{00000000-0005-0000-0000-0000F47A0000}"/>
    <cellStyle name="표준 3 4 41" xfId="36294" xr:uid="{00000000-0005-0000-0000-0000F57A0000}"/>
    <cellStyle name="표준 3 4 42" xfId="36295" xr:uid="{00000000-0005-0000-0000-0000F67A0000}"/>
    <cellStyle name="표준 3 4 43" xfId="36296" xr:uid="{00000000-0005-0000-0000-0000F77A0000}"/>
    <cellStyle name="표준 3 4 44" xfId="36297" xr:uid="{00000000-0005-0000-0000-0000F87A0000}"/>
    <cellStyle name="표준 3 4 45" xfId="36298" xr:uid="{00000000-0005-0000-0000-0000F97A0000}"/>
    <cellStyle name="표준 3 4 46" xfId="36299" xr:uid="{00000000-0005-0000-0000-0000FA7A0000}"/>
    <cellStyle name="표준 3 4 47" xfId="36300" xr:uid="{00000000-0005-0000-0000-0000FB7A0000}"/>
    <cellStyle name="표준 3 4 48" xfId="36301" xr:uid="{00000000-0005-0000-0000-0000FC7A0000}"/>
    <cellStyle name="표준 3 4 49" xfId="36302" xr:uid="{00000000-0005-0000-0000-0000FD7A0000}"/>
    <cellStyle name="표준 3 4 5" xfId="29986" xr:uid="{00000000-0005-0000-0000-0000FE7A0000}"/>
    <cellStyle name="표준 3 4 5 2" xfId="29987" xr:uid="{00000000-0005-0000-0000-0000FF7A0000}"/>
    <cellStyle name="표준 3 4 5 2 2" xfId="29988" xr:uid="{00000000-0005-0000-0000-0000007B0000}"/>
    <cellStyle name="표준 3 4 5 2 2 2" xfId="29989" xr:uid="{00000000-0005-0000-0000-0000017B0000}"/>
    <cellStyle name="표준 3 4 5 2 2 3" xfId="29990" xr:uid="{00000000-0005-0000-0000-0000027B0000}"/>
    <cellStyle name="표준 3 4 5 2 3" xfId="29991" xr:uid="{00000000-0005-0000-0000-0000037B0000}"/>
    <cellStyle name="표준 3 4 5 2 3 2" xfId="29992" xr:uid="{00000000-0005-0000-0000-0000047B0000}"/>
    <cellStyle name="표준 3 4 5 3" xfId="29993" xr:uid="{00000000-0005-0000-0000-0000057B0000}"/>
    <cellStyle name="표준 3 4 5 4" xfId="29994" xr:uid="{00000000-0005-0000-0000-0000067B0000}"/>
    <cellStyle name="표준 3 4 50" xfId="36303" xr:uid="{00000000-0005-0000-0000-0000077B0000}"/>
    <cellStyle name="표준 3 4 6" xfId="29995" xr:uid="{00000000-0005-0000-0000-0000087B0000}"/>
    <cellStyle name="표준 3 4 6 2" xfId="29996" xr:uid="{00000000-0005-0000-0000-0000097B0000}"/>
    <cellStyle name="표준 3 4 6 3" xfId="29997" xr:uid="{00000000-0005-0000-0000-00000A7B0000}"/>
    <cellStyle name="표준 3 4 7" xfId="29998" xr:uid="{00000000-0005-0000-0000-00000B7B0000}"/>
    <cellStyle name="표준 3 4 7 2" xfId="29999" xr:uid="{00000000-0005-0000-0000-00000C7B0000}"/>
    <cellStyle name="표준 3 4 8" xfId="30000" xr:uid="{00000000-0005-0000-0000-00000D7B0000}"/>
    <cellStyle name="표준 3 4 8 2" xfId="30001" xr:uid="{00000000-0005-0000-0000-00000E7B0000}"/>
    <cellStyle name="표준 3 4 9" xfId="30002" xr:uid="{00000000-0005-0000-0000-00000F7B0000}"/>
    <cellStyle name="표준 3 4 9 2" xfId="30003" xr:uid="{00000000-0005-0000-0000-0000107B0000}"/>
    <cellStyle name="표준 3 40" xfId="30004" xr:uid="{00000000-0005-0000-0000-0000117B0000}"/>
    <cellStyle name="표준 3 40 2" xfId="30005" xr:uid="{00000000-0005-0000-0000-0000127B0000}"/>
    <cellStyle name="표준 3 40 2 2" xfId="30006" xr:uid="{00000000-0005-0000-0000-0000137B0000}"/>
    <cellStyle name="표준 3 40 3" xfId="30007" xr:uid="{00000000-0005-0000-0000-0000147B0000}"/>
    <cellStyle name="표준 3 40 3 2" xfId="30008" xr:uid="{00000000-0005-0000-0000-0000157B0000}"/>
    <cellStyle name="표준 3 40 4" xfId="30009" xr:uid="{00000000-0005-0000-0000-0000167B0000}"/>
    <cellStyle name="표준 3 40 4 2" xfId="30010" xr:uid="{00000000-0005-0000-0000-0000177B0000}"/>
    <cellStyle name="표준 3 40 5" xfId="30011" xr:uid="{00000000-0005-0000-0000-0000187B0000}"/>
    <cellStyle name="표준 3 40 5 2" xfId="30012" xr:uid="{00000000-0005-0000-0000-0000197B0000}"/>
    <cellStyle name="표준 3 40 6" xfId="30013" xr:uid="{00000000-0005-0000-0000-00001A7B0000}"/>
    <cellStyle name="표준 3 40 6 2" xfId="30014" xr:uid="{00000000-0005-0000-0000-00001B7B0000}"/>
    <cellStyle name="표준 3 40 7" xfId="30015" xr:uid="{00000000-0005-0000-0000-00001C7B0000}"/>
    <cellStyle name="표준 3 41" xfId="30016" xr:uid="{00000000-0005-0000-0000-00001D7B0000}"/>
    <cellStyle name="표준 3 41 2" xfId="30017" xr:uid="{00000000-0005-0000-0000-00001E7B0000}"/>
    <cellStyle name="표준 3 41 2 2" xfId="30018" xr:uid="{00000000-0005-0000-0000-00001F7B0000}"/>
    <cellStyle name="표준 3 41 3" xfId="30019" xr:uid="{00000000-0005-0000-0000-0000207B0000}"/>
    <cellStyle name="표준 3 41 3 2" xfId="30020" xr:uid="{00000000-0005-0000-0000-0000217B0000}"/>
    <cellStyle name="표준 3 41 4" xfId="30021" xr:uid="{00000000-0005-0000-0000-0000227B0000}"/>
    <cellStyle name="표준 3 41 4 2" xfId="30022" xr:uid="{00000000-0005-0000-0000-0000237B0000}"/>
    <cellStyle name="표준 3 41 5" xfId="30023" xr:uid="{00000000-0005-0000-0000-0000247B0000}"/>
    <cellStyle name="표준 3 41 5 2" xfId="30024" xr:uid="{00000000-0005-0000-0000-0000257B0000}"/>
    <cellStyle name="표준 3 41 6" xfId="30025" xr:uid="{00000000-0005-0000-0000-0000267B0000}"/>
    <cellStyle name="표준 3 41 6 2" xfId="30026" xr:uid="{00000000-0005-0000-0000-0000277B0000}"/>
    <cellStyle name="표준 3 41 7" xfId="30027" xr:uid="{00000000-0005-0000-0000-0000287B0000}"/>
    <cellStyle name="표준 3 42" xfId="30028" xr:uid="{00000000-0005-0000-0000-0000297B0000}"/>
    <cellStyle name="표준 3 42 2" xfId="30029" xr:uid="{00000000-0005-0000-0000-00002A7B0000}"/>
    <cellStyle name="표준 3 42 2 2" xfId="30030" xr:uid="{00000000-0005-0000-0000-00002B7B0000}"/>
    <cellStyle name="표준 3 42 3" xfId="30031" xr:uid="{00000000-0005-0000-0000-00002C7B0000}"/>
    <cellStyle name="표준 3 42 3 2" xfId="30032" xr:uid="{00000000-0005-0000-0000-00002D7B0000}"/>
    <cellStyle name="표준 3 42 4" xfId="30033" xr:uid="{00000000-0005-0000-0000-00002E7B0000}"/>
    <cellStyle name="표준 3 42 4 2" xfId="30034" xr:uid="{00000000-0005-0000-0000-00002F7B0000}"/>
    <cellStyle name="표준 3 42 5" xfId="30035" xr:uid="{00000000-0005-0000-0000-0000307B0000}"/>
    <cellStyle name="표준 3 42 5 2" xfId="30036" xr:uid="{00000000-0005-0000-0000-0000317B0000}"/>
    <cellStyle name="표준 3 42 6" xfId="30037" xr:uid="{00000000-0005-0000-0000-0000327B0000}"/>
    <cellStyle name="표준 3 42 6 2" xfId="30038" xr:uid="{00000000-0005-0000-0000-0000337B0000}"/>
    <cellStyle name="표준 3 42 7" xfId="30039" xr:uid="{00000000-0005-0000-0000-0000347B0000}"/>
    <cellStyle name="표준 3 43" xfId="30040" xr:uid="{00000000-0005-0000-0000-0000357B0000}"/>
    <cellStyle name="표준 3 43 2" xfId="30041" xr:uid="{00000000-0005-0000-0000-0000367B0000}"/>
    <cellStyle name="표준 3 43 2 2" xfId="30042" xr:uid="{00000000-0005-0000-0000-0000377B0000}"/>
    <cellStyle name="표준 3 43 3" xfId="30043" xr:uid="{00000000-0005-0000-0000-0000387B0000}"/>
    <cellStyle name="표준 3 43 3 2" xfId="30044" xr:uid="{00000000-0005-0000-0000-0000397B0000}"/>
    <cellStyle name="표준 3 43 4" xfId="30045" xr:uid="{00000000-0005-0000-0000-00003A7B0000}"/>
    <cellStyle name="표준 3 43 4 2" xfId="30046" xr:uid="{00000000-0005-0000-0000-00003B7B0000}"/>
    <cellStyle name="표준 3 43 5" xfId="30047" xr:uid="{00000000-0005-0000-0000-00003C7B0000}"/>
    <cellStyle name="표준 3 43 5 2" xfId="30048" xr:uid="{00000000-0005-0000-0000-00003D7B0000}"/>
    <cellStyle name="표준 3 43 6" xfId="30049" xr:uid="{00000000-0005-0000-0000-00003E7B0000}"/>
    <cellStyle name="표준 3 43 6 2" xfId="30050" xr:uid="{00000000-0005-0000-0000-00003F7B0000}"/>
    <cellStyle name="표준 3 43 7" xfId="30051" xr:uid="{00000000-0005-0000-0000-0000407B0000}"/>
    <cellStyle name="표준 3 44" xfId="30052" xr:uid="{00000000-0005-0000-0000-0000417B0000}"/>
    <cellStyle name="표준 3 44 2" xfId="30053" xr:uid="{00000000-0005-0000-0000-0000427B0000}"/>
    <cellStyle name="표준 3 44 2 2" xfId="30054" xr:uid="{00000000-0005-0000-0000-0000437B0000}"/>
    <cellStyle name="표준 3 44 3" xfId="30055" xr:uid="{00000000-0005-0000-0000-0000447B0000}"/>
    <cellStyle name="표준 3 44 3 2" xfId="30056" xr:uid="{00000000-0005-0000-0000-0000457B0000}"/>
    <cellStyle name="표준 3 44 4" xfId="30057" xr:uid="{00000000-0005-0000-0000-0000467B0000}"/>
    <cellStyle name="표준 3 44 4 2" xfId="30058" xr:uid="{00000000-0005-0000-0000-0000477B0000}"/>
    <cellStyle name="표준 3 44 5" xfId="30059" xr:uid="{00000000-0005-0000-0000-0000487B0000}"/>
    <cellStyle name="표준 3 44 5 2" xfId="30060" xr:uid="{00000000-0005-0000-0000-0000497B0000}"/>
    <cellStyle name="표준 3 44 6" xfId="30061" xr:uid="{00000000-0005-0000-0000-00004A7B0000}"/>
    <cellStyle name="표준 3 44 6 2" xfId="30062" xr:uid="{00000000-0005-0000-0000-00004B7B0000}"/>
    <cellStyle name="표준 3 44 7" xfId="30063" xr:uid="{00000000-0005-0000-0000-00004C7B0000}"/>
    <cellStyle name="표준 3 45" xfId="30064" xr:uid="{00000000-0005-0000-0000-00004D7B0000}"/>
    <cellStyle name="표준 3 45 2" xfId="30065" xr:uid="{00000000-0005-0000-0000-00004E7B0000}"/>
    <cellStyle name="표준 3 45 2 2" xfId="30066" xr:uid="{00000000-0005-0000-0000-00004F7B0000}"/>
    <cellStyle name="표준 3 45 3" xfId="30067" xr:uid="{00000000-0005-0000-0000-0000507B0000}"/>
    <cellStyle name="표준 3 45 3 2" xfId="30068" xr:uid="{00000000-0005-0000-0000-0000517B0000}"/>
    <cellStyle name="표준 3 45 4" xfId="30069" xr:uid="{00000000-0005-0000-0000-0000527B0000}"/>
    <cellStyle name="표준 3 45 4 2" xfId="30070" xr:uid="{00000000-0005-0000-0000-0000537B0000}"/>
    <cellStyle name="표준 3 45 5" xfId="30071" xr:uid="{00000000-0005-0000-0000-0000547B0000}"/>
    <cellStyle name="표준 3 45 5 2" xfId="30072" xr:uid="{00000000-0005-0000-0000-0000557B0000}"/>
    <cellStyle name="표준 3 45 6" xfId="30073" xr:uid="{00000000-0005-0000-0000-0000567B0000}"/>
    <cellStyle name="표준 3 45 6 2" xfId="30074" xr:uid="{00000000-0005-0000-0000-0000577B0000}"/>
    <cellStyle name="표준 3 45 7" xfId="30075" xr:uid="{00000000-0005-0000-0000-0000587B0000}"/>
    <cellStyle name="표준 3 46" xfId="30076" xr:uid="{00000000-0005-0000-0000-0000597B0000}"/>
    <cellStyle name="표준 3 46 2" xfId="30077" xr:uid="{00000000-0005-0000-0000-00005A7B0000}"/>
    <cellStyle name="표준 3 46 2 2" xfId="30078" xr:uid="{00000000-0005-0000-0000-00005B7B0000}"/>
    <cellStyle name="표준 3 46 3" xfId="30079" xr:uid="{00000000-0005-0000-0000-00005C7B0000}"/>
    <cellStyle name="표준 3 46 3 2" xfId="30080" xr:uid="{00000000-0005-0000-0000-00005D7B0000}"/>
    <cellStyle name="표준 3 46 4" xfId="30081" xr:uid="{00000000-0005-0000-0000-00005E7B0000}"/>
    <cellStyle name="표준 3 46 4 2" xfId="30082" xr:uid="{00000000-0005-0000-0000-00005F7B0000}"/>
    <cellStyle name="표준 3 46 5" xfId="30083" xr:uid="{00000000-0005-0000-0000-0000607B0000}"/>
    <cellStyle name="표준 3 46 5 2" xfId="30084" xr:uid="{00000000-0005-0000-0000-0000617B0000}"/>
    <cellStyle name="표준 3 46 6" xfId="30085" xr:uid="{00000000-0005-0000-0000-0000627B0000}"/>
    <cellStyle name="표준 3 46 6 2" xfId="30086" xr:uid="{00000000-0005-0000-0000-0000637B0000}"/>
    <cellStyle name="표준 3 46 7" xfId="30087" xr:uid="{00000000-0005-0000-0000-0000647B0000}"/>
    <cellStyle name="표준 3 47" xfId="30088" xr:uid="{00000000-0005-0000-0000-0000657B0000}"/>
    <cellStyle name="표준 3 47 2" xfId="30089" xr:uid="{00000000-0005-0000-0000-0000667B0000}"/>
    <cellStyle name="표준 3 47 2 2" xfId="30090" xr:uid="{00000000-0005-0000-0000-0000677B0000}"/>
    <cellStyle name="표준 3 47 3" xfId="30091" xr:uid="{00000000-0005-0000-0000-0000687B0000}"/>
    <cellStyle name="표준 3 47 3 2" xfId="30092" xr:uid="{00000000-0005-0000-0000-0000697B0000}"/>
    <cellStyle name="표준 3 47 4" xfId="30093" xr:uid="{00000000-0005-0000-0000-00006A7B0000}"/>
    <cellStyle name="표준 3 47 4 2" xfId="30094" xr:uid="{00000000-0005-0000-0000-00006B7B0000}"/>
    <cellStyle name="표준 3 47 5" xfId="30095" xr:uid="{00000000-0005-0000-0000-00006C7B0000}"/>
    <cellStyle name="표준 3 47 5 2" xfId="30096" xr:uid="{00000000-0005-0000-0000-00006D7B0000}"/>
    <cellStyle name="표준 3 47 6" xfId="30097" xr:uid="{00000000-0005-0000-0000-00006E7B0000}"/>
    <cellStyle name="표준 3 47 6 2" xfId="30098" xr:uid="{00000000-0005-0000-0000-00006F7B0000}"/>
    <cellStyle name="표준 3 47 7" xfId="30099" xr:uid="{00000000-0005-0000-0000-0000707B0000}"/>
    <cellStyle name="표준 3 48" xfId="30100" xr:uid="{00000000-0005-0000-0000-0000717B0000}"/>
    <cellStyle name="표준 3 48 2" xfId="30101" xr:uid="{00000000-0005-0000-0000-0000727B0000}"/>
    <cellStyle name="표준 3 48 2 2" xfId="30102" xr:uid="{00000000-0005-0000-0000-0000737B0000}"/>
    <cellStyle name="표준 3 48 3" xfId="30103" xr:uid="{00000000-0005-0000-0000-0000747B0000}"/>
    <cellStyle name="표준 3 48 3 2" xfId="30104" xr:uid="{00000000-0005-0000-0000-0000757B0000}"/>
    <cellStyle name="표준 3 48 4" xfId="30105" xr:uid="{00000000-0005-0000-0000-0000767B0000}"/>
    <cellStyle name="표준 3 48 4 2" xfId="30106" xr:uid="{00000000-0005-0000-0000-0000777B0000}"/>
    <cellStyle name="표준 3 48 5" xfId="30107" xr:uid="{00000000-0005-0000-0000-0000787B0000}"/>
    <cellStyle name="표준 3 48 5 2" xfId="30108" xr:uid="{00000000-0005-0000-0000-0000797B0000}"/>
    <cellStyle name="표준 3 48 6" xfId="30109" xr:uid="{00000000-0005-0000-0000-00007A7B0000}"/>
    <cellStyle name="표준 3 48 6 2" xfId="30110" xr:uid="{00000000-0005-0000-0000-00007B7B0000}"/>
    <cellStyle name="표준 3 48 7" xfId="30111" xr:uid="{00000000-0005-0000-0000-00007C7B0000}"/>
    <cellStyle name="표준 3 49" xfId="30112" xr:uid="{00000000-0005-0000-0000-00007D7B0000}"/>
    <cellStyle name="표준 3 49 2" xfId="30113" xr:uid="{00000000-0005-0000-0000-00007E7B0000}"/>
    <cellStyle name="표준 3 49 2 2" xfId="30114" xr:uid="{00000000-0005-0000-0000-00007F7B0000}"/>
    <cellStyle name="표준 3 49 3" xfId="30115" xr:uid="{00000000-0005-0000-0000-0000807B0000}"/>
    <cellStyle name="표준 3 49 3 2" xfId="30116" xr:uid="{00000000-0005-0000-0000-0000817B0000}"/>
    <cellStyle name="표준 3 49 4" xfId="30117" xr:uid="{00000000-0005-0000-0000-0000827B0000}"/>
    <cellStyle name="표준 3 49 4 2" xfId="30118" xr:uid="{00000000-0005-0000-0000-0000837B0000}"/>
    <cellStyle name="표준 3 49 5" xfId="30119" xr:uid="{00000000-0005-0000-0000-0000847B0000}"/>
    <cellStyle name="표준 3 49 5 2" xfId="30120" xr:uid="{00000000-0005-0000-0000-0000857B0000}"/>
    <cellStyle name="표준 3 49 6" xfId="30121" xr:uid="{00000000-0005-0000-0000-0000867B0000}"/>
    <cellStyle name="표준 3 49 6 2" xfId="30122" xr:uid="{00000000-0005-0000-0000-0000877B0000}"/>
    <cellStyle name="표준 3 49 7" xfId="30123" xr:uid="{00000000-0005-0000-0000-0000887B0000}"/>
    <cellStyle name="표준 3 5" xfId="30124" xr:uid="{00000000-0005-0000-0000-0000897B0000}"/>
    <cellStyle name="표준 3 5 10" xfId="30125" xr:uid="{00000000-0005-0000-0000-00008A7B0000}"/>
    <cellStyle name="표준 3 5 2" xfId="30126" xr:uid="{00000000-0005-0000-0000-00008B7B0000}"/>
    <cellStyle name="표준 3 5 2 2" xfId="30127" xr:uid="{00000000-0005-0000-0000-00008C7B0000}"/>
    <cellStyle name="표준 3 5 2 2 2" xfId="30128" xr:uid="{00000000-0005-0000-0000-00008D7B0000}"/>
    <cellStyle name="표준 3 5 2 2 2 2" xfId="30129" xr:uid="{00000000-0005-0000-0000-00008E7B0000}"/>
    <cellStyle name="표준 3 5 2 2 2 2 2" xfId="30130" xr:uid="{00000000-0005-0000-0000-00008F7B0000}"/>
    <cellStyle name="표준 3 5 2 2 2 2 2 2" xfId="30131" xr:uid="{00000000-0005-0000-0000-0000907B0000}"/>
    <cellStyle name="표준 3 5 2 2 2 2 2 3" xfId="30132" xr:uid="{00000000-0005-0000-0000-0000917B0000}"/>
    <cellStyle name="표준 3 5 2 2 2 2 3" xfId="30133" xr:uid="{00000000-0005-0000-0000-0000927B0000}"/>
    <cellStyle name="표준 3 5 2 2 2 2 3 2" xfId="30134" xr:uid="{00000000-0005-0000-0000-0000937B0000}"/>
    <cellStyle name="표준 3 5 2 2 2 3" xfId="30135" xr:uid="{00000000-0005-0000-0000-0000947B0000}"/>
    <cellStyle name="표준 3 5 2 2 2 4" xfId="30136" xr:uid="{00000000-0005-0000-0000-0000957B0000}"/>
    <cellStyle name="표준 3 5 2 2 3" xfId="30137" xr:uid="{00000000-0005-0000-0000-0000967B0000}"/>
    <cellStyle name="표준 3 5 2 2 3 2" xfId="30138" xr:uid="{00000000-0005-0000-0000-0000977B0000}"/>
    <cellStyle name="표준 3 5 2 2 3 3" xfId="30139" xr:uid="{00000000-0005-0000-0000-0000987B0000}"/>
    <cellStyle name="표준 3 5 2 2 4" xfId="30140" xr:uid="{00000000-0005-0000-0000-0000997B0000}"/>
    <cellStyle name="표준 3 5 2 2 4 2" xfId="30141" xr:uid="{00000000-0005-0000-0000-00009A7B0000}"/>
    <cellStyle name="표준 3 5 2 3" xfId="30142" xr:uid="{00000000-0005-0000-0000-00009B7B0000}"/>
    <cellStyle name="표준 3 5 2 3 2" xfId="30143" xr:uid="{00000000-0005-0000-0000-00009C7B0000}"/>
    <cellStyle name="표준 3 5 2 3 2 2" xfId="30144" xr:uid="{00000000-0005-0000-0000-00009D7B0000}"/>
    <cellStyle name="표준 3 5 2 3 2 3" xfId="30145" xr:uid="{00000000-0005-0000-0000-00009E7B0000}"/>
    <cellStyle name="표준 3 5 2 3 3" xfId="30146" xr:uid="{00000000-0005-0000-0000-00009F7B0000}"/>
    <cellStyle name="표준 3 5 2 3 3 2" xfId="30147" xr:uid="{00000000-0005-0000-0000-0000A07B0000}"/>
    <cellStyle name="표준 3 5 2 4" xfId="30148" xr:uid="{00000000-0005-0000-0000-0000A17B0000}"/>
    <cellStyle name="표준 3 5 2 5" xfId="30149" xr:uid="{00000000-0005-0000-0000-0000A27B0000}"/>
    <cellStyle name="표준 3 5 3" xfId="30150" xr:uid="{00000000-0005-0000-0000-0000A37B0000}"/>
    <cellStyle name="표준 3 5 4" xfId="30151" xr:uid="{00000000-0005-0000-0000-0000A47B0000}"/>
    <cellStyle name="표준 3 5 5" xfId="30152" xr:uid="{00000000-0005-0000-0000-0000A57B0000}"/>
    <cellStyle name="표준 3 5 5 2" xfId="30153" xr:uid="{00000000-0005-0000-0000-0000A67B0000}"/>
    <cellStyle name="표준 3 5 5 2 2" xfId="30154" xr:uid="{00000000-0005-0000-0000-0000A77B0000}"/>
    <cellStyle name="표준 3 5 5 2 2 2" xfId="30155" xr:uid="{00000000-0005-0000-0000-0000A87B0000}"/>
    <cellStyle name="표준 3 5 5 2 2 3" xfId="30156" xr:uid="{00000000-0005-0000-0000-0000A97B0000}"/>
    <cellStyle name="표준 3 5 5 2 3" xfId="30157" xr:uid="{00000000-0005-0000-0000-0000AA7B0000}"/>
    <cellStyle name="표준 3 5 5 2 3 2" xfId="30158" xr:uid="{00000000-0005-0000-0000-0000AB7B0000}"/>
    <cellStyle name="표준 3 5 5 3" xfId="30159" xr:uid="{00000000-0005-0000-0000-0000AC7B0000}"/>
    <cellStyle name="표준 3 5 5 4" xfId="30160" xr:uid="{00000000-0005-0000-0000-0000AD7B0000}"/>
    <cellStyle name="표준 3 5 6" xfId="30161" xr:uid="{00000000-0005-0000-0000-0000AE7B0000}"/>
    <cellStyle name="표준 3 5 6 2" xfId="30162" xr:uid="{00000000-0005-0000-0000-0000AF7B0000}"/>
    <cellStyle name="표준 3 5 6 3" xfId="30163" xr:uid="{00000000-0005-0000-0000-0000B07B0000}"/>
    <cellStyle name="표준 3 5 7" xfId="30164" xr:uid="{00000000-0005-0000-0000-0000B17B0000}"/>
    <cellStyle name="표준 3 5 7 2" xfId="30165" xr:uid="{00000000-0005-0000-0000-0000B27B0000}"/>
    <cellStyle name="표준 3 5 8" xfId="30166" xr:uid="{00000000-0005-0000-0000-0000B37B0000}"/>
    <cellStyle name="표준 3 5 8 2" xfId="30167" xr:uid="{00000000-0005-0000-0000-0000B47B0000}"/>
    <cellStyle name="표준 3 5 9" xfId="30168" xr:uid="{00000000-0005-0000-0000-0000B57B0000}"/>
    <cellStyle name="표준 3 5 9 2" xfId="30169" xr:uid="{00000000-0005-0000-0000-0000B67B0000}"/>
    <cellStyle name="표준 3 50" xfId="30170" xr:uid="{00000000-0005-0000-0000-0000B77B0000}"/>
    <cellStyle name="표준 3 50 2" xfId="30171" xr:uid="{00000000-0005-0000-0000-0000B87B0000}"/>
    <cellStyle name="표준 3 50 2 2" xfId="30172" xr:uid="{00000000-0005-0000-0000-0000B97B0000}"/>
    <cellStyle name="표준 3 50 3" xfId="30173" xr:uid="{00000000-0005-0000-0000-0000BA7B0000}"/>
    <cellStyle name="표준 3 50 3 2" xfId="30174" xr:uid="{00000000-0005-0000-0000-0000BB7B0000}"/>
    <cellStyle name="표준 3 50 4" xfId="30175" xr:uid="{00000000-0005-0000-0000-0000BC7B0000}"/>
    <cellStyle name="표준 3 50 4 2" xfId="30176" xr:uid="{00000000-0005-0000-0000-0000BD7B0000}"/>
    <cellStyle name="표준 3 50 5" xfId="30177" xr:uid="{00000000-0005-0000-0000-0000BE7B0000}"/>
    <cellStyle name="표준 3 50 5 2" xfId="30178" xr:uid="{00000000-0005-0000-0000-0000BF7B0000}"/>
    <cellStyle name="표준 3 50 6" xfId="30179" xr:uid="{00000000-0005-0000-0000-0000C07B0000}"/>
    <cellStyle name="표준 3 50 6 2" xfId="30180" xr:uid="{00000000-0005-0000-0000-0000C17B0000}"/>
    <cellStyle name="표준 3 50 7" xfId="30181" xr:uid="{00000000-0005-0000-0000-0000C27B0000}"/>
    <cellStyle name="표준 3 51" xfId="30182" xr:uid="{00000000-0005-0000-0000-0000C37B0000}"/>
    <cellStyle name="표준 3 51 2" xfId="30183" xr:uid="{00000000-0005-0000-0000-0000C47B0000}"/>
    <cellStyle name="표준 3 51 2 2" xfId="30184" xr:uid="{00000000-0005-0000-0000-0000C57B0000}"/>
    <cellStyle name="표준 3 51 3" xfId="30185" xr:uid="{00000000-0005-0000-0000-0000C67B0000}"/>
    <cellStyle name="표준 3 51 3 2" xfId="30186" xr:uid="{00000000-0005-0000-0000-0000C77B0000}"/>
    <cellStyle name="표준 3 51 4" xfId="30187" xr:uid="{00000000-0005-0000-0000-0000C87B0000}"/>
    <cellStyle name="표준 3 51 4 2" xfId="30188" xr:uid="{00000000-0005-0000-0000-0000C97B0000}"/>
    <cellStyle name="표준 3 51 5" xfId="30189" xr:uid="{00000000-0005-0000-0000-0000CA7B0000}"/>
    <cellStyle name="표준 3 51 5 2" xfId="30190" xr:uid="{00000000-0005-0000-0000-0000CB7B0000}"/>
    <cellStyle name="표준 3 51 6" xfId="30191" xr:uid="{00000000-0005-0000-0000-0000CC7B0000}"/>
    <cellStyle name="표준 3 51 6 2" xfId="30192" xr:uid="{00000000-0005-0000-0000-0000CD7B0000}"/>
    <cellStyle name="표준 3 51 7" xfId="30193" xr:uid="{00000000-0005-0000-0000-0000CE7B0000}"/>
    <cellStyle name="표준 3 52" xfId="30194" xr:uid="{00000000-0005-0000-0000-0000CF7B0000}"/>
    <cellStyle name="표준 3 52 2" xfId="30195" xr:uid="{00000000-0005-0000-0000-0000D07B0000}"/>
    <cellStyle name="표준 3 52 2 2" xfId="30196" xr:uid="{00000000-0005-0000-0000-0000D17B0000}"/>
    <cellStyle name="표준 3 52 3" xfId="30197" xr:uid="{00000000-0005-0000-0000-0000D27B0000}"/>
    <cellStyle name="표준 3 52 3 2" xfId="30198" xr:uid="{00000000-0005-0000-0000-0000D37B0000}"/>
    <cellStyle name="표준 3 52 4" xfId="30199" xr:uid="{00000000-0005-0000-0000-0000D47B0000}"/>
    <cellStyle name="표준 3 52 4 2" xfId="30200" xr:uid="{00000000-0005-0000-0000-0000D57B0000}"/>
    <cellStyle name="표준 3 52 5" xfId="30201" xr:uid="{00000000-0005-0000-0000-0000D67B0000}"/>
    <cellStyle name="표준 3 52 5 2" xfId="30202" xr:uid="{00000000-0005-0000-0000-0000D77B0000}"/>
    <cellStyle name="표준 3 52 6" xfId="30203" xr:uid="{00000000-0005-0000-0000-0000D87B0000}"/>
    <cellStyle name="표준 3 52 6 2" xfId="30204" xr:uid="{00000000-0005-0000-0000-0000D97B0000}"/>
    <cellStyle name="표준 3 52 7" xfId="30205" xr:uid="{00000000-0005-0000-0000-0000DA7B0000}"/>
    <cellStyle name="표준 3 53" xfId="30206" xr:uid="{00000000-0005-0000-0000-0000DB7B0000}"/>
    <cellStyle name="표준 3 54" xfId="30207" xr:uid="{00000000-0005-0000-0000-0000DC7B0000}"/>
    <cellStyle name="표준 3 55" xfId="30208" xr:uid="{00000000-0005-0000-0000-0000DD7B0000}"/>
    <cellStyle name="표준 3 56" xfId="30209" xr:uid="{00000000-0005-0000-0000-0000DE7B0000}"/>
    <cellStyle name="표준 3 57" xfId="30210" xr:uid="{00000000-0005-0000-0000-0000DF7B0000}"/>
    <cellStyle name="표준 3 58" xfId="30211" xr:uid="{00000000-0005-0000-0000-0000E07B0000}"/>
    <cellStyle name="표준 3 58 2" xfId="30212" xr:uid="{00000000-0005-0000-0000-0000E17B0000}"/>
    <cellStyle name="표준 3 59" xfId="30213" xr:uid="{00000000-0005-0000-0000-0000E27B0000}"/>
    <cellStyle name="표준 3 59 2" xfId="30214" xr:uid="{00000000-0005-0000-0000-0000E37B0000}"/>
    <cellStyle name="표준 3 6" xfId="30215" xr:uid="{00000000-0005-0000-0000-0000E47B0000}"/>
    <cellStyle name="표준 3 6 2" xfId="30216" xr:uid="{00000000-0005-0000-0000-0000E57B0000}"/>
    <cellStyle name="표준 3 60" xfId="30217" xr:uid="{00000000-0005-0000-0000-0000E67B0000}"/>
    <cellStyle name="표준 3 60 2" xfId="30218" xr:uid="{00000000-0005-0000-0000-0000E77B0000}"/>
    <cellStyle name="표준 3 61" xfId="30219" xr:uid="{00000000-0005-0000-0000-0000E87B0000}"/>
    <cellStyle name="표준 3 7" xfId="30220" xr:uid="{00000000-0005-0000-0000-0000E97B0000}"/>
    <cellStyle name="표준 3 7 2" xfId="30221" xr:uid="{00000000-0005-0000-0000-0000EA7B0000}"/>
    <cellStyle name="표준 3 8" xfId="30222" xr:uid="{00000000-0005-0000-0000-0000EB7B0000}"/>
    <cellStyle name="표준 3 9" xfId="30223" xr:uid="{00000000-0005-0000-0000-0000EC7B0000}"/>
    <cellStyle name="표준 3 9 2" xfId="30224" xr:uid="{00000000-0005-0000-0000-0000ED7B0000}"/>
    <cellStyle name="표준 3_0602_휴대폰구판재현황(새양식)대리님" xfId="30225" xr:uid="{00000000-0005-0000-0000-0000EE7B0000}"/>
    <cellStyle name="표준 30" xfId="30226" xr:uid="{00000000-0005-0000-0000-0000EF7B0000}"/>
    <cellStyle name="표준 30 2" xfId="30227" xr:uid="{00000000-0005-0000-0000-0000F07B0000}"/>
    <cellStyle name="표준 30 2 2" xfId="30228" xr:uid="{00000000-0005-0000-0000-0000F17B0000}"/>
    <cellStyle name="표준 30 3" xfId="30229" xr:uid="{00000000-0005-0000-0000-0000F27B0000}"/>
    <cellStyle name="표준 30 4" xfId="30230" xr:uid="{00000000-0005-0000-0000-0000F37B0000}"/>
    <cellStyle name="표준 31" xfId="30231" xr:uid="{00000000-0005-0000-0000-0000F47B0000}"/>
    <cellStyle name="표준 31 2" xfId="30232" xr:uid="{00000000-0005-0000-0000-0000F57B0000}"/>
    <cellStyle name="표준 31 2 2" xfId="30233" xr:uid="{00000000-0005-0000-0000-0000F67B0000}"/>
    <cellStyle name="표준 31 3" xfId="30234" xr:uid="{00000000-0005-0000-0000-0000F77B0000}"/>
    <cellStyle name="표준 31 4" xfId="30235" xr:uid="{00000000-0005-0000-0000-0000F87B0000}"/>
    <cellStyle name="표준 32" xfId="30236" xr:uid="{00000000-0005-0000-0000-0000F97B0000}"/>
    <cellStyle name="표준 32 2" xfId="30237" xr:uid="{00000000-0005-0000-0000-0000FA7B0000}"/>
    <cellStyle name="표준 32 3" xfId="30238" xr:uid="{00000000-0005-0000-0000-0000FB7B0000}"/>
    <cellStyle name="표준 33" xfId="30239" xr:uid="{00000000-0005-0000-0000-0000FC7B0000}"/>
    <cellStyle name="표준 33 2" xfId="30240" xr:uid="{00000000-0005-0000-0000-0000FD7B0000}"/>
    <cellStyle name="표준 33 2 2" xfId="30241" xr:uid="{00000000-0005-0000-0000-0000FE7B0000}"/>
    <cellStyle name="표준 33 3" xfId="30242" xr:uid="{00000000-0005-0000-0000-0000FF7B0000}"/>
    <cellStyle name="표준 33 4" xfId="30243" xr:uid="{00000000-0005-0000-0000-0000007C0000}"/>
    <cellStyle name="표준 34" xfId="30244" xr:uid="{00000000-0005-0000-0000-0000017C0000}"/>
    <cellStyle name="표준 34 2" xfId="30245" xr:uid="{00000000-0005-0000-0000-0000027C0000}"/>
    <cellStyle name="표준 34 3" xfId="30246" xr:uid="{00000000-0005-0000-0000-0000037C0000}"/>
    <cellStyle name="표준 34 4" xfId="30247" xr:uid="{00000000-0005-0000-0000-0000047C0000}"/>
    <cellStyle name="표준 35" xfId="30248" xr:uid="{00000000-0005-0000-0000-0000057C0000}"/>
    <cellStyle name="표준 35 2" xfId="30249" xr:uid="{00000000-0005-0000-0000-0000067C0000}"/>
    <cellStyle name="표준 35 3" xfId="30250" xr:uid="{00000000-0005-0000-0000-0000077C0000}"/>
    <cellStyle name="표준 35 4" xfId="30251" xr:uid="{00000000-0005-0000-0000-0000087C0000}"/>
    <cellStyle name="표준 36" xfId="30252" xr:uid="{00000000-0005-0000-0000-0000097C0000}"/>
    <cellStyle name="표준 36 2" xfId="30253" xr:uid="{00000000-0005-0000-0000-00000A7C0000}"/>
    <cellStyle name="표준 36 3" xfId="30254" xr:uid="{00000000-0005-0000-0000-00000B7C0000}"/>
    <cellStyle name="표준 36 4" xfId="30255" xr:uid="{00000000-0005-0000-0000-00000C7C0000}"/>
    <cellStyle name="표준 37" xfId="30256" xr:uid="{00000000-0005-0000-0000-00000D7C0000}"/>
    <cellStyle name="표준 37 2" xfId="30257" xr:uid="{00000000-0005-0000-0000-00000E7C0000}"/>
    <cellStyle name="표준 37 3" xfId="30258" xr:uid="{00000000-0005-0000-0000-00000F7C0000}"/>
    <cellStyle name="표준 37 4" xfId="30259" xr:uid="{00000000-0005-0000-0000-0000107C0000}"/>
    <cellStyle name="표준 38" xfId="30260" xr:uid="{00000000-0005-0000-0000-0000117C0000}"/>
    <cellStyle name="표준 38 2" xfId="30261" xr:uid="{00000000-0005-0000-0000-0000127C0000}"/>
    <cellStyle name="표준 38 3" xfId="30262" xr:uid="{00000000-0005-0000-0000-0000137C0000}"/>
    <cellStyle name="표준 38 4" xfId="30263" xr:uid="{00000000-0005-0000-0000-0000147C0000}"/>
    <cellStyle name="표준 39" xfId="30264" xr:uid="{00000000-0005-0000-0000-0000157C0000}"/>
    <cellStyle name="표준 39 2" xfId="30265" xr:uid="{00000000-0005-0000-0000-0000167C0000}"/>
    <cellStyle name="표준 39 3" xfId="30266" xr:uid="{00000000-0005-0000-0000-0000177C0000}"/>
    <cellStyle name="표준 39 4" xfId="30267" xr:uid="{00000000-0005-0000-0000-0000187C0000}"/>
    <cellStyle name="표준 4" xfId="20" xr:uid="{00000000-0005-0000-0000-0000197C0000}"/>
    <cellStyle name="표준 4 10" xfId="30268" xr:uid="{00000000-0005-0000-0000-00001A7C0000}"/>
    <cellStyle name="표준 4 10 10" xfId="30269" xr:uid="{00000000-0005-0000-0000-00001B7C0000}"/>
    <cellStyle name="표준 4 10 10 2" xfId="30270" xr:uid="{00000000-0005-0000-0000-00001C7C0000}"/>
    <cellStyle name="표준 4 10 11" xfId="30271" xr:uid="{00000000-0005-0000-0000-00001D7C0000}"/>
    <cellStyle name="표준 4 10 11 2" xfId="30272" xr:uid="{00000000-0005-0000-0000-00001E7C0000}"/>
    <cellStyle name="표준 4 10 12" xfId="30273" xr:uid="{00000000-0005-0000-0000-00001F7C0000}"/>
    <cellStyle name="표준 4 10 12 2" xfId="30274" xr:uid="{00000000-0005-0000-0000-0000207C0000}"/>
    <cellStyle name="표준 4 10 13" xfId="30275" xr:uid="{00000000-0005-0000-0000-0000217C0000}"/>
    <cellStyle name="표준 4 10 13 2" xfId="30276" xr:uid="{00000000-0005-0000-0000-0000227C0000}"/>
    <cellStyle name="표준 4 10 14" xfId="30277" xr:uid="{00000000-0005-0000-0000-0000237C0000}"/>
    <cellStyle name="표준 4 10 2" xfId="30278" xr:uid="{00000000-0005-0000-0000-0000247C0000}"/>
    <cellStyle name="표준 4 10 2 2" xfId="30279" xr:uid="{00000000-0005-0000-0000-0000257C0000}"/>
    <cellStyle name="표준 4 10 2 2 2" xfId="30280" xr:uid="{00000000-0005-0000-0000-0000267C0000}"/>
    <cellStyle name="표준 4 10 2 3" xfId="30281" xr:uid="{00000000-0005-0000-0000-0000277C0000}"/>
    <cellStyle name="표준 4 10 3" xfId="30282" xr:uid="{00000000-0005-0000-0000-0000287C0000}"/>
    <cellStyle name="표준 4 10 3 2" xfId="30283" xr:uid="{00000000-0005-0000-0000-0000297C0000}"/>
    <cellStyle name="표준 4 10 3 3" xfId="30284" xr:uid="{00000000-0005-0000-0000-00002A7C0000}"/>
    <cellStyle name="표준 4 10 4" xfId="30285" xr:uid="{00000000-0005-0000-0000-00002B7C0000}"/>
    <cellStyle name="표준 4 10 4 2" xfId="30286" xr:uid="{00000000-0005-0000-0000-00002C7C0000}"/>
    <cellStyle name="표준 4 10 5" xfId="30287" xr:uid="{00000000-0005-0000-0000-00002D7C0000}"/>
    <cellStyle name="표준 4 10 5 2" xfId="30288" xr:uid="{00000000-0005-0000-0000-00002E7C0000}"/>
    <cellStyle name="표준 4 10 6" xfId="30289" xr:uid="{00000000-0005-0000-0000-00002F7C0000}"/>
    <cellStyle name="표준 4 10 6 2" xfId="30290" xr:uid="{00000000-0005-0000-0000-0000307C0000}"/>
    <cellStyle name="표준 4 10 7" xfId="30291" xr:uid="{00000000-0005-0000-0000-0000317C0000}"/>
    <cellStyle name="표준 4 10 7 2" xfId="30292" xr:uid="{00000000-0005-0000-0000-0000327C0000}"/>
    <cellStyle name="표준 4 10 8" xfId="30293" xr:uid="{00000000-0005-0000-0000-0000337C0000}"/>
    <cellStyle name="표준 4 10 8 2" xfId="30294" xr:uid="{00000000-0005-0000-0000-0000347C0000}"/>
    <cellStyle name="표준 4 10 9" xfId="30295" xr:uid="{00000000-0005-0000-0000-0000357C0000}"/>
    <cellStyle name="표준 4 10 9 2" xfId="30296" xr:uid="{00000000-0005-0000-0000-0000367C0000}"/>
    <cellStyle name="표준 4 11" xfId="30297" xr:uid="{00000000-0005-0000-0000-0000377C0000}"/>
    <cellStyle name="표준 4 11 10" xfId="30298" xr:uid="{00000000-0005-0000-0000-0000387C0000}"/>
    <cellStyle name="표준 4 11 10 2" xfId="30299" xr:uid="{00000000-0005-0000-0000-0000397C0000}"/>
    <cellStyle name="표준 4 11 11" xfId="30300" xr:uid="{00000000-0005-0000-0000-00003A7C0000}"/>
    <cellStyle name="표준 4 11 11 2" xfId="30301" xr:uid="{00000000-0005-0000-0000-00003B7C0000}"/>
    <cellStyle name="표준 4 11 12" xfId="30302" xr:uid="{00000000-0005-0000-0000-00003C7C0000}"/>
    <cellStyle name="표준 4 11 12 2" xfId="30303" xr:uid="{00000000-0005-0000-0000-00003D7C0000}"/>
    <cellStyle name="표준 4 11 13" xfId="30304" xr:uid="{00000000-0005-0000-0000-00003E7C0000}"/>
    <cellStyle name="표준 4 11 13 2" xfId="30305" xr:uid="{00000000-0005-0000-0000-00003F7C0000}"/>
    <cellStyle name="표준 4 11 14" xfId="30306" xr:uid="{00000000-0005-0000-0000-0000407C0000}"/>
    <cellStyle name="표준 4 11 2" xfId="30307" xr:uid="{00000000-0005-0000-0000-0000417C0000}"/>
    <cellStyle name="표준 4 11 2 2" xfId="30308" xr:uid="{00000000-0005-0000-0000-0000427C0000}"/>
    <cellStyle name="표준 4 11 3" xfId="30309" xr:uid="{00000000-0005-0000-0000-0000437C0000}"/>
    <cellStyle name="표준 4 11 3 2" xfId="30310" xr:uid="{00000000-0005-0000-0000-0000447C0000}"/>
    <cellStyle name="표준 4 11 4" xfId="30311" xr:uid="{00000000-0005-0000-0000-0000457C0000}"/>
    <cellStyle name="표준 4 11 4 2" xfId="30312" xr:uid="{00000000-0005-0000-0000-0000467C0000}"/>
    <cellStyle name="표준 4 11 5" xfId="30313" xr:uid="{00000000-0005-0000-0000-0000477C0000}"/>
    <cellStyle name="표준 4 11 5 2" xfId="30314" xr:uid="{00000000-0005-0000-0000-0000487C0000}"/>
    <cellStyle name="표준 4 11 6" xfId="30315" xr:uid="{00000000-0005-0000-0000-0000497C0000}"/>
    <cellStyle name="표준 4 11 6 2" xfId="30316" xr:uid="{00000000-0005-0000-0000-00004A7C0000}"/>
    <cellStyle name="표준 4 11 7" xfId="30317" xr:uid="{00000000-0005-0000-0000-00004B7C0000}"/>
    <cellStyle name="표준 4 11 7 2" xfId="30318" xr:uid="{00000000-0005-0000-0000-00004C7C0000}"/>
    <cellStyle name="표준 4 11 8" xfId="30319" xr:uid="{00000000-0005-0000-0000-00004D7C0000}"/>
    <cellStyle name="표준 4 11 8 2" xfId="30320" xr:uid="{00000000-0005-0000-0000-00004E7C0000}"/>
    <cellStyle name="표준 4 11 9" xfId="30321" xr:uid="{00000000-0005-0000-0000-00004F7C0000}"/>
    <cellStyle name="표준 4 11 9 2" xfId="30322" xr:uid="{00000000-0005-0000-0000-0000507C0000}"/>
    <cellStyle name="표준 4 12" xfId="30323" xr:uid="{00000000-0005-0000-0000-0000517C0000}"/>
    <cellStyle name="표준 4 12 10" xfId="30324" xr:uid="{00000000-0005-0000-0000-0000527C0000}"/>
    <cellStyle name="표준 4 12 10 2" xfId="30325" xr:uid="{00000000-0005-0000-0000-0000537C0000}"/>
    <cellStyle name="표준 4 12 11" xfId="30326" xr:uid="{00000000-0005-0000-0000-0000547C0000}"/>
    <cellStyle name="표준 4 12 11 2" xfId="30327" xr:uid="{00000000-0005-0000-0000-0000557C0000}"/>
    <cellStyle name="표준 4 12 12" xfId="30328" xr:uid="{00000000-0005-0000-0000-0000567C0000}"/>
    <cellStyle name="표준 4 12 12 2" xfId="30329" xr:uid="{00000000-0005-0000-0000-0000577C0000}"/>
    <cellStyle name="표준 4 12 13" xfId="30330" xr:uid="{00000000-0005-0000-0000-0000587C0000}"/>
    <cellStyle name="표준 4 12 2" xfId="30331" xr:uid="{00000000-0005-0000-0000-0000597C0000}"/>
    <cellStyle name="표준 4 12 2 2" xfId="30332" xr:uid="{00000000-0005-0000-0000-00005A7C0000}"/>
    <cellStyle name="표준 4 12 3" xfId="30333" xr:uid="{00000000-0005-0000-0000-00005B7C0000}"/>
    <cellStyle name="표준 4 12 3 2" xfId="30334" xr:uid="{00000000-0005-0000-0000-00005C7C0000}"/>
    <cellStyle name="표준 4 12 4" xfId="30335" xr:uid="{00000000-0005-0000-0000-00005D7C0000}"/>
    <cellStyle name="표준 4 12 4 2" xfId="30336" xr:uid="{00000000-0005-0000-0000-00005E7C0000}"/>
    <cellStyle name="표준 4 12 5" xfId="30337" xr:uid="{00000000-0005-0000-0000-00005F7C0000}"/>
    <cellStyle name="표준 4 12 5 2" xfId="30338" xr:uid="{00000000-0005-0000-0000-0000607C0000}"/>
    <cellStyle name="표준 4 12 6" xfId="30339" xr:uid="{00000000-0005-0000-0000-0000617C0000}"/>
    <cellStyle name="표준 4 12 6 2" xfId="30340" xr:uid="{00000000-0005-0000-0000-0000627C0000}"/>
    <cellStyle name="표준 4 12 7" xfId="30341" xr:uid="{00000000-0005-0000-0000-0000637C0000}"/>
    <cellStyle name="표준 4 12 7 2" xfId="30342" xr:uid="{00000000-0005-0000-0000-0000647C0000}"/>
    <cellStyle name="표준 4 12 8" xfId="30343" xr:uid="{00000000-0005-0000-0000-0000657C0000}"/>
    <cellStyle name="표준 4 12 8 2" xfId="30344" xr:uid="{00000000-0005-0000-0000-0000667C0000}"/>
    <cellStyle name="표준 4 12 9" xfId="30345" xr:uid="{00000000-0005-0000-0000-0000677C0000}"/>
    <cellStyle name="표준 4 12 9 2" xfId="30346" xr:uid="{00000000-0005-0000-0000-0000687C0000}"/>
    <cellStyle name="표준 4 13" xfId="30347" xr:uid="{00000000-0005-0000-0000-0000697C0000}"/>
    <cellStyle name="표준 4 13 10" xfId="30348" xr:uid="{00000000-0005-0000-0000-00006A7C0000}"/>
    <cellStyle name="표준 4 13 10 2" xfId="30349" xr:uid="{00000000-0005-0000-0000-00006B7C0000}"/>
    <cellStyle name="표준 4 13 11" xfId="30350" xr:uid="{00000000-0005-0000-0000-00006C7C0000}"/>
    <cellStyle name="표준 4 13 11 2" xfId="30351" xr:uid="{00000000-0005-0000-0000-00006D7C0000}"/>
    <cellStyle name="표준 4 13 12" xfId="30352" xr:uid="{00000000-0005-0000-0000-00006E7C0000}"/>
    <cellStyle name="표준 4 13 12 2" xfId="30353" xr:uid="{00000000-0005-0000-0000-00006F7C0000}"/>
    <cellStyle name="표준 4 13 13" xfId="30354" xr:uid="{00000000-0005-0000-0000-0000707C0000}"/>
    <cellStyle name="표준 4 13 2" xfId="30355" xr:uid="{00000000-0005-0000-0000-0000717C0000}"/>
    <cellStyle name="표준 4 13 2 2" xfId="30356" xr:uid="{00000000-0005-0000-0000-0000727C0000}"/>
    <cellStyle name="표준 4 13 3" xfId="30357" xr:uid="{00000000-0005-0000-0000-0000737C0000}"/>
    <cellStyle name="표준 4 13 3 2" xfId="30358" xr:uid="{00000000-0005-0000-0000-0000747C0000}"/>
    <cellStyle name="표준 4 13 4" xfId="30359" xr:uid="{00000000-0005-0000-0000-0000757C0000}"/>
    <cellStyle name="표준 4 13 4 2" xfId="30360" xr:uid="{00000000-0005-0000-0000-0000767C0000}"/>
    <cellStyle name="표준 4 13 5" xfId="30361" xr:uid="{00000000-0005-0000-0000-0000777C0000}"/>
    <cellStyle name="표준 4 13 5 2" xfId="30362" xr:uid="{00000000-0005-0000-0000-0000787C0000}"/>
    <cellStyle name="표준 4 13 6" xfId="30363" xr:uid="{00000000-0005-0000-0000-0000797C0000}"/>
    <cellStyle name="표준 4 13 6 2" xfId="30364" xr:uid="{00000000-0005-0000-0000-00007A7C0000}"/>
    <cellStyle name="표준 4 13 7" xfId="30365" xr:uid="{00000000-0005-0000-0000-00007B7C0000}"/>
    <cellStyle name="표준 4 13 7 2" xfId="30366" xr:uid="{00000000-0005-0000-0000-00007C7C0000}"/>
    <cellStyle name="표준 4 13 8" xfId="30367" xr:uid="{00000000-0005-0000-0000-00007D7C0000}"/>
    <cellStyle name="표준 4 13 8 2" xfId="30368" xr:uid="{00000000-0005-0000-0000-00007E7C0000}"/>
    <cellStyle name="표준 4 13 9" xfId="30369" xr:uid="{00000000-0005-0000-0000-00007F7C0000}"/>
    <cellStyle name="표준 4 13 9 2" xfId="30370" xr:uid="{00000000-0005-0000-0000-0000807C0000}"/>
    <cellStyle name="표준 4 14" xfId="30371" xr:uid="{00000000-0005-0000-0000-0000817C0000}"/>
    <cellStyle name="표준 4 14 10" xfId="30372" xr:uid="{00000000-0005-0000-0000-0000827C0000}"/>
    <cellStyle name="표준 4 14 10 2" xfId="30373" xr:uid="{00000000-0005-0000-0000-0000837C0000}"/>
    <cellStyle name="표준 4 14 11" xfId="30374" xr:uid="{00000000-0005-0000-0000-0000847C0000}"/>
    <cellStyle name="표준 4 14 11 2" xfId="30375" xr:uid="{00000000-0005-0000-0000-0000857C0000}"/>
    <cellStyle name="표준 4 14 12" xfId="30376" xr:uid="{00000000-0005-0000-0000-0000867C0000}"/>
    <cellStyle name="표준 4 14 12 2" xfId="30377" xr:uid="{00000000-0005-0000-0000-0000877C0000}"/>
    <cellStyle name="표준 4 14 13" xfId="30378" xr:uid="{00000000-0005-0000-0000-0000887C0000}"/>
    <cellStyle name="표준 4 14 2" xfId="30379" xr:uid="{00000000-0005-0000-0000-0000897C0000}"/>
    <cellStyle name="표준 4 14 2 2" xfId="30380" xr:uid="{00000000-0005-0000-0000-00008A7C0000}"/>
    <cellStyle name="표준 4 14 2 2 2" xfId="30381" xr:uid="{00000000-0005-0000-0000-00008B7C0000}"/>
    <cellStyle name="표준 4 14 2 3" xfId="30382" xr:uid="{00000000-0005-0000-0000-00008C7C0000}"/>
    <cellStyle name="표준 4 14 2 3 2" xfId="30383" xr:uid="{00000000-0005-0000-0000-00008D7C0000}"/>
    <cellStyle name="표준 4 14 2 4" xfId="30384" xr:uid="{00000000-0005-0000-0000-00008E7C0000}"/>
    <cellStyle name="표준 4 14 2 4 2" xfId="30385" xr:uid="{00000000-0005-0000-0000-00008F7C0000}"/>
    <cellStyle name="표준 4 14 2 5" xfId="30386" xr:uid="{00000000-0005-0000-0000-0000907C0000}"/>
    <cellStyle name="표준 4 14 2 5 2" xfId="30387" xr:uid="{00000000-0005-0000-0000-0000917C0000}"/>
    <cellStyle name="표준 4 14 2 6" xfId="30388" xr:uid="{00000000-0005-0000-0000-0000927C0000}"/>
    <cellStyle name="표준 4 14 2 6 2" xfId="30389" xr:uid="{00000000-0005-0000-0000-0000937C0000}"/>
    <cellStyle name="표준 4 14 2 7" xfId="30390" xr:uid="{00000000-0005-0000-0000-0000947C0000}"/>
    <cellStyle name="표준 4 14 2 7 2" xfId="30391" xr:uid="{00000000-0005-0000-0000-0000957C0000}"/>
    <cellStyle name="표준 4 14 2 8" xfId="30392" xr:uid="{00000000-0005-0000-0000-0000967C0000}"/>
    <cellStyle name="표준 4 14 2 8 2" xfId="30393" xr:uid="{00000000-0005-0000-0000-0000977C0000}"/>
    <cellStyle name="표준 4 14 2 9" xfId="30394" xr:uid="{00000000-0005-0000-0000-0000987C0000}"/>
    <cellStyle name="표준 4 14 3" xfId="30395" xr:uid="{00000000-0005-0000-0000-0000997C0000}"/>
    <cellStyle name="표준 4 14 3 2" xfId="30396" xr:uid="{00000000-0005-0000-0000-00009A7C0000}"/>
    <cellStyle name="표준 4 14 3 2 2" xfId="30397" xr:uid="{00000000-0005-0000-0000-00009B7C0000}"/>
    <cellStyle name="표준 4 14 3 3" xfId="30398" xr:uid="{00000000-0005-0000-0000-00009C7C0000}"/>
    <cellStyle name="표준 4 14 3 3 2" xfId="30399" xr:uid="{00000000-0005-0000-0000-00009D7C0000}"/>
    <cellStyle name="표준 4 14 3 4" xfId="30400" xr:uid="{00000000-0005-0000-0000-00009E7C0000}"/>
    <cellStyle name="표준 4 14 3 4 2" xfId="30401" xr:uid="{00000000-0005-0000-0000-00009F7C0000}"/>
    <cellStyle name="표준 4 14 3 5" xfId="30402" xr:uid="{00000000-0005-0000-0000-0000A07C0000}"/>
    <cellStyle name="표준 4 14 3 5 2" xfId="30403" xr:uid="{00000000-0005-0000-0000-0000A17C0000}"/>
    <cellStyle name="표준 4 14 3 6" xfId="30404" xr:uid="{00000000-0005-0000-0000-0000A27C0000}"/>
    <cellStyle name="표준 4 14 3 6 2" xfId="30405" xr:uid="{00000000-0005-0000-0000-0000A37C0000}"/>
    <cellStyle name="표준 4 14 3 7" xfId="30406" xr:uid="{00000000-0005-0000-0000-0000A47C0000}"/>
    <cellStyle name="표준 4 14 4" xfId="30407" xr:uid="{00000000-0005-0000-0000-0000A57C0000}"/>
    <cellStyle name="표준 4 14 4 2" xfId="30408" xr:uid="{00000000-0005-0000-0000-0000A67C0000}"/>
    <cellStyle name="표준 4 14 4 2 2" xfId="30409" xr:uid="{00000000-0005-0000-0000-0000A77C0000}"/>
    <cellStyle name="표준 4 14 4 3" xfId="30410" xr:uid="{00000000-0005-0000-0000-0000A87C0000}"/>
    <cellStyle name="표준 4 14 4 3 2" xfId="30411" xr:uid="{00000000-0005-0000-0000-0000A97C0000}"/>
    <cellStyle name="표준 4 14 4 4" xfId="30412" xr:uid="{00000000-0005-0000-0000-0000AA7C0000}"/>
    <cellStyle name="표준 4 14 4 4 2" xfId="30413" xr:uid="{00000000-0005-0000-0000-0000AB7C0000}"/>
    <cellStyle name="표준 4 14 4 5" xfId="30414" xr:uid="{00000000-0005-0000-0000-0000AC7C0000}"/>
    <cellStyle name="표준 4 14 4 5 2" xfId="30415" xr:uid="{00000000-0005-0000-0000-0000AD7C0000}"/>
    <cellStyle name="표준 4 14 4 6" xfId="30416" xr:uid="{00000000-0005-0000-0000-0000AE7C0000}"/>
    <cellStyle name="표준 4 14 4 6 2" xfId="30417" xr:uid="{00000000-0005-0000-0000-0000AF7C0000}"/>
    <cellStyle name="표준 4 14 4 7" xfId="30418" xr:uid="{00000000-0005-0000-0000-0000B07C0000}"/>
    <cellStyle name="표준 4 14 5" xfId="30419" xr:uid="{00000000-0005-0000-0000-0000B17C0000}"/>
    <cellStyle name="표준 4 14 5 2" xfId="30420" xr:uid="{00000000-0005-0000-0000-0000B27C0000}"/>
    <cellStyle name="표준 4 14 5 2 2" xfId="30421" xr:uid="{00000000-0005-0000-0000-0000B37C0000}"/>
    <cellStyle name="표준 4 14 5 3" xfId="30422" xr:uid="{00000000-0005-0000-0000-0000B47C0000}"/>
    <cellStyle name="표준 4 14 5 3 2" xfId="30423" xr:uid="{00000000-0005-0000-0000-0000B57C0000}"/>
    <cellStyle name="표준 4 14 5 4" xfId="30424" xr:uid="{00000000-0005-0000-0000-0000B67C0000}"/>
    <cellStyle name="표준 4 14 5 4 2" xfId="30425" xr:uid="{00000000-0005-0000-0000-0000B77C0000}"/>
    <cellStyle name="표준 4 14 5 5" xfId="30426" xr:uid="{00000000-0005-0000-0000-0000B87C0000}"/>
    <cellStyle name="표준 4 14 5 5 2" xfId="30427" xr:uid="{00000000-0005-0000-0000-0000B97C0000}"/>
    <cellStyle name="표준 4 14 5 6" xfId="30428" xr:uid="{00000000-0005-0000-0000-0000BA7C0000}"/>
    <cellStyle name="표준 4 14 5 6 2" xfId="30429" xr:uid="{00000000-0005-0000-0000-0000BB7C0000}"/>
    <cellStyle name="표준 4 14 5 7" xfId="30430" xr:uid="{00000000-0005-0000-0000-0000BC7C0000}"/>
    <cellStyle name="표준 4 14 6" xfId="30431" xr:uid="{00000000-0005-0000-0000-0000BD7C0000}"/>
    <cellStyle name="표준 4 14 6 2" xfId="30432" xr:uid="{00000000-0005-0000-0000-0000BE7C0000}"/>
    <cellStyle name="표준 4 14 7" xfId="30433" xr:uid="{00000000-0005-0000-0000-0000BF7C0000}"/>
    <cellStyle name="표준 4 14 7 2" xfId="30434" xr:uid="{00000000-0005-0000-0000-0000C07C0000}"/>
    <cellStyle name="표준 4 14 8" xfId="30435" xr:uid="{00000000-0005-0000-0000-0000C17C0000}"/>
    <cellStyle name="표준 4 14 8 2" xfId="30436" xr:uid="{00000000-0005-0000-0000-0000C27C0000}"/>
    <cellStyle name="표준 4 14 9" xfId="30437" xr:uid="{00000000-0005-0000-0000-0000C37C0000}"/>
    <cellStyle name="표준 4 14 9 2" xfId="30438" xr:uid="{00000000-0005-0000-0000-0000C47C0000}"/>
    <cellStyle name="표준 4 15" xfId="30439" xr:uid="{00000000-0005-0000-0000-0000C57C0000}"/>
    <cellStyle name="표준 4 15 2" xfId="30440" xr:uid="{00000000-0005-0000-0000-0000C67C0000}"/>
    <cellStyle name="표준 4 15 2 2" xfId="30441" xr:uid="{00000000-0005-0000-0000-0000C77C0000}"/>
    <cellStyle name="표준 4 15 3" xfId="30442" xr:uid="{00000000-0005-0000-0000-0000C87C0000}"/>
    <cellStyle name="표준 4 15 3 2" xfId="30443" xr:uid="{00000000-0005-0000-0000-0000C97C0000}"/>
    <cellStyle name="표준 4 15 4" xfId="30444" xr:uid="{00000000-0005-0000-0000-0000CA7C0000}"/>
    <cellStyle name="표준 4 15 4 2" xfId="30445" xr:uid="{00000000-0005-0000-0000-0000CB7C0000}"/>
    <cellStyle name="표준 4 15 5" xfId="30446" xr:uid="{00000000-0005-0000-0000-0000CC7C0000}"/>
    <cellStyle name="표준 4 15 5 2" xfId="30447" xr:uid="{00000000-0005-0000-0000-0000CD7C0000}"/>
    <cellStyle name="표준 4 15 6" xfId="30448" xr:uid="{00000000-0005-0000-0000-0000CE7C0000}"/>
    <cellStyle name="표준 4 15 6 2" xfId="30449" xr:uid="{00000000-0005-0000-0000-0000CF7C0000}"/>
    <cellStyle name="표준 4 15 7" xfId="30450" xr:uid="{00000000-0005-0000-0000-0000D07C0000}"/>
    <cellStyle name="표준 4 15 7 2" xfId="30451" xr:uid="{00000000-0005-0000-0000-0000D17C0000}"/>
    <cellStyle name="표준 4 15 8" xfId="30452" xr:uid="{00000000-0005-0000-0000-0000D27C0000}"/>
    <cellStyle name="표준 4 15 8 2" xfId="30453" xr:uid="{00000000-0005-0000-0000-0000D37C0000}"/>
    <cellStyle name="표준 4 15 9" xfId="30454" xr:uid="{00000000-0005-0000-0000-0000D47C0000}"/>
    <cellStyle name="표준 4 16" xfId="30455" xr:uid="{00000000-0005-0000-0000-0000D57C0000}"/>
    <cellStyle name="표준 4 16 2" xfId="30456" xr:uid="{00000000-0005-0000-0000-0000D67C0000}"/>
    <cellStyle name="표준 4 16 2 2" xfId="30457" xr:uid="{00000000-0005-0000-0000-0000D77C0000}"/>
    <cellStyle name="표준 4 16 3" xfId="30458" xr:uid="{00000000-0005-0000-0000-0000D87C0000}"/>
    <cellStyle name="표준 4 16 3 2" xfId="30459" xr:uid="{00000000-0005-0000-0000-0000D97C0000}"/>
    <cellStyle name="표준 4 16 4" xfId="30460" xr:uid="{00000000-0005-0000-0000-0000DA7C0000}"/>
    <cellStyle name="표준 4 16 4 2" xfId="30461" xr:uid="{00000000-0005-0000-0000-0000DB7C0000}"/>
    <cellStyle name="표준 4 16 5" xfId="30462" xr:uid="{00000000-0005-0000-0000-0000DC7C0000}"/>
    <cellStyle name="표준 4 16 5 2" xfId="30463" xr:uid="{00000000-0005-0000-0000-0000DD7C0000}"/>
    <cellStyle name="표준 4 16 6" xfId="30464" xr:uid="{00000000-0005-0000-0000-0000DE7C0000}"/>
    <cellStyle name="표준 4 16 6 2" xfId="30465" xr:uid="{00000000-0005-0000-0000-0000DF7C0000}"/>
    <cellStyle name="표준 4 16 7" xfId="30466" xr:uid="{00000000-0005-0000-0000-0000E07C0000}"/>
    <cellStyle name="표준 4 16 7 2" xfId="30467" xr:uid="{00000000-0005-0000-0000-0000E17C0000}"/>
    <cellStyle name="표준 4 16 8" xfId="30468" xr:uid="{00000000-0005-0000-0000-0000E27C0000}"/>
    <cellStyle name="표준 4 16 8 2" xfId="30469" xr:uid="{00000000-0005-0000-0000-0000E37C0000}"/>
    <cellStyle name="표준 4 16 9" xfId="30470" xr:uid="{00000000-0005-0000-0000-0000E47C0000}"/>
    <cellStyle name="표준 4 17" xfId="30471" xr:uid="{00000000-0005-0000-0000-0000E57C0000}"/>
    <cellStyle name="표준 4 17 2" xfId="30472" xr:uid="{00000000-0005-0000-0000-0000E67C0000}"/>
    <cellStyle name="표준 4 17 2 2" xfId="30473" xr:uid="{00000000-0005-0000-0000-0000E77C0000}"/>
    <cellStyle name="표준 4 17 3" xfId="30474" xr:uid="{00000000-0005-0000-0000-0000E87C0000}"/>
    <cellStyle name="표준 4 17 3 2" xfId="30475" xr:uid="{00000000-0005-0000-0000-0000E97C0000}"/>
    <cellStyle name="표준 4 17 4" xfId="30476" xr:uid="{00000000-0005-0000-0000-0000EA7C0000}"/>
    <cellStyle name="표준 4 17 4 2" xfId="30477" xr:uid="{00000000-0005-0000-0000-0000EB7C0000}"/>
    <cellStyle name="표준 4 17 5" xfId="30478" xr:uid="{00000000-0005-0000-0000-0000EC7C0000}"/>
    <cellStyle name="표준 4 17 5 2" xfId="30479" xr:uid="{00000000-0005-0000-0000-0000ED7C0000}"/>
    <cellStyle name="표준 4 17 6" xfId="30480" xr:uid="{00000000-0005-0000-0000-0000EE7C0000}"/>
    <cellStyle name="표준 4 17 6 2" xfId="30481" xr:uid="{00000000-0005-0000-0000-0000EF7C0000}"/>
    <cellStyle name="표준 4 17 7" xfId="30482" xr:uid="{00000000-0005-0000-0000-0000F07C0000}"/>
    <cellStyle name="표준 4 18" xfId="30483" xr:uid="{00000000-0005-0000-0000-0000F17C0000}"/>
    <cellStyle name="표준 4 18 2" xfId="30484" xr:uid="{00000000-0005-0000-0000-0000F27C0000}"/>
    <cellStyle name="표준 4 18 2 2" xfId="30485" xr:uid="{00000000-0005-0000-0000-0000F37C0000}"/>
    <cellStyle name="표준 4 18 3" xfId="30486" xr:uid="{00000000-0005-0000-0000-0000F47C0000}"/>
    <cellStyle name="표준 4 18 3 2" xfId="30487" xr:uid="{00000000-0005-0000-0000-0000F57C0000}"/>
    <cellStyle name="표준 4 18 4" xfId="30488" xr:uid="{00000000-0005-0000-0000-0000F67C0000}"/>
    <cellStyle name="표준 4 18 4 2" xfId="30489" xr:uid="{00000000-0005-0000-0000-0000F77C0000}"/>
    <cellStyle name="표준 4 18 5" xfId="30490" xr:uid="{00000000-0005-0000-0000-0000F87C0000}"/>
    <cellStyle name="표준 4 18 5 2" xfId="30491" xr:uid="{00000000-0005-0000-0000-0000F97C0000}"/>
    <cellStyle name="표준 4 18 6" xfId="30492" xr:uid="{00000000-0005-0000-0000-0000FA7C0000}"/>
    <cellStyle name="표준 4 18 6 2" xfId="30493" xr:uid="{00000000-0005-0000-0000-0000FB7C0000}"/>
    <cellStyle name="표준 4 18 7" xfId="30494" xr:uid="{00000000-0005-0000-0000-0000FC7C0000}"/>
    <cellStyle name="표준 4 19" xfId="30495" xr:uid="{00000000-0005-0000-0000-0000FD7C0000}"/>
    <cellStyle name="표준 4 19 2" xfId="30496" xr:uid="{00000000-0005-0000-0000-0000FE7C0000}"/>
    <cellStyle name="표준 4 19 2 2" xfId="30497" xr:uid="{00000000-0005-0000-0000-0000FF7C0000}"/>
    <cellStyle name="표준 4 19 3" xfId="30498" xr:uid="{00000000-0005-0000-0000-0000007D0000}"/>
    <cellStyle name="표준 4 19 3 2" xfId="30499" xr:uid="{00000000-0005-0000-0000-0000017D0000}"/>
    <cellStyle name="표준 4 19 4" xfId="30500" xr:uid="{00000000-0005-0000-0000-0000027D0000}"/>
    <cellStyle name="표준 4 19 4 2" xfId="30501" xr:uid="{00000000-0005-0000-0000-0000037D0000}"/>
    <cellStyle name="표준 4 19 5" xfId="30502" xr:uid="{00000000-0005-0000-0000-0000047D0000}"/>
    <cellStyle name="표준 4 19 5 2" xfId="30503" xr:uid="{00000000-0005-0000-0000-0000057D0000}"/>
    <cellStyle name="표준 4 19 6" xfId="30504" xr:uid="{00000000-0005-0000-0000-0000067D0000}"/>
    <cellStyle name="표준 4 19 6 2" xfId="30505" xr:uid="{00000000-0005-0000-0000-0000077D0000}"/>
    <cellStyle name="표준 4 19 7" xfId="30506" xr:uid="{00000000-0005-0000-0000-0000087D0000}"/>
    <cellStyle name="표준 4 2" xfId="30507" xr:uid="{00000000-0005-0000-0000-0000097D0000}"/>
    <cellStyle name="표준 4 2 10" xfId="30508" xr:uid="{00000000-0005-0000-0000-00000A7D0000}"/>
    <cellStyle name="표준 4 2 10 2" xfId="30509" xr:uid="{00000000-0005-0000-0000-00000B7D0000}"/>
    <cellStyle name="표준 4 2 11" xfId="30510" xr:uid="{00000000-0005-0000-0000-00000C7D0000}"/>
    <cellStyle name="표준 4 2 11 2" xfId="30511" xr:uid="{00000000-0005-0000-0000-00000D7D0000}"/>
    <cellStyle name="표준 4 2 12" xfId="30512" xr:uid="{00000000-0005-0000-0000-00000E7D0000}"/>
    <cellStyle name="표준 4 2 12 2" xfId="30513" xr:uid="{00000000-0005-0000-0000-00000F7D0000}"/>
    <cellStyle name="표준 4 2 13" xfId="30514" xr:uid="{00000000-0005-0000-0000-0000107D0000}"/>
    <cellStyle name="표준 4 2 2" xfId="30515" xr:uid="{00000000-0005-0000-0000-0000117D0000}"/>
    <cellStyle name="표준 4 2 2 10" xfId="30516" xr:uid="{00000000-0005-0000-0000-0000127D0000}"/>
    <cellStyle name="표준 4 2 2 10 2" xfId="30517" xr:uid="{00000000-0005-0000-0000-0000137D0000}"/>
    <cellStyle name="표준 4 2 2 11" xfId="30518" xr:uid="{00000000-0005-0000-0000-0000147D0000}"/>
    <cellStyle name="표준 4 2 2 2" xfId="30519" xr:uid="{00000000-0005-0000-0000-0000157D0000}"/>
    <cellStyle name="표준 4 2 2 2 2" xfId="30520" xr:uid="{00000000-0005-0000-0000-0000167D0000}"/>
    <cellStyle name="표준 4 2 2 2 2 2" xfId="30521" xr:uid="{00000000-0005-0000-0000-0000177D0000}"/>
    <cellStyle name="표준 4 2 2 2 3" xfId="30522" xr:uid="{00000000-0005-0000-0000-0000187D0000}"/>
    <cellStyle name="표준 4 2 2 2 3 2" xfId="30523" xr:uid="{00000000-0005-0000-0000-0000197D0000}"/>
    <cellStyle name="표준 4 2 2 3" xfId="30524" xr:uid="{00000000-0005-0000-0000-00001A7D0000}"/>
    <cellStyle name="표준 4 2 2 3 2" xfId="30525" xr:uid="{00000000-0005-0000-0000-00001B7D0000}"/>
    <cellStyle name="표준 4 2 2 3 2 2" xfId="30526" xr:uid="{00000000-0005-0000-0000-00001C7D0000}"/>
    <cellStyle name="표준 4 2 2 3 3" xfId="30527" xr:uid="{00000000-0005-0000-0000-00001D7D0000}"/>
    <cellStyle name="표준 4 2 2 3 3 2" xfId="30528" xr:uid="{00000000-0005-0000-0000-00001E7D0000}"/>
    <cellStyle name="표준 4 2 2 4" xfId="30529" xr:uid="{00000000-0005-0000-0000-00001F7D0000}"/>
    <cellStyle name="표준 4 2 2 4 2" xfId="30530" xr:uid="{00000000-0005-0000-0000-0000207D0000}"/>
    <cellStyle name="표준 4 2 2 4 2 2" xfId="30531" xr:uid="{00000000-0005-0000-0000-0000217D0000}"/>
    <cellStyle name="표준 4 2 2 4 3" xfId="30532" xr:uid="{00000000-0005-0000-0000-0000227D0000}"/>
    <cellStyle name="표준 4 2 2 4 3 2" xfId="30533" xr:uid="{00000000-0005-0000-0000-0000237D0000}"/>
    <cellStyle name="표준 4 2 2 5" xfId="30534" xr:uid="{00000000-0005-0000-0000-0000247D0000}"/>
    <cellStyle name="표준 4 2 2 5 2" xfId="30535" xr:uid="{00000000-0005-0000-0000-0000257D0000}"/>
    <cellStyle name="표준 4 2 2 5 2 2" xfId="30536" xr:uid="{00000000-0005-0000-0000-0000267D0000}"/>
    <cellStyle name="표준 4 2 2 5 3" xfId="30537" xr:uid="{00000000-0005-0000-0000-0000277D0000}"/>
    <cellStyle name="표준 4 2 2 5 3 2" xfId="30538" xr:uid="{00000000-0005-0000-0000-0000287D0000}"/>
    <cellStyle name="표준 4 2 2 6" xfId="30539" xr:uid="{00000000-0005-0000-0000-0000297D0000}"/>
    <cellStyle name="표준 4 2 2 6 2" xfId="30540" xr:uid="{00000000-0005-0000-0000-00002A7D0000}"/>
    <cellStyle name="표준 4 2 2 6 2 2" xfId="30541" xr:uid="{00000000-0005-0000-0000-00002B7D0000}"/>
    <cellStyle name="표준 4 2 2 6 3" xfId="30542" xr:uid="{00000000-0005-0000-0000-00002C7D0000}"/>
    <cellStyle name="표준 4 2 2 6 3 2" xfId="30543" xr:uid="{00000000-0005-0000-0000-00002D7D0000}"/>
    <cellStyle name="표준 4 2 2 7" xfId="30544" xr:uid="{00000000-0005-0000-0000-00002E7D0000}"/>
    <cellStyle name="표준 4 2 2 7 2" xfId="30545" xr:uid="{00000000-0005-0000-0000-00002F7D0000}"/>
    <cellStyle name="표준 4 2 2 7 2 2" xfId="30546" xr:uid="{00000000-0005-0000-0000-0000307D0000}"/>
    <cellStyle name="표준 4 2 2 7 3" xfId="30547" xr:uid="{00000000-0005-0000-0000-0000317D0000}"/>
    <cellStyle name="표준 4 2 2 7 3 2" xfId="30548" xr:uid="{00000000-0005-0000-0000-0000327D0000}"/>
    <cellStyle name="표준 4 2 2 8" xfId="30549" xr:uid="{00000000-0005-0000-0000-0000337D0000}"/>
    <cellStyle name="표준 4 2 2 8 2" xfId="30550" xr:uid="{00000000-0005-0000-0000-0000347D0000}"/>
    <cellStyle name="표준 4 2 2 8 2 2" xfId="30551" xr:uid="{00000000-0005-0000-0000-0000357D0000}"/>
    <cellStyle name="표준 4 2 2 8 3" xfId="30552" xr:uid="{00000000-0005-0000-0000-0000367D0000}"/>
    <cellStyle name="표준 4 2 2 8 3 2" xfId="30553" xr:uid="{00000000-0005-0000-0000-0000377D0000}"/>
    <cellStyle name="표준 4 2 2 9" xfId="30554" xr:uid="{00000000-0005-0000-0000-0000387D0000}"/>
    <cellStyle name="표준 4 2 2 9 2" xfId="30555" xr:uid="{00000000-0005-0000-0000-0000397D0000}"/>
    <cellStyle name="표준 4 2 3" xfId="30556" xr:uid="{00000000-0005-0000-0000-00003A7D0000}"/>
    <cellStyle name="표준 4 2 3 2" xfId="30557" xr:uid="{00000000-0005-0000-0000-00003B7D0000}"/>
    <cellStyle name="표준 4 2 3 2 2" xfId="30558" xr:uid="{00000000-0005-0000-0000-00003C7D0000}"/>
    <cellStyle name="표준 4 2 3 3" xfId="30559" xr:uid="{00000000-0005-0000-0000-00003D7D0000}"/>
    <cellStyle name="표준 4 2 3 3 2" xfId="30560" xr:uid="{00000000-0005-0000-0000-00003E7D0000}"/>
    <cellStyle name="표준 4 2 4" xfId="30561" xr:uid="{00000000-0005-0000-0000-00003F7D0000}"/>
    <cellStyle name="표준 4 2 4 2" xfId="30562" xr:uid="{00000000-0005-0000-0000-0000407D0000}"/>
    <cellStyle name="표준 4 2 4 2 2" xfId="30563" xr:uid="{00000000-0005-0000-0000-0000417D0000}"/>
    <cellStyle name="표준 4 2 4 3" xfId="30564" xr:uid="{00000000-0005-0000-0000-0000427D0000}"/>
    <cellStyle name="표준 4 2 4 3 2" xfId="30565" xr:uid="{00000000-0005-0000-0000-0000437D0000}"/>
    <cellStyle name="표준 4 2 5" xfId="30566" xr:uid="{00000000-0005-0000-0000-0000447D0000}"/>
    <cellStyle name="표준 4 2 5 2" xfId="30567" xr:uid="{00000000-0005-0000-0000-0000457D0000}"/>
    <cellStyle name="표준 4 2 5 2 2" xfId="30568" xr:uid="{00000000-0005-0000-0000-0000467D0000}"/>
    <cellStyle name="표준 4 2 5 3" xfId="30569" xr:uid="{00000000-0005-0000-0000-0000477D0000}"/>
    <cellStyle name="표준 4 2 5 3 2" xfId="30570" xr:uid="{00000000-0005-0000-0000-0000487D0000}"/>
    <cellStyle name="표준 4 2 6" xfId="30571" xr:uid="{00000000-0005-0000-0000-0000497D0000}"/>
    <cellStyle name="표준 4 2 6 2" xfId="30572" xr:uid="{00000000-0005-0000-0000-00004A7D0000}"/>
    <cellStyle name="표준 4 2 6 2 2" xfId="30573" xr:uid="{00000000-0005-0000-0000-00004B7D0000}"/>
    <cellStyle name="표준 4 2 6 3" xfId="30574" xr:uid="{00000000-0005-0000-0000-00004C7D0000}"/>
    <cellStyle name="표준 4 2 6 3 2" xfId="30575" xr:uid="{00000000-0005-0000-0000-00004D7D0000}"/>
    <cellStyle name="표준 4 2 7" xfId="30576" xr:uid="{00000000-0005-0000-0000-00004E7D0000}"/>
    <cellStyle name="표준 4 2 7 2" xfId="30577" xr:uid="{00000000-0005-0000-0000-00004F7D0000}"/>
    <cellStyle name="표준 4 2 7 2 2" xfId="30578" xr:uid="{00000000-0005-0000-0000-0000507D0000}"/>
    <cellStyle name="표준 4 2 7 3" xfId="30579" xr:uid="{00000000-0005-0000-0000-0000517D0000}"/>
    <cellStyle name="표준 4 2 7 3 2" xfId="30580" xr:uid="{00000000-0005-0000-0000-0000527D0000}"/>
    <cellStyle name="표준 4 2 8" xfId="30581" xr:uid="{00000000-0005-0000-0000-0000537D0000}"/>
    <cellStyle name="표준 4 2 8 2" xfId="30582" xr:uid="{00000000-0005-0000-0000-0000547D0000}"/>
    <cellStyle name="표준 4 2 8 2 2" xfId="30583" xr:uid="{00000000-0005-0000-0000-0000557D0000}"/>
    <cellStyle name="표준 4 2 8 3" xfId="30584" xr:uid="{00000000-0005-0000-0000-0000567D0000}"/>
    <cellStyle name="표준 4 2 8 3 2" xfId="30585" xr:uid="{00000000-0005-0000-0000-0000577D0000}"/>
    <cellStyle name="표준 4 2 9" xfId="30586" xr:uid="{00000000-0005-0000-0000-0000587D0000}"/>
    <cellStyle name="표준 4 2 9 2" xfId="30587" xr:uid="{00000000-0005-0000-0000-0000597D0000}"/>
    <cellStyle name="표준 4 2 9 2 2" xfId="30588" xr:uid="{00000000-0005-0000-0000-00005A7D0000}"/>
    <cellStyle name="표준 4 2 9 3" xfId="30589" xr:uid="{00000000-0005-0000-0000-00005B7D0000}"/>
    <cellStyle name="표준 4 2 9 3 2" xfId="30590" xr:uid="{00000000-0005-0000-0000-00005C7D0000}"/>
    <cellStyle name="표준 4 20" xfId="30591" xr:uid="{00000000-0005-0000-0000-00005D7D0000}"/>
    <cellStyle name="표준 4 20 2" xfId="30592" xr:uid="{00000000-0005-0000-0000-00005E7D0000}"/>
    <cellStyle name="표준 4 20 2 2" xfId="30593" xr:uid="{00000000-0005-0000-0000-00005F7D0000}"/>
    <cellStyle name="표준 4 20 3" xfId="30594" xr:uid="{00000000-0005-0000-0000-0000607D0000}"/>
    <cellStyle name="표준 4 20 3 2" xfId="30595" xr:uid="{00000000-0005-0000-0000-0000617D0000}"/>
    <cellStyle name="표준 4 20 4" xfId="30596" xr:uid="{00000000-0005-0000-0000-0000627D0000}"/>
    <cellStyle name="표준 4 20 4 2" xfId="30597" xr:uid="{00000000-0005-0000-0000-0000637D0000}"/>
    <cellStyle name="표준 4 20 5" xfId="30598" xr:uid="{00000000-0005-0000-0000-0000647D0000}"/>
    <cellStyle name="표준 4 20 5 2" xfId="30599" xr:uid="{00000000-0005-0000-0000-0000657D0000}"/>
    <cellStyle name="표준 4 20 6" xfId="30600" xr:uid="{00000000-0005-0000-0000-0000667D0000}"/>
    <cellStyle name="표준 4 20 6 2" xfId="30601" xr:uid="{00000000-0005-0000-0000-0000677D0000}"/>
    <cellStyle name="표준 4 20 7" xfId="30602" xr:uid="{00000000-0005-0000-0000-0000687D0000}"/>
    <cellStyle name="표준 4 21" xfId="30603" xr:uid="{00000000-0005-0000-0000-0000697D0000}"/>
    <cellStyle name="표준 4 21 2" xfId="30604" xr:uid="{00000000-0005-0000-0000-00006A7D0000}"/>
    <cellStyle name="표준 4 21 2 2" xfId="30605" xr:uid="{00000000-0005-0000-0000-00006B7D0000}"/>
    <cellStyle name="표준 4 21 3" xfId="30606" xr:uid="{00000000-0005-0000-0000-00006C7D0000}"/>
    <cellStyle name="표준 4 21 3 2" xfId="30607" xr:uid="{00000000-0005-0000-0000-00006D7D0000}"/>
    <cellStyle name="표준 4 21 4" xfId="30608" xr:uid="{00000000-0005-0000-0000-00006E7D0000}"/>
    <cellStyle name="표준 4 21 4 2" xfId="30609" xr:uid="{00000000-0005-0000-0000-00006F7D0000}"/>
    <cellStyle name="표준 4 21 5" xfId="30610" xr:uid="{00000000-0005-0000-0000-0000707D0000}"/>
    <cellStyle name="표준 4 21 5 2" xfId="30611" xr:uid="{00000000-0005-0000-0000-0000717D0000}"/>
    <cellStyle name="표준 4 21 6" xfId="30612" xr:uid="{00000000-0005-0000-0000-0000727D0000}"/>
    <cellStyle name="표준 4 21 6 2" xfId="30613" xr:uid="{00000000-0005-0000-0000-0000737D0000}"/>
    <cellStyle name="표준 4 21 7" xfId="30614" xr:uid="{00000000-0005-0000-0000-0000747D0000}"/>
    <cellStyle name="표준 4 22" xfId="30615" xr:uid="{00000000-0005-0000-0000-0000757D0000}"/>
    <cellStyle name="표준 4 22 2" xfId="30616" xr:uid="{00000000-0005-0000-0000-0000767D0000}"/>
    <cellStyle name="표준 4 22 2 2" xfId="30617" xr:uid="{00000000-0005-0000-0000-0000777D0000}"/>
    <cellStyle name="표준 4 22 3" xfId="30618" xr:uid="{00000000-0005-0000-0000-0000787D0000}"/>
    <cellStyle name="표준 4 22 3 2" xfId="30619" xr:uid="{00000000-0005-0000-0000-0000797D0000}"/>
    <cellStyle name="표준 4 22 4" xfId="30620" xr:uid="{00000000-0005-0000-0000-00007A7D0000}"/>
    <cellStyle name="표준 4 22 4 2" xfId="30621" xr:uid="{00000000-0005-0000-0000-00007B7D0000}"/>
    <cellStyle name="표준 4 22 5" xfId="30622" xr:uid="{00000000-0005-0000-0000-00007C7D0000}"/>
    <cellStyle name="표준 4 22 5 2" xfId="30623" xr:uid="{00000000-0005-0000-0000-00007D7D0000}"/>
    <cellStyle name="표준 4 22 6" xfId="30624" xr:uid="{00000000-0005-0000-0000-00007E7D0000}"/>
    <cellStyle name="표준 4 22 6 2" xfId="30625" xr:uid="{00000000-0005-0000-0000-00007F7D0000}"/>
    <cellStyle name="표준 4 22 7" xfId="30626" xr:uid="{00000000-0005-0000-0000-0000807D0000}"/>
    <cellStyle name="표준 4 23" xfId="30627" xr:uid="{00000000-0005-0000-0000-0000817D0000}"/>
    <cellStyle name="표준 4 23 2" xfId="30628" xr:uid="{00000000-0005-0000-0000-0000827D0000}"/>
    <cellStyle name="표준 4 23 2 2" xfId="30629" xr:uid="{00000000-0005-0000-0000-0000837D0000}"/>
    <cellStyle name="표준 4 23 3" xfId="30630" xr:uid="{00000000-0005-0000-0000-0000847D0000}"/>
    <cellStyle name="표준 4 23 3 2" xfId="30631" xr:uid="{00000000-0005-0000-0000-0000857D0000}"/>
    <cellStyle name="표준 4 23 4" xfId="30632" xr:uid="{00000000-0005-0000-0000-0000867D0000}"/>
    <cellStyle name="표준 4 23 4 2" xfId="30633" xr:uid="{00000000-0005-0000-0000-0000877D0000}"/>
    <cellStyle name="표준 4 23 5" xfId="30634" xr:uid="{00000000-0005-0000-0000-0000887D0000}"/>
    <cellStyle name="표준 4 23 5 2" xfId="30635" xr:uid="{00000000-0005-0000-0000-0000897D0000}"/>
    <cellStyle name="표준 4 23 6" xfId="30636" xr:uid="{00000000-0005-0000-0000-00008A7D0000}"/>
    <cellStyle name="표준 4 23 6 2" xfId="30637" xr:uid="{00000000-0005-0000-0000-00008B7D0000}"/>
    <cellStyle name="표준 4 23 7" xfId="30638" xr:uid="{00000000-0005-0000-0000-00008C7D0000}"/>
    <cellStyle name="표준 4 24" xfId="30639" xr:uid="{00000000-0005-0000-0000-00008D7D0000}"/>
    <cellStyle name="표준 4 24 2" xfId="30640" xr:uid="{00000000-0005-0000-0000-00008E7D0000}"/>
    <cellStyle name="표준 4 24 2 2" xfId="30641" xr:uid="{00000000-0005-0000-0000-00008F7D0000}"/>
    <cellStyle name="표준 4 24 3" xfId="30642" xr:uid="{00000000-0005-0000-0000-0000907D0000}"/>
    <cellStyle name="표준 4 24 3 2" xfId="30643" xr:uid="{00000000-0005-0000-0000-0000917D0000}"/>
    <cellStyle name="표준 4 24 4" xfId="30644" xr:uid="{00000000-0005-0000-0000-0000927D0000}"/>
    <cellStyle name="표준 4 24 4 2" xfId="30645" xr:uid="{00000000-0005-0000-0000-0000937D0000}"/>
    <cellStyle name="표준 4 24 5" xfId="30646" xr:uid="{00000000-0005-0000-0000-0000947D0000}"/>
    <cellStyle name="표준 4 24 5 2" xfId="30647" xr:uid="{00000000-0005-0000-0000-0000957D0000}"/>
    <cellStyle name="표준 4 24 6" xfId="30648" xr:uid="{00000000-0005-0000-0000-0000967D0000}"/>
    <cellStyle name="표준 4 24 6 2" xfId="30649" xr:uid="{00000000-0005-0000-0000-0000977D0000}"/>
    <cellStyle name="표준 4 24 7" xfId="30650" xr:uid="{00000000-0005-0000-0000-0000987D0000}"/>
    <cellStyle name="표준 4 25" xfId="30651" xr:uid="{00000000-0005-0000-0000-0000997D0000}"/>
    <cellStyle name="표준 4 25 2" xfId="30652" xr:uid="{00000000-0005-0000-0000-00009A7D0000}"/>
    <cellStyle name="표준 4 25 2 2" xfId="30653" xr:uid="{00000000-0005-0000-0000-00009B7D0000}"/>
    <cellStyle name="표준 4 25 3" xfId="30654" xr:uid="{00000000-0005-0000-0000-00009C7D0000}"/>
    <cellStyle name="표준 4 25 3 2" xfId="30655" xr:uid="{00000000-0005-0000-0000-00009D7D0000}"/>
    <cellStyle name="표준 4 25 4" xfId="30656" xr:uid="{00000000-0005-0000-0000-00009E7D0000}"/>
    <cellStyle name="표준 4 25 4 2" xfId="30657" xr:uid="{00000000-0005-0000-0000-00009F7D0000}"/>
    <cellStyle name="표준 4 25 5" xfId="30658" xr:uid="{00000000-0005-0000-0000-0000A07D0000}"/>
    <cellStyle name="표준 4 25 5 2" xfId="30659" xr:uid="{00000000-0005-0000-0000-0000A17D0000}"/>
    <cellStyle name="표준 4 25 6" xfId="30660" xr:uid="{00000000-0005-0000-0000-0000A27D0000}"/>
    <cellStyle name="표준 4 25 6 2" xfId="30661" xr:uid="{00000000-0005-0000-0000-0000A37D0000}"/>
    <cellStyle name="표준 4 25 7" xfId="30662" xr:uid="{00000000-0005-0000-0000-0000A47D0000}"/>
    <cellStyle name="표준 4 26" xfId="30663" xr:uid="{00000000-0005-0000-0000-0000A57D0000}"/>
    <cellStyle name="표준 4 26 2" xfId="30664" xr:uid="{00000000-0005-0000-0000-0000A67D0000}"/>
    <cellStyle name="표준 4 26 2 2" xfId="30665" xr:uid="{00000000-0005-0000-0000-0000A77D0000}"/>
    <cellStyle name="표준 4 26 3" xfId="30666" xr:uid="{00000000-0005-0000-0000-0000A87D0000}"/>
    <cellStyle name="표준 4 26 3 2" xfId="30667" xr:uid="{00000000-0005-0000-0000-0000A97D0000}"/>
    <cellStyle name="표준 4 26 4" xfId="30668" xr:uid="{00000000-0005-0000-0000-0000AA7D0000}"/>
    <cellStyle name="표준 4 26 4 2" xfId="30669" xr:uid="{00000000-0005-0000-0000-0000AB7D0000}"/>
    <cellStyle name="표준 4 26 5" xfId="30670" xr:uid="{00000000-0005-0000-0000-0000AC7D0000}"/>
    <cellStyle name="표준 4 26 5 2" xfId="30671" xr:uid="{00000000-0005-0000-0000-0000AD7D0000}"/>
    <cellStyle name="표준 4 26 6" xfId="30672" xr:uid="{00000000-0005-0000-0000-0000AE7D0000}"/>
    <cellStyle name="표준 4 26 6 2" xfId="30673" xr:uid="{00000000-0005-0000-0000-0000AF7D0000}"/>
    <cellStyle name="표준 4 26 7" xfId="30674" xr:uid="{00000000-0005-0000-0000-0000B07D0000}"/>
    <cellStyle name="표준 4 27" xfId="30675" xr:uid="{00000000-0005-0000-0000-0000B17D0000}"/>
    <cellStyle name="표준 4 27 2" xfId="30676" xr:uid="{00000000-0005-0000-0000-0000B27D0000}"/>
    <cellStyle name="표준 4 27 2 2" xfId="30677" xr:uid="{00000000-0005-0000-0000-0000B37D0000}"/>
    <cellStyle name="표준 4 27 3" xfId="30678" xr:uid="{00000000-0005-0000-0000-0000B47D0000}"/>
    <cellStyle name="표준 4 27 3 2" xfId="30679" xr:uid="{00000000-0005-0000-0000-0000B57D0000}"/>
    <cellStyle name="표준 4 27 4" xfId="30680" xr:uid="{00000000-0005-0000-0000-0000B67D0000}"/>
    <cellStyle name="표준 4 27 4 2" xfId="30681" xr:uid="{00000000-0005-0000-0000-0000B77D0000}"/>
    <cellStyle name="표준 4 27 5" xfId="30682" xr:uid="{00000000-0005-0000-0000-0000B87D0000}"/>
    <cellStyle name="표준 4 27 5 2" xfId="30683" xr:uid="{00000000-0005-0000-0000-0000B97D0000}"/>
    <cellStyle name="표준 4 27 6" xfId="30684" xr:uid="{00000000-0005-0000-0000-0000BA7D0000}"/>
    <cellStyle name="표준 4 27 6 2" xfId="30685" xr:uid="{00000000-0005-0000-0000-0000BB7D0000}"/>
    <cellStyle name="표준 4 27 7" xfId="30686" xr:uid="{00000000-0005-0000-0000-0000BC7D0000}"/>
    <cellStyle name="표준 4 28" xfId="30687" xr:uid="{00000000-0005-0000-0000-0000BD7D0000}"/>
    <cellStyle name="표준 4 28 2" xfId="30688" xr:uid="{00000000-0005-0000-0000-0000BE7D0000}"/>
    <cellStyle name="표준 4 28 2 2" xfId="30689" xr:uid="{00000000-0005-0000-0000-0000BF7D0000}"/>
    <cellStyle name="표준 4 28 3" xfId="30690" xr:uid="{00000000-0005-0000-0000-0000C07D0000}"/>
    <cellStyle name="표준 4 28 3 2" xfId="30691" xr:uid="{00000000-0005-0000-0000-0000C17D0000}"/>
    <cellStyle name="표준 4 28 4" xfId="30692" xr:uid="{00000000-0005-0000-0000-0000C27D0000}"/>
    <cellStyle name="표준 4 28 4 2" xfId="30693" xr:uid="{00000000-0005-0000-0000-0000C37D0000}"/>
    <cellStyle name="표준 4 28 5" xfId="30694" xr:uid="{00000000-0005-0000-0000-0000C47D0000}"/>
    <cellStyle name="표준 4 28 5 2" xfId="30695" xr:uid="{00000000-0005-0000-0000-0000C57D0000}"/>
    <cellStyle name="표준 4 28 6" xfId="30696" xr:uid="{00000000-0005-0000-0000-0000C67D0000}"/>
    <cellStyle name="표준 4 28 6 2" xfId="30697" xr:uid="{00000000-0005-0000-0000-0000C77D0000}"/>
    <cellStyle name="표준 4 28 7" xfId="30698" xr:uid="{00000000-0005-0000-0000-0000C87D0000}"/>
    <cellStyle name="표준 4 29" xfId="30699" xr:uid="{00000000-0005-0000-0000-0000C97D0000}"/>
    <cellStyle name="표준 4 29 2" xfId="30700" xr:uid="{00000000-0005-0000-0000-0000CA7D0000}"/>
    <cellStyle name="표준 4 29 2 2" xfId="30701" xr:uid="{00000000-0005-0000-0000-0000CB7D0000}"/>
    <cellStyle name="표준 4 29 3" xfId="30702" xr:uid="{00000000-0005-0000-0000-0000CC7D0000}"/>
    <cellStyle name="표준 4 29 3 2" xfId="30703" xr:uid="{00000000-0005-0000-0000-0000CD7D0000}"/>
    <cellStyle name="표준 4 29 4" xfId="30704" xr:uid="{00000000-0005-0000-0000-0000CE7D0000}"/>
    <cellStyle name="표준 4 29 4 2" xfId="30705" xr:uid="{00000000-0005-0000-0000-0000CF7D0000}"/>
    <cellStyle name="표준 4 29 5" xfId="30706" xr:uid="{00000000-0005-0000-0000-0000D07D0000}"/>
    <cellStyle name="표준 4 29 5 2" xfId="30707" xr:uid="{00000000-0005-0000-0000-0000D17D0000}"/>
    <cellStyle name="표준 4 29 6" xfId="30708" xr:uid="{00000000-0005-0000-0000-0000D27D0000}"/>
    <cellStyle name="표준 4 29 6 2" xfId="30709" xr:uid="{00000000-0005-0000-0000-0000D37D0000}"/>
    <cellStyle name="표준 4 29 7" xfId="30710" xr:uid="{00000000-0005-0000-0000-0000D47D0000}"/>
    <cellStyle name="표준 4 3" xfId="30711" xr:uid="{00000000-0005-0000-0000-0000D57D0000}"/>
    <cellStyle name="표준 4 3 2" xfId="30712" xr:uid="{00000000-0005-0000-0000-0000D67D0000}"/>
    <cellStyle name="표준 4 3 2 2" xfId="30713" xr:uid="{00000000-0005-0000-0000-0000D77D0000}"/>
    <cellStyle name="표준 4 3 3" xfId="30714" xr:uid="{00000000-0005-0000-0000-0000D87D0000}"/>
    <cellStyle name="표준 4 3 3 2" xfId="30715" xr:uid="{00000000-0005-0000-0000-0000D97D0000}"/>
    <cellStyle name="표준 4 3 4" xfId="30716" xr:uid="{00000000-0005-0000-0000-0000DA7D0000}"/>
    <cellStyle name="표준 4 3 5" xfId="30717" xr:uid="{00000000-0005-0000-0000-0000DB7D0000}"/>
    <cellStyle name="표준 4 30" xfId="30718" xr:uid="{00000000-0005-0000-0000-0000DC7D0000}"/>
    <cellStyle name="표준 4 30 2" xfId="30719" xr:uid="{00000000-0005-0000-0000-0000DD7D0000}"/>
    <cellStyle name="표준 4 30 2 2" xfId="30720" xr:uid="{00000000-0005-0000-0000-0000DE7D0000}"/>
    <cellStyle name="표준 4 30 3" xfId="30721" xr:uid="{00000000-0005-0000-0000-0000DF7D0000}"/>
    <cellStyle name="표준 4 30 3 2" xfId="30722" xr:uid="{00000000-0005-0000-0000-0000E07D0000}"/>
    <cellStyle name="표준 4 30 4" xfId="30723" xr:uid="{00000000-0005-0000-0000-0000E17D0000}"/>
    <cellStyle name="표준 4 30 4 2" xfId="30724" xr:uid="{00000000-0005-0000-0000-0000E27D0000}"/>
    <cellStyle name="표준 4 30 5" xfId="30725" xr:uid="{00000000-0005-0000-0000-0000E37D0000}"/>
    <cellStyle name="표준 4 30 5 2" xfId="30726" xr:uid="{00000000-0005-0000-0000-0000E47D0000}"/>
    <cellStyle name="표준 4 30 6" xfId="30727" xr:uid="{00000000-0005-0000-0000-0000E57D0000}"/>
    <cellStyle name="표준 4 30 6 2" xfId="30728" xr:uid="{00000000-0005-0000-0000-0000E67D0000}"/>
    <cellStyle name="표준 4 30 7" xfId="30729" xr:uid="{00000000-0005-0000-0000-0000E77D0000}"/>
    <cellStyle name="표준 4 31" xfId="30730" xr:uid="{00000000-0005-0000-0000-0000E87D0000}"/>
    <cellStyle name="표준 4 31 2" xfId="30731" xr:uid="{00000000-0005-0000-0000-0000E97D0000}"/>
    <cellStyle name="표준 4 31 2 2" xfId="30732" xr:uid="{00000000-0005-0000-0000-0000EA7D0000}"/>
    <cellStyle name="표준 4 31 3" xfId="30733" xr:uid="{00000000-0005-0000-0000-0000EB7D0000}"/>
    <cellStyle name="표준 4 31 3 2" xfId="30734" xr:uid="{00000000-0005-0000-0000-0000EC7D0000}"/>
    <cellStyle name="표준 4 31 4" xfId="30735" xr:uid="{00000000-0005-0000-0000-0000ED7D0000}"/>
    <cellStyle name="표준 4 31 4 2" xfId="30736" xr:uid="{00000000-0005-0000-0000-0000EE7D0000}"/>
    <cellStyle name="표준 4 31 5" xfId="30737" xr:uid="{00000000-0005-0000-0000-0000EF7D0000}"/>
    <cellStyle name="표준 4 31 5 2" xfId="30738" xr:uid="{00000000-0005-0000-0000-0000F07D0000}"/>
    <cellStyle name="표준 4 31 6" xfId="30739" xr:uid="{00000000-0005-0000-0000-0000F17D0000}"/>
    <cellStyle name="표준 4 31 6 2" xfId="30740" xr:uid="{00000000-0005-0000-0000-0000F27D0000}"/>
    <cellStyle name="표준 4 31 7" xfId="30741" xr:uid="{00000000-0005-0000-0000-0000F37D0000}"/>
    <cellStyle name="표준 4 32" xfId="30742" xr:uid="{00000000-0005-0000-0000-0000F47D0000}"/>
    <cellStyle name="표준 4 32 2" xfId="30743" xr:uid="{00000000-0005-0000-0000-0000F57D0000}"/>
    <cellStyle name="표준 4 32 2 2" xfId="30744" xr:uid="{00000000-0005-0000-0000-0000F67D0000}"/>
    <cellStyle name="표준 4 32 3" xfId="30745" xr:uid="{00000000-0005-0000-0000-0000F77D0000}"/>
    <cellStyle name="표준 4 32 3 2" xfId="30746" xr:uid="{00000000-0005-0000-0000-0000F87D0000}"/>
    <cellStyle name="표준 4 32 4" xfId="30747" xr:uid="{00000000-0005-0000-0000-0000F97D0000}"/>
    <cellStyle name="표준 4 32 4 2" xfId="30748" xr:uid="{00000000-0005-0000-0000-0000FA7D0000}"/>
    <cellStyle name="표준 4 32 5" xfId="30749" xr:uid="{00000000-0005-0000-0000-0000FB7D0000}"/>
    <cellStyle name="표준 4 32 5 2" xfId="30750" xr:uid="{00000000-0005-0000-0000-0000FC7D0000}"/>
    <cellStyle name="표준 4 32 6" xfId="30751" xr:uid="{00000000-0005-0000-0000-0000FD7D0000}"/>
    <cellStyle name="표준 4 32 6 2" xfId="30752" xr:uid="{00000000-0005-0000-0000-0000FE7D0000}"/>
    <cellStyle name="표준 4 32 7" xfId="30753" xr:uid="{00000000-0005-0000-0000-0000FF7D0000}"/>
    <cellStyle name="표준 4 33" xfId="30754" xr:uid="{00000000-0005-0000-0000-0000007E0000}"/>
    <cellStyle name="표준 4 33 2" xfId="30755" xr:uid="{00000000-0005-0000-0000-0000017E0000}"/>
    <cellStyle name="표준 4 33 2 2" xfId="30756" xr:uid="{00000000-0005-0000-0000-0000027E0000}"/>
    <cellStyle name="표준 4 33 3" xfId="30757" xr:uid="{00000000-0005-0000-0000-0000037E0000}"/>
    <cellStyle name="표준 4 33 3 2" xfId="30758" xr:uid="{00000000-0005-0000-0000-0000047E0000}"/>
    <cellStyle name="표준 4 33 4" xfId="30759" xr:uid="{00000000-0005-0000-0000-0000057E0000}"/>
    <cellStyle name="표준 4 33 4 2" xfId="30760" xr:uid="{00000000-0005-0000-0000-0000067E0000}"/>
    <cellStyle name="표준 4 33 5" xfId="30761" xr:uid="{00000000-0005-0000-0000-0000077E0000}"/>
    <cellStyle name="표준 4 33 5 2" xfId="30762" xr:uid="{00000000-0005-0000-0000-0000087E0000}"/>
    <cellStyle name="표준 4 33 6" xfId="30763" xr:uid="{00000000-0005-0000-0000-0000097E0000}"/>
    <cellStyle name="표준 4 33 6 2" xfId="30764" xr:uid="{00000000-0005-0000-0000-00000A7E0000}"/>
    <cellStyle name="표준 4 33 7" xfId="30765" xr:uid="{00000000-0005-0000-0000-00000B7E0000}"/>
    <cellStyle name="표준 4 34" xfId="30766" xr:uid="{00000000-0005-0000-0000-00000C7E0000}"/>
    <cellStyle name="표준 4 34 2" xfId="30767" xr:uid="{00000000-0005-0000-0000-00000D7E0000}"/>
    <cellStyle name="표준 4 34 2 2" xfId="30768" xr:uid="{00000000-0005-0000-0000-00000E7E0000}"/>
    <cellStyle name="표준 4 34 3" xfId="30769" xr:uid="{00000000-0005-0000-0000-00000F7E0000}"/>
    <cellStyle name="표준 4 34 3 2" xfId="30770" xr:uid="{00000000-0005-0000-0000-0000107E0000}"/>
    <cellStyle name="표준 4 34 4" xfId="30771" xr:uid="{00000000-0005-0000-0000-0000117E0000}"/>
    <cellStyle name="표준 4 34 4 2" xfId="30772" xr:uid="{00000000-0005-0000-0000-0000127E0000}"/>
    <cellStyle name="표준 4 34 5" xfId="30773" xr:uid="{00000000-0005-0000-0000-0000137E0000}"/>
    <cellStyle name="표준 4 34 5 2" xfId="30774" xr:uid="{00000000-0005-0000-0000-0000147E0000}"/>
    <cellStyle name="표준 4 34 6" xfId="30775" xr:uid="{00000000-0005-0000-0000-0000157E0000}"/>
    <cellStyle name="표준 4 34 6 2" xfId="30776" xr:uid="{00000000-0005-0000-0000-0000167E0000}"/>
    <cellStyle name="표준 4 34 7" xfId="30777" xr:uid="{00000000-0005-0000-0000-0000177E0000}"/>
    <cellStyle name="표준 4 35" xfId="30778" xr:uid="{00000000-0005-0000-0000-0000187E0000}"/>
    <cellStyle name="표준 4 35 2" xfId="30779" xr:uid="{00000000-0005-0000-0000-0000197E0000}"/>
    <cellStyle name="표준 4 35 2 2" xfId="30780" xr:uid="{00000000-0005-0000-0000-00001A7E0000}"/>
    <cellStyle name="표준 4 35 3" xfId="30781" xr:uid="{00000000-0005-0000-0000-00001B7E0000}"/>
    <cellStyle name="표준 4 35 3 2" xfId="30782" xr:uid="{00000000-0005-0000-0000-00001C7E0000}"/>
    <cellStyle name="표준 4 35 4" xfId="30783" xr:uid="{00000000-0005-0000-0000-00001D7E0000}"/>
    <cellStyle name="표준 4 35 4 2" xfId="30784" xr:uid="{00000000-0005-0000-0000-00001E7E0000}"/>
    <cellStyle name="표준 4 35 5" xfId="30785" xr:uid="{00000000-0005-0000-0000-00001F7E0000}"/>
    <cellStyle name="표준 4 35 5 2" xfId="30786" xr:uid="{00000000-0005-0000-0000-0000207E0000}"/>
    <cellStyle name="표준 4 35 6" xfId="30787" xr:uid="{00000000-0005-0000-0000-0000217E0000}"/>
    <cellStyle name="표준 4 35 6 2" xfId="30788" xr:uid="{00000000-0005-0000-0000-0000227E0000}"/>
    <cellStyle name="표준 4 35 7" xfId="30789" xr:uid="{00000000-0005-0000-0000-0000237E0000}"/>
    <cellStyle name="표준 4 36" xfId="30790" xr:uid="{00000000-0005-0000-0000-0000247E0000}"/>
    <cellStyle name="표준 4 36 2" xfId="30791" xr:uid="{00000000-0005-0000-0000-0000257E0000}"/>
    <cellStyle name="표준 4 36 2 2" xfId="30792" xr:uid="{00000000-0005-0000-0000-0000267E0000}"/>
    <cellStyle name="표준 4 36 3" xfId="30793" xr:uid="{00000000-0005-0000-0000-0000277E0000}"/>
    <cellStyle name="표준 4 36 3 2" xfId="30794" xr:uid="{00000000-0005-0000-0000-0000287E0000}"/>
    <cellStyle name="표준 4 36 4" xfId="30795" xr:uid="{00000000-0005-0000-0000-0000297E0000}"/>
    <cellStyle name="표준 4 36 4 2" xfId="30796" xr:uid="{00000000-0005-0000-0000-00002A7E0000}"/>
    <cellStyle name="표준 4 36 5" xfId="30797" xr:uid="{00000000-0005-0000-0000-00002B7E0000}"/>
    <cellStyle name="표준 4 36 5 2" xfId="30798" xr:uid="{00000000-0005-0000-0000-00002C7E0000}"/>
    <cellStyle name="표준 4 36 6" xfId="30799" xr:uid="{00000000-0005-0000-0000-00002D7E0000}"/>
    <cellStyle name="표준 4 36 6 2" xfId="30800" xr:uid="{00000000-0005-0000-0000-00002E7E0000}"/>
    <cellStyle name="표준 4 36 7" xfId="30801" xr:uid="{00000000-0005-0000-0000-00002F7E0000}"/>
    <cellStyle name="표준 4 37" xfId="30802" xr:uid="{00000000-0005-0000-0000-0000307E0000}"/>
    <cellStyle name="표준 4 37 2" xfId="30803" xr:uid="{00000000-0005-0000-0000-0000317E0000}"/>
    <cellStyle name="표준 4 37 2 2" xfId="30804" xr:uid="{00000000-0005-0000-0000-0000327E0000}"/>
    <cellStyle name="표준 4 37 3" xfId="30805" xr:uid="{00000000-0005-0000-0000-0000337E0000}"/>
    <cellStyle name="표준 4 37 3 2" xfId="30806" xr:uid="{00000000-0005-0000-0000-0000347E0000}"/>
    <cellStyle name="표준 4 37 4" xfId="30807" xr:uid="{00000000-0005-0000-0000-0000357E0000}"/>
    <cellStyle name="표준 4 37 4 2" xfId="30808" xr:uid="{00000000-0005-0000-0000-0000367E0000}"/>
    <cellStyle name="표준 4 37 5" xfId="30809" xr:uid="{00000000-0005-0000-0000-0000377E0000}"/>
    <cellStyle name="표준 4 37 5 2" xfId="30810" xr:uid="{00000000-0005-0000-0000-0000387E0000}"/>
    <cellStyle name="표준 4 37 6" xfId="30811" xr:uid="{00000000-0005-0000-0000-0000397E0000}"/>
    <cellStyle name="표준 4 37 6 2" xfId="30812" xr:uid="{00000000-0005-0000-0000-00003A7E0000}"/>
    <cellStyle name="표준 4 37 7" xfId="30813" xr:uid="{00000000-0005-0000-0000-00003B7E0000}"/>
    <cellStyle name="표준 4 38" xfId="30814" xr:uid="{00000000-0005-0000-0000-00003C7E0000}"/>
    <cellStyle name="표준 4 38 2" xfId="30815" xr:uid="{00000000-0005-0000-0000-00003D7E0000}"/>
    <cellStyle name="표준 4 38 2 2" xfId="30816" xr:uid="{00000000-0005-0000-0000-00003E7E0000}"/>
    <cellStyle name="표준 4 38 3" xfId="30817" xr:uid="{00000000-0005-0000-0000-00003F7E0000}"/>
    <cellStyle name="표준 4 38 3 2" xfId="30818" xr:uid="{00000000-0005-0000-0000-0000407E0000}"/>
    <cellStyle name="표준 4 38 4" xfId="30819" xr:uid="{00000000-0005-0000-0000-0000417E0000}"/>
    <cellStyle name="표준 4 38 4 2" xfId="30820" xr:uid="{00000000-0005-0000-0000-0000427E0000}"/>
    <cellStyle name="표준 4 38 5" xfId="30821" xr:uid="{00000000-0005-0000-0000-0000437E0000}"/>
    <cellStyle name="표준 4 38 5 2" xfId="30822" xr:uid="{00000000-0005-0000-0000-0000447E0000}"/>
    <cellStyle name="표준 4 38 6" xfId="30823" xr:uid="{00000000-0005-0000-0000-0000457E0000}"/>
    <cellStyle name="표준 4 38 6 2" xfId="30824" xr:uid="{00000000-0005-0000-0000-0000467E0000}"/>
    <cellStyle name="표준 4 38 7" xfId="30825" xr:uid="{00000000-0005-0000-0000-0000477E0000}"/>
    <cellStyle name="표준 4 39" xfId="30826" xr:uid="{00000000-0005-0000-0000-0000487E0000}"/>
    <cellStyle name="표준 4 39 2" xfId="30827" xr:uid="{00000000-0005-0000-0000-0000497E0000}"/>
    <cellStyle name="표준 4 39 2 2" xfId="30828" xr:uid="{00000000-0005-0000-0000-00004A7E0000}"/>
    <cellStyle name="표준 4 39 3" xfId="30829" xr:uid="{00000000-0005-0000-0000-00004B7E0000}"/>
    <cellStyle name="표준 4 39 3 2" xfId="30830" xr:uid="{00000000-0005-0000-0000-00004C7E0000}"/>
    <cellStyle name="표준 4 39 4" xfId="30831" xr:uid="{00000000-0005-0000-0000-00004D7E0000}"/>
    <cellStyle name="표준 4 39 4 2" xfId="30832" xr:uid="{00000000-0005-0000-0000-00004E7E0000}"/>
    <cellStyle name="표준 4 39 5" xfId="30833" xr:uid="{00000000-0005-0000-0000-00004F7E0000}"/>
    <cellStyle name="표준 4 39 5 2" xfId="30834" xr:uid="{00000000-0005-0000-0000-0000507E0000}"/>
    <cellStyle name="표준 4 39 6" xfId="30835" xr:uid="{00000000-0005-0000-0000-0000517E0000}"/>
    <cellStyle name="표준 4 39 6 2" xfId="30836" xr:uid="{00000000-0005-0000-0000-0000527E0000}"/>
    <cellStyle name="표준 4 39 7" xfId="30837" xr:uid="{00000000-0005-0000-0000-0000537E0000}"/>
    <cellStyle name="표준 4 4" xfId="30838" xr:uid="{00000000-0005-0000-0000-0000547E0000}"/>
    <cellStyle name="표준 4 4 2" xfId="30839" xr:uid="{00000000-0005-0000-0000-0000557E0000}"/>
    <cellStyle name="표준 4 4 2 2" xfId="30840" xr:uid="{00000000-0005-0000-0000-0000567E0000}"/>
    <cellStyle name="표준 4 4 3" xfId="30841" xr:uid="{00000000-0005-0000-0000-0000577E0000}"/>
    <cellStyle name="표준 4 4 3 2" xfId="30842" xr:uid="{00000000-0005-0000-0000-0000587E0000}"/>
    <cellStyle name="표준 4 4 4" xfId="30843" xr:uid="{00000000-0005-0000-0000-0000597E0000}"/>
    <cellStyle name="표준 4 40" xfId="30844" xr:uid="{00000000-0005-0000-0000-00005A7E0000}"/>
    <cellStyle name="표준 4 40 2" xfId="30845" xr:uid="{00000000-0005-0000-0000-00005B7E0000}"/>
    <cellStyle name="표준 4 40 2 2" xfId="30846" xr:uid="{00000000-0005-0000-0000-00005C7E0000}"/>
    <cellStyle name="표준 4 40 3" xfId="30847" xr:uid="{00000000-0005-0000-0000-00005D7E0000}"/>
    <cellStyle name="표준 4 40 3 2" xfId="30848" xr:uid="{00000000-0005-0000-0000-00005E7E0000}"/>
    <cellStyle name="표준 4 40 4" xfId="30849" xr:uid="{00000000-0005-0000-0000-00005F7E0000}"/>
    <cellStyle name="표준 4 40 4 2" xfId="30850" xr:uid="{00000000-0005-0000-0000-0000607E0000}"/>
    <cellStyle name="표준 4 40 5" xfId="30851" xr:uid="{00000000-0005-0000-0000-0000617E0000}"/>
    <cellStyle name="표준 4 40 5 2" xfId="30852" xr:uid="{00000000-0005-0000-0000-0000627E0000}"/>
    <cellStyle name="표준 4 40 6" xfId="30853" xr:uid="{00000000-0005-0000-0000-0000637E0000}"/>
    <cellStyle name="표준 4 40 6 2" xfId="30854" xr:uid="{00000000-0005-0000-0000-0000647E0000}"/>
    <cellStyle name="표준 4 40 7" xfId="30855" xr:uid="{00000000-0005-0000-0000-0000657E0000}"/>
    <cellStyle name="표준 4 41" xfId="30856" xr:uid="{00000000-0005-0000-0000-0000667E0000}"/>
    <cellStyle name="표준 4 41 2" xfId="30857" xr:uid="{00000000-0005-0000-0000-0000677E0000}"/>
    <cellStyle name="표준 4 41 2 2" xfId="30858" xr:uid="{00000000-0005-0000-0000-0000687E0000}"/>
    <cellStyle name="표준 4 41 3" xfId="30859" xr:uid="{00000000-0005-0000-0000-0000697E0000}"/>
    <cellStyle name="표준 4 41 3 2" xfId="30860" xr:uid="{00000000-0005-0000-0000-00006A7E0000}"/>
    <cellStyle name="표준 4 41 4" xfId="30861" xr:uid="{00000000-0005-0000-0000-00006B7E0000}"/>
    <cellStyle name="표준 4 41 4 2" xfId="30862" xr:uid="{00000000-0005-0000-0000-00006C7E0000}"/>
    <cellStyle name="표준 4 41 5" xfId="30863" xr:uid="{00000000-0005-0000-0000-00006D7E0000}"/>
    <cellStyle name="표준 4 41 5 2" xfId="30864" xr:uid="{00000000-0005-0000-0000-00006E7E0000}"/>
    <cellStyle name="표준 4 41 6" xfId="30865" xr:uid="{00000000-0005-0000-0000-00006F7E0000}"/>
    <cellStyle name="표준 4 41 6 2" xfId="30866" xr:uid="{00000000-0005-0000-0000-0000707E0000}"/>
    <cellStyle name="표준 4 41 7" xfId="30867" xr:uid="{00000000-0005-0000-0000-0000717E0000}"/>
    <cellStyle name="표준 4 42" xfId="30868" xr:uid="{00000000-0005-0000-0000-0000727E0000}"/>
    <cellStyle name="표준 4 42 2" xfId="30869" xr:uid="{00000000-0005-0000-0000-0000737E0000}"/>
    <cellStyle name="표준 4 42 2 2" xfId="30870" xr:uid="{00000000-0005-0000-0000-0000747E0000}"/>
    <cellStyle name="표준 4 42 3" xfId="30871" xr:uid="{00000000-0005-0000-0000-0000757E0000}"/>
    <cellStyle name="표준 4 42 3 2" xfId="30872" xr:uid="{00000000-0005-0000-0000-0000767E0000}"/>
    <cellStyle name="표준 4 42 4" xfId="30873" xr:uid="{00000000-0005-0000-0000-0000777E0000}"/>
    <cellStyle name="표준 4 42 4 2" xfId="30874" xr:uid="{00000000-0005-0000-0000-0000787E0000}"/>
    <cellStyle name="표준 4 42 5" xfId="30875" xr:uid="{00000000-0005-0000-0000-0000797E0000}"/>
    <cellStyle name="표준 4 42 5 2" xfId="30876" xr:uid="{00000000-0005-0000-0000-00007A7E0000}"/>
    <cellStyle name="표준 4 42 6" xfId="30877" xr:uid="{00000000-0005-0000-0000-00007B7E0000}"/>
    <cellStyle name="표준 4 42 6 2" xfId="30878" xr:uid="{00000000-0005-0000-0000-00007C7E0000}"/>
    <cellStyle name="표준 4 42 7" xfId="30879" xr:uid="{00000000-0005-0000-0000-00007D7E0000}"/>
    <cellStyle name="표준 4 43" xfId="30880" xr:uid="{00000000-0005-0000-0000-00007E7E0000}"/>
    <cellStyle name="표준 4 43 2" xfId="30881" xr:uid="{00000000-0005-0000-0000-00007F7E0000}"/>
    <cellStyle name="표준 4 43 2 2" xfId="30882" xr:uid="{00000000-0005-0000-0000-0000807E0000}"/>
    <cellStyle name="표준 4 43 3" xfId="30883" xr:uid="{00000000-0005-0000-0000-0000817E0000}"/>
    <cellStyle name="표준 4 43 3 2" xfId="30884" xr:uid="{00000000-0005-0000-0000-0000827E0000}"/>
    <cellStyle name="표준 4 43 4" xfId="30885" xr:uid="{00000000-0005-0000-0000-0000837E0000}"/>
    <cellStyle name="표준 4 43 4 2" xfId="30886" xr:uid="{00000000-0005-0000-0000-0000847E0000}"/>
    <cellStyle name="표준 4 43 5" xfId="30887" xr:uid="{00000000-0005-0000-0000-0000857E0000}"/>
    <cellStyle name="표준 4 43 5 2" xfId="30888" xr:uid="{00000000-0005-0000-0000-0000867E0000}"/>
    <cellStyle name="표준 4 43 6" xfId="30889" xr:uid="{00000000-0005-0000-0000-0000877E0000}"/>
    <cellStyle name="표준 4 43 6 2" xfId="30890" xr:uid="{00000000-0005-0000-0000-0000887E0000}"/>
    <cellStyle name="표준 4 43 7" xfId="30891" xr:uid="{00000000-0005-0000-0000-0000897E0000}"/>
    <cellStyle name="표준 4 44" xfId="30892" xr:uid="{00000000-0005-0000-0000-00008A7E0000}"/>
    <cellStyle name="표준 4 44 2" xfId="30893" xr:uid="{00000000-0005-0000-0000-00008B7E0000}"/>
    <cellStyle name="표준 4 44 2 2" xfId="30894" xr:uid="{00000000-0005-0000-0000-00008C7E0000}"/>
    <cellStyle name="표준 4 44 3" xfId="30895" xr:uid="{00000000-0005-0000-0000-00008D7E0000}"/>
    <cellStyle name="표준 4 44 3 2" xfId="30896" xr:uid="{00000000-0005-0000-0000-00008E7E0000}"/>
    <cellStyle name="표준 4 44 4" xfId="30897" xr:uid="{00000000-0005-0000-0000-00008F7E0000}"/>
    <cellStyle name="표준 4 44 4 2" xfId="30898" xr:uid="{00000000-0005-0000-0000-0000907E0000}"/>
    <cellStyle name="표준 4 44 5" xfId="30899" xr:uid="{00000000-0005-0000-0000-0000917E0000}"/>
    <cellStyle name="표준 4 44 5 2" xfId="30900" xr:uid="{00000000-0005-0000-0000-0000927E0000}"/>
    <cellStyle name="표준 4 44 6" xfId="30901" xr:uid="{00000000-0005-0000-0000-0000937E0000}"/>
    <cellStyle name="표준 4 44 6 2" xfId="30902" xr:uid="{00000000-0005-0000-0000-0000947E0000}"/>
    <cellStyle name="표준 4 44 7" xfId="30903" xr:uid="{00000000-0005-0000-0000-0000957E0000}"/>
    <cellStyle name="표준 4 45" xfId="30904" xr:uid="{00000000-0005-0000-0000-0000967E0000}"/>
    <cellStyle name="표준 4 45 2" xfId="30905" xr:uid="{00000000-0005-0000-0000-0000977E0000}"/>
    <cellStyle name="표준 4 45 2 2" xfId="30906" xr:uid="{00000000-0005-0000-0000-0000987E0000}"/>
    <cellStyle name="표준 4 45 3" xfId="30907" xr:uid="{00000000-0005-0000-0000-0000997E0000}"/>
    <cellStyle name="표준 4 45 3 2" xfId="30908" xr:uid="{00000000-0005-0000-0000-00009A7E0000}"/>
    <cellStyle name="표준 4 45 4" xfId="30909" xr:uid="{00000000-0005-0000-0000-00009B7E0000}"/>
    <cellStyle name="표준 4 45 4 2" xfId="30910" xr:uid="{00000000-0005-0000-0000-00009C7E0000}"/>
    <cellStyle name="표준 4 45 5" xfId="30911" xr:uid="{00000000-0005-0000-0000-00009D7E0000}"/>
    <cellStyle name="표준 4 45 5 2" xfId="30912" xr:uid="{00000000-0005-0000-0000-00009E7E0000}"/>
    <cellStyle name="표준 4 45 6" xfId="30913" xr:uid="{00000000-0005-0000-0000-00009F7E0000}"/>
    <cellStyle name="표준 4 45 6 2" xfId="30914" xr:uid="{00000000-0005-0000-0000-0000A07E0000}"/>
    <cellStyle name="표준 4 45 7" xfId="30915" xr:uid="{00000000-0005-0000-0000-0000A17E0000}"/>
    <cellStyle name="표준 4 46" xfId="30916" xr:uid="{00000000-0005-0000-0000-0000A27E0000}"/>
    <cellStyle name="표준 4 46 2" xfId="30917" xr:uid="{00000000-0005-0000-0000-0000A37E0000}"/>
    <cellStyle name="표준 4 46 2 2" xfId="30918" xr:uid="{00000000-0005-0000-0000-0000A47E0000}"/>
    <cellStyle name="표준 4 46 3" xfId="30919" xr:uid="{00000000-0005-0000-0000-0000A57E0000}"/>
    <cellStyle name="표준 4 46 3 2" xfId="30920" xr:uid="{00000000-0005-0000-0000-0000A67E0000}"/>
    <cellStyle name="표준 4 46 4" xfId="30921" xr:uid="{00000000-0005-0000-0000-0000A77E0000}"/>
    <cellStyle name="표준 4 46 4 2" xfId="30922" xr:uid="{00000000-0005-0000-0000-0000A87E0000}"/>
    <cellStyle name="표준 4 46 5" xfId="30923" xr:uid="{00000000-0005-0000-0000-0000A97E0000}"/>
    <cellStyle name="표준 4 46 5 2" xfId="30924" xr:uid="{00000000-0005-0000-0000-0000AA7E0000}"/>
    <cellStyle name="표준 4 46 6" xfId="30925" xr:uid="{00000000-0005-0000-0000-0000AB7E0000}"/>
    <cellStyle name="표준 4 46 6 2" xfId="30926" xr:uid="{00000000-0005-0000-0000-0000AC7E0000}"/>
    <cellStyle name="표준 4 46 7" xfId="30927" xr:uid="{00000000-0005-0000-0000-0000AD7E0000}"/>
    <cellStyle name="표준 4 47" xfId="30928" xr:uid="{00000000-0005-0000-0000-0000AE7E0000}"/>
    <cellStyle name="표준 4 47 2" xfId="30929" xr:uid="{00000000-0005-0000-0000-0000AF7E0000}"/>
    <cellStyle name="표준 4 47 2 2" xfId="30930" xr:uid="{00000000-0005-0000-0000-0000B07E0000}"/>
    <cellStyle name="표준 4 47 3" xfId="30931" xr:uid="{00000000-0005-0000-0000-0000B17E0000}"/>
    <cellStyle name="표준 4 47 3 2" xfId="30932" xr:uid="{00000000-0005-0000-0000-0000B27E0000}"/>
    <cellStyle name="표준 4 47 4" xfId="30933" xr:uid="{00000000-0005-0000-0000-0000B37E0000}"/>
    <cellStyle name="표준 4 47 4 2" xfId="30934" xr:uid="{00000000-0005-0000-0000-0000B47E0000}"/>
    <cellStyle name="표준 4 47 5" xfId="30935" xr:uid="{00000000-0005-0000-0000-0000B57E0000}"/>
    <cellStyle name="표준 4 47 5 2" xfId="30936" xr:uid="{00000000-0005-0000-0000-0000B67E0000}"/>
    <cellStyle name="표준 4 47 6" xfId="30937" xr:uid="{00000000-0005-0000-0000-0000B77E0000}"/>
    <cellStyle name="표준 4 47 6 2" xfId="30938" xr:uid="{00000000-0005-0000-0000-0000B87E0000}"/>
    <cellStyle name="표준 4 47 7" xfId="30939" xr:uid="{00000000-0005-0000-0000-0000B97E0000}"/>
    <cellStyle name="표준 4 48" xfId="30940" xr:uid="{00000000-0005-0000-0000-0000BA7E0000}"/>
    <cellStyle name="표준 4 48 2" xfId="30941" xr:uid="{00000000-0005-0000-0000-0000BB7E0000}"/>
    <cellStyle name="표준 4 48 2 2" xfId="30942" xr:uid="{00000000-0005-0000-0000-0000BC7E0000}"/>
    <cellStyle name="표준 4 48 3" xfId="30943" xr:uid="{00000000-0005-0000-0000-0000BD7E0000}"/>
    <cellStyle name="표준 4 48 3 2" xfId="30944" xr:uid="{00000000-0005-0000-0000-0000BE7E0000}"/>
    <cellStyle name="표준 4 48 4" xfId="30945" xr:uid="{00000000-0005-0000-0000-0000BF7E0000}"/>
    <cellStyle name="표준 4 48 4 2" xfId="30946" xr:uid="{00000000-0005-0000-0000-0000C07E0000}"/>
    <cellStyle name="표준 4 48 5" xfId="30947" xr:uid="{00000000-0005-0000-0000-0000C17E0000}"/>
    <cellStyle name="표준 4 48 5 2" xfId="30948" xr:uid="{00000000-0005-0000-0000-0000C27E0000}"/>
    <cellStyle name="표준 4 48 6" xfId="30949" xr:uid="{00000000-0005-0000-0000-0000C37E0000}"/>
    <cellStyle name="표준 4 48 6 2" xfId="30950" xr:uid="{00000000-0005-0000-0000-0000C47E0000}"/>
    <cellStyle name="표준 4 48 7" xfId="30951" xr:uid="{00000000-0005-0000-0000-0000C57E0000}"/>
    <cellStyle name="표준 4 49" xfId="30952" xr:uid="{00000000-0005-0000-0000-0000C67E0000}"/>
    <cellStyle name="표준 4 5" xfId="30953" xr:uid="{00000000-0005-0000-0000-0000C77E0000}"/>
    <cellStyle name="표준 4 5 2" xfId="30954" xr:uid="{00000000-0005-0000-0000-0000C87E0000}"/>
    <cellStyle name="표준 4 5 2 2" xfId="30955" xr:uid="{00000000-0005-0000-0000-0000C97E0000}"/>
    <cellStyle name="표준 4 5 3" xfId="30956" xr:uid="{00000000-0005-0000-0000-0000CA7E0000}"/>
    <cellStyle name="표준 4 5 3 2" xfId="30957" xr:uid="{00000000-0005-0000-0000-0000CB7E0000}"/>
    <cellStyle name="표준 4 5 4" xfId="30958" xr:uid="{00000000-0005-0000-0000-0000CC7E0000}"/>
    <cellStyle name="표준 4 6" xfId="30959" xr:uid="{00000000-0005-0000-0000-0000CD7E0000}"/>
    <cellStyle name="표준 4 6 2" xfId="30960" xr:uid="{00000000-0005-0000-0000-0000CE7E0000}"/>
    <cellStyle name="표준 4 6 2 2" xfId="30961" xr:uid="{00000000-0005-0000-0000-0000CF7E0000}"/>
    <cellStyle name="표준 4 6 3" xfId="30962" xr:uid="{00000000-0005-0000-0000-0000D07E0000}"/>
    <cellStyle name="표준 4 6 3 2" xfId="30963" xr:uid="{00000000-0005-0000-0000-0000D17E0000}"/>
    <cellStyle name="표준 4 6 4" xfId="30964" xr:uid="{00000000-0005-0000-0000-0000D27E0000}"/>
    <cellStyle name="표준 4 7" xfId="30965" xr:uid="{00000000-0005-0000-0000-0000D37E0000}"/>
    <cellStyle name="표준 4 7 2" xfId="30966" xr:uid="{00000000-0005-0000-0000-0000D47E0000}"/>
    <cellStyle name="표준 4 7 2 2" xfId="30967" xr:uid="{00000000-0005-0000-0000-0000D57E0000}"/>
    <cellStyle name="표준 4 7 3" xfId="30968" xr:uid="{00000000-0005-0000-0000-0000D67E0000}"/>
    <cellStyle name="표준 4 7 3 2" xfId="30969" xr:uid="{00000000-0005-0000-0000-0000D77E0000}"/>
    <cellStyle name="표준 4 7 4" xfId="30970" xr:uid="{00000000-0005-0000-0000-0000D87E0000}"/>
    <cellStyle name="표준 4 8" xfId="30971" xr:uid="{00000000-0005-0000-0000-0000D97E0000}"/>
    <cellStyle name="표준 4 8 10" xfId="30972" xr:uid="{00000000-0005-0000-0000-0000DA7E0000}"/>
    <cellStyle name="표준 4 8 10 2" xfId="30973" xr:uid="{00000000-0005-0000-0000-0000DB7E0000}"/>
    <cellStyle name="표준 4 8 11" xfId="30974" xr:uid="{00000000-0005-0000-0000-0000DC7E0000}"/>
    <cellStyle name="표준 4 8 11 2" xfId="30975" xr:uid="{00000000-0005-0000-0000-0000DD7E0000}"/>
    <cellStyle name="표준 4 8 12" xfId="30976" xr:uid="{00000000-0005-0000-0000-0000DE7E0000}"/>
    <cellStyle name="표준 4 8 12 2" xfId="30977" xr:uid="{00000000-0005-0000-0000-0000DF7E0000}"/>
    <cellStyle name="표준 4 8 13" xfId="30978" xr:uid="{00000000-0005-0000-0000-0000E07E0000}"/>
    <cellStyle name="표준 4 8 13 2" xfId="30979" xr:uid="{00000000-0005-0000-0000-0000E17E0000}"/>
    <cellStyle name="표준 4 8 14" xfId="30980" xr:uid="{00000000-0005-0000-0000-0000E27E0000}"/>
    <cellStyle name="표준 4 8 2" xfId="30981" xr:uid="{00000000-0005-0000-0000-0000E37E0000}"/>
    <cellStyle name="표준 4 8 2 2" xfId="30982" xr:uid="{00000000-0005-0000-0000-0000E47E0000}"/>
    <cellStyle name="표준 4 8 2 2 2" xfId="30983" xr:uid="{00000000-0005-0000-0000-0000E57E0000}"/>
    <cellStyle name="표준 4 8 2 3" xfId="30984" xr:uid="{00000000-0005-0000-0000-0000E67E0000}"/>
    <cellStyle name="표준 4 8 3" xfId="30985" xr:uid="{00000000-0005-0000-0000-0000E77E0000}"/>
    <cellStyle name="표준 4 8 3 2" xfId="30986" xr:uid="{00000000-0005-0000-0000-0000E87E0000}"/>
    <cellStyle name="표준 4 8 3 3" xfId="30987" xr:uid="{00000000-0005-0000-0000-0000E97E0000}"/>
    <cellStyle name="표준 4 8 4" xfId="30988" xr:uid="{00000000-0005-0000-0000-0000EA7E0000}"/>
    <cellStyle name="표준 4 8 4 2" xfId="30989" xr:uid="{00000000-0005-0000-0000-0000EB7E0000}"/>
    <cellStyle name="표준 4 8 5" xfId="30990" xr:uid="{00000000-0005-0000-0000-0000EC7E0000}"/>
    <cellStyle name="표준 4 8 5 2" xfId="30991" xr:uid="{00000000-0005-0000-0000-0000ED7E0000}"/>
    <cellStyle name="표준 4 8 6" xfId="30992" xr:uid="{00000000-0005-0000-0000-0000EE7E0000}"/>
    <cellStyle name="표준 4 8 6 2" xfId="30993" xr:uid="{00000000-0005-0000-0000-0000EF7E0000}"/>
    <cellStyle name="표준 4 8 7" xfId="30994" xr:uid="{00000000-0005-0000-0000-0000F07E0000}"/>
    <cellStyle name="표준 4 8 7 2" xfId="30995" xr:uid="{00000000-0005-0000-0000-0000F17E0000}"/>
    <cellStyle name="표준 4 8 8" xfId="30996" xr:uid="{00000000-0005-0000-0000-0000F27E0000}"/>
    <cellStyle name="표준 4 8 8 2" xfId="30997" xr:uid="{00000000-0005-0000-0000-0000F37E0000}"/>
    <cellStyle name="표준 4 8 9" xfId="30998" xr:uid="{00000000-0005-0000-0000-0000F47E0000}"/>
    <cellStyle name="표준 4 8 9 2" xfId="30999" xr:uid="{00000000-0005-0000-0000-0000F57E0000}"/>
    <cellStyle name="표준 4 9" xfId="31000" xr:uid="{00000000-0005-0000-0000-0000F67E0000}"/>
    <cellStyle name="표준 4 9 10" xfId="31001" xr:uid="{00000000-0005-0000-0000-0000F77E0000}"/>
    <cellStyle name="표준 4 9 10 2" xfId="31002" xr:uid="{00000000-0005-0000-0000-0000F87E0000}"/>
    <cellStyle name="표준 4 9 11" xfId="31003" xr:uid="{00000000-0005-0000-0000-0000F97E0000}"/>
    <cellStyle name="표준 4 9 11 2" xfId="31004" xr:uid="{00000000-0005-0000-0000-0000FA7E0000}"/>
    <cellStyle name="표준 4 9 12" xfId="31005" xr:uid="{00000000-0005-0000-0000-0000FB7E0000}"/>
    <cellStyle name="표준 4 9 12 2" xfId="31006" xr:uid="{00000000-0005-0000-0000-0000FC7E0000}"/>
    <cellStyle name="표준 4 9 13" xfId="31007" xr:uid="{00000000-0005-0000-0000-0000FD7E0000}"/>
    <cellStyle name="표준 4 9 13 2" xfId="31008" xr:uid="{00000000-0005-0000-0000-0000FE7E0000}"/>
    <cellStyle name="표준 4 9 14" xfId="31009" xr:uid="{00000000-0005-0000-0000-0000FF7E0000}"/>
    <cellStyle name="표준 4 9 2" xfId="31010" xr:uid="{00000000-0005-0000-0000-0000007F0000}"/>
    <cellStyle name="표준 4 9 2 2" xfId="31011" xr:uid="{00000000-0005-0000-0000-0000017F0000}"/>
    <cellStyle name="표준 4 9 2 2 2" xfId="31012" xr:uid="{00000000-0005-0000-0000-0000027F0000}"/>
    <cellStyle name="표준 4 9 2 3" xfId="31013" xr:uid="{00000000-0005-0000-0000-0000037F0000}"/>
    <cellStyle name="표준 4 9 3" xfId="31014" xr:uid="{00000000-0005-0000-0000-0000047F0000}"/>
    <cellStyle name="표준 4 9 3 2" xfId="31015" xr:uid="{00000000-0005-0000-0000-0000057F0000}"/>
    <cellStyle name="표준 4 9 3 3" xfId="31016" xr:uid="{00000000-0005-0000-0000-0000067F0000}"/>
    <cellStyle name="표준 4 9 4" xfId="31017" xr:uid="{00000000-0005-0000-0000-0000077F0000}"/>
    <cellStyle name="표준 4 9 4 2" xfId="31018" xr:uid="{00000000-0005-0000-0000-0000087F0000}"/>
    <cellStyle name="표준 4 9 5" xfId="31019" xr:uid="{00000000-0005-0000-0000-0000097F0000}"/>
    <cellStyle name="표준 4 9 5 2" xfId="31020" xr:uid="{00000000-0005-0000-0000-00000A7F0000}"/>
    <cellStyle name="표준 4 9 6" xfId="31021" xr:uid="{00000000-0005-0000-0000-00000B7F0000}"/>
    <cellStyle name="표준 4 9 6 2" xfId="31022" xr:uid="{00000000-0005-0000-0000-00000C7F0000}"/>
    <cellStyle name="표준 4 9 7" xfId="31023" xr:uid="{00000000-0005-0000-0000-00000D7F0000}"/>
    <cellStyle name="표준 4 9 7 2" xfId="31024" xr:uid="{00000000-0005-0000-0000-00000E7F0000}"/>
    <cellStyle name="표준 4 9 8" xfId="31025" xr:uid="{00000000-0005-0000-0000-00000F7F0000}"/>
    <cellStyle name="표준 4 9 8 2" xfId="31026" xr:uid="{00000000-0005-0000-0000-0000107F0000}"/>
    <cellStyle name="표준 4 9 9" xfId="31027" xr:uid="{00000000-0005-0000-0000-0000117F0000}"/>
    <cellStyle name="표준 4 9 9 2" xfId="31028" xr:uid="{00000000-0005-0000-0000-0000127F0000}"/>
    <cellStyle name="표준 4_0610_휴대폰구판재현황(새양식)과장님" xfId="31029" xr:uid="{00000000-0005-0000-0000-0000137F0000}"/>
    <cellStyle name="표준 40" xfId="31030" xr:uid="{00000000-0005-0000-0000-0000147F0000}"/>
    <cellStyle name="표준 40 2" xfId="31031" xr:uid="{00000000-0005-0000-0000-0000157F0000}"/>
    <cellStyle name="표준 40 3" xfId="31032" xr:uid="{00000000-0005-0000-0000-0000167F0000}"/>
    <cellStyle name="표준 40 4" xfId="31033" xr:uid="{00000000-0005-0000-0000-0000177F0000}"/>
    <cellStyle name="표준 41" xfId="31034" xr:uid="{00000000-0005-0000-0000-0000187F0000}"/>
    <cellStyle name="표준 41 2" xfId="31035" xr:uid="{00000000-0005-0000-0000-0000197F0000}"/>
    <cellStyle name="표준 41 3" xfId="31036" xr:uid="{00000000-0005-0000-0000-00001A7F0000}"/>
    <cellStyle name="표준 42" xfId="31037" xr:uid="{00000000-0005-0000-0000-00001B7F0000}"/>
    <cellStyle name="표준 42 2" xfId="31038" xr:uid="{00000000-0005-0000-0000-00001C7F0000}"/>
    <cellStyle name="표준 42 3" xfId="31039" xr:uid="{00000000-0005-0000-0000-00001D7F0000}"/>
    <cellStyle name="표준 43" xfId="31040" xr:uid="{00000000-0005-0000-0000-00001E7F0000}"/>
    <cellStyle name="표준 43 2" xfId="31041" xr:uid="{00000000-0005-0000-0000-00001F7F0000}"/>
    <cellStyle name="표준 43 3" xfId="31042" xr:uid="{00000000-0005-0000-0000-0000207F0000}"/>
    <cellStyle name="표준 44" xfId="31043" xr:uid="{00000000-0005-0000-0000-0000217F0000}"/>
    <cellStyle name="표준 44 2" xfId="31044" xr:uid="{00000000-0005-0000-0000-0000227F0000}"/>
    <cellStyle name="표준 44 3" xfId="31045" xr:uid="{00000000-0005-0000-0000-0000237F0000}"/>
    <cellStyle name="표준 45" xfId="31046" xr:uid="{00000000-0005-0000-0000-0000247F0000}"/>
    <cellStyle name="표준 45 2" xfId="31047" xr:uid="{00000000-0005-0000-0000-0000257F0000}"/>
    <cellStyle name="표준 45 3" xfId="31048" xr:uid="{00000000-0005-0000-0000-0000267F0000}"/>
    <cellStyle name="표준 46" xfId="31049" xr:uid="{00000000-0005-0000-0000-0000277F0000}"/>
    <cellStyle name="표준 46 2" xfId="31050" xr:uid="{00000000-0005-0000-0000-0000287F0000}"/>
    <cellStyle name="표준 46 3" xfId="31051" xr:uid="{00000000-0005-0000-0000-0000297F0000}"/>
    <cellStyle name="표준 47" xfId="31052" xr:uid="{00000000-0005-0000-0000-00002A7F0000}"/>
    <cellStyle name="표준 47 2" xfId="31053" xr:uid="{00000000-0005-0000-0000-00002B7F0000}"/>
    <cellStyle name="표준 47 3" xfId="31054" xr:uid="{00000000-0005-0000-0000-00002C7F0000}"/>
    <cellStyle name="표준 48" xfId="31055" xr:uid="{00000000-0005-0000-0000-00002D7F0000}"/>
    <cellStyle name="표준 48 2" xfId="31056" xr:uid="{00000000-0005-0000-0000-00002E7F0000}"/>
    <cellStyle name="표준 48 3" xfId="31057" xr:uid="{00000000-0005-0000-0000-00002F7F0000}"/>
    <cellStyle name="표준 49" xfId="31058" xr:uid="{00000000-0005-0000-0000-0000307F0000}"/>
    <cellStyle name="표준 49 2" xfId="31059" xr:uid="{00000000-0005-0000-0000-0000317F0000}"/>
    <cellStyle name="표준 49 3" xfId="31060" xr:uid="{00000000-0005-0000-0000-0000327F0000}"/>
    <cellStyle name="표준 5" xfId="1" xr:uid="{00000000-0005-0000-0000-0000337F0000}"/>
    <cellStyle name="표준 5 10" xfId="31061" xr:uid="{00000000-0005-0000-0000-0000347F0000}"/>
    <cellStyle name="표준 5 10 2" xfId="31062" xr:uid="{00000000-0005-0000-0000-0000357F0000}"/>
    <cellStyle name="표준 5 11" xfId="31063" xr:uid="{00000000-0005-0000-0000-0000367F0000}"/>
    <cellStyle name="표준 5 11 2" xfId="31064" xr:uid="{00000000-0005-0000-0000-0000377F0000}"/>
    <cellStyle name="표준 5 12" xfId="31065" xr:uid="{00000000-0005-0000-0000-0000387F0000}"/>
    <cellStyle name="표준 5 12 10" xfId="31066" xr:uid="{00000000-0005-0000-0000-0000397F0000}"/>
    <cellStyle name="표준 5 12 10 2" xfId="31067" xr:uid="{00000000-0005-0000-0000-00003A7F0000}"/>
    <cellStyle name="표준 5 12 11" xfId="31068" xr:uid="{00000000-0005-0000-0000-00003B7F0000}"/>
    <cellStyle name="표준 5 12 11 2" xfId="31069" xr:uid="{00000000-0005-0000-0000-00003C7F0000}"/>
    <cellStyle name="표준 5 12 12" xfId="31070" xr:uid="{00000000-0005-0000-0000-00003D7F0000}"/>
    <cellStyle name="표준 5 12 12 2" xfId="31071" xr:uid="{00000000-0005-0000-0000-00003E7F0000}"/>
    <cellStyle name="표준 5 12 13" xfId="31072" xr:uid="{00000000-0005-0000-0000-00003F7F0000}"/>
    <cellStyle name="표준 5 12 13 2" xfId="31073" xr:uid="{00000000-0005-0000-0000-0000407F0000}"/>
    <cellStyle name="표준 5 12 14" xfId="31074" xr:uid="{00000000-0005-0000-0000-0000417F0000}"/>
    <cellStyle name="표준 5 12 2" xfId="31075" xr:uid="{00000000-0005-0000-0000-0000427F0000}"/>
    <cellStyle name="표준 5 12 2 2" xfId="31076" xr:uid="{00000000-0005-0000-0000-0000437F0000}"/>
    <cellStyle name="표준 5 12 2 2 2" xfId="31077" xr:uid="{00000000-0005-0000-0000-0000447F0000}"/>
    <cellStyle name="표준 5 12 2 2 2 2" xfId="31078" xr:uid="{00000000-0005-0000-0000-0000457F0000}"/>
    <cellStyle name="표준 5 12 2 2 2 2 2" xfId="31079" xr:uid="{00000000-0005-0000-0000-0000467F0000}"/>
    <cellStyle name="표준 5 12 2 2 2 3" xfId="31080" xr:uid="{00000000-0005-0000-0000-0000477F0000}"/>
    <cellStyle name="표준 5 12 2 2 2 3 2" xfId="31081" xr:uid="{00000000-0005-0000-0000-0000487F0000}"/>
    <cellStyle name="표준 5 12 2 2 2 4" xfId="31082" xr:uid="{00000000-0005-0000-0000-0000497F0000}"/>
    <cellStyle name="표준 5 12 2 2 2 4 2" xfId="31083" xr:uid="{00000000-0005-0000-0000-00004A7F0000}"/>
    <cellStyle name="표준 5 12 2 2 2 5" xfId="31084" xr:uid="{00000000-0005-0000-0000-00004B7F0000}"/>
    <cellStyle name="표준 5 12 2 2 2 5 2" xfId="31085" xr:uid="{00000000-0005-0000-0000-00004C7F0000}"/>
    <cellStyle name="표준 5 12 2 2 2 6" xfId="31086" xr:uid="{00000000-0005-0000-0000-00004D7F0000}"/>
    <cellStyle name="표준 5 12 2 2 3" xfId="31087" xr:uid="{00000000-0005-0000-0000-00004E7F0000}"/>
    <cellStyle name="표준 5 12 2 2 3 2" xfId="31088" xr:uid="{00000000-0005-0000-0000-00004F7F0000}"/>
    <cellStyle name="표준 5 12 2 2 4" xfId="31089" xr:uid="{00000000-0005-0000-0000-0000507F0000}"/>
    <cellStyle name="표준 5 12 2 2 4 2" xfId="31090" xr:uid="{00000000-0005-0000-0000-0000517F0000}"/>
    <cellStyle name="표준 5 12 2 2 5" xfId="31091" xr:uid="{00000000-0005-0000-0000-0000527F0000}"/>
    <cellStyle name="표준 5 12 2 2 5 2" xfId="31092" xr:uid="{00000000-0005-0000-0000-0000537F0000}"/>
    <cellStyle name="표준 5 12 2 2 6" xfId="31093" xr:uid="{00000000-0005-0000-0000-0000547F0000}"/>
    <cellStyle name="표준 5 12 2 3" xfId="31094" xr:uid="{00000000-0005-0000-0000-0000557F0000}"/>
    <cellStyle name="표준 5 12 2 3 2" xfId="31095" xr:uid="{00000000-0005-0000-0000-0000567F0000}"/>
    <cellStyle name="표준 5 12 2 4" xfId="31096" xr:uid="{00000000-0005-0000-0000-0000577F0000}"/>
    <cellStyle name="표준 5 12 2 4 2" xfId="31097" xr:uid="{00000000-0005-0000-0000-0000587F0000}"/>
    <cellStyle name="표준 5 12 2 5" xfId="31098" xr:uid="{00000000-0005-0000-0000-0000597F0000}"/>
    <cellStyle name="표준 5 12 2 5 2" xfId="31099" xr:uid="{00000000-0005-0000-0000-00005A7F0000}"/>
    <cellStyle name="표준 5 12 2 6" xfId="31100" xr:uid="{00000000-0005-0000-0000-00005B7F0000}"/>
    <cellStyle name="표준 5 12 3" xfId="31101" xr:uid="{00000000-0005-0000-0000-00005C7F0000}"/>
    <cellStyle name="표준 5 12 3 2" xfId="31102" xr:uid="{00000000-0005-0000-0000-00005D7F0000}"/>
    <cellStyle name="표준 5 12 3 2 2" xfId="31103" xr:uid="{00000000-0005-0000-0000-00005E7F0000}"/>
    <cellStyle name="표준 5 12 3 2 2 2" xfId="31104" xr:uid="{00000000-0005-0000-0000-00005F7F0000}"/>
    <cellStyle name="표준 5 12 3 2 3" xfId="31105" xr:uid="{00000000-0005-0000-0000-0000607F0000}"/>
    <cellStyle name="표준 5 12 3 2 3 2" xfId="31106" xr:uid="{00000000-0005-0000-0000-0000617F0000}"/>
    <cellStyle name="표준 5 12 3 2 4" xfId="31107" xr:uid="{00000000-0005-0000-0000-0000627F0000}"/>
    <cellStyle name="표준 5 12 3 3" xfId="31108" xr:uid="{00000000-0005-0000-0000-0000637F0000}"/>
    <cellStyle name="표준 5 12 3 3 2" xfId="31109" xr:uid="{00000000-0005-0000-0000-0000647F0000}"/>
    <cellStyle name="표준 5 12 3 4" xfId="31110" xr:uid="{00000000-0005-0000-0000-0000657F0000}"/>
    <cellStyle name="표준 5 12 4" xfId="31111" xr:uid="{00000000-0005-0000-0000-0000667F0000}"/>
    <cellStyle name="표준 5 12 4 2" xfId="31112" xr:uid="{00000000-0005-0000-0000-0000677F0000}"/>
    <cellStyle name="표준 5 12 4 2 2" xfId="31113" xr:uid="{00000000-0005-0000-0000-0000687F0000}"/>
    <cellStyle name="표준 5 12 4 3" xfId="31114" xr:uid="{00000000-0005-0000-0000-0000697F0000}"/>
    <cellStyle name="표준 5 12 4 3 2" xfId="31115" xr:uid="{00000000-0005-0000-0000-00006A7F0000}"/>
    <cellStyle name="표준 5 12 4 4" xfId="31116" xr:uid="{00000000-0005-0000-0000-00006B7F0000}"/>
    <cellStyle name="표준 5 12 5" xfId="31117" xr:uid="{00000000-0005-0000-0000-00006C7F0000}"/>
    <cellStyle name="표준 5 12 5 2" xfId="31118" xr:uid="{00000000-0005-0000-0000-00006D7F0000}"/>
    <cellStyle name="표준 5 12 6" xfId="31119" xr:uid="{00000000-0005-0000-0000-00006E7F0000}"/>
    <cellStyle name="표준 5 12 6 2" xfId="31120" xr:uid="{00000000-0005-0000-0000-00006F7F0000}"/>
    <cellStyle name="표준 5 12 7" xfId="31121" xr:uid="{00000000-0005-0000-0000-0000707F0000}"/>
    <cellStyle name="표준 5 12 7 2" xfId="31122" xr:uid="{00000000-0005-0000-0000-0000717F0000}"/>
    <cellStyle name="표준 5 12 8" xfId="31123" xr:uid="{00000000-0005-0000-0000-0000727F0000}"/>
    <cellStyle name="표준 5 12 8 2" xfId="31124" xr:uid="{00000000-0005-0000-0000-0000737F0000}"/>
    <cellStyle name="표준 5 12 9" xfId="31125" xr:uid="{00000000-0005-0000-0000-0000747F0000}"/>
    <cellStyle name="표준 5 12 9 2" xfId="31126" xr:uid="{00000000-0005-0000-0000-0000757F0000}"/>
    <cellStyle name="표준 5 13" xfId="31127" xr:uid="{00000000-0005-0000-0000-0000767F0000}"/>
    <cellStyle name="표준 5 13 10" xfId="31128" xr:uid="{00000000-0005-0000-0000-0000777F0000}"/>
    <cellStyle name="표준 5 13 10 2" xfId="31129" xr:uid="{00000000-0005-0000-0000-0000787F0000}"/>
    <cellStyle name="표준 5 13 11" xfId="31130" xr:uid="{00000000-0005-0000-0000-0000797F0000}"/>
    <cellStyle name="표준 5 13 11 2" xfId="31131" xr:uid="{00000000-0005-0000-0000-00007A7F0000}"/>
    <cellStyle name="표준 5 13 12" xfId="31132" xr:uid="{00000000-0005-0000-0000-00007B7F0000}"/>
    <cellStyle name="표준 5 13 12 2" xfId="31133" xr:uid="{00000000-0005-0000-0000-00007C7F0000}"/>
    <cellStyle name="표준 5 13 13" xfId="31134" xr:uid="{00000000-0005-0000-0000-00007D7F0000}"/>
    <cellStyle name="표준 5 13 2" xfId="31135" xr:uid="{00000000-0005-0000-0000-00007E7F0000}"/>
    <cellStyle name="표준 5 13 2 2" xfId="31136" xr:uid="{00000000-0005-0000-0000-00007F7F0000}"/>
    <cellStyle name="표준 5 13 3" xfId="31137" xr:uid="{00000000-0005-0000-0000-0000807F0000}"/>
    <cellStyle name="표준 5 13 3 2" xfId="31138" xr:uid="{00000000-0005-0000-0000-0000817F0000}"/>
    <cellStyle name="표준 5 13 4" xfId="31139" xr:uid="{00000000-0005-0000-0000-0000827F0000}"/>
    <cellStyle name="표준 5 13 4 2" xfId="31140" xr:uid="{00000000-0005-0000-0000-0000837F0000}"/>
    <cellStyle name="표준 5 13 5" xfId="31141" xr:uid="{00000000-0005-0000-0000-0000847F0000}"/>
    <cellStyle name="표준 5 13 5 2" xfId="31142" xr:uid="{00000000-0005-0000-0000-0000857F0000}"/>
    <cellStyle name="표준 5 13 6" xfId="31143" xr:uid="{00000000-0005-0000-0000-0000867F0000}"/>
    <cellStyle name="표준 5 13 6 2" xfId="31144" xr:uid="{00000000-0005-0000-0000-0000877F0000}"/>
    <cellStyle name="표준 5 13 7" xfId="31145" xr:uid="{00000000-0005-0000-0000-0000887F0000}"/>
    <cellStyle name="표준 5 13 7 2" xfId="31146" xr:uid="{00000000-0005-0000-0000-0000897F0000}"/>
    <cellStyle name="표준 5 13 8" xfId="31147" xr:uid="{00000000-0005-0000-0000-00008A7F0000}"/>
    <cellStyle name="표준 5 13 8 2" xfId="31148" xr:uid="{00000000-0005-0000-0000-00008B7F0000}"/>
    <cellStyle name="표준 5 13 9" xfId="31149" xr:uid="{00000000-0005-0000-0000-00008C7F0000}"/>
    <cellStyle name="표준 5 13 9 2" xfId="31150" xr:uid="{00000000-0005-0000-0000-00008D7F0000}"/>
    <cellStyle name="표준 5 14" xfId="31151" xr:uid="{00000000-0005-0000-0000-00008E7F0000}"/>
    <cellStyle name="표준 5 14 10" xfId="31152" xr:uid="{00000000-0005-0000-0000-00008F7F0000}"/>
    <cellStyle name="표준 5 14 10 2" xfId="31153" xr:uid="{00000000-0005-0000-0000-0000907F0000}"/>
    <cellStyle name="표준 5 14 11" xfId="31154" xr:uid="{00000000-0005-0000-0000-0000917F0000}"/>
    <cellStyle name="표준 5 14 11 2" xfId="31155" xr:uid="{00000000-0005-0000-0000-0000927F0000}"/>
    <cellStyle name="표준 5 14 12" xfId="31156" xr:uid="{00000000-0005-0000-0000-0000937F0000}"/>
    <cellStyle name="표준 5 14 12 2" xfId="31157" xr:uid="{00000000-0005-0000-0000-0000947F0000}"/>
    <cellStyle name="표준 5 14 13" xfId="31158" xr:uid="{00000000-0005-0000-0000-0000957F0000}"/>
    <cellStyle name="표준 5 14 2" xfId="31159" xr:uid="{00000000-0005-0000-0000-0000967F0000}"/>
    <cellStyle name="표준 5 14 2 2" xfId="31160" xr:uid="{00000000-0005-0000-0000-0000977F0000}"/>
    <cellStyle name="표준 5 14 2 2 2" xfId="31161" xr:uid="{00000000-0005-0000-0000-0000987F0000}"/>
    <cellStyle name="표준 5 14 2 2 2 2" xfId="31162" xr:uid="{00000000-0005-0000-0000-0000997F0000}"/>
    <cellStyle name="표준 5 14 2 2 3" xfId="31163" xr:uid="{00000000-0005-0000-0000-00009A7F0000}"/>
    <cellStyle name="표준 5 14 2 2 3 2" xfId="31164" xr:uid="{00000000-0005-0000-0000-00009B7F0000}"/>
    <cellStyle name="표준 5 14 2 2 4" xfId="31165" xr:uid="{00000000-0005-0000-0000-00009C7F0000}"/>
    <cellStyle name="표준 5 14 2 2 4 2" xfId="31166" xr:uid="{00000000-0005-0000-0000-00009D7F0000}"/>
    <cellStyle name="표준 5 14 2 2 5" xfId="31167" xr:uid="{00000000-0005-0000-0000-00009E7F0000}"/>
    <cellStyle name="표준 5 14 2 2 5 2" xfId="31168" xr:uid="{00000000-0005-0000-0000-00009F7F0000}"/>
    <cellStyle name="표준 5 14 2 2 6" xfId="31169" xr:uid="{00000000-0005-0000-0000-0000A07F0000}"/>
    <cellStyle name="표준 5 14 2 2 6 2" xfId="31170" xr:uid="{00000000-0005-0000-0000-0000A17F0000}"/>
    <cellStyle name="표준 5 14 2 2 7" xfId="31171" xr:uid="{00000000-0005-0000-0000-0000A27F0000}"/>
    <cellStyle name="표준 5 14 2 2 7 2" xfId="31172" xr:uid="{00000000-0005-0000-0000-0000A37F0000}"/>
    <cellStyle name="표준 5 14 2 2 8" xfId="31173" xr:uid="{00000000-0005-0000-0000-0000A47F0000}"/>
    <cellStyle name="표준 5 14 2 2 8 2" xfId="31174" xr:uid="{00000000-0005-0000-0000-0000A57F0000}"/>
    <cellStyle name="표준 5 14 2 2 9" xfId="31175" xr:uid="{00000000-0005-0000-0000-0000A67F0000}"/>
    <cellStyle name="표준 5 14 2 3" xfId="31176" xr:uid="{00000000-0005-0000-0000-0000A77F0000}"/>
    <cellStyle name="표준 5 14 2 3 2" xfId="31177" xr:uid="{00000000-0005-0000-0000-0000A87F0000}"/>
    <cellStyle name="표준 5 14 2 3 2 2" xfId="31178" xr:uid="{00000000-0005-0000-0000-0000A97F0000}"/>
    <cellStyle name="표준 5 14 2 3 3" xfId="31179" xr:uid="{00000000-0005-0000-0000-0000AA7F0000}"/>
    <cellStyle name="표준 5 14 2 3 3 2" xfId="31180" xr:uid="{00000000-0005-0000-0000-0000AB7F0000}"/>
    <cellStyle name="표준 5 14 2 3 4" xfId="31181" xr:uid="{00000000-0005-0000-0000-0000AC7F0000}"/>
    <cellStyle name="표준 5 14 2 3 4 2" xfId="31182" xr:uid="{00000000-0005-0000-0000-0000AD7F0000}"/>
    <cellStyle name="표준 5 14 2 3 5" xfId="31183" xr:uid="{00000000-0005-0000-0000-0000AE7F0000}"/>
    <cellStyle name="표준 5 14 2 3 5 2" xfId="31184" xr:uid="{00000000-0005-0000-0000-0000AF7F0000}"/>
    <cellStyle name="표준 5 14 2 3 6" xfId="31185" xr:uid="{00000000-0005-0000-0000-0000B07F0000}"/>
    <cellStyle name="표준 5 14 2 3 6 2" xfId="31186" xr:uid="{00000000-0005-0000-0000-0000B17F0000}"/>
    <cellStyle name="표준 5 14 2 3 7" xfId="31187" xr:uid="{00000000-0005-0000-0000-0000B27F0000}"/>
    <cellStyle name="표준 5 14 2 4" xfId="31188" xr:uid="{00000000-0005-0000-0000-0000B37F0000}"/>
    <cellStyle name="표준 5 14 2 4 2" xfId="31189" xr:uid="{00000000-0005-0000-0000-0000B47F0000}"/>
    <cellStyle name="표준 5 14 2 4 2 2" xfId="31190" xr:uid="{00000000-0005-0000-0000-0000B57F0000}"/>
    <cellStyle name="표준 5 14 2 4 3" xfId="31191" xr:uid="{00000000-0005-0000-0000-0000B67F0000}"/>
    <cellStyle name="표준 5 14 2 4 3 2" xfId="31192" xr:uid="{00000000-0005-0000-0000-0000B77F0000}"/>
    <cellStyle name="표준 5 14 2 4 4" xfId="31193" xr:uid="{00000000-0005-0000-0000-0000B87F0000}"/>
    <cellStyle name="표준 5 14 2 4 4 2" xfId="31194" xr:uid="{00000000-0005-0000-0000-0000B97F0000}"/>
    <cellStyle name="표준 5 14 2 4 5" xfId="31195" xr:uid="{00000000-0005-0000-0000-0000BA7F0000}"/>
    <cellStyle name="표준 5 14 2 4 5 2" xfId="31196" xr:uid="{00000000-0005-0000-0000-0000BB7F0000}"/>
    <cellStyle name="표준 5 14 2 4 6" xfId="31197" xr:uid="{00000000-0005-0000-0000-0000BC7F0000}"/>
    <cellStyle name="표준 5 14 2 4 6 2" xfId="31198" xr:uid="{00000000-0005-0000-0000-0000BD7F0000}"/>
    <cellStyle name="표준 5 14 2 4 7" xfId="31199" xr:uid="{00000000-0005-0000-0000-0000BE7F0000}"/>
    <cellStyle name="표준 5 14 2 5" xfId="31200" xr:uid="{00000000-0005-0000-0000-0000BF7F0000}"/>
    <cellStyle name="표준 5 14 2 5 2" xfId="31201" xr:uid="{00000000-0005-0000-0000-0000C07F0000}"/>
    <cellStyle name="표준 5 14 2 5 2 2" xfId="31202" xr:uid="{00000000-0005-0000-0000-0000C17F0000}"/>
    <cellStyle name="표준 5 14 2 5 3" xfId="31203" xr:uid="{00000000-0005-0000-0000-0000C27F0000}"/>
    <cellStyle name="표준 5 14 2 5 3 2" xfId="31204" xr:uid="{00000000-0005-0000-0000-0000C37F0000}"/>
    <cellStyle name="표준 5 14 2 5 4" xfId="31205" xr:uid="{00000000-0005-0000-0000-0000C47F0000}"/>
    <cellStyle name="표준 5 14 2 5 4 2" xfId="31206" xr:uid="{00000000-0005-0000-0000-0000C57F0000}"/>
    <cellStyle name="표준 5 14 2 5 5" xfId="31207" xr:uid="{00000000-0005-0000-0000-0000C67F0000}"/>
    <cellStyle name="표준 5 14 2 5 5 2" xfId="31208" xr:uid="{00000000-0005-0000-0000-0000C77F0000}"/>
    <cellStyle name="표준 5 14 2 5 6" xfId="31209" xr:uid="{00000000-0005-0000-0000-0000C87F0000}"/>
    <cellStyle name="표준 5 14 2 5 6 2" xfId="31210" xr:uid="{00000000-0005-0000-0000-0000C97F0000}"/>
    <cellStyle name="표준 5 14 2 5 7" xfId="31211" xr:uid="{00000000-0005-0000-0000-0000CA7F0000}"/>
    <cellStyle name="표준 5 14 2 6" xfId="31212" xr:uid="{00000000-0005-0000-0000-0000CB7F0000}"/>
    <cellStyle name="표준 5 14 3" xfId="31213" xr:uid="{00000000-0005-0000-0000-0000CC7F0000}"/>
    <cellStyle name="표준 5 14 3 2" xfId="31214" xr:uid="{00000000-0005-0000-0000-0000CD7F0000}"/>
    <cellStyle name="표준 5 14 3 2 2" xfId="31215" xr:uid="{00000000-0005-0000-0000-0000CE7F0000}"/>
    <cellStyle name="표준 5 14 3 3" xfId="31216" xr:uid="{00000000-0005-0000-0000-0000CF7F0000}"/>
    <cellStyle name="표준 5 14 3 3 2" xfId="31217" xr:uid="{00000000-0005-0000-0000-0000D07F0000}"/>
    <cellStyle name="표준 5 14 3 4" xfId="31218" xr:uid="{00000000-0005-0000-0000-0000D17F0000}"/>
    <cellStyle name="표준 5 14 4" xfId="31219" xr:uid="{00000000-0005-0000-0000-0000D27F0000}"/>
    <cellStyle name="표준 5 14 4 2" xfId="31220" xr:uid="{00000000-0005-0000-0000-0000D37F0000}"/>
    <cellStyle name="표준 5 14 5" xfId="31221" xr:uid="{00000000-0005-0000-0000-0000D47F0000}"/>
    <cellStyle name="표준 5 14 5 2" xfId="31222" xr:uid="{00000000-0005-0000-0000-0000D57F0000}"/>
    <cellStyle name="표준 5 14 6" xfId="31223" xr:uid="{00000000-0005-0000-0000-0000D67F0000}"/>
    <cellStyle name="표준 5 14 6 2" xfId="31224" xr:uid="{00000000-0005-0000-0000-0000D77F0000}"/>
    <cellStyle name="표준 5 14 7" xfId="31225" xr:uid="{00000000-0005-0000-0000-0000D87F0000}"/>
    <cellStyle name="표준 5 14 7 2" xfId="31226" xr:uid="{00000000-0005-0000-0000-0000D97F0000}"/>
    <cellStyle name="표준 5 14 8" xfId="31227" xr:uid="{00000000-0005-0000-0000-0000DA7F0000}"/>
    <cellStyle name="표준 5 14 8 2" xfId="31228" xr:uid="{00000000-0005-0000-0000-0000DB7F0000}"/>
    <cellStyle name="표준 5 14 9" xfId="31229" xr:uid="{00000000-0005-0000-0000-0000DC7F0000}"/>
    <cellStyle name="표준 5 14 9 2" xfId="31230" xr:uid="{00000000-0005-0000-0000-0000DD7F0000}"/>
    <cellStyle name="표준 5 15" xfId="31231" xr:uid="{00000000-0005-0000-0000-0000DE7F0000}"/>
    <cellStyle name="표준 5 15 2" xfId="31232" xr:uid="{00000000-0005-0000-0000-0000DF7F0000}"/>
    <cellStyle name="표준 5 15 2 2" xfId="31233" xr:uid="{00000000-0005-0000-0000-0000E07F0000}"/>
    <cellStyle name="표준 5 15 3" xfId="31234" xr:uid="{00000000-0005-0000-0000-0000E17F0000}"/>
    <cellStyle name="표준 5 15 3 2" xfId="31235" xr:uid="{00000000-0005-0000-0000-0000E27F0000}"/>
    <cellStyle name="표준 5 15 4" xfId="31236" xr:uid="{00000000-0005-0000-0000-0000E37F0000}"/>
    <cellStyle name="표준 5 15 4 2" xfId="31237" xr:uid="{00000000-0005-0000-0000-0000E47F0000}"/>
    <cellStyle name="표준 5 15 5" xfId="31238" xr:uid="{00000000-0005-0000-0000-0000E57F0000}"/>
    <cellStyle name="표준 5 15 5 2" xfId="31239" xr:uid="{00000000-0005-0000-0000-0000E67F0000}"/>
    <cellStyle name="표준 5 15 6" xfId="31240" xr:uid="{00000000-0005-0000-0000-0000E77F0000}"/>
    <cellStyle name="표준 5 15 6 2" xfId="31241" xr:uid="{00000000-0005-0000-0000-0000E87F0000}"/>
    <cellStyle name="표준 5 15 7" xfId="31242" xr:uid="{00000000-0005-0000-0000-0000E97F0000}"/>
    <cellStyle name="표준 5 15 7 2" xfId="31243" xr:uid="{00000000-0005-0000-0000-0000EA7F0000}"/>
    <cellStyle name="표준 5 15 8" xfId="31244" xr:uid="{00000000-0005-0000-0000-0000EB7F0000}"/>
    <cellStyle name="표준 5 15 8 2" xfId="31245" xr:uid="{00000000-0005-0000-0000-0000EC7F0000}"/>
    <cellStyle name="표준 5 15 9" xfId="31246" xr:uid="{00000000-0005-0000-0000-0000ED7F0000}"/>
    <cellStyle name="표준 5 16" xfId="31247" xr:uid="{00000000-0005-0000-0000-0000EE7F0000}"/>
    <cellStyle name="표준 5 16 2" xfId="31248" xr:uid="{00000000-0005-0000-0000-0000EF7F0000}"/>
    <cellStyle name="표준 5 16 2 2" xfId="31249" xr:uid="{00000000-0005-0000-0000-0000F07F0000}"/>
    <cellStyle name="표준 5 16 3" xfId="31250" xr:uid="{00000000-0005-0000-0000-0000F17F0000}"/>
    <cellStyle name="표준 5 16 3 2" xfId="31251" xr:uid="{00000000-0005-0000-0000-0000F27F0000}"/>
    <cellStyle name="표준 5 16 4" xfId="31252" xr:uid="{00000000-0005-0000-0000-0000F37F0000}"/>
    <cellStyle name="표준 5 16 4 2" xfId="31253" xr:uid="{00000000-0005-0000-0000-0000F47F0000}"/>
    <cellStyle name="표준 5 16 5" xfId="31254" xr:uid="{00000000-0005-0000-0000-0000F57F0000}"/>
    <cellStyle name="표준 5 16 5 2" xfId="31255" xr:uid="{00000000-0005-0000-0000-0000F67F0000}"/>
    <cellStyle name="표준 5 16 6" xfId="31256" xr:uid="{00000000-0005-0000-0000-0000F77F0000}"/>
    <cellStyle name="표준 5 16 6 2" xfId="31257" xr:uid="{00000000-0005-0000-0000-0000F87F0000}"/>
    <cellStyle name="표준 5 16 7" xfId="31258" xr:uid="{00000000-0005-0000-0000-0000F97F0000}"/>
    <cellStyle name="표준 5 17" xfId="31259" xr:uid="{00000000-0005-0000-0000-0000FA7F0000}"/>
    <cellStyle name="표준 5 17 2" xfId="31260" xr:uid="{00000000-0005-0000-0000-0000FB7F0000}"/>
    <cellStyle name="표준 5 17 2 2" xfId="31261" xr:uid="{00000000-0005-0000-0000-0000FC7F0000}"/>
    <cellStyle name="표준 5 17 3" xfId="31262" xr:uid="{00000000-0005-0000-0000-0000FD7F0000}"/>
    <cellStyle name="표준 5 17 3 2" xfId="31263" xr:uid="{00000000-0005-0000-0000-0000FE7F0000}"/>
    <cellStyle name="표준 5 17 4" xfId="31264" xr:uid="{00000000-0005-0000-0000-0000FF7F0000}"/>
    <cellStyle name="표준 5 17 4 2" xfId="31265" xr:uid="{00000000-0005-0000-0000-000000800000}"/>
    <cellStyle name="표준 5 17 5" xfId="31266" xr:uid="{00000000-0005-0000-0000-000001800000}"/>
    <cellStyle name="표준 5 17 5 2" xfId="31267" xr:uid="{00000000-0005-0000-0000-000002800000}"/>
    <cellStyle name="표준 5 17 6" xfId="31268" xr:uid="{00000000-0005-0000-0000-000003800000}"/>
    <cellStyle name="표준 5 17 6 2" xfId="31269" xr:uid="{00000000-0005-0000-0000-000004800000}"/>
    <cellStyle name="표준 5 17 7" xfId="31270" xr:uid="{00000000-0005-0000-0000-000005800000}"/>
    <cellStyle name="표준 5 18" xfId="31271" xr:uid="{00000000-0005-0000-0000-000006800000}"/>
    <cellStyle name="표준 5 18 2" xfId="31272" xr:uid="{00000000-0005-0000-0000-000007800000}"/>
    <cellStyle name="표준 5 18 2 2" xfId="31273" xr:uid="{00000000-0005-0000-0000-000008800000}"/>
    <cellStyle name="표준 5 18 3" xfId="31274" xr:uid="{00000000-0005-0000-0000-000009800000}"/>
    <cellStyle name="표준 5 18 3 2" xfId="31275" xr:uid="{00000000-0005-0000-0000-00000A800000}"/>
    <cellStyle name="표준 5 18 4" xfId="31276" xr:uid="{00000000-0005-0000-0000-00000B800000}"/>
    <cellStyle name="표준 5 18 4 2" xfId="31277" xr:uid="{00000000-0005-0000-0000-00000C800000}"/>
    <cellStyle name="표준 5 18 5" xfId="31278" xr:uid="{00000000-0005-0000-0000-00000D800000}"/>
    <cellStyle name="표준 5 18 5 2" xfId="31279" xr:uid="{00000000-0005-0000-0000-00000E800000}"/>
    <cellStyle name="표준 5 18 6" xfId="31280" xr:uid="{00000000-0005-0000-0000-00000F800000}"/>
    <cellStyle name="표준 5 18 6 2" xfId="31281" xr:uid="{00000000-0005-0000-0000-000010800000}"/>
    <cellStyle name="표준 5 18 7" xfId="31282" xr:uid="{00000000-0005-0000-0000-000011800000}"/>
    <cellStyle name="표준 5 19" xfId="31283" xr:uid="{00000000-0005-0000-0000-000012800000}"/>
    <cellStyle name="표준 5 19 2" xfId="31284" xr:uid="{00000000-0005-0000-0000-000013800000}"/>
    <cellStyle name="표준 5 19 2 2" xfId="31285" xr:uid="{00000000-0005-0000-0000-000014800000}"/>
    <cellStyle name="표준 5 19 3" xfId="31286" xr:uid="{00000000-0005-0000-0000-000015800000}"/>
    <cellStyle name="표준 5 19 3 2" xfId="31287" xr:uid="{00000000-0005-0000-0000-000016800000}"/>
    <cellStyle name="표준 5 19 4" xfId="31288" xr:uid="{00000000-0005-0000-0000-000017800000}"/>
    <cellStyle name="표준 5 19 4 2" xfId="31289" xr:uid="{00000000-0005-0000-0000-000018800000}"/>
    <cellStyle name="표준 5 19 5" xfId="31290" xr:uid="{00000000-0005-0000-0000-000019800000}"/>
    <cellStyle name="표준 5 19 5 2" xfId="31291" xr:uid="{00000000-0005-0000-0000-00001A800000}"/>
    <cellStyle name="표준 5 19 6" xfId="31292" xr:uid="{00000000-0005-0000-0000-00001B800000}"/>
    <cellStyle name="표준 5 19 6 2" xfId="31293" xr:uid="{00000000-0005-0000-0000-00001C800000}"/>
    <cellStyle name="표준 5 19 7" xfId="31294" xr:uid="{00000000-0005-0000-0000-00001D800000}"/>
    <cellStyle name="표준 5 2" xfId="31295" xr:uid="{00000000-0005-0000-0000-00001E800000}"/>
    <cellStyle name="표준 5 2 10" xfId="31296" xr:uid="{00000000-0005-0000-0000-00001F800000}"/>
    <cellStyle name="표준 5 2 10 2" xfId="31297" xr:uid="{00000000-0005-0000-0000-000020800000}"/>
    <cellStyle name="표준 5 2 11" xfId="31298" xr:uid="{00000000-0005-0000-0000-000021800000}"/>
    <cellStyle name="표준 5 2 11 2" xfId="31299" xr:uid="{00000000-0005-0000-0000-000022800000}"/>
    <cellStyle name="표준 5 2 12" xfId="31300" xr:uid="{00000000-0005-0000-0000-000023800000}"/>
    <cellStyle name="표준 5 2 12 2" xfId="31301" xr:uid="{00000000-0005-0000-0000-000024800000}"/>
    <cellStyle name="표준 5 2 13" xfId="31302" xr:uid="{00000000-0005-0000-0000-000025800000}"/>
    <cellStyle name="표준 5 2 2" xfId="31303" xr:uid="{00000000-0005-0000-0000-000026800000}"/>
    <cellStyle name="표준 5 2 2 2" xfId="31304" xr:uid="{00000000-0005-0000-0000-000027800000}"/>
    <cellStyle name="표준 5 2 2 2 2" xfId="31305" xr:uid="{00000000-0005-0000-0000-000028800000}"/>
    <cellStyle name="표준 5 2 2 2 2 2" xfId="31306" xr:uid="{00000000-0005-0000-0000-000029800000}"/>
    <cellStyle name="표준 5 2 2 2 2 2 2" xfId="31307" xr:uid="{00000000-0005-0000-0000-00002A800000}"/>
    <cellStyle name="표준 5 2 2 2 2 2 2 2" xfId="31308" xr:uid="{00000000-0005-0000-0000-00002B800000}"/>
    <cellStyle name="표준 5 2 2 2 2 2 2 2 2" xfId="31309" xr:uid="{00000000-0005-0000-0000-00002C800000}"/>
    <cellStyle name="표준 5 2 2 2 2 2 2 2 2 2" xfId="31310" xr:uid="{00000000-0005-0000-0000-00002D800000}"/>
    <cellStyle name="표준 5 2 2 2 2 2 2 2 3" xfId="31311" xr:uid="{00000000-0005-0000-0000-00002E800000}"/>
    <cellStyle name="표준 5 2 2 2 2 2 2 3" xfId="31312" xr:uid="{00000000-0005-0000-0000-00002F800000}"/>
    <cellStyle name="표준 5 2 2 2 2 2 2 3 2" xfId="31313" xr:uid="{00000000-0005-0000-0000-000030800000}"/>
    <cellStyle name="표준 5 2 2 2 2 2 2 4" xfId="31314" xr:uid="{00000000-0005-0000-0000-000031800000}"/>
    <cellStyle name="표준 5 2 2 2 2 2 3" xfId="31315" xr:uid="{00000000-0005-0000-0000-000032800000}"/>
    <cellStyle name="표준 5 2 2 2 2 2 3 2" xfId="31316" xr:uid="{00000000-0005-0000-0000-000033800000}"/>
    <cellStyle name="표준 5 2 2 2 2 2 4" xfId="31317" xr:uid="{00000000-0005-0000-0000-000034800000}"/>
    <cellStyle name="표준 5 2 2 2 2 3" xfId="31318" xr:uid="{00000000-0005-0000-0000-000035800000}"/>
    <cellStyle name="표준 5 2 2 2 2 3 2" xfId="31319" xr:uid="{00000000-0005-0000-0000-000036800000}"/>
    <cellStyle name="표준 5 2 2 2 2 4" xfId="31320" xr:uid="{00000000-0005-0000-0000-000037800000}"/>
    <cellStyle name="표준 5 2 2 2 2 4 2" xfId="31321" xr:uid="{00000000-0005-0000-0000-000038800000}"/>
    <cellStyle name="표준 5 2 2 2 2 5" xfId="31322" xr:uid="{00000000-0005-0000-0000-000039800000}"/>
    <cellStyle name="표준 5 2 2 2 3" xfId="31323" xr:uid="{00000000-0005-0000-0000-00003A800000}"/>
    <cellStyle name="표준 5 2 2 2 3 2" xfId="31324" xr:uid="{00000000-0005-0000-0000-00003B800000}"/>
    <cellStyle name="표준 5 2 2 2 3 2 2" xfId="31325" xr:uid="{00000000-0005-0000-0000-00003C800000}"/>
    <cellStyle name="표준 5 2 2 2 3 3" xfId="31326" xr:uid="{00000000-0005-0000-0000-00003D800000}"/>
    <cellStyle name="표준 5 2 2 2 3 3 2" xfId="31327" xr:uid="{00000000-0005-0000-0000-00003E800000}"/>
    <cellStyle name="표준 5 2 2 2 3 4" xfId="31328" xr:uid="{00000000-0005-0000-0000-00003F800000}"/>
    <cellStyle name="표준 5 2 2 2 4" xfId="31329" xr:uid="{00000000-0005-0000-0000-000040800000}"/>
    <cellStyle name="표준 5 2 2 2 4 2" xfId="31330" xr:uid="{00000000-0005-0000-0000-000041800000}"/>
    <cellStyle name="표준 5 2 2 2 5" xfId="31331" xr:uid="{00000000-0005-0000-0000-000042800000}"/>
    <cellStyle name="표준 5 2 2 3" xfId="31332" xr:uid="{00000000-0005-0000-0000-000043800000}"/>
    <cellStyle name="표준 5 2 2 3 2" xfId="31333" xr:uid="{00000000-0005-0000-0000-000044800000}"/>
    <cellStyle name="표준 5 2 2 3 2 2" xfId="31334" xr:uid="{00000000-0005-0000-0000-000045800000}"/>
    <cellStyle name="표준 5 2 2 3 2 2 2" xfId="31335" xr:uid="{00000000-0005-0000-0000-000046800000}"/>
    <cellStyle name="표준 5 2 2 3 2 3" xfId="31336" xr:uid="{00000000-0005-0000-0000-000047800000}"/>
    <cellStyle name="표준 5 2 2 3 2 3 2" xfId="31337" xr:uid="{00000000-0005-0000-0000-000048800000}"/>
    <cellStyle name="표준 5 2 2 3 2 4" xfId="31338" xr:uid="{00000000-0005-0000-0000-000049800000}"/>
    <cellStyle name="표준 5 2 2 3 3" xfId="31339" xr:uid="{00000000-0005-0000-0000-00004A800000}"/>
    <cellStyle name="표준 5 2 2 3 3 2" xfId="31340" xr:uid="{00000000-0005-0000-0000-00004B800000}"/>
    <cellStyle name="표준 5 2 2 3 4" xfId="31341" xr:uid="{00000000-0005-0000-0000-00004C800000}"/>
    <cellStyle name="표준 5 2 2 4" xfId="31342" xr:uid="{00000000-0005-0000-0000-00004D800000}"/>
    <cellStyle name="표준 5 2 2 4 2" xfId="31343" xr:uid="{00000000-0005-0000-0000-00004E800000}"/>
    <cellStyle name="표준 5 2 2 5" xfId="31344" xr:uid="{00000000-0005-0000-0000-00004F800000}"/>
    <cellStyle name="표준 5 2 2 5 2" xfId="31345" xr:uid="{00000000-0005-0000-0000-000050800000}"/>
    <cellStyle name="표준 5 2 2 6" xfId="31346" xr:uid="{00000000-0005-0000-0000-000051800000}"/>
    <cellStyle name="표준 5 2 2 6 2" xfId="31347" xr:uid="{00000000-0005-0000-0000-000052800000}"/>
    <cellStyle name="표준 5 2 2 7" xfId="31348" xr:uid="{00000000-0005-0000-0000-000053800000}"/>
    <cellStyle name="표준 5 2 3" xfId="31349" xr:uid="{00000000-0005-0000-0000-000054800000}"/>
    <cellStyle name="표준 5 2 3 2" xfId="31350" xr:uid="{00000000-0005-0000-0000-000055800000}"/>
    <cellStyle name="표준 5 2 3 2 2" xfId="31351" xr:uid="{00000000-0005-0000-0000-000056800000}"/>
    <cellStyle name="표준 5 2 3 3" xfId="31352" xr:uid="{00000000-0005-0000-0000-000057800000}"/>
    <cellStyle name="표준 5 2 4" xfId="31353" xr:uid="{00000000-0005-0000-0000-000058800000}"/>
    <cellStyle name="표준 5 2 4 2" xfId="31354" xr:uid="{00000000-0005-0000-0000-000059800000}"/>
    <cellStyle name="표준 5 2 5" xfId="31355" xr:uid="{00000000-0005-0000-0000-00005A800000}"/>
    <cellStyle name="표준 5 2 5 2" xfId="31356" xr:uid="{00000000-0005-0000-0000-00005B800000}"/>
    <cellStyle name="표준 5 2 6" xfId="31357" xr:uid="{00000000-0005-0000-0000-00005C800000}"/>
    <cellStyle name="표준 5 2 6 2" xfId="31358" xr:uid="{00000000-0005-0000-0000-00005D800000}"/>
    <cellStyle name="표준 5 2 7" xfId="31359" xr:uid="{00000000-0005-0000-0000-00005E800000}"/>
    <cellStyle name="표준 5 2 7 2" xfId="31360" xr:uid="{00000000-0005-0000-0000-00005F800000}"/>
    <cellStyle name="표준 5 2 8" xfId="31361" xr:uid="{00000000-0005-0000-0000-000060800000}"/>
    <cellStyle name="표준 5 2 8 2" xfId="31362" xr:uid="{00000000-0005-0000-0000-000061800000}"/>
    <cellStyle name="표준 5 2 8 2 2" xfId="31363" xr:uid="{00000000-0005-0000-0000-000062800000}"/>
    <cellStyle name="표준 5 2 8 2 2 2" xfId="31364" xr:uid="{00000000-0005-0000-0000-000063800000}"/>
    <cellStyle name="표준 5 2 8 2 2 2 2" xfId="31365" xr:uid="{00000000-0005-0000-0000-000064800000}"/>
    <cellStyle name="표준 5 2 8 2 2 3" xfId="31366" xr:uid="{00000000-0005-0000-0000-000065800000}"/>
    <cellStyle name="표준 5 2 8 2 2 3 2" xfId="31367" xr:uid="{00000000-0005-0000-0000-000066800000}"/>
    <cellStyle name="표준 5 2 8 2 2 4" xfId="31368" xr:uid="{00000000-0005-0000-0000-000067800000}"/>
    <cellStyle name="표준 5 2 8 2 3" xfId="31369" xr:uid="{00000000-0005-0000-0000-000068800000}"/>
    <cellStyle name="표준 5 2 8 2 3 2" xfId="31370" xr:uid="{00000000-0005-0000-0000-000069800000}"/>
    <cellStyle name="표준 5 2 8 2 4" xfId="31371" xr:uid="{00000000-0005-0000-0000-00006A800000}"/>
    <cellStyle name="표준 5 2 8 3" xfId="31372" xr:uid="{00000000-0005-0000-0000-00006B800000}"/>
    <cellStyle name="표준 5 2 8 3 2" xfId="31373" xr:uid="{00000000-0005-0000-0000-00006C800000}"/>
    <cellStyle name="표준 5 2 8 4" xfId="31374" xr:uid="{00000000-0005-0000-0000-00006D800000}"/>
    <cellStyle name="표준 5 2 8 4 2" xfId="31375" xr:uid="{00000000-0005-0000-0000-00006E800000}"/>
    <cellStyle name="표준 5 2 8 5" xfId="31376" xr:uid="{00000000-0005-0000-0000-00006F800000}"/>
    <cellStyle name="표준 5 2 9" xfId="31377" xr:uid="{00000000-0005-0000-0000-000070800000}"/>
    <cellStyle name="표준 5 2 9 2" xfId="31378" xr:uid="{00000000-0005-0000-0000-000071800000}"/>
    <cellStyle name="표준 5 2 9 2 2" xfId="31379" xr:uid="{00000000-0005-0000-0000-000072800000}"/>
    <cellStyle name="표준 5 2 9 3" xfId="31380" xr:uid="{00000000-0005-0000-0000-000073800000}"/>
    <cellStyle name="표준 5 2 9 3 2" xfId="31381" xr:uid="{00000000-0005-0000-0000-000074800000}"/>
    <cellStyle name="표준 5 2 9 4" xfId="31382" xr:uid="{00000000-0005-0000-0000-000075800000}"/>
    <cellStyle name="표준 5 20" xfId="31383" xr:uid="{00000000-0005-0000-0000-000076800000}"/>
    <cellStyle name="표준 5 20 2" xfId="31384" xr:uid="{00000000-0005-0000-0000-000077800000}"/>
    <cellStyle name="표준 5 20 2 2" xfId="31385" xr:uid="{00000000-0005-0000-0000-000078800000}"/>
    <cellStyle name="표준 5 20 3" xfId="31386" xr:uid="{00000000-0005-0000-0000-000079800000}"/>
    <cellStyle name="표준 5 20 3 2" xfId="31387" xr:uid="{00000000-0005-0000-0000-00007A800000}"/>
    <cellStyle name="표준 5 20 4" xfId="31388" xr:uid="{00000000-0005-0000-0000-00007B800000}"/>
    <cellStyle name="표준 5 20 4 2" xfId="31389" xr:uid="{00000000-0005-0000-0000-00007C800000}"/>
    <cellStyle name="표준 5 20 5" xfId="31390" xr:uid="{00000000-0005-0000-0000-00007D800000}"/>
    <cellStyle name="표준 5 20 5 2" xfId="31391" xr:uid="{00000000-0005-0000-0000-00007E800000}"/>
    <cellStyle name="표준 5 20 6" xfId="31392" xr:uid="{00000000-0005-0000-0000-00007F800000}"/>
    <cellStyle name="표준 5 20 6 2" xfId="31393" xr:uid="{00000000-0005-0000-0000-000080800000}"/>
    <cellStyle name="표준 5 20 7" xfId="31394" xr:uid="{00000000-0005-0000-0000-000081800000}"/>
    <cellStyle name="표준 5 21" xfId="31395" xr:uid="{00000000-0005-0000-0000-000082800000}"/>
    <cellStyle name="표준 5 21 2" xfId="31396" xr:uid="{00000000-0005-0000-0000-000083800000}"/>
    <cellStyle name="표준 5 21 2 2" xfId="31397" xr:uid="{00000000-0005-0000-0000-000084800000}"/>
    <cellStyle name="표준 5 21 3" xfId="31398" xr:uid="{00000000-0005-0000-0000-000085800000}"/>
    <cellStyle name="표준 5 21 3 2" xfId="31399" xr:uid="{00000000-0005-0000-0000-000086800000}"/>
    <cellStyle name="표준 5 21 4" xfId="31400" xr:uid="{00000000-0005-0000-0000-000087800000}"/>
    <cellStyle name="표준 5 21 4 2" xfId="31401" xr:uid="{00000000-0005-0000-0000-000088800000}"/>
    <cellStyle name="표준 5 21 5" xfId="31402" xr:uid="{00000000-0005-0000-0000-000089800000}"/>
    <cellStyle name="표준 5 21 5 2" xfId="31403" xr:uid="{00000000-0005-0000-0000-00008A800000}"/>
    <cellStyle name="표준 5 21 6" xfId="31404" xr:uid="{00000000-0005-0000-0000-00008B800000}"/>
    <cellStyle name="표준 5 21 6 2" xfId="31405" xr:uid="{00000000-0005-0000-0000-00008C800000}"/>
    <cellStyle name="표준 5 21 7" xfId="31406" xr:uid="{00000000-0005-0000-0000-00008D800000}"/>
    <cellStyle name="표준 5 22" xfId="31407" xr:uid="{00000000-0005-0000-0000-00008E800000}"/>
    <cellStyle name="표준 5 22 2" xfId="31408" xr:uid="{00000000-0005-0000-0000-00008F800000}"/>
    <cellStyle name="표준 5 22 2 2" xfId="31409" xr:uid="{00000000-0005-0000-0000-000090800000}"/>
    <cellStyle name="표준 5 22 3" xfId="31410" xr:uid="{00000000-0005-0000-0000-000091800000}"/>
    <cellStyle name="표준 5 22 3 2" xfId="31411" xr:uid="{00000000-0005-0000-0000-000092800000}"/>
    <cellStyle name="표준 5 22 4" xfId="31412" xr:uid="{00000000-0005-0000-0000-000093800000}"/>
    <cellStyle name="표준 5 22 4 2" xfId="31413" xr:uid="{00000000-0005-0000-0000-000094800000}"/>
    <cellStyle name="표준 5 22 5" xfId="31414" xr:uid="{00000000-0005-0000-0000-000095800000}"/>
    <cellStyle name="표준 5 22 5 2" xfId="31415" xr:uid="{00000000-0005-0000-0000-000096800000}"/>
    <cellStyle name="표준 5 22 6" xfId="31416" xr:uid="{00000000-0005-0000-0000-000097800000}"/>
    <cellStyle name="표준 5 22 6 2" xfId="31417" xr:uid="{00000000-0005-0000-0000-000098800000}"/>
    <cellStyle name="표준 5 22 7" xfId="31418" xr:uid="{00000000-0005-0000-0000-000099800000}"/>
    <cellStyle name="표준 5 23" xfId="31419" xr:uid="{00000000-0005-0000-0000-00009A800000}"/>
    <cellStyle name="표준 5 23 2" xfId="31420" xr:uid="{00000000-0005-0000-0000-00009B800000}"/>
    <cellStyle name="표준 5 23 2 2" xfId="31421" xr:uid="{00000000-0005-0000-0000-00009C800000}"/>
    <cellStyle name="표준 5 23 3" xfId="31422" xr:uid="{00000000-0005-0000-0000-00009D800000}"/>
    <cellStyle name="표준 5 23 3 2" xfId="31423" xr:uid="{00000000-0005-0000-0000-00009E800000}"/>
    <cellStyle name="표준 5 23 4" xfId="31424" xr:uid="{00000000-0005-0000-0000-00009F800000}"/>
    <cellStyle name="표준 5 23 4 2" xfId="31425" xr:uid="{00000000-0005-0000-0000-0000A0800000}"/>
    <cellStyle name="표준 5 23 5" xfId="31426" xr:uid="{00000000-0005-0000-0000-0000A1800000}"/>
    <cellStyle name="표준 5 23 5 2" xfId="31427" xr:uid="{00000000-0005-0000-0000-0000A2800000}"/>
    <cellStyle name="표준 5 23 6" xfId="31428" xr:uid="{00000000-0005-0000-0000-0000A3800000}"/>
    <cellStyle name="표준 5 23 6 2" xfId="31429" xr:uid="{00000000-0005-0000-0000-0000A4800000}"/>
    <cellStyle name="표준 5 23 7" xfId="31430" xr:uid="{00000000-0005-0000-0000-0000A5800000}"/>
    <cellStyle name="표준 5 24" xfId="31431" xr:uid="{00000000-0005-0000-0000-0000A6800000}"/>
    <cellStyle name="표준 5 24 2" xfId="31432" xr:uid="{00000000-0005-0000-0000-0000A7800000}"/>
    <cellStyle name="표준 5 24 2 2" xfId="31433" xr:uid="{00000000-0005-0000-0000-0000A8800000}"/>
    <cellStyle name="표준 5 24 3" xfId="31434" xr:uid="{00000000-0005-0000-0000-0000A9800000}"/>
    <cellStyle name="표준 5 24 3 2" xfId="31435" xr:uid="{00000000-0005-0000-0000-0000AA800000}"/>
    <cellStyle name="표준 5 24 4" xfId="31436" xr:uid="{00000000-0005-0000-0000-0000AB800000}"/>
    <cellStyle name="표준 5 24 4 2" xfId="31437" xr:uid="{00000000-0005-0000-0000-0000AC800000}"/>
    <cellStyle name="표준 5 24 5" xfId="31438" xr:uid="{00000000-0005-0000-0000-0000AD800000}"/>
    <cellStyle name="표준 5 24 5 2" xfId="31439" xr:uid="{00000000-0005-0000-0000-0000AE800000}"/>
    <cellStyle name="표준 5 24 6" xfId="31440" xr:uid="{00000000-0005-0000-0000-0000AF800000}"/>
    <cellStyle name="표준 5 24 6 2" xfId="31441" xr:uid="{00000000-0005-0000-0000-0000B0800000}"/>
    <cellStyle name="표준 5 24 7" xfId="31442" xr:uid="{00000000-0005-0000-0000-0000B1800000}"/>
    <cellStyle name="표준 5 25" xfId="31443" xr:uid="{00000000-0005-0000-0000-0000B2800000}"/>
    <cellStyle name="표준 5 25 2" xfId="31444" xr:uid="{00000000-0005-0000-0000-0000B3800000}"/>
    <cellStyle name="표준 5 25 2 2" xfId="31445" xr:uid="{00000000-0005-0000-0000-0000B4800000}"/>
    <cellStyle name="표준 5 25 3" xfId="31446" xr:uid="{00000000-0005-0000-0000-0000B5800000}"/>
    <cellStyle name="표준 5 25 3 2" xfId="31447" xr:uid="{00000000-0005-0000-0000-0000B6800000}"/>
    <cellStyle name="표준 5 25 4" xfId="31448" xr:uid="{00000000-0005-0000-0000-0000B7800000}"/>
    <cellStyle name="표준 5 25 4 2" xfId="31449" xr:uid="{00000000-0005-0000-0000-0000B8800000}"/>
    <cellStyle name="표준 5 25 5" xfId="31450" xr:uid="{00000000-0005-0000-0000-0000B9800000}"/>
    <cellStyle name="표준 5 25 5 2" xfId="31451" xr:uid="{00000000-0005-0000-0000-0000BA800000}"/>
    <cellStyle name="표준 5 25 6" xfId="31452" xr:uid="{00000000-0005-0000-0000-0000BB800000}"/>
    <cellStyle name="표준 5 25 6 2" xfId="31453" xr:uid="{00000000-0005-0000-0000-0000BC800000}"/>
    <cellStyle name="표준 5 25 7" xfId="31454" xr:uid="{00000000-0005-0000-0000-0000BD800000}"/>
    <cellStyle name="표준 5 26" xfId="31455" xr:uid="{00000000-0005-0000-0000-0000BE800000}"/>
    <cellStyle name="표준 5 26 2" xfId="31456" xr:uid="{00000000-0005-0000-0000-0000BF800000}"/>
    <cellStyle name="표준 5 26 2 2" xfId="31457" xr:uid="{00000000-0005-0000-0000-0000C0800000}"/>
    <cellStyle name="표준 5 26 3" xfId="31458" xr:uid="{00000000-0005-0000-0000-0000C1800000}"/>
    <cellStyle name="표준 5 26 3 2" xfId="31459" xr:uid="{00000000-0005-0000-0000-0000C2800000}"/>
    <cellStyle name="표준 5 26 4" xfId="31460" xr:uid="{00000000-0005-0000-0000-0000C3800000}"/>
    <cellStyle name="표준 5 26 4 2" xfId="31461" xr:uid="{00000000-0005-0000-0000-0000C4800000}"/>
    <cellStyle name="표준 5 26 5" xfId="31462" xr:uid="{00000000-0005-0000-0000-0000C5800000}"/>
    <cellStyle name="표준 5 26 5 2" xfId="31463" xr:uid="{00000000-0005-0000-0000-0000C6800000}"/>
    <cellStyle name="표준 5 26 6" xfId="31464" xr:uid="{00000000-0005-0000-0000-0000C7800000}"/>
    <cellStyle name="표준 5 26 6 2" xfId="31465" xr:uid="{00000000-0005-0000-0000-0000C8800000}"/>
    <cellStyle name="표준 5 26 7" xfId="31466" xr:uid="{00000000-0005-0000-0000-0000C9800000}"/>
    <cellStyle name="표준 5 27" xfId="31467" xr:uid="{00000000-0005-0000-0000-0000CA800000}"/>
    <cellStyle name="표준 5 27 2" xfId="31468" xr:uid="{00000000-0005-0000-0000-0000CB800000}"/>
    <cellStyle name="표준 5 27 2 2" xfId="31469" xr:uid="{00000000-0005-0000-0000-0000CC800000}"/>
    <cellStyle name="표준 5 27 3" xfId="31470" xr:uid="{00000000-0005-0000-0000-0000CD800000}"/>
    <cellStyle name="표준 5 27 3 2" xfId="31471" xr:uid="{00000000-0005-0000-0000-0000CE800000}"/>
    <cellStyle name="표준 5 27 4" xfId="31472" xr:uid="{00000000-0005-0000-0000-0000CF800000}"/>
    <cellStyle name="표준 5 27 4 2" xfId="31473" xr:uid="{00000000-0005-0000-0000-0000D0800000}"/>
    <cellStyle name="표준 5 27 5" xfId="31474" xr:uid="{00000000-0005-0000-0000-0000D1800000}"/>
    <cellStyle name="표준 5 27 5 2" xfId="31475" xr:uid="{00000000-0005-0000-0000-0000D2800000}"/>
    <cellStyle name="표준 5 27 6" xfId="31476" xr:uid="{00000000-0005-0000-0000-0000D3800000}"/>
    <cellStyle name="표준 5 27 6 2" xfId="31477" xr:uid="{00000000-0005-0000-0000-0000D4800000}"/>
    <cellStyle name="표준 5 27 7" xfId="31478" xr:uid="{00000000-0005-0000-0000-0000D5800000}"/>
    <cellStyle name="표준 5 28" xfId="31479" xr:uid="{00000000-0005-0000-0000-0000D6800000}"/>
    <cellStyle name="표준 5 28 2" xfId="31480" xr:uid="{00000000-0005-0000-0000-0000D7800000}"/>
    <cellStyle name="표준 5 28 2 2" xfId="31481" xr:uid="{00000000-0005-0000-0000-0000D8800000}"/>
    <cellStyle name="표준 5 28 3" xfId="31482" xr:uid="{00000000-0005-0000-0000-0000D9800000}"/>
    <cellStyle name="표준 5 28 3 2" xfId="31483" xr:uid="{00000000-0005-0000-0000-0000DA800000}"/>
    <cellStyle name="표준 5 28 4" xfId="31484" xr:uid="{00000000-0005-0000-0000-0000DB800000}"/>
    <cellStyle name="표준 5 28 4 2" xfId="31485" xr:uid="{00000000-0005-0000-0000-0000DC800000}"/>
    <cellStyle name="표준 5 28 5" xfId="31486" xr:uid="{00000000-0005-0000-0000-0000DD800000}"/>
    <cellStyle name="표준 5 28 5 2" xfId="31487" xr:uid="{00000000-0005-0000-0000-0000DE800000}"/>
    <cellStyle name="표준 5 28 6" xfId="31488" xr:uid="{00000000-0005-0000-0000-0000DF800000}"/>
    <cellStyle name="표준 5 28 6 2" xfId="31489" xr:uid="{00000000-0005-0000-0000-0000E0800000}"/>
    <cellStyle name="표준 5 28 7" xfId="31490" xr:uid="{00000000-0005-0000-0000-0000E1800000}"/>
    <cellStyle name="표준 5 29" xfId="31491" xr:uid="{00000000-0005-0000-0000-0000E2800000}"/>
    <cellStyle name="표준 5 29 2" xfId="31492" xr:uid="{00000000-0005-0000-0000-0000E3800000}"/>
    <cellStyle name="표준 5 29 2 2" xfId="31493" xr:uid="{00000000-0005-0000-0000-0000E4800000}"/>
    <cellStyle name="표준 5 29 3" xfId="31494" xr:uid="{00000000-0005-0000-0000-0000E5800000}"/>
    <cellStyle name="표준 5 29 3 2" xfId="31495" xr:uid="{00000000-0005-0000-0000-0000E6800000}"/>
    <cellStyle name="표준 5 29 4" xfId="31496" xr:uid="{00000000-0005-0000-0000-0000E7800000}"/>
    <cellStyle name="표준 5 29 4 2" xfId="31497" xr:uid="{00000000-0005-0000-0000-0000E8800000}"/>
    <cellStyle name="표준 5 29 5" xfId="31498" xr:uid="{00000000-0005-0000-0000-0000E9800000}"/>
    <cellStyle name="표준 5 29 5 2" xfId="31499" xr:uid="{00000000-0005-0000-0000-0000EA800000}"/>
    <cellStyle name="표준 5 29 6" xfId="31500" xr:uid="{00000000-0005-0000-0000-0000EB800000}"/>
    <cellStyle name="표준 5 29 6 2" xfId="31501" xr:uid="{00000000-0005-0000-0000-0000EC800000}"/>
    <cellStyle name="표준 5 29 7" xfId="31502" xr:uid="{00000000-0005-0000-0000-0000ED800000}"/>
    <cellStyle name="표준 5 3" xfId="31503" xr:uid="{00000000-0005-0000-0000-0000EE800000}"/>
    <cellStyle name="표준 5 3 10" xfId="31504" xr:uid="{00000000-0005-0000-0000-0000EF800000}"/>
    <cellStyle name="표준 5 3 11" xfId="31505" xr:uid="{00000000-0005-0000-0000-0000F0800000}"/>
    <cellStyle name="표준 5 3 2" xfId="31506" xr:uid="{00000000-0005-0000-0000-0000F1800000}"/>
    <cellStyle name="표준 5 3 2 2" xfId="31507" xr:uid="{00000000-0005-0000-0000-0000F2800000}"/>
    <cellStyle name="표준 5 3 2 2 2" xfId="31508" xr:uid="{00000000-0005-0000-0000-0000F3800000}"/>
    <cellStyle name="표준 5 3 2 2 2 2" xfId="31509" xr:uid="{00000000-0005-0000-0000-0000F4800000}"/>
    <cellStyle name="표준 5 3 2 2 2 2 2" xfId="31510" xr:uid="{00000000-0005-0000-0000-0000F5800000}"/>
    <cellStyle name="표준 5 3 2 2 2 2 2 2" xfId="31511" xr:uid="{00000000-0005-0000-0000-0000F6800000}"/>
    <cellStyle name="표준 5 3 2 2 2 2 2 2 2" xfId="31512" xr:uid="{00000000-0005-0000-0000-0000F7800000}"/>
    <cellStyle name="표준 5 3 2 2 2 2 2 3" xfId="31513" xr:uid="{00000000-0005-0000-0000-0000F8800000}"/>
    <cellStyle name="표준 5 3 2 2 2 2 2 3 2" xfId="31514" xr:uid="{00000000-0005-0000-0000-0000F9800000}"/>
    <cellStyle name="표준 5 3 2 2 2 2 2 4" xfId="31515" xr:uid="{00000000-0005-0000-0000-0000FA800000}"/>
    <cellStyle name="표준 5 3 2 2 2 2 3" xfId="31516" xr:uid="{00000000-0005-0000-0000-0000FB800000}"/>
    <cellStyle name="표준 5 3 2 2 2 2 3 2" xfId="31517" xr:uid="{00000000-0005-0000-0000-0000FC800000}"/>
    <cellStyle name="표준 5 3 2 2 2 2 4" xfId="31518" xr:uid="{00000000-0005-0000-0000-0000FD800000}"/>
    <cellStyle name="표준 5 3 2 2 2 3" xfId="31519" xr:uid="{00000000-0005-0000-0000-0000FE800000}"/>
    <cellStyle name="표준 5 3 2 2 2 3 2" xfId="31520" xr:uid="{00000000-0005-0000-0000-0000FF800000}"/>
    <cellStyle name="표준 5 3 2 2 2 4" xfId="31521" xr:uid="{00000000-0005-0000-0000-000000810000}"/>
    <cellStyle name="표준 5 3 2 2 2 4 2" xfId="31522" xr:uid="{00000000-0005-0000-0000-000001810000}"/>
    <cellStyle name="표준 5 3 2 2 2 5" xfId="31523" xr:uid="{00000000-0005-0000-0000-000002810000}"/>
    <cellStyle name="표준 5 3 2 2 3" xfId="31524" xr:uid="{00000000-0005-0000-0000-000003810000}"/>
    <cellStyle name="표준 5 3 2 2 3 2" xfId="31525" xr:uid="{00000000-0005-0000-0000-000004810000}"/>
    <cellStyle name="표준 5 3 2 2 3 2 2" xfId="31526" xr:uid="{00000000-0005-0000-0000-000005810000}"/>
    <cellStyle name="표준 5 3 2 2 3 3" xfId="31527" xr:uid="{00000000-0005-0000-0000-000006810000}"/>
    <cellStyle name="표준 5 3 2 2 3 3 2" xfId="31528" xr:uid="{00000000-0005-0000-0000-000007810000}"/>
    <cellStyle name="표준 5 3 2 2 3 4" xfId="31529" xr:uid="{00000000-0005-0000-0000-000008810000}"/>
    <cellStyle name="표준 5 3 2 2 4" xfId="31530" xr:uid="{00000000-0005-0000-0000-000009810000}"/>
    <cellStyle name="표준 5 3 2 2 4 2" xfId="31531" xr:uid="{00000000-0005-0000-0000-00000A810000}"/>
    <cellStyle name="표준 5 3 2 2 5" xfId="31532" xr:uid="{00000000-0005-0000-0000-00000B810000}"/>
    <cellStyle name="표준 5 3 2 3" xfId="31533" xr:uid="{00000000-0005-0000-0000-00000C810000}"/>
    <cellStyle name="표준 5 3 2 3 2" xfId="31534" xr:uid="{00000000-0005-0000-0000-00000D810000}"/>
    <cellStyle name="표준 5 3 2 3 2 2" xfId="31535" xr:uid="{00000000-0005-0000-0000-00000E810000}"/>
    <cellStyle name="표준 5 3 2 3 2 2 2" xfId="31536" xr:uid="{00000000-0005-0000-0000-00000F810000}"/>
    <cellStyle name="표준 5 3 2 3 2 3" xfId="31537" xr:uid="{00000000-0005-0000-0000-000010810000}"/>
    <cellStyle name="표준 5 3 2 3 2 3 2" xfId="31538" xr:uid="{00000000-0005-0000-0000-000011810000}"/>
    <cellStyle name="표준 5 3 2 3 2 4" xfId="31539" xr:uid="{00000000-0005-0000-0000-000012810000}"/>
    <cellStyle name="표준 5 3 2 3 3" xfId="31540" xr:uid="{00000000-0005-0000-0000-000013810000}"/>
    <cellStyle name="표준 5 3 2 3 3 2" xfId="31541" xr:uid="{00000000-0005-0000-0000-000014810000}"/>
    <cellStyle name="표준 5 3 2 3 4" xfId="31542" xr:uid="{00000000-0005-0000-0000-000015810000}"/>
    <cellStyle name="표준 5 3 2 4" xfId="31543" xr:uid="{00000000-0005-0000-0000-000016810000}"/>
    <cellStyle name="표준 5 3 2 4 2" xfId="31544" xr:uid="{00000000-0005-0000-0000-000017810000}"/>
    <cellStyle name="표준 5 3 2 5" xfId="31545" xr:uid="{00000000-0005-0000-0000-000018810000}"/>
    <cellStyle name="표준 5 3 2 5 2" xfId="31546" xr:uid="{00000000-0005-0000-0000-000019810000}"/>
    <cellStyle name="표준 5 3 2 6" xfId="31547" xr:uid="{00000000-0005-0000-0000-00001A810000}"/>
    <cellStyle name="표준 5 3 2 6 2" xfId="31548" xr:uid="{00000000-0005-0000-0000-00001B810000}"/>
    <cellStyle name="표준 5 3 2 7" xfId="31549" xr:uid="{00000000-0005-0000-0000-00001C810000}"/>
    <cellStyle name="표준 5 3 3" xfId="31550" xr:uid="{00000000-0005-0000-0000-00001D810000}"/>
    <cellStyle name="표준 5 3 3 2" xfId="31551" xr:uid="{00000000-0005-0000-0000-00001E810000}"/>
    <cellStyle name="표준 5 3 3 3" xfId="31552" xr:uid="{00000000-0005-0000-0000-00001F810000}"/>
    <cellStyle name="표준 5 3 4" xfId="31553" xr:uid="{00000000-0005-0000-0000-000020810000}"/>
    <cellStyle name="표준 5 3 4 2" xfId="31554" xr:uid="{00000000-0005-0000-0000-000021810000}"/>
    <cellStyle name="표준 5 3 5" xfId="31555" xr:uid="{00000000-0005-0000-0000-000022810000}"/>
    <cellStyle name="표준 5 3 5 2" xfId="31556" xr:uid="{00000000-0005-0000-0000-000023810000}"/>
    <cellStyle name="표준 5 3 5 2 2" xfId="31557" xr:uid="{00000000-0005-0000-0000-000024810000}"/>
    <cellStyle name="표준 5 3 5 2 2 2" xfId="31558" xr:uid="{00000000-0005-0000-0000-000025810000}"/>
    <cellStyle name="표준 5 3 5 2 2 2 2" xfId="31559" xr:uid="{00000000-0005-0000-0000-000026810000}"/>
    <cellStyle name="표준 5 3 5 2 2 3" xfId="31560" xr:uid="{00000000-0005-0000-0000-000027810000}"/>
    <cellStyle name="표준 5 3 5 2 2 3 2" xfId="31561" xr:uid="{00000000-0005-0000-0000-000028810000}"/>
    <cellStyle name="표준 5 3 5 2 2 4" xfId="31562" xr:uid="{00000000-0005-0000-0000-000029810000}"/>
    <cellStyle name="표준 5 3 5 2 3" xfId="31563" xr:uid="{00000000-0005-0000-0000-00002A810000}"/>
    <cellStyle name="표준 5 3 5 2 3 2" xfId="31564" xr:uid="{00000000-0005-0000-0000-00002B810000}"/>
    <cellStyle name="표준 5 3 5 2 4" xfId="31565" xr:uid="{00000000-0005-0000-0000-00002C810000}"/>
    <cellStyle name="표준 5 3 5 3" xfId="31566" xr:uid="{00000000-0005-0000-0000-00002D810000}"/>
    <cellStyle name="표준 5 3 5 3 2" xfId="31567" xr:uid="{00000000-0005-0000-0000-00002E810000}"/>
    <cellStyle name="표준 5 3 5 4" xfId="31568" xr:uid="{00000000-0005-0000-0000-00002F810000}"/>
    <cellStyle name="표준 5 3 5 4 2" xfId="31569" xr:uid="{00000000-0005-0000-0000-000030810000}"/>
    <cellStyle name="표준 5 3 5 5" xfId="31570" xr:uid="{00000000-0005-0000-0000-000031810000}"/>
    <cellStyle name="표준 5 3 6" xfId="31571" xr:uid="{00000000-0005-0000-0000-000032810000}"/>
    <cellStyle name="표준 5 3 6 2" xfId="31572" xr:uid="{00000000-0005-0000-0000-000033810000}"/>
    <cellStyle name="표준 5 3 6 2 2" xfId="31573" xr:uid="{00000000-0005-0000-0000-000034810000}"/>
    <cellStyle name="표준 5 3 6 3" xfId="31574" xr:uid="{00000000-0005-0000-0000-000035810000}"/>
    <cellStyle name="표준 5 3 6 3 2" xfId="31575" xr:uid="{00000000-0005-0000-0000-000036810000}"/>
    <cellStyle name="표준 5 3 6 4" xfId="31576" xr:uid="{00000000-0005-0000-0000-000037810000}"/>
    <cellStyle name="표준 5 3 7" xfId="31577" xr:uid="{00000000-0005-0000-0000-000038810000}"/>
    <cellStyle name="표준 5 3 7 2" xfId="31578" xr:uid="{00000000-0005-0000-0000-000039810000}"/>
    <cellStyle name="표준 5 3 8" xfId="31579" xr:uid="{00000000-0005-0000-0000-00003A810000}"/>
    <cellStyle name="표준 5 3 8 2" xfId="31580" xr:uid="{00000000-0005-0000-0000-00003B810000}"/>
    <cellStyle name="표준 5 3 9" xfId="31581" xr:uid="{00000000-0005-0000-0000-00003C810000}"/>
    <cellStyle name="표준 5 3 9 2" xfId="31582" xr:uid="{00000000-0005-0000-0000-00003D810000}"/>
    <cellStyle name="표준 5 30" xfId="31583" xr:uid="{00000000-0005-0000-0000-00003E810000}"/>
    <cellStyle name="표준 5 30 2" xfId="31584" xr:uid="{00000000-0005-0000-0000-00003F810000}"/>
    <cellStyle name="표준 5 30 2 2" xfId="31585" xr:uid="{00000000-0005-0000-0000-000040810000}"/>
    <cellStyle name="표준 5 30 3" xfId="31586" xr:uid="{00000000-0005-0000-0000-000041810000}"/>
    <cellStyle name="표준 5 30 3 2" xfId="31587" xr:uid="{00000000-0005-0000-0000-000042810000}"/>
    <cellStyle name="표준 5 30 4" xfId="31588" xr:uid="{00000000-0005-0000-0000-000043810000}"/>
    <cellStyle name="표준 5 30 4 2" xfId="31589" xr:uid="{00000000-0005-0000-0000-000044810000}"/>
    <cellStyle name="표준 5 30 5" xfId="31590" xr:uid="{00000000-0005-0000-0000-000045810000}"/>
    <cellStyle name="표준 5 30 5 2" xfId="31591" xr:uid="{00000000-0005-0000-0000-000046810000}"/>
    <cellStyle name="표준 5 30 6" xfId="31592" xr:uid="{00000000-0005-0000-0000-000047810000}"/>
    <cellStyle name="표준 5 30 6 2" xfId="31593" xr:uid="{00000000-0005-0000-0000-000048810000}"/>
    <cellStyle name="표준 5 30 7" xfId="31594" xr:uid="{00000000-0005-0000-0000-000049810000}"/>
    <cellStyle name="표준 5 31" xfId="31595" xr:uid="{00000000-0005-0000-0000-00004A810000}"/>
    <cellStyle name="표준 5 31 2" xfId="31596" xr:uid="{00000000-0005-0000-0000-00004B810000}"/>
    <cellStyle name="표준 5 31 2 2" xfId="31597" xr:uid="{00000000-0005-0000-0000-00004C810000}"/>
    <cellStyle name="표준 5 31 3" xfId="31598" xr:uid="{00000000-0005-0000-0000-00004D810000}"/>
    <cellStyle name="표준 5 31 3 2" xfId="31599" xr:uid="{00000000-0005-0000-0000-00004E810000}"/>
    <cellStyle name="표준 5 31 4" xfId="31600" xr:uid="{00000000-0005-0000-0000-00004F810000}"/>
    <cellStyle name="표준 5 31 4 2" xfId="31601" xr:uid="{00000000-0005-0000-0000-000050810000}"/>
    <cellStyle name="표준 5 31 5" xfId="31602" xr:uid="{00000000-0005-0000-0000-000051810000}"/>
    <cellStyle name="표준 5 31 5 2" xfId="31603" xr:uid="{00000000-0005-0000-0000-000052810000}"/>
    <cellStyle name="표준 5 31 6" xfId="31604" xr:uid="{00000000-0005-0000-0000-000053810000}"/>
    <cellStyle name="표준 5 31 6 2" xfId="31605" xr:uid="{00000000-0005-0000-0000-000054810000}"/>
    <cellStyle name="표준 5 31 7" xfId="31606" xr:uid="{00000000-0005-0000-0000-000055810000}"/>
    <cellStyle name="표준 5 32" xfId="31607" xr:uid="{00000000-0005-0000-0000-000056810000}"/>
    <cellStyle name="표준 5 32 2" xfId="31608" xr:uid="{00000000-0005-0000-0000-000057810000}"/>
    <cellStyle name="표준 5 32 2 2" xfId="31609" xr:uid="{00000000-0005-0000-0000-000058810000}"/>
    <cellStyle name="표준 5 32 3" xfId="31610" xr:uid="{00000000-0005-0000-0000-000059810000}"/>
    <cellStyle name="표준 5 32 3 2" xfId="31611" xr:uid="{00000000-0005-0000-0000-00005A810000}"/>
    <cellStyle name="표준 5 32 4" xfId="31612" xr:uid="{00000000-0005-0000-0000-00005B810000}"/>
    <cellStyle name="표준 5 32 4 2" xfId="31613" xr:uid="{00000000-0005-0000-0000-00005C810000}"/>
    <cellStyle name="표준 5 32 5" xfId="31614" xr:uid="{00000000-0005-0000-0000-00005D810000}"/>
    <cellStyle name="표준 5 32 5 2" xfId="31615" xr:uid="{00000000-0005-0000-0000-00005E810000}"/>
    <cellStyle name="표준 5 32 6" xfId="31616" xr:uid="{00000000-0005-0000-0000-00005F810000}"/>
    <cellStyle name="표준 5 32 6 2" xfId="31617" xr:uid="{00000000-0005-0000-0000-000060810000}"/>
    <cellStyle name="표준 5 32 7" xfId="31618" xr:uid="{00000000-0005-0000-0000-000061810000}"/>
    <cellStyle name="표준 5 33" xfId="31619" xr:uid="{00000000-0005-0000-0000-000062810000}"/>
    <cellStyle name="표준 5 33 2" xfId="31620" xr:uid="{00000000-0005-0000-0000-000063810000}"/>
    <cellStyle name="표준 5 33 2 2" xfId="31621" xr:uid="{00000000-0005-0000-0000-000064810000}"/>
    <cellStyle name="표준 5 33 3" xfId="31622" xr:uid="{00000000-0005-0000-0000-000065810000}"/>
    <cellStyle name="표준 5 33 3 2" xfId="31623" xr:uid="{00000000-0005-0000-0000-000066810000}"/>
    <cellStyle name="표준 5 33 4" xfId="31624" xr:uid="{00000000-0005-0000-0000-000067810000}"/>
    <cellStyle name="표준 5 33 4 2" xfId="31625" xr:uid="{00000000-0005-0000-0000-000068810000}"/>
    <cellStyle name="표준 5 33 5" xfId="31626" xr:uid="{00000000-0005-0000-0000-000069810000}"/>
    <cellStyle name="표준 5 33 5 2" xfId="31627" xr:uid="{00000000-0005-0000-0000-00006A810000}"/>
    <cellStyle name="표준 5 33 6" xfId="31628" xr:uid="{00000000-0005-0000-0000-00006B810000}"/>
    <cellStyle name="표준 5 33 6 2" xfId="31629" xr:uid="{00000000-0005-0000-0000-00006C810000}"/>
    <cellStyle name="표준 5 33 7" xfId="31630" xr:uid="{00000000-0005-0000-0000-00006D810000}"/>
    <cellStyle name="표준 5 34" xfId="31631" xr:uid="{00000000-0005-0000-0000-00006E810000}"/>
    <cellStyle name="표준 5 34 2" xfId="31632" xr:uid="{00000000-0005-0000-0000-00006F810000}"/>
    <cellStyle name="표준 5 34 2 2" xfId="31633" xr:uid="{00000000-0005-0000-0000-000070810000}"/>
    <cellStyle name="표준 5 34 3" xfId="31634" xr:uid="{00000000-0005-0000-0000-000071810000}"/>
    <cellStyle name="표준 5 34 3 2" xfId="31635" xr:uid="{00000000-0005-0000-0000-000072810000}"/>
    <cellStyle name="표준 5 34 4" xfId="31636" xr:uid="{00000000-0005-0000-0000-000073810000}"/>
    <cellStyle name="표준 5 34 4 2" xfId="31637" xr:uid="{00000000-0005-0000-0000-000074810000}"/>
    <cellStyle name="표준 5 34 5" xfId="31638" xr:uid="{00000000-0005-0000-0000-000075810000}"/>
    <cellStyle name="표준 5 34 5 2" xfId="31639" xr:uid="{00000000-0005-0000-0000-000076810000}"/>
    <cellStyle name="표준 5 34 6" xfId="31640" xr:uid="{00000000-0005-0000-0000-000077810000}"/>
    <cellStyle name="표준 5 34 6 2" xfId="31641" xr:uid="{00000000-0005-0000-0000-000078810000}"/>
    <cellStyle name="표준 5 34 7" xfId="31642" xr:uid="{00000000-0005-0000-0000-000079810000}"/>
    <cellStyle name="표준 5 35" xfId="31643" xr:uid="{00000000-0005-0000-0000-00007A810000}"/>
    <cellStyle name="표준 5 35 2" xfId="31644" xr:uid="{00000000-0005-0000-0000-00007B810000}"/>
    <cellStyle name="표준 5 35 2 2" xfId="31645" xr:uid="{00000000-0005-0000-0000-00007C810000}"/>
    <cellStyle name="표준 5 35 3" xfId="31646" xr:uid="{00000000-0005-0000-0000-00007D810000}"/>
    <cellStyle name="표준 5 35 3 2" xfId="31647" xr:uid="{00000000-0005-0000-0000-00007E810000}"/>
    <cellStyle name="표준 5 35 4" xfId="31648" xr:uid="{00000000-0005-0000-0000-00007F810000}"/>
    <cellStyle name="표준 5 35 4 2" xfId="31649" xr:uid="{00000000-0005-0000-0000-000080810000}"/>
    <cellStyle name="표준 5 35 5" xfId="31650" xr:uid="{00000000-0005-0000-0000-000081810000}"/>
    <cellStyle name="표준 5 35 5 2" xfId="31651" xr:uid="{00000000-0005-0000-0000-000082810000}"/>
    <cellStyle name="표준 5 35 6" xfId="31652" xr:uid="{00000000-0005-0000-0000-000083810000}"/>
    <cellStyle name="표준 5 35 6 2" xfId="31653" xr:uid="{00000000-0005-0000-0000-000084810000}"/>
    <cellStyle name="표준 5 35 7" xfId="31654" xr:uid="{00000000-0005-0000-0000-000085810000}"/>
    <cellStyle name="표준 5 36" xfId="31655" xr:uid="{00000000-0005-0000-0000-000086810000}"/>
    <cellStyle name="표준 5 36 2" xfId="31656" xr:uid="{00000000-0005-0000-0000-000087810000}"/>
    <cellStyle name="표준 5 36 2 2" xfId="31657" xr:uid="{00000000-0005-0000-0000-000088810000}"/>
    <cellStyle name="표준 5 36 3" xfId="31658" xr:uid="{00000000-0005-0000-0000-000089810000}"/>
    <cellStyle name="표준 5 36 3 2" xfId="31659" xr:uid="{00000000-0005-0000-0000-00008A810000}"/>
    <cellStyle name="표준 5 36 4" xfId="31660" xr:uid="{00000000-0005-0000-0000-00008B810000}"/>
    <cellStyle name="표준 5 36 4 2" xfId="31661" xr:uid="{00000000-0005-0000-0000-00008C810000}"/>
    <cellStyle name="표준 5 36 5" xfId="31662" xr:uid="{00000000-0005-0000-0000-00008D810000}"/>
    <cellStyle name="표준 5 36 5 2" xfId="31663" xr:uid="{00000000-0005-0000-0000-00008E810000}"/>
    <cellStyle name="표준 5 36 6" xfId="31664" xr:uid="{00000000-0005-0000-0000-00008F810000}"/>
    <cellStyle name="표준 5 36 6 2" xfId="31665" xr:uid="{00000000-0005-0000-0000-000090810000}"/>
    <cellStyle name="표준 5 36 7" xfId="31666" xr:uid="{00000000-0005-0000-0000-000091810000}"/>
    <cellStyle name="표준 5 37" xfId="31667" xr:uid="{00000000-0005-0000-0000-000092810000}"/>
    <cellStyle name="표준 5 37 2" xfId="31668" xr:uid="{00000000-0005-0000-0000-000093810000}"/>
    <cellStyle name="표준 5 37 2 2" xfId="31669" xr:uid="{00000000-0005-0000-0000-000094810000}"/>
    <cellStyle name="표준 5 37 3" xfId="31670" xr:uid="{00000000-0005-0000-0000-000095810000}"/>
    <cellStyle name="표준 5 37 3 2" xfId="31671" xr:uid="{00000000-0005-0000-0000-000096810000}"/>
    <cellStyle name="표준 5 37 4" xfId="31672" xr:uid="{00000000-0005-0000-0000-000097810000}"/>
    <cellStyle name="표준 5 37 4 2" xfId="31673" xr:uid="{00000000-0005-0000-0000-000098810000}"/>
    <cellStyle name="표준 5 37 5" xfId="31674" xr:uid="{00000000-0005-0000-0000-000099810000}"/>
    <cellStyle name="표준 5 37 5 2" xfId="31675" xr:uid="{00000000-0005-0000-0000-00009A810000}"/>
    <cellStyle name="표준 5 37 6" xfId="31676" xr:uid="{00000000-0005-0000-0000-00009B810000}"/>
    <cellStyle name="표준 5 37 6 2" xfId="31677" xr:uid="{00000000-0005-0000-0000-00009C810000}"/>
    <cellStyle name="표준 5 37 7" xfId="31678" xr:uid="{00000000-0005-0000-0000-00009D810000}"/>
    <cellStyle name="표준 5 38" xfId="31679" xr:uid="{00000000-0005-0000-0000-00009E810000}"/>
    <cellStyle name="표준 5 38 2" xfId="31680" xr:uid="{00000000-0005-0000-0000-00009F810000}"/>
    <cellStyle name="표준 5 38 2 2" xfId="31681" xr:uid="{00000000-0005-0000-0000-0000A0810000}"/>
    <cellStyle name="표준 5 38 3" xfId="31682" xr:uid="{00000000-0005-0000-0000-0000A1810000}"/>
    <cellStyle name="표준 5 38 3 2" xfId="31683" xr:uid="{00000000-0005-0000-0000-0000A2810000}"/>
    <cellStyle name="표준 5 38 4" xfId="31684" xr:uid="{00000000-0005-0000-0000-0000A3810000}"/>
    <cellStyle name="표준 5 38 4 2" xfId="31685" xr:uid="{00000000-0005-0000-0000-0000A4810000}"/>
    <cellStyle name="표준 5 38 5" xfId="31686" xr:uid="{00000000-0005-0000-0000-0000A5810000}"/>
    <cellStyle name="표준 5 38 5 2" xfId="31687" xr:uid="{00000000-0005-0000-0000-0000A6810000}"/>
    <cellStyle name="표준 5 38 6" xfId="31688" xr:uid="{00000000-0005-0000-0000-0000A7810000}"/>
    <cellStyle name="표준 5 38 6 2" xfId="31689" xr:uid="{00000000-0005-0000-0000-0000A8810000}"/>
    <cellStyle name="표준 5 38 7" xfId="31690" xr:uid="{00000000-0005-0000-0000-0000A9810000}"/>
    <cellStyle name="표준 5 39" xfId="31691" xr:uid="{00000000-0005-0000-0000-0000AA810000}"/>
    <cellStyle name="표준 5 39 2" xfId="31692" xr:uid="{00000000-0005-0000-0000-0000AB810000}"/>
    <cellStyle name="표준 5 39 2 2" xfId="31693" xr:uid="{00000000-0005-0000-0000-0000AC810000}"/>
    <cellStyle name="표준 5 39 3" xfId="31694" xr:uid="{00000000-0005-0000-0000-0000AD810000}"/>
    <cellStyle name="표준 5 39 3 2" xfId="31695" xr:uid="{00000000-0005-0000-0000-0000AE810000}"/>
    <cellStyle name="표준 5 39 4" xfId="31696" xr:uid="{00000000-0005-0000-0000-0000AF810000}"/>
    <cellStyle name="표준 5 39 4 2" xfId="31697" xr:uid="{00000000-0005-0000-0000-0000B0810000}"/>
    <cellStyle name="표준 5 39 5" xfId="31698" xr:uid="{00000000-0005-0000-0000-0000B1810000}"/>
    <cellStyle name="표준 5 39 5 2" xfId="31699" xr:uid="{00000000-0005-0000-0000-0000B2810000}"/>
    <cellStyle name="표준 5 39 6" xfId="31700" xr:uid="{00000000-0005-0000-0000-0000B3810000}"/>
    <cellStyle name="표준 5 39 6 2" xfId="31701" xr:uid="{00000000-0005-0000-0000-0000B4810000}"/>
    <cellStyle name="표준 5 39 7" xfId="31702" xr:uid="{00000000-0005-0000-0000-0000B5810000}"/>
    <cellStyle name="표준 5 4" xfId="31703" xr:uid="{00000000-0005-0000-0000-0000B6810000}"/>
    <cellStyle name="표준 5 4 10" xfId="31704" xr:uid="{00000000-0005-0000-0000-0000B7810000}"/>
    <cellStyle name="표준 5 4 2" xfId="31705" xr:uid="{00000000-0005-0000-0000-0000B8810000}"/>
    <cellStyle name="표준 5 4 2 2" xfId="31706" xr:uid="{00000000-0005-0000-0000-0000B9810000}"/>
    <cellStyle name="표준 5 4 2 2 2" xfId="31707" xr:uid="{00000000-0005-0000-0000-0000BA810000}"/>
    <cellStyle name="표준 5 4 2 2 2 2" xfId="31708" xr:uid="{00000000-0005-0000-0000-0000BB810000}"/>
    <cellStyle name="표준 5 4 2 2 2 2 2" xfId="31709" xr:uid="{00000000-0005-0000-0000-0000BC810000}"/>
    <cellStyle name="표준 5 4 2 2 2 2 2 2" xfId="31710" xr:uid="{00000000-0005-0000-0000-0000BD810000}"/>
    <cellStyle name="표준 5 4 2 2 2 2 2 2 2" xfId="31711" xr:uid="{00000000-0005-0000-0000-0000BE810000}"/>
    <cellStyle name="표준 5 4 2 2 2 2 2 3" xfId="31712" xr:uid="{00000000-0005-0000-0000-0000BF810000}"/>
    <cellStyle name="표준 5 4 2 2 2 2 2 3 2" xfId="31713" xr:uid="{00000000-0005-0000-0000-0000C0810000}"/>
    <cellStyle name="표준 5 4 2 2 2 2 2 4" xfId="31714" xr:uid="{00000000-0005-0000-0000-0000C1810000}"/>
    <cellStyle name="표준 5 4 2 2 2 2 3" xfId="31715" xr:uid="{00000000-0005-0000-0000-0000C2810000}"/>
    <cellStyle name="표준 5 4 2 2 2 2 3 2" xfId="31716" xr:uid="{00000000-0005-0000-0000-0000C3810000}"/>
    <cellStyle name="표준 5 4 2 2 2 2 4" xfId="31717" xr:uid="{00000000-0005-0000-0000-0000C4810000}"/>
    <cellStyle name="표준 5 4 2 2 2 3" xfId="31718" xr:uid="{00000000-0005-0000-0000-0000C5810000}"/>
    <cellStyle name="표준 5 4 2 2 2 3 2" xfId="31719" xr:uid="{00000000-0005-0000-0000-0000C6810000}"/>
    <cellStyle name="표준 5 4 2 2 2 4" xfId="31720" xr:uid="{00000000-0005-0000-0000-0000C7810000}"/>
    <cellStyle name="표준 5 4 2 2 2 4 2" xfId="31721" xr:uid="{00000000-0005-0000-0000-0000C8810000}"/>
    <cellStyle name="표준 5 4 2 2 2 5" xfId="31722" xr:uid="{00000000-0005-0000-0000-0000C9810000}"/>
    <cellStyle name="표준 5 4 2 2 3" xfId="31723" xr:uid="{00000000-0005-0000-0000-0000CA810000}"/>
    <cellStyle name="표준 5 4 2 2 3 2" xfId="31724" xr:uid="{00000000-0005-0000-0000-0000CB810000}"/>
    <cellStyle name="표준 5 4 2 2 3 2 2" xfId="31725" xr:uid="{00000000-0005-0000-0000-0000CC810000}"/>
    <cellStyle name="표준 5 4 2 2 3 3" xfId="31726" xr:uid="{00000000-0005-0000-0000-0000CD810000}"/>
    <cellStyle name="표준 5 4 2 2 3 3 2" xfId="31727" xr:uid="{00000000-0005-0000-0000-0000CE810000}"/>
    <cellStyle name="표준 5 4 2 2 3 4" xfId="31728" xr:uid="{00000000-0005-0000-0000-0000CF810000}"/>
    <cellStyle name="표준 5 4 2 2 4" xfId="31729" xr:uid="{00000000-0005-0000-0000-0000D0810000}"/>
    <cellStyle name="표준 5 4 2 2 4 2" xfId="31730" xr:uid="{00000000-0005-0000-0000-0000D1810000}"/>
    <cellStyle name="표준 5 4 2 2 5" xfId="31731" xr:uid="{00000000-0005-0000-0000-0000D2810000}"/>
    <cellStyle name="표준 5 4 2 3" xfId="31732" xr:uid="{00000000-0005-0000-0000-0000D3810000}"/>
    <cellStyle name="표준 5 4 2 3 2" xfId="31733" xr:uid="{00000000-0005-0000-0000-0000D4810000}"/>
    <cellStyle name="표준 5 4 2 3 2 2" xfId="31734" xr:uid="{00000000-0005-0000-0000-0000D5810000}"/>
    <cellStyle name="표준 5 4 2 3 2 2 2" xfId="31735" xr:uid="{00000000-0005-0000-0000-0000D6810000}"/>
    <cellStyle name="표준 5 4 2 3 2 3" xfId="31736" xr:uid="{00000000-0005-0000-0000-0000D7810000}"/>
    <cellStyle name="표준 5 4 2 3 2 3 2" xfId="31737" xr:uid="{00000000-0005-0000-0000-0000D8810000}"/>
    <cellStyle name="표준 5 4 2 3 2 4" xfId="31738" xr:uid="{00000000-0005-0000-0000-0000D9810000}"/>
    <cellStyle name="표준 5 4 2 3 3" xfId="31739" xr:uid="{00000000-0005-0000-0000-0000DA810000}"/>
    <cellStyle name="표준 5 4 2 3 3 2" xfId="31740" xr:uid="{00000000-0005-0000-0000-0000DB810000}"/>
    <cellStyle name="표준 5 4 2 3 4" xfId="31741" xr:uid="{00000000-0005-0000-0000-0000DC810000}"/>
    <cellStyle name="표준 5 4 2 4" xfId="31742" xr:uid="{00000000-0005-0000-0000-0000DD810000}"/>
    <cellStyle name="표준 5 4 2 4 2" xfId="31743" xr:uid="{00000000-0005-0000-0000-0000DE810000}"/>
    <cellStyle name="표준 5 4 2 5" xfId="31744" xr:uid="{00000000-0005-0000-0000-0000DF810000}"/>
    <cellStyle name="표준 5 4 2 5 2" xfId="31745" xr:uid="{00000000-0005-0000-0000-0000E0810000}"/>
    <cellStyle name="표준 5 4 2 6" xfId="31746" xr:uid="{00000000-0005-0000-0000-0000E1810000}"/>
    <cellStyle name="표준 5 4 3" xfId="31747" xr:uid="{00000000-0005-0000-0000-0000E2810000}"/>
    <cellStyle name="표준 5 4 3 2" xfId="31748" xr:uid="{00000000-0005-0000-0000-0000E3810000}"/>
    <cellStyle name="표준 5 4 4" xfId="31749" xr:uid="{00000000-0005-0000-0000-0000E4810000}"/>
    <cellStyle name="표준 5 4 4 2" xfId="31750" xr:uid="{00000000-0005-0000-0000-0000E5810000}"/>
    <cellStyle name="표준 5 4 5" xfId="31751" xr:uid="{00000000-0005-0000-0000-0000E6810000}"/>
    <cellStyle name="표준 5 4 5 2" xfId="31752" xr:uid="{00000000-0005-0000-0000-0000E7810000}"/>
    <cellStyle name="표준 5 4 5 2 2" xfId="31753" xr:uid="{00000000-0005-0000-0000-0000E8810000}"/>
    <cellStyle name="표준 5 4 5 2 2 2" xfId="31754" xr:uid="{00000000-0005-0000-0000-0000E9810000}"/>
    <cellStyle name="표준 5 4 5 2 2 2 2" xfId="31755" xr:uid="{00000000-0005-0000-0000-0000EA810000}"/>
    <cellStyle name="표준 5 4 5 2 2 3" xfId="31756" xr:uid="{00000000-0005-0000-0000-0000EB810000}"/>
    <cellStyle name="표준 5 4 5 2 2 3 2" xfId="31757" xr:uid="{00000000-0005-0000-0000-0000EC810000}"/>
    <cellStyle name="표준 5 4 5 2 2 4" xfId="31758" xr:uid="{00000000-0005-0000-0000-0000ED810000}"/>
    <cellStyle name="표준 5 4 5 2 3" xfId="31759" xr:uid="{00000000-0005-0000-0000-0000EE810000}"/>
    <cellStyle name="표준 5 4 5 2 3 2" xfId="31760" xr:uid="{00000000-0005-0000-0000-0000EF810000}"/>
    <cellStyle name="표준 5 4 5 2 4" xfId="31761" xr:uid="{00000000-0005-0000-0000-0000F0810000}"/>
    <cellStyle name="표준 5 4 5 3" xfId="31762" xr:uid="{00000000-0005-0000-0000-0000F1810000}"/>
    <cellStyle name="표준 5 4 5 3 2" xfId="31763" xr:uid="{00000000-0005-0000-0000-0000F2810000}"/>
    <cellStyle name="표준 5 4 5 4" xfId="31764" xr:uid="{00000000-0005-0000-0000-0000F3810000}"/>
    <cellStyle name="표준 5 4 5 4 2" xfId="31765" xr:uid="{00000000-0005-0000-0000-0000F4810000}"/>
    <cellStyle name="표준 5 4 5 5" xfId="31766" xr:uid="{00000000-0005-0000-0000-0000F5810000}"/>
    <cellStyle name="표준 5 4 6" xfId="31767" xr:uid="{00000000-0005-0000-0000-0000F6810000}"/>
    <cellStyle name="표준 5 4 6 2" xfId="31768" xr:uid="{00000000-0005-0000-0000-0000F7810000}"/>
    <cellStyle name="표준 5 4 6 2 2" xfId="31769" xr:uid="{00000000-0005-0000-0000-0000F8810000}"/>
    <cellStyle name="표준 5 4 6 3" xfId="31770" xr:uid="{00000000-0005-0000-0000-0000F9810000}"/>
    <cellStyle name="표준 5 4 6 3 2" xfId="31771" xr:uid="{00000000-0005-0000-0000-0000FA810000}"/>
    <cellStyle name="표준 5 4 6 4" xfId="31772" xr:uid="{00000000-0005-0000-0000-0000FB810000}"/>
    <cellStyle name="표준 5 4 7" xfId="31773" xr:uid="{00000000-0005-0000-0000-0000FC810000}"/>
    <cellStyle name="표준 5 4 7 2" xfId="31774" xr:uid="{00000000-0005-0000-0000-0000FD810000}"/>
    <cellStyle name="표준 5 4 8" xfId="31775" xr:uid="{00000000-0005-0000-0000-0000FE810000}"/>
    <cellStyle name="표준 5 4 8 2" xfId="31776" xr:uid="{00000000-0005-0000-0000-0000FF810000}"/>
    <cellStyle name="표준 5 4 9" xfId="31777" xr:uid="{00000000-0005-0000-0000-000000820000}"/>
    <cellStyle name="표준 5 4 9 2" xfId="31778" xr:uid="{00000000-0005-0000-0000-000001820000}"/>
    <cellStyle name="표준 5 40" xfId="31779" xr:uid="{00000000-0005-0000-0000-000002820000}"/>
    <cellStyle name="표준 5 40 2" xfId="31780" xr:uid="{00000000-0005-0000-0000-000003820000}"/>
    <cellStyle name="표준 5 40 2 2" xfId="31781" xr:uid="{00000000-0005-0000-0000-000004820000}"/>
    <cellStyle name="표준 5 40 3" xfId="31782" xr:uid="{00000000-0005-0000-0000-000005820000}"/>
    <cellStyle name="표준 5 40 3 2" xfId="31783" xr:uid="{00000000-0005-0000-0000-000006820000}"/>
    <cellStyle name="표준 5 40 4" xfId="31784" xr:uid="{00000000-0005-0000-0000-000007820000}"/>
    <cellStyle name="표준 5 40 4 2" xfId="31785" xr:uid="{00000000-0005-0000-0000-000008820000}"/>
    <cellStyle name="표준 5 40 5" xfId="31786" xr:uid="{00000000-0005-0000-0000-000009820000}"/>
    <cellStyle name="표준 5 40 5 2" xfId="31787" xr:uid="{00000000-0005-0000-0000-00000A820000}"/>
    <cellStyle name="표준 5 40 6" xfId="31788" xr:uid="{00000000-0005-0000-0000-00000B820000}"/>
    <cellStyle name="표준 5 40 6 2" xfId="31789" xr:uid="{00000000-0005-0000-0000-00000C820000}"/>
    <cellStyle name="표준 5 40 7" xfId="31790" xr:uid="{00000000-0005-0000-0000-00000D820000}"/>
    <cellStyle name="표준 5 41" xfId="31791" xr:uid="{00000000-0005-0000-0000-00000E820000}"/>
    <cellStyle name="표준 5 41 2" xfId="31792" xr:uid="{00000000-0005-0000-0000-00000F820000}"/>
    <cellStyle name="표준 5 41 2 2" xfId="31793" xr:uid="{00000000-0005-0000-0000-000010820000}"/>
    <cellStyle name="표준 5 41 3" xfId="31794" xr:uid="{00000000-0005-0000-0000-000011820000}"/>
    <cellStyle name="표준 5 41 3 2" xfId="31795" xr:uid="{00000000-0005-0000-0000-000012820000}"/>
    <cellStyle name="표준 5 41 4" xfId="31796" xr:uid="{00000000-0005-0000-0000-000013820000}"/>
    <cellStyle name="표준 5 41 4 2" xfId="31797" xr:uid="{00000000-0005-0000-0000-000014820000}"/>
    <cellStyle name="표준 5 41 5" xfId="31798" xr:uid="{00000000-0005-0000-0000-000015820000}"/>
    <cellStyle name="표준 5 41 5 2" xfId="31799" xr:uid="{00000000-0005-0000-0000-000016820000}"/>
    <cellStyle name="표준 5 41 6" xfId="31800" xr:uid="{00000000-0005-0000-0000-000017820000}"/>
    <cellStyle name="표준 5 41 6 2" xfId="31801" xr:uid="{00000000-0005-0000-0000-000018820000}"/>
    <cellStyle name="표준 5 41 7" xfId="31802" xr:uid="{00000000-0005-0000-0000-000019820000}"/>
    <cellStyle name="표준 5 42" xfId="31803" xr:uid="{00000000-0005-0000-0000-00001A820000}"/>
    <cellStyle name="표준 5 42 2" xfId="31804" xr:uid="{00000000-0005-0000-0000-00001B820000}"/>
    <cellStyle name="표준 5 42 2 2" xfId="31805" xr:uid="{00000000-0005-0000-0000-00001C820000}"/>
    <cellStyle name="표준 5 42 3" xfId="31806" xr:uid="{00000000-0005-0000-0000-00001D820000}"/>
    <cellStyle name="표준 5 42 3 2" xfId="31807" xr:uid="{00000000-0005-0000-0000-00001E820000}"/>
    <cellStyle name="표준 5 42 4" xfId="31808" xr:uid="{00000000-0005-0000-0000-00001F820000}"/>
    <cellStyle name="표준 5 42 4 2" xfId="31809" xr:uid="{00000000-0005-0000-0000-000020820000}"/>
    <cellStyle name="표준 5 42 5" xfId="31810" xr:uid="{00000000-0005-0000-0000-000021820000}"/>
    <cellStyle name="표준 5 42 5 2" xfId="31811" xr:uid="{00000000-0005-0000-0000-000022820000}"/>
    <cellStyle name="표준 5 42 6" xfId="31812" xr:uid="{00000000-0005-0000-0000-000023820000}"/>
    <cellStyle name="표준 5 42 6 2" xfId="31813" xr:uid="{00000000-0005-0000-0000-000024820000}"/>
    <cellStyle name="표준 5 42 7" xfId="31814" xr:uid="{00000000-0005-0000-0000-000025820000}"/>
    <cellStyle name="표준 5 43" xfId="31815" xr:uid="{00000000-0005-0000-0000-000026820000}"/>
    <cellStyle name="표준 5 43 2" xfId="31816" xr:uid="{00000000-0005-0000-0000-000027820000}"/>
    <cellStyle name="표준 5 43 2 2" xfId="31817" xr:uid="{00000000-0005-0000-0000-000028820000}"/>
    <cellStyle name="표준 5 43 3" xfId="31818" xr:uid="{00000000-0005-0000-0000-000029820000}"/>
    <cellStyle name="표준 5 43 3 2" xfId="31819" xr:uid="{00000000-0005-0000-0000-00002A820000}"/>
    <cellStyle name="표준 5 43 4" xfId="31820" xr:uid="{00000000-0005-0000-0000-00002B820000}"/>
    <cellStyle name="표준 5 43 4 2" xfId="31821" xr:uid="{00000000-0005-0000-0000-00002C820000}"/>
    <cellStyle name="표준 5 43 5" xfId="31822" xr:uid="{00000000-0005-0000-0000-00002D820000}"/>
    <cellStyle name="표준 5 43 5 2" xfId="31823" xr:uid="{00000000-0005-0000-0000-00002E820000}"/>
    <cellStyle name="표준 5 43 6" xfId="31824" xr:uid="{00000000-0005-0000-0000-00002F820000}"/>
    <cellStyle name="표준 5 43 6 2" xfId="31825" xr:uid="{00000000-0005-0000-0000-000030820000}"/>
    <cellStyle name="표준 5 43 7" xfId="31826" xr:uid="{00000000-0005-0000-0000-000031820000}"/>
    <cellStyle name="표준 5 44" xfId="31827" xr:uid="{00000000-0005-0000-0000-000032820000}"/>
    <cellStyle name="표준 5 44 2" xfId="31828" xr:uid="{00000000-0005-0000-0000-000033820000}"/>
    <cellStyle name="표준 5 44 2 2" xfId="31829" xr:uid="{00000000-0005-0000-0000-000034820000}"/>
    <cellStyle name="표준 5 44 3" xfId="31830" xr:uid="{00000000-0005-0000-0000-000035820000}"/>
    <cellStyle name="표준 5 44 3 2" xfId="31831" xr:uid="{00000000-0005-0000-0000-000036820000}"/>
    <cellStyle name="표준 5 44 4" xfId="31832" xr:uid="{00000000-0005-0000-0000-000037820000}"/>
    <cellStyle name="표준 5 44 4 2" xfId="31833" xr:uid="{00000000-0005-0000-0000-000038820000}"/>
    <cellStyle name="표준 5 44 5" xfId="31834" xr:uid="{00000000-0005-0000-0000-000039820000}"/>
    <cellStyle name="표준 5 44 5 2" xfId="31835" xr:uid="{00000000-0005-0000-0000-00003A820000}"/>
    <cellStyle name="표준 5 44 6" xfId="31836" xr:uid="{00000000-0005-0000-0000-00003B820000}"/>
    <cellStyle name="표준 5 44 6 2" xfId="31837" xr:uid="{00000000-0005-0000-0000-00003C820000}"/>
    <cellStyle name="표준 5 44 7" xfId="31838" xr:uid="{00000000-0005-0000-0000-00003D820000}"/>
    <cellStyle name="표준 5 45" xfId="31839" xr:uid="{00000000-0005-0000-0000-00003E820000}"/>
    <cellStyle name="표준 5 45 2" xfId="31840" xr:uid="{00000000-0005-0000-0000-00003F820000}"/>
    <cellStyle name="표준 5 45 2 2" xfId="31841" xr:uid="{00000000-0005-0000-0000-000040820000}"/>
    <cellStyle name="표준 5 45 3" xfId="31842" xr:uid="{00000000-0005-0000-0000-000041820000}"/>
    <cellStyle name="표준 5 45 3 2" xfId="31843" xr:uid="{00000000-0005-0000-0000-000042820000}"/>
    <cellStyle name="표준 5 45 4" xfId="31844" xr:uid="{00000000-0005-0000-0000-000043820000}"/>
    <cellStyle name="표준 5 45 4 2" xfId="31845" xr:uid="{00000000-0005-0000-0000-000044820000}"/>
    <cellStyle name="표준 5 45 5" xfId="31846" xr:uid="{00000000-0005-0000-0000-000045820000}"/>
    <cellStyle name="표준 5 45 5 2" xfId="31847" xr:uid="{00000000-0005-0000-0000-000046820000}"/>
    <cellStyle name="표준 5 45 6" xfId="31848" xr:uid="{00000000-0005-0000-0000-000047820000}"/>
    <cellStyle name="표준 5 45 6 2" xfId="31849" xr:uid="{00000000-0005-0000-0000-000048820000}"/>
    <cellStyle name="표준 5 45 7" xfId="31850" xr:uid="{00000000-0005-0000-0000-000049820000}"/>
    <cellStyle name="표준 5 46" xfId="31851" xr:uid="{00000000-0005-0000-0000-00004A820000}"/>
    <cellStyle name="표준 5 46 2" xfId="31852" xr:uid="{00000000-0005-0000-0000-00004B820000}"/>
    <cellStyle name="표준 5 46 2 2" xfId="31853" xr:uid="{00000000-0005-0000-0000-00004C820000}"/>
    <cellStyle name="표준 5 46 3" xfId="31854" xr:uid="{00000000-0005-0000-0000-00004D820000}"/>
    <cellStyle name="표준 5 46 3 2" xfId="31855" xr:uid="{00000000-0005-0000-0000-00004E820000}"/>
    <cellStyle name="표준 5 46 4" xfId="31856" xr:uid="{00000000-0005-0000-0000-00004F820000}"/>
    <cellStyle name="표준 5 46 4 2" xfId="31857" xr:uid="{00000000-0005-0000-0000-000050820000}"/>
    <cellStyle name="표준 5 46 5" xfId="31858" xr:uid="{00000000-0005-0000-0000-000051820000}"/>
    <cellStyle name="표준 5 46 5 2" xfId="31859" xr:uid="{00000000-0005-0000-0000-000052820000}"/>
    <cellStyle name="표준 5 46 6" xfId="31860" xr:uid="{00000000-0005-0000-0000-000053820000}"/>
    <cellStyle name="표준 5 46 6 2" xfId="31861" xr:uid="{00000000-0005-0000-0000-000054820000}"/>
    <cellStyle name="표준 5 46 7" xfId="31862" xr:uid="{00000000-0005-0000-0000-000055820000}"/>
    <cellStyle name="표준 5 47" xfId="31863" xr:uid="{00000000-0005-0000-0000-000056820000}"/>
    <cellStyle name="표준 5 47 2" xfId="31864" xr:uid="{00000000-0005-0000-0000-000057820000}"/>
    <cellStyle name="표준 5 47 2 2" xfId="31865" xr:uid="{00000000-0005-0000-0000-000058820000}"/>
    <cellStyle name="표준 5 47 3" xfId="31866" xr:uid="{00000000-0005-0000-0000-000059820000}"/>
    <cellStyle name="표준 5 47 3 2" xfId="31867" xr:uid="{00000000-0005-0000-0000-00005A820000}"/>
    <cellStyle name="표준 5 47 4" xfId="31868" xr:uid="{00000000-0005-0000-0000-00005B820000}"/>
    <cellStyle name="표준 5 47 4 2" xfId="31869" xr:uid="{00000000-0005-0000-0000-00005C820000}"/>
    <cellStyle name="표준 5 47 5" xfId="31870" xr:uid="{00000000-0005-0000-0000-00005D820000}"/>
    <cellStyle name="표준 5 47 5 2" xfId="31871" xr:uid="{00000000-0005-0000-0000-00005E820000}"/>
    <cellStyle name="표준 5 47 6" xfId="31872" xr:uid="{00000000-0005-0000-0000-00005F820000}"/>
    <cellStyle name="표준 5 47 6 2" xfId="31873" xr:uid="{00000000-0005-0000-0000-000060820000}"/>
    <cellStyle name="표준 5 47 7" xfId="31874" xr:uid="{00000000-0005-0000-0000-000061820000}"/>
    <cellStyle name="표준 5 48" xfId="31875" xr:uid="{00000000-0005-0000-0000-000062820000}"/>
    <cellStyle name="표준 5 48 2" xfId="31876" xr:uid="{00000000-0005-0000-0000-000063820000}"/>
    <cellStyle name="표준 5 48 2 2" xfId="31877" xr:uid="{00000000-0005-0000-0000-000064820000}"/>
    <cellStyle name="표준 5 48 3" xfId="31878" xr:uid="{00000000-0005-0000-0000-000065820000}"/>
    <cellStyle name="표준 5 48 3 2" xfId="31879" xr:uid="{00000000-0005-0000-0000-000066820000}"/>
    <cellStyle name="표준 5 48 4" xfId="31880" xr:uid="{00000000-0005-0000-0000-000067820000}"/>
    <cellStyle name="표준 5 48 4 2" xfId="31881" xr:uid="{00000000-0005-0000-0000-000068820000}"/>
    <cellStyle name="표준 5 48 5" xfId="31882" xr:uid="{00000000-0005-0000-0000-000069820000}"/>
    <cellStyle name="표준 5 48 5 2" xfId="31883" xr:uid="{00000000-0005-0000-0000-00006A820000}"/>
    <cellStyle name="표준 5 48 6" xfId="31884" xr:uid="{00000000-0005-0000-0000-00006B820000}"/>
    <cellStyle name="표준 5 48 6 2" xfId="31885" xr:uid="{00000000-0005-0000-0000-00006C820000}"/>
    <cellStyle name="표준 5 48 7" xfId="31886" xr:uid="{00000000-0005-0000-0000-00006D820000}"/>
    <cellStyle name="표준 5 49" xfId="31887" xr:uid="{00000000-0005-0000-0000-00006E820000}"/>
    <cellStyle name="표준 5 49 2" xfId="31888" xr:uid="{00000000-0005-0000-0000-00006F820000}"/>
    <cellStyle name="표준 5 49 2 2" xfId="31889" xr:uid="{00000000-0005-0000-0000-000070820000}"/>
    <cellStyle name="표준 5 49 3" xfId="31890" xr:uid="{00000000-0005-0000-0000-000071820000}"/>
    <cellStyle name="표준 5 49 3 2" xfId="31891" xr:uid="{00000000-0005-0000-0000-000072820000}"/>
    <cellStyle name="표준 5 49 4" xfId="31892" xr:uid="{00000000-0005-0000-0000-000073820000}"/>
    <cellStyle name="표준 5 49 4 2" xfId="31893" xr:uid="{00000000-0005-0000-0000-000074820000}"/>
    <cellStyle name="표준 5 49 5" xfId="31894" xr:uid="{00000000-0005-0000-0000-000075820000}"/>
    <cellStyle name="표준 5 49 5 2" xfId="31895" xr:uid="{00000000-0005-0000-0000-000076820000}"/>
    <cellStyle name="표준 5 49 6" xfId="31896" xr:uid="{00000000-0005-0000-0000-000077820000}"/>
    <cellStyle name="표준 5 49 6 2" xfId="31897" xr:uid="{00000000-0005-0000-0000-000078820000}"/>
    <cellStyle name="표준 5 49 7" xfId="31898" xr:uid="{00000000-0005-0000-0000-000079820000}"/>
    <cellStyle name="표준 5 5" xfId="31899" xr:uid="{00000000-0005-0000-0000-00007A820000}"/>
    <cellStyle name="표준 5 5 2" xfId="31900" xr:uid="{00000000-0005-0000-0000-00007B820000}"/>
    <cellStyle name="표준 5 5 2 2" xfId="31901" xr:uid="{00000000-0005-0000-0000-00007C820000}"/>
    <cellStyle name="표준 5 5 2 2 2" xfId="31902" xr:uid="{00000000-0005-0000-0000-00007D820000}"/>
    <cellStyle name="표준 5 5 2 2 2 2" xfId="31903" xr:uid="{00000000-0005-0000-0000-00007E820000}"/>
    <cellStyle name="표준 5 5 2 2 2 2 2" xfId="31904" xr:uid="{00000000-0005-0000-0000-00007F820000}"/>
    <cellStyle name="표준 5 5 2 2 2 2 2 2" xfId="31905" xr:uid="{00000000-0005-0000-0000-000080820000}"/>
    <cellStyle name="표준 5 5 2 2 2 2 2 2 2" xfId="31906" xr:uid="{00000000-0005-0000-0000-000081820000}"/>
    <cellStyle name="표준 5 5 2 2 2 2 2 3" xfId="31907" xr:uid="{00000000-0005-0000-0000-000082820000}"/>
    <cellStyle name="표준 5 5 2 2 2 2 2 3 2" xfId="31908" xr:uid="{00000000-0005-0000-0000-000083820000}"/>
    <cellStyle name="표준 5 5 2 2 2 2 2 4" xfId="31909" xr:uid="{00000000-0005-0000-0000-000084820000}"/>
    <cellStyle name="표준 5 5 2 2 2 2 3" xfId="31910" xr:uid="{00000000-0005-0000-0000-000085820000}"/>
    <cellStyle name="표준 5 5 2 2 2 2 3 2" xfId="31911" xr:uid="{00000000-0005-0000-0000-000086820000}"/>
    <cellStyle name="표준 5 5 2 2 2 2 4" xfId="31912" xr:uid="{00000000-0005-0000-0000-000087820000}"/>
    <cellStyle name="표준 5 5 2 2 2 3" xfId="31913" xr:uid="{00000000-0005-0000-0000-000088820000}"/>
    <cellStyle name="표준 5 5 2 2 2 3 2" xfId="31914" xr:uid="{00000000-0005-0000-0000-000089820000}"/>
    <cellStyle name="표준 5 5 2 2 2 4" xfId="31915" xr:uid="{00000000-0005-0000-0000-00008A820000}"/>
    <cellStyle name="표준 5 5 2 2 2 4 2" xfId="31916" xr:uid="{00000000-0005-0000-0000-00008B820000}"/>
    <cellStyle name="표준 5 5 2 2 2 5" xfId="31917" xr:uid="{00000000-0005-0000-0000-00008C820000}"/>
    <cellStyle name="표준 5 5 2 2 3" xfId="31918" xr:uid="{00000000-0005-0000-0000-00008D820000}"/>
    <cellStyle name="표준 5 5 2 2 3 2" xfId="31919" xr:uid="{00000000-0005-0000-0000-00008E820000}"/>
    <cellStyle name="표준 5 5 2 2 3 2 2" xfId="31920" xr:uid="{00000000-0005-0000-0000-00008F820000}"/>
    <cellStyle name="표준 5 5 2 2 3 3" xfId="31921" xr:uid="{00000000-0005-0000-0000-000090820000}"/>
    <cellStyle name="표준 5 5 2 2 3 3 2" xfId="31922" xr:uid="{00000000-0005-0000-0000-000091820000}"/>
    <cellStyle name="표준 5 5 2 2 3 4" xfId="31923" xr:uid="{00000000-0005-0000-0000-000092820000}"/>
    <cellStyle name="표준 5 5 2 2 4" xfId="31924" xr:uid="{00000000-0005-0000-0000-000093820000}"/>
    <cellStyle name="표준 5 5 2 2 4 2" xfId="31925" xr:uid="{00000000-0005-0000-0000-000094820000}"/>
    <cellStyle name="표준 5 5 2 2 5" xfId="31926" xr:uid="{00000000-0005-0000-0000-000095820000}"/>
    <cellStyle name="표준 5 5 2 3" xfId="31927" xr:uid="{00000000-0005-0000-0000-000096820000}"/>
    <cellStyle name="표준 5 5 2 3 2" xfId="31928" xr:uid="{00000000-0005-0000-0000-000097820000}"/>
    <cellStyle name="표준 5 5 2 3 2 2" xfId="31929" xr:uid="{00000000-0005-0000-0000-000098820000}"/>
    <cellStyle name="표준 5 5 2 3 2 2 2" xfId="31930" xr:uid="{00000000-0005-0000-0000-000099820000}"/>
    <cellStyle name="표준 5 5 2 3 2 3" xfId="31931" xr:uid="{00000000-0005-0000-0000-00009A820000}"/>
    <cellStyle name="표준 5 5 2 3 2 3 2" xfId="31932" xr:uid="{00000000-0005-0000-0000-00009B820000}"/>
    <cellStyle name="표준 5 5 2 3 2 4" xfId="31933" xr:uid="{00000000-0005-0000-0000-00009C820000}"/>
    <cellStyle name="표준 5 5 2 3 3" xfId="31934" xr:uid="{00000000-0005-0000-0000-00009D820000}"/>
    <cellStyle name="표준 5 5 2 3 3 2" xfId="31935" xr:uid="{00000000-0005-0000-0000-00009E820000}"/>
    <cellStyle name="표준 5 5 2 3 4" xfId="31936" xr:uid="{00000000-0005-0000-0000-00009F820000}"/>
    <cellStyle name="표준 5 5 2 4" xfId="31937" xr:uid="{00000000-0005-0000-0000-0000A0820000}"/>
    <cellStyle name="표준 5 5 2 4 2" xfId="31938" xr:uid="{00000000-0005-0000-0000-0000A1820000}"/>
    <cellStyle name="표준 5 5 2 5" xfId="31939" xr:uid="{00000000-0005-0000-0000-0000A2820000}"/>
    <cellStyle name="표준 5 5 2 5 2" xfId="31940" xr:uid="{00000000-0005-0000-0000-0000A3820000}"/>
    <cellStyle name="표준 5 5 2 6" xfId="31941" xr:uid="{00000000-0005-0000-0000-0000A4820000}"/>
    <cellStyle name="표준 5 5 3" xfId="31942" xr:uid="{00000000-0005-0000-0000-0000A5820000}"/>
    <cellStyle name="표준 5 5 3 2" xfId="31943" xr:uid="{00000000-0005-0000-0000-0000A6820000}"/>
    <cellStyle name="표준 5 5 4" xfId="31944" xr:uid="{00000000-0005-0000-0000-0000A7820000}"/>
    <cellStyle name="표준 5 5 4 2" xfId="31945" xr:uid="{00000000-0005-0000-0000-0000A8820000}"/>
    <cellStyle name="표준 5 5 5" xfId="31946" xr:uid="{00000000-0005-0000-0000-0000A9820000}"/>
    <cellStyle name="표준 5 5 5 2" xfId="31947" xr:uid="{00000000-0005-0000-0000-0000AA820000}"/>
    <cellStyle name="표준 5 5 5 2 2" xfId="31948" xr:uid="{00000000-0005-0000-0000-0000AB820000}"/>
    <cellStyle name="표준 5 5 5 2 2 2" xfId="31949" xr:uid="{00000000-0005-0000-0000-0000AC820000}"/>
    <cellStyle name="표준 5 5 5 2 2 2 2" xfId="31950" xr:uid="{00000000-0005-0000-0000-0000AD820000}"/>
    <cellStyle name="표준 5 5 5 2 2 3" xfId="31951" xr:uid="{00000000-0005-0000-0000-0000AE820000}"/>
    <cellStyle name="표준 5 5 5 2 2 3 2" xfId="31952" xr:uid="{00000000-0005-0000-0000-0000AF820000}"/>
    <cellStyle name="표준 5 5 5 2 2 4" xfId="31953" xr:uid="{00000000-0005-0000-0000-0000B0820000}"/>
    <cellStyle name="표준 5 5 5 2 3" xfId="31954" xr:uid="{00000000-0005-0000-0000-0000B1820000}"/>
    <cellStyle name="표준 5 5 5 2 3 2" xfId="31955" xr:uid="{00000000-0005-0000-0000-0000B2820000}"/>
    <cellStyle name="표준 5 5 5 2 4" xfId="31956" xr:uid="{00000000-0005-0000-0000-0000B3820000}"/>
    <cellStyle name="표준 5 5 5 3" xfId="31957" xr:uid="{00000000-0005-0000-0000-0000B4820000}"/>
    <cellStyle name="표준 5 5 5 3 2" xfId="31958" xr:uid="{00000000-0005-0000-0000-0000B5820000}"/>
    <cellStyle name="표준 5 5 5 4" xfId="31959" xr:uid="{00000000-0005-0000-0000-0000B6820000}"/>
    <cellStyle name="표준 5 5 5 4 2" xfId="31960" xr:uid="{00000000-0005-0000-0000-0000B7820000}"/>
    <cellStyle name="표준 5 5 5 5" xfId="31961" xr:uid="{00000000-0005-0000-0000-0000B8820000}"/>
    <cellStyle name="표준 5 5 6" xfId="31962" xr:uid="{00000000-0005-0000-0000-0000B9820000}"/>
    <cellStyle name="표준 5 5 6 2" xfId="31963" xr:uid="{00000000-0005-0000-0000-0000BA820000}"/>
    <cellStyle name="표준 5 5 6 2 2" xfId="31964" xr:uid="{00000000-0005-0000-0000-0000BB820000}"/>
    <cellStyle name="표준 5 5 6 3" xfId="31965" xr:uid="{00000000-0005-0000-0000-0000BC820000}"/>
    <cellStyle name="표준 5 5 6 3 2" xfId="31966" xr:uid="{00000000-0005-0000-0000-0000BD820000}"/>
    <cellStyle name="표준 5 5 6 4" xfId="31967" xr:uid="{00000000-0005-0000-0000-0000BE820000}"/>
    <cellStyle name="표준 5 5 7" xfId="31968" xr:uid="{00000000-0005-0000-0000-0000BF820000}"/>
    <cellStyle name="표준 5 5 7 2" xfId="31969" xr:uid="{00000000-0005-0000-0000-0000C0820000}"/>
    <cellStyle name="표준 5 5 8" xfId="31970" xr:uid="{00000000-0005-0000-0000-0000C1820000}"/>
    <cellStyle name="표준 5 5 8 2" xfId="31971" xr:uid="{00000000-0005-0000-0000-0000C2820000}"/>
    <cellStyle name="표준 5 5 9" xfId="31972" xr:uid="{00000000-0005-0000-0000-0000C3820000}"/>
    <cellStyle name="표준 5 50" xfId="31973" xr:uid="{00000000-0005-0000-0000-0000C4820000}"/>
    <cellStyle name="표준 5 50 2" xfId="31974" xr:uid="{00000000-0005-0000-0000-0000C5820000}"/>
    <cellStyle name="표준 5 50 2 2" xfId="31975" xr:uid="{00000000-0005-0000-0000-0000C6820000}"/>
    <cellStyle name="표준 5 50 3" xfId="31976" xr:uid="{00000000-0005-0000-0000-0000C7820000}"/>
    <cellStyle name="표준 5 50 3 2" xfId="31977" xr:uid="{00000000-0005-0000-0000-0000C8820000}"/>
    <cellStyle name="표준 5 50 4" xfId="31978" xr:uid="{00000000-0005-0000-0000-0000C9820000}"/>
    <cellStyle name="표준 5 50 4 2" xfId="31979" xr:uid="{00000000-0005-0000-0000-0000CA820000}"/>
    <cellStyle name="표준 5 50 5" xfId="31980" xr:uid="{00000000-0005-0000-0000-0000CB820000}"/>
    <cellStyle name="표준 5 50 5 2" xfId="31981" xr:uid="{00000000-0005-0000-0000-0000CC820000}"/>
    <cellStyle name="표준 5 50 6" xfId="31982" xr:uid="{00000000-0005-0000-0000-0000CD820000}"/>
    <cellStyle name="표준 5 50 6 2" xfId="31983" xr:uid="{00000000-0005-0000-0000-0000CE820000}"/>
    <cellStyle name="표준 5 50 7" xfId="31984" xr:uid="{00000000-0005-0000-0000-0000CF820000}"/>
    <cellStyle name="표준 5 51" xfId="31985" xr:uid="{00000000-0005-0000-0000-0000D0820000}"/>
    <cellStyle name="표준 5 51 2" xfId="31986" xr:uid="{00000000-0005-0000-0000-0000D1820000}"/>
    <cellStyle name="표준 5 51 2 2" xfId="31987" xr:uid="{00000000-0005-0000-0000-0000D2820000}"/>
    <cellStyle name="표준 5 51 3" xfId="31988" xr:uid="{00000000-0005-0000-0000-0000D3820000}"/>
    <cellStyle name="표준 5 51 3 2" xfId="31989" xr:uid="{00000000-0005-0000-0000-0000D4820000}"/>
    <cellStyle name="표준 5 51 4" xfId="31990" xr:uid="{00000000-0005-0000-0000-0000D5820000}"/>
    <cellStyle name="표준 5 51 4 2" xfId="31991" xr:uid="{00000000-0005-0000-0000-0000D6820000}"/>
    <cellStyle name="표준 5 51 5" xfId="31992" xr:uid="{00000000-0005-0000-0000-0000D7820000}"/>
    <cellStyle name="표준 5 51 5 2" xfId="31993" xr:uid="{00000000-0005-0000-0000-0000D8820000}"/>
    <cellStyle name="표준 5 51 6" xfId="31994" xr:uid="{00000000-0005-0000-0000-0000D9820000}"/>
    <cellStyle name="표준 5 51 6 2" xfId="31995" xr:uid="{00000000-0005-0000-0000-0000DA820000}"/>
    <cellStyle name="표준 5 51 7" xfId="31996" xr:uid="{00000000-0005-0000-0000-0000DB820000}"/>
    <cellStyle name="표준 5 52" xfId="31997" xr:uid="{00000000-0005-0000-0000-0000DC820000}"/>
    <cellStyle name="표준 5 52 2" xfId="31998" xr:uid="{00000000-0005-0000-0000-0000DD820000}"/>
    <cellStyle name="표준 5 52 2 2" xfId="31999" xr:uid="{00000000-0005-0000-0000-0000DE820000}"/>
    <cellStyle name="표준 5 52 3" xfId="32000" xr:uid="{00000000-0005-0000-0000-0000DF820000}"/>
    <cellStyle name="표준 5 52 3 2" xfId="32001" xr:uid="{00000000-0005-0000-0000-0000E0820000}"/>
    <cellStyle name="표준 5 52 4" xfId="32002" xr:uid="{00000000-0005-0000-0000-0000E1820000}"/>
    <cellStyle name="표준 5 52 4 2" xfId="32003" xr:uid="{00000000-0005-0000-0000-0000E2820000}"/>
    <cellStyle name="표준 5 52 5" xfId="32004" xr:uid="{00000000-0005-0000-0000-0000E3820000}"/>
    <cellStyle name="표준 5 52 5 2" xfId="32005" xr:uid="{00000000-0005-0000-0000-0000E4820000}"/>
    <cellStyle name="표준 5 52 6" xfId="32006" xr:uid="{00000000-0005-0000-0000-0000E5820000}"/>
    <cellStyle name="표준 5 52 6 2" xfId="32007" xr:uid="{00000000-0005-0000-0000-0000E6820000}"/>
    <cellStyle name="표준 5 52 7" xfId="32008" xr:uid="{00000000-0005-0000-0000-0000E7820000}"/>
    <cellStyle name="표준 5 53" xfId="32009" xr:uid="{00000000-0005-0000-0000-0000E8820000}"/>
    <cellStyle name="표준 5 53 2" xfId="32010" xr:uid="{00000000-0005-0000-0000-0000E9820000}"/>
    <cellStyle name="표준 5 54" xfId="32011" xr:uid="{00000000-0005-0000-0000-0000EA820000}"/>
    <cellStyle name="표준 5 54 2" xfId="32012" xr:uid="{00000000-0005-0000-0000-0000EB820000}"/>
    <cellStyle name="표준 5 55" xfId="32013" xr:uid="{00000000-0005-0000-0000-0000EC820000}"/>
    <cellStyle name="표준 5 55 2" xfId="32014" xr:uid="{00000000-0005-0000-0000-0000ED820000}"/>
    <cellStyle name="표준 5 56" xfId="32015" xr:uid="{00000000-0005-0000-0000-0000EE820000}"/>
    <cellStyle name="표준 5 6" xfId="32016" xr:uid="{00000000-0005-0000-0000-0000EF820000}"/>
    <cellStyle name="표준 5 6 2" xfId="32017" xr:uid="{00000000-0005-0000-0000-0000F0820000}"/>
    <cellStyle name="표준 5 7" xfId="32018" xr:uid="{00000000-0005-0000-0000-0000F1820000}"/>
    <cellStyle name="표준 5 7 2" xfId="32019" xr:uid="{00000000-0005-0000-0000-0000F2820000}"/>
    <cellStyle name="표준 5 8" xfId="32020" xr:uid="{00000000-0005-0000-0000-0000F3820000}"/>
    <cellStyle name="표준 5 8 2" xfId="32021" xr:uid="{00000000-0005-0000-0000-0000F4820000}"/>
    <cellStyle name="표준 5 9" xfId="32022" xr:uid="{00000000-0005-0000-0000-0000F5820000}"/>
    <cellStyle name="표준 5 9 2" xfId="32023" xr:uid="{00000000-0005-0000-0000-0000F6820000}"/>
    <cellStyle name="표준 50" xfId="32024" xr:uid="{00000000-0005-0000-0000-0000F7820000}"/>
    <cellStyle name="표준 50 2" xfId="32025" xr:uid="{00000000-0005-0000-0000-0000F8820000}"/>
    <cellStyle name="표준 50 3" xfId="32026" xr:uid="{00000000-0005-0000-0000-0000F9820000}"/>
    <cellStyle name="표준 51" xfId="32027" xr:uid="{00000000-0005-0000-0000-0000FA820000}"/>
    <cellStyle name="표준 51 2" xfId="32028" xr:uid="{00000000-0005-0000-0000-0000FB820000}"/>
    <cellStyle name="표준 51 3" xfId="32029" xr:uid="{00000000-0005-0000-0000-0000FC820000}"/>
    <cellStyle name="표준 52" xfId="32030" xr:uid="{00000000-0005-0000-0000-0000FD820000}"/>
    <cellStyle name="표준 52 2" xfId="32031" xr:uid="{00000000-0005-0000-0000-0000FE820000}"/>
    <cellStyle name="표준 52 3" xfId="32032" xr:uid="{00000000-0005-0000-0000-0000FF820000}"/>
    <cellStyle name="표준 53" xfId="32033" xr:uid="{00000000-0005-0000-0000-000000830000}"/>
    <cellStyle name="표준 53 2" xfId="32034" xr:uid="{00000000-0005-0000-0000-000001830000}"/>
    <cellStyle name="표준 53 3" xfId="32035" xr:uid="{00000000-0005-0000-0000-000002830000}"/>
    <cellStyle name="표준 54" xfId="32036" xr:uid="{00000000-0005-0000-0000-000003830000}"/>
    <cellStyle name="표준 54 2" xfId="32037" xr:uid="{00000000-0005-0000-0000-000004830000}"/>
    <cellStyle name="표준 54 3" xfId="32038" xr:uid="{00000000-0005-0000-0000-000005830000}"/>
    <cellStyle name="표준 55" xfId="32039" xr:uid="{00000000-0005-0000-0000-000006830000}"/>
    <cellStyle name="표준 55 2" xfId="32040" xr:uid="{00000000-0005-0000-0000-000007830000}"/>
    <cellStyle name="표준 56" xfId="32041" xr:uid="{00000000-0005-0000-0000-000008830000}"/>
    <cellStyle name="표준 56 2" xfId="32042" xr:uid="{00000000-0005-0000-0000-000009830000}"/>
    <cellStyle name="표준 57" xfId="32043" xr:uid="{00000000-0005-0000-0000-00000A830000}"/>
    <cellStyle name="표준 57 2" xfId="32044" xr:uid="{00000000-0005-0000-0000-00000B830000}"/>
    <cellStyle name="표준 58" xfId="32045" xr:uid="{00000000-0005-0000-0000-00000C830000}"/>
    <cellStyle name="표준 58 2" xfId="32046" xr:uid="{00000000-0005-0000-0000-00000D830000}"/>
    <cellStyle name="표준 59" xfId="32047" xr:uid="{00000000-0005-0000-0000-00000E830000}"/>
    <cellStyle name="표준 59 2" xfId="32048" xr:uid="{00000000-0005-0000-0000-00000F830000}"/>
    <cellStyle name="표준 6" xfId="22" xr:uid="{00000000-0005-0000-0000-000010830000}"/>
    <cellStyle name="표준 6 10" xfId="32049" xr:uid="{00000000-0005-0000-0000-000011830000}"/>
    <cellStyle name="표준 6 10 2" xfId="32050" xr:uid="{00000000-0005-0000-0000-000012830000}"/>
    <cellStyle name="표준 6 10 2 2" xfId="32051" xr:uid="{00000000-0005-0000-0000-000013830000}"/>
    <cellStyle name="표준 6 10 3" xfId="32052" xr:uid="{00000000-0005-0000-0000-000014830000}"/>
    <cellStyle name="표준 6 10 3 2" xfId="32053" xr:uid="{00000000-0005-0000-0000-000015830000}"/>
    <cellStyle name="표준 6 10 4" xfId="32054" xr:uid="{00000000-0005-0000-0000-000016830000}"/>
    <cellStyle name="표준 6 10 4 2" xfId="32055" xr:uid="{00000000-0005-0000-0000-000017830000}"/>
    <cellStyle name="표준 6 10 5" xfId="32056" xr:uid="{00000000-0005-0000-0000-000018830000}"/>
    <cellStyle name="표준 6 10 5 2" xfId="32057" xr:uid="{00000000-0005-0000-0000-000019830000}"/>
    <cellStyle name="표준 6 10 6" xfId="32058" xr:uid="{00000000-0005-0000-0000-00001A830000}"/>
    <cellStyle name="표준 6 10 6 2" xfId="32059" xr:uid="{00000000-0005-0000-0000-00001B830000}"/>
    <cellStyle name="표준 6 10 7" xfId="32060" xr:uid="{00000000-0005-0000-0000-00001C830000}"/>
    <cellStyle name="표준 6 11" xfId="32061" xr:uid="{00000000-0005-0000-0000-00001D830000}"/>
    <cellStyle name="표준 6 11 2" xfId="32062" xr:uid="{00000000-0005-0000-0000-00001E830000}"/>
    <cellStyle name="표준 6 11 2 2" xfId="32063" xr:uid="{00000000-0005-0000-0000-00001F830000}"/>
    <cellStyle name="표준 6 11 3" xfId="32064" xr:uid="{00000000-0005-0000-0000-000020830000}"/>
    <cellStyle name="표준 6 11 3 2" xfId="32065" xr:uid="{00000000-0005-0000-0000-000021830000}"/>
    <cellStyle name="표준 6 11 4" xfId="32066" xr:uid="{00000000-0005-0000-0000-000022830000}"/>
    <cellStyle name="표준 6 11 4 2" xfId="32067" xr:uid="{00000000-0005-0000-0000-000023830000}"/>
    <cellStyle name="표준 6 11 5" xfId="32068" xr:uid="{00000000-0005-0000-0000-000024830000}"/>
    <cellStyle name="표준 6 11 5 2" xfId="32069" xr:uid="{00000000-0005-0000-0000-000025830000}"/>
    <cellStyle name="표준 6 11 6" xfId="32070" xr:uid="{00000000-0005-0000-0000-000026830000}"/>
    <cellStyle name="표준 6 11 6 2" xfId="32071" xr:uid="{00000000-0005-0000-0000-000027830000}"/>
    <cellStyle name="표준 6 11 7" xfId="32072" xr:uid="{00000000-0005-0000-0000-000028830000}"/>
    <cellStyle name="표준 6 12" xfId="32073" xr:uid="{00000000-0005-0000-0000-000029830000}"/>
    <cellStyle name="표준 6 12 2" xfId="32074" xr:uid="{00000000-0005-0000-0000-00002A830000}"/>
    <cellStyle name="표준 6 12 2 2" xfId="32075" xr:uid="{00000000-0005-0000-0000-00002B830000}"/>
    <cellStyle name="표준 6 12 3" xfId="32076" xr:uid="{00000000-0005-0000-0000-00002C830000}"/>
    <cellStyle name="표준 6 12 3 2" xfId="32077" xr:uid="{00000000-0005-0000-0000-00002D830000}"/>
    <cellStyle name="표준 6 12 4" xfId="32078" xr:uid="{00000000-0005-0000-0000-00002E830000}"/>
    <cellStyle name="표준 6 12 4 2" xfId="32079" xr:uid="{00000000-0005-0000-0000-00002F830000}"/>
    <cellStyle name="표준 6 12 5" xfId="32080" xr:uid="{00000000-0005-0000-0000-000030830000}"/>
    <cellStyle name="표준 6 12 5 2" xfId="32081" xr:uid="{00000000-0005-0000-0000-000031830000}"/>
    <cellStyle name="표준 6 12 6" xfId="32082" xr:uid="{00000000-0005-0000-0000-000032830000}"/>
    <cellStyle name="표준 6 12 6 2" xfId="32083" xr:uid="{00000000-0005-0000-0000-000033830000}"/>
    <cellStyle name="표준 6 12 7" xfId="32084" xr:uid="{00000000-0005-0000-0000-000034830000}"/>
    <cellStyle name="표준 6 13" xfId="32085" xr:uid="{00000000-0005-0000-0000-000035830000}"/>
    <cellStyle name="표준 6 13 2" xfId="32086" xr:uid="{00000000-0005-0000-0000-000036830000}"/>
    <cellStyle name="표준 6 13 2 2" xfId="32087" xr:uid="{00000000-0005-0000-0000-000037830000}"/>
    <cellStyle name="표준 6 13 3" xfId="32088" xr:uid="{00000000-0005-0000-0000-000038830000}"/>
    <cellStyle name="표준 6 13 3 2" xfId="32089" xr:uid="{00000000-0005-0000-0000-000039830000}"/>
    <cellStyle name="표준 6 13 4" xfId="32090" xr:uid="{00000000-0005-0000-0000-00003A830000}"/>
    <cellStyle name="표준 6 13 4 2" xfId="32091" xr:uid="{00000000-0005-0000-0000-00003B830000}"/>
    <cellStyle name="표준 6 13 5" xfId="32092" xr:uid="{00000000-0005-0000-0000-00003C830000}"/>
    <cellStyle name="표준 6 13 5 2" xfId="32093" xr:uid="{00000000-0005-0000-0000-00003D830000}"/>
    <cellStyle name="표준 6 13 6" xfId="32094" xr:uid="{00000000-0005-0000-0000-00003E830000}"/>
    <cellStyle name="표준 6 13 6 2" xfId="32095" xr:uid="{00000000-0005-0000-0000-00003F830000}"/>
    <cellStyle name="표준 6 13 7" xfId="32096" xr:uid="{00000000-0005-0000-0000-000040830000}"/>
    <cellStyle name="표준 6 14" xfId="32097" xr:uid="{00000000-0005-0000-0000-000041830000}"/>
    <cellStyle name="표준 6 14 2" xfId="32098" xr:uid="{00000000-0005-0000-0000-000042830000}"/>
    <cellStyle name="표준 6 14 2 2" xfId="32099" xr:uid="{00000000-0005-0000-0000-000043830000}"/>
    <cellStyle name="표준 6 14 3" xfId="32100" xr:uid="{00000000-0005-0000-0000-000044830000}"/>
    <cellStyle name="표준 6 14 3 2" xfId="32101" xr:uid="{00000000-0005-0000-0000-000045830000}"/>
    <cellStyle name="표준 6 14 4" xfId="32102" xr:uid="{00000000-0005-0000-0000-000046830000}"/>
    <cellStyle name="표준 6 14 4 2" xfId="32103" xr:uid="{00000000-0005-0000-0000-000047830000}"/>
    <cellStyle name="표준 6 14 5" xfId="32104" xr:uid="{00000000-0005-0000-0000-000048830000}"/>
    <cellStyle name="표준 6 14 5 2" xfId="32105" xr:uid="{00000000-0005-0000-0000-000049830000}"/>
    <cellStyle name="표준 6 14 6" xfId="32106" xr:uid="{00000000-0005-0000-0000-00004A830000}"/>
    <cellStyle name="표준 6 14 6 2" xfId="32107" xr:uid="{00000000-0005-0000-0000-00004B830000}"/>
    <cellStyle name="표준 6 14 7" xfId="32108" xr:uid="{00000000-0005-0000-0000-00004C830000}"/>
    <cellStyle name="표준 6 15" xfId="32109" xr:uid="{00000000-0005-0000-0000-00004D830000}"/>
    <cellStyle name="표준 6 15 2" xfId="32110" xr:uid="{00000000-0005-0000-0000-00004E830000}"/>
    <cellStyle name="표준 6 15 2 2" xfId="32111" xr:uid="{00000000-0005-0000-0000-00004F830000}"/>
    <cellStyle name="표준 6 15 3" xfId="32112" xr:uid="{00000000-0005-0000-0000-000050830000}"/>
    <cellStyle name="표준 6 15 3 2" xfId="32113" xr:uid="{00000000-0005-0000-0000-000051830000}"/>
    <cellStyle name="표준 6 15 4" xfId="32114" xr:uid="{00000000-0005-0000-0000-000052830000}"/>
    <cellStyle name="표준 6 15 4 2" xfId="32115" xr:uid="{00000000-0005-0000-0000-000053830000}"/>
    <cellStyle name="표준 6 15 5" xfId="32116" xr:uid="{00000000-0005-0000-0000-000054830000}"/>
    <cellStyle name="표준 6 15 5 2" xfId="32117" xr:uid="{00000000-0005-0000-0000-000055830000}"/>
    <cellStyle name="표준 6 15 6" xfId="32118" xr:uid="{00000000-0005-0000-0000-000056830000}"/>
    <cellStyle name="표준 6 15 6 2" xfId="32119" xr:uid="{00000000-0005-0000-0000-000057830000}"/>
    <cellStyle name="표준 6 15 7" xfId="32120" xr:uid="{00000000-0005-0000-0000-000058830000}"/>
    <cellStyle name="표준 6 16" xfId="32121" xr:uid="{00000000-0005-0000-0000-000059830000}"/>
    <cellStyle name="표준 6 16 2" xfId="32122" xr:uid="{00000000-0005-0000-0000-00005A830000}"/>
    <cellStyle name="표준 6 16 2 2" xfId="32123" xr:uid="{00000000-0005-0000-0000-00005B830000}"/>
    <cellStyle name="표준 6 16 3" xfId="32124" xr:uid="{00000000-0005-0000-0000-00005C830000}"/>
    <cellStyle name="표준 6 16 3 2" xfId="32125" xr:uid="{00000000-0005-0000-0000-00005D830000}"/>
    <cellStyle name="표준 6 16 4" xfId="32126" xr:uid="{00000000-0005-0000-0000-00005E830000}"/>
    <cellStyle name="표준 6 16 4 2" xfId="32127" xr:uid="{00000000-0005-0000-0000-00005F830000}"/>
    <cellStyle name="표준 6 16 5" xfId="32128" xr:uid="{00000000-0005-0000-0000-000060830000}"/>
    <cellStyle name="표준 6 16 5 2" xfId="32129" xr:uid="{00000000-0005-0000-0000-000061830000}"/>
    <cellStyle name="표준 6 16 6" xfId="32130" xr:uid="{00000000-0005-0000-0000-000062830000}"/>
    <cellStyle name="표준 6 16 6 2" xfId="32131" xr:uid="{00000000-0005-0000-0000-000063830000}"/>
    <cellStyle name="표준 6 16 7" xfId="32132" xr:uid="{00000000-0005-0000-0000-000064830000}"/>
    <cellStyle name="표준 6 17" xfId="32133" xr:uid="{00000000-0005-0000-0000-000065830000}"/>
    <cellStyle name="표준 6 17 2" xfId="32134" xr:uid="{00000000-0005-0000-0000-000066830000}"/>
    <cellStyle name="표준 6 17 2 2" xfId="32135" xr:uid="{00000000-0005-0000-0000-000067830000}"/>
    <cellStyle name="표준 6 17 3" xfId="32136" xr:uid="{00000000-0005-0000-0000-000068830000}"/>
    <cellStyle name="표준 6 17 3 2" xfId="32137" xr:uid="{00000000-0005-0000-0000-000069830000}"/>
    <cellStyle name="표준 6 17 4" xfId="32138" xr:uid="{00000000-0005-0000-0000-00006A830000}"/>
    <cellStyle name="표준 6 17 4 2" xfId="32139" xr:uid="{00000000-0005-0000-0000-00006B830000}"/>
    <cellStyle name="표준 6 17 5" xfId="32140" xr:uid="{00000000-0005-0000-0000-00006C830000}"/>
    <cellStyle name="표준 6 17 5 2" xfId="32141" xr:uid="{00000000-0005-0000-0000-00006D830000}"/>
    <cellStyle name="표준 6 17 6" xfId="32142" xr:uid="{00000000-0005-0000-0000-00006E830000}"/>
    <cellStyle name="표준 6 17 6 2" xfId="32143" xr:uid="{00000000-0005-0000-0000-00006F830000}"/>
    <cellStyle name="표준 6 17 7" xfId="32144" xr:uid="{00000000-0005-0000-0000-000070830000}"/>
    <cellStyle name="표준 6 18" xfId="32145" xr:uid="{00000000-0005-0000-0000-000071830000}"/>
    <cellStyle name="표준 6 18 2" xfId="32146" xr:uid="{00000000-0005-0000-0000-000072830000}"/>
    <cellStyle name="표준 6 18 2 2" xfId="32147" xr:uid="{00000000-0005-0000-0000-000073830000}"/>
    <cellStyle name="표준 6 18 3" xfId="32148" xr:uid="{00000000-0005-0000-0000-000074830000}"/>
    <cellStyle name="표준 6 18 3 2" xfId="32149" xr:uid="{00000000-0005-0000-0000-000075830000}"/>
    <cellStyle name="표준 6 18 4" xfId="32150" xr:uid="{00000000-0005-0000-0000-000076830000}"/>
    <cellStyle name="표준 6 18 4 2" xfId="32151" xr:uid="{00000000-0005-0000-0000-000077830000}"/>
    <cellStyle name="표준 6 18 5" xfId="32152" xr:uid="{00000000-0005-0000-0000-000078830000}"/>
    <cellStyle name="표준 6 18 5 2" xfId="32153" xr:uid="{00000000-0005-0000-0000-000079830000}"/>
    <cellStyle name="표준 6 18 6" xfId="32154" xr:uid="{00000000-0005-0000-0000-00007A830000}"/>
    <cellStyle name="표준 6 18 6 2" xfId="32155" xr:uid="{00000000-0005-0000-0000-00007B830000}"/>
    <cellStyle name="표준 6 18 7" xfId="32156" xr:uid="{00000000-0005-0000-0000-00007C830000}"/>
    <cellStyle name="표준 6 19" xfId="32157" xr:uid="{00000000-0005-0000-0000-00007D830000}"/>
    <cellStyle name="표준 6 19 2" xfId="32158" xr:uid="{00000000-0005-0000-0000-00007E830000}"/>
    <cellStyle name="표준 6 19 2 2" xfId="32159" xr:uid="{00000000-0005-0000-0000-00007F830000}"/>
    <cellStyle name="표준 6 19 3" xfId="32160" xr:uid="{00000000-0005-0000-0000-000080830000}"/>
    <cellStyle name="표준 6 19 3 2" xfId="32161" xr:uid="{00000000-0005-0000-0000-000081830000}"/>
    <cellStyle name="표준 6 19 4" xfId="32162" xr:uid="{00000000-0005-0000-0000-000082830000}"/>
    <cellStyle name="표준 6 19 4 2" xfId="32163" xr:uid="{00000000-0005-0000-0000-000083830000}"/>
    <cellStyle name="표준 6 19 5" xfId="32164" xr:uid="{00000000-0005-0000-0000-000084830000}"/>
    <cellStyle name="표준 6 19 5 2" xfId="32165" xr:uid="{00000000-0005-0000-0000-000085830000}"/>
    <cellStyle name="표준 6 19 6" xfId="32166" xr:uid="{00000000-0005-0000-0000-000086830000}"/>
    <cellStyle name="표준 6 19 6 2" xfId="32167" xr:uid="{00000000-0005-0000-0000-000087830000}"/>
    <cellStyle name="표준 6 19 7" xfId="32168" xr:uid="{00000000-0005-0000-0000-000088830000}"/>
    <cellStyle name="표준 6 2" xfId="32169" xr:uid="{00000000-0005-0000-0000-000089830000}"/>
    <cellStyle name="표준 6 2 10" xfId="32170" xr:uid="{00000000-0005-0000-0000-00008A830000}"/>
    <cellStyle name="표준 6 2 10 2" xfId="32171" xr:uid="{00000000-0005-0000-0000-00008B830000}"/>
    <cellStyle name="표준 6 2 11" xfId="32172" xr:uid="{00000000-0005-0000-0000-00008C830000}"/>
    <cellStyle name="표준 6 2 11 2" xfId="32173" xr:uid="{00000000-0005-0000-0000-00008D830000}"/>
    <cellStyle name="표준 6 2 12" xfId="32174" xr:uid="{00000000-0005-0000-0000-00008E830000}"/>
    <cellStyle name="표준 6 2 12 2" xfId="32175" xr:uid="{00000000-0005-0000-0000-00008F830000}"/>
    <cellStyle name="표준 6 2 13" xfId="32176" xr:uid="{00000000-0005-0000-0000-000090830000}"/>
    <cellStyle name="표준 6 2 13 2" xfId="32177" xr:uid="{00000000-0005-0000-0000-000091830000}"/>
    <cellStyle name="표준 6 2 14" xfId="32178" xr:uid="{00000000-0005-0000-0000-000092830000}"/>
    <cellStyle name="표준 6 2 2" xfId="32179" xr:uid="{00000000-0005-0000-0000-000093830000}"/>
    <cellStyle name="표준 6 2 2 2" xfId="32180" xr:uid="{00000000-0005-0000-0000-000094830000}"/>
    <cellStyle name="표준 6 2 2 3" xfId="32181" xr:uid="{00000000-0005-0000-0000-000095830000}"/>
    <cellStyle name="표준 6 2 3" xfId="32182" xr:uid="{00000000-0005-0000-0000-000096830000}"/>
    <cellStyle name="표준 6 2 3 2" xfId="32183" xr:uid="{00000000-0005-0000-0000-000097830000}"/>
    <cellStyle name="표준 6 2 4" xfId="32184" xr:uid="{00000000-0005-0000-0000-000098830000}"/>
    <cellStyle name="표준 6 2 4 2" xfId="32185" xr:uid="{00000000-0005-0000-0000-000099830000}"/>
    <cellStyle name="표준 6 2 5" xfId="32186" xr:uid="{00000000-0005-0000-0000-00009A830000}"/>
    <cellStyle name="표준 6 2 5 2" xfId="32187" xr:uid="{00000000-0005-0000-0000-00009B830000}"/>
    <cellStyle name="표준 6 2 6" xfId="32188" xr:uid="{00000000-0005-0000-0000-00009C830000}"/>
    <cellStyle name="표준 6 2 6 2" xfId="32189" xr:uid="{00000000-0005-0000-0000-00009D830000}"/>
    <cellStyle name="표준 6 2 7" xfId="32190" xr:uid="{00000000-0005-0000-0000-00009E830000}"/>
    <cellStyle name="표준 6 2 7 2" xfId="32191" xr:uid="{00000000-0005-0000-0000-00009F830000}"/>
    <cellStyle name="표준 6 2 8" xfId="32192" xr:uid="{00000000-0005-0000-0000-0000A0830000}"/>
    <cellStyle name="표준 6 2 8 2" xfId="32193" xr:uid="{00000000-0005-0000-0000-0000A1830000}"/>
    <cellStyle name="표준 6 2 9" xfId="32194" xr:uid="{00000000-0005-0000-0000-0000A2830000}"/>
    <cellStyle name="표준 6 2 9 2" xfId="32195" xr:uid="{00000000-0005-0000-0000-0000A3830000}"/>
    <cellStyle name="표준 6 20" xfId="32196" xr:uid="{00000000-0005-0000-0000-0000A4830000}"/>
    <cellStyle name="표준 6 20 2" xfId="32197" xr:uid="{00000000-0005-0000-0000-0000A5830000}"/>
    <cellStyle name="표준 6 20 2 2" xfId="32198" xr:uid="{00000000-0005-0000-0000-0000A6830000}"/>
    <cellStyle name="표준 6 20 3" xfId="32199" xr:uid="{00000000-0005-0000-0000-0000A7830000}"/>
    <cellStyle name="표준 6 20 3 2" xfId="32200" xr:uid="{00000000-0005-0000-0000-0000A8830000}"/>
    <cellStyle name="표준 6 20 4" xfId="32201" xr:uid="{00000000-0005-0000-0000-0000A9830000}"/>
    <cellStyle name="표준 6 20 4 2" xfId="32202" xr:uid="{00000000-0005-0000-0000-0000AA830000}"/>
    <cellStyle name="표준 6 20 5" xfId="32203" xr:uid="{00000000-0005-0000-0000-0000AB830000}"/>
    <cellStyle name="표준 6 20 5 2" xfId="32204" xr:uid="{00000000-0005-0000-0000-0000AC830000}"/>
    <cellStyle name="표준 6 20 6" xfId="32205" xr:uid="{00000000-0005-0000-0000-0000AD830000}"/>
    <cellStyle name="표준 6 20 6 2" xfId="32206" xr:uid="{00000000-0005-0000-0000-0000AE830000}"/>
    <cellStyle name="표준 6 20 7" xfId="32207" xr:uid="{00000000-0005-0000-0000-0000AF830000}"/>
    <cellStyle name="표준 6 21" xfId="32208" xr:uid="{00000000-0005-0000-0000-0000B0830000}"/>
    <cellStyle name="표준 6 21 2" xfId="32209" xr:uid="{00000000-0005-0000-0000-0000B1830000}"/>
    <cellStyle name="표준 6 21 2 2" xfId="32210" xr:uid="{00000000-0005-0000-0000-0000B2830000}"/>
    <cellStyle name="표준 6 21 3" xfId="32211" xr:uid="{00000000-0005-0000-0000-0000B3830000}"/>
    <cellStyle name="표준 6 21 3 2" xfId="32212" xr:uid="{00000000-0005-0000-0000-0000B4830000}"/>
    <cellStyle name="표준 6 21 4" xfId="32213" xr:uid="{00000000-0005-0000-0000-0000B5830000}"/>
    <cellStyle name="표준 6 21 4 2" xfId="32214" xr:uid="{00000000-0005-0000-0000-0000B6830000}"/>
    <cellStyle name="표준 6 21 5" xfId="32215" xr:uid="{00000000-0005-0000-0000-0000B7830000}"/>
    <cellStyle name="표준 6 21 5 2" xfId="32216" xr:uid="{00000000-0005-0000-0000-0000B8830000}"/>
    <cellStyle name="표준 6 21 6" xfId="32217" xr:uid="{00000000-0005-0000-0000-0000B9830000}"/>
    <cellStyle name="표준 6 21 6 2" xfId="32218" xr:uid="{00000000-0005-0000-0000-0000BA830000}"/>
    <cellStyle name="표준 6 21 7" xfId="32219" xr:uid="{00000000-0005-0000-0000-0000BB830000}"/>
    <cellStyle name="표준 6 22" xfId="32220" xr:uid="{00000000-0005-0000-0000-0000BC830000}"/>
    <cellStyle name="표준 6 22 2" xfId="32221" xr:uid="{00000000-0005-0000-0000-0000BD830000}"/>
    <cellStyle name="표준 6 22 2 2" xfId="32222" xr:uid="{00000000-0005-0000-0000-0000BE830000}"/>
    <cellStyle name="표준 6 22 3" xfId="32223" xr:uid="{00000000-0005-0000-0000-0000BF830000}"/>
    <cellStyle name="표준 6 22 3 2" xfId="32224" xr:uid="{00000000-0005-0000-0000-0000C0830000}"/>
    <cellStyle name="표준 6 22 4" xfId="32225" xr:uid="{00000000-0005-0000-0000-0000C1830000}"/>
    <cellStyle name="표준 6 22 4 2" xfId="32226" xr:uid="{00000000-0005-0000-0000-0000C2830000}"/>
    <cellStyle name="표준 6 22 5" xfId="32227" xr:uid="{00000000-0005-0000-0000-0000C3830000}"/>
    <cellStyle name="표준 6 22 5 2" xfId="32228" xr:uid="{00000000-0005-0000-0000-0000C4830000}"/>
    <cellStyle name="표준 6 22 6" xfId="32229" xr:uid="{00000000-0005-0000-0000-0000C5830000}"/>
    <cellStyle name="표준 6 22 6 2" xfId="32230" xr:uid="{00000000-0005-0000-0000-0000C6830000}"/>
    <cellStyle name="표준 6 22 7" xfId="32231" xr:uid="{00000000-0005-0000-0000-0000C7830000}"/>
    <cellStyle name="표준 6 23" xfId="32232" xr:uid="{00000000-0005-0000-0000-0000C8830000}"/>
    <cellStyle name="표준 6 23 2" xfId="32233" xr:uid="{00000000-0005-0000-0000-0000C9830000}"/>
    <cellStyle name="표준 6 23 2 2" xfId="32234" xr:uid="{00000000-0005-0000-0000-0000CA830000}"/>
    <cellStyle name="표준 6 23 3" xfId="32235" xr:uid="{00000000-0005-0000-0000-0000CB830000}"/>
    <cellStyle name="표준 6 23 3 2" xfId="32236" xr:uid="{00000000-0005-0000-0000-0000CC830000}"/>
    <cellStyle name="표준 6 23 4" xfId="32237" xr:uid="{00000000-0005-0000-0000-0000CD830000}"/>
    <cellStyle name="표준 6 23 4 2" xfId="32238" xr:uid="{00000000-0005-0000-0000-0000CE830000}"/>
    <cellStyle name="표준 6 23 5" xfId="32239" xr:uid="{00000000-0005-0000-0000-0000CF830000}"/>
    <cellStyle name="표준 6 23 5 2" xfId="32240" xr:uid="{00000000-0005-0000-0000-0000D0830000}"/>
    <cellStyle name="표준 6 23 6" xfId="32241" xr:uid="{00000000-0005-0000-0000-0000D1830000}"/>
    <cellStyle name="표준 6 23 6 2" xfId="32242" xr:uid="{00000000-0005-0000-0000-0000D2830000}"/>
    <cellStyle name="표준 6 23 7" xfId="32243" xr:uid="{00000000-0005-0000-0000-0000D3830000}"/>
    <cellStyle name="표준 6 24" xfId="32244" xr:uid="{00000000-0005-0000-0000-0000D4830000}"/>
    <cellStyle name="표준 6 24 2" xfId="32245" xr:uid="{00000000-0005-0000-0000-0000D5830000}"/>
    <cellStyle name="표준 6 24 2 2" xfId="32246" xr:uid="{00000000-0005-0000-0000-0000D6830000}"/>
    <cellStyle name="표준 6 24 3" xfId="32247" xr:uid="{00000000-0005-0000-0000-0000D7830000}"/>
    <cellStyle name="표준 6 24 3 2" xfId="32248" xr:uid="{00000000-0005-0000-0000-0000D8830000}"/>
    <cellStyle name="표준 6 24 4" xfId="32249" xr:uid="{00000000-0005-0000-0000-0000D9830000}"/>
    <cellStyle name="표준 6 24 4 2" xfId="32250" xr:uid="{00000000-0005-0000-0000-0000DA830000}"/>
    <cellStyle name="표준 6 24 5" xfId="32251" xr:uid="{00000000-0005-0000-0000-0000DB830000}"/>
    <cellStyle name="표준 6 24 5 2" xfId="32252" xr:uid="{00000000-0005-0000-0000-0000DC830000}"/>
    <cellStyle name="표준 6 24 6" xfId="32253" xr:uid="{00000000-0005-0000-0000-0000DD830000}"/>
    <cellStyle name="표준 6 24 6 2" xfId="32254" xr:uid="{00000000-0005-0000-0000-0000DE830000}"/>
    <cellStyle name="표준 6 24 7" xfId="32255" xr:uid="{00000000-0005-0000-0000-0000DF830000}"/>
    <cellStyle name="표준 6 25" xfId="32256" xr:uid="{00000000-0005-0000-0000-0000E0830000}"/>
    <cellStyle name="표준 6 25 2" xfId="32257" xr:uid="{00000000-0005-0000-0000-0000E1830000}"/>
    <cellStyle name="표준 6 25 2 2" xfId="32258" xr:uid="{00000000-0005-0000-0000-0000E2830000}"/>
    <cellStyle name="표준 6 25 3" xfId="32259" xr:uid="{00000000-0005-0000-0000-0000E3830000}"/>
    <cellStyle name="표준 6 25 3 2" xfId="32260" xr:uid="{00000000-0005-0000-0000-0000E4830000}"/>
    <cellStyle name="표준 6 25 4" xfId="32261" xr:uid="{00000000-0005-0000-0000-0000E5830000}"/>
    <cellStyle name="표준 6 25 4 2" xfId="32262" xr:uid="{00000000-0005-0000-0000-0000E6830000}"/>
    <cellStyle name="표준 6 25 5" xfId="32263" xr:uid="{00000000-0005-0000-0000-0000E7830000}"/>
    <cellStyle name="표준 6 25 5 2" xfId="32264" xr:uid="{00000000-0005-0000-0000-0000E8830000}"/>
    <cellStyle name="표준 6 25 6" xfId="32265" xr:uid="{00000000-0005-0000-0000-0000E9830000}"/>
    <cellStyle name="표준 6 25 6 2" xfId="32266" xr:uid="{00000000-0005-0000-0000-0000EA830000}"/>
    <cellStyle name="표준 6 25 7" xfId="32267" xr:uid="{00000000-0005-0000-0000-0000EB830000}"/>
    <cellStyle name="표준 6 26" xfId="32268" xr:uid="{00000000-0005-0000-0000-0000EC830000}"/>
    <cellStyle name="표준 6 26 2" xfId="32269" xr:uid="{00000000-0005-0000-0000-0000ED830000}"/>
    <cellStyle name="표준 6 26 2 2" xfId="32270" xr:uid="{00000000-0005-0000-0000-0000EE830000}"/>
    <cellStyle name="표준 6 26 3" xfId="32271" xr:uid="{00000000-0005-0000-0000-0000EF830000}"/>
    <cellStyle name="표준 6 26 3 2" xfId="32272" xr:uid="{00000000-0005-0000-0000-0000F0830000}"/>
    <cellStyle name="표준 6 26 4" xfId="32273" xr:uid="{00000000-0005-0000-0000-0000F1830000}"/>
    <cellStyle name="표준 6 26 4 2" xfId="32274" xr:uid="{00000000-0005-0000-0000-0000F2830000}"/>
    <cellStyle name="표준 6 26 5" xfId="32275" xr:uid="{00000000-0005-0000-0000-0000F3830000}"/>
    <cellStyle name="표준 6 26 5 2" xfId="32276" xr:uid="{00000000-0005-0000-0000-0000F4830000}"/>
    <cellStyle name="표준 6 26 6" xfId="32277" xr:uid="{00000000-0005-0000-0000-0000F5830000}"/>
    <cellStyle name="표준 6 26 6 2" xfId="32278" xr:uid="{00000000-0005-0000-0000-0000F6830000}"/>
    <cellStyle name="표준 6 26 7" xfId="32279" xr:uid="{00000000-0005-0000-0000-0000F7830000}"/>
    <cellStyle name="표준 6 27" xfId="32280" xr:uid="{00000000-0005-0000-0000-0000F8830000}"/>
    <cellStyle name="표준 6 27 2" xfId="32281" xr:uid="{00000000-0005-0000-0000-0000F9830000}"/>
    <cellStyle name="표준 6 27 2 2" xfId="32282" xr:uid="{00000000-0005-0000-0000-0000FA830000}"/>
    <cellStyle name="표준 6 27 3" xfId="32283" xr:uid="{00000000-0005-0000-0000-0000FB830000}"/>
    <cellStyle name="표준 6 27 3 2" xfId="32284" xr:uid="{00000000-0005-0000-0000-0000FC830000}"/>
    <cellStyle name="표준 6 27 4" xfId="32285" xr:uid="{00000000-0005-0000-0000-0000FD830000}"/>
    <cellStyle name="표준 6 27 4 2" xfId="32286" xr:uid="{00000000-0005-0000-0000-0000FE830000}"/>
    <cellStyle name="표준 6 27 5" xfId="32287" xr:uid="{00000000-0005-0000-0000-0000FF830000}"/>
    <cellStyle name="표준 6 27 5 2" xfId="32288" xr:uid="{00000000-0005-0000-0000-000000840000}"/>
    <cellStyle name="표준 6 27 6" xfId="32289" xr:uid="{00000000-0005-0000-0000-000001840000}"/>
    <cellStyle name="표준 6 27 6 2" xfId="32290" xr:uid="{00000000-0005-0000-0000-000002840000}"/>
    <cellStyle name="표준 6 27 7" xfId="32291" xr:uid="{00000000-0005-0000-0000-000003840000}"/>
    <cellStyle name="표준 6 28" xfId="32292" xr:uid="{00000000-0005-0000-0000-000004840000}"/>
    <cellStyle name="표준 6 28 2" xfId="32293" xr:uid="{00000000-0005-0000-0000-000005840000}"/>
    <cellStyle name="표준 6 28 2 2" xfId="32294" xr:uid="{00000000-0005-0000-0000-000006840000}"/>
    <cellStyle name="표준 6 28 3" xfId="32295" xr:uid="{00000000-0005-0000-0000-000007840000}"/>
    <cellStyle name="표준 6 28 3 2" xfId="32296" xr:uid="{00000000-0005-0000-0000-000008840000}"/>
    <cellStyle name="표준 6 28 4" xfId="32297" xr:uid="{00000000-0005-0000-0000-000009840000}"/>
    <cellStyle name="표준 6 28 4 2" xfId="32298" xr:uid="{00000000-0005-0000-0000-00000A840000}"/>
    <cellStyle name="표준 6 28 5" xfId="32299" xr:uid="{00000000-0005-0000-0000-00000B840000}"/>
    <cellStyle name="표준 6 28 5 2" xfId="32300" xr:uid="{00000000-0005-0000-0000-00000C840000}"/>
    <cellStyle name="표준 6 28 6" xfId="32301" xr:uid="{00000000-0005-0000-0000-00000D840000}"/>
    <cellStyle name="표준 6 28 6 2" xfId="32302" xr:uid="{00000000-0005-0000-0000-00000E840000}"/>
    <cellStyle name="표준 6 28 7" xfId="32303" xr:uid="{00000000-0005-0000-0000-00000F840000}"/>
    <cellStyle name="표준 6 29" xfId="32304" xr:uid="{00000000-0005-0000-0000-000010840000}"/>
    <cellStyle name="표준 6 29 2" xfId="32305" xr:uid="{00000000-0005-0000-0000-000011840000}"/>
    <cellStyle name="표준 6 29 2 2" xfId="32306" xr:uid="{00000000-0005-0000-0000-000012840000}"/>
    <cellStyle name="표준 6 29 3" xfId="32307" xr:uid="{00000000-0005-0000-0000-000013840000}"/>
    <cellStyle name="표준 6 29 3 2" xfId="32308" xr:uid="{00000000-0005-0000-0000-000014840000}"/>
    <cellStyle name="표준 6 29 4" xfId="32309" xr:uid="{00000000-0005-0000-0000-000015840000}"/>
    <cellStyle name="표준 6 29 4 2" xfId="32310" xr:uid="{00000000-0005-0000-0000-000016840000}"/>
    <cellStyle name="표준 6 29 5" xfId="32311" xr:uid="{00000000-0005-0000-0000-000017840000}"/>
    <cellStyle name="표준 6 29 5 2" xfId="32312" xr:uid="{00000000-0005-0000-0000-000018840000}"/>
    <cellStyle name="표준 6 29 6" xfId="32313" xr:uid="{00000000-0005-0000-0000-000019840000}"/>
    <cellStyle name="표준 6 29 6 2" xfId="32314" xr:uid="{00000000-0005-0000-0000-00001A840000}"/>
    <cellStyle name="표준 6 29 7" xfId="32315" xr:uid="{00000000-0005-0000-0000-00001B840000}"/>
    <cellStyle name="표준 6 3" xfId="32316" xr:uid="{00000000-0005-0000-0000-00001C840000}"/>
    <cellStyle name="표준 6 3 10" xfId="32317" xr:uid="{00000000-0005-0000-0000-00001D840000}"/>
    <cellStyle name="표준 6 3 10 2" xfId="32318" xr:uid="{00000000-0005-0000-0000-00001E840000}"/>
    <cellStyle name="표준 6 3 11" xfId="32319" xr:uid="{00000000-0005-0000-0000-00001F840000}"/>
    <cellStyle name="표준 6 3 11 2" xfId="32320" xr:uid="{00000000-0005-0000-0000-000020840000}"/>
    <cellStyle name="표준 6 3 12" xfId="32321" xr:uid="{00000000-0005-0000-0000-000021840000}"/>
    <cellStyle name="표준 6 3 12 2" xfId="32322" xr:uid="{00000000-0005-0000-0000-000022840000}"/>
    <cellStyle name="표준 6 3 13" xfId="32323" xr:uid="{00000000-0005-0000-0000-000023840000}"/>
    <cellStyle name="표준 6 3 13 2" xfId="32324" xr:uid="{00000000-0005-0000-0000-000024840000}"/>
    <cellStyle name="표준 6 3 14" xfId="32325" xr:uid="{00000000-0005-0000-0000-000025840000}"/>
    <cellStyle name="표준 6 3 2" xfId="32326" xr:uid="{00000000-0005-0000-0000-000026840000}"/>
    <cellStyle name="표준 6 3 2 2" xfId="32327" xr:uid="{00000000-0005-0000-0000-000027840000}"/>
    <cellStyle name="표준 6 3 3" xfId="32328" xr:uid="{00000000-0005-0000-0000-000028840000}"/>
    <cellStyle name="표준 6 3 3 2" xfId="32329" xr:uid="{00000000-0005-0000-0000-000029840000}"/>
    <cellStyle name="표준 6 3 4" xfId="32330" xr:uid="{00000000-0005-0000-0000-00002A840000}"/>
    <cellStyle name="표준 6 3 4 2" xfId="32331" xr:uid="{00000000-0005-0000-0000-00002B840000}"/>
    <cellStyle name="표준 6 3 5" xfId="32332" xr:uid="{00000000-0005-0000-0000-00002C840000}"/>
    <cellStyle name="표준 6 3 5 2" xfId="32333" xr:uid="{00000000-0005-0000-0000-00002D840000}"/>
    <cellStyle name="표준 6 3 6" xfId="32334" xr:uid="{00000000-0005-0000-0000-00002E840000}"/>
    <cellStyle name="표준 6 3 6 2" xfId="32335" xr:uid="{00000000-0005-0000-0000-00002F840000}"/>
    <cellStyle name="표준 6 3 7" xfId="32336" xr:uid="{00000000-0005-0000-0000-000030840000}"/>
    <cellStyle name="표준 6 3 7 2" xfId="32337" xr:uid="{00000000-0005-0000-0000-000031840000}"/>
    <cellStyle name="표준 6 3 8" xfId="32338" xr:uid="{00000000-0005-0000-0000-000032840000}"/>
    <cellStyle name="표준 6 3 8 2" xfId="32339" xr:uid="{00000000-0005-0000-0000-000033840000}"/>
    <cellStyle name="표준 6 3 9" xfId="32340" xr:uid="{00000000-0005-0000-0000-000034840000}"/>
    <cellStyle name="표준 6 3 9 2" xfId="32341" xr:uid="{00000000-0005-0000-0000-000035840000}"/>
    <cellStyle name="표준 6 30" xfId="32342" xr:uid="{00000000-0005-0000-0000-000036840000}"/>
    <cellStyle name="표준 6 30 2" xfId="32343" xr:uid="{00000000-0005-0000-0000-000037840000}"/>
    <cellStyle name="표준 6 30 2 2" xfId="32344" xr:uid="{00000000-0005-0000-0000-000038840000}"/>
    <cellStyle name="표준 6 30 3" xfId="32345" xr:uid="{00000000-0005-0000-0000-000039840000}"/>
    <cellStyle name="표준 6 30 3 2" xfId="32346" xr:uid="{00000000-0005-0000-0000-00003A840000}"/>
    <cellStyle name="표준 6 30 4" xfId="32347" xr:uid="{00000000-0005-0000-0000-00003B840000}"/>
    <cellStyle name="표준 6 30 4 2" xfId="32348" xr:uid="{00000000-0005-0000-0000-00003C840000}"/>
    <cellStyle name="표준 6 30 5" xfId="32349" xr:uid="{00000000-0005-0000-0000-00003D840000}"/>
    <cellStyle name="표준 6 30 5 2" xfId="32350" xr:uid="{00000000-0005-0000-0000-00003E840000}"/>
    <cellStyle name="표준 6 30 6" xfId="32351" xr:uid="{00000000-0005-0000-0000-00003F840000}"/>
    <cellStyle name="표준 6 30 6 2" xfId="32352" xr:uid="{00000000-0005-0000-0000-000040840000}"/>
    <cellStyle name="표준 6 30 7" xfId="32353" xr:uid="{00000000-0005-0000-0000-000041840000}"/>
    <cellStyle name="표준 6 31" xfId="32354" xr:uid="{00000000-0005-0000-0000-000042840000}"/>
    <cellStyle name="표준 6 31 2" xfId="32355" xr:uid="{00000000-0005-0000-0000-000043840000}"/>
    <cellStyle name="표준 6 31 2 2" xfId="32356" xr:uid="{00000000-0005-0000-0000-000044840000}"/>
    <cellStyle name="표준 6 31 3" xfId="32357" xr:uid="{00000000-0005-0000-0000-000045840000}"/>
    <cellStyle name="표준 6 31 3 2" xfId="32358" xr:uid="{00000000-0005-0000-0000-000046840000}"/>
    <cellStyle name="표준 6 31 4" xfId="32359" xr:uid="{00000000-0005-0000-0000-000047840000}"/>
    <cellStyle name="표준 6 31 4 2" xfId="32360" xr:uid="{00000000-0005-0000-0000-000048840000}"/>
    <cellStyle name="표준 6 31 5" xfId="32361" xr:uid="{00000000-0005-0000-0000-000049840000}"/>
    <cellStyle name="표준 6 31 5 2" xfId="32362" xr:uid="{00000000-0005-0000-0000-00004A840000}"/>
    <cellStyle name="표준 6 31 6" xfId="32363" xr:uid="{00000000-0005-0000-0000-00004B840000}"/>
    <cellStyle name="표준 6 31 6 2" xfId="32364" xr:uid="{00000000-0005-0000-0000-00004C840000}"/>
    <cellStyle name="표준 6 31 7" xfId="32365" xr:uid="{00000000-0005-0000-0000-00004D840000}"/>
    <cellStyle name="표준 6 32" xfId="32366" xr:uid="{00000000-0005-0000-0000-00004E840000}"/>
    <cellStyle name="표준 6 32 2" xfId="32367" xr:uid="{00000000-0005-0000-0000-00004F840000}"/>
    <cellStyle name="표준 6 32 2 2" xfId="32368" xr:uid="{00000000-0005-0000-0000-000050840000}"/>
    <cellStyle name="표준 6 32 3" xfId="32369" xr:uid="{00000000-0005-0000-0000-000051840000}"/>
    <cellStyle name="표준 6 32 3 2" xfId="32370" xr:uid="{00000000-0005-0000-0000-000052840000}"/>
    <cellStyle name="표준 6 32 4" xfId="32371" xr:uid="{00000000-0005-0000-0000-000053840000}"/>
    <cellStyle name="표준 6 32 4 2" xfId="32372" xr:uid="{00000000-0005-0000-0000-000054840000}"/>
    <cellStyle name="표준 6 32 5" xfId="32373" xr:uid="{00000000-0005-0000-0000-000055840000}"/>
    <cellStyle name="표준 6 32 5 2" xfId="32374" xr:uid="{00000000-0005-0000-0000-000056840000}"/>
    <cellStyle name="표준 6 32 6" xfId="32375" xr:uid="{00000000-0005-0000-0000-000057840000}"/>
    <cellStyle name="표준 6 32 6 2" xfId="32376" xr:uid="{00000000-0005-0000-0000-000058840000}"/>
    <cellStyle name="표준 6 32 7" xfId="32377" xr:uid="{00000000-0005-0000-0000-000059840000}"/>
    <cellStyle name="표준 6 33" xfId="32378" xr:uid="{00000000-0005-0000-0000-00005A840000}"/>
    <cellStyle name="표준 6 33 2" xfId="32379" xr:uid="{00000000-0005-0000-0000-00005B840000}"/>
    <cellStyle name="표준 6 33 2 2" xfId="32380" xr:uid="{00000000-0005-0000-0000-00005C840000}"/>
    <cellStyle name="표준 6 33 3" xfId="32381" xr:uid="{00000000-0005-0000-0000-00005D840000}"/>
    <cellStyle name="표준 6 33 3 2" xfId="32382" xr:uid="{00000000-0005-0000-0000-00005E840000}"/>
    <cellStyle name="표준 6 33 4" xfId="32383" xr:uid="{00000000-0005-0000-0000-00005F840000}"/>
    <cellStyle name="표준 6 33 4 2" xfId="32384" xr:uid="{00000000-0005-0000-0000-000060840000}"/>
    <cellStyle name="표준 6 33 5" xfId="32385" xr:uid="{00000000-0005-0000-0000-000061840000}"/>
    <cellStyle name="표준 6 33 5 2" xfId="32386" xr:uid="{00000000-0005-0000-0000-000062840000}"/>
    <cellStyle name="표준 6 33 6" xfId="32387" xr:uid="{00000000-0005-0000-0000-000063840000}"/>
    <cellStyle name="표준 6 33 6 2" xfId="32388" xr:uid="{00000000-0005-0000-0000-000064840000}"/>
    <cellStyle name="표준 6 33 7" xfId="32389" xr:uid="{00000000-0005-0000-0000-000065840000}"/>
    <cellStyle name="표준 6 34" xfId="32390" xr:uid="{00000000-0005-0000-0000-000066840000}"/>
    <cellStyle name="표준 6 34 2" xfId="32391" xr:uid="{00000000-0005-0000-0000-000067840000}"/>
    <cellStyle name="표준 6 34 2 2" xfId="32392" xr:uid="{00000000-0005-0000-0000-000068840000}"/>
    <cellStyle name="표준 6 34 3" xfId="32393" xr:uid="{00000000-0005-0000-0000-000069840000}"/>
    <cellStyle name="표준 6 34 3 2" xfId="32394" xr:uid="{00000000-0005-0000-0000-00006A840000}"/>
    <cellStyle name="표준 6 34 4" xfId="32395" xr:uid="{00000000-0005-0000-0000-00006B840000}"/>
    <cellStyle name="표준 6 34 4 2" xfId="32396" xr:uid="{00000000-0005-0000-0000-00006C840000}"/>
    <cellStyle name="표준 6 34 5" xfId="32397" xr:uid="{00000000-0005-0000-0000-00006D840000}"/>
    <cellStyle name="표준 6 34 5 2" xfId="32398" xr:uid="{00000000-0005-0000-0000-00006E840000}"/>
    <cellStyle name="표준 6 34 6" xfId="32399" xr:uid="{00000000-0005-0000-0000-00006F840000}"/>
    <cellStyle name="표준 6 34 6 2" xfId="32400" xr:uid="{00000000-0005-0000-0000-000070840000}"/>
    <cellStyle name="표준 6 34 7" xfId="32401" xr:uid="{00000000-0005-0000-0000-000071840000}"/>
    <cellStyle name="표준 6 35" xfId="32402" xr:uid="{00000000-0005-0000-0000-000072840000}"/>
    <cellStyle name="표준 6 35 2" xfId="32403" xr:uid="{00000000-0005-0000-0000-000073840000}"/>
    <cellStyle name="표준 6 35 2 2" xfId="32404" xr:uid="{00000000-0005-0000-0000-000074840000}"/>
    <cellStyle name="표준 6 35 3" xfId="32405" xr:uid="{00000000-0005-0000-0000-000075840000}"/>
    <cellStyle name="표준 6 35 3 2" xfId="32406" xr:uid="{00000000-0005-0000-0000-000076840000}"/>
    <cellStyle name="표준 6 35 4" xfId="32407" xr:uid="{00000000-0005-0000-0000-000077840000}"/>
    <cellStyle name="표준 6 35 4 2" xfId="32408" xr:uid="{00000000-0005-0000-0000-000078840000}"/>
    <cellStyle name="표준 6 35 5" xfId="32409" xr:uid="{00000000-0005-0000-0000-000079840000}"/>
    <cellStyle name="표준 6 35 5 2" xfId="32410" xr:uid="{00000000-0005-0000-0000-00007A840000}"/>
    <cellStyle name="표준 6 35 6" xfId="32411" xr:uid="{00000000-0005-0000-0000-00007B840000}"/>
    <cellStyle name="표준 6 35 6 2" xfId="32412" xr:uid="{00000000-0005-0000-0000-00007C840000}"/>
    <cellStyle name="표준 6 35 7" xfId="32413" xr:uid="{00000000-0005-0000-0000-00007D840000}"/>
    <cellStyle name="표준 6 36" xfId="32414" xr:uid="{00000000-0005-0000-0000-00007E840000}"/>
    <cellStyle name="표준 6 36 2" xfId="32415" xr:uid="{00000000-0005-0000-0000-00007F840000}"/>
    <cellStyle name="표준 6 36 2 2" xfId="32416" xr:uid="{00000000-0005-0000-0000-000080840000}"/>
    <cellStyle name="표준 6 36 3" xfId="32417" xr:uid="{00000000-0005-0000-0000-000081840000}"/>
    <cellStyle name="표준 6 36 3 2" xfId="32418" xr:uid="{00000000-0005-0000-0000-000082840000}"/>
    <cellStyle name="표준 6 36 4" xfId="32419" xr:uid="{00000000-0005-0000-0000-000083840000}"/>
    <cellStyle name="표준 6 36 4 2" xfId="32420" xr:uid="{00000000-0005-0000-0000-000084840000}"/>
    <cellStyle name="표준 6 36 5" xfId="32421" xr:uid="{00000000-0005-0000-0000-000085840000}"/>
    <cellStyle name="표준 6 36 5 2" xfId="32422" xr:uid="{00000000-0005-0000-0000-000086840000}"/>
    <cellStyle name="표준 6 36 6" xfId="32423" xr:uid="{00000000-0005-0000-0000-000087840000}"/>
    <cellStyle name="표준 6 36 6 2" xfId="32424" xr:uid="{00000000-0005-0000-0000-000088840000}"/>
    <cellStyle name="표준 6 36 7" xfId="32425" xr:uid="{00000000-0005-0000-0000-000089840000}"/>
    <cellStyle name="표준 6 37" xfId="32426" xr:uid="{00000000-0005-0000-0000-00008A840000}"/>
    <cellStyle name="표준 6 37 2" xfId="32427" xr:uid="{00000000-0005-0000-0000-00008B840000}"/>
    <cellStyle name="표준 6 37 2 2" xfId="32428" xr:uid="{00000000-0005-0000-0000-00008C840000}"/>
    <cellStyle name="표준 6 37 3" xfId="32429" xr:uid="{00000000-0005-0000-0000-00008D840000}"/>
    <cellStyle name="표준 6 37 3 2" xfId="32430" xr:uid="{00000000-0005-0000-0000-00008E840000}"/>
    <cellStyle name="표준 6 37 4" xfId="32431" xr:uid="{00000000-0005-0000-0000-00008F840000}"/>
    <cellStyle name="표준 6 37 4 2" xfId="32432" xr:uid="{00000000-0005-0000-0000-000090840000}"/>
    <cellStyle name="표준 6 37 5" xfId="32433" xr:uid="{00000000-0005-0000-0000-000091840000}"/>
    <cellStyle name="표준 6 37 5 2" xfId="32434" xr:uid="{00000000-0005-0000-0000-000092840000}"/>
    <cellStyle name="표준 6 37 6" xfId="32435" xr:uid="{00000000-0005-0000-0000-000093840000}"/>
    <cellStyle name="표준 6 37 6 2" xfId="32436" xr:uid="{00000000-0005-0000-0000-000094840000}"/>
    <cellStyle name="표준 6 37 7" xfId="32437" xr:uid="{00000000-0005-0000-0000-000095840000}"/>
    <cellStyle name="표준 6 38" xfId="32438" xr:uid="{00000000-0005-0000-0000-000096840000}"/>
    <cellStyle name="표준 6 38 2" xfId="32439" xr:uid="{00000000-0005-0000-0000-000097840000}"/>
    <cellStyle name="표준 6 38 2 2" xfId="32440" xr:uid="{00000000-0005-0000-0000-000098840000}"/>
    <cellStyle name="표준 6 38 3" xfId="32441" xr:uid="{00000000-0005-0000-0000-000099840000}"/>
    <cellStyle name="표준 6 38 3 2" xfId="32442" xr:uid="{00000000-0005-0000-0000-00009A840000}"/>
    <cellStyle name="표준 6 38 4" xfId="32443" xr:uid="{00000000-0005-0000-0000-00009B840000}"/>
    <cellStyle name="표준 6 38 4 2" xfId="32444" xr:uid="{00000000-0005-0000-0000-00009C840000}"/>
    <cellStyle name="표준 6 38 5" xfId="32445" xr:uid="{00000000-0005-0000-0000-00009D840000}"/>
    <cellStyle name="표준 6 38 5 2" xfId="32446" xr:uid="{00000000-0005-0000-0000-00009E840000}"/>
    <cellStyle name="표준 6 38 6" xfId="32447" xr:uid="{00000000-0005-0000-0000-00009F840000}"/>
    <cellStyle name="표준 6 38 6 2" xfId="32448" xr:uid="{00000000-0005-0000-0000-0000A0840000}"/>
    <cellStyle name="표준 6 38 7" xfId="32449" xr:uid="{00000000-0005-0000-0000-0000A1840000}"/>
    <cellStyle name="표준 6 39" xfId="32450" xr:uid="{00000000-0005-0000-0000-0000A2840000}"/>
    <cellStyle name="표준 6 39 2" xfId="32451" xr:uid="{00000000-0005-0000-0000-0000A3840000}"/>
    <cellStyle name="표준 6 39 2 2" xfId="32452" xr:uid="{00000000-0005-0000-0000-0000A4840000}"/>
    <cellStyle name="표준 6 39 3" xfId="32453" xr:uid="{00000000-0005-0000-0000-0000A5840000}"/>
    <cellStyle name="표준 6 39 3 2" xfId="32454" xr:uid="{00000000-0005-0000-0000-0000A6840000}"/>
    <cellStyle name="표준 6 39 4" xfId="32455" xr:uid="{00000000-0005-0000-0000-0000A7840000}"/>
    <cellStyle name="표준 6 39 4 2" xfId="32456" xr:uid="{00000000-0005-0000-0000-0000A8840000}"/>
    <cellStyle name="표준 6 39 5" xfId="32457" xr:uid="{00000000-0005-0000-0000-0000A9840000}"/>
    <cellStyle name="표준 6 39 5 2" xfId="32458" xr:uid="{00000000-0005-0000-0000-0000AA840000}"/>
    <cellStyle name="표준 6 39 6" xfId="32459" xr:uid="{00000000-0005-0000-0000-0000AB840000}"/>
    <cellStyle name="표준 6 39 6 2" xfId="32460" xr:uid="{00000000-0005-0000-0000-0000AC840000}"/>
    <cellStyle name="표준 6 39 7" xfId="32461" xr:uid="{00000000-0005-0000-0000-0000AD840000}"/>
    <cellStyle name="표준 6 4" xfId="32462" xr:uid="{00000000-0005-0000-0000-0000AE840000}"/>
    <cellStyle name="표준 6 4 10" xfId="32463" xr:uid="{00000000-0005-0000-0000-0000AF840000}"/>
    <cellStyle name="표준 6 4 10 2" xfId="32464" xr:uid="{00000000-0005-0000-0000-0000B0840000}"/>
    <cellStyle name="표준 6 4 11" xfId="32465" xr:uid="{00000000-0005-0000-0000-0000B1840000}"/>
    <cellStyle name="표준 6 4 11 2" xfId="32466" xr:uid="{00000000-0005-0000-0000-0000B2840000}"/>
    <cellStyle name="표준 6 4 12" xfId="32467" xr:uid="{00000000-0005-0000-0000-0000B3840000}"/>
    <cellStyle name="표준 6 4 12 2" xfId="32468" xr:uid="{00000000-0005-0000-0000-0000B4840000}"/>
    <cellStyle name="표준 6 4 13" xfId="32469" xr:uid="{00000000-0005-0000-0000-0000B5840000}"/>
    <cellStyle name="표준 6 4 2" xfId="32470" xr:uid="{00000000-0005-0000-0000-0000B6840000}"/>
    <cellStyle name="표준 6 4 2 2" xfId="32471" xr:uid="{00000000-0005-0000-0000-0000B7840000}"/>
    <cellStyle name="표준 6 4 3" xfId="32472" xr:uid="{00000000-0005-0000-0000-0000B8840000}"/>
    <cellStyle name="표준 6 4 3 2" xfId="32473" xr:uid="{00000000-0005-0000-0000-0000B9840000}"/>
    <cellStyle name="표준 6 4 4" xfId="32474" xr:uid="{00000000-0005-0000-0000-0000BA840000}"/>
    <cellStyle name="표준 6 4 4 2" xfId="32475" xr:uid="{00000000-0005-0000-0000-0000BB840000}"/>
    <cellStyle name="표준 6 4 5" xfId="32476" xr:uid="{00000000-0005-0000-0000-0000BC840000}"/>
    <cellStyle name="표준 6 4 5 2" xfId="32477" xr:uid="{00000000-0005-0000-0000-0000BD840000}"/>
    <cellStyle name="표준 6 4 6" xfId="32478" xr:uid="{00000000-0005-0000-0000-0000BE840000}"/>
    <cellStyle name="표준 6 4 6 2" xfId="32479" xr:uid="{00000000-0005-0000-0000-0000BF840000}"/>
    <cellStyle name="표준 6 4 7" xfId="32480" xr:uid="{00000000-0005-0000-0000-0000C0840000}"/>
    <cellStyle name="표준 6 4 7 2" xfId="32481" xr:uid="{00000000-0005-0000-0000-0000C1840000}"/>
    <cellStyle name="표준 6 4 8" xfId="32482" xr:uid="{00000000-0005-0000-0000-0000C2840000}"/>
    <cellStyle name="표준 6 4 8 2" xfId="32483" xr:uid="{00000000-0005-0000-0000-0000C3840000}"/>
    <cellStyle name="표준 6 4 9" xfId="32484" xr:uid="{00000000-0005-0000-0000-0000C4840000}"/>
    <cellStyle name="표준 6 4 9 2" xfId="32485" xr:uid="{00000000-0005-0000-0000-0000C5840000}"/>
    <cellStyle name="표준 6 40" xfId="32486" xr:uid="{00000000-0005-0000-0000-0000C6840000}"/>
    <cellStyle name="표준 6 40 2" xfId="32487" xr:uid="{00000000-0005-0000-0000-0000C7840000}"/>
    <cellStyle name="표준 6 40 2 2" xfId="32488" xr:uid="{00000000-0005-0000-0000-0000C8840000}"/>
    <cellStyle name="표준 6 40 3" xfId="32489" xr:uid="{00000000-0005-0000-0000-0000C9840000}"/>
    <cellStyle name="표준 6 40 3 2" xfId="32490" xr:uid="{00000000-0005-0000-0000-0000CA840000}"/>
    <cellStyle name="표준 6 40 4" xfId="32491" xr:uid="{00000000-0005-0000-0000-0000CB840000}"/>
    <cellStyle name="표준 6 40 4 2" xfId="32492" xr:uid="{00000000-0005-0000-0000-0000CC840000}"/>
    <cellStyle name="표준 6 40 5" xfId="32493" xr:uid="{00000000-0005-0000-0000-0000CD840000}"/>
    <cellStyle name="표준 6 40 5 2" xfId="32494" xr:uid="{00000000-0005-0000-0000-0000CE840000}"/>
    <cellStyle name="표준 6 40 6" xfId="32495" xr:uid="{00000000-0005-0000-0000-0000CF840000}"/>
    <cellStyle name="표준 6 40 6 2" xfId="32496" xr:uid="{00000000-0005-0000-0000-0000D0840000}"/>
    <cellStyle name="표준 6 40 7" xfId="32497" xr:uid="{00000000-0005-0000-0000-0000D1840000}"/>
    <cellStyle name="표준 6 41" xfId="32498" xr:uid="{00000000-0005-0000-0000-0000D2840000}"/>
    <cellStyle name="표준 6 41 2" xfId="32499" xr:uid="{00000000-0005-0000-0000-0000D3840000}"/>
    <cellStyle name="표준 6 41 2 2" xfId="32500" xr:uid="{00000000-0005-0000-0000-0000D4840000}"/>
    <cellStyle name="표준 6 41 3" xfId="32501" xr:uid="{00000000-0005-0000-0000-0000D5840000}"/>
    <cellStyle name="표준 6 41 3 2" xfId="32502" xr:uid="{00000000-0005-0000-0000-0000D6840000}"/>
    <cellStyle name="표준 6 41 4" xfId="32503" xr:uid="{00000000-0005-0000-0000-0000D7840000}"/>
    <cellStyle name="표준 6 41 4 2" xfId="32504" xr:uid="{00000000-0005-0000-0000-0000D8840000}"/>
    <cellStyle name="표준 6 41 5" xfId="32505" xr:uid="{00000000-0005-0000-0000-0000D9840000}"/>
    <cellStyle name="표준 6 41 5 2" xfId="32506" xr:uid="{00000000-0005-0000-0000-0000DA840000}"/>
    <cellStyle name="표준 6 41 6" xfId="32507" xr:uid="{00000000-0005-0000-0000-0000DB840000}"/>
    <cellStyle name="표준 6 41 6 2" xfId="32508" xr:uid="{00000000-0005-0000-0000-0000DC840000}"/>
    <cellStyle name="표준 6 41 7" xfId="32509" xr:uid="{00000000-0005-0000-0000-0000DD840000}"/>
    <cellStyle name="표준 6 42" xfId="32510" xr:uid="{00000000-0005-0000-0000-0000DE840000}"/>
    <cellStyle name="표준 6 42 2" xfId="32511" xr:uid="{00000000-0005-0000-0000-0000DF840000}"/>
    <cellStyle name="표준 6 42 2 2" xfId="32512" xr:uid="{00000000-0005-0000-0000-0000E0840000}"/>
    <cellStyle name="표준 6 42 3" xfId="32513" xr:uid="{00000000-0005-0000-0000-0000E1840000}"/>
    <cellStyle name="표준 6 42 3 2" xfId="32514" xr:uid="{00000000-0005-0000-0000-0000E2840000}"/>
    <cellStyle name="표준 6 42 4" xfId="32515" xr:uid="{00000000-0005-0000-0000-0000E3840000}"/>
    <cellStyle name="표준 6 42 4 2" xfId="32516" xr:uid="{00000000-0005-0000-0000-0000E4840000}"/>
    <cellStyle name="표준 6 42 5" xfId="32517" xr:uid="{00000000-0005-0000-0000-0000E5840000}"/>
    <cellStyle name="표준 6 42 5 2" xfId="32518" xr:uid="{00000000-0005-0000-0000-0000E6840000}"/>
    <cellStyle name="표준 6 42 6" xfId="32519" xr:uid="{00000000-0005-0000-0000-0000E7840000}"/>
    <cellStyle name="표준 6 42 6 2" xfId="32520" xr:uid="{00000000-0005-0000-0000-0000E8840000}"/>
    <cellStyle name="표준 6 42 7" xfId="32521" xr:uid="{00000000-0005-0000-0000-0000E9840000}"/>
    <cellStyle name="표준 6 43" xfId="32522" xr:uid="{00000000-0005-0000-0000-0000EA840000}"/>
    <cellStyle name="표준 6 43 2" xfId="32523" xr:uid="{00000000-0005-0000-0000-0000EB840000}"/>
    <cellStyle name="표준 6 44" xfId="32524" xr:uid="{00000000-0005-0000-0000-0000EC840000}"/>
    <cellStyle name="표준 6 44 2" xfId="32525" xr:uid="{00000000-0005-0000-0000-0000ED840000}"/>
    <cellStyle name="표준 6 45" xfId="32526" xr:uid="{00000000-0005-0000-0000-0000EE840000}"/>
    <cellStyle name="표준 6 5" xfId="32527" xr:uid="{00000000-0005-0000-0000-0000EF840000}"/>
    <cellStyle name="표준 6 5 10" xfId="32528" xr:uid="{00000000-0005-0000-0000-0000F0840000}"/>
    <cellStyle name="표준 6 5 10 2" xfId="32529" xr:uid="{00000000-0005-0000-0000-0000F1840000}"/>
    <cellStyle name="표준 6 5 11" xfId="32530" xr:uid="{00000000-0005-0000-0000-0000F2840000}"/>
    <cellStyle name="표준 6 5 11 2" xfId="32531" xr:uid="{00000000-0005-0000-0000-0000F3840000}"/>
    <cellStyle name="표준 6 5 12" xfId="32532" xr:uid="{00000000-0005-0000-0000-0000F4840000}"/>
    <cellStyle name="표준 6 5 12 2" xfId="32533" xr:uid="{00000000-0005-0000-0000-0000F5840000}"/>
    <cellStyle name="표준 6 5 13" xfId="32534" xr:uid="{00000000-0005-0000-0000-0000F6840000}"/>
    <cellStyle name="표준 6 5 2" xfId="32535" xr:uid="{00000000-0005-0000-0000-0000F7840000}"/>
    <cellStyle name="표준 6 5 2 2" xfId="32536" xr:uid="{00000000-0005-0000-0000-0000F8840000}"/>
    <cellStyle name="표준 6 5 3" xfId="32537" xr:uid="{00000000-0005-0000-0000-0000F9840000}"/>
    <cellStyle name="표준 6 5 3 2" xfId="32538" xr:uid="{00000000-0005-0000-0000-0000FA840000}"/>
    <cellStyle name="표준 6 5 4" xfId="32539" xr:uid="{00000000-0005-0000-0000-0000FB840000}"/>
    <cellStyle name="표준 6 5 4 2" xfId="32540" xr:uid="{00000000-0005-0000-0000-0000FC840000}"/>
    <cellStyle name="표준 6 5 5" xfId="32541" xr:uid="{00000000-0005-0000-0000-0000FD840000}"/>
    <cellStyle name="표준 6 5 5 2" xfId="32542" xr:uid="{00000000-0005-0000-0000-0000FE840000}"/>
    <cellStyle name="표준 6 5 6" xfId="32543" xr:uid="{00000000-0005-0000-0000-0000FF840000}"/>
    <cellStyle name="표준 6 5 6 2" xfId="32544" xr:uid="{00000000-0005-0000-0000-000000850000}"/>
    <cellStyle name="표준 6 5 7" xfId="32545" xr:uid="{00000000-0005-0000-0000-000001850000}"/>
    <cellStyle name="표준 6 5 7 2" xfId="32546" xr:uid="{00000000-0005-0000-0000-000002850000}"/>
    <cellStyle name="표준 6 5 8" xfId="32547" xr:uid="{00000000-0005-0000-0000-000003850000}"/>
    <cellStyle name="표준 6 5 8 2" xfId="32548" xr:uid="{00000000-0005-0000-0000-000004850000}"/>
    <cellStyle name="표준 6 5 9" xfId="32549" xr:uid="{00000000-0005-0000-0000-000005850000}"/>
    <cellStyle name="표준 6 5 9 2" xfId="32550" xr:uid="{00000000-0005-0000-0000-000006850000}"/>
    <cellStyle name="표준 6 6" xfId="32551" xr:uid="{00000000-0005-0000-0000-000007850000}"/>
    <cellStyle name="표준 6 6 10" xfId="32552" xr:uid="{00000000-0005-0000-0000-000008850000}"/>
    <cellStyle name="표준 6 6 10 2" xfId="32553" xr:uid="{00000000-0005-0000-0000-000009850000}"/>
    <cellStyle name="표준 6 6 11" xfId="32554" xr:uid="{00000000-0005-0000-0000-00000A850000}"/>
    <cellStyle name="표준 6 6 11 2" xfId="32555" xr:uid="{00000000-0005-0000-0000-00000B850000}"/>
    <cellStyle name="표준 6 6 12" xfId="32556" xr:uid="{00000000-0005-0000-0000-00000C850000}"/>
    <cellStyle name="표준 6 6 12 2" xfId="32557" xr:uid="{00000000-0005-0000-0000-00000D850000}"/>
    <cellStyle name="표준 6 6 13" xfId="32558" xr:uid="{00000000-0005-0000-0000-00000E850000}"/>
    <cellStyle name="표준 6 6 2" xfId="32559" xr:uid="{00000000-0005-0000-0000-00000F850000}"/>
    <cellStyle name="표준 6 6 2 2" xfId="32560" xr:uid="{00000000-0005-0000-0000-000010850000}"/>
    <cellStyle name="표준 6 6 3" xfId="32561" xr:uid="{00000000-0005-0000-0000-000011850000}"/>
    <cellStyle name="표준 6 6 3 2" xfId="32562" xr:uid="{00000000-0005-0000-0000-000012850000}"/>
    <cellStyle name="표준 6 6 4" xfId="32563" xr:uid="{00000000-0005-0000-0000-000013850000}"/>
    <cellStyle name="표준 6 6 4 2" xfId="32564" xr:uid="{00000000-0005-0000-0000-000014850000}"/>
    <cellStyle name="표준 6 6 5" xfId="32565" xr:uid="{00000000-0005-0000-0000-000015850000}"/>
    <cellStyle name="표준 6 6 5 2" xfId="32566" xr:uid="{00000000-0005-0000-0000-000016850000}"/>
    <cellStyle name="표준 6 6 6" xfId="32567" xr:uid="{00000000-0005-0000-0000-000017850000}"/>
    <cellStyle name="표준 6 6 6 2" xfId="32568" xr:uid="{00000000-0005-0000-0000-000018850000}"/>
    <cellStyle name="표준 6 6 7" xfId="32569" xr:uid="{00000000-0005-0000-0000-000019850000}"/>
    <cellStyle name="표준 6 6 7 2" xfId="32570" xr:uid="{00000000-0005-0000-0000-00001A850000}"/>
    <cellStyle name="표준 6 6 8" xfId="32571" xr:uid="{00000000-0005-0000-0000-00001B850000}"/>
    <cellStyle name="표준 6 6 8 2" xfId="32572" xr:uid="{00000000-0005-0000-0000-00001C850000}"/>
    <cellStyle name="표준 6 6 9" xfId="32573" xr:uid="{00000000-0005-0000-0000-00001D850000}"/>
    <cellStyle name="표준 6 6 9 2" xfId="32574" xr:uid="{00000000-0005-0000-0000-00001E850000}"/>
    <cellStyle name="표준 6 7" xfId="32575" xr:uid="{00000000-0005-0000-0000-00001F850000}"/>
    <cellStyle name="표준 6 7 10" xfId="32576" xr:uid="{00000000-0005-0000-0000-000020850000}"/>
    <cellStyle name="표준 6 7 10 2" xfId="32577" xr:uid="{00000000-0005-0000-0000-000021850000}"/>
    <cellStyle name="표준 6 7 11" xfId="32578" xr:uid="{00000000-0005-0000-0000-000022850000}"/>
    <cellStyle name="표준 6 7 11 2" xfId="32579" xr:uid="{00000000-0005-0000-0000-000023850000}"/>
    <cellStyle name="표준 6 7 12" xfId="32580" xr:uid="{00000000-0005-0000-0000-000024850000}"/>
    <cellStyle name="표준 6 7 12 2" xfId="32581" xr:uid="{00000000-0005-0000-0000-000025850000}"/>
    <cellStyle name="표준 6 7 13" xfId="32582" xr:uid="{00000000-0005-0000-0000-000026850000}"/>
    <cellStyle name="표준 6 7 2" xfId="32583" xr:uid="{00000000-0005-0000-0000-000027850000}"/>
    <cellStyle name="표준 6 7 2 2" xfId="32584" xr:uid="{00000000-0005-0000-0000-000028850000}"/>
    <cellStyle name="표준 6 7 3" xfId="32585" xr:uid="{00000000-0005-0000-0000-000029850000}"/>
    <cellStyle name="표준 6 7 3 2" xfId="32586" xr:uid="{00000000-0005-0000-0000-00002A850000}"/>
    <cellStyle name="표준 6 7 4" xfId="32587" xr:uid="{00000000-0005-0000-0000-00002B850000}"/>
    <cellStyle name="표준 6 7 4 2" xfId="32588" xr:uid="{00000000-0005-0000-0000-00002C850000}"/>
    <cellStyle name="표준 6 7 5" xfId="32589" xr:uid="{00000000-0005-0000-0000-00002D850000}"/>
    <cellStyle name="표준 6 7 5 2" xfId="32590" xr:uid="{00000000-0005-0000-0000-00002E850000}"/>
    <cellStyle name="표준 6 7 6" xfId="32591" xr:uid="{00000000-0005-0000-0000-00002F850000}"/>
    <cellStyle name="표준 6 7 6 2" xfId="32592" xr:uid="{00000000-0005-0000-0000-000030850000}"/>
    <cellStyle name="표준 6 7 7" xfId="32593" xr:uid="{00000000-0005-0000-0000-000031850000}"/>
    <cellStyle name="표준 6 7 7 2" xfId="32594" xr:uid="{00000000-0005-0000-0000-000032850000}"/>
    <cellStyle name="표준 6 7 8" xfId="32595" xr:uid="{00000000-0005-0000-0000-000033850000}"/>
    <cellStyle name="표준 6 7 8 2" xfId="32596" xr:uid="{00000000-0005-0000-0000-000034850000}"/>
    <cellStyle name="표준 6 7 9" xfId="32597" xr:uid="{00000000-0005-0000-0000-000035850000}"/>
    <cellStyle name="표준 6 7 9 2" xfId="32598" xr:uid="{00000000-0005-0000-0000-000036850000}"/>
    <cellStyle name="표준 6 8" xfId="32599" xr:uid="{00000000-0005-0000-0000-000037850000}"/>
    <cellStyle name="표준 6 8 10" xfId="32600" xr:uid="{00000000-0005-0000-0000-000038850000}"/>
    <cellStyle name="표준 6 8 10 2" xfId="32601" xr:uid="{00000000-0005-0000-0000-000039850000}"/>
    <cellStyle name="표준 6 8 11" xfId="32602" xr:uid="{00000000-0005-0000-0000-00003A850000}"/>
    <cellStyle name="표준 6 8 11 2" xfId="32603" xr:uid="{00000000-0005-0000-0000-00003B850000}"/>
    <cellStyle name="표준 6 8 12" xfId="32604" xr:uid="{00000000-0005-0000-0000-00003C850000}"/>
    <cellStyle name="표준 6 8 12 2" xfId="32605" xr:uid="{00000000-0005-0000-0000-00003D850000}"/>
    <cellStyle name="표준 6 8 13" xfId="32606" xr:uid="{00000000-0005-0000-0000-00003E850000}"/>
    <cellStyle name="표준 6 8 2" xfId="32607" xr:uid="{00000000-0005-0000-0000-00003F850000}"/>
    <cellStyle name="표준 6 8 2 2" xfId="32608" xr:uid="{00000000-0005-0000-0000-000040850000}"/>
    <cellStyle name="표준 6 8 2 2 2" xfId="32609" xr:uid="{00000000-0005-0000-0000-000041850000}"/>
    <cellStyle name="표준 6 8 2 3" xfId="32610" xr:uid="{00000000-0005-0000-0000-000042850000}"/>
    <cellStyle name="표준 6 8 2 3 2" xfId="32611" xr:uid="{00000000-0005-0000-0000-000043850000}"/>
    <cellStyle name="표준 6 8 2 4" xfId="32612" xr:uid="{00000000-0005-0000-0000-000044850000}"/>
    <cellStyle name="표준 6 8 2 4 2" xfId="32613" xr:uid="{00000000-0005-0000-0000-000045850000}"/>
    <cellStyle name="표준 6 8 2 5" xfId="32614" xr:uid="{00000000-0005-0000-0000-000046850000}"/>
    <cellStyle name="표준 6 8 2 5 2" xfId="32615" xr:uid="{00000000-0005-0000-0000-000047850000}"/>
    <cellStyle name="표준 6 8 2 6" xfId="32616" xr:uid="{00000000-0005-0000-0000-000048850000}"/>
    <cellStyle name="표준 6 8 2 6 2" xfId="32617" xr:uid="{00000000-0005-0000-0000-000049850000}"/>
    <cellStyle name="표준 6 8 2 7" xfId="32618" xr:uid="{00000000-0005-0000-0000-00004A850000}"/>
    <cellStyle name="표준 6 8 2 7 2" xfId="32619" xr:uid="{00000000-0005-0000-0000-00004B850000}"/>
    <cellStyle name="표준 6 8 2 8" xfId="32620" xr:uid="{00000000-0005-0000-0000-00004C850000}"/>
    <cellStyle name="표준 6 8 2 8 2" xfId="32621" xr:uid="{00000000-0005-0000-0000-00004D850000}"/>
    <cellStyle name="표준 6 8 2 9" xfId="32622" xr:uid="{00000000-0005-0000-0000-00004E850000}"/>
    <cellStyle name="표준 6 8 3" xfId="32623" xr:uid="{00000000-0005-0000-0000-00004F850000}"/>
    <cellStyle name="표준 6 8 3 2" xfId="32624" xr:uid="{00000000-0005-0000-0000-000050850000}"/>
    <cellStyle name="표준 6 8 3 2 2" xfId="32625" xr:uid="{00000000-0005-0000-0000-000051850000}"/>
    <cellStyle name="표준 6 8 3 3" xfId="32626" xr:uid="{00000000-0005-0000-0000-000052850000}"/>
    <cellStyle name="표준 6 8 3 3 2" xfId="32627" xr:uid="{00000000-0005-0000-0000-000053850000}"/>
    <cellStyle name="표준 6 8 3 4" xfId="32628" xr:uid="{00000000-0005-0000-0000-000054850000}"/>
    <cellStyle name="표준 6 8 3 4 2" xfId="32629" xr:uid="{00000000-0005-0000-0000-000055850000}"/>
    <cellStyle name="표준 6 8 3 5" xfId="32630" xr:uid="{00000000-0005-0000-0000-000056850000}"/>
    <cellStyle name="표준 6 8 3 5 2" xfId="32631" xr:uid="{00000000-0005-0000-0000-000057850000}"/>
    <cellStyle name="표준 6 8 3 6" xfId="32632" xr:uid="{00000000-0005-0000-0000-000058850000}"/>
    <cellStyle name="표준 6 8 3 6 2" xfId="32633" xr:uid="{00000000-0005-0000-0000-000059850000}"/>
    <cellStyle name="표준 6 8 3 7" xfId="32634" xr:uid="{00000000-0005-0000-0000-00005A850000}"/>
    <cellStyle name="표준 6 8 4" xfId="32635" xr:uid="{00000000-0005-0000-0000-00005B850000}"/>
    <cellStyle name="표준 6 8 4 2" xfId="32636" xr:uid="{00000000-0005-0000-0000-00005C850000}"/>
    <cellStyle name="표준 6 8 4 2 2" xfId="32637" xr:uid="{00000000-0005-0000-0000-00005D850000}"/>
    <cellStyle name="표준 6 8 4 3" xfId="32638" xr:uid="{00000000-0005-0000-0000-00005E850000}"/>
    <cellStyle name="표준 6 8 4 3 2" xfId="32639" xr:uid="{00000000-0005-0000-0000-00005F850000}"/>
    <cellStyle name="표준 6 8 4 4" xfId="32640" xr:uid="{00000000-0005-0000-0000-000060850000}"/>
    <cellStyle name="표준 6 8 4 4 2" xfId="32641" xr:uid="{00000000-0005-0000-0000-000061850000}"/>
    <cellStyle name="표준 6 8 4 5" xfId="32642" xr:uid="{00000000-0005-0000-0000-000062850000}"/>
    <cellStyle name="표준 6 8 4 5 2" xfId="32643" xr:uid="{00000000-0005-0000-0000-000063850000}"/>
    <cellStyle name="표준 6 8 4 6" xfId="32644" xr:uid="{00000000-0005-0000-0000-000064850000}"/>
    <cellStyle name="표준 6 8 4 6 2" xfId="32645" xr:uid="{00000000-0005-0000-0000-000065850000}"/>
    <cellStyle name="표준 6 8 4 7" xfId="32646" xr:uid="{00000000-0005-0000-0000-000066850000}"/>
    <cellStyle name="표준 6 8 5" xfId="32647" xr:uid="{00000000-0005-0000-0000-000067850000}"/>
    <cellStyle name="표준 6 8 5 2" xfId="32648" xr:uid="{00000000-0005-0000-0000-000068850000}"/>
    <cellStyle name="표준 6 8 5 2 2" xfId="32649" xr:uid="{00000000-0005-0000-0000-000069850000}"/>
    <cellStyle name="표준 6 8 5 3" xfId="32650" xr:uid="{00000000-0005-0000-0000-00006A850000}"/>
    <cellStyle name="표준 6 8 5 3 2" xfId="32651" xr:uid="{00000000-0005-0000-0000-00006B850000}"/>
    <cellStyle name="표준 6 8 5 4" xfId="32652" xr:uid="{00000000-0005-0000-0000-00006C850000}"/>
    <cellStyle name="표준 6 8 5 4 2" xfId="32653" xr:uid="{00000000-0005-0000-0000-00006D850000}"/>
    <cellStyle name="표준 6 8 5 5" xfId="32654" xr:uid="{00000000-0005-0000-0000-00006E850000}"/>
    <cellStyle name="표준 6 8 5 5 2" xfId="32655" xr:uid="{00000000-0005-0000-0000-00006F850000}"/>
    <cellStyle name="표준 6 8 5 6" xfId="32656" xr:uid="{00000000-0005-0000-0000-000070850000}"/>
    <cellStyle name="표준 6 8 5 6 2" xfId="32657" xr:uid="{00000000-0005-0000-0000-000071850000}"/>
    <cellStyle name="표준 6 8 5 7" xfId="32658" xr:uid="{00000000-0005-0000-0000-000072850000}"/>
    <cellStyle name="표준 6 8 6" xfId="32659" xr:uid="{00000000-0005-0000-0000-000073850000}"/>
    <cellStyle name="표준 6 8 6 2" xfId="32660" xr:uid="{00000000-0005-0000-0000-000074850000}"/>
    <cellStyle name="표준 6 8 7" xfId="32661" xr:uid="{00000000-0005-0000-0000-000075850000}"/>
    <cellStyle name="표준 6 8 7 2" xfId="32662" xr:uid="{00000000-0005-0000-0000-000076850000}"/>
    <cellStyle name="표준 6 8 8" xfId="32663" xr:uid="{00000000-0005-0000-0000-000077850000}"/>
    <cellStyle name="표준 6 8 8 2" xfId="32664" xr:uid="{00000000-0005-0000-0000-000078850000}"/>
    <cellStyle name="표준 6 8 9" xfId="32665" xr:uid="{00000000-0005-0000-0000-000079850000}"/>
    <cellStyle name="표준 6 8 9 2" xfId="32666" xr:uid="{00000000-0005-0000-0000-00007A850000}"/>
    <cellStyle name="표준 6 9" xfId="32667" xr:uid="{00000000-0005-0000-0000-00007B850000}"/>
    <cellStyle name="표준 6 9 2" xfId="32668" xr:uid="{00000000-0005-0000-0000-00007C850000}"/>
    <cellStyle name="표준 6 9 2 2" xfId="32669" xr:uid="{00000000-0005-0000-0000-00007D850000}"/>
    <cellStyle name="표준 6 9 3" xfId="32670" xr:uid="{00000000-0005-0000-0000-00007E850000}"/>
    <cellStyle name="표준 6 9 3 2" xfId="32671" xr:uid="{00000000-0005-0000-0000-00007F850000}"/>
    <cellStyle name="표준 6 9 4" xfId="32672" xr:uid="{00000000-0005-0000-0000-000080850000}"/>
    <cellStyle name="표준 6 9 4 2" xfId="32673" xr:uid="{00000000-0005-0000-0000-000081850000}"/>
    <cellStyle name="표준 6 9 5" xfId="32674" xr:uid="{00000000-0005-0000-0000-000082850000}"/>
    <cellStyle name="표준 6 9 5 2" xfId="32675" xr:uid="{00000000-0005-0000-0000-000083850000}"/>
    <cellStyle name="표준 6 9 6" xfId="32676" xr:uid="{00000000-0005-0000-0000-000084850000}"/>
    <cellStyle name="표준 6 9 6 2" xfId="32677" xr:uid="{00000000-0005-0000-0000-000085850000}"/>
    <cellStyle name="표준 6 9 7" xfId="32678" xr:uid="{00000000-0005-0000-0000-000086850000}"/>
    <cellStyle name="표준 6 9 7 2" xfId="32679" xr:uid="{00000000-0005-0000-0000-000087850000}"/>
    <cellStyle name="표준 6 9 8" xfId="32680" xr:uid="{00000000-0005-0000-0000-000088850000}"/>
    <cellStyle name="표준 6 9 8 2" xfId="32681" xr:uid="{00000000-0005-0000-0000-000089850000}"/>
    <cellStyle name="표준 6 9 9" xfId="32682" xr:uid="{00000000-0005-0000-0000-00008A850000}"/>
    <cellStyle name="표준 60" xfId="32683" xr:uid="{00000000-0005-0000-0000-00008B850000}"/>
    <cellStyle name="표준 60 2" xfId="32684" xr:uid="{00000000-0005-0000-0000-00008C850000}"/>
    <cellStyle name="표준 60 2 2" xfId="32685" xr:uid="{00000000-0005-0000-0000-00008D850000}"/>
    <cellStyle name="표준 60 3" xfId="32686" xr:uid="{00000000-0005-0000-0000-00008E850000}"/>
    <cellStyle name="표준 61" xfId="32687" xr:uid="{00000000-0005-0000-0000-00008F850000}"/>
    <cellStyle name="표준 61 2" xfId="32688" xr:uid="{00000000-0005-0000-0000-000090850000}"/>
    <cellStyle name="표준 62" xfId="32689" xr:uid="{00000000-0005-0000-0000-000091850000}"/>
    <cellStyle name="표준 62 2" xfId="32690" xr:uid="{00000000-0005-0000-0000-000092850000}"/>
    <cellStyle name="표준 63" xfId="32691" xr:uid="{00000000-0005-0000-0000-000093850000}"/>
    <cellStyle name="표준 63 2" xfId="32692" xr:uid="{00000000-0005-0000-0000-000094850000}"/>
    <cellStyle name="표준 64" xfId="32693" xr:uid="{00000000-0005-0000-0000-000095850000}"/>
    <cellStyle name="표준 64 2" xfId="32694" xr:uid="{00000000-0005-0000-0000-000096850000}"/>
    <cellStyle name="표준 65" xfId="32695" xr:uid="{00000000-0005-0000-0000-000097850000}"/>
    <cellStyle name="표준 65 2" xfId="32696" xr:uid="{00000000-0005-0000-0000-000098850000}"/>
    <cellStyle name="표준 66" xfId="32697" xr:uid="{00000000-0005-0000-0000-000099850000}"/>
    <cellStyle name="표준 66 2" xfId="32698" xr:uid="{00000000-0005-0000-0000-00009A850000}"/>
    <cellStyle name="표준 67" xfId="32699" xr:uid="{00000000-0005-0000-0000-00009B850000}"/>
    <cellStyle name="표준 67 2" xfId="32700" xr:uid="{00000000-0005-0000-0000-00009C850000}"/>
    <cellStyle name="표준 68" xfId="32701" xr:uid="{00000000-0005-0000-0000-00009D850000}"/>
    <cellStyle name="표준 68 2" xfId="32702" xr:uid="{00000000-0005-0000-0000-00009E850000}"/>
    <cellStyle name="표준 69" xfId="32703" xr:uid="{00000000-0005-0000-0000-00009F850000}"/>
    <cellStyle name="표준 69 2" xfId="32704" xr:uid="{00000000-0005-0000-0000-0000A0850000}"/>
    <cellStyle name="표준 7" xfId="32705" xr:uid="{00000000-0005-0000-0000-0000A1850000}"/>
    <cellStyle name="표준 7 10" xfId="32706" xr:uid="{00000000-0005-0000-0000-0000A2850000}"/>
    <cellStyle name="표준 7 10 2" xfId="32707" xr:uid="{00000000-0005-0000-0000-0000A3850000}"/>
    <cellStyle name="표준 7 10 2 2" xfId="32708" xr:uid="{00000000-0005-0000-0000-0000A4850000}"/>
    <cellStyle name="표준 7 10 3" xfId="32709" xr:uid="{00000000-0005-0000-0000-0000A5850000}"/>
    <cellStyle name="표준 7 10 3 2" xfId="32710" xr:uid="{00000000-0005-0000-0000-0000A6850000}"/>
    <cellStyle name="표준 7 10 4" xfId="32711" xr:uid="{00000000-0005-0000-0000-0000A7850000}"/>
    <cellStyle name="표준 7 10 4 2" xfId="32712" xr:uid="{00000000-0005-0000-0000-0000A8850000}"/>
    <cellStyle name="표준 7 10 5" xfId="32713" xr:uid="{00000000-0005-0000-0000-0000A9850000}"/>
    <cellStyle name="표준 7 10 5 2" xfId="32714" xr:uid="{00000000-0005-0000-0000-0000AA850000}"/>
    <cellStyle name="표준 7 10 6" xfId="32715" xr:uid="{00000000-0005-0000-0000-0000AB850000}"/>
    <cellStyle name="표준 7 10 6 2" xfId="32716" xr:uid="{00000000-0005-0000-0000-0000AC850000}"/>
    <cellStyle name="표준 7 10 7" xfId="32717" xr:uid="{00000000-0005-0000-0000-0000AD850000}"/>
    <cellStyle name="표준 7 10 7 2" xfId="32718" xr:uid="{00000000-0005-0000-0000-0000AE850000}"/>
    <cellStyle name="표준 7 10 8" xfId="32719" xr:uid="{00000000-0005-0000-0000-0000AF850000}"/>
    <cellStyle name="표준 7 11" xfId="32720" xr:uid="{00000000-0005-0000-0000-0000B0850000}"/>
    <cellStyle name="표준 7 11 2" xfId="32721" xr:uid="{00000000-0005-0000-0000-0000B1850000}"/>
    <cellStyle name="표준 7 11 2 2" xfId="32722" xr:uid="{00000000-0005-0000-0000-0000B2850000}"/>
    <cellStyle name="표준 7 11 3" xfId="32723" xr:uid="{00000000-0005-0000-0000-0000B3850000}"/>
    <cellStyle name="표준 7 11 3 2" xfId="32724" xr:uid="{00000000-0005-0000-0000-0000B4850000}"/>
    <cellStyle name="표준 7 11 4" xfId="32725" xr:uid="{00000000-0005-0000-0000-0000B5850000}"/>
    <cellStyle name="표준 7 11 4 2" xfId="32726" xr:uid="{00000000-0005-0000-0000-0000B6850000}"/>
    <cellStyle name="표준 7 11 5" xfId="32727" xr:uid="{00000000-0005-0000-0000-0000B7850000}"/>
    <cellStyle name="표준 7 11 5 2" xfId="32728" xr:uid="{00000000-0005-0000-0000-0000B8850000}"/>
    <cellStyle name="표준 7 11 6" xfId="32729" xr:uid="{00000000-0005-0000-0000-0000B9850000}"/>
    <cellStyle name="표준 7 11 6 2" xfId="32730" xr:uid="{00000000-0005-0000-0000-0000BA850000}"/>
    <cellStyle name="표준 7 11 7" xfId="32731" xr:uid="{00000000-0005-0000-0000-0000BB850000}"/>
    <cellStyle name="표준 7 12" xfId="32732" xr:uid="{00000000-0005-0000-0000-0000BC850000}"/>
    <cellStyle name="표준 7 12 2" xfId="32733" xr:uid="{00000000-0005-0000-0000-0000BD850000}"/>
    <cellStyle name="표준 7 12 2 2" xfId="32734" xr:uid="{00000000-0005-0000-0000-0000BE850000}"/>
    <cellStyle name="표준 7 12 3" xfId="32735" xr:uid="{00000000-0005-0000-0000-0000BF850000}"/>
    <cellStyle name="표준 7 12 3 2" xfId="32736" xr:uid="{00000000-0005-0000-0000-0000C0850000}"/>
    <cellStyle name="표준 7 12 4" xfId="32737" xr:uid="{00000000-0005-0000-0000-0000C1850000}"/>
    <cellStyle name="표준 7 12 4 2" xfId="32738" xr:uid="{00000000-0005-0000-0000-0000C2850000}"/>
    <cellStyle name="표준 7 12 5" xfId="32739" xr:uid="{00000000-0005-0000-0000-0000C3850000}"/>
    <cellStyle name="표준 7 12 5 2" xfId="32740" xr:uid="{00000000-0005-0000-0000-0000C4850000}"/>
    <cellStyle name="표준 7 12 6" xfId="32741" xr:uid="{00000000-0005-0000-0000-0000C5850000}"/>
    <cellStyle name="표준 7 12 6 2" xfId="32742" xr:uid="{00000000-0005-0000-0000-0000C6850000}"/>
    <cellStyle name="표준 7 12 7" xfId="32743" xr:uid="{00000000-0005-0000-0000-0000C7850000}"/>
    <cellStyle name="표준 7 13" xfId="32744" xr:uid="{00000000-0005-0000-0000-0000C8850000}"/>
    <cellStyle name="표준 7 13 2" xfId="32745" xr:uid="{00000000-0005-0000-0000-0000C9850000}"/>
    <cellStyle name="표준 7 13 2 2" xfId="32746" xr:uid="{00000000-0005-0000-0000-0000CA850000}"/>
    <cellStyle name="표준 7 13 3" xfId="32747" xr:uid="{00000000-0005-0000-0000-0000CB850000}"/>
    <cellStyle name="표준 7 13 3 2" xfId="32748" xr:uid="{00000000-0005-0000-0000-0000CC850000}"/>
    <cellStyle name="표준 7 13 4" xfId="32749" xr:uid="{00000000-0005-0000-0000-0000CD850000}"/>
    <cellStyle name="표준 7 13 4 2" xfId="32750" xr:uid="{00000000-0005-0000-0000-0000CE850000}"/>
    <cellStyle name="표준 7 13 5" xfId="32751" xr:uid="{00000000-0005-0000-0000-0000CF850000}"/>
    <cellStyle name="표준 7 13 5 2" xfId="32752" xr:uid="{00000000-0005-0000-0000-0000D0850000}"/>
    <cellStyle name="표준 7 13 6" xfId="32753" xr:uid="{00000000-0005-0000-0000-0000D1850000}"/>
    <cellStyle name="표준 7 13 6 2" xfId="32754" xr:uid="{00000000-0005-0000-0000-0000D2850000}"/>
    <cellStyle name="표준 7 13 7" xfId="32755" xr:uid="{00000000-0005-0000-0000-0000D3850000}"/>
    <cellStyle name="표준 7 14" xfId="32756" xr:uid="{00000000-0005-0000-0000-0000D4850000}"/>
    <cellStyle name="표준 7 14 2" xfId="32757" xr:uid="{00000000-0005-0000-0000-0000D5850000}"/>
    <cellStyle name="표준 7 14 2 2" xfId="32758" xr:uid="{00000000-0005-0000-0000-0000D6850000}"/>
    <cellStyle name="표준 7 14 3" xfId="32759" xr:uid="{00000000-0005-0000-0000-0000D7850000}"/>
    <cellStyle name="표준 7 14 3 2" xfId="32760" xr:uid="{00000000-0005-0000-0000-0000D8850000}"/>
    <cellStyle name="표준 7 14 4" xfId="32761" xr:uid="{00000000-0005-0000-0000-0000D9850000}"/>
    <cellStyle name="표준 7 14 4 2" xfId="32762" xr:uid="{00000000-0005-0000-0000-0000DA850000}"/>
    <cellStyle name="표준 7 14 5" xfId="32763" xr:uid="{00000000-0005-0000-0000-0000DB850000}"/>
    <cellStyle name="표준 7 14 5 2" xfId="32764" xr:uid="{00000000-0005-0000-0000-0000DC850000}"/>
    <cellStyle name="표준 7 14 6" xfId="32765" xr:uid="{00000000-0005-0000-0000-0000DD850000}"/>
    <cellStyle name="표준 7 14 6 2" xfId="32766" xr:uid="{00000000-0005-0000-0000-0000DE850000}"/>
    <cellStyle name="표준 7 14 7" xfId="32767" xr:uid="{00000000-0005-0000-0000-0000DF850000}"/>
    <cellStyle name="표준 7 15" xfId="32768" xr:uid="{00000000-0005-0000-0000-0000E0850000}"/>
    <cellStyle name="표준 7 15 2" xfId="32769" xr:uid="{00000000-0005-0000-0000-0000E1850000}"/>
    <cellStyle name="표준 7 15 2 2" xfId="32770" xr:uid="{00000000-0005-0000-0000-0000E2850000}"/>
    <cellStyle name="표준 7 15 3" xfId="32771" xr:uid="{00000000-0005-0000-0000-0000E3850000}"/>
    <cellStyle name="표준 7 15 3 2" xfId="32772" xr:uid="{00000000-0005-0000-0000-0000E4850000}"/>
    <cellStyle name="표준 7 15 4" xfId="32773" xr:uid="{00000000-0005-0000-0000-0000E5850000}"/>
    <cellStyle name="표준 7 15 4 2" xfId="32774" xr:uid="{00000000-0005-0000-0000-0000E6850000}"/>
    <cellStyle name="표준 7 15 5" xfId="32775" xr:uid="{00000000-0005-0000-0000-0000E7850000}"/>
    <cellStyle name="표준 7 15 5 2" xfId="32776" xr:uid="{00000000-0005-0000-0000-0000E8850000}"/>
    <cellStyle name="표준 7 15 6" xfId="32777" xr:uid="{00000000-0005-0000-0000-0000E9850000}"/>
    <cellStyle name="표준 7 15 6 2" xfId="32778" xr:uid="{00000000-0005-0000-0000-0000EA850000}"/>
    <cellStyle name="표준 7 15 7" xfId="32779" xr:uid="{00000000-0005-0000-0000-0000EB850000}"/>
    <cellStyle name="표준 7 16" xfId="32780" xr:uid="{00000000-0005-0000-0000-0000EC850000}"/>
    <cellStyle name="표준 7 16 2" xfId="32781" xr:uid="{00000000-0005-0000-0000-0000ED850000}"/>
    <cellStyle name="표준 7 16 2 2" xfId="32782" xr:uid="{00000000-0005-0000-0000-0000EE850000}"/>
    <cellStyle name="표준 7 16 3" xfId="32783" xr:uid="{00000000-0005-0000-0000-0000EF850000}"/>
    <cellStyle name="표준 7 16 3 2" xfId="32784" xr:uid="{00000000-0005-0000-0000-0000F0850000}"/>
    <cellStyle name="표준 7 16 4" xfId="32785" xr:uid="{00000000-0005-0000-0000-0000F1850000}"/>
    <cellStyle name="표준 7 16 4 2" xfId="32786" xr:uid="{00000000-0005-0000-0000-0000F2850000}"/>
    <cellStyle name="표준 7 16 5" xfId="32787" xr:uid="{00000000-0005-0000-0000-0000F3850000}"/>
    <cellStyle name="표준 7 16 5 2" xfId="32788" xr:uid="{00000000-0005-0000-0000-0000F4850000}"/>
    <cellStyle name="표준 7 16 6" xfId="32789" xr:uid="{00000000-0005-0000-0000-0000F5850000}"/>
    <cellStyle name="표준 7 16 6 2" xfId="32790" xr:uid="{00000000-0005-0000-0000-0000F6850000}"/>
    <cellStyle name="표준 7 16 7" xfId="32791" xr:uid="{00000000-0005-0000-0000-0000F7850000}"/>
    <cellStyle name="표준 7 17" xfId="32792" xr:uid="{00000000-0005-0000-0000-0000F8850000}"/>
    <cellStyle name="표준 7 17 2" xfId="32793" xr:uid="{00000000-0005-0000-0000-0000F9850000}"/>
    <cellStyle name="표준 7 17 2 2" xfId="32794" xr:uid="{00000000-0005-0000-0000-0000FA850000}"/>
    <cellStyle name="표준 7 17 3" xfId="32795" xr:uid="{00000000-0005-0000-0000-0000FB850000}"/>
    <cellStyle name="표준 7 17 3 2" xfId="32796" xr:uid="{00000000-0005-0000-0000-0000FC850000}"/>
    <cellStyle name="표준 7 17 4" xfId="32797" xr:uid="{00000000-0005-0000-0000-0000FD850000}"/>
    <cellStyle name="표준 7 17 4 2" xfId="32798" xr:uid="{00000000-0005-0000-0000-0000FE850000}"/>
    <cellStyle name="표준 7 17 5" xfId="32799" xr:uid="{00000000-0005-0000-0000-0000FF850000}"/>
    <cellStyle name="표준 7 17 5 2" xfId="32800" xr:uid="{00000000-0005-0000-0000-000000860000}"/>
    <cellStyle name="표준 7 17 6" xfId="32801" xr:uid="{00000000-0005-0000-0000-000001860000}"/>
    <cellStyle name="표준 7 17 6 2" xfId="32802" xr:uid="{00000000-0005-0000-0000-000002860000}"/>
    <cellStyle name="표준 7 17 7" xfId="32803" xr:uid="{00000000-0005-0000-0000-000003860000}"/>
    <cellStyle name="표준 7 18" xfId="32804" xr:uid="{00000000-0005-0000-0000-000004860000}"/>
    <cellStyle name="표준 7 18 2" xfId="32805" xr:uid="{00000000-0005-0000-0000-000005860000}"/>
    <cellStyle name="표준 7 18 2 2" xfId="32806" xr:uid="{00000000-0005-0000-0000-000006860000}"/>
    <cellStyle name="표준 7 18 3" xfId="32807" xr:uid="{00000000-0005-0000-0000-000007860000}"/>
    <cellStyle name="표준 7 18 3 2" xfId="32808" xr:uid="{00000000-0005-0000-0000-000008860000}"/>
    <cellStyle name="표준 7 18 4" xfId="32809" xr:uid="{00000000-0005-0000-0000-000009860000}"/>
    <cellStyle name="표준 7 18 4 2" xfId="32810" xr:uid="{00000000-0005-0000-0000-00000A860000}"/>
    <cellStyle name="표준 7 18 5" xfId="32811" xr:uid="{00000000-0005-0000-0000-00000B860000}"/>
    <cellStyle name="표준 7 18 5 2" xfId="32812" xr:uid="{00000000-0005-0000-0000-00000C860000}"/>
    <cellStyle name="표준 7 18 6" xfId="32813" xr:uid="{00000000-0005-0000-0000-00000D860000}"/>
    <cellStyle name="표준 7 18 6 2" xfId="32814" xr:uid="{00000000-0005-0000-0000-00000E860000}"/>
    <cellStyle name="표준 7 18 7" xfId="32815" xr:uid="{00000000-0005-0000-0000-00000F860000}"/>
    <cellStyle name="표준 7 19" xfId="32816" xr:uid="{00000000-0005-0000-0000-000010860000}"/>
    <cellStyle name="표준 7 19 2" xfId="32817" xr:uid="{00000000-0005-0000-0000-000011860000}"/>
    <cellStyle name="표준 7 19 2 2" xfId="32818" xr:uid="{00000000-0005-0000-0000-000012860000}"/>
    <cellStyle name="표준 7 19 3" xfId="32819" xr:uid="{00000000-0005-0000-0000-000013860000}"/>
    <cellStyle name="표준 7 19 3 2" xfId="32820" xr:uid="{00000000-0005-0000-0000-000014860000}"/>
    <cellStyle name="표준 7 19 4" xfId="32821" xr:uid="{00000000-0005-0000-0000-000015860000}"/>
    <cellStyle name="표준 7 19 4 2" xfId="32822" xr:uid="{00000000-0005-0000-0000-000016860000}"/>
    <cellStyle name="표준 7 19 5" xfId="32823" xr:uid="{00000000-0005-0000-0000-000017860000}"/>
    <cellStyle name="표준 7 19 5 2" xfId="32824" xr:uid="{00000000-0005-0000-0000-000018860000}"/>
    <cellStyle name="표준 7 19 6" xfId="32825" xr:uid="{00000000-0005-0000-0000-000019860000}"/>
    <cellStyle name="표준 7 19 6 2" xfId="32826" xr:uid="{00000000-0005-0000-0000-00001A860000}"/>
    <cellStyle name="표준 7 19 7" xfId="32827" xr:uid="{00000000-0005-0000-0000-00001B860000}"/>
    <cellStyle name="표준 7 2" xfId="32828" xr:uid="{00000000-0005-0000-0000-00001C860000}"/>
    <cellStyle name="표준 7 2 10" xfId="32829" xr:uid="{00000000-0005-0000-0000-00001D860000}"/>
    <cellStyle name="표준 7 2 10 2" xfId="32830" xr:uid="{00000000-0005-0000-0000-00001E860000}"/>
    <cellStyle name="표준 7 2 11" xfId="32831" xr:uid="{00000000-0005-0000-0000-00001F860000}"/>
    <cellStyle name="표준 7 2 11 2" xfId="32832" xr:uid="{00000000-0005-0000-0000-000020860000}"/>
    <cellStyle name="표준 7 2 12" xfId="32833" xr:uid="{00000000-0005-0000-0000-000021860000}"/>
    <cellStyle name="표준 7 2 12 2" xfId="32834" xr:uid="{00000000-0005-0000-0000-000022860000}"/>
    <cellStyle name="표준 7 2 13" xfId="32835" xr:uid="{00000000-0005-0000-0000-000023860000}"/>
    <cellStyle name="표준 7 2 13 2" xfId="32836" xr:uid="{00000000-0005-0000-0000-000024860000}"/>
    <cellStyle name="표준 7 2 14" xfId="32837" xr:uid="{00000000-0005-0000-0000-000025860000}"/>
    <cellStyle name="표준 7 2 2" xfId="32838" xr:uid="{00000000-0005-0000-0000-000026860000}"/>
    <cellStyle name="표준 7 2 2 2" xfId="32839" xr:uid="{00000000-0005-0000-0000-000027860000}"/>
    <cellStyle name="표준 7 2 2 2 2" xfId="32840" xr:uid="{00000000-0005-0000-0000-000028860000}"/>
    <cellStyle name="표준 7 2 2 3" xfId="32841" xr:uid="{00000000-0005-0000-0000-000029860000}"/>
    <cellStyle name="표준 7 2 3" xfId="32842" xr:uid="{00000000-0005-0000-0000-00002A860000}"/>
    <cellStyle name="표준 7 2 3 2" xfId="32843" xr:uid="{00000000-0005-0000-0000-00002B860000}"/>
    <cellStyle name="표준 7 2 3 3" xfId="32844" xr:uid="{00000000-0005-0000-0000-00002C860000}"/>
    <cellStyle name="표준 7 2 4" xfId="32845" xr:uid="{00000000-0005-0000-0000-00002D860000}"/>
    <cellStyle name="표준 7 2 4 2" xfId="32846" xr:uid="{00000000-0005-0000-0000-00002E860000}"/>
    <cellStyle name="표준 7 2 5" xfId="32847" xr:uid="{00000000-0005-0000-0000-00002F860000}"/>
    <cellStyle name="표준 7 2 5 2" xfId="32848" xr:uid="{00000000-0005-0000-0000-000030860000}"/>
    <cellStyle name="표준 7 2 6" xfId="32849" xr:uid="{00000000-0005-0000-0000-000031860000}"/>
    <cellStyle name="표준 7 2 6 2" xfId="32850" xr:uid="{00000000-0005-0000-0000-000032860000}"/>
    <cellStyle name="표준 7 2 7" xfId="32851" xr:uid="{00000000-0005-0000-0000-000033860000}"/>
    <cellStyle name="표준 7 2 7 2" xfId="32852" xr:uid="{00000000-0005-0000-0000-000034860000}"/>
    <cellStyle name="표준 7 2 8" xfId="32853" xr:uid="{00000000-0005-0000-0000-000035860000}"/>
    <cellStyle name="표준 7 2 8 2" xfId="32854" xr:uid="{00000000-0005-0000-0000-000036860000}"/>
    <cellStyle name="표준 7 2 9" xfId="32855" xr:uid="{00000000-0005-0000-0000-000037860000}"/>
    <cellStyle name="표준 7 2 9 2" xfId="32856" xr:uid="{00000000-0005-0000-0000-000038860000}"/>
    <cellStyle name="표준 7 20" xfId="32857" xr:uid="{00000000-0005-0000-0000-000039860000}"/>
    <cellStyle name="표준 7 20 2" xfId="32858" xr:uid="{00000000-0005-0000-0000-00003A860000}"/>
    <cellStyle name="표준 7 20 2 2" xfId="32859" xr:uid="{00000000-0005-0000-0000-00003B860000}"/>
    <cellStyle name="표준 7 20 3" xfId="32860" xr:uid="{00000000-0005-0000-0000-00003C860000}"/>
    <cellStyle name="표준 7 20 3 2" xfId="32861" xr:uid="{00000000-0005-0000-0000-00003D860000}"/>
    <cellStyle name="표준 7 20 4" xfId="32862" xr:uid="{00000000-0005-0000-0000-00003E860000}"/>
    <cellStyle name="표준 7 20 4 2" xfId="32863" xr:uid="{00000000-0005-0000-0000-00003F860000}"/>
    <cellStyle name="표준 7 20 5" xfId="32864" xr:uid="{00000000-0005-0000-0000-000040860000}"/>
    <cellStyle name="표준 7 20 5 2" xfId="32865" xr:uid="{00000000-0005-0000-0000-000041860000}"/>
    <cellStyle name="표준 7 20 6" xfId="32866" xr:uid="{00000000-0005-0000-0000-000042860000}"/>
    <cellStyle name="표준 7 20 6 2" xfId="32867" xr:uid="{00000000-0005-0000-0000-000043860000}"/>
    <cellStyle name="표준 7 20 7" xfId="32868" xr:uid="{00000000-0005-0000-0000-000044860000}"/>
    <cellStyle name="표준 7 21" xfId="32869" xr:uid="{00000000-0005-0000-0000-000045860000}"/>
    <cellStyle name="표준 7 21 2" xfId="32870" xr:uid="{00000000-0005-0000-0000-000046860000}"/>
    <cellStyle name="표준 7 21 2 2" xfId="32871" xr:uid="{00000000-0005-0000-0000-000047860000}"/>
    <cellStyle name="표준 7 21 3" xfId="32872" xr:uid="{00000000-0005-0000-0000-000048860000}"/>
    <cellStyle name="표준 7 21 3 2" xfId="32873" xr:uid="{00000000-0005-0000-0000-000049860000}"/>
    <cellStyle name="표준 7 21 4" xfId="32874" xr:uid="{00000000-0005-0000-0000-00004A860000}"/>
    <cellStyle name="표준 7 21 4 2" xfId="32875" xr:uid="{00000000-0005-0000-0000-00004B860000}"/>
    <cellStyle name="표준 7 21 5" xfId="32876" xr:uid="{00000000-0005-0000-0000-00004C860000}"/>
    <cellStyle name="표준 7 21 5 2" xfId="32877" xr:uid="{00000000-0005-0000-0000-00004D860000}"/>
    <cellStyle name="표준 7 21 6" xfId="32878" xr:uid="{00000000-0005-0000-0000-00004E860000}"/>
    <cellStyle name="표준 7 21 6 2" xfId="32879" xr:uid="{00000000-0005-0000-0000-00004F860000}"/>
    <cellStyle name="표준 7 21 7" xfId="32880" xr:uid="{00000000-0005-0000-0000-000050860000}"/>
    <cellStyle name="표준 7 22" xfId="32881" xr:uid="{00000000-0005-0000-0000-000051860000}"/>
    <cellStyle name="표준 7 22 2" xfId="32882" xr:uid="{00000000-0005-0000-0000-000052860000}"/>
    <cellStyle name="표준 7 22 2 2" xfId="32883" xr:uid="{00000000-0005-0000-0000-000053860000}"/>
    <cellStyle name="표준 7 22 3" xfId="32884" xr:uid="{00000000-0005-0000-0000-000054860000}"/>
    <cellStyle name="표준 7 22 3 2" xfId="32885" xr:uid="{00000000-0005-0000-0000-000055860000}"/>
    <cellStyle name="표준 7 22 4" xfId="32886" xr:uid="{00000000-0005-0000-0000-000056860000}"/>
    <cellStyle name="표준 7 22 4 2" xfId="32887" xr:uid="{00000000-0005-0000-0000-000057860000}"/>
    <cellStyle name="표준 7 22 5" xfId="32888" xr:uid="{00000000-0005-0000-0000-000058860000}"/>
    <cellStyle name="표준 7 22 5 2" xfId="32889" xr:uid="{00000000-0005-0000-0000-000059860000}"/>
    <cellStyle name="표준 7 22 6" xfId="32890" xr:uid="{00000000-0005-0000-0000-00005A860000}"/>
    <cellStyle name="표준 7 22 6 2" xfId="32891" xr:uid="{00000000-0005-0000-0000-00005B860000}"/>
    <cellStyle name="표준 7 22 7" xfId="32892" xr:uid="{00000000-0005-0000-0000-00005C860000}"/>
    <cellStyle name="표준 7 23" xfId="32893" xr:uid="{00000000-0005-0000-0000-00005D860000}"/>
    <cellStyle name="표준 7 23 2" xfId="32894" xr:uid="{00000000-0005-0000-0000-00005E860000}"/>
    <cellStyle name="표준 7 23 2 2" xfId="32895" xr:uid="{00000000-0005-0000-0000-00005F860000}"/>
    <cellStyle name="표준 7 23 3" xfId="32896" xr:uid="{00000000-0005-0000-0000-000060860000}"/>
    <cellStyle name="표준 7 23 3 2" xfId="32897" xr:uid="{00000000-0005-0000-0000-000061860000}"/>
    <cellStyle name="표준 7 23 4" xfId="32898" xr:uid="{00000000-0005-0000-0000-000062860000}"/>
    <cellStyle name="표준 7 23 4 2" xfId="32899" xr:uid="{00000000-0005-0000-0000-000063860000}"/>
    <cellStyle name="표준 7 23 5" xfId="32900" xr:uid="{00000000-0005-0000-0000-000064860000}"/>
    <cellStyle name="표준 7 23 5 2" xfId="32901" xr:uid="{00000000-0005-0000-0000-000065860000}"/>
    <cellStyle name="표준 7 23 6" xfId="32902" xr:uid="{00000000-0005-0000-0000-000066860000}"/>
    <cellStyle name="표준 7 23 6 2" xfId="32903" xr:uid="{00000000-0005-0000-0000-000067860000}"/>
    <cellStyle name="표준 7 23 7" xfId="32904" xr:uid="{00000000-0005-0000-0000-000068860000}"/>
    <cellStyle name="표준 7 24" xfId="32905" xr:uid="{00000000-0005-0000-0000-000069860000}"/>
    <cellStyle name="표준 7 24 2" xfId="32906" xr:uid="{00000000-0005-0000-0000-00006A860000}"/>
    <cellStyle name="표준 7 24 2 2" xfId="32907" xr:uid="{00000000-0005-0000-0000-00006B860000}"/>
    <cellStyle name="표준 7 24 3" xfId="32908" xr:uid="{00000000-0005-0000-0000-00006C860000}"/>
    <cellStyle name="표준 7 24 3 2" xfId="32909" xr:uid="{00000000-0005-0000-0000-00006D860000}"/>
    <cellStyle name="표준 7 24 4" xfId="32910" xr:uid="{00000000-0005-0000-0000-00006E860000}"/>
    <cellStyle name="표준 7 24 4 2" xfId="32911" xr:uid="{00000000-0005-0000-0000-00006F860000}"/>
    <cellStyle name="표준 7 24 5" xfId="32912" xr:uid="{00000000-0005-0000-0000-000070860000}"/>
    <cellStyle name="표준 7 24 5 2" xfId="32913" xr:uid="{00000000-0005-0000-0000-000071860000}"/>
    <cellStyle name="표준 7 24 6" xfId="32914" xr:uid="{00000000-0005-0000-0000-000072860000}"/>
    <cellStyle name="표준 7 24 6 2" xfId="32915" xr:uid="{00000000-0005-0000-0000-000073860000}"/>
    <cellStyle name="표준 7 24 7" xfId="32916" xr:uid="{00000000-0005-0000-0000-000074860000}"/>
    <cellStyle name="표준 7 25" xfId="32917" xr:uid="{00000000-0005-0000-0000-000075860000}"/>
    <cellStyle name="표준 7 25 2" xfId="32918" xr:uid="{00000000-0005-0000-0000-000076860000}"/>
    <cellStyle name="표준 7 25 2 2" xfId="32919" xr:uid="{00000000-0005-0000-0000-000077860000}"/>
    <cellStyle name="표준 7 25 3" xfId="32920" xr:uid="{00000000-0005-0000-0000-000078860000}"/>
    <cellStyle name="표준 7 25 3 2" xfId="32921" xr:uid="{00000000-0005-0000-0000-000079860000}"/>
    <cellStyle name="표준 7 25 4" xfId="32922" xr:uid="{00000000-0005-0000-0000-00007A860000}"/>
    <cellStyle name="표준 7 25 4 2" xfId="32923" xr:uid="{00000000-0005-0000-0000-00007B860000}"/>
    <cellStyle name="표준 7 25 5" xfId="32924" xr:uid="{00000000-0005-0000-0000-00007C860000}"/>
    <cellStyle name="표준 7 25 5 2" xfId="32925" xr:uid="{00000000-0005-0000-0000-00007D860000}"/>
    <cellStyle name="표준 7 25 6" xfId="32926" xr:uid="{00000000-0005-0000-0000-00007E860000}"/>
    <cellStyle name="표준 7 25 6 2" xfId="32927" xr:uid="{00000000-0005-0000-0000-00007F860000}"/>
    <cellStyle name="표준 7 25 7" xfId="32928" xr:uid="{00000000-0005-0000-0000-000080860000}"/>
    <cellStyle name="표준 7 26" xfId="32929" xr:uid="{00000000-0005-0000-0000-000081860000}"/>
    <cellStyle name="표준 7 26 2" xfId="32930" xr:uid="{00000000-0005-0000-0000-000082860000}"/>
    <cellStyle name="표준 7 26 2 2" xfId="32931" xr:uid="{00000000-0005-0000-0000-000083860000}"/>
    <cellStyle name="표준 7 26 3" xfId="32932" xr:uid="{00000000-0005-0000-0000-000084860000}"/>
    <cellStyle name="표준 7 26 3 2" xfId="32933" xr:uid="{00000000-0005-0000-0000-000085860000}"/>
    <cellStyle name="표준 7 26 4" xfId="32934" xr:uid="{00000000-0005-0000-0000-000086860000}"/>
    <cellStyle name="표준 7 26 4 2" xfId="32935" xr:uid="{00000000-0005-0000-0000-000087860000}"/>
    <cellStyle name="표준 7 26 5" xfId="32936" xr:uid="{00000000-0005-0000-0000-000088860000}"/>
    <cellStyle name="표준 7 26 5 2" xfId="32937" xr:uid="{00000000-0005-0000-0000-000089860000}"/>
    <cellStyle name="표준 7 26 6" xfId="32938" xr:uid="{00000000-0005-0000-0000-00008A860000}"/>
    <cellStyle name="표준 7 26 6 2" xfId="32939" xr:uid="{00000000-0005-0000-0000-00008B860000}"/>
    <cellStyle name="표준 7 26 7" xfId="32940" xr:uid="{00000000-0005-0000-0000-00008C860000}"/>
    <cellStyle name="표준 7 27" xfId="32941" xr:uid="{00000000-0005-0000-0000-00008D860000}"/>
    <cellStyle name="표준 7 27 2" xfId="32942" xr:uid="{00000000-0005-0000-0000-00008E860000}"/>
    <cellStyle name="표준 7 27 2 2" xfId="32943" xr:uid="{00000000-0005-0000-0000-00008F860000}"/>
    <cellStyle name="표준 7 27 3" xfId="32944" xr:uid="{00000000-0005-0000-0000-000090860000}"/>
    <cellStyle name="표준 7 27 3 2" xfId="32945" xr:uid="{00000000-0005-0000-0000-000091860000}"/>
    <cellStyle name="표준 7 27 4" xfId="32946" xr:uid="{00000000-0005-0000-0000-000092860000}"/>
    <cellStyle name="표준 7 27 4 2" xfId="32947" xr:uid="{00000000-0005-0000-0000-000093860000}"/>
    <cellStyle name="표준 7 27 5" xfId="32948" xr:uid="{00000000-0005-0000-0000-000094860000}"/>
    <cellStyle name="표준 7 27 5 2" xfId="32949" xr:uid="{00000000-0005-0000-0000-000095860000}"/>
    <cellStyle name="표준 7 27 6" xfId="32950" xr:uid="{00000000-0005-0000-0000-000096860000}"/>
    <cellStyle name="표준 7 27 6 2" xfId="32951" xr:uid="{00000000-0005-0000-0000-000097860000}"/>
    <cellStyle name="표준 7 27 7" xfId="32952" xr:uid="{00000000-0005-0000-0000-000098860000}"/>
    <cellStyle name="표준 7 28" xfId="32953" xr:uid="{00000000-0005-0000-0000-000099860000}"/>
    <cellStyle name="표준 7 28 2" xfId="32954" xr:uid="{00000000-0005-0000-0000-00009A860000}"/>
    <cellStyle name="표준 7 28 2 2" xfId="32955" xr:uid="{00000000-0005-0000-0000-00009B860000}"/>
    <cellStyle name="표준 7 28 3" xfId="32956" xr:uid="{00000000-0005-0000-0000-00009C860000}"/>
    <cellStyle name="표준 7 28 3 2" xfId="32957" xr:uid="{00000000-0005-0000-0000-00009D860000}"/>
    <cellStyle name="표준 7 28 4" xfId="32958" xr:uid="{00000000-0005-0000-0000-00009E860000}"/>
    <cellStyle name="표준 7 28 4 2" xfId="32959" xr:uid="{00000000-0005-0000-0000-00009F860000}"/>
    <cellStyle name="표준 7 28 5" xfId="32960" xr:uid="{00000000-0005-0000-0000-0000A0860000}"/>
    <cellStyle name="표준 7 28 5 2" xfId="32961" xr:uid="{00000000-0005-0000-0000-0000A1860000}"/>
    <cellStyle name="표준 7 28 6" xfId="32962" xr:uid="{00000000-0005-0000-0000-0000A2860000}"/>
    <cellStyle name="표준 7 28 6 2" xfId="32963" xr:uid="{00000000-0005-0000-0000-0000A3860000}"/>
    <cellStyle name="표준 7 28 7" xfId="32964" xr:uid="{00000000-0005-0000-0000-0000A4860000}"/>
    <cellStyle name="표준 7 29" xfId="32965" xr:uid="{00000000-0005-0000-0000-0000A5860000}"/>
    <cellStyle name="표준 7 29 2" xfId="32966" xr:uid="{00000000-0005-0000-0000-0000A6860000}"/>
    <cellStyle name="표준 7 29 2 2" xfId="32967" xr:uid="{00000000-0005-0000-0000-0000A7860000}"/>
    <cellStyle name="표준 7 29 3" xfId="32968" xr:uid="{00000000-0005-0000-0000-0000A8860000}"/>
    <cellStyle name="표준 7 29 3 2" xfId="32969" xr:uid="{00000000-0005-0000-0000-0000A9860000}"/>
    <cellStyle name="표준 7 29 4" xfId="32970" xr:uid="{00000000-0005-0000-0000-0000AA860000}"/>
    <cellStyle name="표준 7 29 4 2" xfId="32971" xr:uid="{00000000-0005-0000-0000-0000AB860000}"/>
    <cellStyle name="표준 7 29 5" xfId="32972" xr:uid="{00000000-0005-0000-0000-0000AC860000}"/>
    <cellStyle name="표준 7 29 5 2" xfId="32973" xr:uid="{00000000-0005-0000-0000-0000AD860000}"/>
    <cellStyle name="표준 7 29 6" xfId="32974" xr:uid="{00000000-0005-0000-0000-0000AE860000}"/>
    <cellStyle name="표준 7 29 6 2" xfId="32975" xr:uid="{00000000-0005-0000-0000-0000AF860000}"/>
    <cellStyle name="표준 7 29 7" xfId="32976" xr:uid="{00000000-0005-0000-0000-0000B0860000}"/>
    <cellStyle name="표준 7 3" xfId="32977" xr:uid="{00000000-0005-0000-0000-0000B1860000}"/>
    <cellStyle name="표준 7 3 10" xfId="32978" xr:uid="{00000000-0005-0000-0000-0000B2860000}"/>
    <cellStyle name="표준 7 3 10 2" xfId="32979" xr:uid="{00000000-0005-0000-0000-0000B3860000}"/>
    <cellStyle name="표준 7 3 11" xfId="32980" xr:uid="{00000000-0005-0000-0000-0000B4860000}"/>
    <cellStyle name="표준 7 3 11 2" xfId="32981" xr:uid="{00000000-0005-0000-0000-0000B5860000}"/>
    <cellStyle name="표준 7 3 12" xfId="32982" xr:uid="{00000000-0005-0000-0000-0000B6860000}"/>
    <cellStyle name="표준 7 3 12 2" xfId="32983" xr:uid="{00000000-0005-0000-0000-0000B7860000}"/>
    <cellStyle name="표준 7 3 13" xfId="32984" xr:uid="{00000000-0005-0000-0000-0000B8860000}"/>
    <cellStyle name="표준 7 3 13 2" xfId="32985" xr:uid="{00000000-0005-0000-0000-0000B9860000}"/>
    <cellStyle name="표준 7 3 14" xfId="32986" xr:uid="{00000000-0005-0000-0000-0000BA860000}"/>
    <cellStyle name="표준 7 3 2" xfId="32987" xr:uid="{00000000-0005-0000-0000-0000BB860000}"/>
    <cellStyle name="표준 7 3 2 2" xfId="32988" xr:uid="{00000000-0005-0000-0000-0000BC860000}"/>
    <cellStyle name="표준 7 3 2 2 2" xfId="32989" xr:uid="{00000000-0005-0000-0000-0000BD860000}"/>
    <cellStyle name="표준 7 3 2 3" xfId="32990" xr:uid="{00000000-0005-0000-0000-0000BE860000}"/>
    <cellStyle name="표준 7 3 3" xfId="32991" xr:uid="{00000000-0005-0000-0000-0000BF860000}"/>
    <cellStyle name="표준 7 3 3 2" xfId="32992" xr:uid="{00000000-0005-0000-0000-0000C0860000}"/>
    <cellStyle name="표준 7 3 3 3" xfId="32993" xr:uid="{00000000-0005-0000-0000-0000C1860000}"/>
    <cellStyle name="표준 7 3 4" xfId="32994" xr:uid="{00000000-0005-0000-0000-0000C2860000}"/>
    <cellStyle name="표준 7 3 4 2" xfId="32995" xr:uid="{00000000-0005-0000-0000-0000C3860000}"/>
    <cellStyle name="표준 7 3 5" xfId="32996" xr:uid="{00000000-0005-0000-0000-0000C4860000}"/>
    <cellStyle name="표준 7 3 5 2" xfId="32997" xr:uid="{00000000-0005-0000-0000-0000C5860000}"/>
    <cellStyle name="표준 7 3 6" xfId="32998" xr:uid="{00000000-0005-0000-0000-0000C6860000}"/>
    <cellStyle name="표준 7 3 6 2" xfId="32999" xr:uid="{00000000-0005-0000-0000-0000C7860000}"/>
    <cellStyle name="표준 7 3 7" xfId="33000" xr:uid="{00000000-0005-0000-0000-0000C8860000}"/>
    <cellStyle name="표준 7 3 7 2" xfId="33001" xr:uid="{00000000-0005-0000-0000-0000C9860000}"/>
    <cellStyle name="표준 7 3 8" xfId="33002" xr:uid="{00000000-0005-0000-0000-0000CA860000}"/>
    <cellStyle name="표준 7 3 8 2" xfId="33003" xr:uid="{00000000-0005-0000-0000-0000CB860000}"/>
    <cellStyle name="표준 7 3 9" xfId="33004" xr:uid="{00000000-0005-0000-0000-0000CC860000}"/>
    <cellStyle name="표준 7 3 9 2" xfId="33005" xr:uid="{00000000-0005-0000-0000-0000CD860000}"/>
    <cellStyle name="표준 7 30" xfId="33006" xr:uid="{00000000-0005-0000-0000-0000CE860000}"/>
    <cellStyle name="표준 7 30 2" xfId="33007" xr:uid="{00000000-0005-0000-0000-0000CF860000}"/>
    <cellStyle name="표준 7 30 2 2" xfId="33008" xr:uid="{00000000-0005-0000-0000-0000D0860000}"/>
    <cellStyle name="표준 7 30 3" xfId="33009" xr:uid="{00000000-0005-0000-0000-0000D1860000}"/>
    <cellStyle name="표준 7 30 3 2" xfId="33010" xr:uid="{00000000-0005-0000-0000-0000D2860000}"/>
    <cellStyle name="표준 7 30 4" xfId="33011" xr:uid="{00000000-0005-0000-0000-0000D3860000}"/>
    <cellStyle name="표준 7 30 4 2" xfId="33012" xr:uid="{00000000-0005-0000-0000-0000D4860000}"/>
    <cellStyle name="표준 7 30 5" xfId="33013" xr:uid="{00000000-0005-0000-0000-0000D5860000}"/>
    <cellStyle name="표준 7 30 5 2" xfId="33014" xr:uid="{00000000-0005-0000-0000-0000D6860000}"/>
    <cellStyle name="표준 7 30 6" xfId="33015" xr:uid="{00000000-0005-0000-0000-0000D7860000}"/>
    <cellStyle name="표준 7 30 6 2" xfId="33016" xr:uid="{00000000-0005-0000-0000-0000D8860000}"/>
    <cellStyle name="표준 7 30 7" xfId="33017" xr:uid="{00000000-0005-0000-0000-0000D9860000}"/>
    <cellStyle name="표준 7 31" xfId="33018" xr:uid="{00000000-0005-0000-0000-0000DA860000}"/>
    <cellStyle name="표준 7 31 2" xfId="33019" xr:uid="{00000000-0005-0000-0000-0000DB860000}"/>
    <cellStyle name="표준 7 31 2 2" xfId="33020" xr:uid="{00000000-0005-0000-0000-0000DC860000}"/>
    <cellStyle name="표준 7 31 3" xfId="33021" xr:uid="{00000000-0005-0000-0000-0000DD860000}"/>
    <cellStyle name="표준 7 31 3 2" xfId="33022" xr:uid="{00000000-0005-0000-0000-0000DE860000}"/>
    <cellStyle name="표준 7 31 4" xfId="33023" xr:uid="{00000000-0005-0000-0000-0000DF860000}"/>
    <cellStyle name="표준 7 31 4 2" xfId="33024" xr:uid="{00000000-0005-0000-0000-0000E0860000}"/>
    <cellStyle name="표준 7 31 5" xfId="33025" xr:uid="{00000000-0005-0000-0000-0000E1860000}"/>
    <cellStyle name="표준 7 31 5 2" xfId="33026" xr:uid="{00000000-0005-0000-0000-0000E2860000}"/>
    <cellStyle name="표준 7 31 6" xfId="33027" xr:uid="{00000000-0005-0000-0000-0000E3860000}"/>
    <cellStyle name="표준 7 31 6 2" xfId="33028" xr:uid="{00000000-0005-0000-0000-0000E4860000}"/>
    <cellStyle name="표준 7 31 7" xfId="33029" xr:uid="{00000000-0005-0000-0000-0000E5860000}"/>
    <cellStyle name="표준 7 32" xfId="33030" xr:uid="{00000000-0005-0000-0000-0000E6860000}"/>
    <cellStyle name="표준 7 32 2" xfId="33031" xr:uid="{00000000-0005-0000-0000-0000E7860000}"/>
    <cellStyle name="표준 7 32 2 2" xfId="33032" xr:uid="{00000000-0005-0000-0000-0000E8860000}"/>
    <cellStyle name="표준 7 32 3" xfId="33033" xr:uid="{00000000-0005-0000-0000-0000E9860000}"/>
    <cellStyle name="표준 7 32 3 2" xfId="33034" xr:uid="{00000000-0005-0000-0000-0000EA860000}"/>
    <cellStyle name="표준 7 32 4" xfId="33035" xr:uid="{00000000-0005-0000-0000-0000EB860000}"/>
    <cellStyle name="표준 7 32 4 2" xfId="33036" xr:uid="{00000000-0005-0000-0000-0000EC860000}"/>
    <cellStyle name="표준 7 32 5" xfId="33037" xr:uid="{00000000-0005-0000-0000-0000ED860000}"/>
    <cellStyle name="표준 7 32 5 2" xfId="33038" xr:uid="{00000000-0005-0000-0000-0000EE860000}"/>
    <cellStyle name="표준 7 32 6" xfId="33039" xr:uid="{00000000-0005-0000-0000-0000EF860000}"/>
    <cellStyle name="표준 7 32 6 2" xfId="33040" xr:uid="{00000000-0005-0000-0000-0000F0860000}"/>
    <cellStyle name="표준 7 32 7" xfId="33041" xr:uid="{00000000-0005-0000-0000-0000F1860000}"/>
    <cellStyle name="표준 7 33" xfId="33042" xr:uid="{00000000-0005-0000-0000-0000F2860000}"/>
    <cellStyle name="표준 7 33 2" xfId="33043" xr:uid="{00000000-0005-0000-0000-0000F3860000}"/>
    <cellStyle name="표준 7 33 2 2" xfId="33044" xr:uid="{00000000-0005-0000-0000-0000F4860000}"/>
    <cellStyle name="표준 7 33 3" xfId="33045" xr:uid="{00000000-0005-0000-0000-0000F5860000}"/>
    <cellStyle name="표준 7 33 3 2" xfId="33046" xr:uid="{00000000-0005-0000-0000-0000F6860000}"/>
    <cellStyle name="표준 7 33 4" xfId="33047" xr:uid="{00000000-0005-0000-0000-0000F7860000}"/>
    <cellStyle name="표준 7 33 4 2" xfId="33048" xr:uid="{00000000-0005-0000-0000-0000F8860000}"/>
    <cellStyle name="표준 7 33 5" xfId="33049" xr:uid="{00000000-0005-0000-0000-0000F9860000}"/>
    <cellStyle name="표준 7 33 5 2" xfId="33050" xr:uid="{00000000-0005-0000-0000-0000FA860000}"/>
    <cellStyle name="표준 7 33 6" xfId="33051" xr:uid="{00000000-0005-0000-0000-0000FB860000}"/>
    <cellStyle name="표준 7 33 6 2" xfId="33052" xr:uid="{00000000-0005-0000-0000-0000FC860000}"/>
    <cellStyle name="표준 7 33 7" xfId="33053" xr:uid="{00000000-0005-0000-0000-0000FD860000}"/>
    <cellStyle name="표준 7 34" xfId="33054" xr:uid="{00000000-0005-0000-0000-0000FE860000}"/>
    <cellStyle name="표준 7 34 2" xfId="33055" xr:uid="{00000000-0005-0000-0000-0000FF860000}"/>
    <cellStyle name="표준 7 34 2 2" xfId="33056" xr:uid="{00000000-0005-0000-0000-000000870000}"/>
    <cellStyle name="표준 7 34 3" xfId="33057" xr:uid="{00000000-0005-0000-0000-000001870000}"/>
    <cellStyle name="표준 7 34 3 2" xfId="33058" xr:uid="{00000000-0005-0000-0000-000002870000}"/>
    <cellStyle name="표준 7 34 4" xfId="33059" xr:uid="{00000000-0005-0000-0000-000003870000}"/>
    <cellStyle name="표준 7 34 4 2" xfId="33060" xr:uid="{00000000-0005-0000-0000-000004870000}"/>
    <cellStyle name="표준 7 34 5" xfId="33061" xr:uid="{00000000-0005-0000-0000-000005870000}"/>
    <cellStyle name="표준 7 34 5 2" xfId="33062" xr:uid="{00000000-0005-0000-0000-000006870000}"/>
    <cellStyle name="표준 7 34 6" xfId="33063" xr:uid="{00000000-0005-0000-0000-000007870000}"/>
    <cellStyle name="표준 7 34 6 2" xfId="33064" xr:uid="{00000000-0005-0000-0000-000008870000}"/>
    <cellStyle name="표준 7 34 7" xfId="33065" xr:uid="{00000000-0005-0000-0000-000009870000}"/>
    <cellStyle name="표준 7 35" xfId="33066" xr:uid="{00000000-0005-0000-0000-00000A870000}"/>
    <cellStyle name="표준 7 35 2" xfId="33067" xr:uid="{00000000-0005-0000-0000-00000B870000}"/>
    <cellStyle name="표준 7 35 2 2" xfId="33068" xr:uid="{00000000-0005-0000-0000-00000C870000}"/>
    <cellStyle name="표준 7 35 3" xfId="33069" xr:uid="{00000000-0005-0000-0000-00000D870000}"/>
    <cellStyle name="표준 7 35 3 2" xfId="33070" xr:uid="{00000000-0005-0000-0000-00000E870000}"/>
    <cellStyle name="표준 7 35 4" xfId="33071" xr:uid="{00000000-0005-0000-0000-00000F870000}"/>
    <cellStyle name="표준 7 35 4 2" xfId="33072" xr:uid="{00000000-0005-0000-0000-000010870000}"/>
    <cellStyle name="표준 7 35 5" xfId="33073" xr:uid="{00000000-0005-0000-0000-000011870000}"/>
    <cellStyle name="표준 7 35 5 2" xfId="33074" xr:uid="{00000000-0005-0000-0000-000012870000}"/>
    <cellStyle name="표준 7 35 6" xfId="33075" xr:uid="{00000000-0005-0000-0000-000013870000}"/>
    <cellStyle name="표준 7 35 6 2" xfId="33076" xr:uid="{00000000-0005-0000-0000-000014870000}"/>
    <cellStyle name="표준 7 35 7" xfId="33077" xr:uid="{00000000-0005-0000-0000-000015870000}"/>
    <cellStyle name="표준 7 36" xfId="33078" xr:uid="{00000000-0005-0000-0000-000016870000}"/>
    <cellStyle name="표준 7 36 2" xfId="33079" xr:uid="{00000000-0005-0000-0000-000017870000}"/>
    <cellStyle name="표준 7 36 2 2" xfId="33080" xr:uid="{00000000-0005-0000-0000-000018870000}"/>
    <cellStyle name="표준 7 36 3" xfId="33081" xr:uid="{00000000-0005-0000-0000-000019870000}"/>
    <cellStyle name="표준 7 36 3 2" xfId="33082" xr:uid="{00000000-0005-0000-0000-00001A870000}"/>
    <cellStyle name="표준 7 36 4" xfId="33083" xr:uid="{00000000-0005-0000-0000-00001B870000}"/>
    <cellStyle name="표준 7 36 4 2" xfId="33084" xr:uid="{00000000-0005-0000-0000-00001C870000}"/>
    <cellStyle name="표준 7 36 5" xfId="33085" xr:uid="{00000000-0005-0000-0000-00001D870000}"/>
    <cellStyle name="표준 7 36 5 2" xfId="33086" xr:uid="{00000000-0005-0000-0000-00001E870000}"/>
    <cellStyle name="표준 7 36 6" xfId="33087" xr:uid="{00000000-0005-0000-0000-00001F870000}"/>
    <cellStyle name="표준 7 36 6 2" xfId="33088" xr:uid="{00000000-0005-0000-0000-000020870000}"/>
    <cellStyle name="표준 7 36 7" xfId="33089" xr:uid="{00000000-0005-0000-0000-000021870000}"/>
    <cellStyle name="표준 7 37" xfId="33090" xr:uid="{00000000-0005-0000-0000-000022870000}"/>
    <cellStyle name="표준 7 37 2" xfId="33091" xr:uid="{00000000-0005-0000-0000-000023870000}"/>
    <cellStyle name="표준 7 37 2 2" xfId="33092" xr:uid="{00000000-0005-0000-0000-000024870000}"/>
    <cellStyle name="표준 7 37 3" xfId="33093" xr:uid="{00000000-0005-0000-0000-000025870000}"/>
    <cellStyle name="표준 7 37 3 2" xfId="33094" xr:uid="{00000000-0005-0000-0000-000026870000}"/>
    <cellStyle name="표준 7 37 4" xfId="33095" xr:uid="{00000000-0005-0000-0000-000027870000}"/>
    <cellStyle name="표준 7 37 4 2" xfId="33096" xr:uid="{00000000-0005-0000-0000-000028870000}"/>
    <cellStyle name="표준 7 37 5" xfId="33097" xr:uid="{00000000-0005-0000-0000-000029870000}"/>
    <cellStyle name="표준 7 37 5 2" xfId="33098" xr:uid="{00000000-0005-0000-0000-00002A870000}"/>
    <cellStyle name="표준 7 37 6" xfId="33099" xr:uid="{00000000-0005-0000-0000-00002B870000}"/>
    <cellStyle name="표준 7 37 6 2" xfId="33100" xr:uid="{00000000-0005-0000-0000-00002C870000}"/>
    <cellStyle name="표준 7 37 7" xfId="33101" xr:uid="{00000000-0005-0000-0000-00002D870000}"/>
    <cellStyle name="표준 7 38" xfId="33102" xr:uid="{00000000-0005-0000-0000-00002E870000}"/>
    <cellStyle name="표준 7 38 2" xfId="33103" xr:uid="{00000000-0005-0000-0000-00002F870000}"/>
    <cellStyle name="표준 7 38 2 2" xfId="33104" xr:uid="{00000000-0005-0000-0000-000030870000}"/>
    <cellStyle name="표준 7 38 3" xfId="33105" xr:uid="{00000000-0005-0000-0000-000031870000}"/>
    <cellStyle name="표준 7 38 3 2" xfId="33106" xr:uid="{00000000-0005-0000-0000-000032870000}"/>
    <cellStyle name="표준 7 38 4" xfId="33107" xr:uid="{00000000-0005-0000-0000-000033870000}"/>
    <cellStyle name="표준 7 38 4 2" xfId="33108" xr:uid="{00000000-0005-0000-0000-000034870000}"/>
    <cellStyle name="표준 7 38 5" xfId="33109" xr:uid="{00000000-0005-0000-0000-000035870000}"/>
    <cellStyle name="표준 7 38 5 2" xfId="33110" xr:uid="{00000000-0005-0000-0000-000036870000}"/>
    <cellStyle name="표준 7 38 6" xfId="33111" xr:uid="{00000000-0005-0000-0000-000037870000}"/>
    <cellStyle name="표준 7 38 6 2" xfId="33112" xr:uid="{00000000-0005-0000-0000-000038870000}"/>
    <cellStyle name="표준 7 38 7" xfId="33113" xr:uid="{00000000-0005-0000-0000-000039870000}"/>
    <cellStyle name="표준 7 39" xfId="33114" xr:uid="{00000000-0005-0000-0000-00003A870000}"/>
    <cellStyle name="표준 7 39 2" xfId="33115" xr:uid="{00000000-0005-0000-0000-00003B870000}"/>
    <cellStyle name="표준 7 39 2 2" xfId="33116" xr:uid="{00000000-0005-0000-0000-00003C870000}"/>
    <cellStyle name="표준 7 39 3" xfId="33117" xr:uid="{00000000-0005-0000-0000-00003D870000}"/>
    <cellStyle name="표준 7 39 3 2" xfId="33118" xr:uid="{00000000-0005-0000-0000-00003E870000}"/>
    <cellStyle name="표준 7 39 4" xfId="33119" xr:uid="{00000000-0005-0000-0000-00003F870000}"/>
    <cellStyle name="표준 7 39 4 2" xfId="33120" xr:uid="{00000000-0005-0000-0000-000040870000}"/>
    <cellStyle name="표준 7 39 5" xfId="33121" xr:uid="{00000000-0005-0000-0000-000041870000}"/>
    <cellStyle name="표준 7 39 5 2" xfId="33122" xr:uid="{00000000-0005-0000-0000-000042870000}"/>
    <cellStyle name="표준 7 39 6" xfId="33123" xr:uid="{00000000-0005-0000-0000-000043870000}"/>
    <cellStyle name="표준 7 39 6 2" xfId="33124" xr:uid="{00000000-0005-0000-0000-000044870000}"/>
    <cellStyle name="표준 7 39 7" xfId="33125" xr:uid="{00000000-0005-0000-0000-000045870000}"/>
    <cellStyle name="표준 7 4" xfId="33126" xr:uid="{00000000-0005-0000-0000-000046870000}"/>
    <cellStyle name="표준 7 4 10" xfId="33127" xr:uid="{00000000-0005-0000-0000-000047870000}"/>
    <cellStyle name="표준 7 4 10 2" xfId="33128" xr:uid="{00000000-0005-0000-0000-000048870000}"/>
    <cellStyle name="표준 7 4 11" xfId="33129" xr:uid="{00000000-0005-0000-0000-000049870000}"/>
    <cellStyle name="표준 7 4 11 2" xfId="33130" xr:uid="{00000000-0005-0000-0000-00004A870000}"/>
    <cellStyle name="표준 7 4 12" xfId="33131" xr:uid="{00000000-0005-0000-0000-00004B870000}"/>
    <cellStyle name="표준 7 4 12 2" xfId="33132" xr:uid="{00000000-0005-0000-0000-00004C870000}"/>
    <cellStyle name="표준 7 4 13" xfId="33133" xr:uid="{00000000-0005-0000-0000-00004D870000}"/>
    <cellStyle name="표준 7 4 13 2" xfId="33134" xr:uid="{00000000-0005-0000-0000-00004E870000}"/>
    <cellStyle name="표준 7 4 14" xfId="33135" xr:uid="{00000000-0005-0000-0000-00004F870000}"/>
    <cellStyle name="표준 7 4 2" xfId="33136" xr:uid="{00000000-0005-0000-0000-000050870000}"/>
    <cellStyle name="표준 7 4 2 2" xfId="33137" xr:uid="{00000000-0005-0000-0000-000051870000}"/>
    <cellStyle name="표준 7 4 2 2 2" xfId="33138" xr:uid="{00000000-0005-0000-0000-000052870000}"/>
    <cellStyle name="표준 7 4 2 3" xfId="33139" xr:uid="{00000000-0005-0000-0000-000053870000}"/>
    <cellStyle name="표준 7 4 3" xfId="33140" xr:uid="{00000000-0005-0000-0000-000054870000}"/>
    <cellStyle name="표준 7 4 3 2" xfId="33141" xr:uid="{00000000-0005-0000-0000-000055870000}"/>
    <cellStyle name="표준 7 4 3 3" xfId="33142" xr:uid="{00000000-0005-0000-0000-000056870000}"/>
    <cellStyle name="표준 7 4 4" xfId="33143" xr:uid="{00000000-0005-0000-0000-000057870000}"/>
    <cellStyle name="표준 7 4 4 2" xfId="33144" xr:uid="{00000000-0005-0000-0000-000058870000}"/>
    <cellStyle name="표준 7 4 5" xfId="33145" xr:uid="{00000000-0005-0000-0000-000059870000}"/>
    <cellStyle name="표준 7 4 5 2" xfId="33146" xr:uid="{00000000-0005-0000-0000-00005A870000}"/>
    <cellStyle name="표준 7 4 6" xfId="33147" xr:uid="{00000000-0005-0000-0000-00005B870000}"/>
    <cellStyle name="표준 7 4 6 2" xfId="33148" xr:uid="{00000000-0005-0000-0000-00005C870000}"/>
    <cellStyle name="표준 7 4 7" xfId="33149" xr:uid="{00000000-0005-0000-0000-00005D870000}"/>
    <cellStyle name="표준 7 4 7 2" xfId="33150" xr:uid="{00000000-0005-0000-0000-00005E870000}"/>
    <cellStyle name="표준 7 4 8" xfId="33151" xr:uid="{00000000-0005-0000-0000-00005F870000}"/>
    <cellStyle name="표준 7 4 8 2" xfId="33152" xr:uid="{00000000-0005-0000-0000-000060870000}"/>
    <cellStyle name="표준 7 4 9" xfId="33153" xr:uid="{00000000-0005-0000-0000-000061870000}"/>
    <cellStyle name="표준 7 4 9 2" xfId="33154" xr:uid="{00000000-0005-0000-0000-000062870000}"/>
    <cellStyle name="표준 7 40" xfId="33155" xr:uid="{00000000-0005-0000-0000-000063870000}"/>
    <cellStyle name="표준 7 40 2" xfId="33156" xr:uid="{00000000-0005-0000-0000-000064870000}"/>
    <cellStyle name="표준 7 40 2 2" xfId="33157" xr:uid="{00000000-0005-0000-0000-000065870000}"/>
    <cellStyle name="표준 7 40 3" xfId="33158" xr:uid="{00000000-0005-0000-0000-000066870000}"/>
    <cellStyle name="표준 7 40 3 2" xfId="33159" xr:uid="{00000000-0005-0000-0000-000067870000}"/>
    <cellStyle name="표준 7 40 4" xfId="33160" xr:uid="{00000000-0005-0000-0000-000068870000}"/>
    <cellStyle name="표준 7 40 4 2" xfId="33161" xr:uid="{00000000-0005-0000-0000-000069870000}"/>
    <cellStyle name="표준 7 40 5" xfId="33162" xr:uid="{00000000-0005-0000-0000-00006A870000}"/>
    <cellStyle name="표준 7 40 5 2" xfId="33163" xr:uid="{00000000-0005-0000-0000-00006B870000}"/>
    <cellStyle name="표준 7 40 6" xfId="33164" xr:uid="{00000000-0005-0000-0000-00006C870000}"/>
    <cellStyle name="표준 7 40 6 2" xfId="33165" xr:uid="{00000000-0005-0000-0000-00006D870000}"/>
    <cellStyle name="표준 7 40 7" xfId="33166" xr:uid="{00000000-0005-0000-0000-00006E870000}"/>
    <cellStyle name="표준 7 41" xfId="33167" xr:uid="{00000000-0005-0000-0000-00006F870000}"/>
    <cellStyle name="표준 7 41 2" xfId="33168" xr:uid="{00000000-0005-0000-0000-000070870000}"/>
    <cellStyle name="표준 7 41 2 2" xfId="33169" xr:uid="{00000000-0005-0000-0000-000071870000}"/>
    <cellStyle name="표준 7 41 3" xfId="33170" xr:uid="{00000000-0005-0000-0000-000072870000}"/>
    <cellStyle name="표준 7 41 3 2" xfId="33171" xr:uid="{00000000-0005-0000-0000-000073870000}"/>
    <cellStyle name="표준 7 41 4" xfId="33172" xr:uid="{00000000-0005-0000-0000-000074870000}"/>
    <cellStyle name="표준 7 41 4 2" xfId="33173" xr:uid="{00000000-0005-0000-0000-000075870000}"/>
    <cellStyle name="표준 7 41 5" xfId="33174" xr:uid="{00000000-0005-0000-0000-000076870000}"/>
    <cellStyle name="표준 7 41 5 2" xfId="33175" xr:uid="{00000000-0005-0000-0000-000077870000}"/>
    <cellStyle name="표준 7 41 6" xfId="33176" xr:uid="{00000000-0005-0000-0000-000078870000}"/>
    <cellStyle name="표준 7 41 6 2" xfId="33177" xr:uid="{00000000-0005-0000-0000-000079870000}"/>
    <cellStyle name="표준 7 41 7" xfId="33178" xr:uid="{00000000-0005-0000-0000-00007A870000}"/>
    <cellStyle name="표준 7 42" xfId="33179" xr:uid="{00000000-0005-0000-0000-00007B870000}"/>
    <cellStyle name="표준 7 42 2" xfId="33180" xr:uid="{00000000-0005-0000-0000-00007C870000}"/>
    <cellStyle name="표준 7 42 2 2" xfId="33181" xr:uid="{00000000-0005-0000-0000-00007D870000}"/>
    <cellStyle name="표준 7 42 3" xfId="33182" xr:uid="{00000000-0005-0000-0000-00007E870000}"/>
    <cellStyle name="표준 7 42 3 2" xfId="33183" xr:uid="{00000000-0005-0000-0000-00007F870000}"/>
    <cellStyle name="표준 7 42 4" xfId="33184" xr:uid="{00000000-0005-0000-0000-000080870000}"/>
    <cellStyle name="표준 7 42 4 2" xfId="33185" xr:uid="{00000000-0005-0000-0000-000081870000}"/>
    <cellStyle name="표준 7 42 5" xfId="33186" xr:uid="{00000000-0005-0000-0000-000082870000}"/>
    <cellStyle name="표준 7 42 5 2" xfId="33187" xr:uid="{00000000-0005-0000-0000-000083870000}"/>
    <cellStyle name="표준 7 42 6" xfId="33188" xr:uid="{00000000-0005-0000-0000-000084870000}"/>
    <cellStyle name="표준 7 42 6 2" xfId="33189" xr:uid="{00000000-0005-0000-0000-000085870000}"/>
    <cellStyle name="표준 7 42 7" xfId="33190" xr:uid="{00000000-0005-0000-0000-000086870000}"/>
    <cellStyle name="표준 7 43" xfId="33191" xr:uid="{00000000-0005-0000-0000-000087870000}"/>
    <cellStyle name="표준 7 43 2" xfId="33192" xr:uid="{00000000-0005-0000-0000-000088870000}"/>
    <cellStyle name="표준 7 44" xfId="33193" xr:uid="{00000000-0005-0000-0000-000089870000}"/>
    <cellStyle name="표준 7 5" xfId="33194" xr:uid="{00000000-0005-0000-0000-00008A870000}"/>
    <cellStyle name="표준 7 5 10" xfId="33195" xr:uid="{00000000-0005-0000-0000-00008B870000}"/>
    <cellStyle name="표준 7 5 10 2" xfId="33196" xr:uid="{00000000-0005-0000-0000-00008C870000}"/>
    <cellStyle name="표준 7 5 11" xfId="33197" xr:uid="{00000000-0005-0000-0000-00008D870000}"/>
    <cellStyle name="표준 7 5 11 2" xfId="33198" xr:uid="{00000000-0005-0000-0000-00008E870000}"/>
    <cellStyle name="표준 7 5 12" xfId="33199" xr:uid="{00000000-0005-0000-0000-00008F870000}"/>
    <cellStyle name="표준 7 5 12 2" xfId="33200" xr:uid="{00000000-0005-0000-0000-000090870000}"/>
    <cellStyle name="표준 7 5 13" xfId="33201" xr:uid="{00000000-0005-0000-0000-000091870000}"/>
    <cellStyle name="표준 7 5 13 2" xfId="33202" xr:uid="{00000000-0005-0000-0000-000092870000}"/>
    <cellStyle name="표준 7 5 14" xfId="33203" xr:uid="{00000000-0005-0000-0000-000093870000}"/>
    <cellStyle name="표준 7 5 2" xfId="33204" xr:uid="{00000000-0005-0000-0000-000094870000}"/>
    <cellStyle name="표준 7 5 2 2" xfId="33205" xr:uid="{00000000-0005-0000-0000-000095870000}"/>
    <cellStyle name="표준 7 5 2 2 2" xfId="33206" xr:uid="{00000000-0005-0000-0000-000096870000}"/>
    <cellStyle name="표준 7 5 2 3" xfId="33207" xr:uid="{00000000-0005-0000-0000-000097870000}"/>
    <cellStyle name="표준 7 5 3" xfId="33208" xr:uid="{00000000-0005-0000-0000-000098870000}"/>
    <cellStyle name="표준 7 5 3 2" xfId="33209" xr:uid="{00000000-0005-0000-0000-000099870000}"/>
    <cellStyle name="표준 7 5 3 3" xfId="33210" xr:uid="{00000000-0005-0000-0000-00009A870000}"/>
    <cellStyle name="표준 7 5 4" xfId="33211" xr:uid="{00000000-0005-0000-0000-00009B870000}"/>
    <cellStyle name="표준 7 5 4 2" xfId="33212" xr:uid="{00000000-0005-0000-0000-00009C870000}"/>
    <cellStyle name="표준 7 5 5" xfId="33213" xr:uid="{00000000-0005-0000-0000-00009D870000}"/>
    <cellStyle name="표준 7 5 5 2" xfId="33214" xr:uid="{00000000-0005-0000-0000-00009E870000}"/>
    <cellStyle name="표준 7 5 6" xfId="33215" xr:uid="{00000000-0005-0000-0000-00009F870000}"/>
    <cellStyle name="표준 7 5 6 2" xfId="33216" xr:uid="{00000000-0005-0000-0000-0000A0870000}"/>
    <cellStyle name="표준 7 5 7" xfId="33217" xr:uid="{00000000-0005-0000-0000-0000A1870000}"/>
    <cellStyle name="표준 7 5 7 2" xfId="33218" xr:uid="{00000000-0005-0000-0000-0000A2870000}"/>
    <cellStyle name="표준 7 5 8" xfId="33219" xr:uid="{00000000-0005-0000-0000-0000A3870000}"/>
    <cellStyle name="표준 7 5 8 2" xfId="33220" xr:uid="{00000000-0005-0000-0000-0000A4870000}"/>
    <cellStyle name="표준 7 5 9" xfId="33221" xr:uid="{00000000-0005-0000-0000-0000A5870000}"/>
    <cellStyle name="표준 7 5 9 2" xfId="33222" xr:uid="{00000000-0005-0000-0000-0000A6870000}"/>
    <cellStyle name="표준 7 6" xfId="33223" xr:uid="{00000000-0005-0000-0000-0000A7870000}"/>
    <cellStyle name="표준 7 6 10" xfId="33224" xr:uid="{00000000-0005-0000-0000-0000A8870000}"/>
    <cellStyle name="표준 7 6 10 2" xfId="33225" xr:uid="{00000000-0005-0000-0000-0000A9870000}"/>
    <cellStyle name="표준 7 6 11" xfId="33226" xr:uid="{00000000-0005-0000-0000-0000AA870000}"/>
    <cellStyle name="표준 7 6 11 2" xfId="33227" xr:uid="{00000000-0005-0000-0000-0000AB870000}"/>
    <cellStyle name="표준 7 6 12" xfId="33228" xr:uid="{00000000-0005-0000-0000-0000AC870000}"/>
    <cellStyle name="표준 7 6 12 2" xfId="33229" xr:uid="{00000000-0005-0000-0000-0000AD870000}"/>
    <cellStyle name="표준 7 6 13" xfId="33230" xr:uid="{00000000-0005-0000-0000-0000AE870000}"/>
    <cellStyle name="표준 7 6 13 2" xfId="33231" xr:uid="{00000000-0005-0000-0000-0000AF870000}"/>
    <cellStyle name="표준 7 6 14" xfId="33232" xr:uid="{00000000-0005-0000-0000-0000B0870000}"/>
    <cellStyle name="표준 7 6 2" xfId="33233" xr:uid="{00000000-0005-0000-0000-0000B1870000}"/>
    <cellStyle name="표준 7 6 2 2" xfId="33234" xr:uid="{00000000-0005-0000-0000-0000B2870000}"/>
    <cellStyle name="표준 7 6 2 2 2" xfId="33235" xr:uid="{00000000-0005-0000-0000-0000B3870000}"/>
    <cellStyle name="표준 7 6 2 3" xfId="33236" xr:uid="{00000000-0005-0000-0000-0000B4870000}"/>
    <cellStyle name="표준 7 6 3" xfId="33237" xr:uid="{00000000-0005-0000-0000-0000B5870000}"/>
    <cellStyle name="표준 7 6 3 2" xfId="33238" xr:uid="{00000000-0005-0000-0000-0000B6870000}"/>
    <cellStyle name="표준 7 6 3 3" xfId="33239" xr:uid="{00000000-0005-0000-0000-0000B7870000}"/>
    <cellStyle name="표준 7 6 4" xfId="33240" xr:uid="{00000000-0005-0000-0000-0000B8870000}"/>
    <cellStyle name="표준 7 6 4 2" xfId="33241" xr:uid="{00000000-0005-0000-0000-0000B9870000}"/>
    <cellStyle name="표준 7 6 5" xfId="33242" xr:uid="{00000000-0005-0000-0000-0000BA870000}"/>
    <cellStyle name="표준 7 6 5 2" xfId="33243" xr:uid="{00000000-0005-0000-0000-0000BB870000}"/>
    <cellStyle name="표준 7 6 6" xfId="33244" xr:uid="{00000000-0005-0000-0000-0000BC870000}"/>
    <cellStyle name="표준 7 6 6 2" xfId="33245" xr:uid="{00000000-0005-0000-0000-0000BD870000}"/>
    <cellStyle name="표준 7 6 7" xfId="33246" xr:uid="{00000000-0005-0000-0000-0000BE870000}"/>
    <cellStyle name="표준 7 6 7 2" xfId="33247" xr:uid="{00000000-0005-0000-0000-0000BF870000}"/>
    <cellStyle name="표준 7 6 8" xfId="33248" xr:uid="{00000000-0005-0000-0000-0000C0870000}"/>
    <cellStyle name="표준 7 6 8 2" xfId="33249" xr:uid="{00000000-0005-0000-0000-0000C1870000}"/>
    <cellStyle name="표준 7 6 9" xfId="33250" xr:uid="{00000000-0005-0000-0000-0000C2870000}"/>
    <cellStyle name="표준 7 6 9 2" xfId="33251" xr:uid="{00000000-0005-0000-0000-0000C3870000}"/>
    <cellStyle name="표준 7 7" xfId="33252" xr:uid="{00000000-0005-0000-0000-0000C4870000}"/>
    <cellStyle name="표준 7 7 10" xfId="33253" xr:uid="{00000000-0005-0000-0000-0000C5870000}"/>
    <cellStyle name="표준 7 7 10 2" xfId="33254" xr:uid="{00000000-0005-0000-0000-0000C6870000}"/>
    <cellStyle name="표준 7 7 11" xfId="33255" xr:uid="{00000000-0005-0000-0000-0000C7870000}"/>
    <cellStyle name="표준 7 7 11 2" xfId="33256" xr:uid="{00000000-0005-0000-0000-0000C8870000}"/>
    <cellStyle name="표준 7 7 12" xfId="33257" xr:uid="{00000000-0005-0000-0000-0000C9870000}"/>
    <cellStyle name="표준 7 7 12 2" xfId="33258" xr:uid="{00000000-0005-0000-0000-0000CA870000}"/>
    <cellStyle name="표준 7 7 13" xfId="33259" xr:uid="{00000000-0005-0000-0000-0000CB870000}"/>
    <cellStyle name="표준 7 7 13 2" xfId="33260" xr:uid="{00000000-0005-0000-0000-0000CC870000}"/>
    <cellStyle name="표준 7 7 14" xfId="33261" xr:uid="{00000000-0005-0000-0000-0000CD870000}"/>
    <cellStyle name="표준 7 7 2" xfId="33262" xr:uid="{00000000-0005-0000-0000-0000CE870000}"/>
    <cellStyle name="표준 7 7 2 2" xfId="33263" xr:uid="{00000000-0005-0000-0000-0000CF870000}"/>
    <cellStyle name="표준 7 7 2 2 2" xfId="33264" xr:uid="{00000000-0005-0000-0000-0000D0870000}"/>
    <cellStyle name="표준 7 7 2 3" xfId="33265" xr:uid="{00000000-0005-0000-0000-0000D1870000}"/>
    <cellStyle name="표준 7 7 3" xfId="33266" xr:uid="{00000000-0005-0000-0000-0000D2870000}"/>
    <cellStyle name="표준 7 7 3 2" xfId="33267" xr:uid="{00000000-0005-0000-0000-0000D3870000}"/>
    <cellStyle name="표준 7 7 3 3" xfId="33268" xr:uid="{00000000-0005-0000-0000-0000D4870000}"/>
    <cellStyle name="표준 7 7 4" xfId="33269" xr:uid="{00000000-0005-0000-0000-0000D5870000}"/>
    <cellStyle name="표준 7 7 4 2" xfId="33270" xr:uid="{00000000-0005-0000-0000-0000D6870000}"/>
    <cellStyle name="표준 7 7 5" xfId="33271" xr:uid="{00000000-0005-0000-0000-0000D7870000}"/>
    <cellStyle name="표준 7 7 5 2" xfId="33272" xr:uid="{00000000-0005-0000-0000-0000D8870000}"/>
    <cellStyle name="표준 7 7 6" xfId="33273" xr:uid="{00000000-0005-0000-0000-0000D9870000}"/>
    <cellStyle name="표준 7 7 6 2" xfId="33274" xr:uid="{00000000-0005-0000-0000-0000DA870000}"/>
    <cellStyle name="표준 7 7 7" xfId="33275" xr:uid="{00000000-0005-0000-0000-0000DB870000}"/>
    <cellStyle name="표준 7 7 7 2" xfId="33276" xr:uid="{00000000-0005-0000-0000-0000DC870000}"/>
    <cellStyle name="표준 7 7 8" xfId="33277" xr:uid="{00000000-0005-0000-0000-0000DD870000}"/>
    <cellStyle name="표준 7 7 8 2" xfId="33278" xr:uid="{00000000-0005-0000-0000-0000DE870000}"/>
    <cellStyle name="표준 7 7 9" xfId="33279" xr:uid="{00000000-0005-0000-0000-0000DF870000}"/>
    <cellStyle name="표준 7 7 9 2" xfId="33280" xr:uid="{00000000-0005-0000-0000-0000E0870000}"/>
    <cellStyle name="표준 7 8" xfId="33281" xr:uid="{00000000-0005-0000-0000-0000E1870000}"/>
    <cellStyle name="표준 7 8 10" xfId="33282" xr:uid="{00000000-0005-0000-0000-0000E2870000}"/>
    <cellStyle name="표준 7 8 10 2" xfId="33283" xr:uid="{00000000-0005-0000-0000-0000E3870000}"/>
    <cellStyle name="표준 7 8 11" xfId="33284" xr:uid="{00000000-0005-0000-0000-0000E4870000}"/>
    <cellStyle name="표준 7 8 11 2" xfId="33285" xr:uid="{00000000-0005-0000-0000-0000E5870000}"/>
    <cellStyle name="표준 7 8 12" xfId="33286" xr:uid="{00000000-0005-0000-0000-0000E6870000}"/>
    <cellStyle name="표준 7 8 12 2" xfId="33287" xr:uid="{00000000-0005-0000-0000-0000E7870000}"/>
    <cellStyle name="표준 7 8 13" xfId="33288" xr:uid="{00000000-0005-0000-0000-0000E8870000}"/>
    <cellStyle name="표준 7 8 13 2" xfId="33289" xr:uid="{00000000-0005-0000-0000-0000E9870000}"/>
    <cellStyle name="표준 7 8 14" xfId="33290" xr:uid="{00000000-0005-0000-0000-0000EA870000}"/>
    <cellStyle name="표준 7 8 2" xfId="33291" xr:uid="{00000000-0005-0000-0000-0000EB870000}"/>
    <cellStyle name="표준 7 8 2 10" xfId="33292" xr:uid="{00000000-0005-0000-0000-0000EC870000}"/>
    <cellStyle name="표준 7 8 2 2" xfId="33293" xr:uid="{00000000-0005-0000-0000-0000ED870000}"/>
    <cellStyle name="표준 7 8 2 2 2" xfId="33294" xr:uid="{00000000-0005-0000-0000-0000EE870000}"/>
    <cellStyle name="표준 7 8 2 3" xfId="33295" xr:uid="{00000000-0005-0000-0000-0000EF870000}"/>
    <cellStyle name="표준 7 8 2 3 2" xfId="33296" xr:uid="{00000000-0005-0000-0000-0000F0870000}"/>
    <cellStyle name="표준 7 8 2 4" xfId="33297" xr:uid="{00000000-0005-0000-0000-0000F1870000}"/>
    <cellStyle name="표준 7 8 2 4 2" xfId="33298" xr:uid="{00000000-0005-0000-0000-0000F2870000}"/>
    <cellStyle name="표준 7 8 2 5" xfId="33299" xr:uid="{00000000-0005-0000-0000-0000F3870000}"/>
    <cellStyle name="표준 7 8 2 5 2" xfId="33300" xr:uid="{00000000-0005-0000-0000-0000F4870000}"/>
    <cellStyle name="표준 7 8 2 6" xfId="33301" xr:uid="{00000000-0005-0000-0000-0000F5870000}"/>
    <cellStyle name="표준 7 8 2 6 2" xfId="33302" xr:uid="{00000000-0005-0000-0000-0000F6870000}"/>
    <cellStyle name="표준 7 8 2 7" xfId="33303" xr:uid="{00000000-0005-0000-0000-0000F7870000}"/>
    <cellStyle name="표준 7 8 2 7 2" xfId="33304" xr:uid="{00000000-0005-0000-0000-0000F8870000}"/>
    <cellStyle name="표준 7 8 2 8" xfId="33305" xr:uid="{00000000-0005-0000-0000-0000F9870000}"/>
    <cellStyle name="표준 7 8 2 8 2" xfId="33306" xr:uid="{00000000-0005-0000-0000-0000FA870000}"/>
    <cellStyle name="표준 7 8 2 9" xfId="33307" xr:uid="{00000000-0005-0000-0000-0000FB870000}"/>
    <cellStyle name="표준 7 8 2 9 2" xfId="33308" xr:uid="{00000000-0005-0000-0000-0000FC870000}"/>
    <cellStyle name="표준 7 8 3" xfId="33309" xr:uid="{00000000-0005-0000-0000-0000FD870000}"/>
    <cellStyle name="표준 7 8 3 2" xfId="33310" xr:uid="{00000000-0005-0000-0000-0000FE870000}"/>
    <cellStyle name="표준 7 8 3 2 2" xfId="33311" xr:uid="{00000000-0005-0000-0000-0000FF870000}"/>
    <cellStyle name="표준 7 8 3 3" xfId="33312" xr:uid="{00000000-0005-0000-0000-000000880000}"/>
    <cellStyle name="표준 7 8 3 3 2" xfId="33313" xr:uid="{00000000-0005-0000-0000-000001880000}"/>
    <cellStyle name="표준 7 8 3 4" xfId="33314" xr:uid="{00000000-0005-0000-0000-000002880000}"/>
    <cellStyle name="표준 7 8 3 4 2" xfId="33315" xr:uid="{00000000-0005-0000-0000-000003880000}"/>
    <cellStyle name="표준 7 8 3 5" xfId="33316" xr:uid="{00000000-0005-0000-0000-000004880000}"/>
    <cellStyle name="표준 7 8 3 5 2" xfId="33317" xr:uid="{00000000-0005-0000-0000-000005880000}"/>
    <cellStyle name="표준 7 8 3 6" xfId="33318" xr:uid="{00000000-0005-0000-0000-000006880000}"/>
    <cellStyle name="표준 7 8 3 6 2" xfId="33319" xr:uid="{00000000-0005-0000-0000-000007880000}"/>
    <cellStyle name="표준 7 8 3 7" xfId="33320" xr:uid="{00000000-0005-0000-0000-000008880000}"/>
    <cellStyle name="표준 7 8 3 8" xfId="33321" xr:uid="{00000000-0005-0000-0000-000009880000}"/>
    <cellStyle name="표준 7 8 4" xfId="33322" xr:uid="{00000000-0005-0000-0000-00000A880000}"/>
    <cellStyle name="표준 7 8 4 2" xfId="33323" xr:uid="{00000000-0005-0000-0000-00000B880000}"/>
    <cellStyle name="표준 7 8 4 2 2" xfId="33324" xr:uid="{00000000-0005-0000-0000-00000C880000}"/>
    <cellStyle name="표준 7 8 4 3" xfId="33325" xr:uid="{00000000-0005-0000-0000-00000D880000}"/>
    <cellStyle name="표준 7 8 4 3 2" xfId="33326" xr:uid="{00000000-0005-0000-0000-00000E880000}"/>
    <cellStyle name="표준 7 8 4 4" xfId="33327" xr:uid="{00000000-0005-0000-0000-00000F880000}"/>
    <cellStyle name="표준 7 8 4 4 2" xfId="33328" xr:uid="{00000000-0005-0000-0000-000010880000}"/>
    <cellStyle name="표준 7 8 4 5" xfId="33329" xr:uid="{00000000-0005-0000-0000-000011880000}"/>
    <cellStyle name="표준 7 8 4 5 2" xfId="33330" xr:uid="{00000000-0005-0000-0000-000012880000}"/>
    <cellStyle name="표준 7 8 4 6" xfId="33331" xr:uid="{00000000-0005-0000-0000-000013880000}"/>
    <cellStyle name="표준 7 8 4 6 2" xfId="33332" xr:uid="{00000000-0005-0000-0000-000014880000}"/>
    <cellStyle name="표준 7 8 4 7" xfId="33333" xr:uid="{00000000-0005-0000-0000-000015880000}"/>
    <cellStyle name="표준 7 8 5" xfId="33334" xr:uid="{00000000-0005-0000-0000-000016880000}"/>
    <cellStyle name="표준 7 8 5 2" xfId="33335" xr:uid="{00000000-0005-0000-0000-000017880000}"/>
    <cellStyle name="표준 7 8 5 2 2" xfId="33336" xr:uid="{00000000-0005-0000-0000-000018880000}"/>
    <cellStyle name="표준 7 8 5 3" xfId="33337" xr:uid="{00000000-0005-0000-0000-000019880000}"/>
    <cellStyle name="표준 7 8 5 3 2" xfId="33338" xr:uid="{00000000-0005-0000-0000-00001A880000}"/>
    <cellStyle name="표준 7 8 5 4" xfId="33339" xr:uid="{00000000-0005-0000-0000-00001B880000}"/>
    <cellStyle name="표준 7 8 5 4 2" xfId="33340" xr:uid="{00000000-0005-0000-0000-00001C880000}"/>
    <cellStyle name="표준 7 8 5 5" xfId="33341" xr:uid="{00000000-0005-0000-0000-00001D880000}"/>
    <cellStyle name="표준 7 8 5 5 2" xfId="33342" xr:uid="{00000000-0005-0000-0000-00001E880000}"/>
    <cellStyle name="표준 7 8 5 6" xfId="33343" xr:uid="{00000000-0005-0000-0000-00001F880000}"/>
    <cellStyle name="표준 7 8 5 6 2" xfId="33344" xr:uid="{00000000-0005-0000-0000-000020880000}"/>
    <cellStyle name="표준 7 8 5 7" xfId="33345" xr:uid="{00000000-0005-0000-0000-000021880000}"/>
    <cellStyle name="표준 7 8 6" xfId="33346" xr:uid="{00000000-0005-0000-0000-000022880000}"/>
    <cellStyle name="표준 7 8 6 2" xfId="33347" xr:uid="{00000000-0005-0000-0000-000023880000}"/>
    <cellStyle name="표준 7 8 7" xfId="33348" xr:uid="{00000000-0005-0000-0000-000024880000}"/>
    <cellStyle name="표준 7 8 7 2" xfId="33349" xr:uid="{00000000-0005-0000-0000-000025880000}"/>
    <cellStyle name="표준 7 8 8" xfId="33350" xr:uid="{00000000-0005-0000-0000-000026880000}"/>
    <cellStyle name="표준 7 8 8 2" xfId="33351" xr:uid="{00000000-0005-0000-0000-000027880000}"/>
    <cellStyle name="표준 7 8 9" xfId="33352" xr:uid="{00000000-0005-0000-0000-000028880000}"/>
    <cellStyle name="표준 7 8 9 2" xfId="33353" xr:uid="{00000000-0005-0000-0000-000029880000}"/>
    <cellStyle name="표준 7 9" xfId="33354" xr:uid="{00000000-0005-0000-0000-00002A880000}"/>
    <cellStyle name="표준 7 9 10" xfId="33355" xr:uid="{00000000-0005-0000-0000-00002B880000}"/>
    <cellStyle name="표준 7 9 2" xfId="33356" xr:uid="{00000000-0005-0000-0000-00002C880000}"/>
    <cellStyle name="표준 7 9 2 2" xfId="33357" xr:uid="{00000000-0005-0000-0000-00002D880000}"/>
    <cellStyle name="표준 7 9 3" xfId="33358" xr:uid="{00000000-0005-0000-0000-00002E880000}"/>
    <cellStyle name="표준 7 9 3 2" xfId="33359" xr:uid="{00000000-0005-0000-0000-00002F880000}"/>
    <cellStyle name="표준 7 9 4" xfId="33360" xr:uid="{00000000-0005-0000-0000-000030880000}"/>
    <cellStyle name="표준 7 9 4 2" xfId="33361" xr:uid="{00000000-0005-0000-0000-000031880000}"/>
    <cellStyle name="표준 7 9 5" xfId="33362" xr:uid="{00000000-0005-0000-0000-000032880000}"/>
    <cellStyle name="표준 7 9 5 2" xfId="33363" xr:uid="{00000000-0005-0000-0000-000033880000}"/>
    <cellStyle name="표준 7 9 6" xfId="33364" xr:uid="{00000000-0005-0000-0000-000034880000}"/>
    <cellStyle name="표준 7 9 6 2" xfId="33365" xr:uid="{00000000-0005-0000-0000-000035880000}"/>
    <cellStyle name="표준 7 9 7" xfId="33366" xr:uid="{00000000-0005-0000-0000-000036880000}"/>
    <cellStyle name="표준 7 9 7 2" xfId="33367" xr:uid="{00000000-0005-0000-0000-000037880000}"/>
    <cellStyle name="표준 7 9 8" xfId="33368" xr:uid="{00000000-0005-0000-0000-000038880000}"/>
    <cellStyle name="표준 7 9 8 2" xfId="33369" xr:uid="{00000000-0005-0000-0000-000039880000}"/>
    <cellStyle name="표준 7 9 9" xfId="33370" xr:uid="{00000000-0005-0000-0000-00003A880000}"/>
    <cellStyle name="표준 7 9 9 2" xfId="33371" xr:uid="{00000000-0005-0000-0000-00003B880000}"/>
    <cellStyle name="표준 70" xfId="33372" xr:uid="{00000000-0005-0000-0000-00003C880000}"/>
    <cellStyle name="표준 70 2" xfId="33373" xr:uid="{00000000-0005-0000-0000-00003D880000}"/>
    <cellStyle name="표준 71" xfId="33374" xr:uid="{00000000-0005-0000-0000-00003E880000}"/>
    <cellStyle name="표준 72" xfId="33375" xr:uid="{00000000-0005-0000-0000-00003F880000}"/>
    <cellStyle name="표준 73" xfId="33376" xr:uid="{00000000-0005-0000-0000-000040880000}"/>
    <cellStyle name="표준 73 2" xfId="33377" xr:uid="{00000000-0005-0000-0000-000041880000}"/>
    <cellStyle name="표준 74" xfId="33378" xr:uid="{00000000-0005-0000-0000-000042880000}"/>
    <cellStyle name="표준 74 2" xfId="33379" xr:uid="{00000000-0005-0000-0000-000043880000}"/>
    <cellStyle name="표준 75" xfId="33380" xr:uid="{00000000-0005-0000-0000-000044880000}"/>
    <cellStyle name="표준 76" xfId="33381" xr:uid="{00000000-0005-0000-0000-000045880000}"/>
    <cellStyle name="표준 76 2" xfId="33382" xr:uid="{00000000-0005-0000-0000-000046880000}"/>
    <cellStyle name="표준 76 2 2" xfId="33383" xr:uid="{00000000-0005-0000-0000-000047880000}"/>
    <cellStyle name="표준 76 3" xfId="33384" xr:uid="{00000000-0005-0000-0000-000048880000}"/>
    <cellStyle name="표준 76 3 2" xfId="33385" xr:uid="{00000000-0005-0000-0000-000049880000}"/>
    <cellStyle name="표준 77" xfId="33386" xr:uid="{00000000-0005-0000-0000-00004A880000}"/>
    <cellStyle name="표준 78" xfId="33387" xr:uid="{00000000-0005-0000-0000-00004B880000}"/>
    <cellStyle name="표준 78 2" xfId="33388" xr:uid="{00000000-0005-0000-0000-00004C880000}"/>
    <cellStyle name="표준 78 2 2" xfId="33389" xr:uid="{00000000-0005-0000-0000-00004D880000}"/>
    <cellStyle name="표준 79" xfId="33390" xr:uid="{00000000-0005-0000-0000-00004E880000}"/>
    <cellStyle name="표준 79 2" xfId="36304" xr:uid="{00000000-0005-0000-0000-00004F880000}"/>
    <cellStyle name="표준 8" xfId="33391" xr:uid="{00000000-0005-0000-0000-000050880000}"/>
    <cellStyle name="표준 8 10" xfId="33392" xr:uid="{00000000-0005-0000-0000-000051880000}"/>
    <cellStyle name="표준 8 10 2" xfId="33393" xr:uid="{00000000-0005-0000-0000-000052880000}"/>
    <cellStyle name="표준 8 10 2 2" xfId="33394" xr:uid="{00000000-0005-0000-0000-000053880000}"/>
    <cellStyle name="표준 8 10 3" xfId="33395" xr:uid="{00000000-0005-0000-0000-000054880000}"/>
    <cellStyle name="표준 8 10 3 2" xfId="33396" xr:uid="{00000000-0005-0000-0000-000055880000}"/>
    <cellStyle name="표준 8 10 4" xfId="33397" xr:uid="{00000000-0005-0000-0000-000056880000}"/>
    <cellStyle name="표준 8 10 4 2" xfId="33398" xr:uid="{00000000-0005-0000-0000-000057880000}"/>
    <cellStyle name="표준 8 10 5" xfId="33399" xr:uid="{00000000-0005-0000-0000-000058880000}"/>
    <cellStyle name="표준 8 10 5 2" xfId="33400" xr:uid="{00000000-0005-0000-0000-000059880000}"/>
    <cellStyle name="표준 8 10 6" xfId="33401" xr:uid="{00000000-0005-0000-0000-00005A880000}"/>
    <cellStyle name="표준 8 10 6 2" xfId="33402" xr:uid="{00000000-0005-0000-0000-00005B880000}"/>
    <cellStyle name="표준 8 10 7" xfId="33403" xr:uid="{00000000-0005-0000-0000-00005C880000}"/>
    <cellStyle name="표준 8 11" xfId="33404" xr:uid="{00000000-0005-0000-0000-00005D880000}"/>
    <cellStyle name="표준 8 11 2" xfId="33405" xr:uid="{00000000-0005-0000-0000-00005E880000}"/>
    <cellStyle name="표준 8 11 2 2" xfId="33406" xr:uid="{00000000-0005-0000-0000-00005F880000}"/>
    <cellStyle name="표준 8 11 3" xfId="33407" xr:uid="{00000000-0005-0000-0000-000060880000}"/>
    <cellStyle name="표준 8 11 3 2" xfId="33408" xr:uid="{00000000-0005-0000-0000-000061880000}"/>
    <cellStyle name="표준 8 11 4" xfId="33409" xr:uid="{00000000-0005-0000-0000-000062880000}"/>
    <cellStyle name="표준 8 11 4 2" xfId="33410" xr:uid="{00000000-0005-0000-0000-000063880000}"/>
    <cellStyle name="표준 8 11 5" xfId="33411" xr:uid="{00000000-0005-0000-0000-000064880000}"/>
    <cellStyle name="표준 8 11 5 2" xfId="33412" xr:uid="{00000000-0005-0000-0000-000065880000}"/>
    <cellStyle name="표준 8 11 6" xfId="33413" xr:uid="{00000000-0005-0000-0000-000066880000}"/>
    <cellStyle name="표준 8 11 6 2" xfId="33414" xr:uid="{00000000-0005-0000-0000-000067880000}"/>
    <cellStyle name="표준 8 11 7" xfId="33415" xr:uid="{00000000-0005-0000-0000-000068880000}"/>
    <cellStyle name="표준 8 12" xfId="33416" xr:uid="{00000000-0005-0000-0000-000069880000}"/>
    <cellStyle name="표준 8 12 2" xfId="33417" xr:uid="{00000000-0005-0000-0000-00006A880000}"/>
    <cellStyle name="표준 8 12 2 2" xfId="33418" xr:uid="{00000000-0005-0000-0000-00006B880000}"/>
    <cellStyle name="표준 8 12 3" xfId="33419" xr:uid="{00000000-0005-0000-0000-00006C880000}"/>
    <cellStyle name="표준 8 12 3 2" xfId="33420" xr:uid="{00000000-0005-0000-0000-00006D880000}"/>
    <cellStyle name="표준 8 12 4" xfId="33421" xr:uid="{00000000-0005-0000-0000-00006E880000}"/>
    <cellStyle name="표준 8 12 4 2" xfId="33422" xr:uid="{00000000-0005-0000-0000-00006F880000}"/>
    <cellStyle name="표준 8 12 5" xfId="33423" xr:uid="{00000000-0005-0000-0000-000070880000}"/>
    <cellStyle name="표준 8 12 5 2" xfId="33424" xr:uid="{00000000-0005-0000-0000-000071880000}"/>
    <cellStyle name="표준 8 12 6" xfId="33425" xr:uid="{00000000-0005-0000-0000-000072880000}"/>
    <cellStyle name="표준 8 12 6 2" xfId="33426" xr:uid="{00000000-0005-0000-0000-000073880000}"/>
    <cellStyle name="표준 8 12 7" xfId="33427" xr:uid="{00000000-0005-0000-0000-000074880000}"/>
    <cellStyle name="표준 8 13" xfId="33428" xr:uid="{00000000-0005-0000-0000-000075880000}"/>
    <cellStyle name="표준 8 13 2" xfId="33429" xr:uid="{00000000-0005-0000-0000-000076880000}"/>
    <cellStyle name="표준 8 13 2 2" xfId="33430" xr:uid="{00000000-0005-0000-0000-000077880000}"/>
    <cellStyle name="표준 8 13 3" xfId="33431" xr:uid="{00000000-0005-0000-0000-000078880000}"/>
    <cellStyle name="표준 8 13 3 2" xfId="33432" xr:uid="{00000000-0005-0000-0000-000079880000}"/>
    <cellStyle name="표준 8 13 4" xfId="33433" xr:uid="{00000000-0005-0000-0000-00007A880000}"/>
    <cellStyle name="표준 8 13 4 2" xfId="33434" xr:uid="{00000000-0005-0000-0000-00007B880000}"/>
    <cellStyle name="표준 8 13 5" xfId="33435" xr:uid="{00000000-0005-0000-0000-00007C880000}"/>
    <cellStyle name="표준 8 13 5 2" xfId="33436" xr:uid="{00000000-0005-0000-0000-00007D880000}"/>
    <cellStyle name="표준 8 13 6" xfId="33437" xr:uid="{00000000-0005-0000-0000-00007E880000}"/>
    <cellStyle name="표준 8 13 6 2" xfId="33438" xr:uid="{00000000-0005-0000-0000-00007F880000}"/>
    <cellStyle name="표준 8 13 7" xfId="33439" xr:uid="{00000000-0005-0000-0000-000080880000}"/>
    <cellStyle name="표준 8 14" xfId="33440" xr:uid="{00000000-0005-0000-0000-000081880000}"/>
    <cellStyle name="표준 8 14 2" xfId="33441" xr:uid="{00000000-0005-0000-0000-000082880000}"/>
    <cellStyle name="표준 8 14 2 2" xfId="33442" xr:uid="{00000000-0005-0000-0000-000083880000}"/>
    <cellStyle name="표준 8 14 3" xfId="33443" xr:uid="{00000000-0005-0000-0000-000084880000}"/>
    <cellStyle name="표준 8 14 3 2" xfId="33444" xr:uid="{00000000-0005-0000-0000-000085880000}"/>
    <cellStyle name="표준 8 14 4" xfId="33445" xr:uid="{00000000-0005-0000-0000-000086880000}"/>
    <cellStyle name="표준 8 14 4 2" xfId="33446" xr:uid="{00000000-0005-0000-0000-000087880000}"/>
    <cellStyle name="표준 8 14 5" xfId="33447" xr:uid="{00000000-0005-0000-0000-000088880000}"/>
    <cellStyle name="표준 8 14 5 2" xfId="33448" xr:uid="{00000000-0005-0000-0000-000089880000}"/>
    <cellStyle name="표준 8 14 6" xfId="33449" xr:uid="{00000000-0005-0000-0000-00008A880000}"/>
    <cellStyle name="표준 8 14 6 2" xfId="33450" xr:uid="{00000000-0005-0000-0000-00008B880000}"/>
    <cellStyle name="표준 8 14 7" xfId="33451" xr:uid="{00000000-0005-0000-0000-00008C880000}"/>
    <cellStyle name="표준 8 15" xfId="33452" xr:uid="{00000000-0005-0000-0000-00008D880000}"/>
    <cellStyle name="표준 8 15 2" xfId="33453" xr:uid="{00000000-0005-0000-0000-00008E880000}"/>
    <cellStyle name="표준 8 15 2 2" xfId="33454" xr:uid="{00000000-0005-0000-0000-00008F880000}"/>
    <cellStyle name="표준 8 15 3" xfId="33455" xr:uid="{00000000-0005-0000-0000-000090880000}"/>
    <cellStyle name="표준 8 15 3 2" xfId="33456" xr:uid="{00000000-0005-0000-0000-000091880000}"/>
    <cellStyle name="표준 8 15 4" xfId="33457" xr:uid="{00000000-0005-0000-0000-000092880000}"/>
    <cellStyle name="표준 8 15 4 2" xfId="33458" xr:uid="{00000000-0005-0000-0000-000093880000}"/>
    <cellStyle name="표준 8 15 5" xfId="33459" xr:uid="{00000000-0005-0000-0000-000094880000}"/>
    <cellStyle name="표준 8 15 5 2" xfId="33460" xr:uid="{00000000-0005-0000-0000-000095880000}"/>
    <cellStyle name="표준 8 15 6" xfId="33461" xr:uid="{00000000-0005-0000-0000-000096880000}"/>
    <cellStyle name="표준 8 15 6 2" xfId="33462" xr:uid="{00000000-0005-0000-0000-000097880000}"/>
    <cellStyle name="표준 8 15 7" xfId="33463" xr:uid="{00000000-0005-0000-0000-000098880000}"/>
    <cellStyle name="표준 8 16" xfId="33464" xr:uid="{00000000-0005-0000-0000-000099880000}"/>
    <cellStyle name="표준 8 16 2" xfId="33465" xr:uid="{00000000-0005-0000-0000-00009A880000}"/>
    <cellStyle name="표준 8 16 2 2" xfId="33466" xr:uid="{00000000-0005-0000-0000-00009B880000}"/>
    <cellStyle name="표준 8 16 3" xfId="33467" xr:uid="{00000000-0005-0000-0000-00009C880000}"/>
    <cellStyle name="표준 8 16 3 2" xfId="33468" xr:uid="{00000000-0005-0000-0000-00009D880000}"/>
    <cellStyle name="표준 8 16 4" xfId="33469" xr:uid="{00000000-0005-0000-0000-00009E880000}"/>
    <cellStyle name="표준 8 16 4 2" xfId="33470" xr:uid="{00000000-0005-0000-0000-00009F880000}"/>
    <cellStyle name="표준 8 16 5" xfId="33471" xr:uid="{00000000-0005-0000-0000-0000A0880000}"/>
    <cellStyle name="표준 8 16 5 2" xfId="33472" xr:uid="{00000000-0005-0000-0000-0000A1880000}"/>
    <cellStyle name="표준 8 16 6" xfId="33473" xr:uid="{00000000-0005-0000-0000-0000A2880000}"/>
    <cellStyle name="표준 8 16 6 2" xfId="33474" xr:uid="{00000000-0005-0000-0000-0000A3880000}"/>
    <cellStyle name="표준 8 16 7" xfId="33475" xr:uid="{00000000-0005-0000-0000-0000A4880000}"/>
    <cellStyle name="표준 8 17" xfId="33476" xr:uid="{00000000-0005-0000-0000-0000A5880000}"/>
    <cellStyle name="표준 8 17 2" xfId="33477" xr:uid="{00000000-0005-0000-0000-0000A6880000}"/>
    <cellStyle name="표준 8 17 2 2" xfId="33478" xr:uid="{00000000-0005-0000-0000-0000A7880000}"/>
    <cellStyle name="표준 8 17 3" xfId="33479" xr:uid="{00000000-0005-0000-0000-0000A8880000}"/>
    <cellStyle name="표준 8 17 3 2" xfId="33480" xr:uid="{00000000-0005-0000-0000-0000A9880000}"/>
    <cellStyle name="표준 8 17 4" xfId="33481" xr:uid="{00000000-0005-0000-0000-0000AA880000}"/>
    <cellStyle name="표준 8 17 4 2" xfId="33482" xr:uid="{00000000-0005-0000-0000-0000AB880000}"/>
    <cellStyle name="표준 8 17 5" xfId="33483" xr:uid="{00000000-0005-0000-0000-0000AC880000}"/>
    <cellStyle name="표준 8 17 5 2" xfId="33484" xr:uid="{00000000-0005-0000-0000-0000AD880000}"/>
    <cellStyle name="표준 8 17 6" xfId="33485" xr:uid="{00000000-0005-0000-0000-0000AE880000}"/>
    <cellStyle name="표준 8 17 6 2" xfId="33486" xr:uid="{00000000-0005-0000-0000-0000AF880000}"/>
    <cellStyle name="표준 8 17 7" xfId="33487" xr:uid="{00000000-0005-0000-0000-0000B0880000}"/>
    <cellStyle name="표준 8 18" xfId="33488" xr:uid="{00000000-0005-0000-0000-0000B1880000}"/>
    <cellStyle name="표준 8 18 2" xfId="33489" xr:uid="{00000000-0005-0000-0000-0000B2880000}"/>
    <cellStyle name="표준 8 18 2 2" xfId="33490" xr:uid="{00000000-0005-0000-0000-0000B3880000}"/>
    <cellStyle name="표준 8 18 3" xfId="33491" xr:uid="{00000000-0005-0000-0000-0000B4880000}"/>
    <cellStyle name="표준 8 18 3 2" xfId="33492" xr:uid="{00000000-0005-0000-0000-0000B5880000}"/>
    <cellStyle name="표준 8 18 4" xfId="33493" xr:uid="{00000000-0005-0000-0000-0000B6880000}"/>
    <cellStyle name="표준 8 18 4 2" xfId="33494" xr:uid="{00000000-0005-0000-0000-0000B7880000}"/>
    <cellStyle name="표준 8 18 5" xfId="33495" xr:uid="{00000000-0005-0000-0000-0000B8880000}"/>
    <cellStyle name="표준 8 18 5 2" xfId="33496" xr:uid="{00000000-0005-0000-0000-0000B9880000}"/>
    <cellStyle name="표준 8 18 6" xfId="33497" xr:uid="{00000000-0005-0000-0000-0000BA880000}"/>
    <cellStyle name="표준 8 18 6 2" xfId="33498" xr:uid="{00000000-0005-0000-0000-0000BB880000}"/>
    <cellStyle name="표준 8 18 7" xfId="33499" xr:uid="{00000000-0005-0000-0000-0000BC880000}"/>
    <cellStyle name="표준 8 19" xfId="33500" xr:uid="{00000000-0005-0000-0000-0000BD880000}"/>
    <cellStyle name="표준 8 19 2" xfId="33501" xr:uid="{00000000-0005-0000-0000-0000BE880000}"/>
    <cellStyle name="표준 8 19 2 2" xfId="33502" xr:uid="{00000000-0005-0000-0000-0000BF880000}"/>
    <cellStyle name="표준 8 19 3" xfId="33503" xr:uid="{00000000-0005-0000-0000-0000C0880000}"/>
    <cellStyle name="표준 8 19 3 2" xfId="33504" xr:uid="{00000000-0005-0000-0000-0000C1880000}"/>
    <cellStyle name="표준 8 19 4" xfId="33505" xr:uid="{00000000-0005-0000-0000-0000C2880000}"/>
    <cellStyle name="표준 8 19 4 2" xfId="33506" xr:uid="{00000000-0005-0000-0000-0000C3880000}"/>
    <cellStyle name="표준 8 19 5" xfId="33507" xr:uid="{00000000-0005-0000-0000-0000C4880000}"/>
    <cellStyle name="표준 8 19 5 2" xfId="33508" xr:uid="{00000000-0005-0000-0000-0000C5880000}"/>
    <cellStyle name="표준 8 19 6" xfId="33509" xr:uid="{00000000-0005-0000-0000-0000C6880000}"/>
    <cellStyle name="표준 8 19 6 2" xfId="33510" xr:uid="{00000000-0005-0000-0000-0000C7880000}"/>
    <cellStyle name="표준 8 19 7" xfId="33511" xr:uid="{00000000-0005-0000-0000-0000C8880000}"/>
    <cellStyle name="표준 8 2" xfId="33512" xr:uid="{00000000-0005-0000-0000-0000C9880000}"/>
    <cellStyle name="표준 8 2 10" xfId="33513" xr:uid="{00000000-0005-0000-0000-0000CA880000}"/>
    <cellStyle name="표준 8 2 10 2" xfId="33514" xr:uid="{00000000-0005-0000-0000-0000CB880000}"/>
    <cellStyle name="표준 8 2 11" xfId="33515" xr:uid="{00000000-0005-0000-0000-0000CC880000}"/>
    <cellStyle name="표준 8 2 11 2" xfId="33516" xr:uid="{00000000-0005-0000-0000-0000CD880000}"/>
    <cellStyle name="표준 8 2 12" xfId="33517" xr:uid="{00000000-0005-0000-0000-0000CE880000}"/>
    <cellStyle name="표준 8 2 12 2" xfId="33518" xr:uid="{00000000-0005-0000-0000-0000CF880000}"/>
    <cellStyle name="표준 8 2 13" xfId="33519" xr:uid="{00000000-0005-0000-0000-0000D0880000}"/>
    <cellStyle name="표준 8 2 13 2" xfId="33520" xr:uid="{00000000-0005-0000-0000-0000D1880000}"/>
    <cellStyle name="표준 8 2 14" xfId="33521" xr:uid="{00000000-0005-0000-0000-0000D2880000}"/>
    <cellStyle name="표준 8 2 2" xfId="33522" xr:uid="{00000000-0005-0000-0000-0000D3880000}"/>
    <cellStyle name="표준 8 2 2 2" xfId="33523" xr:uid="{00000000-0005-0000-0000-0000D4880000}"/>
    <cellStyle name="표준 8 2 2 2 2" xfId="33524" xr:uid="{00000000-0005-0000-0000-0000D5880000}"/>
    <cellStyle name="표준 8 2 2 3" xfId="33525" xr:uid="{00000000-0005-0000-0000-0000D6880000}"/>
    <cellStyle name="표준 8 2 3" xfId="33526" xr:uid="{00000000-0005-0000-0000-0000D7880000}"/>
    <cellStyle name="표준 8 2 3 2" xfId="33527" xr:uid="{00000000-0005-0000-0000-0000D8880000}"/>
    <cellStyle name="표준 8 2 3 3" xfId="33528" xr:uid="{00000000-0005-0000-0000-0000D9880000}"/>
    <cellStyle name="표준 8 2 4" xfId="33529" xr:uid="{00000000-0005-0000-0000-0000DA880000}"/>
    <cellStyle name="표준 8 2 4 2" xfId="33530" xr:uid="{00000000-0005-0000-0000-0000DB880000}"/>
    <cellStyle name="표준 8 2 5" xfId="33531" xr:uid="{00000000-0005-0000-0000-0000DC880000}"/>
    <cellStyle name="표준 8 2 5 2" xfId="33532" xr:uid="{00000000-0005-0000-0000-0000DD880000}"/>
    <cellStyle name="표준 8 2 6" xfId="33533" xr:uid="{00000000-0005-0000-0000-0000DE880000}"/>
    <cellStyle name="표준 8 2 6 2" xfId="33534" xr:uid="{00000000-0005-0000-0000-0000DF880000}"/>
    <cellStyle name="표준 8 2 7" xfId="33535" xr:uid="{00000000-0005-0000-0000-0000E0880000}"/>
    <cellStyle name="표준 8 2 7 2" xfId="33536" xr:uid="{00000000-0005-0000-0000-0000E1880000}"/>
    <cellStyle name="표준 8 2 8" xfId="33537" xr:uid="{00000000-0005-0000-0000-0000E2880000}"/>
    <cellStyle name="표준 8 2 8 2" xfId="33538" xr:uid="{00000000-0005-0000-0000-0000E3880000}"/>
    <cellStyle name="표준 8 2 9" xfId="33539" xr:uid="{00000000-0005-0000-0000-0000E4880000}"/>
    <cellStyle name="표준 8 2 9 2" xfId="33540" xr:uid="{00000000-0005-0000-0000-0000E5880000}"/>
    <cellStyle name="표준 8 20" xfId="33541" xr:uid="{00000000-0005-0000-0000-0000E6880000}"/>
    <cellStyle name="표준 8 20 2" xfId="33542" xr:uid="{00000000-0005-0000-0000-0000E7880000}"/>
    <cellStyle name="표준 8 20 2 2" xfId="33543" xr:uid="{00000000-0005-0000-0000-0000E8880000}"/>
    <cellStyle name="표준 8 20 3" xfId="33544" xr:uid="{00000000-0005-0000-0000-0000E9880000}"/>
    <cellStyle name="표준 8 20 3 2" xfId="33545" xr:uid="{00000000-0005-0000-0000-0000EA880000}"/>
    <cellStyle name="표준 8 20 4" xfId="33546" xr:uid="{00000000-0005-0000-0000-0000EB880000}"/>
    <cellStyle name="표준 8 20 4 2" xfId="33547" xr:uid="{00000000-0005-0000-0000-0000EC880000}"/>
    <cellStyle name="표준 8 20 5" xfId="33548" xr:uid="{00000000-0005-0000-0000-0000ED880000}"/>
    <cellStyle name="표준 8 20 5 2" xfId="33549" xr:uid="{00000000-0005-0000-0000-0000EE880000}"/>
    <cellStyle name="표준 8 20 6" xfId="33550" xr:uid="{00000000-0005-0000-0000-0000EF880000}"/>
    <cellStyle name="표준 8 20 6 2" xfId="33551" xr:uid="{00000000-0005-0000-0000-0000F0880000}"/>
    <cellStyle name="표준 8 20 7" xfId="33552" xr:uid="{00000000-0005-0000-0000-0000F1880000}"/>
    <cellStyle name="표준 8 21" xfId="33553" xr:uid="{00000000-0005-0000-0000-0000F2880000}"/>
    <cellStyle name="표준 8 21 2" xfId="33554" xr:uid="{00000000-0005-0000-0000-0000F3880000}"/>
    <cellStyle name="표준 8 21 2 2" xfId="33555" xr:uid="{00000000-0005-0000-0000-0000F4880000}"/>
    <cellStyle name="표준 8 21 3" xfId="33556" xr:uid="{00000000-0005-0000-0000-0000F5880000}"/>
    <cellStyle name="표준 8 21 3 2" xfId="33557" xr:uid="{00000000-0005-0000-0000-0000F6880000}"/>
    <cellStyle name="표준 8 21 4" xfId="33558" xr:uid="{00000000-0005-0000-0000-0000F7880000}"/>
    <cellStyle name="표준 8 21 4 2" xfId="33559" xr:uid="{00000000-0005-0000-0000-0000F8880000}"/>
    <cellStyle name="표준 8 21 5" xfId="33560" xr:uid="{00000000-0005-0000-0000-0000F9880000}"/>
    <cellStyle name="표준 8 21 5 2" xfId="33561" xr:uid="{00000000-0005-0000-0000-0000FA880000}"/>
    <cellStyle name="표준 8 21 6" xfId="33562" xr:uid="{00000000-0005-0000-0000-0000FB880000}"/>
    <cellStyle name="표준 8 21 6 2" xfId="33563" xr:uid="{00000000-0005-0000-0000-0000FC880000}"/>
    <cellStyle name="표준 8 21 7" xfId="33564" xr:uid="{00000000-0005-0000-0000-0000FD880000}"/>
    <cellStyle name="표준 8 22" xfId="33565" xr:uid="{00000000-0005-0000-0000-0000FE880000}"/>
    <cellStyle name="표준 8 22 2" xfId="33566" xr:uid="{00000000-0005-0000-0000-0000FF880000}"/>
    <cellStyle name="표준 8 22 2 2" xfId="33567" xr:uid="{00000000-0005-0000-0000-000000890000}"/>
    <cellStyle name="표준 8 22 3" xfId="33568" xr:uid="{00000000-0005-0000-0000-000001890000}"/>
    <cellStyle name="표준 8 22 3 2" xfId="33569" xr:uid="{00000000-0005-0000-0000-000002890000}"/>
    <cellStyle name="표준 8 22 4" xfId="33570" xr:uid="{00000000-0005-0000-0000-000003890000}"/>
    <cellStyle name="표준 8 22 4 2" xfId="33571" xr:uid="{00000000-0005-0000-0000-000004890000}"/>
    <cellStyle name="표준 8 22 5" xfId="33572" xr:uid="{00000000-0005-0000-0000-000005890000}"/>
    <cellStyle name="표준 8 22 5 2" xfId="33573" xr:uid="{00000000-0005-0000-0000-000006890000}"/>
    <cellStyle name="표준 8 22 6" xfId="33574" xr:uid="{00000000-0005-0000-0000-000007890000}"/>
    <cellStyle name="표준 8 22 6 2" xfId="33575" xr:uid="{00000000-0005-0000-0000-000008890000}"/>
    <cellStyle name="표준 8 22 7" xfId="33576" xr:uid="{00000000-0005-0000-0000-000009890000}"/>
    <cellStyle name="표준 8 23" xfId="33577" xr:uid="{00000000-0005-0000-0000-00000A890000}"/>
    <cellStyle name="표준 8 23 2" xfId="33578" xr:uid="{00000000-0005-0000-0000-00000B890000}"/>
    <cellStyle name="표준 8 23 2 2" xfId="33579" xr:uid="{00000000-0005-0000-0000-00000C890000}"/>
    <cellStyle name="표준 8 23 3" xfId="33580" xr:uid="{00000000-0005-0000-0000-00000D890000}"/>
    <cellStyle name="표준 8 23 3 2" xfId="33581" xr:uid="{00000000-0005-0000-0000-00000E890000}"/>
    <cellStyle name="표준 8 23 4" xfId="33582" xr:uid="{00000000-0005-0000-0000-00000F890000}"/>
    <cellStyle name="표준 8 23 4 2" xfId="33583" xr:uid="{00000000-0005-0000-0000-000010890000}"/>
    <cellStyle name="표준 8 23 5" xfId="33584" xr:uid="{00000000-0005-0000-0000-000011890000}"/>
    <cellStyle name="표준 8 23 5 2" xfId="33585" xr:uid="{00000000-0005-0000-0000-000012890000}"/>
    <cellStyle name="표준 8 23 6" xfId="33586" xr:uid="{00000000-0005-0000-0000-000013890000}"/>
    <cellStyle name="표준 8 23 6 2" xfId="33587" xr:uid="{00000000-0005-0000-0000-000014890000}"/>
    <cellStyle name="표준 8 23 7" xfId="33588" xr:uid="{00000000-0005-0000-0000-000015890000}"/>
    <cellStyle name="표준 8 24" xfId="33589" xr:uid="{00000000-0005-0000-0000-000016890000}"/>
    <cellStyle name="표준 8 24 2" xfId="33590" xr:uid="{00000000-0005-0000-0000-000017890000}"/>
    <cellStyle name="표준 8 24 2 2" xfId="33591" xr:uid="{00000000-0005-0000-0000-000018890000}"/>
    <cellStyle name="표준 8 24 3" xfId="33592" xr:uid="{00000000-0005-0000-0000-000019890000}"/>
    <cellStyle name="표준 8 24 3 2" xfId="33593" xr:uid="{00000000-0005-0000-0000-00001A890000}"/>
    <cellStyle name="표준 8 24 4" xfId="33594" xr:uid="{00000000-0005-0000-0000-00001B890000}"/>
    <cellStyle name="표준 8 24 4 2" xfId="33595" xr:uid="{00000000-0005-0000-0000-00001C890000}"/>
    <cellStyle name="표준 8 24 5" xfId="33596" xr:uid="{00000000-0005-0000-0000-00001D890000}"/>
    <cellStyle name="표준 8 24 5 2" xfId="33597" xr:uid="{00000000-0005-0000-0000-00001E890000}"/>
    <cellStyle name="표준 8 24 6" xfId="33598" xr:uid="{00000000-0005-0000-0000-00001F890000}"/>
    <cellStyle name="표준 8 24 6 2" xfId="33599" xr:uid="{00000000-0005-0000-0000-000020890000}"/>
    <cellStyle name="표준 8 24 7" xfId="33600" xr:uid="{00000000-0005-0000-0000-000021890000}"/>
    <cellStyle name="표준 8 25" xfId="33601" xr:uid="{00000000-0005-0000-0000-000022890000}"/>
    <cellStyle name="표준 8 25 2" xfId="33602" xr:uid="{00000000-0005-0000-0000-000023890000}"/>
    <cellStyle name="표준 8 25 2 2" xfId="33603" xr:uid="{00000000-0005-0000-0000-000024890000}"/>
    <cellStyle name="표준 8 25 3" xfId="33604" xr:uid="{00000000-0005-0000-0000-000025890000}"/>
    <cellStyle name="표준 8 25 3 2" xfId="33605" xr:uid="{00000000-0005-0000-0000-000026890000}"/>
    <cellStyle name="표준 8 25 4" xfId="33606" xr:uid="{00000000-0005-0000-0000-000027890000}"/>
    <cellStyle name="표준 8 25 4 2" xfId="33607" xr:uid="{00000000-0005-0000-0000-000028890000}"/>
    <cellStyle name="표준 8 25 5" xfId="33608" xr:uid="{00000000-0005-0000-0000-000029890000}"/>
    <cellStyle name="표준 8 25 5 2" xfId="33609" xr:uid="{00000000-0005-0000-0000-00002A890000}"/>
    <cellStyle name="표준 8 25 6" xfId="33610" xr:uid="{00000000-0005-0000-0000-00002B890000}"/>
    <cellStyle name="표준 8 25 6 2" xfId="33611" xr:uid="{00000000-0005-0000-0000-00002C890000}"/>
    <cellStyle name="표준 8 25 7" xfId="33612" xr:uid="{00000000-0005-0000-0000-00002D890000}"/>
    <cellStyle name="표준 8 26" xfId="33613" xr:uid="{00000000-0005-0000-0000-00002E890000}"/>
    <cellStyle name="표준 8 26 2" xfId="33614" xr:uid="{00000000-0005-0000-0000-00002F890000}"/>
    <cellStyle name="표준 8 26 2 2" xfId="33615" xr:uid="{00000000-0005-0000-0000-000030890000}"/>
    <cellStyle name="표준 8 26 3" xfId="33616" xr:uid="{00000000-0005-0000-0000-000031890000}"/>
    <cellStyle name="표준 8 26 3 2" xfId="33617" xr:uid="{00000000-0005-0000-0000-000032890000}"/>
    <cellStyle name="표준 8 26 4" xfId="33618" xr:uid="{00000000-0005-0000-0000-000033890000}"/>
    <cellStyle name="표준 8 26 4 2" xfId="33619" xr:uid="{00000000-0005-0000-0000-000034890000}"/>
    <cellStyle name="표준 8 26 5" xfId="33620" xr:uid="{00000000-0005-0000-0000-000035890000}"/>
    <cellStyle name="표준 8 26 5 2" xfId="33621" xr:uid="{00000000-0005-0000-0000-000036890000}"/>
    <cellStyle name="표준 8 26 6" xfId="33622" xr:uid="{00000000-0005-0000-0000-000037890000}"/>
    <cellStyle name="표준 8 26 6 2" xfId="33623" xr:uid="{00000000-0005-0000-0000-000038890000}"/>
    <cellStyle name="표준 8 26 7" xfId="33624" xr:uid="{00000000-0005-0000-0000-000039890000}"/>
    <cellStyle name="표준 8 27" xfId="33625" xr:uid="{00000000-0005-0000-0000-00003A890000}"/>
    <cellStyle name="표준 8 27 2" xfId="33626" xr:uid="{00000000-0005-0000-0000-00003B890000}"/>
    <cellStyle name="표준 8 27 2 2" xfId="33627" xr:uid="{00000000-0005-0000-0000-00003C890000}"/>
    <cellStyle name="표준 8 27 3" xfId="33628" xr:uid="{00000000-0005-0000-0000-00003D890000}"/>
    <cellStyle name="표준 8 27 3 2" xfId="33629" xr:uid="{00000000-0005-0000-0000-00003E890000}"/>
    <cellStyle name="표준 8 27 4" xfId="33630" xr:uid="{00000000-0005-0000-0000-00003F890000}"/>
    <cellStyle name="표준 8 27 4 2" xfId="33631" xr:uid="{00000000-0005-0000-0000-000040890000}"/>
    <cellStyle name="표준 8 27 5" xfId="33632" xr:uid="{00000000-0005-0000-0000-000041890000}"/>
    <cellStyle name="표준 8 27 5 2" xfId="33633" xr:uid="{00000000-0005-0000-0000-000042890000}"/>
    <cellStyle name="표준 8 27 6" xfId="33634" xr:uid="{00000000-0005-0000-0000-000043890000}"/>
    <cellStyle name="표준 8 27 6 2" xfId="33635" xr:uid="{00000000-0005-0000-0000-000044890000}"/>
    <cellStyle name="표준 8 27 7" xfId="33636" xr:uid="{00000000-0005-0000-0000-000045890000}"/>
    <cellStyle name="표준 8 28" xfId="33637" xr:uid="{00000000-0005-0000-0000-000046890000}"/>
    <cellStyle name="표준 8 28 2" xfId="33638" xr:uid="{00000000-0005-0000-0000-000047890000}"/>
    <cellStyle name="표준 8 28 2 2" xfId="33639" xr:uid="{00000000-0005-0000-0000-000048890000}"/>
    <cellStyle name="표준 8 28 3" xfId="33640" xr:uid="{00000000-0005-0000-0000-000049890000}"/>
    <cellStyle name="표준 8 28 3 2" xfId="33641" xr:uid="{00000000-0005-0000-0000-00004A890000}"/>
    <cellStyle name="표준 8 28 4" xfId="33642" xr:uid="{00000000-0005-0000-0000-00004B890000}"/>
    <cellStyle name="표준 8 28 4 2" xfId="33643" xr:uid="{00000000-0005-0000-0000-00004C890000}"/>
    <cellStyle name="표준 8 28 5" xfId="33644" xr:uid="{00000000-0005-0000-0000-00004D890000}"/>
    <cellStyle name="표준 8 28 5 2" xfId="33645" xr:uid="{00000000-0005-0000-0000-00004E890000}"/>
    <cellStyle name="표준 8 28 6" xfId="33646" xr:uid="{00000000-0005-0000-0000-00004F890000}"/>
    <cellStyle name="표준 8 28 6 2" xfId="33647" xr:uid="{00000000-0005-0000-0000-000050890000}"/>
    <cellStyle name="표준 8 28 7" xfId="33648" xr:uid="{00000000-0005-0000-0000-000051890000}"/>
    <cellStyle name="표준 8 29" xfId="33649" xr:uid="{00000000-0005-0000-0000-000052890000}"/>
    <cellStyle name="표준 8 29 2" xfId="33650" xr:uid="{00000000-0005-0000-0000-000053890000}"/>
    <cellStyle name="표준 8 29 2 2" xfId="33651" xr:uid="{00000000-0005-0000-0000-000054890000}"/>
    <cellStyle name="표준 8 29 3" xfId="33652" xr:uid="{00000000-0005-0000-0000-000055890000}"/>
    <cellStyle name="표준 8 29 3 2" xfId="33653" xr:uid="{00000000-0005-0000-0000-000056890000}"/>
    <cellStyle name="표준 8 29 4" xfId="33654" xr:uid="{00000000-0005-0000-0000-000057890000}"/>
    <cellStyle name="표준 8 29 4 2" xfId="33655" xr:uid="{00000000-0005-0000-0000-000058890000}"/>
    <cellStyle name="표준 8 29 5" xfId="33656" xr:uid="{00000000-0005-0000-0000-000059890000}"/>
    <cellStyle name="표준 8 29 5 2" xfId="33657" xr:uid="{00000000-0005-0000-0000-00005A890000}"/>
    <cellStyle name="표준 8 29 6" xfId="33658" xr:uid="{00000000-0005-0000-0000-00005B890000}"/>
    <cellStyle name="표준 8 29 6 2" xfId="33659" xr:uid="{00000000-0005-0000-0000-00005C890000}"/>
    <cellStyle name="표준 8 29 7" xfId="33660" xr:uid="{00000000-0005-0000-0000-00005D890000}"/>
    <cellStyle name="표준 8 3" xfId="33661" xr:uid="{00000000-0005-0000-0000-00005E890000}"/>
    <cellStyle name="표준 8 3 10" xfId="33662" xr:uid="{00000000-0005-0000-0000-00005F890000}"/>
    <cellStyle name="표준 8 3 10 2" xfId="33663" xr:uid="{00000000-0005-0000-0000-000060890000}"/>
    <cellStyle name="표준 8 3 11" xfId="33664" xr:uid="{00000000-0005-0000-0000-000061890000}"/>
    <cellStyle name="표준 8 3 11 2" xfId="33665" xr:uid="{00000000-0005-0000-0000-000062890000}"/>
    <cellStyle name="표준 8 3 12" xfId="33666" xr:uid="{00000000-0005-0000-0000-000063890000}"/>
    <cellStyle name="표준 8 3 12 2" xfId="33667" xr:uid="{00000000-0005-0000-0000-000064890000}"/>
    <cellStyle name="표준 8 3 13" xfId="33668" xr:uid="{00000000-0005-0000-0000-000065890000}"/>
    <cellStyle name="표준 8 3 13 2" xfId="33669" xr:uid="{00000000-0005-0000-0000-000066890000}"/>
    <cellStyle name="표준 8 3 14" xfId="33670" xr:uid="{00000000-0005-0000-0000-000067890000}"/>
    <cellStyle name="표준 8 3 2" xfId="33671" xr:uid="{00000000-0005-0000-0000-000068890000}"/>
    <cellStyle name="표준 8 3 2 2" xfId="33672" xr:uid="{00000000-0005-0000-0000-000069890000}"/>
    <cellStyle name="표준 8 3 2 2 2" xfId="33673" xr:uid="{00000000-0005-0000-0000-00006A890000}"/>
    <cellStyle name="표준 8 3 2 3" xfId="33674" xr:uid="{00000000-0005-0000-0000-00006B890000}"/>
    <cellStyle name="표준 8 3 3" xfId="33675" xr:uid="{00000000-0005-0000-0000-00006C890000}"/>
    <cellStyle name="표준 8 3 3 2" xfId="33676" xr:uid="{00000000-0005-0000-0000-00006D890000}"/>
    <cellStyle name="표준 8 3 3 3" xfId="33677" xr:uid="{00000000-0005-0000-0000-00006E890000}"/>
    <cellStyle name="표준 8 3 4" xfId="33678" xr:uid="{00000000-0005-0000-0000-00006F890000}"/>
    <cellStyle name="표준 8 3 4 2" xfId="33679" xr:uid="{00000000-0005-0000-0000-000070890000}"/>
    <cellStyle name="표준 8 3 5" xfId="33680" xr:uid="{00000000-0005-0000-0000-000071890000}"/>
    <cellStyle name="표준 8 3 5 2" xfId="33681" xr:uid="{00000000-0005-0000-0000-000072890000}"/>
    <cellStyle name="표준 8 3 6" xfId="33682" xr:uid="{00000000-0005-0000-0000-000073890000}"/>
    <cellStyle name="표준 8 3 6 2" xfId="33683" xr:uid="{00000000-0005-0000-0000-000074890000}"/>
    <cellStyle name="표준 8 3 7" xfId="33684" xr:uid="{00000000-0005-0000-0000-000075890000}"/>
    <cellStyle name="표준 8 3 7 2" xfId="33685" xr:uid="{00000000-0005-0000-0000-000076890000}"/>
    <cellStyle name="표준 8 3 8" xfId="33686" xr:uid="{00000000-0005-0000-0000-000077890000}"/>
    <cellStyle name="표준 8 3 8 2" xfId="33687" xr:uid="{00000000-0005-0000-0000-000078890000}"/>
    <cellStyle name="표준 8 3 9" xfId="33688" xr:uid="{00000000-0005-0000-0000-000079890000}"/>
    <cellStyle name="표준 8 3 9 2" xfId="33689" xr:uid="{00000000-0005-0000-0000-00007A890000}"/>
    <cellStyle name="표준 8 30" xfId="33690" xr:uid="{00000000-0005-0000-0000-00007B890000}"/>
    <cellStyle name="표준 8 30 2" xfId="33691" xr:uid="{00000000-0005-0000-0000-00007C890000}"/>
    <cellStyle name="표준 8 30 2 2" xfId="33692" xr:uid="{00000000-0005-0000-0000-00007D890000}"/>
    <cellStyle name="표준 8 30 3" xfId="33693" xr:uid="{00000000-0005-0000-0000-00007E890000}"/>
    <cellStyle name="표준 8 30 3 2" xfId="33694" xr:uid="{00000000-0005-0000-0000-00007F890000}"/>
    <cellStyle name="표준 8 30 4" xfId="33695" xr:uid="{00000000-0005-0000-0000-000080890000}"/>
    <cellStyle name="표준 8 30 4 2" xfId="33696" xr:uid="{00000000-0005-0000-0000-000081890000}"/>
    <cellStyle name="표준 8 30 5" xfId="33697" xr:uid="{00000000-0005-0000-0000-000082890000}"/>
    <cellStyle name="표준 8 30 5 2" xfId="33698" xr:uid="{00000000-0005-0000-0000-000083890000}"/>
    <cellStyle name="표준 8 30 6" xfId="33699" xr:uid="{00000000-0005-0000-0000-000084890000}"/>
    <cellStyle name="표준 8 30 6 2" xfId="33700" xr:uid="{00000000-0005-0000-0000-000085890000}"/>
    <cellStyle name="표준 8 30 7" xfId="33701" xr:uid="{00000000-0005-0000-0000-000086890000}"/>
    <cellStyle name="표준 8 31" xfId="33702" xr:uid="{00000000-0005-0000-0000-000087890000}"/>
    <cellStyle name="표준 8 31 2" xfId="33703" xr:uid="{00000000-0005-0000-0000-000088890000}"/>
    <cellStyle name="표준 8 31 2 2" xfId="33704" xr:uid="{00000000-0005-0000-0000-000089890000}"/>
    <cellStyle name="표준 8 31 3" xfId="33705" xr:uid="{00000000-0005-0000-0000-00008A890000}"/>
    <cellStyle name="표준 8 31 3 2" xfId="33706" xr:uid="{00000000-0005-0000-0000-00008B890000}"/>
    <cellStyle name="표준 8 31 4" xfId="33707" xr:uid="{00000000-0005-0000-0000-00008C890000}"/>
    <cellStyle name="표준 8 31 4 2" xfId="33708" xr:uid="{00000000-0005-0000-0000-00008D890000}"/>
    <cellStyle name="표준 8 31 5" xfId="33709" xr:uid="{00000000-0005-0000-0000-00008E890000}"/>
    <cellStyle name="표준 8 31 5 2" xfId="33710" xr:uid="{00000000-0005-0000-0000-00008F890000}"/>
    <cellStyle name="표준 8 31 6" xfId="33711" xr:uid="{00000000-0005-0000-0000-000090890000}"/>
    <cellStyle name="표준 8 31 6 2" xfId="33712" xr:uid="{00000000-0005-0000-0000-000091890000}"/>
    <cellStyle name="표준 8 31 7" xfId="33713" xr:uid="{00000000-0005-0000-0000-000092890000}"/>
    <cellStyle name="표준 8 32" xfId="33714" xr:uid="{00000000-0005-0000-0000-000093890000}"/>
    <cellStyle name="표준 8 32 2" xfId="33715" xr:uid="{00000000-0005-0000-0000-000094890000}"/>
    <cellStyle name="표준 8 32 2 2" xfId="33716" xr:uid="{00000000-0005-0000-0000-000095890000}"/>
    <cellStyle name="표준 8 32 3" xfId="33717" xr:uid="{00000000-0005-0000-0000-000096890000}"/>
    <cellStyle name="표준 8 32 3 2" xfId="33718" xr:uid="{00000000-0005-0000-0000-000097890000}"/>
    <cellStyle name="표준 8 32 4" xfId="33719" xr:uid="{00000000-0005-0000-0000-000098890000}"/>
    <cellStyle name="표준 8 32 4 2" xfId="33720" xr:uid="{00000000-0005-0000-0000-000099890000}"/>
    <cellStyle name="표준 8 32 5" xfId="33721" xr:uid="{00000000-0005-0000-0000-00009A890000}"/>
    <cellStyle name="표준 8 32 5 2" xfId="33722" xr:uid="{00000000-0005-0000-0000-00009B890000}"/>
    <cellStyle name="표준 8 32 6" xfId="33723" xr:uid="{00000000-0005-0000-0000-00009C890000}"/>
    <cellStyle name="표준 8 32 6 2" xfId="33724" xr:uid="{00000000-0005-0000-0000-00009D890000}"/>
    <cellStyle name="표준 8 32 7" xfId="33725" xr:uid="{00000000-0005-0000-0000-00009E890000}"/>
    <cellStyle name="표준 8 33" xfId="33726" xr:uid="{00000000-0005-0000-0000-00009F890000}"/>
    <cellStyle name="표준 8 33 2" xfId="33727" xr:uid="{00000000-0005-0000-0000-0000A0890000}"/>
    <cellStyle name="표준 8 33 2 2" xfId="33728" xr:uid="{00000000-0005-0000-0000-0000A1890000}"/>
    <cellStyle name="표준 8 33 3" xfId="33729" xr:uid="{00000000-0005-0000-0000-0000A2890000}"/>
    <cellStyle name="표준 8 33 3 2" xfId="33730" xr:uid="{00000000-0005-0000-0000-0000A3890000}"/>
    <cellStyle name="표준 8 33 4" xfId="33731" xr:uid="{00000000-0005-0000-0000-0000A4890000}"/>
    <cellStyle name="표준 8 33 4 2" xfId="33732" xr:uid="{00000000-0005-0000-0000-0000A5890000}"/>
    <cellStyle name="표준 8 33 5" xfId="33733" xr:uid="{00000000-0005-0000-0000-0000A6890000}"/>
    <cellStyle name="표준 8 33 5 2" xfId="33734" xr:uid="{00000000-0005-0000-0000-0000A7890000}"/>
    <cellStyle name="표준 8 33 6" xfId="33735" xr:uid="{00000000-0005-0000-0000-0000A8890000}"/>
    <cellStyle name="표준 8 33 6 2" xfId="33736" xr:uid="{00000000-0005-0000-0000-0000A9890000}"/>
    <cellStyle name="표준 8 33 7" xfId="33737" xr:uid="{00000000-0005-0000-0000-0000AA890000}"/>
    <cellStyle name="표준 8 34" xfId="33738" xr:uid="{00000000-0005-0000-0000-0000AB890000}"/>
    <cellStyle name="표준 8 34 2" xfId="33739" xr:uid="{00000000-0005-0000-0000-0000AC890000}"/>
    <cellStyle name="표준 8 34 2 2" xfId="33740" xr:uid="{00000000-0005-0000-0000-0000AD890000}"/>
    <cellStyle name="표준 8 34 3" xfId="33741" xr:uid="{00000000-0005-0000-0000-0000AE890000}"/>
    <cellStyle name="표준 8 34 3 2" xfId="33742" xr:uid="{00000000-0005-0000-0000-0000AF890000}"/>
    <cellStyle name="표준 8 34 4" xfId="33743" xr:uid="{00000000-0005-0000-0000-0000B0890000}"/>
    <cellStyle name="표준 8 34 4 2" xfId="33744" xr:uid="{00000000-0005-0000-0000-0000B1890000}"/>
    <cellStyle name="표준 8 34 5" xfId="33745" xr:uid="{00000000-0005-0000-0000-0000B2890000}"/>
    <cellStyle name="표준 8 34 5 2" xfId="33746" xr:uid="{00000000-0005-0000-0000-0000B3890000}"/>
    <cellStyle name="표준 8 34 6" xfId="33747" xr:uid="{00000000-0005-0000-0000-0000B4890000}"/>
    <cellStyle name="표준 8 34 6 2" xfId="33748" xr:uid="{00000000-0005-0000-0000-0000B5890000}"/>
    <cellStyle name="표준 8 34 7" xfId="33749" xr:uid="{00000000-0005-0000-0000-0000B6890000}"/>
    <cellStyle name="표준 8 35" xfId="33750" xr:uid="{00000000-0005-0000-0000-0000B7890000}"/>
    <cellStyle name="표준 8 35 2" xfId="33751" xr:uid="{00000000-0005-0000-0000-0000B8890000}"/>
    <cellStyle name="표준 8 35 2 2" xfId="33752" xr:uid="{00000000-0005-0000-0000-0000B9890000}"/>
    <cellStyle name="표준 8 35 3" xfId="33753" xr:uid="{00000000-0005-0000-0000-0000BA890000}"/>
    <cellStyle name="표준 8 35 3 2" xfId="33754" xr:uid="{00000000-0005-0000-0000-0000BB890000}"/>
    <cellStyle name="표준 8 35 4" xfId="33755" xr:uid="{00000000-0005-0000-0000-0000BC890000}"/>
    <cellStyle name="표준 8 35 4 2" xfId="33756" xr:uid="{00000000-0005-0000-0000-0000BD890000}"/>
    <cellStyle name="표준 8 35 5" xfId="33757" xr:uid="{00000000-0005-0000-0000-0000BE890000}"/>
    <cellStyle name="표준 8 35 5 2" xfId="33758" xr:uid="{00000000-0005-0000-0000-0000BF890000}"/>
    <cellStyle name="표준 8 35 6" xfId="33759" xr:uid="{00000000-0005-0000-0000-0000C0890000}"/>
    <cellStyle name="표준 8 35 6 2" xfId="33760" xr:uid="{00000000-0005-0000-0000-0000C1890000}"/>
    <cellStyle name="표준 8 35 7" xfId="33761" xr:uid="{00000000-0005-0000-0000-0000C2890000}"/>
    <cellStyle name="표준 8 36" xfId="33762" xr:uid="{00000000-0005-0000-0000-0000C3890000}"/>
    <cellStyle name="표준 8 36 2" xfId="33763" xr:uid="{00000000-0005-0000-0000-0000C4890000}"/>
    <cellStyle name="표준 8 36 2 2" xfId="33764" xr:uid="{00000000-0005-0000-0000-0000C5890000}"/>
    <cellStyle name="표준 8 36 3" xfId="33765" xr:uid="{00000000-0005-0000-0000-0000C6890000}"/>
    <cellStyle name="표준 8 36 3 2" xfId="33766" xr:uid="{00000000-0005-0000-0000-0000C7890000}"/>
    <cellStyle name="표준 8 36 4" xfId="33767" xr:uid="{00000000-0005-0000-0000-0000C8890000}"/>
    <cellStyle name="표준 8 36 4 2" xfId="33768" xr:uid="{00000000-0005-0000-0000-0000C9890000}"/>
    <cellStyle name="표준 8 36 5" xfId="33769" xr:uid="{00000000-0005-0000-0000-0000CA890000}"/>
    <cellStyle name="표준 8 36 5 2" xfId="33770" xr:uid="{00000000-0005-0000-0000-0000CB890000}"/>
    <cellStyle name="표준 8 36 6" xfId="33771" xr:uid="{00000000-0005-0000-0000-0000CC890000}"/>
    <cellStyle name="표준 8 36 6 2" xfId="33772" xr:uid="{00000000-0005-0000-0000-0000CD890000}"/>
    <cellStyle name="표준 8 36 7" xfId="33773" xr:uid="{00000000-0005-0000-0000-0000CE890000}"/>
    <cellStyle name="표준 8 37" xfId="33774" xr:uid="{00000000-0005-0000-0000-0000CF890000}"/>
    <cellStyle name="표준 8 37 2" xfId="33775" xr:uid="{00000000-0005-0000-0000-0000D0890000}"/>
    <cellStyle name="표준 8 37 2 2" xfId="33776" xr:uid="{00000000-0005-0000-0000-0000D1890000}"/>
    <cellStyle name="표준 8 37 3" xfId="33777" xr:uid="{00000000-0005-0000-0000-0000D2890000}"/>
    <cellStyle name="표준 8 37 3 2" xfId="33778" xr:uid="{00000000-0005-0000-0000-0000D3890000}"/>
    <cellStyle name="표준 8 37 4" xfId="33779" xr:uid="{00000000-0005-0000-0000-0000D4890000}"/>
    <cellStyle name="표준 8 37 4 2" xfId="33780" xr:uid="{00000000-0005-0000-0000-0000D5890000}"/>
    <cellStyle name="표준 8 37 5" xfId="33781" xr:uid="{00000000-0005-0000-0000-0000D6890000}"/>
    <cellStyle name="표준 8 37 5 2" xfId="33782" xr:uid="{00000000-0005-0000-0000-0000D7890000}"/>
    <cellStyle name="표준 8 37 6" xfId="33783" xr:uid="{00000000-0005-0000-0000-0000D8890000}"/>
    <cellStyle name="표준 8 37 6 2" xfId="33784" xr:uid="{00000000-0005-0000-0000-0000D9890000}"/>
    <cellStyle name="표준 8 37 7" xfId="33785" xr:uid="{00000000-0005-0000-0000-0000DA890000}"/>
    <cellStyle name="표준 8 38" xfId="33786" xr:uid="{00000000-0005-0000-0000-0000DB890000}"/>
    <cellStyle name="표준 8 38 2" xfId="33787" xr:uid="{00000000-0005-0000-0000-0000DC890000}"/>
    <cellStyle name="표준 8 38 2 2" xfId="33788" xr:uid="{00000000-0005-0000-0000-0000DD890000}"/>
    <cellStyle name="표준 8 38 3" xfId="33789" xr:uid="{00000000-0005-0000-0000-0000DE890000}"/>
    <cellStyle name="표준 8 38 3 2" xfId="33790" xr:uid="{00000000-0005-0000-0000-0000DF890000}"/>
    <cellStyle name="표준 8 38 4" xfId="33791" xr:uid="{00000000-0005-0000-0000-0000E0890000}"/>
    <cellStyle name="표준 8 38 4 2" xfId="33792" xr:uid="{00000000-0005-0000-0000-0000E1890000}"/>
    <cellStyle name="표준 8 38 5" xfId="33793" xr:uid="{00000000-0005-0000-0000-0000E2890000}"/>
    <cellStyle name="표준 8 38 5 2" xfId="33794" xr:uid="{00000000-0005-0000-0000-0000E3890000}"/>
    <cellStyle name="표준 8 38 6" xfId="33795" xr:uid="{00000000-0005-0000-0000-0000E4890000}"/>
    <cellStyle name="표준 8 38 6 2" xfId="33796" xr:uid="{00000000-0005-0000-0000-0000E5890000}"/>
    <cellStyle name="표준 8 38 7" xfId="33797" xr:uid="{00000000-0005-0000-0000-0000E6890000}"/>
    <cellStyle name="표준 8 39" xfId="33798" xr:uid="{00000000-0005-0000-0000-0000E7890000}"/>
    <cellStyle name="표준 8 39 2" xfId="33799" xr:uid="{00000000-0005-0000-0000-0000E8890000}"/>
    <cellStyle name="표준 8 39 2 2" xfId="33800" xr:uid="{00000000-0005-0000-0000-0000E9890000}"/>
    <cellStyle name="표준 8 39 3" xfId="33801" xr:uid="{00000000-0005-0000-0000-0000EA890000}"/>
    <cellStyle name="표준 8 39 3 2" xfId="33802" xr:uid="{00000000-0005-0000-0000-0000EB890000}"/>
    <cellStyle name="표준 8 39 4" xfId="33803" xr:uid="{00000000-0005-0000-0000-0000EC890000}"/>
    <cellStyle name="표준 8 39 4 2" xfId="33804" xr:uid="{00000000-0005-0000-0000-0000ED890000}"/>
    <cellStyle name="표준 8 39 5" xfId="33805" xr:uid="{00000000-0005-0000-0000-0000EE890000}"/>
    <cellStyle name="표준 8 39 5 2" xfId="33806" xr:uid="{00000000-0005-0000-0000-0000EF890000}"/>
    <cellStyle name="표준 8 39 6" xfId="33807" xr:uid="{00000000-0005-0000-0000-0000F0890000}"/>
    <cellStyle name="표준 8 39 6 2" xfId="33808" xr:uid="{00000000-0005-0000-0000-0000F1890000}"/>
    <cellStyle name="표준 8 39 7" xfId="33809" xr:uid="{00000000-0005-0000-0000-0000F2890000}"/>
    <cellStyle name="표준 8 4" xfId="33810" xr:uid="{00000000-0005-0000-0000-0000F3890000}"/>
    <cellStyle name="표준 8 4 10" xfId="33811" xr:uid="{00000000-0005-0000-0000-0000F4890000}"/>
    <cellStyle name="표준 8 4 10 2" xfId="33812" xr:uid="{00000000-0005-0000-0000-0000F5890000}"/>
    <cellStyle name="표준 8 4 11" xfId="33813" xr:uid="{00000000-0005-0000-0000-0000F6890000}"/>
    <cellStyle name="표준 8 4 11 2" xfId="33814" xr:uid="{00000000-0005-0000-0000-0000F7890000}"/>
    <cellStyle name="표준 8 4 12" xfId="33815" xr:uid="{00000000-0005-0000-0000-0000F8890000}"/>
    <cellStyle name="표준 8 4 12 2" xfId="33816" xr:uid="{00000000-0005-0000-0000-0000F9890000}"/>
    <cellStyle name="표준 8 4 13" xfId="33817" xr:uid="{00000000-0005-0000-0000-0000FA890000}"/>
    <cellStyle name="표준 8 4 13 2" xfId="33818" xr:uid="{00000000-0005-0000-0000-0000FB890000}"/>
    <cellStyle name="표준 8 4 14" xfId="33819" xr:uid="{00000000-0005-0000-0000-0000FC890000}"/>
    <cellStyle name="표준 8 4 2" xfId="33820" xr:uid="{00000000-0005-0000-0000-0000FD890000}"/>
    <cellStyle name="표준 8 4 2 2" xfId="33821" xr:uid="{00000000-0005-0000-0000-0000FE890000}"/>
    <cellStyle name="표준 8 4 2 2 2" xfId="33822" xr:uid="{00000000-0005-0000-0000-0000FF890000}"/>
    <cellStyle name="표준 8 4 2 3" xfId="33823" xr:uid="{00000000-0005-0000-0000-0000008A0000}"/>
    <cellStyle name="표준 8 4 3" xfId="33824" xr:uid="{00000000-0005-0000-0000-0000018A0000}"/>
    <cellStyle name="표준 8 4 3 2" xfId="33825" xr:uid="{00000000-0005-0000-0000-0000028A0000}"/>
    <cellStyle name="표준 8 4 3 3" xfId="33826" xr:uid="{00000000-0005-0000-0000-0000038A0000}"/>
    <cellStyle name="표준 8 4 4" xfId="33827" xr:uid="{00000000-0005-0000-0000-0000048A0000}"/>
    <cellStyle name="표준 8 4 4 2" xfId="33828" xr:uid="{00000000-0005-0000-0000-0000058A0000}"/>
    <cellStyle name="표준 8 4 5" xfId="33829" xr:uid="{00000000-0005-0000-0000-0000068A0000}"/>
    <cellStyle name="표준 8 4 5 2" xfId="33830" xr:uid="{00000000-0005-0000-0000-0000078A0000}"/>
    <cellStyle name="표준 8 4 6" xfId="33831" xr:uid="{00000000-0005-0000-0000-0000088A0000}"/>
    <cellStyle name="표준 8 4 6 2" xfId="33832" xr:uid="{00000000-0005-0000-0000-0000098A0000}"/>
    <cellStyle name="표준 8 4 7" xfId="33833" xr:uid="{00000000-0005-0000-0000-00000A8A0000}"/>
    <cellStyle name="표준 8 4 7 2" xfId="33834" xr:uid="{00000000-0005-0000-0000-00000B8A0000}"/>
    <cellStyle name="표준 8 4 8" xfId="33835" xr:uid="{00000000-0005-0000-0000-00000C8A0000}"/>
    <cellStyle name="표준 8 4 8 2" xfId="33836" xr:uid="{00000000-0005-0000-0000-00000D8A0000}"/>
    <cellStyle name="표준 8 4 9" xfId="33837" xr:uid="{00000000-0005-0000-0000-00000E8A0000}"/>
    <cellStyle name="표준 8 4 9 2" xfId="33838" xr:uid="{00000000-0005-0000-0000-00000F8A0000}"/>
    <cellStyle name="표준 8 40" xfId="33839" xr:uid="{00000000-0005-0000-0000-0000108A0000}"/>
    <cellStyle name="표준 8 40 2" xfId="33840" xr:uid="{00000000-0005-0000-0000-0000118A0000}"/>
    <cellStyle name="표준 8 40 2 2" xfId="33841" xr:uid="{00000000-0005-0000-0000-0000128A0000}"/>
    <cellStyle name="표준 8 40 3" xfId="33842" xr:uid="{00000000-0005-0000-0000-0000138A0000}"/>
    <cellStyle name="표준 8 40 3 2" xfId="33843" xr:uid="{00000000-0005-0000-0000-0000148A0000}"/>
    <cellStyle name="표준 8 40 4" xfId="33844" xr:uid="{00000000-0005-0000-0000-0000158A0000}"/>
    <cellStyle name="표준 8 40 4 2" xfId="33845" xr:uid="{00000000-0005-0000-0000-0000168A0000}"/>
    <cellStyle name="표준 8 40 5" xfId="33846" xr:uid="{00000000-0005-0000-0000-0000178A0000}"/>
    <cellStyle name="표준 8 40 5 2" xfId="33847" xr:uid="{00000000-0005-0000-0000-0000188A0000}"/>
    <cellStyle name="표준 8 40 6" xfId="33848" xr:uid="{00000000-0005-0000-0000-0000198A0000}"/>
    <cellStyle name="표준 8 40 6 2" xfId="33849" xr:uid="{00000000-0005-0000-0000-00001A8A0000}"/>
    <cellStyle name="표준 8 40 7" xfId="33850" xr:uid="{00000000-0005-0000-0000-00001B8A0000}"/>
    <cellStyle name="표준 8 41" xfId="33851" xr:uid="{00000000-0005-0000-0000-00001C8A0000}"/>
    <cellStyle name="표준 8 41 2" xfId="33852" xr:uid="{00000000-0005-0000-0000-00001D8A0000}"/>
    <cellStyle name="표준 8 41 2 2" xfId="33853" xr:uid="{00000000-0005-0000-0000-00001E8A0000}"/>
    <cellStyle name="표준 8 41 3" xfId="33854" xr:uid="{00000000-0005-0000-0000-00001F8A0000}"/>
    <cellStyle name="표준 8 41 3 2" xfId="33855" xr:uid="{00000000-0005-0000-0000-0000208A0000}"/>
    <cellStyle name="표준 8 41 4" xfId="33856" xr:uid="{00000000-0005-0000-0000-0000218A0000}"/>
    <cellStyle name="표준 8 41 4 2" xfId="33857" xr:uid="{00000000-0005-0000-0000-0000228A0000}"/>
    <cellStyle name="표준 8 41 5" xfId="33858" xr:uid="{00000000-0005-0000-0000-0000238A0000}"/>
    <cellStyle name="표준 8 41 5 2" xfId="33859" xr:uid="{00000000-0005-0000-0000-0000248A0000}"/>
    <cellStyle name="표준 8 41 6" xfId="33860" xr:uid="{00000000-0005-0000-0000-0000258A0000}"/>
    <cellStyle name="표준 8 41 6 2" xfId="33861" xr:uid="{00000000-0005-0000-0000-0000268A0000}"/>
    <cellStyle name="표준 8 41 7" xfId="33862" xr:uid="{00000000-0005-0000-0000-0000278A0000}"/>
    <cellStyle name="표준 8 42" xfId="33863" xr:uid="{00000000-0005-0000-0000-0000288A0000}"/>
    <cellStyle name="표준 8 42 2" xfId="33864" xr:uid="{00000000-0005-0000-0000-0000298A0000}"/>
    <cellStyle name="표준 8 42 2 2" xfId="33865" xr:uid="{00000000-0005-0000-0000-00002A8A0000}"/>
    <cellStyle name="표준 8 42 3" xfId="33866" xr:uid="{00000000-0005-0000-0000-00002B8A0000}"/>
    <cellStyle name="표준 8 42 3 2" xfId="33867" xr:uid="{00000000-0005-0000-0000-00002C8A0000}"/>
    <cellStyle name="표준 8 42 4" xfId="33868" xr:uid="{00000000-0005-0000-0000-00002D8A0000}"/>
    <cellStyle name="표준 8 42 4 2" xfId="33869" xr:uid="{00000000-0005-0000-0000-00002E8A0000}"/>
    <cellStyle name="표준 8 42 5" xfId="33870" xr:uid="{00000000-0005-0000-0000-00002F8A0000}"/>
    <cellStyle name="표준 8 42 5 2" xfId="33871" xr:uid="{00000000-0005-0000-0000-0000308A0000}"/>
    <cellStyle name="표준 8 42 6" xfId="33872" xr:uid="{00000000-0005-0000-0000-0000318A0000}"/>
    <cellStyle name="표준 8 42 6 2" xfId="33873" xr:uid="{00000000-0005-0000-0000-0000328A0000}"/>
    <cellStyle name="표준 8 42 7" xfId="33874" xr:uid="{00000000-0005-0000-0000-0000338A0000}"/>
    <cellStyle name="표준 8 43" xfId="33875" xr:uid="{00000000-0005-0000-0000-0000348A0000}"/>
    <cellStyle name="표준 8 43 2" xfId="33876" xr:uid="{00000000-0005-0000-0000-0000358A0000}"/>
    <cellStyle name="표준 8 44" xfId="33877" xr:uid="{00000000-0005-0000-0000-0000368A0000}"/>
    <cellStyle name="표준 8 5" xfId="33878" xr:uid="{00000000-0005-0000-0000-0000378A0000}"/>
    <cellStyle name="표준 8 5 10" xfId="33879" xr:uid="{00000000-0005-0000-0000-0000388A0000}"/>
    <cellStyle name="표준 8 5 10 2" xfId="33880" xr:uid="{00000000-0005-0000-0000-0000398A0000}"/>
    <cellStyle name="표준 8 5 11" xfId="33881" xr:uid="{00000000-0005-0000-0000-00003A8A0000}"/>
    <cellStyle name="표준 8 5 11 2" xfId="33882" xr:uid="{00000000-0005-0000-0000-00003B8A0000}"/>
    <cellStyle name="표준 8 5 12" xfId="33883" xr:uid="{00000000-0005-0000-0000-00003C8A0000}"/>
    <cellStyle name="표준 8 5 12 2" xfId="33884" xr:uid="{00000000-0005-0000-0000-00003D8A0000}"/>
    <cellStyle name="표준 8 5 13" xfId="33885" xr:uid="{00000000-0005-0000-0000-00003E8A0000}"/>
    <cellStyle name="표준 8 5 13 2" xfId="33886" xr:uid="{00000000-0005-0000-0000-00003F8A0000}"/>
    <cellStyle name="표준 8 5 14" xfId="33887" xr:uid="{00000000-0005-0000-0000-0000408A0000}"/>
    <cellStyle name="표준 8 5 2" xfId="33888" xr:uid="{00000000-0005-0000-0000-0000418A0000}"/>
    <cellStyle name="표준 8 5 2 2" xfId="33889" xr:uid="{00000000-0005-0000-0000-0000428A0000}"/>
    <cellStyle name="표준 8 5 2 2 2" xfId="33890" xr:uid="{00000000-0005-0000-0000-0000438A0000}"/>
    <cellStyle name="표준 8 5 2 3" xfId="33891" xr:uid="{00000000-0005-0000-0000-0000448A0000}"/>
    <cellStyle name="표준 8 5 3" xfId="33892" xr:uid="{00000000-0005-0000-0000-0000458A0000}"/>
    <cellStyle name="표준 8 5 3 2" xfId="33893" xr:uid="{00000000-0005-0000-0000-0000468A0000}"/>
    <cellStyle name="표준 8 5 3 3" xfId="33894" xr:uid="{00000000-0005-0000-0000-0000478A0000}"/>
    <cellStyle name="표준 8 5 4" xfId="33895" xr:uid="{00000000-0005-0000-0000-0000488A0000}"/>
    <cellStyle name="표준 8 5 4 2" xfId="33896" xr:uid="{00000000-0005-0000-0000-0000498A0000}"/>
    <cellStyle name="표준 8 5 5" xfId="33897" xr:uid="{00000000-0005-0000-0000-00004A8A0000}"/>
    <cellStyle name="표준 8 5 5 2" xfId="33898" xr:uid="{00000000-0005-0000-0000-00004B8A0000}"/>
    <cellStyle name="표준 8 5 6" xfId="33899" xr:uid="{00000000-0005-0000-0000-00004C8A0000}"/>
    <cellStyle name="표준 8 5 6 2" xfId="33900" xr:uid="{00000000-0005-0000-0000-00004D8A0000}"/>
    <cellStyle name="표준 8 5 7" xfId="33901" xr:uid="{00000000-0005-0000-0000-00004E8A0000}"/>
    <cellStyle name="표준 8 5 7 2" xfId="33902" xr:uid="{00000000-0005-0000-0000-00004F8A0000}"/>
    <cellStyle name="표준 8 5 8" xfId="33903" xr:uid="{00000000-0005-0000-0000-0000508A0000}"/>
    <cellStyle name="표준 8 5 8 2" xfId="33904" xr:uid="{00000000-0005-0000-0000-0000518A0000}"/>
    <cellStyle name="표준 8 5 9" xfId="33905" xr:uid="{00000000-0005-0000-0000-0000528A0000}"/>
    <cellStyle name="표준 8 5 9 2" xfId="33906" xr:uid="{00000000-0005-0000-0000-0000538A0000}"/>
    <cellStyle name="표준 8 6" xfId="33907" xr:uid="{00000000-0005-0000-0000-0000548A0000}"/>
    <cellStyle name="표준 8 6 10" xfId="33908" xr:uid="{00000000-0005-0000-0000-0000558A0000}"/>
    <cellStyle name="표준 8 6 10 2" xfId="33909" xr:uid="{00000000-0005-0000-0000-0000568A0000}"/>
    <cellStyle name="표준 8 6 11" xfId="33910" xr:uid="{00000000-0005-0000-0000-0000578A0000}"/>
    <cellStyle name="표준 8 6 11 2" xfId="33911" xr:uid="{00000000-0005-0000-0000-0000588A0000}"/>
    <cellStyle name="표준 8 6 12" xfId="33912" xr:uid="{00000000-0005-0000-0000-0000598A0000}"/>
    <cellStyle name="표준 8 6 12 2" xfId="33913" xr:uid="{00000000-0005-0000-0000-00005A8A0000}"/>
    <cellStyle name="표준 8 6 13" xfId="33914" xr:uid="{00000000-0005-0000-0000-00005B8A0000}"/>
    <cellStyle name="표준 8 6 13 2" xfId="33915" xr:uid="{00000000-0005-0000-0000-00005C8A0000}"/>
    <cellStyle name="표준 8 6 14" xfId="33916" xr:uid="{00000000-0005-0000-0000-00005D8A0000}"/>
    <cellStyle name="표준 8 6 2" xfId="33917" xr:uid="{00000000-0005-0000-0000-00005E8A0000}"/>
    <cellStyle name="표준 8 6 2 2" xfId="33918" xr:uid="{00000000-0005-0000-0000-00005F8A0000}"/>
    <cellStyle name="표준 8 6 2 2 2" xfId="33919" xr:uid="{00000000-0005-0000-0000-0000608A0000}"/>
    <cellStyle name="표준 8 6 2 3" xfId="33920" xr:uid="{00000000-0005-0000-0000-0000618A0000}"/>
    <cellStyle name="표준 8 6 3" xfId="33921" xr:uid="{00000000-0005-0000-0000-0000628A0000}"/>
    <cellStyle name="표준 8 6 3 2" xfId="33922" xr:uid="{00000000-0005-0000-0000-0000638A0000}"/>
    <cellStyle name="표준 8 6 3 3" xfId="33923" xr:uid="{00000000-0005-0000-0000-0000648A0000}"/>
    <cellStyle name="표준 8 6 4" xfId="33924" xr:uid="{00000000-0005-0000-0000-0000658A0000}"/>
    <cellStyle name="표준 8 6 4 2" xfId="33925" xr:uid="{00000000-0005-0000-0000-0000668A0000}"/>
    <cellStyle name="표준 8 6 5" xfId="33926" xr:uid="{00000000-0005-0000-0000-0000678A0000}"/>
    <cellStyle name="표준 8 6 5 2" xfId="33927" xr:uid="{00000000-0005-0000-0000-0000688A0000}"/>
    <cellStyle name="표준 8 6 6" xfId="33928" xr:uid="{00000000-0005-0000-0000-0000698A0000}"/>
    <cellStyle name="표준 8 6 6 2" xfId="33929" xr:uid="{00000000-0005-0000-0000-00006A8A0000}"/>
    <cellStyle name="표준 8 6 7" xfId="33930" xr:uid="{00000000-0005-0000-0000-00006B8A0000}"/>
    <cellStyle name="표준 8 6 7 2" xfId="33931" xr:uid="{00000000-0005-0000-0000-00006C8A0000}"/>
    <cellStyle name="표준 8 6 8" xfId="33932" xr:uid="{00000000-0005-0000-0000-00006D8A0000}"/>
    <cellStyle name="표준 8 6 8 2" xfId="33933" xr:uid="{00000000-0005-0000-0000-00006E8A0000}"/>
    <cellStyle name="표준 8 6 9" xfId="33934" xr:uid="{00000000-0005-0000-0000-00006F8A0000}"/>
    <cellStyle name="표준 8 6 9 2" xfId="33935" xr:uid="{00000000-0005-0000-0000-0000708A0000}"/>
    <cellStyle name="표준 8 7" xfId="33936" xr:uid="{00000000-0005-0000-0000-0000718A0000}"/>
    <cellStyle name="표준 8 7 10" xfId="33937" xr:uid="{00000000-0005-0000-0000-0000728A0000}"/>
    <cellStyle name="표준 8 7 10 2" xfId="33938" xr:uid="{00000000-0005-0000-0000-0000738A0000}"/>
    <cellStyle name="표준 8 7 11" xfId="33939" xr:uid="{00000000-0005-0000-0000-0000748A0000}"/>
    <cellStyle name="표준 8 7 11 2" xfId="33940" xr:uid="{00000000-0005-0000-0000-0000758A0000}"/>
    <cellStyle name="표준 8 7 12" xfId="33941" xr:uid="{00000000-0005-0000-0000-0000768A0000}"/>
    <cellStyle name="표준 8 7 12 2" xfId="33942" xr:uid="{00000000-0005-0000-0000-0000778A0000}"/>
    <cellStyle name="표준 8 7 13" xfId="33943" xr:uid="{00000000-0005-0000-0000-0000788A0000}"/>
    <cellStyle name="표준 8 7 13 2" xfId="33944" xr:uid="{00000000-0005-0000-0000-0000798A0000}"/>
    <cellStyle name="표준 8 7 14" xfId="33945" xr:uid="{00000000-0005-0000-0000-00007A8A0000}"/>
    <cellStyle name="표준 8 7 2" xfId="33946" xr:uid="{00000000-0005-0000-0000-00007B8A0000}"/>
    <cellStyle name="표준 8 7 2 2" xfId="33947" xr:uid="{00000000-0005-0000-0000-00007C8A0000}"/>
    <cellStyle name="표준 8 7 2 2 2" xfId="33948" xr:uid="{00000000-0005-0000-0000-00007D8A0000}"/>
    <cellStyle name="표준 8 7 2 3" xfId="33949" xr:uid="{00000000-0005-0000-0000-00007E8A0000}"/>
    <cellStyle name="표준 8 7 3" xfId="33950" xr:uid="{00000000-0005-0000-0000-00007F8A0000}"/>
    <cellStyle name="표준 8 7 3 2" xfId="33951" xr:uid="{00000000-0005-0000-0000-0000808A0000}"/>
    <cellStyle name="표준 8 7 3 3" xfId="33952" xr:uid="{00000000-0005-0000-0000-0000818A0000}"/>
    <cellStyle name="표준 8 7 4" xfId="33953" xr:uid="{00000000-0005-0000-0000-0000828A0000}"/>
    <cellStyle name="표준 8 7 4 2" xfId="33954" xr:uid="{00000000-0005-0000-0000-0000838A0000}"/>
    <cellStyle name="표준 8 7 5" xfId="33955" xr:uid="{00000000-0005-0000-0000-0000848A0000}"/>
    <cellStyle name="표준 8 7 5 2" xfId="33956" xr:uid="{00000000-0005-0000-0000-0000858A0000}"/>
    <cellStyle name="표준 8 7 6" xfId="33957" xr:uid="{00000000-0005-0000-0000-0000868A0000}"/>
    <cellStyle name="표준 8 7 6 2" xfId="33958" xr:uid="{00000000-0005-0000-0000-0000878A0000}"/>
    <cellStyle name="표준 8 7 7" xfId="33959" xr:uid="{00000000-0005-0000-0000-0000888A0000}"/>
    <cellStyle name="표준 8 7 7 2" xfId="33960" xr:uid="{00000000-0005-0000-0000-0000898A0000}"/>
    <cellStyle name="표준 8 7 8" xfId="33961" xr:uid="{00000000-0005-0000-0000-00008A8A0000}"/>
    <cellStyle name="표준 8 7 8 2" xfId="33962" xr:uid="{00000000-0005-0000-0000-00008B8A0000}"/>
    <cellStyle name="표준 8 7 9" xfId="33963" xr:uid="{00000000-0005-0000-0000-00008C8A0000}"/>
    <cellStyle name="표준 8 7 9 2" xfId="33964" xr:uid="{00000000-0005-0000-0000-00008D8A0000}"/>
    <cellStyle name="표준 8 8" xfId="33965" xr:uid="{00000000-0005-0000-0000-00008E8A0000}"/>
    <cellStyle name="표준 8 8 10" xfId="33966" xr:uid="{00000000-0005-0000-0000-00008F8A0000}"/>
    <cellStyle name="표준 8 8 10 2" xfId="33967" xr:uid="{00000000-0005-0000-0000-0000908A0000}"/>
    <cellStyle name="표준 8 8 11" xfId="33968" xr:uid="{00000000-0005-0000-0000-0000918A0000}"/>
    <cellStyle name="표준 8 8 11 2" xfId="33969" xr:uid="{00000000-0005-0000-0000-0000928A0000}"/>
    <cellStyle name="표준 8 8 12" xfId="33970" xr:uid="{00000000-0005-0000-0000-0000938A0000}"/>
    <cellStyle name="표준 8 8 12 2" xfId="33971" xr:uid="{00000000-0005-0000-0000-0000948A0000}"/>
    <cellStyle name="표준 8 8 13" xfId="33972" xr:uid="{00000000-0005-0000-0000-0000958A0000}"/>
    <cellStyle name="표준 8 8 13 2" xfId="33973" xr:uid="{00000000-0005-0000-0000-0000968A0000}"/>
    <cellStyle name="표준 8 8 14" xfId="33974" xr:uid="{00000000-0005-0000-0000-0000978A0000}"/>
    <cellStyle name="표준 8 8 2" xfId="33975" xr:uid="{00000000-0005-0000-0000-0000988A0000}"/>
    <cellStyle name="표준 8 8 2 10" xfId="33976" xr:uid="{00000000-0005-0000-0000-0000998A0000}"/>
    <cellStyle name="표준 8 8 2 2" xfId="33977" xr:uid="{00000000-0005-0000-0000-00009A8A0000}"/>
    <cellStyle name="표준 8 8 2 2 2" xfId="33978" xr:uid="{00000000-0005-0000-0000-00009B8A0000}"/>
    <cellStyle name="표준 8 8 2 3" xfId="33979" xr:uid="{00000000-0005-0000-0000-00009C8A0000}"/>
    <cellStyle name="표준 8 8 2 3 2" xfId="33980" xr:uid="{00000000-0005-0000-0000-00009D8A0000}"/>
    <cellStyle name="표준 8 8 2 4" xfId="33981" xr:uid="{00000000-0005-0000-0000-00009E8A0000}"/>
    <cellStyle name="표준 8 8 2 4 2" xfId="33982" xr:uid="{00000000-0005-0000-0000-00009F8A0000}"/>
    <cellStyle name="표준 8 8 2 5" xfId="33983" xr:uid="{00000000-0005-0000-0000-0000A08A0000}"/>
    <cellStyle name="표준 8 8 2 5 2" xfId="33984" xr:uid="{00000000-0005-0000-0000-0000A18A0000}"/>
    <cellStyle name="표준 8 8 2 6" xfId="33985" xr:uid="{00000000-0005-0000-0000-0000A28A0000}"/>
    <cellStyle name="표준 8 8 2 6 2" xfId="33986" xr:uid="{00000000-0005-0000-0000-0000A38A0000}"/>
    <cellStyle name="표준 8 8 2 7" xfId="33987" xr:uid="{00000000-0005-0000-0000-0000A48A0000}"/>
    <cellStyle name="표준 8 8 2 7 2" xfId="33988" xr:uid="{00000000-0005-0000-0000-0000A58A0000}"/>
    <cellStyle name="표준 8 8 2 8" xfId="33989" xr:uid="{00000000-0005-0000-0000-0000A68A0000}"/>
    <cellStyle name="표준 8 8 2 8 2" xfId="33990" xr:uid="{00000000-0005-0000-0000-0000A78A0000}"/>
    <cellStyle name="표준 8 8 2 9" xfId="33991" xr:uid="{00000000-0005-0000-0000-0000A88A0000}"/>
    <cellStyle name="표준 8 8 2 9 2" xfId="33992" xr:uid="{00000000-0005-0000-0000-0000A98A0000}"/>
    <cellStyle name="표준 8 8 3" xfId="33993" xr:uid="{00000000-0005-0000-0000-0000AA8A0000}"/>
    <cellStyle name="표준 8 8 3 2" xfId="33994" xr:uid="{00000000-0005-0000-0000-0000AB8A0000}"/>
    <cellStyle name="표준 8 8 3 2 2" xfId="33995" xr:uid="{00000000-0005-0000-0000-0000AC8A0000}"/>
    <cellStyle name="표준 8 8 3 3" xfId="33996" xr:uid="{00000000-0005-0000-0000-0000AD8A0000}"/>
    <cellStyle name="표준 8 8 3 3 2" xfId="33997" xr:uid="{00000000-0005-0000-0000-0000AE8A0000}"/>
    <cellStyle name="표준 8 8 3 4" xfId="33998" xr:uid="{00000000-0005-0000-0000-0000AF8A0000}"/>
    <cellStyle name="표준 8 8 3 4 2" xfId="33999" xr:uid="{00000000-0005-0000-0000-0000B08A0000}"/>
    <cellStyle name="표준 8 8 3 5" xfId="34000" xr:uid="{00000000-0005-0000-0000-0000B18A0000}"/>
    <cellStyle name="표준 8 8 3 5 2" xfId="34001" xr:uid="{00000000-0005-0000-0000-0000B28A0000}"/>
    <cellStyle name="표준 8 8 3 6" xfId="34002" xr:uid="{00000000-0005-0000-0000-0000B38A0000}"/>
    <cellStyle name="표준 8 8 3 6 2" xfId="34003" xr:uid="{00000000-0005-0000-0000-0000B48A0000}"/>
    <cellStyle name="표준 8 8 3 7" xfId="34004" xr:uid="{00000000-0005-0000-0000-0000B58A0000}"/>
    <cellStyle name="표준 8 8 3 8" xfId="34005" xr:uid="{00000000-0005-0000-0000-0000B68A0000}"/>
    <cellStyle name="표준 8 8 4" xfId="34006" xr:uid="{00000000-0005-0000-0000-0000B78A0000}"/>
    <cellStyle name="표준 8 8 4 2" xfId="34007" xr:uid="{00000000-0005-0000-0000-0000B88A0000}"/>
    <cellStyle name="표준 8 8 4 2 2" xfId="34008" xr:uid="{00000000-0005-0000-0000-0000B98A0000}"/>
    <cellStyle name="표준 8 8 4 3" xfId="34009" xr:uid="{00000000-0005-0000-0000-0000BA8A0000}"/>
    <cellStyle name="표준 8 8 4 3 2" xfId="34010" xr:uid="{00000000-0005-0000-0000-0000BB8A0000}"/>
    <cellStyle name="표준 8 8 4 4" xfId="34011" xr:uid="{00000000-0005-0000-0000-0000BC8A0000}"/>
    <cellStyle name="표준 8 8 4 4 2" xfId="34012" xr:uid="{00000000-0005-0000-0000-0000BD8A0000}"/>
    <cellStyle name="표준 8 8 4 5" xfId="34013" xr:uid="{00000000-0005-0000-0000-0000BE8A0000}"/>
    <cellStyle name="표준 8 8 4 5 2" xfId="34014" xr:uid="{00000000-0005-0000-0000-0000BF8A0000}"/>
    <cellStyle name="표준 8 8 4 6" xfId="34015" xr:uid="{00000000-0005-0000-0000-0000C08A0000}"/>
    <cellStyle name="표준 8 8 4 6 2" xfId="34016" xr:uid="{00000000-0005-0000-0000-0000C18A0000}"/>
    <cellStyle name="표준 8 8 4 7" xfId="34017" xr:uid="{00000000-0005-0000-0000-0000C28A0000}"/>
    <cellStyle name="표준 8 8 5" xfId="34018" xr:uid="{00000000-0005-0000-0000-0000C38A0000}"/>
    <cellStyle name="표준 8 8 5 2" xfId="34019" xr:uid="{00000000-0005-0000-0000-0000C48A0000}"/>
    <cellStyle name="표준 8 8 5 2 2" xfId="34020" xr:uid="{00000000-0005-0000-0000-0000C58A0000}"/>
    <cellStyle name="표준 8 8 5 3" xfId="34021" xr:uid="{00000000-0005-0000-0000-0000C68A0000}"/>
    <cellStyle name="표준 8 8 5 3 2" xfId="34022" xr:uid="{00000000-0005-0000-0000-0000C78A0000}"/>
    <cellStyle name="표준 8 8 5 4" xfId="34023" xr:uid="{00000000-0005-0000-0000-0000C88A0000}"/>
    <cellStyle name="표준 8 8 5 4 2" xfId="34024" xr:uid="{00000000-0005-0000-0000-0000C98A0000}"/>
    <cellStyle name="표준 8 8 5 5" xfId="34025" xr:uid="{00000000-0005-0000-0000-0000CA8A0000}"/>
    <cellStyle name="표준 8 8 5 5 2" xfId="34026" xr:uid="{00000000-0005-0000-0000-0000CB8A0000}"/>
    <cellStyle name="표준 8 8 5 6" xfId="34027" xr:uid="{00000000-0005-0000-0000-0000CC8A0000}"/>
    <cellStyle name="표준 8 8 5 6 2" xfId="34028" xr:uid="{00000000-0005-0000-0000-0000CD8A0000}"/>
    <cellStyle name="표준 8 8 5 7" xfId="34029" xr:uid="{00000000-0005-0000-0000-0000CE8A0000}"/>
    <cellStyle name="표준 8 8 6" xfId="34030" xr:uid="{00000000-0005-0000-0000-0000CF8A0000}"/>
    <cellStyle name="표준 8 8 6 2" xfId="34031" xr:uid="{00000000-0005-0000-0000-0000D08A0000}"/>
    <cellStyle name="표준 8 8 7" xfId="34032" xr:uid="{00000000-0005-0000-0000-0000D18A0000}"/>
    <cellStyle name="표준 8 8 7 2" xfId="34033" xr:uid="{00000000-0005-0000-0000-0000D28A0000}"/>
    <cellStyle name="표준 8 8 8" xfId="34034" xr:uid="{00000000-0005-0000-0000-0000D38A0000}"/>
    <cellStyle name="표준 8 8 8 2" xfId="34035" xr:uid="{00000000-0005-0000-0000-0000D48A0000}"/>
    <cellStyle name="표준 8 8 9" xfId="34036" xr:uid="{00000000-0005-0000-0000-0000D58A0000}"/>
    <cellStyle name="표준 8 8 9 2" xfId="34037" xr:uid="{00000000-0005-0000-0000-0000D68A0000}"/>
    <cellStyle name="표준 8 9" xfId="34038" xr:uid="{00000000-0005-0000-0000-0000D78A0000}"/>
    <cellStyle name="표준 8 9 10" xfId="34039" xr:uid="{00000000-0005-0000-0000-0000D88A0000}"/>
    <cellStyle name="표준 8 9 2" xfId="34040" xr:uid="{00000000-0005-0000-0000-0000D98A0000}"/>
    <cellStyle name="표준 8 9 2 2" xfId="34041" xr:uid="{00000000-0005-0000-0000-0000DA8A0000}"/>
    <cellStyle name="표준 8 9 3" xfId="34042" xr:uid="{00000000-0005-0000-0000-0000DB8A0000}"/>
    <cellStyle name="표준 8 9 3 2" xfId="34043" xr:uid="{00000000-0005-0000-0000-0000DC8A0000}"/>
    <cellStyle name="표준 8 9 4" xfId="34044" xr:uid="{00000000-0005-0000-0000-0000DD8A0000}"/>
    <cellStyle name="표준 8 9 4 2" xfId="34045" xr:uid="{00000000-0005-0000-0000-0000DE8A0000}"/>
    <cellStyle name="표준 8 9 5" xfId="34046" xr:uid="{00000000-0005-0000-0000-0000DF8A0000}"/>
    <cellStyle name="표준 8 9 5 2" xfId="34047" xr:uid="{00000000-0005-0000-0000-0000E08A0000}"/>
    <cellStyle name="표준 8 9 6" xfId="34048" xr:uid="{00000000-0005-0000-0000-0000E18A0000}"/>
    <cellStyle name="표준 8 9 6 2" xfId="34049" xr:uid="{00000000-0005-0000-0000-0000E28A0000}"/>
    <cellStyle name="표준 8 9 7" xfId="34050" xr:uid="{00000000-0005-0000-0000-0000E38A0000}"/>
    <cellStyle name="표준 8 9 7 2" xfId="34051" xr:uid="{00000000-0005-0000-0000-0000E48A0000}"/>
    <cellStyle name="표준 8 9 8" xfId="34052" xr:uid="{00000000-0005-0000-0000-0000E58A0000}"/>
    <cellStyle name="표준 8 9 8 2" xfId="34053" xr:uid="{00000000-0005-0000-0000-0000E68A0000}"/>
    <cellStyle name="표준 8 9 9" xfId="34054" xr:uid="{00000000-0005-0000-0000-0000E78A0000}"/>
    <cellStyle name="표준 8 9 9 2" xfId="34055" xr:uid="{00000000-0005-0000-0000-0000E88A0000}"/>
    <cellStyle name="표준 80" xfId="36305" xr:uid="{00000000-0005-0000-0000-0000E98A0000}"/>
    <cellStyle name="표준 81" xfId="36306" xr:uid="{00000000-0005-0000-0000-0000EA8A0000}"/>
    <cellStyle name="표준 81 2" xfId="34056" xr:uid="{00000000-0005-0000-0000-0000EB8A0000}"/>
    <cellStyle name="표준 81 2 2" xfId="34057" xr:uid="{00000000-0005-0000-0000-0000EC8A0000}"/>
    <cellStyle name="표준 82" xfId="36307" xr:uid="{00000000-0005-0000-0000-0000ED8A0000}"/>
    <cellStyle name="표준 83" xfId="34058" xr:uid="{00000000-0005-0000-0000-0000EE8A0000}"/>
    <cellStyle name="표준 84" xfId="34059" xr:uid="{00000000-0005-0000-0000-0000EF8A0000}"/>
    <cellStyle name="표준 85" xfId="36308" xr:uid="{00000000-0005-0000-0000-0000F08A0000}"/>
    <cellStyle name="표준 86" xfId="36309" xr:uid="{00000000-0005-0000-0000-0000F18A0000}"/>
    <cellStyle name="표준 87" xfId="36310" xr:uid="{00000000-0005-0000-0000-0000F28A0000}"/>
    <cellStyle name="표준 88" xfId="36311" xr:uid="{00000000-0005-0000-0000-0000F38A0000}"/>
    <cellStyle name="표준 89" xfId="34060" xr:uid="{00000000-0005-0000-0000-0000F48A0000}"/>
    <cellStyle name="표준 89 2" xfId="34061" xr:uid="{00000000-0005-0000-0000-0000F58A0000}"/>
    <cellStyle name="표준 89 2 2" xfId="34062" xr:uid="{00000000-0005-0000-0000-0000F68A0000}"/>
    <cellStyle name="표준 89 3" xfId="34063" xr:uid="{00000000-0005-0000-0000-0000F78A0000}"/>
    <cellStyle name="표준 89 3 2" xfId="34064" xr:uid="{00000000-0005-0000-0000-0000F88A0000}"/>
    <cellStyle name="표준 89 4" xfId="34065" xr:uid="{00000000-0005-0000-0000-0000F98A0000}"/>
    <cellStyle name="표준 89 4 2" xfId="34066" xr:uid="{00000000-0005-0000-0000-0000FA8A0000}"/>
    <cellStyle name="표준 89 5" xfId="34067" xr:uid="{00000000-0005-0000-0000-0000FB8A0000}"/>
    <cellStyle name="표준 89 5 2" xfId="34068" xr:uid="{00000000-0005-0000-0000-0000FC8A0000}"/>
    <cellStyle name="표준 89 6" xfId="34069" xr:uid="{00000000-0005-0000-0000-0000FD8A0000}"/>
    <cellStyle name="표준 89 6 2" xfId="34070" xr:uid="{00000000-0005-0000-0000-0000FE8A0000}"/>
    <cellStyle name="표준 89 7" xfId="34071" xr:uid="{00000000-0005-0000-0000-0000FF8A0000}"/>
    <cellStyle name="표준 9" xfId="34072" xr:uid="{00000000-0005-0000-0000-0000008B0000}"/>
    <cellStyle name="표준 9 10" xfId="34073" xr:uid="{00000000-0005-0000-0000-0000018B0000}"/>
    <cellStyle name="표준 9 10 2" xfId="34074" xr:uid="{00000000-0005-0000-0000-0000028B0000}"/>
    <cellStyle name="표준 9 10 2 2" xfId="34075" xr:uid="{00000000-0005-0000-0000-0000038B0000}"/>
    <cellStyle name="표준 9 10 3" xfId="34076" xr:uid="{00000000-0005-0000-0000-0000048B0000}"/>
    <cellStyle name="표준 9 10 3 2" xfId="34077" xr:uid="{00000000-0005-0000-0000-0000058B0000}"/>
    <cellStyle name="표준 9 10 4" xfId="34078" xr:uid="{00000000-0005-0000-0000-0000068B0000}"/>
    <cellStyle name="표준 9 10 4 2" xfId="34079" xr:uid="{00000000-0005-0000-0000-0000078B0000}"/>
    <cellStyle name="표준 9 10 5" xfId="34080" xr:uid="{00000000-0005-0000-0000-0000088B0000}"/>
    <cellStyle name="표준 9 10 5 2" xfId="34081" xr:uid="{00000000-0005-0000-0000-0000098B0000}"/>
    <cellStyle name="표준 9 10 6" xfId="34082" xr:uid="{00000000-0005-0000-0000-00000A8B0000}"/>
    <cellStyle name="표준 9 10 6 2" xfId="34083" xr:uid="{00000000-0005-0000-0000-00000B8B0000}"/>
    <cellStyle name="표준 9 10 7" xfId="34084" xr:uid="{00000000-0005-0000-0000-00000C8B0000}"/>
    <cellStyle name="표준 9 11" xfId="34085" xr:uid="{00000000-0005-0000-0000-00000D8B0000}"/>
    <cellStyle name="표준 9 11 2" xfId="34086" xr:uid="{00000000-0005-0000-0000-00000E8B0000}"/>
    <cellStyle name="표준 9 11 2 2" xfId="34087" xr:uid="{00000000-0005-0000-0000-00000F8B0000}"/>
    <cellStyle name="표준 9 11 3" xfId="34088" xr:uid="{00000000-0005-0000-0000-0000108B0000}"/>
    <cellStyle name="표준 9 11 3 2" xfId="34089" xr:uid="{00000000-0005-0000-0000-0000118B0000}"/>
    <cellStyle name="표준 9 11 4" xfId="34090" xr:uid="{00000000-0005-0000-0000-0000128B0000}"/>
    <cellStyle name="표준 9 11 4 2" xfId="34091" xr:uid="{00000000-0005-0000-0000-0000138B0000}"/>
    <cellStyle name="표준 9 11 5" xfId="34092" xr:uid="{00000000-0005-0000-0000-0000148B0000}"/>
    <cellStyle name="표준 9 11 5 2" xfId="34093" xr:uid="{00000000-0005-0000-0000-0000158B0000}"/>
    <cellStyle name="표준 9 11 6" xfId="34094" xr:uid="{00000000-0005-0000-0000-0000168B0000}"/>
    <cellStyle name="표준 9 11 6 2" xfId="34095" xr:uid="{00000000-0005-0000-0000-0000178B0000}"/>
    <cellStyle name="표준 9 11 7" xfId="34096" xr:uid="{00000000-0005-0000-0000-0000188B0000}"/>
    <cellStyle name="표준 9 12" xfId="34097" xr:uid="{00000000-0005-0000-0000-0000198B0000}"/>
    <cellStyle name="표준 9 12 2" xfId="34098" xr:uid="{00000000-0005-0000-0000-00001A8B0000}"/>
    <cellStyle name="표준 9 12 2 2" xfId="34099" xr:uid="{00000000-0005-0000-0000-00001B8B0000}"/>
    <cellStyle name="표준 9 12 3" xfId="34100" xr:uid="{00000000-0005-0000-0000-00001C8B0000}"/>
    <cellStyle name="표준 9 12 3 2" xfId="34101" xr:uid="{00000000-0005-0000-0000-00001D8B0000}"/>
    <cellStyle name="표준 9 12 4" xfId="34102" xr:uid="{00000000-0005-0000-0000-00001E8B0000}"/>
    <cellStyle name="표준 9 12 4 2" xfId="34103" xr:uid="{00000000-0005-0000-0000-00001F8B0000}"/>
    <cellStyle name="표준 9 12 5" xfId="34104" xr:uid="{00000000-0005-0000-0000-0000208B0000}"/>
    <cellStyle name="표준 9 12 5 2" xfId="34105" xr:uid="{00000000-0005-0000-0000-0000218B0000}"/>
    <cellStyle name="표준 9 12 6" xfId="34106" xr:uid="{00000000-0005-0000-0000-0000228B0000}"/>
    <cellStyle name="표준 9 12 6 2" xfId="34107" xr:uid="{00000000-0005-0000-0000-0000238B0000}"/>
    <cellStyle name="표준 9 12 7" xfId="34108" xr:uid="{00000000-0005-0000-0000-0000248B0000}"/>
    <cellStyle name="표준 9 13" xfId="34109" xr:uid="{00000000-0005-0000-0000-0000258B0000}"/>
    <cellStyle name="표준 9 13 2" xfId="34110" xr:uid="{00000000-0005-0000-0000-0000268B0000}"/>
    <cellStyle name="표준 9 13 2 2" xfId="34111" xr:uid="{00000000-0005-0000-0000-0000278B0000}"/>
    <cellStyle name="표준 9 13 3" xfId="34112" xr:uid="{00000000-0005-0000-0000-0000288B0000}"/>
    <cellStyle name="표준 9 13 3 2" xfId="34113" xr:uid="{00000000-0005-0000-0000-0000298B0000}"/>
    <cellStyle name="표준 9 13 4" xfId="34114" xr:uid="{00000000-0005-0000-0000-00002A8B0000}"/>
    <cellStyle name="표준 9 13 4 2" xfId="34115" xr:uid="{00000000-0005-0000-0000-00002B8B0000}"/>
    <cellStyle name="표준 9 13 5" xfId="34116" xr:uid="{00000000-0005-0000-0000-00002C8B0000}"/>
    <cellStyle name="표준 9 13 5 2" xfId="34117" xr:uid="{00000000-0005-0000-0000-00002D8B0000}"/>
    <cellStyle name="표준 9 13 6" xfId="34118" xr:uid="{00000000-0005-0000-0000-00002E8B0000}"/>
    <cellStyle name="표준 9 13 6 2" xfId="34119" xr:uid="{00000000-0005-0000-0000-00002F8B0000}"/>
    <cellStyle name="표준 9 13 7" xfId="34120" xr:uid="{00000000-0005-0000-0000-0000308B0000}"/>
    <cellStyle name="표준 9 14" xfId="34121" xr:uid="{00000000-0005-0000-0000-0000318B0000}"/>
    <cellStyle name="표준 9 14 2" xfId="34122" xr:uid="{00000000-0005-0000-0000-0000328B0000}"/>
    <cellStyle name="표준 9 14 2 2" xfId="34123" xr:uid="{00000000-0005-0000-0000-0000338B0000}"/>
    <cellStyle name="표준 9 14 3" xfId="34124" xr:uid="{00000000-0005-0000-0000-0000348B0000}"/>
    <cellStyle name="표준 9 14 3 2" xfId="34125" xr:uid="{00000000-0005-0000-0000-0000358B0000}"/>
    <cellStyle name="표준 9 14 4" xfId="34126" xr:uid="{00000000-0005-0000-0000-0000368B0000}"/>
    <cellStyle name="표준 9 14 4 2" xfId="34127" xr:uid="{00000000-0005-0000-0000-0000378B0000}"/>
    <cellStyle name="표준 9 14 5" xfId="34128" xr:uid="{00000000-0005-0000-0000-0000388B0000}"/>
    <cellStyle name="표준 9 14 5 2" xfId="34129" xr:uid="{00000000-0005-0000-0000-0000398B0000}"/>
    <cellStyle name="표준 9 14 6" xfId="34130" xr:uid="{00000000-0005-0000-0000-00003A8B0000}"/>
    <cellStyle name="표준 9 14 6 2" xfId="34131" xr:uid="{00000000-0005-0000-0000-00003B8B0000}"/>
    <cellStyle name="표준 9 14 7" xfId="34132" xr:uid="{00000000-0005-0000-0000-00003C8B0000}"/>
    <cellStyle name="표준 9 15" xfId="34133" xr:uid="{00000000-0005-0000-0000-00003D8B0000}"/>
    <cellStyle name="표준 9 15 2" xfId="34134" xr:uid="{00000000-0005-0000-0000-00003E8B0000}"/>
    <cellStyle name="표준 9 15 2 2" xfId="34135" xr:uid="{00000000-0005-0000-0000-00003F8B0000}"/>
    <cellStyle name="표준 9 15 3" xfId="34136" xr:uid="{00000000-0005-0000-0000-0000408B0000}"/>
    <cellStyle name="표준 9 15 3 2" xfId="34137" xr:uid="{00000000-0005-0000-0000-0000418B0000}"/>
    <cellStyle name="표준 9 15 4" xfId="34138" xr:uid="{00000000-0005-0000-0000-0000428B0000}"/>
    <cellStyle name="표준 9 15 4 2" xfId="34139" xr:uid="{00000000-0005-0000-0000-0000438B0000}"/>
    <cellStyle name="표준 9 15 5" xfId="34140" xr:uid="{00000000-0005-0000-0000-0000448B0000}"/>
    <cellStyle name="표준 9 15 5 2" xfId="34141" xr:uid="{00000000-0005-0000-0000-0000458B0000}"/>
    <cellStyle name="표준 9 15 6" xfId="34142" xr:uid="{00000000-0005-0000-0000-0000468B0000}"/>
    <cellStyle name="표준 9 15 6 2" xfId="34143" xr:uid="{00000000-0005-0000-0000-0000478B0000}"/>
    <cellStyle name="표준 9 15 7" xfId="34144" xr:uid="{00000000-0005-0000-0000-0000488B0000}"/>
    <cellStyle name="표준 9 16" xfId="34145" xr:uid="{00000000-0005-0000-0000-0000498B0000}"/>
    <cellStyle name="표준 9 16 2" xfId="34146" xr:uid="{00000000-0005-0000-0000-00004A8B0000}"/>
    <cellStyle name="표준 9 16 2 2" xfId="34147" xr:uid="{00000000-0005-0000-0000-00004B8B0000}"/>
    <cellStyle name="표준 9 16 3" xfId="34148" xr:uid="{00000000-0005-0000-0000-00004C8B0000}"/>
    <cellStyle name="표준 9 16 3 2" xfId="34149" xr:uid="{00000000-0005-0000-0000-00004D8B0000}"/>
    <cellStyle name="표준 9 16 4" xfId="34150" xr:uid="{00000000-0005-0000-0000-00004E8B0000}"/>
    <cellStyle name="표준 9 16 4 2" xfId="34151" xr:uid="{00000000-0005-0000-0000-00004F8B0000}"/>
    <cellStyle name="표준 9 16 5" xfId="34152" xr:uid="{00000000-0005-0000-0000-0000508B0000}"/>
    <cellStyle name="표준 9 16 5 2" xfId="34153" xr:uid="{00000000-0005-0000-0000-0000518B0000}"/>
    <cellStyle name="표준 9 16 6" xfId="34154" xr:uid="{00000000-0005-0000-0000-0000528B0000}"/>
    <cellStyle name="표준 9 16 6 2" xfId="34155" xr:uid="{00000000-0005-0000-0000-0000538B0000}"/>
    <cellStyle name="표준 9 16 7" xfId="34156" xr:uid="{00000000-0005-0000-0000-0000548B0000}"/>
    <cellStyle name="표준 9 17" xfId="34157" xr:uid="{00000000-0005-0000-0000-0000558B0000}"/>
    <cellStyle name="표준 9 17 2" xfId="34158" xr:uid="{00000000-0005-0000-0000-0000568B0000}"/>
    <cellStyle name="표준 9 17 2 2" xfId="34159" xr:uid="{00000000-0005-0000-0000-0000578B0000}"/>
    <cellStyle name="표준 9 17 3" xfId="34160" xr:uid="{00000000-0005-0000-0000-0000588B0000}"/>
    <cellStyle name="표준 9 17 3 2" xfId="34161" xr:uid="{00000000-0005-0000-0000-0000598B0000}"/>
    <cellStyle name="표준 9 17 4" xfId="34162" xr:uid="{00000000-0005-0000-0000-00005A8B0000}"/>
    <cellStyle name="표준 9 17 4 2" xfId="34163" xr:uid="{00000000-0005-0000-0000-00005B8B0000}"/>
    <cellStyle name="표준 9 17 5" xfId="34164" xr:uid="{00000000-0005-0000-0000-00005C8B0000}"/>
    <cellStyle name="표준 9 17 5 2" xfId="34165" xr:uid="{00000000-0005-0000-0000-00005D8B0000}"/>
    <cellStyle name="표준 9 17 6" xfId="34166" xr:uid="{00000000-0005-0000-0000-00005E8B0000}"/>
    <cellStyle name="표준 9 17 6 2" xfId="34167" xr:uid="{00000000-0005-0000-0000-00005F8B0000}"/>
    <cellStyle name="표준 9 17 7" xfId="34168" xr:uid="{00000000-0005-0000-0000-0000608B0000}"/>
    <cellStyle name="표준 9 18" xfId="34169" xr:uid="{00000000-0005-0000-0000-0000618B0000}"/>
    <cellStyle name="표준 9 18 2" xfId="34170" xr:uid="{00000000-0005-0000-0000-0000628B0000}"/>
    <cellStyle name="표준 9 18 2 2" xfId="34171" xr:uid="{00000000-0005-0000-0000-0000638B0000}"/>
    <cellStyle name="표준 9 18 3" xfId="34172" xr:uid="{00000000-0005-0000-0000-0000648B0000}"/>
    <cellStyle name="표준 9 18 3 2" xfId="34173" xr:uid="{00000000-0005-0000-0000-0000658B0000}"/>
    <cellStyle name="표준 9 18 4" xfId="34174" xr:uid="{00000000-0005-0000-0000-0000668B0000}"/>
    <cellStyle name="표준 9 18 4 2" xfId="34175" xr:uid="{00000000-0005-0000-0000-0000678B0000}"/>
    <cellStyle name="표준 9 18 5" xfId="34176" xr:uid="{00000000-0005-0000-0000-0000688B0000}"/>
    <cellStyle name="표준 9 18 5 2" xfId="34177" xr:uid="{00000000-0005-0000-0000-0000698B0000}"/>
    <cellStyle name="표준 9 18 6" xfId="34178" xr:uid="{00000000-0005-0000-0000-00006A8B0000}"/>
    <cellStyle name="표준 9 18 6 2" xfId="34179" xr:uid="{00000000-0005-0000-0000-00006B8B0000}"/>
    <cellStyle name="표준 9 18 7" xfId="34180" xr:uid="{00000000-0005-0000-0000-00006C8B0000}"/>
    <cellStyle name="표준 9 19" xfId="34181" xr:uid="{00000000-0005-0000-0000-00006D8B0000}"/>
    <cellStyle name="표준 9 19 2" xfId="34182" xr:uid="{00000000-0005-0000-0000-00006E8B0000}"/>
    <cellStyle name="표준 9 19 2 2" xfId="34183" xr:uid="{00000000-0005-0000-0000-00006F8B0000}"/>
    <cellStyle name="표준 9 19 3" xfId="34184" xr:uid="{00000000-0005-0000-0000-0000708B0000}"/>
    <cellStyle name="표준 9 19 3 2" xfId="34185" xr:uid="{00000000-0005-0000-0000-0000718B0000}"/>
    <cellStyle name="표준 9 19 4" xfId="34186" xr:uid="{00000000-0005-0000-0000-0000728B0000}"/>
    <cellStyle name="표준 9 19 4 2" xfId="34187" xr:uid="{00000000-0005-0000-0000-0000738B0000}"/>
    <cellStyle name="표준 9 19 5" xfId="34188" xr:uid="{00000000-0005-0000-0000-0000748B0000}"/>
    <cellStyle name="표준 9 19 5 2" xfId="34189" xr:uid="{00000000-0005-0000-0000-0000758B0000}"/>
    <cellStyle name="표준 9 19 6" xfId="34190" xr:uid="{00000000-0005-0000-0000-0000768B0000}"/>
    <cellStyle name="표준 9 19 6 2" xfId="34191" xr:uid="{00000000-0005-0000-0000-0000778B0000}"/>
    <cellStyle name="표준 9 19 7" xfId="34192" xr:uid="{00000000-0005-0000-0000-0000788B0000}"/>
    <cellStyle name="표준 9 2" xfId="34193" xr:uid="{00000000-0005-0000-0000-0000798B0000}"/>
    <cellStyle name="표준 9 2 10" xfId="34194" xr:uid="{00000000-0005-0000-0000-00007A8B0000}"/>
    <cellStyle name="표준 9 2 10 2" xfId="34195" xr:uid="{00000000-0005-0000-0000-00007B8B0000}"/>
    <cellStyle name="표준 9 2 11" xfId="34196" xr:uid="{00000000-0005-0000-0000-00007C8B0000}"/>
    <cellStyle name="표준 9 2 11 2" xfId="34197" xr:uid="{00000000-0005-0000-0000-00007D8B0000}"/>
    <cellStyle name="표준 9 2 12" xfId="34198" xr:uid="{00000000-0005-0000-0000-00007E8B0000}"/>
    <cellStyle name="표준 9 2 12 2" xfId="34199" xr:uid="{00000000-0005-0000-0000-00007F8B0000}"/>
    <cellStyle name="표준 9 2 13" xfId="34200" xr:uid="{00000000-0005-0000-0000-0000808B0000}"/>
    <cellStyle name="표준 9 2 13 2" xfId="34201" xr:uid="{00000000-0005-0000-0000-0000818B0000}"/>
    <cellStyle name="표준 9 2 14" xfId="34202" xr:uid="{00000000-0005-0000-0000-0000828B0000}"/>
    <cellStyle name="표준 9 2 2" xfId="34203" xr:uid="{00000000-0005-0000-0000-0000838B0000}"/>
    <cellStyle name="표준 9 2 2 2" xfId="34204" xr:uid="{00000000-0005-0000-0000-0000848B0000}"/>
    <cellStyle name="표준 9 2 2 2 2" xfId="34205" xr:uid="{00000000-0005-0000-0000-0000858B0000}"/>
    <cellStyle name="표준 9 2 2 3" xfId="34206" xr:uid="{00000000-0005-0000-0000-0000868B0000}"/>
    <cellStyle name="표준 9 2 3" xfId="34207" xr:uid="{00000000-0005-0000-0000-0000878B0000}"/>
    <cellStyle name="표준 9 2 3 2" xfId="34208" xr:uid="{00000000-0005-0000-0000-0000888B0000}"/>
    <cellStyle name="표준 9 2 3 3" xfId="34209" xr:uid="{00000000-0005-0000-0000-0000898B0000}"/>
    <cellStyle name="표준 9 2 4" xfId="34210" xr:uid="{00000000-0005-0000-0000-00008A8B0000}"/>
    <cellStyle name="표준 9 2 4 2" xfId="34211" xr:uid="{00000000-0005-0000-0000-00008B8B0000}"/>
    <cellStyle name="표준 9 2 5" xfId="34212" xr:uid="{00000000-0005-0000-0000-00008C8B0000}"/>
    <cellStyle name="표준 9 2 5 2" xfId="34213" xr:uid="{00000000-0005-0000-0000-00008D8B0000}"/>
    <cellStyle name="표준 9 2 6" xfId="34214" xr:uid="{00000000-0005-0000-0000-00008E8B0000}"/>
    <cellStyle name="표준 9 2 6 2" xfId="34215" xr:uid="{00000000-0005-0000-0000-00008F8B0000}"/>
    <cellStyle name="표준 9 2 7" xfId="34216" xr:uid="{00000000-0005-0000-0000-0000908B0000}"/>
    <cellStyle name="표준 9 2 7 2" xfId="34217" xr:uid="{00000000-0005-0000-0000-0000918B0000}"/>
    <cellStyle name="표준 9 2 8" xfId="34218" xr:uid="{00000000-0005-0000-0000-0000928B0000}"/>
    <cellStyle name="표준 9 2 8 2" xfId="34219" xr:uid="{00000000-0005-0000-0000-0000938B0000}"/>
    <cellStyle name="표준 9 2 9" xfId="34220" xr:uid="{00000000-0005-0000-0000-0000948B0000}"/>
    <cellStyle name="표준 9 2 9 2" xfId="34221" xr:uid="{00000000-0005-0000-0000-0000958B0000}"/>
    <cellStyle name="표준 9 20" xfId="34222" xr:uid="{00000000-0005-0000-0000-0000968B0000}"/>
    <cellStyle name="표준 9 20 2" xfId="34223" xr:uid="{00000000-0005-0000-0000-0000978B0000}"/>
    <cellStyle name="표준 9 20 2 2" xfId="34224" xr:uid="{00000000-0005-0000-0000-0000988B0000}"/>
    <cellStyle name="표준 9 20 3" xfId="34225" xr:uid="{00000000-0005-0000-0000-0000998B0000}"/>
    <cellStyle name="표준 9 20 3 2" xfId="34226" xr:uid="{00000000-0005-0000-0000-00009A8B0000}"/>
    <cellStyle name="표준 9 20 4" xfId="34227" xr:uid="{00000000-0005-0000-0000-00009B8B0000}"/>
    <cellStyle name="표준 9 20 4 2" xfId="34228" xr:uid="{00000000-0005-0000-0000-00009C8B0000}"/>
    <cellStyle name="표준 9 20 5" xfId="34229" xr:uid="{00000000-0005-0000-0000-00009D8B0000}"/>
    <cellStyle name="표준 9 20 5 2" xfId="34230" xr:uid="{00000000-0005-0000-0000-00009E8B0000}"/>
    <cellStyle name="표준 9 20 6" xfId="34231" xr:uid="{00000000-0005-0000-0000-00009F8B0000}"/>
    <cellStyle name="표준 9 20 6 2" xfId="34232" xr:uid="{00000000-0005-0000-0000-0000A08B0000}"/>
    <cellStyle name="표준 9 20 7" xfId="34233" xr:uid="{00000000-0005-0000-0000-0000A18B0000}"/>
    <cellStyle name="표준 9 21" xfId="34234" xr:uid="{00000000-0005-0000-0000-0000A28B0000}"/>
    <cellStyle name="표준 9 21 2" xfId="34235" xr:uid="{00000000-0005-0000-0000-0000A38B0000}"/>
    <cellStyle name="표준 9 21 2 2" xfId="34236" xr:uid="{00000000-0005-0000-0000-0000A48B0000}"/>
    <cellStyle name="표준 9 21 3" xfId="34237" xr:uid="{00000000-0005-0000-0000-0000A58B0000}"/>
    <cellStyle name="표준 9 21 3 2" xfId="34238" xr:uid="{00000000-0005-0000-0000-0000A68B0000}"/>
    <cellStyle name="표준 9 21 4" xfId="34239" xr:uid="{00000000-0005-0000-0000-0000A78B0000}"/>
    <cellStyle name="표준 9 21 4 2" xfId="34240" xr:uid="{00000000-0005-0000-0000-0000A88B0000}"/>
    <cellStyle name="표준 9 21 5" xfId="34241" xr:uid="{00000000-0005-0000-0000-0000A98B0000}"/>
    <cellStyle name="표준 9 21 5 2" xfId="34242" xr:uid="{00000000-0005-0000-0000-0000AA8B0000}"/>
    <cellStyle name="표준 9 21 6" xfId="34243" xr:uid="{00000000-0005-0000-0000-0000AB8B0000}"/>
    <cellStyle name="표준 9 21 6 2" xfId="34244" xr:uid="{00000000-0005-0000-0000-0000AC8B0000}"/>
    <cellStyle name="표준 9 21 7" xfId="34245" xr:uid="{00000000-0005-0000-0000-0000AD8B0000}"/>
    <cellStyle name="표준 9 22" xfId="34246" xr:uid="{00000000-0005-0000-0000-0000AE8B0000}"/>
    <cellStyle name="표준 9 22 2" xfId="34247" xr:uid="{00000000-0005-0000-0000-0000AF8B0000}"/>
    <cellStyle name="표준 9 22 2 2" xfId="34248" xr:uid="{00000000-0005-0000-0000-0000B08B0000}"/>
    <cellStyle name="표준 9 22 3" xfId="34249" xr:uid="{00000000-0005-0000-0000-0000B18B0000}"/>
    <cellStyle name="표준 9 22 3 2" xfId="34250" xr:uid="{00000000-0005-0000-0000-0000B28B0000}"/>
    <cellStyle name="표준 9 22 4" xfId="34251" xr:uid="{00000000-0005-0000-0000-0000B38B0000}"/>
    <cellStyle name="표준 9 22 4 2" xfId="34252" xr:uid="{00000000-0005-0000-0000-0000B48B0000}"/>
    <cellStyle name="표준 9 22 5" xfId="34253" xr:uid="{00000000-0005-0000-0000-0000B58B0000}"/>
    <cellStyle name="표준 9 22 5 2" xfId="34254" xr:uid="{00000000-0005-0000-0000-0000B68B0000}"/>
    <cellStyle name="표준 9 22 6" xfId="34255" xr:uid="{00000000-0005-0000-0000-0000B78B0000}"/>
    <cellStyle name="표준 9 22 6 2" xfId="34256" xr:uid="{00000000-0005-0000-0000-0000B88B0000}"/>
    <cellStyle name="표준 9 22 7" xfId="34257" xr:uid="{00000000-0005-0000-0000-0000B98B0000}"/>
    <cellStyle name="표준 9 23" xfId="34258" xr:uid="{00000000-0005-0000-0000-0000BA8B0000}"/>
    <cellStyle name="표준 9 23 2" xfId="34259" xr:uid="{00000000-0005-0000-0000-0000BB8B0000}"/>
    <cellStyle name="표준 9 23 2 2" xfId="34260" xr:uid="{00000000-0005-0000-0000-0000BC8B0000}"/>
    <cellStyle name="표준 9 23 3" xfId="34261" xr:uid="{00000000-0005-0000-0000-0000BD8B0000}"/>
    <cellStyle name="표준 9 23 3 2" xfId="34262" xr:uid="{00000000-0005-0000-0000-0000BE8B0000}"/>
    <cellStyle name="표준 9 23 4" xfId="34263" xr:uid="{00000000-0005-0000-0000-0000BF8B0000}"/>
    <cellStyle name="표준 9 23 4 2" xfId="34264" xr:uid="{00000000-0005-0000-0000-0000C08B0000}"/>
    <cellStyle name="표준 9 23 5" xfId="34265" xr:uid="{00000000-0005-0000-0000-0000C18B0000}"/>
    <cellStyle name="표준 9 23 5 2" xfId="34266" xr:uid="{00000000-0005-0000-0000-0000C28B0000}"/>
    <cellStyle name="표준 9 23 6" xfId="34267" xr:uid="{00000000-0005-0000-0000-0000C38B0000}"/>
    <cellStyle name="표준 9 23 6 2" xfId="34268" xr:uid="{00000000-0005-0000-0000-0000C48B0000}"/>
    <cellStyle name="표준 9 23 7" xfId="34269" xr:uid="{00000000-0005-0000-0000-0000C58B0000}"/>
    <cellStyle name="표준 9 24" xfId="34270" xr:uid="{00000000-0005-0000-0000-0000C68B0000}"/>
    <cellStyle name="표준 9 24 2" xfId="34271" xr:uid="{00000000-0005-0000-0000-0000C78B0000}"/>
    <cellStyle name="표준 9 24 2 2" xfId="34272" xr:uid="{00000000-0005-0000-0000-0000C88B0000}"/>
    <cellStyle name="표준 9 24 3" xfId="34273" xr:uid="{00000000-0005-0000-0000-0000C98B0000}"/>
    <cellStyle name="표준 9 24 3 2" xfId="34274" xr:uid="{00000000-0005-0000-0000-0000CA8B0000}"/>
    <cellStyle name="표준 9 24 4" xfId="34275" xr:uid="{00000000-0005-0000-0000-0000CB8B0000}"/>
    <cellStyle name="표준 9 24 4 2" xfId="34276" xr:uid="{00000000-0005-0000-0000-0000CC8B0000}"/>
    <cellStyle name="표준 9 24 5" xfId="34277" xr:uid="{00000000-0005-0000-0000-0000CD8B0000}"/>
    <cellStyle name="표준 9 24 5 2" xfId="34278" xr:uid="{00000000-0005-0000-0000-0000CE8B0000}"/>
    <cellStyle name="표준 9 24 6" xfId="34279" xr:uid="{00000000-0005-0000-0000-0000CF8B0000}"/>
    <cellStyle name="표준 9 24 6 2" xfId="34280" xr:uid="{00000000-0005-0000-0000-0000D08B0000}"/>
    <cellStyle name="표준 9 24 7" xfId="34281" xr:uid="{00000000-0005-0000-0000-0000D18B0000}"/>
    <cellStyle name="표준 9 25" xfId="34282" xr:uid="{00000000-0005-0000-0000-0000D28B0000}"/>
    <cellStyle name="표준 9 25 2" xfId="34283" xr:uid="{00000000-0005-0000-0000-0000D38B0000}"/>
    <cellStyle name="표준 9 25 2 2" xfId="34284" xr:uid="{00000000-0005-0000-0000-0000D48B0000}"/>
    <cellStyle name="표준 9 25 3" xfId="34285" xr:uid="{00000000-0005-0000-0000-0000D58B0000}"/>
    <cellStyle name="표준 9 25 3 2" xfId="34286" xr:uid="{00000000-0005-0000-0000-0000D68B0000}"/>
    <cellStyle name="표준 9 25 4" xfId="34287" xr:uid="{00000000-0005-0000-0000-0000D78B0000}"/>
    <cellStyle name="표준 9 25 4 2" xfId="34288" xr:uid="{00000000-0005-0000-0000-0000D88B0000}"/>
    <cellStyle name="표준 9 25 5" xfId="34289" xr:uid="{00000000-0005-0000-0000-0000D98B0000}"/>
    <cellStyle name="표준 9 25 5 2" xfId="34290" xr:uid="{00000000-0005-0000-0000-0000DA8B0000}"/>
    <cellStyle name="표준 9 25 6" xfId="34291" xr:uid="{00000000-0005-0000-0000-0000DB8B0000}"/>
    <cellStyle name="표준 9 25 6 2" xfId="34292" xr:uid="{00000000-0005-0000-0000-0000DC8B0000}"/>
    <cellStyle name="표준 9 25 7" xfId="34293" xr:uid="{00000000-0005-0000-0000-0000DD8B0000}"/>
    <cellStyle name="표준 9 26" xfId="34294" xr:uid="{00000000-0005-0000-0000-0000DE8B0000}"/>
    <cellStyle name="표준 9 26 2" xfId="34295" xr:uid="{00000000-0005-0000-0000-0000DF8B0000}"/>
    <cellStyle name="표준 9 26 2 2" xfId="34296" xr:uid="{00000000-0005-0000-0000-0000E08B0000}"/>
    <cellStyle name="표준 9 26 3" xfId="34297" xr:uid="{00000000-0005-0000-0000-0000E18B0000}"/>
    <cellStyle name="표준 9 26 3 2" xfId="34298" xr:uid="{00000000-0005-0000-0000-0000E28B0000}"/>
    <cellStyle name="표준 9 26 4" xfId="34299" xr:uid="{00000000-0005-0000-0000-0000E38B0000}"/>
    <cellStyle name="표준 9 26 4 2" xfId="34300" xr:uid="{00000000-0005-0000-0000-0000E48B0000}"/>
    <cellStyle name="표준 9 26 5" xfId="34301" xr:uid="{00000000-0005-0000-0000-0000E58B0000}"/>
    <cellStyle name="표준 9 26 5 2" xfId="34302" xr:uid="{00000000-0005-0000-0000-0000E68B0000}"/>
    <cellStyle name="표준 9 26 6" xfId="34303" xr:uid="{00000000-0005-0000-0000-0000E78B0000}"/>
    <cellStyle name="표준 9 26 6 2" xfId="34304" xr:uid="{00000000-0005-0000-0000-0000E88B0000}"/>
    <cellStyle name="표준 9 26 7" xfId="34305" xr:uid="{00000000-0005-0000-0000-0000E98B0000}"/>
    <cellStyle name="표준 9 27" xfId="34306" xr:uid="{00000000-0005-0000-0000-0000EA8B0000}"/>
    <cellStyle name="표준 9 27 2" xfId="34307" xr:uid="{00000000-0005-0000-0000-0000EB8B0000}"/>
    <cellStyle name="표준 9 27 2 2" xfId="34308" xr:uid="{00000000-0005-0000-0000-0000EC8B0000}"/>
    <cellStyle name="표준 9 27 3" xfId="34309" xr:uid="{00000000-0005-0000-0000-0000ED8B0000}"/>
    <cellStyle name="표준 9 27 3 2" xfId="34310" xr:uid="{00000000-0005-0000-0000-0000EE8B0000}"/>
    <cellStyle name="표준 9 27 4" xfId="34311" xr:uid="{00000000-0005-0000-0000-0000EF8B0000}"/>
    <cellStyle name="표준 9 27 4 2" xfId="34312" xr:uid="{00000000-0005-0000-0000-0000F08B0000}"/>
    <cellStyle name="표준 9 27 5" xfId="34313" xr:uid="{00000000-0005-0000-0000-0000F18B0000}"/>
    <cellStyle name="표준 9 27 5 2" xfId="34314" xr:uid="{00000000-0005-0000-0000-0000F28B0000}"/>
    <cellStyle name="표준 9 27 6" xfId="34315" xr:uid="{00000000-0005-0000-0000-0000F38B0000}"/>
    <cellStyle name="표준 9 27 6 2" xfId="34316" xr:uid="{00000000-0005-0000-0000-0000F48B0000}"/>
    <cellStyle name="표준 9 27 7" xfId="34317" xr:uid="{00000000-0005-0000-0000-0000F58B0000}"/>
    <cellStyle name="표준 9 28" xfId="34318" xr:uid="{00000000-0005-0000-0000-0000F68B0000}"/>
    <cellStyle name="표준 9 28 2" xfId="34319" xr:uid="{00000000-0005-0000-0000-0000F78B0000}"/>
    <cellStyle name="표준 9 28 2 2" xfId="34320" xr:uid="{00000000-0005-0000-0000-0000F88B0000}"/>
    <cellStyle name="표준 9 28 3" xfId="34321" xr:uid="{00000000-0005-0000-0000-0000F98B0000}"/>
    <cellStyle name="표준 9 28 3 2" xfId="34322" xr:uid="{00000000-0005-0000-0000-0000FA8B0000}"/>
    <cellStyle name="표준 9 28 4" xfId="34323" xr:uid="{00000000-0005-0000-0000-0000FB8B0000}"/>
    <cellStyle name="표준 9 28 4 2" xfId="34324" xr:uid="{00000000-0005-0000-0000-0000FC8B0000}"/>
    <cellStyle name="표준 9 28 5" xfId="34325" xr:uid="{00000000-0005-0000-0000-0000FD8B0000}"/>
    <cellStyle name="표준 9 28 5 2" xfId="34326" xr:uid="{00000000-0005-0000-0000-0000FE8B0000}"/>
    <cellStyle name="표준 9 28 6" xfId="34327" xr:uid="{00000000-0005-0000-0000-0000FF8B0000}"/>
    <cellStyle name="표준 9 28 6 2" xfId="34328" xr:uid="{00000000-0005-0000-0000-0000008C0000}"/>
    <cellStyle name="표준 9 28 7" xfId="34329" xr:uid="{00000000-0005-0000-0000-0000018C0000}"/>
    <cellStyle name="표준 9 29" xfId="34330" xr:uid="{00000000-0005-0000-0000-0000028C0000}"/>
    <cellStyle name="표준 9 29 2" xfId="34331" xr:uid="{00000000-0005-0000-0000-0000038C0000}"/>
    <cellStyle name="표준 9 29 2 2" xfId="34332" xr:uid="{00000000-0005-0000-0000-0000048C0000}"/>
    <cellStyle name="표준 9 29 3" xfId="34333" xr:uid="{00000000-0005-0000-0000-0000058C0000}"/>
    <cellStyle name="표준 9 29 3 2" xfId="34334" xr:uid="{00000000-0005-0000-0000-0000068C0000}"/>
    <cellStyle name="표준 9 29 4" xfId="34335" xr:uid="{00000000-0005-0000-0000-0000078C0000}"/>
    <cellStyle name="표준 9 29 4 2" xfId="34336" xr:uid="{00000000-0005-0000-0000-0000088C0000}"/>
    <cellStyle name="표준 9 29 5" xfId="34337" xr:uid="{00000000-0005-0000-0000-0000098C0000}"/>
    <cellStyle name="표준 9 29 5 2" xfId="34338" xr:uid="{00000000-0005-0000-0000-00000A8C0000}"/>
    <cellStyle name="표준 9 29 6" xfId="34339" xr:uid="{00000000-0005-0000-0000-00000B8C0000}"/>
    <cellStyle name="표준 9 29 6 2" xfId="34340" xr:uid="{00000000-0005-0000-0000-00000C8C0000}"/>
    <cellStyle name="표준 9 29 7" xfId="34341" xr:uid="{00000000-0005-0000-0000-00000D8C0000}"/>
    <cellStyle name="표준 9 3" xfId="34342" xr:uid="{00000000-0005-0000-0000-00000E8C0000}"/>
    <cellStyle name="표준 9 3 10" xfId="34343" xr:uid="{00000000-0005-0000-0000-00000F8C0000}"/>
    <cellStyle name="표준 9 3 10 2" xfId="34344" xr:uid="{00000000-0005-0000-0000-0000108C0000}"/>
    <cellStyle name="표준 9 3 11" xfId="34345" xr:uid="{00000000-0005-0000-0000-0000118C0000}"/>
    <cellStyle name="표준 9 3 11 2" xfId="34346" xr:uid="{00000000-0005-0000-0000-0000128C0000}"/>
    <cellStyle name="표준 9 3 12" xfId="34347" xr:uid="{00000000-0005-0000-0000-0000138C0000}"/>
    <cellStyle name="표준 9 3 12 2" xfId="34348" xr:uid="{00000000-0005-0000-0000-0000148C0000}"/>
    <cellStyle name="표준 9 3 13" xfId="34349" xr:uid="{00000000-0005-0000-0000-0000158C0000}"/>
    <cellStyle name="표준 9 3 13 2" xfId="34350" xr:uid="{00000000-0005-0000-0000-0000168C0000}"/>
    <cellStyle name="표준 9 3 14" xfId="34351" xr:uid="{00000000-0005-0000-0000-0000178C0000}"/>
    <cellStyle name="표준 9 3 2" xfId="34352" xr:uid="{00000000-0005-0000-0000-0000188C0000}"/>
    <cellStyle name="표준 9 3 2 2" xfId="34353" xr:uid="{00000000-0005-0000-0000-0000198C0000}"/>
    <cellStyle name="표준 9 3 2 2 2" xfId="34354" xr:uid="{00000000-0005-0000-0000-00001A8C0000}"/>
    <cellStyle name="표준 9 3 2 3" xfId="34355" xr:uid="{00000000-0005-0000-0000-00001B8C0000}"/>
    <cellStyle name="표준 9 3 3" xfId="34356" xr:uid="{00000000-0005-0000-0000-00001C8C0000}"/>
    <cellStyle name="표준 9 3 3 2" xfId="34357" xr:uid="{00000000-0005-0000-0000-00001D8C0000}"/>
    <cellStyle name="표준 9 3 3 3" xfId="34358" xr:uid="{00000000-0005-0000-0000-00001E8C0000}"/>
    <cellStyle name="표준 9 3 4" xfId="34359" xr:uid="{00000000-0005-0000-0000-00001F8C0000}"/>
    <cellStyle name="표준 9 3 4 2" xfId="34360" xr:uid="{00000000-0005-0000-0000-0000208C0000}"/>
    <cellStyle name="표준 9 3 5" xfId="34361" xr:uid="{00000000-0005-0000-0000-0000218C0000}"/>
    <cellStyle name="표준 9 3 5 2" xfId="34362" xr:uid="{00000000-0005-0000-0000-0000228C0000}"/>
    <cellStyle name="표준 9 3 6" xfId="34363" xr:uid="{00000000-0005-0000-0000-0000238C0000}"/>
    <cellStyle name="표준 9 3 6 2" xfId="34364" xr:uid="{00000000-0005-0000-0000-0000248C0000}"/>
    <cellStyle name="표준 9 3 7" xfId="34365" xr:uid="{00000000-0005-0000-0000-0000258C0000}"/>
    <cellStyle name="표준 9 3 7 2" xfId="34366" xr:uid="{00000000-0005-0000-0000-0000268C0000}"/>
    <cellStyle name="표준 9 3 8" xfId="34367" xr:uid="{00000000-0005-0000-0000-0000278C0000}"/>
    <cellStyle name="표준 9 3 8 2" xfId="34368" xr:uid="{00000000-0005-0000-0000-0000288C0000}"/>
    <cellStyle name="표준 9 3 9" xfId="34369" xr:uid="{00000000-0005-0000-0000-0000298C0000}"/>
    <cellStyle name="표준 9 3 9 2" xfId="34370" xr:uid="{00000000-0005-0000-0000-00002A8C0000}"/>
    <cellStyle name="표준 9 30" xfId="34371" xr:uid="{00000000-0005-0000-0000-00002B8C0000}"/>
    <cellStyle name="표준 9 30 2" xfId="34372" xr:uid="{00000000-0005-0000-0000-00002C8C0000}"/>
    <cellStyle name="표준 9 30 2 2" xfId="34373" xr:uid="{00000000-0005-0000-0000-00002D8C0000}"/>
    <cellStyle name="표준 9 30 3" xfId="34374" xr:uid="{00000000-0005-0000-0000-00002E8C0000}"/>
    <cellStyle name="표준 9 30 3 2" xfId="34375" xr:uid="{00000000-0005-0000-0000-00002F8C0000}"/>
    <cellStyle name="표준 9 30 4" xfId="34376" xr:uid="{00000000-0005-0000-0000-0000308C0000}"/>
    <cellStyle name="표준 9 30 4 2" xfId="34377" xr:uid="{00000000-0005-0000-0000-0000318C0000}"/>
    <cellStyle name="표준 9 30 5" xfId="34378" xr:uid="{00000000-0005-0000-0000-0000328C0000}"/>
    <cellStyle name="표준 9 30 5 2" xfId="34379" xr:uid="{00000000-0005-0000-0000-0000338C0000}"/>
    <cellStyle name="표준 9 30 6" xfId="34380" xr:uid="{00000000-0005-0000-0000-0000348C0000}"/>
    <cellStyle name="표준 9 30 6 2" xfId="34381" xr:uid="{00000000-0005-0000-0000-0000358C0000}"/>
    <cellStyle name="표준 9 30 7" xfId="34382" xr:uid="{00000000-0005-0000-0000-0000368C0000}"/>
    <cellStyle name="표준 9 31" xfId="34383" xr:uid="{00000000-0005-0000-0000-0000378C0000}"/>
    <cellStyle name="표준 9 31 2" xfId="34384" xr:uid="{00000000-0005-0000-0000-0000388C0000}"/>
    <cellStyle name="표준 9 31 2 2" xfId="34385" xr:uid="{00000000-0005-0000-0000-0000398C0000}"/>
    <cellStyle name="표준 9 31 3" xfId="34386" xr:uid="{00000000-0005-0000-0000-00003A8C0000}"/>
    <cellStyle name="표준 9 31 3 2" xfId="34387" xr:uid="{00000000-0005-0000-0000-00003B8C0000}"/>
    <cellStyle name="표준 9 31 4" xfId="34388" xr:uid="{00000000-0005-0000-0000-00003C8C0000}"/>
    <cellStyle name="표준 9 31 4 2" xfId="34389" xr:uid="{00000000-0005-0000-0000-00003D8C0000}"/>
    <cellStyle name="표준 9 31 5" xfId="34390" xr:uid="{00000000-0005-0000-0000-00003E8C0000}"/>
    <cellStyle name="표준 9 31 5 2" xfId="34391" xr:uid="{00000000-0005-0000-0000-00003F8C0000}"/>
    <cellStyle name="표준 9 31 6" xfId="34392" xr:uid="{00000000-0005-0000-0000-0000408C0000}"/>
    <cellStyle name="표준 9 31 6 2" xfId="34393" xr:uid="{00000000-0005-0000-0000-0000418C0000}"/>
    <cellStyle name="표준 9 31 7" xfId="34394" xr:uid="{00000000-0005-0000-0000-0000428C0000}"/>
    <cellStyle name="표준 9 32" xfId="34395" xr:uid="{00000000-0005-0000-0000-0000438C0000}"/>
    <cellStyle name="표준 9 32 2" xfId="34396" xr:uid="{00000000-0005-0000-0000-0000448C0000}"/>
    <cellStyle name="표준 9 32 2 2" xfId="34397" xr:uid="{00000000-0005-0000-0000-0000458C0000}"/>
    <cellStyle name="표준 9 32 3" xfId="34398" xr:uid="{00000000-0005-0000-0000-0000468C0000}"/>
    <cellStyle name="표준 9 32 3 2" xfId="34399" xr:uid="{00000000-0005-0000-0000-0000478C0000}"/>
    <cellStyle name="표준 9 32 4" xfId="34400" xr:uid="{00000000-0005-0000-0000-0000488C0000}"/>
    <cellStyle name="표준 9 32 4 2" xfId="34401" xr:uid="{00000000-0005-0000-0000-0000498C0000}"/>
    <cellStyle name="표준 9 32 5" xfId="34402" xr:uid="{00000000-0005-0000-0000-00004A8C0000}"/>
    <cellStyle name="표준 9 32 5 2" xfId="34403" xr:uid="{00000000-0005-0000-0000-00004B8C0000}"/>
    <cellStyle name="표준 9 32 6" xfId="34404" xr:uid="{00000000-0005-0000-0000-00004C8C0000}"/>
    <cellStyle name="표준 9 32 6 2" xfId="34405" xr:uid="{00000000-0005-0000-0000-00004D8C0000}"/>
    <cellStyle name="표준 9 32 7" xfId="34406" xr:uid="{00000000-0005-0000-0000-00004E8C0000}"/>
    <cellStyle name="표준 9 33" xfId="34407" xr:uid="{00000000-0005-0000-0000-00004F8C0000}"/>
    <cellStyle name="표준 9 33 2" xfId="34408" xr:uid="{00000000-0005-0000-0000-0000508C0000}"/>
    <cellStyle name="표준 9 33 2 2" xfId="34409" xr:uid="{00000000-0005-0000-0000-0000518C0000}"/>
    <cellStyle name="표준 9 33 3" xfId="34410" xr:uid="{00000000-0005-0000-0000-0000528C0000}"/>
    <cellStyle name="표준 9 33 3 2" xfId="34411" xr:uid="{00000000-0005-0000-0000-0000538C0000}"/>
    <cellStyle name="표준 9 33 4" xfId="34412" xr:uid="{00000000-0005-0000-0000-0000548C0000}"/>
    <cellStyle name="표준 9 33 4 2" xfId="34413" xr:uid="{00000000-0005-0000-0000-0000558C0000}"/>
    <cellStyle name="표준 9 33 5" xfId="34414" xr:uid="{00000000-0005-0000-0000-0000568C0000}"/>
    <cellStyle name="표준 9 33 5 2" xfId="34415" xr:uid="{00000000-0005-0000-0000-0000578C0000}"/>
    <cellStyle name="표준 9 33 6" xfId="34416" xr:uid="{00000000-0005-0000-0000-0000588C0000}"/>
    <cellStyle name="표준 9 33 6 2" xfId="34417" xr:uid="{00000000-0005-0000-0000-0000598C0000}"/>
    <cellStyle name="표준 9 33 7" xfId="34418" xr:uid="{00000000-0005-0000-0000-00005A8C0000}"/>
    <cellStyle name="표준 9 34" xfId="34419" xr:uid="{00000000-0005-0000-0000-00005B8C0000}"/>
    <cellStyle name="표준 9 34 2" xfId="34420" xr:uid="{00000000-0005-0000-0000-00005C8C0000}"/>
    <cellStyle name="표준 9 34 2 2" xfId="34421" xr:uid="{00000000-0005-0000-0000-00005D8C0000}"/>
    <cellStyle name="표준 9 34 3" xfId="34422" xr:uid="{00000000-0005-0000-0000-00005E8C0000}"/>
    <cellStyle name="표준 9 34 3 2" xfId="34423" xr:uid="{00000000-0005-0000-0000-00005F8C0000}"/>
    <cellStyle name="표준 9 34 4" xfId="34424" xr:uid="{00000000-0005-0000-0000-0000608C0000}"/>
    <cellStyle name="표준 9 34 4 2" xfId="34425" xr:uid="{00000000-0005-0000-0000-0000618C0000}"/>
    <cellStyle name="표준 9 34 5" xfId="34426" xr:uid="{00000000-0005-0000-0000-0000628C0000}"/>
    <cellStyle name="표준 9 34 5 2" xfId="34427" xr:uid="{00000000-0005-0000-0000-0000638C0000}"/>
    <cellStyle name="표준 9 34 6" xfId="34428" xr:uid="{00000000-0005-0000-0000-0000648C0000}"/>
    <cellStyle name="표준 9 34 6 2" xfId="34429" xr:uid="{00000000-0005-0000-0000-0000658C0000}"/>
    <cellStyle name="표준 9 34 7" xfId="34430" xr:uid="{00000000-0005-0000-0000-0000668C0000}"/>
    <cellStyle name="표준 9 35" xfId="34431" xr:uid="{00000000-0005-0000-0000-0000678C0000}"/>
    <cellStyle name="표준 9 35 2" xfId="34432" xr:uid="{00000000-0005-0000-0000-0000688C0000}"/>
    <cellStyle name="표준 9 35 2 2" xfId="34433" xr:uid="{00000000-0005-0000-0000-0000698C0000}"/>
    <cellStyle name="표준 9 35 3" xfId="34434" xr:uid="{00000000-0005-0000-0000-00006A8C0000}"/>
    <cellStyle name="표준 9 35 3 2" xfId="34435" xr:uid="{00000000-0005-0000-0000-00006B8C0000}"/>
    <cellStyle name="표준 9 35 4" xfId="34436" xr:uid="{00000000-0005-0000-0000-00006C8C0000}"/>
    <cellStyle name="표준 9 35 4 2" xfId="34437" xr:uid="{00000000-0005-0000-0000-00006D8C0000}"/>
    <cellStyle name="표준 9 35 5" xfId="34438" xr:uid="{00000000-0005-0000-0000-00006E8C0000}"/>
    <cellStyle name="표준 9 35 5 2" xfId="34439" xr:uid="{00000000-0005-0000-0000-00006F8C0000}"/>
    <cellStyle name="표준 9 35 6" xfId="34440" xr:uid="{00000000-0005-0000-0000-0000708C0000}"/>
    <cellStyle name="표준 9 35 6 2" xfId="34441" xr:uid="{00000000-0005-0000-0000-0000718C0000}"/>
    <cellStyle name="표준 9 35 7" xfId="34442" xr:uid="{00000000-0005-0000-0000-0000728C0000}"/>
    <cellStyle name="표준 9 36" xfId="34443" xr:uid="{00000000-0005-0000-0000-0000738C0000}"/>
    <cellStyle name="표준 9 36 2" xfId="34444" xr:uid="{00000000-0005-0000-0000-0000748C0000}"/>
    <cellStyle name="표준 9 36 2 2" xfId="34445" xr:uid="{00000000-0005-0000-0000-0000758C0000}"/>
    <cellStyle name="표준 9 36 3" xfId="34446" xr:uid="{00000000-0005-0000-0000-0000768C0000}"/>
    <cellStyle name="표준 9 36 3 2" xfId="34447" xr:uid="{00000000-0005-0000-0000-0000778C0000}"/>
    <cellStyle name="표준 9 36 4" xfId="34448" xr:uid="{00000000-0005-0000-0000-0000788C0000}"/>
    <cellStyle name="표준 9 36 4 2" xfId="34449" xr:uid="{00000000-0005-0000-0000-0000798C0000}"/>
    <cellStyle name="표준 9 36 5" xfId="34450" xr:uid="{00000000-0005-0000-0000-00007A8C0000}"/>
    <cellStyle name="표준 9 36 5 2" xfId="34451" xr:uid="{00000000-0005-0000-0000-00007B8C0000}"/>
    <cellStyle name="표준 9 36 6" xfId="34452" xr:uid="{00000000-0005-0000-0000-00007C8C0000}"/>
    <cellStyle name="표준 9 36 6 2" xfId="34453" xr:uid="{00000000-0005-0000-0000-00007D8C0000}"/>
    <cellStyle name="표준 9 36 7" xfId="34454" xr:uid="{00000000-0005-0000-0000-00007E8C0000}"/>
    <cellStyle name="표준 9 37" xfId="34455" xr:uid="{00000000-0005-0000-0000-00007F8C0000}"/>
    <cellStyle name="표준 9 37 2" xfId="34456" xr:uid="{00000000-0005-0000-0000-0000808C0000}"/>
    <cellStyle name="표준 9 37 2 2" xfId="34457" xr:uid="{00000000-0005-0000-0000-0000818C0000}"/>
    <cellStyle name="표준 9 37 3" xfId="34458" xr:uid="{00000000-0005-0000-0000-0000828C0000}"/>
    <cellStyle name="표준 9 37 3 2" xfId="34459" xr:uid="{00000000-0005-0000-0000-0000838C0000}"/>
    <cellStyle name="표준 9 37 4" xfId="34460" xr:uid="{00000000-0005-0000-0000-0000848C0000}"/>
    <cellStyle name="표준 9 37 4 2" xfId="34461" xr:uid="{00000000-0005-0000-0000-0000858C0000}"/>
    <cellStyle name="표준 9 37 5" xfId="34462" xr:uid="{00000000-0005-0000-0000-0000868C0000}"/>
    <cellStyle name="표준 9 37 5 2" xfId="34463" xr:uid="{00000000-0005-0000-0000-0000878C0000}"/>
    <cellStyle name="표준 9 37 6" xfId="34464" xr:uid="{00000000-0005-0000-0000-0000888C0000}"/>
    <cellStyle name="표준 9 37 6 2" xfId="34465" xr:uid="{00000000-0005-0000-0000-0000898C0000}"/>
    <cellStyle name="표준 9 37 7" xfId="34466" xr:uid="{00000000-0005-0000-0000-00008A8C0000}"/>
    <cellStyle name="표준 9 38" xfId="34467" xr:uid="{00000000-0005-0000-0000-00008B8C0000}"/>
    <cellStyle name="표준 9 38 2" xfId="34468" xr:uid="{00000000-0005-0000-0000-00008C8C0000}"/>
    <cellStyle name="표준 9 38 2 2" xfId="34469" xr:uid="{00000000-0005-0000-0000-00008D8C0000}"/>
    <cellStyle name="표준 9 38 3" xfId="34470" xr:uid="{00000000-0005-0000-0000-00008E8C0000}"/>
    <cellStyle name="표준 9 38 3 2" xfId="34471" xr:uid="{00000000-0005-0000-0000-00008F8C0000}"/>
    <cellStyle name="표준 9 38 4" xfId="34472" xr:uid="{00000000-0005-0000-0000-0000908C0000}"/>
    <cellStyle name="표준 9 38 4 2" xfId="34473" xr:uid="{00000000-0005-0000-0000-0000918C0000}"/>
    <cellStyle name="표준 9 38 5" xfId="34474" xr:uid="{00000000-0005-0000-0000-0000928C0000}"/>
    <cellStyle name="표준 9 38 5 2" xfId="34475" xr:uid="{00000000-0005-0000-0000-0000938C0000}"/>
    <cellStyle name="표준 9 38 6" xfId="34476" xr:uid="{00000000-0005-0000-0000-0000948C0000}"/>
    <cellStyle name="표준 9 38 6 2" xfId="34477" xr:uid="{00000000-0005-0000-0000-0000958C0000}"/>
    <cellStyle name="표준 9 38 7" xfId="34478" xr:uid="{00000000-0005-0000-0000-0000968C0000}"/>
    <cellStyle name="표준 9 39" xfId="34479" xr:uid="{00000000-0005-0000-0000-0000978C0000}"/>
    <cellStyle name="표준 9 39 2" xfId="34480" xr:uid="{00000000-0005-0000-0000-0000988C0000}"/>
    <cellStyle name="표준 9 39 2 2" xfId="34481" xr:uid="{00000000-0005-0000-0000-0000998C0000}"/>
    <cellStyle name="표준 9 39 3" xfId="34482" xr:uid="{00000000-0005-0000-0000-00009A8C0000}"/>
    <cellStyle name="표준 9 39 3 2" xfId="34483" xr:uid="{00000000-0005-0000-0000-00009B8C0000}"/>
    <cellStyle name="표준 9 39 4" xfId="34484" xr:uid="{00000000-0005-0000-0000-00009C8C0000}"/>
    <cellStyle name="표준 9 39 4 2" xfId="34485" xr:uid="{00000000-0005-0000-0000-00009D8C0000}"/>
    <cellStyle name="표준 9 39 5" xfId="34486" xr:uid="{00000000-0005-0000-0000-00009E8C0000}"/>
    <cellStyle name="표준 9 39 5 2" xfId="34487" xr:uid="{00000000-0005-0000-0000-00009F8C0000}"/>
    <cellStyle name="표준 9 39 6" xfId="34488" xr:uid="{00000000-0005-0000-0000-0000A08C0000}"/>
    <cellStyle name="표준 9 39 6 2" xfId="34489" xr:uid="{00000000-0005-0000-0000-0000A18C0000}"/>
    <cellStyle name="표준 9 39 7" xfId="34490" xr:uid="{00000000-0005-0000-0000-0000A28C0000}"/>
    <cellStyle name="표준 9 4" xfId="34491" xr:uid="{00000000-0005-0000-0000-0000A38C0000}"/>
    <cellStyle name="표준 9 4 10" xfId="34492" xr:uid="{00000000-0005-0000-0000-0000A48C0000}"/>
    <cellStyle name="표준 9 4 10 2" xfId="34493" xr:uid="{00000000-0005-0000-0000-0000A58C0000}"/>
    <cellStyle name="표준 9 4 11" xfId="34494" xr:uid="{00000000-0005-0000-0000-0000A68C0000}"/>
    <cellStyle name="표준 9 4 11 2" xfId="34495" xr:uid="{00000000-0005-0000-0000-0000A78C0000}"/>
    <cellStyle name="표준 9 4 12" xfId="34496" xr:uid="{00000000-0005-0000-0000-0000A88C0000}"/>
    <cellStyle name="표준 9 4 12 2" xfId="34497" xr:uid="{00000000-0005-0000-0000-0000A98C0000}"/>
    <cellStyle name="표준 9 4 13" xfId="34498" xr:uid="{00000000-0005-0000-0000-0000AA8C0000}"/>
    <cellStyle name="표준 9 4 13 2" xfId="34499" xr:uid="{00000000-0005-0000-0000-0000AB8C0000}"/>
    <cellStyle name="표준 9 4 14" xfId="34500" xr:uid="{00000000-0005-0000-0000-0000AC8C0000}"/>
    <cellStyle name="표준 9 4 2" xfId="34501" xr:uid="{00000000-0005-0000-0000-0000AD8C0000}"/>
    <cellStyle name="표준 9 4 2 2" xfId="34502" xr:uid="{00000000-0005-0000-0000-0000AE8C0000}"/>
    <cellStyle name="표준 9 4 2 2 2" xfId="34503" xr:uid="{00000000-0005-0000-0000-0000AF8C0000}"/>
    <cellStyle name="표준 9 4 2 3" xfId="34504" xr:uid="{00000000-0005-0000-0000-0000B08C0000}"/>
    <cellStyle name="표준 9 4 3" xfId="34505" xr:uid="{00000000-0005-0000-0000-0000B18C0000}"/>
    <cellStyle name="표준 9 4 3 2" xfId="34506" xr:uid="{00000000-0005-0000-0000-0000B28C0000}"/>
    <cellStyle name="표준 9 4 3 3" xfId="34507" xr:uid="{00000000-0005-0000-0000-0000B38C0000}"/>
    <cellStyle name="표준 9 4 4" xfId="34508" xr:uid="{00000000-0005-0000-0000-0000B48C0000}"/>
    <cellStyle name="표준 9 4 4 2" xfId="34509" xr:uid="{00000000-0005-0000-0000-0000B58C0000}"/>
    <cellStyle name="표준 9 4 5" xfId="34510" xr:uid="{00000000-0005-0000-0000-0000B68C0000}"/>
    <cellStyle name="표준 9 4 5 2" xfId="34511" xr:uid="{00000000-0005-0000-0000-0000B78C0000}"/>
    <cellStyle name="표준 9 4 6" xfId="34512" xr:uid="{00000000-0005-0000-0000-0000B88C0000}"/>
    <cellStyle name="표준 9 4 6 2" xfId="34513" xr:uid="{00000000-0005-0000-0000-0000B98C0000}"/>
    <cellStyle name="표준 9 4 7" xfId="34514" xr:uid="{00000000-0005-0000-0000-0000BA8C0000}"/>
    <cellStyle name="표준 9 4 7 2" xfId="34515" xr:uid="{00000000-0005-0000-0000-0000BB8C0000}"/>
    <cellStyle name="표준 9 4 8" xfId="34516" xr:uid="{00000000-0005-0000-0000-0000BC8C0000}"/>
    <cellStyle name="표준 9 4 8 2" xfId="34517" xr:uid="{00000000-0005-0000-0000-0000BD8C0000}"/>
    <cellStyle name="표준 9 4 9" xfId="34518" xr:uid="{00000000-0005-0000-0000-0000BE8C0000}"/>
    <cellStyle name="표준 9 4 9 2" xfId="34519" xr:uid="{00000000-0005-0000-0000-0000BF8C0000}"/>
    <cellStyle name="표준 9 40" xfId="34520" xr:uid="{00000000-0005-0000-0000-0000C08C0000}"/>
    <cellStyle name="표준 9 40 2" xfId="34521" xr:uid="{00000000-0005-0000-0000-0000C18C0000}"/>
    <cellStyle name="표준 9 40 2 2" xfId="34522" xr:uid="{00000000-0005-0000-0000-0000C28C0000}"/>
    <cellStyle name="표준 9 40 3" xfId="34523" xr:uid="{00000000-0005-0000-0000-0000C38C0000}"/>
    <cellStyle name="표준 9 40 3 2" xfId="34524" xr:uid="{00000000-0005-0000-0000-0000C48C0000}"/>
    <cellStyle name="표준 9 40 4" xfId="34525" xr:uid="{00000000-0005-0000-0000-0000C58C0000}"/>
    <cellStyle name="표준 9 40 4 2" xfId="34526" xr:uid="{00000000-0005-0000-0000-0000C68C0000}"/>
    <cellStyle name="표준 9 40 5" xfId="34527" xr:uid="{00000000-0005-0000-0000-0000C78C0000}"/>
    <cellStyle name="표준 9 40 5 2" xfId="34528" xr:uid="{00000000-0005-0000-0000-0000C88C0000}"/>
    <cellStyle name="표준 9 40 6" xfId="34529" xr:uid="{00000000-0005-0000-0000-0000C98C0000}"/>
    <cellStyle name="표준 9 40 6 2" xfId="34530" xr:uid="{00000000-0005-0000-0000-0000CA8C0000}"/>
    <cellStyle name="표준 9 40 7" xfId="34531" xr:uid="{00000000-0005-0000-0000-0000CB8C0000}"/>
    <cellStyle name="표준 9 41" xfId="34532" xr:uid="{00000000-0005-0000-0000-0000CC8C0000}"/>
    <cellStyle name="표준 9 41 2" xfId="34533" xr:uid="{00000000-0005-0000-0000-0000CD8C0000}"/>
    <cellStyle name="표준 9 41 2 2" xfId="34534" xr:uid="{00000000-0005-0000-0000-0000CE8C0000}"/>
    <cellStyle name="표준 9 41 3" xfId="34535" xr:uid="{00000000-0005-0000-0000-0000CF8C0000}"/>
    <cellStyle name="표준 9 41 3 2" xfId="34536" xr:uid="{00000000-0005-0000-0000-0000D08C0000}"/>
    <cellStyle name="표준 9 41 4" xfId="34537" xr:uid="{00000000-0005-0000-0000-0000D18C0000}"/>
    <cellStyle name="표준 9 41 4 2" xfId="34538" xr:uid="{00000000-0005-0000-0000-0000D28C0000}"/>
    <cellStyle name="표준 9 41 5" xfId="34539" xr:uid="{00000000-0005-0000-0000-0000D38C0000}"/>
    <cellStyle name="표준 9 41 5 2" xfId="34540" xr:uid="{00000000-0005-0000-0000-0000D48C0000}"/>
    <cellStyle name="표준 9 41 6" xfId="34541" xr:uid="{00000000-0005-0000-0000-0000D58C0000}"/>
    <cellStyle name="표준 9 41 6 2" xfId="34542" xr:uid="{00000000-0005-0000-0000-0000D68C0000}"/>
    <cellStyle name="표준 9 41 7" xfId="34543" xr:uid="{00000000-0005-0000-0000-0000D78C0000}"/>
    <cellStyle name="표준 9 42" xfId="34544" xr:uid="{00000000-0005-0000-0000-0000D88C0000}"/>
    <cellStyle name="표준 9 42 2" xfId="34545" xr:uid="{00000000-0005-0000-0000-0000D98C0000}"/>
    <cellStyle name="표준 9 42 2 2" xfId="34546" xr:uid="{00000000-0005-0000-0000-0000DA8C0000}"/>
    <cellStyle name="표준 9 42 3" xfId="34547" xr:uid="{00000000-0005-0000-0000-0000DB8C0000}"/>
    <cellStyle name="표준 9 42 3 2" xfId="34548" xr:uid="{00000000-0005-0000-0000-0000DC8C0000}"/>
    <cellStyle name="표준 9 42 4" xfId="34549" xr:uid="{00000000-0005-0000-0000-0000DD8C0000}"/>
    <cellStyle name="표준 9 42 4 2" xfId="34550" xr:uid="{00000000-0005-0000-0000-0000DE8C0000}"/>
    <cellStyle name="표준 9 42 5" xfId="34551" xr:uid="{00000000-0005-0000-0000-0000DF8C0000}"/>
    <cellStyle name="표준 9 42 5 2" xfId="34552" xr:uid="{00000000-0005-0000-0000-0000E08C0000}"/>
    <cellStyle name="표준 9 42 6" xfId="34553" xr:uid="{00000000-0005-0000-0000-0000E18C0000}"/>
    <cellStyle name="표준 9 42 6 2" xfId="34554" xr:uid="{00000000-0005-0000-0000-0000E28C0000}"/>
    <cellStyle name="표준 9 42 7" xfId="34555" xr:uid="{00000000-0005-0000-0000-0000E38C0000}"/>
    <cellStyle name="표준 9 43" xfId="34556" xr:uid="{00000000-0005-0000-0000-0000E48C0000}"/>
    <cellStyle name="표준 9 43 2" xfId="34557" xr:uid="{00000000-0005-0000-0000-0000E58C0000}"/>
    <cellStyle name="표준 9 44" xfId="34558" xr:uid="{00000000-0005-0000-0000-0000E68C0000}"/>
    <cellStyle name="표준 9 5" xfId="34559" xr:uid="{00000000-0005-0000-0000-0000E78C0000}"/>
    <cellStyle name="표준 9 5 10" xfId="34560" xr:uid="{00000000-0005-0000-0000-0000E88C0000}"/>
    <cellStyle name="표준 9 5 10 2" xfId="34561" xr:uid="{00000000-0005-0000-0000-0000E98C0000}"/>
    <cellStyle name="표준 9 5 11" xfId="34562" xr:uid="{00000000-0005-0000-0000-0000EA8C0000}"/>
    <cellStyle name="표준 9 5 11 2" xfId="34563" xr:uid="{00000000-0005-0000-0000-0000EB8C0000}"/>
    <cellStyle name="표준 9 5 12" xfId="34564" xr:uid="{00000000-0005-0000-0000-0000EC8C0000}"/>
    <cellStyle name="표준 9 5 12 2" xfId="34565" xr:uid="{00000000-0005-0000-0000-0000ED8C0000}"/>
    <cellStyle name="표준 9 5 13" xfId="34566" xr:uid="{00000000-0005-0000-0000-0000EE8C0000}"/>
    <cellStyle name="표준 9 5 13 2" xfId="34567" xr:uid="{00000000-0005-0000-0000-0000EF8C0000}"/>
    <cellStyle name="표준 9 5 14" xfId="34568" xr:uid="{00000000-0005-0000-0000-0000F08C0000}"/>
    <cellStyle name="표준 9 5 2" xfId="34569" xr:uid="{00000000-0005-0000-0000-0000F18C0000}"/>
    <cellStyle name="표준 9 5 2 2" xfId="34570" xr:uid="{00000000-0005-0000-0000-0000F28C0000}"/>
    <cellStyle name="표준 9 5 2 2 2" xfId="34571" xr:uid="{00000000-0005-0000-0000-0000F38C0000}"/>
    <cellStyle name="표준 9 5 2 3" xfId="34572" xr:uid="{00000000-0005-0000-0000-0000F48C0000}"/>
    <cellStyle name="표준 9 5 3" xfId="34573" xr:uid="{00000000-0005-0000-0000-0000F58C0000}"/>
    <cellStyle name="표준 9 5 3 2" xfId="34574" xr:uid="{00000000-0005-0000-0000-0000F68C0000}"/>
    <cellStyle name="표준 9 5 3 3" xfId="34575" xr:uid="{00000000-0005-0000-0000-0000F78C0000}"/>
    <cellStyle name="표준 9 5 4" xfId="34576" xr:uid="{00000000-0005-0000-0000-0000F88C0000}"/>
    <cellStyle name="표준 9 5 4 2" xfId="34577" xr:uid="{00000000-0005-0000-0000-0000F98C0000}"/>
    <cellStyle name="표준 9 5 5" xfId="34578" xr:uid="{00000000-0005-0000-0000-0000FA8C0000}"/>
    <cellStyle name="표준 9 5 5 2" xfId="34579" xr:uid="{00000000-0005-0000-0000-0000FB8C0000}"/>
    <cellStyle name="표준 9 5 6" xfId="34580" xr:uid="{00000000-0005-0000-0000-0000FC8C0000}"/>
    <cellStyle name="표준 9 5 6 2" xfId="34581" xr:uid="{00000000-0005-0000-0000-0000FD8C0000}"/>
    <cellStyle name="표준 9 5 7" xfId="34582" xr:uid="{00000000-0005-0000-0000-0000FE8C0000}"/>
    <cellStyle name="표준 9 5 7 2" xfId="34583" xr:uid="{00000000-0005-0000-0000-0000FF8C0000}"/>
    <cellStyle name="표준 9 5 8" xfId="34584" xr:uid="{00000000-0005-0000-0000-0000008D0000}"/>
    <cellStyle name="표준 9 5 8 2" xfId="34585" xr:uid="{00000000-0005-0000-0000-0000018D0000}"/>
    <cellStyle name="표준 9 5 9" xfId="34586" xr:uid="{00000000-0005-0000-0000-0000028D0000}"/>
    <cellStyle name="표준 9 5 9 2" xfId="34587" xr:uid="{00000000-0005-0000-0000-0000038D0000}"/>
    <cellStyle name="표준 9 6" xfId="34588" xr:uid="{00000000-0005-0000-0000-0000048D0000}"/>
    <cellStyle name="표준 9 6 10" xfId="34589" xr:uid="{00000000-0005-0000-0000-0000058D0000}"/>
    <cellStyle name="표준 9 6 10 2" xfId="34590" xr:uid="{00000000-0005-0000-0000-0000068D0000}"/>
    <cellStyle name="표준 9 6 11" xfId="34591" xr:uid="{00000000-0005-0000-0000-0000078D0000}"/>
    <cellStyle name="표준 9 6 11 2" xfId="34592" xr:uid="{00000000-0005-0000-0000-0000088D0000}"/>
    <cellStyle name="표준 9 6 12" xfId="34593" xr:uid="{00000000-0005-0000-0000-0000098D0000}"/>
    <cellStyle name="표준 9 6 12 2" xfId="34594" xr:uid="{00000000-0005-0000-0000-00000A8D0000}"/>
    <cellStyle name="표준 9 6 13" xfId="34595" xr:uid="{00000000-0005-0000-0000-00000B8D0000}"/>
    <cellStyle name="표준 9 6 13 2" xfId="34596" xr:uid="{00000000-0005-0000-0000-00000C8D0000}"/>
    <cellStyle name="표준 9 6 14" xfId="34597" xr:uid="{00000000-0005-0000-0000-00000D8D0000}"/>
    <cellStyle name="표준 9 6 2" xfId="34598" xr:uid="{00000000-0005-0000-0000-00000E8D0000}"/>
    <cellStyle name="표준 9 6 2 2" xfId="34599" xr:uid="{00000000-0005-0000-0000-00000F8D0000}"/>
    <cellStyle name="표준 9 6 2 2 2" xfId="34600" xr:uid="{00000000-0005-0000-0000-0000108D0000}"/>
    <cellStyle name="표준 9 6 2 3" xfId="34601" xr:uid="{00000000-0005-0000-0000-0000118D0000}"/>
    <cellStyle name="표준 9 6 3" xfId="34602" xr:uid="{00000000-0005-0000-0000-0000128D0000}"/>
    <cellStyle name="표준 9 6 3 2" xfId="34603" xr:uid="{00000000-0005-0000-0000-0000138D0000}"/>
    <cellStyle name="표준 9 6 3 3" xfId="34604" xr:uid="{00000000-0005-0000-0000-0000148D0000}"/>
    <cellStyle name="표준 9 6 4" xfId="34605" xr:uid="{00000000-0005-0000-0000-0000158D0000}"/>
    <cellStyle name="표준 9 6 4 2" xfId="34606" xr:uid="{00000000-0005-0000-0000-0000168D0000}"/>
    <cellStyle name="표준 9 6 5" xfId="34607" xr:uid="{00000000-0005-0000-0000-0000178D0000}"/>
    <cellStyle name="표준 9 6 5 2" xfId="34608" xr:uid="{00000000-0005-0000-0000-0000188D0000}"/>
    <cellStyle name="표준 9 6 6" xfId="34609" xr:uid="{00000000-0005-0000-0000-0000198D0000}"/>
    <cellStyle name="표준 9 6 6 2" xfId="34610" xr:uid="{00000000-0005-0000-0000-00001A8D0000}"/>
    <cellStyle name="표준 9 6 7" xfId="34611" xr:uid="{00000000-0005-0000-0000-00001B8D0000}"/>
    <cellStyle name="표준 9 6 7 2" xfId="34612" xr:uid="{00000000-0005-0000-0000-00001C8D0000}"/>
    <cellStyle name="표준 9 6 8" xfId="34613" xr:uid="{00000000-0005-0000-0000-00001D8D0000}"/>
    <cellStyle name="표준 9 6 8 2" xfId="34614" xr:uid="{00000000-0005-0000-0000-00001E8D0000}"/>
    <cellStyle name="표준 9 6 9" xfId="34615" xr:uid="{00000000-0005-0000-0000-00001F8D0000}"/>
    <cellStyle name="표준 9 6 9 2" xfId="34616" xr:uid="{00000000-0005-0000-0000-0000208D0000}"/>
    <cellStyle name="표준 9 7" xfId="34617" xr:uid="{00000000-0005-0000-0000-0000218D0000}"/>
    <cellStyle name="표준 9 7 10" xfId="34618" xr:uid="{00000000-0005-0000-0000-0000228D0000}"/>
    <cellStyle name="표준 9 7 10 2" xfId="34619" xr:uid="{00000000-0005-0000-0000-0000238D0000}"/>
    <cellStyle name="표준 9 7 11" xfId="34620" xr:uid="{00000000-0005-0000-0000-0000248D0000}"/>
    <cellStyle name="표준 9 7 11 2" xfId="34621" xr:uid="{00000000-0005-0000-0000-0000258D0000}"/>
    <cellStyle name="표준 9 7 12" xfId="34622" xr:uid="{00000000-0005-0000-0000-0000268D0000}"/>
    <cellStyle name="표준 9 7 12 2" xfId="34623" xr:uid="{00000000-0005-0000-0000-0000278D0000}"/>
    <cellStyle name="표준 9 7 13" xfId="34624" xr:uid="{00000000-0005-0000-0000-0000288D0000}"/>
    <cellStyle name="표준 9 7 13 2" xfId="34625" xr:uid="{00000000-0005-0000-0000-0000298D0000}"/>
    <cellStyle name="표준 9 7 14" xfId="34626" xr:uid="{00000000-0005-0000-0000-00002A8D0000}"/>
    <cellStyle name="표준 9 7 2" xfId="34627" xr:uid="{00000000-0005-0000-0000-00002B8D0000}"/>
    <cellStyle name="표준 9 7 2 2" xfId="34628" xr:uid="{00000000-0005-0000-0000-00002C8D0000}"/>
    <cellStyle name="표준 9 7 2 2 2" xfId="34629" xr:uid="{00000000-0005-0000-0000-00002D8D0000}"/>
    <cellStyle name="표준 9 7 2 3" xfId="34630" xr:uid="{00000000-0005-0000-0000-00002E8D0000}"/>
    <cellStyle name="표준 9 7 3" xfId="34631" xr:uid="{00000000-0005-0000-0000-00002F8D0000}"/>
    <cellStyle name="표준 9 7 3 2" xfId="34632" xr:uid="{00000000-0005-0000-0000-0000308D0000}"/>
    <cellStyle name="표준 9 7 3 3" xfId="34633" xr:uid="{00000000-0005-0000-0000-0000318D0000}"/>
    <cellStyle name="표준 9 7 4" xfId="34634" xr:uid="{00000000-0005-0000-0000-0000328D0000}"/>
    <cellStyle name="표준 9 7 4 2" xfId="34635" xr:uid="{00000000-0005-0000-0000-0000338D0000}"/>
    <cellStyle name="표준 9 7 5" xfId="34636" xr:uid="{00000000-0005-0000-0000-0000348D0000}"/>
    <cellStyle name="표준 9 7 5 2" xfId="34637" xr:uid="{00000000-0005-0000-0000-0000358D0000}"/>
    <cellStyle name="표준 9 7 6" xfId="34638" xr:uid="{00000000-0005-0000-0000-0000368D0000}"/>
    <cellStyle name="표준 9 7 6 2" xfId="34639" xr:uid="{00000000-0005-0000-0000-0000378D0000}"/>
    <cellStyle name="표준 9 7 7" xfId="34640" xr:uid="{00000000-0005-0000-0000-0000388D0000}"/>
    <cellStyle name="표준 9 7 7 2" xfId="34641" xr:uid="{00000000-0005-0000-0000-0000398D0000}"/>
    <cellStyle name="표준 9 7 8" xfId="34642" xr:uid="{00000000-0005-0000-0000-00003A8D0000}"/>
    <cellStyle name="표준 9 7 8 2" xfId="34643" xr:uid="{00000000-0005-0000-0000-00003B8D0000}"/>
    <cellStyle name="표준 9 7 9" xfId="34644" xr:uid="{00000000-0005-0000-0000-00003C8D0000}"/>
    <cellStyle name="표준 9 7 9 2" xfId="34645" xr:uid="{00000000-0005-0000-0000-00003D8D0000}"/>
    <cellStyle name="표준 9 8" xfId="34646" xr:uid="{00000000-0005-0000-0000-00003E8D0000}"/>
    <cellStyle name="표준 9 8 10" xfId="34647" xr:uid="{00000000-0005-0000-0000-00003F8D0000}"/>
    <cellStyle name="표준 9 8 10 2" xfId="34648" xr:uid="{00000000-0005-0000-0000-0000408D0000}"/>
    <cellStyle name="표준 9 8 11" xfId="34649" xr:uid="{00000000-0005-0000-0000-0000418D0000}"/>
    <cellStyle name="표준 9 8 11 2" xfId="34650" xr:uid="{00000000-0005-0000-0000-0000428D0000}"/>
    <cellStyle name="표준 9 8 12" xfId="34651" xr:uid="{00000000-0005-0000-0000-0000438D0000}"/>
    <cellStyle name="표준 9 8 12 2" xfId="34652" xr:uid="{00000000-0005-0000-0000-0000448D0000}"/>
    <cellStyle name="표준 9 8 13" xfId="34653" xr:uid="{00000000-0005-0000-0000-0000458D0000}"/>
    <cellStyle name="표준 9 8 13 2" xfId="34654" xr:uid="{00000000-0005-0000-0000-0000468D0000}"/>
    <cellStyle name="표준 9 8 14" xfId="34655" xr:uid="{00000000-0005-0000-0000-0000478D0000}"/>
    <cellStyle name="표준 9 8 2" xfId="34656" xr:uid="{00000000-0005-0000-0000-0000488D0000}"/>
    <cellStyle name="표준 9 8 2 10" xfId="34657" xr:uid="{00000000-0005-0000-0000-0000498D0000}"/>
    <cellStyle name="표준 9 8 2 2" xfId="34658" xr:uid="{00000000-0005-0000-0000-00004A8D0000}"/>
    <cellStyle name="표준 9 8 2 2 2" xfId="34659" xr:uid="{00000000-0005-0000-0000-00004B8D0000}"/>
    <cellStyle name="표준 9 8 2 3" xfId="34660" xr:uid="{00000000-0005-0000-0000-00004C8D0000}"/>
    <cellStyle name="표준 9 8 2 3 2" xfId="34661" xr:uid="{00000000-0005-0000-0000-00004D8D0000}"/>
    <cellStyle name="표준 9 8 2 4" xfId="34662" xr:uid="{00000000-0005-0000-0000-00004E8D0000}"/>
    <cellStyle name="표준 9 8 2 4 2" xfId="34663" xr:uid="{00000000-0005-0000-0000-00004F8D0000}"/>
    <cellStyle name="표준 9 8 2 5" xfId="34664" xr:uid="{00000000-0005-0000-0000-0000508D0000}"/>
    <cellStyle name="표준 9 8 2 5 2" xfId="34665" xr:uid="{00000000-0005-0000-0000-0000518D0000}"/>
    <cellStyle name="표준 9 8 2 6" xfId="34666" xr:uid="{00000000-0005-0000-0000-0000528D0000}"/>
    <cellStyle name="표준 9 8 2 6 2" xfId="34667" xr:uid="{00000000-0005-0000-0000-0000538D0000}"/>
    <cellStyle name="표준 9 8 2 7" xfId="34668" xr:uid="{00000000-0005-0000-0000-0000548D0000}"/>
    <cellStyle name="표준 9 8 2 7 2" xfId="34669" xr:uid="{00000000-0005-0000-0000-0000558D0000}"/>
    <cellStyle name="표준 9 8 2 8" xfId="34670" xr:uid="{00000000-0005-0000-0000-0000568D0000}"/>
    <cellStyle name="표준 9 8 2 8 2" xfId="34671" xr:uid="{00000000-0005-0000-0000-0000578D0000}"/>
    <cellStyle name="표준 9 8 2 9" xfId="34672" xr:uid="{00000000-0005-0000-0000-0000588D0000}"/>
    <cellStyle name="표준 9 8 2 9 2" xfId="34673" xr:uid="{00000000-0005-0000-0000-0000598D0000}"/>
    <cellStyle name="표준 9 8 3" xfId="34674" xr:uid="{00000000-0005-0000-0000-00005A8D0000}"/>
    <cellStyle name="표준 9 8 3 2" xfId="34675" xr:uid="{00000000-0005-0000-0000-00005B8D0000}"/>
    <cellStyle name="표준 9 8 3 2 2" xfId="34676" xr:uid="{00000000-0005-0000-0000-00005C8D0000}"/>
    <cellStyle name="표준 9 8 3 3" xfId="34677" xr:uid="{00000000-0005-0000-0000-00005D8D0000}"/>
    <cellStyle name="표준 9 8 3 3 2" xfId="34678" xr:uid="{00000000-0005-0000-0000-00005E8D0000}"/>
    <cellStyle name="표준 9 8 3 4" xfId="34679" xr:uid="{00000000-0005-0000-0000-00005F8D0000}"/>
    <cellStyle name="표준 9 8 3 4 2" xfId="34680" xr:uid="{00000000-0005-0000-0000-0000608D0000}"/>
    <cellStyle name="표준 9 8 3 5" xfId="34681" xr:uid="{00000000-0005-0000-0000-0000618D0000}"/>
    <cellStyle name="표준 9 8 3 5 2" xfId="34682" xr:uid="{00000000-0005-0000-0000-0000628D0000}"/>
    <cellStyle name="표준 9 8 3 6" xfId="34683" xr:uid="{00000000-0005-0000-0000-0000638D0000}"/>
    <cellStyle name="표준 9 8 3 6 2" xfId="34684" xr:uid="{00000000-0005-0000-0000-0000648D0000}"/>
    <cellStyle name="표준 9 8 3 7" xfId="34685" xr:uid="{00000000-0005-0000-0000-0000658D0000}"/>
    <cellStyle name="표준 9 8 3 8" xfId="34686" xr:uid="{00000000-0005-0000-0000-0000668D0000}"/>
    <cellStyle name="표준 9 8 4" xfId="34687" xr:uid="{00000000-0005-0000-0000-0000678D0000}"/>
    <cellStyle name="표준 9 8 4 2" xfId="34688" xr:uid="{00000000-0005-0000-0000-0000688D0000}"/>
    <cellStyle name="표준 9 8 4 2 2" xfId="34689" xr:uid="{00000000-0005-0000-0000-0000698D0000}"/>
    <cellStyle name="표준 9 8 4 3" xfId="34690" xr:uid="{00000000-0005-0000-0000-00006A8D0000}"/>
    <cellStyle name="표준 9 8 4 3 2" xfId="34691" xr:uid="{00000000-0005-0000-0000-00006B8D0000}"/>
    <cellStyle name="표준 9 8 4 4" xfId="34692" xr:uid="{00000000-0005-0000-0000-00006C8D0000}"/>
    <cellStyle name="표준 9 8 4 4 2" xfId="34693" xr:uid="{00000000-0005-0000-0000-00006D8D0000}"/>
    <cellStyle name="표준 9 8 4 5" xfId="34694" xr:uid="{00000000-0005-0000-0000-00006E8D0000}"/>
    <cellStyle name="표준 9 8 4 5 2" xfId="34695" xr:uid="{00000000-0005-0000-0000-00006F8D0000}"/>
    <cellStyle name="표준 9 8 4 6" xfId="34696" xr:uid="{00000000-0005-0000-0000-0000708D0000}"/>
    <cellStyle name="표준 9 8 4 6 2" xfId="34697" xr:uid="{00000000-0005-0000-0000-0000718D0000}"/>
    <cellStyle name="표준 9 8 4 7" xfId="34698" xr:uid="{00000000-0005-0000-0000-0000728D0000}"/>
    <cellStyle name="표준 9 8 5" xfId="34699" xr:uid="{00000000-0005-0000-0000-0000738D0000}"/>
    <cellStyle name="표준 9 8 5 2" xfId="34700" xr:uid="{00000000-0005-0000-0000-0000748D0000}"/>
    <cellStyle name="표준 9 8 5 2 2" xfId="34701" xr:uid="{00000000-0005-0000-0000-0000758D0000}"/>
    <cellStyle name="표준 9 8 5 3" xfId="34702" xr:uid="{00000000-0005-0000-0000-0000768D0000}"/>
    <cellStyle name="표준 9 8 5 3 2" xfId="34703" xr:uid="{00000000-0005-0000-0000-0000778D0000}"/>
    <cellStyle name="표준 9 8 5 4" xfId="34704" xr:uid="{00000000-0005-0000-0000-0000788D0000}"/>
    <cellStyle name="표준 9 8 5 4 2" xfId="34705" xr:uid="{00000000-0005-0000-0000-0000798D0000}"/>
    <cellStyle name="표준 9 8 5 5" xfId="34706" xr:uid="{00000000-0005-0000-0000-00007A8D0000}"/>
    <cellStyle name="표준 9 8 5 5 2" xfId="34707" xr:uid="{00000000-0005-0000-0000-00007B8D0000}"/>
    <cellStyle name="표준 9 8 5 6" xfId="34708" xr:uid="{00000000-0005-0000-0000-00007C8D0000}"/>
    <cellStyle name="표준 9 8 5 6 2" xfId="34709" xr:uid="{00000000-0005-0000-0000-00007D8D0000}"/>
    <cellStyle name="표준 9 8 5 7" xfId="34710" xr:uid="{00000000-0005-0000-0000-00007E8D0000}"/>
    <cellStyle name="표준 9 8 6" xfId="34711" xr:uid="{00000000-0005-0000-0000-00007F8D0000}"/>
    <cellStyle name="표준 9 8 6 2" xfId="34712" xr:uid="{00000000-0005-0000-0000-0000808D0000}"/>
    <cellStyle name="표준 9 8 7" xfId="34713" xr:uid="{00000000-0005-0000-0000-0000818D0000}"/>
    <cellStyle name="표준 9 8 7 2" xfId="34714" xr:uid="{00000000-0005-0000-0000-0000828D0000}"/>
    <cellStyle name="표준 9 8 8" xfId="34715" xr:uid="{00000000-0005-0000-0000-0000838D0000}"/>
    <cellStyle name="표준 9 8 8 2" xfId="34716" xr:uid="{00000000-0005-0000-0000-0000848D0000}"/>
    <cellStyle name="표준 9 8 9" xfId="34717" xr:uid="{00000000-0005-0000-0000-0000858D0000}"/>
    <cellStyle name="표준 9 8 9 2" xfId="34718" xr:uid="{00000000-0005-0000-0000-0000868D0000}"/>
    <cellStyle name="표준 9 9" xfId="34719" xr:uid="{00000000-0005-0000-0000-0000878D0000}"/>
    <cellStyle name="표준 9 9 10" xfId="34720" xr:uid="{00000000-0005-0000-0000-0000888D0000}"/>
    <cellStyle name="표준 9 9 2" xfId="34721" xr:uid="{00000000-0005-0000-0000-0000898D0000}"/>
    <cellStyle name="표준 9 9 2 2" xfId="34722" xr:uid="{00000000-0005-0000-0000-00008A8D0000}"/>
    <cellStyle name="표준 9 9 3" xfId="34723" xr:uid="{00000000-0005-0000-0000-00008B8D0000}"/>
    <cellStyle name="표준 9 9 3 2" xfId="34724" xr:uid="{00000000-0005-0000-0000-00008C8D0000}"/>
    <cellStyle name="표준 9 9 4" xfId="34725" xr:uid="{00000000-0005-0000-0000-00008D8D0000}"/>
    <cellStyle name="표준 9 9 4 2" xfId="34726" xr:uid="{00000000-0005-0000-0000-00008E8D0000}"/>
    <cellStyle name="표준 9 9 5" xfId="34727" xr:uid="{00000000-0005-0000-0000-00008F8D0000}"/>
    <cellStyle name="표준 9 9 5 2" xfId="34728" xr:uid="{00000000-0005-0000-0000-0000908D0000}"/>
    <cellStyle name="표준 9 9 6" xfId="34729" xr:uid="{00000000-0005-0000-0000-0000918D0000}"/>
    <cellStyle name="표준 9 9 6 2" xfId="34730" xr:uid="{00000000-0005-0000-0000-0000928D0000}"/>
    <cellStyle name="표준 9 9 7" xfId="34731" xr:uid="{00000000-0005-0000-0000-0000938D0000}"/>
    <cellStyle name="표준 9 9 7 2" xfId="34732" xr:uid="{00000000-0005-0000-0000-0000948D0000}"/>
    <cellStyle name="표준 9 9 8" xfId="34733" xr:uid="{00000000-0005-0000-0000-0000958D0000}"/>
    <cellStyle name="표준 9 9 8 2" xfId="34734" xr:uid="{00000000-0005-0000-0000-0000968D0000}"/>
    <cellStyle name="표준 9 9 9" xfId="34735" xr:uid="{00000000-0005-0000-0000-0000978D0000}"/>
    <cellStyle name="표준 9 9 9 2" xfId="34736" xr:uid="{00000000-0005-0000-0000-0000988D0000}"/>
    <cellStyle name="표준 90" xfId="36312" xr:uid="{00000000-0005-0000-0000-0000998D0000}"/>
    <cellStyle name="표준 91" xfId="36313" xr:uid="{00000000-0005-0000-0000-00009A8D0000}"/>
    <cellStyle name="표준 92" xfId="36314" xr:uid="{00000000-0005-0000-0000-00009B8D0000}"/>
    <cellStyle name="표준 93" xfId="36315" xr:uid="{00000000-0005-0000-0000-00009C8D0000}"/>
    <cellStyle name="표준 94" xfId="34737" xr:uid="{00000000-0005-0000-0000-00009D8D0000}"/>
    <cellStyle name="표준 94 2" xfId="34738" xr:uid="{00000000-0005-0000-0000-00009E8D0000}"/>
    <cellStyle name="표준 95" xfId="36316" xr:uid="{00000000-0005-0000-0000-00009F8D0000}"/>
    <cellStyle name="표준 96" xfId="36317" xr:uid="{00000000-0005-0000-0000-0000A08D0000}"/>
    <cellStyle name="표준 97" xfId="36318" xr:uid="{00000000-0005-0000-0000-0000A18D0000}"/>
    <cellStyle name="표준 98" xfId="36319" xr:uid="{00000000-0005-0000-0000-0000A28D0000}"/>
    <cellStyle name="표준 99" xfId="36320" xr:uid="{00000000-0005-0000-0000-0000A38D0000}"/>
    <cellStyle name="표준(중앙)" xfId="34739" xr:uid="{00000000-0005-0000-0000-0000A48D0000}"/>
    <cellStyle name="표준(중앙) 2" xfId="34740" xr:uid="{00000000-0005-0000-0000-0000A58D0000}"/>
    <cellStyle name="標準_061106新増設プラント計画(タイ＆マレーシア）" xfId="34741" xr:uid="{00000000-0005-0000-0000-0000A68D0000}"/>
    <cellStyle name="표준_Book3" xfId="34802" xr:uid="{00000000-0005-0000-0000-0000A78D0000}"/>
    <cellStyle name="표줠_Sheet1_1_총괄표 (수출입) (2)" xfId="34742" xr:uid="{00000000-0005-0000-0000-0000A88D0000}"/>
    <cellStyle name="하이퍼링쁬" xfId="34743" xr:uid="{00000000-0005-0000-0000-0000A98D0000}"/>
    <cellStyle name="하이퍼링쁬 2" xfId="34744" xr:uid="{00000000-0005-0000-0000-0000AA8D0000}"/>
    <cellStyle name="하이퍼링쁬 2 2" xfId="34745" xr:uid="{00000000-0005-0000-0000-0000AB8D0000}"/>
    <cellStyle name="하이퍼링쁬 3" xfId="34746" xr:uid="{00000000-0005-0000-0000-0000AC8D0000}"/>
    <cellStyle name="하이퍼링크" xfId="36321" builtinId="8"/>
    <cellStyle name="하이퍼링크 2" xfId="34747" xr:uid="{00000000-0005-0000-0000-0000AE8D0000}"/>
    <cellStyle name="하이퍼링크 2 2" xfId="34748" xr:uid="{00000000-0005-0000-0000-0000AF8D0000}"/>
    <cellStyle name="하이퍼링크 2 2 2" xfId="34749" xr:uid="{00000000-0005-0000-0000-0000B08D0000}"/>
    <cellStyle name="하이퍼링크 2 2 2 2" xfId="34750" xr:uid="{00000000-0005-0000-0000-0000B18D0000}"/>
    <cellStyle name="하이퍼링크 2 2 2 3" xfId="34751" xr:uid="{00000000-0005-0000-0000-0000B28D0000}"/>
    <cellStyle name="하이퍼링크 2 2 3" xfId="34752" xr:uid="{00000000-0005-0000-0000-0000B38D0000}"/>
    <cellStyle name="하이퍼링크 2 2 3 2" xfId="34753" xr:uid="{00000000-0005-0000-0000-0000B48D0000}"/>
    <cellStyle name="하이퍼링크 2 2 4" xfId="34754" xr:uid="{00000000-0005-0000-0000-0000B58D0000}"/>
    <cellStyle name="하이퍼링크 2 2 5" xfId="34755" xr:uid="{00000000-0005-0000-0000-0000B68D0000}"/>
    <cellStyle name="하이퍼링크 2 3" xfId="34756" xr:uid="{00000000-0005-0000-0000-0000B78D0000}"/>
    <cellStyle name="하이퍼링크 2 3 2" xfId="34757" xr:uid="{00000000-0005-0000-0000-0000B88D0000}"/>
    <cellStyle name="하이퍼링크 2 3 3" xfId="34758" xr:uid="{00000000-0005-0000-0000-0000B98D0000}"/>
    <cellStyle name="하이퍼링크 2 4" xfId="34759" xr:uid="{00000000-0005-0000-0000-0000BA8D0000}"/>
    <cellStyle name="하이퍼링크 2 4 2" xfId="34760" xr:uid="{00000000-0005-0000-0000-0000BB8D0000}"/>
    <cellStyle name="하이퍼링크 2 5" xfId="34761" xr:uid="{00000000-0005-0000-0000-0000BC8D0000}"/>
    <cellStyle name="하이퍼링크 3" xfId="34762" xr:uid="{00000000-0005-0000-0000-0000BD8D0000}"/>
    <cellStyle name="하이퍼링크 3 2" xfId="34763" xr:uid="{00000000-0005-0000-0000-0000BE8D0000}"/>
    <cellStyle name="하이퍼링크 3 2 2" xfId="34764" xr:uid="{00000000-0005-0000-0000-0000BF8D0000}"/>
    <cellStyle name="하이퍼링크 3 3" xfId="34765" xr:uid="{00000000-0005-0000-0000-0000C08D0000}"/>
    <cellStyle name="하이퍼링크 4" xfId="34766" xr:uid="{00000000-0005-0000-0000-0000C18D0000}"/>
    <cellStyle name="하이퍼링크 4 2" xfId="34767" xr:uid="{00000000-0005-0000-0000-0000C28D0000}"/>
    <cellStyle name="하이퍼링크 4 2 2" xfId="34768" xr:uid="{00000000-0005-0000-0000-0000C38D0000}"/>
    <cellStyle name="하이퍼링크 4 2 3" xfId="34769" xr:uid="{00000000-0005-0000-0000-0000C48D0000}"/>
    <cellStyle name="하이퍼링크 4 3" xfId="34770" xr:uid="{00000000-0005-0000-0000-0000C58D0000}"/>
    <cellStyle name="하이퍼링크 4 3 2" xfId="34771" xr:uid="{00000000-0005-0000-0000-0000C68D0000}"/>
    <cellStyle name="하이퍼링크 4 4" xfId="34772" xr:uid="{00000000-0005-0000-0000-0000C78D0000}"/>
    <cellStyle name="하이퍼링크 5" xfId="34773" xr:uid="{00000000-0005-0000-0000-0000C88D0000}"/>
    <cellStyle name="하이퍼링크 6" xfId="34774" xr:uid="{00000000-0005-0000-0000-0000C98D0000}"/>
    <cellStyle name="하이퍼링크 7" xfId="34775" xr:uid="{00000000-0005-0000-0000-0000CA8D0000}"/>
    <cellStyle name="하이퍼링크 8" xfId="34776" xr:uid="{00000000-0005-0000-0000-0000CB8D0000}"/>
    <cellStyle name="합산" xfId="34777" xr:uid="{00000000-0005-0000-0000-0000CC8D0000}"/>
    <cellStyle name="합산 2" xfId="34778" xr:uid="{00000000-0005-0000-0000-0000CD8D0000}"/>
    <cellStyle name="桁?切り_OCN Feature List Revised" xfId="34779" xr:uid="{00000000-0005-0000-0000-0000CE8D0000}"/>
    <cellStyle name="貨幣 [0]_00Q3902REV.1" xfId="34780" xr:uid="{00000000-0005-0000-0000-0000CF8D0000}"/>
    <cellStyle name="貨幣[0]_BRE" xfId="34781" xr:uid="{00000000-0005-0000-0000-0000D08D0000}"/>
    <cellStyle name="貨幣_00Q3902REV.1" xfId="34782" xr:uid="{00000000-0005-0000-0000-0000D18D0000}"/>
    <cellStyle name="화폐기호" xfId="34783" xr:uid="{00000000-0005-0000-0000-0000D28D0000}"/>
    <cellStyle name="화폐기호 2" xfId="34784" xr:uid="{00000000-0005-0000-0000-0000D38D0000}"/>
    <cellStyle name="화폐기호 3" xfId="34785" xr:uid="{00000000-0005-0000-0000-0000D48D0000}"/>
    <cellStyle name="화폐기호0" xfId="34786" xr:uid="{00000000-0005-0000-0000-0000D58D0000}"/>
    <cellStyle name="화폐기호0 2" xfId="34787" xr:uid="{00000000-0005-0000-0000-0000D68D0000}"/>
    <cellStyle name="화폐기호0 3" xfId="34788" xr:uid="{00000000-0005-0000-0000-0000D78D0000}"/>
    <cellStyle name="황대호" xfId="34789" xr:uid="{00000000-0005-0000-0000-0000D88D0000}"/>
    <cellStyle name="황대호 2" xfId="34790" xr:uid="{00000000-0005-0000-0000-0000D98D0000}"/>
    <cellStyle name="황대호 2 2" xfId="34791" xr:uid="{00000000-0005-0000-0000-0000DA8D0000}"/>
    <cellStyle name="황대호 3" xfId="34792" xr:uid="{00000000-0005-0000-0000-0000DB8D0000}"/>
    <cellStyle name="황대호 3 2" xfId="34793" xr:uid="{00000000-0005-0000-0000-0000DC8D0000}"/>
    <cellStyle name="황대호 3 3" xfId="34794" xr:uid="{00000000-0005-0000-0000-0000DD8D0000}"/>
    <cellStyle name="황대호 4" xfId="34795" xr:uid="{00000000-0005-0000-0000-0000DE8D0000}"/>
    <cellStyle name="황대호 4 2" xfId="34796" xr:uid="{00000000-0005-0000-0000-0000DF8D0000}"/>
    <cellStyle name="황대호 4 3" xfId="34797" xr:uid="{00000000-0005-0000-0000-0000E08D0000}"/>
    <cellStyle name="황대호 5" xfId="34798" xr:uid="{00000000-0005-0000-0000-0000E18D0000}"/>
    <cellStyle name="황대호 6" xfId="34799" xr:uid="{00000000-0005-0000-0000-0000E28D0000}"/>
  </cellStyles>
  <dxfs count="0"/>
  <tableStyles count="0" defaultTableStyle="TableStyleMedium9" defaultPivotStyle="PivotStyleLight16"/>
  <colors>
    <mruColors>
      <color rgb="FFFF5050"/>
      <color rgb="FFD60093"/>
      <color rgb="FFCC3399"/>
      <color rgb="FFCC0066"/>
      <color rgb="FF660066"/>
      <color rgb="FFFF3300"/>
      <color rgb="FFFF0066"/>
      <color rgb="FF99FFCC"/>
      <color rgb="FFFFCC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21722809074266E-2"/>
          <c:y val="6.061247028757981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오실!$B$14</c:f>
              <c:strCache>
                <c:ptCount val="1"/>
                <c:pt idx="0">
                  <c:v>KOSPI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오실!$B$15:$B$91</c:f>
              <c:numCache>
                <c:formatCode>#,##0</c:formatCode>
                <c:ptCount val="77"/>
                <c:pt idx="0">
                  <c:v>446.46588800000001</c:v>
                </c:pt>
                <c:pt idx="1">
                  <c:v>446.54293899999999</c:v>
                </c:pt>
                <c:pt idx="2">
                  <c:v>419.927751</c:v>
                </c:pt>
                <c:pt idx="3">
                  <c:v>442.36307699999998</c:v>
                </c:pt>
                <c:pt idx="4">
                  <c:v>448.52967100000001</c:v>
                </c:pt>
                <c:pt idx="5">
                  <c:v>446.39121799999998</c:v>
                </c:pt>
                <c:pt idx="6">
                  <c:v>438.66927800000002</c:v>
                </c:pt>
                <c:pt idx="7">
                  <c:v>443.64742699999994</c:v>
                </c:pt>
                <c:pt idx="8">
                  <c:v>450.80595800000003</c:v>
                </c:pt>
                <c:pt idx="9">
                  <c:v>473.54222300000004</c:v>
                </c:pt>
                <c:pt idx="10">
                  <c:v>460.53201799999999</c:v>
                </c:pt>
                <c:pt idx="11">
                  <c:v>461.97273200000001</c:v>
                </c:pt>
                <c:pt idx="12">
                  <c:v>431.978003</c:v>
                </c:pt>
                <c:pt idx="13">
                  <c:v>443.78521599999999</c:v>
                </c:pt>
                <c:pt idx="14">
                  <c:v>450.83121799999998</c:v>
                </c:pt>
                <c:pt idx="15">
                  <c:v>436.31950799999998</c:v>
                </c:pt>
                <c:pt idx="16">
                  <c:v>434.597624</c:v>
                </c:pt>
                <c:pt idx="17">
                  <c:v>421.67896300000001</c:v>
                </c:pt>
                <c:pt idx="18">
                  <c:v>403.518936</c:v>
                </c:pt>
                <c:pt idx="19">
                  <c:v>437.54199999999997</c:v>
                </c:pt>
                <c:pt idx="20">
                  <c:v>418.01858799999997</c:v>
                </c:pt>
                <c:pt idx="21">
                  <c:v>429.454228</c:v>
                </c:pt>
                <c:pt idx="22">
                  <c:v>435.26512599999995</c:v>
                </c:pt>
                <c:pt idx="23">
                  <c:v>438.81344400000006</c:v>
                </c:pt>
                <c:pt idx="24">
                  <c:v>468.95214000000004</c:v>
                </c:pt>
                <c:pt idx="25">
                  <c:v>461.42541399999999</c:v>
                </c:pt>
                <c:pt idx="26">
                  <c:v>467.80344699999995</c:v>
                </c:pt>
                <c:pt idx="27">
                  <c:v>463.59612599999997</c:v>
                </c:pt>
                <c:pt idx="28">
                  <c:v>474.757228</c:v>
                </c:pt>
                <c:pt idx="29">
                  <c:v>484.56698099999994</c:v>
                </c:pt>
                <c:pt idx="30">
                  <c:v>495.199974</c:v>
                </c:pt>
                <c:pt idx="31">
                  <c:v>492.42687300000006</c:v>
                </c:pt>
                <c:pt idx="32">
                  <c:v>494.56769199999997</c:v>
                </c:pt>
                <c:pt idx="33">
                  <c:v>508.03098499999999</c:v>
                </c:pt>
                <c:pt idx="34">
                  <c:v>510.33811600000001</c:v>
                </c:pt>
                <c:pt idx="35">
                  <c:v>514.80322799999999</c:v>
                </c:pt>
                <c:pt idx="36">
                  <c:v>514.72964899999999</c:v>
                </c:pt>
                <c:pt idx="37">
                  <c:v>525.78457400000002</c:v>
                </c:pt>
                <c:pt idx="38">
                  <c:v>527.85203300000001</c:v>
                </c:pt>
                <c:pt idx="39">
                  <c:v>531.82555500000001</c:v>
                </c:pt>
                <c:pt idx="40">
                  <c:v>524.51728900000001</c:v>
                </c:pt>
                <c:pt idx="41">
                  <c:v>551.373651</c:v>
                </c:pt>
                <c:pt idx="42">
                  <c:v>586.874233</c:v>
                </c:pt>
                <c:pt idx="43">
                  <c:v>595.24889299999995</c:v>
                </c:pt>
                <c:pt idx="44">
                  <c:v>595.88655999999992</c:v>
                </c:pt>
                <c:pt idx="45">
                  <c:v>621.65562</c:v>
                </c:pt>
                <c:pt idx="46">
                  <c:v>607.43445199999996</c:v>
                </c:pt>
                <c:pt idx="47">
                  <c:v>623.39576599999998</c:v>
                </c:pt>
                <c:pt idx="48">
                  <c:v>634.312996</c:v>
                </c:pt>
                <c:pt idx="49">
                  <c:v>595.334338</c:v>
                </c:pt>
                <c:pt idx="50">
                  <c:v>597.16063899999995</c:v>
                </c:pt>
                <c:pt idx="51">
                  <c:v>577.74807999999996</c:v>
                </c:pt>
                <c:pt idx="52">
                  <c:v>572.771839</c:v>
                </c:pt>
                <c:pt idx="53">
                  <c:v>620.95172600000001</c:v>
                </c:pt>
                <c:pt idx="54">
                  <c:v>623.49433699999997</c:v>
                </c:pt>
                <c:pt idx="55">
                  <c:v>639.34928000000002</c:v>
                </c:pt>
                <c:pt idx="56">
                  <c:v>653.74983499999996</c:v>
                </c:pt>
                <c:pt idx="57">
                  <c:v>650.29964199999995</c:v>
                </c:pt>
                <c:pt idx="58">
                  <c:v>673.36778099999992</c:v>
                </c:pt>
                <c:pt idx="59">
                  <c:v>698.14767099999995</c:v>
                </c:pt>
                <c:pt idx="60">
                  <c:v>699.21044800000004</c:v>
                </c:pt>
                <c:pt idx="61">
                  <c:v>686.11188600000003</c:v>
                </c:pt>
                <c:pt idx="62">
                  <c:v>648.11224900000002</c:v>
                </c:pt>
                <c:pt idx="63">
                  <c:v>594.56061699999998</c:v>
                </c:pt>
                <c:pt idx="64">
                  <c:v>642.91402100000005</c:v>
                </c:pt>
                <c:pt idx="65">
                  <c:v>613.84480199999996</c:v>
                </c:pt>
                <c:pt idx="66">
                  <c:v>616.48152199999993</c:v>
                </c:pt>
                <c:pt idx="67">
                  <c:v>645.00039100000004</c:v>
                </c:pt>
                <c:pt idx="68">
                  <c:v>678.48119400000007</c:v>
                </c:pt>
                <c:pt idx="69">
                  <c:v>692.81297900000004</c:v>
                </c:pt>
                <c:pt idx="70">
                  <c:v>703.73636799999997</c:v>
                </c:pt>
                <c:pt idx="71">
                  <c:v>719.603117</c:v>
                </c:pt>
                <c:pt idx="72">
                  <c:v>718.68601100000001</c:v>
                </c:pt>
                <c:pt idx="73">
                  <c:v>723.61537399999997</c:v>
                </c:pt>
                <c:pt idx="74">
                  <c:v>651.32400099999995</c:v>
                </c:pt>
                <c:pt idx="75">
                  <c:v>672.53509699999995</c:v>
                </c:pt>
                <c:pt idx="76">
                  <c:v>709.01281399999993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73824"/>
        <c:axId val="691852064"/>
      </c:lineChart>
      <c:lineChart>
        <c:grouping val="standard"/>
        <c:varyColors val="0"/>
        <c:ser>
          <c:idx val="1"/>
          <c:order val="1"/>
          <c:tx>
            <c:strRef>
              <c:f>오실!$C$14</c:f>
              <c:strCache>
                <c:ptCount val="1"/>
                <c:pt idx="0">
                  <c:v>KOSPI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오실!$C$15:$C$91</c:f>
              <c:numCache>
                <c:formatCode>0.00%</c:formatCode>
                <c:ptCount val="77"/>
                <c:pt idx="0">
                  <c:v>0</c:v>
                </c:pt>
                <c:pt idx="1">
                  <c:v>-3.1394362047036663E-5</c:v>
                </c:pt>
                <c:pt idx="2">
                  <c:v>-3.8607388416852099E-5</c:v>
                </c:pt>
                <c:pt idx="3">
                  <c:v>8.6530689813303592E-5</c:v>
                </c:pt>
                <c:pt idx="4">
                  <c:v>1.7470165525011483E-4</c:v>
                </c:pt>
                <c:pt idx="5">
                  <c:v>2.1355763471700605E-4</c:v>
                </c:pt>
                <c:pt idx="6">
                  <c:v>2.3206133807907942E-4</c:v>
                </c:pt>
                <c:pt idx="7">
                  <c:v>2.8815820873594493E-4</c:v>
                </c:pt>
                <c:pt idx="8">
                  <c:v>2.8720810948734655E-4</c:v>
                </c:pt>
                <c:pt idx="9">
                  <c:v>3.1850971125668899E-4</c:v>
                </c:pt>
                <c:pt idx="10">
                  <c:v>3.1429839477141864E-4</c:v>
                </c:pt>
                <c:pt idx="11">
                  <c:v>2.941723594133232E-4</c:v>
                </c:pt>
                <c:pt idx="12">
                  <c:v>1.6079027856498581E-4</c:v>
                </c:pt>
                <c:pt idx="13">
                  <c:v>4.3872594366046861E-5</c:v>
                </c:pt>
                <c:pt idx="14">
                  <c:v>-7.6798093938782201E-5</c:v>
                </c:pt>
                <c:pt idx="15">
                  <c:v>-1.6953679192395715E-4</c:v>
                </c:pt>
                <c:pt idx="16">
                  <c:v>-2.2994712377688087E-4</c:v>
                </c:pt>
                <c:pt idx="17">
                  <c:v>-1.715457572411243E-4</c:v>
                </c:pt>
                <c:pt idx="18">
                  <c:v>-1.6306081020747118E-4</c:v>
                </c:pt>
                <c:pt idx="19">
                  <c:v>-1.0719423148551323E-4</c:v>
                </c:pt>
                <c:pt idx="20">
                  <c:v>-4.9103833558017634E-5</c:v>
                </c:pt>
                <c:pt idx="21">
                  <c:v>5.1037905550745696E-5</c:v>
                </c:pt>
                <c:pt idx="22">
                  <c:v>1.3627096048891466E-4</c:v>
                </c:pt>
                <c:pt idx="23">
                  <c:v>2.1932586408150267E-4</c:v>
                </c:pt>
                <c:pt idx="24">
                  <c:v>2.688842382322763E-4</c:v>
                </c:pt>
                <c:pt idx="25">
                  <c:v>2.9511124007483927E-4</c:v>
                </c:pt>
                <c:pt idx="26">
                  <c:v>2.802712347225603E-4</c:v>
                </c:pt>
                <c:pt idx="27">
                  <c:v>2.2611579536501174E-4</c:v>
                </c:pt>
                <c:pt idx="28">
                  <c:v>2.0101277589577296E-4</c:v>
                </c:pt>
                <c:pt idx="29">
                  <c:v>1.1218734750838852E-4</c:v>
                </c:pt>
                <c:pt idx="30">
                  <c:v>7.1606057941567768E-5</c:v>
                </c:pt>
                <c:pt idx="31">
                  <c:v>2.1969229195258413E-7</c:v>
                </c:pt>
                <c:pt idx="32">
                  <c:v>-3.6658198963157866E-5</c:v>
                </c:pt>
                <c:pt idx="33">
                  <c:v>-6.6060906981309014E-5</c:v>
                </c:pt>
                <c:pt idx="34">
                  <c:v>-1.0850438352391634E-4</c:v>
                </c:pt>
                <c:pt idx="35">
                  <c:v>-1.6043043338817748E-4</c:v>
                </c:pt>
                <c:pt idx="36">
                  <c:v>-1.8238721751275217E-4</c:v>
                </c:pt>
                <c:pt idx="37">
                  <c:v>-1.691442512786823E-4</c:v>
                </c:pt>
                <c:pt idx="38">
                  <c:v>-1.8081958313553083E-4</c:v>
                </c:pt>
                <c:pt idx="39">
                  <c:v>-1.7253069352516644E-4</c:v>
                </c:pt>
                <c:pt idx="40">
                  <c:v>-1.7278946866489868E-4</c:v>
                </c:pt>
                <c:pt idx="41">
                  <c:v>-9.7830136351353795E-5</c:v>
                </c:pt>
                <c:pt idx="42">
                  <c:v>-6.683594285504204E-5</c:v>
                </c:pt>
                <c:pt idx="43">
                  <c:v>-1.1284034349321972E-4</c:v>
                </c:pt>
                <c:pt idx="44">
                  <c:v>-1.8154693324819494E-4</c:v>
                </c:pt>
                <c:pt idx="45">
                  <c:v>-2.3357867780573734E-4</c:v>
                </c:pt>
                <c:pt idx="46">
                  <c:v>-3.8215941762391161E-4</c:v>
                </c:pt>
                <c:pt idx="47">
                  <c:v>-4.8152208924031058E-4</c:v>
                </c:pt>
                <c:pt idx="48">
                  <c:v>-4.7696361260834801E-4</c:v>
                </c:pt>
                <c:pt idx="49">
                  <c:v>-4.9600570569558996E-4</c:v>
                </c:pt>
                <c:pt idx="50">
                  <c:v>-4.7358937810439161E-4</c:v>
                </c:pt>
                <c:pt idx="51">
                  <c:v>-4.2585729301600558E-4</c:v>
                </c:pt>
                <c:pt idx="52">
                  <c:v>-3.6982136848288764E-4</c:v>
                </c:pt>
                <c:pt idx="53">
                  <c:v>-2.472108292484905E-4</c:v>
                </c:pt>
                <c:pt idx="54">
                  <c:v>-8.8912563231596797E-5</c:v>
                </c:pt>
                <c:pt idx="55">
                  <c:v>5.130186117108422E-5</c:v>
                </c:pt>
                <c:pt idx="56">
                  <c:v>1.9419560570235544E-4</c:v>
                </c:pt>
                <c:pt idx="57">
                  <c:v>2.5868383230587245E-4</c:v>
                </c:pt>
                <c:pt idx="58">
                  <c:v>2.7708166639272836E-4</c:v>
                </c:pt>
                <c:pt idx="59">
                  <c:v>2.8544487927161075E-4</c:v>
                </c:pt>
                <c:pt idx="60">
                  <c:v>2.1393455858908594E-4</c:v>
                </c:pt>
                <c:pt idx="61">
                  <c:v>1.1284058688024987E-4</c:v>
                </c:pt>
                <c:pt idx="62">
                  <c:v>3.3902144268912207E-5</c:v>
                </c:pt>
                <c:pt idx="63">
                  <c:v>-6.425178725154117E-5</c:v>
                </c:pt>
                <c:pt idx="64">
                  <c:v>-9.7376596782327316E-5</c:v>
                </c:pt>
                <c:pt idx="65">
                  <c:v>-1.05396021567062E-4</c:v>
                </c:pt>
                <c:pt idx="66">
                  <c:v>-7.1715243739111549E-5</c:v>
                </c:pt>
                <c:pt idx="67">
                  <c:v>4.6906052770657189E-5</c:v>
                </c:pt>
                <c:pt idx="68">
                  <c:v>1.5613750459515796E-4</c:v>
                </c:pt>
                <c:pt idx="69">
                  <c:v>2.3457727383012616E-4</c:v>
                </c:pt>
                <c:pt idx="70">
                  <c:v>3.1481256108763532E-4</c:v>
                </c:pt>
                <c:pt idx="71">
                  <c:v>3.7237249133040241E-4</c:v>
                </c:pt>
                <c:pt idx="72">
                  <c:v>3.349597140260642E-4</c:v>
                </c:pt>
                <c:pt idx="73">
                  <c:v>2.5967322266922017E-4</c:v>
                </c:pt>
                <c:pt idx="74">
                  <c:v>8.8890781243359336E-5</c:v>
                </c:pt>
                <c:pt idx="75">
                  <c:v>-4.2952389814686327E-5</c:v>
                </c:pt>
                <c:pt idx="76">
                  <c:v>-1.0029090973060308E-4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19728"/>
        <c:axId val="349620816"/>
      </c:lineChart>
      <c:dateAx>
        <c:axId val="6918738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52064"/>
        <c:crosses val="autoZero"/>
        <c:auto val="1"/>
        <c:lblOffset val="100"/>
        <c:baseTimeUnit val="days"/>
      </c:dateAx>
      <c:valAx>
        <c:axId val="691852064"/>
        <c:scaling>
          <c:orientation val="minMax"/>
          <c:min val="18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73824"/>
        <c:crossesAt val="42402"/>
        <c:crossBetween val="between"/>
      </c:valAx>
      <c:valAx>
        <c:axId val="3496208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19728"/>
        <c:crosses val="max"/>
        <c:crossBetween val="between"/>
      </c:valAx>
      <c:dateAx>
        <c:axId val="3496197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96208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오실!$D$14</c:f>
              <c:strCache>
                <c:ptCount val="1"/>
                <c:pt idx="0">
                  <c:v>KOSDAQ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오실!$D$15:$D$91</c:f>
              <c:numCache>
                <c:formatCode>#,##0</c:formatCode>
                <c:ptCount val="77"/>
                <c:pt idx="0">
                  <c:v>61.358309999999996</c:v>
                </c:pt>
                <c:pt idx="1">
                  <c:v>63.565281000000006</c:v>
                </c:pt>
                <c:pt idx="2">
                  <c:v>60.686337000000002</c:v>
                </c:pt>
                <c:pt idx="3">
                  <c:v>62.586888000000002</c:v>
                </c:pt>
                <c:pt idx="4">
                  <c:v>62.538398999999998</c:v>
                </c:pt>
                <c:pt idx="5">
                  <c:v>63.187851999999999</c:v>
                </c:pt>
                <c:pt idx="6">
                  <c:v>63.450357999999994</c:v>
                </c:pt>
                <c:pt idx="7">
                  <c:v>62.722145999999995</c:v>
                </c:pt>
                <c:pt idx="8">
                  <c:v>62.644413</c:v>
                </c:pt>
                <c:pt idx="9">
                  <c:v>64.111411000000004</c:v>
                </c:pt>
                <c:pt idx="10">
                  <c:v>62.969394999999999</c:v>
                </c:pt>
                <c:pt idx="11">
                  <c:v>64.107835999999992</c:v>
                </c:pt>
                <c:pt idx="12">
                  <c:v>60.553306999999997</c:v>
                </c:pt>
                <c:pt idx="13">
                  <c:v>61.781013000000002</c:v>
                </c:pt>
                <c:pt idx="14">
                  <c:v>63.968352000000003</c:v>
                </c:pt>
                <c:pt idx="15">
                  <c:v>62.893756999999994</c:v>
                </c:pt>
                <c:pt idx="16">
                  <c:v>63.223310999999995</c:v>
                </c:pt>
                <c:pt idx="17">
                  <c:v>61.277901</c:v>
                </c:pt>
                <c:pt idx="18">
                  <c:v>58.254741000000003</c:v>
                </c:pt>
                <c:pt idx="19">
                  <c:v>61.745449000000001</c:v>
                </c:pt>
                <c:pt idx="20">
                  <c:v>58.446162999999999</c:v>
                </c:pt>
                <c:pt idx="21">
                  <c:v>58.860106999999992</c:v>
                </c:pt>
                <c:pt idx="22">
                  <c:v>57.966285999999997</c:v>
                </c:pt>
                <c:pt idx="23">
                  <c:v>57.392665000000001</c:v>
                </c:pt>
                <c:pt idx="24">
                  <c:v>60.310029000000007</c:v>
                </c:pt>
                <c:pt idx="25">
                  <c:v>59.569652000000005</c:v>
                </c:pt>
                <c:pt idx="26">
                  <c:v>60.498419999999996</c:v>
                </c:pt>
                <c:pt idx="27">
                  <c:v>60.914854000000005</c:v>
                </c:pt>
                <c:pt idx="28">
                  <c:v>62.136507999999999</c:v>
                </c:pt>
                <c:pt idx="29">
                  <c:v>63.890220999999997</c:v>
                </c:pt>
                <c:pt idx="30">
                  <c:v>64.503838000000002</c:v>
                </c:pt>
                <c:pt idx="31">
                  <c:v>64.882959999999997</c:v>
                </c:pt>
                <c:pt idx="32">
                  <c:v>65.157055</c:v>
                </c:pt>
                <c:pt idx="33">
                  <c:v>65.328902999999997</c:v>
                </c:pt>
                <c:pt idx="34">
                  <c:v>65.42954499999999</c:v>
                </c:pt>
                <c:pt idx="35">
                  <c:v>65.064661000000001</c:v>
                </c:pt>
                <c:pt idx="36">
                  <c:v>66.690650000000005</c:v>
                </c:pt>
                <c:pt idx="37">
                  <c:v>67.952972000000003</c:v>
                </c:pt>
                <c:pt idx="38">
                  <c:v>67.393224000000004</c:v>
                </c:pt>
                <c:pt idx="39">
                  <c:v>67.761106000000012</c:v>
                </c:pt>
                <c:pt idx="40">
                  <c:v>66.197620000000001</c:v>
                </c:pt>
                <c:pt idx="41">
                  <c:v>67.386228000000003</c:v>
                </c:pt>
                <c:pt idx="42">
                  <c:v>67.171712999999997</c:v>
                </c:pt>
                <c:pt idx="43">
                  <c:v>66.665618000000009</c:v>
                </c:pt>
                <c:pt idx="44">
                  <c:v>67.254676000000003</c:v>
                </c:pt>
                <c:pt idx="45">
                  <c:v>67.359667000000002</c:v>
                </c:pt>
                <c:pt idx="46">
                  <c:v>65.881405000000001</c:v>
                </c:pt>
                <c:pt idx="47">
                  <c:v>65.603465</c:v>
                </c:pt>
                <c:pt idx="48">
                  <c:v>66.37210300000001</c:v>
                </c:pt>
                <c:pt idx="49">
                  <c:v>62.994323999999999</c:v>
                </c:pt>
                <c:pt idx="50">
                  <c:v>61.943803000000003</c:v>
                </c:pt>
                <c:pt idx="51">
                  <c:v>60.482856999999996</c:v>
                </c:pt>
                <c:pt idx="52">
                  <c:v>59.022599</c:v>
                </c:pt>
                <c:pt idx="53">
                  <c:v>61.791543999999995</c:v>
                </c:pt>
                <c:pt idx="54">
                  <c:v>64.878287999999998</c:v>
                </c:pt>
                <c:pt idx="55">
                  <c:v>65.504296999999994</c:v>
                </c:pt>
                <c:pt idx="56">
                  <c:v>63.337279000000002</c:v>
                </c:pt>
                <c:pt idx="57">
                  <c:v>61.702415000000002</c:v>
                </c:pt>
                <c:pt idx="58">
                  <c:v>60.042994999999998</c:v>
                </c:pt>
                <c:pt idx="59">
                  <c:v>58.630796999999994</c:v>
                </c:pt>
                <c:pt idx="60">
                  <c:v>57.439308999999994</c:v>
                </c:pt>
                <c:pt idx="61">
                  <c:v>58.754779000000006</c:v>
                </c:pt>
                <c:pt idx="62">
                  <c:v>56.054467000000002</c:v>
                </c:pt>
                <c:pt idx="63">
                  <c:v>50.997472999999999</c:v>
                </c:pt>
                <c:pt idx="64">
                  <c:v>54.216515000000001</c:v>
                </c:pt>
                <c:pt idx="65">
                  <c:v>53.308543000000007</c:v>
                </c:pt>
                <c:pt idx="66">
                  <c:v>55.794054000000003</c:v>
                </c:pt>
                <c:pt idx="67">
                  <c:v>57.589467000000006</c:v>
                </c:pt>
                <c:pt idx="68">
                  <c:v>58.009085999999996</c:v>
                </c:pt>
                <c:pt idx="69">
                  <c:v>57.168581999999994</c:v>
                </c:pt>
                <c:pt idx="70">
                  <c:v>57.973931999999998</c:v>
                </c:pt>
                <c:pt idx="71">
                  <c:v>56.206116000000002</c:v>
                </c:pt>
                <c:pt idx="72">
                  <c:v>54.278618999999992</c:v>
                </c:pt>
                <c:pt idx="73">
                  <c:v>54.379218000000002</c:v>
                </c:pt>
                <c:pt idx="74">
                  <c:v>50.093090000000004</c:v>
                </c:pt>
                <c:pt idx="75">
                  <c:v>51.123356999999999</c:v>
                </c:pt>
                <c:pt idx="76">
                  <c:v>49.929262999999999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21360"/>
        <c:axId val="349606128"/>
      </c:lineChart>
      <c:lineChart>
        <c:grouping val="standard"/>
        <c:varyColors val="0"/>
        <c:ser>
          <c:idx val="1"/>
          <c:order val="1"/>
          <c:tx>
            <c:strRef>
              <c:f>오실!$E$14</c:f>
              <c:strCache>
                <c:ptCount val="1"/>
                <c:pt idx="0">
                  <c:v>KOSDAQ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오실!$E$15:$E$91</c:f>
              <c:numCache>
                <c:formatCode>0.00%</c:formatCode>
                <c:ptCount val="77"/>
                <c:pt idx="0">
                  <c:v>0</c:v>
                </c:pt>
                <c:pt idx="1">
                  <c:v>-6.977251515578459E-5</c:v>
                </c:pt>
                <c:pt idx="2">
                  <c:v>-1.9508160796461322E-4</c:v>
                </c:pt>
                <c:pt idx="3">
                  <c:v>-3.5504064370179135E-4</c:v>
                </c:pt>
                <c:pt idx="4">
                  <c:v>-5.7901478516394545E-4</c:v>
                </c:pt>
                <c:pt idx="5">
                  <c:v>-8.8985886914323773E-4</c:v>
                </c:pt>
                <c:pt idx="6">
                  <c:v>-1.024821711653369E-3</c:v>
                </c:pt>
                <c:pt idx="7">
                  <c:v>-1.0676655186642463E-3</c:v>
                </c:pt>
                <c:pt idx="8">
                  <c:v>-1.0416090624856828E-3</c:v>
                </c:pt>
                <c:pt idx="9">
                  <c:v>-8.8870429039267359E-4</c:v>
                </c:pt>
                <c:pt idx="10">
                  <c:v>-7.361919788201807E-4</c:v>
                </c:pt>
                <c:pt idx="11">
                  <c:v>-5.8825134500867563E-4</c:v>
                </c:pt>
                <c:pt idx="12">
                  <c:v>-4.2902167294674989E-4</c:v>
                </c:pt>
                <c:pt idx="13">
                  <c:v>-2.5866600055542317E-4</c:v>
                </c:pt>
                <c:pt idx="14">
                  <c:v>-1.2650603695342705E-4</c:v>
                </c:pt>
                <c:pt idx="15">
                  <c:v>-1.5365625559351104E-5</c:v>
                </c:pt>
                <c:pt idx="16">
                  <c:v>4.1372896515224494E-5</c:v>
                </c:pt>
                <c:pt idx="17">
                  <c:v>1.1378403406894604E-4</c:v>
                </c:pt>
                <c:pt idx="18">
                  <c:v>1.5496321147265312E-4</c:v>
                </c:pt>
                <c:pt idx="19">
                  <c:v>2.4542843693596854E-4</c:v>
                </c:pt>
                <c:pt idx="20">
                  <c:v>2.8968029031464218E-4</c:v>
                </c:pt>
                <c:pt idx="21">
                  <c:v>2.9416590400061665E-4</c:v>
                </c:pt>
                <c:pt idx="22">
                  <c:v>2.9474819284361722E-4</c:v>
                </c:pt>
                <c:pt idx="23">
                  <c:v>2.9594483292902439E-4</c:v>
                </c:pt>
                <c:pt idx="24">
                  <c:v>2.6744898156973521E-4</c:v>
                </c:pt>
                <c:pt idx="25">
                  <c:v>2.1251113406411341E-4</c:v>
                </c:pt>
                <c:pt idx="26">
                  <c:v>2.3557705610427232E-4</c:v>
                </c:pt>
                <c:pt idx="27">
                  <c:v>2.5450871053134846E-4</c:v>
                </c:pt>
                <c:pt idx="28">
                  <c:v>2.4654636749094376E-4</c:v>
                </c:pt>
                <c:pt idx="29">
                  <c:v>2.2098393951689994E-4</c:v>
                </c:pt>
                <c:pt idx="30">
                  <c:v>2.6737518700515532E-4</c:v>
                </c:pt>
                <c:pt idx="31">
                  <c:v>2.8724769049847092E-4</c:v>
                </c:pt>
                <c:pt idx="32">
                  <c:v>3.0515314417076827E-4</c:v>
                </c:pt>
                <c:pt idx="33">
                  <c:v>2.8389409553322828E-4</c:v>
                </c:pt>
                <c:pt idx="34">
                  <c:v>2.0578946733162387E-4</c:v>
                </c:pt>
                <c:pt idx="35">
                  <c:v>1.5546092084293744E-4</c:v>
                </c:pt>
                <c:pt idx="36">
                  <c:v>2.119572165593408E-4</c:v>
                </c:pt>
                <c:pt idx="37">
                  <c:v>2.490247219306969E-4</c:v>
                </c:pt>
                <c:pt idx="38">
                  <c:v>2.3352451414170516E-4</c:v>
                </c:pt>
                <c:pt idx="39">
                  <c:v>2.3083174378166649E-4</c:v>
                </c:pt>
                <c:pt idx="40">
                  <c:v>2.012748151434628E-4</c:v>
                </c:pt>
                <c:pt idx="41">
                  <c:v>1.3707211343884785E-4</c:v>
                </c:pt>
                <c:pt idx="42">
                  <c:v>4.5487444178708659E-5</c:v>
                </c:pt>
                <c:pt idx="43">
                  <c:v>6.5617367328374985E-5</c:v>
                </c:pt>
                <c:pt idx="44">
                  <c:v>1.3353623868899404E-4</c:v>
                </c:pt>
                <c:pt idx="45">
                  <c:v>2.1827576500937939E-4</c:v>
                </c:pt>
                <c:pt idx="46">
                  <c:v>2.4377753685299542E-4</c:v>
                </c:pt>
                <c:pt idx="47">
                  <c:v>2.5143878012440441E-4</c:v>
                </c:pt>
                <c:pt idx="48">
                  <c:v>2.3470487870618596E-4</c:v>
                </c:pt>
                <c:pt idx="49">
                  <c:v>1.8991315738423051E-4</c:v>
                </c:pt>
                <c:pt idx="50">
                  <c:v>1.5675253489987336E-4</c:v>
                </c:pt>
                <c:pt idx="51">
                  <c:v>1.0814833465118051E-4</c:v>
                </c:pt>
                <c:pt idx="52">
                  <c:v>1.4413483956656885E-4</c:v>
                </c:pt>
                <c:pt idx="53">
                  <c:v>1.9527157768784614E-4</c:v>
                </c:pt>
                <c:pt idx="54">
                  <c:v>2.7947623249630798E-4</c:v>
                </c:pt>
                <c:pt idx="55">
                  <c:v>3.0565815711362787E-4</c:v>
                </c:pt>
                <c:pt idx="56">
                  <c:v>2.3981432016035291E-4</c:v>
                </c:pt>
                <c:pt idx="57">
                  <c:v>1.7756831597813693E-4</c:v>
                </c:pt>
                <c:pt idx="58">
                  <c:v>6.743254227055615E-5</c:v>
                </c:pt>
                <c:pt idx="59">
                  <c:v>-4.8968721550951552E-5</c:v>
                </c:pt>
                <c:pt idx="60">
                  <c:v>-5.533947121734316E-5</c:v>
                </c:pt>
                <c:pt idx="61">
                  <c:v>2.7864906300298375E-5</c:v>
                </c:pt>
                <c:pt idx="62">
                  <c:v>7.9362240246328342E-5</c:v>
                </c:pt>
                <c:pt idx="63">
                  <c:v>1.7175026583074446E-4</c:v>
                </c:pt>
                <c:pt idx="64">
                  <c:v>2.0883833364704655E-4</c:v>
                </c:pt>
                <c:pt idx="65">
                  <c:v>1.6807240629571112E-4</c:v>
                </c:pt>
                <c:pt idx="66">
                  <c:v>1.4821354133118291E-4</c:v>
                </c:pt>
                <c:pt idx="67">
                  <c:v>2.2590303257659437E-4</c:v>
                </c:pt>
                <c:pt idx="68">
                  <c:v>1.7480987737588066E-4</c:v>
                </c:pt>
                <c:pt idx="69">
                  <c:v>-1.1995625913808518E-5</c:v>
                </c:pt>
                <c:pt idx="70">
                  <c:v>-1.3242493685920639E-4</c:v>
                </c:pt>
                <c:pt idx="71">
                  <c:v>-2.8957007394861005E-4</c:v>
                </c:pt>
                <c:pt idx="72">
                  <c:v>-4.9631908679371832E-4</c:v>
                </c:pt>
                <c:pt idx="73">
                  <c:v>-4.7706653753141923E-4</c:v>
                </c:pt>
                <c:pt idx="74">
                  <c:v>-2.9823070315160787E-4</c:v>
                </c:pt>
                <c:pt idx="75">
                  <c:v>-1.3762715792805003E-4</c:v>
                </c:pt>
                <c:pt idx="76">
                  <c:v>3.0940003641443645E-6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965376"/>
        <c:axId val="693020896"/>
      </c:lineChart>
      <c:dateAx>
        <c:axId val="3496213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06128"/>
        <c:crosses val="autoZero"/>
        <c:auto val="1"/>
        <c:lblOffset val="100"/>
        <c:baseTimeUnit val="days"/>
      </c:dateAx>
      <c:valAx>
        <c:axId val="349606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21360"/>
        <c:crossesAt val="42402"/>
        <c:crossBetween val="between"/>
      </c:valAx>
      <c:valAx>
        <c:axId val="693020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3965376"/>
        <c:crosses val="max"/>
        <c:crossBetween val="between"/>
      </c:valAx>
      <c:dateAx>
        <c:axId val="693965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93020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오실!$F$14</c:f>
              <c:strCache>
                <c:ptCount val="1"/>
                <c:pt idx="0">
                  <c:v>WISE 셀렉트 고배당 70 배당가중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오실!$F$15:$F$91</c:f>
              <c:numCache>
                <c:formatCode>#,##0</c:formatCode>
                <c:ptCount val="77"/>
                <c:pt idx="0">
                  <c:v>193.97933799999998</c:v>
                </c:pt>
                <c:pt idx="1">
                  <c:v>191.902378</c:v>
                </c:pt>
                <c:pt idx="2">
                  <c:v>178.81205700000001</c:v>
                </c:pt>
                <c:pt idx="3">
                  <c:v>189.61753000000002</c:v>
                </c:pt>
                <c:pt idx="4">
                  <c:v>192.31168799999998</c:v>
                </c:pt>
                <c:pt idx="5">
                  <c:v>190.50409299999998</c:v>
                </c:pt>
                <c:pt idx="6">
                  <c:v>186.46292600000001</c:v>
                </c:pt>
                <c:pt idx="7">
                  <c:v>188.75040000000001</c:v>
                </c:pt>
                <c:pt idx="8">
                  <c:v>193.484453</c:v>
                </c:pt>
                <c:pt idx="9">
                  <c:v>205.266009</c:v>
                </c:pt>
                <c:pt idx="10">
                  <c:v>198.687961</c:v>
                </c:pt>
                <c:pt idx="11">
                  <c:v>198.59713300000001</c:v>
                </c:pt>
                <c:pt idx="12">
                  <c:v>185.85433399999999</c:v>
                </c:pt>
                <c:pt idx="13">
                  <c:v>189.32793899999999</c:v>
                </c:pt>
                <c:pt idx="14">
                  <c:v>190.42252500000001</c:v>
                </c:pt>
                <c:pt idx="15">
                  <c:v>183.75404800000001</c:v>
                </c:pt>
                <c:pt idx="16">
                  <c:v>183.49641499999998</c:v>
                </c:pt>
                <c:pt idx="17">
                  <c:v>179.061847</c:v>
                </c:pt>
                <c:pt idx="18">
                  <c:v>171.08345400000002</c:v>
                </c:pt>
                <c:pt idx="19">
                  <c:v>188.588976</c:v>
                </c:pt>
                <c:pt idx="20">
                  <c:v>179.41611799999998</c:v>
                </c:pt>
                <c:pt idx="21">
                  <c:v>184.505833</c:v>
                </c:pt>
                <c:pt idx="22">
                  <c:v>189.11666399999999</c:v>
                </c:pt>
                <c:pt idx="23">
                  <c:v>190.91050100000001</c:v>
                </c:pt>
                <c:pt idx="24">
                  <c:v>204.10614699999999</c:v>
                </c:pt>
                <c:pt idx="25">
                  <c:v>199.092353</c:v>
                </c:pt>
                <c:pt idx="26">
                  <c:v>201.354795</c:v>
                </c:pt>
                <c:pt idx="27">
                  <c:v>197.63931000000002</c:v>
                </c:pt>
                <c:pt idx="28">
                  <c:v>200.75974500000001</c:v>
                </c:pt>
                <c:pt idx="29">
                  <c:v>204.870047</c:v>
                </c:pt>
                <c:pt idx="30">
                  <c:v>210.035</c:v>
                </c:pt>
                <c:pt idx="31">
                  <c:v>209.05934999999999</c:v>
                </c:pt>
                <c:pt idx="32">
                  <c:v>207.655474</c:v>
                </c:pt>
                <c:pt idx="33">
                  <c:v>211.36673900000002</c:v>
                </c:pt>
                <c:pt idx="34">
                  <c:v>209.74381</c:v>
                </c:pt>
                <c:pt idx="35">
                  <c:v>214.296752</c:v>
                </c:pt>
                <c:pt idx="36">
                  <c:v>210.571406</c:v>
                </c:pt>
                <c:pt idx="37">
                  <c:v>214.32006099999998</c:v>
                </c:pt>
                <c:pt idx="38">
                  <c:v>213.95006800000002</c:v>
                </c:pt>
                <c:pt idx="39">
                  <c:v>216.61507900000001</c:v>
                </c:pt>
                <c:pt idx="40">
                  <c:v>212.32497499999999</c:v>
                </c:pt>
                <c:pt idx="41">
                  <c:v>221.06366299999999</c:v>
                </c:pt>
                <c:pt idx="42">
                  <c:v>242.67297400000001</c:v>
                </c:pt>
                <c:pt idx="43">
                  <c:v>247.13972799999999</c:v>
                </c:pt>
                <c:pt idx="44">
                  <c:v>246.94709</c:v>
                </c:pt>
                <c:pt idx="45">
                  <c:v>258.48118799999997</c:v>
                </c:pt>
                <c:pt idx="46">
                  <c:v>253.05219199999999</c:v>
                </c:pt>
                <c:pt idx="47">
                  <c:v>257.87924600000002</c:v>
                </c:pt>
                <c:pt idx="48">
                  <c:v>266.70184700000004</c:v>
                </c:pt>
                <c:pt idx="49">
                  <c:v>248.01163099999999</c:v>
                </c:pt>
                <c:pt idx="50">
                  <c:v>251.76472100000001</c:v>
                </c:pt>
                <c:pt idx="51">
                  <c:v>245.622364</c:v>
                </c:pt>
                <c:pt idx="52">
                  <c:v>244.514613</c:v>
                </c:pt>
                <c:pt idx="53">
                  <c:v>264.927031</c:v>
                </c:pt>
                <c:pt idx="54">
                  <c:v>261.95328799999999</c:v>
                </c:pt>
                <c:pt idx="55">
                  <c:v>265.96736099999998</c:v>
                </c:pt>
                <c:pt idx="56">
                  <c:v>269.46637200000004</c:v>
                </c:pt>
                <c:pt idx="57">
                  <c:v>263.64606200000003</c:v>
                </c:pt>
                <c:pt idx="58">
                  <c:v>276.968232</c:v>
                </c:pt>
                <c:pt idx="59">
                  <c:v>297.65246000000002</c:v>
                </c:pt>
                <c:pt idx="60">
                  <c:v>305.82287700000001</c:v>
                </c:pt>
                <c:pt idx="61">
                  <c:v>300.635493</c:v>
                </c:pt>
                <c:pt idx="62">
                  <c:v>285.16451599999999</c:v>
                </c:pt>
                <c:pt idx="63">
                  <c:v>258.17497099999997</c:v>
                </c:pt>
                <c:pt idx="64">
                  <c:v>276.31208300000003</c:v>
                </c:pt>
                <c:pt idx="65">
                  <c:v>262.27066099999996</c:v>
                </c:pt>
                <c:pt idx="66">
                  <c:v>260.21766600000001</c:v>
                </c:pt>
                <c:pt idx="67">
                  <c:v>277.51448500000004</c:v>
                </c:pt>
                <c:pt idx="68">
                  <c:v>290.77457099999998</c:v>
                </c:pt>
                <c:pt idx="69">
                  <c:v>294.88116300000002</c:v>
                </c:pt>
                <c:pt idx="70">
                  <c:v>295.48862300000002</c:v>
                </c:pt>
                <c:pt idx="71">
                  <c:v>303.17970499999996</c:v>
                </c:pt>
                <c:pt idx="72">
                  <c:v>298.41022900000002</c:v>
                </c:pt>
                <c:pt idx="73">
                  <c:v>295.66581099999996</c:v>
                </c:pt>
                <c:pt idx="74">
                  <c:v>264.37656400000003</c:v>
                </c:pt>
                <c:pt idx="75">
                  <c:v>282.71111300000001</c:v>
                </c:pt>
                <c:pt idx="76">
                  <c:v>295.10229600000002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68864"/>
        <c:axId val="690756704"/>
      </c:lineChart>
      <c:lineChart>
        <c:grouping val="standard"/>
        <c:varyColors val="0"/>
        <c:ser>
          <c:idx val="1"/>
          <c:order val="1"/>
          <c:tx>
            <c:strRef>
              <c:f>오실!$G$14</c:f>
              <c:strCache>
                <c:ptCount val="1"/>
                <c:pt idx="0">
                  <c:v>WISE 셀렉트 고배당 70 배당가중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오실!$G$15:$G$91</c:f>
              <c:numCache>
                <c:formatCode>0.00%</c:formatCode>
                <c:ptCount val="77"/>
                <c:pt idx="0">
                  <c:v>0</c:v>
                </c:pt>
                <c:pt idx="1">
                  <c:v>-2.3485557578719479E-5</c:v>
                </c:pt>
                <c:pt idx="2">
                  <c:v>1.2693534673852842E-5</c:v>
                </c:pt>
                <c:pt idx="3">
                  <c:v>1.9002826798450694E-4</c:v>
                </c:pt>
                <c:pt idx="4">
                  <c:v>2.8190246337895652E-4</c:v>
                </c:pt>
                <c:pt idx="5">
                  <c:v>3.2225817258661478E-4</c:v>
                </c:pt>
                <c:pt idx="6">
                  <c:v>3.4979954510728974E-4</c:v>
                </c:pt>
                <c:pt idx="7">
                  <c:v>4.0646535565912125E-4</c:v>
                </c:pt>
                <c:pt idx="8">
                  <c:v>4.0635832631277498E-4</c:v>
                </c:pt>
                <c:pt idx="9">
                  <c:v>4.4309153942969953E-4</c:v>
                </c:pt>
                <c:pt idx="10">
                  <c:v>4.458937942309495E-4</c:v>
                </c:pt>
                <c:pt idx="11">
                  <c:v>3.8978592062662888E-4</c:v>
                </c:pt>
                <c:pt idx="12">
                  <c:v>2.1468383694090148E-4</c:v>
                </c:pt>
                <c:pt idx="13">
                  <c:v>2.5690141180911125E-5</c:v>
                </c:pt>
                <c:pt idx="14">
                  <c:v>-1.6804567354676602E-4</c:v>
                </c:pt>
                <c:pt idx="15">
                  <c:v>-3.4869022310389346E-4</c:v>
                </c:pt>
                <c:pt idx="16">
                  <c:v>-4.4109165469469961E-4</c:v>
                </c:pt>
                <c:pt idx="17">
                  <c:v>-3.8534477712987665E-4</c:v>
                </c:pt>
                <c:pt idx="18">
                  <c:v>-3.6223370158434482E-4</c:v>
                </c:pt>
                <c:pt idx="19">
                  <c:v>-2.3829034094878065E-4</c:v>
                </c:pt>
                <c:pt idx="20">
                  <c:v>-1.0504509361522219E-4</c:v>
                </c:pt>
                <c:pt idx="21">
                  <c:v>6.1738980004903655E-5</c:v>
                </c:pt>
                <c:pt idx="22">
                  <c:v>1.9957765000735951E-4</c:v>
                </c:pt>
                <c:pt idx="23">
                  <c:v>3.1645992934625409E-4</c:v>
                </c:pt>
                <c:pt idx="24">
                  <c:v>3.5675165948445846E-4</c:v>
                </c:pt>
                <c:pt idx="25">
                  <c:v>3.7161358375681765E-4</c:v>
                </c:pt>
                <c:pt idx="26">
                  <c:v>3.3745741991362209E-4</c:v>
                </c:pt>
                <c:pt idx="27">
                  <c:v>2.4615545697179945E-4</c:v>
                </c:pt>
                <c:pt idx="28">
                  <c:v>2.0877873968391325E-4</c:v>
                </c:pt>
                <c:pt idx="29">
                  <c:v>1.4026560355193227E-4</c:v>
                </c:pt>
                <c:pt idx="30">
                  <c:v>1.2942341585351442E-4</c:v>
                </c:pt>
                <c:pt idx="31">
                  <c:v>9.2562380624533437E-5</c:v>
                </c:pt>
                <c:pt idx="32">
                  <c:v>6.0081952560907996E-5</c:v>
                </c:pt>
                <c:pt idx="33">
                  <c:v>2.8536656299122699E-5</c:v>
                </c:pt>
                <c:pt idx="34">
                  <c:v>-3.1239910659634036E-5</c:v>
                </c:pt>
                <c:pt idx="35">
                  <c:v>-8.4264527121618834E-5</c:v>
                </c:pt>
                <c:pt idx="36">
                  <c:v>-1.5021410716721517E-4</c:v>
                </c:pt>
                <c:pt idx="37">
                  <c:v>-1.2738111900116437E-4</c:v>
                </c:pt>
                <c:pt idx="38">
                  <c:v>-1.3325759606652591E-4</c:v>
                </c:pt>
                <c:pt idx="39">
                  <c:v>-1.0142761754134387E-4</c:v>
                </c:pt>
                <c:pt idx="40">
                  <c:v>-1.1871959543621714E-4</c:v>
                </c:pt>
                <c:pt idx="41">
                  <c:v>-1.9826693977583322E-5</c:v>
                </c:pt>
                <c:pt idx="42">
                  <c:v>4.5430351784546538E-5</c:v>
                </c:pt>
                <c:pt idx="43">
                  <c:v>-1.1120913960839399E-5</c:v>
                </c:pt>
                <c:pt idx="44">
                  <c:v>-1.1253629953610034E-4</c:v>
                </c:pt>
                <c:pt idx="45">
                  <c:v>-2.0465407517543865E-4</c:v>
                </c:pt>
                <c:pt idx="46">
                  <c:v>-3.862267868205339E-4</c:v>
                </c:pt>
                <c:pt idx="47">
                  <c:v>-5.515957353478501E-4</c:v>
                </c:pt>
                <c:pt idx="48">
                  <c:v>-5.4108590903392166E-4</c:v>
                </c:pt>
                <c:pt idx="49">
                  <c:v>-5.625944249480696E-4</c:v>
                </c:pt>
                <c:pt idx="50">
                  <c:v>-5.2848554983449367E-4</c:v>
                </c:pt>
                <c:pt idx="51">
                  <c:v>-4.8837520797668458E-4</c:v>
                </c:pt>
                <c:pt idx="52">
                  <c:v>-4.4706182538815621E-4</c:v>
                </c:pt>
                <c:pt idx="53">
                  <c:v>-3.3678566488797669E-4</c:v>
                </c:pt>
                <c:pt idx="54">
                  <c:v>-1.9353167278398601E-4</c:v>
                </c:pt>
                <c:pt idx="55">
                  <c:v>-4.2355952138470386E-5</c:v>
                </c:pt>
                <c:pt idx="56">
                  <c:v>1.3134073256125577E-4</c:v>
                </c:pt>
                <c:pt idx="57">
                  <c:v>2.0436701426771974E-4</c:v>
                </c:pt>
                <c:pt idx="58">
                  <c:v>2.3486692371468685E-4</c:v>
                </c:pt>
                <c:pt idx="59">
                  <c:v>2.8173460002608406E-4</c:v>
                </c:pt>
                <c:pt idx="60">
                  <c:v>1.9735301539191324E-4</c:v>
                </c:pt>
                <c:pt idx="61">
                  <c:v>5.2012495819862207E-5</c:v>
                </c:pt>
                <c:pt idx="62">
                  <c:v>-4.0732580846265362E-5</c:v>
                </c:pt>
                <c:pt idx="63">
                  <c:v>-2.0447132263272803E-4</c:v>
                </c:pt>
                <c:pt idx="64">
                  <c:v>-2.9907718758225748E-4</c:v>
                </c:pt>
                <c:pt idx="65">
                  <c:v>-3.2474184876349148E-4</c:v>
                </c:pt>
                <c:pt idx="66">
                  <c:v>-2.6985854624065621E-4</c:v>
                </c:pt>
                <c:pt idx="67">
                  <c:v>-7.8191274416414096E-5</c:v>
                </c:pt>
                <c:pt idx="68">
                  <c:v>9.0106250304153117E-5</c:v>
                </c:pt>
                <c:pt idx="69">
                  <c:v>2.0516167044920953E-4</c:v>
                </c:pt>
                <c:pt idx="70">
                  <c:v>3.0355065990916744E-4</c:v>
                </c:pt>
                <c:pt idx="71">
                  <c:v>4.022734274453805E-4</c:v>
                </c:pt>
                <c:pt idx="72">
                  <c:v>3.2661394394947518E-4</c:v>
                </c:pt>
                <c:pt idx="73">
                  <c:v>2.4666528634761529E-4</c:v>
                </c:pt>
                <c:pt idx="74">
                  <c:v>1.0473698983642563E-4</c:v>
                </c:pt>
                <c:pt idx="75">
                  <c:v>4.693465064723758E-5</c:v>
                </c:pt>
                <c:pt idx="76">
                  <c:v>2.7227317618523715E-6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816"/>
        <c:axId val="1511224096"/>
      </c:lineChart>
      <c:dateAx>
        <c:axId val="42416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756704"/>
        <c:crosses val="autoZero"/>
        <c:auto val="1"/>
        <c:lblOffset val="100"/>
        <c:baseTimeUnit val="days"/>
      </c:dateAx>
      <c:valAx>
        <c:axId val="6907567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4168864"/>
        <c:crossesAt val="42402"/>
        <c:crossBetween val="between"/>
      </c:valAx>
      <c:valAx>
        <c:axId val="1511224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816"/>
        <c:crosses val="max"/>
        <c:crossBetween val="between"/>
      </c:valAx>
      <c:dateAx>
        <c:axId val="15112268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56105892399658"/>
          <c:y val="0.70170255832126982"/>
          <c:w val="0.65050346049428343"/>
          <c:h val="0.1952557253701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454858538711E-2"/>
          <c:y val="5.5107888477519143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오실!$H$14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오실!$H$15:$H$91</c:f>
              <c:numCache>
                <c:formatCode>#,##0</c:formatCode>
                <c:ptCount val="77"/>
                <c:pt idx="0">
                  <c:v>27.841345</c:v>
                </c:pt>
                <c:pt idx="1">
                  <c:v>28.690023999999998</c:v>
                </c:pt>
                <c:pt idx="2">
                  <c:v>27.274389000000003</c:v>
                </c:pt>
                <c:pt idx="3">
                  <c:v>27.869337999999999</c:v>
                </c:pt>
                <c:pt idx="4">
                  <c:v>27.865797999999998</c:v>
                </c:pt>
                <c:pt idx="5">
                  <c:v>28.138855</c:v>
                </c:pt>
                <c:pt idx="6">
                  <c:v>26.945160999999999</c:v>
                </c:pt>
                <c:pt idx="7">
                  <c:v>26.560407000000001</c:v>
                </c:pt>
                <c:pt idx="8">
                  <c:v>27.341867999999998</c:v>
                </c:pt>
                <c:pt idx="9">
                  <c:v>27.963446000000001</c:v>
                </c:pt>
                <c:pt idx="10">
                  <c:v>27.16958</c:v>
                </c:pt>
                <c:pt idx="11">
                  <c:v>27.495860999999998</c:v>
                </c:pt>
                <c:pt idx="12">
                  <c:v>25.902511999999998</c:v>
                </c:pt>
                <c:pt idx="13">
                  <c:v>27.773606000000001</c:v>
                </c:pt>
                <c:pt idx="14">
                  <c:v>28.357870000000002</c:v>
                </c:pt>
                <c:pt idx="15">
                  <c:v>27.830407000000001</c:v>
                </c:pt>
                <c:pt idx="16">
                  <c:v>28.391251</c:v>
                </c:pt>
                <c:pt idx="17">
                  <c:v>28.900334999999998</c:v>
                </c:pt>
                <c:pt idx="18">
                  <c:v>27.732634999999998</c:v>
                </c:pt>
                <c:pt idx="19">
                  <c:v>28.957858000000002</c:v>
                </c:pt>
                <c:pt idx="20">
                  <c:v>28.704742</c:v>
                </c:pt>
                <c:pt idx="21">
                  <c:v>28.616371999999998</c:v>
                </c:pt>
                <c:pt idx="22">
                  <c:v>29.390291999999999</c:v>
                </c:pt>
                <c:pt idx="23">
                  <c:v>29.444091999999998</c:v>
                </c:pt>
                <c:pt idx="24">
                  <c:v>30.097231000000001</c:v>
                </c:pt>
                <c:pt idx="25">
                  <c:v>30.598298</c:v>
                </c:pt>
                <c:pt idx="26">
                  <c:v>30.389848999999998</c:v>
                </c:pt>
                <c:pt idx="27">
                  <c:v>29.775487999999999</c:v>
                </c:pt>
                <c:pt idx="28">
                  <c:v>29.640604999999997</c:v>
                </c:pt>
                <c:pt idx="29">
                  <c:v>30.178289000000003</c:v>
                </c:pt>
                <c:pt idx="30">
                  <c:v>30.771837999999999</c:v>
                </c:pt>
                <c:pt idx="31">
                  <c:v>31.584548999999999</c:v>
                </c:pt>
                <c:pt idx="32">
                  <c:v>32.222029999999997</c:v>
                </c:pt>
                <c:pt idx="33">
                  <c:v>35.433692000000001</c:v>
                </c:pt>
                <c:pt idx="34">
                  <c:v>35.751140999999997</c:v>
                </c:pt>
                <c:pt idx="35">
                  <c:v>34.560932999999999</c:v>
                </c:pt>
                <c:pt idx="36">
                  <c:v>35.307107000000002</c:v>
                </c:pt>
                <c:pt idx="37">
                  <c:v>34.783570000000005</c:v>
                </c:pt>
                <c:pt idx="38">
                  <c:v>36.137978000000004</c:v>
                </c:pt>
                <c:pt idx="39">
                  <c:v>36.788522</c:v>
                </c:pt>
                <c:pt idx="40">
                  <c:v>35.711909000000006</c:v>
                </c:pt>
                <c:pt idx="41">
                  <c:v>37.088788999999998</c:v>
                </c:pt>
                <c:pt idx="42">
                  <c:v>37.801555</c:v>
                </c:pt>
                <c:pt idx="43">
                  <c:v>37.936636</c:v>
                </c:pt>
                <c:pt idx="44">
                  <c:v>37.292034999999998</c:v>
                </c:pt>
                <c:pt idx="45">
                  <c:v>36.467463000000002</c:v>
                </c:pt>
                <c:pt idx="46">
                  <c:v>34.237473999999999</c:v>
                </c:pt>
                <c:pt idx="47">
                  <c:v>33.62077</c:v>
                </c:pt>
                <c:pt idx="48">
                  <c:v>34.268562000000003</c:v>
                </c:pt>
                <c:pt idx="49">
                  <c:v>32.399931000000002</c:v>
                </c:pt>
                <c:pt idx="50">
                  <c:v>32.066681000000003</c:v>
                </c:pt>
                <c:pt idx="51">
                  <c:v>30.901789000000001</c:v>
                </c:pt>
                <c:pt idx="52">
                  <c:v>29.692040999999996</c:v>
                </c:pt>
                <c:pt idx="53">
                  <c:v>31.512181999999999</c:v>
                </c:pt>
                <c:pt idx="54">
                  <c:v>32.551281000000003</c:v>
                </c:pt>
                <c:pt idx="55">
                  <c:v>32.501145000000001</c:v>
                </c:pt>
                <c:pt idx="56">
                  <c:v>31.222321999999998</c:v>
                </c:pt>
                <c:pt idx="57">
                  <c:v>33.284630999999997</c:v>
                </c:pt>
                <c:pt idx="58">
                  <c:v>33.914027000000004</c:v>
                </c:pt>
                <c:pt idx="59">
                  <c:v>33.028041999999999</c:v>
                </c:pt>
                <c:pt idx="60">
                  <c:v>31.808792999999998</c:v>
                </c:pt>
                <c:pt idx="61">
                  <c:v>31.453567</c:v>
                </c:pt>
                <c:pt idx="62">
                  <c:v>30.153546999999996</c:v>
                </c:pt>
                <c:pt idx="63">
                  <c:v>27.685315000000003</c:v>
                </c:pt>
                <c:pt idx="64">
                  <c:v>28.407859999999999</c:v>
                </c:pt>
                <c:pt idx="65">
                  <c:v>27.744955999999998</c:v>
                </c:pt>
                <c:pt idx="66">
                  <c:v>27.799296000000002</c:v>
                </c:pt>
                <c:pt idx="67">
                  <c:v>29.339076000000002</c:v>
                </c:pt>
                <c:pt idx="68">
                  <c:v>30.813346999999997</c:v>
                </c:pt>
                <c:pt idx="69">
                  <c:v>30.422529999999998</c:v>
                </c:pt>
                <c:pt idx="70">
                  <c:v>30.331911999999999</c:v>
                </c:pt>
                <c:pt idx="71">
                  <c:v>28.935709000000003</c:v>
                </c:pt>
                <c:pt idx="72">
                  <c:v>29.014896999999998</c:v>
                </c:pt>
                <c:pt idx="73">
                  <c:v>28.020228999999997</c:v>
                </c:pt>
                <c:pt idx="74">
                  <c:v>25.665510999999999</c:v>
                </c:pt>
                <c:pt idx="75">
                  <c:v>26.261893000000001</c:v>
                </c:pt>
                <c:pt idx="76">
                  <c:v>25.338011999999999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7568"/>
        <c:axId val="1511218112"/>
      </c:lineChart>
      <c:lineChart>
        <c:grouping val="standard"/>
        <c:varyColors val="0"/>
        <c:ser>
          <c:idx val="1"/>
          <c:order val="1"/>
          <c:tx>
            <c:strRef>
              <c:f>오실!$I$14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오실!$I$15:$I$91</c:f>
              <c:numCache>
                <c:formatCode>0.00%</c:formatCode>
                <c:ptCount val="77"/>
                <c:pt idx="0">
                  <c:v>0</c:v>
                </c:pt>
                <c:pt idx="1">
                  <c:v>-2.4535960178952502E-5</c:v>
                </c:pt>
                <c:pt idx="2">
                  <c:v>-2.2150405138313502E-4</c:v>
                </c:pt>
                <c:pt idx="3">
                  <c:v>-2.6838938252508079E-4</c:v>
                </c:pt>
                <c:pt idx="4">
                  <c:v>-2.9928046868131605E-4</c:v>
                </c:pt>
                <c:pt idx="5">
                  <c:v>-3.497781222535033E-4</c:v>
                </c:pt>
                <c:pt idx="6">
                  <c:v>-5.0699751518027249E-4</c:v>
                </c:pt>
                <c:pt idx="7">
                  <c:v>-5.4315492622593342E-4</c:v>
                </c:pt>
                <c:pt idx="8">
                  <c:v>-4.4403445614099005E-4</c:v>
                </c:pt>
                <c:pt idx="9">
                  <c:v>-3.1784277886755816E-4</c:v>
                </c:pt>
                <c:pt idx="10">
                  <c:v>-2.1708159364806348E-4</c:v>
                </c:pt>
                <c:pt idx="11">
                  <c:v>-1.5493967919446737E-5</c:v>
                </c:pt>
                <c:pt idx="12">
                  <c:v>8.5494974222184239E-5</c:v>
                </c:pt>
                <c:pt idx="13">
                  <c:v>2.4114456852849587E-4</c:v>
                </c:pt>
                <c:pt idx="14">
                  <c:v>3.9540827623858483E-4</c:v>
                </c:pt>
                <c:pt idx="15">
                  <c:v>5.239708330596741E-4</c:v>
                </c:pt>
                <c:pt idx="16">
                  <c:v>6.1225343597658328E-4</c:v>
                </c:pt>
                <c:pt idx="17">
                  <c:v>7.5686161325014582E-4</c:v>
                </c:pt>
                <c:pt idx="18">
                  <c:v>6.9688457943046036E-4</c:v>
                </c:pt>
                <c:pt idx="19">
                  <c:v>5.9631915638461283E-4</c:v>
                </c:pt>
                <c:pt idx="20">
                  <c:v>5.7076922818997608E-4</c:v>
                </c:pt>
                <c:pt idx="21">
                  <c:v>4.6722654541535356E-4</c:v>
                </c:pt>
                <c:pt idx="22">
                  <c:v>3.6668183536477117E-4</c:v>
                </c:pt>
                <c:pt idx="23">
                  <c:v>3.5488477991618141E-4</c:v>
                </c:pt>
                <c:pt idx="24">
                  <c:v>2.8344566939714037E-4</c:v>
                </c:pt>
                <c:pt idx="25">
                  <c:v>1.649477494278706E-4</c:v>
                </c:pt>
                <c:pt idx="26">
                  <c:v>8.9756869333995387E-5</c:v>
                </c:pt>
                <c:pt idx="27">
                  <c:v>-6.6752122905461416E-5</c:v>
                </c:pt>
                <c:pt idx="28">
                  <c:v>-2.7537052396147061E-4</c:v>
                </c:pt>
                <c:pt idx="29">
                  <c:v>-4.0123967803826471E-4</c:v>
                </c:pt>
                <c:pt idx="30">
                  <c:v>-4.5306048288510113E-4</c:v>
                </c:pt>
                <c:pt idx="31">
                  <c:v>-3.4680063199059064E-4</c:v>
                </c:pt>
                <c:pt idx="32">
                  <c:v>-2.0081622269608134E-4</c:v>
                </c:pt>
                <c:pt idx="33">
                  <c:v>6.9280666017612277E-5</c:v>
                </c:pt>
                <c:pt idx="34">
                  <c:v>1.430763681056142E-4</c:v>
                </c:pt>
                <c:pt idx="35">
                  <c:v>9.764576110057703E-5</c:v>
                </c:pt>
                <c:pt idx="36">
                  <c:v>-1.7199589525627502E-5</c:v>
                </c:pt>
                <c:pt idx="37">
                  <c:v>-1.3999762110890096E-4</c:v>
                </c:pt>
                <c:pt idx="38">
                  <c:v>-2.5260599966748343E-4</c:v>
                </c:pt>
                <c:pt idx="39">
                  <c:v>-2.0841079288210493E-4</c:v>
                </c:pt>
                <c:pt idx="40">
                  <c:v>-1.5346978627227081E-4</c:v>
                </c:pt>
                <c:pt idx="41">
                  <c:v>-6.7300959460048204E-5</c:v>
                </c:pt>
                <c:pt idx="42">
                  <c:v>1.267858717095738E-5</c:v>
                </c:pt>
                <c:pt idx="43">
                  <c:v>-1.9565504672031467E-5</c:v>
                </c:pt>
                <c:pt idx="44">
                  <c:v>-1.1611753534515295E-4</c:v>
                </c:pt>
                <c:pt idx="45">
                  <c:v>-1.5754511478316757E-4</c:v>
                </c:pt>
                <c:pt idx="46">
                  <c:v>-2.7808207357460038E-4</c:v>
                </c:pt>
                <c:pt idx="47">
                  <c:v>-3.8870259699783392E-4</c:v>
                </c:pt>
                <c:pt idx="48">
                  <c:v>-4.9194039827422909E-4</c:v>
                </c:pt>
                <c:pt idx="49">
                  <c:v>-5.0910664958122025E-4</c:v>
                </c:pt>
                <c:pt idx="50">
                  <c:v>-4.6037539020597545E-4</c:v>
                </c:pt>
                <c:pt idx="51">
                  <c:v>-3.8169033385557563E-4</c:v>
                </c:pt>
                <c:pt idx="52">
                  <c:v>-2.3571575619093339E-4</c:v>
                </c:pt>
                <c:pt idx="53">
                  <c:v>-1.1034178517535997E-4</c:v>
                </c:pt>
                <c:pt idx="54">
                  <c:v>2.2368870590689966E-5</c:v>
                </c:pt>
                <c:pt idx="55">
                  <c:v>8.4216001644426696E-5</c:v>
                </c:pt>
                <c:pt idx="56">
                  <c:v>9.4196603278623838E-5</c:v>
                </c:pt>
                <c:pt idx="57">
                  <c:v>1.4798217742762002E-4</c:v>
                </c:pt>
                <c:pt idx="58">
                  <c:v>2.4697816595086917E-4</c:v>
                </c:pt>
                <c:pt idx="59">
                  <c:v>2.4238042128795474E-4</c:v>
                </c:pt>
                <c:pt idx="60">
                  <c:v>2.3569043656806294E-4</c:v>
                </c:pt>
                <c:pt idx="61">
                  <c:v>2.4940878240162695E-4</c:v>
                </c:pt>
                <c:pt idx="62">
                  <c:v>1.5232672503699975E-4</c:v>
                </c:pt>
                <c:pt idx="63">
                  <c:v>2.032302273846526E-5</c:v>
                </c:pt>
                <c:pt idx="64">
                  <c:v>-1.4203079581732547E-5</c:v>
                </c:pt>
                <c:pt idx="65">
                  <c:v>-2.2436548329454352E-5</c:v>
                </c:pt>
                <c:pt idx="66">
                  <c:v>-1.1571936347552325E-5</c:v>
                </c:pt>
                <c:pt idx="67">
                  <c:v>5.3104916099970648E-5</c:v>
                </c:pt>
                <c:pt idx="68">
                  <c:v>1.0007881171697434E-4</c:v>
                </c:pt>
                <c:pt idx="69">
                  <c:v>9.1996766436041103E-5</c:v>
                </c:pt>
                <c:pt idx="70">
                  <c:v>6.8749837249505269E-5</c:v>
                </c:pt>
                <c:pt idx="71">
                  <c:v>3.5356568751907555E-6</c:v>
                </c:pt>
                <c:pt idx="72">
                  <c:v>-5.3694870463760633E-5</c:v>
                </c:pt>
                <c:pt idx="73">
                  <c:v>-1.1414925705115995E-4</c:v>
                </c:pt>
                <c:pt idx="74">
                  <c:v>-1.497208554088242E-4</c:v>
                </c:pt>
                <c:pt idx="75">
                  <c:v>-1.2713779240398193E-4</c:v>
                </c:pt>
                <c:pt idx="76">
                  <c:v>-7.0083843473764656E-5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808"/>
        <c:axId val="1511196896"/>
      </c:lineChart>
      <c:dateAx>
        <c:axId val="151121756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8112"/>
        <c:crosses val="autoZero"/>
        <c:auto val="1"/>
        <c:lblOffset val="100"/>
        <c:baseTimeUnit val="days"/>
      </c:dateAx>
      <c:valAx>
        <c:axId val="151121811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568"/>
        <c:crossesAt val="42402"/>
        <c:crossBetween val="between"/>
      </c:valAx>
      <c:valAx>
        <c:axId val="1511196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808"/>
        <c:crosses val="max"/>
        <c:crossBetween val="between"/>
      </c:valAx>
      <c:dateAx>
        <c:axId val="15111958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6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280396357366569"/>
          <c:y val="0.73424204768188162"/>
          <c:w val="0.53415805286910445"/>
          <c:h val="0.16271623600951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1516032744462519"/>
        </c:manualLayout>
      </c:layout>
      <c:lineChart>
        <c:grouping val="standard"/>
        <c:varyColors val="0"/>
        <c:ser>
          <c:idx val="0"/>
          <c:order val="0"/>
          <c:tx>
            <c:strRef>
              <c:f>오실!$J$14</c:f>
              <c:strCache>
                <c:ptCount val="1"/>
                <c:pt idx="0">
                  <c:v>WISE 화장품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오실!$J$15:$J$91</c:f>
              <c:numCache>
                <c:formatCode>#,##0</c:formatCode>
                <c:ptCount val="77"/>
                <c:pt idx="0">
                  <c:v>3.6430099999999999</c:v>
                </c:pt>
                <c:pt idx="1">
                  <c:v>3.7953769999999998</c:v>
                </c:pt>
                <c:pt idx="2">
                  <c:v>3.653581</c:v>
                </c:pt>
                <c:pt idx="3">
                  <c:v>3.7308730000000003</c:v>
                </c:pt>
                <c:pt idx="4">
                  <c:v>3.7928959999999998</c:v>
                </c:pt>
                <c:pt idx="5">
                  <c:v>3.806432</c:v>
                </c:pt>
                <c:pt idx="6">
                  <c:v>3.8979790000000003</c:v>
                </c:pt>
                <c:pt idx="7">
                  <c:v>3.776097</c:v>
                </c:pt>
                <c:pt idx="8">
                  <c:v>3.9340999999999999</c:v>
                </c:pt>
                <c:pt idx="9">
                  <c:v>4.0106539999999997</c:v>
                </c:pt>
                <c:pt idx="10">
                  <c:v>4.0103210000000002</c:v>
                </c:pt>
                <c:pt idx="11">
                  <c:v>4.1023899999999998</c:v>
                </c:pt>
                <c:pt idx="12">
                  <c:v>3.8832330000000002</c:v>
                </c:pt>
                <c:pt idx="13">
                  <c:v>3.9412780000000001</c:v>
                </c:pt>
                <c:pt idx="14">
                  <c:v>3.9478690000000003</c:v>
                </c:pt>
                <c:pt idx="15">
                  <c:v>3.8060499999999999</c:v>
                </c:pt>
                <c:pt idx="16">
                  <c:v>4.0037500000000001</c:v>
                </c:pt>
                <c:pt idx="17">
                  <c:v>3.9071029999999998</c:v>
                </c:pt>
                <c:pt idx="18">
                  <c:v>3.929694</c:v>
                </c:pt>
                <c:pt idx="19">
                  <c:v>4.0571089999999996</c:v>
                </c:pt>
                <c:pt idx="20">
                  <c:v>3.9203489999999999</c:v>
                </c:pt>
                <c:pt idx="21">
                  <c:v>3.8486940000000001</c:v>
                </c:pt>
                <c:pt idx="22">
                  <c:v>3.8456959999999998</c:v>
                </c:pt>
                <c:pt idx="23">
                  <c:v>3.7566519999999999</c:v>
                </c:pt>
                <c:pt idx="24">
                  <c:v>3.9090220000000002</c:v>
                </c:pt>
                <c:pt idx="25">
                  <c:v>4.0661319999999996</c:v>
                </c:pt>
                <c:pt idx="26">
                  <c:v>4.1866309999999993</c:v>
                </c:pt>
                <c:pt idx="27">
                  <c:v>4.2604949999999997</c:v>
                </c:pt>
                <c:pt idx="28">
                  <c:v>4.1886140000000003</c:v>
                </c:pt>
                <c:pt idx="29">
                  <c:v>4.3191550000000003</c:v>
                </c:pt>
                <c:pt idx="30">
                  <c:v>4.3724370000000006</c:v>
                </c:pt>
                <c:pt idx="31">
                  <c:v>4.423781</c:v>
                </c:pt>
                <c:pt idx="32">
                  <c:v>4.3795380000000002</c:v>
                </c:pt>
                <c:pt idx="33">
                  <c:v>4.3624230000000006</c:v>
                </c:pt>
                <c:pt idx="34">
                  <c:v>4.4786679999999999</c:v>
                </c:pt>
                <c:pt idx="35">
                  <c:v>4.5126870000000006</c:v>
                </c:pt>
                <c:pt idx="36">
                  <c:v>4.717886</c:v>
                </c:pt>
                <c:pt idx="37">
                  <c:v>4.7329840000000001</c:v>
                </c:pt>
                <c:pt idx="38">
                  <c:v>4.7210150000000004</c:v>
                </c:pt>
                <c:pt idx="39">
                  <c:v>4.6746489999999996</c:v>
                </c:pt>
                <c:pt idx="40">
                  <c:v>4.4796680000000002</c:v>
                </c:pt>
                <c:pt idx="41">
                  <c:v>4.5424670000000003</c:v>
                </c:pt>
                <c:pt idx="42">
                  <c:v>4.4490460000000001</c:v>
                </c:pt>
                <c:pt idx="43">
                  <c:v>4.3773819999999999</c:v>
                </c:pt>
                <c:pt idx="44">
                  <c:v>4.5265550000000001</c:v>
                </c:pt>
                <c:pt idx="45">
                  <c:v>4.5396519999999994</c:v>
                </c:pt>
                <c:pt idx="46">
                  <c:v>4.4265540000000003</c:v>
                </c:pt>
                <c:pt idx="47">
                  <c:v>4.2977470000000002</c:v>
                </c:pt>
                <c:pt idx="48">
                  <c:v>4.5717639999999999</c:v>
                </c:pt>
                <c:pt idx="49">
                  <c:v>4.3220700000000001</c:v>
                </c:pt>
                <c:pt idx="50">
                  <c:v>4.2395269999999998</c:v>
                </c:pt>
                <c:pt idx="51">
                  <c:v>4.1981859999999998</c:v>
                </c:pt>
                <c:pt idx="52">
                  <c:v>4.0772089999999999</c:v>
                </c:pt>
                <c:pt idx="53">
                  <c:v>4.1244870000000002</c:v>
                </c:pt>
                <c:pt idx="54">
                  <c:v>4.1790080000000005</c:v>
                </c:pt>
                <c:pt idx="55">
                  <c:v>4.145073</c:v>
                </c:pt>
                <c:pt idx="56">
                  <c:v>4.0508100000000002</c:v>
                </c:pt>
                <c:pt idx="57">
                  <c:v>4.0840269999999999</c:v>
                </c:pt>
                <c:pt idx="58">
                  <c:v>4.0416249999999998</c:v>
                </c:pt>
                <c:pt idx="59">
                  <c:v>4.1351740000000001</c:v>
                </c:pt>
                <c:pt idx="60">
                  <c:v>3.9791370000000001</c:v>
                </c:pt>
                <c:pt idx="61">
                  <c:v>4.0526470000000003</c:v>
                </c:pt>
                <c:pt idx="62">
                  <c:v>3.919286</c:v>
                </c:pt>
                <c:pt idx="63">
                  <c:v>3.714575</c:v>
                </c:pt>
                <c:pt idx="64">
                  <c:v>3.9756709999999997</c:v>
                </c:pt>
                <c:pt idx="65">
                  <c:v>4.0036550000000002</c:v>
                </c:pt>
                <c:pt idx="66">
                  <c:v>4.0484609999999996</c:v>
                </c:pt>
                <c:pt idx="67">
                  <c:v>3.9736530000000001</c:v>
                </c:pt>
                <c:pt idx="68">
                  <c:v>4.0898000000000003</c:v>
                </c:pt>
                <c:pt idx="69">
                  <c:v>3.9879419999999999</c:v>
                </c:pt>
                <c:pt idx="70">
                  <c:v>4.0472339999999996</c:v>
                </c:pt>
                <c:pt idx="71">
                  <c:v>3.8736769999999998</c:v>
                </c:pt>
                <c:pt idx="72">
                  <c:v>3.8757919999999997</c:v>
                </c:pt>
                <c:pt idx="73">
                  <c:v>3.7787699999999997</c:v>
                </c:pt>
                <c:pt idx="74">
                  <c:v>3.6546989999999999</c:v>
                </c:pt>
                <c:pt idx="75">
                  <c:v>3.7802300000000004</c:v>
                </c:pt>
                <c:pt idx="76">
                  <c:v>3.8275669999999997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3424"/>
        <c:axId val="1511216480"/>
      </c:lineChart>
      <c:lineChart>
        <c:grouping val="standard"/>
        <c:varyColors val="0"/>
        <c:ser>
          <c:idx val="1"/>
          <c:order val="1"/>
          <c:tx>
            <c:strRef>
              <c:f>오실!$K$14</c:f>
              <c:strCache>
                <c:ptCount val="1"/>
                <c:pt idx="0">
                  <c:v>WISE 화장품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오실!$K$15:$K$91</c:f>
              <c:numCache>
                <c:formatCode>0.00%</c:formatCode>
                <c:ptCount val="77"/>
                <c:pt idx="0">
                  <c:v>0</c:v>
                </c:pt>
                <c:pt idx="1">
                  <c:v>-2.6604956625497084E-5</c:v>
                </c:pt>
                <c:pt idx="2">
                  <c:v>-2.5089831714100728E-5</c:v>
                </c:pt>
                <c:pt idx="3">
                  <c:v>-5.5166772331170508E-5</c:v>
                </c:pt>
                <c:pt idx="4">
                  <c:v>-1.1676167990016457E-4</c:v>
                </c:pt>
                <c:pt idx="5">
                  <c:v>-1.9314340638432894E-4</c:v>
                </c:pt>
                <c:pt idx="6">
                  <c:v>-2.32381215999102E-4</c:v>
                </c:pt>
                <c:pt idx="7">
                  <c:v>-3.183168087619576E-4</c:v>
                </c:pt>
                <c:pt idx="8">
                  <c:v>-2.3437986489022931E-4</c:v>
                </c:pt>
                <c:pt idx="9">
                  <c:v>-1.9196373154804292E-4</c:v>
                </c:pt>
                <c:pt idx="10">
                  <c:v>-1.1750393132196126E-4</c:v>
                </c:pt>
                <c:pt idx="11">
                  <c:v>1.4935676885854867E-5</c:v>
                </c:pt>
                <c:pt idx="12">
                  <c:v>1.8318675926954909E-4</c:v>
                </c:pt>
                <c:pt idx="13">
                  <c:v>1.8122914621145785E-4</c:v>
                </c:pt>
                <c:pt idx="14">
                  <c:v>1.331192926344359E-4</c:v>
                </c:pt>
                <c:pt idx="15">
                  <c:v>5.3924767287585201E-5</c:v>
                </c:pt>
                <c:pt idx="16">
                  <c:v>-3.8966216438560521E-6</c:v>
                </c:pt>
                <c:pt idx="17">
                  <c:v>-3.6381658334110468E-5</c:v>
                </c:pt>
                <c:pt idx="18">
                  <c:v>2.0864424513098497E-6</c:v>
                </c:pt>
                <c:pt idx="19">
                  <c:v>1.037147141866023E-4</c:v>
                </c:pt>
                <c:pt idx="20">
                  <c:v>2.0286222441944581E-4</c:v>
                </c:pt>
                <c:pt idx="21">
                  <c:v>8.1614976061534584E-5</c:v>
                </c:pt>
                <c:pt idx="22">
                  <c:v>-4.1605229077040491E-6</c:v>
                </c:pt>
                <c:pt idx="23">
                  <c:v>-1.248011909172643E-4</c:v>
                </c:pt>
                <c:pt idx="24">
                  <c:v>-2.5354426976490673E-4</c:v>
                </c:pt>
                <c:pt idx="25">
                  <c:v>-1.9782743042004783E-4</c:v>
                </c:pt>
                <c:pt idx="26">
                  <c:v>-4.9391319735369666E-5</c:v>
                </c:pt>
                <c:pt idx="27">
                  <c:v>1.7545444644665522E-4</c:v>
                </c:pt>
                <c:pt idx="28">
                  <c:v>3.4702509673176522E-4</c:v>
                </c:pt>
                <c:pt idx="29">
                  <c:v>4.8743898413635648E-4</c:v>
                </c:pt>
                <c:pt idx="30">
                  <c:v>4.7611438667285913E-4</c:v>
                </c:pt>
                <c:pt idx="31">
                  <c:v>4.1124326327374617E-4</c:v>
                </c:pt>
                <c:pt idx="32">
                  <c:v>2.1515465408225793E-4</c:v>
                </c:pt>
                <c:pt idx="33">
                  <c:v>2.8409630547925741E-5</c:v>
                </c:pt>
                <c:pt idx="34">
                  <c:v>-8.2974713753159829E-5</c:v>
                </c:pt>
                <c:pt idx="35">
                  <c:v>-1.6032429346952943E-4</c:v>
                </c:pt>
                <c:pt idx="36">
                  <c:v>-1.422628977929046E-4</c:v>
                </c:pt>
                <c:pt idx="37">
                  <c:v>-1.6413246315845424E-4</c:v>
                </c:pt>
                <c:pt idx="38">
                  <c:v>-1.5477874323857399E-4</c:v>
                </c:pt>
                <c:pt idx="39">
                  <c:v>-2.9999225902353646E-4</c:v>
                </c:pt>
                <c:pt idx="40">
                  <c:v>-4.2105153065795489E-4</c:v>
                </c:pt>
                <c:pt idx="41">
                  <c:v>-5.515708805317786E-4</c:v>
                </c:pt>
                <c:pt idx="42">
                  <c:v>-6.1290346576646753E-4</c:v>
                </c:pt>
                <c:pt idx="43">
                  <c:v>-7.0934645227001291E-4</c:v>
                </c:pt>
                <c:pt idx="44">
                  <c:v>-5.98036661021945E-4</c:v>
                </c:pt>
                <c:pt idx="45">
                  <c:v>-4.2792389417436343E-4</c:v>
                </c:pt>
                <c:pt idx="46">
                  <c:v>-3.1071454303194376E-4</c:v>
                </c:pt>
                <c:pt idx="47">
                  <c:v>-2.5329064741628354E-4</c:v>
                </c:pt>
                <c:pt idx="48">
                  <c:v>5.533744659021937E-5</c:v>
                </c:pt>
                <c:pt idx="49">
                  <c:v>2.035109510165414E-4</c:v>
                </c:pt>
                <c:pt idx="50">
                  <c:v>2.532263935332668E-4</c:v>
                </c:pt>
                <c:pt idx="51">
                  <c:v>3.1908988947721974E-4</c:v>
                </c:pt>
                <c:pt idx="52">
                  <c:v>4.4821700056498132E-4</c:v>
                </c:pt>
                <c:pt idx="53">
                  <c:v>2.8498692510529243E-4</c:v>
                </c:pt>
                <c:pt idx="54">
                  <c:v>2.1766526178714689E-4</c:v>
                </c:pt>
                <c:pt idx="55">
                  <c:v>1.2695168201755575E-4</c:v>
                </c:pt>
                <c:pt idx="56">
                  <c:v>1.9029879455802721E-5</c:v>
                </c:pt>
                <c:pt idx="57">
                  <c:v>2.0974613429034991E-6</c:v>
                </c:pt>
                <c:pt idx="58">
                  <c:v>5.1366978578948298E-5</c:v>
                </c:pt>
                <c:pt idx="59">
                  <c:v>1.2367556348700051E-4</c:v>
                </c:pt>
                <c:pt idx="60">
                  <c:v>2.0855982659882355E-4</c:v>
                </c:pt>
                <c:pt idx="61">
                  <c:v>2.8691415015137352E-4</c:v>
                </c:pt>
                <c:pt idx="62">
                  <c:v>2.5242570233391598E-4</c:v>
                </c:pt>
                <c:pt idx="63">
                  <c:v>2.4923045352736722E-4</c:v>
                </c:pt>
                <c:pt idx="64">
                  <c:v>2.5150343066090628E-4</c:v>
                </c:pt>
                <c:pt idx="65">
                  <c:v>2.6812399314144543E-4</c:v>
                </c:pt>
                <c:pt idx="66">
                  <c:v>2.5436959512436071E-4</c:v>
                </c:pt>
                <c:pt idx="67">
                  <c:v>2.1135474926654935E-4</c:v>
                </c:pt>
                <c:pt idx="68">
                  <c:v>1.8878175759146559E-4</c:v>
                </c:pt>
                <c:pt idx="69">
                  <c:v>3.4230565838745883E-5</c:v>
                </c:pt>
                <c:pt idx="70">
                  <c:v>-6.6738758076499303E-5</c:v>
                </c:pt>
                <c:pt idx="71">
                  <c:v>-3.076424171334433E-4</c:v>
                </c:pt>
                <c:pt idx="72">
                  <c:v>-3.4675256795931806E-4</c:v>
                </c:pt>
                <c:pt idx="73">
                  <c:v>-4.1579033918369022E-4</c:v>
                </c:pt>
                <c:pt idx="74">
                  <c:v>-3.109105655300545E-4</c:v>
                </c:pt>
                <c:pt idx="75">
                  <c:v>-2.0918123031972414E-4</c:v>
                </c:pt>
                <c:pt idx="76">
                  <c:v>5.18739847770111E-5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704"/>
        <c:axId val="1511221920"/>
      </c:lineChart>
      <c:dateAx>
        <c:axId val="15112034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6480"/>
        <c:crosses val="autoZero"/>
        <c:auto val="1"/>
        <c:lblOffset val="100"/>
        <c:baseTimeUnit val="days"/>
      </c:dateAx>
      <c:valAx>
        <c:axId val="151121648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3424"/>
        <c:crossesAt val="42402"/>
        <c:crossBetween val="between"/>
      </c:valAx>
      <c:valAx>
        <c:axId val="151122192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704"/>
        <c:crosses val="max"/>
        <c:crossBetween val="between"/>
      </c:valAx>
      <c:dateAx>
        <c:axId val="1511200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92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046802707215416E-2"/>
          <c:y val="0.79797460894964078"/>
          <c:w val="0.9"/>
          <c:h val="7.1867433607911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802272806815605E-2"/>
          <c:y val="5.5107775331079613E-2"/>
          <c:w val="0.77739968684064598"/>
          <c:h val="0.85312306503200586"/>
        </c:manualLayout>
      </c:layout>
      <c:lineChart>
        <c:grouping val="standard"/>
        <c:varyColors val="0"/>
        <c:ser>
          <c:idx val="0"/>
          <c:order val="0"/>
          <c:tx>
            <c:strRef>
              <c:f>오실!$L$14</c:f>
              <c:strCache>
                <c:ptCount val="1"/>
                <c:pt idx="0">
                  <c:v>KRX 2차전지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오실!$L$15:$L$91</c:f>
              <c:numCache>
                <c:formatCode>#,##0</c:formatCode>
                <c:ptCount val="77"/>
                <c:pt idx="0">
                  <c:v>25.856107000000002</c:v>
                </c:pt>
                <c:pt idx="1">
                  <c:v>26.516649999999998</c:v>
                </c:pt>
                <c:pt idx="2">
                  <c:v>25.218677</c:v>
                </c:pt>
                <c:pt idx="3">
                  <c:v>25.776653</c:v>
                </c:pt>
                <c:pt idx="4">
                  <c:v>25.782471999999999</c:v>
                </c:pt>
                <c:pt idx="5">
                  <c:v>26.053404</c:v>
                </c:pt>
                <c:pt idx="6">
                  <c:v>24.911764999999999</c:v>
                </c:pt>
                <c:pt idx="7">
                  <c:v>24.56682</c:v>
                </c:pt>
                <c:pt idx="8">
                  <c:v>25.311955999999999</c:v>
                </c:pt>
                <c:pt idx="9">
                  <c:v>25.876524</c:v>
                </c:pt>
                <c:pt idx="10">
                  <c:v>25.147624</c:v>
                </c:pt>
                <c:pt idx="11">
                  <c:v>25.434526000000002</c:v>
                </c:pt>
                <c:pt idx="12">
                  <c:v>23.939510000000002</c:v>
                </c:pt>
                <c:pt idx="13">
                  <c:v>25.753741000000002</c:v>
                </c:pt>
                <c:pt idx="14">
                  <c:v>26.230814000000002</c:v>
                </c:pt>
                <c:pt idx="15">
                  <c:v>25.723868</c:v>
                </c:pt>
                <c:pt idx="16">
                  <c:v>26.230896000000001</c:v>
                </c:pt>
                <c:pt idx="17">
                  <c:v>26.767071000000001</c:v>
                </c:pt>
                <c:pt idx="18">
                  <c:v>25.668975</c:v>
                </c:pt>
                <c:pt idx="19">
                  <c:v>26.796244000000002</c:v>
                </c:pt>
                <c:pt idx="20">
                  <c:v>26.639890000000001</c:v>
                </c:pt>
                <c:pt idx="21">
                  <c:v>26.535775000000001</c:v>
                </c:pt>
                <c:pt idx="22">
                  <c:v>27.254497999999998</c:v>
                </c:pt>
                <c:pt idx="23">
                  <c:v>27.264638000000001</c:v>
                </c:pt>
                <c:pt idx="24">
                  <c:v>27.860506000000001</c:v>
                </c:pt>
                <c:pt idx="25">
                  <c:v>28.365413</c:v>
                </c:pt>
                <c:pt idx="26">
                  <c:v>28.034083000000003</c:v>
                </c:pt>
                <c:pt idx="27">
                  <c:v>27.451953000000003</c:v>
                </c:pt>
                <c:pt idx="28">
                  <c:v>27.335875000000001</c:v>
                </c:pt>
                <c:pt idx="29">
                  <c:v>27.803165000000003</c:v>
                </c:pt>
                <c:pt idx="30">
                  <c:v>28.349303999999997</c:v>
                </c:pt>
                <c:pt idx="31">
                  <c:v>29.057002000000001</c:v>
                </c:pt>
                <c:pt idx="32">
                  <c:v>29.641960999999998</c:v>
                </c:pt>
                <c:pt idx="33">
                  <c:v>32.600383000000001</c:v>
                </c:pt>
                <c:pt idx="34">
                  <c:v>32.870778000000001</c:v>
                </c:pt>
                <c:pt idx="35">
                  <c:v>31.779378000000001</c:v>
                </c:pt>
                <c:pt idx="36">
                  <c:v>32.362534000000004</c:v>
                </c:pt>
                <c:pt idx="37">
                  <c:v>31.834951</c:v>
                </c:pt>
                <c:pt idx="38">
                  <c:v>33.170303999999994</c:v>
                </c:pt>
                <c:pt idx="39">
                  <c:v>33.812245000000004</c:v>
                </c:pt>
                <c:pt idx="40">
                  <c:v>32.878571999999998</c:v>
                </c:pt>
                <c:pt idx="41">
                  <c:v>34.123376</c:v>
                </c:pt>
                <c:pt idx="42">
                  <c:v>34.863050999999999</c:v>
                </c:pt>
                <c:pt idx="43">
                  <c:v>35.080044999999998</c:v>
                </c:pt>
                <c:pt idx="44">
                  <c:v>34.486381000000002</c:v>
                </c:pt>
                <c:pt idx="45">
                  <c:v>33.753038000000004</c:v>
                </c:pt>
                <c:pt idx="46">
                  <c:v>31.631305999999999</c:v>
                </c:pt>
                <c:pt idx="47">
                  <c:v>31.118490999999999</c:v>
                </c:pt>
                <c:pt idx="48">
                  <c:v>31.688896999999997</c:v>
                </c:pt>
                <c:pt idx="49">
                  <c:v>30.004467999999999</c:v>
                </c:pt>
                <c:pt idx="50">
                  <c:v>29.687589000000003</c:v>
                </c:pt>
                <c:pt idx="51">
                  <c:v>28.624060999999998</c:v>
                </c:pt>
                <c:pt idx="52">
                  <c:v>27.52345</c:v>
                </c:pt>
                <c:pt idx="53">
                  <c:v>29.205157</c:v>
                </c:pt>
                <c:pt idx="54">
                  <c:v>30.098414000000002</c:v>
                </c:pt>
                <c:pt idx="55">
                  <c:v>30.061557000000001</c:v>
                </c:pt>
                <c:pt idx="56">
                  <c:v>28.912747999999997</c:v>
                </c:pt>
                <c:pt idx="57">
                  <c:v>30.951605999999998</c:v>
                </c:pt>
                <c:pt idx="58">
                  <c:v>31.625421000000003</c:v>
                </c:pt>
                <c:pt idx="59">
                  <c:v>30.774243999999999</c:v>
                </c:pt>
                <c:pt idx="60">
                  <c:v>29.625942999999999</c:v>
                </c:pt>
                <c:pt idx="61">
                  <c:v>29.258970000000001</c:v>
                </c:pt>
                <c:pt idx="62">
                  <c:v>28.097628000000004</c:v>
                </c:pt>
                <c:pt idx="63">
                  <c:v>25.824002</c:v>
                </c:pt>
                <c:pt idx="64">
                  <c:v>26.438338000000002</c:v>
                </c:pt>
                <c:pt idx="65">
                  <c:v>25.775554</c:v>
                </c:pt>
                <c:pt idx="66">
                  <c:v>25.762364000000002</c:v>
                </c:pt>
                <c:pt idx="67">
                  <c:v>27.167161</c:v>
                </c:pt>
                <c:pt idx="68">
                  <c:v>28.541278000000002</c:v>
                </c:pt>
                <c:pt idx="69">
                  <c:v>28.188065000000002</c:v>
                </c:pt>
                <c:pt idx="70">
                  <c:v>28.172867</c:v>
                </c:pt>
                <c:pt idx="71">
                  <c:v>26.861733000000001</c:v>
                </c:pt>
                <c:pt idx="72">
                  <c:v>27.001505999999999</c:v>
                </c:pt>
                <c:pt idx="73">
                  <c:v>26.032042000000001</c:v>
                </c:pt>
                <c:pt idx="74">
                  <c:v>23.837223999999999</c:v>
                </c:pt>
                <c:pt idx="75">
                  <c:v>24.413112999999999</c:v>
                </c:pt>
                <c:pt idx="76">
                  <c:v>23.569219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6352"/>
        <c:axId val="1511201248"/>
      </c:lineChart>
      <c:lineChart>
        <c:grouping val="standard"/>
        <c:varyColors val="0"/>
        <c:ser>
          <c:idx val="1"/>
          <c:order val="1"/>
          <c:tx>
            <c:strRef>
              <c:f>오실!$M$14</c:f>
              <c:strCache>
                <c:ptCount val="1"/>
                <c:pt idx="0">
                  <c:v>KRX 2차전지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오실!$M$15:$M$91</c:f>
              <c:numCache>
                <c:formatCode>0.00%</c:formatCode>
                <c:ptCount val="77"/>
                <c:pt idx="0">
                  <c:v>0</c:v>
                </c:pt>
                <c:pt idx="1">
                  <c:v>-4.4784252194694175E-5</c:v>
                </c:pt>
                <c:pt idx="2">
                  <c:v>-2.5110908688320908E-4</c:v>
                </c:pt>
                <c:pt idx="3">
                  <c:v>-2.8800239391540982E-4</c:v>
                </c:pt>
                <c:pt idx="4">
                  <c:v>-3.0887717879426969E-4</c:v>
                </c:pt>
                <c:pt idx="5">
                  <c:v>-3.4213209697365229E-4</c:v>
                </c:pt>
                <c:pt idx="6">
                  <c:v>-4.7132586100341579E-4</c:v>
                </c:pt>
                <c:pt idx="7">
                  <c:v>-4.901334316520957E-4</c:v>
                </c:pt>
                <c:pt idx="8">
                  <c:v>-3.9198559182845112E-4</c:v>
                </c:pt>
                <c:pt idx="9">
                  <c:v>-2.6615668811695505E-4</c:v>
                </c:pt>
                <c:pt idx="10">
                  <c:v>-1.659617509924625E-4</c:v>
                </c:pt>
                <c:pt idx="11">
                  <c:v>2.709872693640585E-5</c:v>
                </c:pt>
                <c:pt idx="12">
                  <c:v>1.1258470208442596E-4</c:v>
                </c:pt>
                <c:pt idx="13">
                  <c:v>2.5372266328647529E-4</c:v>
                </c:pt>
                <c:pt idx="14">
                  <c:v>3.8940092247765604E-4</c:v>
                </c:pt>
                <c:pt idx="15">
                  <c:v>5.0216258604498674E-4</c:v>
                </c:pt>
                <c:pt idx="16">
                  <c:v>5.7782560515948179E-4</c:v>
                </c:pt>
                <c:pt idx="17">
                  <c:v>7.3276117292103227E-4</c:v>
                </c:pt>
                <c:pt idx="18">
                  <c:v>6.8776807370957073E-4</c:v>
                </c:pt>
                <c:pt idx="19">
                  <c:v>5.9750932950849772E-4</c:v>
                </c:pt>
                <c:pt idx="20">
                  <c:v>5.9328652043716835E-4</c:v>
                </c:pt>
                <c:pt idx="21">
                  <c:v>5.093214704155446E-4</c:v>
                </c:pt>
                <c:pt idx="22">
                  <c:v>4.0799377827585625E-4</c:v>
                </c:pt>
                <c:pt idx="23">
                  <c:v>3.868359566687648E-4</c:v>
                </c:pt>
                <c:pt idx="24">
                  <c:v>3.1389211453632863E-4</c:v>
                </c:pt>
                <c:pt idx="25">
                  <c:v>1.882355184805052E-4</c:v>
                </c:pt>
                <c:pt idx="26">
                  <c:v>1.0371173824928997E-4</c:v>
                </c:pt>
                <c:pt idx="27">
                  <c:v>-5.7852003077167591E-5</c:v>
                </c:pt>
                <c:pt idx="28">
                  <c:v>-2.5750118552802885E-4</c:v>
                </c:pt>
                <c:pt idx="29">
                  <c:v>-3.9141473915880532E-4</c:v>
                </c:pt>
                <c:pt idx="30">
                  <c:v>-4.6169763906761052E-4</c:v>
                </c:pt>
                <c:pt idx="31">
                  <c:v>-3.7282235001771872E-4</c:v>
                </c:pt>
                <c:pt idx="32">
                  <c:v>-2.3982413913770415E-4</c:v>
                </c:pt>
                <c:pt idx="33">
                  <c:v>2.2688788053450495E-6</c:v>
                </c:pt>
                <c:pt idx="34">
                  <c:v>7.4366309753175555E-5</c:v>
                </c:pt>
                <c:pt idx="35">
                  <c:v>4.2126960435190548E-5</c:v>
                </c:pt>
                <c:pt idx="36">
                  <c:v>-5.7580838110652061E-5</c:v>
                </c:pt>
                <c:pt idx="37">
                  <c:v>-1.6351579369963578E-4</c:v>
                </c:pt>
                <c:pt idx="38">
                  <c:v>-2.3486940017542076E-4</c:v>
                </c:pt>
                <c:pt idx="39">
                  <c:v>-1.6329450812345279E-4</c:v>
                </c:pt>
                <c:pt idx="40">
                  <c:v>-1.0342757143314804E-4</c:v>
                </c:pt>
                <c:pt idx="41">
                  <c:v>-2.0861232461834262E-5</c:v>
                </c:pt>
                <c:pt idx="42">
                  <c:v>5.7862403913983907E-5</c:v>
                </c:pt>
                <c:pt idx="43">
                  <c:v>1.0117335848456221E-5</c:v>
                </c:pt>
                <c:pt idx="44">
                  <c:v>-1.0661718544095725E-4</c:v>
                </c:pt>
                <c:pt idx="45">
                  <c:v>-1.5942010172860521E-4</c:v>
                </c:pt>
                <c:pt idx="46">
                  <c:v>-2.8997906725693428E-4</c:v>
                </c:pt>
                <c:pt idx="47">
                  <c:v>-4.1511808576551488E-4</c:v>
                </c:pt>
                <c:pt idx="48">
                  <c:v>-5.3134620704428258E-4</c:v>
                </c:pt>
                <c:pt idx="49">
                  <c:v>-5.4885000643907413E-4</c:v>
                </c:pt>
                <c:pt idx="50">
                  <c:v>-5.0229068771939886E-4</c:v>
                </c:pt>
                <c:pt idx="51">
                  <c:v>-4.1203612945839383E-4</c:v>
                </c:pt>
                <c:pt idx="52">
                  <c:v>-2.6225753816765921E-4</c:v>
                </c:pt>
                <c:pt idx="53">
                  <c:v>-1.3344851836883536E-4</c:v>
                </c:pt>
                <c:pt idx="54">
                  <c:v>-1.0813928551587325E-5</c:v>
                </c:pt>
                <c:pt idx="55">
                  <c:v>4.9240336315649574E-5</c:v>
                </c:pt>
                <c:pt idx="56">
                  <c:v>6.2229069195800799E-5</c:v>
                </c:pt>
                <c:pt idx="57">
                  <c:v>1.2460868837625716E-4</c:v>
                </c:pt>
                <c:pt idx="58">
                  <c:v>2.3078633484720438E-4</c:v>
                </c:pt>
                <c:pt idx="59">
                  <c:v>2.3775720245334744E-4</c:v>
                </c:pt>
                <c:pt idx="60">
                  <c:v>2.3924847795466506E-4</c:v>
                </c:pt>
                <c:pt idx="61">
                  <c:v>2.5478575886804652E-4</c:v>
                </c:pt>
                <c:pt idx="62">
                  <c:v>1.5723378363792685E-4</c:v>
                </c:pt>
                <c:pt idx="63">
                  <c:v>1.9352230887334358E-5</c:v>
                </c:pt>
                <c:pt idx="64">
                  <c:v>-2.6759790842717762E-5</c:v>
                </c:pt>
                <c:pt idx="65">
                  <c:v>-5.4078513043534894E-5</c:v>
                </c:pt>
                <c:pt idx="66">
                  <c:v>-5.6267252320989821E-5</c:v>
                </c:pt>
                <c:pt idx="67">
                  <c:v>-6.3246211836590787E-6</c:v>
                </c:pt>
                <c:pt idx="68">
                  <c:v>3.3009771121595907E-5</c:v>
                </c:pt>
                <c:pt idx="69">
                  <c:v>3.4049469174540417E-5</c:v>
                </c:pt>
                <c:pt idx="70">
                  <c:v>3.4849351808203329E-5</c:v>
                </c:pt>
                <c:pt idx="71">
                  <c:v>-1.2030034334997632E-5</c:v>
                </c:pt>
                <c:pt idx="72">
                  <c:v>-4.7200374209931551E-5</c:v>
                </c:pt>
                <c:pt idx="73">
                  <c:v>-9.3410314361664997E-5</c:v>
                </c:pt>
                <c:pt idx="74">
                  <c:v>-1.2560597810259576E-4</c:v>
                </c:pt>
                <c:pt idx="75">
                  <c:v>-1.0887917622528012E-4</c:v>
                </c:pt>
                <c:pt idx="76">
                  <c:v>-5.5213045372171055E-5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4304"/>
        <c:axId val="1511209408"/>
      </c:lineChart>
      <c:dateAx>
        <c:axId val="15111963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248"/>
        <c:crosses val="autoZero"/>
        <c:auto val="1"/>
        <c:lblOffset val="100"/>
        <c:baseTimeUnit val="days"/>
      </c:dateAx>
      <c:valAx>
        <c:axId val="15112012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6352"/>
        <c:crossesAt val="42402"/>
        <c:crossBetween val="between"/>
      </c:valAx>
      <c:valAx>
        <c:axId val="15112094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4304"/>
        <c:crosses val="max"/>
        <c:crossBetween val="between"/>
      </c:valAx>
      <c:dateAx>
        <c:axId val="1511214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94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2190095271963"/>
          <c:y val="0.65831657250712072"/>
          <c:w val="0.67332764231605924"/>
          <c:h val="0.28202769699842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743834202178E-2"/>
          <c:y val="6.0544086073053886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오실!$N$14</c:f>
              <c:strCache>
                <c:ptCount val="1"/>
                <c:pt idx="0">
                  <c:v>KRX 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오실!$N$15:$N$91</c:f>
              <c:numCache>
                <c:formatCode>#,##0</c:formatCode>
                <c:ptCount val="77"/>
                <c:pt idx="0">
                  <c:v>24.920135999999999</c:v>
                </c:pt>
                <c:pt idx="1">
                  <c:v>25.188537</c:v>
                </c:pt>
                <c:pt idx="2">
                  <c:v>23.227243999999999</c:v>
                </c:pt>
                <c:pt idx="3">
                  <c:v>24.129691000000001</c:v>
                </c:pt>
                <c:pt idx="4">
                  <c:v>24.29504</c:v>
                </c:pt>
                <c:pt idx="5">
                  <c:v>24.245123</c:v>
                </c:pt>
                <c:pt idx="6">
                  <c:v>23.887131</c:v>
                </c:pt>
                <c:pt idx="7">
                  <c:v>23.515022000000002</c:v>
                </c:pt>
                <c:pt idx="8">
                  <c:v>24.266985999999999</c:v>
                </c:pt>
                <c:pt idx="9">
                  <c:v>25.324396</c:v>
                </c:pt>
                <c:pt idx="10">
                  <c:v>24.434446999999999</c:v>
                </c:pt>
                <c:pt idx="11">
                  <c:v>24.179257</c:v>
                </c:pt>
                <c:pt idx="12">
                  <c:v>22.891928</c:v>
                </c:pt>
                <c:pt idx="13">
                  <c:v>23.075510999999999</c:v>
                </c:pt>
                <c:pt idx="14">
                  <c:v>23.406672</c:v>
                </c:pt>
                <c:pt idx="15">
                  <c:v>22.968057000000002</c:v>
                </c:pt>
                <c:pt idx="16">
                  <c:v>23.216342000000001</c:v>
                </c:pt>
                <c:pt idx="17">
                  <c:v>22.290851999999997</c:v>
                </c:pt>
                <c:pt idx="18">
                  <c:v>21.308892999999998</c:v>
                </c:pt>
                <c:pt idx="19">
                  <c:v>22.999957999999999</c:v>
                </c:pt>
                <c:pt idx="20">
                  <c:v>22.025983</c:v>
                </c:pt>
                <c:pt idx="21">
                  <c:v>22.112473000000001</c:v>
                </c:pt>
                <c:pt idx="22">
                  <c:v>22.120545</c:v>
                </c:pt>
                <c:pt idx="23">
                  <c:v>22.138939999999998</c:v>
                </c:pt>
                <c:pt idx="24">
                  <c:v>23.576339999999998</c:v>
                </c:pt>
                <c:pt idx="25">
                  <c:v>22.811586999999999</c:v>
                </c:pt>
                <c:pt idx="26">
                  <c:v>22.792504000000001</c:v>
                </c:pt>
                <c:pt idx="27">
                  <c:v>22.326232000000001</c:v>
                </c:pt>
                <c:pt idx="28">
                  <c:v>22.858221</c:v>
                </c:pt>
                <c:pt idx="29">
                  <c:v>23.395198999999998</c:v>
                </c:pt>
                <c:pt idx="30">
                  <c:v>24.330029</c:v>
                </c:pt>
                <c:pt idx="31">
                  <c:v>24.462040999999999</c:v>
                </c:pt>
                <c:pt idx="32">
                  <c:v>24.089392999999998</c:v>
                </c:pt>
                <c:pt idx="33">
                  <c:v>24.922806000000001</c:v>
                </c:pt>
                <c:pt idx="34">
                  <c:v>24.921348999999999</c:v>
                </c:pt>
                <c:pt idx="35">
                  <c:v>24.533135999999999</c:v>
                </c:pt>
                <c:pt idx="36">
                  <c:v>23.769967000000001</c:v>
                </c:pt>
                <c:pt idx="37">
                  <c:v>24.114471999999999</c:v>
                </c:pt>
                <c:pt idx="38">
                  <c:v>25.026699000000001</c:v>
                </c:pt>
                <c:pt idx="39">
                  <c:v>25.029529999999998</c:v>
                </c:pt>
                <c:pt idx="40">
                  <c:v>24.115905999999999</c:v>
                </c:pt>
                <c:pt idx="41">
                  <c:v>24.542259000000001</c:v>
                </c:pt>
                <c:pt idx="42">
                  <c:v>24.780526000000002</c:v>
                </c:pt>
                <c:pt idx="43">
                  <c:v>25.471070000000001</c:v>
                </c:pt>
                <c:pt idx="44">
                  <c:v>27.199509000000003</c:v>
                </c:pt>
                <c:pt idx="45">
                  <c:v>28.739103999999998</c:v>
                </c:pt>
                <c:pt idx="46">
                  <c:v>28.288959999999999</c:v>
                </c:pt>
                <c:pt idx="47">
                  <c:v>30.975628999999998</c:v>
                </c:pt>
                <c:pt idx="48">
                  <c:v>31.020154999999999</c:v>
                </c:pt>
                <c:pt idx="49">
                  <c:v>30.202825000000001</c:v>
                </c:pt>
                <c:pt idx="50">
                  <c:v>28.5944</c:v>
                </c:pt>
                <c:pt idx="51">
                  <c:v>26.521189</c:v>
                </c:pt>
                <c:pt idx="52">
                  <c:v>26.027851999999999</c:v>
                </c:pt>
                <c:pt idx="53">
                  <c:v>29.740334999999998</c:v>
                </c:pt>
                <c:pt idx="54">
                  <c:v>29.304234000000001</c:v>
                </c:pt>
                <c:pt idx="55">
                  <c:v>30.280493</c:v>
                </c:pt>
                <c:pt idx="56">
                  <c:v>30.178626000000001</c:v>
                </c:pt>
                <c:pt idx="57">
                  <c:v>30.020288000000001</c:v>
                </c:pt>
                <c:pt idx="58">
                  <c:v>31.99408</c:v>
                </c:pt>
                <c:pt idx="59">
                  <c:v>32.464365000000001</c:v>
                </c:pt>
                <c:pt idx="60">
                  <c:v>31.901777000000003</c:v>
                </c:pt>
                <c:pt idx="61">
                  <c:v>31.035420000000002</c:v>
                </c:pt>
                <c:pt idx="62">
                  <c:v>30.336138000000002</c:v>
                </c:pt>
                <c:pt idx="63">
                  <c:v>27.733566999999997</c:v>
                </c:pt>
                <c:pt idx="64">
                  <c:v>28.263096000000001</c:v>
                </c:pt>
                <c:pt idx="65">
                  <c:v>27.044944000000001</c:v>
                </c:pt>
                <c:pt idx="66">
                  <c:v>26.864235999999998</c:v>
                </c:pt>
                <c:pt idx="67">
                  <c:v>27.976592999999998</c:v>
                </c:pt>
                <c:pt idx="68">
                  <c:v>29.401028999999998</c:v>
                </c:pt>
                <c:pt idx="69">
                  <c:v>29.481437</c:v>
                </c:pt>
                <c:pt idx="70">
                  <c:v>28.475224000000001</c:v>
                </c:pt>
                <c:pt idx="71">
                  <c:v>27.413814000000002</c:v>
                </c:pt>
                <c:pt idx="72">
                  <c:v>27.517560999999997</c:v>
                </c:pt>
                <c:pt idx="73">
                  <c:v>26.184638</c:v>
                </c:pt>
                <c:pt idx="74">
                  <c:v>23.448530999999999</c:v>
                </c:pt>
                <c:pt idx="75">
                  <c:v>23.454633999999999</c:v>
                </c:pt>
                <c:pt idx="76">
                  <c:v>23.332677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6688"/>
        <c:axId val="1511197440"/>
      </c:lineChart>
      <c:lineChart>
        <c:grouping val="standard"/>
        <c:varyColors val="0"/>
        <c:ser>
          <c:idx val="1"/>
          <c:order val="1"/>
          <c:tx>
            <c:strRef>
              <c:f>오실!$O$14</c:f>
              <c:strCache>
                <c:ptCount val="1"/>
                <c:pt idx="0">
                  <c:v>KRX 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오실!$O$15:$O$91</c:f>
              <c:numCache>
                <c:formatCode>0.00%</c:formatCode>
                <c:ptCount val="77"/>
                <c:pt idx="0">
                  <c:v>0</c:v>
                </c:pt>
                <c:pt idx="1">
                  <c:v>-7.7603728664066282E-5</c:v>
                </c:pt>
                <c:pt idx="2">
                  <c:v>-2.1450057785675061E-4</c:v>
                </c:pt>
                <c:pt idx="3">
                  <c:v>-1.4256587367102034E-4</c:v>
                </c:pt>
                <c:pt idx="4">
                  <c:v>-9.4400600002548667E-5</c:v>
                </c:pt>
                <c:pt idx="5">
                  <c:v>-1.4739670223680099E-5</c:v>
                </c:pt>
                <c:pt idx="6">
                  <c:v>2.9775535763324634E-5</c:v>
                </c:pt>
                <c:pt idx="7">
                  <c:v>3.6668269397352606E-5</c:v>
                </c:pt>
                <c:pt idx="8">
                  <c:v>9.6171920628319141E-5</c:v>
                </c:pt>
                <c:pt idx="9">
                  <c:v>2.0324068140875547E-4</c:v>
                </c:pt>
                <c:pt idx="10">
                  <c:v>2.4317716314027984E-4</c:v>
                </c:pt>
                <c:pt idx="11">
                  <c:v>2.0573806648710734E-4</c:v>
                </c:pt>
                <c:pt idx="12">
                  <c:v>1.2590837362828298E-4</c:v>
                </c:pt>
                <c:pt idx="13">
                  <c:v>1.099027887026957E-5</c:v>
                </c:pt>
                <c:pt idx="14">
                  <c:v>-8.0637263777381238E-5</c:v>
                </c:pt>
                <c:pt idx="15">
                  <c:v>-7.2988218142191051E-5</c:v>
                </c:pt>
                <c:pt idx="16">
                  <c:v>3.6271699746770692E-5</c:v>
                </c:pt>
                <c:pt idx="17">
                  <c:v>1.9940379757188615E-4</c:v>
                </c:pt>
                <c:pt idx="18">
                  <c:v>3.3814620879827316E-4</c:v>
                </c:pt>
                <c:pt idx="19">
                  <c:v>4.457873960830392E-4</c:v>
                </c:pt>
                <c:pt idx="20">
                  <c:v>4.7875781303775736E-4</c:v>
                </c:pt>
                <c:pt idx="21">
                  <c:v>4.6830229067865007E-4</c:v>
                </c:pt>
                <c:pt idx="22">
                  <c:v>4.4274715093631212E-4</c:v>
                </c:pt>
                <c:pt idx="23">
                  <c:v>3.8216336946166279E-4</c:v>
                </c:pt>
                <c:pt idx="24">
                  <c:v>3.2383824609635739E-4</c:v>
                </c:pt>
                <c:pt idx="25">
                  <c:v>2.374068875291769E-4</c:v>
                </c:pt>
                <c:pt idx="26">
                  <c:v>7.9597106603386536E-5</c:v>
                </c:pt>
                <c:pt idx="27">
                  <c:v>-5.1423204452670924E-5</c:v>
                </c:pt>
                <c:pt idx="28">
                  <c:v>-9.5827277292736884E-5</c:v>
                </c:pt>
                <c:pt idx="29">
                  <c:v>-1.275935083096928E-4</c:v>
                </c:pt>
                <c:pt idx="30">
                  <c:v>-5.8965942650624024E-5</c:v>
                </c:pt>
                <c:pt idx="31">
                  <c:v>4.2285242049091795E-5</c:v>
                </c:pt>
                <c:pt idx="32">
                  <c:v>9.3065236207357308E-5</c:v>
                </c:pt>
                <c:pt idx="33">
                  <c:v>1.3167633845117036E-4</c:v>
                </c:pt>
                <c:pt idx="34">
                  <c:v>8.1915969728386354E-5</c:v>
                </c:pt>
                <c:pt idx="35">
                  <c:v>-5.9125986460500891E-5</c:v>
                </c:pt>
                <c:pt idx="36">
                  <c:v>-2.4645616725182539E-4</c:v>
                </c:pt>
                <c:pt idx="37">
                  <c:v>-3.2917429083688518E-4</c:v>
                </c:pt>
                <c:pt idx="38">
                  <c:v>-2.6995867196745568E-4</c:v>
                </c:pt>
                <c:pt idx="39">
                  <c:v>-2.3012708418862515E-4</c:v>
                </c:pt>
                <c:pt idx="40">
                  <c:v>-2.490571851802726E-4</c:v>
                </c:pt>
                <c:pt idx="41">
                  <c:v>-1.1872229119290261E-4</c:v>
                </c:pt>
                <c:pt idx="42">
                  <c:v>-1.1068678802153087E-5</c:v>
                </c:pt>
                <c:pt idx="43">
                  <c:v>-8.8989750002321571E-5</c:v>
                </c:pt>
                <c:pt idx="44">
                  <c:v>5.9350281885390903E-5</c:v>
                </c:pt>
                <c:pt idx="45">
                  <c:v>2.4481960914980564E-4</c:v>
                </c:pt>
                <c:pt idx="46">
                  <c:v>1.9593643022220743E-4</c:v>
                </c:pt>
                <c:pt idx="47">
                  <c:v>2.238900600720963E-4</c:v>
                </c:pt>
                <c:pt idx="48">
                  <c:v>9.3963930008989925E-5</c:v>
                </c:pt>
                <c:pt idx="49">
                  <c:v>-1.8405284405089188E-4</c:v>
                </c:pt>
                <c:pt idx="50">
                  <c:v>-4.70050974183052E-4</c:v>
                </c:pt>
                <c:pt idx="51">
                  <c:v>-6.6307474567855085E-4</c:v>
                </c:pt>
                <c:pt idx="52">
                  <c:v>-9.2283927091343877E-4</c:v>
                </c:pt>
                <c:pt idx="53">
                  <c:v>-7.7761715141745407E-4</c:v>
                </c:pt>
                <c:pt idx="54">
                  <c:v>-6.5341317981459403E-4</c:v>
                </c:pt>
                <c:pt idx="55">
                  <c:v>-4.2517603644636089E-4</c:v>
                </c:pt>
                <c:pt idx="56">
                  <c:v>-2.026116009712232E-4</c:v>
                </c:pt>
                <c:pt idx="57">
                  <c:v>-1.3688899322037893E-4</c:v>
                </c:pt>
                <c:pt idx="58">
                  <c:v>-5.6966491802042975E-5</c:v>
                </c:pt>
                <c:pt idx="59">
                  <c:v>-2.2618184965411984E-5</c:v>
                </c:pt>
                <c:pt idx="60">
                  <c:v>-7.2983673329108658E-5</c:v>
                </c:pt>
                <c:pt idx="61">
                  <c:v>-6.7482105272608016E-5</c:v>
                </c:pt>
                <c:pt idx="62">
                  <c:v>1.7428073443617829E-5</c:v>
                </c:pt>
                <c:pt idx="63">
                  <c:v>-6.0003670947805766E-5</c:v>
                </c:pt>
                <c:pt idx="64">
                  <c:v>-6.1015150904511744E-5</c:v>
                </c:pt>
                <c:pt idx="65">
                  <c:v>-9.4329808930220319E-5</c:v>
                </c:pt>
                <c:pt idx="66">
                  <c:v>-9.1056307815354535E-5</c:v>
                </c:pt>
                <c:pt idx="67">
                  <c:v>3.2713386060406269E-5</c:v>
                </c:pt>
                <c:pt idx="68">
                  <c:v>2.088613848949568E-4</c:v>
                </c:pt>
                <c:pt idx="69">
                  <c:v>3.3313258670113124E-4</c:v>
                </c:pt>
                <c:pt idx="70">
                  <c:v>4.0185381789314522E-4</c:v>
                </c:pt>
                <c:pt idx="71">
                  <c:v>4.0672602493632129E-4</c:v>
                </c:pt>
                <c:pt idx="72">
                  <c:v>3.4943594305399291E-4</c:v>
                </c:pt>
                <c:pt idx="73">
                  <c:v>1.4716667460037101E-4</c:v>
                </c:pt>
                <c:pt idx="74">
                  <c:v>-5.8478364330778035E-5</c:v>
                </c:pt>
                <c:pt idx="75">
                  <c:v>-1.2711617089456275E-4</c:v>
                </c:pt>
                <c:pt idx="76">
                  <c:v>-1.4465779983034954E-4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4720"/>
        <c:axId val="1511197984"/>
      </c:lineChart>
      <c:dateAx>
        <c:axId val="151120668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7440"/>
        <c:crosses val="autoZero"/>
        <c:auto val="1"/>
        <c:lblOffset val="100"/>
        <c:baseTimeUnit val="days"/>
      </c:dateAx>
      <c:valAx>
        <c:axId val="15111974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688"/>
        <c:crossesAt val="42402"/>
        <c:crossBetween val="between"/>
      </c:valAx>
      <c:valAx>
        <c:axId val="15111979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4720"/>
        <c:crosses val="max"/>
        <c:crossBetween val="between"/>
      </c:valAx>
      <c:dateAx>
        <c:axId val="1511194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050766009490797E-2"/>
          <c:y val="7.1416260888524347E-2"/>
          <c:w val="0.77739968684064598"/>
          <c:h val="0.76099198372775489"/>
        </c:manualLayout>
      </c:layout>
      <c:lineChart>
        <c:grouping val="standard"/>
        <c:varyColors val="0"/>
        <c:ser>
          <c:idx val="0"/>
          <c:order val="0"/>
          <c:tx>
            <c:strRef>
              <c:f>오실!$P$14</c:f>
              <c:strCache>
                <c:ptCount val="1"/>
                <c:pt idx="0">
                  <c:v>KRX 바이오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오실!$P$15:$P$91</c:f>
              <c:numCache>
                <c:formatCode>#,##0</c:formatCode>
                <c:ptCount val="77"/>
                <c:pt idx="0">
                  <c:v>20.142265999999999</c:v>
                </c:pt>
                <c:pt idx="1">
                  <c:v>20.152642999999998</c:v>
                </c:pt>
                <c:pt idx="2">
                  <c:v>19.443087999999999</c:v>
                </c:pt>
                <c:pt idx="3">
                  <c:v>19.681253999999999</c:v>
                </c:pt>
                <c:pt idx="4">
                  <c:v>19.972849</c:v>
                </c:pt>
                <c:pt idx="5">
                  <c:v>19.816302</c:v>
                </c:pt>
                <c:pt idx="6">
                  <c:v>20.058624999999999</c:v>
                </c:pt>
                <c:pt idx="7">
                  <c:v>19.754535999999998</c:v>
                </c:pt>
                <c:pt idx="8">
                  <c:v>20.114373000000001</c:v>
                </c:pt>
                <c:pt idx="9">
                  <c:v>20.492072</c:v>
                </c:pt>
                <c:pt idx="10">
                  <c:v>20.010794000000001</c:v>
                </c:pt>
                <c:pt idx="11">
                  <c:v>20.256715</c:v>
                </c:pt>
                <c:pt idx="12">
                  <c:v>19.003107</c:v>
                </c:pt>
                <c:pt idx="13">
                  <c:v>19.608373</c:v>
                </c:pt>
                <c:pt idx="14">
                  <c:v>20.016591000000002</c:v>
                </c:pt>
                <c:pt idx="15">
                  <c:v>20.027782000000002</c:v>
                </c:pt>
                <c:pt idx="16">
                  <c:v>20.345991000000001</c:v>
                </c:pt>
                <c:pt idx="17">
                  <c:v>19.544920000000001</c:v>
                </c:pt>
                <c:pt idx="18">
                  <c:v>19.062992000000001</c:v>
                </c:pt>
                <c:pt idx="19">
                  <c:v>20.010607999999998</c:v>
                </c:pt>
                <c:pt idx="20">
                  <c:v>19.367864999999998</c:v>
                </c:pt>
                <c:pt idx="21">
                  <c:v>19.219069000000001</c:v>
                </c:pt>
                <c:pt idx="22">
                  <c:v>19.150629000000002</c:v>
                </c:pt>
                <c:pt idx="23">
                  <c:v>19.220714999999998</c:v>
                </c:pt>
                <c:pt idx="24">
                  <c:v>19.830908999999998</c:v>
                </c:pt>
                <c:pt idx="25">
                  <c:v>19.662585999999997</c:v>
                </c:pt>
                <c:pt idx="26">
                  <c:v>19.645866000000002</c:v>
                </c:pt>
                <c:pt idx="27">
                  <c:v>19.188879</c:v>
                </c:pt>
                <c:pt idx="28">
                  <c:v>19.269193999999999</c:v>
                </c:pt>
                <c:pt idx="29">
                  <c:v>20.152987</c:v>
                </c:pt>
                <c:pt idx="30">
                  <c:v>20.339469000000001</c:v>
                </c:pt>
                <c:pt idx="31">
                  <c:v>20.126300000000001</c:v>
                </c:pt>
                <c:pt idx="32">
                  <c:v>20.080316</c:v>
                </c:pt>
                <c:pt idx="33">
                  <c:v>19.832566</c:v>
                </c:pt>
                <c:pt idx="34">
                  <c:v>19.572654</c:v>
                </c:pt>
                <c:pt idx="35">
                  <c:v>19.500235999999997</c:v>
                </c:pt>
                <c:pt idx="36">
                  <c:v>19.734832000000001</c:v>
                </c:pt>
                <c:pt idx="37">
                  <c:v>19.715045</c:v>
                </c:pt>
                <c:pt idx="38">
                  <c:v>19.536928</c:v>
                </c:pt>
                <c:pt idx="39">
                  <c:v>19.294528</c:v>
                </c:pt>
                <c:pt idx="40">
                  <c:v>18.941113000000001</c:v>
                </c:pt>
                <c:pt idx="41">
                  <c:v>18.924163</c:v>
                </c:pt>
                <c:pt idx="42">
                  <c:v>18.689235999999998</c:v>
                </c:pt>
                <c:pt idx="43">
                  <c:v>18.764751</c:v>
                </c:pt>
                <c:pt idx="44">
                  <c:v>18.622382000000002</c:v>
                </c:pt>
                <c:pt idx="45">
                  <c:v>18.256160000000001</c:v>
                </c:pt>
                <c:pt idx="46">
                  <c:v>18.477370000000001</c:v>
                </c:pt>
                <c:pt idx="47">
                  <c:v>18.117619000000001</c:v>
                </c:pt>
                <c:pt idx="48">
                  <c:v>18.682296000000001</c:v>
                </c:pt>
                <c:pt idx="49">
                  <c:v>18.110114000000003</c:v>
                </c:pt>
                <c:pt idx="50">
                  <c:v>17.500232999999998</c:v>
                </c:pt>
                <c:pt idx="51">
                  <c:v>17.227981</c:v>
                </c:pt>
                <c:pt idx="52">
                  <c:v>16.904333999999999</c:v>
                </c:pt>
                <c:pt idx="53">
                  <c:v>17.482399999999998</c:v>
                </c:pt>
                <c:pt idx="54">
                  <c:v>18.162030999999999</c:v>
                </c:pt>
                <c:pt idx="55">
                  <c:v>18.110780999999999</c:v>
                </c:pt>
                <c:pt idx="56">
                  <c:v>18.038435</c:v>
                </c:pt>
                <c:pt idx="57">
                  <c:v>17.758581</c:v>
                </c:pt>
                <c:pt idx="58">
                  <c:v>17.719708999999998</c:v>
                </c:pt>
                <c:pt idx="59">
                  <c:v>17.714832000000001</c:v>
                </c:pt>
                <c:pt idx="60">
                  <c:v>17.381774</c:v>
                </c:pt>
                <c:pt idx="61">
                  <c:v>16.953665000000001</c:v>
                </c:pt>
                <c:pt idx="62">
                  <c:v>16.523212000000001</c:v>
                </c:pt>
                <c:pt idx="63">
                  <c:v>15.177220999999999</c:v>
                </c:pt>
                <c:pt idx="64">
                  <c:v>16.105964</c:v>
                </c:pt>
                <c:pt idx="65">
                  <c:v>15.936060000000001</c:v>
                </c:pt>
                <c:pt idx="66">
                  <c:v>16.082924999999999</c:v>
                </c:pt>
                <c:pt idx="67">
                  <c:v>16.187756</c:v>
                </c:pt>
                <c:pt idx="68">
                  <c:v>16.547363000000001</c:v>
                </c:pt>
                <c:pt idx="69">
                  <c:v>16.629629000000001</c:v>
                </c:pt>
                <c:pt idx="70">
                  <c:v>17.059054999999997</c:v>
                </c:pt>
                <c:pt idx="71">
                  <c:v>17.130314000000002</c:v>
                </c:pt>
                <c:pt idx="72">
                  <c:v>16.554637</c:v>
                </c:pt>
                <c:pt idx="73">
                  <c:v>16.085359</c:v>
                </c:pt>
                <c:pt idx="74">
                  <c:v>15.485910999999998</c:v>
                </c:pt>
                <c:pt idx="75">
                  <c:v>16.835415000000001</c:v>
                </c:pt>
                <c:pt idx="76">
                  <c:v>16.799510999999999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9200"/>
        <c:axId val="1511199072"/>
      </c:lineChart>
      <c:lineChart>
        <c:grouping val="standard"/>
        <c:varyColors val="0"/>
        <c:ser>
          <c:idx val="1"/>
          <c:order val="1"/>
          <c:tx>
            <c:strRef>
              <c:f>오실!$Q$14</c:f>
              <c:strCache>
                <c:ptCount val="1"/>
                <c:pt idx="0">
                  <c:v>KRX 바이오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오실!$Q$15:$Q$91</c:f>
              <c:numCache>
                <c:formatCode>0.00%</c:formatCode>
                <c:ptCount val="77"/>
                <c:pt idx="0">
                  <c:v>0</c:v>
                </c:pt>
                <c:pt idx="1">
                  <c:v>-7.207244653546912E-5</c:v>
                </c:pt>
                <c:pt idx="2">
                  <c:v>-1.4977943594455159E-4</c:v>
                </c:pt>
                <c:pt idx="3">
                  <c:v>-2.4275671894409285E-4</c:v>
                </c:pt>
                <c:pt idx="4">
                  <c:v>-3.6556250996249253E-4</c:v>
                </c:pt>
                <c:pt idx="5">
                  <c:v>-5.1184771058300472E-4</c:v>
                </c:pt>
                <c:pt idx="6">
                  <c:v>-5.4419400864283126E-4</c:v>
                </c:pt>
                <c:pt idx="7">
                  <c:v>-5.7143329234826017E-4</c:v>
                </c:pt>
                <c:pt idx="8">
                  <c:v>-4.8352417040692939E-4</c:v>
                </c:pt>
                <c:pt idx="9">
                  <c:v>-3.3127479210014058E-4</c:v>
                </c:pt>
                <c:pt idx="10">
                  <c:v>-1.9305857092309685E-4</c:v>
                </c:pt>
                <c:pt idx="11">
                  <c:v>-1.0517416022013727E-4</c:v>
                </c:pt>
                <c:pt idx="12">
                  <c:v>-7.5864573214830234E-5</c:v>
                </c:pt>
                <c:pt idx="13">
                  <c:v>-6.8910855029342835E-5</c:v>
                </c:pt>
                <c:pt idx="14">
                  <c:v>-5.6336621961177694E-5</c:v>
                </c:pt>
                <c:pt idx="15">
                  <c:v>4.4146505385548088E-5</c:v>
                </c:pt>
                <c:pt idx="16">
                  <c:v>1.1627952810554113E-4</c:v>
                </c:pt>
                <c:pt idx="17">
                  <c:v>2.0208131826344479E-4</c:v>
                </c:pt>
                <c:pt idx="18">
                  <c:v>2.5173918293166814E-4</c:v>
                </c:pt>
                <c:pt idx="19">
                  <c:v>2.9788308365908799E-4</c:v>
                </c:pt>
                <c:pt idx="20">
                  <c:v>2.2889707862999101E-4</c:v>
                </c:pt>
                <c:pt idx="21">
                  <c:v>1.5954279246949106E-4</c:v>
                </c:pt>
                <c:pt idx="22">
                  <c:v>1.3798649057604408E-4</c:v>
                </c:pt>
                <c:pt idx="23">
                  <c:v>1.2270208285111234E-4</c:v>
                </c:pt>
                <c:pt idx="24">
                  <c:v>1.0107770997877394E-4</c:v>
                </c:pt>
                <c:pt idx="25">
                  <c:v>1.0626064972601805E-4</c:v>
                </c:pt>
                <c:pt idx="26">
                  <c:v>9.5153438175705845E-5</c:v>
                </c:pt>
                <c:pt idx="27">
                  <c:v>7.1075247753595071E-5</c:v>
                </c:pt>
                <c:pt idx="28">
                  <c:v>3.6638521599431423E-5</c:v>
                </c:pt>
                <c:pt idx="29">
                  <c:v>6.6699701552112823E-5</c:v>
                </c:pt>
                <c:pt idx="30">
                  <c:v>9.6348285449089014E-5</c:v>
                </c:pt>
                <c:pt idx="31">
                  <c:v>1.1470342916234359E-4</c:v>
                </c:pt>
                <c:pt idx="32">
                  <c:v>1.4288897734024132E-4</c:v>
                </c:pt>
                <c:pt idx="33">
                  <c:v>1.3784736620050229E-4</c:v>
                </c:pt>
                <c:pt idx="34">
                  <c:v>-2.7183276134610688E-6</c:v>
                </c:pt>
                <c:pt idx="35">
                  <c:v>-1.3432056214999246E-4</c:v>
                </c:pt>
                <c:pt idx="36">
                  <c:v>-1.5929690233457507E-4</c:v>
                </c:pt>
                <c:pt idx="37">
                  <c:v>-1.9392555738016206E-4</c:v>
                </c:pt>
                <c:pt idx="38">
                  <c:v>-2.4100972553105931E-4</c:v>
                </c:pt>
                <c:pt idx="39">
                  <c:v>-2.5498514207191565E-4</c:v>
                </c:pt>
                <c:pt idx="40">
                  <c:v>-2.4508539285973186E-4</c:v>
                </c:pt>
                <c:pt idx="41">
                  <c:v>-3.0202160544533436E-4</c:v>
                </c:pt>
                <c:pt idx="42">
                  <c:v>-3.5413548602320085E-4</c:v>
                </c:pt>
                <c:pt idx="43">
                  <c:v>-2.9276850510188393E-4</c:v>
                </c:pt>
                <c:pt idx="44">
                  <c:v>-2.2457580521726935E-4</c:v>
                </c:pt>
                <c:pt idx="45">
                  <c:v>-1.5371615142614227E-4</c:v>
                </c:pt>
                <c:pt idx="46">
                  <c:v>3.7095727179258984E-5</c:v>
                </c:pt>
                <c:pt idx="47">
                  <c:v>1.7605767643803696E-4</c:v>
                </c:pt>
                <c:pt idx="48">
                  <c:v>3.1700773196610482E-4</c:v>
                </c:pt>
                <c:pt idx="49">
                  <c:v>4.2802706750155154E-4</c:v>
                </c:pt>
                <c:pt idx="50">
                  <c:v>4.7722480761991956E-4</c:v>
                </c:pt>
                <c:pt idx="51">
                  <c:v>4.1575353814731527E-4</c:v>
                </c:pt>
                <c:pt idx="52">
                  <c:v>4.1839827071051667E-4</c:v>
                </c:pt>
                <c:pt idx="53">
                  <c:v>3.6090570554679781E-4</c:v>
                </c:pt>
                <c:pt idx="54">
                  <c:v>3.7991120792976295E-4</c:v>
                </c:pt>
                <c:pt idx="55">
                  <c:v>3.9326151469556406E-4</c:v>
                </c:pt>
                <c:pt idx="56">
                  <c:v>4.3152741081639188E-4</c:v>
                </c:pt>
                <c:pt idx="57">
                  <c:v>4.2838175211842481E-4</c:v>
                </c:pt>
                <c:pt idx="58">
                  <c:v>4.0064469633618692E-4</c:v>
                </c:pt>
                <c:pt idx="59">
                  <c:v>3.103186845592485E-4</c:v>
                </c:pt>
                <c:pt idx="60">
                  <c:v>2.7481083200296078E-4</c:v>
                </c:pt>
                <c:pt idx="61">
                  <c:v>1.6640861732746518E-4</c:v>
                </c:pt>
                <c:pt idx="62">
                  <c:v>6.8378728815629499E-5</c:v>
                </c:pt>
                <c:pt idx="63">
                  <c:v>-4.3253695225858803E-5</c:v>
                </c:pt>
                <c:pt idx="64">
                  <c:v>-8.9909959041975876E-5</c:v>
                </c:pt>
                <c:pt idx="65">
                  <c:v>-1.3896438637788216E-4</c:v>
                </c:pt>
                <c:pt idx="66">
                  <c:v>-1.4482115140213215E-4</c:v>
                </c:pt>
                <c:pt idx="67">
                  <c:v>-1.4308207000175401E-4</c:v>
                </c:pt>
                <c:pt idx="68">
                  <c:v>-1.0701123792578615E-4</c:v>
                </c:pt>
                <c:pt idx="69">
                  <c:v>-1.3500532599896385E-4</c:v>
                </c:pt>
                <c:pt idx="70">
                  <c:v>-1.1846198518450108E-4</c:v>
                </c:pt>
                <c:pt idx="71">
                  <c:v>-1.0674991480715061E-4</c:v>
                </c:pt>
                <c:pt idx="72">
                  <c:v>-8.9043373490644304E-5</c:v>
                </c:pt>
                <c:pt idx="73">
                  <c:v>-8.4321339810949041E-5</c:v>
                </c:pt>
                <c:pt idx="74">
                  <c:v>-3.8266496754622208E-5</c:v>
                </c:pt>
                <c:pt idx="75">
                  <c:v>4.8017809017666767E-5</c:v>
                </c:pt>
                <c:pt idx="76">
                  <c:v>1.1977395572324641E-4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8528"/>
        <c:axId val="1511211040"/>
      </c:lineChart>
      <c:dateAx>
        <c:axId val="15112192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072"/>
        <c:crosses val="autoZero"/>
        <c:auto val="1"/>
        <c:lblOffset val="100"/>
        <c:baseTimeUnit val="days"/>
      </c:dateAx>
      <c:valAx>
        <c:axId val="151119907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200"/>
        <c:crossesAt val="42402"/>
        <c:crossBetween val="between"/>
      </c:valAx>
      <c:valAx>
        <c:axId val="15112110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8528"/>
        <c:crosses val="max"/>
        <c:crossBetween val="between"/>
      </c:valAx>
      <c:dateAx>
        <c:axId val="1511198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0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625942753974391"/>
          <c:y val="0.60314829590009278"/>
          <c:w val="0.56794886624165652"/>
          <c:h val="0.19571723549897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39019929431E-2"/>
          <c:y val="6.549811233846268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오실!$R$14</c:f>
              <c:strCache>
                <c:ptCount val="1"/>
                <c:pt idx="0">
                  <c:v>소프트웨어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오실!$R$15:$R$91</c:f>
              <c:numCache>
                <c:formatCode>#,##0</c:formatCode>
                <c:ptCount val="77"/>
                <c:pt idx="0">
                  <c:v>13.025910000000001</c:v>
                </c:pt>
                <c:pt idx="1">
                  <c:v>13.27449</c:v>
                </c:pt>
                <c:pt idx="2">
                  <c:v>12.758004</c:v>
                </c:pt>
                <c:pt idx="3">
                  <c:v>13.074386000000001</c:v>
                </c:pt>
                <c:pt idx="4">
                  <c:v>13.170389000000002</c:v>
                </c:pt>
                <c:pt idx="5">
                  <c:v>13.17056</c:v>
                </c:pt>
                <c:pt idx="6">
                  <c:v>13.200992999999999</c:v>
                </c:pt>
                <c:pt idx="7">
                  <c:v>13.068811999999999</c:v>
                </c:pt>
                <c:pt idx="8">
                  <c:v>13.313997000000001</c:v>
                </c:pt>
                <c:pt idx="9">
                  <c:v>13.45529</c:v>
                </c:pt>
                <c:pt idx="10">
                  <c:v>13.140283999999999</c:v>
                </c:pt>
                <c:pt idx="11">
                  <c:v>13.280297000000001</c:v>
                </c:pt>
                <c:pt idx="12">
                  <c:v>12.463594000000001</c:v>
                </c:pt>
                <c:pt idx="13">
                  <c:v>12.638575999999999</c:v>
                </c:pt>
                <c:pt idx="14">
                  <c:v>12.782717</c:v>
                </c:pt>
                <c:pt idx="15">
                  <c:v>12.510709</c:v>
                </c:pt>
                <c:pt idx="16">
                  <c:v>12.588775</c:v>
                </c:pt>
                <c:pt idx="17">
                  <c:v>12.196367</c:v>
                </c:pt>
                <c:pt idx="18">
                  <c:v>11.839185000000001</c:v>
                </c:pt>
                <c:pt idx="19">
                  <c:v>12.422974</c:v>
                </c:pt>
                <c:pt idx="20">
                  <c:v>11.783049999999999</c:v>
                </c:pt>
                <c:pt idx="21">
                  <c:v>11.863789000000001</c:v>
                </c:pt>
                <c:pt idx="22">
                  <c:v>11.871601</c:v>
                </c:pt>
                <c:pt idx="23">
                  <c:v>11.851896999999999</c:v>
                </c:pt>
                <c:pt idx="24">
                  <c:v>12.382612</c:v>
                </c:pt>
                <c:pt idx="25">
                  <c:v>12.252244000000001</c:v>
                </c:pt>
                <c:pt idx="26">
                  <c:v>12.346336000000001</c:v>
                </c:pt>
                <c:pt idx="27">
                  <c:v>12.210828999999999</c:v>
                </c:pt>
                <c:pt idx="28">
                  <c:v>12.475322999999999</c:v>
                </c:pt>
                <c:pt idx="29">
                  <c:v>13.110215</c:v>
                </c:pt>
                <c:pt idx="30">
                  <c:v>13.591811999999999</c:v>
                </c:pt>
                <c:pt idx="31">
                  <c:v>13.412085999999999</c:v>
                </c:pt>
                <c:pt idx="32">
                  <c:v>13.305828</c:v>
                </c:pt>
                <c:pt idx="33">
                  <c:v>13.366964000000001</c:v>
                </c:pt>
                <c:pt idx="34">
                  <c:v>13.357892999999999</c:v>
                </c:pt>
                <c:pt idx="35">
                  <c:v>13.334686999999999</c:v>
                </c:pt>
                <c:pt idx="36">
                  <c:v>13.148485999999998</c:v>
                </c:pt>
                <c:pt idx="37">
                  <c:v>13.272839999999999</c:v>
                </c:pt>
                <c:pt idx="38">
                  <c:v>13.485104999999999</c:v>
                </c:pt>
                <c:pt idx="39">
                  <c:v>13.460967000000002</c:v>
                </c:pt>
                <c:pt idx="40">
                  <c:v>13.082874</c:v>
                </c:pt>
                <c:pt idx="41">
                  <c:v>13.089672999999999</c:v>
                </c:pt>
                <c:pt idx="42">
                  <c:v>13.148275</c:v>
                </c:pt>
                <c:pt idx="43">
                  <c:v>13.080828</c:v>
                </c:pt>
                <c:pt idx="44">
                  <c:v>13.613783999999999</c:v>
                </c:pt>
                <c:pt idx="45">
                  <c:v>13.596222000000001</c:v>
                </c:pt>
                <c:pt idx="46">
                  <c:v>13.368528</c:v>
                </c:pt>
                <c:pt idx="47">
                  <c:v>13.412386999999999</c:v>
                </c:pt>
                <c:pt idx="48">
                  <c:v>13.988723</c:v>
                </c:pt>
                <c:pt idx="49">
                  <c:v>13.463069000000001</c:v>
                </c:pt>
                <c:pt idx="50">
                  <c:v>12.995967</c:v>
                </c:pt>
                <c:pt idx="51">
                  <c:v>12.540032999999999</c:v>
                </c:pt>
                <c:pt idx="52">
                  <c:v>12.308892999999999</c:v>
                </c:pt>
                <c:pt idx="53">
                  <c:v>13.108224</c:v>
                </c:pt>
                <c:pt idx="54">
                  <c:v>13.398814999999999</c:v>
                </c:pt>
                <c:pt idx="55">
                  <c:v>13.353701999999998</c:v>
                </c:pt>
                <c:pt idx="56">
                  <c:v>14.063954999999998</c:v>
                </c:pt>
                <c:pt idx="57">
                  <c:v>13.869316</c:v>
                </c:pt>
                <c:pt idx="58">
                  <c:v>15.614082000000002</c:v>
                </c:pt>
                <c:pt idx="59">
                  <c:v>17.112386999999998</c:v>
                </c:pt>
                <c:pt idx="60">
                  <c:v>16.430281000000001</c:v>
                </c:pt>
                <c:pt idx="61">
                  <c:v>15.612957000000002</c:v>
                </c:pt>
                <c:pt idx="62">
                  <c:v>15.012979999999999</c:v>
                </c:pt>
                <c:pt idx="63">
                  <c:v>14.578839000000002</c:v>
                </c:pt>
                <c:pt idx="64">
                  <c:v>14.275535000000001</c:v>
                </c:pt>
                <c:pt idx="65">
                  <c:v>13.381480999999999</c:v>
                </c:pt>
                <c:pt idx="66">
                  <c:v>13.550112</c:v>
                </c:pt>
                <c:pt idx="67">
                  <c:v>14.018164000000001</c:v>
                </c:pt>
                <c:pt idx="68">
                  <c:v>14.275763000000001</c:v>
                </c:pt>
                <c:pt idx="69">
                  <c:v>13.988454000000001</c:v>
                </c:pt>
                <c:pt idx="70">
                  <c:v>13.908605999999999</c:v>
                </c:pt>
                <c:pt idx="71">
                  <c:v>13.460001</c:v>
                </c:pt>
                <c:pt idx="72">
                  <c:v>13.078953</c:v>
                </c:pt>
                <c:pt idx="73">
                  <c:v>12.727456</c:v>
                </c:pt>
                <c:pt idx="74">
                  <c:v>11.680142</c:v>
                </c:pt>
                <c:pt idx="75">
                  <c:v>11.603047999999999</c:v>
                </c:pt>
                <c:pt idx="76">
                  <c:v>11.578639000000001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160"/>
        <c:axId val="1511220288"/>
      </c:lineChart>
      <c:lineChart>
        <c:grouping val="standard"/>
        <c:varyColors val="0"/>
        <c:ser>
          <c:idx val="1"/>
          <c:order val="1"/>
          <c:tx>
            <c:strRef>
              <c:f>오실!$S$14</c:f>
              <c:strCache>
                <c:ptCount val="1"/>
                <c:pt idx="0">
                  <c:v>소프트웨어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오실!$S$15:$S$91</c:f>
              <c:numCache>
                <c:formatCode>0.00%</c:formatCode>
                <c:ptCount val="77"/>
                <c:pt idx="0">
                  <c:v>0</c:v>
                </c:pt>
                <c:pt idx="1">
                  <c:v>-2.1349559168104955E-4</c:v>
                </c:pt>
                <c:pt idx="2">
                  <c:v>-3.6480722307404554E-4</c:v>
                </c:pt>
                <c:pt idx="3">
                  <c:v>-2.972908535473918E-4</c:v>
                </c:pt>
                <c:pt idx="4">
                  <c:v>-2.6631966649743184E-4</c:v>
                </c:pt>
                <c:pt idx="5">
                  <c:v>-2.2761029932979971E-4</c:v>
                </c:pt>
                <c:pt idx="6">
                  <c:v>-2.0779936158200088E-4</c:v>
                </c:pt>
                <c:pt idx="7">
                  <c:v>-2.3504763478403377E-4</c:v>
                </c:pt>
                <c:pt idx="8">
                  <c:v>-1.8455445831832879E-4</c:v>
                </c:pt>
                <c:pt idx="9">
                  <c:v>-1.648101838750153E-4</c:v>
                </c:pt>
                <c:pt idx="10">
                  <c:v>-1.3445470832960764E-4</c:v>
                </c:pt>
                <c:pt idx="11">
                  <c:v>-8.7006263982943185E-5</c:v>
                </c:pt>
                <c:pt idx="12">
                  <c:v>-9.145228460300588E-5</c:v>
                </c:pt>
                <c:pt idx="13">
                  <c:v>-9.8778536555407738E-5</c:v>
                </c:pt>
                <c:pt idx="14">
                  <c:v>-7.3312366914768173E-5</c:v>
                </c:pt>
                <c:pt idx="15">
                  <c:v>-2.7309582139545328E-5</c:v>
                </c:pt>
                <c:pt idx="16">
                  <c:v>6.4836787931172538E-6</c:v>
                </c:pt>
                <c:pt idx="17">
                  <c:v>9.3721303317731452E-5</c:v>
                </c:pt>
                <c:pt idx="18">
                  <c:v>1.2200644538632496E-4</c:v>
                </c:pt>
                <c:pt idx="19">
                  <c:v>2.0421273180103226E-4</c:v>
                </c:pt>
                <c:pt idx="20">
                  <c:v>1.6120251442986008E-4</c:v>
                </c:pt>
                <c:pt idx="21">
                  <c:v>1.1998831097612909E-4</c:v>
                </c:pt>
                <c:pt idx="22">
                  <c:v>6.2392895365835058E-5</c:v>
                </c:pt>
                <c:pt idx="23">
                  <c:v>3.1025471652612754E-5</c:v>
                </c:pt>
                <c:pt idx="24">
                  <c:v>9.2054413685608173E-7</c:v>
                </c:pt>
                <c:pt idx="25">
                  <c:v>2.2411908167455693E-5</c:v>
                </c:pt>
                <c:pt idx="26">
                  <c:v>4.6858256065159518E-5</c:v>
                </c:pt>
                <c:pt idx="27">
                  <c:v>8.9668457172005272E-5</c:v>
                </c:pt>
                <c:pt idx="28">
                  <c:v>1.4571516941912411E-4</c:v>
                </c:pt>
                <c:pt idx="29">
                  <c:v>2.0971701245879289E-4</c:v>
                </c:pt>
                <c:pt idx="30">
                  <c:v>2.9522841388757376E-4</c:v>
                </c:pt>
                <c:pt idx="31">
                  <c:v>3.0909795798932956E-4</c:v>
                </c:pt>
                <c:pt idx="32">
                  <c:v>2.8828003016971614E-4</c:v>
                </c:pt>
                <c:pt idx="33">
                  <c:v>2.0621404018315555E-4</c:v>
                </c:pt>
                <c:pt idx="34">
                  <c:v>7.4433500592973199E-5</c:v>
                </c:pt>
                <c:pt idx="35">
                  <c:v>-5.7818347267659318E-5</c:v>
                </c:pt>
                <c:pt idx="36">
                  <c:v>-1.7617229068613534E-4</c:v>
                </c:pt>
                <c:pt idx="37">
                  <c:v>-2.1528185016553219E-4</c:v>
                </c:pt>
                <c:pt idx="38">
                  <c:v>-1.6458713830062199E-4</c:v>
                </c:pt>
                <c:pt idx="39">
                  <c:v>-1.4174104894996417E-4</c:v>
                </c:pt>
                <c:pt idx="40">
                  <c:v>-2.027255251130172E-4</c:v>
                </c:pt>
                <c:pt idx="41">
                  <c:v>-2.2847865940945722E-4</c:v>
                </c:pt>
                <c:pt idx="42">
                  <c:v>-2.720689051346687E-4</c:v>
                </c:pt>
                <c:pt idx="43">
                  <c:v>-3.6607546700304094E-4</c:v>
                </c:pt>
                <c:pt idx="44">
                  <c:v>-2.679603790776739E-4</c:v>
                </c:pt>
                <c:pt idx="45">
                  <c:v>-8.3403732841047084E-5</c:v>
                </c:pt>
                <c:pt idx="46">
                  <c:v>9.4616616373139869E-5</c:v>
                </c:pt>
                <c:pt idx="47">
                  <c:v>2.1940261971373307E-4</c:v>
                </c:pt>
                <c:pt idx="48">
                  <c:v>4.120310244743294E-4</c:v>
                </c:pt>
                <c:pt idx="49">
                  <c:v>4.0517383082872992E-4</c:v>
                </c:pt>
                <c:pt idx="50">
                  <c:v>3.521752912366872E-4</c:v>
                </c:pt>
                <c:pt idx="51">
                  <c:v>2.8133562599494898E-4</c:v>
                </c:pt>
                <c:pt idx="52">
                  <c:v>2.4407709120420826E-4</c:v>
                </c:pt>
                <c:pt idx="53">
                  <c:v>1.7768223530038762E-4</c:v>
                </c:pt>
                <c:pt idx="54">
                  <c:v>2.0113661184324602E-4</c:v>
                </c:pt>
                <c:pt idx="55">
                  <c:v>2.310199536675726E-4</c:v>
                </c:pt>
                <c:pt idx="56">
                  <c:v>2.2464753172767726E-4</c:v>
                </c:pt>
                <c:pt idx="57">
                  <c:v>2.2669819419208901E-4</c:v>
                </c:pt>
                <c:pt idx="58">
                  <c:v>2.8867389948136779E-4</c:v>
                </c:pt>
                <c:pt idx="59">
                  <c:v>1.1102357738017657E-4</c:v>
                </c:pt>
                <c:pt idx="60">
                  <c:v>-1.7486435965418997E-4</c:v>
                </c:pt>
                <c:pt idx="61">
                  <c:v>-3.6249462048208118E-4</c:v>
                </c:pt>
                <c:pt idx="62">
                  <c:v>-4.8156364575285392E-4</c:v>
                </c:pt>
                <c:pt idx="63">
                  <c:v>-3.9335599143916836E-4</c:v>
                </c:pt>
                <c:pt idx="64">
                  <c:v>-2.0947004146515646E-4</c:v>
                </c:pt>
                <c:pt idx="65">
                  <c:v>9.8372831277179727E-5</c:v>
                </c:pt>
                <c:pt idx="66">
                  <c:v>3.4483020582652332E-4</c:v>
                </c:pt>
                <c:pt idx="67">
                  <c:v>6.6909602742664374E-4</c:v>
                </c:pt>
                <c:pt idx="68">
                  <c:v>5.502150312837158E-4</c:v>
                </c:pt>
                <c:pt idx="69">
                  <c:v>4.8539153528487985E-4</c:v>
                </c:pt>
                <c:pt idx="70">
                  <c:v>4.76652428587592E-4</c:v>
                </c:pt>
                <c:pt idx="71">
                  <c:v>4.2656633513643398E-4</c:v>
                </c:pt>
                <c:pt idx="72">
                  <c:v>2.2721793561740727E-4</c:v>
                </c:pt>
                <c:pt idx="73">
                  <c:v>6.6990442214549546E-5</c:v>
                </c:pt>
                <c:pt idx="74">
                  <c:v>-8.1680773497878369E-6</c:v>
                </c:pt>
                <c:pt idx="75">
                  <c:v>-1.2852952437923139E-4</c:v>
                </c:pt>
                <c:pt idx="76">
                  <c:v>-1.8712899745206387E-4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264"/>
        <c:axId val="1511218656"/>
      </c:lineChart>
      <c:dateAx>
        <c:axId val="15112001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288"/>
        <c:crosses val="autoZero"/>
        <c:auto val="1"/>
        <c:lblOffset val="100"/>
        <c:baseTimeUnit val="days"/>
      </c:dateAx>
      <c:valAx>
        <c:axId val="151122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160"/>
        <c:crossesAt val="42402"/>
        <c:crossBetween val="between"/>
      </c:valAx>
      <c:valAx>
        <c:axId val="15112186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264"/>
        <c:crosses val="max"/>
        <c:crossBetween val="between"/>
      </c:valAx>
      <c:dateAx>
        <c:axId val="15111952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86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오실!$T$14</c:f>
              <c:strCache>
                <c:ptCount val="1"/>
                <c:pt idx="0">
                  <c:v>가스유틸리티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오실!$T$15:$T$91</c:f>
              <c:numCache>
                <c:formatCode>#,##0</c:formatCode>
                <c:ptCount val="77"/>
                <c:pt idx="0">
                  <c:v>0.86104400000000003</c:v>
                </c:pt>
                <c:pt idx="1">
                  <c:v>0.84943600000000008</c:v>
                </c:pt>
                <c:pt idx="2">
                  <c:v>0.85602999999999996</c:v>
                </c:pt>
                <c:pt idx="3">
                  <c:v>0.83824300000000007</c:v>
                </c:pt>
                <c:pt idx="4">
                  <c:v>0.84152000000000005</c:v>
                </c:pt>
                <c:pt idx="5">
                  <c:v>0.84736800000000001</c:v>
                </c:pt>
                <c:pt idx="6">
                  <c:v>0.83464300000000002</c:v>
                </c:pt>
                <c:pt idx="7">
                  <c:v>0.821608</c:v>
                </c:pt>
                <c:pt idx="8">
                  <c:v>0.826685</c:v>
                </c:pt>
                <c:pt idx="9">
                  <c:v>0.84358899999999992</c:v>
                </c:pt>
                <c:pt idx="10">
                  <c:v>0.86427600000000004</c:v>
                </c:pt>
                <c:pt idx="11">
                  <c:v>0.90320800000000001</c:v>
                </c:pt>
                <c:pt idx="12">
                  <c:v>0.86441800000000002</c:v>
                </c:pt>
                <c:pt idx="13">
                  <c:v>0.85544699999999996</c:v>
                </c:pt>
                <c:pt idx="14">
                  <c:v>0.86265800000000004</c:v>
                </c:pt>
                <c:pt idx="15">
                  <c:v>0.85927199999999992</c:v>
                </c:pt>
                <c:pt idx="16">
                  <c:v>0.84997000000000011</c:v>
                </c:pt>
                <c:pt idx="17">
                  <c:v>0.85615799999999997</c:v>
                </c:pt>
                <c:pt idx="18">
                  <c:v>0.85591299999999992</c:v>
                </c:pt>
                <c:pt idx="19">
                  <c:v>0.85911700000000002</c:v>
                </c:pt>
                <c:pt idx="20">
                  <c:v>0.840306</c:v>
                </c:pt>
                <c:pt idx="21">
                  <c:v>0.84273700000000007</c:v>
                </c:pt>
                <c:pt idx="22">
                  <c:v>0.85187199999999996</c:v>
                </c:pt>
                <c:pt idx="23">
                  <c:v>0.84280499999999992</c:v>
                </c:pt>
                <c:pt idx="24">
                  <c:v>0.84149200000000002</c:v>
                </c:pt>
                <c:pt idx="25">
                  <c:v>0.83810899999999999</c:v>
                </c:pt>
                <c:pt idx="26">
                  <c:v>0.84481000000000006</c:v>
                </c:pt>
                <c:pt idx="27">
                  <c:v>0.83519900000000002</c:v>
                </c:pt>
                <c:pt idx="28">
                  <c:v>0.8360479999999999</c:v>
                </c:pt>
                <c:pt idx="29">
                  <c:v>0.83800799999999998</c:v>
                </c:pt>
                <c:pt idx="30">
                  <c:v>0.847993</c:v>
                </c:pt>
                <c:pt idx="31">
                  <c:v>0.850634</c:v>
                </c:pt>
                <c:pt idx="32">
                  <c:v>0.84742600000000001</c:v>
                </c:pt>
                <c:pt idx="33">
                  <c:v>0.84644400000000009</c:v>
                </c:pt>
                <c:pt idx="34">
                  <c:v>0.84682999999999997</c:v>
                </c:pt>
                <c:pt idx="35">
                  <c:v>0.85638700000000012</c:v>
                </c:pt>
                <c:pt idx="36">
                  <c:v>0.8822620000000001</c:v>
                </c:pt>
                <c:pt idx="37">
                  <c:v>0.87958700000000012</c:v>
                </c:pt>
                <c:pt idx="38">
                  <c:v>0.89809899999999998</c:v>
                </c:pt>
                <c:pt idx="39">
                  <c:v>0.92054500000000006</c:v>
                </c:pt>
                <c:pt idx="40">
                  <c:v>0.92300700000000002</c:v>
                </c:pt>
                <c:pt idx="41">
                  <c:v>0.89457500000000001</c:v>
                </c:pt>
                <c:pt idx="42">
                  <c:v>0.88153400000000004</c:v>
                </c:pt>
                <c:pt idx="43">
                  <c:v>0.88187599999999999</c:v>
                </c:pt>
                <c:pt idx="44">
                  <c:v>0.88443700000000003</c:v>
                </c:pt>
                <c:pt idx="45">
                  <c:v>0.87632399999999999</c:v>
                </c:pt>
                <c:pt idx="46">
                  <c:v>0.86926399999999993</c:v>
                </c:pt>
                <c:pt idx="47">
                  <c:v>0.87204599999999988</c:v>
                </c:pt>
                <c:pt idx="48">
                  <c:v>0.88831000000000004</c:v>
                </c:pt>
                <c:pt idx="49">
                  <c:v>0.90008700000000008</c:v>
                </c:pt>
                <c:pt idx="50">
                  <c:v>0.8514520000000001</c:v>
                </c:pt>
                <c:pt idx="51">
                  <c:v>0.8420709999999999</c:v>
                </c:pt>
                <c:pt idx="52">
                  <c:v>0.82434200000000002</c:v>
                </c:pt>
                <c:pt idx="53">
                  <c:v>0.84598700000000004</c:v>
                </c:pt>
                <c:pt idx="54">
                  <c:v>0.85651499999999992</c:v>
                </c:pt>
                <c:pt idx="55">
                  <c:v>0.83377800000000002</c:v>
                </c:pt>
                <c:pt idx="56">
                  <c:v>0.81786700000000001</c:v>
                </c:pt>
                <c:pt idx="57">
                  <c:v>0.80841800000000008</c:v>
                </c:pt>
                <c:pt idx="58">
                  <c:v>0.79801899999999992</c:v>
                </c:pt>
                <c:pt idx="59">
                  <c:v>0.77642299999999997</c:v>
                </c:pt>
                <c:pt idx="60">
                  <c:v>0.76674300000000006</c:v>
                </c:pt>
                <c:pt idx="61">
                  <c:v>0.77149100000000004</c:v>
                </c:pt>
                <c:pt idx="62">
                  <c:v>0.76915299999999998</c:v>
                </c:pt>
                <c:pt idx="63">
                  <c:v>0.74494700000000003</c:v>
                </c:pt>
                <c:pt idx="64">
                  <c:v>0.75188299999999997</c:v>
                </c:pt>
                <c:pt idx="65">
                  <c:v>0.76366199999999995</c:v>
                </c:pt>
                <c:pt idx="66">
                  <c:v>0.78193000000000001</c:v>
                </c:pt>
                <c:pt idx="67">
                  <c:v>0.78956999999999999</c:v>
                </c:pt>
                <c:pt idx="68">
                  <c:v>0.80620999999999998</c:v>
                </c:pt>
                <c:pt idx="69">
                  <c:v>0.80118100000000003</c:v>
                </c:pt>
                <c:pt idx="70">
                  <c:v>0.78615900000000005</c:v>
                </c:pt>
                <c:pt idx="71">
                  <c:v>0.76571800000000001</c:v>
                </c:pt>
                <c:pt idx="72">
                  <c:v>0.75594700000000004</c:v>
                </c:pt>
                <c:pt idx="73">
                  <c:v>0.73650100000000007</c:v>
                </c:pt>
                <c:pt idx="74">
                  <c:v>0.728881</c:v>
                </c:pt>
                <c:pt idx="75">
                  <c:v>0.72092000000000001</c:v>
                </c:pt>
                <c:pt idx="76">
                  <c:v>0.71311599999999997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552"/>
        <c:axId val="1511219744"/>
      </c:lineChart>
      <c:lineChart>
        <c:grouping val="standard"/>
        <c:varyColors val="0"/>
        <c:ser>
          <c:idx val="1"/>
          <c:order val="1"/>
          <c:tx>
            <c:strRef>
              <c:f>오실!$U$14</c:f>
              <c:strCache>
                <c:ptCount val="1"/>
                <c:pt idx="0">
                  <c:v>가스유틸리티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오실!$U$15:$U$91</c:f>
              <c:numCache>
                <c:formatCode>0.00%</c:formatCode>
                <c:ptCount val="77"/>
                <c:pt idx="0">
                  <c:v>0</c:v>
                </c:pt>
                <c:pt idx="1">
                  <c:v>-1.0502926350830638E-4</c:v>
                </c:pt>
                <c:pt idx="2">
                  <c:v>6.3951377643619025E-5</c:v>
                </c:pt>
                <c:pt idx="3">
                  <c:v>4.1298896874542848E-4</c:v>
                </c:pt>
                <c:pt idx="4">
                  <c:v>7.7281011866892871E-4</c:v>
                </c:pt>
                <c:pt idx="5">
                  <c:v>9.756375855027832E-4</c:v>
                </c:pt>
                <c:pt idx="6">
                  <c:v>1.0926681335849606E-3</c:v>
                </c:pt>
                <c:pt idx="7">
                  <c:v>1.0910150786840557E-3</c:v>
                </c:pt>
                <c:pt idx="8">
                  <c:v>1.1221828458734089E-3</c:v>
                </c:pt>
                <c:pt idx="9">
                  <c:v>1.1730556201368474E-3</c:v>
                </c:pt>
                <c:pt idx="10">
                  <c:v>1.0866477324725605E-3</c:v>
                </c:pt>
                <c:pt idx="11">
                  <c:v>1.1378934818792228E-3</c:v>
                </c:pt>
                <c:pt idx="12">
                  <c:v>1.0397980634557296E-3</c:v>
                </c:pt>
                <c:pt idx="13">
                  <c:v>8.8378747088691846E-4</c:v>
                </c:pt>
                <c:pt idx="14">
                  <c:v>6.783678066229204E-4</c:v>
                </c:pt>
                <c:pt idx="15">
                  <c:v>5.6835136360286692E-4</c:v>
                </c:pt>
                <c:pt idx="16">
                  <c:v>3.0771429092657293E-4</c:v>
                </c:pt>
                <c:pt idx="17">
                  <c:v>2.0765030253157984E-4</c:v>
                </c:pt>
                <c:pt idx="18">
                  <c:v>1.8488170695277672E-4</c:v>
                </c:pt>
                <c:pt idx="19">
                  <c:v>1.4577275604611001E-4</c:v>
                </c:pt>
                <c:pt idx="20">
                  <c:v>3.5872793336205917E-5</c:v>
                </c:pt>
                <c:pt idx="21">
                  <c:v>-1.6722120585129386E-5</c:v>
                </c:pt>
                <c:pt idx="22">
                  <c:v>-1.0741798168718278E-4</c:v>
                </c:pt>
                <c:pt idx="23">
                  <c:v>-2.6457096188090782E-4</c:v>
                </c:pt>
                <c:pt idx="24">
                  <c:v>-4.1090316388820748E-4</c:v>
                </c:pt>
                <c:pt idx="25">
                  <c:v>-4.6420959098413895E-4</c:v>
                </c:pt>
                <c:pt idx="26">
                  <c:v>-5.1370965234840771E-4</c:v>
                </c:pt>
                <c:pt idx="27">
                  <c:v>-5.7934121498424409E-4</c:v>
                </c:pt>
                <c:pt idx="28">
                  <c:v>-6.1094843912150613E-4</c:v>
                </c:pt>
                <c:pt idx="29">
                  <c:v>-6.4674641980822325E-4</c:v>
                </c:pt>
                <c:pt idx="30">
                  <c:v>-6.1497849066624306E-4</c:v>
                </c:pt>
                <c:pt idx="31">
                  <c:v>-6.0748784510586819E-4</c:v>
                </c:pt>
                <c:pt idx="32">
                  <c:v>-5.7959572964247342E-4</c:v>
                </c:pt>
                <c:pt idx="33">
                  <c:v>-5.4028855785137565E-4</c:v>
                </c:pt>
                <c:pt idx="34">
                  <c:v>-5.0423256690895583E-4</c:v>
                </c:pt>
                <c:pt idx="35">
                  <c:v>-4.5044161507602895E-4</c:v>
                </c:pt>
                <c:pt idx="36">
                  <c:v>-3.1639085677044858E-4</c:v>
                </c:pt>
                <c:pt idx="37">
                  <c:v>-2.1060187845967733E-4</c:v>
                </c:pt>
                <c:pt idx="38">
                  <c:v>-9.1776812706016427E-5</c:v>
                </c:pt>
                <c:pt idx="39">
                  <c:v>-2.7015813427115187E-6</c:v>
                </c:pt>
                <c:pt idx="40">
                  <c:v>4.1639509446341665E-5</c:v>
                </c:pt>
                <c:pt idx="41">
                  <c:v>-4.8198117346570125E-5</c:v>
                </c:pt>
                <c:pt idx="42">
                  <c:v>-1.0900920908778677E-4</c:v>
                </c:pt>
                <c:pt idx="43">
                  <c:v>-1.9780042284153103E-4</c:v>
                </c:pt>
                <c:pt idx="44">
                  <c:v>-2.8670922559324733E-4</c:v>
                </c:pt>
                <c:pt idx="45">
                  <c:v>-3.8361871807436111E-4</c:v>
                </c:pt>
                <c:pt idx="46">
                  <c:v>-4.0842173369493354E-4</c:v>
                </c:pt>
                <c:pt idx="47">
                  <c:v>-4.3122633619592884E-4</c:v>
                </c:pt>
                <c:pt idx="48">
                  <c:v>-4.0960533700229202E-4</c:v>
                </c:pt>
                <c:pt idx="49">
                  <c:v>-2.8200158947525825E-4</c:v>
                </c:pt>
                <c:pt idx="50">
                  <c:v>-2.1568443436646755E-4</c:v>
                </c:pt>
                <c:pt idx="51">
                  <c:v>-1.3511442854670743E-4</c:v>
                </c:pt>
                <c:pt idx="52">
                  <c:v>-8.2724557831464888E-5</c:v>
                </c:pt>
                <c:pt idx="53">
                  <c:v>-6.4807890402248302E-5</c:v>
                </c:pt>
                <c:pt idx="54">
                  <c:v>-1.4155457349114282E-4</c:v>
                </c:pt>
                <c:pt idx="55">
                  <c:v>-1.9682535872707352E-4</c:v>
                </c:pt>
                <c:pt idx="56">
                  <c:v>-3.0215748157025655E-4</c:v>
                </c:pt>
                <c:pt idx="57">
                  <c:v>-3.8266113654483779E-4</c:v>
                </c:pt>
                <c:pt idx="58">
                  <c:v>-4.5094472821435318E-4</c:v>
                </c:pt>
                <c:pt idx="59">
                  <c:v>-5.3204484802426568E-4</c:v>
                </c:pt>
                <c:pt idx="60">
                  <c:v>-5.081119144171144E-4</c:v>
                </c:pt>
                <c:pt idx="61">
                  <c:v>-4.4085082929157661E-4</c:v>
                </c:pt>
                <c:pt idx="62">
                  <c:v>-3.3373730773450863E-4</c:v>
                </c:pt>
                <c:pt idx="63">
                  <c:v>-2.6229527655507448E-4</c:v>
                </c:pt>
                <c:pt idx="64">
                  <c:v>-1.5313864629977562E-4</c:v>
                </c:pt>
                <c:pt idx="65">
                  <c:v>-6.5377375416303765E-5</c:v>
                </c:pt>
                <c:pt idx="66">
                  <c:v>4.2928557941319901E-5</c:v>
                </c:pt>
                <c:pt idx="67">
                  <c:v>1.4700951103333571E-4</c:v>
                </c:pt>
                <c:pt idx="68">
                  <c:v>2.5083694265101388E-4</c:v>
                </c:pt>
                <c:pt idx="69">
                  <c:v>2.89349502180244E-4</c:v>
                </c:pt>
                <c:pt idx="70">
                  <c:v>2.6756301839355384E-4</c:v>
                </c:pt>
                <c:pt idx="71">
                  <c:v>1.6822107351039696E-4</c:v>
                </c:pt>
                <c:pt idx="72">
                  <c:v>2.5838618692527676E-5</c:v>
                </c:pt>
                <c:pt idx="73">
                  <c:v>-1.349687845957489E-4</c:v>
                </c:pt>
                <c:pt idx="74">
                  <c:v>-1.8572709920456758E-4</c:v>
                </c:pt>
                <c:pt idx="75">
                  <c:v>-1.9942345174766885E-4</c:v>
                </c:pt>
                <c:pt idx="76">
                  <c:v>-1.6356802639124339E-4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1792"/>
        <c:axId val="1511205600"/>
      </c:lineChart>
      <c:dateAx>
        <c:axId val="15112235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744"/>
        <c:crosses val="autoZero"/>
        <c:auto val="1"/>
        <c:lblOffset val="100"/>
        <c:baseTimeUnit val="days"/>
      </c:dateAx>
      <c:valAx>
        <c:axId val="151121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552"/>
        <c:crossesAt val="42402"/>
        <c:crossBetween val="between"/>
      </c:valAx>
      <c:valAx>
        <c:axId val="151120560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792"/>
        <c:crosses val="max"/>
        <c:crossBetween val="between"/>
      </c:valAx>
      <c:dateAx>
        <c:axId val="1511201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6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066941126986751E-2"/>
          <c:y val="5.5107888477519143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오실!$V$14</c:f>
              <c:strCache>
                <c:ptCount val="1"/>
                <c:pt idx="0">
                  <c:v>KSQ 반도체와반도체장비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오실!$V$15:$V$91</c:f>
              <c:numCache>
                <c:formatCode>#,##0</c:formatCode>
                <c:ptCount val="77"/>
                <c:pt idx="0">
                  <c:v>10.694330000000001</c:v>
                </c:pt>
                <c:pt idx="1">
                  <c:v>11.225728999999999</c:v>
                </c:pt>
                <c:pt idx="2">
                  <c:v>10.240784</c:v>
                </c:pt>
                <c:pt idx="3">
                  <c:v>10.604628</c:v>
                </c:pt>
                <c:pt idx="4">
                  <c:v>10.407217999999999</c:v>
                </c:pt>
                <c:pt idx="5">
                  <c:v>10.531916000000001</c:v>
                </c:pt>
                <c:pt idx="6">
                  <c:v>10.458492999999999</c:v>
                </c:pt>
                <c:pt idx="7">
                  <c:v>10.649414</c:v>
                </c:pt>
                <c:pt idx="8">
                  <c:v>10.507257000000001</c:v>
                </c:pt>
                <c:pt idx="9">
                  <c:v>11.016810000000001</c:v>
                </c:pt>
                <c:pt idx="10">
                  <c:v>10.981453999999999</c:v>
                </c:pt>
                <c:pt idx="11">
                  <c:v>11.173167999999999</c:v>
                </c:pt>
                <c:pt idx="12">
                  <c:v>10.582958999999999</c:v>
                </c:pt>
                <c:pt idx="13">
                  <c:v>10.853538</c:v>
                </c:pt>
                <c:pt idx="14">
                  <c:v>11.209300000000001</c:v>
                </c:pt>
                <c:pt idx="15">
                  <c:v>10.612712</c:v>
                </c:pt>
                <c:pt idx="16">
                  <c:v>10.570936999999999</c:v>
                </c:pt>
                <c:pt idx="17">
                  <c:v>10.078732</c:v>
                </c:pt>
                <c:pt idx="18">
                  <c:v>9.6492310000000003</c:v>
                </c:pt>
                <c:pt idx="19">
                  <c:v>10.565935000000001</c:v>
                </c:pt>
                <c:pt idx="20">
                  <c:v>9.8926730000000003</c:v>
                </c:pt>
                <c:pt idx="21">
                  <c:v>9.9878859999999996</c:v>
                </c:pt>
                <c:pt idx="22">
                  <c:v>9.8855109999999993</c:v>
                </c:pt>
                <c:pt idx="23">
                  <c:v>9.9456299999999995</c:v>
                </c:pt>
                <c:pt idx="24">
                  <c:v>10.791432</c:v>
                </c:pt>
                <c:pt idx="25">
                  <c:v>10.581080999999999</c:v>
                </c:pt>
                <c:pt idx="26">
                  <c:v>10.794974</c:v>
                </c:pt>
                <c:pt idx="27">
                  <c:v>10.843925</c:v>
                </c:pt>
                <c:pt idx="28">
                  <c:v>11.157946000000001</c:v>
                </c:pt>
                <c:pt idx="29">
                  <c:v>11.380360000000001</c:v>
                </c:pt>
                <c:pt idx="30">
                  <c:v>11.620538</c:v>
                </c:pt>
                <c:pt idx="31">
                  <c:v>11.744011</c:v>
                </c:pt>
                <c:pt idx="32">
                  <c:v>11.821000999999999</c:v>
                </c:pt>
                <c:pt idx="33">
                  <c:v>12.062239999999999</c:v>
                </c:pt>
                <c:pt idx="34">
                  <c:v>12.316405</c:v>
                </c:pt>
                <c:pt idx="35">
                  <c:v>12.280538999999999</c:v>
                </c:pt>
                <c:pt idx="36">
                  <c:v>12.78571</c:v>
                </c:pt>
                <c:pt idx="37">
                  <c:v>12.901719</c:v>
                </c:pt>
                <c:pt idx="38">
                  <c:v>12.924660000000001</c:v>
                </c:pt>
                <c:pt idx="39">
                  <c:v>12.899685</c:v>
                </c:pt>
                <c:pt idx="40">
                  <c:v>12.66417</c:v>
                </c:pt>
                <c:pt idx="41">
                  <c:v>13.104088000000001</c:v>
                </c:pt>
                <c:pt idx="42">
                  <c:v>13.265901000000001</c:v>
                </c:pt>
                <c:pt idx="43">
                  <c:v>13.111227</c:v>
                </c:pt>
                <c:pt idx="44">
                  <c:v>13.190676000000002</c:v>
                </c:pt>
                <c:pt idx="45">
                  <c:v>13.575858999999999</c:v>
                </c:pt>
                <c:pt idx="46">
                  <c:v>12.858623</c:v>
                </c:pt>
                <c:pt idx="47">
                  <c:v>13.532778</c:v>
                </c:pt>
                <c:pt idx="48">
                  <c:v>13.691366</c:v>
                </c:pt>
                <c:pt idx="49">
                  <c:v>12.5928</c:v>
                </c:pt>
                <c:pt idx="50">
                  <c:v>12.810410000000001</c:v>
                </c:pt>
                <c:pt idx="51">
                  <c:v>12.442781</c:v>
                </c:pt>
                <c:pt idx="52">
                  <c:v>12.452369000000001</c:v>
                </c:pt>
                <c:pt idx="53">
                  <c:v>13.46584</c:v>
                </c:pt>
                <c:pt idx="54">
                  <c:v>14.089601000000002</c:v>
                </c:pt>
                <c:pt idx="55">
                  <c:v>14.281626000000001</c:v>
                </c:pt>
                <c:pt idx="56">
                  <c:v>13.436944</c:v>
                </c:pt>
                <c:pt idx="57">
                  <c:v>12.799261999999999</c:v>
                </c:pt>
                <c:pt idx="58">
                  <c:v>12.262316</c:v>
                </c:pt>
                <c:pt idx="59">
                  <c:v>12.004174000000001</c:v>
                </c:pt>
                <c:pt idx="60">
                  <c:v>11.739455</c:v>
                </c:pt>
                <c:pt idx="61">
                  <c:v>13.013966</c:v>
                </c:pt>
                <c:pt idx="62">
                  <c:v>12.406836</c:v>
                </c:pt>
                <c:pt idx="63">
                  <c:v>11.019016000000001</c:v>
                </c:pt>
                <c:pt idx="64">
                  <c:v>12.236853999999999</c:v>
                </c:pt>
                <c:pt idx="65">
                  <c:v>12.142647999999999</c:v>
                </c:pt>
                <c:pt idx="66">
                  <c:v>13.268351999999998</c:v>
                </c:pt>
                <c:pt idx="67">
                  <c:v>14.506442999999999</c:v>
                </c:pt>
                <c:pt idx="68">
                  <c:v>14.333195999999999</c:v>
                </c:pt>
                <c:pt idx="69">
                  <c:v>13.646829</c:v>
                </c:pt>
                <c:pt idx="70">
                  <c:v>13.744016</c:v>
                </c:pt>
                <c:pt idx="71">
                  <c:v>13.622964999999999</c:v>
                </c:pt>
                <c:pt idx="72">
                  <c:v>13.010483000000001</c:v>
                </c:pt>
                <c:pt idx="73">
                  <c:v>13.734298999999998</c:v>
                </c:pt>
                <c:pt idx="74">
                  <c:v>12.231427999999999</c:v>
                </c:pt>
                <c:pt idx="75">
                  <c:v>12.243377000000001</c:v>
                </c:pt>
                <c:pt idx="76">
                  <c:v>12.120034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9952"/>
        <c:axId val="1511210496"/>
      </c:lineChart>
      <c:lineChart>
        <c:grouping val="standard"/>
        <c:varyColors val="0"/>
        <c:ser>
          <c:idx val="1"/>
          <c:order val="1"/>
          <c:tx>
            <c:strRef>
              <c:f>오실!$W$14</c:f>
              <c:strCache>
                <c:ptCount val="1"/>
                <c:pt idx="0">
                  <c:v>KSQ 반도체와반도체장비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오실!$W$15:$W$91</c:f>
              <c:numCache>
                <c:formatCode>0.00%</c:formatCode>
                <c:ptCount val="77"/>
                <c:pt idx="0">
                  <c:v>0</c:v>
                </c:pt>
                <c:pt idx="1">
                  <c:v>-1.6164715964760295E-4</c:v>
                </c:pt>
                <c:pt idx="2">
                  <c:v>-3.5817413369041676E-4</c:v>
                </c:pt>
                <c:pt idx="3">
                  <c:v>-7.6061814685089105E-4</c:v>
                </c:pt>
                <c:pt idx="4">
                  <c:v>-1.1557958923790336E-3</c:v>
                </c:pt>
                <c:pt idx="5">
                  <c:v>-1.6670687916269388E-3</c:v>
                </c:pt>
                <c:pt idx="6">
                  <c:v>-1.9959525973320237E-3</c:v>
                </c:pt>
                <c:pt idx="7">
                  <c:v>-1.9099363149522705E-3</c:v>
                </c:pt>
                <c:pt idx="8">
                  <c:v>-1.7382578962222509E-3</c:v>
                </c:pt>
                <c:pt idx="9">
                  <c:v>-1.3255460833809258E-3</c:v>
                </c:pt>
                <c:pt idx="10">
                  <c:v>-9.3839737016981461E-4</c:v>
                </c:pt>
                <c:pt idx="11">
                  <c:v>-5.678462539350994E-4</c:v>
                </c:pt>
                <c:pt idx="12">
                  <c:v>-2.9024672178718739E-4</c:v>
                </c:pt>
                <c:pt idx="13">
                  <c:v>2.7185969120518527E-5</c:v>
                </c:pt>
                <c:pt idx="14">
                  <c:v>2.3633183859251205E-4</c:v>
                </c:pt>
                <c:pt idx="15">
                  <c:v>2.7933416717413739E-4</c:v>
                </c:pt>
                <c:pt idx="16">
                  <c:v>2.3914326234194009E-4</c:v>
                </c:pt>
                <c:pt idx="17">
                  <c:v>2.3592267737098001E-4</c:v>
                </c:pt>
                <c:pt idx="18">
                  <c:v>2.4467501722468584E-4</c:v>
                </c:pt>
                <c:pt idx="19">
                  <c:v>2.5089629224442833E-4</c:v>
                </c:pt>
                <c:pt idx="20">
                  <c:v>3.5507775440105733E-4</c:v>
                </c:pt>
                <c:pt idx="21">
                  <c:v>4.2126904137467685E-4</c:v>
                </c:pt>
                <c:pt idx="22">
                  <c:v>5.5280293619726015E-4</c:v>
                </c:pt>
                <c:pt idx="23">
                  <c:v>5.862812223936995E-4</c:v>
                </c:pt>
                <c:pt idx="24">
                  <c:v>5.8070342814898579E-4</c:v>
                </c:pt>
                <c:pt idx="25">
                  <c:v>4.9755573708877522E-4</c:v>
                </c:pt>
                <c:pt idx="26">
                  <c:v>5.6166510007416275E-4</c:v>
                </c:pt>
                <c:pt idx="27">
                  <c:v>5.1190506351775703E-4</c:v>
                </c:pt>
                <c:pt idx="28">
                  <c:v>4.7806268637886414E-4</c:v>
                </c:pt>
                <c:pt idx="29">
                  <c:v>3.9059263435315458E-4</c:v>
                </c:pt>
                <c:pt idx="30">
                  <c:v>4.4516070876417149E-4</c:v>
                </c:pt>
                <c:pt idx="31">
                  <c:v>4.8106558990589944E-4</c:v>
                </c:pt>
                <c:pt idx="32">
                  <c:v>5.3868524022864244E-4</c:v>
                </c:pt>
                <c:pt idx="33">
                  <c:v>5.5098621954197233E-4</c:v>
                </c:pt>
                <c:pt idx="34">
                  <c:v>5.722293348985535E-4</c:v>
                </c:pt>
                <c:pt idx="35">
                  <c:v>5.6725273423525058E-4</c:v>
                </c:pt>
                <c:pt idx="36">
                  <c:v>7.5221347139446128E-4</c:v>
                </c:pt>
                <c:pt idx="37">
                  <c:v>6.2869591137964273E-4</c:v>
                </c:pt>
                <c:pt idx="38">
                  <c:v>5.3529706502100866E-4</c:v>
                </c:pt>
                <c:pt idx="39">
                  <c:v>4.3765868285173295E-4</c:v>
                </c:pt>
                <c:pt idx="40">
                  <c:v>3.4435494832920168E-4</c:v>
                </c:pt>
                <c:pt idx="41">
                  <c:v>8.955052892300737E-5</c:v>
                </c:pt>
                <c:pt idx="42">
                  <c:v>-3.7374485853202462E-5</c:v>
                </c:pt>
                <c:pt idx="43">
                  <c:v>-1.1768936882391756E-4</c:v>
                </c:pt>
                <c:pt idx="44">
                  <c:v>-1.1419866659895801E-4</c:v>
                </c:pt>
                <c:pt idx="45">
                  <c:v>-1.0665363936980087E-4</c:v>
                </c:pt>
                <c:pt idx="46">
                  <c:v>-1.4076650444502467E-4</c:v>
                </c:pt>
                <c:pt idx="47">
                  <c:v>4.1035256588502049E-5</c:v>
                </c:pt>
                <c:pt idx="48">
                  <c:v>1.5586002770063268E-4</c:v>
                </c:pt>
                <c:pt idx="49">
                  <c:v>1.9696085318561492E-4</c:v>
                </c:pt>
                <c:pt idx="50">
                  <c:v>2.2843478396722958E-4</c:v>
                </c:pt>
                <c:pt idx="51">
                  <c:v>1.9153799496561357E-4</c:v>
                </c:pt>
                <c:pt idx="52">
                  <c:v>9.3214481540787177E-5</c:v>
                </c:pt>
                <c:pt idx="53">
                  <c:v>1.0611880353574821E-4</c:v>
                </c:pt>
                <c:pt idx="54">
                  <c:v>1.7665975650088796E-4</c:v>
                </c:pt>
                <c:pt idx="55">
                  <c:v>8.8919215669016453E-5</c:v>
                </c:pt>
                <c:pt idx="56">
                  <c:v>-1.839733786023651E-4</c:v>
                </c:pt>
                <c:pt idx="57">
                  <c:v>-3.9759757275191807E-4</c:v>
                </c:pt>
                <c:pt idx="58">
                  <c:v>-7.0917522026114118E-4</c:v>
                </c:pt>
                <c:pt idx="59">
                  <c:v>-9.8826879474462281E-4</c:v>
                </c:pt>
                <c:pt idx="60">
                  <c:v>-9.7453053556276637E-4</c:v>
                </c:pt>
                <c:pt idx="61">
                  <c:v>-5.1279872646187055E-4</c:v>
                </c:pt>
                <c:pt idx="62">
                  <c:v>-6.7833148218895164E-5</c:v>
                </c:pt>
                <c:pt idx="63">
                  <c:v>3.5772860440447729E-4</c:v>
                </c:pt>
                <c:pt idx="64">
                  <c:v>6.8188835419242936E-4</c:v>
                </c:pt>
                <c:pt idx="65">
                  <c:v>8.1427439778729814E-4</c:v>
                </c:pt>
                <c:pt idx="66">
                  <c:v>8.026450698532594E-4</c:v>
                </c:pt>
                <c:pt idx="67">
                  <c:v>1.0275712341284906E-3</c:v>
                </c:pt>
                <c:pt idx="68">
                  <c:v>1.0235160979341316E-3</c:v>
                </c:pt>
                <c:pt idx="69">
                  <c:v>7.1440125604657623E-4</c:v>
                </c:pt>
                <c:pt idx="70">
                  <c:v>4.2381077582836384E-4</c:v>
                </c:pt>
                <c:pt idx="71">
                  <c:v>6.26676366393675E-5</c:v>
                </c:pt>
                <c:pt idx="72">
                  <c:v>-6.4491050768755536E-4</c:v>
                </c:pt>
                <c:pt idx="73">
                  <c:v>-8.0404670253425396E-4</c:v>
                </c:pt>
                <c:pt idx="74">
                  <c:v>-6.811345626535647E-4</c:v>
                </c:pt>
                <c:pt idx="75">
                  <c:v>-5.4069793319856262E-4</c:v>
                </c:pt>
                <c:pt idx="76">
                  <c:v>-4.2917231660020148E-4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9616"/>
        <c:axId val="1511211584"/>
      </c:lineChart>
      <c:dateAx>
        <c:axId val="15112099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0496"/>
        <c:crosses val="autoZero"/>
        <c:auto val="1"/>
        <c:lblOffset val="100"/>
        <c:baseTimeUnit val="days"/>
      </c:dateAx>
      <c:valAx>
        <c:axId val="15112104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9952"/>
        <c:crossesAt val="42402"/>
        <c:crossBetween val="between"/>
      </c:valAx>
      <c:valAx>
        <c:axId val="15112115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616"/>
        <c:crosses val="max"/>
        <c:crossBetween val="between"/>
      </c:valAx>
      <c:dateAx>
        <c:axId val="15111996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5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오실!$X$14</c:f>
              <c:strCache>
                <c:ptCount val="1"/>
                <c:pt idx="0">
                  <c:v>KRX 반도체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오실!$X$15:$X$91</c:f>
              <c:numCache>
                <c:formatCode>#,##0</c:formatCode>
                <c:ptCount val="77"/>
                <c:pt idx="0">
                  <c:v>191.419365</c:v>
                </c:pt>
                <c:pt idx="1">
                  <c:v>188.74430100000001</c:v>
                </c:pt>
                <c:pt idx="2">
                  <c:v>172.77594199999999</c:v>
                </c:pt>
                <c:pt idx="3">
                  <c:v>188.95617799999999</c:v>
                </c:pt>
                <c:pt idx="4">
                  <c:v>191.10057900000001</c:v>
                </c:pt>
                <c:pt idx="5">
                  <c:v>188.20798400000001</c:v>
                </c:pt>
                <c:pt idx="6">
                  <c:v>184.01151100000001</c:v>
                </c:pt>
                <c:pt idx="7">
                  <c:v>191.76534699999999</c:v>
                </c:pt>
                <c:pt idx="8">
                  <c:v>194.41668300000001</c:v>
                </c:pt>
                <c:pt idx="9">
                  <c:v>209.63140200000001</c:v>
                </c:pt>
                <c:pt idx="10">
                  <c:v>201.77213400000002</c:v>
                </c:pt>
                <c:pt idx="11">
                  <c:v>200.86694399999999</c:v>
                </c:pt>
                <c:pt idx="12">
                  <c:v>187.30589599999999</c:v>
                </c:pt>
                <c:pt idx="13">
                  <c:v>193.24542</c:v>
                </c:pt>
                <c:pt idx="14">
                  <c:v>193.72046900000001</c:v>
                </c:pt>
                <c:pt idx="15">
                  <c:v>183.403583</c:v>
                </c:pt>
                <c:pt idx="16">
                  <c:v>182.37652499999999</c:v>
                </c:pt>
                <c:pt idx="17">
                  <c:v>176.36317700000001</c:v>
                </c:pt>
                <c:pt idx="18">
                  <c:v>165.90084899999999</c:v>
                </c:pt>
                <c:pt idx="19">
                  <c:v>186.207358</c:v>
                </c:pt>
                <c:pt idx="20">
                  <c:v>174.439348</c:v>
                </c:pt>
                <c:pt idx="21">
                  <c:v>182.54238899999999</c:v>
                </c:pt>
                <c:pt idx="22">
                  <c:v>187.19082399999999</c:v>
                </c:pt>
                <c:pt idx="23">
                  <c:v>191.40302399999999</c:v>
                </c:pt>
                <c:pt idx="24">
                  <c:v>208.92914199999998</c:v>
                </c:pt>
                <c:pt idx="25">
                  <c:v>202.504966</c:v>
                </c:pt>
                <c:pt idx="26">
                  <c:v>205.854567</c:v>
                </c:pt>
                <c:pt idx="27">
                  <c:v>203.680485</c:v>
                </c:pt>
                <c:pt idx="28">
                  <c:v>210.081188</c:v>
                </c:pt>
                <c:pt idx="29">
                  <c:v>215.34209900000002</c:v>
                </c:pt>
                <c:pt idx="30">
                  <c:v>220.669613</c:v>
                </c:pt>
                <c:pt idx="31">
                  <c:v>217.88401200000001</c:v>
                </c:pt>
                <c:pt idx="32">
                  <c:v>219.91648700000002</c:v>
                </c:pt>
                <c:pt idx="33">
                  <c:v>226.97481400000001</c:v>
                </c:pt>
                <c:pt idx="34">
                  <c:v>226.26616299999998</c:v>
                </c:pt>
                <c:pt idx="35">
                  <c:v>230.48062799999997</c:v>
                </c:pt>
                <c:pt idx="36">
                  <c:v>227.82318900000001</c:v>
                </c:pt>
                <c:pt idx="37">
                  <c:v>236.59042999999997</c:v>
                </c:pt>
                <c:pt idx="38">
                  <c:v>235.61359199999998</c:v>
                </c:pt>
                <c:pt idx="39">
                  <c:v>237.38395099999997</c:v>
                </c:pt>
                <c:pt idx="40">
                  <c:v>233.603014</c:v>
                </c:pt>
                <c:pt idx="41">
                  <c:v>252.42587200000003</c:v>
                </c:pt>
                <c:pt idx="42">
                  <c:v>283.31291600000003</c:v>
                </c:pt>
                <c:pt idx="43">
                  <c:v>290.23735899999997</c:v>
                </c:pt>
                <c:pt idx="44">
                  <c:v>290.88802500000003</c:v>
                </c:pt>
                <c:pt idx="45">
                  <c:v>315.16623700000002</c:v>
                </c:pt>
                <c:pt idx="46">
                  <c:v>307.34045200000003</c:v>
                </c:pt>
                <c:pt idx="47">
                  <c:v>321.128421</c:v>
                </c:pt>
                <c:pt idx="48">
                  <c:v>327.93336099999999</c:v>
                </c:pt>
                <c:pt idx="49">
                  <c:v>300.927121</c:v>
                </c:pt>
                <c:pt idx="50">
                  <c:v>308.31964599999998</c:v>
                </c:pt>
                <c:pt idx="51">
                  <c:v>297.74122499999999</c:v>
                </c:pt>
                <c:pt idx="52">
                  <c:v>298.05479200000002</c:v>
                </c:pt>
                <c:pt idx="53">
                  <c:v>327.05522400000001</c:v>
                </c:pt>
                <c:pt idx="54">
                  <c:v>323.38167799999997</c:v>
                </c:pt>
                <c:pt idx="55">
                  <c:v>335.41141400000004</c:v>
                </c:pt>
                <c:pt idx="56">
                  <c:v>352.88709</c:v>
                </c:pt>
                <c:pt idx="57">
                  <c:v>350.99088399999999</c:v>
                </c:pt>
                <c:pt idx="58">
                  <c:v>363.89875699999999</c:v>
                </c:pt>
                <c:pt idx="59">
                  <c:v>384.61140499999999</c:v>
                </c:pt>
                <c:pt idx="60">
                  <c:v>390.72510499999999</c:v>
                </c:pt>
                <c:pt idx="61">
                  <c:v>382.39460600000001</c:v>
                </c:pt>
                <c:pt idx="62">
                  <c:v>352.31335000000001</c:v>
                </c:pt>
                <c:pt idx="63">
                  <c:v>320.04116899999997</c:v>
                </c:pt>
                <c:pt idx="64">
                  <c:v>358.300907</c:v>
                </c:pt>
                <c:pt idx="65">
                  <c:v>334.77984100000003</c:v>
                </c:pt>
                <c:pt idx="66">
                  <c:v>337.627499</c:v>
                </c:pt>
                <c:pt idx="67">
                  <c:v>356.46261299999998</c:v>
                </c:pt>
                <c:pt idx="68">
                  <c:v>374.49742500000002</c:v>
                </c:pt>
                <c:pt idx="69">
                  <c:v>383.98136800000003</c:v>
                </c:pt>
                <c:pt idx="70">
                  <c:v>395.89036900000002</c:v>
                </c:pt>
                <c:pt idx="71">
                  <c:v>416.752588</c:v>
                </c:pt>
                <c:pt idx="72">
                  <c:v>416.81584700000002</c:v>
                </c:pt>
                <c:pt idx="73">
                  <c:v>428.32628200000005</c:v>
                </c:pt>
                <c:pt idx="74">
                  <c:v>375.32168200000001</c:v>
                </c:pt>
                <c:pt idx="75">
                  <c:v>395.05887899999999</c:v>
                </c:pt>
                <c:pt idx="76">
                  <c:v>429.61961700000001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336"/>
        <c:axId val="1511220832"/>
      </c:lineChart>
      <c:lineChart>
        <c:grouping val="standard"/>
        <c:varyColors val="0"/>
        <c:ser>
          <c:idx val="1"/>
          <c:order val="1"/>
          <c:tx>
            <c:strRef>
              <c:f>오실!$Y$14</c:f>
              <c:strCache>
                <c:ptCount val="1"/>
                <c:pt idx="0">
                  <c:v>KRX 반도체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오실!$Y$15:$Y$91</c:f>
              <c:numCache>
                <c:formatCode>0.00%</c:formatCode>
                <c:ptCount val="77"/>
                <c:pt idx="0">
                  <c:v>0</c:v>
                </c:pt>
                <c:pt idx="1">
                  <c:v>-4.4915024406556175E-5</c:v>
                </c:pt>
                <c:pt idx="2">
                  <c:v>-2.4812545020183596E-5</c:v>
                </c:pt>
                <c:pt idx="3">
                  <c:v>2.3728660774060189E-4</c:v>
                </c:pt>
                <c:pt idx="4">
                  <c:v>4.0358389813739432E-4</c:v>
                </c:pt>
                <c:pt idx="5">
                  <c:v>4.3521898120906936E-4</c:v>
                </c:pt>
                <c:pt idx="6">
                  <c:v>4.5577885294833479E-4</c:v>
                </c:pt>
                <c:pt idx="7">
                  <c:v>5.8750068884271531E-4</c:v>
                </c:pt>
                <c:pt idx="8">
                  <c:v>5.6759368034995218E-4</c:v>
                </c:pt>
                <c:pt idx="9">
                  <c:v>6.1077279777266822E-4</c:v>
                </c:pt>
                <c:pt idx="10">
                  <c:v>6.1599101357640094E-4</c:v>
                </c:pt>
                <c:pt idx="11">
                  <c:v>5.5949303142013938E-4</c:v>
                </c:pt>
                <c:pt idx="12">
                  <c:v>3.2485943017112901E-4</c:v>
                </c:pt>
                <c:pt idx="13">
                  <c:v>1.1848474111382751E-4</c:v>
                </c:pt>
                <c:pt idx="14">
                  <c:v>-1.2427243472315497E-4</c:v>
                </c:pt>
                <c:pt idx="15">
                  <c:v>-3.8072630761461332E-4</c:v>
                </c:pt>
                <c:pt idx="16">
                  <c:v>-5.5568062487805654E-4</c:v>
                </c:pt>
                <c:pt idx="17">
                  <c:v>-5.5256182691059688E-4</c:v>
                </c:pt>
                <c:pt idx="18">
                  <c:v>-6.0870514142898947E-4</c:v>
                </c:pt>
                <c:pt idx="19">
                  <c:v>-5.0608329543289522E-4</c:v>
                </c:pt>
                <c:pt idx="20">
                  <c:v>-3.5762543757411266E-4</c:v>
                </c:pt>
                <c:pt idx="21">
                  <c:v>-1.1914052748648738E-4</c:v>
                </c:pt>
                <c:pt idx="22">
                  <c:v>1.0396725037991434E-4</c:v>
                </c:pt>
                <c:pt idx="23">
                  <c:v>3.1890196845268427E-4</c:v>
                </c:pt>
                <c:pt idx="24">
                  <c:v>4.7291229477598588E-4</c:v>
                </c:pt>
                <c:pt idx="25">
                  <c:v>5.5596260757753159E-4</c:v>
                </c:pt>
                <c:pt idx="26">
                  <c:v>5.6506210655399834E-4</c:v>
                </c:pt>
                <c:pt idx="27">
                  <c:v>4.9577619352878161E-4</c:v>
                </c:pt>
                <c:pt idx="28">
                  <c:v>4.6702015483263614E-4</c:v>
                </c:pt>
                <c:pt idx="29">
                  <c:v>2.9915696549811382E-4</c:v>
                </c:pt>
                <c:pt idx="30">
                  <c:v>2.0507287610448469E-4</c:v>
                </c:pt>
                <c:pt idx="31">
                  <c:v>6.1845754722024285E-5</c:v>
                </c:pt>
                <c:pt idx="32">
                  <c:v>-2.4209251787604084E-5</c:v>
                </c:pt>
                <c:pt idx="33">
                  <c:v>-1.1023122126728392E-4</c:v>
                </c:pt>
                <c:pt idx="34">
                  <c:v>-1.8287926500531603E-4</c:v>
                </c:pt>
                <c:pt idx="35">
                  <c:v>-2.2286305451388203E-4</c:v>
                </c:pt>
                <c:pt idx="36">
                  <c:v>-2.3984216303047582E-4</c:v>
                </c:pt>
                <c:pt idx="37">
                  <c:v>-1.728815899935275E-4</c:v>
                </c:pt>
                <c:pt idx="38">
                  <c:v>-1.7768283046377194E-4</c:v>
                </c:pt>
                <c:pt idx="39">
                  <c:v>-1.5050120844524624E-4</c:v>
                </c:pt>
                <c:pt idx="40">
                  <c:v>-1.4543766988255903E-4</c:v>
                </c:pt>
                <c:pt idx="41">
                  <c:v>9.064989337432541E-6</c:v>
                </c:pt>
                <c:pt idx="42">
                  <c:v>5.8321464870717508E-5</c:v>
                </c:pt>
                <c:pt idx="43">
                  <c:v>-7.2091348621073671E-6</c:v>
                </c:pt>
                <c:pt idx="44">
                  <c:v>-1.3810901050278861E-4</c:v>
                </c:pt>
                <c:pt idx="45">
                  <c:v>-2.766397445625264E-4</c:v>
                </c:pt>
                <c:pt idx="46">
                  <c:v>-5.8744231890897527E-4</c:v>
                </c:pt>
                <c:pt idx="47">
                  <c:v>-8.226123961031581E-4</c:v>
                </c:pt>
                <c:pt idx="48">
                  <c:v>-8.6922671179431236E-4</c:v>
                </c:pt>
                <c:pt idx="49">
                  <c:v>-9.4777728643918088E-4</c:v>
                </c:pt>
                <c:pt idx="50">
                  <c:v>-9.0748210697329658E-4</c:v>
                </c:pt>
                <c:pt idx="51">
                  <c:v>-8.0893584679679002E-4</c:v>
                </c:pt>
                <c:pt idx="52">
                  <c:v>-7.0198261619855808E-4</c:v>
                </c:pt>
                <c:pt idx="53">
                  <c:v>-4.7818030458771565E-4</c:v>
                </c:pt>
                <c:pt idx="54">
                  <c:v>-1.9933925037687351E-4</c:v>
                </c:pt>
                <c:pt idx="55">
                  <c:v>4.398383812771506E-5</c:v>
                </c:pt>
                <c:pt idx="56">
                  <c:v>2.9822520560729546E-4</c:v>
                </c:pt>
                <c:pt idx="57">
                  <c:v>4.0720240890462734E-4</c:v>
                </c:pt>
                <c:pt idx="58">
                  <c:v>4.1037000854953507E-4</c:v>
                </c:pt>
                <c:pt idx="59">
                  <c:v>4.3889191836738562E-4</c:v>
                </c:pt>
                <c:pt idx="60">
                  <c:v>3.5537534743115113E-4</c:v>
                </c:pt>
                <c:pt idx="61">
                  <c:v>2.144211240927065E-4</c:v>
                </c:pt>
                <c:pt idx="62">
                  <c:v>1.0405944041757569E-4</c:v>
                </c:pt>
                <c:pt idx="63">
                  <c:v>-2.471332730914007E-5</c:v>
                </c:pt>
                <c:pt idx="64">
                  <c:v>-9.2947978776339129E-5</c:v>
                </c:pt>
                <c:pt idx="65">
                  <c:v>-1.5446358880502655E-4</c:v>
                </c:pt>
                <c:pt idx="66">
                  <c:v>-1.4819819874188275E-4</c:v>
                </c:pt>
                <c:pt idx="67">
                  <c:v>1.930560548239757E-5</c:v>
                </c:pt>
                <c:pt idx="68">
                  <c:v>1.6490082661375812E-4</c:v>
                </c:pt>
                <c:pt idx="69">
                  <c:v>2.5767418022380447E-4</c:v>
                </c:pt>
                <c:pt idx="70">
                  <c:v>3.7837528959162452E-4</c:v>
                </c:pt>
                <c:pt idx="71">
                  <c:v>4.8087995885689777E-4</c:v>
                </c:pt>
                <c:pt idx="72">
                  <c:v>4.2427129419276839E-4</c:v>
                </c:pt>
                <c:pt idx="73">
                  <c:v>3.5470013667111231E-4</c:v>
                </c:pt>
                <c:pt idx="74">
                  <c:v>1.4815879975650458E-4</c:v>
                </c:pt>
                <c:pt idx="75">
                  <c:v>-2.4892385514644776E-5</c:v>
                </c:pt>
                <c:pt idx="76">
                  <c:v>-1.0539246513365343E-4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2464"/>
        <c:axId val="1511221376"/>
      </c:lineChart>
      <c:dateAx>
        <c:axId val="1511202336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832"/>
        <c:crosses val="autoZero"/>
        <c:auto val="1"/>
        <c:lblOffset val="100"/>
        <c:baseTimeUnit val="days"/>
      </c:dateAx>
      <c:valAx>
        <c:axId val="1511220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336"/>
        <c:crossesAt val="42402"/>
        <c:crossBetween val="between"/>
      </c:valAx>
      <c:valAx>
        <c:axId val="151122137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2464"/>
        <c:crosses val="max"/>
        <c:crossBetween val="between"/>
      </c:valAx>
      <c:dateAx>
        <c:axId val="1511222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3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오실!$Z$14</c:f>
              <c:strCache>
                <c:ptCount val="1"/>
                <c:pt idx="0">
                  <c:v>손해보험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오실!$Z$15:$Z$91</c:f>
              <c:numCache>
                <c:formatCode>#,##0</c:formatCode>
                <c:ptCount val="77"/>
                <c:pt idx="0">
                  <c:v>4.7777379999999994</c:v>
                </c:pt>
                <c:pt idx="1">
                  <c:v>4.7806340000000001</c:v>
                </c:pt>
                <c:pt idx="2">
                  <c:v>4.5917289999999999</c:v>
                </c:pt>
                <c:pt idx="3">
                  <c:v>4.7100970000000002</c:v>
                </c:pt>
                <c:pt idx="4">
                  <c:v>4.7728519999999994</c:v>
                </c:pt>
                <c:pt idx="5">
                  <c:v>4.6883400000000002</c:v>
                </c:pt>
                <c:pt idx="6">
                  <c:v>4.5931499999999996</c:v>
                </c:pt>
                <c:pt idx="7">
                  <c:v>4.5265440000000003</c:v>
                </c:pt>
                <c:pt idx="8">
                  <c:v>4.6258910000000002</c:v>
                </c:pt>
                <c:pt idx="9">
                  <c:v>4.8036219999999998</c:v>
                </c:pt>
                <c:pt idx="10">
                  <c:v>4.6644680000000003</c:v>
                </c:pt>
                <c:pt idx="11">
                  <c:v>4.6743389999999998</c:v>
                </c:pt>
                <c:pt idx="12">
                  <c:v>4.4651569999999996</c:v>
                </c:pt>
                <c:pt idx="13">
                  <c:v>4.6606249999999996</c:v>
                </c:pt>
                <c:pt idx="14">
                  <c:v>4.8098660000000004</c:v>
                </c:pt>
                <c:pt idx="15">
                  <c:v>4.4776150000000001</c:v>
                </c:pt>
                <c:pt idx="16">
                  <c:v>4.4125629999999996</c:v>
                </c:pt>
                <c:pt idx="17">
                  <c:v>4.3507239999999996</c:v>
                </c:pt>
                <c:pt idx="18">
                  <c:v>4.2794319999999999</c:v>
                </c:pt>
                <c:pt idx="19">
                  <c:v>4.4000410000000008</c:v>
                </c:pt>
                <c:pt idx="20">
                  <c:v>4.2606489999999999</c:v>
                </c:pt>
                <c:pt idx="21">
                  <c:v>4.2421069999999999</c:v>
                </c:pt>
                <c:pt idx="22">
                  <c:v>4.2597129999999996</c:v>
                </c:pt>
                <c:pt idx="23">
                  <c:v>4.2438160000000007</c:v>
                </c:pt>
                <c:pt idx="24">
                  <c:v>4.410736</c:v>
                </c:pt>
                <c:pt idx="25">
                  <c:v>4.3591139999999999</c:v>
                </c:pt>
                <c:pt idx="26">
                  <c:v>4.4294820000000001</c:v>
                </c:pt>
                <c:pt idx="27">
                  <c:v>4.406917</c:v>
                </c:pt>
                <c:pt idx="28">
                  <c:v>4.5447340000000001</c:v>
                </c:pt>
                <c:pt idx="29">
                  <c:v>4.4843339999999996</c:v>
                </c:pt>
                <c:pt idx="30">
                  <c:v>4.5511400000000002</c:v>
                </c:pt>
                <c:pt idx="31">
                  <c:v>4.4628620000000003</c:v>
                </c:pt>
                <c:pt idx="32">
                  <c:v>4.4123449999999993</c:v>
                </c:pt>
                <c:pt idx="33">
                  <c:v>4.3617540000000004</c:v>
                </c:pt>
                <c:pt idx="34">
                  <c:v>4.2704510000000004</c:v>
                </c:pt>
                <c:pt idx="35">
                  <c:v>4.2676530000000001</c:v>
                </c:pt>
                <c:pt idx="36">
                  <c:v>4.2644830000000002</c:v>
                </c:pt>
                <c:pt idx="37">
                  <c:v>4.2496720000000003</c:v>
                </c:pt>
                <c:pt idx="38">
                  <c:v>4.3740440000000005</c:v>
                </c:pt>
                <c:pt idx="39">
                  <c:v>4.2784599999999999</c:v>
                </c:pt>
                <c:pt idx="40">
                  <c:v>4.2161870000000006</c:v>
                </c:pt>
                <c:pt idx="41">
                  <c:v>4.2692120000000005</c:v>
                </c:pt>
                <c:pt idx="42">
                  <c:v>4.2573379999999998</c:v>
                </c:pt>
                <c:pt idx="43">
                  <c:v>4.3147480000000007</c:v>
                </c:pt>
                <c:pt idx="44">
                  <c:v>4.3511199999999999</c:v>
                </c:pt>
                <c:pt idx="45">
                  <c:v>4.3380980000000005</c:v>
                </c:pt>
                <c:pt idx="46">
                  <c:v>4.3264100000000001</c:v>
                </c:pt>
                <c:pt idx="47">
                  <c:v>4.2771109999999997</c:v>
                </c:pt>
                <c:pt idx="48">
                  <c:v>4.6013679999999999</c:v>
                </c:pt>
                <c:pt idx="49">
                  <c:v>4.6272379999999993</c:v>
                </c:pt>
                <c:pt idx="50">
                  <c:v>4.6773499999999997</c:v>
                </c:pt>
                <c:pt idx="51">
                  <c:v>4.7164140000000003</c:v>
                </c:pt>
                <c:pt idx="52">
                  <c:v>4.5797270000000001</c:v>
                </c:pt>
                <c:pt idx="53">
                  <c:v>4.6972649999999998</c:v>
                </c:pt>
                <c:pt idx="54">
                  <c:v>4.7134419999999997</c:v>
                </c:pt>
                <c:pt idx="55">
                  <c:v>4.698715</c:v>
                </c:pt>
                <c:pt idx="56">
                  <c:v>4.626811</c:v>
                </c:pt>
                <c:pt idx="57">
                  <c:v>4.5110849999999996</c:v>
                </c:pt>
                <c:pt idx="58">
                  <c:v>4.5340940000000005</c:v>
                </c:pt>
                <c:pt idx="59">
                  <c:v>4.6605109999999996</c:v>
                </c:pt>
                <c:pt idx="60">
                  <c:v>4.8674429999999997</c:v>
                </c:pt>
                <c:pt idx="61">
                  <c:v>5.268764</c:v>
                </c:pt>
                <c:pt idx="62">
                  <c:v>5.0889550000000003</c:v>
                </c:pt>
                <c:pt idx="63">
                  <c:v>4.8936970000000004</c:v>
                </c:pt>
                <c:pt idx="64">
                  <c:v>4.9519699999999993</c:v>
                </c:pt>
                <c:pt idx="65">
                  <c:v>4.7644169999999999</c:v>
                </c:pt>
                <c:pt idx="66">
                  <c:v>4.9742009999999999</c:v>
                </c:pt>
                <c:pt idx="67">
                  <c:v>5.0186150000000005</c:v>
                </c:pt>
                <c:pt idx="68">
                  <c:v>5.1610680000000002</c:v>
                </c:pt>
                <c:pt idx="69">
                  <c:v>5.1569279999999997</c:v>
                </c:pt>
                <c:pt idx="70">
                  <c:v>5.1641599999999999</c:v>
                </c:pt>
                <c:pt idx="71">
                  <c:v>5.2367439999999998</c:v>
                </c:pt>
                <c:pt idx="72">
                  <c:v>5.1804180000000004</c:v>
                </c:pt>
                <c:pt idx="73">
                  <c:v>5.0461809999999998</c:v>
                </c:pt>
                <c:pt idx="74">
                  <c:v>4.8265910000000005</c:v>
                </c:pt>
                <c:pt idx="75">
                  <c:v>4.7503359999999999</c:v>
                </c:pt>
                <c:pt idx="76">
                  <c:v>4.8218370000000004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880"/>
        <c:axId val="1511215936"/>
      </c:lineChart>
      <c:lineChart>
        <c:grouping val="standard"/>
        <c:varyColors val="0"/>
        <c:ser>
          <c:idx val="1"/>
          <c:order val="1"/>
          <c:tx>
            <c:strRef>
              <c:f>오실!$AA$14</c:f>
              <c:strCache>
                <c:ptCount val="1"/>
                <c:pt idx="0">
                  <c:v>손해보험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오실!$AA$15:$AA$91</c:f>
              <c:numCache>
                <c:formatCode>0.00%</c:formatCode>
                <c:ptCount val="77"/>
                <c:pt idx="0">
                  <c:v>0</c:v>
                </c:pt>
                <c:pt idx="1">
                  <c:v>3.5694829600304578E-5</c:v>
                </c:pt>
                <c:pt idx="2">
                  <c:v>7.3113505591557501E-5</c:v>
                </c:pt>
                <c:pt idx="3">
                  <c:v>5.2641446081138526E-5</c:v>
                </c:pt>
                <c:pt idx="4">
                  <c:v>2.9950158940738117E-5</c:v>
                </c:pt>
                <c:pt idx="5">
                  <c:v>-6.887370699577524E-6</c:v>
                </c:pt>
                <c:pt idx="6">
                  <c:v>-5.4894672188366248E-5</c:v>
                </c:pt>
                <c:pt idx="7">
                  <c:v>-9.2658345059602818E-5</c:v>
                </c:pt>
                <c:pt idx="8">
                  <c:v>-9.6474653053060886E-5</c:v>
                </c:pt>
                <c:pt idx="9">
                  <c:v>-7.6719115337656264E-5</c:v>
                </c:pt>
                <c:pt idx="10">
                  <c:v>-5.6870912942928086E-5</c:v>
                </c:pt>
                <c:pt idx="11">
                  <c:v>-3.5706308607720582E-5</c:v>
                </c:pt>
                <c:pt idx="12">
                  <c:v>-3.5341218572639859E-5</c:v>
                </c:pt>
                <c:pt idx="13">
                  <c:v>-2.4461842004059028E-5</c:v>
                </c:pt>
                <c:pt idx="14">
                  <c:v>-2.1049303403630353E-6</c:v>
                </c:pt>
                <c:pt idx="15">
                  <c:v>-2.1672602561296884E-5</c:v>
                </c:pt>
                <c:pt idx="16">
                  <c:v>-2.7657426300582301E-5</c:v>
                </c:pt>
                <c:pt idx="17">
                  <c:v>-1.5543848981342987E-6</c:v>
                </c:pt>
                <c:pt idx="18">
                  <c:v>-1.8913046632335919E-6</c:v>
                </c:pt>
                <c:pt idx="19">
                  <c:v>-3.0181837523939376E-5</c:v>
                </c:pt>
                <c:pt idx="20">
                  <c:v>-8.8892133024323872E-6</c:v>
                </c:pt>
                <c:pt idx="21">
                  <c:v>1.6802625239967906E-5</c:v>
                </c:pt>
                <c:pt idx="22">
                  <c:v>2.8839179752260182E-5</c:v>
                </c:pt>
                <c:pt idx="23">
                  <c:v>3.4480754782125264E-5</c:v>
                </c:pt>
                <c:pt idx="24">
                  <c:v>3.6336762757899972E-5</c:v>
                </c:pt>
                <c:pt idx="25">
                  <c:v>3.8715150597668963E-5</c:v>
                </c:pt>
                <c:pt idx="26">
                  <c:v>5.3093191704713791E-5</c:v>
                </c:pt>
                <c:pt idx="27">
                  <c:v>5.1571207621710417E-5</c:v>
                </c:pt>
                <c:pt idx="28">
                  <c:v>7.203706998665566E-5</c:v>
                </c:pt>
                <c:pt idx="29">
                  <c:v>6.6238406414725087E-5</c:v>
                </c:pt>
                <c:pt idx="30">
                  <c:v>8.712690285691673E-5</c:v>
                </c:pt>
                <c:pt idx="31">
                  <c:v>7.497787786600348E-5</c:v>
                </c:pt>
                <c:pt idx="32">
                  <c:v>5.7114705521206841E-5</c:v>
                </c:pt>
                <c:pt idx="33">
                  <c:v>-1.2982743388274839E-5</c:v>
                </c:pt>
                <c:pt idx="34">
                  <c:v>-4.9459590393746609E-5</c:v>
                </c:pt>
                <c:pt idx="35">
                  <c:v>-9.3354512177594011E-5</c:v>
                </c:pt>
                <c:pt idx="36">
                  <c:v>-1.127423330911111E-4</c:v>
                </c:pt>
                <c:pt idx="37">
                  <c:v>-1.1574235220915681E-4</c:v>
                </c:pt>
                <c:pt idx="38">
                  <c:v>-4.0946917449341145E-5</c:v>
                </c:pt>
                <c:pt idx="39">
                  <c:v>-1.9958060116341973E-5</c:v>
                </c:pt>
                <c:pt idx="40">
                  <c:v>-1.0754366326405305E-5</c:v>
                </c:pt>
                <c:pt idx="41">
                  <c:v>1.5315818317703406E-6</c:v>
                </c:pt>
                <c:pt idx="42">
                  <c:v>-2.3254757151001568E-5</c:v>
                </c:pt>
                <c:pt idx="43">
                  <c:v>-2.531921393658319E-5</c:v>
                </c:pt>
                <c:pt idx="44">
                  <c:v>2.5813578220053135E-5</c:v>
                </c:pt>
                <c:pt idx="45">
                  <c:v>8.1542352669457398E-5</c:v>
                </c:pt>
                <c:pt idx="46">
                  <c:v>1.2629216263128392E-4</c:v>
                </c:pt>
                <c:pt idx="47">
                  <c:v>1.9039877082043546E-4</c:v>
                </c:pt>
                <c:pt idx="48">
                  <c:v>2.4454224972025884E-4</c:v>
                </c:pt>
                <c:pt idx="49">
                  <c:v>2.9725629625376715E-4</c:v>
                </c:pt>
                <c:pt idx="50">
                  <c:v>3.9851358641404598E-4</c:v>
                </c:pt>
                <c:pt idx="51">
                  <c:v>4.9550477657952726E-4</c:v>
                </c:pt>
                <c:pt idx="52">
                  <c:v>5.473458824520282E-4</c:v>
                </c:pt>
                <c:pt idx="53">
                  <c:v>4.8141881338189683E-4</c:v>
                </c:pt>
                <c:pt idx="54">
                  <c:v>3.7607309296874608E-4</c:v>
                </c:pt>
                <c:pt idx="55">
                  <c:v>1.8091333781710165E-4</c:v>
                </c:pt>
                <c:pt idx="56">
                  <c:v>-1.6837470219133828E-5</c:v>
                </c:pt>
                <c:pt idx="57">
                  <c:v>-1.4868344074521261E-4</c:v>
                </c:pt>
                <c:pt idx="58">
                  <c:v>-2.418612155523364E-4</c:v>
                </c:pt>
                <c:pt idx="59">
                  <c:v>-2.967432133473395E-4</c:v>
                </c:pt>
                <c:pt idx="60">
                  <c:v>-2.8640034650148681E-4</c:v>
                </c:pt>
                <c:pt idx="61">
                  <c:v>-2.6659142214395808E-4</c:v>
                </c:pt>
                <c:pt idx="62">
                  <c:v>-2.4827202474045113E-4</c:v>
                </c:pt>
                <c:pt idx="63">
                  <c:v>-2.1710837561761799E-4</c:v>
                </c:pt>
                <c:pt idx="64">
                  <c:v>-1.8391001804217026E-4</c:v>
                </c:pt>
                <c:pt idx="65">
                  <c:v>-1.8203596984485659E-4</c:v>
                </c:pt>
                <c:pt idx="66">
                  <c:v>-1.8405876724566866E-4</c:v>
                </c:pt>
                <c:pt idx="67">
                  <c:v>-1.6296351226790764E-4</c:v>
                </c:pt>
                <c:pt idx="68">
                  <c:v>-1.4544921716016588E-4</c:v>
                </c:pt>
                <c:pt idx="69">
                  <c:v>-1.360879150966075E-4</c:v>
                </c:pt>
                <c:pt idx="70">
                  <c:v>-1.1901416838814317E-4</c:v>
                </c:pt>
                <c:pt idx="71">
                  <c:v>-1.0029908667939795E-4</c:v>
                </c:pt>
                <c:pt idx="72">
                  <c:v>-9.5560598609149174E-5</c:v>
                </c:pt>
                <c:pt idx="73">
                  <c:v>-9.906657987878803E-5</c:v>
                </c:pt>
                <c:pt idx="74">
                  <c:v>-9.429875797272E-5</c:v>
                </c:pt>
                <c:pt idx="75">
                  <c:v>-1.0151785609923994E-4</c:v>
                </c:pt>
                <c:pt idx="76">
                  <c:v>-1.1292765987459478E-4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128"/>
        <c:axId val="1511203968"/>
      </c:lineChart>
      <c:dateAx>
        <c:axId val="151120288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936"/>
        <c:crosses val="autoZero"/>
        <c:auto val="1"/>
        <c:lblOffset val="100"/>
        <c:baseTimeUnit val="days"/>
      </c:dateAx>
      <c:valAx>
        <c:axId val="151121593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880"/>
        <c:crossesAt val="42402"/>
        <c:crossBetween val="between"/>
      </c:valAx>
      <c:valAx>
        <c:axId val="151120396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128"/>
        <c:crosses val="max"/>
        <c:crossBetween val="between"/>
      </c:valAx>
      <c:dateAx>
        <c:axId val="15112121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39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오실!$AB$14</c:f>
              <c:strCache>
                <c:ptCount val="1"/>
                <c:pt idx="0">
                  <c:v>KRX 은행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오실!$AB$15:$AB$91</c:f>
              <c:numCache>
                <c:formatCode>#,##0</c:formatCode>
                <c:ptCount val="77"/>
                <c:pt idx="0">
                  <c:v>20.047657000000001</c:v>
                </c:pt>
                <c:pt idx="1">
                  <c:v>19.837710000000001</c:v>
                </c:pt>
                <c:pt idx="2">
                  <c:v>19.198248</c:v>
                </c:pt>
                <c:pt idx="3">
                  <c:v>19.612532000000002</c:v>
                </c:pt>
                <c:pt idx="4">
                  <c:v>20.121032999999997</c:v>
                </c:pt>
                <c:pt idx="5">
                  <c:v>19.981573999999998</c:v>
                </c:pt>
                <c:pt idx="6">
                  <c:v>19.696287999999999</c:v>
                </c:pt>
                <c:pt idx="7">
                  <c:v>19.565572</c:v>
                </c:pt>
                <c:pt idx="8">
                  <c:v>19.837603000000001</c:v>
                </c:pt>
                <c:pt idx="9">
                  <c:v>20.475942</c:v>
                </c:pt>
                <c:pt idx="10">
                  <c:v>20.531617000000001</c:v>
                </c:pt>
                <c:pt idx="11">
                  <c:v>20.688501000000002</c:v>
                </c:pt>
                <c:pt idx="12">
                  <c:v>19.318857999999999</c:v>
                </c:pt>
                <c:pt idx="13">
                  <c:v>19.485496999999999</c:v>
                </c:pt>
                <c:pt idx="14">
                  <c:v>19.879945000000003</c:v>
                </c:pt>
                <c:pt idx="15">
                  <c:v>20.066264</c:v>
                </c:pt>
                <c:pt idx="16">
                  <c:v>20.20327</c:v>
                </c:pt>
                <c:pt idx="17">
                  <c:v>19.470319</c:v>
                </c:pt>
                <c:pt idx="18">
                  <c:v>19.045452999999998</c:v>
                </c:pt>
                <c:pt idx="19">
                  <c:v>19.908410999999997</c:v>
                </c:pt>
                <c:pt idx="20">
                  <c:v>19.509619000000001</c:v>
                </c:pt>
                <c:pt idx="21">
                  <c:v>19.411096000000001</c:v>
                </c:pt>
                <c:pt idx="22">
                  <c:v>19.704304999999998</c:v>
                </c:pt>
                <c:pt idx="23">
                  <c:v>19.467419</c:v>
                </c:pt>
                <c:pt idx="24">
                  <c:v>20.503133999999999</c:v>
                </c:pt>
                <c:pt idx="25">
                  <c:v>20.397885000000002</c:v>
                </c:pt>
                <c:pt idx="26">
                  <c:v>20.902082</c:v>
                </c:pt>
                <c:pt idx="27">
                  <c:v>20.815338000000001</c:v>
                </c:pt>
                <c:pt idx="28">
                  <c:v>20.898310000000002</c:v>
                </c:pt>
                <c:pt idx="29">
                  <c:v>21.116153000000001</c:v>
                </c:pt>
                <c:pt idx="30">
                  <c:v>21.395282999999999</c:v>
                </c:pt>
                <c:pt idx="31">
                  <c:v>21.373177999999999</c:v>
                </c:pt>
                <c:pt idx="32">
                  <c:v>21.328875</c:v>
                </c:pt>
                <c:pt idx="33">
                  <c:v>21.279220000000002</c:v>
                </c:pt>
                <c:pt idx="34">
                  <c:v>20.897683999999998</c:v>
                </c:pt>
                <c:pt idx="35">
                  <c:v>20.992331</c:v>
                </c:pt>
                <c:pt idx="36">
                  <c:v>21.046341000000002</c:v>
                </c:pt>
                <c:pt idx="37">
                  <c:v>20.855163000000001</c:v>
                </c:pt>
                <c:pt idx="38">
                  <c:v>21.048641</c:v>
                </c:pt>
                <c:pt idx="39">
                  <c:v>21.099695000000001</c:v>
                </c:pt>
                <c:pt idx="40">
                  <c:v>21.096995</c:v>
                </c:pt>
                <c:pt idx="41">
                  <c:v>20.816457</c:v>
                </c:pt>
                <c:pt idx="42">
                  <c:v>20.709213000000002</c:v>
                </c:pt>
                <c:pt idx="43">
                  <c:v>20.966777</c:v>
                </c:pt>
                <c:pt idx="44">
                  <c:v>20.828520000000001</c:v>
                </c:pt>
                <c:pt idx="45">
                  <c:v>20.593633999999998</c:v>
                </c:pt>
                <c:pt idx="46">
                  <c:v>20.174292000000001</c:v>
                </c:pt>
                <c:pt idx="47">
                  <c:v>19.874858</c:v>
                </c:pt>
                <c:pt idx="48">
                  <c:v>20.421364999999998</c:v>
                </c:pt>
                <c:pt idx="49">
                  <c:v>19.953472000000001</c:v>
                </c:pt>
                <c:pt idx="50">
                  <c:v>19.557904000000001</c:v>
                </c:pt>
                <c:pt idx="51">
                  <c:v>19.597932999999998</c:v>
                </c:pt>
                <c:pt idx="52">
                  <c:v>19.482979</c:v>
                </c:pt>
                <c:pt idx="53">
                  <c:v>19.859043</c:v>
                </c:pt>
                <c:pt idx="54">
                  <c:v>20.416110999999997</c:v>
                </c:pt>
                <c:pt idx="55">
                  <c:v>20.085516000000002</c:v>
                </c:pt>
                <c:pt idx="56">
                  <c:v>19.741395000000001</c:v>
                </c:pt>
                <c:pt idx="57">
                  <c:v>19.316407000000002</c:v>
                </c:pt>
                <c:pt idx="58">
                  <c:v>19.363651000000001</c:v>
                </c:pt>
                <c:pt idx="59">
                  <c:v>19.301949</c:v>
                </c:pt>
                <c:pt idx="60">
                  <c:v>19.789664000000002</c:v>
                </c:pt>
                <c:pt idx="61">
                  <c:v>20.468140999999999</c:v>
                </c:pt>
                <c:pt idx="62">
                  <c:v>21.273029999999999</c:v>
                </c:pt>
                <c:pt idx="63">
                  <c:v>19.435805999999999</c:v>
                </c:pt>
                <c:pt idx="64">
                  <c:v>19.900780999999998</c:v>
                </c:pt>
                <c:pt idx="65">
                  <c:v>19.719671999999999</c:v>
                </c:pt>
                <c:pt idx="66">
                  <c:v>19.475042999999999</c:v>
                </c:pt>
                <c:pt idx="67">
                  <c:v>20.304915999999999</c:v>
                </c:pt>
                <c:pt idx="68">
                  <c:v>21.301821</c:v>
                </c:pt>
                <c:pt idx="69">
                  <c:v>21.649754000000001</c:v>
                </c:pt>
                <c:pt idx="70">
                  <c:v>20.877039</c:v>
                </c:pt>
                <c:pt idx="71">
                  <c:v>20.554482999999998</c:v>
                </c:pt>
                <c:pt idx="72">
                  <c:v>20.192421</c:v>
                </c:pt>
                <c:pt idx="73">
                  <c:v>19.615792000000003</c:v>
                </c:pt>
                <c:pt idx="74">
                  <c:v>19.286279999999998</c:v>
                </c:pt>
                <c:pt idx="75">
                  <c:v>19.023931000000001</c:v>
                </c:pt>
                <c:pt idx="76">
                  <c:v>18.946256999999999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008"/>
        <c:axId val="1511213216"/>
      </c:lineChart>
      <c:lineChart>
        <c:grouping val="standard"/>
        <c:varyColors val="0"/>
        <c:ser>
          <c:idx val="1"/>
          <c:order val="1"/>
          <c:tx>
            <c:strRef>
              <c:f>오실!$AC$14</c:f>
              <c:strCache>
                <c:ptCount val="1"/>
                <c:pt idx="0">
                  <c:v>KRX 은행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오실!$AC$15:$AC$91</c:f>
              <c:numCache>
                <c:formatCode>0.00%</c:formatCode>
                <c:ptCount val="77"/>
                <c:pt idx="0">
                  <c:v>0</c:v>
                </c:pt>
                <c:pt idx="1">
                  <c:v>-2.3932980360074315E-6</c:v>
                </c:pt>
                <c:pt idx="2">
                  <c:v>2.2634158458074231E-5</c:v>
                </c:pt>
                <c:pt idx="3">
                  <c:v>-5.1264732446679243E-6</c:v>
                </c:pt>
                <c:pt idx="4">
                  <c:v>-3.0750111303667186E-5</c:v>
                </c:pt>
                <c:pt idx="5">
                  <c:v>-4.3919300161949099E-5</c:v>
                </c:pt>
                <c:pt idx="6">
                  <c:v>-5.1290223651142587E-5</c:v>
                </c:pt>
                <c:pt idx="7">
                  <c:v>-6.544910373024407E-5</c:v>
                </c:pt>
                <c:pt idx="8">
                  <c:v>-5.4957806512664192E-5</c:v>
                </c:pt>
                <c:pt idx="9">
                  <c:v>-4.3797270073400249E-5</c:v>
                </c:pt>
                <c:pt idx="10">
                  <c:v>-1.8345408242098073E-5</c:v>
                </c:pt>
                <c:pt idx="11">
                  <c:v>1.0240066975567721E-5</c:v>
                </c:pt>
                <c:pt idx="12">
                  <c:v>-9.5994561552066257E-7</c:v>
                </c:pt>
                <c:pt idx="13">
                  <c:v>-1.8880276910854214E-5</c:v>
                </c:pt>
                <c:pt idx="14">
                  <c:v>-2.9659030772076532E-5</c:v>
                </c:pt>
                <c:pt idx="15">
                  <c:v>-2.9485773851920904E-5</c:v>
                </c:pt>
                <c:pt idx="16">
                  <c:v>-2.0540802935034978E-5</c:v>
                </c:pt>
                <c:pt idx="17">
                  <c:v>1.6981978553666285E-5</c:v>
                </c:pt>
                <c:pt idx="18">
                  <c:v>5.1109419122791243E-5</c:v>
                </c:pt>
                <c:pt idx="19">
                  <c:v>6.6278048848064609E-5</c:v>
                </c:pt>
                <c:pt idx="20">
                  <c:v>6.5843825920652629E-5</c:v>
                </c:pt>
                <c:pt idx="21">
                  <c:v>4.4094779969768305E-5</c:v>
                </c:pt>
                <c:pt idx="22">
                  <c:v>4.4972861123946661E-5</c:v>
                </c:pt>
                <c:pt idx="23">
                  <c:v>4.2057191329315951E-5</c:v>
                </c:pt>
                <c:pt idx="24">
                  <c:v>4.8481111949214159E-5</c:v>
                </c:pt>
                <c:pt idx="25">
                  <c:v>4.5311761879262573E-5</c:v>
                </c:pt>
                <c:pt idx="26">
                  <c:v>8.3461149445055173E-5</c:v>
                </c:pt>
                <c:pt idx="27">
                  <c:v>9.2855790052032386E-5</c:v>
                </c:pt>
                <c:pt idx="28">
                  <c:v>9.0049717811281177E-5</c:v>
                </c:pt>
                <c:pt idx="29">
                  <c:v>7.4030395737350815E-5</c:v>
                </c:pt>
                <c:pt idx="30">
                  <c:v>7.0098521513804071E-5</c:v>
                </c:pt>
                <c:pt idx="31">
                  <c:v>3.6983289078704613E-5</c:v>
                </c:pt>
                <c:pt idx="32">
                  <c:v>1.720042515490256E-5</c:v>
                </c:pt>
                <c:pt idx="33">
                  <c:v>-4.7459411667240194E-6</c:v>
                </c:pt>
                <c:pt idx="34">
                  <c:v>-5.2190337859926383E-5</c:v>
                </c:pt>
                <c:pt idx="35">
                  <c:v>-1.0409251730374032E-4</c:v>
                </c:pt>
                <c:pt idx="36">
                  <c:v>-1.3429310946004477E-4</c:v>
                </c:pt>
                <c:pt idx="37">
                  <c:v>-2.0522914796538725E-4</c:v>
                </c:pt>
                <c:pt idx="38">
                  <c:v>-2.0823808381171659E-4</c:v>
                </c:pt>
                <c:pt idx="39">
                  <c:v>-1.699412764502817E-4</c:v>
                </c:pt>
                <c:pt idx="40">
                  <c:v>-1.1076617857368351E-4</c:v>
                </c:pt>
                <c:pt idx="41">
                  <c:v>-1.1420006837697786E-4</c:v>
                </c:pt>
                <c:pt idx="42">
                  <c:v>-6.8230965715077339E-5</c:v>
                </c:pt>
                <c:pt idx="43">
                  <c:v>-3.9652517151974394E-5</c:v>
                </c:pt>
                <c:pt idx="44">
                  <c:v>-2.4492449698448437E-5</c:v>
                </c:pt>
                <c:pt idx="45">
                  <c:v>-3.2794008837068906E-5</c:v>
                </c:pt>
                <c:pt idx="46">
                  <c:v>-1.0021075839453889E-6</c:v>
                </c:pt>
                <c:pt idx="47">
                  <c:v>1.6953539230836359E-5</c:v>
                </c:pt>
                <c:pt idx="48">
                  <c:v>2.473876379089905E-5</c:v>
                </c:pt>
                <c:pt idx="49">
                  <c:v>3.04601519583096E-5</c:v>
                </c:pt>
                <c:pt idx="50">
                  <c:v>4.3944094095400794E-5</c:v>
                </c:pt>
                <c:pt idx="51">
                  <c:v>7.1212281312594823E-5</c:v>
                </c:pt>
                <c:pt idx="52">
                  <c:v>1.0480632408766747E-4</c:v>
                </c:pt>
                <c:pt idx="53">
                  <c:v>1.1615282714836329E-4</c:v>
                </c:pt>
                <c:pt idx="54">
                  <c:v>1.3947489822514381E-4</c:v>
                </c:pt>
                <c:pt idx="55">
                  <c:v>1.4488003535499135E-4</c:v>
                </c:pt>
                <c:pt idx="56">
                  <c:v>1.2818320275664608E-4</c:v>
                </c:pt>
                <c:pt idx="57">
                  <c:v>1.0098828455393294E-4</c:v>
                </c:pt>
                <c:pt idx="58">
                  <c:v>7.4918135267480935E-5</c:v>
                </c:pt>
                <c:pt idx="59">
                  <c:v>4.5752473403520301E-5</c:v>
                </c:pt>
                <c:pt idx="60">
                  <c:v>4.5867655203321868E-5</c:v>
                </c:pt>
                <c:pt idx="61">
                  <c:v>8.5775950945235193E-5</c:v>
                </c:pt>
                <c:pt idx="62">
                  <c:v>1.3892365851545652E-4</c:v>
                </c:pt>
                <c:pt idx="63">
                  <c:v>1.3107843771956976E-4</c:v>
                </c:pt>
                <c:pt idx="64">
                  <c:v>1.332815485913785E-4</c:v>
                </c:pt>
                <c:pt idx="65">
                  <c:v>1.1257554349646291E-4</c:v>
                </c:pt>
                <c:pt idx="66">
                  <c:v>5.0363784814910317E-5</c:v>
                </c:pt>
                <c:pt idx="67">
                  <c:v>2.9055026476275218E-5</c:v>
                </c:pt>
                <c:pt idx="68">
                  <c:v>9.2148656258876627E-5</c:v>
                </c:pt>
                <c:pt idx="69">
                  <c:v>1.2827830827426344E-4</c:v>
                </c:pt>
                <c:pt idx="70">
                  <c:v>1.2734623639870267E-4</c:v>
                </c:pt>
                <c:pt idx="71">
                  <c:v>1.1904055461648495E-4</c:v>
                </c:pt>
                <c:pt idx="72">
                  <c:v>4.3358646056029814E-5</c:v>
                </c:pt>
                <c:pt idx="73">
                  <c:v>-7.3638250997533849E-5</c:v>
                </c:pt>
                <c:pt idx="74">
                  <c:v>-1.8439103864090515E-4</c:v>
                </c:pt>
                <c:pt idx="75">
                  <c:v>-2.6006945202553932E-4</c:v>
                </c:pt>
                <c:pt idx="76">
                  <c:v>-3.046919743776859E-4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5184"/>
        <c:axId val="1511224640"/>
      </c:lineChart>
      <c:dateAx>
        <c:axId val="15112230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216"/>
        <c:crosses val="autoZero"/>
        <c:auto val="1"/>
        <c:lblOffset val="100"/>
        <c:baseTimeUnit val="days"/>
      </c:dateAx>
      <c:valAx>
        <c:axId val="1511213216"/>
        <c:scaling>
          <c:orientation val="minMax"/>
          <c:min val="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008"/>
        <c:crossesAt val="42402"/>
        <c:crossBetween val="between"/>
      </c:valAx>
      <c:valAx>
        <c:axId val="15112246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184"/>
        <c:crosses val="max"/>
        <c:crossBetween val="between"/>
      </c:valAx>
      <c:dateAx>
        <c:axId val="1511225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6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오실!$AD$14</c:f>
              <c:strCache>
                <c:ptCount val="1"/>
                <c:pt idx="0">
                  <c:v>항공사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오실!$AD$15:$AD$91</c:f>
              <c:numCache>
                <c:formatCode>#,##0</c:formatCode>
                <c:ptCount val="77"/>
                <c:pt idx="0">
                  <c:v>1.9943770000000001</c:v>
                </c:pt>
                <c:pt idx="1">
                  <c:v>2.00956</c:v>
                </c:pt>
                <c:pt idx="2">
                  <c:v>1.8496990000000002</c:v>
                </c:pt>
                <c:pt idx="3">
                  <c:v>2.0049839999999999</c:v>
                </c:pt>
                <c:pt idx="4">
                  <c:v>1.9885150000000003</c:v>
                </c:pt>
                <c:pt idx="5">
                  <c:v>1.9929419999999998</c:v>
                </c:pt>
                <c:pt idx="6">
                  <c:v>1.9455009999999999</c:v>
                </c:pt>
                <c:pt idx="7">
                  <c:v>1.9609830000000001</c:v>
                </c:pt>
                <c:pt idx="8">
                  <c:v>1.9786999999999999</c:v>
                </c:pt>
                <c:pt idx="9">
                  <c:v>2.0376990000000004</c:v>
                </c:pt>
                <c:pt idx="10">
                  <c:v>2.0336790000000002</c:v>
                </c:pt>
                <c:pt idx="11">
                  <c:v>2.1197819999999998</c:v>
                </c:pt>
                <c:pt idx="12">
                  <c:v>1.9622490000000001</c:v>
                </c:pt>
                <c:pt idx="13">
                  <c:v>2.002113</c:v>
                </c:pt>
                <c:pt idx="14">
                  <c:v>2.0634589999999999</c:v>
                </c:pt>
                <c:pt idx="15">
                  <c:v>1.9861229999999999</c:v>
                </c:pt>
                <c:pt idx="16">
                  <c:v>1.9936929999999999</c:v>
                </c:pt>
                <c:pt idx="17">
                  <c:v>1.9224000000000001</c:v>
                </c:pt>
                <c:pt idx="18">
                  <c:v>1.8515099999999998</c:v>
                </c:pt>
                <c:pt idx="19">
                  <c:v>1.9631560000000001</c:v>
                </c:pt>
                <c:pt idx="20">
                  <c:v>1.865046</c:v>
                </c:pt>
                <c:pt idx="21">
                  <c:v>1.8464330000000002</c:v>
                </c:pt>
                <c:pt idx="22">
                  <c:v>1.8448939999999998</c:v>
                </c:pt>
                <c:pt idx="23">
                  <c:v>1.838962</c:v>
                </c:pt>
                <c:pt idx="24">
                  <c:v>1.9692009999999998</c:v>
                </c:pt>
                <c:pt idx="25">
                  <c:v>1.9183319999999999</c:v>
                </c:pt>
                <c:pt idx="26">
                  <c:v>1.9818099999999998</c:v>
                </c:pt>
                <c:pt idx="27">
                  <c:v>1.898987</c:v>
                </c:pt>
                <c:pt idx="28">
                  <c:v>1.9386349999999999</c:v>
                </c:pt>
                <c:pt idx="29">
                  <c:v>1.962852</c:v>
                </c:pt>
                <c:pt idx="30">
                  <c:v>2.0033979999999998</c:v>
                </c:pt>
                <c:pt idx="31">
                  <c:v>1.998005</c:v>
                </c:pt>
                <c:pt idx="32">
                  <c:v>1.991687</c:v>
                </c:pt>
                <c:pt idx="33">
                  <c:v>2.0324080000000002</c:v>
                </c:pt>
                <c:pt idx="34">
                  <c:v>1.9986919999999999</c:v>
                </c:pt>
                <c:pt idx="35">
                  <c:v>1.9712769999999999</c:v>
                </c:pt>
                <c:pt idx="36">
                  <c:v>1.9662900000000001</c:v>
                </c:pt>
                <c:pt idx="37">
                  <c:v>1.958091</c:v>
                </c:pt>
                <c:pt idx="38">
                  <c:v>1.9464139999999999</c:v>
                </c:pt>
                <c:pt idx="39">
                  <c:v>1.965411</c:v>
                </c:pt>
                <c:pt idx="40">
                  <c:v>1.9391229999999999</c:v>
                </c:pt>
                <c:pt idx="41">
                  <c:v>1.9336209999999998</c:v>
                </c:pt>
                <c:pt idx="42">
                  <c:v>1.9143110000000001</c:v>
                </c:pt>
                <c:pt idx="43">
                  <c:v>2.0153569999999998</c:v>
                </c:pt>
                <c:pt idx="44">
                  <c:v>2.0435430000000001</c:v>
                </c:pt>
                <c:pt idx="45">
                  <c:v>1.9675150000000001</c:v>
                </c:pt>
                <c:pt idx="46">
                  <c:v>1.9194990000000001</c:v>
                </c:pt>
                <c:pt idx="47">
                  <c:v>1.9670479999999999</c:v>
                </c:pt>
                <c:pt idx="48">
                  <c:v>2.124187</c:v>
                </c:pt>
                <c:pt idx="49">
                  <c:v>2.037874</c:v>
                </c:pt>
                <c:pt idx="50">
                  <c:v>1.9653080000000003</c:v>
                </c:pt>
                <c:pt idx="51">
                  <c:v>1.9705400000000002</c:v>
                </c:pt>
                <c:pt idx="52">
                  <c:v>1.9104189999999999</c:v>
                </c:pt>
                <c:pt idx="53">
                  <c:v>2.041061</c:v>
                </c:pt>
                <c:pt idx="54">
                  <c:v>2.0608599999999999</c:v>
                </c:pt>
                <c:pt idx="55">
                  <c:v>2.0756380000000001</c:v>
                </c:pt>
                <c:pt idx="56">
                  <c:v>2.023028</c:v>
                </c:pt>
                <c:pt idx="57">
                  <c:v>2.0022250000000001</c:v>
                </c:pt>
                <c:pt idx="58">
                  <c:v>2.0012189999999999</c:v>
                </c:pt>
                <c:pt idx="59">
                  <c:v>1.9590380000000001</c:v>
                </c:pt>
                <c:pt idx="60">
                  <c:v>1.9558720000000001</c:v>
                </c:pt>
                <c:pt idx="61">
                  <c:v>1.9850840000000001</c:v>
                </c:pt>
                <c:pt idx="62">
                  <c:v>1.9432209999999999</c:v>
                </c:pt>
                <c:pt idx="63">
                  <c:v>1.824884</c:v>
                </c:pt>
                <c:pt idx="64">
                  <c:v>1.9321630000000001</c:v>
                </c:pt>
                <c:pt idx="65">
                  <c:v>1.9587259999999997</c:v>
                </c:pt>
                <c:pt idx="66">
                  <c:v>1.954161</c:v>
                </c:pt>
                <c:pt idx="67">
                  <c:v>2.0411359999999998</c:v>
                </c:pt>
                <c:pt idx="68">
                  <c:v>2.2582529999999998</c:v>
                </c:pt>
                <c:pt idx="69">
                  <c:v>2.226121</c:v>
                </c:pt>
                <c:pt idx="70">
                  <c:v>2.1700810000000001</c:v>
                </c:pt>
                <c:pt idx="71">
                  <c:v>2.1593960000000001</c:v>
                </c:pt>
                <c:pt idx="72">
                  <c:v>2.1107419999999997</c:v>
                </c:pt>
                <c:pt idx="73">
                  <c:v>2.0196540000000001</c:v>
                </c:pt>
                <c:pt idx="74">
                  <c:v>1.9429150000000002</c:v>
                </c:pt>
                <c:pt idx="75">
                  <c:v>2.0346959999999998</c:v>
                </c:pt>
                <c:pt idx="76">
                  <c:v>2.1576330000000001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4512"/>
        <c:axId val="1511225728"/>
      </c:lineChart>
      <c:lineChart>
        <c:grouping val="standard"/>
        <c:varyColors val="0"/>
        <c:ser>
          <c:idx val="1"/>
          <c:order val="1"/>
          <c:tx>
            <c:strRef>
              <c:f>오실!$AE$14</c:f>
              <c:strCache>
                <c:ptCount val="1"/>
                <c:pt idx="0">
                  <c:v>항공사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오실!$AE$15:$AE$91</c:f>
              <c:numCache>
                <c:formatCode>0.00%</c:formatCode>
                <c:ptCount val="77"/>
                <c:pt idx="0">
                  <c:v>0</c:v>
                </c:pt>
                <c:pt idx="1">
                  <c:v>-1.8019469201515509E-5</c:v>
                </c:pt>
                <c:pt idx="2">
                  <c:v>-2.3025279638504565E-4</c:v>
                </c:pt>
                <c:pt idx="3">
                  <c:v>-1.9440159851370645E-4</c:v>
                </c:pt>
                <c:pt idx="4">
                  <c:v>-9.2949287215763563E-5</c:v>
                </c:pt>
                <c:pt idx="5">
                  <c:v>-5.3230433732136311E-5</c:v>
                </c:pt>
                <c:pt idx="6">
                  <c:v>3.1305873889066768E-5</c:v>
                </c:pt>
                <c:pt idx="7">
                  <c:v>3.12030355311356E-4</c:v>
                </c:pt>
                <c:pt idx="8">
                  <c:v>3.8245327771629901E-4</c:v>
                </c:pt>
                <c:pt idx="9">
                  <c:v>3.9504203779786116E-4</c:v>
                </c:pt>
                <c:pt idx="10">
                  <c:v>3.7017063413592819E-4</c:v>
                </c:pt>
                <c:pt idx="11">
                  <c:v>4.9813732855525684E-4</c:v>
                </c:pt>
                <c:pt idx="12">
                  <c:v>3.8562380521805784E-4</c:v>
                </c:pt>
                <c:pt idx="13">
                  <c:v>2.609859508265987E-4</c:v>
                </c:pt>
                <c:pt idx="14">
                  <c:v>2.1573592583131092E-4</c:v>
                </c:pt>
                <c:pt idx="15">
                  <c:v>2.3875309199782925E-4</c:v>
                </c:pt>
                <c:pt idx="16">
                  <c:v>1.1825954623580584E-4</c:v>
                </c:pt>
                <c:pt idx="17">
                  <c:v>1.3870292585070967E-4</c:v>
                </c:pt>
                <c:pt idx="18">
                  <c:v>1.1865750032606388E-4</c:v>
                </c:pt>
                <c:pt idx="19">
                  <c:v>7.3942171542249499E-5</c:v>
                </c:pt>
                <c:pt idx="20">
                  <c:v>-9.7716434197204962E-6</c:v>
                </c:pt>
                <c:pt idx="21">
                  <c:v>-2.4394135105237674E-4</c:v>
                </c:pt>
                <c:pt idx="22">
                  <c:v>-3.6617198611833032E-4</c:v>
                </c:pt>
                <c:pt idx="23">
                  <c:v>-3.9914075222243194E-4</c:v>
                </c:pt>
                <c:pt idx="24">
                  <c:v>-2.9984975962117475E-4</c:v>
                </c:pt>
                <c:pt idx="25">
                  <c:v>-2.0863002828079412E-4</c:v>
                </c:pt>
                <c:pt idx="26">
                  <c:v>2.3345888787290917E-5</c:v>
                </c:pt>
                <c:pt idx="27">
                  <c:v>1.2815065997924443E-4</c:v>
                </c:pt>
                <c:pt idx="28">
                  <c:v>2.0259578575536851E-4</c:v>
                </c:pt>
                <c:pt idx="29">
                  <c:v>7.4503036493390898E-5</c:v>
                </c:pt>
                <c:pt idx="30">
                  <c:v>5.3261260376817794E-5</c:v>
                </c:pt>
                <c:pt idx="31">
                  <c:v>-1.00558988706754E-5</c:v>
                </c:pt>
                <c:pt idx="32">
                  <c:v>4.2450744214620514E-5</c:v>
                </c:pt>
                <c:pt idx="33">
                  <c:v>9.6794023138795115E-5</c:v>
                </c:pt>
                <c:pt idx="34">
                  <c:v>9.2984461149849267E-5</c:v>
                </c:pt>
                <c:pt idx="35">
                  <c:v>-2.0614805081854552E-5</c:v>
                </c:pt>
                <c:pt idx="36">
                  <c:v>-8.8913948896808385E-5</c:v>
                </c:pt>
                <c:pt idx="37">
                  <c:v>-1.9617867762417143E-4</c:v>
                </c:pt>
                <c:pt idx="38">
                  <c:v>-3.3641847655866412E-4</c:v>
                </c:pt>
                <c:pt idx="39">
                  <c:v>-3.5052752310134187E-4</c:v>
                </c:pt>
                <c:pt idx="40">
                  <c:v>-3.4050572709691063E-4</c:v>
                </c:pt>
                <c:pt idx="41">
                  <c:v>-3.7530612466387916E-4</c:v>
                </c:pt>
                <c:pt idx="42">
                  <c:v>-3.6366200125225346E-4</c:v>
                </c:pt>
                <c:pt idx="43">
                  <c:v>-8.1341421236608765E-5</c:v>
                </c:pt>
                <c:pt idx="44">
                  <c:v>1.3877045841575829E-4</c:v>
                </c:pt>
                <c:pt idx="45">
                  <c:v>2.6373889675290128E-4</c:v>
                </c:pt>
                <c:pt idx="46">
                  <c:v>3.5139635771916323E-4</c:v>
                </c:pt>
                <c:pt idx="47">
                  <c:v>4.3261142726587942E-4</c:v>
                </c:pt>
                <c:pt idx="48">
                  <c:v>3.6604207212471616E-4</c:v>
                </c:pt>
                <c:pt idx="49">
                  <c:v>2.62048051211212E-4</c:v>
                </c:pt>
                <c:pt idx="50">
                  <c:v>2.4408327350435727E-4</c:v>
                </c:pt>
                <c:pt idx="51">
                  <c:v>2.5900746731677762E-4</c:v>
                </c:pt>
                <c:pt idx="52">
                  <c:v>1.8438937669440275E-4</c:v>
                </c:pt>
                <c:pt idx="53">
                  <c:v>1.2289277190230487E-4</c:v>
                </c:pt>
                <c:pt idx="54">
                  <c:v>1.0367098768050405E-4</c:v>
                </c:pt>
                <c:pt idx="55">
                  <c:v>9.9560885268312814E-5</c:v>
                </c:pt>
                <c:pt idx="56">
                  <c:v>7.0963665308526212E-5</c:v>
                </c:pt>
                <c:pt idx="57">
                  <c:v>9.5914177785517106E-5</c:v>
                </c:pt>
                <c:pt idx="58">
                  <c:v>-4.4443826070236325E-5</c:v>
                </c:pt>
                <c:pt idx="59">
                  <c:v>-1.8872060120420607E-4</c:v>
                </c:pt>
                <c:pt idx="60">
                  <c:v>-2.8668631501833387E-4</c:v>
                </c:pt>
                <c:pt idx="61">
                  <c:v>-3.2621632021824975E-4</c:v>
                </c:pt>
                <c:pt idx="62">
                  <c:v>-3.6496414160050607E-4</c:v>
                </c:pt>
                <c:pt idx="63">
                  <c:v>-3.9322121788674892E-4</c:v>
                </c:pt>
                <c:pt idx="64">
                  <c:v>-3.6057693940942312E-4</c:v>
                </c:pt>
                <c:pt idx="65">
                  <c:v>-2.5840383097553191E-4</c:v>
                </c:pt>
                <c:pt idx="66">
                  <c:v>-2.2484855168840751E-4</c:v>
                </c:pt>
                <c:pt idx="67">
                  <c:v>2.398000158240635E-6</c:v>
                </c:pt>
                <c:pt idx="68">
                  <c:v>6.0087957141313178E-4</c:v>
                </c:pt>
                <c:pt idx="69">
                  <c:v>9.8270343855829637E-4</c:v>
                </c:pt>
                <c:pt idx="70">
                  <c:v>1.139077751953346E-3</c:v>
                </c:pt>
                <c:pt idx="71">
                  <c:v>1.2579740526404469E-3</c:v>
                </c:pt>
                <c:pt idx="72">
                  <c:v>1.1856807367908438E-3</c:v>
                </c:pt>
                <c:pt idx="73">
                  <c:v>5.695045546328238E-4</c:v>
                </c:pt>
                <c:pt idx="74">
                  <c:v>7.6662208808948341E-5</c:v>
                </c:pt>
                <c:pt idx="75">
                  <c:v>-2.1682257978068525E-4</c:v>
                </c:pt>
                <c:pt idx="76">
                  <c:v>-2.8776206877765068E-4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272"/>
        <c:axId val="1511205056"/>
      </c:lineChart>
      <c:dateAx>
        <c:axId val="151120451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728"/>
        <c:crosses val="autoZero"/>
        <c:auto val="1"/>
        <c:lblOffset val="100"/>
        <c:baseTimeUnit val="days"/>
      </c:dateAx>
      <c:valAx>
        <c:axId val="1511225728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4512"/>
        <c:crossesAt val="42402"/>
        <c:crossBetween val="between"/>
      </c:valAx>
      <c:valAx>
        <c:axId val="15112050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272"/>
        <c:crosses val="max"/>
        <c:crossBetween val="between"/>
      </c:valAx>
      <c:dateAx>
        <c:axId val="15112262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0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오실!$AF$14</c:f>
              <c:strCache>
                <c:ptCount val="1"/>
                <c:pt idx="0">
                  <c:v>해운사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오실!$AF$15:$AF$91</c:f>
              <c:numCache>
                <c:formatCode>#,##0</c:formatCode>
                <c:ptCount val="77"/>
                <c:pt idx="0">
                  <c:v>2.5264259999999998</c:v>
                </c:pt>
                <c:pt idx="1">
                  <c:v>2.4831129999999999</c:v>
                </c:pt>
                <c:pt idx="2">
                  <c:v>2.4147509999999999</c:v>
                </c:pt>
                <c:pt idx="3">
                  <c:v>2.443206</c:v>
                </c:pt>
                <c:pt idx="4">
                  <c:v>2.4463979999999999</c:v>
                </c:pt>
                <c:pt idx="5">
                  <c:v>2.518319</c:v>
                </c:pt>
                <c:pt idx="6">
                  <c:v>2.4544589999999999</c:v>
                </c:pt>
                <c:pt idx="7">
                  <c:v>2.4755470000000002</c:v>
                </c:pt>
                <c:pt idx="8">
                  <c:v>2.471536</c:v>
                </c:pt>
                <c:pt idx="9">
                  <c:v>2.4839530000000001</c:v>
                </c:pt>
                <c:pt idx="10">
                  <c:v>2.4540150000000001</c:v>
                </c:pt>
                <c:pt idx="11">
                  <c:v>2.5132129999999999</c:v>
                </c:pt>
                <c:pt idx="12">
                  <c:v>2.358231</c:v>
                </c:pt>
                <c:pt idx="13">
                  <c:v>2.3811520000000002</c:v>
                </c:pt>
                <c:pt idx="14">
                  <c:v>2.3846820000000002</c:v>
                </c:pt>
                <c:pt idx="15">
                  <c:v>2.3607</c:v>
                </c:pt>
                <c:pt idx="16">
                  <c:v>2.3349609999999998</c:v>
                </c:pt>
                <c:pt idx="17">
                  <c:v>2.3237669999999997</c:v>
                </c:pt>
                <c:pt idx="18">
                  <c:v>2.3531629999999999</c:v>
                </c:pt>
                <c:pt idx="19">
                  <c:v>2.4303949999999999</c:v>
                </c:pt>
                <c:pt idx="20">
                  <c:v>2.4185859999999999</c:v>
                </c:pt>
                <c:pt idx="21">
                  <c:v>2.4212400000000001</c:v>
                </c:pt>
                <c:pt idx="22">
                  <c:v>2.4155769999999999</c:v>
                </c:pt>
                <c:pt idx="23">
                  <c:v>2.412976</c:v>
                </c:pt>
                <c:pt idx="24">
                  <c:v>2.4454069999999999</c:v>
                </c:pt>
                <c:pt idx="25">
                  <c:v>2.4702459999999999</c:v>
                </c:pt>
                <c:pt idx="26">
                  <c:v>2.585931</c:v>
                </c:pt>
                <c:pt idx="27">
                  <c:v>2.5391569999999999</c:v>
                </c:pt>
                <c:pt idx="28">
                  <c:v>2.509004</c:v>
                </c:pt>
                <c:pt idx="29">
                  <c:v>2.5254050000000001</c:v>
                </c:pt>
                <c:pt idx="30">
                  <c:v>2.5522259999999997</c:v>
                </c:pt>
                <c:pt idx="31">
                  <c:v>2.5263629999999999</c:v>
                </c:pt>
                <c:pt idx="32">
                  <c:v>2.531148</c:v>
                </c:pt>
                <c:pt idx="33">
                  <c:v>2.5381589999999998</c:v>
                </c:pt>
                <c:pt idx="34">
                  <c:v>2.5176639999999999</c:v>
                </c:pt>
                <c:pt idx="35">
                  <c:v>2.5025189999999999</c:v>
                </c:pt>
                <c:pt idx="36">
                  <c:v>2.5368369999999998</c:v>
                </c:pt>
                <c:pt idx="37">
                  <c:v>2.5156589999999999</c:v>
                </c:pt>
                <c:pt idx="38">
                  <c:v>2.49587</c:v>
                </c:pt>
                <c:pt idx="39">
                  <c:v>2.4890910000000002</c:v>
                </c:pt>
                <c:pt idx="40">
                  <c:v>2.4622459999999999</c:v>
                </c:pt>
                <c:pt idx="41">
                  <c:v>2.5287869999999999</c:v>
                </c:pt>
                <c:pt idx="42">
                  <c:v>2.46536</c:v>
                </c:pt>
                <c:pt idx="43">
                  <c:v>2.5266900000000003</c:v>
                </c:pt>
                <c:pt idx="44">
                  <c:v>2.4854430000000001</c:v>
                </c:pt>
                <c:pt idx="45">
                  <c:v>2.423854</c:v>
                </c:pt>
                <c:pt idx="46">
                  <c:v>2.3976830000000002</c:v>
                </c:pt>
                <c:pt idx="47">
                  <c:v>2.4158770000000001</c:v>
                </c:pt>
                <c:pt idx="48">
                  <c:v>2.4454029999999998</c:v>
                </c:pt>
                <c:pt idx="49">
                  <c:v>2.4166729999999998</c:v>
                </c:pt>
                <c:pt idx="50">
                  <c:v>2.4160060000000003</c:v>
                </c:pt>
                <c:pt idx="51">
                  <c:v>2.404471</c:v>
                </c:pt>
                <c:pt idx="52">
                  <c:v>2.3708290000000001</c:v>
                </c:pt>
                <c:pt idx="53">
                  <c:v>2.429351</c:v>
                </c:pt>
                <c:pt idx="54">
                  <c:v>2.4667779999999997</c:v>
                </c:pt>
                <c:pt idx="55">
                  <c:v>2.42963</c:v>
                </c:pt>
                <c:pt idx="56">
                  <c:v>2.359998</c:v>
                </c:pt>
                <c:pt idx="57">
                  <c:v>2.3382149999999999</c:v>
                </c:pt>
                <c:pt idx="58">
                  <c:v>2.3252990000000002</c:v>
                </c:pt>
                <c:pt idx="59">
                  <c:v>2.3192710000000001</c:v>
                </c:pt>
                <c:pt idx="60">
                  <c:v>2.2840479999999999</c:v>
                </c:pt>
                <c:pt idx="61">
                  <c:v>2.3033869999999999</c:v>
                </c:pt>
                <c:pt idx="62">
                  <c:v>2.2847040000000001</c:v>
                </c:pt>
                <c:pt idx="63">
                  <c:v>2.1866729999999999</c:v>
                </c:pt>
                <c:pt idx="64">
                  <c:v>2.2450900000000003</c:v>
                </c:pt>
                <c:pt idx="65">
                  <c:v>2.1765720000000002</c:v>
                </c:pt>
                <c:pt idx="66">
                  <c:v>2.2150660000000002</c:v>
                </c:pt>
                <c:pt idx="67">
                  <c:v>2.3409930000000001</c:v>
                </c:pt>
                <c:pt idx="68">
                  <c:v>2.473144</c:v>
                </c:pt>
                <c:pt idx="69">
                  <c:v>2.5547900000000001</c:v>
                </c:pt>
                <c:pt idx="70">
                  <c:v>2.5498080000000001</c:v>
                </c:pt>
                <c:pt idx="71">
                  <c:v>2.3758349999999999</c:v>
                </c:pt>
                <c:pt idx="72">
                  <c:v>2.3459639999999999</c:v>
                </c:pt>
                <c:pt idx="73">
                  <c:v>2.272173</c:v>
                </c:pt>
                <c:pt idx="74">
                  <c:v>2.162817</c:v>
                </c:pt>
                <c:pt idx="75">
                  <c:v>2.207525</c:v>
                </c:pt>
                <c:pt idx="76">
                  <c:v>2.172164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864"/>
        <c:axId val="1511206144"/>
      </c:lineChart>
      <c:lineChart>
        <c:grouping val="standard"/>
        <c:varyColors val="0"/>
        <c:ser>
          <c:idx val="1"/>
          <c:order val="1"/>
          <c:tx>
            <c:strRef>
              <c:f>오실!$AG$14</c:f>
              <c:strCache>
                <c:ptCount val="1"/>
                <c:pt idx="0">
                  <c:v>해운사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오실!$AG$15:$AG$91</c:f>
              <c:numCache>
                <c:formatCode>0.00%</c:formatCode>
                <c:ptCount val="77"/>
                <c:pt idx="0">
                  <c:v>0</c:v>
                </c:pt>
                <c:pt idx="1">
                  <c:v>-6.8143045721127945E-6</c:v>
                </c:pt>
                <c:pt idx="2">
                  <c:v>5.6094982891669999E-5</c:v>
                </c:pt>
                <c:pt idx="3">
                  <c:v>2.3601929452216378E-4</c:v>
                </c:pt>
                <c:pt idx="4">
                  <c:v>4.3888217867185637E-4</c:v>
                </c:pt>
                <c:pt idx="5">
                  <c:v>5.1373784152852872E-4</c:v>
                </c:pt>
                <c:pt idx="6">
                  <c:v>5.4844831256998941E-4</c:v>
                </c:pt>
                <c:pt idx="7">
                  <c:v>4.085924932829498E-4</c:v>
                </c:pt>
                <c:pt idx="8">
                  <c:v>2.3173624574485076E-4</c:v>
                </c:pt>
                <c:pt idx="9">
                  <c:v>1.347837208880517E-4</c:v>
                </c:pt>
                <c:pt idx="10">
                  <c:v>-3.2593957955944419E-5</c:v>
                </c:pt>
                <c:pt idx="11">
                  <c:v>8.3284005087352724E-6</c:v>
                </c:pt>
                <c:pt idx="12">
                  <c:v>-6.5575356247675465E-7</c:v>
                </c:pt>
                <c:pt idx="13">
                  <c:v>4.8680796617494031E-5</c:v>
                </c:pt>
                <c:pt idx="14">
                  <c:v>3.6279507278492822E-5</c:v>
                </c:pt>
                <c:pt idx="15">
                  <c:v>6.1137701645183422E-5</c:v>
                </c:pt>
                <c:pt idx="16">
                  <c:v>-1.2080398196271237E-5</c:v>
                </c:pt>
                <c:pt idx="17">
                  <c:v>6.1482690140124375E-5</c:v>
                </c:pt>
                <c:pt idx="18">
                  <c:v>2.7421567348778981E-5</c:v>
                </c:pt>
                <c:pt idx="19">
                  <c:v>9.000222629002865E-5</c:v>
                </c:pt>
                <c:pt idx="20">
                  <c:v>8.5204548552490181E-5</c:v>
                </c:pt>
                <c:pt idx="21">
                  <c:v>9.4924308750206745E-5</c:v>
                </c:pt>
                <c:pt idx="22">
                  <c:v>1.0002522893015706E-4</c:v>
                </c:pt>
                <c:pt idx="23">
                  <c:v>1.5059885997539119E-4</c:v>
                </c:pt>
                <c:pt idx="24">
                  <c:v>8.0848429960637741E-5</c:v>
                </c:pt>
                <c:pt idx="25">
                  <c:v>6.6200384382324347E-5</c:v>
                </c:pt>
                <c:pt idx="26">
                  <c:v>1.4571369912612191E-4</c:v>
                </c:pt>
                <c:pt idx="27">
                  <c:v>7.0242195811904542E-5</c:v>
                </c:pt>
                <c:pt idx="28">
                  <c:v>-4.4839082570432556E-5</c:v>
                </c:pt>
                <c:pt idx="29">
                  <c:v>-1.5144488574222082E-4</c:v>
                </c:pt>
                <c:pt idx="30">
                  <c:v>-2.1707031913320281E-4</c:v>
                </c:pt>
                <c:pt idx="31">
                  <c:v>-4.0875499788436531E-4</c:v>
                </c:pt>
                <c:pt idx="32">
                  <c:v>-4.1543496827253405E-4</c:v>
                </c:pt>
                <c:pt idx="33">
                  <c:v>-3.570160554256075E-4</c:v>
                </c:pt>
                <c:pt idx="34">
                  <c:v>-3.1470213648158529E-4</c:v>
                </c:pt>
                <c:pt idx="35">
                  <c:v>-3.0730066715320918E-4</c:v>
                </c:pt>
                <c:pt idx="36">
                  <c:v>-2.3495243440327452E-4</c:v>
                </c:pt>
                <c:pt idx="37">
                  <c:v>-1.7745572682557333E-4</c:v>
                </c:pt>
                <c:pt idx="38">
                  <c:v>-1.5311472544198398E-4</c:v>
                </c:pt>
                <c:pt idx="39">
                  <c:v>-1.2681821190933514E-4</c:v>
                </c:pt>
                <c:pt idx="40">
                  <c:v>-1.1042906786245271E-4</c:v>
                </c:pt>
                <c:pt idx="41">
                  <c:v>-1.9870348238211551E-4</c:v>
                </c:pt>
                <c:pt idx="42">
                  <c:v>-2.4533271051002225E-4</c:v>
                </c:pt>
                <c:pt idx="43">
                  <c:v>-1.7673967106233247E-4</c:v>
                </c:pt>
                <c:pt idx="44">
                  <c:v>-1.3510420084603242E-4</c:v>
                </c:pt>
                <c:pt idx="45">
                  <c:v>-8.5939291770285238E-5</c:v>
                </c:pt>
                <c:pt idx="46">
                  <c:v>-4.5862581886046755E-5</c:v>
                </c:pt>
                <c:pt idx="47">
                  <c:v>-1.1740854206331977E-5</c:v>
                </c:pt>
                <c:pt idx="48">
                  <c:v>-5.1394256129744817E-5</c:v>
                </c:pt>
                <c:pt idx="49">
                  <c:v>-3.2650746215192239E-5</c:v>
                </c:pt>
                <c:pt idx="50">
                  <c:v>1.4875015021681052E-5</c:v>
                </c:pt>
                <c:pt idx="51">
                  <c:v>1.2129125364322379E-4</c:v>
                </c:pt>
                <c:pt idx="52">
                  <c:v>2.0828244250429962E-4</c:v>
                </c:pt>
                <c:pt idx="53">
                  <c:v>2.6185851426573895E-4</c:v>
                </c:pt>
                <c:pt idx="54">
                  <c:v>3.037658253494175E-4</c:v>
                </c:pt>
                <c:pt idx="55">
                  <c:v>2.7987571792615501E-4</c:v>
                </c:pt>
                <c:pt idx="56">
                  <c:v>2.0412804421615492E-4</c:v>
                </c:pt>
                <c:pt idx="57">
                  <c:v>1.0616409221075944E-4</c:v>
                </c:pt>
                <c:pt idx="58">
                  <c:v>1.7388001329703075E-5</c:v>
                </c:pt>
                <c:pt idx="59">
                  <c:v>-6.9402354717309166E-5</c:v>
                </c:pt>
                <c:pt idx="60">
                  <c:v>-9.4638720699520513E-5</c:v>
                </c:pt>
                <c:pt idx="61">
                  <c:v>-8.3335886936439089E-5</c:v>
                </c:pt>
                <c:pt idx="62">
                  <c:v>-3.7742290682221869E-5</c:v>
                </c:pt>
                <c:pt idx="63">
                  <c:v>-1.5880046998674799E-5</c:v>
                </c:pt>
                <c:pt idx="64">
                  <c:v>8.6182210742182896E-7</c:v>
                </c:pt>
                <c:pt idx="65">
                  <c:v>-3.0201936571279858E-5</c:v>
                </c:pt>
                <c:pt idx="66">
                  <c:v>-7.9795285136238775E-5</c:v>
                </c:pt>
                <c:pt idx="67">
                  <c:v>-9.1512987565868926E-5</c:v>
                </c:pt>
                <c:pt idx="68">
                  <c:v>-5.6708152996067082E-5</c:v>
                </c:pt>
                <c:pt idx="69">
                  <c:v>-1.1971291348522643E-5</c:v>
                </c:pt>
                <c:pt idx="70">
                  <c:v>4.0716767674428442E-5</c:v>
                </c:pt>
                <c:pt idx="71">
                  <c:v>7.4236432128593798E-5</c:v>
                </c:pt>
                <c:pt idx="72">
                  <c:v>4.2316160048087826E-5</c:v>
                </c:pt>
                <c:pt idx="73">
                  <c:v>-4.348653524084749E-5</c:v>
                </c:pt>
                <c:pt idx="74">
                  <c:v>-1.6833982007065625E-4</c:v>
                </c:pt>
                <c:pt idx="75">
                  <c:v>-2.343553111078341E-4</c:v>
                </c:pt>
                <c:pt idx="76">
                  <c:v>-2.4330522366406774E-4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672"/>
        <c:axId val="1511207232"/>
      </c:lineChart>
      <c:dateAx>
        <c:axId val="151120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144"/>
        <c:crosses val="autoZero"/>
        <c:auto val="1"/>
        <c:lblOffset val="100"/>
        <c:baseTimeUnit val="days"/>
      </c:dateAx>
      <c:valAx>
        <c:axId val="1511206144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864"/>
        <c:crossesAt val="42402"/>
        <c:crossBetween val="between"/>
      </c:valAx>
      <c:valAx>
        <c:axId val="15112072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672"/>
        <c:crosses val="max"/>
        <c:crossBetween val="between"/>
      </c:valAx>
      <c:dateAx>
        <c:axId val="1511212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72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354392879761525E-2"/>
          <c:y val="5.5107979290873355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오실!$AH$14</c:f>
              <c:strCache>
                <c:ptCount val="1"/>
                <c:pt idx="0">
                  <c:v>조선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오실!$AH$15:$AH$91</c:f>
              <c:numCache>
                <c:formatCode>#,##0</c:formatCode>
                <c:ptCount val="77"/>
                <c:pt idx="0">
                  <c:v>19.634611</c:v>
                </c:pt>
                <c:pt idx="1">
                  <c:v>19.752966000000001</c:v>
                </c:pt>
                <c:pt idx="2">
                  <c:v>19.865923000000002</c:v>
                </c:pt>
                <c:pt idx="3">
                  <c:v>19.940227</c:v>
                </c:pt>
                <c:pt idx="4">
                  <c:v>20.687342000000001</c:v>
                </c:pt>
                <c:pt idx="5">
                  <c:v>21.171392000000001</c:v>
                </c:pt>
                <c:pt idx="6">
                  <c:v>20.865171</c:v>
                </c:pt>
                <c:pt idx="7">
                  <c:v>20.295282999999998</c:v>
                </c:pt>
                <c:pt idx="8">
                  <c:v>20.580035000000002</c:v>
                </c:pt>
                <c:pt idx="9">
                  <c:v>20.738567</c:v>
                </c:pt>
                <c:pt idx="10">
                  <c:v>20.10632</c:v>
                </c:pt>
                <c:pt idx="11">
                  <c:v>20.023419000000001</c:v>
                </c:pt>
                <c:pt idx="12">
                  <c:v>18.268086</c:v>
                </c:pt>
                <c:pt idx="13">
                  <c:v>18.841044</c:v>
                </c:pt>
                <c:pt idx="14">
                  <c:v>19.166101000000001</c:v>
                </c:pt>
                <c:pt idx="15">
                  <c:v>18.939685000000001</c:v>
                </c:pt>
                <c:pt idx="16">
                  <c:v>18.528879</c:v>
                </c:pt>
                <c:pt idx="17">
                  <c:v>17.705106000000001</c:v>
                </c:pt>
                <c:pt idx="18">
                  <c:v>17.516895999999999</c:v>
                </c:pt>
                <c:pt idx="19">
                  <c:v>18.194137999999999</c:v>
                </c:pt>
                <c:pt idx="20">
                  <c:v>17.488963000000002</c:v>
                </c:pt>
                <c:pt idx="21">
                  <c:v>18.635235999999999</c:v>
                </c:pt>
                <c:pt idx="22">
                  <c:v>18.180437999999999</c:v>
                </c:pt>
                <c:pt idx="23">
                  <c:v>18.061449</c:v>
                </c:pt>
                <c:pt idx="24">
                  <c:v>18.854226999999998</c:v>
                </c:pt>
                <c:pt idx="25">
                  <c:v>18.606657999999999</c:v>
                </c:pt>
                <c:pt idx="26">
                  <c:v>18.726635000000002</c:v>
                </c:pt>
                <c:pt idx="27">
                  <c:v>18.355611</c:v>
                </c:pt>
                <c:pt idx="28">
                  <c:v>18.830684999999999</c:v>
                </c:pt>
                <c:pt idx="29">
                  <c:v>18.919982999999998</c:v>
                </c:pt>
                <c:pt idx="30">
                  <c:v>19.418360999999997</c:v>
                </c:pt>
                <c:pt idx="31">
                  <c:v>19.878995</c:v>
                </c:pt>
                <c:pt idx="32">
                  <c:v>19.834728999999999</c:v>
                </c:pt>
                <c:pt idx="33">
                  <c:v>20.983422000000001</c:v>
                </c:pt>
                <c:pt idx="34">
                  <c:v>22.351548999999999</c:v>
                </c:pt>
                <c:pt idx="35">
                  <c:v>22.642552999999999</c:v>
                </c:pt>
                <c:pt idx="36">
                  <c:v>23.430523000000001</c:v>
                </c:pt>
                <c:pt idx="37">
                  <c:v>23.551151000000001</c:v>
                </c:pt>
                <c:pt idx="38">
                  <c:v>23.259910999999999</c:v>
                </c:pt>
                <c:pt idx="39">
                  <c:v>23.664078</c:v>
                </c:pt>
                <c:pt idx="40">
                  <c:v>23.490714999999998</c:v>
                </c:pt>
                <c:pt idx="41">
                  <c:v>23.492749</c:v>
                </c:pt>
                <c:pt idx="42">
                  <c:v>22.640160999999999</c:v>
                </c:pt>
                <c:pt idx="43">
                  <c:v>23.459873999999999</c:v>
                </c:pt>
                <c:pt idx="44">
                  <c:v>22.453962000000001</c:v>
                </c:pt>
                <c:pt idx="45">
                  <c:v>23.271158</c:v>
                </c:pt>
                <c:pt idx="46">
                  <c:v>22.788069</c:v>
                </c:pt>
                <c:pt idx="47">
                  <c:v>22.981948000000003</c:v>
                </c:pt>
                <c:pt idx="48">
                  <c:v>21.806702999999999</c:v>
                </c:pt>
                <c:pt idx="49">
                  <c:v>20.955014000000002</c:v>
                </c:pt>
                <c:pt idx="50">
                  <c:v>20.555036999999999</c:v>
                </c:pt>
                <c:pt idx="51">
                  <c:v>20.020054000000002</c:v>
                </c:pt>
                <c:pt idx="52">
                  <c:v>20.249921000000001</c:v>
                </c:pt>
                <c:pt idx="53">
                  <c:v>21.178871000000001</c:v>
                </c:pt>
                <c:pt idx="54">
                  <c:v>21.826514000000003</c:v>
                </c:pt>
                <c:pt idx="55">
                  <c:v>23.274789999999999</c:v>
                </c:pt>
                <c:pt idx="56">
                  <c:v>22.926117999999999</c:v>
                </c:pt>
                <c:pt idx="57">
                  <c:v>21.662378</c:v>
                </c:pt>
                <c:pt idx="58">
                  <c:v>21.505182999999999</c:v>
                </c:pt>
                <c:pt idx="59">
                  <c:v>21.274395000000002</c:v>
                </c:pt>
                <c:pt idx="60">
                  <c:v>20.615212</c:v>
                </c:pt>
                <c:pt idx="61">
                  <c:v>20.394126</c:v>
                </c:pt>
                <c:pt idx="62">
                  <c:v>20.280825</c:v>
                </c:pt>
                <c:pt idx="63">
                  <c:v>18.888551</c:v>
                </c:pt>
                <c:pt idx="64">
                  <c:v>18.765281999999999</c:v>
                </c:pt>
                <c:pt idx="65">
                  <c:v>19.630523999999998</c:v>
                </c:pt>
                <c:pt idx="66">
                  <c:v>19.441714000000001</c:v>
                </c:pt>
                <c:pt idx="67">
                  <c:v>20.101092000000001</c:v>
                </c:pt>
                <c:pt idx="68">
                  <c:v>21.755564</c:v>
                </c:pt>
                <c:pt idx="69">
                  <c:v>21.887606999999999</c:v>
                </c:pt>
                <c:pt idx="70">
                  <c:v>22.097101000000002</c:v>
                </c:pt>
                <c:pt idx="71">
                  <c:v>21.054276000000002</c:v>
                </c:pt>
                <c:pt idx="72">
                  <c:v>20.799108</c:v>
                </c:pt>
                <c:pt idx="73">
                  <c:v>19.638912000000001</c:v>
                </c:pt>
                <c:pt idx="74">
                  <c:v>18.130482000000001</c:v>
                </c:pt>
                <c:pt idx="75">
                  <c:v>18.265103</c:v>
                </c:pt>
                <c:pt idx="76">
                  <c:v>18.066269000000002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3760"/>
        <c:axId val="1511207776"/>
      </c:lineChart>
      <c:lineChart>
        <c:grouping val="standard"/>
        <c:varyColors val="0"/>
        <c:ser>
          <c:idx val="1"/>
          <c:order val="1"/>
          <c:tx>
            <c:strRef>
              <c:f>오실!$AI$14</c:f>
              <c:strCache>
                <c:ptCount val="1"/>
                <c:pt idx="0">
                  <c:v>조선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오실!$AI$15:$AI$91</c:f>
              <c:numCache>
                <c:formatCode>0.00%</c:formatCode>
                <c:ptCount val="77"/>
                <c:pt idx="0">
                  <c:v>0</c:v>
                </c:pt>
                <c:pt idx="1">
                  <c:v>1.4680851645352232E-5</c:v>
                </c:pt>
                <c:pt idx="2">
                  <c:v>2.0238365336148098E-5</c:v>
                </c:pt>
                <c:pt idx="3">
                  <c:v>-6.9822650723653953E-5</c:v>
                </c:pt>
                <c:pt idx="4">
                  <c:v>-5.107350865017482E-5</c:v>
                </c:pt>
                <c:pt idx="5">
                  <c:v>5.0537453568484577E-5</c:v>
                </c:pt>
                <c:pt idx="6">
                  <c:v>9.4933713179946801E-5</c:v>
                </c:pt>
                <c:pt idx="7">
                  <c:v>4.6543646249033296E-5</c:v>
                </c:pt>
                <c:pt idx="8">
                  <c:v>7.2303151322493926E-5</c:v>
                </c:pt>
                <c:pt idx="9">
                  <c:v>-1.0172380406625962E-5</c:v>
                </c:pt>
                <c:pt idx="10">
                  <c:v>-1.5827327337315661E-4</c:v>
                </c:pt>
                <c:pt idx="11">
                  <c:v>-2.2679656289633455E-4</c:v>
                </c:pt>
                <c:pt idx="12">
                  <c:v>-3.2038131003696247E-4</c:v>
                </c:pt>
                <c:pt idx="13">
                  <c:v>-3.8363456303682679E-4</c:v>
                </c:pt>
                <c:pt idx="14">
                  <c:v>-4.251973461897638E-4</c:v>
                </c:pt>
                <c:pt idx="15">
                  <c:v>-4.2273747031510041E-4</c:v>
                </c:pt>
                <c:pt idx="16">
                  <c:v>-4.2149049688109384E-4</c:v>
                </c:pt>
                <c:pt idx="17">
                  <c:v>-3.0068678985593856E-4</c:v>
                </c:pt>
                <c:pt idx="18">
                  <c:v>-2.1045183803787375E-4</c:v>
                </c:pt>
                <c:pt idx="19">
                  <c:v>-1.4438869595790216E-4</c:v>
                </c:pt>
                <c:pt idx="20">
                  <c:v>-1.2896683273227918E-4</c:v>
                </c:pt>
                <c:pt idx="21">
                  <c:v>-2.6598372616029576E-5</c:v>
                </c:pt>
                <c:pt idx="22">
                  <c:v>3.6736107940155182E-5</c:v>
                </c:pt>
                <c:pt idx="23">
                  <c:v>8.8824707249205315E-5</c:v>
                </c:pt>
                <c:pt idx="24">
                  <c:v>1.6366579956823488E-4</c:v>
                </c:pt>
                <c:pt idx="25">
                  <c:v>2.0219021404991331E-4</c:v>
                </c:pt>
                <c:pt idx="26">
                  <c:v>1.6700191604421662E-4</c:v>
                </c:pt>
                <c:pt idx="27">
                  <c:v>1.3935214995135085E-4</c:v>
                </c:pt>
                <c:pt idx="28">
                  <c:v>1.3350346615742769E-4</c:v>
                </c:pt>
                <c:pt idx="29">
                  <c:v>1.0651115172369231E-4</c:v>
                </c:pt>
                <c:pt idx="30">
                  <c:v>1.7598995548326172E-4</c:v>
                </c:pt>
                <c:pt idx="31">
                  <c:v>2.1919146105703352E-4</c:v>
                </c:pt>
                <c:pt idx="32">
                  <c:v>2.3039066387655298E-4</c:v>
                </c:pt>
                <c:pt idx="33">
                  <c:v>2.7910349294313824E-4</c:v>
                </c:pt>
                <c:pt idx="34">
                  <c:v>3.6697815941861666E-4</c:v>
                </c:pt>
                <c:pt idx="35">
                  <c:v>3.984731328223885E-4</c:v>
                </c:pt>
                <c:pt idx="36">
                  <c:v>4.3558249590443189E-4</c:v>
                </c:pt>
                <c:pt idx="37">
                  <c:v>4.0637178948094545E-4</c:v>
                </c:pt>
                <c:pt idx="38">
                  <c:v>3.0574939158402119E-4</c:v>
                </c:pt>
                <c:pt idx="39">
                  <c:v>1.7927359415563027E-4</c:v>
                </c:pt>
                <c:pt idx="40">
                  <c:v>7.5320770514511004E-5</c:v>
                </c:pt>
                <c:pt idx="41">
                  <c:v>-7.305251845975369E-5</c:v>
                </c:pt>
                <c:pt idx="42">
                  <c:v>-1.8585755193050815E-4</c:v>
                </c:pt>
                <c:pt idx="43">
                  <c:v>-2.0265350686869351E-4</c:v>
                </c:pt>
                <c:pt idx="44">
                  <c:v>-3.2363293724454746E-4</c:v>
                </c:pt>
                <c:pt idx="45">
                  <c:v>-3.3132693162349764E-4</c:v>
                </c:pt>
                <c:pt idx="46">
                  <c:v>-3.5089418018342843E-4</c:v>
                </c:pt>
                <c:pt idx="47">
                  <c:v>-3.1151011300077506E-4</c:v>
                </c:pt>
                <c:pt idx="48">
                  <c:v>-4.1181121366775487E-4</c:v>
                </c:pt>
                <c:pt idx="49">
                  <c:v>-3.4243003008146191E-4</c:v>
                </c:pt>
                <c:pt idx="50">
                  <c:v>-3.6710845358963959E-4</c:v>
                </c:pt>
                <c:pt idx="51">
                  <c:v>-3.1172698909354276E-4</c:v>
                </c:pt>
                <c:pt idx="52">
                  <c:v>-2.0891065177578577E-4</c:v>
                </c:pt>
                <c:pt idx="53">
                  <c:v>-4.538377165446794E-5</c:v>
                </c:pt>
                <c:pt idx="54">
                  <c:v>7.1180055049773123E-5</c:v>
                </c:pt>
                <c:pt idx="55">
                  <c:v>2.211605905025868E-4</c:v>
                </c:pt>
                <c:pt idx="56">
                  <c:v>3.1151051190453794E-4</c:v>
                </c:pt>
                <c:pt idx="57">
                  <c:v>3.4107999670112169E-4</c:v>
                </c:pt>
                <c:pt idx="58">
                  <c:v>3.5637798693250605E-4</c:v>
                </c:pt>
                <c:pt idx="59">
                  <c:v>3.460547903469354E-4</c:v>
                </c:pt>
                <c:pt idx="60">
                  <c:v>2.1427502022704404E-4</c:v>
                </c:pt>
                <c:pt idx="61">
                  <c:v>7.8226894788861528E-5</c:v>
                </c:pt>
                <c:pt idx="62">
                  <c:v>1.171663025729375E-5</c:v>
                </c:pt>
                <c:pt idx="63">
                  <c:v>-2.3761759246736518E-5</c:v>
                </c:pt>
                <c:pt idx="64">
                  <c:v>-8.988720971259568E-5</c:v>
                </c:pt>
                <c:pt idx="65">
                  <c:v>-6.4008918641763382E-5</c:v>
                </c:pt>
                <c:pt idx="66">
                  <c:v>-1.0088222285504757E-5</c:v>
                </c:pt>
                <c:pt idx="67">
                  <c:v>1.9596092506107246E-5</c:v>
                </c:pt>
                <c:pt idx="68">
                  <c:v>6.8043659815490709E-5</c:v>
                </c:pt>
                <c:pt idx="69">
                  <c:v>1.5638533205813849E-4</c:v>
                </c:pt>
                <c:pt idx="70">
                  <c:v>2.7440530661205939E-4</c:v>
                </c:pt>
                <c:pt idx="71">
                  <c:v>3.3372630068993894E-4</c:v>
                </c:pt>
                <c:pt idx="72">
                  <c:v>3.728462785536512E-4</c:v>
                </c:pt>
                <c:pt idx="73">
                  <c:v>2.9628347323087012E-4</c:v>
                </c:pt>
                <c:pt idx="74">
                  <c:v>1.8741006683454083E-4</c:v>
                </c:pt>
                <c:pt idx="75">
                  <c:v>-1.8282968871371043E-6</c:v>
                </c:pt>
                <c:pt idx="76">
                  <c:v>-9.6764477642343372E-5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5392"/>
        <c:axId val="1511214848"/>
      </c:lineChart>
      <c:dateAx>
        <c:axId val="15112137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7776"/>
        <c:crosses val="autoZero"/>
        <c:auto val="1"/>
        <c:lblOffset val="100"/>
        <c:baseTimeUnit val="days"/>
      </c:dateAx>
      <c:valAx>
        <c:axId val="15112077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760"/>
        <c:crossesAt val="42402"/>
        <c:crossBetween val="between"/>
      </c:valAx>
      <c:valAx>
        <c:axId val="151121484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392"/>
        <c:crosses val="max"/>
        <c:crossBetween val="between"/>
      </c:valAx>
      <c:dateAx>
        <c:axId val="1511215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484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오실!$AJ$14</c:f>
              <c:strCache>
                <c:ptCount val="1"/>
                <c:pt idx="0">
                  <c:v>KRX 미디어&amp;엔터테인먼트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오실!$AJ$15:$AJ$91</c:f>
              <c:numCache>
                <c:formatCode>#,##0</c:formatCode>
                <c:ptCount val="77"/>
                <c:pt idx="0">
                  <c:v>11.199928999999999</c:v>
                </c:pt>
                <c:pt idx="1">
                  <c:v>11.579634</c:v>
                </c:pt>
                <c:pt idx="2">
                  <c:v>11.328834000000001</c:v>
                </c:pt>
                <c:pt idx="3">
                  <c:v>11.549750999999999</c:v>
                </c:pt>
                <c:pt idx="4">
                  <c:v>11.417477999999999</c:v>
                </c:pt>
                <c:pt idx="5">
                  <c:v>11.409583</c:v>
                </c:pt>
                <c:pt idx="6">
                  <c:v>11.655517999999999</c:v>
                </c:pt>
                <c:pt idx="7">
                  <c:v>11.432764000000001</c:v>
                </c:pt>
                <c:pt idx="8">
                  <c:v>11.618935</c:v>
                </c:pt>
                <c:pt idx="9">
                  <c:v>11.70885</c:v>
                </c:pt>
                <c:pt idx="10">
                  <c:v>11.284969</c:v>
                </c:pt>
                <c:pt idx="11">
                  <c:v>11.278877</c:v>
                </c:pt>
                <c:pt idx="12">
                  <c:v>10.524827999999999</c:v>
                </c:pt>
                <c:pt idx="13">
                  <c:v>10.756636</c:v>
                </c:pt>
                <c:pt idx="14">
                  <c:v>10.998122</c:v>
                </c:pt>
                <c:pt idx="15">
                  <c:v>10.889619999999999</c:v>
                </c:pt>
                <c:pt idx="16">
                  <c:v>11.079496000000001</c:v>
                </c:pt>
                <c:pt idx="17">
                  <c:v>10.850344999999999</c:v>
                </c:pt>
                <c:pt idx="18">
                  <c:v>10.692302</c:v>
                </c:pt>
                <c:pt idx="19">
                  <c:v>11.019724</c:v>
                </c:pt>
                <c:pt idx="20">
                  <c:v>10.335122</c:v>
                </c:pt>
                <c:pt idx="21">
                  <c:v>10.332122999999999</c:v>
                </c:pt>
                <c:pt idx="22">
                  <c:v>10.246377000000001</c:v>
                </c:pt>
                <c:pt idx="23">
                  <c:v>10.164553999999999</c:v>
                </c:pt>
                <c:pt idx="24">
                  <c:v>10.424463000000001</c:v>
                </c:pt>
                <c:pt idx="25">
                  <c:v>10.399124</c:v>
                </c:pt>
                <c:pt idx="26">
                  <c:v>10.455988</c:v>
                </c:pt>
                <c:pt idx="27">
                  <c:v>10.38335</c:v>
                </c:pt>
                <c:pt idx="28">
                  <c:v>10.492769000000001</c:v>
                </c:pt>
                <c:pt idx="29">
                  <c:v>10.784399000000001</c:v>
                </c:pt>
                <c:pt idx="30">
                  <c:v>11.152023</c:v>
                </c:pt>
                <c:pt idx="31">
                  <c:v>11.07535</c:v>
                </c:pt>
                <c:pt idx="32">
                  <c:v>10.958945</c:v>
                </c:pt>
                <c:pt idx="33">
                  <c:v>10.873519999999999</c:v>
                </c:pt>
                <c:pt idx="34">
                  <c:v>10.975536</c:v>
                </c:pt>
                <c:pt idx="35">
                  <c:v>10.972357000000001</c:v>
                </c:pt>
                <c:pt idx="36">
                  <c:v>10.984287</c:v>
                </c:pt>
                <c:pt idx="37">
                  <c:v>11.008922</c:v>
                </c:pt>
                <c:pt idx="38">
                  <c:v>11.162338</c:v>
                </c:pt>
                <c:pt idx="39">
                  <c:v>11.178357999999999</c:v>
                </c:pt>
                <c:pt idx="40">
                  <c:v>10.902285000000001</c:v>
                </c:pt>
                <c:pt idx="41">
                  <c:v>10.930549000000001</c:v>
                </c:pt>
                <c:pt idx="42">
                  <c:v>10.719157000000001</c:v>
                </c:pt>
                <c:pt idx="43">
                  <c:v>10.512516999999999</c:v>
                </c:pt>
                <c:pt idx="44">
                  <c:v>10.653559</c:v>
                </c:pt>
                <c:pt idx="45">
                  <c:v>10.532772999999999</c:v>
                </c:pt>
                <c:pt idx="46">
                  <c:v>10.238936000000001</c:v>
                </c:pt>
                <c:pt idx="47">
                  <c:v>10.18328</c:v>
                </c:pt>
                <c:pt idx="48">
                  <c:v>10.738463000000001</c:v>
                </c:pt>
                <c:pt idx="49">
                  <c:v>10.369238000000001</c:v>
                </c:pt>
                <c:pt idx="50">
                  <c:v>10.096610999999999</c:v>
                </c:pt>
                <c:pt idx="51">
                  <c:v>10.042442999999999</c:v>
                </c:pt>
                <c:pt idx="52">
                  <c:v>9.693128999999999</c:v>
                </c:pt>
                <c:pt idx="53">
                  <c:v>9.8913210000000014</c:v>
                </c:pt>
                <c:pt idx="54">
                  <c:v>10.11711</c:v>
                </c:pt>
                <c:pt idx="55">
                  <c:v>9.9421979999999994</c:v>
                </c:pt>
                <c:pt idx="56">
                  <c:v>9.8054490000000012</c:v>
                </c:pt>
                <c:pt idx="57">
                  <c:v>9.8577999999999992</c:v>
                </c:pt>
                <c:pt idx="58">
                  <c:v>10.433211</c:v>
                </c:pt>
                <c:pt idx="59">
                  <c:v>11.037967999999999</c:v>
                </c:pt>
                <c:pt idx="60">
                  <c:v>11.259829</c:v>
                </c:pt>
                <c:pt idx="61">
                  <c:v>10.903321</c:v>
                </c:pt>
                <c:pt idx="62">
                  <c:v>10.554435</c:v>
                </c:pt>
                <c:pt idx="63">
                  <c:v>10.618909</c:v>
                </c:pt>
                <c:pt idx="64">
                  <c:v>10.379755000000001</c:v>
                </c:pt>
                <c:pt idx="65">
                  <c:v>9.7458419999999997</c:v>
                </c:pt>
                <c:pt idx="66">
                  <c:v>9.9247949999999996</c:v>
                </c:pt>
                <c:pt idx="67">
                  <c:v>10.455389</c:v>
                </c:pt>
                <c:pt idx="68">
                  <c:v>10.389647999999999</c:v>
                </c:pt>
                <c:pt idx="69">
                  <c:v>10.309122</c:v>
                </c:pt>
                <c:pt idx="70">
                  <c:v>10.450710000000001</c:v>
                </c:pt>
                <c:pt idx="71">
                  <c:v>10.112152999999999</c:v>
                </c:pt>
                <c:pt idx="72">
                  <c:v>9.9827370000000002</c:v>
                </c:pt>
                <c:pt idx="73">
                  <c:v>9.6178869999999996</c:v>
                </c:pt>
                <c:pt idx="74">
                  <c:v>8.9852779999999992</c:v>
                </c:pt>
                <c:pt idx="75">
                  <c:v>8.9103149999999989</c:v>
                </c:pt>
                <c:pt idx="76">
                  <c:v>8.7654060000000005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320"/>
        <c:axId val="1511217024"/>
      </c:lineChart>
      <c:lineChart>
        <c:grouping val="standard"/>
        <c:varyColors val="0"/>
        <c:ser>
          <c:idx val="1"/>
          <c:order val="1"/>
          <c:tx>
            <c:strRef>
              <c:f>오실!$AK$14</c:f>
              <c:strCache>
                <c:ptCount val="1"/>
                <c:pt idx="0">
                  <c:v>KRX 미디어&amp;엔터테인먼트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오실!$AK$15:$AK$91</c:f>
              <c:numCache>
                <c:formatCode>0.00%</c:formatCode>
                <c:ptCount val="77"/>
                <c:pt idx="0">
                  <c:v>0</c:v>
                </c:pt>
                <c:pt idx="1">
                  <c:v>-1.3462665934417997E-4</c:v>
                </c:pt>
                <c:pt idx="2">
                  <c:v>-2.5330092112711418E-4</c:v>
                </c:pt>
                <c:pt idx="3">
                  <c:v>-1.8819246225996956E-4</c:v>
                </c:pt>
                <c:pt idx="4">
                  <c:v>-2.0537619003940477E-4</c:v>
                </c:pt>
                <c:pt idx="5">
                  <c:v>-1.4260691305109478E-4</c:v>
                </c:pt>
                <c:pt idx="6">
                  <c:v>-9.6699383159204238E-5</c:v>
                </c:pt>
                <c:pt idx="7">
                  <c:v>-1.6479305198724491E-4</c:v>
                </c:pt>
                <c:pt idx="8">
                  <c:v>-1.195081492699819E-4</c:v>
                </c:pt>
                <c:pt idx="9">
                  <c:v>-9.158710805655157E-5</c:v>
                </c:pt>
                <c:pt idx="10">
                  <c:v>-1.3123743493371272E-4</c:v>
                </c:pt>
                <c:pt idx="11">
                  <c:v>-2.1929832685573468E-4</c:v>
                </c:pt>
                <c:pt idx="12">
                  <c:v>-3.4445372454980274E-4</c:v>
                </c:pt>
                <c:pt idx="13">
                  <c:v>-4.1205927258588723E-4</c:v>
                </c:pt>
                <c:pt idx="14">
                  <c:v>-3.1001326096794998E-4</c:v>
                </c:pt>
                <c:pt idx="15">
                  <c:v>-1.1861580873324387E-4</c:v>
                </c:pt>
                <c:pt idx="16">
                  <c:v>1.1000958595225503E-4</c:v>
                </c:pt>
                <c:pt idx="17">
                  <c:v>3.8987810686576089E-4</c:v>
                </c:pt>
                <c:pt idx="18">
                  <c:v>5.8315812255994967E-4</c:v>
                </c:pt>
                <c:pt idx="19">
                  <c:v>6.8228611414383278E-4</c:v>
                </c:pt>
                <c:pt idx="20">
                  <c:v>5.7756664830974276E-4</c:v>
                </c:pt>
                <c:pt idx="21">
                  <c:v>4.4470247605165626E-4</c:v>
                </c:pt>
                <c:pt idx="22">
                  <c:v>3.3372745561134452E-4</c:v>
                </c:pt>
                <c:pt idx="23">
                  <c:v>2.0278319866422155E-4</c:v>
                </c:pt>
                <c:pt idx="24">
                  <c:v>4.2342857362629035E-5</c:v>
                </c:pt>
                <c:pt idx="25">
                  <c:v>3.1772580007530509E-5</c:v>
                </c:pt>
                <c:pt idx="26">
                  <c:v>2.6734456069972876E-5</c:v>
                </c:pt>
                <c:pt idx="27">
                  <c:v>1.8004499527498832E-5</c:v>
                </c:pt>
                <c:pt idx="28">
                  <c:v>2.6145607440760765E-6</c:v>
                </c:pt>
                <c:pt idx="29">
                  <c:v>2.9592929534027465E-5</c:v>
                </c:pt>
                <c:pt idx="30">
                  <c:v>1.1157352568391197E-4</c:v>
                </c:pt>
                <c:pt idx="31">
                  <c:v>1.0259983398557302E-4</c:v>
                </c:pt>
                <c:pt idx="32">
                  <c:v>3.8779357767615462E-5</c:v>
                </c:pt>
                <c:pt idx="33">
                  <c:v>-7.4291919170246871E-5</c:v>
                </c:pt>
                <c:pt idx="34">
                  <c:v>-1.6422470190024762E-4</c:v>
                </c:pt>
                <c:pt idx="35">
                  <c:v>-3.1159916583401007E-4</c:v>
                </c:pt>
                <c:pt idx="36">
                  <c:v>-3.5472463819468726E-4</c:v>
                </c:pt>
                <c:pt idx="37">
                  <c:v>-3.3286091740712692E-4</c:v>
                </c:pt>
                <c:pt idx="38">
                  <c:v>-2.1576231658273782E-4</c:v>
                </c:pt>
                <c:pt idx="39">
                  <c:v>-1.3751767706023267E-4</c:v>
                </c:pt>
                <c:pt idx="40">
                  <c:v>-1.5388702955950178E-4</c:v>
                </c:pt>
                <c:pt idx="41">
                  <c:v>-2.2226642297817911E-4</c:v>
                </c:pt>
                <c:pt idx="42">
                  <c:v>-3.3346081044604886E-4</c:v>
                </c:pt>
                <c:pt idx="43">
                  <c:v>-4.7949057914093481E-4</c:v>
                </c:pt>
                <c:pt idx="44">
                  <c:v>-5.0240138531906786E-4</c:v>
                </c:pt>
                <c:pt idx="45">
                  <c:v>-3.8949017005564311E-4</c:v>
                </c:pt>
                <c:pt idx="46">
                  <c:v>-2.2546247080892869E-4</c:v>
                </c:pt>
                <c:pt idx="47">
                  <c:v>-7.3445099563465761E-5</c:v>
                </c:pt>
                <c:pt idx="48">
                  <c:v>1.9832581630591887E-4</c:v>
                </c:pt>
                <c:pt idx="49">
                  <c:v>3.6745988470199568E-4</c:v>
                </c:pt>
                <c:pt idx="50">
                  <c:v>4.7880052957137529E-4</c:v>
                </c:pt>
                <c:pt idx="51">
                  <c:v>5.422440488425666E-4</c:v>
                </c:pt>
                <c:pt idx="52">
                  <c:v>6.1871808534464225E-4</c:v>
                </c:pt>
                <c:pt idx="53">
                  <c:v>6.0031279425678088E-4</c:v>
                </c:pt>
                <c:pt idx="54">
                  <c:v>5.6676278368679499E-4</c:v>
                </c:pt>
                <c:pt idx="55">
                  <c:v>5.1502258918088026E-4</c:v>
                </c:pt>
                <c:pt idx="56">
                  <c:v>4.5558418759761283E-4</c:v>
                </c:pt>
                <c:pt idx="57">
                  <c:v>4.1403930048734079E-4</c:v>
                </c:pt>
                <c:pt idx="58">
                  <c:v>4.8755992901000796E-4</c:v>
                </c:pt>
                <c:pt idx="59">
                  <c:v>3.0655077988044912E-4</c:v>
                </c:pt>
                <c:pt idx="60">
                  <c:v>6.995071466210645E-6</c:v>
                </c:pt>
                <c:pt idx="61">
                  <c:v>-2.5637512644819034E-4</c:v>
                </c:pt>
                <c:pt idx="62">
                  <c:v>-4.2135347488953396E-4</c:v>
                </c:pt>
                <c:pt idx="63">
                  <c:v>-3.3322714089780082E-4</c:v>
                </c:pt>
                <c:pt idx="64">
                  <c:v>-1.3478609204094346E-4</c:v>
                </c:pt>
                <c:pt idx="65">
                  <c:v>1.5025710067728069E-4</c:v>
                </c:pt>
                <c:pt idx="66">
                  <c:v>3.8939987754373789E-4</c:v>
                </c:pt>
                <c:pt idx="67">
                  <c:v>7.8819708338587267E-4</c:v>
                </c:pt>
                <c:pt idx="68">
                  <c:v>6.2062248433845631E-4</c:v>
                </c:pt>
                <c:pt idx="69">
                  <c:v>5.0362650430335219E-4</c:v>
                </c:pt>
                <c:pt idx="70">
                  <c:v>5.1075782758826021E-4</c:v>
                </c:pt>
                <c:pt idx="71">
                  <c:v>4.8010808832010658E-4</c:v>
                </c:pt>
                <c:pt idx="72">
                  <c:v>1.8923285316074074E-4</c:v>
                </c:pt>
                <c:pt idx="73">
                  <c:v>-2.2534650022822946E-5</c:v>
                </c:pt>
                <c:pt idx="74">
                  <c:v>-1.7652640310925668E-4</c:v>
                </c:pt>
                <c:pt idx="75">
                  <c:v>-3.8870375772048467E-4</c:v>
                </c:pt>
                <c:pt idx="76">
                  <c:v>-5.0895748632659378E-4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4672"/>
        <c:axId val="1510334128"/>
      </c:lineChart>
      <c:dateAx>
        <c:axId val="15112083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024"/>
        <c:crosses val="autoZero"/>
        <c:auto val="1"/>
        <c:lblOffset val="100"/>
        <c:baseTimeUnit val="days"/>
      </c:dateAx>
      <c:valAx>
        <c:axId val="151121702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320"/>
        <c:crossesAt val="42402"/>
        <c:crossBetween val="between"/>
      </c:valAx>
      <c:valAx>
        <c:axId val="151033412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4672"/>
        <c:crosses val="max"/>
        <c:crossBetween val="between"/>
      </c:valAx>
      <c:dateAx>
        <c:axId val="1510334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41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오실!$AL$14</c:f>
              <c:strCache>
                <c:ptCount val="1"/>
                <c:pt idx="0">
                  <c:v>자동차부품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오실!$AL$15:$AL$91</c:f>
              <c:numCache>
                <c:formatCode>#,##0</c:formatCode>
                <c:ptCount val="77"/>
                <c:pt idx="0">
                  <c:v>8.8603330000000007</c:v>
                </c:pt>
                <c:pt idx="1">
                  <c:v>9.0185689999999994</c:v>
                </c:pt>
                <c:pt idx="2">
                  <c:v>8.4455489999999998</c:v>
                </c:pt>
                <c:pt idx="3">
                  <c:v>8.759291000000001</c:v>
                </c:pt>
                <c:pt idx="4">
                  <c:v>8.8048760000000001</c:v>
                </c:pt>
                <c:pt idx="5">
                  <c:v>8.7553440000000009</c:v>
                </c:pt>
                <c:pt idx="6">
                  <c:v>8.5694580000000009</c:v>
                </c:pt>
                <c:pt idx="7">
                  <c:v>8.4935799999999997</c:v>
                </c:pt>
                <c:pt idx="8">
                  <c:v>8.7105610000000002</c:v>
                </c:pt>
                <c:pt idx="9">
                  <c:v>8.9981600000000004</c:v>
                </c:pt>
                <c:pt idx="10">
                  <c:v>8.7340879999999999</c:v>
                </c:pt>
                <c:pt idx="11">
                  <c:v>8.6848929999999989</c:v>
                </c:pt>
                <c:pt idx="12">
                  <c:v>8.2508440000000007</c:v>
                </c:pt>
                <c:pt idx="13">
                  <c:v>8.4705779999999997</c:v>
                </c:pt>
                <c:pt idx="14">
                  <c:v>8.6606620000000003</c:v>
                </c:pt>
                <c:pt idx="15">
                  <c:v>8.5437519999999996</c:v>
                </c:pt>
                <c:pt idx="16">
                  <c:v>8.6411639999999998</c:v>
                </c:pt>
                <c:pt idx="17">
                  <c:v>8.3675039999999985</c:v>
                </c:pt>
                <c:pt idx="18">
                  <c:v>8.0786179999999987</c:v>
                </c:pt>
                <c:pt idx="19">
                  <c:v>8.5704729999999998</c:v>
                </c:pt>
                <c:pt idx="20">
                  <c:v>8.1854800000000001</c:v>
                </c:pt>
                <c:pt idx="21">
                  <c:v>8.1977869999999999</c:v>
                </c:pt>
                <c:pt idx="22">
                  <c:v>8.1691120000000002</c:v>
                </c:pt>
                <c:pt idx="23">
                  <c:v>8.1171860000000002</c:v>
                </c:pt>
                <c:pt idx="24">
                  <c:v>8.567753999999999</c:v>
                </c:pt>
                <c:pt idx="25">
                  <c:v>8.5036500000000004</c:v>
                </c:pt>
                <c:pt idx="26">
                  <c:v>8.5774259999999991</c:v>
                </c:pt>
                <c:pt idx="27">
                  <c:v>8.3919240000000013</c:v>
                </c:pt>
                <c:pt idx="28">
                  <c:v>8.6195500000000003</c:v>
                </c:pt>
                <c:pt idx="29">
                  <c:v>8.7324760000000001</c:v>
                </c:pt>
                <c:pt idx="30">
                  <c:v>8.9264020000000013</c:v>
                </c:pt>
                <c:pt idx="31">
                  <c:v>8.9331209999999999</c:v>
                </c:pt>
                <c:pt idx="32">
                  <c:v>8.8556690000000007</c:v>
                </c:pt>
                <c:pt idx="33">
                  <c:v>9.2109839999999998</c:v>
                </c:pt>
                <c:pt idx="34">
                  <c:v>9.3280210000000015</c:v>
                </c:pt>
                <c:pt idx="35">
                  <c:v>9.1649060000000002</c:v>
                </c:pt>
                <c:pt idx="36">
                  <c:v>8.9941220000000008</c:v>
                </c:pt>
                <c:pt idx="37">
                  <c:v>9.1620360000000005</c:v>
                </c:pt>
                <c:pt idx="38">
                  <c:v>9.3270270000000011</c:v>
                </c:pt>
                <c:pt idx="39">
                  <c:v>9.2837460000000007</c:v>
                </c:pt>
                <c:pt idx="40">
                  <c:v>9.0704979999999988</c:v>
                </c:pt>
                <c:pt idx="41">
                  <c:v>9.2529070000000004</c:v>
                </c:pt>
                <c:pt idx="42">
                  <c:v>9.1907420000000002</c:v>
                </c:pt>
                <c:pt idx="43">
                  <c:v>9.3041359999999997</c:v>
                </c:pt>
                <c:pt idx="44">
                  <c:v>9.9727199999999989</c:v>
                </c:pt>
                <c:pt idx="45">
                  <c:v>10.412236999999999</c:v>
                </c:pt>
                <c:pt idx="46">
                  <c:v>10.200894999999999</c:v>
                </c:pt>
                <c:pt idx="47">
                  <c:v>11.166271</c:v>
                </c:pt>
                <c:pt idx="48">
                  <c:v>11.198896000000001</c:v>
                </c:pt>
                <c:pt idx="49">
                  <c:v>10.958102999999999</c:v>
                </c:pt>
                <c:pt idx="50">
                  <c:v>10.304077000000001</c:v>
                </c:pt>
                <c:pt idx="51">
                  <c:v>9.6886329999999994</c:v>
                </c:pt>
                <c:pt idx="52">
                  <c:v>9.6004439999999995</c:v>
                </c:pt>
                <c:pt idx="53">
                  <c:v>11.145833999999999</c:v>
                </c:pt>
                <c:pt idx="54">
                  <c:v>11.114338999999999</c:v>
                </c:pt>
                <c:pt idx="55">
                  <c:v>11.308977000000001</c:v>
                </c:pt>
                <c:pt idx="56">
                  <c:v>11.400171</c:v>
                </c:pt>
                <c:pt idx="57">
                  <c:v>11.312766</c:v>
                </c:pt>
                <c:pt idx="58">
                  <c:v>12.121656</c:v>
                </c:pt>
                <c:pt idx="59">
                  <c:v>11.964086999999999</c:v>
                </c:pt>
                <c:pt idx="60">
                  <c:v>11.837439999999999</c:v>
                </c:pt>
                <c:pt idx="61">
                  <c:v>11.750136999999999</c:v>
                </c:pt>
                <c:pt idx="62">
                  <c:v>11.143314999999999</c:v>
                </c:pt>
                <c:pt idx="63">
                  <c:v>10.099074999999999</c:v>
                </c:pt>
                <c:pt idx="64">
                  <c:v>10.166482</c:v>
                </c:pt>
                <c:pt idx="65">
                  <c:v>9.8787729999999989</c:v>
                </c:pt>
                <c:pt idx="66">
                  <c:v>9.9568349999999999</c:v>
                </c:pt>
                <c:pt idx="67">
                  <c:v>10.479935000000001</c:v>
                </c:pt>
                <c:pt idx="68">
                  <c:v>11.069177999999999</c:v>
                </c:pt>
                <c:pt idx="69">
                  <c:v>11.227907999999999</c:v>
                </c:pt>
                <c:pt idx="70">
                  <c:v>10.808178999999999</c:v>
                </c:pt>
                <c:pt idx="71">
                  <c:v>10.320889999999999</c:v>
                </c:pt>
                <c:pt idx="72">
                  <c:v>10.295200999999999</c:v>
                </c:pt>
                <c:pt idx="73">
                  <c:v>9.708003999999999</c:v>
                </c:pt>
                <c:pt idx="74">
                  <c:v>8.8696889999999993</c:v>
                </c:pt>
                <c:pt idx="75">
                  <c:v>8.8681679999999989</c:v>
                </c:pt>
                <c:pt idx="76">
                  <c:v>8.819647999999999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0864"/>
        <c:axId val="1510321616"/>
      </c:lineChart>
      <c:lineChart>
        <c:grouping val="standard"/>
        <c:varyColors val="0"/>
        <c:ser>
          <c:idx val="1"/>
          <c:order val="1"/>
          <c:tx>
            <c:strRef>
              <c:f>오실!$AM$14</c:f>
              <c:strCache>
                <c:ptCount val="1"/>
                <c:pt idx="0">
                  <c:v>자동차부품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오실!$AM$15:$AM$91</c:f>
              <c:numCache>
                <c:formatCode>0.00%</c:formatCode>
                <c:ptCount val="77"/>
                <c:pt idx="0">
                  <c:v>0</c:v>
                </c:pt>
                <c:pt idx="1">
                  <c:v>-9.6693119661928577E-5</c:v>
                </c:pt>
                <c:pt idx="2">
                  <c:v>-1.639438511282765E-4</c:v>
                </c:pt>
                <c:pt idx="3">
                  <c:v>-1.8842182678603501E-4</c:v>
                </c:pt>
                <c:pt idx="4">
                  <c:v>-2.5582503610059804E-4</c:v>
                </c:pt>
                <c:pt idx="5">
                  <c:v>-3.305479982771126E-4</c:v>
                </c:pt>
                <c:pt idx="6">
                  <c:v>-4.0044355124427587E-4</c:v>
                </c:pt>
                <c:pt idx="7">
                  <c:v>-4.3127251819522503E-4</c:v>
                </c:pt>
                <c:pt idx="8">
                  <c:v>-4.1583228985341252E-4</c:v>
                </c:pt>
                <c:pt idx="9">
                  <c:v>-3.4267147013660815E-4</c:v>
                </c:pt>
                <c:pt idx="10">
                  <c:v>-2.7335046510637974E-4</c:v>
                </c:pt>
                <c:pt idx="11">
                  <c:v>-1.904536294410694E-4</c:v>
                </c:pt>
                <c:pt idx="12">
                  <c:v>-1.0163222060252371E-4</c:v>
                </c:pt>
                <c:pt idx="13">
                  <c:v>-1.9588307167097384E-5</c:v>
                </c:pt>
                <c:pt idx="14">
                  <c:v>5.4122446779424419E-5</c:v>
                </c:pt>
                <c:pt idx="15">
                  <c:v>1.382020357861049E-4</c:v>
                </c:pt>
                <c:pt idx="16">
                  <c:v>2.5301560955320868E-4</c:v>
                </c:pt>
                <c:pt idx="17">
                  <c:v>3.2394838429004402E-4</c:v>
                </c:pt>
                <c:pt idx="18">
                  <c:v>3.3735657645001015E-4</c:v>
                </c:pt>
                <c:pt idx="19">
                  <c:v>3.4464437541444347E-4</c:v>
                </c:pt>
                <c:pt idx="20">
                  <c:v>3.1373511315496694E-4</c:v>
                </c:pt>
                <c:pt idx="21">
                  <c:v>2.4538078642475942E-4</c:v>
                </c:pt>
                <c:pt idx="22">
                  <c:v>1.9299144817191673E-4</c:v>
                </c:pt>
                <c:pt idx="23">
                  <c:v>1.5873640142262239E-4</c:v>
                </c:pt>
                <c:pt idx="24">
                  <c:v>1.3128282689825037E-4</c:v>
                </c:pt>
                <c:pt idx="25">
                  <c:v>1.2794247843657256E-4</c:v>
                </c:pt>
                <c:pt idx="26">
                  <c:v>1.4036296826459504E-4</c:v>
                </c:pt>
                <c:pt idx="27">
                  <c:v>1.2454877690951528E-4</c:v>
                </c:pt>
                <c:pt idx="28">
                  <c:v>1.4076780154519423E-4</c:v>
                </c:pt>
                <c:pt idx="29">
                  <c:v>1.0736620063973379E-4</c:v>
                </c:pt>
                <c:pt idx="30">
                  <c:v>6.9940899474134387E-5</c:v>
                </c:pt>
                <c:pt idx="31">
                  <c:v>5.532209736239241E-6</c:v>
                </c:pt>
                <c:pt idx="32">
                  <c:v>-2.1160501949996207E-5</c:v>
                </c:pt>
                <c:pt idx="33">
                  <c:v>-5.2643623837176514E-5</c:v>
                </c:pt>
                <c:pt idx="34">
                  <c:v>-8.5892867358252723E-5</c:v>
                </c:pt>
                <c:pt idx="35">
                  <c:v>-1.4282096409606499E-4</c:v>
                </c:pt>
                <c:pt idx="36">
                  <c:v>-1.960167934966428E-4</c:v>
                </c:pt>
                <c:pt idx="37">
                  <c:v>-2.0004910486925802E-4</c:v>
                </c:pt>
                <c:pt idx="38">
                  <c:v>-2.1150490462559275E-4</c:v>
                </c:pt>
                <c:pt idx="39">
                  <c:v>-2.186746608868643E-4</c:v>
                </c:pt>
                <c:pt idx="40">
                  <c:v>-1.9196238644543582E-4</c:v>
                </c:pt>
                <c:pt idx="41">
                  <c:v>-6.628775823794812E-5</c:v>
                </c:pt>
                <c:pt idx="42">
                  <c:v>-1.5646033990525041E-5</c:v>
                </c:pt>
                <c:pt idx="43">
                  <c:v>1.323771563232389E-5</c:v>
                </c:pt>
                <c:pt idx="44">
                  <c:v>1.7408627884429715E-4</c:v>
                </c:pt>
                <c:pt idx="45">
                  <c:v>2.5854068267076359E-4</c:v>
                </c:pt>
                <c:pt idx="46">
                  <c:v>9.8208417354481126E-5</c:v>
                </c:pt>
                <c:pt idx="47">
                  <c:v>-1.8308100228288425E-6</c:v>
                </c:pt>
                <c:pt idx="48">
                  <c:v>-2.2270909953315117E-4</c:v>
                </c:pt>
                <c:pt idx="49">
                  <c:v>-4.1345563093647718E-4</c:v>
                </c:pt>
                <c:pt idx="50">
                  <c:v>-5.7377172546700965E-4</c:v>
                </c:pt>
                <c:pt idx="51">
                  <c:v>-5.3972125696605884E-4</c:v>
                </c:pt>
                <c:pt idx="52">
                  <c:v>-5.5724237593201566E-4</c:v>
                </c:pt>
                <c:pt idx="53">
                  <c:v>-2.6188655341005652E-4</c:v>
                </c:pt>
                <c:pt idx="54">
                  <c:v>-1.6069767394191509E-4</c:v>
                </c:pt>
                <c:pt idx="55">
                  <c:v>-4.7130312514507156E-5</c:v>
                </c:pt>
                <c:pt idx="56">
                  <c:v>3.7946043039794675E-6</c:v>
                </c:pt>
                <c:pt idx="57">
                  <c:v>-4.2549265340492866E-5</c:v>
                </c:pt>
                <c:pt idx="58">
                  <c:v>-7.0204915494566692E-5</c:v>
                </c:pt>
                <c:pt idx="59">
                  <c:v>-1.670265810297842E-4</c:v>
                </c:pt>
                <c:pt idx="60">
                  <c:v>-1.848617178179851E-4</c:v>
                </c:pt>
                <c:pt idx="61">
                  <c:v>-1.3160695704013663E-4</c:v>
                </c:pt>
                <c:pt idx="62">
                  <c:v>1.6943664675428578E-5</c:v>
                </c:pt>
                <c:pt idx="63">
                  <c:v>6.1470387334487935E-5</c:v>
                </c:pt>
                <c:pt idx="64">
                  <c:v>2.3450950160707027E-4</c:v>
                </c:pt>
                <c:pt idx="65">
                  <c:v>3.2616610475807951E-4</c:v>
                </c:pt>
                <c:pt idx="66">
                  <c:v>3.9919816850119002E-4</c:v>
                </c:pt>
                <c:pt idx="67">
                  <c:v>5.7407193136933105E-4</c:v>
                </c:pt>
                <c:pt idx="68">
                  <c:v>7.3574896878101704E-4</c:v>
                </c:pt>
                <c:pt idx="69">
                  <c:v>8.3651593976472169E-4</c:v>
                </c:pt>
                <c:pt idx="70">
                  <c:v>8.378158724960832E-4</c:v>
                </c:pt>
                <c:pt idx="71">
                  <c:v>7.8821930537640043E-4</c:v>
                </c:pt>
                <c:pt idx="72">
                  <c:v>6.3877159856525812E-4</c:v>
                </c:pt>
                <c:pt idx="73">
                  <c:v>3.7646863601209816E-4</c:v>
                </c:pt>
                <c:pt idx="74">
                  <c:v>1.7453637277093606E-4</c:v>
                </c:pt>
                <c:pt idx="75">
                  <c:v>5.5332563608480908E-5</c:v>
                </c:pt>
                <c:pt idx="76">
                  <c:v>-3.0051355816009104E-5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8352"/>
        <c:axId val="1510345008"/>
      </c:lineChart>
      <c:dateAx>
        <c:axId val="1510330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616"/>
        <c:crosses val="autoZero"/>
        <c:auto val="1"/>
        <c:lblOffset val="100"/>
        <c:baseTimeUnit val="days"/>
      </c:dateAx>
      <c:valAx>
        <c:axId val="1510321616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0864"/>
        <c:crossesAt val="42402"/>
        <c:crossBetween val="between"/>
      </c:valAx>
      <c:valAx>
        <c:axId val="15103450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352"/>
        <c:crosses val="max"/>
        <c:crossBetween val="between"/>
      </c:valAx>
      <c:dateAx>
        <c:axId val="1510318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50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오실!$AN$14</c:f>
              <c:strCache>
                <c:ptCount val="1"/>
                <c:pt idx="0">
                  <c:v>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오실!$AN$15:$AN$91</c:f>
              <c:numCache>
                <c:formatCode>#,##0</c:formatCode>
                <c:ptCount val="77"/>
                <c:pt idx="0">
                  <c:v>17.963901999999997</c:v>
                </c:pt>
                <c:pt idx="1">
                  <c:v>18.088597</c:v>
                </c:pt>
                <c:pt idx="2">
                  <c:v>16.610032</c:v>
                </c:pt>
                <c:pt idx="3">
                  <c:v>17.278932999999999</c:v>
                </c:pt>
                <c:pt idx="4">
                  <c:v>17.423404999999999</c:v>
                </c:pt>
                <c:pt idx="5">
                  <c:v>17.438359999999999</c:v>
                </c:pt>
                <c:pt idx="6">
                  <c:v>17.251145000000001</c:v>
                </c:pt>
                <c:pt idx="7">
                  <c:v>16.932373999999999</c:v>
                </c:pt>
                <c:pt idx="8">
                  <c:v>17.468743</c:v>
                </c:pt>
                <c:pt idx="9">
                  <c:v>18.249165999999999</c:v>
                </c:pt>
                <c:pt idx="10">
                  <c:v>17.594242000000001</c:v>
                </c:pt>
                <c:pt idx="11">
                  <c:v>17.425754999999999</c:v>
                </c:pt>
                <c:pt idx="12">
                  <c:v>16.494969000000001</c:v>
                </c:pt>
                <c:pt idx="13">
                  <c:v>16.494492000000001</c:v>
                </c:pt>
                <c:pt idx="14">
                  <c:v>16.679649999999999</c:v>
                </c:pt>
                <c:pt idx="15">
                  <c:v>16.328281</c:v>
                </c:pt>
                <c:pt idx="16">
                  <c:v>16.472225000000002</c:v>
                </c:pt>
                <c:pt idx="17">
                  <c:v>15.776399</c:v>
                </c:pt>
                <c:pt idx="18">
                  <c:v>15.034219</c:v>
                </c:pt>
                <c:pt idx="19">
                  <c:v>16.296195000000001</c:v>
                </c:pt>
                <c:pt idx="20">
                  <c:v>15.641548</c:v>
                </c:pt>
                <c:pt idx="21">
                  <c:v>15.739463000000001</c:v>
                </c:pt>
                <c:pt idx="22">
                  <c:v>15.749235000000001</c:v>
                </c:pt>
                <c:pt idx="23">
                  <c:v>15.799199</c:v>
                </c:pt>
                <c:pt idx="24">
                  <c:v>16.853650999999999</c:v>
                </c:pt>
                <c:pt idx="25">
                  <c:v>16.134649</c:v>
                </c:pt>
                <c:pt idx="26">
                  <c:v>16.083664000000002</c:v>
                </c:pt>
                <c:pt idx="27">
                  <c:v>15.795589999999999</c:v>
                </c:pt>
                <c:pt idx="28">
                  <c:v>16.141245000000001</c:v>
                </c:pt>
                <c:pt idx="29">
                  <c:v>16.570767</c:v>
                </c:pt>
                <c:pt idx="30">
                  <c:v>17.358972000000001</c:v>
                </c:pt>
                <c:pt idx="31">
                  <c:v>17.494579999999999</c:v>
                </c:pt>
                <c:pt idx="32">
                  <c:v>17.195425</c:v>
                </c:pt>
                <c:pt idx="33">
                  <c:v>17.682651999999997</c:v>
                </c:pt>
                <c:pt idx="34">
                  <c:v>17.579794</c:v>
                </c:pt>
                <c:pt idx="35">
                  <c:v>17.33351</c:v>
                </c:pt>
                <c:pt idx="36">
                  <c:v>16.756629</c:v>
                </c:pt>
                <c:pt idx="37">
                  <c:v>16.954566</c:v>
                </c:pt>
                <c:pt idx="38">
                  <c:v>17.70786</c:v>
                </c:pt>
                <c:pt idx="39">
                  <c:v>17.78482</c:v>
                </c:pt>
                <c:pt idx="40">
                  <c:v>17.076092000000003</c:v>
                </c:pt>
                <c:pt idx="41">
                  <c:v>17.321957999999999</c:v>
                </c:pt>
                <c:pt idx="42">
                  <c:v>17.562526000000002</c:v>
                </c:pt>
                <c:pt idx="43">
                  <c:v>18.129170999999999</c:v>
                </c:pt>
                <c:pt idx="44">
                  <c:v>19.233839</c:v>
                </c:pt>
                <c:pt idx="45">
                  <c:v>20.299976999999998</c:v>
                </c:pt>
                <c:pt idx="46">
                  <c:v>20.049904000000002</c:v>
                </c:pt>
                <c:pt idx="47">
                  <c:v>21.791629999999998</c:v>
                </c:pt>
                <c:pt idx="48">
                  <c:v>21.780164000000003</c:v>
                </c:pt>
                <c:pt idx="49">
                  <c:v>21.137426999999999</c:v>
                </c:pt>
                <c:pt idx="50">
                  <c:v>20.159725000000002</c:v>
                </c:pt>
                <c:pt idx="51">
                  <c:v>18.648920999999998</c:v>
                </c:pt>
                <c:pt idx="52">
                  <c:v>18.181376</c:v>
                </c:pt>
                <c:pt idx="53">
                  <c:v>20.423919000000001</c:v>
                </c:pt>
                <c:pt idx="54">
                  <c:v>20.083120000000001</c:v>
                </c:pt>
                <c:pt idx="55">
                  <c:v>20.856836999999999</c:v>
                </c:pt>
                <c:pt idx="56">
                  <c:v>20.594968999999999</c:v>
                </c:pt>
                <c:pt idx="57">
                  <c:v>20.494898000000003</c:v>
                </c:pt>
                <c:pt idx="58">
                  <c:v>21.625648000000002</c:v>
                </c:pt>
                <c:pt idx="59">
                  <c:v>22.198437999999999</c:v>
                </c:pt>
                <c:pt idx="60">
                  <c:v>21.722598000000001</c:v>
                </c:pt>
                <c:pt idx="61">
                  <c:v>20.952424000000001</c:v>
                </c:pt>
                <c:pt idx="62">
                  <c:v>20.823687</c:v>
                </c:pt>
                <c:pt idx="63">
                  <c:v>19.185206000000001</c:v>
                </c:pt>
                <c:pt idx="64">
                  <c:v>19.700448999999999</c:v>
                </c:pt>
                <c:pt idx="65">
                  <c:v>18.764907999999998</c:v>
                </c:pt>
                <c:pt idx="66">
                  <c:v>18.518682000000002</c:v>
                </c:pt>
                <c:pt idx="67">
                  <c:v>19.155811</c:v>
                </c:pt>
                <c:pt idx="68">
                  <c:v>20.000761999999998</c:v>
                </c:pt>
                <c:pt idx="69">
                  <c:v>19.961870999999999</c:v>
                </c:pt>
                <c:pt idx="70">
                  <c:v>19.357958</c:v>
                </c:pt>
                <c:pt idx="71">
                  <c:v>18.711317000000001</c:v>
                </c:pt>
                <c:pt idx="72">
                  <c:v>18.800626999999999</c:v>
                </c:pt>
                <c:pt idx="73">
                  <c:v>18.003404</c:v>
                </c:pt>
                <c:pt idx="74">
                  <c:v>16.014479999999999</c:v>
                </c:pt>
                <c:pt idx="75">
                  <c:v>16.034110999999999</c:v>
                </c:pt>
                <c:pt idx="76">
                  <c:v>15.930206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7600"/>
        <c:axId val="1510327056"/>
      </c:lineChart>
      <c:lineChart>
        <c:grouping val="standard"/>
        <c:varyColors val="0"/>
        <c:ser>
          <c:idx val="1"/>
          <c:order val="1"/>
          <c:tx>
            <c:strRef>
              <c:f>오실!$AO$14</c:f>
              <c:strCache>
                <c:ptCount val="1"/>
                <c:pt idx="0">
                  <c:v>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오실!$AO$15:$AO$91</c:f>
              <c:numCache>
                <c:formatCode>0.00%</c:formatCode>
                <c:ptCount val="77"/>
                <c:pt idx="0">
                  <c:v>0</c:v>
                </c:pt>
                <c:pt idx="1">
                  <c:v>-5.9476305325857626E-5</c:v>
                </c:pt>
                <c:pt idx="2">
                  <c:v>-2.2221052040267419E-4</c:v>
                </c:pt>
                <c:pt idx="3">
                  <c:v>-1.11690966338705E-4</c:v>
                </c:pt>
                <c:pt idx="4">
                  <c:v>-2.6791181262805406E-5</c:v>
                </c:pt>
                <c:pt idx="5">
                  <c:v>1.0373549507781663E-4</c:v>
                </c:pt>
                <c:pt idx="6">
                  <c:v>1.8487785046437632E-4</c:v>
                </c:pt>
                <c:pt idx="7">
                  <c:v>1.9955917808993251E-4</c:v>
                </c:pt>
                <c:pt idx="8">
                  <c:v>2.6259084277706883E-4</c:v>
                </c:pt>
                <c:pt idx="9">
                  <c:v>3.7423779024105692E-4</c:v>
                </c:pt>
                <c:pt idx="10">
                  <c:v>3.9860079656518565E-4</c:v>
                </c:pt>
                <c:pt idx="11">
                  <c:v>3.2442239946182293E-4</c:v>
                </c:pt>
                <c:pt idx="12">
                  <c:v>1.8814587222536791E-4</c:v>
                </c:pt>
                <c:pt idx="13">
                  <c:v>5.783814579967371E-6</c:v>
                </c:pt>
                <c:pt idx="14">
                  <c:v>-1.4237193965471674E-4</c:v>
                </c:pt>
                <c:pt idx="15">
                  <c:v>-1.635363775432318E-4</c:v>
                </c:pt>
                <c:pt idx="16">
                  <c:v>-6.3915198617673632E-5</c:v>
                </c:pt>
                <c:pt idx="17">
                  <c:v>1.3085925771805939E-4</c:v>
                </c:pt>
                <c:pt idx="18">
                  <c:v>3.1915316783111421E-4</c:v>
                </c:pt>
                <c:pt idx="19">
                  <c:v>4.6461820568170754E-4</c:v>
                </c:pt>
                <c:pt idx="20">
                  <c:v>5.2260094502272806E-4</c:v>
                </c:pt>
                <c:pt idx="21">
                  <c:v>5.4068429914490691E-4</c:v>
                </c:pt>
                <c:pt idx="22">
                  <c:v>5.3477223544359277E-4</c:v>
                </c:pt>
                <c:pt idx="23">
                  <c:v>4.6964045243367159E-4</c:v>
                </c:pt>
                <c:pt idx="24">
                  <c:v>4.1249474270992244E-4</c:v>
                </c:pt>
                <c:pt idx="25">
                  <c:v>2.992704035764712E-4</c:v>
                </c:pt>
                <c:pt idx="26">
                  <c:v>7.8499138898338464E-5</c:v>
                </c:pt>
                <c:pt idx="27">
                  <c:v>-9.4337218683017768E-5</c:v>
                </c:pt>
                <c:pt idx="28">
                  <c:v>-1.598383779763228E-4</c:v>
                </c:pt>
                <c:pt idx="29">
                  <c:v>-1.9685900651183791E-4</c:v>
                </c:pt>
                <c:pt idx="30">
                  <c:v>-7.8478348349081666E-5</c:v>
                </c:pt>
                <c:pt idx="31">
                  <c:v>8.8401760246099035E-5</c:v>
                </c:pt>
                <c:pt idx="32">
                  <c:v>1.7010739559729891E-4</c:v>
                </c:pt>
                <c:pt idx="33">
                  <c:v>2.3107472975282843E-4</c:v>
                </c:pt>
                <c:pt idx="34">
                  <c:v>1.7277954877205175E-4</c:v>
                </c:pt>
                <c:pt idx="35">
                  <c:v>-9.4311217856829499E-6</c:v>
                </c:pt>
                <c:pt idx="36">
                  <c:v>-2.5190005383190985E-4</c:v>
                </c:pt>
                <c:pt idx="37">
                  <c:v>-3.6982741700688701E-4</c:v>
                </c:pt>
                <c:pt idx="38">
                  <c:v>-2.8535620177434296E-4</c:v>
                </c:pt>
                <c:pt idx="39">
                  <c:v>-2.2240389509919196E-4</c:v>
                </c:pt>
                <c:pt idx="40">
                  <c:v>-2.5257612184777917E-4</c:v>
                </c:pt>
                <c:pt idx="41">
                  <c:v>-1.2911320807597944E-4</c:v>
                </c:pt>
                <c:pt idx="42">
                  <c:v>-7.8448981992461147E-6</c:v>
                </c:pt>
                <c:pt idx="43">
                  <c:v>-1.2873913490969269E-4</c:v>
                </c:pt>
                <c:pt idx="44">
                  <c:v>9.7911270576171282E-6</c:v>
                </c:pt>
                <c:pt idx="45">
                  <c:v>2.2598564178291582E-4</c:v>
                </c:pt>
                <c:pt idx="46">
                  <c:v>2.335420238254659E-4</c:v>
                </c:pt>
                <c:pt idx="47">
                  <c:v>3.223511699971622E-4</c:v>
                </c:pt>
                <c:pt idx="48">
                  <c:v>2.4580952195636706E-4</c:v>
                </c:pt>
                <c:pt idx="49">
                  <c:v>-5.8138865359976064E-5</c:v>
                </c:pt>
                <c:pt idx="50">
                  <c:v>-3.7565208227556589E-4</c:v>
                </c:pt>
                <c:pt idx="51">
                  <c:v>-6.592988244514315E-4</c:v>
                </c:pt>
                <c:pt idx="52">
                  <c:v>-1.008792719166579E-3</c:v>
                </c:pt>
                <c:pt idx="53">
                  <c:v>-9.4729516320789134E-4</c:v>
                </c:pt>
                <c:pt idx="54">
                  <c:v>-8.1793288277917588E-4</c:v>
                </c:pt>
                <c:pt idx="55">
                  <c:v>-5.5328170857970606E-4</c:v>
                </c:pt>
                <c:pt idx="56">
                  <c:v>-2.6413768223377236E-4</c:v>
                </c:pt>
                <c:pt idx="57">
                  <c:v>-1.5238777003408636E-4</c:v>
                </c:pt>
                <c:pt idx="58">
                  <c:v>-2.9704061715271808E-5</c:v>
                </c:pt>
                <c:pt idx="59">
                  <c:v>5.9111961362722607E-5</c:v>
                </c:pt>
                <c:pt idx="60">
                  <c:v>-7.4441897230524321E-6</c:v>
                </c:pt>
                <c:pt idx="61">
                  <c:v>-2.3891630334527594E-5</c:v>
                </c:pt>
                <c:pt idx="62">
                  <c:v>2.1284290161935937E-5</c:v>
                </c:pt>
                <c:pt idx="63">
                  <c:v>-1.1567229897483888E-4</c:v>
                </c:pt>
                <c:pt idx="64">
                  <c:v>-2.0870305339916654E-4</c:v>
                </c:pt>
                <c:pt idx="65">
                  <c:v>-3.1116942813592794E-4</c:v>
                </c:pt>
                <c:pt idx="66">
                  <c:v>-3.5092117622883011E-4</c:v>
                </c:pt>
                <c:pt idx="67">
                  <c:v>-2.6392841759974984E-4</c:v>
                </c:pt>
                <c:pt idx="68">
                  <c:v>-1.0154861486254361E-4</c:v>
                </c:pt>
                <c:pt idx="69">
                  <c:v>1.7527954008337752E-5</c:v>
                </c:pt>
                <c:pt idx="70">
                  <c:v>1.1127280270396996E-4</c:v>
                </c:pt>
                <c:pt idx="71">
                  <c:v>1.4432310099045414E-4</c:v>
                </c:pt>
                <c:pt idx="72">
                  <c:v>1.3633011344329815E-4</c:v>
                </c:pt>
                <c:pt idx="73">
                  <c:v>-7.689371426655722E-6</c:v>
                </c:pt>
                <c:pt idx="74">
                  <c:v>-1.8930923070797445E-4</c:v>
                </c:pt>
                <c:pt idx="75">
                  <c:v>-2.1234599386526674E-4</c:v>
                </c:pt>
                <c:pt idx="76">
                  <c:v>-1.8302705971703535E-4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176"/>
        <c:axId val="1510346096"/>
      </c:lineChart>
      <c:dateAx>
        <c:axId val="15103276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056"/>
        <c:crosses val="autoZero"/>
        <c:auto val="1"/>
        <c:lblOffset val="100"/>
        <c:baseTimeUnit val="days"/>
      </c:dateAx>
      <c:valAx>
        <c:axId val="151032705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600"/>
        <c:crossesAt val="42402"/>
        <c:crossBetween val="between"/>
      </c:valAx>
      <c:valAx>
        <c:axId val="1510346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176"/>
        <c:crosses val="max"/>
        <c:crossBetween val="between"/>
      </c:valAx>
      <c:dateAx>
        <c:axId val="15103161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6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오실!$AP$14</c:f>
              <c:strCache>
                <c:ptCount val="1"/>
                <c:pt idx="0">
                  <c:v>전기장비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오실!$AP$15:$AP$91</c:f>
              <c:numCache>
                <c:formatCode>#,##0</c:formatCode>
                <c:ptCount val="77"/>
                <c:pt idx="0">
                  <c:v>11.210054</c:v>
                </c:pt>
                <c:pt idx="1">
                  <c:v>11.224208000000001</c:v>
                </c:pt>
                <c:pt idx="2">
                  <c:v>10.658311999999999</c:v>
                </c:pt>
                <c:pt idx="3">
                  <c:v>11.196522999999999</c:v>
                </c:pt>
                <c:pt idx="4">
                  <c:v>11.224855999999999</c:v>
                </c:pt>
                <c:pt idx="5">
                  <c:v>11.349530999999999</c:v>
                </c:pt>
                <c:pt idx="6">
                  <c:v>11.326941999999999</c:v>
                </c:pt>
                <c:pt idx="7">
                  <c:v>11.125866</c:v>
                </c:pt>
                <c:pt idx="8">
                  <c:v>11.324902999999999</c:v>
                </c:pt>
                <c:pt idx="9">
                  <c:v>12.043242999999999</c:v>
                </c:pt>
                <c:pt idx="10">
                  <c:v>12.062037</c:v>
                </c:pt>
                <c:pt idx="11">
                  <c:v>12.266716000000001</c:v>
                </c:pt>
                <c:pt idx="12">
                  <c:v>11.515445</c:v>
                </c:pt>
                <c:pt idx="13">
                  <c:v>11.687362</c:v>
                </c:pt>
                <c:pt idx="14">
                  <c:v>12.394667</c:v>
                </c:pt>
                <c:pt idx="15">
                  <c:v>12.057943</c:v>
                </c:pt>
                <c:pt idx="16">
                  <c:v>11.473758</c:v>
                </c:pt>
                <c:pt idx="17">
                  <c:v>10.966139999999999</c:v>
                </c:pt>
                <c:pt idx="18">
                  <c:v>10.514208999999999</c:v>
                </c:pt>
                <c:pt idx="19">
                  <c:v>11.439666000000001</c:v>
                </c:pt>
                <c:pt idx="20">
                  <c:v>10.968406</c:v>
                </c:pt>
                <c:pt idx="21">
                  <c:v>11.090299999999999</c:v>
                </c:pt>
                <c:pt idx="22">
                  <c:v>11.312244</c:v>
                </c:pt>
                <c:pt idx="23">
                  <c:v>11.151405</c:v>
                </c:pt>
                <c:pt idx="24">
                  <c:v>12.038871</c:v>
                </c:pt>
                <c:pt idx="25">
                  <c:v>11.896478</c:v>
                </c:pt>
                <c:pt idx="26">
                  <c:v>12.174773</c:v>
                </c:pt>
                <c:pt idx="27">
                  <c:v>12.730580999999999</c:v>
                </c:pt>
                <c:pt idx="28">
                  <c:v>13.113871</c:v>
                </c:pt>
                <c:pt idx="29">
                  <c:v>13.459810000000001</c:v>
                </c:pt>
                <c:pt idx="30">
                  <c:v>13.639896999999999</c:v>
                </c:pt>
                <c:pt idx="31">
                  <c:v>13.570518</c:v>
                </c:pt>
                <c:pt idx="32">
                  <c:v>13.626463000000001</c:v>
                </c:pt>
                <c:pt idx="33">
                  <c:v>13.588876000000001</c:v>
                </c:pt>
                <c:pt idx="34">
                  <c:v>14.053245</c:v>
                </c:pt>
                <c:pt idx="35">
                  <c:v>14.887298000000001</c:v>
                </c:pt>
                <c:pt idx="36">
                  <c:v>15.884979000000001</c:v>
                </c:pt>
                <c:pt idx="37">
                  <c:v>17.147102</c:v>
                </c:pt>
                <c:pt idx="38">
                  <c:v>16.982582999999998</c:v>
                </c:pt>
                <c:pt idx="39">
                  <c:v>17.613198999999998</c:v>
                </c:pt>
                <c:pt idx="40">
                  <c:v>18.019812999999999</c:v>
                </c:pt>
                <c:pt idx="41">
                  <c:v>19.508824000000001</c:v>
                </c:pt>
                <c:pt idx="42">
                  <c:v>20.817969000000002</c:v>
                </c:pt>
                <c:pt idx="43">
                  <c:v>20.817758999999999</c:v>
                </c:pt>
                <c:pt idx="44">
                  <c:v>20.968817999999999</c:v>
                </c:pt>
                <c:pt idx="45">
                  <c:v>20.537289999999999</c:v>
                </c:pt>
                <c:pt idx="46">
                  <c:v>19.902328000000001</c:v>
                </c:pt>
                <c:pt idx="47">
                  <c:v>19.561426999999998</c:v>
                </c:pt>
                <c:pt idx="48">
                  <c:v>19.012360999999999</c:v>
                </c:pt>
                <c:pt idx="49">
                  <c:v>17.571480999999999</c:v>
                </c:pt>
                <c:pt idx="50">
                  <c:v>17.573259</c:v>
                </c:pt>
                <c:pt idx="51">
                  <c:v>16.930551000000001</c:v>
                </c:pt>
                <c:pt idx="52">
                  <c:v>16.460187999999999</c:v>
                </c:pt>
                <c:pt idx="53">
                  <c:v>18.071751000000003</c:v>
                </c:pt>
                <c:pt idx="54">
                  <c:v>18.524874000000001</c:v>
                </c:pt>
                <c:pt idx="55">
                  <c:v>18.299520000000001</c:v>
                </c:pt>
                <c:pt idx="56">
                  <c:v>17.224081999999999</c:v>
                </c:pt>
                <c:pt idx="57">
                  <c:v>16.500530999999999</c:v>
                </c:pt>
                <c:pt idx="58">
                  <c:v>16.219583</c:v>
                </c:pt>
                <c:pt idx="59">
                  <c:v>16.906527000000001</c:v>
                </c:pt>
                <c:pt idx="60">
                  <c:v>15.661049999999999</c:v>
                </c:pt>
                <c:pt idx="61">
                  <c:v>15.505404</c:v>
                </c:pt>
                <c:pt idx="62">
                  <c:v>14.826914000000002</c:v>
                </c:pt>
                <c:pt idx="63">
                  <c:v>13.76484</c:v>
                </c:pt>
                <c:pt idx="64">
                  <c:v>14.673007</c:v>
                </c:pt>
                <c:pt idx="65">
                  <c:v>14.961735999999998</c:v>
                </c:pt>
                <c:pt idx="66">
                  <c:v>14.821567000000002</c:v>
                </c:pt>
                <c:pt idx="67">
                  <c:v>15.238504000000001</c:v>
                </c:pt>
                <c:pt idx="68">
                  <c:v>16.644061999999998</c:v>
                </c:pt>
                <c:pt idx="69">
                  <c:v>16.534075000000001</c:v>
                </c:pt>
                <c:pt idx="70">
                  <c:v>16.635492000000003</c:v>
                </c:pt>
                <c:pt idx="71">
                  <c:v>16.084181000000001</c:v>
                </c:pt>
                <c:pt idx="72">
                  <c:v>16.250216000000002</c:v>
                </c:pt>
                <c:pt idx="73">
                  <c:v>15.719463000000001</c:v>
                </c:pt>
                <c:pt idx="74">
                  <c:v>14.693966</c:v>
                </c:pt>
                <c:pt idx="75">
                  <c:v>14.220773999999999</c:v>
                </c:pt>
                <c:pt idx="76">
                  <c:v>14.062785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720"/>
        <c:axId val="1510321072"/>
      </c:lineChart>
      <c:lineChart>
        <c:grouping val="standard"/>
        <c:varyColors val="0"/>
        <c:ser>
          <c:idx val="1"/>
          <c:order val="1"/>
          <c:tx>
            <c:strRef>
              <c:f>오실!$AQ$14</c:f>
              <c:strCache>
                <c:ptCount val="1"/>
                <c:pt idx="0">
                  <c:v>전기장비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오실!$AQ$15:$AQ$91</c:f>
              <c:numCache>
                <c:formatCode>0.00%</c:formatCode>
                <c:ptCount val="77"/>
                <c:pt idx="0">
                  <c:v>0</c:v>
                </c:pt>
                <c:pt idx="1">
                  <c:v>-1.6388092513294449E-4</c:v>
                </c:pt>
                <c:pt idx="2">
                  <c:v>-2.6440047220057392E-4</c:v>
                </c:pt>
                <c:pt idx="3">
                  <c:v>-2.9401958911091811E-4</c:v>
                </c:pt>
                <c:pt idx="4">
                  <c:v>-3.0000546818479659E-4</c:v>
                </c:pt>
                <c:pt idx="5">
                  <c:v>-3.4159429608997553E-4</c:v>
                </c:pt>
                <c:pt idx="6">
                  <c:v>-3.1438869793889746E-4</c:v>
                </c:pt>
                <c:pt idx="7">
                  <c:v>-3.0256406304142675E-4</c:v>
                </c:pt>
                <c:pt idx="8">
                  <c:v>-2.6293212012270769E-4</c:v>
                </c:pt>
                <c:pt idx="9">
                  <c:v>-1.652129008039389E-4</c:v>
                </c:pt>
                <c:pt idx="10">
                  <c:v>-6.2463070841894215E-5</c:v>
                </c:pt>
                <c:pt idx="11">
                  <c:v>4.2531444039233392E-5</c:v>
                </c:pt>
                <c:pt idx="12">
                  <c:v>9.9623095096777964E-5</c:v>
                </c:pt>
                <c:pt idx="13">
                  <c:v>1.0280963958757793E-4</c:v>
                </c:pt>
                <c:pt idx="14">
                  <c:v>1.4142716364616537E-4</c:v>
                </c:pt>
                <c:pt idx="15">
                  <c:v>1.4608085426570102E-4</c:v>
                </c:pt>
                <c:pt idx="16">
                  <c:v>2.1868105725151443E-4</c:v>
                </c:pt>
                <c:pt idx="17">
                  <c:v>3.3214350713229684E-4</c:v>
                </c:pt>
                <c:pt idx="18">
                  <c:v>4.0181222734511824E-4</c:v>
                </c:pt>
                <c:pt idx="19">
                  <c:v>3.3950233125282464E-4</c:v>
                </c:pt>
                <c:pt idx="20">
                  <c:v>2.7796210962866344E-4</c:v>
                </c:pt>
                <c:pt idx="21">
                  <c:v>1.141284360670904E-4</c:v>
                </c:pt>
                <c:pt idx="22">
                  <c:v>2.8202981883639213E-5</c:v>
                </c:pt>
                <c:pt idx="23">
                  <c:v>-7.4586893415019856E-5</c:v>
                </c:pt>
                <c:pt idx="24">
                  <c:v>-5.7875254430845056E-5</c:v>
                </c:pt>
                <c:pt idx="25">
                  <c:v>-3.0019687630217901E-5</c:v>
                </c:pt>
                <c:pt idx="26">
                  <c:v>5.7827755452657693E-5</c:v>
                </c:pt>
                <c:pt idx="27">
                  <c:v>8.6489403891484783E-5</c:v>
                </c:pt>
                <c:pt idx="28">
                  <c:v>6.6087408746476816E-5</c:v>
                </c:pt>
                <c:pt idx="29">
                  <c:v>1.3419512463055947E-5</c:v>
                </c:pt>
                <c:pt idx="30">
                  <c:v>-3.3606662724437018E-5</c:v>
                </c:pt>
                <c:pt idx="31">
                  <c:v>-1.4432436795912854E-4</c:v>
                </c:pt>
                <c:pt idx="32">
                  <c:v>-2.1288862978563052E-4</c:v>
                </c:pt>
                <c:pt idx="33">
                  <c:v>-1.7908768980819204E-4</c:v>
                </c:pt>
                <c:pt idx="34">
                  <c:v>-1.8788091271443059E-4</c:v>
                </c:pt>
                <c:pt idx="35">
                  <c:v>-2.0465271087774647E-4</c:v>
                </c:pt>
                <c:pt idx="36">
                  <c:v>-3.2777266317948436E-5</c:v>
                </c:pt>
                <c:pt idx="37">
                  <c:v>6.0381950719505214E-5</c:v>
                </c:pt>
                <c:pt idx="38">
                  <c:v>-8.3309155537388685E-5</c:v>
                </c:pt>
                <c:pt idx="39">
                  <c:v>-1.8343415013449219E-4</c:v>
                </c:pt>
                <c:pt idx="40">
                  <c:v>-1.9392628173134835E-4</c:v>
                </c:pt>
                <c:pt idx="41">
                  <c:v>-2.902531081577714E-4</c:v>
                </c:pt>
                <c:pt idx="42">
                  <c:v>-3.1683724182573233E-4</c:v>
                </c:pt>
                <c:pt idx="43">
                  <c:v>-2.1299287864981746E-4</c:v>
                </c:pt>
                <c:pt idx="44">
                  <c:v>-1.1914255638380365E-4</c:v>
                </c:pt>
                <c:pt idx="45">
                  <c:v>-1.2130052473789449E-4</c:v>
                </c:pt>
                <c:pt idx="46">
                  <c:v>-3.8779436879462256E-5</c:v>
                </c:pt>
                <c:pt idx="47">
                  <c:v>3.7838896128261439E-5</c:v>
                </c:pt>
                <c:pt idx="48">
                  <c:v>8.1329969752130696E-5</c:v>
                </c:pt>
                <c:pt idx="49">
                  <c:v>6.8748719119073737E-5</c:v>
                </c:pt>
                <c:pt idx="50">
                  <c:v>1.1451613522278756E-4</c:v>
                </c:pt>
                <c:pt idx="51">
                  <c:v>1.2527291365560934E-5</c:v>
                </c:pt>
                <c:pt idx="52">
                  <c:v>-4.333572087397361E-5</c:v>
                </c:pt>
                <c:pt idx="53">
                  <c:v>1.300232852286475E-5</c:v>
                </c:pt>
                <c:pt idx="54">
                  <c:v>4.7615232902289452E-5</c:v>
                </c:pt>
                <c:pt idx="55">
                  <c:v>3.0487023740531833E-5</c:v>
                </c:pt>
                <c:pt idx="56">
                  <c:v>-2.2125298037355872E-5</c:v>
                </c:pt>
                <c:pt idx="57">
                  <c:v>-7.3324665648736263E-5</c:v>
                </c:pt>
                <c:pt idx="58">
                  <c:v>-9.4519272781196768E-5</c:v>
                </c:pt>
                <c:pt idx="59">
                  <c:v>-3.1865901399425974E-5</c:v>
                </c:pt>
                <c:pt idx="60">
                  <c:v>2.6625724831317102E-5</c:v>
                </c:pt>
                <c:pt idx="61">
                  <c:v>1.3581297449300758E-4</c:v>
                </c:pt>
                <c:pt idx="62">
                  <c:v>3.390326694576825E-4</c:v>
                </c:pt>
                <c:pt idx="63">
                  <c:v>4.8968095782612065E-4</c:v>
                </c:pt>
                <c:pt idx="64">
                  <c:v>5.0952766681505138E-4</c:v>
                </c:pt>
                <c:pt idx="65">
                  <c:v>6.0298522365868109E-4</c:v>
                </c:pt>
                <c:pt idx="66">
                  <c:v>6.0471648638739926E-4</c:v>
                </c:pt>
                <c:pt idx="67">
                  <c:v>3.9067812426107104E-4</c:v>
                </c:pt>
                <c:pt idx="68">
                  <c:v>2.3876953121255843E-4</c:v>
                </c:pt>
                <c:pt idx="69">
                  <c:v>9.9100862578497693E-5</c:v>
                </c:pt>
                <c:pt idx="70">
                  <c:v>-1.2652827110490786E-4</c:v>
                </c:pt>
                <c:pt idx="71">
                  <c:v>-2.9502919483852328E-4</c:v>
                </c:pt>
                <c:pt idx="72">
                  <c:v>-2.589490264707534E-4</c:v>
                </c:pt>
                <c:pt idx="73">
                  <c:v>-2.4328150781267427E-4</c:v>
                </c:pt>
                <c:pt idx="74">
                  <c:v>-1.6216263947535126E-4</c:v>
                </c:pt>
                <c:pt idx="75">
                  <c:v>-1.2275520396493327E-5</c:v>
                </c:pt>
                <c:pt idx="76">
                  <c:v>1.5320639622902086E-4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0528"/>
        <c:axId val="1510322160"/>
      </c:lineChart>
      <c:dateAx>
        <c:axId val="15103167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072"/>
        <c:crosses val="autoZero"/>
        <c:auto val="1"/>
        <c:lblOffset val="100"/>
        <c:baseTimeUnit val="days"/>
      </c:dateAx>
      <c:valAx>
        <c:axId val="151032107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720"/>
        <c:crossesAt val="42402"/>
        <c:crossBetween val="between"/>
      </c:valAx>
      <c:valAx>
        <c:axId val="151032216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0528"/>
        <c:crosses val="max"/>
        <c:crossBetween val="between"/>
      </c:valAx>
      <c:dateAx>
        <c:axId val="1510320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216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오실!$AR$14</c:f>
              <c:strCache>
                <c:ptCount val="1"/>
                <c:pt idx="0">
                  <c:v>WISE 여행레저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오실!$AR$15:$AR$91</c:f>
              <c:numCache>
                <c:formatCode>#,##0</c:formatCode>
                <c:ptCount val="77"/>
                <c:pt idx="0">
                  <c:v>2.4100799999999998</c:v>
                </c:pt>
                <c:pt idx="1">
                  <c:v>2.4052630000000002</c:v>
                </c:pt>
                <c:pt idx="2">
                  <c:v>2.2607889999999999</c:v>
                </c:pt>
                <c:pt idx="3">
                  <c:v>2.3741840000000001</c:v>
                </c:pt>
                <c:pt idx="4">
                  <c:v>2.4035869999999999</c:v>
                </c:pt>
                <c:pt idx="5">
                  <c:v>2.4106269999999999</c:v>
                </c:pt>
                <c:pt idx="6">
                  <c:v>2.4049549999999997</c:v>
                </c:pt>
                <c:pt idx="7">
                  <c:v>2.423546</c:v>
                </c:pt>
                <c:pt idx="8">
                  <c:v>2.4533779999999998</c:v>
                </c:pt>
                <c:pt idx="9">
                  <c:v>2.482701</c:v>
                </c:pt>
                <c:pt idx="10">
                  <c:v>2.4293339999999999</c:v>
                </c:pt>
                <c:pt idx="11">
                  <c:v>2.5119560000000001</c:v>
                </c:pt>
                <c:pt idx="12">
                  <c:v>2.3649529999999999</c:v>
                </c:pt>
                <c:pt idx="13">
                  <c:v>2.4196789999999999</c:v>
                </c:pt>
                <c:pt idx="14">
                  <c:v>2.4344969999999999</c:v>
                </c:pt>
                <c:pt idx="15">
                  <c:v>2.4002779999999997</c:v>
                </c:pt>
                <c:pt idx="16">
                  <c:v>2.4585460000000001</c:v>
                </c:pt>
                <c:pt idx="17">
                  <c:v>2.3603749999999999</c:v>
                </c:pt>
                <c:pt idx="18">
                  <c:v>2.2794490000000001</c:v>
                </c:pt>
                <c:pt idx="19">
                  <c:v>2.364859</c:v>
                </c:pt>
                <c:pt idx="20">
                  <c:v>2.261117</c:v>
                </c:pt>
                <c:pt idx="21">
                  <c:v>2.2317230000000001</c:v>
                </c:pt>
                <c:pt idx="22">
                  <c:v>2.240577</c:v>
                </c:pt>
                <c:pt idx="23">
                  <c:v>2.242391</c:v>
                </c:pt>
                <c:pt idx="24">
                  <c:v>2.3553269999999999</c:v>
                </c:pt>
                <c:pt idx="25">
                  <c:v>2.3416740000000003</c:v>
                </c:pt>
                <c:pt idx="26">
                  <c:v>2.3868200000000002</c:v>
                </c:pt>
                <c:pt idx="27">
                  <c:v>2.335407</c:v>
                </c:pt>
                <c:pt idx="28">
                  <c:v>2.389202</c:v>
                </c:pt>
                <c:pt idx="29">
                  <c:v>2.4146419999999997</c:v>
                </c:pt>
                <c:pt idx="30">
                  <c:v>2.4683839999999999</c:v>
                </c:pt>
                <c:pt idx="31">
                  <c:v>2.4616530000000001</c:v>
                </c:pt>
                <c:pt idx="32">
                  <c:v>2.449681</c:v>
                </c:pt>
                <c:pt idx="33">
                  <c:v>2.4719410000000002</c:v>
                </c:pt>
                <c:pt idx="34">
                  <c:v>2.4595799999999999</c:v>
                </c:pt>
                <c:pt idx="35">
                  <c:v>2.439943</c:v>
                </c:pt>
                <c:pt idx="36">
                  <c:v>2.489474</c:v>
                </c:pt>
                <c:pt idx="37">
                  <c:v>2.5168599999999999</c:v>
                </c:pt>
                <c:pt idx="38">
                  <c:v>2.5236459999999998</c:v>
                </c:pt>
                <c:pt idx="39">
                  <c:v>2.5460799999999999</c:v>
                </c:pt>
                <c:pt idx="40">
                  <c:v>2.496947</c:v>
                </c:pt>
                <c:pt idx="41">
                  <c:v>2.4942470000000001</c:v>
                </c:pt>
                <c:pt idx="42">
                  <c:v>2.4610599999999998</c:v>
                </c:pt>
                <c:pt idx="43">
                  <c:v>2.5547810000000002</c:v>
                </c:pt>
                <c:pt idx="44">
                  <c:v>2.559939</c:v>
                </c:pt>
                <c:pt idx="45">
                  <c:v>2.4668009999999998</c:v>
                </c:pt>
                <c:pt idx="46">
                  <c:v>2.3975219999999999</c:v>
                </c:pt>
                <c:pt idx="47">
                  <c:v>2.4215819999999999</c:v>
                </c:pt>
                <c:pt idx="48">
                  <c:v>2.5768219999999999</c:v>
                </c:pt>
                <c:pt idx="49">
                  <c:v>2.4852620000000001</c:v>
                </c:pt>
                <c:pt idx="50">
                  <c:v>2.4193899999999999</c:v>
                </c:pt>
                <c:pt idx="51">
                  <c:v>2.408077</c:v>
                </c:pt>
                <c:pt idx="52">
                  <c:v>2.3348450000000001</c:v>
                </c:pt>
                <c:pt idx="53">
                  <c:v>2.4105669999999999</c:v>
                </c:pt>
                <c:pt idx="54">
                  <c:v>2.4563809999999999</c:v>
                </c:pt>
                <c:pt idx="55">
                  <c:v>2.454142</c:v>
                </c:pt>
                <c:pt idx="56">
                  <c:v>2.4049299999999998</c:v>
                </c:pt>
                <c:pt idx="57">
                  <c:v>2.4113389999999999</c:v>
                </c:pt>
                <c:pt idx="58">
                  <c:v>2.3929040000000001</c:v>
                </c:pt>
                <c:pt idx="59">
                  <c:v>2.328077</c:v>
                </c:pt>
                <c:pt idx="60">
                  <c:v>2.2881849999999999</c:v>
                </c:pt>
                <c:pt idx="61">
                  <c:v>2.3042669999999998</c:v>
                </c:pt>
                <c:pt idx="62">
                  <c:v>2.3213949999999999</c:v>
                </c:pt>
                <c:pt idx="63">
                  <c:v>2.2093340000000001</c:v>
                </c:pt>
                <c:pt idx="64">
                  <c:v>2.2859790000000002</c:v>
                </c:pt>
                <c:pt idx="65">
                  <c:v>2.3256410000000001</c:v>
                </c:pt>
                <c:pt idx="66">
                  <c:v>2.316462</c:v>
                </c:pt>
                <c:pt idx="67">
                  <c:v>2.3912949999999999</c:v>
                </c:pt>
                <c:pt idx="68">
                  <c:v>2.5698060000000003</c:v>
                </c:pt>
                <c:pt idx="69">
                  <c:v>2.5649029999999997</c:v>
                </c:pt>
                <c:pt idx="70">
                  <c:v>2.5128140000000001</c:v>
                </c:pt>
                <c:pt idx="71">
                  <c:v>2.4749300000000001</c:v>
                </c:pt>
                <c:pt idx="72">
                  <c:v>2.4143720000000002</c:v>
                </c:pt>
                <c:pt idx="73">
                  <c:v>2.334616</c:v>
                </c:pt>
                <c:pt idx="74">
                  <c:v>2.2303630000000001</c:v>
                </c:pt>
                <c:pt idx="75">
                  <c:v>2.2781990000000003</c:v>
                </c:pt>
                <c:pt idx="76">
                  <c:v>2.350225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2704"/>
        <c:axId val="1510324880"/>
      </c:lineChart>
      <c:lineChart>
        <c:grouping val="standard"/>
        <c:varyColors val="0"/>
        <c:ser>
          <c:idx val="1"/>
          <c:order val="1"/>
          <c:tx>
            <c:strRef>
              <c:f>오실!$AS$14</c:f>
              <c:strCache>
                <c:ptCount val="1"/>
                <c:pt idx="0">
                  <c:v>WISE 여행레저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오실!$AS$15:$AS$91</c:f>
              <c:numCache>
                <c:formatCode>0.00%</c:formatCode>
                <c:ptCount val="77"/>
                <c:pt idx="0">
                  <c:v>0</c:v>
                </c:pt>
                <c:pt idx="1">
                  <c:v>2.1841501216678801E-5</c:v>
                </c:pt>
                <c:pt idx="2">
                  <c:v>-1.0901990725872688E-4</c:v>
                </c:pt>
                <c:pt idx="3">
                  <c:v>-1.3630389527620281E-4</c:v>
                </c:pt>
                <c:pt idx="4">
                  <c:v>-8.8377724324082807E-5</c:v>
                </c:pt>
                <c:pt idx="5">
                  <c:v>-7.0432289568730016E-5</c:v>
                </c:pt>
                <c:pt idx="6">
                  <c:v>1.5928990892936701E-5</c:v>
                </c:pt>
                <c:pt idx="7">
                  <c:v>2.4330222860659129E-4</c:v>
                </c:pt>
                <c:pt idx="8">
                  <c:v>3.4228356244039913E-4</c:v>
                </c:pt>
                <c:pt idx="9">
                  <c:v>3.5584190214948936E-4</c:v>
                </c:pt>
                <c:pt idx="10">
                  <c:v>3.6787088269217262E-4</c:v>
                </c:pt>
                <c:pt idx="11">
                  <c:v>5.0159212421215676E-4</c:v>
                </c:pt>
                <c:pt idx="12">
                  <c:v>4.0111059789032491E-4</c:v>
                </c:pt>
                <c:pt idx="13">
                  <c:v>3.0238767915367675E-4</c:v>
                </c:pt>
                <c:pt idx="14">
                  <c:v>2.313321582330547E-4</c:v>
                </c:pt>
                <c:pt idx="15">
                  <c:v>1.9627528471183829E-4</c:v>
                </c:pt>
                <c:pt idx="16">
                  <c:v>1.4229657120303722E-4</c:v>
                </c:pt>
                <c:pt idx="17">
                  <c:v>1.8105920156750522E-4</c:v>
                </c:pt>
                <c:pt idx="18">
                  <c:v>1.204997910722788E-4</c:v>
                </c:pt>
                <c:pt idx="19">
                  <c:v>8.4429587800598357E-5</c:v>
                </c:pt>
                <c:pt idx="20">
                  <c:v>-2.5277384357792103E-5</c:v>
                </c:pt>
                <c:pt idx="21">
                  <c:v>-4.0670280447508789E-4</c:v>
                </c:pt>
                <c:pt idx="22">
                  <c:v>-5.9086666836129752E-4</c:v>
                </c:pt>
                <c:pt idx="23">
                  <c:v>-6.1494123742273743E-4</c:v>
                </c:pt>
                <c:pt idx="24">
                  <c:v>-5.0733548830569518E-4</c:v>
                </c:pt>
                <c:pt idx="25">
                  <c:v>-3.3557810244089458E-4</c:v>
                </c:pt>
                <c:pt idx="26">
                  <c:v>1.4338850780171462E-5</c:v>
                </c:pt>
                <c:pt idx="27">
                  <c:v>2.0291137080693085E-4</c:v>
                </c:pt>
                <c:pt idx="28">
                  <c:v>3.4083269923428875E-4</c:v>
                </c:pt>
                <c:pt idx="29">
                  <c:v>2.8995077690071984E-4</c:v>
                </c:pt>
                <c:pt idx="30">
                  <c:v>3.9064207636366552E-4</c:v>
                </c:pt>
                <c:pt idx="31">
                  <c:v>3.6246939557764272E-4</c:v>
                </c:pt>
                <c:pt idx="32">
                  <c:v>3.8389876548200019E-4</c:v>
                </c:pt>
                <c:pt idx="33">
                  <c:v>3.3710735245621017E-4</c:v>
                </c:pt>
                <c:pt idx="34">
                  <c:v>2.9840877243009971E-4</c:v>
                </c:pt>
                <c:pt idx="35">
                  <c:v>6.2561926625695485E-5</c:v>
                </c:pt>
                <c:pt idx="36">
                  <c:v>6.2574006881993159E-5</c:v>
                </c:pt>
                <c:pt idx="37">
                  <c:v>2.5235580789739298E-5</c:v>
                </c:pt>
                <c:pt idx="38">
                  <c:v>1.6917454269106571E-5</c:v>
                </c:pt>
                <c:pt idx="39">
                  <c:v>1.9551355656694013E-5</c:v>
                </c:pt>
                <c:pt idx="40">
                  <c:v>2.9136752177998841E-5</c:v>
                </c:pt>
                <c:pt idx="41">
                  <c:v>-1.7333945738375598E-4</c:v>
                </c:pt>
                <c:pt idx="42">
                  <c:v>-3.3787318329192323E-4</c:v>
                </c:pt>
                <c:pt idx="43">
                  <c:v>-2.725584420355663E-4</c:v>
                </c:pt>
                <c:pt idx="44">
                  <c:v>-2.1894167437824233E-4</c:v>
                </c:pt>
                <c:pt idx="45">
                  <c:v>-2.6154586310914727E-4</c:v>
                </c:pt>
                <c:pt idx="46">
                  <c:v>-2.2843722519309915E-4</c:v>
                </c:pt>
                <c:pt idx="47">
                  <c:v>-1.5972782885208373E-4</c:v>
                </c:pt>
                <c:pt idx="48">
                  <c:v>-1.6472456092410018E-4</c:v>
                </c:pt>
                <c:pt idx="49">
                  <c:v>-1.4487109376605425E-4</c:v>
                </c:pt>
                <c:pt idx="50">
                  <c:v>-3.4912444979789731E-5</c:v>
                </c:pt>
                <c:pt idx="51">
                  <c:v>5.3595788151981753E-5</c:v>
                </c:pt>
                <c:pt idx="52">
                  <c:v>8.3693420089501298E-5</c:v>
                </c:pt>
                <c:pt idx="53">
                  <c:v>2.6257110628987541E-5</c:v>
                </c:pt>
                <c:pt idx="54">
                  <c:v>-1.7118743372416298E-5</c:v>
                </c:pt>
                <c:pt idx="55">
                  <c:v>-6.0085686429117518E-5</c:v>
                </c:pt>
                <c:pt idx="56">
                  <c:v>-1.0306216411514531E-4</c:v>
                </c:pt>
                <c:pt idx="57">
                  <c:v>-3.6953574433221039E-5</c:v>
                </c:pt>
                <c:pt idx="58">
                  <c:v>-8.7059406374263783E-5</c:v>
                </c:pt>
                <c:pt idx="59">
                  <c:v>-1.6490677387817436E-4</c:v>
                </c:pt>
                <c:pt idx="60">
                  <c:v>-1.7085252669306127E-4</c:v>
                </c:pt>
                <c:pt idx="61">
                  <c:v>-1.66836452626072E-4</c:v>
                </c:pt>
                <c:pt idx="62">
                  <c:v>-1.8678944910403215E-4</c:v>
                </c:pt>
                <c:pt idx="63">
                  <c:v>-1.8084970597519661E-4</c:v>
                </c:pt>
                <c:pt idx="64">
                  <c:v>-1.1770286971339129E-4</c:v>
                </c:pt>
                <c:pt idx="65">
                  <c:v>-4.9492855330190186E-7</c:v>
                </c:pt>
                <c:pt idx="66">
                  <c:v>6.4481930694198109E-5</c:v>
                </c:pt>
                <c:pt idx="67">
                  <c:v>2.2723484072033291E-4</c:v>
                </c:pt>
                <c:pt idx="68">
                  <c:v>6.8505025010737685E-4</c:v>
                </c:pt>
                <c:pt idx="69">
                  <c:v>9.7847203716568869E-4</c:v>
                </c:pt>
                <c:pt idx="70">
                  <c:v>1.0267629144409933E-3</c:v>
                </c:pt>
                <c:pt idx="71">
                  <c:v>1.0415870604736023E-3</c:v>
                </c:pt>
                <c:pt idx="72">
                  <c:v>9.1078398507358355E-4</c:v>
                </c:pt>
                <c:pt idx="73">
                  <c:v>3.3806026693492908E-4</c:v>
                </c:pt>
                <c:pt idx="74">
                  <c:v>-1.638265789679883E-4</c:v>
                </c:pt>
                <c:pt idx="75">
                  <c:v>-4.4311432787903175E-4</c:v>
                </c:pt>
                <c:pt idx="76">
                  <c:v>-4.94986049078117E-4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144"/>
        <c:axId val="1510335216"/>
      </c:lineChart>
      <c:dateAx>
        <c:axId val="151032270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4880"/>
        <c:crosses val="autoZero"/>
        <c:auto val="1"/>
        <c:lblOffset val="100"/>
        <c:baseTimeUnit val="days"/>
      </c:dateAx>
      <c:valAx>
        <c:axId val="151032488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2704"/>
        <c:crossesAt val="42402"/>
        <c:crossBetween val="between"/>
      </c:valAx>
      <c:valAx>
        <c:axId val="15103352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144"/>
        <c:crosses val="max"/>
        <c:crossBetween val="between"/>
      </c:valAx>
      <c:dateAx>
        <c:axId val="15103281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52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오실!$AT$14</c:f>
              <c:strCache>
                <c:ptCount val="1"/>
                <c:pt idx="0">
                  <c:v>KRX 경기소비재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오실!$AT$15:$AT$91</c:f>
              <c:numCache>
                <c:formatCode>#,##0</c:formatCode>
                <c:ptCount val="77"/>
                <c:pt idx="0">
                  <c:v>7.8461639999999999</c:v>
                </c:pt>
                <c:pt idx="1">
                  <c:v>7.941771000000001</c:v>
                </c:pt>
                <c:pt idx="2">
                  <c:v>7.568003</c:v>
                </c:pt>
                <c:pt idx="3">
                  <c:v>7.7499520000000004</c:v>
                </c:pt>
                <c:pt idx="4">
                  <c:v>7.870431</c:v>
                </c:pt>
                <c:pt idx="5">
                  <c:v>7.8450320000000007</c:v>
                </c:pt>
                <c:pt idx="6">
                  <c:v>7.7033469999999999</c:v>
                </c:pt>
                <c:pt idx="7">
                  <c:v>7.733136</c:v>
                </c:pt>
                <c:pt idx="8">
                  <c:v>7.8198829999999999</c:v>
                </c:pt>
                <c:pt idx="9">
                  <c:v>7.9987289999999991</c:v>
                </c:pt>
                <c:pt idx="10">
                  <c:v>7.8311229999999998</c:v>
                </c:pt>
                <c:pt idx="11">
                  <c:v>7.9860699999999998</c:v>
                </c:pt>
                <c:pt idx="12">
                  <c:v>7.5018259999999994</c:v>
                </c:pt>
                <c:pt idx="13">
                  <c:v>7.7004550000000007</c:v>
                </c:pt>
                <c:pt idx="14">
                  <c:v>7.7978380000000005</c:v>
                </c:pt>
                <c:pt idx="15">
                  <c:v>7.6511589999999998</c:v>
                </c:pt>
                <c:pt idx="16">
                  <c:v>7.7106770000000004</c:v>
                </c:pt>
                <c:pt idx="17">
                  <c:v>7.4569029999999996</c:v>
                </c:pt>
                <c:pt idx="18">
                  <c:v>7.2994270000000006</c:v>
                </c:pt>
                <c:pt idx="19">
                  <c:v>7.5877320000000008</c:v>
                </c:pt>
                <c:pt idx="20">
                  <c:v>7.3331839999999993</c:v>
                </c:pt>
                <c:pt idx="21">
                  <c:v>7.2643529999999998</c:v>
                </c:pt>
                <c:pt idx="22">
                  <c:v>7.2856969999999999</c:v>
                </c:pt>
                <c:pt idx="23">
                  <c:v>7.2865609999999998</c:v>
                </c:pt>
                <c:pt idx="24">
                  <c:v>7.6361419999999995</c:v>
                </c:pt>
                <c:pt idx="25">
                  <c:v>7.6378979999999999</c:v>
                </c:pt>
                <c:pt idx="26">
                  <c:v>7.7356720000000001</c:v>
                </c:pt>
                <c:pt idx="27">
                  <c:v>7.6199380000000003</c:v>
                </c:pt>
                <c:pt idx="28">
                  <c:v>7.8072100000000004</c:v>
                </c:pt>
                <c:pt idx="29">
                  <c:v>7.8928270000000005</c:v>
                </c:pt>
                <c:pt idx="30">
                  <c:v>8.1381969999999999</c:v>
                </c:pt>
                <c:pt idx="31">
                  <c:v>8.0969669999999994</c:v>
                </c:pt>
                <c:pt idx="32">
                  <c:v>8.08535</c:v>
                </c:pt>
                <c:pt idx="33">
                  <c:v>8.1580539999999999</c:v>
                </c:pt>
                <c:pt idx="34">
                  <c:v>8.2357999999999993</c:v>
                </c:pt>
                <c:pt idx="35">
                  <c:v>8.1906740000000013</c:v>
                </c:pt>
                <c:pt idx="36">
                  <c:v>8.3210630000000005</c:v>
                </c:pt>
                <c:pt idx="37">
                  <c:v>8.4257380000000008</c:v>
                </c:pt>
                <c:pt idx="38">
                  <c:v>8.6090529999999994</c:v>
                </c:pt>
                <c:pt idx="39">
                  <c:v>8.5813579999999998</c:v>
                </c:pt>
                <c:pt idx="40">
                  <c:v>8.5701260000000001</c:v>
                </c:pt>
                <c:pt idx="41">
                  <c:v>8.669003</c:v>
                </c:pt>
                <c:pt idx="42">
                  <c:v>8.6961630000000003</c:v>
                </c:pt>
                <c:pt idx="43">
                  <c:v>8.7400899999999986</c:v>
                </c:pt>
                <c:pt idx="44">
                  <c:v>8.8162749999999992</c:v>
                </c:pt>
                <c:pt idx="45">
                  <c:v>8.8338839999999994</c:v>
                </c:pt>
                <c:pt idx="46">
                  <c:v>9.2066029999999994</c:v>
                </c:pt>
                <c:pt idx="47">
                  <c:v>9.369705999999999</c:v>
                </c:pt>
                <c:pt idx="48">
                  <c:v>10.157553</c:v>
                </c:pt>
                <c:pt idx="49">
                  <c:v>10.463236999999999</c:v>
                </c:pt>
                <c:pt idx="50">
                  <c:v>9.8381129999999999</c:v>
                </c:pt>
                <c:pt idx="51">
                  <c:v>9.364827</c:v>
                </c:pt>
                <c:pt idx="52">
                  <c:v>9.0170649999999988</c:v>
                </c:pt>
                <c:pt idx="53">
                  <c:v>10.162504</c:v>
                </c:pt>
                <c:pt idx="54">
                  <c:v>10.206185000000001</c:v>
                </c:pt>
                <c:pt idx="55">
                  <c:v>10.095019000000001</c:v>
                </c:pt>
                <c:pt idx="56">
                  <c:v>9.8956820000000008</c:v>
                </c:pt>
                <c:pt idx="57">
                  <c:v>9.7229289999999988</c:v>
                </c:pt>
                <c:pt idx="58">
                  <c:v>10.758371</c:v>
                </c:pt>
                <c:pt idx="59">
                  <c:v>12.136817000000001</c:v>
                </c:pt>
                <c:pt idx="60">
                  <c:v>12.479233000000001</c:v>
                </c:pt>
                <c:pt idx="61">
                  <c:v>11.685111000000001</c:v>
                </c:pt>
                <c:pt idx="62">
                  <c:v>11.264388</c:v>
                </c:pt>
                <c:pt idx="63">
                  <c:v>10.301461999999999</c:v>
                </c:pt>
                <c:pt idx="64">
                  <c:v>10.341759</c:v>
                </c:pt>
                <c:pt idx="65">
                  <c:v>10.117842999999999</c:v>
                </c:pt>
                <c:pt idx="66">
                  <c:v>10.33816</c:v>
                </c:pt>
                <c:pt idx="67">
                  <c:v>10.183947</c:v>
                </c:pt>
                <c:pt idx="68">
                  <c:v>10.565849</c:v>
                </c:pt>
                <c:pt idx="69">
                  <c:v>10.52314</c:v>
                </c:pt>
                <c:pt idx="70">
                  <c:v>10.48363</c:v>
                </c:pt>
                <c:pt idx="71">
                  <c:v>10.209783</c:v>
                </c:pt>
                <c:pt idx="72">
                  <c:v>9.7966280000000001</c:v>
                </c:pt>
                <c:pt idx="73">
                  <c:v>9.8786249999999995</c:v>
                </c:pt>
                <c:pt idx="74">
                  <c:v>9.2750899999999987</c:v>
                </c:pt>
                <c:pt idx="75">
                  <c:v>9.3321480000000001</c:v>
                </c:pt>
                <c:pt idx="76">
                  <c:v>9.4101520000000001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264"/>
        <c:axId val="1510331408"/>
      </c:lineChart>
      <c:lineChart>
        <c:grouping val="standard"/>
        <c:varyColors val="0"/>
        <c:ser>
          <c:idx val="1"/>
          <c:order val="1"/>
          <c:tx>
            <c:strRef>
              <c:f>오실!$AU$14</c:f>
              <c:strCache>
                <c:ptCount val="1"/>
                <c:pt idx="0">
                  <c:v>KRX 경기소비재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오실!$AU$15:$AU$91</c:f>
              <c:numCache>
                <c:formatCode>0.00%</c:formatCode>
                <c:ptCount val="77"/>
                <c:pt idx="0">
                  <c:v>0</c:v>
                </c:pt>
                <c:pt idx="1">
                  <c:v>-8.4437273544980603E-5</c:v>
                </c:pt>
                <c:pt idx="2">
                  <c:v>-1.1817104730575837E-4</c:v>
                </c:pt>
                <c:pt idx="3">
                  <c:v>-1.474433937628662E-4</c:v>
                </c:pt>
                <c:pt idx="4">
                  <c:v>-1.9521411708365614E-4</c:v>
                </c:pt>
                <c:pt idx="5">
                  <c:v>-2.0851593420601636E-4</c:v>
                </c:pt>
                <c:pt idx="6">
                  <c:v>-2.2203078658994434E-4</c:v>
                </c:pt>
                <c:pt idx="7">
                  <c:v>-2.2433175301322114E-4</c:v>
                </c:pt>
                <c:pt idx="8">
                  <c:v>-1.6963150202247118E-4</c:v>
                </c:pt>
                <c:pt idx="9">
                  <c:v>-1.163707191042929E-4</c:v>
                </c:pt>
                <c:pt idx="10">
                  <c:v>-7.0167833260559287E-5</c:v>
                </c:pt>
                <c:pt idx="11">
                  <c:v>3.0173655995949439E-5</c:v>
                </c:pt>
                <c:pt idx="12">
                  <c:v>4.5363762106618514E-5</c:v>
                </c:pt>
                <c:pt idx="13">
                  <c:v>8.2437625473150361E-5</c:v>
                </c:pt>
                <c:pt idx="14">
                  <c:v>9.1172915031804275E-5</c:v>
                </c:pt>
                <c:pt idx="15">
                  <c:v>1.3194492693288851E-4</c:v>
                </c:pt>
                <c:pt idx="16">
                  <c:v>1.6074091804558149E-4</c:v>
                </c:pt>
                <c:pt idx="17">
                  <c:v>2.1335471011975157E-4</c:v>
                </c:pt>
                <c:pt idx="18">
                  <c:v>2.3141974952322906E-4</c:v>
                </c:pt>
                <c:pt idx="19">
                  <c:v>2.3099988310317193E-4</c:v>
                </c:pt>
                <c:pt idx="20">
                  <c:v>2.1845771529267551E-4</c:v>
                </c:pt>
                <c:pt idx="21">
                  <c:v>1.1121120960186724E-4</c:v>
                </c:pt>
                <c:pt idx="22">
                  <c:v>3.7908134148134743E-5</c:v>
                </c:pt>
                <c:pt idx="23">
                  <c:v>-5.0748852680754423E-5</c:v>
                </c:pt>
                <c:pt idx="24">
                  <c:v>-4.9785068952364054E-5</c:v>
                </c:pt>
                <c:pt idx="25">
                  <c:v>-2.9171150377358971E-5</c:v>
                </c:pt>
                <c:pt idx="26">
                  <c:v>4.8090959214257518E-5</c:v>
                </c:pt>
                <c:pt idx="27">
                  <c:v>1.2210401125076659E-4</c:v>
                </c:pt>
                <c:pt idx="28">
                  <c:v>2.1577817559844572E-4</c:v>
                </c:pt>
                <c:pt idx="29">
                  <c:v>2.2927422501405368E-4</c:v>
                </c:pt>
                <c:pt idx="30">
                  <c:v>2.9927213758002501E-4</c:v>
                </c:pt>
                <c:pt idx="31">
                  <c:v>2.9636268288626283E-4</c:v>
                </c:pt>
                <c:pt idx="32">
                  <c:v>2.7305896682693683E-4</c:v>
                </c:pt>
                <c:pt idx="33">
                  <c:v>2.157168715258797E-4</c:v>
                </c:pt>
                <c:pt idx="34">
                  <c:v>1.6733243631715771E-4</c:v>
                </c:pt>
                <c:pt idx="35">
                  <c:v>7.1123473657405917E-6</c:v>
                </c:pt>
                <c:pt idx="36">
                  <c:v>-5.0977556741253044E-5</c:v>
                </c:pt>
                <c:pt idx="37">
                  <c:v>-1.1516348230252116E-4</c:v>
                </c:pt>
                <c:pt idx="38">
                  <c:v>-1.267696375626891E-4</c:v>
                </c:pt>
                <c:pt idx="39">
                  <c:v>-1.8513841883945E-4</c:v>
                </c:pt>
                <c:pt idx="40">
                  <c:v>-1.3758548634359264E-4</c:v>
                </c:pt>
                <c:pt idx="41">
                  <c:v>-1.452198093608639E-4</c:v>
                </c:pt>
                <c:pt idx="42">
                  <c:v>-3.9458092079297746E-5</c:v>
                </c:pt>
                <c:pt idx="43">
                  <c:v>-6.4230050868843128E-6</c:v>
                </c:pt>
                <c:pt idx="44">
                  <c:v>9.1204191976279494E-5</c:v>
                </c:pt>
                <c:pt idx="45">
                  <c:v>7.9634669954584624E-5</c:v>
                </c:pt>
                <c:pt idx="46">
                  <c:v>1.8087622967886019E-4</c:v>
                </c:pt>
                <c:pt idx="47">
                  <c:v>1.4268370454631062E-4</c:v>
                </c:pt>
                <c:pt idx="48">
                  <c:v>9.9604859262138862E-5</c:v>
                </c:pt>
                <c:pt idx="49">
                  <c:v>-1.1394516226232007E-4</c:v>
                </c:pt>
                <c:pt idx="50">
                  <c:v>-3.8374750938174413E-4</c:v>
                </c:pt>
                <c:pt idx="51">
                  <c:v>-6.6598330942523433E-4</c:v>
                </c:pt>
                <c:pt idx="52">
                  <c:v>-8.2351802301104009E-4</c:v>
                </c:pt>
                <c:pt idx="53">
                  <c:v>-8.1195248704903815E-4</c:v>
                </c:pt>
                <c:pt idx="54">
                  <c:v>-6.7560407010968618E-4</c:v>
                </c:pt>
                <c:pt idx="55">
                  <c:v>-4.4244789597593765E-4</c:v>
                </c:pt>
                <c:pt idx="56">
                  <c:v>-3.3554802732613503E-4</c:v>
                </c:pt>
                <c:pt idx="57">
                  <c:v>-2.2735410897281789E-4</c:v>
                </c:pt>
                <c:pt idx="58">
                  <c:v>-9.7446171594168401E-5</c:v>
                </c:pt>
                <c:pt idx="59">
                  <c:v>-7.4894594433068894E-5</c:v>
                </c:pt>
                <c:pt idx="60">
                  <c:v>-5.583997341432204E-4</c:v>
                </c:pt>
                <c:pt idx="61">
                  <c:v>-1.0366390693716892E-3</c:v>
                </c:pt>
                <c:pt idx="62">
                  <c:v>-1.4995570018897632E-3</c:v>
                </c:pt>
                <c:pt idx="63">
                  <c:v>-1.8593639450017554E-3</c:v>
                </c:pt>
                <c:pt idx="64">
                  <c:v>-1.8757847071932013E-3</c:v>
                </c:pt>
                <c:pt idx="65">
                  <c:v>-1.143874598286479E-3</c:v>
                </c:pt>
                <c:pt idx="66">
                  <c:v>-3.1621201361619819E-4</c:v>
                </c:pt>
                <c:pt idx="67">
                  <c:v>4.5226034417142E-4</c:v>
                </c:pt>
                <c:pt idx="68">
                  <c:v>9.3878802568510972E-4</c:v>
                </c:pt>
                <c:pt idx="69">
                  <c:v>1.2572965943712594E-3</c:v>
                </c:pt>
                <c:pt idx="70">
                  <c:v>1.4102340970940127E-3</c:v>
                </c:pt>
                <c:pt idx="71">
                  <c:v>1.4359412351746166E-3</c:v>
                </c:pt>
                <c:pt idx="72">
                  <c:v>1.3735561229415176E-3</c:v>
                </c:pt>
                <c:pt idx="73">
                  <c:v>1.2525329663412891E-3</c:v>
                </c:pt>
                <c:pt idx="74">
                  <c:v>1.1087560545887378E-3</c:v>
                </c:pt>
                <c:pt idx="75">
                  <c:v>1.0038371916170296E-3</c:v>
                </c:pt>
                <c:pt idx="76">
                  <c:v>8.8860680163543859E-4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1744"/>
        <c:axId val="1510342832"/>
      </c:lineChart>
      <c:dateAx>
        <c:axId val="15103172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1408"/>
        <c:crosses val="autoZero"/>
        <c:auto val="1"/>
        <c:lblOffset val="100"/>
        <c:baseTimeUnit val="days"/>
      </c:dateAx>
      <c:valAx>
        <c:axId val="1510331408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264"/>
        <c:crossesAt val="42402"/>
        <c:crossBetween val="between"/>
      </c:valAx>
      <c:valAx>
        <c:axId val="15103428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1744"/>
        <c:crosses val="max"/>
        <c:crossBetween val="between"/>
      </c:valAx>
      <c:dateAx>
        <c:axId val="15103417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8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오실!$AV$14</c:f>
              <c:strCache>
                <c:ptCount val="1"/>
                <c:pt idx="0">
                  <c:v>식품,음료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오실!$AV$15:$AV$91</c:f>
              <c:numCache>
                <c:formatCode>#,##0</c:formatCode>
                <c:ptCount val="77"/>
                <c:pt idx="0">
                  <c:v>4.7698220000000005</c:v>
                </c:pt>
                <c:pt idx="1">
                  <c:v>4.7632029999999999</c:v>
                </c:pt>
                <c:pt idx="2">
                  <c:v>4.6609879999999997</c:v>
                </c:pt>
                <c:pt idx="3">
                  <c:v>4.7168989999999997</c:v>
                </c:pt>
                <c:pt idx="4">
                  <c:v>4.8232710000000001</c:v>
                </c:pt>
                <c:pt idx="5">
                  <c:v>4.7870879999999998</c:v>
                </c:pt>
                <c:pt idx="6">
                  <c:v>4.7761269999999998</c:v>
                </c:pt>
                <c:pt idx="7">
                  <c:v>4.6744570000000003</c:v>
                </c:pt>
                <c:pt idx="8">
                  <c:v>4.6940200000000001</c:v>
                </c:pt>
                <c:pt idx="9">
                  <c:v>4.7138210000000003</c:v>
                </c:pt>
                <c:pt idx="10">
                  <c:v>4.6742429999999997</c:v>
                </c:pt>
                <c:pt idx="11">
                  <c:v>4.8441190000000001</c:v>
                </c:pt>
                <c:pt idx="12">
                  <c:v>4.6608910000000003</c:v>
                </c:pt>
                <c:pt idx="13">
                  <c:v>4.8030499999999998</c:v>
                </c:pt>
                <c:pt idx="14">
                  <c:v>4.8415210000000002</c:v>
                </c:pt>
                <c:pt idx="15">
                  <c:v>4.7930480000000006</c:v>
                </c:pt>
                <c:pt idx="16">
                  <c:v>4.819496</c:v>
                </c:pt>
                <c:pt idx="17">
                  <c:v>4.6998419999999994</c:v>
                </c:pt>
                <c:pt idx="18">
                  <c:v>4.6851160000000007</c:v>
                </c:pt>
                <c:pt idx="19">
                  <c:v>4.8808489999999995</c:v>
                </c:pt>
                <c:pt idx="20">
                  <c:v>4.7448370000000004</c:v>
                </c:pt>
                <c:pt idx="21">
                  <c:v>4.7449209999999997</c:v>
                </c:pt>
                <c:pt idx="22">
                  <c:v>4.7225480000000006</c:v>
                </c:pt>
                <c:pt idx="23">
                  <c:v>4.6778589999999998</c:v>
                </c:pt>
                <c:pt idx="24">
                  <c:v>4.7240510000000002</c:v>
                </c:pt>
                <c:pt idx="25">
                  <c:v>4.7322230000000003</c:v>
                </c:pt>
                <c:pt idx="26">
                  <c:v>4.8527779999999998</c:v>
                </c:pt>
                <c:pt idx="27">
                  <c:v>4.858949</c:v>
                </c:pt>
                <c:pt idx="28">
                  <c:v>4.8728370000000005</c:v>
                </c:pt>
                <c:pt idx="29">
                  <c:v>4.9362029999999999</c:v>
                </c:pt>
                <c:pt idx="30">
                  <c:v>5.0291949999999996</c:v>
                </c:pt>
                <c:pt idx="31">
                  <c:v>5.0311240000000002</c:v>
                </c:pt>
                <c:pt idx="32">
                  <c:v>5.0176419999999995</c:v>
                </c:pt>
                <c:pt idx="33">
                  <c:v>4.9883600000000001</c:v>
                </c:pt>
                <c:pt idx="34">
                  <c:v>4.977646</c:v>
                </c:pt>
                <c:pt idx="35">
                  <c:v>4.9934820000000002</c:v>
                </c:pt>
                <c:pt idx="36">
                  <c:v>4.9763470000000005</c:v>
                </c:pt>
                <c:pt idx="37">
                  <c:v>4.9603299999999999</c:v>
                </c:pt>
                <c:pt idx="38">
                  <c:v>4.9337119999999999</c:v>
                </c:pt>
                <c:pt idx="39">
                  <c:v>5.0222449999999998</c:v>
                </c:pt>
                <c:pt idx="40">
                  <c:v>5.0020509999999998</c:v>
                </c:pt>
                <c:pt idx="41">
                  <c:v>4.979406</c:v>
                </c:pt>
                <c:pt idx="42">
                  <c:v>4.8604050000000001</c:v>
                </c:pt>
                <c:pt idx="43">
                  <c:v>4.8316370000000006</c:v>
                </c:pt>
                <c:pt idx="44">
                  <c:v>4.9285019999999999</c:v>
                </c:pt>
                <c:pt idx="45">
                  <c:v>4.8285749999999998</c:v>
                </c:pt>
                <c:pt idx="46">
                  <c:v>4.7664689999999998</c:v>
                </c:pt>
                <c:pt idx="47">
                  <c:v>4.6960059999999997</c:v>
                </c:pt>
                <c:pt idx="48">
                  <c:v>4.9765559999999995</c:v>
                </c:pt>
                <c:pt idx="49">
                  <c:v>4.9582949999999997</c:v>
                </c:pt>
                <c:pt idx="50">
                  <c:v>4.7984039999999997</c:v>
                </c:pt>
                <c:pt idx="51">
                  <c:v>4.8048459999999995</c:v>
                </c:pt>
                <c:pt idx="52">
                  <c:v>4.7051230000000004</c:v>
                </c:pt>
                <c:pt idx="53">
                  <c:v>4.7009650000000001</c:v>
                </c:pt>
                <c:pt idx="54">
                  <c:v>4.7601500000000003</c:v>
                </c:pt>
                <c:pt idx="55">
                  <c:v>4.6768970000000003</c:v>
                </c:pt>
                <c:pt idx="56">
                  <c:v>4.5514169999999998</c:v>
                </c:pt>
                <c:pt idx="57">
                  <c:v>4.5199949999999998</c:v>
                </c:pt>
                <c:pt idx="58">
                  <c:v>4.4532080000000001</c:v>
                </c:pt>
                <c:pt idx="59">
                  <c:v>4.3620539999999997</c:v>
                </c:pt>
                <c:pt idx="60">
                  <c:v>4.359947</c:v>
                </c:pt>
                <c:pt idx="61">
                  <c:v>4.353192</c:v>
                </c:pt>
                <c:pt idx="62">
                  <c:v>4.3182349999999996</c:v>
                </c:pt>
                <c:pt idx="63">
                  <c:v>4.164282</c:v>
                </c:pt>
                <c:pt idx="64">
                  <c:v>4.2785489999999999</c:v>
                </c:pt>
                <c:pt idx="65">
                  <c:v>4.2718800000000003</c:v>
                </c:pt>
                <c:pt idx="66">
                  <c:v>4.386673</c:v>
                </c:pt>
                <c:pt idx="67">
                  <c:v>4.3857080000000002</c:v>
                </c:pt>
                <c:pt idx="68">
                  <c:v>4.3966029999999998</c:v>
                </c:pt>
                <c:pt idx="69">
                  <c:v>4.4034940000000002</c:v>
                </c:pt>
                <c:pt idx="70">
                  <c:v>4.3848929999999999</c:v>
                </c:pt>
                <c:pt idx="71">
                  <c:v>4.2817800000000004</c:v>
                </c:pt>
                <c:pt idx="72">
                  <c:v>4.242083</c:v>
                </c:pt>
                <c:pt idx="73">
                  <c:v>4.1291929999999999</c:v>
                </c:pt>
                <c:pt idx="74">
                  <c:v>4.0459300000000002</c:v>
                </c:pt>
                <c:pt idx="75">
                  <c:v>4.0969440000000006</c:v>
                </c:pt>
                <c:pt idx="76">
                  <c:v>4.0713929999999996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808"/>
        <c:axId val="1510345552"/>
      </c:lineChart>
      <c:lineChart>
        <c:grouping val="standard"/>
        <c:varyColors val="0"/>
        <c:ser>
          <c:idx val="1"/>
          <c:order val="1"/>
          <c:tx>
            <c:strRef>
              <c:f>오실!$AW$14</c:f>
              <c:strCache>
                <c:ptCount val="1"/>
                <c:pt idx="0">
                  <c:v>식품,음료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오실!$AW$15:$AW$91</c:f>
              <c:numCache>
                <c:formatCode>0.00%</c:formatCode>
                <c:ptCount val="77"/>
                <c:pt idx="0">
                  <c:v>0</c:v>
                </c:pt>
                <c:pt idx="1">
                  <c:v>3.4146605720173287E-5</c:v>
                </c:pt>
                <c:pt idx="2">
                  <c:v>1.0170617341615846E-4</c:v>
                </c:pt>
                <c:pt idx="3">
                  <c:v>7.7831645893350191E-5</c:v>
                </c:pt>
                <c:pt idx="4">
                  <c:v>3.2066517571907046E-5</c:v>
                </c:pt>
                <c:pt idx="5">
                  <c:v>-4.4266532808798024E-5</c:v>
                </c:pt>
                <c:pt idx="6">
                  <c:v>-9.2229354097174258E-5</c:v>
                </c:pt>
                <c:pt idx="7">
                  <c:v>-1.7964331579195105E-4</c:v>
                </c:pt>
                <c:pt idx="8">
                  <c:v>-1.3901408807958111E-4</c:v>
                </c:pt>
                <c:pt idx="9">
                  <c:v>-1.7290966636473719E-4</c:v>
                </c:pt>
                <c:pt idx="10">
                  <c:v>-2.4205703895849626E-4</c:v>
                </c:pt>
                <c:pt idx="11">
                  <c:v>-1.947011773566505E-4</c:v>
                </c:pt>
                <c:pt idx="12">
                  <c:v>-1.339702838873287E-4</c:v>
                </c:pt>
                <c:pt idx="13">
                  <c:v>-6.6850789272811034E-5</c:v>
                </c:pt>
                <c:pt idx="14">
                  <c:v>3.8772767715272607E-5</c:v>
                </c:pt>
                <c:pt idx="15">
                  <c:v>2.4115498318189583E-4</c:v>
                </c:pt>
                <c:pt idx="16">
                  <c:v>3.2782258548464272E-4</c:v>
                </c:pt>
                <c:pt idx="17">
                  <c:v>3.7329507895952576E-4</c:v>
                </c:pt>
                <c:pt idx="18">
                  <c:v>3.6510495679826073E-4</c:v>
                </c:pt>
                <c:pt idx="19">
                  <c:v>4.2651531239949476E-4</c:v>
                </c:pt>
                <c:pt idx="20">
                  <c:v>4.6133743289567474E-4</c:v>
                </c:pt>
                <c:pt idx="21">
                  <c:v>4.3817258094125893E-4</c:v>
                </c:pt>
                <c:pt idx="22">
                  <c:v>4.311029388288964E-4</c:v>
                </c:pt>
                <c:pt idx="23">
                  <c:v>3.8905479326811266E-4</c:v>
                </c:pt>
                <c:pt idx="24">
                  <c:v>2.1905011191327307E-4</c:v>
                </c:pt>
                <c:pt idx="25">
                  <c:v>7.3432197168847016E-5</c:v>
                </c:pt>
                <c:pt idx="26">
                  <c:v>7.7841384603251742E-6</c:v>
                </c:pt>
                <c:pt idx="27">
                  <c:v>-3.7845486450432237E-5</c:v>
                </c:pt>
                <c:pt idx="28">
                  <c:v>-1.23001379197499E-4</c:v>
                </c:pt>
                <c:pt idx="29">
                  <c:v>-1.6370810051249203E-4</c:v>
                </c:pt>
                <c:pt idx="30">
                  <c:v>-1.4357808582704046E-4</c:v>
                </c:pt>
                <c:pt idx="31">
                  <c:v>-1.6583984714600513E-4</c:v>
                </c:pt>
                <c:pt idx="32">
                  <c:v>-1.924068173081387E-4</c:v>
                </c:pt>
                <c:pt idx="33">
                  <c:v>-2.0909287105788806E-4</c:v>
                </c:pt>
                <c:pt idx="34">
                  <c:v>-2.2261932453172372E-4</c:v>
                </c:pt>
                <c:pt idx="35">
                  <c:v>-2.6487856630473159E-4</c:v>
                </c:pt>
                <c:pt idx="36">
                  <c:v>-2.7293466862897501E-4</c:v>
                </c:pt>
                <c:pt idx="37">
                  <c:v>-2.8420197982447767E-4</c:v>
                </c:pt>
                <c:pt idx="38">
                  <c:v>-2.6353290009503445E-4</c:v>
                </c:pt>
                <c:pt idx="39">
                  <c:v>-1.8752557612836297E-4</c:v>
                </c:pt>
                <c:pt idx="40">
                  <c:v>-1.2557937690026294E-4</c:v>
                </c:pt>
                <c:pt idx="41">
                  <c:v>-1.4292208297330184E-4</c:v>
                </c:pt>
                <c:pt idx="42">
                  <c:v>-2.0440108626219191E-4</c:v>
                </c:pt>
                <c:pt idx="43">
                  <c:v>-2.4634905979679554E-4</c:v>
                </c:pt>
                <c:pt idx="44">
                  <c:v>-2.0352197876004444E-4</c:v>
                </c:pt>
                <c:pt idx="45">
                  <c:v>-2.0633426714761725E-4</c:v>
                </c:pt>
                <c:pt idx="46">
                  <c:v>-1.6019228513706422E-4</c:v>
                </c:pt>
                <c:pt idx="47">
                  <c:v>-1.1436021183427704E-4</c:v>
                </c:pt>
                <c:pt idx="48">
                  <c:v>1.3250047445101975E-4</c:v>
                </c:pt>
                <c:pt idx="49">
                  <c:v>2.8309174684473435E-4</c:v>
                </c:pt>
                <c:pt idx="50">
                  <c:v>3.9802498239567595E-4</c:v>
                </c:pt>
                <c:pt idx="51">
                  <c:v>4.8672892522102557E-4</c:v>
                </c:pt>
                <c:pt idx="52">
                  <c:v>5.8874436300504994E-4</c:v>
                </c:pt>
                <c:pt idx="53">
                  <c:v>3.7781303212449627E-4</c:v>
                </c:pt>
                <c:pt idx="54">
                  <c:v>1.2044017649791609E-4</c:v>
                </c:pt>
                <c:pt idx="55">
                  <c:v>-1.0337346297130439E-4</c:v>
                </c:pt>
                <c:pt idx="56">
                  <c:v>-3.1259628124565399E-4</c:v>
                </c:pt>
                <c:pt idx="57">
                  <c:v>-4.389772661522398E-4</c:v>
                </c:pt>
                <c:pt idx="58">
                  <c:v>-4.743825939707262E-4</c:v>
                </c:pt>
                <c:pt idx="59">
                  <c:v>-4.8611461390473852E-4</c:v>
                </c:pt>
                <c:pt idx="60">
                  <c:v>-3.9257726077760461E-4</c:v>
                </c:pt>
                <c:pt idx="61">
                  <c:v>-2.8076382447550475E-4</c:v>
                </c:pt>
                <c:pt idx="62">
                  <c:v>-1.9640746508835835E-4</c:v>
                </c:pt>
                <c:pt idx="63">
                  <c:v>-1.0588166872495329E-4</c:v>
                </c:pt>
                <c:pt idx="64">
                  <c:v>-1.0948430495959075E-5</c:v>
                </c:pt>
                <c:pt idx="65">
                  <c:v>2.5007904973915263E-5</c:v>
                </c:pt>
                <c:pt idx="66">
                  <c:v>1.0087826988036479E-4</c:v>
                </c:pt>
                <c:pt idx="67">
                  <c:v>1.3442203066573377E-4</c:v>
                </c:pt>
                <c:pt idx="68">
                  <c:v>1.2777361008666117E-4</c:v>
                </c:pt>
                <c:pt idx="69">
                  <c:v>1.0285648362062672E-4</c:v>
                </c:pt>
                <c:pt idx="70">
                  <c:v>7.5970650690790115E-5</c:v>
                </c:pt>
                <c:pt idx="71">
                  <c:v>-1.1604206801651181E-5</c:v>
                </c:pt>
                <c:pt idx="72">
                  <c:v>-8.5792085266179867E-5</c:v>
                </c:pt>
                <c:pt idx="73">
                  <c:v>-1.1773940418742561E-4</c:v>
                </c:pt>
                <c:pt idx="74">
                  <c:v>-7.9627540740573603E-5</c:v>
                </c:pt>
                <c:pt idx="75">
                  <c:v>-5.6078760249861966E-6</c:v>
                </c:pt>
                <c:pt idx="76">
                  <c:v>8.0132647650046234E-5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0112"/>
        <c:axId val="1510342288"/>
      </c:lineChart>
      <c:dateAx>
        <c:axId val="15103178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5552"/>
        <c:crosses val="autoZero"/>
        <c:auto val="1"/>
        <c:lblOffset val="100"/>
        <c:baseTimeUnit val="days"/>
      </c:dateAx>
      <c:valAx>
        <c:axId val="15103455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808"/>
        <c:crossesAt val="42402"/>
        <c:crossBetween val="between"/>
      </c:valAx>
      <c:valAx>
        <c:axId val="15103422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0112"/>
        <c:crosses val="max"/>
        <c:crossBetween val="between"/>
      </c:valAx>
      <c:dateAx>
        <c:axId val="1510340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2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07746297044162E-2"/>
          <c:y val="2.0420206271122836E-2"/>
          <c:w val="0.82665373145186094"/>
          <c:h val="0.81696470580232494"/>
        </c:manualLayout>
      </c:layout>
      <c:lineChart>
        <c:grouping val="standard"/>
        <c:varyColors val="0"/>
        <c:ser>
          <c:idx val="2"/>
          <c:order val="0"/>
          <c:tx>
            <c:strRef>
              <c:f>그래프뽑기!$F$25</c:f>
              <c:strCache>
                <c:ptCount val="1"/>
                <c:pt idx="0">
                  <c:v>화장품 시가총액</c:v>
                </c:pt>
              </c:strCache>
            </c:strRef>
          </c:tx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3.8156500000000002</c:v>
                </c:pt>
                <c:pt idx="1">
                  <c:v>3.949897</c:v>
                </c:pt>
                <c:pt idx="2">
                  <c:v>3.8246820000000001</c:v>
                </c:pt>
                <c:pt idx="3">
                  <c:v>3.9022910000000004</c:v>
                </c:pt>
                <c:pt idx="4">
                  <c:v>3.9747440000000003</c:v>
                </c:pt>
                <c:pt idx="5">
                  <c:v>4.0055690000000004</c:v>
                </c:pt>
                <c:pt idx="6">
                  <c:v>4.0920489999999994</c:v>
                </c:pt>
                <c:pt idx="7">
                  <c:v>3.975419</c:v>
                </c:pt>
                <c:pt idx="8">
                  <c:v>4.108606</c:v>
                </c:pt>
                <c:pt idx="9">
                  <c:v>4.2003399999999997</c:v>
                </c:pt>
                <c:pt idx="10">
                  <c:v>4.1850949999999996</c:v>
                </c:pt>
                <c:pt idx="11">
                  <c:v>4.2739720000000005</c:v>
                </c:pt>
                <c:pt idx="12">
                  <c:v>4.0496749999999997</c:v>
                </c:pt>
                <c:pt idx="13">
                  <c:v>4.112476</c:v>
                </c:pt>
                <c:pt idx="14">
                  <c:v>4.1195940000000002</c:v>
                </c:pt>
                <c:pt idx="15">
                  <c:v>3.9884930000000001</c:v>
                </c:pt>
                <c:pt idx="16">
                  <c:v>4.1882449999999993</c:v>
                </c:pt>
                <c:pt idx="17">
                  <c:v>4.0976109999999997</c:v>
                </c:pt>
                <c:pt idx="18">
                  <c:v>4.0949960000000001</c:v>
                </c:pt>
                <c:pt idx="19">
                  <c:v>4.2244070000000002</c:v>
                </c:pt>
                <c:pt idx="20">
                  <c:v>4.0810089999999999</c:v>
                </c:pt>
                <c:pt idx="21">
                  <c:v>4.007593</c:v>
                </c:pt>
                <c:pt idx="22">
                  <c:v>4.013884</c:v>
                </c:pt>
                <c:pt idx="23">
                  <c:v>3.9194260000000001</c:v>
                </c:pt>
                <c:pt idx="24">
                  <c:v>4.0738349999999999</c:v>
                </c:pt>
                <c:pt idx="25">
                  <c:v>4.2156310000000001</c:v>
                </c:pt>
                <c:pt idx="26">
                  <c:v>4.3416269999999999</c:v>
                </c:pt>
                <c:pt idx="27">
                  <c:v>4.3873989999999994</c:v>
                </c:pt>
                <c:pt idx="28">
                  <c:v>4.3183920000000002</c:v>
                </c:pt>
                <c:pt idx="29">
                  <c:v>4.4616319999999998</c:v>
                </c:pt>
                <c:pt idx="30">
                  <c:v>4.5071810000000001</c:v>
                </c:pt>
                <c:pt idx="31">
                  <c:v>4.5633690000000007</c:v>
                </c:pt>
                <c:pt idx="32">
                  <c:v>4.5287300000000004</c:v>
                </c:pt>
                <c:pt idx="33">
                  <c:v>4.4922849999999999</c:v>
                </c:pt>
                <c:pt idx="34">
                  <c:v>4.612622</c:v>
                </c:pt>
                <c:pt idx="35">
                  <c:v>4.6484260000000006</c:v>
                </c:pt>
                <c:pt idx="36">
                  <c:v>4.8736309999999996</c:v>
                </c:pt>
                <c:pt idx="37">
                  <c:v>4.9177359999999997</c:v>
                </c:pt>
                <c:pt idx="38">
                  <c:v>4.9014639999999998</c:v>
                </c:pt>
                <c:pt idx="39">
                  <c:v>4.8534470000000001</c:v>
                </c:pt>
                <c:pt idx="40">
                  <c:v>4.6443879999999993</c:v>
                </c:pt>
                <c:pt idx="41">
                  <c:v>4.6955119999999999</c:v>
                </c:pt>
                <c:pt idx="42">
                  <c:v>4.5779860000000001</c:v>
                </c:pt>
                <c:pt idx="43">
                  <c:v>4.4956459999999998</c:v>
                </c:pt>
                <c:pt idx="44">
                  <c:v>4.6340859999999999</c:v>
                </c:pt>
                <c:pt idx="45">
                  <c:v>4.6472509999999998</c:v>
                </c:pt>
                <c:pt idx="46">
                  <c:v>4.5629589999999993</c:v>
                </c:pt>
                <c:pt idx="47">
                  <c:v>4.4203980000000005</c:v>
                </c:pt>
                <c:pt idx="48">
                  <c:v>4.6531609999999999</c:v>
                </c:pt>
                <c:pt idx="49">
                  <c:v>4.4180589999999995</c:v>
                </c:pt>
                <c:pt idx="50">
                  <c:v>4.3259099999999995</c:v>
                </c:pt>
                <c:pt idx="51">
                  <c:v>4.2814500000000004</c:v>
                </c:pt>
                <c:pt idx="52">
                  <c:v>4.1656019999999998</c:v>
                </c:pt>
                <c:pt idx="53">
                  <c:v>4.2280870000000004</c:v>
                </c:pt>
                <c:pt idx="54">
                  <c:v>4.2983630000000002</c:v>
                </c:pt>
                <c:pt idx="55">
                  <c:v>4.2546249999999999</c:v>
                </c:pt>
                <c:pt idx="56">
                  <c:v>4.1666940000000006</c:v>
                </c:pt>
                <c:pt idx="57">
                  <c:v>4.1862440000000003</c:v>
                </c:pt>
                <c:pt idx="58">
                  <c:v>4.1341890000000001</c:v>
                </c:pt>
                <c:pt idx="59">
                  <c:v>4.2068970000000006</c:v>
                </c:pt>
                <c:pt idx="60">
                  <c:v>4.0508660000000001</c:v>
                </c:pt>
                <c:pt idx="61">
                  <c:v>4.11252</c:v>
                </c:pt>
                <c:pt idx="62">
                  <c:v>3.9887349999999997</c:v>
                </c:pt>
                <c:pt idx="63">
                  <c:v>3.7846190000000002</c:v>
                </c:pt>
                <c:pt idx="64">
                  <c:v>4.0499859999999996</c:v>
                </c:pt>
                <c:pt idx="65">
                  <c:v>4.0615899999999998</c:v>
                </c:pt>
                <c:pt idx="66">
                  <c:v>4.1157170000000001</c:v>
                </c:pt>
                <c:pt idx="67">
                  <c:v>4.0520809999999994</c:v>
                </c:pt>
                <c:pt idx="68">
                  <c:v>4.1519729999999999</c:v>
                </c:pt>
                <c:pt idx="69">
                  <c:v>4.0627910000000007</c:v>
                </c:pt>
                <c:pt idx="70">
                  <c:v>4.1118410000000001</c:v>
                </c:pt>
                <c:pt idx="71">
                  <c:v>3.9326629999999998</c:v>
                </c:pt>
                <c:pt idx="72">
                  <c:v>3.928032</c:v>
                </c:pt>
                <c:pt idx="73">
                  <c:v>3.8070779999999997</c:v>
                </c:pt>
                <c:pt idx="74">
                  <c:v>3.6776620000000002</c:v>
                </c:pt>
                <c:pt idx="75">
                  <c:v>3.7830489999999997</c:v>
                </c:pt>
                <c:pt idx="76">
                  <c:v>3.8153129999999997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5-48A1-A5F0-E3A11AA3EBCC}"/>
            </c:ext>
          </c:extLst>
        </c:ser>
        <c:ser>
          <c:idx val="0"/>
          <c:order val="1"/>
          <c:tx>
            <c:strRef>
              <c:f>그래프뽑기!$F$25</c:f>
              <c:strCache>
                <c:ptCount val="1"/>
                <c:pt idx="0">
                  <c:v>화장품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3.8156500000000002</c:v>
                </c:pt>
                <c:pt idx="1">
                  <c:v>3.949897</c:v>
                </c:pt>
                <c:pt idx="2">
                  <c:v>3.8246820000000001</c:v>
                </c:pt>
                <c:pt idx="3">
                  <c:v>3.9022910000000004</c:v>
                </c:pt>
                <c:pt idx="4">
                  <c:v>3.9747440000000003</c:v>
                </c:pt>
                <c:pt idx="5">
                  <c:v>4.0055690000000004</c:v>
                </c:pt>
                <c:pt idx="6">
                  <c:v>4.0920489999999994</c:v>
                </c:pt>
                <c:pt idx="7">
                  <c:v>3.975419</c:v>
                </c:pt>
                <c:pt idx="8">
                  <c:v>4.108606</c:v>
                </c:pt>
                <c:pt idx="9">
                  <c:v>4.2003399999999997</c:v>
                </c:pt>
                <c:pt idx="10">
                  <c:v>4.1850949999999996</c:v>
                </c:pt>
                <c:pt idx="11">
                  <c:v>4.2739720000000005</c:v>
                </c:pt>
                <c:pt idx="12">
                  <c:v>4.0496749999999997</c:v>
                </c:pt>
                <c:pt idx="13">
                  <c:v>4.112476</c:v>
                </c:pt>
                <c:pt idx="14">
                  <c:v>4.1195940000000002</c:v>
                </c:pt>
                <c:pt idx="15">
                  <c:v>3.9884930000000001</c:v>
                </c:pt>
                <c:pt idx="16">
                  <c:v>4.1882449999999993</c:v>
                </c:pt>
                <c:pt idx="17">
                  <c:v>4.0976109999999997</c:v>
                </c:pt>
                <c:pt idx="18">
                  <c:v>4.0949960000000001</c:v>
                </c:pt>
                <c:pt idx="19">
                  <c:v>4.2244070000000002</c:v>
                </c:pt>
                <c:pt idx="20">
                  <c:v>4.0810089999999999</c:v>
                </c:pt>
                <c:pt idx="21">
                  <c:v>4.007593</c:v>
                </c:pt>
                <c:pt idx="22">
                  <c:v>4.013884</c:v>
                </c:pt>
                <c:pt idx="23">
                  <c:v>3.9194260000000001</c:v>
                </c:pt>
                <c:pt idx="24">
                  <c:v>4.0738349999999999</c:v>
                </c:pt>
                <c:pt idx="25">
                  <c:v>4.2156310000000001</c:v>
                </c:pt>
                <c:pt idx="26">
                  <c:v>4.3416269999999999</c:v>
                </c:pt>
                <c:pt idx="27">
                  <c:v>4.3873989999999994</c:v>
                </c:pt>
                <c:pt idx="28">
                  <c:v>4.3183920000000002</c:v>
                </c:pt>
                <c:pt idx="29">
                  <c:v>4.4616319999999998</c:v>
                </c:pt>
                <c:pt idx="30">
                  <c:v>4.5071810000000001</c:v>
                </c:pt>
                <c:pt idx="31">
                  <c:v>4.5633690000000007</c:v>
                </c:pt>
                <c:pt idx="32">
                  <c:v>4.5287300000000004</c:v>
                </c:pt>
                <c:pt idx="33">
                  <c:v>4.4922849999999999</c:v>
                </c:pt>
                <c:pt idx="34">
                  <c:v>4.612622</c:v>
                </c:pt>
                <c:pt idx="35">
                  <c:v>4.6484260000000006</c:v>
                </c:pt>
                <c:pt idx="36">
                  <c:v>4.8736309999999996</c:v>
                </c:pt>
                <c:pt idx="37">
                  <c:v>4.9177359999999997</c:v>
                </c:pt>
                <c:pt idx="38">
                  <c:v>4.9014639999999998</c:v>
                </c:pt>
                <c:pt idx="39">
                  <c:v>4.8534470000000001</c:v>
                </c:pt>
                <c:pt idx="40">
                  <c:v>4.6443879999999993</c:v>
                </c:pt>
                <c:pt idx="41">
                  <c:v>4.6955119999999999</c:v>
                </c:pt>
                <c:pt idx="42">
                  <c:v>4.5779860000000001</c:v>
                </c:pt>
                <c:pt idx="43">
                  <c:v>4.4956459999999998</c:v>
                </c:pt>
                <c:pt idx="44">
                  <c:v>4.6340859999999999</c:v>
                </c:pt>
                <c:pt idx="45">
                  <c:v>4.6472509999999998</c:v>
                </c:pt>
                <c:pt idx="46">
                  <c:v>4.5629589999999993</c:v>
                </c:pt>
                <c:pt idx="47">
                  <c:v>4.4203980000000005</c:v>
                </c:pt>
                <c:pt idx="48">
                  <c:v>4.6531609999999999</c:v>
                </c:pt>
                <c:pt idx="49">
                  <c:v>4.4180589999999995</c:v>
                </c:pt>
                <c:pt idx="50">
                  <c:v>4.3259099999999995</c:v>
                </c:pt>
                <c:pt idx="51">
                  <c:v>4.2814500000000004</c:v>
                </c:pt>
                <c:pt idx="52">
                  <c:v>4.1656019999999998</c:v>
                </c:pt>
                <c:pt idx="53">
                  <c:v>4.2280870000000004</c:v>
                </c:pt>
                <c:pt idx="54">
                  <c:v>4.2983630000000002</c:v>
                </c:pt>
                <c:pt idx="55">
                  <c:v>4.2546249999999999</c:v>
                </c:pt>
                <c:pt idx="56">
                  <c:v>4.1666940000000006</c:v>
                </c:pt>
                <c:pt idx="57">
                  <c:v>4.1862440000000003</c:v>
                </c:pt>
                <c:pt idx="58">
                  <c:v>4.1341890000000001</c:v>
                </c:pt>
                <c:pt idx="59">
                  <c:v>4.2068970000000006</c:v>
                </c:pt>
                <c:pt idx="60">
                  <c:v>4.0508660000000001</c:v>
                </c:pt>
                <c:pt idx="61">
                  <c:v>4.11252</c:v>
                </c:pt>
                <c:pt idx="62">
                  <c:v>3.9887349999999997</c:v>
                </c:pt>
                <c:pt idx="63">
                  <c:v>3.7846190000000002</c:v>
                </c:pt>
                <c:pt idx="64">
                  <c:v>4.0499859999999996</c:v>
                </c:pt>
                <c:pt idx="65">
                  <c:v>4.0615899999999998</c:v>
                </c:pt>
                <c:pt idx="66">
                  <c:v>4.1157170000000001</c:v>
                </c:pt>
                <c:pt idx="67">
                  <c:v>4.0520809999999994</c:v>
                </c:pt>
                <c:pt idx="68">
                  <c:v>4.1519729999999999</c:v>
                </c:pt>
                <c:pt idx="69">
                  <c:v>4.0627910000000007</c:v>
                </c:pt>
                <c:pt idx="70">
                  <c:v>4.1118410000000001</c:v>
                </c:pt>
                <c:pt idx="71">
                  <c:v>3.9326629999999998</c:v>
                </c:pt>
                <c:pt idx="72">
                  <c:v>3.928032</c:v>
                </c:pt>
                <c:pt idx="73">
                  <c:v>3.8070779999999997</c:v>
                </c:pt>
                <c:pt idx="74">
                  <c:v>3.6776620000000002</c:v>
                </c:pt>
                <c:pt idx="75">
                  <c:v>3.7830489999999997</c:v>
                </c:pt>
                <c:pt idx="76">
                  <c:v>3.8153129999999997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688"/>
        <c:axId val="1510319440"/>
      </c:lineChart>
      <c:lineChart>
        <c:grouping val="standard"/>
        <c:varyColors val="0"/>
        <c:ser>
          <c:idx val="1"/>
          <c:order val="2"/>
          <c:tx>
            <c:strRef>
              <c:f>그래프뽑기!$G$25</c:f>
              <c:strCache>
                <c:ptCount val="1"/>
                <c:pt idx="0">
                  <c:v>화장품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그래프뽑기!$G$26:$G$102</c:f>
              <c:numCache>
                <c:formatCode>0.0%</c:formatCode>
                <c:ptCount val="77"/>
                <c:pt idx="0">
                  <c:v>0</c:v>
                </c:pt>
                <c:pt idx="1">
                  <c:v>-3.8098535758894145E-5</c:v>
                </c:pt>
                <c:pt idx="2">
                  <c:v>3.4582326193334515E-6</c:v>
                </c:pt>
                <c:pt idx="3">
                  <c:v>-9.2641331983737273E-6</c:v>
                </c:pt>
                <c:pt idx="4">
                  <c:v>-4.2989062878066365E-5</c:v>
                </c:pt>
                <c:pt idx="5">
                  <c:v>-6.8166380255266657E-5</c:v>
                </c:pt>
                <c:pt idx="6">
                  <c:v>-8.297067316815742E-5</c:v>
                </c:pt>
                <c:pt idx="7">
                  <c:v>-1.5640055116601225E-4</c:v>
                </c:pt>
                <c:pt idx="8">
                  <c:v>-9.4353085290165348E-5</c:v>
                </c:pt>
                <c:pt idx="9">
                  <c:v>-7.7533633536308122E-5</c:v>
                </c:pt>
                <c:pt idx="10">
                  <c:v>-7.1325157600836582E-5</c:v>
                </c:pt>
                <c:pt idx="11">
                  <c:v>4.0622192441327391E-6</c:v>
                </c:pt>
                <c:pt idx="12">
                  <c:v>1.1387806710149557E-4</c:v>
                </c:pt>
                <c:pt idx="13">
                  <c:v>1.0754706585620247E-4</c:v>
                </c:pt>
                <c:pt idx="14">
                  <c:v>6.547518723186992E-5</c:v>
                </c:pt>
                <c:pt idx="15">
                  <c:v>2.5246895940461518E-5</c:v>
                </c:pt>
                <c:pt idx="16">
                  <c:v>9.171059719109104E-6</c:v>
                </c:pt>
                <c:pt idx="17">
                  <c:v>1.4223248603417043E-5</c:v>
                </c:pt>
                <c:pt idx="18">
                  <c:v>4.4624725005262516E-5</c:v>
                </c:pt>
                <c:pt idx="19">
                  <c:v>1.1736359831607833E-4</c:v>
                </c:pt>
                <c:pt idx="20">
                  <c:v>1.8413821902504162E-4</c:v>
                </c:pt>
                <c:pt idx="21">
                  <c:v>6.0125756870375934E-5</c:v>
                </c:pt>
                <c:pt idx="22">
                  <c:v>-2.2465253807921341E-5</c:v>
                </c:pt>
                <c:pt idx="23">
                  <c:v>-1.2724166503127961E-4</c:v>
                </c:pt>
                <c:pt idx="24">
                  <c:v>-2.5168266048883721E-4</c:v>
                </c:pt>
                <c:pt idx="25">
                  <c:v>-2.264952833152821E-4</c:v>
                </c:pt>
                <c:pt idx="26">
                  <c:v>-1.015353964119582E-4</c:v>
                </c:pt>
                <c:pt idx="27">
                  <c:v>3.6534672887767437E-5</c:v>
                </c:pt>
                <c:pt idx="28">
                  <c:v>1.6107112981623796E-4</c:v>
                </c:pt>
                <c:pt idx="29">
                  <c:v>3.1220472534570175E-4</c:v>
                </c:pt>
                <c:pt idx="30">
                  <c:v>3.3479141472043418E-4</c:v>
                </c:pt>
                <c:pt idx="31">
                  <c:v>3.0986780135578768E-4</c:v>
                </c:pt>
                <c:pt idx="32">
                  <c:v>2.0350338393573515E-4</c:v>
                </c:pt>
                <c:pt idx="33">
                  <c:v>4.1983465973416124E-5</c:v>
                </c:pt>
                <c:pt idx="34">
                  <c:v>-6.4479873355227456E-5</c:v>
                </c:pt>
                <c:pt idx="35">
                  <c:v>-1.2639053615955636E-4</c:v>
                </c:pt>
                <c:pt idx="36">
                  <c:v>-1.100167558841353E-4</c:v>
                </c:pt>
                <c:pt idx="37">
                  <c:v>-6.8095421973049145E-5</c:v>
                </c:pt>
                <c:pt idx="38">
                  <c:v>2.0699402920746842E-5</c:v>
                </c:pt>
                <c:pt idx="39">
                  <c:v>-9.3149651715768644E-5</c:v>
                </c:pt>
                <c:pt idx="40">
                  <c:v>-2.338969433698124E-4</c:v>
                </c:pt>
                <c:pt idx="41">
                  <c:v>-3.9828876861702577E-4</c:v>
                </c:pt>
                <c:pt idx="42">
                  <c:v>-5.6819646822042064E-4</c:v>
                </c:pt>
                <c:pt idx="43">
                  <c:v>-7.5987420586676223E-4</c:v>
                </c:pt>
                <c:pt idx="44">
                  <c:v>-6.9720984098195645E-4</c:v>
                </c:pt>
                <c:pt idx="45">
                  <c:v>-5.0149450218045033E-4</c:v>
                </c:pt>
                <c:pt idx="46">
                  <c:v>-3.2885769287820652E-4</c:v>
                </c:pt>
                <c:pt idx="47">
                  <c:v>-2.3221196356389747E-4</c:v>
                </c:pt>
                <c:pt idx="48">
                  <c:v>6.2762672679832362E-5</c:v>
                </c:pt>
                <c:pt idx="49">
                  <c:v>2.148304167152238E-4</c:v>
                </c:pt>
                <c:pt idx="50">
                  <c:v>2.3166616764523092E-4</c:v>
                </c:pt>
                <c:pt idx="51">
                  <c:v>2.268516089949863E-4</c:v>
                </c:pt>
                <c:pt idx="52">
                  <c:v>3.1489921898050218E-4</c:v>
                </c:pt>
                <c:pt idx="53">
                  <c:v>2.0583005198215041E-4</c:v>
                </c:pt>
                <c:pt idx="54">
                  <c:v>1.5192178034211147E-4</c:v>
                </c:pt>
                <c:pt idx="55">
                  <c:v>8.5659435777136247E-5</c:v>
                </c:pt>
                <c:pt idx="56">
                  <c:v>1.7074815979468191E-5</c:v>
                </c:pt>
                <c:pt idx="57">
                  <c:v>1.9510803097380625E-5</c:v>
                </c:pt>
                <c:pt idx="58">
                  <c:v>5.0340839255138918E-5</c:v>
                </c:pt>
                <c:pt idx="59">
                  <c:v>1.1234043838182362E-4</c:v>
                </c:pt>
                <c:pt idx="60">
                  <c:v>1.7802460430874136E-4</c:v>
                </c:pt>
                <c:pt idx="61">
                  <c:v>2.3520411515017618E-4</c:v>
                </c:pt>
                <c:pt idx="62">
                  <c:v>2.151673218049586E-4</c:v>
                </c:pt>
                <c:pt idx="63">
                  <c:v>2.2159244451955108E-4</c:v>
                </c:pt>
                <c:pt idx="64">
                  <c:v>2.3104188904510728E-4</c:v>
                </c:pt>
                <c:pt idx="65">
                  <c:v>2.4846734530224837E-4</c:v>
                </c:pt>
                <c:pt idx="66">
                  <c:v>2.4206901490287952E-4</c:v>
                </c:pt>
                <c:pt idx="67">
                  <c:v>1.8952275822971024E-4</c:v>
                </c:pt>
                <c:pt idx="68">
                  <c:v>1.5207283198493947E-4</c:v>
                </c:pt>
                <c:pt idx="69">
                  <c:v>2.9116482967706908E-6</c:v>
                </c:pt>
                <c:pt idx="70">
                  <c:v>-9.1820792753875049E-5</c:v>
                </c:pt>
                <c:pt idx="71">
                  <c:v>-3.2271450122732141E-4</c:v>
                </c:pt>
                <c:pt idx="72">
                  <c:v>-3.6289329131008541E-4</c:v>
                </c:pt>
                <c:pt idx="73">
                  <c:v>-4.2414644460538921E-4</c:v>
                </c:pt>
                <c:pt idx="74">
                  <c:v>-3.3405677628942239E-4</c:v>
                </c:pt>
                <c:pt idx="75">
                  <c:v>-2.4726310336052539E-4</c:v>
                </c:pt>
                <c:pt idx="76">
                  <c:v>9.5329026460843724E-6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3584"/>
        <c:axId val="1510323248"/>
      </c:lineChart>
      <c:dateAx>
        <c:axId val="151032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9440"/>
        <c:crosses val="autoZero"/>
        <c:auto val="1"/>
        <c:lblOffset val="100"/>
        <c:baseTimeUnit val="days"/>
      </c:dateAx>
      <c:valAx>
        <c:axId val="1510319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688"/>
        <c:crosses val="autoZero"/>
        <c:crossBetween val="between"/>
      </c:valAx>
      <c:valAx>
        <c:axId val="151032324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3584"/>
        <c:crosses val="max"/>
        <c:crossBetween val="between"/>
      </c:valAx>
      <c:dateAx>
        <c:axId val="1510333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3248"/>
        <c:crosses val="autoZero"/>
        <c:auto val="1"/>
        <c:lblOffset val="100"/>
        <c:baseTimeUnit val="days"/>
      </c:date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4.9712530891461604E-2"/>
          <c:y val="0.62969095610984949"/>
          <c:w val="0.90297702422420212"/>
          <c:h val="0.15793277651996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유니버스!$L$25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유니버스!$L$26:$L$102</c:f>
              <c:numCache>
                <c:formatCode>General</c:formatCode>
                <c:ptCount val="77"/>
                <c:pt idx="0">
                  <c:v>27.841345</c:v>
                </c:pt>
                <c:pt idx="1">
                  <c:v>28.690023999999998</c:v>
                </c:pt>
                <c:pt idx="2">
                  <c:v>27.274389000000003</c:v>
                </c:pt>
                <c:pt idx="3">
                  <c:v>27.869337999999999</c:v>
                </c:pt>
                <c:pt idx="4">
                  <c:v>27.865797999999998</c:v>
                </c:pt>
                <c:pt idx="5">
                  <c:v>28.138855</c:v>
                </c:pt>
                <c:pt idx="6">
                  <c:v>26.945160999999999</c:v>
                </c:pt>
                <c:pt idx="7">
                  <c:v>26.560407000000001</c:v>
                </c:pt>
                <c:pt idx="8">
                  <c:v>27.341867999999998</c:v>
                </c:pt>
                <c:pt idx="9">
                  <c:v>27.963446000000001</c:v>
                </c:pt>
                <c:pt idx="10">
                  <c:v>27.16958</c:v>
                </c:pt>
                <c:pt idx="11">
                  <c:v>27.495860999999998</c:v>
                </c:pt>
                <c:pt idx="12">
                  <c:v>25.902511999999998</c:v>
                </c:pt>
                <c:pt idx="13">
                  <c:v>27.773606000000001</c:v>
                </c:pt>
                <c:pt idx="14">
                  <c:v>28.357870000000002</c:v>
                </c:pt>
                <c:pt idx="15">
                  <c:v>27.830407000000001</c:v>
                </c:pt>
                <c:pt idx="16">
                  <c:v>28.391251</c:v>
                </c:pt>
                <c:pt idx="17">
                  <c:v>28.900334999999998</c:v>
                </c:pt>
                <c:pt idx="18">
                  <c:v>27.732634999999998</c:v>
                </c:pt>
                <c:pt idx="19">
                  <c:v>28.957858000000002</c:v>
                </c:pt>
                <c:pt idx="20">
                  <c:v>28.704742</c:v>
                </c:pt>
                <c:pt idx="21">
                  <c:v>28.616371999999998</c:v>
                </c:pt>
                <c:pt idx="22">
                  <c:v>29.390291999999999</c:v>
                </c:pt>
                <c:pt idx="23">
                  <c:v>29.444091999999998</c:v>
                </c:pt>
                <c:pt idx="24">
                  <c:v>30.097231000000001</c:v>
                </c:pt>
                <c:pt idx="25">
                  <c:v>30.598298</c:v>
                </c:pt>
                <c:pt idx="26">
                  <c:v>30.389848999999998</c:v>
                </c:pt>
                <c:pt idx="27">
                  <c:v>29.775487999999999</c:v>
                </c:pt>
                <c:pt idx="28">
                  <c:v>29.640604999999997</c:v>
                </c:pt>
                <c:pt idx="29">
                  <c:v>30.178289000000003</c:v>
                </c:pt>
                <c:pt idx="30">
                  <c:v>30.771837999999999</c:v>
                </c:pt>
                <c:pt idx="31">
                  <c:v>31.584548999999999</c:v>
                </c:pt>
                <c:pt idx="32">
                  <c:v>32.222029999999997</c:v>
                </c:pt>
                <c:pt idx="33">
                  <c:v>35.433692000000001</c:v>
                </c:pt>
                <c:pt idx="34">
                  <c:v>35.751140999999997</c:v>
                </c:pt>
                <c:pt idx="35">
                  <c:v>34.560932999999999</c:v>
                </c:pt>
                <c:pt idx="36">
                  <c:v>35.307107000000002</c:v>
                </c:pt>
                <c:pt idx="37">
                  <c:v>34.783570000000005</c:v>
                </c:pt>
                <c:pt idx="38">
                  <c:v>36.137978000000004</c:v>
                </c:pt>
                <c:pt idx="39">
                  <c:v>36.788522</c:v>
                </c:pt>
                <c:pt idx="40">
                  <c:v>35.711909000000006</c:v>
                </c:pt>
                <c:pt idx="41">
                  <c:v>37.088788999999998</c:v>
                </c:pt>
                <c:pt idx="42">
                  <c:v>37.801555</c:v>
                </c:pt>
                <c:pt idx="43">
                  <c:v>37.936636</c:v>
                </c:pt>
                <c:pt idx="44">
                  <c:v>37.292034999999998</c:v>
                </c:pt>
                <c:pt idx="45">
                  <c:v>36.467463000000002</c:v>
                </c:pt>
                <c:pt idx="46">
                  <c:v>34.237473999999999</c:v>
                </c:pt>
                <c:pt idx="47">
                  <c:v>33.62077</c:v>
                </c:pt>
                <c:pt idx="48">
                  <c:v>34.268562000000003</c:v>
                </c:pt>
                <c:pt idx="49">
                  <c:v>32.399931000000002</c:v>
                </c:pt>
                <c:pt idx="50">
                  <c:v>32.066681000000003</c:v>
                </c:pt>
                <c:pt idx="51">
                  <c:v>30.901789000000001</c:v>
                </c:pt>
                <c:pt idx="52">
                  <c:v>29.692040999999996</c:v>
                </c:pt>
                <c:pt idx="53">
                  <c:v>31.512181999999999</c:v>
                </c:pt>
                <c:pt idx="54">
                  <c:v>32.551281000000003</c:v>
                </c:pt>
                <c:pt idx="55">
                  <c:v>32.501145000000001</c:v>
                </c:pt>
                <c:pt idx="56">
                  <c:v>31.222321999999998</c:v>
                </c:pt>
                <c:pt idx="57">
                  <c:v>33.284630999999997</c:v>
                </c:pt>
                <c:pt idx="58">
                  <c:v>33.914027000000004</c:v>
                </c:pt>
                <c:pt idx="59">
                  <c:v>33.028041999999999</c:v>
                </c:pt>
                <c:pt idx="60">
                  <c:v>31.808792999999998</c:v>
                </c:pt>
                <c:pt idx="61">
                  <c:v>31.453567</c:v>
                </c:pt>
                <c:pt idx="62">
                  <c:v>30.153546999999996</c:v>
                </c:pt>
                <c:pt idx="63">
                  <c:v>27.685315000000003</c:v>
                </c:pt>
                <c:pt idx="64">
                  <c:v>28.407859999999999</c:v>
                </c:pt>
                <c:pt idx="65">
                  <c:v>27.744955999999998</c:v>
                </c:pt>
                <c:pt idx="66">
                  <c:v>27.799296000000002</c:v>
                </c:pt>
                <c:pt idx="67">
                  <c:v>29.339076000000002</c:v>
                </c:pt>
                <c:pt idx="68">
                  <c:v>30.813346999999997</c:v>
                </c:pt>
                <c:pt idx="69">
                  <c:v>30.422529999999998</c:v>
                </c:pt>
                <c:pt idx="70">
                  <c:v>30.331911999999999</c:v>
                </c:pt>
                <c:pt idx="71">
                  <c:v>28.935709000000003</c:v>
                </c:pt>
                <c:pt idx="72">
                  <c:v>29.014896999999998</c:v>
                </c:pt>
                <c:pt idx="73">
                  <c:v>28.020228999999997</c:v>
                </c:pt>
                <c:pt idx="74">
                  <c:v>25.665510999999999</c:v>
                </c:pt>
                <c:pt idx="75">
                  <c:v>26.261893000000001</c:v>
                </c:pt>
                <c:pt idx="76">
                  <c:v>25.338011999999999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3792"/>
        <c:axId val="1510318896"/>
      </c:lineChart>
      <c:lineChart>
        <c:grouping val="standard"/>
        <c:varyColors val="0"/>
        <c:ser>
          <c:idx val="1"/>
          <c:order val="1"/>
          <c:tx>
            <c:strRef>
              <c:f>유니버스!$M$25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46086</c:v>
                </c:pt>
                <c:pt idx="1">
                  <c:v>46087</c:v>
                </c:pt>
                <c:pt idx="2">
                  <c:v>46090</c:v>
                </c:pt>
                <c:pt idx="3">
                  <c:v>46091</c:v>
                </c:pt>
                <c:pt idx="4">
                  <c:v>46092</c:v>
                </c:pt>
                <c:pt idx="5">
                  <c:v>46093</c:v>
                </c:pt>
                <c:pt idx="6">
                  <c:v>46094</c:v>
                </c:pt>
                <c:pt idx="7">
                  <c:v>46097</c:v>
                </c:pt>
                <c:pt idx="8">
                  <c:v>46098</c:v>
                </c:pt>
                <c:pt idx="9">
                  <c:v>46099</c:v>
                </c:pt>
                <c:pt idx="10">
                  <c:v>46100</c:v>
                </c:pt>
                <c:pt idx="11">
                  <c:v>46101</c:v>
                </c:pt>
                <c:pt idx="12">
                  <c:v>46104</c:v>
                </c:pt>
                <c:pt idx="13">
                  <c:v>46105</c:v>
                </c:pt>
                <c:pt idx="14">
                  <c:v>46106</c:v>
                </c:pt>
                <c:pt idx="15">
                  <c:v>46107</c:v>
                </c:pt>
                <c:pt idx="16">
                  <c:v>46108</c:v>
                </c:pt>
                <c:pt idx="17">
                  <c:v>46111</c:v>
                </c:pt>
                <c:pt idx="18">
                  <c:v>46112</c:v>
                </c:pt>
                <c:pt idx="19">
                  <c:v>46113</c:v>
                </c:pt>
                <c:pt idx="20">
                  <c:v>46114</c:v>
                </c:pt>
                <c:pt idx="21">
                  <c:v>46115</c:v>
                </c:pt>
                <c:pt idx="22">
                  <c:v>46118</c:v>
                </c:pt>
                <c:pt idx="23">
                  <c:v>46119</c:v>
                </c:pt>
                <c:pt idx="24">
                  <c:v>46120</c:v>
                </c:pt>
                <c:pt idx="25">
                  <c:v>46121</c:v>
                </c:pt>
                <c:pt idx="26">
                  <c:v>46122</c:v>
                </c:pt>
                <c:pt idx="27">
                  <c:v>46125</c:v>
                </c:pt>
                <c:pt idx="28">
                  <c:v>46126</c:v>
                </c:pt>
                <c:pt idx="29">
                  <c:v>46127</c:v>
                </c:pt>
                <c:pt idx="30">
                  <c:v>46128</c:v>
                </c:pt>
                <c:pt idx="31">
                  <c:v>46129</c:v>
                </c:pt>
                <c:pt idx="32">
                  <c:v>46132</c:v>
                </c:pt>
                <c:pt idx="33">
                  <c:v>46133</c:v>
                </c:pt>
                <c:pt idx="34">
                  <c:v>46134</c:v>
                </c:pt>
                <c:pt idx="35">
                  <c:v>46135</c:v>
                </c:pt>
                <c:pt idx="36">
                  <c:v>46136</c:v>
                </c:pt>
                <c:pt idx="37">
                  <c:v>46139</c:v>
                </c:pt>
                <c:pt idx="38">
                  <c:v>46140</c:v>
                </c:pt>
                <c:pt idx="39">
                  <c:v>46141</c:v>
                </c:pt>
                <c:pt idx="40">
                  <c:v>46142</c:v>
                </c:pt>
                <c:pt idx="41">
                  <c:v>46146</c:v>
                </c:pt>
                <c:pt idx="42">
                  <c:v>46148</c:v>
                </c:pt>
                <c:pt idx="43">
                  <c:v>46149</c:v>
                </c:pt>
                <c:pt idx="44">
                  <c:v>46150</c:v>
                </c:pt>
                <c:pt idx="45">
                  <c:v>46153</c:v>
                </c:pt>
                <c:pt idx="46">
                  <c:v>46154</c:v>
                </c:pt>
                <c:pt idx="47">
                  <c:v>46155</c:v>
                </c:pt>
                <c:pt idx="48">
                  <c:v>46156</c:v>
                </c:pt>
                <c:pt idx="49">
                  <c:v>46157</c:v>
                </c:pt>
                <c:pt idx="50">
                  <c:v>46160</c:v>
                </c:pt>
                <c:pt idx="51">
                  <c:v>46161</c:v>
                </c:pt>
                <c:pt idx="52">
                  <c:v>46162</c:v>
                </c:pt>
                <c:pt idx="53">
                  <c:v>46163</c:v>
                </c:pt>
                <c:pt idx="54">
                  <c:v>46164</c:v>
                </c:pt>
                <c:pt idx="55">
                  <c:v>46168</c:v>
                </c:pt>
                <c:pt idx="56">
                  <c:v>46169</c:v>
                </c:pt>
                <c:pt idx="57">
                  <c:v>46170</c:v>
                </c:pt>
                <c:pt idx="58">
                  <c:v>46171</c:v>
                </c:pt>
                <c:pt idx="59">
                  <c:v>46174</c:v>
                </c:pt>
                <c:pt idx="60">
                  <c:v>46175</c:v>
                </c:pt>
                <c:pt idx="61">
                  <c:v>46177</c:v>
                </c:pt>
                <c:pt idx="62">
                  <c:v>46178</c:v>
                </c:pt>
                <c:pt idx="63">
                  <c:v>46181</c:v>
                </c:pt>
                <c:pt idx="64">
                  <c:v>46182</c:v>
                </c:pt>
                <c:pt idx="65">
                  <c:v>46183</c:v>
                </c:pt>
                <c:pt idx="66">
                  <c:v>46184</c:v>
                </c:pt>
                <c:pt idx="67">
                  <c:v>46185</c:v>
                </c:pt>
                <c:pt idx="68">
                  <c:v>46188</c:v>
                </c:pt>
                <c:pt idx="69">
                  <c:v>46189</c:v>
                </c:pt>
                <c:pt idx="70">
                  <c:v>46190</c:v>
                </c:pt>
                <c:pt idx="71">
                  <c:v>46191</c:v>
                </c:pt>
                <c:pt idx="72">
                  <c:v>46192</c:v>
                </c:pt>
                <c:pt idx="73">
                  <c:v>46195</c:v>
                </c:pt>
                <c:pt idx="74">
                  <c:v>46196</c:v>
                </c:pt>
                <c:pt idx="75">
                  <c:v>46197</c:v>
                </c:pt>
                <c:pt idx="76">
                  <c:v>46198</c:v>
                </c:pt>
              </c:numCache>
            </c:numRef>
          </c:cat>
          <c:val>
            <c:numRef>
              <c:f>유니버스!$M$26:$M$102</c:f>
              <c:numCache>
                <c:formatCode>0.0%</c:formatCode>
                <c:ptCount val="77"/>
                <c:pt idx="0">
                  <c:v>0</c:v>
                </c:pt>
                <c:pt idx="1">
                  <c:v>-2.4535960178952502E-5</c:v>
                </c:pt>
                <c:pt idx="2">
                  <c:v>-2.2150405138313502E-4</c:v>
                </c:pt>
                <c:pt idx="3">
                  <c:v>-2.6838938252508079E-4</c:v>
                </c:pt>
                <c:pt idx="4">
                  <c:v>-2.9928046868131605E-4</c:v>
                </c:pt>
                <c:pt idx="5">
                  <c:v>-3.497781222535033E-4</c:v>
                </c:pt>
                <c:pt idx="6">
                  <c:v>-5.0699751518027249E-4</c:v>
                </c:pt>
                <c:pt idx="7">
                  <c:v>-5.4315492622593342E-4</c:v>
                </c:pt>
                <c:pt idx="8">
                  <c:v>-4.4403445614099005E-4</c:v>
                </c:pt>
                <c:pt idx="9">
                  <c:v>-3.1784277886755816E-4</c:v>
                </c:pt>
                <c:pt idx="10">
                  <c:v>-2.1708159364806348E-4</c:v>
                </c:pt>
                <c:pt idx="11">
                  <c:v>-1.5493967919446737E-5</c:v>
                </c:pt>
                <c:pt idx="12">
                  <c:v>8.5494974222184239E-5</c:v>
                </c:pt>
                <c:pt idx="13">
                  <c:v>2.4114456852849587E-4</c:v>
                </c:pt>
                <c:pt idx="14">
                  <c:v>3.9540827623858483E-4</c:v>
                </c:pt>
                <c:pt idx="15">
                  <c:v>5.239708330596741E-4</c:v>
                </c:pt>
                <c:pt idx="16">
                  <c:v>6.1225343597658328E-4</c:v>
                </c:pt>
                <c:pt idx="17">
                  <c:v>7.5686161325014582E-4</c:v>
                </c:pt>
                <c:pt idx="18">
                  <c:v>6.9688457943046036E-4</c:v>
                </c:pt>
                <c:pt idx="19">
                  <c:v>5.9631915638461283E-4</c:v>
                </c:pt>
                <c:pt idx="20">
                  <c:v>5.7076922818997608E-4</c:v>
                </c:pt>
                <c:pt idx="21">
                  <c:v>4.6722654541535356E-4</c:v>
                </c:pt>
                <c:pt idx="22">
                  <c:v>3.6668183536477117E-4</c:v>
                </c:pt>
                <c:pt idx="23">
                  <c:v>3.5488477991618141E-4</c:v>
                </c:pt>
                <c:pt idx="24">
                  <c:v>2.8344566939714037E-4</c:v>
                </c:pt>
                <c:pt idx="25">
                  <c:v>1.649477494278706E-4</c:v>
                </c:pt>
                <c:pt idx="26">
                  <c:v>8.9756869333995387E-5</c:v>
                </c:pt>
                <c:pt idx="27">
                  <c:v>-6.6752122905461416E-5</c:v>
                </c:pt>
                <c:pt idx="28">
                  <c:v>-2.7537052396147061E-4</c:v>
                </c:pt>
                <c:pt idx="29">
                  <c:v>-4.0123967803826471E-4</c:v>
                </c:pt>
                <c:pt idx="30">
                  <c:v>-4.5306048288510113E-4</c:v>
                </c:pt>
                <c:pt idx="31">
                  <c:v>-3.4680063199059064E-4</c:v>
                </c:pt>
                <c:pt idx="32">
                  <c:v>-2.0081622269608134E-4</c:v>
                </c:pt>
                <c:pt idx="33">
                  <c:v>6.9280666017612277E-5</c:v>
                </c:pt>
                <c:pt idx="34">
                  <c:v>1.430763681056142E-4</c:v>
                </c:pt>
                <c:pt idx="35">
                  <c:v>9.764576110057703E-5</c:v>
                </c:pt>
                <c:pt idx="36">
                  <c:v>-1.7199589525627502E-5</c:v>
                </c:pt>
                <c:pt idx="37">
                  <c:v>-1.3999762110890096E-4</c:v>
                </c:pt>
                <c:pt idx="38">
                  <c:v>-2.5260599966748343E-4</c:v>
                </c:pt>
                <c:pt idx="39">
                  <c:v>-2.0841079288210493E-4</c:v>
                </c:pt>
                <c:pt idx="40">
                  <c:v>-1.5346978627227081E-4</c:v>
                </c:pt>
                <c:pt idx="41">
                  <c:v>-6.7300959460048204E-5</c:v>
                </c:pt>
                <c:pt idx="42">
                  <c:v>1.267858717095738E-5</c:v>
                </c:pt>
                <c:pt idx="43">
                  <c:v>-1.9565504672031467E-5</c:v>
                </c:pt>
                <c:pt idx="44">
                  <c:v>-1.1611753534515295E-4</c:v>
                </c:pt>
                <c:pt idx="45">
                  <c:v>-1.5754511478316757E-4</c:v>
                </c:pt>
                <c:pt idx="46">
                  <c:v>-2.7808207357460038E-4</c:v>
                </c:pt>
                <c:pt idx="47">
                  <c:v>-3.8870259699783392E-4</c:v>
                </c:pt>
                <c:pt idx="48">
                  <c:v>-4.9194039827422909E-4</c:v>
                </c:pt>
                <c:pt idx="49">
                  <c:v>-5.0910664958122025E-4</c:v>
                </c:pt>
                <c:pt idx="50">
                  <c:v>-4.6037539020597545E-4</c:v>
                </c:pt>
                <c:pt idx="51">
                  <c:v>-3.8169033385557563E-4</c:v>
                </c:pt>
                <c:pt idx="52">
                  <c:v>-2.3571575619093339E-4</c:v>
                </c:pt>
                <c:pt idx="53">
                  <c:v>-1.1034178517535997E-4</c:v>
                </c:pt>
                <c:pt idx="54">
                  <c:v>2.2368870590689966E-5</c:v>
                </c:pt>
                <c:pt idx="55">
                  <c:v>8.4216001644426696E-5</c:v>
                </c:pt>
                <c:pt idx="56">
                  <c:v>9.4196603278623838E-5</c:v>
                </c:pt>
                <c:pt idx="57">
                  <c:v>1.4798217742762002E-4</c:v>
                </c:pt>
                <c:pt idx="58">
                  <c:v>2.4697816595086917E-4</c:v>
                </c:pt>
                <c:pt idx="59">
                  <c:v>2.4238042128795474E-4</c:v>
                </c:pt>
                <c:pt idx="60">
                  <c:v>2.3569043656806294E-4</c:v>
                </c:pt>
                <c:pt idx="61">
                  <c:v>2.4940878240162695E-4</c:v>
                </c:pt>
                <c:pt idx="62">
                  <c:v>1.5232672503699975E-4</c:v>
                </c:pt>
                <c:pt idx="63">
                  <c:v>2.032302273846526E-5</c:v>
                </c:pt>
                <c:pt idx="64">
                  <c:v>-1.4203079581732547E-5</c:v>
                </c:pt>
                <c:pt idx="65">
                  <c:v>-2.2436548329454352E-5</c:v>
                </c:pt>
                <c:pt idx="66">
                  <c:v>-1.1571936347552325E-5</c:v>
                </c:pt>
                <c:pt idx="67">
                  <c:v>5.3104916099970648E-5</c:v>
                </c:pt>
                <c:pt idx="68">
                  <c:v>1.0007881171697434E-4</c:v>
                </c:pt>
                <c:pt idx="69">
                  <c:v>9.1996766436041103E-5</c:v>
                </c:pt>
                <c:pt idx="70">
                  <c:v>6.8749837249505269E-5</c:v>
                </c:pt>
                <c:pt idx="71">
                  <c:v>3.5356568751907555E-6</c:v>
                </c:pt>
                <c:pt idx="72">
                  <c:v>-5.3694870463760633E-5</c:v>
                </c:pt>
                <c:pt idx="73">
                  <c:v>-1.1414925705115995E-4</c:v>
                </c:pt>
                <c:pt idx="74">
                  <c:v>-1.497208554088242E-4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6848"/>
        <c:axId val="1510325424"/>
      </c:lineChart>
      <c:dateAx>
        <c:axId val="1510323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896"/>
        <c:crosses val="autoZero"/>
        <c:auto val="1"/>
        <c:lblOffset val="100"/>
        <c:baseTimeUnit val="days"/>
      </c:dateAx>
      <c:valAx>
        <c:axId val="151031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3792"/>
        <c:crosses val="autoZero"/>
        <c:crossBetween val="between"/>
      </c:valAx>
      <c:valAx>
        <c:axId val="151032542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6848"/>
        <c:crosses val="max"/>
        <c:crossBetween val="between"/>
      </c:valAx>
      <c:dateAx>
        <c:axId val="1510336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542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417737</xdr:colOff>
      <xdr:row>48</xdr:row>
      <xdr:rowOff>124657</xdr:rowOff>
    </xdr:from>
    <xdr:to>
      <xdr:col>10</xdr:col>
      <xdr:colOff>489546</xdr:colOff>
      <xdr:row>64</xdr:row>
      <xdr:rowOff>74252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252068</xdr:colOff>
      <xdr:row>0</xdr:row>
      <xdr:rowOff>38101</xdr:rowOff>
    </xdr:from>
    <xdr:to>
      <xdr:col>5</xdr:col>
      <xdr:colOff>325783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1</xdr:row>
      <xdr:rowOff>34739</xdr:rowOff>
    </xdr:from>
    <xdr:to>
      <xdr:col>11</xdr:col>
      <xdr:colOff>66675</xdr:colOff>
      <xdr:row>21</xdr:row>
      <xdr:rowOff>21852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252412</xdr:colOff>
      <xdr:row>0</xdr:row>
      <xdr:rowOff>85731</xdr:rowOff>
    </xdr:from>
    <xdr:to>
      <xdr:col>9</xdr:col>
      <xdr:colOff>161925</xdr:colOff>
      <xdr:row>16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53804;&#51088;&#51204;&#47029;&#48512;\&#53804;&#51088;&#44277;&#54617;\Request\&#49368;&#54540;\CSIndexSnapSho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&#53804;&#51088;&#51204;&#47029;&#48512;\&#51312;&#48512;&#51109;&#45784;%20&#51088;&#47308;\ING&#49373;&#47749;\Stable_G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test\LOCALS~1\Temp\DOCUME~1\&#45824;&#49888;\LOCALS~1\Temp\PCA&#53804;&#49888;&#50868;&#50857;%20&#48156;&#49569;&#51088;&#47308;\&#51452;&#50836;%20&#51333;&#47785;&#48324;%20&#50808;&#44397;&#51064;%20&#47588;&#47588;%20&#46041;&#54693;(&#45824;&#49888;&#51613;&#44428;%20&#47532;&#49436;&#52824;&#49468;&#53552;)_081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1.Quant%20Strategy\1.Quant%20&#51088;&#47308;\1.Quant%20Item\%23%20RequestCover\&#45209;&#54253;&#44284;&#45824;\Quant%20Snapsho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S Contacts"/>
      <sheetName val="Returns"/>
      <sheetName val="Sector Returns"/>
      <sheetName val="Valuations"/>
      <sheetName val="Sector Valuations"/>
      <sheetName val="Sector Weights"/>
      <sheetName val="Size Concentration"/>
      <sheetName val="Size Distribution"/>
      <sheetName val="Credit Ratings"/>
      <sheetName val="Earnings and Dividend Ranks"/>
      <sheetName val="Growth Value Returns"/>
      <sheetName val="Dividend Returns"/>
      <sheetName val="Valuation Charts"/>
      <sheetName val="Monthly Return Charts"/>
      <sheetName val="combo_lists"/>
      <sheetName val="Return Data"/>
      <sheetName val="Sector Return Data"/>
      <sheetName val="Valuation Data"/>
      <sheetName val="Sector Valuation Data"/>
      <sheetName val="Weight Data"/>
      <sheetName val="Size Concentration Data"/>
      <sheetName val="Size Distribution Data"/>
      <sheetName val="Credit Ratings Data"/>
      <sheetName val="Earnings and Dividends Data"/>
      <sheetName val="Growth Value Data"/>
      <sheetName val="Dividend Return Data"/>
      <sheetName val="Monthly Return Data"/>
      <sheetName val="MonthlyRetStage"/>
      <sheetName val="CmpdRet"/>
      <sheetName val="Chart Data"/>
      <sheetName val="PE"/>
      <sheetName val="PE2"/>
      <sheetName val="PFY1"/>
      <sheetName val="Psales"/>
      <sheetName val="Pbook"/>
      <sheetName val="PCF"/>
      <sheetName val="ROE"/>
      <sheetName val="DivYield"/>
      <sheetName val="PayOut"/>
      <sheetName val="lists"/>
      <sheetName val="yScale"/>
    </sheetNames>
    <sheetDataSet>
      <sheetData sheetId="0" refreshError="1"/>
      <sheetData sheetId="1" refreshError="1">
        <row r="11">
          <cell r="C11" t="str">
            <v>Russell 2500 Value</v>
          </cell>
          <cell r="D11">
            <v>-3.5618900000000002E-2</v>
          </cell>
          <cell r="E11">
            <v>-0.10897084</v>
          </cell>
          <cell r="F11">
            <v>-3.5618900000000002E-2</v>
          </cell>
          <cell r="G11">
            <v>-0.1252567</v>
          </cell>
          <cell r="H11">
            <v>152</v>
          </cell>
          <cell r="I11">
            <v>333</v>
          </cell>
          <cell r="J11">
            <v>6.1586700000000001E-2</v>
          </cell>
          <cell r="K11">
            <v>0.16036626000000001</v>
          </cell>
        </row>
        <row r="12">
          <cell r="C12" t="str">
            <v>Russell 200 Value</v>
          </cell>
          <cell r="D12">
            <v>-3.8183410000000001E-2</v>
          </cell>
          <cell r="E12">
            <v>-9.2336360000000006E-2</v>
          </cell>
          <cell r="F12">
            <v>-3.8183410000000001E-2</v>
          </cell>
          <cell r="G12">
            <v>-4.178109E-2</v>
          </cell>
          <cell r="H12">
            <v>550</v>
          </cell>
          <cell r="I12">
            <v>1061</v>
          </cell>
          <cell r="J12">
            <v>7.9932290000000003E-2</v>
          </cell>
          <cell r="K12">
            <v>0.12766229000000001</v>
          </cell>
        </row>
        <row r="13">
          <cell r="C13" t="str">
            <v>Russell 1000 Value</v>
          </cell>
          <cell r="D13">
            <v>-4.0052909999999997E-2</v>
          </cell>
          <cell r="E13">
            <v>-9.5798480000000005E-2</v>
          </cell>
          <cell r="F13">
            <v>-4.0052909999999997E-2</v>
          </cell>
          <cell r="G13">
            <v>-5.3815380000000003E-2</v>
          </cell>
          <cell r="H13">
            <v>190</v>
          </cell>
          <cell r="I13">
            <v>428</v>
          </cell>
          <cell r="J13">
            <v>8.4848409999999999E-2</v>
          </cell>
          <cell r="K13">
            <v>0.14252053000000001</v>
          </cell>
        </row>
        <row r="14">
          <cell r="C14" t="str">
            <v>Russell 3000 Value</v>
          </cell>
          <cell r="D14">
            <v>-4.0129940000000003E-2</v>
          </cell>
          <cell r="E14">
            <v>-9.7773520000000003E-2</v>
          </cell>
          <cell r="F14">
            <v>-4.0129940000000003E-2</v>
          </cell>
          <cell r="G14">
            <v>-6.201197E-2</v>
          </cell>
          <cell r="H14">
            <v>634</v>
          </cell>
          <cell r="I14">
            <v>1285</v>
          </cell>
          <cell r="J14">
            <v>8.2049499999999997E-2</v>
          </cell>
          <cell r="K14">
            <v>0.14320731</v>
          </cell>
        </row>
        <row r="15">
          <cell r="C15" t="str">
            <v>Russell 2000 Value</v>
          </cell>
          <cell r="D15">
            <v>-4.1036309999999999E-2</v>
          </cell>
          <cell r="E15">
            <v>-0.12038139</v>
          </cell>
          <cell r="F15">
            <v>-4.1036309999999999E-2</v>
          </cell>
          <cell r="G15">
            <v>-0.14756528999999999</v>
          </cell>
          <cell r="H15">
            <v>444</v>
          </cell>
          <cell r="I15">
            <v>857</v>
          </cell>
          <cell r="J15">
            <v>5.182022E-2</v>
          </cell>
          <cell r="K15">
            <v>0.15492115000000001</v>
          </cell>
        </row>
        <row r="16">
          <cell r="C16" t="str">
            <v>Russell Mid Cap Value</v>
          </cell>
          <cell r="D16">
            <v>-4.556557E-2</v>
          </cell>
          <cell r="E16">
            <v>-0.10587439999999999</v>
          </cell>
          <cell r="F16">
            <v>-4.556557E-2</v>
          </cell>
          <cell r="G16">
            <v>-8.7262560000000003E-2</v>
          </cell>
          <cell r="H16">
            <v>38</v>
          </cell>
          <cell r="I16">
            <v>95</v>
          </cell>
          <cell r="J16">
            <v>9.2651910000000004E-2</v>
          </cell>
          <cell r="K16">
            <v>0.17483607000000001</v>
          </cell>
        </row>
        <row r="17">
          <cell r="C17" t="str">
            <v>Russell 200</v>
          </cell>
          <cell r="D17">
            <v>-5.787059E-2</v>
          </cell>
          <cell r="E17">
            <v>-0.10317904</v>
          </cell>
          <cell r="F17">
            <v>-5.787059E-2</v>
          </cell>
          <cell r="G17">
            <v>-1.560691E-2</v>
          </cell>
          <cell r="H17">
            <v>743</v>
          </cell>
          <cell r="I17">
            <v>1687</v>
          </cell>
          <cell r="J17">
            <v>7.0616609999999996E-2</v>
          </cell>
          <cell r="K17">
            <v>0.10985277</v>
          </cell>
        </row>
        <row r="18">
          <cell r="C18" t="str">
            <v>Russell 1000</v>
          </cell>
          <cell r="D18">
            <v>-5.9950360000000001E-2</v>
          </cell>
          <cell r="E18">
            <v>-0.10588496</v>
          </cell>
          <cell r="F18">
            <v>-5.9950360000000001E-2</v>
          </cell>
          <cell r="G18">
            <v>-2.445833E-2</v>
          </cell>
          <cell r="H18">
            <v>292</v>
          </cell>
          <cell r="I18">
            <v>707</v>
          </cell>
          <cell r="J18">
            <v>7.7656269999999999E-2</v>
          </cell>
          <cell r="K18">
            <v>0.12589753000000001</v>
          </cell>
        </row>
        <row r="19">
          <cell r="C19" t="str">
            <v>Russell 3000</v>
          </cell>
          <cell r="D19">
            <v>-6.061155E-2</v>
          </cell>
          <cell r="E19">
            <v>-0.10833027000000001</v>
          </cell>
          <cell r="F19">
            <v>-6.061155E-2</v>
          </cell>
          <cell r="G19">
            <v>-3.0764529999999998E-2</v>
          </cell>
          <cell r="H19">
            <v>873</v>
          </cell>
          <cell r="I19">
            <v>2056</v>
          </cell>
          <cell r="J19">
            <v>7.607556E-2</v>
          </cell>
          <cell r="K19">
            <v>0.12773525999999999</v>
          </cell>
        </row>
        <row r="20">
          <cell r="C20" t="str">
            <v>Russell 2500</v>
          </cell>
          <cell r="D20">
            <v>-6.1083190000000002E-2</v>
          </cell>
          <cell r="E20">
            <v>-0.12411665</v>
          </cell>
          <cell r="F20">
            <v>-6.1083190000000002E-2</v>
          </cell>
          <cell r="G20">
            <v>-7.3163430000000002E-2</v>
          </cell>
          <cell r="H20">
            <v>234</v>
          </cell>
          <cell r="I20">
            <v>560</v>
          </cell>
          <cell r="J20">
            <v>7.3442939999999998E-2</v>
          </cell>
          <cell r="K20">
            <v>0.16147502999999999</v>
          </cell>
        </row>
        <row r="21">
          <cell r="C21" t="str">
            <v>Russell Mid Cap</v>
          </cell>
          <cell r="D21">
            <v>-6.5151260000000003E-2</v>
          </cell>
          <cell r="E21">
            <v>-0.11261271</v>
          </cell>
          <cell r="F21">
            <v>-6.5151260000000003E-2</v>
          </cell>
          <cell r="G21">
            <v>-4.5087679999999998E-2</v>
          </cell>
          <cell r="H21">
            <v>58</v>
          </cell>
          <cell r="I21">
            <v>147</v>
          </cell>
          <cell r="J21">
            <v>9.5389249999999995E-2</v>
          </cell>
          <cell r="K21">
            <v>0.17110228</v>
          </cell>
        </row>
        <row r="22">
          <cell r="C22" t="str">
            <v>Russell 2000</v>
          </cell>
          <cell r="D22">
            <v>-6.8194409999999997E-2</v>
          </cell>
          <cell r="E22">
            <v>-0.13564309999999999</v>
          </cell>
          <cell r="F22">
            <v>-6.8194409999999997E-2</v>
          </cell>
          <cell r="G22">
            <v>-9.7883059999999994E-2</v>
          </cell>
          <cell r="H22">
            <v>581</v>
          </cell>
          <cell r="I22">
            <v>1349</v>
          </cell>
          <cell r="J22">
            <v>5.8076250000000003E-2</v>
          </cell>
          <cell r="K22">
            <v>0.15259877999999999</v>
          </cell>
        </row>
        <row r="23">
          <cell r="C23" t="str">
            <v>Russell 200 Growth</v>
          </cell>
          <cell r="D23">
            <v>-7.7291799999999994E-2</v>
          </cell>
          <cell r="E23">
            <v>-0.11397631</v>
          </cell>
          <cell r="F23">
            <v>-7.7291799999999994E-2</v>
          </cell>
          <cell r="G23">
            <v>1.348977E-2</v>
          </cell>
          <cell r="H23">
            <v>399</v>
          </cell>
          <cell r="I23">
            <v>1207</v>
          </cell>
          <cell r="J23">
            <v>6.2175179999999997E-2</v>
          </cell>
          <cell r="K23">
            <v>9.3273659999999994E-2</v>
          </cell>
        </row>
        <row r="24">
          <cell r="C24" t="str">
            <v>Russell 1000 Growth</v>
          </cell>
          <cell r="D24">
            <v>-7.7976950000000003E-2</v>
          </cell>
          <cell r="E24">
            <v>-0.1151527</v>
          </cell>
          <cell r="F24">
            <v>-7.7976950000000003E-2</v>
          </cell>
          <cell r="G24">
            <v>5.1088100000000001E-3</v>
          </cell>
          <cell r="H24">
            <v>185</v>
          </cell>
          <cell r="I24">
            <v>504</v>
          </cell>
          <cell r="J24">
            <v>6.9846660000000005E-2</v>
          </cell>
          <cell r="K24">
            <v>0.10842968</v>
          </cell>
        </row>
        <row r="25">
          <cell r="C25" t="str">
            <v>Russell 3000 Growth</v>
          </cell>
          <cell r="D25">
            <v>-7.9102969999999995E-2</v>
          </cell>
          <cell r="E25">
            <v>-0.11800589</v>
          </cell>
          <cell r="F25">
            <v>-7.9102969999999995E-2</v>
          </cell>
          <cell r="G25">
            <v>7.4465000000000002E-4</v>
          </cell>
          <cell r="H25">
            <v>487</v>
          </cell>
          <cell r="I25">
            <v>1471</v>
          </cell>
          <cell r="J25">
            <v>6.9401050000000006E-2</v>
          </cell>
          <cell r="K25">
            <v>0.11134831000000001</v>
          </cell>
        </row>
        <row r="26">
          <cell r="C26" t="str">
            <v>Russell Mid Cap Growth</v>
          </cell>
          <cell r="D26">
            <v>-7.9460279999999994E-2</v>
          </cell>
          <cell r="E26">
            <v>-0.11758465999999999</v>
          </cell>
          <cell r="F26">
            <v>-7.9460279999999994E-2</v>
          </cell>
          <cell r="G26">
            <v>-1.029247E-2</v>
          </cell>
          <cell r="H26">
            <v>37</v>
          </cell>
          <cell r="I26">
            <v>106</v>
          </cell>
          <cell r="J26">
            <v>9.3444410000000006E-2</v>
          </cell>
          <cell r="K26">
            <v>0.16190768</v>
          </cell>
        </row>
        <row r="27">
          <cell r="C27" t="str">
            <v>Russell 2500 Growth</v>
          </cell>
          <cell r="D27">
            <v>-8.1477679999999997E-2</v>
          </cell>
          <cell r="E27">
            <v>-0.1364426</v>
          </cell>
          <cell r="F27">
            <v>-8.1477679999999997E-2</v>
          </cell>
          <cell r="G27">
            <v>-2.3540209999999999E-2</v>
          </cell>
          <cell r="H27">
            <v>148</v>
          </cell>
          <cell r="I27">
            <v>398</v>
          </cell>
          <cell r="J27">
            <v>8.242903E-2</v>
          </cell>
          <cell r="K27">
            <v>0.15964558000000001</v>
          </cell>
        </row>
        <row r="28">
          <cell r="C28" t="str">
            <v>Russell 2000 Growth</v>
          </cell>
          <cell r="D28">
            <v>-9.1736680000000001E-2</v>
          </cell>
          <cell r="E28">
            <v>-0.14915133999999999</v>
          </cell>
          <cell r="F28">
            <v>-9.1736680000000001E-2</v>
          </cell>
          <cell r="G28">
            <v>-4.5496290000000002E-2</v>
          </cell>
          <cell r="H28">
            <v>302</v>
          </cell>
          <cell r="I28">
            <v>967</v>
          </cell>
          <cell r="J28">
            <v>6.3226909999999997E-2</v>
          </cell>
          <cell r="K28">
            <v>0.14907612000000001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2">
          <cell r="B2" t="b">
            <v>0</v>
          </cell>
        </row>
        <row r="3">
          <cell r="B3" t="b">
            <v>0</v>
          </cell>
        </row>
        <row r="4">
          <cell r="B4" t="b">
            <v>0</v>
          </cell>
        </row>
        <row r="5">
          <cell r="B5" t="b">
            <v>0</v>
          </cell>
        </row>
        <row r="6">
          <cell r="B6" t="b">
            <v>0</v>
          </cell>
        </row>
        <row r="7">
          <cell r="B7" t="b">
            <v>0</v>
          </cell>
        </row>
        <row r="8">
          <cell r="B8" t="b">
            <v>0</v>
          </cell>
        </row>
        <row r="9">
          <cell r="B9" t="b">
            <v>0</v>
          </cell>
        </row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  <row r="13">
          <cell r="B13" t="b">
            <v>1</v>
          </cell>
        </row>
        <row r="14">
          <cell r="B14" t="b">
            <v>0</v>
          </cell>
        </row>
        <row r="15">
          <cell r="B15" t="b">
            <v>0</v>
          </cell>
        </row>
        <row r="16">
          <cell r="B16" t="b">
            <v>1</v>
          </cell>
        </row>
        <row r="17">
          <cell r="B17" t="b">
            <v>0</v>
          </cell>
        </row>
        <row r="18">
          <cell r="B18" t="b">
            <v>0</v>
          </cell>
        </row>
        <row r="19">
          <cell r="B19" t="b">
            <v>1</v>
          </cell>
        </row>
        <row r="28">
          <cell r="A28" t="str">
            <v>S&amp;P</v>
          </cell>
        </row>
        <row r="29">
          <cell r="B29" t="str">
            <v>P/Sales</v>
          </cell>
        </row>
        <row r="30">
          <cell r="A30" t="str">
            <v>12/31/04</v>
          </cell>
        </row>
        <row r="31">
          <cell r="A31" t="str">
            <v>01/31/08</v>
          </cell>
        </row>
      </sheetData>
      <sheetData sheetId="13" refreshError="1">
        <row r="1">
          <cell r="A1" t="str">
            <v>S&amp;P 500</v>
          </cell>
        </row>
        <row r="2">
          <cell r="A2" t="str">
            <v>01/31/04</v>
          </cell>
        </row>
        <row r="3">
          <cell r="A3" t="str">
            <v>01/31/08</v>
          </cell>
        </row>
      </sheetData>
      <sheetData sheetId="14" refreshError="1">
        <row r="1">
          <cell r="A1" t="str">
            <v>Russell</v>
          </cell>
          <cell r="B1" t="str">
            <v>January</v>
          </cell>
          <cell r="C1" t="str">
            <v>S&amp;P 500</v>
          </cell>
          <cell r="D1" t="str">
            <v>S&amp;P 1500</v>
          </cell>
        </row>
        <row r="2">
          <cell r="A2" t="str">
            <v>S&amp;P</v>
          </cell>
          <cell r="B2" t="str">
            <v>January 2008</v>
          </cell>
          <cell r="C2" t="str">
            <v>S&amp;P 600</v>
          </cell>
          <cell r="D2" t="str">
            <v>Russell 3000</v>
          </cell>
        </row>
        <row r="3">
          <cell r="B3" t="str">
            <v>January 31, 2008</v>
          </cell>
          <cell r="C3" t="str">
            <v>S&amp;P 400</v>
          </cell>
        </row>
        <row r="4">
          <cell r="C4" t="str">
            <v>Russell 1000</v>
          </cell>
        </row>
        <row r="5">
          <cell r="C5" t="str">
            <v>Russell 2000</v>
          </cell>
        </row>
      </sheetData>
      <sheetData sheetId="15" refreshError="1">
        <row r="1">
          <cell r="A1" t="str">
            <v>S&amp;P 500 Large Cap</v>
          </cell>
          <cell r="B1">
            <v>-5.9981010000000001E-2</v>
          </cell>
          <cell r="C1">
            <v>-0.10553004000000001</v>
          </cell>
          <cell r="D1">
            <v>-5.9981010000000001E-2</v>
          </cell>
          <cell r="E1">
            <v>-2.311204E-2</v>
          </cell>
          <cell r="F1">
            <v>149</v>
          </cell>
          <cell r="G1">
            <v>351</v>
          </cell>
          <cell r="H1">
            <v>7.2830950000000005E-2</v>
          </cell>
          <cell r="I1">
            <v>0.12036175</v>
          </cell>
        </row>
        <row r="2">
          <cell r="A2" t="str">
            <v>S&amp;P 500 Citigroup Growth</v>
          </cell>
          <cell r="B2">
            <v>-8.3745020000000003E-2</v>
          </cell>
          <cell r="C2">
            <v>-0.11434514</v>
          </cell>
          <cell r="D2">
            <v>-8.3745020000000003E-2</v>
          </cell>
          <cell r="E2">
            <v>-1.2461760000000001E-2</v>
          </cell>
          <cell r="F2">
            <v>69</v>
          </cell>
          <cell r="G2">
            <v>231</v>
          </cell>
          <cell r="H2">
            <v>5.7702249999999997E-2</v>
          </cell>
          <cell r="I2">
            <v>9.566711E-2</v>
          </cell>
        </row>
        <row r="3">
          <cell r="A3" t="str">
            <v>S&amp;P 500 Citigroup Value</v>
          </cell>
          <cell r="B3">
            <v>-3.4869799999999999E-2</v>
          </cell>
          <cell r="C3">
            <v>-9.6230700000000002E-2</v>
          </cell>
          <cell r="D3">
            <v>-3.4869799999999999E-2</v>
          </cell>
          <cell r="E3">
            <v>-3.2671489999999997E-2</v>
          </cell>
          <cell r="F3">
            <v>115</v>
          </cell>
          <cell r="G3">
            <v>238</v>
          </cell>
          <cell r="H3">
            <v>8.8488940000000002E-2</v>
          </cell>
          <cell r="I3">
            <v>0.14555491000000001</v>
          </cell>
        </row>
        <row r="4">
          <cell r="A4" t="str">
            <v>S&amp;P 600 Small Cap</v>
          </cell>
          <cell r="B4">
            <v>-4.889495E-2</v>
          </cell>
          <cell r="C4">
            <v>-0.12647004000000001</v>
          </cell>
          <cell r="D4">
            <v>-4.889495E-2</v>
          </cell>
          <cell r="E4">
            <v>-7.0842249999999996E-2</v>
          </cell>
          <cell r="F4">
            <v>209</v>
          </cell>
          <cell r="G4">
            <v>391</v>
          </cell>
          <cell r="H4">
            <v>6.3463749999999999E-2</v>
          </cell>
          <cell r="I4">
            <v>0.15687519</v>
          </cell>
        </row>
        <row r="5">
          <cell r="A5" t="str">
            <v>S&amp;P 600 Citigroup Growth</v>
          </cell>
          <cell r="B5">
            <v>-6.0563939999999997E-2</v>
          </cell>
          <cell r="C5">
            <v>-0.13844466999999999</v>
          </cell>
          <cell r="D5">
            <v>-6.0563939999999997E-2</v>
          </cell>
          <cell r="E5">
            <v>-2.7625739999999999E-2</v>
          </cell>
          <cell r="F5">
            <v>98</v>
          </cell>
          <cell r="G5">
            <v>240</v>
          </cell>
          <cell r="H5">
            <v>6.5649109999999997E-2</v>
          </cell>
          <cell r="I5">
            <v>0.15583658</v>
          </cell>
        </row>
        <row r="6">
          <cell r="A6" t="str">
            <v>S&amp;P 600 Citigroup Value</v>
          </cell>
          <cell r="B6">
            <v>-3.7393080000000002E-2</v>
          </cell>
          <cell r="C6">
            <v>-0.11486494</v>
          </cell>
          <cell r="D6">
            <v>-3.7393080000000002E-2</v>
          </cell>
          <cell r="E6">
            <v>-0.10939148</v>
          </cell>
          <cell r="F6">
            <v>159</v>
          </cell>
          <cell r="G6">
            <v>290</v>
          </cell>
          <cell r="H6">
            <v>6.1551189999999999E-2</v>
          </cell>
          <cell r="I6">
            <v>0.15756555</v>
          </cell>
        </row>
        <row r="7">
          <cell r="A7" t="str">
            <v>S&amp;P 400 Mid Cap</v>
          </cell>
          <cell r="B7">
            <v>-6.160819E-2</v>
          </cell>
          <cell r="C7">
            <v>-0.11058924000000001</v>
          </cell>
          <cell r="D7">
            <v>-6.160819E-2</v>
          </cell>
          <cell r="E7">
            <v>-2.2262460000000001E-2</v>
          </cell>
          <cell r="F7">
            <v>107</v>
          </cell>
          <cell r="G7">
            <v>293</v>
          </cell>
          <cell r="H7">
            <v>8.8907100000000003E-2</v>
          </cell>
          <cell r="I7">
            <v>0.15409695000000001</v>
          </cell>
        </row>
        <row r="8">
          <cell r="A8" t="str">
            <v>S&amp;P 400 Citigroup Growth</v>
          </cell>
          <cell r="B8">
            <v>-7.2323209999999999E-2</v>
          </cell>
          <cell r="C8">
            <v>-0.11130597</v>
          </cell>
          <cell r="D8">
            <v>-7.2323209999999999E-2</v>
          </cell>
          <cell r="E8">
            <v>1.296046E-2</v>
          </cell>
          <cell r="F8">
            <v>50</v>
          </cell>
          <cell r="G8">
            <v>185</v>
          </cell>
          <cell r="H8">
            <v>9.0117900000000001E-2</v>
          </cell>
          <cell r="I8">
            <v>0.14108149</v>
          </cell>
        </row>
        <row r="9">
          <cell r="A9" t="str">
            <v>S&amp;P 400 Citigroup Value</v>
          </cell>
          <cell r="B9">
            <v>-5.103419E-2</v>
          </cell>
          <cell r="C9">
            <v>-0.1100954</v>
          </cell>
          <cell r="D9">
            <v>-5.103419E-2</v>
          </cell>
          <cell r="E9">
            <v>-5.7328940000000002E-2</v>
          </cell>
          <cell r="F9">
            <v>84</v>
          </cell>
          <cell r="G9">
            <v>210</v>
          </cell>
          <cell r="H9">
            <v>8.5791249999999999E-2</v>
          </cell>
          <cell r="I9">
            <v>0.16537708000000001</v>
          </cell>
        </row>
        <row r="10">
          <cell r="A10" t="str">
            <v>Russell 1000</v>
          </cell>
          <cell r="B10">
            <v>-5.9950360000000001E-2</v>
          </cell>
          <cell r="C10">
            <v>-0.10588496</v>
          </cell>
          <cell r="D10">
            <v>-5.9950360000000001E-2</v>
          </cell>
          <cell r="E10">
            <v>-2.445833E-2</v>
          </cell>
          <cell r="F10">
            <v>292</v>
          </cell>
          <cell r="G10">
            <v>707</v>
          </cell>
          <cell r="H10">
            <v>7.7656269999999999E-2</v>
          </cell>
          <cell r="I10">
            <v>0.12589753000000001</v>
          </cell>
        </row>
        <row r="11">
          <cell r="A11" t="str">
            <v>Russell 1000 Growth</v>
          </cell>
          <cell r="B11">
            <v>-7.7976950000000003E-2</v>
          </cell>
          <cell r="C11">
            <v>-0.1151527</v>
          </cell>
          <cell r="D11">
            <v>-7.7976950000000003E-2</v>
          </cell>
          <cell r="E11">
            <v>5.1088100000000001E-3</v>
          </cell>
          <cell r="F11">
            <v>185</v>
          </cell>
          <cell r="G11">
            <v>504</v>
          </cell>
          <cell r="H11">
            <v>6.9846660000000005E-2</v>
          </cell>
          <cell r="I11">
            <v>0.10842968</v>
          </cell>
        </row>
        <row r="12">
          <cell r="A12" t="str">
            <v>Russell 1000 Value</v>
          </cell>
          <cell r="B12">
            <v>-4.0052909999999997E-2</v>
          </cell>
          <cell r="C12">
            <v>-9.5798480000000005E-2</v>
          </cell>
          <cell r="D12">
            <v>-4.0052909999999997E-2</v>
          </cell>
          <cell r="E12">
            <v>-5.3815380000000003E-2</v>
          </cell>
          <cell r="F12">
            <v>190</v>
          </cell>
          <cell r="G12">
            <v>428</v>
          </cell>
          <cell r="H12">
            <v>8.4848409999999999E-2</v>
          </cell>
          <cell r="I12">
            <v>0.14252053000000001</v>
          </cell>
        </row>
        <row r="13">
          <cell r="A13" t="str">
            <v>Russell 2000</v>
          </cell>
          <cell r="B13">
            <v>-6.8194409999999997E-2</v>
          </cell>
          <cell r="C13">
            <v>-0.13564309999999999</v>
          </cell>
          <cell r="D13">
            <v>-6.8194409999999997E-2</v>
          </cell>
          <cell r="E13">
            <v>-9.7883059999999994E-2</v>
          </cell>
          <cell r="F13">
            <v>581</v>
          </cell>
          <cell r="G13">
            <v>1349</v>
          </cell>
          <cell r="H13">
            <v>5.8076250000000003E-2</v>
          </cell>
          <cell r="I13">
            <v>0.15259877999999999</v>
          </cell>
        </row>
        <row r="14">
          <cell r="A14" t="str">
            <v>Russell 2000 Growth</v>
          </cell>
          <cell r="B14">
            <v>-9.1736680000000001E-2</v>
          </cell>
          <cell r="C14">
            <v>-0.14915133999999999</v>
          </cell>
          <cell r="D14">
            <v>-9.1736680000000001E-2</v>
          </cell>
          <cell r="E14">
            <v>-4.5496290000000002E-2</v>
          </cell>
          <cell r="F14">
            <v>302</v>
          </cell>
          <cell r="G14">
            <v>967</v>
          </cell>
          <cell r="H14">
            <v>6.3226909999999997E-2</v>
          </cell>
          <cell r="I14">
            <v>0.14907612000000001</v>
          </cell>
        </row>
        <row r="15">
          <cell r="A15" t="str">
            <v>Russell 2000 Value</v>
          </cell>
          <cell r="B15">
            <v>-4.1036309999999999E-2</v>
          </cell>
          <cell r="C15">
            <v>-0.12038139</v>
          </cell>
          <cell r="D15">
            <v>-4.1036309999999999E-2</v>
          </cell>
          <cell r="E15">
            <v>-0.14756528999999999</v>
          </cell>
          <cell r="F15">
            <v>444</v>
          </cell>
          <cell r="G15">
            <v>857</v>
          </cell>
          <cell r="H15">
            <v>5.182022E-2</v>
          </cell>
          <cell r="I15">
            <v>0.15492115000000001</v>
          </cell>
        </row>
        <row r="16">
          <cell r="A16" t="str">
            <v>Russell 3000</v>
          </cell>
          <cell r="B16">
            <v>-6.061155E-2</v>
          </cell>
          <cell r="C16">
            <v>-0.10833027000000001</v>
          </cell>
          <cell r="D16">
            <v>-6.061155E-2</v>
          </cell>
          <cell r="E16">
            <v>-3.0764529999999998E-2</v>
          </cell>
          <cell r="F16">
            <v>873</v>
          </cell>
          <cell r="G16">
            <v>2056</v>
          </cell>
          <cell r="H16">
            <v>7.607556E-2</v>
          </cell>
          <cell r="I16">
            <v>0.12773525999999999</v>
          </cell>
        </row>
        <row r="17">
          <cell r="A17" t="str">
            <v>Russell 3000 Growth</v>
          </cell>
          <cell r="B17">
            <v>-7.9102969999999995E-2</v>
          </cell>
          <cell r="C17">
            <v>-0.11800589</v>
          </cell>
          <cell r="D17">
            <v>-7.9102969999999995E-2</v>
          </cell>
          <cell r="E17">
            <v>7.4465000000000002E-4</v>
          </cell>
          <cell r="F17">
            <v>487</v>
          </cell>
          <cell r="G17">
            <v>1471</v>
          </cell>
          <cell r="H17">
            <v>6.9401050000000006E-2</v>
          </cell>
          <cell r="I17">
            <v>0.11134831000000001</v>
          </cell>
        </row>
        <row r="18">
          <cell r="A18" t="str">
            <v>Russell 3000 Value</v>
          </cell>
          <cell r="B18">
            <v>-4.0129940000000003E-2</v>
          </cell>
          <cell r="C18">
            <v>-9.7773520000000003E-2</v>
          </cell>
          <cell r="D18">
            <v>-4.0129940000000003E-2</v>
          </cell>
          <cell r="E18">
            <v>-6.201197E-2</v>
          </cell>
          <cell r="F18">
            <v>634</v>
          </cell>
          <cell r="G18">
            <v>1285</v>
          </cell>
          <cell r="H18">
            <v>8.2049499999999997E-2</v>
          </cell>
          <cell r="I18">
            <v>0.14320731</v>
          </cell>
        </row>
        <row r="19">
          <cell r="A19" t="str">
            <v>Russell Mid Cap</v>
          </cell>
          <cell r="B19">
            <v>-6.5151260000000003E-2</v>
          </cell>
          <cell r="C19">
            <v>-0.11261271</v>
          </cell>
          <cell r="D19">
            <v>-6.5151260000000003E-2</v>
          </cell>
          <cell r="E19">
            <v>-4.5087679999999998E-2</v>
          </cell>
          <cell r="F19">
            <v>58</v>
          </cell>
          <cell r="G19">
            <v>147</v>
          </cell>
          <cell r="H19">
            <v>9.5389249999999995E-2</v>
          </cell>
          <cell r="I19">
            <v>0.17110228</v>
          </cell>
        </row>
        <row r="20">
          <cell r="A20" t="str">
            <v>Russell Mid Cap Growth</v>
          </cell>
          <cell r="B20">
            <v>-7.9460279999999994E-2</v>
          </cell>
          <cell r="C20">
            <v>-0.11758465999999999</v>
          </cell>
          <cell r="D20">
            <v>-7.9460279999999994E-2</v>
          </cell>
          <cell r="E20">
            <v>-1.029247E-2</v>
          </cell>
          <cell r="F20">
            <v>37</v>
          </cell>
          <cell r="G20">
            <v>106</v>
          </cell>
          <cell r="H20">
            <v>9.3444410000000006E-2</v>
          </cell>
          <cell r="I20">
            <v>0.16190768</v>
          </cell>
        </row>
        <row r="21">
          <cell r="A21" t="str">
            <v>Russell Mid Cap Value</v>
          </cell>
          <cell r="B21">
            <v>-4.556557E-2</v>
          </cell>
          <cell r="C21">
            <v>-0.10587439999999999</v>
          </cell>
          <cell r="D21">
            <v>-4.556557E-2</v>
          </cell>
          <cell r="E21">
            <v>-8.7262560000000003E-2</v>
          </cell>
          <cell r="F21">
            <v>38</v>
          </cell>
          <cell r="G21">
            <v>95</v>
          </cell>
          <cell r="H21">
            <v>9.2651910000000004E-2</v>
          </cell>
          <cell r="I21">
            <v>0.17483607000000001</v>
          </cell>
        </row>
        <row r="22">
          <cell r="A22" t="str">
            <v>Russell 2500</v>
          </cell>
          <cell r="B22">
            <v>-6.1083190000000002E-2</v>
          </cell>
          <cell r="C22">
            <v>-0.12411665</v>
          </cell>
          <cell r="D22">
            <v>-6.1083190000000002E-2</v>
          </cell>
          <cell r="E22">
            <v>-7.3163430000000002E-2</v>
          </cell>
          <cell r="F22">
            <v>234</v>
          </cell>
          <cell r="G22">
            <v>560</v>
          </cell>
          <cell r="H22">
            <v>7.3442939999999998E-2</v>
          </cell>
          <cell r="I22">
            <v>0.16147502999999999</v>
          </cell>
        </row>
        <row r="23">
          <cell r="A23" t="str">
            <v>Russell 2500 Growth</v>
          </cell>
          <cell r="B23">
            <v>-8.1477679999999997E-2</v>
          </cell>
          <cell r="C23">
            <v>-0.1364426</v>
          </cell>
          <cell r="D23">
            <v>-8.1477679999999997E-2</v>
          </cell>
          <cell r="E23">
            <v>-2.3540209999999999E-2</v>
          </cell>
          <cell r="F23">
            <v>148</v>
          </cell>
          <cell r="G23">
            <v>398</v>
          </cell>
          <cell r="H23">
            <v>8.242903E-2</v>
          </cell>
          <cell r="I23">
            <v>0.15964558000000001</v>
          </cell>
        </row>
        <row r="24">
          <cell r="A24" t="str">
            <v>Russell 2500 Value</v>
          </cell>
          <cell r="B24">
            <v>-3.5618900000000002E-2</v>
          </cell>
          <cell r="C24">
            <v>-0.10897084</v>
          </cell>
          <cell r="D24">
            <v>-3.5618900000000002E-2</v>
          </cell>
          <cell r="E24">
            <v>-0.1252567</v>
          </cell>
          <cell r="F24">
            <v>152</v>
          </cell>
          <cell r="G24">
            <v>333</v>
          </cell>
          <cell r="H24">
            <v>6.1586700000000001E-2</v>
          </cell>
          <cell r="I24">
            <v>0.16036626000000001</v>
          </cell>
        </row>
        <row r="25">
          <cell r="A25" t="str">
            <v>Russell 200</v>
          </cell>
          <cell r="B25">
            <v>-5.787059E-2</v>
          </cell>
          <cell r="C25">
            <v>-0.10317904</v>
          </cell>
          <cell r="D25">
            <v>-5.787059E-2</v>
          </cell>
          <cell r="E25">
            <v>-1.560691E-2</v>
          </cell>
          <cell r="F25">
            <v>743</v>
          </cell>
          <cell r="G25">
            <v>1687</v>
          </cell>
          <cell r="H25">
            <v>7.0616609999999996E-2</v>
          </cell>
          <cell r="I25">
            <v>0.10985277</v>
          </cell>
        </row>
        <row r="26">
          <cell r="A26" t="str">
            <v>Russell 200 Growth</v>
          </cell>
          <cell r="B26">
            <v>-7.7291799999999994E-2</v>
          </cell>
          <cell r="C26">
            <v>-0.11397631</v>
          </cell>
          <cell r="D26">
            <v>-7.7291799999999994E-2</v>
          </cell>
          <cell r="E26">
            <v>1.348977E-2</v>
          </cell>
          <cell r="F26">
            <v>399</v>
          </cell>
          <cell r="G26">
            <v>1207</v>
          </cell>
          <cell r="H26">
            <v>6.2175179999999997E-2</v>
          </cell>
          <cell r="I26">
            <v>9.3273659999999994E-2</v>
          </cell>
        </row>
        <row r="27">
          <cell r="A27" t="str">
            <v>Russell 200 Value</v>
          </cell>
          <cell r="B27">
            <v>-3.8183410000000001E-2</v>
          </cell>
          <cell r="C27">
            <v>-9.2336360000000006E-2</v>
          </cell>
          <cell r="D27">
            <v>-3.8183410000000001E-2</v>
          </cell>
          <cell r="E27">
            <v>-4.178109E-2</v>
          </cell>
          <cell r="F27">
            <v>550</v>
          </cell>
          <cell r="G27">
            <v>1061</v>
          </cell>
          <cell r="H27">
            <v>7.9932290000000003E-2</v>
          </cell>
          <cell r="I27">
            <v>0.12766229000000001</v>
          </cell>
        </row>
      </sheetData>
      <sheetData sheetId="16" refreshError="1">
        <row r="1">
          <cell r="A1" t="str">
            <v>Consumer Discretionary</v>
          </cell>
          <cell r="B1">
            <v>-1.3899999999999999E-2</v>
          </cell>
          <cell r="C1">
            <v>-0.113</v>
          </cell>
          <cell r="D1">
            <v>-1.3899999999999999E-2</v>
          </cell>
          <cell r="E1">
            <v>-0.1671</v>
          </cell>
        </row>
        <row r="2">
          <cell r="A2" t="str">
            <v>Consumer Staples</v>
          </cell>
          <cell r="B2">
            <v>-5.4699999999999999E-2</v>
          </cell>
          <cell r="C2">
            <v>-3.5700000000000003E-2</v>
          </cell>
          <cell r="D2">
            <v>-5.4699999999999999E-2</v>
          </cell>
          <cell r="E2">
            <v>5.9499999999999997E-2</v>
          </cell>
        </row>
        <row r="3">
          <cell r="A3" t="str">
            <v>Energy</v>
          </cell>
          <cell r="B3">
            <v>-0.1113</v>
          </cell>
          <cell r="C3">
            <v>-8.1799999999999998E-2</v>
          </cell>
          <cell r="D3">
            <v>-0.1113</v>
          </cell>
          <cell r="E3">
            <v>0.21729999999999999</v>
          </cell>
        </row>
        <row r="4">
          <cell r="A4" t="str">
            <v>Financials</v>
          </cell>
          <cell r="B4">
            <v>-5.7999999999999996E-3</v>
          </cell>
          <cell r="C4">
            <v>-0.1326</v>
          </cell>
          <cell r="D4">
            <v>-5.7999999999999996E-3</v>
          </cell>
          <cell r="E4">
            <v>-0.19789999999999999</v>
          </cell>
        </row>
        <row r="5">
          <cell r="A5" t="str">
            <v>Health Care</v>
          </cell>
          <cell r="B5">
            <v>-4.9700000000000001E-2</v>
          </cell>
          <cell r="C5">
            <v>-6.8099999999999994E-2</v>
          </cell>
          <cell r="D5">
            <v>-4.9700000000000001E-2</v>
          </cell>
          <cell r="E5">
            <v>-1.23E-2</v>
          </cell>
        </row>
        <row r="6">
          <cell r="A6" t="str">
            <v>Industrials</v>
          </cell>
          <cell r="B6">
            <v>-4.5100000000000001E-2</v>
          </cell>
          <cell r="C6">
            <v>-8.4199999999999997E-2</v>
          </cell>
          <cell r="D6">
            <v>-4.5100000000000001E-2</v>
          </cell>
          <cell r="E6">
            <v>5.57E-2</v>
          </cell>
        </row>
        <row r="7">
          <cell r="A7" t="str">
            <v>Information Technology</v>
          </cell>
          <cell r="B7">
            <v>-0.12540000000000001</v>
          </cell>
          <cell r="C7">
            <v>-0.18310000000000001</v>
          </cell>
          <cell r="D7">
            <v>-0.12540000000000001</v>
          </cell>
          <cell r="E7">
            <v>1E-3</v>
          </cell>
        </row>
        <row r="8">
          <cell r="A8" t="str">
            <v>Materials</v>
          </cell>
          <cell r="B8">
            <v>-4.1700000000000001E-2</v>
          </cell>
          <cell r="C8">
            <v>-7.7799999999999994E-2</v>
          </cell>
          <cell r="D8">
            <v>-4.1700000000000001E-2</v>
          </cell>
          <cell r="E8">
            <v>0.1234</v>
          </cell>
        </row>
        <row r="9">
          <cell r="A9" t="str">
            <v>Telecommunication Services</v>
          </cell>
          <cell r="B9">
            <v>-9.1200000000000003E-2</v>
          </cell>
          <cell r="C9">
            <v>-0.12989999999999999</v>
          </cell>
          <cell r="D9">
            <v>-9.1200000000000003E-2</v>
          </cell>
          <cell r="E9">
            <v>-2.0299999999999999E-2</v>
          </cell>
        </row>
        <row r="10">
          <cell r="A10" t="str">
            <v>Utilities</v>
          </cell>
          <cell r="B10">
            <v>-6.9199999999999998E-2</v>
          </cell>
          <cell r="C10">
            <v>-6.1600000000000002E-2</v>
          </cell>
          <cell r="D10">
            <v>-6.9199999999999998E-2</v>
          </cell>
          <cell r="E10">
            <v>0.1158</v>
          </cell>
        </row>
        <row r="11">
          <cell r="A11" t="str">
            <v>Consumer Discretionary</v>
          </cell>
          <cell r="B11">
            <v>-1.6299999999999999E-2</v>
          </cell>
          <cell r="C11">
            <v>-0.1905</v>
          </cell>
          <cell r="D11">
            <v>-1.6299999999999999E-2</v>
          </cell>
          <cell r="E11">
            <v>-0.26669999999999999</v>
          </cell>
        </row>
        <row r="12">
          <cell r="A12" t="str">
            <v>Consumer Staples</v>
          </cell>
          <cell r="B12">
            <v>-6.1800000000000001E-2</v>
          </cell>
          <cell r="C12">
            <v>-9.8699999999999996E-2</v>
          </cell>
          <cell r="D12">
            <v>-6.1800000000000001E-2</v>
          </cell>
          <cell r="E12">
            <v>-5.8799999999999998E-2</v>
          </cell>
        </row>
        <row r="13">
          <cell r="A13" t="str">
            <v>Energy</v>
          </cell>
          <cell r="B13">
            <v>-8.2600000000000007E-2</v>
          </cell>
          <cell r="C13">
            <v>-0.1046</v>
          </cell>
          <cell r="D13">
            <v>-8.2600000000000007E-2</v>
          </cell>
          <cell r="E13">
            <v>0.1255</v>
          </cell>
        </row>
        <row r="14">
          <cell r="A14" t="str">
            <v>Financials</v>
          </cell>
          <cell r="B14">
            <v>1.7899999999999999E-2</v>
          </cell>
          <cell r="C14">
            <v>-7.3999999999999996E-2</v>
          </cell>
          <cell r="D14">
            <v>1.7899999999999999E-2</v>
          </cell>
          <cell r="E14">
            <v>-0.2248</v>
          </cell>
        </row>
        <row r="15">
          <cell r="A15" t="str">
            <v>Health Care</v>
          </cell>
          <cell r="B15">
            <v>-4.6100000000000002E-2</v>
          </cell>
          <cell r="C15">
            <v>-4.6100000000000002E-2</v>
          </cell>
          <cell r="D15">
            <v>-4.6100000000000002E-2</v>
          </cell>
          <cell r="E15">
            <v>7.6899999999999996E-2</v>
          </cell>
        </row>
        <row r="16">
          <cell r="A16" t="str">
            <v>Industrials</v>
          </cell>
          <cell r="B16">
            <v>-4.6300000000000001E-2</v>
          </cell>
          <cell r="C16">
            <v>-0.1221</v>
          </cell>
          <cell r="D16">
            <v>-4.6300000000000001E-2</v>
          </cell>
          <cell r="E16">
            <v>1.8200000000000001E-2</v>
          </cell>
        </row>
        <row r="17">
          <cell r="A17" t="str">
            <v>Information Technology</v>
          </cell>
          <cell r="B17">
            <v>-0.10970000000000001</v>
          </cell>
          <cell r="C17">
            <v>-0.20039999999999999</v>
          </cell>
          <cell r="D17">
            <v>-0.10970000000000001</v>
          </cell>
          <cell r="E17">
            <v>-2.3699999999999999E-2</v>
          </cell>
        </row>
        <row r="18">
          <cell r="A18" t="str">
            <v>Materials</v>
          </cell>
          <cell r="B18">
            <v>-7.5800000000000006E-2</v>
          </cell>
          <cell r="C18">
            <v>-0.16850000000000001</v>
          </cell>
          <cell r="D18">
            <v>-7.5800000000000006E-2</v>
          </cell>
          <cell r="E18">
            <v>-3.0800000000000001E-2</v>
          </cell>
        </row>
        <row r="19">
          <cell r="A19" t="str">
            <v>Telecommunication Services</v>
          </cell>
          <cell r="B19">
            <v>-0.17599999999999999</v>
          </cell>
          <cell r="C19">
            <v>-0.38529999999999998</v>
          </cell>
          <cell r="D19">
            <v>-0.17599999999999999</v>
          </cell>
          <cell r="E19">
            <v>-0.4083</v>
          </cell>
        </row>
        <row r="20">
          <cell r="A20" t="str">
            <v>Utilities</v>
          </cell>
          <cell r="B20">
            <v>-4.5699999999999998E-2</v>
          </cell>
          <cell r="C20">
            <v>-4.65E-2</v>
          </cell>
          <cell r="D20">
            <v>-4.5699999999999998E-2</v>
          </cell>
          <cell r="E20">
            <v>3.8E-3</v>
          </cell>
        </row>
        <row r="21">
          <cell r="A21" t="str">
            <v>Consumer Discretionary</v>
          </cell>
          <cell r="B21">
            <v>-6.1000000000000004E-3</v>
          </cell>
          <cell r="C21">
            <v>-0.11409999999999999</v>
          </cell>
          <cell r="D21">
            <v>-6.1000000000000004E-3</v>
          </cell>
          <cell r="E21">
            <v>-0.1469</v>
          </cell>
        </row>
        <row r="22">
          <cell r="A22" t="str">
            <v>Consumer Staples</v>
          </cell>
          <cell r="B22">
            <v>-8.1900000000000001E-2</v>
          </cell>
          <cell r="C22">
            <v>-0.1162</v>
          </cell>
          <cell r="D22">
            <v>-8.1900000000000001E-2</v>
          </cell>
          <cell r="E22">
            <v>8.8000000000000005E-3</v>
          </cell>
        </row>
        <row r="23">
          <cell r="A23" t="str">
            <v>Energy</v>
          </cell>
          <cell r="B23">
            <v>-7.4899999999999994E-2</v>
          </cell>
          <cell r="C23">
            <v>-6.3500000000000001E-2</v>
          </cell>
          <cell r="D23">
            <v>-7.4899999999999994E-2</v>
          </cell>
          <cell r="E23">
            <v>0.2853</v>
          </cell>
        </row>
        <row r="24">
          <cell r="A24" t="str">
            <v>Financials</v>
          </cell>
          <cell r="B24">
            <v>2.0999999999999999E-3</v>
          </cell>
          <cell r="C24">
            <v>-8.2600000000000007E-2</v>
          </cell>
          <cell r="D24">
            <v>2.0999999999999999E-3</v>
          </cell>
          <cell r="E24">
            <v>-0.1399</v>
          </cell>
        </row>
        <row r="25">
          <cell r="A25" t="str">
            <v>Health Care</v>
          </cell>
          <cell r="B25">
            <v>-7.51E-2</v>
          </cell>
          <cell r="C25">
            <v>-8.09E-2</v>
          </cell>
          <cell r="D25">
            <v>-7.51E-2</v>
          </cell>
          <cell r="E25">
            <v>1.8499999999999999E-2</v>
          </cell>
        </row>
        <row r="26">
          <cell r="A26" t="str">
            <v>Industrials</v>
          </cell>
          <cell r="B26">
            <v>-6.7599999999999993E-2</v>
          </cell>
          <cell r="C26">
            <v>-0.1268</v>
          </cell>
          <cell r="D26">
            <v>-6.7599999999999993E-2</v>
          </cell>
          <cell r="E26">
            <v>4.3799999999999999E-2</v>
          </cell>
        </row>
        <row r="27">
          <cell r="A27" t="str">
            <v>Information Technology</v>
          </cell>
          <cell r="B27">
            <v>-0.14299999999999999</v>
          </cell>
          <cell r="C27">
            <v>-0.19919999999999999</v>
          </cell>
          <cell r="D27">
            <v>-0.14299999999999999</v>
          </cell>
          <cell r="E27">
            <v>-9.4200000000000006E-2</v>
          </cell>
        </row>
        <row r="28">
          <cell r="A28" t="str">
            <v>Materials</v>
          </cell>
          <cell r="B28">
            <v>-6.8099999999999994E-2</v>
          </cell>
          <cell r="C28">
            <v>-7.8700000000000006E-2</v>
          </cell>
          <cell r="D28">
            <v>-6.8099999999999994E-2</v>
          </cell>
          <cell r="E28">
            <v>9.0899999999999995E-2</v>
          </cell>
        </row>
        <row r="29">
          <cell r="A29" t="str">
            <v>Telecommunication Services</v>
          </cell>
          <cell r="B29">
            <v>-0.16300000000000001</v>
          </cell>
          <cell r="C29">
            <v>-0.24340000000000001</v>
          </cell>
          <cell r="D29">
            <v>-0.16300000000000001</v>
          </cell>
          <cell r="E29">
            <v>-0.10299999999999999</v>
          </cell>
        </row>
        <row r="30">
          <cell r="A30" t="str">
            <v>Utilities</v>
          </cell>
          <cell r="B30">
            <v>-5.45E-2</v>
          </cell>
          <cell r="C30">
            <v>-7.4899999999999994E-2</v>
          </cell>
          <cell r="D30">
            <v>-5.45E-2</v>
          </cell>
          <cell r="E30">
            <v>1.01E-2</v>
          </cell>
        </row>
        <row r="31">
          <cell r="A31" t="str">
            <v>Auto &amp; Transportation</v>
          </cell>
          <cell r="B31">
            <v>1.6400000000000001E-2</v>
          </cell>
          <cell r="C31">
            <v>-8.3400000000000002E-2</v>
          </cell>
          <cell r="D31">
            <v>1.6400000000000001E-2</v>
          </cell>
          <cell r="E31">
            <v>-2.6499999999999999E-2</v>
          </cell>
        </row>
        <row r="32">
          <cell r="A32" t="str">
            <v>Consumer Discretionary</v>
          </cell>
          <cell r="B32">
            <v>-4.3700000000000003E-2</v>
          </cell>
          <cell r="C32">
            <v>-0.1174</v>
          </cell>
          <cell r="D32">
            <v>-4.3700000000000003E-2</v>
          </cell>
          <cell r="E32">
            <v>-0.1013</v>
          </cell>
        </row>
        <row r="33">
          <cell r="A33" t="str">
            <v>Consumer Staples</v>
          </cell>
          <cell r="B33">
            <v>-6.9199999999999998E-2</v>
          </cell>
          <cell r="C33">
            <v>-5.79E-2</v>
          </cell>
          <cell r="D33">
            <v>-6.9199999999999998E-2</v>
          </cell>
          <cell r="E33">
            <v>4.2900000000000001E-2</v>
          </cell>
        </row>
        <row r="34">
          <cell r="A34" t="str">
            <v>Financial Services</v>
          </cell>
          <cell r="B34">
            <v>-1.01E-2</v>
          </cell>
          <cell r="C34">
            <v>-0.1246</v>
          </cell>
          <cell r="D34">
            <v>-1.01E-2</v>
          </cell>
          <cell r="E34">
            <v>-0.18179999999999999</v>
          </cell>
        </row>
        <row r="35">
          <cell r="A35" t="str">
            <v>Health Care</v>
          </cell>
          <cell r="B35">
            <v>-4.7199999999999999E-2</v>
          </cell>
          <cell r="C35">
            <v>-6.7599999999999993E-2</v>
          </cell>
          <cell r="D35">
            <v>-4.7199999999999999E-2</v>
          </cell>
          <cell r="E35">
            <v>-8.0000000000000002E-3</v>
          </cell>
        </row>
        <row r="36">
          <cell r="A36" t="str">
            <v>Integrated Oils</v>
          </cell>
          <cell r="B36">
            <v>-9.6299999999999997E-2</v>
          </cell>
          <cell r="C36">
            <v>-5.8799999999999998E-2</v>
          </cell>
          <cell r="D36">
            <v>-9.6299999999999997E-2</v>
          </cell>
          <cell r="E36">
            <v>0.2135</v>
          </cell>
        </row>
        <row r="37">
          <cell r="A37" t="str">
            <v>Materials &amp; Processing</v>
          </cell>
          <cell r="B37">
            <v>-5.7200000000000001E-2</v>
          </cell>
          <cell r="C37">
            <v>-7.9299999999999995E-2</v>
          </cell>
          <cell r="D37">
            <v>-5.7200000000000001E-2</v>
          </cell>
          <cell r="E37">
            <v>0.1517</v>
          </cell>
        </row>
        <row r="38">
          <cell r="A38" t="str">
            <v>Other</v>
          </cell>
          <cell r="B38">
            <v>-5.33E-2</v>
          </cell>
          <cell r="C38">
            <v>-0.1181</v>
          </cell>
          <cell r="D38">
            <v>-5.33E-2</v>
          </cell>
          <cell r="E38">
            <v>3.9699999999999999E-2</v>
          </cell>
        </row>
        <row r="39">
          <cell r="A39" t="str">
            <v>Other Energy</v>
          </cell>
          <cell r="B39">
            <v>-0.12280000000000001</v>
          </cell>
          <cell r="C39">
            <v>-0.1047</v>
          </cell>
          <cell r="D39">
            <v>-0.12280000000000001</v>
          </cell>
          <cell r="E39">
            <v>0.22969999999999999</v>
          </cell>
        </row>
        <row r="40">
          <cell r="A40" t="str">
            <v>Producer Durables</v>
          </cell>
          <cell r="B40">
            <v>-6.0900000000000003E-2</v>
          </cell>
          <cell r="C40">
            <v>-8.0399999999999999E-2</v>
          </cell>
          <cell r="D40">
            <v>-6.0900000000000003E-2</v>
          </cell>
          <cell r="E40">
            <v>3.1300000000000001E-2</v>
          </cell>
        </row>
        <row r="41">
          <cell r="A41" t="str">
            <v>Technology</v>
          </cell>
          <cell r="B41">
            <v>-0.1226</v>
          </cell>
          <cell r="C41">
            <v>-0.17949999999999999</v>
          </cell>
          <cell r="D41">
            <v>-0.1226</v>
          </cell>
          <cell r="E41">
            <v>9.9000000000000008E-3</v>
          </cell>
        </row>
        <row r="42">
          <cell r="A42" t="str">
            <v>Utilities</v>
          </cell>
          <cell r="B42">
            <v>-7.4399999999999994E-2</v>
          </cell>
          <cell r="C42">
            <v>-9.8699999999999996E-2</v>
          </cell>
          <cell r="D42">
            <v>-7.4399999999999994E-2</v>
          </cell>
          <cell r="E42">
            <v>-6.6E-3</v>
          </cell>
        </row>
        <row r="43">
          <cell r="A43" t="str">
            <v>Auto &amp; Transportation</v>
          </cell>
          <cell r="B43">
            <v>6.3E-3</v>
          </cell>
          <cell r="C43">
            <v>-0.13650000000000001</v>
          </cell>
          <cell r="D43">
            <v>6.3E-3</v>
          </cell>
          <cell r="E43">
            <v>-0.1479</v>
          </cell>
        </row>
        <row r="44">
          <cell r="A44" t="str">
            <v>Consumer Discretionary</v>
          </cell>
          <cell r="B44">
            <v>-6.3600000000000004E-2</v>
          </cell>
          <cell r="C44">
            <v>-0.1709</v>
          </cell>
          <cell r="D44">
            <v>-6.3600000000000004E-2</v>
          </cell>
          <cell r="E44">
            <v>-0.1837</v>
          </cell>
        </row>
        <row r="45">
          <cell r="A45" t="str">
            <v>Consumer Staples</v>
          </cell>
          <cell r="B45">
            <v>-6.1499999999999999E-2</v>
          </cell>
          <cell r="C45">
            <v>-9.8799999999999999E-2</v>
          </cell>
          <cell r="D45">
            <v>-6.1499999999999999E-2</v>
          </cell>
          <cell r="E45">
            <v>-4.0099999999999997E-2</v>
          </cell>
        </row>
        <row r="46">
          <cell r="A46" t="str">
            <v>Financial Services</v>
          </cell>
          <cell r="B46">
            <v>-8.0999999999999996E-3</v>
          </cell>
          <cell r="C46">
            <v>-8.8300000000000003E-2</v>
          </cell>
          <cell r="D46">
            <v>-8.0999999999999996E-3</v>
          </cell>
          <cell r="E46">
            <v>-0.1792</v>
          </cell>
        </row>
        <row r="47">
          <cell r="A47" t="str">
            <v>Health Care</v>
          </cell>
          <cell r="B47">
            <v>-7.4800000000000005E-2</v>
          </cell>
          <cell r="C47">
            <v>-8.5000000000000006E-2</v>
          </cell>
          <cell r="D47">
            <v>-7.4800000000000005E-2</v>
          </cell>
          <cell r="E47">
            <v>1.7100000000000001E-2</v>
          </cell>
        </row>
        <row r="48">
          <cell r="A48" t="str">
            <v>Integrated Oils</v>
          </cell>
          <cell r="B48">
            <v>4.3E-3</v>
          </cell>
          <cell r="C48">
            <v>-4.02E-2</v>
          </cell>
          <cell r="D48">
            <v>4.3E-3</v>
          </cell>
          <cell r="E48">
            <v>-0.1087</v>
          </cell>
        </row>
        <row r="49">
          <cell r="A49" t="str">
            <v>Materials &amp; Processing</v>
          </cell>
          <cell r="B49">
            <v>-7.4499999999999997E-2</v>
          </cell>
          <cell r="C49">
            <v>-0.12529999999999999</v>
          </cell>
          <cell r="D49">
            <v>-7.4499999999999997E-2</v>
          </cell>
          <cell r="E49">
            <v>1.0200000000000001E-2</v>
          </cell>
        </row>
        <row r="50">
          <cell r="A50" t="str">
            <v>Other</v>
          </cell>
          <cell r="B50">
            <v>-1.4500000000000001E-2</v>
          </cell>
          <cell r="C50">
            <v>2.23E-2</v>
          </cell>
          <cell r="D50">
            <v>-1.4500000000000001E-2</v>
          </cell>
          <cell r="E50">
            <v>0.1706</v>
          </cell>
        </row>
        <row r="51">
          <cell r="A51" t="str">
            <v>Other Energy</v>
          </cell>
          <cell r="B51">
            <v>-9.74E-2</v>
          </cell>
          <cell r="C51">
            <v>-0.1229</v>
          </cell>
          <cell r="D51">
            <v>-9.74E-2</v>
          </cell>
          <cell r="E51">
            <v>8.0600000000000005E-2</v>
          </cell>
        </row>
        <row r="52">
          <cell r="A52" t="str">
            <v>Producer Durables</v>
          </cell>
          <cell r="B52">
            <v>-0.1096</v>
          </cell>
          <cell r="C52">
            <v>-0.14130000000000001</v>
          </cell>
          <cell r="D52">
            <v>-0.1096</v>
          </cell>
          <cell r="E52">
            <v>-6.1199999999999997E-2</v>
          </cell>
        </row>
        <row r="53">
          <cell r="A53" t="str">
            <v>Technology</v>
          </cell>
          <cell r="B53">
            <v>-0.1361</v>
          </cell>
          <cell r="C53">
            <v>-0.23200000000000001</v>
          </cell>
          <cell r="D53">
            <v>-0.1361</v>
          </cell>
          <cell r="E53">
            <v>-0.1022</v>
          </cell>
        </row>
        <row r="54">
          <cell r="A54" t="str">
            <v>Utilities</v>
          </cell>
          <cell r="B54">
            <v>-7.9200000000000007E-2</v>
          </cell>
          <cell r="C54">
            <v>-0.1216</v>
          </cell>
          <cell r="D54">
            <v>-7.9200000000000007E-2</v>
          </cell>
          <cell r="E54">
            <v>-8.0600000000000005E-2</v>
          </cell>
        </row>
      </sheetData>
      <sheetData sheetId="17" refreshError="1">
        <row r="1">
          <cell r="A1" t="str">
            <v>S&amp;P 500 Large Cap</v>
          </cell>
          <cell r="B1">
            <v>18.698339350000001</v>
          </cell>
          <cell r="C1">
            <v>16.488874880000001</v>
          </cell>
          <cell r="D1">
            <v>14.56201547</v>
          </cell>
          <cell r="E1">
            <v>1.29334975</v>
          </cell>
          <cell r="F1">
            <v>3.08541892</v>
          </cell>
          <cell r="G1">
            <v>21.621258109999999</v>
          </cell>
          <cell r="H1">
            <v>0.16126262999999999</v>
          </cell>
          <cell r="I1">
            <v>2.0240029999999999E-2</v>
          </cell>
          <cell r="J1">
            <v>0.33952803999999998</v>
          </cell>
        </row>
        <row r="2">
          <cell r="A2" t="str">
            <v>S&amp;P 500 Citigroup Growth</v>
          </cell>
          <cell r="B2">
            <v>17.106502259999999</v>
          </cell>
          <cell r="C2">
            <v>16.904471990000001</v>
          </cell>
          <cell r="D2">
            <v>15.25162008</v>
          </cell>
          <cell r="E2">
            <v>1.1221048899999999</v>
          </cell>
          <cell r="F2">
            <v>4.5520405999999998</v>
          </cell>
          <cell r="G2">
            <v>8.5012750199999996</v>
          </cell>
          <cell r="H2">
            <v>0.23541612000000001</v>
          </cell>
          <cell r="I2">
            <v>1.187233E-2</v>
          </cell>
          <cell r="J2">
            <v>0.19437983</v>
          </cell>
        </row>
        <row r="3">
          <cell r="A3" t="str">
            <v>S&amp;P 500 Citigroup Value</v>
          </cell>
          <cell r="B3">
            <v>20.628655640000002</v>
          </cell>
          <cell r="C3">
            <v>16.09106474</v>
          </cell>
          <cell r="D3">
            <v>13.928707230000001</v>
          </cell>
          <cell r="E3">
            <v>0.84715026999999998</v>
          </cell>
          <cell r="F3">
            <v>2.3303937499999998</v>
          </cell>
          <cell r="G3">
            <v>29.382127300000001</v>
          </cell>
          <cell r="H3">
            <v>0.13312853999999999</v>
          </cell>
          <cell r="I3">
            <v>2.8654490000000001E-2</v>
          </cell>
          <cell r="J3">
            <v>0.48548735999999998</v>
          </cell>
        </row>
        <row r="4">
          <cell r="A4" t="str">
            <v>S&amp;P 600 Small Cap</v>
          </cell>
          <cell r="B4">
            <v>21.490339819999999</v>
          </cell>
          <cell r="C4">
            <v>18.349891580000001</v>
          </cell>
          <cell r="D4">
            <v>18.291757929999999</v>
          </cell>
          <cell r="E4">
            <v>0.84660663999999997</v>
          </cell>
          <cell r="F4">
            <v>1.9834417099999999</v>
          </cell>
          <cell r="G4">
            <v>9.6319184300000007</v>
          </cell>
          <cell r="H4">
            <v>9.4615530000000003E-2</v>
          </cell>
          <cell r="I4">
            <v>1.199064E-2</v>
          </cell>
          <cell r="J4">
            <v>0.13335491999999999</v>
          </cell>
        </row>
        <row r="5">
          <cell r="A5" t="str">
            <v>S&amp;P 600 Citigroup Growth</v>
          </cell>
          <cell r="B5">
            <v>22.281547570000001</v>
          </cell>
          <cell r="C5">
            <v>19.24747661</v>
          </cell>
          <cell r="D5">
            <v>18.561073109999999</v>
          </cell>
          <cell r="E5">
            <v>0.88820549999999998</v>
          </cell>
          <cell r="F5">
            <v>2.60089068</v>
          </cell>
          <cell r="G5">
            <v>7.1484148200000002</v>
          </cell>
          <cell r="H5">
            <v>0.11563266</v>
          </cell>
          <cell r="I5">
            <v>3.6383499999999998E-3</v>
          </cell>
          <cell r="J5">
            <v>4.8284290000000001E-2</v>
          </cell>
        </row>
        <row r="6">
          <cell r="A6" t="str">
            <v>S&amp;P 600 Citigroup Value</v>
          </cell>
          <cell r="B6">
            <v>20.77380466</v>
          </cell>
          <cell r="C6">
            <v>17.554700489999998</v>
          </cell>
          <cell r="D6">
            <v>18.037537019999998</v>
          </cell>
          <cell r="E6">
            <v>0.52820730999999999</v>
          </cell>
          <cell r="F6">
            <v>1.6093817100000001</v>
          </cell>
          <cell r="G6">
            <v>7.8438040899999999</v>
          </cell>
          <cell r="H6">
            <v>8.3300260000000001E-2</v>
          </cell>
          <cell r="I6">
            <v>2.0103639999999999E-2</v>
          </cell>
          <cell r="J6">
            <v>0.21598838000000001</v>
          </cell>
        </row>
        <row r="7">
          <cell r="A7" t="str">
            <v>S&amp;P 400 Mid Cap</v>
          </cell>
          <cell r="B7">
            <v>19.602000929999999</v>
          </cell>
          <cell r="C7">
            <v>18.110944539999998</v>
          </cell>
          <cell r="D7">
            <v>17.252371929999999</v>
          </cell>
          <cell r="E7">
            <v>1.02839664</v>
          </cell>
          <cell r="F7">
            <v>2.2855157099999999</v>
          </cell>
          <cell r="G7">
            <v>9.9735389800000007</v>
          </cell>
          <cell r="H7">
            <v>0.1191369</v>
          </cell>
          <cell r="I7">
            <v>1.36483E-2</v>
          </cell>
          <cell r="J7">
            <v>0.14855055</v>
          </cell>
        </row>
        <row r="8">
          <cell r="A8" t="str">
            <v>S&amp;P 400 Citigroup Growth</v>
          </cell>
          <cell r="B8">
            <v>20.19105729</v>
          </cell>
          <cell r="C8">
            <v>19.35560181</v>
          </cell>
          <cell r="D8">
            <v>17.951144129999999</v>
          </cell>
          <cell r="E8">
            <v>0.99189483000000001</v>
          </cell>
          <cell r="F8">
            <v>3.2233670299999999</v>
          </cell>
          <cell r="G8">
            <v>7.9351437599999999</v>
          </cell>
          <cell r="H8">
            <v>0.15387725999999999</v>
          </cell>
          <cell r="I8">
            <v>4.3703700000000002E-3</v>
          </cell>
          <cell r="J8">
            <v>7.6835609999999999E-2</v>
          </cell>
        </row>
        <row r="9">
          <cell r="A9" t="str">
            <v>S&amp;P 400 Citigroup Value</v>
          </cell>
          <cell r="B9">
            <v>19.07162112</v>
          </cell>
          <cell r="C9">
            <v>17.064903940000001</v>
          </cell>
          <cell r="D9">
            <v>16.635108259999999</v>
          </cell>
          <cell r="E9">
            <v>0.65013606999999995</v>
          </cell>
          <cell r="F9">
            <v>1.7892655799999999</v>
          </cell>
          <cell r="G9">
            <v>7.0558154100000001</v>
          </cell>
          <cell r="H9">
            <v>0.10097092000000001</v>
          </cell>
          <cell r="I9">
            <v>2.2492379999999999E-2</v>
          </cell>
          <cell r="J9">
            <v>0.21691199999999999</v>
          </cell>
        </row>
        <row r="10">
          <cell r="A10" t="str">
            <v>Russell 1000</v>
          </cell>
          <cell r="B10">
            <v>18.52388754</v>
          </cell>
          <cell r="C10">
            <v>16.492313979999999</v>
          </cell>
          <cell r="D10">
            <v>15.010716739999999</v>
          </cell>
          <cell r="E10">
            <v>1.26303627</v>
          </cell>
          <cell r="F10">
            <v>3.00665776</v>
          </cell>
          <cell r="G10">
            <v>18.530261800000002</v>
          </cell>
          <cell r="H10">
            <v>0.15859838000000001</v>
          </cell>
          <cell r="I10">
            <v>1.929235E-2</v>
          </cell>
          <cell r="J10">
            <v>0.30330224</v>
          </cell>
        </row>
        <row r="11">
          <cell r="A11" t="str">
            <v>Russell 1000 Growth</v>
          </cell>
          <cell r="B11">
            <v>19.4914743</v>
          </cell>
          <cell r="C11">
            <v>18.705920979999998</v>
          </cell>
          <cell r="D11">
            <v>17.041712889999999</v>
          </cell>
          <cell r="E11">
            <v>1.0261090100000001</v>
          </cell>
          <cell r="F11">
            <v>4.3892807100000004</v>
          </cell>
          <cell r="G11">
            <v>9.6662697699999995</v>
          </cell>
          <cell r="H11">
            <v>0.2076614</v>
          </cell>
          <cell r="I11">
            <v>1.1494040000000001E-2</v>
          </cell>
          <cell r="J11">
            <v>0.20067688</v>
          </cell>
        </row>
        <row r="12">
          <cell r="A12" t="str">
            <v>Russell 1000 Value</v>
          </cell>
          <cell r="B12">
            <v>17.596996860000001</v>
          </cell>
          <cell r="C12">
            <v>14.652485049999999</v>
          </cell>
          <cell r="D12">
            <v>13.325609050000001</v>
          </cell>
          <cell r="E12">
            <v>0.81308798000000004</v>
          </cell>
          <cell r="F12">
            <v>2.2515898499999998</v>
          </cell>
          <cell r="G12">
            <v>18.190490109999999</v>
          </cell>
          <cell r="H12">
            <v>0.13479141</v>
          </cell>
          <cell r="I12">
            <v>2.756691E-2</v>
          </cell>
          <cell r="J12">
            <v>0.41219508999999999</v>
          </cell>
        </row>
        <row r="13">
          <cell r="A13" t="str">
            <v>Russell 2000</v>
          </cell>
          <cell r="B13">
            <v>39.542679280000002</v>
          </cell>
          <cell r="C13">
            <v>20.710117159999999</v>
          </cell>
          <cell r="D13">
            <v>24.66690655</v>
          </cell>
          <cell r="E13">
            <v>0.85137551</v>
          </cell>
          <cell r="F13">
            <v>2.0614552700000002</v>
          </cell>
          <cell r="G13">
            <v>9.9706948499999992</v>
          </cell>
          <cell r="H13">
            <v>5.886603E-2</v>
          </cell>
          <cell r="I13">
            <v>1.324524E-2</v>
          </cell>
          <cell r="J13">
            <v>0.28168828000000001</v>
          </cell>
        </row>
        <row r="14">
          <cell r="A14" t="str">
            <v>Russell 2000 Growth</v>
          </cell>
          <cell r="B14">
            <v>43.839382739999998</v>
          </cell>
          <cell r="C14">
            <v>25.601006259999998</v>
          </cell>
          <cell r="D14">
            <v>29.04106745</v>
          </cell>
          <cell r="E14">
            <v>0.78779354000000001</v>
          </cell>
          <cell r="F14">
            <v>3.21700761</v>
          </cell>
          <cell r="G14">
            <v>8.9234402500000005</v>
          </cell>
          <cell r="H14">
            <v>7.8858869999999998E-2</v>
          </cell>
          <cell r="I14">
            <v>5.8492300000000004E-3</v>
          </cell>
          <cell r="J14">
            <v>0.21017388000000001</v>
          </cell>
        </row>
        <row r="15">
          <cell r="A15" t="str">
            <v>Russell 2000 Value</v>
          </cell>
          <cell r="B15">
            <v>35.739630060000003</v>
          </cell>
          <cell r="C15">
            <v>17.152432560000001</v>
          </cell>
          <cell r="D15">
            <v>21.200090240000002</v>
          </cell>
          <cell r="E15">
            <v>0.50791129000000002</v>
          </cell>
          <cell r="F15">
            <v>1.4854942600000001</v>
          </cell>
          <cell r="G15">
            <v>6.1786344599999996</v>
          </cell>
          <cell r="H15">
            <v>5.2978650000000002E-2</v>
          </cell>
          <cell r="I15">
            <v>2.1275120000000002E-2</v>
          </cell>
          <cell r="J15">
            <v>0.35933165</v>
          </cell>
        </row>
        <row r="16">
          <cell r="A16" t="str">
            <v>Russell 3000</v>
          </cell>
          <cell r="B16">
            <v>19.334600389999999</v>
          </cell>
          <cell r="C16">
            <v>16.761597250000001</v>
          </cell>
          <cell r="D16">
            <v>15.48902217</v>
          </cell>
          <cell r="E16">
            <v>1.2166309900000001</v>
          </cell>
          <cell r="F16">
            <v>2.90170488</v>
          </cell>
          <cell r="G16">
            <v>17.354983350000001</v>
          </cell>
          <cell r="H16">
            <v>0.14702408</v>
          </cell>
          <cell r="I16">
            <v>1.881532E-2</v>
          </cell>
          <cell r="J16">
            <v>0.30159722999999999</v>
          </cell>
        </row>
        <row r="17">
          <cell r="A17" t="str">
            <v>Russell 3000 Growth</v>
          </cell>
          <cell r="B17">
            <v>20.394121850000001</v>
          </cell>
          <cell r="C17">
            <v>19.116220120000001</v>
          </cell>
          <cell r="D17">
            <v>17.62196346</v>
          </cell>
          <cell r="E17">
            <v>1.0019541999999999</v>
          </cell>
          <cell r="F17">
            <v>4.2654142100000003</v>
          </cell>
          <cell r="G17">
            <v>9.6025667400000003</v>
          </cell>
          <cell r="H17">
            <v>0.1941398</v>
          </cell>
          <cell r="I17">
            <v>1.1044190000000001E-2</v>
          </cell>
          <cell r="J17">
            <v>0.20143372000000001</v>
          </cell>
        </row>
        <row r="18">
          <cell r="A18" t="str">
            <v>Russell 3000 Value</v>
          </cell>
          <cell r="B18">
            <v>18.322728519999998</v>
          </cell>
          <cell r="C18">
            <v>14.821031359999999</v>
          </cell>
          <cell r="D18">
            <v>13.72333089</v>
          </cell>
          <cell r="E18">
            <v>0.77667642999999997</v>
          </cell>
          <cell r="F18">
            <v>2.1644927300000001</v>
          </cell>
          <cell r="G18">
            <v>15.79462397</v>
          </cell>
          <cell r="H18">
            <v>0.12528708999999999</v>
          </cell>
          <cell r="I18">
            <v>2.7075990000000001E-2</v>
          </cell>
          <cell r="J18">
            <v>0.4080704</v>
          </cell>
        </row>
        <row r="19">
          <cell r="A19" t="str">
            <v>Russell 200</v>
          </cell>
          <cell r="B19">
            <v>17.765662819999999</v>
          </cell>
          <cell r="C19">
            <v>16.25036948</v>
          </cell>
          <cell r="D19">
            <v>14.15011911</v>
          </cell>
          <cell r="E19">
            <v>1.38428408</v>
          </cell>
          <cell r="F19">
            <v>3.1574505500000001</v>
          </cell>
          <cell r="G19">
            <v>30.716124499999999</v>
          </cell>
          <cell r="H19">
            <v>0.17013840999999999</v>
          </cell>
          <cell r="I19">
            <v>2.1059379999999999E-2</v>
          </cell>
          <cell r="J19">
            <v>0.31686751000000002</v>
          </cell>
        </row>
        <row r="20">
          <cell r="A20" t="str">
            <v>Russell 200 Growth</v>
          </cell>
          <cell r="B20">
            <v>18.6674182</v>
          </cell>
          <cell r="C20">
            <v>18.371465650000001</v>
          </cell>
          <cell r="D20">
            <v>16.28131351</v>
          </cell>
          <cell r="E20">
            <v>1.03983866</v>
          </cell>
          <cell r="F20">
            <v>4.64401771</v>
          </cell>
          <cell r="G20">
            <v>10.553052859999999</v>
          </cell>
          <cell r="H20">
            <v>0.22731155</v>
          </cell>
          <cell r="I20">
            <v>1.296315E-2</v>
          </cell>
          <cell r="J20">
            <v>0.24956437000000001</v>
          </cell>
        </row>
        <row r="21">
          <cell r="A21" t="str">
            <v>Russell 200 Value</v>
          </cell>
          <cell r="B21">
            <v>16.967690099999999</v>
          </cell>
          <cell r="C21">
            <v>14.60834916</v>
          </cell>
          <cell r="D21">
            <v>12.550699590000001</v>
          </cell>
          <cell r="E21">
            <v>0.90205367000000003</v>
          </cell>
          <cell r="F21">
            <v>2.4072561600000002</v>
          </cell>
          <cell r="G21">
            <v>70.892310309999999</v>
          </cell>
          <cell r="H21">
            <v>0.14762674000000001</v>
          </cell>
          <cell r="I21">
            <v>2.8941499999999998E-2</v>
          </cell>
          <cell r="J21">
            <v>0.38239086</v>
          </cell>
        </row>
        <row r="22">
          <cell r="A22" t="str">
            <v>Russell Mid Cap</v>
          </cell>
          <cell r="B22">
            <v>20.760213100000001</v>
          </cell>
          <cell r="C22">
            <v>17.13626893</v>
          </cell>
          <cell r="D22">
            <v>17.732819660000001</v>
          </cell>
          <cell r="E22">
            <v>1.0343660299999999</v>
          </cell>
          <cell r="F22">
            <v>2.6832224899999999</v>
          </cell>
          <cell r="G22">
            <v>9.2589808500000004</v>
          </cell>
          <cell r="H22">
            <v>0.13354083</v>
          </cell>
          <cell r="I22">
            <v>1.4832390000000001E-2</v>
          </cell>
          <cell r="J22">
            <v>0.26906370000000002</v>
          </cell>
        </row>
        <row r="23">
          <cell r="A23" t="str">
            <v>Russell Mid Cap Growth</v>
          </cell>
          <cell r="B23">
            <v>21.57510168</v>
          </cell>
          <cell r="C23">
            <v>19.481844800000001</v>
          </cell>
          <cell r="D23">
            <v>18.981119270000001</v>
          </cell>
          <cell r="E23">
            <v>0.99730092000000004</v>
          </cell>
          <cell r="F23">
            <v>3.9189894299999999</v>
          </cell>
          <cell r="G23">
            <v>8.1652002400000008</v>
          </cell>
          <cell r="H23">
            <v>0.16501352999999999</v>
          </cell>
          <cell r="I23">
            <v>8.2799999999999992E-3</v>
          </cell>
          <cell r="J23">
            <v>9.372403E-2</v>
          </cell>
        </row>
        <row r="24">
          <cell r="A24" t="str">
            <v>Russell Mid Cap Value</v>
          </cell>
          <cell r="B24">
            <v>19.773749689999999</v>
          </cell>
          <cell r="C24">
            <v>14.785070080000001</v>
          </cell>
          <cell r="D24">
            <v>16.315571569999999</v>
          </cell>
          <cell r="E24">
            <v>0.62896859999999999</v>
          </cell>
          <cell r="F24">
            <v>1.88902166</v>
          </cell>
          <cell r="G24">
            <v>5.6729781499999996</v>
          </cell>
          <cell r="H24">
            <v>0.10545595000000001</v>
          </cell>
          <cell r="I24">
            <v>2.3486969999999999E-2</v>
          </cell>
          <cell r="J24">
            <v>0.50065740999999997</v>
          </cell>
        </row>
        <row r="25">
          <cell r="A25" t="str">
            <v>Russell 2500</v>
          </cell>
          <cell r="B25">
            <v>25.666808100000001</v>
          </cell>
          <cell r="C25">
            <v>18.26458998</v>
          </cell>
          <cell r="D25">
            <v>20.579944940000001</v>
          </cell>
          <cell r="E25">
            <v>0.89869036000000002</v>
          </cell>
          <cell r="F25">
            <v>2.18396028</v>
          </cell>
          <cell r="G25">
            <v>9.6784322500000002</v>
          </cell>
          <cell r="H25">
            <v>9.0613680000000002E-2</v>
          </cell>
          <cell r="I25">
            <v>1.429193E-2</v>
          </cell>
          <cell r="J25">
            <v>0.19202638</v>
          </cell>
        </row>
        <row r="26">
          <cell r="A26" t="str">
            <v>Russell 2500 Growth</v>
          </cell>
          <cell r="B26">
            <v>29.483322189999999</v>
          </cell>
          <cell r="C26">
            <v>22.30410011</v>
          </cell>
          <cell r="D26">
            <v>23.059254490000001</v>
          </cell>
          <cell r="E26">
            <v>0.84626732000000005</v>
          </cell>
          <cell r="F26">
            <v>3.2676480400000001</v>
          </cell>
          <cell r="G26">
            <v>8.3028301100000004</v>
          </cell>
          <cell r="H26">
            <v>0.11100686999999999</v>
          </cell>
          <cell r="I26">
            <v>6.4967699999999998E-3</v>
          </cell>
          <cell r="J26">
            <v>4.0349660000000002E-2</v>
          </cell>
        </row>
        <row r="27">
          <cell r="A27" t="str">
            <v>Russell 2500 Value</v>
          </cell>
          <cell r="B27">
            <v>22.251969930000001</v>
          </cell>
          <cell r="C27">
            <v>15.036155259999999</v>
          </cell>
          <cell r="D27">
            <v>18.253262079999999</v>
          </cell>
          <cell r="E27">
            <v>0.53796186000000001</v>
          </cell>
          <cell r="F27">
            <v>1.56384396</v>
          </cell>
          <cell r="G27">
            <v>6.0801388699999999</v>
          </cell>
          <cell r="H27">
            <v>7.6928410000000003E-2</v>
          </cell>
          <cell r="I27">
            <v>2.3533289999999998E-2</v>
          </cell>
          <cell r="J27">
            <v>0.37184312000000003</v>
          </cell>
        </row>
      </sheetData>
      <sheetData sheetId="18" refreshError="1">
        <row r="1">
          <cell r="A1" t="str">
            <v>Consumer Discretionary</v>
          </cell>
          <cell r="B1">
            <v>151.13509999999999</v>
          </cell>
          <cell r="C1">
            <v>17.205300000000001</v>
          </cell>
          <cell r="D1">
            <v>17.3735</v>
          </cell>
          <cell r="E1">
            <v>0.73370000000000002</v>
          </cell>
          <cell r="F1">
            <v>2.6533000000000002</v>
          </cell>
          <cell r="G1">
            <v>8.7027999999999999</v>
          </cell>
          <cell r="H1">
            <v>2.8500000000000001E-2</v>
          </cell>
          <cell r="I1">
            <v>1.4500000000000001E-2</v>
          </cell>
          <cell r="J1">
            <v>0.48980000000000001</v>
          </cell>
        </row>
        <row r="2">
          <cell r="A2" t="str">
            <v>Consumer Staples</v>
          </cell>
          <cell r="B2">
            <v>18.132200000000001</v>
          </cell>
          <cell r="C2">
            <v>18.132200000000001</v>
          </cell>
          <cell r="D2">
            <v>16.828099999999999</v>
          </cell>
          <cell r="E2">
            <v>1.1425000000000001</v>
          </cell>
          <cell r="F2">
            <v>3.7686999999999999</v>
          </cell>
          <cell r="G2">
            <v>13.651400000000001</v>
          </cell>
          <cell r="H2">
            <v>0.2132</v>
          </cell>
          <cell r="I2">
            <v>2.3199999999999998E-2</v>
          </cell>
          <cell r="J2">
            <v>0.46760000000000002</v>
          </cell>
        </row>
        <row r="3">
          <cell r="A3" t="str">
            <v>Energy</v>
          </cell>
          <cell r="B3">
            <v>11.623100000000001</v>
          </cell>
          <cell r="C3">
            <v>11.623100000000001</v>
          </cell>
          <cell r="D3">
            <v>10.5365</v>
          </cell>
          <cell r="E3">
            <v>1.2796000000000001</v>
          </cell>
          <cell r="F3">
            <v>3.1450999999999998</v>
          </cell>
          <cell r="G3">
            <v>8.2337000000000007</v>
          </cell>
          <cell r="H3">
            <v>0.25829999999999997</v>
          </cell>
          <cell r="I3">
            <v>1.4E-2</v>
          </cell>
          <cell r="J3">
            <v>0.37759999999999999</v>
          </cell>
        </row>
        <row r="4">
          <cell r="A4" t="str">
            <v>Financials</v>
          </cell>
          <cell r="B4">
            <v>18.276</v>
          </cell>
          <cell r="C4">
            <v>14.9299</v>
          </cell>
          <cell r="D4">
            <v>12.686199999999999</v>
          </cell>
          <cell r="E4">
            <v>1.2956000000000001</v>
          </cell>
          <cell r="F4">
            <v>1.7276</v>
          </cell>
          <cell r="G4">
            <v>-11.8482</v>
          </cell>
          <cell r="H4">
            <v>9.3100000000000002E-2</v>
          </cell>
          <cell r="I4">
            <v>3.32E-2</v>
          </cell>
          <cell r="J4">
            <v>0.61980000000000002</v>
          </cell>
        </row>
        <row r="5">
          <cell r="A5" t="str">
            <v>Health Care</v>
          </cell>
          <cell r="B5">
            <v>22.577500000000001</v>
          </cell>
          <cell r="C5">
            <v>21.3108</v>
          </cell>
          <cell r="D5">
            <v>14.4787</v>
          </cell>
          <cell r="E5">
            <v>1.6129</v>
          </cell>
          <cell r="F5">
            <v>6.0964</v>
          </cell>
          <cell r="G5">
            <v>13.5763</v>
          </cell>
          <cell r="H5">
            <v>0.27250000000000002</v>
          </cell>
          <cell r="I5">
            <v>1.7600000000000001E-2</v>
          </cell>
          <cell r="J5">
            <v>0.13980000000000001</v>
          </cell>
        </row>
        <row r="6">
          <cell r="A6" t="str">
            <v>Industrials</v>
          </cell>
          <cell r="B6">
            <v>17.691400000000002</v>
          </cell>
          <cell r="C6">
            <v>17.217600000000001</v>
          </cell>
          <cell r="D6">
            <v>14.769600000000001</v>
          </cell>
          <cell r="E6">
            <v>1.3654999999999999</v>
          </cell>
          <cell r="F6">
            <v>3.3492000000000002</v>
          </cell>
          <cell r="G6">
            <v>9.2535000000000007</v>
          </cell>
          <cell r="H6">
            <v>0.1908</v>
          </cell>
          <cell r="I6">
            <v>2.0199999999999999E-2</v>
          </cell>
          <cell r="J6">
            <v>0.23449999999999999</v>
          </cell>
        </row>
        <row r="7">
          <cell r="A7" t="str">
            <v>Information Technology</v>
          </cell>
          <cell r="B7">
            <v>22.555900000000001</v>
          </cell>
          <cell r="C7">
            <v>20.630199999999999</v>
          </cell>
          <cell r="D7">
            <v>17.3704</v>
          </cell>
          <cell r="E7">
            <v>2.4180999999999999</v>
          </cell>
          <cell r="F7">
            <v>4.0388000000000002</v>
          </cell>
          <cell r="G7">
            <v>12.576700000000001</v>
          </cell>
          <cell r="H7">
            <v>0.1895</v>
          </cell>
          <cell r="I7">
            <v>7.1999999999999998E-3</v>
          </cell>
          <cell r="J7">
            <v>0.127</v>
          </cell>
        </row>
        <row r="8">
          <cell r="A8" t="str">
            <v>Materials</v>
          </cell>
          <cell r="B8">
            <v>17.998999999999999</v>
          </cell>
          <cell r="C8">
            <v>17.268899999999999</v>
          </cell>
          <cell r="D8">
            <v>15.030200000000001</v>
          </cell>
          <cell r="E8">
            <v>1.2999000000000001</v>
          </cell>
          <cell r="F8">
            <v>2.7926000000000002</v>
          </cell>
          <cell r="G8">
            <v>10.224399999999999</v>
          </cell>
          <cell r="H8">
            <v>0.1585</v>
          </cell>
          <cell r="I8">
            <v>1.8599999999999998E-2</v>
          </cell>
          <cell r="J8">
            <v>0.31759999999999999</v>
          </cell>
        </row>
        <row r="9">
          <cell r="A9" t="str">
            <v>Telecommunication Services</v>
          </cell>
          <cell r="B9">
            <v>-57.890900000000002</v>
          </cell>
          <cell r="C9">
            <v>19.0504</v>
          </cell>
          <cell r="D9">
            <v>13.5448</v>
          </cell>
          <cell r="E9">
            <v>1.4867999999999999</v>
          </cell>
          <cell r="F9">
            <v>2.1996000000000002</v>
          </cell>
          <cell r="G9">
            <v>5.4353999999999996</v>
          </cell>
          <cell r="H9">
            <v>-3.3799999999999997E-2</v>
          </cell>
          <cell r="I9">
            <v>3.6400000000000002E-2</v>
          </cell>
          <cell r="J9">
            <v>1.2914000000000001</v>
          </cell>
        </row>
        <row r="10">
          <cell r="A10" t="str">
            <v>Utilities</v>
          </cell>
          <cell r="B10">
            <v>16.599799999999998</v>
          </cell>
          <cell r="C10">
            <v>16.511399999999998</v>
          </cell>
          <cell r="D10">
            <v>15.9816</v>
          </cell>
          <cell r="E10">
            <v>1.3583000000000001</v>
          </cell>
          <cell r="F10">
            <v>2.3464999999999998</v>
          </cell>
          <cell r="G10">
            <v>9.0637000000000008</v>
          </cell>
          <cell r="H10">
            <v>0.1449</v>
          </cell>
          <cell r="I10">
            <v>3.15E-2</v>
          </cell>
          <cell r="J10">
            <v>0.50770000000000004</v>
          </cell>
        </row>
        <row r="11">
          <cell r="A11" t="str">
            <v>Consumer Discretionary</v>
          </cell>
          <cell r="B11">
            <v>38.170099999999998</v>
          </cell>
          <cell r="C11">
            <v>18.662099999999999</v>
          </cell>
          <cell r="D11">
            <v>19.8781</v>
          </cell>
          <cell r="E11">
            <v>0.54059999999999997</v>
          </cell>
          <cell r="F11">
            <v>1.9629000000000001</v>
          </cell>
          <cell r="G11">
            <v>9.6290999999999993</v>
          </cell>
          <cell r="H11">
            <v>5.3499999999999999E-2</v>
          </cell>
          <cell r="I11">
            <v>7.7999999999999996E-3</v>
          </cell>
          <cell r="J11">
            <v>0.1903</v>
          </cell>
        </row>
        <row r="12">
          <cell r="A12" t="str">
            <v>Consumer Staples</v>
          </cell>
          <cell r="B12">
            <v>45.832000000000001</v>
          </cell>
          <cell r="C12">
            <v>17.737300000000001</v>
          </cell>
          <cell r="D12">
            <v>18.158999999999999</v>
          </cell>
          <cell r="E12">
            <v>0.39050000000000001</v>
          </cell>
          <cell r="F12">
            <v>2.3496000000000001</v>
          </cell>
          <cell r="G12">
            <v>11.5055</v>
          </cell>
          <cell r="H12">
            <v>5.5399999999999998E-2</v>
          </cell>
          <cell r="I12">
            <v>8.0000000000000002E-3</v>
          </cell>
          <cell r="J12">
            <v>0.1027</v>
          </cell>
        </row>
        <row r="13">
          <cell r="A13" t="str">
            <v>Energy</v>
          </cell>
          <cell r="B13">
            <v>14.356199999999999</v>
          </cell>
          <cell r="C13">
            <v>13.8317</v>
          </cell>
          <cell r="D13">
            <v>12.8749</v>
          </cell>
          <cell r="E13">
            <v>1.2023999999999999</v>
          </cell>
          <cell r="F13">
            <v>2.4841000000000002</v>
          </cell>
          <cell r="G13">
            <v>7.2911999999999999</v>
          </cell>
          <cell r="H13">
            <v>0.185</v>
          </cell>
          <cell r="I13">
            <v>1.8E-3</v>
          </cell>
          <cell r="J13">
            <v>3.1399999999999997E-2</v>
          </cell>
        </row>
        <row r="14">
          <cell r="A14" t="str">
            <v>Financials</v>
          </cell>
          <cell r="B14">
            <v>18.712299999999999</v>
          </cell>
          <cell r="C14">
            <v>15.4185</v>
          </cell>
          <cell r="D14">
            <v>19.168500000000002</v>
          </cell>
          <cell r="E14">
            <v>1.7347999999999999</v>
          </cell>
          <cell r="F14">
            <v>1.6547000000000001</v>
          </cell>
          <cell r="G14">
            <v>7.2774000000000001</v>
          </cell>
          <cell r="H14">
            <v>8.1600000000000006E-2</v>
          </cell>
          <cell r="I14">
            <v>3.8199999999999998E-2</v>
          </cell>
          <cell r="J14">
            <v>0.63749999999999996</v>
          </cell>
        </row>
        <row r="15">
          <cell r="A15" t="str">
            <v>Health Care</v>
          </cell>
          <cell r="B15">
            <v>32.857599999999998</v>
          </cell>
          <cell r="C15">
            <v>27.8978</v>
          </cell>
          <cell r="D15">
            <v>26.442</v>
          </cell>
          <cell r="E15">
            <v>1.3839999999999999</v>
          </cell>
          <cell r="F15">
            <v>3.0055999999999998</v>
          </cell>
          <cell r="G15">
            <v>15.603199999999999</v>
          </cell>
          <cell r="H15">
            <v>9.4500000000000001E-2</v>
          </cell>
          <cell r="I15">
            <v>1.6000000000000001E-3</v>
          </cell>
          <cell r="J15">
            <v>0.28849999999999998</v>
          </cell>
        </row>
        <row r="16">
          <cell r="A16" t="str">
            <v>Industrials</v>
          </cell>
          <cell r="B16">
            <v>17.363399999999999</v>
          </cell>
          <cell r="C16">
            <v>16.875399999999999</v>
          </cell>
          <cell r="D16">
            <v>15.189299999999999</v>
          </cell>
          <cell r="E16">
            <v>0.73809999999999998</v>
          </cell>
          <cell r="F16">
            <v>2.2715000000000001</v>
          </cell>
          <cell r="G16">
            <v>9.5317000000000007</v>
          </cell>
          <cell r="H16">
            <v>0.13239999999999999</v>
          </cell>
          <cell r="I16">
            <v>7.9000000000000008E-3</v>
          </cell>
          <cell r="J16">
            <v>0.12620000000000001</v>
          </cell>
        </row>
        <row r="17">
          <cell r="A17" t="str">
            <v>Information Technology</v>
          </cell>
          <cell r="B17">
            <v>28.982700000000001</v>
          </cell>
          <cell r="C17">
            <v>24.2149</v>
          </cell>
          <cell r="D17">
            <v>18.487300000000001</v>
          </cell>
          <cell r="E17">
            <v>1.234</v>
          </cell>
          <cell r="F17">
            <v>2.0585</v>
          </cell>
          <cell r="G17">
            <v>17.235499999999998</v>
          </cell>
          <cell r="H17">
            <v>7.7200000000000005E-2</v>
          </cell>
          <cell r="I17">
            <v>2.2000000000000001E-3</v>
          </cell>
          <cell r="J17">
            <v>0.14829999999999999</v>
          </cell>
        </row>
        <row r="18">
          <cell r="A18" t="str">
            <v>Materials</v>
          </cell>
          <cell r="B18">
            <v>36.457000000000001</v>
          </cell>
          <cell r="C18">
            <v>19.4084</v>
          </cell>
          <cell r="D18">
            <v>14.750999999999999</v>
          </cell>
          <cell r="E18">
            <v>0.60229999999999995</v>
          </cell>
          <cell r="F18">
            <v>1.7793000000000001</v>
          </cell>
          <cell r="G18">
            <v>8.6572999999999993</v>
          </cell>
          <cell r="H18">
            <v>5.0999999999999997E-2</v>
          </cell>
          <cell r="I18">
            <v>1.0500000000000001E-2</v>
          </cell>
          <cell r="J18">
            <v>0.29020000000000001</v>
          </cell>
        </row>
        <row r="19">
          <cell r="A19" t="str">
            <v>Telecommunication Services</v>
          </cell>
          <cell r="B19">
            <v>34.333300000000001</v>
          </cell>
          <cell r="C19">
            <v>34.333300000000001</v>
          </cell>
          <cell r="D19">
            <v>30.421900000000001</v>
          </cell>
          <cell r="E19">
            <v>0.70809999999999995</v>
          </cell>
          <cell r="F19">
            <v>1.5085</v>
          </cell>
          <cell r="G19">
            <v>3.0910000000000002</v>
          </cell>
          <cell r="H19">
            <v>4.6100000000000002E-2</v>
          </cell>
          <cell r="I19">
            <v>0</v>
          </cell>
          <cell r="J19">
            <v>0</v>
          </cell>
        </row>
        <row r="20">
          <cell r="A20" t="str">
            <v>Utilities</v>
          </cell>
          <cell r="B20">
            <v>15.2996</v>
          </cell>
          <cell r="C20">
            <v>15.2996</v>
          </cell>
          <cell r="D20">
            <v>15.448600000000001</v>
          </cell>
          <cell r="E20">
            <v>0.73399999999999999</v>
          </cell>
          <cell r="F20">
            <v>2.0158</v>
          </cell>
          <cell r="G20">
            <v>6.6356000000000002</v>
          </cell>
          <cell r="H20">
            <v>0.13109999999999999</v>
          </cell>
          <cell r="I20">
            <v>3.2099999999999997E-2</v>
          </cell>
          <cell r="J20">
            <v>0.51300000000000001</v>
          </cell>
        </row>
        <row r="21">
          <cell r="A21" t="str">
            <v>Consumer Discretionary</v>
          </cell>
          <cell r="B21">
            <v>25.275600000000001</v>
          </cell>
          <cell r="C21">
            <v>19.029299999999999</v>
          </cell>
          <cell r="D21">
            <v>18.944400000000002</v>
          </cell>
          <cell r="E21">
            <v>0.73650000000000004</v>
          </cell>
          <cell r="F21">
            <v>2.3767999999999998</v>
          </cell>
          <cell r="G21">
            <v>9.0228999999999999</v>
          </cell>
          <cell r="H21">
            <v>8.9499999999999996E-2</v>
          </cell>
          <cell r="I21">
            <v>8.0000000000000002E-3</v>
          </cell>
          <cell r="J21">
            <v>0.1406</v>
          </cell>
        </row>
        <row r="22">
          <cell r="A22" t="str">
            <v>Consumer Staples</v>
          </cell>
          <cell r="B22">
            <v>16.993400000000001</v>
          </cell>
          <cell r="C22">
            <v>16.993400000000001</v>
          </cell>
          <cell r="D22">
            <v>15.74</v>
          </cell>
          <cell r="E22">
            <v>0.7228</v>
          </cell>
          <cell r="F22">
            <v>2.7806999999999999</v>
          </cell>
          <cell r="G22">
            <v>11.017200000000001</v>
          </cell>
          <cell r="H22">
            <v>0.1711</v>
          </cell>
          <cell r="I22">
            <v>9.4000000000000004E-3</v>
          </cell>
          <cell r="J22">
            <v>0.1434</v>
          </cell>
        </row>
        <row r="23">
          <cell r="A23" t="str">
            <v>Energy</v>
          </cell>
          <cell r="B23">
            <v>16.104600000000001</v>
          </cell>
          <cell r="C23">
            <v>16.104600000000001</v>
          </cell>
          <cell r="D23">
            <v>14.606199999999999</v>
          </cell>
          <cell r="E23">
            <v>2.6212</v>
          </cell>
          <cell r="F23">
            <v>2.6044999999999998</v>
          </cell>
          <cell r="G23">
            <v>8.4654000000000007</v>
          </cell>
          <cell r="H23">
            <v>0.17249999999999999</v>
          </cell>
          <cell r="I23">
            <v>2.7000000000000001E-3</v>
          </cell>
          <cell r="J23">
            <v>5.5300000000000002E-2</v>
          </cell>
        </row>
        <row r="24">
          <cell r="A24" t="str">
            <v>Financials</v>
          </cell>
          <cell r="B24">
            <v>19.249400000000001</v>
          </cell>
          <cell r="C24">
            <v>15.9536</v>
          </cell>
          <cell r="D24">
            <v>17.513500000000001</v>
          </cell>
          <cell r="E24">
            <v>1.6957</v>
          </cell>
          <cell r="F24">
            <v>1.7969999999999999</v>
          </cell>
          <cell r="G24">
            <v>14.945</v>
          </cell>
          <cell r="H24">
            <v>9.3200000000000005E-2</v>
          </cell>
          <cell r="I24">
            <v>3.8399999999999997E-2</v>
          </cell>
          <cell r="J24">
            <v>0.68689999999999996</v>
          </cell>
        </row>
        <row r="25">
          <cell r="A25" t="str">
            <v>Health Care</v>
          </cell>
          <cell r="B25">
            <v>36.8583</v>
          </cell>
          <cell r="C25">
            <v>28.211600000000001</v>
          </cell>
          <cell r="D25">
            <v>21.375399999999999</v>
          </cell>
          <cell r="E25">
            <v>1.5235000000000001</v>
          </cell>
          <cell r="F25">
            <v>2.9106000000000001</v>
          </cell>
          <cell r="G25">
            <v>13.586499999999999</v>
          </cell>
          <cell r="H25">
            <v>8.5500000000000007E-2</v>
          </cell>
          <cell r="I25">
            <v>1.6000000000000001E-3</v>
          </cell>
          <cell r="J25">
            <v>0.2198</v>
          </cell>
        </row>
        <row r="26">
          <cell r="A26" t="str">
            <v>Industrials</v>
          </cell>
          <cell r="B26">
            <v>21.653700000000001</v>
          </cell>
          <cell r="C26">
            <v>17.8736</v>
          </cell>
          <cell r="D26">
            <v>15.4831</v>
          </cell>
          <cell r="E26">
            <v>0.90669999999999995</v>
          </cell>
          <cell r="F26">
            <v>2.7241</v>
          </cell>
          <cell r="G26">
            <v>9.0129999999999999</v>
          </cell>
          <cell r="H26">
            <v>0.1295</v>
          </cell>
          <cell r="I26">
            <v>9.1999999999999998E-3</v>
          </cell>
          <cell r="J26">
            <v>0.1825</v>
          </cell>
        </row>
        <row r="27">
          <cell r="A27" t="str">
            <v>Information Technology</v>
          </cell>
          <cell r="B27">
            <v>17.305299999999999</v>
          </cell>
          <cell r="C27">
            <v>16.932099999999998</v>
          </cell>
          <cell r="D27">
            <v>13.9596</v>
          </cell>
          <cell r="E27">
            <v>0.87829999999999997</v>
          </cell>
          <cell r="F27">
            <v>2.1278999999999999</v>
          </cell>
          <cell r="G27">
            <v>11.251799999999999</v>
          </cell>
          <cell r="H27">
            <v>0.1298</v>
          </cell>
          <cell r="I27">
            <v>2.3999999999999998E-3</v>
          </cell>
          <cell r="J27">
            <v>5.04E-2</v>
          </cell>
        </row>
        <row r="28">
          <cell r="A28" t="str">
            <v>Materials</v>
          </cell>
          <cell r="B28">
            <v>13.3461</v>
          </cell>
          <cell r="C28">
            <v>12.9574</v>
          </cell>
          <cell r="D28">
            <v>12.908200000000001</v>
          </cell>
          <cell r="E28">
            <v>0.91049999999999998</v>
          </cell>
          <cell r="F28">
            <v>2.6162999999999998</v>
          </cell>
          <cell r="G28">
            <v>8.8491</v>
          </cell>
          <cell r="H28">
            <v>0.20899999999999999</v>
          </cell>
          <cell r="I28">
            <v>1.5599999999999999E-2</v>
          </cell>
          <cell r="J28">
            <v>0.41049999999999998</v>
          </cell>
        </row>
        <row r="29">
          <cell r="A29" t="str">
            <v>Telecommunication Services</v>
          </cell>
          <cell r="B29">
            <v>20.741499999999998</v>
          </cell>
          <cell r="C29">
            <v>20.741499999999998</v>
          </cell>
          <cell r="D29">
            <v>12.0305</v>
          </cell>
          <cell r="E29">
            <v>0.6089</v>
          </cell>
          <cell r="F29">
            <v>1.8607</v>
          </cell>
          <cell r="G29">
            <v>2.8586999999999998</v>
          </cell>
          <cell r="H29">
            <v>9.5299999999999996E-2</v>
          </cell>
          <cell r="I29">
            <v>6.3E-3</v>
          </cell>
          <cell r="J29">
            <v>0.14580000000000001</v>
          </cell>
        </row>
        <row r="30">
          <cell r="A30" t="str">
            <v>Utilities</v>
          </cell>
          <cell r="B30">
            <v>15.917400000000001</v>
          </cell>
          <cell r="C30">
            <v>15.917400000000001</v>
          </cell>
          <cell r="D30">
            <v>15.8409</v>
          </cell>
          <cell r="E30">
            <v>1.0467</v>
          </cell>
          <cell r="F30">
            <v>2.3788</v>
          </cell>
          <cell r="G30">
            <v>8.0185999999999993</v>
          </cell>
          <cell r="H30">
            <v>0.1517</v>
          </cell>
          <cell r="I30">
            <v>3.1899999999999998E-2</v>
          </cell>
          <cell r="J30">
            <v>0.51900000000000002</v>
          </cell>
        </row>
        <row r="31">
          <cell r="A31" t="str">
            <v>Auto &amp; Transportation</v>
          </cell>
          <cell r="B31">
            <v>-17.889299999999999</v>
          </cell>
          <cell r="C31">
            <v>16.741</v>
          </cell>
          <cell r="D31">
            <v>16.597799999999999</v>
          </cell>
          <cell r="E31">
            <v>0.49759999999999999</v>
          </cell>
          <cell r="F31">
            <v>3.7237</v>
          </cell>
          <cell r="G31">
            <v>7.4884000000000004</v>
          </cell>
          <cell r="H31">
            <v>-0.29480000000000001</v>
          </cell>
          <cell r="I31">
            <v>1.3899999999999999E-2</v>
          </cell>
          <cell r="J31">
            <v>0.80420000000000003</v>
          </cell>
        </row>
        <row r="32">
          <cell r="A32" t="str">
            <v>Consumer Discretionary</v>
          </cell>
          <cell r="B32">
            <v>20.273199999999999</v>
          </cell>
          <cell r="C32">
            <v>19.019200000000001</v>
          </cell>
          <cell r="D32">
            <v>17.3933</v>
          </cell>
          <cell r="E32">
            <v>1.0271999999999999</v>
          </cell>
          <cell r="F32">
            <v>2.9087999999999998</v>
          </cell>
          <cell r="G32">
            <v>10.0791</v>
          </cell>
          <cell r="H32">
            <v>0.14360000000000001</v>
          </cell>
          <cell r="I32">
            <v>1.17E-2</v>
          </cell>
          <cell r="J32">
            <v>0.18160000000000001</v>
          </cell>
        </row>
        <row r="33">
          <cell r="A33" t="str">
            <v>Consumer Staples</v>
          </cell>
          <cell r="B33">
            <v>18.461200000000002</v>
          </cell>
          <cell r="C33">
            <v>18.413499999999999</v>
          </cell>
          <cell r="D33">
            <v>17.229299999999999</v>
          </cell>
          <cell r="E33">
            <v>1.4319999999999999</v>
          </cell>
          <cell r="F33">
            <v>4.1456999999999997</v>
          </cell>
          <cell r="G33">
            <v>13.342599999999999</v>
          </cell>
          <cell r="H33">
            <v>0.23089999999999999</v>
          </cell>
          <cell r="I33">
            <v>2.52E-2</v>
          </cell>
          <cell r="J33">
            <v>0.43519999999999998</v>
          </cell>
        </row>
        <row r="34">
          <cell r="A34" t="str">
            <v>Financial Services</v>
          </cell>
          <cell r="B34">
            <v>18.133299999999998</v>
          </cell>
          <cell r="C34">
            <v>15.021800000000001</v>
          </cell>
          <cell r="D34">
            <v>13.228199999999999</v>
          </cell>
          <cell r="E34">
            <v>1.3705000000000001</v>
          </cell>
          <cell r="F34">
            <v>1.8244</v>
          </cell>
          <cell r="G34">
            <v>-16.742599999999999</v>
          </cell>
          <cell r="H34">
            <v>0.1</v>
          </cell>
          <cell r="I34">
            <v>3.2399999999999998E-2</v>
          </cell>
          <cell r="J34">
            <v>0.4355</v>
          </cell>
        </row>
        <row r="35">
          <cell r="A35" t="str">
            <v>Health Care</v>
          </cell>
          <cell r="B35">
            <v>23.4541</v>
          </cell>
          <cell r="C35">
            <v>21.926100000000002</v>
          </cell>
          <cell r="D35">
            <v>15.1081</v>
          </cell>
          <cell r="E35">
            <v>1.6007</v>
          </cell>
          <cell r="F35">
            <v>5.2602000000000002</v>
          </cell>
          <cell r="G35">
            <v>13.9283</v>
          </cell>
          <cell r="H35">
            <v>0.22689999999999999</v>
          </cell>
          <cell r="I35">
            <v>1.5800000000000002E-2</v>
          </cell>
          <cell r="J35">
            <v>0.17680000000000001</v>
          </cell>
        </row>
        <row r="36">
          <cell r="A36" t="str">
            <v>Integrated Oils</v>
          </cell>
          <cell r="B36">
            <v>11.0298</v>
          </cell>
          <cell r="C36">
            <v>11.0298</v>
          </cell>
          <cell r="D36">
            <v>9.7837999999999994</v>
          </cell>
          <cell r="E36">
            <v>1.0979000000000001</v>
          </cell>
          <cell r="F36">
            <v>2.8058999999999998</v>
          </cell>
          <cell r="G36">
            <v>7.9436999999999998</v>
          </cell>
          <cell r="H36">
            <v>0.26340000000000002</v>
          </cell>
          <cell r="I36">
            <v>1.83E-2</v>
          </cell>
          <cell r="J36">
            <v>0.18179999999999999</v>
          </cell>
        </row>
        <row r="37">
          <cell r="A37" t="str">
            <v>Materials &amp; Processing</v>
          </cell>
          <cell r="B37">
            <v>15.075200000000001</v>
          </cell>
          <cell r="C37">
            <v>14.6976</v>
          </cell>
          <cell r="D37">
            <v>15.5145</v>
          </cell>
          <cell r="E37">
            <v>1.0683</v>
          </cell>
          <cell r="F37">
            <v>2.9472</v>
          </cell>
          <cell r="G37">
            <v>12.243399999999999</v>
          </cell>
          <cell r="H37">
            <v>0.20399999999999999</v>
          </cell>
          <cell r="I37">
            <v>1.5699999999999999E-2</v>
          </cell>
          <cell r="J37">
            <v>0.248</v>
          </cell>
        </row>
        <row r="38">
          <cell r="A38" t="str">
            <v>Other</v>
          </cell>
          <cell r="B38">
            <v>17.467600000000001</v>
          </cell>
          <cell r="C38">
            <v>16.406300000000002</v>
          </cell>
          <cell r="D38">
            <v>14.597899999999999</v>
          </cell>
          <cell r="E38">
            <v>1.6274999999999999</v>
          </cell>
          <cell r="F38">
            <v>3.0893000000000002</v>
          </cell>
          <cell r="G38">
            <v>8.8405000000000005</v>
          </cell>
          <cell r="H38">
            <v>0.1671</v>
          </cell>
          <cell r="I38">
            <v>2.75E-2</v>
          </cell>
          <cell r="J38">
            <v>0.26790000000000003</v>
          </cell>
        </row>
        <row r="39">
          <cell r="A39" t="str">
            <v>Other Energy</v>
          </cell>
          <cell r="B39">
            <v>13.389900000000001</v>
          </cell>
          <cell r="C39">
            <v>13.3184</v>
          </cell>
          <cell r="D39">
            <v>12.5876</v>
          </cell>
          <cell r="E39">
            <v>1.7666999999999999</v>
          </cell>
          <cell r="F39">
            <v>3.7271000000000001</v>
          </cell>
          <cell r="G39">
            <v>8.6580999999999992</v>
          </cell>
          <cell r="H39">
            <v>0.2364</v>
          </cell>
          <cell r="I39">
            <v>5.5999999999999999E-3</v>
          </cell>
          <cell r="J39">
            <v>0.29849999999999999</v>
          </cell>
        </row>
        <row r="40">
          <cell r="A40" t="str">
            <v>Producer Durables</v>
          </cell>
          <cell r="B40">
            <v>22.080100000000002</v>
          </cell>
          <cell r="C40">
            <v>17.299700000000001</v>
          </cell>
          <cell r="D40">
            <v>16.6235</v>
          </cell>
          <cell r="E40">
            <v>1.2038</v>
          </cell>
          <cell r="F40">
            <v>3.2431000000000001</v>
          </cell>
          <cell r="G40">
            <v>9.82</v>
          </cell>
          <cell r="H40">
            <v>0.1467</v>
          </cell>
          <cell r="I40">
            <v>1.32E-2</v>
          </cell>
          <cell r="J40">
            <v>0.18779999999999999</v>
          </cell>
        </row>
        <row r="41">
          <cell r="A41" t="str">
            <v>Technology</v>
          </cell>
          <cell r="B41">
            <v>21.202500000000001</v>
          </cell>
          <cell r="C41">
            <v>19.182300000000001</v>
          </cell>
          <cell r="D41">
            <v>16.461400000000001</v>
          </cell>
          <cell r="E41">
            <v>2.0293999999999999</v>
          </cell>
          <cell r="F41">
            <v>3.7541000000000002</v>
          </cell>
          <cell r="G41">
            <v>12.0503</v>
          </cell>
          <cell r="H41">
            <v>0.1857</v>
          </cell>
          <cell r="I41">
            <v>7.6E-3</v>
          </cell>
          <cell r="J41">
            <v>0.1032</v>
          </cell>
        </row>
        <row r="42">
          <cell r="A42" t="str">
            <v>Utilities</v>
          </cell>
          <cell r="B42">
            <v>36.929000000000002</v>
          </cell>
          <cell r="C42">
            <v>17.582799999999999</v>
          </cell>
          <cell r="D42">
            <v>14.982200000000001</v>
          </cell>
          <cell r="E42">
            <v>1.3559000000000001</v>
          </cell>
          <cell r="F42">
            <v>2.206</v>
          </cell>
          <cell r="G42">
            <v>6.6349</v>
          </cell>
          <cell r="H42">
            <v>5.8999999999999997E-2</v>
          </cell>
          <cell r="I42">
            <v>3.1399999999999997E-2</v>
          </cell>
          <cell r="J42">
            <v>0.51570000000000005</v>
          </cell>
        </row>
        <row r="43">
          <cell r="A43" t="str">
            <v>Auto &amp; Transportation</v>
          </cell>
          <cell r="B43">
            <v>23.4801</v>
          </cell>
          <cell r="C43">
            <v>16.105699999999999</v>
          </cell>
          <cell r="D43">
            <v>16.626100000000001</v>
          </cell>
          <cell r="E43">
            <v>0.4355</v>
          </cell>
          <cell r="F43">
            <v>2.1865999999999999</v>
          </cell>
          <cell r="G43">
            <v>6.6086999999999998</v>
          </cell>
          <cell r="H43">
            <v>0.114</v>
          </cell>
          <cell r="I43">
            <v>1.8499999999999999E-2</v>
          </cell>
          <cell r="J43">
            <v>0.52080000000000004</v>
          </cell>
        </row>
        <row r="44">
          <cell r="A44" t="str">
            <v>Consumer Discretionary</v>
          </cell>
          <cell r="B44">
            <v>49.030700000000003</v>
          </cell>
          <cell r="C44">
            <v>19.7803</v>
          </cell>
          <cell r="D44">
            <v>22.8505</v>
          </cell>
          <cell r="E44">
            <v>0.5998</v>
          </cell>
          <cell r="F44">
            <v>2.3896999999999999</v>
          </cell>
          <cell r="G44">
            <v>8.9824999999999999</v>
          </cell>
          <cell r="H44">
            <v>5.67E-2</v>
          </cell>
          <cell r="I44">
            <v>6.8999999999999999E-3</v>
          </cell>
          <cell r="J44">
            <v>0.2651</v>
          </cell>
        </row>
        <row r="45">
          <cell r="A45" t="str">
            <v>Consumer Staples</v>
          </cell>
          <cell r="B45">
            <v>18.505600000000001</v>
          </cell>
          <cell r="C45">
            <v>17.810700000000001</v>
          </cell>
          <cell r="D45">
            <v>20.447299999999998</v>
          </cell>
          <cell r="E45">
            <v>0.39150000000000001</v>
          </cell>
          <cell r="F45">
            <v>2.2795999999999998</v>
          </cell>
          <cell r="G45">
            <v>7.8861999999999997</v>
          </cell>
          <cell r="H45">
            <v>0.1341</v>
          </cell>
          <cell r="I45">
            <v>1.34E-2</v>
          </cell>
          <cell r="J45">
            <v>8.1299999999999997E-2</v>
          </cell>
        </row>
        <row r="46">
          <cell r="A46" t="str">
            <v>Financial Services</v>
          </cell>
          <cell r="B46">
            <v>27.8797</v>
          </cell>
          <cell r="C46">
            <v>16.074100000000001</v>
          </cell>
          <cell r="D46">
            <v>16.962199999999999</v>
          </cell>
          <cell r="E46">
            <v>1.7225999999999999</v>
          </cell>
          <cell r="F46">
            <v>1.665</v>
          </cell>
          <cell r="G46">
            <v>12.1564</v>
          </cell>
          <cell r="H46">
            <v>6.4399999999999999E-2</v>
          </cell>
          <cell r="I46">
            <v>3.6700000000000003E-2</v>
          </cell>
          <cell r="J46">
            <v>0.71750000000000003</v>
          </cell>
        </row>
        <row r="47">
          <cell r="A47" t="str">
            <v>Health Care</v>
          </cell>
          <cell r="B47">
            <v>-84.036100000000005</v>
          </cell>
          <cell r="C47">
            <v>41.114899999999999</v>
          </cell>
          <cell r="D47">
            <v>6178.7474000000002</v>
          </cell>
          <cell r="E47">
            <v>2.1067999999999998</v>
          </cell>
          <cell r="F47">
            <v>3.4704000000000002</v>
          </cell>
          <cell r="G47">
            <v>36.685099999999998</v>
          </cell>
          <cell r="H47">
            <v>-4.7199999999999999E-2</v>
          </cell>
          <cell r="I47">
            <v>1.4E-3</v>
          </cell>
          <cell r="J47">
            <v>-0.49370000000000003</v>
          </cell>
        </row>
        <row r="48">
          <cell r="A48" t="str">
            <v>Integrated Oils</v>
          </cell>
          <cell r="B48">
            <v>-13.2035</v>
          </cell>
          <cell r="C48">
            <v>60.4129</v>
          </cell>
          <cell r="D48">
            <v>-210.26939999999999</v>
          </cell>
          <cell r="E48">
            <v>5.6261999999999999</v>
          </cell>
          <cell r="F48">
            <v>2.3016000000000001</v>
          </cell>
          <cell r="G48">
            <v>11.8901</v>
          </cell>
          <cell r="H48">
            <v>-0.15840000000000001</v>
          </cell>
          <cell r="I48">
            <v>0</v>
          </cell>
          <cell r="J48">
            <v>0</v>
          </cell>
        </row>
        <row r="49">
          <cell r="A49" t="str">
            <v>Materials &amp; Processing</v>
          </cell>
          <cell r="B49">
            <v>27.090299999999999</v>
          </cell>
          <cell r="C49">
            <v>17.880299999999998</v>
          </cell>
          <cell r="D49">
            <v>16.594000000000001</v>
          </cell>
          <cell r="E49">
            <v>0.71079999999999999</v>
          </cell>
          <cell r="F49">
            <v>2.0407999999999999</v>
          </cell>
          <cell r="G49">
            <v>9.7151999999999994</v>
          </cell>
          <cell r="H49">
            <v>9.4700000000000006E-2</v>
          </cell>
          <cell r="I49">
            <v>9.4000000000000004E-3</v>
          </cell>
          <cell r="J49">
            <v>0.2253</v>
          </cell>
        </row>
        <row r="50">
          <cell r="A50" t="str">
            <v>Other</v>
          </cell>
          <cell r="B50">
            <v>35.259700000000002</v>
          </cell>
          <cell r="C50">
            <v>30.138200000000001</v>
          </cell>
          <cell r="D50">
            <v>21.8386</v>
          </cell>
          <cell r="E50">
            <v>1.5727</v>
          </cell>
          <cell r="F50">
            <v>5.0792000000000002</v>
          </cell>
          <cell r="G50">
            <v>25.286100000000001</v>
          </cell>
          <cell r="H50">
            <v>0.14549999999999999</v>
          </cell>
          <cell r="I50">
            <v>9.4000000000000004E-3</v>
          </cell>
          <cell r="J50">
            <v>0.35659999999999997</v>
          </cell>
        </row>
        <row r="51">
          <cell r="A51" t="str">
            <v>Other Energy</v>
          </cell>
          <cell r="B51">
            <v>26.065200000000001</v>
          </cell>
          <cell r="C51">
            <v>19.279</v>
          </cell>
          <cell r="D51">
            <v>19.158000000000001</v>
          </cell>
          <cell r="E51">
            <v>1.7201</v>
          </cell>
          <cell r="F51">
            <v>1.9494</v>
          </cell>
          <cell r="G51">
            <v>7.1647999999999996</v>
          </cell>
          <cell r="H51">
            <v>8.1100000000000005E-2</v>
          </cell>
          <cell r="I51">
            <v>1.6000000000000001E-3</v>
          </cell>
          <cell r="J51">
            <v>7.1099999999999997E-2</v>
          </cell>
        </row>
        <row r="52">
          <cell r="A52" t="str">
            <v>Producer Durables</v>
          </cell>
          <cell r="B52">
            <v>49.679699999999997</v>
          </cell>
          <cell r="C52">
            <v>20.673100000000002</v>
          </cell>
          <cell r="D52">
            <v>22.379799999999999</v>
          </cell>
          <cell r="E52">
            <v>0.89419999999999999</v>
          </cell>
          <cell r="F52">
            <v>1.8720000000000001</v>
          </cell>
          <cell r="G52">
            <v>11.2226</v>
          </cell>
          <cell r="H52">
            <v>3.6600000000000001E-2</v>
          </cell>
          <cell r="I52">
            <v>6.1999999999999998E-3</v>
          </cell>
          <cell r="J52">
            <v>0.1807</v>
          </cell>
        </row>
        <row r="53">
          <cell r="A53" t="str">
            <v>Technology</v>
          </cell>
          <cell r="B53">
            <v>54.497700000000002</v>
          </cell>
          <cell r="C53">
            <v>26.4499</v>
          </cell>
          <cell r="D53">
            <v>22.5718</v>
          </cell>
          <cell r="E53">
            <v>1.4011</v>
          </cell>
          <cell r="F53">
            <v>2.1718000000000002</v>
          </cell>
          <cell r="G53">
            <v>16.116099999999999</v>
          </cell>
          <cell r="H53">
            <v>4.3499999999999997E-2</v>
          </cell>
          <cell r="I53">
            <v>6.9999999999999999E-4</v>
          </cell>
          <cell r="J53">
            <v>4.6899999999999997E-2</v>
          </cell>
        </row>
        <row r="54">
          <cell r="A54" t="str">
            <v>Utilities</v>
          </cell>
          <cell r="B54">
            <v>35.298099999999998</v>
          </cell>
          <cell r="C54">
            <v>20.5212</v>
          </cell>
          <cell r="D54">
            <v>27.0093</v>
          </cell>
          <cell r="E54">
            <v>0.98909999999999998</v>
          </cell>
          <cell r="F54">
            <v>2.6697000000000002</v>
          </cell>
          <cell r="G54">
            <v>7.9957000000000003</v>
          </cell>
          <cell r="H54">
            <v>6.4399999999999999E-2</v>
          </cell>
          <cell r="I54">
            <v>2.93E-2</v>
          </cell>
          <cell r="J54">
            <v>1.7034</v>
          </cell>
        </row>
      </sheetData>
      <sheetData sheetId="19" refreshError="1">
        <row r="1">
          <cell r="A1" t="str">
            <v>Index</v>
          </cell>
          <cell r="B1" t="str">
            <v>Consumer Discretionary</v>
          </cell>
          <cell r="C1" t="str">
            <v>Consumer Staples</v>
          </cell>
          <cell r="D1" t="str">
            <v>Energy</v>
          </cell>
          <cell r="E1" t="str">
            <v>Financials</v>
          </cell>
          <cell r="F1" t="str">
            <v>Health Care</v>
          </cell>
          <cell r="G1" t="str">
            <v>Industrials</v>
          </cell>
          <cell r="H1" t="str">
            <v>Information Technology</v>
          </cell>
          <cell r="I1" t="str">
            <v>Materials</v>
          </cell>
          <cell r="J1" t="str">
            <v>Telecomm Services</v>
          </cell>
          <cell r="K1" t="str">
            <v>Utilities</v>
          </cell>
        </row>
        <row r="2">
          <cell r="A2" t="str">
            <v>S&amp;P 500 Large Cap</v>
          </cell>
          <cell r="B2">
            <v>8.7800000000000003E-2</v>
          </cell>
          <cell r="C2">
            <v>0.1031</v>
          </cell>
          <cell r="D2">
            <v>0.12280000000000001</v>
          </cell>
          <cell r="E2">
            <v>0.18609999999999999</v>
          </cell>
          <cell r="F2">
            <v>0.12139999999999999</v>
          </cell>
          <cell r="G2">
            <v>0.1174</v>
          </cell>
          <cell r="H2">
            <v>0.15659999999999999</v>
          </cell>
          <cell r="I2">
            <v>3.4000000000000002E-2</v>
          </cell>
          <cell r="J2">
            <v>3.49E-2</v>
          </cell>
          <cell r="K2">
            <v>3.5900000000000001E-2</v>
          </cell>
        </row>
        <row r="3">
          <cell r="A3" t="str">
            <v>S&amp;P 500 Citigroup Growth</v>
          </cell>
          <cell r="B3">
            <v>8.5599999999999996E-2</v>
          </cell>
          <cell r="C3">
            <v>0.11</v>
          </cell>
          <cell r="D3">
            <v>0.20649999999999999</v>
          </cell>
          <cell r="E3">
            <v>7.3400000000000007E-2</v>
          </cell>
          <cell r="F3">
            <v>0.14799999999999999</v>
          </cell>
          <cell r="G3">
            <v>9.5000000000000001E-2</v>
          </cell>
          <cell r="H3">
            <v>0.246</v>
          </cell>
          <cell r="I3">
            <v>2.7900000000000001E-2</v>
          </cell>
          <cell r="J3">
            <v>6.9999999999999999E-4</v>
          </cell>
          <cell r="K3">
            <v>6.7999999999999996E-3</v>
          </cell>
        </row>
        <row r="4">
          <cell r="A4" t="str">
            <v>S&amp;P 500 Citigroup Value</v>
          </cell>
          <cell r="B4">
            <v>9.01E-2</v>
          </cell>
          <cell r="C4">
            <v>9.6199999999999994E-2</v>
          </cell>
          <cell r="D4">
            <v>3.8699999999999998E-2</v>
          </cell>
          <cell r="E4">
            <v>0.2994</v>
          </cell>
          <cell r="F4">
            <v>9.4600000000000004E-2</v>
          </cell>
          <cell r="G4">
            <v>0.13980000000000001</v>
          </cell>
          <cell r="H4">
            <v>6.6699999999999995E-2</v>
          </cell>
          <cell r="I4">
            <v>4.02E-2</v>
          </cell>
          <cell r="J4">
            <v>6.9199999999999998E-2</v>
          </cell>
          <cell r="K4">
            <v>6.5199999999999994E-2</v>
          </cell>
        </row>
        <row r="5">
          <cell r="A5" t="str">
            <v>S&amp;P 600 Small Cap</v>
          </cell>
          <cell r="B5">
            <v>0.13320000000000001</v>
          </cell>
          <cell r="C5">
            <v>3.5099999999999999E-2</v>
          </cell>
          <cell r="D5">
            <v>8.1299999999999997E-2</v>
          </cell>
          <cell r="E5">
            <v>0.1716</v>
          </cell>
          <cell r="F5">
            <v>0.1351</v>
          </cell>
          <cell r="G5">
            <v>0.1706</v>
          </cell>
          <cell r="H5">
            <v>0.1812</v>
          </cell>
          <cell r="I5">
            <v>4.2700000000000002E-2</v>
          </cell>
          <cell r="J5">
            <v>6.9999999999999999E-4</v>
          </cell>
          <cell r="K5">
            <v>4.8399999999999999E-2</v>
          </cell>
        </row>
        <row r="6">
          <cell r="A6" t="str">
            <v>S&amp;P 600 Citigroup Growth</v>
          </cell>
          <cell r="B6">
            <v>0.16220000000000001</v>
          </cell>
          <cell r="C6">
            <v>3.1800000000000002E-2</v>
          </cell>
          <cell r="D6">
            <v>0.1226</v>
          </cell>
          <cell r="E6">
            <v>8.9300000000000004E-2</v>
          </cell>
          <cell r="F6">
            <v>0.19939999999999999</v>
          </cell>
          <cell r="G6">
            <v>0.1477</v>
          </cell>
          <cell r="H6">
            <v>0.21460000000000001</v>
          </cell>
          <cell r="I6">
            <v>3.0099999999999998E-2</v>
          </cell>
          <cell r="J6">
            <v>8.0000000000000004E-4</v>
          </cell>
          <cell r="K6">
            <v>1.6000000000000001E-3</v>
          </cell>
        </row>
        <row r="7">
          <cell r="A7" t="str">
            <v>S&amp;P 600 Citigroup Value</v>
          </cell>
          <cell r="B7">
            <v>0.1051</v>
          </cell>
          <cell r="C7">
            <v>3.8300000000000001E-2</v>
          </cell>
          <cell r="D7">
            <v>4.1300000000000003E-2</v>
          </cell>
          <cell r="E7">
            <v>0.2515</v>
          </cell>
          <cell r="F7">
            <v>7.2700000000000001E-2</v>
          </cell>
          <cell r="G7">
            <v>0.19289999999999999</v>
          </cell>
          <cell r="H7">
            <v>0.14879999999999999</v>
          </cell>
          <cell r="I7">
            <v>5.5E-2</v>
          </cell>
          <cell r="J7">
            <v>5.0000000000000001E-4</v>
          </cell>
          <cell r="K7">
            <v>9.3899999999999997E-2</v>
          </cell>
        </row>
        <row r="8">
          <cell r="A8" t="str">
            <v>S&amp;P 400 Mid Cap</v>
          </cell>
          <cell r="B8">
            <v>0.1333</v>
          </cell>
          <cell r="C8">
            <v>3.1899999999999998E-2</v>
          </cell>
          <cell r="D8">
            <v>8.8700000000000001E-2</v>
          </cell>
          <cell r="E8">
            <v>0.1653</v>
          </cell>
          <cell r="F8">
            <v>0.12740000000000001</v>
          </cell>
          <cell r="G8">
            <v>0.15909999999999999</v>
          </cell>
          <cell r="H8">
            <v>0.1376</v>
          </cell>
          <cell r="I8">
            <v>7.0699999999999999E-2</v>
          </cell>
          <cell r="J8">
            <v>6.1999999999999998E-3</v>
          </cell>
          <cell r="K8">
            <v>7.9799999999999996E-2</v>
          </cell>
        </row>
        <row r="9">
          <cell r="A9" t="str">
            <v>S&amp;P 400 Citigroup Growth</v>
          </cell>
          <cell r="B9">
            <v>0.1729</v>
          </cell>
          <cell r="C9">
            <v>3.2399999999999998E-2</v>
          </cell>
          <cell r="D9">
            <v>0.12839999999999999</v>
          </cell>
          <cell r="E9">
            <v>5.57E-2</v>
          </cell>
          <cell r="F9">
            <v>0.20300000000000001</v>
          </cell>
          <cell r="G9">
            <v>0.1663</v>
          </cell>
          <cell r="H9">
            <v>0.157</v>
          </cell>
          <cell r="I9">
            <v>6.9699999999999998E-2</v>
          </cell>
          <cell r="J9">
            <v>0</v>
          </cell>
          <cell r="K9">
            <v>1.46E-2</v>
          </cell>
        </row>
        <row r="10">
          <cell r="A10" t="str">
            <v>S&amp;P 400 Citigroup Value</v>
          </cell>
          <cell r="B10">
            <v>9.5500000000000002E-2</v>
          </cell>
          <cell r="C10">
            <v>3.15E-2</v>
          </cell>
          <cell r="D10">
            <v>5.0799999999999998E-2</v>
          </cell>
          <cell r="E10">
            <v>0.26979999999999998</v>
          </cell>
          <cell r="F10">
            <v>5.5399999999999998E-2</v>
          </cell>
          <cell r="G10">
            <v>0.15210000000000001</v>
          </cell>
          <cell r="H10">
            <v>0.1191</v>
          </cell>
          <cell r="I10">
            <v>7.1599999999999997E-2</v>
          </cell>
          <cell r="J10">
            <v>1.21E-2</v>
          </cell>
          <cell r="K10">
            <v>0.14199999999999999</v>
          </cell>
        </row>
        <row r="11">
          <cell r="A11" t="str">
            <v>Index</v>
          </cell>
          <cell r="B11" t="str">
            <v>Autos and Transport</v>
          </cell>
          <cell r="C11" t="str">
            <v>Consumer Discretionary</v>
          </cell>
          <cell r="D11" t="str">
            <v>Consumer Staples</v>
          </cell>
          <cell r="E11" t="str">
            <v>Financial Services</v>
          </cell>
          <cell r="F11" t="str">
            <v>Health Care</v>
          </cell>
          <cell r="G11" t="str">
            <v>Integrated Oils</v>
          </cell>
          <cell r="H11" t="str">
            <v>Materials and Process</v>
          </cell>
          <cell r="I11" t="str">
            <v>Other</v>
          </cell>
          <cell r="J11" t="str">
            <v>Other Energy</v>
          </cell>
          <cell r="K11" t="str">
            <v>Producer Durables</v>
          </cell>
          <cell r="L11" t="str">
            <v>Technology</v>
          </cell>
          <cell r="M11" t="str">
            <v>Utilities</v>
          </cell>
        </row>
        <row r="12">
          <cell r="A12" t="str">
            <v>Russell 1000</v>
          </cell>
          <cell r="B12">
            <v>2.52E-2</v>
          </cell>
          <cell r="C12">
            <v>0.1198</v>
          </cell>
          <cell r="D12">
            <v>7.3700000000000002E-2</v>
          </cell>
          <cell r="E12">
            <v>0.1953</v>
          </cell>
          <cell r="F12">
            <v>0.122</v>
          </cell>
          <cell r="G12">
            <v>6.7100000000000007E-2</v>
          </cell>
          <cell r="H12">
            <v>4.9700000000000001E-2</v>
          </cell>
          <cell r="I12">
            <v>4.2200000000000001E-2</v>
          </cell>
          <cell r="J12">
            <v>5.1499999999999997E-2</v>
          </cell>
          <cell r="K12">
            <v>5.1700000000000003E-2</v>
          </cell>
          <cell r="L12">
            <v>0.1278</v>
          </cell>
          <cell r="M12">
            <v>7.3999999999999996E-2</v>
          </cell>
        </row>
        <row r="13">
          <cell r="A13" t="str">
            <v>Russell 1000 Growth</v>
          </cell>
          <cell r="B13">
            <v>3.3500000000000002E-2</v>
          </cell>
          <cell r="C13">
            <v>0.16639999999999999</v>
          </cell>
          <cell r="D13">
            <v>8.14E-2</v>
          </cell>
          <cell r="E13">
            <v>8.9499999999999996E-2</v>
          </cell>
          <cell r="F13">
            <v>0.16489999999999999</v>
          </cell>
          <cell r="G13">
            <v>1.4E-2</v>
          </cell>
          <cell r="H13">
            <v>4.7600000000000003E-2</v>
          </cell>
          <cell r="I13">
            <v>2.53E-2</v>
          </cell>
          <cell r="J13">
            <v>7.0000000000000007E-2</v>
          </cell>
          <cell r="K13">
            <v>7.0400000000000004E-2</v>
          </cell>
          <cell r="L13">
            <v>0.21629999999999999</v>
          </cell>
          <cell r="M13">
            <v>2.0899999999999998E-2</v>
          </cell>
        </row>
        <row r="14">
          <cell r="A14" t="str">
            <v>Russell 1000 Value</v>
          </cell>
          <cell r="B14">
            <v>1.6500000000000001E-2</v>
          </cell>
          <cell r="C14">
            <v>7.0400000000000004E-2</v>
          </cell>
          <cell r="D14">
            <v>6.5600000000000006E-2</v>
          </cell>
          <cell r="E14">
            <v>0.30759999999999998</v>
          </cell>
          <cell r="F14">
            <v>7.6499999999999999E-2</v>
          </cell>
          <cell r="G14">
            <v>0.1234</v>
          </cell>
          <cell r="H14">
            <v>5.1999999999999998E-2</v>
          </cell>
          <cell r="I14">
            <v>6.0100000000000001E-2</v>
          </cell>
          <cell r="J14">
            <v>3.1899999999999998E-2</v>
          </cell>
          <cell r="K14">
            <v>3.1800000000000002E-2</v>
          </cell>
          <cell r="L14">
            <v>3.39E-2</v>
          </cell>
          <cell r="M14">
            <v>0.1303</v>
          </cell>
        </row>
        <row r="15">
          <cell r="A15" t="str">
            <v>Russell 2000</v>
          </cell>
          <cell r="B15">
            <v>3.8800000000000001E-2</v>
          </cell>
          <cell r="C15">
            <v>0.17219999999999999</v>
          </cell>
          <cell r="D15">
            <v>2.2800000000000001E-2</v>
          </cell>
          <cell r="E15">
            <v>0.2167</v>
          </cell>
          <cell r="F15">
            <v>0.1351</v>
          </cell>
          <cell r="G15">
            <v>1.6000000000000001E-3</v>
          </cell>
          <cell r="H15">
            <v>9.9500000000000005E-2</v>
          </cell>
          <cell r="I15">
            <v>7.3000000000000001E-3</v>
          </cell>
          <cell r="J15">
            <v>5.9499999999999997E-2</v>
          </cell>
          <cell r="K15">
            <v>7.0000000000000007E-2</v>
          </cell>
          <cell r="L15">
            <v>0.13350000000000001</v>
          </cell>
          <cell r="M15">
            <v>4.2900000000000001E-2</v>
          </cell>
        </row>
        <row r="16">
          <cell r="A16" t="str">
            <v>Russell 2000 Growth</v>
          </cell>
          <cell r="B16">
            <v>3.2800000000000003E-2</v>
          </cell>
          <cell r="C16">
            <v>0.21010000000000001</v>
          </cell>
          <cell r="D16">
            <v>1.3100000000000001E-2</v>
          </cell>
          <cell r="E16">
            <v>0.10340000000000001</v>
          </cell>
          <cell r="F16">
            <v>0.20860000000000001</v>
          </cell>
          <cell r="G16">
            <v>2.5999999999999999E-3</v>
          </cell>
          <cell r="H16">
            <v>8.3799999999999999E-2</v>
          </cell>
          <cell r="I16">
            <v>8.9999999999999993E-3</v>
          </cell>
          <cell r="J16">
            <v>6.7699999999999996E-2</v>
          </cell>
          <cell r="K16">
            <v>8.14E-2</v>
          </cell>
          <cell r="L16">
            <v>0.17280000000000001</v>
          </cell>
          <cell r="M16">
            <v>1.4800000000000001E-2</v>
          </cell>
        </row>
        <row r="17">
          <cell r="A17" t="str">
            <v>Russell 2000 Value</v>
          </cell>
          <cell r="B17">
            <v>4.5400000000000003E-2</v>
          </cell>
          <cell r="C17">
            <v>0.13109999999999999</v>
          </cell>
          <cell r="D17">
            <v>3.3300000000000003E-2</v>
          </cell>
          <cell r="E17">
            <v>0.33979999999999999</v>
          </cell>
          <cell r="F17">
            <v>5.5300000000000002E-2</v>
          </cell>
          <cell r="G17">
            <v>5.0000000000000001E-4</v>
          </cell>
          <cell r="H17">
            <v>0.1167</v>
          </cell>
          <cell r="I17">
            <v>5.4999999999999997E-3</v>
          </cell>
          <cell r="J17">
            <v>5.0700000000000002E-2</v>
          </cell>
          <cell r="K17">
            <v>5.7599999999999998E-2</v>
          </cell>
          <cell r="L17">
            <v>9.0800000000000006E-2</v>
          </cell>
          <cell r="M17">
            <v>7.3400000000000007E-2</v>
          </cell>
        </row>
        <row r="18">
          <cell r="A18" t="str">
            <v>Russell 3000</v>
          </cell>
          <cell r="B18">
            <v>2.63E-2</v>
          </cell>
          <cell r="C18">
            <v>0.124</v>
          </cell>
          <cell r="D18">
            <v>6.9699999999999998E-2</v>
          </cell>
          <cell r="E18">
            <v>0.19700000000000001</v>
          </cell>
          <cell r="F18">
            <v>0.123</v>
          </cell>
          <cell r="G18">
            <v>6.1899999999999997E-2</v>
          </cell>
          <cell r="H18">
            <v>5.3699999999999998E-2</v>
          </cell>
          <cell r="I18">
            <v>3.9399999999999998E-2</v>
          </cell>
          <cell r="J18">
            <v>5.21E-2</v>
          </cell>
          <cell r="K18">
            <v>5.3100000000000001E-2</v>
          </cell>
          <cell r="L18">
            <v>0.12820000000000001</v>
          </cell>
          <cell r="M18">
            <v>7.1499999999999994E-2</v>
          </cell>
        </row>
        <row r="19">
          <cell r="A19" t="str">
            <v>Russell 3000 Growth</v>
          </cell>
          <cell r="B19">
            <v>3.3500000000000002E-2</v>
          </cell>
          <cell r="C19">
            <v>0.1699</v>
          </cell>
          <cell r="D19">
            <v>7.5899999999999995E-2</v>
          </cell>
          <cell r="E19">
            <v>9.06E-2</v>
          </cell>
          <cell r="F19">
            <v>0.16830000000000001</v>
          </cell>
          <cell r="G19">
            <v>1.3100000000000001E-2</v>
          </cell>
          <cell r="H19">
            <v>5.0500000000000003E-2</v>
          </cell>
          <cell r="I19">
            <v>2.4E-2</v>
          </cell>
          <cell r="J19">
            <v>6.9800000000000001E-2</v>
          </cell>
          <cell r="K19">
            <v>7.1300000000000002E-2</v>
          </cell>
          <cell r="L19">
            <v>0.21279999999999999</v>
          </cell>
          <cell r="M19">
            <v>2.0400000000000001E-2</v>
          </cell>
        </row>
        <row r="20">
          <cell r="A20" t="str">
            <v>Russell 3000 Value</v>
          </cell>
          <cell r="B20">
            <v>1.8700000000000001E-2</v>
          </cell>
          <cell r="C20">
            <v>7.51E-2</v>
          </cell>
          <cell r="D20">
            <v>6.3100000000000003E-2</v>
          </cell>
          <cell r="E20">
            <v>0.31009999999999999</v>
          </cell>
          <cell r="F20">
            <v>7.4899999999999994E-2</v>
          </cell>
          <cell r="G20">
            <v>0.1138</v>
          </cell>
          <cell r="H20">
            <v>5.7000000000000002E-2</v>
          </cell>
          <cell r="I20">
            <v>5.5800000000000002E-2</v>
          </cell>
          <cell r="J20">
            <v>3.3399999999999999E-2</v>
          </cell>
          <cell r="K20">
            <v>3.3799999999999997E-2</v>
          </cell>
          <cell r="L20">
            <v>3.8300000000000001E-2</v>
          </cell>
          <cell r="M20">
            <v>0.12590000000000001</v>
          </cell>
        </row>
        <row r="21">
          <cell r="A21" t="str">
            <v>Russell 200</v>
          </cell>
          <cell r="B21">
            <v>1.9699999999999999E-2</v>
          </cell>
          <cell r="C21">
            <v>0.10580000000000001</v>
          </cell>
          <cell r="D21">
            <v>8.5300000000000001E-2</v>
          </cell>
          <cell r="E21">
            <v>0.19239999999999999</v>
          </cell>
          <cell r="F21">
            <v>0.1394</v>
          </cell>
          <cell r="G21">
            <v>8.9700000000000002E-2</v>
          </cell>
          <cell r="H21">
            <v>3.3599999999999998E-2</v>
          </cell>
          <cell r="I21">
            <v>5.1299999999999998E-2</v>
          </cell>
          <cell r="J21">
            <v>3.5700000000000003E-2</v>
          </cell>
          <cell r="K21">
            <v>4.3099999999999999E-2</v>
          </cell>
          <cell r="L21">
            <v>0.13780000000000001</v>
          </cell>
          <cell r="M21">
            <v>6.6100000000000006E-2</v>
          </cell>
        </row>
        <row r="22">
          <cell r="A22" t="str">
            <v>Russell 200 Growth</v>
          </cell>
          <cell r="B22">
            <v>3.1E-2</v>
          </cell>
          <cell r="C22">
            <v>0.15379999999999999</v>
          </cell>
          <cell r="D22">
            <v>0.10340000000000001</v>
          </cell>
          <cell r="E22">
            <v>7.3800000000000004E-2</v>
          </cell>
          <cell r="F22">
            <v>0.18360000000000001</v>
          </cell>
          <cell r="G22">
            <v>2.0400000000000001E-2</v>
          </cell>
          <cell r="H22">
            <v>2.9000000000000001E-2</v>
          </cell>
          <cell r="I22">
            <v>3.0800000000000001E-2</v>
          </cell>
          <cell r="J22">
            <v>4.6899999999999997E-2</v>
          </cell>
          <cell r="K22">
            <v>6.3100000000000003E-2</v>
          </cell>
          <cell r="L22">
            <v>0.25290000000000001</v>
          </cell>
          <cell r="M22">
            <v>1.15E-2</v>
          </cell>
        </row>
        <row r="23">
          <cell r="A23" t="str">
            <v>Russell 200 Value</v>
          </cell>
          <cell r="B23">
            <v>8.6999999999999994E-3</v>
          </cell>
          <cell r="C23">
            <v>5.91E-2</v>
          </cell>
          <cell r="D23">
            <v>6.7699999999999996E-2</v>
          </cell>
          <cell r="E23">
            <v>0.30790000000000001</v>
          </cell>
          <cell r="F23">
            <v>9.6299999999999997E-2</v>
          </cell>
          <cell r="G23">
            <v>0.15720000000000001</v>
          </cell>
          <cell r="H23">
            <v>3.8100000000000002E-2</v>
          </cell>
          <cell r="I23">
            <v>7.1300000000000002E-2</v>
          </cell>
          <cell r="J23">
            <v>2.4899999999999999E-2</v>
          </cell>
          <cell r="K23">
            <v>2.3699999999999999E-2</v>
          </cell>
          <cell r="L23">
            <v>2.5600000000000001E-2</v>
          </cell>
          <cell r="M23">
            <v>0.1193</v>
          </cell>
        </row>
        <row r="24">
          <cell r="A24" t="str">
            <v>Russell Mid Cap</v>
          </cell>
          <cell r="B24">
            <v>3.9300000000000002E-2</v>
          </cell>
          <cell r="C24">
            <v>0.1552</v>
          </cell>
          <cell r="D24">
            <v>4.4400000000000002E-2</v>
          </cell>
          <cell r="E24">
            <v>0.2026</v>
          </cell>
          <cell r="F24">
            <v>7.8200000000000006E-2</v>
          </cell>
          <cell r="G24">
            <v>9.9000000000000008E-3</v>
          </cell>
          <cell r="H24">
            <v>9.0399999999999994E-2</v>
          </cell>
          <cell r="I24">
            <v>1.9E-2</v>
          </cell>
          <cell r="J24">
            <v>9.1300000000000006E-2</v>
          </cell>
          <cell r="K24">
            <v>7.3200000000000001E-2</v>
          </cell>
          <cell r="L24">
            <v>0.1026</v>
          </cell>
          <cell r="M24">
            <v>9.3700000000000006E-2</v>
          </cell>
        </row>
        <row r="25">
          <cell r="A25" t="str">
            <v>Russell Mid Cap Growth</v>
          </cell>
          <cell r="B25">
            <v>3.9100000000000003E-2</v>
          </cell>
          <cell r="C25">
            <v>0.19400000000000001</v>
          </cell>
          <cell r="D25">
            <v>3.3099999999999997E-2</v>
          </cell>
          <cell r="E25">
            <v>0.12379999999999999</v>
          </cell>
          <cell r="F25">
            <v>0.1239</v>
          </cell>
          <cell r="G25">
            <v>0</v>
          </cell>
          <cell r="H25">
            <v>8.8400000000000006E-2</v>
          </cell>
          <cell r="I25">
            <v>1.32E-2</v>
          </cell>
          <cell r="J25">
            <v>0.1205</v>
          </cell>
          <cell r="K25">
            <v>8.6400000000000005E-2</v>
          </cell>
          <cell r="L25">
            <v>0.1361</v>
          </cell>
          <cell r="M25">
            <v>4.1399999999999999E-2</v>
          </cell>
        </row>
        <row r="26">
          <cell r="A26" t="str">
            <v>Russell Mid Cap Value</v>
          </cell>
          <cell r="B26">
            <v>3.9600000000000003E-2</v>
          </cell>
          <cell r="C26">
            <v>0.10390000000000001</v>
          </cell>
          <cell r="D26">
            <v>5.9400000000000001E-2</v>
          </cell>
          <cell r="E26">
            <v>0.30669999999999997</v>
          </cell>
          <cell r="F26">
            <v>1.78E-2</v>
          </cell>
          <cell r="G26">
            <v>2.3099999999999999E-2</v>
          </cell>
          <cell r="H26">
            <v>9.3100000000000002E-2</v>
          </cell>
          <cell r="I26">
            <v>2.6700000000000002E-2</v>
          </cell>
          <cell r="J26">
            <v>5.28E-2</v>
          </cell>
          <cell r="K26">
            <v>5.5800000000000002E-2</v>
          </cell>
          <cell r="L26">
            <v>5.8299999999999998E-2</v>
          </cell>
          <cell r="M26">
            <v>0.16289999999999999</v>
          </cell>
        </row>
        <row r="27">
          <cell r="A27" t="str">
            <v>Russell 2500</v>
          </cell>
          <cell r="B27">
            <v>4.1500000000000002E-2</v>
          </cell>
          <cell r="C27">
            <v>0.16600000000000001</v>
          </cell>
          <cell r="D27">
            <v>2.29E-2</v>
          </cell>
          <cell r="E27">
            <v>0.21679999999999999</v>
          </cell>
          <cell r="F27">
            <v>0.1166</v>
          </cell>
          <cell r="G27">
            <v>6.9999999999999999E-4</v>
          </cell>
          <cell r="H27">
            <v>0.1134</v>
          </cell>
          <cell r="I27">
            <v>9.9000000000000008E-3</v>
          </cell>
          <cell r="J27">
            <v>6.3E-2</v>
          </cell>
          <cell r="K27">
            <v>7.3700000000000002E-2</v>
          </cell>
          <cell r="L27">
            <v>0.1111</v>
          </cell>
          <cell r="M27">
            <v>6.4399999999999999E-2</v>
          </cell>
        </row>
        <row r="28">
          <cell r="A28" t="str">
            <v>Russell 2500 Growth</v>
          </cell>
          <cell r="B28">
            <v>4.4499999999999998E-2</v>
          </cell>
          <cell r="C28">
            <v>0.21299999999999999</v>
          </cell>
          <cell r="D28">
            <v>1.43E-2</v>
          </cell>
          <cell r="E28">
            <v>0.1153</v>
          </cell>
          <cell r="F28">
            <v>0.17610000000000001</v>
          </cell>
          <cell r="G28">
            <v>1.1000000000000001E-3</v>
          </cell>
          <cell r="H28">
            <v>0.1036</v>
          </cell>
          <cell r="I28">
            <v>6.0000000000000001E-3</v>
          </cell>
          <cell r="J28">
            <v>7.4200000000000002E-2</v>
          </cell>
          <cell r="K28">
            <v>9.35E-2</v>
          </cell>
          <cell r="L28">
            <v>0.1416</v>
          </cell>
          <cell r="M28">
            <v>1.6899999999999998E-2</v>
          </cell>
        </row>
        <row r="29">
          <cell r="A29" t="str">
            <v>Russell 2500 Value</v>
          </cell>
          <cell r="B29">
            <v>3.7900000000000003E-2</v>
          </cell>
          <cell r="C29">
            <v>0.1103</v>
          </cell>
          <cell r="D29">
            <v>3.3099999999999997E-2</v>
          </cell>
          <cell r="E29">
            <v>0.3372</v>
          </cell>
          <cell r="F29">
            <v>4.6100000000000002E-2</v>
          </cell>
          <cell r="G29">
            <v>2.0000000000000001E-4</v>
          </cell>
          <cell r="H29">
            <v>0.12509999999999999</v>
          </cell>
          <cell r="I29">
            <v>1.44E-2</v>
          </cell>
          <cell r="J29">
            <v>4.9799999999999997E-2</v>
          </cell>
          <cell r="K29">
            <v>5.0299999999999997E-2</v>
          </cell>
          <cell r="L29">
            <v>7.4899999999999994E-2</v>
          </cell>
          <cell r="M29">
            <v>0.1207</v>
          </cell>
        </row>
      </sheetData>
      <sheetData sheetId="20" refreshError="1">
        <row r="1">
          <cell r="A1" t="str">
            <v>S&amp;P 500 Large Cap</v>
          </cell>
          <cell r="B1">
            <v>12050907</v>
          </cell>
          <cell r="C1">
            <v>0.84909999999999997</v>
          </cell>
          <cell r="D1">
            <v>0.15090000000000001</v>
          </cell>
          <cell r="E1">
            <v>0</v>
          </cell>
          <cell r="F1">
            <v>96942</v>
          </cell>
          <cell r="G1">
            <v>24102</v>
          </cell>
          <cell r="H1">
            <v>11014</v>
          </cell>
          <cell r="I1">
            <v>472057</v>
          </cell>
          <cell r="J1">
            <v>917</v>
          </cell>
          <cell r="K1">
            <v>0.1991</v>
          </cell>
          <cell r="L1">
            <v>0.49590000000000001</v>
          </cell>
          <cell r="M1">
            <v>0.65400000000000003</v>
          </cell>
        </row>
        <row r="2">
          <cell r="A2" t="str">
            <v>S&amp;P 500 Citigroup Growth</v>
          </cell>
          <cell r="B2">
            <v>6042242</v>
          </cell>
          <cell r="C2">
            <v>0.75080000000000002</v>
          </cell>
          <cell r="D2">
            <v>0.2492</v>
          </cell>
          <cell r="E2">
            <v>0</v>
          </cell>
          <cell r="F2">
            <v>94544</v>
          </cell>
          <cell r="G2">
            <v>20074</v>
          </cell>
          <cell r="H2">
            <v>9699</v>
          </cell>
          <cell r="I2">
            <v>472057</v>
          </cell>
          <cell r="J2">
            <v>525</v>
          </cell>
          <cell r="K2">
            <v>0.29680000000000001</v>
          </cell>
          <cell r="L2">
            <v>0.61270000000000002</v>
          </cell>
          <cell r="M2">
            <v>0.77659999999999996</v>
          </cell>
        </row>
        <row r="3">
          <cell r="A3" t="str">
            <v>S&amp;P 500 Citigroup Value</v>
          </cell>
          <cell r="B3">
            <v>6008665</v>
          </cell>
          <cell r="C3">
            <v>0.94799999999999995</v>
          </cell>
          <cell r="D3">
            <v>5.1999999999999998E-2</v>
          </cell>
          <cell r="E3">
            <v>0</v>
          </cell>
          <cell r="F3">
            <v>77172</v>
          </cell>
          <cell r="G3">
            <v>17119</v>
          </cell>
          <cell r="H3">
            <v>7913</v>
          </cell>
          <cell r="I3">
            <v>357356</v>
          </cell>
          <cell r="J3">
            <v>606</v>
          </cell>
          <cell r="K3">
            <v>0.28439999999999999</v>
          </cell>
          <cell r="L3">
            <v>0.56879999999999997</v>
          </cell>
          <cell r="M3">
            <v>0.73780000000000001</v>
          </cell>
        </row>
        <row r="4">
          <cell r="A4" t="str">
            <v>S&amp;P 600 Small Cap</v>
          </cell>
          <cell r="B4">
            <v>496663</v>
          </cell>
          <cell r="C4">
            <v>0.53120000000000001</v>
          </cell>
          <cell r="D4">
            <v>0.46479999999999999</v>
          </cell>
          <cell r="E4">
            <v>4.0000000000000001E-3</v>
          </cell>
          <cell r="F4">
            <v>1392</v>
          </cell>
          <cell r="G4">
            <v>828</v>
          </cell>
          <cell r="H4">
            <v>646</v>
          </cell>
          <cell r="I4">
            <v>4851</v>
          </cell>
          <cell r="J4">
            <v>59</v>
          </cell>
          <cell r="K4">
            <v>7.46E-2</v>
          </cell>
          <cell r="L4">
            <v>0.25419999999999998</v>
          </cell>
          <cell r="M4">
            <v>0.40799999999999997</v>
          </cell>
        </row>
        <row r="5">
          <cell r="A5" t="str">
            <v>S&amp;P 600 Citigroup Growth</v>
          </cell>
          <cell r="B5">
            <v>244723</v>
          </cell>
          <cell r="C5">
            <v>0.43859999999999999</v>
          </cell>
          <cell r="D5">
            <v>0.55900000000000005</v>
          </cell>
          <cell r="E5">
            <v>2.3999999999999998E-3</v>
          </cell>
          <cell r="F5">
            <v>1408</v>
          </cell>
          <cell r="G5">
            <v>720</v>
          </cell>
          <cell r="H5">
            <v>481</v>
          </cell>
          <cell r="I5">
            <v>4851</v>
          </cell>
          <cell r="J5">
            <v>23</v>
          </cell>
          <cell r="K5">
            <v>0.14219999999999999</v>
          </cell>
          <cell r="L5">
            <v>0.4244</v>
          </cell>
          <cell r="M5">
            <v>0.63039999999999996</v>
          </cell>
        </row>
        <row r="6">
          <cell r="A6" t="str">
            <v>S&amp;P 600 Citigroup Value</v>
          </cell>
          <cell r="B6">
            <v>251941</v>
          </cell>
          <cell r="C6">
            <v>0.62109999999999999</v>
          </cell>
          <cell r="D6">
            <v>0.37340000000000001</v>
          </cell>
          <cell r="E6">
            <v>5.4999999999999997E-3</v>
          </cell>
          <cell r="F6">
            <v>949</v>
          </cell>
          <cell r="G6">
            <v>560</v>
          </cell>
          <cell r="H6">
            <v>439</v>
          </cell>
          <cell r="I6">
            <v>3258</v>
          </cell>
          <cell r="J6">
            <v>25</v>
          </cell>
          <cell r="K6">
            <v>9.8900000000000002E-2</v>
          </cell>
          <cell r="L6">
            <v>0.31219999999999998</v>
          </cell>
          <cell r="M6">
            <v>0.49159999999999998</v>
          </cell>
        </row>
        <row r="7">
          <cell r="A7" t="str">
            <v>S&amp;P 400 Mid Cap</v>
          </cell>
          <cell r="B7">
            <v>1054946</v>
          </cell>
          <cell r="C7">
            <v>0.75190000000000001</v>
          </cell>
          <cell r="D7">
            <v>0.24279999999999999</v>
          </cell>
          <cell r="E7">
            <v>5.3E-3</v>
          </cell>
          <cell r="F7">
            <v>3624</v>
          </cell>
          <cell r="G7">
            <v>2637</v>
          </cell>
          <cell r="H7">
            <v>2366</v>
          </cell>
          <cell r="I7">
            <v>9705</v>
          </cell>
          <cell r="J7">
            <v>326</v>
          </cell>
          <cell r="K7">
            <v>7.2099999999999997E-2</v>
          </cell>
          <cell r="L7">
            <v>0.2742</v>
          </cell>
          <cell r="M7">
            <v>0.46310000000000001</v>
          </cell>
        </row>
        <row r="8">
          <cell r="A8" t="str">
            <v>S&amp;P 400 Citigroup Growth</v>
          </cell>
          <cell r="B8">
            <v>514845</v>
          </cell>
          <cell r="C8">
            <v>0.65969999999999995</v>
          </cell>
          <cell r="D8">
            <v>0.34029999999999999</v>
          </cell>
          <cell r="E8">
            <v>0</v>
          </cell>
          <cell r="F8">
            <v>3535</v>
          </cell>
          <cell r="G8">
            <v>2191</v>
          </cell>
          <cell r="H8">
            <v>1705</v>
          </cell>
          <cell r="I8">
            <v>9705</v>
          </cell>
          <cell r="J8">
            <v>168</v>
          </cell>
          <cell r="K8">
            <v>0.14380000000000001</v>
          </cell>
          <cell r="L8">
            <v>0.47270000000000001</v>
          </cell>
          <cell r="M8">
            <v>0.72150000000000003</v>
          </cell>
        </row>
        <row r="9">
          <cell r="A9" t="str">
            <v>S&amp;P 400 Citigroup Value</v>
          </cell>
          <cell r="B9">
            <v>540101</v>
          </cell>
          <cell r="C9">
            <v>0.83979999999999999</v>
          </cell>
          <cell r="D9">
            <v>0.14990000000000001</v>
          </cell>
          <cell r="E9">
            <v>1.04E-2</v>
          </cell>
          <cell r="F9">
            <v>2590</v>
          </cell>
          <cell r="G9">
            <v>1831</v>
          </cell>
          <cell r="H9">
            <v>1521</v>
          </cell>
          <cell r="I9">
            <v>6425</v>
          </cell>
          <cell r="J9">
            <v>158</v>
          </cell>
          <cell r="K9">
            <v>9.7600000000000006E-2</v>
          </cell>
          <cell r="L9">
            <v>0.3584</v>
          </cell>
          <cell r="M9">
            <v>0.58940000000000003</v>
          </cell>
        </row>
        <row r="10">
          <cell r="A10" t="str">
            <v>Russell 1000</v>
          </cell>
          <cell r="B10">
            <v>13806997</v>
          </cell>
          <cell r="C10">
            <v>0.83730000000000004</v>
          </cell>
          <cell r="D10">
            <v>0.16209999999999999</v>
          </cell>
          <cell r="E10">
            <v>5.9999999999999995E-4</v>
          </cell>
          <cell r="F10">
            <v>87392</v>
          </cell>
          <cell r="G10">
            <v>13821</v>
          </cell>
          <cell r="H10">
            <v>4745</v>
          </cell>
          <cell r="I10">
            <v>486715</v>
          </cell>
          <cell r="J10">
            <v>270</v>
          </cell>
          <cell r="K10">
            <v>0.17710000000000001</v>
          </cell>
          <cell r="L10">
            <v>0.43519999999999998</v>
          </cell>
          <cell r="M10">
            <v>0.57369999999999999</v>
          </cell>
        </row>
        <row r="11">
          <cell r="A11" t="str">
            <v>Russell 1000 Growth</v>
          </cell>
          <cell r="B11">
            <v>7108056</v>
          </cell>
          <cell r="C11">
            <v>0.72260000000000002</v>
          </cell>
          <cell r="D11">
            <v>0.27679999999999999</v>
          </cell>
          <cell r="E11">
            <v>5.9999999999999995E-4</v>
          </cell>
          <cell r="F11">
            <v>51349</v>
          </cell>
          <cell r="G11">
            <v>10316</v>
          </cell>
          <cell r="H11">
            <v>3740</v>
          </cell>
          <cell r="I11">
            <v>267591</v>
          </cell>
          <cell r="J11">
            <v>94</v>
          </cell>
          <cell r="K11">
            <v>0.1857</v>
          </cell>
          <cell r="L11">
            <v>0.47660000000000002</v>
          </cell>
          <cell r="M11">
            <v>0.63870000000000005</v>
          </cell>
        </row>
        <row r="12">
          <cell r="A12" t="str">
            <v>Russell 1000 Value</v>
          </cell>
          <cell r="B12">
            <v>6698941</v>
          </cell>
          <cell r="C12">
            <v>0.95899999999999996</v>
          </cell>
          <cell r="D12">
            <v>4.0399999999999998E-2</v>
          </cell>
          <cell r="E12">
            <v>5.9999999999999995E-4</v>
          </cell>
          <cell r="F12">
            <v>93679</v>
          </cell>
          <cell r="G12">
            <v>10857</v>
          </cell>
          <cell r="H12">
            <v>3146</v>
          </cell>
          <cell r="I12">
            <v>387425</v>
          </cell>
          <cell r="J12">
            <v>67</v>
          </cell>
          <cell r="K12">
            <v>0.30509999999999998</v>
          </cell>
          <cell r="L12">
            <v>0.5776</v>
          </cell>
          <cell r="M12">
            <v>0.72109999999999996</v>
          </cell>
        </row>
        <row r="13">
          <cell r="A13" t="str">
            <v>Russell 2000</v>
          </cell>
          <cell r="B13">
            <v>1182429</v>
          </cell>
          <cell r="C13">
            <v>0.45590000000000003</v>
          </cell>
          <cell r="D13">
            <v>0.52359999999999995</v>
          </cell>
          <cell r="E13">
            <v>1.9400000000000001E-2</v>
          </cell>
          <cell r="F13">
            <v>1195</v>
          </cell>
          <cell r="G13">
            <v>616</v>
          </cell>
          <cell r="H13">
            <v>408</v>
          </cell>
          <cell r="I13">
            <v>7874</v>
          </cell>
          <cell r="J13">
            <v>7</v>
          </cell>
          <cell r="K13">
            <v>3.6999999999999998E-2</v>
          </cell>
          <cell r="L13">
            <v>0.12089999999999999</v>
          </cell>
          <cell r="M13">
            <v>0.2006</v>
          </cell>
        </row>
        <row r="14">
          <cell r="A14" t="str">
            <v>Russell 2000 Growth</v>
          </cell>
          <cell r="B14">
            <v>615508</v>
          </cell>
          <cell r="C14">
            <v>0.34599999999999997</v>
          </cell>
          <cell r="D14">
            <v>0.63419999999999999</v>
          </cell>
          <cell r="E14">
            <v>1.8100000000000002E-2</v>
          </cell>
          <cell r="F14">
            <v>1203</v>
          </cell>
          <cell r="G14">
            <v>487</v>
          </cell>
          <cell r="H14">
            <v>282</v>
          </cell>
          <cell r="I14">
            <v>7874</v>
          </cell>
          <cell r="J14">
            <v>1</v>
          </cell>
          <cell r="K14">
            <v>6.4600000000000005E-2</v>
          </cell>
          <cell r="L14">
            <v>0.20519999999999999</v>
          </cell>
          <cell r="M14">
            <v>0.3236</v>
          </cell>
        </row>
        <row r="15">
          <cell r="A15" t="str">
            <v>Russell 2000 Value</v>
          </cell>
          <cell r="B15">
            <v>566921</v>
          </cell>
          <cell r="C15">
            <v>0.57520000000000004</v>
          </cell>
          <cell r="D15">
            <v>0.40339999999999998</v>
          </cell>
          <cell r="E15">
            <v>2.07E-2</v>
          </cell>
          <cell r="F15">
            <v>924</v>
          </cell>
          <cell r="G15">
            <v>438</v>
          </cell>
          <cell r="H15">
            <v>278</v>
          </cell>
          <cell r="I15">
            <v>5335</v>
          </cell>
          <cell r="J15">
            <v>4</v>
          </cell>
          <cell r="K15">
            <v>5.0799999999999998E-2</v>
          </cell>
          <cell r="L15">
            <v>0.1686</v>
          </cell>
          <cell r="M15">
            <v>0.28110000000000002</v>
          </cell>
        </row>
        <row r="16">
          <cell r="A16" t="str">
            <v>Russell 3000</v>
          </cell>
          <cell r="B16">
            <v>14989426</v>
          </cell>
          <cell r="C16">
            <v>0.80720000000000003</v>
          </cell>
          <cell r="D16">
            <v>0.19059999999999999</v>
          </cell>
          <cell r="E16">
            <v>2.0999999999999999E-3</v>
          </cell>
          <cell r="F16">
            <v>80593</v>
          </cell>
          <cell r="G16">
            <v>5139</v>
          </cell>
          <cell r="H16">
            <v>823</v>
          </cell>
          <cell r="I16">
            <v>486715</v>
          </cell>
          <cell r="J16">
            <v>7</v>
          </cell>
          <cell r="K16">
            <v>0.16309999999999999</v>
          </cell>
          <cell r="L16">
            <v>0.40079999999999999</v>
          </cell>
          <cell r="M16">
            <v>0.52849999999999997</v>
          </cell>
        </row>
        <row r="17">
          <cell r="A17" t="str">
            <v>Russell 3000 Growth</v>
          </cell>
          <cell r="B17">
            <v>7723564</v>
          </cell>
          <cell r="C17">
            <v>0.69259999999999999</v>
          </cell>
          <cell r="D17">
            <v>0.30530000000000002</v>
          </cell>
          <cell r="E17">
            <v>2E-3</v>
          </cell>
          <cell r="F17">
            <v>47352</v>
          </cell>
          <cell r="G17">
            <v>3957</v>
          </cell>
          <cell r="H17">
            <v>587</v>
          </cell>
          <cell r="I17">
            <v>267591</v>
          </cell>
          <cell r="J17">
            <v>1</v>
          </cell>
          <cell r="K17">
            <v>0.1709</v>
          </cell>
          <cell r="L17">
            <v>0.43869999999999998</v>
          </cell>
          <cell r="M17">
            <v>0.58779999999999999</v>
          </cell>
        </row>
        <row r="18">
          <cell r="A18" t="str">
            <v>Russell 3000 Value</v>
          </cell>
          <cell r="B18">
            <v>7265862</v>
          </cell>
          <cell r="C18">
            <v>0.92900000000000005</v>
          </cell>
          <cell r="D18">
            <v>6.8699999999999997E-2</v>
          </cell>
          <cell r="E18">
            <v>2.2000000000000001E-3</v>
          </cell>
          <cell r="F18">
            <v>86441</v>
          </cell>
          <cell r="G18">
            <v>3804</v>
          </cell>
          <cell r="H18">
            <v>504</v>
          </cell>
          <cell r="I18">
            <v>387425</v>
          </cell>
          <cell r="J18">
            <v>4</v>
          </cell>
          <cell r="K18">
            <v>0.28129999999999999</v>
          </cell>
          <cell r="L18">
            <v>0.53249999999999997</v>
          </cell>
          <cell r="M18">
            <v>0.66479999999999995</v>
          </cell>
        </row>
        <row r="19">
          <cell r="A19" t="str">
            <v>Russell 200</v>
          </cell>
          <cell r="B19">
            <v>9888990</v>
          </cell>
          <cell r="C19">
            <v>0.85019999999999996</v>
          </cell>
          <cell r="D19">
            <v>0.14979999999999999</v>
          </cell>
          <cell r="E19">
            <v>0</v>
          </cell>
          <cell r="F19">
            <v>118829</v>
          </cell>
          <cell r="G19">
            <v>48239</v>
          </cell>
          <cell r="H19">
            <v>28707</v>
          </cell>
          <cell r="I19">
            <v>486715</v>
          </cell>
          <cell r="J19">
            <v>2154</v>
          </cell>
          <cell r="K19">
            <v>0.2472</v>
          </cell>
          <cell r="L19">
            <v>0.60760000000000003</v>
          </cell>
          <cell r="M19">
            <v>0.80110000000000003</v>
          </cell>
        </row>
        <row r="20">
          <cell r="A20" t="str">
            <v>Russell 200 Growth</v>
          </cell>
          <cell r="B20">
            <v>4878242</v>
          </cell>
          <cell r="C20">
            <v>0.71840000000000004</v>
          </cell>
          <cell r="D20">
            <v>0.28160000000000002</v>
          </cell>
          <cell r="E20">
            <v>0</v>
          </cell>
          <cell r="F20">
            <v>71393</v>
          </cell>
          <cell r="G20">
            <v>34114</v>
          </cell>
          <cell r="H20">
            <v>23137</v>
          </cell>
          <cell r="I20">
            <v>267591</v>
          </cell>
          <cell r="J20">
            <v>476</v>
          </cell>
          <cell r="K20">
            <v>0.27060000000000001</v>
          </cell>
          <cell r="L20">
            <v>0.69450000000000001</v>
          </cell>
          <cell r="M20">
            <v>0.92800000000000005</v>
          </cell>
        </row>
        <row r="21">
          <cell r="A21" t="str">
            <v>Russell 200 Value</v>
          </cell>
          <cell r="B21">
            <v>5010748</v>
          </cell>
          <cell r="C21">
            <v>0.97850000000000004</v>
          </cell>
          <cell r="D21">
            <v>2.1499999999999998E-2</v>
          </cell>
          <cell r="E21">
            <v>0</v>
          </cell>
          <cell r="F21">
            <v>122974</v>
          </cell>
          <cell r="G21">
            <v>37675</v>
          </cell>
          <cell r="H21">
            <v>21361</v>
          </cell>
          <cell r="I21">
            <v>387425</v>
          </cell>
          <cell r="J21">
            <v>383</v>
          </cell>
          <cell r="K21">
            <v>0.4078</v>
          </cell>
          <cell r="L21">
            <v>0.7722</v>
          </cell>
          <cell r="M21">
            <v>0.95760000000000001</v>
          </cell>
        </row>
        <row r="22">
          <cell r="A22" t="str">
            <v>Russell Mid Cap</v>
          </cell>
          <cell r="B22">
            <v>3918007</v>
          </cell>
          <cell r="C22">
            <v>0.80469999999999997</v>
          </cell>
          <cell r="D22">
            <v>0.19320000000000001</v>
          </cell>
          <cell r="E22">
            <v>2.0999999999999999E-3</v>
          </cell>
          <cell r="F22">
            <v>8046</v>
          </cell>
          <cell r="G22">
            <v>4935</v>
          </cell>
          <cell r="H22">
            <v>3606</v>
          </cell>
          <cell r="I22">
            <v>25160</v>
          </cell>
          <cell r="J22">
            <v>270</v>
          </cell>
          <cell r="K22">
            <v>5.1400000000000001E-2</v>
          </cell>
          <cell r="L22">
            <v>0.20030000000000001</v>
          </cell>
          <cell r="M22">
            <v>0.33850000000000002</v>
          </cell>
        </row>
        <row r="23">
          <cell r="A23" t="str">
            <v>Russell Mid Cap Growth</v>
          </cell>
          <cell r="B23">
            <v>2229814</v>
          </cell>
          <cell r="C23">
            <v>0.7319</v>
          </cell>
          <cell r="D23">
            <v>0.26629999999999998</v>
          </cell>
          <cell r="E23">
            <v>1.8E-3</v>
          </cell>
          <cell r="F23">
            <v>7498</v>
          </cell>
          <cell r="G23">
            <v>4084</v>
          </cell>
          <cell r="H23">
            <v>2949</v>
          </cell>
          <cell r="I23">
            <v>21385</v>
          </cell>
          <cell r="J23">
            <v>94</v>
          </cell>
          <cell r="K23">
            <v>7.8600000000000003E-2</v>
          </cell>
          <cell r="L23">
            <v>0.29409999999999997</v>
          </cell>
          <cell r="M23">
            <v>0.47470000000000001</v>
          </cell>
        </row>
        <row r="24">
          <cell r="A24" t="str">
            <v>Russell Mid Cap Value</v>
          </cell>
          <cell r="B24">
            <v>1688193</v>
          </cell>
          <cell r="C24">
            <v>0.90080000000000005</v>
          </cell>
          <cell r="D24">
            <v>9.6600000000000005E-2</v>
          </cell>
          <cell r="E24">
            <v>2.5999999999999999E-3</v>
          </cell>
          <cell r="F24">
            <v>6727</v>
          </cell>
          <cell r="G24">
            <v>3488</v>
          </cell>
          <cell r="H24">
            <v>2394</v>
          </cell>
          <cell r="I24">
            <v>25160</v>
          </cell>
          <cell r="J24">
            <v>67</v>
          </cell>
          <cell r="K24">
            <v>9.7100000000000006E-2</v>
          </cell>
          <cell r="L24">
            <v>0.34089999999999998</v>
          </cell>
          <cell r="M24">
            <v>0.52349999999999997</v>
          </cell>
        </row>
        <row r="25">
          <cell r="A25" t="str">
            <v>Russell 2500</v>
          </cell>
          <cell r="B25">
            <v>2630842</v>
          </cell>
          <cell r="C25">
            <v>0.63019999999999998</v>
          </cell>
          <cell r="D25">
            <v>0.35780000000000001</v>
          </cell>
          <cell r="E25">
            <v>1.14E-2</v>
          </cell>
          <cell r="F25">
            <v>2571</v>
          </cell>
          <cell r="G25">
            <v>1088</v>
          </cell>
          <cell r="H25">
            <v>579</v>
          </cell>
          <cell r="I25">
            <v>9517</v>
          </cell>
          <cell r="J25">
            <v>7</v>
          </cell>
          <cell r="K25">
            <v>3.04E-2</v>
          </cell>
          <cell r="L25">
            <v>0.11650000000000001</v>
          </cell>
          <cell r="M25">
            <v>0.2021</v>
          </cell>
        </row>
        <row r="26">
          <cell r="A26" t="str">
            <v>Russell 2500 Growth</v>
          </cell>
          <cell r="B26">
            <v>1427085</v>
          </cell>
          <cell r="C26">
            <v>0.54569999999999996</v>
          </cell>
          <cell r="D26">
            <v>0.44319999999999998</v>
          </cell>
          <cell r="E26">
            <v>1.04E-2</v>
          </cell>
          <cell r="F26">
            <v>2579</v>
          </cell>
          <cell r="G26">
            <v>892</v>
          </cell>
          <cell r="H26">
            <v>388</v>
          </cell>
          <cell r="I26">
            <v>9517</v>
          </cell>
          <cell r="J26">
            <v>1</v>
          </cell>
          <cell r="K26">
            <v>5.4699999999999999E-2</v>
          </cell>
          <cell r="L26">
            <v>0.19600000000000001</v>
          </cell>
          <cell r="M26">
            <v>0.32129999999999997</v>
          </cell>
        </row>
        <row r="27">
          <cell r="A27" t="str">
            <v>Russell 2500 Value</v>
          </cell>
          <cell r="B27">
            <v>1203757</v>
          </cell>
          <cell r="C27">
            <v>0.73040000000000005</v>
          </cell>
          <cell r="D27">
            <v>0.25659999999999999</v>
          </cell>
          <cell r="E27">
            <v>1.2699999999999999E-2</v>
          </cell>
          <cell r="F27">
            <v>1982</v>
          </cell>
          <cell r="G27">
            <v>751</v>
          </cell>
          <cell r="H27">
            <v>374</v>
          </cell>
          <cell r="I27">
            <v>7920</v>
          </cell>
          <cell r="J27">
            <v>4</v>
          </cell>
          <cell r="K27">
            <v>4.8599999999999997E-2</v>
          </cell>
          <cell r="L27">
            <v>0.1817</v>
          </cell>
          <cell r="M27">
            <v>0.30309999999999998</v>
          </cell>
        </row>
      </sheetData>
      <sheetData sheetId="21" refreshError="1">
        <row r="1">
          <cell r="A1" t="str">
            <v>S&amp;P 500 Large Cap</v>
          </cell>
          <cell r="B1">
            <v>0.54400000000000004</v>
          </cell>
          <cell r="C1">
            <v>0.37</v>
          </cell>
          <cell r="D1">
            <v>7.5999999999999998E-2</v>
          </cell>
          <cell r="E1">
            <v>0.01</v>
          </cell>
          <cell r="F1">
            <v>0</v>
          </cell>
          <cell r="G1">
            <v>0.89659999999999995</v>
          </cell>
          <cell r="H1">
            <v>9.5600000000000004E-2</v>
          </cell>
          <cell r="I1">
            <v>7.3000000000000001E-3</v>
          </cell>
          <cell r="J1">
            <v>5.0000000000000001E-4</v>
          </cell>
          <cell r="K1">
            <v>0</v>
          </cell>
        </row>
        <row r="2">
          <cell r="A2" t="str">
            <v>S&amp;P 500 Citigroup Growth</v>
          </cell>
          <cell r="B2">
            <v>0.48170000000000002</v>
          </cell>
          <cell r="C2">
            <v>0.40200000000000002</v>
          </cell>
          <cell r="D2">
            <v>7.3099999999999998E-2</v>
          </cell>
          <cell r="E2">
            <v>3.6499999999999998E-2</v>
          </cell>
          <cell r="F2">
            <v>6.6E-3</v>
          </cell>
          <cell r="G2">
            <v>0.86780000000000002</v>
          </cell>
          <cell r="H2">
            <v>0.1216</v>
          </cell>
          <cell r="I2">
            <v>8.3999999999999995E-3</v>
          </cell>
          <cell r="J2">
            <v>2E-3</v>
          </cell>
          <cell r="K2">
            <v>2.0000000000000001E-4</v>
          </cell>
        </row>
        <row r="3">
          <cell r="A3" t="str">
            <v>S&amp;P 500 Citigroup Value</v>
          </cell>
          <cell r="B3">
            <v>0.433</v>
          </cell>
          <cell r="C3">
            <v>0.37040000000000001</v>
          </cell>
          <cell r="D3">
            <v>0.15670000000000001</v>
          </cell>
          <cell r="E3">
            <v>3.6999999999999998E-2</v>
          </cell>
          <cell r="F3">
            <v>2.8E-3</v>
          </cell>
          <cell r="G3">
            <v>0.84789999999999999</v>
          </cell>
          <cell r="H3">
            <v>0.12920000000000001</v>
          </cell>
          <cell r="I3">
            <v>2.01E-2</v>
          </cell>
          <cell r="J3">
            <v>2.5999999999999999E-3</v>
          </cell>
          <cell r="K3">
            <v>1E-4</v>
          </cell>
        </row>
        <row r="4">
          <cell r="A4" t="str">
            <v>S&amp;P 600 Small Cap</v>
          </cell>
          <cell r="B4">
            <v>0</v>
          </cell>
          <cell r="C4">
            <v>1.67E-2</v>
          </cell>
          <cell r="D4">
            <v>0.115</v>
          </cell>
          <cell r="E4">
            <v>0.30330000000000001</v>
          </cell>
          <cell r="F4">
            <v>0.56499999999999995</v>
          </cell>
          <cell r="G4">
            <v>0</v>
          </cell>
          <cell r="H4">
            <v>7.46E-2</v>
          </cell>
          <cell r="I4">
            <v>0.2747</v>
          </cell>
          <cell r="J4">
            <v>0.3846</v>
          </cell>
          <cell r="K4">
            <v>0.2661</v>
          </cell>
        </row>
        <row r="5">
          <cell r="A5" t="str">
            <v>S&amp;P 600 Citigroup Growth</v>
          </cell>
          <cell r="B5">
            <v>0</v>
          </cell>
          <cell r="C5">
            <v>2.35E-2</v>
          </cell>
          <cell r="D5">
            <v>7.9399999999999998E-2</v>
          </cell>
          <cell r="E5">
            <v>0.2147</v>
          </cell>
          <cell r="F5">
            <v>0.68240000000000001</v>
          </cell>
          <cell r="G5">
            <v>0</v>
          </cell>
          <cell r="H5">
            <v>0.11940000000000001</v>
          </cell>
          <cell r="I5">
            <v>0.22170000000000001</v>
          </cell>
          <cell r="J5">
            <v>0.31490000000000001</v>
          </cell>
          <cell r="K5">
            <v>0.34399999999999997</v>
          </cell>
        </row>
        <row r="6">
          <cell r="A6" t="str">
            <v>S&amp;P 600 Citigroup Value</v>
          </cell>
          <cell r="B6">
            <v>0</v>
          </cell>
          <cell r="C6">
            <v>2.2000000000000001E-3</v>
          </cell>
          <cell r="D6">
            <v>4.2200000000000001E-2</v>
          </cell>
          <cell r="E6">
            <v>0.18890000000000001</v>
          </cell>
          <cell r="F6">
            <v>0.76670000000000005</v>
          </cell>
          <cell r="G6">
            <v>0</v>
          </cell>
          <cell r="H6">
            <v>1.29E-2</v>
          </cell>
          <cell r="I6">
            <v>0.15229999999999999</v>
          </cell>
          <cell r="J6">
            <v>0.34160000000000001</v>
          </cell>
          <cell r="K6">
            <v>0.49320000000000003</v>
          </cell>
        </row>
        <row r="7">
          <cell r="A7" t="str">
            <v>S&amp;P 400 Mid Cap</v>
          </cell>
          <cell r="B7">
            <v>0</v>
          </cell>
          <cell r="C7">
            <v>0.34250000000000003</v>
          </cell>
          <cell r="D7">
            <v>0.39</v>
          </cell>
          <cell r="E7">
            <v>0.19500000000000001</v>
          </cell>
          <cell r="F7">
            <v>7.2499999999999995E-2</v>
          </cell>
          <cell r="G7">
            <v>0</v>
          </cell>
          <cell r="H7">
            <v>0.57589999999999997</v>
          </cell>
          <cell r="I7">
            <v>0.32719999999999999</v>
          </cell>
          <cell r="J7">
            <v>8.2100000000000006E-2</v>
          </cell>
          <cell r="K7">
            <v>1.47E-2</v>
          </cell>
        </row>
        <row r="8">
          <cell r="A8" t="str">
            <v>S&amp;P 400 Citigroup Growth</v>
          </cell>
          <cell r="B8">
            <v>0</v>
          </cell>
          <cell r="C8">
            <v>0.24260000000000001</v>
          </cell>
          <cell r="D8">
            <v>0.30640000000000001</v>
          </cell>
          <cell r="E8">
            <v>0.31059999999999999</v>
          </cell>
          <cell r="F8">
            <v>0.1404</v>
          </cell>
          <cell r="G8">
            <v>0</v>
          </cell>
          <cell r="H8">
            <v>0.5151</v>
          </cell>
          <cell r="I8">
            <v>0.30409999999999998</v>
          </cell>
          <cell r="J8">
            <v>0.15010000000000001</v>
          </cell>
          <cell r="K8">
            <v>3.0800000000000001E-2</v>
          </cell>
        </row>
        <row r="9">
          <cell r="A9" t="str">
            <v>S&amp;P 400 Citigroup Value</v>
          </cell>
          <cell r="B9">
            <v>0</v>
          </cell>
          <cell r="C9">
            <v>0.16270000000000001</v>
          </cell>
          <cell r="D9">
            <v>0.3458</v>
          </cell>
          <cell r="E9">
            <v>0.32879999999999998</v>
          </cell>
          <cell r="F9">
            <v>0.16270000000000001</v>
          </cell>
          <cell r="G9">
            <v>0</v>
          </cell>
          <cell r="H9">
            <v>0.34749999999999998</v>
          </cell>
          <cell r="I9">
            <v>0.40760000000000002</v>
          </cell>
          <cell r="J9">
            <v>0.1991</v>
          </cell>
          <cell r="K9">
            <v>4.58E-2</v>
          </cell>
        </row>
        <row r="10">
          <cell r="A10" t="str">
            <v>Russell 1000</v>
          </cell>
          <cell r="B10">
            <v>0.2843</v>
          </cell>
          <cell r="C10">
            <v>0.39439999999999997</v>
          </cell>
          <cell r="D10">
            <v>0.2382</v>
          </cell>
          <cell r="E10">
            <v>5.5100000000000003E-2</v>
          </cell>
          <cell r="F10">
            <v>2.8000000000000001E-2</v>
          </cell>
          <cell r="G10">
            <v>0.79969999999999997</v>
          </cell>
          <cell r="H10">
            <v>0.15570000000000001</v>
          </cell>
          <cell r="I10">
            <v>3.8899999999999997E-2</v>
          </cell>
          <cell r="J10">
            <v>4.5999999999999999E-3</v>
          </cell>
          <cell r="K10">
            <v>1.1000000000000001E-3</v>
          </cell>
        </row>
        <row r="11">
          <cell r="A11" t="str">
            <v>Russell 1000 Growth</v>
          </cell>
          <cell r="B11">
            <v>0.23219999999999999</v>
          </cell>
          <cell r="C11">
            <v>0.35560000000000003</v>
          </cell>
          <cell r="D11">
            <v>0.21629999999999999</v>
          </cell>
          <cell r="E11">
            <v>8.2699999999999996E-2</v>
          </cell>
          <cell r="F11">
            <v>0.1132</v>
          </cell>
          <cell r="G11">
            <v>0.75029999999999997</v>
          </cell>
          <cell r="H11">
            <v>0.19059999999999999</v>
          </cell>
          <cell r="I11">
            <v>4.5499999999999999E-2</v>
          </cell>
          <cell r="J11">
            <v>9.1999999999999998E-3</v>
          </cell>
          <cell r="K11">
            <v>4.4000000000000003E-3</v>
          </cell>
        </row>
        <row r="12">
          <cell r="A12" t="str">
            <v>Russell 1000 Value</v>
          </cell>
          <cell r="B12">
            <v>0.22850000000000001</v>
          </cell>
          <cell r="C12">
            <v>0.28849999999999998</v>
          </cell>
          <cell r="D12">
            <v>0.26090000000000002</v>
          </cell>
          <cell r="E12">
            <v>0.1183</v>
          </cell>
          <cell r="F12">
            <v>0.1037</v>
          </cell>
          <cell r="G12">
            <v>0.79369999999999996</v>
          </cell>
          <cell r="H12">
            <v>0.13750000000000001</v>
          </cell>
          <cell r="I12">
            <v>5.2400000000000002E-2</v>
          </cell>
          <cell r="J12">
            <v>1.2500000000000001E-2</v>
          </cell>
          <cell r="K12">
            <v>4.0000000000000001E-3</v>
          </cell>
        </row>
        <row r="13">
          <cell r="A13" t="str">
            <v>Russell 2000</v>
          </cell>
          <cell r="B13">
            <v>0</v>
          </cell>
          <cell r="C13">
            <v>7.3000000000000001E-3</v>
          </cell>
          <cell r="D13">
            <v>6.93E-2</v>
          </cell>
          <cell r="E13">
            <v>0.2132</v>
          </cell>
          <cell r="F13">
            <v>0.71009999999999995</v>
          </cell>
          <cell r="G13">
            <v>0</v>
          </cell>
          <cell r="H13">
            <v>4.7500000000000001E-2</v>
          </cell>
          <cell r="I13">
            <v>0.21659999999999999</v>
          </cell>
          <cell r="J13">
            <v>0.36330000000000001</v>
          </cell>
          <cell r="K13">
            <v>0.37259999999999999</v>
          </cell>
        </row>
        <row r="14">
          <cell r="A14" t="str">
            <v>Russell 2000 Growth</v>
          </cell>
          <cell r="B14">
            <v>0</v>
          </cell>
          <cell r="C14">
            <v>7.1000000000000004E-3</v>
          </cell>
          <cell r="D14">
            <v>4.7500000000000001E-2</v>
          </cell>
          <cell r="E14">
            <v>0.156</v>
          </cell>
          <cell r="F14">
            <v>0.78939999999999999</v>
          </cell>
          <cell r="G14">
            <v>0</v>
          </cell>
          <cell r="H14">
            <v>6.0199999999999997E-2</v>
          </cell>
          <cell r="I14">
            <v>0.19420000000000001</v>
          </cell>
          <cell r="J14">
            <v>0.33629999999999999</v>
          </cell>
          <cell r="K14">
            <v>0.4093</v>
          </cell>
        </row>
        <row r="15">
          <cell r="A15" t="str">
            <v>Russell 2000 Value</v>
          </cell>
          <cell r="B15">
            <v>0</v>
          </cell>
          <cell r="C15">
            <v>2.3E-3</v>
          </cell>
          <cell r="D15">
            <v>3.2500000000000001E-2</v>
          </cell>
          <cell r="E15">
            <v>0.15310000000000001</v>
          </cell>
          <cell r="F15">
            <v>0.81210000000000004</v>
          </cell>
          <cell r="G15">
            <v>0</v>
          </cell>
          <cell r="H15">
            <v>2.1899999999999999E-2</v>
          </cell>
          <cell r="I15">
            <v>0.1338</v>
          </cell>
          <cell r="J15">
            <v>0.36259999999999998</v>
          </cell>
          <cell r="K15">
            <v>0.48170000000000002</v>
          </cell>
        </row>
        <row r="16">
          <cell r="A16" t="str">
            <v>Russell 3000</v>
          </cell>
          <cell r="B16">
            <v>9.74E-2</v>
          </cell>
          <cell r="C16">
            <v>0.1399</v>
          </cell>
          <cell r="D16">
            <v>0.12720000000000001</v>
          </cell>
          <cell r="E16">
            <v>0.15909999999999999</v>
          </cell>
          <cell r="F16">
            <v>0.47649999999999998</v>
          </cell>
          <cell r="G16">
            <v>0.73660000000000003</v>
          </cell>
          <cell r="H16">
            <v>0.1472</v>
          </cell>
          <cell r="I16">
            <v>5.2999999999999999E-2</v>
          </cell>
          <cell r="J16">
            <v>3.2899999999999999E-2</v>
          </cell>
          <cell r="K16">
            <v>3.04E-2</v>
          </cell>
        </row>
        <row r="17">
          <cell r="A17" t="str">
            <v>Russell 3000 Growth</v>
          </cell>
          <cell r="B17">
            <v>8.2000000000000003E-2</v>
          </cell>
          <cell r="C17">
            <v>0.13009999999999999</v>
          </cell>
          <cell r="D17">
            <v>0.1071</v>
          </cell>
          <cell r="E17">
            <v>0.13009999999999999</v>
          </cell>
          <cell r="F17">
            <v>0.55069999999999997</v>
          </cell>
          <cell r="G17">
            <v>0.6905</v>
          </cell>
          <cell r="H17">
            <v>0.1802</v>
          </cell>
          <cell r="I17">
            <v>5.7299999999999997E-2</v>
          </cell>
          <cell r="J17">
            <v>3.5299999999999998E-2</v>
          </cell>
          <cell r="K17">
            <v>3.6700000000000003E-2</v>
          </cell>
        </row>
        <row r="18">
          <cell r="A18" t="str">
            <v>Russell 3000 Value</v>
          </cell>
          <cell r="B18">
            <v>7.3800000000000004E-2</v>
          </cell>
          <cell r="C18">
            <v>9.4799999999999995E-2</v>
          </cell>
          <cell r="D18">
            <v>0.10630000000000001</v>
          </cell>
          <cell r="E18">
            <v>0.1419</v>
          </cell>
          <cell r="F18">
            <v>0.58320000000000005</v>
          </cell>
          <cell r="G18">
            <v>0.73180000000000001</v>
          </cell>
          <cell r="H18">
            <v>0.12839999999999999</v>
          </cell>
          <cell r="I18">
            <v>5.8700000000000002E-2</v>
          </cell>
          <cell r="J18">
            <v>3.9800000000000002E-2</v>
          </cell>
          <cell r="K18">
            <v>4.1200000000000001E-2</v>
          </cell>
        </row>
        <row r="19">
          <cell r="A19" t="str">
            <v>Russell 200</v>
          </cell>
          <cell r="B19">
            <v>0.95120000000000005</v>
          </cell>
          <cell r="C19">
            <v>4.3900000000000002E-2</v>
          </cell>
          <cell r="D19">
            <v>4.8999999999999998E-3</v>
          </cell>
          <cell r="E19">
            <v>0</v>
          </cell>
          <cell r="F19">
            <v>0</v>
          </cell>
          <cell r="G19">
            <v>0.99309999999999998</v>
          </cell>
          <cell r="H19">
            <v>6.6E-3</v>
          </cell>
          <cell r="I19">
            <v>2.0000000000000001E-4</v>
          </cell>
          <cell r="J19">
            <v>0</v>
          </cell>
          <cell r="K19">
            <v>0</v>
          </cell>
        </row>
        <row r="20">
          <cell r="A20" t="str">
            <v>Russell 200 Growth</v>
          </cell>
          <cell r="B20">
            <v>0.80420000000000003</v>
          </cell>
          <cell r="C20">
            <v>0.13289999999999999</v>
          </cell>
          <cell r="D20">
            <v>4.2000000000000003E-2</v>
          </cell>
          <cell r="E20">
            <v>1.4E-2</v>
          </cell>
          <cell r="F20">
            <v>7.0000000000000001E-3</v>
          </cell>
          <cell r="G20">
            <v>0.96879999999999999</v>
          </cell>
          <cell r="H20">
            <v>2.7900000000000001E-2</v>
          </cell>
          <cell r="I20">
            <v>2.7000000000000001E-3</v>
          </cell>
          <cell r="J20">
            <v>5.0000000000000001E-4</v>
          </cell>
          <cell r="K20">
            <v>1E-4</v>
          </cell>
        </row>
        <row r="21">
          <cell r="A21" t="str">
            <v>Russell 200 Value</v>
          </cell>
          <cell r="B21">
            <v>0.81200000000000006</v>
          </cell>
          <cell r="C21">
            <v>0.1429</v>
          </cell>
          <cell r="D21">
            <v>2.2599999999999999E-2</v>
          </cell>
          <cell r="E21">
            <v>1.4999999999999999E-2</v>
          </cell>
          <cell r="F21">
            <v>7.4999999999999997E-3</v>
          </cell>
          <cell r="G21">
            <v>0.97519999999999996</v>
          </cell>
          <cell r="H21">
            <v>2.3099999999999999E-2</v>
          </cell>
          <cell r="I21">
            <v>1.1999999999999999E-3</v>
          </cell>
          <cell r="J21">
            <v>5.0000000000000001E-4</v>
          </cell>
          <cell r="K21">
            <v>1E-4</v>
          </cell>
        </row>
        <row r="22">
          <cell r="A22" t="str">
            <v>Russell Mid Cap</v>
          </cell>
          <cell r="B22">
            <v>0.11210000000000001</v>
          </cell>
          <cell r="C22">
            <v>0.4849</v>
          </cell>
          <cell r="D22">
            <v>0.29849999999999999</v>
          </cell>
          <cell r="E22">
            <v>6.93E-2</v>
          </cell>
          <cell r="F22">
            <v>3.5299999999999998E-2</v>
          </cell>
          <cell r="G22">
            <v>0.31140000000000001</v>
          </cell>
          <cell r="H22">
            <v>0.53190000000000004</v>
          </cell>
          <cell r="I22">
            <v>0.13669999999999999</v>
          </cell>
          <cell r="J22">
            <v>1.6199999999999999E-2</v>
          </cell>
          <cell r="K22">
            <v>3.8E-3</v>
          </cell>
        </row>
        <row r="23">
          <cell r="A23" t="str">
            <v>Russell Mid Cap Growth</v>
          </cell>
          <cell r="B23">
            <v>8.2400000000000001E-2</v>
          </cell>
          <cell r="C23">
            <v>0.41389999999999999</v>
          </cell>
          <cell r="D23">
            <v>0.26190000000000002</v>
          </cell>
          <cell r="E23">
            <v>0.1007</v>
          </cell>
          <cell r="F23">
            <v>0.14099999999999999</v>
          </cell>
          <cell r="G23">
            <v>0.27210000000000001</v>
          </cell>
          <cell r="H23">
            <v>0.54669999999999996</v>
          </cell>
          <cell r="I23">
            <v>0.1391</v>
          </cell>
          <cell r="J23">
            <v>2.8299999999999999E-2</v>
          </cell>
          <cell r="K23">
            <v>1.3899999999999999E-2</v>
          </cell>
        </row>
        <row r="24">
          <cell r="A24" t="str">
            <v>Russell Mid Cap Value</v>
          </cell>
          <cell r="B24">
            <v>6.8199999999999997E-2</v>
          </cell>
          <cell r="C24">
            <v>0.32850000000000001</v>
          </cell>
          <cell r="D24">
            <v>0.32640000000000002</v>
          </cell>
          <cell r="E24">
            <v>0.1467</v>
          </cell>
          <cell r="F24">
            <v>0.13020000000000001</v>
          </cell>
          <cell r="G24">
            <v>0.25509999999999999</v>
          </cell>
          <cell r="H24">
            <v>0.47699999999999998</v>
          </cell>
          <cell r="I24">
            <v>0.20430000000000001</v>
          </cell>
          <cell r="J24">
            <v>4.8099999999999997E-2</v>
          </cell>
          <cell r="K24">
            <v>1.55E-2</v>
          </cell>
        </row>
        <row r="25">
          <cell r="A25" t="str">
            <v>Russell 2500</v>
          </cell>
          <cell r="B25">
            <v>0</v>
          </cell>
          <cell r="C25">
            <v>8.8900000000000007E-2</v>
          </cell>
          <cell r="D25">
            <v>0.14760000000000001</v>
          </cell>
          <cell r="E25">
            <v>0.18859999999999999</v>
          </cell>
          <cell r="F25">
            <v>0.57489999999999997</v>
          </cell>
          <cell r="G25">
            <v>0</v>
          </cell>
          <cell r="H25">
            <v>0.35370000000000001</v>
          </cell>
          <cell r="I25">
            <v>0.28920000000000001</v>
          </cell>
          <cell r="J25">
            <v>0.184</v>
          </cell>
          <cell r="K25">
            <v>0.17299999999999999</v>
          </cell>
        </row>
        <row r="26">
          <cell r="A26" t="str">
            <v>Russell 2500 Growth</v>
          </cell>
          <cell r="B26">
            <v>0</v>
          </cell>
          <cell r="C26">
            <v>7.0000000000000007E-2</v>
          </cell>
          <cell r="D26">
            <v>0.1188</v>
          </cell>
          <cell r="E26">
            <v>0.1469</v>
          </cell>
          <cell r="F26">
            <v>0.66439999999999999</v>
          </cell>
          <cell r="G26">
            <v>0</v>
          </cell>
          <cell r="H26">
            <v>0.34699999999999998</v>
          </cell>
          <cell r="I26">
            <v>0.28179999999999999</v>
          </cell>
          <cell r="J26">
            <v>0.17610000000000001</v>
          </cell>
          <cell r="K26">
            <v>0.1951</v>
          </cell>
        </row>
        <row r="27">
          <cell r="A27" t="str">
            <v>Russell 2500 Value</v>
          </cell>
          <cell r="B27">
            <v>0</v>
          </cell>
          <cell r="C27">
            <v>4.24E-2</v>
          </cell>
          <cell r="D27">
            <v>0.1079</v>
          </cell>
          <cell r="E27">
            <v>0.15909999999999999</v>
          </cell>
          <cell r="F27">
            <v>0.69059999999999999</v>
          </cell>
          <cell r="G27">
            <v>0</v>
          </cell>
          <cell r="H27">
            <v>0.22889999999999999</v>
          </cell>
          <cell r="I27">
            <v>0.3004</v>
          </cell>
          <cell r="J27">
            <v>0.22489999999999999</v>
          </cell>
          <cell r="K27">
            <v>0.24579999999999999</v>
          </cell>
        </row>
      </sheetData>
      <sheetData sheetId="22" refreshError="1">
        <row r="1">
          <cell r="A1" t="str">
            <v>Credit Rating</v>
          </cell>
          <cell r="B1" t="str">
            <v>S&amp;P 500</v>
          </cell>
          <cell r="C1" t="str">
            <v>S&amp;P 500/Citigroup Growth</v>
          </cell>
          <cell r="D1" t="str">
            <v>S&amp;P 500/Citigroup Value</v>
          </cell>
          <cell r="E1" t="str">
            <v>S&amp;P 400 MidCap</v>
          </cell>
          <cell r="F1" t="str">
            <v>S&amp;P 400 /Citigroup Growth</v>
          </cell>
          <cell r="G1" t="str">
            <v>S&amp;P 400/Citigroup Value</v>
          </cell>
          <cell r="H1" t="str">
            <v>S&amp;P 600 SmallCap</v>
          </cell>
          <cell r="I1" t="str">
            <v>S&amp;P 600/Citigroup Growth</v>
          </cell>
          <cell r="J1" t="str">
            <v>S&amp;P 600/Citigroup Value</v>
          </cell>
        </row>
        <row r="2">
          <cell r="A2" t="str">
            <v>AAA</v>
          </cell>
          <cell r="B2">
            <v>8</v>
          </cell>
          <cell r="C2">
            <v>5</v>
          </cell>
          <cell r="D2">
            <v>6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</row>
        <row r="3">
          <cell r="A3" t="str">
            <v>AA+</v>
          </cell>
          <cell r="B3">
            <v>2</v>
          </cell>
          <cell r="C3">
            <v>1</v>
          </cell>
          <cell r="D3">
            <v>2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</row>
        <row r="4">
          <cell r="A4" t="str">
            <v>AA</v>
          </cell>
          <cell r="B4">
            <v>14</v>
          </cell>
          <cell r="C4">
            <v>8</v>
          </cell>
          <cell r="D4">
            <v>13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</row>
        <row r="5">
          <cell r="A5" t="str">
            <v>AA-</v>
          </cell>
          <cell r="B5">
            <v>12</v>
          </cell>
          <cell r="C5">
            <v>9</v>
          </cell>
          <cell r="D5">
            <v>10</v>
          </cell>
          <cell r="E5">
            <v>1</v>
          </cell>
          <cell r="F5">
            <v>0</v>
          </cell>
          <cell r="G5">
            <v>1</v>
          </cell>
          <cell r="H5">
            <v>1</v>
          </cell>
          <cell r="I5">
            <v>0</v>
          </cell>
          <cell r="J5">
            <v>1</v>
          </cell>
        </row>
        <row r="6">
          <cell r="A6" t="str">
            <v>A+</v>
          </cell>
          <cell r="B6">
            <v>36</v>
          </cell>
          <cell r="C6">
            <v>26</v>
          </cell>
          <cell r="D6">
            <v>21</v>
          </cell>
          <cell r="E6">
            <v>3</v>
          </cell>
          <cell r="F6">
            <v>1</v>
          </cell>
          <cell r="G6">
            <v>3</v>
          </cell>
          <cell r="H6">
            <v>0</v>
          </cell>
          <cell r="I6">
            <v>0</v>
          </cell>
          <cell r="J6">
            <v>0</v>
          </cell>
        </row>
        <row r="7">
          <cell r="A7" t="str">
            <v>A</v>
          </cell>
          <cell r="B7">
            <v>68</v>
          </cell>
          <cell r="C7">
            <v>44</v>
          </cell>
          <cell r="D7">
            <v>48</v>
          </cell>
          <cell r="E7">
            <v>6</v>
          </cell>
          <cell r="F7">
            <v>4</v>
          </cell>
          <cell r="G7">
            <v>6</v>
          </cell>
          <cell r="H7">
            <v>3</v>
          </cell>
          <cell r="I7">
            <v>0</v>
          </cell>
          <cell r="J7">
            <v>3</v>
          </cell>
        </row>
        <row r="8">
          <cell r="A8" t="str">
            <v>A-</v>
          </cell>
          <cell r="B8">
            <v>53</v>
          </cell>
          <cell r="C8">
            <v>28</v>
          </cell>
          <cell r="D8">
            <v>44</v>
          </cell>
          <cell r="E8">
            <v>19</v>
          </cell>
          <cell r="F8">
            <v>6</v>
          </cell>
          <cell r="G8">
            <v>17</v>
          </cell>
          <cell r="H8">
            <v>2</v>
          </cell>
          <cell r="I8">
            <v>1</v>
          </cell>
          <cell r="J8">
            <v>2</v>
          </cell>
        </row>
        <row r="9">
          <cell r="A9" t="str">
            <v>BBB+</v>
          </cell>
          <cell r="B9">
            <v>63</v>
          </cell>
          <cell r="C9">
            <v>37</v>
          </cell>
          <cell r="D9">
            <v>44</v>
          </cell>
          <cell r="E9">
            <v>24</v>
          </cell>
          <cell r="F9">
            <v>8</v>
          </cell>
          <cell r="G9">
            <v>22</v>
          </cell>
          <cell r="H9">
            <v>8</v>
          </cell>
          <cell r="I9">
            <v>3</v>
          </cell>
          <cell r="J9">
            <v>8</v>
          </cell>
        </row>
        <row r="10">
          <cell r="A10" t="str">
            <v>BBB</v>
          </cell>
          <cell r="B10">
            <v>65</v>
          </cell>
          <cell r="C10">
            <v>30</v>
          </cell>
          <cell r="D10">
            <v>46</v>
          </cell>
          <cell r="E10">
            <v>48</v>
          </cell>
          <cell r="F10">
            <v>20</v>
          </cell>
          <cell r="G10">
            <v>45</v>
          </cell>
          <cell r="H10">
            <v>11</v>
          </cell>
          <cell r="I10">
            <v>3</v>
          </cell>
          <cell r="J10">
            <v>10</v>
          </cell>
        </row>
        <row r="11">
          <cell r="A11" t="str">
            <v>BBB-</v>
          </cell>
          <cell r="B11">
            <v>42</v>
          </cell>
          <cell r="C11">
            <v>18</v>
          </cell>
          <cell r="D11">
            <v>36</v>
          </cell>
          <cell r="E11">
            <v>39</v>
          </cell>
          <cell r="F11">
            <v>18</v>
          </cell>
          <cell r="G11">
            <v>34</v>
          </cell>
          <cell r="H11">
            <v>18</v>
          </cell>
          <cell r="I11">
            <v>7</v>
          </cell>
          <cell r="J11">
            <v>14</v>
          </cell>
        </row>
        <row r="12">
          <cell r="A12" t="str">
            <v>BB+</v>
          </cell>
          <cell r="B12">
            <v>23</v>
          </cell>
          <cell r="C12">
            <v>12</v>
          </cell>
          <cell r="D12">
            <v>19</v>
          </cell>
          <cell r="E12">
            <v>26</v>
          </cell>
          <cell r="F12">
            <v>14</v>
          </cell>
          <cell r="G12">
            <v>17</v>
          </cell>
          <cell r="H12">
            <v>12</v>
          </cell>
          <cell r="I12">
            <v>4</v>
          </cell>
          <cell r="J12">
            <v>11</v>
          </cell>
        </row>
        <row r="13">
          <cell r="A13" t="str">
            <v>BB</v>
          </cell>
          <cell r="B13">
            <v>24</v>
          </cell>
          <cell r="C13">
            <v>16</v>
          </cell>
          <cell r="D13">
            <v>17</v>
          </cell>
          <cell r="E13">
            <v>30</v>
          </cell>
          <cell r="F13">
            <v>19</v>
          </cell>
          <cell r="G13">
            <v>22</v>
          </cell>
          <cell r="H13">
            <v>19</v>
          </cell>
          <cell r="I13">
            <v>12</v>
          </cell>
          <cell r="J13">
            <v>15</v>
          </cell>
        </row>
        <row r="14">
          <cell r="A14" t="str">
            <v>BB-</v>
          </cell>
          <cell r="B14">
            <v>12</v>
          </cell>
          <cell r="C14">
            <v>7</v>
          </cell>
          <cell r="D14">
            <v>7</v>
          </cell>
          <cell r="E14">
            <v>27</v>
          </cell>
          <cell r="F14">
            <v>18</v>
          </cell>
          <cell r="G14">
            <v>20</v>
          </cell>
          <cell r="H14">
            <v>34</v>
          </cell>
          <cell r="I14">
            <v>22</v>
          </cell>
          <cell r="J14">
            <v>22</v>
          </cell>
        </row>
        <row r="15">
          <cell r="A15" t="str">
            <v>B+</v>
          </cell>
          <cell r="B15">
            <v>3</v>
          </cell>
          <cell r="C15">
            <v>0</v>
          </cell>
          <cell r="D15">
            <v>3</v>
          </cell>
          <cell r="E15">
            <v>15</v>
          </cell>
          <cell r="F15">
            <v>7</v>
          </cell>
          <cell r="G15">
            <v>12</v>
          </cell>
          <cell r="H15">
            <v>29</v>
          </cell>
          <cell r="I15">
            <v>12</v>
          </cell>
          <cell r="J15">
            <v>25</v>
          </cell>
        </row>
        <row r="16">
          <cell r="A16" t="str">
            <v>B</v>
          </cell>
          <cell r="B16">
            <v>8</v>
          </cell>
          <cell r="C16">
            <v>1</v>
          </cell>
          <cell r="D16">
            <v>8</v>
          </cell>
          <cell r="E16">
            <v>2</v>
          </cell>
          <cell r="F16">
            <v>0</v>
          </cell>
          <cell r="G16">
            <v>2</v>
          </cell>
          <cell r="H16">
            <v>9</v>
          </cell>
          <cell r="I16">
            <v>1</v>
          </cell>
          <cell r="J16">
            <v>9</v>
          </cell>
        </row>
        <row r="17">
          <cell r="A17" t="str">
            <v>B-</v>
          </cell>
          <cell r="B17">
            <v>0</v>
          </cell>
          <cell r="C17">
            <v>0</v>
          </cell>
          <cell r="D17">
            <v>0</v>
          </cell>
          <cell r="E17">
            <v>1</v>
          </cell>
          <cell r="F17">
            <v>1</v>
          </cell>
          <cell r="G17">
            <v>1</v>
          </cell>
          <cell r="H17">
            <v>5</v>
          </cell>
          <cell r="I17">
            <v>1</v>
          </cell>
          <cell r="J17">
            <v>4</v>
          </cell>
        </row>
        <row r="18">
          <cell r="A18" t="str">
            <v>Not Rated</v>
          </cell>
          <cell r="B18">
            <v>67</v>
          </cell>
          <cell r="C18">
            <v>59</v>
          </cell>
          <cell r="D18">
            <v>27</v>
          </cell>
          <cell r="E18">
            <v>159</v>
          </cell>
          <cell r="F18">
            <v>119</v>
          </cell>
          <cell r="G18">
            <v>93</v>
          </cell>
          <cell r="H18">
            <v>448</v>
          </cell>
          <cell r="I18">
            <v>274</v>
          </cell>
          <cell r="J18">
            <v>325</v>
          </cell>
        </row>
        <row r="19">
          <cell r="A19" t="str">
            <v>Credit Rating</v>
          </cell>
          <cell r="B19" t="str">
            <v>Russell 1000</v>
          </cell>
          <cell r="C19" t="str">
            <v>Russell 1000 Growth</v>
          </cell>
          <cell r="D19" t="str">
            <v>Russell 1000 Value</v>
          </cell>
          <cell r="E19" t="str">
            <v>Russell 2000</v>
          </cell>
          <cell r="F19" t="str">
            <v>Russell 2000 Growth</v>
          </cell>
          <cell r="G19" t="str">
            <v>Russell 2000 Value</v>
          </cell>
          <cell r="H19" t="str">
            <v>Russell 3000</v>
          </cell>
          <cell r="I19" t="str">
            <v>Russell 3000 Growth</v>
          </cell>
          <cell r="J19" t="str">
            <v>Russell 3000 Value</v>
          </cell>
        </row>
        <row r="20">
          <cell r="A20" t="str">
            <v>AAA</v>
          </cell>
          <cell r="B20">
            <v>8</v>
          </cell>
          <cell r="C20">
            <v>6</v>
          </cell>
          <cell r="D20">
            <v>6</v>
          </cell>
          <cell r="E20">
            <v>0</v>
          </cell>
          <cell r="F20">
            <v>0</v>
          </cell>
          <cell r="G20">
            <v>0</v>
          </cell>
          <cell r="H20">
            <v>8</v>
          </cell>
          <cell r="I20">
            <v>6</v>
          </cell>
          <cell r="J20">
            <v>6</v>
          </cell>
        </row>
        <row r="21">
          <cell r="A21" t="str">
            <v>AA+</v>
          </cell>
          <cell r="B21">
            <v>2</v>
          </cell>
          <cell r="C21">
            <v>1</v>
          </cell>
          <cell r="D21">
            <v>2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1</v>
          </cell>
          <cell r="J21">
            <v>2</v>
          </cell>
        </row>
        <row r="22">
          <cell r="A22" t="str">
            <v>AA</v>
          </cell>
          <cell r="B22">
            <v>15</v>
          </cell>
          <cell r="C22">
            <v>8</v>
          </cell>
          <cell r="D22">
            <v>12</v>
          </cell>
          <cell r="E22">
            <v>1</v>
          </cell>
          <cell r="F22">
            <v>0</v>
          </cell>
          <cell r="G22">
            <v>1</v>
          </cell>
          <cell r="H22">
            <v>16</v>
          </cell>
          <cell r="I22">
            <v>8</v>
          </cell>
          <cell r="J22">
            <v>13</v>
          </cell>
        </row>
        <row r="23">
          <cell r="A23" t="str">
            <v>AA-</v>
          </cell>
          <cell r="B23">
            <v>12</v>
          </cell>
          <cell r="C23">
            <v>10</v>
          </cell>
          <cell r="D23">
            <v>9</v>
          </cell>
          <cell r="E23">
            <v>3</v>
          </cell>
          <cell r="F23">
            <v>0</v>
          </cell>
          <cell r="G23">
            <v>3</v>
          </cell>
          <cell r="H23">
            <v>15</v>
          </cell>
          <cell r="I23">
            <v>10</v>
          </cell>
          <cell r="J23">
            <v>12</v>
          </cell>
        </row>
        <row r="24">
          <cell r="A24" t="str">
            <v>A+</v>
          </cell>
          <cell r="B24">
            <v>41</v>
          </cell>
          <cell r="C24">
            <v>30</v>
          </cell>
          <cell r="D24">
            <v>24</v>
          </cell>
          <cell r="E24">
            <v>3</v>
          </cell>
          <cell r="F24">
            <v>0</v>
          </cell>
          <cell r="G24">
            <v>3</v>
          </cell>
          <cell r="H24">
            <v>44</v>
          </cell>
          <cell r="I24">
            <v>30</v>
          </cell>
          <cell r="J24">
            <v>27</v>
          </cell>
        </row>
        <row r="25">
          <cell r="A25" t="str">
            <v>A</v>
          </cell>
          <cell r="B25">
            <v>77</v>
          </cell>
          <cell r="C25">
            <v>44</v>
          </cell>
          <cell r="D25">
            <v>61</v>
          </cell>
          <cell r="E25">
            <v>5</v>
          </cell>
          <cell r="F25">
            <v>0</v>
          </cell>
          <cell r="G25">
            <v>5</v>
          </cell>
          <cell r="H25">
            <v>82</v>
          </cell>
          <cell r="I25">
            <v>44</v>
          </cell>
          <cell r="J25">
            <v>66</v>
          </cell>
        </row>
        <row r="26">
          <cell r="A26" t="str">
            <v>A-</v>
          </cell>
          <cell r="B26">
            <v>78</v>
          </cell>
          <cell r="C26">
            <v>41</v>
          </cell>
          <cell r="D26">
            <v>58</v>
          </cell>
          <cell r="E26">
            <v>3</v>
          </cell>
          <cell r="F26">
            <v>0</v>
          </cell>
          <cell r="G26">
            <v>3</v>
          </cell>
          <cell r="H26">
            <v>81</v>
          </cell>
          <cell r="I26">
            <v>41</v>
          </cell>
          <cell r="J26">
            <v>61</v>
          </cell>
        </row>
        <row r="27">
          <cell r="A27" t="str">
            <v>BBB+</v>
          </cell>
          <cell r="B27">
            <v>97</v>
          </cell>
          <cell r="C27">
            <v>58</v>
          </cell>
          <cell r="D27">
            <v>73</v>
          </cell>
          <cell r="E27">
            <v>15</v>
          </cell>
          <cell r="F27">
            <v>4</v>
          </cell>
          <cell r="G27">
            <v>14</v>
          </cell>
          <cell r="H27">
            <v>112</v>
          </cell>
          <cell r="I27">
            <v>62</v>
          </cell>
          <cell r="J27">
            <v>87</v>
          </cell>
        </row>
        <row r="28">
          <cell r="A28" t="str">
            <v>BBB</v>
          </cell>
          <cell r="B28">
            <v>115</v>
          </cell>
          <cell r="C28">
            <v>61</v>
          </cell>
          <cell r="D28">
            <v>84</v>
          </cell>
          <cell r="E28">
            <v>29</v>
          </cell>
          <cell r="F28">
            <v>9</v>
          </cell>
          <cell r="G28">
            <v>25</v>
          </cell>
          <cell r="H28">
            <v>144</v>
          </cell>
          <cell r="I28">
            <v>70</v>
          </cell>
          <cell r="J28">
            <v>109</v>
          </cell>
        </row>
        <row r="29">
          <cell r="A29" t="str">
            <v>BBB-</v>
          </cell>
          <cell r="B29">
            <v>88</v>
          </cell>
          <cell r="C29">
            <v>53</v>
          </cell>
          <cell r="D29">
            <v>62</v>
          </cell>
          <cell r="E29">
            <v>33</v>
          </cell>
          <cell r="F29">
            <v>9</v>
          </cell>
          <cell r="G29">
            <v>32</v>
          </cell>
          <cell r="H29">
            <v>121</v>
          </cell>
          <cell r="I29">
            <v>62</v>
          </cell>
          <cell r="J29">
            <v>94</v>
          </cell>
        </row>
        <row r="30">
          <cell r="A30" t="str">
            <v>BB+</v>
          </cell>
          <cell r="B30">
            <v>54</v>
          </cell>
          <cell r="C30">
            <v>32</v>
          </cell>
          <cell r="D30">
            <v>40</v>
          </cell>
          <cell r="E30">
            <v>25</v>
          </cell>
          <cell r="F30">
            <v>9</v>
          </cell>
          <cell r="G30">
            <v>22</v>
          </cell>
          <cell r="H30">
            <v>79</v>
          </cell>
          <cell r="I30">
            <v>41</v>
          </cell>
          <cell r="J30">
            <v>62</v>
          </cell>
        </row>
        <row r="31">
          <cell r="A31" t="str">
            <v>BB</v>
          </cell>
          <cell r="B31">
            <v>60</v>
          </cell>
          <cell r="C31">
            <v>48</v>
          </cell>
          <cell r="D31">
            <v>36</v>
          </cell>
          <cell r="E31">
            <v>45</v>
          </cell>
          <cell r="F31">
            <v>30</v>
          </cell>
          <cell r="G31">
            <v>34</v>
          </cell>
          <cell r="H31">
            <v>105</v>
          </cell>
          <cell r="I31">
            <v>78</v>
          </cell>
          <cell r="J31">
            <v>70</v>
          </cell>
        </row>
        <row r="32">
          <cell r="A32" t="str">
            <v>BB-</v>
          </cell>
          <cell r="B32">
            <v>55</v>
          </cell>
          <cell r="C32">
            <v>43</v>
          </cell>
          <cell r="D32">
            <v>32</v>
          </cell>
          <cell r="E32">
            <v>90</v>
          </cell>
          <cell r="F32">
            <v>51</v>
          </cell>
          <cell r="G32">
            <v>67</v>
          </cell>
          <cell r="H32">
            <v>145</v>
          </cell>
          <cell r="I32">
            <v>94</v>
          </cell>
          <cell r="J32">
            <v>99</v>
          </cell>
        </row>
        <row r="33">
          <cell r="A33" t="str">
            <v>B+</v>
          </cell>
          <cell r="B33">
            <v>21</v>
          </cell>
          <cell r="C33">
            <v>15</v>
          </cell>
          <cell r="D33">
            <v>15</v>
          </cell>
          <cell r="E33">
            <v>92</v>
          </cell>
          <cell r="F33">
            <v>69</v>
          </cell>
          <cell r="G33">
            <v>66</v>
          </cell>
          <cell r="H33">
            <v>113</v>
          </cell>
          <cell r="I33">
            <v>84</v>
          </cell>
          <cell r="J33">
            <v>81</v>
          </cell>
        </row>
        <row r="34">
          <cell r="A34" t="str">
            <v>B</v>
          </cell>
          <cell r="B34">
            <v>19</v>
          </cell>
          <cell r="C34">
            <v>14</v>
          </cell>
          <cell r="D34">
            <v>14</v>
          </cell>
          <cell r="E34">
            <v>48</v>
          </cell>
          <cell r="F34">
            <v>25</v>
          </cell>
          <cell r="G34">
            <v>41</v>
          </cell>
          <cell r="H34">
            <v>67</v>
          </cell>
          <cell r="I34">
            <v>39</v>
          </cell>
          <cell r="J34">
            <v>55</v>
          </cell>
        </row>
        <row r="35">
          <cell r="A35" t="str">
            <v>B-</v>
          </cell>
          <cell r="B35">
            <v>4</v>
          </cell>
          <cell r="C35">
            <v>3</v>
          </cell>
          <cell r="D35">
            <v>1</v>
          </cell>
          <cell r="E35">
            <v>29</v>
          </cell>
          <cell r="F35">
            <v>16</v>
          </cell>
          <cell r="G35">
            <v>24</v>
          </cell>
          <cell r="H35">
            <v>33</v>
          </cell>
          <cell r="I35">
            <v>19</v>
          </cell>
          <cell r="J35">
            <v>25</v>
          </cell>
        </row>
        <row r="36">
          <cell r="A36" t="str">
            <v>CCC+</v>
          </cell>
          <cell r="B36">
            <v>2</v>
          </cell>
          <cell r="C36">
            <v>2</v>
          </cell>
          <cell r="D36">
            <v>0</v>
          </cell>
          <cell r="E36">
            <v>3</v>
          </cell>
          <cell r="F36">
            <v>0</v>
          </cell>
          <cell r="G36">
            <v>3</v>
          </cell>
          <cell r="H36">
            <v>5</v>
          </cell>
          <cell r="I36">
            <v>2</v>
          </cell>
          <cell r="J36">
            <v>3</v>
          </cell>
        </row>
        <row r="37">
          <cell r="A37" t="str">
            <v>CCC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</row>
        <row r="38">
          <cell r="A38" t="str">
            <v>D</v>
          </cell>
          <cell r="B38">
            <v>0</v>
          </cell>
          <cell r="C38">
            <v>0</v>
          </cell>
          <cell r="D38">
            <v>0</v>
          </cell>
          <cell r="E38">
            <v>2</v>
          </cell>
          <cell r="F38">
            <v>1</v>
          </cell>
          <cell r="G38">
            <v>2</v>
          </cell>
          <cell r="H38">
            <v>2</v>
          </cell>
          <cell r="I38">
            <v>1</v>
          </cell>
          <cell r="J38">
            <v>2</v>
          </cell>
        </row>
        <row r="39">
          <cell r="A39" t="str">
            <v>Not Rated</v>
          </cell>
          <cell r="B39">
            <v>251</v>
          </cell>
          <cell r="C39">
            <v>220</v>
          </cell>
          <cell r="D39">
            <v>88</v>
          </cell>
          <cell r="E39">
            <v>1492</v>
          </cell>
          <cell r="F39">
            <v>1040</v>
          </cell>
          <cell r="G39">
            <v>948</v>
          </cell>
          <cell r="H39">
            <v>1743</v>
          </cell>
          <cell r="I39">
            <v>1260</v>
          </cell>
          <cell r="J39">
            <v>1036</v>
          </cell>
        </row>
      </sheetData>
      <sheetData sheetId="23" refreshError="1">
        <row r="1">
          <cell r="A1" t="str">
            <v>Common Stock Rating</v>
          </cell>
          <cell r="B1" t="str">
            <v>S&amp;P 500 Large Cap</v>
          </cell>
          <cell r="C1" t="str">
            <v>S&amp;P 600 Small Cap</v>
          </cell>
          <cell r="D1" t="str">
            <v>S&amp;P 400 Mid Cap</v>
          </cell>
        </row>
        <row r="2">
          <cell r="A2" t="str">
            <v>A</v>
          </cell>
          <cell r="B2">
            <v>-2.0899999999999998E-2</v>
          </cell>
          <cell r="C2">
            <v>2.5700000000000001E-2</v>
          </cell>
          <cell r="D2">
            <v>-2.12E-2</v>
          </cell>
        </row>
        <row r="3">
          <cell r="A3" t="str">
            <v>B</v>
          </cell>
          <cell r="B3">
            <v>-5.4100000000000002E-2</v>
          </cell>
          <cell r="C3">
            <v>-4.2200000000000001E-2</v>
          </cell>
          <cell r="D3">
            <v>-5.3900000000000003E-2</v>
          </cell>
        </row>
        <row r="4">
          <cell r="A4" t="str">
            <v>C</v>
          </cell>
          <cell r="B4">
            <v>-3.3300000000000003E-2</v>
          </cell>
          <cell r="C4">
            <v>-7.3099999999999998E-2</v>
          </cell>
          <cell r="D4">
            <v>-0.1426</v>
          </cell>
        </row>
        <row r="5">
          <cell r="A5" t="str">
            <v>NR</v>
          </cell>
          <cell r="B5">
            <v>-6.1400000000000003E-2</v>
          </cell>
          <cell r="C5">
            <v>-5.6000000000000001E-2</v>
          </cell>
          <cell r="D5">
            <v>-5.8900000000000001E-2</v>
          </cell>
        </row>
        <row r="6">
          <cell r="A6" t="str">
            <v>Index</v>
          </cell>
          <cell r="B6">
            <v>-0.06</v>
          </cell>
          <cell r="C6">
            <v>-4.8899999999999999E-2</v>
          </cell>
          <cell r="D6">
            <v>-6.1600000000000002E-2</v>
          </cell>
        </row>
        <row r="7">
          <cell r="A7" t="str">
            <v>Common Stock Rating</v>
          </cell>
          <cell r="B7" t="str">
            <v>S&amp;P 500 Large Cap</v>
          </cell>
          <cell r="C7" t="str">
            <v>S&amp;P 600 Small Cap</v>
          </cell>
          <cell r="D7" t="str">
            <v>S&amp;P 400 Mid Cap</v>
          </cell>
        </row>
        <row r="8">
          <cell r="A8" t="str">
            <v>A</v>
          </cell>
          <cell r="B8">
            <v>157</v>
          </cell>
          <cell r="C8">
            <v>65</v>
          </cell>
          <cell r="D8">
            <v>74</v>
          </cell>
        </row>
        <row r="9">
          <cell r="A9" t="str">
            <v>B</v>
          </cell>
          <cell r="B9">
            <v>275</v>
          </cell>
          <cell r="C9">
            <v>375</v>
          </cell>
          <cell r="D9">
            <v>259</v>
          </cell>
        </row>
        <row r="10">
          <cell r="A10" t="str">
            <v>C</v>
          </cell>
          <cell r="B10">
            <v>15</v>
          </cell>
          <cell r="C10">
            <v>47</v>
          </cell>
          <cell r="D10">
            <v>16</v>
          </cell>
        </row>
        <row r="11">
          <cell r="A11" t="str">
            <v>NR</v>
          </cell>
          <cell r="B11">
            <v>53</v>
          </cell>
          <cell r="C11">
            <v>113</v>
          </cell>
          <cell r="D11">
            <v>51</v>
          </cell>
        </row>
        <row r="12">
          <cell r="A12" t="str">
            <v>Common Stock Rating</v>
          </cell>
          <cell r="B12" t="str">
            <v>Russell 1000</v>
          </cell>
          <cell r="C12" t="str">
            <v>Russell 2000</v>
          </cell>
          <cell r="D12" t="str">
            <v>Russell 3000</v>
          </cell>
        </row>
        <row r="13">
          <cell r="A13" t="str">
            <v>A</v>
          </cell>
          <cell r="B13">
            <v>-1.8200000000000001E-2</v>
          </cell>
          <cell r="C13">
            <v>1.4999999999999999E-2</v>
          </cell>
          <cell r="D13">
            <v>-4.7999999999999996E-3</v>
          </cell>
        </row>
        <row r="14">
          <cell r="A14" t="str">
            <v>B</v>
          </cell>
          <cell r="B14">
            <v>-4.9099999999999998E-2</v>
          </cell>
          <cell r="C14">
            <v>-5.0700000000000002E-2</v>
          </cell>
          <cell r="D14">
            <v>-0.05</v>
          </cell>
        </row>
        <row r="15">
          <cell r="A15" t="str">
            <v>C</v>
          </cell>
          <cell r="B15">
            <v>-6.7100000000000007E-2</v>
          </cell>
          <cell r="C15">
            <v>-0.11119999999999999</v>
          </cell>
          <cell r="D15">
            <v>-0.1031</v>
          </cell>
        </row>
        <row r="16">
          <cell r="A16" t="str">
            <v>NR</v>
          </cell>
          <cell r="B16">
            <v>-6.5699999999999995E-2</v>
          </cell>
          <cell r="C16">
            <v>-8.2299999999999998E-2</v>
          </cell>
          <cell r="D16">
            <v>-7.9200000000000007E-2</v>
          </cell>
        </row>
        <row r="17">
          <cell r="A17" t="str">
            <v>Index</v>
          </cell>
          <cell r="B17">
            <v>-0.06</v>
          </cell>
          <cell r="C17">
            <v>-6.8199999999999997E-2</v>
          </cell>
          <cell r="D17">
            <v>-6.0600000000000001E-2</v>
          </cell>
        </row>
        <row r="18">
          <cell r="A18" t="str">
            <v>Common Stock Rating</v>
          </cell>
          <cell r="B18" t="str">
            <v>Russell 1000</v>
          </cell>
          <cell r="C18" t="str">
            <v>Russell 2000</v>
          </cell>
          <cell r="D18" t="str">
            <v>Russell 3000</v>
          </cell>
        </row>
        <row r="19">
          <cell r="A19" t="str">
            <v>A</v>
          </cell>
          <cell r="B19">
            <v>238</v>
          </cell>
          <cell r="C19">
            <v>162</v>
          </cell>
          <cell r="D19">
            <v>400</v>
          </cell>
        </row>
        <row r="20">
          <cell r="A20" t="str">
            <v>B</v>
          </cell>
          <cell r="B20">
            <v>535</v>
          </cell>
          <cell r="C20">
            <v>773</v>
          </cell>
          <cell r="D20">
            <v>1308</v>
          </cell>
        </row>
        <row r="21">
          <cell r="A21" t="str">
            <v>C</v>
          </cell>
          <cell r="B21">
            <v>37</v>
          </cell>
          <cell r="C21">
            <v>165</v>
          </cell>
          <cell r="D21">
            <v>202</v>
          </cell>
        </row>
        <row r="22">
          <cell r="A22" t="str">
            <v>NR</v>
          </cell>
          <cell r="B22">
            <v>189</v>
          </cell>
          <cell r="C22">
            <v>829</v>
          </cell>
          <cell r="D22">
            <v>1018</v>
          </cell>
        </row>
      </sheetData>
      <sheetData sheetId="24" refreshError="1">
        <row r="2">
          <cell r="B2">
            <v>-8.4148861999999935E-2</v>
          </cell>
          <cell r="C2">
            <v>-6.9007231700000116E-2</v>
          </cell>
          <cell r="D2">
            <v>-3.1212920100000097E-2</v>
          </cell>
        </row>
        <row r="3">
          <cell r="B3">
            <v>-8.0716513600000095E-2</v>
          </cell>
          <cell r="C3">
            <v>-2.6566735199999969E-2</v>
          </cell>
          <cell r="D3">
            <v>-1.8226488100000049E-2</v>
          </cell>
        </row>
        <row r="4">
          <cell r="B4">
            <v>-9.1883357900000018E-2</v>
          </cell>
          <cell r="C4">
            <v>-3.7643459999999851E-2</v>
          </cell>
          <cell r="D4">
            <v>-3.6140740000000227E-3</v>
          </cell>
        </row>
        <row r="6">
          <cell r="B6">
            <v>-7.985598599999999E-2</v>
          </cell>
          <cell r="C6">
            <v>-5.9768872899999881E-2</v>
          </cell>
          <cell r="D6">
            <v>-2.2492632200000084E-2</v>
          </cell>
        </row>
        <row r="7">
          <cell r="B7">
            <v>-0.10758353099999995</v>
          </cell>
          <cell r="C7">
            <v>-5.478818019999987E-2</v>
          </cell>
          <cell r="D7">
            <v>-1.4088214599999982E-2</v>
          </cell>
        </row>
        <row r="8">
          <cell r="B8">
            <v>-0.11648354979999997</v>
          </cell>
          <cell r="C8">
            <v>-7.3435416199999937E-2</v>
          </cell>
          <cell r="D8">
            <v>-1.6607110100000044E-2</v>
          </cell>
        </row>
      </sheetData>
      <sheetData sheetId="25" refreshError="1">
        <row r="2">
          <cell r="B2">
            <v>5.0279096299999999E-2</v>
          </cell>
          <cell r="C2">
            <v>-1.2490708E-3</v>
          </cell>
          <cell r="D2">
            <v>3.9918408999999998E-3</v>
          </cell>
        </row>
        <row r="3">
          <cell r="B3">
            <v>-3.7541744199999998E-2</v>
          </cell>
          <cell r="C3">
            <v>-4.5693206699999996E-2</v>
          </cell>
          <cell r="D3">
            <v>-3.5998740299999998E-2</v>
          </cell>
        </row>
        <row r="4">
          <cell r="B4">
            <v>-5.6123130200000003E-2</v>
          </cell>
          <cell r="C4">
            <v>-6.4453470800000009E-2</v>
          </cell>
          <cell r="D4">
            <v>-6.2776344999999997E-2</v>
          </cell>
        </row>
        <row r="5">
          <cell r="E5">
            <v>-6.96315094E-2</v>
          </cell>
        </row>
        <row r="7">
          <cell r="B7">
            <v>4.8072710699999993E-2</v>
          </cell>
          <cell r="C7">
            <v>2.8188725999999998E-3</v>
          </cell>
          <cell r="D7">
            <v>1.6582098400000002E-2</v>
          </cell>
        </row>
        <row r="8">
          <cell r="B8">
            <v>-3.4343449399999997E-2</v>
          </cell>
          <cell r="C8">
            <v>-4.0560088000000001E-2</v>
          </cell>
          <cell r="D8">
            <v>-2.2898994699999998E-2</v>
          </cell>
        </row>
        <row r="9">
          <cell r="B9">
            <v>-7.3866958400000002E-2</v>
          </cell>
          <cell r="C9">
            <v>-6.8529407299999998E-2</v>
          </cell>
          <cell r="D9">
            <v>-6.5886867700000004E-2</v>
          </cell>
        </row>
        <row r="10">
          <cell r="E10">
            <v>-8.6823620600000012E-2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 t="str">
            <v>PE</v>
          </cell>
          <cell r="C1" t="str">
            <v>06/30/00</v>
          </cell>
          <cell r="D1" t="str">
            <v>Russell 1000</v>
          </cell>
          <cell r="E1" t="str">
            <v>Russell</v>
          </cell>
          <cell r="F1" t="str">
            <v>Russell 1000</v>
          </cell>
          <cell r="G1" t="str">
            <v>S&amp;P 500</v>
          </cell>
        </row>
        <row r="2">
          <cell r="A2" t="str">
            <v>PE w/o Neg</v>
          </cell>
          <cell r="C2" t="str">
            <v>07/31/00</v>
          </cell>
          <cell r="D2" t="str">
            <v>Russell 1000 Growth</v>
          </cell>
          <cell r="E2" t="str">
            <v>S&amp;P</v>
          </cell>
          <cell r="F2" t="str">
            <v>Russell 1000 Growth</v>
          </cell>
          <cell r="G2" t="str">
            <v>S&amp;P 500 Growth</v>
          </cell>
        </row>
        <row r="3">
          <cell r="A3" t="str">
            <v>P/FY1</v>
          </cell>
          <cell r="C3" t="str">
            <v>08/31/00</v>
          </cell>
          <cell r="D3" t="str">
            <v>Russell 1000 Value</v>
          </cell>
          <cell r="F3" t="str">
            <v>Russell 1000 Value</v>
          </cell>
          <cell r="G3" t="str">
            <v>S&amp;P 500 Value</v>
          </cell>
        </row>
        <row r="4">
          <cell r="A4" t="str">
            <v>P/Sales</v>
          </cell>
          <cell r="C4" t="str">
            <v>09/30/00</v>
          </cell>
          <cell r="D4" t="str">
            <v>Russell Mid-Cap</v>
          </cell>
          <cell r="F4" t="str">
            <v>Russell Mid-Cap</v>
          </cell>
          <cell r="G4" t="str">
            <v>S&amp;P 400</v>
          </cell>
        </row>
        <row r="5">
          <cell r="A5" t="str">
            <v>P/Book</v>
          </cell>
          <cell r="C5" t="str">
            <v>10/31/00</v>
          </cell>
          <cell r="D5" t="str">
            <v>Russell Mid-Cap Growth</v>
          </cell>
          <cell r="F5" t="str">
            <v>Russell Mid-Cap Growth</v>
          </cell>
          <cell r="G5" t="str">
            <v>S&amp;P 400 Growth</v>
          </cell>
        </row>
        <row r="6">
          <cell r="A6" t="str">
            <v>P/CF</v>
          </cell>
          <cell r="C6" t="str">
            <v>11/30/00</v>
          </cell>
          <cell r="D6" t="str">
            <v>Russell Mid-Cap Value</v>
          </cell>
          <cell r="F6" t="str">
            <v>Russell Mid-Cap Value</v>
          </cell>
          <cell r="G6" t="str">
            <v>S&amp;P 400 Value</v>
          </cell>
        </row>
        <row r="7">
          <cell r="A7" t="str">
            <v>ROE</v>
          </cell>
          <cell r="C7" t="str">
            <v>12/31/00</v>
          </cell>
          <cell r="D7" t="str">
            <v>Russell 2000</v>
          </cell>
          <cell r="F7" t="str">
            <v>Russell 2000</v>
          </cell>
          <cell r="G7" t="str">
            <v>S&amp;P 600</v>
          </cell>
        </row>
        <row r="8">
          <cell r="A8" t="str">
            <v>Dividend Yield</v>
          </cell>
          <cell r="C8" t="str">
            <v>01/31/01</v>
          </cell>
          <cell r="D8" t="str">
            <v>Russell 2000 Growth</v>
          </cell>
          <cell r="F8" t="str">
            <v>Russell 2000 Growth</v>
          </cell>
          <cell r="G8" t="str">
            <v>S&amp;P 600 Growth</v>
          </cell>
        </row>
        <row r="9">
          <cell r="A9" t="str">
            <v>Payout Ratio</v>
          </cell>
          <cell r="C9" t="str">
            <v>02/28/01</v>
          </cell>
          <cell r="D9" t="str">
            <v>Russell 2000 Value</v>
          </cell>
          <cell r="F9" t="str">
            <v>Russell 2000 Value</v>
          </cell>
          <cell r="G9" t="str">
            <v>S&amp;P 600 Value</v>
          </cell>
        </row>
        <row r="10">
          <cell r="C10" t="str">
            <v>03/31/01</v>
          </cell>
          <cell r="D10" t="str">
            <v>S&amp;P 500</v>
          </cell>
        </row>
        <row r="11">
          <cell r="C11" t="str">
            <v>04/30/01</v>
          </cell>
          <cell r="D11" t="str">
            <v>S&amp;P 500 Growth</v>
          </cell>
        </row>
        <row r="12">
          <cell r="C12" t="str">
            <v>05/31/01</v>
          </cell>
          <cell r="D12" t="str">
            <v>S&amp;P 500 Value</v>
          </cell>
        </row>
        <row r="13">
          <cell r="C13" t="str">
            <v>06/30/01</v>
          </cell>
          <cell r="D13" t="str">
            <v>S&amp;P 400</v>
          </cell>
        </row>
        <row r="14">
          <cell r="C14" t="str">
            <v>07/31/01</v>
          </cell>
          <cell r="D14" t="str">
            <v>S&amp;P 400 Growth</v>
          </cell>
        </row>
        <row r="15">
          <cell r="C15" t="str">
            <v>08/31/01</v>
          </cell>
          <cell r="D15" t="str">
            <v>S&amp;P 400 Value</v>
          </cell>
        </row>
        <row r="16">
          <cell r="C16" t="str">
            <v>09/30/01</v>
          </cell>
          <cell r="D16" t="str">
            <v>S&amp;P 600</v>
          </cell>
        </row>
        <row r="17">
          <cell r="C17" t="str">
            <v>10/31/01</v>
          </cell>
          <cell r="D17" t="str">
            <v>S&amp;P 600 Growth</v>
          </cell>
        </row>
        <row r="18">
          <cell r="C18" t="str">
            <v>11/30/01</v>
          </cell>
          <cell r="D18" t="str">
            <v>S&amp;P 600 Value</v>
          </cell>
        </row>
        <row r="19">
          <cell r="C19" t="str">
            <v>12/31/01</v>
          </cell>
        </row>
        <row r="20">
          <cell r="C20" t="str">
            <v>01/31/02</v>
          </cell>
        </row>
        <row r="21">
          <cell r="C21" t="str">
            <v>02/28/02</v>
          </cell>
        </row>
        <row r="22">
          <cell r="C22" t="str">
            <v>03/31/02</v>
          </cell>
        </row>
        <row r="23">
          <cell r="C23" t="str">
            <v>04/30/02</v>
          </cell>
        </row>
        <row r="24">
          <cell r="C24" t="str">
            <v>05/31/02</v>
          </cell>
        </row>
        <row r="25">
          <cell r="C25" t="str">
            <v>06/30/02</v>
          </cell>
        </row>
        <row r="26">
          <cell r="C26" t="str">
            <v>07/31/02</v>
          </cell>
        </row>
        <row r="27">
          <cell r="C27" t="str">
            <v>08/31/02</v>
          </cell>
        </row>
        <row r="28">
          <cell r="C28" t="str">
            <v>09/30/02</v>
          </cell>
        </row>
        <row r="29">
          <cell r="C29" t="str">
            <v>10/31/02</v>
          </cell>
        </row>
        <row r="30">
          <cell r="C30" t="str">
            <v>11/30/02</v>
          </cell>
        </row>
        <row r="31">
          <cell r="C31" t="str">
            <v>12/31/02</v>
          </cell>
        </row>
        <row r="32">
          <cell r="C32" t="str">
            <v>01/31/03</v>
          </cell>
        </row>
        <row r="33">
          <cell r="C33" t="str">
            <v>02/28/03</v>
          </cell>
        </row>
        <row r="34">
          <cell r="C34" t="str">
            <v>03/31/03</v>
          </cell>
        </row>
        <row r="35">
          <cell r="C35" t="str">
            <v>04/30/03</v>
          </cell>
        </row>
        <row r="36">
          <cell r="C36" t="str">
            <v>05/31/03</v>
          </cell>
        </row>
        <row r="37">
          <cell r="C37" t="str">
            <v>06/30/03</v>
          </cell>
        </row>
        <row r="38">
          <cell r="C38" t="str">
            <v>07/31/03</v>
          </cell>
        </row>
        <row r="39">
          <cell r="C39" t="str">
            <v>08/31/03</v>
          </cell>
        </row>
        <row r="40">
          <cell r="C40" t="str">
            <v>09/30/03</v>
          </cell>
        </row>
        <row r="41">
          <cell r="C41" t="str">
            <v>10/31/03</v>
          </cell>
        </row>
        <row r="42">
          <cell r="C42" t="str">
            <v>11/30/03</v>
          </cell>
        </row>
        <row r="43">
          <cell r="C43" t="str">
            <v>12/31/03</v>
          </cell>
        </row>
        <row r="44">
          <cell r="C44" t="str">
            <v>01/31/04</v>
          </cell>
        </row>
        <row r="45">
          <cell r="C45" t="str">
            <v>02/29/04</v>
          </cell>
        </row>
        <row r="46">
          <cell r="C46" t="str">
            <v>03/31/04</v>
          </cell>
        </row>
        <row r="47">
          <cell r="C47" t="str">
            <v>04/30/04</v>
          </cell>
        </row>
        <row r="48">
          <cell r="C48" t="str">
            <v>05/31/04</v>
          </cell>
        </row>
        <row r="49">
          <cell r="C49" t="str">
            <v>06/30/04</v>
          </cell>
        </row>
        <row r="50">
          <cell r="C50" t="str">
            <v>07/31/04</v>
          </cell>
        </row>
        <row r="51">
          <cell r="C51" t="str">
            <v>08/31/04</v>
          </cell>
        </row>
        <row r="52">
          <cell r="C52" t="str">
            <v>09/30/04</v>
          </cell>
        </row>
        <row r="53">
          <cell r="C53" t="str">
            <v>10/31/04</v>
          </cell>
        </row>
        <row r="54">
          <cell r="C54" t="str">
            <v>11/30/04</v>
          </cell>
        </row>
        <row r="55">
          <cell r="C55" t="str">
            <v>12/31/04</v>
          </cell>
        </row>
        <row r="56">
          <cell r="C56" t="str">
            <v>01/31/05</v>
          </cell>
        </row>
        <row r="57">
          <cell r="C57" t="str">
            <v>02/28/05</v>
          </cell>
        </row>
        <row r="58">
          <cell r="C58" t="str">
            <v>03/31/05</v>
          </cell>
        </row>
        <row r="59">
          <cell r="C59" t="str">
            <v>04/30/05</v>
          </cell>
        </row>
        <row r="60">
          <cell r="C60" t="str">
            <v>05/31/05</v>
          </cell>
        </row>
        <row r="61">
          <cell r="C61" t="str">
            <v>06/30/05</v>
          </cell>
        </row>
        <row r="62">
          <cell r="C62" t="str">
            <v>07/31/05</v>
          </cell>
        </row>
        <row r="63">
          <cell r="C63" t="str">
            <v>08/31/05</v>
          </cell>
        </row>
        <row r="64">
          <cell r="C64" t="str">
            <v>09/30/05</v>
          </cell>
        </row>
        <row r="65">
          <cell r="C65" t="str">
            <v>10/31/05</v>
          </cell>
        </row>
        <row r="66">
          <cell r="C66" t="str">
            <v>11/30/05</v>
          </cell>
        </row>
        <row r="67">
          <cell r="C67" t="str">
            <v>12/31/05</v>
          </cell>
        </row>
        <row r="68">
          <cell r="C68" t="str">
            <v>01/31/06</v>
          </cell>
        </row>
        <row r="69">
          <cell r="C69" t="str">
            <v>02/28/06</v>
          </cell>
        </row>
        <row r="70">
          <cell r="C70" t="str">
            <v>03/31/06</v>
          </cell>
        </row>
        <row r="71">
          <cell r="C71" t="str">
            <v>04/30/06</v>
          </cell>
        </row>
        <row r="72">
          <cell r="C72" t="str">
            <v>05/31/06</v>
          </cell>
        </row>
        <row r="73">
          <cell r="C73" t="str">
            <v>06/30/06</v>
          </cell>
        </row>
        <row r="74">
          <cell r="C74" t="str">
            <v>07/31/06</v>
          </cell>
        </row>
        <row r="75">
          <cell r="C75" t="str">
            <v>08/31/06</v>
          </cell>
        </row>
        <row r="76">
          <cell r="C76" t="str">
            <v>09/30/06</v>
          </cell>
        </row>
        <row r="77">
          <cell r="C77" t="str">
            <v>10/31/06</v>
          </cell>
        </row>
        <row r="78">
          <cell r="C78" t="str">
            <v>11/30/06</v>
          </cell>
        </row>
        <row r="79">
          <cell r="C79" t="str">
            <v>12/31/06</v>
          </cell>
        </row>
        <row r="80">
          <cell r="C80" t="str">
            <v>01/31/07</v>
          </cell>
        </row>
        <row r="81">
          <cell r="C81" t="str">
            <v>02/28/07</v>
          </cell>
        </row>
        <row r="82">
          <cell r="C82" t="str">
            <v>03/31/07</v>
          </cell>
        </row>
        <row r="83">
          <cell r="C83" t="str">
            <v>04/30/07</v>
          </cell>
        </row>
        <row r="84">
          <cell r="C84" t="str">
            <v>05/31/07</v>
          </cell>
        </row>
        <row r="85">
          <cell r="C85" t="str">
            <v>06/30/07</v>
          </cell>
        </row>
        <row r="86">
          <cell r="C86" t="str">
            <v>07/31/07</v>
          </cell>
        </row>
        <row r="87">
          <cell r="C87" t="str">
            <v>08/31/07</v>
          </cell>
        </row>
        <row r="88">
          <cell r="C88" t="str">
            <v>09/30/07</v>
          </cell>
        </row>
        <row r="89">
          <cell r="C89" t="str">
            <v>10/31/07</v>
          </cell>
        </row>
        <row r="90">
          <cell r="C90" t="str">
            <v>11/30/07</v>
          </cell>
        </row>
        <row r="91">
          <cell r="C91" t="str">
            <v>12/31/07</v>
          </cell>
        </row>
        <row r="92">
          <cell r="C92" t="str">
            <v>01/31/08</v>
          </cell>
        </row>
      </sheetData>
      <sheetData sheetId="4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Work"/>
      <sheetName val="Fund 1"/>
      <sheetName val="VaR Data"/>
      <sheetName val="BM Data"/>
      <sheetName val="FD LIST"/>
      <sheetName val="Input"/>
      <sheetName val="Title"/>
    </sheetNames>
    <sheetDataSet>
      <sheetData sheetId="0" refreshError="1"/>
      <sheetData sheetId="1" refreshError="1">
        <row r="12">
          <cell r="B12">
            <v>39814</v>
          </cell>
          <cell r="E12">
            <v>1000</v>
          </cell>
          <cell r="I12">
            <v>617.4293495451102</v>
          </cell>
          <cell r="J12">
            <v>478.21331306861225</v>
          </cell>
          <cell r="O12">
            <v>1000</v>
          </cell>
          <cell r="S12">
            <v>200</v>
          </cell>
        </row>
        <row r="13">
          <cell r="B13">
            <v>39815</v>
          </cell>
          <cell r="E13">
            <v>1009.0527833983296</v>
          </cell>
          <cell r="F13">
            <v>9.0527833983295516E-3</v>
          </cell>
          <cell r="I13">
            <v>622.1789132955746</v>
          </cell>
          <cell r="J13">
            <v>483.59233762844372</v>
          </cell>
          <cell r="O13">
            <v>1000</v>
          </cell>
          <cell r="P13">
            <v>1.8715473829981288E-2</v>
          </cell>
          <cell r="R13">
            <v>616.5969942624555</v>
          </cell>
          <cell r="S13">
            <v>383.4030057375445</v>
          </cell>
        </row>
        <row r="14">
          <cell r="B14">
            <v>39816</v>
          </cell>
          <cell r="E14">
            <v>1009.1017930532314</v>
          </cell>
          <cell r="F14">
            <v>4.8569961560182195E-5</v>
          </cell>
          <cell r="I14">
            <v>622.2091325014768</v>
          </cell>
          <cell r="J14">
            <v>483.61582568969322</v>
          </cell>
          <cell r="O14">
            <v>1018.7154738299813</v>
          </cell>
          <cell r="P14">
            <v>-1.5077615527419344E-6</v>
          </cell>
          <cell r="R14">
            <v>628.13689917221961</v>
          </cell>
          <cell r="S14">
            <v>390.57857465776169</v>
          </cell>
        </row>
        <row r="15">
          <cell r="B15">
            <v>39817</v>
          </cell>
          <cell r="E15">
            <v>1009.1508027081333</v>
          </cell>
          <cell r="F15">
            <v>4.8567602633589214E-5</v>
          </cell>
          <cell r="I15">
            <v>622.23935170737923</v>
          </cell>
          <cell r="J15">
            <v>483.63931375094251</v>
          </cell>
          <cell r="O15">
            <v>1018.7139378499567</v>
          </cell>
          <cell r="P15">
            <v>-1.5078686338967771E-6</v>
          </cell>
          <cell r="R15">
            <v>628.13689917221961</v>
          </cell>
          <cell r="S15">
            <v>390.57703867773705</v>
          </cell>
        </row>
        <row r="16">
          <cell r="B16">
            <v>39818</v>
          </cell>
          <cell r="E16">
            <v>1015.1439833647227</v>
          </cell>
          <cell r="F16">
            <v>5.9388355442083025E-3</v>
          </cell>
          <cell r="I16">
            <v>628.04957540912528</v>
          </cell>
          <cell r="J16">
            <v>483.86800994449675</v>
          </cell>
          <cell r="O16">
            <v>1018.7124017631629</v>
          </cell>
          <cell r="P16">
            <v>9.0168266585733958E-3</v>
          </cell>
          <cell r="R16">
            <v>630.25918617079151</v>
          </cell>
          <cell r="S16">
            <v>388.45321559237141</v>
          </cell>
        </row>
        <row r="17">
          <cell r="B17">
            <v>39819</v>
          </cell>
          <cell r="E17">
            <v>1020.570052300303</v>
          </cell>
          <cell r="F17">
            <v>5.3451224895167144E-3</v>
          </cell>
          <cell r="I17">
            <v>630.98069122580262</v>
          </cell>
          <cell r="J17">
            <v>486.9867013431255</v>
          </cell>
          <cell r="O17">
            <v>1027.8979549048004</v>
          </cell>
          <cell r="P17">
            <v>8.4241342945170234E-3</v>
          </cell>
          <cell r="R17">
            <v>635.51126219464447</v>
          </cell>
          <cell r="S17">
            <v>392.3866927101559</v>
          </cell>
        </row>
        <row r="18">
          <cell r="B18">
            <v>39820</v>
          </cell>
          <cell r="E18">
            <v>1027.2073598498903</v>
          </cell>
          <cell r="F18">
            <v>6.5035296054662527E-3</v>
          </cell>
          <cell r="I18">
            <v>630.98069122580262</v>
          </cell>
          <cell r="J18">
            <v>495.28333578010961</v>
          </cell>
          <cell r="O18">
            <v>1036.5571053179779</v>
          </cell>
          <cell r="P18">
            <v>1.0192325707203347E-2</v>
          </cell>
          <cell r="R18">
            <v>635.51126219464447</v>
          </cell>
          <cell r="S18">
            <v>401.04584312333338</v>
          </cell>
        </row>
        <row r="19">
          <cell r="B19">
            <v>39821</v>
          </cell>
          <cell r="E19">
            <v>1022.4814288414817</v>
          </cell>
          <cell r="F19">
            <v>-4.6007565688579019E-3</v>
          </cell>
          <cell r="I19">
            <v>636.37125275478161</v>
          </cell>
          <cell r="J19">
            <v>482.63772010837511</v>
          </cell>
          <cell r="O19">
            <v>1047.1220329494947</v>
          </cell>
          <cell r="P19">
            <v>-5.1564994762340697E-3</v>
          </cell>
          <cell r="R19">
            <v>648.70870862196819</v>
          </cell>
          <cell r="S19">
            <v>398.41332432752654</v>
          </cell>
        </row>
        <row r="20">
          <cell r="B20">
            <v>39822</v>
          </cell>
          <cell r="E20">
            <v>1013.0925792381097</v>
          </cell>
          <cell r="F20">
            <v>-9.1824157764997458E-3</v>
          </cell>
          <cell r="I20">
            <v>636.37125275478161</v>
          </cell>
          <cell r="J20">
            <v>470.90165810416011</v>
          </cell>
          <cell r="O20">
            <v>1041.7225487350374</v>
          </cell>
          <cell r="P20">
            <v>-1.166739164500875E-2</v>
          </cell>
          <cell r="R20">
            <v>648.70870862196819</v>
          </cell>
          <cell r="S20">
            <v>393.01384011306925</v>
          </cell>
        </row>
        <row r="21">
          <cell r="B21">
            <v>39823</v>
          </cell>
          <cell r="E21">
            <v>1013.1275861344683</v>
          </cell>
          <cell r="F21">
            <v>3.4554488973675211E-5</v>
          </cell>
          <cell r="I21">
            <v>636.37125275478161</v>
          </cell>
          <cell r="J21">
            <v>470.94541672460832</v>
          </cell>
          <cell r="O21">
            <v>1029.568363773509</v>
          </cell>
          <cell r="P21">
            <v>-3.7779561084387814E-6</v>
          </cell>
          <cell r="R21">
            <v>648.70870862196819</v>
          </cell>
          <cell r="S21">
            <v>380.85965515154078</v>
          </cell>
        </row>
        <row r="22">
          <cell r="B22">
            <v>39824</v>
          </cell>
          <cell r="E22">
            <v>1013.1695944100984</v>
          </cell>
          <cell r="F22">
            <v>4.1463954002466881E-5</v>
          </cell>
          <cell r="I22">
            <v>636.37125275478161</v>
          </cell>
          <cell r="J22">
            <v>470.99792706914599</v>
          </cell>
          <cell r="O22">
            <v>1029.56447410942</v>
          </cell>
          <cell r="P22">
            <v>-3.8745928098677495E-6</v>
          </cell>
          <cell r="R22">
            <v>648.70870862196819</v>
          </cell>
          <cell r="S22">
            <v>380.85576548745178</v>
          </cell>
        </row>
        <row r="23">
          <cell r="B23">
            <v>39825</v>
          </cell>
          <cell r="E23">
            <v>1006.2032220347406</v>
          </cell>
          <cell r="F23">
            <v>-6.8758206067305264E-3</v>
          </cell>
          <cell r="I23">
            <v>636.37125275478161</v>
          </cell>
          <cell r="J23">
            <v>462.28996159994881</v>
          </cell>
          <cell r="O23">
            <v>1029.5604849663114</v>
          </cell>
          <cell r="P23">
            <v>-8.000293938872409E-3</v>
          </cell>
          <cell r="R23">
            <v>648.70870862196819</v>
          </cell>
          <cell r="S23">
            <v>380.85177634434319</v>
          </cell>
        </row>
        <row r="24">
          <cell r="B24">
            <v>39826</v>
          </cell>
          <cell r="E24">
            <v>1009.4938702924472</v>
          </cell>
          <cell r="F24">
            <v>3.2703614793165438E-3</v>
          </cell>
          <cell r="I24">
            <v>636.37125275478161</v>
          </cell>
          <cell r="J24">
            <v>466.40327192208201</v>
          </cell>
          <cell r="O24">
            <v>1021.3236984587329</v>
          </cell>
          <cell r="P24">
            <v>4.5828913217896509E-3</v>
          </cell>
          <cell r="R24">
            <v>648.70870862196819</v>
          </cell>
          <cell r="S24">
            <v>372.61498983676472</v>
          </cell>
        </row>
        <row r="25">
          <cell r="B25">
            <v>39827</v>
          </cell>
          <cell r="E25">
            <v>1015.5010537075801</v>
          </cell>
          <cell r="F25">
            <v>5.950688351770401E-3</v>
          </cell>
          <cell r="I25">
            <v>636.37125275478161</v>
          </cell>
          <cell r="J25">
            <v>473.91225119099818</v>
          </cell>
          <cell r="O25">
            <v>1026.0043139731374</v>
          </cell>
          <cell r="P25">
            <v>7.0581344495926398E-3</v>
          </cell>
          <cell r="R25">
            <v>648.70870862196819</v>
          </cell>
          <cell r="S25">
            <v>377.29560535116923</v>
          </cell>
        </row>
        <row r="26">
          <cell r="B26">
            <v>39828</v>
          </cell>
          <cell r="E26">
            <v>994.6439448571366</v>
          </cell>
          <cell r="F26">
            <v>-2.0538736788400673E-2</v>
          </cell>
          <cell r="I26">
            <v>636.37125275478161</v>
          </cell>
          <cell r="J26">
            <v>447.84086512794374</v>
          </cell>
          <cell r="O26">
            <v>1033.2459903670217</v>
          </cell>
          <cell r="P26">
            <v>-2.5098414524667777E-2</v>
          </cell>
          <cell r="R26">
            <v>648.70870862196819</v>
          </cell>
          <cell r="S26">
            <v>384.53728174505352</v>
          </cell>
        </row>
        <row r="27">
          <cell r="B27">
            <v>39829</v>
          </cell>
          <cell r="E27">
            <v>1000.1820358610644</v>
          </cell>
          <cell r="F27">
            <v>5.5679130532717679E-3</v>
          </cell>
          <cell r="I27">
            <v>636.37125275478161</v>
          </cell>
          <cell r="J27">
            <v>454.76347888285346</v>
          </cell>
          <cell r="O27">
            <v>1007.3131541948393</v>
          </cell>
          <cell r="P27">
            <v>6.2840888308499637E-3</v>
          </cell>
          <cell r="R27">
            <v>648.70870862196819</v>
          </cell>
          <cell r="S27">
            <v>358.6044455728711</v>
          </cell>
        </row>
        <row r="28">
          <cell r="B28">
            <v>39830</v>
          </cell>
          <cell r="E28">
            <v>1000.2240441366947</v>
          </cell>
          <cell r="F28">
            <v>4.2000630009488241E-5</v>
          </cell>
          <cell r="I28">
            <v>636.37125275478161</v>
          </cell>
          <cell r="J28">
            <v>454.81598922739136</v>
          </cell>
          <cell r="O28">
            <v>1013.6431995362833</v>
          </cell>
          <cell r="P28">
            <v>-4.2570236481529626E-6</v>
          </cell>
          <cell r="R28">
            <v>648.70870862196819</v>
          </cell>
          <cell r="S28">
            <v>364.93449091431512</v>
          </cell>
        </row>
        <row r="29">
          <cell r="B29">
            <v>39831</v>
          </cell>
          <cell r="E29">
            <v>1000.2590510330534</v>
          </cell>
          <cell r="F29">
            <v>3.4999055025640777E-5</v>
          </cell>
          <cell r="I29">
            <v>636.37125275478161</v>
          </cell>
          <cell r="J29">
            <v>454.8597478478398</v>
          </cell>
          <cell r="O29">
            <v>1013.6388844332121</v>
          </cell>
          <cell r="P29">
            <v>-4.0605473196148762E-6</v>
          </cell>
          <cell r="R29">
            <v>648.70870862196819</v>
          </cell>
          <cell r="S29">
            <v>364.93017581124388</v>
          </cell>
        </row>
        <row r="30">
          <cell r="B30">
            <v>39832</v>
          </cell>
          <cell r="E30">
            <v>1006.0001820358607</v>
          </cell>
          <cell r="F30">
            <v>5.7396441420629043E-3</v>
          </cell>
          <cell r="I30">
            <v>636.37125275478161</v>
          </cell>
          <cell r="J30">
            <v>462.03616160134885</v>
          </cell>
          <cell r="O30">
            <v>1013.6347685045569</v>
          </cell>
          <cell r="P30">
            <v>7.0347015648967049E-3</v>
          </cell>
          <cell r="R30">
            <v>648.70870862196819</v>
          </cell>
          <cell r="S30">
            <v>364.92605988258867</v>
          </cell>
        </row>
        <row r="31">
          <cell r="B31">
            <v>39833</v>
          </cell>
          <cell r="E31">
            <v>998.61372690419978</v>
          </cell>
          <cell r="F31">
            <v>-7.3423993986887828E-3</v>
          </cell>
          <cell r="I31">
            <v>636.37125275478161</v>
          </cell>
          <cell r="J31">
            <v>452.80309268677274</v>
          </cell>
          <cell r="O31">
            <v>1020.7653865967894</v>
          </cell>
          <cell r="P31">
            <v>-9.7947614541677788E-3</v>
          </cell>
          <cell r="R31">
            <v>648.70870862196819</v>
          </cell>
          <cell r="S31">
            <v>372.05667797482124</v>
          </cell>
        </row>
        <row r="32">
          <cell r="B32">
            <v>39834</v>
          </cell>
          <cell r="E32">
            <v>993.46771313948818</v>
          </cell>
          <cell r="F32">
            <v>-5.1531574482405152E-3</v>
          </cell>
          <cell r="I32">
            <v>636.37125275478161</v>
          </cell>
          <cell r="J32">
            <v>446.37057548088319</v>
          </cell>
          <cell r="O32">
            <v>1010.7672331344025</v>
          </cell>
          <cell r="P32">
            <v>-6.8102176566696071E-3</v>
          </cell>
          <cell r="R32">
            <v>648.70870862196819</v>
          </cell>
          <cell r="S32">
            <v>362.05852451243436</v>
          </cell>
        </row>
        <row r="33">
          <cell r="B33">
            <v>39835</v>
          </cell>
          <cell r="E33">
            <v>997.70354759887664</v>
          </cell>
          <cell r="F33">
            <v>4.2636860799458338E-3</v>
          </cell>
          <cell r="I33">
            <v>636.37125275478161</v>
          </cell>
          <cell r="J33">
            <v>451.66536855511879</v>
          </cell>
          <cell r="O33">
            <v>1003.8836882765276</v>
          </cell>
          <cell r="P33">
            <v>4.3930235029486968E-3</v>
          </cell>
          <cell r="R33">
            <v>648.70870862196819</v>
          </cell>
          <cell r="S33">
            <v>355.17497965455937</v>
          </cell>
        </row>
        <row r="34">
          <cell r="B34">
            <v>39836</v>
          </cell>
          <cell r="E34">
            <v>991.55633659830949</v>
          </cell>
          <cell r="F34">
            <v>-6.1613602711560363E-3</v>
          </cell>
          <cell r="I34">
            <v>636.37125275478161</v>
          </cell>
          <cell r="J34">
            <v>443.98135480440988</v>
          </cell>
          <cell r="O34">
            <v>1008.2937729133532</v>
          </cell>
          <cell r="P34">
            <v>-7.7243875608555747E-3</v>
          </cell>
          <cell r="R34">
            <v>648.70870862196819</v>
          </cell>
          <cell r="S34">
            <v>359.58506429138504</v>
          </cell>
        </row>
        <row r="35">
          <cell r="B35">
            <v>39837</v>
          </cell>
          <cell r="E35">
            <v>991.59134349466797</v>
          </cell>
          <cell r="F35">
            <v>3.5304999893983271E-5</v>
          </cell>
          <cell r="I35">
            <v>636.37125275478161</v>
          </cell>
          <cell r="J35">
            <v>444.02511342485798</v>
          </cell>
          <cell r="O35">
            <v>1000.5053210361732</v>
          </cell>
          <cell r="P35">
            <v>-6.1556354949080178E-6</v>
          </cell>
          <cell r="R35">
            <v>648.70870862196819</v>
          </cell>
          <cell r="S35">
            <v>351.79661241420501</v>
          </cell>
        </row>
        <row r="36">
          <cell r="B36">
            <v>39838</v>
          </cell>
          <cell r="E36">
            <v>991.62635039102656</v>
          </cell>
          <cell r="F36">
            <v>3.5303753495084521E-5</v>
          </cell>
          <cell r="I36">
            <v>636.37125275478161</v>
          </cell>
          <cell r="J36">
            <v>444.06887204530619</v>
          </cell>
          <cell r="O36">
            <v>1000.4991622901063</v>
          </cell>
          <cell r="P36">
            <v>-5.7581749416530021E-6</v>
          </cell>
          <cell r="R36">
            <v>648.70870862196819</v>
          </cell>
          <cell r="S36">
            <v>351.79045366813807</v>
          </cell>
        </row>
        <row r="37">
          <cell r="B37">
            <v>39839</v>
          </cell>
          <cell r="E37">
            <v>991.66835866665701</v>
          </cell>
          <cell r="F37">
            <v>4.2363008621025342E-5</v>
          </cell>
          <cell r="I37">
            <v>636.37125275478161</v>
          </cell>
          <cell r="J37">
            <v>444.12138238984426</v>
          </cell>
          <cell r="O37">
            <v>1000.4934012409009</v>
          </cell>
          <cell r="P37">
            <v>-5.8579324819045506E-6</v>
          </cell>
          <cell r="R37">
            <v>648.70870862196819</v>
          </cell>
          <cell r="S37">
            <v>351.7846926189327</v>
          </cell>
        </row>
        <row r="38">
          <cell r="B38">
            <v>39840</v>
          </cell>
          <cell r="E38">
            <v>991.7033655630155</v>
          </cell>
          <cell r="F38">
            <v>3.5301011726894371E-5</v>
          </cell>
          <cell r="I38">
            <v>636.37125275478161</v>
          </cell>
          <cell r="J38">
            <v>444.16514101029236</v>
          </cell>
          <cell r="O38">
            <v>1000.4875404181079</v>
          </cell>
          <cell r="P38">
            <v>-6.0571523751163314E-6</v>
          </cell>
          <cell r="R38">
            <v>648.70870862196819</v>
          </cell>
          <cell r="S38">
            <v>351.77883179613968</v>
          </cell>
        </row>
        <row r="39">
          <cell r="B39">
            <v>39841</v>
          </cell>
          <cell r="E39">
            <v>1010.3620413221399</v>
          </cell>
          <cell r="F39">
            <v>1.881477506989343E-2</v>
          </cell>
          <cell r="I39">
            <v>636.37125275478161</v>
          </cell>
          <cell r="J39">
            <v>467.4884857091979</v>
          </cell>
          <cell r="O39">
            <v>1000.4814803126261</v>
          </cell>
          <cell r="P39">
            <v>2.3637024404798913E-2</v>
          </cell>
          <cell r="R39">
            <v>648.70870862196819</v>
          </cell>
          <cell r="S39">
            <v>351.77277169065792</v>
          </cell>
        </row>
        <row r="40">
          <cell r="B40">
            <v>39842</v>
          </cell>
          <cell r="E40">
            <v>1012.1473930364277</v>
          </cell>
          <cell r="F40">
            <v>1.7670415566597522E-3</v>
          </cell>
          <cell r="I40">
            <v>636.37125275478161</v>
          </cell>
          <cell r="J40">
            <v>469.72017535205765</v>
          </cell>
          <cell r="O40">
            <v>1024.1298854793251</v>
          </cell>
          <cell r="P40">
            <v>1.9316831788846515E-3</v>
          </cell>
          <cell r="R40">
            <v>648.70870862196819</v>
          </cell>
          <cell r="S40">
            <v>375.42117685735695</v>
          </cell>
        </row>
        <row r="41">
          <cell r="B41">
            <v>39843</v>
          </cell>
          <cell r="E41">
            <v>1008.1986151271796</v>
          </cell>
          <cell r="F41">
            <v>-3.9013862372375445E-3</v>
          </cell>
          <cell r="I41">
            <v>636.37125275478161</v>
          </cell>
          <cell r="J41">
            <v>464.78420296549746</v>
          </cell>
          <cell r="O41">
            <v>1026.1081799520987</v>
          </cell>
          <cell r="P41">
            <v>-4.7767501947019115E-3</v>
          </cell>
          <cell r="R41">
            <v>648.70870862196819</v>
          </cell>
          <cell r="S41">
            <v>377.3994713301305</v>
          </cell>
        </row>
        <row r="42">
          <cell r="B42">
            <v>39844</v>
          </cell>
          <cell r="E42">
            <v>1008.233622023538</v>
          </cell>
          <cell r="F42">
            <v>3.4722222222122171E-5</v>
          </cell>
          <cell r="I42">
            <v>636.37125275478161</v>
          </cell>
          <cell r="J42">
            <v>464.82796158594556</v>
          </cell>
          <cell r="O42">
            <v>1021.2067175037273</v>
          </cell>
          <cell r="P42">
            <v>-3.6967748940370904E-6</v>
          </cell>
          <cell r="R42">
            <v>648.70870862196819</v>
          </cell>
          <cell r="S42">
            <v>372.49800888175912</v>
          </cell>
        </row>
        <row r="43">
          <cell r="B43">
            <v>39845</v>
          </cell>
          <cell r="E43">
            <v>1008.2756302991683</v>
          </cell>
          <cell r="F43">
            <v>4.1665219957565415E-5</v>
          </cell>
          <cell r="I43">
            <v>636.37125275478161</v>
          </cell>
          <cell r="J43">
            <v>464.88047193048328</v>
          </cell>
          <cell r="O43">
            <v>1021.2029423323723</v>
          </cell>
          <cell r="P43">
            <v>-3.5993509395201568E-6</v>
          </cell>
          <cell r="R43">
            <v>648.70870862196819</v>
          </cell>
          <cell r="S43">
            <v>372.49423371040416</v>
          </cell>
        </row>
        <row r="44">
          <cell r="B44">
            <v>39846</v>
          </cell>
          <cell r="E44">
            <v>1000.4550896526609</v>
          </cell>
          <cell r="F44">
            <v>-7.7563519453374636E-3</v>
          </cell>
          <cell r="I44">
            <v>636.37125275478161</v>
          </cell>
          <cell r="J44">
            <v>455.10479612234917</v>
          </cell>
          <cell r="O44">
            <v>1021.1992666646024</v>
          </cell>
          <cell r="P44">
            <v>-9.4915603075281709E-3</v>
          </cell>
          <cell r="R44">
            <v>648.70870862196819</v>
          </cell>
          <cell r="S44">
            <v>372.49055804263423</v>
          </cell>
        </row>
        <row r="45">
          <cell r="B45">
            <v>39847</v>
          </cell>
          <cell r="E45">
            <v>1003.8297544616283</v>
          </cell>
          <cell r="F45">
            <v>3.3731297325290386E-3</v>
          </cell>
          <cell r="I45">
            <v>636.37125275478161</v>
          </cell>
          <cell r="J45">
            <v>459.32312713355839</v>
          </cell>
          <cell r="O45">
            <v>1011.5064922390518</v>
          </cell>
          <cell r="P45">
            <v>4.2328271673281268E-3</v>
          </cell>
          <cell r="R45">
            <v>648.70870862196819</v>
          </cell>
          <cell r="S45">
            <v>362.79778361708361</v>
          </cell>
        </row>
        <row r="46">
          <cell r="B46">
            <v>39848</v>
          </cell>
          <cell r="E46">
            <v>1013.9467475092587</v>
          </cell>
          <cell r="F46">
            <v>1.0078395268385179E-2</v>
          </cell>
          <cell r="I46">
            <v>636.37125275478161</v>
          </cell>
          <cell r="J46">
            <v>471.9693684430963</v>
          </cell>
          <cell r="O46">
            <v>1015.7880243993301</v>
          </cell>
          <cell r="P46">
            <v>1.221754245784547E-2</v>
          </cell>
          <cell r="R46">
            <v>648.70870862196819</v>
          </cell>
          <cell r="S46">
            <v>367.0793157773619</v>
          </cell>
        </row>
        <row r="47">
          <cell r="B47">
            <v>39838</v>
          </cell>
          <cell r="E47">
            <v>1008.5906923663955</v>
          </cell>
          <cell r="F47">
            <v>-5.2823830798019913E-3</v>
          </cell>
          <cell r="I47">
            <v>636.37125275478161</v>
          </cell>
          <cell r="J47">
            <v>465.27429951451734</v>
          </cell>
          <cell r="O47">
            <v>1028.1984577155999</v>
          </cell>
          <cell r="P47">
            <v>-5.4002320256350079E-6</v>
          </cell>
          <cell r="R47">
            <v>648.70870862196819</v>
          </cell>
          <cell r="S47">
            <v>379.48974909363176</v>
          </cell>
        </row>
        <row r="48">
          <cell r="B48">
            <v>39839</v>
          </cell>
          <cell r="E48">
            <v>1019.4778371339147</v>
          </cell>
          <cell r="F48">
            <v>1.0794413283723006E-2</v>
          </cell>
          <cell r="I48">
            <v>636.37125275478161</v>
          </cell>
          <cell r="J48">
            <v>478.88323047391634</v>
          </cell>
          <cell r="O48">
            <v>1028.1929052053599</v>
          </cell>
          <cell r="P48">
            <v>-5.4968077810470338E-6</v>
          </cell>
          <cell r="R48">
            <v>648.70870862196819</v>
          </cell>
          <cell r="S48">
            <v>379.48419658339174</v>
          </cell>
        </row>
        <row r="49">
          <cell r="B49">
            <v>39840</v>
          </cell>
          <cell r="E49">
            <v>1019.519845409545</v>
          </cell>
          <cell r="F49">
            <v>4.1205678142485427E-5</v>
          </cell>
          <cell r="I49">
            <v>636.37125275478161</v>
          </cell>
          <cell r="J49">
            <v>478.93574081845429</v>
          </cell>
          <cell r="O49">
            <v>1028.1872534265981</v>
          </cell>
          <cell r="P49">
            <v>-5.6896776103695586E-6</v>
          </cell>
          <cell r="R49">
            <v>648.70870862196819</v>
          </cell>
          <cell r="S49">
            <v>379.47854480462991</v>
          </cell>
        </row>
        <row r="50">
          <cell r="B50">
            <v>39841</v>
          </cell>
          <cell r="E50">
            <v>1019.5618536851753</v>
          </cell>
          <cell r="F50">
            <v>4.1203980304423295E-5</v>
          </cell>
          <cell r="I50">
            <v>636.37125275478161</v>
          </cell>
          <cell r="J50">
            <v>478.98825116299207</v>
          </cell>
          <cell r="O50">
            <v>1028.181403372603</v>
          </cell>
          <cell r="P50">
            <v>2.4763121769555075E-2</v>
          </cell>
          <cell r="R50">
            <v>648.70870862196819</v>
          </cell>
          <cell r="S50">
            <v>379.47269475063479</v>
          </cell>
        </row>
        <row r="51">
          <cell r="B51">
            <v>39842</v>
          </cell>
          <cell r="E51">
            <v>1017.2864054218675</v>
          </cell>
          <cell r="F51">
            <v>-2.2317903078496472E-3</v>
          </cell>
          <cell r="I51">
            <v>636.37125275478161</v>
          </cell>
          <cell r="J51">
            <v>476.1439408338573</v>
          </cell>
          <cell r="O51">
            <v>1053.6423846655107</v>
          </cell>
          <cell r="P51">
            <v>2.1153552930766881E-3</v>
          </cell>
          <cell r="R51">
            <v>648.70870862196819</v>
          </cell>
          <cell r="S51">
            <v>404.9336760435425</v>
          </cell>
        </row>
        <row r="52">
          <cell r="B52">
            <v>39843</v>
          </cell>
          <cell r="E52">
            <v>1015.3540247428737</v>
          </cell>
          <cell r="F52">
            <v>-1.8995443846440206E-3</v>
          </cell>
          <cell r="I52">
            <v>636.37125275478161</v>
          </cell>
          <cell r="J52">
            <v>473.72846498511507</v>
          </cell>
          <cell r="O52">
            <v>1055.8712126609228</v>
          </cell>
          <cell r="P52">
            <v>-4.8065902426331422E-3</v>
          </cell>
          <cell r="R52">
            <v>648.70870862196819</v>
          </cell>
          <cell r="S52">
            <v>407.16250403895458</v>
          </cell>
        </row>
        <row r="53">
          <cell r="B53">
            <v>39844</v>
          </cell>
          <cell r="E53">
            <v>1012.9455502734032</v>
          </cell>
          <cell r="F53">
            <v>-2.372053895271013E-3</v>
          </cell>
          <cell r="I53">
            <v>636.37125275478161</v>
          </cell>
          <cell r="J53">
            <v>470.71787189827705</v>
          </cell>
          <cell r="O53">
            <v>1050.7960723926694</v>
          </cell>
          <cell r="P53">
            <v>-3.3901052365930576E-6</v>
          </cell>
          <cell r="R53">
            <v>648.70870862196819</v>
          </cell>
          <cell r="S53">
            <v>402.08736377070124</v>
          </cell>
        </row>
        <row r="54">
          <cell r="B54">
            <v>39845</v>
          </cell>
          <cell r="E54">
            <v>1010.3270344257812</v>
          </cell>
          <cell r="F54">
            <v>-2.5850509407097403E-3</v>
          </cell>
          <cell r="I54">
            <v>636.37125275478161</v>
          </cell>
          <cell r="J54">
            <v>467.44472708874952</v>
          </cell>
          <cell r="O54">
            <v>1050.7925100834018</v>
          </cell>
          <cell r="P54">
            <v>-3.2959341904865753E-6</v>
          </cell>
          <cell r="R54">
            <v>648.70870862196819</v>
          </cell>
          <cell r="S54">
            <v>402.08380146143361</v>
          </cell>
        </row>
        <row r="55">
          <cell r="B55">
            <v>39846</v>
          </cell>
          <cell r="E55">
            <v>1015.1719888818091</v>
          </cell>
          <cell r="F55">
            <v>4.7954318660605403E-3</v>
          </cell>
          <cell r="I55">
            <v>636.37125275478161</v>
          </cell>
          <cell r="J55">
            <v>473.50092015878431</v>
          </cell>
          <cell r="O55">
            <v>1050.7890467404407</v>
          </cell>
          <cell r="P55">
            <v>-9.6372775796621998E-3</v>
          </cell>
          <cell r="R55">
            <v>648.70870862196819</v>
          </cell>
          <cell r="S55">
            <v>402.08033811847247</v>
          </cell>
        </row>
        <row r="56">
          <cell r="B56">
            <v>39847</v>
          </cell>
          <cell r="E56">
            <v>1015.2139971574393</v>
          </cell>
          <cell r="F56">
            <v>4.1380451874460037E-5</v>
          </cell>
          <cell r="I56">
            <v>636.37125275478161</v>
          </cell>
          <cell r="J56">
            <v>473.55343050332209</v>
          </cell>
          <cell r="O56">
            <v>1040.6623010193343</v>
          </cell>
          <cell r="P56">
            <v>4.5776965444005169E-3</v>
          </cell>
          <cell r="R56">
            <v>648.70870862196819</v>
          </cell>
          <cell r="S56">
            <v>391.95359239736615</v>
          </cell>
        </row>
        <row r="57">
          <cell r="B57">
            <v>39848</v>
          </cell>
          <cell r="E57">
            <v>1015.2490040537979</v>
          </cell>
          <cell r="F57">
            <v>3.4482283003005693E-5</v>
          </cell>
          <cell r="I57">
            <v>636.37125275478161</v>
          </cell>
          <cell r="J57">
            <v>473.59718912377036</v>
          </cell>
          <cell r="O57">
            <v>1045.4261372385984</v>
          </cell>
          <cell r="P57">
            <v>1.2720094175706624E-2</v>
          </cell>
          <cell r="R57">
            <v>648.70870862196819</v>
          </cell>
          <cell r="S57">
            <v>396.71742861663017</v>
          </cell>
        </row>
        <row r="58">
          <cell r="B58">
            <v>39849</v>
          </cell>
          <cell r="E58">
            <v>1008.7727282274601</v>
          </cell>
          <cell r="F58">
            <v>-6.3790023929879104E-3</v>
          </cell>
          <cell r="I58">
            <v>636.37125275478161</v>
          </cell>
          <cell r="J58">
            <v>465.50184434084815</v>
          </cell>
          <cell r="O58">
            <v>1058.7240561580186</v>
          </cell>
          <cell r="P58">
            <v>-5.9039473547660469E-3</v>
          </cell>
          <cell r="R58">
            <v>648.70870862196819</v>
          </cell>
          <cell r="S58">
            <v>410.0153475360504</v>
          </cell>
        </row>
        <row r="59">
          <cell r="B59">
            <v>39850</v>
          </cell>
          <cell r="E59">
            <v>993.21566348570605</v>
          </cell>
          <cell r="F59">
            <v>-1.5421773712191616E-2</v>
          </cell>
          <cell r="I59">
            <v>636.37125275478161</v>
          </cell>
          <cell r="J59">
            <v>446.05551341365555</v>
          </cell>
          <cell r="O59">
            <v>1052.4734050672373</v>
          </cell>
          <cell r="P59">
            <v>1.4282043028915449E-2</v>
          </cell>
          <cell r="R59">
            <v>648.70870862196819</v>
          </cell>
          <cell r="S59">
            <v>403.76469644526912</v>
          </cell>
        </row>
        <row r="60">
          <cell r="B60">
            <v>39851</v>
          </cell>
          <cell r="E60">
            <v>989.73597798766309</v>
          </cell>
          <cell r="F60">
            <v>-3.5034541096854465E-3</v>
          </cell>
          <cell r="I60">
            <v>636.37125275478161</v>
          </cell>
          <cell r="J60">
            <v>441.70590654110185</v>
          </cell>
          <cell r="O60">
            <v>1067.5048755251967</v>
          </cell>
          <cell r="P60">
            <v>-1.5051051401787898E-6</v>
          </cell>
          <cell r="R60">
            <v>648.70870862196819</v>
          </cell>
          <cell r="S60">
            <v>418.79616690322848</v>
          </cell>
        </row>
        <row r="61">
          <cell r="B61">
            <v>39852</v>
          </cell>
          <cell r="E61">
            <v>989.84099867673888</v>
          </cell>
          <cell r="F61">
            <v>1.0610980242358673E-4</v>
          </cell>
          <cell r="I61">
            <v>636.37125275478161</v>
          </cell>
          <cell r="J61">
            <v>441.83718240244662</v>
          </cell>
          <cell r="O61">
            <v>1067.5032688181213</v>
          </cell>
          <cell r="P61">
            <v>-1.5983426939078476E-6</v>
          </cell>
          <cell r="R61">
            <v>648.70870862196819</v>
          </cell>
          <cell r="S61">
            <v>418.79456019615316</v>
          </cell>
        </row>
        <row r="62">
          <cell r="B62">
            <v>39853</v>
          </cell>
          <cell r="E62">
            <v>978.26071736131973</v>
          </cell>
          <cell r="F62">
            <v>-1.1699132821231036E-2</v>
          </cell>
          <cell r="I62">
            <v>636.37125275478161</v>
          </cell>
          <cell r="J62">
            <v>427.36183075817269</v>
          </cell>
          <cell r="O62">
            <v>1067.5015625820708</v>
          </cell>
          <cell r="P62">
            <v>-2.8578532868077182E-3</v>
          </cell>
          <cell r="R62">
            <v>648.70870862196819</v>
          </cell>
          <cell r="S62">
            <v>418.79285396010266</v>
          </cell>
        </row>
        <row r="63">
          <cell r="B63">
            <v>39854</v>
          </cell>
          <cell r="E63">
            <v>978.30272563694996</v>
          </cell>
          <cell r="F63">
            <v>4.2941799547602464E-5</v>
          </cell>
          <cell r="I63">
            <v>636.37125275478161</v>
          </cell>
          <cell r="J63">
            <v>427.41434110271041</v>
          </cell>
          <cell r="O63">
            <v>1064.4507997327732</v>
          </cell>
          <cell r="P63">
            <v>-1.8626544935021602E-3</v>
          </cell>
          <cell r="R63">
            <v>648.70870862196819</v>
          </cell>
          <cell r="S63">
            <v>415.74209111080506</v>
          </cell>
        </row>
        <row r="64">
          <cell r="B64">
            <v>39855</v>
          </cell>
          <cell r="E64">
            <v>978.3447339125803</v>
          </cell>
          <cell r="F64">
            <v>4.2939955628751482E-5</v>
          </cell>
          <cell r="I64">
            <v>636.37125275478161</v>
          </cell>
          <cell r="J64">
            <v>427.46685144724836</v>
          </cell>
          <cell r="O64">
            <v>1062.468095667539</v>
          </cell>
          <cell r="P64">
            <v>-2.9559879431118618E-3</v>
          </cell>
          <cell r="R64">
            <v>648.70870862196819</v>
          </cell>
          <cell r="S64">
            <v>413.75938704557086</v>
          </cell>
        </row>
        <row r="65">
          <cell r="B65">
            <v>39856</v>
          </cell>
          <cell r="E65">
            <v>987.87361110138659</v>
          </cell>
          <cell r="F65">
            <v>9.7397950420794535E-3</v>
          </cell>
          <cell r="I65">
            <v>636.37125275478161</v>
          </cell>
          <cell r="J65">
            <v>439.37794793325622</v>
          </cell>
          <cell r="O65">
            <v>1059.3274527868048</v>
          </cell>
          <cell r="P65">
            <v>-2.9666725334515469E-3</v>
          </cell>
          <cell r="R65">
            <v>648.70870862196819</v>
          </cell>
          <cell r="S65">
            <v>410.61874416483658</v>
          </cell>
        </row>
        <row r="66">
          <cell r="B66">
            <v>39857</v>
          </cell>
          <cell r="E66">
            <v>978.25371598204811</v>
          </cell>
          <cell r="F66">
            <v>-9.737981672182941E-3</v>
          </cell>
          <cell r="I66">
            <v>636.37125275478161</v>
          </cell>
          <cell r="J66">
            <v>427.35307903408312</v>
          </cell>
          <cell r="O66">
            <v>1056.1847751286909</v>
          </cell>
          <cell r="P66">
            <v>5.0428276400365443E-3</v>
          </cell>
          <cell r="R66">
            <v>648.70870862196819</v>
          </cell>
          <cell r="S66">
            <v>407.47606650672276</v>
          </cell>
        </row>
        <row r="67">
          <cell r="B67">
            <v>39858</v>
          </cell>
          <cell r="E67">
            <v>978.58278080781895</v>
          </cell>
          <cell r="F67">
            <v>3.3637983724958454E-4</v>
          </cell>
          <cell r="I67">
            <v>636.37125275478161</v>
          </cell>
          <cell r="J67">
            <v>427.7644100662967</v>
          </cell>
          <cell r="O67">
            <v>1061.5109329056957</v>
          </cell>
          <cell r="P67">
            <v>-5.0424329270092148E-6</v>
          </cell>
          <cell r="R67">
            <v>648.70870862196819</v>
          </cell>
          <cell r="S67">
            <v>412.80222428372747</v>
          </cell>
        </row>
        <row r="68">
          <cell r="B68">
            <v>39859</v>
          </cell>
          <cell r="E68">
            <v>976.98646633386761</v>
          </cell>
          <cell r="F68">
            <v>-1.6312513414895595E-3</v>
          </cell>
          <cell r="I68">
            <v>636.37125275478161</v>
          </cell>
          <cell r="J68">
            <v>425.7690169738575</v>
          </cell>
          <cell r="O68">
            <v>1061.5055803080152</v>
          </cell>
          <cell r="P68">
            <v>-4.9495964685784222E-6</v>
          </cell>
          <cell r="R68">
            <v>648.70870862196819</v>
          </cell>
          <cell r="S68">
            <v>412.79687168604698</v>
          </cell>
        </row>
        <row r="69">
          <cell r="B69">
            <v>39860</v>
          </cell>
          <cell r="E69">
            <v>979.50696287168557</v>
          </cell>
          <cell r="F69">
            <v>2.5798684267102504E-3</v>
          </cell>
          <cell r="I69">
            <v>636.37125275478161</v>
          </cell>
          <cell r="J69">
            <v>428.91963764612996</v>
          </cell>
          <cell r="O69">
            <v>1061.5003262837436</v>
          </cell>
          <cell r="P69">
            <v>-7.7716806221635451E-3</v>
          </cell>
          <cell r="R69">
            <v>648.70870862196819</v>
          </cell>
          <cell r="S69">
            <v>412.79161766177538</v>
          </cell>
        </row>
        <row r="70">
          <cell r="B70">
            <v>39861</v>
          </cell>
          <cell r="E70">
            <v>979.5489711473158</v>
          </cell>
          <cell r="F70">
            <v>4.288716387177599E-5</v>
          </cell>
          <cell r="I70">
            <v>636.37125275478161</v>
          </cell>
          <cell r="J70">
            <v>428.97214799066774</v>
          </cell>
          <cell r="O70">
            <v>1053.250684767544</v>
          </cell>
          <cell r="P70">
            <v>-1.8808177434474271E-2</v>
          </cell>
          <cell r="R70">
            <v>648.70870862196819</v>
          </cell>
          <cell r="S70">
            <v>404.54197614557586</v>
          </cell>
        </row>
        <row r="71">
          <cell r="B71">
            <v>39862</v>
          </cell>
          <cell r="E71">
            <v>979.58397804367462</v>
          </cell>
          <cell r="F71">
            <v>3.5737770535168149E-5</v>
          </cell>
          <cell r="I71">
            <v>636.37125275478161</v>
          </cell>
          <cell r="J71">
            <v>429.01590661111629</v>
          </cell>
          <cell r="O71">
            <v>1033.4409590054545</v>
          </cell>
          <cell r="P71">
            <v>-4.8070400469727992E-3</v>
          </cell>
          <cell r="R71">
            <v>648.70870862196819</v>
          </cell>
          <cell r="S71">
            <v>384.7322503834863</v>
          </cell>
        </row>
        <row r="72">
          <cell r="B72">
            <v>39863</v>
          </cell>
          <cell r="E72">
            <v>968.92087741285025</v>
          </cell>
          <cell r="F72">
            <v>-1.0885335887301497E-2</v>
          </cell>
          <cell r="I72">
            <v>636.37125275478161</v>
          </cell>
          <cell r="J72">
            <v>415.68703082258583</v>
          </cell>
          <cell r="O72">
            <v>1028.4731669293333</v>
          </cell>
          <cell r="P72">
            <v>-5.5300836004177571E-4</v>
          </cell>
          <cell r="R72">
            <v>648.70870862196819</v>
          </cell>
          <cell r="S72">
            <v>379.76445830736509</v>
          </cell>
        </row>
        <row r="73">
          <cell r="B73">
            <v>39864</v>
          </cell>
          <cell r="E73">
            <v>973.18471738932556</v>
          </cell>
          <cell r="F73">
            <v>4.4006069802730845E-3</v>
          </cell>
          <cell r="I73">
            <v>636.37125275478161</v>
          </cell>
          <cell r="J73">
            <v>421.01683079317991</v>
          </cell>
          <cell r="O73">
            <v>1027.9044126699428</v>
          </cell>
          <cell r="P73">
            <v>-1.532461192009724E-2</v>
          </cell>
          <cell r="R73">
            <v>648.70870862196819</v>
          </cell>
          <cell r="S73">
            <v>379.19570404797457</v>
          </cell>
        </row>
        <row r="74">
          <cell r="B74">
            <v>39865</v>
          </cell>
          <cell r="E74">
            <v>981.47435044703775</v>
          </cell>
          <cell r="F74">
            <v>8.518046892423508E-3</v>
          </cell>
          <cell r="I74">
            <v>636.37125275478161</v>
          </cell>
          <cell r="J74">
            <v>431.37887211532018</v>
          </cell>
          <cell r="O74">
            <v>1012.1521764548204</v>
          </cell>
          <cell r="P74">
            <v>-1.6784442239155714E-6</v>
          </cell>
          <cell r="R74">
            <v>648.70870862196819</v>
          </cell>
          <cell r="S74">
            <v>363.44346783285221</v>
          </cell>
        </row>
        <row r="75">
          <cell r="B75">
            <v>39866</v>
          </cell>
          <cell r="E75">
            <v>981.38333251650556</v>
          </cell>
          <cell r="F75">
            <v>-9.2735923756675373E-5</v>
          </cell>
          <cell r="I75">
            <v>636.37125275478161</v>
          </cell>
          <cell r="J75">
            <v>431.26509970215494</v>
          </cell>
          <cell r="O75">
            <v>1012.1504776138461</v>
          </cell>
          <cell r="P75">
            <v>-1.5791364402764172E-6</v>
          </cell>
          <cell r="R75">
            <v>648.70870862196819</v>
          </cell>
          <cell r="S75">
            <v>363.44176899187789</v>
          </cell>
        </row>
        <row r="76">
          <cell r="B76">
            <v>39867</v>
          </cell>
          <cell r="E76">
            <v>981.09627596636517</v>
          </cell>
          <cell r="F76">
            <v>-2.9250196190341735E-4</v>
          </cell>
          <cell r="I76">
            <v>636.37125275478161</v>
          </cell>
          <cell r="J76">
            <v>430.90627901447942</v>
          </cell>
          <cell r="O76">
            <v>1012.1488792901438</v>
          </cell>
          <cell r="P76">
            <v>1.2842895711148029E-2</v>
          </cell>
          <cell r="R76">
            <v>648.70870862196819</v>
          </cell>
          <cell r="S76">
            <v>363.4401706681756</v>
          </cell>
        </row>
        <row r="77">
          <cell r="B77">
            <v>39868</v>
          </cell>
          <cell r="E77">
            <v>981.14528562126702</v>
          </cell>
          <cell r="F77">
            <v>4.9953970983712014E-5</v>
          </cell>
          <cell r="I77">
            <v>636.37125275478161</v>
          </cell>
          <cell r="J77">
            <v>430.96754108310677</v>
          </cell>
          <cell r="O77">
            <v>1025.1478017910224</v>
          </cell>
          <cell r="P77">
            <v>-1.3514687564300942E-2</v>
          </cell>
          <cell r="R77">
            <v>648.70870862196819</v>
          </cell>
          <cell r="S77">
            <v>376.43909316905422</v>
          </cell>
        </row>
        <row r="78">
          <cell r="B78">
            <v>39869</v>
          </cell>
          <cell r="E78">
            <v>981.18729389689736</v>
          </cell>
          <cell r="F78">
            <v>4.2815550608019664E-5</v>
          </cell>
          <cell r="I78">
            <v>636.37125275478161</v>
          </cell>
          <cell r="J78">
            <v>431.02005142764472</v>
          </cell>
          <cell r="O78">
            <v>1011.2932495425868</v>
          </cell>
          <cell r="P78">
            <v>1.1310863064936062E-3</v>
          </cell>
          <cell r="R78">
            <v>648.70870862196819</v>
          </cell>
          <cell r="S78">
            <v>362.58454092061856</v>
          </cell>
        </row>
        <row r="79">
          <cell r="B79">
            <v>39870</v>
          </cell>
          <cell r="E79">
            <v>985.23409111594958</v>
          </cell>
          <cell r="F79">
            <v>4.1243881206205861E-3</v>
          </cell>
          <cell r="I79">
            <v>636.37125275478161</v>
          </cell>
          <cell r="J79">
            <v>436.07854795146</v>
          </cell>
          <cell r="O79">
            <v>1012.4371094889937</v>
          </cell>
          <cell r="P79">
            <v>-2.9526120413133159E-3</v>
          </cell>
          <cell r="R79">
            <v>648.70870862196819</v>
          </cell>
          <cell r="S79">
            <v>363.72840086702547</v>
          </cell>
        </row>
        <row r="80">
          <cell r="B80">
            <v>39871</v>
          </cell>
          <cell r="E80">
            <v>992.38950073164392</v>
          </cell>
          <cell r="F80">
            <v>7.2626492325185256E-3</v>
          </cell>
          <cell r="I80">
            <v>636.37125275478161</v>
          </cell>
          <cell r="J80">
            <v>445.02280997107789</v>
          </cell>
          <cell r="O80">
            <v>1009.447775488444</v>
          </cell>
          <cell r="P80">
            <v>3.5078211193682223E-3</v>
          </cell>
          <cell r="R80">
            <v>648.70870862196819</v>
          </cell>
          <cell r="S80">
            <v>360.73906686647581</v>
          </cell>
        </row>
        <row r="81">
          <cell r="B81">
            <v>39872</v>
          </cell>
          <cell r="E81">
            <v>1000.7491475820734</v>
          </cell>
          <cell r="F81">
            <v>8.4237558380719554E-3</v>
          </cell>
          <cell r="I81">
            <v>636.37125275478161</v>
          </cell>
          <cell r="J81">
            <v>455.47236853411476</v>
          </cell>
          <cell r="O81">
            <v>1012.9887377142016</v>
          </cell>
          <cell r="P81">
            <v>-1.6525452304308338E-6</v>
          </cell>
          <cell r="R81">
            <v>648.70870862196819</v>
          </cell>
          <cell r="S81">
            <v>364.28002909223346</v>
          </cell>
        </row>
        <row r="82">
          <cell r="B82">
            <v>39873</v>
          </cell>
          <cell r="E82">
            <v>1001.9113765411784</v>
          </cell>
          <cell r="F82">
            <v>1.1613589298707047E-3</v>
          </cell>
          <cell r="I82">
            <v>636.37125275478161</v>
          </cell>
          <cell r="J82">
            <v>456.92515473299591</v>
          </cell>
          <cell r="O82">
            <v>1012.9870637044946</v>
          </cell>
          <cell r="P82">
            <v>-1.8507673641858415E-6</v>
          </cell>
          <cell r="R82">
            <v>648.70870862196819</v>
          </cell>
          <cell r="S82">
            <v>364.27835508252645</v>
          </cell>
        </row>
        <row r="83">
          <cell r="B83">
            <v>39874</v>
          </cell>
          <cell r="E83">
            <v>999.85297103529365</v>
          </cell>
          <cell r="F83">
            <v>-2.054478623639131E-3</v>
          </cell>
          <cell r="I83">
            <v>636.37125275478161</v>
          </cell>
          <cell r="J83">
            <v>454.35214785064005</v>
          </cell>
          <cell r="O83">
            <v>1012.9851889010969</v>
          </cell>
          <cell r="P83">
            <v>-1.5190959004008452E-2</v>
          </cell>
          <cell r="R83">
            <v>648.70870862196819</v>
          </cell>
          <cell r="S83">
            <v>364.27648027912869</v>
          </cell>
        </row>
        <row r="84">
          <cell r="B84">
            <v>39875</v>
          </cell>
          <cell r="E84">
            <v>999.8949793109241</v>
          </cell>
          <cell r="F84">
            <v>4.2014452971974126E-5</v>
          </cell>
          <cell r="I84">
            <v>636.37125275478161</v>
          </cell>
          <cell r="J84">
            <v>454.40465819517811</v>
          </cell>
          <cell r="O84">
            <v>997.59697242483253</v>
          </cell>
          <cell r="P84">
            <v>5.1674486356344035E-3</v>
          </cell>
          <cell r="R84">
            <v>648.70870862196819</v>
          </cell>
          <cell r="S84">
            <v>348.88826380286434</v>
          </cell>
        </row>
        <row r="85">
          <cell r="B85">
            <v>39876</v>
          </cell>
          <cell r="E85">
            <v>999.93698758655444</v>
          </cell>
          <cell r="F85">
            <v>4.2012687831763291E-5</v>
          </cell>
          <cell r="I85">
            <v>636.37125275478161</v>
          </cell>
          <cell r="J85">
            <v>454.45716853971601</v>
          </cell>
          <cell r="O85">
            <v>1002.7520035389022</v>
          </cell>
          <cell r="P85">
            <v>1.2407445738177128E-2</v>
          </cell>
          <cell r="R85">
            <v>648.70870862196819</v>
          </cell>
          <cell r="S85">
            <v>354.04329491693397</v>
          </cell>
        </row>
        <row r="86">
          <cell r="B86">
            <v>39877</v>
          </cell>
          <cell r="E86">
            <v>998.74675311036265</v>
          </cell>
          <cell r="F86">
            <v>-1.1903094804649014E-3</v>
          </cell>
          <cell r="I86">
            <v>636.37125275478161</v>
          </cell>
          <cell r="J86">
            <v>452.96937544447633</v>
          </cell>
          <cell r="O86">
            <v>1015.1935946116595</v>
          </cell>
          <cell r="P86">
            <v>-9.4884206679590226E-5</v>
          </cell>
          <cell r="R86">
            <v>648.70870862196819</v>
          </cell>
          <cell r="S86">
            <v>366.48488598969129</v>
          </cell>
        </row>
        <row r="87">
          <cell r="B87">
            <v>39878</v>
          </cell>
          <cell r="E87">
            <v>1011.1812026969311</v>
          </cell>
          <cell r="F87">
            <v>1.2450052576235451E-2</v>
          </cell>
          <cell r="I87">
            <v>636.37125275478161</v>
          </cell>
          <cell r="J87">
            <v>468.5124374276869</v>
          </cell>
          <cell r="O87">
            <v>1015.0972687728085</v>
          </cell>
          <cell r="P87">
            <v>-1.5411939072314121E-4</v>
          </cell>
          <cell r="R87">
            <v>648.70870862196819</v>
          </cell>
          <cell r="S87">
            <v>366.38856015084036</v>
          </cell>
        </row>
        <row r="88">
          <cell r="B88">
            <v>39879</v>
          </cell>
          <cell r="E88">
            <v>1012.0773792437108</v>
          </cell>
          <cell r="F88">
            <v>8.86267015634246E-4</v>
          </cell>
          <cell r="I88">
            <v>636.37125275478161</v>
          </cell>
          <cell r="J88">
            <v>469.63265811116145</v>
          </cell>
          <cell r="O88">
            <v>1014.9408226002205</v>
          </cell>
          <cell r="P88">
            <v>-3.6696500562805728E-6</v>
          </cell>
          <cell r="R88">
            <v>648.70870862196819</v>
          </cell>
          <cell r="S88">
            <v>366.2321139782523</v>
          </cell>
        </row>
        <row r="89">
          <cell r="B89">
            <v>39880</v>
          </cell>
          <cell r="E89">
            <v>1011.629290970321</v>
          </cell>
          <cell r="F89">
            <v>-4.4274112096509051E-4</v>
          </cell>
          <cell r="I89">
            <v>636.37125275478161</v>
          </cell>
          <cell r="J89">
            <v>469.0725477694242</v>
          </cell>
          <cell r="O89">
            <v>1014.9370981225737</v>
          </cell>
          <cell r="P89">
            <v>-4.063363271750335E-6</v>
          </cell>
          <cell r="R89">
            <v>648.70870862196819</v>
          </cell>
          <cell r="S89">
            <v>366.22838950060554</v>
          </cell>
        </row>
        <row r="90">
          <cell r="B90">
            <v>39881</v>
          </cell>
          <cell r="E90">
            <v>1013.330626133348</v>
          </cell>
          <cell r="F90">
            <v>1.6817772856251988E-3</v>
          </cell>
          <cell r="I90">
            <v>636.37125275478161</v>
          </cell>
          <cell r="J90">
            <v>471.199216723208</v>
          </cell>
          <cell r="O90">
            <v>1014.9329740644461</v>
          </cell>
          <cell r="P90">
            <v>5.6769487508953982E-3</v>
          </cell>
          <cell r="R90">
            <v>648.70870862196819</v>
          </cell>
          <cell r="S90">
            <v>366.22426544247787</v>
          </cell>
        </row>
        <row r="91">
          <cell r="B91">
            <v>39882</v>
          </cell>
          <cell r="E91">
            <v>1013.3726344089785</v>
          </cell>
          <cell r="F91">
            <v>4.1455645913659502E-5</v>
          </cell>
          <cell r="I91">
            <v>636.37125275478161</v>
          </cell>
          <cell r="J91">
            <v>471.25172706774606</v>
          </cell>
          <cell r="O91">
            <v>1020.6946965438037</v>
          </cell>
          <cell r="P91">
            <v>7.1026567762751359E-3</v>
          </cell>
          <cell r="R91">
            <v>648.70870862196819</v>
          </cell>
          <cell r="S91">
            <v>371.98598792183554</v>
          </cell>
        </row>
        <row r="92">
          <cell r="B92">
            <v>39883</v>
          </cell>
          <cell r="E92">
            <v>1013.4076413053371</v>
          </cell>
          <cell r="F92">
            <v>3.454493951182355E-5</v>
          </cell>
          <cell r="I92">
            <v>636.37125275478161</v>
          </cell>
          <cell r="J92">
            <v>471.29548568819428</v>
          </cell>
          <cell r="O92">
            <v>1027.9443406467187</v>
          </cell>
          <cell r="P92">
            <v>1.2583977754511031E-2</v>
          </cell>
          <cell r="R92">
            <v>648.70870862196819</v>
          </cell>
          <cell r="S92">
            <v>379.23563202475054</v>
          </cell>
        </row>
        <row r="93">
          <cell r="B93">
            <v>39884</v>
          </cell>
          <cell r="E93">
            <v>1020.1149626476414</v>
          </cell>
          <cell r="F93">
            <v>6.6185817719559125E-3</v>
          </cell>
          <cell r="I93">
            <v>636.37125275478161</v>
          </cell>
          <cell r="J93">
            <v>479.67963736607476</v>
          </cell>
          <cell r="O93">
            <v>1040.8799693622925</v>
          </cell>
          <cell r="P93">
            <v>1.0683247289210533E-3</v>
          </cell>
          <cell r="R93">
            <v>648.70870862196819</v>
          </cell>
          <cell r="S93">
            <v>392.17126074032433</v>
          </cell>
        </row>
        <row r="94">
          <cell r="B94">
            <v>39885</v>
          </cell>
          <cell r="E94">
            <v>1024.6098481400836</v>
          </cell>
          <cell r="F94">
            <v>4.4062538606198286E-3</v>
          </cell>
          <cell r="I94">
            <v>636.37125275478161</v>
          </cell>
          <cell r="J94">
            <v>485.29824423162751</v>
          </cell>
          <cell r="O94">
            <v>1041.991967173401</v>
          </cell>
          <cell r="P94">
            <v>-1.8651869065538429E-3</v>
          </cell>
          <cell r="R94">
            <v>648.70870862196819</v>
          </cell>
          <cell r="S94">
            <v>393.28325855143282</v>
          </cell>
        </row>
        <row r="95">
          <cell r="B95">
            <v>39886</v>
          </cell>
          <cell r="E95">
            <v>1026.4512108885449</v>
          </cell>
          <cell r="F95">
            <v>1.7971355163175532E-3</v>
          </cell>
          <cell r="I95">
            <v>636.37125275478161</v>
          </cell>
          <cell r="J95">
            <v>487.59994766720411</v>
          </cell>
          <cell r="O95">
            <v>1040.048457399495</v>
          </cell>
          <cell r="P95">
            <v>-3.7912080335769514E-6</v>
          </cell>
          <cell r="R95">
            <v>648.70870862196819</v>
          </cell>
          <cell r="S95">
            <v>391.33974877752678</v>
          </cell>
        </row>
        <row r="96">
          <cell r="B96">
            <v>39887</v>
          </cell>
          <cell r="E96">
            <v>1028.6986536347658</v>
          </cell>
          <cell r="F96">
            <v>2.189527103071414E-3</v>
          </cell>
          <cell r="I96">
            <v>636.37125275478161</v>
          </cell>
          <cell r="J96">
            <v>490.40925109998028</v>
          </cell>
          <cell r="O96">
            <v>1040.0445143594279</v>
          </cell>
          <cell r="P96">
            <v>-3.7914139974498987E-6</v>
          </cell>
          <cell r="R96">
            <v>648.70870862196819</v>
          </cell>
          <cell r="S96">
            <v>391.33580573745974</v>
          </cell>
        </row>
        <row r="97">
          <cell r="B97">
            <v>39888</v>
          </cell>
          <cell r="E97">
            <v>1028.0965350173983</v>
          </cell>
          <cell r="F97">
            <v>-5.8532070129577749E-4</v>
          </cell>
          <cell r="I97">
            <v>636.37125275478161</v>
          </cell>
          <cell r="J97">
            <v>489.65660282827088</v>
          </cell>
          <cell r="O97">
            <v>1040.0405711200983</v>
          </cell>
          <cell r="P97">
            <v>-7.4462350265387797E-4</v>
          </cell>
          <cell r="R97">
            <v>648.70870862196819</v>
          </cell>
          <cell r="S97">
            <v>391.33186249813014</v>
          </cell>
        </row>
        <row r="98">
          <cell r="B98">
            <v>39889</v>
          </cell>
          <cell r="E98">
            <v>1028.1385432930285</v>
          </cell>
          <cell r="F98">
            <v>4.0860244344187656E-5</v>
          </cell>
          <cell r="I98">
            <v>636.37125275478161</v>
          </cell>
          <cell r="J98">
            <v>489.70911317280866</v>
          </cell>
          <cell r="O98">
            <v>1039.2661324671287</v>
          </cell>
          <cell r="P98">
            <v>1.3213152543375063E-2</v>
          </cell>
          <cell r="R98">
            <v>648.70870862196819</v>
          </cell>
          <cell r="S98">
            <v>390.55742384516054</v>
          </cell>
        </row>
        <row r="99">
          <cell r="B99">
            <v>39890</v>
          </cell>
          <cell r="E99">
            <v>1028.173550189387</v>
          </cell>
          <cell r="F99">
            <v>3.4048812377326159E-5</v>
          </cell>
          <cell r="I99">
            <v>636.37125275478161</v>
          </cell>
          <cell r="J99">
            <v>489.75287179325676</v>
          </cell>
          <cell r="O99">
            <v>1052.9981144085802</v>
          </cell>
          <cell r="P99">
            <v>1.8129812077914364E-3</v>
          </cell>
          <cell r="R99">
            <v>648.70870862196819</v>
          </cell>
          <cell r="S99">
            <v>404.28940578661206</v>
          </cell>
        </row>
        <row r="100">
          <cell r="B100">
            <v>39891</v>
          </cell>
          <cell r="E100">
            <v>1016.3272164616426</v>
          </cell>
          <cell r="F100">
            <v>-1.1521725807440151E-2</v>
          </cell>
          <cell r="I100">
            <v>636.37125275478161</v>
          </cell>
          <cell r="J100">
            <v>474.94495463357623</v>
          </cell>
          <cell r="O100">
            <v>1054.9071802018427</v>
          </cell>
          <cell r="P100">
            <v>-3.4791905156965654E-3</v>
          </cell>
          <cell r="R100">
            <v>648.70870862196819</v>
          </cell>
          <cell r="S100">
            <v>406.19847157987454</v>
          </cell>
        </row>
        <row r="101">
          <cell r="B101">
            <v>39892</v>
          </cell>
          <cell r="E101">
            <v>1017.7765019708881</v>
          </cell>
          <cell r="F101">
            <v>1.426002852005935E-3</v>
          </cell>
          <cell r="I101">
            <v>636.37125275478161</v>
          </cell>
          <cell r="J101">
            <v>476.75656152013318</v>
          </cell>
          <cell r="O101">
            <v>1051.2369571455442</v>
          </cell>
          <cell r="P101">
            <v>2.7005216807514487E-3</v>
          </cell>
          <cell r="R101">
            <v>648.70870862196819</v>
          </cell>
          <cell r="S101">
            <v>402.52824852357605</v>
          </cell>
        </row>
        <row r="102">
          <cell r="B102">
            <v>39893</v>
          </cell>
          <cell r="E102">
            <v>1026.0381295115135</v>
          </cell>
          <cell r="F102">
            <v>8.1173298112375281E-3</v>
          </cell>
          <cell r="I102">
            <v>636.37125275478161</v>
          </cell>
          <cell r="J102">
            <v>487.08359594591485</v>
          </cell>
          <cell r="O102">
            <v>1054.075845339923</v>
          </cell>
          <cell r="P102">
            <v>-3.645410578454511E-6</v>
          </cell>
          <cell r="R102">
            <v>648.70870862196819</v>
          </cell>
          <cell r="S102">
            <v>405.36713671795485</v>
          </cell>
        </row>
        <row r="103">
          <cell r="B103">
            <v>39894</v>
          </cell>
          <cell r="E103">
            <v>1037.1773239328145</v>
          </cell>
          <cell r="F103">
            <v>1.0856511177225215E-2</v>
          </cell>
          <cell r="I103">
            <v>636.37125275478161</v>
          </cell>
          <cell r="J103">
            <v>501.0075889725411</v>
          </cell>
          <cell r="O103">
            <v>1054.0720028006861</v>
          </cell>
          <cell r="P103">
            <v>-3.6456118410098471E-6</v>
          </cell>
          <cell r="R103">
            <v>648.70870862196819</v>
          </cell>
          <cell r="S103">
            <v>405.36329417871787</v>
          </cell>
        </row>
        <row r="104">
          <cell r="B104">
            <v>39895</v>
          </cell>
          <cell r="E104">
            <v>1038.3605570297345</v>
          </cell>
          <cell r="F104">
            <v>1.1408204456624768E-3</v>
          </cell>
          <cell r="I104">
            <v>636.37125275478161</v>
          </cell>
          <cell r="J104">
            <v>502.48663034369116</v>
          </cell>
          <cell r="O104">
            <v>1054.0681600633113</v>
          </cell>
          <cell r="P104">
            <v>9.6747910757026146E-3</v>
          </cell>
          <cell r="R104">
            <v>648.70870862196819</v>
          </cell>
          <cell r="S104">
            <v>405.35945144134314</v>
          </cell>
        </row>
        <row r="105">
          <cell r="B105">
            <v>39896</v>
          </cell>
          <cell r="E105">
            <v>1038.402565305365</v>
          </cell>
          <cell r="F105">
            <v>4.0456347601084777E-5</v>
          </cell>
          <cell r="I105">
            <v>636.37125275478161</v>
          </cell>
          <cell r="J105">
            <v>502.53914068822922</v>
          </cell>
          <cell r="O105">
            <v>1064.2660492914742</v>
          </cell>
          <cell r="P105">
            <v>7.8346904839163567E-3</v>
          </cell>
          <cell r="R105">
            <v>648.70870862196819</v>
          </cell>
          <cell r="S105">
            <v>415.55734066950606</v>
          </cell>
        </row>
        <row r="106">
          <cell r="B106">
            <v>39897</v>
          </cell>
          <cell r="E106">
            <v>1038.4375722017235</v>
          </cell>
          <cell r="F106">
            <v>3.3712259125811396E-5</v>
          </cell>
          <cell r="I106">
            <v>636.37125275478161</v>
          </cell>
          <cell r="J106">
            <v>502.58289930867733</v>
          </cell>
          <cell r="O106">
            <v>1072.6042443802135</v>
          </cell>
          <cell r="P106">
            <v>1.7798560864208898E-3</v>
          </cell>
          <cell r="R106">
            <v>648.70870862196819</v>
          </cell>
          <cell r="S106">
            <v>423.89553575824527</v>
          </cell>
        </row>
        <row r="107">
          <cell r="B107">
            <v>39898</v>
          </cell>
          <cell r="E107">
            <v>1039.683817712089</v>
          </cell>
          <cell r="F107">
            <v>1.200115966261866E-3</v>
          </cell>
          <cell r="I107">
            <v>636.37125275478161</v>
          </cell>
          <cell r="J107">
            <v>504.1407061966342</v>
          </cell>
          <cell r="O107">
            <v>1074.5133255728945</v>
          </cell>
          <cell r="P107">
            <v>4.7930224595709552E-3</v>
          </cell>
          <cell r="R107">
            <v>648.70870862196819</v>
          </cell>
          <cell r="S107">
            <v>425.80461695092629</v>
          </cell>
        </row>
        <row r="108">
          <cell r="B108">
            <v>39899</v>
          </cell>
          <cell r="E108">
            <v>1039.6068025401</v>
          </cell>
          <cell r="F108">
            <v>-7.4075570550295782E-5</v>
          </cell>
          <cell r="I108">
            <v>636.37125275478161</v>
          </cell>
          <cell r="J108">
            <v>504.04443723164803</v>
          </cell>
          <cell r="O108">
            <v>1079.6634920754736</v>
          </cell>
          <cell r="P108">
            <v>-1.3813173899285879E-3</v>
          </cell>
          <cell r="R108">
            <v>648.70870862196819</v>
          </cell>
          <cell r="S108">
            <v>430.95478345350546</v>
          </cell>
        </row>
        <row r="109">
          <cell r="B109">
            <v>39900</v>
          </cell>
          <cell r="E109">
            <v>1029.3567832863071</v>
          </cell>
          <cell r="F109">
            <v>-9.8595153751868635E-3</v>
          </cell>
          <cell r="I109">
            <v>636.37125275478161</v>
          </cell>
          <cell r="J109">
            <v>491.23191316440682</v>
          </cell>
          <cell r="O109">
            <v>1078.1721341185987</v>
          </cell>
          <cell r="P109">
            <v>-3.4030121421431448E-6</v>
          </cell>
          <cell r="R109">
            <v>648.70870862196819</v>
          </cell>
          <cell r="S109">
            <v>429.46342549663052</v>
          </cell>
        </row>
        <row r="110">
          <cell r="B110">
            <v>39901</v>
          </cell>
          <cell r="E110">
            <v>1043.3595418297402</v>
          </cell>
          <cell r="F110">
            <v>1.360340629293587E-2</v>
          </cell>
          <cell r="I110">
            <v>636.37125275478161</v>
          </cell>
          <cell r="J110">
            <v>508.73536134369829</v>
          </cell>
          <cell r="O110">
            <v>1078.1684650857349</v>
          </cell>
          <cell r="P110">
            <v>-3.4032056676937016E-6</v>
          </cell>
          <cell r="R110">
            <v>648.70870862196819</v>
          </cell>
          <cell r="S110">
            <v>429.45975646376667</v>
          </cell>
        </row>
        <row r="111">
          <cell r="B111">
            <v>39902</v>
          </cell>
          <cell r="E111">
            <v>1048.4285404224631</v>
          </cell>
          <cell r="F111">
            <v>4.8583430634404189E-3</v>
          </cell>
          <cell r="I111">
            <v>636.37125275478161</v>
          </cell>
          <cell r="J111">
            <v>515.0716095846019</v>
          </cell>
          <cell r="O111">
            <v>1078.1647958567037</v>
          </cell>
          <cell r="P111">
            <v>-1.3382625734544566E-2</v>
          </cell>
          <cell r="R111">
            <v>648.70870862196819</v>
          </cell>
          <cell r="S111">
            <v>429.45608723473549</v>
          </cell>
        </row>
        <row r="112">
          <cell r="B112">
            <v>39903</v>
          </cell>
          <cell r="E112">
            <v>1048.4635473188218</v>
          </cell>
          <cell r="F112">
            <v>3.3389873519279758E-5</v>
          </cell>
          <cell r="I112">
            <v>636.37125275478161</v>
          </cell>
          <cell r="J112">
            <v>515.11536820505034</v>
          </cell>
          <cell r="O112">
            <v>1063.7361199135919</v>
          </cell>
          <cell r="P112">
            <v>1.9443805852697111E-3</v>
          </cell>
          <cell r="R112">
            <v>648.70870862196819</v>
          </cell>
          <cell r="S112">
            <v>415.02741129162371</v>
          </cell>
        </row>
        <row r="113">
          <cell r="B113">
            <v>39904</v>
          </cell>
          <cell r="E113">
            <v>1048.4985542151805</v>
          </cell>
          <cell r="F113">
            <v>3.3388758672850704E-5</v>
          </cell>
          <cell r="I113">
            <v>636.37125275478161</v>
          </cell>
          <cell r="J113">
            <v>515.15912682549867</v>
          </cell>
          <cell r="O113">
            <v>1065.8044277730021</v>
          </cell>
          <cell r="P113">
            <v>8.5955132198701229E-3</v>
          </cell>
          <cell r="R113">
            <v>648.70870862196819</v>
          </cell>
          <cell r="S113">
            <v>417.0957191510339</v>
          </cell>
        </row>
        <row r="114">
          <cell r="B114">
            <v>39905</v>
          </cell>
          <cell r="E114">
            <v>1047.9104383563565</v>
          </cell>
          <cell r="F114">
            <v>-5.609124175323776E-4</v>
          </cell>
          <cell r="I114">
            <v>636.37125275478161</v>
          </cell>
          <cell r="J114">
            <v>514.42398200196862</v>
          </cell>
          <cell r="O114">
            <v>1074.9655638217209</v>
          </cell>
          <cell r="P114">
            <v>1.4131898117915296E-2</v>
          </cell>
          <cell r="R114">
            <v>648.70870862196819</v>
          </cell>
          <cell r="S114">
            <v>426.25685519975275</v>
          </cell>
        </row>
        <row r="115">
          <cell r="B115">
            <v>39906</v>
          </cell>
          <cell r="E115">
            <v>1049.3317183485149</v>
          </cell>
          <cell r="F115">
            <v>1.3562991073813838E-3</v>
          </cell>
          <cell r="I115">
            <v>636.37125275478161</v>
          </cell>
          <cell r="J115">
            <v>516.20058199216658</v>
          </cell>
          <cell r="O115">
            <v>1090.1568676499169</v>
          </cell>
          <cell r="P115">
            <v>2.2628958144739809E-3</v>
          </cell>
          <cell r="R115">
            <v>648.70870862196819</v>
          </cell>
          <cell r="S115">
            <v>441.44815902794869</v>
          </cell>
        </row>
        <row r="116">
          <cell r="B116">
            <v>39907</v>
          </cell>
          <cell r="E116">
            <v>1048.6805900762452</v>
          </cell>
          <cell r="F116">
            <v>-6.2051709758139284E-4</v>
          </cell>
          <cell r="I116">
            <v>636.37125275478161</v>
          </cell>
          <cell r="J116">
            <v>515.38667165182937</v>
          </cell>
          <cell r="O116">
            <v>1092.6237790628418</v>
          </cell>
          <cell r="P116">
            <v>-3.2631928833790126E-6</v>
          </cell>
          <cell r="R116">
            <v>648.70870862196819</v>
          </cell>
          <cell r="S116">
            <v>443.91507044087359</v>
          </cell>
        </row>
        <row r="117">
          <cell r="B117">
            <v>39908</v>
          </cell>
          <cell r="E117">
            <v>1048.8626259373098</v>
          </cell>
          <cell r="F117">
            <v>1.7358561108809145E-4</v>
          </cell>
          <cell r="I117">
            <v>636.37125275478161</v>
          </cell>
          <cell r="J117">
            <v>515.61421647816019</v>
          </cell>
          <cell r="O117">
            <v>1092.6202136207019</v>
          </cell>
          <cell r="P117">
            <v>-3.2633820073966067E-6</v>
          </cell>
          <cell r="R117">
            <v>648.70870862196819</v>
          </cell>
          <cell r="S117">
            <v>443.91150499873368</v>
          </cell>
        </row>
        <row r="118">
          <cell r="B118">
            <v>39909</v>
          </cell>
          <cell r="E118">
            <v>1049.4437404168623</v>
          </cell>
          <cell r="F118">
            <v>5.5404250774329547E-4</v>
          </cell>
          <cell r="I118">
            <v>636.37125275478161</v>
          </cell>
          <cell r="J118">
            <v>516.34060957760084</v>
          </cell>
          <cell r="O118">
            <v>1092.6166479835558</v>
          </cell>
          <cell r="P118">
            <v>3.6678651046300405E-3</v>
          </cell>
          <cell r="R118">
            <v>648.70870862196819</v>
          </cell>
          <cell r="S118">
            <v>443.90793936158764</v>
          </cell>
        </row>
        <row r="119">
          <cell r="B119">
            <v>39910</v>
          </cell>
          <cell r="E119">
            <v>1049.478747313221</v>
          </cell>
          <cell r="F119">
            <v>3.3357573169957269E-5</v>
          </cell>
          <cell r="I119">
            <v>636.37125275478161</v>
          </cell>
          <cell r="J119">
            <v>516.38436819804929</v>
          </cell>
          <cell r="O119">
            <v>1096.6242184594325</v>
          </cell>
          <cell r="P119">
            <v>-6.8147126099301182E-4</v>
          </cell>
          <cell r="R119">
            <v>648.70870862196819</v>
          </cell>
          <cell r="S119">
            <v>447.91550983746436</v>
          </cell>
        </row>
        <row r="120">
          <cell r="B120">
            <v>39911</v>
          </cell>
          <cell r="E120">
            <v>1049.5137542095797</v>
          </cell>
          <cell r="F120">
            <v>3.3356460479386139E-5</v>
          </cell>
          <cell r="I120">
            <v>636.37125275478161</v>
          </cell>
          <cell r="J120">
            <v>516.42812681849762</v>
          </cell>
          <cell r="O120">
            <v>1095.8769005704435</v>
          </cell>
          <cell r="P120">
            <v>-1.3722731186413865E-2</v>
          </cell>
          <cell r="R120">
            <v>648.70870862196819</v>
          </cell>
          <cell r="S120">
            <v>447.16819194847528</v>
          </cell>
        </row>
        <row r="121">
          <cell r="B121">
            <v>39912</v>
          </cell>
          <cell r="E121">
            <v>1053.0494507417964</v>
          </cell>
          <cell r="F121">
            <v>3.3688901341550315E-3</v>
          </cell>
          <cell r="I121">
            <v>636.37125275478161</v>
          </cell>
          <cell r="J121">
            <v>520.84774748376844</v>
          </cell>
          <cell r="O121">
            <v>1080.8384764505149</v>
          </cell>
          <cell r="P121">
            <v>1.6708610214247115E-2</v>
          </cell>
          <cell r="R121">
            <v>648.70870862196819</v>
          </cell>
          <cell r="S121">
            <v>432.12976782854673</v>
          </cell>
        </row>
        <row r="122">
          <cell r="B122">
            <v>39913</v>
          </cell>
          <cell r="E122">
            <v>1053.2804962577632</v>
          </cell>
          <cell r="F122">
            <v>2.1940614071261653E-4</v>
          </cell>
          <cell r="I122">
            <v>636.37125275478161</v>
          </cell>
          <cell r="J122">
            <v>521.13655437872694</v>
          </cell>
          <cell r="O122">
            <v>1098.8977852580872</v>
          </cell>
          <cell r="P122">
            <v>6.112405046479032E-3</v>
          </cell>
          <cell r="R122">
            <v>648.70870862196819</v>
          </cell>
          <cell r="S122">
            <v>450.18907663611901</v>
          </cell>
        </row>
        <row r="123">
          <cell r="B123">
            <v>39914</v>
          </cell>
          <cell r="E123">
            <v>1057.1942672706527</v>
          </cell>
          <cell r="F123">
            <v>3.7157917827159584E-3</v>
          </cell>
          <cell r="I123">
            <v>636.37125275478161</v>
          </cell>
          <cell r="J123">
            <v>526.02876814483898</v>
          </cell>
          <cell r="O123">
            <v>1105.6146936262635</v>
          </cell>
          <cell r="P123">
            <v>-3.1407291748381124E-6</v>
          </cell>
          <cell r="R123">
            <v>648.70870862196819</v>
          </cell>
          <cell r="S123">
            <v>456.9059850042953</v>
          </cell>
        </row>
        <row r="124">
          <cell r="B124">
            <v>39915</v>
          </cell>
          <cell r="E124">
            <v>1061.0730313871836</v>
          </cell>
          <cell r="F124">
            <v>3.6689227671888899E-3</v>
          </cell>
          <cell r="I124">
            <v>636.37125275478161</v>
          </cell>
          <cell r="J124">
            <v>530.87722329050257</v>
          </cell>
          <cell r="O124">
            <v>1105.611221189939</v>
          </cell>
          <cell r="P124">
            <v>-3.1409144777233667E-6</v>
          </cell>
          <cell r="R124">
            <v>648.70870862196819</v>
          </cell>
          <cell r="S124">
            <v>456.9025125679708</v>
          </cell>
        </row>
        <row r="125">
          <cell r="B125">
            <v>39916</v>
          </cell>
          <cell r="E125">
            <v>1059.2736769143526</v>
          </cell>
          <cell r="F125">
            <v>-1.6957875844593718E-3</v>
          </cell>
          <cell r="I125">
            <v>636.37125275478161</v>
          </cell>
          <cell r="J125">
            <v>528.62803019946364</v>
          </cell>
          <cell r="O125">
            <v>1105.6077485596477</v>
          </cell>
          <cell r="P125">
            <v>-7.7194478105960175E-4</v>
          </cell>
          <cell r="R125">
            <v>648.70870862196819</v>
          </cell>
          <cell r="S125">
            <v>456.8990399376795</v>
          </cell>
        </row>
        <row r="126">
          <cell r="B126">
            <v>39917</v>
          </cell>
          <cell r="E126">
            <v>1059.3086838107113</v>
          </cell>
          <cell r="F126">
            <v>3.3048018771394059E-5</v>
          </cell>
          <cell r="I126">
            <v>636.37125275478161</v>
          </cell>
          <cell r="J126">
            <v>528.67178881991208</v>
          </cell>
          <cell r="O126">
            <v>1104.754280428248</v>
          </cell>
          <cell r="P126">
            <v>8.0972009721620893E-4</v>
          </cell>
          <cell r="R126">
            <v>651.25733226767966</v>
          </cell>
          <cell r="S126">
            <v>453.49694816056831</v>
          </cell>
        </row>
        <row r="127">
          <cell r="B127">
            <v>39918</v>
          </cell>
          <cell r="E127">
            <v>1059.336689327798</v>
          </cell>
          <cell r="F127">
            <v>2.6437541308539162E-5</v>
          </cell>
          <cell r="I127">
            <v>636.37125275478161</v>
          </cell>
          <cell r="J127">
            <v>528.70679571627056</v>
          </cell>
          <cell r="O127">
            <v>1105.6488221715963</v>
          </cell>
          <cell r="P127">
            <v>-1.9545334582467115E-3</v>
          </cell>
          <cell r="R127">
            <v>653.02566269066733</v>
          </cell>
          <cell r="S127">
            <v>452.62315948092896</v>
          </cell>
        </row>
        <row r="128">
          <cell r="B128">
            <v>39919</v>
          </cell>
          <cell r="E128">
            <v>1055.0728493513227</v>
          </cell>
          <cell r="F128">
            <v>-4.0250092528947802E-3</v>
          </cell>
          <cell r="I128">
            <v>636.37125275478161</v>
          </cell>
          <cell r="J128">
            <v>523.37699574567637</v>
          </cell>
          <cell r="O128">
            <v>1103.4877945555909</v>
          </cell>
          <cell r="P128">
            <v>1.2366072659245439E-3</v>
          </cell>
          <cell r="R128">
            <v>653.02566269066733</v>
          </cell>
          <cell r="S128">
            <v>450.46213186492355</v>
          </cell>
        </row>
        <row r="129">
          <cell r="B129">
            <v>39920</v>
          </cell>
          <cell r="E129">
            <v>1046.8742342241426</v>
          </cell>
          <cell r="F129">
            <v>-7.7706625966356456E-3</v>
          </cell>
          <cell r="I129">
            <v>636.37125275478161</v>
          </cell>
          <cell r="J129">
            <v>513.12872683670116</v>
          </cell>
          <cell r="O129">
            <v>1104.8523755801973</v>
          </cell>
          <cell r="P129">
            <v>-9.5116643176130112E-4</v>
          </cell>
          <cell r="R129">
            <v>655.2184936597788</v>
          </cell>
          <cell r="S129">
            <v>449.6338819204185</v>
          </cell>
        </row>
        <row r="130">
          <cell r="B130">
            <v>39921</v>
          </cell>
          <cell r="E130">
            <v>1056.242079689699</v>
          </cell>
          <cell r="F130">
            <v>8.9483962440809681E-3</v>
          </cell>
          <cell r="I130">
            <v>636.37125275478161</v>
          </cell>
          <cell r="J130">
            <v>524.83853366864673</v>
          </cell>
          <cell r="O130">
            <v>1103.8014770884936</v>
          </cell>
          <cell r="P130">
            <v>-3.2633293443364858E-6</v>
          </cell>
          <cell r="R130">
            <v>655.2184936597788</v>
          </cell>
          <cell r="S130">
            <v>448.58298342871478</v>
          </cell>
        </row>
        <row r="131">
          <cell r="B131">
            <v>39922</v>
          </cell>
          <cell r="E131">
            <v>1062.7603637916673</v>
          </cell>
          <cell r="F131">
            <v>6.1712028211214137E-3</v>
          </cell>
          <cell r="I131">
            <v>636.37125275478161</v>
          </cell>
          <cell r="J131">
            <v>532.98638879610712</v>
          </cell>
          <cell r="O131">
            <v>1103.797875020743</v>
          </cell>
          <cell r="P131">
            <v>-3.2635185098481776E-6</v>
          </cell>
          <cell r="R131">
            <v>655.2184936597788</v>
          </cell>
          <cell r="S131">
            <v>448.57938136096425</v>
          </cell>
        </row>
        <row r="132">
          <cell r="B132">
            <v>39923</v>
          </cell>
          <cell r="E132">
            <v>1062.7953706880257</v>
          </cell>
          <cell r="F132">
            <v>3.2939595369915536E-5</v>
          </cell>
          <cell r="I132">
            <v>636.37125275478161</v>
          </cell>
          <cell r="J132">
            <v>533.03014741655511</v>
          </cell>
          <cell r="O132">
            <v>1103.7942727559468</v>
          </cell>
          <cell r="P132">
            <v>2.2839776847379148E-3</v>
          </cell>
          <cell r="R132">
            <v>657.86100760905811</v>
          </cell>
          <cell r="S132">
            <v>445.93326514688874</v>
          </cell>
        </row>
        <row r="133">
          <cell r="B133">
            <v>39924</v>
          </cell>
          <cell r="E133">
            <v>1062.8233762051125</v>
          </cell>
          <cell r="F133">
            <v>2.6350808310926209E-5</v>
          </cell>
          <cell r="I133">
            <v>636.37125275478161</v>
          </cell>
          <cell r="J133">
            <v>533.06515431291359</v>
          </cell>
          <cell r="O133">
            <v>1106.3153142434628</v>
          </cell>
          <cell r="P133">
            <v>-7.9856473612921464E-4</v>
          </cell>
          <cell r="R133">
            <v>660.47030507158547</v>
          </cell>
          <cell r="S133">
            <v>445.84500917187734</v>
          </cell>
        </row>
        <row r="134">
          <cell r="B134">
            <v>39925</v>
          </cell>
          <cell r="E134">
            <v>1062.858383101471</v>
          </cell>
          <cell r="F134">
            <v>3.2937642455208695E-5</v>
          </cell>
          <cell r="I134">
            <v>636.37125275478161</v>
          </cell>
          <cell r="J134">
            <v>533.10891293336169</v>
          </cell>
          <cell r="O134">
            <v>1105.4318498464684</v>
          </cell>
          <cell r="P134">
            <v>5.7082031050406257E-3</v>
          </cell>
          <cell r="R134">
            <v>660.47030507158547</v>
          </cell>
          <cell r="S134">
            <v>444.9615447748829</v>
          </cell>
        </row>
        <row r="135">
          <cell r="B135">
            <v>39926</v>
          </cell>
          <cell r="E135">
            <v>1066.8491692863495</v>
          </cell>
          <cell r="F135">
            <v>3.754767566713087E-3</v>
          </cell>
          <cell r="I135">
            <v>636.37125275478161</v>
          </cell>
          <cell r="J135">
            <v>538.09739566445978</v>
          </cell>
          <cell r="O135">
            <v>1111.7418793641727</v>
          </cell>
          <cell r="P135">
            <v>4.0374225131763839E-3</v>
          </cell>
          <cell r="R135">
            <v>661.48637640948346</v>
          </cell>
          <cell r="S135">
            <v>450.25550295468929</v>
          </cell>
        </row>
        <row r="136">
          <cell r="B136">
            <v>39927</v>
          </cell>
          <cell r="E136">
            <v>1066.884176182708</v>
          </cell>
          <cell r="F136">
            <v>3.2813351096199489E-5</v>
          </cell>
          <cell r="I136">
            <v>640.79156913450265</v>
          </cell>
          <cell r="J136">
            <v>532.61575881025669</v>
          </cell>
          <cell r="O136">
            <v>1116.2304510567585</v>
          </cell>
          <cell r="P136">
            <v>-4.5608687745591642E-3</v>
          </cell>
          <cell r="R136">
            <v>670.42991002791007</v>
          </cell>
          <cell r="S136">
            <v>445.80054102884844</v>
          </cell>
        </row>
        <row r="137">
          <cell r="B137">
            <v>39928</v>
          </cell>
          <cell r="E137">
            <v>1065.2598561916698</v>
          </cell>
          <cell r="F137">
            <v>-1.5224895328844214E-3</v>
          </cell>
          <cell r="I137">
            <v>640.79156913450265</v>
          </cell>
          <cell r="J137">
            <v>530.58535882145884</v>
          </cell>
          <cell r="O137">
            <v>1111.1394704473216</v>
          </cell>
          <cell r="P137">
            <v>-3.4374790958457258E-6</v>
          </cell>
          <cell r="R137">
            <v>670.42991002791007</v>
          </cell>
          <cell r="S137">
            <v>440.70956041941156</v>
          </cell>
        </row>
        <row r="138">
          <cell r="B138">
            <v>39929</v>
          </cell>
          <cell r="E138">
            <v>1065.3368713636587</v>
          </cell>
          <cell r="F138">
            <v>7.2297075254730659E-5</v>
          </cell>
          <cell r="I138">
            <v>640.79156913450265</v>
          </cell>
          <cell r="J138">
            <v>530.68162778644501</v>
          </cell>
          <cell r="O138">
            <v>1111.1356509286195</v>
          </cell>
          <cell r="P138">
            <v>-3.4376737987850456E-6</v>
          </cell>
          <cell r="R138">
            <v>670.42991002791007</v>
          </cell>
          <cell r="S138">
            <v>440.70574090070943</v>
          </cell>
        </row>
        <row r="139">
          <cell r="B139">
            <v>39930</v>
          </cell>
          <cell r="E139">
            <v>1067.8573679014767</v>
          </cell>
          <cell r="F139">
            <v>2.3659150505057256E-3</v>
          </cell>
          <cell r="I139">
            <v>640.94530302219323</v>
          </cell>
          <cell r="J139">
            <v>533.64008109910424</v>
          </cell>
          <cell r="O139">
            <v>1111.1318312067056</v>
          </cell>
          <cell r="P139">
            <v>-4.5589347131237551E-3</v>
          </cell>
          <cell r="R139">
            <v>670.42991002791007</v>
          </cell>
          <cell r="S139">
            <v>440.70192117879549</v>
          </cell>
        </row>
        <row r="140">
          <cell r="B140">
            <v>39931</v>
          </cell>
          <cell r="E140">
            <v>1067.8993761771069</v>
          </cell>
          <cell r="F140">
            <v>3.9338845142565308E-5</v>
          </cell>
          <cell r="I140">
            <v>647.0319523940741</v>
          </cell>
          <cell r="J140">
            <v>526.08427972879099</v>
          </cell>
          <cell r="O140">
            <v>1106.0662537305604</v>
          </cell>
          <cell r="P140">
            <v>-1.1041518491682499E-2</v>
          </cell>
          <cell r="R140">
            <v>676.31537594342819</v>
          </cell>
          <cell r="S140">
            <v>429.75087778713225</v>
          </cell>
        </row>
        <row r="141">
          <cell r="B141">
            <v>39932</v>
          </cell>
          <cell r="E141">
            <v>1067.9413844527373</v>
          </cell>
          <cell r="F141">
            <v>3.9337297658917303E-5</v>
          </cell>
          <cell r="I141">
            <v>647.0319523940741</v>
          </cell>
          <cell r="J141">
            <v>526.13679007332905</v>
          </cell>
          <cell r="O141">
            <v>1093.8536027369685</v>
          </cell>
          <cell r="P141">
            <v>1.1043243974641577E-2</v>
          </cell>
          <cell r="R141">
            <v>676.31537594342819</v>
          </cell>
          <cell r="S141">
            <v>417.53822679354028</v>
          </cell>
        </row>
        <row r="142">
          <cell r="B142">
            <v>39933</v>
          </cell>
          <cell r="E142">
            <v>1067.976391349096</v>
          </cell>
          <cell r="F142">
            <v>3.2779791913999368E-5</v>
          </cell>
          <cell r="I142">
            <v>647.0319523940741</v>
          </cell>
          <cell r="J142">
            <v>526.18054869377738</v>
          </cell>
          <cell r="O142">
            <v>1105.9332949445334</v>
          </cell>
          <cell r="P142">
            <v>8.8457213166750655E-3</v>
          </cell>
          <cell r="R142">
            <v>676.31537594342819</v>
          </cell>
          <cell r="S142">
            <v>429.61791900110518</v>
          </cell>
        </row>
        <row r="143">
          <cell r="B143">
            <v>39934</v>
          </cell>
          <cell r="E143">
            <v>1066.7861568729043</v>
          </cell>
          <cell r="F143">
            <v>-1.1144763927676852E-3</v>
          </cell>
          <cell r="I143">
            <v>647.0319523940741</v>
          </cell>
          <cell r="J143">
            <v>524.6927555985377</v>
          </cell>
          <cell r="O143">
            <v>1115.7160726664449</v>
          </cell>
          <cell r="P143">
            <v>-3.4880336789340672E-6</v>
          </cell>
          <cell r="R143">
            <v>676.31537594342819</v>
          </cell>
          <cell r="S143">
            <v>439.40069672301672</v>
          </cell>
        </row>
        <row r="144">
          <cell r="B144">
            <v>39935</v>
          </cell>
          <cell r="E144">
            <v>1069.4046727205262</v>
          </cell>
          <cell r="F144">
            <v>2.4545836396092833E-3</v>
          </cell>
          <cell r="I144">
            <v>647.0319523940741</v>
          </cell>
          <cell r="J144">
            <v>527.96590040806507</v>
          </cell>
          <cell r="O144">
            <v>1115.7121810112073</v>
          </cell>
          <cell r="P144">
            <v>-3.4882300115119429E-6</v>
          </cell>
          <cell r="R144">
            <v>676.31537594342819</v>
          </cell>
          <cell r="S144">
            <v>439.39680506777916</v>
          </cell>
        </row>
        <row r="145">
          <cell r="B145">
            <v>39936</v>
          </cell>
          <cell r="E145">
            <v>1061.2830727653347</v>
          </cell>
          <cell r="F145">
            <v>-7.5945057678964145E-3</v>
          </cell>
          <cell r="I145">
            <v>647.0319523940741</v>
          </cell>
          <cell r="J145">
            <v>517.8139004640758</v>
          </cell>
          <cell r="O145">
            <v>1115.7082891504933</v>
          </cell>
          <cell r="P145">
            <v>-3.4884263533321696E-6</v>
          </cell>
          <cell r="R145">
            <v>676.31537594342819</v>
          </cell>
          <cell r="S145">
            <v>439.39291320706513</v>
          </cell>
        </row>
        <row r="146">
          <cell r="B146">
            <v>39937</v>
          </cell>
          <cell r="E146">
            <v>1063.9295941300436</v>
          </cell>
          <cell r="F146">
            <v>2.4936997796572275E-3</v>
          </cell>
          <cell r="I146">
            <v>647.0319523940741</v>
          </cell>
          <cell r="J146">
            <v>521.12205216996188</v>
          </cell>
          <cell r="O146">
            <v>1115.7043970842949</v>
          </cell>
          <cell r="P146">
            <v>8.2533492071520768E-3</v>
          </cell>
          <cell r="R146">
            <v>676.31537594342819</v>
          </cell>
          <cell r="S146">
            <v>439.3890211408667</v>
          </cell>
        </row>
        <row r="147">
          <cell r="B147">
            <v>39938</v>
          </cell>
          <cell r="E147">
            <v>1063.9646010264023</v>
          </cell>
          <cell r="F147">
            <v>3.2903395630547949E-5</v>
          </cell>
          <cell r="I147">
            <v>647.0319523940741</v>
          </cell>
          <cell r="J147">
            <v>521.16581079041021</v>
          </cell>
          <cell r="O147">
            <v>1124.9126950853868</v>
          </cell>
          <cell r="P147">
            <v>-3.4008663138278019E-6</v>
          </cell>
          <cell r="R147">
            <v>676.31537594342819</v>
          </cell>
          <cell r="S147">
            <v>448.59731914195856</v>
          </cell>
        </row>
        <row r="148">
          <cell r="B148">
            <v>39939</v>
          </cell>
          <cell r="E148">
            <v>1064.0066093020325</v>
          </cell>
          <cell r="F148">
            <v>3.948277563905638E-5</v>
          </cell>
          <cell r="I148">
            <v>647.0319523940741</v>
          </cell>
          <cell r="J148">
            <v>521.21832113494804</v>
          </cell>
          <cell r="O148">
            <v>1124.9088694076961</v>
          </cell>
          <cell r="P148">
            <v>-1.9341729754571845E-3</v>
          </cell>
          <cell r="R148">
            <v>676.31537594342819</v>
          </cell>
          <cell r="S148">
            <v>448.59349346426791</v>
          </cell>
        </row>
        <row r="149">
          <cell r="B149">
            <v>39940</v>
          </cell>
          <cell r="E149">
            <v>1063.5725237871859</v>
          </cell>
          <cell r="F149">
            <v>-4.0797257371491378E-4</v>
          </cell>
          <cell r="I149">
            <v>647.0319523940741</v>
          </cell>
          <cell r="J149">
            <v>520.67571424138976</v>
          </cell>
          <cell r="O149">
            <v>1122.7331010726357</v>
          </cell>
          <cell r="P149">
            <v>2.0422531492786927E-3</v>
          </cell>
          <cell r="R149">
            <v>676.31537594342819</v>
          </cell>
          <cell r="S149">
            <v>446.4177251292075</v>
          </cell>
        </row>
        <row r="150">
          <cell r="B150">
            <v>39941</v>
          </cell>
          <cell r="E150">
            <v>1072.6043030477003</v>
          </cell>
          <cell r="F150">
            <v>8.4919260873287123E-3</v>
          </cell>
          <cell r="I150">
            <v>647.0319523940741</v>
          </cell>
          <cell r="J150">
            <v>531.96543831703275</v>
          </cell>
          <cell r="O150">
            <v>1125.0260062841007</v>
          </cell>
          <cell r="P150">
            <v>2.8813114056722208E-3</v>
          </cell>
          <cell r="R150">
            <v>676.31537594342819</v>
          </cell>
          <cell r="S150">
            <v>448.71063034067254</v>
          </cell>
        </row>
        <row r="151">
          <cell r="B151">
            <v>39942</v>
          </cell>
          <cell r="E151">
            <v>1074.1656106252931</v>
          </cell>
          <cell r="F151">
            <v>1.4556230784795844E-3</v>
          </cell>
          <cell r="I151">
            <v>647.0319523940741</v>
          </cell>
          <cell r="J151">
            <v>533.91707278902368</v>
          </cell>
          <cell r="O151">
            <v>1128.267556547685</v>
          </cell>
          <cell r="P151">
            <v>-3.3698199205547843E-6</v>
          </cell>
          <cell r="R151">
            <v>676.31537594342819</v>
          </cell>
          <cell r="S151">
            <v>451.9521806042568</v>
          </cell>
        </row>
        <row r="152">
          <cell r="B152">
            <v>39943</v>
          </cell>
          <cell r="E152">
            <v>1070.8189513334125</v>
          </cell>
          <cell r="F152">
            <v>-3.115589680749866E-3</v>
          </cell>
          <cell r="I152">
            <v>647.0319523940741</v>
          </cell>
          <cell r="J152">
            <v>529.73374867417306</v>
          </cell>
          <cell r="O152">
            <v>1128.2637544891973</v>
          </cell>
          <cell r="P152">
            <v>-3.3700125139161296E-6</v>
          </cell>
          <cell r="R152">
            <v>676.31537594342819</v>
          </cell>
          <cell r="S152">
            <v>451.94837854576906</v>
          </cell>
        </row>
        <row r="153">
          <cell r="B153">
            <v>39944</v>
          </cell>
          <cell r="E153">
            <v>1064.6087279194001</v>
          </cell>
          <cell r="F153">
            <v>-5.799508316769471E-3</v>
          </cell>
          <cell r="I153">
            <v>647.0319523940741</v>
          </cell>
          <cell r="J153">
            <v>521.97096940665745</v>
          </cell>
          <cell r="O153">
            <v>1128.2599522262256</v>
          </cell>
          <cell r="P153">
            <v>6.825335155530984E-4</v>
          </cell>
          <cell r="R153">
            <v>676.31537594342819</v>
          </cell>
          <cell r="S153">
            <v>451.94457628279736</v>
          </cell>
        </row>
        <row r="154">
          <cell r="B154">
            <v>39945</v>
          </cell>
          <cell r="E154">
            <v>1064.6507361950305</v>
          </cell>
          <cell r="F154">
            <v>3.9458887127995949E-5</v>
          </cell>
          <cell r="I154">
            <v>647.0319523940741</v>
          </cell>
          <cell r="J154">
            <v>522.02347975119551</v>
          </cell>
          <cell r="O154">
            <v>1129.0300274578763</v>
          </cell>
          <cell r="P154">
            <v>-3.5852883157600685E-3</v>
          </cell>
          <cell r="R154">
            <v>676.31537594342819</v>
          </cell>
          <cell r="S154">
            <v>452.71465151444806</v>
          </cell>
        </row>
        <row r="155">
          <cell r="B155">
            <v>39946</v>
          </cell>
          <cell r="E155">
            <v>1069.4046727205262</v>
          </cell>
          <cell r="F155">
            <v>4.4652545326609207E-3</v>
          </cell>
          <cell r="I155">
            <v>647.0319523940741</v>
          </cell>
          <cell r="J155">
            <v>527.96590040806507</v>
          </cell>
          <cell r="O155">
            <v>1124.9821292922893</v>
          </cell>
          <cell r="P155">
            <v>3.1253913343857968E-3</v>
          </cell>
          <cell r="R155">
            <v>676.31537594342819</v>
          </cell>
          <cell r="S155">
            <v>448.66675334886111</v>
          </cell>
        </row>
        <row r="156">
          <cell r="B156">
            <v>39947</v>
          </cell>
          <cell r="E156">
            <v>1061.2830727653347</v>
          </cell>
          <cell r="F156">
            <v>-7.5945057678964145E-3</v>
          </cell>
          <cell r="I156">
            <v>647.0319523940741</v>
          </cell>
          <cell r="J156">
            <v>517.8139004640758</v>
          </cell>
          <cell r="O156">
            <v>1128.4981386905183</v>
          </cell>
          <cell r="P156">
            <v>-1.073190611924755E-2</v>
          </cell>
          <cell r="R156">
            <v>676.31537594342819</v>
          </cell>
          <cell r="S156">
            <v>452.18276274709012</v>
          </cell>
        </row>
        <row r="157">
          <cell r="B157">
            <v>39948</v>
          </cell>
          <cell r="E157">
            <v>1063.9295941300436</v>
          </cell>
          <cell r="F157">
            <v>2.4936997796572275E-3</v>
          </cell>
          <cell r="I157">
            <v>647.0319523940741</v>
          </cell>
          <cell r="J157">
            <v>521.12205216996188</v>
          </cell>
          <cell r="O157">
            <v>1116.3872026103461</v>
          </cell>
          <cell r="P157">
            <v>3.3729480316061588E-3</v>
          </cell>
          <cell r="R157">
            <v>676.31537594342819</v>
          </cell>
          <cell r="S157">
            <v>440.0718266669179</v>
          </cell>
        </row>
        <row r="158">
          <cell r="B158">
            <v>39949</v>
          </cell>
          <cell r="E158">
            <v>1063.9646010264023</v>
          </cell>
          <cell r="F158">
            <v>3.2903395630547949E-5</v>
          </cell>
          <cell r="I158">
            <v>647.0319523940741</v>
          </cell>
          <cell r="J158">
            <v>521.16581079041021</v>
          </cell>
          <cell r="O158">
            <v>1120.1527186279011</v>
          </cell>
          <cell r="P158">
            <v>-3.4478711047882106E-6</v>
          </cell>
          <cell r="R158">
            <v>676.31537594342819</v>
          </cell>
          <cell r="S158">
            <v>443.8373426844729</v>
          </cell>
        </row>
        <row r="159">
          <cell r="B159">
            <v>39950</v>
          </cell>
          <cell r="E159">
            <v>1064.0066093020325</v>
          </cell>
          <cell r="F159">
            <v>3.948277563905638E-5</v>
          </cell>
          <cell r="I159">
            <v>647.0319523940741</v>
          </cell>
          <cell r="J159">
            <v>521.21832113494804</v>
          </cell>
          <cell r="O159">
            <v>1120.1488564857098</v>
          </cell>
          <cell r="P159">
            <v>-3.4480661987830672E-6</v>
          </cell>
          <cell r="R159">
            <v>676.31537594342819</v>
          </cell>
          <cell r="S159">
            <v>443.83348054228156</v>
          </cell>
        </row>
        <row r="160">
          <cell r="B160">
            <v>39951</v>
          </cell>
          <cell r="E160">
            <v>1063.5725237871859</v>
          </cell>
          <cell r="F160">
            <v>-4.0797257371491378E-4</v>
          </cell>
          <cell r="I160">
            <v>647.0319523940741</v>
          </cell>
          <cell r="J160">
            <v>520.67571424138976</v>
          </cell>
          <cell r="O160">
            <v>1120.1449941383</v>
          </cell>
          <cell r="P160">
            <v>-1.2068317311435795E-3</v>
          </cell>
          <cell r="R160">
            <v>676.31537594342819</v>
          </cell>
          <cell r="S160">
            <v>443.82961819487184</v>
          </cell>
        </row>
        <row r="161">
          <cell r="B161">
            <v>39952</v>
          </cell>
          <cell r="E161">
            <v>1072.6043030477003</v>
          </cell>
          <cell r="F161">
            <v>8.4919260873287123E-3</v>
          </cell>
          <cell r="I161">
            <v>647.0319523940741</v>
          </cell>
          <cell r="J161">
            <v>531.96543831703275</v>
          </cell>
          <cell r="O161">
            <v>1118.7931676158923</v>
          </cell>
          <cell r="P161">
            <v>1.2267924646620049E-2</v>
          </cell>
          <cell r="R161">
            <v>676.31537594342819</v>
          </cell>
          <cell r="S161">
            <v>442.47779167246415</v>
          </cell>
        </row>
        <row r="162">
          <cell r="B162">
            <v>39953</v>
          </cell>
          <cell r="E162">
            <v>1074.1656106252931</v>
          </cell>
          <cell r="F162">
            <v>1.4556230784795844E-3</v>
          </cell>
          <cell r="I162">
            <v>647.0319523940741</v>
          </cell>
          <cell r="J162">
            <v>533.91707278902368</v>
          </cell>
          <cell r="O162">
            <v>1132.5184378913573</v>
          </cell>
          <cell r="P162">
            <v>2.2889348131827809E-3</v>
          </cell>
          <cell r="R162">
            <v>676.31537594342819</v>
          </cell>
          <cell r="S162">
            <v>456.20306194792909</v>
          </cell>
        </row>
        <row r="163">
          <cell r="B163">
            <v>39954</v>
          </cell>
          <cell r="E163">
            <v>1070.8189513334125</v>
          </cell>
          <cell r="F163">
            <v>-3.115589680749866E-3</v>
          </cell>
          <cell r="I163">
            <v>647.0319523940741</v>
          </cell>
          <cell r="J163">
            <v>529.73374867417306</v>
          </cell>
          <cell r="O163">
            <v>1135.1106987704181</v>
          </cell>
          <cell r="P163">
            <v>-4.3574281982425985E-3</v>
          </cell>
          <cell r="R163">
            <v>676.31537594342819</v>
          </cell>
          <cell r="S163">
            <v>458.79532282698995</v>
          </cell>
        </row>
        <row r="164">
          <cell r="B164">
            <v>39955</v>
          </cell>
          <cell r="E164">
            <v>1064.6087279194001</v>
          </cell>
          <cell r="F164">
            <v>-5.799508316769471E-3</v>
          </cell>
          <cell r="I164">
            <v>647.0319523940741</v>
          </cell>
          <cell r="J164">
            <v>521.97096940665745</v>
          </cell>
          <cell r="O164">
            <v>1130.164535403469</v>
          </cell>
          <cell r="P164">
            <v>-6.2096792107538259E-3</v>
          </cell>
          <cell r="R164">
            <v>676.31537594342819</v>
          </cell>
          <cell r="S164">
            <v>453.84915946004082</v>
          </cell>
        </row>
        <row r="165">
          <cell r="B165">
            <v>39956</v>
          </cell>
          <cell r="E165">
            <v>1064.6507361950305</v>
          </cell>
          <cell r="F165">
            <v>3.9458887127995949E-5</v>
          </cell>
          <cell r="I165">
            <v>647.0319523940741</v>
          </cell>
          <cell r="J165">
            <v>522.02347975119551</v>
          </cell>
          <cell r="O165">
            <v>1123.1465761832428</v>
          </cell>
          <cell r="P165">
            <v>-3.4204547457360066E-6</v>
          </cell>
          <cell r="R165">
            <v>676.31537594342819</v>
          </cell>
          <cell r="S165">
            <v>446.83120023981462</v>
          </cell>
        </row>
        <row r="166">
          <cell r="B166">
            <v>39957</v>
          </cell>
          <cell r="E166">
            <v>1064.6927444706607</v>
          </cell>
          <cell r="F166">
            <v>3.9457330185444211E-5</v>
          </cell>
          <cell r="I166">
            <v>647.0319523940741</v>
          </cell>
          <cell r="J166">
            <v>522.07599009573323</v>
          </cell>
          <cell r="O166">
            <v>1123.1427345112061</v>
          </cell>
          <cell r="P166">
            <v>-3.4206489880277236E-6</v>
          </cell>
          <cell r="R166">
            <v>676.31537594342819</v>
          </cell>
          <cell r="S166">
            <v>446.82735856777788</v>
          </cell>
        </row>
        <row r="167">
          <cell r="B167">
            <v>39958</v>
          </cell>
          <cell r="E167">
            <v>1064.6927444706607</v>
          </cell>
          <cell r="F167">
            <v>0</v>
          </cell>
          <cell r="I167">
            <v>647.0319523940741</v>
          </cell>
          <cell r="J167">
            <v>522.07599009573323</v>
          </cell>
          <cell r="O167">
            <v>1123.1388926341479</v>
          </cell>
          <cell r="P167">
            <v>-9.8128367660193258E-4</v>
          </cell>
          <cell r="R167">
            <v>676.31537594342819</v>
          </cell>
          <cell r="S167">
            <v>446.82351669071966</v>
          </cell>
        </row>
        <row r="168">
          <cell r="B168">
            <v>39959</v>
          </cell>
          <cell r="E168">
            <v>1064.6927444706607</v>
          </cell>
          <cell r="F168">
            <v>0</v>
          </cell>
          <cell r="I168">
            <v>647.0319523940741</v>
          </cell>
          <cell r="J168">
            <v>522.07599009573323</v>
          </cell>
          <cell r="O168">
            <v>1122.0367747722491</v>
          </cell>
          <cell r="P168" t="e">
            <v>#N/A</v>
          </cell>
          <cell r="R168">
            <v>676.31537594342819</v>
          </cell>
          <cell r="S168">
            <v>445.72139882882095</v>
          </cell>
        </row>
        <row r="169">
          <cell r="B169">
            <v>39960</v>
          </cell>
          <cell r="E169">
            <v>1064.6927444706607</v>
          </cell>
          <cell r="F169">
            <v>0</v>
          </cell>
          <cell r="I169">
            <v>647.0319523940741</v>
          </cell>
          <cell r="J169">
            <v>522.07599009573323</v>
          </cell>
          <cell r="O169" t="e">
            <v>#N/A</v>
          </cell>
          <cell r="P169" t="e">
            <v>#N/A</v>
          </cell>
          <cell r="R169" t="e">
            <v>#N/A</v>
          </cell>
          <cell r="S169" t="e">
            <v>#N/A</v>
          </cell>
        </row>
        <row r="170">
          <cell r="E170">
            <v>1520.69</v>
          </cell>
        </row>
        <row r="171">
          <cell r="E171">
            <v>1520.69</v>
          </cell>
        </row>
      </sheetData>
      <sheetData sheetId="2" refreshError="1"/>
      <sheetData sheetId="3" refreshError="1"/>
      <sheetData sheetId="4" refreshError="1">
        <row r="16">
          <cell r="O16">
            <v>1000</v>
          </cell>
        </row>
        <row r="17">
          <cell r="O17">
            <v>1032.5177584846092</v>
          </cell>
        </row>
        <row r="18">
          <cell r="O18">
            <v>1032.0441988950274</v>
          </cell>
        </row>
        <row r="19">
          <cell r="O19">
            <v>1107.1823204419888</v>
          </cell>
        </row>
        <row r="20">
          <cell r="O20">
            <v>1154.6961325966849</v>
          </cell>
        </row>
        <row r="21">
          <cell r="O21">
            <v>1154.6961325966849</v>
          </cell>
        </row>
        <row r="22">
          <cell r="O22">
            <v>1154.6961325966849</v>
          </cell>
        </row>
        <row r="23">
          <cell r="O23">
            <v>1165.4301499605369</v>
          </cell>
        </row>
        <row r="24">
          <cell r="O24">
            <v>1171.2707182320448</v>
          </cell>
        </row>
        <row r="25">
          <cell r="O25">
            <v>1112.7071823204424</v>
          </cell>
        </row>
        <row r="26">
          <cell r="O26">
            <v>1110.9707971586429</v>
          </cell>
        </row>
        <row r="27">
          <cell r="O27">
            <v>1168.745067087609</v>
          </cell>
        </row>
        <row r="28">
          <cell r="O28">
            <v>1168.745067087609</v>
          </cell>
        </row>
        <row r="29">
          <cell r="O29">
            <v>1168.745067087609</v>
          </cell>
        </row>
        <row r="30">
          <cell r="O30">
            <v>1193.0544593528023</v>
          </cell>
        </row>
        <row r="31">
          <cell r="O31">
            <v>1202.2099447513813</v>
          </cell>
        </row>
        <row r="32">
          <cell r="O32">
            <v>1187.8453038674036</v>
          </cell>
        </row>
        <row r="33">
          <cell r="O33">
            <v>1205.8405682715077</v>
          </cell>
        </row>
        <row r="34">
          <cell r="O34">
            <v>1240.7261247040253</v>
          </cell>
        </row>
        <row r="35">
          <cell r="O35">
            <v>1240.7261247040253</v>
          </cell>
        </row>
        <row r="36">
          <cell r="O36">
            <v>1240.7261247040253</v>
          </cell>
        </row>
        <row r="37">
          <cell r="O37">
            <v>1254.4593528018945</v>
          </cell>
        </row>
        <row r="38">
          <cell r="O38">
            <v>1254.4593528018945</v>
          </cell>
        </row>
        <row r="39">
          <cell r="O39">
            <v>1254.4593528018945</v>
          </cell>
        </row>
        <row r="40">
          <cell r="O40">
            <v>1254.4593528018945</v>
          </cell>
        </row>
        <row r="41">
          <cell r="O41">
            <v>1178.2162588792426</v>
          </cell>
        </row>
        <row r="42">
          <cell r="O42">
            <v>1178.2162588792426</v>
          </cell>
        </row>
        <row r="43">
          <cell r="O43">
            <v>1178.2162588792426</v>
          </cell>
        </row>
        <row r="44">
          <cell r="O44">
            <v>1186.4246250986589</v>
          </cell>
        </row>
        <row r="45">
          <cell r="O45">
            <v>1175.0591949486984</v>
          </cell>
        </row>
        <row r="46">
          <cell r="O46">
            <v>1230.9392265193376</v>
          </cell>
        </row>
        <row r="47">
          <cell r="O47">
            <v>1219.731649565904</v>
          </cell>
        </row>
        <row r="48">
          <cell r="O48">
            <v>1210.7340173638522</v>
          </cell>
        </row>
        <row r="49">
          <cell r="O49">
            <v>1210.7340173638522</v>
          </cell>
        </row>
        <row r="50">
          <cell r="O50">
            <v>1210.7340173638522</v>
          </cell>
        </row>
        <row r="51">
          <cell r="O51">
            <v>1150.2762430939233</v>
          </cell>
        </row>
        <row r="52">
          <cell r="O52">
            <v>1165.114443567483</v>
          </cell>
        </row>
        <row r="53">
          <cell r="O53">
            <v>1143.4885556432525</v>
          </cell>
        </row>
        <row r="54">
          <cell r="O54">
            <v>1176.0063141278622</v>
          </cell>
        </row>
        <row r="55">
          <cell r="O55">
            <v>1182.4782951854784</v>
          </cell>
        </row>
        <row r="56">
          <cell r="O56">
            <v>1182.4782951854784</v>
          </cell>
        </row>
        <row r="57">
          <cell r="O57">
            <v>1182.4782951854784</v>
          </cell>
        </row>
        <row r="58">
          <cell r="O58">
            <v>1190.2131018153127</v>
          </cell>
        </row>
        <row r="59">
          <cell r="O59">
            <v>1188.318863456986</v>
          </cell>
        </row>
        <row r="60">
          <cell r="O60">
            <v>1198.1057616416742</v>
          </cell>
        </row>
        <row r="61">
          <cell r="O61">
            <v>1197.7900552486196</v>
          </cell>
        </row>
        <row r="62">
          <cell r="O62">
            <v>1200.9471191791645</v>
          </cell>
        </row>
        <row r="63">
          <cell r="O63">
            <v>1200.9471191791645</v>
          </cell>
        </row>
        <row r="64">
          <cell r="O64">
            <v>1200.9471191791645</v>
          </cell>
        </row>
        <row r="65">
          <cell r="O65">
            <v>1182.4782951854784</v>
          </cell>
        </row>
        <row r="66">
          <cell r="O66">
            <v>1205.367008681927</v>
          </cell>
        </row>
        <row r="67">
          <cell r="O67">
            <v>1174.1120757695355</v>
          </cell>
        </row>
        <row r="68">
          <cell r="O68">
            <v>1151.2233622730873</v>
          </cell>
        </row>
        <row r="69">
          <cell r="O69">
            <v>1150.7498026835055</v>
          </cell>
        </row>
        <row r="70">
          <cell r="O70">
            <v>1150.7498026835055</v>
          </cell>
        </row>
        <row r="71">
          <cell r="O71">
            <v>1150.7498026835055</v>
          </cell>
        </row>
        <row r="72">
          <cell r="O72">
            <v>1153.749013417523</v>
          </cell>
        </row>
        <row r="73">
          <cell r="O73">
            <v>1137.4901341752184</v>
          </cell>
        </row>
        <row r="74">
          <cell r="O74">
            <v>1138.7529597474361</v>
          </cell>
        </row>
        <row r="75">
          <cell r="O75">
            <v>1138.7529597474361</v>
          </cell>
        </row>
        <row r="76">
          <cell r="O76">
            <v>1102.4467245461731</v>
          </cell>
        </row>
        <row r="77">
          <cell r="O77">
            <v>1102.4467245461731</v>
          </cell>
        </row>
        <row r="78">
          <cell r="O78">
            <v>1102.4467245461731</v>
          </cell>
        </row>
        <row r="79">
          <cell r="O79">
            <v>1116.9692186266782</v>
          </cell>
        </row>
        <row r="80">
          <cell r="O80">
            <v>1122.8097868981854</v>
          </cell>
        </row>
        <row r="81">
          <cell r="O81">
            <v>1122.6519337016584</v>
          </cell>
        </row>
        <row r="82">
          <cell r="O82">
            <v>1143.9621152328345</v>
          </cell>
        </row>
        <row r="83">
          <cell r="O83">
            <v>1113.6543014996064</v>
          </cell>
        </row>
        <row r="84">
          <cell r="O84">
            <v>1113.6543014996064</v>
          </cell>
        </row>
        <row r="85">
          <cell r="O85">
            <v>1113.6543014996064</v>
          </cell>
        </row>
        <row r="86">
          <cell r="O86">
            <v>1071.6653512233634</v>
          </cell>
        </row>
        <row r="87">
          <cell r="O87">
            <v>1038.9897395422267</v>
          </cell>
        </row>
        <row r="88">
          <cell r="O88">
            <v>1068.5082872928187</v>
          </cell>
        </row>
        <row r="89">
          <cell r="O89">
            <v>1066.6140489344921</v>
          </cell>
        </row>
        <row r="90">
          <cell r="O90">
            <v>1059.1949486977123</v>
          </cell>
        </row>
        <row r="91">
          <cell r="O91">
            <v>1059.1949486977123</v>
          </cell>
        </row>
        <row r="92">
          <cell r="O92">
            <v>1059.1949486977123</v>
          </cell>
        </row>
        <row r="93">
          <cell r="O93">
            <v>1049.8816101026059</v>
          </cell>
        </row>
        <row r="94">
          <cell r="O94">
            <v>1043.7253354380439</v>
          </cell>
        </row>
        <row r="95">
          <cell r="O95">
            <v>1045.9352801894252</v>
          </cell>
        </row>
        <row r="96">
          <cell r="O96">
            <v>1033.4648776637739</v>
          </cell>
        </row>
        <row r="97">
          <cell r="O97">
            <v>1057.7742699289672</v>
          </cell>
        </row>
        <row r="98">
          <cell r="O98">
            <v>1057.7742699289672</v>
          </cell>
        </row>
        <row r="99">
          <cell r="O99">
            <v>1057.7742699289672</v>
          </cell>
        </row>
        <row r="100">
          <cell r="O100">
            <v>1074.0331491712723</v>
          </cell>
        </row>
        <row r="101">
          <cell r="O101">
            <v>1045.7774269928977</v>
          </cell>
        </row>
        <row r="102">
          <cell r="O102">
            <v>1038.2004735595906</v>
          </cell>
        </row>
        <row r="103">
          <cell r="O103">
            <v>1028.8871349644842</v>
          </cell>
        </row>
        <row r="104">
          <cell r="O104">
            <v>1028.5714285714294</v>
          </cell>
        </row>
        <row r="105">
          <cell r="O105">
            <v>1028.5714285714294</v>
          </cell>
        </row>
        <row r="106">
          <cell r="O106">
            <v>1028.5714285714294</v>
          </cell>
        </row>
        <row r="107">
          <cell r="O107">
            <v>1012.1546961325978</v>
          </cell>
        </row>
        <row r="108">
          <cell r="O108">
            <v>988.47671665351345</v>
          </cell>
        </row>
        <row r="109">
          <cell r="O109">
            <v>969.53433307024579</v>
          </cell>
        </row>
        <row r="110">
          <cell r="O110">
            <v>969.53433307024579</v>
          </cell>
        </row>
        <row r="111">
          <cell r="O111">
            <v>994.79084451460255</v>
          </cell>
        </row>
        <row r="112">
          <cell r="O112">
            <v>994.79084451460255</v>
          </cell>
        </row>
        <row r="113">
          <cell r="O113">
            <v>994.79084451460255</v>
          </cell>
        </row>
        <row r="114">
          <cell r="O114">
            <v>975.69060773480783</v>
          </cell>
        </row>
        <row r="115">
          <cell r="O115">
            <v>962.27308602999324</v>
          </cell>
        </row>
        <row r="116">
          <cell r="O116">
            <v>997.47434885556527</v>
          </cell>
        </row>
        <row r="117">
          <cell r="O117">
            <v>1011.049723756907</v>
          </cell>
        </row>
        <row r="118">
          <cell r="O118">
            <v>1014.2067876874517</v>
          </cell>
        </row>
        <row r="119">
          <cell r="O119">
            <v>1014.2067876874517</v>
          </cell>
        </row>
        <row r="120">
          <cell r="O120">
            <v>1014.2067876874517</v>
          </cell>
        </row>
        <row r="121">
          <cell r="O121">
            <v>996.84293606945641</v>
          </cell>
        </row>
        <row r="122">
          <cell r="O122">
            <v>1008.9976322020534</v>
          </cell>
        </row>
        <row r="123">
          <cell r="O123">
            <v>1063.7726913970023</v>
          </cell>
        </row>
        <row r="124">
          <cell r="O124">
            <v>1113.6543014996071</v>
          </cell>
        </row>
        <row r="125">
          <cell r="O125">
            <v>1098.9739542225745</v>
          </cell>
        </row>
        <row r="126">
          <cell r="O126">
            <v>1098.9739542225745</v>
          </cell>
        </row>
        <row r="127">
          <cell r="O127">
            <v>1098.9739542225745</v>
          </cell>
        </row>
        <row r="128">
          <cell r="O128">
            <v>1109.0765588003173</v>
          </cell>
        </row>
        <row r="129">
          <cell r="O129">
            <v>1098.1846882399384</v>
          </cell>
        </row>
        <row r="130">
          <cell r="O130">
            <v>1120.9155485398599</v>
          </cell>
        </row>
        <row r="131">
          <cell r="O131">
            <v>1110.8129439621171</v>
          </cell>
        </row>
        <row r="132">
          <cell r="O132">
            <v>1099.7632202052109</v>
          </cell>
        </row>
        <row r="133">
          <cell r="O133">
            <v>1099.7632202052109</v>
          </cell>
        </row>
        <row r="134">
          <cell r="O134">
            <v>1099.7632202052109</v>
          </cell>
        </row>
        <row r="135">
          <cell r="O135">
            <v>1143.6464088397811</v>
          </cell>
        </row>
        <row r="136">
          <cell r="O136">
            <v>1143.6464088397811</v>
          </cell>
        </row>
        <row r="137">
          <cell r="O137">
            <v>1156.9060773480687</v>
          </cell>
        </row>
        <row r="138">
          <cell r="O138">
            <v>1158.1689029202867</v>
          </cell>
        </row>
        <row r="139">
          <cell r="O139">
            <v>1160.3788476716679</v>
          </cell>
        </row>
        <row r="140">
          <cell r="O140">
            <v>1160.3788476716679</v>
          </cell>
        </row>
        <row r="141">
          <cell r="O141">
            <v>1160.3788476716679</v>
          </cell>
        </row>
        <row r="142">
          <cell r="O142">
            <v>1181.689029202844</v>
          </cell>
        </row>
        <row r="143">
          <cell r="O143">
            <v>1169.5343330702474</v>
          </cell>
        </row>
        <row r="144">
          <cell r="O144">
            <v>1144.9092344119995</v>
          </cell>
        </row>
        <row r="145">
          <cell r="O145">
            <v>1148.6977111286528</v>
          </cell>
        </row>
        <row r="146">
          <cell r="O146">
            <v>1151.5390686661433</v>
          </cell>
        </row>
        <row r="147">
          <cell r="O147">
            <v>1151.5390686661433</v>
          </cell>
        </row>
        <row r="148">
          <cell r="O148">
            <v>1151.5390686661433</v>
          </cell>
        </row>
        <row r="149">
          <cell r="O149">
            <v>1152.1704814522523</v>
          </cell>
        </row>
        <row r="150">
          <cell r="O150">
            <v>1146.1720599842179</v>
          </cell>
        </row>
        <row r="151">
          <cell r="O151">
            <v>1128.0189423835861</v>
          </cell>
        </row>
        <row r="152">
          <cell r="O152">
            <v>1179.4790844514628</v>
          </cell>
        </row>
        <row r="153">
          <cell r="O153">
            <v>1187.8453038674058</v>
          </cell>
        </row>
        <row r="154">
          <cell r="O154">
            <v>1187.8453038674058</v>
          </cell>
        </row>
        <row r="155">
          <cell r="O155">
            <v>1187.8453038674058</v>
          </cell>
        </row>
        <row r="156">
          <cell r="O156">
            <v>1223.5201262825599</v>
          </cell>
        </row>
        <row r="157">
          <cell r="O157">
            <v>1221.3101815311788</v>
          </cell>
        </row>
        <row r="158">
          <cell r="O158">
            <v>1228.5714285714314</v>
          </cell>
        </row>
        <row r="159">
          <cell r="O159">
            <v>1225.8879242304688</v>
          </cell>
        </row>
        <row r="160">
          <cell r="O160">
            <v>1228.2557221783775</v>
          </cell>
        </row>
        <row r="161">
          <cell r="O161">
            <v>1228.2557221783775</v>
          </cell>
        </row>
        <row r="162">
          <cell r="O162">
            <v>1228.2557221783775</v>
          </cell>
        </row>
        <row r="163">
          <cell r="O163">
            <v>1216.258879242308</v>
          </cell>
        </row>
        <row r="164">
          <cell r="O164">
            <v>1244.6724546172097</v>
          </cell>
        </row>
        <row r="165">
          <cell r="O165">
            <v>1236.4640883977936</v>
          </cell>
        </row>
        <row r="166">
          <cell r="O166">
            <v>1201.1049723756942</v>
          </cell>
        </row>
        <row r="167">
          <cell r="O167">
            <v>1189.2659826361519</v>
          </cell>
        </row>
        <row r="168">
          <cell r="O168">
            <v>1189.2659826361519</v>
          </cell>
        </row>
        <row r="169">
          <cell r="O169">
            <v>1189.2659826361519</v>
          </cell>
        </row>
        <row r="170">
          <cell r="O170">
            <v>1195.5801104972411</v>
          </cell>
        </row>
        <row r="171">
          <cell r="O171">
            <v>1170.165745856357</v>
          </cell>
        </row>
        <row r="172">
          <cell r="O172">
            <v>1170.165745856357</v>
          </cell>
        </row>
        <row r="173">
          <cell r="O173">
            <v>1177.1112865035552</v>
          </cell>
        </row>
        <row r="174">
          <cell r="O174">
            <v>1218.4688239936893</v>
          </cell>
        </row>
        <row r="175">
          <cell r="O175">
            <v>1218.4688239936893</v>
          </cell>
        </row>
        <row r="176">
          <cell r="O176">
            <v>1218.4688239936893</v>
          </cell>
        </row>
        <row r="177">
          <cell r="O177">
            <v>1188.1610102604611</v>
          </cell>
        </row>
        <row r="178">
          <cell r="O178">
            <v>1185.1617995264437</v>
          </cell>
        </row>
        <row r="179">
          <cell r="O179">
            <v>1198.105761641677</v>
          </cell>
        </row>
        <row r="180">
          <cell r="O180">
            <v>1194.7908445146047</v>
          </cell>
        </row>
        <row r="181">
          <cell r="O181">
            <v>1205.2091554854017</v>
          </cell>
        </row>
        <row r="182">
          <cell r="O182">
            <v>1205.2091554854017</v>
          </cell>
        </row>
        <row r="183">
          <cell r="O183">
            <v>1205.2091554854017</v>
          </cell>
        </row>
        <row r="184">
          <cell r="O184">
            <v>1181.5311760063171</v>
          </cell>
        </row>
        <row r="185">
          <cell r="O185">
            <v>1182.4782951854806</v>
          </cell>
        </row>
        <row r="186">
          <cell r="O186">
            <v>1155.3275453827969</v>
          </cell>
        </row>
        <row r="187">
          <cell r="O187">
            <v>1155.4853985793238</v>
          </cell>
        </row>
        <row r="188">
          <cell r="O188">
            <v>1161.6416732438854</v>
          </cell>
        </row>
        <row r="189">
          <cell r="O189">
            <v>1161.6416732438854</v>
          </cell>
        </row>
        <row r="190">
          <cell r="O190">
            <v>1161.6416732438854</v>
          </cell>
        </row>
        <row r="191">
          <cell r="O191">
            <v>1156.9060773480685</v>
          </cell>
        </row>
        <row r="192">
          <cell r="O192">
            <v>1141.1207576953452</v>
          </cell>
        </row>
        <row r="193">
          <cell r="O193">
            <v>1134.1752170481473</v>
          </cell>
        </row>
        <row r="194">
          <cell r="O194">
            <v>1130.7024467245478</v>
          </cell>
        </row>
        <row r="195">
          <cell r="O195">
            <v>1155.4853985793229</v>
          </cell>
        </row>
        <row r="196">
          <cell r="O196">
            <v>1155.4853985793229</v>
          </cell>
        </row>
        <row r="197">
          <cell r="O197">
            <v>1155.4853985793229</v>
          </cell>
        </row>
        <row r="198">
          <cell r="O198">
            <v>1158.6424625098678</v>
          </cell>
        </row>
        <row r="199">
          <cell r="O199">
            <v>1153.9068666140506</v>
          </cell>
        </row>
        <row r="200">
          <cell r="O200">
            <v>1161.010260457776</v>
          </cell>
        </row>
        <row r="201">
          <cell r="O201">
            <v>1153.591160220996</v>
          </cell>
        </row>
        <row r="202">
          <cell r="O202">
            <v>1123.5990528808225</v>
          </cell>
        </row>
        <row r="203">
          <cell r="O203">
            <v>1123.5990528808225</v>
          </cell>
        </row>
        <row r="204">
          <cell r="O204">
            <v>1123.5990528808225</v>
          </cell>
        </row>
        <row r="205">
          <cell r="O205">
            <v>1090.1341752170497</v>
          </cell>
        </row>
        <row r="206">
          <cell r="O206">
            <v>1086.3456985003959</v>
          </cell>
        </row>
        <row r="207">
          <cell r="O207">
            <v>1077.1902131018164</v>
          </cell>
        </row>
        <row r="208">
          <cell r="O208">
            <v>1087.2928176795592</v>
          </cell>
        </row>
        <row r="209">
          <cell r="O209">
            <v>1065.3512233622744</v>
          </cell>
        </row>
        <row r="210">
          <cell r="O210">
            <v>1065.3512233622744</v>
          </cell>
        </row>
        <row r="211">
          <cell r="O211">
            <v>1065.3512233622744</v>
          </cell>
        </row>
        <row r="212">
          <cell r="O212">
            <v>1065.9826361483838</v>
          </cell>
        </row>
        <row r="213">
          <cell r="O213">
            <v>1065.9826361483838</v>
          </cell>
        </row>
        <row r="214">
          <cell r="O214">
            <v>1049.5659037095518</v>
          </cell>
        </row>
        <row r="215">
          <cell r="O215">
            <v>1062.9834254143666</v>
          </cell>
        </row>
        <row r="216">
          <cell r="O216">
            <v>1046.724546172062</v>
          </cell>
        </row>
        <row r="217">
          <cell r="O217">
            <v>1046.724546172062</v>
          </cell>
        </row>
        <row r="218">
          <cell r="O218">
            <v>1046.724546172062</v>
          </cell>
        </row>
        <row r="219">
          <cell r="O219">
            <v>1023.6779794790864</v>
          </cell>
        </row>
        <row r="220">
          <cell r="O220">
            <v>1029.6764009471215</v>
          </cell>
        </row>
        <row r="221">
          <cell r="O221">
            <v>1028.8871349644853</v>
          </cell>
        </row>
        <row r="222">
          <cell r="O222">
            <v>1033.3070244672476</v>
          </cell>
        </row>
        <row r="223">
          <cell r="O223">
            <v>1056.985003946332</v>
          </cell>
        </row>
        <row r="224">
          <cell r="O224">
            <v>1056.985003946332</v>
          </cell>
        </row>
        <row r="225">
          <cell r="O225">
            <v>1056.985003946332</v>
          </cell>
        </row>
        <row r="226">
          <cell r="O226">
            <v>1041.5153906866637</v>
          </cell>
        </row>
        <row r="227">
          <cell r="O227">
            <v>1057.3007103393868</v>
          </cell>
        </row>
        <row r="228">
          <cell r="O228">
            <v>1100.5524861878473</v>
          </cell>
        </row>
        <row r="229">
          <cell r="O229">
            <v>1110.339384372536</v>
          </cell>
        </row>
        <row r="230">
          <cell r="O230">
            <v>1112.2336227308629</v>
          </cell>
        </row>
        <row r="231">
          <cell r="O231">
            <v>1112.2336227308629</v>
          </cell>
        </row>
        <row r="232">
          <cell r="O232">
            <v>1112.2336227308629</v>
          </cell>
        </row>
        <row r="233">
          <cell r="O233">
            <v>1112.2336227308629</v>
          </cell>
        </row>
        <row r="234">
          <cell r="O234">
            <v>1106.3930544593554</v>
          </cell>
        </row>
        <row r="235">
          <cell r="O235">
            <v>1103.2359905288108</v>
          </cell>
        </row>
        <row r="236">
          <cell r="O236">
            <v>1069.1397000789291</v>
          </cell>
        </row>
        <row r="237">
          <cell r="O237">
            <v>1081.6101026045803</v>
          </cell>
        </row>
        <row r="238">
          <cell r="O238">
            <v>1081.6101026045803</v>
          </cell>
        </row>
        <row r="239">
          <cell r="O239">
            <v>1081.6101026045803</v>
          </cell>
        </row>
        <row r="240">
          <cell r="O240">
            <v>1093.2912391475957</v>
          </cell>
        </row>
        <row r="241">
          <cell r="O241">
            <v>1124.3883188634602</v>
          </cell>
        </row>
        <row r="242">
          <cell r="O242">
            <v>1124.3883188634602</v>
          </cell>
        </row>
        <row r="243">
          <cell r="O243">
            <v>1130.2288871349674</v>
          </cell>
        </row>
        <row r="244">
          <cell r="O244">
            <v>1129.5974743488587</v>
          </cell>
        </row>
        <row r="245">
          <cell r="O245">
            <v>1129.5974743488587</v>
          </cell>
        </row>
        <row r="246">
          <cell r="O246">
            <v>1129.5974743488587</v>
          </cell>
        </row>
        <row r="247">
          <cell r="O247">
            <v>1102.2888713496477</v>
          </cell>
        </row>
        <row r="248">
          <cell r="O248">
            <v>1103.8674033149202</v>
          </cell>
        </row>
        <row r="249">
          <cell r="O249">
            <v>1116.9692186266802</v>
          </cell>
        </row>
        <row r="250">
          <cell r="O250">
            <v>1108.9187056037915</v>
          </cell>
        </row>
        <row r="251">
          <cell r="O251">
            <v>1109.0765588003192</v>
          </cell>
        </row>
        <row r="252">
          <cell r="O252">
            <v>1109.0765588003192</v>
          </cell>
        </row>
        <row r="253">
          <cell r="O253">
            <v>1109.0765588003192</v>
          </cell>
        </row>
        <row r="254">
          <cell r="O254">
            <v>1129.1239147592776</v>
          </cell>
        </row>
        <row r="255">
          <cell r="O255">
            <v>1124.2304656669332</v>
          </cell>
        </row>
        <row r="256">
          <cell r="O256">
            <v>1106.0773480663017</v>
          </cell>
        </row>
        <row r="257">
          <cell r="O257">
            <v>1101.973164956594</v>
          </cell>
        </row>
        <row r="258">
          <cell r="O258">
            <v>1064.2462509865861</v>
          </cell>
        </row>
        <row r="259">
          <cell r="O259">
            <v>1064.2462509865861</v>
          </cell>
        </row>
        <row r="260">
          <cell r="O260">
            <v>1064.2462509865861</v>
          </cell>
        </row>
        <row r="261">
          <cell r="O261">
            <v>1058.4056827150787</v>
          </cell>
        </row>
        <row r="262">
          <cell r="O262">
            <v>1092.6598263614874</v>
          </cell>
        </row>
        <row r="263">
          <cell r="O263">
            <v>1077.1902131018187</v>
          </cell>
        </row>
        <row r="264">
          <cell r="O264">
            <v>1077.0323599052915</v>
          </cell>
        </row>
        <row r="265">
          <cell r="O265">
            <v>1081.2943962115269</v>
          </cell>
        </row>
        <row r="266">
          <cell r="O266">
            <v>1081.2943962115269</v>
          </cell>
        </row>
        <row r="267">
          <cell r="O267">
            <v>1081.2943962115269</v>
          </cell>
        </row>
        <row r="268">
          <cell r="O268">
            <v>1070.8760852407299</v>
          </cell>
        </row>
        <row r="269">
          <cell r="O269">
            <v>1050.5130228887172</v>
          </cell>
        </row>
        <row r="270">
          <cell r="O270">
            <v>924.86187845304198</v>
          </cell>
        </row>
        <row r="271">
          <cell r="O271">
            <v>972.05998421468394</v>
          </cell>
        </row>
        <row r="272">
          <cell r="O272">
            <v>942.8571428571463</v>
          </cell>
        </row>
        <row r="273">
          <cell r="O273">
            <v>942.8571428571463</v>
          </cell>
        </row>
        <row r="274">
          <cell r="O274">
            <v>942.8571428571463</v>
          </cell>
        </row>
        <row r="275">
          <cell r="O275">
            <v>921.23125493291582</v>
          </cell>
        </row>
        <row r="276">
          <cell r="O276">
            <v>948.2241515390723</v>
          </cell>
        </row>
        <row r="277">
          <cell r="O277">
            <v>949.48697711129034</v>
          </cell>
        </row>
        <row r="278">
          <cell r="O278">
            <v>936.70086819258472</v>
          </cell>
        </row>
        <row r="279">
          <cell r="O279">
            <v>919.17916337806196</v>
          </cell>
        </row>
        <row r="280">
          <cell r="O280">
            <v>919.17916337806196</v>
          </cell>
        </row>
        <row r="281">
          <cell r="O281">
            <v>919.17916337806196</v>
          </cell>
        </row>
        <row r="282">
          <cell r="O282">
            <v>938.1215469613295</v>
          </cell>
        </row>
        <row r="283">
          <cell r="O283">
            <v>918.23204419889862</v>
          </cell>
        </row>
        <row r="284">
          <cell r="O284">
            <v>918.54775059195299</v>
          </cell>
        </row>
        <row r="285">
          <cell r="O285">
            <v>916.02209944751735</v>
          </cell>
        </row>
        <row r="286">
          <cell r="O286">
            <v>929.91318074191327</v>
          </cell>
        </row>
        <row r="287">
          <cell r="O287">
            <v>929.91318074191327</v>
          </cell>
        </row>
        <row r="288">
          <cell r="O288">
            <v>929.91318074191327</v>
          </cell>
        </row>
        <row r="289">
          <cell r="O289">
            <v>929.91318074191327</v>
          </cell>
        </row>
        <row r="290">
          <cell r="O290">
            <v>929.91318074191327</v>
          </cell>
        </row>
        <row r="291">
          <cell r="O291">
            <v>929.91318074191327</v>
          </cell>
        </row>
        <row r="292">
          <cell r="O292">
            <v>972.53354380426561</v>
          </cell>
        </row>
        <row r="293">
          <cell r="O293">
            <v>975.84846093133763</v>
          </cell>
        </row>
        <row r="294">
          <cell r="O294">
            <v>975.84846093133763</v>
          </cell>
        </row>
        <row r="295">
          <cell r="O295">
            <v>975.84846093133763</v>
          </cell>
        </row>
        <row r="296">
          <cell r="O296">
            <v>963.53591160221367</v>
          </cell>
        </row>
        <row r="297">
          <cell r="O297">
            <v>986.26677190213491</v>
          </cell>
        </row>
        <row r="298">
          <cell r="O298">
            <v>977.74269928966442</v>
          </cell>
        </row>
        <row r="299">
          <cell r="O299">
            <v>1005.6827150749843</v>
          </cell>
        </row>
        <row r="300">
          <cell r="O300">
            <v>1003.7884767166578</v>
          </cell>
        </row>
        <row r="301">
          <cell r="O301">
            <v>1003.7884767166578</v>
          </cell>
        </row>
        <row r="302">
          <cell r="O302">
            <v>1003.7884767166578</v>
          </cell>
        </row>
        <row r="303">
          <cell r="O303">
            <v>997.63220205209575</v>
          </cell>
        </row>
        <row r="304">
          <cell r="O304">
            <v>1013.4175217048189</v>
          </cell>
        </row>
        <row r="305">
          <cell r="O305">
            <v>1025.8879242304699</v>
          </cell>
        </row>
        <row r="306">
          <cell r="O306">
            <v>1018.7845303867448</v>
          </cell>
        </row>
        <row r="307">
          <cell r="O307">
            <v>1025.730071033943</v>
          </cell>
        </row>
        <row r="308">
          <cell r="O308">
            <v>1025.730071033943</v>
          </cell>
        </row>
        <row r="309">
          <cell r="O309">
            <v>1025.730071033943</v>
          </cell>
        </row>
        <row r="310">
          <cell r="O310">
            <v>1025.4143646408884</v>
          </cell>
        </row>
        <row r="311">
          <cell r="O311">
            <v>1030.3078137332327</v>
          </cell>
        </row>
        <row r="312">
          <cell r="O312">
            <v>1054.6172059984265</v>
          </cell>
        </row>
        <row r="313">
          <cell r="O313">
            <v>1055.8800315706442</v>
          </cell>
        </row>
        <row r="314">
          <cell r="O314">
            <v>1059.0370955011886</v>
          </cell>
        </row>
        <row r="315">
          <cell r="O315">
            <v>1059.0370955011886</v>
          </cell>
        </row>
        <row r="316">
          <cell r="O316">
            <v>1059.0370955011886</v>
          </cell>
        </row>
        <row r="317">
          <cell r="O317">
            <v>1069.1397000789309</v>
          </cell>
        </row>
        <row r="318">
          <cell r="O318">
            <v>1041.5153906866656</v>
          </cell>
        </row>
        <row r="319">
          <cell r="O319">
            <v>1048.7766377269181</v>
          </cell>
        </row>
        <row r="320">
          <cell r="O320">
            <v>1061.4048934490968</v>
          </cell>
        </row>
        <row r="321">
          <cell r="O321">
            <v>1074.8224151539116</v>
          </cell>
        </row>
        <row r="322">
          <cell r="O322">
            <v>1074.8224151539116</v>
          </cell>
        </row>
        <row r="323">
          <cell r="O323">
            <v>1074.8224151539116</v>
          </cell>
        </row>
        <row r="324">
          <cell r="O324">
            <v>1097.5532754538326</v>
          </cell>
        </row>
        <row r="325">
          <cell r="O325">
            <v>1105.4459352801941</v>
          </cell>
        </row>
        <row r="326">
          <cell r="O326">
            <v>1098.1846882399416</v>
          </cell>
        </row>
        <row r="327">
          <cell r="O327">
            <v>1121.5469613259713</v>
          </cell>
        </row>
        <row r="328">
          <cell r="O328">
            <v>1130.2288871349695</v>
          </cell>
        </row>
        <row r="329">
          <cell r="O329">
            <v>1130.2288871349695</v>
          </cell>
        </row>
        <row r="330">
          <cell r="O330">
            <v>1130.2288871349695</v>
          </cell>
        </row>
        <row r="331">
          <cell r="O331">
            <v>1144.7513812154748</v>
          </cell>
        </row>
        <row r="332">
          <cell r="O332">
            <v>1155.1696921862724</v>
          </cell>
        </row>
        <row r="333">
          <cell r="O333">
            <v>1192.1073401736444</v>
          </cell>
        </row>
        <row r="334">
          <cell r="O334">
            <v>1192.4230465666992</v>
          </cell>
        </row>
        <row r="335">
          <cell r="O335">
            <v>1201.4206787687508</v>
          </cell>
        </row>
        <row r="336">
          <cell r="O336">
            <v>1201.4206787687508</v>
          </cell>
        </row>
        <row r="337">
          <cell r="O337">
            <v>1201.4206787687508</v>
          </cell>
        </row>
        <row r="338">
          <cell r="O338">
            <v>1233.3070244672515</v>
          </cell>
        </row>
        <row r="339">
          <cell r="O339">
            <v>1209.7868981846941</v>
          </cell>
        </row>
        <row r="340">
          <cell r="O340">
            <v>1208.366219415949</v>
          </cell>
        </row>
        <row r="341">
          <cell r="O341">
            <v>1227.7821625887984</v>
          </cell>
        </row>
        <row r="342">
          <cell r="O342">
            <v>1271.5074980268412</v>
          </cell>
        </row>
        <row r="343">
          <cell r="O343">
            <v>1271.5074980268412</v>
          </cell>
        </row>
        <row r="344">
          <cell r="O344">
            <v>1271.5074980268412</v>
          </cell>
        </row>
        <row r="345">
          <cell r="O345">
            <v>1329.1239147592801</v>
          </cell>
        </row>
        <row r="346">
          <cell r="O346">
            <v>1320.4419889502824</v>
          </cell>
        </row>
        <row r="347">
          <cell r="O347">
            <v>1243.4096290449938</v>
          </cell>
        </row>
        <row r="348">
          <cell r="O348">
            <v>1232.3599052880875</v>
          </cell>
        </row>
        <row r="349">
          <cell r="O349">
            <v>1263.2991318074246</v>
          </cell>
        </row>
        <row r="350">
          <cell r="O350">
            <v>1263.2991318074246</v>
          </cell>
        </row>
        <row r="351">
          <cell r="O351">
            <v>1263.2991318074246</v>
          </cell>
        </row>
        <row r="352">
          <cell r="O352">
            <v>1275.927387529603</v>
          </cell>
        </row>
        <row r="353">
          <cell r="O353">
            <v>1275.1381215469669</v>
          </cell>
        </row>
        <row r="354">
          <cell r="O354">
            <v>1359.7474348855626</v>
          </cell>
        </row>
        <row r="355">
          <cell r="O355">
            <v>1355.0118389897457</v>
          </cell>
        </row>
        <row r="356">
          <cell r="O356">
            <v>1393.054459352808</v>
          </cell>
        </row>
        <row r="357">
          <cell r="O357">
            <v>1393.054459352808</v>
          </cell>
        </row>
        <row r="358">
          <cell r="O358">
            <v>1393.054459352808</v>
          </cell>
        </row>
        <row r="359">
          <cell r="O359">
            <v>1316.6535122336286</v>
          </cell>
        </row>
        <row r="360">
          <cell r="O360">
            <v>1320.2841357537548</v>
          </cell>
        </row>
        <row r="361">
          <cell r="O361">
            <v>1344.9092344120027</v>
          </cell>
        </row>
        <row r="362">
          <cell r="O362">
            <v>1331.6495659037153</v>
          </cell>
        </row>
        <row r="363">
          <cell r="O363">
            <v>1305.445935280195</v>
          </cell>
        </row>
        <row r="364">
          <cell r="O364">
            <v>1305.445935280195</v>
          </cell>
        </row>
        <row r="365">
          <cell r="O365">
            <v>1305.445935280195</v>
          </cell>
        </row>
        <row r="366">
          <cell r="O366">
            <v>1271.6653512233679</v>
          </cell>
        </row>
        <row r="367">
          <cell r="O367">
            <v>1265.6669297553333</v>
          </cell>
        </row>
        <row r="368">
          <cell r="O368">
            <v>1275.2959747434943</v>
          </cell>
        </row>
        <row r="369">
          <cell r="O369">
            <v>1310.8129439621214</v>
          </cell>
        </row>
        <row r="370">
          <cell r="O370">
            <v>1269.6132596685143</v>
          </cell>
        </row>
        <row r="371">
          <cell r="O371">
            <v>1269.6132596685143</v>
          </cell>
        </row>
        <row r="372">
          <cell r="O372">
            <v>1269.6132596685143</v>
          </cell>
        </row>
        <row r="373">
          <cell r="O373">
            <v>1273.8752959747492</v>
          </cell>
        </row>
        <row r="374">
          <cell r="O374">
            <v>1273.8752959747492</v>
          </cell>
        </row>
        <row r="375">
          <cell r="O375">
            <v>1290.6077348066353</v>
          </cell>
        </row>
        <row r="376">
          <cell r="O376">
            <v>1321.3891081294448</v>
          </cell>
        </row>
        <row r="377">
          <cell r="O377">
            <v>1372.8492501973215</v>
          </cell>
        </row>
        <row r="378">
          <cell r="O378">
            <v>1372.8492501973215</v>
          </cell>
        </row>
        <row r="379">
          <cell r="O379">
            <v>1372.8492501973215</v>
          </cell>
        </row>
        <row r="380">
          <cell r="O380">
            <v>1372.8492501973215</v>
          </cell>
        </row>
        <row r="381">
          <cell r="O381">
            <v>1372.8492501973215</v>
          </cell>
        </row>
        <row r="382">
          <cell r="O382">
            <v>1439.3054459352859</v>
          </cell>
        </row>
        <row r="383">
          <cell r="O383">
            <v>1444.6724546172113</v>
          </cell>
        </row>
        <row r="384">
          <cell r="O384">
            <v>1487.6085240726184</v>
          </cell>
        </row>
        <row r="385">
          <cell r="O385">
            <v>1487.6085240726184</v>
          </cell>
        </row>
        <row r="386">
          <cell r="O386">
            <v>1487.6085240726184</v>
          </cell>
        </row>
        <row r="387">
          <cell r="O387">
            <v>1492.8176795580168</v>
          </cell>
        </row>
        <row r="388">
          <cell r="O388">
            <v>1455.5643251775903</v>
          </cell>
        </row>
        <row r="389">
          <cell r="O389">
            <v>1490.765588003163</v>
          </cell>
        </row>
        <row r="390">
          <cell r="O390">
            <v>1435.9905288082141</v>
          </cell>
        </row>
        <row r="391">
          <cell r="O391">
            <v>1435.8326756116867</v>
          </cell>
        </row>
        <row r="392">
          <cell r="O392">
            <v>1435.8326756116867</v>
          </cell>
        </row>
        <row r="393">
          <cell r="O393">
            <v>1435.8326756116867</v>
          </cell>
        </row>
        <row r="394">
          <cell r="O394">
            <v>1473.5595895816946</v>
          </cell>
        </row>
        <row r="395">
          <cell r="O395">
            <v>1420.3630623520178</v>
          </cell>
        </row>
        <row r="396">
          <cell r="O396">
            <v>1404.7355958958221</v>
          </cell>
        </row>
        <row r="397">
          <cell r="O397">
            <v>1409.1554853985849</v>
          </cell>
        </row>
        <row r="398">
          <cell r="O398">
            <v>1399.0528808208421</v>
          </cell>
        </row>
        <row r="399">
          <cell r="O399">
            <v>1399.0528808208421</v>
          </cell>
        </row>
        <row r="400">
          <cell r="O400">
            <v>1399.0528808208421</v>
          </cell>
        </row>
        <row r="401">
          <cell r="O401">
            <v>1416.2588792423098</v>
          </cell>
        </row>
        <row r="402">
          <cell r="O402">
            <v>1430.7813733228154</v>
          </cell>
        </row>
        <row r="403">
          <cell r="O403">
            <v>1466.4561957379692</v>
          </cell>
        </row>
        <row r="404">
          <cell r="O404">
            <v>1497.7111286503603</v>
          </cell>
        </row>
        <row r="405">
          <cell r="O405">
            <v>1532.1231254932968</v>
          </cell>
        </row>
        <row r="406">
          <cell r="O406">
            <v>1532.1231254932968</v>
          </cell>
        </row>
        <row r="407">
          <cell r="O407">
            <v>1532.1231254932968</v>
          </cell>
        </row>
        <row r="408">
          <cell r="O408">
            <v>1537.8058405682773</v>
          </cell>
        </row>
        <row r="409">
          <cell r="O409">
            <v>1522.9676400947178</v>
          </cell>
        </row>
        <row r="410">
          <cell r="O410">
            <v>1473.4017363851674</v>
          </cell>
        </row>
        <row r="411">
          <cell r="O411">
            <v>1467.8768745067146</v>
          </cell>
        </row>
        <row r="412">
          <cell r="O412">
            <v>1459.5106550907715</v>
          </cell>
        </row>
        <row r="413">
          <cell r="O413">
            <v>1459.5106550907715</v>
          </cell>
        </row>
        <row r="414">
          <cell r="O414">
            <v>1459.5106550907715</v>
          </cell>
        </row>
        <row r="415">
          <cell r="O415">
            <v>1436.6219415943233</v>
          </cell>
        </row>
        <row r="416">
          <cell r="O416">
            <v>1457.6164167324446</v>
          </cell>
        </row>
        <row r="417">
          <cell r="O417">
            <v>1459.6685082872987</v>
          </cell>
        </row>
        <row r="418">
          <cell r="O418">
            <v>1432.3599052880879</v>
          </cell>
        </row>
        <row r="419">
          <cell r="O419">
            <v>1456.3535911602271</v>
          </cell>
        </row>
        <row r="420">
          <cell r="O420">
            <v>1456.3535911602271</v>
          </cell>
        </row>
        <row r="421">
          <cell r="O421">
            <v>1456.3535911602271</v>
          </cell>
        </row>
        <row r="422">
          <cell r="O422">
            <v>1456.3535911602271</v>
          </cell>
        </row>
        <row r="423">
          <cell r="O423">
            <v>1456.3535911602271</v>
          </cell>
        </row>
        <row r="424">
          <cell r="O424">
            <v>1456.3535911602271</v>
          </cell>
        </row>
        <row r="425">
          <cell r="O425">
            <v>1578.3741120757759</v>
          </cell>
        </row>
        <row r="426">
          <cell r="O426">
            <v>1546.9613259668572</v>
          </cell>
        </row>
        <row r="427">
          <cell r="O427">
            <v>1546.9613259668572</v>
          </cell>
        </row>
        <row r="428">
          <cell r="O428">
            <v>1546.9613259668572</v>
          </cell>
        </row>
        <row r="429">
          <cell r="O429">
            <v>1559.9052880820898</v>
          </cell>
        </row>
        <row r="430">
          <cell r="O430">
            <v>1543.96211523284</v>
          </cell>
        </row>
        <row r="431">
          <cell r="O431">
            <v>1532.9123914759339</v>
          </cell>
        </row>
        <row r="432">
          <cell r="O432">
            <v>1555.1696921862729</v>
          </cell>
        </row>
        <row r="433">
          <cell r="O433">
            <v>1564.4830307813795</v>
          </cell>
        </row>
        <row r="434">
          <cell r="O434">
            <v>1564.4830307813795</v>
          </cell>
        </row>
        <row r="435">
          <cell r="O435">
            <v>1564.4830307813795</v>
          </cell>
        </row>
        <row r="436">
          <cell r="O436">
            <v>1562.7466456195798</v>
          </cell>
        </row>
        <row r="437">
          <cell r="O437">
            <v>1582.1625887924297</v>
          </cell>
        </row>
        <row r="438">
          <cell r="O438">
            <v>1625.4143646408907</v>
          </cell>
        </row>
        <row r="439">
          <cell r="O439">
            <v>1619.8895027624374</v>
          </cell>
        </row>
        <row r="440">
          <cell r="O440">
            <v>1619.8895027624374</v>
          </cell>
        </row>
        <row r="441">
          <cell r="O441">
            <v>1619.8895027624374</v>
          </cell>
        </row>
        <row r="442">
          <cell r="O442">
            <v>1619.8895027624374</v>
          </cell>
        </row>
        <row r="443">
          <cell r="O443">
            <v>1648.145224940811</v>
          </cell>
        </row>
        <row r="444">
          <cell r="O444">
            <v>1665.5090765588068</v>
          </cell>
        </row>
        <row r="445">
          <cell r="O445">
            <v>1666.4561957379701</v>
          </cell>
        </row>
        <row r="446">
          <cell r="O446">
            <v>1636.1483820047422</v>
          </cell>
        </row>
        <row r="447">
          <cell r="O447">
            <v>1626.5193370165809</v>
          </cell>
        </row>
        <row r="448">
          <cell r="O448">
            <v>1626.5193370165809</v>
          </cell>
        </row>
        <row r="449">
          <cell r="O449">
            <v>1626.5193370165809</v>
          </cell>
        </row>
        <row r="450">
          <cell r="O450">
            <v>1627.3086029992169</v>
          </cell>
        </row>
        <row r="451">
          <cell r="O451">
            <v>1666.4561957379697</v>
          </cell>
        </row>
        <row r="452">
          <cell r="O452">
            <v>1672.2967640094771</v>
          </cell>
        </row>
        <row r="453">
          <cell r="O453">
            <v>1687.7663772691458</v>
          </cell>
        </row>
        <row r="454">
          <cell r="O454">
            <v>1689.9763220205268</v>
          </cell>
        </row>
        <row r="455">
          <cell r="O455">
            <v>1689.9763220205268</v>
          </cell>
        </row>
        <row r="456">
          <cell r="O456">
            <v>1689.9763220205268</v>
          </cell>
        </row>
        <row r="457">
          <cell r="O457">
            <v>1704.6566692975584</v>
          </cell>
        </row>
        <row r="458">
          <cell r="O458">
            <v>1745.8563535911651</v>
          </cell>
        </row>
        <row r="459">
          <cell r="O459">
            <v>1741.2786108918754</v>
          </cell>
        </row>
        <row r="460">
          <cell r="O460">
            <v>1737.8058405682764</v>
          </cell>
        </row>
        <row r="461">
          <cell r="O461">
            <v>1764.6408839779056</v>
          </cell>
        </row>
        <row r="462">
          <cell r="O462">
            <v>1764.6408839779056</v>
          </cell>
        </row>
        <row r="463">
          <cell r="O463">
            <v>1764.6408839779056</v>
          </cell>
        </row>
        <row r="464">
          <cell r="O464">
            <v>1727.3875295974792</v>
          </cell>
        </row>
        <row r="465">
          <cell r="O465">
            <v>1734.0173638516228</v>
          </cell>
        </row>
        <row r="466">
          <cell r="O466">
            <v>1778.6898184688291</v>
          </cell>
        </row>
        <row r="467">
          <cell r="O467">
            <v>1758.3267561168163</v>
          </cell>
        </row>
        <row r="468">
          <cell r="O468">
            <v>1765.4301499605415</v>
          </cell>
        </row>
        <row r="469">
          <cell r="O469">
            <v>1765.4301499605415</v>
          </cell>
        </row>
        <row r="470">
          <cell r="O470">
            <v>1765.4301499605415</v>
          </cell>
        </row>
        <row r="471">
          <cell r="O471">
            <v>1725.0197316495703</v>
          </cell>
        </row>
        <row r="472">
          <cell r="O472">
            <v>1787.5295974743531</v>
          </cell>
        </row>
        <row r="473">
          <cell r="O473">
            <v>1811.9968429360738</v>
          </cell>
        </row>
        <row r="474">
          <cell r="O474">
            <v>1807.8926598263658</v>
          </cell>
        </row>
        <row r="475">
          <cell r="O475">
            <v>1807.8926598263658</v>
          </cell>
        </row>
        <row r="476">
          <cell r="O476">
            <v>1807.8926598263658</v>
          </cell>
        </row>
        <row r="477">
          <cell r="O477">
            <v>1807.8926598263658</v>
          </cell>
        </row>
        <row r="478">
          <cell r="O478">
            <v>1769.2186266771944</v>
          </cell>
        </row>
        <row r="479">
          <cell r="O479">
            <v>1747.4348855564367</v>
          </cell>
        </row>
        <row r="480">
          <cell r="O480">
            <v>1683.820047355963</v>
          </cell>
        </row>
        <row r="481">
          <cell r="O481">
            <v>1696.921862667723</v>
          </cell>
        </row>
        <row r="482">
          <cell r="O482">
            <v>1728.6503551696967</v>
          </cell>
        </row>
        <row r="483">
          <cell r="O483">
            <v>1728.6503551696967</v>
          </cell>
        </row>
        <row r="484">
          <cell r="O484">
            <v>1728.6503551696967</v>
          </cell>
        </row>
        <row r="485">
          <cell r="O485">
            <v>1768.5872138910859</v>
          </cell>
        </row>
        <row r="486">
          <cell r="O486">
            <v>1783.2675611681184</v>
          </cell>
        </row>
        <row r="487">
          <cell r="O487">
            <v>1845.3038674033201</v>
          </cell>
        </row>
        <row r="488">
          <cell r="O488">
            <v>1857.3007103393893</v>
          </cell>
        </row>
        <row r="489">
          <cell r="O489">
            <v>1827.1507498026883</v>
          </cell>
        </row>
        <row r="490">
          <cell r="O490">
            <v>1827.1507498026883</v>
          </cell>
        </row>
        <row r="491">
          <cell r="O491">
            <v>1827.1507498026883</v>
          </cell>
        </row>
        <row r="492">
          <cell r="O492">
            <v>1825.2565114443614</v>
          </cell>
        </row>
        <row r="493">
          <cell r="O493">
            <v>1841.5153906866667</v>
          </cell>
        </row>
        <row r="494">
          <cell r="O494">
            <v>1826.3614838200524</v>
          </cell>
        </row>
        <row r="495">
          <cell r="O495">
            <v>1742.2257300710387</v>
          </cell>
        </row>
        <row r="496">
          <cell r="O496">
            <v>1729.2817679558057</v>
          </cell>
        </row>
        <row r="497">
          <cell r="O497">
            <v>1729.2817679558057</v>
          </cell>
        </row>
        <row r="498">
          <cell r="O498">
            <v>1729.2817679558057</v>
          </cell>
        </row>
        <row r="499">
          <cell r="O499">
            <v>1667.087608524077</v>
          </cell>
        </row>
        <row r="500">
          <cell r="O500">
            <v>1679.4001578532007</v>
          </cell>
        </row>
        <row r="501">
          <cell r="O501">
            <v>1679.4001578532007</v>
          </cell>
        </row>
        <row r="502">
          <cell r="O502">
            <v>1707.1823204419934</v>
          </cell>
        </row>
        <row r="503">
          <cell r="O503">
            <v>1697.7111286503596</v>
          </cell>
        </row>
        <row r="504">
          <cell r="O504">
            <v>1697.7111286503596</v>
          </cell>
        </row>
        <row r="505">
          <cell r="O505">
            <v>1697.7111286503596</v>
          </cell>
        </row>
        <row r="506">
          <cell r="O506">
            <v>1633.7805840568312</v>
          </cell>
        </row>
        <row r="507">
          <cell r="O507">
            <v>1636.6219415943217</v>
          </cell>
        </row>
        <row r="508">
          <cell r="O508">
            <v>1673.5595895816939</v>
          </cell>
        </row>
        <row r="509">
          <cell r="O509">
            <v>1656.1957379636988</v>
          </cell>
        </row>
        <row r="510">
          <cell r="O510">
            <v>1613.733228097874</v>
          </cell>
        </row>
        <row r="511">
          <cell r="O511">
            <v>1613.733228097874</v>
          </cell>
        </row>
        <row r="512">
          <cell r="O512">
            <v>1613.733228097874</v>
          </cell>
        </row>
        <row r="513">
          <cell r="O513">
            <v>1623.2044198895073</v>
          </cell>
        </row>
        <row r="514">
          <cell r="O514">
            <v>1662.3520126282606</v>
          </cell>
        </row>
        <row r="515">
          <cell r="O515">
            <v>1715.0749802683554</v>
          </cell>
        </row>
        <row r="516">
          <cell r="O516">
            <v>1705.6037884767215</v>
          </cell>
        </row>
        <row r="517">
          <cell r="O517">
            <v>1742.0678768745115</v>
          </cell>
        </row>
        <row r="518">
          <cell r="O518">
            <v>1742.0678768745115</v>
          </cell>
        </row>
        <row r="519">
          <cell r="O519">
            <v>1742.0678768745115</v>
          </cell>
        </row>
        <row r="520">
          <cell r="O520">
            <v>1719.1791633780631</v>
          </cell>
        </row>
        <row r="521">
          <cell r="O521">
            <v>1660.4577742699337</v>
          </cell>
        </row>
        <row r="522">
          <cell r="O522">
            <v>1716.8113654301546</v>
          </cell>
        </row>
        <row r="523">
          <cell r="O523">
            <v>1679.4001578532011</v>
          </cell>
        </row>
        <row r="524">
          <cell r="O524">
            <v>1702.28887134965</v>
          </cell>
        </row>
        <row r="525">
          <cell r="O525">
            <v>1702.28887134965</v>
          </cell>
        </row>
        <row r="526">
          <cell r="O526">
            <v>1702.28887134965</v>
          </cell>
        </row>
        <row r="527">
          <cell r="O527">
            <v>1674.1910023678029</v>
          </cell>
        </row>
        <row r="528">
          <cell r="O528">
            <v>1694.7119179163426</v>
          </cell>
        </row>
        <row r="529">
          <cell r="O529">
            <v>1667.7190213101867</v>
          </cell>
        </row>
        <row r="530">
          <cell r="O530">
            <v>1630.3078137332329</v>
          </cell>
        </row>
        <row r="531">
          <cell r="O531">
            <v>1591.1602209944797</v>
          </cell>
        </row>
        <row r="532">
          <cell r="O532">
            <v>1591.1602209944797</v>
          </cell>
        </row>
        <row r="533">
          <cell r="O533">
            <v>1591.1602209944797</v>
          </cell>
        </row>
        <row r="534">
          <cell r="O534">
            <v>1608.9976322020573</v>
          </cell>
        </row>
        <row r="535">
          <cell r="O535">
            <v>1611.2075769534383</v>
          </cell>
        </row>
        <row r="536">
          <cell r="O536">
            <v>1614.6803472770375</v>
          </cell>
        </row>
        <row r="537">
          <cell r="O537">
            <v>1614.6803472770375</v>
          </cell>
        </row>
        <row r="538">
          <cell r="O538">
            <v>1584.3725335438091</v>
          </cell>
        </row>
        <row r="539">
          <cell r="O539">
            <v>1584.3725335438091</v>
          </cell>
        </row>
        <row r="540">
          <cell r="O540">
            <v>1584.3725335438091</v>
          </cell>
        </row>
        <row r="541">
          <cell r="O541">
            <v>1616.4167324388363</v>
          </cell>
        </row>
        <row r="542">
          <cell r="O542">
            <v>1620.5209155485443</v>
          </cell>
        </row>
        <row r="543">
          <cell r="O543">
            <v>1628.0978689818512</v>
          </cell>
        </row>
        <row r="544">
          <cell r="O544">
            <v>1628.0978689818512</v>
          </cell>
        </row>
        <row r="545">
          <cell r="O545">
            <v>1626.6771902131063</v>
          </cell>
        </row>
        <row r="546">
          <cell r="O546">
            <v>1626.6771902131063</v>
          </cell>
        </row>
        <row r="547">
          <cell r="O547">
            <v>1626.6771902131063</v>
          </cell>
        </row>
        <row r="548">
          <cell r="O548">
            <v>1600.4735595895863</v>
          </cell>
        </row>
        <row r="549">
          <cell r="O549">
            <v>1601.8942383583319</v>
          </cell>
        </row>
        <row r="550">
          <cell r="O550">
            <v>1537.9636937648038</v>
          </cell>
        </row>
        <row r="551">
          <cell r="O551">
            <v>1538.595106550913</v>
          </cell>
        </row>
        <row r="552">
          <cell r="O552">
            <v>1542.5414364640937</v>
          </cell>
        </row>
        <row r="553">
          <cell r="O553">
            <v>1542.5414364640937</v>
          </cell>
        </row>
        <row r="554">
          <cell r="O554">
            <v>1542.5414364640937</v>
          </cell>
        </row>
        <row r="555">
          <cell r="O555">
            <v>1524.5461720599897</v>
          </cell>
        </row>
        <row r="556">
          <cell r="O556">
            <v>1504.1831097079773</v>
          </cell>
        </row>
        <row r="557">
          <cell r="O557">
            <v>1398.7371744277871</v>
          </cell>
        </row>
        <row r="558">
          <cell r="O558">
            <v>1416.2588792423096</v>
          </cell>
        </row>
        <row r="559">
          <cell r="O559">
            <v>1478.92659826362</v>
          </cell>
        </row>
        <row r="560">
          <cell r="O560">
            <v>1478.92659826362</v>
          </cell>
        </row>
        <row r="561">
          <cell r="O561">
            <v>1478.92659826362</v>
          </cell>
        </row>
        <row r="562">
          <cell r="O562">
            <v>1478.92659826362</v>
          </cell>
        </row>
        <row r="563">
          <cell r="O563">
            <v>1485.0828729281818</v>
          </cell>
        </row>
        <row r="564">
          <cell r="O564">
            <v>1497.5532754538326</v>
          </cell>
        </row>
        <row r="565">
          <cell r="O565">
            <v>1528.3346487766421</v>
          </cell>
        </row>
        <row r="566">
          <cell r="O566">
            <v>1568.1136543015045</v>
          </cell>
        </row>
        <row r="567">
          <cell r="O567">
            <v>1568.1136543015045</v>
          </cell>
        </row>
        <row r="568">
          <cell r="O568">
            <v>1568.1136543015045</v>
          </cell>
        </row>
        <row r="569">
          <cell r="O569">
            <v>1557.379636937653</v>
          </cell>
        </row>
        <row r="570">
          <cell r="O570">
            <v>1595.1065509076607</v>
          </cell>
        </row>
        <row r="571">
          <cell r="O571">
            <v>1576.3220205209204</v>
          </cell>
        </row>
        <row r="572">
          <cell r="O572">
            <v>1513.9700078926646</v>
          </cell>
        </row>
        <row r="573">
          <cell r="O573">
            <v>1573.7963693764848</v>
          </cell>
        </row>
        <row r="574">
          <cell r="O574">
            <v>1573.7963693764848</v>
          </cell>
        </row>
        <row r="575">
          <cell r="O575">
            <v>1573.7963693764848</v>
          </cell>
        </row>
        <row r="576">
          <cell r="O576">
            <v>1555.0118389897445</v>
          </cell>
        </row>
        <row r="577">
          <cell r="O577">
            <v>1531.6495659037148</v>
          </cell>
        </row>
        <row r="578">
          <cell r="O578">
            <v>1531.6495659037148</v>
          </cell>
        </row>
        <row r="579">
          <cell r="O579">
            <v>1536.8587213891137</v>
          </cell>
        </row>
        <row r="580">
          <cell r="O580">
            <v>1498.0268350434151</v>
          </cell>
        </row>
        <row r="581">
          <cell r="O581">
            <v>1498.0268350434151</v>
          </cell>
        </row>
        <row r="582">
          <cell r="O582">
            <v>1498.0268350434151</v>
          </cell>
        </row>
        <row r="583">
          <cell r="O583">
            <v>1431.8863456985055</v>
          </cell>
        </row>
        <row r="584">
          <cell r="O584">
            <v>1476.8745067087659</v>
          </cell>
        </row>
        <row r="585">
          <cell r="O585">
            <v>1432.9913180741958</v>
          </cell>
        </row>
        <row r="586">
          <cell r="O586">
            <v>1433.9384372533591</v>
          </cell>
        </row>
        <row r="587">
          <cell r="O587">
            <v>1379.3212312549372</v>
          </cell>
        </row>
        <row r="588">
          <cell r="O588">
            <v>1379.3212312549372</v>
          </cell>
        </row>
        <row r="589">
          <cell r="O589">
            <v>1379.3212312549372</v>
          </cell>
        </row>
        <row r="590">
          <cell r="O590">
            <v>1385.9510655090808</v>
          </cell>
        </row>
        <row r="591">
          <cell r="O591">
            <v>1435.6748224151581</v>
          </cell>
        </row>
        <row r="592">
          <cell r="O592">
            <v>1423.2044198895069</v>
          </cell>
        </row>
        <row r="593">
          <cell r="O593">
            <v>1401.262825572222</v>
          </cell>
        </row>
        <row r="594">
          <cell r="O594">
            <v>1386.1089187056082</v>
          </cell>
        </row>
        <row r="595">
          <cell r="O595">
            <v>1386.1089187056082</v>
          </cell>
        </row>
        <row r="596">
          <cell r="O596">
            <v>1386.1089187056082</v>
          </cell>
        </row>
        <row r="597">
          <cell r="O597">
            <v>1335.1223362273129</v>
          </cell>
        </row>
        <row r="598">
          <cell r="O598">
            <v>1332.5966850828772</v>
          </cell>
        </row>
        <row r="599">
          <cell r="O599">
            <v>1341.7521704814565</v>
          </cell>
        </row>
        <row r="600">
          <cell r="O600">
            <v>1350.9076558800359</v>
          </cell>
        </row>
        <row r="601">
          <cell r="O601">
            <v>1367.0086819258136</v>
          </cell>
        </row>
        <row r="602">
          <cell r="O602">
            <v>1367.0086819258136</v>
          </cell>
        </row>
        <row r="603">
          <cell r="O603">
            <v>1367.0086819258136</v>
          </cell>
        </row>
        <row r="604">
          <cell r="O604">
            <v>1372.0599842146851</v>
          </cell>
        </row>
        <row r="605">
          <cell r="O605">
            <v>1401.7363851618047</v>
          </cell>
        </row>
        <row r="606">
          <cell r="O606">
            <v>1407.8926598263665</v>
          </cell>
        </row>
        <row r="607">
          <cell r="O607">
            <v>1407.8926598263665</v>
          </cell>
        </row>
        <row r="608">
          <cell r="O608">
            <v>1423.9936858721444</v>
          </cell>
        </row>
        <row r="609">
          <cell r="O609">
            <v>1423.9936858721444</v>
          </cell>
        </row>
        <row r="610">
          <cell r="O610">
            <v>1423.9936858721444</v>
          </cell>
        </row>
        <row r="611">
          <cell r="O611">
            <v>1423.3622730860357</v>
          </cell>
        </row>
        <row r="612">
          <cell r="O612">
            <v>1463.6148382004797</v>
          </cell>
        </row>
        <row r="613">
          <cell r="O613">
            <v>1481.2943962115298</v>
          </cell>
        </row>
        <row r="614">
          <cell r="O614">
            <v>1481.6101026045842</v>
          </cell>
        </row>
        <row r="615">
          <cell r="O615">
            <v>1471.5074980268419</v>
          </cell>
        </row>
        <row r="616">
          <cell r="O616">
            <v>1471.5074980268419</v>
          </cell>
        </row>
        <row r="617">
          <cell r="O617">
            <v>1471.5074980268419</v>
          </cell>
        </row>
        <row r="618">
          <cell r="O618">
            <v>1458.5635359116091</v>
          </cell>
        </row>
        <row r="619">
          <cell r="O619">
            <v>1435.2012628255789</v>
          </cell>
        </row>
        <row r="620">
          <cell r="O620">
            <v>1434.7277032359971</v>
          </cell>
        </row>
        <row r="621">
          <cell r="O621">
            <v>1437.4112075769599</v>
          </cell>
        </row>
        <row r="622">
          <cell r="O622">
            <v>1460.9313338595175</v>
          </cell>
        </row>
        <row r="623">
          <cell r="O623">
            <v>1460.9313338595175</v>
          </cell>
        </row>
        <row r="624">
          <cell r="O624">
            <v>1460.9313338595175</v>
          </cell>
        </row>
        <row r="625">
          <cell r="O625">
            <v>1492.344119968436</v>
          </cell>
        </row>
        <row r="626">
          <cell r="O626">
            <v>1468.1925808997696</v>
          </cell>
        </row>
        <row r="627">
          <cell r="O627">
            <v>1431.2549329123974</v>
          </cell>
        </row>
        <row r="628">
          <cell r="O628">
            <v>1424.6250986582536</v>
          </cell>
        </row>
        <row r="629">
          <cell r="O629">
            <v>1401.104972375696</v>
          </cell>
        </row>
        <row r="630">
          <cell r="O630">
            <v>1401.104972375696</v>
          </cell>
        </row>
        <row r="631">
          <cell r="O631">
            <v>1401.104972375696</v>
          </cell>
        </row>
        <row r="632">
          <cell r="O632">
            <v>1382.4782951854829</v>
          </cell>
        </row>
        <row r="633">
          <cell r="O633">
            <v>1415.4696132596744</v>
          </cell>
        </row>
        <row r="634">
          <cell r="O634">
            <v>1438.6740331491769</v>
          </cell>
        </row>
        <row r="635">
          <cell r="O635">
            <v>1470.0868192580956</v>
          </cell>
        </row>
        <row r="636">
          <cell r="O636">
            <v>1425.4143646408895</v>
          </cell>
        </row>
        <row r="637">
          <cell r="O637">
            <v>1425.4143646408895</v>
          </cell>
        </row>
        <row r="638">
          <cell r="O638">
            <v>1425.4143646408895</v>
          </cell>
        </row>
        <row r="639">
          <cell r="O639">
            <v>1395.8958168902973</v>
          </cell>
        </row>
        <row r="640">
          <cell r="O640">
            <v>1442.3046566693029</v>
          </cell>
        </row>
        <row r="641">
          <cell r="O641">
            <v>1395.4222573007155</v>
          </cell>
        </row>
        <row r="642">
          <cell r="O642">
            <v>1395.5801104972429</v>
          </cell>
        </row>
        <row r="643">
          <cell r="O643">
            <v>1395.5801104972429</v>
          </cell>
        </row>
        <row r="644">
          <cell r="O644">
            <v>1395.5801104972429</v>
          </cell>
        </row>
        <row r="645">
          <cell r="O645">
            <v>1395.5801104972429</v>
          </cell>
        </row>
        <row r="646">
          <cell r="O646">
            <v>1344.5935280189476</v>
          </cell>
        </row>
        <row r="647">
          <cell r="O647">
            <v>1332.1231254932966</v>
          </cell>
        </row>
        <row r="648">
          <cell r="O648">
            <v>1303.8674033149221</v>
          </cell>
        </row>
        <row r="649">
          <cell r="O649">
            <v>1313.9700078926651</v>
          </cell>
        </row>
        <row r="650">
          <cell r="O650">
            <v>1316.969218626683</v>
          </cell>
        </row>
        <row r="651">
          <cell r="O651">
            <v>1316.969218626683</v>
          </cell>
        </row>
        <row r="652">
          <cell r="O652">
            <v>1316.969218626683</v>
          </cell>
        </row>
        <row r="653">
          <cell r="O653">
            <v>1284.4514601420733</v>
          </cell>
        </row>
        <row r="654">
          <cell r="O654">
            <v>1294.8697711128705</v>
          </cell>
        </row>
        <row r="655">
          <cell r="O655">
            <v>1286.5035516969272</v>
          </cell>
        </row>
        <row r="656">
          <cell r="O656">
            <v>1286.5035516969272</v>
          </cell>
        </row>
        <row r="657">
          <cell r="O657">
            <v>1292.9755327545436</v>
          </cell>
        </row>
        <row r="658">
          <cell r="O658">
            <v>1292.9755327545436</v>
          </cell>
        </row>
        <row r="659">
          <cell r="O659">
            <v>1292.9755327545436</v>
          </cell>
        </row>
        <row r="660">
          <cell r="O660">
            <v>1244.3567482241567</v>
          </cell>
        </row>
        <row r="661">
          <cell r="O661">
            <v>1261.0891870560431</v>
          </cell>
        </row>
        <row r="662">
          <cell r="O662">
            <v>1231.5706393054509</v>
          </cell>
        </row>
        <row r="663">
          <cell r="O663">
            <v>1157.8531965272343</v>
          </cell>
        </row>
        <row r="664">
          <cell r="O664">
            <v>1165.9037095501228</v>
          </cell>
        </row>
        <row r="665">
          <cell r="O665">
            <v>1165.9037095501228</v>
          </cell>
        </row>
        <row r="666">
          <cell r="O666">
            <v>1165.9037095501228</v>
          </cell>
        </row>
        <row r="667">
          <cell r="O667">
            <v>1219.7316495659081</v>
          </cell>
        </row>
        <row r="668">
          <cell r="O668">
            <v>1250.3551696921907</v>
          </cell>
        </row>
        <row r="669">
          <cell r="O669">
            <v>1264.4041041831144</v>
          </cell>
        </row>
        <row r="670">
          <cell r="O670">
            <v>1281.1365430150008</v>
          </cell>
        </row>
        <row r="671">
          <cell r="O671">
            <v>1333.8595106550961</v>
          </cell>
        </row>
        <row r="672">
          <cell r="O672">
            <v>1333.8595106550961</v>
          </cell>
        </row>
        <row r="673">
          <cell r="O673">
            <v>1333.8595106550961</v>
          </cell>
        </row>
        <row r="674">
          <cell r="O674">
            <v>1296.1325966850879</v>
          </cell>
        </row>
        <row r="675">
          <cell r="O675">
            <v>1268.1925808997682</v>
          </cell>
        </row>
        <row r="676">
          <cell r="O676">
            <v>1306.5509076558851</v>
          </cell>
        </row>
        <row r="677">
          <cell r="O677">
            <v>1301.9731649565956</v>
          </cell>
        </row>
        <row r="678">
          <cell r="O678">
            <v>1304.6566692975584</v>
          </cell>
        </row>
        <row r="679">
          <cell r="O679">
            <v>1304.6566692975584</v>
          </cell>
        </row>
        <row r="680">
          <cell r="O680">
            <v>1304.6566692975584</v>
          </cell>
        </row>
        <row r="681">
          <cell r="O681">
            <v>1351.3812154696184</v>
          </cell>
        </row>
        <row r="682">
          <cell r="O682">
            <v>1340.6471981057666</v>
          </cell>
        </row>
        <row r="683">
          <cell r="O683">
            <v>1309.7079715864293</v>
          </cell>
        </row>
        <row r="684">
          <cell r="O684">
            <v>1311.7600631412834</v>
          </cell>
        </row>
        <row r="685">
          <cell r="O685">
            <v>1288.8713496448349</v>
          </cell>
        </row>
        <row r="686">
          <cell r="O686">
            <v>1288.8713496448349</v>
          </cell>
        </row>
        <row r="687">
          <cell r="O687">
            <v>1288.8713496448349</v>
          </cell>
        </row>
        <row r="688">
          <cell r="O688">
            <v>1342.3835832675661</v>
          </cell>
        </row>
        <row r="689">
          <cell r="O689">
            <v>1326.1247040252615</v>
          </cell>
        </row>
        <row r="690">
          <cell r="O690">
            <v>1363.8516179952694</v>
          </cell>
        </row>
        <row r="691">
          <cell r="O691">
            <v>1361.4838200473607</v>
          </cell>
        </row>
        <row r="692">
          <cell r="O692">
            <v>1348.8555643251825</v>
          </cell>
        </row>
        <row r="693">
          <cell r="O693">
            <v>1348.8555643251825</v>
          </cell>
        </row>
        <row r="694">
          <cell r="O694">
            <v>1348.8555643251825</v>
          </cell>
        </row>
        <row r="695">
          <cell r="O695">
            <v>1312.5493291239195</v>
          </cell>
        </row>
        <row r="696">
          <cell r="O696">
            <v>1306.0773480663029</v>
          </cell>
        </row>
        <row r="697">
          <cell r="O697">
            <v>1304.656669297558</v>
          </cell>
        </row>
        <row r="698">
          <cell r="O698">
            <v>1301.0260457774316</v>
          </cell>
        </row>
        <row r="699">
          <cell r="O699">
            <v>1345.8563535911649</v>
          </cell>
        </row>
        <row r="700">
          <cell r="O700">
            <v>1345.8563535911649</v>
          </cell>
        </row>
        <row r="701">
          <cell r="O701">
            <v>1345.8563535911649</v>
          </cell>
        </row>
        <row r="702">
          <cell r="O702">
            <v>1333.543804262041</v>
          </cell>
        </row>
        <row r="703">
          <cell r="O703">
            <v>1342.6992896606203</v>
          </cell>
        </row>
        <row r="704">
          <cell r="O704">
            <v>1365.4301499605413</v>
          </cell>
        </row>
        <row r="705">
          <cell r="O705">
            <v>1383.5832675611728</v>
          </cell>
        </row>
        <row r="706">
          <cell r="O706">
            <v>1388.6345698500438</v>
          </cell>
        </row>
        <row r="707">
          <cell r="O707">
            <v>1388.6345698500438</v>
          </cell>
        </row>
        <row r="708">
          <cell r="O708">
            <v>1388.6345698500438</v>
          </cell>
        </row>
        <row r="709">
          <cell r="O709">
            <v>1415.6274664562</v>
          </cell>
        </row>
        <row r="710">
          <cell r="O710">
            <v>1406.6298342541477</v>
          </cell>
        </row>
        <row r="711">
          <cell r="O711">
            <v>1418.6266771902169</v>
          </cell>
        </row>
        <row r="712">
          <cell r="O712">
            <v>1432.0441988950315</v>
          </cell>
        </row>
        <row r="713">
          <cell r="O713">
            <v>1453.0386740331533</v>
          </cell>
        </row>
        <row r="714">
          <cell r="O714">
            <v>1453.0386740331533</v>
          </cell>
        </row>
        <row r="715">
          <cell r="O715">
            <v>1453.0386740331533</v>
          </cell>
        </row>
        <row r="716">
          <cell r="O716">
            <v>1462.8255722178417</v>
          </cell>
        </row>
        <row r="717">
          <cell r="O717">
            <v>1476.2430939226556</v>
          </cell>
        </row>
        <row r="718">
          <cell r="O718">
            <v>1430.4656669297588</v>
          </cell>
        </row>
        <row r="719">
          <cell r="O719">
            <v>1447.1981057616458</v>
          </cell>
        </row>
        <row r="720">
          <cell r="O720">
            <v>1436.9376479873758</v>
          </cell>
        </row>
        <row r="721">
          <cell r="O721">
            <v>1436.9376479873758</v>
          </cell>
        </row>
        <row r="722">
          <cell r="O722">
            <v>1436.9376479873758</v>
          </cell>
        </row>
        <row r="723">
          <cell r="O723">
            <v>1418.1531176006354</v>
          </cell>
        </row>
        <row r="724">
          <cell r="O724">
            <v>1405.2091554854023</v>
          </cell>
        </row>
        <row r="725">
          <cell r="O725">
            <v>1397.1586424625136</v>
          </cell>
        </row>
        <row r="726">
          <cell r="O726">
            <v>1433.4648776637764</v>
          </cell>
        </row>
        <row r="727">
          <cell r="O727">
            <v>1417.6795580110536</v>
          </cell>
        </row>
        <row r="728">
          <cell r="O728">
            <v>1417.6795580110536</v>
          </cell>
        </row>
        <row r="729">
          <cell r="O729">
            <v>1417.6795580110536</v>
          </cell>
        </row>
        <row r="730">
          <cell r="O730">
            <v>1384.6882399368624</v>
          </cell>
        </row>
        <row r="731">
          <cell r="O731">
            <v>1410.7340173638549</v>
          </cell>
        </row>
        <row r="732">
          <cell r="O732">
            <v>1421.4680347277069</v>
          </cell>
        </row>
        <row r="733">
          <cell r="O733">
            <v>1421.4680347277069</v>
          </cell>
        </row>
        <row r="734">
          <cell r="O734">
            <v>1423.6779794790882</v>
          </cell>
        </row>
        <row r="735">
          <cell r="O735">
            <v>1423.6779794790882</v>
          </cell>
        </row>
        <row r="736">
          <cell r="O736">
            <v>1423.6779794790882</v>
          </cell>
        </row>
        <row r="737">
          <cell r="O737">
            <v>1388.6345698500431</v>
          </cell>
        </row>
        <row r="738">
          <cell r="O738">
            <v>1362.4309392265232</v>
          </cell>
        </row>
        <row r="739">
          <cell r="O739">
            <v>1362.4309392265232</v>
          </cell>
        </row>
        <row r="740">
          <cell r="O740">
            <v>1351.0655090765626</v>
          </cell>
        </row>
        <row r="741">
          <cell r="O741">
            <v>1321.5469613259709</v>
          </cell>
        </row>
        <row r="742">
          <cell r="O742">
            <v>1321.5469613259709</v>
          </cell>
        </row>
        <row r="743">
          <cell r="O743">
            <v>1321.5469613259709</v>
          </cell>
        </row>
        <row r="744">
          <cell r="O744">
            <v>1260.7734806629874</v>
          </cell>
        </row>
        <row r="745">
          <cell r="O745">
            <v>1260.7734806629874</v>
          </cell>
        </row>
        <row r="746">
          <cell r="O746">
            <v>1260.7734806629874</v>
          </cell>
        </row>
        <row r="747">
          <cell r="O747">
            <v>1274.1910023678017</v>
          </cell>
        </row>
        <row r="748">
          <cell r="O748">
            <v>1328.3346487766421</v>
          </cell>
        </row>
        <row r="749">
          <cell r="O749">
            <v>1328.3346487766421</v>
          </cell>
        </row>
        <row r="750">
          <cell r="O750">
            <v>1328.3346487766421</v>
          </cell>
        </row>
        <row r="751">
          <cell r="O751">
            <v>1340.4893449092388</v>
          </cell>
        </row>
        <row r="752">
          <cell r="O752">
            <v>1310.6550907655921</v>
          </cell>
        </row>
        <row r="753">
          <cell r="O753">
            <v>1309.7079715864288</v>
          </cell>
        </row>
        <row r="754">
          <cell r="O754">
            <v>1263.4569850039502</v>
          </cell>
        </row>
        <row r="755">
          <cell r="O755">
            <v>1261.7205998421505</v>
          </cell>
        </row>
        <row r="756">
          <cell r="O756">
            <v>1261.7205998421505</v>
          </cell>
        </row>
        <row r="757">
          <cell r="O757">
            <v>1261.7205998421505</v>
          </cell>
        </row>
        <row r="758">
          <cell r="O758">
            <v>1303.5516969218661</v>
          </cell>
        </row>
        <row r="759">
          <cell r="O759">
            <v>1306.8666140489379</v>
          </cell>
        </row>
        <row r="760">
          <cell r="O760">
            <v>1302.6045777427025</v>
          </cell>
        </row>
        <row r="761">
          <cell r="O761">
            <v>1303.5516969218661</v>
          </cell>
        </row>
        <row r="762">
          <cell r="O762">
            <v>1277.9794790844549</v>
          </cell>
        </row>
        <row r="763">
          <cell r="O763">
            <v>1277.9794790844549</v>
          </cell>
        </row>
        <row r="764">
          <cell r="O764">
            <v>1277.9794790844549</v>
          </cell>
        </row>
        <row r="765">
          <cell r="O765">
            <v>1274.1910023678015</v>
          </cell>
        </row>
        <row r="766">
          <cell r="O766">
            <v>1270.7182320442025</v>
          </cell>
        </row>
        <row r="767">
          <cell r="O767">
            <v>1250.6708760852443</v>
          </cell>
        </row>
        <row r="768">
          <cell r="O768">
            <v>1256.0378847671702</v>
          </cell>
        </row>
        <row r="769">
          <cell r="O769">
            <v>1223.9936858721428</v>
          </cell>
        </row>
        <row r="770">
          <cell r="O770">
            <v>1223.9936858721428</v>
          </cell>
        </row>
        <row r="771">
          <cell r="O771">
            <v>1223.9936858721428</v>
          </cell>
        </row>
        <row r="772">
          <cell r="O772">
            <v>1191.0023677979516</v>
          </cell>
        </row>
        <row r="773">
          <cell r="O773">
            <v>1206.9455406472021</v>
          </cell>
        </row>
        <row r="774">
          <cell r="O774">
            <v>1170.4814522494119</v>
          </cell>
        </row>
        <row r="775">
          <cell r="O775">
            <v>1187.3717442778252</v>
          </cell>
        </row>
        <row r="776">
          <cell r="O776">
            <v>1187.3717442778252</v>
          </cell>
        </row>
        <row r="777">
          <cell r="O777">
            <v>1187.3717442778252</v>
          </cell>
        </row>
        <row r="778">
          <cell r="O778">
            <v>1187.3717442778252</v>
          </cell>
        </row>
        <row r="779">
          <cell r="O779">
            <v>1204.4198895027657</v>
          </cell>
        </row>
        <row r="780">
          <cell r="O780">
            <v>1210.7340173638549</v>
          </cell>
        </row>
        <row r="781">
          <cell r="O781">
            <v>1203.3149171270752</v>
          </cell>
        </row>
        <row r="782">
          <cell r="O782">
            <v>1179.7947908445178</v>
          </cell>
        </row>
        <row r="783">
          <cell r="O783">
            <v>1155.0118389897425</v>
          </cell>
        </row>
        <row r="784">
          <cell r="O784">
            <v>1155.0118389897425</v>
          </cell>
        </row>
        <row r="785">
          <cell r="O785">
            <v>1155.0118389897425</v>
          </cell>
        </row>
        <row r="786">
          <cell r="O786">
            <v>1154.8539857932151</v>
          </cell>
        </row>
        <row r="787">
          <cell r="O787">
            <v>1152.4861878453069</v>
          </cell>
        </row>
        <row r="788">
          <cell r="O788">
            <v>1168.4293606945569</v>
          </cell>
        </row>
        <row r="789">
          <cell r="O789">
            <v>1151.0655090765617</v>
          </cell>
        </row>
        <row r="790">
          <cell r="O790">
            <v>1150.1183898973984</v>
          </cell>
        </row>
        <row r="791">
          <cell r="O791">
            <v>1150.1183898973984</v>
          </cell>
        </row>
        <row r="792">
          <cell r="O792">
            <v>1150.1183898973984</v>
          </cell>
        </row>
        <row r="793">
          <cell r="O793">
            <v>1204.7355958958201</v>
          </cell>
        </row>
        <row r="794">
          <cell r="O794">
            <v>1208.3662194159469</v>
          </cell>
        </row>
        <row r="795">
          <cell r="O795">
            <v>1203.1570639305485</v>
          </cell>
        </row>
        <row r="796">
          <cell r="O796">
            <v>1213.7332280978724</v>
          </cell>
        </row>
        <row r="797">
          <cell r="O797">
            <v>1209.3133385951101</v>
          </cell>
        </row>
        <row r="798">
          <cell r="O798">
            <v>1209.3133385951101</v>
          </cell>
        </row>
        <row r="799">
          <cell r="O799">
            <v>1209.3133385951101</v>
          </cell>
        </row>
        <row r="800">
          <cell r="O800">
            <v>1236.3062352012662</v>
          </cell>
        </row>
        <row r="801">
          <cell r="O801">
            <v>1185.9510655090799</v>
          </cell>
        </row>
        <row r="802">
          <cell r="O802">
            <v>1181.2154696132629</v>
          </cell>
        </row>
        <row r="803">
          <cell r="O803">
            <v>1164.9565903709581</v>
          </cell>
        </row>
        <row r="804">
          <cell r="O804">
            <v>1149.9605367008712</v>
          </cell>
        </row>
        <row r="805">
          <cell r="O805">
            <v>1149.9605367008712</v>
          </cell>
        </row>
        <row r="806">
          <cell r="O806">
            <v>1149.9605367008712</v>
          </cell>
        </row>
        <row r="807">
          <cell r="O807">
            <v>1181.8468823993717</v>
          </cell>
        </row>
        <row r="808">
          <cell r="O808">
            <v>1153.43330702447</v>
          </cell>
        </row>
        <row r="809">
          <cell r="O809">
            <v>1119.9684293606974</v>
          </cell>
        </row>
        <row r="810">
          <cell r="O810">
            <v>1110.8129439621182</v>
          </cell>
        </row>
        <row r="811">
          <cell r="O811">
            <v>1094.396211523286</v>
          </cell>
        </row>
        <row r="812">
          <cell r="O812">
            <v>1094.396211523286</v>
          </cell>
        </row>
        <row r="813">
          <cell r="O813">
            <v>1094.396211523286</v>
          </cell>
        </row>
        <row r="814">
          <cell r="O814">
            <v>1093.2912391475954</v>
          </cell>
        </row>
        <row r="815">
          <cell r="O815">
            <v>1070.0868192580926</v>
          </cell>
        </row>
        <row r="816">
          <cell r="O816">
            <v>1067.8768745067114</v>
          </cell>
        </row>
        <row r="817">
          <cell r="O817">
            <v>1070.876085240729</v>
          </cell>
        </row>
        <row r="818">
          <cell r="O818">
            <v>1081.4522494080531</v>
          </cell>
        </row>
        <row r="819">
          <cell r="O819">
            <v>1081.4522494080531</v>
          </cell>
        </row>
        <row r="820">
          <cell r="O820">
            <v>1081.4522494080531</v>
          </cell>
        </row>
        <row r="821">
          <cell r="O821">
            <v>1036.1483820047379</v>
          </cell>
        </row>
        <row r="822">
          <cell r="O822">
            <v>1081.1365430149983</v>
          </cell>
        </row>
        <row r="823">
          <cell r="O823">
            <v>1089.9763220205232</v>
          </cell>
        </row>
        <row r="824">
          <cell r="O824">
            <v>1142.8571428571452</v>
          </cell>
        </row>
        <row r="825">
          <cell r="O825">
            <v>1158.1689029202867</v>
          </cell>
        </row>
        <row r="826">
          <cell r="O826">
            <v>1158.1689029202867</v>
          </cell>
        </row>
        <row r="827">
          <cell r="O827">
            <v>1158.1689029202867</v>
          </cell>
        </row>
        <row r="828">
          <cell r="O828">
            <v>1145.6985003946354</v>
          </cell>
        </row>
        <row r="829">
          <cell r="O829">
            <v>1116.0220994475162</v>
          </cell>
        </row>
        <row r="830">
          <cell r="O830">
            <v>1114.1278610891893</v>
          </cell>
        </row>
        <row r="831">
          <cell r="O831">
            <v>1102.1310181531196</v>
          </cell>
        </row>
        <row r="832">
          <cell r="O832">
            <v>1117.1270718232063</v>
          </cell>
        </row>
        <row r="833">
          <cell r="O833">
            <v>1117.1270718232063</v>
          </cell>
        </row>
        <row r="834">
          <cell r="O834">
            <v>1117.1270718232063</v>
          </cell>
        </row>
        <row r="835">
          <cell r="O835">
            <v>1074.1910023677995</v>
          </cell>
        </row>
        <row r="836">
          <cell r="O836">
            <v>1079.715864246253</v>
          </cell>
        </row>
        <row r="837">
          <cell r="O837">
            <v>1089.1870560378866</v>
          </cell>
        </row>
        <row r="838">
          <cell r="O838">
            <v>1093.6069455406491</v>
          </cell>
        </row>
        <row r="839">
          <cell r="O839">
            <v>1120.5998421468055</v>
          </cell>
        </row>
        <row r="840">
          <cell r="O840">
            <v>1120.5998421468055</v>
          </cell>
        </row>
        <row r="841">
          <cell r="O841">
            <v>1120.5998421468055</v>
          </cell>
        </row>
        <row r="842">
          <cell r="O842">
            <v>1178.058405682717</v>
          </cell>
        </row>
        <row r="843">
          <cell r="O843">
            <v>1181.2154696132613</v>
          </cell>
        </row>
        <row r="844">
          <cell r="O844">
            <v>1143.6464088397806</v>
          </cell>
        </row>
        <row r="845">
          <cell r="O845">
            <v>1161.1681136543032</v>
          </cell>
        </row>
        <row r="846">
          <cell r="O846">
            <v>1171.5864246251003</v>
          </cell>
        </row>
        <row r="847">
          <cell r="O847">
            <v>1171.5864246251003</v>
          </cell>
        </row>
        <row r="848">
          <cell r="O848">
            <v>1171.5864246251003</v>
          </cell>
        </row>
        <row r="849">
          <cell r="O849">
            <v>1195.7379636937665</v>
          </cell>
        </row>
        <row r="850">
          <cell r="O850">
            <v>1217.5217048145241</v>
          </cell>
        </row>
        <row r="851">
          <cell r="O851">
            <v>1251.1444356748243</v>
          </cell>
        </row>
        <row r="852">
          <cell r="O852">
            <v>1232.9913180741926</v>
          </cell>
        </row>
        <row r="853">
          <cell r="O853">
            <v>1257.61641673244</v>
          </cell>
        </row>
        <row r="854">
          <cell r="O854">
            <v>1257.61641673244</v>
          </cell>
        </row>
        <row r="855">
          <cell r="O855">
            <v>1257.61641673244</v>
          </cell>
        </row>
        <row r="856">
          <cell r="O856">
            <v>1247.9873717442792</v>
          </cell>
        </row>
        <row r="857">
          <cell r="O857">
            <v>1210.8918705603796</v>
          </cell>
        </row>
        <row r="858">
          <cell r="O858">
            <v>1200.6314127861101</v>
          </cell>
        </row>
        <row r="859">
          <cell r="O859">
            <v>1180.5840568271519</v>
          </cell>
        </row>
        <row r="860">
          <cell r="O860">
            <v>1137.6479873717451</v>
          </cell>
        </row>
        <row r="861">
          <cell r="O861">
            <v>1137.6479873717451</v>
          </cell>
        </row>
        <row r="862">
          <cell r="O862">
            <v>1137.6479873717451</v>
          </cell>
        </row>
        <row r="863">
          <cell r="O863">
            <v>1143.0149960536712</v>
          </cell>
        </row>
        <row r="864">
          <cell r="O864">
            <v>1202.052091554855</v>
          </cell>
        </row>
        <row r="865">
          <cell r="O865">
            <v>1206.7876874506719</v>
          </cell>
        </row>
        <row r="866">
          <cell r="O866">
            <v>1206.7876874506719</v>
          </cell>
        </row>
        <row r="867">
          <cell r="O867">
            <v>1201.5785319652734</v>
          </cell>
        </row>
        <row r="868">
          <cell r="O868">
            <v>1201.5785319652734</v>
          </cell>
        </row>
        <row r="869">
          <cell r="O869">
            <v>1201.5785319652734</v>
          </cell>
        </row>
        <row r="870">
          <cell r="O870">
            <v>1201.5785319652734</v>
          </cell>
        </row>
        <row r="871">
          <cell r="O871">
            <v>1215.6274664561968</v>
          </cell>
        </row>
        <row r="872">
          <cell r="O872">
            <v>1244.6724546172068</v>
          </cell>
        </row>
        <row r="873">
          <cell r="O873">
            <v>1244.6724546172068</v>
          </cell>
        </row>
        <row r="874">
          <cell r="O874">
            <v>1245.4617205998434</v>
          </cell>
        </row>
        <row r="875">
          <cell r="O875">
            <v>1245.4617205998434</v>
          </cell>
        </row>
        <row r="876">
          <cell r="O876">
            <v>1245.4617205998434</v>
          </cell>
        </row>
        <row r="877">
          <cell r="O877">
            <v>1269.9289660615641</v>
          </cell>
        </row>
        <row r="878">
          <cell r="O878">
            <v>1234.2541436464103</v>
          </cell>
        </row>
        <row r="879">
          <cell r="O879">
            <v>1224.4672454617221</v>
          </cell>
        </row>
        <row r="880">
          <cell r="O880">
            <v>1243.8831886345718</v>
          </cell>
        </row>
        <row r="881">
          <cell r="O881">
            <v>1224.3093922651954</v>
          </cell>
        </row>
        <row r="882">
          <cell r="O882">
            <v>1224.3093922651954</v>
          </cell>
        </row>
        <row r="883">
          <cell r="O883">
            <v>1224.3093922651954</v>
          </cell>
        </row>
        <row r="884">
          <cell r="O884">
            <v>1193.8437253354398</v>
          </cell>
        </row>
        <row r="885">
          <cell r="O885">
            <v>1205.9984214680369</v>
          </cell>
        </row>
        <row r="886">
          <cell r="O886">
            <v>1202.2099447513833</v>
          </cell>
        </row>
        <row r="887">
          <cell r="O887">
            <v>1190.6866614048956</v>
          </cell>
        </row>
        <row r="888">
          <cell r="O888">
            <v>1224.3093922651956</v>
          </cell>
        </row>
        <row r="889">
          <cell r="O889">
            <v>1224.3093922651956</v>
          </cell>
        </row>
        <row r="890">
          <cell r="O890">
            <v>1224.3093922651956</v>
          </cell>
        </row>
        <row r="891">
          <cell r="O891">
            <v>1237.4112075769558</v>
          </cell>
        </row>
        <row r="892">
          <cell r="O892">
            <v>1230.3078137332304</v>
          </cell>
        </row>
        <row r="893">
          <cell r="O893">
            <v>1259.9842146803494</v>
          </cell>
        </row>
        <row r="894">
          <cell r="O894">
            <v>1269.1397000789284</v>
          </cell>
        </row>
        <row r="895">
          <cell r="O895">
            <v>1271.191791633782</v>
          </cell>
        </row>
        <row r="896">
          <cell r="O896">
            <v>1271.191791633782</v>
          </cell>
        </row>
        <row r="897">
          <cell r="O897">
            <v>1271.191791633782</v>
          </cell>
        </row>
        <row r="898">
          <cell r="O898">
            <v>1303.0781373322825</v>
          </cell>
        </row>
        <row r="899">
          <cell r="O899">
            <v>1277.8216258879258</v>
          </cell>
        </row>
        <row r="900">
          <cell r="O900">
            <v>1284.925019731651</v>
          </cell>
        </row>
        <row r="901">
          <cell r="O901">
            <v>1290.2920284135769</v>
          </cell>
        </row>
        <row r="902">
          <cell r="O902">
            <v>1290.2920284135769</v>
          </cell>
        </row>
        <row r="903">
          <cell r="O903">
            <v>1290.2920284135769</v>
          </cell>
        </row>
        <row r="904">
          <cell r="O904">
            <v>1290.2920284135769</v>
          </cell>
        </row>
        <row r="905">
          <cell r="O905">
            <v>1307.971586424627</v>
          </cell>
        </row>
        <row r="906">
          <cell r="O906">
            <v>1306.5509076558819</v>
          </cell>
        </row>
        <row r="907">
          <cell r="O907">
            <v>1309.076558800318</v>
          </cell>
        </row>
        <row r="908">
          <cell r="O908">
            <v>1323.1254932912409</v>
          </cell>
        </row>
        <row r="909">
          <cell r="O909">
            <v>1338.4372533543822</v>
          </cell>
        </row>
        <row r="910">
          <cell r="O910">
            <v>1338.4372533543822</v>
          </cell>
        </row>
        <row r="911">
          <cell r="O911">
            <v>1338.4372533543822</v>
          </cell>
        </row>
        <row r="912">
          <cell r="O912">
            <v>1321.5469613259686</v>
          </cell>
        </row>
        <row r="913">
          <cell r="O913">
            <v>1356.2746645619595</v>
          </cell>
        </row>
        <row r="914">
          <cell r="O914">
            <v>1358.1689029202862</v>
          </cell>
        </row>
        <row r="915">
          <cell r="O915">
            <v>1390.8445146014224</v>
          </cell>
        </row>
        <row r="916">
          <cell r="O916">
            <v>1382.0047355958973</v>
          </cell>
        </row>
        <row r="917">
          <cell r="O917">
            <v>1382.0047355958973</v>
          </cell>
        </row>
        <row r="918">
          <cell r="O918">
            <v>1382.0047355958973</v>
          </cell>
        </row>
        <row r="919">
          <cell r="O919">
            <v>1358.4846093133401</v>
          </cell>
        </row>
        <row r="920">
          <cell r="O920">
            <v>1336.5430149960553</v>
          </cell>
        </row>
        <row r="921">
          <cell r="O921">
            <v>1358.168902920286</v>
          </cell>
        </row>
        <row r="922">
          <cell r="O922">
            <v>1363.3780584056842</v>
          </cell>
        </row>
        <row r="923">
          <cell r="O923">
            <v>1365.9037095501199</v>
          </cell>
        </row>
        <row r="924">
          <cell r="O924">
            <v>1365.9037095501199</v>
          </cell>
        </row>
        <row r="925">
          <cell r="O925">
            <v>1365.9037095501199</v>
          </cell>
        </row>
        <row r="926">
          <cell r="O926">
            <v>1349.1712707182337</v>
          </cell>
        </row>
        <row r="927">
          <cell r="O927">
            <v>1359.9052880820852</v>
          </cell>
        </row>
        <row r="928">
          <cell r="O928">
            <v>1382.9518547750608</v>
          </cell>
        </row>
        <row r="929">
          <cell r="O929">
            <v>1384.846093133388</v>
          </cell>
        </row>
        <row r="930">
          <cell r="O930">
            <v>1398.4214680347302</v>
          </cell>
        </row>
        <row r="931">
          <cell r="O931">
            <v>1398.4214680347302</v>
          </cell>
        </row>
        <row r="932">
          <cell r="O932">
            <v>1398.4214680347302</v>
          </cell>
        </row>
        <row r="933">
          <cell r="O933">
            <v>1421.7837411207599</v>
          </cell>
        </row>
        <row r="934">
          <cell r="O934">
            <v>1431.5706393054486</v>
          </cell>
        </row>
        <row r="935">
          <cell r="O935">
            <v>1425.0986582478324</v>
          </cell>
        </row>
        <row r="936">
          <cell r="O936">
            <v>1414.5224940805083</v>
          </cell>
        </row>
        <row r="937">
          <cell r="O937">
            <v>1423.0465666929788</v>
          </cell>
        </row>
        <row r="938">
          <cell r="O938">
            <v>1423.0465666929788</v>
          </cell>
        </row>
        <row r="939">
          <cell r="O939">
            <v>1423.0465666929788</v>
          </cell>
        </row>
        <row r="940">
          <cell r="O940">
            <v>1457.300710339387</v>
          </cell>
        </row>
        <row r="941">
          <cell r="O941">
            <v>1442.9360694554091</v>
          </cell>
        </row>
        <row r="942">
          <cell r="O942">
            <v>1450.6708760852439</v>
          </cell>
        </row>
        <row r="943">
          <cell r="O943">
            <v>1450.6708760852439</v>
          </cell>
        </row>
        <row r="944">
          <cell r="O944">
            <v>1414.8382004735627</v>
          </cell>
        </row>
        <row r="945">
          <cell r="O945">
            <v>1414.8382004735627</v>
          </cell>
        </row>
        <row r="946">
          <cell r="O946">
            <v>1414.8382004735627</v>
          </cell>
        </row>
        <row r="947">
          <cell r="O947">
            <v>1402.9992107340204</v>
          </cell>
        </row>
        <row r="948">
          <cell r="O948">
            <v>1417.5217048145255</v>
          </cell>
        </row>
        <row r="949">
          <cell r="O949">
            <v>1408.2083662194186</v>
          </cell>
        </row>
        <row r="950">
          <cell r="O950">
            <v>1422.4151539068689</v>
          </cell>
        </row>
        <row r="951">
          <cell r="O951">
            <v>1426.0457774269955</v>
          </cell>
        </row>
        <row r="952">
          <cell r="O952">
            <v>1426.0457774269955</v>
          </cell>
        </row>
        <row r="953">
          <cell r="O953">
            <v>1426.0457774269955</v>
          </cell>
        </row>
        <row r="954">
          <cell r="O954">
            <v>1453.1965272296791</v>
          </cell>
        </row>
        <row r="955">
          <cell r="O955">
            <v>1463.7726913970032</v>
          </cell>
        </row>
        <row r="956">
          <cell r="O956">
            <v>1445.3038674033176</v>
          </cell>
        </row>
        <row r="957">
          <cell r="O957">
            <v>1444.6724546172084</v>
          </cell>
        </row>
        <row r="958">
          <cell r="O958">
            <v>1475.2959747434911</v>
          </cell>
        </row>
        <row r="959">
          <cell r="O959">
            <v>1475.2959747434911</v>
          </cell>
        </row>
        <row r="960">
          <cell r="O960">
            <v>1475.2959747434911</v>
          </cell>
        </row>
        <row r="961">
          <cell r="O961">
            <v>1457.1428571428598</v>
          </cell>
        </row>
        <row r="962">
          <cell r="O962">
            <v>1464.246250986585</v>
          </cell>
        </row>
        <row r="963">
          <cell r="O963">
            <v>1433.9384372533571</v>
          </cell>
        </row>
        <row r="964">
          <cell r="O964">
            <v>1437.4112075769565</v>
          </cell>
        </row>
        <row r="965">
          <cell r="O965">
            <v>1424.4672454617237</v>
          </cell>
        </row>
        <row r="966">
          <cell r="O966">
            <v>1424.4672454617237</v>
          </cell>
        </row>
        <row r="967">
          <cell r="O967">
            <v>1424.4672454617237</v>
          </cell>
        </row>
        <row r="968">
          <cell r="O968">
            <v>1426.8350434096317</v>
          </cell>
        </row>
        <row r="969">
          <cell r="O969">
            <v>1419.4159431728517</v>
          </cell>
        </row>
        <row r="970">
          <cell r="O970">
            <v>1443.7253354380455</v>
          </cell>
        </row>
        <row r="971">
          <cell r="O971">
            <v>1474.0331491712734</v>
          </cell>
        </row>
        <row r="972">
          <cell r="O972">
            <v>1474.0331491712734</v>
          </cell>
        </row>
        <row r="973">
          <cell r="O973">
            <v>1474.0331491712734</v>
          </cell>
        </row>
        <row r="974">
          <cell r="O974">
            <v>1474.0331491712734</v>
          </cell>
        </row>
        <row r="975">
          <cell r="O975">
            <v>1479.5580110497262</v>
          </cell>
        </row>
        <row r="976">
          <cell r="O976">
            <v>1502.7624309392286</v>
          </cell>
        </row>
        <row r="977">
          <cell r="O977">
            <v>1497.5532754538301</v>
          </cell>
        </row>
        <row r="978">
          <cell r="O978">
            <v>1534.0173638516198</v>
          </cell>
        </row>
        <row r="979">
          <cell r="O979">
            <v>1534.8066298342562</v>
          </cell>
        </row>
        <row r="980">
          <cell r="O980">
            <v>1534.8066298342562</v>
          </cell>
        </row>
        <row r="981">
          <cell r="O981">
            <v>1534.8066298342562</v>
          </cell>
        </row>
        <row r="982">
          <cell r="O982">
            <v>1538.2794001578552</v>
          </cell>
        </row>
        <row r="983">
          <cell r="O983">
            <v>1529.7553275453845</v>
          </cell>
        </row>
        <row r="984">
          <cell r="O984">
            <v>1541.2786108918724</v>
          </cell>
        </row>
        <row r="985">
          <cell r="O985">
            <v>1526.5982636148399</v>
          </cell>
        </row>
        <row r="986">
          <cell r="O986">
            <v>1540.4893449092367</v>
          </cell>
        </row>
        <row r="987">
          <cell r="O987">
            <v>1540.4893449092367</v>
          </cell>
        </row>
        <row r="988">
          <cell r="O988">
            <v>1540.4893449092367</v>
          </cell>
        </row>
        <row r="989">
          <cell r="O989">
            <v>1550.5919494869793</v>
          </cell>
        </row>
        <row r="990">
          <cell r="O990">
            <v>1555.4853985793236</v>
          </cell>
        </row>
        <row r="991">
          <cell r="O991">
            <v>1555.3275453827964</v>
          </cell>
        </row>
        <row r="992">
          <cell r="O992">
            <v>1551.0655090765613</v>
          </cell>
        </row>
        <row r="993">
          <cell r="O993">
            <v>1545.8563535911628</v>
          </cell>
        </row>
        <row r="994">
          <cell r="O994">
            <v>1545.8563535911628</v>
          </cell>
        </row>
        <row r="995">
          <cell r="O995">
            <v>1545.8563535911628</v>
          </cell>
        </row>
        <row r="996">
          <cell r="O996">
            <v>1545.2249408050536</v>
          </cell>
        </row>
        <row r="997">
          <cell r="O997">
            <v>1560.6945540647223</v>
          </cell>
        </row>
        <row r="998">
          <cell r="O998">
            <v>1560.6945540647223</v>
          </cell>
        </row>
        <row r="999">
          <cell r="O999">
            <v>1560.6945540647223</v>
          </cell>
        </row>
        <row r="1000">
          <cell r="O1000">
            <v>1560.6945540647223</v>
          </cell>
        </row>
        <row r="1001">
          <cell r="O1001">
            <v>1560.6945540647223</v>
          </cell>
        </row>
        <row r="1002">
          <cell r="O1002">
            <v>1560.6945540647223</v>
          </cell>
        </row>
        <row r="1003">
          <cell r="O1003">
            <v>1530.228887134967</v>
          </cell>
        </row>
        <row r="1004">
          <cell r="O1004">
            <v>1550.9076558800343</v>
          </cell>
        </row>
        <row r="1005">
          <cell r="O1005">
            <v>1558.0110497237597</v>
          </cell>
        </row>
        <row r="1006">
          <cell r="O1006">
            <v>1539.5422257300741</v>
          </cell>
        </row>
        <row r="1007">
          <cell r="O1007">
            <v>1517.4427782162616</v>
          </cell>
        </row>
        <row r="1008">
          <cell r="O1008">
            <v>1517.4427782162616</v>
          </cell>
        </row>
        <row r="1009">
          <cell r="O1009">
            <v>1517.4427782162616</v>
          </cell>
        </row>
        <row r="1010">
          <cell r="O1010">
            <v>1448.7766377269165</v>
          </cell>
        </row>
        <row r="1011">
          <cell r="O1011">
            <v>1456.9850039463322</v>
          </cell>
        </row>
        <row r="1012">
          <cell r="O1012">
            <v>1469.4554064719837</v>
          </cell>
        </row>
        <row r="1013">
          <cell r="O1013">
            <v>1446.8823993685894</v>
          </cell>
        </row>
        <row r="1014">
          <cell r="O1014">
            <v>1412.9439621152349</v>
          </cell>
        </row>
        <row r="1015">
          <cell r="O1015">
            <v>1412.9439621152349</v>
          </cell>
        </row>
        <row r="1016">
          <cell r="O1016">
            <v>1412.9439621152349</v>
          </cell>
        </row>
        <row r="1017">
          <cell r="O1017">
            <v>1410.734017363854</v>
          </cell>
        </row>
        <row r="1018">
          <cell r="O1018">
            <v>1413.575374901344</v>
          </cell>
        </row>
        <row r="1019">
          <cell r="O1019">
            <v>1430.6235201262848</v>
          </cell>
        </row>
        <row r="1020">
          <cell r="O1020">
            <v>1453.0386740331514</v>
          </cell>
        </row>
        <row r="1021">
          <cell r="O1021">
            <v>1453.0386740331514</v>
          </cell>
        </row>
        <row r="1022">
          <cell r="O1022">
            <v>1453.0386740331514</v>
          </cell>
        </row>
        <row r="1023">
          <cell r="O1023">
            <v>1453.0386740331514</v>
          </cell>
        </row>
        <row r="1024">
          <cell r="O1024">
            <v>1468.9818468824019</v>
          </cell>
        </row>
        <row r="1025">
          <cell r="O1025">
            <v>1478.2951854775081</v>
          </cell>
        </row>
        <row r="1026">
          <cell r="O1026">
            <v>1469.6132596685104</v>
          </cell>
        </row>
        <row r="1027">
          <cell r="O1027">
            <v>1499.4475138121566</v>
          </cell>
        </row>
        <row r="1028">
          <cell r="O1028">
            <v>1546.6456195737985</v>
          </cell>
        </row>
        <row r="1029">
          <cell r="O1029">
            <v>1546.6456195737985</v>
          </cell>
        </row>
        <row r="1030">
          <cell r="O1030">
            <v>1546.6456195737985</v>
          </cell>
        </row>
        <row r="1031">
          <cell r="O1031">
            <v>1543.6464088397813</v>
          </cell>
        </row>
        <row r="1032">
          <cell r="O1032">
            <v>1564.4830307813756</v>
          </cell>
        </row>
        <row r="1033">
          <cell r="O1033">
            <v>1559.4317284925046</v>
          </cell>
        </row>
        <row r="1034">
          <cell r="O1034">
            <v>1587.3717442778241</v>
          </cell>
        </row>
        <row r="1035">
          <cell r="O1035">
            <v>1567.9558011049746</v>
          </cell>
        </row>
        <row r="1036">
          <cell r="O1036">
            <v>1567.9558011049746</v>
          </cell>
        </row>
        <row r="1037">
          <cell r="O1037">
            <v>1567.9558011049746</v>
          </cell>
        </row>
        <row r="1038">
          <cell r="O1038">
            <v>1587.6874506708784</v>
          </cell>
        </row>
        <row r="1039">
          <cell r="O1039">
            <v>1594.9486977111317</v>
          </cell>
        </row>
        <row r="1040">
          <cell r="O1040">
            <v>1594.1594317284955</v>
          </cell>
        </row>
        <row r="1041">
          <cell r="O1041">
            <v>1540.4893449092376</v>
          </cell>
        </row>
        <row r="1042">
          <cell r="O1042">
            <v>1527.0718232044228</v>
          </cell>
        </row>
        <row r="1043">
          <cell r="O1043">
            <v>1527.0718232044228</v>
          </cell>
        </row>
        <row r="1044">
          <cell r="O1044">
            <v>1527.0718232044228</v>
          </cell>
        </row>
        <row r="1045">
          <cell r="O1045">
            <v>1556.7482241515424</v>
          </cell>
        </row>
        <row r="1046">
          <cell r="O1046">
            <v>1586.8981846882434</v>
          </cell>
        </row>
        <row r="1047">
          <cell r="O1047">
            <v>1595.8958168902959</v>
          </cell>
        </row>
        <row r="1048">
          <cell r="O1048">
            <v>1609.7868981846927</v>
          </cell>
        </row>
        <row r="1049">
          <cell r="O1049">
            <v>1601.262825572222</v>
          </cell>
        </row>
        <row r="1050">
          <cell r="O1050">
            <v>1601.262825572222</v>
          </cell>
        </row>
        <row r="1051">
          <cell r="O1051">
            <v>1601.262825572222</v>
          </cell>
        </row>
        <row r="1052">
          <cell r="O1052">
            <v>1621.783741120762</v>
          </cell>
        </row>
        <row r="1053">
          <cell r="O1053">
            <v>1630.4656669297601</v>
          </cell>
        </row>
        <row r="1054">
          <cell r="O1054">
            <v>1650.5130228887188</v>
          </cell>
        </row>
        <row r="1055">
          <cell r="O1055">
            <v>1615.785319652728</v>
          </cell>
        </row>
        <row r="1056">
          <cell r="O1056">
            <v>1645.3038674033201</v>
          </cell>
        </row>
        <row r="1057">
          <cell r="O1057">
            <v>1645.3038674033201</v>
          </cell>
        </row>
        <row r="1058">
          <cell r="O1058">
            <v>1645.3038674033201</v>
          </cell>
        </row>
        <row r="1059">
          <cell r="O1059">
            <v>1628.413575374906</v>
          </cell>
        </row>
        <row r="1060">
          <cell r="O1060">
            <v>1610.4183109708017</v>
          </cell>
        </row>
        <row r="1061">
          <cell r="O1061">
            <v>1632.3599052880872</v>
          </cell>
        </row>
        <row r="1062">
          <cell r="O1062">
            <v>1671.5074980268403</v>
          </cell>
        </row>
        <row r="1063">
          <cell r="O1063">
            <v>1662.98342541437</v>
          </cell>
        </row>
        <row r="1064">
          <cell r="O1064">
            <v>1662.98342541437</v>
          </cell>
        </row>
        <row r="1065">
          <cell r="O1065">
            <v>1662.98342541437</v>
          </cell>
        </row>
        <row r="1066">
          <cell r="O1066">
            <v>1629.2028413575426</v>
          </cell>
        </row>
        <row r="1067">
          <cell r="O1067">
            <v>1643.4096290449934</v>
          </cell>
        </row>
        <row r="1068">
          <cell r="O1068">
            <v>1581.2154696132645</v>
          </cell>
        </row>
        <row r="1069">
          <cell r="O1069">
            <v>1575.3749013417569</v>
          </cell>
        </row>
        <row r="1070">
          <cell r="O1070">
            <v>1577.5848460931386</v>
          </cell>
        </row>
        <row r="1071">
          <cell r="O1071">
            <v>1577.5848460931386</v>
          </cell>
        </row>
        <row r="1072">
          <cell r="O1072">
            <v>1577.5848460931386</v>
          </cell>
        </row>
        <row r="1073">
          <cell r="O1073">
            <v>1540.805051302294</v>
          </cell>
        </row>
        <row r="1074">
          <cell r="O1074">
            <v>1573.9542225730122</v>
          </cell>
        </row>
        <row r="1075">
          <cell r="O1075">
            <v>1603.7884767166584</v>
          </cell>
        </row>
        <row r="1076">
          <cell r="O1076">
            <v>1603.7884767166584</v>
          </cell>
        </row>
        <row r="1077">
          <cell r="O1077">
            <v>1635.5169692186316</v>
          </cell>
        </row>
        <row r="1078">
          <cell r="O1078">
            <v>1635.5169692186316</v>
          </cell>
        </row>
        <row r="1079">
          <cell r="O1079">
            <v>1635.5169692186316</v>
          </cell>
        </row>
        <row r="1080">
          <cell r="O1080">
            <v>1655.8800315706444</v>
          </cell>
        </row>
        <row r="1081">
          <cell r="O1081">
            <v>1655.2486187845354</v>
          </cell>
        </row>
        <row r="1082">
          <cell r="O1082">
            <v>1654.1436464088451</v>
          </cell>
        </row>
        <row r="1083">
          <cell r="O1083">
            <v>1641.5153906866663</v>
          </cell>
        </row>
        <row r="1084">
          <cell r="O1084">
            <v>1608.0505130228937</v>
          </cell>
        </row>
        <row r="1085">
          <cell r="O1085">
            <v>1608.0505130228937</v>
          </cell>
        </row>
        <row r="1086">
          <cell r="O1086">
            <v>1608.0505130228937</v>
          </cell>
        </row>
        <row r="1087">
          <cell r="O1087">
            <v>1599.0528808208419</v>
          </cell>
        </row>
        <row r="1088">
          <cell r="O1088">
            <v>1604.4198895027675</v>
          </cell>
        </row>
        <row r="1089">
          <cell r="O1089">
            <v>1620.994475138127</v>
          </cell>
        </row>
        <row r="1090">
          <cell r="O1090">
            <v>1611.9968429360747</v>
          </cell>
        </row>
        <row r="1091">
          <cell r="O1091">
            <v>1646.7245461720649</v>
          </cell>
        </row>
        <row r="1092">
          <cell r="O1092">
            <v>1646.7245461720649</v>
          </cell>
        </row>
        <row r="1093">
          <cell r="O1093">
            <v>1646.7245461720649</v>
          </cell>
        </row>
        <row r="1094">
          <cell r="O1094">
            <v>1680.8208366219469</v>
          </cell>
        </row>
        <row r="1095">
          <cell r="O1095">
            <v>1653.6700868192634</v>
          </cell>
        </row>
        <row r="1096">
          <cell r="O1096">
            <v>1626.6771902131072</v>
          </cell>
        </row>
        <row r="1097">
          <cell r="O1097">
            <v>1648.776637726919</v>
          </cell>
        </row>
        <row r="1098">
          <cell r="O1098">
            <v>1658.0899763220257</v>
          </cell>
        </row>
        <row r="1099">
          <cell r="O1099">
            <v>1658.0899763220257</v>
          </cell>
        </row>
        <row r="1100">
          <cell r="O1100">
            <v>1658.0899763220257</v>
          </cell>
        </row>
        <row r="1101">
          <cell r="O1101">
            <v>1644.1988950276291</v>
          </cell>
        </row>
        <row r="1102">
          <cell r="O1102">
            <v>1639.9368587213939</v>
          </cell>
        </row>
        <row r="1103">
          <cell r="O1103">
            <v>1622.257300710344</v>
          </cell>
        </row>
        <row r="1104">
          <cell r="O1104">
            <v>1622.257300710344</v>
          </cell>
        </row>
        <row r="1105">
          <cell r="O1105">
            <v>1616.8902920284186</v>
          </cell>
        </row>
        <row r="1106">
          <cell r="O1106">
            <v>1616.8902920284186</v>
          </cell>
        </row>
        <row r="1107">
          <cell r="O1107">
            <v>1616.8902920284186</v>
          </cell>
        </row>
        <row r="1108">
          <cell r="O1108">
            <v>1622.573007103399</v>
          </cell>
        </row>
        <row r="1109">
          <cell r="O1109">
            <v>1660.7734806629883</v>
          </cell>
        </row>
        <row r="1110">
          <cell r="O1110">
            <v>1660.7734806629883</v>
          </cell>
        </row>
        <row r="1111">
          <cell r="O1111">
            <v>1660.7734806629883</v>
          </cell>
        </row>
        <row r="1112">
          <cell r="O1112">
            <v>1683.5043409629097</v>
          </cell>
        </row>
        <row r="1113">
          <cell r="O1113">
            <v>1683.5043409629097</v>
          </cell>
        </row>
        <row r="1114">
          <cell r="O1114">
            <v>1683.5043409629097</v>
          </cell>
        </row>
        <row r="1115">
          <cell r="O1115">
            <v>1690.1341752170526</v>
          </cell>
        </row>
        <row r="1116">
          <cell r="O1116">
            <v>1687.4506708760898</v>
          </cell>
        </row>
        <row r="1117">
          <cell r="O1117">
            <v>1697.5532754538322</v>
          </cell>
        </row>
        <row r="1118">
          <cell r="O1118">
            <v>1692.1862667719063</v>
          </cell>
        </row>
        <row r="1119">
          <cell r="O1119">
            <v>1740.489344909239</v>
          </cell>
        </row>
        <row r="1120">
          <cell r="O1120">
            <v>1740.489344909239</v>
          </cell>
        </row>
        <row r="1121">
          <cell r="O1121">
            <v>1740.489344909239</v>
          </cell>
        </row>
        <row r="1122">
          <cell r="O1122">
            <v>1753.7490134175259</v>
          </cell>
        </row>
        <row r="1123">
          <cell r="O1123">
            <v>1747.5927387529641</v>
          </cell>
        </row>
        <row r="1124">
          <cell r="O1124">
            <v>1751.8547750591995</v>
          </cell>
        </row>
        <row r="1125">
          <cell r="O1125">
            <v>1741.7521704814567</v>
          </cell>
        </row>
        <row r="1126">
          <cell r="O1126">
            <v>1746.3299131807466</v>
          </cell>
        </row>
        <row r="1127">
          <cell r="O1127">
            <v>1746.3299131807466</v>
          </cell>
        </row>
        <row r="1128">
          <cell r="O1128">
            <v>1746.3299131807466</v>
          </cell>
        </row>
        <row r="1129">
          <cell r="O1129">
            <v>1767.3243883188682</v>
          </cell>
        </row>
        <row r="1130">
          <cell r="O1130">
            <v>1777.9005524861927</v>
          </cell>
        </row>
        <row r="1131">
          <cell r="O1131">
            <v>1777.9005524861927</v>
          </cell>
        </row>
        <row r="1132">
          <cell r="O1132">
            <v>1777.9005524861927</v>
          </cell>
        </row>
        <row r="1133">
          <cell r="O1133">
            <v>1777.9005524861927</v>
          </cell>
        </row>
        <row r="1134">
          <cell r="O1134">
            <v>1777.9005524861927</v>
          </cell>
        </row>
        <row r="1135">
          <cell r="O1135">
            <v>1777.9005524861927</v>
          </cell>
        </row>
        <row r="1136">
          <cell r="O1136">
            <v>1794.4751381215517</v>
          </cell>
        </row>
        <row r="1137">
          <cell r="O1137">
            <v>1784.0568271507545</v>
          </cell>
        </row>
        <row r="1138">
          <cell r="O1138">
            <v>1777.2691397000838</v>
          </cell>
        </row>
        <row r="1139">
          <cell r="O1139">
            <v>1762.5887924230517</v>
          </cell>
        </row>
        <row r="1140">
          <cell r="O1140">
            <v>1750.4340962904553</v>
          </cell>
        </row>
        <row r="1141">
          <cell r="O1141">
            <v>1750.4340962904553</v>
          </cell>
        </row>
        <row r="1142">
          <cell r="O1142">
            <v>1750.4340962904553</v>
          </cell>
        </row>
        <row r="1143">
          <cell r="O1143">
            <v>1762.9044988161063</v>
          </cell>
        </row>
        <row r="1144">
          <cell r="O1144">
            <v>1730.2288871349697</v>
          </cell>
        </row>
        <row r="1145">
          <cell r="O1145">
            <v>1719.9684293606997</v>
          </cell>
        </row>
        <row r="1146">
          <cell r="O1146">
            <v>1732.7545382794056</v>
          </cell>
        </row>
        <row r="1147">
          <cell r="O1147">
            <v>1754.6961325966904</v>
          </cell>
        </row>
        <row r="1148">
          <cell r="O1148">
            <v>1754.6961325966904</v>
          </cell>
        </row>
        <row r="1149">
          <cell r="O1149">
            <v>1754.6961325966904</v>
          </cell>
        </row>
        <row r="1150">
          <cell r="O1150">
            <v>1786.5824782951915</v>
          </cell>
        </row>
        <row r="1151">
          <cell r="O1151">
            <v>1791.0023677979539</v>
          </cell>
        </row>
        <row r="1152">
          <cell r="O1152">
            <v>1814.0489344909297</v>
          </cell>
        </row>
        <row r="1153">
          <cell r="O1153">
            <v>1818.4688239936922</v>
          </cell>
        </row>
        <row r="1154">
          <cell r="O1154">
            <v>1827.1507498026895</v>
          </cell>
        </row>
        <row r="1155">
          <cell r="O1155">
            <v>1827.1507498026895</v>
          </cell>
        </row>
        <row r="1156">
          <cell r="O1156">
            <v>1827.1507498026895</v>
          </cell>
        </row>
        <row r="1157">
          <cell r="O1157">
            <v>1825.2565114443628</v>
          </cell>
        </row>
        <row r="1158">
          <cell r="O1158">
            <v>1831.5706393054516</v>
          </cell>
        </row>
        <row r="1159">
          <cell r="O1159">
            <v>1813.2596685082926</v>
          </cell>
        </row>
        <row r="1160">
          <cell r="O1160">
            <v>1825.5722178374167</v>
          </cell>
        </row>
        <row r="1161">
          <cell r="O1161">
            <v>1815.7853196527285</v>
          </cell>
        </row>
        <row r="1162">
          <cell r="O1162">
            <v>1815.7853196527285</v>
          </cell>
        </row>
        <row r="1163">
          <cell r="O1163">
            <v>1815.7853196527285</v>
          </cell>
        </row>
        <row r="1164">
          <cell r="O1164">
            <v>1816.1010260457833</v>
          </cell>
        </row>
        <row r="1165">
          <cell r="O1165">
            <v>1788.7924230465728</v>
          </cell>
        </row>
        <row r="1166">
          <cell r="O1166">
            <v>1793.6858721389169</v>
          </cell>
        </row>
        <row r="1167">
          <cell r="O1167">
            <v>1790.6866614048997</v>
          </cell>
        </row>
        <row r="1168">
          <cell r="O1168">
            <v>1829.8342541436527</v>
          </cell>
        </row>
        <row r="1169">
          <cell r="O1169">
            <v>1829.8342541436527</v>
          </cell>
        </row>
        <row r="1170">
          <cell r="O1170">
            <v>1829.8342541436527</v>
          </cell>
        </row>
        <row r="1171">
          <cell r="O1171">
            <v>1829.8342541436527</v>
          </cell>
        </row>
        <row r="1172">
          <cell r="O1172">
            <v>1863.7726913970071</v>
          </cell>
        </row>
        <row r="1173">
          <cell r="O1173">
            <v>1855.8800315706458</v>
          </cell>
        </row>
        <row r="1174">
          <cell r="O1174">
            <v>1882.8729281768026</v>
          </cell>
        </row>
        <row r="1175">
          <cell r="O1175">
            <v>1876.5588003157129</v>
          </cell>
        </row>
        <row r="1176">
          <cell r="O1176">
            <v>1876.5588003157129</v>
          </cell>
        </row>
        <row r="1177">
          <cell r="O1177">
            <v>1876.5588003157129</v>
          </cell>
        </row>
        <row r="1178">
          <cell r="O1178">
            <v>1864.2462509865888</v>
          </cell>
        </row>
        <row r="1179">
          <cell r="O1179">
            <v>1844.0410418311035</v>
          </cell>
        </row>
        <row r="1180">
          <cell r="O1180">
            <v>1811.2075769534397</v>
          </cell>
        </row>
        <row r="1181">
          <cell r="O1181">
            <v>1797.474348855571</v>
          </cell>
        </row>
        <row r="1182">
          <cell r="O1182">
            <v>1755.8011049723818</v>
          </cell>
        </row>
        <row r="1183">
          <cell r="O1183">
            <v>1755.8011049723818</v>
          </cell>
        </row>
        <row r="1184">
          <cell r="O1184">
            <v>1755.8011049723818</v>
          </cell>
        </row>
        <row r="1185">
          <cell r="O1185">
            <v>1762.1152328334708</v>
          </cell>
        </row>
        <row r="1186">
          <cell r="O1186">
            <v>1759.9052880820896</v>
          </cell>
        </row>
        <row r="1187">
          <cell r="O1187">
            <v>1808.2083662194218</v>
          </cell>
        </row>
        <row r="1188">
          <cell r="O1188">
            <v>1808.2083662194218</v>
          </cell>
        </row>
        <row r="1189">
          <cell r="O1189">
            <v>1831.412786108925</v>
          </cell>
        </row>
        <row r="1190">
          <cell r="O1190">
            <v>1831.412786108925</v>
          </cell>
        </row>
        <row r="1191">
          <cell r="O1191">
            <v>1831.412786108925</v>
          </cell>
        </row>
        <row r="1192">
          <cell r="O1192">
            <v>1788.6345698500454</v>
          </cell>
        </row>
        <row r="1193">
          <cell r="O1193">
            <v>1795.106550907662</v>
          </cell>
        </row>
        <row r="1194">
          <cell r="O1194">
            <v>1786.5824782951913</v>
          </cell>
        </row>
        <row r="1195">
          <cell r="O1195">
            <v>1770.4814522494132</v>
          </cell>
        </row>
        <row r="1196">
          <cell r="O1196">
            <v>1793.8437253354439</v>
          </cell>
        </row>
        <row r="1197">
          <cell r="O1197">
            <v>1793.8437253354439</v>
          </cell>
        </row>
        <row r="1198">
          <cell r="O1198">
            <v>1793.8437253354439</v>
          </cell>
        </row>
        <row r="1199">
          <cell r="O1199">
            <v>1816.8902920284195</v>
          </cell>
        </row>
        <row r="1200">
          <cell r="O1200">
            <v>1814.9960536700926</v>
          </cell>
        </row>
        <row r="1201">
          <cell r="O1201">
            <v>1830.7813733228154</v>
          </cell>
        </row>
        <row r="1202">
          <cell r="O1202">
            <v>1836.4640883977952</v>
          </cell>
        </row>
        <row r="1203">
          <cell r="O1203">
            <v>1836.6219415943224</v>
          </cell>
        </row>
        <row r="1204">
          <cell r="O1204">
            <v>1836.6219415943224</v>
          </cell>
        </row>
        <row r="1205">
          <cell r="O1205">
            <v>1836.6219415943224</v>
          </cell>
        </row>
        <row r="1206">
          <cell r="O1206">
            <v>1836.6219415943224</v>
          </cell>
        </row>
        <row r="1207">
          <cell r="O1207">
            <v>1887.45067087609</v>
          </cell>
        </row>
        <row r="1208">
          <cell r="O1208">
            <v>1895.0276243093977</v>
          </cell>
        </row>
        <row r="1209">
          <cell r="O1209">
            <v>1910.6550907655928</v>
          </cell>
        </row>
        <row r="1210">
          <cell r="O1210">
            <v>1882.7150749802729</v>
          </cell>
        </row>
        <row r="1211">
          <cell r="O1211">
            <v>1882.7150749802729</v>
          </cell>
        </row>
        <row r="1212">
          <cell r="O1212">
            <v>1882.7150749802729</v>
          </cell>
        </row>
        <row r="1213">
          <cell r="O1213">
            <v>1909.8658247829565</v>
          </cell>
        </row>
        <row r="1214">
          <cell r="O1214">
            <v>1904.4988161010306</v>
          </cell>
        </row>
        <row r="1215">
          <cell r="O1215">
            <v>1903.551696921867</v>
          </cell>
        </row>
        <row r="1216">
          <cell r="O1216">
            <v>1903.551696921867</v>
          </cell>
        </row>
        <row r="1217">
          <cell r="O1217">
            <v>1862.1941594317329</v>
          </cell>
        </row>
        <row r="1218">
          <cell r="O1218">
            <v>1862.1941594317329</v>
          </cell>
        </row>
        <row r="1219">
          <cell r="O1219">
            <v>1862.1941594317329</v>
          </cell>
        </row>
        <row r="1220">
          <cell r="O1220">
            <v>1870.4025256511491</v>
          </cell>
        </row>
        <row r="1221">
          <cell r="O1221">
            <v>1903.7095501183949</v>
          </cell>
        </row>
        <row r="1222">
          <cell r="O1222">
            <v>1924.7040252565168</v>
          </cell>
        </row>
        <row r="1223">
          <cell r="O1223">
            <v>1906.235201262831</v>
          </cell>
        </row>
        <row r="1224">
          <cell r="O1224">
            <v>1932.7545382794051</v>
          </cell>
        </row>
        <row r="1225">
          <cell r="O1225">
            <v>1932.7545382794051</v>
          </cell>
        </row>
        <row r="1226">
          <cell r="O1226">
            <v>1932.7545382794051</v>
          </cell>
        </row>
        <row r="1227">
          <cell r="O1227">
            <v>1898.9739542225777</v>
          </cell>
        </row>
        <row r="1228">
          <cell r="O1228">
            <v>1889.5027624309441</v>
          </cell>
        </row>
        <row r="1229">
          <cell r="O1229">
            <v>1854.4593528018986</v>
          </cell>
        </row>
        <row r="1230">
          <cell r="O1230">
            <v>1799.6842936069497</v>
          </cell>
        </row>
        <row r="1231">
          <cell r="O1231">
            <v>1774.2699289660659</v>
          </cell>
        </row>
        <row r="1232">
          <cell r="O1232">
            <v>1774.2699289660659</v>
          </cell>
        </row>
        <row r="1233">
          <cell r="O1233">
            <v>1774.2699289660659</v>
          </cell>
        </row>
        <row r="1234">
          <cell r="O1234">
            <v>1781.2154696132641</v>
          </cell>
        </row>
        <row r="1235">
          <cell r="O1235">
            <v>1782.4782951854818</v>
          </cell>
        </row>
        <row r="1236">
          <cell r="O1236">
            <v>1782.4782951854818</v>
          </cell>
        </row>
        <row r="1237">
          <cell r="O1237">
            <v>1720.1262825572255</v>
          </cell>
        </row>
        <row r="1238">
          <cell r="O1238">
            <v>1726.5982636148417</v>
          </cell>
        </row>
        <row r="1239">
          <cell r="O1239">
            <v>1726.5982636148417</v>
          </cell>
        </row>
        <row r="1240">
          <cell r="O1240">
            <v>1726.5982636148417</v>
          </cell>
        </row>
        <row r="1241">
          <cell r="O1241">
            <v>1624.9408050513057</v>
          </cell>
        </row>
        <row r="1242">
          <cell r="O1242">
            <v>1621.6258879242341</v>
          </cell>
        </row>
        <row r="1243">
          <cell r="O1243">
            <v>1674.0331491712743</v>
          </cell>
        </row>
        <row r="1244">
          <cell r="O1244">
            <v>1612.3125493291275</v>
          </cell>
        </row>
        <row r="1245">
          <cell r="O1245">
            <v>1564.4830307813766</v>
          </cell>
        </row>
        <row r="1246">
          <cell r="O1246">
            <v>1564.4830307813766</v>
          </cell>
        </row>
        <row r="1247">
          <cell r="O1247">
            <v>1564.4830307813766</v>
          </cell>
        </row>
        <row r="1248">
          <cell r="O1248">
            <v>1484.609313338598</v>
          </cell>
        </row>
        <row r="1249">
          <cell r="O1249">
            <v>1516.8113654301528</v>
          </cell>
        </row>
        <row r="1250">
          <cell r="O1250">
            <v>1593.0544593528048</v>
          </cell>
        </row>
        <row r="1251">
          <cell r="O1251">
            <v>1573.1649565903738</v>
          </cell>
        </row>
        <row r="1252">
          <cell r="O1252">
            <v>1612.1546961325994</v>
          </cell>
        </row>
        <row r="1253">
          <cell r="O1253">
            <v>1612.1546961325994</v>
          </cell>
        </row>
        <row r="1254">
          <cell r="O1254">
            <v>1612.1546961325994</v>
          </cell>
        </row>
        <row r="1255">
          <cell r="O1255">
            <v>1636.6219415943197</v>
          </cell>
        </row>
        <row r="1256">
          <cell r="O1256">
            <v>1604.4198895027646</v>
          </cell>
        </row>
        <row r="1257">
          <cell r="O1257">
            <v>1604.4198895027646</v>
          </cell>
        </row>
        <row r="1258">
          <cell r="O1258">
            <v>1643.0939226519354</v>
          </cell>
        </row>
        <row r="1259">
          <cell r="O1259">
            <v>1670.4025256511454</v>
          </cell>
        </row>
        <row r="1260">
          <cell r="O1260">
            <v>1670.4025256511454</v>
          </cell>
        </row>
        <row r="1261">
          <cell r="O1261">
            <v>1670.4025256511454</v>
          </cell>
        </row>
        <row r="1262">
          <cell r="O1262">
            <v>1643.8831886345711</v>
          </cell>
        </row>
        <row r="1263">
          <cell r="O1263">
            <v>1669.1397000789277</v>
          </cell>
        </row>
        <row r="1264">
          <cell r="O1264">
            <v>1642.6203630623531</v>
          </cell>
        </row>
        <row r="1265">
          <cell r="O1265">
            <v>1570.7971586424637</v>
          </cell>
        </row>
        <row r="1266">
          <cell r="O1266">
            <v>1593.528018942385</v>
          </cell>
        </row>
        <row r="1267">
          <cell r="O1267">
            <v>1593.528018942385</v>
          </cell>
        </row>
        <row r="1268">
          <cell r="O1268">
            <v>1593.528018942385</v>
          </cell>
        </row>
        <row r="1269">
          <cell r="O1269">
            <v>1657.7742699289672</v>
          </cell>
        </row>
        <row r="1270">
          <cell r="O1270">
            <v>1653.1965272296779</v>
          </cell>
        </row>
        <row r="1271">
          <cell r="O1271">
            <v>1619.4159431728508</v>
          </cell>
        </row>
        <row r="1272">
          <cell r="O1272">
            <v>1587.6874506708778</v>
          </cell>
        </row>
        <row r="1273">
          <cell r="O1273">
            <v>1521.5469613259684</v>
          </cell>
        </row>
        <row r="1274">
          <cell r="O1274">
            <v>1521.5469613259684</v>
          </cell>
        </row>
        <row r="1275">
          <cell r="O1275">
            <v>1521.5469613259684</v>
          </cell>
        </row>
        <row r="1276">
          <cell r="O1276">
            <v>1498.026835043411</v>
          </cell>
        </row>
        <row r="1277">
          <cell r="O1277">
            <v>1527.7032359905302</v>
          </cell>
        </row>
        <row r="1278">
          <cell r="O1278">
            <v>1528.6503551696942</v>
          </cell>
        </row>
        <row r="1279">
          <cell r="O1279">
            <v>1547.277032359907</v>
          </cell>
        </row>
        <row r="1280">
          <cell r="O1280">
            <v>1511.2865035516984</v>
          </cell>
        </row>
        <row r="1281">
          <cell r="O1281">
            <v>1511.2865035516984</v>
          </cell>
        </row>
        <row r="1282">
          <cell r="O1282">
            <v>1511.2865035516984</v>
          </cell>
        </row>
        <row r="1283">
          <cell r="O1283">
            <v>1528.0189423835845</v>
          </cell>
        </row>
        <row r="1284">
          <cell r="O1284">
            <v>1522.9676400947133</v>
          </cell>
        </row>
        <row r="1285">
          <cell r="O1285">
            <v>1508.4451460142081</v>
          </cell>
        </row>
        <row r="1286">
          <cell r="O1286">
            <v>1560.3788476716663</v>
          </cell>
        </row>
        <row r="1287">
          <cell r="O1287">
            <v>1595.5801104972386</v>
          </cell>
        </row>
        <row r="1288">
          <cell r="O1288">
            <v>1595.5801104972386</v>
          </cell>
        </row>
        <row r="1289">
          <cell r="O1289">
            <v>1595.5801104972386</v>
          </cell>
        </row>
        <row r="1290">
          <cell r="O1290">
            <v>1576.1641673243892</v>
          </cell>
        </row>
        <row r="1291">
          <cell r="O1291">
            <v>1591.3180741910037</v>
          </cell>
        </row>
        <row r="1292">
          <cell r="O1292">
            <v>1607.734806629835</v>
          </cell>
        </row>
        <row r="1293">
          <cell r="O1293">
            <v>1591.160220994476</v>
          </cell>
        </row>
        <row r="1294">
          <cell r="O1294">
            <v>1543.014996053671</v>
          </cell>
        </row>
        <row r="1295">
          <cell r="O1295">
            <v>1543.014996053671</v>
          </cell>
        </row>
        <row r="1296">
          <cell r="O1296">
            <v>1543.014996053671</v>
          </cell>
        </row>
        <row r="1297">
          <cell r="O1297">
            <v>1545.5406471981062</v>
          </cell>
        </row>
        <row r="1298">
          <cell r="O1298">
            <v>1549.9605367008687</v>
          </cell>
        </row>
        <row r="1299">
          <cell r="O1299">
            <v>1554.2225730071032</v>
          </cell>
        </row>
        <row r="1300">
          <cell r="O1300">
            <v>1511.9179163378058</v>
          </cell>
        </row>
        <row r="1301">
          <cell r="O1301">
            <v>1523.4411996842937</v>
          </cell>
        </row>
        <row r="1302">
          <cell r="O1302">
            <v>1523.4411996842937</v>
          </cell>
        </row>
        <row r="1303">
          <cell r="O1303">
            <v>1523.4411996842937</v>
          </cell>
        </row>
        <row r="1304">
          <cell r="O1304">
            <v>1522.4940805051303</v>
          </cell>
        </row>
        <row r="1305">
          <cell r="O1305">
            <v>1532.912391475928</v>
          </cell>
        </row>
        <row r="1306">
          <cell r="O1306">
            <v>1501.0260457774277</v>
          </cell>
        </row>
        <row r="1307">
          <cell r="O1307">
            <v>1493.9226519337024</v>
          </cell>
        </row>
        <row r="1308">
          <cell r="O1308">
            <v>1509.0765588003162</v>
          </cell>
        </row>
        <row r="1309">
          <cell r="O1309">
            <v>1509.0765588003162</v>
          </cell>
        </row>
        <row r="1310">
          <cell r="O1310">
            <v>1509.0765588003162</v>
          </cell>
        </row>
        <row r="1311">
          <cell r="O1311">
            <v>1532.9123914759282</v>
          </cell>
        </row>
        <row r="1312">
          <cell r="O1312">
            <v>1504.1831097079728</v>
          </cell>
        </row>
        <row r="1313">
          <cell r="O1313">
            <v>1539.2265193370179</v>
          </cell>
        </row>
        <row r="1314">
          <cell r="O1314">
            <v>1516.653512233624</v>
          </cell>
        </row>
        <row r="1315">
          <cell r="O1315">
            <v>1505.6037884767179</v>
          </cell>
        </row>
        <row r="1316">
          <cell r="O1316">
            <v>1505.6037884767179</v>
          </cell>
        </row>
        <row r="1317">
          <cell r="O1317">
            <v>1505.6037884767179</v>
          </cell>
        </row>
        <row r="1318">
          <cell r="O1318">
            <v>1503.078137332282</v>
          </cell>
        </row>
        <row r="1319">
          <cell r="O1319">
            <v>1510.0236779794807</v>
          </cell>
        </row>
        <row r="1320">
          <cell r="O1320">
            <v>1524.0726124704045</v>
          </cell>
        </row>
        <row r="1321">
          <cell r="O1321">
            <v>1493.1333859510676</v>
          </cell>
        </row>
        <row r="1322">
          <cell r="O1322">
            <v>1503.8674033149196</v>
          </cell>
        </row>
        <row r="1323">
          <cell r="O1323">
            <v>1503.8674033149196</v>
          </cell>
        </row>
        <row r="1324">
          <cell r="O1324">
            <v>1503.8674033149196</v>
          </cell>
        </row>
        <row r="1325">
          <cell r="O1325">
            <v>1471.0339384372558</v>
          </cell>
        </row>
        <row r="1326">
          <cell r="O1326">
            <v>1487.1349644830332</v>
          </cell>
        </row>
        <row r="1327">
          <cell r="O1327">
            <v>1493.1333859510685</v>
          </cell>
        </row>
        <row r="1328">
          <cell r="O1328">
            <v>1520.284135753752</v>
          </cell>
        </row>
        <row r="1329">
          <cell r="O1329">
            <v>1497.0797158642492</v>
          </cell>
        </row>
        <row r="1330">
          <cell r="O1330">
            <v>1497.0797158642492</v>
          </cell>
        </row>
        <row r="1331">
          <cell r="O1331">
            <v>1497.0797158642492</v>
          </cell>
        </row>
        <row r="1332">
          <cell r="O1332">
            <v>1516.6535122336259</v>
          </cell>
        </row>
        <row r="1333">
          <cell r="O1333">
            <v>1526.7561168113689</v>
          </cell>
        </row>
        <row r="1334">
          <cell r="O1334">
            <v>1534.8066298342576</v>
          </cell>
        </row>
        <row r="1335">
          <cell r="O1335">
            <v>1563.5359116022137</v>
          </cell>
        </row>
        <row r="1336">
          <cell r="O1336">
            <v>1580.899763220209</v>
          </cell>
        </row>
        <row r="1337">
          <cell r="O1337">
            <v>1580.899763220209</v>
          </cell>
        </row>
        <row r="1338">
          <cell r="O1338">
            <v>1580.899763220209</v>
          </cell>
        </row>
        <row r="1339">
          <cell r="O1339">
            <v>1574.112075769538</v>
          </cell>
        </row>
        <row r="1340">
          <cell r="O1340">
            <v>1562.2730860299957</v>
          </cell>
        </row>
        <row r="1341">
          <cell r="O1341">
            <v>1570.3235990528844</v>
          </cell>
        </row>
        <row r="1342">
          <cell r="O1342">
            <v>1597.1586424625136</v>
          </cell>
        </row>
        <row r="1343">
          <cell r="O1343">
            <v>1592.1073401736419</v>
          </cell>
        </row>
        <row r="1344">
          <cell r="O1344">
            <v>1592.1073401736419</v>
          </cell>
        </row>
        <row r="1345">
          <cell r="O1345">
            <v>1592.1073401736419</v>
          </cell>
        </row>
        <row r="1346">
          <cell r="O1346">
            <v>1593.0544593528052</v>
          </cell>
        </row>
        <row r="1347">
          <cell r="O1347">
            <v>1602.2099447513842</v>
          </cell>
        </row>
        <row r="1348">
          <cell r="O1348">
            <v>1623.8358326756145</v>
          </cell>
        </row>
        <row r="1349">
          <cell r="O1349">
            <v>1629.8342541436491</v>
          </cell>
        </row>
        <row r="1350">
          <cell r="O1350">
            <v>1631.8863456985025</v>
          </cell>
        </row>
        <row r="1351">
          <cell r="O1351">
            <v>1631.8863456985025</v>
          </cell>
        </row>
        <row r="1352">
          <cell r="O1352">
            <v>1631.8863456985025</v>
          </cell>
        </row>
        <row r="1353">
          <cell r="O1353">
            <v>1626.9928966061584</v>
          </cell>
        </row>
        <row r="1354">
          <cell r="O1354">
            <v>1624.1515390686684</v>
          </cell>
        </row>
        <row r="1355">
          <cell r="O1355">
            <v>1652.5651144435701</v>
          </cell>
        </row>
        <row r="1356">
          <cell r="O1356">
            <v>1667.8768745067114</v>
          </cell>
        </row>
        <row r="1357">
          <cell r="O1357">
            <v>1654.9329123914786</v>
          </cell>
        </row>
        <row r="1358">
          <cell r="O1358">
            <v>1654.9329123914786</v>
          </cell>
        </row>
        <row r="1359">
          <cell r="O1359">
            <v>1654.9329123914786</v>
          </cell>
        </row>
        <row r="1360">
          <cell r="O1360">
            <v>1665.6669297553301</v>
          </cell>
        </row>
        <row r="1361">
          <cell r="O1361">
            <v>1656.9850039463324</v>
          </cell>
        </row>
        <row r="1362">
          <cell r="O1362">
            <v>1648.6187845303891</v>
          </cell>
        </row>
        <row r="1363">
          <cell r="O1363">
            <v>1663.6148382004765</v>
          </cell>
        </row>
        <row r="1364">
          <cell r="O1364">
            <v>1694.0805051302311</v>
          </cell>
        </row>
        <row r="1365">
          <cell r="O1365">
            <v>1694.0805051302311</v>
          </cell>
        </row>
        <row r="1366">
          <cell r="O1366">
            <v>1694.0805051302311</v>
          </cell>
        </row>
        <row r="1367">
          <cell r="O1367">
            <v>1729.4396211523308</v>
          </cell>
        </row>
        <row r="1368">
          <cell r="O1368">
            <v>1724.8618784530413</v>
          </cell>
        </row>
        <row r="1369">
          <cell r="O1369">
            <v>1724.8618784530413</v>
          </cell>
        </row>
        <row r="1370">
          <cell r="O1370">
            <v>1739.5422257300743</v>
          </cell>
        </row>
        <row r="1371">
          <cell r="O1371">
            <v>1725.6511444356779</v>
          </cell>
        </row>
        <row r="1372">
          <cell r="O1372">
            <v>1725.6511444356779</v>
          </cell>
        </row>
        <row r="1373">
          <cell r="O1373">
            <v>1725.6511444356779</v>
          </cell>
        </row>
        <row r="1374">
          <cell r="O1374">
            <v>1742.3835832675647</v>
          </cell>
        </row>
        <row r="1375">
          <cell r="O1375">
            <v>1743.0149960536735</v>
          </cell>
        </row>
        <row r="1376">
          <cell r="O1376">
            <v>1697.3954222573043</v>
          </cell>
        </row>
        <row r="1377">
          <cell r="O1377">
            <v>1688.0820836621976</v>
          </cell>
        </row>
        <row r="1378">
          <cell r="O1378">
            <v>1694.2383583267597</v>
          </cell>
        </row>
        <row r="1379">
          <cell r="O1379">
            <v>1694.2383583267597</v>
          </cell>
        </row>
        <row r="1380">
          <cell r="O1380">
            <v>1694.2383583267597</v>
          </cell>
        </row>
        <row r="1381">
          <cell r="O1381">
            <v>1694.2383583267597</v>
          </cell>
        </row>
        <row r="1382">
          <cell r="O1382">
            <v>1694.2383583267597</v>
          </cell>
        </row>
        <row r="1383">
          <cell r="O1383">
            <v>1694.2383583267597</v>
          </cell>
        </row>
        <row r="1384">
          <cell r="O1384">
            <v>1699.9210734017402</v>
          </cell>
        </row>
        <row r="1385">
          <cell r="O1385">
            <v>1727.2296764009513</v>
          </cell>
        </row>
        <row r="1386">
          <cell r="O1386">
            <v>1727.2296764009513</v>
          </cell>
        </row>
        <row r="1387">
          <cell r="O1387">
            <v>1727.2296764009513</v>
          </cell>
        </row>
        <row r="1388">
          <cell r="O1388">
            <v>1799.8421468034778</v>
          </cell>
        </row>
        <row r="1389">
          <cell r="O1389">
            <v>1800.1578531965324</v>
          </cell>
        </row>
        <row r="1390">
          <cell r="O1390">
            <v>1806.471981057621</v>
          </cell>
        </row>
        <row r="1391">
          <cell r="O1391">
            <v>1802.209944751386</v>
          </cell>
        </row>
        <row r="1392">
          <cell r="O1392">
            <v>1796.685082872933</v>
          </cell>
        </row>
        <row r="1393">
          <cell r="O1393">
            <v>1796.685082872933</v>
          </cell>
        </row>
        <row r="1394">
          <cell r="O1394">
            <v>1796.685082872933</v>
          </cell>
        </row>
        <row r="1395">
          <cell r="O1395">
            <v>1796.685082872933</v>
          </cell>
        </row>
        <row r="1396">
          <cell r="O1396">
            <v>1743.8042620363108</v>
          </cell>
        </row>
        <row r="1397">
          <cell r="O1397">
            <v>1743.0149960536746</v>
          </cell>
        </row>
        <row r="1398">
          <cell r="O1398">
            <v>1723.2833464877713</v>
          </cell>
        </row>
        <row r="1399">
          <cell r="O1399">
            <v>1711.4443567482292</v>
          </cell>
        </row>
        <row r="1400">
          <cell r="O1400">
            <v>1711.4443567482292</v>
          </cell>
        </row>
        <row r="1401">
          <cell r="O1401">
            <v>1711.4443567482292</v>
          </cell>
        </row>
        <row r="1402">
          <cell r="O1402">
            <v>1724.3883188634618</v>
          </cell>
        </row>
        <row r="1403">
          <cell r="O1403">
            <v>1740.1736385161846</v>
          </cell>
        </row>
        <row r="1404">
          <cell r="O1404">
            <v>1687.9242304656716</v>
          </cell>
        </row>
        <row r="1405">
          <cell r="O1405">
            <v>1669.7711128650399</v>
          </cell>
        </row>
        <row r="1406">
          <cell r="O1406">
            <v>1685.872138910818</v>
          </cell>
        </row>
        <row r="1407">
          <cell r="O1407">
            <v>1685.872138910818</v>
          </cell>
        </row>
        <row r="1408">
          <cell r="O1408">
            <v>1685.872138910818</v>
          </cell>
        </row>
        <row r="1409">
          <cell r="O1409">
            <v>1643.7253354380478</v>
          </cell>
        </row>
        <row r="1410">
          <cell r="O1410">
            <v>1657.1428571428626</v>
          </cell>
        </row>
        <row r="1411">
          <cell r="O1411">
            <v>1651.6179952644093</v>
          </cell>
        </row>
        <row r="1412">
          <cell r="O1412">
            <v>1701.1838989739592</v>
          </cell>
        </row>
        <row r="1413">
          <cell r="O1413">
            <v>1704.6566692975582</v>
          </cell>
        </row>
        <row r="1414">
          <cell r="O1414">
            <v>1704.6566692975582</v>
          </cell>
        </row>
        <row r="1415">
          <cell r="O1415">
            <v>1704.6566692975582</v>
          </cell>
        </row>
        <row r="1416">
          <cell r="O1416">
            <v>1707.4980268350487</v>
          </cell>
        </row>
        <row r="1417">
          <cell r="O1417">
            <v>1731.176006314133</v>
          </cell>
        </row>
        <row r="1418">
          <cell r="O1418">
            <v>1761.325966850834</v>
          </cell>
        </row>
        <row r="1419">
          <cell r="O1419">
            <v>1741.1207576953484</v>
          </cell>
        </row>
        <row r="1420">
          <cell r="O1420">
            <v>1760.3788476716707</v>
          </cell>
        </row>
        <row r="1421">
          <cell r="O1421">
            <v>1760.3788476716707</v>
          </cell>
        </row>
        <row r="1422">
          <cell r="O1422">
            <v>1760.3788476716707</v>
          </cell>
        </row>
        <row r="1423">
          <cell r="O1423">
            <v>1725.9668508287346</v>
          </cell>
        </row>
        <row r="1424">
          <cell r="O1424">
            <v>1721.2312549329179</v>
          </cell>
        </row>
        <row r="1425">
          <cell r="O1425">
            <v>1755.1696921862726</v>
          </cell>
        </row>
        <row r="1426">
          <cell r="O1426">
            <v>1755.9589581689088</v>
          </cell>
        </row>
        <row r="1427">
          <cell r="O1427">
            <v>1790.2131018153177</v>
          </cell>
        </row>
        <row r="1428">
          <cell r="O1428">
            <v>1790.2131018153177</v>
          </cell>
        </row>
        <row r="1429">
          <cell r="O1429">
            <v>1790.2131018153177</v>
          </cell>
        </row>
        <row r="1430">
          <cell r="O1430">
            <v>1800.947119179169</v>
          </cell>
        </row>
        <row r="1431">
          <cell r="O1431">
            <v>1788.4767166535175</v>
          </cell>
        </row>
        <row r="1432">
          <cell r="O1432">
            <v>1809.1554853985847</v>
          </cell>
        </row>
        <row r="1433">
          <cell r="O1433">
            <v>1788.9502762430991</v>
          </cell>
        </row>
        <row r="1434">
          <cell r="O1434">
            <v>1769.0607734806681</v>
          </cell>
        </row>
        <row r="1435">
          <cell r="O1435">
            <v>1769.0607734806681</v>
          </cell>
        </row>
        <row r="1436">
          <cell r="O1436">
            <v>1769.0607734806681</v>
          </cell>
        </row>
        <row r="1437">
          <cell r="O1437">
            <v>1733.7016574585687</v>
          </cell>
        </row>
        <row r="1438">
          <cell r="O1438">
            <v>1755.0118389897448</v>
          </cell>
        </row>
        <row r="1439">
          <cell r="O1439">
            <v>1779.6369376479927</v>
          </cell>
        </row>
        <row r="1440">
          <cell r="O1440">
            <v>1777.269139700084</v>
          </cell>
        </row>
        <row r="1441">
          <cell r="O1441">
            <v>1747.1191791633833</v>
          </cell>
        </row>
        <row r="1442">
          <cell r="O1442">
            <v>1747.1191791633833</v>
          </cell>
        </row>
        <row r="1443">
          <cell r="O1443">
            <v>1747.1191791633833</v>
          </cell>
        </row>
        <row r="1444">
          <cell r="O1444">
            <v>1761.9573796369425</v>
          </cell>
        </row>
        <row r="1445">
          <cell r="O1445">
            <v>1790.0552486187894</v>
          </cell>
        </row>
        <row r="1446">
          <cell r="O1446">
            <v>1785.1617995264453</v>
          </cell>
        </row>
        <row r="1447">
          <cell r="O1447">
            <v>1800.4735595895866</v>
          </cell>
        </row>
        <row r="1448">
          <cell r="O1448">
            <v>1798.8950276243143</v>
          </cell>
        </row>
        <row r="1449">
          <cell r="O1449">
            <v>1798.8950276243143</v>
          </cell>
        </row>
        <row r="1450">
          <cell r="O1450">
            <v>1798.8950276243143</v>
          </cell>
        </row>
        <row r="1451">
          <cell r="O1451">
            <v>1773.7963693764848</v>
          </cell>
        </row>
        <row r="1452">
          <cell r="O1452">
            <v>1752.3283346487813</v>
          </cell>
        </row>
        <row r="1453">
          <cell r="O1453">
            <v>1770.4814522494125</v>
          </cell>
        </row>
        <row r="1454">
          <cell r="O1454">
            <v>1750.276243093927</v>
          </cell>
        </row>
        <row r="1455">
          <cell r="O1455">
            <v>1713.8121546961365</v>
          </cell>
        </row>
        <row r="1456">
          <cell r="O1456">
            <v>1713.8121546961365</v>
          </cell>
        </row>
        <row r="1457">
          <cell r="O1457">
            <v>1713.8121546961365</v>
          </cell>
        </row>
        <row r="1458">
          <cell r="O1458">
            <v>1710.497237569065</v>
          </cell>
        </row>
        <row r="1459">
          <cell r="O1459">
            <v>1726.5982636148419</v>
          </cell>
        </row>
        <row r="1460">
          <cell r="O1460">
            <v>1765.9037095501228</v>
          </cell>
        </row>
        <row r="1461">
          <cell r="O1461">
            <v>1776.0063141278656</v>
          </cell>
        </row>
        <row r="1462">
          <cell r="O1462">
            <v>1777.9005524861921</v>
          </cell>
        </row>
        <row r="1463">
          <cell r="O1463">
            <v>1777.9005524861921</v>
          </cell>
        </row>
        <row r="1464">
          <cell r="O1464">
            <v>1777.9005524861921</v>
          </cell>
        </row>
        <row r="1465">
          <cell r="O1465">
            <v>1790.8445146014246</v>
          </cell>
        </row>
        <row r="1466">
          <cell r="O1466">
            <v>1791.791633780588</v>
          </cell>
        </row>
        <row r="1467">
          <cell r="O1467">
            <v>1794.1594317284964</v>
          </cell>
        </row>
        <row r="1468">
          <cell r="O1468">
            <v>1776.4798737174467</v>
          </cell>
        </row>
        <row r="1469">
          <cell r="O1469">
            <v>1786.1089187056084</v>
          </cell>
        </row>
        <row r="1470">
          <cell r="O1470">
            <v>1786.1089187056084</v>
          </cell>
        </row>
        <row r="1471">
          <cell r="O1471">
            <v>1786.1089187056084</v>
          </cell>
        </row>
        <row r="1472">
          <cell r="O1472">
            <v>1783.7411207576999</v>
          </cell>
        </row>
        <row r="1473">
          <cell r="O1473">
            <v>1787.6874506708807</v>
          </cell>
        </row>
        <row r="1474">
          <cell r="O1474">
            <v>1797.0007892659874</v>
          </cell>
        </row>
        <row r="1475">
          <cell r="O1475">
            <v>1819.258089976327</v>
          </cell>
        </row>
        <row r="1476">
          <cell r="O1476">
            <v>1819.258089976327</v>
          </cell>
        </row>
        <row r="1477">
          <cell r="O1477">
            <v>1819.258089976327</v>
          </cell>
        </row>
        <row r="1478">
          <cell r="O1478">
            <v>1819.258089976327</v>
          </cell>
        </row>
        <row r="1479">
          <cell r="O1479">
            <v>1820.9944751381263</v>
          </cell>
        </row>
        <row r="1480">
          <cell r="O1480">
            <v>1811.6811365430199</v>
          </cell>
        </row>
        <row r="1481">
          <cell r="O1481">
            <v>1809.7868981846934</v>
          </cell>
        </row>
        <row r="1482">
          <cell r="O1482">
            <v>1782.7940015785371</v>
          </cell>
        </row>
        <row r="1483">
          <cell r="O1483">
            <v>1779.1633780584109</v>
          </cell>
        </row>
        <row r="1484">
          <cell r="O1484">
            <v>1779.1633780584109</v>
          </cell>
        </row>
        <row r="1485">
          <cell r="O1485">
            <v>1779.1633780584109</v>
          </cell>
        </row>
        <row r="1486">
          <cell r="O1486">
            <v>1788.0031570639355</v>
          </cell>
        </row>
        <row r="1487">
          <cell r="O1487">
            <v>1809.9447513812206</v>
          </cell>
        </row>
        <row r="1488">
          <cell r="O1488">
            <v>1800.9471191791686</v>
          </cell>
        </row>
        <row r="1489">
          <cell r="O1489">
            <v>1815.4696132596741</v>
          </cell>
        </row>
        <row r="1490">
          <cell r="O1490">
            <v>1859.8263614838256</v>
          </cell>
        </row>
        <row r="1491">
          <cell r="O1491">
            <v>1859.8263614838256</v>
          </cell>
        </row>
        <row r="1492">
          <cell r="O1492">
            <v>1859.8263614838256</v>
          </cell>
        </row>
        <row r="1493">
          <cell r="O1493">
            <v>1892.8176795580175</v>
          </cell>
        </row>
        <row r="1494">
          <cell r="O1494">
            <v>1886.3456985004009</v>
          </cell>
        </row>
        <row r="1495">
          <cell r="O1495">
            <v>1876.8745067087673</v>
          </cell>
        </row>
        <row r="1496">
          <cell r="O1496">
            <v>1862.9834254143711</v>
          </cell>
        </row>
        <row r="1497">
          <cell r="O1497">
            <v>1884.7671665351286</v>
          </cell>
        </row>
        <row r="1498">
          <cell r="O1498">
            <v>1884.7671665351286</v>
          </cell>
        </row>
        <row r="1499">
          <cell r="O1499">
            <v>1884.7671665351286</v>
          </cell>
        </row>
        <row r="1500">
          <cell r="O1500">
            <v>1891.5548539857991</v>
          </cell>
        </row>
        <row r="1501">
          <cell r="O1501">
            <v>1877.032359905294</v>
          </cell>
        </row>
        <row r="1502">
          <cell r="O1502">
            <v>1902.2888713496513</v>
          </cell>
        </row>
        <row r="1503">
          <cell r="O1503">
            <v>1896.7640094711983</v>
          </cell>
        </row>
        <row r="1504">
          <cell r="O1504">
            <v>1888.7134964483096</v>
          </cell>
        </row>
        <row r="1505">
          <cell r="O1505">
            <v>1888.7134964483096</v>
          </cell>
        </row>
        <row r="1506">
          <cell r="O1506">
            <v>1888.7134964483096</v>
          </cell>
        </row>
        <row r="1507">
          <cell r="O1507">
            <v>1910.9707971586495</v>
          </cell>
        </row>
        <row r="1508">
          <cell r="O1508">
            <v>1894.2383583267631</v>
          </cell>
        </row>
        <row r="1509">
          <cell r="O1509">
            <v>1890.1341752170551</v>
          </cell>
        </row>
        <row r="1510">
          <cell r="O1510">
            <v>1904.3409629045059</v>
          </cell>
        </row>
        <row r="1511">
          <cell r="O1511">
            <v>1914.7592738753028</v>
          </cell>
        </row>
        <row r="1512">
          <cell r="O1512">
            <v>1914.7592738753028</v>
          </cell>
        </row>
        <row r="1513">
          <cell r="O1513">
            <v>1914.7592738753028</v>
          </cell>
        </row>
        <row r="1514">
          <cell r="O1514">
            <v>1944.7513812154773</v>
          </cell>
        </row>
        <row r="1515">
          <cell r="O1515">
            <v>1944.7513812154773</v>
          </cell>
        </row>
        <row r="1516">
          <cell r="O1516">
            <v>1944.7513812154773</v>
          </cell>
        </row>
        <row r="1517">
          <cell r="O1517">
            <v>1944.7513812154773</v>
          </cell>
        </row>
        <row r="1518">
          <cell r="O1518">
            <v>1939.0686661404968</v>
          </cell>
        </row>
        <row r="1519">
          <cell r="O1519">
            <v>1939.0686661404968</v>
          </cell>
        </row>
        <row r="1520">
          <cell r="O1520">
            <v>1939.0686661404968</v>
          </cell>
        </row>
        <row r="1521">
          <cell r="O1521">
            <v>1972.217837411215</v>
          </cell>
        </row>
        <row r="1522">
          <cell r="O1522">
            <v>1980.7419100236857</v>
          </cell>
        </row>
        <row r="1523">
          <cell r="O1523">
            <v>1986.5824782951927</v>
          </cell>
        </row>
        <row r="1524">
          <cell r="O1524">
            <v>1987.8453038674111</v>
          </cell>
        </row>
        <row r="1525">
          <cell r="O1525">
            <v>2011.523283346495</v>
          </cell>
        </row>
        <row r="1526">
          <cell r="O1526">
            <v>2011.523283346495</v>
          </cell>
        </row>
        <row r="1527">
          <cell r="O1527">
            <v>2011.523283346495</v>
          </cell>
        </row>
        <row r="1528">
          <cell r="O1528">
            <v>2021.9415943172921</v>
          </cell>
        </row>
        <row r="1529">
          <cell r="O1529">
            <v>2000.631412786116</v>
          </cell>
        </row>
        <row r="1530">
          <cell r="O1530">
            <v>1981.5311760063209</v>
          </cell>
        </row>
        <row r="1531">
          <cell r="O1531">
            <v>2017.5217048145291</v>
          </cell>
        </row>
        <row r="1532">
          <cell r="O1532">
            <v>2038.3583267561239</v>
          </cell>
        </row>
        <row r="1533">
          <cell r="O1533">
            <v>2038.3583267561239</v>
          </cell>
        </row>
        <row r="1534">
          <cell r="O1534">
            <v>2038.3583267561239</v>
          </cell>
        </row>
        <row r="1535">
          <cell r="O1535">
            <v>2065.5090765588075</v>
          </cell>
        </row>
        <row r="1536">
          <cell r="O1536">
            <v>2065.5090765588075</v>
          </cell>
        </row>
        <row r="1537">
          <cell r="O1537">
            <v>2054.3014996053739</v>
          </cell>
        </row>
        <row r="1538">
          <cell r="O1538">
            <v>2061.7205998421541</v>
          </cell>
        </row>
        <row r="1539">
          <cell r="O1539">
            <v>2061.7205998421541</v>
          </cell>
        </row>
        <row r="1540">
          <cell r="O1540">
            <v>2061.7205998421541</v>
          </cell>
        </row>
        <row r="1541">
          <cell r="O1541">
            <v>2061.7205998421541</v>
          </cell>
        </row>
        <row r="1542">
          <cell r="O1542">
            <v>2053.827940015793</v>
          </cell>
        </row>
        <row r="1543">
          <cell r="O1543">
            <v>2039.6211523283423</v>
          </cell>
        </row>
        <row r="1544">
          <cell r="O1544">
            <v>2056.1957379637015</v>
          </cell>
        </row>
        <row r="1545">
          <cell r="O1545">
            <v>2032.5177584846167</v>
          </cell>
        </row>
        <row r="1546">
          <cell r="O1546">
            <v>2083.1886345698581</v>
          </cell>
        </row>
        <row r="1547">
          <cell r="O1547">
            <v>2083.1886345698581</v>
          </cell>
        </row>
        <row r="1548">
          <cell r="O1548">
            <v>2083.1886345698581</v>
          </cell>
        </row>
        <row r="1549">
          <cell r="O1549">
            <v>2075.2959747434966</v>
          </cell>
        </row>
        <row r="1550">
          <cell r="O1550">
            <v>2019.7316495659115</v>
          </cell>
        </row>
        <row r="1551">
          <cell r="O1551">
            <v>2023.2044198895101</v>
          </cell>
        </row>
        <row r="1552">
          <cell r="O1552">
            <v>1999.6842936069534</v>
          </cell>
        </row>
        <row r="1553">
          <cell r="O1553">
            <v>2001.8942383583337</v>
          </cell>
        </row>
        <row r="1554">
          <cell r="O1554">
            <v>2001.8942383583337</v>
          </cell>
        </row>
        <row r="1555">
          <cell r="O1555">
            <v>2001.8942383583337</v>
          </cell>
        </row>
        <row r="1556">
          <cell r="O1556">
            <v>2002.2099447513879</v>
          </cell>
        </row>
        <row r="1557">
          <cell r="O1557">
            <v>2002.6835043409696</v>
          </cell>
        </row>
        <row r="1558">
          <cell r="O1558">
            <v>1975.6906077348128</v>
          </cell>
        </row>
        <row r="1559">
          <cell r="O1559">
            <v>1954.2225730071095</v>
          </cell>
        </row>
        <row r="1560">
          <cell r="O1560">
            <v>1974.2699289660677</v>
          </cell>
        </row>
        <row r="1561">
          <cell r="O1561">
            <v>1974.2699289660677</v>
          </cell>
        </row>
        <row r="1562">
          <cell r="O1562">
            <v>1974.2699289660677</v>
          </cell>
        </row>
        <row r="1563">
          <cell r="O1563">
            <v>2000.315706393061</v>
          </cell>
        </row>
        <row r="1564">
          <cell r="O1564">
            <v>1959.4317284925087</v>
          </cell>
        </row>
        <row r="1565">
          <cell r="O1565">
            <v>1949.3291239147661</v>
          </cell>
        </row>
        <row r="1566">
          <cell r="O1566">
            <v>1969.6921862667796</v>
          </cell>
        </row>
        <row r="1567">
          <cell r="O1567">
            <v>2002.8413575374975</v>
          </cell>
        </row>
        <row r="1568">
          <cell r="O1568">
            <v>2002.8413575374975</v>
          </cell>
        </row>
        <row r="1569">
          <cell r="O1569">
            <v>2002.8413575374975</v>
          </cell>
        </row>
        <row r="1570">
          <cell r="O1570">
            <v>2008.2083662194232</v>
          </cell>
        </row>
        <row r="1571">
          <cell r="O1571">
            <v>2008.2083662194232</v>
          </cell>
        </row>
        <row r="1572">
          <cell r="O1572">
            <v>2018.1531176006386</v>
          </cell>
        </row>
        <row r="1573">
          <cell r="O1573">
            <v>2019.2580899763291</v>
          </cell>
        </row>
        <row r="1574">
          <cell r="O1574">
            <v>2027.4664561957447</v>
          </cell>
        </row>
        <row r="1575">
          <cell r="O1575">
            <v>2027.4664561957447</v>
          </cell>
        </row>
        <row r="1576">
          <cell r="O1576">
            <v>2027.4664561957447</v>
          </cell>
        </row>
        <row r="1577">
          <cell r="O1577">
            <v>2014.0489344909306</v>
          </cell>
        </row>
        <row r="1578">
          <cell r="O1578">
            <v>2008.5240726124775</v>
          </cell>
        </row>
        <row r="1579">
          <cell r="O1579">
            <v>2009.1554853985863</v>
          </cell>
        </row>
        <row r="1580">
          <cell r="O1580">
            <v>1946.1720599842213</v>
          </cell>
        </row>
        <row r="1581">
          <cell r="O1581">
            <v>1932.2809786898247</v>
          </cell>
        </row>
        <row r="1582">
          <cell r="O1582">
            <v>1932.2809786898247</v>
          </cell>
        </row>
        <row r="1583">
          <cell r="O1583">
            <v>1932.2809786898247</v>
          </cell>
        </row>
        <row r="1584">
          <cell r="O1584">
            <v>1890.4498816101088</v>
          </cell>
        </row>
        <row r="1585">
          <cell r="O1585">
            <v>1902.1310181531237</v>
          </cell>
        </row>
        <row r="1586">
          <cell r="O1586">
            <v>1910.8129439621214</v>
          </cell>
        </row>
        <row r="1587">
          <cell r="O1587">
            <v>1914.9171270718293</v>
          </cell>
        </row>
        <row r="1588">
          <cell r="O1588">
            <v>1915.7063930544655</v>
          </cell>
        </row>
        <row r="1589">
          <cell r="O1589">
            <v>1915.7063930544655</v>
          </cell>
        </row>
        <row r="1590">
          <cell r="O1590">
            <v>1915.7063930544655</v>
          </cell>
        </row>
        <row r="1591">
          <cell r="O1591">
            <v>1927.0718232044258</v>
          </cell>
        </row>
        <row r="1592">
          <cell r="O1592">
            <v>1924.5461720599901</v>
          </cell>
        </row>
        <row r="1593">
          <cell r="O1593">
            <v>1893.6069455406528</v>
          </cell>
        </row>
        <row r="1594">
          <cell r="O1594">
            <v>1868.3504340962963</v>
          </cell>
        </row>
        <row r="1595">
          <cell r="O1595">
            <v>1856.0378847671723</v>
          </cell>
        </row>
        <row r="1596">
          <cell r="O1596">
            <v>1856.0378847671723</v>
          </cell>
        </row>
        <row r="1597">
          <cell r="O1597">
            <v>1856.0378847671723</v>
          </cell>
        </row>
        <row r="1598">
          <cell r="O1598">
            <v>1869.9289660615691</v>
          </cell>
        </row>
        <row r="1599">
          <cell r="O1599">
            <v>1860.9313338595168</v>
          </cell>
        </row>
        <row r="1600">
          <cell r="O1600">
            <v>1893.449092344126</v>
          </cell>
        </row>
        <row r="1601">
          <cell r="O1601">
            <v>1893.449092344126</v>
          </cell>
        </row>
        <row r="1602">
          <cell r="O1602">
            <v>1914.1278610891936</v>
          </cell>
        </row>
        <row r="1603">
          <cell r="O1603">
            <v>1914.1278610891936</v>
          </cell>
        </row>
        <row r="1604">
          <cell r="O1604">
            <v>1914.1278610891936</v>
          </cell>
        </row>
        <row r="1605">
          <cell r="O1605">
            <v>1901.8153117600696</v>
          </cell>
        </row>
        <row r="1606">
          <cell r="O1606">
            <v>1900.5524861878519</v>
          </cell>
        </row>
        <row r="1607">
          <cell r="O1607">
            <v>1878.7687450670942</v>
          </cell>
        </row>
        <row r="1608">
          <cell r="O1608">
            <v>1873.5595895816955</v>
          </cell>
        </row>
        <row r="1609">
          <cell r="O1609">
            <v>1876.4009471191857</v>
          </cell>
        </row>
        <row r="1610">
          <cell r="O1610">
            <v>1876.4009471191857</v>
          </cell>
        </row>
        <row r="1611">
          <cell r="O1611">
            <v>1876.4009471191857</v>
          </cell>
        </row>
        <row r="1612">
          <cell r="O1612">
            <v>1888.7134964483093</v>
          </cell>
        </row>
        <row r="1613">
          <cell r="O1613">
            <v>1886.5035516969278</v>
          </cell>
        </row>
        <row r="1614">
          <cell r="O1614">
            <v>1895.5011838989797</v>
          </cell>
        </row>
        <row r="1615">
          <cell r="O1615">
            <v>1942.2257300710405</v>
          </cell>
        </row>
        <row r="1616">
          <cell r="O1616">
            <v>1941.9100236779857</v>
          </cell>
        </row>
        <row r="1617">
          <cell r="O1617">
            <v>1941.9100236779857</v>
          </cell>
        </row>
        <row r="1618">
          <cell r="O1618">
            <v>1941.9100236779857</v>
          </cell>
        </row>
        <row r="1619">
          <cell r="O1619">
            <v>1939.542225730077</v>
          </cell>
        </row>
        <row r="1620">
          <cell r="O1620">
            <v>1940.173638516186</v>
          </cell>
        </row>
        <row r="1621">
          <cell r="O1621">
            <v>1915.8642462509924</v>
          </cell>
        </row>
        <row r="1622">
          <cell r="O1622">
            <v>1921.0734017363911</v>
          </cell>
        </row>
        <row r="1623">
          <cell r="O1623">
            <v>1955.643251775854</v>
          </cell>
        </row>
        <row r="1624">
          <cell r="O1624">
            <v>1955.643251775854</v>
          </cell>
        </row>
        <row r="1625">
          <cell r="O1625">
            <v>1955.643251775854</v>
          </cell>
        </row>
        <row r="1626">
          <cell r="O1626">
            <v>1967.482241515396</v>
          </cell>
        </row>
        <row r="1627">
          <cell r="O1627">
            <v>1970.6393054459406</v>
          </cell>
        </row>
        <row r="1628">
          <cell r="O1628">
            <v>1971.5864246251044</v>
          </cell>
        </row>
        <row r="1629">
          <cell r="O1629">
            <v>1973.7963693764857</v>
          </cell>
        </row>
        <row r="1630">
          <cell r="O1630">
            <v>1984.2146803472824</v>
          </cell>
        </row>
        <row r="1631">
          <cell r="O1631">
            <v>1984.2146803472824</v>
          </cell>
        </row>
        <row r="1632">
          <cell r="O1632">
            <v>1984.2146803472824</v>
          </cell>
        </row>
        <row r="1633">
          <cell r="O1633">
            <v>1984.2146803472824</v>
          </cell>
        </row>
        <row r="1634">
          <cell r="O1634">
            <v>1969.8500394633043</v>
          </cell>
        </row>
        <row r="1635">
          <cell r="O1635">
            <v>1982.9518547750649</v>
          </cell>
        </row>
        <row r="1636">
          <cell r="O1636">
            <v>2008.2083662194214</v>
          </cell>
        </row>
        <row r="1637">
          <cell r="O1637">
            <v>2015.4696132596737</v>
          </cell>
        </row>
        <row r="1638">
          <cell r="O1638">
            <v>2015.4696132596737</v>
          </cell>
        </row>
        <row r="1639">
          <cell r="O1639">
            <v>2015.4696132596737</v>
          </cell>
        </row>
        <row r="1640">
          <cell r="O1640">
            <v>2014.9960536700917</v>
          </cell>
        </row>
        <row r="1641">
          <cell r="O1641">
            <v>2003.1570639305496</v>
          </cell>
        </row>
        <row r="1642">
          <cell r="O1642">
            <v>2040.5682715075031</v>
          </cell>
        </row>
        <row r="1643">
          <cell r="O1643">
            <v>2040.5682715075031</v>
          </cell>
        </row>
        <row r="1644">
          <cell r="O1644">
            <v>2041.5153906866669</v>
          </cell>
        </row>
        <row r="1645">
          <cell r="O1645">
            <v>2041.5153906866669</v>
          </cell>
        </row>
        <row r="1646">
          <cell r="O1646">
            <v>2041.5153906866669</v>
          </cell>
        </row>
        <row r="1647">
          <cell r="O1647">
            <v>2023.2044198895076</v>
          </cell>
        </row>
        <row r="1648">
          <cell r="O1648">
            <v>2015.1539068666191</v>
          </cell>
        </row>
        <row r="1649">
          <cell r="O1649">
            <v>2040.0947119179216</v>
          </cell>
        </row>
        <row r="1650">
          <cell r="O1650">
            <v>2058.2478295185529</v>
          </cell>
        </row>
        <row r="1651">
          <cell r="O1651">
            <v>2037.5690607734859</v>
          </cell>
        </row>
        <row r="1652">
          <cell r="O1652">
            <v>2037.5690607734859</v>
          </cell>
        </row>
        <row r="1653">
          <cell r="O1653">
            <v>2037.5690607734859</v>
          </cell>
        </row>
        <row r="1654">
          <cell r="O1654">
            <v>2011.8389897395471</v>
          </cell>
        </row>
        <row r="1655">
          <cell r="O1655">
            <v>2019.2580899763266</v>
          </cell>
        </row>
        <row r="1656">
          <cell r="O1656">
            <v>2026.9928966061607</v>
          </cell>
        </row>
        <row r="1657">
          <cell r="O1657">
            <v>2043.0939226519386</v>
          </cell>
        </row>
        <row r="1658">
          <cell r="O1658">
            <v>2061.404893449097</v>
          </cell>
        </row>
        <row r="1659">
          <cell r="O1659">
            <v>2061.404893449097</v>
          </cell>
        </row>
        <row r="1660">
          <cell r="O1660">
            <v>2061.404893449097</v>
          </cell>
        </row>
        <row r="1661">
          <cell r="O1661">
            <v>2067.087608524077</v>
          </cell>
        </row>
        <row r="1662">
          <cell r="O1662">
            <v>2060.6156274664609</v>
          </cell>
        </row>
        <row r="1663">
          <cell r="O1663">
            <v>2062.352012628261</v>
          </cell>
        </row>
        <row r="1664">
          <cell r="O1664">
            <v>2079.2423046566737</v>
          </cell>
        </row>
        <row r="1665">
          <cell r="O1665">
            <v>2072.2967640094762</v>
          </cell>
        </row>
        <row r="1666">
          <cell r="O1666">
            <v>2072.2967640094762</v>
          </cell>
        </row>
        <row r="1667">
          <cell r="O1667">
            <v>2072.2967640094762</v>
          </cell>
        </row>
        <row r="1668">
          <cell r="O1668">
            <v>2113.3385951065557</v>
          </cell>
        </row>
        <row r="1669">
          <cell r="O1669">
            <v>2119.3370165745901</v>
          </cell>
        </row>
        <row r="1670">
          <cell r="O1670">
            <v>2134.9644830307857</v>
          </cell>
        </row>
        <row r="1671">
          <cell r="O1671">
            <v>2162.2730860299966</v>
          </cell>
        </row>
        <row r="1672">
          <cell r="O1672">
            <v>2154.3804262036356</v>
          </cell>
        </row>
        <row r="1673">
          <cell r="O1673">
            <v>2154.3804262036356</v>
          </cell>
        </row>
        <row r="1674">
          <cell r="O1674">
            <v>2154.3804262036356</v>
          </cell>
        </row>
        <row r="1675">
          <cell r="O1675">
            <v>2159.1160220994525</v>
          </cell>
        </row>
        <row r="1676">
          <cell r="O1676">
            <v>2188.7924230465715</v>
          </cell>
        </row>
        <row r="1677">
          <cell r="O1677">
            <v>2187.3717442778266</v>
          </cell>
        </row>
        <row r="1678">
          <cell r="O1678">
            <v>2188.1610102604632</v>
          </cell>
        </row>
        <row r="1679">
          <cell r="O1679">
            <v>2184.2146803472824</v>
          </cell>
        </row>
        <row r="1680">
          <cell r="O1680">
            <v>2184.2146803472824</v>
          </cell>
        </row>
        <row r="1681">
          <cell r="O1681">
            <v>2184.2146803472824</v>
          </cell>
        </row>
        <row r="1682">
          <cell r="O1682">
            <v>2218.6266771902187</v>
          </cell>
        </row>
        <row r="1683">
          <cell r="O1683">
            <v>2218.3109707971644</v>
          </cell>
        </row>
        <row r="1684">
          <cell r="O1684">
            <v>2221.4680347277085</v>
          </cell>
        </row>
        <row r="1685">
          <cell r="O1685">
            <v>2247.513812154702</v>
          </cell>
        </row>
        <row r="1686">
          <cell r="O1686">
            <v>2262.352012628261</v>
          </cell>
        </row>
        <row r="1687">
          <cell r="O1687">
            <v>2262.352012628261</v>
          </cell>
        </row>
        <row r="1688">
          <cell r="O1688">
            <v>2262.352012628261</v>
          </cell>
        </row>
        <row r="1689">
          <cell r="O1689">
            <v>2272.4546172060036</v>
          </cell>
        </row>
        <row r="1690">
          <cell r="O1690">
            <v>2277.8216258879293</v>
          </cell>
        </row>
        <row r="1691">
          <cell r="O1691">
            <v>2276.4009471191844</v>
          </cell>
        </row>
        <row r="1692">
          <cell r="O1692">
            <v>2265.5090765588052</v>
          </cell>
        </row>
        <row r="1693">
          <cell r="O1693">
            <v>2220.9944751381258</v>
          </cell>
        </row>
        <row r="1694">
          <cell r="O1694">
            <v>2220.9944751381258</v>
          </cell>
        </row>
        <row r="1695">
          <cell r="O1695">
            <v>2220.9944751381258</v>
          </cell>
        </row>
        <row r="1696">
          <cell r="O1696">
            <v>2217.6795580110543</v>
          </cell>
        </row>
        <row r="1697">
          <cell r="O1697">
            <v>2243.2517758484646</v>
          </cell>
        </row>
        <row r="1698">
          <cell r="O1698">
            <v>2252.565114443571</v>
          </cell>
        </row>
        <row r="1699">
          <cell r="O1699">
            <v>2294.3962115232862</v>
          </cell>
        </row>
        <row r="1700">
          <cell r="O1700">
            <v>2305.2880820836654</v>
          </cell>
        </row>
        <row r="1701">
          <cell r="O1701">
            <v>2305.2880820836654</v>
          </cell>
        </row>
        <row r="1702">
          <cell r="O1702">
            <v>2305.2880820836654</v>
          </cell>
        </row>
        <row r="1703">
          <cell r="O1703">
            <v>2305.2880820836654</v>
          </cell>
        </row>
        <row r="1704">
          <cell r="O1704">
            <v>2277.8216258879274</v>
          </cell>
        </row>
        <row r="1705">
          <cell r="O1705">
            <v>2271.0339384372564</v>
          </cell>
        </row>
        <row r="1706">
          <cell r="O1706">
            <v>2228.2557221783768</v>
          </cell>
        </row>
        <row r="1707">
          <cell r="O1707">
            <v>2220.6787687450701</v>
          </cell>
        </row>
        <row r="1708">
          <cell r="O1708">
            <v>2220.6787687450701</v>
          </cell>
        </row>
        <row r="1709">
          <cell r="O1709">
            <v>2220.6787687450701</v>
          </cell>
        </row>
        <row r="1710">
          <cell r="O1710">
            <v>2279.4001578532002</v>
          </cell>
        </row>
        <row r="1711">
          <cell r="O1711">
            <v>2277.3480662983461</v>
          </cell>
        </row>
        <row r="1712">
          <cell r="O1712">
            <v>2229.992107340177</v>
          </cell>
        </row>
        <row r="1713">
          <cell r="O1713">
            <v>2237.5690607734846</v>
          </cell>
        </row>
        <row r="1714">
          <cell r="O1714">
            <v>2215.6274664561997</v>
          </cell>
        </row>
        <row r="1715">
          <cell r="O1715">
            <v>2215.6274664561997</v>
          </cell>
        </row>
        <row r="1716">
          <cell r="O1716">
            <v>2215.6274664561997</v>
          </cell>
        </row>
        <row r="1717">
          <cell r="O1717">
            <v>2169.2186266771937</v>
          </cell>
        </row>
        <row r="1718">
          <cell r="O1718">
            <v>2189.1081294396245</v>
          </cell>
        </row>
        <row r="1719">
          <cell r="O1719">
            <v>2211.3654301499637</v>
          </cell>
        </row>
        <row r="1720">
          <cell r="O1720">
            <v>2259.3528018942416</v>
          </cell>
        </row>
        <row r="1721">
          <cell r="O1721">
            <v>2277.8216258879274</v>
          </cell>
        </row>
        <row r="1722">
          <cell r="O1722">
            <v>2277.8216258879274</v>
          </cell>
        </row>
        <row r="1723">
          <cell r="O1723">
            <v>2277.8216258879274</v>
          </cell>
        </row>
        <row r="1724">
          <cell r="O1724">
            <v>2274.0331491712736</v>
          </cell>
        </row>
        <row r="1725">
          <cell r="O1725">
            <v>2292.1862667719056</v>
          </cell>
        </row>
        <row r="1726">
          <cell r="O1726">
            <v>2335.4380426203661</v>
          </cell>
        </row>
        <row r="1727">
          <cell r="O1727">
            <v>2342.699289660618</v>
          </cell>
        </row>
        <row r="1728">
          <cell r="O1728">
            <v>2357.3796369376505</v>
          </cell>
        </row>
        <row r="1729">
          <cell r="O1729">
            <v>2357.3796369376505</v>
          </cell>
        </row>
        <row r="1730">
          <cell r="O1730">
            <v>2357.3796369376505</v>
          </cell>
        </row>
        <row r="1731">
          <cell r="O1731">
            <v>2369.8500394633015</v>
          </cell>
        </row>
        <row r="1732">
          <cell r="O1732">
            <v>2372.3756906077374</v>
          </cell>
        </row>
        <row r="1733">
          <cell r="O1733">
            <v>2399.8421468034753</v>
          </cell>
        </row>
        <row r="1734">
          <cell r="O1734">
            <v>2399.2107340173661</v>
          </cell>
        </row>
        <row r="1735">
          <cell r="O1735">
            <v>2408.0505130228912</v>
          </cell>
        </row>
        <row r="1736">
          <cell r="O1736">
            <v>2408.0505130228912</v>
          </cell>
        </row>
        <row r="1737">
          <cell r="O1737">
            <v>2408.0505130228912</v>
          </cell>
        </row>
        <row r="1738">
          <cell r="O1738">
            <v>2408.0505130228912</v>
          </cell>
        </row>
        <row r="1739">
          <cell r="O1739">
            <v>2441.8310970797183</v>
          </cell>
        </row>
        <row r="1740">
          <cell r="O1740">
            <v>2452.0915548539888</v>
          </cell>
        </row>
        <row r="1741">
          <cell r="O1741">
            <v>2457.9321231254962</v>
          </cell>
        </row>
        <row r="1742">
          <cell r="O1742">
            <v>2405.5248618784553</v>
          </cell>
        </row>
        <row r="1743">
          <cell r="O1743">
            <v>2405.5248618784553</v>
          </cell>
        </row>
        <row r="1744">
          <cell r="O1744">
            <v>2405.5248618784553</v>
          </cell>
        </row>
        <row r="1745">
          <cell r="O1745">
            <v>2468.6661404893466</v>
          </cell>
        </row>
        <row r="1746">
          <cell r="O1746">
            <v>2470.7182320442012</v>
          </cell>
        </row>
        <row r="1747">
          <cell r="O1747">
            <v>2507.9715864246273</v>
          </cell>
        </row>
        <row r="1748">
          <cell r="O1748">
            <v>2510.8129439621175</v>
          </cell>
        </row>
        <row r="1749">
          <cell r="O1749">
            <v>2486.9771112865055</v>
          </cell>
        </row>
        <row r="1750">
          <cell r="O1750">
            <v>2486.9771112865055</v>
          </cell>
        </row>
        <row r="1751">
          <cell r="O1751">
            <v>2486.9771112865055</v>
          </cell>
        </row>
        <row r="1752">
          <cell r="O1752">
            <v>2486.9771112865055</v>
          </cell>
        </row>
        <row r="1753">
          <cell r="O1753">
            <v>2532.438831886348</v>
          </cell>
        </row>
        <row r="1754">
          <cell r="O1754">
            <v>2495.6590370955032</v>
          </cell>
        </row>
        <row r="1755">
          <cell r="O1755">
            <v>2441.1996842936092</v>
          </cell>
        </row>
        <row r="1756">
          <cell r="O1756">
            <v>2437.2533543804284</v>
          </cell>
        </row>
        <row r="1757">
          <cell r="O1757">
            <v>2437.2533543804284</v>
          </cell>
        </row>
        <row r="1758">
          <cell r="O1758">
            <v>2437.2533543804284</v>
          </cell>
        </row>
        <row r="1759">
          <cell r="O1759">
            <v>2491.2391475927411</v>
          </cell>
        </row>
        <row r="1760">
          <cell r="O1760">
            <v>2526.5982636148406</v>
          </cell>
        </row>
        <row r="1761">
          <cell r="O1761">
            <v>2467.7190213101844</v>
          </cell>
        </row>
        <row r="1762">
          <cell r="O1762">
            <v>2412.7861089187081</v>
          </cell>
        </row>
        <row r="1763">
          <cell r="O1763">
            <v>2406.9455406472007</v>
          </cell>
        </row>
        <row r="1764">
          <cell r="O1764">
            <v>2406.9455406472007</v>
          </cell>
        </row>
        <row r="1765">
          <cell r="O1765">
            <v>2406.9455406472007</v>
          </cell>
        </row>
        <row r="1766">
          <cell r="O1766">
            <v>2381.2154696132625</v>
          </cell>
        </row>
        <row r="1767">
          <cell r="O1767">
            <v>2403.4727703236017</v>
          </cell>
        </row>
        <row r="1768">
          <cell r="O1768">
            <v>2337.963693764802</v>
          </cell>
        </row>
        <row r="1769">
          <cell r="O1769">
            <v>2358.4846093133415</v>
          </cell>
        </row>
        <row r="1770">
          <cell r="O1770">
            <v>2402.8413575374925</v>
          </cell>
        </row>
        <row r="1771">
          <cell r="O1771">
            <v>2402.8413575374925</v>
          </cell>
        </row>
        <row r="1772">
          <cell r="O1772">
            <v>2402.8413575374925</v>
          </cell>
        </row>
        <row r="1773">
          <cell r="O1773">
            <v>2403.6306235201296</v>
          </cell>
        </row>
        <row r="1774">
          <cell r="O1774">
            <v>2395.5801104972411</v>
          </cell>
        </row>
        <row r="1775">
          <cell r="O1775">
            <v>2390.6866614048968</v>
          </cell>
        </row>
        <row r="1776">
          <cell r="O1776">
            <v>2365.9037095501217</v>
          </cell>
        </row>
        <row r="1777">
          <cell r="O1777">
            <v>2313.3385951065547</v>
          </cell>
        </row>
        <row r="1778">
          <cell r="O1778">
            <v>2313.3385951065547</v>
          </cell>
        </row>
        <row r="1779">
          <cell r="O1779">
            <v>2313.3385951065547</v>
          </cell>
        </row>
        <row r="1780">
          <cell r="O1780">
            <v>2349.4869771112903</v>
          </cell>
        </row>
        <row r="1781">
          <cell r="O1781">
            <v>2414.8382004735631</v>
          </cell>
        </row>
        <row r="1782">
          <cell r="O1782">
            <v>2456.1957379636974</v>
          </cell>
        </row>
        <row r="1783">
          <cell r="O1783">
            <v>2476.5588003157104</v>
          </cell>
        </row>
        <row r="1784">
          <cell r="O1784">
            <v>2482.7150749802731</v>
          </cell>
        </row>
        <row r="1785">
          <cell r="O1785">
            <v>2482.7150749802731</v>
          </cell>
        </row>
        <row r="1786">
          <cell r="O1786">
            <v>2482.7150749802731</v>
          </cell>
        </row>
        <row r="1787">
          <cell r="O1787">
            <v>2474.3488555643298</v>
          </cell>
        </row>
        <row r="1788">
          <cell r="O1788">
            <v>2489.6606156274711</v>
          </cell>
        </row>
        <row r="1789">
          <cell r="O1789">
            <v>2492.02841357538</v>
          </cell>
        </row>
        <row r="1790">
          <cell r="O1790">
            <v>2504.9723756906128</v>
          </cell>
        </row>
        <row r="1791">
          <cell r="O1791">
            <v>2554.2225730071077</v>
          </cell>
        </row>
        <row r="1792">
          <cell r="O1792">
            <v>2554.2225730071077</v>
          </cell>
        </row>
        <row r="1793">
          <cell r="O1793">
            <v>2554.2225730071077</v>
          </cell>
        </row>
        <row r="1794">
          <cell r="O1794">
            <v>2557.5374901341793</v>
          </cell>
        </row>
        <row r="1795">
          <cell r="O1795">
            <v>2549.171270718236</v>
          </cell>
        </row>
        <row r="1796">
          <cell r="O1796">
            <v>2576.7955801105009</v>
          </cell>
        </row>
        <row r="1797">
          <cell r="O1797">
            <v>2579.0055248618814</v>
          </cell>
        </row>
        <row r="1798">
          <cell r="O1798">
            <v>2584.6882399368624</v>
          </cell>
        </row>
        <row r="1799">
          <cell r="O1799">
            <v>2584.6882399368624</v>
          </cell>
        </row>
        <row r="1800">
          <cell r="O1800">
            <v>2584.6882399368624</v>
          </cell>
        </row>
        <row r="1801">
          <cell r="O1801">
            <v>2574.5856353591194</v>
          </cell>
        </row>
        <row r="1802">
          <cell r="O1802">
            <v>2520.5998421468066</v>
          </cell>
        </row>
        <row r="1803">
          <cell r="O1803">
            <v>2596.2115232833498</v>
          </cell>
        </row>
        <row r="1804">
          <cell r="O1804">
            <v>2613.4175217048182</v>
          </cell>
        </row>
        <row r="1805">
          <cell r="O1805">
            <v>2612.6282557221821</v>
          </cell>
        </row>
        <row r="1806">
          <cell r="O1806">
            <v>2612.6282557221821</v>
          </cell>
        </row>
        <row r="1807">
          <cell r="O1807">
            <v>2612.6282557221821</v>
          </cell>
        </row>
        <row r="1808">
          <cell r="O1808">
            <v>2612.7861089187099</v>
          </cell>
        </row>
        <row r="1809">
          <cell r="O1809">
            <v>2584.0568271507536</v>
          </cell>
        </row>
        <row r="1810">
          <cell r="O1810">
            <v>2619.57379636938</v>
          </cell>
        </row>
        <row r="1811">
          <cell r="O1811">
            <v>2635.6748224151575</v>
          </cell>
        </row>
        <row r="1812">
          <cell r="O1812">
            <v>2644.9881610102643</v>
          </cell>
        </row>
        <row r="1813">
          <cell r="O1813">
            <v>2644.9881610102643</v>
          </cell>
        </row>
        <row r="1814">
          <cell r="O1814">
            <v>2644.9881610102643</v>
          </cell>
        </row>
        <row r="1815">
          <cell r="O1815">
            <v>2655.5643251775882</v>
          </cell>
        </row>
        <row r="1816">
          <cell r="O1816">
            <v>2671.5074980268382</v>
          </cell>
        </row>
        <row r="1817">
          <cell r="O1817">
            <v>2686.8192580899795</v>
          </cell>
        </row>
        <row r="1818">
          <cell r="O1818">
            <v>2685.5564325177611</v>
          </cell>
        </row>
        <row r="1819">
          <cell r="O1819">
            <v>2670.2446724546198</v>
          </cell>
        </row>
        <row r="1820">
          <cell r="O1820">
            <v>2670.2446724546198</v>
          </cell>
        </row>
        <row r="1821">
          <cell r="O1821">
            <v>2670.2446724546198</v>
          </cell>
        </row>
        <row r="1822">
          <cell r="O1822">
            <v>2704.8145224940827</v>
          </cell>
        </row>
        <row r="1823">
          <cell r="O1823">
            <v>2709.5501183899005</v>
          </cell>
        </row>
        <row r="1824">
          <cell r="O1824">
            <v>2701.657458563539</v>
          </cell>
        </row>
        <row r="1825">
          <cell r="O1825">
            <v>2708.1294396211551</v>
          </cell>
        </row>
        <row r="1826">
          <cell r="O1826">
            <v>2674.8224151539098</v>
          </cell>
        </row>
        <row r="1827">
          <cell r="O1827">
            <v>2674.8224151539098</v>
          </cell>
        </row>
        <row r="1828">
          <cell r="O1828">
            <v>2674.8224151539098</v>
          </cell>
        </row>
        <row r="1829">
          <cell r="O1829">
            <v>2713.6543014996078</v>
          </cell>
        </row>
        <row r="1830">
          <cell r="O1830">
            <v>2715.8642462509897</v>
          </cell>
        </row>
        <row r="1831">
          <cell r="O1831">
            <v>2745.8563535911635</v>
          </cell>
        </row>
        <row r="1832">
          <cell r="O1832">
            <v>2744.9092344119999</v>
          </cell>
        </row>
        <row r="1833">
          <cell r="O1833">
            <v>2764.1673243883229</v>
          </cell>
        </row>
        <row r="1834">
          <cell r="O1834">
            <v>2764.1673243883229</v>
          </cell>
        </row>
        <row r="1835">
          <cell r="O1835">
            <v>2764.1673243883229</v>
          </cell>
        </row>
        <row r="1836">
          <cell r="O1836">
            <v>2782.4782951854822</v>
          </cell>
        </row>
        <row r="1837">
          <cell r="O1837">
            <v>2797.1586424625143</v>
          </cell>
        </row>
        <row r="1838">
          <cell r="O1838">
            <v>2780.7419100236825</v>
          </cell>
        </row>
        <row r="1839">
          <cell r="O1839">
            <v>2800.7892659826416</v>
          </cell>
        </row>
        <row r="1840">
          <cell r="O1840">
            <v>2800.7892659826416</v>
          </cell>
        </row>
        <row r="1841">
          <cell r="O1841">
            <v>2800.7892659826416</v>
          </cell>
        </row>
        <row r="1842">
          <cell r="O1842">
            <v>2800.7892659826416</v>
          </cell>
        </row>
        <row r="1843">
          <cell r="O1843">
            <v>2814.3646408839822</v>
          </cell>
        </row>
        <row r="1844">
          <cell r="O1844">
            <v>2822.5730071033977</v>
          </cell>
        </row>
        <row r="1845">
          <cell r="O1845">
            <v>2839.9368587213921</v>
          </cell>
        </row>
        <row r="1846">
          <cell r="O1846">
            <v>2822.7308602999237</v>
          </cell>
        </row>
        <row r="1847">
          <cell r="O1847">
            <v>2855.0907655880064</v>
          </cell>
        </row>
        <row r="1848">
          <cell r="O1848">
            <v>2855.0907655880064</v>
          </cell>
        </row>
        <row r="1849">
          <cell r="O1849">
            <v>2855.0907655880064</v>
          </cell>
        </row>
        <row r="1850">
          <cell r="O1850">
            <v>2846.0931333859544</v>
          </cell>
        </row>
        <row r="1851">
          <cell r="O1851">
            <v>2825.2565114443591</v>
          </cell>
        </row>
        <row r="1852">
          <cell r="O1852">
            <v>2820.3630623520157</v>
          </cell>
        </row>
        <row r="1853">
          <cell r="O1853">
            <v>2835.8326756116844</v>
          </cell>
        </row>
        <row r="1854">
          <cell r="O1854">
            <v>2868.3504340962936</v>
          </cell>
        </row>
        <row r="1855">
          <cell r="O1855">
            <v>2868.3504340962936</v>
          </cell>
        </row>
        <row r="1856">
          <cell r="O1856">
            <v>2868.3504340962936</v>
          </cell>
        </row>
        <row r="1857">
          <cell r="O1857">
            <v>2879.084451460144</v>
          </cell>
        </row>
        <row r="1858">
          <cell r="O1858">
            <v>2814.0489344909256</v>
          </cell>
        </row>
        <row r="1859">
          <cell r="O1859">
            <v>2743.6464088397811</v>
          </cell>
        </row>
        <row r="1860">
          <cell r="O1860">
            <v>2761.3259668508308</v>
          </cell>
        </row>
        <row r="1861">
          <cell r="O1861">
            <v>2692.9755327545404</v>
          </cell>
        </row>
        <row r="1862">
          <cell r="O1862">
            <v>2692.9755327545404</v>
          </cell>
        </row>
        <row r="1863">
          <cell r="O1863">
            <v>2692.9755327545404</v>
          </cell>
        </row>
        <row r="1864">
          <cell r="O1864">
            <v>2652.5651144435692</v>
          </cell>
        </row>
        <row r="1865">
          <cell r="O1865">
            <v>2711.7600631412806</v>
          </cell>
        </row>
        <row r="1866">
          <cell r="O1866">
            <v>2739.0686661404925</v>
          </cell>
        </row>
        <row r="1867">
          <cell r="O1867">
            <v>2757.8531965272327</v>
          </cell>
        </row>
        <row r="1868">
          <cell r="O1868">
            <v>2819.8895027624339</v>
          </cell>
        </row>
        <row r="1869">
          <cell r="O1869">
            <v>2819.8895027624339</v>
          </cell>
        </row>
        <row r="1870">
          <cell r="O1870">
            <v>2819.8895027624339</v>
          </cell>
        </row>
        <row r="1871">
          <cell r="O1871">
            <v>2819.8895027624339</v>
          </cell>
        </row>
        <row r="1872">
          <cell r="O1872">
            <v>2851.6179952644075</v>
          </cell>
        </row>
        <row r="1873">
          <cell r="O1873">
            <v>2810.8918705603814</v>
          </cell>
        </row>
        <row r="1874">
          <cell r="O1874">
            <v>2808.524072612473</v>
          </cell>
        </row>
        <row r="1875">
          <cell r="O1875">
            <v>2725.6511444356775</v>
          </cell>
        </row>
        <row r="1876">
          <cell r="O1876">
            <v>2725.6511444356775</v>
          </cell>
        </row>
        <row r="1877">
          <cell r="O1877">
            <v>2725.6511444356775</v>
          </cell>
        </row>
        <row r="1878">
          <cell r="O1878">
            <v>2741.2786108918731</v>
          </cell>
        </row>
        <row r="1879">
          <cell r="O1879">
            <v>2721.2312549329145</v>
          </cell>
        </row>
        <row r="1880">
          <cell r="O1880">
            <v>2674.6645619573815</v>
          </cell>
        </row>
        <row r="1881">
          <cell r="O1881">
            <v>2698.1846882399386</v>
          </cell>
        </row>
        <row r="1882">
          <cell r="O1882">
            <v>2725.8089976322044</v>
          </cell>
        </row>
        <row r="1883">
          <cell r="O1883">
            <v>2725.8089976322044</v>
          </cell>
        </row>
        <row r="1884">
          <cell r="O1884">
            <v>2725.8089976322044</v>
          </cell>
        </row>
        <row r="1885">
          <cell r="O1885">
            <v>2693.1333859510678</v>
          </cell>
        </row>
        <row r="1886">
          <cell r="O1886">
            <v>2709.5501183898987</v>
          </cell>
        </row>
        <row r="1887">
          <cell r="O1887">
            <v>2656.8271507498039</v>
          </cell>
        </row>
        <row r="1888">
          <cell r="O1888">
            <v>2680.3472770323615</v>
          </cell>
        </row>
        <row r="1889">
          <cell r="O1889">
            <v>2721.3891081294419</v>
          </cell>
        </row>
        <row r="1890">
          <cell r="O1890">
            <v>2721.3891081294419</v>
          </cell>
        </row>
        <row r="1891">
          <cell r="O1891">
            <v>2721.3891081294419</v>
          </cell>
        </row>
        <row r="1892">
          <cell r="O1892">
            <v>2751.0655090765608</v>
          </cell>
        </row>
        <row r="1893">
          <cell r="O1893">
            <v>2747.277032359907</v>
          </cell>
        </row>
        <row r="1894">
          <cell r="O1894">
            <v>2734.9644830307834</v>
          </cell>
        </row>
        <row r="1895">
          <cell r="O1895">
            <v>2781.0576164167355</v>
          </cell>
        </row>
        <row r="1896">
          <cell r="O1896">
            <v>2793.3701657458596</v>
          </cell>
        </row>
        <row r="1897">
          <cell r="O1897">
            <v>2793.3701657458596</v>
          </cell>
        </row>
        <row r="1898">
          <cell r="O1898">
            <v>2793.3701657458596</v>
          </cell>
        </row>
        <row r="1899">
          <cell r="O1899">
            <v>2811.3654301499632</v>
          </cell>
        </row>
        <row r="1900">
          <cell r="O1900">
            <v>2801.1049723756928</v>
          </cell>
        </row>
        <row r="1901">
          <cell r="O1901">
            <v>2801.1049723756928</v>
          </cell>
        </row>
        <row r="1902">
          <cell r="O1902">
            <v>2791.633780584059</v>
          </cell>
        </row>
        <row r="1903">
          <cell r="O1903">
            <v>2709.8658247829544</v>
          </cell>
        </row>
        <row r="1904">
          <cell r="O1904">
            <v>2709.8658247829544</v>
          </cell>
        </row>
        <row r="1905">
          <cell r="O1905">
            <v>2709.8658247829544</v>
          </cell>
        </row>
        <row r="1906">
          <cell r="O1906">
            <v>2744.4356748224182</v>
          </cell>
        </row>
        <row r="1907">
          <cell r="O1907">
            <v>2685.5564325177606</v>
          </cell>
        </row>
        <row r="1908">
          <cell r="O1908">
            <v>2679.7158642462537</v>
          </cell>
        </row>
        <row r="1909">
          <cell r="O1909">
            <v>2670.4025256511472</v>
          </cell>
        </row>
        <row r="1910">
          <cell r="O1910">
            <v>2689.3449092344154</v>
          </cell>
        </row>
        <row r="1911">
          <cell r="O1911">
            <v>2689.3449092344154</v>
          </cell>
        </row>
        <row r="1912">
          <cell r="O1912">
            <v>2689.3449092344154</v>
          </cell>
        </row>
        <row r="1913">
          <cell r="O1913">
            <v>2728.0189423835864</v>
          </cell>
        </row>
        <row r="1914">
          <cell r="O1914">
            <v>2700.8681925809024</v>
          </cell>
        </row>
        <row r="1915">
          <cell r="O1915">
            <v>2719.4948697711152</v>
          </cell>
        </row>
        <row r="1916">
          <cell r="O1916">
            <v>2725.4932912391496</v>
          </cell>
        </row>
        <row r="1917">
          <cell r="O1917">
            <v>2738.4372533543824</v>
          </cell>
        </row>
        <row r="1918">
          <cell r="O1918">
            <v>2738.4372533543824</v>
          </cell>
        </row>
        <row r="1919">
          <cell r="O1919">
            <v>2738.4372533543824</v>
          </cell>
        </row>
        <row r="1920">
          <cell r="O1920">
            <v>2750.7498026835065</v>
          </cell>
        </row>
        <row r="1921">
          <cell r="O1921">
            <v>2728.8082083662216</v>
          </cell>
        </row>
        <row r="1922">
          <cell r="O1922">
            <v>2672.1389108129461</v>
          </cell>
        </row>
        <row r="1923">
          <cell r="O1923">
            <v>2678.4530386740357</v>
          </cell>
        </row>
        <row r="1924">
          <cell r="O1924">
            <v>2697.079715864249</v>
          </cell>
        </row>
        <row r="1925">
          <cell r="O1925">
            <v>2697.079715864249</v>
          </cell>
        </row>
        <row r="1926">
          <cell r="O1926">
            <v>2697.079715864249</v>
          </cell>
        </row>
        <row r="1927">
          <cell r="O1927">
            <v>2722.0205209155502</v>
          </cell>
        </row>
        <row r="1928">
          <cell r="O1928">
            <v>2727.2296764009498</v>
          </cell>
        </row>
        <row r="1929">
          <cell r="O1929">
            <v>2730.2288871349665</v>
          </cell>
        </row>
        <row r="1930">
          <cell r="O1930">
            <v>2740.489344909236</v>
          </cell>
        </row>
        <row r="1931">
          <cell r="O1931">
            <v>2781.5311760063155</v>
          </cell>
        </row>
        <row r="1932">
          <cell r="O1932">
            <v>2781.5311760063155</v>
          </cell>
        </row>
        <row r="1933">
          <cell r="O1933">
            <v>2781.5311760063155</v>
          </cell>
        </row>
        <row r="1934">
          <cell r="O1934">
            <v>2823.8358326756124</v>
          </cell>
        </row>
        <row r="1935">
          <cell r="O1935">
            <v>2837.7269139700093</v>
          </cell>
        </row>
        <row r="1936">
          <cell r="O1936">
            <v>2840.883977900553</v>
          </cell>
        </row>
        <row r="1937">
          <cell r="O1937">
            <v>2858.7213891081301</v>
          </cell>
        </row>
        <row r="1938">
          <cell r="O1938">
            <v>2872.454617206</v>
          </cell>
        </row>
        <row r="1939">
          <cell r="O1939">
            <v>2872.454617206</v>
          </cell>
        </row>
        <row r="1940">
          <cell r="O1940">
            <v>2872.454617206</v>
          </cell>
        </row>
        <row r="1941">
          <cell r="O1941">
            <v>2862.0363062352026</v>
          </cell>
        </row>
        <row r="1942">
          <cell r="O1942">
            <v>2835.2012628255738</v>
          </cell>
        </row>
        <row r="1943">
          <cell r="O1943">
            <v>2827.6243093922672</v>
          </cell>
        </row>
        <row r="1944">
          <cell r="O1944">
            <v>2871.5074980268359</v>
          </cell>
        </row>
        <row r="1945">
          <cell r="O1945">
            <v>2930.8602999210743</v>
          </cell>
        </row>
        <row r="1946">
          <cell r="O1946">
            <v>2930.8602999210743</v>
          </cell>
        </row>
        <row r="1947">
          <cell r="O1947">
            <v>2930.8602999210743</v>
          </cell>
        </row>
        <row r="1948">
          <cell r="O1948">
            <v>2909.2344119968443</v>
          </cell>
        </row>
        <row r="1949">
          <cell r="O1949">
            <v>2918.7056037884768</v>
          </cell>
        </row>
        <row r="1950">
          <cell r="O1950">
            <v>2941.4364640883978</v>
          </cell>
        </row>
        <row r="1951">
          <cell r="O1951">
            <v>2933.8595106550906</v>
          </cell>
        </row>
        <row r="1952">
          <cell r="O1952">
            <v>2970.7971586424624</v>
          </cell>
        </row>
        <row r="1953">
          <cell r="O1953">
            <v>2970.7971586424624</v>
          </cell>
        </row>
        <row r="1954">
          <cell r="O1954">
            <v>2970.7971586424624</v>
          </cell>
        </row>
        <row r="1955">
          <cell r="O1955">
            <v>2926.7561168113652</v>
          </cell>
        </row>
        <row r="1956">
          <cell r="O1956">
            <v>2928.8082083662198</v>
          </cell>
        </row>
        <row r="1957">
          <cell r="O1957">
            <v>2973.0071033938452</v>
          </cell>
        </row>
        <row r="1958">
          <cell r="O1958">
            <v>2973.9542225730088</v>
          </cell>
        </row>
        <row r="1959">
          <cell r="O1959">
            <v>2906.0773480663001</v>
          </cell>
        </row>
        <row r="1960">
          <cell r="O1960">
            <v>2906.0773480663001</v>
          </cell>
        </row>
        <row r="1961">
          <cell r="O1961">
            <v>2906.0773480663001</v>
          </cell>
        </row>
        <row r="1962">
          <cell r="O1962">
            <v>2906.0773480663001</v>
          </cell>
        </row>
        <row r="1963">
          <cell r="O1963">
            <v>2938.7529597474372</v>
          </cell>
        </row>
        <row r="1964">
          <cell r="O1964">
            <v>2936.5430149960557</v>
          </cell>
        </row>
        <row r="1965">
          <cell r="O1965">
            <v>2951.5390686661431</v>
          </cell>
        </row>
        <row r="1966">
          <cell r="O1966">
            <v>2951.5390686661431</v>
          </cell>
        </row>
        <row r="1967">
          <cell r="O1967">
            <v>2951.5390686661431</v>
          </cell>
        </row>
        <row r="1968">
          <cell r="O1968">
            <v>2951.5390686661431</v>
          </cell>
        </row>
        <row r="1969">
          <cell r="O1969">
            <v>2980.1104972375706</v>
          </cell>
        </row>
        <row r="1970">
          <cell r="O1970">
            <v>2975.6906077348085</v>
          </cell>
        </row>
        <row r="1971">
          <cell r="O1971">
            <v>2977.4269928966087</v>
          </cell>
        </row>
        <row r="1972">
          <cell r="O1972">
            <v>3002.3677979479116</v>
          </cell>
        </row>
        <row r="1973">
          <cell r="O1973">
            <v>2956.1168113654339</v>
          </cell>
        </row>
        <row r="1974">
          <cell r="O1974">
            <v>2956.1168113654339</v>
          </cell>
        </row>
        <row r="1975">
          <cell r="O1975">
            <v>2956.1168113654339</v>
          </cell>
        </row>
        <row r="1976">
          <cell r="O1976">
            <v>2889.9763220205245</v>
          </cell>
        </row>
        <row r="1977">
          <cell r="O1977">
            <v>2825.5722178374144</v>
          </cell>
        </row>
        <row r="1978">
          <cell r="O1978">
            <v>2868.0347277032392</v>
          </cell>
        </row>
        <row r="1979">
          <cell r="O1979">
            <v>2796.842936069459</v>
          </cell>
        </row>
        <row r="1980">
          <cell r="O1980">
            <v>2808.8397790055278</v>
          </cell>
        </row>
        <row r="1981">
          <cell r="O1981">
            <v>2808.8397790055278</v>
          </cell>
        </row>
        <row r="1982">
          <cell r="O1982">
            <v>2808.8397790055278</v>
          </cell>
        </row>
        <row r="1983">
          <cell r="O1983">
            <v>2740.33149171271</v>
          </cell>
        </row>
        <row r="1984">
          <cell r="O1984">
            <v>2727.3875295974772</v>
          </cell>
        </row>
        <row r="1985">
          <cell r="O1985">
            <v>2736.5430149960571</v>
          </cell>
        </row>
        <row r="1986">
          <cell r="O1986">
            <v>2657.1428571428605</v>
          </cell>
        </row>
        <row r="1987">
          <cell r="O1987">
            <v>2712.3914759273912</v>
          </cell>
        </row>
        <row r="1988">
          <cell r="O1988">
            <v>2712.3914759273912</v>
          </cell>
        </row>
        <row r="1989">
          <cell r="O1989">
            <v>2712.3914759273912</v>
          </cell>
        </row>
        <row r="1990">
          <cell r="O1990">
            <v>2725.1775848460966</v>
          </cell>
        </row>
        <row r="1991">
          <cell r="O1991">
            <v>2699.4475138121584</v>
          </cell>
        </row>
        <row r="1992">
          <cell r="O1992">
            <v>2699.4475138121584</v>
          </cell>
        </row>
        <row r="1993">
          <cell r="O1993">
            <v>2652.4072612470441</v>
          </cell>
        </row>
        <row r="1994">
          <cell r="O1994">
            <v>2681.1365430149995</v>
          </cell>
        </row>
        <row r="1995">
          <cell r="O1995">
            <v>2681.1365430149995</v>
          </cell>
        </row>
        <row r="1996">
          <cell r="O1996">
            <v>2681.1365430149995</v>
          </cell>
        </row>
        <row r="1997">
          <cell r="O1997">
            <v>2665.035516969222</v>
          </cell>
        </row>
        <row r="1998">
          <cell r="O1998">
            <v>2665.035516969222</v>
          </cell>
        </row>
        <row r="1999">
          <cell r="O1999">
            <v>2591.4759273875329</v>
          </cell>
        </row>
        <row r="2000">
          <cell r="O2000">
            <v>2495.8168902920315</v>
          </cell>
        </row>
        <row r="2001">
          <cell r="O2001">
            <v>2519.4948697711161</v>
          </cell>
        </row>
        <row r="2002">
          <cell r="O2002">
            <v>2519.4948697711161</v>
          </cell>
        </row>
        <row r="2003">
          <cell r="O2003">
            <v>2519.4948697711161</v>
          </cell>
        </row>
        <row r="2004">
          <cell r="O2004">
            <v>2526.4404104183145</v>
          </cell>
        </row>
        <row r="2005">
          <cell r="O2005">
            <v>2453.5122336227346</v>
          </cell>
        </row>
        <row r="2006">
          <cell r="O2006">
            <v>2489.3449092344158</v>
          </cell>
        </row>
        <row r="2007">
          <cell r="O2007">
            <v>2483.9779005524902</v>
          </cell>
        </row>
        <row r="2008">
          <cell r="O2008">
            <v>2573.7963693764841</v>
          </cell>
        </row>
        <row r="2009">
          <cell r="O2009">
            <v>2573.7963693764841</v>
          </cell>
        </row>
        <row r="2010">
          <cell r="O2010">
            <v>2573.7963693764841</v>
          </cell>
        </row>
        <row r="2011">
          <cell r="O2011">
            <v>2553.9068666140524</v>
          </cell>
        </row>
        <row r="2012">
          <cell r="O2012">
            <v>2501.657458563539</v>
          </cell>
        </row>
        <row r="2013">
          <cell r="O2013">
            <v>2504.0252565114474</v>
          </cell>
        </row>
        <row r="2014">
          <cell r="O2014">
            <v>2528.8082083662216</v>
          </cell>
        </row>
        <row r="2015">
          <cell r="O2015">
            <v>2507.9715864246277</v>
          </cell>
        </row>
        <row r="2016">
          <cell r="O2016">
            <v>2507.9715864246277</v>
          </cell>
        </row>
        <row r="2017">
          <cell r="O2017">
            <v>2507.9715864246277</v>
          </cell>
        </row>
        <row r="2018">
          <cell r="O2018">
            <v>2528.4925019731681</v>
          </cell>
        </row>
        <row r="2019">
          <cell r="O2019">
            <v>2547.1191791633814</v>
          </cell>
        </row>
        <row r="2020">
          <cell r="O2020">
            <v>2528.4925019731681</v>
          </cell>
        </row>
        <row r="2021">
          <cell r="O2021">
            <v>2577.7426992896635</v>
          </cell>
        </row>
        <row r="2022">
          <cell r="O2022">
            <v>2643.2517758484641</v>
          </cell>
        </row>
        <row r="2023">
          <cell r="O2023">
            <v>2643.2517758484641</v>
          </cell>
        </row>
        <row r="2024">
          <cell r="O2024">
            <v>2643.2517758484641</v>
          </cell>
        </row>
        <row r="2025">
          <cell r="O2025">
            <v>2641.3575374901375</v>
          </cell>
        </row>
        <row r="2026">
          <cell r="O2026">
            <v>2622.7308602999246</v>
          </cell>
        </row>
        <row r="2027">
          <cell r="O2027">
            <v>2612.6282557221816</v>
          </cell>
        </row>
        <row r="2028">
          <cell r="O2028">
            <v>2580.4262036306268</v>
          </cell>
        </row>
        <row r="2029">
          <cell r="O2029">
            <v>2599.8421468034758</v>
          </cell>
        </row>
        <row r="2030">
          <cell r="O2030">
            <v>2599.8421468034758</v>
          </cell>
        </row>
        <row r="2031">
          <cell r="O2031">
            <v>2599.8421468034758</v>
          </cell>
        </row>
        <row r="2032">
          <cell r="O2032">
            <v>2656.195737963697</v>
          </cell>
        </row>
        <row r="2033">
          <cell r="O2033">
            <v>2659.0370955011867</v>
          </cell>
        </row>
        <row r="2034">
          <cell r="O2034">
            <v>2650.8287292817708</v>
          </cell>
        </row>
        <row r="2035">
          <cell r="O2035">
            <v>2625.8879242304688</v>
          </cell>
        </row>
        <row r="2036">
          <cell r="O2036">
            <v>2562.4309392265222</v>
          </cell>
        </row>
        <row r="2037">
          <cell r="O2037">
            <v>2562.4309392265222</v>
          </cell>
        </row>
        <row r="2038">
          <cell r="O2038">
            <v>2562.4309392265222</v>
          </cell>
        </row>
        <row r="2039">
          <cell r="O2039">
            <v>2562.4309392265222</v>
          </cell>
        </row>
        <row r="2040">
          <cell r="O2040">
            <v>2520.7576953433336</v>
          </cell>
        </row>
        <row r="2041">
          <cell r="O2041">
            <v>2521.8626677190246</v>
          </cell>
        </row>
        <row r="2042">
          <cell r="O2042">
            <v>2606.3141278610924</v>
          </cell>
        </row>
        <row r="2043">
          <cell r="O2043">
            <v>2604.5777426992931</v>
          </cell>
        </row>
        <row r="2044">
          <cell r="O2044">
            <v>2604.5777426992931</v>
          </cell>
        </row>
        <row r="2045">
          <cell r="O2045">
            <v>2604.5777426992931</v>
          </cell>
        </row>
        <row r="2046">
          <cell r="O2046">
            <v>2587.6874506708791</v>
          </cell>
        </row>
        <row r="2047">
          <cell r="O2047">
            <v>2624.3093922651969</v>
          </cell>
        </row>
        <row r="2048">
          <cell r="O2048">
            <v>2621.941594317288</v>
          </cell>
        </row>
        <row r="2049">
          <cell r="O2049">
            <v>2660.1420678768777</v>
          </cell>
        </row>
        <row r="2050">
          <cell r="O2050">
            <v>2660.4577742699312</v>
          </cell>
        </row>
        <row r="2051">
          <cell r="O2051">
            <v>2660.4577742699312</v>
          </cell>
        </row>
        <row r="2052">
          <cell r="O2052">
            <v>2660.4577742699312</v>
          </cell>
        </row>
        <row r="2053">
          <cell r="O2053">
            <v>2659.9842146803494</v>
          </cell>
        </row>
        <row r="2054">
          <cell r="O2054">
            <v>2638.3583267561189</v>
          </cell>
        </row>
        <row r="2055">
          <cell r="O2055">
            <v>2656.1957379636965</v>
          </cell>
        </row>
        <row r="2056">
          <cell r="O2056">
            <v>2650.9865824782983</v>
          </cell>
        </row>
        <row r="2057">
          <cell r="O2057">
            <v>2678.4530386740357</v>
          </cell>
        </row>
        <row r="2058">
          <cell r="O2058">
            <v>2678.4530386740357</v>
          </cell>
        </row>
        <row r="2059">
          <cell r="O2059">
            <v>2678.4530386740357</v>
          </cell>
        </row>
        <row r="2060">
          <cell r="O2060">
            <v>2645.7774269928991</v>
          </cell>
        </row>
        <row r="2061">
          <cell r="O2061">
            <v>2694.2383583267583</v>
          </cell>
        </row>
        <row r="2062">
          <cell r="O2062">
            <v>2701.0260457774298</v>
          </cell>
        </row>
        <row r="2063">
          <cell r="O2063">
            <v>2674.6645619573819</v>
          </cell>
        </row>
        <row r="2064">
          <cell r="O2064">
            <v>2646.4088397790078</v>
          </cell>
        </row>
        <row r="2065">
          <cell r="O2065">
            <v>2646.4088397790078</v>
          </cell>
        </row>
        <row r="2066">
          <cell r="O2066">
            <v>2646.4088397790078</v>
          </cell>
        </row>
        <row r="2067">
          <cell r="O2067">
            <v>2654.9329123914781</v>
          </cell>
        </row>
        <row r="2068">
          <cell r="O2068">
            <v>2654.9329123914781</v>
          </cell>
        </row>
        <row r="2069">
          <cell r="O2069">
            <v>2699.4475138121566</v>
          </cell>
        </row>
        <row r="2070">
          <cell r="O2070">
            <v>2725.3354380426231</v>
          </cell>
        </row>
        <row r="2071">
          <cell r="O2071">
            <v>2733.5438042620381</v>
          </cell>
        </row>
        <row r="2072">
          <cell r="O2072">
            <v>2733.5438042620381</v>
          </cell>
        </row>
        <row r="2073">
          <cell r="O2073">
            <v>2733.5438042620381</v>
          </cell>
        </row>
        <row r="2074">
          <cell r="O2074">
            <v>2714.4435674822435</v>
          </cell>
        </row>
        <row r="2075">
          <cell r="O2075">
            <v>2743.6464088397811</v>
          </cell>
        </row>
        <row r="2076">
          <cell r="O2076">
            <v>2720.2841357537509</v>
          </cell>
        </row>
        <row r="2077">
          <cell r="O2077">
            <v>2700.5524861878475</v>
          </cell>
        </row>
        <row r="2078">
          <cell r="O2078">
            <v>2729.5974743488573</v>
          </cell>
        </row>
        <row r="2079">
          <cell r="O2079">
            <v>2729.5974743488573</v>
          </cell>
        </row>
        <row r="2080">
          <cell r="O2080">
            <v>2729.5974743488573</v>
          </cell>
        </row>
        <row r="2081">
          <cell r="O2081">
            <v>2725.1775848460948</v>
          </cell>
        </row>
        <row r="2082">
          <cell r="O2082">
            <v>2759.1160220994493</v>
          </cell>
        </row>
        <row r="2083">
          <cell r="O2083">
            <v>2749.1712707182342</v>
          </cell>
        </row>
        <row r="2084">
          <cell r="O2084">
            <v>2769.3764798737193</v>
          </cell>
        </row>
        <row r="2085">
          <cell r="O2085">
            <v>2778.0584056827174</v>
          </cell>
        </row>
        <row r="2086">
          <cell r="O2086">
            <v>2778.0584056827174</v>
          </cell>
        </row>
        <row r="2087">
          <cell r="O2087">
            <v>2778.0584056827174</v>
          </cell>
        </row>
        <row r="2088">
          <cell r="O2088">
            <v>2783.2675611681157</v>
          </cell>
        </row>
        <row r="2089">
          <cell r="O2089">
            <v>2790.0552486187867</v>
          </cell>
        </row>
        <row r="2090">
          <cell r="O2090">
            <v>2781.2154696132616</v>
          </cell>
        </row>
        <row r="2091">
          <cell r="O2091">
            <v>2769.2186266771928</v>
          </cell>
        </row>
        <row r="2092">
          <cell r="O2092">
            <v>2774.7434885556463</v>
          </cell>
        </row>
        <row r="2093">
          <cell r="O2093">
            <v>2774.7434885556463</v>
          </cell>
        </row>
        <row r="2094">
          <cell r="O2094">
            <v>2774.7434885556463</v>
          </cell>
        </row>
        <row r="2095">
          <cell r="O2095">
            <v>2730.8602999210771</v>
          </cell>
        </row>
        <row r="2096">
          <cell r="O2096">
            <v>2719.4948697711156</v>
          </cell>
        </row>
        <row r="2097">
          <cell r="O2097">
            <v>2729.7553275453856</v>
          </cell>
        </row>
        <row r="2098">
          <cell r="O2098">
            <v>2783.7411207576979</v>
          </cell>
        </row>
        <row r="2099">
          <cell r="O2099">
            <v>2786.2667719021338</v>
          </cell>
        </row>
        <row r="2100">
          <cell r="O2100">
            <v>2786.2667719021338</v>
          </cell>
        </row>
        <row r="2101">
          <cell r="O2101">
            <v>2786.2667719021338</v>
          </cell>
        </row>
        <row r="2102">
          <cell r="O2102">
            <v>2814.2067876874535</v>
          </cell>
        </row>
        <row r="2103">
          <cell r="O2103">
            <v>2814.8382004735618</v>
          </cell>
        </row>
        <row r="2104">
          <cell r="O2104">
            <v>2799.368587213894</v>
          </cell>
        </row>
        <row r="2105">
          <cell r="O2105">
            <v>2798.8950276243122</v>
          </cell>
        </row>
        <row r="2106">
          <cell r="O2106">
            <v>2762.4309392265218</v>
          </cell>
        </row>
        <row r="2107">
          <cell r="O2107">
            <v>2762.4309392265218</v>
          </cell>
        </row>
        <row r="2108">
          <cell r="O2108">
            <v>2762.4309392265218</v>
          </cell>
        </row>
        <row r="2109">
          <cell r="O2109">
            <v>2778.6898184688266</v>
          </cell>
        </row>
        <row r="2110">
          <cell r="O2110">
            <v>2755.8011049723782</v>
          </cell>
        </row>
        <row r="2111">
          <cell r="O2111">
            <v>2789.8973954222593</v>
          </cell>
        </row>
        <row r="2112">
          <cell r="O2112">
            <v>2813.101815311762</v>
          </cell>
        </row>
        <row r="2113">
          <cell r="O2113">
            <v>2810.5761641673262</v>
          </cell>
        </row>
        <row r="2114">
          <cell r="O2114">
            <v>2810.5761641673262</v>
          </cell>
        </row>
        <row r="2115">
          <cell r="O2115">
            <v>2810.5761641673262</v>
          </cell>
        </row>
        <row r="2116">
          <cell r="O2116">
            <v>2817.0481452249423</v>
          </cell>
        </row>
        <row r="2117">
          <cell r="O2117">
            <v>2817.0481452249423</v>
          </cell>
        </row>
        <row r="2118">
          <cell r="O2118">
            <v>2770.007892659828</v>
          </cell>
        </row>
        <row r="2119">
          <cell r="O2119">
            <v>2770.007892659828</v>
          </cell>
        </row>
        <row r="2120">
          <cell r="O2120">
            <v>2770.007892659828</v>
          </cell>
        </row>
        <row r="2121">
          <cell r="O2121">
            <v>2770.007892659828</v>
          </cell>
        </row>
        <row r="2122">
          <cell r="O2122">
            <v>2770.007892659828</v>
          </cell>
        </row>
        <row r="2123">
          <cell r="O2123">
            <v>2711.6022099447532</v>
          </cell>
        </row>
        <row r="2124">
          <cell r="O2124">
            <v>2727.3875295974767</v>
          </cell>
        </row>
        <row r="2125">
          <cell r="O2125">
            <v>2723.1254932912416</v>
          </cell>
        </row>
        <row r="2126">
          <cell r="O2126">
            <v>2732.4388318863475</v>
          </cell>
        </row>
        <row r="2127">
          <cell r="O2127">
            <v>2769.0607734806645</v>
          </cell>
        </row>
        <row r="2128">
          <cell r="O2128">
            <v>2769.0607734806645</v>
          </cell>
        </row>
        <row r="2129">
          <cell r="O2129">
            <v>2769.0607734806645</v>
          </cell>
        </row>
        <row r="2130">
          <cell r="O2130">
            <v>2786.2667719021333</v>
          </cell>
        </row>
        <row r="2131">
          <cell r="O2131">
            <v>2775.8484609313359</v>
          </cell>
        </row>
        <row r="2132">
          <cell r="O2132">
            <v>2781.2154696132616</v>
          </cell>
        </row>
        <row r="2133">
          <cell r="O2133">
            <v>2779.9526440410436</v>
          </cell>
        </row>
        <row r="2134">
          <cell r="O2134">
            <v>2799.52644041042</v>
          </cell>
        </row>
        <row r="2135">
          <cell r="O2135">
            <v>2799.52644041042</v>
          </cell>
        </row>
        <row r="2136">
          <cell r="O2136">
            <v>2799.52644041042</v>
          </cell>
        </row>
        <row r="2137">
          <cell r="O2137">
            <v>2799.684293606947</v>
          </cell>
        </row>
        <row r="2138">
          <cell r="O2138">
            <v>2801.7363851618006</v>
          </cell>
        </row>
        <row r="2139">
          <cell r="O2139">
            <v>2812.9439621152333</v>
          </cell>
        </row>
        <row r="2140">
          <cell r="O2140">
            <v>2818.1531176006324</v>
          </cell>
        </row>
        <row r="2141">
          <cell r="O2141">
            <v>2807.4191002367802</v>
          </cell>
        </row>
        <row r="2142">
          <cell r="O2142">
            <v>2807.4191002367802</v>
          </cell>
        </row>
        <row r="2143">
          <cell r="O2143">
            <v>2807.4191002367802</v>
          </cell>
        </row>
        <row r="2144">
          <cell r="O2144">
            <v>2778.0584056827156</v>
          </cell>
        </row>
        <row r="2145">
          <cell r="O2145">
            <v>2791.4759273875297</v>
          </cell>
        </row>
        <row r="2146">
          <cell r="O2146">
            <v>2808.8397790055255</v>
          </cell>
        </row>
        <row r="2147">
          <cell r="O2147">
            <v>2829.0449881610111</v>
          </cell>
        </row>
        <row r="2148">
          <cell r="O2148">
            <v>2827.7821625887937</v>
          </cell>
        </row>
        <row r="2149">
          <cell r="O2149">
            <v>2827.7821625887937</v>
          </cell>
        </row>
        <row r="2150">
          <cell r="O2150">
            <v>2827.7821625887937</v>
          </cell>
        </row>
        <row r="2151">
          <cell r="O2151">
            <v>2816.2588792423053</v>
          </cell>
        </row>
        <row r="2152">
          <cell r="O2152">
            <v>2832.6756116811366</v>
          </cell>
        </row>
        <row r="2153">
          <cell r="O2153">
            <v>2819.4159431728503</v>
          </cell>
        </row>
        <row r="2154">
          <cell r="O2154">
            <v>2862.0363062352021</v>
          </cell>
        </row>
        <row r="2155">
          <cell r="O2155">
            <v>2853.6700868192588</v>
          </cell>
        </row>
        <row r="2156">
          <cell r="O2156">
            <v>2853.6700868192588</v>
          </cell>
        </row>
        <row r="2157">
          <cell r="O2157">
            <v>2853.6700868192588</v>
          </cell>
        </row>
        <row r="2158">
          <cell r="O2158">
            <v>2856.0378847671673</v>
          </cell>
        </row>
        <row r="2159">
          <cell r="O2159">
            <v>2877.6637726913978</v>
          </cell>
        </row>
        <row r="2160">
          <cell r="O2160">
            <v>2887.1349644830316</v>
          </cell>
        </row>
        <row r="2161">
          <cell r="O2161">
            <v>2883.8200473559596</v>
          </cell>
        </row>
        <row r="2162">
          <cell r="O2162">
            <v>2887.7663772691408</v>
          </cell>
        </row>
        <row r="2163">
          <cell r="O2163">
            <v>2887.7663772691408</v>
          </cell>
        </row>
        <row r="2164">
          <cell r="O2164">
            <v>2887.7663772691408</v>
          </cell>
        </row>
        <row r="2165">
          <cell r="O2165">
            <v>2866.6140489344925</v>
          </cell>
        </row>
        <row r="2166">
          <cell r="O2166">
            <v>2873.8752959747453</v>
          </cell>
        </row>
        <row r="2167">
          <cell r="O2167">
            <v>2908.2872928176816</v>
          </cell>
        </row>
        <row r="2168">
          <cell r="O2168">
            <v>2900.8681925809024</v>
          </cell>
        </row>
        <row r="2169">
          <cell r="O2169">
            <v>2903.0781373322839</v>
          </cell>
        </row>
        <row r="2170">
          <cell r="O2170">
            <v>2903.0781373322839</v>
          </cell>
        </row>
        <row r="2171">
          <cell r="O2171">
            <v>2903.0781373322839</v>
          </cell>
        </row>
        <row r="2172">
          <cell r="O2172">
            <v>2908.7608524072648</v>
          </cell>
        </row>
        <row r="2173">
          <cell r="O2173">
            <v>2879.5580110497262</v>
          </cell>
        </row>
        <row r="2174">
          <cell r="O2174">
            <v>2901.3417521704851</v>
          </cell>
        </row>
        <row r="2175">
          <cell r="O2175">
            <v>2919.652722967644</v>
          </cell>
        </row>
        <row r="2176">
          <cell r="O2176">
            <v>2924.7040252565148</v>
          </cell>
        </row>
        <row r="2177">
          <cell r="O2177">
            <v>2924.7040252565148</v>
          </cell>
        </row>
        <row r="2178">
          <cell r="O2178">
            <v>2924.7040252565148</v>
          </cell>
        </row>
        <row r="2179">
          <cell r="O2179">
            <v>2909.392265193374</v>
          </cell>
        </row>
        <row r="2180">
          <cell r="O2180">
            <v>2897.0797158642495</v>
          </cell>
        </row>
        <row r="2181">
          <cell r="O2181">
            <v>2882.3993685872165</v>
          </cell>
        </row>
        <row r="2182">
          <cell r="O2182">
            <v>2875.9273875295999</v>
          </cell>
        </row>
        <row r="2183">
          <cell r="O2183">
            <v>2833.3070244672481</v>
          </cell>
        </row>
        <row r="2184">
          <cell r="O2184">
            <v>2833.3070244672481</v>
          </cell>
        </row>
        <row r="2185">
          <cell r="O2185">
            <v>2833.3070244672481</v>
          </cell>
        </row>
        <row r="2186">
          <cell r="O2186">
            <v>2833.464877663775</v>
          </cell>
        </row>
        <row r="2187">
          <cell r="O2187">
            <v>2808.6819258089999</v>
          </cell>
        </row>
        <row r="2188">
          <cell r="O2188">
            <v>2821.6258879242323</v>
          </cell>
        </row>
        <row r="2189">
          <cell r="O2189">
            <v>2897.7111286503573</v>
          </cell>
        </row>
        <row r="2190">
          <cell r="O2190">
            <v>2901.6574585635381</v>
          </cell>
        </row>
        <row r="2191">
          <cell r="O2191">
            <v>2901.6574585635381</v>
          </cell>
        </row>
        <row r="2192">
          <cell r="O2192">
            <v>2901.6574585635381</v>
          </cell>
        </row>
        <row r="2193">
          <cell r="O2193">
            <v>2926.2825572217862</v>
          </cell>
        </row>
        <row r="2194">
          <cell r="O2194">
            <v>2914.4435674822435</v>
          </cell>
        </row>
        <row r="2195">
          <cell r="O2195">
            <v>2944.5935280189442</v>
          </cell>
        </row>
        <row r="2196">
          <cell r="O2196">
            <v>2933.0702446724563</v>
          </cell>
        </row>
        <row r="2197">
          <cell r="O2197">
            <v>2935.7537490134191</v>
          </cell>
        </row>
        <row r="2198">
          <cell r="O2198">
            <v>2935.7537490134191</v>
          </cell>
        </row>
        <row r="2199">
          <cell r="O2199">
            <v>2935.7537490134191</v>
          </cell>
        </row>
        <row r="2200">
          <cell r="O2200">
            <v>2935.7537490134191</v>
          </cell>
        </row>
        <row r="2201">
          <cell r="O2201">
            <v>2930.0710339384391</v>
          </cell>
        </row>
        <row r="2202">
          <cell r="O2202">
            <v>2909.2344119968448</v>
          </cell>
        </row>
        <row r="2203">
          <cell r="O2203">
            <v>2926.4404104183113</v>
          </cell>
        </row>
        <row r="2204">
          <cell r="O2204">
            <v>2926.4404104183113</v>
          </cell>
        </row>
        <row r="2205">
          <cell r="O2205">
            <v>2926.4404104183113</v>
          </cell>
        </row>
        <row r="2206">
          <cell r="O2206">
            <v>2926.4404104183113</v>
          </cell>
        </row>
        <row r="2207">
          <cell r="O2207">
            <v>2926.4404104183113</v>
          </cell>
        </row>
        <row r="2208">
          <cell r="O2208">
            <v>2931.3338595106547</v>
          </cell>
        </row>
        <row r="2209">
          <cell r="O2209">
            <v>2874.980268350434</v>
          </cell>
        </row>
        <row r="2210">
          <cell r="O2210">
            <v>2849.5659037095497</v>
          </cell>
        </row>
        <row r="2211">
          <cell r="O2211">
            <v>2827.1507498026835</v>
          </cell>
        </row>
        <row r="2212">
          <cell r="O2212">
            <v>2827.1507498026835</v>
          </cell>
        </row>
        <row r="2213">
          <cell r="O2213">
            <v>2827.1507498026835</v>
          </cell>
        </row>
        <row r="2214">
          <cell r="O2214">
            <v>2795.2644041041831</v>
          </cell>
        </row>
        <row r="2215">
          <cell r="O2215">
            <v>2802.2099447513806</v>
          </cell>
        </row>
        <row r="2216">
          <cell r="O2216">
            <v>2762.2730860299916</v>
          </cell>
        </row>
        <row r="2217">
          <cell r="O2217">
            <v>2782.3204419889498</v>
          </cell>
        </row>
        <row r="2218">
          <cell r="O2218">
            <v>2831.2549329123913</v>
          </cell>
        </row>
        <row r="2219">
          <cell r="O2219">
            <v>2831.2549329123913</v>
          </cell>
        </row>
        <row r="2220">
          <cell r="O2220">
            <v>2831.2549329123913</v>
          </cell>
        </row>
        <row r="2221">
          <cell r="O2221">
            <v>2838.5161799526436</v>
          </cell>
        </row>
        <row r="2222">
          <cell r="O2222">
            <v>2837.0955011838983</v>
          </cell>
        </row>
        <row r="2223">
          <cell r="O2223">
            <v>2817.6795580110493</v>
          </cell>
        </row>
        <row r="2224">
          <cell r="O2224">
            <v>2827.4664561957379</v>
          </cell>
        </row>
        <row r="2225">
          <cell r="O2225">
            <v>2781.846882399368</v>
          </cell>
        </row>
        <row r="2226">
          <cell r="O2226">
            <v>2781.846882399368</v>
          </cell>
        </row>
        <row r="2227">
          <cell r="O2227">
            <v>2781.846882399368</v>
          </cell>
        </row>
        <row r="2228">
          <cell r="O2228">
            <v>2791.3180741910014</v>
          </cell>
        </row>
        <row r="2229">
          <cell r="O2229">
            <v>2792.4230465666915</v>
          </cell>
        </row>
        <row r="2230">
          <cell r="O2230">
            <v>2831.4127861089173</v>
          </cell>
        </row>
        <row r="2231">
          <cell r="O2231">
            <v>2827.4664561957366</v>
          </cell>
        </row>
        <row r="2232">
          <cell r="O2232">
            <v>2803.1570639305432</v>
          </cell>
        </row>
        <row r="2233">
          <cell r="O2233">
            <v>2803.1570639305432</v>
          </cell>
        </row>
        <row r="2234">
          <cell r="O2234">
            <v>2803.1570639305432</v>
          </cell>
        </row>
        <row r="2235">
          <cell r="O2235">
            <v>2784.6882399368569</v>
          </cell>
        </row>
        <row r="2236">
          <cell r="O2236">
            <v>2801.1049723756887</v>
          </cell>
        </row>
        <row r="2237">
          <cell r="O2237">
            <v>2778.0584056827138</v>
          </cell>
        </row>
        <row r="2238">
          <cell r="O2238">
            <v>2827.1507498026817</v>
          </cell>
        </row>
        <row r="2239">
          <cell r="O2239">
            <v>2891.8705603788458</v>
          </cell>
        </row>
        <row r="2240">
          <cell r="O2240">
            <v>2891.8705603788458</v>
          </cell>
        </row>
        <row r="2241">
          <cell r="O2241">
            <v>2891.8705603788458</v>
          </cell>
        </row>
        <row r="2242">
          <cell r="O2242">
            <v>2900.2367797947886</v>
          </cell>
        </row>
        <row r="2243">
          <cell r="O2243">
            <v>2921.7048145224912</v>
          </cell>
        </row>
        <row r="2244">
          <cell r="O2244">
            <v>2915.0749802683476</v>
          </cell>
        </row>
        <row r="2245">
          <cell r="O2245">
            <v>2908.4451460142036</v>
          </cell>
        </row>
        <row r="2246">
          <cell r="O2246">
            <v>2915.8642462509833</v>
          </cell>
        </row>
        <row r="2247">
          <cell r="O2247">
            <v>2915.8642462509833</v>
          </cell>
        </row>
        <row r="2248">
          <cell r="O2248">
            <v>2915.8642462509833</v>
          </cell>
        </row>
        <row r="2249">
          <cell r="O2249">
            <v>2885.5564325177556</v>
          </cell>
        </row>
        <row r="2250">
          <cell r="O2250">
            <v>2893.2912391475902</v>
          </cell>
        </row>
        <row r="2251">
          <cell r="O2251">
            <v>2931.6495659037073</v>
          </cell>
        </row>
        <row r="2252">
          <cell r="O2252">
            <v>2949.0134175217026</v>
          </cell>
        </row>
        <row r="2253">
          <cell r="O2253">
            <v>2960.8524072612454</v>
          </cell>
        </row>
        <row r="2254">
          <cell r="O2254">
            <v>2960.8524072612454</v>
          </cell>
        </row>
        <row r="2255">
          <cell r="O2255">
            <v>2960.8524072612454</v>
          </cell>
        </row>
        <row r="2256">
          <cell r="O2256">
            <v>2960.8524072612454</v>
          </cell>
        </row>
        <row r="2257">
          <cell r="O2257">
            <v>2969.5343330702422</v>
          </cell>
        </row>
        <row r="2258">
          <cell r="O2258">
            <v>2966.0615627466432</v>
          </cell>
        </row>
        <row r="2259">
          <cell r="O2259">
            <v>2994.7908445145986</v>
          </cell>
        </row>
        <row r="2260">
          <cell r="O2260">
            <v>3002.2099447513779</v>
          </cell>
        </row>
        <row r="2261">
          <cell r="O2261">
            <v>3002.2099447513779</v>
          </cell>
        </row>
        <row r="2262">
          <cell r="O2262">
            <v>3002.2099447513779</v>
          </cell>
        </row>
        <row r="2263">
          <cell r="O2263">
            <v>3001.1049723756873</v>
          </cell>
        </row>
        <row r="2264">
          <cell r="O2264">
            <v>2970.007892659823</v>
          </cell>
        </row>
        <row r="2265">
          <cell r="O2265">
            <v>2891.8705603788435</v>
          </cell>
        </row>
        <row r="2266">
          <cell r="O2266">
            <v>2891.8705603788435</v>
          </cell>
        </row>
        <row r="2267">
          <cell r="O2267">
            <v>2885.2407261247004</v>
          </cell>
        </row>
        <row r="2268">
          <cell r="O2268">
            <v>2885.2407261247004</v>
          </cell>
        </row>
        <row r="2269">
          <cell r="O2269">
            <v>2885.2407261247004</v>
          </cell>
        </row>
        <row r="2270">
          <cell r="O2270">
            <v>2804.8934490923402</v>
          </cell>
        </row>
        <row r="2271">
          <cell r="O2271">
            <v>2860.7734806629796</v>
          </cell>
        </row>
        <row r="2272">
          <cell r="O2272">
            <v>2878.6108918705572</v>
          </cell>
        </row>
        <row r="2273">
          <cell r="O2273">
            <v>2903.5516969218584</v>
          </cell>
        </row>
        <row r="2274">
          <cell r="O2274">
            <v>2902.4467245461674</v>
          </cell>
        </row>
        <row r="2275">
          <cell r="O2275">
            <v>2902.4467245461674</v>
          </cell>
        </row>
        <row r="2276">
          <cell r="O2276">
            <v>2902.4467245461674</v>
          </cell>
        </row>
        <row r="2277">
          <cell r="O2277">
            <v>2941.7521704814476</v>
          </cell>
        </row>
        <row r="2278">
          <cell r="O2278">
            <v>2931.6495659037046</v>
          </cell>
        </row>
        <row r="2279">
          <cell r="O2279">
            <v>2869.9289660615577</v>
          </cell>
        </row>
        <row r="2280">
          <cell r="O2280">
            <v>2910.9707971586367</v>
          </cell>
        </row>
        <row r="2281">
          <cell r="O2281">
            <v>2911.1286503551637</v>
          </cell>
        </row>
        <row r="2282">
          <cell r="O2282">
            <v>2911.1286503551637</v>
          </cell>
        </row>
        <row r="2283">
          <cell r="O2283">
            <v>2911.1286503551637</v>
          </cell>
        </row>
        <row r="2284">
          <cell r="O2284">
            <v>2940.9629044988105</v>
          </cell>
        </row>
        <row r="2285">
          <cell r="O2285">
            <v>2941.4364640883923</v>
          </cell>
        </row>
        <row r="2286">
          <cell r="O2286">
            <v>2939.85793212312</v>
          </cell>
        </row>
        <row r="2287">
          <cell r="O2287">
            <v>2954.2225730070982</v>
          </cell>
        </row>
        <row r="2288">
          <cell r="O2288">
            <v>2950.1183898973895</v>
          </cell>
        </row>
        <row r="2289">
          <cell r="O2289">
            <v>2950.1183898973895</v>
          </cell>
        </row>
        <row r="2290">
          <cell r="O2290">
            <v>2950.1183898973895</v>
          </cell>
        </row>
        <row r="2291">
          <cell r="O2291">
            <v>2954.8539857932069</v>
          </cell>
        </row>
        <row r="2292">
          <cell r="O2292">
            <v>2962.588792423041</v>
          </cell>
        </row>
        <row r="2293">
          <cell r="O2293">
            <v>2935.4380426203579</v>
          </cell>
        </row>
        <row r="2294">
          <cell r="O2294">
            <v>2958.8003157063877</v>
          </cell>
        </row>
        <row r="2295">
          <cell r="O2295">
            <v>2961.3259668508226</v>
          </cell>
        </row>
        <row r="2296">
          <cell r="O2296">
            <v>2961.3259668508226</v>
          </cell>
        </row>
        <row r="2297">
          <cell r="O2297">
            <v>2961.3259668508226</v>
          </cell>
        </row>
        <row r="2298">
          <cell r="O2298">
            <v>2976.479873717436</v>
          </cell>
        </row>
        <row r="2299">
          <cell r="O2299">
            <v>2985.3196527229607</v>
          </cell>
        </row>
        <row r="2300">
          <cell r="O2300">
            <v>3027.1507498026767</v>
          </cell>
        </row>
        <row r="2301">
          <cell r="O2301">
            <v>3021.4680347276962</v>
          </cell>
        </row>
        <row r="2302">
          <cell r="O2302">
            <v>3024.9408050512957</v>
          </cell>
        </row>
        <row r="2303">
          <cell r="O2303">
            <v>3024.9408050512957</v>
          </cell>
        </row>
        <row r="2304">
          <cell r="O2304">
            <v>3024.9408050512957</v>
          </cell>
        </row>
        <row r="2305">
          <cell r="O2305">
            <v>3059.9842146803398</v>
          </cell>
        </row>
        <row r="2306">
          <cell r="O2306">
            <v>3055.2486187845234</v>
          </cell>
        </row>
        <row r="2307">
          <cell r="O2307">
            <v>3082.3993685872065</v>
          </cell>
        </row>
        <row r="2308">
          <cell r="O2308">
            <v>3106.7087608523998</v>
          </cell>
        </row>
        <row r="2309">
          <cell r="O2309">
            <v>3091.5548539857859</v>
          </cell>
        </row>
        <row r="2310">
          <cell r="O2310">
            <v>3091.5548539857859</v>
          </cell>
        </row>
        <row r="2311">
          <cell r="O2311">
            <v>3091.5548539857859</v>
          </cell>
        </row>
        <row r="2312">
          <cell r="O2312">
            <v>3111.2865035516897</v>
          </cell>
        </row>
        <row r="2313">
          <cell r="O2313">
            <v>3102.9202841357474</v>
          </cell>
        </row>
        <row r="2314">
          <cell r="O2314">
            <v>3114.6014206787622</v>
          </cell>
        </row>
        <row r="2315">
          <cell r="O2315">
            <v>3071.6653512233556</v>
          </cell>
        </row>
        <row r="2316">
          <cell r="O2316">
            <v>3113.4964483030717</v>
          </cell>
        </row>
        <row r="2317">
          <cell r="O2317">
            <v>3113.4964483030717</v>
          </cell>
        </row>
        <row r="2318">
          <cell r="O2318">
            <v>3113.4964483030717</v>
          </cell>
        </row>
        <row r="2319">
          <cell r="O2319">
            <v>3135.2801894238291</v>
          </cell>
        </row>
        <row r="2320">
          <cell r="O2320">
            <v>3157.3796369376419</v>
          </cell>
        </row>
        <row r="2321">
          <cell r="O2321">
            <v>3132.2809786898124</v>
          </cell>
        </row>
        <row r="2322">
          <cell r="O2322">
            <v>3153.1176006314063</v>
          </cell>
        </row>
        <row r="2323">
          <cell r="O2323">
            <v>3129.9131807419035</v>
          </cell>
        </row>
        <row r="2324">
          <cell r="O2324">
            <v>3129.9131807419035</v>
          </cell>
        </row>
        <row r="2325">
          <cell r="O2325">
            <v>3129.9131807419035</v>
          </cell>
        </row>
        <row r="2326">
          <cell r="O2326">
            <v>3134.1752170481391</v>
          </cell>
        </row>
        <row r="2327">
          <cell r="O2327">
            <v>3134.1752170481391</v>
          </cell>
        </row>
        <row r="2328">
          <cell r="O2328">
            <v>3154.8539857932055</v>
          </cell>
        </row>
        <row r="2329">
          <cell r="O2329">
            <v>3167.6400947119105</v>
          </cell>
        </row>
        <row r="2330">
          <cell r="O2330">
            <v>3181.6890292028343</v>
          </cell>
        </row>
        <row r="2331">
          <cell r="O2331">
            <v>3181.6890292028343</v>
          </cell>
        </row>
        <row r="2332">
          <cell r="O2332">
            <v>3181.6890292028343</v>
          </cell>
        </row>
        <row r="2333">
          <cell r="O2333">
            <v>3213.4175217048078</v>
          </cell>
        </row>
        <row r="2334">
          <cell r="O2334">
            <v>3212.4704025256442</v>
          </cell>
        </row>
        <row r="2335">
          <cell r="O2335">
            <v>3232.3599052880745</v>
          </cell>
        </row>
        <row r="2336">
          <cell r="O2336">
            <v>3244.0410418310885</v>
          </cell>
        </row>
        <row r="2337">
          <cell r="O2337">
            <v>3252.7229676400862</v>
          </cell>
        </row>
        <row r="2338">
          <cell r="O2338">
            <v>3252.7229676400862</v>
          </cell>
        </row>
        <row r="2339">
          <cell r="O2339">
            <v>3252.7229676400862</v>
          </cell>
        </row>
        <row r="2340">
          <cell r="O2340">
            <v>3256.1957379636847</v>
          </cell>
        </row>
        <row r="2341">
          <cell r="O2341">
            <v>3223.6779794790759</v>
          </cell>
        </row>
        <row r="2342">
          <cell r="O2342">
            <v>3245.7774269928877</v>
          </cell>
        </row>
        <row r="2343">
          <cell r="O2343">
            <v>3273.0860299920978</v>
          </cell>
        </row>
        <row r="2344">
          <cell r="O2344">
            <v>3262.6677190213013</v>
          </cell>
        </row>
        <row r="2345">
          <cell r="O2345">
            <v>3262.6677190213013</v>
          </cell>
        </row>
        <row r="2346">
          <cell r="O2346">
            <v>3262.6677190213013</v>
          </cell>
        </row>
        <row r="2347">
          <cell r="O2347">
            <v>3295.0276243093831</v>
          </cell>
        </row>
        <row r="2348">
          <cell r="O2348">
            <v>3325.808997632194</v>
          </cell>
        </row>
        <row r="2349">
          <cell r="O2349">
            <v>3333.0702446724472</v>
          </cell>
        </row>
        <row r="2350">
          <cell r="O2350">
            <v>3333.0702446724472</v>
          </cell>
        </row>
        <row r="2351">
          <cell r="O2351">
            <v>3323.4411996842869</v>
          </cell>
        </row>
        <row r="2352">
          <cell r="O2352">
            <v>3323.4411996842869</v>
          </cell>
        </row>
        <row r="2353">
          <cell r="O2353">
            <v>3323.4411996842869</v>
          </cell>
        </row>
        <row r="2354">
          <cell r="O2354">
            <v>3344.5935280189351</v>
          </cell>
        </row>
        <row r="2355">
          <cell r="O2355">
            <v>3347.4348855564244</v>
          </cell>
        </row>
        <row r="2356">
          <cell r="O2356">
            <v>3342.699289660608</v>
          </cell>
        </row>
        <row r="2357">
          <cell r="O2357">
            <v>3416.7324388318775</v>
          </cell>
        </row>
        <row r="2358">
          <cell r="O2358">
            <v>3452.8808208366131</v>
          </cell>
        </row>
        <row r="2359">
          <cell r="O2359">
            <v>3452.8808208366131</v>
          </cell>
        </row>
        <row r="2360">
          <cell r="O2360">
            <v>3452.8808208366131</v>
          </cell>
        </row>
        <row r="2361">
          <cell r="O2361">
            <v>3502.7624309392172</v>
          </cell>
        </row>
        <row r="2362">
          <cell r="O2362">
            <v>3510.1815311759965</v>
          </cell>
        </row>
        <row r="2363">
          <cell r="O2363">
            <v>3510.1815311759965</v>
          </cell>
        </row>
        <row r="2364">
          <cell r="O2364">
            <v>3522.809786898174</v>
          </cell>
        </row>
        <row r="2365">
          <cell r="O2365">
            <v>3469.6132596684984</v>
          </cell>
        </row>
        <row r="2366">
          <cell r="O2366">
            <v>3469.6132596684984</v>
          </cell>
        </row>
        <row r="2367">
          <cell r="O2367">
            <v>3469.6132596684984</v>
          </cell>
        </row>
        <row r="2368">
          <cell r="O2368">
            <v>3447.3559589581582</v>
          </cell>
        </row>
        <row r="2369">
          <cell r="O2369">
            <v>3471.8232044198799</v>
          </cell>
        </row>
        <row r="2370">
          <cell r="O2370">
            <v>3450.5130228887037</v>
          </cell>
        </row>
        <row r="2371">
          <cell r="O2371">
            <v>3543.1728492501879</v>
          </cell>
        </row>
        <row r="2372">
          <cell r="O2372">
            <v>3545.5406471980968</v>
          </cell>
        </row>
        <row r="2373">
          <cell r="O2373">
            <v>3545.5406471980968</v>
          </cell>
        </row>
        <row r="2374">
          <cell r="O2374">
            <v>3545.5406471980968</v>
          </cell>
        </row>
        <row r="2375">
          <cell r="O2375">
            <v>3611.6811365430049</v>
          </cell>
        </row>
        <row r="2376">
          <cell r="O2376">
            <v>3615.4696132596569</v>
          </cell>
        </row>
        <row r="2377">
          <cell r="O2377">
            <v>3576.6377269139593</v>
          </cell>
        </row>
        <row r="2378">
          <cell r="O2378">
            <v>3596.0536700868083</v>
          </cell>
        </row>
        <row r="2379">
          <cell r="O2379">
            <v>3550.9076558800207</v>
          </cell>
        </row>
        <row r="2380">
          <cell r="O2380">
            <v>3550.9076558800207</v>
          </cell>
        </row>
        <row r="2381">
          <cell r="O2381">
            <v>3550.9076558800207</v>
          </cell>
        </row>
        <row r="2382">
          <cell r="O2382">
            <v>3526.4404104182995</v>
          </cell>
        </row>
        <row r="2383">
          <cell r="O2383">
            <v>3511.1286503551582</v>
          </cell>
        </row>
        <row r="2384">
          <cell r="O2384">
            <v>3478.2951854774947</v>
          </cell>
        </row>
        <row r="2385">
          <cell r="O2385">
            <v>3513.8121546961211</v>
          </cell>
        </row>
        <row r="2386">
          <cell r="O2386">
            <v>3493.449092344109</v>
          </cell>
        </row>
        <row r="2387">
          <cell r="O2387">
            <v>3493.449092344109</v>
          </cell>
        </row>
        <row r="2388">
          <cell r="O2388">
            <v>3493.449092344109</v>
          </cell>
        </row>
        <row r="2389">
          <cell r="O2389">
            <v>3547.7505919494761</v>
          </cell>
        </row>
        <row r="2390">
          <cell r="O2390">
            <v>3619.4159431728385</v>
          </cell>
        </row>
        <row r="2391">
          <cell r="O2391">
            <v>3684.7671665351118</v>
          </cell>
        </row>
        <row r="2392">
          <cell r="O2392">
            <v>3705.6037884767061</v>
          </cell>
        </row>
        <row r="2393">
          <cell r="O2393">
            <v>3733.5438042620244</v>
          </cell>
        </row>
        <row r="2394">
          <cell r="O2394">
            <v>3733.5438042620244</v>
          </cell>
        </row>
        <row r="2395">
          <cell r="O2395">
            <v>3733.5438042620244</v>
          </cell>
        </row>
        <row r="2396">
          <cell r="O2396">
            <v>3783.4254143646285</v>
          </cell>
        </row>
        <row r="2397">
          <cell r="O2397">
            <v>3804.5777426992772</v>
          </cell>
        </row>
        <row r="2398">
          <cell r="O2398">
            <v>3795.7379636937521</v>
          </cell>
        </row>
        <row r="2399">
          <cell r="O2399">
            <v>3833.6227308602874</v>
          </cell>
        </row>
        <row r="2400">
          <cell r="O2400">
            <v>3949.3291239147457</v>
          </cell>
        </row>
        <row r="2401">
          <cell r="O2401">
            <v>3949.3291239147457</v>
          </cell>
        </row>
        <row r="2402">
          <cell r="O2402">
            <v>3949.3291239147457</v>
          </cell>
        </row>
        <row r="2403">
          <cell r="O2403">
            <v>3913.3385951065379</v>
          </cell>
        </row>
        <row r="2404">
          <cell r="O2404">
            <v>3913.3385951065379</v>
          </cell>
        </row>
        <row r="2405">
          <cell r="O2405">
            <v>3866.1404893448962</v>
          </cell>
        </row>
        <row r="2406">
          <cell r="O2406">
            <v>3878.4530386740203</v>
          </cell>
        </row>
        <row r="2407">
          <cell r="O2407">
            <v>3969.2186266771773</v>
          </cell>
        </row>
        <row r="2408">
          <cell r="O2408">
            <v>3969.2186266771773</v>
          </cell>
        </row>
        <row r="2409">
          <cell r="O2409">
            <v>3969.2186266771773</v>
          </cell>
        </row>
        <row r="2410">
          <cell r="O2410">
            <v>3982.3204419889385</v>
          </cell>
        </row>
        <row r="2411">
          <cell r="O2411">
            <v>3987.5295974743385</v>
          </cell>
        </row>
        <row r="2412">
          <cell r="O2412">
            <v>4008.3662194159324</v>
          </cell>
        </row>
        <row r="2413">
          <cell r="O2413">
            <v>3926.5982636148274</v>
          </cell>
        </row>
        <row r="2414">
          <cell r="O2414">
            <v>3762.2730860299816</v>
          </cell>
        </row>
        <row r="2415">
          <cell r="O2415">
            <v>3762.2730860299816</v>
          </cell>
        </row>
        <row r="2416">
          <cell r="O2416">
            <v>3762.2730860299816</v>
          </cell>
        </row>
        <row r="2417">
          <cell r="O2417">
            <v>3810.418310970786</v>
          </cell>
        </row>
        <row r="2418">
          <cell r="O2418">
            <v>3856.6692975532642</v>
          </cell>
        </row>
        <row r="2419">
          <cell r="O2419">
            <v>3699.4475138121434</v>
          </cell>
        </row>
        <row r="2420">
          <cell r="O2420">
            <v>3691.2391475927279</v>
          </cell>
        </row>
        <row r="2421">
          <cell r="O2421">
            <v>3739.7000789265867</v>
          </cell>
        </row>
        <row r="2422">
          <cell r="O2422">
            <v>3739.7000789265867</v>
          </cell>
        </row>
        <row r="2423">
          <cell r="O2423">
            <v>3739.7000789265867</v>
          </cell>
        </row>
        <row r="2424">
          <cell r="O2424">
            <v>3692.501973164945</v>
          </cell>
        </row>
        <row r="2425">
          <cell r="O2425">
            <v>3701.6574585635249</v>
          </cell>
        </row>
        <row r="2426">
          <cell r="O2426">
            <v>3789.5816890291912</v>
          </cell>
        </row>
        <row r="2427">
          <cell r="O2427">
            <v>3804.2620363062233</v>
          </cell>
        </row>
        <row r="2428">
          <cell r="O2428">
            <v>3641.3575374901234</v>
          </cell>
        </row>
        <row r="2429">
          <cell r="O2429">
            <v>3641.3575374901234</v>
          </cell>
        </row>
        <row r="2430">
          <cell r="O2430">
            <v>3641.3575374901234</v>
          </cell>
        </row>
        <row r="2431">
          <cell r="O2431">
            <v>3691.8705603788362</v>
          </cell>
        </row>
        <row r="2432">
          <cell r="O2432">
            <v>3637.7269139699961</v>
          </cell>
        </row>
        <row r="2433">
          <cell r="O2433">
            <v>3637.7269139699961</v>
          </cell>
        </row>
        <row r="2434">
          <cell r="O2434">
            <v>3404.4198895027512</v>
          </cell>
        </row>
        <row r="2435">
          <cell r="O2435">
            <v>3292.3441199684185</v>
          </cell>
        </row>
        <row r="2436">
          <cell r="O2436">
            <v>3292.3441199684185</v>
          </cell>
        </row>
        <row r="2437">
          <cell r="O2437">
            <v>3292.3441199684185</v>
          </cell>
        </row>
        <row r="2438">
          <cell r="O2438">
            <v>3468.3504340962791</v>
          </cell>
        </row>
        <row r="2439">
          <cell r="O2439">
            <v>3475.6116811365328</v>
          </cell>
        </row>
        <row r="2440">
          <cell r="O2440">
            <v>3523.9147592738659</v>
          </cell>
        </row>
        <row r="2441">
          <cell r="O2441">
            <v>3608.5240726124612</v>
          </cell>
        </row>
        <row r="2442">
          <cell r="O2442">
            <v>3586.1089187055954</v>
          </cell>
        </row>
        <row r="2443">
          <cell r="O2443">
            <v>3586.1089187055954</v>
          </cell>
        </row>
        <row r="2444">
          <cell r="O2444">
            <v>3586.1089187055954</v>
          </cell>
        </row>
        <row r="2445">
          <cell r="O2445">
            <v>3609.3133385950987</v>
          </cell>
        </row>
        <row r="2446">
          <cell r="O2446">
            <v>3668.1925808997548</v>
          </cell>
        </row>
        <row r="2447">
          <cell r="O2447">
            <v>3667.2454617205913</v>
          </cell>
        </row>
        <row r="2448">
          <cell r="O2448">
            <v>3697.2375690607651</v>
          </cell>
        </row>
        <row r="2449">
          <cell r="O2449">
            <v>3761.3259668508199</v>
          </cell>
        </row>
        <row r="2450">
          <cell r="O2450">
            <v>3761.3259668508199</v>
          </cell>
        </row>
        <row r="2451">
          <cell r="O2451">
            <v>3761.3259668508199</v>
          </cell>
        </row>
        <row r="2452">
          <cell r="O2452">
            <v>3768.2715074980165</v>
          </cell>
        </row>
        <row r="2453">
          <cell r="O2453">
            <v>3755.4853985793115</v>
          </cell>
        </row>
        <row r="2454">
          <cell r="O2454">
            <v>3734.964483030772</v>
          </cell>
        </row>
        <row r="2455">
          <cell r="O2455">
            <v>3782.3204419889407</v>
          </cell>
        </row>
        <row r="2456">
          <cell r="O2456">
            <v>3771.4285714285616</v>
          </cell>
        </row>
        <row r="2457">
          <cell r="O2457">
            <v>3771.4285714285616</v>
          </cell>
        </row>
        <row r="2458">
          <cell r="O2458">
            <v>3771.4285714285616</v>
          </cell>
        </row>
        <row r="2459">
          <cell r="O2459">
            <v>3669.139700078917</v>
          </cell>
        </row>
        <row r="2460">
          <cell r="O2460">
            <v>3695.6590370954927</v>
          </cell>
        </row>
        <row r="2461">
          <cell r="O2461">
            <v>3621.7837411207493</v>
          </cell>
        </row>
        <row r="2462">
          <cell r="O2462">
            <v>3691.5548539857855</v>
          </cell>
        </row>
        <row r="2463">
          <cell r="O2463">
            <v>3733.8595106550815</v>
          </cell>
        </row>
        <row r="2464">
          <cell r="O2464">
            <v>3733.8595106550815</v>
          </cell>
        </row>
        <row r="2465">
          <cell r="O2465">
            <v>3733.8595106550815</v>
          </cell>
        </row>
        <row r="2466">
          <cell r="O2466">
            <v>3736.7008681925722</v>
          </cell>
        </row>
        <row r="2467">
          <cell r="O2467">
            <v>3668.8239936858636</v>
          </cell>
        </row>
        <row r="2468">
          <cell r="O2468">
            <v>3805.5248618784444</v>
          </cell>
        </row>
        <row r="2469">
          <cell r="O2469">
            <v>3826.6771902130931</v>
          </cell>
        </row>
        <row r="2470">
          <cell r="O2470">
            <v>3842.9360694553975</v>
          </cell>
        </row>
        <row r="2471">
          <cell r="O2471">
            <v>3842.9360694553975</v>
          </cell>
        </row>
        <row r="2472">
          <cell r="O2472">
            <v>3842.9360694553975</v>
          </cell>
        </row>
        <row r="2473">
          <cell r="O2473">
            <v>3842.9360694553975</v>
          </cell>
        </row>
        <row r="2474">
          <cell r="O2474">
            <v>3842.9360694553975</v>
          </cell>
        </row>
        <row r="2475">
          <cell r="O2475">
            <v>3842.9360694553975</v>
          </cell>
        </row>
        <row r="2476">
          <cell r="O2476">
            <v>3900.5524861878371</v>
          </cell>
        </row>
        <row r="2477">
          <cell r="O2477">
            <v>3902.1310181531094</v>
          </cell>
        </row>
        <row r="2478">
          <cell r="O2478">
            <v>3902.1310181531094</v>
          </cell>
        </row>
        <row r="2479">
          <cell r="O2479">
            <v>3902.1310181531094</v>
          </cell>
        </row>
        <row r="2480">
          <cell r="O2480">
            <v>3935.2801894238282</v>
          </cell>
        </row>
        <row r="2481">
          <cell r="O2481">
            <v>4053.6700868192493</v>
          </cell>
        </row>
        <row r="2482">
          <cell r="O2482">
            <v>4053.6700868192493</v>
          </cell>
        </row>
        <row r="2483">
          <cell r="O2483">
            <v>4023.9936858721294</v>
          </cell>
        </row>
        <row r="2484">
          <cell r="O2484">
            <v>4003.6306235201168</v>
          </cell>
        </row>
        <row r="2485">
          <cell r="O2485">
            <v>4003.6306235201168</v>
          </cell>
        </row>
        <row r="2486">
          <cell r="O2486">
            <v>4003.6306235201168</v>
          </cell>
        </row>
        <row r="2487">
          <cell r="O2487">
            <v>4038.9897395422163</v>
          </cell>
        </row>
        <row r="2488">
          <cell r="O2488">
            <v>4044.0410418310876</v>
          </cell>
        </row>
        <row r="2489">
          <cell r="O2489">
            <v>4100.8681925808905</v>
          </cell>
        </row>
        <row r="2490">
          <cell r="O2490">
            <v>4132.9123914759184</v>
          </cell>
        </row>
        <row r="2491">
          <cell r="O2491">
            <v>4061.7205998421382</v>
          </cell>
        </row>
        <row r="2492">
          <cell r="O2492">
            <v>4061.7205998421382</v>
          </cell>
        </row>
        <row r="2493">
          <cell r="O2493">
            <v>4061.7205998421382</v>
          </cell>
        </row>
        <row r="2494">
          <cell r="O2494">
            <v>4067.5611681136443</v>
          </cell>
        </row>
        <row r="2495">
          <cell r="O2495">
            <v>4000.4735595895718</v>
          </cell>
        </row>
        <row r="2496">
          <cell r="O2496">
            <v>3953.9068666140383</v>
          </cell>
        </row>
        <row r="2497">
          <cell r="O2497">
            <v>3987.3717442778097</v>
          </cell>
        </row>
        <row r="2498">
          <cell r="O2498">
            <v>3920.2841357537372</v>
          </cell>
        </row>
        <row r="2499">
          <cell r="O2499">
            <v>3920.2841357537372</v>
          </cell>
        </row>
        <row r="2500">
          <cell r="O2500">
            <v>3920.2841357537372</v>
          </cell>
        </row>
        <row r="2501">
          <cell r="O2501">
            <v>3787.5295974743376</v>
          </cell>
        </row>
        <row r="2502">
          <cell r="O2502">
            <v>3865.8247829518423</v>
          </cell>
        </row>
        <row r="2503">
          <cell r="O2503">
            <v>3840.7261247040133</v>
          </cell>
        </row>
        <row r="2504">
          <cell r="O2504">
            <v>3927.3875295974626</v>
          </cell>
        </row>
        <row r="2505">
          <cell r="O2505">
            <v>4035.5169692186146</v>
          </cell>
        </row>
        <row r="2506">
          <cell r="O2506">
            <v>4035.5169692186146</v>
          </cell>
        </row>
        <row r="2507">
          <cell r="O2507">
            <v>4035.5169692186146</v>
          </cell>
        </row>
        <row r="2508">
          <cell r="O2508">
            <v>4110.4972375690486</v>
          </cell>
        </row>
        <row r="2509">
          <cell r="O2509">
            <v>4086.3456985003822</v>
          </cell>
        </row>
        <row r="2510">
          <cell r="O2510">
            <v>4110.8129439621025</v>
          </cell>
        </row>
        <row r="2511">
          <cell r="O2511">
            <v>4116.1799526440282</v>
          </cell>
        </row>
        <row r="2512">
          <cell r="O2512">
            <v>4021.1523283346355</v>
          </cell>
        </row>
        <row r="2513">
          <cell r="O2513">
            <v>4021.1523283346355</v>
          </cell>
        </row>
        <row r="2514">
          <cell r="O2514">
            <v>4021.1523283346355</v>
          </cell>
        </row>
        <row r="2515">
          <cell r="O2515">
            <v>4008.0505130228757</v>
          </cell>
        </row>
        <row r="2516">
          <cell r="O2516">
            <v>4092.1862667718897</v>
          </cell>
        </row>
        <row r="2517">
          <cell r="O2517">
            <v>4084.2936069455291</v>
          </cell>
        </row>
        <row r="2518">
          <cell r="O2518">
            <v>3945.8563535911485</v>
          </cell>
        </row>
        <row r="2519">
          <cell r="O2519">
            <v>3981.2154696132466</v>
          </cell>
        </row>
        <row r="2520">
          <cell r="O2520">
            <v>3981.2154696132466</v>
          </cell>
        </row>
        <row r="2521">
          <cell r="O2521">
            <v>3981.2154696132466</v>
          </cell>
        </row>
        <row r="2522">
          <cell r="O2522">
            <v>3849.8816101025914</v>
          </cell>
        </row>
        <row r="2523">
          <cell r="O2523">
            <v>3863.141278610879</v>
          </cell>
        </row>
        <row r="2524">
          <cell r="O2524">
            <v>3949.6448303078014</v>
          </cell>
        </row>
        <row r="2525">
          <cell r="O2525">
            <v>3905.130228887122</v>
          </cell>
        </row>
        <row r="2526">
          <cell r="O2526">
            <v>3853.6700868192456</v>
          </cell>
        </row>
        <row r="2527">
          <cell r="O2527">
            <v>3853.6700868192456</v>
          </cell>
        </row>
        <row r="2528">
          <cell r="O2528">
            <v>3853.6700868192456</v>
          </cell>
        </row>
        <row r="2529">
          <cell r="O2529">
            <v>3785.0039463299004</v>
          </cell>
        </row>
        <row r="2530">
          <cell r="O2530">
            <v>3739.7000789265858</v>
          </cell>
        </row>
        <row r="2531">
          <cell r="O2531">
            <v>3612.3125493291122</v>
          </cell>
        </row>
        <row r="2532">
          <cell r="O2532">
            <v>3600.6314127860969</v>
          </cell>
        </row>
        <row r="2533">
          <cell r="O2533">
            <v>3560.2209944751266</v>
          </cell>
        </row>
        <row r="2534">
          <cell r="O2534">
            <v>3560.2209944751266</v>
          </cell>
        </row>
        <row r="2535">
          <cell r="O2535">
            <v>3560.2209944751266</v>
          </cell>
        </row>
        <row r="2536">
          <cell r="O2536">
            <v>3725.4932912391355</v>
          </cell>
        </row>
        <row r="2537">
          <cell r="O2537">
            <v>3731.3338595106416</v>
          </cell>
        </row>
        <row r="2538">
          <cell r="O2538">
            <v>3675.9273875295839</v>
          </cell>
        </row>
        <row r="2539">
          <cell r="O2539">
            <v>3767.640094711905</v>
          </cell>
        </row>
        <row r="2540">
          <cell r="O2540">
            <v>3818.6266771902006</v>
          </cell>
        </row>
        <row r="2541">
          <cell r="O2541">
            <v>3818.6266771902006</v>
          </cell>
        </row>
        <row r="2542">
          <cell r="O2542">
            <v>3818.6266771902006</v>
          </cell>
        </row>
        <row r="2543">
          <cell r="O2543">
            <v>3813.8910812943841</v>
          </cell>
        </row>
        <row r="2544">
          <cell r="O2544">
            <v>3852.2494080505012</v>
          </cell>
        </row>
        <row r="2545">
          <cell r="O2545">
            <v>3899.4475138121425</v>
          </cell>
        </row>
        <row r="2546">
          <cell r="O2546">
            <v>3940.4893449092224</v>
          </cell>
        </row>
        <row r="2547">
          <cell r="O2547">
            <v>3904.972375690596</v>
          </cell>
        </row>
        <row r="2548">
          <cell r="O2548">
            <v>3904.972375690596</v>
          </cell>
        </row>
        <row r="2549">
          <cell r="O2549">
            <v>3904.972375690596</v>
          </cell>
        </row>
        <row r="2550">
          <cell r="O2550">
            <v>3855.5643251775741</v>
          </cell>
        </row>
        <row r="2551">
          <cell r="O2551">
            <v>3896.6061562746527</v>
          </cell>
        </row>
        <row r="2552">
          <cell r="O2552">
            <v>3901.3417521704714</v>
          </cell>
        </row>
        <row r="2553">
          <cell r="O2553">
            <v>3870.718232044188</v>
          </cell>
        </row>
        <row r="2554">
          <cell r="O2554">
            <v>3812.1546961325862</v>
          </cell>
        </row>
        <row r="2555">
          <cell r="O2555">
            <v>3812.1546961325862</v>
          </cell>
        </row>
        <row r="2556">
          <cell r="O2556">
            <v>3812.1546961325862</v>
          </cell>
        </row>
        <row r="2557">
          <cell r="O2557">
            <v>3698.9739542225625</v>
          </cell>
        </row>
        <row r="2558">
          <cell r="O2558">
            <v>3735.5958958168794</v>
          </cell>
        </row>
        <row r="2559">
          <cell r="O2559">
            <v>3735.5958958168794</v>
          </cell>
        </row>
        <row r="2560">
          <cell r="O2560">
            <v>3700.0789265982526</v>
          </cell>
        </row>
        <row r="2561">
          <cell r="O2561">
            <v>3782.1625887924115</v>
          </cell>
        </row>
        <row r="2562">
          <cell r="O2562">
            <v>3782.1625887924115</v>
          </cell>
        </row>
        <row r="2563">
          <cell r="O2563">
            <v>3782.1625887924115</v>
          </cell>
        </row>
        <row r="2564">
          <cell r="O2564">
            <v>3869.6132596684965</v>
          </cell>
        </row>
        <row r="2565">
          <cell r="O2565">
            <v>3869.6132596684965</v>
          </cell>
        </row>
        <row r="2566">
          <cell r="O2566">
            <v>3843.4096290449766</v>
          </cell>
        </row>
        <row r="2567">
          <cell r="O2567">
            <v>3841.8310970797047</v>
          </cell>
        </row>
        <row r="2568">
          <cell r="O2568">
            <v>3808.5240726124593</v>
          </cell>
        </row>
        <row r="2569">
          <cell r="O2569">
            <v>3808.5240726124593</v>
          </cell>
        </row>
        <row r="2570">
          <cell r="O2570">
            <v>3808.5240726124593</v>
          </cell>
        </row>
        <row r="2571">
          <cell r="O2571">
            <v>3808.5240726124593</v>
          </cell>
        </row>
        <row r="2572">
          <cell r="O2572">
            <v>3808.5240726124593</v>
          </cell>
        </row>
        <row r="2573">
          <cell r="O2573">
            <v>3714.2857142857038</v>
          </cell>
        </row>
        <row r="2574">
          <cell r="O2574">
            <v>3704.3409629044882</v>
          </cell>
        </row>
        <row r="2575">
          <cell r="O2575">
            <v>3721.704814522484</v>
          </cell>
        </row>
        <row r="2576">
          <cell r="O2576">
            <v>3721.704814522484</v>
          </cell>
        </row>
        <row r="2577">
          <cell r="O2577">
            <v>3721.704814522484</v>
          </cell>
        </row>
        <row r="2578">
          <cell r="O2578">
            <v>3646.4088397789956</v>
          </cell>
        </row>
        <row r="2579">
          <cell r="O2579">
            <v>3635.9905288081977</v>
          </cell>
        </row>
        <row r="2580">
          <cell r="O2580">
            <v>3670.5603788476601</v>
          </cell>
        </row>
        <row r="2581">
          <cell r="O2581">
            <v>3622.2573007103274</v>
          </cell>
        </row>
        <row r="2582">
          <cell r="O2582">
            <v>3542.3835832675495</v>
          </cell>
        </row>
        <row r="2583">
          <cell r="O2583">
            <v>3542.3835832675495</v>
          </cell>
        </row>
        <row r="2584">
          <cell r="O2584">
            <v>3542.3835832675495</v>
          </cell>
        </row>
        <row r="2585">
          <cell r="O2585">
            <v>3517.1270718231931</v>
          </cell>
        </row>
        <row r="2586">
          <cell r="O2586">
            <v>3487.1349644830198</v>
          </cell>
        </row>
        <row r="2587">
          <cell r="O2587">
            <v>3407.5769534332958</v>
          </cell>
        </row>
        <row r="2588">
          <cell r="O2588">
            <v>3454.3014996053557</v>
          </cell>
        </row>
        <row r="2589">
          <cell r="O2589">
            <v>3470.7182320441871</v>
          </cell>
        </row>
        <row r="2590">
          <cell r="O2590">
            <v>3470.7182320441871</v>
          </cell>
        </row>
        <row r="2591">
          <cell r="O2591">
            <v>3470.7182320441871</v>
          </cell>
        </row>
        <row r="2592">
          <cell r="O2592">
            <v>3371.7442778216146</v>
          </cell>
        </row>
        <row r="2593">
          <cell r="O2593">
            <v>3228.8871349644728</v>
          </cell>
        </row>
        <row r="2594">
          <cell r="O2594">
            <v>3271.1917916337698</v>
          </cell>
        </row>
        <row r="2595">
          <cell r="O2595">
            <v>3333.8595106550792</v>
          </cell>
        </row>
        <row r="2596">
          <cell r="O2596">
            <v>3394.7908445145908</v>
          </cell>
        </row>
        <row r="2597">
          <cell r="O2597">
            <v>3394.7908445145908</v>
          </cell>
        </row>
        <row r="2598">
          <cell r="O2598">
            <v>3394.7908445145908</v>
          </cell>
        </row>
        <row r="2599">
          <cell r="O2599">
            <v>3259.9842146803376</v>
          </cell>
        </row>
        <row r="2600">
          <cell r="O2600">
            <v>3295.9747434885467</v>
          </cell>
        </row>
        <row r="2601">
          <cell r="O2601">
            <v>3212.312549329115</v>
          </cell>
        </row>
        <row r="2602">
          <cell r="O2602">
            <v>3279.7158642462418</v>
          </cell>
        </row>
        <row r="2603">
          <cell r="O2603">
            <v>3300.3946329913088</v>
          </cell>
        </row>
        <row r="2604">
          <cell r="O2604">
            <v>3300.3946329913088</v>
          </cell>
        </row>
        <row r="2605">
          <cell r="O2605">
            <v>3300.3946329913088</v>
          </cell>
        </row>
        <row r="2606">
          <cell r="O2606">
            <v>3413.2596685082767</v>
          </cell>
        </row>
        <row r="2607">
          <cell r="O2607">
            <v>3423.9936858721289</v>
          </cell>
        </row>
        <row r="2608">
          <cell r="O2608">
            <v>3423.9936858721289</v>
          </cell>
        </row>
        <row r="2609">
          <cell r="O2609">
            <v>3423.9936858721289</v>
          </cell>
        </row>
        <row r="2610">
          <cell r="O2610">
            <v>3423.9936858721289</v>
          </cell>
        </row>
        <row r="2611">
          <cell r="O2611">
            <v>3423.9936858721289</v>
          </cell>
        </row>
        <row r="2612">
          <cell r="O2612">
            <v>3423.9936858721289</v>
          </cell>
        </row>
        <row r="2613">
          <cell r="O2613">
            <v>3297.8689818468724</v>
          </cell>
        </row>
        <row r="2614">
          <cell r="O2614">
            <v>3299.2896606156173</v>
          </cell>
        </row>
        <row r="2615">
          <cell r="O2615">
            <v>3276.4009471191689</v>
          </cell>
        </row>
        <row r="2616">
          <cell r="O2616">
            <v>3412.7861089186945</v>
          </cell>
        </row>
        <row r="2617">
          <cell r="O2617">
            <v>3399.8421468034621</v>
          </cell>
        </row>
        <row r="2618">
          <cell r="O2618">
            <v>3399.8421468034621</v>
          </cell>
        </row>
        <row r="2619">
          <cell r="O2619">
            <v>3399.8421468034621</v>
          </cell>
        </row>
        <row r="2620">
          <cell r="O2620">
            <v>3401.1049723756792</v>
          </cell>
        </row>
        <row r="2621">
          <cell r="O2621">
            <v>3447.040252565102</v>
          </cell>
        </row>
        <row r="2622">
          <cell r="O2622">
            <v>3375.532754538267</v>
          </cell>
        </row>
        <row r="2623">
          <cell r="O2623">
            <v>3415.6274664561834</v>
          </cell>
        </row>
        <row r="2624">
          <cell r="O2624">
            <v>3373.7963693764682</v>
          </cell>
        </row>
        <row r="2625">
          <cell r="O2625">
            <v>3373.7963693764682</v>
          </cell>
        </row>
        <row r="2626">
          <cell r="O2626">
            <v>3373.7963693764682</v>
          </cell>
        </row>
        <row r="2627">
          <cell r="O2627">
            <v>3426.5193370165621</v>
          </cell>
        </row>
        <row r="2628">
          <cell r="O2628">
            <v>3428.8871349644705</v>
          </cell>
        </row>
        <row r="2629">
          <cell r="O2629">
            <v>3454.932912391464</v>
          </cell>
        </row>
        <row r="2630">
          <cell r="O2630">
            <v>3482.0836621941471</v>
          </cell>
        </row>
        <row r="2631">
          <cell r="O2631">
            <v>3423.0465666929631</v>
          </cell>
        </row>
        <row r="2632">
          <cell r="O2632">
            <v>3423.0465666929631</v>
          </cell>
        </row>
        <row r="2633">
          <cell r="O2633">
            <v>3423.0465666929631</v>
          </cell>
        </row>
        <row r="2634">
          <cell r="O2634">
            <v>3342.2257300710221</v>
          </cell>
        </row>
        <row r="2635">
          <cell r="O2635">
            <v>3348.6977111286387</v>
          </cell>
        </row>
        <row r="2636">
          <cell r="O2636">
            <v>3348.6977111286387</v>
          </cell>
        </row>
        <row r="2637">
          <cell r="O2637">
            <v>3392.5808997632089</v>
          </cell>
        </row>
        <row r="2638">
          <cell r="O2638">
            <v>3323.9147592738641</v>
          </cell>
        </row>
        <row r="2639">
          <cell r="O2639">
            <v>3323.9147592738641</v>
          </cell>
        </row>
        <row r="2640">
          <cell r="O2640">
            <v>3323.9147592738641</v>
          </cell>
        </row>
        <row r="2641">
          <cell r="O2641">
            <v>3256.3535911602098</v>
          </cell>
        </row>
        <row r="2642">
          <cell r="O2642">
            <v>3284.29360694553</v>
          </cell>
        </row>
        <row r="2643">
          <cell r="O2643">
            <v>3322.6519337016471</v>
          </cell>
        </row>
        <row r="2644">
          <cell r="O2644">
            <v>3226.8350434096187</v>
          </cell>
        </row>
        <row r="2645">
          <cell r="O2645">
            <v>3198.5793212312451</v>
          </cell>
        </row>
        <row r="2646">
          <cell r="O2646">
            <v>3198.5793212312451</v>
          </cell>
        </row>
        <row r="2647">
          <cell r="O2647">
            <v>3198.5793212312451</v>
          </cell>
        </row>
        <row r="2648">
          <cell r="O2648">
            <v>3152.0126282557121</v>
          </cell>
        </row>
        <row r="2649">
          <cell r="O2649">
            <v>3185.3196527229575</v>
          </cell>
        </row>
        <row r="2650">
          <cell r="O2650">
            <v>3259.3528018942288</v>
          </cell>
        </row>
        <row r="2651">
          <cell r="O2651">
            <v>3261.5627466456099</v>
          </cell>
        </row>
        <row r="2652">
          <cell r="O2652">
            <v>3310.0236779794695</v>
          </cell>
        </row>
        <row r="2653">
          <cell r="O2653">
            <v>3310.0236779794695</v>
          </cell>
        </row>
        <row r="2654">
          <cell r="O2654">
            <v>3310.0236779794695</v>
          </cell>
        </row>
        <row r="2655">
          <cell r="O2655">
            <v>3330.7024467245365</v>
          </cell>
        </row>
        <row r="2656">
          <cell r="O2656">
            <v>3373.7963693764696</v>
          </cell>
        </row>
        <row r="2657">
          <cell r="O2657">
            <v>3384.5303867403213</v>
          </cell>
        </row>
        <row r="2658">
          <cell r="O2658">
            <v>3375.6906077347958</v>
          </cell>
        </row>
        <row r="2659">
          <cell r="O2659">
            <v>3428.8871349644714</v>
          </cell>
        </row>
        <row r="2660">
          <cell r="O2660">
            <v>3428.8871349644714</v>
          </cell>
        </row>
        <row r="2661">
          <cell r="O2661">
            <v>3428.8871349644714</v>
          </cell>
        </row>
        <row r="2662">
          <cell r="O2662">
            <v>3435.674822415142</v>
          </cell>
        </row>
        <row r="2663">
          <cell r="O2663">
            <v>3438.2004735595783</v>
          </cell>
        </row>
        <row r="2664">
          <cell r="O2664">
            <v>3532.12312549328</v>
          </cell>
        </row>
        <row r="2665">
          <cell r="O2665">
            <v>3583.1097079715751</v>
          </cell>
        </row>
        <row r="2666">
          <cell r="O2666">
            <v>3582.4782951854659</v>
          </cell>
        </row>
        <row r="2667">
          <cell r="O2667">
            <v>3582.4782951854659</v>
          </cell>
        </row>
        <row r="2668">
          <cell r="O2668">
            <v>3582.4782951854659</v>
          </cell>
        </row>
        <row r="2669">
          <cell r="O2669">
            <v>3595.7379636937526</v>
          </cell>
        </row>
        <row r="2670">
          <cell r="O2670">
            <v>3553.2754538279278</v>
          </cell>
        </row>
        <row r="2671">
          <cell r="O2671">
            <v>3553.2754538279278</v>
          </cell>
        </row>
        <row r="2672">
          <cell r="O2672">
            <v>3574.4277821625774</v>
          </cell>
        </row>
        <row r="2673">
          <cell r="O2673">
            <v>3611.681136543004</v>
          </cell>
        </row>
        <row r="2674">
          <cell r="O2674">
            <v>3611.681136543004</v>
          </cell>
        </row>
        <row r="2675">
          <cell r="O2675">
            <v>3611.681136543004</v>
          </cell>
        </row>
        <row r="2676">
          <cell r="O2676">
            <v>3544.4356748224036</v>
          </cell>
        </row>
        <row r="2677">
          <cell r="O2677">
            <v>3528.1767955800997</v>
          </cell>
        </row>
        <row r="2678">
          <cell r="O2678">
            <v>3557.3796369376373</v>
          </cell>
        </row>
        <row r="2679">
          <cell r="O2679">
            <v>3582.9518547750486</v>
          </cell>
        </row>
        <row r="2680">
          <cell r="O2680">
            <v>3587.2138910812832</v>
          </cell>
        </row>
        <row r="2681">
          <cell r="O2681">
            <v>3587.2138910812832</v>
          </cell>
        </row>
        <row r="2682">
          <cell r="O2682">
            <v>3587.2138910812832</v>
          </cell>
        </row>
        <row r="2683">
          <cell r="O2683">
            <v>3648.1452249407944</v>
          </cell>
        </row>
        <row r="2684">
          <cell r="O2684">
            <v>3618.310970797148</v>
          </cell>
        </row>
        <row r="2685">
          <cell r="O2685">
            <v>3639.4632991317967</v>
          </cell>
        </row>
        <row r="2686">
          <cell r="O2686">
            <v>3642.7782162588687</v>
          </cell>
        </row>
        <row r="2687">
          <cell r="O2687">
            <v>3702.6045777426889</v>
          </cell>
        </row>
        <row r="2688">
          <cell r="O2688">
            <v>3702.6045777426889</v>
          </cell>
        </row>
        <row r="2689">
          <cell r="O2689">
            <v>3702.6045777426889</v>
          </cell>
        </row>
        <row r="2690">
          <cell r="O2690">
            <v>3709.0765588003051</v>
          </cell>
        </row>
        <row r="2691">
          <cell r="O2691">
            <v>3681.7679558010946</v>
          </cell>
        </row>
        <row r="2692">
          <cell r="O2692">
            <v>3709.5501183898868</v>
          </cell>
        </row>
        <row r="2693">
          <cell r="O2693">
            <v>3709.5501183898868</v>
          </cell>
        </row>
        <row r="2694">
          <cell r="O2694">
            <v>3759.7474348855467</v>
          </cell>
        </row>
        <row r="2695">
          <cell r="O2695">
            <v>3759.7474348855467</v>
          </cell>
        </row>
        <row r="2696">
          <cell r="O2696">
            <v>3759.7474348855467</v>
          </cell>
        </row>
        <row r="2697">
          <cell r="O2697">
            <v>3759.7474348855467</v>
          </cell>
        </row>
        <row r="2698">
          <cell r="O2698">
            <v>3781.0576164167237</v>
          </cell>
        </row>
        <row r="2699">
          <cell r="O2699">
            <v>3767.3243883188552</v>
          </cell>
        </row>
        <row r="2700">
          <cell r="O2700">
            <v>3746.9613259668427</v>
          </cell>
        </row>
        <row r="2701">
          <cell r="O2701">
            <v>3693.4490923441117</v>
          </cell>
        </row>
        <row r="2702">
          <cell r="O2702">
            <v>3693.4490923441117</v>
          </cell>
        </row>
        <row r="2703">
          <cell r="O2703">
            <v>3693.4490923441117</v>
          </cell>
        </row>
        <row r="2704">
          <cell r="O2704">
            <v>3693.4490923441117</v>
          </cell>
        </row>
        <row r="2705">
          <cell r="O2705">
            <v>3741.4364640883887</v>
          </cell>
        </row>
        <row r="2706">
          <cell r="O2706">
            <v>3741.7521704814435</v>
          </cell>
        </row>
        <row r="2707">
          <cell r="O2707">
            <v>3837.5690607734718</v>
          </cell>
        </row>
        <row r="2708">
          <cell r="O2708">
            <v>3844.3567482241424</v>
          </cell>
        </row>
        <row r="2709">
          <cell r="O2709">
            <v>3844.3567482241424</v>
          </cell>
        </row>
        <row r="2710">
          <cell r="O2710">
            <v>3844.3567482241424</v>
          </cell>
        </row>
        <row r="2711">
          <cell r="O2711">
            <v>3830.623520126273</v>
          </cell>
        </row>
        <row r="2712">
          <cell r="O2712">
            <v>3798.2636148381916</v>
          </cell>
        </row>
        <row r="2713">
          <cell r="O2713">
            <v>3743.4885556432432</v>
          </cell>
        </row>
        <row r="2714">
          <cell r="O2714">
            <v>3714.4435674822334</v>
          </cell>
        </row>
        <row r="2715">
          <cell r="O2715">
            <v>3695.9747434885476</v>
          </cell>
        </row>
        <row r="2716">
          <cell r="O2716">
            <v>3695.9747434885476</v>
          </cell>
        </row>
        <row r="2717">
          <cell r="O2717">
            <v>3695.9747434885476</v>
          </cell>
        </row>
        <row r="2718">
          <cell r="O2718">
            <v>3637.4112075769453</v>
          </cell>
        </row>
        <row r="2719">
          <cell r="O2719">
            <v>3693.2912391475857</v>
          </cell>
        </row>
        <row r="2720">
          <cell r="O2720">
            <v>3649.0923441199611</v>
          </cell>
        </row>
        <row r="2721">
          <cell r="O2721">
            <v>3731.4917127071744</v>
          </cell>
        </row>
        <row r="2722">
          <cell r="O2722">
            <v>3748.3820047355875</v>
          </cell>
        </row>
        <row r="2723">
          <cell r="O2723">
            <v>3748.3820047355875</v>
          </cell>
        </row>
        <row r="2724">
          <cell r="O2724">
            <v>3748.3820047355875</v>
          </cell>
        </row>
        <row r="2725">
          <cell r="O2725">
            <v>3737.6479873717358</v>
          </cell>
        </row>
        <row r="2726">
          <cell r="O2726">
            <v>3680.1894238358245</v>
          </cell>
        </row>
        <row r="2727">
          <cell r="O2727">
            <v>3710.970797158634</v>
          </cell>
        </row>
        <row r="2728">
          <cell r="O2728">
            <v>3705.7616416732349</v>
          </cell>
        </row>
        <row r="2729">
          <cell r="O2729">
            <v>3705.7616416732349</v>
          </cell>
        </row>
        <row r="2730">
          <cell r="O2730">
            <v>3705.7616416732349</v>
          </cell>
        </row>
        <row r="2731">
          <cell r="O2731">
            <v>3705.7616416732349</v>
          </cell>
        </row>
        <row r="2732">
          <cell r="O2732">
            <v>3651.93370165745</v>
          </cell>
        </row>
        <row r="2733">
          <cell r="O2733">
            <v>3576.3220205209082</v>
          </cell>
        </row>
        <row r="2734">
          <cell r="O2734">
            <v>3589.8973954222488</v>
          </cell>
        </row>
        <row r="2735">
          <cell r="O2735">
            <v>3491.2391475927302</v>
          </cell>
        </row>
        <row r="2736">
          <cell r="O2736">
            <v>3516.8113654301419</v>
          </cell>
        </row>
        <row r="2737">
          <cell r="O2737">
            <v>3516.8113654301419</v>
          </cell>
        </row>
        <row r="2738">
          <cell r="O2738">
            <v>3516.8113654301419</v>
          </cell>
        </row>
        <row r="2739">
          <cell r="O2739">
            <v>3550.2762430939133</v>
          </cell>
        </row>
        <row r="2740">
          <cell r="O2740">
            <v>3530.5445935280095</v>
          </cell>
        </row>
        <row r="2741">
          <cell r="O2741">
            <v>3576.9534333070146</v>
          </cell>
        </row>
        <row r="2742">
          <cell r="O2742">
            <v>3504.8145224940713</v>
          </cell>
        </row>
        <row r="2743">
          <cell r="O2743">
            <v>3481.7679558010964</v>
          </cell>
        </row>
        <row r="2744">
          <cell r="O2744">
            <v>3481.7679558010964</v>
          </cell>
        </row>
        <row r="2745">
          <cell r="O2745">
            <v>3481.7679558010964</v>
          </cell>
        </row>
        <row r="2746">
          <cell r="O2746">
            <v>3449.2501973164872</v>
          </cell>
        </row>
        <row r="2747">
          <cell r="O2747">
            <v>3440.7261247040169</v>
          </cell>
        </row>
        <row r="2748">
          <cell r="O2748">
            <v>3456.1957379636856</v>
          </cell>
        </row>
        <row r="2749">
          <cell r="O2749">
            <v>3458.8792423046489</v>
          </cell>
        </row>
        <row r="2750">
          <cell r="O2750">
            <v>3387.3717442778138</v>
          </cell>
        </row>
        <row r="2751">
          <cell r="O2751">
            <v>3387.3717442778138</v>
          </cell>
        </row>
        <row r="2752">
          <cell r="O2752">
            <v>3387.3717442778138</v>
          </cell>
        </row>
        <row r="2753">
          <cell r="O2753">
            <v>3370.4814522494003</v>
          </cell>
        </row>
        <row r="2754">
          <cell r="O2754">
            <v>3362.5887924230387</v>
          </cell>
        </row>
        <row r="2755">
          <cell r="O2755">
            <v>3282.7150749802604</v>
          </cell>
        </row>
        <row r="2756">
          <cell r="O2756">
            <v>3247.198105761634</v>
          </cell>
        </row>
        <row r="2757">
          <cell r="O2757">
            <v>3184.5303867403236</v>
          </cell>
        </row>
        <row r="2758">
          <cell r="O2758">
            <v>3184.5303867403236</v>
          </cell>
        </row>
        <row r="2759">
          <cell r="O2759">
            <v>3184.5303867403236</v>
          </cell>
        </row>
        <row r="2760">
          <cell r="O2760">
            <v>3194.001578531957</v>
          </cell>
        </row>
        <row r="2761">
          <cell r="O2761">
            <v>3102.1310181531094</v>
          </cell>
        </row>
        <row r="2762">
          <cell r="O2762">
            <v>3071.9810576164091</v>
          </cell>
        </row>
        <row r="2763">
          <cell r="O2763">
            <v>3099.2896606156191</v>
          </cell>
        </row>
        <row r="2764">
          <cell r="O2764">
            <v>3158.9581689029119</v>
          </cell>
        </row>
        <row r="2765">
          <cell r="O2765">
            <v>3158.9581689029119</v>
          </cell>
        </row>
        <row r="2766">
          <cell r="O2766">
            <v>3158.9581689029119</v>
          </cell>
        </row>
        <row r="2767">
          <cell r="O2767">
            <v>3143.1728492501898</v>
          </cell>
        </row>
        <row r="2768">
          <cell r="O2768">
            <v>3046.7245461720522</v>
          </cell>
        </row>
        <row r="2769">
          <cell r="O2769">
            <v>3038.3583267561089</v>
          </cell>
        </row>
        <row r="2770">
          <cell r="O2770">
            <v>3076.4009471191721</v>
          </cell>
        </row>
        <row r="2771">
          <cell r="O2771">
            <v>3044.3567482241447</v>
          </cell>
        </row>
        <row r="2772">
          <cell r="O2772">
            <v>3044.3567482241447</v>
          </cell>
        </row>
        <row r="2773">
          <cell r="O2773">
            <v>3044.3567482241447</v>
          </cell>
        </row>
        <row r="2774">
          <cell r="O2774">
            <v>3157.0639305445866</v>
          </cell>
        </row>
        <row r="2775">
          <cell r="O2775">
            <v>3153.4333070244606</v>
          </cell>
        </row>
        <row r="2776">
          <cell r="O2776">
            <v>3214.5224940804992</v>
          </cell>
        </row>
        <row r="2777">
          <cell r="O2777">
            <v>3288.7134964482975</v>
          </cell>
        </row>
        <row r="2778">
          <cell r="O2778">
            <v>3224.4672454617157</v>
          </cell>
        </row>
        <row r="2779">
          <cell r="O2779">
            <v>3224.4672454617157</v>
          </cell>
        </row>
        <row r="2780">
          <cell r="O2780">
            <v>3224.4672454617157</v>
          </cell>
        </row>
        <row r="2781">
          <cell r="O2781">
            <v>3219.7316495658988</v>
          </cell>
        </row>
        <row r="2782">
          <cell r="O2782">
            <v>3155.485398579317</v>
          </cell>
        </row>
        <row r="2783">
          <cell r="O2783">
            <v>3185.7932123125447</v>
          </cell>
        </row>
        <row r="2784">
          <cell r="O2784">
            <v>3222.0994475138077</v>
          </cell>
        </row>
        <row r="2785">
          <cell r="O2785">
            <v>3179.6369376479824</v>
          </cell>
        </row>
        <row r="2786">
          <cell r="O2786">
            <v>3179.6369376479824</v>
          </cell>
        </row>
        <row r="2787">
          <cell r="O2787">
            <v>3179.6369376479824</v>
          </cell>
        </row>
        <row r="2788">
          <cell r="O2788">
            <v>3118.5477505919448</v>
          </cell>
        </row>
        <row r="2789">
          <cell r="O2789">
            <v>3100.8681925808946</v>
          </cell>
        </row>
        <row r="2790">
          <cell r="O2790">
            <v>3193.0544593527957</v>
          </cell>
        </row>
        <row r="2791">
          <cell r="O2791">
            <v>3161.9573796369314</v>
          </cell>
        </row>
        <row r="2792">
          <cell r="O2792">
            <v>3169.0607734806572</v>
          </cell>
        </row>
        <row r="2793">
          <cell r="O2793">
            <v>3169.0607734806572</v>
          </cell>
        </row>
        <row r="2794">
          <cell r="O2794">
            <v>3169.0607734806572</v>
          </cell>
        </row>
        <row r="2795">
          <cell r="O2795">
            <v>3195.2644041041772</v>
          </cell>
        </row>
        <row r="2796">
          <cell r="O2796">
            <v>3190.5288082083598</v>
          </cell>
        </row>
        <row r="2797">
          <cell r="O2797">
            <v>3161.1681136542943</v>
          </cell>
        </row>
        <row r="2798">
          <cell r="O2798">
            <v>3180.7419100236712</v>
          </cell>
        </row>
        <row r="2799">
          <cell r="O2799">
            <v>3180.7419100236712</v>
          </cell>
        </row>
        <row r="2800">
          <cell r="O2800">
            <v>3180.7419100236712</v>
          </cell>
        </row>
        <row r="2801">
          <cell r="O2801">
            <v>3180.7419100236712</v>
          </cell>
        </row>
        <row r="2802">
          <cell r="O2802">
            <v>3172.3756906077278</v>
          </cell>
        </row>
        <row r="2803">
          <cell r="O2803">
            <v>3118.5477505919425</v>
          </cell>
        </row>
        <row r="2804">
          <cell r="O2804">
            <v>3115.2328334648705</v>
          </cell>
        </row>
        <row r="2805">
          <cell r="O2805">
            <v>3059.9842146803398</v>
          </cell>
        </row>
        <row r="2806">
          <cell r="O2806">
            <v>3031.4127861089119</v>
          </cell>
        </row>
        <row r="2807">
          <cell r="O2807">
            <v>3031.4127861089119</v>
          </cell>
        </row>
        <row r="2808">
          <cell r="O2808">
            <v>3031.4127861089119</v>
          </cell>
        </row>
        <row r="2809">
          <cell r="O2809">
            <v>3046.4088397789988</v>
          </cell>
        </row>
        <row r="2810">
          <cell r="O2810">
            <v>3020.678768745061</v>
          </cell>
        </row>
        <row r="2811">
          <cell r="O2811">
            <v>3024.4672454617144</v>
          </cell>
        </row>
        <row r="2812">
          <cell r="O2812">
            <v>2979.4790844514541</v>
          </cell>
        </row>
        <row r="2813">
          <cell r="O2813">
            <v>2982.7940015785252</v>
          </cell>
        </row>
        <row r="2814">
          <cell r="O2814">
            <v>2982.7940015785252</v>
          </cell>
        </row>
        <row r="2815">
          <cell r="O2815">
            <v>2982.7940015785252</v>
          </cell>
        </row>
        <row r="2816">
          <cell r="O2816">
            <v>2874.9802683504277</v>
          </cell>
        </row>
        <row r="2817">
          <cell r="O2817">
            <v>2879.4001578531902</v>
          </cell>
        </row>
        <row r="2818">
          <cell r="O2818">
            <v>2910.181531176001</v>
          </cell>
        </row>
        <row r="2819">
          <cell r="O2819">
            <v>2897.7111286503491</v>
          </cell>
        </row>
        <row r="2820">
          <cell r="O2820">
            <v>2849.0923441199629</v>
          </cell>
        </row>
        <row r="2821">
          <cell r="O2821">
            <v>2849.0923441199629</v>
          </cell>
        </row>
        <row r="2822">
          <cell r="O2822">
            <v>2849.0923441199629</v>
          </cell>
        </row>
        <row r="2823">
          <cell r="O2823">
            <v>2998.7371744277752</v>
          </cell>
        </row>
        <row r="2824">
          <cell r="O2824">
            <v>2951.6969218626609</v>
          </cell>
        </row>
        <row r="2825">
          <cell r="O2825">
            <v>2975.5327545382734</v>
          </cell>
        </row>
        <row r="2826">
          <cell r="O2826">
            <v>2924.5461720599778</v>
          </cell>
        </row>
        <row r="2827">
          <cell r="O2827">
            <v>2997.6322020520856</v>
          </cell>
        </row>
        <row r="2828">
          <cell r="O2828">
            <v>2997.6322020520856</v>
          </cell>
        </row>
        <row r="2829">
          <cell r="O2829">
            <v>2997.6322020520856</v>
          </cell>
        </row>
        <row r="2830">
          <cell r="O2830">
            <v>2997.6322020520856</v>
          </cell>
        </row>
        <row r="2831">
          <cell r="O2831">
            <v>2825.5722178374053</v>
          </cell>
        </row>
        <row r="2832">
          <cell r="O2832">
            <v>2897.2375690607673</v>
          </cell>
        </row>
        <row r="2833">
          <cell r="O2833">
            <v>2829.5185477505861</v>
          </cell>
        </row>
        <row r="2834">
          <cell r="O2834">
            <v>2972.5335438042557</v>
          </cell>
        </row>
        <row r="2835">
          <cell r="O2835">
            <v>2972.5335438042557</v>
          </cell>
        </row>
        <row r="2836">
          <cell r="O2836">
            <v>2972.5335438042557</v>
          </cell>
        </row>
        <row r="2837">
          <cell r="O2837">
            <v>2985.9510655090708</v>
          </cell>
        </row>
        <row r="2838">
          <cell r="O2838">
            <v>3024.1515390686614</v>
          </cell>
        </row>
        <row r="2839">
          <cell r="O2839">
            <v>3049.4080505130178</v>
          </cell>
        </row>
        <row r="2840">
          <cell r="O2840">
            <v>3060.2999210733969</v>
          </cell>
        </row>
        <row r="2841">
          <cell r="O2841">
            <v>3008.6819258089922</v>
          </cell>
        </row>
        <row r="2842">
          <cell r="O2842">
            <v>3008.6819258089922</v>
          </cell>
        </row>
        <row r="2843">
          <cell r="O2843">
            <v>3008.6819258089922</v>
          </cell>
        </row>
        <row r="2844">
          <cell r="O2844">
            <v>2969.2186266771846</v>
          </cell>
        </row>
        <row r="2845">
          <cell r="O2845">
            <v>2945.8563535911549</v>
          </cell>
        </row>
        <row r="2846">
          <cell r="O2846">
            <v>2928.4925019731595</v>
          </cell>
        </row>
        <row r="2847">
          <cell r="O2847">
            <v>2883.9779005524811</v>
          </cell>
        </row>
        <row r="2848">
          <cell r="O2848">
            <v>2883.9779005524811</v>
          </cell>
        </row>
        <row r="2849">
          <cell r="O2849">
            <v>2883.9779005524811</v>
          </cell>
        </row>
        <row r="2850">
          <cell r="O2850">
            <v>2883.9779005524811</v>
          </cell>
        </row>
        <row r="2851">
          <cell r="O2851">
            <v>2762.9044988160967</v>
          </cell>
        </row>
        <row r="2852">
          <cell r="O2852">
            <v>2785.4775059194899</v>
          </cell>
        </row>
        <row r="2853">
          <cell r="O2853">
            <v>2638.674033149166</v>
          </cell>
        </row>
        <row r="2854">
          <cell r="O2854">
            <v>2665.5090765587947</v>
          </cell>
        </row>
        <row r="2855">
          <cell r="O2855">
            <v>2558.011049723752</v>
          </cell>
        </row>
        <row r="2856">
          <cell r="O2856">
            <v>2558.011049723752</v>
          </cell>
        </row>
        <row r="2857">
          <cell r="O2857">
            <v>2558.011049723752</v>
          </cell>
        </row>
        <row r="2858">
          <cell r="O2858">
            <v>2650.5130228887078</v>
          </cell>
        </row>
        <row r="2859">
          <cell r="O2859">
            <v>2812.1546961325894</v>
          </cell>
        </row>
        <row r="2860">
          <cell r="O2860">
            <v>2751.0655090765517</v>
          </cell>
        </row>
        <row r="2861">
          <cell r="O2861">
            <v>2488.2399368587148</v>
          </cell>
        </row>
        <row r="2862">
          <cell r="O2862">
            <v>2416.101026045772</v>
          </cell>
        </row>
        <row r="2863">
          <cell r="O2863">
            <v>2416.101026045772</v>
          </cell>
        </row>
        <row r="2864">
          <cell r="O2864">
            <v>2416.101026045772</v>
          </cell>
        </row>
        <row r="2865">
          <cell r="O2865">
            <v>2486.3456985003891</v>
          </cell>
        </row>
        <row r="2866">
          <cell r="O2866">
            <v>2459.3528018942329</v>
          </cell>
        </row>
        <row r="2867">
          <cell r="O2867">
            <v>2338.2794001578477</v>
          </cell>
        </row>
        <row r="2868">
          <cell r="O2868">
            <v>2170.0078926598212</v>
          </cell>
        </row>
        <row r="2869">
          <cell r="O2869">
            <v>1945.8563535911558</v>
          </cell>
        </row>
        <row r="2870">
          <cell r="O2870">
            <v>1945.8563535911558</v>
          </cell>
        </row>
        <row r="2871">
          <cell r="O2871">
            <v>1945.8563535911558</v>
          </cell>
        </row>
        <row r="2872">
          <cell r="O2872">
            <v>1987.8453038673981</v>
          </cell>
        </row>
        <row r="2873">
          <cell r="O2873">
            <v>2090.2920284135694</v>
          </cell>
        </row>
        <row r="2874">
          <cell r="O2874">
            <v>2031.2549329123858</v>
          </cell>
        </row>
        <row r="2875">
          <cell r="O2875">
            <v>2279.7158642462437</v>
          </cell>
        </row>
        <row r="2876">
          <cell r="O2876">
            <v>2328.3346487766303</v>
          </cell>
        </row>
        <row r="2877">
          <cell r="O2877">
            <v>2328.3346487766303</v>
          </cell>
        </row>
        <row r="2878">
          <cell r="O2878">
            <v>2328.3346487766303</v>
          </cell>
        </row>
        <row r="2879">
          <cell r="O2879">
            <v>2349.0134175216972</v>
          </cell>
        </row>
        <row r="2880">
          <cell r="O2880">
            <v>2393.5280189423761</v>
          </cell>
        </row>
        <row r="2881">
          <cell r="O2881">
            <v>2445.6195737963621</v>
          </cell>
        </row>
        <row r="2882">
          <cell r="O2882">
            <v>2263.1412786108849</v>
          </cell>
        </row>
        <row r="2883">
          <cell r="O2883">
            <v>2343.1728492501902</v>
          </cell>
        </row>
        <row r="2884">
          <cell r="O2884">
            <v>2343.1728492501902</v>
          </cell>
        </row>
        <row r="2885">
          <cell r="O2885">
            <v>2343.1728492501902</v>
          </cell>
        </row>
        <row r="2886">
          <cell r="O2886">
            <v>2381.0576164167251</v>
          </cell>
        </row>
        <row r="2887">
          <cell r="O2887">
            <v>2331.0181531175936</v>
          </cell>
        </row>
        <row r="2888">
          <cell r="O2888">
            <v>2324.7040252565048</v>
          </cell>
        </row>
        <row r="2889">
          <cell r="O2889">
            <v>2252.5651144435601</v>
          </cell>
        </row>
        <row r="2890">
          <cell r="O2890">
            <v>2245.6195737963621</v>
          </cell>
        </row>
        <row r="2891">
          <cell r="O2891">
            <v>2245.6195737963621</v>
          </cell>
        </row>
        <row r="2892">
          <cell r="O2892">
            <v>2245.6195737963621</v>
          </cell>
        </row>
        <row r="2893">
          <cell r="O2893">
            <v>2218.9423835832604</v>
          </cell>
        </row>
        <row r="2894">
          <cell r="O2894">
            <v>2129.1239147592673</v>
          </cell>
        </row>
        <row r="2895">
          <cell r="O2895">
            <v>2088.871349644824</v>
          </cell>
        </row>
        <row r="2896">
          <cell r="O2896">
            <v>1950.1183898973895</v>
          </cell>
        </row>
        <row r="2897">
          <cell r="O2897">
            <v>2064.0883977900485</v>
          </cell>
        </row>
        <row r="2898">
          <cell r="O2898">
            <v>2064.0883977900485</v>
          </cell>
        </row>
        <row r="2899">
          <cell r="O2899">
            <v>2064.0883977900485</v>
          </cell>
        </row>
        <row r="2900">
          <cell r="O2900">
            <v>1989.2659826361421</v>
          </cell>
        </row>
        <row r="2901">
          <cell r="O2901">
            <v>2020.6787687450603</v>
          </cell>
        </row>
        <row r="2902">
          <cell r="O2902">
            <v>2123.1254932912325</v>
          </cell>
        </row>
        <row r="2903">
          <cell r="O2903">
            <v>2196.8429360694486</v>
          </cell>
        </row>
        <row r="2904">
          <cell r="O2904">
            <v>2220.3630623520057</v>
          </cell>
        </row>
        <row r="2905">
          <cell r="O2905">
            <v>2220.3630623520057</v>
          </cell>
        </row>
        <row r="2906">
          <cell r="O2906">
            <v>2220.3630623520057</v>
          </cell>
        </row>
        <row r="2907">
          <cell r="O2907">
            <v>2183.5832675611614</v>
          </cell>
        </row>
        <row r="2908">
          <cell r="O2908">
            <v>2110.4972375690536</v>
          </cell>
        </row>
        <row r="2909">
          <cell r="O2909">
            <v>2109.2344119968361</v>
          </cell>
        </row>
        <row r="2910">
          <cell r="O2910">
            <v>2074.6645619573728</v>
          </cell>
        </row>
        <row r="2911">
          <cell r="O2911">
            <v>2120.4419889502692</v>
          </cell>
        </row>
        <row r="2912">
          <cell r="O2912">
            <v>2120.4419889502692</v>
          </cell>
        </row>
        <row r="2913">
          <cell r="O2913">
            <v>2120.4419889502692</v>
          </cell>
        </row>
        <row r="2914">
          <cell r="O2914">
            <v>2287.1349644830225</v>
          </cell>
        </row>
        <row r="2915">
          <cell r="O2915">
            <v>2292.0284135753668</v>
          </cell>
        </row>
        <row r="2916">
          <cell r="O2916">
            <v>2379.3212312549249</v>
          </cell>
        </row>
        <row r="2917">
          <cell r="O2917">
            <v>2398.2636148381921</v>
          </cell>
        </row>
        <row r="2918">
          <cell r="O2918">
            <v>2279.0844514601345</v>
          </cell>
        </row>
        <row r="2919">
          <cell r="O2919">
            <v>2279.0844514601345</v>
          </cell>
        </row>
        <row r="2920">
          <cell r="O2920">
            <v>2279.0844514601345</v>
          </cell>
        </row>
        <row r="2921">
          <cell r="O2921">
            <v>2390.370955011831</v>
          </cell>
        </row>
        <row r="2922">
          <cell r="O2922">
            <v>2389.1081294396131</v>
          </cell>
        </row>
        <row r="2923">
          <cell r="O2923">
            <v>2409.1554853985713</v>
          </cell>
        </row>
        <row r="2924">
          <cell r="O2924">
            <v>2418.9423835832595</v>
          </cell>
        </row>
        <row r="2925">
          <cell r="O2925">
            <v>2432.517758484601</v>
          </cell>
        </row>
        <row r="2926">
          <cell r="O2926">
            <v>2432.517758484601</v>
          </cell>
        </row>
        <row r="2927">
          <cell r="O2927">
            <v>2432.517758484601</v>
          </cell>
        </row>
        <row r="2928">
          <cell r="O2928">
            <v>2430.6235201262739</v>
          </cell>
        </row>
        <row r="2929">
          <cell r="O2929">
            <v>2350.9076558800239</v>
          </cell>
        </row>
        <row r="2930">
          <cell r="O2930">
            <v>2320.7576953433231</v>
          </cell>
        </row>
        <row r="2931">
          <cell r="O2931">
            <v>2320.7576953433231</v>
          </cell>
        </row>
        <row r="2932">
          <cell r="O2932">
            <v>2301.6574585635281</v>
          </cell>
        </row>
        <row r="2933">
          <cell r="O2933">
            <v>2301.6574585635281</v>
          </cell>
        </row>
        <row r="2934">
          <cell r="O2934">
            <v>2301.6574585635281</v>
          </cell>
        </row>
        <row r="2935">
          <cell r="O2935">
            <v>2300.2367797947827</v>
          </cell>
        </row>
        <row r="2936">
          <cell r="O2936">
            <v>2310.1815311759979</v>
          </cell>
        </row>
        <row r="2937">
          <cell r="O2937">
            <v>2310.1815311759979</v>
          </cell>
        </row>
        <row r="2938">
          <cell r="O2938">
            <v>2310.1815311759979</v>
          </cell>
        </row>
        <row r="2939">
          <cell r="O2939">
            <v>2385.951065509068</v>
          </cell>
        </row>
        <row r="2940">
          <cell r="O2940">
            <v>2385.951065509068</v>
          </cell>
        </row>
        <row r="2941">
          <cell r="O2941">
            <v>2385.951065509068</v>
          </cell>
        </row>
        <row r="2942">
          <cell r="O2942">
            <v>2428.2557221783659</v>
          </cell>
        </row>
        <row r="2943">
          <cell r="O2943">
            <v>2474.9802683504258</v>
          </cell>
        </row>
        <row r="2944">
          <cell r="O2944">
            <v>2547.1191791633701</v>
          </cell>
        </row>
        <row r="2945">
          <cell r="O2945">
            <v>2490.2920284135671</v>
          </cell>
        </row>
        <row r="2946">
          <cell r="O2946">
            <v>2433.622730860292</v>
          </cell>
        </row>
        <row r="2947">
          <cell r="O2947">
            <v>2433.622730860292</v>
          </cell>
        </row>
        <row r="2948">
          <cell r="O2948">
            <v>2433.622730860292</v>
          </cell>
        </row>
        <row r="2949">
          <cell r="O2949">
            <v>2383.741120757687</v>
          </cell>
        </row>
        <row r="2950">
          <cell r="O2950">
            <v>2406.471981057608</v>
          </cell>
        </row>
        <row r="2951">
          <cell r="O2951">
            <v>2438.8318863456898</v>
          </cell>
        </row>
        <row r="2952">
          <cell r="O2952">
            <v>2289.6606156274584</v>
          </cell>
        </row>
        <row r="2953">
          <cell r="O2953">
            <v>2336.7008681925718</v>
          </cell>
        </row>
        <row r="2954">
          <cell r="O2954">
            <v>2336.7008681925718</v>
          </cell>
        </row>
        <row r="2955">
          <cell r="O2955">
            <v>2336.7008681925718</v>
          </cell>
        </row>
        <row r="2956">
          <cell r="O2956">
            <v>2368.11365430149</v>
          </cell>
        </row>
        <row r="2957">
          <cell r="O2957">
            <v>2313.3385951065416</v>
          </cell>
        </row>
        <row r="2958">
          <cell r="O2958">
            <v>2261.8784530386647</v>
          </cell>
        </row>
        <row r="2959">
          <cell r="O2959">
            <v>2290.607734806621</v>
          </cell>
        </row>
        <row r="2960">
          <cell r="O2960">
            <v>2237.5690607734718</v>
          </cell>
        </row>
        <row r="2961">
          <cell r="O2961">
            <v>2237.5690607734718</v>
          </cell>
        </row>
        <row r="2962">
          <cell r="O2962">
            <v>2237.5690607734718</v>
          </cell>
        </row>
        <row r="2963">
          <cell r="O2963">
            <v>2237.5690607734718</v>
          </cell>
        </row>
        <row r="2964">
          <cell r="O2964">
            <v>2237.5690607734718</v>
          </cell>
        </row>
        <row r="2965">
          <cell r="O2965">
            <v>2384.2146803472669</v>
          </cell>
        </row>
        <row r="2966">
          <cell r="O2966">
            <v>2403.9463299131703</v>
          </cell>
        </row>
        <row r="2967">
          <cell r="O2967">
            <v>2388.7924230465565</v>
          </cell>
        </row>
        <row r="2968">
          <cell r="O2968">
            <v>2388.7924230465565</v>
          </cell>
        </row>
        <row r="2969">
          <cell r="O2969">
            <v>2388.7924230465565</v>
          </cell>
        </row>
        <row r="2970">
          <cell r="O2970">
            <v>2352.0126282557117</v>
          </cell>
        </row>
        <row r="2971">
          <cell r="O2971">
            <v>2390.2131018153013</v>
          </cell>
        </row>
        <row r="2972">
          <cell r="O2972">
            <v>2462.3520126282447</v>
          </cell>
        </row>
        <row r="2973">
          <cell r="O2973">
            <v>2430.939226519326</v>
          </cell>
        </row>
        <row r="2974">
          <cell r="O2974">
            <v>2508.287292817668</v>
          </cell>
        </row>
        <row r="2975">
          <cell r="O2975">
            <v>2508.287292817668</v>
          </cell>
        </row>
        <row r="2976">
          <cell r="O2976">
            <v>2508.287292817668</v>
          </cell>
        </row>
        <row r="2977">
          <cell r="O2977">
            <v>2489.3449092343999</v>
          </cell>
        </row>
        <row r="2978">
          <cell r="O2978">
            <v>2475.7695343330583</v>
          </cell>
        </row>
        <row r="2979">
          <cell r="O2979">
            <v>2450.8287292817558</v>
          </cell>
        </row>
        <row r="2980">
          <cell r="O2980">
            <v>2425.572217837399</v>
          </cell>
        </row>
        <row r="2981">
          <cell r="O2981">
            <v>2449.7237569060649</v>
          </cell>
        </row>
        <row r="2982">
          <cell r="O2982">
            <v>2449.7237569060649</v>
          </cell>
        </row>
        <row r="2983">
          <cell r="O2983">
            <v>2449.7237569060649</v>
          </cell>
        </row>
        <row r="2984">
          <cell r="O2984">
            <v>2409.7868981846759</v>
          </cell>
        </row>
        <row r="2985">
          <cell r="O2985">
            <v>2314.127861089175</v>
          </cell>
        </row>
        <row r="2986">
          <cell r="O2986">
            <v>2276.4009471191675</v>
          </cell>
        </row>
        <row r="2987">
          <cell r="O2987">
            <v>2266.7719021310063</v>
          </cell>
        </row>
        <row r="2988">
          <cell r="O2988">
            <v>2183.2675611681025</v>
          </cell>
        </row>
        <row r="2989">
          <cell r="O2989">
            <v>2183.2675611681025</v>
          </cell>
        </row>
        <row r="2990">
          <cell r="O2990">
            <v>2183.2675611681025</v>
          </cell>
        </row>
        <row r="2991">
          <cell r="O2991">
            <v>2253.8279400157735</v>
          </cell>
        </row>
        <row r="2992">
          <cell r="O2992">
            <v>2175.5327545382679</v>
          </cell>
        </row>
        <row r="2993">
          <cell r="O2993">
            <v>2188.634569850029</v>
          </cell>
        </row>
        <row r="2994">
          <cell r="O2994">
            <v>2162.2730860299816</v>
          </cell>
        </row>
        <row r="2995">
          <cell r="O2995">
            <v>2179.4790844514496</v>
          </cell>
        </row>
        <row r="2996">
          <cell r="O2996">
            <v>2179.4790844514496</v>
          </cell>
        </row>
        <row r="2997">
          <cell r="O2997">
            <v>2179.4790844514496</v>
          </cell>
        </row>
        <row r="2998">
          <cell r="O2998">
            <v>2091.081294396201</v>
          </cell>
        </row>
        <row r="2999">
          <cell r="O2999">
            <v>2111.7600631412679</v>
          </cell>
        </row>
        <row r="3000">
          <cell r="O3000">
            <v>2181.6890292028306</v>
          </cell>
        </row>
        <row r="3001">
          <cell r="O3001">
            <v>2182.3204419889398</v>
          </cell>
        </row>
        <row r="3002">
          <cell r="O3002">
            <v>2175.6906077347967</v>
          </cell>
        </row>
        <row r="3003">
          <cell r="O3003">
            <v>2175.6906077347967</v>
          </cell>
        </row>
        <row r="3004">
          <cell r="O3004">
            <v>2175.6906077347967</v>
          </cell>
        </row>
        <row r="3005">
          <cell r="O3005">
            <v>2209.9447513812056</v>
          </cell>
        </row>
        <row r="3006">
          <cell r="O3006">
            <v>2253.0386740331387</v>
          </cell>
        </row>
        <row r="3007">
          <cell r="O3007">
            <v>2329.9131807418994</v>
          </cell>
        </row>
        <row r="3008">
          <cell r="O3008">
            <v>2336.543014996043</v>
          </cell>
        </row>
        <row r="3009">
          <cell r="O3009">
            <v>2325.0197316495551</v>
          </cell>
        </row>
        <row r="3010">
          <cell r="O3010">
            <v>2325.0197316495551</v>
          </cell>
        </row>
        <row r="3011">
          <cell r="O3011">
            <v>2325.0197316495551</v>
          </cell>
        </row>
        <row r="3012">
          <cell r="O3012">
            <v>2320.4419889502651</v>
          </cell>
        </row>
        <row r="3013">
          <cell r="O3013">
            <v>2402.0520915548427</v>
          </cell>
        </row>
        <row r="3014">
          <cell r="O3014">
            <v>2413.4175217048023</v>
          </cell>
        </row>
        <row r="3015">
          <cell r="O3015">
            <v>2391.6337805840444</v>
          </cell>
        </row>
        <row r="3016">
          <cell r="O3016">
            <v>2408.5240726124584</v>
          </cell>
        </row>
        <row r="3017">
          <cell r="O3017">
            <v>2408.5240726124584</v>
          </cell>
        </row>
        <row r="3018">
          <cell r="O3018">
            <v>2408.5240726124584</v>
          </cell>
        </row>
        <row r="3019">
          <cell r="O3019">
            <v>2469.1397000789134</v>
          </cell>
        </row>
        <row r="3020">
          <cell r="O3020">
            <v>2518.7056037884631</v>
          </cell>
        </row>
        <row r="3021">
          <cell r="O3021">
            <v>2530.0710339384232</v>
          </cell>
        </row>
        <row r="3022">
          <cell r="O3022">
            <v>2560.6945540647066</v>
          </cell>
        </row>
        <row r="3023">
          <cell r="O3023">
            <v>2551.8547750591815</v>
          </cell>
        </row>
        <row r="3024">
          <cell r="O3024">
            <v>2551.8547750591815</v>
          </cell>
        </row>
        <row r="3025">
          <cell r="O3025">
            <v>2551.8547750591815</v>
          </cell>
        </row>
        <row r="3026">
          <cell r="O3026">
            <v>2466.1404893448962</v>
          </cell>
        </row>
        <row r="3027">
          <cell r="O3027">
            <v>2478.4530386740194</v>
          </cell>
        </row>
        <row r="3028">
          <cell r="O3028">
            <v>2532.912391475913</v>
          </cell>
        </row>
        <row r="3029">
          <cell r="O3029">
            <v>2623.2044198894882</v>
          </cell>
        </row>
        <row r="3030">
          <cell r="O3030">
            <v>2637.8847671665208</v>
          </cell>
        </row>
        <row r="3031">
          <cell r="O3031">
            <v>2637.8847671665208</v>
          </cell>
        </row>
        <row r="3032">
          <cell r="O3032">
            <v>2637.8847671665208</v>
          </cell>
        </row>
        <row r="3033">
          <cell r="O3033">
            <v>2661.7205998421327</v>
          </cell>
        </row>
        <row r="3034">
          <cell r="O3034">
            <v>2657.3007103393702</v>
          </cell>
        </row>
        <row r="3035">
          <cell r="O3035">
            <v>2567.9558011049585</v>
          </cell>
        </row>
        <row r="3036">
          <cell r="O3036">
            <v>2675.2959747434743</v>
          </cell>
        </row>
        <row r="3037">
          <cell r="O3037">
            <v>2715.2328334648628</v>
          </cell>
        </row>
        <row r="3038">
          <cell r="O3038">
            <v>2715.2328334648628</v>
          </cell>
        </row>
        <row r="3039">
          <cell r="O3039">
            <v>2715.2328334648628</v>
          </cell>
        </row>
        <row r="3040">
          <cell r="O3040">
            <v>2710.1815311759919</v>
          </cell>
        </row>
        <row r="3041">
          <cell r="O3041">
            <v>2715.5485398579185</v>
          </cell>
        </row>
        <row r="3042">
          <cell r="O3042">
            <v>2702.6045777426862</v>
          </cell>
        </row>
        <row r="3043">
          <cell r="O3043">
            <v>2710.8129439621025</v>
          </cell>
        </row>
        <row r="3044">
          <cell r="O3044">
            <v>2704.4988161010133</v>
          </cell>
        </row>
        <row r="3045">
          <cell r="O3045">
            <v>2704.4988161010133</v>
          </cell>
        </row>
        <row r="3046">
          <cell r="O3046">
            <v>2704.4988161010133</v>
          </cell>
        </row>
        <row r="3047">
          <cell r="O3047">
            <v>2719.8105761641546</v>
          </cell>
        </row>
        <row r="3048">
          <cell r="O3048">
            <v>2714.4435674822289</v>
          </cell>
        </row>
        <row r="3049">
          <cell r="O3049">
            <v>2752.9597474348725</v>
          </cell>
        </row>
        <row r="3050">
          <cell r="O3050">
            <v>2780.4262036306091</v>
          </cell>
        </row>
        <row r="3051">
          <cell r="O3051">
            <v>2748.697711128636</v>
          </cell>
        </row>
        <row r="3052">
          <cell r="O3052">
            <v>2748.697711128636</v>
          </cell>
        </row>
        <row r="3053">
          <cell r="O3053">
            <v>2748.697711128636</v>
          </cell>
        </row>
        <row r="3054">
          <cell r="O3054">
            <v>2717.1270718231899</v>
          </cell>
        </row>
        <row r="3055">
          <cell r="O3055">
            <v>2639.9368587213753</v>
          </cell>
        </row>
        <row r="3056">
          <cell r="O3056">
            <v>2716.3378058405533</v>
          </cell>
        </row>
        <row r="3057">
          <cell r="O3057">
            <v>2778.2162588792266</v>
          </cell>
        </row>
        <row r="3058">
          <cell r="O3058">
            <v>2778.2162588792266</v>
          </cell>
        </row>
        <row r="3059">
          <cell r="O3059">
            <v>2778.2162588792266</v>
          </cell>
        </row>
        <row r="3060">
          <cell r="O3060">
            <v>2778.2162588792266</v>
          </cell>
        </row>
        <row r="3061">
          <cell r="O3061">
            <v>2836.464088397774</v>
          </cell>
        </row>
        <row r="3062">
          <cell r="O3062">
            <v>2836.464088397774</v>
          </cell>
        </row>
        <row r="3063">
          <cell r="O3063">
            <v>2822.7308602999046</v>
          </cell>
        </row>
        <row r="3064">
          <cell r="O3064">
            <v>2837.2533543804097</v>
          </cell>
        </row>
        <row r="3065">
          <cell r="O3065">
            <v>2857.7742699289493</v>
          </cell>
        </row>
        <row r="3066">
          <cell r="O3066">
            <v>2857.7742699289493</v>
          </cell>
        </row>
        <row r="3067">
          <cell r="O3067">
            <v>2857.7742699289493</v>
          </cell>
        </row>
        <row r="3068">
          <cell r="O3068">
            <v>2862.6677190212927</v>
          </cell>
        </row>
        <row r="3069">
          <cell r="O3069">
            <v>2837.0955011838814</v>
          </cell>
        </row>
        <row r="3070">
          <cell r="O3070">
            <v>2859.3528018942202</v>
          </cell>
        </row>
        <row r="3071">
          <cell r="O3071">
            <v>2782.7940015785139</v>
          </cell>
        </row>
        <row r="3072">
          <cell r="O3072">
            <v>2806.6298342541249</v>
          </cell>
        </row>
        <row r="3073">
          <cell r="O3073">
            <v>2806.6298342541249</v>
          </cell>
        </row>
        <row r="3074">
          <cell r="O3074">
            <v>2806.6298342541249</v>
          </cell>
        </row>
        <row r="3075">
          <cell r="O3075">
            <v>2798.1057616416547</v>
          </cell>
        </row>
        <row r="3076">
          <cell r="O3076">
            <v>2884.925019731631</v>
          </cell>
        </row>
        <row r="3077">
          <cell r="O3077">
            <v>2901.3417521704628</v>
          </cell>
        </row>
        <row r="3078">
          <cell r="O3078">
            <v>2870.086819258071</v>
          </cell>
        </row>
        <row r="3079">
          <cell r="O3079">
            <v>2825.7300710339196</v>
          </cell>
        </row>
        <row r="3080">
          <cell r="O3080">
            <v>2825.7300710339196</v>
          </cell>
        </row>
        <row r="3081">
          <cell r="O3081">
            <v>2825.7300710339196</v>
          </cell>
        </row>
        <row r="3082">
          <cell r="O3082">
            <v>2818.7845303867216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  <sheetName val="data"/>
      <sheetName val="define_name"/>
    </sheetNames>
    <sheetDataSet>
      <sheetData sheetId="0" refreshError="1"/>
      <sheetData sheetId="1" refreshError="1">
        <row r="15">
          <cell r="B15">
            <v>46.903508465893502</v>
          </cell>
          <cell r="C15">
            <v>135578</v>
          </cell>
          <cell r="D15">
            <v>25.121127683703499</v>
          </cell>
          <cell r="E15">
            <v>1273647</v>
          </cell>
          <cell r="F15">
            <v>27.280043789669701</v>
          </cell>
          <cell r="G15">
            <v>-803440</v>
          </cell>
          <cell r="H15">
            <v>36.589667529960202</v>
          </cell>
          <cell r="I15">
            <v>-227695</v>
          </cell>
          <cell r="J15">
            <v>81.408007505436203</v>
          </cell>
          <cell r="K15">
            <v>1882449</v>
          </cell>
          <cell r="L15">
            <v>58.169701726619898</v>
          </cell>
          <cell r="M15">
            <v>686796</v>
          </cell>
          <cell r="N15">
            <v>14.9518236395466</v>
          </cell>
          <cell r="O15">
            <v>145367</v>
          </cell>
          <cell r="P15">
            <v>9.8488642801524797</v>
          </cell>
          <cell r="Q15">
            <v>-666606</v>
          </cell>
          <cell r="R15">
            <v>32.872806751043299</v>
          </cell>
          <cell r="S15">
            <v>-4426217</v>
          </cell>
          <cell r="T15">
            <v>18.024287644930201</v>
          </cell>
          <cell r="U15">
            <v>31255</v>
          </cell>
          <cell r="V15">
            <v>48.908096044546099</v>
          </cell>
          <cell r="W15">
            <v>368244</v>
          </cell>
          <cell r="X15">
            <v>14.4527133946872</v>
          </cell>
          <cell r="Y15">
            <v>-1017883</v>
          </cell>
          <cell r="Z15">
            <v>39.571829411764703</v>
          </cell>
          <cell r="AA15">
            <v>172463</v>
          </cell>
          <cell r="AB15">
            <v>12.854305052500401</v>
          </cell>
          <cell r="AC15">
            <v>-52584</v>
          </cell>
          <cell r="AD15">
            <v>16.339337631733301</v>
          </cell>
          <cell r="AE15">
            <v>-211386</v>
          </cell>
          <cell r="AF15">
            <v>33.381995435767401</v>
          </cell>
          <cell r="AG15">
            <v>273050</v>
          </cell>
          <cell r="AH15">
            <v>46.775418357217298</v>
          </cell>
          <cell r="AI15">
            <v>7103100</v>
          </cell>
          <cell r="AJ15">
            <v>45.216595561326201</v>
          </cell>
          <cell r="AK15">
            <v>-102186</v>
          </cell>
          <cell r="AL15">
            <v>26.5121240020271</v>
          </cell>
          <cell r="AM15">
            <v>-66012</v>
          </cell>
          <cell r="AN15">
            <v>44.052618322195002</v>
          </cell>
          <cell r="AO15">
            <v>863574</v>
          </cell>
          <cell r="AP15">
            <v>47.2745071022932</v>
          </cell>
          <cell r="AQ15">
            <v>71155</v>
          </cell>
          <cell r="AR15">
            <v>43.147588876222699</v>
          </cell>
          <cell r="AS15">
            <v>281556</v>
          </cell>
          <cell r="AT15">
            <v>20.3485276882775</v>
          </cell>
          <cell r="AU15">
            <v>180862</v>
          </cell>
          <cell r="AV15">
            <v>51.022509655965699</v>
          </cell>
          <cell r="AW15">
            <v>248350</v>
          </cell>
          <cell r="AX15">
            <v>32.995866972508402</v>
          </cell>
          <cell r="AY15">
            <v>-125152</v>
          </cell>
          <cell r="AZ15">
            <v>9.8403634041066201</v>
          </cell>
          <cell r="BA15">
            <v>-101756</v>
          </cell>
          <cell r="BB15">
            <v>13.1918084548698</v>
          </cell>
          <cell r="BC15">
            <v>-59185</v>
          </cell>
          <cell r="BD15">
            <v>15.872158385093099</v>
          </cell>
          <cell r="BE15">
            <v>-232751</v>
          </cell>
          <cell r="BF15">
            <v>30.979974315818499</v>
          </cell>
          <cell r="BG15">
            <v>-27265</v>
          </cell>
          <cell r="BH15">
            <v>23.5145221230689</v>
          </cell>
          <cell r="BI15">
            <v>257394</v>
          </cell>
        </row>
        <row r="16">
          <cell r="B16">
            <v>46.876542967739198</v>
          </cell>
          <cell r="C16">
            <v>-2114322</v>
          </cell>
          <cell r="D16">
            <v>25.183316750888601</v>
          </cell>
          <cell r="E16">
            <v>701331</v>
          </cell>
          <cell r="F16">
            <v>27.263267179412701</v>
          </cell>
          <cell r="G16">
            <v>-335191</v>
          </cell>
          <cell r="H16">
            <v>36.503268582121997</v>
          </cell>
          <cell r="I16">
            <v>-1431468</v>
          </cell>
          <cell r="J16">
            <v>81.469316900160905</v>
          </cell>
          <cell r="K16">
            <v>1362818</v>
          </cell>
          <cell r="L16">
            <v>58.072618586550902</v>
          </cell>
          <cell r="M16">
            <v>-1912803</v>
          </cell>
          <cell r="N16">
            <v>15.408538304648401</v>
          </cell>
          <cell r="O16">
            <v>128304</v>
          </cell>
          <cell r="P16">
            <v>9.7923630257962309</v>
          </cell>
          <cell r="Q16">
            <v>-362883</v>
          </cell>
          <cell r="R16">
            <v>32.756062513821497</v>
          </cell>
          <cell r="S16">
            <v>-1768104</v>
          </cell>
          <cell r="T16">
            <v>17.924918481012799</v>
          </cell>
          <cell r="U16">
            <v>-344706</v>
          </cell>
          <cell r="V16">
            <v>48.802344987061403</v>
          </cell>
          <cell r="W16">
            <v>-5084190</v>
          </cell>
          <cell r="X16">
            <v>14.598541838250201</v>
          </cell>
          <cell r="Y16">
            <v>1202220</v>
          </cell>
          <cell r="Z16">
            <v>39.338315686274498</v>
          </cell>
          <cell r="AA16">
            <v>-1942764</v>
          </cell>
          <cell r="AB16">
            <v>12.8542036236472</v>
          </cell>
          <cell r="AC16">
            <v>-10573</v>
          </cell>
          <cell r="AD16">
            <v>16.165641267763899</v>
          </cell>
          <cell r="AE16">
            <v>-394893</v>
          </cell>
          <cell r="AF16">
            <v>33.7055382927294</v>
          </cell>
          <cell r="AG16">
            <v>227870</v>
          </cell>
          <cell r="AH16">
            <v>46.784895692229099</v>
          </cell>
          <cell r="AI16">
            <v>405434</v>
          </cell>
          <cell r="AJ16">
            <v>45.523089188175597</v>
          </cell>
          <cell r="AK16">
            <v>-371542</v>
          </cell>
          <cell r="AL16">
            <v>26.4246890266813</v>
          </cell>
          <cell r="AM16">
            <v>-565957</v>
          </cell>
          <cell r="AN16">
            <v>44.073734949068097</v>
          </cell>
          <cell r="AO16">
            <v>329964</v>
          </cell>
          <cell r="AP16">
            <v>47.2672217970931</v>
          </cell>
          <cell r="AQ16">
            <v>-61233</v>
          </cell>
          <cell r="AR16">
            <v>43.024617587020401</v>
          </cell>
          <cell r="AS16">
            <v>-1628686</v>
          </cell>
          <cell r="AT16">
            <v>20.397698972577999</v>
          </cell>
          <cell r="AU16">
            <v>556783</v>
          </cell>
          <cell r="AV16">
            <v>50.961548368629799</v>
          </cell>
          <cell r="AW16">
            <v>-688738</v>
          </cell>
          <cell r="AX16">
            <v>33.543133444492</v>
          </cell>
          <cell r="AY16">
            <v>515674</v>
          </cell>
          <cell r="AZ16">
            <v>9.8296314117710999</v>
          </cell>
          <cell r="BA16">
            <v>-126803</v>
          </cell>
          <cell r="BB16">
            <v>13.140874027869</v>
          </cell>
          <cell r="BC16">
            <v>-244686</v>
          </cell>
          <cell r="BD16">
            <v>15.778720496894399</v>
          </cell>
          <cell r="BE16">
            <v>-267777</v>
          </cell>
          <cell r="BF16">
            <v>30.908069694099801</v>
          </cell>
          <cell r="BG16">
            <v>-95390</v>
          </cell>
          <cell r="BH16">
            <v>23.5297789965752</v>
          </cell>
          <cell r="BI16">
            <v>27932</v>
          </cell>
        </row>
        <row r="17">
          <cell r="B17">
            <v>46.850849029958603</v>
          </cell>
          <cell r="C17">
            <v>-2036358</v>
          </cell>
          <cell r="D17">
            <v>25.975556123212701</v>
          </cell>
          <cell r="E17">
            <v>963806</v>
          </cell>
          <cell r="F17">
            <v>27.502579472096201</v>
          </cell>
          <cell r="G17">
            <v>3520416</v>
          </cell>
          <cell r="H17">
            <v>36.368540564318401</v>
          </cell>
          <cell r="I17">
            <v>-2209543</v>
          </cell>
          <cell r="J17">
            <v>81.526700664734406</v>
          </cell>
          <cell r="K17">
            <v>1288577</v>
          </cell>
          <cell r="L17">
            <v>57.7952606497795</v>
          </cell>
          <cell r="M17">
            <v>-5235878</v>
          </cell>
          <cell r="N17">
            <v>15.7929556992939</v>
          </cell>
          <cell r="O17">
            <v>-1269500</v>
          </cell>
          <cell r="P17">
            <v>9.9202751298388794</v>
          </cell>
          <cell r="Q17">
            <v>840158</v>
          </cell>
          <cell r="R17">
            <v>32.689759937208997</v>
          </cell>
          <cell r="S17">
            <v>-1020248</v>
          </cell>
          <cell r="T17">
            <v>18.036927665230198</v>
          </cell>
          <cell r="U17">
            <v>-110166</v>
          </cell>
          <cell r="V17">
            <v>48.790666618417703</v>
          </cell>
          <cell r="W17">
            <v>-570916</v>
          </cell>
          <cell r="X17">
            <v>15.205423034824699</v>
          </cell>
          <cell r="Y17">
            <v>2302393</v>
          </cell>
          <cell r="Z17">
            <v>39.4638098039215</v>
          </cell>
          <cell r="AA17">
            <v>1095759</v>
          </cell>
          <cell r="AB17">
            <v>12.768760235543301</v>
          </cell>
          <cell r="AC17">
            <v>-473627</v>
          </cell>
          <cell r="AD17">
            <v>15.7628170379498</v>
          </cell>
          <cell r="AE17">
            <v>-950217</v>
          </cell>
          <cell r="AF17">
            <v>33.9322225307426</v>
          </cell>
          <cell r="AG17">
            <v>-865660</v>
          </cell>
          <cell r="AH17">
            <v>46.893445971449601</v>
          </cell>
          <cell r="AI17">
            <v>2044948</v>
          </cell>
          <cell r="AJ17">
            <v>45.501795769222902</v>
          </cell>
          <cell r="AK17">
            <v>-294433</v>
          </cell>
          <cell r="AL17">
            <v>26.6515547768789</v>
          </cell>
          <cell r="AM17">
            <v>1437896</v>
          </cell>
          <cell r="AN17">
            <v>43.905911665083998</v>
          </cell>
          <cell r="AO17">
            <v>-2475082</v>
          </cell>
          <cell r="AP17">
            <v>47.340433696119298</v>
          </cell>
          <cell r="AQ17">
            <v>620937</v>
          </cell>
          <cell r="AR17">
            <v>42.783802126136599</v>
          </cell>
          <cell r="AS17">
            <v>-3112067</v>
          </cell>
          <cell r="AT17">
            <v>20.473964216416402</v>
          </cell>
          <cell r="AU17">
            <v>866242</v>
          </cell>
          <cell r="AV17">
            <v>50.884766280267797</v>
          </cell>
          <cell r="AW17">
            <v>-888944</v>
          </cell>
          <cell r="AX17">
            <v>34.300772289792299</v>
          </cell>
          <cell r="AY17">
            <v>507436</v>
          </cell>
          <cell r="AZ17">
            <v>9.8825858363669496</v>
          </cell>
          <cell r="BA17">
            <v>52413</v>
          </cell>
          <cell r="BB17">
            <v>13.1011552843852</v>
          </cell>
          <cell r="BC17">
            <v>-193810</v>
          </cell>
          <cell r="BD17">
            <v>15.7061956521739</v>
          </cell>
          <cell r="BE17">
            <v>-219436</v>
          </cell>
          <cell r="BF17">
            <v>30.910347216054699</v>
          </cell>
          <cell r="BG17">
            <v>5016</v>
          </cell>
          <cell r="BH17">
            <v>24.182473083337399</v>
          </cell>
          <cell r="BI17">
            <v>8099</v>
          </cell>
        </row>
        <row r="18">
          <cell r="B18">
            <v>46.6774673941675</v>
          </cell>
          <cell r="C18">
            <v>-13117764</v>
          </cell>
          <cell r="D18">
            <v>26.057049300506499</v>
          </cell>
          <cell r="E18">
            <v>321386</v>
          </cell>
          <cell r="F18">
            <v>27.6543992569427</v>
          </cell>
          <cell r="G18">
            <v>2296626</v>
          </cell>
          <cell r="H18">
            <v>36.041140173558603</v>
          </cell>
          <cell r="I18">
            <v>-5089203</v>
          </cell>
          <cell r="J18">
            <v>81.5792556515309</v>
          </cell>
          <cell r="K18">
            <v>1136794</v>
          </cell>
          <cell r="L18">
            <v>57.721970063537597</v>
          </cell>
          <cell r="M18">
            <v>-1395897</v>
          </cell>
          <cell r="N18">
            <v>15.8554662055521</v>
          </cell>
          <cell r="O18">
            <v>344650</v>
          </cell>
          <cell r="P18">
            <v>9.8946430019256599</v>
          </cell>
          <cell r="Q18">
            <v>-170100</v>
          </cell>
          <cell r="R18">
            <v>32.5364369911672</v>
          </cell>
          <cell r="S18">
            <v>-2304861</v>
          </cell>
          <cell r="T18">
            <v>17.977808426970999</v>
          </cell>
          <cell r="U18">
            <v>-206559</v>
          </cell>
          <cell r="V18">
            <v>48.650909280053497</v>
          </cell>
          <cell r="W18">
            <v>-6629409</v>
          </cell>
          <cell r="X18">
            <v>14.8360067345183</v>
          </cell>
          <cell r="Y18">
            <v>-3851660</v>
          </cell>
          <cell r="Z18">
            <v>39.439670588235202</v>
          </cell>
          <cell r="AA18">
            <v>-215362</v>
          </cell>
          <cell r="AB18">
            <v>12.8581121080888</v>
          </cell>
          <cell r="AC18">
            <v>504714</v>
          </cell>
          <cell r="AD18">
            <v>15.5333420744102</v>
          </cell>
          <cell r="AE18">
            <v>-439436</v>
          </cell>
          <cell r="AF18">
            <v>33.943227022399</v>
          </cell>
          <cell r="AG18">
            <v>-364486</v>
          </cell>
          <cell r="AH18">
            <v>46.977873692705003</v>
          </cell>
          <cell r="AI18">
            <v>1539310</v>
          </cell>
          <cell r="AJ18">
            <v>45.510296421833502</v>
          </cell>
          <cell r="AK18">
            <v>117870</v>
          </cell>
          <cell r="AL18">
            <v>26.578055436047102</v>
          </cell>
          <cell r="AM18">
            <v>-440001</v>
          </cell>
          <cell r="AN18">
            <v>43.830858171726902</v>
          </cell>
          <cell r="AO18">
            <v>-1083288</v>
          </cell>
          <cell r="AP18">
            <v>47.395368379210197</v>
          </cell>
          <cell r="AQ18">
            <v>465181</v>
          </cell>
          <cell r="AR18">
            <v>42.608944619707799</v>
          </cell>
          <cell r="AS18">
            <v>-2237436</v>
          </cell>
          <cell r="AT18">
            <v>20.590269574051501</v>
          </cell>
          <cell r="AU18">
            <v>1317770</v>
          </cell>
          <cell r="AV18">
            <v>50.8584205711877</v>
          </cell>
          <cell r="AW18">
            <v>-305080</v>
          </cell>
          <cell r="AX18">
            <v>34.677113636038698</v>
          </cell>
          <cell r="AY18">
            <v>376775</v>
          </cell>
          <cell r="AZ18">
            <v>9.7777586834047892</v>
          </cell>
          <cell r="BA18">
            <v>-1811347</v>
          </cell>
          <cell r="BB18">
            <v>13.049025548589601</v>
          </cell>
          <cell r="BC18">
            <v>-285226</v>
          </cell>
          <cell r="BD18">
            <v>15.7225372670807</v>
          </cell>
          <cell r="BE18">
            <v>58984</v>
          </cell>
          <cell r="BF18">
            <v>30.731158054841998</v>
          </cell>
          <cell r="BG18">
            <v>-230751</v>
          </cell>
          <cell r="BH18">
            <v>24.200019035496101</v>
          </cell>
          <cell r="BI18">
            <v>32593</v>
          </cell>
        </row>
        <row r="19">
          <cell r="B19">
            <v>46.543774328054099</v>
          </cell>
          <cell r="C19">
            <v>-10184931</v>
          </cell>
          <cell r="D19">
            <v>26.025823024256201</v>
          </cell>
          <cell r="E19">
            <v>-487497</v>
          </cell>
          <cell r="F19">
            <v>27.6627111696274</v>
          </cell>
          <cell r="G19">
            <v>116646</v>
          </cell>
          <cell r="H19">
            <v>35.921420999693403</v>
          </cell>
          <cell r="I19">
            <v>-1893156</v>
          </cell>
          <cell r="J19">
            <v>81.547620215518904</v>
          </cell>
          <cell r="K19">
            <v>-645519</v>
          </cell>
          <cell r="L19">
            <v>57.7175780852088</v>
          </cell>
          <cell r="M19">
            <v>-81049</v>
          </cell>
          <cell r="N19">
            <v>15.3284472328302</v>
          </cell>
          <cell r="O19">
            <v>70929</v>
          </cell>
          <cell r="P19">
            <v>10.0634163748846</v>
          </cell>
          <cell r="Q19">
            <v>1344571</v>
          </cell>
          <cell r="R19">
            <v>32.5258895775344</v>
          </cell>
          <cell r="S19">
            <v>-345686</v>
          </cell>
          <cell r="T19">
            <v>17.816855379232202</v>
          </cell>
          <cell r="U19">
            <v>-558644</v>
          </cell>
          <cell r="V19">
            <v>48.483073161217497</v>
          </cell>
          <cell r="W19">
            <v>-7947630</v>
          </cell>
          <cell r="X19">
            <v>14.683983554530901</v>
          </cell>
          <cell r="Y19">
            <v>-1548178</v>
          </cell>
          <cell r="Z19">
            <v>39.386533333333297</v>
          </cell>
          <cell r="AA19">
            <v>-461357</v>
          </cell>
          <cell r="AB19">
            <v>12.839061546347301</v>
          </cell>
          <cell r="AC19">
            <v>-104262</v>
          </cell>
          <cell r="AD19">
            <v>14.8239785153468</v>
          </cell>
          <cell r="AE19">
            <v>-1712133</v>
          </cell>
          <cell r="AF19">
            <v>33.752278178476097</v>
          </cell>
          <cell r="AG19">
            <v>-974684</v>
          </cell>
          <cell r="AH19">
            <v>47.034220421332797</v>
          </cell>
          <cell r="AI19">
            <v>1008713</v>
          </cell>
          <cell r="AJ19">
            <v>45.424810248747796</v>
          </cell>
          <cell r="AK19">
            <v>-632512</v>
          </cell>
          <cell r="AL19">
            <v>26.586920546415001</v>
          </cell>
          <cell r="AM19">
            <v>52014</v>
          </cell>
          <cell r="AN19">
            <v>43.852501209459</v>
          </cell>
          <cell r="AO19">
            <v>321009</v>
          </cell>
          <cell r="AP19">
            <v>47.419931635733398</v>
          </cell>
          <cell r="AQ19">
            <v>210810</v>
          </cell>
          <cell r="AR19">
            <v>42.550563346676903</v>
          </cell>
          <cell r="AS19">
            <v>-760183</v>
          </cell>
          <cell r="AT19">
            <v>20.708399788536902</v>
          </cell>
          <cell r="AU19">
            <v>1341096</v>
          </cell>
          <cell r="AV19">
            <v>50.827339071470199</v>
          </cell>
          <cell r="AW19">
            <v>-363174</v>
          </cell>
          <cell r="AX19">
            <v>34.920850705762298</v>
          </cell>
          <cell r="AY19">
            <v>233842</v>
          </cell>
          <cell r="AZ19">
            <v>9.7612248658381606</v>
          </cell>
          <cell r="BA19">
            <v>-236425</v>
          </cell>
          <cell r="BB19">
            <v>13.0009039626829</v>
          </cell>
          <cell r="BC19">
            <v>-239472</v>
          </cell>
          <cell r="BD19">
            <v>15.667593167701799</v>
          </cell>
          <cell r="BE19">
            <v>-171992</v>
          </cell>
          <cell r="BF19">
            <v>30.747642975658302</v>
          </cell>
          <cell r="BG19">
            <v>21016</v>
          </cell>
          <cell r="BH19">
            <v>24.281889193040598</v>
          </cell>
          <cell r="BI19">
            <v>154849</v>
          </cell>
        </row>
        <row r="20">
          <cell r="B20">
            <v>46.505378364330298</v>
          </cell>
          <cell r="C20">
            <v>-2959651</v>
          </cell>
          <cell r="D20">
            <v>25.989475116085298</v>
          </cell>
          <cell r="E20">
            <v>-370585</v>
          </cell>
          <cell r="F20">
            <v>27.298808677468099</v>
          </cell>
          <cell r="G20">
            <v>-5188998</v>
          </cell>
          <cell r="H20">
            <v>35.807926259244603</v>
          </cell>
          <cell r="I20">
            <v>-1761802</v>
          </cell>
          <cell r="J20">
            <v>81.445937327452796</v>
          </cell>
          <cell r="K20">
            <v>-2136374</v>
          </cell>
          <cell r="L20">
            <v>57.685309500335201</v>
          </cell>
          <cell r="M20">
            <v>-604081</v>
          </cell>
          <cell r="N20">
            <v>15.3446348191105</v>
          </cell>
          <cell r="O20">
            <v>-1858</v>
          </cell>
          <cell r="P20">
            <v>10.420828210141201</v>
          </cell>
          <cell r="Q20">
            <v>2518452</v>
          </cell>
          <cell r="R20">
            <v>32.3897824155571</v>
          </cell>
          <cell r="S20">
            <v>-2608787</v>
          </cell>
          <cell r="T20">
            <v>17.782955703007001</v>
          </cell>
          <cell r="U20">
            <v>-111419</v>
          </cell>
          <cell r="V20">
            <v>48.342618469864099</v>
          </cell>
          <cell r="W20">
            <v>-6525326</v>
          </cell>
          <cell r="X20">
            <v>14.3257010006858</v>
          </cell>
          <cell r="Y20">
            <v>-4069230</v>
          </cell>
          <cell r="Z20">
            <v>39.684194117647003</v>
          </cell>
          <cell r="AA20">
            <v>2722339</v>
          </cell>
          <cell r="AB20">
            <v>12.757236250488701</v>
          </cell>
          <cell r="AC20">
            <v>-457744</v>
          </cell>
          <cell r="AD20">
            <v>14.609107687320099</v>
          </cell>
          <cell r="AE20">
            <v>-435521</v>
          </cell>
          <cell r="AF20">
            <v>33.797975520212503</v>
          </cell>
          <cell r="AG20">
            <v>145843</v>
          </cell>
          <cell r="AH20">
            <v>46.992358804735503</v>
          </cell>
          <cell r="AI20">
            <v>-725365</v>
          </cell>
          <cell r="AJ20">
            <v>45.435177164152599</v>
          </cell>
          <cell r="AK20">
            <v>129930</v>
          </cell>
          <cell r="AL20">
            <v>26.436548603864701</v>
          </cell>
          <cell r="AM20">
            <v>-788690</v>
          </cell>
          <cell r="AN20">
            <v>43.917433605883097</v>
          </cell>
          <cell r="AO20">
            <v>987985</v>
          </cell>
          <cell r="AP20">
            <v>47.416246347843199</v>
          </cell>
          <cell r="AQ20">
            <v>-30282</v>
          </cell>
          <cell r="AR20">
            <v>42.559179237029703</v>
          </cell>
          <cell r="AS20">
            <v>112416</v>
          </cell>
          <cell r="AT20">
            <v>20.913210703411998</v>
          </cell>
          <cell r="AU20">
            <v>2317226</v>
          </cell>
          <cell r="AV20">
            <v>51.021433339911702</v>
          </cell>
          <cell r="AW20">
            <v>2296720</v>
          </cell>
          <cell r="AX20">
            <v>34.924099014821302</v>
          </cell>
          <cell r="AY20">
            <v>37784</v>
          </cell>
          <cell r="AZ20">
            <v>9.7289133678750499</v>
          </cell>
          <cell r="BA20">
            <v>-499202</v>
          </cell>
          <cell r="BB20">
            <v>12.9890400768841</v>
          </cell>
          <cell r="BC20">
            <v>-145156</v>
          </cell>
          <cell r="BD20">
            <v>15.5124596273291</v>
          </cell>
          <cell r="BE20">
            <v>-513412</v>
          </cell>
          <cell r="BF20">
            <v>30.662964950383099</v>
          </cell>
          <cell r="BG20">
            <v>-116523</v>
          </cell>
          <cell r="BH20">
            <v>24.360002632988</v>
          </cell>
          <cell r="BI20">
            <v>638526</v>
          </cell>
        </row>
        <row r="21">
          <cell r="B21">
            <v>46.437574257377598</v>
          </cell>
          <cell r="C21">
            <v>-5201963</v>
          </cell>
          <cell r="D21">
            <v>25.987822344559898</v>
          </cell>
          <cell r="E21">
            <v>513612</v>
          </cell>
          <cell r="F21">
            <v>27.445104700994602</v>
          </cell>
          <cell r="G21">
            <v>2114978</v>
          </cell>
          <cell r="H21">
            <v>35.877019929533503</v>
          </cell>
          <cell r="I21">
            <v>1202752</v>
          </cell>
          <cell r="J21">
            <v>81.457097651686496</v>
          </cell>
          <cell r="K21">
            <v>288060</v>
          </cell>
          <cell r="L21">
            <v>57.748431474260897</v>
          </cell>
          <cell r="M21">
            <v>1202045</v>
          </cell>
          <cell r="N21">
            <v>15.3574663876418</v>
          </cell>
          <cell r="O21">
            <v>93921</v>
          </cell>
          <cell r="P21">
            <v>10.146130518734401</v>
          </cell>
          <cell r="Q21">
            <v>-2006527</v>
          </cell>
          <cell r="R21">
            <v>32.375436004637699</v>
          </cell>
          <cell r="S21">
            <v>-215522</v>
          </cell>
          <cell r="T21">
            <v>17.7985390135205</v>
          </cell>
          <cell r="U21">
            <v>53868</v>
          </cell>
          <cell r="V21">
            <v>48.318060863202497</v>
          </cell>
          <cell r="W21">
            <v>-1012250</v>
          </cell>
          <cell r="X21">
            <v>14.4364024831844</v>
          </cell>
          <cell r="Y21">
            <v>395668</v>
          </cell>
          <cell r="Z21">
            <v>39.864541176470503</v>
          </cell>
          <cell r="AA21">
            <v>1668012</v>
          </cell>
          <cell r="AB21">
            <v>12.725780801049201</v>
          </cell>
          <cell r="AC21">
            <v>-160693</v>
          </cell>
          <cell r="AD21">
            <v>13.758466688990801</v>
          </cell>
          <cell r="AE21">
            <v>-1947592</v>
          </cell>
          <cell r="AF21">
            <v>33.883813318502199</v>
          </cell>
          <cell r="AG21">
            <v>-236700</v>
          </cell>
          <cell r="AH21">
            <v>46.997487280757397</v>
          </cell>
          <cell r="AI21">
            <v>79060</v>
          </cell>
          <cell r="AJ21">
            <v>45.477857751240499</v>
          </cell>
          <cell r="AK21">
            <v>598411</v>
          </cell>
          <cell r="AL21">
            <v>26.165417111417401</v>
          </cell>
          <cell r="AM21">
            <v>-1641325</v>
          </cell>
          <cell r="AN21">
            <v>43.944636242709102</v>
          </cell>
          <cell r="AO21">
            <v>414022</v>
          </cell>
          <cell r="AP21">
            <v>47.454278803105097</v>
          </cell>
          <cell r="AQ21">
            <v>311209</v>
          </cell>
          <cell r="AR21">
            <v>42.548781845656201</v>
          </cell>
          <cell r="AS21">
            <v>-129668</v>
          </cell>
          <cell r="AT21">
            <v>21.169399946438698</v>
          </cell>
          <cell r="AU21">
            <v>2901811</v>
          </cell>
          <cell r="AV21">
            <v>51.028206816282399</v>
          </cell>
          <cell r="AW21">
            <v>88015</v>
          </cell>
          <cell r="AX21">
            <v>35.283912629087702</v>
          </cell>
          <cell r="AY21">
            <v>358851</v>
          </cell>
          <cell r="AZ21">
            <v>9.7036266897326602</v>
          </cell>
          <cell r="BA21">
            <v>-368639</v>
          </cell>
          <cell r="BB21">
            <v>13.2632207218447</v>
          </cell>
          <cell r="BC21">
            <v>-187204</v>
          </cell>
          <cell r="BD21">
            <v>15.4370931677018</v>
          </cell>
          <cell r="BE21">
            <v>-262823</v>
          </cell>
          <cell r="BF21">
            <v>30.670845899369901</v>
          </cell>
          <cell r="BG21">
            <v>10235</v>
          </cell>
          <cell r="BH21">
            <v>24.256524143158298</v>
          </cell>
          <cell r="BI21">
            <v>-175392</v>
          </cell>
        </row>
        <row r="22">
          <cell r="B22">
            <v>46.3512378198959</v>
          </cell>
          <cell r="C22">
            <v>-6656773</v>
          </cell>
          <cell r="D22">
            <v>26.077342024940101</v>
          </cell>
          <cell r="E22">
            <v>695512</v>
          </cell>
          <cell r="F22">
            <v>27.436328211638202</v>
          </cell>
          <cell r="G22">
            <v>-92411</v>
          </cell>
          <cell r="H22">
            <v>35.886741414644398</v>
          </cell>
          <cell r="I22">
            <v>217002</v>
          </cell>
          <cell r="J22">
            <v>81.484707867535903</v>
          </cell>
          <cell r="K22">
            <v>676347</v>
          </cell>
          <cell r="L22">
            <v>57.753499122148199</v>
          </cell>
          <cell r="M22">
            <v>96458</v>
          </cell>
          <cell r="N22">
            <v>15.3443056510745</v>
          </cell>
          <cell r="O22">
            <v>-57327</v>
          </cell>
          <cell r="P22">
            <v>9.9162706646192404</v>
          </cell>
          <cell r="Q22">
            <v>-1616878</v>
          </cell>
          <cell r="R22">
            <v>32.251723224805303</v>
          </cell>
          <cell r="S22">
            <v>-1959509</v>
          </cell>
          <cell r="T22">
            <v>17.788951720839101</v>
          </cell>
          <cell r="U22">
            <v>-120165</v>
          </cell>
          <cell r="V22">
            <v>48.299914774977204</v>
          </cell>
          <cell r="W22">
            <v>-855624</v>
          </cell>
          <cell r="X22">
            <v>14.3239545306526</v>
          </cell>
          <cell r="Y22">
            <v>-1533929</v>
          </cell>
          <cell r="Z22">
            <v>39.805905882352903</v>
          </cell>
          <cell r="AA22">
            <v>-513262</v>
          </cell>
          <cell r="AB22">
            <v>12.4273521048869</v>
          </cell>
          <cell r="AC22">
            <v>-1528287</v>
          </cell>
          <cell r="AD22">
            <v>13.316498516634599</v>
          </cell>
          <cell r="AE22">
            <v>-899045</v>
          </cell>
          <cell r="AF22">
            <v>34.025335527716798</v>
          </cell>
          <cell r="AG22">
            <v>379706</v>
          </cell>
          <cell r="AH22">
            <v>46.989519914910602</v>
          </cell>
          <cell r="AI22">
            <v>-144578</v>
          </cell>
          <cell r="AJ22">
            <v>45.529067333715098</v>
          </cell>
          <cell r="AK22">
            <v>902071</v>
          </cell>
          <cell r="AL22">
            <v>26.145963045382</v>
          </cell>
          <cell r="AM22">
            <v>-104970</v>
          </cell>
          <cell r="AN22">
            <v>44.024760134216102</v>
          </cell>
          <cell r="AO22">
            <v>1167294</v>
          </cell>
          <cell r="AP22">
            <v>47.447888838997699</v>
          </cell>
          <cell r="AQ22">
            <v>-49139</v>
          </cell>
          <cell r="AR22">
            <v>42.512573897828702</v>
          </cell>
          <cell r="AS22">
            <v>-451287</v>
          </cell>
          <cell r="AT22">
            <v>21.2313968755833</v>
          </cell>
          <cell r="AU22">
            <v>671434</v>
          </cell>
          <cell r="AV22">
            <v>51.017355878511196</v>
          </cell>
          <cell r="AW22">
            <v>-129806</v>
          </cell>
          <cell r="AX22">
            <v>35.323737579341397</v>
          </cell>
          <cell r="AY22">
            <v>37634</v>
          </cell>
          <cell r="AZ22">
            <v>9.6970916405789698</v>
          </cell>
          <cell r="BA22">
            <v>-108705</v>
          </cell>
          <cell r="BB22">
            <v>13.2593434017741</v>
          </cell>
          <cell r="BC22">
            <v>-77465</v>
          </cell>
          <cell r="BD22">
            <v>15.3707267080745</v>
          </cell>
          <cell r="BE22">
            <v>-233743</v>
          </cell>
          <cell r="BF22">
            <v>30.537086673447799</v>
          </cell>
          <cell r="BG22">
            <v>-173570</v>
          </cell>
          <cell r="BH22">
            <v>24.204318518459299</v>
          </cell>
          <cell r="BI22">
            <v>-98276</v>
          </cell>
        </row>
        <row r="23">
          <cell r="B23">
            <v>46.300961965633199</v>
          </cell>
          <cell r="C23">
            <v>-3863907</v>
          </cell>
          <cell r="D23">
            <v>26.094457682633799</v>
          </cell>
          <cell r="E23">
            <v>-315879</v>
          </cell>
          <cell r="F23">
            <v>27.309272022596801</v>
          </cell>
          <cell r="G23">
            <v>-1701200</v>
          </cell>
          <cell r="H23">
            <v>35.662581882237099</v>
          </cell>
          <cell r="I23">
            <v>-3528178</v>
          </cell>
          <cell r="J23">
            <v>81.4645181480291</v>
          </cell>
          <cell r="K23">
            <v>-417902</v>
          </cell>
          <cell r="L23">
            <v>57.592695067599799</v>
          </cell>
          <cell r="M23">
            <v>-2905254</v>
          </cell>
          <cell r="N23">
            <v>15.2894961806408</v>
          </cell>
          <cell r="O23">
            <v>-378146</v>
          </cell>
          <cell r="P23">
            <v>9.86630893486441</v>
          </cell>
          <cell r="Q23">
            <v>-168232</v>
          </cell>
          <cell r="R23">
            <v>32.315219191546397</v>
          </cell>
          <cell r="S23">
            <v>42942</v>
          </cell>
          <cell r="T23">
            <v>17.770865749664701</v>
          </cell>
          <cell r="U23">
            <v>-247084</v>
          </cell>
          <cell r="V23">
            <v>48.201746284286997</v>
          </cell>
          <cell r="W23">
            <v>-4597555</v>
          </cell>
          <cell r="X23">
            <v>14.0854522167512</v>
          </cell>
          <cell r="Y23">
            <v>-2324696</v>
          </cell>
          <cell r="Z23">
            <v>39.508260784313698</v>
          </cell>
          <cell r="AA23">
            <v>-2529310</v>
          </cell>
          <cell r="AB23">
            <v>12.419332278297199</v>
          </cell>
          <cell r="AC23">
            <v>-36097</v>
          </cell>
          <cell r="AD23">
            <v>12.675938398142399</v>
          </cell>
          <cell r="AE23">
            <v>-1114622</v>
          </cell>
          <cell r="AF23">
            <v>34.120647915729599</v>
          </cell>
          <cell r="AG23">
            <v>-84929</v>
          </cell>
          <cell r="AH23">
            <v>46.885648569505499</v>
          </cell>
          <cell r="AI23">
            <v>-1880572</v>
          </cell>
          <cell r="AJ23">
            <v>45.4600853771624</v>
          </cell>
          <cell r="AK23">
            <v>-685722</v>
          </cell>
          <cell r="AL23">
            <v>26.228448444864199</v>
          </cell>
          <cell r="AM23">
            <v>427132</v>
          </cell>
          <cell r="AN23">
            <v>44.054987718265501</v>
          </cell>
          <cell r="AO23">
            <v>449479</v>
          </cell>
          <cell r="AP23">
            <v>47.412622348182602</v>
          </cell>
          <cell r="AQ23">
            <v>-280413</v>
          </cell>
          <cell r="AR23">
            <v>42.426033244081502</v>
          </cell>
          <cell r="AS23">
            <v>-1096438</v>
          </cell>
          <cell r="AT23">
            <v>21.1778734798512</v>
          </cell>
          <cell r="AU23">
            <v>-561822</v>
          </cell>
          <cell r="AV23">
            <v>51.071675355323798</v>
          </cell>
          <cell r="AW23">
            <v>619896</v>
          </cell>
          <cell r="AX23">
            <v>35.464389805247301</v>
          </cell>
          <cell r="AY23">
            <v>137799</v>
          </cell>
          <cell r="AZ23">
            <v>9.6329125888246292</v>
          </cell>
          <cell r="BA23">
            <v>-1035718</v>
          </cell>
          <cell r="BB23">
            <v>13.220159871183499</v>
          </cell>
          <cell r="BC23">
            <v>-370039</v>
          </cell>
          <cell r="BD23">
            <v>15.2900838509316</v>
          </cell>
          <cell r="BE23">
            <v>-256061</v>
          </cell>
          <cell r="BF23">
            <v>30.539605203016901</v>
          </cell>
          <cell r="BG23">
            <v>3198</v>
          </cell>
          <cell r="BH23">
            <v>24.148883567007001</v>
          </cell>
          <cell r="BI23">
            <v>-104284</v>
          </cell>
        </row>
        <row r="24">
          <cell r="B24">
            <v>46.251339203244299</v>
          </cell>
          <cell r="C24">
            <v>-3892139</v>
          </cell>
          <cell r="D24">
            <v>25.932091933954901</v>
          </cell>
          <cell r="E24">
            <v>-1741037</v>
          </cell>
          <cell r="F24">
            <v>27.171634270255801</v>
          </cell>
          <cell r="G24">
            <v>-1828171</v>
          </cell>
          <cell r="H24">
            <v>35.535112908684503</v>
          </cell>
          <cell r="I24">
            <v>-2077292</v>
          </cell>
          <cell r="J24">
            <v>81.485642527225096</v>
          </cell>
          <cell r="K24">
            <v>436975</v>
          </cell>
          <cell r="L24">
            <v>57.5838540689846</v>
          </cell>
          <cell r="M24">
            <v>-159610</v>
          </cell>
          <cell r="N24">
            <v>15.460136890512601</v>
          </cell>
          <cell r="O24">
            <v>741148</v>
          </cell>
          <cell r="P24">
            <v>9.8102677091700006</v>
          </cell>
          <cell r="Q24">
            <v>-354462</v>
          </cell>
          <cell r="R24">
            <v>32.2345865770424</v>
          </cell>
          <cell r="S24">
            <v>-1449719</v>
          </cell>
          <cell r="T24">
            <v>17.837495849838401</v>
          </cell>
          <cell r="U24">
            <v>-91808</v>
          </cell>
          <cell r="V24">
            <v>48.066154712463103</v>
          </cell>
          <cell r="W24">
            <v>-6386018</v>
          </cell>
          <cell r="X24">
            <v>14.000703315029201</v>
          </cell>
          <cell r="Y24">
            <v>-836498</v>
          </cell>
          <cell r="Z24">
            <v>39.295188235294098</v>
          </cell>
          <cell r="AA24">
            <v>-1779906</v>
          </cell>
          <cell r="AB24">
            <v>12.364149424375199</v>
          </cell>
          <cell r="AC24">
            <v>-292810</v>
          </cell>
          <cell r="AD24">
            <v>12.6490556816725</v>
          </cell>
          <cell r="AE24">
            <v>-82758</v>
          </cell>
          <cell r="AF24">
            <v>34.047481423435798</v>
          </cell>
          <cell r="AG24">
            <v>-181924</v>
          </cell>
          <cell r="AH24">
            <v>46.868937915647102</v>
          </cell>
          <cell r="AI24">
            <v>-303134</v>
          </cell>
          <cell r="AJ24">
            <v>45.357019415528299</v>
          </cell>
          <cell r="AK24">
            <v>-1346515</v>
          </cell>
          <cell r="AL24">
            <v>26.209087415969101</v>
          </cell>
          <cell r="AM24">
            <v>-105097</v>
          </cell>
          <cell r="AN24">
            <v>44.137604674090603</v>
          </cell>
          <cell r="AO24">
            <v>1206706</v>
          </cell>
          <cell r="AP24">
            <v>47.439256080982602</v>
          </cell>
          <cell r="AQ24">
            <v>210683</v>
          </cell>
          <cell r="AR24">
            <v>42.336290130166198</v>
          </cell>
          <cell r="AS24">
            <v>-1104878</v>
          </cell>
          <cell r="AT24">
            <v>21.198690620449199</v>
          </cell>
          <cell r="AU24">
            <v>216740</v>
          </cell>
          <cell r="AV24">
            <v>50.894076936617999</v>
          </cell>
          <cell r="AW24">
            <v>-2007922</v>
          </cell>
          <cell r="AX24">
            <v>35.567048469882202</v>
          </cell>
          <cell r="AY24">
            <v>101848</v>
          </cell>
          <cell r="AZ24">
            <v>9.6733802482077493</v>
          </cell>
          <cell r="BA24">
            <v>-638476</v>
          </cell>
          <cell r="BB24">
            <v>13.3061031682081</v>
          </cell>
          <cell r="BC24">
            <v>-164637</v>
          </cell>
          <cell r="BD24">
            <v>15.1502204968944</v>
          </cell>
          <cell r="BE24">
            <v>-437231</v>
          </cell>
          <cell r="BF24">
            <v>30.5737559819596</v>
          </cell>
          <cell r="BG24">
            <v>44556</v>
          </cell>
          <cell r="BH24">
            <v>24.0187544835862</v>
          </cell>
          <cell r="BI24">
            <v>-260220</v>
          </cell>
        </row>
        <row r="25">
          <cell r="B25">
            <v>46.117999159765297</v>
          </cell>
          <cell r="C25">
            <v>-10942194</v>
          </cell>
          <cell r="D25">
            <v>25.783018039546</v>
          </cell>
          <cell r="E25">
            <v>-2029824</v>
          </cell>
          <cell r="F25">
            <v>26.894279231900398</v>
          </cell>
          <cell r="G25">
            <v>-3654348</v>
          </cell>
          <cell r="H25">
            <v>35.196833174173101</v>
          </cell>
          <cell r="I25">
            <v>-5630436</v>
          </cell>
          <cell r="J25">
            <v>81.417227162223696</v>
          </cell>
          <cell r="K25">
            <v>-1628892</v>
          </cell>
          <cell r="L25">
            <v>57.407121931199697</v>
          </cell>
          <cell r="M25">
            <v>-3344668</v>
          </cell>
          <cell r="N25">
            <v>15.2439213698357</v>
          </cell>
          <cell r="O25">
            <v>-1022733</v>
          </cell>
          <cell r="P25">
            <v>9.6494980066359997</v>
          </cell>
          <cell r="Q25">
            <v>-1117006</v>
          </cell>
          <cell r="R25">
            <v>32.051820378714602</v>
          </cell>
          <cell r="S25">
            <v>-2558823</v>
          </cell>
          <cell r="T25">
            <v>17.8329657172496</v>
          </cell>
          <cell r="U25">
            <v>-148235</v>
          </cell>
          <cell r="V25">
            <v>47.861744264486703</v>
          </cell>
          <cell r="W25">
            <v>-9946905</v>
          </cell>
          <cell r="X25">
            <v>13.766158523873401</v>
          </cell>
          <cell r="Y25">
            <v>-2259370</v>
          </cell>
          <cell r="Z25">
            <v>39.150549019607801</v>
          </cell>
          <cell r="AA25">
            <v>-1244394</v>
          </cell>
          <cell r="AB25">
            <v>12.554546665755</v>
          </cell>
          <cell r="AC25">
            <v>791363</v>
          </cell>
          <cell r="AD25">
            <v>13.0908850149507</v>
          </cell>
          <cell r="AE25">
            <v>732737</v>
          </cell>
          <cell r="AF25">
            <v>34.305610296094301</v>
          </cell>
          <cell r="AG25">
            <v>316773</v>
          </cell>
          <cell r="AH25">
            <v>46.803969829633701</v>
          </cell>
          <cell r="AI25">
            <v>-1280136</v>
          </cell>
          <cell r="AJ25">
            <v>45.334420048662302</v>
          </cell>
          <cell r="AK25">
            <v>-379225</v>
          </cell>
          <cell r="AL25">
            <v>25.843822274074899</v>
          </cell>
          <cell r="AM25">
            <v>-2116911</v>
          </cell>
          <cell r="AN25">
            <v>43.904203292212898</v>
          </cell>
          <cell r="AO25">
            <v>-3199742</v>
          </cell>
          <cell r="AP25">
            <v>47.290222647880299</v>
          </cell>
          <cell r="AQ25">
            <v>-1130177</v>
          </cell>
          <cell r="AR25">
            <v>41.8325229977996</v>
          </cell>
          <cell r="AS25">
            <v>-5988753</v>
          </cell>
          <cell r="AT25">
            <v>21.082671042283099</v>
          </cell>
          <cell r="AU25">
            <v>-1177232</v>
          </cell>
          <cell r="AV25">
            <v>50.549221093061</v>
          </cell>
          <cell r="AW25">
            <v>-3634196</v>
          </cell>
          <cell r="AX25">
            <v>35.831831620234396</v>
          </cell>
          <cell r="AY25">
            <v>256984</v>
          </cell>
          <cell r="AZ25">
            <v>9.7015692710436596</v>
          </cell>
          <cell r="BA25">
            <v>-1228554</v>
          </cell>
          <cell r="BB25">
            <v>13.120252869775801</v>
          </cell>
          <cell r="BC25">
            <v>-1202972</v>
          </cell>
          <cell r="BD25">
            <v>14.785947204968901</v>
          </cell>
          <cell r="BE25">
            <v>-1113715</v>
          </cell>
          <cell r="BF25">
            <v>30.670972652239499</v>
          </cell>
          <cell r="BG25">
            <v>73080</v>
          </cell>
          <cell r="BH25">
            <v>23.858562194473802</v>
          </cell>
          <cell r="BI25">
            <v>-337627</v>
          </cell>
        </row>
        <row r="26">
          <cell r="B26">
            <v>46.0993507391007</v>
          </cell>
          <cell r="C26">
            <v>-802040</v>
          </cell>
          <cell r="D26">
            <v>25.278114847840001</v>
          </cell>
          <cell r="E26">
            <v>-5176285</v>
          </cell>
          <cell r="F26">
            <v>26.619336259032501</v>
          </cell>
          <cell r="G26">
            <v>-3370543</v>
          </cell>
          <cell r="H26">
            <v>35.180028433632103</v>
          </cell>
          <cell r="I26">
            <v>-118523</v>
          </cell>
          <cell r="J26">
            <v>81.196845169187</v>
          </cell>
          <cell r="K26">
            <v>-4337226</v>
          </cell>
          <cell r="L26">
            <v>57.236890557384598</v>
          </cell>
          <cell r="M26">
            <v>-3024202</v>
          </cell>
          <cell r="N26">
            <v>14.8336313675592</v>
          </cell>
          <cell r="O26">
            <v>-2054569</v>
          </cell>
          <cell r="P26">
            <v>9.8641295117751309</v>
          </cell>
          <cell r="Q26">
            <v>1453147</v>
          </cell>
          <cell r="R26">
            <v>31.916246249757901</v>
          </cell>
          <cell r="S26">
            <v>-1464913</v>
          </cell>
          <cell r="T26">
            <v>18.052105481358101</v>
          </cell>
          <cell r="U26">
            <v>531565</v>
          </cell>
          <cell r="V26">
            <v>47.731772807213297</v>
          </cell>
          <cell r="W26">
            <v>-4617980</v>
          </cell>
          <cell r="X26">
            <v>13.576902876077099</v>
          </cell>
          <cell r="Y26">
            <v>-1821338</v>
          </cell>
          <cell r="Z26">
            <v>39.002678431372502</v>
          </cell>
          <cell r="AA26">
            <v>-1111513</v>
          </cell>
          <cell r="AB26">
            <v>12.341425192934601</v>
          </cell>
          <cell r="AC26">
            <v>-1073633</v>
          </cell>
          <cell r="AD26">
            <v>12.5009317403747</v>
          </cell>
          <cell r="AE26">
            <v>-983932</v>
          </cell>
          <cell r="AF26">
            <v>34.287893328303603</v>
          </cell>
          <cell r="AG26">
            <v>-63567</v>
          </cell>
          <cell r="AH26">
            <v>46.734766193898899</v>
          </cell>
          <cell r="AI26">
            <v>-1085471</v>
          </cell>
          <cell r="AJ26">
            <v>45.178184855946</v>
          </cell>
          <cell r="AK26">
            <v>-1876333</v>
          </cell>
          <cell r="AL26">
            <v>25.703786757811098</v>
          </cell>
          <cell r="AM26">
            <v>-736864</v>
          </cell>
          <cell r="AN26">
            <v>43.706067060256302</v>
          </cell>
          <cell r="AO26">
            <v>-2472137</v>
          </cell>
          <cell r="AP26">
            <v>47.304502805366504</v>
          </cell>
          <cell r="AQ26">
            <v>147300</v>
          </cell>
          <cell r="AR26">
            <v>41.426224119190898</v>
          </cell>
          <cell r="AS26">
            <v>-4554153</v>
          </cell>
          <cell r="AT26">
            <v>21.040936910429199</v>
          </cell>
          <cell r="AU26">
            <v>-373893</v>
          </cell>
          <cell r="AV26">
            <v>50.299682963268999</v>
          </cell>
          <cell r="AW26">
            <v>-2589667</v>
          </cell>
          <cell r="AX26">
            <v>35.912133371057799</v>
          </cell>
          <cell r="AY26">
            <v>78150</v>
          </cell>
          <cell r="AZ26">
            <v>9.6263746755149899</v>
          </cell>
          <cell r="BA26">
            <v>-1192843</v>
          </cell>
          <cell r="BB26">
            <v>13.1298748082332</v>
          </cell>
          <cell r="BC26">
            <v>24275</v>
          </cell>
          <cell r="BD26">
            <v>15.0843447204968</v>
          </cell>
          <cell r="BE26">
            <v>840612</v>
          </cell>
          <cell r="BF26">
            <v>30.6593607473927</v>
          </cell>
          <cell r="BG26">
            <v>-6537</v>
          </cell>
          <cell r="BH26">
            <v>23.650051658625902</v>
          </cell>
          <cell r="BI26">
            <v>-366750</v>
          </cell>
        </row>
        <row r="27">
          <cell r="B27">
            <v>46.088444376365302</v>
          </cell>
          <cell r="C27">
            <v>-901100</v>
          </cell>
          <cell r="D27">
            <v>25.071180884655099</v>
          </cell>
          <cell r="E27">
            <v>-2269274</v>
          </cell>
          <cell r="F27">
            <v>26.471175706810101</v>
          </cell>
          <cell r="G27">
            <v>-1938549</v>
          </cell>
          <cell r="H27">
            <v>34.9513213087072</v>
          </cell>
          <cell r="I27">
            <v>-3354475</v>
          </cell>
          <cell r="J27">
            <v>80.738314919645603</v>
          </cell>
          <cell r="K27">
            <v>-9859594</v>
          </cell>
          <cell r="L27">
            <v>57.136553501758101</v>
          </cell>
          <cell r="M27">
            <v>-2072350</v>
          </cell>
          <cell r="N27">
            <v>14.708176451722601</v>
          </cell>
          <cell r="O27">
            <v>-612033</v>
          </cell>
          <cell r="P27">
            <v>9.7735458190874205</v>
          </cell>
          <cell r="Q27">
            <v>-634739</v>
          </cell>
          <cell r="R27">
            <v>31.578200983356702</v>
          </cell>
          <cell r="S27">
            <v>-4788623</v>
          </cell>
          <cell r="T27">
            <v>18.085037500526798</v>
          </cell>
          <cell r="U27">
            <v>57723</v>
          </cell>
          <cell r="V27">
            <v>47.565548170202497</v>
          </cell>
          <cell r="W27">
            <v>-6880925</v>
          </cell>
          <cell r="X27">
            <v>13.3568494561053</v>
          </cell>
          <cell r="Y27">
            <v>-2343325</v>
          </cell>
          <cell r="Z27">
            <v>38.906731372548997</v>
          </cell>
          <cell r="AA27">
            <v>-748531</v>
          </cell>
          <cell r="AB27">
            <v>12.282050409556501</v>
          </cell>
          <cell r="AC27">
            <v>-309770</v>
          </cell>
          <cell r="AD27">
            <v>12.2536593425292</v>
          </cell>
          <cell r="AE27">
            <v>-440133</v>
          </cell>
          <cell r="AF27">
            <v>34.304222330875596</v>
          </cell>
          <cell r="AG27">
            <v>81976</v>
          </cell>
          <cell r="AH27">
            <v>46.484245559363501</v>
          </cell>
          <cell r="AI27">
            <v>-4382722</v>
          </cell>
          <cell r="AJ27">
            <v>45.129093350929999</v>
          </cell>
          <cell r="AK27">
            <v>-629262</v>
          </cell>
          <cell r="AL27">
            <v>25.500649465694298</v>
          </cell>
          <cell r="AM27">
            <v>-1066145</v>
          </cell>
          <cell r="AN27">
            <v>43.512297521288801</v>
          </cell>
          <cell r="AO27">
            <v>-2512355</v>
          </cell>
          <cell r="AP27">
            <v>47.216653678299203</v>
          </cell>
          <cell r="AQ27">
            <v>-648653</v>
          </cell>
          <cell r="AR27">
            <v>41.1135229712892</v>
          </cell>
          <cell r="AS27">
            <v>-3501990</v>
          </cell>
          <cell r="AT27">
            <v>20.968989346761099</v>
          </cell>
          <cell r="AU27">
            <v>-693858</v>
          </cell>
          <cell r="AV27">
            <v>50.326528166595502</v>
          </cell>
          <cell r="AW27">
            <v>323974</v>
          </cell>
          <cell r="AX27">
            <v>36.554811221820401</v>
          </cell>
          <cell r="AY27">
            <v>606989</v>
          </cell>
          <cell r="AZ27">
            <v>9.4665795963258592</v>
          </cell>
          <cell r="BA27">
            <v>-2530687</v>
          </cell>
          <cell r="BB27">
            <v>12.952716367186101</v>
          </cell>
          <cell r="BC27">
            <v>-1051888</v>
          </cell>
          <cell r="BD27">
            <v>14.5876645962732</v>
          </cell>
          <cell r="BE27">
            <v>-1365977</v>
          </cell>
          <cell r="BF27">
            <v>30.643012105123301</v>
          </cell>
          <cell r="BG27">
            <v>-22556</v>
          </cell>
          <cell r="BH27">
            <v>23.561242387609202</v>
          </cell>
          <cell r="BI27">
            <v>-173035</v>
          </cell>
        </row>
        <row r="28">
          <cell r="B28">
            <v>46.097563901458699</v>
          </cell>
          <cell r="C28">
            <v>855479</v>
          </cell>
          <cell r="D28">
            <v>25.0370432045451</v>
          </cell>
          <cell r="E28">
            <v>-525625</v>
          </cell>
          <cell r="F28">
            <v>26.3665381075167</v>
          </cell>
          <cell r="G28">
            <v>-1324071</v>
          </cell>
          <cell r="H28">
            <v>34.687539423228202</v>
          </cell>
          <cell r="I28">
            <v>-3836913</v>
          </cell>
          <cell r="J28">
            <v>80.664470561246105</v>
          </cell>
          <cell r="K28">
            <v>-1623704</v>
          </cell>
          <cell r="L28">
            <v>57.149853111785198</v>
          </cell>
          <cell r="M28">
            <v>344646</v>
          </cell>
          <cell r="N28">
            <v>14.7437236071759</v>
          </cell>
          <cell r="O28">
            <v>313493</v>
          </cell>
          <cell r="P28">
            <v>9.8188364027296</v>
          </cell>
          <cell r="Q28">
            <v>317528</v>
          </cell>
          <cell r="R28">
            <v>31.586624451421599</v>
          </cell>
          <cell r="S28">
            <v>61287</v>
          </cell>
          <cell r="T28">
            <v>18.064968696366201</v>
          </cell>
          <cell r="U28">
            <v>-65284</v>
          </cell>
          <cell r="V28">
            <v>47.523900827458597</v>
          </cell>
          <cell r="W28">
            <v>-1914551</v>
          </cell>
          <cell r="X28">
            <v>13.342298546170101</v>
          </cell>
          <cell r="Y28">
            <v>-558831</v>
          </cell>
          <cell r="Z28">
            <v>38.628886274509803</v>
          </cell>
          <cell r="AA28">
            <v>-2117388</v>
          </cell>
          <cell r="AB28">
            <v>12.1818261976027</v>
          </cell>
          <cell r="AC28">
            <v>-507741</v>
          </cell>
          <cell r="AD28">
            <v>12.1605243535457</v>
          </cell>
          <cell r="AE28">
            <v>-186971</v>
          </cell>
          <cell r="AF28">
            <v>34.368278495811403</v>
          </cell>
          <cell r="AG28">
            <v>179015</v>
          </cell>
          <cell r="AH28">
            <v>46.282467616241803</v>
          </cell>
          <cell r="AI28">
            <v>-3444804</v>
          </cell>
          <cell r="AJ28">
            <v>45.081604666238299</v>
          </cell>
          <cell r="AK28">
            <v>-138832</v>
          </cell>
          <cell r="AL28">
            <v>25.450542320136201</v>
          </cell>
          <cell r="AM28">
            <v>-354900</v>
          </cell>
          <cell r="AN28">
            <v>43.303340864875501</v>
          </cell>
          <cell r="AO28">
            <v>-2500761</v>
          </cell>
          <cell r="AP28">
            <v>47.166558988872801</v>
          </cell>
          <cell r="AQ28">
            <v>-369333</v>
          </cell>
          <cell r="AR28">
            <v>40.964661594337301</v>
          </cell>
          <cell r="AS28">
            <v>-1677478</v>
          </cell>
          <cell r="AT28">
            <v>20.990594963243499</v>
          </cell>
          <cell r="AU28">
            <v>209744</v>
          </cell>
          <cell r="AV28">
            <v>50.396547228257297</v>
          </cell>
          <cell r="AW28">
            <v>754950</v>
          </cell>
          <cell r="AX28">
            <v>36.515785564216003</v>
          </cell>
          <cell r="AY28">
            <v>-40950</v>
          </cell>
          <cell r="AZ28">
            <v>9.53791999266776</v>
          </cell>
          <cell r="BA28">
            <v>835132</v>
          </cell>
          <cell r="BB28">
            <v>12.899187941696299</v>
          </cell>
          <cell r="BC28">
            <v>-225065</v>
          </cell>
          <cell r="BD28">
            <v>14.430692546583799</v>
          </cell>
          <cell r="BE28">
            <v>-390971</v>
          </cell>
          <cell r="BF28">
            <v>30.6162472392983</v>
          </cell>
          <cell r="BG28">
            <v>-38472</v>
          </cell>
          <cell r="BH28">
            <v>23.569080032463599</v>
          </cell>
          <cell r="BI28">
            <v>15305</v>
          </cell>
        </row>
        <row r="29">
          <cell r="B29">
            <v>45.917921545023603</v>
          </cell>
          <cell r="C29">
            <v>-14429256</v>
          </cell>
          <cell r="D29">
            <v>24.997672836720401</v>
          </cell>
          <cell r="E29">
            <v>-642492</v>
          </cell>
          <cell r="F29">
            <v>26.295571255573901</v>
          </cell>
          <cell r="G29">
            <v>-865439</v>
          </cell>
          <cell r="H29">
            <v>34.635632813205198</v>
          </cell>
          <cell r="I29">
            <v>-727085</v>
          </cell>
          <cell r="J29">
            <v>80.462178870819002</v>
          </cell>
          <cell r="K29">
            <v>-4222578</v>
          </cell>
          <cell r="L29">
            <v>56.984212605956003</v>
          </cell>
          <cell r="M29">
            <v>-3011847</v>
          </cell>
          <cell r="N29">
            <v>14.398558004607301</v>
          </cell>
          <cell r="O29">
            <v>-1711547</v>
          </cell>
          <cell r="P29">
            <v>9.6257491135518496</v>
          </cell>
          <cell r="Q29">
            <v>-1071797</v>
          </cell>
          <cell r="R29">
            <v>31.603362688838299</v>
          </cell>
          <cell r="S29">
            <v>-4002151</v>
          </cell>
          <cell r="T29">
            <v>18.209210652331699</v>
          </cell>
          <cell r="U29">
            <v>510622</v>
          </cell>
          <cell r="V29">
            <v>47.400414294199301</v>
          </cell>
          <cell r="W29">
            <v>-4952223</v>
          </cell>
          <cell r="X29">
            <v>13.0472244955701</v>
          </cell>
          <cell r="Y29">
            <v>-2358365</v>
          </cell>
          <cell r="Z29">
            <v>38.241807843137202</v>
          </cell>
          <cell r="AA29">
            <v>-2496938</v>
          </cell>
          <cell r="AB29">
            <v>11.751662262593401</v>
          </cell>
          <cell r="AC29">
            <v>-1968858</v>
          </cell>
          <cell r="AD29">
            <v>12.001197834145</v>
          </cell>
          <cell r="AE29">
            <v>-251928</v>
          </cell>
          <cell r="AF29">
            <v>34.202207515345499</v>
          </cell>
          <cell r="AG29">
            <v>-444785</v>
          </cell>
          <cell r="AH29">
            <v>46.231628703360997</v>
          </cell>
          <cell r="AI29">
            <v>-845781</v>
          </cell>
          <cell r="AJ29">
            <v>45.079106868254001</v>
          </cell>
          <cell r="AK29">
            <v>-29039</v>
          </cell>
          <cell r="AL29">
            <v>25.237901948689402</v>
          </cell>
          <cell r="AM29">
            <v>-1026343</v>
          </cell>
          <cell r="AN29">
            <v>43.011402814349999</v>
          </cell>
          <cell r="AO29">
            <v>-3140017</v>
          </cell>
          <cell r="AP29">
            <v>47.139911932544699</v>
          </cell>
          <cell r="AQ29">
            <v>-188120</v>
          </cell>
          <cell r="AR29">
            <v>40.943453248853402</v>
          </cell>
          <cell r="AS29">
            <v>-229276</v>
          </cell>
          <cell r="AT29">
            <v>20.930688011661399</v>
          </cell>
          <cell r="AU29">
            <v>-569264</v>
          </cell>
          <cell r="AV29">
            <v>50.333508546440598</v>
          </cell>
          <cell r="AW29">
            <v>-644837</v>
          </cell>
          <cell r="AX29">
            <v>36.218503019541302</v>
          </cell>
          <cell r="AY29">
            <v>-281144</v>
          </cell>
          <cell r="AZ29">
            <v>9.4596827088041202</v>
          </cell>
          <cell r="BA29">
            <v>-958489</v>
          </cell>
          <cell r="BB29">
            <v>12.6838480075308</v>
          </cell>
          <cell r="BC29">
            <v>-1109264</v>
          </cell>
          <cell r="BD29">
            <v>14.4034409937888</v>
          </cell>
          <cell r="BE29">
            <v>-63108</v>
          </cell>
          <cell r="BF29">
            <v>30.3363198539429</v>
          </cell>
          <cell r="BG29">
            <v>-373367</v>
          </cell>
          <cell r="BH29">
            <v>23.6801515500349</v>
          </cell>
          <cell r="BI29">
            <v>212689</v>
          </cell>
        </row>
        <row r="30">
          <cell r="B30">
            <v>45.839880460561702</v>
          </cell>
          <cell r="C30">
            <v>-6227741</v>
          </cell>
          <cell r="D30">
            <v>24.9507985813114</v>
          </cell>
          <cell r="E30">
            <v>-443581</v>
          </cell>
          <cell r="F30">
            <v>26.295494517462899</v>
          </cell>
          <cell r="G30">
            <v>-2076</v>
          </cell>
          <cell r="H30">
            <v>34.663662885669901</v>
          </cell>
          <cell r="I30">
            <v>495242</v>
          </cell>
          <cell r="J30">
            <v>80.137286822526704</v>
          </cell>
          <cell r="K30">
            <v>-6762109</v>
          </cell>
          <cell r="L30">
            <v>56.901817265145198</v>
          </cell>
          <cell r="M30">
            <v>-1591212</v>
          </cell>
          <cell r="N30">
            <v>14.064123280012801</v>
          </cell>
          <cell r="O30">
            <v>-1501138</v>
          </cell>
          <cell r="P30">
            <v>10.0360463446869</v>
          </cell>
          <cell r="Q30">
            <v>1413939</v>
          </cell>
          <cell r="R30">
            <v>31.5921671761831</v>
          </cell>
          <cell r="S30">
            <v>-4278580</v>
          </cell>
          <cell r="T30">
            <v>18.075259268372601</v>
          </cell>
          <cell r="U30">
            <v>-421661</v>
          </cell>
          <cell r="V30">
            <v>47.3219804343167</v>
          </cell>
          <cell r="W30">
            <v>-3207104</v>
          </cell>
          <cell r="X30">
            <v>12.601867420299699</v>
          </cell>
          <cell r="Y30">
            <v>-3644625</v>
          </cell>
          <cell r="Z30">
            <v>38.157362745097998</v>
          </cell>
          <cell r="AA30">
            <v>-554933</v>
          </cell>
          <cell r="AB30">
            <v>11.6923249939965</v>
          </cell>
          <cell r="AC30">
            <v>-294565</v>
          </cell>
          <cell r="AD30">
            <v>11.860848881213</v>
          </cell>
          <cell r="AE30">
            <v>-193312</v>
          </cell>
          <cell r="AF30">
            <v>34.343523727912199</v>
          </cell>
          <cell r="AG30">
            <v>376333</v>
          </cell>
          <cell r="AH30">
            <v>46.210529778593298</v>
          </cell>
          <cell r="AI30">
            <v>-346910</v>
          </cell>
          <cell r="AJ30">
            <v>45.082504367694398</v>
          </cell>
          <cell r="AK30">
            <v>501012</v>
          </cell>
          <cell r="AL30">
            <v>25.030916906270502</v>
          </cell>
          <cell r="AM30">
            <v>-832928</v>
          </cell>
          <cell r="AN30">
            <v>42.820362732103</v>
          </cell>
          <cell r="AO30">
            <v>-2091215</v>
          </cell>
          <cell r="AP30">
            <v>47.149901913962097</v>
          </cell>
          <cell r="AQ30">
            <v>76201</v>
          </cell>
          <cell r="AR30">
            <v>40.783271917499498</v>
          </cell>
          <cell r="AS30">
            <v>-1800442</v>
          </cell>
          <cell r="AT30">
            <v>20.894249407799499</v>
          </cell>
          <cell r="AU30">
            <v>-347103</v>
          </cell>
          <cell r="AV30">
            <v>50.408407604191702</v>
          </cell>
          <cell r="AW30">
            <v>906260</v>
          </cell>
          <cell r="AX30">
            <v>36.280351198325903</v>
          </cell>
          <cell r="AY30">
            <v>56886</v>
          </cell>
          <cell r="AZ30">
            <v>9.4721188739284408</v>
          </cell>
          <cell r="BA30">
            <v>147139</v>
          </cell>
          <cell r="BB30">
            <v>12.523337660866501</v>
          </cell>
          <cell r="BC30">
            <v>-779320</v>
          </cell>
          <cell r="BD30">
            <v>14.3584751552795</v>
          </cell>
          <cell r="BE30">
            <v>-118706</v>
          </cell>
          <cell r="BF30">
            <v>30.328363974582501</v>
          </cell>
          <cell r="BG30">
            <v>-12843</v>
          </cell>
          <cell r="BH30">
            <v>23.514841862487</v>
          </cell>
          <cell r="BI30">
            <v>-315746</v>
          </cell>
        </row>
        <row r="31">
          <cell r="B31">
            <v>45.854203675064703</v>
          </cell>
          <cell r="C31">
            <v>1234973</v>
          </cell>
          <cell r="D31">
            <v>25.111973202158399</v>
          </cell>
          <cell r="E31">
            <v>1939274</v>
          </cell>
          <cell r="F31">
            <v>26.3069215826517</v>
          </cell>
          <cell r="G31">
            <v>433642</v>
          </cell>
          <cell r="H31">
            <v>34.642780627009898</v>
          </cell>
          <cell r="I31">
            <v>-328169</v>
          </cell>
          <cell r="J31">
            <v>79.878197908100802</v>
          </cell>
          <cell r="K31">
            <v>-5426643</v>
          </cell>
          <cell r="L31">
            <v>56.875835410701697</v>
          </cell>
          <cell r="M31">
            <v>-631160</v>
          </cell>
          <cell r="N31">
            <v>13.9612313368269</v>
          </cell>
          <cell r="O31">
            <v>-84923</v>
          </cell>
          <cell r="P31">
            <v>10.0123605866865</v>
          </cell>
          <cell r="Q31">
            <v>-214954</v>
          </cell>
          <cell r="R31">
            <v>31.500812957221299</v>
          </cell>
          <cell r="S31">
            <v>-3916173</v>
          </cell>
          <cell r="T31">
            <v>18.093395638352</v>
          </cell>
          <cell r="U31">
            <v>-131635</v>
          </cell>
          <cell r="V31">
            <v>47.283019276935498</v>
          </cell>
          <cell r="W31">
            <v>-1553425</v>
          </cell>
          <cell r="X31">
            <v>12.667192255516699</v>
          </cell>
          <cell r="Y31">
            <v>283805</v>
          </cell>
          <cell r="Z31">
            <v>38.0856882352941</v>
          </cell>
          <cell r="AA31">
            <v>-486175</v>
          </cell>
          <cell r="AB31">
            <v>11.6908438548516</v>
          </cell>
          <cell r="AC31">
            <v>-13310</v>
          </cell>
          <cell r="AD31">
            <v>11.679472980743901</v>
          </cell>
          <cell r="AE31">
            <v>-318910</v>
          </cell>
          <cell r="AF31">
            <v>34.3491132711004</v>
          </cell>
          <cell r="AG31">
            <v>-19154</v>
          </cell>
          <cell r="AH31">
            <v>46.178959599469401</v>
          </cell>
          <cell r="AI31">
            <v>-526107</v>
          </cell>
          <cell r="AJ31">
            <v>44.959620264939502</v>
          </cell>
          <cell r="AK31">
            <v>-1539719</v>
          </cell>
          <cell r="AL31">
            <v>24.832543115736701</v>
          </cell>
          <cell r="AM31">
            <v>-994474</v>
          </cell>
          <cell r="AN31">
            <v>42.742840251431701</v>
          </cell>
          <cell r="AO31">
            <v>-1020758</v>
          </cell>
          <cell r="AP31">
            <v>47.104419829986</v>
          </cell>
          <cell r="AQ31">
            <v>-339559</v>
          </cell>
          <cell r="AR31">
            <v>40.620762970228697</v>
          </cell>
          <cell r="AS31">
            <v>-1800225</v>
          </cell>
          <cell r="AT31">
            <v>20.801464044776601</v>
          </cell>
          <cell r="AU31">
            <v>-890870</v>
          </cell>
          <cell r="AV31">
            <v>50.491986158199303</v>
          </cell>
          <cell r="AW31">
            <v>903335</v>
          </cell>
          <cell r="AX31">
            <v>36.228148852192398</v>
          </cell>
          <cell r="AY31">
            <v>-49042</v>
          </cell>
          <cell r="AZ31">
            <v>9.4944096449496804</v>
          </cell>
          <cell r="BA31">
            <v>196937</v>
          </cell>
          <cell r="BB31">
            <v>12.200468104332501</v>
          </cell>
          <cell r="BC31">
            <v>-1115766</v>
          </cell>
          <cell r="BD31">
            <v>14.3005714285714</v>
          </cell>
          <cell r="BE31">
            <v>-149468</v>
          </cell>
          <cell r="BF31">
            <v>30.2690857751866</v>
          </cell>
          <cell r="BG31">
            <v>-73823</v>
          </cell>
          <cell r="BH31">
            <v>23.249550091044799</v>
          </cell>
          <cell r="BI31">
            <v>-501784</v>
          </cell>
        </row>
        <row r="32">
          <cell r="B32">
            <v>45.8702695993804</v>
          </cell>
          <cell r="C32">
            <v>545376</v>
          </cell>
          <cell r="D32">
            <v>24.9873969094104</v>
          </cell>
          <cell r="E32">
            <v>-1327703</v>
          </cell>
          <cell r="F32">
            <v>26.5526819506584</v>
          </cell>
          <cell r="G32">
            <v>3377756</v>
          </cell>
          <cell r="H32">
            <v>34.6706052864645</v>
          </cell>
          <cell r="I32">
            <v>531810</v>
          </cell>
          <cell r="J32">
            <v>79.834181204043503</v>
          </cell>
          <cell r="K32">
            <v>-928880</v>
          </cell>
          <cell r="L32">
            <v>56.860445187692697</v>
          </cell>
          <cell r="M32">
            <v>-189485</v>
          </cell>
          <cell r="N32">
            <v>13.9919890973561</v>
          </cell>
          <cell r="O32">
            <v>113086</v>
          </cell>
          <cell r="P32">
            <v>9.9675321518570392</v>
          </cell>
          <cell r="Q32">
            <v>-276186</v>
          </cell>
          <cell r="R32">
            <v>31.536061357521898</v>
          </cell>
          <cell r="S32">
            <v>-210116</v>
          </cell>
          <cell r="T32">
            <v>17.6535523072133</v>
          </cell>
          <cell r="U32">
            <v>-1737578</v>
          </cell>
          <cell r="V32">
            <v>47.2936137663444</v>
          </cell>
          <cell r="W32">
            <v>894783</v>
          </cell>
          <cell r="X32">
            <v>12.586362988244099</v>
          </cell>
          <cell r="Y32">
            <v>-689936</v>
          </cell>
          <cell r="Z32">
            <v>37.914964705882298</v>
          </cell>
          <cell r="AA32">
            <v>-1206681</v>
          </cell>
          <cell r="AB32">
            <v>11.6544406225836</v>
          </cell>
          <cell r="AC32">
            <v>-197481</v>
          </cell>
          <cell r="AD32">
            <v>11.5703367880256</v>
          </cell>
          <cell r="AE32">
            <v>-191043</v>
          </cell>
          <cell r="AF32">
            <v>34.435669545503302</v>
          </cell>
          <cell r="AG32">
            <v>214972</v>
          </cell>
          <cell r="AH32">
            <v>46.181502899898199</v>
          </cell>
          <cell r="AI32">
            <v>182334</v>
          </cell>
          <cell r="AJ32">
            <v>44.973207719118697</v>
          </cell>
          <cell r="AK32">
            <v>162378</v>
          </cell>
          <cell r="AL32">
            <v>24.923043000304201</v>
          </cell>
          <cell r="AM32">
            <v>234414</v>
          </cell>
          <cell r="AN32">
            <v>42.630661112393597</v>
          </cell>
          <cell r="AO32">
            <v>-1262124</v>
          </cell>
          <cell r="AP32">
            <v>47.168984759233801</v>
          </cell>
          <cell r="AQ32">
            <v>490854</v>
          </cell>
          <cell r="AR32">
            <v>40.479298003764399</v>
          </cell>
          <cell r="AS32">
            <v>-1573007</v>
          </cell>
          <cell r="AT32">
            <v>20.780918911143001</v>
          </cell>
          <cell r="AU32">
            <v>-204897</v>
          </cell>
          <cell r="AV32">
            <v>50.6399305021678</v>
          </cell>
          <cell r="AW32">
            <v>1531784</v>
          </cell>
          <cell r="AX32">
            <v>36.253454612671298</v>
          </cell>
          <cell r="AY32">
            <v>23469</v>
          </cell>
          <cell r="AZ32">
            <v>9.6357528768059595</v>
          </cell>
          <cell r="BA32">
            <v>1536937</v>
          </cell>
          <cell r="BB32">
            <v>12.065980997896499</v>
          </cell>
          <cell r="BC32">
            <v>-158689</v>
          </cell>
          <cell r="BD32">
            <v>13.8181242236024</v>
          </cell>
          <cell r="BE32">
            <v>-1285470</v>
          </cell>
          <cell r="BF32">
            <v>30.306864705212799</v>
          </cell>
          <cell r="BG32">
            <v>47375</v>
          </cell>
          <cell r="BH32">
            <v>23.1717989865049</v>
          </cell>
          <cell r="BI32">
            <v>-142557</v>
          </cell>
        </row>
        <row r="33">
          <cell r="B33">
            <v>45.869260090423801</v>
          </cell>
          <cell r="C33">
            <v>-82926</v>
          </cell>
          <cell r="D33">
            <v>24.954533104586801</v>
          </cell>
          <cell r="E33">
            <v>-284726</v>
          </cell>
          <cell r="F33">
            <v>26.357008755071799</v>
          </cell>
          <cell r="G33">
            <v>-2576745</v>
          </cell>
          <cell r="H33">
            <v>34.668785075668801</v>
          </cell>
          <cell r="I33">
            <v>-15046</v>
          </cell>
          <cell r="J33">
            <v>79.676503757742196</v>
          </cell>
          <cell r="K33">
            <v>-3133249</v>
          </cell>
          <cell r="L33">
            <v>56.800752545963597</v>
          </cell>
          <cell r="M33">
            <v>-1120998</v>
          </cell>
          <cell r="N33">
            <v>13.9044947371641</v>
          </cell>
          <cell r="O33">
            <v>-319791</v>
          </cell>
          <cell r="P33">
            <v>9.9543629894522994</v>
          </cell>
          <cell r="Q33">
            <v>-402320</v>
          </cell>
          <cell r="R33">
            <v>31.3777378158657</v>
          </cell>
          <cell r="S33">
            <v>-3428633</v>
          </cell>
          <cell r="T33">
            <v>17.378200019926201</v>
          </cell>
          <cell r="U33">
            <v>-1017806</v>
          </cell>
          <cell r="V33">
            <v>47.294350116046701</v>
          </cell>
          <cell r="W33">
            <v>27636</v>
          </cell>
          <cell r="X33">
            <v>12.570328120042101</v>
          </cell>
          <cell r="Y33">
            <v>-36428</v>
          </cell>
          <cell r="Z33">
            <v>37.700152941176398</v>
          </cell>
          <cell r="AA33">
            <v>-1421914</v>
          </cell>
          <cell r="AB33">
            <v>11.6589215547998</v>
          </cell>
          <cell r="AC33">
            <v>22979</v>
          </cell>
          <cell r="AD33">
            <v>11.377879793646899</v>
          </cell>
          <cell r="AE33">
            <v>-598873</v>
          </cell>
          <cell r="AF33">
            <v>34.294536720196199</v>
          </cell>
          <cell r="AG33">
            <v>-479774</v>
          </cell>
          <cell r="AH33">
            <v>46.160794399457799</v>
          </cell>
          <cell r="AI33">
            <v>-498695</v>
          </cell>
          <cell r="AJ33">
            <v>45.222645950762001</v>
          </cell>
          <cell r="AK33">
            <v>3240766</v>
          </cell>
          <cell r="AL33">
            <v>24.912456702840799</v>
          </cell>
          <cell r="AM33">
            <v>-49712</v>
          </cell>
          <cell r="AN33">
            <v>42.397707343907499</v>
          </cell>
          <cell r="AO33">
            <v>-2559930</v>
          </cell>
          <cell r="AP33">
            <v>47.165291477226802</v>
          </cell>
          <cell r="AQ33">
            <v>-29773</v>
          </cell>
          <cell r="AR33">
            <v>40.513082898120402</v>
          </cell>
          <cell r="AS33">
            <v>371321</v>
          </cell>
          <cell r="AT33">
            <v>20.807214065418101</v>
          </cell>
          <cell r="AU33">
            <v>244376</v>
          </cell>
          <cell r="AV33">
            <v>50.4940384734711</v>
          </cell>
          <cell r="AW33">
            <v>-1549940</v>
          </cell>
          <cell r="AX33">
            <v>36.247432757371797</v>
          </cell>
          <cell r="AY33">
            <v>-5828</v>
          </cell>
          <cell r="AZ33">
            <v>9.6802017129561992</v>
          </cell>
          <cell r="BA33">
            <v>523695</v>
          </cell>
          <cell r="BB33">
            <v>12.0495737493157</v>
          </cell>
          <cell r="BC33">
            <v>-66696</v>
          </cell>
          <cell r="BD33">
            <v>13.8013322981366</v>
          </cell>
          <cell r="BE33">
            <v>-45942</v>
          </cell>
          <cell r="BF33">
            <v>30.318810021188799</v>
          </cell>
          <cell r="BG33">
            <v>14678</v>
          </cell>
          <cell r="BH33">
            <v>23.033889788747299</v>
          </cell>
          <cell r="BI33">
            <v>-246540</v>
          </cell>
        </row>
        <row r="34">
          <cell r="B34">
            <v>45.882546640382998</v>
          </cell>
          <cell r="C34">
            <v>-765631</v>
          </cell>
          <cell r="D34">
            <v>24.809036948802699</v>
          </cell>
          <cell r="E34">
            <v>-1678976</v>
          </cell>
          <cell r="F34">
            <v>26.3597471303645</v>
          </cell>
          <cell r="G34">
            <v>38496</v>
          </cell>
          <cell r="H34">
            <v>34.646404839139201</v>
          </cell>
          <cell r="I34">
            <v>-242522</v>
          </cell>
          <cell r="J34">
            <v>79.559061865184205</v>
          </cell>
          <cell r="K34">
            <v>-2394866</v>
          </cell>
          <cell r="L34">
            <v>56.695670659545598</v>
          </cell>
          <cell r="M34">
            <v>-2052064</v>
          </cell>
          <cell r="N34">
            <v>13.637950919998399</v>
          </cell>
          <cell r="O34">
            <v>-1205692</v>
          </cell>
          <cell r="P34">
            <v>9.86500158172875</v>
          </cell>
          <cell r="Q34">
            <v>-542972</v>
          </cell>
          <cell r="R34">
            <v>31.2096559495617</v>
          </cell>
          <cell r="S34">
            <v>-3397918</v>
          </cell>
          <cell r="T34">
            <v>17.429926473471301</v>
          </cell>
          <cell r="U34">
            <v>181801</v>
          </cell>
          <cell r="V34">
            <v>47.280559043117002</v>
          </cell>
          <cell r="W34">
            <v>-456474</v>
          </cell>
          <cell r="X34">
            <v>12.4683725192435</v>
          </cell>
          <cell r="Y34">
            <v>-605803</v>
          </cell>
          <cell r="Z34">
            <v>37.604017647058797</v>
          </cell>
          <cell r="AA34">
            <v>-637917</v>
          </cell>
          <cell r="AB34">
            <v>11.630357522396499</v>
          </cell>
          <cell r="AC34">
            <v>-148235</v>
          </cell>
          <cell r="AD34">
            <v>11.284406384410801</v>
          </cell>
          <cell r="AE34">
            <v>-129555</v>
          </cell>
          <cell r="AF34">
            <v>34.351722143280497</v>
          </cell>
          <cell r="AG34">
            <v>276076</v>
          </cell>
          <cell r="AH34">
            <v>45.862185065047697</v>
          </cell>
          <cell r="AI34">
            <v>-5122279</v>
          </cell>
          <cell r="AJ34">
            <v>45.220007892372998</v>
          </cell>
          <cell r="AK34">
            <v>-22838</v>
          </cell>
          <cell r="AL34">
            <v>24.836809533170101</v>
          </cell>
          <cell r="AM34">
            <v>-390768</v>
          </cell>
          <cell r="AN34">
            <v>42.378090057735001</v>
          </cell>
          <cell r="AO34">
            <v>-204334</v>
          </cell>
          <cell r="AP34">
            <v>47.147493908305201</v>
          </cell>
          <cell r="AQ34">
            <v>-131583</v>
          </cell>
          <cell r="AR34">
            <v>40.559396622570901</v>
          </cell>
          <cell r="AS34">
            <v>524382</v>
          </cell>
          <cell r="AT34">
            <v>20.700910989198398</v>
          </cell>
          <cell r="AU34">
            <v>-1010540</v>
          </cell>
          <cell r="AV34">
            <v>50.332448949859298</v>
          </cell>
          <cell r="AW34">
            <v>-1700125</v>
          </cell>
          <cell r="AX34">
            <v>36.318756046105598</v>
          </cell>
          <cell r="AY34">
            <v>63015</v>
          </cell>
          <cell r="AZ34">
            <v>9.6009591103549692</v>
          </cell>
          <cell r="BA34">
            <v>-888214</v>
          </cell>
          <cell r="BB34">
            <v>12.013964251489501</v>
          </cell>
          <cell r="BC34">
            <v>-190114</v>
          </cell>
          <cell r="BD34">
            <v>13.7327484472049</v>
          </cell>
          <cell r="BE34">
            <v>-176326</v>
          </cell>
          <cell r="BF34">
            <v>30.353415797019299</v>
          </cell>
          <cell r="BG34">
            <v>43840</v>
          </cell>
          <cell r="BH34">
            <v>23.0810719938749</v>
          </cell>
          <cell r="BI34">
            <v>85631</v>
          </cell>
        </row>
        <row r="35">
          <cell r="B35">
            <v>45.945623638482502</v>
          </cell>
          <cell r="C35">
            <v>5264709</v>
          </cell>
          <cell r="D35">
            <v>24.5326996469392</v>
          </cell>
          <cell r="E35">
            <v>-3089809</v>
          </cell>
          <cell r="F35">
            <v>26.348822665235701</v>
          </cell>
          <cell r="G35">
            <v>-145855</v>
          </cell>
          <cell r="H35">
            <v>34.630452492721801</v>
          </cell>
          <cell r="I35">
            <v>-187943</v>
          </cell>
          <cell r="J35">
            <v>79.348004767335098</v>
          </cell>
          <cell r="K35">
            <v>-4041423</v>
          </cell>
          <cell r="L35">
            <v>56.634696592957297</v>
          </cell>
          <cell r="M35">
            <v>-1196008</v>
          </cell>
          <cell r="N35">
            <v>13.779306148192999</v>
          </cell>
          <cell r="O35">
            <v>561226</v>
          </cell>
          <cell r="P35">
            <v>10.034427040693201</v>
          </cell>
          <cell r="Q35">
            <v>918311</v>
          </cell>
          <cell r="R35">
            <v>31.134428708306999</v>
          </cell>
          <cell r="S35">
            <v>-1743443</v>
          </cell>
          <cell r="T35">
            <v>17.499851215527698</v>
          </cell>
          <cell r="U35">
            <v>245884</v>
          </cell>
          <cell r="V35">
            <v>47.350849471712003</v>
          </cell>
          <cell r="W35">
            <v>3386039</v>
          </cell>
          <cell r="X35">
            <v>12.4609211543293</v>
          </cell>
          <cell r="Y35">
            <v>-68106</v>
          </cell>
          <cell r="Z35">
            <v>37.544086274509802</v>
          </cell>
          <cell r="AA35">
            <v>-343666</v>
          </cell>
          <cell r="AB35">
            <v>11.619301777390501</v>
          </cell>
          <cell r="AC35">
            <v>-60978</v>
          </cell>
          <cell r="AD35">
            <v>11.2544431758987</v>
          </cell>
          <cell r="AE35">
            <v>-22565</v>
          </cell>
          <cell r="AF35">
            <v>34.514698149720502</v>
          </cell>
          <cell r="AG35">
            <v>372759</v>
          </cell>
          <cell r="AH35">
            <v>45.661862899701603</v>
          </cell>
          <cell r="AI35">
            <v>-3511468</v>
          </cell>
          <cell r="AJ35">
            <v>45.267376665319702</v>
          </cell>
          <cell r="AK35">
            <v>651107</v>
          </cell>
          <cell r="AL35">
            <v>25.0429559122245</v>
          </cell>
          <cell r="AM35">
            <v>994006</v>
          </cell>
          <cell r="AN35">
            <v>42.433600684749898</v>
          </cell>
          <cell r="AO35">
            <v>602229</v>
          </cell>
          <cell r="AP35">
            <v>47.132237580322197</v>
          </cell>
          <cell r="AQ35">
            <v>-111712</v>
          </cell>
          <cell r="AR35">
            <v>40.573881922536501</v>
          </cell>
          <cell r="AS35">
            <v>169495</v>
          </cell>
          <cell r="AT35">
            <v>20.644089078631101</v>
          </cell>
          <cell r="AU35">
            <v>-538405</v>
          </cell>
          <cell r="AV35">
            <v>50.261840526785399</v>
          </cell>
          <cell r="AW35">
            <v>-678718</v>
          </cell>
          <cell r="AX35">
            <v>36.419490200284102</v>
          </cell>
          <cell r="AY35">
            <v>85470</v>
          </cell>
          <cell r="AZ35">
            <v>9.5505528298338103</v>
          </cell>
          <cell r="BA35">
            <v>-581660</v>
          </cell>
          <cell r="BB35">
            <v>12.118515116767</v>
          </cell>
          <cell r="BC35">
            <v>318963</v>
          </cell>
          <cell r="BD35">
            <v>13.6164472049689</v>
          </cell>
          <cell r="BE35">
            <v>-321961</v>
          </cell>
          <cell r="BF35">
            <v>30.3463106908853</v>
          </cell>
          <cell r="BG35">
            <v>-9705</v>
          </cell>
          <cell r="BH35">
            <v>23.074453769828999</v>
          </cell>
          <cell r="BI35">
            <v>-12073</v>
          </cell>
        </row>
        <row r="36">
          <cell r="B36">
            <v>46.106517777469598</v>
          </cell>
          <cell r="C36">
            <v>14054769</v>
          </cell>
          <cell r="D36">
            <v>24.506814936633202</v>
          </cell>
          <cell r="E36">
            <v>-503388</v>
          </cell>
          <cell r="F36">
            <v>26.183668423775799</v>
          </cell>
          <cell r="G36">
            <v>-2070291</v>
          </cell>
          <cell r="H36">
            <v>34.612048325436803</v>
          </cell>
          <cell r="I36">
            <v>-582526</v>
          </cell>
          <cell r="J36">
            <v>79.286677832877103</v>
          </cell>
          <cell r="K36">
            <v>-1191967</v>
          </cell>
          <cell r="L36">
            <v>56.669910410583</v>
          </cell>
          <cell r="M36">
            <v>709926</v>
          </cell>
          <cell r="N36">
            <v>13.857052645863799</v>
          </cell>
          <cell r="O36">
            <v>322828</v>
          </cell>
          <cell r="P36">
            <v>10.0378662353802</v>
          </cell>
          <cell r="Q36">
            <v>41558</v>
          </cell>
          <cell r="R36">
            <v>31.399464369125699</v>
          </cell>
          <cell r="S36">
            <v>1627811</v>
          </cell>
          <cell r="T36">
            <v>17.643231495923899</v>
          </cell>
          <cell r="U36">
            <v>508258</v>
          </cell>
          <cell r="V36">
            <v>47.383956534263397</v>
          </cell>
          <cell r="W36">
            <v>1503219</v>
          </cell>
          <cell r="X36">
            <v>12.442828590804099</v>
          </cell>
          <cell r="Y36">
            <v>-68537</v>
          </cell>
          <cell r="Z36">
            <v>37.185462745098</v>
          </cell>
          <cell r="AA36">
            <v>-1890067</v>
          </cell>
          <cell r="AB36">
            <v>11.4832301077072</v>
          </cell>
          <cell r="AC36">
            <v>-666095</v>
          </cell>
          <cell r="AD36">
            <v>12.246726066073601</v>
          </cell>
          <cell r="AE36">
            <v>1544028</v>
          </cell>
          <cell r="AF36">
            <v>34.637730903715003</v>
          </cell>
          <cell r="AG36">
            <v>253341</v>
          </cell>
          <cell r="AH36">
            <v>45.532907099171702</v>
          </cell>
          <cell r="AI36">
            <v>-2189894</v>
          </cell>
          <cell r="AJ36">
            <v>45.401274843533301</v>
          </cell>
          <cell r="AK36">
            <v>1849047</v>
          </cell>
          <cell r="AL36">
            <v>25.2839021690545</v>
          </cell>
          <cell r="AM36">
            <v>1359650</v>
          </cell>
          <cell r="AN36">
            <v>42.355927175599398</v>
          </cell>
          <cell r="AO36">
            <v>-790603</v>
          </cell>
          <cell r="AP36">
            <v>47.1137676173459</v>
          </cell>
          <cell r="AQ36">
            <v>-140965</v>
          </cell>
          <cell r="AR36">
            <v>40.582688687998697</v>
          </cell>
          <cell r="AS36">
            <v>99435</v>
          </cell>
          <cell r="AT36">
            <v>20.5370973771848</v>
          </cell>
          <cell r="AU36">
            <v>-1008104</v>
          </cell>
          <cell r="AV36">
            <v>50.1624975999719</v>
          </cell>
          <cell r="AW36">
            <v>-877002</v>
          </cell>
          <cell r="AX36">
            <v>36.499574667668803</v>
          </cell>
          <cell r="AY36">
            <v>65239</v>
          </cell>
          <cell r="AZ36">
            <v>9.5896772000775208</v>
          </cell>
          <cell r="BA36">
            <v>132860</v>
          </cell>
          <cell r="BB36">
            <v>12.0517502817479</v>
          </cell>
          <cell r="BC36">
            <v>-370989</v>
          </cell>
          <cell r="BD36">
            <v>13.413847826086901</v>
          </cell>
          <cell r="BE36">
            <v>-452823</v>
          </cell>
          <cell r="BF36">
            <v>30.307232607148499</v>
          </cell>
          <cell r="BG36">
            <v>-92292</v>
          </cell>
          <cell r="BH36">
            <v>23.125836202185798</v>
          </cell>
          <cell r="BI36">
            <v>92479</v>
          </cell>
        </row>
        <row r="37">
          <cell r="B37">
            <v>46.159008848763499</v>
          </cell>
          <cell r="C37">
            <v>5793265</v>
          </cell>
          <cell r="D37">
            <v>24.444575785462501</v>
          </cell>
          <cell r="E37">
            <v>-715856</v>
          </cell>
          <cell r="F37">
            <v>26.100420708742899</v>
          </cell>
          <cell r="G37">
            <v>-1051883</v>
          </cell>
          <cell r="H37">
            <v>34.662535769112402</v>
          </cell>
          <cell r="I37">
            <v>543506</v>
          </cell>
          <cell r="J37">
            <v>79.282399624357097</v>
          </cell>
          <cell r="K37">
            <v>-135340</v>
          </cell>
          <cell r="L37">
            <v>56.6688404952829</v>
          </cell>
          <cell r="M37">
            <v>-396653</v>
          </cell>
          <cell r="N37">
            <v>13.6417602919062</v>
          </cell>
          <cell r="O37">
            <v>-946900</v>
          </cell>
          <cell r="P37">
            <v>10.104912984865001</v>
          </cell>
          <cell r="Q37">
            <v>-875345</v>
          </cell>
          <cell r="R37">
            <v>31.548256989299901</v>
          </cell>
          <cell r="S37">
            <v>928166</v>
          </cell>
          <cell r="T37">
            <v>17.6804286939634</v>
          </cell>
          <cell r="U37">
            <v>136446</v>
          </cell>
          <cell r="V37">
            <v>47.426499654448897</v>
          </cell>
          <cell r="W37">
            <v>1877208</v>
          </cell>
          <cell r="X37">
            <v>12.2320677265201</v>
          </cell>
          <cell r="Y37">
            <v>-1788889</v>
          </cell>
          <cell r="Z37">
            <v>37.610594117646997</v>
          </cell>
          <cell r="AA37">
            <v>2604347</v>
          </cell>
          <cell r="AB37">
            <v>11.2020596004</v>
          </cell>
          <cell r="AC37">
            <v>-1365820</v>
          </cell>
          <cell r="AD37">
            <v>12.5670278189257</v>
          </cell>
          <cell r="AE37">
            <v>529253</v>
          </cell>
          <cell r="AF37">
            <v>34.564978916871098</v>
          </cell>
          <cell r="AG37">
            <v>203973</v>
          </cell>
          <cell r="AH37">
            <v>45.663989911730901</v>
          </cell>
          <cell r="AI37">
            <v>2210559</v>
          </cell>
          <cell r="AJ37">
            <v>45.547014488245701</v>
          </cell>
          <cell r="AK37">
            <v>2295189</v>
          </cell>
          <cell r="AL37">
            <v>26.0790201647368</v>
          </cell>
          <cell r="AM37">
            <v>4802161</v>
          </cell>
          <cell r="AN37">
            <v>42.320956421771903</v>
          </cell>
          <cell r="AO37">
            <v>-375851</v>
          </cell>
          <cell r="AP37">
            <v>47.1333452096302</v>
          </cell>
          <cell r="AQ37">
            <v>137949</v>
          </cell>
          <cell r="AR37">
            <v>40.716078576919998</v>
          </cell>
          <cell r="AS37">
            <v>1563119</v>
          </cell>
          <cell r="AT37">
            <v>20.4662653863838</v>
          </cell>
          <cell r="AU37">
            <v>-668004</v>
          </cell>
          <cell r="AV37">
            <v>50.017656808120101</v>
          </cell>
          <cell r="AW37">
            <v>-1402623</v>
          </cell>
          <cell r="AX37">
            <v>36.940838530934201</v>
          </cell>
          <cell r="AY37">
            <v>376459</v>
          </cell>
          <cell r="AZ37">
            <v>9.6145963115399695</v>
          </cell>
          <cell r="BA37">
            <v>256825</v>
          </cell>
          <cell r="BB37">
            <v>12.0378091752426</v>
          </cell>
          <cell r="BC37">
            <v>-52022</v>
          </cell>
          <cell r="BD37">
            <v>13.430916149068301</v>
          </cell>
          <cell r="BE37">
            <v>39563</v>
          </cell>
          <cell r="BF37">
            <v>30.292918922461201</v>
          </cell>
          <cell r="BG37">
            <v>-18215</v>
          </cell>
          <cell r="BH37">
            <v>23.1554983527917</v>
          </cell>
          <cell r="BI37">
            <v>52898</v>
          </cell>
        </row>
        <row r="38">
          <cell r="B38">
            <v>46.331903041763098</v>
          </cell>
          <cell r="C38">
            <v>15453878</v>
          </cell>
          <cell r="D38">
            <v>24.407158693076902</v>
          </cell>
          <cell r="E38">
            <v>-719070</v>
          </cell>
          <cell r="F38">
            <v>26.1817306136406</v>
          </cell>
          <cell r="G38">
            <v>1073419</v>
          </cell>
          <cell r="H38">
            <v>34.4708071781087</v>
          </cell>
          <cell r="I38">
            <v>-2687253</v>
          </cell>
          <cell r="J38">
            <v>79.125489467069002</v>
          </cell>
          <cell r="K38">
            <v>-3215794</v>
          </cell>
          <cell r="L38">
            <v>56.729577812507898</v>
          </cell>
          <cell r="M38">
            <v>1227442</v>
          </cell>
          <cell r="N38">
            <v>13.5173976154618</v>
          </cell>
          <cell r="O38">
            <v>-228311</v>
          </cell>
          <cell r="P38">
            <v>10.1993178763424</v>
          </cell>
          <cell r="Q38">
            <v>534466</v>
          </cell>
          <cell r="R38">
            <v>31.638217226855801</v>
          </cell>
          <cell r="S38">
            <v>1338145</v>
          </cell>
          <cell r="T38">
            <v>17.8248457497773</v>
          </cell>
          <cell r="U38">
            <v>528650</v>
          </cell>
          <cell r="V38">
            <v>47.471436484648102</v>
          </cell>
          <cell r="W38">
            <v>2073565</v>
          </cell>
          <cell r="X38">
            <v>12.322065059364499</v>
          </cell>
          <cell r="Y38">
            <v>570565</v>
          </cell>
          <cell r="Z38">
            <v>37.879880392156799</v>
          </cell>
          <cell r="AA38">
            <v>1800948</v>
          </cell>
          <cell r="AB38">
            <v>10.9840542588231</v>
          </cell>
          <cell r="AC38">
            <v>-1105878</v>
          </cell>
          <cell r="AD38">
            <v>12.87186636947</v>
          </cell>
          <cell r="AE38">
            <v>542162</v>
          </cell>
          <cell r="AF38">
            <v>34.637545004301103</v>
          </cell>
          <cell r="AG38">
            <v>129166</v>
          </cell>
          <cell r="AH38">
            <v>45.688919182422801</v>
          </cell>
          <cell r="AI38">
            <v>418023</v>
          </cell>
          <cell r="AJ38">
            <v>45.712227436969997</v>
          </cell>
          <cell r="AK38">
            <v>2231553</v>
          </cell>
          <cell r="AL38">
            <v>26.179783374980701</v>
          </cell>
          <cell r="AM38">
            <v>618552</v>
          </cell>
          <cell r="AN38">
            <v>42.302911801721002</v>
          </cell>
          <cell r="AO38">
            <v>-215175</v>
          </cell>
          <cell r="AP38">
            <v>47.180843587535101</v>
          </cell>
          <cell r="AQ38">
            <v>361123</v>
          </cell>
          <cell r="AR38">
            <v>40.814188383128702</v>
          </cell>
          <cell r="AS38">
            <v>1186831</v>
          </cell>
          <cell r="AT38">
            <v>20.408382992967599</v>
          </cell>
          <cell r="AU38">
            <v>-553598</v>
          </cell>
          <cell r="AV38">
            <v>50.242406229725603</v>
          </cell>
          <cell r="AW38">
            <v>2336774</v>
          </cell>
          <cell r="AX38">
            <v>37.128711104130403</v>
          </cell>
          <cell r="AY38">
            <v>175985</v>
          </cell>
          <cell r="AZ38">
            <v>9.6822600863638399</v>
          </cell>
          <cell r="BA38">
            <v>715774</v>
          </cell>
          <cell r="BB38">
            <v>11.5756528419828</v>
          </cell>
          <cell r="BC38">
            <v>-1847869</v>
          </cell>
          <cell r="BD38">
            <v>13.4551180124223</v>
          </cell>
          <cell r="BE38">
            <v>57552</v>
          </cell>
          <cell r="BF38">
            <v>30.291573781008601</v>
          </cell>
          <cell r="BG38">
            <v>103</v>
          </cell>
          <cell r="BH38">
            <v>23.200887905106899</v>
          </cell>
          <cell r="BI38">
            <v>82117</v>
          </cell>
        </row>
        <row r="39">
          <cell r="B39">
            <v>46.367812911472903</v>
          </cell>
          <cell r="C39">
            <v>3067331</v>
          </cell>
          <cell r="D39">
            <v>24.409479305230501</v>
          </cell>
          <cell r="E39">
            <v>-73524</v>
          </cell>
          <cell r="F39">
            <v>26.2021789005397</v>
          </cell>
          <cell r="G39">
            <v>277773</v>
          </cell>
          <cell r="H39">
            <v>34.414591086975697</v>
          </cell>
          <cell r="I39">
            <v>-805767</v>
          </cell>
          <cell r="J39">
            <v>79.134152014359799</v>
          </cell>
          <cell r="K39">
            <v>177551</v>
          </cell>
          <cell r="L39">
            <v>56.570978707254397</v>
          </cell>
          <cell r="M39">
            <v>-1406093</v>
          </cell>
          <cell r="N39">
            <v>13.434650756080201</v>
          </cell>
          <cell r="O39">
            <v>-787706</v>
          </cell>
          <cell r="P39">
            <v>9.9814479009632198</v>
          </cell>
          <cell r="Q39">
            <v>-1174827</v>
          </cell>
          <cell r="R39">
            <v>31.515203484354899</v>
          </cell>
          <cell r="S39">
            <v>-790500</v>
          </cell>
          <cell r="T39">
            <v>17.735510267957299</v>
          </cell>
          <cell r="U39">
            <v>-317322</v>
          </cell>
          <cell r="V39">
            <v>47.416774562352202</v>
          </cell>
          <cell r="W39">
            <v>-2473642</v>
          </cell>
          <cell r="X39">
            <v>12.327634638902</v>
          </cell>
          <cell r="Y39">
            <v>229019</v>
          </cell>
          <cell r="Z39">
            <v>37.915182352941102</v>
          </cell>
          <cell r="AA39">
            <v>260977</v>
          </cell>
          <cell r="AB39">
            <v>10.9522917439511</v>
          </cell>
          <cell r="AC39">
            <v>-164179</v>
          </cell>
          <cell r="AD39">
            <v>12.5975810935191</v>
          </cell>
          <cell r="AE39">
            <v>-471194</v>
          </cell>
          <cell r="AF39">
            <v>34.904333272631298</v>
          </cell>
          <cell r="AG39">
            <v>-51526</v>
          </cell>
          <cell r="AH39">
            <v>45.732511228609802</v>
          </cell>
          <cell r="AI39">
            <v>725520</v>
          </cell>
          <cell r="AJ39">
            <v>45.821629099164802</v>
          </cell>
          <cell r="AK39">
            <v>1506266</v>
          </cell>
          <cell r="AL39">
            <v>26.131812096343399</v>
          </cell>
          <cell r="AM39">
            <v>-297508</v>
          </cell>
          <cell r="AN39">
            <v>42.220124118049696</v>
          </cell>
          <cell r="AO39">
            <v>-931524</v>
          </cell>
          <cell r="AP39">
            <v>47.0893091725776</v>
          </cell>
          <cell r="AQ39">
            <v>-682441</v>
          </cell>
          <cell r="AR39">
            <v>40.787900638901398</v>
          </cell>
          <cell r="AS39">
            <v>-315329</v>
          </cell>
          <cell r="AT39">
            <v>20.364011426496099</v>
          </cell>
          <cell r="AU39">
            <v>-431366</v>
          </cell>
          <cell r="AV39">
            <v>50.211638220121003</v>
          </cell>
          <cell r="AW39">
            <v>-325948</v>
          </cell>
          <cell r="AX39">
            <v>36.933761298932801</v>
          </cell>
          <cell r="AY39">
            <v>-184034</v>
          </cell>
          <cell r="AZ39">
            <v>9.6969178817848203</v>
          </cell>
          <cell r="BA39">
            <v>-845</v>
          </cell>
          <cell r="BB39">
            <v>11.404200365057999</v>
          </cell>
          <cell r="BC39">
            <v>-500368</v>
          </cell>
          <cell r="BD39">
            <v>13.3772732919254</v>
          </cell>
          <cell r="BE39">
            <v>-195325</v>
          </cell>
          <cell r="BF39">
            <v>30.2509436109804</v>
          </cell>
          <cell r="BG39">
            <v>-57641</v>
          </cell>
          <cell r="BH39">
            <v>23.273948929614299</v>
          </cell>
          <cell r="BI39">
            <v>133304</v>
          </cell>
        </row>
        <row r="40">
          <cell r="B40">
            <v>46.288645549029098</v>
          </cell>
          <cell r="C40">
            <v>-6861905</v>
          </cell>
          <cell r="D40">
            <v>24.352304264113201</v>
          </cell>
          <cell r="E40">
            <v>-686891</v>
          </cell>
          <cell r="F40">
            <v>26.1417749458695</v>
          </cell>
          <cell r="G40">
            <v>-783730</v>
          </cell>
          <cell r="H40">
            <v>34.169839109910399</v>
          </cell>
          <cell r="I40">
            <v>-3486604</v>
          </cell>
          <cell r="J40">
            <v>78.687082940071704</v>
          </cell>
          <cell r="K40">
            <v>-8804948</v>
          </cell>
          <cell r="L40">
            <v>56.582940355260803</v>
          </cell>
          <cell r="M40">
            <v>234343</v>
          </cell>
          <cell r="N40">
            <v>13.2068545054089</v>
          </cell>
          <cell r="O40">
            <v>-662995</v>
          </cell>
          <cell r="P40">
            <v>9.6618422491106504</v>
          </cell>
          <cell r="Q40">
            <v>-1263207</v>
          </cell>
          <cell r="R40">
            <v>31.4670640533955</v>
          </cell>
          <cell r="S40">
            <v>-694151</v>
          </cell>
          <cell r="T40">
            <v>17.767969978324601</v>
          </cell>
          <cell r="U40">
            <v>112479</v>
          </cell>
          <cell r="V40">
            <v>47.328303636667101</v>
          </cell>
          <cell r="W40">
            <v>-3698121</v>
          </cell>
          <cell r="X40">
            <v>12.304387462892601</v>
          </cell>
          <cell r="Y40">
            <v>-735978</v>
          </cell>
          <cell r="Z40">
            <v>37.694611764705797</v>
          </cell>
          <cell r="AA40">
            <v>-1456583</v>
          </cell>
          <cell r="AB40">
            <v>10.9344055298677</v>
          </cell>
          <cell r="AC40">
            <v>-92167</v>
          </cell>
          <cell r="AD40">
            <v>12.6609090679533</v>
          </cell>
          <cell r="AE40">
            <v>128609</v>
          </cell>
          <cell r="AF40">
            <v>34.837157012127101</v>
          </cell>
          <cell r="AG40">
            <v>-174155</v>
          </cell>
          <cell r="AH40">
            <v>45.733974396120402</v>
          </cell>
          <cell r="AI40">
            <v>18613</v>
          </cell>
          <cell r="AJ40">
            <v>45.740677770251999</v>
          </cell>
          <cell r="AK40">
            <v>-1087584</v>
          </cell>
          <cell r="AL40">
            <v>26.007412136056899</v>
          </cell>
          <cell r="AM40">
            <v>-728015</v>
          </cell>
          <cell r="AN40">
            <v>41.964497472707997</v>
          </cell>
          <cell r="AO40">
            <v>-2678604</v>
          </cell>
          <cell r="AP40">
            <v>47.050269458586499</v>
          </cell>
          <cell r="AQ40">
            <v>-276902</v>
          </cell>
          <cell r="AR40">
            <v>40.703639882293601</v>
          </cell>
          <cell r="AS40">
            <v>-956100</v>
          </cell>
          <cell r="AT40">
            <v>20.402763811119101</v>
          </cell>
          <cell r="AU40">
            <v>372104</v>
          </cell>
          <cell r="AV40">
            <v>50.097799510491399</v>
          </cell>
          <cell r="AW40">
            <v>-1140863</v>
          </cell>
          <cell r="AX40">
            <v>36.930517567598798</v>
          </cell>
          <cell r="AY40">
            <v>-3962</v>
          </cell>
          <cell r="AZ40">
            <v>9.6978754645899592</v>
          </cell>
          <cell r="BA40">
            <v>14021</v>
          </cell>
          <cell r="BB40">
            <v>11.2582061814187</v>
          </cell>
          <cell r="BC40">
            <v>-866770</v>
          </cell>
          <cell r="BD40">
            <v>13.2622795031055</v>
          </cell>
          <cell r="BE40">
            <v>-229356</v>
          </cell>
          <cell r="BF40">
            <v>30.082754941670199</v>
          </cell>
          <cell r="BG40">
            <v>-226858</v>
          </cell>
          <cell r="BH40">
            <v>23.160679231909</v>
          </cell>
          <cell r="BI40">
            <v>-189501</v>
          </cell>
        </row>
        <row r="41">
          <cell r="B41">
            <v>46.248967841586399</v>
          </cell>
          <cell r="C41">
            <v>-3377413</v>
          </cell>
          <cell r="D41">
            <v>24.263344263544599</v>
          </cell>
          <cell r="E41">
            <v>-1376713</v>
          </cell>
          <cell r="F41">
            <v>26.073102632577601</v>
          </cell>
          <cell r="G41">
            <v>-868491</v>
          </cell>
          <cell r="H41">
            <v>33.9910962543007</v>
          </cell>
          <cell r="I41">
            <v>-2451341</v>
          </cell>
          <cell r="J41">
            <v>78.569587239179199</v>
          </cell>
          <cell r="K41">
            <v>-2337429</v>
          </cell>
          <cell r="L41">
            <v>56.608536545496101</v>
          </cell>
          <cell r="M41">
            <v>495097</v>
          </cell>
          <cell r="N41">
            <v>13.1837663601189</v>
          </cell>
          <cell r="O41">
            <v>-552075</v>
          </cell>
          <cell r="P41">
            <v>9.5138876308140006</v>
          </cell>
          <cell r="Q41">
            <v>-863335</v>
          </cell>
          <cell r="R41">
            <v>31.515143904725502</v>
          </cell>
          <cell r="S41">
            <v>-1141787</v>
          </cell>
          <cell r="T41">
            <v>17.803727210506299</v>
          </cell>
          <cell r="U41">
            <v>25019</v>
          </cell>
          <cell r="V41">
            <v>47.277962320802203</v>
          </cell>
          <cell r="W41">
            <v>-2173802</v>
          </cell>
          <cell r="X41">
            <v>12.245486498081601</v>
          </cell>
          <cell r="Y41">
            <v>-789345</v>
          </cell>
          <cell r="Z41">
            <v>37.663117647058797</v>
          </cell>
          <cell r="AA41">
            <v>-222922</v>
          </cell>
          <cell r="AB41">
            <v>10.9186465428301</v>
          </cell>
          <cell r="AC41">
            <v>-89118</v>
          </cell>
          <cell r="AD41">
            <v>12.572850382757601</v>
          </cell>
          <cell r="AE41">
            <v>106567</v>
          </cell>
          <cell r="AF41">
            <v>34.883141995524099</v>
          </cell>
          <cell r="AG41">
            <v>121725</v>
          </cell>
          <cell r="AH41">
            <v>45.6999594463664</v>
          </cell>
          <cell r="AI41">
            <v>-103079</v>
          </cell>
          <cell r="AJ41">
            <v>45.731055761141597</v>
          </cell>
          <cell r="AK41">
            <v>483810</v>
          </cell>
          <cell r="AL41">
            <v>25.8972933768056</v>
          </cell>
          <cell r="AM41">
            <v>-651553</v>
          </cell>
          <cell r="AN41">
            <v>41.566837297840003</v>
          </cell>
          <cell r="AO41">
            <v>-3957925</v>
          </cell>
          <cell r="AP41">
            <v>47.016060855907703</v>
          </cell>
          <cell r="AQ41">
            <v>-245154</v>
          </cell>
          <cell r="AR41">
            <v>40.706969592534598</v>
          </cell>
          <cell r="AS41">
            <v>40387</v>
          </cell>
          <cell r="AT41">
            <v>20.429950735062601</v>
          </cell>
          <cell r="AU41">
            <v>264196</v>
          </cell>
          <cell r="AV41">
            <v>50.023326799293699</v>
          </cell>
          <cell r="AW41">
            <v>-748708</v>
          </cell>
          <cell r="AX41">
            <v>36.832848661929702</v>
          </cell>
          <cell r="AY41">
            <v>-92012</v>
          </cell>
          <cell r="AZ41">
            <v>9.5797691299362508</v>
          </cell>
          <cell r="BA41">
            <v>-1946176</v>
          </cell>
          <cell r="BB41">
            <v>10.8928877009647</v>
          </cell>
          <cell r="BC41">
            <v>-1492675</v>
          </cell>
          <cell r="BD41">
            <v>13.069422360248399</v>
          </cell>
          <cell r="BE41">
            <v>-478798</v>
          </cell>
          <cell r="BF41">
            <v>30.0442287108371</v>
          </cell>
          <cell r="BG41">
            <v>-52054</v>
          </cell>
          <cell r="BH41">
            <v>23.175326562016298</v>
          </cell>
          <cell r="BI41">
            <v>26410</v>
          </cell>
        </row>
        <row r="42">
          <cell r="B42">
            <v>46.179374181432998</v>
          </cell>
          <cell r="C42">
            <v>-5020256</v>
          </cell>
          <cell r="D42">
            <v>24.172509564381201</v>
          </cell>
          <cell r="E42">
            <v>211256</v>
          </cell>
          <cell r="F42">
            <v>26.0849548683812</v>
          </cell>
          <cell r="G42">
            <v>145803</v>
          </cell>
          <cell r="H42">
            <v>33.948599236981401</v>
          </cell>
          <cell r="I42">
            <v>-469180</v>
          </cell>
          <cell r="J42">
            <v>78.474595610745297</v>
          </cell>
          <cell r="K42">
            <v>-1383651</v>
          </cell>
          <cell r="L42">
            <v>56.596708163655897</v>
          </cell>
          <cell r="M42">
            <v>-145769</v>
          </cell>
          <cell r="N42">
            <v>13.1929516445422</v>
          </cell>
          <cell r="O42">
            <v>-294874</v>
          </cell>
          <cell r="P42">
            <v>9.39434525051192</v>
          </cell>
          <cell r="Q42">
            <v>-644443</v>
          </cell>
          <cell r="R42">
            <v>31.577018032088599</v>
          </cell>
          <cell r="S42">
            <v>1092070</v>
          </cell>
          <cell r="T42">
            <v>17.8977224218422</v>
          </cell>
          <cell r="U42">
            <v>326289</v>
          </cell>
          <cell r="V42">
            <v>47.237619074026398</v>
          </cell>
          <cell r="W42">
            <v>-1460331</v>
          </cell>
          <cell r="X42">
            <v>12.2184044852381</v>
          </cell>
          <cell r="Y42">
            <v>-251181</v>
          </cell>
          <cell r="Z42">
            <v>37.629154901960703</v>
          </cell>
          <cell r="AA42">
            <v>-228760</v>
          </cell>
          <cell r="AB42">
            <v>11.0075663006719</v>
          </cell>
          <cell r="AC42">
            <v>490756</v>
          </cell>
          <cell r="AD42">
            <v>12.6382002012645</v>
          </cell>
          <cell r="AE42">
            <v>-180682</v>
          </cell>
          <cell r="AF42">
            <v>34.622679331575</v>
          </cell>
          <cell r="AG42">
            <v>-521359</v>
          </cell>
          <cell r="AH42">
            <v>45.812842573484502</v>
          </cell>
          <cell r="AI42">
            <v>1848050</v>
          </cell>
          <cell r="AJ42">
            <v>45.747192975061203</v>
          </cell>
          <cell r="AK42">
            <v>345895</v>
          </cell>
          <cell r="AL42">
            <v>25.953489138644802</v>
          </cell>
          <cell r="AM42">
            <v>343494</v>
          </cell>
          <cell r="AN42">
            <v>41.310359202085898</v>
          </cell>
          <cell r="AO42">
            <v>-2566468</v>
          </cell>
          <cell r="AP42">
            <v>47.0029034277281</v>
          </cell>
          <cell r="AQ42">
            <v>-93775</v>
          </cell>
          <cell r="AR42">
            <v>40.611309350229298</v>
          </cell>
          <cell r="AS42">
            <v>-1082670</v>
          </cell>
          <cell r="AT42">
            <v>20.461100697184801</v>
          </cell>
          <cell r="AU42">
            <v>302096</v>
          </cell>
          <cell r="AV42">
            <v>50.007545707015097</v>
          </cell>
          <cell r="AW42">
            <v>-159925</v>
          </cell>
          <cell r="AX42">
            <v>36.6628010908249</v>
          </cell>
          <cell r="AY42">
            <v>-157086</v>
          </cell>
          <cell r="AZ42">
            <v>9.5810770944856394</v>
          </cell>
          <cell r="BA42">
            <v>-63548</v>
          </cell>
          <cell r="BB42">
            <v>10.753107933696199</v>
          </cell>
          <cell r="BC42">
            <v>-668237</v>
          </cell>
          <cell r="BD42">
            <v>12.7690062111801</v>
          </cell>
          <cell r="BE42">
            <v>-754506</v>
          </cell>
          <cell r="BF42">
            <v>29.811599718095099</v>
          </cell>
          <cell r="BG42">
            <v>-322436</v>
          </cell>
          <cell r="BH42">
            <v>22.904653069235501</v>
          </cell>
          <cell r="BI42">
            <v>-486686</v>
          </cell>
        </row>
        <row r="43">
          <cell r="B43">
            <v>46.143877076649702</v>
          </cell>
          <cell r="C43">
            <v>-3103124</v>
          </cell>
          <cell r="D43">
            <v>24.475703414129601</v>
          </cell>
          <cell r="E43">
            <v>2066488</v>
          </cell>
          <cell r="F43">
            <v>25.952091470943301</v>
          </cell>
          <cell r="G43">
            <v>-1793253</v>
          </cell>
          <cell r="H43">
            <v>34.009409872177201</v>
          </cell>
          <cell r="I43">
            <v>1068409</v>
          </cell>
          <cell r="J43">
            <v>78.385016030543298</v>
          </cell>
          <cell r="K43">
            <v>-1698030</v>
          </cell>
          <cell r="L43">
            <v>56.559970114254497</v>
          </cell>
          <cell r="M43">
            <v>-690830</v>
          </cell>
          <cell r="N43">
            <v>13.180553979331</v>
          </cell>
          <cell r="O43">
            <v>-59310</v>
          </cell>
          <cell r="P43">
            <v>9.7332875389897708</v>
          </cell>
          <cell r="Q43">
            <v>477154</v>
          </cell>
          <cell r="R43">
            <v>31.697154669736701</v>
          </cell>
          <cell r="S43">
            <v>984338</v>
          </cell>
          <cell r="T43">
            <v>17.998255078172701</v>
          </cell>
          <cell r="U43">
            <v>238905</v>
          </cell>
          <cell r="V43">
            <v>47.176500901770297</v>
          </cell>
          <cell r="W43">
            <v>-2741334</v>
          </cell>
          <cell r="X43">
            <v>12.201105771728001</v>
          </cell>
          <cell r="Y43">
            <v>-151584</v>
          </cell>
          <cell r="Z43">
            <v>37.610558823529402</v>
          </cell>
          <cell r="AA43">
            <v>-120206</v>
          </cell>
          <cell r="AB43">
            <v>10.9988225777459</v>
          </cell>
          <cell r="AC43">
            <v>-64063</v>
          </cell>
          <cell r="AD43">
            <v>12.858494430774</v>
          </cell>
          <cell r="AE43">
            <v>407181</v>
          </cell>
          <cell r="AF43">
            <v>34.707877786610197</v>
          </cell>
          <cell r="AG43">
            <v>247853</v>
          </cell>
          <cell r="AH43">
            <v>45.857391590341201</v>
          </cell>
          <cell r="AI43">
            <v>784205</v>
          </cell>
          <cell r="AJ43">
            <v>45.769565599718597</v>
          </cell>
          <cell r="AK43">
            <v>578380</v>
          </cell>
          <cell r="AL43">
            <v>26.207372874383701</v>
          </cell>
          <cell r="AM43">
            <v>1536322</v>
          </cell>
          <cell r="AN43">
            <v>41.038273735726001</v>
          </cell>
          <cell r="AO43">
            <v>-2965642</v>
          </cell>
          <cell r="AP43">
            <v>47.000220069155802</v>
          </cell>
          <cell r="AQ43">
            <v>-18601</v>
          </cell>
          <cell r="AR43">
            <v>40.571389941942101</v>
          </cell>
          <cell r="AS43">
            <v>-458895</v>
          </cell>
          <cell r="AT43">
            <v>20.485509018339201</v>
          </cell>
          <cell r="AU43">
            <v>237974</v>
          </cell>
          <cell r="AV43">
            <v>50.1394644364171</v>
          </cell>
          <cell r="AW43">
            <v>1377297</v>
          </cell>
          <cell r="AX43">
            <v>36.688619019409103</v>
          </cell>
          <cell r="AY43">
            <v>23779</v>
          </cell>
          <cell r="AZ43">
            <v>9.4050833039757293</v>
          </cell>
          <cell r="BA43">
            <v>-2312071</v>
          </cell>
          <cell r="BB43">
            <v>10.4128255230231</v>
          </cell>
          <cell r="BC43">
            <v>-1398373</v>
          </cell>
          <cell r="BD43">
            <v>12.375720496894401</v>
          </cell>
          <cell r="BE43">
            <v>-989012</v>
          </cell>
          <cell r="BF43">
            <v>29.756701851121498</v>
          </cell>
          <cell r="BG43">
            <v>-75939</v>
          </cell>
          <cell r="BH43">
            <v>22.632312739458001</v>
          </cell>
          <cell r="BI43">
            <v>-503565</v>
          </cell>
        </row>
        <row r="44">
          <cell r="B44">
            <v>46.148103843807498</v>
          </cell>
          <cell r="C44">
            <v>409882</v>
          </cell>
          <cell r="D44">
            <v>24.484837398572601</v>
          </cell>
          <cell r="E44">
            <v>110301</v>
          </cell>
          <cell r="F44">
            <v>25.825832390387799</v>
          </cell>
          <cell r="G44">
            <v>-1701200</v>
          </cell>
          <cell r="H44">
            <v>33.925405173668999</v>
          </cell>
          <cell r="I44">
            <v>-1307916</v>
          </cell>
          <cell r="J44">
            <v>78.428546081320903</v>
          </cell>
          <cell r="K44">
            <v>900682</v>
          </cell>
          <cell r="L44">
            <v>56.518905457617201</v>
          </cell>
          <cell r="M44">
            <v>-791199</v>
          </cell>
          <cell r="N44">
            <v>12.9552459397683</v>
          </cell>
          <cell r="O44">
            <v>-865799</v>
          </cell>
          <cell r="P44">
            <v>9.7074336302122699</v>
          </cell>
          <cell r="Q44">
            <v>-141118</v>
          </cell>
          <cell r="R44">
            <v>31.835928361235201</v>
          </cell>
          <cell r="S44">
            <v>1977810</v>
          </cell>
          <cell r="T44">
            <v>18.077073049367101</v>
          </cell>
          <cell r="U44">
            <v>279312</v>
          </cell>
          <cell r="V44">
            <v>47.186887791029399</v>
          </cell>
          <cell r="W44">
            <v>412501</v>
          </cell>
          <cell r="X44">
            <v>12.2718627274658</v>
          </cell>
          <cell r="Y44">
            <v>385496</v>
          </cell>
          <cell r="Z44">
            <v>37.744888235294098</v>
          </cell>
          <cell r="AA44">
            <v>931228</v>
          </cell>
          <cell r="AB44">
            <v>10.944203834980399</v>
          </cell>
          <cell r="AC44">
            <v>-293069</v>
          </cell>
          <cell r="AD44">
            <v>12.883259851305001</v>
          </cell>
          <cell r="AE44">
            <v>51469</v>
          </cell>
          <cell r="AF44">
            <v>34.763660171550399</v>
          </cell>
          <cell r="AG44">
            <v>168901</v>
          </cell>
          <cell r="AH44">
            <v>45.921449507339297</v>
          </cell>
          <cell r="AI44">
            <v>1002104</v>
          </cell>
          <cell r="AJ44">
            <v>45.608909297302603</v>
          </cell>
          <cell r="AK44">
            <v>-2095361</v>
          </cell>
          <cell r="AL44">
            <v>26.257356413455401</v>
          </cell>
          <cell r="AM44">
            <v>308713</v>
          </cell>
          <cell r="AN44">
            <v>40.870605857858401</v>
          </cell>
          <cell r="AO44">
            <v>-1888565</v>
          </cell>
          <cell r="AP44">
            <v>46.995663422523698</v>
          </cell>
          <cell r="AQ44">
            <v>-29914</v>
          </cell>
          <cell r="AR44">
            <v>40.537615651758898</v>
          </cell>
          <cell r="AS44">
            <v>-366574</v>
          </cell>
          <cell r="AT44">
            <v>20.566845986971</v>
          </cell>
          <cell r="AU44">
            <v>796327</v>
          </cell>
          <cell r="AV44">
            <v>50.188536088741401</v>
          </cell>
          <cell r="AW44">
            <v>515615</v>
          </cell>
          <cell r="AX44">
            <v>36.670815756680902</v>
          </cell>
          <cell r="AY44">
            <v>17098</v>
          </cell>
          <cell r="AZ44">
            <v>9.3919501942375003</v>
          </cell>
          <cell r="BA44">
            <v>-512555</v>
          </cell>
          <cell r="BB44">
            <v>10.113064675173501</v>
          </cell>
          <cell r="BC44">
            <v>-1434415</v>
          </cell>
          <cell r="BD44">
            <v>12.1010931677018</v>
          </cell>
          <cell r="BE44">
            <v>-718434</v>
          </cell>
          <cell r="BF44">
            <v>29.747331848695701</v>
          </cell>
          <cell r="BG44">
            <v>-12201</v>
          </cell>
          <cell r="BH44">
            <v>22.541022160701999</v>
          </cell>
          <cell r="BI44">
            <v>-162623</v>
          </cell>
        </row>
        <row r="45">
          <cell r="B45">
            <v>46.107044595862597</v>
          </cell>
          <cell r="C45">
            <v>-4645051</v>
          </cell>
          <cell r="D45">
            <v>24.480321574082801</v>
          </cell>
          <cell r="E45">
            <v>-54586</v>
          </cell>
          <cell r="F45">
            <v>25.743493780002701</v>
          </cell>
          <cell r="G45">
            <v>-1027164</v>
          </cell>
          <cell r="H45">
            <v>33.879472868294997</v>
          </cell>
          <cell r="I45">
            <v>-632282</v>
          </cell>
          <cell r="J45">
            <v>78.380538939284193</v>
          </cell>
          <cell r="K45">
            <v>-966947</v>
          </cell>
          <cell r="L45">
            <v>56.506965768240399</v>
          </cell>
          <cell r="M45">
            <v>-223173</v>
          </cell>
          <cell r="N45">
            <v>12.9560688598584</v>
          </cell>
          <cell r="O45">
            <v>-310293</v>
          </cell>
          <cell r="P45">
            <v>9.6055790520094693</v>
          </cell>
          <cell r="Q45">
            <v>-573609</v>
          </cell>
          <cell r="R45">
            <v>31.856009425188098</v>
          </cell>
          <cell r="S45">
            <v>336691</v>
          </cell>
          <cell r="T45">
            <v>18.287639256758101</v>
          </cell>
          <cell r="U45">
            <v>83647</v>
          </cell>
          <cell r="V45">
            <v>47.163416357526899</v>
          </cell>
          <cell r="W45">
            <v>-1049154</v>
          </cell>
          <cell r="X45">
            <v>12.3349188049514</v>
          </cell>
          <cell r="Y45">
            <v>607999</v>
          </cell>
          <cell r="Z45">
            <v>37.660939215686199</v>
          </cell>
          <cell r="AA45">
            <v>-597040</v>
          </cell>
          <cell r="AB45">
            <v>10.928444847942901</v>
          </cell>
          <cell r="AC45">
            <v>-83704</v>
          </cell>
          <cell r="AD45">
            <v>12.744472838</v>
          </cell>
          <cell r="AE45">
            <v>-297802</v>
          </cell>
          <cell r="AF45">
            <v>34.881898479174403</v>
          </cell>
          <cell r="AG45">
            <v>357258</v>
          </cell>
          <cell r="AH45">
            <v>45.979538981781403</v>
          </cell>
          <cell r="AI45">
            <v>799039</v>
          </cell>
          <cell r="AJ45">
            <v>45.543313939122598</v>
          </cell>
          <cell r="AK45">
            <v>-890282</v>
          </cell>
          <cell r="AL45">
            <v>26.288538475575798</v>
          </cell>
          <cell r="AM45">
            <v>204279</v>
          </cell>
          <cell r="AN45">
            <v>40.884503761183602</v>
          </cell>
          <cell r="AO45">
            <v>238909</v>
          </cell>
          <cell r="AP45">
            <v>47.027442701900597</v>
          </cell>
          <cell r="AQ45">
            <v>243206</v>
          </cell>
          <cell r="AR45">
            <v>40.531422814877601</v>
          </cell>
          <cell r="AS45">
            <v>-62817</v>
          </cell>
          <cell r="AT45">
            <v>20.584092605769499</v>
          </cell>
          <cell r="AU45">
            <v>168754</v>
          </cell>
          <cell r="AV45">
            <v>50.228125710120402</v>
          </cell>
          <cell r="AW45">
            <v>420062</v>
          </cell>
          <cell r="AX45">
            <v>36.432599691733103</v>
          </cell>
          <cell r="AY45">
            <v>-5253</v>
          </cell>
          <cell r="AZ45">
            <v>9.3388525618442806</v>
          </cell>
          <cell r="BA45">
            <v>-703295</v>
          </cell>
          <cell r="BB45">
            <v>10.2162358805486</v>
          </cell>
          <cell r="BC45">
            <v>392084</v>
          </cell>
          <cell r="BD45">
            <v>12.038108695652101</v>
          </cell>
          <cell r="BE45">
            <v>-177582</v>
          </cell>
          <cell r="BF45">
            <v>29.6473659945941</v>
          </cell>
          <cell r="BG45">
            <v>-140429</v>
          </cell>
          <cell r="BH45">
            <v>22.497205183154598</v>
          </cell>
          <cell r="BI45">
            <v>-79954</v>
          </cell>
        </row>
        <row r="46">
          <cell r="B46">
            <v>46.0924247065687</v>
          </cell>
          <cell r="C46">
            <v>-1260940</v>
          </cell>
          <cell r="D46">
            <v>24.457910107605699</v>
          </cell>
          <cell r="E46">
            <v>-285527</v>
          </cell>
          <cell r="F46">
            <v>25.667283848478998</v>
          </cell>
          <cell r="G46">
            <v>-1043084</v>
          </cell>
          <cell r="H46">
            <v>33.892719911395702</v>
          </cell>
          <cell r="I46">
            <v>203752</v>
          </cell>
          <cell r="J46">
            <v>78.301647894216998</v>
          </cell>
          <cell r="K46">
            <v>-1599731</v>
          </cell>
          <cell r="L46">
            <v>56.414527509338299</v>
          </cell>
          <cell r="M46">
            <v>-1798075</v>
          </cell>
          <cell r="N46">
            <v>13.067305212757301</v>
          </cell>
          <cell r="O46">
            <v>170303</v>
          </cell>
          <cell r="P46">
            <v>9.5879313412593401</v>
          </cell>
          <cell r="Q46">
            <v>104974</v>
          </cell>
          <cell r="R46">
            <v>31.659998811682001</v>
          </cell>
          <cell r="S46">
            <v>715956</v>
          </cell>
          <cell r="T46">
            <v>18.399991152849701</v>
          </cell>
          <cell r="U46">
            <v>353794</v>
          </cell>
          <cell r="V46">
            <v>47.110130789814697</v>
          </cell>
          <cell r="W46">
            <v>-2446898</v>
          </cell>
          <cell r="X46">
            <v>12.384237787951101</v>
          </cell>
          <cell r="Y46">
            <v>525290</v>
          </cell>
          <cell r="Z46">
            <v>37.774913725490102</v>
          </cell>
          <cell r="AA46">
            <v>843889</v>
          </cell>
          <cell r="AB46">
            <v>10.913759895200901</v>
          </cell>
          <cell r="AC46">
            <v>-77590</v>
          </cell>
          <cell r="AD46">
            <v>12.787009660509799</v>
          </cell>
          <cell r="AE46">
            <v>84229</v>
          </cell>
          <cell r="AF46">
            <v>34.833903772383898</v>
          </cell>
          <cell r="AG46">
            <v>-62400</v>
          </cell>
          <cell r="AH46">
            <v>45.936661276635</v>
          </cell>
          <cell r="AI46">
            <v>-687664</v>
          </cell>
          <cell r="AJ46">
            <v>45.542405516812302</v>
          </cell>
          <cell r="AK46">
            <v>-20782</v>
          </cell>
          <cell r="AL46">
            <v>26.232431763570801</v>
          </cell>
          <cell r="AM46">
            <v>-349659</v>
          </cell>
          <cell r="AN46">
            <v>40.608204819132702</v>
          </cell>
          <cell r="AO46">
            <v>-3150727</v>
          </cell>
          <cell r="AP46">
            <v>47.160111289476603</v>
          </cell>
          <cell r="AQ46">
            <v>993598</v>
          </cell>
          <cell r="AR46">
            <v>40.469934519233298</v>
          </cell>
          <cell r="AS46">
            <v>-706939</v>
          </cell>
          <cell r="AT46">
            <v>20.586922855450599</v>
          </cell>
          <cell r="AU46">
            <v>26015</v>
          </cell>
          <cell r="AV46">
            <v>50.102855061043897</v>
          </cell>
          <cell r="AW46">
            <v>-981064</v>
          </cell>
          <cell r="AX46">
            <v>36.480742159948598</v>
          </cell>
          <cell r="AY46">
            <v>37849</v>
          </cell>
          <cell r="AZ46">
            <v>9.3269529486008107</v>
          </cell>
          <cell r="BA46">
            <v>-165092</v>
          </cell>
          <cell r="BB46">
            <v>10.416128975935999</v>
          </cell>
          <cell r="BC46">
            <v>1008578</v>
          </cell>
          <cell r="BD46">
            <v>12.0095621118012</v>
          </cell>
          <cell r="BE46">
            <v>-83891</v>
          </cell>
          <cell r="BF46">
            <v>29.5350524317743</v>
          </cell>
          <cell r="BG46">
            <v>-158022</v>
          </cell>
          <cell r="BH46">
            <v>22.485245627704199</v>
          </cell>
          <cell r="BI46">
            <v>-21594</v>
          </cell>
        </row>
        <row r="47">
          <cell r="B47">
            <v>46.121805015320597</v>
          </cell>
          <cell r="C47">
            <v>2529846</v>
          </cell>
          <cell r="D47">
            <v>24.616423385658202</v>
          </cell>
          <cell r="E47">
            <v>1807461</v>
          </cell>
          <cell r="F47">
            <v>25.743795201771899</v>
          </cell>
          <cell r="G47">
            <v>1018413</v>
          </cell>
          <cell r="H47">
            <v>33.8198575411867</v>
          </cell>
          <cell r="I47">
            <v>-723905</v>
          </cell>
          <cell r="J47">
            <v>78.325614899350597</v>
          </cell>
          <cell r="K47">
            <v>471877</v>
          </cell>
          <cell r="L47">
            <v>56.411044163960703</v>
          </cell>
          <cell r="M47">
            <v>-67681</v>
          </cell>
          <cell r="N47">
            <v>13.0420295962462</v>
          </cell>
          <cell r="O47">
            <v>-302328</v>
          </cell>
          <cell r="P47">
            <v>9.4340782832202699</v>
          </cell>
          <cell r="Q47">
            <v>-606730</v>
          </cell>
          <cell r="R47">
            <v>31.875366437461199</v>
          </cell>
          <cell r="S47">
            <v>3295923</v>
          </cell>
          <cell r="T47">
            <v>18.506111452694999</v>
          </cell>
          <cell r="U47">
            <v>359130</v>
          </cell>
          <cell r="V47">
            <v>47.1152611515259</v>
          </cell>
          <cell r="W47">
            <v>278520</v>
          </cell>
          <cell r="X47">
            <v>12.402323639633</v>
          </cell>
          <cell r="Y47">
            <v>155536</v>
          </cell>
          <cell r="Z47">
            <v>37.743754901960699</v>
          </cell>
          <cell r="AA47">
            <v>-226384</v>
          </cell>
          <cell r="AB47">
            <v>10.9251685570388</v>
          </cell>
          <cell r="AC47">
            <v>61727</v>
          </cell>
          <cell r="AD47">
            <v>12.8406536092563</v>
          </cell>
          <cell r="AE47">
            <v>112419</v>
          </cell>
          <cell r="AF47">
            <v>34.9577190624248</v>
          </cell>
          <cell r="AG47">
            <v>361516</v>
          </cell>
          <cell r="AH47">
            <v>45.983009693940403</v>
          </cell>
          <cell r="AI47">
            <v>747307</v>
          </cell>
          <cell r="AJ47">
            <v>45.519746194073797</v>
          </cell>
          <cell r="AK47">
            <v>-58024</v>
          </cell>
          <cell r="AL47">
            <v>26.701909135409799</v>
          </cell>
          <cell r="AM47">
            <v>2657750</v>
          </cell>
          <cell r="AN47">
            <v>40.4766316534132</v>
          </cell>
          <cell r="AO47">
            <v>-1485184</v>
          </cell>
          <cell r="AP47">
            <v>47.129468951169699</v>
          </cell>
          <cell r="AQ47">
            <v>-227632</v>
          </cell>
          <cell r="AR47">
            <v>40.393807163118602</v>
          </cell>
          <cell r="AS47">
            <v>-828380</v>
          </cell>
          <cell r="AT47">
            <v>20.610070992440399</v>
          </cell>
          <cell r="AU47">
            <v>224984</v>
          </cell>
          <cell r="AV47">
            <v>50.038278187740403</v>
          </cell>
          <cell r="AW47">
            <v>-665100</v>
          </cell>
          <cell r="AX47">
            <v>36.171064376480601</v>
          </cell>
          <cell r="AY47">
            <v>-324419</v>
          </cell>
          <cell r="AZ47">
            <v>9.25658159168783</v>
          </cell>
          <cell r="BA47">
            <v>-955860</v>
          </cell>
          <cell r="BB47">
            <v>10.441732966064601</v>
          </cell>
          <cell r="BC47">
            <v>-112673</v>
          </cell>
          <cell r="BD47">
            <v>11.831403726708</v>
          </cell>
          <cell r="BE47">
            <v>-501252</v>
          </cell>
          <cell r="BF47">
            <v>29.4870757199668</v>
          </cell>
          <cell r="BG47">
            <v>-67087</v>
          </cell>
          <cell r="BH47">
            <v>22.438459596756701</v>
          </cell>
          <cell r="BI47">
            <v>-85030</v>
          </cell>
        </row>
        <row r="48">
          <cell r="B48">
            <v>46.100419311459603</v>
          </cell>
          <cell r="C48">
            <v>-1903023</v>
          </cell>
          <cell r="D48">
            <v>24.615667845109598</v>
          </cell>
          <cell r="E48">
            <v>-19190</v>
          </cell>
          <cell r="F48">
            <v>25.756711401113801</v>
          </cell>
          <cell r="G48">
            <v>179795</v>
          </cell>
          <cell r="H48">
            <v>33.702779391737103</v>
          </cell>
          <cell r="I48">
            <v>-1834099</v>
          </cell>
          <cell r="J48">
            <v>78.288657492042404</v>
          </cell>
          <cell r="K48">
            <v>-754948</v>
          </cell>
          <cell r="L48">
            <v>56.359604938205003</v>
          </cell>
          <cell r="M48">
            <v>-1046589</v>
          </cell>
          <cell r="N48">
            <v>13.0231114114852</v>
          </cell>
          <cell r="O48">
            <v>-247427</v>
          </cell>
          <cell r="P48">
            <v>9.1465857242373101</v>
          </cell>
          <cell r="Q48">
            <v>-1709199</v>
          </cell>
          <cell r="R48">
            <v>31.928071214375802</v>
          </cell>
          <cell r="S48">
            <v>483963</v>
          </cell>
          <cell r="T48">
            <v>18.462125391622099</v>
          </cell>
          <cell r="U48">
            <v>-84937</v>
          </cell>
          <cell r="V48">
            <v>47.094996624203603</v>
          </cell>
          <cell r="W48">
            <v>-928849</v>
          </cell>
          <cell r="X48">
            <v>12.4959247311116</v>
          </cell>
          <cell r="Y48">
            <v>77649</v>
          </cell>
          <cell r="Z48">
            <v>37.773684313725397</v>
          </cell>
          <cell r="AA48">
            <v>218353</v>
          </cell>
          <cell r="AB48">
            <v>10.9580592942238</v>
          </cell>
          <cell r="AC48">
            <v>170955</v>
          </cell>
          <cell r="AD48">
            <v>12.6171660809537</v>
          </cell>
          <cell r="AE48">
            <v>-146885</v>
          </cell>
          <cell r="AF48">
            <v>35.199655844917402</v>
          </cell>
          <cell r="AG48">
            <v>129116</v>
          </cell>
          <cell r="AH48">
            <v>45.923170083948897</v>
          </cell>
          <cell r="AI48">
            <v>-987585</v>
          </cell>
          <cell r="AJ48">
            <v>45.509059877384701</v>
          </cell>
          <cell r="AK48">
            <v>-151152</v>
          </cell>
          <cell r="AL48">
            <v>26.951893285868401</v>
          </cell>
          <cell r="AM48">
            <v>1487026</v>
          </cell>
          <cell r="AN48">
            <v>40.264526381528903</v>
          </cell>
          <cell r="AO48">
            <v>-2371959</v>
          </cell>
          <cell r="AP48">
            <v>47.154319107666097</v>
          </cell>
          <cell r="AQ48">
            <v>184881</v>
          </cell>
          <cell r="AR48">
            <v>40.280109222979199</v>
          </cell>
          <cell r="AS48">
            <v>-1256082</v>
          </cell>
          <cell r="AT48">
            <v>20.6042555524024</v>
          </cell>
          <cell r="AU48">
            <v>-58272</v>
          </cell>
          <cell r="AV48">
            <v>49.995263164395503</v>
          </cell>
          <cell r="AW48">
            <v>-518313</v>
          </cell>
          <cell r="AX48">
            <v>35.627387839290002</v>
          </cell>
          <cell r="AY48">
            <v>-561159</v>
          </cell>
          <cell r="AZ48">
            <v>9.2570016678934799</v>
          </cell>
          <cell r="BA48">
            <v>-26656</v>
          </cell>
          <cell r="BB48">
            <v>10.437877649190799</v>
          </cell>
          <cell r="BC48">
            <v>36848</v>
          </cell>
          <cell r="BD48">
            <v>11.803108695652099</v>
          </cell>
          <cell r="BE48">
            <v>-77328</v>
          </cell>
          <cell r="BF48">
            <v>29.499768336749799</v>
          </cell>
          <cell r="BG48">
            <v>15546</v>
          </cell>
          <cell r="BH48">
            <v>22.331031952327599</v>
          </cell>
          <cell r="BI48">
            <v>-200363</v>
          </cell>
        </row>
        <row r="49">
          <cell r="B49">
            <v>46.0756371225214</v>
          </cell>
          <cell r="C49">
            <v>-2116063</v>
          </cell>
          <cell r="D49">
            <v>24.5524223513994</v>
          </cell>
          <cell r="E49">
            <v>-688472</v>
          </cell>
          <cell r="F49">
            <v>25.892960262780001</v>
          </cell>
          <cell r="G49">
            <v>1879920</v>
          </cell>
          <cell r="H49">
            <v>33.738895749962801</v>
          </cell>
          <cell r="I49">
            <v>528498</v>
          </cell>
          <cell r="J49">
            <v>78.321062892620205</v>
          </cell>
          <cell r="K49">
            <v>640279</v>
          </cell>
          <cell r="L49">
            <v>56.426120403805399</v>
          </cell>
          <cell r="M49">
            <v>1298215</v>
          </cell>
          <cell r="N49">
            <v>13.0148807143664</v>
          </cell>
          <cell r="O49">
            <v>178506</v>
          </cell>
          <cell r="P49">
            <v>8.7604183321803308</v>
          </cell>
          <cell r="Q49">
            <v>-2566967</v>
          </cell>
          <cell r="R49">
            <v>31.7941671342682</v>
          </cell>
          <cell r="S49">
            <v>171789</v>
          </cell>
          <cell r="T49">
            <v>18.274333684238599</v>
          </cell>
          <cell r="U49">
            <v>-645304</v>
          </cell>
          <cell r="V49">
            <v>47.101952949662603</v>
          </cell>
          <cell r="W49">
            <v>298011</v>
          </cell>
          <cell r="X49">
            <v>12.444815560838</v>
          </cell>
          <cell r="Y49">
            <v>-499534</v>
          </cell>
          <cell r="Z49">
            <v>37.7111274509803</v>
          </cell>
          <cell r="AA49">
            <v>-465695</v>
          </cell>
          <cell r="AB49">
            <v>10.779438915313699</v>
          </cell>
          <cell r="AC49">
            <v>-938786</v>
          </cell>
          <cell r="AD49">
            <v>12.660640067239701</v>
          </cell>
          <cell r="AE49">
            <v>94419</v>
          </cell>
          <cell r="AF49">
            <v>35.239938238185502</v>
          </cell>
          <cell r="AG49">
            <v>100631</v>
          </cell>
          <cell r="AH49">
            <v>45.924333967195999</v>
          </cell>
          <cell r="AI49">
            <v>16504</v>
          </cell>
          <cell r="AJ49">
            <v>45.509583128635498</v>
          </cell>
          <cell r="AK49">
            <v>8880</v>
          </cell>
          <cell r="AL49">
            <v>26.897400103696501</v>
          </cell>
          <cell r="AM49">
            <v>-294654</v>
          </cell>
          <cell r="AN49">
            <v>39.7714667051617</v>
          </cell>
          <cell r="AO49">
            <v>-197018</v>
          </cell>
          <cell r="AP49">
            <v>47.165308353695799</v>
          </cell>
          <cell r="AQ49">
            <v>82679</v>
          </cell>
          <cell r="AR49">
            <v>40.226017337822398</v>
          </cell>
          <cell r="AS49">
            <v>-584597</v>
          </cell>
          <cell r="AT49">
            <v>20.6430664701697</v>
          </cell>
          <cell r="AU49">
            <v>373550</v>
          </cell>
          <cell r="AV49">
            <v>50.053267195000601</v>
          </cell>
          <cell r="AW49">
            <v>585346</v>
          </cell>
          <cell r="AX49">
            <v>34.7445355972852</v>
          </cell>
          <cell r="AY49">
            <v>-859364</v>
          </cell>
          <cell r="AZ49">
            <v>9.1439706175788498</v>
          </cell>
          <cell r="BA49">
            <v>-1567927</v>
          </cell>
          <cell r="BB49">
            <v>10.4006137488437</v>
          </cell>
          <cell r="BC49">
            <v>-329615</v>
          </cell>
          <cell r="BD49">
            <v>11.754850931677</v>
          </cell>
          <cell r="BE49">
            <v>-129774</v>
          </cell>
          <cell r="BF49">
            <v>29.4087585953963</v>
          </cell>
          <cell r="BG49">
            <v>-124889</v>
          </cell>
          <cell r="BH49">
            <v>22.303049926247599</v>
          </cell>
          <cell r="BI49">
            <v>-52070</v>
          </cell>
        </row>
        <row r="50">
          <cell r="B50">
            <v>46.037802600564298</v>
          </cell>
          <cell r="C50">
            <v>-4111367</v>
          </cell>
          <cell r="D50">
            <v>24.4432543628416</v>
          </cell>
          <cell r="E50">
            <v>-1208772</v>
          </cell>
          <cell r="F50">
            <v>26.182950818738199</v>
          </cell>
          <cell r="G50">
            <v>4192543</v>
          </cell>
          <cell r="H50">
            <v>33.764341810602403</v>
          </cell>
          <cell r="I50">
            <v>484115</v>
          </cell>
          <cell r="J50">
            <v>78.227630814036601</v>
          </cell>
          <cell r="K50">
            <v>-1819598</v>
          </cell>
          <cell r="L50">
            <v>56.428982849999699</v>
          </cell>
          <cell r="M50">
            <v>44048</v>
          </cell>
          <cell r="N50">
            <v>13.023724861006899</v>
          </cell>
          <cell r="O50">
            <v>-167480</v>
          </cell>
          <cell r="P50">
            <v>8.8542541003790696</v>
          </cell>
          <cell r="Q50">
            <v>-854085</v>
          </cell>
          <cell r="R50">
            <v>31.777658119242599</v>
          </cell>
          <cell r="S50">
            <v>-739260</v>
          </cell>
          <cell r="T50">
            <v>18.226987606832999</v>
          </cell>
          <cell r="U50">
            <v>-159886</v>
          </cell>
          <cell r="V50">
            <v>47.033516011906997</v>
          </cell>
          <cell r="W50">
            <v>-2978338</v>
          </cell>
          <cell r="X50">
            <v>12.4031073538602</v>
          </cell>
          <cell r="Y50">
            <v>-508887</v>
          </cell>
          <cell r="Z50">
            <v>37.636800000000001</v>
          </cell>
          <cell r="AA50">
            <v>-580487</v>
          </cell>
          <cell r="AB50">
            <v>10.732442620343001</v>
          </cell>
          <cell r="AC50">
            <v>-288984</v>
          </cell>
          <cell r="AD50">
            <v>12.566732785885</v>
          </cell>
          <cell r="AE50">
            <v>-205849</v>
          </cell>
          <cell r="AF50">
            <v>35.422534169254298</v>
          </cell>
          <cell r="AG50">
            <v>169194</v>
          </cell>
          <cell r="AH50">
            <v>45.940654196727102</v>
          </cell>
          <cell r="AI50">
            <v>261333</v>
          </cell>
          <cell r="AJ50">
            <v>45.502108629866598</v>
          </cell>
          <cell r="AK50">
            <v>-79261</v>
          </cell>
          <cell r="AL50">
            <v>27.0141484237448</v>
          </cell>
          <cell r="AM50">
            <v>675861</v>
          </cell>
          <cell r="AN50">
            <v>39.690171575658098</v>
          </cell>
          <cell r="AO50">
            <v>-835903</v>
          </cell>
          <cell r="AP50">
            <v>47.163682883259803</v>
          </cell>
          <cell r="AQ50">
            <v>-13333</v>
          </cell>
          <cell r="AR50">
            <v>40.201484584183802</v>
          </cell>
          <cell r="AS50">
            <v>-276102</v>
          </cell>
          <cell r="AT50">
            <v>20.676795333765199</v>
          </cell>
          <cell r="AU50">
            <v>323035</v>
          </cell>
          <cell r="AV50">
            <v>50.212024857926799</v>
          </cell>
          <cell r="AW50">
            <v>1569371</v>
          </cell>
          <cell r="AX50">
            <v>34.781413813275698</v>
          </cell>
          <cell r="AY50">
            <v>28340</v>
          </cell>
          <cell r="AZ50">
            <v>9.1232274454879505</v>
          </cell>
          <cell r="BA50">
            <v>-301517</v>
          </cell>
          <cell r="BB50">
            <v>10.2426783708766</v>
          </cell>
          <cell r="BC50">
            <v>-939631</v>
          </cell>
          <cell r="BD50">
            <v>11.741776397515499</v>
          </cell>
          <cell r="BE50">
            <v>-37796</v>
          </cell>
          <cell r="BF50">
            <v>29.343777915996402</v>
          </cell>
          <cell r="BG50">
            <v>-93639</v>
          </cell>
          <cell r="BH50">
            <v>22.194247141296401</v>
          </cell>
          <cell r="BI50">
            <v>-203868</v>
          </cell>
        </row>
        <row r="51">
          <cell r="B51">
            <v>46.038234374401803</v>
          </cell>
          <cell r="C51">
            <v>50551</v>
          </cell>
          <cell r="D51">
            <v>24.2759445896403</v>
          </cell>
          <cell r="E51">
            <v>-1840474</v>
          </cell>
          <cell r="F51">
            <v>26.289853229306299</v>
          </cell>
          <cell r="G51">
            <v>1580229</v>
          </cell>
          <cell r="H51">
            <v>33.877366476652597</v>
          </cell>
          <cell r="I51">
            <v>1769411</v>
          </cell>
          <cell r="J51">
            <v>78.261644221694098</v>
          </cell>
          <cell r="K51">
            <v>695504</v>
          </cell>
          <cell r="L51">
            <v>56.542177819079797</v>
          </cell>
          <cell r="M51">
            <v>2346002</v>
          </cell>
          <cell r="N51">
            <v>12.8145071535321</v>
          </cell>
          <cell r="O51">
            <v>-981425</v>
          </cell>
          <cell r="P51">
            <v>8.7175831498676501</v>
          </cell>
          <cell r="Q51">
            <v>-824029</v>
          </cell>
          <cell r="R51">
            <v>31.8284727210436</v>
          </cell>
          <cell r="S51">
            <v>726327</v>
          </cell>
          <cell r="T51">
            <v>18.268225349069599</v>
          </cell>
          <cell r="U51">
            <v>118021</v>
          </cell>
          <cell r="V51">
            <v>47.167897538659297</v>
          </cell>
          <cell r="W51">
            <v>6229411</v>
          </cell>
          <cell r="X51">
            <v>12.3764773035728</v>
          </cell>
          <cell r="Y51">
            <v>-262339</v>
          </cell>
          <cell r="Z51">
            <v>37.620101960784297</v>
          </cell>
          <cell r="AA51">
            <v>-125848</v>
          </cell>
          <cell r="AB51">
            <v>10.7203447980774</v>
          </cell>
          <cell r="AC51">
            <v>-27620</v>
          </cell>
          <cell r="AD51">
            <v>12.6191792475841</v>
          </cell>
          <cell r="AE51">
            <v>122238</v>
          </cell>
          <cell r="AF51">
            <v>35.397663842260002</v>
          </cell>
          <cell r="AG51">
            <v>-73222</v>
          </cell>
          <cell r="AH51">
            <v>45.9865444504685</v>
          </cell>
          <cell r="AI51">
            <v>738207</v>
          </cell>
          <cell r="AJ51">
            <v>45.5700150144039</v>
          </cell>
          <cell r="AK51">
            <v>884012</v>
          </cell>
          <cell r="AL51">
            <v>27.096946162198002</v>
          </cell>
          <cell r="AM51">
            <v>499697</v>
          </cell>
          <cell r="AN51">
            <v>39.979642583481102</v>
          </cell>
          <cell r="AO51">
            <v>3422424</v>
          </cell>
          <cell r="AP51">
            <v>47.169508818008303</v>
          </cell>
          <cell r="AQ51">
            <v>44039</v>
          </cell>
          <cell r="AR51">
            <v>40.1955727578802</v>
          </cell>
          <cell r="AS51">
            <v>-63750</v>
          </cell>
          <cell r="AT51">
            <v>20.733266045467001</v>
          </cell>
          <cell r="AU51">
            <v>540519</v>
          </cell>
          <cell r="AV51">
            <v>50.538207140431098</v>
          </cell>
          <cell r="AW51">
            <v>3537935</v>
          </cell>
          <cell r="AX51">
            <v>34.735364495852203</v>
          </cell>
          <cell r="AY51">
            <v>-47360</v>
          </cell>
          <cell r="AZ51">
            <v>9.0468404063664405</v>
          </cell>
          <cell r="BA51">
            <v>-1079206</v>
          </cell>
          <cell r="BB51">
            <v>10.212266384924201</v>
          </cell>
          <cell r="BC51">
            <v>5761</v>
          </cell>
          <cell r="BD51">
            <v>11.730633540372599</v>
          </cell>
          <cell r="BE51">
            <v>-29436</v>
          </cell>
          <cell r="BF51">
            <v>29.351653316808399</v>
          </cell>
          <cell r="BG51">
            <v>13218</v>
          </cell>
          <cell r="BH51">
            <v>22.195184737106899</v>
          </cell>
          <cell r="BI51">
            <v>1733</v>
          </cell>
        </row>
        <row r="52">
          <cell r="B52">
            <v>46.068221610529001</v>
          </cell>
          <cell r="C52">
            <v>2337415</v>
          </cell>
          <cell r="D52">
            <v>24.526437853105701</v>
          </cell>
          <cell r="E52">
            <v>2792675</v>
          </cell>
          <cell r="F52">
            <v>26.3898796285991</v>
          </cell>
          <cell r="G52">
            <v>1520021</v>
          </cell>
          <cell r="H52">
            <v>33.941937148090403</v>
          </cell>
          <cell r="I52">
            <v>1024549</v>
          </cell>
          <cell r="J52">
            <v>78.284425659766498</v>
          </cell>
          <cell r="K52">
            <v>466183</v>
          </cell>
          <cell r="L52">
            <v>56.569536252444401</v>
          </cell>
          <cell r="M52">
            <v>569035</v>
          </cell>
          <cell r="N52">
            <v>13.4880642547976</v>
          </cell>
          <cell r="O52">
            <v>3023995</v>
          </cell>
          <cell r="P52">
            <v>8.4417432024323595</v>
          </cell>
          <cell r="Q52">
            <v>-1567809</v>
          </cell>
          <cell r="R52">
            <v>31.820285752271101</v>
          </cell>
          <cell r="S52">
            <v>136920</v>
          </cell>
          <cell r="T52">
            <v>18.236821997655699</v>
          </cell>
          <cell r="U52">
            <v>-154897</v>
          </cell>
          <cell r="V52">
            <v>47.243408938975698</v>
          </cell>
          <cell r="W52">
            <v>3596284</v>
          </cell>
          <cell r="X52">
            <v>12.256545578519701</v>
          </cell>
          <cell r="Y52">
            <v>-819124</v>
          </cell>
          <cell r="Z52">
            <v>37.613166666666601</v>
          </cell>
          <cell r="AA52">
            <v>-53546</v>
          </cell>
          <cell r="AB52">
            <v>10.6572685562732</v>
          </cell>
          <cell r="AC52">
            <v>-326722</v>
          </cell>
          <cell r="AD52">
            <v>12.6987253618124</v>
          </cell>
          <cell r="AE52">
            <v>172995</v>
          </cell>
          <cell r="AF52">
            <v>35.377320417209503</v>
          </cell>
          <cell r="AG52">
            <v>-55540</v>
          </cell>
          <cell r="AH52">
            <v>46.087775197268599</v>
          </cell>
          <cell r="AI52">
            <v>1623673</v>
          </cell>
          <cell r="AJ52">
            <v>45.585432394484897</v>
          </cell>
          <cell r="AK52">
            <v>195798</v>
          </cell>
          <cell r="AL52">
            <v>26.861418654238999</v>
          </cell>
          <cell r="AM52">
            <v>-1374224</v>
          </cell>
          <cell r="AN52">
            <v>40.243976665734699</v>
          </cell>
          <cell r="AO52">
            <v>3252393</v>
          </cell>
          <cell r="AP52">
            <v>47.132116780333497</v>
          </cell>
          <cell r="AQ52">
            <v>-277405</v>
          </cell>
          <cell r="AR52">
            <v>40.2199305426685</v>
          </cell>
          <cell r="AS52">
            <v>251697</v>
          </cell>
          <cell r="AT52">
            <v>20.723873197377099</v>
          </cell>
          <cell r="AU52">
            <v>-90065</v>
          </cell>
          <cell r="AV52">
            <v>50.469067941019297</v>
          </cell>
          <cell r="AW52">
            <v>-750166</v>
          </cell>
          <cell r="AX52">
            <v>34.288655107202601</v>
          </cell>
          <cell r="AY52">
            <v>-459322</v>
          </cell>
          <cell r="AZ52">
            <v>8.9780729767840999</v>
          </cell>
          <cell r="BA52">
            <v>-1129017</v>
          </cell>
          <cell r="BB52">
            <v>10.2050017619208</v>
          </cell>
          <cell r="BC52">
            <v>-31525</v>
          </cell>
          <cell r="BD52">
            <v>11.759307453416101</v>
          </cell>
          <cell r="BE52">
            <v>68022</v>
          </cell>
          <cell r="BF52">
            <v>29.428073447022602</v>
          </cell>
          <cell r="BG52">
            <v>110350</v>
          </cell>
          <cell r="BH52">
            <v>22.201529135425101</v>
          </cell>
          <cell r="BI52">
            <v>11553</v>
          </cell>
        </row>
        <row r="53">
          <cell r="B53">
            <v>46.101886392061601</v>
          </cell>
          <cell r="C53">
            <v>2883897</v>
          </cell>
          <cell r="D53">
            <v>24.7596451326636</v>
          </cell>
          <cell r="E53">
            <v>2663839</v>
          </cell>
          <cell r="F53">
            <v>26.4289455490837</v>
          </cell>
          <cell r="G53">
            <v>583073</v>
          </cell>
          <cell r="H53">
            <v>33.927073071416302</v>
          </cell>
          <cell r="I53">
            <v>2496</v>
          </cell>
          <cell r="J53">
            <v>78.358062811485496</v>
          </cell>
          <cell r="K53">
            <v>1518802</v>
          </cell>
          <cell r="L53">
            <v>56.630570894562702</v>
          </cell>
          <cell r="M53">
            <v>1261852</v>
          </cell>
          <cell r="N53">
            <v>13.728859650454901</v>
          </cell>
          <cell r="O53">
            <v>1081708</v>
          </cell>
          <cell r="P53">
            <v>8.1848027174736</v>
          </cell>
          <cell r="Q53">
            <v>-1764753</v>
          </cell>
          <cell r="R53">
            <v>31.875044889384899</v>
          </cell>
          <cell r="S53">
            <v>820266</v>
          </cell>
          <cell r="T53">
            <v>18.363270583509099</v>
          </cell>
          <cell r="U53">
            <v>415688</v>
          </cell>
          <cell r="V53">
            <v>47.281892960101104</v>
          </cell>
          <cell r="W53">
            <v>1824957</v>
          </cell>
          <cell r="X53">
            <v>12.2324524535729</v>
          </cell>
          <cell r="Y53">
            <v>-279372</v>
          </cell>
          <cell r="Z53">
            <v>37.568501960784303</v>
          </cell>
          <cell r="AA53">
            <v>-324687</v>
          </cell>
          <cell r="AB53">
            <v>10.6017466798827</v>
          </cell>
          <cell r="AC53">
            <v>-283870</v>
          </cell>
          <cell r="AD53">
            <v>12.761515334819499</v>
          </cell>
          <cell r="AE53">
            <v>144523</v>
          </cell>
          <cell r="AF53">
            <v>35.271588869478499</v>
          </cell>
          <cell r="AG53">
            <v>-302674</v>
          </cell>
          <cell r="AH53">
            <v>46.1493489317171</v>
          </cell>
          <cell r="AI53">
            <v>962955</v>
          </cell>
          <cell r="AJ53">
            <v>45.634854565221801</v>
          </cell>
          <cell r="AK53">
            <v>627100</v>
          </cell>
          <cell r="AL53">
            <v>26.459698902573699</v>
          </cell>
          <cell r="AM53">
            <v>-2326913</v>
          </cell>
          <cell r="AN53">
            <v>40.5170231806513</v>
          </cell>
          <cell r="AO53">
            <v>3364424</v>
          </cell>
          <cell r="AP53">
            <v>47.192791239357398</v>
          </cell>
          <cell r="AQ53">
            <v>453436</v>
          </cell>
          <cell r="AR53">
            <v>40.178181914583298</v>
          </cell>
          <cell r="AS53">
            <v>-455291</v>
          </cell>
          <cell r="AT53">
            <v>20.708695897384299</v>
          </cell>
          <cell r="AU53">
            <v>-141550</v>
          </cell>
          <cell r="AV53">
            <v>50.457023650885297</v>
          </cell>
          <cell r="AW53">
            <v>-127152</v>
          </cell>
          <cell r="AX53">
            <v>34.670205486938897</v>
          </cell>
          <cell r="AY53">
            <v>411397</v>
          </cell>
          <cell r="AZ53">
            <v>8.7912421748872696</v>
          </cell>
          <cell r="BA53">
            <v>-2692996</v>
          </cell>
          <cell r="BB53">
            <v>10.255754216538</v>
          </cell>
          <cell r="BC53">
            <v>206075</v>
          </cell>
          <cell r="BD53">
            <v>11.699403726708001</v>
          </cell>
          <cell r="BE53">
            <v>-170188</v>
          </cell>
          <cell r="BF53">
            <v>29.385212871509001</v>
          </cell>
          <cell r="BG53">
            <v>-62547</v>
          </cell>
          <cell r="BH53">
            <v>22.095935011692301</v>
          </cell>
          <cell r="BI53">
            <v>-192145</v>
          </cell>
        </row>
        <row r="54">
          <cell r="B54">
            <v>46.064396746062698</v>
          </cell>
          <cell r="C54">
            <v>-3041771</v>
          </cell>
          <cell r="D54">
            <v>24.8709055548447</v>
          </cell>
          <cell r="E54">
            <v>1257137</v>
          </cell>
          <cell r="F54">
            <v>26.466947506029999</v>
          </cell>
          <cell r="G54">
            <v>581856</v>
          </cell>
          <cell r="H54">
            <v>33.9608826555123</v>
          </cell>
          <cell r="I54">
            <v>602585</v>
          </cell>
          <cell r="J54">
            <v>78.312971427156</v>
          </cell>
          <cell r="K54">
            <v>-880643</v>
          </cell>
          <cell r="L54">
            <v>56.725924098451898</v>
          </cell>
          <cell r="M54">
            <v>1945074</v>
          </cell>
          <cell r="N54">
            <v>13.702633935294299</v>
          </cell>
          <cell r="O54">
            <v>97933</v>
          </cell>
          <cell r="P54">
            <v>8.0234344314681803</v>
          </cell>
          <cell r="Q54">
            <v>-885215</v>
          </cell>
          <cell r="R54">
            <v>31.9172536457821</v>
          </cell>
          <cell r="S54">
            <v>1707475</v>
          </cell>
          <cell r="T54">
            <v>18.25858736959</v>
          </cell>
          <cell r="U54">
            <v>-354745</v>
          </cell>
          <cell r="V54">
            <v>47.323911918582603</v>
          </cell>
          <cell r="W54">
            <v>1963053</v>
          </cell>
          <cell r="X54">
            <v>12.1866137389306</v>
          </cell>
          <cell r="Y54">
            <v>-269920</v>
          </cell>
          <cell r="Z54">
            <v>37.547666666666601</v>
          </cell>
          <cell r="AA54">
            <v>-146290</v>
          </cell>
          <cell r="AB54">
            <v>10.577323167790899</v>
          </cell>
          <cell r="AC54">
            <v>-121835</v>
          </cell>
          <cell r="AD54">
            <v>12.7830527467879</v>
          </cell>
          <cell r="AE54">
            <v>29187</v>
          </cell>
          <cell r="AF54">
            <v>35.0955245394385</v>
          </cell>
          <cell r="AG54">
            <v>-255062</v>
          </cell>
          <cell r="AH54">
            <v>46.175748759654503</v>
          </cell>
          <cell r="AI54">
            <v>411974</v>
          </cell>
          <cell r="AJ54">
            <v>45.720638700825198</v>
          </cell>
          <cell r="AK54">
            <v>1100237</v>
          </cell>
          <cell r="AL54">
            <v>26.6421553675053</v>
          </cell>
          <cell r="AM54">
            <v>1083348</v>
          </cell>
          <cell r="AN54">
            <v>40.516774439400997</v>
          </cell>
          <cell r="AO54">
            <v>11394</v>
          </cell>
          <cell r="AP54">
            <v>47.299168952924802</v>
          </cell>
          <cell r="AQ54">
            <v>806138</v>
          </cell>
          <cell r="AR54">
            <v>40.187158346809397</v>
          </cell>
          <cell r="AS54">
            <v>107831</v>
          </cell>
          <cell r="AT54">
            <v>20.714146366052301</v>
          </cell>
          <cell r="AU54">
            <v>50995</v>
          </cell>
          <cell r="AV54">
            <v>50.1856101810219</v>
          </cell>
          <cell r="AW54">
            <v>-2792450</v>
          </cell>
          <cell r="AX54">
            <v>34.987689947619998</v>
          </cell>
          <cell r="AY54">
            <v>343943</v>
          </cell>
          <cell r="AZ54">
            <v>8.8204584749897101</v>
          </cell>
          <cell r="BA54">
            <v>425228</v>
          </cell>
          <cell r="BB54">
            <v>10.274554461432301</v>
          </cell>
          <cell r="BC54">
            <v>84431</v>
          </cell>
          <cell r="BD54">
            <v>11.7051086956521</v>
          </cell>
          <cell r="BE54">
            <v>16722</v>
          </cell>
          <cell r="BF54">
            <v>29.308953698391601</v>
          </cell>
          <cell r="BG54">
            <v>-107474</v>
          </cell>
          <cell r="BH54">
            <v>22.0736306491319</v>
          </cell>
          <cell r="BI54">
            <v>-39898</v>
          </cell>
        </row>
        <row r="55">
          <cell r="B55">
            <v>46.069651352198498</v>
          </cell>
          <cell r="C55">
            <v>440464</v>
          </cell>
          <cell r="D55">
            <v>24.670426027411199</v>
          </cell>
          <cell r="E55">
            <v>-2210253</v>
          </cell>
          <cell r="F55">
            <v>26.4401354865964</v>
          </cell>
          <cell r="G55">
            <v>-372165</v>
          </cell>
          <cell r="H55">
            <v>33.941173067587499</v>
          </cell>
          <cell r="I55">
            <v>-313589</v>
          </cell>
          <cell r="J55">
            <v>78.258587551552907</v>
          </cell>
          <cell r="K55">
            <v>-1066861</v>
          </cell>
          <cell r="L55">
            <v>56.741607860383702</v>
          </cell>
          <cell r="M55">
            <v>267705</v>
          </cell>
          <cell r="N55">
            <v>13.4440784278755</v>
          </cell>
          <cell r="O55">
            <v>-516138</v>
          </cell>
          <cell r="P55">
            <v>7.8657718732902602</v>
          </cell>
          <cell r="Q55">
            <v>-839750</v>
          </cell>
          <cell r="R55">
            <v>31.616097720925399</v>
          </cell>
          <cell r="S55">
            <v>-2022795</v>
          </cell>
          <cell r="T55">
            <v>18.255929480609598</v>
          </cell>
          <cell r="U55">
            <v>-123535</v>
          </cell>
          <cell r="V55">
            <v>47.290257755084198</v>
          </cell>
          <cell r="W55">
            <v>-1514222</v>
          </cell>
          <cell r="X55">
            <v>11.924388730409399</v>
          </cell>
          <cell r="Y55">
            <v>-776511</v>
          </cell>
          <cell r="Z55">
            <v>37.2730411764705</v>
          </cell>
          <cell r="AA55">
            <v>-1948591</v>
          </cell>
          <cell r="AB55">
            <v>10.5753932407061</v>
          </cell>
          <cell r="AC55">
            <v>4912</v>
          </cell>
          <cell r="AD55">
            <v>12.8328525885634</v>
          </cell>
          <cell r="AE55">
            <v>108324</v>
          </cell>
          <cell r="AF55">
            <v>34.975864352513703</v>
          </cell>
          <cell r="AG55">
            <v>-449256</v>
          </cell>
          <cell r="AH55">
            <v>46.280750734499598</v>
          </cell>
          <cell r="AI55">
            <v>1610034</v>
          </cell>
          <cell r="AJ55">
            <v>45.630622770731598</v>
          </cell>
          <cell r="AK55">
            <v>-1172025</v>
          </cell>
          <cell r="AL55">
            <v>26.913676286839799</v>
          </cell>
          <cell r="AM55">
            <v>1629001</v>
          </cell>
          <cell r="AN55">
            <v>40.500345620559798</v>
          </cell>
          <cell r="AO55">
            <v>-195259</v>
          </cell>
          <cell r="AP55">
            <v>47.327357985579098</v>
          </cell>
          <cell r="AQ55">
            <v>213939</v>
          </cell>
          <cell r="AR55">
            <v>40.205662628244198</v>
          </cell>
          <cell r="AS55">
            <v>205870</v>
          </cell>
          <cell r="AT55">
            <v>20.751607578375701</v>
          </cell>
          <cell r="AU55">
            <v>344219</v>
          </cell>
          <cell r="AV55">
            <v>49.928161650716802</v>
          </cell>
          <cell r="AW55">
            <v>-2482054</v>
          </cell>
          <cell r="AX55">
            <v>35.1250626588565</v>
          </cell>
          <cell r="AY55">
            <v>146691</v>
          </cell>
          <cell r="AZ55">
            <v>8.7206254552814499</v>
          </cell>
          <cell r="BA55">
            <v>-1370510</v>
          </cell>
          <cell r="BB55">
            <v>10.047601596846899</v>
          </cell>
          <cell r="BC55">
            <v>-1072735</v>
          </cell>
          <cell r="BD55">
            <v>11.6897763975155</v>
          </cell>
          <cell r="BE55">
            <v>-42359</v>
          </cell>
          <cell r="BF55">
            <v>29.254515708837801</v>
          </cell>
          <cell r="BG55">
            <v>-76309</v>
          </cell>
          <cell r="BH55">
            <v>22.081871074533701</v>
          </cell>
          <cell r="BI55">
            <v>14066</v>
          </cell>
        </row>
        <row r="56">
          <cell r="B56">
            <v>46.015816758224702</v>
          </cell>
          <cell r="C56">
            <v>-4405966</v>
          </cell>
          <cell r="D56">
            <v>24.384751138050898</v>
          </cell>
          <cell r="E56">
            <v>-2626930</v>
          </cell>
          <cell r="F56">
            <v>26.378917140081999</v>
          </cell>
          <cell r="G56">
            <v>-911330</v>
          </cell>
          <cell r="H56">
            <v>33.824155284410303</v>
          </cell>
          <cell r="I56">
            <v>-1623464</v>
          </cell>
          <cell r="J56">
            <v>78.165721500974499</v>
          </cell>
          <cell r="K56">
            <v>-1861241</v>
          </cell>
          <cell r="L56">
            <v>56.781122035849002</v>
          </cell>
          <cell r="M56">
            <v>777654</v>
          </cell>
          <cell r="N56">
            <v>13.399229282967999</v>
          </cell>
          <cell r="O56">
            <v>146712</v>
          </cell>
          <cell r="P56">
            <v>7.5482894671038103</v>
          </cell>
          <cell r="Q56">
            <v>-1588141</v>
          </cell>
          <cell r="R56">
            <v>31.452023608014201</v>
          </cell>
          <cell r="S56">
            <v>-2026019</v>
          </cell>
          <cell r="T56">
            <v>18.401870020301001</v>
          </cell>
          <cell r="U56">
            <v>4968</v>
          </cell>
          <cell r="V56">
            <v>47.2722733885224</v>
          </cell>
          <cell r="W56">
            <v>-819733</v>
          </cell>
          <cell r="X56">
            <v>11.859660608991501</v>
          </cell>
          <cell r="Y56">
            <v>-611296</v>
          </cell>
          <cell r="Z56">
            <v>36.729043137254898</v>
          </cell>
          <cell r="AA56">
            <v>-3716973</v>
          </cell>
          <cell r="AB56">
            <v>10.5402168807317</v>
          </cell>
          <cell r="AC56">
            <v>-161985</v>
          </cell>
          <cell r="AD56">
            <v>12.7862286906962</v>
          </cell>
          <cell r="AE56">
            <v>-69690</v>
          </cell>
          <cell r="AF56">
            <v>34.737347868021303</v>
          </cell>
          <cell r="AG56">
            <v>-670600</v>
          </cell>
          <cell r="AH56">
            <v>46.237852091770897</v>
          </cell>
          <cell r="AI56">
            <v>1216322</v>
          </cell>
          <cell r="AJ56">
            <v>45.583335755792803</v>
          </cell>
          <cell r="AK56">
            <v>-396904</v>
          </cell>
          <cell r="AL56">
            <v>26.736165410465901</v>
          </cell>
          <cell r="AM56">
            <v>-1047231</v>
          </cell>
          <cell r="AN56">
            <v>40.334428717700703</v>
          </cell>
          <cell r="AO56">
            <v>-1899942</v>
          </cell>
          <cell r="AP56">
            <v>47.300535058679301</v>
          </cell>
          <cell r="AQ56">
            <v>-205737</v>
          </cell>
          <cell r="AR56">
            <v>40.167280825004603</v>
          </cell>
          <cell r="AS56">
            <v>-413738</v>
          </cell>
          <cell r="AT56">
            <v>20.7543758517863</v>
          </cell>
          <cell r="AU56">
            <v>26071</v>
          </cell>
          <cell r="AV56">
            <v>49.7983997332909</v>
          </cell>
          <cell r="AW56">
            <v>-1233853</v>
          </cell>
          <cell r="AX56">
            <v>35.205021019110099</v>
          </cell>
          <cell r="AY56">
            <v>85626</v>
          </cell>
          <cell r="AZ56">
            <v>8.6709275759979896</v>
          </cell>
          <cell r="BA56">
            <v>-678803</v>
          </cell>
          <cell r="BB56">
            <v>10.002512884001501</v>
          </cell>
          <cell r="BC56">
            <v>-212116</v>
          </cell>
          <cell r="BD56">
            <v>11.6424751552795</v>
          </cell>
          <cell r="BE56">
            <v>-135836</v>
          </cell>
          <cell r="BF56">
            <v>29.229969751562699</v>
          </cell>
          <cell r="BG56">
            <v>-34708</v>
          </cell>
          <cell r="BH56">
            <v>22.0887571948758</v>
          </cell>
          <cell r="BI56">
            <v>12155</v>
          </cell>
        </row>
        <row r="57">
          <cell r="B57">
            <v>45.936371051011498</v>
          </cell>
          <cell r="C57">
            <v>-6578473</v>
          </cell>
          <cell r="D57">
            <v>24.256169894357601</v>
          </cell>
          <cell r="E57">
            <v>-1441497</v>
          </cell>
          <cell r="F57">
            <v>26.791438410538301</v>
          </cell>
          <cell r="G57">
            <v>6516607</v>
          </cell>
          <cell r="H57">
            <v>33.650644172404903</v>
          </cell>
          <cell r="I57">
            <v>-2863391</v>
          </cell>
          <cell r="J57">
            <v>78.038014107867497</v>
          </cell>
          <cell r="K57">
            <v>-2369203</v>
          </cell>
          <cell r="L57">
            <v>56.817219751417802</v>
          </cell>
          <cell r="M57">
            <v>682255</v>
          </cell>
          <cell r="N57">
            <v>13.339477803338999</v>
          </cell>
          <cell r="O57">
            <v>124946</v>
          </cell>
          <cell r="P57">
            <v>7.5516469216601596</v>
          </cell>
          <cell r="Q57">
            <v>-13950</v>
          </cell>
          <cell r="R57">
            <v>31.3666064309033</v>
          </cell>
          <cell r="S57">
            <v>-912697</v>
          </cell>
          <cell r="T57">
            <v>18.477151435348599</v>
          </cell>
          <cell r="U57">
            <v>154252</v>
          </cell>
          <cell r="V57">
            <v>47.230030772421003</v>
          </cell>
          <cell r="W57">
            <v>-1856786</v>
          </cell>
          <cell r="X57">
            <v>11.7630969154</v>
          </cell>
          <cell r="Y57">
            <v>-971316</v>
          </cell>
          <cell r="Z57">
            <v>36.442558823529403</v>
          </cell>
          <cell r="AA57">
            <v>-1916193</v>
          </cell>
          <cell r="AB57">
            <v>10.483311125740601</v>
          </cell>
          <cell r="AC57">
            <v>-271934</v>
          </cell>
          <cell r="AD57">
            <v>12.8855940833032</v>
          </cell>
          <cell r="AE57">
            <v>241734</v>
          </cell>
          <cell r="AF57">
            <v>34.351926883851199</v>
          </cell>
          <cell r="AG57">
            <v>-1320889</v>
          </cell>
          <cell r="AH57">
            <v>46.278344144166503</v>
          </cell>
          <cell r="AI57">
            <v>619212</v>
          </cell>
          <cell r="AJ57">
            <v>45.591125658787803</v>
          </cell>
          <cell r="AK57">
            <v>102424</v>
          </cell>
          <cell r="AL57">
            <v>26.7100379232674</v>
          </cell>
          <cell r="AM57">
            <v>-114620</v>
          </cell>
          <cell r="AN57">
            <v>40.313632867691098</v>
          </cell>
          <cell r="AO57">
            <v>-226526</v>
          </cell>
          <cell r="AP57">
            <v>47.182389116802099</v>
          </cell>
          <cell r="AQ57">
            <v>-860603</v>
          </cell>
          <cell r="AR57">
            <v>40.0789215556321</v>
          </cell>
          <cell r="AS57">
            <v>-915621</v>
          </cell>
          <cell r="AT57">
            <v>20.7443253666051</v>
          </cell>
          <cell r="AU57">
            <v>-89977</v>
          </cell>
          <cell r="AV57">
            <v>49.694241598344803</v>
          </cell>
          <cell r="AW57">
            <v>-1001561</v>
          </cell>
          <cell r="AX57">
            <v>35.274653168789897</v>
          </cell>
          <cell r="AY57">
            <v>74370</v>
          </cell>
          <cell r="AZ57">
            <v>8.5551116113836798</v>
          </cell>
          <cell r="BA57">
            <v>-1609137</v>
          </cell>
          <cell r="BB57">
            <v>9.9335061016410595</v>
          </cell>
          <cell r="BC57">
            <v>-569204</v>
          </cell>
          <cell r="BD57">
            <v>11.6080559006211</v>
          </cell>
          <cell r="BE57">
            <v>-71181</v>
          </cell>
          <cell r="BF57">
            <v>29.241685128828902</v>
          </cell>
          <cell r="BG57">
            <v>18419</v>
          </cell>
          <cell r="BH57">
            <v>22.220958204166401</v>
          </cell>
          <cell r="BI57">
            <v>239860</v>
          </cell>
        </row>
        <row r="58">
          <cell r="B58">
            <v>45.846116741177099</v>
          </cell>
          <cell r="C58">
            <v>-7533414</v>
          </cell>
          <cell r="D58">
            <v>24.075576107071299</v>
          </cell>
          <cell r="E58">
            <v>-2028287</v>
          </cell>
          <cell r="F58">
            <v>27.024670417763701</v>
          </cell>
          <cell r="G58">
            <v>3776176</v>
          </cell>
          <cell r="H58">
            <v>33.721064223844799</v>
          </cell>
          <cell r="I58">
            <v>1272602</v>
          </cell>
          <cell r="J58">
            <v>78.104934730846907</v>
          </cell>
          <cell r="K58">
            <v>1275178</v>
          </cell>
          <cell r="L58">
            <v>56.886308415056398</v>
          </cell>
          <cell r="M58">
            <v>1376489</v>
          </cell>
          <cell r="N58">
            <v>13.5028558693615</v>
          </cell>
          <cell r="O58">
            <v>212603</v>
          </cell>
          <cell r="P58">
            <v>7.7022588252697402</v>
          </cell>
          <cell r="Q58">
            <v>618517</v>
          </cell>
          <cell r="R58">
            <v>31.2499354175009</v>
          </cell>
          <cell r="S58">
            <v>-1690689</v>
          </cell>
          <cell r="T58">
            <v>18.5035229700689</v>
          </cell>
          <cell r="U58">
            <v>-8247</v>
          </cell>
          <cell r="V58">
            <v>47.2119557958492</v>
          </cell>
          <cell r="W58">
            <v>-815226</v>
          </cell>
          <cell r="X58">
            <v>11.8182581317295</v>
          </cell>
          <cell r="Y58">
            <v>-351166</v>
          </cell>
          <cell r="Z58">
            <v>36.353623529411699</v>
          </cell>
          <cell r="AA58">
            <v>-615180</v>
          </cell>
          <cell r="AB58">
            <v>10.3986486008633</v>
          </cell>
          <cell r="AC58">
            <v>-425506</v>
          </cell>
          <cell r="AD58">
            <v>13.1833084536598</v>
          </cell>
          <cell r="AE58">
            <v>747814</v>
          </cell>
          <cell r="AF58">
            <v>34.379321925858598</v>
          </cell>
          <cell r="AG58">
            <v>-206609</v>
          </cell>
          <cell r="AH58">
            <v>46.287709401532297</v>
          </cell>
          <cell r="AI58">
            <v>138686</v>
          </cell>
          <cell r="AJ58">
            <v>45.598258590768097</v>
          </cell>
          <cell r="AK58">
            <v>104428</v>
          </cell>
          <cell r="AL58">
            <v>26.723569510772101</v>
          </cell>
          <cell r="AM58">
            <v>79624</v>
          </cell>
          <cell r="AN58">
            <v>40.2789334632728</v>
          </cell>
          <cell r="AO58">
            <v>-384565</v>
          </cell>
          <cell r="AP58">
            <v>47.147436173016501</v>
          </cell>
          <cell r="AQ58">
            <v>-252577</v>
          </cell>
          <cell r="AR58">
            <v>40.132228732005998</v>
          </cell>
          <cell r="AS58">
            <v>575042</v>
          </cell>
          <cell r="AT58">
            <v>20.649470684776499</v>
          </cell>
          <cell r="AU58">
            <v>-851150</v>
          </cell>
          <cell r="AV58">
            <v>49.733018235364497</v>
          </cell>
          <cell r="AW58">
            <v>385231</v>
          </cell>
          <cell r="AX58">
            <v>35.385535893892403</v>
          </cell>
          <cell r="AY58">
            <v>121760</v>
          </cell>
          <cell r="AZ58">
            <v>8.4980203908808996</v>
          </cell>
          <cell r="BA58">
            <v>-839651</v>
          </cell>
          <cell r="BB58">
            <v>9.8638606318947009</v>
          </cell>
          <cell r="BC58">
            <v>-351334</v>
          </cell>
          <cell r="BD58">
            <v>11.3214378881987</v>
          </cell>
          <cell r="BE58">
            <v>-854195</v>
          </cell>
          <cell r="BF58">
            <v>29.2076427028375</v>
          </cell>
          <cell r="BG58">
            <v>-50432</v>
          </cell>
          <cell r="BH58">
            <v>22.201352033994301</v>
          </cell>
          <cell r="BI58">
            <v>-35948</v>
          </cell>
        </row>
        <row r="59">
          <cell r="B59">
            <v>45.833842415733301</v>
          </cell>
          <cell r="C59">
            <v>-1225310</v>
          </cell>
          <cell r="D59">
            <v>24.021564755917201</v>
          </cell>
          <cell r="E59">
            <v>-605941</v>
          </cell>
          <cell r="F59">
            <v>26.953922027470099</v>
          </cell>
          <cell r="G59">
            <v>-1160952</v>
          </cell>
          <cell r="H59">
            <v>33.560387652078902</v>
          </cell>
          <cell r="I59">
            <v>-2469997</v>
          </cell>
          <cell r="J59">
            <v>78.124950242154696</v>
          </cell>
          <cell r="K59">
            <v>371150</v>
          </cell>
          <cell r="L59">
            <v>56.936030829330399</v>
          </cell>
          <cell r="M59">
            <v>974689</v>
          </cell>
          <cell r="N59">
            <v>13.4541659319611</v>
          </cell>
          <cell r="O59">
            <v>-190849</v>
          </cell>
          <cell r="P59">
            <v>7.5311363821091897</v>
          </cell>
          <cell r="Q59">
            <v>-657521</v>
          </cell>
          <cell r="R59">
            <v>31.092316825658401</v>
          </cell>
          <cell r="S59">
            <v>-2323302</v>
          </cell>
          <cell r="T59">
            <v>18.441175328356401</v>
          </cell>
          <cell r="U59">
            <v>-198889</v>
          </cell>
          <cell r="V59">
            <v>47.203531358834098</v>
          </cell>
          <cell r="W59">
            <v>-365506</v>
          </cell>
          <cell r="X59">
            <v>11.6575281739853</v>
          </cell>
          <cell r="Y59">
            <v>-1562429</v>
          </cell>
          <cell r="Z59">
            <v>36.331874509803903</v>
          </cell>
          <cell r="AA59">
            <v>-142960</v>
          </cell>
          <cell r="AB59">
            <v>10.2939948658381</v>
          </cell>
          <cell r="AC59">
            <v>-498412</v>
          </cell>
          <cell r="AD59">
            <v>13.2401630560841</v>
          </cell>
          <cell r="AE59">
            <v>132760</v>
          </cell>
          <cell r="AF59">
            <v>34.0835785677369</v>
          </cell>
          <cell r="AG59">
            <v>-791591</v>
          </cell>
          <cell r="AH59">
            <v>46.368141739450699</v>
          </cell>
          <cell r="AI59">
            <v>1180018</v>
          </cell>
          <cell r="AJ59">
            <v>45.658705011293499</v>
          </cell>
          <cell r="AK59">
            <v>790169</v>
          </cell>
          <cell r="AL59">
            <v>26.7700083347986</v>
          </cell>
          <cell r="AM59">
            <v>264431</v>
          </cell>
          <cell r="AN59">
            <v>40.289725589085201</v>
          </cell>
          <cell r="AO59">
            <v>120494</v>
          </cell>
          <cell r="AP59">
            <v>47.184456040137903</v>
          </cell>
          <cell r="AQ59">
            <v>262633</v>
          </cell>
          <cell r="AR59">
            <v>40.213748309959897</v>
          </cell>
          <cell r="AS59">
            <v>871223</v>
          </cell>
          <cell r="AT59">
            <v>20.582112808243199</v>
          </cell>
          <cell r="AU59">
            <v>-584413</v>
          </cell>
          <cell r="AV59">
            <v>49.650593324972</v>
          </cell>
          <cell r="AW59">
            <v>-793184</v>
          </cell>
          <cell r="AX59">
            <v>35.465137643270303</v>
          </cell>
          <cell r="AY59">
            <v>86116</v>
          </cell>
          <cell r="AZ59">
            <v>8.4844643407810896</v>
          </cell>
          <cell r="BA59">
            <v>-1461667</v>
          </cell>
          <cell r="BB59">
            <v>9.6597363812462707</v>
          </cell>
          <cell r="BC59">
            <v>-989713</v>
          </cell>
          <cell r="BD59">
            <v>11.106496894409901</v>
          </cell>
          <cell r="BE59">
            <v>-566468</v>
          </cell>
          <cell r="BF59">
            <v>28.763056207367899</v>
          </cell>
          <cell r="BG59">
            <v>-676181</v>
          </cell>
          <cell r="BH59">
            <v>22.189569579974702</v>
          </cell>
          <cell r="BI59">
            <v>-18123</v>
          </cell>
        </row>
        <row r="60">
          <cell r="B60">
            <v>45.768360111491802</v>
          </cell>
          <cell r="C60">
            <v>-5348699</v>
          </cell>
          <cell r="D60">
            <v>23.990413405398701</v>
          </cell>
          <cell r="E60">
            <v>-341090</v>
          </cell>
          <cell r="F60">
            <v>26.8659718563047</v>
          </cell>
          <cell r="G60">
            <v>-1330578</v>
          </cell>
          <cell r="H60">
            <v>33.5106464026033</v>
          </cell>
          <cell r="I60">
            <v>-798972</v>
          </cell>
          <cell r="J60">
            <v>78.073244000082298</v>
          </cell>
          <cell r="K60">
            <v>-927785</v>
          </cell>
          <cell r="L60">
            <v>56.885731685530502</v>
          </cell>
          <cell r="M60">
            <v>-887762</v>
          </cell>
          <cell r="N60">
            <v>13.783850163308401</v>
          </cell>
          <cell r="O60">
            <v>1384065</v>
          </cell>
          <cell r="P60">
            <v>7.5433010753752301</v>
          </cell>
          <cell r="Q60">
            <v>64795</v>
          </cell>
          <cell r="R60">
            <v>30.991434414052598</v>
          </cell>
          <cell r="S60">
            <v>-1468176</v>
          </cell>
          <cell r="T60">
            <v>18.554809946034201</v>
          </cell>
          <cell r="U60">
            <v>386919</v>
          </cell>
          <cell r="V60">
            <v>47.111351157545698</v>
          </cell>
          <cell r="W60">
            <v>-3851742</v>
          </cell>
          <cell r="X60">
            <v>11.7212858966593</v>
          </cell>
          <cell r="Y60">
            <v>688810</v>
          </cell>
          <cell r="Z60">
            <v>36.2651607843137</v>
          </cell>
          <cell r="AA60">
            <v>-431137</v>
          </cell>
          <cell r="AB60">
            <v>10.286165392027799</v>
          </cell>
          <cell r="AC60">
            <v>-33726</v>
          </cell>
          <cell r="AD60">
            <v>13.091683339649</v>
          </cell>
          <cell r="AE60">
            <v>-332986</v>
          </cell>
          <cell r="AF60">
            <v>34.259793627031399</v>
          </cell>
          <cell r="AG60">
            <v>539743</v>
          </cell>
          <cell r="AH60">
            <v>46.410284165974304</v>
          </cell>
          <cell r="AI60">
            <v>639007</v>
          </cell>
          <cell r="AJ60">
            <v>45.732527041915297</v>
          </cell>
          <cell r="AK60">
            <v>990578</v>
          </cell>
          <cell r="AL60">
            <v>26.779133949159402</v>
          </cell>
          <cell r="AM60">
            <v>60430</v>
          </cell>
          <cell r="AN60">
            <v>40.310566861410102</v>
          </cell>
          <cell r="AO60">
            <v>211433</v>
          </cell>
          <cell r="AP60">
            <v>47.176624470283102</v>
          </cell>
          <cell r="AQ60">
            <v>-57957</v>
          </cell>
          <cell r="AR60">
            <v>40.162090082447399</v>
          </cell>
          <cell r="AS60">
            <v>-555523</v>
          </cell>
          <cell r="AT60">
            <v>20.537114592815499</v>
          </cell>
          <cell r="AU60">
            <v>-387205</v>
          </cell>
          <cell r="AV60">
            <v>49.6353326262807</v>
          </cell>
          <cell r="AW60">
            <v>-136310</v>
          </cell>
          <cell r="AX60">
            <v>35.603097549037102</v>
          </cell>
          <cell r="AY60">
            <v>185218</v>
          </cell>
          <cell r="AZ60">
            <v>8.4698199114211992</v>
          </cell>
          <cell r="BA60">
            <v>-309085</v>
          </cell>
          <cell r="BB60">
            <v>9.5858888956074608</v>
          </cell>
          <cell r="BC60">
            <v>-342971</v>
          </cell>
          <cell r="BD60">
            <v>11.031972049689401</v>
          </cell>
          <cell r="BE60">
            <v>-206073</v>
          </cell>
          <cell r="BF60">
            <v>28.495602997021098</v>
          </cell>
          <cell r="BG60">
            <v>-383574</v>
          </cell>
          <cell r="BH60">
            <v>22.124861982357601</v>
          </cell>
          <cell r="BI60">
            <v>-97982</v>
          </cell>
        </row>
        <row r="61">
          <cell r="B61">
            <v>45.608169981104503</v>
          </cell>
          <cell r="C61">
            <v>-12912009</v>
          </cell>
          <cell r="D61">
            <v>23.966249171942799</v>
          </cell>
          <cell r="E61">
            <v>-273257</v>
          </cell>
          <cell r="F61">
            <v>26.759554762438299</v>
          </cell>
          <cell r="G61">
            <v>-1150896</v>
          </cell>
          <cell r="H61">
            <v>33.2862096325007</v>
          </cell>
          <cell r="I61">
            <v>-3399703</v>
          </cell>
          <cell r="J61">
            <v>78.094722146781507</v>
          </cell>
          <cell r="K61">
            <v>423517</v>
          </cell>
          <cell r="L61">
            <v>56.842408571213298</v>
          </cell>
          <cell r="M61">
            <v>-810300</v>
          </cell>
          <cell r="N61">
            <v>13.758122688856901</v>
          </cell>
          <cell r="O61">
            <v>281162</v>
          </cell>
          <cell r="P61">
            <v>7.6221042157249697</v>
          </cell>
          <cell r="Q61">
            <v>321631</v>
          </cell>
          <cell r="R61">
            <v>30.636734139793401</v>
          </cell>
          <cell r="S61">
            <v>-5184170</v>
          </cell>
          <cell r="T61">
            <v>18.734859532986501</v>
          </cell>
          <cell r="U61">
            <v>634309</v>
          </cell>
          <cell r="V61">
            <v>46.9721925334254</v>
          </cell>
          <cell r="W61">
            <v>-5705263</v>
          </cell>
          <cell r="X61">
            <v>11.791900442427799</v>
          </cell>
          <cell r="Y61">
            <v>195238</v>
          </cell>
          <cell r="Z61">
            <v>36.222200000000001</v>
          </cell>
          <cell r="AA61">
            <v>-287357</v>
          </cell>
          <cell r="AB61">
            <v>10.143648127134901</v>
          </cell>
          <cell r="AC61">
            <v>-644275</v>
          </cell>
          <cell r="AD61">
            <v>13.218573579461401</v>
          </cell>
          <cell r="AE61">
            <v>271494</v>
          </cell>
          <cell r="AF61">
            <v>34.217525375835201</v>
          </cell>
          <cell r="AG61">
            <v>-124298</v>
          </cell>
          <cell r="AH61">
            <v>46.4572015928672</v>
          </cell>
          <cell r="AI61">
            <v>871390</v>
          </cell>
          <cell r="AJ61">
            <v>45.696290439327498</v>
          </cell>
          <cell r="AK61">
            <v>-239800</v>
          </cell>
          <cell r="AL61">
            <v>26.616499711518401</v>
          </cell>
          <cell r="AM61">
            <v>-855883</v>
          </cell>
          <cell r="AN61">
            <v>40.309392370115198</v>
          </cell>
          <cell r="AO61">
            <v>-19641</v>
          </cell>
          <cell r="AP61">
            <v>47.175818840946803</v>
          </cell>
          <cell r="AQ61">
            <v>-6191</v>
          </cell>
          <cell r="AR61">
            <v>40.2356565308448</v>
          </cell>
          <cell r="AS61">
            <v>800224</v>
          </cell>
          <cell r="AT61">
            <v>20.536549920129801</v>
          </cell>
          <cell r="AU61">
            <v>666</v>
          </cell>
          <cell r="AV61">
            <v>49.523840912628998</v>
          </cell>
          <cell r="AW61">
            <v>-1034976</v>
          </cell>
          <cell r="AX61">
            <v>35.736450778363597</v>
          </cell>
          <cell r="AY61">
            <v>139493</v>
          </cell>
          <cell r="AZ61">
            <v>8.3136470347870794</v>
          </cell>
          <cell r="BA61">
            <v>-2275392</v>
          </cell>
          <cell r="BB61">
            <v>9.5580893432547605</v>
          </cell>
          <cell r="BC61">
            <v>-169341</v>
          </cell>
          <cell r="BD61">
            <v>11.1166273291925</v>
          </cell>
          <cell r="BE61">
            <v>-138406</v>
          </cell>
          <cell r="BF61">
            <v>28.3430616569153</v>
          </cell>
          <cell r="BG61">
            <v>-213159</v>
          </cell>
          <cell r="BH61">
            <v>22.006898096509801</v>
          </cell>
          <cell r="BI61">
            <v>-200899</v>
          </cell>
        </row>
        <row r="62">
          <cell r="B62">
            <v>45.580098571658802</v>
          </cell>
          <cell r="C62">
            <v>-2198480</v>
          </cell>
          <cell r="D62">
            <v>24.087605967392498</v>
          </cell>
          <cell r="E62">
            <v>1417822</v>
          </cell>
          <cell r="F62">
            <v>26.836624022537901</v>
          </cell>
          <cell r="G62">
            <v>1509199</v>
          </cell>
          <cell r="H62">
            <v>33.2159488809462</v>
          </cell>
          <cell r="I62">
            <v>-1145930</v>
          </cell>
          <cell r="J62">
            <v>77.907512248768697</v>
          </cell>
          <cell r="K62">
            <v>-3535604</v>
          </cell>
          <cell r="L62">
            <v>56.640629713730597</v>
          </cell>
          <cell r="M62">
            <v>-3991440</v>
          </cell>
          <cell r="N62">
            <v>13.847093816556001</v>
          </cell>
          <cell r="O62">
            <v>236546</v>
          </cell>
          <cell r="P62">
            <v>7.2842544174870199</v>
          </cell>
          <cell r="Q62">
            <v>-2026174</v>
          </cell>
          <cell r="R62">
            <v>30.6130960355223</v>
          </cell>
          <cell r="S62">
            <v>-333277</v>
          </cell>
          <cell r="T62">
            <v>19.096933188075301</v>
          </cell>
          <cell r="U62">
            <v>1336528</v>
          </cell>
          <cell r="V62">
            <v>46.983718356102699</v>
          </cell>
          <cell r="W62">
            <v>510849</v>
          </cell>
          <cell r="X62">
            <v>11.873803539383299</v>
          </cell>
          <cell r="Y62">
            <v>349964</v>
          </cell>
          <cell r="Z62">
            <v>36.425417647058801</v>
          </cell>
          <cell r="AA62">
            <v>1425002</v>
          </cell>
          <cell r="AB62">
            <v>9.7478171642379401</v>
          </cell>
          <cell r="AC62">
            <v>-1774062</v>
          </cell>
          <cell r="AD62">
            <v>13.4116640271333</v>
          </cell>
          <cell r="AE62">
            <v>415053</v>
          </cell>
          <cell r="AF62">
            <v>34.382470911200699</v>
          </cell>
          <cell r="AG62">
            <v>512451</v>
          </cell>
          <cell r="AH62">
            <v>46.529474431831296</v>
          </cell>
          <cell r="AI62">
            <v>1092073</v>
          </cell>
          <cell r="AJ62">
            <v>45.688448574576299</v>
          </cell>
          <cell r="AK62">
            <v>-104661</v>
          </cell>
          <cell r="AL62">
            <v>26.7035146906309</v>
          </cell>
          <cell r="AM62">
            <v>448740</v>
          </cell>
          <cell r="AN62">
            <v>40.124233709319</v>
          </cell>
          <cell r="AO62">
            <v>-1910280</v>
          </cell>
          <cell r="AP62">
            <v>47.315273545534303</v>
          </cell>
          <cell r="AQ62">
            <v>1020995</v>
          </cell>
          <cell r="AR62">
            <v>40.370865035391397</v>
          </cell>
          <cell r="AS62">
            <v>1485640</v>
          </cell>
          <cell r="AT62">
            <v>20.512771691057601</v>
          </cell>
          <cell r="AU62">
            <v>-201691</v>
          </cell>
          <cell r="AV62">
            <v>49.404637342202399</v>
          </cell>
          <cell r="AW62">
            <v>-1076632</v>
          </cell>
          <cell r="AX62">
            <v>36.034921649460401</v>
          </cell>
          <cell r="AY62">
            <v>321558</v>
          </cell>
          <cell r="AZ62">
            <v>8.4237070006654307</v>
          </cell>
          <cell r="BA62">
            <v>827864</v>
          </cell>
          <cell r="BB62">
            <v>9.7480215320190702</v>
          </cell>
          <cell r="BC62">
            <v>526356</v>
          </cell>
          <cell r="BD62">
            <v>11.022916149068299</v>
          </cell>
          <cell r="BE62">
            <v>-263927</v>
          </cell>
          <cell r="BF62">
            <v>28.355363377891599</v>
          </cell>
          <cell r="BG62">
            <v>17779</v>
          </cell>
          <cell r="BH62">
            <v>22.084186934853999</v>
          </cell>
          <cell r="BI62">
            <v>58993</v>
          </cell>
        </row>
        <row r="63">
          <cell r="B63">
            <v>45.549720295074998</v>
          </cell>
          <cell r="C63">
            <v>-2502295</v>
          </cell>
          <cell r="D63">
            <v>24.172261346448799</v>
          </cell>
          <cell r="E63">
            <v>936399</v>
          </cell>
          <cell r="F63">
            <v>26.7511474456157</v>
          </cell>
          <cell r="G63">
            <v>-1368829</v>
          </cell>
          <cell r="H63">
            <v>34.0084973912547</v>
          </cell>
          <cell r="I63">
            <v>-50494581</v>
          </cell>
          <cell r="J63">
            <v>78.021525866665201</v>
          </cell>
          <cell r="K63">
            <v>1636735</v>
          </cell>
          <cell r="L63">
            <v>56.523600565994499</v>
          </cell>
          <cell r="M63">
            <v>-2072301</v>
          </cell>
          <cell r="N63">
            <v>13.405446070193699</v>
          </cell>
          <cell r="O63">
            <v>-1033740</v>
          </cell>
          <cell r="P63">
            <v>7.1037002173400197</v>
          </cell>
          <cell r="Q63">
            <v>-971344</v>
          </cell>
          <cell r="R63">
            <v>30.455925427916299</v>
          </cell>
          <cell r="S63">
            <v>-2308313</v>
          </cell>
          <cell r="T63">
            <v>19.1402729924712</v>
          </cell>
          <cell r="U63">
            <v>161019</v>
          </cell>
          <cell r="V63">
            <v>46.849691240655702</v>
          </cell>
          <cell r="W63">
            <v>-5514473</v>
          </cell>
          <cell r="X63">
            <v>11.8388322084433</v>
          </cell>
          <cell r="Y63">
            <v>-325718</v>
          </cell>
          <cell r="Z63">
            <v>36.365231372548998</v>
          </cell>
          <cell r="AA63">
            <v>-404512</v>
          </cell>
          <cell r="AB63">
            <v>9.7351969139062504</v>
          </cell>
          <cell r="AC63">
            <v>-41447</v>
          </cell>
          <cell r="AD63">
            <v>13.4715210246185</v>
          </cell>
          <cell r="AE63">
            <v>106316</v>
          </cell>
          <cell r="AF63">
            <v>34.2503202933854</v>
          </cell>
          <cell r="AG63">
            <v>-398615</v>
          </cell>
          <cell r="AH63">
            <v>46.559069088491299</v>
          </cell>
          <cell r="AI63">
            <v>432169</v>
          </cell>
          <cell r="AJ63">
            <v>45.677402159283403</v>
          </cell>
          <cell r="AK63">
            <v>-146565</v>
          </cell>
          <cell r="AL63">
            <v>26.702240081808799</v>
          </cell>
          <cell r="AM63">
            <v>119</v>
          </cell>
          <cell r="AN63">
            <v>40.212823446358897</v>
          </cell>
          <cell r="AO63">
            <v>849082</v>
          </cell>
          <cell r="AP63">
            <v>47.269220326317701</v>
          </cell>
          <cell r="AQ63">
            <v>-329037</v>
          </cell>
          <cell r="AR63">
            <v>40.444717796452899</v>
          </cell>
          <cell r="AS63">
            <v>818373</v>
          </cell>
          <cell r="AT63">
            <v>20.474962722994899</v>
          </cell>
          <cell r="AU63">
            <v>-335322</v>
          </cell>
          <cell r="AV63">
            <v>49.433325867392099</v>
          </cell>
          <cell r="AW63">
            <v>280825</v>
          </cell>
          <cell r="AX63">
            <v>36.072842255929899</v>
          </cell>
          <cell r="AY63">
            <v>39625</v>
          </cell>
          <cell r="AZ63">
            <v>8.3108869431722798</v>
          </cell>
          <cell r="BA63">
            <v>-1451395</v>
          </cell>
          <cell r="BB63">
            <v>9.6433208071314898</v>
          </cell>
          <cell r="BC63">
            <v>-548846</v>
          </cell>
          <cell r="BD63">
            <v>10.898074534161401</v>
          </cell>
          <cell r="BE63">
            <v>-333706</v>
          </cell>
          <cell r="BF63">
            <v>28.239692709908098</v>
          </cell>
          <cell r="BG63">
            <v>-165887</v>
          </cell>
          <cell r="BH63">
            <v>22.063057986726701</v>
          </cell>
          <cell r="BI63">
            <v>-37392</v>
          </cell>
        </row>
        <row r="64">
          <cell r="B64">
            <v>45.509791398449998</v>
          </cell>
          <cell r="C64">
            <v>-3149778</v>
          </cell>
          <cell r="D64">
            <v>24.169994724802802</v>
          </cell>
          <cell r="E64">
            <v>-14477</v>
          </cell>
          <cell r="F64">
            <v>26.8559122504264</v>
          </cell>
          <cell r="G64">
            <v>1708916</v>
          </cell>
          <cell r="H64">
            <v>34.0999095344335</v>
          </cell>
          <cell r="I64">
            <v>-2942170</v>
          </cell>
          <cell r="J64">
            <v>78.085415683178098</v>
          </cell>
          <cell r="K64">
            <v>1245190</v>
          </cell>
          <cell r="L64">
            <v>56.460953352785801</v>
          </cell>
          <cell r="M64">
            <v>-1284331</v>
          </cell>
          <cell r="N64">
            <v>12.767953815928999</v>
          </cell>
          <cell r="O64">
            <v>-1829665</v>
          </cell>
          <cell r="P64">
            <v>6.8901059239782203</v>
          </cell>
          <cell r="Q64">
            <v>-787422</v>
          </cell>
          <cell r="R64">
            <v>30.379957761954</v>
          </cell>
          <cell r="S64">
            <v>-1062319</v>
          </cell>
          <cell r="T64">
            <v>19.090288897614101</v>
          </cell>
          <cell r="U64">
            <v>-181464</v>
          </cell>
          <cell r="V64">
            <v>46.789327769496303</v>
          </cell>
          <cell r="W64">
            <v>-2186371</v>
          </cell>
          <cell r="X64">
            <v>11.6146177908685</v>
          </cell>
          <cell r="Y64">
            <v>-2208219</v>
          </cell>
          <cell r="Z64">
            <v>36.378482352941099</v>
          </cell>
          <cell r="AA64">
            <v>99187</v>
          </cell>
          <cell r="AB64">
            <v>9.6585458790005703</v>
          </cell>
          <cell r="AC64">
            <v>-324286</v>
          </cell>
          <cell r="AD64">
            <v>13.542112018318401</v>
          </cell>
          <cell r="AE64">
            <v>137679</v>
          </cell>
          <cell r="AF64">
            <v>34.315473013647797</v>
          </cell>
          <cell r="AG64">
            <v>124360</v>
          </cell>
          <cell r="AH64">
            <v>46.679700352654102</v>
          </cell>
          <cell r="AI64">
            <v>1761637</v>
          </cell>
          <cell r="AJ64">
            <v>45.719084208567899</v>
          </cell>
          <cell r="AK64">
            <v>361396</v>
          </cell>
          <cell r="AL64">
            <v>26.464499619012901</v>
          </cell>
          <cell r="AM64">
            <v>-1298299</v>
          </cell>
          <cell r="AN64">
            <v>40.241697979585098</v>
          </cell>
          <cell r="AO64">
            <v>214710</v>
          </cell>
          <cell r="AP64">
            <v>47.235326158903497</v>
          </cell>
          <cell r="AQ64">
            <v>-235277</v>
          </cell>
          <cell r="AR64">
            <v>40.352636462447897</v>
          </cell>
          <cell r="AS64">
            <v>-1052784</v>
          </cell>
          <cell r="AT64">
            <v>20.580095136329501</v>
          </cell>
          <cell r="AU64">
            <v>888802</v>
          </cell>
          <cell r="AV64">
            <v>49.426617178978098</v>
          </cell>
          <cell r="AW64">
            <v>-65230</v>
          </cell>
          <cell r="AX64">
            <v>36.0335974869719</v>
          </cell>
          <cell r="AY64">
            <v>-40002</v>
          </cell>
          <cell r="AZ64">
            <v>8.2543685538590204</v>
          </cell>
          <cell r="BA64">
            <v>-712478</v>
          </cell>
          <cell r="BB64">
            <v>9.5977028282028893</v>
          </cell>
          <cell r="BC64">
            <v>-259446</v>
          </cell>
          <cell r="BD64">
            <v>10.8295714285714</v>
          </cell>
          <cell r="BE64">
            <v>-183486</v>
          </cell>
          <cell r="BF64">
            <v>28.047211015903699</v>
          </cell>
          <cell r="BG64">
            <v>-288138</v>
          </cell>
          <cell r="BH64">
            <v>21.837637414962199</v>
          </cell>
          <cell r="BI64">
            <v>-347184</v>
          </cell>
        </row>
        <row r="65">
          <cell r="B65">
            <v>45.394850623122601</v>
          </cell>
          <cell r="C65">
            <v>-9553869</v>
          </cell>
          <cell r="D65">
            <v>23.992732283451598</v>
          </cell>
          <cell r="E65">
            <v>-1853200</v>
          </cell>
          <cell r="F65">
            <v>26.780346642500898</v>
          </cell>
          <cell r="G65">
            <v>-1201521</v>
          </cell>
          <cell r="H65">
            <v>29.416049938557698</v>
          </cell>
          <cell r="I65">
            <v>-9053534</v>
          </cell>
          <cell r="J65">
            <v>77.947551595325507</v>
          </cell>
          <cell r="K65">
            <v>-2464213</v>
          </cell>
          <cell r="L65">
            <v>56.299265905090401</v>
          </cell>
          <cell r="M65">
            <v>-2974024</v>
          </cell>
          <cell r="N65">
            <v>12.2792589799097</v>
          </cell>
          <cell r="O65">
            <v>-266333</v>
          </cell>
          <cell r="P65">
            <v>6.7608143542380503</v>
          </cell>
          <cell r="Q65">
            <v>-525594</v>
          </cell>
          <cell r="R65">
            <v>30.320134356339501</v>
          </cell>
          <cell r="S65">
            <v>-332276</v>
          </cell>
          <cell r="T65">
            <v>19.131359603811202</v>
          </cell>
          <cell r="U65">
            <v>158022</v>
          </cell>
          <cell r="V65">
            <v>46.731110264525597</v>
          </cell>
          <cell r="W65">
            <v>-1919180</v>
          </cell>
          <cell r="X65">
            <v>11.264908990756901</v>
          </cell>
          <cell r="Y65">
            <v>-2928516</v>
          </cell>
          <cell r="Z65">
            <v>35.762992156862701</v>
          </cell>
          <cell r="AA65">
            <v>-3663682</v>
          </cell>
          <cell r="AB65">
            <v>9.2247680200550093</v>
          </cell>
          <cell r="AC65">
            <v>-1594050</v>
          </cell>
          <cell r="AD65">
            <v>13.4952798618342</v>
          </cell>
          <cell r="AE65">
            <v>-110918</v>
          </cell>
          <cell r="AF65">
            <v>34.320735976784398</v>
          </cell>
          <cell r="AG65">
            <v>147169</v>
          </cell>
          <cell r="AH65">
            <v>46.781692242149099</v>
          </cell>
          <cell r="AI65">
            <v>1539119</v>
          </cell>
          <cell r="AJ65">
            <v>45.712838623500303</v>
          </cell>
          <cell r="AK65">
            <v>-82690</v>
          </cell>
          <cell r="AL65">
            <v>26.418334589999201</v>
          </cell>
          <cell r="AM65">
            <v>-245331</v>
          </cell>
          <cell r="AN65">
            <v>40.212121563439503</v>
          </cell>
          <cell r="AO65">
            <v>-259343</v>
          </cell>
          <cell r="AP65">
            <v>47.273626861199098</v>
          </cell>
          <cell r="AQ65">
            <v>241701</v>
          </cell>
          <cell r="AR65">
            <v>40.365128177937997</v>
          </cell>
          <cell r="AS65">
            <v>-141385</v>
          </cell>
          <cell r="AT65">
            <v>20.611734022362501</v>
          </cell>
          <cell r="AU65">
            <v>185404</v>
          </cell>
          <cell r="AV65">
            <v>49.237758195420398</v>
          </cell>
          <cell r="AW65">
            <v>-1773172</v>
          </cell>
          <cell r="AX65">
            <v>35.937150447237798</v>
          </cell>
          <cell r="AY65">
            <v>-94761</v>
          </cell>
          <cell r="AZ65">
            <v>8.1733711783805791</v>
          </cell>
          <cell r="BA65">
            <v>-1022527</v>
          </cell>
          <cell r="BB65">
            <v>9.66323072675773</v>
          </cell>
          <cell r="BC65">
            <v>310650</v>
          </cell>
          <cell r="BD65">
            <v>10.860770186335399</v>
          </cell>
          <cell r="BE65">
            <v>78518</v>
          </cell>
          <cell r="BF65">
            <v>27.888829232568</v>
          </cell>
          <cell r="BG65">
            <v>-230177</v>
          </cell>
          <cell r="BH65">
            <v>21.985040204878899</v>
          </cell>
          <cell r="BI65">
            <v>46034</v>
          </cell>
        </row>
        <row r="66">
          <cell r="B66">
            <v>45.278989273386799</v>
          </cell>
          <cell r="C66">
            <v>-10787936</v>
          </cell>
          <cell r="D66">
            <v>24.0828419249703</v>
          </cell>
          <cell r="E66">
            <v>993321</v>
          </cell>
          <cell r="F66">
            <v>26.852584858282</v>
          </cell>
          <cell r="G66">
            <v>1122968</v>
          </cell>
          <cell r="H66">
            <v>29.3584130042365</v>
          </cell>
          <cell r="I66">
            <v>-1208080</v>
          </cell>
          <cell r="J66">
            <v>77.6108561983378</v>
          </cell>
          <cell r="K66">
            <v>-5732699</v>
          </cell>
          <cell r="L66">
            <v>56.290687148040803</v>
          </cell>
          <cell r="M66">
            <v>-238713</v>
          </cell>
          <cell r="N66">
            <v>12.0995481944272</v>
          </cell>
          <cell r="O66">
            <v>387955</v>
          </cell>
          <cell r="P66">
            <v>6.7404295663108797</v>
          </cell>
          <cell r="Q66">
            <v>-23305</v>
          </cell>
          <cell r="R66">
            <v>30.296706827399799</v>
          </cell>
          <cell r="S66">
            <v>-415290</v>
          </cell>
          <cell r="T66">
            <v>19.3305184016764</v>
          </cell>
          <cell r="U66">
            <v>771034</v>
          </cell>
          <cell r="V66">
            <v>46.705678672703201</v>
          </cell>
          <cell r="W66">
            <v>-1132043</v>
          </cell>
          <cell r="X66">
            <v>11.164548476801301</v>
          </cell>
          <cell r="Y66">
            <v>-1342173</v>
          </cell>
          <cell r="Z66">
            <v>35.168996078431299</v>
          </cell>
          <cell r="AA66">
            <v>-3571419</v>
          </cell>
          <cell r="AB66">
            <v>9.1047123831332897</v>
          </cell>
          <cell r="AC66">
            <v>-404164</v>
          </cell>
          <cell r="AD66">
            <v>13.493240662876699</v>
          </cell>
          <cell r="AE66">
            <v>63876</v>
          </cell>
          <cell r="AF66">
            <v>34.498006140860497</v>
          </cell>
          <cell r="AG66">
            <v>409356</v>
          </cell>
          <cell r="AH66">
            <v>46.821270430661798</v>
          </cell>
          <cell r="AI66">
            <v>539975</v>
          </cell>
          <cell r="AJ66">
            <v>45.811620465519098</v>
          </cell>
          <cell r="AK66">
            <v>1289344</v>
          </cell>
          <cell r="AL66">
            <v>26.357844499584399</v>
          </cell>
          <cell r="AM66">
            <v>-340957</v>
          </cell>
          <cell r="AN66">
            <v>40.125992201810298</v>
          </cell>
          <cell r="AO66">
            <v>-826707</v>
          </cell>
          <cell r="AP66">
            <v>47.264799579672797</v>
          </cell>
          <cell r="AQ66">
            <v>-72666</v>
          </cell>
          <cell r="AR66">
            <v>40.4228785026908</v>
          </cell>
          <cell r="AS66">
            <v>586234</v>
          </cell>
          <cell r="AT66">
            <v>20.6225729834281</v>
          </cell>
          <cell r="AU66">
            <v>79094</v>
          </cell>
          <cell r="AV66">
            <v>49.114544041484002</v>
          </cell>
          <cell r="AW66">
            <v>-1135264</v>
          </cell>
          <cell r="AX66">
            <v>35.795201777196397</v>
          </cell>
          <cell r="AY66">
            <v>-136769</v>
          </cell>
          <cell r="AZ66">
            <v>8.0083490145871394</v>
          </cell>
          <cell r="BA66">
            <v>-2233388</v>
          </cell>
          <cell r="BB66">
            <v>9.5298437801577496</v>
          </cell>
          <cell r="BC66">
            <v>-672721</v>
          </cell>
          <cell r="BD66">
            <v>10.870745341614899</v>
          </cell>
          <cell r="BE66">
            <v>19489</v>
          </cell>
          <cell r="BF66">
            <v>27.9226877075915</v>
          </cell>
          <cell r="BG66">
            <v>42827</v>
          </cell>
          <cell r="BH66">
            <v>21.916540342493001</v>
          </cell>
          <cell r="BI66">
            <v>-127083</v>
          </cell>
        </row>
        <row r="67">
          <cell r="B67">
            <v>45.413295376882701</v>
          </cell>
          <cell r="C67">
            <v>11586126</v>
          </cell>
          <cell r="D67">
            <v>24.235561273916002</v>
          </cell>
          <cell r="E67">
            <v>1721486</v>
          </cell>
          <cell r="F67">
            <v>27.186526994455601</v>
          </cell>
          <cell r="G67">
            <v>5766236</v>
          </cell>
          <cell r="H67">
            <v>29.3768367346653</v>
          </cell>
          <cell r="I67">
            <v>650488</v>
          </cell>
          <cell r="J67">
            <v>77.849442056325501</v>
          </cell>
          <cell r="K67">
            <v>4039222</v>
          </cell>
          <cell r="L67">
            <v>56.390589826636997</v>
          </cell>
          <cell r="M67">
            <v>1904151</v>
          </cell>
          <cell r="N67">
            <v>12.2106663460769</v>
          </cell>
          <cell r="O67">
            <v>482244</v>
          </cell>
          <cell r="P67">
            <v>6.7046509562322099</v>
          </cell>
          <cell r="Q67">
            <v>910320</v>
          </cell>
          <cell r="R67">
            <v>30.5114118003541</v>
          </cell>
          <cell r="S67">
            <v>3381914</v>
          </cell>
          <cell r="T67">
            <v>19.6585771832715</v>
          </cell>
          <cell r="U67">
            <v>1448442</v>
          </cell>
          <cell r="V67">
            <v>46.7549659303494</v>
          </cell>
          <cell r="W67">
            <v>1975882</v>
          </cell>
          <cell r="X67">
            <v>11.188253802993501</v>
          </cell>
          <cell r="Y67">
            <v>214953</v>
          </cell>
          <cell r="Z67">
            <v>35.0829470588235</v>
          </cell>
          <cell r="AA67">
            <v>-482167</v>
          </cell>
          <cell r="AB67">
            <v>9.0108990304804895</v>
          </cell>
          <cell r="AC67">
            <v>-590574</v>
          </cell>
          <cell r="AD67">
            <v>13.593907671839601</v>
          </cell>
          <cell r="AE67">
            <v>229401</v>
          </cell>
          <cell r="AF67">
            <v>34.517726551659003</v>
          </cell>
          <cell r="AG67">
            <v>600722</v>
          </cell>
          <cell r="AH67">
            <v>47.052362220517303</v>
          </cell>
          <cell r="AI67">
            <v>3425429</v>
          </cell>
          <cell r="AJ67">
            <v>45.864117464091798</v>
          </cell>
          <cell r="AK67">
            <v>723193</v>
          </cell>
          <cell r="AL67">
            <v>26.423758655278299</v>
          </cell>
          <cell r="AM67">
            <v>393539</v>
          </cell>
          <cell r="AN67">
            <v>40.265576058131202</v>
          </cell>
          <cell r="AO67">
            <v>1374040</v>
          </cell>
          <cell r="AP67">
            <v>47.268017655842101</v>
          </cell>
          <cell r="AQ67">
            <v>26010</v>
          </cell>
          <cell r="AR67">
            <v>40.66628668381</v>
          </cell>
          <cell r="AS67">
            <v>2583665</v>
          </cell>
          <cell r="AT67">
            <v>20.6600307526253</v>
          </cell>
          <cell r="AU67">
            <v>320747</v>
          </cell>
          <cell r="AV67">
            <v>49.108874050310398</v>
          </cell>
          <cell r="AW67">
            <v>-42287</v>
          </cell>
          <cell r="AX67">
            <v>35.440527564920103</v>
          </cell>
          <cell r="AY67">
            <v>-341946</v>
          </cell>
          <cell r="AZ67">
            <v>7.9612670644024499</v>
          </cell>
          <cell r="BA67">
            <v>-594985</v>
          </cell>
          <cell r="BB67">
            <v>9.5606137640675897</v>
          </cell>
          <cell r="BC67">
            <v>188142</v>
          </cell>
          <cell r="BD67">
            <v>10.8902826086956</v>
          </cell>
          <cell r="BE67">
            <v>52851</v>
          </cell>
          <cell r="BF67">
            <v>27.7341034747188</v>
          </cell>
          <cell r="BG67">
            <v>-271227</v>
          </cell>
          <cell r="BH67">
            <v>21.930588125156198</v>
          </cell>
          <cell r="BI67">
            <v>25312</v>
          </cell>
        </row>
        <row r="68">
          <cell r="B68">
            <v>45.512967923270402</v>
          </cell>
          <cell r="C68">
            <v>9475148</v>
          </cell>
          <cell r="D68">
            <v>24.088516099811301</v>
          </cell>
          <cell r="E68">
            <v>-1371030</v>
          </cell>
          <cell r="F68">
            <v>27.2793808000444</v>
          </cell>
          <cell r="G68">
            <v>1715791</v>
          </cell>
          <cell r="H68">
            <v>29.080253884891</v>
          </cell>
          <cell r="I68">
            <v>-2455768</v>
          </cell>
          <cell r="J68">
            <v>77.939091795460897</v>
          </cell>
          <cell r="K68">
            <v>1587698</v>
          </cell>
          <cell r="L68">
            <v>56.397416436478998</v>
          </cell>
          <cell r="M68">
            <v>201407</v>
          </cell>
          <cell r="N68">
            <v>12.155545662227301</v>
          </cell>
          <cell r="O68">
            <v>-96856</v>
          </cell>
          <cell r="P68">
            <v>6.7340505508164599</v>
          </cell>
          <cell r="Q68">
            <v>45528</v>
          </cell>
          <cell r="R68">
            <v>30.275115351620201</v>
          </cell>
          <cell r="S68">
            <v>-1012235</v>
          </cell>
          <cell r="T68">
            <v>19.779885666998801</v>
          </cell>
          <cell r="U68">
            <v>562862</v>
          </cell>
          <cell r="V68">
            <v>46.700547164029899</v>
          </cell>
          <cell r="W68">
            <v>-1977445</v>
          </cell>
          <cell r="X68">
            <v>11.104773357150499</v>
          </cell>
          <cell r="Y68">
            <v>-741339</v>
          </cell>
          <cell r="Z68">
            <v>34.725215686274503</v>
          </cell>
          <cell r="AA68">
            <v>-2091086</v>
          </cell>
          <cell r="AB68">
            <v>8.8993884270873291</v>
          </cell>
          <cell r="AC68">
            <v>-403738</v>
          </cell>
          <cell r="AD68">
            <v>13.6464756177319</v>
          </cell>
          <cell r="AE68">
            <v>98416</v>
          </cell>
          <cell r="AF68">
            <v>34.505906865951097</v>
          </cell>
          <cell r="AG68">
            <v>-18735</v>
          </cell>
          <cell r="AH68">
            <v>47.047807680572603</v>
          </cell>
          <cell r="AI68">
            <v>-88640</v>
          </cell>
          <cell r="AJ68">
            <v>45.8901782833289</v>
          </cell>
          <cell r="AK68">
            <v>395296</v>
          </cell>
          <cell r="AL68">
            <v>26.598633922377999</v>
          </cell>
          <cell r="AM68">
            <v>1047004</v>
          </cell>
          <cell r="AN68">
            <v>40.335072200500498</v>
          </cell>
          <cell r="AO68">
            <v>685499</v>
          </cell>
          <cell r="AP68">
            <v>47.244389710995897</v>
          </cell>
          <cell r="AQ68">
            <v>-149867</v>
          </cell>
          <cell r="AR68">
            <v>40.711433949259003</v>
          </cell>
          <cell r="AS68">
            <v>519834</v>
          </cell>
          <cell r="AT68">
            <v>20.6992514024024</v>
          </cell>
          <cell r="AU68">
            <v>348969</v>
          </cell>
          <cell r="AV68">
            <v>48.915998213440702</v>
          </cell>
          <cell r="AW68">
            <v>-1828456</v>
          </cell>
          <cell r="AX68">
            <v>35.384649456632602</v>
          </cell>
          <cell r="AY68">
            <v>-53240</v>
          </cell>
          <cell r="AZ68">
            <v>7.7473843095808803</v>
          </cell>
          <cell r="BA68">
            <v>-2668512</v>
          </cell>
          <cell r="BB68">
            <v>9.4066657221546599</v>
          </cell>
          <cell r="BC68">
            <v>-851163</v>
          </cell>
          <cell r="BD68">
            <v>10.873850931677</v>
          </cell>
          <cell r="BE68">
            <v>-36297</v>
          </cell>
          <cell r="BF68">
            <v>27.773894368455998</v>
          </cell>
          <cell r="BG68">
            <v>62439</v>
          </cell>
          <cell r="BH68">
            <v>21.925246010622299</v>
          </cell>
          <cell r="BI68">
            <v>-1752</v>
          </cell>
        </row>
        <row r="69">
          <cell r="B69">
            <v>45.638685393404003</v>
          </cell>
          <cell r="C69">
            <v>11071990</v>
          </cell>
          <cell r="D69">
            <v>24.054684431092799</v>
          </cell>
          <cell r="E69">
            <v>-249838</v>
          </cell>
          <cell r="F69">
            <v>27.311293484186301</v>
          </cell>
          <cell r="G69">
            <v>396997</v>
          </cell>
          <cell r="H69">
            <v>29.043052890077199</v>
          </cell>
          <cell r="I69">
            <v>-600219</v>
          </cell>
          <cell r="J69">
            <v>77.812148718531006</v>
          </cell>
          <cell r="K69">
            <v>-2127895</v>
          </cell>
          <cell r="L69">
            <v>56.450009878480699</v>
          </cell>
          <cell r="M69">
            <v>1021938</v>
          </cell>
          <cell r="N69">
            <v>12.0406450706001</v>
          </cell>
          <cell r="O69">
            <v>-132676</v>
          </cell>
          <cell r="P69">
            <v>6.78389005443585</v>
          </cell>
          <cell r="Q69">
            <v>5999</v>
          </cell>
          <cell r="R69">
            <v>30.299721738571002</v>
          </cell>
          <cell r="S69">
            <v>385508</v>
          </cell>
          <cell r="T69">
            <v>19.8395607320792</v>
          </cell>
          <cell r="U69">
            <v>265686</v>
          </cell>
          <cell r="V69">
            <v>46.700259276529501</v>
          </cell>
          <cell r="W69">
            <v>7352</v>
          </cell>
          <cell r="X69">
            <v>11.149692177072801</v>
          </cell>
          <cell r="Y69">
            <v>433894</v>
          </cell>
          <cell r="Z69">
            <v>34.784092156862698</v>
          </cell>
          <cell r="AA69">
            <v>372052</v>
          </cell>
          <cell r="AB69">
            <v>8.8939168267563602</v>
          </cell>
          <cell r="AC69">
            <v>-24903</v>
          </cell>
          <cell r="AD69">
            <v>13.7986432471752</v>
          </cell>
          <cell r="AE69">
            <v>292103</v>
          </cell>
          <cell r="AF69">
            <v>34.579751639890297</v>
          </cell>
          <cell r="AG69">
            <v>210900</v>
          </cell>
          <cell r="AH69">
            <v>47.180250204353797</v>
          </cell>
          <cell r="AI69">
            <v>991877</v>
          </cell>
          <cell r="AJ69">
            <v>45.909992064022603</v>
          </cell>
          <cell r="AK69">
            <v>274683</v>
          </cell>
          <cell r="AL69">
            <v>26.528416134394501</v>
          </cell>
          <cell r="AM69">
            <v>-398881</v>
          </cell>
          <cell r="AN69">
            <v>40.2958900461581</v>
          </cell>
          <cell r="AO69">
            <v>-387957</v>
          </cell>
          <cell r="AP69">
            <v>47.244740563904202</v>
          </cell>
          <cell r="AQ69">
            <v>-214</v>
          </cell>
          <cell r="AR69">
            <v>40.9847671058561</v>
          </cell>
          <cell r="AS69">
            <v>3007293</v>
          </cell>
          <cell r="AT69">
            <v>20.6949509378627</v>
          </cell>
          <cell r="AU69">
            <v>-35129</v>
          </cell>
          <cell r="AV69">
            <v>48.8925637825416</v>
          </cell>
          <cell r="AW69">
            <v>-225629</v>
          </cell>
          <cell r="AX69">
            <v>35.317883790106102</v>
          </cell>
          <cell r="AY69">
            <v>-65054</v>
          </cell>
          <cell r="AZ69">
            <v>7.7577515993924102</v>
          </cell>
          <cell r="BA69">
            <v>-110227</v>
          </cell>
          <cell r="BB69">
            <v>9.2961769671678507</v>
          </cell>
          <cell r="BC69">
            <v>-593099</v>
          </cell>
          <cell r="BD69">
            <v>10.8816894409937</v>
          </cell>
          <cell r="BE69">
            <v>20718</v>
          </cell>
          <cell r="BF69">
            <v>27.8245038784911</v>
          </cell>
          <cell r="BG69">
            <v>72372</v>
          </cell>
          <cell r="BH69">
            <v>21.918071123850702</v>
          </cell>
          <cell r="BI69">
            <v>-12515</v>
          </cell>
        </row>
        <row r="70">
          <cell r="B70">
            <v>45.650114501194203</v>
          </cell>
          <cell r="C70">
            <v>922266</v>
          </cell>
          <cell r="D70">
            <v>24.0349685242678</v>
          </cell>
          <cell r="E70">
            <v>-523514</v>
          </cell>
          <cell r="F70">
            <v>27.241085717341001</v>
          </cell>
          <cell r="G70">
            <v>-1165551</v>
          </cell>
          <cell r="H70">
            <v>29.021993445228901</v>
          </cell>
          <cell r="I70">
            <v>-339619</v>
          </cell>
          <cell r="J70">
            <v>77.814397966370706</v>
          </cell>
          <cell r="K70">
            <v>46713</v>
          </cell>
          <cell r="L70">
            <v>56.465367037346198</v>
          </cell>
          <cell r="M70">
            <v>403672</v>
          </cell>
          <cell r="N70">
            <v>12.1035206541346</v>
          </cell>
          <cell r="O70">
            <v>967202</v>
          </cell>
          <cell r="P70">
            <v>6.5481393148824703</v>
          </cell>
          <cell r="Q70">
            <v>347860</v>
          </cell>
          <cell r="R70">
            <v>30.307196480628502</v>
          </cell>
          <cell r="S70">
            <v>105042</v>
          </cell>
          <cell r="T70">
            <v>19.684222399213201</v>
          </cell>
          <cell r="U70">
            <v>-541430</v>
          </cell>
          <cell r="V70">
            <v>46.689907943097097</v>
          </cell>
          <cell r="W70">
            <v>-427336</v>
          </cell>
          <cell r="X70">
            <v>11.136579168024401</v>
          </cell>
          <cell r="Y70">
            <v>-141452</v>
          </cell>
          <cell r="Z70">
            <v>34.948262745097999</v>
          </cell>
          <cell r="AA70">
            <v>962476</v>
          </cell>
          <cell r="AB70">
            <v>8.84916725035729</v>
          </cell>
          <cell r="AC70">
            <v>-183425</v>
          </cell>
          <cell r="AD70">
            <v>13.7927599412467</v>
          </cell>
          <cell r="AE70">
            <v>-11175</v>
          </cell>
          <cell r="AF70">
            <v>34.927019281512301</v>
          </cell>
          <cell r="AG70">
            <v>1051911</v>
          </cell>
          <cell r="AH70">
            <v>47.7227959195016</v>
          </cell>
          <cell r="AI70">
            <v>757660</v>
          </cell>
          <cell r="AJ70">
            <v>46.0028564431124</v>
          </cell>
          <cell r="AK70">
            <v>1212535</v>
          </cell>
          <cell r="AL70">
            <v>26.509330229614299</v>
          </cell>
          <cell r="AM70">
            <v>-113239</v>
          </cell>
          <cell r="AN70">
            <v>40.238588713956197</v>
          </cell>
          <cell r="AO70">
            <v>-556913</v>
          </cell>
          <cell r="AP70">
            <v>47.261295491765701</v>
          </cell>
          <cell r="AQ70">
            <v>116700</v>
          </cell>
          <cell r="AR70">
            <v>41.036976750351201</v>
          </cell>
          <cell r="AS70">
            <v>577628</v>
          </cell>
          <cell r="AT70">
            <v>20.701919825155301</v>
          </cell>
          <cell r="AU70">
            <v>65439</v>
          </cell>
          <cell r="AV70">
            <v>48.861593049330601</v>
          </cell>
          <cell r="AW70">
            <v>-295725</v>
          </cell>
          <cell r="AX70">
            <v>35.1064746667195</v>
          </cell>
          <cell r="AY70">
            <v>-207160</v>
          </cell>
          <cell r="AZ70">
            <v>7.7786914435250498</v>
          </cell>
          <cell r="BA70">
            <v>262648</v>
          </cell>
          <cell r="BB70">
            <v>9.3547161746997602</v>
          </cell>
          <cell r="BC70">
            <v>308597</v>
          </cell>
          <cell r="BD70">
            <v>10.8680372670807</v>
          </cell>
          <cell r="BE70">
            <v>-79714</v>
          </cell>
          <cell r="BF70">
            <v>28.1039483925559</v>
          </cell>
          <cell r="BG70">
            <v>396767</v>
          </cell>
          <cell r="BH70">
            <v>21.9210181383012</v>
          </cell>
          <cell r="BI70">
            <v>4769</v>
          </cell>
        </row>
        <row r="71">
          <cell r="B71">
            <v>45.733510667464799</v>
          </cell>
          <cell r="C71">
            <v>7436441</v>
          </cell>
          <cell r="D71">
            <v>24.047094188001399</v>
          </cell>
          <cell r="E71">
            <v>869567</v>
          </cell>
          <cell r="F71">
            <v>27.488000613683599</v>
          </cell>
          <cell r="G71">
            <v>4088201</v>
          </cell>
          <cell r="H71">
            <v>29.056757151796301</v>
          </cell>
          <cell r="I71">
            <v>700215</v>
          </cell>
          <cell r="J71">
            <v>78.136674810691801</v>
          </cell>
          <cell r="K71">
            <v>6126938</v>
          </cell>
          <cell r="L71">
            <v>56.502670205963597</v>
          </cell>
          <cell r="M71">
            <v>766493</v>
          </cell>
          <cell r="N71">
            <v>12.1040039326602</v>
          </cell>
          <cell r="O71">
            <v>21521</v>
          </cell>
          <cell r="P71">
            <v>6.76487771156002</v>
          </cell>
          <cell r="Q71">
            <v>1365465</v>
          </cell>
          <cell r="R71">
            <v>30.018162054117798</v>
          </cell>
          <cell r="S71">
            <v>-4804776</v>
          </cell>
          <cell r="T71">
            <v>19.9065024408645</v>
          </cell>
          <cell r="U71">
            <v>869401</v>
          </cell>
          <cell r="V71">
            <v>46.722034353007501</v>
          </cell>
          <cell r="W71">
            <v>1311926</v>
          </cell>
          <cell r="X71">
            <v>11.3946926078901</v>
          </cell>
          <cell r="Y71">
            <v>1687016</v>
          </cell>
          <cell r="Z71">
            <v>35.244309803921503</v>
          </cell>
          <cell r="AA71">
            <v>2219099</v>
          </cell>
          <cell r="AB71">
            <v>8.9094173786335293</v>
          </cell>
          <cell r="AC71">
            <v>240108</v>
          </cell>
          <cell r="AD71">
            <v>13.796890403816001</v>
          </cell>
          <cell r="AE71">
            <v>15581</v>
          </cell>
          <cell r="AF71">
            <v>34.945320325164197</v>
          </cell>
          <cell r="AG71">
            <v>86222</v>
          </cell>
          <cell r="AH71">
            <v>47.800494055506299</v>
          </cell>
          <cell r="AI71">
            <v>1143940</v>
          </cell>
          <cell r="AJ71">
            <v>46.105155696316601</v>
          </cell>
          <cell r="AK71">
            <v>1574076</v>
          </cell>
          <cell r="AL71">
            <v>26.595753758334901</v>
          </cell>
          <cell r="AM71">
            <v>571006</v>
          </cell>
          <cell r="AN71">
            <v>40.600481277548901</v>
          </cell>
          <cell r="AO71">
            <v>3310080</v>
          </cell>
          <cell r="AP71">
            <v>47.161472954055</v>
          </cell>
          <cell r="AQ71">
            <v>-687340</v>
          </cell>
          <cell r="AR71">
            <v>41.183796824050198</v>
          </cell>
          <cell r="AS71">
            <v>1645379</v>
          </cell>
          <cell r="AT71">
            <v>20.7880668409944</v>
          </cell>
          <cell r="AU71">
            <v>764799</v>
          </cell>
          <cell r="AV71">
            <v>48.905460765782301</v>
          </cell>
          <cell r="AW71">
            <v>438346</v>
          </cell>
          <cell r="AX71">
            <v>34.745303540245203</v>
          </cell>
          <cell r="AY71">
            <v>-348200</v>
          </cell>
          <cell r="AZ71">
            <v>7.8017889518048396</v>
          </cell>
          <cell r="BA71">
            <v>313874</v>
          </cell>
          <cell r="BB71">
            <v>9.3093063341185101</v>
          </cell>
          <cell r="BC71">
            <v>-246457</v>
          </cell>
          <cell r="BD71">
            <v>10.977524844720399</v>
          </cell>
          <cell r="BE71">
            <v>298110</v>
          </cell>
          <cell r="BF71">
            <v>28.045693420418701</v>
          </cell>
          <cell r="BG71">
            <v>-78892</v>
          </cell>
          <cell r="BH71">
            <v>21.841355026830801</v>
          </cell>
          <cell r="BI71">
            <v>-99387</v>
          </cell>
        </row>
        <row r="72">
          <cell r="B72">
            <v>45.815413276435798</v>
          </cell>
          <cell r="C72">
            <v>6011246</v>
          </cell>
          <cell r="D72">
            <v>23.966795686864099</v>
          </cell>
          <cell r="E72">
            <v>-990539</v>
          </cell>
          <cell r="F72">
            <v>27.5206668522484</v>
          </cell>
          <cell r="G72">
            <v>555590</v>
          </cell>
          <cell r="H72">
            <v>28.562407127468099</v>
          </cell>
          <cell r="I72">
            <v>-5565528</v>
          </cell>
          <cell r="J72">
            <v>78.191198112310801</v>
          </cell>
          <cell r="K72">
            <v>1035190</v>
          </cell>
          <cell r="L72">
            <v>56.519855736245297</v>
          </cell>
          <cell r="M72">
            <v>2235830</v>
          </cell>
          <cell r="N72">
            <v>12.0375000196378</v>
          </cell>
          <cell r="O72">
            <v>91929</v>
          </cell>
          <cell r="P72">
            <v>6.8674179957083696</v>
          </cell>
          <cell r="Q72">
            <v>513517</v>
          </cell>
          <cell r="R72">
            <v>29.916444163281099</v>
          </cell>
          <cell r="S72">
            <v>-1698031</v>
          </cell>
          <cell r="T72">
            <v>19.989857456483701</v>
          </cell>
          <cell r="U72">
            <v>316771</v>
          </cell>
          <cell r="V72">
            <v>46.767515990229398</v>
          </cell>
          <cell r="W72">
            <v>1916536</v>
          </cell>
          <cell r="X72">
            <v>11.226322112824199</v>
          </cell>
          <cell r="Y72">
            <v>-1744259</v>
          </cell>
          <cell r="Z72">
            <v>35.262719607843103</v>
          </cell>
          <cell r="AA72">
            <v>117525</v>
          </cell>
          <cell r="AB72">
            <v>8.8734351455783997</v>
          </cell>
          <cell r="AC72">
            <v>-127126</v>
          </cell>
          <cell r="AD72">
            <v>13.8031641946513</v>
          </cell>
          <cell r="AE72">
            <v>23059</v>
          </cell>
          <cell r="AF72">
            <v>34.947199416537103</v>
          </cell>
          <cell r="AG72">
            <v>148887</v>
          </cell>
          <cell r="AH72">
            <v>47.962788645046601</v>
          </cell>
          <cell r="AI72">
            <v>2450806</v>
          </cell>
          <cell r="AJ72">
            <v>46.138560564878702</v>
          </cell>
          <cell r="AK72">
            <v>430085</v>
          </cell>
          <cell r="AL72">
            <v>26.544316181670599</v>
          </cell>
          <cell r="AM72">
            <v>-292080</v>
          </cell>
          <cell r="AN72">
            <v>40.6586121077464</v>
          </cell>
          <cell r="AO72">
            <v>525146</v>
          </cell>
          <cell r="AP72">
            <v>47.135068385939398</v>
          </cell>
          <cell r="AQ72">
            <v>-170516</v>
          </cell>
          <cell r="AR72">
            <v>41.254881896025999</v>
          </cell>
          <cell r="AS72">
            <v>812023</v>
          </cell>
          <cell r="AT72">
            <v>20.817199131202798</v>
          </cell>
          <cell r="AU72">
            <v>264384</v>
          </cell>
          <cell r="AV72">
            <v>48.7500929759426</v>
          </cell>
          <cell r="AW72">
            <v>-1589520</v>
          </cell>
          <cell r="AX72">
            <v>34.694536234544898</v>
          </cell>
          <cell r="AY72">
            <v>-49723</v>
          </cell>
          <cell r="AZ72">
            <v>7.9115758681495301</v>
          </cell>
          <cell r="BA72">
            <v>434256</v>
          </cell>
          <cell r="BB72">
            <v>9.4277412165260603</v>
          </cell>
          <cell r="BC72">
            <v>443275</v>
          </cell>
          <cell r="BD72">
            <v>11.0550807453416</v>
          </cell>
          <cell r="BE72">
            <v>223856</v>
          </cell>
          <cell r="BF72">
            <v>28.099407103036601</v>
          </cell>
          <cell r="BG72">
            <v>73934</v>
          </cell>
          <cell r="BH72">
            <v>21.824370643195699</v>
          </cell>
          <cell r="BI72">
            <v>-29398</v>
          </cell>
        </row>
        <row r="73">
          <cell r="B73">
            <v>45.712526866295299</v>
          </cell>
          <cell r="C73">
            <v>-9070946</v>
          </cell>
          <cell r="D73">
            <v>24.030215368596998</v>
          </cell>
          <cell r="E73">
            <v>795163</v>
          </cell>
          <cell r="F73">
            <v>27.309372957409501</v>
          </cell>
          <cell r="G73">
            <v>-3539271</v>
          </cell>
          <cell r="H73">
            <v>28.223935394673799</v>
          </cell>
          <cell r="I73">
            <v>-5087393</v>
          </cell>
          <cell r="J73">
            <v>78.168768063472697</v>
          </cell>
          <cell r="K73">
            <v>-414222</v>
          </cell>
          <cell r="L73">
            <v>56.550612961643402</v>
          </cell>
          <cell r="M73">
            <v>663097</v>
          </cell>
          <cell r="N73">
            <v>12.0310737618437</v>
          </cell>
          <cell r="O73">
            <v>-29998</v>
          </cell>
          <cell r="P73">
            <v>6.80963495338146</v>
          </cell>
          <cell r="Q73">
            <v>375610</v>
          </cell>
          <cell r="R73">
            <v>29.666063272074599</v>
          </cell>
          <cell r="S73">
            <v>-4239263</v>
          </cell>
          <cell r="T73">
            <v>20.149564069776002</v>
          </cell>
          <cell r="U73">
            <v>30387</v>
          </cell>
          <cell r="V73">
            <v>46.8754829785941</v>
          </cell>
          <cell r="W73">
            <v>4476960</v>
          </cell>
          <cell r="X73">
            <v>11.098141998448099</v>
          </cell>
          <cell r="Y73">
            <v>-1307826</v>
          </cell>
          <cell r="Z73">
            <v>35.290650980392101</v>
          </cell>
          <cell r="AA73">
            <v>192409</v>
          </cell>
          <cell r="AB73">
            <v>8.9186001634449497</v>
          </cell>
          <cell r="AC73">
            <v>150570</v>
          </cell>
          <cell r="AD73">
            <v>13.983507479478</v>
          </cell>
          <cell r="AE73">
            <v>380741</v>
          </cell>
          <cell r="AF73">
            <v>34.9700348985955</v>
          </cell>
          <cell r="AG73">
            <v>103188</v>
          </cell>
          <cell r="AH73">
            <v>47.967163368108601</v>
          </cell>
          <cell r="AI73">
            <v>79955</v>
          </cell>
          <cell r="AJ73">
            <v>46.242026232329302</v>
          </cell>
          <cell r="AK73">
            <v>1585123</v>
          </cell>
          <cell r="AL73">
            <v>26.541038616128301</v>
          </cell>
          <cell r="AM73">
            <v>21148</v>
          </cell>
          <cell r="AN73">
            <v>40.766187291087</v>
          </cell>
          <cell r="AO73">
            <v>982305</v>
          </cell>
          <cell r="AP73">
            <v>47.219071454543403</v>
          </cell>
          <cell r="AQ73">
            <v>569733</v>
          </cell>
          <cell r="AR73">
            <v>41.3104795737122</v>
          </cell>
          <cell r="AS73">
            <v>671533</v>
          </cell>
          <cell r="AT73">
            <v>20.841218379104301</v>
          </cell>
          <cell r="AU73">
            <v>157696</v>
          </cell>
          <cell r="AV73">
            <v>48.717235032252503</v>
          </cell>
          <cell r="AW73">
            <v>-329862</v>
          </cell>
          <cell r="AX73">
            <v>34.590864378426097</v>
          </cell>
          <cell r="AY73">
            <v>-98375</v>
          </cell>
          <cell r="AZ73">
            <v>7.8797302728872296</v>
          </cell>
          <cell r="BA73">
            <v>-433308</v>
          </cell>
          <cell r="BB73">
            <v>9.3239652205816892</v>
          </cell>
          <cell r="BC73">
            <v>-707406</v>
          </cell>
          <cell r="BD73">
            <v>11.0184099378881</v>
          </cell>
          <cell r="BE73">
            <v>-104059</v>
          </cell>
          <cell r="BF73">
            <v>27.978551317146401</v>
          </cell>
          <cell r="BG73">
            <v>-165546</v>
          </cell>
          <cell r="BH73">
            <v>21.934815997477401</v>
          </cell>
          <cell r="BI73">
            <v>196359</v>
          </cell>
        </row>
        <row r="74">
          <cell r="B74">
            <v>45.6106323139797</v>
          </cell>
          <cell r="C74">
            <v>-8923188</v>
          </cell>
          <cell r="D74">
            <v>24.205548677596301</v>
          </cell>
          <cell r="E74">
            <v>-549064</v>
          </cell>
          <cell r="F74">
            <v>27.467792911132399</v>
          </cell>
          <cell r="G74">
            <v>2947387</v>
          </cell>
          <cell r="H74">
            <v>28.214089543862901</v>
          </cell>
          <cell r="I74">
            <v>-105529</v>
          </cell>
          <cell r="J74">
            <v>78.314923094096002</v>
          </cell>
          <cell r="K74">
            <v>2664030</v>
          </cell>
          <cell r="L74">
            <v>56.565866132515602</v>
          </cell>
          <cell r="M74">
            <v>59099</v>
          </cell>
          <cell r="N74">
            <v>12.102745613031701</v>
          </cell>
          <cell r="O74">
            <v>399531</v>
          </cell>
          <cell r="P74">
            <v>7.07610640257555</v>
          </cell>
          <cell r="Q74">
            <v>1283101</v>
          </cell>
          <cell r="R74">
            <v>29.524347893224199</v>
          </cell>
          <cell r="S74">
            <v>-2558004</v>
          </cell>
          <cell r="T74">
            <v>20.069105401483199</v>
          </cell>
          <cell r="U74">
            <v>-278844</v>
          </cell>
          <cell r="V74">
            <v>46.883111423874901</v>
          </cell>
          <cell r="W74">
            <v>211911</v>
          </cell>
          <cell r="X74">
            <v>11.155097911339301</v>
          </cell>
          <cell r="Y74">
            <v>564081</v>
          </cell>
          <cell r="Z74">
            <v>35.4665411764705</v>
          </cell>
          <cell r="AA74">
            <v>1285036</v>
          </cell>
          <cell r="AB74">
            <v>8.7485873426989507</v>
          </cell>
          <cell r="AC74">
            <v>-675325</v>
          </cell>
          <cell r="AD74">
            <v>13.756132456992599</v>
          </cell>
          <cell r="AE74">
            <v>-19255</v>
          </cell>
          <cell r="AF74">
            <v>34.810048355703302</v>
          </cell>
          <cell r="AG74">
            <v>-229230</v>
          </cell>
          <cell r="AH74">
            <v>48.081101995695199</v>
          </cell>
          <cell r="AI74">
            <v>1666644</v>
          </cell>
          <cell r="AJ74">
            <v>46.378682017307902</v>
          </cell>
          <cell r="AK74">
            <v>1802696</v>
          </cell>
          <cell r="AL74">
            <v>26.522049735794401</v>
          </cell>
          <cell r="AM74">
            <v>-118454</v>
          </cell>
          <cell r="AN74">
            <v>40.951650930285702</v>
          </cell>
          <cell r="AO74">
            <v>1693667</v>
          </cell>
          <cell r="AP74">
            <v>47.336173720047697</v>
          </cell>
          <cell r="AQ74">
            <v>812711</v>
          </cell>
          <cell r="AR74">
            <v>41.396129476949099</v>
          </cell>
          <cell r="AS74">
            <v>1002916</v>
          </cell>
          <cell r="AT74">
            <v>20.8599145540046</v>
          </cell>
          <cell r="AU74">
            <v>167792</v>
          </cell>
          <cell r="AV74">
            <v>48.7706871864197</v>
          </cell>
          <cell r="AW74">
            <v>423254</v>
          </cell>
          <cell r="AX74">
            <v>34.304109635078603</v>
          </cell>
          <cell r="AY74">
            <v>-265958</v>
          </cell>
          <cell r="AZ74">
            <v>7.8447856608896602</v>
          </cell>
          <cell r="BA74">
            <v>-155281</v>
          </cell>
          <cell r="BB74">
            <v>9.3239711673916101</v>
          </cell>
          <cell r="BC74">
            <v>-9789</v>
          </cell>
          <cell r="BD74">
            <v>11.0356304347826</v>
          </cell>
          <cell r="BE74">
            <v>50431</v>
          </cell>
          <cell r="BF74">
            <v>27.936173612923401</v>
          </cell>
          <cell r="BG74">
            <v>-59974</v>
          </cell>
          <cell r="BH74">
            <v>21.947145556167701</v>
          </cell>
          <cell r="BI74">
            <v>19982</v>
          </cell>
        </row>
        <row r="75">
          <cell r="B75">
            <v>45.6416338112913</v>
          </cell>
          <cell r="C75">
            <v>2810346</v>
          </cell>
          <cell r="D75">
            <v>23.987071172712199</v>
          </cell>
          <cell r="E75">
            <v>-2777160</v>
          </cell>
          <cell r="F75">
            <v>27.162254246026801</v>
          </cell>
          <cell r="G75">
            <v>-5572167</v>
          </cell>
          <cell r="H75">
            <v>28.183749064113101</v>
          </cell>
          <cell r="I75">
            <v>-702812</v>
          </cell>
          <cell r="J75">
            <v>78.510879967946593</v>
          </cell>
          <cell r="K75">
            <v>3628482</v>
          </cell>
          <cell r="L75">
            <v>56.660760476764402</v>
          </cell>
          <cell r="M75">
            <v>1953711</v>
          </cell>
          <cell r="N75">
            <v>12.3232418143951</v>
          </cell>
          <cell r="O75">
            <v>885286</v>
          </cell>
          <cell r="P75">
            <v>7.0325693117150898</v>
          </cell>
          <cell r="Q75">
            <v>-244373</v>
          </cell>
          <cell r="R75">
            <v>29.427530085802601</v>
          </cell>
          <cell r="S75">
            <v>-1447455</v>
          </cell>
          <cell r="T75">
            <v>20.277742054624699</v>
          </cell>
          <cell r="U75">
            <v>826937</v>
          </cell>
          <cell r="V75">
            <v>46.948999811726097</v>
          </cell>
          <cell r="W75">
            <v>2729495</v>
          </cell>
          <cell r="X75">
            <v>11.243118308183</v>
          </cell>
          <cell r="Y75">
            <v>487008</v>
          </cell>
          <cell r="Z75">
            <v>35.787690196078401</v>
          </cell>
          <cell r="AA75">
            <v>2378534</v>
          </cell>
          <cell r="AB75">
            <v>8.7171499559319408</v>
          </cell>
          <cell r="AC75">
            <v>-130242</v>
          </cell>
          <cell r="AD75">
            <v>13.8843329906032</v>
          </cell>
          <cell r="AE75">
            <v>153284</v>
          </cell>
          <cell r="AF75">
            <v>35.042276918128302</v>
          </cell>
          <cell r="AG75">
            <v>796825</v>
          </cell>
          <cell r="AH75">
            <v>48.188795065667001</v>
          </cell>
          <cell r="AI75">
            <v>1577528</v>
          </cell>
          <cell r="AJ75">
            <v>46.405061147722499</v>
          </cell>
          <cell r="AK75">
            <v>551130</v>
          </cell>
          <cell r="AL75">
            <v>26.517116109154799</v>
          </cell>
          <cell r="AM75">
            <v>-24166</v>
          </cell>
          <cell r="AN75">
            <v>40.936964381680497</v>
          </cell>
          <cell r="AO75">
            <v>-149027</v>
          </cell>
          <cell r="AP75">
            <v>47.432789728646902</v>
          </cell>
          <cell r="AQ75">
            <v>683567</v>
          </cell>
          <cell r="AR75">
            <v>41.429696985763798</v>
          </cell>
          <cell r="AS75">
            <v>393224</v>
          </cell>
          <cell r="AT75">
            <v>20.837059082736001</v>
          </cell>
          <cell r="AU75">
            <v>-197123</v>
          </cell>
          <cell r="AV75">
            <v>48.824216668147997</v>
          </cell>
          <cell r="AW75">
            <v>542061</v>
          </cell>
          <cell r="AX75">
            <v>34.277270177855101</v>
          </cell>
          <cell r="AY75">
            <v>-25736</v>
          </cell>
          <cell r="AZ75">
            <v>7.8657369616460802</v>
          </cell>
          <cell r="BA75">
            <v>-6950</v>
          </cell>
          <cell r="BB75">
            <v>9.3931343508531207</v>
          </cell>
          <cell r="BC75">
            <v>379292</v>
          </cell>
          <cell r="BD75">
            <v>11.148751552795</v>
          </cell>
          <cell r="BE75">
            <v>94064</v>
          </cell>
          <cell r="BF75">
            <v>27.910156047905399</v>
          </cell>
          <cell r="BG75">
            <v>-35365</v>
          </cell>
          <cell r="BH75">
            <v>21.475008848853399</v>
          </cell>
          <cell r="BI75">
            <v>86391</v>
          </cell>
        </row>
        <row r="76">
          <cell r="B76">
            <v>45.678563373302801</v>
          </cell>
          <cell r="C76">
            <v>3293511</v>
          </cell>
          <cell r="D76">
            <v>23.826576505900899</v>
          </cell>
          <cell r="E76">
            <v>-1998401</v>
          </cell>
          <cell r="F76">
            <v>27.164444393193499</v>
          </cell>
          <cell r="G76">
            <v>17703</v>
          </cell>
          <cell r="H76">
            <v>28.159961958069399</v>
          </cell>
          <cell r="I76">
            <v>-353057</v>
          </cell>
          <cell r="J76">
            <v>78.720129878693101</v>
          </cell>
          <cell r="K76">
            <v>4049886</v>
          </cell>
          <cell r="L76">
            <v>56.735653790572897</v>
          </cell>
          <cell r="M76">
            <v>1652931</v>
          </cell>
          <cell r="N76">
            <v>12.581390350424</v>
          </cell>
          <cell r="O76">
            <v>356842</v>
          </cell>
          <cell r="P76">
            <v>7.2955832489458201</v>
          </cell>
          <cell r="Q76">
            <v>416783</v>
          </cell>
          <cell r="R76">
            <v>29.4672915293303</v>
          </cell>
          <cell r="S76">
            <v>692202</v>
          </cell>
          <cell r="T76">
            <v>20.194316192685299</v>
          </cell>
          <cell r="U76">
            <v>-307858</v>
          </cell>
          <cell r="V76">
            <v>46.995363462843898</v>
          </cell>
          <cell r="W76">
            <v>1892100</v>
          </cell>
          <cell r="X76">
            <v>11.2111258127923</v>
          </cell>
          <cell r="Y76">
            <v>-237465</v>
          </cell>
          <cell r="Z76">
            <v>35.8264392156862</v>
          </cell>
          <cell r="AA76">
            <v>289067</v>
          </cell>
          <cell r="AB76">
            <v>8.5760485266757307</v>
          </cell>
          <cell r="AC76">
            <v>-553329</v>
          </cell>
          <cell r="AD76">
            <v>13.936250128317599</v>
          </cell>
          <cell r="AE76">
            <v>81898</v>
          </cell>
          <cell r="AF76">
            <v>34.9696630997677</v>
          </cell>
          <cell r="AG76">
            <v>-605646</v>
          </cell>
          <cell r="AH76">
            <v>48.4331231023545</v>
          </cell>
          <cell r="AI76">
            <v>3666143</v>
          </cell>
          <cell r="AJ76">
            <v>46.514829449161702</v>
          </cell>
          <cell r="AK76">
            <v>1417829</v>
          </cell>
          <cell r="AL76">
            <v>26.482804011814601</v>
          </cell>
          <cell r="AM76">
            <v>-188634</v>
          </cell>
          <cell r="AN76">
            <v>41.0292225114205</v>
          </cell>
          <cell r="AO76">
            <v>853332</v>
          </cell>
          <cell r="AP76">
            <v>47.458798143858402</v>
          </cell>
          <cell r="AQ76">
            <v>184562</v>
          </cell>
          <cell r="AR76">
            <v>41.410020943241101</v>
          </cell>
          <cell r="AS76">
            <v>-221780</v>
          </cell>
          <cell r="AT76">
            <v>20.868522369336201</v>
          </cell>
          <cell r="AU76">
            <v>276554</v>
          </cell>
          <cell r="AV76">
            <v>48.910982371635797</v>
          </cell>
          <cell r="AW76">
            <v>972578</v>
          </cell>
          <cell r="AX76">
            <v>34.004632090744899</v>
          </cell>
          <cell r="AY76">
            <v>-255115</v>
          </cell>
          <cell r="AZ76">
            <v>7.8357559319056396</v>
          </cell>
          <cell r="BA76">
            <v>-412915</v>
          </cell>
          <cell r="BB76">
            <v>9.3660454422863708</v>
          </cell>
          <cell r="BC76">
            <v>-186358</v>
          </cell>
          <cell r="BD76">
            <v>11.212937888198701</v>
          </cell>
          <cell r="BE76">
            <v>234848</v>
          </cell>
          <cell r="BF76">
            <v>27.8805399420784</v>
          </cell>
          <cell r="BG76">
            <v>-39865</v>
          </cell>
          <cell r="BH76">
            <v>21.505187109904501</v>
          </cell>
          <cell r="BI76">
            <v>57675</v>
          </cell>
        </row>
        <row r="77">
          <cell r="B77">
            <v>45.838084118464103</v>
          </cell>
          <cell r="C77">
            <v>15309881</v>
          </cell>
          <cell r="D77">
            <v>23.912370639155998</v>
          </cell>
          <cell r="E77">
            <v>1148539</v>
          </cell>
          <cell r="F77">
            <v>27.299504159807</v>
          </cell>
          <cell r="G77">
            <v>2563555</v>
          </cell>
          <cell r="H77">
            <v>28.2370530415518</v>
          </cell>
          <cell r="I77">
            <v>1328477</v>
          </cell>
          <cell r="J77">
            <v>78.857884268891397</v>
          </cell>
          <cell r="K77">
            <v>2603596</v>
          </cell>
          <cell r="L77">
            <v>56.8608353950656</v>
          </cell>
          <cell r="M77">
            <v>2754062</v>
          </cell>
          <cell r="N77">
            <v>12.9239001654293</v>
          </cell>
          <cell r="O77">
            <v>998305</v>
          </cell>
          <cell r="P77">
            <v>9.0110227986835501</v>
          </cell>
          <cell r="Q77">
            <v>1975790</v>
          </cell>
          <cell r="R77">
            <v>29.690940723598999</v>
          </cell>
          <cell r="S77">
            <v>3957413</v>
          </cell>
          <cell r="T77">
            <v>20.136914257708099</v>
          </cell>
          <cell r="U77">
            <v>-210208</v>
          </cell>
          <cell r="V77">
            <v>47.0588638754922</v>
          </cell>
          <cell r="W77">
            <v>2808940</v>
          </cell>
          <cell r="X77">
            <v>11.111092673134101</v>
          </cell>
          <cell r="Y77">
            <v>-994124</v>
          </cell>
          <cell r="Z77">
            <v>35.703031372548999</v>
          </cell>
          <cell r="AA77">
            <v>-896047</v>
          </cell>
          <cell r="AB77">
            <v>8.0985131488822297</v>
          </cell>
          <cell r="AC77">
            <v>-1911648</v>
          </cell>
          <cell r="AD77">
            <v>14.033342031023</v>
          </cell>
          <cell r="AE77">
            <v>198321</v>
          </cell>
          <cell r="AF77">
            <v>35.075979979437001</v>
          </cell>
          <cell r="AG77">
            <v>250534</v>
          </cell>
          <cell r="AH77">
            <v>48.416610739715999</v>
          </cell>
          <cell r="AI77">
            <v>-239212</v>
          </cell>
          <cell r="AJ77">
            <v>46.633632918898897</v>
          </cell>
          <cell r="AK77">
            <v>1546443</v>
          </cell>
          <cell r="AL77">
            <v>26.4010562639447</v>
          </cell>
          <cell r="AM77">
            <v>-429559</v>
          </cell>
          <cell r="AN77">
            <v>41.126723674123603</v>
          </cell>
          <cell r="AO77">
            <v>899585</v>
          </cell>
          <cell r="AP77">
            <v>47.510666639001101</v>
          </cell>
          <cell r="AQ77">
            <v>373072</v>
          </cell>
          <cell r="AR77">
            <v>41.252623207231998</v>
          </cell>
          <cell r="AS77">
            <v>-1727272</v>
          </cell>
          <cell r="AT77">
            <v>20.981174570144599</v>
          </cell>
          <cell r="AU77">
            <v>1010897</v>
          </cell>
          <cell r="AV77">
            <v>49.087391617846997</v>
          </cell>
          <cell r="AW77">
            <v>2044861</v>
          </cell>
          <cell r="AX77">
            <v>34.130768247326898</v>
          </cell>
          <cell r="AY77">
            <v>117240</v>
          </cell>
          <cell r="AZ77">
            <v>7.7460181071939003</v>
          </cell>
          <cell r="BA77">
            <v>-1126556</v>
          </cell>
          <cell r="BB77">
            <v>9.18544023020719</v>
          </cell>
          <cell r="BC77">
            <v>-982625</v>
          </cell>
          <cell r="BD77">
            <v>11.222568322981299</v>
          </cell>
          <cell r="BE77">
            <v>27325</v>
          </cell>
          <cell r="BF77">
            <v>27.8471873322165</v>
          </cell>
          <cell r="BG77">
            <v>-35380</v>
          </cell>
          <cell r="BH77">
            <v>21.454077756819999</v>
          </cell>
          <cell r="BI77">
            <v>-96514</v>
          </cell>
        </row>
        <row r="78">
          <cell r="B78">
            <v>45.828307428159</v>
          </cell>
          <cell r="C78">
            <v>-642849</v>
          </cell>
          <cell r="D78">
            <v>23.958251764348301</v>
          </cell>
          <cell r="E78">
            <v>647994</v>
          </cell>
          <cell r="F78">
            <v>27.252828722319901</v>
          </cell>
          <cell r="G78">
            <v>-875733</v>
          </cell>
          <cell r="H78">
            <v>28.322629219455699</v>
          </cell>
          <cell r="I78">
            <v>1705688</v>
          </cell>
          <cell r="J78">
            <v>78.890342883236499</v>
          </cell>
          <cell r="K78">
            <v>458301</v>
          </cell>
          <cell r="L78">
            <v>56.858771788674197</v>
          </cell>
          <cell r="M78">
            <v>-50257</v>
          </cell>
          <cell r="N78">
            <v>13.0755882775182</v>
          </cell>
          <cell r="O78">
            <v>-225890</v>
          </cell>
          <cell r="P78">
            <v>8.92325962001342</v>
          </cell>
          <cell r="Q78">
            <v>-38084</v>
          </cell>
          <cell r="R78">
            <v>29.8213764506229</v>
          </cell>
          <cell r="S78">
            <v>2301390</v>
          </cell>
          <cell r="T78">
            <v>20.328916425259902</v>
          </cell>
          <cell r="U78">
            <v>190783</v>
          </cell>
          <cell r="V78">
            <v>47.053907852028303</v>
          </cell>
          <cell r="W78">
            <v>-220254</v>
          </cell>
          <cell r="X78">
            <v>11.0848062305804</v>
          </cell>
          <cell r="Y78">
            <v>-253867</v>
          </cell>
          <cell r="Z78">
            <v>35.6124725490196</v>
          </cell>
          <cell r="AA78">
            <v>-656016</v>
          </cell>
          <cell r="AB78">
            <v>8.2086732201469701</v>
          </cell>
          <cell r="AC78">
            <v>456687</v>
          </cell>
          <cell r="AD78">
            <v>14.231699686215</v>
          </cell>
          <cell r="AE78">
            <v>451427</v>
          </cell>
          <cell r="AF78">
            <v>35.094819880173702</v>
          </cell>
          <cell r="AG78">
            <v>50178</v>
          </cell>
          <cell r="AH78">
            <v>48.454342726125603</v>
          </cell>
          <cell r="AI78">
            <v>547376</v>
          </cell>
          <cell r="AJ78">
            <v>46.652560806155698</v>
          </cell>
          <cell r="AK78">
            <v>250677</v>
          </cell>
          <cell r="AL78">
            <v>26.3854246952734</v>
          </cell>
          <cell r="AM78">
            <v>-90606</v>
          </cell>
          <cell r="AN78">
            <v>40.930477642465902</v>
          </cell>
          <cell r="AO78">
            <v>-1930081</v>
          </cell>
          <cell r="AP78">
            <v>47.484973547289499</v>
          </cell>
          <cell r="AQ78">
            <v>-185300</v>
          </cell>
          <cell r="AR78">
            <v>41.201845126057101</v>
          </cell>
          <cell r="AS78">
            <v>-571272</v>
          </cell>
          <cell r="AT78">
            <v>21.207560113366899</v>
          </cell>
          <cell r="AU78">
            <v>2126269</v>
          </cell>
          <cell r="AV78">
            <v>49.054633990992997</v>
          </cell>
          <cell r="AW78">
            <v>-372625</v>
          </cell>
          <cell r="AX78">
            <v>34.235973344221897</v>
          </cell>
          <cell r="AY78">
            <v>98790</v>
          </cell>
          <cell r="AZ78">
            <v>7.5508793436118298</v>
          </cell>
          <cell r="BA78">
            <v>-3308177</v>
          </cell>
          <cell r="BB78">
            <v>9.2252654215886203</v>
          </cell>
          <cell r="BC78">
            <v>-229380</v>
          </cell>
          <cell r="BD78">
            <v>11.221611801242201</v>
          </cell>
          <cell r="BE78">
            <v>-3109</v>
          </cell>
          <cell r="BF78">
            <v>27.854499383189399</v>
          </cell>
          <cell r="BG78">
            <v>9937</v>
          </cell>
          <cell r="BH78">
            <v>21.449943605806499</v>
          </cell>
          <cell r="BI78">
            <v>-7836</v>
          </cell>
        </row>
        <row r="79">
          <cell r="B79">
            <v>45.824179778894703</v>
          </cell>
          <cell r="C79">
            <v>-2299760</v>
          </cell>
          <cell r="D79">
            <v>24.101549718613601</v>
          </cell>
          <cell r="E79">
            <v>1370196</v>
          </cell>
          <cell r="F79">
            <v>27.3744282094715</v>
          </cell>
          <cell r="G79">
            <v>2035892</v>
          </cell>
          <cell r="H79">
            <v>28.409593821623801</v>
          </cell>
          <cell r="I79">
            <v>1347828</v>
          </cell>
          <cell r="J79">
            <v>78.958947023334204</v>
          </cell>
          <cell r="K79">
            <v>918111</v>
          </cell>
          <cell r="L79">
            <v>56.900523472781899</v>
          </cell>
          <cell r="M79">
            <v>351742</v>
          </cell>
          <cell r="N79">
            <v>13.433272738984</v>
          </cell>
          <cell r="O79">
            <v>-282894</v>
          </cell>
          <cell r="P79">
            <v>8.8924025784620895</v>
          </cell>
          <cell r="Q79">
            <v>-482597</v>
          </cell>
          <cell r="R79">
            <v>29.9413325301574</v>
          </cell>
          <cell r="S79">
            <v>1343957</v>
          </cell>
          <cell r="T79">
            <v>20.3910569998821</v>
          </cell>
          <cell r="U79">
            <v>192838</v>
          </cell>
          <cell r="V79">
            <v>47.0906473437188</v>
          </cell>
          <cell r="W79">
            <v>654350</v>
          </cell>
          <cell r="X79">
            <v>11.092720030745401</v>
          </cell>
          <cell r="Y79">
            <v>-10374</v>
          </cell>
          <cell r="Z79">
            <v>35.650647058823502</v>
          </cell>
          <cell r="AA79">
            <v>142155</v>
          </cell>
          <cell r="AB79">
            <v>8.3095087840929907</v>
          </cell>
          <cell r="AC79">
            <v>321169</v>
          </cell>
          <cell r="AD79">
            <v>14.259137758996699</v>
          </cell>
          <cell r="AE79">
            <v>58715</v>
          </cell>
          <cell r="AF79">
            <v>35.004468996788503</v>
          </cell>
          <cell r="AG79">
            <v>-340472</v>
          </cell>
          <cell r="AH79">
            <v>48.540449148826298</v>
          </cell>
          <cell r="AI79">
            <v>998761</v>
          </cell>
          <cell r="AJ79">
            <v>46.642313439126902</v>
          </cell>
          <cell r="AK79">
            <v>-380681</v>
          </cell>
          <cell r="AL79">
            <v>26.2627632004085</v>
          </cell>
          <cell r="AM79">
            <v>-811386</v>
          </cell>
          <cell r="AN79">
            <v>40.946816698160099</v>
          </cell>
          <cell r="AO79">
            <v>60253</v>
          </cell>
          <cell r="AP79">
            <v>47.542953100683398</v>
          </cell>
          <cell r="AQ79">
            <v>340650</v>
          </cell>
          <cell r="AR79">
            <v>41.199114551576002</v>
          </cell>
          <cell r="AS79">
            <v>-247487</v>
          </cell>
          <cell r="AT79">
            <v>21.273430559410901</v>
          </cell>
          <cell r="AU79">
            <v>555637</v>
          </cell>
          <cell r="AV79">
            <v>49.105153967638401</v>
          </cell>
          <cell r="AW79">
            <v>439206</v>
          </cell>
          <cell r="AX79">
            <v>34.2010340392616</v>
          </cell>
          <cell r="AY79">
            <v>-42016</v>
          </cell>
          <cell r="AZ79">
            <v>7.4880464451528397</v>
          </cell>
          <cell r="BA79">
            <v>-1666627</v>
          </cell>
          <cell r="BB79">
            <v>9.4227536270426206</v>
          </cell>
          <cell r="BC79">
            <v>952681</v>
          </cell>
          <cell r="BD79">
            <v>11.2566708074534</v>
          </cell>
          <cell r="BE79">
            <v>57224</v>
          </cell>
          <cell r="BF79">
            <v>27.7952671715354</v>
          </cell>
          <cell r="BG79">
            <v>-104307</v>
          </cell>
          <cell r="BH79">
            <v>21.464335033264199</v>
          </cell>
          <cell r="BI79">
            <v>-20940</v>
          </cell>
        </row>
        <row r="80">
          <cell r="B80">
            <v>45.760581393519701</v>
          </cell>
          <cell r="C80">
            <v>-6142309</v>
          </cell>
          <cell r="D80">
            <v>23.977884931862398</v>
          </cell>
          <cell r="E80">
            <v>-1544762</v>
          </cell>
          <cell r="F80">
            <v>27.4693159206678</v>
          </cell>
          <cell r="G80">
            <v>1926652</v>
          </cell>
          <cell r="H80">
            <v>28.301899553317501</v>
          </cell>
          <cell r="I80">
            <v>-1976571</v>
          </cell>
          <cell r="J80">
            <v>78.960720022820894</v>
          </cell>
          <cell r="K80">
            <v>-112975</v>
          </cell>
          <cell r="L80">
            <v>56.897682732819199</v>
          </cell>
          <cell r="M80">
            <v>-99533</v>
          </cell>
          <cell r="N80">
            <v>13.381490118263301</v>
          </cell>
          <cell r="O80">
            <v>-226782</v>
          </cell>
          <cell r="P80">
            <v>8.9547868220535491</v>
          </cell>
          <cell r="Q80">
            <v>-428056</v>
          </cell>
          <cell r="R80">
            <v>29.864059115217501</v>
          </cell>
          <cell r="S80">
            <v>-1482404</v>
          </cell>
          <cell r="T80">
            <v>20.304264497767001</v>
          </cell>
          <cell r="U80">
            <v>-306076</v>
          </cell>
          <cell r="V80">
            <v>47.094692679232999</v>
          </cell>
          <cell r="W80">
            <v>171591</v>
          </cell>
          <cell r="X80">
            <v>11.0170199101472</v>
          </cell>
          <cell r="Y80">
            <v>-718110</v>
          </cell>
          <cell r="Z80">
            <v>35.525545098039203</v>
          </cell>
          <cell r="AA80">
            <v>-948396</v>
          </cell>
          <cell r="AB80">
            <v>8.3529217227271104</v>
          </cell>
          <cell r="AC80">
            <v>175876</v>
          </cell>
          <cell r="AD80">
            <v>14.287955545115601</v>
          </cell>
          <cell r="AE80">
            <v>60550</v>
          </cell>
          <cell r="AF80">
            <v>34.968130685680102</v>
          </cell>
          <cell r="AG80">
            <v>-89496</v>
          </cell>
          <cell r="AH80">
            <v>48.408393354505002</v>
          </cell>
          <cell r="AI80">
            <v>-2044969</v>
          </cell>
          <cell r="AJ80">
            <v>46.646291965476998</v>
          </cell>
          <cell r="AK80">
            <v>52687</v>
          </cell>
          <cell r="AL80">
            <v>26.371207291134599</v>
          </cell>
          <cell r="AM80">
            <v>734922</v>
          </cell>
          <cell r="AN80">
            <v>40.910220371337303</v>
          </cell>
          <cell r="AO80">
            <v>-439204</v>
          </cell>
          <cell r="AP80">
            <v>47.513627126959101</v>
          </cell>
          <cell r="AQ80">
            <v>-211487</v>
          </cell>
          <cell r="AR80">
            <v>41.233594019246503</v>
          </cell>
          <cell r="AS80">
            <v>405223</v>
          </cell>
          <cell r="AT80">
            <v>21.332975982749101</v>
          </cell>
          <cell r="AU80">
            <v>581223</v>
          </cell>
          <cell r="AV80">
            <v>49.236023550129602</v>
          </cell>
          <cell r="AW80">
            <v>1478500</v>
          </cell>
          <cell r="AX80">
            <v>34.307679453249399</v>
          </cell>
          <cell r="AY80">
            <v>103471</v>
          </cell>
          <cell r="AZ80">
            <v>7.3144795494491701</v>
          </cell>
          <cell r="BA80">
            <v>-2170354</v>
          </cell>
          <cell r="BB80">
            <v>9.5301565823597691</v>
          </cell>
          <cell r="BC80">
            <v>631752</v>
          </cell>
          <cell r="BD80">
            <v>11.2444347826086</v>
          </cell>
          <cell r="BE80">
            <v>-38982</v>
          </cell>
          <cell r="BF80">
            <v>27.7779757805556</v>
          </cell>
          <cell r="BG80">
            <v>-23841</v>
          </cell>
          <cell r="BH80">
            <v>21.557035819971301</v>
          </cell>
          <cell r="BI80">
            <v>178200</v>
          </cell>
        </row>
        <row r="81">
          <cell r="B81">
            <v>45.739250679723</v>
          </cell>
          <cell r="C81">
            <v>-71251</v>
          </cell>
          <cell r="D81">
            <v>23.703331947754702</v>
          </cell>
          <cell r="E81">
            <v>-3147815</v>
          </cell>
          <cell r="F81">
            <v>27.4065303192207</v>
          </cell>
          <cell r="G81">
            <v>-857786</v>
          </cell>
          <cell r="H81">
            <v>28.396607527282899</v>
          </cell>
          <cell r="I81">
            <v>1945885</v>
          </cell>
          <cell r="J81">
            <v>79.0919627126911</v>
          </cell>
          <cell r="K81">
            <v>3188132</v>
          </cell>
          <cell r="L81">
            <v>56.882288219043403</v>
          </cell>
          <cell r="M81">
            <v>204442</v>
          </cell>
          <cell r="N81">
            <v>13.3894829166652</v>
          </cell>
          <cell r="O81">
            <v>58859</v>
          </cell>
          <cell r="P81">
            <v>8.8551702684936799</v>
          </cell>
          <cell r="Q81">
            <v>-684246</v>
          </cell>
          <cell r="R81">
            <v>29.746398898044198</v>
          </cell>
          <cell r="S81">
            <v>-2294319</v>
          </cell>
          <cell r="T81">
            <v>20.1993082663212</v>
          </cell>
          <cell r="U81">
            <v>-334569</v>
          </cell>
          <cell r="V81">
            <v>47.161304800202899</v>
          </cell>
          <cell r="W81">
            <v>3877713</v>
          </cell>
          <cell r="X81">
            <v>10.8867727382237</v>
          </cell>
          <cell r="Y81">
            <v>-1292886</v>
          </cell>
          <cell r="Z81">
            <v>35.618129411764698</v>
          </cell>
          <cell r="AA81">
            <v>888621</v>
          </cell>
          <cell r="AB81">
            <v>8.3793890956841004</v>
          </cell>
          <cell r="AC81">
            <v>181010</v>
          </cell>
          <cell r="AD81">
            <v>14.2488029251311</v>
          </cell>
          <cell r="AE81">
            <v>-80208</v>
          </cell>
          <cell r="AF81">
            <v>34.9969074125205</v>
          </cell>
          <cell r="AG81">
            <v>157395</v>
          </cell>
          <cell r="AH81">
            <v>48.491686751452903</v>
          </cell>
          <cell r="AI81">
            <v>1591551</v>
          </cell>
          <cell r="AJ81">
            <v>46.714948706842598</v>
          </cell>
          <cell r="AK81">
            <v>1146675</v>
          </cell>
          <cell r="AL81">
            <v>26.646363304450599</v>
          </cell>
          <cell r="AM81">
            <v>1870835</v>
          </cell>
          <cell r="AN81">
            <v>40.961211246167203</v>
          </cell>
          <cell r="AO81">
            <v>768834</v>
          </cell>
          <cell r="AP81">
            <v>47.548703535439003</v>
          </cell>
          <cell r="AQ81">
            <v>331825</v>
          </cell>
          <cell r="AR81">
            <v>41.224394899392898</v>
          </cell>
          <cell r="AS81">
            <v>160901</v>
          </cell>
          <cell r="AT81">
            <v>21.359870240971301</v>
          </cell>
          <cell r="AU81">
            <v>339327</v>
          </cell>
          <cell r="AV81">
            <v>49.275945471028102</v>
          </cell>
          <cell r="AW81">
            <v>449705</v>
          </cell>
          <cell r="AX81">
            <v>33.892976541493503</v>
          </cell>
          <cell r="AY81">
            <v>-387628</v>
          </cell>
          <cell r="AZ81">
            <v>7.2482173016022999</v>
          </cell>
          <cell r="BA81">
            <v>-914586</v>
          </cell>
          <cell r="BB81">
            <v>9.5304693845617798</v>
          </cell>
          <cell r="BC81">
            <v>-151698</v>
          </cell>
          <cell r="BD81">
            <v>11.187704968944001</v>
          </cell>
          <cell r="BE81">
            <v>-116738</v>
          </cell>
          <cell r="BF81">
            <v>27.697485735177199</v>
          </cell>
          <cell r="BG81">
            <v>-82467</v>
          </cell>
          <cell r="BH81">
            <v>21.604469215101702</v>
          </cell>
          <cell r="BI81">
            <v>134474</v>
          </cell>
        </row>
        <row r="82">
          <cell r="B82">
            <v>45.6861289199149</v>
          </cell>
          <cell r="C82">
            <v>-5191646</v>
          </cell>
          <cell r="D82">
            <v>23.597345067962301</v>
          </cell>
          <cell r="E82">
            <v>-2438029</v>
          </cell>
          <cell r="F82">
            <v>27.153202605605902</v>
          </cell>
          <cell r="G82">
            <v>-4859237</v>
          </cell>
          <cell r="H82">
            <v>28.365454618117599</v>
          </cell>
          <cell r="I82">
            <v>-613351</v>
          </cell>
          <cell r="J82">
            <v>79.06483082618</v>
          </cell>
          <cell r="K82">
            <v>-593918</v>
          </cell>
          <cell r="L82">
            <v>56.8882554135524</v>
          </cell>
          <cell r="M82">
            <v>110239</v>
          </cell>
          <cell r="N82">
            <v>13.4086360077064</v>
          </cell>
          <cell r="O82">
            <v>-478186</v>
          </cell>
          <cell r="P82">
            <v>8.6834813476327497</v>
          </cell>
          <cell r="Q82">
            <v>-1228671</v>
          </cell>
          <cell r="R82">
            <v>29.395808253796101</v>
          </cell>
          <cell r="S82">
            <v>-5972926</v>
          </cell>
          <cell r="T82">
            <v>20.211749571332899</v>
          </cell>
          <cell r="U82">
            <v>-401014</v>
          </cell>
          <cell r="V82">
            <v>47.048295766212803</v>
          </cell>
          <cell r="W82">
            <v>-4823090</v>
          </cell>
          <cell r="X82">
            <v>10.8933057944511</v>
          </cell>
          <cell r="Y82">
            <v>-48918</v>
          </cell>
          <cell r="Z82">
            <v>35.470172549019601</v>
          </cell>
          <cell r="AA82">
            <v>-1129365</v>
          </cell>
          <cell r="AB82">
            <v>8.3133075030632497</v>
          </cell>
          <cell r="AC82">
            <v>-253475</v>
          </cell>
          <cell r="AD82">
            <v>14.4002329719728</v>
          </cell>
          <cell r="AE82">
            <v>308784</v>
          </cell>
          <cell r="AF82">
            <v>34.971836113186903</v>
          </cell>
          <cell r="AG82">
            <v>-230341</v>
          </cell>
          <cell r="AH82">
            <v>48.470791044395</v>
          </cell>
          <cell r="AI82">
            <v>-323139</v>
          </cell>
          <cell r="AJ82">
            <v>46.787041101385697</v>
          </cell>
          <cell r="AK82">
            <v>941980</v>
          </cell>
          <cell r="AL82">
            <v>26.8739746808726</v>
          </cell>
          <cell r="AM82">
            <v>1443184</v>
          </cell>
          <cell r="AN82">
            <v>40.780675928175803</v>
          </cell>
          <cell r="AO82">
            <v>-1802574</v>
          </cell>
          <cell r="AP82">
            <v>47.555626440673102</v>
          </cell>
          <cell r="AQ82">
            <v>47342</v>
          </cell>
          <cell r="AR82">
            <v>41.205264971766297</v>
          </cell>
          <cell r="AS82">
            <v>-223496</v>
          </cell>
          <cell r="AT82">
            <v>21.409833444282299</v>
          </cell>
          <cell r="AU82">
            <v>483482</v>
          </cell>
          <cell r="AV82">
            <v>49.414346969817103</v>
          </cell>
          <cell r="AW82">
            <v>1024692</v>
          </cell>
          <cell r="AX82">
            <v>33.919104362372103</v>
          </cell>
          <cell r="AY82">
            <v>33389</v>
          </cell>
          <cell r="AZ82">
            <v>7.0030302769925203</v>
          </cell>
          <cell r="BA82">
            <v>-3175847</v>
          </cell>
          <cell r="BB82">
            <v>9.3835183592056808</v>
          </cell>
          <cell r="BC82">
            <v>-721836</v>
          </cell>
          <cell r="BD82">
            <v>11.1857080745341</v>
          </cell>
          <cell r="BE82">
            <v>-8810</v>
          </cell>
          <cell r="BF82">
            <v>27.575238820092501</v>
          </cell>
          <cell r="BG82">
            <v>-166002</v>
          </cell>
          <cell r="BH82">
            <v>21.619379889273802</v>
          </cell>
          <cell r="BI82">
            <v>39697</v>
          </cell>
        </row>
        <row r="83">
          <cell r="B83">
            <v>45.639912147058702</v>
          </cell>
          <cell r="C83">
            <v>-4753366</v>
          </cell>
          <cell r="D83">
            <v>22.882682093524298</v>
          </cell>
          <cell r="E83">
            <v>-10194474</v>
          </cell>
          <cell r="F83">
            <v>27.127767724163402</v>
          </cell>
          <cell r="G83">
            <v>-1625340</v>
          </cell>
          <cell r="H83">
            <v>28.416655837069101</v>
          </cell>
          <cell r="I83">
            <v>-123468</v>
          </cell>
          <cell r="J83">
            <v>79.220391613134495</v>
          </cell>
          <cell r="K83">
            <v>2532938</v>
          </cell>
          <cell r="L83">
            <v>56.932680245322899</v>
          </cell>
          <cell r="M83">
            <v>-767863</v>
          </cell>
          <cell r="N83">
            <v>13.4298179708241</v>
          </cell>
          <cell r="O83">
            <v>-466136</v>
          </cell>
          <cell r="P83">
            <v>8.7825316845204</v>
          </cell>
          <cell r="Q83">
            <v>11588</v>
          </cell>
          <cell r="R83">
            <v>29.617233899910399</v>
          </cell>
          <cell r="S83">
            <v>2429841</v>
          </cell>
          <cell r="T83">
            <v>14.056671670691999</v>
          </cell>
          <cell r="U83">
            <v>-22757520</v>
          </cell>
          <cell r="V83">
            <v>46.889542440667697</v>
          </cell>
          <cell r="W83">
            <v>-6755830</v>
          </cell>
          <cell r="X83">
            <v>10.910688197229399</v>
          </cell>
          <cell r="Y83">
            <v>-127117</v>
          </cell>
          <cell r="Z83">
            <v>35.4654764705882</v>
          </cell>
          <cell r="AA83">
            <v>-485538</v>
          </cell>
          <cell r="AB83">
            <v>8.3354856860198101</v>
          </cell>
          <cell r="AC83">
            <v>-138069</v>
          </cell>
          <cell r="AD83">
            <v>14.6148087669588</v>
          </cell>
          <cell r="AE83">
            <v>451512</v>
          </cell>
          <cell r="AF83">
            <v>35.083212471499202</v>
          </cell>
          <cell r="AG83">
            <v>60581</v>
          </cell>
          <cell r="AH83">
            <v>48.536168029073004</v>
          </cell>
          <cell r="AI83">
            <v>86493</v>
          </cell>
          <cell r="AJ83">
            <v>46.905837303744399</v>
          </cell>
          <cell r="AK83">
            <v>801900</v>
          </cell>
          <cell r="AL83">
            <v>27.1282598054168</v>
          </cell>
          <cell r="AM83">
            <v>1291683</v>
          </cell>
          <cell r="AN83">
            <v>40.774449826532098</v>
          </cell>
          <cell r="AO83">
            <v>-715840</v>
          </cell>
          <cell r="AP83">
            <v>47.602165524550102</v>
          </cell>
          <cell r="AQ83">
            <v>94998</v>
          </cell>
          <cell r="AR83">
            <v>41.315490045332801</v>
          </cell>
          <cell r="AS83">
            <v>552743</v>
          </cell>
          <cell r="AT83">
            <v>21.433931884084799</v>
          </cell>
          <cell r="AU83">
            <v>-26950</v>
          </cell>
          <cell r="AV83">
            <v>49.415070500218398</v>
          </cell>
          <cell r="AW83">
            <v>5719</v>
          </cell>
          <cell r="AX83">
            <v>33.393090194282998</v>
          </cell>
          <cell r="AY83">
            <v>-450314</v>
          </cell>
          <cell r="AZ83">
            <v>7.1330992363205503</v>
          </cell>
          <cell r="BA83">
            <v>651238</v>
          </cell>
          <cell r="BB83">
            <v>9.2783781650646908</v>
          </cell>
          <cell r="BC83">
            <v>-1085907</v>
          </cell>
          <cell r="BD83">
            <v>11.2125496894409</v>
          </cell>
          <cell r="BE83">
            <v>-54130</v>
          </cell>
          <cell r="BF83">
            <v>27.468397798566698</v>
          </cell>
          <cell r="BG83">
            <v>-325761</v>
          </cell>
          <cell r="BH83">
            <v>21.998573728045599</v>
          </cell>
          <cell r="BI83">
            <v>600347</v>
          </cell>
        </row>
        <row r="84">
          <cell r="B84">
            <v>45.662623722467899</v>
          </cell>
          <cell r="C84">
            <v>3441796</v>
          </cell>
          <cell r="D84">
            <v>23.037304446618698</v>
          </cell>
          <cell r="E84">
            <v>2104583</v>
          </cell>
          <cell r="F84">
            <v>27.118631049619498</v>
          </cell>
          <cell r="G84">
            <v>-148991</v>
          </cell>
          <cell r="H84">
            <v>28.404791908236501</v>
          </cell>
          <cell r="I84">
            <v>-350202</v>
          </cell>
          <cell r="J84">
            <v>79.169958934073605</v>
          </cell>
          <cell r="K84">
            <v>-1095445</v>
          </cell>
          <cell r="L84">
            <v>56.980977115455701</v>
          </cell>
          <cell r="M84">
            <v>1034070</v>
          </cell>
          <cell r="N84">
            <v>13.4221797761702</v>
          </cell>
          <cell r="O84">
            <v>-61599</v>
          </cell>
          <cell r="P84">
            <v>8.6234039554347106</v>
          </cell>
          <cell r="Q84">
            <v>-913783</v>
          </cell>
          <cell r="R84">
            <v>29.561571972228698</v>
          </cell>
          <cell r="S84">
            <v>-1007233</v>
          </cell>
          <cell r="T84">
            <v>14.009806541882901</v>
          </cell>
          <cell r="U84">
            <v>-867001</v>
          </cell>
          <cell r="V84">
            <v>46.732707982804897</v>
          </cell>
          <cell r="W84">
            <v>-6454450</v>
          </cell>
          <cell r="X84">
            <v>11.030344855724101</v>
          </cell>
          <cell r="Y84">
            <v>1183402</v>
          </cell>
          <cell r="Z84">
            <v>35.473894117646999</v>
          </cell>
          <cell r="AA84">
            <v>90947</v>
          </cell>
          <cell r="AB84">
            <v>8.2796900906691899</v>
          </cell>
          <cell r="AC84">
            <v>-215593</v>
          </cell>
          <cell r="AD84">
            <v>14.629864129474999</v>
          </cell>
          <cell r="AE84">
            <v>35926</v>
          </cell>
          <cell r="AF84">
            <v>35.019843380748597</v>
          </cell>
          <cell r="AG84">
            <v>-264434</v>
          </cell>
          <cell r="AH84">
            <v>48.525090816454899</v>
          </cell>
          <cell r="AI84">
            <v>-169010</v>
          </cell>
          <cell r="AJ84">
            <v>46.931360336973803</v>
          </cell>
          <cell r="AK84">
            <v>342181</v>
          </cell>
          <cell r="AL84">
            <v>27.247763353919702</v>
          </cell>
          <cell r="AM84">
            <v>737152</v>
          </cell>
          <cell r="AN84">
            <v>40.739307013798097</v>
          </cell>
          <cell r="AO84">
            <v>-367996</v>
          </cell>
          <cell r="AP84">
            <v>47.669898788795301</v>
          </cell>
          <cell r="AQ84">
            <v>488706</v>
          </cell>
          <cell r="AR84">
            <v>41.337133161899203</v>
          </cell>
          <cell r="AS84">
            <v>252795</v>
          </cell>
          <cell r="AT84">
            <v>21.452142578200402</v>
          </cell>
          <cell r="AU84">
            <v>171997</v>
          </cell>
          <cell r="AV84">
            <v>49.423996821970903</v>
          </cell>
          <cell r="AW84">
            <v>97800</v>
          </cell>
          <cell r="AX84">
            <v>33.341642215458599</v>
          </cell>
          <cell r="AY84">
            <v>-49055</v>
          </cell>
          <cell r="AZ84">
            <v>6.9480976753555597</v>
          </cell>
          <cell r="BA84">
            <v>-2030790</v>
          </cell>
          <cell r="BB84">
            <v>9.2208427790479792</v>
          </cell>
          <cell r="BC84">
            <v>-96362</v>
          </cell>
          <cell r="BD84">
            <v>11.2310062111801</v>
          </cell>
          <cell r="BE84">
            <v>50229</v>
          </cell>
          <cell r="BF84">
            <v>27.4973355851997</v>
          </cell>
          <cell r="BG84">
            <v>38624</v>
          </cell>
          <cell r="BH84">
            <v>21.971980805199099</v>
          </cell>
          <cell r="BI84">
            <v>-53219</v>
          </cell>
        </row>
        <row r="85">
          <cell r="B85">
            <v>45.613474146187002</v>
          </cell>
          <cell r="C85">
            <v>-4765011</v>
          </cell>
          <cell r="D85">
            <v>22.9088799721459</v>
          </cell>
          <cell r="E85">
            <v>-1637864</v>
          </cell>
          <cell r="F85">
            <v>27.155551068334798</v>
          </cell>
          <cell r="G85">
            <v>757557</v>
          </cell>
          <cell r="H85">
            <v>28.366744388242299</v>
          </cell>
          <cell r="I85">
            <v>-549371</v>
          </cell>
          <cell r="J85">
            <v>79.168715099423693</v>
          </cell>
          <cell r="K85">
            <v>-86492</v>
          </cell>
          <cell r="L85">
            <v>56.966188609378797</v>
          </cell>
          <cell r="M85">
            <v>-335241</v>
          </cell>
          <cell r="N85">
            <v>13.4862298911059</v>
          </cell>
          <cell r="O85">
            <v>120506</v>
          </cell>
          <cell r="P85">
            <v>8.7181365838793603</v>
          </cell>
          <cell r="Q85">
            <v>-406714</v>
          </cell>
          <cell r="R85">
            <v>29.5794440418296</v>
          </cell>
          <cell r="S85">
            <v>282787</v>
          </cell>
          <cell r="T85">
            <v>14.198732942362399</v>
          </cell>
          <cell r="U85">
            <v>793259</v>
          </cell>
          <cell r="V85">
            <v>46.596453466856502</v>
          </cell>
          <cell r="W85">
            <v>-5254720</v>
          </cell>
          <cell r="X85">
            <v>11.1552377425041</v>
          </cell>
          <cell r="Y85">
            <v>1328221</v>
          </cell>
          <cell r="Z85">
            <v>35.297149019607801</v>
          </cell>
          <cell r="AA85">
            <v>-1246769</v>
          </cell>
          <cell r="AB85">
            <v>8.0155860300011792</v>
          </cell>
          <cell r="AC85">
            <v>-951260</v>
          </cell>
          <cell r="AD85">
            <v>14.6516531872723</v>
          </cell>
          <cell r="AE85">
            <v>74446</v>
          </cell>
          <cell r="AF85">
            <v>34.971032223829503</v>
          </cell>
          <cell r="AG85">
            <v>-236395</v>
          </cell>
          <cell r="AH85">
            <v>48.282421775252999</v>
          </cell>
          <cell r="AI85">
            <v>-3826644</v>
          </cell>
          <cell r="AJ85">
            <v>46.780649442010599</v>
          </cell>
          <cell r="AK85">
            <v>-1788187</v>
          </cell>
          <cell r="AL85">
            <v>27.1151083410853</v>
          </cell>
          <cell r="AM85">
            <v>-786603</v>
          </cell>
          <cell r="AN85">
            <v>40.241251326818201</v>
          </cell>
          <cell r="AO85">
            <v>-5307797</v>
          </cell>
          <cell r="AP85">
            <v>47.762571033058002</v>
          </cell>
          <cell r="AQ85">
            <v>689347</v>
          </cell>
          <cell r="AR85">
            <v>41.380615572227597</v>
          </cell>
          <cell r="AS85">
            <v>513608</v>
          </cell>
          <cell r="AT85">
            <v>21.496094083283801</v>
          </cell>
          <cell r="AU85">
            <v>424901</v>
          </cell>
          <cell r="AV85">
            <v>49.443048399137901</v>
          </cell>
          <cell r="AW85">
            <v>207546</v>
          </cell>
          <cell r="AX85">
            <v>33.220701533368</v>
          </cell>
          <cell r="AY85">
            <v>-101402</v>
          </cell>
          <cell r="AZ85">
            <v>6.9779078104577899</v>
          </cell>
          <cell r="BA85">
            <v>-166390</v>
          </cell>
          <cell r="BB85">
            <v>9.1972279968389596</v>
          </cell>
          <cell r="BC85">
            <v>-80327</v>
          </cell>
          <cell r="BD85">
            <v>11.214984472049601</v>
          </cell>
          <cell r="BE85">
            <v>-50397</v>
          </cell>
          <cell r="BF85">
            <v>27.583873018646798</v>
          </cell>
          <cell r="BG85">
            <v>117787</v>
          </cell>
          <cell r="BH85">
            <v>21.947980536146201</v>
          </cell>
          <cell r="BI85">
            <v>-47105</v>
          </cell>
        </row>
        <row r="86">
          <cell r="B86">
            <v>45.479411764086798</v>
          </cell>
          <cell r="C86">
            <v>-12933864</v>
          </cell>
          <cell r="D86">
            <v>22.624818499346301</v>
          </cell>
          <cell r="E86">
            <v>-3094000</v>
          </cell>
          <cell r="F86">
            <v>26.981350025794299</v>
          </cell>
          <cell r="G86">
            <v>-3286661</v>
          </cell>
          <cell r="H86">
            <v>28.4928249375306</v>
          </cell>
          <cell r="I86">
            <v>1685058</v>
          </cell>
          <cell r="J86">
            <v>79.287087786983705</v>
          </cell>
          <cell r="K86">
            <v>2596553</v>
          </cell>
          <cell r="L86">
            <v>56.9781896314798</v>
          </cell>
          <cell r="M86">
            <v>263949</v>
          </cell>
          <cell r="N86">
            <v>13.522484757836599</v>
          </cell>
          <cell r="O86">
            <v>-28661</v>
          </cell>
          <cell r="P86">
            <v>8.4920650185338005</v>
          </cell>
          <cell r="Q86">
            <v>-1332336</v>
          </cell>
          <cell r="R86">
            <v>29.4702473156784</v>
          </cell>
          <cell r="S86">
            <v>-2115539</v>
          </cell>
          <cell r="T86">
            <v>14.2250987172193</v>
          </cell>
          <cell r="U86">
            <v>112000</v>
          </cell>
          <cell r="V86">
            <v>46.513085375790901</v>
          </cell>
          <cell r="W86">
            <v>-3281901</v>
          </cell>
          <cell r="X86">
            <v>11.211552973415399</v>
          </cell>
          <cell r="Y86">
            <v>667440</v>
          </cell>
          <cell r="Z86">
            <v>35.251919607843099</v>
          </cell>
          <cell r="AA86">
            <v>-336129</v>
          </cell>
          <cell r="AB86">
            <v>8.1147320393503293</v>
          </cell>
          <cell r="AC86">
            <v>289706</v>
          </cell>
          <cell r="AD86">
            <v>14.6828052053894</v>
          </cell>
          <cell r="AE86">
            <v>64284</v>
          </cell>
          <cell r="AF86">
            <v>34.966686196991098</v>
          </cell>
          <cell r="AG86">
            <v>-11856</v>
          </cell>
          <cell r="AH86">
            <v>48.2682593483133</v>
          </cell>
          <cell r="AI86">
            <v>-227904</v>
          </cell>
          <cell r="AJ86">
            <v>46.809108496146798</v>
          </cell>
          <cell r="AK86">
            <v>401606</v>
          </cell>
          <cell r="AL86">
            <v>27.198037660636899</v>
          </cell>
          <cell r="AM86">
            <v>496766</v>
          </cell>
          <cell r="AN86">
            <v>40.3517908569724</v>
          </cell>
          <cell r="AO86">
            <v>1240133</v>
          </cell>
          <cell r="AP86">
            <v>47.813609916513698</v>
          </cell>
          <cell r="AQ86">
            <v>390214</v>
          </cell>
          <cell r="AR86">
            <v>41.403419845709202</v>
          </cell>
          <cell r="AS86">
            <v>270196</v>
          </cell>
          <cell r="AT86">
            <v>21.3828737666636</v>
          </cell>
          <cell r="AU86">
            <v>-1109295</v>
          </cell>
          <cell r="AV86">
            <v>49.425078989919797</v>
          </cell>
          <cell r="AW86">
            <v>-199612</v>
          </cell>
          <cell r="AX86">
            <v>32.923911876409001</v>
          </cell>
          <cell r="AY86">
            <v>-246216</v>
          </cell>
          <cell r="AZ86">
            <v>6.8060651366345502</v>
          </cell>
          <cell r="BA86">
            <v>-1789279</v>
          </cell>
          <cell r="BB86">
            <v>9.1595846900187201</v>
          </cell>
          <cell r="BC86">
            <v>-189563</v>
          </cell>
          <cell r="BD86">
            <v>11.310642857142801</v>
          </cell>
          <cell r="BE86">
            <v>271438</v>
          </cell>
          <cell r="BF86">
            <v>27.597151979139898</v>
          </cell>
          <cell r="BG86">
            <v>18580</v>
          </cell>
          <cell r="BH86">
            <v>22.0246668622089</v>
          </cell>
          <cell r="BI86">
            <v>153685</v>
          </cell>
        </row>
        <row r="87">
          <cell r="B87">
            <v>45.496813064406297</v>
          </cell>
          <cell r="C87">
            <v>1701501</v>
          </cell>
          <cell r="D87">
            <v>22.549055418851299</v>
          </cell>
          <cell r="E87">
            <v>-993214</v>
          </cell>
          <cell r="F87">
            <v>27.031886565530801</v>
          </cell>
          <cell r="G87">
            <v>993510</v>
          </cell>
          <cell r="H87">
            <v>28.507175900889699</v>
          </cell>
          <cell r="I87">
            <v>221232</v>
          </cell>
          <cell r="J87">
            <v>79.438919150973604</v>
          </cell>
          <cell r="K87">
            <v>3403310</v>
          </cell>
          <cell r="L87">
            <v>57.039869402993503</v>
          </cell>
          <cell r="M87">
            <v>1367525</v>
          </cell>
          <cell r="N87">
            <v>14.096851560103101</v>
          </cell>
          <cell r="O87">
            <v>3248504</v>
          </cell>
          <cell r="P87">
            <v>8.6536717151667002</v>
          </cell>
          <cell r="Q87">
            <v>960938</v>
          </cell>
          <cell r="R87">
            <v>29.475638135125202</v>
          </cell>
          <cell r="S87">
            <v>135718</v>
          </cell>
          <cell r="T87">
            <v>14.656676644334</v>
          </cell>
          <cell r="U87">
            <v>1897573</v>
          </cell>
          <cell r="V87">
            <v>46.360248081031898</v>
          </cell>
          <cell r="W87">
            <v>-6043696</v>
          </cell>
          <cell r="X87">
            <v>11.2003166160614</v>
          </cell>
          <cell r="Y87">
            <v>-105110</v>
          </cell>
          <cell r="Z87">
            <v>35.179319607843098</v>
          </cell>
          <cell r="AA87">
            <v>-549191</v>
          </cell>
          <cell r="AB87">
            <v>7.76990311640985</v>
          </cell>
          <cell r="AC87">
            <v>-1283030</v>
          </cell>
          <cell r="AD87">
            <v>14.8494207763829</v>
          </cell>
          <cell r="AE87">
            <v>284966</v>
          </cell>
          <cell r="AF87">
            <v>34.722867810971302</v>
          </cell>
          <cell r="AG87">
            <v>13826</v>
          </cell>
          <cell r="AH87">
            <v>48.262407909893398</v>
          </cell>
          <cell r="AI87">
            <v>-94968</v>
          </cell>
          <cell r="AJ87">
            <v>46.785949541137697</v>
          </cell>
          <cell r="AK87">
            <v>-318464</v>
          </cell>
          <cell r="AL87">
            <v>27.732311413384299</v>
          </cell>
          <cell r="AM87">
            <v>3621707</v>
          </cell>
          <cell r="AN87">
            <v>40.650511794855802</v>
          </cell>
          <cell r="AO87">
            <v>3391384</v>
          </cell>
          <cell r="AP87">
            <v>48.080286550363702</v>
          </cell>
          <cell r="AQ87">
            <v>2127920</v>
          </cell>
          <cell r="AR87">
            <v>41.414421674929002</v>
          </cell>
          <cell r="AS87">
            <v>132608</v>
          </cell>
          <cell r="AT87">
            <v>21.371941841192399</v>
          </cell>
          <cell r="AU87">
            <v>-107315</v>
          </cell>
          <cell r="AV87">
            <v>49.3249690716817</v>
          </cell>
          <cell r="AW87">
            <v>-1009106</v>
          </cell>
          <cell r="AX87">
            <v>32.695476967120698</v>
          </cell>
          <cell r="AY87">
            <v>-189236</v>
          </cell>
          <cell r="AZ87">
            <v>6.8418814067588301</v>
          </cell>
          <cell r="BA87">
            <v>-55431</v>
          </cell>
          <cell r="BB87">
            <v>9.3011794236760892</v>
          </cell>
          <cell r="BC87">
            <v>787515</v>
          </cell>
          <cell r="BD87">
            <v>11.308453416149</v>
          </cell>
          <cell r="BE87">
            <v>-6077</v>
          </cell>
          <cell r="BF87">
            <v>27.596795574139701</v>
          </cell>
          <cell r="BG87">
            <v>-595</v>
          </cell>
          <cell r="BH87">
            <v>22.096292827855301</v>
          </cell>
          <cell r="BI87">
            <v>139808</v>
          </cell>
        </row>
        <row r="88">
          <cell r="B88">
            <v>45.456031482341203</v>
          </cell>
          <cell r="C88">
            <v>-3682926</v>
          </cell>
          <cell r="D88">
            <v>22.50800583394</v>
          </cell>
          <cell r="E88">
            <v>-2844284</v>
          </cell>
          <cell r="F88">
            <v>27.0835880036182</v>
          </cell>
          <cell r="G88">
            <v>1076206</v>
          </cell>
          <cell r="H88">
            <v>28.629752132173</v>
          </cell>
          <cell r="I88">
            <v>1972260</v>
          </cell>
          <cell r="J88">
            <v>79.438843640935104</v>
          </cell>
          <cell r="K88">
            <v>75031</v>
          </cell>
          <cell r="L88">
            <v>56.990457690709299</v>
          </cell>
          <cell r="M88">
            <v>-1072929</v>
          </cell>
          <cell r="N88">
            <v>14.3956613258903</v>
          </cell>
          <cell r="O88">
            <v>1412253</v>
          </cell>
          <cell r="P88">
            <v>8.5866348632300902</v>
          </cell>
          <cell r="Q88">
            <v>-875086</v>
          </cell>
          <cell r="R88">
            <v>29.405489261367499</v>
          </cell>
          <cell r="S88">
            <v>-2849390</v>
          </cell>
          <cell r="T88">
            <v>14.8346881036111</v>
          </cell>
          <cell r="U88">
            <v>810233</v>
          </cell>
          <cell r="V88">
            <v>46.277858348682997</v>
          </cell>
          <cell r="W88">
            <v>-3243507</v>
          </cell>
          <cell r="X88">
            <v>11.3139605320378</v>
          </cell>
          <cell r="Y88">
            <v>654089</v>
          </cell>
          <cell r="Z88">
            <v>34.983092156862703</v>
          </cell>
          <cell r="AA88">
            <v>-1511604</v>
          </cell>
          <cell r="AB88">
            <v>7.7334109602156902</v>
          </cell>
          <cell r="AC88">
            <v>-133826</v>
          </cell>
          <cell r="AD88">
            <v>15.280793791602299</v>
          </cell>
          <cell r="AE88">
            <v>727588</v>
          </cell>
          <cell r="AF88">
            <v>34.2781411455368</v>
          </cell>
          <cell r="AG88">
            <v>-997627</v>
          </cell>
          <cell r="AH88">
            <v>48.216836646375199</v>
          </cell>
          <cell r="AI88">
            <v>-687314</v>
          </cell>
          <cell r="AJ88">
            <v>46.738040075231901</v>
          </cell>
          <cell r="AK88">
            <v>-634495</v>
          </cell>
          <cell r="AL88">
            <v>27.923865581534599</v>
          </cell>
          <cell r="AM88">
            <v>1409370</v>
          </cell>
          <cell r="AN88">
            <v>40.516809046879303</v>
          </cell>
          <cell r="AO88">
            <v>-1412626</v>
          </cell>
          <cell r="AP88">
            <v>48.151435078995</v>
          </cell>
          <cell r="AQ88">
            <v>570838</v>
          </cell>
          <cell r="AR88">
            <v>41.425518941703501</v>
          </cell>
          <cell r="AS88">
            <v>137185</v>
          </cell>
          <cell r="AT88">
            <v>21.351882188343499</v>
          </cell>
          <cell r="AU88">
            <v>-199932</v>
          </cell>
          <cell r="AV88">
            <v>49.365536816604603</v>
          </cell>
          <cell r="AW88">
            <v>543486</v>
          </cell>
          <cell r="AX88">
            <v>32.3379653802943</v>
          </cell>
          <cell r="AY88">
            <v>-289785</v>
          </cell>
          <cell r="AZ88">
            <v>6.8485195655266304</v>
          </cell>
          <cell r="BA88">
            <v>25092</v>
          </cell>
          <cell r="BB88">
            <v>9.3914460515156399</v>
          </cell>
          <cell r="BC88">
            <v>400975</v>
          </cell>
          <cell r="BD88">
            <v>11.2792111801242</v>
          </cell>
          <cell r="BE88">
            <v>-80957</v>
          </cell>
          <cell r="BF88">
            <v>27.590311302522299</v>
          </cell>
          <cell r="BG88">
            <v>-9217</v>
          </cell>
          <cell r="BH88">
            <v>22.111411435518999</v>
          </cell>
          <cell r="BI88">
            <v>30338</v>
          </cell>
        </row>
        <row r="89">
          <cell r="B89">
            <v>45.488255659969397</v>
          </cell>
          <cell r="C89">
            <v>3196733</v>
          </cell>
          <cell r="D89">
            <v>22.462446956589901</v>
          </cell>
          <cell r="E89">
            <v>-627052</v>
          </cell>
          <cell r="F89">
            <v>27.506850535605</v>
          </cell>
          <cell r="G89">
            <v>9099444</v>
          </cell>
          <cell r="H89">
            <v>29.091421086330101</v>
          </cell>
          <cell r="I89">
            <v>7452443</v>
          </cell>
          <cell r="J89">
            <v>79.566006410457405</v>
          </cell>
          <cell r="K89">
            <v>2778386</v>
          </cell>
          <cell r="L89">
            <v>57.029946121574298</v>
          </cell>
          <cell r="M89">
            <v>878335</v>
          </cell>
          <cell r="N89">
            <v>14.4365769127674</v>
          </cell>
          <cell r="O89">
            <v>237703</v>
          </cell>
          <cell r="P89">
            <v>8.5156160703722605</v>
          </cell>
          <cell r="Q89">
            <v>-344010</v>
          </cell>
          <cell r="R89">
            <v>29.633901187539301</v>
          </cell>
          <cell r="S89">
            <v>2711551</v>
          </cell>
          <cell r="T89">
            <v>14.8369453940899</v>
          </cell>
          <cell r="U89">
            <v>13617</v>
          </cell>
          <cell r="V89">
            <v>46.288023874246598</v>
          </cell>
          <cell r="W89">
            <v>306198</v>
          </cell>
          <cell r="X89">
            <v>11.5397994130784</v>
          </cell>
          <cell r="Y89">
            <v>1415534</v>
          </cell>
          <cell r="Z89">
            <v>35.115249019607802</v>
          </cell>
          <cell r="AA89">
            <v>1065434</v>
          </cell>
          <cell r="AB89">
            <v>7.7669213860111004</v>
          </cell>
          <cell r="AC89">
            <v>122637</v>
          </cell>
          <cell r="AD89">
            <v>15.663989646769901</v>
          </cell>
          <cell r="AE89">
            <v>818697</v>
          </cell>
          <cell r="AF89">
            <v>33.8856509593301</v>
          </cell>
          <cell r="AG89">
            <v>670184</v>
          </cell>
          <cell r="AH89">
            <v>48.204668216236499</v>
          </cell>
          <cell r="AI89">
            <v>-184781</v>
          </cell>
          <cell r="AJ89">
            <v>46.6406172329892</v>
          </cell>
          <cell r="AK89">
            <v>-1278050</v>
          </cell>
          <cell r="AL89">
            <v>28.1688283846213</v>
          </cell>
          <cell r="AM89">
            <v>1755607</v>
          </cell>
          <cell r="AN89">
            <v>40.0403549152633</v>
          </cell>
          <cell r="AO89">
            <v>-5327280</v>
          </cell>
          <cell r="AP89">
            <v>48.186988469783103</v>
          </cell>
          <cell r="AQ89">
            <v>284580</v>
          </cell>
          <cell r="AR89">
            <v>41.380223217836203</v>
          </cell>
          <cell r="AS89">
            <v>-536244</v>
          </cell>
          <cell r="AT89">
            <v>21.3614609652446</v>
          </cell>
          <cell r="AU89">
            <v>81089</v>
          </cell>
          <cell r="AV89">
            <v>49.4865769889308</v>
          </cell>
          <cell r="AW89">
            <v>1333835</v>
          </cell>
          <cell r="AX89">
            <v>31.923579237280201</v>
          </cell>
          <cell r="AY89">
            <v>-341694</v>
          </cell>
          <cell r="AZ89">
            <v>6.8531967321889997</v>
          </cell>
          <cell r="BA89">
            <v>-37927</v>
          </cell>
          <cell r="BB89">
            <v>9.6683081130710207</v>
          </cell>
          <cell r="BC89">
            <v>1539732</v>
          </cell>
          <cell r="BD89">
            <v>11.292357142857099</v>
          </cell>
          <cell r="BE89">
            <v>37799</v>
          </cell>
          <cell r="BF89">
            <v>27.635862160940999</v>
          </cell>
          <cell r="BG89">
            <v>65529</v>
          </cell>
          <cell r="BH89">
            <v>22.168887134075199</v>
          </cell>
          <cell r="BI89">
            <v>116858</v>
          </cell>
        </row>
        <row r="90">
          <cell r="B90">
            <v>45.494777753140802</v>
          </cell>
          <cell r="C90">
            <v>605278</v>
          </cell>
          <cell r="D90">
            <v>22.497637291885901</v>
          </cell>
          <cell r="E90">
            <v>-1448704</v>
          </cell>
          <cell r="F90">
            <v>27.296138052940002</v>
          </cell>
          <cell r="G90">
            <v>-4427818</v>
          </cell>
          <cell r="H90">
            <v>29.3823669559496</v>
          </cell>
          <cell r="I90">
            <v>4615103</v>
          </cell>
          <cell r="J90">
            <v>79.533026955216798</v>
          </cell>
          <cell r="K90">
            <v>-707496</v>
          </cell>
          <cell r="L90">
            <v>57.133925533344801</v>
          </cell>
          <cell r="M90">
            <v>2237038</v>
          </cell>
          <cell r="N90">
            <v>14.5129902798923</v>
          </cell>
          <cell r="O90">
            <v>379666</v>
          </cell>
          <cell r="P90">
            <v>8.6211875920917702</v>
          </cell>
          <cell r="Q90">
            <v>176683</v>
          </cell>
          <cell r="R90">
            <v>29.841826362510599</v>
          </cell>
          <cell r="S90">
            <v>2866405</v>
          </cell>
          <cell r="T90">
            <v>14.655184263719001</v>
          </cell>
          <cell r="U90">
            <v>-541501</v>
          </cell>
          <cell r="V90">
            <v>46.256747363291701</v>
          </cell>
          <cell r="W90">
            <v>-1290961</v>
          </cell>
          <cell r="X90">
            <v>11.635819685912301</v>
          </cell>
          <cell r="Y90">
            <v>890709</v>
          </cell>
          <cell r="Z90">
            <v>35.265221568627403</v>
          </cell>
          <cell r="AA90">
            <v>1218016</v>
          </cell>
          <cell r="AB90">
            <v>7.7827706864111397</v>
          </cell>
          <cell r="AC90">
            <v>88446</v>
          </cell>
          <cell r="AD90">
            <v>15.6985085125275</v>
          </cell>
          <cell r="AE90">
            <v>77388</v>
          </cell>
          <cell r="AF90">
            <v>33.943731965401703</v>
          </cell>
          <cell r="AG90">
            <v>91860</v>
          </cell>
          <cell r="AH90">
            <v>48.227532056023399</v>
          </cell>
          <cell r="AI90">
            <v>182998</v>
          </cell>
          <cell r="AJ90">
            <v>46.656440496158403</v>
          </cell>
          <cell r="AK90">
            <v>55444</v>
          </cell>
          <cell r="AL90">
            <v>28.037507790199101</v>
          </cell>
          <cell r="AM90">
            <v>-903996</v>
          </cell>
          <cell r="AN90">
            <v>39.992887514318298</v>
          </cell>
          <cell r="AO90">
            <v>-525632</v>
          </cell>
          <cell r="AP90">
            <v>48.1616435662743</v>
          </cell>
          <cell r="AQ90">
            <v>-193832</v>
          </cell>
          <cell r="AR90">
            <v>41.396574852204303</v>
          </cell>
          <cell r="AS90">
            <v>197747</v>
          </cell>
          <cell r="AT90">
            <v>21.372206961904599</v>
          </cell>
          <cell r="AU90">
            <v>104959</v>
          </cell>
          <cell r="AV90">
            <v>49.659742626682998</v>
          </cell>
          <cell r="AW90">
            <v>1907721</v>
          </cell>
          <cell r="AX90">
            <v>31.7344386314094</v>
          </cell>
          <cell r="AY90">
            <v>-156937</v>
          </cell>
          <cell r="AZ90">
            <v>6.8271315879250798</v>
          </cell>
          <cell r="BA90">
            <v>-210408</v>
          </cell>
          <cell r="BB90">
            <v>9.7749998299212297</v>
          </cell>
          <cell r="BC90">
            <v>750491</v>
          </cell>
          <cell r="BD90">
            <v>11.3372422360248</v>
          </cell>
          <cell r="BE90">
            <v>133480</v>
          </cell>
          <cell r="BF90">
            <v>27.704257430181901</v>
          </cell>
          <cell r="BG90">
            <v>96385</v>
          </cell>
          <cell r="BH90">
            <v>22.265367174441501</v>
          </cell>
          <cell r="BI90">
            <v>197620</v>
          </cell>
        </row>
        <row r="91">
          <cell r="B91">
            <v>45.39052745363</v>
          </cell>
          <cell r="C91">
            <v>-10180834</v>
          </cell>
          <cell r="D91">
            <v>22.417336613398302</v>
          </cell>
          <cell r="E91">
            <v>-2329218</v>
          </cell>
          <cell r="F91">
            <v>27.134320190970801</v>
          </cell>
          <cell r="G91">
            <v>-3364834</v>
          </cell>
          <cell r="H91">
            <v>29.388805186580601</v>
          </cell>
          <cell r="I91">
            <v>112731</v>
          </cell>
          <cell r="J91">
            <v>79.4569999405076</v>
          </cell>
          <cell r="K91">
            <v>-1621253</v>
          </cell>
          <cell r="L91">
            <v>57.1072664949547</v>
          </cell>
          <cell r="M91">
            <v>-567948</v>
          </cell>
          <cell r="N91">
            <v>14.7015975796573</v>
          </cell>
          <cell r="O91">
            <v>-271788</v>
          </cell>
          <cell r="P91">
            <v>8.52592654255632</v>
          </cell>
          <cell r="Q91">
            <v>-526637</v>
          </cell>
          <cell r="R91">
            <v>29.836336395283599</v>
          </cell>
          <cell r="S91">
            <v>1197958</v>
          </cell>
          <cell r="T91">
            <v>14.541707178306099</v>
          </cell>
          <cell r="U91">
            <v>-491166</v>
          </cell>
          <cell r="V91">
            <v>46.176780015010202</v>
          </cell>
          <cell r="W91">
            <v>-3316611</v>
          </cell>
          <cell r="X91">
            <v>11.668980555015599</v>
          </cell>
          <cell r="Y91">
            <v>-484345</v>
          </cell>
          <cell r="Z91">
            <v>35.267896078431299</v>
          </cell>
          <cell r="AA91">
            <v>22950</v>
          </cell>
          <cell r="AB91">
            <v>7.6878277220089597</v>
          </cell>
          <cell r="AC91">
            <v>-352363</v>
          </cell>
          <cell r="AD91">
            <v>16.182562280390201</v>
          </cell>
          <cell r="AE91">
            <v>933819</v>
          </cell>
          <cell r="AF91">
            <v>33.820337461196303</v>
          </cell>
          <cell r="AG91">
            <v>319008</v>
          </cell>
          <cell r="AH91">
            <v>48.2140741171443</v>
          </cell>
          <cell r="AI91">
            <v>-35741</v>
          </cell>
          <cell r="AJ91">
            <v>46.623321962308403</v>
          </cell>
          <cell r="AK91">
            <v>-307911</v>
          </cell>
          <cell r="AL91">
            <v>28.380834774412101</v>
          </cell>
          <cell r="AM91">
            <v>2376386</v>
          </cell>
          <cell r="AN91">
            <v>40.035197319512299</v>
          </cell>
          <cell r="AO91">
            <v>478904</v>
          </cell>
          <cell r="AP91">
            <v>48.171932882957798</v>
          </cell>
          <cell r="AQ91">
            <v>81883</v>
          </cell>
          <cell r="AR91">
            <v>41.470252644415503</v>
          </cell>
          <cell r="AS91">
            <v>893867</v>
          </cell>
          <cell r="AT91">
            <v>21.395668423372499</v>
          </cell>
          <cell r="AU91">
            <v>236951</v>
          </cell>
          <cell r="AV91">
            <v>49.623939339878298</v>
          </cell>
          <cell r="AW91">
            <v>236070</v>
          </cell>
          <cell r="AX91">
            <v>31.662221027669801</v>
          </cell>
          <cell r="AY91">
            <v>-57958</v>
          </cell>
          <cell r="AZ91">
            <v>6.8101044233653703</v>
          </cell>
          <cell r="BA91">
            <v>-478275</v>
          </cell>
          <cell r="BB91">
            <v>9.6334538601052397</v>
          </cell>
          <cell r="BC91">
            <v>-509658</v>
          </cell>
          <cell r="BD91">
            <v>11.377835403726699</v>
          </cell>
          <cell r="BE91">
            <v>118025</v>
          </cell>
          <cell r="BF91">
            <v>27.712730671639399</v>
          </cell>
          <cell r="BG91">
            <v>11882</v>
          </cell>
          <cell r="BH91">
            <v>22.418896010530499</v>
          </cell>
          <cell r="BI91">
            <v>322279</v>
          </cell>
        </row>
        <row r="92">
          <cell r="B92">
            <v>45.352579557096</v>
          </cell>
          <cell r="C92">
            <v>-3690623</v>
          </cell>
          <cell r="D92">
            <v>22.518855570407101</v>
          </cell>
          <cell r="E92">
            <v>235402</v>
          </cell>
          <cell r="F92">
            <v>27.210997464503599</v>
          </cell>
          <cell r="G92">
            <v>1576371</v>
          </cell>
          <cell r="H92">
            <v>29.387790697836898</v>
          </cell>
          <cell r="I92">
            <v>-20681</v>
          </cell>
          <cell r="J92">
            <v>79.467478890693002</v>
          </cell>
          <cell r="K92">
            <v>227139</v>
          </cell>
          <cell r="L92">
            <v>57.248053365588099</v>
          </cell>
          <cell r="M92">
            <v>3086658</v>
          </cell>
          <cell r="N92">
            <v>14.683669891441101</v>
          </cell>
          <cell r="O92">
            <v>-407153</v>
          </cell>
          <cell r="P92">
            <v>8.4712412205715708</v>
          </cell>
          <cell r="Q92">
            <v>-319829</v>
          </cell>
          <cell r="R92">
            <v>29.530704721319001</v>
          </cell>
          <cell r="S92">
            <v>-5177633</v>
          </cell>
          <cell r="T92">
            <v>14.400286403449201</v>
          </cell>
          <cell r="U92">
            <v>-774926</v>
          </cell>
          <cell r="V92">
            <v>46.311481544203303</v>
          </cell>
          <cell r="W92">
            <v>5802795</v>
          </cell>
          <cell r="X92">
            <v>11.7495068810696</v>
          </cell>
          <cell r="Y92">
            <v>177328</v>
          </cell>
          <cell r="Z92">
            <v>35.180035294117602</v>
          </cell>
          <cell r="AA92">
            <v>-671499</v>
          </cell>
          <cell r="AB92">
            <v>7.6732289143204202</v>
          </cell>
          <cell r="AC92">
            <v>-52815</v>
          </cell>
          <cell r="AD92">
            <v>16.202511720404399</v>
          </cell>
          <cell r="AE92">
            <v>55604</v>
          </cell>
          <cell r="AF92">
            <v>34.305307581508103</v>
          </cell>
          <cell r="AG92">
            <v>2238574</v>
          </cell>
          <cell r="AH92">
            <v>48.3648579629523</v>
          </cell>
          <cell r="AI92">
            <v>2386589</v>
          </cell>
          <cell r="AJ92">
            <v>46.619833984005901</v>
          </cell>
          <cell r="AK92">
            <v>-71673</v>
          </cell>
          <cell r="AL92">
            <v>28.457628959112402</v>
          </cell>
          <cell r="AM92">
            <v>614232</v>
          </cell>
          <cell r="AN92">
            <v>40.067792156656203</v>
          </cell>
          <cell r="AO92">
            <v>366046</v>
          </cell>
          <cell r="AP92">
            <v>48.179534399893001</v>
          </cell>
          <cell r="AQ92">
            <v>61599</v>
          </cell>
          <cell r="AR92">
            <v>41.549582460698197</v>
          </cell>
          <cell r="AS92">
            <v>968310</v>
          </cell>
          <cell r="AT92">
            <v>21.396849415636002</v>
          </cell>
          <cell r="AU92">
            <v>36026</v>
          </cell>
          <cell r="AV92">
            <v>49.747122997082201</v>
          </cell>
          <cell r="AW92">
            <v>1330664</v>
          </cell>
          <cell r="AX92">
            <v>31.6243975512124</v>
          </cell>
          <cell r="AY92">
            <v>-31590</v>
          </cell>
          <cell r="AZ92">
            <v>6.7159347120495596</v>
          </cell>
          <cell r="BA92">
            <v>-1151942</v>
          </cell>
          <cell r="BB92">
            <v>9.7017827061343898</v>
          </cell>
          <cell r="BC92">
            <v>401800</v>
          </cell>
          <cell r="BD92">
            <v>11.378608695652099</v>
          </cell>
          <cell r="BE92">
            <v>1726</v>
          </cell>
          <cell r="BF92">
            <v>27.8234231665549</v>
          </cell>
          <cell r="BG92">
            <v>161740</v>
          </cell>
          <cell r="BH92">
            <v>22.661845371837</v>
          </cell>
          <cell r="BI92">
            <v>521776</v>
          </cell>
        </row>
        <row r="93">
          <cell r="B93">
            <v>45.455190338025702</v>
          </cell>
          <cell r="C93">
            <v>10285436</v>
          </cell>
          <cell r="D93">
            <v>22.2855024083802</v>
          </cell>
          <cell r="E93">
            <v>-4695172</v>
          </cell>
          <cell r="F93">
            <v>27.440824650139501</v>
          </cell>
          <cell r="G93">
            <v>4920180</v>
          </cell>
          <cell r="H93">
            <v>29.4891613196402</v>
          </cell>
          <cell r="I93">
            <v>1624216</v>
          </cell>
          <cell r="J93">
            <v>79.494009372448602</v>
          </cell>
          <cell r="K93">
            <v>584804</v>
          </cell>
          <cell r="L93">
            <v>57.320780094604103</v>
          </cell>
          <cell r="M93">
            <v>1657745</v>
          </cell>
          <cell r="N93">
            <v>15.1367517383999</v>
          </cell>
          <cell r="O93">
            <v>247829</v>
          </cell>
          <cell r="P93">
            <v>8.32748063148874</v>
          </cell>
          <cell r="Q93">
            <v>-856917</v>
          </cell>
          <cell r="R93">
            <v>29.727624492681699</v>
          </cell>
          <cell r="S93">
            <v>1345740</v>
          </cell>
          <cell r="T93">
            <v>14.2353267947075</v>
          </cell>
          <cell r="U93">
            <v>-739747</v>
          </cell>
          <cell r="V93">
            <v>46.342007941909998</v>
          </cell>
          <cell r="W93">
            <v>1268682</v>
          </cell>
          <cell r="X93">
            <v>11.7368489994683</v>
          </cell>
          <cell r="Y93">
            <v>107170</v>
          </cell>
          <cell r="Z93">
            <v>34.913898039215603</v>
          </cell>
          <cell r="AA93">
            <v>-2027038</v>
          </cell>
          <cell r="AB93">
            <v>8.0924163021955096</v>
          </cell>
          <cell r="AC93">
            <v>1654204</v>
          </cell>
          <cell r="AD93">
            <v>16.1815904068444</v>
          </cell>
          <cell r="AE93">
            <v>-49646</v>
          </cell>
          <cell r="AF93">
            <v>34.323332288193399</v>
          </cell>
          <cell r="AG93">
            <v>274295</v>
          </cell>
          <cell r="AH93">
            <v>48.424596579900097</v>
          </cell>
          <cell r="AI93">
            <v>988094</v>
          </cell>
          <cell r="AJ93">
            <v>46.569496486949198</v>
          </cell>
          <cell r="AK93">
            <v>-410235</v>
          </cell>
          <cell r="AL93">
            <v>28.547255623663101</v>
          </cell>
          <cell r="AM93">
            <v>649276</v>
          </cell>
          <cell r="AN93">
            <v>40.111893980336198</v>
          </cell>
          <cell r="AO93">
            <v>509832</v>
          </cell>
          <cell r="AP93">
            <v>48.170957600696198</v>
          </cell>
          <cell r="AQ93">
            <v>-66954</v>
          </cell>
          <cell r="AR93">
            <v>41.652559582195501</v>
          </cell>
          <cell r="AS93">
            <v>1286334</v>
          </cell>
          <cell r="AT93">
            <v>21.421181988015501</v>
          </cell>
          <cell r="AU93">
            <v>243885</v>
          </cell>
          <cell r="AV93">
            <v>49.886480790664002</v>
          </cell>
          <cell r="AW93">
            <v>1539822</v>
          </cell>
          <cell r="AX93">
            <v>31.508674434232798</v>
          </cell>
          <cell r="AY93">
            <v>-96141</v>
          </cell>
          <cell r="AZ93">
            <v>6.5928660868968496</v>
          </cell>
          <cell r="BA93">
            <v>-1620762</v>
          </cell>
          <cell r="BB93">
            <v>9.6536254393681507</v>
          </cell>
          <cell r="BC93">
            <v>-270148</v>
          </cell>
          <cell r="BD93">
            <v>11.2730869565217</v>
          </cell>
          <cell r="BE93">
            <v>-330565</v>
          </cell>
          <cell r="BF93">
            <v>27.8878634899867</v>
          </cell>
          <cell r="BG93">
            <v>94915</v>
          </cell>
          <cell r="BH93">
            <v>22.5909170278941</v>
          </cell>
          <cell r="BI93">
            <v>-151277</v>
          </cell>
        </row>
        <row r="94">
          <cell r="B94">
            <v>45.640798776982898</v>
          </cell>
          <cell r="C94">
            <v>19331795</v>
          </cell>
          <cell r="D94">
            <v>22.7728783186835</v>
          </cell>
          <cell r="E94">
            <v>6242682</v>
          </cell>
          <cell r="F94">
            <v>27.415864024049402</v>
          </cell>
          <cell r="G94">
            <v>-511862</v>
          </cell>
          <cell r="H94">
            <v>29.5290980803804</v>
          </cell>
          <cell r="I94">
            <v>635933</v>
          </cell>
          <cell r="J94">
            <v>79.674197431448107</v>
          </cell>
          <cell r="K94">
            <v>4116519</v>
          </cell>
          <cell r="L94">
            <v>57.448812282583198</v>
          </cell>
          <cell r="M94">
            <v>2926774</v>
          </cell>
          <cell r="N94">
            <v>15.151975760065801</v>
          </cell>
          <cell r="O94">
            <v>-127390</v>
          </cell>
          <cell r="P94">
            <v>8.2071195556726693</v>
          </cell>
          <cell r="Q94">
            <v>-1357402</v>
          </cell>
          <cell r="R94">
            <v>29.893396397628202</v>
          </cell>
          <cell r="S94">
            <v>2572749</v>
          </cell>
          <cell r="T94">
            <v>14.3047101096014</v>
          </cell>
          <cell r="U94">
            <v>441837</v>
          </cell>
          <cell r="V94">
            <v>46.397293811617303</v>
          </cell>
          <cell r="W94">
            <v>2347137</v>
          </cell>
          <cell r="X94">
            <v>11.8469544127666</v>
          </cell>
          <cell r="Y94">
            <v>1124138</v>
          </cell>
          <cell r="Z94">
            <v>35.088215686274502</v>
          </cell>
          <cell r="AA94">
            <v>1343894</v>
          </cell>
          <cell r="AB94">
            <v>7.98373598063937</v>
          </cell>
          <cell r="AC94">
            <v>-426235</v>
          </cell>
          <cell r="AD94">
            <v>16.084081986905201</v>
          </cell>
          <cell r="AE94">
            <v>-92698</v>
          </cell>
          <cell r="AF94">
            <v>34.436165695965997</v>
          </cell>
          <cell r="AG94">
            <v>794296</v>
          </cell>
          <cell r="AH94">
            <v>48.398816258072003</v>
          </cell>
          <cell r="AI94">
            <v>-437329</v>
          </cell>
          <cell r="AJ94">
            <v>46.6057752403322</v>
          </cell>
          <cell r="AK94">
            <v>392790</v>
          </cell>
          <cell r="AL94">
            <v>28.5447688738133</v>
          </cell>
          <cell r="AM94">
            <v>-14257</v>
          </cell>
          <cell r="AN94">
            <v>40.253761930225103</v>
          </cell>
          <cell r="AO94">
            <v>1624676</v>
          </cell>
          <cell r="AP94">
            <v>48.156511343225503</v>
          </cell>
          <cell r="AQ94">
            <v>-110937</v>
          </cell>
          <cell r="AR94">
            <v>41.592137005911802</v>
          </cell>
          <cell r="AS94">
            <v>-751336</v>
          </cell>
          <cell r="AT94">
            <v>21.536147969584999</v>
          </cell>
          <cell r="AU94">
            <v>1200759</v>
          </cell>
          <cell r="AV94">
            <v>49.908747595147503</v>
          </cell>
          <cell r="AW94">
            <v>240574</v>
          </cell>
          <cell r="AX94">
            <v>31.4073654214619</v>
          </cell>
          <cell r="AY94">
            <v>-83537</v>
          </cell>
          <cell r="AZ94">
            <v>6.67237002349954</v>
          </cell>
          <cell r="BA94">
            <v>379304</v>
          </cell>
          <cell r="BB94">
            <v>9.5697575790070495</v>
          </cell>
          <cell r="BC94">
            <v>-384003</v>
          </cell>
          <cell r="BD94">
            <v>11.233739130434699</v>
          </cell>
          <cell r="BE94">
            <v>-123963</v>
          </cell>
          <cell r="BF94">
            <v>27.988450178604801</v>
          </cell>
          <cell r="BG94">
            <v>148502</v>
          </cell>
          <cell r="BH94">
            <v>22.648871690604899</v>
          </cell>
          <cell r="BI94">
            <v>124694</v>
          </cell>
        </row>
        <row r="95">
          <cell r="B95">
            <v>45.6808512315299</v>
          </cell>
          <cell r="C95">
            <v>4612764</v>
          </cell>
          <cell r="D95">
            <v>22.812617138723599</v>
          </cell>
          <cell r="E95">
            <v>536551</v>
          </cell>
          <cell r="F95">
            <v>27.586957518763398</v>
          </cell>
          <cell r="G95">
            <v>3809333</v>
          </cell>
          <cell r="H95">
            <v>29.6013042468511</v>
          </cell>
          <cell r="I95">
            <v>1107716</v>
          </cell>
          <cell r="J95">
            <v>79.668482748494995</v>
          </cell>
          <cell r="K95">
            <v>-86711</v>
          </cell>
          <cell r="L95">
            <v>57.507093766859398</v>
          </cell>
          <cell r="M95">
            <v>1337913</v>
          </cell>
          <cell r="N95">
            <v>15.3584134938546</v>
          </cell>
          <cell r="O95">
            <v>1169674</v>
          </cell>
          <cell r="P95">
            <v>8.1141243893428001</v>
          </cell>
          <cell r="Q95">
            <v>-435757</v>
          </cell>
          <cell r="R95">
            <v>29.869831517176401</v>
          </cell>
          <cell r="S95">
            <v>499762</v>
          </cell>
          <cell r="T95">
            <v>14.2325966194411</v>
          </cell>
          <cell r="U95">
            <v>110800</v>
          </cell>
          <cell r="V95">
            <v>46.403391062423502</v>
          </cell>
          <cell r="W95">
            <v>258972</v>
          </cell>
          <cell r="X95">
            <v>11.927387707704201</v>
          </cell>
          <cell r="Y95">
            <v>702029</v>
          </cell>
          <cell r="Z95">
            <v>35.182429411764701</v>
          </cell>
          <cell r="AA95">
            <v>731375</v>
          </cell>
          <cell r="AB95">
            <v>8.1132800783686498</v>
          </cell>
          <cell r="AC95">
            <v>487200</v>
          </cell>
          <cell r="AD95">
            <v>16.118713659413601</v>
          </cell>
          <cell r="AE95">
            <v>82383</v>
          </cell>
          <cell r="AF95">
            <v>34.620746228885899</v>
          </cell>
          <cell r="AG95">
            <v>633760</v>
          </cell>
          <cell r="AH95">
            <v>48.436083922805302</v>
          </cell>
          <cell r="AI95">
            <v>604141</v>
          </cell>
          <cell r="AJ95">
            <v>46.509562416606798</v>
          </cell>
          <cell r="AK95">
            <v>-1101701</v>
          </cell>
          <cell r="AL95">
            <v>28.662218959719802</v>
          </cell>
          <cell r="AM95">
            <v>966174</v>
          </cell>
          <cell r="AN95">
            <v>40.390671277363303</v>
          </cell>
          <cell r="AO95">
            <v>1479338</v>
          </cell>
          <cell r="AP95">
            <v>48.1695195478896</v>
          </cell>
          <cell r="AQ95">
            <v>98866</v>
          </cell>
          <cell r="AR95">
            <v>41.463248588319502</v>
          </cell>
          <cell r="AS95">
            <v>-1586642</v>
          </cell>
          <cell r="AT95">
            <v>21.560043264945701</v>
          </cell>
          <cell r="AU95">
            <v>247386</v>
          </cell>
          <cell r="AV95">
            <v>50.005573477702399</v>
          </cell>
          <cell r="AW95">
            <v>1069348</v>
          </cell>
          <cell r="AX95">
            <v>31.0152197303231</v>
          </cell>
          <cell r="AY95">
            <v>-318587</v>
          </cell>
          <cell r="AZ95">
            <v>6.67260349424709</v>
          </cell>
          <cell r="BA95">
            <v>-248257</v>
          </cell>
          <cell r="BB95">
            <v>9.5996521924960394</v>
          </cell>
          <cell r="BC95">
            <v>149278</v>
          </cell>
          <cell r="BD95">
            <v>11.1358478260869</v>
          </cell>
          <cell r="BE95">
            <v>-326794</v>
          </cell>
          <cell r="BF95">
            <v>28.0722628383404</v>
          </cell>
          <cell r="BG95">
            <v>121381</v>
          </cell>
          <cell r="BH95">
            <v>22.566489856007699</v>
          </cell>
          <cell r="BI95">
            <v>-169042</v>
          </cell>
        </row>
        <row r="96">
          <cell r="B96">
            <v>45.655631837636797</v>
          </cell>
          <cell r="C96">
            <v>-2652156</v>
          </cell>
          <cell r="D96">
            <v>22.817829715304299</v>
          </cell>
          <cell r="E96">
            <v>201986</v>
          </cell>
          <cell r="F96">
            <v>27.657542754154498</v>
          </cell>
          <cell r="G96">
            <v>1608699</v>
          </cell>
          <cell r="H96">
            <v>29.509946880474999</v>
          </cell>
          <cell r="I96">
            <v>-1408441</v>
          </cell>
          <cell r="J96">
            <v>79.625086772628194</v>
          </cell>
          <cell r="K96">
            <v>-1027511</v>
          </cell>
          <cell r="L96">
            <v>57.473836791253298</v>
          </cell>
          <cell r="M96">
            <v>-731210</v>
          </cell>
          <cell r="N96">
            <v>15.3012953585137</v>
          </cell>
          <cell r="O96">
            <v>-373280</v>
          </cell>
          <cell r="P96">
            <v>8.1078111857796493</v>
          </cell>
          <cell r="Q96">
            <v>232308</v>
          </cell>
          <cell r="R96">
            <v>29.780413863573902</v>
          </cell>
          <cell r="S96">
            <v>-1046443</v>
          </cell>
          <cell r="T96">
            <v>14.379666956344501</v>
          </cell>
          <cell r="U96">
            <v>188920</v>
          </cell>
          <cell r="V96">
            <v>46.3731766384225</v>
          </cell>
          <cell r="W96">
            <v>-1289231</v>
          </cell>
          <cell r="X96">
            <v>11.9087012574624</v>
          </cell>
          <cell r="Y96">
            <v>-311116</v>
          </cell>
          <cell r="Z96">
            <v>35.181121568627397</v>
          </cell>
          <cell r="AA96">
            <v>-10285</v>
          </cell>
          <cell r="AB96">
            <v>8.3070008514882705</v>
          </cell>
          <cell r="AC96">
            <v>755279</v>
          </cell>
          <cell r="AD96">
            <v>16.142238205685398</v>
          </cell>
          <cell r="AE96">
            <v>59406</v>
          </cell>
          <cell r="AF96">
            <v>34.791048933172199</v>
          </cell>
          <cell r="AG96">
            <v>565266</v>
          </cell>
          <cell r="AH96">
            <v>48.399927181552201</v>
          </cell>
          <cell r="AI96">
            <v>-580677</v>
          </cell>
          <cell r="AJ96">
            <v>46.4398573558951</v>
          </cell>
          <cell r="AK96">
            <v>-652762</v>
          </cell>
          <cell r="AL96">
            <v>28.6549142151047</v>
          </cell>
          <cell r="AM96">
            <v>-52914</v>
          </cell>
          <cell r="AN96">
            <v>40.334323813782099</v>
          </cell>
          <cell r="AO96">
            <v>-636475</v>
          </cell>
          <cell r="AP96">
            <v>48.155007561013399</v>
          </cell>
          <cell r="AQ96">
            <v>-109935</v>
          </cell>
          <cell r="AR96">
            <v>41.3170912754168</v>
          </cell>
          <cell r="AS96">
            <v>-1786627</v>
          </cell>
          <cell r="AT96">
            <v>21.540259062187399</v>
          </cell>
          <cell r="AU96">
            <v>-211604</v>
          </cell>
          <cell r="AV96">
            <v>50.078718856603402</v>
          </cell>
          <cell r="AW96">
            <v>823595</v>
          </cell>
          <cell r="AX96">
            <v>30.2159646190252</v>
          </cell>
          <cell r="AY96">
            <v>-632373</v>
          </cell>
          <cell r="AZ96">
            <v>6.6677797027202601</v>
          </cell>
          <cell r="BA96">
            <v>-1091292</v>
          </cell>
          <cell r="BB96">
            <v>9.4716590024973204</v>
          </cell>
          <cell r="BC96">
            <v>-759914</v>
          </cell>
          <cell r="BD96">
            <v>11.0748788819875</v>
          </cell>
          <cell r="BE96">
            <v>-178253</v>
          </cell>
          <cell r="BF96">
            <v>28.133851921770201</v>
          </cell>
          <cell r="BG96">
            <v>142308</v>
          </cell>
          <cell r="BH96">
            <v>22.9789717035266</v>
          </cell>
          <cell r="BI96">
            <v>833241</v>
          </cell>
        </row>
        <row r="97">
          <cell r="B97">
            <v>45.736205180611201</v>
          </cell>
          <cell r="C97">
            <v>8256090</v>
          </cell>
          <cell r="D97">
            <v>23.043141922731099</v>
          </cell>
          <cell r="E97">
            <v>2886841</v>
          </cell>
          <cell r="F97">
            <v>27.605865512768801</v>
          </cell>
          <cell r="G97">
            <v>-1127128</v>
          </cell>
          <cell r="H97">
            <v>29.259087848856201</v>
          </cell>
          <cell r="I97">
            <v>-3908914</v>
          </cell>
          <cell r="J97">
            <v>79.749349837758601</v>
          </cell>
          <cell r="K97">
            <v>3378709</v>
          </cell>
          <cell r="L97">
            <v>57.540759627293603</v>
          </cell>
          <cell r="M97">
            <v>1619757</v>
          </cell>
          <cell r="N97">
            <v>15.690901638381501</v>
          </cell>
          <cell r="O97">
            <v>2140943</v>
          </cell>
          <cell r="P97">
            <v>8.1492339149101802</v>
          </cell>
          <cell r="Q97">
            <v>241528</v>
          </cell>
          <cell r="R97">
            <v>29.776615775899899</v>
          </cell>
          <cell r="S97">
            <v>354252</v>
          </cell>
          <cell r="T97">
            <v>14.5706818833042</v>
          </cell>
          <cell r="U97">
            <v>815475</v>
          </cell>
          <cell r="V97">
            <v>46.359650513750097</v>
          </cell>
          <cell r="W97">
            <v>-623422</v>
          </cell>
          <cell r="X97">
            <v>12.01163219136</v>
          </cell>
          <cell r="Y97">
            <v>55417</v>
          </cell>
          <cell r="Z97">
            <v>35.095799999999997</v>
          </cell>
          <cell r="AA97">
            <v>-646966</v>
          </cell>
          <cell r="AB97">
            <v>8.6662882490463407</v>
          </cell>
          <cell r="AC97">
            <v>1397011</v>
          </cell>
          <cell r="AD97">
            <v>16.281181412953099</v>
          </cell>
          <cell r="AE97">
            <v>324281</v>
          </cell>
          <cell r="AF97">
            <v>34.8267303159463</v>
          </cell>
          <cell r="AG97">
            <v>180780</v>
          </cell>
          <cell r="AH97">
            <v>48.395803709476901</v>
          </cell>
          <cell r="AI97">
            <v>-155176</v>
          </cell>
          <cell r="AJ97">
            <v>46.276568082254997</v>
          </cell>
          <cell r="AK97">
            <v>-2067447</v>
          </cell>
          <cell r="AL97">
            <v>28.817917943103001</v>
          </cell>
          <cell r="AM97">
            <v>1185528</v>
          </cell>
          <cell r="AN97">
            <v>40.2726478800259</v>
          </cell>
          <cell r="AO97">
            <v>-697540</v>
          </cell>
          <cell r="AP97">
            <v>48.162692572058397</v>
          </cell>
          <cell r="AQ97">
            <v>59293</v>
          </cell>
          <cell r="AR97">
            <v>41.279176055777903</v>
          </cell>
          <cell r="AS97">
            <v>-464709</v>
          </cell>
          <cell r="AT97">
            <v>21.536633450369699</v>
          </cell>
          <cell r="AU97">
            <v>-35434</v>
          </cell>
          <cell r="AV97">
            <v>50.221460770765397</v>
          </cell>
          <cell r="AW97">
            <v>1632227</v>
          </cell>
          <cell r="AX97">
            <v>30.2107625363032</v>
          </cell>
          <cell r="AY97">
            <v>-3600</v>
          </cell>
          <cell r="AZ97">
            <v>6.5735709207895603</v>
          </cell>
          <cell r="BA97">
            <v>-869727</v>
          </cell>
          <cell r="BB97">
            <v>9.5333393150311991</v>
          </cell>
          <cell r="BC97">
            <v>349290</v>
          </cell>
          <cell r="BD97">
            <v>10.879801242236001</v>
          </cell>
          <cell r="BE97">
            <v>-616390</v>
          </cell>
          <cell r="BF97">
            <v>28.331990108036699</v>
          </cell>
          <cell r="BG97">
            <v>296306</v>
          </cell>
          <cell r="BH97">
            <v>22.912822588865801</v>
          </cell>
          <cell r="BI97">
            <v>-136163</v>
          </cell>
        </row>
        <row r="98">
          <cell r="B98">
            <v>45.744978471966903</v>
          </cell>
          <cell r="C98">
            <v>408590</v>
          </cell>
          <cell r="D98">
            <v>22.948429362711199</v>
          </cell>
          <cell r="E98">
            <v>-1335312</v>
          </cell>
          <cell r="F98">
            <v>27.727334337731499</v>
          </cell>
          <cell r="G98">
            <v>2725696</v>
          </cell>
          <cell r="H98">
            <v>29.669388458918899</v>
          </cell>
          <cell r="I98">
            <v>6778384</v>
          </cell>
          <cell r="J98">
            <v>79.581966973240895</v>
          </cell>
          <cell r="K98">
            <v>-3913802</v>
          </cell>
          <cell r="L98">
            <v>57.406185534463901</v>
          </cell>
          <cell r="M98">
            <v>-3022139</v>
          </cell>
          <cell r="N98">
            <v>15.4564876139678</v>
          </cell>
          <cell r="O98">
            <v>-860972</v>
          </cell>
          <cell r="P98">
            <v>8.0979569787106307</v>
          </cell>
          <cell r="Q98">
            <v>-791962</v>
          </cell>
          <cell r="R98">
            <v>29.7302851097207</v>
          </cell>
          <cell r="S98">
            <v>-874878</v>
          </cell>
          <cell r="T98">
            <v>14.6737459996128</v>
          </cell>
          <cell r="U98">
            <v>468306</v>
          </cell>
          <cell r="V98">
            <v>46.3283545044386</v>
          </cell>
          <cell r="W98">
            <v>-1332709</v>
          </cell>
          <cell r="X98">
            <v>11.899427875596601</v>
          </cell>
          <cell r="Y98">
            <v>-1289526</v>
          </cell>
          <cell r="Z98">
            <v>34.9645039215686</v>
          </cell>
          <cell r="AA98">
            <v>-970545</v>
          </cell>
          <cell r="AB98">
            <v>8.6871422991650604</v>
          </cell>
          <cell r="AC98">
            <v>83896</v>
          </cell>
          <cell r="AD98">
            <v>16.534823053499899</v>
          </cell>
          <cell r="AE98">
            <v>632370</v>
          </cell>
          <cell r="AF98">
            <v>34.919642340581099</v>
          </cell>
          <cell r="AG98">
            <v>345374</v>
          </cell>
          <cell r="AH98">
            <v>48.375537361508201</v>
          </cell>
          <cell r="AI98">
            <v>-338124</v>
          </cell>
          <cell r="AJ98">
            <v>46.266946073144702</v>
          </cell>
          <cell r="AK98">
            <v>-122929</v>
          </cell>
          <cell r="AL98">
            <v>28.902032821642301</v>
          </cell>
          <cell r="AM98">
            <v>586244</v>
          </cell>
          <cell r="AN98">
            <v>40.147002185592001</v>
          </cell>
          <cell r="AO98">
            <v>-1378572</v>
          </cell>
          <cell r="AP98">
            <v>48.177229429520601</v>
          </cell>
          <cell r="AQ98">
            <v>112314</v>
          </cell>
          <cell r="AR98">
            <v>41.2422735346358</v>
          </cell>
          <cell r="AS98">
            <v>-448803</v>
          </cell>
          <cell r="AT98">
            <v>21.598568403243998</v>
          </cell>
          <cell r="AU98">
            <v>665266</v>
          </cell>
          <cell r="AV98">
            <v>50.144991739242798</v>
          </cell>
          <cell r="AW98">
            <v>-830971</v>
          </cell>
          <cell r="AX98">
            <v>29.615929148871899</v>
          </cell>
          <cell r="AY98">
            <v>-471839</v>
          </cell>
          <cell r="AZ98">
            <v>6.4432551730447001</v>
          </cell>
          <cell r="BA98">
            <v>-1206010</v>
          </cell>
          <cell r="BB98">
            <v>9.5222604081424098</v>
          </cell>
          <cell r="BC98">
            <v>-131813</v>
          </cell>
          <cell r="BD98">
            <v>10.7855838509316</v>
          </cell>
          <cell r="BE98">
            <v>-295021</v>
          </cell>
          <cell r="BF98">
            <v>28.379851850489199</v>
          </cell>
          <cell r="BG98">
            <v>72077</v>
          </cell>
          <cell r="BH98">
            <v>23.035843490757301</v>
          </cell>
          <cell r="BI98">
            <v>270789</v>
          </cell>
        </row>
        <row r="99">
          <cell r="B99">
            <v>45.7444591213604</v>
          </cell>
          <cell r="C99">
            <v>-29520</v>
          </cell>
          <cell r="D99">
            <v>22.4547347818826</v>
          </cell>
          <cell r="E99">
            <v>-1617147</v>
          </cell>
          <cell r="F99">
            <v>27.748776072066999</v>
          </cell>
          <cell r="G99">
            <v>482227</v>
          </cell>
          <cell r="H99">
            <v>29.756727835027899</v>
          </cell>
          <cell r="I99">
            <v>1569752</v>
          </cell>
          <cell r="J99">
            <v>79.4142023965601</v>
          </cell>
          <cell r="K99">
            <v>-3815968</v>
          </cell>
          <cell r="L99">
            <v>57.453135861042597</v>
          </cell>
          <cell r="M99">
            <v>1111512</v>
          </cell>
          <cell r="N99">
            <v>15.551506456219499</v>
          </cell>
          <cell r="O99">
            <v>650009</v>
          </cell>
          <cell r="P99">
            <v>8.1010196712761697</v>
          </cell>
          <cell r="Q99">
            <v>18055</v>
          </cell>
          <cell r="R99">
            <v>29.827171592898399</v>
          </cell>
          <cell r="S99">
            <v>4532240</v>
          </cell>
          <cell r="T99">
            <v>14.7206739109333</v>
          </cell>
          <cell r="U99">
            <v>217100</v>
          </cell>
          <cell r="V99">
            <v>46.422678377991303</v>
          </cell>
          <cell r="W99">
            <v>4192194</v>
          </cell>
          <cell r="X99">
            <v>11.5029957574503</v>
          </cell>
          <cell r="Y99">
            <v>-3836885</v>
          </cell>
          <cell r="Z99">
            <v>34.518725490195997</v>
          </cell>
          <cell r="AA99">
            <v>-3187111</v>
          </cell>
          <cell r="AB99">
            <v>8.6641512959460307</v>
          </cell>
          <cell r="AC99">
            <v>87273</v>
          </cell>
          <cell r="AD99">
            <v>16.624278806917602</v>
          </cell>
          <cell r="AE99">
            <v>223697</v>
          </cell>
          <cell r="AF99">
            <v>34.850677426256702</v>
          </cell>
          <cell r="AG99">
            <v>-288646</v>
          </cell>
          <cell r="AH99">
            <v>48.392958661539602</v>
          </cell>
          <cell r="AI99">
            <v>293656</v>
          </cell>
          <cell r="AJ99">
            <v>46.189388609982998</v>
          </cell>
          <cell r="AK99">
            <v>-1095441</v>
          </cell>
          <cell r="AL99">
            <v>28.974075466677601</v>
          </cell>
          <cell r="AM99">
            <v>550554</v>
          </cell>
          <cell r="AN99">
            <v>40.171653524981402</v>
          </cell>
          <cell r="AO99">
            <v>258369</v>
          </cell>
          <cell r="AP99">
            <v>48.216850937574897</v>
          </cell>
          <cell r="AQ99">
            <v>302078</v>
          </cell>
          <cell r="AR99">
            <v>41.186877336231802</v>
          </cell>
          <cell r="AS99">
            <v>-469632</v>
          </cell>
          <cell r="AT99">
            <v>21.608012898225901</v>
          </cell>
          <cell r="AU99">
            <v>101590</v>
          </cell>
          <cell r="AV99">
            <v>49.460398110826098</v>
          </cell>
          <cell r="AW99">
            <v>-5187581</v>
          </cell>
          <cell r="AX99">
            <v>29.120717193804499</v>
          </cell>
          <cell r="AY99">
            <v>-382246</v>
          </cell>
          <cell r="AZ99">
            <v>6.1906274359575404</v>
          </cell>
          <cell r="BA99">
            <v>-2613384</v>
          </cell>
          <cell r="BB99">
            <v>9.5983260538829498</v>
          </cell>
          <cell r="BC99">
            <v>368170</v>
          </cell>
          <cell r="BD99">
            <v>10.637630434782601</v>
          </cell>
          <cell r="BE99">
            <v>-195565</v>
          </cell>
          <cell r="BF99">
            <v>28.5982246432213</v>
          </cell>
          <cell r="BG99">
            <v>333953</v>
          </cell>
          <cell r="BH99">
            <v>22.908064184112099</v>
          </cell>
          <cell r="BI99">
            <v>-275434</v>
          </cell>
        </row>
        <row r="100">
          <cell r="B100">
            <v>45.625790562791103</v>
          </cell>
          <cell r="C100">
            <v>-12607884</v>
          </cell>
          <cell r="D100">
            <v>22.265751663950599</v>
          </cell>
          <cell r="E100">
            <v>-2538296</v>
          </cell>
          <cell r="F100">
            <v>27.915612329958801</v>
          </cell>
          <cell r="G100">
            <v>3751089</v>
          </cell>
          <cell r="H100">
            <v>29.671355952240202</v>
          </cell>
          <cell r="I100">
            <v>-1471098</v>
          </cell>
          <cell r="J100">
            <v>79.243146295681399</v>
          </cell>
          <cell r="K100">
            <v>-3816752</v>
          </cell>
          <cell r="L100">
            <v>57.2918643653205</v>
          </cell>
          <cell r="M100">
            <v>-3502511</v>
          </cell>
          <cell r="N100">
            <v>15.447429508103999</v>
          </cell>
          <cell r="O100">
            <v>-577054</v>
          </cell>
          <cell r="P100">
            <v>8.0490064868229201</v>
          </cell>
          <cell r="Q100">
            <v>-440664</v>
          </cell>
          <cell r="R100">
            <v>29.752778466455599</v>
          </cell>
          <cell r="S100">
            <v>-876131</v>
          </cell>
          <cell r="T100">
            <v>14.744914296184</v>
          </cell>
          <cell r="U100">
            <v>114048</v>
          </cell>
          <cell r="V100">
            <v>46.471411652917503</v>
          </cell>
          <cell r="W100">
            <v>2293823</v>
          </cell>
          <cell r="X100">
            <v>11.3468073138595</v>
          </cell>
          <cell r="Y100">
            <v>-2004040</v>
          </cell>
          <cell r="Z100">
            <v>34.0979764705882</v>
          </cell>
          <cell r="AA100">
            <v>-2996493</v>
          </cell>
          <cell r="AB100">
            <v>8.6760143034690902</v>
          </cell>
          <cell r="AC100">
            <v>-89865</v>
          </cell>
          <cell r="AD100">
            <v>16.740539179823699</v>
          </cell>
          <cell r="AE100">
            <v>276863</v>
          </cell>
          <cell r="AF100">
            <v>34.626467660171699</v>
          </cell>
          <cell r="AG100">
            <v>-785684</v>
          </cell>
          <cell r="AH100">
            <v>48.418621979231801</v>
          </cell>
          <cell r="AI100">
            <v>437021</v>
          </cell>
          <cell r="AJ100">
            <v>46.127894960218299</v>
          </cell>
          <cell r="AK100">
            <v>-762630</v>
          </cell>
          <cell r="AL100">
            <v>28.9841606926854</v>
          </cell>
          <cell r="AM100">
            <v>90503</v>
          </cell>
          <cell r="AN100">
            <v>40.178160812386302</v>
          </cell>
          <cell r="AO100">
            <v>67569</v>
          </cell>
          <cell r="AP100">
            <v>48.215371137713397</v>
          </cell>
          <cell r="AQ100">
            <v>-9767</v>
          </cell>
          <cell r="AR100">
            <v>41.084843986108503</v>
          </cell>
          <cell r="AS100">
            <v>-1226936</v>
          </cell>
          <cell r="AT100">
            <v>21.619736742707602</v>
          </cell>
          <cell r="AU100">
            <v>121434</v>
          </cell>
          <cell r="AV100">
            <v>49.387122227979098</v>
          </cell>
          <cell r="AW100">
            <v>-742033</v>
          </cell>
          <cell r="AX100">
            <v>29.103794942569198</v>
          </cell>
          <cell r="AY100">
            <v>-12701</v>
          </cell>
          <cell r="AZ100">
            <v>6.1214800711275696</v>
          </cell>
          <cell r="BA100">
            <v>-934181</v>
          </cell>
          <cell r="BB100">
            <v>9.6948986789661191</v>
          </cell>
          <cell r="BC100">
            <v>605045</v>
          </cell>
          <cell r="BD100">
            <v>10.445518633540299</v>
          </cell>
          <cell r="BE100">
            <v>-578873</v>
          </cell>
          <cell r="BF100">
            <v>28.6082384740347</v>
          </cell>
          <cell r="BG100">
            <v>15345</v>
          </cell>
          <cell r="BH100">
            <v>22.984521440361799</v>
          </cell>
          <cell r="BI100">
            <v>165946</v>
          </cell>
        </row>
        <row r="101">
          <cell r="B101">
            <v>45.7165547187765</v>
          </cell>
          <cell r="C101">
            <v>8828810</v>
          </cell>
          <cell r="D101">
            <v>22.281358910788999</v>
          </cell>
          <cell r="E101">
            <v>191267</v>
          </cell>
          <cell r="F101">
            <v>27.837580732467799</v>
          </cell>
          <cell r="G101">
            <v>-1678207</v>
          </cell>
          <cell r="H101">
            <v>29.7001724630864</v>
          </cell>
          <cell r="I101">
            <v>563554</v>
          </cell>
          <cell r="J101">
            <v>79.248648420848994</v>
          </cell>
          <cell r="K101">
            <v>131079</v>
          </cell>
          <cell r="L101">
            <v>57.263667213262302</v>
          </cell>
          <cell r="M101">
            <v>-580975</v>
          </cell>
          <cell r="N101">
            <v>15.391818064637</v>
          </cell>
          <cell r="O101">
            <v>-279416</v>
          </cell>
          <cell r="P101">
            <v>7.8246886727930702</v>
          </cell>
          <cell r="Q101">
            <v>-1136039</v>
          </cell>
          <cell r="R101">
            <v>29.895211529697001</v>
          </cell>
          <cell r="S101">
            <v>2741233</v>
          </cell>
          <cell r="T101">
            <v>15.069024691396899</v>
          </cell>
          <cell r="U101">
            <v>1400878</v>
          </cell>
          <cell r="V101">
            <v>46.5717823109417</v>
          </cell>
          <cell r="W101">
            <v>4593519</v>
          </cell>
          <cell r="X101">
            <v>11.198625160307101</v>
          </cell>
          <cell r="Y101">
            <v>-1273408</v>
          </cell>
          <cell r="Z101">
            <v>33.541545098039201</v>
          </cell>
          <cell r="AA101">
            <v>-3772170</v>
          </cell>
          <cell r="AB101">
            <v>8.6728602829634305</v>
          </cell>
          <cell r="AC101">
            <v>-37629</v>
          </cell>
          <cell r="AD101">
            <v>16.7402788565525</v>
          </cell>
          <cell r="AE101">
            <v>1805</v>
          </cell>
          <cell r="AF101">
            <v>34.831121561561098</v>
          </cell>
          <cell r="AG101">
            <v>-205701</v>
          </cell>
          <cell r="AH101">
            <v>48.473128663868998</v>
          </cell>
          <cell r="AI101">
            <v>506034</v>
          </cell>
          <cell r="AJ101">
            <v>46.124761266616801</v>
          </cell>
          <cell r="AK101">
            <v>-327942</v>
          </cell>
          <cell r="AL101">
            <v>28.993712948789501</v>
          </cell>
          <cell r="AM101">
            <v>133341</v>
          </cell>
          <cell r="AN101">
            <v>40.486548051553498</v>
          </cell>
          <cell r="AO101">
            <v>3193955</v>
          </cell>
          <cell r="AP101">
            <v>48.260192374692501</v>
          </cell>
          <cell r="AQ101">
            <v>347328</v>
          </cell>
          <cell r="AR101">
            <v>41.071005540680197</v>
          </cell>
          <cell r="AS101">
            <v>-154977</v>
          </cell>
          <cell r="AT101">
            <v>21.659973114693901</v>
          </cell>
          <cell r="AU101">
            <v>403292</v>
          </cell>
          <cell r="AV101">
            <v>49.400823276339899</v>
          </cell>
          <cell r="AW101">
            <v>142228</v>
          </cell>
          <cell r="AX101">
            <v>28.9664661516656</v>
          </cell>
          <cell r="AY101">
            <v>-109022</v>
          </cell>
          <cell r="AZ101">
            <v>6.1632217819630899</v>
          </cell>
          <cell r="BA101">
            <v>-150685</v>
          </cell>
          <cell r="BB101">
            <v>9.8161404556578908</v>
          </cell>
          <cell r="BC101">
            <v>730420</v>
          </cell>
          <cell r="BD101">
            <v>10.4530093167701</v>
          </cell>
          <cell r="BE101">
            <v>12217</v>
          </cell>
          <cell r="BF101">
            <v>28.7363603231558</v>
          </cell>
          <cell r="BG101">
            <v>190096</v>
          </cell>
          <cell r="BH101">
            <v>23.039081704933199</v>
          </cell>
          <cell r="BI101">
            <v>114378</v>
          </cell>
        </row>
        <row r="102">
          <cell r="B102">
            <v>45.785877501946899</v>
          </cell>
          <cell r="C102">
            <v>7190851</v>
          </cell>
          <cell r="D102">
            <v>22.255618275727201</v>
          </cell>
          <cell r="E102">
            <v>-335038</v>
          </cell>
          <cell r="F102">
            <v>27.758528725501499</v>
          </cell>
          <cell r="G102">
            <v>0</v>
          </cell>
          <cell r="H102">
            <v>29.712650954108401</v>
          </cell>
          <cell r="I102">
            <v>0</v>
          </cell>
          <cell r="J102">
            <v>79.233106136113307</v>
          </cell>
          <cell r="K102">
            <v>-343276</v>
          </cell>
          <cell r="L102">
            <v>57.171262775697897</v>
          </cell>
          <cell r="M102">
            <v>0</v>
          </cell>
          <cell r="N102">
            <v>15.5163932040865</v>
          </cell>
          <cell r="O102">
            <v>630836</v>
          </cell>
          <cell r="P102">
            <v>7.7378460835431797</v>
          </cell>
          <cell r="Q102">
            <v>-906550</v>
          </cell>
          <cell r="R102">
            <v>29.831700099540701</v>
          </cell>
          <cell r="S102">
            <v>-372567</v>
          </cell>
          <cell r="T102">
            <v>15.0709663413596</v>
          </cell>
          <cell r="U102">
            <v>52879</v>
          </cell>
          <cell r="V102">
            <v>46.689464068743803</v>
          </cell>
          <cell r="W102">
            <v>0</v>
          </cell>
          <cell r="X102">
            <v>11.0314591594269</v>
          </cell>
          <cell r="Y102">
            <v>-1859388</v>
          </cell>
          <cell r="Z102">
            <v>33.6519843137254</v>
          </cell>
          <cell r="AA102">
            <v>774494</v>
          </cell>
          <cell r="AB102">
            <v>8.7391572382179294</v>
          </cell>
          <cell r="AC102">
            <v>277803</v>
          </cell>
          <cell r="AD102">
            <v>17.107621024505701</v>
          </cell>
          <cell r="AE102">
            <v>0</v>
          </cell>
          <cell r="AF102">
            <v>34.986171721368002</v>
          </cell>
          <cell r="AG102">
            <v>538825</v>
          </cell>
          <cell r="AH102">
            <v>48.433995091073001</v>
          </cell>
          <cell r="AI102">
            <v>-249367</v>
          </cell>
          <cell r="AJ102">
            <v>46.094298959602</v>
          </cell>
          <cell r="AK102">
            <v>-612791</v>
          </cell>
          <cell r="AL102">
            <v>28.595588418045601</v>
          </cell>
          <cell r="AM102">
            <v>-3013963</v>
          </cell>
          <cell r="AN102">
            <v>40.2597782240315</v>
          </cell>
          <cell r="AO102">
            <v>-2286218</v>
          </cell>
          <cell r="AP102">
            <v>48.279350719957201</v>
          </cell>
          <cell r="AQ102">
            <v>147181</v>
          </cell>
          <cell r="AR102">
            <v>41.024262347233602</v>
          </cell>
          <cell r="AS102">
            <v>0</v>
          </cell>
          <cell r="AT102">
            <v>21.9421510737698</v>
          </cell>
          <cell r="AU102">
            <v>0</v>
          </cell>
          <cell r="AV102">
            <v>49.267694133092199</v>
          </cell>
          <cell r="AW102">
            <v>0</v>
          </cell>
          <cell r="AX102">
            <v>29.827666985943502</v>
          </cell>
          <cell r="AY102">
            <v>736827</v>
          </cell>
          <cell r="AZ102">
            <v>6.2476867337156499</v>
          </cell>
          <cell r="BA102">
            <v>181536</v>
          </cell>
          <cell r="BB102">
            <v>10.1649624853821</v>
          </cell>
          <cell r="BC102">
            <v>2010607</v>
          </cell>
          <cell r="BD102">
            <v>10.4370683229813</v>
          </cell>
          <cell r="BE102">
            <v>-48146</v>
          </cell>
          <cell r="BF102">
            <v>28.533071509789</v>
          </cell>
          <cell r="BG102">
            <v>-290096</v>
          </cell>
          <cell r="BH102">
            <v>22.894924159790001</v>
          </cell>
          <cell r="BI102">
            <v>0</v>
          </cell>
        </row>
        <row r="103">
          <cell r="B103">
            <v>45.832927951332103</v>
          </cell>
          <cell r="C103">
            <v>5074648</v>
          </cell>
          <cell r="D103">
            <v>22.327015768902001</v>
          </cell>
          <cell r="E103">
            <v>967839</v>
          </cell>
          <cell r="F103">
            <v>27.7967802541419</v>
          </cell>
          <cell r="G103">
            <v>844627</v>
          </cell>
          <cell r="H103">
            <v>29.794944715952902</v>
          </cell>
          <cell r="I103">
            <v>1427494</v>
          </cell>
          <cell r="J103">
            <v>79.212033781550204</v>
          </cell>
          <cell r="K103">
            <v>-455346</v>
          </cell>
          <cell r="L103">
            <v>57.064017838059897</v>
          </cell>
          <cell r="M103">
            <v>-2234857</v>
          </cell>
          <cell r="N103">
            <v>15.4176891760497</v>
          </cell>
          <cell r="O103">
            <v>-479708</v>
          </cell>
          <cell r="P103">
            <v>7.8654408798130904</v>
          </cell>
          <cell r="Q103">
            <v>614204</v>
          </cell>
          <cell r="R103">
            <v>29.771820297941002</v>
          </cell>
          <cell r="S103">
            <v>-1144157</v>
          </cell>
          <cell r="T103">
            <v>15.150478376097499</v>
          </cell>
          <cell r="U103">
            <v>483944</v>
          </cell>
          <cell r="V103">
            <v>46.674440011499399</v>
          </cell>
          <cell r="W103">
            <v>-282154</v>
          </cell>
          <cell r="X103">
            <v>10.9739641918587</v>
          </cell>
          <cell r="Y103">
            <v>-547672</v>
          </cell>
          <cell r="Z103">
            <v>33.280441176470497</v>
          </cell>
          <cell r="AA103">
            <v>-2547273</v>
          </cell>
          <cell r="AB103">
            <v>8.7232509709276904</v>
          </cell>
          <cell r="AC103">
            <v>-59147</v>
          </cell>
          <cell r="AD103">
            <v>17.468342303928601</v>
          </cell>
          <cell r="AE103">
            <v>840109</v>
          </cell>
          <cell r="AF103">
            <v>34.760458430969202</v>
          </cell>
          <cell r="AG103">
            <v>-632857</v>
          </cell>
          <cell r="AH103">
            <v>48.474308558208399</v>
          </cell>
          <cell r="AI103">
            <v>694057</v>
          </cell>
          <cell r="AJ103">
            <v>46.076820914352403</v>
          </cell>
          <cell r="AK103">
            <v>-221919</v>
          </cell>
          <cell r="AL103">
            <v>28.6609549837138</v>
          </cell>
          <cell r="AM103">
            <v>524277</v>
          </cell>
          <cell r="AN103">
            <v>40.198840943640299</v>
          </cell>
          <cell r="AO103">
            <v>-609886</v>
          </cell>
          <cell r="AP103">
            <v>48.219941107873701</v>
          </cell>
          <cell r="AQ103">
            <v>-453592</v>
          </cell>
          <cell r="AR103">
            <v>40.569157763579902</v>
          </cell>
          <cell r="AS103">
            <v>-4897770</v>
          </cell>
          <cell r="AT103">
            <v>22.027743746301599</v>
          </cell>
          <cell r="AU103">
            <v>807368</v>
          </cell>
          <cell r="AV103">
            <v>49.190996104862997</v>
          </cell>
          <cell r="AW103">
            <v>-776681</v>
          </cell>
          <cell r="AX103">
            <v>29.713633253695701</v>
          </cell>
          <cell r="AY103">
            <v>-94527</v>
          </cell>
          <cell r="AZ103">
            <v>6.2994467219754098</v>
          </cell>
          <cell r="BA103">
            <v>573792</v>
          </cell>
          <cell r="BB103">
            <v>10.3128180205277</v>
          </cell>
          <cell r="BC103">
            <v>901134</v>
          </cell>
          <cell r="BD103">
            <v>10.503847826086901</v>
          </cell>
          <cell r="BE103">
            <v>206970</v>
          </cell>
          <cell r="BF103">
            <v>28.4252532487465</v>
          </cell>
          <cell r="BG103">
            <v>-146193</v>
          </cell>
          <cell r="BH103">
            <v>22.744514935718101</v>
          </cell>
          <cell r="BI103">
            <v>-309587</v>
          </cell>
        </row>
        <row r="104">
          <cell r="B104">
            <v>45.967999842388899</v>
          </cell>
          <cell r="C104">
            <v>14796735</v>
          </cell>
          <cell r="D104">
            <v>22.291810192153999</v>
          </cell>
          <cell r="E104">
            <v>-328745</v>
          </cell>
          <cell r="F104">
            <v>28.024310135789499</v>
          </cell>
          <cell r="G104">
            <v>5310238</v>
          </cell>
          <cell r="H104">
            <v>29.8294026785297</v>
          </cell>
          <cell r="I104">
            <v>818644</v>
          </cell>
          <cell r="J104">
            <v>79.216373230494995</v>
          </cell>
          <cell r="K104">
            <v>195454</v>
          </cell>
          <cell r="L104">
            <v>56.751423872635101</v>
          </cell>
          <cell r="M104">
            <v>-6536386</v>
          </cell>
          <cell r="N104">
            <v>15.426998646595599</v>
          </cell>
          <cell r="O104">
            <v>49188</v>
          </cell>
          <cell r="P104">
            <v>7.8006918797276299</v>
          </cell>
          <cell r="Q104">
            <v>-443893</v>
          </cell>
          <cell r="R104">
            <v>29.612251951355599</v>
          </cell>
          <cell r="S104">
            <v>-3258649</v>
          </cell>
          <cell r="T104">
            <v>15.3831739787916</v>
          </cell>
          <cell r="U104">
            <v>1156983</v>
          </cell>
          <cell r="V104">
            <v>46.749907827253899</v>
          </cell>
          <cell r="W104">
            <v>4059664</v>
          </cell>
          <cell r="X104">
            <v>11.011877814317</v>
          </cell>
          <cell r="Y104">
            <v>-305864</v>
          </cell>
          <cell r="Z104">
            <v>33.127192156862698</v>
          </cell>
          <cell r="AA104">
            <v>-1090929</v>
          </cell>
          <cell r="AB104">
            <v>8.5980613667071104</v>
          </cell>
          <cell r="AC104">
            <v>-477964</v>
          </cell>
          <cell r="AD104">
            <v>17.603632307957501</v>
          </cell>
          <cell r="AE104">
            <v>348489</v>
          </cell>
          <cell r="AF104">
            <v>34.8054887957543</v>
          </cell>
          <cell r="AG104">
            <v>163872</v>
          </cell>
          <cell r="AH104">
            <v>48.551677851009899</v>
          </cell>
          <cell r="AI104">
            <v>1325481</v>
          </cell>
          <cell r="AJ104">
            <v>46.219145254547101</v>
          </cell>
          <cell r="AK104">
            <v>1704763</v>
          </cell>
          <cell r="AL104">
            <v>28.557328887752899</v>
          </cell>
          <cell r="AM104">
            <v>-846246</v>
          </cell>
          <cell r="AN104">
            <v>40.040195937159901</v>
          </cell>
          <cell r="AO104">
            <v>-1656687</v>
          </cell>
          <cell r="AP104">
            <v>48.231297195045499</v>
          </cell>
          <cell r="AQ104">
            <v>84280</v>
          </cell>
          <cell r="AR104">
            <v>40.766437793271599</v>
          </cell>
          <cell r="AS104">
            <v>2077969</v>
          </cell>
          <cell r="AT104">
            <v>22.025443738044999</v>
          </cell>
          <cell r="AU104">
            <v>-22145</v>
          </cell>
          <cell r="AV104">
            <v>49.123139138322401</v>
          </cell>
          <cell r="AW104">
            <v>-672352</v>
          </cell>
          <cell r="AX104">
            <v>29.865551972504498</v>
          </cell>
          <cell r="AY104">
            <v>128115</v>
          </cell>
          <cell r="AZ104">
            <v>6.1955503334343396</v>
          </cell>
          <cell r="BA104">
            <v>-935487</v>
          </cell>
          <cell r="BB104">
            <v>10.493264452781901</v>
          </cell>
          <cell r="BC104">
            <v>1344703</v>
          </cell>
          <cell r="BD104">
            <v>10.5148291925465</v>
          </cell>
          <cell r="BE104">
            <v>34716</v>
          </cell>
          <cell r="BF104">
            <v>28.367078755157799</v>
          </cell>
          <cell r="BG104">
            <v>-79184</v>
          </cell>
          <cell r="BH104">
            <v>22.760558447471102</v>
          </cell>
          <cell r="BI104">
            <v>33661</v>
          </cell>
        </row>
        <row r="105">
          <cell r="B105">
            <v>46.000993880916099</v>
          </cell>
          <cell r="C105">
            <v>4396377</v>
          </cell>
          <cell r="D105">
            <v>22.380937848694401</v>
          </cell>
          <cell r="E105">
            <v>1589738</v>
          </cell>
          <cell r="F105">
            <v>28.073918904851102</v>
          </cell>
          <cell r="G105">
            <v>1217520</v>
          </cell>
          <cell r="H105">
            <v>29.715336694281401</v>
          </cell>
          <cell r="I105">
            <v>-1504558</v>
          </cell>
          <cell r="J105">
            <v>79.124247713404401</v>
          </cell>
          <cell r="K105">
            <v>-2072177</v>
          </cell>
          <cell r="L105">
            <v>56.674023993871501</v>
          </cell>
          <cell r="M105">
            <v>-1600823</v>
          </cell>
          <cell r="N105">
            <v>15.8576985633236</v>
          </cell>
          <cell r="O105">
            <v>-59115</v>
          </cell>
          <cell r="P105">
            <v>7.91661953524111</v>
          </cell>
          <cell r="Q105">
            <v>626738</v>
          </cell>
          <cell r="R105">
            <v>29.663645521616601</v>
          </cell>
          <cell r="S105">
            <v>1018316</v>
          </cell>
          <cell r="T105">
            <v>15.5244691886257</v>
          </cell>
          <cell r="U105">
            <v>465515</v>
          </cell>
          <cell r="V105">
            <v>47.069335639950602</v>
          </cell>
          <cell r="W105">
            <v>16615286</v>
          </cell>
          <cell r="X105">
            <v>10.984658771314701</v>
          </cell>
          <cell r="Y105">
            <v>-391834</v>
          </cell>
          <cell r="Z105">
            <v>33.266388235294102</v>
          </cell>
          <cell r="AA105">
            <v>1013447</v>
          </cell>
          <cell r="AB105">
            <v>8.6537847113677309</v>
          </cell>
          <cell r="AC105">
            <v>221001</v>
          </cell>
          <cell r="AD105">
            <v>17.8990992207396</v>
          </cell>
          <cell r="AE105">
            <v>738330</v>
          </cell>
          <cell r="AF105">
            <v>34.881349573472598</v>
          </cell>
          <cell r="AG105">
            <v>281796</v>
          </cell>
          <cell r="AH105">
            <v>48.605106865973802</v>
          </cell>
          <cell r="AI105">
            <v>909259</v>
          </cell>
          <cell r="AJ105">
            <v>46.425466856393598</v>
          </cell>
          <cell r="AK105">
            <v>2688253</v>
          </cell>
          <cell r="AL105">
            <v>28.329749409779001</v>
          </cell>
          <cell r="AM105">
            <v>-1795160</v>
          </cell>
          <cell r="AN105">
            <v>39.974895951534897</v>
          </cell>
          <cell r="AO105">
            <v>-668142</v>
          </cell>
          <cell r="AP105">
            <v>48.292070248177801</v>
          </cell>
          <cell r="AQ105">
            <v>472667</v>
          </cell>
          <cell r="AR105">
            <v>40.926078311815601</v>
          </cell>
          <cell r="AS105">
            <v>1795711</v>
          </cell>
          <cell r="AT105">
            <v>22.013045040841298</v>
          </cell>
          <cell r="AU105">
            <v>-118784</v>
          </cell>
          <cell r="AV105">
            <v>49.094484124985399</v>
          </cell>
          <cell r="AW105">
            <v>-859769</v>
          </cell>
          <cell r="AX105">
            <v>30.046991761232899</v>
          </cell>
          <cell r="AY105">
            <v>153741</v>
          </cell>
          <cell r="AZ105">
            <v>6.2071133295596796</v>
          </cell>
          <cell r="BA105">
            <v>-143683</v>
          </cell>
          <cell r="BB105">
            <v>10.626659724915701</v>
          </cell>
          <cell r="BC105">
            <v>832005</v>
          </cell>
          <cell r="BD105">
            <v>10.6588354037267</v>
          </cell>
          <cell r="BE105">
            <v>455343</v>
          </cell>
          <cell r="BF105">
            <v>28.395936063242299</v>
          </cell>
          <cell r="BG105">
            <v>40095</v>
          </cell>
          <cell r="BH105">
            <v>22.834393999289301</v>
          </cell>
          <cell r="BI105">
            <v>158414</v>
          </cell>
        </row>
        <row r="106">
          <cell r="B106">
            <v>45.984848526507598</v>
          </cell>
          <cell r="C106">
            <v>-1739372</v>
          </cell>
          <cell r="D106">
            <v>22.480490658396398</v>
          </cell>
          <cell r="E106">
            <v>1284323</v>
          </cell>
          <cell r="F106">
            <v>27.1241589589456</v>
          </cell>
          <cell r="G106">
            <v>-20527380</v>
          </cell>
          <cell r="H106">
            <v>29.553226703020499</v>
          </cell>
          <cell r="I106">
            <v>-2403852</v>
          </cell>
          <cell r="J106">
            <v>79.091675834001506</v>
          </cell>
          <cell r="K106">
            <v>-721017</v>
          </cell>
          <cell r="L106">
            <v>56.548481964974798</v>
          </cell>
          <cell r="M106">
            <v>-2582522</v>
          </cell>
          <cell r="N106">
            <v>15.324570531096899</v>
          </cell>
          <cell r="O106">
            <v>194361</v>
          </cell>
          <cell r="P106">
            <v>8.0105326308941596</v>
          </cell>
          <cell r="Q106">
            <v>163068</v>
          </cell>
          <cell r="R106">
            <v>29.7745527743804</v>
          </cell>
          <cell r="S106">
            <v>4334646</v>
          </cell>
          <cell r="T106">
            <v>15.699770632158399</v>
          </cell>
          <cell r="U106">
            <v>821059</v>
          </cell>
          <cell r="V106">
            <v>47.165423541294899</v>
          </cell>
          <cell r="W106">
            <v>4924493</v>
          </cell>
          <cell r="X106">
            <v>10.926198615021701</v>
          </cell>
          <cell r="Y106">
            <v>-829155</v>
          </cell>
          <cell r="Z106">
            <v>33.710801960784302</v>
          </cell>
          <cell r="AA106">
            <v>3174811</v>
          </cell>
          <cell r="AB106">
            <v>8.67749822148674</v>
          </cell>
          <cell r="AC106">
            <v>85712</v>
          </cell>
          <cell r="AD106">
            <v>18.190487735606599</v>
          </cell>
          <cell r="AE106">
            <v>754434</v>
          </cell>
          <cell r="AF106">
            <v>34.765457617910499</v>
          </cell>
          <cell r="AG106">
            <v>-425004</v>
          </cell>
          <cell r="AH106">
            <v>48.6204405658955</v>
          </cell>
          <cell r="AI106">
            <v>261709</v>
          </cell>
          <cell r="AJ106">
            <v>46.552919596631398</v>
          </cell>
          <cell r="AK106">
            <v>1676613</v>
          </cell>
          <cell r="AL106">
            <v>28.283840897452201</v>
          </cell>
          <cell r="AM106">
            <v>-358056</v>
          </cell>
          <cell r="AN106">
            <v>39.938141728092397</v>
          </cell>
          <cell r="AO106">
            <v>-422352</v>
          </cell>
          <cell r="AP106">
            <v>48.319027298594598</v>
          </cell>
          <cell r="AQ106">
            <v>213571</v>
          </cell>
          <cell r="AR106">
            <v>40.915193128496</v>
          </cell>
          <cell r="AS106">
            <v>-92461</v>
          </cell>
          <cell r="AT106">
            <v>22.019111829086999</v>
          </cell>
          <cell r="AU106">
            <v>58719</v>
          </cell>
          <cell r="AV106">
            <v>49.225996735684703</v>
          </cell>
          <cell r="AW106">
            <v>1350171</v>
          </cell>
          <cell r="AX106">
            <v>29.899912055194399</v>
          </cell>
          <cell r="AY106">
            <v>-123037</v>
          </cell>
          <cell r="AZ106">
            <v>6.1960544396606698</v>
          </cell>
          <cell r="BA106">
            <v>-253150</v>
          </cell>
          <cell r="BB106">
            <v>10.6582372856133</v>
          </cell>
          <cell r="BC106">
            <v>185451</v>
          </cell>
          <cell r="BD106">
            <v>10.648059006211099</v>
          </cell>
          <cell r="BE106">
            <v>-30121</v>
          </cell>
          <cell r="BF106">
            <v>28.394728885015599</v>
          </cell>
          <cell r="BG106">
            <v>-17293</v>
          </cell>
          <cell r="BH106">
            <v>22.716415365165801</v>
          </cell>
          <cell r="BI106">
            <v>-249948</v>
          </cell>
        </row>
        <row r="107">
          <cell r="B107">
            <v>45.7881877635335</v>
          </cell>
          <cell r="C107">
            <v>-20709405</v>
          </cell>
          <cell r="D107">
            <v>22.4749645433747</v>
          </cell>
          <cell r="E107">
            <v>94186</v>
          </cell>
          <cell r="F107">
            <v>26.818487557648101</v>
          </cell>
          <cell r="G107">
            <v>-6528573</v>
          </cell>
          <cell r="H107">
            <v>29.535653410400901</v>
          </cell>
          <cell r="I107">
            <v>-287461</v>
          </cell>
          <cell r="J107">
            <v>79.146669438301203</v>
          </cell>
          <cell r="K107">
            <v>1241827</v>
          </cell>
          <cell r="L107">
            <v>56.3484221905561</v>
          </cell>
          <cell r="M107">
            <v>-4062481</v>
          </cell>
          <cell r="N107">
            <v>15.2926876143718</v>
          </cell>
          <cell r="O107">
            <v>-159022</v>
          </cell>
          <cell r="P107">
            <v>7.9168549315130798</v>
          </cell>
          <cell r="Q107">
            <v>-364955</v>
          </cell>
          <cell r="R107">
            <v>29.857267492269902</v>
          </cell>
          <cell r="S107">
            <v>1615368</v>
          </cell>
          <cell r="T107">
            <v>15.642514709719199</v>
          </cell>
          <cell r="U107">
            <v>-92605</v>
          </cell>
          <cell r="V107">
            <v>47.1192858417214</v>
          </cell>
          <cell r="W107">
            <v>-2091933</v>
          </cell>
          <cell r="X107">
            <v>10.790261110586099</v>
          </cell>
          <cell r="Y107">
            <v>-1298086</v>
          </cell>
          <cell r="Z107">
            <v>33.672337254901898</v>
          </cell>
          <cell r="AA107">
            <v>-269670</v>
          </cell>
          <cell r="AB107">
            <v>8.7320224825806694</v>
          </cell>
          <cell r="AC107">
            <v>233677</v>
          </cell>
          <cell r="AD107">
            <v>18.027195625041799</v>
          </cell>
          <cell r="AE107">
            <v>-315986</v>
          </cell>
          <cell r="AF107">
            <v>34.589804025089002</v>
          </cell>
          <cell r="AG107">
            <v>-713760</v>
          </cell>
          <cell r="AH107">
            <v>48.539951573342897</v>
          </cell>
          <cell r="AI107">
            <v>-1350139</v>
          </cell>
          <cell r="AJ107">
            <v>46.643584140254497</v>
          </cell>
          <cell r="AK107">
            <v>1122135</v>
          </cell>
          <cell r="AL107">
            <v>28.2234451732796</v>
          </cell>
          <cell r="AM107">
            <v>-535398</v>
          </cell>
          <cell r="AN107">
            <v>39.968971583842801</v>
          </cell>
          <cell r="AO107">
            <v>414345</v>
          </cell>
          <cell r="AP107">
            <v>48.400844420344399</v>
          </cell>
          <cell r="AQ107">
            <v>666555</v>
          </cell>
          <cell r="AR107">
            <v>41.031011903183902</v>
          </cell>
          <cell r="AS107">
            <v>1286337</v>
          </cell>
          <cell r="AT107">
            <v>21.978624108893101</v>
          </cell>
          <cell r="AU107">
            <v>-386649</v>
          </cell>
          <cell r="AV107">
            <v>49.214267524584102</v>
          </cell>
          <cell r="AW107">
            <v>-118994</v>
          </cell>
          <cell r="AX107">
            <v>29.662011964111201</v>
          </cell>
          <cell r="AY107">
            <v>-196716</v>
          </cell>
          <cell r="AZ107">
            <v>6.3682262512602597</v>
          </cell>
          <cell r="BA107">
            <v>2031766</v>
          </cell>
          <cell r="BB107">
            <v>10.660568435103601</v>
          </cell>
          <cell r="BC107">
            <v>202523</v>
          </cell>
          <cell r="BD107">
            <v>10.619785714285699</v>
          </cell>
          <cell r="BE107">
            <v>-89027</v>
          </cell>
          <cell r="BF107">
            <v>27.874366087719299</v>
          </cell>
          <cell r="BG107">
            <v>-699248</v>
          </cell>
          <cell r="BH107">
            <v>22.4789901312101</v>
          </cell>
          <cell r="BI107">
            <v>-551135</v>
          </cell>
        </row>
        <row r="108">
          <cell r="B108">
            <v>45.816498821036703</v>
          </cell>
          <cell r="C108">
            <v>2776492</v>
          </cell>
          <cell r="D108">
            <v>22.352242549296701</v>
          </cell>
          <cell r="E108">
            <v>-1697178</v>
          </cell>
          <cell r="F108">
            <v>26.821667004245199</v>
          </cell>
          <cell r="G108">
            <v>61381</v>
          </cell>
          <cell r="H108">
            <v>29.449452888735699</v>
          </cell>
          <cell r="I108">
            <v>-1171664</v>
          </cell>
          <cell r="J108">
            <v>79.212999358735402</v>
          </cell>
          <cell r="K108">
            <v>1447767</v>
          </cell>
          <cell r="L108">
            <v>56.156048946108498</v>
          </cell>
          <cell r="M108">
            <v>-3804205</v>
          </cell>
          <cell r="N108">
            <v>15.3756185086099</v>
          </cell>
          <cell r="O108">
            <v>567304</v>
          </cell>
          <cell r="P108">
            <v>7.7424538403562</v>
          </cell>
          <cell r="Q108">
            <v>-1008585</v>
          </cell>
          <cell r="R108">
            <v>29.7665090696023</v>
          </cell>
          <cell r="S108">
            <v>-1697764</v>
          </cell>
          <cell r="T108">
            <v>15.6384050471609</v>
          </cell>
          <cell r="U108">
            <v>110181</v>
          </cell>
          <cell r="V108">
            <v>47.052805621399102</v>
          </cell>
          <cell r="W108">
            <v>-3549794</v>
          </cell>
          <cell r="X108">
            <v>10.699734338787801</v>
          </cell>
          <cell r="Y108">
            <v>-878517</v>
          </cell>
          <cell r="Z108">
            <v>33.6361392156862</v>
          </cell>
          <cell r="AA108">
            <v>-259541</v>
          </cell>
          <cell r="AB108">
            <v>8.7480079477426305</v>
          </cell>
          <cell r="AC108">
            <v>84808</v>
          </cell>
          <cell r="AD108">
            <v>17.916896655045502</v>
          </cell>
          <cell r="AE108">
            <v>-280901</v>
          </cell>
          <cell r="AF108">
            <v>34.673689879532901</v>
          </cell>
          <cell r="AG108">
            <v>355505</v>
          </cell>
          <cell r="AH108">
            <v>48.538880061782102</v>
          </cell>
          <cell r="AI108">
            <v>-50992</v>
          </cell>
          <cell r="AJ108">
            <v>46.628402586605297</v>
          </cell>
          <cell r="AK108">
            <v>-193689</v>
          </cell>
          <cell r="AL108">
            <v>28.2817967385697</v>
          </cell>
          <cell r="AM108">
            <v>446307</v>
          </cell>
          <cell r="AN108">
            <v>39.957811753573402</v>
          </cell>
          <cell r="AO108">
            <v>-140142</v>
          </cell>
          <cell r="AP108">
            <v>48.357724153794301</v>
          </cell>
          <cell r="AQ108">
            <v>-346463</v>
          </cell>
          <cell r="AR108">
            <v>41.071578166008301</v>
          </cell>
          <cell r="AS108">
            <v>451730</v>
          </cell>
          <cell r="AT108">
            <v>21.954412045928201</v>
          </cell>
          <cell r="AU108">
            <v>-229537</v>
          </cell>
          <cell r="AV108">
            <v>49.260207800480103</v>
          </cell>
          <cell r="AW108">
            <v>465119</v>
          </cell>
          <cell r="AX108">
            <v>29.465475383145801</v>
          </cell>
          <cell r="AY108">
            <v>-158917</v>
          </cell>
          <cell r="AZ108">
            <v>6.4211821815125401</v>
          </cell>
          <cell r="BA108">
            <v>338033</v>
          </cell>
          <cell r="BB108">
            <v>10.672609535838101</v>
          </cell>
          <cell r="BC108">
            <v>264716</v>
          </cell>
          <cell r="BD108">
            <v>10.6304968944099</v>
          </cell>
          <cell r="BE108">
            <v>36954</v>
          </cell>
          <cell r="BF108">
            <v>27.654314742405401</v>
          </cell>
          <cell r="BG108">
            <v>-348223</v>
          </cell>
          <cell r="BH108">
            <v>22.324926609522802</v>
          </cell>
          <cell r="BI108">
            <v>-317851</v>
          </cell>
        </row>
        <row r="109">
          <cell r="B109">
            <v>45.810448556194103</v>
          </cell>
          <cell r="C109">
            <v>-105140</v>
          </cell>
          <cell r="D109">
            <v>22.614992117512902</v>
          </cell>
          <cell r="E109">
            <v>807366</v>
          </cell>
          <cell r="F109">
            <v>26.8829268308195</v>
          </cell>
          <cell r="G109">
            <v>1330429</v>
          </cell>
          <cell r="H109">
            <v>29.358116762344402</v>
          </cell>
          <cell r="I109">
            <v>-1663502</v>
          </cell>
          <cell r="J109">
            <v>79.198032020513395</v>
          </cell>
          <cell r="K109">
            <v>-597688</v>
          </cell>
          <cell r="L109">
            <v>56.043718187924298</v>
          </cell>
          <cell r="M109">
            <v>-2185406</v>
          </cell>
          <cell r="N109">
            <v>15.3331633130553</v>
          </cell>
          <cell r="O109">
            <v>176460</v>
          </cell>
          <cell r="P109">
            <v>7.4382467305022901</v>
          </cell>
          <cell r="Q109">
            <v>-1900108</v>
          </cell>
          <cell r="R109">
            <v>29.611066271249499</v>
          </cell>
          <cell r="S109">
            <v>-1467194</v>
          </cell>
          <cell r="T109">
            <v>15.3328111729139</v>
          </cell>
          <cell r="U109">
            <v>-1306233</v>
          </cell>
          <cell r="V109">
            <v>46.996102106470502</v>
          </cell>
          <cell r="W109">
            <v>-2696243</v>
          </cell>
          <cell r="X109">
            <v>10.7388600796726</v>
          </cell>
          <cell r="Y109">
            <v>17853</v>
          </cell>
          <cell r="Z109">
            <v>33.510458823529397</v>
          </cell>
          <cell r="AA109">
            <v>-845480</v>
          </cell>
          <cell r="AB109">
            <v>8.5582554048274897</v>
          </cell>
          <cell r="AC109">
            <v>-655972</v>
          </cell>
          <cell r="AD109">
            <v>17.522324672927599</v>
          </cell>
          <cell r="AE109">
            <v>-780824</v>
          </cell>
          <cell r="AF109">
            <v>34.788131066020298</v>
          </cell>
          <cell r="AG109">
            <v>563066</v>
          </cell>
          <cell r="AH109">
            <v>48.580911642282203</v>
          </cell>
          <cell r="AI109">
            <v>694309</v>
          </cell>
          <cell r="AJ109">
            <v>46.618840169998499</v>
          </cell>
          <cell r="AK109">
            <v>-118317</v>
          </cell>
          <cell r="AL109">
            <v>28.380269906060299</v>
          </cell>
          <cell r="AM109">
            <v>760194</v>
          </cell>
          <cell r="AN109">
            <v>40.058060966350602</v>
          </cell>
          <cell r="AO109">
            <v>1103151</v>
          </cell>
          <cell r="AP109">
            <v>48.384968104184097</v>
          </cell>
          <cell r="AQ109">
            <v>214935</v>
          </cell>
          <cell r="AR109">
            <v>41.108936666578202</v>
          </cell>
          <cell r="AS109">
            <v>156190</v>
          </cell>
          <cell r="AT109">
            <v>21.9702091086249</v>
          </cell>
          <cell r="AU109">
            <v>148759</v>
          </cell>
          <cell r="AV109">
            <v>49.1725244154593</v>
          </cell>
          <cell r="AW109">
            <v>-864679</v>
          </cell>
          <cell r="AX109">
            <v>29.476135125334601</v>
          </cell>
          <cell r="AY109">
            <v>8402</v>
          </cell>
          <cell r="AZ109">
            <v>6.4272590915414902</v>
          </cell>
          <cell r="BA109">
            <v>286922</v>
          </cell>
          <cell r="BB109">
            <v>10.513978381109901</v>
          </cell>
          <cell r="BC109">
            <v>-879475</v>
          </cell>
          <cell r="BD109">
            <v>10.4367453416149</v>
          </cell>
          <cell r="BE109">
            <v>-572253</v>
          </cell>
          <cell r="BF109">
            <v>27.683413486135201</v>
          </cell>
          <cell r="BG109">
            <v>38680</v>
          </cell>
          <cell r="BH109">
            <v>22.3109965519463</v>
          </cell>
          <cell r="BI109">
            <v>-28776</v>
          </cell>
        </row>
        <row r="110">
          <cell r="B110">
            <v>45.836563405577301</v>
          </cell>
          <cell r="C110">
            <v>2741651</v>
          </cell>
          <cell r="D110">
            <v>22.602960079841498</v>
          </cell>
          <cell r="E110">
            <v>-461831</v>
          </cell>
          <cell r="F110">
            <v>26.887797281194899</v>
          </cell>
          <cell r="G110">
            <v>115901</v>
          </cell>
          <cell r="H110">
            <v>29.442539273709901</v>
          </cell>
          <cell r="I110">
            <v>1321750</v>
          </cell>
          <cell r="J110">
            <v>79.258920461637601</v>
          </cell>
          <cell r="K110">
            <v>1317977</v>
          </cell>
          <cell r="L110">
            <v>55.905120365509099</v>
          </cell>
          <cell r="M110">
            <v>-2755477</v>
          </cell>
          <cell r="N110">
            <v>15.495208248532</v>
          </cell>
          <cell r="O110">
            <v>795639</v>
          </cell>
          <cell r="P110">
            <v>7.5422918827126502</v>
          </cell>
          <cell r="Q110">
            <v>445808</v>
          </cell>
          <cell r="R110">
            <v>29.563596315209999</v>
          </cell>
          <cell r="S110">
            <v>492940</v>
          </cell>
          <cell r="T110">
            <v>15.3161219686216</v>
          </cell>
          <cell r="U110">
            <v>-60836</v>
          </cell>
          <cell r="V110">
            <v>46.963645371459997</v>
          </cell>
          <cell r="W110">
            <v>-1575221</v>
          </cell>
          <cell r="X110">
            <v>10.7328742874129</v>
          </cell>
          <cell r="Y110">
            <v>-572622</v>
          </cell>
          <cell r="Z110">
            <v>33.5560549019607</v>
          </cell>
          <cell r="AA110">
            <v>313719</v>
          </cell>
          <cell r="AB110">
            <v>8.6577668359356696</v>
          </cell>
          <cell r="AC110">
            <v>350686</v>
          </cell>
          <cell r="AD110">
            <v>17.178203340763201</v>
          </cell>
          <cell r="AE110">
            <v>-330176</v>
          </cell>
          <cell r="AF110">
            <v>34.730326396915302</v>
          </cell>
          <cell r="AG110">
            <v>-291968</v>
          </cell>
          <cell r="AH110">
            <v>48.595287139911598</v>
          </cell>
          <cell r="AI110">
            <v>237269</v>
          </cell>
          <cell r="AJ110">
            <v>46.581820144010301</v>
          </cell>
          <cell r="AK110">
            <v>-457410</v>
          </cell>
          <cell r="AL110">
            <v>28.275472871233799</v>
          </cell>
          <cell r="AM110">
            <v>-783644</v>
          </cell>
          <cell r="AN110">
            <v>40.060917164794397</v>
          </cell>
          <cell r="AO110">
            <v>29839</v>
          </cell>
          <cell r="AP110">
            <v>48.439721587291899</v>
          </cell>
          <cell r="AQ110">
            <v>439121</v>
          </cell>
          <cell r="AR110">
            <v>41.189061795816599</v>
          </cell>
          <cell r="AS110">
            <v>881659</v>
          </cell>
          <cell r="AT110">
            <v>21.9438450918271</v>
          </cell>
          <cell r="AU110">
            <v>-246043</v>
          </cell>
          <cell r="AV110">
            <v>49.285604815056203</v>
          </cell>
          <cell r="AW110">
            <v>1153340</v>
          </cell>
          <cell r="AX110">
            <v>29.352083245242898</v>
          </cell>
          <cell r="AY110">
            <v>-103505</v>
          </cell>
          <cell r="AZ110">
            <v>6.5543110135298601</v>
          </cell>
          <cell r="BA110">
            <v>1517850</v>
          </cell>
          <cell r="BB110">
            <v>10.5097918269232</v>
          </cell>
          <cell r="BC110">
            <v>-41224</v>
          </cell>
          <cell r="BD110">
            <v>10.452052795030999</v>
          </cell>
          <cell r="BE110">
            <v>74248</v>
          </cell>
          <cell r="BF110">
            <v>27.586908209616698</v>
          </cell>
          <cell r="BG110">
            <v>-130847</v>
          </cell>
          <cell r="BH110">
            <v>22.2485299260426</v>
          </cell>
          <cell r="BI110">
            <v>-124244</v>
          </cell>
        </row>
        <row r="111">
          <cell r="B111">
            <v>45.879120963049502</v>
          </cell>
          <cell r="C111">
            <v>4232828</v>
          </cell>
          <cell r="D111">
            <v>22.8695766221627</v>
          </cell>
          <cell r="E111">
            <v>3008968</v>
          </cell>
          <cell r="F111">
            <v>27.333878685508498</v>
          </cell>
          <cell r="G111">
            <v>8724759</v>
          </cell>
          <cell r="H111">
            <v>29.418661059310701</v>
          </cell>
          <cell r="I111">
            <v>-319241</v>
          </cell>
          <cell r="J111">
            <v>79.165455681856301</v>
          </cell>
          <cell r="K111">
            <v>-2075206</v>
          </cell>
          <cell r="L111">
            <v>55.788235337054999</v>
          </cell>
          <cell r="M111">
            <v>-2313123</v>
          </cell>
          <cell r="N111">
            <v>15.511938962071801</v>
          </cell>
          <cell r="O111">
            <v>415243</v>
          </cell>
          <cell r="P111">
            <v>7.5387856143425998</v>
          </cell>
          <cell r="Q111">
            <v>-597974</v>
          </cell>
          <cell r="R111">
            <v>29.527150864645002</v>
          </cell>
          <cell r="S111">
            <v>-139158</v>
          </cell>
          <cell r="T111">
            <v>15.3205945025761</v>
          </cell>
          <cell r="U111">
            <v>11887</v>
          </cell>
          <cell r="V111">
            <v>46.742841393428201</v>
          </cell>
          <cell r="W111">
            <v>-10534300</v>
          </cell>
          <cell r="X111">
            <v>10.7749965292408</v>
          </cell>
          <cell r="Y111">
            <v>69635</v>
          </cell>
          <cell r="Z111">
            <v>33.535335294117601</v>
          </cell>
          <cell r="AA111">
            <v>-133527</v>
          </cell>
          <cell r="AB111">
            <v>8.5407762955934601</v>
          </cell>
          <cell r="AC111">
            <v>-398662</v>
          </cell>
          <cell r="AD111">
            <v>17.168232959477201</v>
          </cell>
          <cell r="AE111">
            <v>-427127</v>
          </cell>
          <cell r="AF111">
            <v>34.788656106256802</v>
          </cell>
          <cell r="AG111">
            <v>97112</v>
          </cell>
          <cell r="AH111">
            <v>48.514038236286503</v>
          </cell>
          <cell r="AI111">
            <v>-1343014</v>
          </cell>
          <cell r="AJ111">
            <v>46.52532354369</v>
          </cell>
          <cell r="AK111">
            <v>-710621</v>
          </cell>
          <cell r="AL111">
            <v>28.452422866561999</v>
          </cell>
          <cell r="AM111">
            <v>1239182</v>
          </cell>
          <cell r="AN111">
            <v>40.029471944820401</v>
          </cell>
          <cell r="AO111">
            <v>-374404</v>
          </cell>
          <cell r="AP111">
            <v>48.430666917551598</v>
          </cell>
          <cell r="AQ111">
            <v>-73476</v>
          </cell>
          <cell r="AR111">
            <v>41.073630073433797</v>
          </cell>
          <cell r="AS111">
            <v>-1190076</v>
          </cell>
          <cell r="AT111">
            <v>21.931198489541799</v>
          </cell>
          <cell r="AU111">
            <v>-117716</v>
          </cell>
          <cell r="AV111">
            <v>49.3206781690645</v>
          </cell>
          <cell r="AW111">
            <v>354802</v>
          </cell>
          <cell r="AX111">
            <v>29.274736341441901</v>
          </cell>
          <cell r="AY111">
            <v>-61111</v>
          </cell>
          <cell r="AZ111">
            <v>6.5040662027745801</v>
          </cell>
          <cell r="BA111">
            <v>-1038651</v>
          </cell>
          <cell r="BB111">
            <v>10.724257580029899</v>
          </cell>
          <cell r="BC111">
            <v>602323</v>
          </cell>
          <cell r="BD111">
            <v>10.421453416148999</v>
          </cell>
          <cell r="BE111">
            <v>-66414</v>
          </cell>
          <cell r="BF111">
            <v>27.436217876125099</v>
          </cell>
          <cell r="BG111">
            <v>-191558</v>
          </cell>
          <cell r="BH111">
            <v>22.142794750596199</v>
          </cell>
          <cell r="BI111">
            <v>-208224</v>
          </cell>
        </row>
        <row r="112">
          <cell r="B112">
            <v>45.936001735024703</v>
          </cell>
          <cell r="C112">
            <v>5885340</v>
          </cell>
          <cell r="D112">
            <v>22.746458350332901</v>
          </cell>
          <cell r="E112">
            <v>-1647957</v>
          </cell>
          <cell r="F112">
            <v>27.375622143864501</v>
          </cell>
          <cell r="G112">
            <v>844146</v>
          </cell>
          <cell r="H112">
            <v>29.491282243903701</v>
          </cell>
          <cell r="I112">
            <v>1138030</v>
          </cell>
          <cell r="J112">
            <v>79.171646018595197</v>
          </cell>
          <cell r="K112">
            <v>132785</v>
          </cell>
          <cell r="L112">
            <v>55.695278147778502</v>
          </cell>
          <cell r="M112">
            <v>-1841314</v>
          </cell>
          <cell r="N112">
            <v>16.196870315200002</v>
          </cell>
          <cell r="O112">
            <v>454481</v>
          </cell>
          <cell r="P112">
            <v>7.6078267449763803</v>
          </cell>
          <cell r="Q112">
            <v>153150</v>
          </cell>
          <cell r="R112">
            <v>29.484549155577401</v>
          </cell>
          <cell r="S112">
            <v>-797250</v>
          </cell>
          <cell r="T112">
            <v>15.3211791287143</v>
          </cell>
          <cell r="U112">
            <v>236</v>
          </cell>
          <cell r="V112">
            <v>46.631698466861401</v>
          </cell>
          <cell r="W112">
            <v>-5421905</v>
          </cell>
          <cell r="X112">
            <v>10.795333983911901</v>
          </cell>
          <cell r="Y112">
            <v>-1364</v>
          </cell>
          <cell r="Z112">
            <v>33.612803921568599</v>
          </cell>
          <cell r="AA112">
            <v>551824</v>
          </cell>
          <cell r="AB112">
            <v>8.50977797071182</v>
          </cell>
          <cell r="AC112">
            <v>-116258</v>
          </cell>
          <cell r="AD112">
            <v>17.0283959756451</v>
          </cell>
          <cell r="AE112">
            <v>-362077</v>
          </cell>
          <cell r="AF112">
            <v>34.875448523158497</v>
          </cell>
          <cell r="AG112">
            <v>304076</v>
          </cell>
          <cell r="AH112">
            <v>48.509287868366997</v>
          </cell>
          <cell r="AI112">
            <v>-79166</v>
          </cell>
          <cell r="AJ112">
            <v>46.477932968607803</v>
          </cell>
          <cell r="AK112">
            <v>-623585</v>
          </cell>
          <cell r="AL112">
            <v>28.5653672966743</v>
          </cell>
          <cell r="AM112">
            <v>757419</v>
          </cell>
          <cell r="AN112">
            <v>39.918431687714502</v>
          </cell>
          <cell r="AO112">
            <v>-1275795</v>
          </cell>
          <cell r="AP112">
            <v>48.208013885461199</v>
          </cell>
          <cell r="AQ112">
            <v>-1872027</v>
          </cell>
          <cell r="AR112">
            <v>41.0710638636303</v>
          </cell>
          <cell r="AS112">
            <v>-23075</v>
          </cell>
          <cell r="AT112">
            <v>21.962097103456301</v>
          </cell>
          <cell r="AU112">
            <v>291171</v>
          </cell>
          <cell r="AV112">
            <v>49.488841188019201</v>
          </cell>
          <cell r="AW112">
            <v>1749786</v>
          </cell>
          <cell r="AX112">
            <v>29.312690898473999</v>
          </cell>
          <cell r="AY112">
            <v>23855</v>
          </cell>
          <cell r="AZ112">
            <v>6.5194276250212004</v>
          </cell>
          <cell r="BA112">
            <v>142747</v>
          </cell>
          <cell r="BB112">
            <v>10.8479434956005</v>
          </cell>
          <cell r="BC112">
            <v>305096</v>
          </cell>
          <cell r="BD112">
            <v>10.4218229813664</v>
          </cell>
          <cell r="BE112">
            <v>1739</v>
          </cell>
          <cell r="BF112">
            <v>27.362878924622599</v>
          </cell>
          <cell r="BG112">
            <v>-163230</v>
          </cell>
          <cell r="BH112">
            <v>22.0610988150185</v>
          </cell>
          <cell r="BI112">
            <v>-160646</v>
          </cell>
        </row>
        <row r="113">
          <cell r="B113">
            <v>46.010167717183897</v>
          </cell>
          <cell r="C113">
            <v>8809756</v>
          </cell>
          <cell r="D113">
            <v>22.611247075023801</v>
          </cell>
          <cell r="E113">
            <v>-642776</v>
          </cell>
          <cell r="F113">
            <v>27.352139590578201</v>
          </cell>
          <cell r="G113">
            <v>-445418</v>
          </cell>
          <cell r="H113">
            <v>29.559877612972201</v>
          </cell>
          <cell r="I113">
            <v>1075331</v>
          </cell>
          <cell r="J113">
            <v>79.252445029910803</v>
          </cell>
          <cell r="K113">
            <v>1739087</v>
          </cell>
          <cell r="L113">
            <v>55.672701900115797</v>
          </cell>
          <cell r="M113">
            <v>-443428</v>
          </cell>
          <cell r="N113">
            <v>16.019257227838001</v>
          </cell>
          <cell r="O113">
            <v>368372</v>
          </cell>
          <cell r="P113">
            <v>7.7340014771846901</v>
          </cell>
          <cell r="Q113">
            <v>681212</v>
          </cell>
          <cell r="R113">
            <v>29.700981482978602</v>
          </cell>
          <cell r="S113">
            <v>1183299</v>
          </cell>
          <cell r="T113">
            <v>15.3067305112968</v>
          </cell>
          <cell r="U113">
            <v>-59156</v>
          </cell>
          <cell r="V113">
            <v>46.650871086213797</v>
          </cell>
          <cell r="W113">
            <v>963855</v>
          </cell>
          <cell r="X113">
            <v>10.9293212844255</v>
          </cell>
          <cell r="Y113">
            <v>410382</v>
          </cell>
          <cell r="Z113">
            <v>33.7186764705882</v>
          </cell>
          <cell r="AA113">
            <v>759541</v>
          </cell>
          <cell r="AB113">
            <v>8.7656246111749194</v>
          </cell>
          <cell r="AC113">
            <v>915695</v>
          </cell>
          <cell r="AD113">
            <v>17.065813107155201</v>
          </cell>
          <cell r="AE113">
            <v>85055</v>
          </cell>
          <cell r="AF113">
            <v>34.810293290741903</v>
          </cell>
          <cell r="AG113">
            <v>-206157</v>
          </cell>
          <cell r="AH113">
            <v>48.566049653771799</v>
          </cell>
          <cell r="AI113">
            <v>925778</v>
          </cell>
          <cell r="AJ113">
            <v>46.566071734839497</v>
          </cell>
          <cell r="AK113">
            <v>1174157</v>
          </cell>
          <cell r="AL113">
            <v>28.779134746620599</v>
          </cell>
          <cell r="AM113">
            <v>1541241</v>
          </cell>
          <cell r="AN113">
            <v>40.169176927315299</v>
          </cell>
          <cell r="AO113">
            <v>2941985</v>
          </cell>
          <cell r="AP113">
            <v>48.1920416398982</v>
          </cell>
          <cell r="AQ113">
            <v>-135127</v>
          </cell>
          <cell r="AR113">
            <v>41.204183346146699</v>
          </cell>
          <cell r="AS113">
            <v>1445827</v>
          </cell>
          <cell r="AT113">
            <v>22.088707737606502</v>
          </cell>
          <cell r="AU113">
            <v>1218510</v>
          </cell>
          <cell r="AV113">
            <v>49.7192157764268</v>
          </cell>
          <cell r="AW113">
            <v>2305983</v>
          </cell>
          <cell r="AX113">
            <v>29.405095944250199</v>
          </cell>
          <cell r="AY113">
            <v>73153</v>
          </cell>
          <cell r="AZ113">
            <v>6.5964100775504004</v>
          </cell>
          <cell r="BA113">
            <v>797124</v>
          </cell>
          <cell r="BB113">
            <v>11.012485779393399</v>
          </cell>
          <cell r="BC113">
            <v>613700</v>
          </cell>
          <cell r="BD113">
            <v>10.3803913043478</v>
          </cell>
          <cell r="BE113">
            <v>-120784</v>
          </cell>
          <cell r="BF113">
            <v>27.267442863104801</v>
          </cell>
          <cell r="BG113">
            <v>-122248</v>
          </cell>
          <cell r="BH113">
            <v>21.951834275208501</v>
          </cell>
          <cell r="BI113">
            <v>-214487</v>
          </cell>
        </row>
        <row r="114">
          <cell r="B114">
            <v>46.025971590082499</v>
          </cell>
          <cell r="C114">
            <v>1617633</v>
          </cell>
          <cell r="D114">
            <v>22.673212286766699</v>
          </cell>
          <cell r="E114">
            <v>281823</v>
          </cell>
          <cell r="F114">
            <v>27.524694566072</v>
          </cell>
          <cell r="G114">
            <v>3489071</v>
          </cell>
          <cell r="H114">
            <v>29.503450798833001</v>
          </cell>
          <cell r="I114">
            <v>-913945</v>
          </cell>
          <cell r="J114">
            <v>79.212671454906797</v>
          </cell>
          <cell r="K114">
            <v>-864963</v>
          </cell>
          <cell r="L114">
            <v>55.605871189360897</v>
          </cell>
          <cell r="M114">
            <v>-1354867</v>
          </cell>
          <cell r="N114">
            <v>15.964986396008699</v>
          </cell>
          <cell r="O114">
            <v>272588</v>
          </cell>
          <cell r="P114">
            <v>7.7149494306898898</v>
          </cell>
          <cell r="Q114">
            <v>-98889</v>
          </cell>
          <cell r="R114">
            <v>29.6058678348809</v>
          </cell>
          <cell r="S114">
            <v>788362</v>
          </cell>
          <cell r="T114">
            <v>15.213421875681901</v>
          </cell>
          <cell r="U114">
            <v>-391936</v>
          </cell>
          <cell r="V114">
            <v>46.616100928540398</v>
          </cell>
          <cell r="W114">
            <v>-1687439</v>
          </cell>
          <cell r="X114">
            <v>10.938284652359201</v>
          </cell>
          <cell r="Y114">
            <v>157436</v>
          </cell>
          <cell r="Z114">
            <v>33.566249019607802</v>
          </cell>
          <cell r="AA114">
            <v>-1068692</v>
          </cell>
          <cell r="AB114">
            <v>8.7471423288990007</v>
          </cell>
          <cell r="AC114">
            <v>-46631</v>
          </cell>
          <cell r="AD114">
            <v>17.4061423970028</v>
          </cell>
          <cell r="AE114">
            <v>782244</v>
          </cell>
          <cell r="AF114">
            <v>34.747162854644202</v>
          </cell>
          <cell r="AG114">
            <v>-229307</v>
          </cell>
          <cell r="AH114">
            <v>48.613750392564199</v>
          </cell>
          <cell r="AI114">
            <v>795904</v>
          </cell>
          <cell r="AJ114">
            <v>46.580162454978499</v>
          </cell>
          <cell r="AK114">
            <v>183585</v>
          </cell>
          <cell r="AL114">
            <v>28.897629506702401</v>
          </cell>
          <cell r="AM114">
            <v>878120</v>
          </cell>
          <cell r="AN114">
            <v>40.196551442653799</v>
          </cell>
          <cell r="AO114">
            <v>288213</v>
          </cell>
          <cell r="AP114">
            <v>48.104908430410902</v>
          </cell>
          <cell r="AQ114">
            <v>-725552</v>
          </cell>
          <cell r="AR114">
            <v>41.229187985472201</v>
          </cell>
          <cell r="AS114">
            <v>550246</v>
          </cell>
          <cell r="AT114">
            <v>22.1650659458505</v>
          </cell>
          <cell r="AU114">
            <v>752362</v>
          </cell>
          <cell r="AV114">
            <v>49.685091979455301</v>
          </cell>
          <cell r="AW114">
            <v>-335180</v>
          </cell>
          <cell r="AX114">
            <v>29.5238604685354</v>
          </cell>
          <cell r="AY114">
            <v>94213</v>
          </cell>
          <cell r="AZ114">
            <v>6.7627737087161703</v>
          </cell>
          <cell r="BA114">
            <v>2025176</v>
          </cell>
          <cell r="BB114">
            <v>10.9979928089271</v>
          </cell>
          <cell r="BC114">
            <v>-146871</v>
          </cell>
          <cell r="BD114">
            <v>10.416636645962701</v>
          </cell>
          <cell r="BE114">
            <v>116745</v>
          </cell>
          <cell r="BF114">
            <v>27.153508232380599</v>
          </cell>
          <cell r="BG114">
            <v>-147333</v>
          </cell>
          <cell r="BH114">
            <v>21.817145818655799</v>
          </cell>
          <cell r="BI114">
            <v>-267870</v>
          </cell>
        </row>
        <row r="115">
          <cell r="B115">
            <v>46.1268674956765</v>
          </cell>
          <cell r="C115">
            <v>10936592</v>
          </cell>
          <cell r="D115">
            <v>23.1684767371503</v>
          </cell>
          <cell r="E115">
            <v>7033217</v>
          </cell>
          <cell r="F115">
            <v>27.790764262776801</v>
          </cell>
          <cell r="G115">
            <v>5528022</v>
          </cell>
          <cell r="H115">
            <v>29.857261433749201</v>
          </cell>
          <cell r="I115">
            <v>5711974</v>
          </cell>
          <cell r="J115">
            <v>79.1929645239926</v>
          </cell>
          <cell r="K115">
            <v>-433575</v>
          </cell>
          <cell r="L115">
            <v>55.630690246024898</v>
          </cell>
          <cell r="M115">
            <v>506749</v>
          </cell>
          <cell r="N115">
            <v>15.696089027385501</v>
          </cell>
          <cell r="O115">
            <v>-180204</v>
          </cell>
          <cell r="P115">
            <v>7.51627024236116</v>
          </cell>
          <cell r="Q115">
            <v>-1031266</v>
          </cell>
          <cell r="R115">
            <v>29.596990924903601</v>
          </cell>
          <cell r="S115">
            <v>1389739</v>
          </cell>
          <cell r="T115">
            <v>15.1669628172448</v>
          </cell>
          <cell r="U115">
            <v>-158498</v>
          </cell>
          <cell r="V115">
            <v>46.472317753018501</v>
          </cell>
          <cell r="W115">
            <v>-7002282</v>
          </cell>
          <cell r="X115">
            <v>11.102675848305999</v>
          </cell>
          <cell r="Y115">
            <v>919222</v>
          </cell>
          <cell r="Z115">
            <v>32.238158823529403</v>
          </cell>
          <cell r="AA115">
            <v>-8727053</v>
          </cell>
          <cell r="AB115">
            <v>8.9501403685015806</v>
          </cell>
          <cell r="AC115">
            <v>759854</v>
          </cell>
          <cell r="AD115">
            <v>17.571699320026902</v>
          </cell>
          <cell r="AE115">
            <v>389290</v>
          </cell>
          <cell r="AF115">
            <v>34.824513339827902</v>
          </cell>
          <cell r="AG115">
            <v>305152</v>
          </cell>
          <cell r="AH115">
            <v>48.641731623770703</v>
          </cell>
          <cell r="AI115">
            <v>461506</v>
          </cell>
          <cell r="AJ115">
            <v>46.534271866815097</v>
          </cell>
          <cell r="AK115">
            <v>-584449</v>
          </cell>
          <cell r="AL115">
            <v>28.778018300937099</v>
          </cell>
          <cell r="AM115">
            <v>-857160</v>
          </cell>
          <cell r="AN115">
            <v>40.455310476449299</v>
          </cell>
          <cell r="AO115">
            <v>3030013</v>
          </cell>
          <cell r="AP115">
            <v>48.104196954006902</v>
          </cell>
          <cell r="AQ115">
            <v>-3928</v>
          </cell>
          <cell r="AR115">
            <v>41.362371093025097</v>
          </cell>
          <cell r="AS115">
            <v>1473932</v>
          </cell>
          <cell r="AT115">
            <v>22.223850438313299</v>
          </cell>
          <cell r="AU115">
            <v>589226</v>
          </cell>
          <cell r="AV115">
            <v>49.831571021962702</v>
          </cell>
          <cell r="AW115">
            <v>1462181</v>
          </cell>
          <cell r="AX115">
            <v>28.671954589343599</v>
          </cell>
          <cell r="AY115">
            <v>-676650</v>
          </cell>
          <cell r="AZ115">
            <v>6.7984785330794599</v>
          </cell>
          <cell r="BA115">
            <v>358586</v>
          </cell>
          <cell r="BB115">
            <v>10.9003878176411</v>
          </cell>
          <cell r="BC115">
            <v>-135051</v>
          </cell>
          <cell r="BD115">
            <v>10.4232577639751</v>
          </cell>
          <cell r="BE115">
            <v>9716</v>
          </cell>
          <cell r="BF115">
            <v>26.546585007766101</v>
          </cell>
          <cell r="BG115">
            <v>-745679</v>
          </cell>
          <cell r="BH115">
            <v>21.413517715378902</v>
          </cell>
          <cell r="BI115">
            <v>-1253901</v>
          </cell>
        </row>
        <row r="116">
          <cell r="B116">
            <v>46.140911686520298</v>
          </cell>
          <cell r="C116">
            <v>1539719</v>
          </cell>
          <cell r="D116">
            <v>23.2980922222286</v>
          </cell>
          <cell r="E116">
            <v>-1142535</v>
          </cell>
          <cell r="F116">
            <v>27.881053217990502</v>
          </cell>
          <cell r="G116">
            <v>1848693</v>
          </cell>
          <cell r="H116">
            <v>29.848854871376499</v>
          </cell>
          <cell r="I116">
            <v>-131829</v>
          </cell>
          <cell r="J116">
            <v>79.240141650173001</v>
          </cell>
          <cell r="K116">
            <v>1010938</v>
          </cell>
          <cell r="L116">
            <v>55.709586592779502</v>
          </cell>
          <cell r="M116">
            <v>1583877</v>
          </cell>
          <cell r="N116">
            <v>15.7283564722253</v>
          </cell>
          <cell r="O116">
            <v>160878</v>
          </cell>
          <cell r="P116">
            <v>7.5188195303910899</v>
          </cell>
          <cell r="Q116">
            <v>73108</v>
          </cell>
          <cell r="R116">
            <v>29.741085850480101</v>
          </cell>
          <cell r="S116">
            <v>2524468</v>
          </cell>
          <cell r="T116">
            <v>15.236141656986799</v>
          </cell>
          <cell r="U116">
            <v>87277</v>
          </cell>
          <cell r="V116">
            <v>46.538187789475302</v>
          </cell>
          <cell r="W116">
            <v>2692009</v>
          </cell>
          <cell r="X116">
            <v>11.1095574366371</v>
          </cell>
          <cell r="Y116">
            <v>-428344</v>
          </cell>
          <cell r="Z116">
            <v>31.7592196078431</v>
          </cell>
          <cell r="AA116">
            <v>-3884212</v>
          </cell>
          <cell r="AB116">
            <v>9.3436204051009994</v>
          </cell>
          <cell r="AC116">
            <v>1499986</v>
          </cell>
          <cell r="AD116">
            <v>18.026006815436698</v>
          </cell>
          <cell r="AE116">
            <v>1099657</v>
          </cell>
          <cell r="AF116">
            <v>34.696427387575802</v>
          </cell>
          <cell r="AG116">
            <v>-147464</v>
          </cell>
          <cell r="AH116">
            <v>48.639509776810101</v>
          </cell>
          <cell r="AI116">
            <v>-36737</v>
          </cell>
          <cell r="AJ116">
            <v>46.499690046307698</v>
          </cell>
          <cell r="AK116">
            <v>-438724</v>
          </cell>
          <cell r="AL116">
            <v>28.792065580019401</v>
          </cell>
          <cell r="AM116">
            <v>90705</v>
          </cell>
          <cell r="AN116">
            <v>40.487626290799398</v>
          </cell>
          <cell r="AO116">
            <v>372478</v>
          </cell>
          <cell r="AP116">
            <v>48.110891582791801</v>
          </cell>
          <cell r="AQ116">
            <v>56828</v>
          </cell>
          <cell r="AR116">
            <v>41.4507250603112</v>
          </cell>
          <cell r="AS116">
            <v>984699</v>
          </cell>
          <cell r="AT116">
            <v>22.287238390415599</v>
          </cell>
          <cell r="AU116">
            <v>636674</v>
          </cell>
          <cell r="AV116">
            <v>49.904233952236702</v>
          </cell>
          <cell r="AW116">
            <v>734415</v>
          </cell>
          <cell r="AX116">
            <v>28.784712862953899</v>
          </cell>
          <cell r="AY116">
            <v>89572</v>
          </cell>
          <cell r="AZ116">
            <v>6.8005178285886299</v>
          </cell>
          <cell r="BA116">
            <v>-303207</v>
          </cell>
          <cell r="BB116">
            <v>10.832269488683201</v>
          </cell>
          <cell r="BC116">
            <v>-338370</v>
          </cell>
          <cell r="BD116">
            <v>10.4494161490683</v>
          </cell>
          <cell r="BE116">
            <v>134129</v>
          </cell>
          <cell r="BF116">
            <v>26.366853415222099</v>
          </cell>
          <cell r="BG116">
            <v>-225388</v>
          </cell>
          <cell r="BH116">
            <v>21.461825239411102</v>
          </cell>
          <cell r="BI116">
            <v>96805</v>
          </cell>
        </row>
        <row r="117">
          <cell r="B117">
            <v>46.104367733847901</v>
          </cell>
          <cell r="C117">
            <v>-3451280</v>
          </cell>
          <cell r="D117">
            <v>23.266113478602101</v>
          </cell>
          <cell r="E117">
            <v>-441354</v>
          </cell>
          <cell r="F117">
            <v>27.842467083532899</v>
          </cell>
          <cell r="G117">
            <v>-744752</v>
          </cell>
          <cell r="H117">
            <v>29.5438598697597</v>
          </cell>
          <cell r="I117">
            <v>-4708691</v>
          </cell>
          <cell r="J117">
            <v>79.185045483025704</v>
          </cell>
          <cell r="K117">
            <v>-1180734</v>
          </cell>
          <cell r="L117">
            <v>55.640956031587102</v>
          </cell>
          <cell r="M117">
            <v>-1353359</v>
          </cell>
          <cell r="N117">
            <v>15.2346897026438</v>
          </cell>
          <cell r="O117">
            <v>-2362309</v>
          </cell>
          <cell r="P117">
            <v>7.3488912024470698</v>
          </cell>
          <cell r="Q117">
            <v>-868196</v>
          </cell>
          <cell r="R117">
            <v>29.893445061905599</v>
          </cell>
          <cell r="S117">
            <v>2797772</v>
          </cell>
          <cell r="T117">
            <v>15.22192919397</v>
          </cell>
          <cell r="U117">
            <v>171316</v>
          </cell>
          <cell r="V117">
            <v>46.553296721918997</v>
          </cell>
          <cell r="W117">
            <v>748088</v>
          </cell>
          <cell r="X117">
            <v>11.09390353547</v>
          </cell>
          <cell r="Y117">
            <v>-151594</v>
          </cell>
          <cell r="Z117">
            <v>32.043394117646997</v>
          </cell>
          <cell r="AA117">
            <v>-1984608</v>
          </cell>
          <cell r="AB117">
            <v>9.3729041655315495</v>
          </cell>
          <cell r="AC117">
            <v>101219</v>
          </cell>
          <cell r="AD117">
            <v>17.829402003603999</v>
          </cell>
          <cell r="AE117">
            <v>-457026</v>
          </cell>
          <cell r="AF117">
            <v>34.691038816727101</v>
          </cell>
          <cell r="AG117">
            <v>9020</v>
          </cell>
          <cell r="AH117">
            <v>48.660570521280803</v>
          </cell>
          <cell r="AI117">
            <v>339615</v>
          </cell>
          <cell r="AJ117">
            <v>46.484926366921201</v>
          </cell>
          <cell r="AK117">
            <v>-186102</v>
          </cell>
          <cell r="AL117">
            <v>28.667278851049701</v>
          </cell>
          <cell r="AM117">
            <v>-872186</v>
          </cell>
          <cell r="AN117">
            <v>40.513172017206301</v>
          </cell>
          <cell r="AO117">
            <v>274789</v>
          </cell>
          <cell r="AP117">
            <v>48.021024385325198</v>
          </cell>
          <cell r="AQ117">
            <v>-726308</v>
          </cell>
          <cell r="AR117">
            <v>41.429511412740901</v>
          </cell>
          <cell r="AS117">
            <v>-223795</v>
          </cell>
          <cell r="AT117">
            <v>22.365452443645101</v>
          </cell>
          <cell r="AU117">
            <v>776696</v>
          </cell>
          <cell r="AV117">
            <v>49.8685351788234</v>
          </cell>
          <cell r="AW117">
            <v>-350048</v>
          </cell>
          <cell r="AX117">
            <v>28.953081133160701</v>
          </cell>
          <cell r="AY117">
            <v>133271</v>
          </cell>
          <cell r="AZ117">
            <v>6.8250856218231304</v>
          </cell>
          <cell r="BA117">
            <v>450083</v>
          </cell>
          <cell r="BB117">
            <v>10.7347055303857</v>
          </cell>
          <cell r="BC117">
            <v>-1153822</v>
          </cell>
          <cell r="BD117">
            <v>10.3909378881987</v>
          </cell>
          <cell r="BE117">
            <v>-183045</v>
          </cell>
          <cell r="BF117">
            <v>26.410829193478399</v>
          </cell>
          <cell r="BG117">
            <v>56820</v>
          </cell>
          <cell r="BH117">
            <v>21.378286538369199</v>
          </cell>
          <cell r="BI117">
            <v>-116960</v>
          </cell>
        </row>
        <row r="118">
          <cell r="B118">
            <v>46.071392025342199</v>
          </cell>
          <cell r="C118">
            <v>-3433212</v>
          </cell>
          <cell r="D118">
            <v>23.315606827916099</v>
          </cell>
          <cell r="E118">
            <v>214507</v>
          </cell>
          <cell r="F118">
            <v>27.807744816662002</v>
          </cell>
          <cell r="G118">
            <v>-657921</v>
          </cell>
          <cell r="H118">
            <v>29.403557194388</v>
          </cell>
          <cell r="I118">
            <v>-3401980</v>
          </cell>
          <cell r="J118">
            <v>79.068120863959905</v>
          </cell>
          <cell r="K118">
            <v>-2509712</v>
          </cell>
          <cell r="L118">
            <v>55.618372969177202</v>
          </cell>
          <cell r="M118">
            <v>-445438</v>
          </cell>
          <cell r="N118">
            <v>15.9122521804202</v>
          </cell>
          <cell r="O118">
            <v>1688172</v>
          </cell>
          <cell r="P118">
            <v>7.2680777702133801</v>
          </cell>
          <cell r="Q118">
            <v>-378575</v>
          </cell>
          <cell r="R118">
            <v>29.782762938275901</v>
          </cell>
          <cell r="S118">
            <v>-3235451</v>
          </cell>
          <cell r="T118">
            <v>15.0289432417441</v>
          </cell>
          <cell r="U118">
            <v>-288016</v>
          </cell>
          <cell r="V118">
            <v>46.527243476609698</v>
          </cell>
          <cell r="W118">
            <v>-1343509</v>
          </cell>
          <cell r="X118">
            <v>11.1060265221424</v>
          </cell>
          <cell r="Y118">
            <v>-390667</v>
          </cell>
          <cell r="Z118">
            <v>31.364215686274498</v>
          </cell>
          <cell r="AA118">
            <v>-3612005</v>
          </cell>
          <cell r="AB118">
            <v>9.7986427457785403</v>
          </cell>
          <cell r="AC118">
            <v>1645003</v>
          </cell>
          <cell r="AD118">
            <v>18.081984996181401</v>
          </cell>
          <cell r="AE118">
            <v>618920</v>
          </cell>
          <cell r="AF118">
            <v>34.617206603559097</v>
          </cell>
          <cell r="AG118">
            <v>-286039</v>
          </cell>
          <cell r="AH118">
            <v>48.603479892672901</v>
          </cell>
          <cell r="AI118">
            <v>-905856</v>
          </cell>
          <cell r="AJ118">
            <v>46.426091487574197</v>
          </cell>
          <cell r="AK118">
            <v>-752529</v>
          </cell>
          <cell r="AL118">
            <v>28.6346095237867</v>
          </cell>
          <cell r="AM118">
            <v>-255326</v>
          </cell>
          <cell r="AN118">
            <v>40.468475377492901</v>
          </cell>
          <cell r="AO118">
            <v>-496782</v>
          </cell>
          <cell r="AP118">
            <v>47.973610389765398</v>
          </cell>
          <cell r="AQ118">
            <v>-380417</v>
          </cell>
          <cell r="AR118">
            <v>41.437586490283898</v>
          </cell>
          <cell r="AS118">
            <v>89060</v>
          </cell>
          <cell r="AT118">
            <v>22.348216154225</v>
          </cell>
          <cell r="AU118">
            <v>-169081</v>
          </cell>
          <cell r="AV118">
            <v>49.727339995275898</v>
          </cell>
          <cell r="AW118">
            <v>-1359361</v>
          </cell>
          <cell r="AX118">
            <v>29.056725675051901</v>
          </cell>
          <cell r="AY118">
            <v>80530</v>
          </cell>
          <cell r="AZ118">
            <v>6.8364456413393704</v>
          </cell>
          <cell r="BA118">
            <v>75191</v>
          </cell>
          <cell r="BB118">
            <v>10.665942567232101</v>
          </cell>
          <cell r="BC118">
            <v>-180927</v>
          </cell>
          <cell r="BD118">
            <v>10.388170807453401</v>
          </cell>
          <cell r="BE118">
            <v>17803</v>
          </cell>
          <cell r="BF118">
            <v>26.450355657699401</v>
          </cell>
          <cell r="BG118">
            <v>54098</v>
          </cell>
          <cell r="BH118">
            <v>21.390675752506802</v>
          </cell>
          <cell r="BI118">
            <v>26713</v>
          </cell>
        </row>
        <row r="119">
          <cell r="B119">
            <v>46.084125959100497</v>
          </cell>
          <cell r="C119">
            <v>1336713</v>
          </cell>
          <cell r="D119">
            <v>23.216938022429598</v>
          </cell>
          <cell r="E119">
            <v>-1384097</v>
          </cell>
          <cell r="F119">
            <v>28.100708801586102</v>
          </cell>
          <cell r="G119">
            <v>5911212</v>
          </cell>
          <cell r="H119">
            <v>29.3842958819302</v>
          </cell>
          <cell r="I119">
            <v>-289864</v>
          </cell>
          <cell r="J119">
            <v>79.038039032125795</v>
          </cell>
          <cell r="K119">
            <v>-200055</v>
          </cell>
          <cell r="L119">
            <v>55.499448312145702</v>
          </cell>
          <cell r="M119">
            <v>-2304547</v>
          </cell>
          <cell r="N119">
            <v>16.027181200196001</v>
          </cell>
          <cell r="O119">
            <v>192842</v>
          </cell>
          <cell r="P119">
            <v>7.2751947413146203</v>
          </cell>
          <cell r="Q119">
            <v>-73145</v>
          </cell>
          <cell r="R119">
            <v>29.813791645433199</v>
          </cell>
          <cell r="S119">
            <v>537148</v>
          </cell>
          <cell r="T119">
            <v>15.056541627375299</v>
          </cell>
          <cell r="U119">
            <v>108632</v>
          </cell>
          <cell r="V119">
            <v>46.559850463662301</v>
          </cell>
          <cell r="W119">
            <v>1658109</v>
          </cell>
          <cell r="X119">
            <v>10.970946963239999</v>
          </cell>
          <cell r="Y119">
            <v>-1307450</v>
          </cell>
          <cell r="Z119">
            <v>31.394547058823498</v>
          </cell>
          <cell r="AA119">
            <v>-3420102</v>
          </cell>
          <cell r="AB119">
            <v>9.99202866473874</v>
          </cell>
          <cell r="AC119">
            <v>758705</v>
          </cell>
          <cell r="AD119">
            <v>18.255143358723799</v>
          </cell>
          <cell r="AE119">
            <v>426556</v>
          </cell>
          <cell r="AF119">
            <v>34.627083137961002</v>
          </cell>
          <cell r="AG119">
            <v>36756</v>
          </cell>
          <cell r="AH119">
            <v>48.578672552606903</v>
          </cell>
          <cell r="AI119">
            <v>-177794</v>
          </cell>
          <cell r="AJ119">
            <v>46.443203620317199</v>
          </cell>
          <cell r="AK119">
            <v>219016</v>
          </cell>
          <cell r="AL119">
            <v>28.7073193780281</v>
          </cell>
          <cell r="AM119">
            <v>530896</v>
          </cell>
          <cell r="AN119">
            <v>40.452416426076098</v>
          </cell>
          <cell r="AO119">
            <v>-153662</v>
          </cell>
          <cell r="AP119">
            <v>47.9063807548848</v>
          </cell>
          <cell r="AQ119">
            <v>-531076</v>
          </cell>
          <cell r="AR119">
            <v>41.479425253837299</v>
          </cell>
          <cell r="AS119">
            <v>455301</v>
          </cell>
          <cell r="AT119">
            <v>22.3588795158579</v>
          </cell>
          <cell r="AU119">
            <v>102527</v>
          </cell>
          <cell r="AV119">
            <v>49.676618689310402</v>
          </cell>
          <cell r="AW119">
            <v>-566764</v>
          </cell>
          <cell r="AX119">
            <v>29.693550577693799</v>
          </cell>
          <cell r="AY119">
            <v>534908</v>
          </cell>
          <cell r="AZ119">
            <v>6.9084956669735096</v>
          </cell>
          <cell r="BA119">
            <v>2575039</v>
          </cell>
          <cell r="BB119">
            <v>10.729882667537201</v>
          </cell>
          <cell r="BC119">
            <v>326502</v>
          </cell>
          <cell r="BD119">
            <v>10.3988944099378</v>
          </cell>
          <cell r="BE119">
            <v>29477</v>
          </cell>
          <cell r="BF119">
            <v>26.5779256539169</v>
          </cell>
          <cell r="BG119">
            <v>170620</v>
          </cell>
          <cell r="BH119">
            <v>21.475172275145901</v>
          </cell>
          <cell r="BI119">
            <v>172571</v>
          </cell>
        </row>
        <row r="120">
          <cell r="B120">
            <v>45.970809087891503</v>
          </cell>
          <cell r="C120">
            <v>-11430878</v>
          </cell>
          <cell r="D120">
            <v>23.432397719819502</v>
          </cell>
          <cell r="E120">
            <v>1540818</v>
          </cell>
          <cell r="F120">
            <v>27.840856274537199</v>
          </cell>
          <cell r="G120">
            <v>-5039805</v>
          </cell>
          <cell r="H120">
            <v>29.253336843520199</v>
          </cell>
          <cell r="I120">
            <v>-1967106</v>
          </cell>
          <cell r="J120">
            <v>78.841193874830196</v>
          </cell>
          <cell r="K120">
            <v>-4166952</v>
          </cell>
          <cell r="L120">
            <v>55.451596419761003</v>
          </cell>
          <cell r="M120">
            <v>-885696</v>
          </cell>
          <cell r="N120">
            <v>15.7837674224339</v>
          </cell>
          <cell r="O120">
            <v>307030</v>
          </cell>
          <cell r="P120">
            <v>7.3013913052449801</v>
          </cell>
          <cell r="Q120">
            <v>-14862</v>
          </cell>
          <cell r="R120">
            <v>29.786058919759999</v>
          </cell>
          <cell r="S120">
            <v>1116276</v>
          </cell>
          <cell r="T120">
            <v>15.182836712868401</v>
          </cell>
          <cell r="U120">
            <v>509467</v>
          </cell>
          <cell r="V120">
            <v>46.585817686810103</v>
          </cell>
          <cell r="W120">
            <v>1300147</v>
          </cell>
          <cell r="X120">
            <v>11.0108152956368</v>
          </cell>
          <cell r="Y120">
            <v>224349</v>
          </cell>
          <cell r="Z120">
            <v>31.182852941176399</v>
          </cell>
          <cell r="AA120">
            <v>-1358995</v>
          </cell>
          <cell r="AB120">
            <v>9.8449860056665894</v>
          </cell>
          <cell r="AC120">
            <v>-533984</v>
          </cell>
          <cell r="AD120">
            <v>18.364965069389601</v>
          </cell>
          <cell r="AE120">
            <v>256224</v>
          </cell>
          <cell r="AF120">
            <v>34.569873849411302</v>
          </cell>
          <cell r="AG120">
            <v>26951</v>
          </cell>
          <cell r="AH120">
            <v>48.621721453278496</v>
          </cell>
          <cell r="AI120">
            <v>453214</v>
          </cell>
          <cell r="AJ120">
            <v>46.4513503515957</v>
          </cell>
          <cell r="AK120">
            <v>105295</v>
          </cell>
          <cell r="AL120">
            <v>28.587470263004001</v>
          </cell>
          <cell r="AM120">
            <v>-928434</v>
          </cell>
          <cell r="AN120">
            <v>40.325302076781703</v>
          </cell>
          <cell r="AO120">
            <v>-1328048</v>
          </cell>
          <cell r="AP120">
            <v>47.898331567403297</v>
          </cell>
          <cell r="AQ120">
            <v>-64096</v>
          </cell>
          <cell r="AR120">
            <v>41.450014580737502</v>
          </cell>
          <cell r="AS120">
            <v>-319900</v>
          </cell>
          <cell r="AT120">
            <v>22.3796346801855</v>
          </cell>
          <cell r="AU120">
            <v>198263</v>
          </cell>
          <cell r="AV120">
            <v>49.716950968614597</v>
          </cell>
          <cell r="AW120">
            <v>370899</v>
          </cell>
          <cell r="AX120">
            <v>29.653331115323599</v>
          </cell>
          <cell r="AY120">
            <v>-34054</v>
          </cell>
          <cell r="AZ120">
            <v>6.71935386732381</v>
          </cell>
          <cell r="BA120">
            <v>-396612</v>
          </cell>
          <cell r="BB120">
            <v>10.693315733313201</v>
          </cell>
          <cell r="BC120">
            <v>-76857</v>
          </cell>
          <cell r="BD120">
            <v>10.351462732919201</v>
          </cell>
          <cell r="BE120">
            <v>-156004</v>
          </cell>
          <cell r="BF120">
            <v>26.671625678175399</v>
          </cell>
          <cell r="BG120">
            <v>139949</v>
          </cell>
          <cell r="BH120">
            <v>21.449956580489399</v>
          </cell>
          <cell r="BI120">
            <v>-51710</v>
          </cell>
        </row>
        <row r="121">
          <cell r="B121">
            <v>45.853267486193701</v>
          </cell>
          <cell r="C121">
            <v>-11577109</v>
          </cell>
          <cell r="D121">
            <v>23.590908820521701</v>
          </cell>
          <cell r="E121">
            <v>2254881</v>
          </cell>
          <cell r="F121">
            <v>27.678370583602401</v>
          </cell>
          <cell r="G121">
            <v>-3084641</v>
          </cell>
          <cell r="H121">
            <v>29.100252168923799</v>
          </cell>
          <cell r="I121">
            <v>-2319732</v>
          </cell>
          <cell r="J121">
            <v>78.630712318061896</v>
          </cell>
          <cell r="K121">
            <v>-4352623</v>
          </cell>
          <cell r="L121">
            <v>55.285951623165097</v>
          </cell>
          <cell r="M121">
            <v>-3072816</v>
          </cell>
          <cell r="N121">
            <v>15.8204801319784</v>
          </cell>
          <cell r="O121">
            <v>136624</v>
          </cell>
          <cell r="P121">
            <v>7.1544816959366502</v>
          </cell>
          <cell r="Q121">
            <v>-651376</v>
          </cell>
          <cell r="R121">
            <v>29.8620347722362</v>
          </cell>
          <cell r="S121">
            <v>1270513</v>
          </cell>
          <cell r="T121">
            <v>15.2749585286233</v>
          </cell>
          <cell r="U121">
            <v>392138</v>
          </cell>
          <cell r="V121">
            <v>46.605875760944798</v>
          </cell>
          <cell r="W121">
            <v>993510</v>
          </cell>
          <cell r="X121">
            <v>11.015497947937501</v>
          </cell>
          <cell r="Y121">
            <v>-100928</v>
          </cell>
          <cell r="Z121">
            <v>30.826888235294099</v>
          </cell>
          <cell r="AA121">
            <v>-523866</v>
          </cell>
          <cell r="AB121">
            <v>9.7469112517402792</v>
          </cell>
          <cell r="AC121">
            <v>-419544</v>
          </cell>
          <cell r="AD121">
            <v>18.310852538754901</v>
          </cell>
          <cell r="AE121">
            <v>-121637</v>
          </cell>
          <cell r="AF121">
            <v>34.442871891714603</v>
          </cell>
          <cell r="AG121">
            <v>-435691</v>
          </cell>
          <cell r="AH121">
            <v>48.543619345099202</v>
          </cell>
          <cell r="AI121">
            <v>-1192062</v>
          </cell>
          <cell r="AJ121">
            <v>46.434232041580998</v>
          </cell>
          <cell r="AK121">
            <v>-209840</v>
          </cell>
          <cell r="AL121">
            <v>28.473858623685601</v>
          </cell>
          <cell r="AM121">
            <v>-936513</v>
          </cell>
          <cell r="AN121">
            <v>40.305861325844504</v>
          </cell>
          <cell r="AO121">
            <v>-203622</v>
          </cell>
          <cell r="AP121">
            <v>47.837417284872402</v>
          </cell>
          <cell r="AQ121">
            <v>-487434</v>
          </cell>
          <cell r="AR121">
            <v>41.375451340102302</v>
          </cell>
          <cell r="AS121">
            <v>-794000</v>
          </cell>
          <cell r="AT121">
            <v>22.383594275238099</v>
          </cell>
          <cell r="AU121">
            <v>37554</v>
          </cell>
          <cell r="AV121">
            <v>49.587636675956901</v>
          </cell>
          <cell r="AW121">
            <v>-1151730</v>
          </cell>
          <cell r="AX121">
            <v>29.810243447949599</v>
          </cell>
          <cell r="AY121">
            <v>131860</v>
          </cell>
          <cell r="AZ121">
            <v>6.5625806427020796</v>
          </cell>
          <cell r="BA121">
            <v>-648313</v>
          </cell>
          <cell r="BB121">
            <v>10.6525503512828</v>
          </cell>
          <cell r="BC121">
            <v>-204994</v>
          </cell>
          <cell r="BD121">
            <v>10.273251552794999</v>
          </cell>
          <cell r="BE121">
            <v>-252447</v>
          </cell>
          <cell r="BF121">
            <v>26.626730145079801</v>
          </cell>
          <cell r="BG121">
            <v>-60200</v>
          </cell>
          <cell r="BH121">
            <v>21.414511764887699</v>
          </cell>
          <cell r="BI121">
            <v>-65603</v>
          </cell>
        </row>
        <row r="122">
          <cell r="B122">
            <v>45.788713224147003</v>
          </cell>
          <cell r="C122">
            <v>-6422642</v>
          </cell>
          <cell r="D122">
            <v>23.675677421792901</v>
          </cell>
          <cell r="E122">
            <v>-307906</v>
          </cell>
          <cell r="F122">
            <v>27.543080602656001</v>
          </cell>
          <cell r="G122">
            <v>-2635157</v>
          </cell>
          <cell r="H122">
            <v>29.028237441789098</v>
          </cell>
          <cell r="I122">
            <v>-1084072</v>
          </cell>
          <cell r="J122">
            <v>78.473863698482305</v>
          </cell>
          <cell r="K122">
            <v>-3246847</v>
          </cell>
          <cell r="L122">
            <v>55.192144862079303</v>
          </cell>
          <cell r="M122">
            <v>-1713474</v>
          </cell>
          <cell r="N122">
            <v>15.604976811234</v>
          </cell>
          <cell r="O122">
            <v>-321936</v>
          </cell>
          <cell r="P122">
            <v>7.0715446917487501</v>
          </cell>
          <cell r="Q122">
            <v>-465017</v>
          </cell>
          <cell r="R122">
            <v>29.7796461504864</v>
          </cell>
          <cell r="S122">
            <v>-1427226</v>
          </cell>
          <cell r="T122">
            <v>15.102934447382999</v>
          </cell>
          <cell r="U122">
            <v>-689188</v>
          </cell>
          <cell r="V122">
            <v>46.610124108760203</v>
          </cell>
          <cell r="W122">
            <v>415154</v>
          </cell>
          <cell r="X122">
            <v>10.970795561087099</v>
          </cell>
          <cell r="Y122">
            <v>-454133</v>
          </cell>
          <cell r="Z122">
            <v>30.8639823529411</v>
          </cell>
          <cell r="AA122">
            <v>-390962</v>
          </cell>
          <cell r="AB122">
            <v>9.6616609952885408</v>
          </cell>
          <cell r="AC122">
            <v>-314206</v>
          </cell>
          <cell r="AD122">
            <v>18.4540824025547</v>
          </cell>
          <cell r="AE122">
            <v>330788</v>
          </cell>
          <cell r="AF122">
            <v>34.210334334317899</v>
          </cell>
          <cell r="AG122">
            <v>-698387</v>
          </cell>
          <cell r="AH122">
            <v>48.700720182625901</v>
          </cell>
          <cell r="AI122">
            <v>2331323</v>
          </cell>
          <cell r="AJ122">
            <v>46.418795402946998</v>
          </cell>
          <cell r="AK122">
            <v>-155625</v>
          </cell>
          <cell r="AL122">
            <v>28.417967226205299</v>
          </cell>
          <cell r="AM122">
            <v>-446491</v>
          </cell>
          <cell r="AN122">
            <v>40.264153907069598</v>
          </cell>
          <cell r="AO122">
            <v>-435905</v>
          </cell>
          <cell r="AP122">
            <v>47.770836949931002</v>
          </cell>
          <cell r="AQ122">
            <v>-544377</v>
          </cell>
          <cell r="AR122">
            <v>41.317356379735401</v>
          </cell>
          <cell r="AS122">
            <v>-615565</v>
          </cell>
          <cell r="AT122">
            <v>22.391723496037301</v>
          </cell>
          <cell r="AU122">
            <v>77423</v>
          </cell>
          <cell r="AV122">
            <v>49.2557259743784</v>
          </cell>
          <cell r="AW122">
            <v>-2967044</v>
          </cell>
          <cell r="AX122">
            <v>29.960096718281601</v>
          </cell>
          <cell r="AY122">
            <v>143452</v>
          </cell>
          <cell r="AZ122">
            <v>6.4355630266194703</v>
          </cell>
          <cell r="BA122">
            <v>-550732</v>
          </cell>
          <cell r="BB122">
            <v>10.527369407697201</v>
          </cell>
          <cell r="BC122">
            <v>-809786</v>
          </cell>
          <cell r="BD122">
            <v>10.2169223602484</v>
          </cell>
          <cell r="BE122">
            <v>-202906</v>
          </cell>
          <cell r="BF122">
            <v>26.590422822796501</v>
          </cell>
          <cell r="BG122">
            <v>-48218</v>
          </cell>
          <cell r="BH122">
            <v>21.385521004560498</v>
          </cell>
          <cell r="BI122">
            <v>-57448</v>
          </cell>
        </row>
        <row r="123">
          <cell r="B123">
            <v>45.6317518930855</v>
          </cell>
          <cell r="C123">
            <v>-15441721</v>
          </cell>
          <cell r="D123">
            <v>23.636522131629</v>
          </cell>
          <cell r="E123">
            <v>-1803630</v>
          </cell>
          <cell r="F123">
            <v>27.229289479618402</v>
          </cell>
          <cell r="G123">
            <v>-6092151</v>
          </cell>
          <cell r="H123">
            <v>28.7930060084004</v>
          </cell>
          <cell r="I123">
            <v>-3684913</v>
          </cell>
          <cell r="J123">
            <v>78.013722171741406</v>
          </cell>
          <cell r="K123">
            <v>-7588535</v>
          </cell>
          <cell r="L123">
            <v>55.107223269266001</v>
          </cell>
          <cell r="M123">
            <v>-1491694</v>
          </cell>
          <cell r="N123">
            <v>15.6536458015776</v>
          </cell>
          <cell r="O123">
            <v>-178974</v>
          </cell>
          <cell r="P123">
            <v>7.00002689523913</v>
          </cell>
          <cell r="Q123">
            <v>-361144</v>
          </cell>
          <cell r="R123">
            <v>29.668747993849198</v>
          </cell>
          <cell r="S123">
            <v>-1921955</v>
          </cell>
          <cell r="T123">
            <v>15.000892706833501</v>
          </cell>
          <cell r="U123">
            <v>-407550</v>
          </cell>
          <cell r="V123">
            <v>46.469496226121699</v>
          </cell>
          <cell r="W123">
            <v>-6696984</v>
          </cell>
          <cell r="X123">
            <v>10.866558783620601</v>
          </cell>
          <cell r="Y123">
            <v>-984742</v>
          </cell>
          <cell r="Z123">
            <v>31.030958823529399</v>
          </cell>
          <cell r="AA123">
            <v>-624618</v>
          </cell>
          <cell r="AB123">
            <v>9.4278813828743093</v>
          </cell>
          <cell r="AC123">
            <v>-826964</v>
          </cell>
          <cell r="AD123">
            <v>18.5365094276506</v>
          </cell>
          <cell r="AE123">
            <v>179089</v>
          </cell>
          <cell r="AF123">
            <v>34.104384229167898</v>
          </cell>
          <cell r="AG123">
            <v>-361721</v>
          </cell>
          <cell r="AH123">
            <v>48.698160871104903</v>
          </cell>
          <cell r="AI123">
            <v>-45009</v>
          </cell>
          <cell r="AJ123">
            <v>46.330046176922799</v>
          </cell>
          <cell r="AK123">
            <v>-1075167</v>
          </cell>
          <cell r="AL123">
            <v>27.9510762868664</v>
          </cell>
          <cell r="AM123">
            <v>-3748669</v>
          </cell>
          <cell r="AN123">
            <v>40.214053093322299</v>
          </cell>
          <cell r="AO123">
            <v>-519355</v>
          </cell>
          <cell r="AP123">
            <v>47.586836361279701</v>
          </cell>
          <cell r="AQ123">
            <v>-1528026</v>
          </cell>
          <cell r="AR123">
            <v>41.169809920203598</v>
          </cell>
          <cell r="AS123">
            <v>-1530971</v>
          </cell>
          <cell r="AT123">
            <v>22.3892272295911</v>
          </cell>
          <cell r="AU123">
            <v>-25506</v>
          </cell>
          <cell r="AV123">
            <v>48.933632902994901</v>
          </cell>
          <cell r="AW123">
            <v>-2810033</v>
          </cell>
          <cell r="AX123">
            <v>29.998455900033701</v>
          </cell>
          <cell r="AY123">
            <v>32057</v>
          </cell>
          <cell r="AZ123">
            <v>6.3951925990725904</v>
          </cell>
          <cell r="BA123">
            <v>-416110</v>
          </cell>
          <cell r="BB123">
            <v>10.4988485073007</v>
          </cell>
          <cell r="BC123">
            <v>-649742</v>
          </cell>
          <cell r="BD123">
            <v>10.212701863354001</v>
          </cell>
          <cell r="BE123">
            <v>-13791</v>
          </cell>
          <cell r="BF123">
            <v>26.346538330207999</v>
          </cell>
          <cell r="BG123">
            <v>-264339</v>
          </cell>
          <cell r="BH123">
            <v>21.400968863923399</v>
          </cell>
          <cell r="BI123">
            <v>32573</v>
          </cell>
        </row>
        <row r="124">
          <cell r="B124">
            <v>45.565415545624603</v>
          </cell>
          <cell r="C124">
            <v>-6641730</v>
          </cell>
          <cell r="D124">
            <v>23.4506787528071</v>
          </cell>
          <cell r="E124">
            <v>-1811146</v>
          </cell>
          <cell r="F124">
            <v>27.107470839483199</v>
          </cell>
          <cell r="G124">
            <v>-2338883</v>
          </cell>
          <cell r="H124">
            <v>28.5910668536903</v>
          </cell>
          <cell r="I124">
            <v>-2932812</v>
          </cell>
          <cell r="J124">
            <v>77.919247519516006</v>
          </cell>
          <cell r="K124">
            <v>-1043233</v>
          </cell>
          <cell r="L124">
            <v>55.169818236079998</v>
          </cell>
          <cell r="M124">
            <v>1132913</v>
          </cell>
          <cell r="N124">
            <v>15.5976258905024</v>
          </cell>
          <cell r="O124">
            <v>-20818</v>
          </cell>
          <cell r="P124">
            <v>7.0542656274987303</v>
          </cell>
          <cell r="Q124">
            <v>148973</v>
          </cell>
          <cell r="R124">
            <v>29.652052508227801</v>
          </cell>
          <cell r="S124">
            <v>164695</v>
          </cell>
          <cell r="T124">
            <v>14.873105816711799</v>
          </cell>
          <cell r="U124">
            <v>-144096</v>
          </cell>
          <cell r="V124">
            <v>46.468944537326003</v>
          </cell>
          <cell r="W124">
            <v>132617</v>
          </cell>
          <cell r="X124">
            <v>10.8931091337809</v>
          </cell>
          <cell r="Y124">
            <v>118611</v>
          </cell>
          <cell r="Z124">
            <v>31.0009450980392</v>
          </cell>
          <cell r="AA124">
            <v>-266981</v>
          </cell>
          <cell r="AB124">
            <v>9.2399587276270001</v>
          </cell>
          <cell r="AC124">
            <v>-670624</v>
          </cell>
          <cell r="AD124">
            <v>18.1955900717216</v>
          </cell>
          <cell r="AE124">
            <v>-677948</v>
          </cell>
          <cell r="AF124">
            <v>34.4283327990399</v>
          </cell>
          <cell r="AG124">
            <v>904703</v>
          </cell>
          <cell r="AH124">
            <v>48.734038034054102</v>
          </cell>
          <cell r="AI124">
            <v>611783</v>
          </cell>
          <cell r="AJ124">
            <v>46.257009023177098</v>
          </cell>
          <cell r="AK124">
            <v>-879000</v>
          </cell>
          <cell r="AL124">
            <v>27.700163094106902</v>
          </cell>
          <cell r="AM124">
            <v>-1962048</v>
          </cell>
          <cell r="AN124">
            <v>40.135939688855402</v>
          </cell>
          <cell r="AO124">
            <v>-822045</v>
          </cell>
          <cell r="AP124">
            <v>47.495148281630797</v>
          </cell>
          <cell r="AQ124">
            <v>-749038</v>
          </cell>
          <cell r="AR124">
            <v>41.032618435354301</v>
          </cell>
          <cell r="AS124">
            <v>-1454185</v>
          </cell>
          <cell r="AT124">
            <v>22.388297585535302</v>
          </cell>
          <cell r="AU124">
            <v>-8488</v>
          </cell>
          <cell r="AV124">
            <v>48.990826572570299</v>
          </cell>
          <cell r="AW124">
            <v>528515</v>
          </cell>
          <cell r="AX124">
            <v>30.234921794310502</v>
          </cell>
          <cell r="AY124">
            <v>209742</v>
          </cell>
          <cell r="AZ124">
            <v>6.2952213779157598</v>
          </cell>
          <cell r="BA124">
            <v>735771</v>
          </cell>
          <cell r="BB124">
            <v>10.3658599969656</v>
          </cell>
          <cell r="BC124">
            <v>-316607</v>
          </cell>
          <cell r="BD124">
            <v>10.2170217391304</v>
          </cell>
          <cell r="BE124">
            <v>13879</v>
          </cell>
          <cell r="BF124">
            <v>26.162932270403299</v>
          </cell>
          <cell r="BG124">
            <v>-250497</v>
          </cell>
          <cell r="BH124">
            <v>21.320887743924398</v>
          </cell>
          <cell r="BI124">
            <v>-179416</v>
          </cell>
        </row>
        <row r="125">
          <cell r="B125">
            <v>45.566384321200303</v>
          </cell>
          <cell r="C125">
            <v>136356</v>
          </cell>
          <cell r="D125">
            <v>23.512700575657401</v>
          </cell>
          <cell r="E125">
            <v>1004046</v>
          </cell>
          <cell r="F125">
            <v>27.099970553305401</v>
          </cell>
          <cell r="G125">
            <v>-135077</v>
          </cell>
          <cell r="H125">
            <v>28.5851188195487</v>
          </cell>
          <cell r="I125">
            <v>-216601</v>
          </cell>
          <cell r="J125">
            <v>77.790155676608606</v>
          </cell>
          <cell r="K125">
            <v>-2443209</v>
          </cell>
          <cell r="L125">
            <v>55.186839455236402</v>
          </cell>
          <cell r="M125">
            <v>466553</v>
          </cell>
          <cell r="N125">
            <v>15.4944466733941</v>
          </cell>
          <cell r="O125">
            <v>-272920</v>
          </cell>
          <cell r="P125">
            <v>7.1787740338076897</v>
          </cell>
          <cell r="Q125">
            <v>515282</v>
          </cell>
          <cell r="R125">
            <v>29.641841196473901</v>
          </cell>
          <cell r="S125">
            <v>-166466</v>
          </cell>
          <cell r="T125">
            <v>14.7969440065388</v>
          </cell>
          <cell r="U125">
            <v>-203470</v>
          </cell>
          <cell r="V125">
            <v>46.317595999441799</v>
          </cell>
          <cell r="W125">
            <v>2634540</v>
          </cell>
          <cell r="X125">
            <v>10.878045641973101</v>
          </cell>
          <cell r="Y125">
            <v>-543030</v>
          </cell>
          <cell r="Z125">
            <v>31.050645098039201</v>
          </cell>
          <cell r="AA125">
            <v>314609</v>
          </cell>
          <cell r="AB125">
            <v>9.14209655746164</v>
          </cell>
          <cell r="AC125">
            <v>-366555</v>
          </cell>
          <cell r="AD125">
            <v>18.519761963871801</v>
          </cell>
          <cell r="AE125">
            <v>638341</v>
          </cell>
          <cell r="AF125">
            <v>34.491366517199303</v>
          </cell>
          <cell r="AG125">
            <v>34307</v>
          </cell>
          <cell r="AH125">
            <v>48.782514695011201</v>
          </cell>
          <cell r="AI125">
            <v>741111</v>
          </cell>
          <cell r="AJ125">
            <v>46.271944576064698</v>
          </cell>
          <cell r="AK125">
            <v>181822</v>
          </cell>
          <cell r="AL125">
            <v>27.658381443503099</v>
          </cell>
          <cell r="AM125">
            <v>-328027</v>
          </cell>
          <cell r="AN125">
            <v>40.122507661338602</v>
          </cell>
          <cell r="AO125">
            <v>-138728</v>
          </cell>
          <cell r="AP125">
            <v>47.475876242259098</v>
          </cell>
          <cell r="AQ125">
            <v>-153074</v>
          </cell>
          <cell r="AR125">
            <v>40.926645635057298</v>
          </cell>
          <cell r="AS125">
            <v>-1120840</v>
          </cell>
          <cell r="AT125">
            <v>22.4088737073041</v>
          </cell>
          <cell r="AU125">
            <v>80592</v>
          </cell>
          <cell r="AV125">
            <v>48.986720829233803</v>
          </cell>
          <cell r="AW125">
            <v>-66365</v>
          </cell>
          <cell r="AX125">
            <v>30.337686706519701</v>
          </cell>
          <cell r="AY125">
            <v>83483</v>
          </cell>
          <cell r="AZ125">
            <v>6.2950822484090603</v>
          </cell>
          <cell r="BA125">
            <v>596020</v>
          </cell>
          <cell r="BB125">
            <v>10.2624366468498</v>
          </cell>
          <cell r="BC125">
            <v>-46717</v>
          </cell>
          <cell r="BD125">
            <v>10.223226708074501</v>
          </cell>
          <cell r="BE125">
            <v>21782</v>
          </cell>
          <cell r="BF125">
            <v>25.988328311088601</v>
          </cell>
          <cell r="BG125">
            <v>-139633</v>
          </cell>
          <cell r="BH125">
            <v>21.293437605689999</v>
          </cell>
          <cell r="BI125">
            <v>-55620</v>
          </cell>
        </row>
        <row r="126">
          <cell r="B126">
            <v>45.548107932081102</v>
          </cell>
          <cell r="C126">
            <v>-1906042</v>
          </cell>
          <cell r="D126">
            <v>23.581093325439799</v>
          </cell>
          <cell r="E126">
            <v>-648207</v>
          </cell>
          <cell r="F126">
            <v>26.9927452896038</v>
          </cell>
          <cell r="G126">
            <v>-2128714</v>
          </cell>
          <cell r="H126">
            <v>28.474931088825802</v>
          </cell>
          <cell r="I126">
            <v>-1187864</v>
          </cell>
          <cell r="J126">
            <v>77.661413141950206</v>
          </cell>
          <cell r="K126">
            <v>-2741479</v>
          </cell>
          <cell r="L126">
            <v>55.221744590056801</v>
          </cell>
          <cell r="M126">
            <v>510031</v>
          </cell>
          <cell r="N126">
            <v>15.321959630083899</v>
          </cell>
          <cell r="O126">
            <v>-1243657</v>
          </cell>
          <cell r="P126">
            <v>7.0693754164333198</v>
          </cell>
          <cell r="Q126">
            <v>-521194</v>
          </cell>
          <cell r="R126">
            <v>29.566533454498501</v>
          </cell>
          <cell r="S126">
            <v>-1347667</v>
          </cell>
          <cell r="T126">
            <v>14.6604407150864</v>
          </cell>
          <cell r="U126">
            <v>-587248</v>
          </cell>
          <cell r="V126">
            <v>46.333430958928602</v>
          </cell>
          <cell r="W126">
            <v>715674</v>
          </cell>
          <cell r="X126">
            <v>10.865073202459699</v>
          </cell>
          <cell r="Y126">
            <v>-160022</v>
          </cell>
          <cell r="Z126">
            <v>31.1060960784313</v>
          </cell>
          <cell r="AA126">
            <v>-250281</v>
          </cell>
          <cell r="AB126">
            <v>8.9977452365919</v>
          </cell>
          <cell r="AC126">
            <v>-535665</v>
          </cell>
          <cell r="AD126">
            <v>18.6852321124721</v>
          </cell>
          <cell r="AE126">
            <v>331934</v>
          </cell>
          <cell r="AF126">
            <v>34.441169907215802</v>
          </cell>
          <cell r="AG126">
            <v>-114201</v>
          </cell>
          <cell r="AH126">
            <v>48.794439263898099</v>
          </cell>
          <cell r="AI126">
            <v>182858</v>
          </cell>
          <cell r="AJ126">
            <v>46.232326462269199</v>
          </cell>
          <cell r="AK126">
            <v>-489387</v>
          </cell>
          <cell r="AL126">
            <v>27.726947157695399</v>
          </cell>
          <cell r="AM126">
            <v>559713</v>
          </cell>
          <cell r="AN126">
            <v>40.169690632071401</v>
          </cell>
          <cell r="AO126">
            <v>393181</v>
          </cell>
          <cell r="AP126">
            <v>47.456535808776103</v>
          </cell>
          <cell r="AQ126">
            <v>-154936</v>
          </cell>
          <cell r="AR126">
            <v>40.897293284907597</v>
          </cell>
          <cell r="AS126">
            <v>-312612</v>
          </cell>
          <cell r="AT126">
            <v>22.346639202456199</v>
          </cell>
          <cell r="AU126">
            <v>-471374</v>
          </cell>
          <cell r="AV126">
            <v>48.794517602584897</v>
          </cell>
          <cell r="AW126">
            <v>-1718028</v>
          </cell>
          <cell r="AX126">
            <v>30.3207858024372</v>
          </cell>
          <cell r="AY126">
            <v>-12841</v>
          </cell>
          <cell r="AZ126">
            <v>6.2363734083489097</v>
          </cell>
          <cell r="BA126">
            <v>-188488</v>
          </cell>
          <cell r="BB126">
            <v>10.270636703054301</v>
          </cell>
          <cell r="BC126">
            <v>39699</v>
          </cell>
          <cell r="BD126">
            <v>10.2124316770186</v>
          </cell>
          <cell r="BE126">
            <v>-27739</v>
          </cell>
          <cell r="BF126">
            <v>26.0485262653239</v>
          </cell>
          <cell r="BG126">
            <v>77843</v>
          </cell>
          <cell r="BH126">
            <v>21.4179885742052</v>
          </cell>
          <cell r="BI126">
            <v>257790</v>
          </cell>
        </row>
        <row r="127">
          <cell r="B127">
            <v>45.5459626406872</v>
          </cell>
          <cell r="C127">
            <v>-97958</v>
          </cell>
          <cell r="D127">
            <v>23.6222887928201</v>
          </cell>
          <cell r="E127">
            <v>-1449059</v>
          </cell>
          <cell r="F127">
            <v>26.864556003590899</v>
          </cell>
          <cell r="G127">
            <v>-2492428</v>
          </cell>
          <cell r="H127">
            <v>28.413842377514399</v>
          </cell>
          <cell r="I127">
            <v>-909918</v>
          </cell>
          <cell r="J127">
            <v>77.580675073775893</v>
          </cell>
          <cell r="K127">
            <v>-1723690</v>
          </cell>
          <cell r="L127">
            <v>55.160991119357199</v>
          </cell>
          <cell r="M127">
            <v>-1166121</v>
          </cell>
          <cell r="N127">
            <v>14.9619425642175</v>
          </cell>
          <cell r="O127">
            <v>-1133789</v>
          </cell>
          <cell r="P127">
            <v>6.9133735790494102</v>
          </cell>
          <cell r="Q127">
            <v>-298455</v>
          </cell>
          <cell r="R127">
            <v>29.484728804078301</v>
          </cell>
          <cell r="S127">
            <v>-1489289</v>
          </cell>
          <cell r="T127">
            <v>14.537487790349401</v>
          </cell>
          <cell r="U127">
            <v>-525289</v>
          </cell>
          <cell r="V127">
            <v>46.296983942587197</v>
          </cell>
          <cell r="W127">
            <v>-1760303</v>
          </cell>
          <cell r="X127">
            <v>10.7352740148501</v>
          </cell>
          <cell r="Y127">
            <v>-873947</v>
          </cell>
          <cell r="Z127">
            <v>30.946188235294098</v>
          </cell>
          <cell r="AA127">
            <v>-970975</v>
          </cell>
          <cell r="AB127">
            <v>9.0827176057744108</v>
          </cell>
          <cell r="AC127">
            <v>310067</v>
          </cell>
          <cell r="AD127">
            <v>18.6976495325071</v>
          </cell>
          <cell r="AE127">
            <v>29801</v>
          </cell>
          <cell r="AF127">
            <v>34.290819987995398</v>
          </cell>
          <cell r="AG127">
            <v>-296398</v>
          </cell>
          <cell r="AH127">
            <v>48.7304195271971</v>
          </cell>
          <cell r="AI127">
            <v>-990215</v>
          </cell>
          <cell r="AJ127">
            <v>46.208386264073198</v>
          </cell>
          <cell r="AK127">
            <v>-301136</v>
          </cell>
          <cell r="AL127">
            <v>27.673127830239601</v>
          </cell>
          <cell r="AM127">
            <v>-435982</v>
          </cell>
          <cell r="AN127">
            <v>40.053471149540599</v>
          </cell>
          <cell r="AO127">
            <v>-1208841</v>
          </cell>
          <cell r="AP127">
            <v>47.422564364898598</v>
          </cell>
          <cell r="AQ127">
            <v>-274963</v>
          </cell>
          <cell r="AR127">
            <v>40.767800429468899</v>
          </cell>
          <cell r="AS127">
            <v>-1375653</v>
          </cell>
          <cell r="AT127">
            <v>22.376208769683501</v>
          </cell>
          <cell r="AU127">
            <v>282615</v>
          </cell>
          <cell r="AV127">
            <v>48.729877078698699</v>
          </cell>
          <cell r="AW127">
            <v>-548407</v>
          </cell>
          <cell r="AX127">
            <v>30.087958082668099</v>
          </cell>
          <cell r="AY127">
            <v>-197390</v>
          </cell>
          <cell r="AZ127">
            <v>6.7050092340063001</v>
          </cell>
          <cell r="BA127">
            <v>-1565490</v>
          </cell>
          <cell r="BB127">
            <v>10.2435317381007</v>
          </cell>
          <cell r="BC127">
            <v>-40156</v>
          </cell>
          <cell r="BD127">
            <v>10.1836273291925</v>
          </cell>
          <cell r="BE127">
            <v>-86929</v>
          </cell>
          <cell r="BF127">
            <v>26.0918007305152</v>
          </cell>
          <cell r="BG127">
            <v>57909</v>
          </cell>
          <cell r="BH127">
            <v>21.708937138350599</v>
          </cell>
          <cell r="BI127">
            <v>195664</v>
          </cell>
        </row>
        <row r="128">
          <cell r="B128">
            <v>45.4731496856635</v>
          </cell>
          <cell r="C128">
            <v>-7333585</v>
          </cell>
          <cell r="D128">
            <v>23.764117035643402</v>
          </cell>
          <cell r="E128">
            <v>-1129712</v>
          </cell>
          <cell r="F128">
            <v>26.4960644341296</v>
          </cell>
          <cell r="G128">
            <v>-6930739</v>
          </cell>
          <cell r="H128">
            <v>28.2902497011729</v>
          </cell>
          <cell r="I128">
            <v>-1779055</v>
          </cell>
          <cell r="J128">
            <v>77.4241427639639</v>
          </cell>
          <cell r="K128">
            <v>-3274691</v>
          </cell>
          <cell r="L128">
            <v>55.195888429838199</v>
          </cell>
          <cell r="M128">
            <v>656520</v>
          </cell>
          <cell r="N128">
            <v>14.8829856259051</v>
          </cell>
          <cell r="O128">
            <v>-369597</v>
          </cell>
          <cell r="P128">
            <v>6.88098922433886</v>
          </cell>
          <cell r="Q128">
            <v>344</v>
          </cell>
          <cell r="R128">
            <v>29.515703389282201</v>
          </cell>
          <cell r="S128">
            <v>559585</v>
          </cell>
          <cell r="T128">
            <v>14.3880654132138</v>
          </cell>
          <cell r="U128">
            <v>-636045</v>
          </cell>
          <cell r="V128">
            <v>46.329362684171201</v>
          </cell>
          <cell r="W128">
            <v>1700797</v>
          </cell>
          <cell r="X128">
            <v>10.6373229051596</v>
          </cell>
          <cell r="Y128">
            <v>-1132612</v>
          </cell>
          <cell r="Z128">
            <v>31.228319607843101</v>
          </cell>
          <cell r="AA128">
            <v>481421</v>
          </cell>
          <cell r="AB128">
            <v>9.14794052673337</v>
          </cell>
          <cell r="AC128">
            <v>250838</v>
          </cell>
          <cell r="AD128">
            <v>18.684642046390799</v>
          </cell>
          <cell r="AE128">
            <v>-28522</v>
          </cell>
          <cell r="AF128">
            <v>34.275169267068698</v>
          </cell>
          <cell r="AG128">
            <v>-136744</v>
          </cell>
          <cell r="AH128">
            <v>48.717996151204296</v>
          </cell>
          <cell r="AI128">
            <v>-184787</v>
          </cell>
          <cell r="AJ128">
            <v>46.133328052371603</v>
          </cell>
          <cell r="AK128">
            <v>-946084</v>
          </cell>
          <cell r="AL128">
            <v>27.5670216299389</v>
          </cell>
          <cell r="AM128">
            <v>-864590</v>
          </cell>
          <cell r="AN128">
            <v>40.066344049986</v>
          </cell>
          <cell r="AO128">
            <v>145520</v>
          </cell>
          <cell r="AP128">
            <v>47.399554631759301</v>
          </cell>
          <cell r="AQ128">
            <v>-182716</v>
          </cell>
          <cell r="AR128">
            <v>41.018085416611399</v>
          </cell>
          <cell r="AS128">
            <v>2693504</v>
          </cell>
          <cell r="AT128">
            <v>22.3731340580471</v>
          </cell>
          <cell r="AU128">
            <v>-28897</v>
          </cell>
          <cell r="AV128">
            <v>48.676570982899896</v>
          </cell>
          <cell r="AW128">
            <v>-469231</v>
          </cell>
          <cell r="AX128">
            <v>29.888345119551101</v>
          </cell>
          <cell r="AY128">
            <v>-168370</v>
          </cell>
          <cell r="AZ128">
            <v>6.77680005946356</v>
          </cell>
          <cell r="BA128">
            <v>101168</v>
          </cell>
          <cell r="BB128">
            <v>10.213536028843</v>
          </cell>
          <cell r="BC128">
            <v>-149958</v>
          </cell>
          <cell r="BD128">
            <v>10.1621304347826</v>
          </cell>
          <cell r="BE128">
            <v>-72953</v>
          </cell>
          <cell r="BF128">
            <v>26.0981355419712</v>
          </cell>
          <cell r="BG128">
            <v>10937</v>
          </cell>
          <cell r="BH128">
            <v>21.5488477656139</v>
          </cell>
          <cell r="BI128">
            <v>78271</v>
          </cell>
        </row>
        <row r="129">
          <cell r="B129">
            <v>45.4778027955414</v>
          </cell>
          <cell r="C129">
            <v>589888</v>
          </cell>
          <cell r="D129">
            <v>23.705864206135399</v>
          </cell>
          <cell r="E129">
            <v>-1288341</v>
          </cell>
          <cell r="F129">
            <v>26.374451120291301</v>
          </cell>
          <cell r="G129">
            <v>-2211507</v>
          </cell>
          <cell r="H129">
            <v>28.128237525631199</v>
          </cell>
          <cell r="I129">
            <v>-2259074</v>
          </cell>
          <cell r="J129">
            <v>77.2830326363067</v>
          </cell>
          <cell r="K129">
            <v>-2876199</v>
          </cell>
          <cell r="L129">
            <v>55.253699444164198</v>
          </cell>
          <cell r="M129">
            <v>1110018</v>
          </cell>
          <cell r="N129">
            <v>14.7773795426404</v>
          </cell>
          <cell r="O129">
            <v>-5538</v>
          </cell>
          <cell r="P129">
            <v>6.8915469446806199</v>
          </cell>
          <cell r="Q129">
            <v>35670</v>
          </cell>
          <cell r="R129">
            <v>29.582780501077199</v>
          </cell>
          <cell r="S129">
            <v>1154816</v>
          </cell>
          <cell r="T129">
            <v>14.227305032906701</v>
          </cell>
          <cell r="U129">
            <v>-659806</v>
          </cell>
          <cell r="V129">
            <v>46.372849754208801</v>
          </cell>
          <cell r="W129">
            <v>1658998</v>
          </cell>
          <cell r="X129">
            <v>10.4929986583311</v>
          </cell>
          <cell r="Y129">
            <v>-1363684</v>
          </cell>
          <cell r="Z129">
            <v>31.0732294117647</v>
          </cell>
          <cell r="AA129">
            <v>-1618835</v>
          </cell>
          <cell r="AB129">
            <v>9.2356806531173294</v>
          </cell>
          <cell r="AC129">
            <v>331353</v>
          </cell>
          <cell r="AD129">
            <v>18.665282672457799</v>
          </cell>
          <cell r="AE129">
            <v>-41291</v>
          </cell>
          <cell r="AF129">
            <v>34.962987049870001</v>
          </cell>
          <cell r="AG129">
            <v>210593</v>
          </cell>
          <cell r="AH129">
            <v>48.722418907543201</v>
          </cell>
          <cell r="AI129">
            <v>90406</v>
          </cell>
          <cell r="AJ129">
            <v>46.154428522425597</v>
          </cell>
          <cell r="AK129">
            <v>283920</v>
          </cell>
          <cell r="AL129">
            <v>27.612831788717401</v>
          </cell>
          <cell r="AM129">
            <v>430745</v>
          </cell>
          <cell r="AN129">
            <v>40.113709791463499</v>
          </cell>
          <cell r="AO129">
            <v>690797</v>
          </cell>
          <cell r="AP129">
            <v>47.253950674806497</v>
          </cell>
          <cell r="AQ129">
            <v>-1107511</v>
          </cell>
          <cell r="AR129">
            <v>40.977317674504903</v>
          </cell>
          <cell r="AS129">
            <v>-411947</v>
          </cell>
          <cell r="AT129">
            <v>22.2490885528657</v>
          </cell>
          <cell r="AU129">
            <v>-829824</v>
          </cell>
          <cell r="AV129">
            <v>48.622009892680502</v>
          </cell>
          <cell r="AW129">
            <v>-473441</v>
          </cell>
          <cell r="AX129">
            <v>29.702002610370801</v>
          </cell>
          <cell r="AY129">
            <v>-157706</v>
          </cell>
          <cell r="AZ129">
            <v>6.7649292631281996</v>
          </cell>
          <cell r="BA129">
            <v>-319474</v>
          </cell>
          <cell r="BB129">
            <v>10.148909666672701</v>
          </cell>
          <cell r="BC129">
            <v>-112855</v>
          </cell>
          <cell r="BD129">
            <v>9.9001242236024805</v>
          </cell>
          <cell r="BE129">
            <v>-784417</v>
          </cell>
          <cell r="BF129">
            <v>26.021703914821501</v>
          </cell>
          <cell r="BG129">
            <v>-97450</v>
          </cell>
          <cell r="BH129">
            <v>21.591829040080999</v>
          </cell>
          <cell r="BI129">
            <v>205792</v>
          </cell>
        </row>
        <row r="130">
          <cell r="B130">
            <v>45.388541022421499</v>
          </cell>
          <cell r="C130">
            <v>-8611090</v>
          </cell>
          <cell r="D130">
            <v>23.5984228563531</v>
          </cell>
          <cell r="E130">
            <v>-2027857</v>
          </cell>
          <cell r="F130">
            <v>26.0571521668485</v>
          </cell>
          <cell r="G130">
            <v>-5677636</v>
          </cell>
          <cell r="H130">
            <v>27.997809766312599</v>
          </cell>
          <cell r="I130">
            <v>-1848813</v>
          </cell>
          <cell r="J130">
            <v>77.134761540903696</v>
          </cell>
          <cell r="K130">
            <v>-3004507</v>
          </cell>
          <cell r="L130">
            <v>55.238868535216298</v>
          </cell>
          <cell r="M130">
            <v>-266151</v>
          </cell>
          <cell r="N130">
            <v>14.870578983383901</v>
          </cell>
          <cell r="O130">
            <v>300238</v>
          </cell>
          <cell r="P130">
            <v>6.7862276741840404</v>
          </cell>
          <cell r="Q130">
            <v>-469566</v>
          </cell>
          <cell r="R130">
            <v>29.467742697211101</v>
          </cell>
          <cell r="S130">
            <v>-38352</v>
          </cell>
          <cell r="T130">
            <v>14.173631745521799</v>
          </cell>
          <cell r="U130">
            <v>-220285</v>
          </cell>
          <cell r="V130">
            <v>46.324319491583701</v>
          </cell>
          <cell r="W130">
            <v>-2263691</v>
          </cell>
          <cell r="X130">
            <v>10.4466822913855</v>
          </cell>
          <cell r="Y130">
            <v>-772931</v>
          </cell>
          <cell r="Z130">
            <v>31.038584313725401</v>
          </cell>
          <cell r="AA130">
            <v>-862722</v>
          </cell>
          <cell r="AB130">
            <v>9.1910547365530704</v>
          </cell>
          <cell r="AC130">
            <v>-173221</v>
          </cell>
          <cell r="AD130">
            <v>18.777742325604802</v>
          </cell>
          <cell r="AE130">
            <v>239526</v>
          </cell>
          <cell r="AF130">
            <v>34.775982288106697</v>
          </cell>
          <cell r="AG130">
            <v>-225301</v>
          </cell>
          <cell r="AH130">
            <v>48.740470798286303</v>
          </cell>
          <cell r="AI130">
            <v>272174</v>
          </cell>
          <cell r="AJ130">
            <v>46.107143324331403</v>
          </cell>
          <cell r="AK130">
            <v>-582784</v>
          </cell>
          <cell r="AL130">
            <v>27.270396631949101</v>
          </cell>
          <cell r="AM130">
            <v>-2802957</v>
          </cell>
          <cell r="AN130">
            <v>39.963199705351897</v>
          </cell>
          <cell r="AO130">
            <v>-1519943</v>
          </cell>
          <cell r="AP130">
            <v>47.127641851340798</v>
          </cell>
          <cell r="AQ130">
            <v>-955642</v>
          </cell>
          <cell r="AR130">
            <v>41.044792025661998</v>
          </cell>
          <cell r="AS130">
            <v>701685</v>
          </cell>
          <cell r="AT130">
            <v>22.226487872930999</v>
          </cell>
          <cell r="AU130">
            <v>-207281</v>
          </cell>
          <cell r="AV130">
            <v>48.5040840510488</v>
          </cell>
          <cell r="AW130">
            <v>-1018950</v>
          </cell>
          <cell r="AX130">
            <v>29.351455613537102</v>
          </cell>
          <cell r="AY130">
            <v>-297601</v>
          </cell>
          <cell r="AZ130">
            <v>6.7944656950471796</v>
          </cell>
          <cell r="BA130">
            <v>57367</v>
          </cell>
          <cell r="BB130">
            <v>10.152103698283</v>
          </cell>
          <cell r="BC130">
            <v>-346115</v>
          </cell>
          <cell r="BD130">
            <v>9.6381335403726691</v>
          </cell>
          <cell r="BE130">
            <v>-771918</v>
          </cell>
          <cell r="BF130">
            <v>26.019622969497401</v>
          </cell>
          <cell r="BG130">
            <v>253</v>
          </cell>
          <cell r="BH130">
            <v>21.559902770090499</v>
          </cell>
          <cell r="BI130">
            <v>-67898</v>
          </cell>
        </row>
        <row r="131">
          <cell r="B131">
            <v>45.358081957965602</v>
          </cell>
          <cell r="C131">
            <v>-2940928</v>
          </cell>
          <cell r="D131">
            <v>23.497916367226502</v>
          </cell>
          <cell r="E131">
            <v>-1811352</v>
          </cell>
          <cell r="F131">
            <v>25.897370975824</v>
          </cell>
          <cell r="G131">
            <v>-2886447</v>
          </cell>
          <cell r="H131">
            <v>27.870233474942498</v>
          </cell>
          <cell r="I131">
            <v>-1805762</v>
          </cell>
          <cell r="J131">
            <v>77.122083286526006</v>
          </cell>
          <cell r="K131">
            <v>-263420</v>
          </cell>
          <cell r="L131">
            <v>55.2532443704945</v>
          </cell>
          <cell r="M131">
            <v>258744</v>
          </cell>
          <cell r="N131">
            <v>14.8515141692251</v>
          </cell>
          <cell r="O131">
            <v>-83847</v>
          </cell>
          <cell r="P131">
            <v>6.7651548049535002</v>
          </cell>
          <cell r="Q131">
            <v>-273916</v>
          </cell>
          <cell r="R131">
            <v>29.433760932543599</v>
          </cell>
          <cell r="S131">
            <v>-548302</v>
          </cell>
          <cell r="T131">
            <v>13.993164856463901</v>
          </cell>
          <cell r="U131">
            <v>-1283452</v>
          </cell>
          <cell r="V131">
            <v>46.271875794091997</v>
          </cell>
          <cell r="W131">
            <v>-2477672</v>
          </cell>
          <cell r="X131">
            <v>10.462176949445601</v>
          </cell>
          <cell r="Y131">
            <v>127599</v>
          </cell>
          <cell r="Z131">
            <v>30.9756117647058</v>
          </cell>
          <cell r="AA131">
            <v>-295271</v>
          </cell>
          <cell r="AB131">
            <v>9.1141647185958501</v>
          </cell>
          <cell r="AC131">
            <v>-295347</v>
          </cell>
          <cell r="AD131">
            <v>18.766652554252801</v>
          </cell>
          <cell r="AE131">
            <v>-201558</v>
          </cell>
          <cell r="AF131">
            <v>34.727020401933103</v>
          </cell>
          <cell r="AG131">
            <v>-77679</v>
          </cell>
          <cell r="AH131">
            <v>48.782512231766297</v>
          </cell>
          <cell r="AI131">
            <v>643117</v>
          </cell>
          <cell r="AJ131">
            <v>46.077495690444501</v>
          </cell>
          <cell r="AK131">
            <v>-364322</v>
          </cell>
          <cell r="AL131">
            <v>27.1678763488557</v>
          </cell>
          <cell r="AM131">
            <v>-805849</v>
          </cell>
          <cell r="AN131">
            <v>39.840215542296299</v>
          </cell>
          <cell r="AO131">
            <v>-1245218</v>
          </cell>
          <cell r="AP131">
            <v>47.086721743408098</v>
          </cell>
          <cell r="AQ131">
            <v>-311712</v>
          </cell>
          <cell r="AR131">
            <v>41.030486996633101</v>
          </cell>
          <cell r="AS131">
            <v>-148557</v>
          </cell>
          <cell r="AT131">
            <v>22.125204874612699</v>
          </cell>
          <cell r="AU131">
            <v>-934144</v>
          </cell>
          <cell r="AV131">
            <v>48.446921548553398</v>
          </cell>
          <cell r="AW131">
            <v>-485903</v>
          </cell>
          <cell r="AX131">
            <v>29.325324096850199</v>
          </cell>
          <cell r="AY131">
            <v>-23225</v>
          </cell>
          <cell r="AZ131">
            <v>6.7557676804061799</v>
          </cell>
          <cell r="BA131">
            <v>-423156</v>
          </cell>
          <cell r="BB131">
            <v>10.058477122836299</v>
          </cell>
          <cell r="BC131">
            <v>-459765</v>
          </cell>
          <cell r="BD131">
            <v>9.6453105590062105</v>
          </cell>
          <cell r="BE131">
            <v>19129</v>
          </cell>
          <cell r="BF131">
            <v>26.088420631480599</v>
          </cell>
          <cell r="BG131">
            <v>129800</v>
          </cell>
          <cell r="BH131">
            <v>21.5625051722743</v>
          </cell>
          <cell r="BI131">
            <v>4834</v>
          </cell>
        </row>
        <row r="132">
          <cell r="B132">
            <v>45.277963471077904</v>
          </cell>
          <cell r="C132">
            <v>-7684740</v>
          </cell>
          <cell r="D132">
            <v>23.446528723165098</v>
          </cell>
          <cell r="E132">
            <v>-760024</v>
          </cell>
          <cell r="F132">
            <v>25.725099447406699</v>
          </cell>
          <cell r="G132">
            <v>-3075508</v>
          </cell>
          <cell r="H132">
            <v>27.827804928626598</v>
          </cell>
          <cell r="I132">
            <v>-613484</v>
          </cell>
          <cell r="J132">
            <v>77.086487438179702</v>
          </cell>
          <cell r="K132">
            <v>-747350</v>
          </cell>
          <cell r="L132">
            <v>55.168131459965402</v>
          </cell>
          <cell r="M132">
            <v>-1603203</v>
          </cell>
          <cell r="N132">
            <v>14.7652511967315</v>
          </cell>
          <cell r="O132">
            <v>-389670</v>
          </cell>
          <cell r="P132">
            <v>6.6927307466033596</v>
          </cell>
          <cell r="Q132">
            <v>-288470</v>
          </cell>
          <cell r="R132">
            <v>29.570729497712598</v>
          </cell>
          <cell r="S132">
            <v>2259478</v>
          </cell>
          <cell r="T132">
            <v>13.7504499713309</v>
          </cell>
          <cell r="U132">
            <v>-986035</v>
          </cell>
          <cell r="V132">
            <v>46.199509363999702</v>
          </cell>
          <cell r="W132">
            <v>-3280969</v>
          </cell>
          <cell r="X132">
            <v>10.408410170587199</v>
          </cell>
          <cell r="Y132">
            <v>-479439</v>
          </cell>
          <cell r="Z132">
            <v>30.773719607843098</v>
          </cell>
          <cell r="AA132">
            <v>-740215</v>
          </cell>
          <cell r="AB132">
            <v>9.0718591607295895</v>
          </cell>
          <cell r="AC132">
            <v>-161383</v>
          </cell>
          <cell r="AD132">
            <v>18.545186870023102</v>
          </cell>
          <cell r="AE132">
            <v>-451882</v>
          </cell>
          <cell r="AF132">
            <v>34.673913461260398</v>
          </cell>
          <cell r="AG132">
            <v>165766</v>
          </cell>
          <cell r="AH132">
            <v>48.813815148811202</v>
          </cell>
          <cell r="AI132">
            <v>485567</v>
          </cell>
          <cell r="AJ132">
            <v>46.066968892713099</v>
          </cell>
          <cell r="AK132">
            <v>96509</v>
          </cell>
          <cell r="AL132">
            <v>27.148721330771298</v>
          </cell>
          <cell r="AM132">
            <v>-144279</v>
          </cell>
          <cell r="AN132">
            <v>39.756270777735097</v>
          </cell>
          <cell r="AO132">
            <v>-863456</v>
          </cell>
          <cell r="AP132">
            <v>47.063701351446298</v>
          </cell>
          <cell r="AQ132">
            <v>-175547</v>
          </cell>
          <cell r="AR132">
            <v>40.930876699981397</v>
          </cell>
          <cell r="AS132">
            <v>-1046992</v>
          </cell>
          <cell r="AT132">
            <v>22.106584448487201</v>
          </cell>
          <cell r="AU132">
            <v>-174034</v>
          </cell>
          <cell r="AV132">
            <v>48.406169552572003</v>
          </cell>
          <cell r="AW132">
            <v>-347763</v>
          </cell>
          <cell r="AX132">
            <v>29.4830169473274</v>
          </cell>
          <cell r="AY132">
            <v>139208</v>
          </cell>
          <cell r="AZ132">
            <v>6.6681925118607097</v>
          </cell>
          <cell r="BA132">
            <v>-1107429</v>
          </cell>
          <cell r="BB132">
            <v>9.9493710011568606</v>
          </cell>
          <cell r="BC132">
            <v>-126826</v>
          </cell>
          <cell r="BD132">
            <v>9.6711118012422297</v>
          </cell>
          <cell r="BE132">
            <v>77034</v>
          </cell>
          <cell r="BF132">
            <v>26.124348554892599</v>
          </cell>
          <cell r="BG132">
            <v>45490</v>
          </cell>
          <cell r="BH132">
            <v>21.591756172819899</v>
          </cell>
          <cell r="BI132">
            <v>60174</v>
          </cell>
        </row>
        <row r="133">
          <cell r="B133">
            <v>45.327342512071098</v>
          </cell>
          <cell r="C133">
            <v>4847625</v>
          </cell>
          <cell r="D133">
            <v>23.395556953007901</v>
          </cell>
          <cell r="E133">
            <v>-567372</v>
          </cell>
          <cell r="F133">
            <v>25.595896665261701</v>
          </cell>
          <cell r="G133">
            <v>-2355557</v>
          </cell>
          <cell r="H133">
            <v>27.781998665793498</v>
          </cell>
          <cell r="I133">
            <v>-671903</v>
          </cell>
          <cell r="J133">
            <v>77.070502498139604</v>
          </cell>
          <cell r="K133">
            <v>-335058</v>
          </cell>
          <cell r="L133">
            <v>55.177005775122097</v>
          </cell>
          <cell r="M133">
            <v>161485</v>
          </cell>
          <cell r="N133">
            <v>14.7909248073226</v>
          </cell>
          <cell r="O133">
            <v>-221970</v>
          </cell>
          <cell r="P133">
            <v>6.6872841048236298</v>
          </cell>
          <cell r="Q133">
            <v>-148057</v>
          </cell>
          <cell r="R133">
            <v>29.682596846642099</v>
          </cell>
          <cell r="S133">
            <v>1929839</v>
          </cell>
          <cell r="T133">
            <v>13.7214064359648</v>
          </cell>
          <cell r="U133">
            <v>-718614</v>
          </cell>
          <cell r="V133">
            <v>46.194461583563601</v>
          </cell>
          <cell r="W133">
            <v>-240731</v>
          </cell>
          <cell r="X133">
            <v>10.474606918231901</v>
          </cell>
          <cell r="Y133">
            <v>113652</v>
          </cell>
          <cell r="Z133">
            <v>30.634025490195999</v>
          </cell>
          <cell r="AA133">
            <v>-845188</v>
          </cell>
          <cell r="AB133">
            <v>9.1389355897742508</v>
          </cell>
          <cell r="AC133">
            <v>261265</v>
          </cell>
          <cell r="AD133">
            <v>18.121458681533699</v>
          </cell>
          <cell r="AE133">
            <v>-447272</v>
          </cell>
          <cell r="AF133">
            <v>34.618683750253297</v>
          </cell>
          <cell r="AG133">
            <v>-16677</v>
          </cell>
          <cell r="AH133">
            <v>48.773422857836799</v>
          </cell>
          <cell r="AI133">
            <v>-635053</v>
          </cell>
          <cell r="AJ133">
            <v>46.019755278296898</v>
          </cell>
          <cell r="AK133">
            <v>-408116</v>
          </cell>
          <cell r="AL133">
            <v>27.044707137025199</v>
          </cell>
          <cell r="AM133">
            <v>-786475</v>
          </cell>
          <cell r="AN133">
            <v>39.766175005432203</v>
          </cell>
          <cell r="AO133">
            <v>108124</v>
          </cell>
          <cell r="AP133">
            <v>47.093021107524102</v>
          </cell>
          <cell r="AQ133">
            <v>228130</v>
          </cell>
          <cell r="AR133">
            <v>40.928326396436901</v>
          </cell>
          <cell r="AS133">
            <v>-15751</v>
          </cell>
          <cell r="AT133">
            <v>22.081745736566202</v>
          </cell>
          <cell r="AU133">
            <v>-231452</v>
          </cell>
          <cell r="AV133">
            <v>48.196635351646897</v>
          </cell>
          <cell r="AW133">
            <v>-1853453</v>
          </cell>
          <cell r="AX133">
            <v>29.530884818716501</v>
          </cell>
          <cell r="AY133">
            <v>49560</v>
          </cell>
          <cell r="AZ133">
            <v>6.7494980814180003</v>
          </cell>
          <cell r="BA133">
            <v>714409</v>
          </cell>
          <cell r="BB133">
            <v>9.9213490381130001</v>
          </cell>
          <cell r="BC133">
            <v>-53569</v>
          </cell>
          <cell r="BD133">
            <v>9.6717857142857095</v>
          </cell>
          <cell r="BE133">
            <v>3240</v>
          </cell>
          <cell r="BF133">
            <v>26.1044473595563</v>
          </cell>
          <cell r="BG133">
            <v>-29203</v>
          </cell>
          <cell r="BH133">
            <v>21.5730917443579</v>
          </cell>
          <cell r="BI133">
            <v>-37318</v>
          </cell>
        </row>
        <row r="134">
          <cell r="B134">
            <v>45.228679474640103</v>
          </cell>
          <cell r="C134">
            <v>-9351081</v>
          </cell>
          <cell r="D134">
            <v>23.2395955294887</v>
          </cell>
          <cell r="E134">
            <v>-2158367</v>
          </cell>
          <cell r="F134">
            <v>25.510673116705298</v>
          </cell>
          <cell r="G134">
            <v>-1456190</v>
          </cell>
          <cell r="H134">
            <v>27.657906849811202</v>
          </cell>
          <cell r="I134">
            <v>-1559447</v>
          </cell>
          <cell r="J134">
            <v>77.024987781940595</v>
          </cell>
          <cell r="K134">
            <v>-939497</v>
          </cell>
          <cell r="L134">
            <v>55.149230380192101</v>
          </cell>
          <cell r="M134">
            <v>-499393</v>
          </cell>
          <cell r="N134">
            <v>14.867984540772801</v>
          </cell>
          <cell r="O134">
            <v>341431</v>
          </cell>
          <cell r="P134">
            <v>6.4364756416287996</v>
          </cell>
          <cell r="Q134">
            <v>-1081855</v>
          </cell>
          <cell r="R134">
            <v>29.4655978305519</v>
          </cell>
          <cell r="S134">
            <v>-3304730</v>
          </cell>
          <cell r="T134">
            <v>13.3046788767419</v>
          </cell>
          <cell r="U134">
            <v>-943024</v>
          </cell>
          <cell r="V134">
            <v>46.121424180611598</v>
          </cell>
          <cell r="W134">
            <v>-3276234</v>
          </cell>
          <cell r="X134">
            <v>10.292675572858499</v>
          </cell>
          <cell r="Y134">
            <v>-1281919</v>
          </cell>
          <cell r="Z134">
            <v>30.673268627450899</v>
          </cell>
          <cell r="AA134">
            <v>226907</v>
          </cell>
          <cell r="AB134">
            <v>9.1458452567234403</v>
          </cell>
          <cell r="AC134">
            <v>29840</v>
          </cell>
          <cell r="AD134">
            <v>18.355463269991699</v>
          </cell>
          <cell r="AE134">
            <v>465463</v>
          </cell>
          <cell r="AF134">
            <v>34.459521193952497</v>
          </cell>
          <cell r="AG134">
            <v>40244</v>
          </cell>
          <cell r="AH134">
            <v>48.807169313889297</v>
          </cell>
          <cell r="AI134">
            <v>198495</v>
          </cell>
          <cell r="AJ134">
            <v>45.957935323238402</v>
          </cell>
          <cell r="AK134">
            <v>-756286</v>
          </cell>
          <cell r="AL134">
            <v>26.893018054388701</v>
          </cell>
          <cell r="AM134">
            <v>-1132063</v>
          </cell>
          <cell r="AN134">
            <v>39.787531063996902</v>
          </cell>
          <cell r="AO134">
            <v>226191</v>
          </cell>
          <cell r="AP134">
            <v>47.089780825474598</v>
          </cell>
          <cell r="AQ134">
            <v>-25729</v>
          </cell>
          <cell r="AR134">
            <v>40.9068264362026</v>
          </cell>
          <cell r="AS134">
            <v>-225198</v>
          </cell>
          <cell r="AT134">
            <v>22.040806966848901</v>
          </cell>
          <cell r="AU134">
            <v>-377196</v>
          </cell>
          <cell r="AV134">
            <v>48.1577076687472</v>
          </cell>
          <cell r="AW134">
            <v>-337703</v>
          </cell>
          <cell r="AX134">
            <v>29.1473779691771</v>
          </cell>
          <cell r="AY134">
            <v>-332124</v>
          </cell>
          <cell r="AZ134">
            <v>6.7310564445202399</v>
          </cell>
          <cell r="BA134">
            <v>-201493</v>
          </cell>
          <cell r="BB134">
            <v>9.68321498150803</v>
          </cell>
          <cell r="BC134">
            <v>-1160819</v>
          </cell>
          <cell r="BD134">
            <v>9.6645869565217293</v>
          </cell>
          <cell r="BE134">
            <v>-22289</v>
          </cell>
          <cell r="BF134">
            <v>26.036546458541402</v>
          </cell>
          <cell r="BG134">
            <v>-89381</v>
          </cell>
          <cell r="BH134">
            <v>21.604518353129102</v>
          </cell>
          <cell r="BI134">
            <v>65681</v>
          </cell>
        </row>
        <row r="135">
          <cell r="B135">
            <v>45.184176219340301</v>
          </cell>
          <cell r="C135">
            <v>-4185359</v>
          </cell>
          <cell r="D135">
            <v>23.3335460169091</v>
          </cell>
          <cell r="E135">
            <v>712437</v>
          </cell>
          <cell r="F135">
            <v>25.5126171488495</v>
          </cell>
          <cell r="G135">
            <v>39538</v>
          </cell>
          <cell r="H135">
            <v>27.6137008521425</v>
          </cell>
          <cell r="I135">
            <v>-629059</v>
          </cell>
          <cell r="J135">
            <v>76.974575615449297</v>
          </cell>
          <cell r="K135">
            <v>-1048215</v>
          </cell>
          <cell r="L135">
            <v>55.159708684905802</v>
          </cell>
          <cell r="M135">
            <v>199937</v>
          </cell>
          <cell r="N135">
            <v>15.2408765655026</v>
          </cell>
          <cell r="O135">
            <v>164760</v>
          </cell>
          <cell r="P135">
            <v>6.3798613643485798</v>
          </cell>
          <cell r="Q135">
            <v>-276240</v>
          </cell>
          <cell r="R135">
            <v>29.3473768371719</v>
          </cell>
          <cell r="S135">
            <v>-1855325</v>
          </cell>
          <cell r="T135">
            <v>13.2627413110984</v>
          </cell>
          <cell r="U135">
            <v>-176507</v>
          </cell>
          <cell r="V135">
            <v>46.102371992285299</v>
          </cell>
          <cell r="W135">
            <v>-891203</v>
          </cell>
          <cell r="X135">
            <v>10.3471190884545</v>
          </cell>
          <cell r="Y135">
            <v>254955</v>
          </cell>
          <cell r="Z135">
            <v>30.7050274509803</v>
          </cell>
          <cell r="AA135">
            <v>182490</v>
          </cell>
          <cell r="AB135">
            <v>9.1576526867926606</v>
          </cell>
          <cell r="AC135">
            <v>50564</v>
          </cell>
          <cell r="AD135">
            <v>18.397219122688</v>
          </cell>
          <cell r="AE135">
            <v>84030</v>
          </cell>
          <cell r="AF135">
            <v>34.511246449792203</v>
          </cell>
          <cell r="AG135">
            <v>165630</v>
          </cell>
          <cell r="AH135">
            <v>48.749519528673801</v>
          </cell>
          <cell r="AI135">
            <v>-521780</v>
          </cell>
          <cell r="AJ135">
            <v>45.883439243262401</v>
          </cell>
          <cell r="AK135">
            <v>-692356</v>
          </cell>
          <cell r="AL135">
            <v>26.960588271179802</v>
          </cell>
          <cell r="AM135">
            <v>405475</v>
          </cell>
          <cell r="AN135">
            <v>39.818286297372197</v>
          </cell>
          <cell r="AO135">
            <v>332428</v>
          </cell>
          <cell r="AP135">
            <v>47.077113703131403</v>
          </cell>
          <cell r="AQ135">
            <v>-96721</v>
          </cell>
          <cell r="AR135">
            <v>40.848233079716799</v>
          </cell>
          <cell r="AS135">
            <v>-621277</v>
          </cell>
          <cell r="AT135">
            <v>21.962537823601298</v>
          </cell>
          <cell r="AU135">
            <v>-708132</v>
          </cell>
          <cell r="AV135">
            <v>48.199779071114598</v>
          </cell>
          <cell r="AW135">
            <v>371438</v>
          </cell>
          <cell r="AX135">
            <v>29.003828425544</v>
          </cell>
          <cell r="AY135">
            <v>-127344</v>
          </cell>
          <cell r="AZ135">
            <v>6.7650897164576804</v>
          </cell>
          <cell r="BA135">
            <v>453653</v>
          </cell>
          <cell r="BB135">
            <v>9.7830202924660092</v>
          </cell>
          <cell r="BC135">
            <v>-98869</v>
          </cell>
          <cell r="BD135">
            <v>9.6617080745341593</v>
          </cell>
          <cell r="BE135">
            <v>-11659</v>
          </cell>
          <cell r="BF135">
            <v>25.956010425421098</v>
          </cell>
          <cell r="BG135">
            <v>-105439</v>
          </cell>
          <cell r="BH135">
            <v>21.5617452708366</v>
          </cell>
          <cell r="BI135">
            <v>-89367</v>
          </cell>
        </row>
        <row r="136">
          <cell r="B136">
            <v>45.099251193506703</v>
          </cell>
          <cell r="C136">
            <v>-8177335</v>
          </cell>
          <cell r="D136">
            <v>23.294321051536102</v>
          </cell>
          <cell r="E136">
            <v>-693934</v>
          </cell>
          <cell r="F136">
            <v>25.536121133500099</v>
          </cell>
          <cell r="G136">
            <v>404240</v>
          </cell>
          <cell r="H136">
            <v>27.6634247742622</v>
          </cell>
          <cell r="I136">
            <v>688541</v>
          </cell>
          <cell r="J136">
            <v>76.8893794821673</v>
          </cell>
          <cell r="K136">
            <v>-1757944</v>
          </cell>
          <cell r="L136">
            <v>55.139776559131001</v>
          </cell>
          <cell r="M136">
            <v>-378854</v>
          </cell>
          <cell r="N136">
            <v>15.3193158122673</v>
          </cell>
          <cell r="O136">
            <v>15271</v>
          </cell>
          <cell r="P136">
            <v>6.2875865133072999</v>
          </cell>
          <cell r="Q136">
            <v>-369637</v>
          </cell>
          <cell r="R136">
            <v>29.3399775929655</v>
          </cell>
          <cell r="S136">
            <v>-111916</v>
          </cell>
          <cell r="T136">
            <v>13.375053752125501</v>
          </cell>
          <cell r="U136">
            <v>-652090</v>
          </cell>
          <cell r="V136">
            <v>46.096435316180397</v>
          </cell>
          <cell r="W136">
            <v>-284259</v>
          </cell>
          <cell r="X136">
            <v>10.278549707214401</v>
          </cell>
          <cell r="Y136">
            <v>-430262</v>
          </cell>
          <cell r="Z136">
            <v>30.702021568627401</v>
          </cell>
          <cell r="AA136">
            <v>68927</v>
          </cell>
          <cell r="AB136">
            <v>9.2388124426414606</v>
          </cell>
          <cell r="AC136">
            <v>280433</v>
          </cell>
          <cell r="AD136">
            <v>18.4690162808777</v>
          </cell>
          <cell r="AE136">
            <v>144298</v>
          </cell>
          <cell r="AF136">
            <v>34.720189854549503</v>
          </cell>
          <cell r="AG136">
            <v>642818</v>
          </cell>
          <cell r="AH136">
            <v>48.771895645957102</v>
          </cell>
          <cell r="AI136">
            <v>346497</v>
          </cell>
          <cell r="AJ136">
            <v>45.832465850588498</v>
          </cell>
          <cell r="AK136">
            <v>-628269</v>
          </cell>
          <cell r="AL136">
            <v>27.099613669920402</v>
          </cell>
          <cell r="AM136">
            <v>1059604</v>
          </cell>
          <cell r="AN136">
            <v>39.794222203630298</v>
          </cell>
          <cell r="AO136">
            <v>-269077</v>
          </cell>
          <cell r="AP136">
            <v>47.0636214102773</v>
          </cell>
          <cell r="AQ136">
            <v>-102221</v>
          </cell>
          <cell r="AR136">
            <v>40.776723840831302</v>
          </cell>
          <cell r="AS136">
            <v>-768444</v>
          </cell>
          <cell r="AT136">
            <v>21.9072825354244</v>
          </cell>
          <cell r="AU136">
            <v>-513072</v>
          </cell>
          <cell r="AV136">
            <v>48.1744319238665</v>
          </cell>
          <cell r="AW136">
            <v>-221478</v>
          </cell>
          <cell r="AX136">
            <v>28.884417513198802</v>
          </cell>
          <cell r="AY136">
            <v>-103754</v>
          </cell>
          <cell r="AZ136">
            <v>6.7926197243759399</v>
          </cell>
          <cell r="BA136">
            <v>212646</v>
          </cell>
          <cell r="BB136">
            <v>9.7203712445954693</v>
          </cell>
          <cell r="BC136">
            <v>-455531</v>
          </cell>
          <cell r="BD136">
            <v>9.6502546583850908</v>
          </cell>
          <cell r="BE136">
            <v>-72269</v>
          </cell>
          <cell r="BF136">
            <v>25.704503464601501</v>
          </cell>
          <cell r="BG136">
            <v>-327652</v>
          </cell>
          <cell r="BH136">
            <v>21.539833044449299</v>
          </cell>
          <cell r="BI136">
            <v>-44580</v>
          </cell>
        </row>
        <row r="137">
          <cell r="B137">
            <v>45.024620850805299</v>
          </cell>
          <cell r="C137">
            <v>-6936207</v>
          </cell>
          <cell r="D137">
            <v>23.337397749562101</v>
          </cell>
          <cell r="E137">
            <v>-620079</v>
          </cell>
          <cell r="F137">
            <v>25.370184301575399</v>
          </cell>
          <cell r="G137">
            <v>-2810992</v>
          </cell>
          <cell r="H137">
            <v>27.733597771143</v>
          </cell>
          <cell r="I137">
            <v>941760</v>
          </cell>
          <cell r="J137">
            <v>76.669789452684</v>
          </cell>
          <cell r="K137">
            <v>-4386221</v>
          </cell>
          <cell r="L137">
            <v>55.030756001267598</v>
          </cell>
          <cell r="M137">
            <v>-2031074</v>
          </cell>
          <cell r="N137">
            <v>15.2629981537413</v>
          </cell>
          <cell r="O137">
            <v>-209835</v>
          </cell>
          <cell r="P137">
            <v>6.1179443282744899</v>
          </cell>
          <cell r="Q137">
            <v>-642350</v>
          </cell>
          <cell r="R137">
            <v>29.1677469833059</v>
          </cell>
          <cell r="S137">
            <v>-2819896</v>
          </cell>
          <cell r="T137">
            <v>13.279103067154599</v>
          </cell>
          <cell r="U137">
            <v>-386218</v>
          </cell>
          <cell r="V137">
            <v>45.975181918233403</v>
          </cell>
          <cell r="W137">
            <v>-5549137</v>
          </cell>
          <cell r="X137">
            <v>10.1766742453371</v>
          </cell>
          <cell r="Y137">
            <v>-499431</v>
          </cell>
          <cell r="Z137">
            <v>30.8490901960784</v>
          </cell>
          <cell r="AA137">
            <v>799674</v>
          </cell>
          <cell r="AB137">
            <v>9.1162961139507797</v>
          </cell>
          <cell r="AC137">
            <v>-396142</v>
          </cell>
          <cell r="AD137">
            <v>18.4456132187991</v>
          </cell>
          <cell r="AE137">
            <v>-57965</v>
          </cell>
          <cell r="AF137">
            <v>35.002141485883399</v>
          </cell>
          <cell r="AG137">
            <v>828625</v>
          </cell>
          <cell r="AH137">
            <v>48.842341988777903</v>
          </cell>
          <cell r="AI137">
            <v>1096354</v>
          </cell>
          <cell r="AJ137">
            <v>45.753171483969602</v>
          </cell>
          <cell r="AK137">
            <v>-984791</v>
          </cell>
          <cell r="AL137">
            <v>26.7598553245886</v>
          </cell>
          <cell r="AM137">
            <v>-2653994</v>
          </cell>
          <cell r="AN137">
            <v>39.816191463451098</v>
          </cell>
          <cell r="AO137">
            <v>238348</v>
          </cell>
          <cell r="AP137">
            <v>46.897627125822197</v>
          </cell>
          <cell r="AQ137">
            <v>-1224157</v>
          </cell>
          <cell r="AR137">
            <v>40.9324196071153</v>
          </cell>
          <cell r="AS137">
            <v>1667547</v>
          </cell>
          <cell r="AT137">
            <v>21.874837957876299</v>
          </cell>
          <cell r="AU137">
            <v>-298262</v>
          </cell>
          <cell r="AV137">
            <v>48.274289170328998</v>
          </cell>
          <cell r="AW137">
            <v>872541</v>
          </cell>
          <cell r="AX137">
            <v>28.4093538007298</v>
          </cell>
          <cell r="AY137">
            <v>-374421</v>
          </cell>
          <cell r="AZ137">
            <v>6.9464188216371401</v>
          </cell>
          <cell r="BA137">
            <v>1533594</v>
          </cell>
          <cell r="BB137">
            <v>10.071417381231299</v>
          </cell>
          <cell r="BC137">
            <v>1568227</v>
          </cell>
          <cell r="BD137">
            <v>9.6732981366459594</v>
          </cell>
          <cell r="BE137">
            <v>61338</v>
          </cell>
          <cell r="BF137">
            <v>25.5834752246788</v>
          </cell>
          <cell r="BG137">
            <v>-149204</v>
          </cell>
          <cell r="BH137">
            <v>21.3986162923492</v>
          </cell>
          <cell r="BI137">
            <v>-290371</v>
          </cell>
        </row>
        <row r="138">
          <cell r="B138">
            <v>44.944682269683199</v>
          </cell>
          <cell r="C138">
            <v>-7420578</v>
          </cell>
          <cell r="D138">
            <v>23.234735683654002</v>
          </cell>
          <cell r="E138">
            <v>-1066553</v>
          </cell>
          <cell r="F138">
            <v>24.9237931794807</v>
          </cell>
          <cell r="G138">
            <v>-7305909</v>
          </cell>
          <cell r="H138">
            <v>27.614251694377799</v>
          </cell>
          <cell r="I138">
            <v>-1582931</v>
          </cell>
          <cell r="J138">
            <v>76.629836021092302</v>
          </cell>
          <cell r="K138">
            <v>-793436</v>
          </cell>
          <cell r="L138">
            <v>55.037282762235598</v>
          </cell>
          <cell r="M138">
            <v>128844</v>
          </cell>
          <cell r="N138">
            <v>15.301967160550801</v>
          </cell>
          <cell r="O138">
            <v>164373</v>
          </cell>
          <cell r="P138">
            <v>6.3282572649291398</v>
          </cell>
          <cell r="Q138">
            <v>874240</v>
          </cell>
          <cell r="R138">
            <v>28.551605837472</v>
          </cell>
          <cell r="S138">
            <v>-9691583</v>
          </cell>
          <cell r="T138">
            <v>12.965616740040799</v>
          </cell>
          <cell r="U138">
            <v>-1353692</v>
          </cell>
          <cell r="V138">
            <v>45.783182747716403</v>
          </cell>
          <cell r="W138">
            <v>-8117792</v>
          </cell>
          <cell r="X138">
            <v>10.2009520631594</v>
          </cell>
          <cell r="Y138">
            <v>204926</v>
          </cell>
          <cell r="Z138">
            <v>31.398549019607799</v>
          </cell>
          <cell r="AA138">
            <v>2899545</v>
          </cell>
          <cell r="AB138">
            <v>9.0760094070954107</v>
          </cell>
          <cell r="AC138">
            <v>-111823</v>
          </cell>
          <cell r="AD138">
            <v>18.277331578870101</v>
          </cell>
          <cell r="AE138">
            <v>-270705</v>
          </cell>
          <cell r="AF138">
            <v>35.114284051239601</v>
          </cell>
          <cell r="AG138">
            <v>326473</v>
          </cell>
          <cell r="AH138">
            <v>48.837293568217298</v>
          </cell>
          <cell r="AI138">
            <v>-80973</v>
          </cell>
          <cell r="AJ138">
            <v>45.699586558838099</v>
          </cell>
          <cell r="AK138">
            <v>-660465</v>
          </cell>
          <cell r="AL138">
            <v>26.424776747413599</v>
          </cell>
          <cell r="AM138">
            <v>-2405478</v>
          </cell>
          <cell r="AN138">
            <v>39.803310992619899</v>
          </cell>
          <cell r="AO138">
            <v>-137735</v>
          </cell>
          <cell r="AP138">
            <v>46.860102741100903</v>
          </cell>
          <cell r="AQ138">
            <v>-271334</v>
          </cell>
          <cell r="AR138">
            <v>40.9763898093899</v>
          </cell>
          <cell r="AS138">
            <v>471353</v>
          </cell>
          <cell r="AT138">
            <v>21.856355256796199</v>
          </cell>
          <cell r="AU138">
            <v>-168963</v>
          </cell>
          <cell r="AV138">
            <v>48.164880252754202</v>
          </cell>
          <cell r="AW138">
            <v>-922705</v>
          </cell>
          <cell r="AX138">
            <v>28.234242513915198</v>
          </cell>
          <cell r="AY138">
            <v>-140037</v>
          </cell>
          <cell r="AZ138">
            <v>6.9721603128427301</v>
          </cell>
          <cell r="BA138">
            <v>156281</v>
          </cell>
          <cell r="BB138">
            <v>9.9535813425832007</v>
          </cell>
          <cell r="BC138">
            <v>-638404</v>
          </cell>
          <cell r="BD138">
            <v>9.6562329192546503</v>
          </cell>
          <cell r="BE138">
            <v>-40942</v>
          </cell>
          <cell r="BF138">
            <v>25.390119763577001</v>
          </cell>
          <cell r="BG138">
            <v>-228264</v>
          </cell>
          <cell r="BH138">
            <v>21.293593749821</v>
          </cell>
          <cell r="BI138">
            <v>-211258</v>
          </cell>
        </row>
        <row r="139">
          <cell r="B139">
            <v>44.838850836103802</v>
          </cell>
          <cell r="C139">
            <v>-9721525</v>
          </cell>
          <cell r="D139">
            <v>23.4372553883039</v>
          </cell>
          <cell r="E139">
            <v>2106508</v>
          </cell>
          <cell r="F139">
            <v>25.028686572477302</v>
          </cell>
          <cell r="G139">
            <v>1806830</v>
          </cell>
          <cell r="H139">
            <v>27.705737339082599</v>
          </cell>
          <cell r="I139">
            <v>1295732</v>
          </cell>
          <cell r="J139">
            <v>76.456367166384894</v>
          </cell>
          <cell r="K139">
            <v>-2927765</v>
          </cell>
          <cell r="L139">
            <v>54.999655009736202</v>
          </cell>
          <cell r="M139">
            <v>-708974</v>
          </cell>
          <cell r="N139">
            <v>15.317517357816</v>
          </cell>
          <cell r="O139">
            <v>72820</v>
          </cell>
          <cell r="P139">
            <v>6.3817896002175996</v>
          </cell>
          <cell r="Q139">
            <v>183765</v>
          </cell>
          <cell r="R139">
            <v>28.427083957175999</v>
          </cell>
          <cell r="S139">
            <v>-1961115</v>
          </cell>
          <cell r="T139">
            <v>13.064297600278101</v>
          </cell>
          <cell r="U139">
            <v>-830963</v>
          </cell>
          <cell r="V139">
            <v>45.719507996820802</v>
          </cell>
          <cell r="W139">
            <v>-2680550</v>
          </cell>
          <cell r="X139">
            <v>10.079344003306</v>
          </cell>
          <cell r="Y139">
            <v>-968892</v>
          </cell>
          <cell r="Z139">
            <v>31.536682352941099</v>
          </cell>
          <cell r="AA139">
            <v>963342</v>
          </cell>
          <cell r="AB139">
            <v>9.0444414133118602</v>
          </cell>
          <cell r="AC139">
            <v>-97662</v>
          </cell>
          <cell r="AD139">
            <v>18.3346894729521</v>
          </cell>
          <cell r="AE139">
            <v>100690</v>
          </cell>
          <cell r="AF139">
            <v>35.404878749242599</v>
          </cell>
          <cell r="AG139">
            <v>232580</v>
          </cell>
          <cell r="AH139">
            <v>48.838413113054997</v>
          </cell>
          <cell r="AI139">
            <v>16696</v>
          </cell>
          <cell r="AJ139">
            <v>45.682482783580298</v>
          </cell>
          <cell r="AK139">
            <v>11977</v>
          </cell>
          <cell r="AL139">
            <v>26.4922884837165</v>
          </cell>
          <cell r="AM139">
            <v>152741</v>
          </cell>
          <cell r="AN139">
            <v>39.757044038578499</v>
          </cell>
          <cell r="AO139">
            <v>-471519</v>
          </cell>
          <cell r="AP139">
            <v>46.793933659062198</v>
          </cell>
          <cell r="AQ139">
            <v>-469770</v>
          </cell>
          <cell r="AR139">
            <v>40.866212454600799</v>
          </cell>
          <cell r="AS139">
            <v>-1152215</v>
          </cell>
          <cell r="AT139">
            <v>21.8427308066893</v>
          </cell>
          <cell r="AU139">
            <v>-127444</v>
          </cell>
          <cell r="AV139">
            <v>48.053530664999101</v>
          </cell>
          <cell r="AW139">
            <v>-881047</v>
          </cell>
          <cell r="AX139">
            <v>28.3792287888826</v>
          </cell>
          <cell r="AY139">
            <v>134721</v>
          </cell>
          <cell r="AZ139">
            <v>7.0339532317648903</v>
          </cell>
          <cell r="BA139">
            <v>530681</v>
          </cell>
          <cell r="BB139">
            <v>9.9877588485796096</v>
          </cell>
          <cell r="BC139">
            <v>-218660</v>
          </cell>
          <cell r="BD139">
            <v>9.6686552795031009</v>
          </cell>
          <cell r="BE139">
            <v>30945</v>
          </cell>
          <cell r="BF139">
            <v>25.441729506999899</v>
          </cell>
          <cell r="BG139">
            <v>59003</v>
          </cell>
          <cell r="BH139">
            <v>21.174945029458598</v>
          </cell>
          <cell r="BI139">
            <v>-229851</v>
          </cell>
        </row>
        <row r="140">
          <cell r="B140">
            <v>44.782160153239502</v>
          </cell>
          <cell r="C140">
            <v>-5108791</v>
          </cell>
          <cell r="D140">
            <v>23.541935857925601</v>
          </cell>
          <cell r="E140">
            <v>1032525</v>
          </cell>
          <cell r="F140">
            <v>25.043747982254299</v>
          </cell>
          <cell r="G140">
            <v>274789</v>
          </cell>
          <cell r="H140">
            <v>27.742764221916399</v>
          </cell>
          <cell r="I140">
            <v>506471</v>
          </cell>
          <cell r="J140">
            <v>76.448435936789807</v>
          </cell>
          <cell r="K140">
            <v>-152684</v>
          </cell>
          <cell r="L140">
            <v>55.027450848907598</v>
          </cell>
          <cell r="M140">
            <v>512323</v>
          </cell>
          <cell r="N140">
            <v>15.1206808571505</v>
          </cell>
          <cell r="O140">
            <v>-593973</v>
          </cell>
          <cell r="P140">
            <v>6.4878801360503102</v>
          </cell>
          <cell r="Q140">
            <v>351820</v>
          </cell>
          <cell r="R140">
            <v>28.150467562739401</v>
          </cell>
          <cell r="S140">
            <v>-4282947</v>
          </cell>
          <cell r="T140">
            <v>12.7740053792228</v>
          </cell>
          <cell r="U140">
            <v>-1633093</v>
          </cell>
          <cell r="V140">
            <v>45.699404044200001</v>
          </cell>
          <cell r="W140">
            <v>-863208</v>
          </cell>
          <cell r="X140">
            <v>10.0999714076475</v>
          </cell>
          <cell r="Y140">
            <v>239783</v>
          </cell>
          <cell r="Z140">
            <v>31.617274509803899</v>
          </cell>
          <cell r="AA140">
            <v>596305</v>
          </cell>
          <cell r="AB140">
            <v>9.1923205130643701</v>
          </cell>
          <cell r="AC140">
            <v>427104</v>
          </cell>
          <cell r="AD140">
            <v>18.388437551007002</v>
          </cell>
          <cell r="AE140">
            <v>92113</v>
          </cell>
          <cell r="AF140">
            <v>35.687357932967302</v>
          </cell>
          <cell r="AG140">
            <v>803192</v>
          </cell>
          <cell r="AH140">
            <v>48.757680259250598</v>
          </cell>
          <cell r="AI140">
            <v>-1281351</v>
          </cell>
          <cell r="AJ140">
            <v>45.648071746467302</v>
          </cell>
          <cell r="AK140">
            <v>-438214</v>
          </cell>
          <cell r="AL140">
            <v>26.684032713453401</v>
          </cell>
          <cell r="AM140">
            <v>1350027</v>
          </cell>
          <cell r="AN140">
            <v>39.793077993878804</v>
          </cell>
          <cell r="AO140">
            <v>369584</v>
          </cell>
          <cell r="AP140">
            <v>46.8014365818889</v>
          </cell>
          <cell r="AQ140">
            <v>57227</v>
          </cell>
          <cell r="AR140">
            <v>40.814734498024897</v>
          </cell>
          <cell r="AS140">
            <v>-540734</v>
          </cell>
          <cell r="AT140">
            <v>21.819933868564899</v>
          </cell>
          <cell r="AU140">
            <v>-212554</v>
          </cell>
          <cell r="AV140">
            <v>48.221257344834001</v>
          </cell>
          <cell r="AW140">
            <v>1320352</v>
          </cell>
          <cell r="AX140">
            <v>28.303352380837602</v>
          </cell>
          <cell r="AY140">
            <v>-62288</v>
          </cell>
          <cell r="AZ140">
            <v>7.2464084354718903</v>
          </cell>
          <cell r="BA140">
            <v>1881760</v>
          </cell>
          <cell r="BB140">
            <v>9.9720134799432802</v>
          </cell>
          <cell r="BC140">
            <v>-151815</v>
          </cell>
          <cell r="BD140">
            <v>9.7726552795031001</v>
          </cell>
          <cell r="BE140">
            <v>239624</v>
          </cell>
          <cell r="BF140">
            <v>25.411021192301099</v>
          </cell>
          <cell r="BG140">
            <v>-35056</v>
          </cell>
          <cell r="BH140">
            <v>21.137928460796701</v>
          </cell>
          <cell r="BI140">
            <v>-71738</v>
          </cell>
        </row>
        <row r="141">
          <cell r="B141">
            <v>44.706907947589698</v>
          </cell>
          <cell r="C141">
            <v>-6663147</v>
          </cell>
          <cell r="D141">
            <v>23.508890212659701</v>
          </cell>
          <cell r="E141">
            <v>-345394</v>
          </cell>
          <cell r="F141">
            <v>24.876495541093998</v>
          </cell>
          <cell r="G141">
            <v>-2809493</v>
          </cell>
          <cell r="H141">
            <v>27.994680222248402</v>
          </cell>
          <cell r="I141">
            <v>3289371</v>
          </cell>
          <cell r="J141">
            <v>76.292226476984894</v>
          </cell>
          <cell r="K141">
            <v>-2883135</v>
          </cell>
          <cell r="L141">
            <v>54.8868510052232</v>
          </cell>
          <cell r="M141">
            <v>-2455206</v>
          </cell>
          <cell r="N141">
            <v>15.148178357904801</v>
          </cell>
          <cell r="O141">
            <v>-509532</v>
          </cell>
          <cell r="P141">
            <v>6.5407338324809698</v>
          </cell>
          <cell r="Q141">
            <v>161190</v>
          </cell>
          <cell r="R141">
            <v>28.069284177768001</v>
          </cell>
          <cell r="S141">
            <v>-1247095</v>
          </cell>
          <cell r="T141">
            <v>12.5597226199527</v>
          </cell>
          <cell r="U141">
            <v>-923798</v>
          </cell>
          <cell r="V141">
            <v>45.682672160309501</v>
          </cell>
          <cell r="W141">
            <v>-710610</v>
          </cell>
          <cell r="X141">
            <v>9.9140210931001391</v>
          </cell>
          <cell r="Y141">
            <v>-996965</v>
          </cell>
          <cell r="Z141">
            <v>31.150596078431299</v>
          </cell>
          <cell r="AA141">
            <v>-1419253</v>
          </cell>
          <cell r="AB141">
            <v>9.5357641679677894</v>
          </cell>
          <cell r="AC141">
            <v>988104</v>
          </cell>
          <cell r="AD141">
            <v>18.5082036106317</v>
          </cell>
          <cell r="AE141">
            <v>206561</v>
          </cell>
          <cell r="AF141">
            <v>36.149192368788803</v>
          </cell>
          <cell r="AG141">
            <v>1288435</v>
          </cell>
          <cell r="AH141">
            <v>48.675430046546303</v>
          </cell>
          <cell r="AI141">
            <v>-1303247</v>
          </cell>
          <cell r="AJ141">
            <v>45.628920023953199</v>
          </cell>
          <cell r="AK141">
            <v>-82961</v>
          </cell>
          <cell r="AL141">
            <v>26.4841756450829</v>
          </cell>
          <cell r="AM141">
            <v>-1406197</v>
          </cell>
          <cell r="AN141">
            <v>39.763877934059799</v>
          </cell>
          <cell r="AO141">
            <v>-295364</v>
          </cell>
          <cell r="AP141">
            <v>46.806239269674499</v>
          </cell>
          <cell r="AQ141">
            <v>34601</v>
          </cell>
          <cell r="AR141">
            <v>40.485983934678202</v>
          </cell>
          <cell r="AS141">
            <v>-3214782</v>
          </cell>
          <cell r="AT141">
            <v>21.797615524973001</v>
          </cell>
          <cell r="AU141">
            <v>-202871</v>
          </cell>
          <cell r="AV141">
            <v>48.347062224285601</v>
          </cell>
          <cell r="AW141">
            <v>1016155</v>
          </cell>
          <cell r="AX141">
            <v>28.343179191371998</v>
          </cell>
          <cell r="AY141">
            <v>32845</v>
          </cell>
          <cell r="AZ141">
            <v>7.3321419417174098</v>
          </cell>
          <cell r="BA141">
            <v>701190</v>
          </cell>
          <cell r="BB141">
            <v>9.9883017923256894</v>
          </cell>
          <cell r="BC141">
            <v>70380</v>
          </cell>
          <cell r="BD141">
            <v>9.8230559006211102</v>
          </cell>
          <cell r="BE141">
            <v>99595</v>
          </cell>
          <cell r="BF141">
            <v>25.4616651931427</v>
          </cell>
          <cell r="BG141">
            <v>56354</v>
          </cell>
          <cell r="BH141">
            <v>21.0060178989058</v>
          </cell>
          <cell r="BI141">
            <v>-250411</v>
          </cell>
        </row>
        <row r="142">
          <cell r="B142">
            <v>44.664150796551098</v>
          </cell>
          <cell r="C142">
            <v>-3751126</v>
          </cell>
          <cell r="D142">
            <v>23.618245453341999</v>
          </cell>
          <cell r="E142">
            <v>863519</v>
          </cell>
          <cell r="F142">
            <v>24.889588030690799</v>
          </cell>
          <cell r="G142">
            <v>222434</v>
          </cell>
          <cell r="H142">
            <v>28.704424372658799</v>
          </cell>
          <cell r="I142">
            <v>8851771</v>
          </cell>
          <cell r="J142">
            <v>76.077959310648694</v>
          </cell>
          <cell r="K142">
            <v>-3856533</v>
          </cell>
          <cell r="L142">
            <v>54.8252676497615</v>
          </cell>
          <cell r="M142">
            <v>-1097923</v>
          </cell>
          <cell r="N142">
            <v>15.3106167988064</v>
          </cell>
          <cell r="O142">
            <v>240605</v>
          </cell>
          <cell r="P142">
            <v>6.6064365915661298</v>
          </cell>
          <cell r="Q142">
            <v>46340</v>
          </cell>
          <cell r="R142">
            <v>27.884264868874201</v>
          </cell>
          <cell r="S142">
            <v>-2855709</v>
          </cell>
          <cell r="T142">
            <v>12.566188930633899</v>
          </cell>
          <cell r="U142">
            <v>-526234</v>
          </cell>
          <cell r="V142">
            <v>45.630083945586499</v>
          </cell>
          <cell r="W142">
            <v>-2031896</v>
          </cell>
          <cell r="X142">
            <v>10.126031629287301</v>
          </cell>
          <cell r="Y142">
            <v>1365117</v>
          </cell>
          <cell r="Z142">
            <v>31.0942137254901</v>
          </cell>
          <cell r="AA142">
            <v>-276592</v>
          </cell>
          <cell r="AB142">
            <v>9.1984743266412803</v>
          </cell>
          <cell r="AC142">
            <v>-976503</v>
          </cell>
          <cell r="AD142">
            <v>18.592617770030898</v>
          </cell>
          <cell r="AE142">
            <v>169795</v>
          </cell>
          <cell r="AF142">
            <v>32.796721413158899</v>
          </cell>
          <cell r="AG142">
            <v>-653445</v>
          </cell>
          <cell r="AH142">
            <v>48.518863733177497</v>
          </cell>
          <cell r="AI142">
            <v>-2472951</v>
          </cell>
          <cell r="AJ142">
            <v>45.687418423676498</v>
          </cell>
          <cell r="AK142">
            <v>906662</v>
          </cell>
          <cell r="AL142">
            <v>26.576205326057199</v>
          </cell>
          <cell r="AM142">
            <v>692613</v>
          </cell>
          <cell r="AN142">
            <v>39.7642348236798</v>
          </cell>
          <cell r="AO142">
            <v>-4918</v>
          </cell>
          <cell r="AP142">
            <v>46.811462092714798</v>
          </cell>
          <cell r="AQ142">
            <v>36240</v>
          </cell>
          <cell r="AR142">
            <v>40.233572810901002</v>
          </cell>
          <cell r="AS142">
            <v>-2456327</v>
          </cell>
          <cell r="AT142">
            <v>21.7786645587389</v>
          </cell>
          <cell r="AU142">
            <v>-163302</v>
          </cell>
          <cell r="AV142">
            <v>48.499593913725803</v>
          </cell>
          <cell r="AW142">
            <v>1282165</v>
          </cell>
          <cell r="AX142">
            <v>28.5418122167154</v>
          </cell>
          <cell r="AY142">
            <v>179359</v>
          </cell>
          <cell r="AZ142">
            <v>7.1637231257974197</v>
          </cell>
          <cell r="BA142">
            <v>-1398517</v>
          </cell>
          <cell r="BB142">
            <v>9.8181100391047895</v>
          </cell>
          <cell r="BC142">
            <v>-796058</v>
          </cell>
          <cell r="BD142">
            <v>9.8261677018633495</v>
          </cell>
          <cell r="BE142">
            <v>2209</v>
          </cell>
          <cell r="BF142">
            <v>25.312756884652298</v>
          </cell>
          <cell r="BG142">
            <v>-153077</v>
          </cell>
          <cell r="BH142">
            <v>21.104940410715201</v>
          </cell>
          <cell r="BI142">
            <v>187545</v>
          </cell>
        </row>
        <row r="143">
          <cell r="B143">
            <v>44.571874074355101</v>
          </cell>
          <cell r="C143">
            <v>-7604167</v>
          </cell>
          <cell r="D143">
            <v>23.804787761605201</v>
          </cell>
          <cell r="E143">
            <v>1927985</v>
          </cell>
          <cell r="F143">
            <v>24.955952669979499</v>
          </cell>
          <cell r="G143">
            <v>1013871</v>
          </cell>
          <cell r="H143">
            <v>29.333040445123</v>
          </cell>
          <cell r="I143">
            <v>7175529</v>
          </cell>
          <cell r="J143">
            <v>75.819027361972104</v>
          </cell>
          <cell r="K143">
            <v>-5036396</v>
          </cell>
          <cell r="L143">
            <v>54.695076701329299</v>
          </cell>
          <cell r="M143">
            <v>-2461851</v>
          </cell>
          <cell r="N143">
            <v>15.1129409196491</v>
          </cell>
          <cell r="O143">
            <v>-748689</v>
          </cell>
          <cell r="P143">
            <v>6.3872813161406796</v>
          </cell>
          <cell r="Q143">
            <v>-782678</v>
          </cell>
          <cell r="R143">
            <v>27.9809380478824</v>
          </cell>
          <cell r="S143">
            <v>1432753</v>
          </cell>
          <cell r="T143">
            <v>12.069057997807199</v>
          </cell>
          <cell r="U143">
            <v>-2309601</v>
          </cell>
          <cell r="V143">
            <v>45.565342519888397</v>
          </cell>
          <cell r="W143">
            <v>-2392124</v>
          </cell>
          <cell r="X143">
            <v>10.2187337489692</v>
          </cell>
          <cell r="Y143">
            <v>957480</v>
          </cell>
          <cell r="Z143">
            <v>30.807064705882301</v>
          </cell>
          <cell r="AA143">
            <v>-2106406</v>
          </cell>
          <cell r="AB143">
            <v>9.2059147582746803</v>
          </cell>
          <cell r="AC143">
            <v>1318</v>
          </cell>
          <cell r="AD143">
            <v>18.7312572668156</v>
          </cell>
          <cell r="AE143">
            <v>273098</v>
          </cell>
          <cell r="AF143">
            <v>33.075602372855599</v>
          </cell>
          <cell r="AG143">
            <v>-714696</v>
          </cell>
          <cell r="AH143">
            <v>48.641341199443303</v>
          </cell>
          <cell r="AI143">
            <v>1946867</v>
          </cell>
          <cell r="AJ143">
            <v>45.534062202945897</v>
          </cell>
          <cell r="AK143">
            <v>-1948602</v>
          </cell>
          <cell r="AL143">
            <v>26.250394577157401</v>
          </cell>
          <cell r="AM143">
            <v>-1980675</v>
          </cell>
          <cell r="AN143">
            <v>39.699556691180703</v>
          </cell>
          <cell r="AO143">
            <v>-632332</v>
          </cell>
          <cell r="AP143">
            <v>46.7954472118616</v>
          </cell>
          <cell r="AQ143">
            <v>-112931</v>
          </cell>
          <cell r="AR143">
            <v>39.980663291005001</v>
          </cell>
          <cell r="AS143">
            <v>-2357141</v>
          </cell>
          <cell r="AT143">
            <v>21.743221018329301</v>
          </cell>
          <cell r="AU143">
            <v>-304197</v>
          </cell>
          <cell r="AV143">
            <v>48.339185264271002</v>
          </cell>
          <cell r="AW143">
            <v>-1329078</v>
          </cell>
          <cell r="AX143">
            <v>28.303190560010801</v>
          </cell>
          <cell r="AY143">
            <v>-193050</v>
          </cell>
          <cell r="AZ143">
            <v>7.1180735473899697</v>
          </cell>
          <cell r="BA143">
            <v>-421809</v>
          </cell>
          <cell r="BB143">
            <v>9.7903087027091207</v>
          </cell>
          <cell r="BC143">
            <v>-129213</v>
          </cell>
          <cell r="BD143">
            <v>9.7804099378881908</v>
          </cell>
          <cell r="BE143">
            <v>-101857</v>
          </cell>
          <cell r="BF143">
            <v>25.200834217639201</v>
          </cell>
          <cell r="BG143">
            <v>-125761</v>
          </cell>
          <cell r="BH143">
            <v>21.0487159655864</v>
          </cell>
          <cell r="BI143">
            <v>-101881</v>
          </cell>
        </row>
        <row r="144">
          <cell r="B144">
            <v>44.5189057436151</v>
          </cell>
          <cell r="C144">
            <v>-4391982</v>
          </cell>
          <cell r="D144">
            <v>23.5703350376847</v>
          </cell>
          <cell r="E144">
            <v>-2248715</v>
          </cell>
          <cell r="F144">
            <v>24.946706764611001</v>
          </cell>
          <cell r="G144">
            <v>-141038</v>
          </cell>
          <cell r="H144">
            <v>29.314608051016201</v>
          </cell>
          <cell r="I144">
            <v>-223720</v>
          </cell>
          <cell r="J144">
            <v>75.528799772456694</v>
          </cell>
          <cell r="K144">
            <v>-4381427</v>
          </cell>
          <cell r="L144">
            <v>54.678396219529603</v>
          </cell>
          <cell r="M144">
            <v>-295191</v>
          </cell>
          <cell r="N144">
            <v>15.1536679830146</v>
          </cell>
          <cell r="O144">
            <v>408262</v>
          </cell>
          <cell r="P144">
            <v>6.3346279559041996</v>
          </cell>
          <cell r="Q144">
            <v>-210984</v>
          </cell>
          <cell r="R144">
            <v>27.960738279477098</v>
          </cell>
          <cell r="S144">
            <v>-323416</v>
          </cell>
          <cell r="T144">
            <v>12.0805345256941</v>
          </cell>
          <cell r="U144">
            <v>-1426642</v>
          </cell>
          <cell r="V144">
            <v>45.496054536215198</v>
          </cell>
          <cell r="W144">
            <v>-2957540</v>
          </cell>
          <cell r="X144">
            <v>9.9952871729192108</v>
          </cell>
          <cell r="Y144">
            <v>-1578752</v>
          </cell>
          <cell r="Z144">
            <v>30.861782352941098</v>
          </cell>
          <cell r="AA144">
            <v>307258</v>
          </cell>
          <cell r="AB144">
            <v>9.1305656252252998</v>
          </cell>
          <cell r="AC144">
            <v>-229817</v>
          </cell>
          <cell r="AD144">
            <v>18.628160573988499</v>
          </cell>
          <cell r="AE144">
            <v>-210844</v>
          </cell>
          <cell r="AF144">
            <v>32.895749340144803</v>
          </cell>
          <cell r="AG144">
            <v>-507483</v>
          </cell>
          <cell r="AH144">
            <v>48.739767541848103</v>
          </cell>
          <cell r="AI144">
            <v>1529748</v>
          </cell>
          <cell r="AJ144">
            <v>45.366258433792702</v>
          </cell>
          <cell r="AK144">
            <v>-2049017</v>
          </cell>
          <cell r="AL144">
            <v>26.286951527782801</v>
          </cell>
          <cell r="AM144">
            <v>262096</v>
          </cell>
          <cell r="AN144">
            <v>39.702110074189299</v>
          </cell>
          <cell r="AO144">
            <v>36788</v>
          </cell>
          <cell r="AP144">
            <v>46.755116003873802</v>
          </cell>
          <cell r="AQ144">
            <v>-286189</v>
          </cell>
          <cell r="AR144">
            <v>40.006807878900297</v>
          </cell>
          <cell r="AS144">
            <v>246929</v>
          </cell>
          <cell r="AT144">
            <v>21.754855341531599</v>
          </cell>
          <cell r="AU144">
            <v>97664</v>
          </cell>
          <cell r="AV144">
            <v>48.2537791538943</v>
          </cell>
          <cell r="AW144">
            <v>-706861</v>
          </cell>
          <cell r="AX144">
            <v>28.150592215145</v>
          </cell>
          <cell r="AY144">
            <v>-124992</v>
          </cell>
          <cell r="AZ144">
            <v>6.8713659141302301</v>
          </cell>
          <cell r="BA144">
            <v>-2033046</v>
          </cell>
          <cell r="BB144">
            <v>9.8611138003907097</v>
          </cell>
          <cell r="BC144">
            <v>337675</v>
          </cell>
          <cell r="BD144">
            <v>9.8263198757763899</v>
          </cell>
          <cell r="BE144">
            <v>108140</v>
          </cell>
          <cell r="BF144">
            <v>25.192383970052699</v>
          </cell>
          <cell r="BG144">
            <v>-9732</v>
          </cell>
          <cell r="BH144">
            <v>21.030959853180001</v>
          </cell>
          <cell r="BI144">
            <v>-34451</v>
          </cell>
        </row>
        <row r="145">
          <cell r="B145">
            <v>44.466910261788797</v>
          </cell>
          <cell r="C145">
            <v>-4328012</v>
          </cell>
          <cell r="D145">
            <v>23.476266973348999</v>
          </cell>
          <cell r="E145">
            <v>149710</v>
          </cell>
          <cell r="F145">
            <v>24.885104727541801</v>
          </cell>
          <cell r="G145">
            <v>-988886</v>
          </cell>
          <cell r="H145">
            <v>29.345099725920299</v>
          </cell>
          <cell r="I145">
            <v>352202</v>
          </cell>
          <cell r="J145">
            <v>75.306402493786194</v>
          </cell>
          <cell r="K145">
            <v>-3941952</v>
          </cell>
          <cell r="L145">
            <v>54.701674890943202</v>
          </cell>
          <cell r="M145">
            <v>408965</v>
          </cell>
          <cell r="N145">
            <v>15.3550260555203</v>
          </cell>
          <cell r="O145">
            <v>255773</v>
          </cell>
          <cell r="P145">
            <v>6.4463905102347496</v>
          </cell>
          <cell r="Q145">
            <v>177230</v>
          </cell>
          <cell r="R145">
            <v>27.9601856897843</v>
          </cell>
          <cell r="S145">
            <v>-39883</v>
          </cell>
          <cell r="T145">
            <v>12.013345718767599</v>
          </cell>
          <cell r="U145">
            <v>-492889</v>
          </cell>
          <cell r="V145">
            <v>45.455385552187998</v>
          </cell>
          <cell r="W145">
            <v>-1848546</v>
          </cell>
          <cell r="X145">
            <v>9.8184182869224905</v>
          </cell>
          <cell r="Y145">
            <v>-1185604</v>
          </cell>
          <cell r="Z145">
            <v>30.662837254901898</v>
          </cell>
          <cell r="AA145">
            <v>-731626</v>
          </cell>
          <cell r="AB145">
            <v>9.16951152600668</v>
          </cell>
          <cell r="AC145">
            <v>121490</v>
          </cell>
          <cell r="AD145">
            <v>18.537203623040401</v>
          </cell>
          <cell r="AE145">
            <v>-182696</v>
          </cell>
          <cell r="AF145">
            <v>32.814904772284002</v>
          </cell>
          <cell r="AG145">
            <v>-277103</v>
          </cell>
          <cell r="AH145">
            <v>48.729420681362797</v>
          </cell>
          <cell r="AI145">
            <v>-159730</v>
          </cell>
          <cell r="AJ145">
            <v>45.1414784173393</v>
          </cell>
          <cell r="AK145">
            <v>-2650667</v>
          </cell>
          <cell r="AL145">
            <v>26.2957927143147</v>
          </cell>
          <cell r="AM145">
            <v>56724</v>
          </cell>
          <cell r="AN145">
            <v>39.682862908833798</v>
          </cell>
          <cell r="AO145">
            <v>-188366</v>
          </cell>
          <cell r="AP145">
            <v>46.765076673529201</v>
          </cell>
          <cell r="AQ145">
            <v>71278</v>
          </cell>
          <cell r="AR145">
            <v>39.8416319821849</v>
          </cell>
          <cell r="AS145">
            <v>-1544436</v>
          </cell>
          <cell r="AT145">
            <v>21.728629049779101</v>
          </cell>
          <cell r="AU145">
            <v>-225653</v>
          </cell>
          <cell r="AV145">
            <v>48.2520878203539</v>
          </cell>
          <cell r="AW145">
            <v>-7236</v>
          </cell>
          <cell r="AX145">
            <v>28.177212963594101</v>
          </cell>
          <cell r="AY145">
            <v>20910</v>
          </cell>
          <cell r="AZ145">
            <v>6.9753628726036698</v>
          </cell>
          <cell r="BA145">
            <v>976813</v>
          </cell>
          <cell r="BB145">
            <v>9.8027926051094099</v>
          </cell>
          <cell r="BC145">
            <v>-373584</v>
          </cell>
          <cell r="BD145">
            <v>9.7809099378881896</v>
          </cell>
          <cell r="BE145">
            <v>-106524</v>
          </cell>
          <cell r="BF145">
            <v>25.176805622461298</v>
          </cell>
          <cell r="BG145">
            <v>-17507</v>
          </cell>
          <cell r="BH145">
            <v>20.9939905030818</v>
          </cell>
          <cell r="BI145">
            <v>-69472</v>
          </cell>
        </row>
        <row r="146">
          <cell r="B146">
            <v>44.441008583765701</v>
          </cell>
          <cell r="C146">
            <v>-2147081</v>
          </cell>
          <cell r="D146">
            <v>23.5818270924856</v>
          </cell>
          <cell r="E146">
            <v>942692</v>
          </cell>
          <cell r="F146">
            <v>24.855254293714999</v>
          </cell>
          <cell r="G146">
            <v>-490542</v>
          </cell>
          <cell r="H146">
            <v>29.774742136803901</v>
          </cell>
          <cell r="I146">
            <v>4774216</v>
          </cell>
          <cell r="J146">
            <v>75.0082490257807</v>
          </cell>
          <cell r="K146">
            <v>-5610004</v>
          </cell>
          <cell r="L146">
            <v>54.707463135240403</v>
          </cell>
          <cell r="M146">
            <v>85508</v>
          </cell>
          <cell r="N146">
            <v>15.3104043358013</v>
          </cell>
          <cell r="O146">
            <v>640474</v>
          </cell>
          <cell r="P146">
            <v>6.3561666009814299</v>
          </cell>
          <cell r="Q146">
            <v>-322799</v>
          </cell>
          <cell r="R146">
            <v>27.949391316313498</v>
          </cell>
          <cell r="S146">
            <v>-170431</v>
          </cell>
          <cell r="T146">
            <v>11.8682691585909</v>
          </cell>
          <cell r="U146">
            <v>-348974</v>
          </cell>
          <cell r="V146">
            <v>45.377974782545998</v>
          </cell>
          <cell r="W146">
            <v>-3400785</v>
          </cell>
          <cell r="X146">
            <v>9.6541848237416108</v>
          </cell>
          <cell r="Y146">
            <v>-1076190</v>
          </cell>
          <cell r="Z146">
            <v>30.351627450980299</v>
          </cell>
          <cell r="AA146">
            <v>-1986478</v>
          </cell>
          <cell r="AB146">
            <v>9.21627995341664</v>
          </cell>
          <cell r="AC146">
            <v>129134</v>
          </cell>
          <cell r="AD146">
            <v>18.341154167519498</v>
          </cell>
          <cell r="AE146">
            <v>-377031</v>
          </cell>
          <cell r="AF146">
            <v>32.798201680321803</v>
          </cell>
          <cell r="AG146">
            <v>-54297</v>
          </cell>
          <cell r="AH146">
            <v>48.657576447022997</v>
          </cell>
          <cell r="AI146">
            <v>-1088077</v>
          </cell>
          <cell r="AJ146">
            <v>44.972479164425799</v>
          </cell>
          <cell r="AK146">
            <v>-1943581</v>
          </cell>
          <cell r="AL146">
            <v>26.482564773453799</v>
          </cell>
          <cell r="AM146">
            <v>1332639</v>
          </cell>
          <cell r="AN146">
            <v>39.683282524508201</v>
          </cell>
          <cell r="AO146">
            <v>2263</v>
          </cell>
          <cell r="AP146">
            <v>46.746864298764201</v>
          </cell>
          <cell r="AQ146">
            <v>-128978</v>
          </cell>
          <cell r="AR146">
            <v>39.760780467113797</v>
          </cell>
          <cell r="AS146">
            <v>-750102</v>
          </cell>
          <cell r="AT146">
            <v>21.709017003327499</v>
          </cell>
          <cell r="AU146">
            <v>-168234</v>
          </cell>
          <cell r="AV146">
            <v>48.181639830564102</v>
          </cell>
          <cell r="AW146">
            <v>-556213</v>
          </cell>
          <cell r="AX146">
            <v>28.239464441188499</v>
          </cell>
          <cell r="AY146">
            <v>50028</v>
          </cell>
          <cell r="AZ146">
            <v>6.9617341275097102</v>
          </cell>
          <cell r="BA146">
            <v>51298</v>
          </cell>
          <cell r="BB146">
            <v>9.7278494028537992</v>
          </cell>
          <cell r="BC146">
            <v>-346638</v>
          </cell>
          <cell r="BD146">
            <v>9.7548012422360202</v>
          </cell>
          <cell r="BE146">
            <v>-58629</v>
          </cell>
          <cell r="BF146">
            <v>25.174115339556199</v>
          </cell>
          <cell r="BG146">
            <v>-1540</v>
          </cell>
          <cell r="BH146">
            <v>20.972039951460999</v>
          </cell>
          <cell r="BI146">
            <v>-41569</v>
          </cell>
        </row>
        <row r="147">
          <cell r="B147">
            <v>44.333357725839498</v>
          </cell>
          <cell r="C147">
            <v>-8880849</v>
          </cell>
          <cell r="D147">
            <v>23.307443941700001</v>
          </cell>
          <cell r="E147">
            <v>-2955016</v>
          </cell>
          <cell r="F147">
            <v>24.719935968061002</v>
          </cell>
          <cell r="G147">
            <v>-2035233</v>
          </cell>
          <cell r="H147">
            <v>29.797434824687599</v>
          </cell>
          <cell r="I147">
            <v>241407</v>
          </cell>
          <cell r="J147">
            <v>74.559730991147504</v>
          </cell>
          <cell r="K147">
            <v>-8040716</v>
          </cell>
          <cell r="L147">
            <v>54.697195835289897</v>
          </cell>
          <cell r="M147">
            <v>-205410</v>
          </cell>
          <cell r="N147">
            <v>14.947040229495901</v>
          </cell>
          <cell r="O147">
            <v>-789651</v>
          </cell>
          <cell r="P147">
            <v>6.3744798333323001</v>
          </cell>
          <cell r="Q147">
            <v>80168</v>
          </cell>
          <cell r="R147">
            <v>27.939910878334299</v>
          </cell>
          <cell r="S147">
            <v>-163623</v>
          </cell>
          <cell r="T147">
            <v>11.818737213013099</v>
          </cell>
          <cell r="U147">
            <v>-54685</v>
          </cell>
          <cell r="V147">
            <v>45.329890688198503</v>
          </cell>
          <cell r="W147">
            <v>-2145294</v>
          </cell>
          <cell r="X147">
            <v>9.6970733524051091</v>
          </cell>
          <cell r="Y147">
            <v>266160</v>
          </cell>
          <cell r="Z147">
            <v>30.386413725490101</v>
          </cell>
          <cell r="AA147">
            <v>-716594</v>
          </cell>
          <cell r="AB147">
            <v>9.0009089831519802</v>
          </cell>
          <cell r="AC147">
            <v>-639872</v>
          </cell>
          <cell r="AD147">
            <v>18.274494055214301</v>
          </cell>
          <cell r="AE147">
            <v>-128268</v>
          </cell>
          <cell r="AF147">
            <v>32.990418893511801</v>
          </cell>
          <cell r="AG147">
            <v>-118604</v>
          </cell>
          <cell r="AH147">
            <v>48.662377311464397</v>
          </cell>
          <cell r="AI147">
            <v>49679</v>
          </cell>
          <cell r="AJ147">
            <v>44.843317863506996</v>
          </cell>
          <cell r="AK147">
            <v>-1478328</v>
          </cell>
          <cell r="AL147">
            <v>26.319837498672499</v>
          </cell>
          <cell r="AM147">
            <v>-1112002</v>
          </cell>
          <cell r="AN147">
            <v>39.693184589237902</v>
          </cell>
          <cell r="AO147">
            <v>98072</v>
          </cell>
          <cell r="AP147">
            <v>46.676206964204603</v>
          </cell>
          <cell r="AQ147">
            <v>-503426</v>
          </cell>
          <cell r="AR147">
            <v>39.661122451684697</v>
          </cell>
          <cell r="AS147">
            <v>-827247</v>
          </cell>
          <cell r="AT147">
            <v>21.7568489115624</v>
          </cell>
          <cell r="AU147">
            <v>415407</v>
          </cell>
          <cell r="AV147">
            <v>48.354436355409703</v>
          </cell>
          <cell r="AW147">
            <v>1301798</v>
          </cell>
          <cell r="AX147">
            <v>28.297901925240598</v>
          </cell>
          <cell r="AY147">
            <v>46480</v>
          </cell>
          <cell r="AZ147">
            <v>6.9636608088059404</v>
          </cell>
          <cell r="BA147">
            <v>88670</v>
          </cell>
          <cell r="BB147">
            <v>9.8157849003822495</v>
          </cell>
          <cell r="BC147">
            <v>168094</v>
          </cell>
          <cell r="BD147">
            <v>9.7102577639751502</v>
          </cell>
          <cell r="BE147">
            <v>-102357</v>
          </cell>
          <cell r="BF147">
            <v>25.1400959074358</v>
          </cell>
          <cell r="BG147">
            <v>-36191</v>
          </cell>
          <cell r="BH147">
            <v>21.0933560395084</v>
          </cell>
          <cell r="BI147">
            <v>229845</v>
          </cell>
        </row>
        <row r="148">
          <cell r="B148">
            <v>44.317377341623697</v>
          </cell>
          <cell r="C148">
            <v>-1891709</v>
          </cell>
          <cell r="D148">
            <v>23.0295247740526</v>
          </cell>
          <cell r="E148">
            <v>-2878444</v>
          </cell>
          <cell r="F148">
            <v>24.5769438313115</v>
          </cell>
          <cell r="G148">
            <v>-2246730</v>
          </cell>
          <cell r="H148">
            <v>29.790152025190601</v>
          </cell>
          <cell r="I148">
            <v>-59954</v>
          </cell>
          <cell r="J148">
            <v>74.653041778015705</v>
          </cell>
          <cell r="K148">
            <v>1700243</v>
          </cell>
          <cell r="L148">
            <v>54.661024924288903</v>
          </cell>
          <cell r="M148">
            <v>-615965</v>
          </cell>
          <cell r="N148">
            <v>15.396697232661801</v>
          </cell>
          <cell r="O148">
            <v>445590</v>
          </cell>
          <cell r="P148">
            <v>6.3579445847048204</v>
          </cell>
          <cell r="Q148">
            <v>-41797</v>
          </cell>
          <cell r="R148">
            <v>27.9249618490256</v>
          </cell>
          <cell r="S148">
            <v>-224555</v>
          </cell>
          <cell r="T148">
            <v>11.5265882999807</v>
          </cell>
          <cell r="U148">
            <v>-504801</v>
          </cell>
          <cell r="V148">
            <v>45.285480313627602</v>
          </cell>
          <cell r="W148">
            <v>-1975661</v>
          </cell>
          <cell r="X148">
            <v>9.7512402259525697</v>
          </cell>
          <cell r="Y148">
            <v>179600</v>
          </cell>
          <cell r="Z148">
            <v>30.4754509803921</v>
          </cell>
          <cell r="AA148">
            <v>48250</v>
          </cell>
          <cell r="AB148">
            <v>8.9235173786738198</v>
          </cell>
          <cell r="AC148">
            <v>-238772</v>
          </cell>
          <cell r="AD148">
            <v>18.2339270121231</v>
          </cell>
          <cell r="AE148">
            <v>-83550</v>
          </cell>
          <cell r="AF148">
            <v>32.9716734221076</v>
          </cell>
          <cell r="AG148">
            <v>-60202</v>
          </cell>
          <cell r="AH148">
            <v>48.747839595606102</v>
          </cell>
          <cell r="AI148">
            <v>1233336</v>
          </cell>
          <cell r="AJ148">
            <v>44.786962977066999</v>
          </cell>
          <cell r="AK148">
            <v>-642632</v>
          </cell>
          <cell r="AL148">
            <v>25.887606881399002</v>
          </cell>
          <cell r="AM148">
            <v>-2866009</v>
          </cell>
          <cell r="AN148">
            <v>39.793495446585901</v>
          </cell>
          <cell r="AO148">
            <v>1005318</v>
          </cell>
          <cell r="AP148">
            <v>46.509851168018599</v>
          </cell>
          <cell r="AQ148">
            <v>-1177338</v>
          </cell>
          <cell r="AR148">
            <v>39.776840486731501</v>
          </cell>
          <cell r="AS148">
            <v>1090744</v>
          </cell>
          <cell r="AT148">
            <v>21.738868906897601</v>
          </cell>
          <cell r="AU148">
            <v>-155931</v>
          </cell>
          <cell r="AV148">
            <v>48.314207966372102</v>
          </cell>
          <cell r="AW148">
            <v>-321003</v>
          </cell>
          <cell r="AX148">
            <v>28.2337820540486</v>
          </cell>
          <cell r="AY148">
            <v>-54327</v>
          </cell>
          <cell r="AZ148">
            <v>6.9281029621533801</v>
          </cell>
          <cell r="BA148">
            <v>-68303</v>
          </cell>
          <cell r="BB148">
            <v>9.8251756890767599</v>
          </cell>
          <cell r="BC148">
            <v>130894</v>
          </cell>
          <cell r="BD148">
            <v>9.6919782608695595</v>
          </cell>
          <cell r="BE148">
            <v>-42919</v>
          </cell>
          <cell r="BF148">
            <v>25.084910617075</v>
          </cell>
          <cell r="BG148">
            <v>-58826</v>
          </cell>
          <cell r="BH148">
            <v>21.095531319398798</v>
          </cell>
          <cell r="BI148">
            <v>3556</v>
          </cell>
        </row>
        <row r="149">
          <cell r="B149">
            <v>44.314411272604701</v>
          </cell>
          <cell r="C149">
            <v>-253576</v>
          </cell>
          <cell r="D149">
            <v>22.855759157258099</v>
          </cell>
          <cell r="E149">
            <v>-1812998</v>
          </cell>
          <cell r="F149">
            <v>24.4236210856252</v>
          </cell>
          <cell r="G149">
            <v>-2453782</v>
          </cell>
          <cell r="H149">
            <v>29.885761860085999</v>
          </cell>
          <cell r="I149">
            <v>1014281</v>
          </cell>
          <cell r="J149">
            <v>74.735460687755605</v>
          </cell>
          <cell r="K149">
            <v>1475299</v>
          </cell>
          <cell r="L149">
            <v>54.629283598925099</v>
          </cell>
          <cell r="M149">
            <v>-527447</v>
          </cell>
          <cell r="N149">
            <v>14.7073954257463</v>
          </cell>
          <cell r="O149">
            <v>-1721651</v>
          </cell>
          <cell r="P149">
            <v>6.2585227399360202</v>
          </cell>
          <cell r="Q149">
            <v>12608</v>
          </cell>
          <cell r="R149">
            <v>27.808667415265699</v>
          </cell>
          <cell r="S149">
            <v>-1743371</v>
          </cell>
          <cell r="T149">
            <v>11.5571558952108</v>
          </cell>
          <cell r="U149">
            <v>120355</v>
          </cell>
          <cell r="V149">
            <v>45.152576074128604</v>
          </cell>
          <cell r="W149">
            <v>-5688095</v>
          </cell>
          <cell r="X149">
            <v>9.7313057784035895</v>
          </cell>
          <cell r="Y149">
            <v>-149398</v>
          </cell>
          <cell r="Z149">
            <v>30.627905882352898</v>
          </cell>
          <cell r="AA149">
            <v>674269</v>
          </cell>
          <cell r="AB149">
            <v>8.9809802976397695</v>
          </cell>
          <cell r="AC149">
            <v>176478</v>
          </cell>
          <cell r="AD149">
            <v>18.260436598571001</v>
          </cell>
          <cell r="AE149">
            <v>53518</v>
          </cell>
          <cell r="AF149">
            <v>32.859823382032197</v>
          </cell>
          <cell r="AG149">
            <v>-319809</v>
          </cell>
          <cell r="AH149">
            <v>48.699212676705898</v>
          </cell>
          <cell r="AI149">
            <v>-700268</v>
          </cell>
          <cell r="AJ149">
            <v>44.714234686906799</v>
          </cell>
          <cell r="AK149">
            <v>-821520</v>
          </cell>
          <cell r="AL149">
            <v>25.7291726060912</v>
          </cell>
          <cell r="AM149">
            <v>-1069574</v>
          </cell>
          <cell r="AN149">
            <v>39.804612017507402</v>
          </cell>
          <cell r="AO149">
            <v>109690</v>
          </cell>
          <cell r="AP149">
            <v>46.465195142788701</v>
          </cell>
          <cell r="AQ149">
            <v>-313379</v>
          </cell>
          <cell r="AR149">
            <v>39.779465019485102</v>
          </cell>
          <cell r="AS149">
            <v>24240</v>
          </cell>
          <cell r="AT149">
            <v>21.751450089786399</v>
          </cell>
          <cell r="AU149">
            <v>109164</v>
          </cell>
          <cell r="AV149">
            <v>48.258713941558398</v>
          </cell>
          <cell r="AW149">
            <v>-424531</v>
          </cell>
          <cell r="AX149">
            <v>27.853880502949899</v>
          </cell>
          <cell r="AY149">
            <v>-318414</v>
          </cell>
          <cell r="AZ149">
            <v>6.9377601901144601</v>
          </cell>
          <cell r="BA149">
            <v>100726</v>
          </cell>
          <cell r="BB149">
            <v>9.8162819059120405</v>
          </cell>
          <cell r="BC149">
            <v>32796</v>
          </cell>
          <cell r="BD149">
            <v>9.7513105590062104</v>
          </cell>
          <cell r="BE149">
            <v>139158</v>
          </cell>
          <cell r="BF149">
            <v>25.121723804519899</v>
          </cell>
          <cell r="BG149">
            <v>39354</v>
          </cell>
          <cell r="BH149">
            <v>21.038193439418201</v>
          </cell>
          <cell r="BI149">
            <v>-110042</v>
          </cell>
        </row>
        <row r="150">
          <cell r="B150">
            <v>44.241368173978898</v>
          </cell>
          <cell r="C150">
            <v>-6376525</v>
          </cell>
          <cell r="D150">
            <v>22.800498007040801</v>
          </cell>
          <cell r="E150">
            <v>-598241</v>
          </cell>
          <cell r="F150">
            <v>24.306715067259798</v>
          </cell>
          <cell r="G150">
            <v>-1917024</v>
          </cell>
          <cell r="H150">
            <v>29.894643527380101</v>
          </cell>
          <cell r="I150">
            <v>83053</v>
          </cell>
          <cell r="J150">
            <v>74.703429269966904</v>
          </cell>
          <cell r="K150">
            <v>-636852</v>
          </cell>
          <cell r="L150">
            <v>54.3654761558345</v>
          </cell>
          <cell r="M150">
            <v>-4569560</v>
          </cell>
          <cell r="N150">
            <v>14.4063862189911</v>
          </cell>
          <cell r="O150">
            <v>-705885</v>
          </cell>
          <cell r="P150">
            <v>6.2952518769372796</v>
          </cell>
          <cell r="Q150">
            <v>82641</v>
          </cell>
          <cell r="R150">
            <v>27.768380670425199</v>
          </cell>
          <cell r="S150">
            <v>-629905</v>
          </cell>
          <cell r="T150">
            <v>11.3610469450325</v>
          </cell>
          <cell r="U150">
            <v>-892485</v>
          </cell>
          <cell r="V150">
            <v>45.155747424482101</v>
          </cell>
          <cell r="W150">
            <v>147161</v>
          </cell>
          <cell r="X150">
            <v>9.8228103173606893</v>
          </cell>
          <cell r="Y150">
            <v>464617</v>
          </cell>
          <cell r="Z150">
            <v>31.1412745098039</v>
          </cell>
          <cell r="AA150">
            <v>2352257</v>
          </cell>
          <cell r="AB150">
            <v>8.9655019767441395</v>
          </cell>
          <cell r="AC150">
            <v>-59625</v>
          </cell>
          <cell r="AD150">
            <v>18.201395280668802</v>
          </cell>
          <cell r="AE150">
            <v>-117665</v>
          </cell>
          <cell r="AF150">
            <v>32.7339720523956</v>
          </cell>
          <cell r="AG150">
            <v>-303927</v>
          </cell>
          <cell r="AH150">
            <v>48.675882051997803</v>
          </cell>
          <cell r="AI150">
            <v>-347338</v>
          </cell>
          <cell r="AJ150">
            <v>44.675477757461401</v>
          </cell>
          <cell r="AK150">
            <v>-447447</v>
          </cell>
          <cell r="AL150">
            <v>25.6239635496433</v>
          </cell>
          <cell r="AM150">
            <v>-735325</v>
          </cell>
          <cell r="AN150">
            <v>39.769581679077803</v>
          </cell>
          <cell r="AO150">
            <v>-348468</v>
          </cell>
          <cell r="AP150">
            <v>46.447635620903696</v>
          </cell>
          <cell r="AQ150">
            <v>-134826</v>
          </cell>
          <cell r="AR150">
            <v>39.912351210201201</v>
          </cell>
          <cell r="AS150">
            <v>1293999</v>
          </cell>
          <cell r="AT150">
            <v>21.7613869518052</v>
          </cell>
          <cell r="AU150">
            <v>84217</v>
          </cell>
          <cell r="AV150">
            <v>48.214138783765698</v>
          </cell>
          <cell r="AW150">
            <v>-337318</v>
          </cell>
          <cell r="AX150">
            <v>27.767895794284598</v>
          </cell>
          <cell r="AY150">
            <v>-71634</v>
          </cell>
          <cell r="AZ150">
            <v>6.9186610803708097</v>
          </cell>
          <cell r="BA150">
            <v>-175867</v>
          </cell>
          <cell r="BB150">
            <v>9.8240758562656207</v>
          </cell>
          <cell r="BC150">
            <v>94926</v>
          </cell>
          <cell r="BD150">
            <v>9.7723633540372603</v>
          </cell>
          <cell r="BE150">
            <v>50611</v>
          </cell>
          <cell r="BF150">
            <v>25.190199552309299</v>
          </cell>
          <cell r="BG150">
            <v>51251</v>
          </cell>
          <cell r="BH150">
            <v>20.935913652420801</v>
          </cell>
          <cell r="BI150">
            <v>-201239</v>
          </cell>
        </row>
        <row r="151">
          <cell r="B151">
            <v>44.179015551169698</v>
          </cell>
          <cell r="C151">
            <v>-5353329</v>
          </cell>
          <cell r="D151">
            <v>22.697781507375499</v>
          </cell>
          <cell r="E151">
            <v>-1089961</v>
          </cell>
          <cell r="F151">
            <v>24.153340471498499</v>
          </cell>
          <cell r="G151">
            <v>-2397162</v>
          </cell>
          <cell r="H151">
            <v>30.031261903823602</v>
          </cell>
          <cell r="I151">
            <v>1517955</v>
          </cell>
          <cell r="J151">
            <v>74.743120497409194</v>
          </cell>
          <cell r="K151">
            <v>822983</v>
          </cell>
          <cell r="L151">
            <v>54.282047749837702</v>
          </cell>
          <cell r="M151">
            <v>-1456345</v>
          </cell>
          <cell r="N151">
            <v>14.214684739687501</v>
          </cell>
          <cell r="O151">
            <v>-819808</v>
          </cell>
          <cell r="P151">
            <v>6.2905064133375399</v>
          </cell>
          <cell r="Q151">
            <v>-67438</v>
          </cell>
          <cell r="R151">
            <v>27.773123390849701</v>
          </cell>
          <cell r="S151">
            <v>75598</v>
          </cell>
          <cell r="T151">
            <v>11.243966201063699</v>
          </cell>
          <cell r="U151">
            <v>-571233</v>
          </cell>
          <cell r="V151">
            <v>45.122855990815502</v>
          </cell>
          <cell r="W151">
            <v>-1445638</v>
          </cell>
          <cell r="X151">
            <v>9.7873055181618192</v>
          </cell>
          <cell r="Y151">
            <v>-177133</v>
          </cell>
          <cell r="Z151">
            <v>31.1029058823529</v>
          </cell>
          <cell r="AA151">
            <v>-409032</v>
          </cell>
          <cell r="AB151">
            <v>9.0093109047368891</v>
          </cell>
          <cell r="AC151">
            <v>139293</v>
          </cell>
          <cell r="AD151">
            <v>18.197733399987602</v>
          </cell>
          <cell r="AE151">
            <v>-6165</v>
          </cell>
          <cell r="AF151">
            <v>32.794842744625001</v>
          </cell>
          <cell r="AG151">
            <v>228336</v>
          </cell>
          <cell r="AH151">
            <v>48.586391130712002</v>
          </cell>
          <cell r="AI151">
            <v>-1306533</v>
          </cell>
          <cell r="AJ151">
            <v>44.581898631697896</v>
          </cell>
          <cell r="AK151">
            <v>-1067630</v>
          </cell>
          <cell r="AL151">
            <v>25.842870637039901</v>
          </cell>
          <cell r="AM151">
            <v>1582106</v>
          </cell>
          <cell r="AN151">
            <v>39.764134245695999</v>
          </cell>
          <cell r="AO151">
            <v>-49684</v>
          </cell>
          <cell r="AP151">
            <v>46.461919331330797</v>
          </cell>
          <cell r="AQ151">
            <v>106177</v>
          </cell>
          <cell r="AR151">
            <v>39.976564778240203</v>
          </cell>
          <cell r="AS151">
            <v>629510</v>
          </cell>
          <cell r="AT151">
            <v>21.770576655453301</v>
          </cell>
          <cell r="AU151">
            <v>82241</v>
          </cell>
          <cell r="AV151">
            <v>48.238989335539401</v>
          </cell>
          <cell r="AW151">
            <v>187752</v>
          </cell>
          <cell r="AX151">
            <v>27.810621786719999</v>
          </cell>
          <cell r="AY151">
            <v>34628</v>
          </cell>
          <cell r="AZ151">
            <v>6.9274940851265301</v>
          </cell>
          <cell r="BA151">
            <v>57463</v>
          </cell>
          <cell r="BB151">
            <v>9.8447467680729108</v>
          </cell>
          <cell r="BC151">
            <v>99636</v>
          </cell>
          <cell r="BD151">
            <v>9.6927173913043401</v>
          </cell>
          <cell r="BE151">
            <v>-196725</v>
          </cell>
          <cell r="BF151">
            <v>25.175265033105401</v>
          </cell>
          <cell r="BG151">
            <v>-17007</v>
          </cell>
          <cell r="BH151">
            <v>20.927795382973599</v>
          </cell>
          <cell r="BI151">
            <v>-15694</v>
          </cell>
        </row>
        <row r="152">
          <cell r="B152">
            <v>44.076507961471599</v>
          </cell>
          <cell r="C152">
            <v>-8847310</v>
          </cell>
          <cell r="D152">
            <v>22.7045095197543</v>
          </cell>
          <cell r="E152">
            <v>288155</v>
          </cell>
          <cell r="F152">
            <v>23.623640105615401</v>
          </cell>
          <cell r="G152">
            <v>-8272189</v>
          </cell>
          <cell r="H152">
            <v>29.9371016978852</v>
          </cell>
          <cell r="I152">
            <v>-1061098</v>
          </cell>
          <cell r="J152">
            <v>74.838805688519599</v>
          </cell>
          <cell r="K152">
            <v>2229819</v>
          </cell>
          <cell r="L152">
            <v>54.226522452180099</v>
          </cell>
          <cell r="M152">
            <v>-1012971</v>
          </cell>
          <cell r="N152">
            <v>14.2670059990126</v>
          </cell>
          <cell r="O152">
            <v>179060</v>
          </cell>
          <cell r="P152">
            <v>6.2752357869358404</v>
          </cell>
          <cell r="Q152">
            <v>-174872</v>
          </cell>
          <cell r="R152">
            <v>27.764176895503599</v>
          </cell>
          <cell r="S152">
            <v>-143185</v>
          </cell>
          <cell r="T152">
            <v>11.136409391278701</v>
          </cell>
          <cell r="U152">
            <v>-427302</v>
          </cell>
          <cell r="V152">
            <v>45.124356217311899</v>
          </cell>
          <cell r="W152">
            <v>77393</v>
          </cell>
          <cell r="X152">
            <v>9.7673404327312401</v>
          </cell>
          <cell r="Y152">
            <v>216735</v>
          </cell>
          <cell r="Z152">
            <v>31.427639215686199</v>
          </cell>
          <cell r="AA152">
            <v>1650037</v>
          </cell>
          <cell r="AB152">
            <v>8.8677773607770494</v>
          </cell>
          <cell r="AC152">
            <v>-491000</v>
          </cell>
          <cell r="AD152">
            <v>18.1656268632095</v>
          </cell>
          <cell r="AE152">
            <v>-66333</v>
          </cell>
          <cell r="AF152">
            <v>32.828718309474901</v>
          </cell>
          <cell r="AG152">
            <v>-432085</v>
          </cell>
          <cell r="AH152">
            <v>48.530816629381498</v>
          </cell>
          <cell r="AI152">
            <v>-829782</v>
          </cell>
          <cell r="AJ152">
            <v>44.479090661999997</v>
          </cell>
          <cell r="AK152">
            <v>-1191401</v>
          </cell>
          <cell r="AL152">
            <v>26.199478008478799</v>
          </cell>
          <cell r="AM152">
            <v>2641463</v>
          </cell>
          <cell r="AN152">
            <v>39.680523659597199</v>
          </cell>
          <cell r="AO152">
            <v>-820179</v>
          </cell>
          <cell r="AP152">
            <v>46.410891994932904</v>
          </cell>
          <cell r="AQ152">
            <v>-385935</v>
          </cell>
          <cell r="AR152">
            <v>40.024585774502199</v>
          </cell>
          <cell r="AS152">
            <v>405316</v>
          </cell>
          <cell r="AT152">
            <v>21.784504100659898</v>
          </cell>
          <cell r="AU152">
            <v>123229</v>
          </cell>
          <cell r="AV152">
            <v>48.208108992691599</v>
          </cell>
          <cell r="AW152">
            <v>-239947</v>
          </cell>
          <cell r="AX152">
            <v>28.536152991479501</v>
          </cell>
          <cell r="AY152">
            <v>595536</v>
          </cell>
          <cell r="AZ152">
            <v>7.0204845670160099</v>
          </cell>
          <cell r="BA152">
            <v>948327</v>
          </cell>
          <cell r="BB152">
            <v>9.8888030979662496</v>
          </cell>
          <cell r="BC152">
            <v>82833</v>
          </cell>
          <cell r="BD152">
            <v>9.5891645962732905</v>
          </cell>
          <cell r="BE152">
            <v>-260833</v>
          </cell>
          <cell r="BF152">
            <v>25.211526367646702</v>
          </cell>
          <cell r="BG152">
            <v>42184</v>
          </cell>
          <cell r="BH152">
            <v>20.876369268436701</v>
          </cell>
          <cell r="BI152">
            <v>-101067</v>
          </cell>
        </row>
        <row r="153">
          <cell r="B153">
            <v>44.115985396458299</v>
          </cell>
          <cell r="C153">
            <v>3542649</v>
          </cell>
          <cell r="D153">
            <v>22.7202887772651</v>
          </cell>
          <cell r="E153">
            <v>176355</v>
          </cell>
          <cell r="F153">
            <v>23.583103717004601</v>
          </cell>
          <cell r="G153">
            <v>-573100</v>
          </cell>
          <cell r="H153">
            <v>29.846902749096799</v>
          </cell>
          <cell r="I153">
            <v>-1068439</v>
          </cell>
          <cell r="J153">
            <v>74.908052555795393</v>
          </cell>
          <cell r="K153">
            <v>1438760</v>
          </cell>
          <cell r="L153">
            <v>54.128165963989197</v>
          </cell>
          <cell r="M153">
            <v>-1839394</v>
          </cell>
          <cell r="N153">
            <v>14.085118215837401</v>
          </cell>
          <cell r="O153">
            <v>-869476</v>
          </cell>
          <cell r="P153">
            <v>6.6794190671074603</v>
          </cell>
          <cell r="Q153">
            <v>1592145</v>
          </cell>
          <cell r="R153">
            <v>27.901131361676299</v>
          </cell>
          <cell r="S153">
            <v>2221734</v>
          </cell>
          <cell r="T153">
            <v>11.1257046850916</v>
          </cell>
          <cell r="U153">
            <v>-264674</v>
          </cell>
          <cell r="V153">
            <v>45.163365547103503</v>
          </cell>
          <cell r="W153">
            <v>1909809</v>
          </cell>
          <cell r="X153">
            <v>9.9113087394647295</v>
          </cell>
          <cell r="Y153">
            <v>630952</v>
          </cell>
          <cell r="Z153">
            <v>32.079547058823501</v>
          </cell>
          <cell r="AA153">
            <v>3355862</v>
          </cell>
          <cell r="AB153">
            <v>9.1893624030835106</v>
          </cell>
          <cell r="AC153">
            <v>1077818</v>
          </cell>
          <cell r="AD153">
            <v>18.348608090517502</v>
          </cell>
          <cell r="AE153">
            <v>382386</v>
          </cell>
          <cell r="AF153">
            <v>32.797979583005798</v>
          </cell>
          <cell r="AG153">
            <v>-110452</v>
          </cell>
          <cell r="AH153">
            <v>48.439364965101703</v>
          </cell>
          <cell r="AI153">
            <v>-1362129</v>
          </cell>
          <cell r="AJ153">
            <v>44.3658322020447</v>
          </cell>
          <cell r="AK153">
            <v>-1338748</v>
          </cell>
          <cell r="AL153">
            <v>26.269593455608</v>
          </cell>
          <cell r="AM153">
            <v>514593</v>
          </cell>
          <cell r="AN153">
            <v>39.590499875175098</v>
          </cell>
          <cell r="AO153">
            <v>-901409</v>
          </cell>
          <cell r="AP153">
            <v>46.3542119296526</v>
          </cell>
          <cell r="AQ153">
            <v>-431241</v>
          </cell>
          <cell r="AR153">
            <v>40.049935049441899</v>
          </cell>
          <cell r="AS153">
            <v>245409</v>
          </cell>
          <cell r="AT153">
            <v>21.761173477985</v>
          </cell>
          <cell r="AU153">
            <v>-213391</v>
          </cell>
          <cell r="AV153">
            <v>48.3410012661314</v>
          </cell>
          <cell r="AW153">
            <v>1114449</v>
          </cell>
          <cell r="AX153">
            <v>29.3422181368054</v>
          </cell>
          <cell r="AY153">
            <v>681159</v>
          </cell>
          <cell r="AZ153">
            <v>7.1079732399023099</v>
          </cell>
          <cell r="BA153">
            <v>525702</v>
          </cell>
          <cell r="BB153">
            <v>10.006723010447599</v>
          </cell>
          <cell r="BC153">
            <v>677196</v>
          </cell>
          <cell r="BD153">
            <v>9.6183198757763897</v>
          </cell>
          <cell r="BE153">
            <v>56463</v>
          </cell>
          <cell r="BF153">
            <v>25.245246879444199</v>
          </cell>
          <cell r="BG153">
            <v>39547</v>
          </cell>
          <cell r="BH153">
            <v>20.804845232999</v>
          </cell>
          <cell r="BI153">
            <v>-151321</v>
          </cell>
        </row>
        <row r="154">
          <cell r="B154">
            <v>44.017297240109002</v>
          </cell>
          <cell r="C154">
            <v>-8581649</v>
          </cell>
          <cell r="D154">
            <v>22.595548379473499</v>
          </cell>
          <cell r="E154">
            <v>-403090</v>
          </cell>
          <cell r="F154">
            <v>23.6268167868751</v>
          </cell>
          <cell r="G154">
            <v>697886</v>
          </cell>
          <cell r="H154">
            <v>29.809634401173501</v>
          </cell>
          <cell r="I154">
            <v>-418219</v>
          </cell>
          <cell r="J154">
            <v>74.918022259146397</v>
          </cell>
          <cell r="K154">
            <v>196863</v>
          </cell>
          <cell r="L154">
            <v>54.119962018031998</v>
          </cell>
          <cell r="M154">
            <v>-154964</v>
          </cell>
          <cell r="N154">
            <v>13.5184389834303</v>
          </cell>
          <cell r="O154">
            <v>-2456814</v>
          </cell>
          <cell r="P154">
            <v>6.7598690742870096</v>
          </cell>
          <cell r="Q154">
            <v>239856</v>
          </cell>
          <cell r="R154">
            <v>27.951384732464302</v>
          </cell>
          <cell r="S154">
            <v>779671</v>
          </cell>
          <cell r="T154">
            <v>10.963086460834701</v>
          </cell>
          <cell r="U154">
            <v>-708607</v>
          </cell>
          <cell r="V154">
            <v>45.0667718354496</v>
          </cell>
          <cell r="W154">
            <v>-4230545</v>
          </cell>
          <cell r="X154">
            <v>9.9829905690292602</v>
          </cell>
          <cell r="Y154">
            <v>-59971</v>
          </cell>
          <cell r="Z154">
            <v>32.1026176470588</v>
          </cell>
          <cell r="AA154">
            <v>131978</v>
          </cell>
          <cell r="AB154">
            <v>9.2514979964814099</v>
          </cell>
          <cell r="AC154">
            <v>235253</v>
          </cell>
          <cell r="AD154">
            <v>18.299198733648701</v>
          </cell>
          <cell r="AE154">
            <v>-107303</v>
          </cell>
          <cell r="AF154">
            <v>32.7001537291221</v>
          </cell>
          <cell r="AG154">
            <v>-318211</v>
          </cell>
          <cell r="AH154">
            <v>48.380447840350499</v>
          </cell>
          <cell r="AI154">
            <v>-886575</v>
          </cell>
          <cell r="AJ154">
            <v>44.367181390859898</v>
          </cell>
          <cell r="AK154">
            <v>12468</v>
          </cell>
          <cell r="AL154">
            <v>26.5080915065464</v>
          </cell>
          <cell r="AM154">
            <v>1805955</v>
          </cell>
          <cell r="AN154">
            <v>39.560329724479899</v>
          </cell>
          <cell r="AO154">
            <v>-299279</v>
          </cell>
          <cell r="AP154">
            <v>46.243570687072598</v>
          </cell>
          <cell r="AQ154">
            <v>-827846</v>
          </cell>
          <cell r="AR154">
            <v>39.977747143500899</v>
          </cell>
          <cell r="AS154">
            <v>-735966</v>
          </cell>
          <cell r="AT154">
            <v>21.7439612904478</v>
          </cell>
          <cell r="AU154">
            <v>-153179</v>
          </cell>
          <cell r="AV154">
            <v>48.345235833398498</v>
          </cell>
          <cell r="AW154">
            <v>62026</v>
          </cell>
          <cell r="AX154">
            <v>29.535704963047799</v>
          </cell>
          <cell r="AY154">
            <v>169055</v>
          </cell>
          <cell r="AZ154">
            <v>7.1162554920421899</v>
          </cell>
          <cell r="BA154">
            <v>24424</v>
          </cell>
          <cell r="BB154">
            <v>10.0063781979987</v>
          </cell>
          <cell r="BC154">
            <v>5263</v>
          </cell>
          <cell r="BD154">
            <v>9.6519130434782596</v>
          </cell>
          <cell r="BE154">
            <v>87358</v>
          </cell>
          <cell r="BF154">
            <v>25.290349357378702</v>
          </cell>
          <cell r="BG154">
            <v>52341</v>
          </cell>
          <cell r="BH154">
            <v>20.787286873309899</v>
          </cell>
          <cell r="BI154">
            <v>-34715</v>
          </cell>
        </row>
        <row r="155">
          <cell r="B155">
            <v>43.985569330838103</v>
          </cell>
          <cell r="C155">
            <v>-2523118</v>
          </cell>
          <cell r="D155">
            <v>22.6405259042977</v>
          </cell>
          <cell r="E155">
            <v>1085649</v>
          </cell>
          <cell r="F155">
            <v>23.5887650538569</v>
          </cell>
          <cell r="G155">
            <v>-578400</v>
          </cell>
          <cell r="H155">
            <v>30.008278563517401</v>
          </cell>
          <cell r="I155">
            <v>2147654</v>
          </cell>
          <cell r="J155">
            <v>74.886741185204798</v>
          </cell>
          <cell r="K155">
            <v>-357990</v>
          </cell>
          <cell r="L155">
            <v>53.9990136334998</v>
          </cell>
          <cell r="M155">
            <v>-2214979</v>
          </cell>
          <cell r="N155">
            <v>13.2652548998719</v>
          </cell>
          <cell r="O155">
            <v>-1097722</v>
          </cell>
          <cell r="P155">
            <v>6.63573660244524</v>
          </cell>
          <cell r="Q155">
            <v>-170873</v>
          </cell>
          <cell r="R155">
            <v>27.918316673716699</v>
          </cell>
          <cell r="S155">
            <v>-505458</v>
          </cell>
          <cell r="T155">
            <v>10.7831886462839</v>
          </cell>
          <cell r="U155">
            <v>-784439</v>
          </cell>
          <cell r="V155">
            <v>45.036613612594103</v>
          </cell>
          <cell r="W155">
            <v>-1296357</v>
          </cell>
          <cell r="X155">
            <v>10.084924603327201</v>
          </cell>
          <cell r="Y155">
            <v>685720</v>
          </cell>
          <cell r="Z155">
            <v>32.106429411764701</v>
          </cell>
          <cell r="AA155">
            <v>22604</v>
          </cell>
          <cell r="AB155">
            <v>9.2091062935616907</v>
          </cell>
          <cell r="AC155">
            <v>-155976</v>
          </cell>
          <cell r="AD155">
            <v>18.138423081371901</v>
          </cell>
          <cell r="AE155">
            <v>-350342</v>
          </cell>
          <cell r="AF155">
            <v>32.602311847597001</v>
          </cell>
          <cell r="AG155">
            <v>-324353</v>
          </cell>
          <cell r="AH155">
            <v>48.377749355488803</v>
          </cell>
          <cell r="AI155">
            <v>-36239</v>
          </cell>
          <cell r="AJ155">
            <v>44.329165734019703</v>
          </cell>
          <cell r="AK155">
            <v>-429124</v>
          </cell>
          <cell r="AL155">
            <v>26.620658471689499</v>
          </cell>
          <cell r="AM155">
            <v>864182</v>
          </cell>
          <cell r="AN155">
            <v>39.404412219883199</v>
          </cell>
          <cell r="AO155">
            <v>-1562822</v>
          </cell>
          <cell r="AP155">
            <v>46.2080768080436</v>
          </cell>
          <cell r="AQ155">
            <v>-264310</v>
          </cell>
          <cell r="AR155">
            <v>39.912717054160801</v>
          </cell>
          <cell r="AS155">
            <v>-653408</v>
          </cell>
          <cell r="AT155">
            <v>21.743448264653999</v>
          </cell>
          <cell r="AU155">
            <v>-1120</v>
          </cell>
          <cell r="AV155">
            <v>48.241686326860702</v>
          </cell>
          <cell r="AW155">
            <v>-855098</v>
          </cell>
          <cell r="AX155">
            <v>29.654834356484699</v>
          </cell>
          <cell r="AY155">
            <v>99124</v>
          </cell>
          <cell r="AZ155">
            <v>7.0962654589493903</v>
          </cell>
          <cell r="BA155">
            <v>-210815</v>
          </cell>
          <cell r="BB155">
            <v>10.014471183975999</v>
          </cell>
          <cell r="BC155">
            <v>-2387</v>
          </cell>
          <cell r="BD155">
            <v>9.6254037267080701</v>
          </cell>
          <cell r="BE155">
            <v>-66614</v>
          </cell>
          <cell r="BF155">
            <v>25.5158617470513</v>
          </cell>
          <cell r="BG155">
            <v>255909</v>
          </cell>
          <cell r="BH155">
            <v>20.684309747783001</v>
          </cell>
          <cell r="BI155">
            <v>-199884</v>
          </cell>
        </row>
        <row r="156">
          <cell r="B156">
            <v>43.9776324315702</v>
          </cell>
          <cell r="C156">
            <v>-572658</v>
          </cell>
          <cell r="D156">
            <v>22.682760476715099</v>
          </cell>
          <cell r="E156">
            <v>849456</v>
          </cell>
          <cell r="F156">
            <v>23.383496829063699</v>
          </cell>
          <cell r="G156">
            <v>-3036221</v>
          </cell>
          <cell r="H156">
            <v>30.075012918661699</v>
          </cell>
          <cell r="I156">
            <v>1119608</v>
          </cell>
          <cell r="J156">
            <v>75.005029444217897</v>
          </cell>
          <cell r="K156">
            <v>828919</v>
          </cell>
          <cell r="L156">
            <v>54.011648427084303</v>
          </cell>
          <cell r="M156">
            <v>225136</v>
          </cell>
          <cell r="N156">
            <v>13.094201233736699</v>
          </cell>
          <cell r="O156">
            <v>-1000944</v>
          </cell>
          <cell r="P156">
            <v>6.3241137304282802</v>
          </cell>
          <cell r="Q156">
            <v>-1169702</v>
          </cell>
          <cell r="R156">
            <v>28.012175056339501</v>
          </cell>
          <cell r="S156">
            <v>1455610</v>
          </cell>
          <cell r="T156">
            <v>10.600227160373899</v>
          </cell>
          <cell r="U156">
            <v>-1135288</v>
          </cell>
          <cell r="V156">
            <v>45.0078925333165</v>
          </cell>
          <cell r="W156">
            <v>-1245760</v>
          </cell>
          <cell r="X156">
            <v>9.9130695165423308</v>
          </cell>
          <cell r="Y156">
            <v>-1204489</v>
          </cell>
          <cell r="Z156">
            <v>32.247256862744997</v>
          </cell>
          <cell r="AA156">
            <v>715075</v>
          </cell>
          <cell r="AB156">
            <v>9.0854631319943202</v>
          </cell>
          <cell r="AC156">
            <v>-390774</v>
          </cell>
          <cell r="AD156">
            <v>18.157739068093001</v>
          </cell>
          <cell r="AE156">
            <v>39223</v>
          </cell>
          <cell r="AF156">
            <v>32.665540892769599</v>
          </cell>
          <cell r="AG156">
            <v>196736</v>
          </cell>
          <cell r="AH156">
            <v>48.294290921128102</v>
          </cell>
          <cell r="AI156">
            <v>-1277160</v>
          </cell>
          <cell r="AJ156">
            <v>44.314097188105897</v>
          </cell>
          <cell r="AK156">
            <v>-166892</v>
          </cell>
          <cell r="AL156">
            <v>26.718964172327599</v>
          </cell>
          <cell r="AM156">
            <v>737053</v>
          </cell>
          <cell r="AN156">
            <v>39.416946615931501</v>
          </cell>
          <cell r="AO156">
            <v>125807</v>
          </cell>
          <cell r="AP156">
            <v>46.1696259939973</v>
          </cell>
          <cell r="AQ156">
            <v>-288099</v>
          </cell>
          <cell r="AR156">
            <v>39.8733490628562</v>
          </cell>
          <cell r="AS156">
            <v>-380950</v>
          </cell>
          <cell r="AT156">
            <v>21.643346258599198</v>
          </cell>
          <cell r="AU156">
            <v>-858998</v>
          </cell>
          <cell r="AV156">
            <v>48.177606810414197</v>
          </cell>
          <cell r="AW156">
            <v>-513771</v>
          </cell>
          <cell r="AX156">
            <v>29.681594076358401</v>
          </cell>
          <cell r="AY156">
            <v>23104</v>
          </cell>
          <cell r="AZ156">
            <v>7.0834847585407097</v>
          </cell>
          <cell r="BA156">
            <v>-342389</v>
          </cell>
          <cell r="BB156">
            <v>9.9212885921821297</v>
          </cell>
          <cell r="BC156">
            <v>-466707</v>
          </cell>
          <cell r="BD156">
            <v>9.6162111801242194</v>
          </cell>
          <cell r="BE156">
            <v>-21861</v>
          </cell>
          <cell r="BF156">
            <v>25.9028485957068</v>
          </cell>
          <cell r="BG156">
            <v>455116</v>
          </cell>
          <cell r="BH156">
            <v>20.631166307016901</v>
          </cell>
          <cell r="BI156">
            <v>-103736</v>
          </cell>
        </row>
        <row r="157">
          <cell r="B157">
            <v>43.943629562976199</v>
          </cell>
          <cell r="C157">
            <v>-2750430</v>
          </cell>
          <cell r="D157">
            <v>22.7503819113021</v>
          </cell>
          <cell r="E157">
            <v>443705</v>
          </cell>
          <cell r="F157">
            <v>23.5064195301285</v>
          </cell>
          <cell r="G157">
            <v>1851527</v>
          </cell>
          <cell r="H157">
            <v>30.1297355035008</v>
          </cell>
          <cell r="I157">
            <v>643699</v>
          </cell>
          <cell r="J157">
            <v>74.783978265761306</v>
          </cell>
          <cell r="K157">
            <v>-2628239</v>
          </cell>
          <cell r="L157">
            <v>53.886872678643101</v>
          </cell>
          <cell r="M157">
            <v>-2300556</v>
          </cell>
          <cell r="N157">
            <v>12.880132786385699</v>
          </cell>
          <cell r="O157">
            <v>-902427</v>
          </cell>
          <cell r="P157">
            <v>6.3658036819980204</v>
          </cell>
          <cell r="Q157">
            <v>-1633</v>
          </cell>
          <cell r="R157">
            <v>27.959321557754599</v>
          </cell>
          <cell r="S157">
            <v>-824412</v>
          </cell>
          <cell r="T157">
            <v>10.5565636516531</v>
          </cell>
          <cell r="U157">
            <v>-171941</v>
          </cell>
          <cell r="V157">
            <v>45.035134031416497</v>
          </cell>
          <cell r="W157">
            <v>1182905</v>
          </cell>
          <cell r="X157">
            <v>9.9075483900559096</v>
          </cell>
          <cell r="Y157">
            <v>36218</v>
          </cell>
          <cell r="Z157">
            <v>32.272011764705802</v>
          </cell>
          <cell r="AA157">
            <v>329199</v>
          </cell>
          <cell r="AB157">
            <v>8.9814207489614901</v>
          </cell>
          <cell r="AC157">
            <v>-344532</v>
          </cell>
          <cell r="AD157">
            <v>18.0764487879478</v>
          </cell>
          <cell r="AE157">
            <v>-178659</v>
          </cell>
          <cell r="AF157">
            <v>32.760321494794603</v>
          </cell>
          <cell r="AG157">
            <v>136983</v>
          </cell>
          <cell r="AH157">
            <v>48.270919652878</v>
          </cell>
          <cell r="AI157">
            <v>-325967</v>
          </cell>
          <cell r="AJ157">
            <v>44.208160611971401</v>
          </cell>
          <cell r="AK157">
            <v>-1215297</v>
          </cell>
          <cell r="AL157">
            <v>26.734002961504999</v>
          </cell>
          <cell r="AM157">
            <v>127132</v>
          </cell>
          <cell r="AN157">
            <v>39.223018203836403</v>
          </cell>
          <cell r="AO157">
            <v>-1934201</v>
          </cell>
          <cell r="AP157">
            <v>46.0959904067754</v>
          </cell>
          <cell r="AQ157">
            <v>-560905</v>
          </cell>
          <cell r="AR157">
            <v>39.839049866122302</v>
          </cell>
          <cell r="AS157">
            <v>-336431</v>
          </cell>
          <cell r="AT157">
            <v>21.592728861323</v>
          </cell>
          <cell r="AU157">
            <v>-438636</v>
          </cell>
          <cell r="AV157">
            <v>48.014962442421897</v>
          </cell>
          <cell r="AW157">
            <v>-1311295</v>
          </cell>
          <cell r="AX157">
            <v>29.806853653747901</v>
          </cell>
          <cell r="AY157">
            <v>110192</v>
          </cell>
          <cell r="AZ157">
            <v>7.0330889884732599</v>
          </cell>
          <cell r="BA157">
            <v>-586138</v>
          </cell>
          <cell r="BB157">
            <v>9.9273638308292096</v>
          </cell>
          <cell r="BC157">
            <v>-81158</v>
          </cell>
          <cell r="BD157">
            <v>9.7202888198757709</v>
          </cell>
          <cell r="BE157">
            <v>264239</v>
          </cell>
          <cell r="BF157">
            <v>25.7838553133662</v>
          </cell>
          <cell r="BG157">
            <v>-139051</v>
          </cell>
          <cell r="BH157">
            <v>20.758893746320101</v>
          </cell>
          <cell r="BI157">
            <v>257091</v>
          </cell>
        </row>
        <row r="158">
          <cell r="B158">
            <v>43.965727422113197</v>
          </cell>
          <cell r="C158">
            <v>1833582</v>
          </cell>
          <cell r="D158">
            <v>22.8568064175589</v>
          </cell>
          <cell r="E158">
            <v>847225</v>
          </cell>
          <cell r="F158">
            <v>23.274621350309499</v>
          </cell>
          <cell r="G158">
            <v>-3521904</v>
          </cell>
          <cell r="H158">
            <v>29.928718331811599</v>
          </cell>
          <cell r="I158">
            <v>-2168970</v>
          </cell>
          <cell r="J158">
            <v>74.788488058218206</v>
          </cell>
          <cell r="K158">
            <v>85199</v>
          </cell>
          <cell r="L158">
            <v>53.8613539746067</v>
          </cell>
          <cell r="M158">
            <v>-452850</v>
          </cell>
          <cell r="N158">
            <v>12.727111543750899</v>
          </cell>
          <cell r="O158">
            <v>-642318</v>
          </cell>
          <cell r="P158">
            <v>6.3679848417659901</v>
          </cell>
          <cell r="Q158">
            <v>-13628</v>
          </cell>
          <cell r="R158">
            <v>27.925463500409201</v>
          </cell>
          <cell r="S158">
            <v>89153</v>
          </cell>
          <cell r="T158">
            <v>10.6676238983703</v>
          </cell>
          <cell r="U158">
            <v>413418</v>
          </cell>
          <cell r="V158">
            <v>45.183680540760498</v>
          </cell>
          <cell r="W158">
            <v>7207400</v>
          </cell>
          <cell r="X158">
            <v>9.8440297537083694</v>
          </cell>
          <cell r="Y158">
            <v>-483383</v>
          </cell>
          <cell r="Z158">
            <v>32.318715686274501</v>
          </cell>
          <cell r="AA158">
            <v>244842</v>
          </cell>
          <cell r="AB158">
            <v>9.0876292632579005</v>
          </cell>
          <cell r="AC158">
            <v>347265</v>
          </cell>
          <cell r="AD158">
            <v>18.110325522969902</v>
          </cell>
          <cell r="AE158">
            <v>72600</v>
          </cell>
          <cell r="AF158">
            <v>32.801283566789401</v>
          </cell>
          <cell r="AG158">
            <v>-396899</v>
          </cell>
          <cell r="AH158">
            <v>48.268122638217598</v>
          </cell>
          <cell r="AI158">
            <v>-44221</v>
          </cell>
          <cell r="AJ158">
            <v>44.440385295228303</v>
          </cell>
          <cell r="AK158">
            <v>-423732</v>
          </cell>
          <cell r="AL158">
            <v>26.923297656248199</v>
          </cell>
          <cell r="AM158">
            <v>1482273</v>
          </cell>
          <cell r="AN158">
            <v>39.191948258705203</v>
          </cell>
          <cell r="AO158">
            <v>-289362</v>
          </cell>
          <cell r="AP158">
            <v>46.179909981269603</v>
          </cell>
          <cell r="AQ158">
            <v>654451</v>
          </cell>
          <cell r="AR158">
            <v>39.832316216431103</v>
          </cell>
          <cell r="AS158">
            <v>-67329</v>
          </cell>
          <cell r="AT158">
            <v>21.5648188808917</v>
          </cell>
          <cell r="AU158">
            <v>-238683</v>
          </cell>
          <cell r="AV158">
            <v>47.9666430794205</v>
          </cell>
          <cell r="AW158">
            <v>-382232</v>
          </cell>
          <cell r="AX158">
            <v>29.344611533562698</v>
          </cell>
          <cell r="AY158">
            <v>-393658</v>
          </cell>
          <cell r="AZ158">
            <v>7.0225484600366004</v>
          </cell>
          <cell r="BA158">
            <v>-117178</v>
          </cell>
          <cell r="BB158">
            <v>9.8411904438154707</v>
          </cell>
          <cell r="BC158">
            <v>-415894</v>
          </cell>
          <cell r="BD158">
            <v>9.8490031055900609</v>
          </cell>
          <cell r="BE158">
            <v>333696</v>
          </cell>
          <cell r="BF158">
            <v>25.472828717505301</v>
          </cell>
          <cell r="BG158">
            <v>-340726</v>
          </cell>
          <cell r="BH158">
            <v>20.745654722298401</v>
          </cell>
          <cell r="BI158">
            <v>-26670</v>
          </cell>
        </row>
        <row r="159">
          <cell r="B159">
            <v>43.982923697748802</v>
          </cell>
          <cell r="C159">
            <v>1662447</v>
          </cell>
          <cell r="D159">
            <v>22.953624802843301</v>
          </cell>
          <cell r="E159">
            <v>632222</v>
          </cell>
          <cell r="F159">
            <v>23.2821907699206</v>
          </cell>
          <cell r="G159">
            <v>166949</v>
          </cell>
          <cell r="H159">
            <v>29.944864912299799</v>
          </cell>
          <cell r="I159">
            <v>196192</v>
          </cell>
          <cell r="J159">
            <v>74.740791280276696</v>
          </cell>
          <cell r="K159">
            <v>-845672</v>
          </cell>
          <cell r="L159">
            <v>53.878408510304602</v>
          </cell>
          <cell r="M159">
            <v>382281</v>
          </cell>
          <cell r="N159">
            <v>12.6035672987416</v>
          </cell>
          <cell r="O159">
            <v>-258386</v>
          </cell>
          <cell r="P159">
            <v>6.2590570718608696</v>
          </cell>
          <cell r="Q159">
            <v>-430063</v>
          </cell>
          <cell r="R159">
            <v>27.908973587249601</v>
          </cell>
          <cell r="S159">
            <v>-207106</v>
          </cell>
          <cell r="T159">
            <v>10.603965887727201</v>
          </cell>
          <cell r="U159">
            <v>-341558</v>
          </cell>
          <cell r="V159">
            <v>45.1526334222362</v>
          </cell>
          <cell r="W159">
            <v>-1272414</v>
          </cell>
          <cell r="X159">
            <v>9.5505909371524194</v>
          </cell>
          <cell r="Y159">
            <v>-2165718</v>
          </cell>
          <cell r="Z159">
            <v>31.926527450980299</v>
          </cell>
          <cell r="AA159">
            <v>-1864082</v>
          </cell>
          <cell r="AB159">
            <v>9.1011734887597502</v>
          </cell>
          <cell r="AC159">
            <v>51038</v>
          </cell>
          <cell r="AD159">
            <v>18.124704044981002</v>
          </cell>
          <cell r="AE159">
            <v>40205</v>
          </cell>
          <cell r="AF159">
            <v>32.7862198735723</v>
          </cell>
          <cell r="AG159">
            <v>-300825</v>
          </cell>
          <cell r="AH159">
            <v>48.246650531837297</v>
          </cell>
          <cell r="AI159">
            <v>-288244</v>
          </cell>
          <cell r="AJ159">
            <v>44.480687164417603</v>
          </cell>
          <cell r="AK159">
            <v>200798</v>
          </cell>
          <cell r="AL159">
            <v>27.235563526623299</v>
          </cell>
          <cell r="AM159">
            <v>2492357</v>
          </cell>
          <cell r="AN159">
            <v>39.164355283659901</v>
          </cell>
          <cell r="AO159">
            <v>-235509</v>
          </cell>
          <cell r="AP159">
            <v>46.077480473214699</v>
          </cell>
          <cell r="AQ159">
            <v>-759226</v>
          </cell>
          <cell r="AR159">
            <v>39.824511545292999</v>
          </cell>
          <cell r="AS159">
            <v>-43496</v>
          </cell>
          <cell r="AT159">
            <v>21.576714881680001</v>
          </cell>
          <cell r="AU159">
            <v>111930</v>
          </cell>
          <cell r="AV159">
            <v>48.001203215511701</v>
          </cell>
          <cell r="AW159">
            <v>280262</v>
          </cell>
          <cell r="AX159">
            <v>29.502791897317401</v>
          </cell>
          <cell r="AY159">
            <v>136092</v>
          </cell>
          <cell r="AZ159">
            <v>7.0053055200086103</v>
          </cell>
          <cell r="BA159">
            <v>-157229</v>
          </cell>
          <cell r="BB159">
            <v>9.7139843753827098</v>
          </cell>
          <cell r="BC159">
            <v>-579639</v>
          </cell>
          <cell r="BD159">
            <v>9.8301490683229797</v>
          </cell>
          <cell r="BE159">
            <v>-43111</v>
          </cell>
          <cell r="BF159">
            <v>25.438820782320398</v>
          </cell>
          <cell r="BG159">
            <v>-34932</v>
          </cell>
          <cell r="BH159">
            <v>20.665544055714602</v>
          </cell>
          <cell r="BI159">
            <v>-150931</v>
          </cell>
        </row>
        <row r="160">
          <cell r="B160">
            <v>44.005291076089499</v>
          </cell>
          <cell r="C160">
            <v>1868104</v>
          </cell>
          <cell r="D160">
            <v>22.955015133828901</v>
          </cell>
          <cell r="E160">
            <v>216813</v>
          </cell>
          <cell r="F160">
            <v>23.123691312749401</v>
          </cell>
          <cell r="G160">
            <v>-2427113</v>
          </cell>
          <cell r="H160">
            <v>29.863696590171902</v>
          </cell>
          <cell r="I160">
            <v>-862353</v>
          </cell>
          <cell r="J160">
            <v>74.730149121386006</v>
          </cell>
          <cell r="K160">
            <v>-197547</v>
          </cell>
          <cell r="L160">
            <v>53.873226526104297</v>
          </cell>
          <cell r="M160">
            <v>-88588</v>
          </cell>
          <cell r="N160">
            <v>12.614156035972901</v>
          </cell>
          <cell r="O160">
            <v>-201344</v>
          </cell>
          <cell r="P160">
            <v>6.3077562842693702</v>
          </cell>
          <cell r="Q160">
            <v>184822</v>
          </cell>
          <cell r="R160">
            <v>27.9761339286032</v>
          </cell>
          <cell r="S160">
            <v>1010547</v>
          </cell>
          <cell r="T160">
            <v>10.5679848848511</v>
          </cell>
          <cell r="U160">
            <v>-297242</v>
          </cell>
          <cell r="V160">
            <v>45.074812040143399</v>
          </cell>
          <cell r="W160">
            <v>-3404992</v>
          </cell>
          <cell r="X160">
            <v>9.59331996860878</v>
          </cell>
          <cell r="Y160">
            <v>-34986</v>
          </cell>
          <cell r="Z160">
            <v>32.004092156862697</v>
          </cell>
          <cell r="AA160">
            <v>358772</v>
          </cell>
          <cell r="AB160">
            <v>9.1195751837275907</v>
          </cell>
          <cell r="AC160">
            <v>70676</v>
          </cell>
          <cell r="AD160">
            <v>18.027855110662099</v>
          </cell>
          <cell r="AE160">
            <v>-199314</v>
          </cell>
          <cell r="AF160">
            <v>33.603240340309398</v>
          </cell>
          <cell r="AG160">
            <v>1907108</v>
          </cell>
          <cell r="AH160">
            <v>48.260851139073999</v>
          </cell>
          <cell r="AI160">
            <v>221746</v>
          </cell>
          <cell r="AJ160">
            <v>44.233498223449402</v>
          </cell>
          <cell r="AK160">
            <v>-2577053</v>
          </cell>
          <cell r="AL160">
            <v>27.224726028881101</v>
          </cell>
          <cell r="AM160">
            <v>-82819</v>
          </cell>
          <cell r="AN160">
            <v>39.136290781722799</v>
          </cell>
          <cell r="AO160">
            <v>-257289</v>
          </cell>
          <cell r="AP160">
            <v>46.038743647430501</v>
          </cell>
          <cell r="AQ160">
            <v>-287780</v>
          </cell>
          <cell r="AR160">
            <v>39.820487261737398</v>
          </cell>
          <cell r="AS160">
            <v>-36570</v>
          </cell>
          <cell r="AT160">
            <v>21.568568445250101</v>
          </cell>
          <cell r="AU160">
            <v>-70077</v>
          </cell>
          <cell r="AV160">
            <v>47.982488422884202</v>
          </cell>
          <cell r="AW160">
            <v>-152449</v>
          </cell>
          <cell r="AX160">
            <v>29.768543864361401</v>
          </cell>
          <cell r="AY160">
            <v>215756</v>
          </cell>
          <cell r="AZ160">
            <v>6.9888372545077297</v>
          </cell>
          <cell r="BA160">
            <v>-158045</v>
          </cell>
          <cell r="BB160">
            <v>9.5495730437136999</v>
          </cell>
          <cell r="BC160">
            <v>-736051</v>
          </cell>
          <cell r="BD160">
            <v>9.7511956521739105</v>
          </cell>
          <cell r="BE160">
            <v>-194830</v>
          </cell>
          <cell r="BF160">
            <v>25.412883695850802</v>
          </cell>
          <cell r="BG160">
            <v>-26294</v>
          </cell>
          <cell r="BH160">
            <v>20.521819462385199</v>
          </cell>
          <cell r="BI160">
            <v>-278251</v>
          </cell>
        </row>
        <row r="161">
          <cell r="B161">
            <v>43.950330883023497</v>
          </cell>
          <cell r="C161">
            <v>-4605284</v>
          </cell>
          <cell r="D161">
            <v>22.773464886929801</v>
          </cell>
          <cell r="E161">
            <v>-934247</v>
          </cell>
          <cell r="F161">
            <v>23.040432536367199</v>
          </cell>
          <cell r="G161">
            <v>-1270553</v>
          </cell>
          <cell r="H161">
            <v>30.303649336795399</v>
          </cell>
          <cell r="I161">
            <v>4455107</v>
          </cell>
          <cell r="J161">
            <v>74.523597059455895</v>
          </cell>
          <cell r="K161">
            <v>-4112314</v>
          </cell>
          <cell r="L161">
            <v>53.842937246676101</v>
          </cell>
          <cell r="M161">
            <v>-570025</v>
          </cell>
          <cell r="N161">
            <v>12.436150939404399</v>
          </cell>
          <cell r="O161">
            <v>-732487</v>
          </cell>
          <cell r="P161">
            <v>6.4581937032146204</v>
          </cell>
          <cell r="Q161">
            <v>457791</v>
          </cell>
          <cell r="R161">
            <v>27.9409637549916</v>
          </cell>
          <cell r="S161">
            <v>-573891</v>
          </cell>
          <cell r="T161">
            <v>10.5785513543159</v>
          </cell>
          <cell r="U161">
            <v>46085</v>
          </cell>
          <cell r="V161">
            <v>44.790971022173203</v>
          </cell>
          <cell r="W161">
            <v>-12095312</v>
          </cell>
          <cell r="X161">
            <v>9.3824448362689008</v>
          </cell>
          <cell r="Y161">
            <v>-1616783</v>
          </cell>
          <cell r="Z161">
            <v>31.944511764705801</v>
          </cell>
          <cell r="AA161">
            <v>-70178</v>
          </cell>
          <cell r="AB161">
            <v>9.0836999372711098</v>
          </cell>
          <cell r="AC161">
            <v>-108879</v>
          </cell>
          <cell r="AD161">
            <v>18.029304243538299</v>
          </cell>
          <cell r="AE161">
            <v>-11896</v>
          </cell>
          <cell r="AF161">
            <v>33.963523400820002</v>
          </cell>
          <cell r="AG161">
            <v>919426</v>
          </cell>
          <cell r="AH161">
            <v>48.1662034144491</v>
          </cell>
          <cell r="AI161">
            <v>-1522933</v>
          </cell>
          <cell r="AJ161">
            <v>43.9152523783915</v>
          </cell>
          <cell r="AK161">
            <v>-3745493</v>
          </cell>
          <cell r="AL161">
            <v>27.313573839657401</v>
          </cell>
          <cell r="AM161">
            <v>676567</v>
          </cell>
          <cell r="AN161">
            <v>39.172437211327598</v>
          </cell>
          <cell r="AO161">
            <v>326137</v>
          </cell>
          <cell r="AP161">
            <v>45.869811969132897</v>
          </cell>
          <cell r="AQ161">
            <v>-1262480</v>
          </cell>
          <cell r="AR161">
            <v>39.753267410726103</v>
          </cell>
          <cell r="AS161">
            <v>-657432</v>
          </cell>
          <cell r="AT161">
            <v>21.573357833700701</v>
          </cell>
          <cell r="AU161">
            <v>41170</v>
          </cell>
          <cell r="AV161">
            <v>47.928426005944502</v>
          </cell>
          <cell r="AW161">
            <v>-436551</v>
          </cell>
          <cell r="AX161">
            <v>29.8434571828654</v>
          </cell>
          <cell r="AY161">
            <v>63945</v>
          </cell>
          <cell r="AZ161">
            <v>6.9431657603387604</v>
          </cell>
          <cell r="BA161">
            <v>-437056</v>
          </cell>
          <cell r="BB161">
            <v>9.5640016611874703</v>
          </cell>
          <cell r="BC161">
            <v>-10366</v>
          </cell>
          <cell r="BD161">
            <v>9.6194813664596204</v>
          </cell>
          <cell r="BE161">
            <v>-320579</v>
          </cell>
          <cell r="BF161">
            <v>25.511159500435099</v>
          </cell>
          <cell r="BG161">
            <v>104794</v>
          </cell>
          <cell r="BH161">
            <v>20.410391010203099</v>
          </cell>
          <cell r="BI161">
            <v>-223969</v>
          </cell>
        </row>
        <row r="162">
          <cell r="B162">
            <v>43.9816521373752</v>
          </cell>
          <cell r="C162">
            <v>2671158</v>
          </cell>
          <cell r="D162">
            <v>22.822935865989798</v>
          </cell>
          <cell r="E162">
            <v>576502</v>
          </cell>
          <cell r="F162">
            <v>22.823080478768901</v>
          </cell>
          <cell r="G162">
            <v>-3452766</v>
          </cell>
          <cell r="H162">
            <v>30.4671801712445</v>
          </cell>
          <cell r="I162">
            <v>1688475</v>
          </cell>
          <cell r="J162">
            <v>74.556166857873507</v>
          </cell>
          <cell r="K162">
            <v>719002</v>
          </cell>
          <cell r="L162">
            <v>53.858984714186398</v>
          </cell>
          <cell r="M162">
            <v>262123</v>
          </cell>
          <cell r="N162">
            <v>12.028320720087899</v>
          </cell>
          <cell r="O162">
            <v>-1746717</v>
          </cell>
          <cell r="P162">
            <v>6.2454442308749796</v>
          </cell>
          <cell r="Q162">
            <v>-960312</v>
          </cell>
          <cell r="R162">
            <v>27.866041688785401</v>
          </cell>
          <cell r="S162">
            <v>-1146232</v>
          </cell>
          <cell r="T162">
            <v>10.891657530443201</v>
          </cell>
          <cell r="U162">
            <v>1461194</v>
          </cell>
          <cell r="V162">
            <v>44.775670547049899</v>
          </cell>
          <cell r="W162">
            <v>-713785</v>
          </cell>
          <cell r="X162">
            <v>9.4128430214970606</v>
          </cell>
          <cell r="Y162">
            <v>283897</v>
          </cell>
          <cell r="Z162">
            <v>31.952217647058799</v>
          </cell>
          <cell r="AA162">
            <v>277165</v>
          </cell>
          <cell r="AB162">
            <v>8.7936828887482008</v>
          </cell>
          <cell r="AC162">
            <v>-953722</v>
          </cell>
          <cell r="AD162">
            <v>18.143160964907199</v>
          </cell>
          <cell r="AE162">
            <v>221449</v>
          </cell>
          <cell r="AF162">
            <v>34.025266454672099</v>
          </cell>
          <cell r="AG162">
            <v>211921</v>
          </cell>
          <cell r="AH162">
            <v>48.2034501416002</v>
          </cell>
          <cell r="AI162">
            <v>610517</v>
          </cell>
          <cell r="AJ162">
            <v>43.869532569240498</v>
          </cell>
          <cell r="AK162">
            <v>-500041</v>
          </cell>
          <cell r="AL162">
            <v>27.272896672819002</v>
          </cell>
          <cell r="AM162">
            <v>-316640</v>
          </cell>
          <cell r="AN162">
            <v>39.158358456560102</v>
          </cell>
          <cell r="AO162">
            <v>-114851</v>
          </cell>
          <cell r="AP162">
            <v>45.781668836210699</v>
          </cell>
          <cell r="AQ162">
            <v>-651025</v>
          </cell>
          <cell r="AR162">
            <v>39.8512552689483</v>
          </cell>
          <cell r="AS162">
            <v>998602</v>
          </cell>
          <cell r="AT162">
            <v>21.5511668857757</v>
          </cell>
          <cell r="AU162">
            <v>-197659</v>
          </cell>
          <cell r="AV162">
            <v>47.952316611654602</v>
          </cell>
          <cell r="AW162">
            <v>197512</v>
          </cell>
          <cell r="AX162">
            <v>30.5850164252642</v>
          </cell>
          <cell r="AY162">
            <v>616237</v>
          </cell>
          <cell r="AZ162">
            <v>6.8950940138526597</v>
          </cell>
          <cell r="BA162">
            <v>-452740</v>
          </cell>
          <cell r="BB162">
            <v>9.6121981184844998</v>
          </cell>
          <cell r="BC162">
            <v>181001</v>
          </cell>
          <cell r="BD162">
            <v>9.6579130434782599</v>
          </cell>
          <cell r="BE162">
            <v>95563</v>
          </cell>
          <cell r="BF162">
            <v>25.360101265007799</v>
          </cell>
          <cell r="BG162">
            <v>-160675</v>
          </cell>
          <cell r="BH162">
            <v>20.639659265823202</v>
          </cell>
          <cell r="BI162">
            <v>472683</v>
          </cell>
        </row>
        <row r="163">
          <cell r="B163">
            <v>44.044327911672802</v>
          </cell>
          <cell r="C163">
            <v>5597363</v>
          </cell>
          <cell r="D163">
            <v>22.6962939019582</v>
          </cell>
          <cell r="E163">
            <v>-1273810</v>
          </cell>
          <cell r="F163">
            <v>22.9656930729696</v>
          </cell>
          <cell r="G163">
            <v>2313416</v>
          </cell>
          <cell r="H163">
            <v>30.6476364787794</v>
          </cell>
          <cell r="I163">
            <v>1875234</v>
          </cell>
          <cell r="J163">
            <v>74.538007288181305</v>
          </cell>
          <cell r="K163">
            <v>-250961</v>
          </cell>
          <cell r="L163">
            <v>53.900209895978499</v>
          </cell>
          <cell r="M163">
            <v>904012</v>
          </cell>
          <cell r="N163">
            <v>11.950242061944399</v>
          </cell>
          <cell r="O163">
            <v>-321415</v>
          </cell>
          <cell r="P163">
            <v>6.2057275903238001</v>
          </cell>
          <cell r="Q163">
            <v>-87804</v>
          </cell>
          <cell r="R163">
            <v>27.8967120085535</v>
          </cell>
          <cell r="S163">
            <v>513250</v>
          </cell>
          <cell r="T163">
            <v>10.8544084936328</v>
          </cell>
          <cell r="U163">
            <v>-1001254</v>
          </cell>
          <cell r="V163">
            <v>44.799141980552399</v>
          </cell>
          <cell r="W163">
            <v>1114449</v>
          </cell>
          <cell r="X163">
            <v>9.4516395907391697</v>
          </cell>
          <cell r="Y163">
            <v>150436</v>
          </cell>
          <cell r="Z163">
            <v>32.029792156862698</v>
          </cell>
          <cell r="AA163">
            <v>150219</v>
          </cell>
          <cell r="AB163">
            <v>8.7557123722817902</v>
          </cell>
          <cell r="AC163">
            <v>-121512</v>
          </cell>
          <cell r="AD163">
            <v>18.108225581915701</v>
          </cell>
          <cell r="AE163">
            <v>-63528</v>
          </cell>
          <cell r="AF163">
            <v>33.933731450022798</v>
          </cell>
          <cell r="AG163">
            <v>-243654</v>
          </cell>
          <cell r="AH163">
            <v>48.126877708545599</v>
          </cell>
          <cell r="AI163">
            <v>-1215304</v>
          </cell>
          <cell r="AJ163">
            <v>43.846913949440598</v>
          </cell>
          <cell r="AK163">
            <v>-238274</v>
          </cell>
          <cell r="AL163">
            <v>26.936068997406501</v>
          </cell>
          <cell r="AM163">
            <v>-2691763</v>
          </cell>
          <cell r="AN163">
            <v>39.144247257281599</v>
          </cell>
          <cell r="AO163">
            <v>-99857</v>
          </cell>
          <cell r="AP163">
            <v>45.763210420292197</v>
          </cell>
          <cell r="AQ163">
            <v>-118338</v>
          </cell>
          <cell r="AR163">
            <v>39.894064314307599</v>
          </cell>
          <cell r="AS163">
            <v>476478</v>
          </cell>
          <cell r="AT163">
            <v>21.491056789751699</v>
          </cell>
          <cell r="AU163">
            <v>-514328</v>
          </cell>
          <cell r="AV163">
            <v>48.151975003835602</v>
          </cell>
          <cell r="AW163">
            <v>1683526</v>
          </cell>
          <cell r="AX163">
            <v>30.823900583548699</v>
          </cell>
          <cell r="AY163">
            <v>199832</v>
          </cell>
          <cell r="AZ163">
            <v>6.8391802361756797</v>
          </cell>
          <cell r="BA163">
            <v>-684489</v>
          </cell>
          <cell r="BB163">
            <v>9.7379238714038792</v>
          </cell>
          <cell r="BC163">
            <v>253757</v>
          </cell>
          <cell r="BD163">
            <v>9.6655993788819803</v>
          </cell>
          <cell r="BE163">
            <v>23758</v>
          </cell>
          <cell r="BF163">
            <v>25.3069854230354</v>
          </cell>
          <cell r="BG163">
            <v>-52150</v>
          </cell>
          <cell r="BH163">
            <v>20.6608396226503</v>
          </cell>
          <cell r="BI163">
            <v>48365</v>
          </cell>
        </row>
        <row r="164">
          <cell r="B164">
            <v>44.014881071732098</v>
          </cell>
          <cell r="C164">
            <v>-2463711</v>
          </cell>
          <cell r="D164">
            <v>22.593078688664999</v>
          </cell>
          <cell r="E164">
            <v>-1158894</v>
          </cell>
          <cell r="F164">
            <v>23.0708989490847</v>
          </cell>
          <cell r="G164">
            <v>1732794</v>
          </cell>
          <cell r="H164">
            <v>30.6972011010137</v>
          </cell>
          <cell r="I164">
            <v>504709</v>
          </cell>
          <cell r="J164">
            <v>74.539864716215007</v>
          </cell>
          <cell r="K164">
            <v>22374</v>
          </cell>
          <cell r="L164">
            <v>54.0140192018928</v>
          </cell>
          <cell r="M164">
            <v>2235240</v>
          </cell>
          <cell r="N164">
            <v>11.8489824929735</v>
          </cell>
          <cell r="O164">
            <v>-436040</v>
          </cell>
          <cell r="P164">
            <v>6.0859766602382104</v>
          </cell>
          <cell r="Q164">
            <v>-542681</v>
          </cell>
          <cell r="R164">
            <v>27.914444907417</v>
          </cell>
          <cell r="S164">
            <v>274057</v>
          </cell>
          <cell r="T164">
            <v>10.849365733198701</v>
          </cell>
          <cell r="U164">
            <v>-1117633</v>
          </cell>
          <cell r="V164">
            <v>44.816810932522003</v>
          </cell>
          <cell r="W164">
            <v>710007</v>
          </cell>
          <cell r="X164">
            <v>9.5180760347516404</v>
          </cell>
          <cell r="Y164">
            <v>408018</v>
          </cell>
          <cell r="Z164">
            <v>32.0778117647058</v>
          </cell>
          <cell r="AA164">
            <v>248086</v>
          </cell>
          <cell r="AB164">
            <v>8.7169470982254094</v>
          </cell>
          <cell r="AC164">
            <v>-136174</v>
          </cell>
          <cell r="AD164">
            <v>17.903264393078398</v>
          </cell>
          <cell r="AE164">
            <v>-537379</v>
          </cell>
          <cell r="AF164">
            <v>33.637036911783902</v>
          </cell>
          <cell r="AG164">
            <v>-776121</v>
          </cell>
          <cell r="AH164">
            <v>47.9897821150211</v>
          </cell>
          <cell r="AI164">
            <v>-2320362</v>
          </cell>
          <cell r="AJ164">
            <v>43.854112278579997</v>
          </cell>
          <cell r="AK164">
            <v>86320</v>
          </cell>
          <cell r="AL164">
            <v>26.9373874665946</v>
          </cell>
          <cell r="AM164">
            <v>8890</v>
          </cell>
          <cell r="AN164">
            <v>39.074569425651198</v>
          </cell>
          <cell r="AO164">
            <v>-623624</v>
          </cell>
          <cell r="AP164">
            <v>45.739415487226502</v>
          </cell>
          <cell r="AQ164">
            <v>-170114</v>
          </cell>
          <cell r="AR164">
            <v>39.911465761777201</v>
          </cell>
          <cell r="AS164">
            <v>174883</v>
          </cell>
          <cell r="AT164">
            <v>21.417635568098898</v>
          </cell>
          <cell r="AU164">
            <v>-630511</v>
          </cell>
          <cell r="AV164">
            <v>47.9541679362057</v>
          </cell>
          <cell r="AW164">
            <v>0</v>
          </cell>
          <cell r="AX164">
            <v>32.071562871869098</v>
          </cell>
          <cell r="AY164">
            <v>105422</v>
          </cell>
          <cell r="AZ164">
            <v>6.9323174583814904</v>
          </cell>
          <cell r="BA164">
            <v>546714</v>
          </cell>
          <cell r="BB164">
            <v>9.7269546739993196</v>
          </cell>
          <cell r="BC164">
            <v>-80142</v>
          </cell>
          <cell r="BD164">
            <v>9.6664161490683203</v>
          </cell>
          <cell r="BE164">
            <v>1671</v>
          </cell>
          <cell r="BF164">
            <v>25.219344283781101</v>
          </cell>
          <cell r="BG164">
            <v>-89194</v>
          </cell>
          <cell r="BH164">
            <v>20.731343670388199</v>
          </cell>
          <cell r="BI164">
            <v>145237</v>
          </cell>
        </row>
        <row r="165">
          <cell r="B165">
            <v>43.999733685155597</v>
          </cell>
          <cell r="C165">
            <v>-1295956</v>
          </cell>
          <cell r="D165">
            <v>22.598509465096999</v>
          </cell>
          <cell r="E165">
            <v>739766</v>
          </cell>
          <cell r="F165">
            <v>23.065203736850101</v>
          </cell>
          <cell r="G165">
            <v>-68446</v>
          </cell>
          <cell r="H165">
            <v>30.594262632969901</v>
          </cell>
          <cell r="I165">
            <v>-1042942</v>
          </cell>
          <cell r="J165">
            <v>74.447292084565603</v>
          </cell>
          <cell r="K165">
            <v>-2099097</v>
          </cell>
          <cell r="L165">
            <v>54.066094470714297</v>
          </cell>
          <cell r="M165">
            <v>1046792</v>
          </cell>
          <cell r="N165">
            <v>12.0380221998404</v>
          </cell>
          <cell r="O165">
            <v>818581</v>
          </cell>
          <cell r="P165">
            <v>5.8466045793283099</v>
          </cell>
          <cell r="Q165">
            <v>-1085275</v>
          </cell>
          <cell r="R165">
            <v>27.566455755384901</v>
          </cell>
          <cell r="S165">
            <v>-5554589</v>
          </cell>
          <cell r="T165">
            <v>10.5986878368719</v>
          </cell>
          <cell r="U165">
            <v>-1151684</v>
          </cell>
          <cell r="V165">
            <v>44.794931482488103</v>
          </cell>
          <cell r="W165">
            <v>-824121</v>
          </cell>
          <cell r="X165">
            <v>9.6697713954464692</v>
          </cell>
          <cell r="Y165">
            <v>1138777</v>
          </cell>
          <cell r="Z165">
            <v>32.414039215686202</v>
          </cell>
          <cell r="AA165">
            <v>1769416</v>
          </cell>
          <cell r="AB165">
            <v>8.7959435016833201</v>
          </cell>
          <cell r="AC165">
            <v>273766</v>
          </cell>
          <cell r="AD165">
            <v>17.9040193305648</v>
          </cell>
          <cell r="AE165">
            <v>-1449</v>
          </cell>
          <cell r="AF165">
            <v>33.549358844545303</v>
          </cell>
          <cell r="AG165">
            <v>-270885</v>
          </cell>
          <cell r="AH165">
            <v>47.9660647608532</v>
          </cell>
          <cell r="AI165">
            <v>-573497</v>
          </cell>
          <cell r="AJ165">
            <v>43.827578264921101</v>
          </cell>
          <cell r="AK165">
            <v>-309102</v>
          </cell>
          <cell r="AL165">
            <v>26.786773627479501</v>
          </cell>
          <cell r="AM165">
            <v>-1084179</v>
          </cell>
          <cell r="AN165">
            <v>39.155831029160197</v>
          </cell>
          <cell r="AO165">
            <v>706624</v>
          </cell>
          <cell r="AP165">
            <v>45.660536647554402</v>
          </cell>
          <cell r="AQ165">
            <v>-566857</v>
          </cell>
          <cell r="AR165">
            <v>39.858349460512699</v>
          </cell>
          <cell r="AS165">
            <v>-548761</v>
          </cell>
          <cell r="AT165">
            <v>21.373511906708899</v>
          </cell>
          <cell r="AU165">
            <v>-384459</v>
          </cell>
          <cell r="AV165">
            <v>48.062724953594198</v>
          </cell>
          <cell r="AW165">
            <v>852127</v>
          </cell>
          <cell r="AX165">
            <v>32.003473133034703</v>
          </cell>
          <cell r="AY165">
            <v>-48885</v>
          </cell>
          <cell r="AZ165">
            <v>6.9371370201996596</v>
          </cell>
          <cell r="BA165">
            <v>49159</v>
          </cell>
          <cell r="BB165">
            <v>9.71835279240773</v>
          </cell>
          <cell r="BC165">
            <v>-42452</v>
          </cell>
          <cell r="BD165">
            <v>9.6559068322981307</v>
          </cell>
          <cell r="BE165">
            <v>-25170</v>
          </cell>
          <cell r="BF165">
            <v>25.152455113089601</v>
          </cell>
          <cell r="BG165">
            <v>-70596</v>
          </cell>
          <cell r="BH165">
            <v>20.9854230129685</v>
          </cell>
          <cell r="BI165">
            <v>539587</v>
          </cell>
        </row>
        <row r="166">
          <cell r="B166">
            <v>44.093681154858103</v>
          </cell>
          <cell r="C166">
            <v>8232679</v>
          </cell>
          <cell r="D166">
            <v>22.524438983496999</v>
          </cell>
          <cell r="E166">
            <v>-1348687</v>
          </cell>
          <cell r="F166">
            <v>23.551357644436901</v>
          </cell>
          <cell r="G166">
            <v>8596567</v>
          </cell>
          <cell r="H166">
            <v>30.7802438517929</v>
          </cell>
          <cell r="I166">
            <v>2015606</v>
          </cell>
          <cell r="J166">
            <v>74.403756385399305</v>
          </cell>
          <cell r="K166">
            <v>-903165</v>
          </cell>
          <cell r="L166">
            <v>54.093724484371997</v>
          </cell>
          <cell r="M166">
            <v>542227</v>
          </cell>
          <cell r="N166">
            <v>12.034935501393599</v>
          </cell>
          <cell r="O166">
            <v>-14432</v>
          </cell>
          <cell r="P166">
            <v>5.9441131816990804</v>
          </cell>
          <cell r="Q166">
            <v>173005</v>
          </cell>
          <cell r="R166">
            <v>27.390921432533698</v>
          </cell>
          <cell r="S166">
            <v>-2873327</v>
          </cell>
          <cell r="T166">
            <v>10.747732942952799</v>
          </cell>
          <cell r="U166">
            <v>648767</v>
          </cell>
          <cell r="V166">
            <v>44.744667013087401</v>
          </cell>
          <cell r="W166">
            <v>-2066705</v>
          </cell>
          <cell r="X166">
            <v>9.8611869674020998</v>
          </cell>
          <cell r="Y166">
            <v>1516802</v>
          </cell>
          <cell r="Z166">
            <v>32.546896078431303</v>
          </cell>
          <cell r="AA166">
            <v>489697</v>
          </cell>
          <cell r="AB166">
            <v>8.8192721379344494</v>
          </cell>
          <cell r="AC166">
            <v>79353</v>
          </cell>
          <cell r="AD166">
            <v>17.955632757796099</v>
          </cell>
          <cell r="AE166">
            <v>147135</v>
          </cell>
          <cell r="AF166">
            <v>33.587607665823903</v>
          </cell>
          <cell r="AG166">
            <v>-33936</v>
          </cell>
          <cell r="AH166">
            <v>48.020349753443298</v>
          </cell>
          <cell r="AI166">
            <v>661109</v>
          </cell>
          <cell r="AJ166">
            <v>43.786088251003399</v>
          </cell>
          <cell r="AK166">
            <v>-483730</v>
          </cell>
          <cell r="AL166">
            <v>26.759661275696001</v>
          </cell>
          <cell r="AM166">
            <v>-204759</v>
          </cell>
          <cell r="AN166">
            <v>39.207519460974602</v>
          </cell>
          <cell r="AO166">
            <v>448689</v>
          </cell>
          <cell r="AP166">
            <v>45.606338311453399</v>
          </cell>
          <cell r="AQ166">
            <v>-691644</v>
          </cell>
          <cell r="AR166">
            <v>39.876493200074201</v>
          </cell>
          <cell r="AS166">
            <v>191933</v>
          </cell>
          <cell r="AT166">
            <v>21.319007220028901</v>
          </cell>
          <cell r="AU166">
            <v>-469219</v>
          </cell>
          <cell r="AV166">
            <v>48.207791088475702</v>
          </cell>
          <cell r="AW166">
            <v>1160078</v>
          </cell>
          <cell r="AX166">
            <v>31.9399204476269</v>
          </cell>
          <cell r="AY166">
            <v>-53808</v>
          </cell>
          <cell r="AZ166">
            <v>6.9146828932235502</v>
          </cell>
          <cell r="BA166">
            <v>-131882</v>
          </cell>
          <cell r="BB166">
            <v>9.7603253850021208</v>
          </cell>
          <cell r="BC166">
            <v>98156</v>
          </cell>
          <cell r="BD166">
            <v>9.6802080745341605</v>
          </cell>
          <cell r="BE166">
            <v>57813</v>
          </cell>
          <cell r="BF166">
            <v>25.098408019342401</v>
          </cell>
          <cell r="BG166">
            <v>-53814</v>
          </cell>
          <cell r="BH166">
            <v>21.2003331252427</v>
          </cell>
          <cell r="BI166">
            <v>449869</v>
          </cell>
        </row>
        <row r="167">
          <cell r="B167">
            <v>44.099505349436797</v>
          </cell>
          <cell r="C167">
            <v>509461</v>
          </cell>
          <cell r="D167">
            <v>22.525091721048899</v>
          </cell>
          <cell r="E167">
            <v>-234670</v>
          </cell>
          <cell r="F167">
            <v>23.482642468416401</v>
          </cell>
          <cell r="G167">
            <v>-1196627</v>
          </cell>
          <cell r="H167">
            <v>30.782340182389898</v>
          </cell>
          <cell r="I167">
            <v>176978</v>
          </cell>
          <cell r="J167">
            <v>74.407519104128895</v>
          </cell>
          <cell r="K167">
            <v>78291</v>
          </cell>
          <cell r="L167">
            <v>54.166980239684001</v>
          </cell>
          <cell r="M167">
            <v>1501644</v>
          </cell>
          <cell r="N167">
            <v>12.152912317939199</v>
          </cell>
          <cell r="O167">
            <v>520861</v>
          </cell>
          <cell r="P167">
            <v>6.0413137672715704</v>
          </cell>
          <cell r="Q167">
            <v>220355</v>
          </cell>
          <cell r="R167">
            <v>27.332702128850102</v>
          </cell>
          <cell r="S167">
            <v>-933791</v>
          </cell>
          <cell r="T167">
            <v>10.823083764354701</v>
          </cell>
          <cell r="U167">
            <v>350703</v>
          </cell>
          <cell r="V167">
            <v>44.662580078746899</v>
          </cell>
          <cell r="W167">
            <v>-3340528</v>
          </cell>
          <cell r="X167">
            <v>9.86617193096059</v>
          </cell>
          <cell r="Y167">
            <v>39294</v>
          </cell>
          <cell r="Z167">
            <v>32.824658823529397</v>
          </cell>
          <cell r="AA167">
            <v>1010777</v>
          </cell>
          <cell r="AB167">
            <v>8.7375996800739397</v>
          </cell>
          <cell r="AC167">
            <v>-269888</v>
          </cell>
          <cell r="AD167">
            <v>18.176664569907299</v>
          </cell>
          <cell r="AE167">
            <v>437478</v>
          </cell>
          <cell r="AF167">
            <v>33.680231405254197</v>
          </cell>
          <cell r="AG167">
            <v>186718</v>
          </cell>
          <cell r="AH167">
            <v>48.047587084669601</v>
          </cell>
          <cell r="AI167">
            <v>69075</v>
          </cell>
          <cell r="AJ167">
            <v>43.6771372073188</v>
          </cell>
          <cell r="AK167">
            <v>-829106</v>
          </cell>
          <cell r="AL167">
            <v>26.9196133854926</v>
          </cell>
          <cell r="AM167">
            <v>1262788</v>
          </cell>
          <cell r="AN167">
            <v>39.2854241390881</v>
          </cell>
          <cell r="AO167">
            <v>684304</v>
          </cell>
          <cell r="AP167">
            <v>45.480700993807197</v>
          </cell>
          <cell r="AQ167">
            <v>-871094</v>
          </cell>
          <cell r="AR167">
            <v>39.892871344874202</v>
          </cell>
          <cell r="AS167">
            <v>169206</v>
          </cell>
          <cell r="AT167">
            <v>21.3006071539759</v>
          </cell>
          <cell r="AU167">
            <v>-157294</v>
          </cell>
          <cell r="AV167">
            <v>48.123357390994499</v>
          </cell>
          <cell r="AW167">
            <v>-661613</v>
          </cell>
          <cell r="AX167">
            <v>31.980328688160601</v>
          </cell>
          <cell r="AY167">
            <v>33925</v>
          </cell>
          <cell r="AZ167">
            <v>6.8956123692558</v>
          </cell>
          <cell r="BA167">
            <v>-226067</v>
          </cell>
          <cell r="BB167">
            <v>9.8072198780524396</v>
          </cell>
          <cell r="BC167">
            <v>184667</v>
          </cell>
          <cell r="BD167">
            <v>9.6700217391304299</v>
          </cell>
          <cell r="BE167">
            <v>-23667</v>
          </cell>
          <cell r="BF167">
            <v>25.1125837408038</v>
          </cell>
          <cell r="BG167">
            <v>15542</v>
          </cell>
          <cell r="BH167">
            <v>21.195837620279399</v>
          </cell>
          <cell r="BI167">
            <v>-9415</v>
          </cell>
        </row>
        <row r="168">
          <cell r="B168">
            <v>44.054856132855498</v>
          </cell>
          <cell r="C168">
            <v>-3845251</v>
          </cell>
          <cell r="D168">
            <v>22.481314789233501</v>
          </cell>
          <cell r="E168">
            <v>-458529</v>
          </cell>
          <cell r="F168">
            <v>23.345230782402201</v>
          </cell>
          <cell r="G168">
            <v>-2360908</v>
          </cell>
          <cell r="H168">
            <v>30.802887072870099</v>
          </cell>
          <cell r="I168">
            <v>740160</v>
          </cell>
          <cell r="J168">
            <v>74.272786601888797</v>
          </cell>
          <cell r="K168">
            <v>-2686123</v>
          </cell>
          <cell r="L168">
            <v>54.245196373715501</v>
          </cell>
          <cell r="M168">
            <v>1542583</v>
          </cell>
          <cell r="N168">
            <v>12.142718582351</v>
          </cell>
          <cell r="O168">
            <v>-41502</v>
          </cell>
          <cell r="P168">
            <v>5.8849388976058696</v>
          </cell>
          <cell r="Q168">
            <v>-654107</v>
          </cell>
          <cell r="R168">
            <v>27.286102672129001</v>
          </cell>
          <cell r="S168">
            <v>-746147</v>
          </cell>
          <cell r="T168">
            <v>10.9216177480745</v>
          </cell>
          <cell r="U168">
            <v>427934</v>
          </cell>
          <cell r="V168">
            <v>44.750265335357099</v>
          </cell>
          <cell r="W168">
            <v>3661396</v>
          </cell>
          <cell r="X168">
            <v>9.8422716799732601</v>
          </cell>
          <cell r="Y168">
            <v>-42086</v>
          </cell>
          <cell r="Z168">
            <v>33.220872549019603</v>
          </cell>
          <cell r="AA168">
            <v>1885465</v>
          </cell>
          <cell r="AB168">
            <v>8.4918222848110805</v>
          </cell>
          <cell r="AC168">
            <v>-777108</v>
          </cell>
          <cell r="AD168">
            <v>18.321838180798501</v>
          </cell>
          <cell r="AE168">
            <v>293844</v>
          </cell>
          <cell r="AF168">
            <v>33.819351332275303</v>
          </cell>
          <cell r="AG168">
            <v>265723</v>
          </cell>
          <cell r="AH168">
            <v>48.0448922946753</v>
          </cell>
          <cell r="AI168">
            <v>-72375</v>
          </cell>
          <cell r="AJ168">
            <v>43.585185772825902</v>
          </cell>
          <cell r="AK168">
            <v>-1078735</v>
          </cell>
          <cell r="AL168">
            <v>26.837387160901201</v>
          </cell>
          <cell r="AM168">
            <v>-631451</v>
          </cell>
          <cell r="AN168">
            <v>39.134311666557203</v>
          </cell>
          <cell r="AO168">
            <v>-1332414</v>
          </cell>
          <cell r="AP168">
            <v>45.394460460706902</v>
          </cell>
          <cell r="AQ168">
            <v>-542430</v>
          </cell>
          <cell r="AR168">
            <v>39.819262479785699</v>
          </cell>
          <cell r="AS168">
            <v>-695741</v>
          </cell>
          <cell r="AT168">
            <v>21.2710548023793</v>
          </cell>
          <cell r="AU168">
            <v>-251962</v>
          </cell>
          <cell r="AV168">
            <v>48.039975063011497</v>
          </cell>
          <cell r="AW168">
            <v>-642940</v>
          </cell>
          <cell r="AX168">
            <v>31.906720246944001</v>
          </cell>
          <cell r="AY168">
            <v>-62551</v>
          </cell>
          <cell r="AZ168">
            <v>6.8823781078693704</v>
          </cell>
          <cell r="BA168">
            <v>-151619</v>
          </cell>
          <cell r="BB168">
            <v>9.6916779824600301</v>
          </cell>
          <cell r="BC168">
            <v>-445090</v>
          </cell>
          <cell r="BD168">
            <v>9.7505931677018598</v>
          </cell>
          <cell r="BE168">
            <v>191013</v>
          </cell>
          <cell r="BF168">
            <v>25.048879221243499</v>
          </cell>
          <cell r="BG168">
            <v>-64469</v>
          </cell>
          <cell r="BH168">
            <v>21.243768860698498</v>
          </cell>
          <cell r="BI168">
            <v>99703</v>
          </cell>
        </row>
        <row r="169">
          <cell r="B169">
            <v>44.073533066886696</v>
          </cell>
          <cell r="C169">
            <v>1652904</v>
          </cell>
          <cell r="D169">
            <v>22.466458482551801</v>
          </cell>
          <cell r="E169">
            <v>-319513</v>
          </cell>
          <cell r="F169">
            <v>23.124665402824501</v>
          </cell>
          <cell r="G169">
            <v>-3749255</v>
          </cell>
          <cell r="H169">
            <v>31.138487215625201</v>
          </cell>
          <cell r="I169">
            <v>3164210</v>
          </cell>
          <cell r="J169">
            <v>74.182041075344202</v>
          </cell>
          <cell r="K169">
            <v>-1837258</v>
          </cell>
          <cell r="L169">
            <v>54.241702427620098</v>
          </cell>
          <cell r="M169">
            <v>-51708</v>
          </cell>
          <cell r="N169">
            <v>12.1103493946637</v>
          </cell>
          <cell r="O169">
            <v>190916</v>
          </cell>
          <cell r="P169">
            <v>5.9061194348407602</v>
          </cell>
          <cell r="Q169">
            <v>91796</v>
          </cell>
          <cell r="R169">
            <v>27.210567526988001</v>
          </cell>
          <cell r="S169">
            <v>-1185996</v>
          </cell>
          <cell r="T169">
            <v>10.818513312721899</v>
          </cell>
          <cell r="U169">
            <v>-463714</v>
          </cell>
          <cell r="V169">
            <v>44.742265274338699</v>
          </cell>
          <cell r="W169">
            <v>-282621</v>
          </cell>
          <cell r="X169">
            <v>9.7924648986937708</v>
          </cell>
          <cell r="Y169">
            <v>-187653</v>
          </cell>
          <cell r="Z169">
            <v>33.545043137254901</v>
          </cell>
          <cell r="AA169">
            <v>1839208</v>
          </cell>
          <cell r="AB169">
            <v>8.4872927223227705</v>
          </cell>
          <cell r="AC169">
            <v>-12645</v>
          </cell>
          <cell r="AD169">
            <v>18.3521137772359</v>
          </cell>
          <cell r="AE169">
            <v>137906</v>
          </cell>
          <cell r="AF169">
            <v>33.941310234724</v>
          </cell>
          <cell r="AG169">
            <v>344763</v>
          </cell>
          <cell r="AH169">
            <v>47.9706968930142</v>
          </cell>
          <cell r="AI169">
            <v>-1132065</v>
          </cell>
          <cell r="AJ169">
            <v>43.611277431062902</v>
          </cell>
          <cell r="AK169">
            <v>309694</v>
          </cell>
          <cell r="AL169">
            <v>26.9385703673784</v>
          </cell>
          <cell r="AM169">
            <v>696144</v>
          </cell>
          <cell r="AN169">
            <v>39.105122421575203</v>
          </cell>
          <cell r="AO169">
            <v>-236370</v>
          </cell>
          <cell r="AP169">
            <v>45.395279413571402</v>
          </cell>
          <cell r="AQ169">
            <v>11375</v>
          </cell>
          <cell r="AR169">
            <v>39.906137164974403</v>
          </cell>
          <cell r="AS169">
            <v>910789</v>
          </cell>
          <cell r="AT169">
            <v>21.294781384559499</v>
          </cell>
          <cell r="AU169">
            <v>208685</v>
          </cell>
          <cell r="AV169">
            <v>47.979033032616698</v>
          </cell>
          <cell r="AW169">
            <v>-460402</v>
          </cell>
          <cell r="AX169">
            <v>31.885590040186699</v>
          </cell>
          <cell r="AY169">
            <v>-16604</v>
          </cell>
          <cell r="AZ169">
            <v>6.9024443696979301</v>
          </cell>
          <cell r="BA169">
            <v>156015</v>
          </cell>
          <cell r="BB169">
            <v>9.7016597083514409</v>
          </cell>
          <cell r="BC169">
            <v>31096</v>
          </cell>
          <cell r="BD169">
            <v>9.8146614906832195</v>
          </cell>
          <cell r="BE169">
            <v>156979</v>
          </cell>
          <cell r="BF169">
            <v>24.817595369954098</v>
          </cell>
          <cell r="BG169">
            <v>-229695</v>
          </cell>
          <cell r="BH169">
            <v>21.252478901564899</v>
          </cell>
          <cell r="BI169">
            <v>20373</v>
          </cell>
        </row>
        <row r="170">
          <cell r="B170">
            <v>44.042942976722202</v>
          </cell>
          <cell r="C170">
            <v>-2568128</v>
          </cell>
          <cell r="D170">
            <v>22.3478778272864</v>
          </cell>
          <cell r="E170">
            <v>-1430737</v>
          </cell>
          <cell r="F170">
            <v>22.896401324115399</v>
          </cell>
          <cell r="G170">
            <v>-3698408</v>
          </cell>
          <cell r="H170">
            <v>31.221114109861499</v>
          </cell>
          <cell r="I170">
            <v>881787</v>
          </cell>
          <cell r="J170">
            <v>73.769913230879595</v>
          </cell>
          <cell r="K170">
            <v>-8407084</v>
          </cell>
          <cell r="L170">
            <v>54.212988364372002</v>
          </cell>
          <cell r="M170">
            <v>-540546</v>
          </cell>
          <cell r="N170">
            <v>12.024803110757601</v>
          </cell>
          <cell r="O170">
            <v>-384051</v>
          </cell>
          <cell r="P170">
            <v>5.9266614006645701</v>
          </cell>
          <cell r="Q170">
            <v>-77524</v>
          </cell>
          <cell r="R170">
            <v>27.116690952111899</v>
          </cell>
          <cell r="S170">
            <v>-1445515</v>
          </cell>
          <cell r="T170">
            <v>10.467173163137399</v>
          </cell>
          <cell r="U170">
            <v>-1792603</v>
          </cell>
          <cell r="V170">
            <v>44.693092712907799</v>
          </cell>
          <cell r="W170">
            <v>-1964568</v>
          </cell>
          <cell r="X170">
            <v>9.6650766356805402</v>
          </cell>
          <cell r="Y170">
            <v>-447266</v>
          </cell>
          <cell r="Z170">
            <v>33.608396078431298</v>
          </cell>
          <cell r="AA170">
            <v>465607</v>
          </cell>
          <cell r="AB170">
            <v>8.4741292023797499</v>
          </cell>
          <cell r="AC170">
            <v>-45456</v>
          </cell>
          <cell r="AD170">
            <v>18.315260679480101</v>
          </cell>
          <cell r="AE170">
            <v>-74166</v>
          </cell>
          <cell r="AF170">
            <v>34.124872521578503</v>
          </cell>
          <cell r="AG170">
            <v>406744</v>
          </cell>
          <cell r="AH170">
            <v>47.844237591258697</v>
          </cell>
          <cell r="AI170">
            <v>-1935128</v>
          </cell>
          <cell r="AJ170">
            <v>43.561152346841702</v>
          </cell>
          <cell r="AK170">
            <v>-561599</v>
          </cell>
          <cell r="AL170">
            <v>26.823113934478101</v>
          </cell>
          <cell r="AM170">
            <v>-905768</v>
          </cell>
          <cell r="AN170">
            <v>39.097118360733703</v>
          </cell>
          <cell r="AO170">
            <v>-84477</v>
          </cell>
          <cell r="AP170">
            <v>45.373358656800697</v>
          </cell>
          <cell r="AQ170">
            <v>-152206</v>
          </cell>
          <cell r="AR170">
            <v>39.8280215264706</v>
          </cell>
          <cell r="AS170">
            <v>-803872</v>
          </cell>
          <cell r="AT170">
            <v>21.299539784874799</v>
          </cell>
          <cell r="AU170">
            <v>45872</v>
          </cell>
          <cell r="AV170">
            <v>47.904878238114101</v>
          </cell>
          <cell r="AW170">
            <v>-553914</v>
          </cell>
          <cell r="AX170">
            <v>31.577697151658899</v>
          </cell>
          <cell r="AY170">
            <v>-257927</v>
          </cell>
          <cell r="AZ170">
            <v>6.8614228284100598</v>
          </cell>
          <cell r="BA170">
            <v>-434971</v>
          </cell>
          <cell r="BB170">
            <v>10.0350874013949</v>
          </cell>
          <cell r="BC170">
            <v>1743950</v>
          </cell>
          <cell r="BD170">
            <v>9.7935434782608599</v>
          </cell>
          <cell r="BE170">
            <v>-50815</v>
          </cell>
          <cell r="BF170">
            <v>24.885162859839699</v>
          </cell>
          <cell r="BG170">
            <v>66779</v>
          </cell>
          <cell r="BH170">
            <v>21.259034846303098</v>
          </cell>
          <cell r="BI170">
            <v>13921</v>
          </cell>
        </row>
        <row r="171">
          <cell r="B171">
            <v>44.000326355847697</v>
          </cell>
          <cell r="C171">
            <v>-3776025</v>
          </cell>
          <cell r="D171">
            <v>22.200374371095499</v>
          </cell>
          <cell r="E171">
            <v>-1525520</v>
          </cell>
          <cell r="F171">
            <v>22.706088734946199</v>
          </cell>
          <cell r="G171">
            <v>-3056500</v>
          </cell>
          <cell r="H171">
            <v>31.213875746648299</v>
          </cell>
          <cell r="I171">
            <v>-77595</v>
          </cell>
          <cell r="J171">
            <v>73.402671347765803</v>
          </cell>
          <cell r="K171">
            <v>-7534137</v>
          </cell>
          <cell r="L171">
            <v>54.202299559691298</v>
          </cell>
          <cell r="M171">
            <v>-206407</v>
          </cell>
          <cell r="N171">
            <v>11.916309326085999</v>
          </cell>
          <cell r="O171">
            <v>-452511</v>
          </cell>
          <cell r="P171">
            <v>5.8313364620995198</v>
          </cell>
          <cell r="Q171">
            <v>-505766</v>
          </cell>
          <cell r="R171">
            <v>26.948765539185999</v>
          </cell>
          <cell r="S171">
            <v>-2535816</v>
          </cell>
          <cell r="T171">
            <v>10.478766616252001</v>
          </cell>
          <cell r="U171">
            <v>-332703</v>
          </cell>
          <cell r="V171">
            <v>44.696198686418597</v>
          </cell>
          <cell r="W171">
            <v>119552</v>
          </cell>
          <cell r="X171">
            <v>9.6175277931967091</v>
          </cell>
          <cell r="Y171">
            <v>82583</v>
          </cell>
          <cell r="Z171">
            <v>33.5170078431372</v>
          </cell>
          <cell r="AA171">
            <v>-507016</v>
          </cell>
          <cell r="AB171">
            <v>8.3569163522221608</v>
          </cell>
          <cell r="AC171">
            <v>-362549</v>
          </cell>
          <cell r="AD171">
            <v>18.1042686681939</v>
          </cell>
          <cell r="AE171">
            <v>-426608</v>
          </cell>
          <cell r="AF171">
            <v>34.250538388507799</v>
          </cell>
          <cell r="AG171">
            <v>278382</v>
          </cell>
          <cell r="AH171">
            <v>47.6539088107452</v>
          </cell>
          <cell r="AI171">
            <v>-2944383</v>
          </cell>
          <cell r="AJ171">
            <v>43.292770559747701</v>
          </cell>
          <cell r="AK171">
            <v>-3016139</v>
          </cell>
          <cell r="AL171">
            <v>26.860902962661399</v>
          </cell>
          <cell r="AM171">
            <v>302725</v>
          </cell>
          <cell r="AN171">
            <v>39.053585397478301</v>
          </cell>
          <cell r="AO171">
            <v>-374303</v>
          </cell>
          <cell r="AP171">
            <v>45.344542530087502</v>
          </cell>
          <cell r="AQ171">
            <v>-511643</v>
          </cell>
          <cell r="AR171">
            <v>39.848307308926003</v>
          </cell>
          <cell r="AS171">
            <v>217058</v>
          </cell>
          <cell r="AT171">
            <v>21.2981005581514</v>
          </cell>
          <cell r="AU171">
            <v>-10292</v>
          </cell>
          <cell r="AV171">
            <v>48.264074679315598</v>
          </cell>
          <cell r="AW171">
            <v>2542112</v>
          </cell>
          <cell r="AX171">
            <v>32.089128416014702</v>
          </cell>
          <cell r="AY171">
            <v>423160</v>
          </cell>
          <cell r="AZ171">
            <v>6.8573455439063196</v>
          </cell>
          <cell r="BA171">
            <v>-68429</v>
          </cell>
          <cell r="BB171">
            <v>10.003531117278399</v>
          </cell>
          <cell r="BC171">
            <v>-186730</v>
          </cell>
          <cell r="BD171">
            <v>9.8842018633540292</v>
          </cell>
          <cell r="BE171">
            <v>224732</v>
          </cell>
          <cell r="BF171">
            <v>24.941693291653099</v>
          </cell>
          <cell r="BG171">
            <v>54884</v>
          </cell>
          <cell r="BH171">
            <v>21.275591208332401</v>
          </cell>
          <cell r="BI171">
            <v>34879</v>
          </cell>
        </row>
        <row r="172">
          <cell r="B172">
            <v>44.001785289773501</v>
          </cell>
          <cell r="C172">
            <v>204387</v>
          </cell>
          <cell r="D172">
            <v>22.203189845736102</v>
          </cell>
          <cell r="E172">
            <v>216199</v>
          </cell>
          <cell r="F172">
            <v>22.928265614853998</v>
          </cell>
          <cell r="G172">
            <v>-1189833</v>
          </cell>
          <cell r="H172">
            <v>31.247694832842701</v>
          </cell>
          <cell r="I172">
            <v>353951</v>
          </cell>
          <cell r="J172">
            <v>73.054215113639799</v>
          </cell>
          <cell r="K172">
            <v>-7015123</v>
          </cell>
          <cell r="L172">
            <v>54.232795805514002</v>
          </cell>
          <cell r="M172">
            <v>492383</v>
          </cell>
          <cell r="N172">
            <v>11.863289332793499</v>
          </cell>
          <cell r="O172">
            <v>-301867</v>
          </cell>
          <cell r="P172">
            <v>5.7786054887541596</v>
          </cell>
          <cell r="Q172">
            <v>-248807</v>
          </cell>
          <cell r="R172">
            <v>26.912449253619101</v>
          </cell>
          <cell r="S172">
            <v>-540080</v>
          </cell>
          <cell r="T172">
            <v>10.409365733774701</v>
          </cell>
          <cell r="U172">
            <v>-294146</v>
          </cell>
          <cell r="V172">
            <v>44.712830784601799</v>
          </cell>
          <cell r="W172">
            <v>744926</v>
          </cell>
          <cell r="X172">
            <v>9.5462135393702603</v>
          </cell>
          <cell r="Y172">
            <v>-134956</v>
          </cell>
          <cell r="Z172">
            <v>33.590694117646997</v>
          </cell>
          <cell r="AA172">
            <v>382886</v>
          </cell>
          <cell r="AB172">
            <v>8.3405807491009796</v>
          </cell>
          <cell r="AC172">
            <v>-31898</v>
          </cell>
          <cell r="AD172">
            <v>17.971885607359699</v>
          </cell>
          <cell r="AE172">
            <v>-182941</v>
          </cell>
          <cell r="AF172">
            <v>34.342804940502099</v>
          </cell>
          <cell r="AG172">
            <v>70684</v>
          </cell>
          <cell r="AH172">
            <v>47.224171093743898</v>
          </cell>
          <cell r="AI172">
            <v>-5905724</v>
          </cell>
          <cell r="AJ172">
            <v>43.253382648041899</v>
          </cell>
          <cell r="AK172">
            <v>-432527</v>
          </cell>
          <cell r="AL172">
            <v>26.911152322133901</v>
          </cell>
          <cell r="AM172">
            <v>411325</v>
          </cell>
          <cell r="AN172">
            <v>39.010133545500203</v>
          </cell>
          <cell r="AO172">
            <v>272960</v>
          </cell>
          <cell r="AP172">
            <v>45.2995702931225</v>
          </cell>
          <cell r="AQ172">
            <v>2128</v>
          </cell>
          <cell r="AR172">
            <v>39.827427692797102</v>
          </cell>
          <cell r="AS172">
            <v>-204503</v>
          </cell>
          <cell r="AT172">
            <v>21.260088445646801</v>
          </cell>
          <cell r="AU172">
            <v>-332905</v>
          </cell>
          <cell r="AV172">
            <v>48.326919979394802</v>
          </cell>
          <cell r="AW172">
            <v>448295</v>
          </cell>
          <cell r="AX172">
            <v>32.165098377782002</v>
          </cell>
          <cell r="AY172">
            <v>60344</v>
          </cell>
          <cell r="AZ172">
            <v>6.8983718494901698</v>
          </cell>
          <cell r="BA172">
            <v>430628</v>
          </cell>
          <cell r="BB172">
            <v>10.1092072153027</v>
          </cell>
          <cell r="BC172">
            <v>452792</v>
          </cell>
          <cell r="BD172">
            <v>9.9357111801242208</v>
          </cell>
          <cell r="BE172">
            <v>129125</v>
          </cell>
          <cell r="BF172">
            <v>24.944073157299901</v>
          </cell>
          <cell r="BG172">
            <v>22419</v>
          </cell>
          <cell r="BH172">
            <v>21.274311238169201</v>
          </cell>
          <cell r="BI172">
            <v>103</v>
          </cell>
        </row>
        <row r="173">
          <cell r="B173">
            <v>43.984857854451803</v>
          </cell>
          <cell r="C173">
            <v>-1199905</v>
          </cell>
          <cell r="D173">
            <v>22.128301266404399</v>
          </cell>
          <cell r="E173">
            <v>-932918</v>
          </cell>
          <cell r="F173">
            <v>23.0275363857209</v>
          </cell>
          <cell r="G173">
            <v>-4794671</v>
          </cell>
          <cell r="H173">
            <v>31.313379485584299</v>
          </cell>
          <cell r="I173">
            <v>654234</v>
          </cell>
          <cell r="J173">
            <v>72.674472157183502</v>
          </cell>
          <cell r="K173">
            <v>-7226102</v>
          </cell>
          <cell r="L173">
            <v>54.232110797228003</v>
          </cell>
          <cell r="M173">
            <v>127711</v>
          </cell>
          <cell r="N173">
            <v>11.8516038675149</v>
          </cell>
          <cell r="O173">
            <v>273651</v>
          </cell>
          <cell r="P173">
            <v>5.7722147662401602</v>
          </cell>
          <cell r="Q173">
            <v>-12905</v>
          </cell>
          <cell r="R173">
            <v>26.923951305741699</v>
          </cell>
          <cell r="S173">
            <v>203083</v>
          </cell>
          <cell r="T173">
            <v>10.2693837728029</v>
          </cell>
          <cell r="U173">
            <v>-604549</v>
          </cell>
          <cell r="V173">
            <v>44.6765718700535</v>
          </cell>
          <cell r="W173">
            <v>-1380465</v>
          </cell>
          <cell r="X173">
            <v>9.5633737935474503</v>
          </cell>
          <cell r="Y173">
            <v>-127777</v>
          </cell>
          <cell r="Z173">
            <v>33.551972549019602</v>
          </cell>
          <cell r="AA173">
            <v>-1108641</v>
          </cell>
          <cell r="AB173">
            <v>8.3618947026502699</v>
          </cell>
          <cell r="AC173">
            <v>65996</v>
          </cell>
          <cell r="AD173">
            <v>18.026961334097699</v>
          </cell>
          <cell r="AE173">
            <v>109779</v>
          </cell>
          <cell r="AF173">
            <v>34.302048938181898</v>
          </cell>
          <cell r="AG173">
            <v>86722</v>
          </cell>
          <cell r="AH173">
            <v>46.883000581165703</v>
          </cell>
          <cell r="AI173">
            <v>-3402735</v>
          </cell>
          <cell r="AJ173">
            <v>43.254614662729502</v>
          </cell>
          <cell r="AK173">
            <v>25989</v>
          </cell>
          <cell r="AL173">
            <v>26.709457105691602</v>
          </cell>
          <cell r="AM173">
            <v>-1515391</v>
          </cell>
          <cell r="AN173">
            <v>38.936091927152397</v>
          </cell>
          <cell r="AO173">
            <v>-616794</v>
          </cell>
          <cell r="AP173">
            <v>45.2416484750173</v>
          </cell>
          <cell r="AQ173">
            <v>-360695</v>
          </cell>
          <cell r="AR173">
            <v>39.811091964688103</v>
          </cell>
          <cell r="AS173">
            <v>-156691</v>
          </cell>
          <cell r="AT173">
            <v>21.236379079097301</v>
          </cell>
          <cell r="AU173">
            <v>-204109</v>
          </cell>
          <cell r="AV173">
            <v>48.2648081445979</v>
          </cell>
          <cell r="AW173">
            <v>-556822</v>
          </cell>
          <cell r="AX173">
            <v>32.062086690493302</v>
          </cell>
          <cell r="AY173">
            <v>-78875</v>
          </cell>
          <cell r="AZ173">
            <v>6.9362899283735704</v>
          </cell>
          <cell r="BA173">
            <v>456481</v>
          </cell>
          <cell r="BB173">
            <v>10.052432062078701</v>
          </cell>
          <cell r="BC173">
            <v>-265110</v>
          </cell>
          <cell r="BD173">
            <v>9.9245155279503106</v>
          </cell>
          <cell r="BE173">
            <v>-25379</v>
          </cell>
          <cell r="BF173">
            <v>24.960789701505</v>
          </cell>
          <cell r="BG173">
            <v>16007</v>
          </cell>
          <cell r="BH173">
            <v>21.2204484287013</v>
          </cell>
          <cell r="BI173">
            <v>-109150</v>
          </cell>
        </row>
        <row r="174">
          <cell r="B174">
            <v>43.963512205081997</v>
          </cell>
          <cell r="C174">
            <v>-1748050</v>
          </cell>
          <cell r="D174">
            <v>22.040079434678798</v>
          </cell>
          <cell r="E174">
            <v>-262228</v>
          </cell>
          <cell r="F174">
            <v>23.091052036223601</v>
          </cell>
          <cell r="G174">
            <v>-4771550</v>
          </cell>
          <cell r="H174">
            <v>31.352251452353801</v>
          </cell>
          <cell r="I174">
            <v>394699</v>
          </cell>
          <cell r="J174">
            <v>72.632371148748703</v>
          </cell>
          <cell r="K174">
            <v>-816405</v>
          </cell>
          <cell r="L174">
            <v>54.211471956935597</v>
          </cell>
          <cell r="M174">
            <v>-394442</v>
          </cell>
          <cell r="N174">
            <v>11.8267950711276</v>
          </cell>
          <cell r="O174">
            <v>-102228</v>
          </cell>
          <cell r="P174">
            <v>5.7527245650934198</v>
          </cell>
          <cell r="Q174">
            <v>116863</v>
          </cell>
          <cell r="R174">
            <v>26.888063902545401</v>
          </cell>
          <cell r="S174">
            <v>-206941</v>
          </cell>
          <cell r="T174">
            <v>10.4009160141209</v>
          </cell>
          <cell r="U174">
            <v>782725</v>
          </cell>
          <cell r="V174">
            <v>44.694084835170301</v>
          </cell>
          <cell r="W174">
            <v>854241</v>
          </cell>
          <cell r="X174">
            <v>9.48645087741642</v>
          </cell>
          <cell r="Y174">
            <v>-516394</v>
          </cell>
          <cell r="Z174">
            <v>33.574839215686197</v>
          </cell>
          <cell r="AA174">
            <v>120072</v>
          </cell>
          <cell r="AB174">
            <v>8.4210707966309606</v>
          </cell>
          <cell r="AC174">
            <v>178431</v>
          </cell>
          <cell r="AD174">
            <v>17.9983691614805</v>
          </cell>
          <cell r="AE174">
            <v>-63509</v>
          </cell>
          <cell r="AF174">
            <v>34.358218952166098</v>
          </cell>
          <cell r="AG174">
            <v>147116</v>
          </cell>
          <cell r="AH174">
            <v>46.52183714081</v>
          </cell>
          <cell r="AI174">
            <v>-3792912</v>
          </cell>
          <cell r="AJ174">
            <v>43.269157554205897</v>
          </cell>
          <cell r="AK174">
            <v>168458</v>
          </cell>
          <cell r="AL174">
            <v>26.643219978210698</v>
          </cell>
          <cell r="AM174">
            <v>-501828</v>
          </cell>
          <cell r="AN174">
            <v>39.027323728863998</v>
          </cell>
          <cell r="AO174">
            <v>770304</v>
          </cell>
          <cell r="AP174">
            <v>45.256709391253999</v>
          </cell>
          <cell r="AQ174">
            <v>107658</v>
          </cell>
          <cell r="AR174">
            <v>39.811007131306098</v>
          </cell>
          <cell r="AS174">
            <v>-10521</v>
          </cell>
          <cell r="AT174">
            <v>21.198563224782301</v>
          </cell>
          <cell r="AU174">
            <v>-329336</v>
          </cell>
          <cell r="AV174">
            <v>48.488475577392997</v>
          </cell>
          <cell r="AW174">
            <v>1607952</v>
          </cell>
          <cell r="AX174">
            <v>31.9633195662859</v>
          </cell>
          <cell r="AY174">
            <v>-77033</v>
          </cell>
          <cell r="AZ174">
            <v>6.9801157342780602</v>
          </cell>
          <cell r="BA174">
            <v>496141</v>
          </cell>
          <cell r="BB174">
            <v>10.1434702771431</v>
          </cell>
          <cell r="BC174">
            <v>309401</v>
          </cell>
          <cell r="BD174">
            <v>9.9465496894409906</v>
          </cell>
          <cell r="BE174">
            <v>55454</v>
          </cell>
          <cell r="BF174">
            <v>24.929575521644701</v>
          </cell>
          <cell r="BG174">
            <v>-30427</v>
          </cell>
          <cell r="BH174">
            <v>21.184099357319599</v>
          </cell>
          <cell r="BI174">
            <v>-76269</v>
          </cell>
        </row>
        <row r="175">
          <cell r="B175">
            <v>43.855677368052199</v>
          </cell>
          <cell r="C175">
            <v>-8638246</v>
          </cell>
          <cell r="D175">
            <v>21.902097243578499</v>
          </cell>
          <cell r="E175">
            <v>-897239</v>
          </cell>
          <cell r="F175">
            <v>23.410397339291901</v>
          </cell>
          <cell r="G175">
            <v>-2498172</v>
          </cell>
          <cell r="H175">
            <v>31.298231463851302</v>
          </cell>
          <cell r="I175">
            <v>-406565</v>
          </cell>
          <cell r="J175">
            <v>72.397956477179093</v>
          </cell>
          <cell r="K175">
            <v>-4653468</v>
          </cell>
          <cell r="L175">
            <v>54.115414057713203</v>
          </cell>
          <cell r="M175">
            <v>-1943074</v>
          </cell>
          <cell r="N175">
            <v>11.837799757059001</v>
          </cell>
          <cell r="O175">
            <v>158268</v>
          </cell>
          <cell r="P175">
            <v>5.8027860595203098</v>
          </cell>
          <cell r="Q175">
            <v>61480</v>
          </cell>
          <cell r="R175">
            <v>26.867978745335499</v>
          </cell>
          <cell r="S175">
            <v>-346209</v>
          </cell>
          <cell r="T175">
            <v>10.4700222795837</v>
          </cell>
          <cell r="U175">
            <v>177111</v>
          </cell>
          <cell r="V175">
            <v>44.640825647587697</v>
          </cell>
          <cell r="W175">
            <v>-1290857</v>
          </cell>
          <cell r="X175">
            <v>9.4430150539559605</v>
          </cell>
          <cell r="Y175">
            <v>-331187</v>
          </cell>
          <cell r="Z175">
            <v>33.3970450980392</v>
          </cell>
          <cell r="AA175">
            <v>163856</v>
          </cell>
          <cell r="AB175">
            <v>8.4925434022747108</v>
          </cell>
          <cell r="AC175">
            <v>211420</v>
          </cell>
          <cell r="AD175">
            <v>17.997345223280501</v>
          </cell>
          <cell r="AE175">
            <v>-1948</v>
          </cell>
          <cell r="AF175">
            <v>34.455678459961597</v>
          </cell>
          <cell r="AG175">
            <v>56320</v>
          </cell>
          <cell r="AH175">
            <v>46.357810890057699</v>
          </cell>
          <cell r="AI175">
            <v>-2675527</v>
          </cell>
          <cell r="AJ175">
            <v>43.255345828716301</v>
          </cell>
          <cell r="AK175">
            <v>-162787</v>
          </cell>
          <cell r="AL175">
            <v>26.412841411415901</v>
          </cell>
          <cell r="AM175">
            <v>-1682132</v>
          </cell>
          <cell r="AN175">
            <v>39.0495741744461</v>
          </cell>
          <cell r="AO175">
            <v>175985</v>
          </cell>
          <cell r="AP175">
            <v>45.2412851868161</v>
          </cell>
          <cell r="AQ175">
            <v>-110619</v>
          </cell>
          <cell r="AR175">
            <v>39.686376289069699</v>
          </cell>
          <cell r="AS175">
            <v>-1300194</v>
          </cell>
          <cell r="AT175">
            <v>21.162165938434001</v>
          </cell>
          <cell r="AU175">
            <v>-316734</v>
          </cell>
          <cell r="AV175">
            <v>48.4719320913376</v>
          </cell>
          <cell r="AW175">
            <v>-117940</v>
          </cell>
          <cell r="AX175">
            <v>32.076695704880301</v>
          </cell>
          <cell r="AY175">
            <v>84608</v>
          </cell>
          <cell r="AZ175">
            <v>6.9989414339520497</v>
          </cell>
          <cell r="BA175">
            <v>206760</v>
          </cell>
          <cell r="BB175">
            <v>10.1783498398619</v>
          </cell>
          <cell r="BC175">
            <v>59060</v>
          </cell>
          <cell r="BD175">
            <v>9.9276490683229799</v>
          </cell>
          <cell r="BE175">
            <v>-48578</v>
          </cell>
          <cell r="BF175">
            <v>24.791267387677799</v>
          </cell>
          <cell r="BG175">
            <v>-132995</v>
          </cell>
          <cell r="BH175">
            <v>21.1996046869385</v>
          </cell>
          <cell r="BI175">
            <v>32648</v>
          </cell>
        </row>
        <row r="176">
          <cell r="B176">
            <v>43.793802004689198</v>
          </cell>
          <cell r="C176">
            <v>-4543855</v>
          </cell>
          <cell r="D176">
            <v>22.211768992960199</v>
          </cell>
          <cell r="E176">
            <v>2871902</v>
          </cell>
          <cell r="F176">
            <v>23.214700638338002</v>
          </cell>
          <cell r="G176">
            <v>-2808900</v>
          </cell>
          <cell r="H176">
            <v>31.190791795888199</v>
          </cell>
          <cell r="I176">
            <v>-1021316</v>
          </cell>
          <cell r="J176">
            <v>72.111089976227802</v>
          </cell>
          <cell r="K176">
            <v>-5631151</v>
          </cell>
          <cell r="L176">
            <v>54.082232549121699</v>
          </cell>
          <cell r="M176">
            <v>-591193</v>
          </cell>
          <cell r="N176">
            <v>11.7087090306427</v>
          </cell>
          <cell r="O176">
            <v>-217108</v>
          </cell>
          <cell r="P176">
            <v>5.7663674554759803</v>
          </cell>
          <cell r="Q176">
            <v>-100849</v>
          </cell>
          <cell r="R176">
            <v>26.8153981305495</v>
          </cell>
          <cell r="S176">
            <v>-291304</v>
          </cell>
          <cell r="T176">
            <v>10.405387972089001</v>
          </cell>
          <cell r="U176">
            <v>-231160</v>
          </cell>
          <cell r="V176">
            <v>44.654194638445098</v>
          </cell>
          <cell r="W176">
            <v>666726</v>
          </cell>
          <cell r="X176">
            <v>9.4515122899711308</v>
          </cell>
          <cell r="Y176">
            <v>67585</v>
          </cell>
          <cell r="Z176">
            <v>33.243729411764697</v>
          </cell>
          <cell r="AA176">
            <v>524</v>
          </cell>
          <cell r="AB176">
            <v>8.4144570796234905</v>
          </cell>
          <cell r="AC176">
            <v>-208962</v>
          </cell>
          <cell r="AD176">
            <v>17.951788650825101</v>
          </cell>
          <cell r="AE176">
            <v>-89049</v>
          </cell>
          <cell r="AF176">
            <v>34.520659097368799</v>
          </cell>
          <cell r="AG176">
            <v>50694</v>
          </cell>
          <cell r="AH176">
            <v>46.198989475921302</v>
          </cell>
          <cell r="AI176">
            <v>-2154022</v>
          </cell>
          <cell r="AJ176">
            <v>43.083182195230798</v>
          </cell>
          <cell r="AK176">
            <v>-2029175</v>
          </cell>
          <cell r="AL176">
            <v>26.189787525766299</v>
          </cell>
          <cell r="AM176">
            <v>-1560215</v>
          </cell>
          <cell r="AN176">
            <v>39.060226788861598</v>
          </cell>
          <cell r="AO176">
            <v>111473</v>
          </cell>
          <cell r="AP176">
            <v>45.228143746870302</v>
          </cell>
          <cell r="AQ176">
            <v>-80660</v>
          </cell>
          <cell r="AR176">
            <v>39.530553272712801</v>
          </cell>
          <cell r="AS176">
            <v>-1554173</v>
          </cell>
          <cell r="AT176">
            <v>21.167206675092199</v>
          </cell>
          <cell r="AU176">
            <v>52625</v>
          </cell>
          <cell r="AV176">
            <v>48.384092870916902</v>
          </cell>
          <cell r="AW176">
            <v>-639125</v>
          </cell>
          <cell r="AX176">
            <v>32.126249049507202</v>
          </cell>
          <cell r="AY176">
            <v>39834</v>
          </cell>
          <cell r="AZ176">
            <v>6.97354537684856</v>
          </cell>
          <cell r="BA176">
            <v>-233370</v>
          </cell>
          <cell r="BB176">
            <v>10.141508413209699</v>
          </cell>
          <cell r="BC176">
            <v>-165245</v>
          </cell>
          <cell r="BD176">
            <v>9.7941552795030997</v>
          </cell>
          <cell r="BE176">
            <v>-304350</v>
          </cell>
          <cell r="BF176">
            <v>24.723676903921199</v>
          </cell>
          <cell r="BG176">
            <v>-64872</v>
          </cell>
          <cell r="BH176">
            <v>21.272708673899899</v>
          </cell>
          <cell r="BI176">
            <v>162138</v>
          </cell>
        </row>
        <row r="177">
          <cell r="B177">
            <v>43.8000301386285</v>
          </cell>
          <cell r="C177">
            <v>491217</v>
          </cell>
          <cell r="D177">
            <v>22.324007215012699</v>
          </cell>
          <cell r="E177">
            <v>1037474</v>
          </cell>
          <cell r="F177">
            <v>23.259709268748399</v>
          </cell>
          <cell r="G177">
            <v>1368328</v>
          </cell>
          <cell r="H177">
            <v>31.146162675366099</v>
          </cell>
          <cell r="I177">
            <v>-439201</v>
          </cell>
          <cell r="J177">
            <v>71.734517549537699</v>
          </cell>
          <cell r="K177">
            <v>-7496667</v>
          </cell>
          <cell r="L177">
            <v>54.124486505332897</v>
          </cell>
          <cell r="M177">
            <v>829608</v>
          </cell>
          <cell r="N177">
            <v>11.773791536236899</v>
          </cell>
          <cell r="O177">
            <v>262752</v>
          </cell>
          <cell r="P177">
            <v>5.7583515061157398</v>
          </cell>
          <cell r="Q177">
            <v>-110132</v>
          </cell>
          <cell r="R177">
            <v>26.885838989971901</v>
          </cell>
          <cell r="S177">
            <v>1100070</v>
          </cell>
          <cell r="T177">
            <v>10.5669913084092</v>
          </cell>
          <cell r="U177">
            <v>227100</v>
          </cell>
          <cell r="V177">
            <v>44.657250145621099</v>
          </cell>
          <cell r="W177">
            <v>124067</v>
          </cell>
          <cell r="X177">
            <v>9.4355845900160595</v>
          </cell>
          <cell r="Y177">
            <v>-69430</v>
          </cell>
          <cell r="Z177">
            <v>33.513484313725399</v>
          </cell>
          <cell r="AA177">
            <v>874110</v>
          </cell>
          <cell r="AB177">
            <v>8.4269342180115299</v>
          </cell>
          <cell r="AC177">
            <v>37828</v>
          </cell>
          <cell r="AD177">
            <v>18.018214472186301</v>
          </cell>
          <cell r="AE177">
            <v>135153</v>
          </cell>
          <cell r="AF177">
            <v>34.5200523366601</v>
          </cell>
          <cell r="AG177">
            <v>-91304</v>
          </cell>
          <cell r="AH177">
            <v>46.094321270769299</v>
          </cell>
          <cell r="AI177">
            <v>-705208</v>
          </cell>
          <cell r="AJ177">
            <v>43.064314456942903</v>
          </cell>
          <cell r="AK177">
            <v>-215691</v>
          </cell>
          <cell r="AL177">
            <v>26.217677402222201</v>
          </cell>
          <cell r="AM177">
            <v>207768</v>
          </cell>
          <cell r="AN177">
            <v>39.038566833377999</v>
          </cell>
          <cell r="AO177">
            <v>-183076</v>
          </cell>
          <cell r="AP177">
            <v>45.220136306443699</v>
          </cell>
          <cell r="AQ177">
            <v>-56105</v>
          </cell>
          <cell r="AR177">
            <v>39.536878661753299</v>
          </cell>
          <cell r="AS177">
            <v>-21864</v>
          </cell>
          <cell r="AT177">
            <v>21.155038667339401</v>
          </cell>
          <cell r="AU177">
            <v>-103201</v>
          </cell>
          <cell r="AV177">
            <v>48.368428296517102</v>
          </cell>
          <cell r="AW177">
            <v>-114227</v>
          </cell>
          <cell r="AX177">
            <v>32.243985511994197</v>
          </cell>
          <cell r="AY177">
            <v>88106</v>
          </cell>
          <cell r="AZ177">
            <v>7.0228349180063798</v>
          </cell>
          <cell r="BA177">
            <v>261409</v>
          </cell>
          <cell r="BB177">
            <v>10.1317288187538</v>
          </cell>
          <cell r="BC177">
            <v>-108451</v>
          </cell>
          <cell r="BD177">
            <v>9.6365496894409901</v>
          </cell>
          <cell r="BE177">
            <v>-396489</v>
          </cell>
          <cell r="BF177">
            <v>24.716882215045501</v>
          </cell>
          <cell r="BG177">
            <v>-6106</v>
          </cell>
          <cell r="BH177">
            <v>21.607405262175799</v>
          </cell>
          <cell r="BI177">
            <v>709329</v>
          </cell>
        </row>
        <row r="178">
          <cell r="B178">
            <v>43.683194582199597</v>
          </cell>
          <cell r="C178">
            <v>-8724895</v>
          </cell>
          <cell r="D178">
            <v>22.435124904267798</v>
          </cell>
          <cell r="E178">
            <v>1025920</v>
          </cell>
          <cell r="F178">
            <v>23.029339385661199</v>
          </cell>
          <cell r="G178">
            <v>-3381242</v>
          </cell>
          <cell r="H178">
            <v>31.105465746751701</v>
          </cell>
          <cell r="I178">
            <v>-416102</v>
          </cell>
          <cell r="J178">
            <v>71.367508142211705</v>
          </cell>
          <cell r="K178">
            <v>-7256513</v>
          </cell>
          <cell r="L178">
            <v>54.119207095488399</v>
          </cell>
          <cell r="M178">
            <v>-134750</v>
          </cell>
          <cell r="N178">
            <v>11.794871756507201</v>
          </cell>
          <cell r="O178">
            <v>59438</v>
          </cell>
          <cell r="P178">
            <v>5.6306948205372596</v>
          </cell>
          <cell r="Q178">
            <v>-91516</v>
          </cell>
          <cell r="R178">
            <v>26.7634342331488</v>
          </cell>
          <cell r="S178">
            <v>-1847478</v>
          </cell>
          <cell r="T178">
            <v>10.518282735309</v>
          </cell>
          <cell r="U178">
            <v>-249477</v>
          </cell>
          <cell r="V178">
            <v>44.694737456635501</v>
          </cell>
          <cell r="W178">
            <v>1672847</v>
          </cell>
          <cell r="X178">
            <v>9.3927929743544301</v>
          </cell>
          <cell r="Y178">
            <v>-254589</v>
          </cell>
          <cell r="Z178">
            <v>33.420409803921501</v>
          </cell>
          <cell r="AA178">
            <v>-204668</v>
          </cell>
          <cell r="AB178">
            <v>8.4542685992485005</v>
          </cell>
          <cell r="AC178">
            <v>78591</v>
          </cell>
          <cell r="AD178">
            <v>18.146154682525701</v>
          </cell>
          <cell r="AE178">
            <v>260740</v>
          </cell>
          <cell r="AF178">
            <v>34.397799212509298</v>
          </cell>
          <cell r="AG178">
            <v>-306822</v>
          </cell>
          <cell r="AH178">
            <v>46.075574744945399</v>
          </cell>
          <cell r="AI178">
            <v>-264252</v>
          </cell>
          <cell r="AJ178">
            <v>43.0296396411876</v>
          </cell>
          <cell r="AK178">
            <v>97573</v>
          </cell>
          <cell r="AL178">
            <v>26.190899984143801</v>
          </cell>
          <cell r="AM178">
            <v>-153060</v>
          </cell>
          <cell r="AN178">
            <v>39.051601956378001</v>
          </cell>
          <cell r="AO178">
            <v>119055</v>
          </cell>
          <cell r="AP178">
            <v>45.189043632884797</v>
          </cell>
          <cell r="AQ178">
            <v>-212082</v>
          </cell>
          <cell r="AR178">
            <v>39.515087086768602</v>
          </cell>
          <cell r="AS178">
            <v>-106267</v>
          </cell>
          <cell r="AT178">
            <v>21.1214922894289</v>
          </cell>
          <cell r="AU178">
            <v>-285466</v>
          </cell>
          <cell r="AV178">
            <v>48.275868302381497</v>
          </cell>
          <cell r="AW178">
            <v>-672909</v>
          </cell>
          <cell r="AX178">
            <v>32.312809173010102</v>
          </cell>
          <cell r="AY178">
            <v>51846</v>
          </cell>
          <cell r="AZ178">
            <v>7.0701988408177696</v>
          </cell>
          <cell r="BA178">
            <v>930630</v>
          </cell>
          <cell r="BB178">
            <v>10.3220950157574</v>
          </cell>
          <cell r="BC178">
            <v>776940</v>
          </cell>
          <cell r="BD178">
            <v>9.4654099378881895</v>
          </cell>
          <cell r="BE178">
            <v>-428793</v>
          </cell>
          <cell r="BF178">
            <v>24.870550254829499</v>
          </cell>
          <cell r="BG178">
            <v>158398</v>
          </cell>
          <cell r="BH178">
            <v>21.917178854185199</v>
          </cell>
          <cell r="BI178">
            <v>663742</v>
          </cell>
        </row>
        <row r="179">
          <cell r="B179">
            <v>43.590431096101902</v>
          </cell>
          <cell r="C179">
            <v>-6704878</v>
          </cell>
          <cell r="D179">
            <v>22.700932690160499</v>
          </cell>
          <cell r="E179">
            <v>2578105</v>
          </cell>
          <cell r="F179">
            <v>23.3181684999401</v>
          </cell>
          <cell r="G179">
            <v>3888526</v>
          </cell>
          <cell r="H179">
            <v>31.068803297339901</v>
          </cell>
          <cell r="I179">
            <v>-361854</v>
          </cell>
          <cell r="J179">
            <v>70.865232905838297</v>
          </cell>
          <cell r="K179">
            <v>-9774102</v>
          </cell>
          <cell r="L179">
            <v>54.0547383256106</v>
          </cell>
          <cell r="M179">
            <v>-1197087</v>
          </cell>
          <cell r="N179">
            <v>11.8123281359446</v>
          </cell>
          <cell r="O179">
            <v>72537</v>
          </cell>
          <cell r="P179">
            <v>5.6224835434512901</v>
          </cell>
          <cell r="Q179">
            <v>-230115</v>
          </cell>
          <cell r="R179">
            <v>26.782322340094201</v>
          </cell>
          <cell r="S179">
            <v>326423</v>
          </cell>
          <cell r="T179">
            <v>10.137382966594901</v>
          </cell>
          <cell r="U179">
            <v>-1722477</v>
          </cell>
          <cell r="V179">
            <v>44.698127876760203</v>
          </cell>
          <cell r="W179">
            <v>267212</v>
          </cell>
          <cell r="X179">
            <v>9.5793465429989499</v>
          </cell>
          <cell r="Y179">
            <v>1119963</v>
          </cell>
          <cell r="Z179">
            <v>33.411843137254898</v>
          </cell>
          <cell r="AA179">
            <v>203115</v>
          </cell>
          <cell r="AB179">
            <v>8.7150796957762395</v>
          </cell>
          <cell r="AC179">
            <v>637365</v>
          </cell>
          <cell r="AD179">
            <v>18.204501805038099</v>
          </cell>
          <cell r="AE179">
            <v>112484</v>
          </cell>
          <cell r="AF179">
            <v>34.572317330309602</v>
          </cell>
          <cell r="AG179">
            <v>310533</v>
          </cell>
          <cell r="AH179">
            <v>46.004332774000098</v>
          </cell>
          <cell r="AI179">
            <v>-1127324</v>
          </cell>
          <cell r="AJ179">
            <v>42.990620968305002</v>
          </cell>
          <cell r="AK179">
            <v>-446827</v>
          </cell>
          <cell r="AL179">
            <v>26.426386289940599</v>
          </cell>
          <cell r="AM179">
            <v>1645877</v>
          </cell>
          <cell r="AN179">
            <v>39.192889149521598</v>
          </cell>
          <cell r="AO179">
            <v>1079939</v>
          </cell>
          <cell r="AP179">
            <v>45.172440740322003</v>
          </cell>
          <cell r="AQ179">
            <v>-116110</v>
          </cell>
          <cell r="AR179">
            <v>39.470570769597799</v>
          </cell>
          <cell r="AS179">
            <v>-429017</v>
          </cell>
          <cell r="AT179">
            <v>21.078198421436799</v>
          </cell>
          <cell r="AU179">
            <v>-368411</v>
          </cell>
          <cell r="AV179">
            <v>48.299393214353202</v>
          </cell>
          <cell r="AW179">
            <v>162693</v>
          </cell>
          <cell r="AX179">
            <v>33.194744490036101</v>
          </cell>
          <cell r="AY179">
            <v>628969</v>
          </cell>
          <cell r="AZ179">
            <v>7.08899386679599</v>
          </cell>
          <cell r="BA179">
            <v>484832</v>
          </cell>
          <cell r="BB179">
            <v>10.7270689139306</v>
          </cell>
          <cell r="BC179">
            <v>1274584</v>
          </cell>
          <cell r="BD179">
            <v>9.4302826086956504</v>
          </cell>
          <cell r="BE179">
            <v>-85732</v>
          </cell>
          <cell r="BF179">
            <v>24.912456584697299</v>
          </cell>
          <cell r="BG179">
            <v>44337</v>
          </cell>
          <cell r="BH179">
            <v>22.018348528382901</v>
          </cell>
          <cell r="BI179">
            <v>226926</v>
          </cell>
        </row>
        <row r="180">
          <cell r="B180">
            <v>43.466510646955498</v>
          </cell>
          <cell r="C180">
            <v>-9335253</v>
          </cell>
          <cell r="D180">
            <v>22.7062416222495</v>
          </cell>
          <cell r="E180">
            <v>502406</v>
          </cell>
          <cell r="F180">
            <v>23.263461831507499</v>
          </cell>
          <cell r="G180">
            <v>-440874</v>
          </cell>
          <cell r="H180">
            <v>31.060936677736599</v>
          </cell>
          <cell r="I180">
            <v>-94006</v>
          </cell>
          <cell r="J180">
            <v>70.315614659026494</v>
          </cell>
          <cell r="K180">
            <v>-10305205</v>
          </cell>
          <cell r="L180">
            <v>54.019203710073498</v>
          </cell>
          <cell r="M180">
            <v>-671376</v>
          </cell>
          <cell r="N180">
            <v>11.843434515348299</v>
          </cell>
          <cell r="O180">
            <v>111152</v>
          </cell>
          <cell r="P180">
            <v>5.6058431237390796</v>
          </cell>
          <cell r="Q180">
            <v>5591</v>
          </cell>
          <cell r="R180">
            <v>26.625717511564599</v>
          </cell>
          <cell r="S180">
            <v>-2436877</v>
          </cell>
          <cell r="T180">
            <v>9.8414671028784007</v>
          </cell>
          <cell r="U180">
            <v>-1203367</v>
          </cell>
          <cell r="V180">
            <v>44.567166591148698</v>
          </cell>
          <cell r="W180">
            <v>-5487064</v>
          </cell>
          <cell r="X180">
            <v>9.6134508137704895</v>
          </cell>
          <cell r="Y180">
            <v>335486</v>
          </cell>
          <cell r="Z180">
            <v>33.5005176470588</v>
          </cell>
          <cell r="AA180">
            <v>359286</v>
          </cell>
          <cell r="AB180">
            <v>8.9348051595495992</v>
          </cell>
          <cell r="AC180">
            <v>513161</v>
          </cell>
          <cell r="AD180">
            <v>18.2243644706287</v>
          </cell>
          <cell r="AE180">
            <v>31892</v>
          </cell>
          <cell r="AF180">
            <v>34.677359057300798</v>
          </cell>
          <cell r="AG180">
            <v>153941</v>
          </cell>
          <cell r="AH180">
            <v>45.920355826573797</v>
          </cell>
          <cell r="AI180">
            <v>-1428286</v>
          </cell>
          <cell r="AJ180">
            <v>43.054040478080097</v>
          </cell>
          <cell r="AK180">
            <v>786768</v>
          </cell>
          <cell r="AL180">
            <v>26.4498888006808</v>
          </cell>
          <cell r="AM180">
            <v>164424</v>
          </cell>
          <cell r="AN180">
            <v>39.2124164191547</v>
          </cell>
          <cell r="AO180">
            <v>151120</v>
          </cell>
          <cell r="AP180">
            <v>45.0748760965174</v>
          </cell>
          <cell r="AQ180">
            <v>-1035162</v>
          </cell>
          <cell r="AR180">
            <v>39.3368203388033</v>
          </cell>
          <cell r="AS180">
            <v>-1390704</v>
          </cell>
          <cell r="AT180">
            <v>21.004673906000001</v>
          </cell>
          <cell r="AU180">
            <v>-630175</v>
          </cell>
          <cell r="AV180">
            <v>48.358857925156698</v>
          </cell>
          <cell r="AW180">
            <v>387304</v>
          </cell>
          <cell r="AX180">
            <v>34.057617860133597</v>
          </cell>
          <cell r="AY180">
            <v>595744</v>
          </cell>
          <cell r="AZ180">
            <v>7.2797158355192204</v>
          </cell>
          <cell r="BA180">
            <v>1784545</v>
          </cell>
          <cell r="BB180">
            <v>10.644407263357699</v>
          </cell>
          <cell r="BC180">
            <v>-197887</v>
          </cell>
          <cell r="BD180">
            <v>9.3382049689440905</v>
          </cell>
          <cell r="BE180">
            <v>-212110</v>
          </cell>
          <cell r="BF180">
            <v>25.015032243155499</v>
          </cell>
          <cell r="BG180">
            <v>108275</v>
          </cell>
          <cell r="BH180">
            <v>22.131173215448399</v>
          </cell>
          <cell r="BI180">
            <v>249012</v>
          </cell>
        </row>
        <row r="181">
          <cell r="B181">
            <v>43.431591277291297</v>
          </cell>
          <cell r="C181">
            <v>-2593847</v>
          </cell>
          <cell r="D181">
            <v>22.597234451078901</v>
          </cell>
          <cell r="E181">
            <v>-843326</v>
          </cell>
          <cell r="F181">
            <v>23.040089634538099</v>
          </cell>
          <cell r="G181">
            <v>-895508</v>
          </cell>
          <cell r="H181">
            <v>31.0595552403094</v>
          </cell>
          <cell r="I181">
            <v>-19250</v>
          </cell>
          <cell r="J181">
            <v>70.304009003935903</v>
          </cell>
          <cell r="K181">
            <v>-230791</v>
          </cell>
          <cell r="L181">
            <v>54.0925336704099</v>
          </cell>
          <cell r="M181">
            <v>1387500</v>
          </cell>
          <cell r="N181">
            <v>11.7367870641151</v>
          </cell>
          <cell r="O181">
            <v>-550248</v>
          </cell>
          <cell r="P181">
            <v>5.3892196674886002</v>
          </cell>
          <cell r="Q181">
            <v>-542812</v>
          </cell>
          <cell r="R181">
            <v>26.3898849652888</v>
          </cell>
          <cell r="S181">
            <v>-3675029</v>
          </cell>
          <cell r="T181">
            <v>9.9508042864500403</v>
          </cell>
          <cell r="U181">
            <v>463732</v>
          </cell>
          <cell r="V181">
            <v>44.592021261008</v>
          </cell>
          <cell r="W181">
            <v>1080459</v>
          </cell>
          <cell r="X181">
            <v>9.4544089725910894</v>
          </cell>
          <cell r="Y181">
            <v>-837995</v>
          </cell>
          <cell r="Z181">
            <v>33.180880392156801</v>
          </cell>
          <cell r="AA181">
            <v>-1161340</v>
          </cell>
          <cell r="AB181">
            <v>8.9742373630521097</v>
          </cell>
          <cell r="AC181">
            <v>100822</v>
          </cell>
          <cell r="AD181">
            <v>18.313108673771801</v>
          </cell>
          <cell r="AE181">
            <v>153238</v>
          </cell>
          <cell r="AF181">
            <v>34.921299758828603</v>
          </cell>
          <cell r="AG181">
            <v>483284</v>
          </cell>
          <cell r="AH181">
            <v>46.0963078778355</v>
          </cell>
          <cell r="AI181">
            <v>2987405</v>
          </cell>
          <cell r="AJ181">
            <v>43.092025282257403</v>
          </cell>
          <cell r="AK181">
            <v>492257</v>
          </cell>
          <cell r="AL181">
            <v>26.451556823695999</v>
          </cell>
          <cell r="AM181">
            <v>-24714</v>
          </cell>
          <cell r="AN181">
            <v>38.8281966246374</v>
          </cell>
          <cell r="AO181">
            <v>-2691581</v>
          </cell>
          <cell r="AP181">
            <v>45.1257622035168</v>
          </cell>
          <cell r="AQ181">
            <v>-341892</v>
          </cell>
          <cell r="AR181">
            <v>39.314705336549899</v>
          </cell>
          <cell r="AS181">
            <v>-213380</v>
          </cell>
          <cell r="AT181">
            <v>21.024447779379901</v>
          </cell>
          <cell r="AU181">
            <v>172159</v>
          </cell>
          <cell r="AV181">
            <v>48.6152757255987</v>
          </cell>
          <cell r="AW181">
            <v>1739389</v>
          </cell>
          <cell r="AX181">
            <v>34.170137368724298</v>
          </cell>
          <cell r="AY181">
            <v>73168</v>
          </cell>
          <cell r="AZ181">
            <v>7.3108420602305904</v>
          </cell>
          <cell r="BA181">
            <v>310077</v>
          </cell>
          <cell r="BB181">
            <v>10.7208545612955</v>
          </cell>
          <cell r="BC181">
            <v>380085</v>
          </cell>
          <cell r="BD181">
            <v>9.4198571428571398</v>
          </cell>
          <cell r="BE181">
            <v>196573</v>
          </cell>
          <cell r="BF181">
            <v>24.930794196806801</v>
          </cell>
          <cell r="BG181">
            <v>-86265</v>
          </cell>
          <cell r="BH181">
            <v>22.468596244234501</v>
          </cell>
          <cell r="BI181">
            <v>740290</v>
          </cell>
        </row>
        <row r="182">
          <cell r="B182">
            <v>43.406170932052397</v>
          </cell>
          <cell r="C182">
            <v>-1666132</v>
          </cell>
          <cell r="D182">
            <v>22.5118172150347</v>
          </cell>
          <cell r="E182">
            <v>-410755</v>
          </cell>
          <cell r="F182">
            <v>23.016012533725501</v>
          </cell>
          <cell r="G182">
            <v>-1351974</v>
          </cell>
          <cell r="H182">
            <v>30.8746941512068</v>
          </cell>
          <cell r="I182">
            <v>-1727886</v>
          </cell>
          <cell r="J182">
            <v>70.636600400602703</v>
          </cell>
          <cell r="K182">
            <v>6378834</v>
          </cell>
          <cell r="L182">
            <v>54.0693781692407</v>
          </cell>
          <cell r="M182">
            <v>-355295</v>
          </cell>
          <cell r="N182">
            <v>11.7203466169343</v>
          </cell>
          <cell r="O182">
            <v>184589</v>
          </cell>
          <cell r="P182">
            <v>5.3936445917371296</v>
          </cell>
          <cell r="Q182">
            <v>-125360</v>
          </cell>
          <cell r="R182">
            <v>26.332131383288701</v>
          </cell>
          <cell r="S182">
            <v>-855576</v>
          </cell>
          <cell r="T182">
            <v>10.0088314546026</v>
          </cell>
          <cell r="U182">
            <v>192772</v>
          </cell>
          <cell r="V182">
            <v>44.412234943497999</v>
          </cell>
          <cell r="W182">
            <v>-6944445</v>
          </cell>
          <cell r="X182">
            <v>9.3988737553815191</v>
          </cell>
          <cell r="Y182">
            <v>-153136</v>
          </cell>
          <cell r="Z182">
            <v>33.211049019607799</v>
          </cell>
          <cell r="AA182">
            <v>-69543</v>
          </cell>
          <cell r="AB182">
            <v>8.7581383281420901</v>
          </cell>
          <cell r="AC182">
            <v>-580628</v>
          </cell>
          <cell r="AD182">
            <v>17.773397790532201</v>
          </cell>
          <cell r="AE182">
            <v>-943267</v>
          </cell>
          <cell r="AF182">
            <v>34.821774974960498</v>
          </cell>
          <cell r="AG182">
            <v>-186843</v>
          </cell>
          <cell r="AH182">
            <v>46.041665714725099</v>
          </cell>
          <cell r="AI182">
            <v>-861558</v>
          </cell>
          <cell r="AJ182">
            <v>43.040396189601502</v>
          </cell>
          <cell r="AK182">
            <v>-577007</v>
          </cell>
          <cell r="AL182">
            <v>26.130958812856701</v>
          </cell>
          <cell r="AM182">
            <v>-2186394</v>
          </cell>
          <cell r="AN182">
            <v>38.5193129844533</v>
          </cell>
          <cell r="AO182">
            <v>-2255779</v>
          </cell>
          <cell r="AP182">
            <v>45.064491738666398</v>
          </cell>
          <cell r="AQ182">
            <v>-426773</v>
          </cell>
          <cell r="AR182">
            <v>39.270019352615201</v>
          </cell>
          <cell r="AS182">
            <v>-435475</v>
          </cell>
          <cell r="AT182">
            <v>21.047647563261702</v>
          </cell>
          <cell r="AU182">
            <v>215580</v>
          </cell>
          <cell r="AV182">
            <v>48.769396936118099</v>
          </cell>
          <cell r="AW182">
            <v>1106297</v>
          </cell>
          <cell r="AX182">
            <v>34.320734466847703</v>
          </cell>
          <cell r="AY182">
            <v>100401</v>
          </cell>
          <cell r="AZ182">
            <v>7.1756552676285503</v>
          </cell>
          <cell r="BA182">
            <v>-636964</v>
          </cell>
          <cell r="BB182">
            <v>10.506431750939001</v>
          </cell>
          <cell r="BC182">
            <v>-569402</v>
          </cell>
          <cell r="BD182">
            <v>9.4023105590062102</v>
          </cell>
          <cell r="BE182">
            <v>-36894</v>
          </cell>
          <cell r="BF182">
            <v>24.896659795331502</v>
          </cell>
          <cell r="BG182">
            <v>-28534</v>
          </cell>
          <cell r="BH182">
            <v>22.6380205875396</v>
          </cell>
          <cell r="BI182">
            <v>369730</v>
          </cell>
        </row>
        <row r="183">
          <cell r="B183">
            <v>43.296010897862999</v>
          </cell>
          <cell r="C183">
            <v>-8350869</v>
          </cell>
          <cell r="D183">
            <v>22.505261554221601</v>
          </cell>
          <cell r="E183">
            <v>-285921</v>
          </cell>
          <cell r="F183">
            <v>23.0024789728242</v>
          </cell>
          <cell r="G183">
            <v>723020</v>
          </cell>
          <cell r="H183">
            <v>30.7839309454559</v>
          </cell>
          <cell r="I183">
            <v>-831480</v>
          </cell>
          <cell r="J183">
            <v>70.729742627660599</v>
          </cell>
          <cell r="K183">
            <v>1548427</v>
          </cell>
          <cell r="L183">
            <v>54.0808070049805</v>
          </cell>
          <cell r="M183">
            <v>201563</v>
          </cell>
          <cell r="N183">
            <v>11.6240021252285</v>
          </cell>
          <cell r="O183">
            <v>-480332</v>
          </cell>
          <cell r="P183">
            <v>5.3047178882909201</v>
          </cell>
          <cell r="Q183">
            <v>-327857</v>
          </cell>
          <cell r="R183">
            <v>26.486997942019499</v>
          </cell>
          <cell r="S183">
            <v>2421200</v>
          </cell>
          <cell r="T183">
            <v>9.9329193345094104</v>
          </cell>
          <cell r="U183">
            <v>-276433</v>
          </cell>
          <cell r="V183">
            <v>44.325837725385902</v>
          </cell>
          <cell r="W183">
            <v>-3278056</v>
          </cell>
          <cell r="X183">
            <v>9.2754822836908701</v>
          </cell>
          <cell r="Y183">
            <v>-196338</v>
          </cell>
          <cell r="Z183">
            <v>33.275315686274503</v>
          </cell>
          <cell r="AA183">
            <v>285560</v>
          </cell>
          <cell r="AB183">
            <v>8.6362708662250505</v>
          </cell>
          <cell r="AC183">
            <v>-327374</v>
          </cell>
          <cell r="AD183">
            <v>17.801417251952898</v>
          </cell>
          <cell r="AE183">
            <v>46632</v>
          </cell>
          <cell r="AF183">
            <v>34.537810963288997</v>
          </cell>
          <cell r="AG183">
            <v>-513454</v>
          </cell>
          <cell r="AH183">
            <v>45.992611422823103</v>
          </cell>
          <cell r="AI183">
            <v>-803164</v>
          </cell>
          <cell r="AJ183">
            <v>43.076347621169703</v>
          </cell>
          <cell r="AK183">
            <v>423460</v>
          </cell>
          <cell r="AL183">
            <v>25.770582108133802</v>
          </cell>
          <cell r="AM183">
            <v>-2250796</v>
          </cell>
          <cell r="AN183">
            <v>38.4438416446581</v>
          </cell>
          <cell r="AO183">
            <v>-547464</v>
          </cell>
          <cell r="AP183">
            <v>45.041334558481999</v>
          </cell>
          <cell r="AQ183">
            <v>-166608</v>
          </cell>
          <cell r="AR183">
            <v>39.193382996209003</v>
          </cell>
          <cell r="AS183">
            <v>-752937</v>
          </cell>
          <cell r="AT183">
            <v>21.085490962585801</v>
          </cell>
          <cell r="AU183">
            <v>326127</v>
          </cell>
          <cell r="AV183">
            <v>48.908427046509402</v>
          </cell>
          <cell r="AW183">
            <v>1014437</v>
          </cell>
          <cell r="AX183">
            <v>34.3745015050063</v>
          </cell>
          <cell r="AY183">
            <v>30904</v>
          </cell>
          <cell r="AZ183">
            <v>7.1031191968237302</v>
          </cell>
          <cell r="BA183">
            <v>-672403</v>
          </cell>
          <cell r="BB183">
            <v>10.496134937809799</v>
          </cell>
          <cell r="BC183">
            <v>-50017</v>
          </cell>
          <cell r="BD183">
            <v>9.3132173913043399</v>
          </cell>
          <cell r="BE183">
            <v>-212831</v>
          </cell>
          <cell r="BF183">
            <v>24.8939005308135</v>
          </cell>
          <cell r="BG183">
            <v>-2874</v>
          </cell>
          <cell r="BH183">
            <v>22.549910771510799</v>
          </cell>
          <cell r="BI183">
            <v>-188253</v>
          </cell>
        </row>
        <row r="184">
          <cell r="B184">
            <v>43.343675063520401</v>
          </cell>
          <cell r="C184">
            <v>3788686</v>
          </cell>
          <cell r="D184">
            <v>22.6724515749784</v>
          </cell>
          <cell r="E184">
            <v>1402226</v>
          </cell>
          <cell r="F184">
            <v>22.806932982754901</v>
          </cell>
          <cell r="G184">
            <v>-2788425</v>
          </cell>
          <cell r="H184">
            <v>30.679326815452701</v>
          </cell>
          <cell r="I184">
            <v>-1021820</v>
          </cell>
          <cell r="J184">
            <v>70.729333565404801</v>
          </cell>
          <cell r="K184">
            <v>-52250</v>
          </cell>
          <cell r="L184">
            <v>53.995404341499203</v>
          </cell>
          <cell r="M184">
            <v>-1691595</v>
          </cell>
          <cell r="N184">
            <v>11.472731458058</v>
          </cell>
          <cell r="O184">
            <v>-738333</v>
          </cell>
          <cell r="P184">
            <v>5.2331277726050702</v>
          </cell>
          <cell r="Q184">
            <v>-577510</v>
          </cell>
          <cell r="R184">
            <v>26.6803665855461</v>
          </cell>
          <cell r="S184">
            <v>3101958</v>
          </cell>
          <cell r="T184">
            <v>10.004978105967099</v>
          </cell>
          <cell r="U184">
            <v>268171</v>
          </cell>
          <cell r="V184">
            <v>44.326780528275798</v>
          </cell>
          <cell r="W184">
            <v>41745</v>
          </cell>
          <cell r="X184">
            <v>9.0132437590770191</v>
          </cell>
          <cell r="Y184">
            <v>-879338</v>
          </cell>
          <cell r="Z184">
            <v>33.109950980392099</v>
          </cell>
          <cell r="AA184">
            <v>-323875</v>
          </cell>
          <cell r="AB184">
            <v>8.5240836073313293</v>
          </cell>
          <cell r="AC184">
            <v>-324081</v>
          </cell>
          <cell r="AD184">
            <v>17.9781160109832</v>
          </cell>
          <cell r="AE184">
            <v>250043</v>
          </cell>
          <cell r="AF184">
            <v>34.504977195127701</v>
          </cell>
          <cell r="AG184">
            <v>-61525</v>
          </cell>
          <cell r="AH184">
            <v>46.106676907525497</v>
          </cell>
          <cell r="AI184">
            <v>2445675</v>
          </cell>
          <cell r="AJ184">
            <v>43.207398522386598</v>
          </cell>
          <cell r="AK184">
            <v>1530797</v>
          </cell>
          <cell r="AL184">
            <v>25.707415206282601</v>
          </cell>
          <cell r="AM184">
            <v>-433443</v>
          </cell>
          <cell r="AN184">
            <v>38.371513096486296</v>
          </cell>
          <cell r="AO184">
            <v>-550921</v>
          </cell>
          <cell r="AP184">
            <v>45.099130247187297</v>
          </cell>
          <cell r="AQ184">
            <v>751389</v>
          </cell>
          <cell r="AR184">
            <v>39.242146284562899</v>
          </cell>
          <cell r="AS184">
            <v>503592</v>
          </cell>
          <cell r="AT184">
            <v>21.064009298644098</v>
          </cell>
          <cell r="AU184">
            <v>-185244</v>
          </cell>
          <cell r="AV184">
            <v>48.888829186615602</v>
          </cell>
          <cell r="AW184">
            <v>-146012</v>
          </cell>
          <cell r="AX184">
            <v>34.386995955240003</v>
          </cell>
          <cell r="AY184">
            <v>8730</v>
          </cell>
          <cell r="AZ184">
            <v>7.0531836540632797</v>
          </cell>
          <cell r="BA184">
            <v>-504173</v>
          </cell>
          <cell r="BB184">
            <v>10.3745766594883</v>
          </cell>
          <cell r="BC184">
            <v>-358502</v>
          </cell>
          <cell r="BD184">
            <v>9.2306645962732894</v>
          </cell>
          <cell r="BE184">
            <v>-192481</v>
          </cell>
          <cell r="BF184">
            <v>24.940302162458501</v>
          </cell>
          <cell r="BG184">
            <v>46999</v>
          </cell>
          <cell r="BH184">
            <v>22.461239017361699</v>
          </cell>
          <cell r="BI184">
            <v>-184598</v>
          </cell>
        </row>
        <row r="185">
          <cell r="B185">
            <v>43.385739747083797</v>
          </cell>
          <cell r="C185">
            <v>3369973</v>
          </cell>
          <cell r="D185">
            <v>22.413854363242599</v>
          </cell>
          <cell r="E185">
            <v>-1660885</v>
          </cell>
          <cell r="F185">
            <v>22.576184248453199</v>
          </cell>
          <cell r="G185">
            <v>-3270325</v>
          </cell>
          <cell r="H185">
            <v>30.6921043431017</v>
          </cell>
          <cell r="I185">
            <v>123911</v>
          </cell>
          <cell r="J185">
            <v>70.741305176626895</v>
          </cell>
          <cell r="K185">
            <v>233870</v>
          </cell>
          <cell r="L185">
            <v>53.994036848907598</v>
          </cell>
          <cell r="M185">
            <v>-22448</v>
          </cell>
          <cell r="N185">
            <v>11.127549397087501</v>
          </cell>
          <cell r="O185">
            <v>-1636067</v>
          </cell>
          <cell r="P185">
            <v>4.8716112110802303</v>
          </cell>
          <cell r="Q185">
            <v>-1828878</v>
          </cell>
          <cell r="R185">
            <v>26.737262857611402</v>
          </cell>
          <cell r="S185">
            <v>896363</v>
          </cell>
          <cell r="T185">
            <v>10.0522599608954</v>
          </cell>
          <cell r="U185">
            <v>259754</v>
          </cell>
          <cell r="V185">
            <v>44.347991299374399</v>
          </cell>
          <cell r="W185">
            <v>998088</v>
          </cell>
          <cell r="X185">
            <v>8.8864645652554195</v>
          </cell>
          <cell r="Y185">
            <v>-894954</v>
          </cell>
          <cell r="Z185">
            <v>32.957411764705803</v>
          </cell>
          <cell r="AA185">
            <v>-604934</v>
          </cell>
          <cell r="AB185">
            <v>8.5196790941141707</v>
          </cell>
          <cell r="AC185">
            <v>-11857</v>
          </cell>
          <cell r="AD185">
            <v>17.603684372611799</v>
          </cell>
          <cell r="AE185">
            <v>-662230</v>
          </cell>
          <cell r="AF185">
            <v>34.153377681740601</v>
          </cell>
          <cell r="AG185">
            <v>-566799</v>
          </cell>
          <cell r="AH185">
            <v>46.240900357417999</v>
          </cell>
          <cell r="AI185">
            <v>2204032</v>
          </cell>
          <cell r="AJ185">
            <v>43.190588285185399</v>
          </cell>
          <cell r="AK185">
            <v>-69917</v>
          </cell>
          <cell r="AL185">
            <v>25.569390621351101</v>
          </cell>
          <cell r="AM185">
            <v>-872793</v>
          </cell>
          <cell r="AN185">
            <v>38.260781062234102</v>
          </cell>
          <cell r="AO185">
            <v>-830880</v>
          </cell>
          <cell r="AP185">
            <v>45.130963708912098</v>
          </cell>
          <cell r="AQ185">
            <v>303357</v>
          </cell>
          <cell r="AR185">
            <v>39.323528008271197</v>
          </cell>
          <cell r="AS185">
            <v>827188</v>
          </cell>
          <cell r="AT185">
            <v>21.091526762696301</v>
          </cell>
          <cell r="AU185">
            <v>237286</v>
          </cell>
          <cell r="AV185">
            <v>48.851389212333899</v>
          </cell>
          <cell r="AW185">
            <v>-269265</v>
          </cell>
          <cell r="AX185">
            <v>34.436195743190602</v>
          </cell>
          <cell r="AY185">
            <v>35885</v>
          </cell>
          <cell r="AZ185">
            <v>6.9183932282262601</v>
          </cell>
          <cell r="BA185">
            <v>-1134930</v>
          </cell>
          <cell r="BB185">
            <v>10.5113138196121</v>
          </cell>
          <cell r="BC185">
            <v>494231</v>
          </cell>
          <cell r="BD185">
            <v>9.2260093167701793</v>
          </cell>
          <cell r="BE185">
            <v>-10452</v>
          </cell>
          <cell r="BF185">
            <v>24.985347155715601</v>
          </cell>
          <cell r="BG185">
            <v>46420</v>
          </cell>
          <cell r="BH185">
            <v>22.303854718599599</v>
          </cell>
          <cell r="BI185">
            <v>-322244</v>
          </cell>
        </row>
        <row r="186">
          <cell r="B186">
            <v>43.255461496069003</v>
          </cell>
          <cell r="C186">
            <v>-10054036</v>
          </cell>
          <cell r="D186">
            <v>22.189171218912701</v>
          </cell>
          <cell r="E186">
            <v>-1877123</v>
          </cell>
          <cell r="F186">
            <v>22.291835671986</v>
          </cell>
          <cell r="G186">
            <v>-5003812</v>
          </cell>
          <cell r="H186">
            <v>30.3858190124133</v>
          </cell>
          <cell r="I186">
            <v>-3086136</v>
          </cell>
          <cell r="J186">
            <v>70.741403577503903</v>
          </cell>
          <cell r="K186">
            <v>-17367</v>
          </cell>
          <cell r="L186">
            <v>53.900542304199803</v>
          </cell>
          <cell r="M186">
            <v>-1793520</v>
          </cell>
          <cell r="N186">
            <v>10.6527364748781</v>
          </cell>
          <cell r="O186">
            <v>-1669391</v>
          </cell>
          <cell r="P186">
            <v>4.8017264566921902</v>
          </cell>
          <cell r="Q186">
            <v>-386297</v>
          </cell>
          <cell r="R186">
            <v>27.014198526092699</v>
          </cell>
          <cell r="S186">
            <v>4258498</v>
          </cell>
          <cell r="T186">
            <v>10.8371021199738</v>
          </cell>
          <cell r="U186">
            <v>3797873</v>
          </cell>
          <cell r="V186">
            <v>44.211095631582403</v>
          </cell>
          <cell r="W186">
            <v>-4814650</v>
          </cell>
          <cell r="X186">
            <v>8.7822623770608192</v>
          </cell>
          <cell r="Y186">
            <v>-950817</v>
          </cell>
          <cell r="Z186">
            <v>32.554621568627397</v>
          </cell>
          <cell r="AA186">
            <v>-1917025</v>
          </cell>
          <cell r="AB186">
            <v>8.3524507038057791</v>
          </cell>
          <cell r="AC186">
            <v>-485746</v>
          </cell>
          <cell r="AD186">
            <v>17.402194160723401</v>
          </cell>
          <cell r="AE186">
            <v>-341461</v>
          </cell>
          <cell r="AF186">
            <v>34.043883704945401</v>
          </cell>
          <cell r="AG186">
            <v>-221170</v>
          </cell>
          <cell r="AH186">
            <v>46.190773322332802</v>
          </cell>
          <cell r="AI186">
            <v>-210301</v>
          </cell>
          <cell r="AJ186">
            <v>43.1680076860168</v>
          </cell>
          <cell r="AK186">
            <v>-247498</v>
          </cell>
          <cell r="AL186">
            <v>25.373488960545199</v>
          </cell>
          <cell r="AM186">
            <v>-1298187</v>
          </cell>
          <cell r="AN186">
            <v>38.237787637352199</v>
          </cell>
          <cell r="AO186">
            <v>-173239</v>
          </cell>
          <cell r="AP186">
            <v>44.994423304051601</v>
          </cell>
          <cell r="AQ186">
            <v>-1053235</v>
          </cell>
          <cell r="AR186">
            <v>39.464149943002496</v>
          </cell>
          <cell r="AS186">
            <v>1491773</v>
          </cell>
          <cell r="AT186">
            <v>21.108952424053701</v>
          </cell>
          <cell r="AU186">
            <v>168844</v>
          </cell>
          <cell r="AV186">
            <v>48.437991141235401</v>
          </cell>
          <cell r="AW186">
            <v>-2924037</v>
          </cell>
          <cell r="AX186">
            <v>34.779070356972497</v>
          </cell>
          <cell r="AY186">
            <v>219199</v>
          </cell>
          <cell r="AZ186">
            <v>6.9390729019478101</v>
          </cell>
          <cell r="BA186">
            <v>-223120</v>
          </cell>
          <cell r="BB186">
            <v>10.400703931047399</v>
          </cell>
          <cell r="BC186">
            <v>-232823</v>
          </cell>
          <cell r="BD186">
            <v>9.2210869565217308</v>
          </cell>
          <cell r="BE186">
            <v>-9100</v>
          </cell>
          <cell r="BF186">
            <v>25.017239654769998</v>
          </cell>
          <cell r="BG186">
            <v>33321</v>
          </cell>
          <cell r="BH186">
            <v>22.307379276453101</v>
          </cell>
          <cell r="BI186">
            <v>-288353</v>
          </cell>
        </row>
        <row r="187">
          <cell r="B187">
            <v>43.294118832320301</v>
          </cell>
          <cell r="C187">
            <v>3142624</v>
          </cell>
          <cell r="D187">
            <v>22.338889631196501</v>
          </cell>
          <cell r="E187">
            <v>1497091</v>
          </cell>
          <cell r="F187">
            <v>22.233521621004201</v>
          </cell>
          <cell r="G187">
            <v>-576447</v>
          </cell>
          <cell r="H187">
            <v>30.3487412654056</v>
          </cell>
          <cell r="I187">
            <v>-299814</v>
          </cell>
          <cell r="J187">
            <v>70.827025123640496</v>
          </cell>
          <cell r="K187">
            <v>1591006</v>
          </cell>
          <cell r="L187">
            <v>53.970716531816997</v>
          </cell>
          <cell r="M187">
            <v>1302701</v>
          </cell>
          <cell r="N187">
            <v>10.773735652481699</v>
          </cell>
          <cell r="O187">
            <v>10175</v>
          </cell>
          <cell r="P187">
            <v>4.8881464543247199</v>
          </cell>
          <cell r="Q187">
            <v>318935</v>
          </cell>
          <cell r="R187">
            <v>27.238870579800899</v>
          </cell>
          <cell r="S187">
            <v>3376094</v>
          </cell>
          <cell r="T187">
            <v>11.2045007688049</v>
          </cell>
          <cell r="U187">
            <v>1910908</v>
          </cell>
          <cell r="V187">
            <v>44.1889409106317</v>
          </cell>
          <cell r="W187">
            <v>-529689</v>
          </cell>
          <cell r="X187">
            <v>9.0709233323162906</v>
          </cell>
          <cell r="Y187">
            <v>2060608</v>
          </cell>
          <cell r="Z187">
            <v>32.632292156862697</v>
          </cell>
          <cell r="AA187">
            <v>385359</v>
          </cell>
          <cell r="AB187">
            <v>8.4155853019365292</v>
          </cell>
          <cell r="AC187">
            <v>185701</v>
          </cell>
          <cell r="AD187">
            <v>17.0538903013354</v>
          </cell>
          <cell r="AE187">
            <v>-593427</v>
          </cell>
          <cell r="AF187">
            <v>33.962902902133003</v>
          </cell>
          <cell r="AG187">
            <v>91653</v>
          </cell>
          <cell r="AH187">
            <v>46.1679415047305</v>
          </cell>
          <cell r="AI187">
            <v>220715</v>
          </cell>
          <cell r="AJ187">
            <v>43.210783820905199</v>
          </cell>
          <cell r="AK187">
            <v>721099</v>
          </cell>
          <cell r="AL187">
            <v>25.3538195799851</v>
          </cell>
          <cell r="AM187">
            <v>-112222</v>
          </cell>
          <cell r="AN187">
            <v>38.151564186641401</v>
          </cell>
          <cell r="AO187">
            <v>-665784</v>
          </cell>
          <cell r="AP187">
            <v>44.958559030939597</v>
          </cell>
          <cell r="AQ187">
            <v>124250</v>
          </cell>
          <cell r="AR187">
            <v>39.6977545664218</v>
          </cell>
          <cell r="AS187">
            <v>2525219</v>
          </cell>
          <cell r="AT187">
            <v>20.978017223480901</v>
          </cell>
          <cell r="AU187">
            <v>-61863</v>
          </cell>
          <cell r="AV187">
            <v>48.296621422039898</v>
          </cell>
          <cell r="AW187">
            <v>-978371</v>
          </cell>
          <cell r="AX187">
            <v>34.4037618666664</v>
          </cell>
          <cell r="AY187">
            <v>-246289</v>
          </cell>
          <cell r="AZ187">
            <v>6.9091348247267996</v>
          </cell>
          <cell r="BA187">
            <v>-116410</v>
          </cell>
          <cell r="BB187">
            <v>10.3174025939313</v>
          </cell>
          <cell r="BC187">
            <v>-244436</v>
          </cell>
          <cell r="BD187">
            <v>9.3260900621118008</v>
          </cell>
          <cell r="BE187">
            <v>247098</v>
          </cell>
          <cell r="BF187">
            <v>25.171827449393302</v>
          </cell>
          <cell r="BG187">
            <v>162904</v>
          </cell>
          <cell r="BH187">
            <v>22.306931860286699</v>
          </cell>
          <cell r="BI187">
            <v>120735</v>
          </cell>
        </row>
        <row r="188">
          <cell r="B188">
            <v>43.179814176624497</v>
          </cell>
          <cell r="C188">
            <v>-9415105</v>
          </cell>
          <cell r="D188">
            <v>22.406008457868499</v>
          </cell>
          <cell r="E188">
            <v>694876</v>
          </cell>
          <cell r="F188">
            <v>22.024198029014102</v>
          </cell>
          <cell r="G188">
            <v>-2717453</v>
          </cell>
          <cell r="H188">
            <v>30.310016860635201</v>
          </cell>
          <cell r="I188">
            <v>-395705</v>
          </cell>
          <cell r="J188">
            <v>70.812397877875298</v>
          </cell>
          <cell r="K188">
            <v>-338354</v>
          </cell>
          <cell r="L188">
            <v>53.9044032370483</v>
          </cell>
          <cell r="M188">
            <v>-1250520</v>
          </cell>
          <cell r="N188">
            <v>10.765472038559301</v>
          </cell>
          <cell r="O188">
            <v>-668359</v>
          </cell>
          <cell r="P188">
            <v>4.9214047559346197</v>
          </cell>
          <cell r="Q188">
            <v>149619</v>
          </cell>
          <cell r="R188">
            <v>27.2882179763767</v>
          </cell>
          <cell r="S188">
            <v>765322</v>
          </cell>
          <cell r="T188">
            <v>11.302635593989001</v>
          </cell>
          <cell r="U188">
            <v>343812</v>
          </cell>
          <cell r="V188">
            <v>44.168567421904903</v>
          </cell>
          <cell r="W188">
            <v>-730141</v>
          </cell>
          <cell r="X188">
            <v>9.1445107837322102</v>
          </cell>
          <cell r="Y188">
            <v>498405</v>
          </cell>
          <cell r="Z188">
            <v>32.624419607843102</v>
          </cell>
          <cell r="AA188">
            <v>25135</v>
          </cell>
          <cell r="AB188">
            <v>8.3853233783183203</v>
          </cell>
          <cell r="AC188">
            <v>-96995</v>
          </cell>
          <cell r="AD188">
            <v>16.739176821371199</v>
          </cell>
          <cell r="AE188">
            <v>-543324</v>
          </cell>
          <cell r="AF188">
            <v>33.304086703952898</v>
          </cell>
          <cell r="AG188">
            <v>208196</v>
          </cell>
          <cell r="AH188">
            <v>46.197685187711102</v>
          </cell>
          <cell r="AI188">
            <v>502864</v>
          </cell>
          <cell r="AJ188">
            <v>43.148419018066001</v>
          </cell>
          <cell r="AK188">
            <v>-739273</v>
          </cell>
          <cell r="AL188">
            <v>25.1413413589828</v>
          </cell>
          <cell r="AM188">
            <v>-1422711</v>
          </cell>
          <cell r="AN188">
            <v>37.719984058065101</v>
          </cell>
          <cell r="AO188">
            <v>-3519056</v>
          </cell>
          <cell r="AP188">
            <v>45.007166814622899</v>
          </cell>
          <cell r="AQ188">
            <v>353664</v>
          </cell>
          <cell r="AR188">
            <v>39.752700087484399</v>
          </cell>
          <cell r="AS188">
            <v>583362</v>
          </cell>
          <cell r="AT188">
            <v>20.9556816642584</v>
          </cell>
          <cell r="AU188">
            <v>-195478</v>
          </cell>
          <cell r="AV188">
            <v>48.348084504509004</v>
          </cell>
          <cell r="AW188">
            <v>0</v>
          </cell>
          <cell r="AX188">
            <v>34.041363648885898</v>
          </cell>
          <cell r="AY188">
            <v>-235672</v>
          </cell>
          <cell r="AZ188">
            <v>6.9562557823336597</v>
          </cell>
          <cell r="BA188">
            <v>639372</v>
          </cell>
          <cell r="BB188">
            <v>10.1952872651535</v>
          </cell>
          <cell r="BC188">
            <v>-250099</v>
          </cell>
          <cell r="BD188">
            <v>9.3575372670807404</v>
          </cell>
          <cell r="BE188">
            <v>75109</v>
          </cell>
          <cell r="BF188">
            <v>25.205651433610299</v>
          </cell>
          <cell r="BG188">
            <v>35669</v>
          </cell>
          <cell r="BH188">
            <v>22.3457113963868</v>
          </cell>
          <cell r="BI188">
            <v>-492774</v>
          </cell>
        </row>
        <row r="189">
          <cell r="B189">
            <v>43.078966472197997</v>
          </cell>
          <cell r="C189">
            <v>-7640849</v>
          </cell>
          <cell r="D189">
            <v>22.136434376301299</v>
          </cell>
          <cell r="E189">
            <v>-1831417</v>
          </cell>
          <cell r="F189">
            <v>21.8164810980136</v>
          </cell>
          <cell r="G189">
            <v>-2149834</v>
          </cell>
          <cell r="H189">
            <v>29.7264614157511</v>
          </cell>
          <cell r="I189">
            <v>-5268948</v>
          </cell>
          <cell r="J189">
            <v>70.554448451550101</v>
          </cell>
          <cell r="K189">
            <v>-4762813</v>
          </cell>
          <cell r="L189">
            <v>53.835380449298597</v>
          </cell>
          <cell r="M189">
            <v>-1178911</v>
          </cell>
          <cell r="N189">
            <v>11.1029246355567</v>
          </cell>
          <cell r="O189">
            <v>802974</v>
          </cell>
          <cell r="P189">
            <v>4.7182989799860904</v>
          </cell>
          <cell r="Q189">
            <v>-726234</v>
          </cell>
          <cell r="R189">
            <v>26.8768602033762</v>
          </cell>
          <cell r="S189">
            <v>-5818143</v>
          </cell>
          <cell r="T189">
            <v>10.844862959961199</v>
          </cell>
          <cell r="U189">
            <v>-1884999</v>
          </cell>
          <cell r="V189">
            <v>44.014504024604101</v>
          </cell>
          <cell r="W189">
            <v>-5522324</v>
          </cell>
          <cell r="X189">
            <v>8.9683213022346209</v>
          </cell>
          <cell r="Y189">
            <v>-557424</v>
          </cell>
          <cell r="Z189">
            <v>32.313023529411701</v>
          </cell>
          <cell r="AA189">
            <v>-972671</v>
          </cell>
          <cell r="AB189">
            <v>8.3182691802552</v>
          </cell>
          <cell r="AC189">
            <v>-209489</v>
          </cell>
          <cell r="AD189">
            <v>16.733137321480001</v>
          </cell>
          <cell r="AE189">
            <v>-6237</v>
          </cell>
          <cell r="AF189">
            <v>32.1555562274444</v>
          </cell>
          <cell r="AG189">
            <v>-1966136</v>
          </cell>
          <cell r="AH189">
            <v>46.039756699875397</v>
          </cell>
          <cell r="AI189">
            <v>-586178</v>
          </cell>
          <cell r="AJ189">
            <v>43.221111906051</v>
          </cell>
          <cell r="AK189">
            <v>838052</v>
          </cell>
          <cell r="AL189">
            <v>24.8826024136226</v>
          </cell>
          <cell r="AM189">
            <v>-1640294</v>
          </cell>
          <cell r="AN189">
            <v>37.750636550489197</v>
          </cell>
          <cell r="AO189">
            <v>281610</v>
          </cell>
          <cell r="AP189">
            <v>44.7640035432768</v>
          </cell>
          <cell r="AQ189">
            <v>-2030642</v>
          </cell>
          <cell r="AR189">
            <v>39.7779327165239</v>
          </cell>
          <cell r="AS189">
            <v>275178</v>
          </cell>
          <cell r="AT189">
            <v>20.818070242114398</v>
          </cell>
          <cell r="AU189">
            <v>-1128172</v>
          </cell>
          <cell r="AV189">
            <v>48.515856896061301</v>
          </cell>
          <cell r="AW189">
            <v>1125239</v>
          </cell>
          <cell r="AX189">
            <v>34.115267821018399</v>
          </cell>
          <cell r="AY189">
            <v>42825</v>
          </cell>
          <cell r="AZ189">
            <v>6.80870349002842</v>
          </cell>
          <cell r="BA189">
            <v>-1244849</v>
          </cell>
          <cell r="BB189">
            <v>9.7997315028691006</v>
          </cell>
          <cell r="BC189">
            <v>-1155983</v>
          </cell>
          <cell r="BD189">
            <v>9.3280031055900601</v>
          </cell>
          <cell r="BE189">
            <v>-66099</v>
          </cell>
          <cell r="BF189">
            <v>25.030633584617998</v>
          </cell>
          <cell r="BG189">
            <v>-177198</v>
          </cell>
          <cell r="BH189">
            <v>22.3302703361312</v>
          </cell>
          <cell r="BI189">
            <v>-210658</v>
          </cell>
        </row>
        <row r="190">
          <cell r="B190">
            <v>43.0071385861023</v>
          </cell>
          <cell r="C190">
            <v>-5440956</v>
          </cell>
          <cell r="D190">
            <v>22.207208533264101</v>
          </cell>
          <cell r="E190">
            <v>641693</v>
          </cell>
          <cell r="F190">
            <v>22.044505283709199</v>
          </cell>
          <cell r="G190">
            <v>3123138</v>
          </cell>
          <cell r="H190">
            <v>29.780775410357901</v>
          </cell>
          <cell r="I190">
            <v>544490</v>
          </cell>
          <cell r="J190">
            <v>70.591966833041994</v>
          </cell>
          <cell r="K190">
            <v>1193231</v>
          </cell>
          <cell r="L190">
            <v>53.848500351919803</v>
          </cell>
          <cell r="M190">
            <v>290920</v>
          </cell>
          <cell r="N190">
            <v>11.2673904523165</v>
          </cell>
          <cell r="O190">
            <v>219122</v>
          </cell>
          <cell r="P190">
            <v>4.9417939654600902</v>
          </cell>
          <cell r="Q190">
            <v>1035740</v>
          </cell>
          <cell r="R190">
            <v>27.110903541544101</v>
          </cell>
          <cell r="S190">
            <v>3556855</v>
          </cell>
          <cell r="T190">
            <v>11.303922347479499</v>
          </cell>
          <cell r="U190">
            <v>2117347</v>
          </cell>
          <cell r="V190">
            <v>43.911897937343397</v>
          </cell>
          <cell r="W190">
            <v>-3750343</v>
          </cell>
          <cell r="X190">
            <v>9.10223002936001</v>
          </cell>
          <cell r="Y190">
            <v>447044</v>
          </cell>
          <cell r="Z190">
            <v>32.424115686274497</v>
          </cell>
          <cell r="AA190">
            <v>768017</v>
          </cell>
          <cell r="AB190">
            <v>8.3277173474087292</v>
          </cell>
          <cell r="AC190">
            <v>48816</v>
          </cell>
          <cell r="AD190">
            <v>16.913246315362699</v>
          </cell>
          <cell r="AE190">
            <v>328185</v>
          </cell>
          <cell r="AF190">
            <v>32.187405440493499</v>
          </cell>
          <cell r="AG190">
            <v>84118</v>
          </cell>
          <cell r="AH190">
            <v>45.908778575227302</v>
          </cell>
          <cell r="AI190">
            <v>-1292053</v>
          </cell>
          <cell r="AJ190">
            <v>43.110796141052099</v>
          </cell>
          <cell r="AK190">
            <v>-1243315</v>
          </cell>
          <cell r="AL190">
            <v>25.2512341708935</v>
          </cell>
          <cell r="AM190">
            <v>2482537</v>
          </cell>
          <cell r="AN190">
            <v>37.416972874355601</v>
          </cell>
          <cell r="AO190">
            <v>-2691397</v>
          </cell>
          <cell r="AP190">
            <v>44.811711544691399</v>
          </cell>
          <cell r="AQ190">
            <v>356528</v>
          </cell>
          <cell r="AR190">
            <v>39.878497388722401</v>
          </cell>
          <cell r="AS190">
            <v>1013855</v>
          </cell>
          <cell r="AT190">
            <v>20.819450935693599</v>
          </cell>
          <cell r="AU190">
            <v>17941</v>
          </cell>
          <cell r="AV190">
            <v>48.594007310217798</v>
          </cell>
          <cell r="AW190">
            <v>548452</v>
          </cell>
          <cell r="AX190">
            <v>34.178924030261399</v>
          </cell>
          <cell r="AY190">
            <v>38472</v>
          </cell>
          <cell r="AZ190">
            <v>6.9680495992026898</v>
          </cell>
          <cell r="BA190">
            <v>1485828</v>
          </cell>
          <cell r="BB190">
            <v>9.7669701586941002</v>
          </cell>
          <cell r="BC190">
            <v>-4377</v>
          </cell>
          <cell r="BD190">
            <v>9.3649906832298093</v>
          </cell>
          <cell r="BE190">
            <v>90614</v>
          </cell>
          <cell r="BF190">
            <v>24.8711480954751</v>
          </cell>
          <cell r="BG190">
            <v>-215353</v>
          </cell>
          <cell r="BH190">
            <v>22.259391291345999</v>
          </cell>
          <cell r="BI190">
            <v>134824</v>
          </cell>
        </row>
        <row r="191">
          <cell r="B191">
            <v>42.829446679722601</v>
          </cell>
          <cell r="C191">
            <v>-13318969</v>
          </cell>
          <cell r="D191">
            <v>21.687085493976198</v>
          </cell>
          <cell r="E191">
            <v>-4695747</v>
          </cell>
          <cell r="F191">
            <v>22.346739370703499</v>
          </cell>
          <cell r="G191">
            <v>-368936</v>
          </cell>
          <cell r="H191">
            <v>29.904589988644901</v>
          </cell>
          <cell r="I191">
            <v>1250398</v>
          </cell>
          <cell r="J191">
            <v>70.414068452454103</v>
          </cell>
          <cell r="K191">
            <v>-3073574</v>
          </cell>
          <cell r="L191">
            <v>53.666991328792001</v>
          </cell>
          <cell r="M191">
            <v>-2879250</v>
          </cell>
          <cell r="N191">
            <v>11.1995189957262</v>
          </cell>
          <cell r="O191">
            <v>-82677</v>
          </cell>
          <cell r="P191">
            <v>5.0240444674085198</v>
          </cell>
          <cell r="Q191">
            <v>-69193</v>
          </cell>
          <cell r="R191">
            <v>27.055559068681699</v>
          </cell>
          <cell r="S191">
            <v>-776059</v>
          </cell>
          <cell r="T191">
            <v>11.154377573245901</v>
          </cell>
          <cell r="U191">
            <v>-548367</v>
          </cell>
          <cell r="V191">
            <v>43.8603695156499</v>
          </cell>
          <cell r="W191">
            <v>-1750514</v>
          </cell>
          <cell r="X191">
            <v>8.9745561525394599</v>
          </cell>
          <cell r="Y191">
            <v>-908243</v>
          </cell>
          <cell r="Z191">
            <v>32.504019607843098</v>
          </cell>
          <cell r="AA191">
            <v>393918</v>
          </cell>
          <cell r="AB191">
            <v>8.4007433428874201</v>
          </cell>
          <cell r="AC191">
            <v>215282</v>
          </cell>
          <cell r="AD191">
            <v>16.938037768220799</v>
          </cell>
          <cell r="AE191">
            <v>36694</v>
          </cell>
          <cell r="AF191">
            <v>32.119298268189297</v>
          </cell>
          <cell r="AG191">
            <v>-147350</v>
          </cell>
          <cell r="AH191">
            <v>45.898909584265702</v>
          </cell>
          <cell r="AI191">
            <v>-128071</v>
          </cell>
          <cell r="AJ191">
            <v>43.004657892918502</v>
          </cell>
          <cell r="AK191">
            <v>-1172011</v>
          </cell>
          <cell r="AL191">
            <v>25.281976300250498</v>
          </cell>
          <cell r="AM191">
            <v>203858</v>
          </cell>
          <cell r="AN191">
            <v>37.535238524041198</v>
          </cell>
          <cell r="AO191">
            <v>969117</v>
          </cell>
          <cell r="AP191">
            <v>44.780328418218602</v>
          </cell>
          <cell r="AQ191">
            <v>-165351</v>
          </cell>
          <cell r="AR191">
            <v>39.6806553378754</v>
          </cell>
          <cell r="AS191">
            <v>-1992734</v>
          </cell>
          <cell r="AT191">
            <v>20.8374171678538</v>
          </cell>
          <cell r="AU191">
            <v>156653</v>
          </cell>
          <cell r="AV191">
            <v>48.500690994941202</v>
          </cell>
          <cell r="AW191">
            <v>-627656</v>
          </cell>
          <cell r="AX191">
            <v>33.843372697188897</v>
          </cell>
          <cell r="AY191">
            <v>-184648</v>
          </cell>
          <cell r="AZ191">
            <v>6.9893695576985104</v>
          </cell>
          <cell r="BA191">
            <v>143947</v>
          </cell>
          <cell r="BB191">
            <v>9.5133784376552608</v>
          </cell>
          <cell r="BC191">
            <v>-419129</v>
          </cell>
          <cell r="BD191">
            <v>9.3326521739130399</v>
          </cell>
          <cell r="BE191">
            <v>-69633</v>
          </cell>
          <cell r="BF191">
            <v>24.8025458813953</v>
          </cell>
          <cell r="BG191">
            <v>-64357</v>
          </cell>
          <cell r="BH191">
            <v>22.709991396083002</v>
          </cell>
          <cell r="BI191">
            <v>852698</v>
          </cell>
        </row>
        <row r="192">
          <cell r="B192">
            <v>42.940098908931198</v>
          </cell>
          <cell r="C192">
            <v>8839322</v>
          </cell>
          <cell r="D192">
            <v>21.956877154727401</v>
          </cell>
          <cell r="E192">
            <v>2326821</v>
          </cell>
          <cell r="F192">
            <v>23.117855068310899</v>
          </cell>
          <cell r="G192">
            <v>11609830</v>
          </cell>
          <cell r="H192">
            <v>29.884021019759601</v>
          </cell>
          <cell r="I192">
            <v>-201954</v>
          </cell>
          <cell r="J192">
            <v>70.353113717083403</v>
          </cell>
          <cell r="K192">
            <v>-1168733</v>
          </cell>
          <cell r="L192">
            <v>54.149486278994999</v>
          </cell>
          <cell r="M192">
            <v>8500214</v>
          </cell>
          <cell r="N192">
            <v>11.2784160853047</v>
          </cell>
          <cell r="O192">
            <v>228199</v>
          </cell>
          <cell r="P192">
            <v>5.0672244158054403</v>
          </cell>
          <cell r="Q192">
            <v>-20010</v>
          </cell>
          <cell r="R192">
            <v>26.962062257092398</v>
          </cell>
          <cell r="S192">
            <v>-969135</v>
          </cell>
          <cell r="T192">
            <v>11.426006684811099</v>
          </cell>
          <cell r="U192">
            <v>1193979</v>
          </cell>
          <cell r="V192">
            <v>44.004797283901802</v>
          </cell>
          <cell r="W192">
            <v>5669579</v>
          </cell>
          <cell r="X192">
            <v>8.8070666297909508</v>
          </cell>
          <cell r="Y192">
            <v>-1240848</v>
          </cell>
          <cell r="Z192">
            <v>32.515192156862703</v>
          </cell>
          <cell r="AA192">
            <v>-7696</v>
          </cell>
          <cell r="AB192">
            <v>8.3366069611511193</v>
          </cell>
          <cell r="AC192">
            <v>-141995</v>
          </cell>
          <cell r="AD192">
            <v>17.174888557776899</v>
          </cell>
          <cell r="AE192">
            <v>453735</v>
          </cell>
          <cell r="AF192">
            <v>31.985075930435698</v>
          </cell>
          <cell r="AG192">
            <v>-336689</v>
          </cell>
          <cell r="AH192">
            <v>45.750820528452003</v>
          </cell>
          <cell r="AI192">
            <v>-2436309</v>
          </cell>
          <cell r="AJ192">
            <v>42.899641984574501</v>
          </cell>
          <cell r="AK192">
            <v>-786004</v>
          </cell>
          <cell r="AL192">
            <v>25.307891131128201</v>
          </cell>
          <cell r="AM192">
            <v>235723</v>
          </cell>
          <cell r="AN192">
            <v>37.4568774598076</v>
          </cell>
          <cell r="AO192">
            <v>-602030</v>
          </cell>
          <cell r="AP192">
            <v>44.744041345146201</v>
          </cell>
          <cell r="AQ192">
            <v>-264768</v>
          </cell>
          <cell r="AR192">
            <v>39.613854351687301</v>
          </cell>
          <cell r="AS192">
            <v>-694088</v>
          </cell>
          <cell r="AT192">
            <v>20.731788944356101</v>
          </cell>
          <cell r="AU192">
            <v>-875952</v>
          </cell>
          <cell r="AV192">
            <v>48.358768579527499</v>
          </cell>
          <cell r="AW192">
            <v>-1001202</v>
          </cell>
          <cell r="AX192">
            <v>33.579124961328901</v>
          </cell>
          <cell r="AY192">
            <v>-151770</v>
          </cell>
          <cell r="AZ192">
            <v>7.1141917405169703</v>
          </cell>
          <cell r="BA192">
            <v>994432</v>
          </cell>
          <cell r="BB192">
            <v>9.5695127153276403</v>
          </cell>
          <cell r="BC192">
            <v>391006</v>
          </cell>
          <cell r="BD192">
            <v>9.4907267080745292</v>
          </cell>
          <cell r="BE192">
            <v>369560</v>
          </cell>
          <cell r="BF192">
            <v>24.7454406028073</v>
          </cell>
          <cell r="BG192">
            <v>-58485</v>
          </cell>
          <cell r="BH192">
            <v>22.604786166807699</v>
          </cell>
          <cell r="BI192">
            <v>128474</v>
          </cell>
        </row>
        <row r="193">
          <cell r="B193">
            <v>42.962422838332202</v>
          </cell>
          <cell r="C193">
            <v>1816682</v>
          </cell>
          <cell r="D193">
            <v>22.110934095939601</v>
          </cell>
          <cell r="E193">
            <v>1383594</v>
          </cell>
          <cell r="F193">
            <v>22.630784451398601</v>
          </cell>
          <cell r="G193">
            <v>1435542</v>
          </cell>
          <cell r="H193">
            <v>30.073914308399502</v>
          </cell>
          <cell r="I193">
            <v>2007637</v>
          </cell>
          <cell r="J193">
            <v>70.476301507374103</v>
          </cell>
          <cell r="K193">
            <v>3067300</v>
          </cell>
          <cell r="L193">
            <v>54.153460538564303</v>
          </cell>
          <cell r="M193">
            <v>63133</v>
          </cell>
          <cell r="N193">
            <v>11.1349571741163</v>
          </cell>
          <cell r="O193">
            <v>259110</v>
          </cell>
          <cell r="P193">
            <v>5.1299421451797302</v>
          </cell>
          <cell r="Q193">
            <v>304876</v>
          </cell>
          <cell r="R193">
            <v>27.1381655426643</v>
          </cell>
          <cell r="S193">
            <v>2809475</v>
          </cell>
          <cell r="T193">
            <v>11.710839419313</v>
          </cell>
          <cell r="U193">
            <v>2070672</v>
          </cell>
          <cell r="V193">
            <v>44.108620298007096</v>
          </cell>
          <cell r="W193">
            <v>4236605</v>
          </cell>
          <cell r="X193">
            <v>9.6007738854772597</v>
          </cell>
          <cell r="Y193">
            <v>6403147</v>
          </cell>
          <cell r="Z193">
            <v>32.603139215686198</v>
          </cell>
          <cell r="AA193">
            <v>1180597</v>
          </cell>
          <cell r="AB193">
            <v>8.2315655733854296</v>
          </cell>
          <cell r="AC193">
            <v>-292845</v>
          </cell>
          <cell r="AD193">
            <v>17.048466899852599</v>
          </cell>
          <cell r="AE193">
            <v>-248514</v>
          </cell>
          <cell r="AF193">
            <v>32.226583864971097</v>
          </cell>
          <cell r="AG193">
            <v>572387</v>
          </cell>
          <cell r="AH193">
            <v>45.7235831972257</v>
          </cell>
          <cell r="AI193">
            <v>149892</v>
          </cell>
          <cell r="AJ193">
            <v>42.882900842559103</v>
          </cell>
          <cell r="AK193">
            <v>-190538</v>
          </cell>
          <cell r="AL193">
            <v>25.596110888043398</v>
          </cell>
          <cell r="AM193">
            <v>2062454</v>
          </cell>
          <cell r="AN193">
            <v>37.492663755341297</v>
          </cell>
          <cell r="AO193">
            <v>325324</v>
          </cell>
          <cell r="AP193">
            <v>44.831054642879998</v>
          </cell>
          <cell r="AQ193">
            <v>653219</v>
          </cell>
          <cell r="AR193">
            <v>39.460809628588798</v>
          </cell>
          <cell r="AS193">
            <v>-1404670</v>
          </cell>
          <cell r="AT193">
            <v>20.7284938726471</v>
          </cell>
          <cell r="AU193">
            <v>-26933</v>
          </cell>
          <cell r="AV193">
            <v>48.204898783453203</v>
          </cell>
          <cell r="AW193">
            <v>-1068771</v>
          </cell>
          <cell r="AX193">
            <v>33.588848179130601</v>
          </cell>
          <cell r="AY193">
            <v>5798</v>
          </cell>
          <cell r="AZ193">
            <v>7.0568624331011902</v>
          </cell>
          <cell r="BA193">
            <v>12653</v>
          </cell>
          <cell r="BB193">
            <v>9.1800208961099994</v>
          </cell>
          <cell r="BC193">
            <v>-306061</v>
          </cell>
          <cell r="BD193">
            <v>9.4451118012422306</v>
          </cell>
          <cell r="BE193">
            <v>-105304</v>
          </cell>
          <cell r="BF193">
            <v>24.630632204985702</v>
          </cell>
          <cell r="BG193">
            <v>-115457</v>
          </cell>
          <cell r="BH193">
            <v>22.272980256773099</v>
          </cell>
          <cell r="BI193">
            <v>-59985</v>
          </cell>
        </row>
        <row r="194">
          <cell r="B194">
            <v>42.965505676376502</v>
          </cell>
          <cell r="C194">
            <v>259161</v>
          </cell>
          <cell r="D194">
            <v>21.981015389397399</v>
          </cell>
          <cell r="E194">
            <v>-616701</v>
          </cell>
          <cell r="F194">
            <v>22.493175735099499</v>
          </cell>
          <cell r="G194">
            <v>-1579004</v>
          </cell>
          <cell r="H194">
            <v>30.124904245397801</v>
          </cell>
          <cell r="I194">
            <v>561836</v>
          </cell>
          <cell r="J194">
            <v>70.417695015287407</v>
          </cell>
          <cell r="K194">
            <v>-1159983</v>
          </cell>
          <cell r="L194">
            <v>54.113840355921397</v>
          </cell>
          <cell r="M194">
            <v>-686011</v>
          </cell>
          <cell r="N194">
            <v>11.560602865272999</v>
          </cell>
          <cell r="O194">
            <v>1331739</v>
          </cell>
          <cell r="P194">
            <v>5.1995063617614203</v>
          </cell>
          <cell r="Q194">
            <v>502922</v>
          </cell>
          <cell r="R194">
            <v>27.213119445313801</v>
          </cell>
          <cell r="S194">
            <v>491564</v>
          </cell>
          <cell r="T194">
            <v>11.719113175138901</v>
          </cell>
          <cell r="U194">
            <v>475226</v>
          </cell>
          <cell r="V194">
            <v>44.042768612944798</v>
          </cell>
          <cell r="W194">
            <v>-2678422</v>
          </cell>
          <cell r="X194">
            <v>9.5378280261062098</v>
          </cell>
          <cell r="Y194">
            <v>-114956</v>
          </cell>
          <cell r="Z194">
            <v>32.337033333333302</v>
          </cell>
          <cell r="AA194">
            <v>-1512098</v>
          </cell>
          <cell r="AB194">
            <v>8.2496282458848196</v>
          </cell>
          <cell r="AC194">
            <v>58290</v>
          </cell>
          <cell r="AD194">
            <v>16.965666744734701</v>
          </cell>
          <cell r="AE194">
            <v>-165022</v>
          </cell>
          <cell r="AF194">
            <v>32.038196113235102</v>
          </cell>
          <cell r="AG194">
            <v>-434490</v>
          </cell>
          <cell r="AH194">
            <v>45.617079874573001</v>
          </cell>
          <cell r="AI194">
            <v>-1043143</v>
          </cell>
          <cell r="AJ194">
            <v>42.686563764802898</v>
          </cell>
          <cell r="AK194">
            <v>-2112008</v>
          </cell>
          <cell r="AL194">
            <v>25.728153184854001</v>
          </cell>
          <cell r="AM194">
            <v>960091</v>
          </cell>
          <cell r="AN194">
            <v>37.241468618522603</v>
          </cell>
          <cell r="AO194">
            <v>-2269563</v>
          </cell>
          <cell r="AP194">
            <v>44.855914569963701</v>
          </cell>
          <cell r="AQ194">
            <v>291088</v>
          </cell>
          <cell r="AR194">
            <v>39.359794279048799</v>
          </cell>
          <cell r="AS194">
            <v>-993524</v>
          </cell>
          <cell r="AT194">
            <v>20.705142591215399</v>
          </cell>
          <cell r="AU194">
            <v>-189112</v>
          </cell>
          <cell r="AV194">
            <v>48.002491454817701</v>
          </cell>
          <cell r="AW194">
            <v>-1385565</v>
          </cell>
          <cell r="AX194">
            <v>33.619275677378297</v>
          </cell>
          <cell r="AY194">
            <v>17166</v>
          </cell>
          <cell r="AZ194">
            <v>6.88157113687706</v>
          </cell>
          <cell r="BA194">
            <v>-1251076</v>
          </cell>
          <cell r="BB194">
            <v>9.1364907024533402</v>
          </cell>
          <cell r="BC194">
            <v>-120211</v>
          </cell>
          <cell r="BD194">
            <v>9.4684223602484394</v>
          </cell>
          <cell r="BE194">
            <v>73024</v>
          </cell>
          <cell r="BF194">
            <v>24.613421292554399</v>
          </cell>
          <cell r="BG194">
            <v>-17745</v>
          </cell>
          <cell r="BH194">
            <v>22.3199901693303</v>
          </cell>
          <cell r="BI194">
            <v>95648</v>
          </cell>
        </row>
        <row r="195">
          <cell r="B195">
            <v>42.988107271657299</v>
          </cell>
          <cell r="C195">
            <v>1935610</v>
          </cell>
          <cell r="D195">
            <v>22.142713711550702</v>
          </cell>
          <cell r="E195">
            <v>1703760</v>
          </cell>
          <cell r="F195">
            <v>22.554042192438502</v>
          </cell>
          <cell r="G195">
            <v>310309</v>
          </cell>
          <cell r="H195">
            <v>30.1763561520637</v>
          </cell>
          <cell r="I195">
            <v>562932</v>
          </cell>
          <cell r="J195">
            <v>70.018322718940695</v>
          </cell>
          <cell r="K195">
            <v>-7412785</v>
          </cell>
          <cell r="L195">
            <v>54.006977801316999</v>
          </cell>
          <cell r="M195">
            <v>-1669246</v>
          </cell>
          <cell r="N195">
            <v>11.743958438645199</v>
          </cell>
          <cell r="O195">
            <v>-3181</v>
          </cell>
          <cell r="P195">
            <v>5.3960436168814896</v>
          </cell>
          <cell r="Q195">
            <v>370980</v>
          </cell>
          <cell r="R195">
            <v>27.405186887926099</v>
          </cell>
          <cell r="S195">
            <v>3247442</v>
          </cell>
          <cell r="T195">
            <v>12.1802075224075</v>
          </cell>
          <cell r="U195">
            <v>3180248</v>
          </cell>
          <cell r="V195">
            <v>44.019754817341401</v>
          </cell>
          <cell r="W195">
            <v>-1840007</v>
          </cell>
          <cell r="X195">
            <v>9.6096648540911591</v>
          </cell>
          <cell r="Y195">
            <v>699480</v>
          </cell>
          <cell r="Z195">
            <v>32.271513725490102</v>
          </cell>
          <cell r="AA195">
            <v>-185456</v>
          </cell>
          <cell r="AB195">
            <v>8.3428872134355192</v>
          </cell>
          <cell r="AC195">
            <v>270435</v>
          </cell>
          <cell r="AD195">
            <v>16.814592473030199</v>
          </cell>
          <cell r="AE195">
            <v>-307712</v>
          </cell>
          <cell r="AF195">
            <v>32.320065083214303</v>
          </cell>
          <cell r="AG195">
            <v>766395</v>
          </cell>
          <cell r="AH195">
            <v>45.562818282810099</v>
          </cell>
          <cell r="AI195">
            <v>-895469</v>
          </cell>
          <cell r="AJ195">
            <v>42.565476096904298</v>
          </cell>
          <cell r="AK195">
            <v>-1245493</v>
          </cell>
          <cell r="AL195">
            <v>25.809417139594299</v>
          </cell>
          <cell r="AM195">
            <v>591537</v>
          </cell>
          <cell r="AN195">
            <v>37.234762338117498</v>
          </cell>
          <cell r="AO195">
            <v>-53629</v>
          </cell>
          <cell r="AP195">
            <v>44.870937292086303</v>
          </cell>
          <cell r="AQ195">
            <v>99180</v>
          </cell>
          <cell r="AR195">
            <v>39.458169189575997</v>
          </cell>
          <cell r="AS195">
            <v>905203</v>
          </cell>
          <cell r="AT195">
            <v>20.576283595700598</v>
          </cell>
          <cell r="AU195">
            <v>-1045240</v>
          </cell>
          <cell r="AV195">
            <v>47.720957143519598</v>
          </cell>
          <cell r="AW195">
            <v>-1973487</v>
          </cell>
          <cell r="AX195">
            <v>33.315340235840502</v>
          </cell>
          <cell r="AY195">
            <v>-169948</v>
          </cell>
          <cell r="AZ195">
            <v>6.9617525127842503</v>
          </cell>
          <cell r="BA195">
            <v>1394763</v>
          </cell>
          <cell r="BB195">
            <v>8.9463801422653297</v>
          </cell>
          <cell r="BC195">
            <v>-456675</v>
          </cell>
          <cell r="BD195">
            <v>9.5337018633540307</v>
          </cell>
          <cell r="BE195">
            <v>163383</v>
          </cell>
          <cell r="BF195">
            <v>24.634771101762801</v>
          </cell>
          <cell r="BG195">
            <v>33736</v>
          </cell>
          <cell r="BH195">
            <v>22.429648750215701</v>
          </cell>
          <cell r="BI195">
            <v>120281</v>
          </cell>
        </row>
        <row r="196">
          <cell r="B196">
            <v>42.984166317055397</v>
          </cell>
          <cell r="C196">
            <v>-232662</v>
          </cell>
          <cell r="D196">
            <v>21.932181917346401</v>
          </cell>
          <cell r="E196">
            <v>-1414000</v>
          </cell>
          <cell r="F196">
            <v>21.9979791744381</v>
          </cell>
          <cell r="G196">
            <v>653462</v>
          </cell>
          <cell r="H196">
            <v>30.187744417028</v>
          </cell>
          <cell r="I196">
            <v>156702</v>
          </cell>
          <cell r="J196">
            <v>70.046369644422199</v>
          </cell>
          <cell r="K196">
            <v>0</v>
          </cell>
          <cell r="L196">
            <v>53.894413574943897</v>
          </cell>
          <cell r="M196">
            <v>-1890296</v>
          </cell>
          <cell r="N196">
            <v>11.286012385845</v>
          </cell>
          <cell r="O196">
            <v>119611</v>
          </cell>
          <cell r="P196">
            <v>5.2000222272935002</v>
          </cell>
          <cell r="Q196">
            <v>41391</v>
          </cell>
          <cell r="R196">
            <v>27.487528209817501</v>
          </cell>
          <cell r="S196">
            <v>2365633</v>
          </cell>
          <cell r="T196">
            <v>11.8706056471918</v>
          </cell>
          <cell r="U196">
            <v>-5006</v>
          </cell>
          <cell r="V196">
            <v>43.930354852312199</v>
          </cell>
          <cell r="W196">
            <v>-3532848</v>
          </cell>
          <cell r="X196">
            <v>9.6003017667547503</v>
          </cell>
          <cell r="Y196">
            <v>447336</v>
          </cell>
          <cell r="Z196">
            <v>32.119174509803898</v>
          </cell>
          <cell r="AA196">
            <v>-706851</v>
          </cell>
          <cell r="AB196">
            <v>8.3538081831159197</v>
          </cell>
          <cell r="AC196">
            <v>41334</v>
          </cell>
          <cell r="AD196">
            <v>16.563875130562899</v>
          </cell>
          <cell r="AE196">
            <v>-466329</v>
          </cell>
          <cell r="AF196">
            <v>32.204127994591602</v>
          </cell>
          <cell r="AG196">
            <v>-355670</v>
          </cell>
          <cell r="AH196">
            <v>45.390841908925601</v>
          </cell>
          <cell r="AI196">
            <v>-2759594</v>
          </cell>
          <cell r="AJ196">
            <v>42.578906153748797</v>
          </cell>
          <cell r="AK196">
            <v>163252</v>
          </cell>
          <cell r="AL196">
            <v>25.813048246269801</v>
          </cell>
          <cell r="AM196">
            <v>36602</v>
          </cell>
          <cell r="AN196">
            <v>37.401700161586596</v>
          </cell>
          <cell r="AO196">
            <v>1515649</v>
          </cell>
          <cell r="AP196">
            <v>44.932559498080302</v>
          </cell>
          <cell r="AQ196">
            <v>629483</v>
          </cell>
          <cell r="AR196">
            <v>39.477495294398302</v>
          </cell>
          <cell r="AS196">
            <v>211373</v>
          </cell>
          <cell r="AT196">
            <v>20.4895374759144</v>
          </cell>
          <cell r="AU196">
            <v>-701668</v>
          </cell>
          <cell r="AV196">
            <v>47.394238877466499</v>
          </cell>
          <cell r="AW196">
            <v>-2318899</v>
          </cell>
          <cell r="AX196">
            <v>33.301257003707001</v>
          </cell>
          <cell r="AY196">
            <v>-8389</v>
          </cell>
          <cell r="AZ196">
            <v>7.0452220177926703</v>
          </cell>
          <cell r="BA196">
            <v>125946</v>
          </cell>
          <cell r="BB196">
            <v>8.7518125839231793</v>
          </cell>
          <cell r="BC196">
            <v>-635678</v>
          </cell>
          <cell r="BD196">
            <v>9.4996304347826008</v>
          </cell>
          <cell r="BE196">
            <v>-91992</v>
          </cell>
          <cell r="BF196">
            <v>24.6847597772813</v>
          </cell>
          <cell r="BG196">
            <v>52736</v>
          </cell>
          <cell r="BH196">
            <v>22.375407343805701</v>
          </cell>
          <cell r="BI196">
            <v>20560</v>
          </cell>
        </row>
        <row r="197">
          <cell r="B197">
            <v>42.935318846682897</v>
          </cell>
          <cell r="C197">
            <v>-3682104</v>
          </cell>
          <cell r="D197">
            <v>21.994886062375699</v>
          </cell>
          <cell r="E197">
            <v>363366</v>
          </cell>
          <cell r="F197">
            <v>22.003011397047398</v>
          </cell>
          <cell r="G197">
            <v>271507</v>
          </cell>
          <cell r="H197">
            <v>30.2420321411274</v>
          </cell>
          <cell r="I197">
            <v>620730</v>
          </cell>
          <cell r="J197">
            <v>68.624918141469806</v>
          </cell>
          <cell r="K197">
            <v>0</v>
          </cell>
          <cell r="L197">
            <v>53.9112863840516</v>
          </cell>
          <cell r="M197">
            <v>357877</v>
          </cell>
          <cell r="N197">
            <v>11.3510664632906</v>
          </cell>
          <cell r="O197">
            <v>131047</v>
          </cell>
          <cell r="P197">
            <v>5.1225322126096202</v>
          </cell>
          <cell r="Q197">
            <v>-154239</v>
          </cell>
          <cell r="R197">
            <v>27.547834619755999</v>
          </cell>
          <cell r="S197">
            <v>1027266</v>
          </cell>
          <cell r="T197">
            <v>11.796408238442099</v>
          </cell>
          <cell r="U197">
            <v>-37823</v>
          </cell>
          <cell r="V197">
            <v>43.842818700781997</v>
          </cell>
          <cell r="W197">
            <v>-3382218</v>
          </cell>
          <cell r="X197">
            <v>9.5802277111489698</v>
          </cell>
          <cell r="Y197">
            <v>159753</v>
          </cell>
          <cell r="Z197">
            <v>31.9177509803921</v>
          </cell>
          <cell r="AA197">
            <v>-983296</v>
          </cell>
          <cell r="AB197">
            <v>8.3718013837980099</v>
          </cell>
          <cell r="AC197">
            <v>60101</v>
          </cell>
          <cell r="AD197">
            <v>16.1044045569415</v>
          </cell>
          <cell r="AE197">
            <v>-849142</v>
          </cell>
          <cell r="AF197">
            <v>32.200441637078399</v>
          </cell>
          <cell r="AG197">
            <v>-5042</v>
          </cell>
          <cell r="AH197">
            <v>45.317443367011499</v>
          </cell>
          <cell r="AI197">
            <v>-1039667</v>
          </cell>
          <cell r="AJ197">
            <v>42.578851316299797</v>
          </cell>
          <cell r="AK197">
            <v>33777</v>
          </cell>
          <cell r="AL197">
            <v>25.754284659358401</v>
          </cell>
          <cell r="AM197">
            <v>-390156</v>
          </cell>
          <cell r="AN197">
            <v>37.545115714645902</v>
          </cell>
          <cell r="AO197">
            <v>1294700</v>
          </cell>
          <cell r="AP197">
            <v>44.961111818935798</v>
          </cell>
          <cell r="AQ197">
            <v>247220</v>
          </cell>
          <cell r="AR197">
            <v>39.5711142334508</v>
          </cell>
          <cell r="AS197">
            <v>996448</v>
          </cell>
          <cell r="AT197">
            <v>20.450612934984701</v>
          </cell>
          <cell r="AU197">
            <v>-305905</v>
          </cell>
          <cell r="AV197">
            <v>47.131213656067999</v>
          </cell>
          <cell r="AW197">
            <v>-1912457</v>
          </cell>
          <cell r="AX197">
            <v>33.037626615009103</v>
          </cell>
          <cell r="AY197">
            <v>-152272</v>
          </cell>
          <cell r="AZ197">
            <v>7.1165423097701499</v>
          </cell>
          <cell r="BA197">
            <v>468526</v>
          </cell>
          <cell r="BB197">
            <v>8.8116078185961193</v>
          </cell>
          <cell r="BC197">
            <v>205214</v>
          </cell>
          <cell r="BD197">
            <v>9.4577204968943995</v>
          </cell>
          <cell r="BE197">
            <v>-102132</v>
          </cell>
          <cell r="BF197">
            <v>24.688151373251401</v>
          </cell>
          <cell r="BG197">
            <v>6653</v>
          </cell>
          <cell r="BH197">
            <v>22.327617054213999</v>
          </cell>
          <cell r="BI197">
            <v>-89211</v>
          </cell>
        </row>
        <row r="198">
          <cell r="B198">
            <v>43.004504494137599</v>
          </cell>
          <cell r="C198">
            <v>5569011</v>
          </cell>
          <cell r="D198">
            <v>22.177243528047299</v>
          </cell>
          <cell r="E198">
            <v>1490488</v>
          </cell>
          <cell r="F198">
            <v>22.218395225799899</v>
          </cell>
          <cell r="G198">
            <v>3100584</v>
          </cell>
          <cell r="H198">
            <v>30.340015544315101</v>
          </cell>
          <cell r="I198">
            <v>944283</v>
          </cell>
          <cell r="J198">
            <v>61.7484879768814</v>
          </cell>
          <cell r="K198">
            <v>0</v>
          </cell>
          <cell r="L198">
            <v>54.069040713058499</v>
          </cell>
          <cell r="M198">
            <v>2653433</v>
          </cell>
          <cell r="N198">
            <v>11.4581463216257</v>
          </cell>
          <cell r="O198">
            <v>672859</v>
          </cell>
          <cell r="P198">
            <v>5.1281892040512798</v>
          </cell>
          <cell r="Q198">
            <v>44907</v>
          </cell>
          <cell r="R198">
            <v>27.632932068016</v>
          </cell>
          <cell r="S198">
            <v>1315648</v>
          </cell>
          <cell r="T198">
            <v>12.5839684770738</v>
          </cell>
          <cell r="U198">
            <v>4310726</v>
          </cell>
          <cell r="V198">
            <v>43.929986677461102</v>
          </cell>
          <cell r="W198">
            <v>3502824</v>
          </cell>
          <cell r="X198">
            <v>9.8537889761936093</v>
          </cell>
          <cell r="Y198">
            <v>2066636</v>
          </cell>
          <cell r="Z198">
            <v>31.593207843137201</v>
          </cell>
          <cell r="AA198">
            <v>-1303787</v>
          </cell>
          <cell r="AB198">
            <v>8.1945509891251405</v>
          </cell>
          <cell r="AC198">
            <v>-481176</v>
          </cell>
          <cell r="AD198">
            <v>15.961226757796</v>
          </cell>
          <cell r="AE198">
            <v>-248398</v>
          </cell>
          <cell r="AF198">
            <v>32.588363220285999</v>
          </cell>
          <cell r="AG198">
            <v>822374</v>
          </cell>
          <cell r="AH198">
            <v>45.456398710486297</v>
          </cell>
          <cell r="AI198">
            <v>2232033</v>
          </cell>
          <cell r="AJ198">
            <v>43.006992871497197</v>
          </cell>
          <cell r="AK198">
            <v>4964555</v>
          </cell>
          <cell r="AL198">
            <v>25.778983361902299</v>
          </cell>
          <cell r="AM198">
            <v>127254</v>
          </cell>
          <cell r="AN198">
            <v>37.771009540373299</v>
          </cell>
          <cell r="AO198">
            <v>1911033</v>
          </cell>
          <cell r="AP198">
            <v>45.243158474875898</v>
          </cell>
          <cell r="AQ198">
            <v>2125663</v>
          </cell>
          <cell r="AR198">
            <v>39.752122160069902</v>
          </cell>
          <cell r="AS198">
            <v>1894590</v>
          </cell>
          <cell r="AT198">
            <v>20.411213242648699</v>
          </cell>
          <cell r="AU198">
            <v>-315821</v>
          </cell>
          <cell r="AV198">
            <v>47.081691243779197</v>
          </cell>
          <cell r="AW198">
            <v>-360703</v>
          </cell>
          <cell r="AX198">
            <v>32.953428178950098</v>
          </cell>
          <cell r="AY198">
            <v>-48150</v>
          </cell>
          <cell r="AZ198">
            <v>7.1960919761455804</v>
          </cell>
          <cell r="BA198">
            <v>635593</v>
          </cell>
          <cell r="BB198">
            <v>8.8559542665499098</v>
          </cell>
          <cell r="BC198">
            <v>353774</v>
          </cell>
          <cell r="BD198">
            <v>9.4257639751552702</v>
          </cell>
          <cell r="BE198">
            <v>-126771</v>
          </cell>
          <cell r="BF198">
            <v>24.616824385459999</v>
          </cell>
          <cell r="BG198">
            <v>-73305</v>
          </cell>
          <cell r="BH198">
            <v>22.388507272957799</v>
          </cell>
          <cell r="BI198">
            <v>123776</v>
          </cell>
        </row>
        <row r="199">
          <cell r="B199">
            <v>42.9506216989965</v>
          </cell>
          <cell r="C199">
            <v>-4055129</v>
          </cell>
          <cell r="D199">
            <v>22.110072482371098</v>
          </cell>
          <cell r="E199">
            <v>335752</v>
          </cell>
          <cell r="F199">
            <v>22.3673217764632</v>
          </cell>
          <cell r="G199">
            <v>987294</v>
          </cell>
          <cell r="H199">
            <v>30.310114676354299</v>
          </cell>
          <cell r="I199">
            <v>-314941</v>
          </cell>
          <cell r="J199">
            <v>61.7484879768814</v>
          </cell>
          <cell r="K199">
            <v>0</v>
          </cell>
          <cell r="L199">
            <v>54.078032645702798</v>
          </cell>
          <cell r="M199">
            <v>171901</v>
          </cell>
          <cell r="N199">
            <v>10.724079158029999</v>
          </cell>
          <cell r="O199">
            <v>263915</v>
          </cell>
          <cell r="P199">
            <v>5.2825281578063699</v>
          </cell>
          <cell r="Q199">
            <v>694612</v>
          </cell>
          <cell r="R199">
            <v>27.743391336543301</v>
          </cell>
          <cell r="S199">
            <v>-145679</v>
          </cell>
          <cell r="T199">
            <v>13.069122637874599</v>
          </cell>
          <cell r="U199">
            <v>2361981</v>
          </cell>
          <cell r="V199">
            <v>43.8447547728966</v>
          </cell>
          <cell r="W199">
            <v>-3128995</v>
          </cell>
          <cell r="X199">
            <v>9.9919251480632703</v>
          </cell>
          <cell r="Y199">
            <v>1112576</v>
          </cell>
          <cell r="Z199">
            <v>31.688729411764701</v>
          </cell>
          <cell r="AA199">
            <v>453104</v>
          </cell>
          <cell r="AB199">
            <v>8.0556351432413607</v>
          </cell>
          <cell r="AC199">
            <v>-381054</v>
          </cell>
          <cell r="AD199">
            <v>16.188410876549199</v>
          </cell>
          <cell r="AE199">
            <v>376019</v>
          </cell>
          <cell r="AF199">
            <v>32.626486110096799</v>
          </cell>
          <cell r="AG199">
            <v>74978</v>
          </cell>
          <cell r="AH199">
            <v>45.274656801928899</v>
          </cell>
          <cell r="AI199">
            <v>-2765667</v>
          </cell>
          <cell r="AJ199">
            <v>43.0822956564718</v>
          </cell>
          <cell r="AK199">
            <v>1065132</v>
          </cell>
          <cell r="AL199">
            <v>25.452259519925601</v>
          </cell>
          <cell r="AM199">
            <v>-2386428</v>
          </cell>
          <cell r="AN199">
            <v>37.684543837314301</v>
          </cell>
          <cell r="AO199">
            <v>-692594</v>
          </cell>
          <cell r="AP199">
            <v>45.328333125723098</v>
          </cell>
          <cell r="AQ199">
            <v>559979</v>
          </cell>
          <cell r="AR199">
            <v>39.884366798335101</v>
          </cell>
          <cell r="AS199">
            <v>1399431</v>
          </cell>
          <cell r="AT199">
            <v>20.393036979794399</v>
          </cell>
          <cell r="AU199">
            <v>-136503</v>
          </cell>
          <cell r="AV199">
            <v>46.669577256376002</v>
          </cell>
          <cell r="AW199">
            <v>-3343855</v>
          </cell>
          <cell r="AX199">
            <v>32.351128854011499</v>
          </cell>
          <cell r="AY199">
            <v>-311418</v>
          </cell>
          <cell r="AZ199">
            <v>7.2708356954950402</v>
          </cell>
          <cell r="BA199">
            <v>717679</v>
          </cell>
          <cell r="BB199">
            <v>9.2127239788712192</v>
          </cell>
          <cell r="BC199">
            <v>1047270</v>
          </cell>
          <cell r="BD199">
            <v>9.29598447204968</v>
          </cell>
          <cell r="BE199">
            <v>-570061</v>
          </cell>
          <cell r="BF199">
            <v>24.6354494209568</v>
          </cell>
          <cell r="BG199">
            <v>18559</v>
          </cell>
          <cell r="BH199">
            <v>22.5089038418377</v>
          </cell>
          <cell r="BI199">
            <v>265912</v>
          </cell>
        </row>
        <row r="200">
          <cell r="B200">
            <v>42.959068444415301</v>
          </cell>
          <cell r="C200">
            <v>711498</v>
          </cell>
          <cell r="D200">
            <v>22.062083217554001</v>
          </cell>
          <cell r="E200">
            <v>357466</v>
          </cell>
          <cell r="F200">
            <v>22.279929512104399</v>
          </cell>
          <cell r="G200">
            <v>-2023410</v>
          </cell>
          <cell r="H200">
            <v>30.346084311001398</v>
          </cell>
          <cell r="I200">
            <v>387628</v>
          </cell>
          <cell r="J200">
            <v>61.7484879768814</v>
          </cell>
          <cell r="K200">
            <v>0</v>
          </cell>
          <cell r="L200">
            <v>54.069536675211097</v>
          </cell>
          <cell r="M200">
            <v>-136704</v>
          </cell>
          <cell r="N200">
            <v>10.752558178018999</v>
          </cell>
          <cell r="O200">
            <v>166802</v>
          </cell>
          <cell r="P200">
            <v>5.2374299909745998</v>
          </cell>
          <cell r="Q200">
            <v>-61316</v>
          </cell>
          <cell r="R200">
            <v>27.835204000287199</v>
          </cell>
          <cell r="S200">
            <v>1538375</v>
          </cell>
          <cell r="T200">
            <v>13.3636100554601</v>
          </cell>
          <cell r="U200">
            <v>1507401</v>
          </cell>
          <cell r="V200">
            <v>43.833630386972899</v>
          </cell>
          <cell r="W200">
            <v>-374640</v>
          </cell>
          <cell r="X200">
            <v>9.9625654902549208</v>
          </cell>
          <cell r="Y200">
            <v>-229255</v>
          </cell>
          <cell r="Z200">
            <v>31.691090196078399</v>
          </cell>
          <cell r="AA200">
            <v>80667</v>
          </cell>
          <cell r="AB200">
            <v>8.0792291618346095</v>
          </cell>
          <cell r="AC200">
            <v>63564</v>
          </cell>
          <cell r="AD200">
            <v>16.148347125115599</v>
          </cell>
          <cell r="AE200">
            <v>-67337</v>
          </cell>
          <cell r="AF200">
            <v>32.654037625597802</v>
          </cell>
          <cell r="AG200">
            <v>62996</v>
          </cell>
          <cell r="AH200">
            <v>45.2357609322722</v>
          </cell>
          <cell r="AI200">
            <v>-652207</v>
          </cell>
          <cell r="AJ200">
            <v>42.918415768033199</v>
          </cell>
          <cell r="AK200">
            <v>-1834600</v>
          </cell>
          <cell r="AL200">
            <v>25.496506654747201</v>
          </cell>
          <cell r="AM200">
            <v>270984</v>
          </cell>
          <cell r="AN200">
            <v>37.487612144992703</v>
          </cell>
          <cell r="AO200">
            <v>-1589519</v>
          </cell>
          <cell r="AP200">
            <v>45.453705749276402</v>
          </cell>
          <cell r="AQ200">
            <v>979008</v>
          </cell>
          <cell r="AR200">
            <v>39.985541210466302</v>
          </cell>
          <cell r="AS200">
            <v>1073391</v>
          </cell>
          <cell r="AT200">
            <v>20.397137743018401</v>
          </cell>
          <cell r="AU200">
            <v>31660</v>
          </cell>
          <cell r="AV200">
            <v>46.338279507370601</v>
          </cell>
          <cell r="AW200">
            <v>-2397750</v>
          </cell>
          <cell r="AX200">
            <v>31.8636869685653</v>
          </cell>
          <cell r="AY200">
            <v>-248581</v>
          </cell>
          <cell r="AZ200">
            <v>7.2698009495651803</v>
          </cell>
          <cell r="BA200">
            <v>566855</v>
          </cell>
          <cell r="BB200">
            <v>9.23382293371853</v>
          </cell>
          <cell r="BC200">
            <v>95932</v>
          </cell>
          <cell r="BD200">
            <v>9.0618633540372606</v>
          </cell>
          <cell r="BE200">
            <v>-622103</v>
          </cell>
          <cell r="BF200">
            <v>24.554568479771699</v>
          </cell>
          <cell r="BG200">
            <v>-77020</v>
          </cell>
          <cell r="BH200">
            <v>22.489748186898002</v>
          </cell>
          <cell r="BI200">
            <v>59870</v>
          </cell>
        </row>
        <row r="201">
          <cell r="B201">
            <v>42.903463985041498</v>
          </cell>
          <cell r="C201">
            <v>-3300608</v>
          </cell>
          <cell r="D201">
            <v>22.240280569227998</v>
          </cell>
          <cell r="E201">
            <v>1329106</v>
          </cell>
          <cell r="F201">
            <v>22.3430704593987</v>
          </cell>
          <cell r="G201">
            <v>985721</v>
          </cell>
          <cell r="H201">
            <v>30.337730289643499</v>
          </cell>
          <cell r="I201">
            <v>-85426</v>
          </cell>
          <cell r="J201">
            <v>61.7484879768814</v>
          </cell>
          <cell r="K201">
            <v>0</v>
          </cell>
          <cell r="L201">
            <v>53.976579738332703</v>
          </cell>
          <cell r="M201">
            <v>-1543251</v>
          </cell>
          <cell r="N201">
            <v>10.6144916377478</v>
          </cell>
          <cell r="O201">
            <v>1019370</v>
          </cell>
          <cell r="P201">
            <v>5.2049880590902404</v>
          </cell>
          <cell r="Q201">
            <v>-80358</v>
          </cell>
          <cell r="R201">
            <v>27.772960115376701</v>
          </cell>
          <cell r="S201">
            <v>741171</v>
          </cell>
          <cell r="T201">
            <v>13.418858665493399</v>
          </cell>
          <cell r="U201">
            <v>262521</v>
          </cell>
          <cell r="V201">
            <v>43.582606250129302</v>
          </cell>
          <cell r="W201">
            <v>-7537376</v>
          </cell>
          <cell r="X201">
            <v>9.9740432009533997</v>
          </cell>
          <cell r="Y201">
            <v>107682</v>
          </cell>
          <cell r="Z201">
            <v>31.8224156862745</v>
          </cell>
          <cell r="AA201">
            <v>601278</v>
          </cell>
          <cell r="AB201">
            <v>7.9789896660810697</v>
          </cell>
          <cell r="AC201">
            <v>-255709</v>
          </cell>
          <cell r="AD201">
            <v>16.039453900783599</v>
          </cell>
          <cell r="AE201">
            <v>-181568</v>
          </cell>
          <cell r="AF201">
            <v>32.5917358939612</v>
          </cell>
          <cell r="AG201">
            <v>-165847</v>
          </cell>
          <cell r="AH201">
            <v>44.986692380645003</v>
          </cell>
          <cell r="AI201">
            <v>-3111196</v>
          </cell>
          <cell r="AJ201">
            <v>42.806031168874803</v>
          </cell>
          <cell r="AK201">
            <v>-779607</v>
          </cell>
          <cell r="AL201">
            <v>25.352736361851701</v>
          </cell>
          <cell r="AM201">
            <v>-974663</v>
          </cell>
          <cell r="AN201">
            <v>37.472995892827697</v>
          </cell>
          <cell r="AO201">
            <v>-127346</v>
          </cell>
          <cell r="AP201">
            <v>45.493778480817902</v>
          </cell>
          <cell r="AQ201">
            <v>314849</v>
          </cell>
          <cell r="AR201">
            <v>39.952700087484402</v>
          </cell>
          <cell r="AS201">
            <v>-340537</v>
          </cell>
          <cell r="AT201">
            <v>20.360168897731999</v>
          </cell>
          <cell r="AU201">
            <v>-288691</v>
          </cell>
          <cell r="AV201">
            <v>46.171629130697703</v>
          </cell>
          <cell r="AW201">
            <v>-1447115</v>
          </cell>
          <cell r="AX201">
            <v>31.289013929126799</v>
          </cell>
          <cell r="AY201">
            <v>-278135</v>
          </cell>
          <cell r="AZ201">
            <v>7.3298467032480099</v>
          </cell>
          <cell r="BA201">
            <v>613082</v>
          </cell>
          <cell r="BB201">
            <v>9.3119699192277992</v>
          </cell>
          <cell r="BC201">
            <v>237105</v>
          </cell>
          <cell r="BD201">
            <v>8.4850341614906792</v>
          </cell>
          <cell r="BE201">
            <v>-1275884</v>
          </cell>
          <cell r="BF201">
            <v>24.5728371102682</v>
          </cell>
          <cell r="BG201">
            <v>17780</v>
          </cell>
          <cell r="BH201">
            <v>22.4478471426598</v>
          </cell>
          <cell r="BI201">
            <v>-86804</v>
          </cell>
        </row>
        <row r="202">
          <cell r="B202">
            <v>42.898485008116403</v>
          </cell>
          <cell r="C202">
            <v>-365725</v>
          </cell>
          <cell r="D202">
            <v>22.300284556584099</v>
          </cell>
          <cell r="E202">
            <v>820441</v>
          </cell>
          <cell r="F202">
            <v>22.476860936177001</v>
          </cell>
          <cell r="G202">
            <v>3009360</v>
          </cell>
          <cell r="H202">
            <v>30.370567026544599</v>
          </cell>
          <cell r="I202">
            <v>151142</v>
          </cell>
          <cell r="J202">
            <v>61.7484879768814</v>
          </cell>
          <cell r="K202">
            <v>0</v>
          </cell>
          <cell r="L202">
            <v>53.8314786279673</v>
          </cell>
          <cell r="M202">
            <v>-2578053</v>
          </cell>
          <cell r="N202">
            <v>10.880076378954101</v>
          </cell>
          <cell r="O202">
            <v>1192130</v>
          </cell>
          <cell r="P202">
            <v>4.6441918696961304</v>
          </cell>
          <cell r="Q202">
            <v>-2069420</v>
          </cell>
          <cell r="R202">
            <v>27.708733274861</v>
          </cell>
          <cell r="S202">
            <v>-1228293</v>
          </cell>
          <cell r="T202">
            <v>13.3112972478177</v>
          </cell>
          <cell r="U202">
            <v>-642157</v>
          </cell>
          <cell r="V202">
            <v>43.349277445384899</v>
          </cell>
          <cell r="W202">
            <v>-8713698</v>
          </cell>
          <cell r="X202">
            <v>9.9472081169245605</v>
          </cell>
          <cell r="Y202">
            <v>-121713</v>
          </cell>
          <cell r="Z202">
            <v>32.258354901960701</v>
          </cell>
          <cell r="AA202">
            <v>1464922</v>
          </cell>
          <cell r="AB202">
            <v>7.9858159668494899</v>
          </cell>
          <cell r="AC202">
            <v>19024</v>
          </cell>
          <cell r="AD202">
            <v>15.7627215860837</v>
          </cell>
          <cell r="AE202">
            <v>-325125</v>
          </cell>
          <cell r="AF202">
            <v>32.600357620182301</v>
          </cell>
          <cell r="AG202">
            <v>83185</v>
          </cell>
          <cell r="AH202">
            <v>44.9253760552957</v>
          </cell>
          <cell r="AI202">
            <v>-441126</v>
          </cell>
          <cell r="AJ202">
            <v>42.662494511685303</v>
          </cell>
          <cell r="AK202">
            <v>-1550163</v>
          </cell>
          <cell r="AL202">
            <v>25.340494003291099</v>
          </cell>
          <cell r="AM202">
            <v>-209128</v>
          </cell>
          <cell r="AN202">
            <v>37.364126173501703</v>
          </cell>
          <cell r="AO202">
            <v>-955797</v>
          </cell>
          <cell r="AP202">
            <v>45.484841946360604</v>
          </cell>
          <cell r="AQ202">
            <v>54133</v>
          </cell>
          <cell r="AR202">
            <v>39.852405821690802</v>
          </cell>
          <cell r="AS202">
            <v>-1170112</v>
          </cell>
          <cell r="AT202">
            <v>20.262129324230699</v>
          </cell>
          <cell r="AU202">
            <v>-776544</v>
          </cell>
          <cell r="AV202">
            <v>45.994001708454597</v>
          </cell>
          <cell r="AW202">
            <v>-1169323</v>
          </cell>
          <cell r="AX202">
            <v>31.817848941785901</v>
          </cell>
          <cell r="AY202">
            <v>243504</v>
          </cell>
          <cell r="AZ202">
            <v>7.2530077663113</v>
          </cell>
          <cell r="BA202">
            <v>-278101</v>
          </cell>
          <cell r="BB202">
            <v>9.1404203753623499</v>
          </cell>
          <cell r="BC202">
            <v>-440867</v>
          </cell>
          <cell r="BD202">
            <v>8.4529130434782598</v>
          </cell>
          <cell r="BE202">
            <v>-113622</v>
          </cell>
          <cell r="BF202">
            <v>24.3701346406115</v>
          </cell>
          <cell r="BG202">
            <v>-159356</v>
          </cell>
          <cell r="BH202">
            <v>22.903067079441001</v>
          </cell>
          <cell r="BI202">
            <v>900216</v>
          </cell>
        </row>
        <row r="203">
          <cell r="B203">
            <v>42.920360870327599</v>
          </cell>
          <cell r="C203">
            <v>1838006</v>
          </cell>
          <cell r="D203">
            <v>21.943924665905499</v>
          </cell>
          <cell r="E203">
            <v>-903375</v>
          </cell>
          <cell r="F203">
            <v>22.4832101506905</v>
          </cell>
          <cell r="G203">
            <v>117325</v>
          </cell>
          <cell r="H203">
            <v>30.3727874433681</v>
          </cell>
          <cell r="I203">
            <v>-101035</v>
          </cell>
          <cell r="J203">
            <v>61.7484879768814</v>
          </cell>
          <cell r="K203">
            <v>0</v>
          </cell>
          <cell r="L203">
            <v>53.753884655109403</v>
          </cell>
          <cell r="M203">
            <v>-1428973</v>
          </cell>
          <cell r="N203">
            <v>10.8662453365679</v>
          </cell>
          <cell r="O203">
            <v>949020</v>
          </cell>
          <cell r="P203">
            <v>4.5697546818236496</v>
          </cell>
          <cell r="Q203">
            <v>-252144</v>
          </cell>
          <cell r="R203">
            <v>27.664995914383699</v>
          </cell>
          <cell r="S203">
            <v>-914036</v>
          </cell>
          <cell r="T203">
            <v>13.536588546070901</v>
          </cell>
          <cell r="U203">
            <v>1289900</v>
          </cell>
          <cell r="V203">
            <v>43.310801452994497</v>
          </cell>
          <cell r="W203">
            <v>-364769</v>
          </cell>
          <cell r="X203">
            <v>10.022971459017599</v>
          </cell>
          <cell r="Y203">
            <v>719114</v>
          </cell>
          <cell r="Z203">
            <v>32.287298039215599</v>
          </cell>
          <cell r="AA203">
            <v>73464</v>
          </cell>
          <cell r="AB203">
            <v>8.0503274963992393</v>
          </cell>
          <cell r="AC203">
            <v>164276</v>
          </cell>
          <cell r="AD203">
            <v>15.4835769424042</v>
          </cell>
          <cell r="AE203">
            <v>-407049</v>
          </cell>
          <cell r="AF203">
            <v>33.106018256834403</v>
          </cell>
          <cell r="AG203">
            <v>1042899</v>
          </cell>
          <cell r="AH203">
            <v>44.972683906515798</v>
          </cell>
          <cell r="AI203">
            <v>1313920</v>
          </cell>
          <cell r="AJ203">
            <v>42.632070694976903</v>
          </cell>
          <cell r="AK203">
            <v>-198577</v>
          </cell>
          <cell r="AL203">
            <v>25.206115145157199</v>
          </cell>
          <cell r="AM203">
            <v>-950555</v>
          </cell>
          <cell r="AN203">
            <v>37.205939716108702</v>
          </cell>
          <cell r="AO203">
            <v>-1205189</v>
          </cell>
          <cell r="AP203">
            <v>45.489941304706598</v>
          </cell>
          <cell r="AQ203">
            <v>-55547</v>
          </cell>
          <cell r="AR203">
            <v>39.781607062379003</v>
          </cell>
          <cell r="AS203">
            <v>-841088</v>
          </cell>
          <cell r="AT203">
            <v>20.1881847474057</v>
          </cell>
          <cell r="AU203">
            <v>-553648</v>
          </cell>
          <cell r="AV203">
            <v>45.908998692312402</v>
          </cell>
          <cell r="AW203">
            <v>-530078</v>
          </cell>
          <cell r="AX203">
            <v>31.531901453181199</v>
          </cell>
          <cell r="AY203">
            <v>-128852</v>
          </cell>
          <cell r="AZ203">
            <v>7.0152791765480398</v>
          </cell>
          <cell r="BA203">
            <v>-1766813</v>
          </cell>
          <cell r="BB203">
            <v>9.1164939584340701</v>
          </cell>
          <cell r="BC203">
            <v>-27124</v>
          </cell>
          <cell r="BD203">
            <v>8.48577950310559</v>
          </cell>
          <cell r="BE203">
            <v>49458</v>
          </cell>
          <cell r="BF203">
            <v>24.424434666939501</v>
          </cell>
          <cell r="BG203">
            <v>36391</v>
          </cell>
          <cell r="BH203">
            <v>22.870072738423101</v>
          </cell>
          <cell r="BI203">
            <v>-101529</v>
          </cell>
        </row>
        <row r="204">
          <cell r="B204">
            <v>42.9711805152252</v>
          </cell>
          <cell r="C204">
            <v>3942997</v>
          </cell>
          <cell r="D204">
            <v>21.9429499111613</v>
          </cell>
          <cell r="E204">
            <v>9056</v>
          </cell>
          <cell r="F204">
            <v>22.527231555673499</v>
          </cell>
          <cell r="G204">
            <v>613536</v>
          </cell>
          <cell r="H204">
            <v>30.398722023656301</v>
          </cell>
          <cell r="I204">
            <v>207519</v>
          </cell>
          <cell r="J204">
            <v>61.7484879768814</v>
          </cell>
          <cell r="K204">
            <v>0</v>
          </cell>
          <cell r="L204">
            <v>53.677133186915697</v>
          </cell>
          <cell r="M204">
            <v>-1088948</v>
          </cell>
          <cell r="N204">
            <v>10.8923678126626</v>
          </cell>
          <cell r="O204">
            <v>1286783</v>
          </cell>
          <cell r="P204">
            <v>4.4851955389173499</v>
          </cell>
          <cell r="Q204">
            <v>-286207</v>
          </cell>
          <cell r="R204">
            <v>27.726387947035501</v>
          </cell>
          <cell r="S204">
            <v>896136</v>
          </cell>
          <cell r="T204">
            <v>13.7829566245852</v>
          </cell>
          <cell r="U204">
            <v>1290367</v>
          </cell>
          <cell r="V204">
            <v>43.309846033520998</v>
          </cell>
          <cell r="W204">
            <v>30266</v>
          </cell>
          <cell r="X204">
            <v>10.101911691598399</v>
          </cell>
          <cell r="Y204">
            <v>890648</v>
          </cell>
          <cell r="Z204">
            <v>32.289621568627403</v>
          </cell>
          <cell r="AA204">
            <v>28810</v>
          </cell>
          <cell r="AB204">
            <v>8.0448017080507697</v>
          </cell>
          <cell r="AC204">
            <v>-10494</v>
          </cell>
          <cell r="AD204">
            <v>15.3308713115338</v>
          </cell>
          <cell r="AE204">
            <v>-215136</v>
          </cell>
          <cell r="AF204">
            <v>33.249534336914699</v>
          </cell>
          <cell r="AG204">
            <v>308064</v>
          </cell>
          <cell r="AH204">
            <v>45.001090047479103</v>
          </cell>
          <cell r="AI204">
            <v>494188</v>
          </cell>
          <cell r="AJ204">
            <v>42.518531584725501</v>
          </cell>
          <cell r="AK204">
            <v>-1121317</v>
          </cell>
          <cell r="AL204">
            <v>25.240614645880001</v>
          </cell>
          <cell r="AM204">
            <v>208512</v>
          </cell>
          <cell r="AN204">
            <v>37.028793768023696</v>
          </cell>
          <cell r="AO204">
            <v>-1167585</v>
          </cell>
          <cell r="AP204">
            <v>45.495145474807501</v>
          </cell>
          <cell r="AQ204">
            <v>48731</v>
          </cell>
          <cell r="AR204">
            <v>39.641016940165898</v>
          </cell>
          <cell r="AS204">
            <v>-1325594</v>
          </cell>
          <cell r="AT204">
            <v>20.2293645359523</v>
          </cell>
          <cell r="AU204">
            <v>262422</v>
          </cell>
          <cell r="AV204">
            <v>46.0115279964321</v>
          </cell>
          <cell r="AW204">
            <v>577902</v>
          </cell>
          <cell r="AX204">
            <v>32.388594109906101</v>
          </cell>
          <cell r="AY204">
            <v>357189</v>
          </cell>
          <cell r="AZ204">
            <v>6.7961131284104397</v>
          </cell>
          <cell r="BA204">
            <v>-1263454</v>
          </cell>
          <cell r="BB204">
            <v>9.0306891640381206</v>
          </cell>
          <cell r="BC204">
            <v>-214072</v>
          </cell>
          <cell r="BD204">
            <v>8.4799285714285695</v>
          </cell>
          <cell r="BE204">
            <v>-11990</v>
          </cell>
          <cell r="BF204">
            <v>24.5198247407153</v>
          </cell>
          <cell r="BG204">
            <v>81743</v>
          </cell>
          <cell r="BH204">
            <v>22.953812396736598</v>
          </cell>
          <cell r="BI204">
            <v>171920</v>
          </cell>
        </row>
        <row r="205">
          <cell r="B205">
            <v>43.0488950537503</v>
          </cell>
          <cell r="C205">
            <v>6173215</v>
          </cell>
          <cell r="D205">
            <v>21.813860181310002</v>
          </cell>
          <cell r="E205">
            <v>-882864</v>
          </cell>
          <cell r="F205">
            <v>22.7851206932169</v>
          </cell>
          <cell r="G205">
            <v>4518016</v>
          </cell>
          <cell r="H205">
            <v>30.327739951041799</v>
          </cell>
          <cell r="I205">
            <v>-646937</v>
          </cell>
          <cell r="J205">
            <v>61.7484879768814</v>
          </cell>
          <cell r="K205">
            <v>0</v>
          </cell>
          <cell r="L205">
            <v>53.425837367165101</v>
          </cell>
          <cell r="M205">
            <v>-3685877</v>
          </cell>
          <cell r="N205">
            <v>10.739011417118499</v>
          </cell>
          <cell r="O205">
            <v>292405</v>
          </cell>
          <cell r="P205">
            <v>4.4715952574258298</v>
          </cell>
          <cell r="Q205">
            <v>-15185</v>
          </cell>
          <cell r="R205">
            <v>27.728111663031701</v>
          </cell>
          <cell r="S205">
            <v>52442</v>
          </cell>
          <cell r="T205">
            <v>13.9296018835674</v>
          </cell>
          <cell r="U205">
            <v>712322</v>
          </cell>
          <cell r="V205">
            <v>43.2429506128992</v>
          </cell>
          <cell r="W205">
            <v>-2141042</v>
          </cell>
          <cell r="X205">
            <v>10.007490650067099</v>
          </cell>
          <cell r="Y205">
            <v>499496</v>
          </cell>
          <cell r="Z205">
            <v>32.1159117647058</v>
          </cell>
          <cell r="AA205">
            <v>-733699</v>
          </cell>
          <cell r="AB205">
            <v>8.1370602814322694</v>
          </cell>
          <cell r="AC205">
            <v>237687</v>
          </cell>
          <cell r="AD205">
            <v>15.5603809848428</v>
          </cell>
          <cell r="AE205">
            <v>306528</v>
          </cell>
          <cell r="AF205">
            <v>33.297578336728499</v>
          </cell>
          <cell r="AG205">
            <v>182850</v>
          </cell>
          <cell r="AH205">
            <v>45.015131775415398</v>
          </cell>
          <cell r="AI205">
            <v>432963</v>
          </cell>
          <cell r="AJ205">
            <v>42.538028491345003</v>
          </cell>
          <cell r="AK205">
            <v>521972</v>
          </cell>
          <cell r="AL205">
            <v>25.3573337256842</v>
          </cell>
          <cell r="AM205">
            <v>761684</v>
          </cell>
          <cell r="AN205">
            <v>36.362771766578902</v>
          </cell>
          <cell r="AO205">
            <v>-4052644</v>
          </cell>
          <cell r="AP205">
            <v>45.465088483504601</v>
          </cell>
          <cell r="AQ205">
            <v>-220534</v>
          </cell>
          <cell r="AR205">
            <v>39.542684446329602</v>
          </cell>
          <cell r="AS205">
            <v>-906768</v>
          </cell>
          <cell r="AT205">
            <v>20.152303929977201</v>
          </cell>
          <cell r="AU205">
            <v>-491079</v>
          </cell>
          <cell r="AV205">
            <v>45.750804983341801</v>
          </cell>
          <cell r="AW205">
            <v>-1531355</v>
          </cell>
          <cell r="AX205">
            <v>32.808776022050999</v>
          </cell>
          <cell r="AY205">
            <v>169703</v>
          </cell>
          <cell r="AZ205">
            <v>7.1290230988449101</v>
          </cell>
          <cell r="BA205">
            <v>2392177</v>
          </cell>
          <cell r="BB205">
            <v>8.97639666044625</v>
          </cell>
          <cell r="BC205">
            <v>-116907</v>
          </cell>
          <cell r="BD205">
            <v>8.3523447204968893</v>
          </cell>
          <cell r="BE205">
            <v>-263364</v>
          </cell>
          <cell r="BF205">
            <v>24.416030407094901</v>
          </cell>
          <cell r="BG205">
            <v>-88240</v>
          </cell>
          <cell r="BH205">
            <v>23.031704429805</v>
          </cell>
          <cell r="BI205">
            <v>156831</v>
          </cell>
        </row>
        <row r="206">
          <cell r="B206">
            <v>42.990168380730701</v>
          </cell>
          <cell r="C206">
            <v>-4501052</v>
          </cell>
          <cell r="D206">
            <v>21.578278495654899</v>
          </cell>
          <cell r="E206">
            <v>-1544200</v>
          </cell>
          <cell r="F206">
            <v>22.786417636425501</v>
          </cell>
          <cell r="G206">
            <v>155046</v>
          </cell>
          <cell r="H206">
            <v>30.108596967656801</v>
          </cell>
          <cell r="I206">
            <v>-1874465</v>
          </cell>
          <cell r="J206">
            <v>0</v>
          </cell>
          <cell r="K206">
            <v>0</v>
          </cell>
          <cell r="L206">
            <v>53.254250868262503</v>
          </cell>
          <cell r="M206">
            <v>-2393365</v>
          </cell>
          <cell r="N206">
            <v>10.5744902402799</v>
          </cell>
          <cell r="O206">
            <v>-634474</v>
          </cell>
          <cell r="P206">
            <v>4.3751512064070699</v>
          </cell>
          <cell r="Q206">
            <v>-260188</v>
          </cell>
          <cell r="R206">
            <v>27.708448566097498</v>
          </cell>
          <cell r="S206">
            <v>-296658</v>
          </cell>
          <cell r="T206">
            <v>14.072572925666901</v>
          </cell>
          <cell r="U206">
            <v>612047</v>
          </cell>
          <cell r="V206">
            <v>43.179233424404003</v>
          </cell>
          <cell r="W206">
            <v>-1786700</v>
          </cell>
          <cell r="X206">
            <v>9.9037551746554495</v>
          </cell>
          <cell r="Y206">
            <v>168239</v>
          </cell>
          <cell r="Z206">
            <v>32.104909803921501</v>
          </cell>
          <cell r="AA206">
            <v>333823</v>
          </cell>
          <cell r="AB206">
            <v>8.1080085568715194</v>
          </cell>
          <cell r="AC206">
            <v>-71819</v>
          </cell>
          <cell r="AD206">
            <v>15.601807094728899</v>
          </cell>
          <cell r="AE206">
            <v>55467</v>
          </cell>
          <cell r="AF206">
            <v>33.751217828846002</v>
          </cell>
          <cell r="AG206">
            <v>788765</v>
          </cell>
          <cell r="AH206">
            <v>44.974924227813602</v>
          </cell>
          <cell r="AI206">
            <v>-648830</v>
          </cell>
          <cell r="AJ206">
            <v>42.492688888506997</v>
          </cell>
          <cell r="AK206">
            <v>-411302</v>
          </cell>
          <cell r="AL206">
            <v>24.844741613931198</v>
          </cell>
          <cell r="AM206">
            <v>-2925355</v>
          </cell>
          <cell r="AN206">
            <v>35.957025039072903</v>
          </cell>
          <cell r="AO206">
            <v>-2491484</v>
          </cell>
          <cell r="AP206">
            <v>45.457809395951003</v>
          </cell>
          <cell r="AQ206">
            <v>-32659</v>
          </cell>
          <cell r="AR206">
            <v>39.218939052517101</v>
          </cell>
          <cell r="AS206">
            <v>-2671239</v>
          </cell>
          <cell r="AT206">
            <v>20.063677863322599</v>
          </cell>
          <cell r="AU206">
            <v>-482930</v>
          </cell>
          <cell r="AV206">
            <v>45.804900645166803</v>
          </cell>
          <cell r="AW206">
            <v>291651</v>
          </cell>
          <cell r="AX206">
            <v>34.383381693480402</v>
          </cell>
          <cell r="AY206">
            <v>599502</v>
          </cell>
          <cell r="AZ206">
            <v>7.2252973465341199</v>
          </cell>
          <cell r="BA206">
            <v>427722</v>
          </cell>
          <cell r="BB206">
            <v>9.0022141953054806</v>
          </cell>
          <cell r="BC206">
            <v>251919</v>
          </cell>
          <cell r="BD206">
            <v>8.3056428571428498</v>
          </cell>
          <cell r="BE206">
            <v>-85983</v>
          </cell>
          <cell r="BF206">
            <v>24.354510305278101</v>
          </cell>
          <cell r="BG206">
            <v>-48829</v>
          </cell>
          <cell r="BH206">
            <v>23.065427568305299</v>
          </cell>
          <cell r="BI206">
            <v>68488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IBES Table"/>
      <sheetName val="주간 업종 수익률"/>
      <sheetName val="업종별 이익추정치"/>
      <sheetName val="주간전략종목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6">
          <cell r="B6" t="str">
            <v>Russell 3000</v>
          </cell>
          <cell r="C6">
            <v>14989426</v>
          </cell>
        </row>
        <row r="7">
          <cell r="B7" t="str">
            <v>Russell 1000</v>
          </cell>
          <cell r="C7">
            <v>13806997</v>
          </cell>
        </row>
        <row r="8">
          <cell r="B8" t="str">
            <v>Russell 200</v>
          </cell>
          <cell r="C8">
            <v>9888990</v>
          </cell>
        </row>
        <row r="9">
          <cell r="B9" t="str">
            <v>Russell 3000 Growth</v>
          </cell>
          <cell r="C9">
            <v>7723564</v>
          </cell>
        </row>
        <row r="10">
          <cell r="B10" t="str">
            <v>Russell 3000 Value</v>
          </cell>
          <cell r="C10">
            <v>7265862</v>
          </cell>
        </row>
        <row r="11">
          <cell r="B11" t="str">
            <v>Russell 1000 Growth</v>
          </cell>
          <cell r="C11">
            <v>7108056</v>
          </cell>
        </row>
        <row r="12">
          <cell r="B12" t="str">
            <v>Russell 1000 Value</v>
          </cell>
          <cell r="C12">
            <v>6698941</v>
          </cell>
        </row>
        <row r="13">
          <cell r="B13" t="str">
            <v>Russell 200 Value</v>
          </cell>
          <cell r="C13">
            <v>5010748</v>
          </cell>
        </row>
        <row r="14">
          <cell r="B14" t="str">
            <v>Russell 200 Growth</v>
          </cell>
          <cell r="C14">
            <v>4878242</v>
          </cell>
        </row>
        <row r="15">
          <cell r="B15" t="str">
            <v>Russell Mid Cap</v>
          </cell>
          <cell r="C15">
            <v>3918007</v>
          </cell>
        </row>
        <row r="16">
          <cell r="B16" t="str">
            <v>Russell 2500</v>
          </cell>
          <cell r="C16">
            <v>2630842</v>
          </cell>
        </row>
        <row r="17">
          <cell r="B17" t="str">
            <v>Russell Mid Cap Growth</v>
          </cell>
          <cell r="C17">
            <v>2229814</v>
          </cell>
        </row>
        <row r="18">
          <cell r="B18" t="str">
            <v>Russell Mid Cap Value</v>
          </cell>
          <cell r="C18">
            <v>1688193</v>
          </cell>
        </row>
        <row r="19">
          <cell r="B19" t="str">
            <v>Russell 2500 Growth</v>
          </cell>
          <cell r="C19">
            <v>1427085</v>
          </cell>
        </row>
        <row r="20">
          <cell r="B20" t="str">
            <v>Russell 2500 Value</v>
          </cell>
          <cell r="C20">
            <v>1203757</v>
          </cell>
        </row>
        <row r="21">
          <cell r="B21" t="str">
            <v>Russell 2000</v>
          </cell>
          <cell r="C21">
            <v>1182429</v>
          </cell>
        </row>
        <row r="22">
          <cell r="B22" t="str">
            <v>Russell 2000 Growth</v>
          </cell>
          <cell r="C22">
            <v>615508</v>
          </cell>
        </row>
        <row r="23">
          <cell r="B23" t="str">
            <v>Russell 2000 Value</v>
          </cell>
          <cell r="C23">
            <v>566921</v>
          </cell>
        </row>
        <row r="24">
          <cell r="B24" t="str">
            <v>Russell Mid Cap Value</v>
          </cell>
          <cell r="C24">
            <v>1688193</v>
          </cell>
        </row>
        <row r="25">
          <cell r="B25" t="str">
            <v>Russell 2500 Growth</v>
          </cell>
          <cell r="C25">
            <v>1427085</v>
          </cell>
        </row>
        <row r="26">
          <cell r="B26" t="str">
            <v>Russell 2500 Value</v>
          </cell>
          <cell r="C26">
            <v>1203757</v>
          </cell>
        </row>
        <row r="27">
          <cell r="B27" t="str">
            <v>Russell 2000</v>
          </cell>
          <cell r="C27">
            <v>1182429</v>
          </cell>
        </row>
        <row r="28">
          <cell r="B28" t="str">
            <v>Russell 2000 Growth</v>
          </cell>
          <cell r="C28">
            <v>615508</v>
          </cell>
        </row>
        <row r="29">
          <cell r="B29" t="str">
            <v>Russell 2000 Value</v>
          </cell>
          <cell r="C29">
            <v>566921</v>
          </cell>
        </row>
        <row r="30">
          <cell r="B30" t="str">
            <v>Russell Mid Cap Value</v>
          </cell>
          <cell r="C30">
            <v>1688193</v>
          </cell>
        </row>
        <row r="31">
          <cell r="B31" t="str">
            <v>Russell 2500 Growth</v>
          </cell>
          <cell r="C31">
            <v>1427085</v>
          </cell>
        </row>
        <row r="32">
          <cell r="B32" t="str">
            <v>Russell 2500 Value</v>
          </cell>
          <cell r="C32">
            <v>1203757</v>
          </cell>
        </row>
        <row r="33">
          <cell r="B33" t="str">
            <v>Russell 2000</v>
          </cell>
          <cell r="C33">
            <v>1182429</v>
          </cell>
        </row>
        <row r="34">
          <cell r="B34" t="str">
            <v>Russell 2000 Growth</v>
          </cell>
          <cell r="C34">
            <v>615508</v>
          </cell>
        </row>
        <row r="35">
          <cell r="B35" t="str">
            <v>Russell 2000 Value</v>
          </cell>
          <cell r="C35">
            <v>566921</v>
          </cell>
        </row>
        <row r="36">
          <cell r="B36" t="str">
            <v>Russell Mid Cap Value</v>
          </cell>
          <cell r="C36">
            <v>1688193</v>
          </cell>
        </row>
        <row r="37">
          <cell r="B37" t="str">
            <v>Russell 2500 Growth</v>
          </cell>
          <cell r="C37">
            <v>1427085</v>
          </cell>
        </row>
        <row r="38">
          <cell r="B38" t="str">
            <v>Russell 2500 Value</v>
          </cell>
          <cell r="C38">
            <v>1203757</v>
          </cell>
        </row>
        <row r="39">
          <cell r="B39" t="str">
            <v>Russell 2000</v>
          </cell>
          <cell r="C39">
            <v>1182429</v>
          </cell>
        </row>
        <row r="40">
          <cell r="B40" t="str">
            <v>Russell 2000 Growth</v>
          </cell>
          <cell r="C40">
            <v>615508</v>
          </cell>
        </row>
        <row r="41">
          <cell r="B41" t="str">
            <v>Russell 2000 Value</v>
          </cell>
          <cell r="C41">
            <v>566921</v>
          </cell>
        </row>
        <row r="42">
          <cell r="B42" t="str">
            <v>Russell Mid Cap Value</v>
          </cell>
          <cell r="C42">
            <v>1688193</v>
          </cell>
        </row>
        <row r="43">
          <cell r="B43" t="str">
            <v>Russell 2500 Growth</v>
          </cell>
          <cell r="C43">
            <v>1427085</v>
          </cell>
        </row>
        <row r="44">
          <cell r="B44" t="str">
            <v>Russell 2500 Value</v>
          </cell>
          <cell r="C44">
            <v>1203757</v>
          </cell>
        </row>
        <row r="45">
          <cell r="B45" t="str">
            <v>Russell 2000</v>
          </cell>
          <cell r="C45">
            <v>1182429</v>
          </cell>
        </row>
        <row r="46">
          <cell r="B46" t="str">
            <v>Russell 2000 Growth</v>
          </cell>
          <cell r="C46">
            <v>615508</v>
          </cell>
        </row>
        <row r="47">
          <cell r="B47" t="str">
            <v>Russell 2000 Value</v>
          </cell>
          <cell r="C47">
            <v>566921</v>
          </cell>
        </row>
        <row r="48">
          <cell r="B48" t="str">
            <v>Russell 2500 Growth</v>
          </cell>
          <cell r="C48">
            <v>1427085</v>
          </cell>
        </row>
        <row r="49">
          <cell r="B49" t="str">
            <v>Russell 2500 Value</v>
          </cell>
          <cell r="C49">
            <v>1203757</v>
          </cell>
        </row>
        <row r="50">
          <cell r="B50" t="str">
            <v>Russell 2000</v>
          </cell>
          <cell r="C50">
            <v>1182429</v>
          </cell>
        </row>
        <row r="51">
          <cell r="B51" t="str">
            <v>Russell 2000 Growth</v>
          </cell>
          <cell r="C51">
            <v>615508</v>
          </cell>
        </row>
        <row r="52">
          <cell r="B52" t="str">
            <v>Russell 2000 Value</v>
          </cell>
          <cell r="C52">
            <v>566921</v>
          </cell>
        </row>
        <row r="53">
          <cell r="B53">
            <v>1</v>
          </cell>
          <cell r="C53">
            <v>566921</v>
          </cell>
        </row>
        <row r="54">
          <cell r="B54">
            <v>2</v>
          </cell>
          <cell r="C54">
            <v>566921</v>
          </cell>
        </row>
        <row r="55">
          <cell r="B55">
            <v>3</v>
          </cell>
          <cell r="C55">
            <v>566921</v>
          </cell>
        </row>
        <row r="56">
          <cell r="B56">
            <v>4</v>
          </cell>
          <cell r="C56">
            <v>566921</v>
          </cell>
        </row>
        <row r="57">
          <cell r="B57">
            <v>5</v>
          </cell>
          <cell r="C57">
            <v>566921</v>
          </cell>
        </row>
        <row r="58">
          <cell r="B58">
            <v>5</v>
          </cell>
          <cell r="C58">
            <v>566921</v>
          </cell>
        </row>
        <row r="59">
          <cell r="B59" t="str">
            <v>Russell 2500 Growth</v>
          </cell>
          <cell r="C59">
            <v>1427085</v>
          </cell>
        </row>
        <row r="60">
          <cell r="B60" t="str">
            <v>Russell 2500 Value</v>
          </cell>
          <cell r="C60">
            <v>1203757</v>
          </cell>
        </row>
        <row r="61">
          <cell r="B61" t="str">
            <v>Russell 2000</v>
          </cell>
          <cell r="C61">
            <v>1182429</v>
          </cell>
        </row>
        <row r="62">
          <cell r="B62" t="str">
            <v>Russell 2000 Growth</v>
          </cell>
          <cell r="C62">
            <v>615508</v>
          </cell>
        </row>
        <row r="63">
          <cell r="B63" t="str">
            <v>Russell 2000 Value</v>
          </cell>
          <cell r="C63">
            <v>566921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499984740745262"/>
  </sheetPr>
  <dimension ref="N12:P58"/>
  <sheetViews>
    <sheetView tabSelected="1" view="pageBreakPreview" topLeftCell="A46" zoomScale="115" zoomScaleNormal="100" zoomScaleSheetLayoutView="115" workbookViewId="0">
      <selection activeCell="F71" sqref="F71"/>
    </sheetView>
  </sheetViews>
  <sheetFormatPr defaultRowHeight="11.4"/>
  <sheetData>
    <row r="12" spans="15:15">
      <c r="O12" t="s">
        <v>244</v>
      </c>
    </row>
    <row r="18" spans="16:16">
      <c r="P18" s="42"/>
    </row>
    <row r="58" spans="14:14">
      <c r="N58" s="67"/>
    </row>
  </sheetData>
  <phoneticPr fontId="4" type="noConversion"/>
  <pageMargins left="0.7" right="0.7" top="0.75" bottom="0.75" header="0.3" footer="0.3"/>
  <pageSetup paperSize="9" scale="9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1" tint="0.499984740745262"/>
  </sheetPr>
  <dimension ref="A1:D14"/>
  <sheetViews>
    <sheetView showGridLines="0" view="pageBreakPreview" topLeftCell="B21" zoomScale="115" zoomScaleNormal="100" zoomScaleSheetLayoutView="115" workbookViewId="0">
      <selection activeCell="P33" sqref="P33"/>
    </sheetView>
  </sheetViews>
  <sheetFormatPr defaultRowHeight="11.4"/>
  <cols>
    <col min="1" max="4" width="9.125" customWidth="1"/>
  </cols>
  <sheetData>
    <row r="1" spans="1:4" ht="15" customHeight="1">
      <c r="A1" s="45"/>
    </row>
    <row r="3" spans="1:4" ht="12">
      <c r="A3" s="52"/>
    </row>
    <row r="4" spans="1:4">
      <c r="A4" s="53"/>
      <c r="B4" s="53"/>
      <c r="C4" s="53"/>
    </row>
    <row r="5" spans="1:4">
      <c r="A5" s="54"/>
      <c r="B5" s="54"/>
      <c r="C5" s="54"/>
    </row>
    <row r="6" spans="1:4">
      <c r="A6" s="54"/>
      <c r="B6" s="54"/>
      <c r="C6" s="54"/>
    </row>
    <row r="7" spans="1:4">
      <c r="A7" s="55"/>
      <c r="B7" s="55"/>
      <c r="C7" s="55"/>
    </row>
    <row r="9" spans="1:4">
      <c r="A9" s="53"/>
      <c r="B9" s="53"/>
      <c r="C9" s="53"/>
      <c r="D9" s="53"/>
    </row>
    <row r="10" spans="1:4">
      <c r="A10" s="54"/>
      <c r="B10" s="54"/>
      <c r="C10" s="54"/>
      <c r="D10" s="54"/>
    </row>
    <row r="11" spans="1:4">
      <c r="A11" s="54"/>
      <c r="B11" s="54"/>
      <c r="C11" s="54"/>
      <c r="D11" s="54"/>
    </row>
    <row r="12" spans="1:4">
      <c r="C12" s="54"/>
      <c r="D12" s="54"/>
    </row>
    <row r="13" spans="1:4">
      <c r="A13" s="56"/>
      <c r="B13" s="57"/>
      <c r="C13" s="57"/>
      <c r="D13" s="57"/>
    </row>
    <row r="14" spans="1:4">
      <c r="A14" s="44"/>
      <c r="B14" s="54"/>
      <c r="C14" s="44"/>
      <c r="D14" s="58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1" tint="0.499984740745262"/>
  </sheetPr>
  <dimension ref="A1"/>
  <sheetViews>
    <sheetView view="pageBreakPreview" topLeftCell="A49" zoomScale="130" zoomScaleNormal="100" zoomScaleSheetLayoutView="130" workbookViewId="0">
      <selection activeCell="N52" sqref="N52"/>
    </sheetView>
  </sheetViews>
  <sheetFormatPr defaultRowHeight="11.4"/>
  <sheetData/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N2453"/>
  <sheetViews>
    <sheetView showGridLines="0" topLeftCell="A79" zoomScaleNormal="100" workbookViewId="0">
      <selection activeCell="I34" sqref="I34"/>
    </sheetView>
  </sheetViews>
  <sheetFormatPr defaultRowHeight="11.4"/>
  <cols>
    <col min="1" max="1" width="22" style="2" bestFit="1" customWidth="1"/>
    <col min="2" max="2" width="14.75" style="2" customWidth="1"/>
    <col min="3" max="3" width="11" style="2" bestFit="1" customWidth="1"/>
    <col min="4" max="4" width="11" style="2" customWidth="1"/>
    <col min="5" max="5" width="11" style="2" bestFit="1" customWidth="1"/>
    <col min="6" max="6" width="19" style="2" bestFit="1" customWidth="1"/>
    <col min="7" max="12" width="9.125" style="2"/>
    <col min="13" max="13" width="10.75" style="2" bestFit="1" customWidth="1"/>
    <col min="14" max="14" width="10" style="2" bestFit="1" customWidth="1"/>
    <col min="15" max="247" width="9.125" style="2"/>
    <col min="248" max="257" width="14.75" style="2" customWidth="1"/>
    <col min="258" max="258" width="4.75" style="2" customWidth="1"/>
    <col min="259" max="259" width="13.125" style="2" bestFit="1" customWidth="1"/>
    <col min="260" max="503" width="9.125" style="2"/>
    <col min="504" max="513" width="14.75" style="2" customWidth="1"/>
    <col min="514" max="514" width="4.75" style="2" customWidth="1"/>
    <col min="515" max="515" width="13.125" style="2" bestFit="1" customWidth="1"/>
    <col min="516" max="759" width="9.125" style="2"/>
    <col min="760" max="769" width="14.75" style="2" customWidth="1"/>
    <col min="770" max="770" width="4.75" style="2" customWidth="1"/>
    <col min="771" max="771" width="13.125" style="2" bestFit="1" customWidth="1"/>
    <col min="772" max="1015" width="9.125" style="2"/>
    <col min="1016" max="1025" width="14.75" style="2" customWidth="1"/>
    <col min="1026" max="1026" width="4.75" style="2" customWidth="1"/>
    <col min="1027" max="1027" width="13.125" style="2" bestFit="1" customWidth="1"/>
    <col min="1028" max="1271" width="9.125" style="2"/>
    <col min="1272" max="1281" width="14.75" style="2" customWidth="1"/>
    <col min="1282" max="1282" width="4.75" style="2" customWidth="1"/>
    <col min="1283" max="1283" width="13.125" style="2" bestFit="1" customWidth="1"/>
    <col min="1284" max="1527" width="9.125" style="2"/>
    <col min="1528" max="1537" width="14.75" style="2" customWidth="1"/>
    <col min="1538" max="1538" width="4.75" style="2" customWidth="1"/>
    <col min="1539" max="1539" width="13.125" style="2" bestFit="1" customWidth="1"/>
    <col min="1540" max="1783" width="9.125" style="2"/>
    <col min="1784" max="1793" width="14.75" style="2" customWidth="1"/>
    <col min="1794" max="1794" width="4.75" style="2" customWidth="1"/>
    <col min="1795" max="1795" width="13.125" style="2" bestFit="1" customWidth="1"/>
    <col min="1796" max="2039" width="9.125" style="2"/>
    <col min="2040" max="2049" width="14.75" style="2" customWidth="1"/>
    <col min="2050" max="2050" width="4.75" style="2" customWidth="1"/>
    <col min="2051" max="2051" width="13.125" style="2" bestFit="1" customWidth="1"/>
    <col min="2052" max="2295" width="9.125" style="2"/>
    <col min="2296" max="2305" width="14.75" style="2" customWidth="1"/>
    <col min="2306" max="2306" width="4.75" style="2" customWidth="1"/>
    <col min="2307" max="2307" width="13.125" style="2" bestFit="1" customWidth="1"/>
    <col min="2308" max="2551" width="9.125" style="2"/>
    <col min="2552" max="2561" width="14.75" style="2" customWidth="1"/>
    <col min="2562" max="2562" width="4.75" style="2" customWidth="1"/>
    <col min="2563" max="2563" width="13.125" style="2" bestFit="1" customWidth="1"/>
    <col min="2564" max="2807" width="9.125" style="2"/>
    <col min="2808" max="2817" width="14.75" style="2" customWidth="1"/>
    <col min="2818" max="2818" width="4.75" style="2" customWidth="1"/>
    <col min="2819" max="2819" width="13.125" style="2" bestFit="1" customWidth="1"/>
    <col min="2820" max="3063" width="9.125" style="2"/>
    <col min="3064" max="3073" width="14.75" style="2" customWidth="1"/>
    <col min="3074" max="3074" width="4.75" style="2" customWidth="1"/>
    <col min="3075" max="3075" width="13.125" style="2" bestFit="1" customWidth="1"/>
    <col min="3076" max="3319" width="9.125" style="2"/>
    <col min="3320" max="3329" width="14.75" style="2" customWidth="1"/>
    <col min="3330" max="3330" width="4.75" style="2" customWidth="1"/>
    <col min="3331" max="3331" width="13.125" style="2" bestFit="1" customWidth="1"/>
    <col min="3332" max="3575" width="9.125" style="2"/>
    <col min="3576" max="3585" width="14.75" style="2" customWidth="1"/>
    <col min="3586" max="3586" width="4.75" style="2" customWidth="1"/>
    <col min="3587" max="3587" width="13.125" style="2" bestFit="1" customWidth="1"/>
    <col min="3588" max="3831" width="9.125" style="2"/>
    <col min="3832" max="3841" width="14.75" style="2" customWidth="1"/>
    <col min="3842" max="3842" width="4.75" style="2" customWidth="1"/>
    <col min="3843" max="3843" width="13.125" style="2" bestFit="1" customWidth="1"/>
    <col min="3844" max="4087" width="9.125" style="2"/>
    <col min="4088" max="4097" width="14.75" style="2" customWidth="1"/>
    <col min="4098" max="4098" width="4.75" style="2" customWidth="1"/>
    <col min="4099" max="4099" width="13.125" style="2" bestFit="1" customWidth="1"/>
    <col min="4100" max="4343" width="9.125" style="2"/>
    <col min="4344" max="4353" width="14.75" style="2" customWidth="1"/>
    <col min="4354" max="4354" width="4.75" style="2" customWidth="1"/>
    <col min="4355" max="4355" width="13.125" style="2" bestFit="1" customWidth="1"/>
    <col min="4356" max="4599" width="9.125" style="2"/>
    <col min="4600" max="4609" width="14.75" style="2" customWidth="1"/>
    <col min="4610" max="4610" width="4.75" style="2" customWidth="1"/>
    <col min="4611" max="4611" width="13.125" style="2" bestFit="1" customWidth="1"/>
    <col min="4612" max="4855" width="9.125" style="2"/>
    <col min="4856" max="4865" width="14.75" style="2" customWidth="1"/>
    <col min="4866" max="4866" width="4.75" style="2" customWidth="1"/>
    <col min="4867" max="4867" width="13.125" style="2" bestFit="1" customWidth="1"/>
    <col min="4868" max="5111" width="9.125" style="2"/>
    <col min="5112" max="5121" width="14.75" style="2" customWidth="1"/>
    <col min="5122" max="5122" width="4.75" style="2" customWidth="1"/>
    <col min="5123" max="5123" width="13.125" style="2" bestFit="1" customWidth="1"/>
    <col min="5124" max="5367" width="9.125" style="2"/>
    <col min="5368" max="5377" width="14.75" style="2" customWidth="1"/>
    <col min="5378" max="5378" width="4.75" style="2" customWidth="1"/>
    <col min="5379" max="5379" width="13.125" style="2" bestFit="1" customWidth="1"/>
    <col min="5380" max="5623" width="9.125" style="2"/>
    <col min="5624" max="5633" width="14.75" style="2" customWidth="1"/>
    <col min="5634" max="5634" width="4.75" style="2" customWidth="1"/>
    <col min="5635" max="5635" width="13.125" style="2" bestFit="1" customWidth="1"/>
    <col min="5636" max="5879" width="9.125" style="2"/>
    <col min="5880" max="5889" width="14.75" style="2" customWidth="1"/>
    <col min="5890" max="5890" width="4.75" style="2" customWidth="1"/>
    <col min="5891" max="5891" width="13.125" style="2" bestFit="1" customWidth="1"/>
    <col min="5892" max="6135" width="9.125" style="2"/>
    <col min="6136" max="6145" width="14.75" style="2" customWidth="1"/>
    <col min="6146" max="6146" width="4.75" style="2" customWidth="1"/>
    <col min="6147" max="6147" width="13.125" style="2" bestFit="1" customWidth="1"/>
    <col min="6148" max="6391" width="9.125" style="2"/>
    <col min="6392" max="6401" width="14.75" style="2" customWidth="1"/>
    <col min="6402" max="6402" width="4.75" style="2" customWidth="1"/>
    <col min="6403" max="6403" width="13.125" style="2" bestFit="1" customWidth="1"/>
    <col min="6404" max="6647" width="9.125" style="2"/>
    <col min="6648" max="6657" width="14.75" style="2" customWidth="1"/>
    <col min="6658" max="6658" width="4.75" style="2" customWidth="1"/>
    <col min="6659" max="6659" width="13.125" style="2" bestFit="1" customWidth="1"/>
    <col min="6660" max="6903" width="9.125" style="2"/>
    <col min="6904" max="6913" width="14.75" style="2" customWidth="1"/>
    <col min="6914" max="6914" width="4.75" style="2" customWidth="1"/>
    <col min="6915" max="6915" width="13.125" style="2" bestFit="1" customWidth="1"/>
    <col min="6916" max="7159" width="9.125" style="2"/>
    <col min="7160" max="7169" width="14.75" style="2" customWidth="1"/>
    <col min="7170" max="7170" width="4.75" style="2" customWidth="1"/>
    <col min="7171" max="7171" width="13.125" style="2" bestFit="1" customWidth="1"/>
    <col min="7172" max="7415" width="9.125" style="2"/>
    <col min="7416" max="7425" width="14.75" style="2" customWidth="1"/>
    <col min="7426" max="7426" width="4.75" style="2" customWidth="1"/>
    <col min="7427" max="7427" width="13.125" style="2" bestFit="1" customWidth="1"/>
    <col min="7428" max="7671" width="9.125" style="2"/>
    <col min="7672" max="7681" width="14.75" style="2" customWidth="1"/>
    <col min="7682" max="7682" width="4.75" style="2" customWidth="1"/>
    <col min="7683" max="7683" width="13.125" style="2" bestFit="1" customWidth="1"/>
    <col min="7684" max="7927" width="9.125" style="2"/>
    <col min="7928" max="7937" width="14.75" style="2" customWidth="1"/>
    <col min="7938" max="7938" width="4.75" style="2" customWidth="1"/>
    <col min="7939" max="7939" width="13.125" style="2" bestFit="1" customWidth="1"/>
    <col min="7940" max="8183" width="9.125" style="2"/>
    <col min="8184" max="8193" width="14.75" style="2" customWidth="1"/>
    <col min="8194" max="8194" width="4.75" style="2" customWidth="1"/>
    <col min="8195" max="8195" width="13.125" style="2" bestFit="1" customWidth="1"/>
    <col min="8196" max="8439" width="9.125" style="2"/>
    <col min="8440" max="8449" width="14.75" style="2" customWidth="1"/>
    <col min="8450" max="8450" width="4.75" style="2" customWidth="1"/>
    <col min="8451" max="8451" width="13.125" style="2" bestFit="1" customWidth="1"/>
    <col min="8452" max="8695" width="9.125" style="2"/>
    <col min="8696" max="8705" width="14.75" style="2" customWidth="1"/>
    <col min="8706" max="8706" width="4.75" style="2" customWidth="1"/>
    <col min="8707" max="8707" width="13.125" style="2" bestFit="1" customWidth="1"/>
    <col min="8708" max="8951" width="9.125" style="2"/>
    <col min="8952" max="8961" width="14.75" style="2" customWidth="1"/>
    <col min="8962" max="8962" width="4.75" style="2" customWidth="1"/>
    <col min="8963" max="8963" width="13.125" style="2" bestFit="1" customWidth="1"/>
    <col min="8964" max="9207" width="9.125" style="2"/>
    <col min="9208" max="9217" width="14.75" style="2" customWidth="1"/>
    <col min="9218" max="9218" width="4.75" style="2" customWidth="1"/>
    <col min="9219" max="9219" width="13.125" style="2" bestFit="1" customWidth="1"/>
    <col min="9220" max="9463" width="9.125" style="2"/>
    <col min="9464" max="9473" width="14.75" style="2" customWidth="1"/>
    <col min="9474" max="9474" width="4.75" style="2" customWidth="1"/>
    <col min="9475" max="9475" width="13.125" style="2" bestFit="1" customWidth="1"/>
    <col min="9476" max="9719" width="9.125" style="2"/>
    <col min="9720" max="9729" width="14.75" style="2" customWidth="1"/>
    <col min="9730" max="9730" width="4.75" style="2" customWidth="1"/>
    <col min="9731" max="9731" width="13.125" style="2" bestFit="1" customWidth="1"/>
    <col min="9732" max="9975" width="9.125" style="2"/>
    <col min="9976" max="9985" width="14.75" style="2" customWidth="1"/>
    <col min="9986" max="9986" width="4.75" style="2" customWidth="1"/>
    <col min="9987" max="9987" width="13.125" style="2" bestFit="1" customWidth="1"/>
    <col min="9988" max="10231" width="9.125" style="2"/>
    <col min="10232" max="10241" width="14.75" style="2" customWidth="1"/>
    <col min="10242" max="10242" width="4.75" style="2" customWidth="1"/>
    <col min="10243" max="10243" width="13.125" style="2" bestFit="1" customWidth="1"/>
    <col min="10244" max="10487" width="9.125" style="2"/>
    <col min="10488" max="10497" width="14.75" style="2" customWidth="1"/>
    <col min="10498" max="10498" width="4.75" style="2" customWidth="1"/>
    <col min="10499" max="10499" width="13.125" style="2" bestFit="1" customWidth="1"/>
    <col min="10500" max="10743" width="9.125" style="2"/>
    <col min="10744" max="10753" width="14.75" style="2" customWidth="1"/>
    <col min="10754" max="10754" width="4.75" style="2" customWidth="1"/>
    <col min="10755" max="10755" width="13.125" style="2" bestFit="1" customWidth="1"/>
    <col min="10756" max="10999" width="9.125" style="2"/>
    <col min="11000" max="11009" width="14.75" style="2" customWidth="1"/>
    <col min="11010" max="11010" width="4.75" style="2" customWidth="1"/>
    <col min="11011" max="11011" width="13.125" style="2" bestFit="1" customWidth="1"/>
    <col min="11012" max="11255" width="9.125" style="2"/>
    <col min="11256" max="11265" width="14.75" style="2" customWidth="1"/>
    <col min="11266" max="11266" width="4.75" style="2" customWidth="1"/>
    <col min="11267" max="11267" width="13.125" style="2" bestFit="1" customWidth="1"/>
    <col min="11268" max="11511" width="9.125" style="2"/>
    <col min="11512" max="11521" width="14.75" style="2" customWidth="1"/>
    <col min="11522" max="11522" width="4.75" style="2" customWidth="1"/>
    <col min="11523" max="11523" width="13.125" style="2" bestFit="1" customWidth="1"/>
    <col min="11524" max="11767" width="9.125" style="2"/>
    <col min="11768" max="11777" width="14.75" style="2" customWidth="1"/>
    <col min="11778" max="11778" width="4.75" style="2" customWidth="1"/>
    <col min="11779" max="11779" width="13.125" style="2" bestFit="1" customWidth="1"/>
    <col min="11780" max="12023" width="9.125" style="2"/>
    <col min="12024" max="12033" width="14.75" style="2" customWidth="1"/>
    <col min="12034" max="12034" width="4.75" style="2" customWidth="1"/>
    <col min="12035" max="12035" width="13.125" style="2" bestFit="1" customWidth="1"/>
    <col min="12036" max="12279" width="9.125" style="2"/>
    <col min="12280" max="12289" width="14.75" style="2" customWidth="1"/>
    <col min="12290" max="12290" width="4.75" style="2" customWidth="1"/>
    <col min="12291" max="12291" width="13.125" style="2" bestFit="1" customWidth="1"/>
    <col min="12292" max="12535" width="9.125" style="2"/>
    <col min="12536" max="12545" width="14.75" style="2" customWidth="1"/>
    <col min="12546" max="12546" width="4.75" style="2" customWidth="1"/>
    <col min="12547" max="12547" width="13.125" style="2" bestFit="1" customWidth="1"/>
    <col min="12548" max="12791" width="9.125" style="2"/>
    <col min="12792" max="12801" width="14.75" style="2" customWidth="1"/>
    <col min="12802" max="12802" width="4.75" style="2" customWidth="1"/>
    <col min="12803" max="12803" width="13.125" style="2" bestFit="1" customWidth="1"/>
    <col min="12804" max="13047" width="9.125" style="2"/>
    <col min="13048" max="13057" width="14.75" style="2" customWidth="1"/>
    <col min="13058" max="13058" width="4.75" style="2" customWidth="1"/>
    <col min="13059" max="13059" width="13.125" style="2" bestFit="1" customWidth="1"/>
    <col min="13060" max="13303" width="9.125" style="2"/>
    <col min="13304" max="13313" width="14.75" style="2" customWidth="1"/>
    <col min="13314" max="13314" width="4.75" style="2" customWidth="1"/>
    <col min="13315" max="13315" width="13.125" style="2" bestFit="1" customWidth="1"/>
    <col min="13316" max="13559" width="9.125" style="2"/>
    <col min="13560" max="13569" width="14.75" style="2" customWidth="1"/>
    <col min="13570" max="13570" width="4.75" style="2" customWidth="1"/>
    <col min="13571" max="13571" width="13.125" style="2" bestFit="1" customWidth="1"/>
    <col min="13572" max="13815" width="9.125" style="2"/>
    <col min="13816" max="13825" width="14.75" style="2" customWidth="1"/>
    <col min="13826" max="13826" width="4.75" style="2" customWidth="1"/>
    <col min="13827" max="13827" width="13.125" style="2" bestFit="1" customWidth="1"/>
    <col min="13828" max="14071" width="9.125" style="2"/>
    <col min="14072" max="14081" width="14.75" style="2" customWidth="1"/>
    <col min="14082" max="14082" width="4.75" style="2" customWidth="1"/>
    <col min="14083" max="14083" width="13.125" style="2" bestFit="1" customWidth="1"/>
    <col min="14084" max="14327" width="9.125" style="2"/>
    <col min="14328" max="14337" width="14.75" style="2" customWidth="1"/>
    <col min="14338" max="14338" width="4.75" style="2" customWidth="1"/>
    <col min="14339" max="14339" width="13.125" style="2" bestFit="1" customWidth="1"/>
    <col min="14340" max="14583" width="9.125" style="2"/>
    <col min="14584" max="14593" width="14.75" style="2" customWidth="1"/>
    <col min="14594" max="14594" width="4.75" style="2" customWidth="1"/>
    <col min="14595" max="14595" width="13.125" style="2" bestFit="1" customWidth="1"/>
    <col min="14596" max="14839" width="9.125" style="2"/>
    <col min="14840" max="14849" width="14.75" style="2" customWidth="1"/>
    <col min="14850" max="14850" width="4.75" style="2" customWidth="1"/>
    <col min="14851" max="14851" width="13.125" style="2" bestFit="1" customWidth="1"/>
    <col min="14852" max="15095" width="9.125" style="2"/>
    <col min="15096" max="15105" width="14.75" style="2" customWidth="1"/>
    <col min="15106" max="15106" width="4.75" style="2" customWidth="1"/>
    <col min="15107" max="15107" width="13.125" style="2" bestFit="1" customWidth="1"/>
    <col min="15108" max="15351" width="9.125" style="2"/>
    <col min="15352" max="15361" width="14.75" style="2" customWidth="1"/>
    <col min="15362" max="15362" width="4.75" style="2" customWidth="1"/>
    <col min="15363" max="15363" width="13.125" style="2" bestFit="1" customWidth="1"/>
    <col min="15364" max="15607" width="9.125" style="2"/>
    <col min="15608" max="15617" width="14.75" style="2" customWidth="1"/>
    <col min="15618" max="15618" width="4.75" style="2" customWidth="1"/>
    <col min="15619" max="15619" width="13.125" style="2" bestFit="1" customWidth="1"/>
    <col min="15620" max="15863" width="9.125" style="2"/>
    <col min="15864" max="15873" width="14.75" style="2" customWidth="1"/>
    <col min="15874" max="15874" width="4.75" style="2" customWidth="1"/>
    <col min="15875" max="15875" width="13.125" style="2" bestFit="1" customWidth="1"/>
    <col min="15876" max="16119" width="9.125" style="2"/>
    <col min="16120" max="16129" width="14.75" style="2" customWidth="1"/>
    <col min="16130" max="16130" width="4.75" style="2" customWidth="1"/>
    <col min="16131" max="16131" width="13.125" style="2" bestFit="1" customWidth="1"/>
    <col min="16132" max="16384" width="9.125" style="2"/>
  </cols>
  <sheetData>
    <row r="1" spans="1:14" ht="15" customHeight="1">
      <c r="G1" s="47"/>
      <c r="H1" s="47"/>
      <c r="I1" s="47"/>
    </row>
    <row r="2" spans="1:14" ht="15" customHeight="1">
      <c r="B2" s="49" t="s">
        <v>183</v>
      </c>
      <c r="C2" s="81" t="s">
        <v>300</v>
      </c>
      <c r="D2" s="66"/>
    </row>
    <row r="3" spans="1:14" ht="15" customHeight="1">
      <c r="B3" s="50">
        <f>HLOOKUP(C2,오실!$F$5:$EY$6,2,0)</f>
        <v>122</v>
      </c>
      <c r="C3" s="50">
        <f>B3+1</f>
        <v>123</v>
      </c>
    </row>
    <row r="4" spans="1:14" ht="15" customHeight="1">
      <c r="M4" s="62" t="s">
        <v>232</v>
      </c>
      <c r="N4" s="64">
        <f>PERCENTILE(G26:G102,0.9)</f>
        <v>2.3129160048515675E-4</v>
      </c>
    </row>
    <row r="5" spans="1:14" ht="15" customHeight="1">
      <c r="A5" s="47"/>
      <c r="M5" s="62" t="s">
        <v>235</v>
      </c>
      <c r="N5" s="60">
        <f>PERCENTILE(G26:G102,0.75)</f>
        <v>1.5207283198493947E-4</v>
      </c>
    </row>
    <row r="6" spans="1:14" ht="15" customHeight="1">
      <c r="A6" s="2" t="s">
        <v>144</v>
      </c>
      <c r="B6" s="2" t="s">
        <v>313</v>
      </c>
      <c r="C6" s="2" t="s">
        <v>172</v>
      </c>
      <c r="M6" s="63" t="s">
        <v>231</v>
      </c>
      <c r="N6" s="60">
        <f>PERCENTILE(G26:G102,0.75)</f>
        <v>1.5207283198493947E-4</v>
      </c>
    </row>
    <row r="7" spans="1:14" ht="15" customHeight="1">
      <c r="A7" s="2" t="s">
        <v>157</v>
      </c>
      <c r="B7" s="2" t="s">
        <v>139</v>
      </c>
      <c r="C7" s="2" t="s">
        <v>173</v>
      </c>
      <c r="M7" s="62" t="s">
        <v>234</v>
      </c>
      <c r="N7" s="60">
        <f>PERCENTILE(G26:G102,0.25)</f>
        <v>-1.015353964119582E-4</v>
      </c>
    </row>
    <row r="8" spans="1:14" ht="15" customHeight="1">
      <c r="A8" s="2" t="s">
        <v>158</v>
      </c>
      <c r="B8" s="2" t="s">
        <v>140</v>
      </c>
      <c r="C8" s="2" t="s">
        <v>174</v>
      </c>
      <c r="M8" s="62" t="s">
        <v>236</v>
      </c>
      <c r="N8" s="64">
        <f>PERCENTILE(G26:G102,0.1)</f>
        <v>-3.3093732624269286E-4</v>
      </c>
    </row>
    <row r="9" spans="1:14" ht="15" customHeight="1">
      <c r="A9" s="2" t="s">
        <v>159</v>
      </c>
      <c r="B9" s="2" t="s">
        <v>248</v>
      </c>
      <c r="C9" s="47" t="s">
        <v>242</v>
      </c>
      <c r="M9" s="61" t="s">
        <v>233</v>
      </c>
      <c r="N9" s="65">
        <f>G102</f>
        <v>9.5329026460843724E-6</v>
      </c>
    </row>
    <row r="10" spans="1:14" ht="15" customHeight="1">
      <c r="A10" s="2" t="s">
        <v>160</v>
      </c>
      <c r="B10" s="2" t="s">
        <v>145</v>
      </c>
      <c r="C10" s="2" t="s">
        <v>175</v>
      </c>
    </row>
    <row r="11" spans="1:14" ht="15" customHeight="1">
      <c r="A11" s="2" t="s">
        <v>161</v>
      </c>
      <c r="B11" s="2" t="s">
        <v>142</v>
      </c>
      <c r="C11" s="2" t="s">
        <v>143</v>
      </c>
    </row>
    <row r="12" spans="1:14" ht="15" customHeight="1">
      <c r="A12" s="47" t="s">
        <v>245</v>
      </c>
      <c r="B12" s="54" t="s">
        <v>144</v>
      </c>
      <c r="C12" s="2" t="s">
        <v>176</v>
      </c>
    </row>
    <row r="13" spans="1:14" ht="15" customHeight="1">
      <c r="A13" s="2" t="s">
        <v>190</v>
      </c>
      <c r="B13" s="54" t="s">
        <v>223</v>
      </c>
      <c r="C13" s="2" t="s">
        <v>177</v>
      </c>
    </row>
    <row r="14" spans="1:14">
      <c r="A14" s="2" t="s">
        <v>164</v>
      </c>
      <c r="B14" s="54" t="s">
        <v>191</v>
      </c>
      <c r="C14" s="54" t="s">
        <v>222</v>
      </c>
    </row>
    <row r="15" spans="1:14">
      <c r="A15" s="2" t="s">
        <v>165</v>
      </c>
      <c r="B15" s="2" t="s">
        <v>146</v>
      </c>
      <c r="C15" s="54" t="s">
        <v>223</v>
      </c>
    </row>
    <row r="16" spans="1:14">
      <c r="A16" s="2" t="s">
        <v>166</v>
      </c>
      <c r="B16" s="54" t="s">
        <v>221</v>
      </c>
      <c r="C16" s="2" t="s">
        <v>152</v>
      </c>
    </row>
    <row r="17" spans="1:9">
      <c r="A17" s="2" t="s">
        <v>167</v>
      </c>
      <c r="B17" s="2" t="s">
        <v>147</v>
      </c>
      <c r="C17" s="2" t="s">
        <v>182</v>
      </c>
    </row>
    <row r="18" spans="1:9">
      <c r="A18" s="2" t="s">
        <v>168</v>
      </c>
      <c r="B18" s="54" t="s">
        <v>219</v>
      </c>
      <c r="C18" s="2" t="s">
        <v>150</v>
      </c>
    </row>
    <row r="19" spans="1:9">
      <c r="A19" s="2" t="s">
        <v>169</v>
      </c>
      <c r="B19" s="54" t="s">
        <v>220</v>
      </c>
      <c r="C19" s="2" t="s">
        <v>149</v>
      </c>
    </row>
    <row r="20" spans="1:9">
      <c r="A20" s="2" t="s">
        <v>170</v>
      </c>
      <c r="B20" s="2" t="s">
        <v>163</v>
      </c>
      <c r="C20" s="54" t="s">
        <v>190</v>
      </c>
    </row>
    <row r="21" spans="1:9">
      <c r="A21" s="2" t="s">
        <v>171</v>
      </c>
      <c r="B21" s="54" t="s">
        <v>210</v>
      </c>
      <c r="C21" s="2" t="s">
        <v>143</v>
      </c>
    </row>
    <row r="22" spans="1:9">
      <c r="A22" s="2" t="s">
        <v>172</v>
      </c>
      <c r="B22" s="54" t="s">
        <v>211</v>
      </c>
      <c r="C22" s="54" t="s">
        <v>192</v>
      </c>
    </row>
    <row r="23" spans="1:9">
      <c r="A23" s="11" t="s">
        <v>173</v>
      </c>
      <c r="B23" s="54" t="s">
        <v>166</v>
      </c>
      <c r="C23" s="59" t="s">
        <v>243</v>
      </c>
    </row>
    <row r="24" spans="1:9">
      <c r="A24" s="2" t="s">
        <v>174</v>
      </c>
      <c r="B24" s="54" t="s">
        <v>212</v>
      </c>
      <c r="C24" s="54" t="s">
        <v>228</v>
      </c>
    </row>
    <row r="25" spans="1:9">
      <c r="A25" s="2" t="s">
        <v>144</v>
      </c>
      <c r="B25" s="2" t="s">
        <v>180</v>
      </c>
      <c r="C25" s="54" t="s">
        <v>193</v>
      </c>
      <c r="E25" s="2" t="str">
        <f>오실!A14</f>
        <v>D A T E</v>
      </c>
      <c r="F25" s="2" t="str">
        <f>VLOOKUP(E25,오실!$A$14:$EY$91,그래프뽑기!$B$3,0)</f>
        <v>화장품 시가총액</v>
      </c>
      <c r="G25" s="48" t="str">
        <f>VLOOKUP(E25,오실!$A$14:$EY$91,그래프뽑기!$C$3,0)</f>
        <v>화장품 오실레이터</v>
      </c>
    </row>
    <row r="26" spans="1:9">
      <c r="A26" s="11" t="s">
        <v>175</v>
      </c>
      <c r="B26" s="2" t="s">
        <v>153</v>
      </c>
      <c r="C26" s="54" t="s">
        <v>247</v>
      </c>
      <c r="E26" s="46">
        <f>오실!A15</f>
        <v>46086</v>
      </c>
      <c r="F26" s="2">
        <f>VLOOKUP(E26,오실!$A$15:$EY$91,그래프뽑기!$B$3,0)</f>
        <v>3.8156500000000002</v>
      </c>
      <c r="G26" s="48">
        <f>VLOOKUP(E26,오실!$A$15:$EY$91,그래프뽑기!$C$3,0)</f>
        <v>0</v>
      </c>
    </row>
    <row r="27" spans="1:9">
      <c r="A27" s="11" t="s">
        <v>143</v>
      </c>
      <c r="B27" s="54" t="s">
        <v>209</v>
      </c>
      <c r="C27" s="54" t="s">
        <v>205</v>
      </c>
      <c r="E27" s="46">
        <f>오실!A16</f>
        <v>46087</v>
      </c>
      <c r="F27" s="2">
        <f>VLOOKUP(E27,오실!$A$15:$EY$91,그래프뽑기!$B$3,0)</f>
        <v>3.949897</v>
      </c>
      <c r="G27" s="48">
        <f>VLOOKUP(E27,오실!$A$15:$EY$91,그래프뽑기!$C$3,0)</f>
        <v>-3.8098535758894145E-5</v>
      </c>
    </row>
    <row r="28" spans="1:9">
      <c r="A28" s="11" t="s">
        <v>176</v>
      </c>
      <c r="B28" s="2" t="s">
        <v>148</v>
      </c>
      <c r="C28" s="54" t="s">
        <v>206</v>
      </c>
      <c r="E28" s="46">
        <f>오실!A17</f>
        <v>46090</v>
      </c>
      <c r="F28" s="2">
        <f>VLOOKUP(E28,오실!$A$15:$EY$91,그래프뽑기!$B$3,0)</f>
        <v>3.8246820000000001</v>
      </c>
      <c r="G28" s="48">
        <f>VLOOKUP(E28,오실!$A$15:$EY$91,그래프뽑기!$C$3,0)</f>
        <v>3.4582326193334515E-6</v>
      </c>
    </row>
    <row r="29" spans="1:9">
      <c r="A29" s="11" t="s">
        <v>177</v>
      </c>
      <c r="B29" s="2" t="s">
        <v>156</v>
      </c>
      <c r="C29" s="54" t="s">
        <v>207</v>
      </c>
      <c r="E29" s="46">
        <f>오실!A18</f>
        <v>46091</v>
      </c>
      <c r="F29" s="2">
        <f>VLOOKUP(E29,오실!$A$15:$EY$91,그래프뽑기!$B$3,0)</f>
        <v>3.9022910000000004</v>
      </c>
      <c r="G29" s="48">
        <f>VLOOKUP(E29,오실!$A$15:$EY$91,그래프뽑기!$C$3,0)</f>
        <v>-9.2641331983737273E-6</v>
      </c>
      <c r="I29" s="44"/>
    </row>
    <row r="30" spans="1:9" ht="13.2">
      <c r="A30" s="11" t="s">
        <v>222</v>
      </c>
      <c r="B30" s="2" t="s">
        <v>151</v>
      </c>
      <c r="C30" s="77" t="s">
        <v>618</v>
      </c>
      <c r="E30" s="46">
        <f>오실!A19</f>
        <v>46092</v>
      </c>
      <c r="F30" s="2">
        <f>VLOOKUP(E30,오실!$A$15:$EY$91,그래프뽑기!$B$3,0)</f>
        <v>3.9747440000000003</v>
      </c>
      <c r="G30" s="48">
        <f>VLOOKUP(E30,오실!$A$15:$EY$91,그래프뽑기!$C$3,0)</f>
        <v>-4.2989062878066365E-5</v>
      </c>
    </row>
    <row r="31" spans="1:9">
      <c r="A31" s="11" t="s">
        <v>223</v>
      </c>
      <c r="B31" s="54" t="s">
        <v>222</v>
      </c>
      <c r="C31" s="2" t="s">
        <v>154</v>
      </c>
      <c r="E31" s="46">
        <f>오실!A20</f>
        <v>46093</v>
      </c>
      <c r="F31" s="2">
        <f>VLOOKUP(E31,오실!$A$15:$EY$91,그래프뽑기!$B$3,0)</f>
        <v>4.0055690000000004</v>
      </c>
      <c r="G31" s="48">
        <f>VLOOKUP(E31,오실!$A$15:$EY$91,그래프뽑기!$C$3,0)</f>
        <v>-6.8166380255266657E-5</v>
      </c>
    </row>
    <row r="32" spans="1:9">
      <c r="A32" s="11" t="s">
        <v>152</v>
      </c>
      <c r="B32" s="2" t="s">
        <v>144</v>
      </c>
      <c r="C32" s="2" t="s">
        <v>241</v>
      </c>
      <c r="E32" s="46">
        <f>오실!A21</f>
        <v>46094</v>
      </c>
      <c r="F32" s="2">
        <f>VLOOKUP(E32,오실!$A$15:$EY$91,그래프뽑기!$B$3,0)</f>
        <v>4.0920489999999994</v>
      </c>
      <c r="G32" s="48">
        <f>VLOOKUP(E32,오실!$A$15:$EY$91,그래프뽑기!$C$3,0)</f>
        <v>-8.297067316815742E-5</v>
      </c>
    </row>
    <row r="33" spans="1:8">
      <c r="A33" s="11" t="s">
        <v>182</v>
      </c>
      <c r="B33" s="2" t="s">
        <v>157</v>
      </c>
      <c r="C33" s="54" t="s">
        <v>192</v>
      </c>
      <c r="E33" s="46">
        <f>오실!A22</f>
        <v>46097</v>
      </c>
      <c r="F33" s="2">
        <f>VLOOKUP(E33,오실!$A$15:$EY$91,그래프뽑기!$B$3,0)</f>
        <v>3.975419</v>
      </c>
      <c r="G33" s="48">
        <f>VLOOKUP(E33,오실!$A$15:$EY$91,그래프뽑기!$C$3,0)</f>
        <v>-1.5640055116601225E-4</v>
      </c>
    </row>
    <row r="34" spans="1:8">
      <c r="A34" s="11" t="s">
        <v>150</v>
      </c>
      <c r="B34" s="2" t="s">
        <v>158</v>
      </c>
      <c r="C34" s="2" t="s">
        <v>239</v>
      </c>
      <c r="E34" s="46">
        <f>오실!A23</f>
        <v>46098</v>
      </c>
      <c r="F34" s="2">
        <f>VLOOKUP(E34,오실!$A$15:$EY$91,그래프뽑기!$B$3,0)</f>
        <v>4.108606</v>
      </c>
      <c r="G34" s="48">
        <f>VLOOKUP(E34,오실!$A$15:$EY$91,그래프뽑기!$C$3,0)</f>
        <v>-9.4353085290165348E-5</v>
      </c>
    </row>
    <row r="35" spans="1:8">
      <c r="A35" s="11" t="s">
        <v>149</v>
      </c>
      <c r="B35" s="2" t="s">
        <v>159</v>
      </c>
      <c r="C35" s="2" t="s">
        <v>240</v>
      </c>
      <c r="E35" s="46">
        <f>오실!A24</f>
        <v>46099</v>
      </c>
      <c r="F35" s="2">
        <f>VLOOKUP(E35,오실!$A$15:$EY$91,그래프뽑기!$B$3,0)</f>
        <v>4.2003399999999997</v>
      </c>
      <c r="G35" s="48">
        <f>VLOOKUP(E35,오실!$A$15:$EY$91,그래프뽑기!$C$3,0)</f>
        <v>-7.7533633536308122E-5</v>
      </c>
    </row>
    <row r="36" spans="1:8">
      <c r="A36" s="11" t="s">
        <v>190</v>
      </c>
      <c r="B36" s="2" t="s">
        <v>160</v>
      </c>
      <c r="C36" s="54" t="s">
        <v>212</v>
      </c>
      <c r="E36" s="46">
        <f>오실!A25</f>
        <v>46100</v>
      </c>
      <c r="F36" s="2">
        <f>VLOOKUP(E36,오실!$A$15:$EY$91,그래프뽑기!$B$3,0)</f>
        <v>4.1850949999999996</v>
      </c>
      <c r="G36" s="48">
        <f>VLOOKUP(E36,오실!$A$15:$EY$91,그래프뽑기!$C$3,0)</f>
        <v>-7.1325157600836582E-5</v>
      </c>
    </row>
    <row r="37" spans="1:8">
      <c r="A37" s="11" t="s">
        <v>143</v>
      </c>
      <c r="B37" s="2" t="s">
        <v>161</v>
      </c>
      <c r="C37" s="54" t="s">
        <v>221</v>
      </c>
      <c r="E37" s="46">
        <f>오실!A26</f>
        <v>46101</v>
      </c>
      <c r="F37" s="2">
        <f>VLOOKUP(E37,오실!$A$15:$EY$91,그래프뽑기!$B$3,0)</f>
        <v>4.2739720000000005</v>
      </c>
      <c r="G37" s="48">
        <f>VLOOKUP(E37,오실!$A$15:$EY$91,그래프뽑기!$C$3,0)</f>
        <v>4.0622192441327391E-6</v>
      </c>
    </row>
    <row r="38" spans="1:8">
      <c r="A38" s="11" t="s">
        <v>192</v>
      </c>
      <c r="B38" s="2" t="s">
        <v>162</v>
      </c>
      <c r="C38" s="59" t="s">
        <v>229</v>
      </c>
      <c r="E38" s="46">
        <f>오실!A27</f>
        <v>46104</v>
      </c>
      <c r="F38" s="2">
        <f>VLOOKUP(E38,오실!$A$15:$EY$91,그래프뽑기!$B$3,0)</f>
        <v>4.0496749999999997</v>
      </c>
      <c r="G38" s="48">
        <f>VLOOKUP(E38,오실!$A$15:$EY$91,그래프뽑기!$C$3,0)</f>
        <v>1.1387806710149557E-4</v>
      </c>
    </row>
    <row r="39" spans="1:8">
      <c r="A39" s="11" t="s">
        <v>144</v>
      </c>
      <c r="B39" s="54" t="s">
        <v>190</v>
      </c>
      <c r="C39" s="2" t="s">
        <v>155</v>
      </c>
      <c r="E39" s="46">
        <f>오실!A28</f>
        <v>46105</v>
      </c>
      <c r="F39" s="2">
        <f>VLOOKUP(E39,오실!$A$15:$EY$91,그래프뽑기!$B$3,0)</f>
        <v>4.112476</v>
      </c>
      <c r="G39" s="48">
        <f>VLOOKUP(E39,오실!$A$15:$EY$91,그래프뽑기!$C$3,0)</f>
        <v>1.0754706585620247E-4</v>
      </c>
    </row>
    <row r="40" spans="1:8">
      <c r="A40" s="11" t="s">
        <v>228</v>
      </c>
      <c r="B40" s="2" t="s">
        <v>164</v>
      </c>
      <c r="C40" s="11" t="s">
        <v>246</v>
      </c>
      <c r="E40" s="46">
        <f>오실!A29</f>
        <v>46106</v>
      </c>
      <c r="F40" s="2">
        <f>VLOOKUP(E40,오실!$A$15:$EY$91,그래프뽑기!$B$3,0)</f>
        <v>4.1195940000000002</v>
      </c>
      <c r="G40" s="48">
        <f>VLOOKUP(E40,오실!$A$15:$EY$91,그래프뽑기!$C$3,0)</f>
        <v>6.547518723186992E-5</v>
      </c>
      <c r="H40" s="44"/>
    </row>
    <row r="41" spans="1:8">
      <c r="A41" s="11" t="s">
        <v>193</v>
      </c>
      <c r="B41" s="2" t="s">
        <v>165</v>
      </c>
      <c r="E41" s="46">
        <f>오실!A30</f>
        <v>46107</v>
      </c>
      <c r="F41" s="2">
        <f>VLOOKUP(E41,오실!$A$15:$EY$91,그래프뽑기!$B$3,0)</f>
        <v>3.9884930000000001</v>
      </c>
      <c r="G41" s="48">
        <f>VLOOKUP(E41,오실!$A$15:$EY$91,그래프뽑기!$C$3,0)</f>
        <v>2.5246895940461518E-5</v>
      </c>
      <c r="H41" s="44"/>
    </row>
    <row r="42" spans="1:8">
      <c r="A42" s="11" t="s">
        <v>204</v>
      </c>
      <c r="B42" s="2" t="s">
        <v>166</v>
      </c>
      <c r="E42" s="46">
        <f>오실!A31</f>
        <v>46108</v>
      </c>
      <c r="F42" s="2">
        <f>VLOOKUP(E42,오실!$A$15:$EY$91,그래프뽑기!$B$3,0)</f>
        <v>4.1882449999999993</v>
      </c>
      <c r="G42" s="48">
        <f>VLOOKUP(E42,오실!$A$15:$EY$91,그래프뽑기!$C$3,0)</f>
        <v>9.171059719109104E-6</v>
      </c>
    </row>
    <row r="43" spans="1:8">
      <c r="A43" s="11" t="s">
        <v>205</v>
      </c>
      <c r="B43" s="2" t="s">
        <v>167</v>
      </c>
      <c r="E43" s="46">
        <f>오실!A32</f>
        <v>46111</v>
      </c>
      <c r="F43" s="2">
        <f>VLOOKUP(E43,오실!$A$15:$EY$91,그래프뽑기!$B$3,0)</f>
        <v>4.0976109999999997</v>
      </c>
      <c r="G43" s="48">
        <f>VLOOKUP(E43,오실!$A$15:$EY$91,그래프뽑기!$C$3,0)</f>
        <v>1.4223248603417043E-5</v>
      </c>
    </row>
    <row r="44" spans="1:8">
      <c r="A44" s="11" t="s">
        <v>206</v>
      </c>
      <c r="B44" s="2" t="s">
        <v>168</v>
      </c>
      <c r="E44" s="46">
        <f>오실!A33</f>
        <v>46112</v>
      </c>
      <c r="F44" s="2">
        <f>VLOOKUP(E44,오실!$A$15:$EY$91,그래프뽑기!$B$3,0)</f>
        <v>4.0949960000000001</v>
      </c>
      <c r="G44" s="48">
        <f>VLOOKUP(E44,오실!$A$15:$EY$91,그래프뽑기!$C$3,0)</f>
        <v>4.4624725005262516E-5</v>
      </c>
    </row>
    <row r="45" spans="1:8">
      <c r="A45" s="11" t="s">
        <v>207</v>
      </c>
      <c r="B45" s="2" t="s">
        <v>169</v>
      </c>
      <c r="E45" s="46">
        <f>오실!A34</f>
        <v>46113</v>
      </c>
      <c r="F45" s="2">
        <f>VLOOKUP(E45,오실!$A$15:$EY$91,그래프뽑기!$B$3,0)</f>
        <v>4.2244070000000002</v>
      </c>
      <c r="G45" s="48">
        <f>VLOOKUP(E45,오실!$A$15:$EY$91,그래프뽑기!$C$3,0)</f>
        <v>1.1736359831607833E-4</v>
      </c>
    </row>
    <row r="46" spans="1:8">
      <c r="A46" s="11" t="s">
        <v>208</v>
      </c>
      <c r="B46" s="2" t="s">
        <v>170</v>
      </c>
      <c r="E46" s="46">
        <f>오실!A35</f>
        <v>46114</v>
      </c>
      <c r="F46" s="2">
        <f>VLOOKUP(E46,오실!$A$15:$EY$91,그래프뽑기!$B$3,0)</f>
        <v>4.0810089999999999</v>
      </c>
      <c r="G46" s="48">
        <f>VLOOKUP(E46,오실!$A$15:$EY$91,그래프뽑기!$C$3,0)</f>
        <v>1.8413821902504162E-4</v>
      </c>
    </row>
    <row r="47" spans="1:8">
      <c r="A47" s="11" t="s">
        <v>154</v>
      </c>
      <c r="B47" s="2" t="s">
        <v>171</v>
      </c>
      <c r="E47" s="46">
        <f>오실!A36</f>
        <v>46115</v>
      </c>
      <c r="F47" s="2">
        <f>VLOOKUP(E47,오실!$A$15:$EY$91,그래프뽑기!$B$3,0)</f>
        <v>4.007593</v>
      </c>
      <c r="G47" s="48">
        <f>VLOOKUP(E47,오실!$A$15:$EY$91,그래프뽑기!$C$3,0)</f>
        <v>6.0125756870375934E-5</v>
      </c>
    </row>
    <row r="48" spans="1:8">
      <c r="A48" s="11" t="s">
        <v>168</v>
      </c>
      <c r="E48" s="46">
        <f>오실!A37</f>
        <v>46118</v>
      </c>
      <c r="F48" s="2">
        <f>VLOOKUP(E48,오실!$A$15:$EY$91,그래프뽑기!$B$3,0)</f>
        <v>4.013884</v>
      </c>
      <c r="G48" s="48">
        <f>VLOOKUP(E48,오실!$A$15:$EY$91,그래프뽑기!$C$3,0)</f>
        <v>-2.2465253807921341E-5</v>
      </c>
    </row>
    <row r="49" spans="1:7">
      <c r="A49" s="11" t="s">
        <v>192</v>
      </c>
      <c r="E49" s="46">
        <f>오실!A38</f>
        <v>46119</v>
      </c>
      <c r="F49" s="2">
        <f>VLOOKUP(E49,오실!$A$15:$EY$91,그래프뽑기!$B$3,0)</f>
        <v>3.9194260000000001</v>
      </c>
      <c r="G49" s="48">
        <f>VLOOKUP(E49,오실!$A$15:$EY$91,그래프뽑기!$C$3,0)</f>
        <v>-1.2724166503127961E-4</v>
      </c>
    </row>
    <row r="50" spans="1:7">
      <c r="A50" s="11" t="s">
        <v>239</v>
      </c>
      <c r="E50" s="46">
        <f>오실!A39</f>
        <v>46120</v>
      </c>
      <c r="F50" s="2">
        <f>VLOOKUP(E50,오실!$A$15:$EY$91,그래프뽑기!$B$3,0)</f>
        <v>4.0738349999999999</v>
      </c>
      <c r="G50" s="48">
        <f>VLOOKUP(E50,오실!$A$15:$EY$91,그래프뽑기!$C$3,0)</f>
        <v>-2.5168266048883721E-4</v>
      </c>
    </row>
    <row r="51" spans="1:7">
      <c r="A51" s="11" t="s">
        <v>240</v>
      </c>
      <c r="E51" s="46">
        <f>오실!A40</f>
        <v>46121</v>
      </c>
      <c r="F51" s="2">
        <f>VLOOKUP(E51,오실!$A$15:$EY$91,그래프뽑기!$B$3,0)</f>
        <v>4.2156310000000001</v>
      </c>
      <c r="G51" s="48">
        <f>VLOOKUP(E51,오실!$A$15:$EY$91,그래프뽑기!$C$3,0)</f>
        <v>-2.264952833152821E-4</v>
      </c>
    </row>
    <row r="52" spans="1:7">
      <c r="A52" s="11" t="s">
        <v>212</v>
      </c>
      <c r="E52" s="46">
        <f>오실!A41</f>
        <v>46122</v>
      </c>
      <c r="F52" s="2">
        <f>VLOOKUP(E52,오실!$A$15:$EY$91,그래프뽑기!$B$3,0)</f>
        <v>4.3416269999999999</v>
      </c>
      <c r="G52" s="48">
        <f>VLOOKUP(E52,오실!$A$15:$EY$91,그래프뽑기!$C$3,0)</f>
        <v>-1.015353964119582E-4</v>
      </c>
    </row>
    <row r="53" spans="1:7">
      <c r="A53" s="11" t="s">
        <v>221</v>
      </c>
      <c r="E53" s="46">
        <f>오실!A42</f>
        <v>46125</v>
      </c>
      <c r="F53" s="2">
        <f>VLOOKUP(E53,오실!$A$15:$EY$91,그래프뽑기!$B$3,0)</f>
        <v>4.3873989999999994</v>
      </c>
      <c r="G53" s="48">
        <f>VLOOKUP(E53,오실!$A$15:$EY$91,그래프뽑기!$C$3,0)</f>
        <v>3.6534672887767437E-5</v>
      </c>
    </row>
    <row r="54" spans="1:7">
      <c r="A54" s="11" t="s">
        <v>229</v>
      </c>
      <c r="E54" s="46">
        <f>오실!A43</f>
        <v>46126</v>
      </c>
      <c r="F54" s="2">
        <f>VLOOKUP(E54,오실!$A$15:$EY$91,그래프뽑기!$B$3,0)</f>
        <v>4.3183920000000002</v>
      </c>
      <c r="G54" s="48">
        <f>VLOOKUP(E54,오실!$A$15:$EY$91,그래프뽑기!$C$3,0)</f>
        <v>1.6107112981623796E-4</v>
      </c>
    </row>
    <row r="55" spans="1:7">
      <c r="A55" s="11"/>
      <c r="E55" s="46">
        <f>오실!A44</f>
        <v>46127</v>
      </c>
      <c r="F55" s="2">
        <f>VLOOKUP(E55,오실!$A$15:$EY$91,그래프뽑기!$B$3,0)</f>
        <v>4.4616319999999998</v>
      </c>
      <c r="G55" s="48">
        <f>VLOOKUP(E55,오실!$A$15:$EY$91,그래프뽑기!$C$3,0)</f>
        <v>3.1220472534570175E-4</v>
      </c>
    </row>
    <row r="56" spans="1:7">
      <c r="A56" s="11"/>
      <c r="E56" s="46">
        <f>오실!A45</f>
        <v>46128</v>
      </c>
      <c r="F56" s="2">
        <f>VLOOKUP(E56,오실!$A$15:$EY$91,그래프뽑기!$B$3,0)</f>
        <v>4.5071810000000001</v>
      </c>
      <c r="G56" s="48">
        <f>VLOOKUP(E56,오실!$A$15:$EY$91,그래프뽑기!$C$3,0)</f>
        <v>3.3479141472043418E-4</v>
      </c>
    </row>
    <row r="57" spans="1:7">
      <c r="A57" s="11"/>
      <c r="E57" s="46">
        <f>오실!A46</f>
        <v>46129</v>
      </c>
      <c r="F57" s="2">
        <f>VLOOKUP(E57,오실!$A$15:$EY$91,그래프뽑기!$B$3,0)</f>
        <v>4.5633690000000007</v>
      </c>
      <c r="G57" s="48">
        <f>VLOOKUP(E57,오실!$A$15:$EY$91,그래프뽑기!$C$3,0)</f>
        <v>3.0986780135578768E-4</v>
      </c>
    </row>
    <row r="58" spans="1:7">
      <c r="A58" s="11"/>
      <c r="E58" s="46">
        <f>오실!A47</f>
        <v>46132</v>
      </c>
      <c r="F58" s="2">
        <f>VLOOKUP(E58,오실!$A$15:$EY$91,그래프뽑기!$B$3,0)</f>
        <v>4.5287300000000004</v>
      </c>
      <c r="G58" s="48">
        <f>VLOOKUP(E58,오실!$A$15:$EY$91,그래프뽑기!$C$3,0)</f>
        <v>2.0350338393573515E-4</v>
      </c>
    </row>
    <row r="59" spans="1:7">
      <c r="A59" s="11"/>
      <c r="E59" s="46">
        <f>오실!A48</f>
        <v>46133</v>
      </c>
      <c r="F59" s="2">
        <f>VLOOKUP(E59,오실!$A$15:$EY$91,그래프뽑기!$B$3,0)</f>
        <v>4.4922849999999999</v>
      </c>
      <c r="G59" s="48">
        <f>VLOOKUP(E59,오실!$A$15:$EY$91,그래프뽑기!$C$3,0)</f>
        <v>4.1983465973416124E-5</v>
      </c>
    </row>
    <row r="60" spans="1:7">
      <c r="A60" s="11"/>
      <c r="E60" s="46">
        <f>오실!A49</f>
        <v>46134</v>
      </c>
      <c r="F60" s="2">
        <f>VLOOKUP(E60,오실!$A$15:$EY$91,그래프뽑기!$B$3,0)</f>
        <v>4.612622</v>
      </c>
      <c r="G60" s="48">
        <f>VLOOKUP(E60,오실!$A$15:$EY$91,그래프뽑기!$C$3,0)</f>
        <v>-6.4479873355227456E-5</v>
      </c>
    </row>
    <row r="61" spans="1:7">
      <c r="A61" s="11"/>
      <c r="E61" s="46">
        <f>오실!A50</f>
        <v>46135</v>
      </c>
      <c r="F61" s="2">
        <f>VLOOKUP(E61,오실!$A$15:$EY$91,그래프뽑기!$B$3,0)</f>
        <v>4.6484260000000006</v>
      </c>
      <c r="G61" s="48">
        <f>VLOOKUP(E61,오실!$A$15:$EY$91,그래프뽑기!$C$3,0)</f>
        <v>-1.2639053615955636E-4</v>
      </c>
    </row>
    <row r="62" spans="1:7">
      <c r="A62" s="11"/>
      <c r="E62" s="46">
        <f>오실!A51</f>
        <v>46136</v>
      </c>
      <c r="F62" s="2">
        <f>VLOOKUP(E62,오실!$A$15:$EY$91,그래프뽑기!$B$3,0)</f>
        <v>4.8736309999999996</v>
      </c>
      <c r="G62" s="48">
        <f>VLOOKUP(E62,오실!$A$15:$EY$91,그래프뽑기!$C$3,0)</f>
        <v>-1.100167558841353E-4</v>
      </c>
    </row>
    <row r="63" spans="1:7">
      <c r="A63" s="11"/>
      <c r="E63" s="46">
        <f>오실!A52</f>
        <v>46139</v>
      </c>
      <c r="F63" s="2">
        <f>VLOOKUP(E63,오실!$A$15:$EY$91,그래프뽑기!$B$3,0)</f>
        <v>4.9177359999999997</v>
      </c>
      <c r="G63" s="48">
        <f>VLOOKUP(E63,오실!$A$15:$EY$91,그래프뽑기!$C$3,0)</f>
        <v>-6.8095421973049145E-5</v>
      </c>
    </row>
    <row r="64" spans="1:7">
      <c r="A64" s="11"/>
      <c r="E64" s="46">
        <f>오실!A53</f>
        <v>46140</v>
      </c>
      <c r="F64" s="2">
        <f>VLOOKUP(E64,오실!$A$15:$EY$91,그래프뽑기!$B$3,0)</f>
        <v>4.9014639999999998</v>
      </c>
      <c r="G64" s="48">
        <f>VLOOKUP(E64,오실!$A$15:$EY$91,그래프뽑기!$C$3,0)</f>
        <v>2.0699402920746842E-5</v>
      </c>
    </row>
    <row r="65" spans="1:8">
      <c r="A65" s="11"/>
      <c r="E65" s="46">
        <f>오실!A54</f>
        <v>46141</v>
      </c>
      <c r="F65" s="2">
        <f>VLOOKUP(E65,오실!$A$15:$EY$91,그래프뽑기!$B$3,0)</f>
        <v>4.8534470000000001</v>
      </c>
      <c r="G65" s="48">
        <f>VLOOKUP(E65,오실!$A$15:$EY$91,그래프뽑기!$C$3,0)</f>
        <v>-9.3149651715768644E-5</v>
      </c>
    </row>
    <row r="66" spans="1:8">
      <c r="A66" s="11"/>
      <c r="E66" s="46">
        <f>오실!A55</f>
        <v>46142</v>
      </c>
      <c r="F66" s="2">
        <f>VLOOKUP(E66,오실!$A$15:$EY$91,그래프뽑기!$B$3,0)</f>
        <v>4.6443879999999993</v>
      </c>
      <c r="G66" s="48">
        <f>VLOOKUP(E66,오실!$A$15:$EY$91,그래프뽑기!$C$3,0)</f>
        <v>-2.338969433698124E-4</v>
      </c>
    </row>
    <row r="67" spans="1:8">
      <c r="A67" s="11"/>
      <c r="E67" s="46">
        <f>오실!A56</f>
        <v>46146</v>
      </c>
      <c r="F67" s="2">
        <f>VLOOKUP(E67,오실!$A$15:$EY$91,그래프뽑기!$B$3,0)</f>
        <v>4.6955119999999999</v>
      </c>
      <c r="G67" s="48">
        <f>VLOOKUP(E67,오실!$A$15:$EY$91,그래프뽑기!$C$3,0)</f>
        <v>-3.9828876861702577E-4</v>
      </c>
    </row>
    <row r="68" spans="1:8">
      <c r="A68" s="11"/>
      <c r="E68" s="46">
        <f>오실!A57</f>
        <v>46148</v>
      </c>
      <c r="F68" s="2">
        <f>VLOOKUP(E68,오실!$A$15:$EY$91,그래프뽑기!$B$3,0)</f>
        <v>4.5779860000000001</v>
      </c>
      <c r="G68" s="48">
        <f>VLOOKUP(E68,오실!$A$15:$EY$91,그래프뽑기!$C$3,0)</f>
        <v>-5.6819646822042064E-4</v>
      </c>
    </row>
    <row r="69" spans="1:8">
      <c r="A69" s="11"/>
      <c r="E69" s="46">
        <f>오실!A58</f>
        <v>46149</v>
      </c>
      <c r="F69" s="2">
        <f>VLOOKUP(E69,오실!$A$15:$EY$91,그래프뽑기!$B$3,0)</f>
        <v>4.4956459999999998</v>
      </c>
      <c r="G69" s="48">
        <f>VLOOKUP(E69,오실!$A$15:$EY$91,그래프뽑기!$C$3,0)</f>
        <v>-7.5987420586676223E-4</v>
      </c>
    </row>
    <row r="70" spans="1:8">
      <c r="A70" s="11"/>
      <c r="E70" s="46">
        <f>오실!A59</f>
        <v>46150</v>
      </c>
      <c r="F70" s="2">
        <f>VLOOKUP(E70,오실!$A$15:$EY$91,그래프뽑기!$B$3,0)</f>
        <v>4.6340859999999999</v>
      </c>
      <c r="G70" s="48">
        <f>VLOOKUP(E70,오실!$A$15:$EY$91,그래프뽑기!$C$3,0)</f>
        <v>-6.9720984098195645E-4</v>
      </c>
    </row>
    <row r="71" spans="1:8">
      <c r="A71" s="11"/>
      <c r="E71" s="46">
        <f>오실!A60</f>
        <v>46153</v>
      </c>
      <c r="F71" s="2">
        <f>VLOOKUP(E71,오실!$A$15:$EY$91,그래프뽑기!$B$3,0)</f>
        <v>4.6472509999999998</v>
      </c>
      <c r="G71" s="48">
        <f>VLOOKUP(E71,오실!$A$15:$EY$91,그래프뽑기!$C$3,0)</f>
        <v>-5.0149450218045033E-4</v>
      </c>
    </row>
    <row r="72" spans="1:8">
      <c r="A72" s="11"/>
      <c r="E72" s="46">
        <f>오실!A61</f>
        <v>46154</v>
      </c>
      <c r="F72" s="2">
        <f>VLOOKUP(E72,오실!$A$15:$EY$91,그래프뽑기!$B$3,0)</f>
        <v>4.5629589999999993</v>
      </c>
      <c r="G72" s="48">
        <f>VLOOKUP(E72,오실!$A$15:$EY$91,그래프뽑기!$C$3,0)</f>
        <v>-3.2885769287820652E-4</v>
      </c>
    </row>
    <row r="73" spans="1:8">
      <c r="A73" s="11"/>
      <c r="E73" s="46">
        <f>오실!A62</f>
        <v>46155</v>
      </c>
      <c r="F73" s="2">
        <f>VLOOKUP(E73,오실!$A$15:$EY$91,그래프뽑기!$B$3,0)</f>
        <v>4.4203980000000005</v>
      </c>
      <c r="G73" s="48">
        <f>VLOOKUP(E73,오실!$A$15:$EY$91,그래프뽑기!$C$3,0)</f>
        <v>-2.3221196356389747E-4</v>
      </c>
    </row>
    <row r="74" spans="1:8">
      <c r="A74" s="11"/>
      <c r="E74" s="46">
        <f>오실!A63</f>
        <v>46156</v>
      </c>
      <c r="F74" s="2">
        <f>VLOOKUP(E74,오실!$A$15:$EY$91,그래프뽑기!$B$3,0)</f>
        <v>4.6531609999999999</v>
      </c>
      <c r="G74" s="48">
        <f>VLOOKUP(E74,오실!$A$15:$EY$91,그래프뽑기!$C$3,0)</f>
        <v>6.2762672679832362E-5</v>
      </c>
    </row>
    <row r="75" spans="1:8">
      <c r="A75" s="11"/>
      <c r="E75" s="46">
        <f>오실!A64</f>
        <v>46157</v>
      </c>
      <c r="F75" s="2">
        <f>VLOOKUP(E75,오실!$A$15:$EY$91,그래프뽑기!$B$3,0)</f>
        <v>4.4180589999999995</v>
      </c>
      <c r="G75" s="48">
        <f>VLOOKUP(E75,오실!$A$15:$EY$91,그래프뽑기!$C$3,0)</f>
        <v>2.148304167152238E-4</v>
      </c>
    </row>
    <row r="76" spans="1:8">
      <c r="A76" s="11"/>
      <c r="E76" s="46">
        <f>오실!A65</f>
        <v>46160</v>
      </c>
      <c r="F76" s="2">
        <f>VLOOKUP(E76,오실!$A$15:$EY$91,그래프뽑기!$B$3,0)</f>
        <v>4.3259099999999995</v>
      </c>
      <c r="G76" s="48">
        <f>VLOOKUP(E76,오실!$A$15:$EY$91,그래프뽑기!$C$3,0)</f>
        <v>2.3166616764523092E-4</v>
      </c>
    </row>
    <row r="77" spans="1:8">
      <c r="A77" s="11"/>
      <c r="E77" s="46">
        <f>오실!A66</f>
        <v>46161</v>
      </c>
      <c r="F77" s="2">
        <f>VLOOKUP(E77,오실!$A$15:$EY$91,그래프뽑기!$B$3,0)</f>
        <v>4.2814500000000004</v>
      </c>
      <c r="G77" s="48">
        <f>VLOOKUP(E77,오실!$A$15:$EY$91,그래프뽑기!$C$3,0)</f>
        <v>2.268516089949863E-4</v>
      </c>
    </row>
    <row r="78" spans="1:8">
      <c r="A78" s="11"/>
      <c r="E78" s="46">
        <f>오실!A67</f>
        <v>46162</v>
      </c>
      <c r="F78" s="2">
        <f>VLOOKUP(E78,오실!$A$15:$EY$91,그래프뽑기!$B$3,0)</f>
        <v>4.1656019999999998</v>
      </c>
      <c r="G78" s="48">
        <f>VLOOKUP(E78,오실!$A$15:$EY$91,그래프뽑기!$C$3,0)</f>
        <v>3.1489921898050218E-4</v>
      </c>
    </row>
    <row r="79" spans="1:8">
      <c r="A79" s="11"/>
      <c r="E79" s="46">
        <f>오실!A68</f>
        <v>46163</v>
      </c>
      <c r="F79" s="2">
        <f>VLOOKUP(E79,오실!$A$15:$EY$91,그래프뽑기!$B$3,0)</f>
        <v>4.2280870000000004</v>
      </c>
      <c r="G79" s="48">
        <f>VLOOKUP(E79,오실!$A$15:$EY$91,그래프뽑기!$C$3,0)</f>
        <v>2.0583005198215041E-4</v>
      </c>
      <c r="H79" s="44"/>
    </row>
    <row r="80" spans="1:8">
      <c r="A80" s="11"/>
      <c r="E80" s="46">
        <f>오실!A69</f>
        <v>46164</v>
      </c>
      <c r="F80" s="2">
        <f>VLOOKUP(E80,오실!$A$15:$EY$91,그래프뽑기!$B$3,0)</f>
        <v>4.2983630000000002</v>
      </c>
      <c r="G80" s="48">
        <f>VLOOKUP(E80,오실!$A$15:$EY$91,그래프뽑기!$C$3,0)</f>
        <v>1.5192178034211147E-4</v>
      </c>
    </row>
    <row r="81" spans="1:8">
      <c r="A81" s="11"/>
      <c r="E81" s="46">
        <f>오실!A70</f>
        <v>46168</v>
      </c>
      <c r="F81" s="2">
        <f>VLOOKUP(E81,오실!$A$15:$EY$91,그래프뽑기!$B$3,0)</f>
        <v>4.2546249999999999</v>
      </c>
      <c r="G81" s="48">
        <f>VLOOKUP(E81,오실!$A$15:$EY$91,그래프뽑기!$C$3,0)</f>
        <v>8.5659435777136247E-5</v>
      </c>
      <c r="H81" s="44"/>
    </row>
    <row r="82" spans="1:8">
      <c r="A82" s="11"/>
      <c r="E82" s="46">
        <f>오실!A71</f>
        <v>46169</v>
      </c>
      <c r="F82" s="2">
        <f>VLOOKUP(E82,오실!$A$15:$EY$91,그래프뽑기!$B$3,0)</f>
        <v>4.1666940000000006</v>
      </c>
      <c r="G82" s="48">
        <f>VLOOKUP(E82,오실!$A$15:$EY$91,그래프뽑기!$C$3,0)</f>
        <v>1.7074815979468191E-5</v>
      </c>
      <c r="H82" s="44"/>
    </row>
    <row r="83" spans="1:8">
      <c r="A83" s="11"/>
      <c r="E83" s="46">
        <f>오실!A72</f>
        <v>46170</v>
      </c>
      <c r="F83" s="2">
        <f>VLOOKUP(E83,오실!$A$15:$EY$91,그래프뽑기!$B$3,0)</f>
        <v>4.1862440000000003</v>
      </c>
      <c r="G83" s="48">
        <f>VLOOKUP(E83,오실!$A$15:$EY$91,그래프뽑기!$C$3,0)</f>
        <v>1.9510803097380625E-5</v>
      </c>
    </row>
    <row r="84" spans="1:8">
      <c r="A84" s="11"/>
      <c r="E84" s="46">
        <f>오실!A73</f>
        <v>46171</v>
      </c>
      <c r="F84" s="2">
        <f>VLOOKUP(E84,오실!$A$15:$EY$91,그래프뽑기!$B$3,0)</f>
        <v>4.1341890000000001</v>
      </c>
      <c r="G84" s="48">
        <f>VLOOKUP(E84,오실!$A$15:$EY$91,그래프뽑기!$C$3,0)</f>
        <v>5.0340839255138918E-5</v>
      </c>
    </row>
    <row r="85" spans="1:8">
      <c r="A85" s="11"/>
      <c r="E85" s="46">
        <f>오실!A74</f>
        <v>46174</v>
      </c>
      <c r="F85" s="2">
        <f>VLOOKUP(E85,오실!$A$15:$EY$91,그래프뽑기!$B$3,0)</f>
        <v>4.2068970000000006</v>
      </c>
      <c r="G85" s="48">
        <f>VLOOKUP(E85,오실!$A$15:$EY$91,그래프뽑기!$C$3,0)</f>
        <v>1.1234043838182362E-4</v>
      </c>
    </row>
    <row r="86" spans="1:8">
      <c r="A86" s="11"/>
      <c r="E86" s="46">
        <f>오실!A75</f>
        <v>46175</v>
      </c>
      <c r="F86" s="2">
        <f>VLOOKUP(E86,오실!$A$15:$EY$91,그래프뽑기!$B$3,0)</f>
        <v>4.0508660000000001</v>
      </c>
      <c r="G86" s="48">
        <f>VLOOKUP(E86,오실!$A$15:$EY$91,그래프뽑기!$C$3,0)</f>
        <v>1.7802460430874136E-4</v>
      </c>
    </row>
    <row r="87" spans="1:8">
      <c r="A87" s="11"/>
      <c r="E87" s="46">
        <f>오실!A76</f>
        <v>46177</v>
      </c>
      <c r="F87" s="2">
        <f>VLOOKUP(E87,오실!$A$15:$EY$91,그래프뽑기!$B$3,0)</f>
        <v>4.11252</v>
      </c>
      <c r="G87" s="48">
        <f>VLOOKUP(E87,오실!$A$15:$EY$91,그래프뽑기!$C$3,0)</f>
        <v>2.3520411515017618E-4</v>
      </c>
    </row>
    <row r="88" spans="1:8">
      <c r="A88" s="11"/>
      <c r="E88" s="46">
        <f>오실!A77</f>
        <v>46178</v>
      </c>
      <c r="F88" s="2">
        <f>VLOOKUP(E88,오실!$A$15:$EY$91,그래프뽑기!$B$3,0)</f>
        <v>3.9887349999999997</v>
      </c>
      <c r="G88" s="48">
        <f>VLOOKUP(E88,오실!$A$15:$EY$91,그래프뽑기!$C$3,0)</f>
        <v>2.151673218049586E-4</v>
      </c>
    </row>
    <row r="89" spans="1:8">
      <c r="A89" s="11"/>
      <c r="E89" s="46">
        <f>오실!A78</f>
        <v>46181</v>
      </c>
      <c r="F89" s="2">
        <f>VLOOKUP(E89,오실!$A$15:$EY$91,그래프뽑기!$B$3,0)</f>
        <v>3.7846190000000002</v>
      </c>
      <c r="G89" s="48">
        <f>VLOOKUP(E89,오실!$A$15:$EY$91,그래프뽑기!$C$3,0)</f>
        <v>2.2159244451955108E-4</v>
      </c>
    </row>
    <row r="90" spans="1:8">
      <c r="A90" s="11"/>
      <c r="E90" s="46">
        <f>오실!A79</f>
        <v>46182</v>
      </c>
      <c r="F90" s="2">
        <f>VLOOKUP(E90,오실!$A$15:$EY$91,그래프뽑기!$B$3,0)</f>
        <v>4.0499859999999996</v>
      </c>
      <c r="G90" s="48">
        <f>VLOOKUP(E90,오실!$A$15:$EY$91,그래프뽑기!$C$3,0)</f>
        <v>2.3104188904510728E-4</v>
      </c>
    </row>
    <row r="91" spans="1:8">
      <c r="A91" s="11"/>
      <c r="E91" s="46">
        <f>오실!A80</f>
        <v>46183</v>
      </c>
      <c r="F91" s="2">
        <f>VLOOKUP(E91,오실!$A$15:$EY$91,그래프뽑기!$B$3,0)</f>
        <v>4.0615899999999998</v>
      </c>
      <c r="G91" s="48">
        <f>VLOOKUP(E91,오실!$A$15:$EY$91,그래프뽑기!$C$3,0)</f>
        <v>2.4846734530224837E-4</v>
      </c>
    </row>
    <row r="92" spans="1:8">
      <c r="A92" s="11"/>
      <c r="E92" s="46">
        <f>오실!A81</f>
        <v>46184</v>
      </c>
      <c r="F92" s="2">
        <f>VLOOKUP(E92,오실!$A$15:$EY$91,그래프뽑기!$B$3,0)</f>
        <v>4.1157170000000001</v>
      </c>
      <c r="G92" s="48">
        <f>VLOOKUP(E92,오실!$A$15:$EY$91,그래프뽑기!$C$3,0)</f>
        <v>2.4206901490287952E-4</v>
      </c>
    </row>
    <row r="93" spans="1:8">
      <c r="A93" s="11"/>
      <c r="E93" s="46">
        <f>오실!A82</f>
        <v>46185</v>
      </c>
      <c r="F93" s="2">
        <f>VLOOKUP(E93,오실!$A$15:$EY$91,그래프뽑기!$B$3,0)</f>
        <v>4.0520809999999994</v>
      </c>
      <c r="G93" s="48">
        <f>VLOOKUP(E93,오실!$A$15:$EY$91,그래프뽑기!$C$3,0)</f>
        <v>1.8952275822971024E-4</v>
      </c>
    </row>
    <row r="94" spans="1:8">
      <c r="A94" s="11"/>
      <c r="E94" s="46">
        <f>오실!A83</f>
        <v>46188</v>
      </c>
      <c r="F94" s="2">
        <f>VLOOKUP(E94,오실!$A$15:$EY$91,그래프뽑기!$B$3,0)</f>
        <v>4.1519729999999999</v>
      </c>
      <c r="G94" s="48">
        <f>VLOOKUP(E94,오실!$A$15:$EY$91,그래프뽑기!$C$3,0)</f>
        <v>1.5207283198493947E-4</v>
      </c>
    </row>
    <row r="95" spans="1:8">
      <c r="A95" s="11"/>
      <c r="E95" s="46">
        <f>오실!A84</f>
        <v>46189</v>
      </c>
      <c r="F95" s="2">
        <f>VLOOKUP(E95,오실!$A$15:$EY$91,그래프뽑기!$B$3,0)</f>
        <v>4.0627910000000007</v>
      </c>
      <c r="G95" s="48">
        <f>VLOOKUP(E95,오실!$A$15:$EY$91,그래프뽑기!$C$3,0)</f>
        <v>2.9116482967706908E-6</v>
      </c>
    </row>
    <row r="96" spans="1:8">
      <c r="A96" s="11"/>
      <c r="E96" s="46">
        <f>오실!A85</f>
        <v>46190</v>
      </c>
      <c r="F96" s="2">
        <f>VLOOKUP(E96,오실!$A$15:$EY$91,그래프뽑기!$B$3,0)</f>
        <v>4.1118410000000001</v>
      </c>
      <c r="G96" s="48">
        <f>VLOOKUP(E96,오실!$A$15:$EY$91,그래프뽑기!$C$3,0)</f>
        <v>-9.1820792753875049E-5</v>
      </c>
    </row>
    <row r="97" spans="1:7">
      <c r="A97" s="11"/>
      <c r="E97" s="46">
        <f>오실!A86</f>
        <v>46191</v>
      </c>
      <c r="F97" s="2">
        <f>VLOOKUP(E97,오실!$A$15:$EY$91,그래프뽑기!$B$3,0)</f>
        <v>3.9326629999999998</v>
      </c>
      <c r="G97" s="48">
        <f>VLOOKUP(E97,오실!$A$15:$EY$91,그래프뽑기!$C$3,0)</f>
        <v>-3.2271450122732141E-4</v>
      </c>
    </row>
    <row r="98" spans="1:7">
      <c r="A98" s="11"/>
      <c r="E98" s="46">
        <f>오실!A87</f>
        <v>46192</v>
      </c>
      <c r="F98" s="2">
        <f>VLOOKUP(E98,오실!$A$15:$EY$91,그래프뽑기!$B$3,0)</f>
        <v>3.928032</v>
      </c>
      <c r="G98" s="48">
        <f>VLOOKUP(E98,오실!$A$15:$EY$91,그래프뽑기!$C$3,0)</f>
        <v>-3.6289329131008541E-4</v>
      </c>
    </row>
    <row r="99" spans="1:7">
      <c r="A99" s="11"/>
      <c r="E99" s="46">
        <f>오실!A88</f>
        <v>46195</v>
      </c>
      <c r="F99" s="2">
        <f>VLOOKUP(E99,오실!$A$15:$EY$91,그래프뽑기!$B$3,0)</f>
        <v>3.8070779999999997</v>
      </c>
      <c r="G99" s="48">
        <f>VLOOKUP(E99,오실!$A$15:$EY$91,그래프뽑기!$C$3,0)</f>
        <v>-4.2414644460538921E-4</v>
      </c>
    </row>
    <row r="100" spans="1:7">
      <c r="A100" s="11"/>
      <c r="E100" s="46">
        <f>오실!A89</f>
        <v>46196</v>
      </c>
      <c r="F100" s="2">
        <f>VLOOKUP(E100,오실!$A$15:$EY$91,그래프뽑기!$B$3,0)</f>
        <v>3.6776620000000002</v>
      </c>
      <c r="G100" s="48">
        <f>VLOOKUP(E100,오실!$A$15:$EY$91,그래프뽑기!$C$3,0)</f>
        <v>-3.3405677628942239E-4</v>
      </c>
    </row>
    <row r="101" spans="1:7">
      <c r="A101" s="11"/>
      <c r="E101" s="46">
        <f>오실!A90</f>
        <v>46197</v>
      </c>
      <c r="F101" s="2">
        <f>VLOOKUP(E101,오실!$A$15:$EY$91,그래프뽑기!$B$3,0)</f>
        <v>3.7830489999999997</v>
      </c>
      <c r="G101" s="48">
        <f>VLOOKUP(E101,오실!$A$15:$EY$91,그래프뽑기!$C$3,0)</f>
        <v>-2.4726310336052539E-4</v>
      </c>
    </row>
    <row r="102" spans="1:7">
      <c r="A102" s="11"/>
      <c r="E102" s="46">
        <f>오실!A91</f>
        <v>46198</v>
      </c>
      <c r="F102" s="2">
        <f>VLOOKUP(E102,오실!$A$15:$EY$91,그래프뽑기!$B$3,0)</f>
        <v>3.8153129999999997</v>
      </c>
      <c r="G102" s="48">
        <f>VLOOKUP(E102,오실!$A$15:$EY$91,그래프뽑기!$C$3,0)</f>
        <v>9.5329026460843724E-6</v>
      </c>
    </row>
    <row r="103" spans="1:7">
      <c r="A103" s="11"/>
      <c r="E103" s="46"/>
      <c r="G103" s="48"/>
    </row>
    <row r="104" spans="1:7">
      <c r="A104" s="11"/>
      <c r="E104" s="46"/>
      <c r="G104" s="48"/>
    </row>
    <row r="105" spans="1:7">
      <c r="A105" s="11"/>
      <c r="E105" s="46"/>
      <c r="G105" s="48"/>
    </row>
    <row r="106" spans="1:7">
      <c r="A106" s="11"/>
      <c r="E106" s="46"/>
    </row>
    <row r="107" spans="1:7">
      <c r="A107" s="11"/>
      <c r="E107" s="46"/>
    </row>
    <row r="108" spans="1:7">
      <c r="A108" s="11"/>
      <c r="E108" s="46"/>
    </row>
    <row r="109" spans="1:7">
      <c r="A109" s="11"/>
      <c r="E109" s="46"/>
    </row>
    <row r="110" spans="1:7">
      <c r="A110" s="11"/>
      <c r="E110" s="46"/>
    </row>
    <row r="111" spans="1:7">
      <c r="A111" s="11"/>
      <c r="E111" s="46"/>
    </row>
    <row r="112" spans="1:7">
      <c r="A112" s="11"/>
      <c r="E112" s="46"/>
    </row>
    <row r="113" spans="1:5">
      <c r="A113" s="11"/>
      <c r="E113" s="46"/>
    </row>
    <row r="114" spans="1:5">
      <c r="A114" s="11"/>
      <c r="E114" s="46"/>
    </row>
    <row r="115" spans="1:5">
      <c r="A115" s="11"/>
      <c r="E115" s="46"/>
    </row>
    <row r="116" spans="1:5">
      <c r="A116" s="11"/>
      <c r="E116" s="46"/>
    </row>
    <row r="117" spans="1:5">
      <c r="A117" s="11"/>
      <c r="E117" s="46"/>
    </row>
    <row r="118" spans="1:5">
      <c r="A118" s="11"/>
      <c r="E118" s="46"/>
    </row>
    <row r="119" spans="1:5">
      <c r="A119" s="11"/>
    </row>
    <row r="120" spans="1:5">
      <c r="A120" s="11"/>
    </row>
    <row r="121" spans="1:5">
      <c r="A121" s="11"/>
    </row>
    <row r="122" spans="1:5">
      <c r="A122" s="11"/>
    </row>
    <row r="123" spans="1:5">
      <c r="A123" s="11"/>
    </row>
    <row r="124" spans="1:5">
      <c r="A124" s="11"/>
    </row>
    <row r="125" spans="1:5">
      <c r="A125" s="11"/>
    </row>
    <row r="126" spans="1:5">
      <c r="A126" s="11"/>
    </row>
    <row r="127" spans="1:5">
      <c r="A127" s="11"/>
    </row>
    <row r="128" spans="1:5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  <row r="2002" spans="1:1">
      <c r="A2002" s="11"/>
    </row>
    <row r="2003" spans="1:1">
      <c r="A2003" s="11"/>
    </row>
    <row r="2004" spans="1:1">
      <c r="A2004" s="11"/>
    </row>
    <row r="2005" spans="1:1">
      <c r="A2005" s="11"/>
    </row>
    <row r="2006" spans="1:1">
      <c r="A2006" s="11"/>
    </row>
    <row r="2007" spans="1:1">
      <c r="A2007" s="11"/>
    </row>
    <row r="2008" spans="1:1">
      <c r="A2008" s="11"/>
    </row>
    <row r="2009" spans="1:1">
      <c r="A2009" s="11"/>
    </row>
    <row r="2010" spans="1:1">
      <c r="A2010" s="11"/>
    </row>
    <row r="2011" spans="1:1">
      <c r="A2011" s="11"/>
    </row>
    <row r="2012" spans="1:1">
      <c r="A2012" s="11"/>
    </row>
    <row r="2013" spans="1:1">
      <c r="A2013" s="11"/>
    </row>
    <row r="2014" spans="1:1">
      <c r="A2014" s="11"/>
    </row>
    <row r="2015" spans="1:1">
      <c r="A2015" s="11"/>
    </row>
    <row r="2016" spans="1:1">
      <c r="A2016" s="11"/>
    </row>
    <row r="2017" spans="1:1">
      <c r="A2017" s="11"/>
    </row>
    <row r="2018" spans="1:1">
      <c r="A2018" s="11"/>
    </row>
    <row r="2019" spans="1:1">
      <c r="A2019" s="11"/>
    </row>
    <row r="2020" spans="1:1">
      <c r="A2020" s="11"/>
    </row>
    <row r="2021" spans="1:1">
      <c r="A2021" s="11"/>
    </row>
    <row r="2022" spans="1:1">
      <c r="A2022" s="11"/>
    </row>
    <row r="2023" spans="1:1">
      <c r="A2023" s="11"/>
    </row>
    <row r="2024" spans="1:1">
      <c r="A2024" s="11"/>
    </row>
    <row r="2025" spans="1:1">
      <c r="A2025" s="11"/>
    </row>
    <row r="2026" spans="1:1">
      <c r="A2026" s="11"/>
    </row>
    <row r="2027" spans="1:1">
      <c r="A2027" s="11"/>
    </row>
    <row r="2028" spans="1:1">
      <c r="A2028" s="11"/>
    </row>
    <row r="2029" spans="1:1">
      <c r="A2029" s="11"/>
    </row>
    <row r="2030" spans="1:1">
      <c r="A2030" s="11"/>
    </row>
    <row r="2031" spans="1:1">
      <c r="A2031" s="11"/>
    </row>
    <row r="2032" spans="1:1">
      <c r="A2032" s="11"/>
    </row>
    <row r="2033" spans="1:1">
      <c r="A2033" s="11"/>
    </row>
    <row r="2034" spans="1:1">
      <c r="A2034" s="11"/>
    </row>
    <row r="2035" spans="1:1">
      <c r="A2035" s="11"/>
    </row>
    <row r="2036" spans="1:1">
      <c r="A2036" s="11"/>
    </row>
    <row r="2037" spans="1:1">
      <c r="A2037" s="11"/>
    </row>
    <row r="2038" spans="1:1">
      <c r="A2038" s="11"/>
    </row>
    <row r="2039" spans="1:1">
      <c r="A2039" s="11"/>
    </row>
    <row r="2040" spans="1:1">
      <c r="A2040" s="11"/>
    </row>
    <row r="2041" spans="1:1">
      <c r="A2041" s="11"/>
    </row>
    <row r="2042" spans="1:1">
      <c r="A2042" s="11"/>
    </row>
    <row r="2043" spans="1:1">
      <c r="A2043" s="11"/>
    </row>
    <row r="2044" spans="1:1">
      <c r="A2044" s="11"/>
    </row>
    <row r="2045" spans="1:1">
      <c r="A2045" s="11"/>
    </row>
    <row r="2046" spans="1:1">
      <c r="A2046" s="11"/>
    </row>
    <row r="2047" spans="1:1">
      <c r="A2047" s="11"/>
    </row>
    <row r="2048" spans="1:1">
      <c r="A2048" s="11"/>
    </row>
    <row r="2049" spans="1:1">
      <c r="A2049" s="11"/>
    </row>
    <row r="2050" spans="1:1">
      <c r="A2050" s="11"/>
    </row>
    <row r="2051" spans="1:1">
      <c r="A2051" s="11"/>
    </row>
    <row r="2052" spans="1:1">
      <c r="A2052" s="11"/>
    </row>
    <row r="2053" spans="1:1">
      <c r="A2053" s="11"/>
    </row>
    <row r="2054" spans="1:1">
      <c r="A2054" s="11"/>
    </row>
    <row r="2055" spans="1:1">
      <c r="A2055" s="11"/>
    </row>
    <row r="2056" spans="1:1">
      <c r="A2056" s="11"/>
    </row>
    <row r="2057" spans="1:1">
      <c r="A2057" s="11"/>
    </row>
    <row r="2058" spans="1:1">
      <c r="A2058" s="11"/>
    </row>
    <row r="2059" spans="1:1">
      <c r="A2059" s="11"/>
    </row>
    <row r="2060" spans="1:1">
      <c r="A2060" s="11"/>
    </row>
    <row r="2061" spans="1:1">
      <c r="A2061" s="11"/>
    </row>
    <row r="2062" spans="1:1">
      <c r="A2062" s="11"/>
    </row>
    <row r="2063" spans="1:1">
      <c r="A2063" s="11"/>
    </row>
    <row r="2064" spans="1:1">
      <c r="A2064" s="11"/>
    </row>
    <row r="2065" spans="1:1">
      <c r="A2065" s="11"/>
    </row>
    <row r="2066" spans="1:1">
      <c r="A2066" s="11"/>
    </row>
    <row r="2067" spans="1:1">
      <c r="A2067" s="11"/>
    </row>
    <row r="2068" spans="1:1">
      <c r="A2068" s="11"/>
    </row>
    <row r="2069" spans="1:1">
      <c r="A2069" s="11"/>
    </row>
    <row r="2070" spans="1:1">
      <c r="A2070" s="11"/>
    </row>
    <row r="2071" spans="1:1">
      <c r="A2071" s="11"/>
    </row>
    <row r="2072" spans="1:1">
      <c r="A2072" s="11"/>
    </row>
    <row r="2073" spans="1:1">
      <c r="A2073" s="11"/>
    </row>
    <row r="2074" spans="1:1">
      <c r="A2074" s="11"/>
    </row>
    <row r="2075" spans="1:1">
      <c r="A2075" s="11"/>
    </row>
    <row r="2076" spans="1:1">
      <c r="A2076" s="11"/>
    </row>
    <row r="2077" spans="1:1">
      <c r="A2077" s="11"/>
    </row>
    <row r="2078" spans="1:1">
      <c r="A2078" s="11"/>
    </row>
    <row r="2079" spans="1:1">
      <c r="A2079" s="11"/>
    </row>
    <row r="2080" spans="1:1">
      <c r="A2080" s="11"/>
    </row>
    <row r="2081" spans="1:1">
      <c r="A2081" s="11"/>
    </row>
    <row r="2082" spans="1:1">
      <c r="A2082" s="11"/>
    </row>
    <row r="2083" spans="1:1">
      <c r="A2083" s="11"/>
    </row>
    <row r="2084" spans="1:1">
      <c r="A2084" s="11"/>
    </row>
    <row r="2085" spans="1:1">
      <c r="A2085" s="11"/>
    </row>
    <row r="2086" spans="1:1">
      <c r="A2086" s="11"/>
    </row>
    <row r="2087" spans="1:1">
      <c r="A2087" s="11"/>
    </row>
    <row r="2088" spans="1:1">
      <c r="A2088" s="11"/>
    </row>
    <row r="2089" spans="1:1">
      <c r="A2089" s="11"/>
    </row>
    <row r="2090" spans="1:1">
      <c r="A2090" s="11"/>
    </row>
    <row r="2091" spans="1:1">
      <c r="A2091" s="11"/>
    </row>
    <row r="2092" spans="1:1">
      <c r="A2092" s="11"/>
    </row>
    <row r="2093" spans="1:1">
      <c r="A2093" s="11"/>
    </row>
    <row r="2094" spans="1:1">
      <c r="A2094" s="11"/>
    </row>
    <row r="2095" spans="1:1">
      <c r="A2095" s="11"/>
    </row>
    <row r="2096" spans="1:1">
      <c r="A2096" s="11"/>
    </row>
    <row r="2097" spans="1:1">
      <c r="A2097" s="11"/>
    </row>
    <row r="2098" spans="1:1">
      <c r="A2098" s="11"/>
    </row>
    <row r="2099" spans="1:1">
      <c r="A2099" s="11"/>
    </row>
    <row r="2100" spans="1:1">
      <c r="A2100" s="11"/>
    </row>
    <row r="2101" spans="1:1">
      <c r="A2101" s="11"/>
    </row>
    <row r="2102" spans="1:1">
      <c r="A2102" s="11"/>
    </row>
    <row r="2103" spans="1:1">
      <c r="A2103" s="11"/>
    </row>
    <row r="2104" spans="1:1">
      <c r="A2104" s="11"/>
    </row>
    <row r="2105" spans="1:1">
      <c r="A2105" s="11"/>
    </row>
    <row r="2106" spans="1:1">
      <c r="A2106" s="11"/>
    </row>
    <row r="2107" spans="1:1">
      <c r="A2107" s="11"/>
    </row>
    <row r="2108" spans="1:1">
      <c r="A2108" s="11"/>
    </row>
    <row r="2109" spans="1:1">
      <c r="A2109" s="11"/>
    </row>
    <row r="2110" spans="1:1">
      <c r="A2110" s="11"/>
    </row>
    <row r="2111" spans="1:1">
      <c r="A2111" s="11"/>
    </row>
    <row r="2112" spans="1:1">
      <c r="A2112" s="11"/>
    </row>
    <row r="2113" spans="1:1">
      <c r="A2113" s="11"/>
    </row>
    <row r="2114" spans="1:1">
      <c r="A2114" s="11"/>
    </row>
    <row r="2115" spans="1:1">
      <c r="A2115" s="11"/>
    </row>
    <row r="2116" spans="1:1">
      <c r="A2116" s="11"/>
    </row>
    <row r="2117" spans="1:1">
      <c r="A2117" s="11"/>
    </row>
    <row r="2118" spans="1:1">
      <c r="A2118" s="11"/>
    </row>
    <row r="2119" spans="1:1">
      <c r="A2119" s="11"/>
    </row>
    <row r="2120" spans="1:1">
      <c r="A2120" s="11"/>
    </row>
    <row r="2121" spans="1:1">
      <c r="A2121" s="11"/>
    </row>
    <row r="2122" spans="1:1">
      <c r="A2122" s="11"/>
    </row>
    <row r="2123" spans="1:1">
      <c r="A2123" s="11"/>
    </row>
    <row r="2124" spans="1:1">
      <c r="A2124" s="11"/>
    </row>
    <row r="2125" spans="1:1">
      <c r="A2125" s="11"/>
    </row>
    <row r="2126" spans="1:1">
      <c r="A2126" s="11"/>
    </row>
    <row r="2127" spans="1:1">
      <c r="A2127" s="11"/>
    </row>
    <row r="2128" spans="1:1">
      <c r="A2128" s="11"/>
    </row>
    <row r="2129" spans="1:1">
      <c r="A2129" s="11"/>
    </row>
    <row r="2130" spans="1:1">
      <c r="A2130" s="11"/>
    </row>
    <row r="2131" spans="1:1">
      <c r="A2131" s="11"/>
    </row>
    <row r="2132" spans="1:1">
      <c r="A2132" s="11"/>
    </row>
    <row r="2133" spans="1:1">
      <c r="A2133" s="11"/>
    </row>
    <row r="2134" spans="1:1">
      <c r="A2134" s="11"/>
    </row>
    <row r="2135" spans="1:1">
      <c r="A2135" s="11"/>
    </row>
    <row r="2136" spans="1:1">
      <c r="A2136" s="11"/>
    </row>
    <row r="2137" spans="1:1">
      <c r="A2137" s="11"/>
    </row>
    <row r="2138" spans="1:1">
      <c r="A2138" s="11"/>
    </row>
    <row r="2139" spans="1:1">
      <c r="A2139" s="11"/>
    </row>
    <row r="2140" spans="1:1">
      <c r="A2140" s="11"/>
    </row>
    <row r="2141" spans="1:1">
      <c r="A2141" s="11"/>
    </row>
    <row r="2142" spans="1:1">
      <c r="A2142" s="11"/>
    </row>
    <row r="2143" spans="1:1">
      <c r="A2143" s="11"/>
    </row>
    <row r="2144" spans="1:1">
      <c r="A2144" s="11"/>
    </row>
    <row r="2145" spans="1:1">
      <c r="A2145" s="11"/>
    </row>
    <row r="2146" spans="1:1">
      <c r="A2146" s="11"/>
    </row>
    <row r="2147" spans="1:1">
      <c r="A2147" s="11"/>
    </row>
    <row r="2148" spans="1:1">
      <c r="A2148" s="11"/>
    </row>
    <row r="2149" spans="1:1">
      <c r="A2149" s="11"/>
    </row>
    <row r="2150" spans="1:1">
      <c r="A2150" s="11"/>
    </row>
    <row r="2151" spans="1:1">
      <c r="A2151" s="11"/>
    </row>
    <row r="2152" spans="1:1">
      <c r="A2152" s="11"/>
    </row>
    <row r="2153" spans="1:1">
      <c r="A2153" s="11"/>
    </row>
    <row r="2154" spans="1:1">
      <c r="A2154" s="11"/>
    </row>
    <row r="2155" spans="1:1">
      <c r="A2155" s="11"/>
    </row>
    <row r="2156" spans="1:1">
      <c r="A2156" s="11"/>
    </row>
    <row r="2157" spans="1:1">
      <c r="A2157" s="11"/>
    </row>
    <row r="2158" spans="1:1">
      <c r="A2158" s="11"/>
    </row>
    <row r="2159" spans="1:1">
      <c r="A2159" s="11"/>
    </row>
    <row r="2160" spans="1:1">
      <c r="A2160" s="11"/>
    </row>
    <row r="2161" spans="1:1">
      <c r="A2161" s="11"/>
    </row>
    <row r="2162" spans="1:1">
      <c r="A2162" s="11"/>
    </row>
    <row r="2163" spans="1:1">
      <c r="A2163" s="11"/>
    </row>
    <row r="2164" spans="1:1">
      <c r="A2164" s="11"/>
    </row>
    <row r="2165" spans="1:1">
      <c r="A2165" s="11"/>
    </row>
    <row r="2166" spans="1:1">
      <c r="A2166" s="11"/>
    </row>
    <row r="2167" spans="1:1">
      <c r="A2167" s="11"/>
    </row>
    <row r="2168" spans="1:1">
      <c r="A2168" s="11"/>
    </row>
    <row r="2169" spans="1:1">
      <c r="A2169" s="11"/>
    </row>
    <row r="2170" spans="1:1">
      <c r="A2170" s="11"/>
    </row>
    <row r="2171" spans="1:1">
      <c r="A2171" s="11"/>
    </row>
    <row r="2172" spans="1:1">
      <c r="A2172" s="11"/>
    </row>
    <row r="2173" spans="1:1">
      <c r="A2173" s="11"/>
    </row>
    <row r="2174" spans="1:1">
      <c r="A2174" s="11"/>
    </row>
    <row r="2175" spans="1:1">
      <c r="A2175" s="11"/>
    </row>
    <row r="2176" spans="1:1">
      <c r="A2176" s="11"/>
    </row>
    <row r="2177" spans="1:1">
      <c r="A2177" s="11"/>
    </row>
    <row r="2178" spans="1:1">
      <c r="A2178" s="11"/>
    </row>
    <row r="2179" spans="1:1">
      <c r="A2179" s="11"/>
    </row>
    <row r="2180" spans="1:1">
      <c r="A2180" s="11"/>
    </row>
    <row r="2181" spans="1:1">
      <c r="A2181" s="11"/>
    </row>
    <row r="2182" spans="1:1">
      <c r="A2182" s="11"/>
    </row>
    <row r="2183" spans="1:1">
      <c r="A2183" s="11"/>
    </row>
    <row r="2184" spans="1:1">
      <c r="A2184" s="11"/>
    </row>
    <row r="2185" spans="1:1">
      <c r="A2185" s="11"/>
    </row>
    <row r="2186" spans="1:1">
      <c r="A2186" s="11"/>
    </row>
    <row r="2187" spans="1:1">
      <c r="A2187" s="11"/>
    </row>
    <row r="2188" spans="1:1">
      <c r="A2188" s="11"/>
    </row>
    <row r="2189" spans="1:1">
      <c r="A2189" s="11"/>
    </row>
    <row r="2190" spans="1:1">
      <c r="A2190" s="11"/>
    </row>
    <row r="2191" spans="1:1">
      <c r="A2191" s="11"/>
    </row>
    <row r="2192" spans="1:1">
      <c r="A2192" s="11"/>
    </row>
    <row r="2193" spans="1:1">
      <c r="A2193" s="11"/>
    </row>
    <row r="2194" spans="1:1">
      <c r="A2194" s="11"/>
    </row>
    <row r="2195" spans="1:1">
      <c r="A2195" s="11"/>
    </row>
    <row r="2196" spans="1:1">
      <c r="A2196" s="11"/>
    </row>
    <row r="2197" spans="1:1">
      <c r="A2197" s="11"/>
    </row>
    <row r="2198" spans="1:1">
      <c r="A2198" s="11"/>
    </row>
    <row r="2199" spans="1:1">
      <c r="A2199" s="11"/>
    </row>
    <row r="2200" spans="1:1">
      <c r="A2200" s="11"/>
    </row>
    <row r="2201" spans="1:1">
      <c r="A2201" s="11"/>
    </row>
    <row r="2202" spans="1:1">
      <c r="A2202" s="11"/>
    </row>
    <row r="2203" spans="1:1">
      <c r="A2203" s="11"/>
    </row>
    <row r="2204" spans="1:1">
      <c r="A2204" s="11"/>
    </row>
    <row r="2205" spans="1:1">
      <c r="A2205" s="11"/>
    </row>
    <row r="2206" spans="1:1">
      <c r="A2206" s="11"/>
    </row>
    <row r="2207" spans="1:1">
      <c r="A2207" s="11"/>
    </row>
    <row r="2208" spans="1:1">
      <c r="A2208" s="11"/>
    </row>
    <row r="2209" spans="1:1">
      <c r="A2209" s="11"/>
    </row>
    <row r="2210" spans="1:1">
      <c r="A2210" s="11"/>
    </row>
    <row r="2211" spans="1:1">
      <c r="A2211" s="11"/>
    </row>
    <row r="2212" spans="1:1">
      <c r="A2212" s="11"/>
    </row>
    <row r="2213" spans="1:1">
      <c r="A2213" s="11"/>
    </row>
    <row r="2214" spans="1:1">
      <c r="A2214" s="11"/>
    </row>
    <row r="2215" spans="1:1">
      <c r="A2215" s="11"/>
    </row>
    <row r="2216" spans="1:1">
      <c r="A2216" s="11"/>
    </row>
    <row r="2217" spans="1:1">
      <c r="A2217" s="11"/>
    </row>
    <row r="2218" spans="1:1">
      <c r="A2218" s="11"/>
    </row>
    <row r="2219" spans="1:1">
      <c r="A2219" s="11"/>
    </row>
    <row r="2220" spans="1:1">
      <c r="A2220" s="11"/>
    </row>
    <row r="2221" spans="1:1">
      <c r="A2221" s="11"/>
    </row>
    <row r="2222" spans="1:1">
      <c r="A2222" s="11"/>
    </row>
    <row r="2223" spans="1:1">
      <c r="A2223" s="11"/>
    </row>
    <row r="2224" spans="1:1">
      <c r="A2224" s="11"/>
    </row>
    <row r="2225" spans="1:1">
      <c r="A2225" s="11"/>
    </row>
    <row r="2226" spans="1:1">
      <c r="A2226" s="11"/>
    </row>
    <row r="2227" spans="1:1">
      <c r="A2227" s="11"/>
    </row>
    <row r="2228" spans="1:1">
      <c r="A2228" s="11"/>
    </row>
    <row r="2229" spans="1:1">
      <c r="A2229" s="11"/>
    </row>
    <row r="2230" spans="1:1">
      <c r="A2230" s="11"/>
    </row>
    <row r="2231" spans="1:1">
      <c r="A2231" s="11"/>
    </row>
    <row r="2232" spans="1:1">
      <c r="A2232" s="11"/>
    </row>
    <row r="2233" spans="1:1">
      <c r="A2233" s="11"/>
    </row>
    <row r="2234" spans="1:1">
      <c r="A2234" s="11"/>
    </row>
    <row r="2235" spans="1:1">
      <c r="A2235" s="11"/>
    </row>
    <row r="2236" spans="1:1">
      <c r="A2236" s="11"/>
    </row>
    <row r="2237" spans="1:1">
      <c r="A2237" s="11"/>
    </row>
    <row r="2238" spans="1:1">
      <c r="A2238" s="11"/>
    </row>
    <row r="2239" spans="1:1">
      <c r="A2239" s="11"/>
    </row>
    <row r="2240" spans="1:1">
      <c r="A2240" s="11"/>
    </row>
    <row r="2241" spans="1:1">
      <c r="A2241" s="11"/>
    </row>
    <row r="2242" spans="1:1">
      <c r="A2242" s="11"/>
    </row>
    <row r="2243" spans="1:1">
      <c r="A2243" s="11"/>
    </row>
    <row r="2244" spans="1:1">
      <c r="A2244" s="11"/>
    </row>
    <row r="2245" spans="1:1">
      <c r="A2245" s="11"/>
    </row>
    <row r="2246" spans="1:1">
      <c r="A2246" s="11"/>
    </row>
    <row r="2247" spans="1:1">
      <c r="A2247" s="11"/>
    </row>
    <row r="2248" spans="1:1">
      <c r="A2248" s="11"/>
    </row>
    <row r="2249" spans="1:1">
      <c r="A2249" s="11"/>
    </row>
    <row r="2250" spans="1:1">
      <c r="A2250" s="11"/>
    </row>
    <row r="2251" spans="1:1">
      <c r="A2251" s="11"/>
    </row>
    <row r="2252" spans="1:1">
      <c r="A2252" s="11"/>
    </row>
    <row r="2253" spans="1:1">
      <c r="A2253" s="11"/>
    </row>
    <row r="2254" spans="1:1">
      <c r="A2254" s="11"/>
    </row>
    <row r="2255" spans="1:1">
      <c r="A2255" s="11"/>
    </row>
    <row r="2256" spans="1:1">
      <c r="A2256" s="11"/>
    </row>
    <row r="2257" spans="1:1">
      <c r="A2257" s="11"/>
    </row>
    <row r="2258" spans="1:1">
      <c r="A2258" s="11"/>
    </row>
    <row r="2259" spans="1:1">
      <c r="A2259" s="11"/>
    </row>
    <row r="2260" spans="1:1">
      <c r="A2260" s="11"/>
    </row>
    <row r="2261" spans="1:1">
      <c r="A2261" s="11"/>
    </row>
    <row r="2262" spans="1:1">
      <c r="A2262" s="11"/>
    </row>
    <row r="2263" spans="1:1">
      <c r="A2263" s="11"/>
    </row>
    <row r="2264" spans="1:1">
      <c r="A2264" s="11"/>
    </row>
    <row r="2265" spans="1:1">
      <c r="A2265" s="11"/>
    </row>
    <row r="2266" spans="1:1">
      <c r="A2266" s="11"/>
    </row>
    <row r="2267" spans="1:1">
      <c r="A2267" s="11"/>
    </row>
    <row r="2268" spans="1:1">
      <c r="A2268" s="11"/>
    </row>
    <row r="2269" spans="1:1">
      <c r="A2269" s="11"/>
    </row>
    <row r="2270" spans="1:1">
      <c r="A2270" s="11"/>
    </row>
    <row r="2271" spans="1:1">
      <c r="A2271" s="11"/>
    </row>
    <row r="2272" spans="1:1">
      <c r="A2272" s="11"/>
    </row>
    <row r="2273" spans="1:1">
      <c r="A2273" s="11"/>
    </row>
    <row r="2274" spans="1:1">
      <c r="A2274" s="11"/>
    </row>
    <row r="2275" spans="1:1">
      <c r="A2275" s="11"/>
    </row>
    <row r="2276" spans="1:1">
      <c r="A2276" s="11"/>
    </row>
    <row r="2277" spans="1:1">
      <c r="A2277" s="11"/>
    </row>
    <row r="2278" spans="1:1">
      <c r="A2278" s="11"/>
    </row>
    <row r="2279" spans="1:1">
      <c r="A2279" s="11"/>
    </row>
    <row r="2280" spans="1:1">
      <c r="A2280" s="11"/>
    </row>
    <row r="2281" spans="1:1">
      <c r="A2281" s="11"/>
    </row>
    <row r="2282" spans="1:1">
      <c r="A2282" s="11"/>
    </row>
    <row r="2283" spans="1:1">
      <c r="A2283" s="11"/>
    </row>
    <row r="2284" spans="1:1">
      <c r="A2284" s="11"/>
    </row>
    <row r="2285" spans="1:1">
      <c r="A2285" s="11"/>
    </row>
    <row r="2286" spans="1:1">
      <c r="A2286" s="11"/>
    </row>
    <row r="2287" spans="1:1">
      <c r="A2287" s="11"/>
    </row>
    <row r="2288" spans="1:1">
      <c r="A2288" s="11"/>
    </row>
    <row r="2289" spans="1:1">
      <c r="A2289" s="11"/>
    </row>
    <row r="2290" spans="1:1">
      <c r="A2290" s="11"/>
    </row>
    <row r="2291" spans="1:1">
      <c r="A2291" s="11"/>
    </row>
    <row r="2292" spans="1:1">
      <c r="A2292" s="11"/>
    </row>
    <row r="2293" spans="1:1">
      <c r="A2293" s="11"/>
    </row>
    <row r="2294" spans="1:1">
      <c r="A2294" s="11"/>
    </row>
    <row r="2295" spans="1:1">
      <c r="A2295" s="11"/>
    </row>
    <row r="2296" spans="1:1">
      <c r="A2296" s="11"/>
    </row>
    <row r="2297" spans="1:1">
      <c r="A2297" s="11"/>
    </row>
    <row r="2298" spans="1:1">
      <c r="A2298" s="11"/>
    </row>
    <row r="2299" spans="1:1">
      <c r="A2299" s="11"/>
    </row>
    <row r="2300" spans="1:1">
      <c r="A2300" s="11"/>
    </row>
    <row r="2301" spans="1:1">
      <c r="A2301" s="11"/>
    </row>
    <row r="2302" spans="1:1">
      <c r="A2302" s="11"/>
    </row>
    <row r="2303" spans="1:1">
      <c r="A2303" s="11"/>
    </row>
    <row r="2304" spans="1:1">
      <c r="A2304" s="11"/>
    </row>
    <row r="2305" spans="1:1">
      <c r="A2305" s="11"/>
    </row>
    <row r="2306" spans="1:1">
      <c r="A2306" s="11"/>
    </row>
    <row r="2307" spans="1:1">
      <c r="A2307" s="11"/>
    </row>
    <row r="2308" spans="1:1">
      <c r="A2308" s="11"/>
    </row>
    <row r="2309" spans="1:1">
      <c r="A2309" s="11"/>
    </row>
    <row r="2310" spans="1:1">
      <c r="A2310" s="11"/>
    </row>
    <row r="2311" spans="1:1">
      <c r="A2311" s="11"/>
    </row>
    <row r="2312" spans="1:1">
      <c r="A2312" s="11"/>
    </row>
    <row r="2313" spans="1:1">
      <c r="A2313" s="11"/>
    </row>
    <row r="2314" spans="1:1">
      <c r="A2314" s="11"/>
    </row>
    <row r="2315" spans="1:1">
      <c r="A2315" s="11"/>
    </row>
    <row r="2316" spans="1:1">
      <c r="A2316" s="11"/>
    </row>
    <row r="2317" spans="1:1">
      <c r="A2317" s="11"/>
    </row>
    <row r="2318" spans="1:1">
      <c r="A2318" s="11"/>
    </row>
    <row r="2319" spans="1:1">
      <c r="A2319" s="11"/>
    </row>
    <row r="2320" spans="1:1">
      <c r="A2320" s="11"/>
    </row>
    <row r="2321" spans="1:1">
      <c r="A2321" s="11"/>
    </row>
    <row r="2322" spans="1:1">
      <c r="A2322" s="11"/>
    </row>
    <row r="2323" spans="1:1">
      <c r="A2323" s="11"/>
    </row>
    <row r="2324" spans="1:1">
      <c r="A2324" s="11"/>
    </row>
    <row r="2325" spans="1:1">
      <c r="A2325" s="11"/>
    </row>
    <row r="2326" spans="1:1">
      <c r="A2326" s="11"/>
    </row>
    <row r="2327" spans="1:1">
      <c r="A2327" s="11"/>
    </row>
    <row r="2328" spans="1:1">
      <c r="A2328" s="11"/>
    </row>
    <row r="2329" spans="1:1">
      <c r="A2329" s="11"/>
    </row>
    <row r="2330" spans="1:1">
      <c r="A2330" s="11"/>
    </row>
    <row r="2331" spans="1:1">
      <c r="A2331" s="11"/>
    </row>
    <row r="2332" spans="1:1">
      <c r="A2332" s="11"/>
    </row>
    <row r="2333" spans="1:1">
      <c r="A2333" s="11"/>
    </row>
    <row r="2334" spans="1:1">
      <c r="A2334" s="11"/>
    </row>
    <row r="2335" spans="1:1">
      <c r="A2335" s="11"/>
    </row>
    <row r="2336" spans="1:1">
      <c r="A2336" s="11"/>
    </row>
    <row r="2337" spans="1:1">
      <c r="A2337" s="11"/>
    </row>
    <row r="2338" spans="1:1">
      <c r="A2338" s="11"/>
    </row>
    <row r="2339" spans="1:1">
      <c r="A2339" s="11"/>
    </row>
    <row r="2340" spans="1:1">
      <c r="A2340" s="11"/>
    </row>
    <row r="2341" spans="1:1">
      <c r="A2341" s="11"/>
    </row>
    <row r="2342" spans="1:1">
      <c r="A2342" s="11"/>
    </row>
    <row r="2343" spans="1:1">
      <c r="A2343" s="11"/>
    </row>
    <row r="2344" spans="1:1">
      <c r="A2344" s="11"/>
    </row>
    <row r="2345" spans="1:1">
      <c r="A2345" s="11"/>
    </row>
    <row r="2346" spans="1:1">
      <c r="A2346" s="11"/>
    </row>
    <row r="2347" spans="1:1">
      <c r="A2347" s="11"/>
    </row>
    <row r="2348" spans="1:1">
      <c r="A2348" s="11"/>
    </row>
    <row r="2349" spans="1:1">
      <c r="A2349" s="11"/>
    </row>
    <row r="2350" spans="1:1">
      <c r="A2350" s="11"/>
    </row>
    <row r="2351" spans="1:1">
      <c r="A2351" s="11"/>
    </row>
    <row r="2352" spans="1:1">
      <c r="A2352" s="11"/>
    </row>
    <row r="2353" spans="1:1">
      <c r="A2353" s="11"/>
    </row>
    <row r="2354" spans="1:1">
      <c r="A2354" s="11"/>
    </row>
    <row r="2355" spans="1:1">
      <c r="A2355" s="11"/>
    </row>
    <row r="2356" spans="1:1">
      <c r="A2356" s="11"/>
    </row>
    <row r="2357" spans="1:1">
      <c r="A2357" s="11"/>
    </row>
    <row r="2358" spans="1:1">
      <c r="A2358" s="11"/>
    </row>
    <row r="2359" spans="1:1">
      <c r="A2359" s="11"/>
    </row>
    <row r="2360" spans="1:1">
      <c r="A2360" s="11"/>
    </row>
    <row r="2361" spans="1:1">
      <c r="A2361" s="11"/>
    </row>
    <row r="2362" spans="1:1">
      <c r="A2362" s="11"/>
    </row>
    <row r="2363" spans="1:1">
      <c r="A2363" s="11"/>
    </row>
    <row r="2364" spans="1:1">
      <c r="A2364" s="11"/>
    </row>
    <row r="2365" spans="1:1">
      <c r="A2365" s="11"/>
    </row>
    <row r="2366" spans="1:1">
      <c r="A2366" s="11"/>
    </row>
    <row r="2367" spans="1:1">
      <c r="A2367" s="11"/>
    </row>
    <row r="2368" spans="1:1">
      <c r="A2368" s="11"/>
    </row>
    <row r="2369" spans="1:1">
      <c r="A2369" s="11"/>
    </row>
    <row r="2370" spans="1:1">
      <c r="A2370" s="11"/>
    </row>
    <row r="2371" spans="1:1">
      <c r="A2371" s="11"/>
    </row>
    <row r="2372" spans="1:1">
      <c r="A2372" s="11"/>
    </row>
    <row r="2373" spans="1:1">
      <c r="A2373" s="11"/>
    </row>
    <row r="2374" spans="1:1">
      <c r="A2374" s="11"/>
    </row>
    <row r="2375" spans="1:1">
      <c r="A2375" s="11"/>
    </row>
    <row r="2376" spans="1:1">
      <c r="A2376" s="11"/>
    </row>
    <row r="2377" spans="1:1">
      <c r="A2377" s="11"/>
    </row>
    <row r="2378" spans="1:1">
      <c r="A2378" s="11"/>
    </row>
    <row r="2379" spans="1:1">
      <c r="A2379" s="11"/>
    </row>
    <row r="2380" spans="1:1">
      <c r="A2380" s="11"/>
    </row>
    <row r="2381" spans="1:1">
      <c r="A2381" s="11"/>
    </row>
    <row r="2382" spans="1:1">
      <c r="A2382" s="11"/>
    </row>
    <row r="2383" spans="1:1">
      <c r="A2383" s="11"/>
    </row>
    <row r="2384" spans="1:1">
      <c r="A2384" s="11"/>
    </row>
    <row r="2385" spans="1:1">
      <c r="A2385" s="11"/>
    </row>
    <row r="2386" spans="1:1">
      <c r="A2386" s="11"/>
    </row>
    <row r="2387" spans="1:1">
      <c r="A2387" s="11"/>
    </row>
    <row r="2388" spans="1:1">
      <c r="A2388" s="11"/>
    </row>
    <row r="2389" spans="1:1">
      <c r="A2389" s="11"/>
    </row>
    <row r="2390" spans="1:1">
      <c r="A2390" s="11"/>
    </row>
    <row r="2391" spans="1:1">
      <c r="A2391" s="11"/>
    </row>
    <row r="2392" spans="1:1">
      <c r="A2392" s="11"/>
    </row>
    <row r="2393" spans="1:1">
      <c r="A2393" s="11"/>
    </row>
    <row r="2394" spans="1:1">
      <c r="A2394" s="11"/>
    </row>
    <row r="2395" spans="1:1">
      <c r="A2395" s="11"/>
    </row>
    <row r="2396" spans="1:1">
      <c r="A2396" s="11"/>
    </row>
    <row r="2397" spans="1:1">
      <c r="A2397" s="11"/>
    </row>
    <row r="2398" spans="1:1">
      <c r="A2398" s="11"/>
    </row>
    <row r="2399" spans="1:1">
      <c r="A2399" s="11"/>
    </row>
    <row r="2400" spans="1:1">
      <c r="A2400" s="11"/>
    </row>
    <row r="2401" spans="1:1">
      <c r="A2401" s="11"/>
    </row>
    <row r="2402" spans="1:1">
      <c r="A2402" s="11"/>
    </row>
    <row r="2403" spans="1:1">
      <c r="A2403" s="11"/>
    </row>
    <row r="2404" spans="1:1">
      <c r="A2404" s="11"/>
    </row>
    <row r="2405" spans="1:1">
      <c r="A2405" s="11"/>
    </row>
    <row r="2406" spans="1:1">
      <c r="A2406" s="11"/>
    </row>
    <row r="2407" spans="1:1">
      <c r="A2407" s="11"/>
    </row>
    <row r="2408" spans="1:1">
      <c r="A2408" s="11"/>
    </row>
    <row r="2409" spans="1:1">
      <c r="A2409" s="11"/>
    </row>
    <row r="2410" spans="1:1">
      <c r="A2410" s="11"/>
    </row>
    <row r="2411" spans="1:1">
      <c r="A2411" s="11"/>
    </row>
    <row r="2412" spans="1:1">
      <c r="A2412" s="11"/>
    </row>
    <row r="2413" spans="1:1">
      <c r="A2413" s="11"/>
    </row>
    <row r="2414" spans="1:1">
      <c r="A2414" s="11"/>
    </row>
    <row r="2415" spans="1:1">
      <c r="A2415" s="11"/>
    </row>
    <row r="2416" spans="1:1">
      <c r="A2416" s="11"/>
    </row>
    <row r="2417" spans="1:1">
      <c r="A2417" s="11"/>
    </row>
    <row r="2418" spans="1:1">
      <c r="A2418" s="11"/>
    </row>
    <row r="2419" spans="1:1">
      <c r="A2419" s="11"/>
    </row>
    <row r="2420" spans="1:1">
      <c r="A2420" s="11"/>
    </row>
    <row r="2421" spans="1:1">
      <c r="A2421" s="11"/>
    </row>
    <row r="2422" spans="1:1">
      <c r="A2422" s="11"/>
    </row>
    <row r="2423" spans="1:1">
      <c r="A2423" s="11"/>
    </row>
    <row r="2424" spans="1:1">
      <c r="A2424" s="11"/>
    </row>
    <row r="2425" spans="1:1">
      <c r="A2425" s="11"/>
    </row>
    <row r="2426" spans="1:1">
      <c r="A2426" s="11"/>
    </row>
    <row r="2427" spans="1:1">
      <c r="A2427" s="11"/>
    </row>
    <row r="2428" spans="1:1">
      <c r="A2428" s="11"/>
    </row>
    <row r="2429" spans="1:1">
      <c r="A2429" s="11"/>
    </row>
    <row r="2430" spans="1:1">
      <c r="A2430" s="11"/>
    </row>
    <row r="2431" spans="1:1">
      <c r="A2431" s="11"/>
    </row>
    <row r="2432" spans="1:1">
      <c r="A2432" s="11"/>
    </row>
    <row r="2433" spans="1:1">
      <c r="A2433" s="11"/>
    </row>
    <row r="2434" spans="1:1">
      <c r="A2434" s="11"/>
    </row>
    <row r="2435" spans="1:1">
      <c r="A2435" s="11"/>
    </row>
    <row r="2436" spans="1:1">
      <c r="A2436" s="11"/>
    </row>
    <row r="2437" spans="1:1">
      <c r="A2437" s="11"/>
    </row>
    <row r="2438" spans="1:1">
      <c r="A2438" s="11"/>
    </row>
    <row r="2439" spans="1:1">
      <c r="A2439" s="11"/>
    </row>
    <row r="2440" spans="1:1">
      <c r="A2440" s="11"/>
    </row>
    <row r="2441" spans="1:1">
      <c r="A2441" s="11"/>
    </row>
    <row r="2442" spans="1:1">
      <c r="A2442" s="11"/>
    </row>
    <row r="2443" spans="1:1">
      <c r="A2443" s="11"/>
    </row>
    <row r="2444" spans="1:1">
      <c r="A2444" s="11"/>
    </row>
    <row r="2445" spans="1:1">
      <c r="A2445" s="11"/>
    </row>
    <row r="2446" spans="1:1">
      <c r="A2446" s="11"/>
    </row>
    <row r="2447" spans="1:1">
      <c r="A2447" s="11"/>
    </row>
    <row r="2448" spans="1:1">
      <c r="A2448" s="11"/>
    </row>
    <row r="2449" spans="1:1">
      <c r="A2449" s="11"/>
    </row>
    <row r="2450" spans="1:1">
      <c r="A2450" s="11"/>
    </row>
    <row r="2451" spans="1:1">
      <c r="A2451" s="11"/>
    </row>
    <row r="2452" spans="1:1">
      <c r="A2452" s="11"/>
    </row>
    <row r="2453" spans="1:1">
      <c r="A2453" s="11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F338-9F36-480C-ADCD-8E184FE56F3B}">
  <sheetPr>
    <tabColor rgb="FFFF0000"/>
  </sheetPr>
  <dimension ref="A4:T320"/>
  <sheetViews>
    <sheetView topLeftCell="I1" zoomScaleNormal="100" workbookViewId="0">
      <selection activeCell="K29" sqref="K29"/>
    </sheetView>
  </sheetViews>
  <sheetFormatPr defaultRowHeight="11.4"/>
  <cols>
    <col min="1" max="1" width="10.875" bestFit="1" customWidth="1"/>
    <col min="2" max="2" width="26.125" bestFit="1" customWidth="1"/>
    <col min="3" max="3" width="20.125" style="72" bestFit="1" customWidth="1"/>
    <col min="4" max="4" width="16.25" style="72" customWidth="1"/>
    <col min="5" max="5" width="24.875" style="72" bestFit="1" customWidth="1"/>
    <col min="6" max="6" width="16.25" style="72" customWidth="1"/>
    <col min="7" max="7" width="9" style="72"/>
    <col min="8" max="8" width="10.875" style="75" bestFit="1" customWidth="1"/>
    <col min="9" max="9" width="26.75" style="75" bestFit="1" customWidth="1"/>
    <col min="10" max="10" width="20.125" style="72" bestFit="1" customWidth="1"/>
    <col min="11" max="13" width="16.25" style="72" customWidth="1"/>
    <col min="14" max="14" width="9" style="72"/>
    <col min="15" max="15" width="10.875" style="72" bestFit="1" customWidth="1"/>
    <col min="16" max="16" width="17.75" style="75" customWidth="1"/>
    <col min="17" max="17" width="20.125" style="72" bestFit="1" customWidth="1"/>
    <col min="18" max="20" width="16.25" style="72" customWidth="1"/>
  </cols>
  <sheetData>
    <row r="4" spans="1:20" ht="13.2">
      <c r="C4" s="82" t="s">
        <v>599</v>
      </c>
      <c r="D4" s="82"/>
      <c r="E4" s="82" t="s">
        <v>813</v>
      </c>
      <c r="F4" s="82"/>
      <c r="J4" s="82" t="s">
        <v>599</v>
      </c>
      <c r="K4" s="82"/>
      <c r="L4" s="82" t="s">
        <v>813</v>
      </c>
      <c r="M4" s="82"/>
      <c r="Q4" s="71" t="s">
        <v>599</v>
      </c>
      <c r="R4" s="71"/>
      <c r="S4" s="71" t="s">
        <v>813</v>
      </c>
      <c r="T4" s="71"/>
    </row>
    <row r="5" spans="1:20" ht="13.2">
      <c r="C5" s="71" t="s">
        <v>811</v>
      </c>
      <c r="D5" s="71" t="s">
        <v>812</v>
      </c>
      <c r="E5" s="71" t="s">
        <v>814</v>
      </c>
      <c r="F5" s="71" t="s">
        <v>815</v>
      </c>
      <c r="J5" s="71" t="s">
        <v>811</v>
      </c>
      <c r="K5" s="71" t="s">
        <v>812</v>
      </c>
      <c r="L5" s="71" t="s">
        <v>814</v>
      </c>
      <c r="M5" s="71" t="s">
        <v>815</v>
      </c>
      <c r="Q5" s="71" t="s">
        <v>811</v>
      </c>
      <c r="R5" s="71" t="s">
        <v>812</v>
      </c>
      <c r="S5" s="71" t="s">
        <v>814</v>
      </c>
      <c r="T5" s="71" t="s">
        <v>815</v>
      </c>
    </row>
    <row r="6" spans="1:20">
      <c r="A6" s="70" t="s">
        <v>315</v>
      </c>
      <c r="B6" s="70" t="str">
        <f>VLOOKUP(A6,관심도db!$A$14:$X$333,2,0)</f>
        <v>에너지</v>
      </c>
      <c r="C6" s="72">
        <f>VLOOKUP(A6,관심도db!$A$14:$X$333,4,0)-VLOOKUP(A6,관심도db!$A$14:$X$333,5,0)</f>
        <v>6220.7599999999984</v>
      </c>
      <c r="D6" s="72">
        <f>VLOOKUP(A6,관심도db!$A$14:$X$333,4,0)-VLOOKUP(A6,관심도db!$A$14:$X$333,6,0)</f>
        <v>6517.6299999999992</v>
      </c>
      <c r="E6" s="72">
        <f>VLOOKUP(A6,관심도db!$A$14:$X$333,10,0)+VLOOKUP(A6,관심도db!$A$14:$X$333,11,0)+VLOOKUP(A6,관심도db!$A$14:$X$333,12,0)</f>
        <v>910.71</v>
      </c>
      <c r="F6" s="72">
        <f>(VLOOKUP(A6,관심도db!$A$14:$X$333,10,0)+VLOOKUP(A6,관심도db!$A$14:$X$333,11,0)+VLOOKUP(A6,관심도db!$A$14:$X$333,12,0))-AVERAGE(VLOOKUP(A6,관심도db!$A$14:$X$333,10,0),VLOOKUP(A6,관심도db!$A$14:$X$333,11,0),VLOOKUP(A6,관심도db!$A$14:$X$333,12,0),VLOOKUP(A6,관심도db!$A$14:$X$333,13,0),VLOOKUP(A6,관심도db!$A$14:$X$333,14,0),VLOOKUP(A6,관심도db!$A$14:$X$333,15,0),VLOOKUP(A6,관심도db!$A$14:$X$333,16,0),VLOOKUP(A6,관심도db!$A$14:$X$333,17,0),VLOOKUP(A6,관심도db!$A$14:$X$333,18,0),VLOOKUP(A6,관심도db!$A$14:$X$333,19,0),VLOOKUP(A6,관심도db!$A$14:$X$333,20,0),VLOOKUP(A6,관심도db!$A$14:$X$333,21,0),VLOOKUP(A6,관심도db!$A$14:$X$333,22,0),VLOOKUP(A6,관심도db!$A$14:$X$333,23,0),VLOOKUP(A6,관심도db!$A$14:$X$333,24,0))</f>
        <v>650.17266666666671</v>
      </c>
      <c r="H6" s="74" t="s">
        <v>427</v>
      </c>
      <c r="I6" s="74" t="str">
        <f>VLOOKUP(H6,관심도db!$A$14:$X$333,2,0)</f>
        <v>KSQ 에너지</v>
      </c>
      <c r="J6" s="72">
        <f>VLOOKUP(H6,관심도db!$A$14:$X$333,4,0)-VLOOKUP(H6,관심도db!$A$14:$X$333,5,0)</f>
        <v>67.330000000000041</v>
      </c>
      <c r="K6" s="72">
        <f>VLOOKUP(H6,관심도db!$A$14:$X$333,4,0)-VLOOKUP(H6,관심도db!$A$14:$X$333,6,0)</f>
        <v>-317.93999999999994</v>
      </c>
      <c r="L6" s="72">
        <f>VLOOKUP(H6,관심도db!$A$14:$X$333,10,0)+VLOOKUP(H6,관심도db!$A$14:$X$333,11,0)+VLOOKUP(H6,관심도db!$A$14:$X$333,12,0)</f>
        <v>11.8</v>
      </c>
      <c r="M6" s="72">
        <f>(VLOOKUP(H6,관심도db!$A$14:$X$333,10,0)+VLOOKUP(H6,관심도db!$A$14:$X$333,11,0)+VLOOKUP(H6,관심도db!$A$14:$X$333,12,0))-AVERAGE(VLOOKUP(H6,관심도db!$A$14:$X$333,10,0),VLOOKUP(H6,관심도db!$A$14:$X$333,11,0),VLOOKUP(H6,관심도db!$A$14:$X$333,12,0),VLOOKUP(H6,관심도db!$A$14:$X$333,13,0),VLOOKUP(H6,관심도db!$A$14:$X$333,14,0),VLOOKUP(H6,관심도db!$A$14:$X$333,15,0),VLOOKUP(H6,관심도db!$A$14:$X$333,16,0),VLOOKUP(H6,관심도db!$A$14:$X$333,17,0),VLOOKUP(H6,관심도db!$A$14:$X$333,18,0),VLOOKUP(H6,관심도db!$A$14:$X$333,19,0),VLOOKUP(H6,관심도db!$A$14:$X$333,20,0),VLOOKUP(H6,관심도db!$A$14:$X$333,21,0),VLOOKUP(H6,관심도db!$A$14:$X$333,22,0),VLOOKUP(H6,관심도db!$A$14:$X$333,23,0),VLOOKUP(H6,관심도db!$A$14:$X$333,24,0))</f>
        <v>7.8260000000000005</v>
      </c>
      <c r="O6" s="73" t="s">
        <v>115</v>
      </c>
      <c r="P6" s="74" t="str">
        <f>VLOOKUP(O6,관심도db!$A$14:$X$333,2,0)</f>
        <v>에너지</v>
      </c>
      <c r="Q6" s="72">
        <f>VLOOKUP(O6,관심도db!$A$14:$X$333,4,0)-VLOOKUP(O6,관심도db!$A$14:$X$333,5,0)</f>
        <v>6220.7599999999984</v>
      </c>
      <c r="R6" s="72">
        <f>VLOOKUP(O6,관심도db!$A$14:$X$333,4,0)-VLOOKUP(O6,관심도db!$A$14:$X$333,6,0)</f>
        <v>6517.6299999999992</v>
      </c>
      <c r="S6" s="72">
        <f>VLOOKUP(O6,관심도db!$A$14:$X$333,10,0)+VLOOKUP(O6,관심도db!$A$14:$X$333,11,0)+VLOOKUP(O6,관심도db!$A$14:$X$333,12,0)</f>
        <v>910.71</v>
      </c>
      <c r="T6" s="72">
        <f>(VLOOKUP(O6,관심도db!$A$14:$X$333,10,0)+VLOOKUP(O6,관심도db!$A$14:$X$333,11,0)+VLOOKUP(O6,관심도db!$A$14:$X$333,12,0))-AVERAGE(VLOOKUP(O6,관심도db!$A$14:$X$333,10,0),VLOOKUP(O6,관심도db!$A$14:$X$333,11,0),VLOOKUP(O6,관심도db!$A$14:$X$333,12,0),VLOOKUP(O6,관심도db!$A$14:$X$333,13,0),VLOOKUP(O6,관심도db!$A$14:$X$333,14,0),VLOOKUP(O6,관심도db!$A$14:$X$333,15,0),VLOOKUP(O6,관심도db!$A$14:$X$333,16,0),VLOOKUP(O6,관심도db!$A$14:$X$333,17,0),VLOOKUP(O6,관심도db!$A$14:$X$333,18,0),VLOOKUP(O6,관심도db!$A$14:$X$333,19,0),VLOOKUP(O6,관심도db!$A$14:$X$333,20,0),VLOOKUP(O6,관심도db!$A$14:$X$333,21,0),VLOOKUP(O6,관심도db!$A$14:$X$333,22,0),VLOOKUP(O6,관심도db!$A$14:$X$333,23,0),VLOOKUP(O6,관심도db!$A$14:$X$333,24,0))</f>
        <v>650.17266666666671</v>
      </c>
    </row>
    <row r="7" spans="1:20">
      <c r="A7" s="70" t="s">
        <v>340</v>
      </c>
      <c r="B7" s="70" t="str">
        <f>VLOOKUP(A7,관심도db!$A$14:$X$333,2,0)</f>
        <v>항공화물운송과물류</v>
      </c>
      <c r="C7" s="72">
        <f>VLOOKUP(A7,관심도db!$A$14:$X$333,4,0)-VLOOKUP(A7,관심도db!$A$14:$X$333,5,0)</f>
        <v>-361.63000000000005</v>
      </c>
      <c r="D7" s="72">
        <f>VLOOKUP(A7,관심도db!$A$14:$X$333,4,0)-VLOOKUP(A7,관심도db!$A$14:$X$333,6,0)</f>
        <v>-481.26000000000005</v>
      </c>
      <c r="E7" s="72">
        <f>VLOOKUP(A7,관심도db!$A$14:$X$333,10,0)+VLOOKUP(A7,관심도db!$A$14:$X$333,11,0)+VLOOKUP(A7,관심도db!$A$14:$X$333,12,0)</f>
        <v>87.45</v>
      </c>
      <c r="F7" s="72">
        <f>(VLOOKUP(A7,관심도db!$A$14:$X$333,10,0)+VLOOKUP(A7,관심도db!$A$14:$X$333,11,0)+VLOOKUP(A7,관심도db!$A$14:$X$333,12,0))-AVERAGE(VLOOKUP(A7,관심도db!$A$14:$X$333,10,0),VLOOKUP(A7,관심도db!$A$14:$X$333,11,0),VLOOKUP(A7,관심도db!$A$14:$X$333,12,0),VLOOKUP(A7,관심도db!$A$14:$X$333,13,0),VLOOKUP(A7,관심도db!$A$14:$X$333,14,0),VLOOKUP(A7,관심도db!$A$14:$X$333,15,0),VLOOKUP(A7,관심도db!$A$14:$X$333,16,0),VLOOKUP(A7,관심도db!$A$14:$X$333,17,0),VLOOKUP(A7,관심도db!$A$14:$X$333,18,0),VLOOKUP(A7,관심도db!$A$14:$X$333,19,0),VLOOKUP(A7,관심도db!$A$14:$X$333,20,0),VLOOKUP(A7,관심도db!$A$14:$X$333,21,0),VLOOKUP(A7,관심도db!$A$14:$X$333,22,0),VLOOKUP(A7,관심도db!$A$14:$X$333,23,0),VLOOKUP(A7,관심도db!$A$14:$X$333,24,0))</f>
        <v>72.358000000000004</v>
      </c>
      <c r="H7" s="74" t="s">
        <v>452</v>
      </c>
      <c r="I7" s="74" t="str">
        <f>VLOOKUP(H7,관심도db!$A$14:$X$333,2,0)</f>
        <v>KSQ 항공화물운송과물류</v>
      </c>
      <c r="J7" s="72">
        <f>VLOOKUP(H7,관심도db!$A$14:$X$333,4,0)-VLOOKUP(H7,관심도db!$A$14:$X$333,5,0)</f>
        <v>-0.14000000000000012</v>
      </c>
      <c r="K7" s="72">
        <f>VLOOKUP(H7,관심도db!$A$14:$X$333,4,0)-VLOOKUP(H7,관심도db!$A$14:$X$333,6,0)</f>
        <v>-2.5299999999999998</v>
      </c>
      <c r="L7" s="72">
        <f>VLOOKUP(H7,관심도db!$A$14:$X$333,10,0)+VLOOKUP(H7,관심도db!$A$14:$X$333,11,0)+VLOOKUP(H7,관심도db!$A$14:$X$333,12,0)</f>
        <v>0</v>
      </c>
      <c r="M7" s="72">
        <f>(VLOOKUP(H7,관심도db!$A$14:$X$333,10,0)+VLOOKUP(H7,관심도db!$A$14:$X$333,11,0)+VLOOKUP(H7,관심도db!$A$14:$X$333,12,0))-AVERAGE(VLOOKUP(H7,관심도db!$A$14:$X$333,10,0),VLOOKUP(H7,관심도db!$A$14:$X$333,11,0),VLOOKUP(H7,관심도db!$A$14:$X$333,12,0),VLOOKUP(H7,관심도db!$A$14:$X$333,13,0),VLOOKUP(H7,관심도db!$A$14:$X$333,14,0),VLOOKUP(H7,관심도db!$A$14:$X$333,15,0),VLOOKUP(H7,관심도db!$A$14:$X$333,16,0),VLOOKUP(H7,관심도db!$A$14:$X$333,17,0),VLOOKUP(H7,관심도db!$A$14:$X$333,18,0),VLOOKUP(H7,관심도db!$A$14:$X$333,19,0),VLOOKUP(H7,관심도db!$A$14:$X$333,20,0),VLOOKUP(H7,관심도db!$A$14:$X$333,21,0),VLOOKUP(H7,관심도db!$A$14:$X$333,22,0),VLOOKUP(H7,관심도db!$A$14:$X$333,23,0),VLOOKUP(H7,관심도db!$A$14:$X$333,24,0))</f>
        <v>0</v>
      </c>
      <c r="O7" s="73" t="s">
        <v>546</v>
      </c>
      <c r="P7" s="74" t="str">
        <f>VLOOKUP(O7,관심도db!$A$14:$X$333,2,0)</f>
        <v>에너지</v>
      </c>
      <c r="Q7" s="72">
        <f>VLOOKUP(O7,관심도db!$A$14:$X$333,4,0)-VLOOKUP(O7,관심도db!$A$14:$X$333,5,0)</f>
        <v>6220.7599999999984</v>
      </c>
      <c r="R7" s="72">
        <f>VLOOKUP(O7,관심도db!$A$14:$X$333,4,0)-VLOOKUP(O7,관심도db!$A$14:$X$333,6,0)</f>
        <v>6517.6299999999992</v>
      </c>
      <c r="S7" s="72">
        <f>VLOOKUP(O7,관심도db!$A$14:$X$333,10,0)+VLOOKUP(O7,관심도db!$A$14:$X$333,11,0)+VLOOKUP(O7,관심도db!$A$14:$X$333,12,0)</f>
        <v>910.71</v>
      </c>
      <c r="T7" s="72">
        <f>(VLOOKUP(O7,관심도db!$A$14:$X$333,10,0)+VLOOKUP(O7,관심도db!$A$14:$X$333,11,0)+VLOOKUP(O7,관심도db!$A$14:$X$333,12,0))-AVERAGE(VLOOKUP(O7,관심도db!$A$14:$X$333,10,0),VLOOKUP(O7,관심도db!$A$14:$X$333,11,0),VLOOKUP(O7,관심도db!$A$14:$X$333,12,0),VLOOKUP(O7,관심도db!$A$14:$X$333,13,0),VLOOKUP(O7,관심도db!$A$14:$X$333,14,0),VLOOKUP(O7,관심도db!$A$14:$X$333,15,0),VLOOKUP(O7,관심도db!$A$14:$X$333,16,0),VLOOKUP(O7,관심도db!$A$14:$X$333,17,0),VLOOKUP(O7,관심도db!$A$14:$X$333,18,0),VLOOKUP(O7,관심도db!$A$14:$X$333,19,0),VLOOKUP(O7,관심도db!$A$14:$X$333,20,0),VLOOKUP(O7,관심도db!$A$14:$X$333,21,0),VLOOKUP(O7,관심도db!$A$14:$X$333,22,0),VLOOKUP(O7,관심도db!$A$14:$X$333,23,0),VLOOKUP(O7,관심도db!$A$14:$X$333,24,0))</f>
        <v>650.17266666666671</v>
      </c>
    </row>
    <row r="8" spans="1:20">
      <c r="A8" s="70" t="s">
        <v>343</v>
      </c>
      <c r="B8" s="70" t="str">
        <f>VLOOKUP(A8,관심도db!$A$14:$X$333,2,0)</f>
        <v>경기관련소비재</v>
      </c>
      <c r="C8" s="72">
        <f>VLOOKUP(A8,관심도db!$A$14:$X$333,4,0)-VLOOKUP(A8,관심도db!$A$14:$X$333,5,0)</f>
        <v>-3450.1800000000003</v>
      </c>
      <c r="D8" s="72">
        <f>VLOOKUP(A8,관심도db!$A$14:$X$333,4,0)-VLOOKUP(A8,관심도db!$A$14:$X$333,6,0)</f>
        <v>-12255.57</v>
      </c>
      <c r="E8" s="72">
        <f>VLOOKUP(A8,관심도db!$A$14:$X$333,10,0)+VLOOKUP(A8,관심도db!$A$14:$X$333,11,0)+VLOOKUP(A8,관심도db!$A$14:$X$333,12,0)</f>
        <v>2605.2600000000002</v>
      </c>
      <c r="F8" s="72">
        <f>(VLOOKUP(A8,관심도db!$A$14:$X$333,10,0)+VLOOKUP(A8,관심도db!$A$14:$X$333,11,0)+VLOOKUP(A8,관심도db!$A$14:$X$333,12,0))-AVERAGE(VLOOKUP(A8,관심도db!$A$14:$X$333,10,0),VLOOKUP(A8,관심도db!$A$14:$X$333,11,0),VLOOKUP(A8,관심도db!$A$14:$X$333,12,0),VLOOKUP(A8,관심도db!$A$14:$X$333,13,0),VLOOKUP(A8,관심도db!$A$14:$X$333,14,0),VLOOKUP(A8,관심도db!$A$14:$X$333,15,0),VLOOKUP(A8,관심도db!$A$14:$X$333,16,0),VLOOKUP(A8,관심도db!$A$14:$X$333,17,0),VLOOKUP(A8,관심도db!$A$14:$X$333,18,0),VLOOKUP(A8,관심도db!$A$14:$X$333,19,0),VLOOKUP(A8,관심도db!$A$14:$X$333,20,0),VLOOKUP(A8,관심도db!$A$14:$X$333,21,0),VLOOKUP(A8,관심도db!$A$14:$X$333,22,0),VLOOKUP(A8,관심도db!$A$14:$X$333,23,0),VLOOKUP(A8,관심도db!$A$14:$X$333,24,0))</f>
        <v>1795.3573333333334</v>
      </c>
      <c r="H8" s="74" t="s">
        <v>457</v>
      </c>
      <c r="I8" s="74" t="str">
        <f>VLOOKUP(H8,관심도db!$A$14:$X$333,2,0)</f>
        <v>KSQ 경기관련소비재</v>
      </c>
      <c r="J8" s="72">
        <f>VLOOKUP(H8,관심도db!$A$14:$X$333,4,0)-VLOOKUP(H8,관심도db!$A$14:$X$333,5,0)</f>
        <v>118.90000000000009</v>
      </c>
      <c r="K8" s="72">
        <f>VLOOKUP(H8,관심도db!$A$14:$X$333,4,0)-VLOOKUP(H8,관심도db!$A$14:$X$333,6,0)</f>
        <v>-919.13000000000011</v>
      </c>
      <c r="L8" s="72">
        <f>VLOOKUP(H8,관심도db!$A$14:$X$333,10,0)+VLOOKUP(H8,관심도db!$A$14:$X$333,11,0)+VLOOKUP(H8,관심도db!$A$14:$X$333,12,0)</f>
        <v>56.84</v>
      </c>
      <c r="M8" s="72">
        <f>(VLOOKUP(H8,관심도db!$A$14:$X$333,10,0)+VLOOKUP(H8,관심도db!$A$14:$X$333,11,0)+VLOOKUP(H8,관심도db!$A$14:$X$333,12,0))-AVERAGE(VLOOKUP(H8,관심도db!$A$14:$X$333,10,0),VLOOKUP(H8,관심도db!$A$14:$X$333,11,0),VLOOKUP(H8,관심도db!$A$14:$X$333,12,0),VLOOKUP(H8,관심도db!$A$14:$X$333,13,0),VLOOKUP(H8,관심도db!$A$14:$X$333,14,0),VLOOKUP(H8,관심도db!$A$14:$X$333,15,0),VLOOKUP(H8,관심도db!$A$14:$X$333,16,0),VLOOKUP(H8,관심도db!$A$14:$X$333,17,0),VLOOKUP(H8,관심도db!$A$14:$X$333,18,0),VLOOKUP(H8,관심도db!$A$14:$X$333,19,0),VLOOKUP(H8,관심도db!$A$14:$X$333,20,0),VLOOKUP(H8,관심도db!$A$14:$X$333,21,0),VLOOKUP(H8,관심도db!$A$14:$X$333,22,0),VLOOKUP(H8,관심도db!$A$14:$X$333,23,0),VLOOKUP(H8,관심도db!$A$14:$X$333,24,0))</f>
        <v>37.161999999999999</v>
      </c>
      <c r="O8" s="73" t="s">
        <v>551</v>
      </c>
      <c r="P8" s="74" t="str">
        <f>VLOOKUP(O8,관심도db!$A$14:$X$333,2,0)</f>
        <v>건설,건축제품,건축자재</v>
      </c>
      <c r="Q8" s="72">
        <f>VLOOKUP(O8,관심도db!$A$14:$X$333,4,0)-VLOOKUP(O8,관심도db!$A$14:$X$333,5,0)</f>
        <v>1669.5999999999995</v>
      </c>
      <c r="R8" s="72">
        <f>VLOOKUP(O8,관심도db!$A$14:$X$333,4,0)-VLOOKUP(O8,관심도db!$A$14:$X$333,6,0)</f>
        <v>1214.2099999999991</v>
      </c>
      <c r="S8" s="72">
        <f>VLOOKUP(O8,관심도db!$A$14:$X$333,10,0)+VLOOKUP(O8,관심도db!$A$14:$X$333,11,0)+VLOOKUP(O8,관심도db!$A$14:$X$333,12,0)</f>
        <v>534.63</v>
      </c>
      <c r="T8" s="72">
        <f>(VLOOKUP(O8,관심도db!$A$14:$X$333,10,0)+VLOOKUP(O8,관심도db!$A$14:$X$333,11,0)+VLOOKUP(O8,관심도db!$A$14:$X$333,12,0))-AVERAGE(VLOOKUP(O8,관심도db!$A$14:$X$333,10,0),VLOOKUP(O8,관심도db!$A$14:$X$333,11,0),VLOOKUP(O8,관심도db!$A$14:$X$333,12,0),VLOOKUP(O8,관심도db!$A$14:$X$333,13,0),VLOOKUP(O8,관심도db!$A$14:$X$333,14,0),VLOOKUP(O8,관심도db!$A$14:$X$333,15,0),VLOOKUP(O8,관심도db!$A$14:$X$333,16,0),VLOOKUP(O8,관심도db!$A$14:$X$333,17,0),VLOOKUP(O8,관심도db!$A$14:$X$333,18,0),VLOOKUP(O8,관심도db!$A$14:$X$333,19,0),VLOOKUP(O8,관심도db!$A$14:$X$333,20,0),VLOOKUP(O8,관심도db!$A$14:$X$333,21,0),VLOOKUP(O8,관심도db!$A$14:$X$333,22,0),VLOOKUP(O8,관심도db!$A$14:$X$333,23,0),VLOOKUP(O8,관심도db!$A$14:$X$333,24,0))</f>
        <v>345.18</v>
      </c>
    </row>
    <row r="9" spans="1:20">
      <c r="A9" s="70" t="s">
        <v>319</v>
      </c>
      <c r="B9" s="70" t="str">
        <f>VLOOKUP(A9,관심도db!$A$14:$X$333,2,0)</f>
        <v>소재</v>
      </c>
      <c r="C9" s="72">
        <f>VLOOKUP(A9,관심도db!$A$14:$X$333,4,0)-VLOOKUP(A9,관심도db!$A$14:$X$333,5,0)</f>
        <v>-3147.9300000000003</v>
      </c>
      <c r="D9" s="72">
        <f>VLOOKUP(A9,관심도db!$A$14:$X$333,4,0)-VLOOKUP(A9,관심도db!$A$14:$X$333,6,0)</f>
        <v>-6241.4699999999993</v>
      </c>
      <c r="E9" s="72">
        <f>VLOOKUP(A9,관심도db!$A$14:$X$333,10,0)+VLOOKUP(A9,관심도db!$A$14:$X$333,11,0)+VLOOKUP(A9,관심도db!$A$14:$X$333,12,0)</f>
        <v>996.81</v>
      </c>
      <c r="F9" s="72">
        <f>(VLOOKUP(A9,관심도db!$A$14:$X$333,10,0)+VLOOKUP(A9,관심도db!$A$14:$X$333,11,0)+VLOOKUP(A9,관심도db!$A$14:$X$333,12,0))-AVERAGE(VLOOKUP(A9,관심도db!$A$14:$X$333,10,0),VLOOKUP(A9,관심도db!$A$14:$X$333,11,0),VLOOKUP(A9,관심도db!$A$14:$X$333,12,0),VLOOKUP(A9,관심도db!$A$14:$X$333,13,0),VLOOKUP(A9,관심도db!$A$14:$X$333,14,0),VLOOKUP(A9,관심도db!$A$14:$X$333,15,0),VLOOKUP(A9,관심도db!$A$14:$X$333,16,0),VLOOKUP(A9,관심도db!$A$14:$X$333,17,0),VLOOKUP(A9,관심도db!$A$14:$X$333,18,0),VLOOKUP(A9,관심도db!$A$14:$X$333,19,0),VLOOKUP(A9,관심도db!$A$14:$X$333,20,0),VLOOKUP(A9,관심도db!$A$14:$X$333,21,0),VLOOKUP(A9,관심도db!$A$14:$X$333,22,0),VLOOKUP(A9,관심도db!$A$14:$X$333,23,0),VLOOKUP(A9,관심도db!$A$14:$X$333,24,0))</f>
        <v>724.23399999999992</v>
      </c>
      <c r="H9" s="74" t="s">
        <v>431</v>
      </c>
      <c r="I9" s="74" t="str">
        <f>VLOOKUP(H9,관심도db!$A$14:$X$333,2,0)</f>
        <v>KSQ 소재</v>
      </c>
      <c r="J9" s="72">
        <f>VLOOKUP(H9,관심도db!$A$14:$X$333,4,0)-VLOOKUP(H9,관심도db!$A$14:$X$333,5,0)</f>
        <v>-475.41999999999985</v>
      </c>
      <c r="K9" s="72">
        <f>VLOOKUP(H9,관심도db!$A$14:$X$333,4,0)-VLOOKUP(H9,관심도db!$A$14:$X$333,6,0)</f>
        <v>-1097.7499999999998</v>
      </c>
      <c r="L9" s="72">
        <f>VLOOKUP(H9,관심도db!$A$14:$X$333,10,0)+VLOOKUP(H9,관심도db!$A$14:$X$333,11,0)+VLOOKUP(H9,관심도db!$A$14:$X$333,12,0)</f>
        <v>174.85999999999999</v>
      </c>
      <c r="M9" s="72">
        <f>(VLOOKUP(H9,관심도db!$A$14:$X$333,10,0)+VLOOKUP(H9,관심도db!$A$14:$X$333,11,0)+VLOOKUP(H9,관심도db!$A$14:$X$333,12,0))-AVERAGE(VLOOKUP(H9,관심도db!$A$14:$X$333,10,0),VLOOKUP(H9,관심도db!$A$14:$X$333,11,0),VLOOKUP(H9,관심도db!$A$14:$X$333,12,0),VLOOKUP(H9,관심도db!$A$14:$X$333,13,0),VLOOKUP(H9,관심도db!$A$14:$X$333,14,0),VLOOKUP(H9,관심도db!$A$14:$X$333,15,0),VLOOKUP(H9,관심도db!$A$14:$X$333,16,0),VLOOKUP(H9,관심도db!$A$14:$X$333,17,0),VLOOKUP(H9,관심도db!$A$14:$X$333,18,0),VLOOKUP(H9,관심도db!$A$14:$X$333,19,0),VLOOKUP(H9,관심도db!$A$14:$X$333,20,0),VLOOKUP(H9,관심도db!$A$14:$X$333,21,0),VLOOKUP(H9,관심도db!$A$14:$X$333,22,0),VLOOKUP(H9,관심도db!$A$14:$X$333,23,0),VLOOKUP(H9,관심도db!$A$14:$X$333,24,0))</f>
        <v>119.06199999999998</v>
      </c>
      <c r="O9" s="73" t="s">
        <v>119</v>
      </c>
      <c r="P9" s="74" t="str">
        <f>VLOOKUP(O9,관심도db!$A$14:$X$333,2,0)</f>
        <v>건설,건축관련</v>
      </c>
      <c r="Q9" s="72">
        <f>VLOOKUP(O9,관심도db!$A$14:$X$333,4,0)-VLOOKUP(O9,관심도db!$A$14:$X$333,5,0)</f>
        <v>1657.6999999999998</v>
      </c>
      <c r="R9" s="72">
        <f>VLOOKUP(O9,관심도db!$A$14:$X$333,4,0)-VLOOKUP(O9,관심도db!$A$14:$X$333,6,0)</f>
        <v>1201.3599999999988</v>
      </c>
      <c r="S9" s="72">
        <f>VLOOKUP(O9,관심도db!$A$14:$X$333,10,0)+VLOOKUP(O9,관심도db!$A$14:$X$333,11,0)+VLOOKUP(O9,관심도db!$A$14:$X$333,12,0)</f>
        <v>535.29999999999995</v>
      </c>
      <c r="T9" s="72">
        <f>(VLOOKUP(O9,관심도db!$A$14:$X$333,10,0)+VLOOKUP(O9,관심도db!$A$14:$X$333,11,0)+VLOOKUP(O9,관심도db!$A$14:$X$333,12,0))-AVERAGE(VLOOKUP(O9,관심도db!$A$14:$X$333,10,0),VLOOKUP(O9,관심도db!$A$14:$X$333,11,0),VLOOKUP(O9,관심도db!$A$14:$X$333,12,0),VLOOKUP(O9,관심도db!$A$14:$X$333,13,0),VLOOKUP(O9,관심도db!$A$14:$X$333,14,0),VLOOKUP(O9,관심도db!$A$14:$X$333,15,0),VLOOKUP(O9,관심도db!$A$14:$X$333,16,0),VLOOKUP(O9,관심도db!$A$14:$X$333,17,0),VLOOKUP(O9,관심도db!$A$14:$X$333,18,0),VLOOKUP(O9,관심도db!$A$14:$X$333,19,0),VLOOKUP(O9,관심도db!$A$14:$X$333,20,0),VLOOKUP(O9,관심도db!$A$14:$X$333,21,0),VLOOKUP(O9,관심도db!$A$14:$X$333,22,0),VLOOKUP(O9,관심도db!$A$14:$X$333,23,0),VLOOKUP(O9,관심도db!$A$14:$X$333,24,0))</f>
        <v>345.21999999999997</v>
      </c>
    </row>
    <row r="10" spans="1:20">
      <c r="A10" s="70" t="s">
        <v>348</v>
      </c>
      <c r="B10" s="70" t="str">
        <f>VLOOKUP(A10,관심도db!$A$14:$X$333,2,0)</f>
        <v>가정용기기와용품</v>
      </c>
      <c r="C10" s="72">
        <f>VLOOKUP(A10,관심도db!$A$14:$X$333,4,0)-VLOOKUP(A10,관심도db!$A$14:$X$333,5,0)</f>
        <v>-71.63</v>
      </c>
      <c r="D10" s="72">
        <f>VLOOKUP(A10,관심도db!$A$14:$X$333,4,0)-VLOOKUP(A10,관심도db!$A$14:$X$333,6,0)</f>
        <v>-195.60999999999996</v>
      </c>
      <c r="E10" s="72">
        <f>VLOOKUP(A10,관심도db!$A$14:$X$333,10,0)+VLOOKUP(A10,관심도db!$A$14:$X$333,11,0)+VLOOKUP(A10,관심도db!$A$14:$X$333,12,0)</f>
        <v>42.46</v>
      </c>
      <c r="F10" s="72">
        <f>(VLOOKUP(A10,관심도db!$A$14:$X$333,10,0)+VLOOKUP(A10,관심도db!$A$14:$X$333,11,0)+VLOOKUP(A10,관심도db!$A$14:$X$333,12,0))-AVERAGE(VLOOKUP(A10,관심도db!$A$14:$X$333,10,0),VLOOKUP(A10,관심도db!$A$14:$X$333,11,0),VLOOKUP(A10,관심도db!$A$14:$X$333,12,0),VLOOKUP(A10,관심도db!$A$14:$X$333,13,0),VLOOKUP(A10,관심도db!$A$14:$X$333,14,0),VLOOKUP(A10,관심도db!$A$14:$X$333,15,0),VLOOKUP(A10,관심도db!$A$14:$X$333,16,0),VLOOKUP(A10,관심도db!$A$14:$X$333,17,0),VLOOKUP(A10,관심도db!$A$14:$X$333,18,0),VLOOKUP(A10,관심도db!$A$14:$X$333,19,0),VLOOKUP(A10,관심도db!$A$14:$X$333,20,0),VLOOKUP(A10,관심도db!$A$14:$X$333,21,0),VLOOKUP(A10,관심도db!$A$14:$X$333,22,0),VLOOKUP(A10,관심도db!$A$14:$X$333,23,0),VLOOKUP(A10,관심도db!$A$14:$X$333,24,0))</f>
        <v>28.838666666666668</v>
      </c>
      <c r="H10" s="74" t="s">
        <v>462</v>
      </c>
      <c r="I10" s="74" t="str">
        <f>VLOOKUP(H10,관심도db!$A$14:$X$333,2,0)</f>
        <v>KSQ 가정용기기와용품</v>
      </c>
      <c r="J10" s="72">
        <f>VLOOKUP(H10,관심도db!$A$14:$X$333,4,0)-VLOOKUP(H10,관심도db!$A$14:$X$333,5,0)</f>
        <v>-10.5</v>
      </c>
      <c r="K10" s="72">
        <f>VLOOKUP(H10,관심도db!$A$14:$X$333,4,0)-VLOOKUP(H10,관심도db!$A$14:$X$333,6,0)</f>
        <v>-82.720000000000013</v>
      </c>
      <c r="L10" s="72">
        <f>VLOOKUP(H10,관심도db!$A$14:$X$333,10,0)+VLOOKUP(H10,관심도db!$A$14:$X$333,11,0)+VLOOKUP(H10,관심도db!$A$14:$X$333,12,0)</f>
        <v>1.6</v>
      </c>
      <c r="M10" s="72">
        <f>(VLOOKUP(H10,관심도db!$A$14:$X$333,10,0)+VLOOKUP(H10,관심도db!$A$14:$X$333,11,0)+VLOOKUP(H10,관심도db!$A$14:$X$333,12,0))-AVERAGE(VLOOKUP(H10,관심도db!$A$14:$X$333,10,0),VLOOKUP(H10,관심도db!$A$14:$X$333,11,0),VLOOKUP(H10,관심도db!$A$14:$X$333,12,0),VLOOKUP(H10,관심도db!$A$14:$X$333,13,0),VLOOKUP(H10,관심도db!$A$14:$X$333,14,0),VLOOKUP(H10,관심도db!$A$14:$X$333,15,0),VLOOKUP(H10,관심도db!$A$14:$X$333,16,0),VLOOKUP(H10,관심도db!$A$14:$X$333,17,0),VLOOKUP(H10,관심도db!$A$14:$X$333,18,0),VLOOKUP(H10,관심도db!$A$14:$X$333,19,0),VLOOKUP(H10,관심도db!$A$14:$X$333,20,0),VLOOKUP(H10,관심도db!$A$14:$X$333,21,0),VLOOKUP(H10,관심도db!$A$14:$X$333,22,0),VLOOKUP(H10,관심도db!$A$14:$X$333,23,0),VLOOKUP(H10,관심도db!$A$14:$X$333,24,0))</f>
        <v>1.1646666666666667</v>
      </c>
      <c r="O10" s="74" t="s">
        <v>555</v>
      </c>
      <c r="P10" s="74" t="str">
        <f>VLOOKUP(O10,관심도db!$A$14:$X$333,2,0)</f>
        <v>복합기업</v>
      </c>
      <c r="Q10" s="72">
        <f>VLOOKUP(O10,관심도db!$A$14:$X$333,4,0)-VLOOKUP(O10,관심도db!$A$14:$X$333,5,0)</f>
        <v>993.95000000000073</v>
      </c>
      <c r="R10" s="72">
        <f>VLOOKUP(O10,관심도db!$A$14:$X$333,4,0)-VLOOKUP(O10,관심도db!$A$14:$X$333,6,0)</f>
        <v>-6943.58</v>
      </c>
      <c r="S10" s="72">
        <f>VLOOKUP(O10,관심도db!$A$14:$X$333,10,0)+VLOOKUP(O10,관심도db!$A$14:$X$333,11,0)+VLOOKUP(O10,관심도db!$A$14:$X$333,12,0)</f>
        <v>1673.16</v>
      </c>
      <c r="T10" s="72">
        <f>(VLOOKUP(O10,관심도db!$A$14:$X$333,10,0)+VLOOKUP(O10,관심도db!$A$14:$X$333,11,0)+VLOOKUP(O10,관심도db!$A$14:$X$333,12,0))-AVERAGE(VLOOKUP(O10,관심도db!$A$14:$X$333,10,0),VLOOKUP(O10,관심도db!$A$14:$X$333,11,0),VLOOKUP(O10,관심도db!$A$14:$X$333,12,0),VLOOKUP(O10,관심도db!$A$14:$X$333,13,0),VLOOKUP(O10,관심도db!$A$14:$X$333,14,0),VLOOKUP(O10,관심도db!$A$14:$X$333,15,0),VLOOKUP(O10,관심도db!$A$14:$X$333,16,0),VLOOKUP(O10,관심도db!$A$14:$X$333,17,0),VLOOKUP(O10,관심도db!$A$14:$X$333,18,0),VLOOKUP(O10,관심도db!$A$14:$X$333,19,0),VLOOKUP(O10,관심도db!$A$14:$X$333,20,0),VLOOKUP(O10,관심도db!$A$14:$X$333,21,0),VLOOKUP(O10,관심도db!$A$14:$X$333,22,0),VLOOKUP(O10,관심도db!$A$14:$X$333,23,0),VLOOKUP(O10,관심도db!$A$14:$X$333,24,0))</f>
        <v>1239.2180000000001</v>
      </c>
    </row>
    <row r="11" spans="1:20">
      <c r="A11" s="70" t="s">
        <v>367</v>
      </c>
      <c r="B11" s="70" t="str">
        <f>VLOOKUP(A11,관심도db!$A$14:$X$333,2,0)</f>
        <v>음료</v>
      </c>
      <c r="C11" s="72">
        <f>VLOOKUP(A11,관심도db!$A$14:$X$333,4,0)-VLOOKUP(A11,관심도db!$A$14:$X$333,5,0)</f>
        <v>449.07000000000005</v>
      </c>
      <c r="D11" s="72">
        <f>VLOOKUP(A11,관심도db!$A$14:$X$333,4,0)-VLOOKUP(A11,관심도db!$A$14:$X$333,6,0)</f>
        <v>988.07</v>
      </c>
      <c r="E11" s="72">
        <f>VLOOKUP(A11,관심도db!$A$14:$X$333,10,0)+VLOOKUP(A11,관심도db!$A$14:$X$333,11,0)+VLOOKUP(A11,관심도db!$A$14:$X$333,12,0)</f>
        <v>10.029999999999999</v>
      </c>
      <c r="F11" s="72">
        <f>(VLOOKUP(A11,관심도db!$A$14:$X$333,10,0)+VLOOKUP(A11,관심도db!$A$14:$X$333,11,0)+VLOOKUP(A11,관심도db!$A$14:$X$333,12,0))-AVERAGE(VLOOKUP(A11,관심도db!$A$14:$X$333,10,0),VLOOKUP(A11,관심도db!$A$14:$X$333,11,0),VLOOKUP(A11,관심도db!$A$14:$X$333,12,0),VLOOKUP(A11,관심도db!$A$14:$X$333,13,0),VLOOKUP(A11,관심도db!$A$14:$X$333,14,0),VLOOKUP(A11,관심도db!$A$14:$X$333,15,0),VLOOKUP(A11,관심도db!$A$14:$X$333,16,0),VLOOKUP(A11,관심도db!$A$14:$X$333,17,0),VLOOKUP(A11,관심도db!$A$14:$X$333,18,0),VLOOKUP(A11,관심도db!$A$14:$X$333,19,0),VLOOKUP(A11,관심도db!$A$14:$X$333,20,0),VLOOKUP(A11,관심도db!$A$14:$X$333,21,0),VLOOKUP(A11,관심도db!$A$14:$X$333,22,0),VLOOKUP(A11,관심도db!$A$14:$X$333,23,0),VLOOKUP(A11,관심도db!$A$14:$X$333,24,0))</f>
        <v>9.0146666666666668</v>
      </c>
      <c r="H11" s="74" t="s">
        <v>481</v>
      </c>
      <c r="I11" s="74" t="str">
        <f>VLOOKUP(H11,관심도db!$A$14:$X$333,2,0)</f>
        <v>KSQ 음료</v>
      </c>
      <c r="J11" s="72">
        <f>VLOOKUP(H11,관심도db!$A$14:$X$333,4,0)-VLOOKUP(H11,관심도db!$A$14:$X$333,5,0)</f>
        <v>-82.570000000000007</v>
      </c>
      <c r="K11" s="72">
        <f>VLOOKUP(H11,관심도db!$A$14:$X$333,4,0)-VLOOKUP(H11,관심도db!$A$14:$X$333,6,0)</f>
        <v>40.989999999999995</v>
      </c>
      <c r="L11" s="72">
        <f>VLOOKUP(H11,관심도db!$A$14:$X$333,10,0)+VLOOKUP(H11,관심도db!$A$14:$X$333,11,0)+VLOOKUP(H11,관심도db!$A$14:$X$333,12,0)</f>
        <v>0.55000000000000004</v>
      </c>
      <c r="M11" s="72">
        <f>(VLOOKUP(H11,관심도db!$A$14:$X$333,10,0)+VLOOKUP(H11,관심도db!$A$14:$X$333,11,0)+VLOOKUP(H11,관심도db!$A$14:$X$333,12,0))-AVERAGE(VLOOKUP(H11,관심도db!$A$14:$X$333,10,0),VLOOKUP(H11,관심도db!$A$14:$X$333,11,0),VLOOKUP(H11,관심도db!$A$14:$X$333,12,0),VLOOKUP(H11,관심도db!$A$14:$X$333,13,0),VLOOKUP(H11,관심도db!$A$14:$X$333,14,0),VLOOKUP(H11,관심도db!$A$14:$X$333,15,0),VLOOKUP(H11,관심도db!$A$14:$X$333,16,0),VLOOKUP(H11,관심도db!$A$14:$X$333,17,0),VLOOKUP(H11,관심도db!$A$14:$X$333,18,0),VLOOKUP(H11,관심도db!$A$14:$X$333,19,0),VLOOKUP(H11,관심도db!$A$14:$X$333,20,0),VLOOKUP(H11,관심도db!$A$14:$X$333,21,0),VLOOKUP(H11,관심도db!$A$14:$X$333,22,0),VLOOKUP(H11,관심도db!$A$14:$X$333,23,0),VLOOKUP(H11,관심도db!$A$14:$X$333,24,0))</f>
        <v>0.51333333333333342</v>
      </c>
      <c r="O11" s="74" t="s">
        <v>198</v>
      </c>
      <c r="P11" s="74" t="str">
        <f>VLOOKUP(O11,관심도db!$A$14:$X$333,2,0)</f>
        <v>생명과학</v>
      </c>
      <c r="Q11" s="72">
        <f>VLOOKUP(O11,관심도db!$A$14:$X$333,4,0)-VLOOKUP(O11,관심도db!$A$14:$X$333,5,0)</f>
        <v>483.42999999999938</v>
      </c>
      <c r="R11" s="72">
        <f>VLOOKUP(O11,관심도db!$A$14:$X$333,4,0)-VLOOKUP(O11,관심도db!$A$14:$X$333,6,0)</f>
        <v>-687.42000000000007</v>
      </c>
      <c r="S11" s="72">
        <f>VLOOKUP(O11,관심도db!$A$14:$X$333,10,0)+VLOOKUP(O11,관심도db!$A$14:$X$333,11,0)+VLOOKUP(O11,관심도db!$A$14:$X$333,12,0)</f>
        <v>1360.26</v>
      </c>
      <c r="T11" s="72">
        <f>(VLOOKUP(O11,관심도db!$A$14:$X$333,10,0)+VLOOKUP(O11,관심도db!$A$14:$X$333,11,0)+VLOOKUP(O11,관심도db!$A$14:$X$333,12,0))-AVERAGE(VLOOKUP(O11,관심도db!$A$14:$X$333,10,0),VLOOKUP(O11,관심도db!$A$14:$X$333,11,0),VLOOKUP(O11,관심도db!$A$14:$X$333,12,0),VLOOKUP(O11,관심도db!$A$14:$X$333,13,0),VLOOKUP(O11,관심도db!$A$14:$X$333,14,0),VLOOKUP(O11,관심도db!$A$14:$X$333,15,0),VLOOKUP(O11,관심도db!$A$14:$X$333,16,0),VLOOKUP(O11,관심도db!$A$14:$X$333,17,0),VLOOKUP(O11,관심도db!$A$14:$X$333,18,0),VLOOKUP(O11,관심도db!$A$14:$X$333,19,0),VLOOKUP(O11,관심도db!$A$14:$X$333,20,0),VLOOKUP(O11,관심도db!$A$14:$X$333,21,0),VLOOKUP(O11,관심도db!$A$14:$X$333,22,0),VLOOKUP(O11,관심도db!$A$14:$X$333,23,0),VLOOKUP(O11,관심도db!$A$14:$X$333,24,0))</f>
        <v>1143.1579999999999</v>
      </c>
    </row>
    <row r="12" spans="1:20">
      <c r="A12" s="70" t="s">
        <v>363</v>
      </c>
      <c r="B12" s="70" t="str">
        <f>VLOOKUP(A12,관심도db!$A$14:$X$333,2,0)</f>
        <v>필수소비재</v>
      </c>
      <c r="C12" s="72">
        <f>VLOOKUP(A12,관심도db!$A$14:$X$333,4,0)-VLOOKUP(A12,관심도db!$A$14:$X$333,5,0)</f>
        <v>405.07999999999993</v>
      </c>
      <c r="D12" s="72">
        <f>VLOOKUP(A12,관심도db!$A$14:$X$333,4,0)-VLOOKUP(A12,관심도db!$A$14:$X$333,6,0)</f>
        <v>710.72000000000025</v>
      </c>
      <c r="E12" s="72">
        <f>VLOOKUP(A12,관심도db!$A$14:$X$333,10,0)+VLOOKUP(A12,관심도db!$A$14:$X$333,11,0)+VLOOKUP(A12,관심도db!$A$14:$X$333,12,0)</f>
        <v>339.64</v>
      </c>
      <c r="F12" s="72">
        <f>(VLOOKUP(A12,관심도db!$A$14:$X$333,10,0)+VLOOKUP(A12,관심도db!$A$14:$X$333,11,0)+VLOOKUP(A12,관심도db!$A$14:$X$333,12,0))-AVERAGE(VLOOKUP(A12,관심도db!$A$14:$X$333,10,0),VLOOKUP(A12,관심도db!$A$14:$X$333,11,0),VLOOKUP(A12,관심도db!$A$14:$X$333,12,0),VLOOKUP(A12,관심도db!$A$14:$X$333,13,0),VLOOKUP(A12,관심도db!$A$14:$X$333,14,0),VLOOKUP(A12,관심도db!$A$14:$X$333,15,0),VLOOKUP(A12,관심도db!$A$14:$X$333,16,0),VLOOKUP(A12,관심도db!$A$14:$X$333,17,0),VLOOKUP(A12,관심도db!$A$14:$X$333,18,0),VLOOKUP(A12,관심도db!$A$14:$X$333,19,0),VLOOKUP(A12,관심도db!$A$14:$X$333,20,0),VLOOKUP(A12,관심도db!$A$14:$X$333,21,0),VLOOKUP(A12,관심도db!$A$14:$X$333,22,0),VLOOKUP(A12,관심도db!$A$14:$X$333,23,0),VLOOKUP(A12,관심도db!$A$14:$X$333,24,0))</f>
        <v>251.04466666666664</v>
      </c>
      <c r="H12" s="74" t="s">
        <v>477</v>
      </c>
      <c r="I12" s="74" t="str">
        <f>VLOOKUP(H12,관심도db!$A$14:$X$333,2,0)</f>
        <v>KSQ 필수소비재</v>
      </c>
      <c r="J12" s="72">
        <f>VLOOKUP(H12,관심도db!$A$14:$X$333,4,0)-VLOOKUP(H12,관심도db!$A$14:$X$333,5,0)</f>
        <v>-126.44</v>
      </c>
      <c r="K12" s="72">
        <f>VLOOKUP(H12,관심도db!$A$14:$X$333,4,0)-VLOOKUP(H12,관심도db!$A$14:$X$333,6,0)</f>
        <v>-99.989999999999952</v>
      </c>
      <c r="L12" s="72">
        <f>VLOOKUP(H12,관심도db!$A$14:$X$333,10,0)+VLOOKUP(H12,관심도db!$A$14:$X$333,11,0)+VLOOKUP(H12,관심도db!$A$14:$X$333,12,0)</f>
        <v>9.82</v>
      </c>
      <c r="M12" s="72">
        <f>(VLOOKUP(H12,관심도db!$A$14:$X$333,10,0)+VLOOKUP(H12,관심도db!$A$14:$X$333,11,0)+VLOOKUP(H12,관심도db!$A$14:$X$333,12,0))-AVERAGE(VLOOKUP(H12,관심도db!$A$14:$X$333,10,0),VLOOKUP(H12,관심도db!$A$14:$X$333,11,0),VLOOKUP(H12,관심도db!$A$14:$X$333,12,0),VLOOKUP(H12,관심도db!$A$14:$X$333,13,0),VLOOKUP(H12,관심도db!$A$14:$X$333,14,0),VLOOKUP(H12,관심도db!$A$14:$X$333,15,0),VLOOKUP(H12,관심도db!$A$14:$X$333,16,0),VLOOKUP(H12,관심도db!$A$14:$X$333,17,0),VLOOKUP(H12,관심도db!$A$14:$X$333,18,0),VLOOKUP(H12,관심도db!$A$14:$X$333,19,0),VLOOKUP(H12,관심도db!$A$14:$X$333,20,0),VLOOKUP(H12,관심도db!$A$14:$X$333,21,0),VLOOKUP(H12,관심도db!$A$14:$X$333,22,0),VLOOKUP(H12,관심도db!$A$14:$X$333,23,0),VLOOKUP(H12,관심도db!$A$14:$X$333,24,0))</f>
        <v>7.5966666666666667</v>
      </c>
      <c r="N12" s="75"/>
      <c r="O12" s="74" t="s">
        <v>199</v>
      </c>
      <c r="P12" s="74" t="str">
        <f>VLOOKUP(O12,관심도db!$A$14:$X$333,2,0)</f>
        <v>식품,음료</v>
      </c>
      <c r="Q12" s="75">
        <f>VLOOKUP(O12,관심도db!$A$14:$X$333,4,0)-VLOOKUP(O12,관심도db!$A$14:$X$333,5,0)</f>
        <v>462.32000000000016</v>
      </c>
      <c r="R12" s="72">
        <f>VLOOKUP(O12,관심도db!$A$14:$X$333,4,0)-VLOOKUP(O12,관심도db!$A$14:$X$333,6,0)</f>
        <v>972.11000000000013</v>
      </c>
      <c r="S12" s="72">
        <f>VLOOKUP(O12,관심도db!$A$14:$X$333,10,0)+VLOOKUP(O12,관심도db!$A$14:$X$333,11,0)+VLOOKUP(O12,관심도db!$A$14:$X$333,12,0)</f>
        <v>310.86</v>
      </c>
      <c r="T12" s="72">
        <f>(VLOOKUP(O12,관심도db!$A$14:$X$333,10,0)+VLOOKUP(O12,관심도db!$A$14:$X$333,11,0)+VLOOKUP(O12,관심도db!$A$14:$X$333,12,0))-AVERAGE(VLOOKUP(O12,관심도db!$A$14:$X$333,10,0),VLOOKUP(O12,관심도db!$A$14:$X$333,11,0),VLOOKUP(O12,관심도db!$A$14:$X$333,12,0),VLOOKUP(O12,관심도db!$A$14:$X$333,13,0),VLOOKUP(O12,관심도db!$A$14:$X$333,14,0),VLOOKUP(O12,관심도db!$A$14:$X$333,15,0),VLOOKUP(O12,관심도db!$A$14:$X$333,16,0),VLOOKUP(O12,관심도db!$A$14:$X$333,17,0),VLOOKUP(O12,관심도db!$A$14:$X$333,18,0),VLOOKUP(O12,관심도db!$A$14:$X$333,19,0),VLOOKUP(O12,관심도db!$A$14:$X$333,20,0),VLOOKUP(O12,관심도db!$A$14:$X$333,21,0),VLOOKUP(O12,관심도db!$A$14:$X$333,22,0),VLOOKUP(O12,관심도db!$A$14:$X$333,23,0),VLOOKUP(O12,관심도db!$A$14:$X$333,24,0))</f>
        <v>237.66400000000004</v>
      </c>
    </row>
    <row r="13" spans="1:20">
      <c r="A13" s="70" t="s">
        <v>386</v>
      </c>
      <c r="B13" s="70" t="str">
        <f>VLOOKUP(A13,관심도db!$A$14:$X$333,2,0)</f>
        <v>다각화된금융</v>
      </c>
      <c r="C13" s="72">
        <f>VLOOKUP(A13,관심도db!$A$14:$X$333,4,0)-VLOOKUP(A13,관심도db!$A$14:$X$333,5,0)</f>
        <v>-2038.7400000000002</v>
      </c>
      <c r="D13" s="72">
        <f>VLOOKUP(A13,관심도db!$A$14:$X$333,4,0)-VLOOKUP(A13,관심도db!$A$14:$X$333,6,0)</f>
        <v>-2456.0300000000002</v>
      </c>
      <c r="E13" s="72">
        <f>VLOOKUP(A13,관심도db!$A$14:$X$333,10,0)+VLOOKUP(A13,관심도db!$A$14:$X$333,11,0)+VLOOKUP(A13,관심도db!$A$14:$X$333,12,0)</f>
        <v>9.42</v>
      </c>
      <c r="F13" s="72">
        <f>(VLOOKUP(A13,관심도db!$A$14:$X$333,10,0)+VLOOKUP(A13,관심도db!$A$14:$X$333,11,0)+VLOOKUP(A13,관심도db!$A$14:$X$333,12,0))-AVERAGE(VLOOKUP(A13,관심도db!$A$14:$X$333,10,0),VLOOKUP(A13,관심도db!$A$14:$X$333,11,0),VLOOKUP(A13,관심도db!$A$14:$X$333,12,0),VLOOKUP(A13,관심도db!$A$14:$X$333,13,0),VLOOKUP(A13,관심도db!$A$14:$X$333,14,0),VLOOKUP(A13,관심도db!$A$14:$X$333,15,0),VLOOKUP(A13,관심도db!$A$14:$X$333,16,0),VLOOKUP(A13,관심도db!$A$14:$X$333,17,0),VLOOKUP(A13,관심도db!$A$14:$X$333,18,0),VLOOKUP(A13,관심도db!$A$14:$X$333,19,0),VLOOKUP(A13,관심도db!$A$14:$X$333,20,0),VLOOKUP(A13,관심도db!$A$14:$X$333,21,0),VLOOKUP(A13,관심도db!$A$14:$X$333,22,0),VLOOKUP(A13,관심도db!$A$14:$X$333,23,0),VLOOKUP(A13,관심도db!$A$14:$X$333,24,0))</f>
        <v>1.4246666666666679</v>
      </c>
      <c r="H13" s="74" t="s">
        <v>500</v>
      </c>
      <c r="I13" s="74" t="str">
        <f>VLOOKUP(H13,관심도db!$A$14:$X$333,2,0)</f>
        <v>KSQ 다각화된금융</v>
      </c>
      <c r="J13" s="72">
        <f>VLOOKUP(H13,관심도db!$A$14:$X$333,4,0)-VLOOKUP(H13,관심도db!$A$14:$X$333,5,0)</f>
        <v>-2013.71</v>
      </c>
      <c r="K13" s="72">
        <f>VLOOKUP(H13,관심도db!$A$14:$X$333,4,0)-VLOOKUP(H13,관심도db!$A$14:$X$333,6,0)</f>
        <v>-2366.54</v>
      </c>
      <c r="L13" s="72">
        <f>VLOOKUP(H13,관심도db!$A$14:$X$333,10,0)+VLOOKUP(H13,관심도db!$A$14:$X$333,11,0)+VLOOKUP(H13,관심도db!$A$14:$X$333,12,0)</f>
        <v>6.9099999999999993</v>
      </c>
      <c r="M13" s="72">
        <f>(VLOOKUP(H13,관심도db!$A$14:$X$333,10,0)+VLOOKUP(H13,관심도db!$A$14:$X$333,11,0)+VLOOKUP(H13,관심도db!$A$14:$X$333,12,0))-AVERAGE(VLOOKUP(H13,관심도db!$A$14:$X$333,10,0),VLOOKUP(H13,관심도db!$A$14:$X$333,11,0),VLOOKUP(H13,관심도db!$A$14:$X$333,12,0),VLOOKUP(H13,관심도db!$A$14:$X$333,13,0),VLOOKUP(H13,관심도db!$A$14:$X$333,14,0),VLOOKUP(H13,관심도db!$A$14:$X$333,15,0),VLOOKUP(H13,관심도db!$A$14:$X$333,16,0),VLOOKUP(H13,관심도db!$A$14:$X$333,17,0),VLOOKUP(H13,관심도db!$A$14:$X$333,18,0),VLOOKUP(H13,관심도db!$A$14:$X$333,19,0),VLOOKUP(H13,관심도db!$A$14:$X$333,20,0),VLOOKUP(H13,관심도db!$A$14:$X$333,21,0),VLOOKUP(H13,관심도db!$A$14:$X$333,22,0),VLOOKUP(H13,관심도db!$A$14:$X$333,23,0),VLOOKUP(H13,관심도db!$A$14:$X$333,24,0))</f>
        <v>-0.26800000000000068</v>
      </c>
      <c r="O13" s="73" t="s">
        <v>179</v>
      </c>
      <c r="P13" s="74" t="str">
        <f>VLOOKUP(O13,관심도db!$A$14:$X$333,2,0)</f>
        <v>WISE 여행레저 지수</v>
      </c>
      <c r="Q13" s="72">
        <f>VLOOKUP(O13,관심도db!$A$14:$X$333,4,0)-VLOOKUP(O13,관심도db!$A$14:$X$333,5,0)</f>
        <v>454.22</v>
      </c>
      <c r="R13" s="72">
        <f>VLOOKUP(O13,관심도db!$A$14:$X$333,4,0)-VLOOKUP(O13,관심도db!$A$14:$X$333,6,0)</f>
        <v>275.37000000000012</v>
      </c>
      <c r="S13" s="72">
        <f>VLOOKUP(O13,관심도db!$A$14:$X$333,10,0)+VLOOKUP(O13,관심도db!$A$14:$X$333,11,0)+VLOOKUP(O13,관심도db!$A$14:$X$333,12,0)</f>
        <v>227.55</v>
      </c>
      <c r="T13" s="72">
        <f>(VLOOKUP(O13,관심도db!$A$14:$X$333,10,0)+VLOOKUP(O13,관심도db!$A$14:$X$333,11,0)+VLOOKUP(O13,관심도db!$A$14:$X$333,12,0))-AVERAGE(VLOOKUP(O13,관심도db!$A$14:$X$333,10,0),VLOOKUP(O13,관심도db!$A$14:$X$333,11,0),VLOOKUP(O13,관심도db!$A$14:$X$333,12,0),VLOOKUP(O13,관심도db!$A$14:$X$333,13,0),VLOOKUP(O13,관심도db!$A$14:$X$333,14,0),VLOOKUP(O13,관심도db!$A$14:$X$333,15,0),VLOOKUP(O13,관심도db!$A$14:$X$333,16,0),VLOOKUP(O13,관심도db!$A$14:$X$333,17,0),VLOOKUP(O13,관심도db!$A$14:$X$333,18,0),VLOOKUP(O13,관심도db!$A$14:$X$333,19,0),VLOOKUP(O13,관심도db!$A$14:$X$333,20,0),VLOOKUP(O13,관심도db!$A$14:$X$333,21,0),VLOOKUP(O13,관심도db!$A$14:$X$333,22,0),VLOOKUP(O13,관심도db!$A$14:$X$333,23,0),VLOOKUP(O13,관심도db!$A$14:$X$333,24,0))</f>
        <v>162.88600000000002</v>
      </c>
    </row>
    <row r="14" spans="1:20">
      <c r="A14" s="70" t="s">
        <v>328</v>
      </c>
      <c r="B14" s="70" t="str">
        <f>VLOOKUP(A14,관심도db!$A$14:$X$333,2,0)</f>
        <v>건축제품</v>
      </c>
      <c r="C14" s="72">
        <f>VLOOKUP(A14,관심도db!$A$14:$X$333,4,0)-VLOOKUP(A14,관심도db!$A$14:$X$333,5,0)</f>
        <v>-11.689999999999998</v>
      </c>
      <c r="D14" s="72">
        <f>VLOOKUP(A14,관심도db!$A$14:$X$333,4,0)-VLOOKUP(A14,관심도db!$A$14:$X$333,6,0)</f>
        <v>7.8699999999999974</v>
      </c>
      <c r="E14" s="72">
        <f>VLOOKUP(A14,관심도db!$A$14:$X$333,10,0)+VLOOKUP(A14,관심도db!$A$14:$X$333,11,0)+VLOOKUP(A14,관심도db!$A$14:$X$333,12,0)</f>
        <v>0</v>
      </c>
      <c r="F14" s="72">
        <f>(VLOOKUP(A14,관심도db!$A$14:$X$333,10,0)+VLOOKUP(A14,관심도db!$A$14:$X$333,11,0)+VLOOKUP(A14,관심도db!$A$14:$X$333,12,0))-AVERAGE(VLOOKUP(A14,관심도db!$A$14:$X$333,10,0),VLOOKUP(A14,관심도db!$A$14:$X$333,11,0),VLOOKUP(A14,관심도db!$A$14:$X$333,12,0),VLOOKUP(A14,관심도db!$A$14:$X$333,13,0),VLOOKUP(A14,관심도db!$A$14:$X$333,14,0),VLOOKUP(A14,관심도db!$A$14:$X$333,15,0),VLOOKUP(A14,관심도db!$A$14:$X$333,16,0),VLOOKUP(A14,관심도db!$A$14:$X$333,17,0),VLOOKUP(A14,관심도db!$A$14:$X$333,18,0),VLOOKUP(A14,관심도db!$A$14:$X$333,19,0),VLOOKUP(A14,관심도db!$A$14:$X$333,20,0),VLOOKUP(A14,관심도db!$A$14:$X$333,21,0),VLOOKUP(A14,관심도db!$A$14:$X$333,22,0),VLOOKUP(A14,관심도db!$A$14:$X$333,23,0),VLOOKUP(A14,관심도db!$A$14:$X$333,24,0))</f>
        <v>0</v>
      </c>
      <c r="H14" s="74" t="s">
        <v>440</v>
      </c>
      <c r="I14" s="74" t="str">
        <f>VLOOKUP(H14,관심도db!$A$14:$X$333,2,0)</f>
        <v>KSQ 건축제품</v>
      </c>
      <c r="J14" s="72">
        <f>VLOOKUP(H14,관심도db!$A$14:$X$333,4,0)-VLOOKUP(H14,관심도db!$A$14:$X$333,5,0)</f>
        <v>-10.61</v>
      </c>
      <c r="K14" s="72">
        <f>VLOOKUP(H14,관심도db!$A$14:$X$333,4,0)-VLOOKUP(H14,관심도db!$A$14:$X$333,6,0)</f>
        <v>9.9600000000000009</v>
      </c>
      <c r="L14" s="72">
        <f>VLOOKUP(H14,관심도db!$A$14:$X$333,10,0)+VLOOKUP(H14,관심도db!$A$14:$X$333,11,0)+VLOOKUP(H14,관심도db!$A$14:$X$333,12,0)</f>
        <v>0</v>
      </c>
      <c r="M14" s="72">
        <f>(VLOOKUP(H14,관심도db!$A$14:$X$333,10,0)+VLOOKUP(H14,관심도db!$A$14:$X$333,11,0)+VLOOKUP(H14,관심도db!$A$14:$X$333,12,0))-AVERAGE(VLOOKUP(H14,관심도db!$A$14:$X$333,10,0),VLOOKUP(H14,관심도db!$A$14:$X$333,11,0),VLOOKUP(H14,관심도db!$A$14:$X$333,12,0),VLOOKUP(H14,관심도db!$A$14:$X$333,13,0),VLOOKUP(H14,관심도db!$A$14:$X$333,14,0),VLOOKUP(H14,관심도db!$A$14:$X$333,15,0),VLOOKUP(H14,관심도db!$A$14:$X$333,16,0),VLOOKUP(H14,관심도db!$A$14:$X$333,17,0),VLOOKUP(H14,관심도db!$A$14:$X$333,18,0),VLOOKUP(H14,관심도db!$A$14:$X$333,19,0),VLOOKUP(H14,관심도db!$A$14:$X$333,20,0),VLOOKUP(H14,관심도db!$A$14:$X$333,21,0),VLOOKUP(H14,관심도db!$A$14:$X$333,22,0),VLOOKUP(H14,관심도db!$A$14:$X$333,23,0),VLOOKUP(H14,관심도db!$A$14:$X$333,24,0))</f>
        <v>0</v>
      </c>
      <c r="N14" s="75"/>
      <c r="O14" s="74" t="s">
        <v>128</v>
      </c>
      <c r="P14" s="74" t="str">
        <f>VLOOKUP(O14,관심도db!$A$14:$X$333,2,0)</f>
        <v>필수소비재</v>
      </c>
      <c r="Q14" s="75">
        <f>VLOOKUP(O14,관심도db!$A$14:$X$333,4,0)-VLOOKUP(O14,관심도db!$A$14:$X$333,5,0)</f>
        <v>405.07999999999993</v>
      </c>
      <c r="R14" s="72">
        <f>VLOOKUP(O14,관심도db!$A$14:$X$333,4,0)-VLOOKUP(O14,관심도db!$A$14:$X$333,6,0)</f>
        <v>710.72000000000025</v>
      </c>
      <c r="S14" s="72">
        <f>VLOOKUP(O14,관심도db!$A$14:$X$333,10,0)+VLOOKUP(O14,관심도db!$A$14:$X$333,11,0)+VLOOKUP(O14,관심도db!$A$14:$X$333,12,0)</f>
        <v>339.64</v>
      </c>
      <c r="T14" s="72">
        <f>(VLOOKUP(O14,관심도db!$A$14:$X$333,10,0)+VLOOKUP(O14,관심도db!$A$14:$X$333,11,0)+VLOOKUP(O14,관심도db!$A$14:$X$333,12,0))-AVERAGE(VLOOKUP(O14,관심도db!$A$14:$X$333,10,0),VLOOKUP(O14,관심도db!$A$14:$X$333,11,0),VLOOKUP(O14,관심도db!$A$14:$X$333,12,0),VLOOKUP(O14,관심도db!$A$14:$X$333,13,0),VLOOKUP(O14,관심도db!$A$14:$X$333,14,0),VLOOKUP(O14,관심도db!$A$14:$X$333,15,0),VLOOKUP(O14,관심도db!$A$14:$X$333,16,0),VLOOKUP(O14,관심도db!$A$14:$X$333,17,0),VLOOKUP(O14,관심도db!$A$14:$X$333,18,0),VLOOKUP(O14,관심도db!$A$14:$X$333,19,0),VLOOKUP(O14,관심도db!$A$14:$X$333,20,0),VLOOKUP(O14,관심도db!$A$14:$X$333,21,0),VLOOKUP(O14,관심도db!$A$14:$X$333,22,0),VLOOKUP(O14,관심도db!$A$14:$X$333,23,0),VLOOKUP(O14,관심도db!$A$14:$X$333,24,0))</f>
        <v>251.04466666666664</v>
      </c>
    </row>
    <row r="15" spans="1:20">
      <c r="A15" s="70" t="s">
        <v>388</v>
      </c>
      <c r="B15" s="70" t="str">
        <f>VLOOKUP(A15,관심도db!$A$14:$X$333,2,0)</f>
        <v>카드</v>
      </c>
      <c r="C15" s="72">
        <f>VLOOKUP(A15,관심도db!$A$14:$X$333,4,0)-VLOOKUP(A15,관심도db!$A$14:$X$333,5,0)</f>
        <v>-24.230000000000004</v>
      </c>
      <c r="D15" s="72">
        <f>VLOOKUP(A15,관심도db!$A$14:$X$333,4,0)-VLOOKUP(A15,관심도db!$A$14:$X$333,6,0)</f>
        <v>-88.27000000000001</v>
      </c>
      <c r="E15" s="72">
        <f>VLOOKUP(A15,관심도db!$A$14:$X$333,10,0)+VLOOKUP(A15,관심도db!$A$14:$X$333,11,0)+VLOOKUP(A15,관심도db!$A$14:$X$333,12,0)</f>
        <v>2.31</v>
      </c>
      <c r="F15" s="72">
        <f>(VLOOKUP(A15,관심도db!$A$14:$X$333,10,0)+VLOOKUP(A15,관심도db!$A$14:$X$333,11,0)+VLOOKUP(A15,관심도db!$A$14:$X$333,12,0))-AVERAGE(VLOOKUP(A15,관심도db!$A$14:$X$333,10,0),VLOOKUP(A15,관심도db!$A$14:$X$333,11,0),VLOOKUP(A15,관심도db!$A$14:$X$333,12,0),VLOOKUP(A15,관심도db!$A$14:$X$333,13,0),VLOOKUP(A15,관심도db!$A$14:$X$333,14,0),VLOOKUP(A15,관심도db!$A$14:$X$333,15,0),VLOOKUP(A15,관심도db!$A$14:$X$333,16,0),VLOOKUP(A15,관심도db!$A$14:$X$333,17,0),VLOOKUP(A15,관심도db!$A$14:$X$333,18,0),VLOOKUP(A15,관심도db!$A$14:$X$333,19,0),VLOOKUP(A15,관심도db!$A$14:$X$333,20,0),VLOOKUP(A15,관심도db!$A$14:$X$333,21,0),VLOOKUP(A15,관심도db!$A$14:$X$333,22,0),VLOOKUP(A15,관심도db!$A$14:$X$333,23,0),VLOOKUP(A15,관심도db!$A$14:$X$333,24,0))</f>
        <v>1.5086666666666668</v>
      </c>
      <c r="H15" s="74" t="s">
        <v>502</v>
      </c>
      <c r="I15" s="74" t="str">
        <f>VLOOKUP(H15,관심도db!$A$14:$X$333,2,0)</f>
        <v>KSQ 카드</v>
      </c>
      <c r="J15" s="72">
        <f>VLOOKUP(H15,관심도db!$A$14:$X$333,4,0)-VLOOKUP(H15,관심도db!$A$14:$X$333,5,0)</f>
        <v>0</v>
      </c>
      <c r="K15" s="72">
        <f>VLOOKUP(H15,관심도db!$A$14:$X$333,4,0)-VLOOKUP(H15,관심도db!$A$14:$X$333,6,0)</f>
        <v>0</v>
      </c>
      <c r="L15" s="72">
        <f>VLOOKUP(H15,관심도db!$A$14:$X$333,10,0)+VLOOKUP(H15,관심도db!$A$14:$X$333,11,0)+VLOOKUP(H15,관심도db!$A$14:$X$333,12,0)</f>
        <v>0</v>
      </c>
      <c r="M15" s="72">
        <f>(VLOOKUP(H15,관심도db!$A$14:$X$333,10,0)+VLOOKUP(H15,관심도db!$A$14:$X$333,11,0)+VLOOKUP(H15,관심도db!$A$14:$X$333,12,0))-AVERAGE(VLOOKUP(H15,관심도db!$A$14:$X$333,10,0),VLOOKUP(H15,관심도db!$A$14:$X$333,11,0),VLOOKUP(H15,관심도db!$A$14:$X$333,12,0),VLOOKUP(H15,관심도db!$A$14:$X$333,13,0),VLOOKUP(H15,관심도db!$A$14:$X$333,14,0),VLOOKUP(H15,관심도db!$A$14:$X$333,15,0),VLOOKUP(H15,관심도db!$A$14:$X$333,16,0),VLOOKUP(H15,관심도db!$A$14:$X$333,17,0),VLOOKUP(H15,관심도db!$A$14:$X$333,18,0),VLOOKUP(H15,관심도db!$A$14:$X$333,19,0),VLOOKUP(H15,관심도db!$A$14:$X$333,20,0),VLOOKUP(H15,관심도db!$A$14:$X$333,21,0),VLOOKUP(H15,관심도db!$A$14:$X$333,22,0),VLOOKUP(H15,관심도db!$A$14:$X$333,23,0),VLOOKUP(H15,관심도db!$A$14:$X$333,24,0))</f>
        <v>0</v>
      </c>
      <c r="O15" s="73" t="s">
        <v>99</v>
      </c>
      <c r="P15" s="74" t="str">
        <f>VLOOKUP(O15,관심도db!$A$14:$X$333,2,0)</f>
        <v>WISE 화장품 지수</v>
      </c>
      <c r="Q15" s="72">
        <f>VLOOKUP(O15,관심도db!$A$14:$X$333,4,0)-VLOOKUP(O15,관심도db!$A$14:$X$333,5,0)</f>
        <v>349.44000000000005</v>
      </c>
      <c r="R15" s="72">
        <f>VLOOKUP(O15,관심도db!$A$14:$X$333,4,0)-VLOOKUP(O15,관심도db!$A$14:$X$333,6,0)</f>
        <v>158.13999999999987</v>
      </c>
      <c r="S15" s="72">
        <f>VLOOKUP(O15,관심도db!$A$14:$X$333,10,0)+VLOOKUP(O15,관심도db!$A$14:$X$333,11,0)+VLOOKUP(O15,관심도db!$A$14:$X$333,12,0)</f>
        <v>362.48</v>
      </c>
      <c r="T15" s="72">
        <f>(VLOOKUP(O15,관심도db!$A$14:$X$333,10,0)+VLOOKUP(O15,관심도db!$A$14:$X$333,11,0)+VLOOKUP(O15,관심도db!$A$14:$X$333,12,0))-AVERAGE(VLOOKUP(O15,관심도db!$A$14:$X$333,10,0),VLOOKUP(O15,관심도db!$A$14:$X$333,11,0),VLOOKUP(O15,관심도db!$A$14:$X$333,12,0),VLOOKUP(O15,관심도db!$A$14:$X$333,13,0),VLOOKUP(O15,관심도db!$A$14:$X$333,14,0),VLOOKUP(O15,관심도db!$A$14:$X$333,15,0),VLOOKUP(O15,관심도db!$A$14:$X$333,16,0),VLOOKUP(O15,관심도db!$A$14:$X$333,17,0),VLOOKUP(O15,관심도db!$A$14:$X$333,18,0),VLOOKUP(O15,관심도db!$A$14:$X$333,19,0),VLOOKUP(O15,관심도db!$A$14:$X$333,20,0),VLOOKUP(O15,관심도db!$A$14:$X$333,21,0),VLOOKUP(O15,관심도db!$A$14:$X$333,22,0),VLOOKUP(O15,관심도db!$A$14:$X$333,23,0),VLOOKUP(O15,관심도db!$A$14:$X$333,24,0))</f>
        <v>249.66200000000003</v>
      </c>
    </row>
    <row r="16" spans="1:20">
      <c r="A16" s="70" t="s">
        <v>237</v>
      </c>
      <c r="B16" s="70" t="str">
        <f>VLOOKUP(A16,관심도db!$A$14:$X$333,2,0)</f>
        <v>우주항공과국방</v>
      </c>
      <c r="C16" s="72">
        <f>VLOOKUP(A16,관심도db!$A$14:$X$333,4,0)-VLOOKUP(A16,관심도db!$A$14:$X$333,5,0)</f>
        <v>-645.78000000000065</v>
      </c>
      <c r="D16" s="72">
        <f>VLOOKUP(A16,관심도db!$A$14:$X$333,4,0)-VLOOKUP(A16,관심도db!$A$14:$X$333,6,0)</f>
        <v>-3547.16</v>
      </c>
      <c r="E16" s="72">
        <f>VLOOKUP(A16,관심도db!$A$14:$X$333,10,0)+VLOOKUP(A16,관심도db!$A$14:$X$333,11,0)+VLOOKUP(A16,관심도db!$A$14:$X$333,12,0)</f>
        <v>988.69999999999993</v>
      </c>
      <c r="F16" s="72">
        <f>(VLOOKUP(A16,관심도db!$A$14:$X$333,10,0)+VLOOKUP(A16,관심도db!$A$14:$X$333,11,0)+VLOOKUP(A16,관심도db!$A$14:$X$333,12,0))-AVERAGE(VLOOKUP(A16,관심도db!$A$14:$X$333,10,0),VLOOKUP(A16,관심도db!$A$14:$X$333,11,0),VLOOKUP(A16,관심도db!$A$14:$X$333,12,0),VLOOKUP(A16,관심도db!$A$14:$X$333,13,0),VLOOKUP(A16,관심도db!$A$14:$X$333,14,0),VLOOKUP(A16,관심도db!$A$14:$X$333,15,0),VLOOKUP(A16,관심도db!$A$14:$X$333,16,0),VLOOKUP(A16,관심도db!$A$14:$X$333,17,0),VLOOKUP(A16,관심도db!$A$14:$X$333,18,0),VLOOKUP(A16,관심도db!$A$14:$X$333,19,0),VLOOKUP(A16,관심도db!$A$14:$X$333,20,0),VLOOKUP(A16,관심도db!$A$14:$X$333,21,0),VLOOKUP(A16,관심도db!$A$14:$X$333,22,0),VLOOKUP(A16,관심도db!$A$14:$X$333,23,0),VLOOKUP(A16,관심도db!$A$14:$X$333,24,0))</f>
        <v>684.43200000000002</v>
      </c>
      <c r="H16" s="74" t="s">
        <v>238</v>
      </c>
      <c r="I16" s="74" t="str">
        <f>VLOOKUP(H16,관심도db!$A$14:$X$333,2,0)</f>
        <v>KSQ 우주항공과국방</v>
      </c>
      <c r="J16" s="72">
        <f>VLOOKUP(H16,관심도db!$A$14:$X$333,4,0)-VLOOKUP(H16,관심도db!$A$14:$X$333,5,0)</f>
        <v>-357.16999999999985</v>
      </c>
      <c r="K16" s="72">
        <f>VLOOKUP(H16,관심도db!$A$14:$X$333,4,0)-VLOOKUP(H16,관심도db!$A$14:$X$333,6,0)</f>
        <v>-1346.1799999999998</v>
      </c>
      <c r="L16" s="72">
        <f>VLOOKUP(H16,관심도db!$A$14:$X$333,10,0)+VLOOKUP(H16,관심도db!$A$14:$X$333,11,0)+VLOOKUP(H16,관심도db!$A$14:$X$333,12,0)</f>
        <v>39.04</v>
      </c>
      <c r="M16" s="72">
        <f>(VLOOKUP(H16,관심도db!$A$14:$X$333,10,0)+VLOOKUP(H16,관심도db!$A$14:$X$333,11,0)+VLOOKUP(H16,관심도db!$A$14:$X$333,12,0))-AVERAGE(VLOOKUP(H16,관심도db!$A$14:$X$333,10,0),VLOOKUP(H16,관심도db!$A$14:$X$333,11,0),VLOOKUP(H16,관심도db!$A$14:$X$333,12,0),VLOOKUP(H16,관심도db!$A$14:$X$333,13,0),VLOOKUP(H16,관심도db!$A$14:$X$333,14,0),VLOOKUP(H16,관심도db!$A$14:$X$333,15,0),VLOOKUP(H16,관심도db!$A$14:$X$333,16,0),VLOOKUP(H16,관심도db!$A$14:$X$333,17,0),VLOOKUP(H16,관심도db!$A$14:$X$333,18,0),VLOOKUP(H16,관심도db!$A$14:$X$333,19,0),VLOOKUP(H16,관심도db!$A$14:$X$333,20,0),VLOOKUP(H16,관심도db!$A$14:$X$333,21,0),VLOOKUP(H16,관심도db!$A$14:$X$333,22,0),VLOOKUP(H16,관심도db!$A$14:$X$333,23,0),VLOOKUP(H16,관심도db!$A$14:$X$333,24,0))</f>
        <v>30.268666666666668</v>
      </c>
      <c r="O16" s="73" t="s">
        <v>127</v>
      </c>
      <c r="P16" s="74" t="str">
        <f>VLOOKUP(O16,관심도db!$A$14:$X$333,2,0)</f>
        <v>소매(유통)</v>
      </c>
      <c r="Q16" s="72">
        <f>VLOOKUP(O16,관심도db!$A$14:$X$333,4,0)-VLOOKUP(O16,관심도db!$A$14:$X$333,5,0)</f>
        <v>325.90000000000009</v>
      </c>
      <c r="R16" s="72">
        <f>VLOOKUP(O16,관심도db!$A$14:$X$333,4,0)-VLOOKUP(O16,관심도db!$A$14:$X$333,6,0)</f>
        <v>-55.940000000000055</v>
      </c>
      <c r="S16" s="72">
        <f>VLOOKUP(O16,관심도db!$A$14:$X$333,10,0)+VLOOKUP(O16,관심도db!$A$14:$X$333,11,0)+VLOOKUP(O16,관심도db!$A$14:$X$333,12,0)</f>
        <v>232.11</v>
      </c>
      <c r="T16" s="72">
        <f>(VLOOKUP(O16,관심도db!$A$14:$X$333,10,0)+VLOOKUP(O16,관심도db!$A$14:$X$333,11,0)+VLOOKUP(O16,관심도db!$A$14:$X$333,12,0))-AVERAGE(VLOOKUP(O16,관심도db!$A$14:$X$333,10,0),VLOOKUP(O16,관심도db!$A$14:$X$333,11,0),VLOOKUP(O16,관심도db!$A$14:$X$333,12,0),VLOOKUP(O16,관심도db!$A$14:$X$333,13,0),VLOOKUP(O16,관심도db!$A$14:$X$333,14,0),VLOOKUP(O16,관심도db!$A$14:$X$333,15,0),VLOOKUP(O16,관심도db!$A$14:$X$333,16,0),VLOOKUP(O16,관심도db!$A$14:$X$333,17,0),VLOOKUP(O16,관심도db!$A$14:$X$333,18,0),VLOOKUP(O16,관심도db!$A$14:$X$333,19,0),VLOOKUP(O16,관심도db!$A$14:$X$333,20,0),VLOOKUP(O16,관심도db!$A$14:$X$333,21,0),VLOOKUP(O16,관심도db!$A$14:$X$333,22,0),VLOOKUP(O16,관심도db!$A$14:$X$333,23,0),VLOOKUP(O16,관심도db!$A$14:$X$333,24,0))</f>
        <v>155.45266666666669</v>
      </c>
    </row>
    <row r="17" spans="1:20">
      <c r="A17" s="70" t="s">
        <v>375</v>
      </c>
      <c r="B17" s="70" t="str">
        <f>VLOOKUP(A17,관심도db!$A$14:$X$333,2,0)</f>
        <v>건강관리업체및서비스</v>
      </c>
      <c r="C17" s="72">
        <f>VLOOKUP(A17,관심도db!$A$14:$X$333,4,0)-VLOOKUP(A17,관심도db!$A$14:$X$333,5,0)</f>
        <v>56.95999999999998</v>
      </c>
      <c r="D17" s="72">
        <f>VLOOKUP(A17,관심도db!$A$14:$X$333,4,0)-VLOOKUP(A17,관심도db!$A$14:$X$333,6,0)</f>
        <v>69.46999999999997</v>
      </c>
      <c r="E17" s="72">
        <f>VLOOKUP(A17,관심도db!$A$14:$X$333,10,0)+VLOOKUP(A17,관심도db!$A$14:$X$333,11,0)+VLOOKUP(A17,관심도db!$A$14:$X$333,12,0)</f>
        <v>3.8499999999999996</v>
      </c>
      <c r="F17" s="72">
        <f>(VLOOKUP(A17,관심도db!$A$14:$X$333,10,0)+VLOOKUP(A17,관심도db!$A$14:$X$333,11,0)+VLOOKUP(A17,관심도db!$A$14:$X$333,12,0))-AVERAGE(VLOOKUP(A17,관심도db!$A$14:$X$333,10,0),VLOOKUP(A17,관심도db!$A$14:$X$333,11,0),VLOOKUP(A17,관심도db!$A$14:$X$333,12,0),VLOOKUP(A17,관심도db!$A$14:$X$333,13,0),VLOOKUP(A17,관심도db!$A$14:$X$333,14,0),VLOOKUP(A17,관심도db!$A$14:$X$333,15,0),VLOOKUP(A17,관심도db!$A$14:$X$333,16,0),VLOOKUP(A17,관심도db!$A$14:$X$333,17,0),VLOOKUP(A17,관심도db!$A$14:$X$333,18,0),VLOOKUP(A17,관심도db!$A$14:$X$333,19,0),VLOOKUP(A17,관심도db!$A$14:$X$333,20,0),VLOOKUP(A17,관심도db!$A$14:$X$333,21,0),VLOOKUP(A17,관심도db!$A$14:$X$333,22,0),VLOOKUP(A17,관심도db!$A$14:$X$333,23,0),VLOOKUP(A17,관심도db!$A$14:$X$333,24,0))</f>
        <v>2.7046666666666668</v>
      </c>
      <c r="H17" s="74" t="s">
        <v>489</v>
      </c>
      <c r="I17" s="74" t="str">
        <f>VLOOKUP(H17,관심도db!$A$14:$X$333,2,0)</f>
        <v>KSQ 건강관리업체및서비스</v>
      </c>
      <c r="J17" s="72">
        <f>VLOOKUP(H17,관심도db!$A$14:$X$333,4,0)-VLOOKUP(H17,관심도db!$A$14:$X$333,5,0)</f>
        <v>57.979999999999961</v>
      </c>
      <c r="K17" s="72">
        <f>VLOOKUP(H17,관심도db!$A$14:$X$333,4,0)-VLOOKUP(H17,관심도db!$A$14:$X$333,6,0)</f>
        <v>70</v>
      </c>
      <c r="L17" s="72">
        <f>VLOOKUP(H17,관심도db!$A$14:$X$333,10,0)+VLOOKUP(H17,관심도db!$A$14:$X$333,11,0)+VLOOKUP(H17,관심도db!$A$14:$X$333,12,0)</f>
        <v>3.8499999999999996</v>
      </c>
      <c r="M17" s="72">
        <f>(VLOOKUP(H17,관심도db!$A$14:$X$333,10,0)+VLOOKUP(H17,관심도db!$A$14:$X$333,11,0)+VLOOKUP(H17,관심도db!$A$14:$X$333,12,0))-AVERAGE(VLOOKUP(H17,관심도db!$A$14:$X$333,10,0),VLOOKUP(H17,관심도db!$A$14:$X$333,11,0),VLOOKUP(H17,관심도db!$A$14:$X$333,12,0),VLOOKUP(H17,관심도db!$A$14:$X$333,13,0),VLOOKUP(H17,관심도db!$A$14:$X$333,14,0),VLOOKUP(H17,관심도db!$A$14:$X$333,15,0),VLOOKUP(H17,관심도db!$A$14:$X$333,16,0),VLOOKUP(H17,관심도db!$A$14:$X$333,17,0),VLOOKUP(H17,관심도db!$A$14:$X$333,18,0),VLOOKUP(H17,관심도db!$A$14:$X$333,19,0),VLOOKUP(H17,관심도db!$A$14:$X$333,20,0),VLOOKUP(H17,관심도db!$A$14:$X$333,21,0),VLOOKUP(H17,관심도db!$A$14:$X$333,22,0),VLOOKUP(H17,관심도db!$A$14:$X$333,23,0),VLOOKUP(H17,관심도db!$A$14:$X$333,24,0))</f>
        <v>2.7046666666666668</v>
      </c>
      <c r="O17" s="74" t="s">
        <v>574</v>
      </c>
      <c r="P17" s="74" t="str">
        <f>VLOOKUP(O17,관심도db!$A$14:$X$333,2,0)</f>
        <v>통신장비</v>
      </c>
      <c r="Q17" s="72">
        <f>VLOOKUP(O17,관심도db!$A$14:$X$333,4,0)-VLOOKUP(O17,관심도db!$A$14:$X$333,5,0)</f>
        <v>301.75999999999976</v>
      </c>
      <c r="R17" s="72">
        <f>VLOOKUP(O17,관심도db!$A$14:$X$333,4,0)-VLOOKUP(O17,관심도db!$A$14:$X$333,6,0)</f>
        <v>-2505.2999999999997</v>
      </c>
      <c r="S17" s="72">
        <f>VLOOKUP(O17,관심도db!$A$14:$X$333,10,0)+VLOOKUP(O17,관심도db!$A$14:$X$333,11,0)+VLOOKUP(O17,관심도db!$A$14:$X$333,12,0)</f>
        <v>26.87</v>
      </c>
      <c r="T17" s="72">
        <f>(VLOOKUP(O17,관심도db!$A$14:$X$333,10,0)+VLOOKUP(O17,관심도db!$A$14:$X$333,11,0)+VLOOKUP(O17,관심도db!$A$14:$X$333,12,0))-AVERAGE(VLOOKUP(O17,관심도db!$A$14:$X$333,10,0),VLOOKUP(O17,관심도db!$A$14:$X$333,11,0),VLOOKUP(O17,관심도db!$A$14:$X$333,12,0),VLOOKUP(O17,관심도db!$A$14:$X$333,13,0),VLOOKUP(O17,관심도db!$A$14:$X$333,14,0),VLOOKUP(O17,관심도db!$A$14:$X$333,15,0),VLOOKUP(O17,관심도db!$A$14:$X$333,16,0),VLOOKUP(O17,관심도db!$A$14:$X$333,17,0),VLOOKUP(O17,관심도db!$A$14:$X$333,18,0),VLOOKUP(O17,관심도db!$A$14:$X$333,19,0),VLOOKUP(O17,관심도db!$A$14:$X$333,20,0),VLOOKUP(O17,관심도db!$A$14:$X$333,21,0),VLOOKUP(O17,관심도db!$A$14:$X$333,22,0),VLOOKUP(O17,관심도db!$A$14:$X$333,23,0),VLOOKUP(O17,관심도db!$A$14:$X$333,24,0))</f>
        <v>17.969333333333335</v>
      </c>
    </row>
    <row r="18" spans="1:20">
      <c r="A18" s="70" t="s">
        <v>361</v>
      </c>
      <c r="B18" s="70" t="str">
        <f>VLOOKUP(A18,관심도db!$A$14:$X$333,2,0)</f>
        <v>교육서비스</v>
      </c>
      <c r="C18" s="72">
        <f>VLOOKUP(A18,관심도db!$A$14:$X$333,4,0)-VLOOKUP(A18,관심도db!$A$14:$X$333,5,0)</f>
        <v>-21.819999999999993</v>
      </c>
      <c r="D18" s="72">
        <f>VLOOKUP(A18,관심도db!$A$14:$X$333,4,0)-VLOOKUP(A18,관심도db!$A$14:$X$333,6,0)</f>
        <v>-45.489999999999995</v>
      </c>
      <c r="E18" s="72">
        <f>VLOOKUP(A18,관심도db!$A$14:$X$333,10,0)+VLOOKUP(A18,관심도db!$A$14:$X$333,11,0)+VLOOKUP(A18,관심도db!$A$14:$X$333,12,0)</f>
        <v>1.1700000000000002</v>
      </c>
      <c r="F18" s="72">
        <f>(VLOOKUP(A18,관심도db!$A$14:$X$333,10,0)+VLOOKUP(A18,관심도db!$A$14:$X$333,11,0)+VLOOKUP(A18,관심도db!$A$14:$X$333,12,0))-AVERAGE(VLOOKUP(A18,관심도db!$A$14:$X$333,10,0),VLOOKUP(A18,관심도db!$A$14:$X$333,11,0),VLOOKUP(A18,관심도db!$A$14:$X$333,12,0),VLOOKUP(A18,관심도db!$A$14:$X$333,13,0),VLOOKUP(A18,관심도db!$A$14:$X$333,14,0),VLOOKUP(A18,관심도db!$A$14:$X$333,15,0),VLOOKUP(A18,관심도db!$A$14:$X$333,16,0),VLOOKUP(A18,관심도db!$A$14:$X$333,17,0),VLOOKUP(A18,관심도db!$A$14:$X$333,18,0),VLOOKUP(A18,관심도db!$A$14:$X$333,19,0),VLOOKUP(A18,관심도db!$A$14:$X$333,20,0),VLOOKUP(A18,관심도db!$A$14:$X$333,21,0),VLOOKUP(A18,관심도db!$A$14:$X$333,22,0),VLOOKUP(A18,관심도db!$A$14:$X$333,23,0),VLOOKUP(A18,관심도db!$A$14:$X$333,24,0))</f>
        <v>0.98600000000000021</v>
      </c>
      <c r="H18" s="74" t="s">
        <v>475</v>
      </c>
      <c r="I18" s="74" t="str">
        <f>VLOOKUP(H18,관심도db!$A$14:$X$333,2,0)</f>
        <v>KSQ 교육서비스</v>
      </c>
      <c r="J18" s="72">
        <f>VLOOKUP(H18,관심도db!$A$14:$X$333,4,0)-VLOOKUP(H18,관심도db!$A$14:$X$333,5,0)</f>
        <v>-18.849999999999994</v>
      </c>
      <c r="K18" s="72">
        <f>VLOOKUP(H18,관심도db!$A$14:$X$333,4,0)-VLOOKUP(H18,관심도db!$A$14:$X$333,6,0)</f>
        <v>-41.64</v>
      </c>
      <c r="L18" s="72">
        <f>VLOOKUP(H18,관심도db!$A$14:$X$333,10,0)+VLOOKUP(H18,관심도db!$A$14:$X$333,11,0)+VLOOKUP(H18,관심도db!$A$14:$X$333,12,0)</f>
        <v>1.1700000000000002</v>
      </c>
      <c r="M18" s="72">
        <f>(VLOOKUP(H18,관심도db!$A$14:$X$333,10,0)+VLOOKUP(H18,관심도db!$A$14:$X$333,11,0)+VLOOKUP(H18,관심도db!$A$14:$X$333,12,0))-AVERAGE(VLOOKUP(H18,관심도db!$A$14:$X$333,10,0),VLOOKUP(H18,관심도db!$A$14:$X$333,11,0),VLOOKUP(H18,관심도db!$A$14:$X$333,12,0),VLOOKUP(H18,관심도db!$A$14:$X$333,13,0),VLOOKUP(H18,관심도db!$A$14:$X$333,14,0),VLOOKUP(H18,관심도db!$A$14:$X$333,15,0),VLOOKUP(H18,관심도db!$A$14:$X$333,16,0),VLOOKUP(H18,관심도db!$A$14:$X$333,17,0),VLOOKUP(H18,관심도db!$A$14:$X$333,18,0),VLOOKUP(H18,관심도db!$A$14:$X$333,19,0),VLOOKUP(H18,관심도db!$A$14:$X$333,20,0),VLOOKUP(H18,관심도db!$A$14:$X$333,21,0),VLOOKUP(H18,관심도db!$A$14:$X$333,22,0),VLOOKUP(H18,관심도db!$A$14:$X$333,23,0),VLOOKUP(H18,관심도db!$A$14:$X$333,24,0))</f>
        <v>0.98600000000000021</v>
      </c>
      <c r="O18" s="73" t="s">
        <v>564</v>
      </c>
      <c r="P18" s="74" t="str">
        <f>VLOOKUP(O18,관심도db!$A$14:$X$333,2,0)</f>
        <v>백화점</v>
      </c>
      <c r="Q18" s="72">
        <f>VLOOKUP(O18,관심도db!$A$14:$X$333,4,0)-VLOOKUP(O18,관심도db!$A$14:$X$333,5,0)</f>
        <v>241.01000000000022</v>
      </c>
      <c r="R18" s="72">
        <f>VLOOKUP(O18,관심도db!$A$14:$X$333,4,0)-VLOOKUP(O18,관심도db!$A$14:$X$333,6,0)</f>
        <v>-110.54999999999973</v>
      </c>
      <c r="S18" s="72">
        <f>VLOOKUP(O18,관심도db!$A$14:$X$333,10,0)+VLOOKUP(O18,관심도db!$A$14:$X$333,11,0)+VLOOKUP(O18,관심도db!$A$14:$X$333,12,0)</f>
        <v>213.32999999999998</v>
      </c>
      <c r="T18" s="72">
        <f>(VLOOKUP(O18,관심도db!$A$14:$X$333,10,0)+VLOOKUP(O18,관심도db!$A$14:$X$333,11,0)+VLOOKUP(O18,관심도db!$A$14:$X$333,12,0))-AVERAGE(VLOOKUP(O18,관심도db!$A$14:$X$333,10,0),VLOOKUP(O18,관심도db!$A$14:$X$333,11,0),VLOOKUP(O18,관심도db!$A$14:$X$333,12,0),VLOOKUP(O18,관심도db!$A$14:$X$333,13,0),VLOOKUP(O18,관심도db!$A$14:$X$333,14,0),VLOOKUP(O18,관심도db!$A$14:$X$333,15,0),VLOOKUP(O18,관심도db!$A$14:$X$333,16,0),VLOOKUP(O18,관심도db!$A$14:$X$333,17,0),VLOOKUP(O18,관심도db!$A$14:$X$333,18,0),VLOOKUP(O18,관심도db!$A$14:$X$333,19,0),VLOOKUP(O18,관심도db!$A$14:$X$333,20,0),VLOOKUP(O18,관심도db!$A$14:$X$333,21,0),VLOOKUP(O18,관심도db!$A$14:$X$333,22,0),VLOOKUP(O18,관심도db!$A$14:$X$333,23,0),VLOOKUP(O18,관심도db!$A$14:$X$333,24,0))</f>
        <v>146.97266666666667</v>
      </c>
    </row>
    <row r="19" spans="1:20">
      <c r="A19" s="70" t="s">
        <v>368</v>
      </c>
      <c r="B19" s="70" t="str">
        <f>VLOOKUP(A19,관심도db!$A$14:$X$333,2,0)</f>
        <v>식품</v>
      </c>
      <c r="C19" s="72">
        <f>VLOOKUP(A19,관심도db!$A$14:$X$333,4,0)-VLOOKUP(A19,관심도db!$A$14:$X$333,5,0)</f>
        <v>17.970000000000027</v>
      </c>
      <c r="D19" s="72">
        <f>VLOOKUP(A19,관심도db!$A$14:$X$333,4,0)-VLOOKUP(A19,관심도db!$A$14:$X$333,6,0)</f>
        <v>-1.0699999999999363</v>
      </c>
      <c r="E19" s="72">
        <f>VLOOKUP(A19,관심도db!$A$14:$X$333,10,0)+VLOOKUP(A19,관심도db!$A$14:$X$333,11,0)+VLOOKUP(A19,관심도db!$A$14:$X$333,12,0)</f>
        <v>299.45</v>
      </c>
      <c r="F19" s="72">
        <f>(VLOOKUP(A19,관심도db!$A$14:$X$333,10,0)+VLOOKUP(A19,관심도db!$A$14:$X$333,11,0)+VLOOKUP(A19,관심도db!$A$14:$X$333,12,0))-AVERAGE(VLOOKUP(A19,관심도db!$A$14:$X$333,10,0),VLOOKUP(A19,관심도db!$A$14:$X$333,11,0),VLOOKUP(A19,관심도db!$A$14:$X$333,12,0),VLOOKUP(A19,관심도db!$A$14:$X$333,13,0),VLOOKUP(A19,관심도db!$A$14:$X$333,14,0),VLOOKUP(A19,관심도db!$A$14:$X$333,15,0),VLOOKUP(A19,관심도db!$A$14:$X$333,16,0),VLOOKUP(A19,관심도db!$A$14:$X$333,17,0),VLOOKUP(A19,관심도db!$A$14:$X$333,18,0),VLOOKUP(A19,관심도db!$A$14:$X$333,19,0),VLOOKUP(A19,관심도db!$A$14:$X$333,20,0),VLOOKUP(A19,관심도db!$A$14:$X$333,21,0),VLOOKUP(A19,관심도db!$A$14:$X$333,22,0),VLOOKUP(A19,관심도db!$A$14:$X$333,23,0),VLOOKUP(A19,관심도db!$A$14:$X$333,24,0))</f>
        <v>227.5213333333333</v>
      </c>
      <c r="H19" s="74" t="s">
        <v>482</v>
      </c>
      <c r="I19" s="74" t="str">
        <f>VLOOKUP(H19,관심도db!$A$14:$X$333,2,0)</f>
        <v>KSQ 식품</v>
      </c>
      <c r="J19" s="72">
        <f>VLOOKUP(H19,관심도db!$A$14:$X$333,4,0)-VLOOKUP(H19,관심도db!$A$14:$X$333,5,0)</f>
        <v>-28.800000000000011</v>
      </c>
      <c r="K19" s="72">
        <f>VLOOKUP(H19,관심도db!$A$14:$X$333,4,0)-VLOOKUP(H19,관심도db!$A$14:$X$333,6,0)</f>
        <v>-102.57</v>
      </c>
      <c r="L19" s="72">
        <f>VLOOKUP(H19,관심도db!$A$14:$X$333,10,0)+VLOOKUP(H19,관심도db!$A$14:$X$333,11,0)+VLOOKUP(H19,관심도db!$A$14:$X$333,12,0)</f>
        <v>7.91</v>
      </c>
      <c r="M19" s="72">
        <f>(VLOOKUP(H19,관심도db!$A$14:$X$333,10,0)+VLOOKUP(H19,관심도db!$A$14:$X$333,11,0)+VLOOKUP(H19,관심도db!$A$14:$X$333,12,0))-AVERAGE(VLOOKUP(H19,관심도db!$A$14:$X$333,10,0),VLOOKUP(H19,관심도db!$A$14:$X$333,11,0),VLOOKUP(H19,관심도db!$A$14:$X$333,12,0),VLOOKUP(H19,관심도db!$A$14:$X$333,13,0),VLOOKUP(H19,관심도db!$A$14:$X$333,14,0),VLOOKUP(H19,관심도db!$A$14:$X$333,15,0),VLOOKUP(H19,관심도db!$A$14:$X$333,16,0),VLOOKUP(H19,관심도db!$A$14:$X$333,17,0),VLOOKUP(H19,관심도db!$A$14:$X$333,18,0),VLOOKUP(H19,관심도db!$A$14:$X$333,19,0),VLOOKUP(H19,관심도db!$A$14:$X$333,20,0),VLOOKUP(H19,관심도db!$A$14:$X$333,21,0),VLOOKUP(H19,관심도db!$A$14:$X$333,22,0),VLOOKUP(H19,관심도db!$A$14:$X$333,23,0),VLOOKUP(H19,관심도db!$A$14:$X$333,24,0))</f>
        <v>5.976</v>
      </c>
      <c r="O19" s="74" t="s">
        <v>568</v>
      </c>
      <c r="P19" s="74" t="str">
        <f>VLOOKUP(O19,관심도db!$A$14:$X$333,2,0)</f>
        <v>건강관리장비,서비스</v>
      </c>
      <c r="Q19" s="72">
        <f>VLOOKUP(O19,관심도db!$A$14:$X$333,4,0)-VLOOKUP(O19,관심도db!$A$14:$X$333,5,0)</f>
        <v>124.34000000000015</v>
      </c>
      <c r="R19" s="72">
        <f>VLOOKUP(O19,관심도db!$A$14:$X$333,4,0)-VLOOKUP(O19,관심도db!$A$14:$X$333,6,0)</f>
        <v>11.370000000000346</v>
      </c>
      <c r="S19" s="72">
        <f>VLOOKUP(O19,관심도db!$A$14:$X$333,10,0)+VLOOKUP(O19,관심도db!$A$14:$X$333,11,0)+VLOOKUP(O19,관심도db!$A$14:$X$333,12,0)</f>
        <v>286.58000000000004</v>
      </c>
      <c r="T19" s="72">
        <f>(VLOOKUP(O19,관심도db!$A$14:$X$333,10,0)+VLOOKUP(O19,관심도db!$A$14:$X$333,11,0)+VLOOKUP(O19,관심도db!$A$14:$X$333,12,0))-AVERAGE(VLOOKUP(O19,관심도db!$A$14:$X$333,10,0),VLOOKUP(O19,관심도db!$A$14:$X$333,11,0),VLOOKUP(O19,관심도db!$A$14:$X$333,12,0),VLOOKUP(O19,관심도db!$A$14:$X$333,13,0),VLOOKUP(O19,관심도db!$A$14:$X$333,14,0),VLOOKUP(O19,관심도db!$A$14:$X$333,15,0),VLOOKUP(O19,관심도db!$A$14:$X$333,16,0),VLOOKUP(O19,관심도db!$A$14:$X$333,17,0),VLOOKUP(O19,관심도db!$A$14:$X$333,18,0),VLOOKUP(O19,관심도db!$A$14:$X$333,19,0),VLOOKUP(O19,관심도db!$A$14:$X$333,20,0),VLOOKUP(O19,관심도db!$A$14:$X$333,21,0),VLOOKUP(O19,관심도db!$A$14:$X$333,22,0),VLOOKUP(O19,관심도db!$A$14:$X$333,23,0),VLOOKUP(O19,관심도db!$A$14:$X$333,24,0))</f>
        <v>232.88933333333335</v>
      </c>
    </row>
    <row r="20" spans="1:20">
      <c r="A20" s="70" t="s">
        <v>326</v>
      </c>
      <c r="B20" s="70" t="str">
        <f>VLOOKUP(A20,관심도db!$A$14:$X$333,2,0)</f>
        <v>산업재</v>
      </c>
      <c r="C20" s="72">
        <f>VLOOKUP(A20,관심도db!$A$14:$X$333,4,0)-VLOOKUP(A20,관심도db!$A$14:$X$333,5,0)</f>
        <v>-7029.8600000000006</v>
      </c>
      <c r="D20" s="72">
        <f>VLOOKUP(A20,관심도db!$A$14:$X$333,4,0)-VLOOKUP(A20,관심도db!$A$14:$X$333,6,0)</f>
        <v>-28191.589999999997</v>
      </c>
      <c r="E20" s="72">
        <f>VLOOKUP(A20,관심도db!$A$14:$X$333,10,0)+VLOOKUP(A20,관심도db!$A$14:$X$333,11,0)+VLOOKUP(A20,관심도db!$A$14:$X$333,12,0)</f>
        <v>6201.58</v>
      </c>
      <c r="F20" s="72">
        <f>(VLOOKUP(A20,관심도db!$A$14:$X$333,10,0)+VLOOKUP(A20,관심도db!$A$14:$X$333,11,0)+VLOOKUP(A20,관심도db!$A$14:$X$333,12,0))-AVERAGE(VLOOKUP(A20,관심도db!$A$14:$X$333,10,0),VLOOKUP(A20,관심도db!$A$14:$X$333,11,0),VLOOKUP(A20,관심도db!$A$14:$X$333,12,0),VLOOKUP(A20,관심도db!$A$14:$X$333,13,0),VLOOKUP(A20,관심도db!$A$14:$X$333,14,0),VLOOKUP(A20,관심도db!$A$14:$X$333,15,0),VLOOKUP(A20,관심도db!$A$14:$X$333,16,0),VLOOKUP(A20,관심도db!$A$14:$X$333,17,0),VLOOKUP(A20,관심도db!$A$14:$X$333,18,0),VLOOKUP(A20,관심도db!$A$14:$X$333,19,0),VLOOKUP(A20,관심도db!$A$14:$X$333,20,0),VLOOKUP(A20,관심도db!$A$14:$X$333,21,0),VLOOKUP(A20,관심도db!$A$14:$X$333,22,0),VLOOKUP(A20,관심도db!$A$14:$X$333,23,0),VLOOKUP(A20,관심도db!$A$14:$X$333,24,0))</f>
        <v>4183.0866666666661</v>
      </c>
      <c r="H20" s="74" t="s">
        <v>438</v>
      </c>
      <c r="I20" s="74" t="str">
        <f>VLOOKUP(H20,관심도db!$A$14:$X$333,2,0)</f>
        <v>KSQ 산업재</v>
      </c>
      <c r="J20" s="72">
        <f>VLOOKUP(H20,관심도db!$A$14:$X$333,4,0)-VLOOKUP(H20,관심도db!$A$14:$X$333,5,0)</f>
        <v>915.3799999999992</v>
      </c>
      <c r="K20" s="72">
        <f>VLOOKUP(H20,관심도db!$A$14:$X$333,4,0)-VLOOKUP(H20,관심도db!$A$14:$X$333,6,0)</f>
        <v>-3185.7000000000007</v>
      </c>
      <c r="L20" s="72">
        <f>VLOOKUP(H20,관심도db!$A$14:$X$333,10,0)+VLOOKUP(H20,관심도db!$A$14:$X$333,11,0)+VLOOKUP(H20,관심도db!$A$14:$X$333,12,0)</f>
        <v>123.05</v>
      </c>
      <c r="M20" s="72">
        <f>(VLOOKUP(H20,관심도db!$A$14:$X$333,10,0)+VLOOKUP(H20,관심도db!$A$14:$X$333,11,0)+VLOOKUP(H20,관심도db!$A$14:$X$333,12,0))-AVERAGE(VLOOKUP(H20,관심도db!$A$14:$X$333,10,0),VLOOKUP(H20,관심도db!$A$14:$X$333,11,0),VLOOKUP(H20,관심도db!$A$14:$X$333,12,0),VLOOKUP(H20,관심도db!$A$14:$X$333,13,0),VLOOKUP(H20,관심도db!$A$14:$X$333,14,0),VLOOKUP(H20,관심도db!$A$14:$X$333,15,0),VLOOKUP(H20,관심도db!$A$14:$X$333,16,0),VLOOKUP(H20,관심도db!$A$14:$X$333,17,0),VLOOKUP(H20,관심도db!$A$14:$X$333,18,0),VLOOKUP(H20,관심도db!$A$14:$X$333,19,0),VLOOKUP(H20,관심도db!$A$14:$X$333,20,0),VLOOKUP(H20,관심도db!$A$14:$X$333,21,0),VLOOKUP(H20,관심도db!$A$14:$X$333,22,0),VLOOKUP(H20,관심도db!$A$14:$X$333,23,0),VLOOKUP(H20,관심도db!$A$14:$X$333,24,0))</f>
        <v>77.01666666666668</v>
      </c>
      <c r="O20" s="73" t="s">
        <v>125</v>
      </c>
      <c r="P20" s="74" t="str">
        <f>VLOOKUP(O20,관심도db!$A$14:$X$333,2,0)</f>
        <v>호텔,레저서비스</v>
      </c>
      <c r="Q20" s="72">
        <f>VLOOKUP(O20,관심도db!$A$14:$X$333,4,0)-VLOOKUP(O20,관심도db!$A$14:$X$333,5,0)</f>
        <v>97.490000000000009</v>
      </c>
      <c r="R20" s="72">
        <f>VLOOKUP(O20,관심도db!$A$14:$X$333,4,0)-VLOOKUP(O20,관심도db!$A$14:$X$333,6,0)</f>
        <v>-20.979999999999905</v>
      </c>
      <c r="S20" s="72">
        <f>VLOOKUP(O20,관심도db!$A$14:$X$333,10,0)+VLOOKUP(O20,관심도db!$A$14:$X$333,11,0)+VLOOKUP(O20,관심도db!$A$14:$X$333,12,0)</f>
        <v>38.07</v>
      </c>
      <c r="T20" s="72">
        <f>(VLOOKUP(O20,관심도db!$A$14:$X$333,10,0)+VLOOKUP(O20,관심도db!$A$14:$X$333,11,0)+VLOOKUP(O20,관심도db!$A$14:$X$333,12,0))-AVERAGE(VLOOKUP(O20,관심도db!$A$14:$X$333,10,0),VLOOKUP(O20,관심도db!$A$14:$X$333,11,0),VLOOKUP(O20,관심도db!$A$14:$X$333,12,0),VLOOKUP(O20,관심도db!$A$14:$X$333,13,0),VLOOKUP(O20,관심도db!$A$14:$X$333,14,0),VLOOKUP(O20,관심도db!$A$14:$X$333,15,0),VLOOKUP(O20,관심도db!$A$14:$X$333,16,0),VLOOKUP(O20,관심도db!$A$14:$X$333,17,0),VLOOKUP(O20,관심도db!$A$14:$X$333,18,0),VLOOKUP(O20,관심도db!$A$14:$X$333,19,0),VLOOKUP(O20,관심도db!$A$14:$X$333,20,0),VLOOKUP(O20,관심도db!$A$14:$X$333,21,0),VLOOKUP(O20,관심도db!$A$14:$X$333,22,0),VLOOKUP(O20,관심도db!$A$14:$X$333,23,0),VLOOKUP(O20,관심도db!$A$14:$X$333,24,0))</f>
        <v>25.720000000000002</v>
      </c>
    </row>
    <row r="21" spans="1:20">
      <c r="A21" s="70" t="s">
        <v>358</v>
      </c>
      <c r="B21" s="70" t="str">
        <f>VLOOKUP(A21,관심도db!$A$14:$X$333,2,0)</f>
        <v>인터넷과카탈로그소매</v>
      </c>
      <c r="C21" s="72">
        <f>VLOOKUP(A21,관심도db!$A$14:$X$333,4,0)-VLOOKUP(A21,관심도db!$A$14:$X$333,5,0)</f>
        <v>68.710000000000008</v>
      </c>
      <c r="D21" s="72">
        <f>VLOOKUP(A21,관심도db!$A$14:$X$333,4,0)-VLOOKUP(A21,관심도db!$A$14:$X$333,6,0)</f>
        <v>72.62</v>
      </c>
      <c r="E21" s="72">
        <f>VLOOKUP(A21,관심도db!$A$14:$X$333,10,0)+VLOOKUP(A21,관심도db!$A$14:$X$333,11,0)+VLOOKUP(A21,관심도db!$A$14:$X$333,12,0)</f>
        <v>18.759999999999998</v>
      </c>
      <c r="F21" s="72">
        <f>(VLOOKUP(A21,관심도db!$A$14:$X$333,10,0)+VLOOKUP(A21,관심도db!$A$14:$X$333,11,0)+VLOOKUP(A21,관심도db!$A$14:$X$333,12,0))-AVERAGE(VLOOKUP(A21,관심도db!$A$14:$X$333,10,0),VLOOKUP(A21,관심도db!$A$14:$X$333,11,0),VLOOKUP(A21,관심도db!$A$14:$X$333,12,0),VLOOKUP(A21,관심도db!$A$14:$X$333,13,0),VLOOKUP(A21,관심도db!$A$14:$X$333,14,0),VLOOKUP(A21,관심도db!$A$14:$X$333,15,0),VLOOKUP(A21,관심도db!$A$14:$X$333,16,0),VLOOKUP(A21,관심도db!$A$14:$X$333,17,0),VLOOKUP(A21,관심도db!$A$14:$X$333,18,0),VLOOKUP(A21,관심도db!$A$14:$X$333,19,0),VLOOKUP(A21,관심도db!$A$14:$X$333,20,0),VLOOKUP(A21,관심도db!$A$14:$X$333,21,0),VLOOKUP(A21,관심도db!$A$14:$X$333,22,0),VLOOKUP(A21,관심도db!$A$14:$X$333,23,0),VLOOKUP(A21,관심도db!$A$14:$X$333,24,0))</f>
        <v>8.4906666666666641</v>
      </c>
      <c r="H21" s="74" t="s">
        <v>472</v>
      </c>
      <c r="I21" s="74" t="str">
        <f>VLOOKUP(H21,관심도db!$A$14:$X$333,2,0)</f>
        <v>KSQ 인터넷과카탈로그소매</v>
      </c>
      <c r="J21" s="72">
        <f>VLOOKUP(H21,관심도db!$A$14:$X$333,4,0)-VLOOKUP(H21,관심도db!$A$14:$X$333,5,0)</f>
        <v>18.980000000000018</v>
      </c>
      <c r="K21" s="72">
        <f>VLOOKUP(H21,관심도db!$A$14:$X$333,4,0)-VLOOKUP(H21,관심도db!$A$14:$X$333,6,0)</f>
        <v>10.409999999999997</v>
      </c>
      <c r="L21" s="72">
        <f>VLOOKUP(H21,관심도db!$A$14:$X$333,10,0)+VLOOKUP(H21,관심도db!$A$14:$X$333,11,0)+VLOOKUP(H21,관심도db!$A$14:$X$333,12,0)</f>
        <v>16.760000000000002</v>
      </c>
      <c r="M21" s="72">
        <f>(VLOOKUP(H21,관심도db!$A$14:$X$333,10,0)+VLOOKUP(H21,관심도db!$A$14:$X$333,11,0)+VLOOKUP(H21,관심도db!$A$14:$X$333,12,0))-AVERAGE(VLOOKUP(H21,관심도db!$A$14:$X$333,10,0),VLOOKUP(H21,관심도db!$A$14:$X$333,11,0),VLOOKUP(H21,관심도db!$A$14:$X$333,12,0),VLOOKUP(H21,관심도db!$A$14:$X$333,13,0),VLOOKUP(H21,관심도db!$A$14:$X$333,14,0),VLOOKUP(H21,관심도db!$A$14:$X$333,15,0),VLOOKUP(H21,관심도db!$A$14:$X$333,16,0),VLOOKUP(H21,관심도db!$A$14:$X$333,17,0),VLOOKUP(H21,관심도db!$A$14:$X$333,18,0),VLOOKUP(H21,관심도db!$A$14:$X$333,19,0),VLOOKUP(H21,관심도db!$A$14:$X$333,20,0),VLOOKUP(H21,관심도db!$A$14:$X$333,21,0),VLOOKUP(H21,관심도db!$A$14:$X$333,22,0),VLOOKUP(H21,관심도db!$A$14:$X$333,23,0),VLOOKUP(H21,관심도db!$A$14:$X$333,24,0))</f>
        <v>7.1540000000000035</v>
      </c>
      <c r="O21" s="73" t="s">
        <v>562</v>
      </c>
      <c r="P21" s="74" t="str">
        <f>VLOOKUP(O21,관심도db!$A$14:$X$333,2,0)</f>
        <v>호텔,레저서비스</v>
      </c>
      <c r="Q21" s="72">
        <f>VLOOKUP(O21,관심도db!$A$14:$X$333,4,0)-VLOOKUP(O21,관심도db!$A$14:$X$333,5,0)</f>
        <v>97.490000000000009</v>
      </c>
      <c r="R21" s="72">
        <f>VLOOKUP(O21,관심도db!$A$14:$X$333,4,0)-VLOOKUP(O21,관심도db!$A$14:$X$333,6,0)</f>
        <v>-20.979999999999905</v>
      </c>
      <c r="S21" s="72">
        <f>VLOOKUP(O21,관심도db!$A$14:$X$333,10,0)+VLOOKUP(O21,관심도db!$A$14:$X$333,11,0)+VLOOKUP(O21,관심도db!$A$14:$X$333,12,0)</f>
        <v>38.07</v>
      </c>
      <c r="T21" s="72">
        <f>(VLOOKUP(O21,관심도db!$A$14:$X$333,10,0)+VLOOKUP(O21,관심도db!$A$14:$X$333,11,0)+VLOOKUP(O21,관심도db!$A$14:$X$333,12,0))-AVERAGE(VLOOKUP(O21,관심도db!$A$14:$X$333,10,0),VLOOKUP(O21,관심도db!$A$14:$X$333,11,0),VLOOKUP(O21,관심도db!$A$14:$X$333,12,0),VLOOKUP(O21,관심도db!$A$14:$X$333,13,0),VLOOKUP(O21,관심도db!$A$14:$X$333,14,0),VLOOKUP(O21,관심도db!$A$14:$X$333,15,0),VLOOKUP(O21,관심도db!$A$14:$X$333,16,0),VLOOKUP(O21,관심도db!$A$14:$X$333,17,0),VLOOKUP(O21,관심도db!$A$14:$X$333,18,0),VLOOKUP(O21,관심도db!$A$14:$X$333,19,0),VLOOKUP(O21,관심도db!$A$14:$X$333,20,0),VLOOKUP(O21,관심도db!$A$14:$X$333,21,0),VLOOKUP(O21,관심도db!$A$14:$X$333,22,0),VLOOKUP(O21,관심도db!$A$14:$X$333,23,0),VLOOKUP(O21,관심도db!$A$14:$X$333,24,0))</f>
        <v>25.720000000000002</v>
      </c>
    </row>
    <row r="22" spans="1:20">
      <c r="A22" s="70" t="s">
        <v>362</v>
      </c>
      <c r="B22" s="70" t="str">
        <f>VLOOKUP(A22,관심도db!$A$14:$X$333,2,0)</f>
        <v>교육서비스</v>
      </c>
      <c r="C22" s="72">
        <f>VLOOKUP(A22,관심도db!$A$14:$X$333,4,0)-VLOOKUP(A22,관심도db!$A$14:$X$333,5,0)</f>
        <v>-21.819999999999993</v>
      </c>
      <c r="D22" s="72">
        <f>VLOOKUP(A22,관심도db!$A$14:$X$333,4,0)-VLOOKUP(A22,관심도db!$A$14:$X$333,6,0)</f>
        <v>-45.489999999999995</v>
      </c>
      <c r="E22" s="72">
        <f>VLOOKUP(A22,관심도db!$A$14:$X$333,10,0)+VLOOKUP(A22,관심도db!$A$14:$X$333,11,0)+VLOOKUP(A22,관심도db!$A$14:$X$333,12,0)</f>
        <v>1.1700000000000002</v>
      </c>
      <c r="F22" s="72">
        <f>(VLOOKUP(A22,관심도db!$A$14:$X$333,10,0)+VLOOKUP(A22,관심도db!$A$14:$X$333,11,0)+VLOOKUP(A22,관심도db!$A$14:$X$333,12,0))-AVERAGE(VLOOKUP(A22,관심도db!$A$14:$X$333,10,0),VLOOKUP(A22,관심도db!$A$14:$X$333,11,0),VLOOKUP(A22,관심도db!$A$14:$X$333,12,0),VLOOKUP(A22,관심도db!$A$14:$X$333,13,0),VLOOKUP(A22,관심도db!$A$14:$X$333,14,0),VLOOKUP(A22,관심도db!$A$14:$X$333,15,0),VLOOKUP(A22,관심도db!$A$14:$X$333,16,0),VLOOKUP(A22,관심도db!$A$14:$X$333,17,0),VLOOKUP(A22,관심도db!$A$14:$X$333,18,0),VLOOKUP(A22,관심도db!$A$14:$X$333,19,0),VLOOKUP(A22,관심도db!$A$14:$X$333,20,0),VLOOKUP(A22,관심도db!$A$14:$X$333,21,0),VLOOKUP(A22,관심도db!$A$14:$X$333,22,0),VLOOKUP(A22,관심도db!$A$14:$X$333,23,0),VLOOKUP(A22,관심도db!$A$14:$X$333,24,0))</f>
        <v>0.98600000000000021</v>
      </c>
      <c r="H22" s="74" t="s">
        <v>476</v>
      </c>
      <c r="I22" s="74" t="str">
        <f>VLOOKUP(H22,관심도db!$A$14:$X$333,2,0)</f>
        <v>KSQ 교육서비스</v>
      </c>
      <c r="J22" s="72">
        <f>VLOOKUP(H22,관심도db!$A$14:$X$333,4,0)-VLOOKUP(H22,관심도db!$A$14:$X$333,5,0)</f>
        <v>-18.849999999999994</v>
      </c>
      <c r="K22" s="72">
        <f>VLOOKUP(H22,관심도db!$A$14:$X$333,4,0)-VLOOKUP(H22,관심도db!$A$14:$X$333,6,0)</f>
        <v>-41.64</v>
      </c>
      <c r="L22" s="72">
        <f>VLOOKUP(H22,관심도db!$A$14:$X$333,10,0)+VLOOKUP(H22,관심도db!$A$14:$X$333,11,0)+VLOOKUP(H22,관심도db!$A$14:$X$333,12,0)</f>
        <v>1.1700000000000002</v>
      </c>
      <c r="M22" s="72">
        <f>(VLOOKUP(H22,관심도db!$A$14:$X$333,10,0)+VLOOKUP(H22,관심도db!$A$14:$X$333,11,0)+VLOOKUP(H22,관심도db!$A$14:$X$333,12,0))-AVERAGE(VLOOKUP(H22,관심도db!$A$14:$X$333,10,0),VLOOKUP(H22,관심도db!$A$14:$X$333,11,0),VLOOKUP(H22,관심도db!$A$14:$X$333,12,0),VLOOKUP(H22,관심도db!$A$14:$X$333,13,0),VLOOKUP(H22,관심도db!$A$14:$X$333,14,0),VLOOKUP(H22,관심도db!$A$14:$X$333,15,0),VLOOKUP(H22,관심도db!$A$14:$X$333,16,0),VLOOKUP(H22,관심도db!$A$14:$X$333,17,0),VLOOKUP(H22,관심도db!$A$14:$X$333,18,0),VLOOKUP(H22,관심도db!$A$14:$X$333,19,0),VLOOKUP(H22,관심도db!$A$14:$X$333,20,0),VLOOKUP(H22,관심도db!$A$14:$X$333,21,0),VLOOKUP(H22,관심도db!$A$14:$X$333,22,0),VLOOKUP(H22,관심도db!$A$14:$X$333,23,0),VLOOKUP(H22,관심도db!$A$14:$X$333,24,0))</f>
        <v>0.98600000000000021</v>
      </c>
      <c r="N22" s="75"/>
      <c r="O22" s="74" t="s">
        <v>565</v>
      </c>
      <c r="P22" s="74" t="str">
        <f>VLOOKUP(O22,관심도db!$A$14:$X$333,2,0)</f>
        <v>기타유통</v>
      </c>
      <c r="Q22" s="75">
        <f>VLOOKUP(O22,관심도db!$A$14:$X$333,4,0)-VLOOKUP(O22,관심도db!$A$14:$X$333,5,0)</f>
        <v>84.889999999999986</v>
      </c>
      <c r="R22" s="72">
        <f>VLOOKUP(O22,관심도db!$A$14:$X$333,4,0)-VLOOKUP(O22,관심도db!$A$14:$X$333,6,0)</f>
        <v>54.610000000000014</v>
      </c>
      <c r="S22" s="72">
        <f>VLOOKUP(O22,관심도db!$A$14:$X$333,10,0)+VLOOKUP(O22,관심도db!$A$14:$X$333,11,0)+VLOOKUP(O22,관심도db!$A$14:$X$333,12,0)</f>
        <v>18.770000000000003</v>
      </c>
      <c r="T22" s="72">
        <f>(VLOOKUP(O22,관심도db!$A$14:$X$333,10,0)+VLOOKUP(O22,관심도db!$A$14:$X$333,11,0)+VLOOKUP(O22,관심도db!$A$14:$X$333,12,0))-AVERAGE(VLOOKUP(O22,관심도db!$A$14:$X$333,10,0),VLOOKUP(O22,관심도db!$A$14:$X$333,11,0),VLOOKUP(O22,관심도db!$A$14:$X$333,12,0),VLOOKUP(O22,관심도db!$A$14:$X$333,13,0),VLOOKUP(O22,관심도db!$A$14:$X$333,14,0),VLOOKUP(O22,관심도db!$A$14:$X$333,15,0),VLOOKUP(O22,관심도db!$A$14:$X$333,16,0),VLOOKUP(O22,관심도db!$A$14:$X$333,17,0),VLOOKUP(O22,관심도db!$A$14:$X$333,18,0),VLOOKUP(O22,관심도db!$A$14:$X$333,19,0),VLOOKUP(O22,관심도db!$A$14:$X$333,20,0),VLOOKUP(O22,관심도db!$A$14:$X$333,21,0),VLOOKUP(O22,관심도db!$A$14:$X$333,22,0),VLOOKUP(O22,관심도db!$A$14:$X$333,23,0),VLOOKUP(O22,관심도db!$A$14:$X$333,24,0))</f>
        <v>8.4713333333333374</v>
      </c>
    </row>
    <row r="23" spans="1:20">
      <c r="A23" s="70" t="s">
        <v>357</v>
      </c>
      <c r="B23" s="70" t="str">
        <f>VLOOKUP(A23,관심도db!$A$14:$X$333,2,0)</f>
        <v>판매업체</v>
      </c>
      <c r="C23" s="72">
        <f>VLOOKUP(A23,관심도db!$A$14:$X$333,4,0)-VLOOKUP(A23,관심도db!$A$14:$X$333,5,0)</f>
        <v>17.180000000000007</v>
      </c>
      <c r="D23" s="72">
        <f>VLOOKUP(A23,관심도db!$A$14:$X$333,4,0)-VLOOKUP(A23,관심도db!$A$14:$X$333,6,0)</f>
        <v>-14.069999999999993</v>
      </c>
      <c r="E23" s="72">
        <f>VLOOKUP(A23,관심도db!$A$14:$X$333,10,0)+VLOOKUP(A23,관심도db!$A$14:$X$333,11,0)+VLOOKUP(A23,관심도db!$A$14:$X$333,12,0)</f>
        <v>0.01</v>
      </c>
      <c r="F23" s="72">
        <f>(VLOOKUP(A23,관심도db!$A$14:$X$333,10,0)+VLOOKUP(A23,관심도db!$A$14:$X$333,11,0)+VLOOKUP(A23,관심도db!$A$14:$X$333,12,0))-AVERAGE(VLOOKUP(A23,관심도db!$A$14:$X$333,10,0),VLOOKUP(A23,관심도db!$A$14:$X$333,11,0),VLOOKUP(A23,관심도db!$A$14:$X$333,12,0),VLOOKUP(A23,관심도db!$A$14:$X$333,13,0),VLOOKUP(A23,관심도db!$A$14:$X$333,14,0),VLOOKUP(A23,관심도db!$A$14:$X$333,15,0),VLOOKUP(A23,관심도db!$A$14:$X$333,16,0),VLOOKUP(A23,관심도db!$A$14:$X$333,17,0),VLOOKUP(A23,관심도db!$A$14:$X$333,18,0),VLOOKUP(A23,관심도db!$A$14:$X$333,19,0),VLOOKUP(A23,관심도db!$A$14:$X$333,20,0),VLOOKUP(A23,관심도db!$A$14:$X$333,21,0),VLOOKUP(A23,관심도db!$A$14:$X$333,22,0),VLOOKUP(A23,관심도db!$A$14:$X$333,23,0),VLOOKUP(A23,관심도db!$A$14:$X$333,24,0))</f>
        <v>-1.8666666666666672E-2</v>
      </c>
      <c r="H23" s="74" t="s">
        <v>471</v>
      </c>
      <c r="I23" s="74" t="str">
        <f>VLOOKUP(H23,관심도db!$A$14:$X$333,2,0)</f>
        <v>KSQ 판매업체</v>
      </c>
      <c r="J23" s="72">
        <f>VLOOKUP(H23,관심도db!$A$14:$X$333,4,0)-VLOOKUP(H23,관심도db!$A$14:$X$333,5,0)</f>
        <v>17.920000000000002</v>
      </c>
      <c r="K23" s="72">
        <f>VLOOKUP(H23,관심도db!$A$14:$X$333,4,0)-VLOOKUP(H23,관심도db!$A$14:$X$333,6,0)</f>
        <v>-11.529999999999994</v>
      </c>
      <c r="L23" s="72">
        <f>VLOOKUP(H23,관심도db!$A$14:$X$333,10,0)+VLOOKUP(H23,관심도db!$A$14:$X$333,11,0)+VLOOKUP(H23,관심도db!$A$14:$X$333,12,0)</f>
        <v>0.01</v>
      </c>
      <c r="M23" s="72">
        <f>(VLOOKUP(H23,관심도db!$A$14:$X$333,10,0)+VLOOKUP(H23,관심도db!$A$14:$X$333,11,0)+VLOOKUP(H23,관심도db!$A$14:$X$333,12,0))-AVERAGE(VLOOKUP(H23,관심도db!$A$14:$X$333,10,0),VLOOKUP(H23,관심도db!$A$14:$X$333,11,0),VLOOKUP(H23,관심도db!$A$14:$X$333,12,0),VLOOKUP(H23,관심도db!$A$14:$X$333,13,0),VLOOKUP(H23,관심도db!$A$14:$X$333,14,0),VLOOKUP(H23,관심도db!$A$14:$X$333,15,0),VLOOKUP(H23,관심도db!$A$14:$X$333,16,0),VLOOKUP(H23,관심도db!$A$14:$X$333,17,0),VLOOKUP(H23,관심도db!$A$14:$X$333,18,0),VLOOKUP(H23,관심도db!$A$14:$X$333,19,0),VLOOKUP(H23,관심도db!$A$14:$X$333,20,0),VLOOKUP(H23,관심도db!$A$14:$X$333,21,0),VLOOKUP(H23,관심도db!$A$14:$X$333,22,0),VLOOKUP(H23,관심도db!$A$14:$X$333,23,0),VLOOKUP(H23,관심도db!$A$14:$X$333,24,0))</f>
        <v>-1.8666666666666672E-2</v>
      </c>
      <c r="O23" s="73" t="s">
        <v>561</v>
      </c>
      <c r="P23" s="74" t="str">
        <f>VLOOKUP(O23,관심도db!$A$14:$X$333,2,0)</f>
        <v>완구,레저용품</v>
      </c>
      <c r="Q23" s="72">
        <f>VLOOKUP(O23,관심도db!$A$14:$X$333,4,0)-VLOOKUP(O23,관심도db!$A$14:$X$333,5,0)</f>
        <v>32.56</v>
      </c>
      <c r="R23" s="72">
        <f>VLOOKUP(O23,관심도db!$A$14:$X$333,4,0)-VLOOKUP(O23,관심도db!$A$14:$X$333,6,0)</f>
        <v>64.23</v>
      </c>
      <c r="S23" s="72">
        <f>VLOOKUP(O23,관심도db!$A$14:$X$333,10,0)+VLOOKUP(O23,관심도db!$A$14:$X$333,11,0)+VLOOKUP(O23,관심도db!$A$14:$X$333,12,0)</f>
        <v>0.92</v>
      </c>
      <c r="T23" s="72">
        <f>(VLOOKUP(O23,관심도db!$A$14:$X$333,10,0)+VLOOKUP(O23,관심도db!$A$14:$X$333,11,0)+VLOOKUP(O23,관심도db!$A$14:$X$333,12,0))-AVERAGE(VLOOKUP(O23,관심도db!$A$14:$X$333,10,0),VLOOKUP(O23,관심도db!$A$14:$X$333,11,0),VLOOKUP(O23,관심도db!$A$14:$X$333,12,0),VLOOKUP(O23,관심도db!$A$14:$X$333,13,0),VLOOKUP(O23,관심도db!$A$14:$X$333,14,0),VLOOKUP(O23,관심도db!$A$14:$X$333,15,0),VLOOKUP(O23,관심도db!$A$14:$X$333,16,0),VLOOKUP(O23,관심도db!$A$14:$X$333,17,0),VLOOKUP(O23,관심도db!$A$14:$X$333,18,0),VLOOKUP(O23,관심도db!$A$14:$X$333,19,0),VLOOKUP(O23,관심도db!$A$14:$X$333,20,0),VLOOKUP(O23,관심도db!$A$14:$X$333,21,0),VLOOKUP(O23,관심도db!$A$14:$X$333,22,0),VLOOKUP(O23,관심도db!$A$14:$X$333,23,0),VLOOKUP(O23,관심도db!$A$14:$X$333,24,0))</f>
        <v>0.67866666666666675</v>
      </c>
    </row>
    <row r="24" spans="1:20">
      <c r="A24" s="70" t="s">
        <v>214</v>
      </c>
      <c r="B24" s="70" t="str">
        <f>VLOOKUP(A24,관심도db!$A$14:$X$333,2,0)</f>
        <v>해운사</v>
      </c>
      <c r="C24" s="72">
        <f>VLOOKUP(A24,관심도db!$A$14:$X$333,4,0)-VLOOKUP(A24,관심도db!$A$14:$X$333,5,0)</f>
        <v>-179.60999999999996</v>
      </c>
      <c r="D24" s="72">
        <f>VLOOKUP(A24,관심도db!$A$14:$X$333,4,0)-VLOOKUP(A24,관심도db!$A$14:$X$333,6,0)</f>
        <v>-544.33999999999992</v>
      </c>
      <c r="E24" s="72">
        <f>VLOOKUP(A24,관심도db!$A$14:$X$333,10,0)+VLOOKUP(A24,관심도db!$A$14:$X$333,11,0)+VLOOKUP(A24,관심도db!$A$14:$X$333,12,0)</f>
        <v>16.34</v>
      </c>
      <c r="F24" s="72">
        <f>(VLOOKUP(A24,관심도db!$A$14:$X$333,10,0)+VLOOKUP(A24,관심도db!$A$14:$X$333,11,0)+VLOOKUP(A24,관심도db!$A$14:$X$333,12,0))-AVERAGE(VLOOKUP(A24,관심도db!$A$14:$X$333,10,0),VLOOKUP(A24,관심도db!$A$14:$X$333,11,0),VLOOKUP(A24,관심도db!$A$14:$X$333,12,0),VLOOKUP(A24,관심도db!$A$14:$X$333,13,0),VLOOKUP(A24,관심도db!$A$14:$X$333,14,0),VLOOKUP(A24,관심도db!$A$14:$X$333,15,0),VLOOKUP(A24,관심도db!$A$14:$X$333,16,0),VLOOKUP(A24,관심도db!$A$14:$X$333,17,0),VLOOKUP(A24,관심도db!$A$14:$X$333,18,0),VLOOKUP(A24,관심도db!$A$14:$X$333,19,0),VLOOKUP(A24,관심도db!$A$14:$X$333,20,0),VLOOKUP(A24,관심도db!$A$14:$X$333,21,0),VLOOKUP(A24,관심도db!$A$14:$X$333,22,0),VLOOKUP(A24,관심도db!$A$14:$X$333,23,0),VLOOKUP(A24,관심도db!$A$14:$X$333,24,0))</f>
        <v>9.9920000000000009</v>
      </c>
      <c r="H24" s="74" t="s">
        <v>454</v>
      </c>
      <c r="I24" s="74" t="str">
        <f>VLOOKUP(H24,관심도db!$A$14:$X$333,2,0)</f>
        <v>KSQ 해운사</v>
      </c>
      <c r="J24" s="72">
        <f>VLOOKUP(H24,관심도db!$A$14:$X$333,4,0)-VLOOKUP(H24,관심도db!$A$14:$X$333,5,0)</f>
        <v>16.559999999999999</v>
      </c>
      <c r="K24" s="72">
        <f>VLOOKUP(H24,관심도db!$A$14:$X$333,4,0)-VLOOKUP(H24,관심도db!$A$14:$X$333,6,0)</f>
        <v>20.82</v>
      </c>
      <c r="L24" s="72">
        <f>VLOOKUP(H24,관심도db!$A$14:$X$333,10,0)+VLOOKUP(H24,관심도db!$A$14:$X$333,11,0)+VLOOKUP(H24,관심도db!$A$14:$X$333,12,0)</f>
        <v>0</v>
      </c>
      <c r="M24" s="72">
        <f>(VLOOKUP(H24,관심도db!$A$14:$X$333,10,0)+VLOOKUP(H24,관심도db!$A$14:$X$333,11,0)+VLOOKUP(H24,관심도db!$A$14:$X$333,12,0))-AVERAGE(VLOOKUP(H24,관심도db!$A$14:$X$333,10,0),VLOOKUP(H24,관심도db!$A$14:$X$333,11,0),VLOOKUP(H24,관심도db!$A$14:$X$333,12,0),VLOOKUP(H24,관심도db!$A$14:$X$333,13,0),VLOOKUP(H24,관심도db!$A$14:$X$333,14,0),VLOOKUP(H24,관심도db!$A$14:$X$333,15,0),VLOOKUP(H24,관심도db!$A$14:$X$333,16,0),VLOOKUP(H24,관심도db!$A$14:$X$333,17,0),VLOOKUP(H24,관심도db!$A$14:$X$333,18,0),VLOOKUP(H24,관심도db!$A$14:$X$333,19,0),VLOOKUP(H24,관심도db!$A$14:$X$333,20,0),VLOOKUP(H24,관심도db!$A$14:$X$333,21,0),VLOOKUP(H24,관심도db!$A$14:$X$333,22,0),VLOOKUP(H24,관심도db!$A$14:$X$333,23,0),VLOOKUP(H24,관심도db!$A$14:$X$333,24,0))</f>
        <v>0</v>
      </c>
      <c r="O24" s="73" t="s">
        <v>548</v>
      </c>
      <c r="P24" s="74" t="str">
        <f>VLOOKUP(O24,관심도db!$A$14:$X$333,2,0)</f>
        <v>포장재,종이와목재</v>
      </c>
      <c r="Q24" s="72">
        <f>VLOOKUP(O24,관심도db!$A$14:$X$333,4,0)-VLOOKUP(O24,관심도db!$A$14:$X$333,5,0)</f>
        <v>25.289999999999992</v>
      </c>
      <c r="R24" s="72">
        <f>VLOOKUP(O24,관심도db!$A$14:$X$333,4,0)-VLOOKUP(O24,관심도db!$A$14:$X$333,6,0)</f>
        <v>11.569999999999993</v>
      </c>
      <c r="S24" s="72">
        <f>VLOOKUP(O24,관심도db!$A$14:$X$333,10,0)+VLOOKUP(O24,관심도db!$A$14:$X$333,11,0)+VLOOKUP(O24,관심도db!$A$14:$X$333,12,0)</f>
        <v>7.48</v>
      </c>
      <c r="T24" s="72">
        <f>(VLOOKUP(O24,관심도db!$A$14:$X$333,10,0)+VLOOKUP(O24,관심도db!$A$14:$X$333,11,0)+VLOOKUP(O24,관심도db!$A$14:$X$333,12,0))-AVERAGE(VLOOKUP(O24,관심도db!$A$14:$X$333,10,0),VLOOKUP(O24,관심도db!$A$14:$X$333,11,0),VLOOKUP(O24,관심도db!$A$14:$X$333,12,0),VLOOKUP(O24,관심도db!$A$14:$X$333,13,0),VLOOKUP(O24,관심도db!$A$14:$X$333,14,0),VLOOKUP(O24,관심도db!$A$14:$X$333,15,0),VLOOKUP(O24,관심도db!$A$14:$X$333,16,0),VLOOKUP(O24,관심도db!$A$14:$X$333,17,0),VLOOKUP(O24,관심도db!$A$14:$X$333,18,0),VLOOKUP(O24,관심도db!$A$14:$X$333,19,0),VLOOKUP(O24,관심도db!$A$14:$X$333,20,0),VLOOKUP(O24,관심도db!$A$14:$X$333,21,0),VLOOKUP(O24,관심도db!$A$14:$X$333,22,0),VLOOKUP(O24,관심도db!$A$14:$X$333,23,0),VLOOKUP(O24,관심도db!$A$14:$X$333,24,0))</f>
        <v>6.3620000000000001</v>
      </c>
    </row>
    <row r="25" spans="1:20">
      <c r="A25" s="70" t="s">
        <v>354</v>
      </c>
      <c r="B25" s="70" t="str">
        <f>VLOOKUP(A25,관심도db!$A$14:$X$333,2,0)</f>
        <v>호텔,레스토랑,레저</v>
      </c>
      <c r="C25" s="72">
        <f>VLOOKUP(A25,관심도db!$A$14:$X$333,4,0)-VLOOKUP(A25,관심도db!$A$14:$X$333,5,0)</f>
        <v>98</v>
      </c>
      <c r="D25" s="72">
        <f>VLOOKUP(A25,관심도db!$A$14:$X$333,4,0)-VLOOKUP(A25,관심도db!$A$14:$X$333,6,0)</f>
        <v>-20.509999999999991</v>
      </c>
      <c r="E25" s="72">
        <f>VLOOKUP(A25,관심도db!$A$14:$X$333,10,0)+VLOOKUP(A25,관심도db!$A$14:$X$333,11,0)+VLOOKUP(A25,관심도db!$A$14:$X$333,12,0)</f>
        <v>38.07</v>
      </c>
      <c r="F25" s="72">
        <f>(VLOOKUP(A25,관심도db!$A$14:$X$333,10,0)+VLOOKUP(A25,관심도db!$A$14:$X$333,11,0)+VLOOKUP(A25,관심도db!$A$14:$X$333,12,0))-AVERAGE(VLOOKUP(A25,관심도db!$A$14:$X$333,10,0),VLOOKUP(A25,관심도db!$A$14:$X$333,11,0),VLOOKUP(A25,관심도db!$A$14:$X$333,12,0),VLOOKUP(A25,관심도db!$A$14:$X$333,13,0),VLOOKUP(A25,관심도db!$A$14:$X$333,14,0),VLOOKUP(A25,관심도db!$A$14:$X$333,15,0),VLOOKUP(A25,관심도db!$A$14:$X$333,16,0),VLOOKUP(A25,관심도db!$A$14:$X$333,17,0),VLOOKUP(A25,관심도db!$A$14:$X$333,18,0),VLOOKUP(A25,관심도db!$A$14:$X$333,19,0),VLOOKUP(A25,관심도db!$A$14:$X$333,20,0),VLOOKUP(A25,관심도db!$A$14:$X$333,21,0),VLOOKUP(A25,관심도db!$A$14:$X$333,22,0),VLOOKUP(A25,관심도db!$A$14:$X$333,23,0),VLOOKUP(A25,관심도db!$A$14:$X$333,24,0))</f>
        <v>25.720000000000002</v>
      </c>
      <c r="H25" s="74" t="s">
        <v>468</v>
      </c>
      <c r="I25" s="74" t="str">
        <f>VLOOKUP(H25,관심도db!$A$14:$X$333,2,0)</f>
        <v>KSQ 호텔,레스토랑,레저</v>
      </c>
      <c r="J25" s="72">
        <f>VLOOKUP(H25,관심도db!$A$14:$X$333,4,0)-VLOOKUP(H25,관심도db!$A$14:$X$333,5,0)</f>
        <v>146.86000000000001</v>
      </c>
      <c r="K25" s="72">
        <f>VLOOKUP(H25,관심도db!$A$14:$X$333,4,0)-VLOOKUP(H25,관심도db!$A$14:$X$333,6,0)</f>
        <v>159.95000000000002</v>
      </c>
      <c r="L25" s="72">
        <f>VLOOKUP(H25,관심도db!$A$14:$X$333,10,0)+VLOOKUP(H25,관심도db!$A$14:$X$333,11,0)+VLOOKUP(H25,관심도db!$A$14:$X$333,12,0)</f>
        <v>19.84</v>
      </c>
      <c r="M25" s="72">
        <f>(VLOOKUP(H25,관심도db!$A$14:$X$333,10,0)+VLOOKUP(H25,관심도db!$A$14:$X$333,11,0)+VLOOKUP(H25,관심도db!$A$14:$X$333,12,0))-AVERAGE(VLOOKUP(H25,관심도db!$A$14:$X$333,10,0),VLOOKUP(H25,관심도db!$A$14:$X$333,11,0),VLOOKUP(H25,관심도db!$A$14:$X$333,12,0),VLOOKUP(H25,관심도db!$A$14:$X$333,13,0),VLOOKUP(H25,관심도db!$A$14:$X$333,14,0),VLOOKUP(H25,관심도db!$A$14:$X$333,15,0),VLOOKUP(H25,관심도db!$A$14:$X$333,16,0),VLOOKUP(H25,관심도db!$A$14:$X$333,17,0),VLOOKUP(H25,관심도db!$A$14:$X$333,18,0),VLOOKUP(H25,관심도db!$A$14:$X$333,19,0),VLOOKUP(H25,관심도db!$A$14:$X$333,20,0),VLOOKUP(H25,관심도db!$A$14:$X$333,21,0),VLOOKUP(H25,관심도db!$A$14:$X$333,22,0),VLOOKUP(H25,관심도db!$A$14:$X$333,23,0),VLOOKUP(H25,관심도db!$A$14:$X$333,24,0))</f>
        <v>17.871333333333332</v>
      </c>
      <c r="O25" s="73" t="s">
        <v>187</v>
      </c>
      <c r="P25" s="74" t="str">
        <f>VLOOKUP(O25,관심도db!$A$14:$X$333,2,0)</f>
        <v>화장품</v>
      </c>
      <c r="Q25" s="72">
        <f>VLOOKUP(O25,관심도db!$A$14:$X$333,4,0)-VLOOKUP(O25,관심도db!$A$14:$X$333,5,0)</f>
        <v>-0.82999999999992724</v>
      </c>
      <c r="R25" s="72">
        <f>VLOOKUP(O25,관심도db!$A$14:$X$333,4,0)-VLOOKUP(O25,관심도db!$A$14:$X$333,6,0)</f>
        <v>-357.72000000000025</v>
      </c>
      <c r="S25" s="72">
        <f>VLOOKUP(O25,관심도db!$A$14:$X$333,10,0)+VLOOKUP(O25,관심도db!$A$14:$X$333,11,0)+VLOOKUP(O25,관심도db!$A$14:$X$333,12,0)</f>
        <v>231.74</v>
      </c>
      <c r="T25" s="72">
        <f>(VLOOKUP(O25,관심도db!$A$14:$X$333,10,0)+VLOOKUP(O25,관심도db!$A$14:$X$333,11,0)+VLOOKUP(O25,관심도db!$A$14:$X$333,12,0))-AVERAGE(VLOOKUP(O25,관심도db!$A$14:$X$333,10,0),VLOOKUP(O25,관심도db!$A$14:$X$333,11,0),VLOOKUP(O25,관심도db!$A$14:$X$333,12,0),VLOOKUP(O25,관심도db!$A$14:$X$333,13,0),VLOOKUP(O25,관심도db!$A$14:$X$333,14,0),VLOOKUP(O25,관심도db!$A$14:$X$333,15,0),VLOOKUP(O25,관심도db!$A$14:$X$333,16,0),VLOOKUP(O25,관심도db!$A$14:$X$333,17,0),VLOOKUP(O25,관심도db!$A$14:$X$333,18,0),VLOOKUP(O25,관심도db!$A$14:$X$333,19,0),VLOOKUP(O25,관심도db!$A$14:$X$333,20,0),VLOOKUP(O25,관심도db!$A$14:$X$333,21,0),VLOOKUP(O25,관심도db!$A$14:$X$333,22,0),VLOOKUP(O25,관심도db!$A$14:$X$333,23,0),VLOOKUP(O25,관심도db!$A$14:$X$333,24,0))</f>
        <v>142.64000000000001</v>
      </c>
    </row>
    <row r="26" spans="1:20">
      <c r="A26" s="70" t="s">
        <v>387</v>
      </c>
      <c r="B26" s="70" t="str">
        <f>VLOOKUP(A26,관심도db!$A$14:$X$333,2,0)</f>
        <v>창업투자</v>
      </c>
      <c r="C26" s="72">
        <f>VLOOKUP(A26,관심도db!$A$14:$X$333,4,0)-VLOOKUP(A26,관심도db!$A$14:$X$333,5,0)</f>
        <v>-1994.06</v>
      </c>
      <c r="D26" s="72">
        <f>VLOOKUP(A26,관심도db!$A$14:$X$333,4,0)-VLOOKUP(A26,관심도db!$A$14:$X$333,6,0)</f>
        <v>-2334.12</v>
      </c>
      <c r="E26" s="72">
        <f>VLOOKUP(A26,관심도db!$A$14:$X$333,10,0)+VLOOKUP(A26,관심도db!$A$14:$X$333,11,0)+VLOOKUP(A26,관심도db!$A$14:$X$333,12,0)</f>
        <v>5.5299999999999994</v>
      </c>
      <c r="F26" s="72">
        <f>(VLOOKUP(A26,관심도db!$A$14:$X$333,10,0)+VLOOKUP(A26,관심도db!$A$14:$X$333,11,0)+VLOOKUP(A26,관심도db!$A$14:$X$333,12,0))-AVERAGE(VLOOKUP(A26,관심도db!$A$14:$X$333,10,0),VLOOKUP(A26,관심도db!$A$14:$X$333,11,0),VLOOKUP(A26,관심도db!$A$14:$X$333,12,0),VLOOKUP(A26,관심도db!$A$14:$X$333,13,0),VLOOKUP(A26,관심도db!$A$14:$X$333,14,0),VLOOKUP(A26,관심도db!$A$14:$X$333,15,0),VLOOKUP(A26,관심도db!$A$14:$X$333,16,0),VLOOKUP(A26,관심도db!$A$14:$X$333,17,0),VLOOKUP(A26,관심도db!$A$14:$X$333,18,0),VLOOKUP(A26,관심도db!$A$14:$X$333,19,0),VLOOKUP(A26,관심도db!$A$14:$X$333,20,0),VLOOKUP(A26,관심도db!$A$14:$X$333,21,0),VLOOKUP(A26,관심도db!$A$14:$X$333,22,0),VLOOKUP(A26,관심도db!$A$14:$X$333,23,0),VLOOKUP(A26,관심도db!$A$14:$X$333,24,0))</f>
        <v>1.4813333333333318</v>
      </c>
      <c r="H26" s="74" t="s">
        <v>501</v>
      </c>
      <c r="I26" s="74" t="str">
        <f>VLOOKUP(H26,관심도db!$A$14:$X$333,2,0)</f>
        <v>KSQ 창업투자</v>
      </c>
      <c r="J26" s="72">
        <f>VLOOKUP(H26,관심도db!$A$14:$X$333,4,0)-VLOOKUP(H26,관심도db!$A$14:$X$333,5,0)</f>
        <v>-1993.27</v>
      </c>
      <c r="K26" s="72">
        <f>VLOOKUP(H26,관심도db!$A$14:$X$333,4,0)-VLOOKUP(H26,관심도db!$A$14:$X$333,6,0)</f>
        <v>-2332.92</v>
      </c>
      <c r="L26" s="72">
        <f>VLOOKUP(H26,관심도db!$A$14:$X$333,10,0)+VLOOKUP(H26,관심도db!$A$14:$X$333,11,0)+VLOOKUP(H26,관심도db!$A$14:$X$333,12,0)</f>
        <v>5.3299999999999992</v>
      </c>
      <c r="M26" s="72">
        <f>(VLOOKUP(H26,관심도db!$A$14:$X$333,10,0)+VLOOKUP(H26,관심도db!$A$14:$X$333,11,0)+VLOOKUP(H26,관심도db!$A$14:$X$333,12,0))-AVERAGE(VLOOKUP(H26,관심도db!$A$14:$X$333,10,0),VLOOKUP(H26,관심도db!$A$14:$X$333,11,0),VLOOKUP(H26,관심도db!$A$14:$X$333,12,0),VLOOKUP(H26,관심도db!$A$14:$X$333,13,0),VLOOKUP(H26,관심도db!$A$14:$X$333,14,0),VLOOKUP(H26,관심도db!$A$14:$X$333,15,0),VLOOKUP(H26,관심도db!$A$14:$X$333,16,0),VLOOKUP(H26,관심도db!$A$14:$X$333,17,0),VLOOKUP(H26,관심도db!$A$14:$X$333,18,0),VLOOKUP(H26,관심도db!$A$14:$X$333,19,0),VLOOKUP(H26,관심도db!$A$14:$X$333,20,0),VLOOKUP(H26,관심도db!$A$14:$X$333,21,0),VLOOKUP(H26,관심도db!$A$14:$X$333,22,0),VLOOKUP(H26,관심도db!$A$14:$X$333,23,0),VLOOKUP(H26,관심도db!$A$14:$X$333,24,0))</f>
        <v>1.2966666666666651</v>
      </c>
      <c r="N26" s="75"/>
      <c r="O26" s="74" t="s">
        <v>181</v>
      </c>
      <c r="P26" s="74" t="str">
        <f>VLOOKUP(O26,관심도db!$A$14:$X$333,2,0)</f>
        <v>WISE 미디어컨텐츠 지수</v>
      </c>
      <c r="Q26" s="75">
        <f>VLOOKUP(O26,관심도db!$A$14:$X$333,4,0)-VLOOKUP(O26,관심도db!$A$14:$X$333,5,0)</f>
        <v>-8.5500000000000682</v>
      </c>
      <c r="R26" s="72">
        <f>VLOOKUP(O26,관심도db!$A$14:$X$333,4,0)-VLOOKUP(O26,관심도db!$A$14:$X$333,6,0)</f>
        <v>-184.0100000000001</v>
      </c>
      <c r="S26" s="72">
        <f>VLOOKUP(O26,관심도db!$A$14:$X$333,10,0)+VLOOKUP(O26,관심도db!$A$14:$X$333,11,0)+VLOOKUP(O26,관심도db!$A$14:$X$333,12,0)</f>
        <v>118.25999999999999</v>
      </c>
      <c r="T26" s="72">
        <f>(VLOOKUP(O26,관심도db!$A$14:$X$333,10,0)+VLOOKUP(O26,관심도db!$A$14:$X$333,11,0)+VLOOKUP(O26,관심도db!$A$14:$X$333,12,0))-AVERAGE(VLOOKUP(O26,관심도db!$A$14:$X$333,10,0),VLOOKUP(O26,관심도db!$A$14:$X$333,11,0),VLOOKUP(O26,관심도db!$A$14:$X$333,12,0),VLOOKUP(O26,관심도db!$A$14:$X$333,13,0),VLOOKUP(O26,관심도db!$A$14:$X$333,14,0),VLOOKUP(O26,관심도db!$A$14:$X$333,15,0),VLOOKUP(O26,관심도db!$A$14:$X$333,16,0),VLOOKUP(O26,관심도db!$A$14:$X$333,17,0),VLOOKUP(O26,관심도db!$A$14:$X$333,18,0),VLOOKUP(O26,관심도db!$A$14:$X$333,19,0),VLOOKUP(O26,관심도db!$A$14:$X$333,20,0),VLOOKUP(O26,관심도db!$A$14:$X$333,21,0),VLOOKUP(O26,관심도db!$A$14:$X$333,22,0),VLOOKUP(O26,관심도db!$A$14:$X$333,23,0),VLOOKUP(O26,관심도db!$A$14:$X$333,24,0))</f>
        <v>87.726666666666659</v>
      </c>
    </row>
    <row r="27" spans="1:20">
      <c r="A27" s="70" t="s">
        <v>344</v>
      </c>
      <c r="B27" s="70" t="str">
        <f>VLOOKUP(A27,관심도db!$A$14:$X$333,2,0)</f>
        <v>자동차와부품</v>
      </c>
      <c r="C27" s="72">
        <f>VLOOKUP(A27,관심도db!$A$14:$X$333,4,0)-VLOOKUP(A27,관심도db!$A$14:$X$333,5,0)</f>
        <v>-3636.6400000000012</v>
      </c>
      <c r="D27" s="72">
        <f>VLOOKUP(A27,관심도db!$A$14:$X$333,4,0)-VLOOKUP(A27,관심도db!$A$14:$X$333,6,0)</f>
        <v>-10979.800000000001</v>
      </c>
      <c r="E27" s="72">
        <f>VLOOKUP(A27,관심도db!$A$14:$X$333,10,0)+VLOOKUP(A27,관심도db!$A$14:$X$333,11,0)+VLOOKUP(A27,관심도db!$A$14:$X$333,12,0)</f>
        <v>1996.39</v>
      </c>
      <c r="F27" s="72">
        <f>(VLOOKUP(A27,관심도db!$A$14:$X$333,10,0)+VLOOKUP(A27,관심도db!$A$14:$X$333,11,0)+VLOOKUP(A27,관심도db!$A$14:$X$333,12,0))-AVERAGE(VLOOKUP(A27,관심도db!$A$14:$X$333,10,0),VLOOKUP(A27,관심도db!$A$14:$X$333,11,0),VLOOKUP(A27,관심도db!$A$14:$X$333,12,0),VLOOKUP(A27,관심도db!$A$14:$X$333,13,0),VLOOKUP(A27,관심도db!$A$14:$X$333,14,0),VLOOKUP(A27,관심도db!$A$14:$X$333,15,0),VLOOKUP(A27,관심도db!$A$14:$X$333,16,0),VLOOKUP(A27,관심도db!$A$14:$X$333,17,0),VLOOKUP(A27,관심도db!$A$14:$X$333,18,0),VLOOKUP(A27,관심도db!$A$14:$X$333,19,0),VLOOKUP(A27,관심도db!$A$14:$X$333,20,0),VLOOKUP(A27,관심도db!$A$14:$X$333,21,0),VLOOKUP(A27,관심도db!$A$14:$X$333,22,0),VLOOKUP(A27,관심도db!$A$14:$X$333,23,0),VLOOKUP(A27,관심도db!$A$14:$X$333,24,0))</f>
        <v>1399.7280000000001</v>
      </c>
      <c r="H27" s="74" t="s">
        <v>458</v>
      </c>
      <c r="I27" s="74" t="str">
        <f>VLOOKUP(H27,관심도db!$A$14:$X$333,2,0)</f>
        <v>KSQ 자동차와부품</v>
      </c>
      <c r="J27" s="72">
        <f>VLOOKUP(H27,관심도db!$A$14:$X$333,4,0)-VLOOKUP(H27,관심도db!$A$14:$X$333,5,0)</f>
        <v>-34.150000000000091</v>
      </c>
      <c r="K27" s="72">
        <f>VLOOKUP(H27,관심도db!$A$14:$X$333,4,0)-VLOOKUP(H27,관심도db!$A$14:$X$333,6,0)</f>
        <v>-417.99</v>
      </c>
      <c r="L27" s="72">
        <f>VLOOKUP(H27,관심도db!$A$14:$X$333,10,0)+VLOOKUP(H27,관심도db!$A$14:$X$333,11,0)+VLOOKUP(H27,관심도db!$A$14:$X$333,12,0)</f>
        <v>6.72</v>
      </c>
      <c r="M27" s="72">
        <f>(VLOOKUP(H27,관심도db!$A$14:$X$333,10,0)+VLOOKUP(H27,관심도db!$A$14:$X$333,11,0)+VLOOKUP(H27,관심도db!$A$14:$X$333,12,0))-AVERAGE(VLOOKUP(H27,관심도db!$A$14:$X$333,10,0),VLOOKUP(H27,관심도db!$A$14:$X$333,11,0),VLOOKUP(H27,관심도db!$A$14:$X$333,12,0),VLOOKUP(H27,관심도db!$A$14:$X$333,13,0),VLOOKUP(H27,관심도db!$A$14:$X$333,14,0),VLOOKUP(H27,관심도db!$A$14:$X$333,15,0),VLOOKUP(H27,관심도db!$A$14:$X$333,16,0),VLOOKUP(H27,관심도db!$A$14:$X$333,17,0),VLOOKUP(H27,관심도db!$A$14:$X$333,18,0),VLOOKUP(H27,관심도db!$A$14:$X$333,19,0),VLOOKUP(H27,관심도db!$A$14:$X$333,20,0),VLOOKUP(H27,관심도db!$A$14:$X$333,21,0),VLOOKUP(H27,관심도db!$A$14:$X$333,22,0),VLOOKUP(H27,관심도db!$A$14:$X$333,23,0),VLOOKUP(H27,관심도db!$A$14:$X$333,24,0))</f>
        <v>3.8993333333333333</v>
      </c>
      <c r="O27" s="73" t="s">
        <v>552</v>
      </c>
      <c r="P27" s="74" t="str">
        <f>VLOOKUP(O27,관심도db!$A$14:$X$333,2,0)</f>
        <v>가구</v>
      </c>
      <c r="Q27" s="72">
        <f>VLOOKUP(O27,관심도db!$A$14:$X$333,4,0)-VLOOKUP(O27,관심도db!$A$14:$X$333,5,0)</f>
        <v>-11.900000000000002</v>
      </c>
      <c r="R27" s="72">
        <f>VLOOKUP(O27,관심도db!$A$14:$X$333,4,0)-VLOOKUP(O27,관심도db!$A$14:$X$333,6,0)</f>
        <v>-12.860000000000003</v>
      </c>
      <c r="S27" s="72">
        <f>VLOOKUP(O27,관심도db!$A$14:$X$333,10,0)+VLOOKUP(O27,관심도db!$A$14:$X$333,11,0)+VLOOKUP(O27,관심도db!$A$14:$X$333,12,0)</f>
        <v>0.67</v>
      </c>
      <c r="T27" s="72">
        <f>(VLOOKUP(O27,관심도db!$A$14:$X$333,10,0)+VLOOKUP(O27,관심도db!$A$14:$X$333,11,0)+VLOOKUP(O27,관심도db!$A$14:$X$333,12,0))-AVERAGE(VLOOKUP(O27,관심도db!$A$14:$X$333,10,0),VLOOKUP(O27,관심도db!$A$14:$X$333,11,0),VLOOKUP(O27,관심도db!$A$14:$X$333,12,0),VLOOKUP(O27,관심도db!$A$14:$X$333,13,0),VLOOKUP(O27,관심도db!$A$14:$X$333,14,0),VLOOKUP(O27,관심도db!$A$14:$X$333,15,0),VLOOKUP(O27,관심도db!$A$14:$X$333,16,0),VLOOKUP(O27,관심도db!$A$14:$X$333,17,0),VLOOKUP(O27,관심도db!$A$14:$X$333,18,0),VLOOKUP(O27,관심도db!$A$14:$X$333,19,0),VLOOKUP(O27,관심도db!$A$14:$X$333,20,0),VLOOKUP(O27,관심도db!$A$14:$X$333,21,0),VLOOKUP(O27,관심도db!$A$14:$X$333,22,0),VLOOKUP(O27,관심도db!$A$14:$X$333,23,0),VLOOKUP(O27,관심도db!$A$14:$X$333,24,0))</f>
        <v>4.1333333333333555E-2</v>
      </c>
    </row>
    <row r="28" spans="1:20">
      <c r="A28" s="70" t="s">
        <v>365</v>
      </c>
      <c r="B28" s="70" t="str">
        <f>VLOOKUP(A28,관심도db!$A$14:$X$333,2,0)</f>
        <v>식품과기본식료품소매</v>
      </c>
      <c r="C28" s="72">
        <f>VLOOKUP(A28,관심도db!$A$14:$X$333,4,0)-VLOOKUP(A28,관심도db!$A$14:$X$333,5,0)</f>
        <v>-4.7300000000000004</v>
      </c>
      <c r="D28" s="72">
        <f>VLOOKUP(A28,관심도db!$A$14:$X$333,4,0)-VLOOKUP(A28,관심도db!$A$14:$X$333,6,0)</f>
        <v>-14.89</v>
      </c>
      <c r="E28" s="72">
        <f>VLOOKUP(A28,관심도db!$A$14:$X$333,10,0)+VLOOKUP(A28,관심도db!$A$14:$X$333,11,0)+VLOOKUP(A28,관심도db!$A$14:$X$333,12,0)</f>
        <v>1.36</v>
      </c>
      <c r="F28" s="72">
        <f>(VLOOKUP(A28,관심도db!$A$14:$X$333,10,0)+VLOOKUP(A28,관심도db!$A$14:$X$333,11,0)+VLOOKUP(A28,관심도db!$A$14:$X$333,12,0))-AVERAGE(VLOOKUP(A28,관심도db!$A$14:$X$333,10,0),VLOOKUP(A28,관심도db!$A$14:$X$333,11,0),VLOOKUP(A28,관심도db!$A$14:$X$333,12,0),VLOOKUP(A28,관심도db!$A$14:$X$333,13,0),VLOOKUP(A28,관심도db!$A$14:$X$333,14,0),VLOOKUP(A28,관심도db!$A$14:$X$333,15,0),VLOOKUP(A28,관심도db!$A$14:$X$333,16,0),VLOOKUP(A28,관심도db!$A$14:$X$333,17,0),VLOOKUP(A28,관심도db!$A$14:$X$333,18,0),VLOOKUP(A28,관심도db!$A$14:$X$333,19,0),VLOOKUP(A28,관심도db!$A$14:$X$333,20,0),VLOOKUP(A28,관심도db!$A$14:$X$333,21,0),VLOOKUP(A28,관심도db!$A$14:$X$333,22,0),VLOOKUP(A28,관심도db!$A$14:$X$333,23,0),VLOOKUP(A28,관심도db!$A$14:$X$333,24,0))</f>
        <v>1.1086666666666667</v>
      </c>
      <c r="H28" s="74" t="s">
        <v>479</v>
      </c>
      <c r="I28" s="74" t="str">
        <f>VLOOKUP(H28,관심도db!$A$14:$X$333,2,0)</f>
        <v>KSQ 식품과기본식료품소매</v>
      </c>
      <c r="J28" s="72">
        <f>VLOOKUP(H28,관심도db!$A$14:$X$333,4,0)-VLOOKUP(H28,관심도db!$A$14:$X$333,5,0)</f>
        <v>-2.4399999999999995</v>
      </c>
      <c r="K28" s="72">
        <f>VLOOKUP(H28,관심도db!$A$14:$X$333,4,0)-VLOOKUP(H28,관심도db!$A$14:$X$333,6,0)</f>
        <v>-12.459999999999999</v>
      </c>
      <c r="L28" s="72">
        <f>VLOOKUP(H28,관심도db!$A$14:$X$333,10,0)+VLOOKUP(H28,관심도db!$A$14:$X$333,11,0)+VLOOKUP(H28,관심도db!$A$14:$X$333,12,0)</f>
        <v>1.36</v>
      </c>
      <c r="M28" s="72">
        <f>(VLOOKUP(H28,관심도db!$A$14:$X$333,10,0)+VLOOKUP(H28,관심도db!$A$14:$X$333,11,0)+VLOOKUP(H28,관심도db!$A$14:$X$333,12,0))-AVERAGE(VLOOKUP(H28,관심도db!$A$14:$X$333,10,0),VLOOKUP(H28,관심도db!$A$14:$X$333,11,0),VLOOKUP(H28,관심도db!$A$14:$X$333,12,0),VLOOKUP(H28,관심도db!$A$14:$X$333,13,0),VLOOKUP(H28,관심도db!$A$14:$X$333,14,0),VLOOKUP(H28,관심도db!$A$14:$X$333,15,0),VLOOKUP(H28,관심도db!$A$14:$X$333,16,0),VLOOKUP(H28,관심도db!$A$14:$X$333,17,0),VLOOKUP(H28,관심도db!$A$14:$X$333,18,0),VLOOKUP(H28,관심도db!$A$14:$X$333,19,0),VLOOKUP(H28,관심도db!$A$14:$X$333,20,0),VLOOKUP(H28,관심도db!$A$14:$X$333,21,0),VLOOKUP(H28,관심도db!$A$14:$X$333,22,0),VLOOKUP(H28,관심도db!$A$14:$X$333,23,0),VLOOKUP(H28,관심도db!$A$14:$X$333,24,0))</f>
        <v>1.1086666666666667</v>
      </c>
      <c r="O28" s="73" t="s">
        <v>567</v>
      </c>
      <c r="P28" s="74" t="str">
        <f>VLOOKUP(O28,관심도db!$A$14:$X$333,2,0)</f>
        <v>필수가정용품</v>
      </c>
      <c r="Q28" s="72">
        <f>VLOOKUP(O28,관심도db!$A$14:$X$333,4,0)-VLOOKUP(O28,관심도db!$A$14:$X$333,5,0)</f>
        <v>-12.24</v>
      </c>
      <c r="R28" s="72">
        <f>VLOOKUP(O28,관심도db!$A$14:$X$333,4,0)-VLOOKUP(O28,관심도db!$A$14:$X$333,6,0)</f>
        <v>-26.300000000000004</v>
      </c>
      <c r="S28" s="72">
        <f>VLOOKUP(O28,관심도db!$A$14:$X$333,10,0)+VLOOKUP(O28,관심도db!$A$14:$X$333,11,0)+VLOOKUP(O28,관심도db!$A$14:$X$333,12,0)</f>
        <v>0</v>
      </c>
      <c r="T28" s="72">
        <f>(VLOOKUP(O28,관심도db!$A$14:$X$333,10,0)+VLOOKUP(O28,관심도db!$A$14:$X$333,11,0)+VLOOKUP(O28,관심도db!$A$14:$X$333,12,0))-AVERAGE(VLOOKUP(O28,관심도db!$A$14:$X$333,10,0),VLOOKUP(O28,관심도db!$A$14:$X$333,11,0),VLOOKUP(O28,관심도db!$A$14:$X$333,12,0),VLOOKUP(O28,관심도db!$A$14:$X$333,13,0),VLOOKUP(O28,관심도db!$A$14:$X$333,14,0),VLOOKUP(O28,관심도db!$A$14:$X$333,15,0),VLOOKUP(O28,관심도db!$A$14:$X$333,16,0),VLOOKUP(O28,관심도db!$A$14:$X$333,17,0),VLOOKUP(O28,관심도db!$A$14:$X$333,18,0),VLOOKUP(O28,관심도db!$A$14:$X$333,19,0),VLOOKUP(O28,관심도db!$A$14:$X$333,20,0),VLOOKUP(O28,관심도db!$A$14:$X$333,21,0),VLOOKUP(O28,관심도db!$A$14:$X$333,22,0),VLOOKUP(O28,관심도db!$A$14:$X$333,23,0),VLOOKUP(O28,관심도db!$A$14:$X$333,24,0))</f>
        <v>0</v>
      </c>
    </row>
    <row r="29" spans="1:20">
      <c r="A29" s="70" t="s">
        <v>360</v>
      </c>
      <c r="B29" s="70" t="str">
        <f>VLOOKUP(A29,관심도db!$A$14:$X$333,2,0)</f>
        <v>전문소매</v>
      </c>
      <c r="C29" s="72">
        <f>VLOOKUP(A29,관심도db!$A$14:$X$333,4,0)-VLOOKUP(A29,관심도db!$A$14:$X$333,5,0)</f>
        <v>-1</v>
      </c>
      <c r="D29" s="72">
        <f>VLOOKUP(A29,관심도db!$A$14:$X$333,4,0)-VLOOKUP(A29,관심도db!$A$14:$X$333,6,0)</f>
        <v>-3.9400000000000004</v>
      </c>
      <c r="E29" s="72">
        <f>VLOOKUP(A29,관심도db!$A$14:$X$333,10,0)+VLOOKUP(A29,관심도db!$A$14:$X$333,11,0)+VLOOKUP(A29,관심도db!$A$14:$X$333,12,0)</f>
        <v>0</v>
      </c>
      <c r="F29" s="72">
        <f>(VLOOKUP(A29,관심도db!$A$14:$X$333,10,0)+VLOOKUP(A29,관심도db!$A$14:$X$333,11,0)+VLOOKUP(A29,관심도db!$A$14:$X$333,12,0))-AVERAGE(VLOOKUP(A29,관심도db!$A$14:$X$333,10,0),VLOOKUP(A29,관심도db!$A$14:$X$333,11,0),VLOOKUP(A29,관심도db!$A$14:$X$333,12,0),VLOOKUP(A29,관심도db!$A$14:$X$333,13,0),VLOOKUP(A29,관심도db!$A$14:$X$333,14,0),VLOOKUP(A29,관심도db!$A$14:$X$333,15,0),VLOOKUP(A29,관심도db!$A$14:$X$333,16,0),VLOOKUP(A29,관심도db!$A$14:$X$333,17,0),VLOOKUP(A29,관심도db!$A$14:$X$333,18,0),VLOOKUP(A29,관심도db!$A$14:$X$333,19,0),VLOOKUP(A29,관심도db!$A$14:$X$333,20,0),VLOOKUP(A29,관심도db!$A$14:$X$333,21,0),VLOOKUP(A29,관심도db!$A$14:$X$333,22,0),VLOOKUP(A29,관심도db!$A$14:$X$333,23,0),VLOOKUP(A29,관심도db!$A$14:$X$333,24,0))</f>
        <v>0</v>
      </c>
      <c r="H29" s="74" t="s">
        <v>474</v>
      </c>
      <c r="I29" s="74" t="str">
        <f>VLOOKUP(H29,관심도db!$A$14:$X$333,2,0)</f>
        <v>KSQ 전문소매</v>
      </c>
      <c r="J29" s="72">
        <f>VLOOKUP(H29,관심도db!$A$14:$X$333,4,0)-VLOOKUP(H29,관심도db!$A$14:$X$333,5,0)</f>
        <v>-0.72999999999999954</v>
      </c>
      <c r="K29" s="72">
        <f>VLOOKUP(H29,관심도db!$A$14:$X$333,4,0)-VLOOKUP(H29,관심도db!$A$14:$X$333,6,0)</f>
        <v>-1.0299999999999994</v>
      </c>
      <c r="L29" s="72">
        <f>VLOOKUP(H29,관심도db!$A$14:$X$333,10,0)+VLOOKUP(H29,관심도db!$A$14:$X$333,11,0)+VLOOKUP(H29,관심도db!$A$14:$X$333,12,0)</f>
        <v>0</v>
      </c>
      <c r="M29" s="72">
        <f>(VLOOKUP(H29,관심도db!$A$14:$X$333,10,0)+VLOOKUP(H29,관심도db!$A$14:$X$333,11,0)+VLOOKUP(H29,관심도db!$A$14:$X$333,12,0))-AVERAGE(VLOOKUP(H29,관심도db!$A$14:$X$333,10,0),VLOOKUP(H29,관심도db!$A$14:$X$333,11,0),VLOOKUP(H29,관심도db!$A$14:$X$333,12,0),VLOOKUP(H29,관심도db!$A$14:$X$333,13,0),VLOOKUP(H29,관심도db!$A$14:$X$333,14,0),VLOOKUP(H29,관심도db!$A$14:$X$333,15,0),VLOOKUP(H29,관심도db!$A$14:$X$333,16,0),VLOOKUP(H29,관심도db!$A$14:$X$333,17,0),VLOOKUP(H29,관심도db!$A$14:$X$333,18,0),VLOOKUP(H29,관심도db!$A$14:$X$333,19,0),VLOOKUP(H29,관심도db!$A$14:$X$333,20,0),VLOOKUP(H29,관심도db!$A$14:$X$333,21,0),VLOOKUP(H29,관심도db!$A$14:$X$333,22,0),VLOOKUP(H29,관심도db!$A$14:$X$333,23,0),VLOOKUP(H29,관심도db!$A$14:$X$333,24,0))</f>
        <v>0</v>
      </c>
      <c r="O29" s="73" t="s">
        <v>563</v>
      </c>
      <c r="P29" s="74" t="str">
        <f>VLOOKUP(O29,관심도db!$A$14:$X$333,2,0)</f>
        <v>교육</v>
      </c>
      <c r="Q29" s="72">
        <f>VLOOKUP(O29,관심도db!$A$14:$X$333,4,0)-VLOOKUP(O29,관심도db!$A$14:$X$333,5,0)</f>
        <v>-21.819999999999993</v>
      </c>
      <c r="R29" s="72">
        <f>VLOOKUP(O29,관심도db!$A$14:$X$333,4,0)-VLOOKUP(O29,관심도db!$A$14:$X$333,6,0)</f>
        <v>-45.489999999999995</v>
      </c>
      <c r="S29" s="72">
        <f>VLOOKUP(O29,관심도db!$A$14:$X$333,10,0)+VLOOKUP(O29,관심도db!$A$14:$X$333,11,0)+VLOOKUP(O29,관심도db!$A$14:$X$333,12,0)</f>
        <v>1.1700000000000002</v>
      </c>
      <c r="T29" s="72">
        <f>(VLOOKUP(O29,관심도db!$A$14:$X$333,10,0)+VLOOKUP(O29,관심도db!$A$14:$X$333,11,0)+VLOOKUP(O29,관심도db!$A$14:$X$333,12,0))-AVERAGE(VLOOKUP(O29,관심도db!$A$14:$X$333,10,0),VLOOKUP(O29,관심도db!$A$14:$X$333,11,0),VLOOKUP(O29,관심도db!$A$14:$X$333,12,0),VLOOKUP(O29,관심도db!$A$14:$X$333,13,0),VLOOKUP(O29,관심도db!$A$14:$X$333,14,0),VLOOKUP(O29,관심도db!$A$14:$X$333,15,0),VLOOKUP(O29,관심도db!$A$14:$X$333,16,0),VLOOKUP(O29,관심도db!$A$14:$X$333,17,0),VLOOKUP(O29,관심도db!$A$14:$X$333,18,0),VLOOKUP(O29,관심도db!$A$14:$X$333,19,0),VLOOKUP(O29,관심도db!$A$14:$X$333,20,0),VLOOKUP(O29,관심도db!$A$14:$X$333,21,0),VLOOKUP(O29,관심도db!$A$14:$X$333,22,0),VLOOKUP(O29,관심도db!$A$14:$X$333,23,0),VLOOKUP(O29,관심도db!$A$14:$X$333,24,0))</f>
        <v>0.98600000000000021</v>
      </c>
    </row>
    <row r="30" spans="1:20">
      <c r="A30" s="70" t="s">
        <v>364</v>
      </c>
      <c r="B30" s="70" t="str">
        <f>VLOOKUP(A30,관심도db!$A$14:$X$333,2,0)</f>
        <v>식품과기본식료품소매</v>
      </c>
      <c r="C30" s="72">
        <f>VLOOKUP(A30,관심도db!$A$14:$X$333,4,0)-VLOOKUP(A30,관심도db!$A$14:$X$333,5,0)</f>
        <v>-4.7300000000000004</v>
      </c>
      <c r="D30" s="72">
        <f>VLOOKUP(A30,관심도db!$A$14:$X$333,4,0)-VLOOKUP(A30,관심도db!$A$14:$X$333,6,0)</f>
        <v>-14.89</v>
      </c>
      <c r="E30" s="72">
        <f>VLOOKUP(A30,관심도db!$A$14:$X$333,10,0)+VLOOKUP(A30,관심도db!$A$14:$X$333,11,0)+VLOOKUP(A30,관심도db!$A$14:$X$333,12,0)</f>
        <v>1.36</v>
      </c>
      <c r="F30" s="72">
        <f>(VLOOKUP(A30,관심도db!$A$14:$X$333,10,0)+VLOOKUP(A30,관심도db!$A$14:$X$333,11,0)+VLOOKUP(A30,관심도db!$A$14:$X$333,12,0))-AVERAGE(VLOOKUP(A30,관심도db!$A$14:$X$333,10,0),VLOOKUP(A30,관심도db!$A$14:$X$333,11,0),VLOOKUP(A30,관심도db!$A$14:$X$333,12,0),VLOOKUP(A30,관심도db!$A$14:$X$333,13,0),VLOOKUP(A30,관심도db!$A$14:$X$333,14,0),VLOOKUP(A30,관심도db!$A$14:$X$333,15,0),VLOOKUP(A30,관심도db!$A$14:$X$333,16,0),VLOOKUP(A30,관심도db!$A$14:$X$333,17,0),VLOOKUP(A30,관심도db!$A$14:$X$333,18,0),VLOOKUP(A30,관심도db!$A$14:$X$333,19,0),VLOOKUP(A30,관심도db!$A$14:$X$333,20,0),VLOOKUP(A30,관심도db!$A$14:$X$333,21,0),VLOOKUP(A30,관심도db!$A$14:$X$333,22,0),VLOOKUP(A30,관심도db!$A$14:$X$333,23,0),VLOOKUP(A30,관심도db!$A$14:$X$333,24,0))</f>
        <v>1.1086666666666667</v>
      </c>
      <c r="H30" s="74" t="s">
        <v>478</v>
      </c>
      <c r="I30" s="74" t="str">
        <f>VLOOKUP(H30,관심도db!$A$14:$X$333,2,0)</f>
        <v>KSQ 식품과기본식료품소매</v>
      </c>
      <c r="J30" s="72">
        <f>VLOOKUP(H30,관심도db!$A$14:$X$333,4,0)-VLOOKUP(H30,관심도db!$A$14:$X$333,5,0)</f>
        <v>-2.4399999999999995</v>
      </c>
      <c r="K30" s="72">
        <f>VLOOKUP(H30,관심도db!$A$14:$X$333,4,0)-VLOOKUP(H30,관심도db!$A$14:$X$333,6,0)</f>
        <v>-12.459999999999999</v>
      </c>
      <c r="L30" s="72">
        <f>VLOOKUP(H30,관심도db!$A$14:$X$333,10,0)+VLOOKUP(H30,관심도db!$A$14:$X$333,11,0)+VLOOKUP(H30,관심도db!$A$14:$X$333,12,0)</f>
        <v>1.36</v>
      </c>
      <c r="M30" s="72">
        <f>(VLOOKUP(H30,관심도db!$A$14:$X$333,10,0)+VLOOKUP(H30,관심도db!$A$14:$X$333,11,0)+VLOOKUP(H30,관심도db!$A$14:$X$333,12,0))-AVERAGE(VLOOKUP(H30,관심도db!$A$14:$X$333,10,0),VLOOKUP(H30,관심도db!$A$14:$X$333,11,0),VLOOKUP(H30,관심도db!$A$14:$X$333,12,0),VLOOKUP(H30,관심도db!$A$14:$X$333,13,0),VLOOKUP(H30,관심도db!$A$14:$X$333,14,0),VLOOKUP(H30,관심도db!$A$14:$X$333,15,0),VLOOKUP(H30,관심도db!$A$14:$X$333,16,0),VLOOKUP(H30,관심도db!$A$14:$X$333,17,0),VLOOKUP(H30,관심도db!$A$14:$X$333,18,0),VLOOKUP(H30,관심도db!$A$14:$X$333,19,0),VLOOKUP(H30,관심도db!$A$14:$X$333,20,0),VLOOKUP(H30,관심도db!$A$14:$X$333,21,0),VLOOKUP(H30,관심도db!$A$14:$X$333,22,0),VLOOKUP(H30,관심도db!$A$14:$X$333,23,0),VLOOKUP(H30,관심도db!$A$14:$X$333,24,0))</f>
        <v>1.1086666666666667</v>
      </c>
      <c r="O30" s="73" t="s">
        <v>566</v>
      </c>
      <c r="P30" s="74" t="str">
        <f>VLOOKUP(O30,관심도db!$A$14:$X$333,2,0)</f>
        <v>담배</v>
      </c>
      <c r="Q30" s="72">
        <f>VLOOKUP(O30,관심도db!$A$14:$X$333,4,0)-VLOOKUP(O30,관심도db!$A$14:$X$333,5,0)</f>
        <v>-45</v>
      </c>
      <c r="R30" s="72">
        <f>VLOOKUP(O30,관심도db!$A$14:$X$333,4,0)-VLOOKUP(O30,관심도db!$A$14:$X$333,6,0)</f>
        <v>-235.08999999999997</v>
      </c>
      <c r="S30" s="72">
        <f>VLOOKUP(O30,관심도db!$A$14:$X$333,10,0)+VLOOKUP(O30,관심도db!$A$14:$X$333,11,0)+VLOOKUP(O30,관심도db!$A$14:$X$333,12,0)</f>
        <v>28.77</v>
      </c>
      <c r="T30" s="72">
        <f>(VLOOKUP(O30,관심도db!$A$14:$X$333,10,0)+VLOOKUP(O30,관심도db!$A$14:$X$333,11,0)+VLOOKUP(O30,관심도db!$A$14:$X$333,12,0))-AVERAGE(VLOOKUP(O30,관심도db!$A$14:$X$333,10,0),VLOOKUP(O30,관심도db!$A$14:$X$333,11,0),VLOOKUP(O30,관심도db!$A$14:$X$333,12,0),VLOOKUP(O30,관심도db!$A$14:$X$333,13,0),VLOOKUP(O30,관심도db!$A$14:$X$333,14,0),VLOOKUP(O30,관심도db!$A$14:$X$333,15,0),VLOOKUP(O30,관심도db!$A$14:$X$333,16,0),VLOOKUP(O30,관심도db!$A$14:$X$333,17,0),VLOOKUP(O30,관심도db!$A$14:$X$333,18,0),VLOOKUP(O30,관심도db!$A$14:$X$333,19,0),VLOOKUP(O30,관심도db!$A$14:$X$333,20,0),VLOOKUP(O30,관심도db!$A$14:$X$333,21,0),VLOOKUP(O30,관심도db!$A$14:$X$333,22,0),VLOOKUP(O30,관심도db!$A$14:$X$333,23,0),VLOOKUP(O30,관심도db!$A$14:$X$333,24,0))</f>
        <v>13.372</v>
      </c>
    </row>
    <row r="31" spans="1:20">
      <c r="A31" s="70" t="s">
        <v>359</v>
      </c>
      <c r="B31" s="70" t="str">
        <f>VLOOKUP(A31,관심도db!$A$14:$X$333,2,0)</f>
        <v>백화점과일반상점</v>
      </c>
      <c r="C31" s="72">
        <f>VLOOKUP(A31,관심도db!$A$14:$X$333,4,0)-VLOOKUP(A31,관심도db!$A$14:$X$333,5,0)</f>
        <v>241.01000000000022</v>
      </c>
      <c r="D31" s="72">
        <f>VLOOKUP(A31,관심도db!$A$14:$X$333,4,0)-VLOOKUP(A31,관심도db!$A$14:$X$333,6,0)</f>
        <v>-110.54999999999973</v>
      </c>
      <c r="E31" s="72">
        <f>VLOOKUP(A31,관심도db!$A$14:$X$333,10,0)+VLOOKUP(A31,관심도db!$A$14:$X$333,11,0)+VLOOKUP(A31,관심도db!$A$14:$X$333,12,0)</f>
        <v>213.32999999999998</v>
      </c>
      <c r="F31" s="72">
        <f>(VLOOKUP(A31,관심도db!$A$14:$X$333,10,0)+VLOOKUP(A31,관심도db!$A$14:$X$333,11,0)+VLOOKUP(A31,관심도db!$A$14:$X$333,12,0))-AVERAGE(VLOOKUP(A31,관심도db!$A$14:$X$333,10,0),VLOOKUP(A31,관심도db!$A$14:$X$333,11,0),VLOOKUP(A31,관심도db!$A$14:$X$333,12,0),VLOOKUP(A31,관심도db!$A$14:$X$333,13,0),VLOOKUP(A31,관심도db!$A$14:$X$333,14,0),VLOOKUP(A31,관심도db!$A$14:$X$333,15,0),VLOOKUP(A31,관심도db!$A$14:$X$333,16,0),VLOOKUP(A31,관심도db!$A$14:$X$333,17,0),VLOOKUP(A31,관심도db!$A$14:$X$333,18,0),VLOOKUP(A31,관심도db!$A$14:$X$333,19,0),VLOOKUP(A31,관심도db!$A$14:$X$333,20,0),VLOOKUP(A31,관심도db!$A$14:$X$333,21,0),VLOOKUP(A31,관심도db!$A$14:$X$333,22,0),VLOOKUP(A31,관심도db!$A$14:$X$333,23,0),VLOOKUP(A31,관심도db!$A$14:$X$333,24,0))</f>
        <v>146.97266666666667</v>
      </c>
      <c r="H31" s="74" t="s">
        <v>473</v>
      </c>
      <c r="I31" s="74" t="str">
        <f>VLOOKUP(H31,관심도db!$A$14:$X$333,2,0)</f>
        <v>KSQ 백화점과일반상점</v>
      </c>
      <c r="J31" s="72">
        <f>VLOOKUP(H31,관심도db!$A$14:$X$333,4,0)-VLOOKUP(H31,관심도db!$A$14:$X$333,5,0)</f>
        <v>-1.1399999999999997</v>
      </c>
      <c r="K31" s="72">
        <f>VLOOKUP(H31,관심도db!$A$14:$X$333,4,0)-VLOOKUP(H31,관심도db!$A$14:$X$333,6,0)</f>
        <v>-0.98999999999999977</v>
      </c>
      <c r="L31" s="72">
        <f>VLOOKUP(H31,관심도db!$A$14:$X$333,10,0)+VLOOKUP(H31,관심도db!$A$14:$X$333,11,0)+VLOOKUP(H31,관심도db!$A$14:$X$333,12,0)</f>
        <v>0</v>
      </c>
      <c r="M31" s="72">
        <f>(VLOOKUP(H31,관심도db!$A$14:$X$333,10,0)+VLOOKUP(H31,관심도db!$A$14:$X$333,11,0)+VLOOKUP(H31,관심도db!$A$14:$X$333,12,0))-AVERAGE(VLOOKUP(H31,관심도db!$A$14:$X$333,10,0),VLOOKUP(H31,관심도db!$A$14:$X$333,11,0),VLOOKUP(H31,관심도db!$A$14:$X$333,12,0),VLOOKUP(H31,관심도db!$A$14:$X$333,13,0),VLOOKUP(H31,관심도db!$A$14:$X$333,14,0),VLOOKUP(H31,관심도db!$A$14:$X$333,15,0),VLOOKUP(H31,관심도db!$A$14:$X$333,16,0),VLOOKUP(H31,관심도db!$A$14:$X$333,17,0),VLOOKUP(H31,관심도db!$A$14:$X$333,18,0),VLOOKUP(H31,관심도db!$A$14:$X$333,19,0),VLOOKUP(H31,관심도db!$A$14:$X$333,20,0),VLOOKUP(H31,관심도db!$A$14:$X$333,21,0),VLOOKUP(H31,관심도db!$A$14:$X$333,22,0),VLOOKUP(H31,관심도db!$A$14:$X$333,23,0),VLOOKUP(H31,관심도db!$A$14:$X$333,24,0))</f>
        <v>0</v>
      </c>
      <c r="O31" s="74" t="s">
        <v>200</v>
      </c>
      <c r="P31" s="74" t="str">
        <f>VLOOKUP(O31,관심도db!$A$14:$X$333,2,0)</f>
        <v>미디어</v>
      </c>
      <c r="Q31" s="72">
        <f>VLOOKUP(O31,관심도db!$A$14:$X$333,4,0)-VLOOKUP(O31,관심도db!$A$14:$X$333,5,0)</f>
        <v>-49.6099999999999</v>
      </c>
      <c r="R31" s="72">
        <f>VLOOKUP(O31,관심도db!$A$14:$X$333,4,0)-VLOOKUP(O31,관심도db!$A$14:$X$333,6,0)</f>
        <v>-563.33999999999992</v>
      </c>
      <c r="S31" s="72">
        <f>VLOOKUP(O31,관심도db!$A$14:$X$333,10,0)+VLOOKUP(O31,관심도db!$A$14:$X$333,11,0)+VLOOKUP(O31,관심도db!$A$14:$X$333,12,0)</f>
        <v>128.14000000000001</v>
      </c>
      <c r="T31" s="72">
        <f>(VLOOKUP(O31,관심도db!$A$14:$X$333,10,0)+VLOOKUP(O31,관심도db!$A$14:$X$333,11,0)+VLOOKUP(O31,관심도db!$A$14:$X$333,12,0))-AVERAGE(VLOOKUP(O31,관심도db!$A$14:$X$333,10,0),VLOOKUP(O31,관심도db!$A$14:$X$333,11,0),VLOOKUP(O31,관심도db!$A$14:$X$333,12,0),VLOOKUP(O31,관심도db!$A$14:$X$333,13,0),VLOOKUP(O31,관심도db!$A$14:$X$333,14,0),VLOOKUP(O31,관심도db!$A$14:$X$333,15,0),VLOOKUP(O31,관심도db!$A$14:$X$333,16,0),VLOOKUP(O31,관심도db!$A$14:$X$333,17,0),VLOOKUP(O31,관심도db!$A$14:$X$333,18,0),VLOOKUP(O31,관심도db!$A$14:$X$333,19,0),VLOOKUP(O31,관심도db!$A$14:$X$333,20,0),VLOOKUP(O31,관심도db!$A$14:$X$333,21,0),VLOOKUP(O31,관심도db!$A$14:$X$333,22,0),VLOOKUP(O31,관심도db!$A$14:$X$333,23,0),VLOOKUP(O31,관심도db!$A$14:$X$333,24,0))</f>
        <v>91.344000000000008</v>
      </c>
    </row>
    <row r="32" spans="1:20">
      <c r="A32" s="70" t="s">
        <v>322</v>
      </c>
      <c r="B32" s="70" t="str">
        <f>VLOOKUP(A32,관심도db!$A$14:$X$333,2,0)</f>
        <v>포장재</v>
      </c>
      <c r="C32" s="72">
        <f>VLOOKUP(A32,관심도db!$A$14:$X$333,4,0)-VLOOKUP(A32,관심도db!$A$14:$X$333,5,0)</f>
        <v>11.829999999999998</v>
      </c>
      <c r="D32" s="72">
        <f>VLOOKUP(A32,관심도db!$A$14:$X$333,4,0)-VLOOKUP(A32,관심도db!$A$14:$X$333,6,0)</f>
        <v>1.4500000000000028</v>
      </c>
      <c r="E32" s="72">
        <f>VLOOKUP(A32,관심도db!$A$14:$X$333,10,0)+VLOOKUP(A32,관심도db!$A$14:$X$333,11,0)+VLOOKUP(A32,관심도db!$A$14:$X$333,12,0)</f>
        <v>5.34</v>
      </c>
      <c r="F32" s="72">
        <f>(VLOOKUP(A32,관심도db!$A$14:$X$333,10,0)+VLOOKUP(A32,관심도db!$A$14:$X$333,11,0)+VLOOKUP(A32,관심도db!$A$14:$X$333,12,0))-AVERAGE(VLOOKUP(A32,관심도db!$A$14:$X$333,10,0),VLOOKUP(A32,관심도db!$A$14:$X$333,11,0),VLOOKUP(A32,관심도db!$A$14:$X$333,12,0),VLOOKUP(A32,관심도db!$A$14:$X$333,13,0),VLOOKUP(A32,관심도db!$A$14:$X$333,14,0),VLOOKUP(A32,관심도db!$A$14:$X$333,15,0),VLOOKUP(A32,관심도db!$A$14:$X$333,16,0),VLOOKUP(A32,관심도db!$A$14:$X$333,17,0),VLOOKUP(A32,관심도db!$A$14:$X$333,18,0),VLOOKUP(A32,관심도db!$A$14:$X$333,19,0),VLOOKUP(A32,관심도db!$A$14:$X$333,20,0),VLOOKUP(A32,관심도db!$A$14:$X$333,21,0),VLOOKUP(A32,관심도db!$A$14:$X$333,22,0),VLOOKUP(A32,관심도db!$A$14:$X$333,23,0),VLOOKUP(A32,관심도db!$A$14:$X$333,24,0))</f>
        <v>4.5906666666666665</v>
      </c>
      <c r="H32" s="74" t="s">
        <v>434</v>
      </c>
      <c r="I32" s="74" t="str">
        <f>VLOOKUP(H32,관심도db!$A$14:$X$333,2,0)</f>
        <v>KSQ 포장재</v>
      </c>
      <c r="J32" s="72">
        <f>VLOOKUP(H32,관심도db!$A$14:$X$333,4,0)-VLOOKUP(H32,관심도db!$A$14:$X$333,5,0)</f>
        <v>0.23000000000000043</v>
      </c>
      <c r="K32" s="72">
        <f>VLOOKUP(H32,관심도db!$A$14:$X$333,4,0)-VLOOKUP(H32,관심도db!$A$14:$X$333,6,0)</f>
        <v>-8.77</v>
      </c>
      <c r="L32" s="72">
        <f>VLOOKUP(H32,관심도db!$A$14:$X$333,10,0)+VLOOKUP(H32,관심도db!$A$14:$X$333,11,0)+VLOOKUP(H32,관심도db!$A$14:$X$333,12,0)</f>
        <v>4.34</v>
      </c>
      <c r="M32" s="72">
        <f>(VLOOKUP(H32,관심도db!$A$14:$X$333,10,0)+VLOOKUP(H32,관심도db!$A$14:$X$333,11,0)+VLOOKUP(H32,관심도db!$A$14:$X$333,12,0))-AVERAGE(VLOOKUP(H32,관심도db!$A$14:$X$333,10,0),VLOOKUP(H32,관심도db!$A$14:$X$333,11,0),VLOOKUP(H32,관심도db!$A$14:$X$333,12,0),VLOOKUP(H32,관심도db!$A$14:$X$333,13,0),VLOOKUP(H32,관심도db!$A$14:$X$333,14,0),VLOOKUP(H32,관심도db!$A$14:$X$333,15,0),VLOOKUP(H32,관심도db!$A$14:$X$333,16,0),VLOOKUP(H32,관심도db!$A$14:$X$333,17,0),VLOOKUP(H32,관심도db!$A$14:$X$333,18,0),VLOOKUP(H32,관심도db!$A$14:$X$333,19,0),VLOOKUP(H32,관심도db!$A$14:$X$333,20,0),VLOOKUP(H32,관심도db!$A$14:$X$333,21,0),VLOOKUP(H32,관심도db!$A$14:$X$333,22,0),VLOOKUP(H32,관심도db!$A$14:$X$333,23,0),VLOOKUP(H32,관심도db!$A$14:$X$333,24,0))</f>
        <v>3.797333333333333</v>
      </c>
      <c r="O32" s="74" t="s">
        <v>122</v>
      </c>
      <c r="P32" s="74" t="str">
        <f>VLOOKUP(O32,관심도db!$A$14:$X$333,2,0)</f>
        <v>상사,자본재</v>
      </c>
      <c r="Q32" s="72">
        <f>VLOOKUP(O32,관심도db!$A$14:$X$333,4,0)-VLOOKUP(O32,관심도db!$A$14:$X$333,5,0)</f>
        <v>-50.899999999997817</v>
      </c>
      <c r="R32" s="72">
        <f>VLOOKUP(O32,관심도db!$A$14:$X$333,4,0)-VLOOKUP(O32,관심도db!$A$14:$X$333,6,0)</f>
        <v>-10898.899999999998</v>
      </c>
      <c r="S32" s="72">
        <f>VLOOKUP(O32,관심도db!$A$14:$X$333,10,0)+VLOOKUP(O32,관심도db!$A$14:$X$333,11,0)+VLOOKUP(O32,관심도db!$A$14:$X$333,12,0)</f>
        <v>2703.04</v>
      </c>
      <c r="T32" s="72">
        <f>(VLOOKUP(O32,관심도db!$A$14:$X$333,10,0)+VLOOKUP(O32,관심도db!$A$14:$X$333,11,0)+VLOOKUP(O32,관심도db!$A$14:$X$333,12,0))-AVERAGE(VLOOKUP(O32,관심도db!$A$14:$X$333,10,0),VLOOKUP(O32,관심도db!$A$14:$X$333,11,0),VLOOKUP(O32,관심도db!$A$14:$X$333,12,0),VLOOKUP(O32,관심도db!$A$14:$X$333,13,0),VLOOKUP(O32,관심도db!$A$14:$X$333,14,0),VLOOKUP(O32,관심도db!$A$14:$X$333,15,0),VLOOKUP(O32,관심도db!$A$14:$X$333,16,0),VLOOKUP(O32,관심도db!$A$14:$X$333,17,0),VLOOKUP(O32,관심도db!$A$14:$X$333,18,0),VLOOKUP(O32,관심도db!$A$14:$X$333,19,0),VLOOKUP(O32,관심도db!$A$14:$X$333,20,0),VLOOKUP(O32,관심도db!$A$14:$X$333,21,0),VLOOKUP(O32,관심도db!$A$14:$X$333,22,0),VLOOKUP(O32,관심도db!$A$14:$X$333,23,0),VLOOKUP(O32,관심도db!$A$14:$X$333,24,0))</f>
        <v>1952.2206666666666</v>
      </c>
    </row>
    <row r="33" spans="1:20">
      <c r="A33" s="70" t="s">
        <v>327</v>
      </c>
      <c r="B33" s="70" t="str">
        <f>VLOOKUP(A33,관심도db!$A$14:$X$333,2,0)</f>
        <v>자본재</v>
      </c>
      <c r="C33" s="72">
        <f>VLOOKUP(A33,관심도db!$A$14:$X$333,4,0)-VLOOKUP(A33,관심도db!$A$14:$X$333,5,0)</f>
        <v>-6541.7300000000032</v>
      </c>
      <c r="D33" s="72">
        <f>VLOOKUP(A33,관심도db!$A$14:$X$333,4,0)-VLOOKUP(A33,관심도db!$A$14:$X$333,6,0)</f>
        <v>-27095.369999999995</v>
      </c>
      <c r="E33" s="72">
        <f>VLOOKUP(A33,관심도db!$A$14:$X$333,10,0)+VLOOKUP(A33,관심도db!$A$14:$X$333,11,0)+VLOOKUP(A33,관심도db!$A$14:$X$333,12,0)</f>
        <v>5857.05</v>
      </c>
      <c r="F33" s="72">
        <f>(VLOOKUP(A33,관심도db!$A$14:$X$333,10,0)+VLOOKUP(A33,관심도db!$A$14:$X$333,11,0)+VLOOKUP(A33,관심도db!$A$14:$X$333,12,0))-AVERAGE(VLOOKUP(A33,관심도db!$A$14:$X$333,10,0),VLOOKUP(A33,관심도db!$A$14:$X$333,11,0),VLOOKUP(A33,관심도db!$A$14:$X$333,12,0),VLOOKUP(A33,관심도db!$A$14:$X$333,13,0),VLOOKUP(A33,관심도db!$A$14:$X$333,14,0),VLOOKUP(A33,관심도db!$A$14:$X$333,15,0),VLOOKUP(A33,관심도db!$A$14:$X$333,16,0),VLOOKUP(A33,관심도db!$A$14:$X$333,17,0),VLOOKUP(A33,관심도db!$A$14:$X$333,18,0),VLOOKUP(A33,관심도db!$A$14:$X$333,19,0),VLOOKUP(A33,관심도db!$A$14:$X$333,20,0),VLOOKUP(A33,관심도db!$A$14:$X$333,21,0),VLOOKUP(A33,관심도db!$A$14:$X$333,22,0),VLOOKUP(A33,관심도db!$A$14:$X$333,23,0),VLOOKUP(A33,관심도db!$A$14:$X$333,24,0))</f>
        <v>3914.9173333333338</v>
      </c>
      <c r="H33" s="74" t="s">
        <v>439</v>
      </c>
      <c r="I33" s="74" t="str">
        <f>VLOOKUP(H33,관심도db!$A$14:$X$333,2,0)</f>
        <v>KSQ 자본재</v>
      </c>
      <c r="J33" s="72">
        <f>VLOOKUP(H33,관심도db!$A$14:$X$333,4,0)-VLOOKUP(H33,관심도db!$A$14:$X$333,5,0)</f>
        <v>1173.9899999999998</v>
      </c>
      <c r="K33" s="72">
        <f>VLOOKUP(H33,관심도db!$A$14:$X$333,4,0)-VLOOKUP(H33,관심도db!$A$14:$X$333,6,0)</f>
        <v>-3060.5</v>
      </c>
      <c r="L33" s="72">
        <f>VLOOKUP(H33,관심도db!$A$14:$X$333,10,0)+VLOOKUP(H33,관심도db!$A$14:$X$333,11,0)+VLOOKUP(H33,관심도db!$A$14:$X$333,12,0)</f>
        <v>122.7</v>
      </c>
      <c r="M33" s="72">
        <f>(VLOOKUP(H33,관심도db!$A$14:$X$333,10,0)+VLOOKUP(H33,관심도db!$A$14:$X$333,11,0)+VLOOKUP(H33,관심도db!$A$14:$X$333,12,0))-AVERAGE(VLOOKUP(H33,관심도db!$A$14:$X$333,10,0),VLOOKUP(H33,관심도db!$A$14:$X$333,11,0),VLOOKUP(H33,관심도db!$A$14:$X$333,12,0),VLOOKUP(H33,관심도db!$A$14:$X$333,13,0),VLOOKUP(H33,관심도db!$A$14:$X$333,14,0),VLOOKUP(H33,관심도db!$A$14:$X$333,15,0),VLOOKUP(H33,관심도db!$A$14:$X$333,16,0),VLOOKUP(H33,관심도db!$A$14:$X$333,17,0),VLOOKUP(H33,관심도db!$A$14:$X$333,18,0),VLOOKUP(H33,관심도db!$A$14:$X$333,19,0),VLOOKUP(H33,관심도db!$A$14:$X$333,20,0),VLOOKUP(H33,관심도db!$A$14:$X$333,21,0),VLOOKUP(H33,관심도db!$A$14:$X$333,22,0),VLOOKUP(H33,관심도db!$A$14:$X$333,23,0),VLOOKUP(H33,관심도db!$A$14:$X$333,24,0))</f>
        <v>77.26666666666668</v>
      </c>
      <c r="O33" s="74" t="s">
        <v>126</v>
      </c>
      <c r="P33" s="74" t="str">
        <f>VLOOKUP(O33,관심도db!$A$14:$X$333,2,0)</f>
        <v>미디어,교육</v>
      </c>
      <c r="Q33" s="72">
        <f>VLOOKUP(O33,관심도db!$A$14:$X$333,4,0)-VLOOKUP(O33,관심도db!$A$14:$X$333,5,0)</f>
        <v>-71.420000000000073</v>
      </c>
      <c r="R33" s="72">
        <f>VLOOKUP(O33,관심도db!$A$14:$X$333,4,0)-VLOOKUP(O33,관심도db!$A$14:$X$333,6,0)</f>
        <v>-608.82000000000016</v>
      </c>
      <c r="S33" s="72">
        <f>VLOOKUP(O33,관심도db!$A$14:$X$333,10,0)+VLOOKUP(O33,관심도db!$A$14:$X$333,11,0)+VLOOKUP(O33,관심도db!$A$14:$X$333,12,0)</f>
        <v>129.31</v>
      </c>
      <c r="T33" s="72">
        <f>(VLOOKUP(O33,관심도db!$A$14:$X$333,10,0)+VLOOKUP(O33,관심도db!$A$14:$X$333,11,0)+VLOOKUP(O33,관심도db!$A$14:$X$333,12,0))-AVERAGE(VLOOKUP(O33,관심도db!$A$14:$X$333,10,0),VLOOKUP(O33,관심도db!$A$14:$X$333,11,0),VLOOKUP(O33,관심도db!$A$14:$X$333,12,0),VLOOKUP(O33,관심도db!$A$14:$X$333,13,0),VLOOKUP(O33,관심도db!$A$14:$X$333,14,0),VLOOKUP(O33,관심도db!$A$14:$X$333,15,0),VLOOKUP(O33,관심도db!$A$14:$X$333,16,0),VLOOKUP(O33,관심도db!$A$14:$X$333,17,0),VLOOKUP(O33,관심도db!$A$14:$X$333,18,0),VLOOKUP(O33,관심도db!$A$14:$X$333,19,0),VLOOKUP(O33,관심도db!$A$14:$X$333,20,0),VLOOKUP(O33,관심도db!$A$14:$X$333,21,0),VLOOKUP(O33,관심도db!$A$14:$X$333,22,0),VLOOKUP(O33,관심도db!$A$14:$X$333,23,0),VLOOKUP(O33,관심도db!$A$14:$X$333,24,0))</f>
        <v>92.331333333333333</v>
      </c>
    </row>
    <row r="34" spans="1:20">
      <c r="A34" s="70" t="s">
        <v>356</v>
      </c>
      <c r="B34" s="70" t="str">
        <f>VLOOKUP(A34,관심도db!$A$14:$X$333,2,0)</f>
        <v>소매(유통)</v>
      </c>
      <c r="C34" s="72">
        <f>VLOOKUP(A34,관심도db!$A$14:$X$333,4,0)-VLOOKUP(A34,관심도db!$A$14:$X$333,5,0)</f>
        <v>325.90000000000009</v>
      </c>
      <c r="D34" s="72">
        <f>VLOOKUP(A34,관심도db!$A$14:$X$333,4,0)-VLOOKUP(A34,관심도db!$A$14:$X$333,6,0)</f>
        <v>-55.940000000000055</v>
      </c>
      <c r="E34" s="72">
        <f>VLOOKUP(A34,관심도db!$A$14:$X$333,10,0)+VLOOKUP(A34,관심도db!$A$14:$X$333,11,0)+VLOOKUP(A34,관심도db!$A$14:$X$333,12,0)</f>
        <v>232.11</v>
      </c>
      <c r="F34" s="72">
        <f>(VLOOKUP(A34,관심도db!$A$14:$X$333,10,0)+VLOOKUP(A34,관심도db!$A$14:$X$333,11,0)+VLOOKUP(A34,관심도db!$A$14:$X$333,12,0))-AVERAGE(VLOOKUP(A34,관심도db!$A$14:$X$333,10,0),VLOOKUP(A34,관심도db!$A$14:$X$333,11,0),VLOOKUP(A34,관심도db!$A$14:$X$333,12,0),VLOOKUP(A34,관심도db!$A$14:$X$333,13,0),VLOOKUP(A34,관심도db!$A$14:$X$333,14,0),VLOOKUP(A34,관심도db!$A$14:$X$333,15,0),VLOOKUP(A34,관심도db!$A$14:$X$333,16,0),VLOOKUP(A34,관심도db!$A$14:$X$333,17,0),VLOOKUP(A34,관심도db!$A$14:$X$333,18,0),VLOOKUP(A34,관심도db!$A$14:$X$333,19,0),VLOOKUP(A34,관심도db!$A$14:$X$333,20,0),VLOOKUP(A34,관심도db!$A$14:$X$333,21,0),VLOOKUP(A34,관심도db!$A$14:$X$333,22,0),VLOOKUP(A34,관심도db!$A$14:$X$333,23,0),VLOOKUP(A34,관심도db!$A$14:$X$333,24,0))</f>
        <v>155.45266666666669</v>
      </c>
      <c r="H34" s="74" t="s">
        <v>470</v>
      </c>
      <c r="I34" s="74" t="str">
        <f>VLOOKUP(H34,관심도db!$A$14:$X$333,2,0)</f>
        <v>KSQ 소매(유통)</v>
      </c>
      <c r="J34" s="72">
        <f>VLOOKUP(H34,관심도db!$A$14:$X$333,4,0)-VLOOKUP(H34,관심도db!$A$14:$X$333,5,0)</f>
        <v>35.039999999999992</v>
      </c>
      <c r="K34" s="72">
        <f>VLOOKUP(H34,관심도db!$A$14:$X$333,4,0)-VLOOKUP(H34,관심도db!$A$14:$X$333,6,0)</f>
        <v>-3.1299999999999955</v>
      </c>
      <c r="L34" s="72">
        <f>VLOOKUP(H34,관심도db!$A$14:$X$333,10,0)+VLOOKUP(H34,관심도db!$A$14:$X$333,11,0)+VLOOKUP(H34,관심도db!$A$14:$X$333,12,0)</f>
        <v>16.770000000000003</v>
      </c>
      <c r="M34" s="72">
        <f>(VLOOKUP(H34,관심도db!$A$14:$X$333,10,0)+VLOOKUP(H34,관심도db!$A$14:$X$333,11,0)+VLOOKUP(H34,관심도db!$A$14:$X$333,12,0))-AVERAGE(VLOOKUP(H34,관심도db!$A$14:$X$333,10,0),VLOOKUP(H34,관심도db!$A$14:$X$333,11,0),VLOOKUP(H34,관심도db!$A$14:$X$333,12,0),VLOOKUP(H34,관심도db!$A$14:$X$333,13,0),VLOOKUP(H34,관심도db!$A$14:$X$333,14,0),VLOOKUP(H34,관심도db!$A$14:$X$333,15,0),VLOOKUP(H34,관심도db!$A$14:$X$333,16,0),VLOOKUP(H34,관심도db!$A$14:$X$333,17,0),VLOOKUP(H34,관심도db!$A$14:$X$333,18,0),VLOOKUP(H34,관심도db!$A$14:$X$333,19,0),VLOOKUP(H34,관심도db!$A$14:$X$333,20,0),VLOOKUP(H34,관심도db!$A$14:$X$333,21,0),VLOOKUP(H34,관심도db!$A$14:$X$333,22,0),VLOOKUP(H34,관심도db!$A$14:$X$333,23,0),VLOOKUP(H34,관심도db!$A$14:$X$333,24,0))</f>
        <v>7.1346666666666696</v>
      </c>
      <c r="O34" s="73" t="s">
        <v>560</v>
      </c>
      <c r="P34" s="74" t="str">
        <f>VLOOKUP(O34,관심도db!$A$14:$X$333,2,0)</f>
        <v>문구,가정용품</v>
      </c>
      <c r="Q34" s="72">
        <f>VLOOKUP(O34,관심도db!$A$14:$X$333,4,0)-VLOOKUP(O34,관심도db!$A$14:$X$333,5,0)</f>
        <v>-71.78000000000003</v>
      </c>
      <c r="R34" s="72">
        <f>VLOOKUP(O34,관심도db!$A$14:$X$333,4,0)-VLOOKUP(O34,관심도db!$A$14:$X$333,6,0)</f>
        <v>-195.10000000000002</v>
      </c>
      <c r="S34" s="72">
        <f>VLOOKUP(O34,관심도db!$A$14:$X$333,10,0)+VLOOKUP(O34,관심도db!$A$14:$X$333,11,0)+VLOOKUP(O34,관심도db!$A$14:$X$333,12,0)</f>
        <v>42.46</v>
      </c>
      <c r="T34" s="72">
        <f>(VLOOKUP(O34,관심도db!$A$14:$X$333,10,0)+VLOOKUP(O34,관심도db!$A$14:$X$333,11,0)+VLOOKUP(O34,관심도db!$A$14:$X$333,12,0))-AVERAGE(VLOOKUP(O34,관심도db!$A$14:$X$333,10,0),VLOOKUP(O34,관심도db!$A$14:$X$333,11,0),VLOOKUP(O34,관심도db!$A$14:$X$333,12,0),VLOOKUP(O34,관심도db!$A$14:$X$333,13,0),VLOOKUP(O34,관심도db!$A$14:$X$333,14,0),VLOOKUP(O34,관심도db!$A$14:$X$333,15,0),VLOOKUP(O34,관심도db!$A$14:$X$333,16,0),VLOOKUP(O34,관심도db!$A$14:$X$333,17,0),VLOOKUP(O34,관심도db!$A$14:$X$333,18,0),VLOOKUP(O34,관심도db!$A$14:$X$333,19,0),VLOOKUP(O34,관심도db!$A$14:$X$333,20,0),VLOOKUP(O34,관심도db!$A$14:$X$333,21,0),VLOOKUP(O34,관심도db!$A$14:$X$333,22,0),VLOOKUP(O34,관심도db!$A$14:$X$333,23,0),VLOOKUP(O34,관심도db!$A$14:$X$333,24,0))</f>
        <v>28.838666666666668</v>
      </c>
    </row>
    <row r="35" spans="1:20">
      <c r="A35" s="70" t="s">
        <v>349</v>
      </c>
      <c r="B35" s="70" t="str">
        <f>VLOOKUP(A35,관심도db!$A$14:$X$333,2,0)</f>
        <v>레저용장비와제품</v>
      </c>
      <c r="C35" s="72">
        <f>VLOOKUP(A35,관심도db!$A$14:$X$333,4,0)-VLOOKUP(A35,관심도db!$A$14:$X$333,5,0)</f>
        <v>32.56</v>
      </c>
      <c r="D35" s="72">
        <f>VLOOKUP(A35,관심도db!$A$14:$X$333,4,0)-VLOOKUP(A35,관심도db!$A$14:$X$333,6,0)</f>
        <v>64.23</v>
      </c>
      <c r="E35" s="72">
        <f>VLOOKUP(A35,관심도db!$A$14:$X$333,10,0)+VLOOKUP(A35,관심도db!$A$14:$X$333,11,0)+VLOOKUP(A35,관심도db!$A$14:$X$333,12,0)</f>
        <v>0.92</v>
      </c>
      <c r="F35" s="72">
        <f>(VLOOKUP(A35,관심도db!$A$14:$X$333,10,0)+VLOOKUP(A35,관심도db!$A$14:$X$333,11,0)+VLOOKUP(A35,관심도db!$A$14:$X$333,12,0))-AVERAGE(VLOOKUP(A35,관심도db!$A$14:$X$333,10,0),VLOOKUP(A35,관심도db!$A$14:$X$333,11,0),VLOOKUP(A35,관심도db!$A$14:$X$333,12,0),VLOOKUP(A35,관심도db!$A$14:$X$333,13,0),VLOOKUP(A35,관심도db!$A$14:$X$333,14,0),VLOOKUP(A35,관심도db!$A$14:$X$333,15,0),VLOOKUP(A35,관심도db!$A$14:$X$333,16,0),VLOOKUP(A35,관심도db!$A$14:$X$333,17,0),VLOOKUP(A35,관심도db!$A$14:$X$333,18,0),VLOOKUP(A35,관심도db!$A$14:$X$333,19,0),VLOOKUP(A35,관심도db!$A$14:$X$333,20,0),VLOOKUP(A35,관심도db!$A$14:$X$333,21,0),VLOOKUP(A35,관심도db!$A$14:$X$333,22,0),VLOOKUP(A35,관심도db!$A$14:$X$333,23,0),VLOOKUP(A35,관심도db!$A$14:$X$333,24,0))</f>
        <v>0.67866666666666675</v>
      </c>
      <c r="H35" s="74" t="s">
        <v>463</v>
      </c>
      <c r="I35" s="74" t="str">
        <f>VLOOKUP(H35,관심도db!$A$14:$X$333,2,0)</f>
        <v>KSQ 레저용장비와제품</v>
      </c>
      <c r="J35" s="72">
        <f>VLOOKUP(H35,관심도db!$A$14:$X$333,4,0)-VLOOKUP(H35,관심도db!$A$14:$X$333,5,0)</f>
        <v>30.28</v>
      </c>
      <c r="K35" s="72">
        <f>VLOOKUP(H35,관심도db!$A$14:$X$333,4,0)-VLOOKUP(H35,관심도db!$A$14:$X$333,6,0)</f>
        <v>56.140000000000008</v>
      </c>
      <c r="L35" s="72">
        <f>VLOOKUP(H35,관심도db!$A$14:$X$333,10,0)+VLOOKUP(H35,관심도db!$A$14:$X$333,11,0)+VLOOKUP(H35,관심도db!$A$14:$X$333,12,0)</f>
        <v>0.92</v>
      </c>
      <c r="M35" s="72">
        <f>(VLOOKUP(H35,관심도db!$A$14:$X$333,10,0)+VLOOKUP(H35,관심도db!$A$14:$X$333,11,0)+VLOOKUP(H35,관심도db!$A$14:$X$333,12,0))-AVERAGE(VLOOKUP(H35,관심도db!$A$14:$X$333,10,0),VLOOKUP(H35,관심도db!$A$14:$X$333,11,0),VLOOKUP(H35,관심도db!$A$14:$X$333,12,0),VLOOKUP(H35,관심도db!$A$14:$X$333,13,0),VLOOKUP(H35,관심도db!$A$14:$X$333,14,0),VLOOKUP(H35,관심도db!$A$14:$X$333,15,0),VLOOKUP(H35,관심도db!$A$14:$X$333,16,0),VLOOKUP(H35,관심도db!$A$14:$X$333,17,0),VLOOKUP(H35,관심도db!$A$14:$X$333,18,0),VLOOKUP(H35,관심도db!$A$14:$X$333,19,0),VLOOKUP(H35,관심도db!$A$14:$X$333,20,0),VLOOKUP(H35,관심도db!$A$14:$X$333,21,0),VLOOKUP(H35,관심도db!$A$14:$X$333,22,0),VLOOKUP(H35,관심도db!$A$14:$X$333,23,0),VLOOKUP(H35,관심도db!$A$14:$X$333,24,0))</f>
        <v>0.67866666666666675</v>
      </c>
      <c r="O35" s="73" t="s">
        <v>556</v>
      </c>
      <c r="P35" s="74" t="str">
        <f>VLOOKUP(O35,관심도db!$A$14:$X$333,2,0)</f>
        <v>상사</v>
      </c>
      <c r="Q35" s="72">
        <f>VLOOKUP(O35,관심도db!$A$14:$X$333,4,0)-VLOOKUP(O35,관심도db!$A$14:$X$333,5,0)</f>
        <v>-88.19</v>
      </c>
      <c r="R35" s="72">
        <f>VLOOKUP(O35,관심도db!$A$14:$X$333,4,0)-VLOOKUP(O35,관심도db!$A$14:$X$333,6,0)</f>
        <v>-207.90999999999997</v>
      </c>
      <c r="S35" s="72">
        <f>VLOOKUP(O35,관심도db!$A$14:$X$333,10,0)+VLOOKUP(O35,관심도db!$A$14:$X$333,11,0)+VLOOKUP(O35,관심도db!$A$14:$X$333,12,0)</f>
        <v>31.779999999999998</v>
      </c>
      <c r="T35" s="72">
        <f>(VLOOKUP(O35,관심도db!$A$14:$X$333,10,0)+VLOOKUP(O35,관심도db!$A$14:$X$333,11,0)+VLOOKUP(O35,관심도db!$A$14:$X$333,12,0))-AVERAGE(VLOOKUP(O35,관심도db!$A$14:$X$333,10,0),VLOOKUP(O35,관심도db!$A$14:$X$333,11,0),VLOOKUP(O35,관심도db!$A$14:$X$333,12,0),VLOOKUP(O35,관심도db!$A$14:$X$333,13,0),VLOOKUP(O35,관심도db!$A$14:$X$333,14,0),VLOOKUP(O35,관심도db!$A$14:$X$333,15,0),VLOOKUP(O35,관심도db!$A$14:$X$333,16,0),VLOOKUP(O35,관심도db!$A$14:$X$333,17,0),VLOOKUP(O35,관심도db!$A$14:$X$333,18,0),VLOOKUP(O35,관심도db!$A$14:$X$333,19,0),VLOOKUP(O35,관심도db!$A$14:$X$333,20,0),VLOOKUP(O35,관심도db!$A$14:$X$333,21,0),VLOOKUP(O35,관심도db!$A$14:$X$333,22,0),VLOOKUP(O35,관심도db!$A$14:$X$333,23,0),VLOOKUP(O35,관심도db!$A$14:$X$333,24,0))</f>
        <v>21.303333333333327</v>
      </c>
    </row>
    <row r="36" spans="1:20" ht="13.2">
      <c r="A36" s="70" t="s">
        <v>185</v>
      </c>
      <c r="B36" s="70" t="str">
        <f>VLOOKUP(A36,관심도db!$A$14:$X$333,2,0)</f>
        <v>반도체와반도체장비</v>
      </c>
      <c r="C36" s="72">
        <f>VLOOKUP(A36,관심도db!$A$14:$X$333,4,0)-VLOOKUP(A36,관심도db!$A$14:$X$333,5,0)</f>
        <v>-20580.23000000004</v>
      </c>
      <c r="D36" s="72">
        <f>VLOOKUP(A36,관심도db!$A$14:$X$333,4,0)-VLOOKUP(A36,관심도db!$A$14:$X$333,6,0)</f>
        <v>68977.13</v>
      </c>
      <c r="E36" s="72">
        <f>VLOOKUP(A36,관심도db!$A$14:$X$333,10,0)+VLOOKUP(A36,관심도db!$A$14:$X$333,11,0)+VLOOKUP(A36,관심도db!$A$14:$X$333,12,0)</f>
        <v>92901.890000000014</v>
      </c>
      <c r="F36" s="72">
        <f>(VLOOKUP(A36,관심도db!$A$14:$X$333,10,0)+VLOOKUP(A36,관심도db!$A$14:$X$333,11,0)+VLOOKUP(A36,관심도db!$A$14:$X$333,12,0))-AVERAGE(VLOOKUP(A36,관심도db!$A$14:$X$333,10,0),VLOOKUP(A36,관심도db!$A$14:$X$333,11,0),VLOOKUP(A36,관심도db!$A$14:$X$333,12,0),VLOOKUP(A36,관심도db!$A$14:$X$333,13,0),VLOOKUP(A36,관심도db!$A$14:$X$333,14,0),VLOOKUP(A36,관심도db!$A$14:$X$333,15,0),VLOOKUP(A36,관심도db!$A$14:$X$333,16,0),VLOOKUP(A36,관심도db!$A$14:$X$333,17,0),VLOOKUP(A36,관심도db!$A$14:$X$333,18,0),VLOOKUP(A36,관심도db!$A$14:$X$333,19,0),VLOOKUP(A36,관심도db!$A$14:$X$333,20,0),VLOOKUP(A36,관심도db!$A$14:$X$333,21,0),VLOOKUP(A36,관심도db!$A$14:$X$333,22,0),VLOOKUP(A36,관심도db!$A$14:$X$333,23,0),VLOOKUP(A36,관심도db!$A$14:$X$333,24,0))</f>
        <v>65306.117333333343</v>
      </c>
      <c r="H36" s="74" t="s">
        <v>186</v>
      </c>
      <c r="I36" s="74" t="str">
        <f>VLOOKUP(H36,관심도db!$A$14:$X$333,2,0)</f>
        <v>KSQ 반도체와반도체장비</v>
      </c>
      <c r="J36" s="72">
        <f>VLOOKUP(H36,관심도db!$A$14:$X$333,4,0)-VLOOKUP(H36,관심도db!$A$14:$X$333,5,0)</f>
        <v>-9193.1699999999983</v>
      </c>
      <c r="K36" s="72">
        <f>VLOOKUP(H36,관심도db!$A$14:$X$333,4,0)-VLOOKUP(H36,관심도db!$A$14:$X$333,6,0)</f>
        <v>-15668.630000000005</v>
      </c>
      <c r="L36" s="72">
        <f>VLOOKUP(H36,관심도db!$A$14:$X$333,10,0)+VLOOKUP(H36,관심도db!$A$14:$X$333,11,0)+VLOOKUP(H36,관심도db!$A$14:$X$333,12,0)</f>
        <v>1630.47</v>
      </c>
      <c r="M36" s="72">
        <f>(VLOOKUP(H36,관심도db!$A$14:$X$333,10,0)+VLOOKUP(H36,관심도db!$A$14:$X$333,11,0)+VLOOKUP(H36,관심도db!$A$14:$X$333,12,0))-AVERAGE(VLOOKUP(H36,관심도db!$A$14:$X$333,10,0),VLOOKUP(H36,관심도db!$A$14:$X$333,11,0),VLOOKUP(H36,관심도db!$A$14:$X$333,12,0),VLOOKUP(H36,관심도db!$A$14:$X$333,13,0),VLOOKUP(H36,관심도db!$A$14:$X$333,14,0),VLOOKUP(H36,관심도db!$A$14:$X$333,15,0),VLOOKUP(H36,관심도db!$A$14:$X$333,16,0),VLOOKUP(H36,관심도db!$A$14:$X$333,17,0),VLOOKUP(H36,관심도db!$A$14:$X$333,18,0),VLOOKUP(H36,관심도db!$A$14:$X$333,19,0),VLOOKUP(H36,관심도db!$A$14:$X$333,20,0),VLOOKUP(H36,관심도db!$A$14:$X$333,21,0),VLOOKUP(H36,관심도db!$A$14:$X$333,22,0),VLOOKUP(H36,관심도db!$A$14:$X$333,23,0),VLOOKUP(H36,관심도db!$A$14:$X$333,24,0))</f>
        <v>962.5773333333334</v>
      </c>
      <c r="O36" s="74"/>
      <c r="P36" s="79" t="s">
        <v>876</v>
      </c>
      <c r="Q36" s="72">
        <f>SUM(관심도db!$D$360:$D$364)-SUM(관심도db!$E$360:$E$364)</f>
        <v>-92.440000000000055</v>
      </c>
      <c r="R36" s="72">
        <f>SUM(관심도db!$D$360:$D$364)-SUM(관심도db!$F$360:$F$364)</f>
        <v>-761.81999999999925</v>
      </c>
      <c r="S36" s="72">
        <f>SUM(관심도db!$G$360:$I$364)</f>
        <v>391.90999999999997</v>
      </c>
      <c r="T36" s="72">
        <f>SUM(관심도db!$G$359:$I$364)-AVERAGE(관심도db!$J$360:$X$364)</f>
        <v>359.76239999999996</v>
      </c>
    </row>
    <row r="37" spans="1:20">
      <c r="A37" s="70" t="s">
        <v>355</v>
      </c>
      <c r="B37" s="70" t="str">
        <f>VLOOKUP(A37,관심도db!$A$14:$X$333,2,0)</f>
        <v>다각화된소비자서비스</v>
      </c>
      <c r="C37" s="72">
        <f>VLOOKUP(A37,관심도db!$A$14:$X$333,4,0)-VLOOKUP(A37,관심도db!$A$14:$X$333,5,0)</f>
        <v>-0.51</v>
      </c>
      <c r="D37" s="72">
        <f>VLOOKUP(A37,관심도db!$A$14:$X$333,4,0)-VLOOKUP(A37,관심도db!$A$14:$X$333,6,0)</f>
        <v>-0.47</v>
      </c>
      <c r="E37" s="72">
        <f>VLOOKUP(A37,관심도db!$A$14:$X$333,10,0)+VLOOKUP(A37,관심도db!$A$14:$X$333,11,0)+VLOOKUP(A37,관심도db!$A$14:$X$333,12,0)</f>
        <v>0</v>
      </c>
      <c r="F37" s="72">
        <f>(VLOOKUP(A37,관심도db!$A$14:$X$333,10,0)+VLOOKUP(A37,관심도db!$A$14:$X$333,11,0)+VLOOKUP(A37,관심도db!$A$14:$X$333,12,0))-AVERAGE(VLOOKUP(A37,관심도db!$A$14:$X$333,10,0),VLOOKUP(A37,관심도db!$A$14:$X$333,11,0),VLOOKUP(A37,관심도db!$A$14:$X$333,12,0),VLOOKUP(A37,관심도db!$A$14:$X$333,13,0),VLOOKUP(A37,관심도db!$A$14:$X$333,14,0),VLOOKUP(A37,관심도db!$A$14:$X$333,15,0),VLOOKUP(A37,관심도db!$A$14:$X$333,16,0),VLOOKUP(A37,관심도db!$A$14:$X$333,17,0),VLOOKUP(A37,관심도db!$A$14:$X$333,18,0),VLOOKUP(A37,관심도db!$A$14:$X$333,19,0),VLOOKUP(A37,관심도db!$A$14:$X$333,20,0),VLOOKUP(A37,관심도db!$A$14:$X$333,21,0),VLOOKUP(A37,관심도db!$A$14:$X$333,22,0),VLOOKUP(A37,관심도db!$A$14:$X$333,23,0),VLOOKUP(A37,관심도db!$A$14:$X$333,24,0))</f>
        <v>0</v>
      </c>
      <c r="H37" s="74" t="s">
        <v>469</v>
      </c>
      <c r="I37" s="74" t="str">
        <f>VLOOKUP(H37,관심도db!$A$14:$X$333,2,0)</f>
        <v>KSQ 다각화된소비자서비스</v>
      </c>
      <c r="J37" s="72">
        <f>VLOOKUP(H37,관심도db!$A$14:$X$333,4,0)-VLOOKUP(H37,관심도db!$A$14:$X$333,5,0)</f>
        <v>-0.51</v>
      </c>
      <c r="K37" s="72">
        <f>VLOOKUP(H37,관심도db!$A$14:$X$333,4,0)-VLOOKUP(H37,관심도db!$A$14:$X$333,6,0)</f>
        <v>-0.47</v>
      </c>
      <c r="L37" s="72">
        <f>VLOOKUP(H37,관심도db!$A$14:$X$333,10,0)+VLOOKUP(H37,관심도db!$A$14:$X$333,11,0)+VLOOKUP(H37,관심도db!$A$14:$X$333,12,0)</f>
        <v>0</v>
      </c>
      <c r="M37" s="72">
        <f>(VLOOKUP(H37,관심도db!$A$14:$X$333,10,0)+VLOOKUP(H37,관심도db!$A$14:$X$333,11,0)+VLOOKUP(H37,관심도db!$A$14:$X$333,12,0))-AVERAGE(VLOOKUP(H37,관심도db!$A$14:$X$333,10,0),VLOOKUP(H37,관심도db!$A$14:$X$333,11,0),VLOOKUP(H37,관심도db!$A$14:$X$333,12,0),VLOOKUP(H37,관심도db!$A$14:$X$333,13,0),VLOOKUP(H37,관심도db!$A$14:$X$333,14,0),VLOOKUP(H37,관심도db!$A$14:$X$333,15,0),VLOOKUP(H37,관심도db!$A$14:$X$333,16,0),VLOOKUP(H37,관심도db!$A$14:$X$333,17,0),VLOOKUP(H37,관심도db!$A$14:$X$333,18,0),VLOOKUP(H37,관심도db!$A$14:$X$333,19,0),VLOOKUP(H37,관심도db!$A$14:$X$333,20,0),VLOOKUP(H37,관심도db!$A$14:$X$333,21,0),VLOOKUP(H37,관심도db!$A$14:$X$333,22,0),VLOOKUP(H37,관심도db!$A$14:$X$333,23,0),VLOOKUP(H37,관심도db!$A$14:$X$333,24,0))</f>
        <v>0</v>
      </c>
      <c r="O37" s="73" t="s">
        <v>559</v>
      </c>
      <c r="P37" s="74" t="str">
        <f>VLOOKUP(O37,관심도db!$A$14:$X$333,2,0)</f>
        <v>의류</v>
      </c>
      <c r="Q37" s="72">
        <f>VLOOKUP(O37,관심도db!$A$14:$X$333,4,0)-VLOOKUP(O37,관심도db!$A$14:$X$333,5,0)</f>
        <v>-175.06000000000006</v>
      </c>
      <c r="R37" s="72">
        <f>VLOOKUP(O37,관심도db!$A$14:$X$333,4,0)-VLOOKUP(O37,관심도db!$A$14:$X$333,6,0)</f>
        <v>-664.7600000000001</v>
      </c>
      <c r="S37" s="72">
        <f>VLOOKUP(O37,관심도db!$A$14:$X$333,10,0)+VLOOKUP(O37,관심도db!$A$14:$X$333,11,0)+VLOOKUP(O37,관심도db!$A$14:$X$333,12,0)</f>
        <v>62.41</v>
      </c>
      <c r="T37" s="72">
        <f>(VLOOKUP(O37,관심도db!$A$14:$X$333,10,0)+VLOOKUP(O37,관심도db!$A$14:$X$333,11,0)+VLOOKUP(O37,관심도db!$A$14:$X$333,12,0))-AVERAGE(VLOOKUP(O37,관심도db!$A$14:$X$333,10,0),VLOOKUP(O37,관심도db!$A$14:$X$333,11,0),VLOOKUP(O37,관심도db!$A$14:$X$333,12,0),VLOOKUP(O37,관심도db!$A$14:$X$333,13,0),VLOOKUP(O37,관심도db!$A$14:$X$333,14,0),VLOOKUP(O37,관심도db!$A$14:$X$333,15,0),VLOOKUP(O37,관심도db!$A$14:$X$333,16,0),VLOOKUP(O37,관심도db!$A$14:$X$333,17,0),VLOOKUP(O37,관심도db!$A$14:$X$333,18,0),VLOOKUP(O37,관심도db!$A$14:$X$333,19,0),VLOOKUP(O37,관심도db!$A$14:$X$333,20,0),VLOOKUP(O37,관심도db!$A$14:$X$333,21,0),VLOOKUP(O37,관심도db!$A$14:$X$333,22,0),VLOOKUP(O37,관심도db!$A$14:$X$333,23,0),VLOOKUP(O37,관심도db!$A$14:$X$333,24,0))</f>
        <v>41.323999999999998</v>
      </c>
    </row>
    <row r="38" spans="1:20">
      <c r="A38" s="70" t="s">
        <v>351</v>
      </c>
      <c r="B38" s="70" t="str">
        <f>VLOOKUP(A38,관심도db!$A$14:$X$333,2,0)</f>
        <v>화장품</v>
      </c>
      <c r="C38" s="72">
        <f>VLOOKUP(A38,관심도db!$A$14:$X$333,4,0)-VLOOKUP(A38,관심도db!$A$14:$X$333,5,0)</f>
        <v>-0.82999999999992724</v>
      </c>
      <c r="D38" s="72">
        <f>VLOOKUP(A38,관심도db!$A$14:$X$333,4,0)-VLOOKUP(A38,관심도db!$A$14:$X$333,6,0)</f>
        <v>-357.72000000000025</v>
      </c>
      <c r="E38" s="72">
        <f>VLOOKUP(A38,관심도db!$A$14:$X$333,10,0)+VLOOKUP(A38,관심도db!$A$14:$X$333,11,0)+VLOOKUP(A38,관심도db!$A$14:$X$333,12,0)</f>
        <v>231.74</v>
      </c>
      <c r="F38" s="72">
        <f>(VLOOKUP(A38,관심도db!$A$14:$X$333,10,0)+VLOOKUP(A38,관심도db!$A$14:$X$333,11,0)+VLOOKUP(A38,관심도db!$A$14:$X$333,12,0))-AVERAGE(VLOOKUP(A38,관심도db!$A$14:$X$333,10,0),VLOOKUP(A38,관심도db!$A$14:$X$333,11,0),VLOOKUP(A38,관심도db!$A$14:$X$333,12,0),VLOOKUP(A38,관심도db!$A$14:$X$333,13,0),VLOOKUP(A38,관심도db!$A$14:$X$333,14,0),VLOOKUP(A38,관심도db!$A$14:$X$333,15,0),VLOOKUP(A38,관심도db!$A$14:$X$333,16,0),VLOOKUP(A38,관심도db!$A$14:$X$333,17,0),VLOOKUP(A38,관심도db!$A$14:$X$333,18,0),VLOOKUP(A38,관심도db!$A$14:$X$333,19,0),VLOOKUP(A38,관심도db!$A$14:$X$333,20,0),VLOOKUP(A38,관심도db!$A$14:$X$333,21,0),VLOOKUP(A38,관심도db!$A$14:$X$333,22,0),VLOOKUP(A38,관심도db!$A$14:$X$333,23,0),VLOOKUP(A38,관심도db!$A$14:$X$333,24,0))</f>
        <v>142.64000000000001</v>
      </c>
      <c r="H38" s="74" t="s">
        <v>465</v>
      </c>
      <c r="I38" s="74" t="str">
        <f>VLOOKUP(H38,관심도db!$A$14:$X$333,2,0)</f>
        <v>KSQ 화장품</v>
      </c>
      <c r="J38" s="72">
        <f>VLOOKUP(H38,관심도db!$A$14:$X$333,4,0)-VLOOKUP(H38,관심도db!$A$14:$X$333,5,0)</f>
        <v>56.840000000000032</v>
      </c>
      <c r="K38" s="72">
        <f>VLOOKUP(H38,관심도db!$A$14:$X$333,4,0)-VLOOKUP(H38,관심도db!$A$14:$X$333,6,0)</f>
        <v>-64.009999999999991</v>
      </c>
      <c r="L38" s="72">
        <f>VLOOKUP(H38,관심도db!$A$14:$X$333,10,0)+VLOOKUP(H38,관심도db!$A$14:$X$333,11,0)+VLOOKUP(H38,관심도db!$A$14:$X$333,12,0)</f>
        <v>7.77</v>
      </c>
      <c r="M38" s="72">
        <f>(VLOOKUP(H38,관심도db!$A$14:$X$333,10,0)+VLOOKUP(H38,관심도db!$A$14:$X$333,11,0)+VLOOKUP(H38,관심도db!$A$14:$X$333,12,0))-AVERAGE(VLOOKUP(H38,관심도db!$A$14:$X$333,10,0),VLOOKUP(H38,관심도db!$A$14:$X$333,11,0),VLOOKUP(H38,관심도db!$A$14:$X$333,12,0),VLOOKUP(H38,관심도db!$A$14:$X$333,13,0),VLOOKUP(H38,관심도db!$A$14:$X$333,14,0),VLOOKUP(H38,관심도db!$A$14:$X$333,15,0),VLOOKUP(H38,관심도db!$A$14:$X$333,16,0),VLOOKUP(H38,관심도db!$A$14:$X$333,17,0),VLOOKUP(H38,관심도db!$A$14:$X$333,18,0),VLOOKUP(H38,관심도db!$A$14:$X$333,19,0),VLOOKUP(H38,관심도db!$A$14:$X$333,20,0),VLOOKUP(H38,관심도db!$A$14:$X$333,21,0),VLOOKUP(H38,관심도db!$A$14:$X$333,22,0),VLOOKUP(H38,관심도db!$A$14:$X$333,23,0),VLOOKUP(H38,관심도db!$A$14:$X$333,24,0))</f>
        <v>4.884666666666666</v>
      </c>
      <c r="O38" s="74" t="s">
        <v>558</v>
      </c>
      <c r="P38" s="74" t="str">
        <f>VLOOKUP(O38,관심도db!$A$14:$X$333,2,0)</f>
        <v>운송</v>
      </c>
      <c r="Q38" s="72">
        <f>VLOOKUP(O38,관심도db!$A$14:$X$333,4,0)-VLOOKUP(O38,관심도db!$A$14:$X$333,5,0)</f>
        <v>-177.25</v>
      </c>
      <c r="R38" s="72">
        <f>VLOOKUP(O38,관심도db!$A$14:$X$333,4,0)-VLOOKUP(O38,관심도db!$A$14:$X$333,6,0)</f>
        <v>-895.99000000000024</v>
      </c>
      <c r="S38" s="72">
        <f>VLOOKUP(O38,관심도db!$A$14:$X$333,10,0)+VLOOKUP(O38,관심도db!$A$14:$X$333,11,0)+VLOOKUP(O38,관심도db!$A$14:$X$333,12,0)</f>
        <v>335.14</v>
      </c>
      <c r="T38" s="72">
        <f>(VLOOKUP(O38,관심도db!$A$14:$X$333,10,0)+VLOOKUP(O38,관심도db!$A$14:$X$333,11,0)+VLOOKUP(O38,관심도db!$A$14:$X$333,12,0))-AVERAGE(VLOOKUP(O38,관심도db!$A$14:$X$333,10,0),VLOOKUP(O38,관심도db!$A$14:$X$333,11,0),VLOOKUP(O38,관심도db!$A$14:$X$333,12,0),VLOOKUP(O38,관심도db!$A$14:$X$333,13,0),VLOOKUP(O38,관심도db!$A$14:$X$333,14,0),VLOOKUP(O38,관심도db!$A$14:$X$333,15,0),VLOOKUP(O38,관심도db!$A$14:$X$333,16,0),VLOOKUP(O38,관심도db!$A$14:$X$333,17,0),VLOOKUP(O38,관심도db!$A$14:$X$333,18,0),VLOOKUP(O38,관심도db!$A$14:$X$333,19,0),VLOOKUP(O38,관심도db!$A$14:$X$333,20,0),VLOOKUP(O38,관심도db!$A$14:$X$333,21,0),VLOOKUP(O38,관심도db!$A$14:$X$333,22,0),VLOOKUP(O38,관심도db!$A$14:$X$333,23,0),VLOOKUP(O38,관심도db!$A$14:$X$333,24,0))</f>
        <v>260.90999999999997</v>
      </c>
    </row>
    <row r="39" spans="1:20">
      <c r="A39" s="70" t="s">
        <v>323</v>
      </c>
      <c r="B39" s="70" t="str">
        <f>VLOOKUP(A39,관심도db!$A$14:$X$333,2,0)</f>
        <v>비철금속</v>
      </c>
      <c r="C39" s="72">
        <f>VLOOKUP(A39,관심도db!$A$14:$X$333,4,0)-VLOOKUP(A39,관심도db!$A$14:$X$333,5,0)</f>
        <v>-458.84000000000015</v>
      </c>
      <c r="D39" s="72">
        <f>VLOOKUP(A39,관심도db!$A$14:$X$333,4,0)-VLOOKUP(A39,관심도db!$A$14:$X$333,6,0)</f>
        <v>-583.24</v>
      </c>
      <c r="E39" s="72">
        <f>VLOOKUP(A39,관심도db!$A$14:$X$333,10,0)+VLOOKUP(A39,관심도db!$A$14:$X$333,11,0)+VLOOKUP(A39,관심도db!$A$14:$X$333,12,0)</f>
        <v>70.8</v>
      </c>
      <c r="F39" s="72">
        <f>(VLOOKUP(A39,관심도db!$A$14:$X$333,10,0)+VLOOKUP(A39,관심도db!$A$14:$X$333,11,0)+VLOOKUP(A39,관심도db!$A$14:$X$333,12,0))-AVERAGE(VLOOKUP(A39,관심도db!$A$14:$X$333,10,0),VLOOKUP(A39,관심도db!$A$14:$X$333,11,0),VLOOKUP(A39,관심도db!$A$14:$X$333,12,0),VLOOKUP(A39,관심도db!$A$14:$X$333,13,0),VLOOKUP(A39,관심도db!$A$14:$X$333,14,0),VLOOKUP(A39,관심도db!$A$14:$X$333,15,0),VLOOKUP(A39,관심도db!$A$14:$X$333,16,0),VLOOKUP(A39,관심도db!$A$14:$X$333,17,0),VLOOKUP(A39,관심도db!$A$14:$X$333,18,0),VLOOKUP(A39,관심도db!$A$14:$X$333,19,0),VLOOKUP(A39,관심도db!$A$14:$X$333,20,0),VLOOKUP(A39,관심도db!$A$14:$X$333,21,0),VLOOKUP(A39,관심도db!$A$14:$X$333,22,0),VLOOKUP(A39,관심도db!$A$14:$X$333,23,0),VLOOKUP(A39,관심도db!$A$14:$X$333,24,0))</f>
        <v>49.53</v>
      </c>
      <c r="H39" s="74" t="s">
        <v>435</v>
      </c>
      <c r="I39" s="74" t="str">
        <f>VLOOKUP(H39,관심도db!$A$14:$X$333,2,0)</f>
        <v>KSQ 비철금속</v>
      </c>
      <c r="J39" s="72">
        <f>VLOOKUP(H39,관심도db!$A$14:$X$333,4,0)-VLOOKUP(H39,관심도db!$A$14:$X$333,5,0)</f>
        <v>-76.77000000000001</v>
      </c>
      <c r="K39" s="72">
        <f>VLOOKUP(H39,관심도db!$A$14:$X$333,4,0)-VLOOKUP(H39,관심도db!$A$14:$X$333,6,0)</f>
        <v>-190.46</v>
      </c>
      <c r="L39" s="72">
        <f>VLOOKUP(H39,관심도db!$A$14:$X$333,10,0)+VLOOKUP(H39,관심도db!$A$14:$X$333,11,0)+VLOOKUP(H39,관심도db!$A$14:$X$333,12,0)</f>
        <v>2.29</v>
      </c>
      <c r="M39" s="72">
        <f>(VLOOKUP(H39,관심도db!$A$14:$X$333,10,0)+VLOOKUP(H39,관심도db!$A$14:$X$333,11,0)+VLOOKUP(H39,관심도db!$A$14:$X$333,12,0))-AVERAGE(VLOOKUP(H39,관심도db!$A$14:$X$333,10,0),VLOOKUP(H39,관심도db!$A$14:$X$333,11,0),VLOOKUP(H39,관심도db!$A$14:$X$333,12,0),VLOOKUP(H39,관심도db!$A$14:$X$333,13,0),VLOOKUP(H39,관심도db!$A$14:$X$333,14,0),VLOOKUP(H39,관심도db!$A$14:$X$333,15,0),VLOOKUP(H39,관심도db!$A$14:$X$333,16,0),VLOOKUP(H39,관심도db!$A$14:$X$333,17,0),VLOOKUP(H39,관심도db!$A$14:$X$333,18,0),VLOOKUP(H39,관심도db!$A$14:$X$333,19,0),VLOOKUP(H39,관심도db!$A$14:$X$333,20,0),VLOOKUP(H39,관심도db!$A$14:$X$333,21,0),VLOOKUP(H39,관심도db!$A$14:$X$333,22,0),VLOOKUP(H39,관심도db!$A$14:$X$333,23,0),VLOOKUP(H39,관심도db!$A$14:$X$333,24,0))</f>
        <v>-1.2799999999999998</v>
      </c>
      <c r="O39" s="74" t="s">
        <v>123</v>
      </c>
      <c r="P39" s="74" t="str">
        <f>VLOOKUP(O39,관심도db!$A$14:$X$333,2,0)</f>
        <v>운송</v>
      </c>
      <c r="Q39" s="72">
        <f>VLOOKUP(O39,관심도db!$A$14:$X$333,4,0)-VLOOKUP(O39,관심도db!$A$14:$X$333,5,0)</f>
        <v>-177.25</v>
      </c>
      <c r="R39" s="72">
        <f>VLOOKUP(O39,관심도db!$A$14:$X$333,4,0)-VLOOKUP(O39,관심도db!$A$14:$X$333,6,0)</f>
        <v>-895.99000000000024</v>
      </c>
      <c r="S39" s="72">
        <f>VLOOKUP(O39,관심도db!$A$14:$X$333,10,0)+VLOOKUP(O39,관심도db!$A$14:$X$333,11,0)+VLOOKUP(O39,관심도db!$A$14:$X$333,12,0)</f>
        <v>335.14</v>
      </c>
      <c r="T39" s="72">
        <f>(VLOOKUP(O39,관심도db!$A$14:$X$333,10,0)+VLOOKUP(O39,관심도db!$A$14:$X$333,11,0)+VLOOKUP(O39,관심도db!$A$14:$X$333,12,0))-AVERAGE(VLOOKUP(O39,관심도db!$A$14:$X$333,10,0),VLOOKUP(O39,관심도db!$A$14:$X$333,11,0),VLOOKUP(O39,관심도db!$A$14:$X$333,12,0),VLOOKUP(O39,관심도db!$A$14:$X$333,13,0),VLOOKUP(O39,관심도db!$A$14:$X$333,14,0),VLOOKUP(O39,관심도db!$A$14:$X$333,15,0),VLOOKUP(O39,관심도db!$A$14:$X$333,16,0),VLOOKUP(O39,관심도db!$A$14:$X$333,17,0),VLOOKUP(O39,관심도db!$A$14:$X$333,18,0),VLOOKUP(O39,관심도db!$A$14:$X$333,19,0),VLOOKUP(O39,관심도db!$A$14:$X$333,20,0),VLOOKUP(O39,관심도db!$A$14:$X$333,21,0),VLOOKUP(O39,관심도db!$A$14:$X$333,22,0),VLOOKUP(O39,관심도db!$A$14:$X$333,23,0),VLOOKUP(O39,관심도db!$A$14:$X$333,24,0))</f>
        <v>260.90999999999997</v>
      </c>
    </row>
    <row r="40" spans="1:20">
      <c r="A40" s="70" t="s">
        <v>339</v>
      </c>
      <c r="B40" s="70" t="str">
        <f>VLOOKUP(A40,관심도db!$A$14:$X$333,2,0)</f>
        <v>운송</v>
      </c>
      <c r="C40" s="72">
        <f>VLOOKUP(A40,관심도db!$A$14:$X$333,4,0)-VLOOKUP(A40,관심도db!$A$14:$X$333,5,0)</f>
        <v>-177.25</v>
      </c>
      <c r="D40" s="72">
        <f>VLOOKUP(A40,관심도db!$A$14:$X$333,4,0)-VLOOKUP(A40,관심도db!$A$14:$X$333,6,0)</f>
        <v>-895.99000000000024</v>
      </c>
      <c r="E40" s="72">
        <f>VLOOKUP(A40,관심도db!$A$14:$X$333,10,0)+VLOOKUP(A40,관심도db!$A$14:$X$333,11,0)+VLOOKUP(A40,관심도db!$A$14:$X$333,12,0)</f>
        <v>335.14</v>
      </c>
      <c r="F40" s="72">
        <f>(VLOOKUP(A40,관심도db!$A$14:$X$333,10,0)+VLOOKUP(A40,관심도db!$A$14:$X$333,11,0)+VLOOKUP(A40,관심도db!$A$14:$X$333,12,0))-AVERAGE(VLOOKUP(A40,관심도db!$A$14:$X$333,10,0),VLOOKUP(A40,관심도db!$A$14:$X$333,11,0),VLOOKUP(A40,관심도db!$A$14:$X$333,12,0),VLOOKUP(A40,관심도db!$A$14:$X$333,13,0),VLOOKUP(A40,관심도db!$A$14:$X$333,14,0),VLOOKUP(A40,관심도db!$A$14:$X$333,15,0),VLOOKUP(A40,관심도db!$A$14:$X$333,16,0),VLOOKUP(A40,관심도db!$A$14:$X$333,17,0),VLOOKUP(A40,관심도db!$A$14:$X$333,18,0),VLOOKUP(A40,관심도db!$A$14:$X$333,19,0),VLOOKUP(A40,관심도db!$A$14:$X$333,20,0),VLOOKUP(A40,관심도db!$A$14:$X$333,21,0),VLOOKUP(A40,관심도db!$A$14:$X$333,22,0),VLOOKUP(A40,관심도db!$A$14:$X$333,23,0),VLOOKUP(A40,관심도db!$A$14:$X$333,24,0))</f>
        <v>260.90999999999997</v>
      </c>
      <c r="H40" s="74" t="s">
        <v>451</v>
      </c>
      <c r="I40" s="74" t="str">
        <f>VLOOKUP(H40,관심도db!$A$14:$X$333,2,0)</f>
        <v>KSQ 운송</v>
      </c>
      <c r="J40" s="72">
        <f>VLOOKUP(H40,관심도db!$A$14:$X$333,4,0)-VLOOKUP(H40,관심도db!$A$14:$X$333,5,0)</f>
        <v>39.510000000000005</v>
      </c>
      <c r="K40" s="72">
        <f>VLOOKUP(H40,관심도db!$A$14:$X$333,4,0)-VLOOKUP(H40,관심도db!$A$14:$X$333,6,0)</f>
        <v>25.070000000000007</v>
      </c>
      <c r="L40" s="72">
        <f>VLOOKUP(H40,관심도db!$A$14:$X$333,10,0)+VLOOKUP(H40,관심도db!$A$14:$X$333,11,0)+VLOOKUP(H40,관심도db!$A$14:$X$333,12,0)</f>
        <v>0.19</v>
      </c>
      <c r="M40" s="72">
        <f>(VLOOKUP(H40,관심도db!$A$14:$X$333,10,0)+VLOOKUP(H40,관심도db!$A$14:$X$333,11,0)+VLOOKUP(H40,관심도db!$A$14:$X$333,12,0))-AVERAGE(VLOOKUP(H40,관심도db!$A$14:$X$333,10,0),VLOOKUP(H40,관심도db!$A$14:$X$333,11,0),VLOOKUP(H40,관심도db!$A$14:$X$333,12,0),VLOOKUP(H40,관심도db!$A$14:$X$333,13,0),VLOOKUP(H40,관심도db!$A$14:$X$333,14,0),VLOOKUP(H40,관심도db!$A$14:$X$333,15,0),VLOOKUP(H40,관심도db!$A$14:$X$333,16,0),VLOOKUP(H40,관심도db!$A$14:$X$333,17,0),VLOOKUP(H40,관심도db!$A$14:$X$333,18,0),VLOOKUP(H40,관심도db!$A$14:$X$333,19,0),VLOOKUP(H40,관심도db!$A$14:$X$333,20,0),VLOOKUP(H40,관심도db!$A$14:$X$333,21,0),VLOOKUP(H40,관심도db!$A$14:$X$333,22,0),VLOOKUP(H40,관심도db!$A$14:$X$333,23,0),VLOOKUP(H40,관심도db!$A$14:$X$333,24,0))</f>
        <v>5.9333333333333349E-2</v>
      </c>
      <c r="O40" s="73" t="s">
        <v>545</v>
      </c>
      <c r="P40" s="74" t="str">
        <f>VLOOKUP(O40,관심도db!$A$14:$X$333,2,0)</f>
        <v>유틸리티</v>
      </c>
      <c r="Q40" s="72">
        <f>VLOOKUP(O40,관심도db!$A$14:$X$333,4,0)-VLOOKUP(O40,관심도db!$A$14:$X$333,5,0)</f>
        <v>-194.98000000000002</v>
      </c>
      <c r="R40" s="72">
        <f>VLOOKUP(O40,관심도db!$A$14:$X$333,4,0)-VLOOKUP(O40,관심도db!$A$14:$X$333,6,0)</f>
        <v>-391.97</v>
      </c>
      <c r="S40" s="72">
        <f>VLOOKUP(O40,관심도db!$A$14:$X$333,10,0)+VLOOKUP(O40,관심도db!$A$14:$X$333,11,0)+VLOOKUP(O40,관심도db!$A$14:$X$333,12,0)</f>
        <v>193.91</v>
      </c>
      <c r="T40" s="72">
        <f>(VLOOKUP(O40,관심도db!$A$14:$X$333,10,0)+VLOOKUP(O40,관심도db!$A$14:$X$333,11,0)+VLOOKUP(O40,관심도db!$A$14:$X$333,12,0))-AVERAGE(VLOOKUP(O40,관심도db!$A$14:$X$333,10,0),VLOOKUP(O40,관심도db!$A$14:$X$333,11,0),VLOOKUP(O40,관심도db!$A$14:$X$333,12,0),VLOOKUP(O40,관심도db!$A$14:$X$333,13,0),VLOOKUP(O40,관심도db!$A$14:$X$333,14,0),VLOOKUP(O40,관심도db!$A$14:$X$333,15,0),VLOOKUP(O40,관심도db!$A$14:$X$333,16,0),VLOOKUP(O40,관심도db!$A$14:$X$333,17,0),VLOOKUP(O40,관심도db!$A$14:$X$333,18,0),VLOOKUP(O40,관심도db!$A$14:$X$333,19,0),VLOOKUP(O40,관심도db!$A$14:$X$333,20,0),VLOOKUP(O40,관심도db!$A$14:$X$333,21,0),VLOOKUP(O40,관심도db!$A$14:$X$333,22,0),VLOOKUP(O40,관심도db!$A$14:$X$333,23,0),VLOOKUP(O40,관심도db!$A$14:$X$333,24,0))</f>
        <v>133.99133333333333</v>
      </c>
    </row>
    <row r="41" spans="1:20">
      <c r="A41" s="70" t="s">
        <v>385</v>
      </c>
      <c r="B41" s="70" t="str">
        <f>VLOOKUP(A41,관심도db!$A$14:$X$333,2,0)</f>
        <v>증권</v>
      </c>
      <c r="C41" s="72">
        <f>VLOOKUP(A41,관심도db!$A$14:$X$333,4,0)-VLOOKUP(A41,관심도db!$A$14:$X$333,5,0)</f>
        <v>-261.2199999999998</v>
      </c>
      <c r="D41" s="72">
        <f>VLOOKUP(A41,관심도db!$A$14:$X$333,4,0)-VLOOKUP(A41,관심도db!$A$14:$X$333,6,0)</f>
        <v>-1160.8699999999994</v>
      </c>
      <c r="E41" s="72">
        <f>VLOOKUP(A41,관심도db!$A$14:$X$333,10,0)+VLOOKUP(A41,관심도db!$A$14:$X$333,11,0)+VLOOKUP(A41,관심도db!$A$14:$X$333,12,0)</f>
        <v>343.77</v>
      </c>
      <c r="F41" s="72">
        <f>(VLOOKUP(A41,관심도db!$A$14:$X$333,10,0)+VLOOKUP(A41,관심도db!$A$14:$X$333,11,0)+VLOOKUP(A41,관심도db!$A$14:$X$333,12,0))-AVERAGE(VLOOKUP(A41,관심도db!$A$14:$X$333,10,0),VLOOKUP(A41,관심도db!$A$14:$X$333,11,0),VLOOKUP(A41,관심도db!$A$14:$X$333,12,0),VLOOKUP(A41,관심도db!$A$14:$X$333,13,0),VLOOKUP(A41,관심도db!$A$14:$X$333,14,0),VLOOKUP(A41,관심도db!$A$14:$X$333,15,0),VLOOKUP(A41,관심도db!$A$14:$X$333,16,0),VLOOKUP(A41,관심도db!$A$14:$X$333,17,0),VLOOKUP(A41,관심도db!$A$14:$X$333,18,0),VLOOKUP(A41,관심도db!$A$14:$X$333,19,0),VLOOKUP(A41,관심도db!$A$14:$X$333,20,0),VLOOKUP(A41,관심도db!$A$14:$X$333,21,0),VLOOKUP(A41,관심도db!$A$14:$X$333,22,0),VLOOKUP(A41,관심도db!$A$14:$X$333,23,0),VLOOKUP(A41,관심도db!$A$14:$X$333,24,0))</f>
        <v>243.25333333333333</v>
      </c>
      <c r="H41" s="74" t="s">
        <v>499</v>
      </c>
      <c r="I41" s="74" t="str">
        <f>VLOOKUP(H41,관심도db!$A$14:$X$333,2,0)</f>
        <v>KSQ 증권</v>
      </c>
      <c r="J41" s="72">
        <f>VLOOKUP(H41,관심도db!$A$14:$X$333,4,0)-VLOOKUP(H41,관심도db!$A$14:$X$333,5,0)</f>
        <v>-4.2300000000000004</v>
      </c>
      <c r="K41" s="72">
        <f>VLOOKUP(H41,관심도db!$A$14:$X$333,4,0)-VLOOKUP(H41,관심도db!$A$14:$X$333,6,0)</f>
        <v>-14.830000000000002</v>
      </c>
      <c r="L41" s="72">
        <f>VLOOKUP(H41,관심도db!$A$14:$X$333,10,0)+VLOOKUP(H41,관심도db!$A$14:$X$333,11,0)+VLOOKUP(H41,관심도db!$A$14:$X$333,12,0)</f>
        <v>1.27</v>
      </c>
      <c r="M41" s="72">
        <f>(VLOOKUP(H41,관심도db!$A$14:$X$333,10,0)+VLOOKUP(H41,관심도db!$A$14:$X$333,11,0)+VLOOKUP(H41,관심도db!$A$14:$X$333,12,0))-AVERAGE(VLOOKUP(H41,관심도db!$A$14:$X$333,10,0),VLOOKUP(H41,관심도db!$A$14:$X$333,11,0),VLOOKUP(H41,관심도db!$A$14:$X$333,12,0),VLOOKUP(H41,관심도db!$A$14:$X$333,13,0),VLOOKUP(H41,관심도db!$A$14:$X$333,14,0),VLOOKUP(H41,관심도db!$A$14:$X$333,15,0),VLOOKUP(H41,관심도db!$A$14:$X$333,16,0),VLOOKUP(H41,관심도db!$A$14:$X$333,17,0),VLOOKUP(H41,관심도db!$A$14:$X$333,18,0),VLOOKUP(H41,관심도db!$A$14:$X$333,19,0),VLOOKUP(H41,관심도db!$A$14:$X$333,20,0),VLOOKUP(H41,관심도db!$A$14:$X$333,21,0),VLOOKUP(H41,관심도db!$A$14:$X$333,22,0),VLOOKUP(H41,관심도db!$A$14:$X$333,23,0),VLOOKUP(H41,관심도db!$A$14:$X$333,24,0))</f>
        <v>0.94333333333333347</v>
      </c>
      <c r="O41" s="73" t="s">
        <v>584</v>
      </c>
      <c r="P41" s="74" t="str">
        <f>VLOOKUP(O41,관심도db!$A$14:$X$333,2,0)</f>
        <v>유틸리티</v>
      </c>
      <c r="Q41" s="72">
        <f>VLOOKUP(O41,관심도db!$A$14:$X$333,4,0)-VLOOKUP(O41,관심도db!$A$14:$X$333,5,0)</f>
        <v>-194.98000000000002</v>
      </c>
      <c r="R41" s="72">
        <f>VLOOKUP(O41,관심도db!$A$14:$X$333,4,0)-VLOOKUP(O41,관심도db!$A$14:$X$333,6,0)</f>
        <v>-391.97</v>
      </c>
      <c r="S41" s="72">
        <f>VLOOKUP(O41,관심도db!$A$14:$X$333,10,0)+VLOOKUP(O41,관심도db!$A$14:$X$333,11,0)+VLOOKUP(O41,관심도db!$A$14:$X$333,12,0)</f>
        <v>193.91</v>
      </c>
      <c r="T41" s="72">
        <f>(VLOOKUP(O41,관심도db!$A$14:$X$333,10,0)+VLOOKUP(O41,관심도db!$A$14:$X$333,11,0)+VLOOKUP(O41,관심도db!$A$14:$X$333,12,0))-AVERAGE(VLOOKUP(O41,관심도db!$A$14:$X$333,10,0),VLOOKUP(O41,관심도db!$A$14:$X$333,11,0),VLOOKUP(O41,관심도db!$A$14:$X$333,12,0),VLOOKUP(O41,관심도db!$A$14:$X$333,13,0),VLOOKUP(O41,관심도db!$A$14:$X$333,14,0),VLOOKUP(O41,관심도db!$A$14:$X$333,15,0),VLOOKUP(O41,관심도db!$A$14:$X$333,16,0),VLOOKUP(O41,관심도db!$A$14:$X$333,17,0),VLOOKUP(O41,관심도db!$A$14:$X$333,18,0),VLOOKUP(O41,관심도db!$A$14:$X$333,19,0),VLOOKUP(O41,관심도db!$A$14:$X$333,20,0),VLOOKUP(O41,관심도db!$A$14:$X$333,21,0),VLOOKUP(O41,관심도db!$A$14:$X$333,22,0),VLOOKUP(O41,관심도db!$A$14:$X$333,23,0),VLOOKUP(O41,관심도db!$A$14:$X$333,24,0))</f>
        <v>133.99133333333333</v>
      </c>
    </row>
    <row r="42" spans="1:20">
      <c r="A42" s="70" t="s">
        <v>325</v>
      </c>
      <c r="B42" s="70" t="str">
        <f>VLOOKUP(A42,관심도db!$A$14:$X$333,2,0)</f>
        <v>종이와목재</v>
      </c>
      <c r="C42" s="72">
        <f>VLOOKUP(A42,관심도db!$A$14:$X$333,4,0)-VLOOKUP(A42,관심도db!$A$14:$X$333,5,0)</f>
        <v>13.470000000000002</v>
      </c>
      <c r="D42" s="72">
        <f>VLOOKUP(A42,관심도db!$A$14:$X$333,4,0)-VLOOKUP(A42,관심도db!$A$14:$X$333,6,0)</f>
        <v>10.130000000000003</v>
      </c>
      <c r="E42" s="72">
        <f>VLOOKUP(A42,관심도db!$A$14:$X$333,10,0)+VLOOKUP(A42,관심도db!$A$14:$X$333,11,0)+VLOOKUP(A42,관심도db!$A$14:$X$333,12,0)</f>
        <v>2.15</v>
      </c>
      <c r="F42" s="72">
        <f>(VLOOKUP(A42,관심도db!$A$14:$X$333,10,0)+VLOOKUP(A42,관심도db!$A$14:$X$333,11,0)+VLOOKUP(A42,관심도db!$A$14:$X$333,12,0))-AVERAGE(VLOOKUP(A42,관심도db!$A$14:$X$333,10,0),VLOOKUP(A42,관심도db!$A$14:$X$333,11,0),VLOOKUP(A42,관심도db!$A$14:$X$333,12,0),VLOOKUP(A42,관심도db!$A$14:$X$333,13,0),VLOOKUP(A42,관심도db!$A$14:$X$333,14,0),VLOOKUP(A42,관심도db!$A$14:$X$333,15,0),VLOOKUP(A42,관심도db!$A$14:$X$333,16,0),VLOOKUP(A42,관심도db!$A$14:$X$333,17,0),VLOOKUP(A42,관심도db!$A$14:$X$333,18,0),VLOOKUP(A42,관심도db!$A$14:$X$333,19,0),VLOOKUP(A42,관심도db!$A$14:$X$333,20,0),VLOOKUP(A42,관심도db!$A$14:$X$333,21,0),VLOOKUP(A42,관심도db!$A$14:$X$333,22,0),VLOOKUP(A42,관심도db!$A$14:$X$333,23,0),VLOOKUP(A42,관심도db!$A$14:$X$333,24,0))</f>
        <v>1.7826666666666666</v>
      </c>
      <c r="H42" s="74" t="s">
        <v>437</v>
      </c>
      <c r="I42" s="74" t="str">
        <f>VLOOKUP(H42,관심도db!$A$14:$X$333,2,0)</f>
        <v>KSQ 종이와목재</v>
      </c>
      <c r="J42" s="72">
        <f>VLOOKUP(H42,관심도db!$A$14:$X$333,4,0)-VLOOKUP(H42,관심도db!$A$14:$X$333,5,0)</f>
        <v>15.07</v>
      </c>
      <c r="K42" s="72">
        <f>VLOOKUP(H42,관심도db!$A$14:$X$333,4,0)-VLOOKUP(H42,관심도db!$A$14:$X$333,6,0)</f>
        <v>15.99</v>
      </c>
      <c r="L42" s="72">
        <f>VLOOKUP(H42,관심도db!$A$14:$X$333,10,0)+VLOOKUP(H42,관심도db!$A$14:$X$333,11,0)+VLOOKUP(H42,관심도db!$A$14:$X$333,12,0)</f>
        <v>2.15</v>
      </c>
      <c r="M42" s="72">
        <f>(VLOOKUP(H42,관심도db!$A$14:$X$333,10,0)+VLOOKUP(H42,관심도db!$A$14:$X$333,11,0)+VLOOKUP(H42,관심도db!$A$14:$X$333,12,0))-AVERAGE(VLOOKUP(H42,관심도db!$A$14:$X$333,10,0),VLOOKUP(H42,관심도db!$A$14:$X$333,11,0),VLOOKUP(H42,관심도db!$A$14:$X$333,12,0),VLOOKUP(H42,관심도db!$A$14:$X$333,13,0),VLOOKUP(H42,관심도db!$A$14:$X$333,14,0),VLOOKUP(H42,관심도db!$A$14:$X$333,15,0),VLOOKUP(H42,관심도db!$A$14:$X$333,16,0),VLOOKUP(H42,관심도db!$A$14:$X$333,17,0),VLOOKUP(H42,관심도db!$A$14:$X$333,18,0),VLOOKUP(H42,관심도db!$A$14:$X$333,19,0),VLOOKUP(H42,관심도db!$A$14:$X$333,20,0),VLOOKUP(H42,관심도db!$A$14:$X$333,21,0),VLOOKUP(H42,관심도db!$A$14:$X$333,22,0),VLOOKUP(H42,관심도db!$A$14:$X$333,23,0),VLOOKUP(H42,관심도db!$A$14:$X$333,24,0))</f>
        <v>1.788</v>
      </c>
      <c r="O42" s="73" t="s">
        <v>543</v>
      </c>
      <c r="P42" s="74" t="str">
        <f>VLOOKUP(O42,관심도db!$A$14:$X$333,2,0)</f>
        <v>화장품,의류,완구</v>
      </c>
      <c r="Q42" s="72">
        <f>VLOOKUP(O42,관심도db!$A$14:$X$333,4,0)-VLOOKUP(O42,관심도db!$A$14:$X$333,5,0)</f>
        <v>-215.11999999999989</v>
      </c>
      <c r="R42" s="72">
        <f>VLOOKUP(O42,관심도db!$A$14:$X$333,4,0)-VLOOKUP(O42,관심도db!$A$14:$X$333,6,0)</f>
        <v>-1153.3699999999999</v>
      </c>
      <c r="S42" s="72">
        <f>VLOOKUP(O42,관심도db!$A$14:$X$333,10,0)+VLOOKUP(O42,관심도db!$A$14:$X$333,11,0)+VLOOKUP(O42,관심도db!$A$14:$X$333,12,0)</f>
        <v>337.53</v>
      </c>
      <c r="T42" s="72">
        <f>(VLOOKUP(O42,관심도db!$A$14:$X$333,10,0)+VLOOKUP(O42,관심도db!$A$14:$X$333,11,0)+VLOOKUP(O42,관심도db!$A$14:$X$333,12,0))-AVERAGE(VLOOKUP(O42,관심도db!$A$14:$X$333,10,0),VLOOKUP(O42,관심도db!$A$14:$X$333,11,0),VLOOKUP(O42,관심도db!$A$14:$X$333,12,0),VLOOKUP(O42,관심도db!$A$14:$X$333,13,0),VLOOKUP(O42,관심도db!$A$14:$X$333,14,0),VLOOKUP(O42,관심도db!$A$14:$X$333,15,0),VLOOKUP(O42,관심도db!$A$14:$X$333,16,0),VLOOKUP(O42,관심도db!$A$14:$X$333,17,0),VLOOKUP(O42,관심도db!$A$14:$X$333,18,0),VLOOKUP(O42,관심도db!$A$14:$X$333,19,0),VLOOKUP(O42,관심도db!$A$14:$X$333,20,0),VLOOKUP(O42,관심도db!$A$14:$X$333,21,0),VLOOKUP(O42,관심도db!$A$14:$X$333,22,0),VLOOKUP(O42,관심도db!$A$14:$X$333,23,0),VLOOKUP(O42,관심도db!$A$14:$X$333,24,0))</f>
        <v>213.48199999999997</v>
      </c>
    </row>
    <row r="43" spans="1:20">
      <c r="A43" s="70" t="s">
        <v>383</v>
      </c>
      <c r="B43" s="70" t="str">
        <f>VLOOKUP(A43,관심도db!$A$14:$X$333,2,0)</f>
        <v>은행</v>
      </c>
      <c r="C43" s="72">
        <f>VLOOKUP(A43,관심도db!$A$14:$X$333,4,0)-VLOOKUP(A43,관심도db!$A$14:$X$333,5,0)</f>
        <v>-1769.12</v>
      </c>
      <c r="D43" s="72">
        <f>VLOOKUP(A43,관심도db!$A$14:$X$333,4,0)-VLOOKUP(A43,관심도db!$A$14:$X$333,6,0)</f>
        <v>-3688.1400000000003</v>
      </c>
      <c r="E43" s="72">
        <f>VLOOKUP(A43,관심도db!$A$14:$X$333,10,0)+VLOOKUP(A43,관심도db!$A$14:$X$333,11,0)+VLOOKUP(A43,관심도db!$A$14:$X$333,12,0)</f>
        <v>963.58</v>
      </c>
      <c r="F43" s="72">
        <f>(VLOOKUP(A43,관심도db!$A$14:$X$333,10,0)+VLOOKUP(A43,관심도db!$A$14:$X$333,11,0)+VLOOKUP(A43,관심도db!$A$14:$X$333,12,0))-AVERAGE(VLOOKUP(A43,관심도db!$A$14:$X$333,10,0),VLOOKUP(A43,관심도db!$A$14:$X$333,11,0),VLOOKUP(A43,관심도db!$A$14:$X$333,12,0),VLOOKUP(A43,관심도db!$A$14:$X$333,13,0),VLOOKUP(A43,관심도db!$A$14:$X$333,14,0),VLOOKUP(A43,관심도db!$A$14:$X$333,15,0),VLOOKUP(A43,관심도db!$A$14:$X$333,16,0),VLOOKUP(A43,관심도db!$A$14:$X$333,17,0),VLOOKUP(A43,관심도db!$A$14:$X$333,18,0),VLOOKUP(A43,관심도db!$A$14:$X$333,19,0),VLOOKUP(A43,관심도db!$A$14:$X$333,20,0),VLOOKUP(A43,관심도db!$A$14:$X$333,21,0),VLOOKUP(A43,관심도db!$A$14:$X$333,22,0),VLOOKUP(A43,관심도db!$A$14:$X$333,23,0),VLOOKUP(A43,관심도db!$A$14:$X$333,24,0))</f>
        <v>679.68400000000008</v>
      </c>
      <c r="H43" s="74" t="s">
        <v>497</v>
      </c>
      <c r="I43" s="74" t="str">
        <f>VLOOKUP(H43,관심도db!$A$14:$X$333,2,0)</f>
        <v>KSQ 은행</v>
      </c>
      <c r="J43" s="72">
        <f>VLOOKUP(H43,관심도db!$A$14:$X$333,4,0)-VLOOKUP(H43,관심도db!$A$14:$X$333,5,0)</f>
        <v>-3475433.36</v>
      </c>
      <c r="K43" s="72">
        <f>VLOOKUP(H43,관심도db!$A$14:$X$333,4,0)-VLOOKUP(H43,관심도db!$A$14:$X$333,6,0)</f>
        <v>-3475433.36</v>
      </c>
      <c r="L43" s="72">
        <f>VLOOKUP(H43,관심도db!$A$14:$X$333,10,0)+VLOOKUP(H43,관심도db!$A$14:$X$333,11,0)+VLOOKUP(H43,관심도db!$A$14:$X$333,12,0)</f>
        <v>0</v>
      </c>
      <c r="M43" s="72">
        <f>(VLOOKUP(H43,관심도db!$A$14:$X$333,10,0)+VLOOKUP(H43,관심도db!$A$14:$X$333,11,0)+VLOOKUP(H43,관심도db!$A$14:$X$333,12,0))-AVERAGE(VLOOKUP(H43,관심도db!$A$14:$X$333,10,0),VLOOKUP(H43,관심도db!$A$14:$X$333,11,0),VLOOKUP(H43,관심도db!$A$14:$X$333,12,0),VLOOKUP(H43,관심도db!$A$14:$X$333,13,0),VLOOKUP(H43,관심도db!$A$14:$X$333,14,0),VLOOKUP(H43,관심도db!$A$14:$X$333,15,0),VLOOKUP(H43,관심도db!$A$14:$X$333,16,0),VLOOKUP(H43,관심도db!$A$14:$X$333,17,0),VLOOKUP(H43,관심도db!$A$14:$X$333,18,0),VLOOKUP(H43,관심도db!$A$14:$X$333,19,0),VLOOKUP(H43,관심도db!$A$14:$X$333,20,0),VLOOKUP(H43,관심도db!$A$14:$X$333,21,0),VLOOKUP(H43,관심도db!$A$14:$X$333,22,0),VLOOKUP(H43,관심도db!$A$14:$X$333,23,0),VLOOKUP(H43,관심도db!$A$14:$X$333,24,0))</f>
        <v>0</v>
      </c>
      <c r="O43" s="73" t="s">
        <v>582</v>
      </c>
      <c r="P43" s="74" t="str">
        <f>VLOOKUP(O43,관심도db!$A$14:$X$333,2,0)</f>
        <v>디스플레이장비</v>
      </c>
      <c r="Q43" s="72">
        <f>VLOOKUP(O43,관심도db!$A$14:$X$333,4,0)-VLOOKUP(O43,관심도db!$A$14:$X$333,5,0)</f>
        <v>-243.92000000000007</v>
      </c>
      <c r="R43" s="72">
        <f>VLOOKUP(O43,관심도db!$A$14:$X$333,4,0)-VLOOKUP(O43,관심도db!$A$14:$X$333,6,0)</f>
        <v>-602.21</v>
      </c>
      <c r="S43" s="72">
        <f>VLOOKUP(O43,관심도db!$A$14:$X$333,10,0)+VLOOKUP(O43,관심도db!$A$14:$X$333,11,0)+VLOOKUP(O43,관심도db!$A$14:$X$333,12,0)</f>
        <v>35.400000000000006</v>
      </c>
      <c r="T43" s="72">
        <f>(VLOOKUP(O43,관심도db!$A$14:$X$333,10,0)+VLOOKUP(O43,관심도db!$A$14:$X$333,11,0)+VLOOKUP(O43,관심도db!$A$14:$X$333,12,0))-AVERAGE(VLOOKUP(O43,관심도db!$A$14:$X$333,10,0),VLOOKUP(O43,관심도db!$A$14:$X$333,11,0),VLOOKUP(O43,관심도db!$A$14:$X$333,12,0),VLOOKUP(O43,관심도db!$A$14:$X$333,13,0),VLOOKUP(O43,관심도db!$A$14:$X$333,14,0),VLOOKUP(O43,관심도db!$A$14:$X$333,15,0),VLOOKUP(O43,관심도db!$A$14:$X$333,16,0),VLOOKUP(O43,관심도db!$A$14:$X$333,17,0),VLOOKUP(O43,관심도db!$A$14:$X$333,18,0),VLOOKUP(O43,관심도db!$A$14:$X$333,19,0),VLOOKUP(O43,관심도db!$A$14:$X$333,20,0),VLOOKUP(O43,관심도db!$A$14:$X$333,21,0),VLOOKUP(O43,관심도db!$A$14:$X$333,22,0),VLOOKUP(O43,관심도db!$A$14:$X$333,23,0),VLOOKUP(O43,관심도db!$A$14:$X$333,24,0))</f>
        <v>27.888666666666673</v>
      </c>
    </row>
    <row r="44" spans="1:20">
      <c r="A44" s="70" t="s">
        <v>331</v>
      </c>
      <c r="B44" s="70" t="str">
        <f>VLOOKUP(A44,관심도db!$A$14:$X$333,2,0)</f>
        <v>가구</v>
      </c>
      <c r="C44" s="72">
        <f>VLOOKUP(A44,관심도db!$A$14:$X$333,4,0)-VLOOKUP(A44,관심도db!$A$14:$X$333,5,0)</f>
        <v>-11.900000000000002</v>
      </c>
      <c r="D44" s="72">
        <f>VLOOKUP(A44,관심도db!$A$14:$X$333,4,0)-VLOOKUP(A44,관심도db!$A$14:$X$333,6,0)</f>
        <v>-12.860000000000003</v>
      </c>
      <c r="E44" s="72">
        <f>VLOOKUP(A44,관심도db!$A$14:$X$333,10,0)+VLOOKUP(A44,관심도db!$A$14:$X$333,11,0)+VLOOKUP(A44,관심도db!$A$14:$X$333,12,0)</f>
        <v>0.67</v>
      </c>
      <c r="F44" s="72">
        <f>(VLOOKUP(A44,관심도db!$A$14:$X$333,10,0)+VLOOKUP(A44,관심도db!$A$14:$X$333,11,0)+VLOOKUP(A44,관심도db!$A$14:$X$333,12,0))-AVERAGE(VLOOKUP(A44,관심도db!$A$14:$X$333,10,0),VLOOKUP(A44,관심도db!$A$14:$X$333,11,0),VLOOKUP(A44,관심도db!$A$14:$X$333,12,0),VLOOKUP(A44,관심도db!$A$14:$X$333,13,0),VLOOKUP(A44,관심도db!$A$14:$X$333,14,0),VLOOKUP(A44,관심도db!$A$14:$X$333,15,0),VLOOKUP(A44,관심도db!$A$14:$X$333,16,0),VLOOKUP(A44,관심도db!$A$14:$X$333,17,0),VLOOKUP(A44,관심도db!$A$14:$X$333,18,0),VLOOKUP(A44,관심도db!$A$14:$X$333,19,0),VLOOKUP(A44,관심도db!$A$14:$X$333,20,0),VLOOKUP(A44,관심도db!$A$14:$X$333,21,0),VLOOKUP(A44,관심도db!$A$14:$X$333,22,0),VLOOKUP(A44,관심도db!$A$14:$X$333,23,0),VLOOKUP(A44,관심도db!$A$14:$X$333,24,0))</f>
        <v>4.1333333333333555E-2</v>
      </c>
      <c r="H44" s="74" t="s">
        <v>443</v>
      </c>
      <c r="I44" s="74" t="str">
        <f>VLOOKUP(H44,관심도db!$A$14:$X$333,2,0)</f>
        <v>KSQ 가구</v>
      </c>
      <c r="J44" s="72">
        <f>VLOOKUP(H44,관심도db!$A$14:$X$333,4,0)-VLOOKUP(H44,관심도db!$A$14:$X$333,5,0)</f>
        <v>-7.07</v>
      </c>
      <c r="K44" s="72">
        <f>VLOOKUP(H44,관심도db!$A$14:$X$333,4,0)-VLOOKUP(H44,관심도db!$A$14:$X$333,6,0)</f>
        <v>-6.9700000000000006</v>
      </c>
      <c r="L44" s="72">
        <f>VLOOKUP(H44,관심도db!$A$14:$X$333,10,0)+VLOOKUP(H44,관심도db!$A$14:$X$333,11,0)+VLOOKUP(H44,관심도db!$A$14:$X$333,12,0)</f>
        <v>0</v>
      </c>
      <c r="M44" s="72">
        <f>(VLOOKUP(H44,관심도db!$A$14:$X$333,10,0)+VLOOKUP(H44,관심도db!$A$14:$X$333,11,0)+VLOOKUP(H44,관심도db!$A$14:$X$333,12,0))-AVERAGE(VLOOKUP(H44,관심도db!$A$14:$X$333,10,0),VLOOKUP(H44,관심도db!$A$14:$X$333,11,0),VLOOKUP(H44,관심도db!$A$14:$X$333,12,0),VLOOKUP(H44,관심도db!$A$14:$X$333,13,0),VLOOKUP(H44,관심도db!$A$14:$X$333,14,0),VLOOKUP(H44,관심도db!$A$14:$X$333,15,0),VLOOKUP(H44,관심도db!$A$14:$X$333,16,0),VLOOKUP(H44,관심도db!$A$14:$X$333,17,0),VLOOKUP(H44,관심도db!$A$14:$X$333,18,0),VLOOKUP(H44,관심도db!$A$14:$X$333,19,0),VLOOKUP(H44,관심도db!$A$14:$X$333,20,0),VLOOKUP(H44,관심도db!$A$14:$X$333,21,0),VLOOKUP(H44,관심도db!$A$14:$X$333,22,0),VLOOKUP(H44,관심도db!$A$14:$X$333,23,0),VLOOKUP(H44,관심도db!$A$14:$X$333,24,0))</f>
        <v>0</v>
      </c>
      <c r="N44" s="75"/>
      <c r="O44" s="74" t="s">
        <v>131</v>
      </c>
      <c r="P44" s="74" t="str">
        <f>VLOOKUP(O44,관심도db!$A$14:$X$333,2,0)</f>
        <v>증권</v>
      </c>
      <c r="Q44" s="75">
        <f>VLOOKUP(O44,관심도db!$A$14:$X$333,4,0)-VLOOKUP(O44,관심도db!$A$14:$X$333,5,0)</f>
        <v>-261.2199999999998</v>
      </c>
      <c r="R44" s="72">
        <f>VLOOKUP(O44,관심도db!$A$14:$X$333,4,0)-VLOOKUP(O44,관심도db!$A$14:$X$333,6,0)</f>
        <v>-1160.8699999999994</v>
      </c>
      <c r="S44" s="72">
        <f>VLOOKUP(O44,관심도db!$A$14:$X$333,10,0)+VLOOKUP(O44,관심도db!$A$14:$X$333,11,0)+VLOOKUP(O44,관심도db!$A$14:$X$333,12,0)</f>
        <v>343.77</v>
      </c>
      <c r="T44" s="72">
        <f>(VLOOKUP(O44,관심도db!$A$14:$X$333,10,0)+VLOOKUP(O44,관심도db!$A$14:$X$333,11,0)+VLOOKUP(O44,관심도db!$A$14:$X$333,12,0))-AVERAGE(VLOOKUP(O44,관심도db!$A$14:$X$333,10,0),VLOOKUP(O44,관심도db!$A$14:$X$333,11,0),VLOOKUP(O44,관심도db!$A$14:$X$333,12,0),VLOOKUP(O44,관심도db!$A$14:$X$333,13,0),VLOOKUP(O44,관심도db!$A$14:$X$333,14,0),VLOOKUP(O44,관심도db!$A$14:$X$333,15,0),VLOOKUP(O44,관심도db!$A$14:$X$333,16,0),VLOOKUP(O44,관심도db!$A$14:$X$333,17,0),VLOOKUP(O44,관심도db!$A$14:$X$333,18,0),VLOOKUP(O44,관심도db!$A$14:$X$333,19,0),VLOOKUP(O44,관심도db!$A$14:$X$333,20,0),VLOOKUP(O44,관심도db!$A$14:$X$333,21,0),VLOOKUP(O44,관심도db!$A$14:$X$333,22,0),VLOOKUP(O44,관심도db!$A$14:$X$333,23,0),VLOOKUP(O44,관심도db!$A$14:$X$333,24,0))</f>
        <v>243.25333333333333</v>
      </c>
    </row>
    <row r="45" spans="1:20">
      <c r="A45" s="70" t="s">
        <v>371</v>
      </c>
      <c r="B45" s="70" t="str">
        <f>VLOOKUP(A45,관심도db!$A$14:$X$333,2,0)</f>
        <v>가정용품</v>
      </c>
      <c r="C45" s="72">
        <f>VLOOKUP(A45,관심도db!$A$14:$X$333,4,0)-VLOOKUP(A45,관심도db!$A$14:$X$333,5,0)</f>
        <v>-12.24</v>
      </c>
      <c r="D45" s="72">
        <f>VLOOKUP(A45,관심도db!$A$14:$X$333,4,0)-VLOOKUP(A45,관심도db!$A$14:$X$333,6,0)</f>
        <v>-26.300000000000004</v>
      </c>
      <c r="E45" s="72">
        <f>VLOOKUP(A45,관심도db!$A$14:$X$333,10,0)+VLOOKUP(A45,관심도db!$A$14:$X$333,11,0)+VLOOKUP(A45,관심도db!$A$14:$X$333,12,0)</f>
        <v>0</v>
      </c>
      <c r="F45" s="72">
        <f>(VLOOKUP(A45,관심도db!$A$14:$X$333,10,0)+VLOOKUP(A45,관심도db!$A$14:$X$333,11,0)+VLOOKUP(A45,관심도db!$A$14:$X$333,12,0))-AVERAGE(VLOOKUP(A45,관심도db!$A$14:$X$333,10,0),VLOOKUP(A45,관심도db!$A$14:$X$333,11,0),VLOOKUP(A45,관심도db!$A$14:$X$333,12,0),VLOOKUP(A45,관심도db!$A$14:$X$333,13,0),VLOOKUP(A45,관심도db!$A$14:$X$333,14,0),VLOOKUP(A45,관심도db!$A$14:$X$333,15,0),VLOOKUP(A45,관심도db!$A$14:$X$333,16,0),VLOOKUP(A45,관심도db!$A$14:$X$333,17,0),VLOOKUP(A45,관심도db!$A$14:$X$333,18,0),VLOOKUP(A45,관심도db!$A$14:$X$333,19,0),VLOOKUP(A45,관심도db!$A$14:$X$333,20,0),VLOOKUP(A45,관심도db!$A$14:$X$333,21,0),VLOOKUP(A45,관심도db!$A$14:$X$333,22,0),VLOOKUP(A45,관심도db!$A$14:$X$333,23,0),VLOOKUP(A45,관심도db!$A$14:$X$333,24,0))</f>
        <v>0</v>
      </c>
      <c r="H45" s="74" t="s">
        <v>485</v>
      </c>
      <c r="I45" s="74" t="str">
        <f>VLOOKUP(H45,관심도db!$A$14:$X$333,2,0)</f>
        <v>KSQ 가정용품</v>
      </c>
      <c r="J45" s="72">
        <f>VLOOKUP(H45,관심도db!$A$14:$X$333,4,0)-VLOOKUP(H45,관심도db!$A$14:$X$333,5,0)</f>
        <v>-12.630000000000003</v>
      </c>
      <c r="K45" s="72">
        <f>VLOOKUP(H45,관심도db!$A$14:$X$333,4,0)-VLOOKUP(H45,관심도db!$A$14:$X$333,6,0)</f>
        <v>-25.94</v>
      </c>
      <c r="L45" s="72">
        <f>VLOOKUP(H45,관심도db!$A$14:$X$333,10,0)+VLOOKUP(H45,관심도db!$A$14:$X$333,11,0)+VLOOKUP(H45,관심도db!$A$14:$X$333,12,0)</f>
        <v>0</v>
      </c>
      <c r="M45" s="72">
        <f>(VLOOKUP(H45,관심도db!$A$14:$X$333,10,0)+VLOOKUP(H45,관심도db!$A$14:$X$333,11,0)+VLOOKUP(H45,관심도db!$A$14:$X$333,12,0))-AVERAGE(VLOOKUP(H45,관심도db!$A$14:$X$333,10,0),VLOOKUP(H45,관심도db!$A$14:$X$333,11,0),VLOOKUP(H45,관심도db!$A$14:$X$333,12,0),VLOOKUP(H45,관심도db!$A$14:$X$333,13,0),VLOOKUP(H45,관심도db!$A$14:$X$333,14,0),VLOOKUP(H45,관심도db!$A$14:$X$333,15,0),VLOOKUP(H45,관심도db!$A$14:$X$333,16,0),VLOOKUP(H45,관심도db!$A$14:$X$333,17,0),VLOOKUP(H45,관심도db!$A$14:$X$333,18,0),VLOOKUP(H45,관심도db!$A$14:$X$333,19,0),VLOOKUP(H45,관심도db!$A$14:$X$333,20,0),VLOOKUP(H45,관심도db!$A$14:$X$333,21,0),VLOOKUP(H45,관심도db!$A$14:$X$333,22,0),VLOOKUP(H45,관심도db!$A$14:$X$333,23,0),VLOOKUP(H45,관심도db!$A$14:$X$333,24,0))</f>
        <v>0</v>
      </c>
      <c r="N45" s="75"/>
      <c r="O45" s="74" t="s">
        <v>571</v>
      </c>
      <c r="P45" s="74" t="str">
        <f>VLOOKUP(O45,관심도db!$A$14:$X$333,2,0)</f>
        <v>증권</v>
      </c>
      <c r="Q45" s="75">
        <f>VLOOKUP(O45,관심도db!$A$14:$X$333,4,0)-VLOOKUP(O45,관심도db!$A$14:$X$333,5,0)</f>
        <v>-261.2199999999998</v>
      </c>
      <c r="R45" s="72">
        <f>VLOOKUP(O45,관심도db!$A$14:$X$333,4,0)-VLOOKUP(O45,관심도db!$A$14:$X$333,6,0)</f>
        <v>-1160.8699999999994</v>
      </c>
      <c r="S45" s="72">
        <f>VLOOKUP(O45,관심도db!$A$14:$X$333,10,0)+VLOOKUP(O45,관심도db!$A$14:$X$333,11,0)+VLOOKUP(O45,관심도db!$A$14:$X$333,12,0)</f>
        <v>343.77</v>
      </c>
      <c r="T45" s="72">
        <f>(VLOOKUP(O45,관심도db!$A$14:$X$333,10,0)+VLOOKUP(O45,관심도db!$A$14:$X$333,11,0)+VLOOKUP(O45,관심도db!$A$14:$X$333,12,0))-AVERAGE(VLOOKUP(O45,관심도db!$A$14:$X$333,10,0),VLOOKUP(O45,관심도db!$A$14:$X$333,11,0),VLOOKUP(O45,관심도db!$A$14:$X$333,12,0),VLOOKUP(O45,관심도db!$A$14:$X$333,13,0),VLOOKUP(O45,관심도db!$A$14:$X$333,14,0),VLOOKUP(O45,관심도db!$A$14:$X$333,15,0),VLOOKUP(O45,관심도db!$A$14:$X$333,16,0),VLOOKUP(O45,관심도db!$A$14:$X$333,17,0),VLOOKUP(O45,관심도db!$A$14:$X$333,18,0),VLOOKUP(O45,관심도db!$A$14:$X$333,19,0),VLOOKUP(O45,관심도db!$A$14:$X$333,20,0),VLOOKUP(O45,관심도db!$A$14:$X$333,21,0),VLOOKUP(O45,관심도db!$A$14:$X$333,22,0),VLOOKUP(O45,관심도db!$A$14:$X$333,23,0),VLOOKUP(O45,관심도db!$A$14:$X$333,24,0))</f>
        <v>243.25333333333333</v>
      </c>
    </row>
    <row r="46" spans="1:20">
      <c r="A46" s="70" t="s">
        <v>382</v>
      </c>
      <c r="B46" s="70" t="str">
        <f>VLOOKUP(A46,관심도db!$A$14:$X$333,2,0)</f>
        <v>은행</v>
      </c>
      <c r="C46" s="72">
        <f>VLOOKUP(A46,관심도db!$A$14:$X$333,4,0)-VLOOKUP(A46,관심도db!$A$14:$X$333,5,0)</f>
        <v>-1769.12</v>
      </c>
      <c r="D46" s="72">
        <f>VLOOKUP(A46,관심도db!$A$14:$X$333,4,0)-VLOOKUP(A46,관심도db!$A$14:$X$333,6,0)</f>
        <v>-3688.1400000000003</v>
      </c>
      <c r="E46" s="72">
        <f>VLOOKUP(A46,관심도db!$A$14:$X$333,10,0)+VLOOKUP(A46,관심도db!$A$14:$X$333,11,0)+VLOOKUP(A46,관심도db!$A$14:$X$333,12,0)</f>
        <v>963.58</v>
      </c>
      <c r="F46" s="72">
        <f>(VLOOKUP(A46,관심도db!$A$14:$X$333,10,0)+VLOOKUP(A46,관심도db!$A$14:$X$333,11,0)+VLOOKUP(A46,관심도db!$A$14:$X$333,12,0))-AVERAGE(VLOOKUP(A46,관심도db!$A$14:$X$333,10,0),VLOOKUP(A46,관심도db!$A$14:$X$333,11,0),VLOOKUP(A46,관심도db!$A$14:$X$333,12,0),VLOOKUP(A46,관심도db!$A$14:$X$333,13,0),VLOOKUP(A46,관심도db!$A$14:$X$333,14,0),VLOOKUP(A46,관심도db!$A$14:$X$333,15,0),VLOOKUP(A46,관심도db!$A$14:$X$333,16,0),VLOOKUP(A46,관심도db!$A$14:$X$333,17,0),VLOOKUP(A46,관심도db!$A$14:$X$333,18,0),VLOOKUP(A46,관심도db!$A$14:$X$333,19,0),VLOOKUP(A46,관심도db!$A$14:$X$333,20,0),VLOOKUP(A46,관심도db!$A$14:$X$333,21,0),VLOOKUP(A46,관심도db!$A$14:$X$333,22,0),VLOOKUP(A46,관심도db!$A$14:$X$333,23,0),VLOOKUP(A46,관심도db!$A$14:$X$333,24,0))</f>
        <v>679.68400000000008</v>
      </c>
      <c r="H46" s="74" t="s">
        <v>496</v>
      </c>
      <c r="I46" s="74" t="str">
        <f>VLOOKUP(H46,관심도db!$A$14:$X$333,2,0)</f>
        <v>KSQ 은행</v>
      </c>
      <c r="J46" s="72">
        <f>VLOOKUP(H46,관심도db!$A$14:$X$333,4,0)-VLOOKUP(H46,관심도db!$A$14:$X$333,5,0)</f>
        <v>-3475433.36</v>
      </c>
      <c r="K46" s="72">
        <f>VLOOKUP(H46,관심도db!$A$14:$X$333,4,0)-VLOOKUP(H46,관심도db!$A$14:$X$333,6,0)</f>
        <v>-3475433.36</v>
      </c>
      <c r="L46" s="72">
        <f>VLOOKUP(H46,관심도db!$A$14:$X$333,10,0)+VLOOKUP(H46,관심도db!$A$14:$X$333,11,0)+VLOOKUP(H46,관심도db!$A$14:$X$333,12,0)</f>
        <v>0</v>
      </c>
      <c r="M46" s="72">
        <f>(VLOOKUP(H46,관심도db!$A$14:$X$333,10,0)+VLOOKUP(H46,관심도db!$A$14:$X$333,11,0)+VLOOKUP(H46,관심도db!$A$14:$X$333,12,0))-AVERAGE(VLOOKUP(H46,관심도db!$A$14:$X$333,10,0),VLOOKUP(H46,관심도db!$A$14:$X$333,11,0),VLOOKUP(H46,관심도db!$A$14:$X$333,12,0),VLOOKUP(H46,관심도db!$A$14:$X$333,13,0),VLOOKUP(H46,관심도db!$A$14:$X$333,14,0),VLOOKUP(H46,관심도db!$A$14:$X$333,15,0),VLOOKUP(H46,관심도db!$A$14:$X$333,16,0),VLOOKUP(H46,관심도db!$A$14:$X$333,17,0),VLOOKUP(H46,관심도db!$A$14:$X$333,18,0),VLOOKUP(H46,관심도db!$A$14:$X$333,19,0),VLOOKUP(H46,관심도db!$A$14:$X$333,20,0),VLOOKUP(H46,관심도db!$A$14:$X$333,21,0),VLOOKUP(H46,관심도db!$A$14:$X$333,22,0),VLOOKUP(H46,관심도db!$A$14:$X$333,23,0),VLOOKUP(H46,관심도db!$A$14:$X$333,24,0))</f>
        <v>0</v>
      </c>
      <c r="O46" s="73" t="s">
        <v>581</v>
      </c>
      <c r="P46" s="74" t="str">
        <f>VLOOKUP(O46,관심도db!$A$14:$X$333,2,0)</f>
        <v>디스플레이패널</v>
      </c>
      <c r="Q46" s="72">
        <f>VLOOKUP(O46,관심도db!$A$14:$X$333,4,0)-VLOOKUP(O46,관심도db!$A$14:$X$333,5,0)</f>
        <v>-295.48999999999995</v>
      </c>
      <c r="R46" s="72">
        <f>VLOOKUP(O46,관심도db!$A$14:$X$333,4,0)-VLOOKUP(O46,관심도db!$A$14:$X$333,6,0)</f>
        <v>-2004.6100000000001</v>
      </c>
      <c r="S46" s="72">
        <f>VLOOKUP(O46,관심도db!$A$14:$X$333,10,0)+VLOOKUP(O46,관심도db!$A$14:$X$333,11,0)+VLOOKUP(O46,관심도db!$A$14:$X$333,12,0)</f>
        <v>36.26</v>
      </c>
      <c r="T46" s="72">
        <f>(VLOOKUP(O46,관심도db!$A$14:$X$333,10,0)+VLOOKUP(O46,관심도db!$A$14:$X$333,11,0)+VLOOKUP(O46,관심도db!$A$14:$X$333,12,0))-AVERAGE(VLOOKUP(O46,관심도db!$A$14:$X$333,10,0),VLOOKUP(O46,관심도db!$A$14:$X$333,11,0),VLOOKUP(O46,관심도db!$A$14:$X$333,12,0),VLOOKUP(O46,관심도db!$A$14:$X$333,13,0),VLOOKUP(O46,관심도db!$A$14:$X$333,14,0),VLOOKUP(O46,관심도db!$A$14:$X$333,15,0),VLOOKUP(O46,관심도db!$A$14:$X$333,16,0),VLOOKUP(O46,관심도db!$A$14:$X$333,17,0),VLOOKUP(O46,관심도db!$A$14:$X$333,18,0),VLOOKUP(O46,관심도db!$A$14:$X$333,19,0),VLOOKUP(O46,관심도db!$A$14:$X$333,20,0),VLOOKUP(O46,관심도db!$A$14:$X$333,21,0),VLOOKUP(O46,관심도db!$A$14:$X$333,22,0),VLOOKUP(O46,관심도db!$A$14:$X$333,23,0),VLOOKUP(O46,관심도db!$A$14:$X$333,24,0))</f>
        <v>24.042000000000002</v>
      </c>
    </row>
    <row r="47" spans="1:20">
      <c r="A47" s="70" t="s">
        <v>215</v>
      </c>
      <c r="B47" s="70" t="str">
        <f>VLOOKUP(A47,관심도db!$A$14:$X$333,2,0)</f>
        <v>손해보험</v>
      </c>
      <c r="C47" s="72">
        <f>VLOOKUP(A47,관심도db!$A$14:$X$333,4,0)-VLOOKUP(A47,관심도db!$A$14:$X$333,5,0)</f>
        <v>-367.06999999999994</v>
      </c>
      <c r="D47" s="72">
        <f>VLOOKUP(A47,관심도db!$A$14:$X$333,4,0)-VLOOKUP(A47,관심도db!$A$14:$X$333,6,0)</f>
        <v>-770.55999999999972</v>
      </c>
      <c r="E47" s="72">
        <f>VLOOKUP(A47,관심도db!$A$14:$X$333,10,0)+VLOOKUP(A47,관심도db!$A$14:$X$333,11,0)+VLOOKUP(A47,관심도db!$A$14:$X$333,12,0)</f>
        <v>122.05000000000001</v>
      </c>
      <c r="F47" s="72">
        <f>(VLOOKUP(A47,관심도db!$A$14:$X$333,10,0)+VLOOKUP(A47,관심도db!$A$14:$X$333,11,0)+VLOOKUP(A47,관심도db!$A$14:$X$333,12,0))-AVERAGE(VLOOKUP(A47,관심도db!$A$14:$X$333,10,0),VLOOKUP(A47,관심도db!$A$14:$X$333,11,0),VLOOKUP(A47,관심도db!$A$14:$X$333,12,0),VLOOKUP(A47,관심도db!$A$14:$X$333,13,0),VLOOKUP(A47,관심도db!$A$14:$X$333,14,0),VLOOKUP(A47,관심도db!$A$14:$X$333,15,0),VLOOKUP(A47,관심도db!$A$14:$X$333,16,0),VLOOKUP(A47,관심도db!$A$14:$X$333,17,0),VLOOKUP(A47,관심도db!$A$14:$X$333,18,0),VLOOKUP(A47,관심도db!$A$14:$X$333,19,0),VLOOKUP(A47,관심도db!$A$14:$X$333,20,0),VLOOKUP(A47,관심도db!$A$14:$X$333,21,0),VLOOKUP(A47,관심도db!$A$14:$X$333,22,0),VLOOKUP(A47,관심도db!$A$14:$X$333,23,0),VLOOKUP(A47,관심도db!$A$14:$X$333,24,0))</f>
        <v>71.51066666666668</v>
      </c>
      <c r="H47" s="74" t="s">
        <v>505</v>
      </c>
      <c r="I47" s="74" t="str">
        <f>VLOOKUP(H47,관심도db!$A$14:$X$333,2,0)</f>
        <v>KSQ 손해보험</v>
      </c>
      <c r="J47" s="72">
        <f>VLOOKUP(H47,관심도db!$A$14:$X$333,4,0)-VLOOKUP(H47,관심도db!$A$14:$X$333,5,0)</f>
        <v>14.31</v>
      </c>
      <c r="K47" s="72">
        <f>VLOOKUP(H47,관심도db!$A$14:$X$333,4,0)-VLOOKUP(H47,관심도db!$A$14:$X$333,6,0)</f>
        <v>14.31</v>
      </c>
      <c r="L47" s="72">
        <f>VLOOKUP(H47,관심도db!$A$14:$X$333,10,0)+VLOOKUP(H47,관심도db!$A$14:$X$333,11,0)+VLOOKUP(H47,관심도db!$A$14:$X$333,12,0)</f>
        <v>0.16</v>
      </c>
      <c r="M47" s="72">
        <f>(VLOOKUP(H47,관심도db!$A$14:$X$333,10,0)+VLOOKUP(H47,관심도db!$A$14:$X$333,11,0)+VLOOKUP(H47,관심도db!$A$14:$X$333,12,0))-AVERAGE(VLOOKUP(H47,관심도db!$A$14:$X$333,10,0),VLOOKUP(H47,관심도db!$A$14:$X$333,11,0),VLOOKUP(H47,관심도db!$A$14:$X$333,12,0),VLOOKUP(H47,관심도db!$A$14:$X$333,13,0),VLOOKUP(H47,관심도db!$A$14:$X$333,14,0),VLOOKUP(H47,관심도db!$A$14:$X$333,15,0),VLOOKUP(H47,관심도db!$A$14:$X$333,16,0),VLOOKUP(H47,관심도db!$A$14:$X$333,17,0),VLOOKUP(H47,관심도db!$A$14:$X$333,18,0),VLOOKUP(H47,관심도db!$A$14:$X$333,19,0),VLOOKUP(H47,관심도db!$A$14:$X$333,20,0),VLOOKUP(H47,관심도db!$A$14:$X$333,21,0),VLOOKUP(H47,관심도db!$A$14:$X$333,22,0),VLOOKUP(H47,관심도db!$A$14:$X$333,23,0),VLOOKUP(H47,관심도db!$A$14:$X$333,24,0))</f>
        <v>-0.20533333333333334</v>
      </c>
      <c r="O47" s="74" t="s">
        <v>586</v>
      </c>
      <c r="P47" s="74" t="str">
        <f>VLOOKUP(O47,관심도db!$A$14:$X$333,2,0)</f>
        <v>WISE K게임 테마 지수</v>
      </c>
      <c r="Q47" s="75">
        <f>VLOOKUP(O47,관심도db!$A$14:$X$333,4,0)-VLOOKUP(O47,관심도db!$A$14:$X$333,5,0)</f>
        <v>-359.5</v>
      </c>
      <c r="R47" s="75">
        <f>VLOOKUP(O47,관심도db!$A$14:$X$333,4,0)-VLOOKUP(O47,관심도db!$A$14:$X$333,6,0)</f>
        <v>-531.65999999999985</v>
      </c>
      <c r="S47" s="72">
        <f>VLOOKUP(O47,관심도db!$A$14:$X$333,10,0)+VLOOKUP(O47,관심도db!$A$14:$X$333,11,0)+VLOOKUP(O47,관심도db!$A$14:$X$333,12,0)</f>
        <v>105.99</v>
      </c>
      <c r="T47" s="72">
        <f>(VLOOKUP(O47,관심도db!$A$14:$X$333,10,0)+VLOOKUP(O47,관심도db!$A$14:$X$333,11,0)+VLOOKUP(O47,관심도db!$A$14:$X$333,12,0))-AVERAGE(VLOOKUP(O47,관심도db!$A$14:$X$333,10,0),VLOOKUP(O47,관심도db!$A$14:$X$333,11,0),VLOOKUP(O47,관심도db!$A$14:$X$333,12,0),VLOOKUP(O47,관심도db!$A$14:$X$333,13,0),VLOOKUP(O47,관심도db!$A$14:$X$333,14,0),VLOOKUP(O47,관심도db!$A$14:$X$333,15,0),VLOOKUP(O47,관심도db!$A$14:$X$333,16,0),VLOOKUP(O47,관심도db!$A$14:$X$333,17,0),VLOOKUP(O47,관심도db!$A$14:$X$333,18,0),VLOOKUP(O47,관심도db!$A$14:$X$333,19,0),VLOOKUP(O47,관심도db!$A$14:$X$333,20,0),VLOOKUP(O47,관심도db!$A$14:$X$333,21,0),VLOOKUP(O47,관심도db!$A$14:$X$333,22,0),VLOOKUP(O47,관심도db!$A$14:$X$333,23,0),VLOOKUP(O47,관심도db!$A$14:$X$333,24,0))</f>
        <v>65.093333333333334</v>
      </c>
    </row>
    <row r="48" spans="1:20">
      <c r="A48" s="70" t="s">
        <v>389</v>
      </c>
      <c r="B48" s="70" t="str">
        <f>VLOOKUP(A48,관심도db!$A$14:$X$333,2,0)</f>
        <v>기타금융</v>
      </c>
      <c r="C48" s="72">
        <f>VLOOKUP(A48,관심도db!$A$14:$X$333,4,0)-VLOOKUP(A48,관심도db!$A$14:$X$333,5,0)</f>
        <v>-20.45</v>
      </c>
      <c r="D48" s="72">
        <f>VLOOKUP(A48,관심도db!$A$14:$X$333,4,0)-VLOOKUP(A48,관심도db!$A$14:$X$333,6,0)</f>
        <v>-33.629999999999995</v>
      </c>
      <c r="E48" s="72">
        <f>VLOOKUP(A48,관심도db!$A$14:$X$333,10,0)+VLOOKUP(A48,관심도db!$A$14:$X$333,11,0)+VLOOKUP(A48,관심도db!$A$14:$X$333,12,0)</f>
        <v>1.58</v>
      </c>
      <c r="F48" s="72">
        <f>(VLOOKUP(A48,관심도db!$A$14:$X$333,10,0)+VLOOKUP(A48,관심도db!$A$14:$X$333,11,0)+VLOOKUP(A48,관심도db!$A$14:$X$333,12,0))-AVERAGE(VLOOKUP(A48,관심도db!$A$14:$X$333,10,0),VLOOKUP(A48,관심도db!$A$14:$X$333,11,0),VLOOKUP(A48,관심도db!$A$14:$X$333,12,0),VLOOKUP(A48,관심도db!$A$14:$X$333,13,0),VLOOKUP(A48,관심도db!$A$14:$X$333,14,0),VLOOKUP(A48,관심도db!$A$14:$X$333,15,0),VLOOKUP(A48,관심도db!$A$14:$X$333,16,0),VLOOKUP(A48,관심도db!$A$14:$X$333,17,0),VLOOKUP(A48,관심도db!$A$14:$X$333,18,0),VLOOKUP(A48,관심도db!$A$14:$X$333,19,0),VLOOKUP(A48,관심도db!$A$14:$X$333,20,0),VLOOKUP(A48,관심도db!$A$14:$X$333,21,0),VLOOKUP(A48,관심도db!$A$14:$X$333,22,0),VLOOKUP(A48,관심도db!$A$14:$X$333,23,0),VLOOKUP(A48,관심도db!$A$14:$X$333,24,0))</f>
        <v>-1.5653333333333332</v>
      </c>
      <c r="H48" s="74" t="s">
        <v>503</v>
      </c>
      <c r="I48" s="74" t="str">
        <f>VLOOKUP(H48,관심도db!$A$14:$X$333,2,0)</f>
        <v>KSQ 기타금융</v>
      </c>
      <c r="J48" s="72">
        <f>VLOOKUP(H48,관심도db!$A$14:$X$333,4,0)-VLOOKUP(H48,관심도db!$A$14:$X$333,5,0)</f>
        <v>-20.45</v>
      </c>
      <c r="K48" s="72">
        <f>VLOOKUP(H48,관심도db!$A$14:$X$333,4,0)-VLOOKUP(H48,관심도db!$A$14:$X$333,6,0)</f>
        <v>-33.629999999999995</v>
      </c>
      <c r="L48" s="72">
        <f>VLOOKUP(H48,관심도db!$A$14:$X$333,10,0)+VLOOKUP(H48,관심도db!$A$14:$X$333,11,0)+VLOOKUP(H48,관심도db!$A$14:$X$333,12,0)</f>
        <v>1.58</v>
      </c>
      <c r="M48" s="72">
        <f>(VLOOKUP(H48,관심도db!$A$14:$X$333,10,0)+VLOOKUP(H48,관심도db!$A$14:$X$333,11,0)+VLOOKUP(H48,관심도db!$A$14:$X$333,12,0))-AVERAGE(VLOOKUP(H48,관심도db!$A$14:$X$333,10,0),VLOOKUP(H48,관심도db!$A$14:$X$333,11,0),VLOOKUP(H48,관심도db!$A$14:$X$333,12,0),VLOOKUP(H48,관심도db!$A$14:$X$333,13,0),VLOOKUP(H48,관심도db!$A$14:$X$333,14,0),VLOOKUP(H48,관심도db!$A$14:$X$333,15,0),VLOOKUP(H48,관심도db!$A$14:$X$333,16,0),VLOOKUP(H48,관심도db!$A$14:$X$333,17,0),VLOOKUP(H48,관심도db!$A$14:$X$333,18,0),VLOOKUP(H48,관심도db!$A$14:$X$333,19,0),VLOOKUP(H48,관심도db!$A$14:$X$333,20,0),VLOOKUP(H48,관심도db!$A$14:$X$333,21,0),VLOOKUP(H48,관심도db!$A$14:$X$333,22,0),VLOOKUP(H48,관심도db!$A$14:$X$333,23,0),VLOOKUP(H48,관심도db!$A$14:$X$333,24,0))</f>
        <v>-1.5653333333333332</v>
      </c>
      <c r="O48" s="74" t="s">
        <v>585</v>
      </c>
      <c r="P48" s="74" t="str">
        <f>VLOOKUP(O48,관심도db!$A$14:$X$333,2,0)</f>
        <v>WISE 게임 테마 지수</v>
      </c>
      <c r="Q48" s="75">
        <f>VLOOKUP(O48,관심도db!$A$14:$X$333,4,0)-VLOOKUP(O48,관심도db!$A$14:$X$333,5,0)</f>
        <v>-369.8599999999999</v>
      </c>
      <c r="R48" s="75">
        <f>VLOOKUP(O48,관심도db!$A$14:$X$333,4,0)-VLOOKUP(O48,관심도db!$A$14:$X$333,6,0)</f>
        <v>-550.04</v>
      </c>
      <c r="S48" s="72">
        <f>VLOOKUP(O48,관심도db!$A$14:$X$333,10,0)+VLOOKUP(O48,관심도db!$A$14:$X$333,11,0)+VLOOKUP(O48,관심도db!$A$14:$X$333,12,0)</f>
        <v>106.34</v>
      </c>
      <c r="T48" s="72">
        <f>(VLOOKUP(O48,관심도db!$A$14:$X$333,10,0)+VLOOKUP(O48,관심도db!$A$14:$X$333,11,0)+VLOOKUP(O48,관심도db!$A$14:$X$333,12,0))-AVERAGE(VLOOKUP(O48,관심도db!$A$14:$X$333,10,0),VLOOKUP(O48,관심도db!$A$14:$X$333,11,0),VLOOKUP(O48,관심도db!$A$14:$X$333,12,0),VLOOKUP(O48,관심도db!$A$14:$X$333,13,0),VLOOKUP(O48,관심도db!$A$14:$X$333,14,0),VLOOKUP(O48,관심도db!$A$14:$X$333,15,0),VLOOKUP(O48,관심도db!$A$14:$X$333,16,0),VLOOKUP(O48,관심도db!$A$14:$X$333,17,0),VLOOKUP(O48,관심도db!$A$14:$X$333,18,0),VLOOKUP(O48,관심도db!$A$14:$X$333,19,0),VLOOKUP(O48,관심도db!$A$14:$X$333,20,0),VLOOKUP(O48,관심도db!$A$14:$X$333,21,0),VLOOKUP(O48,관심도db!$A$14:$X$333,22,0),VLOOKUP(O48,관심도db!$A$14:$X$333,23,0),VLOOKUP(O48,관심도db!$A$14:$X$333,24,0))</f>
        <v>65.402000000000015</v>
      </c>
    </row>
    <row r="49" spans="1:20">
      <c r="A49" s="70" t="s">
        <v>374</v>
      </c>
      <c r="B49" s="70" t="str">
        <f>VLOOKUP(A49,관심도db!$A$14:$X$333,2,0)</f>
        <v>건강관리장비와용품</v>
      </c>
      <c r="C49" s="72">
        <f>VLOOKUP(A49,관심도db!$A$14:$X$333,4,0)-VLOOKUP(A49,관심도db!$A$14:$X$333,5,0)</f>
        <v>95.900000000000091</v>
      </c>
      <c r="D49" s="72">
        <f>VLOOKUP(A49,관심도db!$A$14:$X$333,4,0)-VLOOKUP(A49,관심도db!$A$14:$X$333,6,0)</f>
        <v>42.220000000000255</v>
      </c>
      <c r="E49" s="72">
        <f>VLOOKUP(A49,관심도db!$A$14:$X$333,10,0)+VLOOKUP(A49,관심도db!$A$14:$X$333,11,0)+VLOOKUP(A49,관심도db!$A$14:$X$333,12,0)</f>
        <v>281.52</v>
      </c>
      <c r="F49" s="72">
        <f>(VLOOKUP(A49,관심도db!$A$14:$X$333,10,0)+VLOOKUP(A49,관심도db!$A$14:$X$333,11,0)+VLOOKUP(A49,관심도db!$A$14:$X$333,12,0))-AVERAGE(VLOOKUP(A49,관심도db!$A$14:$X$333,10,0),VLOOKUP(A49,관심도db!$A$14:$X$333,11,0),VLOOKUP(A49,관심도db!$A$14:$X$333,12,0),VLOOKUP(A49,관심도db!$A$14:$X$333,13,0),VLOOKUP(A49,관심도db!$A$14:$X$333,14,0),VLOOKUP(A49,관심도db!$A$14:$X$333,15,0),VLOOKUP(A49,관심도db!$A$14:$X$333,16,0),VLOOKUP(A49,관심도db!$A$14:$X$333,17,0),VLOOKUP(A49,관심도db!$A$14:$X$333,18,0),VLOOKUP(A49,관심도db!$A$14:$X$333,19,0),VLOOKUP(A49,관심도db!$A$14:$X$333,20,0),VLOOKUP(A49,관심도db!$A$14:$X$333,21,0),VLOOKUP(A49,관심도db!$A$14:$X$333,22,0),VLOOKUP(A49,관심도db!$A$14:$X$333,23,0),VLOOKUP(A49,관심도db!$A$14:$X$333,24,0))</f>
        <v>230.85866666666664</v>
      </c>
      <c r="H49" s="74" t="s">
        <v>488</v>
      </c>
      <c r="I49" s="74" t="str">
        <f>VLOOKUP(H49,관심도db!$A$14:$X$333,2,0)</f>
        <v>KSQ 건강관리장비와용품</v>
      </c>
      <c r="J49" s="72">
        <f>VLOOKUP(H49,관심도db!$A$14:$X$333,4,0)-VLOOKUP(H49,관심도db!$A$14:$X$333,5,0)</f>
        <v>97.010000000000218</v>
      </c>
      <c r="K49" s="72">
        <f>VLOOKUP(H49,관심도db!$A$14:$X$333,4,0)-VLOOKUP(H49,관심도db!$A$14:$X$333,6,0)</f>
        <v>46.260000000000218</v>
      </c>
      <c r="L49" s="72">
        <f>VLOOKUP(H49,관심도db!$A$14:$X$333,10,0)+VLOOKUP(H49,관심도db!$A$14:$X$333,11,0)+VLOOKUP(H49,관심도db!$A$14:$X$333,12,0)</f>
        <v>281.17</v>
      </c>
      <c r="M49" s="72">
        <f>(VLOOKUP(H49,관심도db!$A$14:$X$333,10,0)+VLOOKUP(H49,관심도db!$A$14:$X$333,11,0)+VLOOKUP(H49,관심도db!$A$14:$X$333,12,0))-AVERAGE(VLOOKUP(H49,관심도db!$A$14:$X$333,10,0),VLOOKUP(H49,관심도db!$A$14:$X$333,11,0),VLOOKUP(H49,관심도db!$A$14:$X$333,12,0),VLOOKUP(H49,관심도db!$A$14:$X$333,13,0),VLOOKUP(H49,관심도db!$A$14:$X$333,14,0),VLOOKUP(H49,관심도db!$A$14:$X$333,15,0),VLOOKUP(H49,관심도db!$A$14:$X$333,16,0),VLOOKUP(H49,관심도db!$A$14:$X$333,17,0),VLOOKUP(H49,관심도db!$A$14:$X$333,18,0),VLOOKUP(H49,관심도db!$A$14:$X$333,19,0),VLOOKUP(H49,관심도db!$A$14:$X$333,20,0),VLOOKUP(H49,관심도db!$A$14:$X$333,21,0),VLOOKUP(H49,관심도db!$A$14:$X$333,22,0),VLOOKUP(H49,관심도db!$A$14:$X$333,23,0),VLOOKUP(H49,관심도db!$A$14:$X$333,24,0))</f>
        <v>230.69133333333335</v>
      </c>
      <c r="O49" s="74" t="s">
        <v>573</v>
      </c>
      <c r="P49" s="74" t="str">
        <f>VLOOKUP(O49,관심도db!$A$14:$X$333,2,0)</f>
        <v>게임소프트웨어</v>
      </c>
      <c r="Q49" s="72">
        <f>VLOOKUP(O49,관심도db!$A$14:$X$333,4,0)-VLOOKUP(O49,관심도db!$A$14:$X$333,5,0)</f>
        <v>-377.5</v>
      </c>
      <c r="R49" s="72">
        <f>VLOOKUP(O49,관심도db!$A$14:$X$333,4,0)-VLOOKUP(O49,관심도db!$A$14:$X$333,6,0)</f>
        <v>-566.60000000000014</v>
      </c>
      <c r="S49" s="72">
        <f>VLOOKUP(O49,관심도db!$A$14:$X$333,10,0)+VLOOKUP(O49,관심도db!$A$14:$X$333,11,0)+VLOOKUP(O49,관심도db!$A$14:$X$333,12,0)</f>
        <v>106.66</v>
      </c>
      <c r="T49" s="72">
        <f>(VLOOKUP(O49,관심도db!$A$14:$X$333,10,0)+VLOOKUP(O49,관심도db!$A$14:$X$333,11,0)+VLOOKUP(O49,관심도db!$A$14:$X$333,12,0))-AVERAGE(VLOOKUP(O49,관심도db!$A$14:$X$333,10,0),VLOOKUP(O49,관심도db!$A$14:$X$333,11,0),VLOOKUP(O49,관심도db!$A$14:$X$333,12,0),VLOOKUP(O49,관심도db!$A$14:$X$333,13,0),VLOOKUP(O49,관심도db!$A$14:$X$333,14,0),VLOOKUP(O49,관심도db!$A$14:$X$333,15,0),VLOOKUP(O49,관심도db!$A$14:$X$333,16,0),VLOOKUP(O49,관심도db!$A$14:$X$333,17,0),VLOOKUP(O49,관심도db!$A$14:$X$333,18,0),VLOOKUP(O49,관심도db!$A$14:$X$333,19,0),VLOOKUP(O49,관심도db!$A$14:$X$333,20,0),VLOOKUP(O49,관심도db!$A$14:$X$333,21,0),VLOOKUP(O49,관심도db!$A$14:$X$333,22,0),VLOOKUP(O49,관심도db!$A$14:$X$333,23,0),VLOOKUP(O49,관심도db!$A$14:$X$333,24,0))</f>
        <v>65.683333333333337</v>
      </c>
    </row>
    <row r="50" spans="1:20">
      <c r="A50" s="70" t="s">
        <v>376</v>
      </c>
      <c r="B50" s="70" t="str">
        <f>VLOOKUP(A50,관심도db!$A$14:$X$333,2,0)</f>
        <v>건강관리기술</v>
      </c>
      <c r="C50" s="72">
        <f>VLOOKUP(A50,관심도db!$A$14:$X$333,4,0)-VLOOKUP(A50,관심도db!$A$14:$X$333,5,0)</f>
        <v>-28.53</v>
      </c>
      <c r="D50" s="72">
        <f>VLOOKUP(A50,관심도db!$A$14:$X$333,4,0)-VLOOKUP(A50,관심도db!$A$14:$X$333,6,0)</f>
        <v>-100.30999999999997</v>
      </c>
      <c r="E50" s="72">
        <f>VLOOKUP(A50,관심도db!$A$14:$X$333,10,0)+VLOOKUP(A50,관심도db!$A$14:$X$333,11,0)+VLOOKUP(A50,관심도db!$A$14:$X$333,12,0)</f>
        <v>1.2200000000000002</v>
      </c>
      <c r="F50" s="72">
        <f>(VLOOKUP(A50,관심도db!$A$14:$X$333,10,0)+VLOOKUP(A50,관심도db!$A$14:$X$333,11,0)+VLOOKUP(A50,관심도db!$A$14:$X$333,12,0))-AVERAGE(VLOOKUP(A50,관심도db!$A$14:$X$333,10,0),VLOOKUP(A50,관심도db!$A$14:$X$333,11,0),VLOOKUP(A50,관심도db!$A$14:$X$333,12,0),VLOOKUP(A50,관심도db!$A$14:$X$333,13,0),VLOOKUP(A50,관심도db!$A$14:$X$333,14,0),VLOOKUP(A50,관심도db!$A$14:$X$333,15,0),VLOOKUP(A50,관심도db!$A$14:$X$333,16,0),VLOOKUP(A50,관심도db!$A$14:$X$333,17,0),VLOOKUP(A50,관심도db!$A$14:$X$333,18,0),VLOOKUP(A50,관심도db!$A$14:$X$333,19,0),VLOOKUP(A50,관심도db!$A$14:$X$333,20,0),VLOOKUP(A50,관심도db!$A$14:$X$333,21,0),VLOOKUP(A50,관심도db!$A$14:$X$333,22,0),VLOOKUP(A50,관심도db!$A$14:$X$333,23,0),VLOOKUP(A50,관심도db!$A$14:$X$333,24,0))</f>
        <v>-0.66333333333333311</v>
      </c>
      <c r="H50" s="74" t="s">
        <v>490</v>
      </c>
      <c r="I50" s="74" t="str">
        <f>VLOOKUP(H50,관심도db!$A$14:$X$333,2,0)</f>
        <v>KSQ 건강관리기술</v>
      </c>
      <c r="J50" s="72">
        <f>VLOOKUP(H50,관심도db!$A$14:$X$333,4,0)-VLOOKUP(H50,관심도db!$A$14:$X$333,5,0)</f>
        <v>-28.53</v>
      </c>
      <c r="K50" s="72">
        <f>VLOOKUP(H50,관심도db!$A$14:$X$333,4,0)-VLOOKUP(H50,관심도db!$A$14:$X$333,6,0)</f>
        <v>-100.30999999999997</v>
      </c>
      <c r="L50" s="72">
        <f>VLOOKUP(H50,관심도db!$A$14:$X$333,10,0)+VLOOKUP(H50,관심도db!$A$14:$X$333,11,0)+VLOOKUP(H50,관심도db!$A$14:$X$333,12,0)</f>
        <v>1.2200000000000002</v>
      </c>
      <c r="M50" s="72">
        <f>(VLOOKUP(H50,관심도db!$A$14:$X$333,10,0)+VLOOKUP(H50,관심도db!$A$14:$X$333,11,0)+VLOOKUP(H50,관심도db!$A$14:$X$333,12,0))-AVERAGE(VLOOKUP(H50,관심도db!$A$14:$X$333,10,0),VLOOKUP(H50,관심도db!$A$14:$X$333,11,0),VLOOKUP(H50,관심도db!$A$14:$X$333,12,0),VLOOKUP(H50,관심도db!$A$14:$X$333,13,0),VLOOKUP(H50,관심도db!$A$14:$X$333,14,0),VLOOKUP(H50,관심도db!$A$14:$X$333,15,0),VLOOKUP(H50,관심도db!$A$14:$X$333,16,0),VLOOKUP(H50,관심도db!$A$14:$X$333,17,0),VLOOKUP(H50,관심도db!$A$14:$X$333,18,0),VLOOKUP(H50,관심도db!$A$14:$X$333,19,0),VLOOKUP(H50,관심도db!$A$14:$X$333,20,0),VLOOKUP(H50,관심도db!$A$14:$X$333,21,0),VLOOKUP(H50,관심도db!$A$14:$X$333,22,0),VLOOKUP(H50,관심도db!$A$14:$X$333,23,0),VLOOKUP(H50,관심도db!$A$14:$X$333,24,0))</f>
        <v>-0.66333333333333311</v>
      </c>
      <c r="N50" s="75"/>
      <c r="O50" s="74" t="s">
        <v>575</v>
      </c>
      <c r="P50" s="74" t="str">
        <f>VLOOKUP(O50,관심도db!$A$14:$X$333,2,0)</f>
        <v>핸드셋</v>
      </c>
      <c r="Q50" s="75">
        <f>VLOOKUP(O50,관심도db!$A$14:$X$333,4,0)-VLOOKUP(O50,관심도db!$A$14:$X$333,5,0)</f>
        <v>-423.49</v>
      </c>
      <c r="R50" s="72">
        <f>VLOOKUP(O50,관심도db!$A$14:$X$333,4,0)-VLOOKUP(O50,관심도db!$A$14:$X$333,6,0)</f>
        <v>-750.3</v>
      </c>
      <c r="S50" s="72">
        <f>VLOOKUP(O50,관심도db!$A$14:$X$333,10,0)+VLOOKUP(O50,관심도db!$A$14:$X$333,11,0)+VLOOKUP(O50,관심도db!$A$14:$X$333,12,0)</f>
        <v>28.13</v>
      </c>
      <c r="T50" s="72">
        <f>(VLOOKUP(O50,관심도db!$A$14:$X$333,10,0)+VLOOKUP(O50,관심도db!$A$14:$X$333,11,0)+VLOOKUP(O50,관심도db!$A$14:$X$333,12,0))-AVERAGE(VLOOKUP(O50,관심도db!$A$14:$X$333,10,0),VLOOKUP(O50,관심도db!$A$14:$X$333,11,0),VLOOKUP(O50,관심도db!$A$14:$X$333,12,0),VLOOKUP(O50,관심도db!$A$14:$X$333,13,0),VLOOKUP(O50,관심도db!$A$14:$X$333,14,0),VLOOKUP(O50,관심도db!$A$14:$X$333,15,0),VLOOKUP(O50,관심도db!$A$14:$X$333,16,0),VLOOKUP(O50,관심도db!$A$14:$X$333,17,0),VLOOKUP(O50,관심도db!$A$14:$X$333,18,0),VLOOKUP(O50,관심도db!$A$14:$X$333,19,0),VLOOKUP(O50,관심도db!$A$14:$X$333,20,0),VLOOKUP(O50,관심도db!$A$14:$X$333,21,0),VLOOKUP(O50,관심도db!$A$14:$X$333,22,0),VLOOKUP(O50,관심도db!$A$14:$X$333,23,0),VLOOKUP(O50,관심도db!$A$14:$X$333,24,0))</f>
        <v>16.40733333333333</v>
      </c>
    </row>
    <row r="51" spans="1:20">
      <c r="A51" s="70" t="s">
        <v>317</v>
      </c>
      <c r="B51" s="70" t="str">
        <f>VLOOKUP(A51,관심도db!$A$14:$X$333,2,0)</f>
        <v>에너지장비및서비스</v>
      </c>
      <c r="C51" s="72">
        <f>VLOOKUP(A51,관심도db!$A$14:$X$333,4,0)-VLOOKUP(A51,관심도db!$A$14:$X$333,5,0)</f>
        <v>3074.65</v>
      </c>
      <c r="D51" s="72">
        <f>VLOOKUP(A51,관심도db!$A$14:$X$333,4,0)-VLOOKUP(A51,관심도db!$A$14:$X$333,6,0)</f>
        <v>1896.6000000000004</v>
      </c>
      <c r="E51" s="72">
        <f>VLOOKUP(A51,관심도db!$A$14:$X$333,10,0)+VLOOKUP(A51,관심도db!$A$14:$X$333,11,0)+VLOOKUP(A51,관심도db!$A$14:$X$333,12,0)</f>
        <v>92.66</v>
      </c>
      <c r="F51" s="72">
        <f>(VLOOKUP(A51,관심도db!$A$14:$X$333,10,0)+VLOOKUP(A51,관심도db!$A$14:$X$333,11,0)+VLOOKUP(A51,관심도db!$A$14:$X$333,12,0))-AVERAGE(VLOOKUP(A51,관심도db!$A$14:$X$333,10,0),VLOOKUP(A51,관심도db!$A$14:$X$333,11,0),VLOOKUP(A51,관심도db!$A$14:$X$333,12,0),VLOOKUP(A51,관심도db!$A$14:$X$333,13,0),VLOOKUP(A51,관심도db!$A$14:$X$333,14,0),VLOOKUP(A51,관심도db!$A$14:$X$333,15,0),VLOOKUP(A51,관심도db!$A$14:$X$333,16,0),VLOOKUP(A51,관심도db!$A$14:$X$333,17,0),VLOOKUP(A51,관심도db!$A$14:$X$333,18,0),VLOOKUP(A51,관심도db!$A$14:$X$333,19,0),VLOOKUP(A51,관심도db!$A$14:$X$333,20,0),VLOOKUP(A51,관심도db!$A$14:$X$333,21,0),VLOOKUP(A51,관심도db!$A$14:$X$333,22,0),VLOOKUP(A51,관심도db!$A$14:$X$333,23,0),VLOOKUP(A51,관심도db!$A$14:$X$333,24,0))</f>
        <v>42.826000000000001</v>
      </c>
      <c r="H51" s="74" t="s">
        <v>429</v>
      </c>
      <c r="I51" s="74" t="str">
        <f>VLOOKUP(H51,관심도db!$A$14:$X$333,2,0)</f>
        <v>KSQ 에너지장비및서비스</v>
      </c>
      <c r="J51" s="72">
        <f>VLOOKUP(H51,관심도db!$A$14:$X$333,4,0)-VLOOKUP(H51,관심도db!$A$14:$X$333,5,0)</f>
        <v>155.05000000000001</v>
      </c>
      <c r="K51" s="72">
        <f>VLOOKUP(H51,관심도db!$A$14:$X$333,4,0)-VLOOKUP(H51,관심도db!$A$14:$X$333,6,0)</f>
        <v>-42.120000000000005</v>
      </c>
      <c r="L51" s="72">
        <f>VLOOKUP(H51,관심도db!$A$14:$X$333,10,0)+VLOOKUP(H51,관심도db!$A$14:$X$333,11,0)+VLOOKUP(H51,관심도db!$A$14:$X$333,12,0)</f>
        <v>11.6</v>
      </c>
      <c r="M51" s="72">
        <f>(VLOOKUP(H51,관심도db!$A$14:$X$333,10,0)+VLOOKUP(H51,관심도db!$A$14:$X$333,11,0)+VLOOKUP(H51,관심도db!$A$14:$X$333,12,0))-AVERAGE(VLOOKUP(H51,관심도db!$A$14:$X$333,10,0),VLOOKUP(H51,관심도db!$A$14:$X$333,11,0),VLOOKUP(H51,관심도db!$A$14:$X$333,12,0),VLOOKUP(H51,관심도db!$A$14:$X$333,13,0),VLOOKUP(H51,관심도db!$A$14:$X$333,14,0),VLOOKUP(H51,관심도db!$A$14:$X$333,15,0),VLOOKUP(H51,관심도db!$A$14:$X$333,16,0),VLOOKUP(H51,관심도db!$A$14:$X$333,17,0),VLOOKUP(H51,관심도db!$A$14:$X$333,18,0),VLOOKUP(H51,관심도db!$A$14:$X$333,19,0),VLOOKUP(H51,관심도db!$A$14:$X$333,20,0),VLOOKUP(H51,관심도db!$A$14:$X$333,21,0),VLOOKUP(H51,관심도db!$A$14:$X$333,22,0),VLOOKUP(H51,관심도db!$A$14:$X$333,23,0),VLOOKUP(H51,관심도db!$A$14:$X$333,24,0))</f>
        <v>7.7219999999999995</v>
      </c>
      <c r="N51" s="75"/>
      <c r="O51" s="74" t="s">
        <v>117</v>
      </c>
      <c r="P51" s="74" t="str">
        <f>VLOOKUP(O51,관심도db!$A$14:$X$333,2,0)</f>
        <v>비철,목재등</v>
      </c>
      <c r="Q51" s="75">
        <f>VLOOKUP(O51,관심도db!$A$14:$X$333,4,0)-VLOOKUP(O51,관심도db!$A$14:$X$333,5,0)</f>
        <v>-433.54999999999995</v>
      </c>
      <c r="R51" s="72">
        <f>VLOOKUP(O51,관심도db!$A$14:$X$333,4,0)-VLOOKUP(O51,관심도db!$A$14:$X$333,6,0)</f>
        <v>-571.66999999999985</v>
      </c>
      <c r="S51" s="72">
        <f>VLOOKUP(O51,관심도db!$A$14:$X$333,10,0)+VLOOKUP(O51,관심도db!$A$14:$X$333,11,0)+VLOOKUP(O51,관심도db!$A$14:$X$333,12,0)</f>
        <v>78.289999999999992</v>
      </c>
      <c r="T51" s="72">
        <f>(VLOOKUP(O51,관심도db!$A$14:$X$333,10,0)+VLOOKUP(O51,관심도db!$A$14:$X$333,11,0)+VLOOKUP(O51,관심도db!$A$14:$X$333,12,0))-AVERAGE(VLOOKUP(O51,관심도db!$A$14:$X$333,10,0),VLOOKUP(O51,관심도db!$A$14:$X$333,11,0),VLOOKUP(O51,관심도db!$A$14:$X$333,12,0),VLOOKUP(O51,관심도db!$A$14:$X$333,13,0),VLOOKUP(O51,관심도db!$A$14:$X$333,14,0),VLOOKUP(O51,관심도db!$A$14:$X$333,15,0),VLOOKUP(O51,관심도db!$A$14:$X$333,16,0),VLOOKUP(O51,관심도db!$A$14:$X$333,17,0),VLOOKUP(O51,관심도db!$A$14:$X$333,18,0),VLOOKUP(O51,관심도db!$A$14:$X$333,19,0),VLOOKUP(O51,관심도db!$A$14:$X$333,20,0),VLOOKUP(O51,관심도db!$A$14:$X$333,21,0),VLOOKUP(O51,관심도db!$A$14:$X$333,22,0),VLOOKUP(O51,관심도db!$A$14:$X$333,23,0),VLOOKUP(O51,관심도db!$A$14:$X$333,24,0))</f>
        <v>55.903333333333329</v>
      </c>
    </row>
    <row r="52" spans="1:20">
      <c r="A52" s="70" t="s">
        <v>341</v>
      </c>
      <c r="B52" s="70" t="str">
        <f>VLOOKUP(A52,관심도db!$A$14:$X$333,2,0)</f>
        <v>도로와철도운송</v>
      </c>
      <c r="C52" s="72">
        <f>VLOOKUP(A52,관심도db!$A$14:$X$333,4,0)-VLOOKUP(A52,관심도db!$A$14:$X$333,5,0)</f>
        <v>-165.93</v>
      </c>
      <c r="D52" s="72">
        <f>VLOOKUP(A52,관심도db!$A$14:$X$333,4,0)-VLOOKUP(A52,관심도db!$A$14:$X$333,6,0)</f>
        <v>-228</v>
      </c>
      <c r="E52" s="72">
        <f>VLOOKUP(A52,관심도db!$A$14:$X$333,10,0)+VLOOKUP(A52,관심도db!$A$14:$X$333,11,0)+VLOOKUP(A52,관심도db!$A$14:$X$333,12,0)</f>
        <v>1.03</v>
      </c>
      <c r="F52" s="72">
        <f>(VLOOKUP(A52,관심도db!$A$14:$X$333,10,0)+VLOOKUP(A52,관심도db!$A$14:$X$333,11,0)+VLOOKUP(A52,관심도db!$A$14:$X$333,12,0))-AVERAGE(VLOOKUP(A52,관심도db!$A$14:$X$333,10,0),VLOOKUP(A52,관심도db!$A$14:$X$333,11,0),VLOOKUP(A52,관심도db!$A$14:$X$333,12,0),VLOOKUP(A52,관심도db!$A$14:$X$333,13,0),VLOOKUP(A52,관심도db!$A$14:$X$333,14,0),VLOOKUP(A52,관심도db!$A$14:$X$333,15,0),VLOOKUP(A52,관심도db!$A$14:$X$333,16,0),VLOOKUP(A52,관심도db!$A$14:$X$333,17,0),VLOOKUP(A52,관심도db!$A$14:$X$333,18,0),VLOOKUP(A52,관심도db!$A$14:$X$333,19,0),VLOOKUP(A52,관심도db!$A$14:$X$333,20,0),VLOOKUP(A52,관심도db!$A$14:$X$333,21,0),VLOOKUP(A52,관심도db!$A$14:$X$333,22,0),VLOOKUP(A52,관심도db!$A$14:$X$333,23,0),VLOOKUP(A52,관심도db!$A$14:$X$333,24,0))</f>
        <v>0.38800000000000012</v>
      </c>
      <c r="H52" s="74" t="s">
        <v>455</v>
      </c>
      <c r="I52" s="74" t="str">
        <f>VLOOKUP(H52,관심도db!$A$14:$X$333,2,0)</f>
        <v>KSQ 도로와철도운송</v>
      </c>
      <c r="J52" s="72">
        <f>VLOOKUP(H52,관심도db!$A$14:$X$333,4,0)-VLOOKUP(H52,관심도db!$A$14:$X$333,5,0)</f>
        <v>1.6699999999999982</v>
      </c>
      <c r="K52" s="72">
        <f>VLOOKUP(H52,관심도db!$A$14:$X$333,4,0)-VLOOKUP(H52,관심도db!$A$14:$X$333,6,0)</f>
        <v>-12.170000000000002</v>
      </c>
      <c r="L52" s="72">
        <f>VLOOKUP(H52,관심도db!$A$14:$X$333,10,0)+VLOOKUP(H52,관심도db!$A$14:$X$333,11,0)+VLOOKUP(H52,관심도db!$A$14:$X$333,12,0)</f>
        <v>0</v>
      </c>
      <c r="M52" s="72">
        <f>(VLOOKUP(H52,관심도db!$A$14:$X$333,10,0)+VLOOKUP(H52,관심도db!$A$14:$X$333,11,0)+VLOOKUP(H52,관심도db!$A$14:$X$333,12,0))-AVERAGE(VLOOKUP(H52,관심도db!$A$14:$X$333,10,0),VLOOKUP(H52,관심도db!$A$14:$X$333,11,0),VLOOKUP(H52,관심도db!$A$14:$X$333,12,0),VLOOKUP(H52,관심도db!$A$14:$X$333,13,0),VLOOKUP(H52,관심도db!$A$14:$X$333,14,0),VLOOKUP(H52,관심도db!$A$14:$X$333,15,0),VLOOKUP(H52,관심도db!$A$14:$X$333,16,0),VLOOKUP(H52,관심도db!$A$14:$X$333,17,0),VLOOKUP(H52,관심도db!$A$14:$X$333,18,0),VLOOKUP(H52,관심도db!$A$14:$X$333,19,0),VLOOKUP(H52,관심도db!$A$14:$X$333,20,0),VLOOKUP(H52,관심도db!$A$14:$X$333,21,0),VLOOKUP(H52,관심도db!$A$14:$X$333,22,0),VLOOKUP(H52,관심도db!$A$14:$X$333,23,0),VLOOKUP(H52,관심도db!$A$14:$X$333,24,0))</f>
        <v>-0.11800000000000001</v>
      </c>
      <c r="N52" s="75"/>
      <c r="O52" s="74" t="s">
        <v>549</v>
      </c>
      <c r="P52" s="74" t="str">
        <f>VLOOKUP(O52,관심도db!$A$14:$X$333,2,0)</f>
        <v>비철금속</v>
      </c>
      <c r="Q52" s="75">
        <f>VLOOKUP(O52,관심도db!$A$14:$X$333,4,0)-VLOOKUP(O52,관심도db!$A$14:$X$333,5,0)</f>
        <v>-458.84000000000015</v>
      </c>
      <c r="R52" s="72">
        <f>VLOOKUP(O52,관심도db!$A$14:$X$333,4,0)-VLOOKUP(O52,관심도db!$A$14:$X$333,6,0)</f>
        <v>-583.24</v>
      </c>
      <c r="S52" s="72">
        <f>VLOOKUP(O52,관심도db!$A$14:$X$333,10,0)+VLOOKUP(O52,관심도db!$A$14:$X$333,11,0)+VLOOKUP(O52,관심도db!$A$14:$X$333,12,0)</f>
        <v>70.8</v>
      </c>
      <c r="T52" s="72">
        <f>(VLOOKUP(O52,관심도db!$A$14:$X$333,10,0)+VLOOKUP(O52,관심도db!$A$14:$X$333,11,0)+VLOOKUP(O52,관심도db!$A$14:$X$333,12,0))-AVERAGE(VLOOKUP(O52,관심도db!$A$14:$X$333,10,0),VLOOKUP(O52,관심도db!$A$14:$X$333,11,0),VLOOKUP(O52,관심도db!$A$14:$X$333,12,0),VLOOKUP(O52,관심도db!$A$14:$X$333,13,0),VLOOKUP(O52,관심도db!$A$14:$X$333,14,0),VLOOKUP(O52,관심도db!$A$14:$X$333,15,0),VLOOKUP(O52,관심도db!$A$14:$X$333,16,0),VLOOKUP(O52,관심도db!$A$14:$X$333,17,0),VLOOKUP(O52,관심도db!$A$14:$X$333,18,0),VLOOKUP(O52,관심도db!$A$14:$X$333,19,0),VLOOKUP(O52,관심도db!$A$14:$X$333,20,0),VLOOKUP(O52,관심도db!$A$14:$X$333,21,0),VLOOKUP(O52,관심도db!$A$14:$X$333,22,0),VLOOKUP(O52,관심도db!$A$14:$X$333,23,0),VLOOKUP(O52,관심도db!$A$14:$X$333,24,0))</f>
        <v>49.53</v>
      </c>
    </row>
    <row r="53" spans="1:20">
      <c r="A53" s="70" t="s">
        <v>337</v>
      </c>
      <c r="B53" s="70" t="str">
        <f>VLOOKUP(A53,관심도db!$A$14:$X$333,2,0)</f>
        <v>상업서비스와공급품</v>
      </c>
      <c r="C53" s="72">
        <f>VLOOKUP(A53,관심도db!$A$14:$X$333,4,0)-VLOOKUP(A53,관심도db!$A$14:$X$333,5,0)</f>
        <v>-310.87999999999994</v>
      </c>
      <c r="D53" s="72">
        <f>VLOOKUP(A53,관심도db!$A$14:$X$333,4,0)-VLOOKUP(A53,관심도db!$A$14:$X$333,6,0)</f>
        <v>-200.23000000000002</v>
      </c>
      <c r="E53" s="72">
        <f>VLOOKUP(A53,관심도db!$A$14:$X$333,10,0)+VLOOKUP(A53,관심도db!$A$14:$X$333,11,0)+VLOOKUP(A53,관심도db!$A$14:$X$333,12,0)</f>
        <v>9.39</v>
      </c>
      <c r="F53" s="72">
        <f>(VLOOKUP(A53,관심도db!$A$14:$X$333,10,0)+VLOOKUP(A53,관심도db!$A$14:$X$333,11,0)+VLOOKUP(A53,관심도db!$A$14:$X$333,12,0))-AVERAGE(VLOOKUP(A53,관심도db!$A$14:$X$333,10,0),VLOOKUP(A53,관심도db!$A$14:$X$333,11,0),VLOOKUP(A53,관심도db!$A$14:$X$333,12,0),VLOOKUP(A53,관심도db!$A$14:$X$333,13,0),VLOOKUP(A53,관심도db!$A$14:$X$333,14,0),VLOOKUP(A53,관심도db!$A$14:$X$333,15,0),VLOOKUP(A53,관심도db!$A$14:$X$333,16,0),VLOOKUP(A53,관심도db!$A$14:$X$333,17,0),VLOOKUP(A53,관심도db!$A$14:$X$333,18,0),VLOOKUP(A53,관심도db!$A$14:$X$333,19,0),VLOOKUP(A53,관심도db!$A$14:$X$333,20,0),VLOOKUP(A53,관심도db!$A$14:$X$333,21,0),VLOOKUP(A53,관심도db!$A$14:$X$333,22,0),VLOOKUP(A53,관심도db!$A$14:$X$333,23,0),VLOOKUP(A53,관심도db!$A$14:$X$333,24,0))</f>
        <v>7.2586666666666675</v>
      </c>
      <c r="H53" s="74" t="s">
        <v>449</v>
      </c>
      <c r="I53" s="74" t="str">
        <f>VLOOKUP(H53,관심도db!$A$14:$X$333,2,0)</f>
        <v>KSQ 상업서비스와공급품</v>
      </c>
      <c r="J53" s="72">
        <f>VLOOKUP(H53,관심도db!$A$14:$X$333,4,0)-VLOOKUP(H53,관심도db!$A$14:$X$333,5,0)</f>
        <v>-298.12</v>
      </c>
      <c r="K53" s="72">
        <f>VLOOKUP(H53,관심도db!$A$14:$X$333,4,0)-VLOOKUP(H53,관심도db!$A$14:$X$333,6,0)</f>
        <v>-150.26000000000002</v>
      </c>
      <c r="L53" s="72">
        <f>VLOOKUP(H53,관심도db!$A$14:$X$333,10,0)+VLOOKUP(H53,관심도db!$A$14:$X$333,11,0)+VLOOKUP(H53,관심도db!$A$14:$X$333,12,0)</f>
        <v>0.16</v>
      </c>
      <c r="M53" s="72">
        <f>(VLOOKUP(H53,관심도db!$A$14:$X$333,10,0)+VLOOKUP(H53,관심도db!$A$14:$X$333,11,0)+VLOOKUP(H53,관심도db!$A$14:$X$333,12,0))-AVERAGE(VLOOKUP(H53,관심도db!$A$14:$X$333,10,0),VLOOKUP(H53,관심도db!$A$14:$X$333,11,0),VLOOKUP(H53,관심도db!$A$14:$X$333,12,0),VLOOKUP(H53,관심도db!$A$14:$X$333,13,0),VLOOKUP(H53,관심도db!$A$14:$X$333,14,0),VLOOKUP(H53,관심도db!$A$14:$X$333,15,0),VLOOKUP(H53,관심도db!$A$14:$X$333,16,0),VLOOKUP(H53,관심도db!$A$14:$X$333,17,0),VLOOKUP(H53,관심도db!$A$14:$X$333,18,0),VLOOKUP(H53,관심도db!$A$14:$X$333,19,0),VLOOKUP(H53,관심도db!$A$14:$X$333,20,0),VLOOKUP(H53,관심도db!$A$14:$X$333,21,0),VLOOKUP(H53,관심도db!$A$14:$X$333,22,0),VLOOKUP(H53,관심도db!$A$14:$X$333,23,0),VLOOKUP(H53,관심도db!$A$14:$X$333,24,0))</f>
        <v>-0.30866666666666664</v>
      </c>
      <c r="O53" s="73" t="s">
        <v>137</v>
      </c>
      <c r="P53" s="74" t="str">
        <f>VLOOKUP(O53,관심도db!$A$14:$X$333,2,0)</f>
        <v>디스플레이</v>
      </c>
      <c r="Q53" s="72">
        <f>VLOOKUP(O53,관심도db!$A$14:$X$333,4,0)-VLOOKUP(O53,관심도db!$A$14:$X$333,5,0)</f>
        <v>-539.41000000000008</v>
      </c>
      <c r="R53" s="72">
        <f>VLOOKUP(O53,관심도db!$A$14:$X$333,4,0)-VLOOKUP(O53,관심도db!$A$14:$X$333,6,0)</f>
        <v>-2606.8199999999997</v>
      </c>
      <c r="S53" s="72">
        <f>VLOOKUP(O53,관심도db!$A$14:$X$333,10,0)+VLOOKUP(O53,관심도db!$A$14:$X$333,11,0)+VLOOKUP(O53,관심도db!$A$14:$X$333,12,0)</f>
        <v>71.67</v>
      </c>
      <c r="T53" s="72">
        <f>(VLOOKUP(O53,관심도db!$A$14:$X$333,10,0)+VLOOKUP(O53,관심도db!$A$14:$X$333,11,0)+VLOOKUP(O53,관심도db!$A$14:$X$333,12,0))-AVERAGE(VLOOKUP(O53,관심도db!$A$14:$X$333,10,0),VLOOKUP(O53,관심도db!$A$14:$X$333,11,0),VLOOKUP(O53,관심도db!$A$14:$X$333,12,0),VLOOKUP(O53,관심도db!$A$14:$X$333,13,0),VLOOKUP(O53,관심도db!$A$14:$X$333,14,0),VLOOKUP(O53,관심도db!$A$14:$X$333,15,0),VLOOKUP(O53,관심도db!$A$14:$X$333,16,0),VLOOKUP(O53,관심도db!$A$14:$X$333,17,0),VLOOKUP(O53,관심도db!$A$14:$X$333,18,0),VLOOKUP(O53,관심도db!$A$14:$X$333,19,0),VLOOKUP(O53,관심도db!$A$14:$X$333,20,0),VLOOKUP(O53,관심도db!$A$14:$X$333,21,0),VLOOKUP(O53,관심도db!$A$14:$X$333,22,0),VLOOKUP(O53,관심도db!$A$14:$X$333,23,0),VLOOKUP(O53,관심도db!$A$14:$X$333,24,0))</f>
        <v>51.940666666666672</v>
      </c>
    </row>
    <row r="54" spans="1:20">
      <c r="A54" s="70" t="s">
        <v>377</v>
      </c>
      <c r="B54" s="70" t="str">
        <f>VLOOKUP(A54,관심도db!$A$14:$X$333,2,0)</f>
        <v>제약과생물공학</v>
      </c>
      <c r="C54" s="72">
        <f>VLOOKUP(A54,관심도db!$A$14:$X$333,4,0)-VLOOKUP(A54,관심도db!$A$14:$X$333,5,0)</f>
        <v>-1237.0900000000001</v>
      </c>
      <c r="D54" s="72">
        <f>VLOOKUP(A54,관심도db!$A$14:$X$333,4,0)-VLOOKUP(A54,관심도db!$A$14:$X$333,6,0)</f>
        <v>-1954.8099999999977</v>
      </c>
      <c r="E54" s="72">
        <f>VLOOKUP(A54,관심도db!$A$14:$X$333,10,0)+VLOOKUP(A54,관심도db!$A$14:$X$333,11,0)+VLOOKUP(A54,관심도db!$A$14:$X$333,12,0)</f>
        <v>2449.2299999999996</v>
      </c>
      <c r="F54" s="72">
        <f>(VLOOKUP(A54,관심도db!$A$14:$X$333,10,0)+VLOOKUP(A54,관심도db!$A$14:$X$333,11,0)+VLOOKUP(A54,관심도db!$A$14:$X$333,12,0))-AVERAGE(VLOOKUP(A54,관심도db!$A$14:$X$333,10,0),VLOOKUP(A54,관심도db!$A$14:$X$333,11,0),VLOOKUP(A54,관심도db!$A$14:$X$333,12,0),VLOOKUP(A54,관심도db!$A$14:$X$333,13,0),VLOOKUP(A54,관심도db!$A$14:$X$333,14,0),VLOOKUP(A54,관심도db!$A$14:$X$333,15,0),VLOOKUP(A54,관심도db!$A$14:$X$333,16,0),VLOOKUP(A54,관심도db!$A$14:$X$333,17,0),VLOOKUP(A54,관심도db!$A$14:$X$333,18,0),VLOOKUP(A54,관심도db!$A$14:$X$333,19,0),VLOOKUP(A54,관심도db!$A$14:$X$333,20,0),VLOOKUP(A54,관심도db!$A$14:$X$333,21,0),VLOOKUP(A54,관심도db!$A$14:$X$333,22,0),VLOOKUP(A54,관심도db!$A$14:$X$333,23,0),VLOOKUP(A54,관심도db!$A$14:$X$333,24,0))</f>
        <v>2067.0299999999997</v>
      </c>
      <c r="H54" s="74" t="s">
        <v>491</v>
      </c>
      <c r="I54" s="74" t="str">
        <f>VLOOKUP(H54,관심도db!$A$14:$X$333,2,0)</f>
        <v>KSQ 제약과생물공학</v>
      </c>
      <c r="J54" s="72">
        <f>VLOOKUP(H54,관심도db!$A$14:$X$333,4,0)-VLOOKUP(H54,관심도db!$A$14:$X$333,5,0)</f>
        <v>-690.93000000000029</v>
      </c>
      <c r="K54" s="72">
        <f>VLOOKUP(H54,관심도db!$A$14:$X$333,4,0)-VLOOKUP(H54,관심도db!$A$14:$X$333,6,0)</f>
        <v>-833.54999999999927</v>
      </c>
      <c r="L54" s="72">
        <f>VLOOKUP(H54,관심도db!$A$14:$X$333,10,0)+VLOOKUP(H54,관심도db!$A$14:$X$333,11,0)+VLOOKUP(H54,관심도db!$A$14:$X$333,12,0)</f>
        <v>1718.58</v>
      </c>
      <c r="M54" s="72">
        <f>(VLOOKUP(H54,관심도db!$A$14:$X$333,10,0)+VLOOKUP(H54,관심도db!$A$14:$X$333,11,0)+VLOOKUP(H54,관심도db!$A$14:$X$333,12,0))-AVERAGE(VLOOKUP(H54,관심도db!$A$14:$X$333,10,0),VLOOKUP(H54,관심도db!$A$14:$X$333,11,0),VLOOKUP(H54,관심도db!$A$14:$X$333,12,0),VLOOKUP(H54,관심도db!$A$14:$X$333,13,0),VLOOKUP(H54,관심도db!$A$14:$X$333,14,0),VLOOKUP(H54,관심도db!$A$14:$X$333,15,0),VLOOKUP(H54,관심도db!$A$14:$X$333,16,0),VLOOKUP(H54,관심도db!$A$14:$X$333,17,0),VLOOKUP(H54,관심도db!$A$14:$X$333,18,0),VLOOKUP(H54,관심도db!$A$14:$X$333,19,0),VLOOKUP(H54,관심도db!$A$14:$X$333,20,0),VLOOKUP(H54,관심도db!$A$14:$X$333,21,0),VLOOKUP(H54,관심도db!$A$14:$X$333,22,0),VLOOKUP(H54,관심도db!$A$14:$X$333,23,0),VLOOKUP(H54,관심도db!$A$14:$X$333,24,0))</f>
        <v>1443.0079999999998</v>
      </c>
      <c r="O54" s="73" t="s">
        <v>576</v>
      </c>
      <c r="P54" s="74" t="str">
        <f>VLOOKUP(O54,관심도db!$A$14:$X$333,2,0)</f>
        <v>컴퓨터</v>
      </c>
      <c r="Q54" s="72">
        <f>VLOOKUP(O54,관심도db!$A$14:$X$333,4,0)-VLOOKUP(O54,관심도db!$A$14:$X$333,5,0)</f>
        <v>-561.75</v>
      </c>
      <c r="R54" s="72">
        <f>VLOOKUP(O54,관심도db!$A$14:$X$333,4,0)-VLOOKUP(O54,관심도db!$A$14:$X$333,6,0)</f>
        <v>-178.68999999999997</v>
      </c>
      <c r="S54" s="72">
        <f>VLOOKUP(O54,관심도db!$A$14:$X$333,10,0)+VLOOKUP(O54,관심도db!$A$14:$X$333,11,0)+VLOOKUP(O54,관심도db!$A$14:$X$333,12,0)</f>
        <v>0</v>
      </c>
      <c r="T54" s="72">
        <f>(VLOOKUP(O54,관심도db!$A$14:$X$333,10,0)+VLOOKUP(O54,관심도db!$A$14:$X$333,11,0)+VLOOKUP(O54,관심도db!$A$14:$X$333,12,0))-AVERAGE(VLOOKUP(O54,관심도db!$A$14:$X$333,10,0),VLOOKUP(O54,관심도db!$A$14:$X$333,11,0),VLOOKUP(O54,관심도db!$A$14:$X$333,12,0),VLOOKUP(O54,관심도db!$A$14:$X$333,13,0),VLOOKUP(O54,관심도db!$A$14:$X$333,14,0),VLOOKUP(O54,관심도db!$A$14:$X$333,15,0),VLOOKUP(O54,관심도db!$A$14:$X$333,16,0),VLOOKUP(O54,관심도db!$A$14:$X$333,17,0),VLOOKUP(O54,관심도db!$A$14:$X$333,18,0),VLOOKUP(O54,관심도db!$A$14:$X$333,19,0),VLOOKUP(O54,관심도db!$A$14:$X$333,20,0),VLOOKUP(O54,관심도db!$A$14:$X$333,21,0),VLOOKUP(O54,관심도db!$A$14:$X$333,22,0),VLOOKUP(O54,관심도db!$A$14:$X$333,23,0),VLOOKUP(O54,관심도db!$A$14:$X$333,24,0))</f>
        <v>-1.3333333333333333E-3</v>
      </c>
    </row>
    <row r="55" spans="1:20">
      <c r="A55" s="70" t="s">
        <v>384</v>
      </c>
      <c r="B55" s="70" t="str">
        <f>VLOOKUP(A55,관심도db!$A$14:$X$333,2,0)</f>
        <v>증권</v>
      </c>
      <c r="C55" s="72">
        <f>VLOOKUP(A55,관심도db!$A$14:$X$333,4,0)-VLOOKUP(A55,관심도db!$A$14:$X$333,5,0)</f>
        <v>-261.2199999999998</v>
      </c>
      <c r="D55" s="72">
        <f>VLOOKUP(A55,관심도db!$A$14:$X$333,4,0)-VLOOKUP(A55,관심도db!$A$14:$X$333,6,0)</f>
        <v>-1160.8699999999994</v>
      </c>
      <c r="E55" s="72">
        <f>VLOOKUP(A55,관심도db!$A$14:$X$333,10,0)+VLOOKUP(A55,관심도db!$A$14:$X$333,11,0)+VLOOKUP(A55,관심도db!$A$14:$X$333,12,0)</f>
        <v>343.77</v>
      </c>
      <c r="F55" s="72">
        <f>(VLOOKUP(A55,관심도db!$A$14:$X$333,10,0)+VLOOKUP(A55,관심도db!$A$14:$X$333,11,0)+VLOOKUP(A55,관심도db!$A$14:$X$333,12,0))-AVERAGE(VLOOKUP(A55,관심도db!$A$14:$X$333,10,0),VLOOKUP(A55,관심도db!$A$14:$X$333,11,0),VLOOKUP(A55,관심도db!$A$14:$X$333,12,0),VLOOKUP(A55,관심도db!$A$14:$X$333,13,0),VLOOKUP(A55,관심도db!$A$14:$X$333,14,0),VLOOKUP(A55,관심도db!$A$14:$X$333,15,0),VLOOKUP(A55,관심도db!$A$14:$X$333,16,0),VLOOKUP(A55,관심도db!$A$14:$X$333,17,0),VLOOKUP(A55,관심도db!$A$14:$X$333,18,0),VLOOKUP(A55,관심도db!$A$14:$X$333,19,0),VLOOKUP(A55,관심도db!$A$14:$X$333,20,0),VLOOKUP(A55,관심도db!$A$14:$X$333,21,0),VLOOKUP(A55,관심도db!$A$14:$X$333,22,0),VLOOKUP(A55,관심도db!$A$14:$X$333,23,0),VLOOKUP(A55,관심도db!$A$14:$X$333,24,0))</f>
        <v>243.25333333333333</v>
      </c>
      <c r="H55" s="74" t="s">
        <v>498</v>
      </c>
      <c r="I55" s="74" t="str">
        <f>VLOOKUP(H55,관심도db!$A$14:$X$333,2,0)</f>
        <v>KSQ 증권</v>
      </c>
      <c r="J55" s="72">
        <f>VLOOKUP(H55,관심도db!$A$14:$X$333,4,0)-VLOOKUP(H55,관심도db!$A$14:$X$333,5,0)</f>
        <v>-4.2300000000000004</v>
      </c>
      <c r="K55" s="72">
        <f>VLOOKUP(H55,관심도db!$A$14:$X$333,4,0)-VLOOKUP(H55,관심도db!$A$14:$X$333,6,0)</f>
        <v>-14.830000000000002</v>
      </c>
      <c r="L55" s="72">
        <f>VLOOKUP(H55,관심도db!$A$14:$X$333,10,0)+VLOOKUP(H55,관심도db!$A$14:$X$333,11,0)+VLOOKUP(H55,관심도db!$A$14:$X$333,12,0)</f>
        <v>1.27</v>
      </c>
      <c r="M55" s="72">
        <f>(VLOOKUP(H55,관심도db!$A$14:$X$333,10,0)+VLOOKUP(H55,관심도db!$A$14:$X$333,11,0)+VLOOKUP(H55,관심도db!$A$14:$X$333,12,0))-AVERAGE(VLOOKUP(H55,관심도db!$A$14:$X$333,10,0),VLOOKUP(H55,관심도db!$A$14:$X$333,11,0),VLOOKUP(H55,관심도db!$A$14:$X$333,12,0),VLOOKUP(H55,관심도db!$A$14:$X$333,13,0),VLOOKUP(H55,관심도db!$A$14:$X$333,14,0),VLOOKUP(H55,관심도db!$A$14:$X$333,15,0),VLOOKUP(H55,관심도db!$A$14:$X$333,16,0),VLOOKUP(H55,관심도db!$A$14:$X$333,17,0),VLOOKUP(H55,관심도db!$A$14:$X$333,18,0),VLOOKUP(H55,관심도db!$A$14:$X$333,19,0),VLOOKUP(H55,관심도db!$A$14:$X$333,20,0),VLOOKUP(H55,관심도db!$A$14:$X$333,21,0),VLOOKUP(H55,관심도db!$A$14:$X$333,22,0),VLOOKUP(H55,관심도db!$A$14:$X$333,23,0),VLOOKUP(H55,관심도db!$A$14:$X$333,24,0))</f>
        <v>0.94333333333333347</v>
      </c>
      <c r="O55" s="73" t="s">
        <v>583</v>
      </c>
      <c r="P55" s="74" t="str">
        <f>VLOOKUP(O55,관심도db!$A$14:$X$333,2,0)</f>
        <v>통신서비스</v>
      </c>
      <c r="Q55" s="72">
        <f>VLOOKUP(O55,관심도db!$A$14:$X$333,4,0)-VLOOKUP(O55,관심도db!$A$14:$X$333,5,0)</f>
        <v>-638.32999999999993</v>
      </c>
      <c r="R55" s="72">
        <f>VLOOKUP(O55,관심도db!$A$14:$X$333,4,0)-VLOOKUP(O55,관심도db!$A$14:$X$333,6,0)</f>
        <v>-2040.7</v>
      </c>
      <c r="S55" s="72">
        <f>VLOOKUP(O55,관심도db!$A$14:$X$333,10,0)+VLOOKUP(O55,관심도db!$A$14:$X$333,11,0)+VLOOKUP(O55,관심도db!$A$14:$X$333,12,0)</f>
        <v>165.29</v>
      </c>
      <c r="T55" s="72">
        <f>(VLOOKUP(O55,관심도db!$A$14:$X$333,10,0)+VLOOKUP(O55,관심도db!$A$14:$X$333,11,0)+VLOOKUP(O55,관심도db!$A$14:$X$333,12,0))-AVERAGE(VLOOKUP(O55,관심도db!$A$14:$X$333,10,0),VLOOKUP(O55,관심도db!$A$14:$X$333,11,0),VLOOKUP(O55,관심도db!$A$14:$X$333,12,0),VLOOKUP(O55,관심도db!$A$14:$X$333,13,0),VLOOKUP(O55,관심도db!$A$14:$X$333,14,0),VLOOKUP(O55,관심도db!$A$14:$X$333,15,0),VLOOKUP(O55,관심도db!$A$14:$X$333,16,0),VLOOKUP(O55,관심도db!$A$14:$X$333,17,0),VLOOKUP(O55,관심도db!$A$14:$X$333,18,0),VLOOKUP(O55,관심도db!$A$14:$X$333,19,0),VLOOKUP(O55,관심도db!$A$14:$X$333,20,0),VLOOKUP(O55,관심도db!$A$14:$X$333,21,0),VLOOKUP(O55,관심도db!$A$14:$X$333,22,0),VLOOKUP(O55,관심도db!$A$14:$X$333,23,0),VLOOKUP(O55,관심도db!$A$14:$X$333,24,0))</f>
        <v>117.37533333333333</v>
      </c>
    </row>
    <row r="56" spans="1:20">
      <c r="A56" s="70" t="s">
        <v>338</v>
      </c>
      <c r="B56" s="70" t="str">
        <f>VLOOKUP(A56,관심도db!$A$14:$X$333,2,0)</f>
        <v>상업서비스와공급품</v>
      </c>
      <c r="C56" s="72">
        <f>VLOOKUP(A56,관심도db!$A$14:$X$333,4,0)-VLOOKUP(A56,관심도db!$A$14:$X$333,5,0)</f>
        <v>-310.87999999999994</v>
      </c>
      <c r="D56" s="72">
        <f>VLOOKUP(A56,관심도db!$A$14:$X$333,4,0)-VLOOKUP(A56,관심도db!$A$14:$X$333,6,0)</f>
        <v>-200.23000000000002</v>
      </c>
      <c r="E56" s="72">
        <f>VLOOKUP(A56,관심도db!$A$14:$X$333,10,0)+VLOOKUP(A56,관심도db!$A$14:$X$333,11,0)+VLOOKUP(A56,관심도db!$A$14:$X$333,12,0)</f>
        <v>9.39</v>
      </c>
      <c r="F56" s="72">
        <f>(VLOOKUP(A56,관심도db!$A$14:$X$333,10,0)+VLOOKUP(A56,관심도db!$A$14:$X$333,11,0)+VLOOKUP(A56,관심도db!$A$14:$X$333,12,0))-AVERAGE(VLOOKUP(A56,관심도db!$A$14:$X$333,10,0),VLOOKUP(A56,관심도db!$A$14:$X$333,11,0),VLOOKUP(A56,관심도db!$A$14:$X$333,12,0),VLOOKUP(A56,관심도db!$A$14:$X$333,13,0),VLOOKUP(A56,관심도db!$A$14:$X$333,14,0),VLOOKUP(A56,관심도db!$A$14:$X$333,15,0),VLOOKUP(A56,관심도db!$A$14:$X$333,16,0),VLOOKUP(A56,관심도db!$A$14:$X$333,17,0),VLOOKUP(A56,관심도db!$A$14:$X$333,18,0),VLOOKUP(A56,관심도db!$A$14:$X$333,19,0),VLOOKUP(A56,관심도db!$A$14:$X$333,20,0),VLOOKUP(A56,관심도db!$A$14:$X$333,21,0),VLOOKUP(A56,관심도db!$A$14:$X$333,22,0),VLOOKUP(A56,관심도db!$A$14:$X$333,23,0),VLOOKUP(A56,관심도db!$A$14:$X$333,24,0))</f>
        <v>7.2586666666666675</v>
      </c>
      <c r="H56" s="74" t="s">
        <v>450</v>
      </c>
      <c r="I56" s="74" t="str">
        <f>VLOOKUP(H56,관심도db!$A$14:$X$333,2,0)</f>
        <v>KSQ 상업서비스와공급품</v>
      </c>
      <c r="J56" s="72">
        <f>VLOOKUP(H56,관심도db!$A$14:$X$333,4,0)-VLOOKUP(H56,관심도db!$A$14:$X$333,5,0)</f>
        <v>-298.12</v>
      </c>
      <c r="K56" s="72">
        <f>VLOOKUP(H56,관심도db!$A$14:$X$333,4,0)-VLOOKUP(H56,관심도db!$A$14:$X$333,6,0)</f>
        <v>-150.26000000000002</v>
      </c>
      <c r="L56" s="72">
        <f>VLOOKUP(H56,관심도db!$A$14:$X$333,10,0)+VLOOKUP(H56,관심도db!$A$14:$X$333,11,0)+VLOOKUP(H56,관심도db!$A$14:$X$333,12,0)</f>
        <v>0.16</v>
      </c>
      <c r="M56" s="72">
        <f>(VLOOKUP(H56,관심도db!$A$14:$X$333,10,0)+VLOOKUP(H56,관심도db!$A$14:$X$333,11,0)+VLOOKUP(H56,관심도db!$A$14:$X$333,12,0))-AVERAGE(VLOOKUP(H56,관심도db!$A$14:$X$333,10,0),VLOOKUP(H56,관심도db!$A$14:$X$333,11,0),VLOOKUP(H56,관심도db!$A$14:$X$333,12,0),VLOOKUP(H56,관심도db!$A$14:$X$333,13,0),VLOOKUP(H56,관심도db!$A$14:$X$333,14,0),VLOOKUP(H56,관심도db!$A$14:$X$333,15,0),VLOOKUP(H56,관심도db!$A$14:$X$333,16,0),VLOOKUP(H56,관심도db!$A$14:$X$333,17,0),VLOOKUP(H56,관심도db!$A$14:$X$333,18,0),VLOOKUP(H56,관심도db!$A$14:$X$333,19,0),VLOOKUP(H56,관심도db!$A$14:$X$333,20,0),VLOOKUP(H56,관심도db!$A$14:$X$333,21,0),VLOOKUP(H56,관심도db!$A$14:$X$333,22,0),VLOOKUP(H56,관심도db!$A$14:$X$333,23,0),VLOOKUP(H56,관심도db!$A$14:$X$333,24,0))</f>
        <v>-0.30866666666666664</v>
      </c>
      <c r="O56" s="73" t="s">
        <v>544</v>
      </c>
      <c r="P56" s="74" t="str">
        <f>VLOOKUP(O56,관심도db!$A$14:$X$333,2,0)</f>
        <v>통신서비스</v>
      </c>
      <c r="Q56" s="72">
        <f>VLOOKUP(O56,관심도db!$A$14:$X$333,4,0)-VLOOKUP(O56,관심도db!$A$14:$X$333,5,0)</f>
        <v>-638.32999999999993</v>
      </c>
      <c r="R56" s="72">
        <f>VLOOKUP(O56,관심도db!$A$14:$X$333,4,0)-VLOOKUP(O56,관심도db!$A$14:$X$333,6,0)</f>
        <v>-2040.7</v>
      </c>
      <c r="S56" s="72">
        <f>VLOOKUP(O56,관심도db!$A$14:$X$333,10,0)+VLOOKUP(O56,관심도db!$A$14:$X$333,11,0)+VLOOKUP(O56,관심도db!$A$14:$X$333,12,0)</f>
        <v>165.29</v>
      </c>
      <c r="T56" s="72">
        <f>(VLOOKUP(O56,관심도db!$A$14:$X$333,10,0)+VLOOKUP(O56,관심도db!$A$14:$X$333,11,0)+VLOOKUP(O56,관심도db!$A$14:$X$333,12,0))-AVERAGE(VLOOKUP(O56,관심도db!$A$14:$X$333,10,0),VLOOKUP(O56,관심도db!$A$14:$X$333,11,0),VLOOKUP(O56,관심도db!$A$14:$X$333,12,0),VLOOKUP(O56,관심도db!$A$14:$X$333,13,0),VLOOKUP(O56,관심도db!$A$14:$X$333,14,0),VLOOKUP(O56,관심도db!$A$14:$X$333,15,0),VLOOKUP(O56,관심도db!$A$14:$X$333,16,0),VLOOKUP(O56,관심도db!$A$14:$X$333,17,0),VLOOKUP(O56,관심도db!$A$14:$X$333,18,0),VLOOKUP(O56,관심도db!$A$14:$X$333,19,0),VLOOKUP(O56,관심도db!$A$14:$X$333,20,0),VLOOKUP(O56,관심도db!$A$14:$X$333,21,0),VLOOKUP(O56,관심도db!$A$14:$X$333,22,0),VLOOKUP(O56,관심도db!$A$14:$X$333,23,0),VLOOKUP(O56,관심도db!$A$14:$X$333,24,0))</f>
        <v>117.37533333333333</v>
      </c>
    </row>
    <row r="57" spans="1:20">
      <c r="A57" s="70" t="s">
        <v>350</v>
      </c>
      <c r="B57" s="70" t="str">
        <f>VLOOKUP(A57,관심도db!$A$14:$X$333,2,0)</f>
        <v>섬유,의류,신발,호화품</v>
      </c>
      <c r="C57" s="72">
        <f>VLOOKUP(A57,관심도db!$A$14:$X$333,4,0)-VLOOKUP(A57,관심도db!$A$14:$X$333,5,0)</f>
        <v>-175.06000000000006</v>
      </c>
      <c r="D57" s="72">
        <f>VLOOKUP(A57,관심도db!$A$14:$X$333,4,0)-VLOOKUP(A57,관심도db!$A$14:$X$333,6,0)</f>
        <v>-664.7600000000001</v>
      </c>
      <c r="E57" s="72">
        <f>VLOOKUP(A57,관심도db!$A$14:$X$333,10,0)+VLOOKUP(A57,관심도db!$A$14:$X$333,11,0)+VLOOKUP(A57,관심도db!$A$14:$X$333,12,0)</f>
        <v>62.41</v>
      </c>
      <c r="F57" s="72">
        <f>(VLOOKUP(A57,관심도db!$A$14:$X$333,10,0)+VLOOKUP(A57,관심도db!$A$14:$X$333,11,0)+VLOOKUP(A57,관심도db!$A$14:$X$333,12,0))-AVERAGE(VLOOKUP(A57,관심도db!$A$14:$X$333,10,0),VLOOKUP(A57,관심도db!$A$14:$X$333,11,0),VLOOKUP(A57,관심도db!$A$14:$X$333,12,0),VLOOKUP(A57,관심도db!$A$14:$X$333,13,0),VLOOKUP(A57,관심도db!$A$14:$X$333,14,0),VLOOKUP(A57,관심도db!$A$14:$X$333,15,0),VLOOKUP(A57,관심도db!$A$14:$X$333,16,0),VLOOKUP(A57,관심도db!$A$14:$X$333,17,0),VLOOKUP(A57,관심도db!$A$14:$X$333,18,0),VLOOKUP(A57,관심도db!$A$14:$X$333,19,0),VLOOKUP(A57,관심도db!$A$14:$X$333,20,0),VLOOKUP(A57,관심도db!$A$14:$X$333,21,0),VLOOKUP(A57,관심도db!$A$14:$X$333,22,0),VLOOKUP(A57,관심도db!$A$14:$X$333,23,0),VLOOKUP(A57,관심도db!$A$14:$X$333,24,0))</f>
        <v>41.323999999999998</v>
      </c>
      <c r="H57" s="74" t="s">
        <v>464</v>
      </c>
      <c r="I57" s="74" t="str">
        <f>VLOOKUP(H57,관심도db!$A$14:$X$333,2,0)</f>
        <v>KSQ 섬유,의류,신발,호화품</v>
      </c>
      <c r="J57" s="72">
        <f>VLOOKUP(H57,관심도db!$A$14:$X$333,4,0)-VLOOKUP(H57,관심도db!$A$14:$X$333,5,0)</f>
        <v>-86.119999999999976</v>
      </c>
      <c r="K57" s="72">
        <f>VLOOKUP(H57,관심도db!$A$14:$X$333,4,0)-VLOOKUP(H57,관심도db!$A$14:$X$333,6,0)</f>
        <v>-525.27</v>
      </c>
      <c r="L57" s="72">
        <f>VLOOKUP(H57,관심도db!$A$14:$X$333,10,0)+VLOOKUP(H57,관심도db!$A$14:$X$333,11,0)+VLOOKUP(H57,관심도db!$A$14:$X$333,12,0)</f>
        <v>2.06</v>
      </c>
      <c r="M57" s="72">
        <f>(VLOOKUP(H57,관심도db!$A$14:$X$333,10,0)+VLOOKUP(H57,관심도db!$A$14:$X$333,11,0)+VLOOKUP(H57,관심도db!$A$14:$X$333,12,0))-AVERAGE(VLOOKUP(H57,관심도db!$A$14:$X$333,10,0),VLOOKUP(H57,관심도db!$A$14:$X$333,11,0),VLOOKUP(H57,관심도db!$A$14:$X$333,12,0),VLOOKUP(H57,관심도db!$A$14:$X$333,13,0),VLOOKUP(H57,관심도db!$A$14:$X$333,14,0),VLOOKUP(H57,관심도db!$A$14:$X$333,15,0),VLOOKUP(H57,관심도db!$A$14:$X$333,16,0),VLOOKUP(H57,관심도db!$A$14:$X$333,17,0),VLOOKUP(H57,관심도db!$A$14:$X$333,18,0),VLOOKUP(H57,관심도db!$A$14:$X$333,19,0),VLOOKUP(H57,관심도db!$A$14:$X$333,20,0),VLOOKUP(H57,관심도db!$A$14:$X$333,21,0),VLOOKUP(H57,관심도db!$A$14:$X$333,22,0),VLOOKUP(H57,관심도db!$A$14:$X$333,23,0),VLOOKUP(H57,관심도db!$A$14:$X$333,24,0))</f>
        <v>0.54999999999999982</v>
      </c>
      <c r="O57" s="74" t="s">
        <v>557</v>
      </c>
      <c r="P57" s="74" t="str">
        <f>VLOOKUP(O57,관심도db!$A$14:$X$333,2,0)</f>
        <v>기타자본재</v>
      </c>
      <c r="Q57" s="72">
        <f>VLOOKUP(O57,관심도db!$A$14:$X$333,4,0)-VLOOKUP(O57,관심도db!$A$14:$X$333,5,0)</f>
        <v>-956.65999999999985</v>
      </c>
      <c r="R57" s="72">
        <f>VLOOKUP(O57,관심도db!$A$14:$X$333,4,0)-VLOOKUP(O57,관심도db!$A$14:$X$333,6,0)</f>
        <v>-3747.41</v>
      </c>
      <c r="S57" s="72">
        <f>VLOOKUP(O57,관심도db!$A$14:$X$333,10,0)+VLOOKUP(O57,관심도db!$A$14:$X$333,11,0)+VLOOKUP(O57,관심도db!$A$14:$X$333,12,0)</f>
        <v>998.08999999999992</v>
      </c>
      <c r="T57" s="72">
        <f>(VLOOKUP(O57,관심도db!$A$14:$X$333,10,0)+VLOOKUP(O57,관심도db!$A$14:$X$333,11,0)+VLOOKUP(O57,관심도db!$A$14:$X$333,12,0))-AVERAGE(VLOOKUP(O57,관심도db!$A$14:$X$333,10,0),VLOOKUP(O57,관심도db!$A$14:$X$333,11,0),VLOOKUP(O57,관심도db!$A$14:$X$333,12,0),VLOOKUP(O57,관심도db!$A$14:$X$333,13,0),VLOOKUP(O57,관심도db!$A$14:$X$333,14,0),VLOOKUP(O57,관심도db!$A$14:$X$333,15,0),VLOOKUP(O57,관심도db!$A$14:$X$333,16,0),VLOOKUP(O57,관심도db!$A$14:$X$333,17,0),VLOOKUP(O57,관심도db!$A$14:$X$333,18,0),VLOOKUP(O57,관심도db!$A$14:$X$333,19,0),VLOOKUP(O57,관심도db!$A$14:$X$333,20,0),VLOOKUP(O57,관심도db!$A$14:$X$333,21,0),VLOOKUP(O57,관심도db!$A$14:$X$333,22,0),VLOOKUP(O57,관심도db!$A$14:$X$333,23,0),VLOOKUP(O57,관심도db!$A$14:$X$333,24,0))</f>
        <v>691.69066666666663</v>
      </c>
    </row>
    <row r="58" spans="1:20">
      <c r="A58" s="70" t="s">
        <v>342</v>
      </c>
      <c r="B58" s="70" t="str">
        <f>VLOOKUP(A58,관심도db!$A$14:$X$333,2,0)</f>
        <v>운송인프라</v>
      </c>
      <c r="C58" s="72">
        <f>VLOOKUP(A58,관심도db!$A$14:$X$333,4,0)-VLOOKUP(A58,관심도db!$A$14:$X$333,5,0)</f>
        <v>-22.71999999999997</v>
      </c>
      <c r="D58" s="72">
        <f>VLOOKUP(A58,관심도db!$A$14:$X$333,4,0)-VLOOKUP(A58,관심도db!$A$14:$X$333,6,0)</f>
        <v>-33.94</v>
      </c>
      <c r="E58" s="72">
        <f>VLOOKUP(A58,관심도db!$A$14:$X$333,10,0)+VLOOKUP(A58,관심도db!$A$14:$X$333,11,0)+VLOOKUP(A58,관심도db!$A$14:$X$333,12,0)</f>
        <v>4.7300000000000004</v>
      </c>
      <c r="F58" s="72">
        <f>(VLOOKUP(A58,관심도db!$A$14:$X$333,10,0)+VLOOKUP(A58,관심도db!$A$14:$X$333,11,0)+VLOOKUP(A58,관심도db!$A$14:$X$333,12,0))-AVERAGE(VLOOKUP(A58,관심도db!$A$14:$X$333,10,0),VLOOKUP(A58,관심도db!$A$14:$X$333,11,0),VLOOKUP(A58,관심도db!$A$14:$X$333,12,0),VLOOKUP(A58,관심도db!$A$14:$X$333,13,0),VLOOKUP(A58,관심도db!$A$14:$X$333,14,0),VLOOKUP(A58,관심도db!$A$14:$X$333,15,0),VLOOKUP(A58,관심도db!$A$14:$X$333,16,0),VLOOKUP(A58,관심도db!$A$14:$X$333,17,0),VLOOKUP(A58,관심도db!$A$14:$X$333,18,0),VLOOKUP(A58,관심도db!$A$14:$X$333,19,0),VLOOKUP(A58,관심도db!$A$14:$X$333,20,0),VLOOKUP(A58,관심도db!$A$14:$X$333,21,0),VLOOKUP(A58,관심도db!$A$14:$X$333,22,0),VLOOKUP(A58,관심도db!$A$14:$X$333,23,0),VLOOKUP(A58,관심도db!$A$14:$X$333,24,0))</f>
        <v>1.2260000000000009</v>
      </c>
      <c r="H58" s="74" t="s">
        <v>456</v>
      </c>
      <c r="I58" s="74" t="str">
        <f>VLOOKUP(H58,관심도db!$A$14:$X$333,2,0)</f>
        <v>KSQ 운송인프라</v>
      </c>
      <c r="J58" s="72">
        <f>VLOOKUP(H58,관심도db!$A$14:$X$333,4,0)-VLOOKUP(H58,관심도db!$A$14:$X$333,5,0)</f>
        <v>21.419999999999998</v>
      </c>
      <c r="K58" s="72">
        <f>VLOOKUP(H58,관심도db!$A$14:$X$333,4,0)-VLOOKUP(H58,관심도db!$A$14:$X$333,6,0)</f>
        <v>18.95</v>
      </c>
      <c r="L58" s="72">
        <f>VLOOKUP(H58,관심도db!$A$14:$X$333,10,0)+VLOOKUP(H58,관심도db!$A$14:$X$333,11,0)+VLOOKUP(H58,관심도db!$A$14:$X$333,12,0)</f>
        <v>0.19</v>
      </c>
      <c r="M58" s="72">
        <f>(VLOOKUP(H58,관심도db!$A$14:$X$333,10,0)+VLOOKUP(H58,관심도db!$A$14:$X$333,11,0)+VLOOKUP(H58,관심도db!$A$14:$X$333,12,0))-AVERAGE(VLOOKUP(H58,관심도db!$A$14:$X$333,10,0),VLOOKUP(H58,관심도db!$A$14:$X$333,11,0),VLOOKUP(H58,관심도db!$A$14:$X$333,12,0),VLOOKUP(H58,관심도db!$A$14:$X$333,13,0),VLOOKUP(H58,관심도db!$A$14:$X$333,14,0),VLOOKUP(H58,관심도db!$A$14:$X$333,15,0),VLOOKUP(H58,관심도db!$A$14:$X$333,16,0),VLOOKUP(H58,관심도db!$A$14:$X$333,17,0),VLOOKUP(H58,관심도db!$A$14:$X$333,18,0),VLOOKUP(H58,관심도db!$A$14:$X$333,19,0),VLOOKUP(H58,관심도db!$A$14:$X$333,20,0),VLOOKUP(H58,관심도db!$A$14:$X$333,21,0),VLOOKUP(H58,관심도db!$A$14:$X$333,22,0),VLOOKUP(H58,관심도db!$A$14:$X$333,23,0),VLOOKUP(H58,관심도db!$A$14:$X$333,24,0))</f>
        <v>0.17733333333333334</v>
      </c>
      <c r="O58" s="74" t="s">
        <v>550</v>
      </c>
      <c r="P58" s="74" t="str">
        <f>VLOOKUP(O58,관심도db!$A$14:$X$333,2,0)</f>
        <v>철강</v>
      </c>
      <c r="Q58" s="72">
        <f>VLOOKUP(O58,관심도db!$A$14:$X$333,4,0)-VLOOKUP(O58,관심도db!$A$14:$X$333,5,0)</f>
        <v>-1106.68</v>
      </c>
      <c r="R58" s="72">
        <f>VLOOKUP(O58,관심도db!$A$14:$X$333,4,0)-VLOOKUP(O58,관심도db!$A$14:$X$333,6,0)</f>
        <v>-935.53999999999974</v>
      </c>
      <c r="S58" s="72">
        <f>VLOOKUP(O58,관심도db!$A$14:$X$333,10,0)+VLOOKUP(O58,관심도db!$A$14:$X$333,11,0)+VLOOKUP(O58,관심도db!$A$14:$X$333,12,0)</f>
        <v>166.14</v>
      </c>
      <c r="T58" s="72">
        <f>(VLOOKUP(O58,관심도db!$A$14:$X$333,10,0)+VLOOKUP(O58,관심도db!$A$14:$X$333,11,0)+VLOOKUP(O58,관심도db!$A$14:$X$333,12,0))-AVERAGE(VLOOKUP(O58,관심도db!$A$14:$X$333,10,0),VLOOKUP(O58,관심도db!$A$14:$X$333,11,0),VLOOKUP(O58,관심도db!$A$14:$X$333,12,0),VLOOKUP(O58,관심도db!$A$14:$X$333,13,0),VLOOKUP(O58,관심도db!$A$14:$X$333,14,0),VLOOKUP(O58,관심도db!$A$14:$X$333,15,0),VLOOKUP(O58,관심도db!$A$14:$X$333,16,0),VLOOKUP(O58,관심도db!$A$14:$X$333,17,0),VLOOKUP(O58,관심도db!$A$14:$X$333,18,0),VLOOKUP(O58,관심도db!$A$14:$X$333,19,0),VLOOKUP(O58,관심도db!$A$14:$X$333,20,0),VLOOKUP(O58,관심도db!$A$14:$X$333,21,0),VLOOKUP(O58,관심도db!$A$14:$X$333,22,0),VLOOKUP(O58,관심도db!$A$14:$X$333,23,0),VLOOKUP(O58,관심도db!$A$14:$X$333,24,0))</f>
        <v>104.61133333333332</v>
      </c>
    </row>
    <row r="59" spans="1:20">
      <c r="A59" s="70" t="s">
        <v>318</v>
      </c>
      <c r="B59" s="70" t="str">
        <f>VLOOKUP(A59,관심도db!$A$14:$X$333,2,0)</f>
        <v>석유와가스</v>
      </c>
      <c r="C59" s="72">
        <f>VLOOKUP(A59,관심도db!$A$14:$X$333,4,0)-VLOOKUP(A59,관심도db!$A$14:$X$333,5,0)</f>
        <v>3146.1100000000006</v>
      </c>
      <c r="D59" s="72">
        <f>VLOOKUP(A59,관심도db!$A$14:$X$333,4,0)-VLOOKUP(A59,관심도db!$A$14:$X$333,6,0)</f>
        <v>4621.0200000000004</v>
      </c>
      <c r="E59" s="72">
        <f>VLOOKUP(A59,관심도db!$A$14:$X$333,10,0)+VLOOKUP(A59,관심도db!$A$14:$X$333,11,0)+VLOOKUP(A59,관심도db!$A$14:$X$333,12,0)</f>
        <v>818.06999999999994</v>
      </c>
      <c r="F59" s="72">
        <f>(VLOOKUP(A59,관심도db!$A$14:$X$333,10,0)+VLOOKUP(A59,관심도db!$A$14:$X$333,11,0)+VLOOKUP(A59,관심도db!$A$14:$X$333,12,0))-AVERAGE(VLOOKUP(A59,관심도db!$A$14:$X$333,10,0),VLOOKUP(A59,관심도db!$A$14:$X$333,11,0),VLOOKUP(A59,관심도db!$A$14:$X$333,12,0),VLOOKUP(A59,관심도db!$A$14:$X$333,13,0),VLOOKUP(A59,관심도db!$A$14:$X$333,14,0),VLOOKUP(A59,관심도db!$A$14:$X$333,15,0),VLOOKUP(A59,관심도db!$A$14:$X$333,16,0),VLOOKUP(A59,관심도db!$A$14:$X$333,17,0),VLOOKUP(A59,관심도db!$A$14:$X$333,18,0),VLOOKUP(A59,관심도db!$A$14:$X$333,19,0),VLOOKUP(A59,관심도db!$A$14:$X$333,20,0),VLOOKUP(A59,관심도db!$A$14:$X$333,21,0),VLOOKUP(A59,관심도db!$A$14:$X$333,22,0),VLOOKUP(A59,관심도db!$A$14:$X$333,23,0),VLOOKUP(A59,관심도db!$A$14:$X$333,24,0))</f>
        <v>607.36599999999987</v>
      </c>
      <c r="H59" s="74" t="s">
        <v>430</v>
      </c>
      <c r="I59" s="74" t="str">
        <f>VLOOKUP(H59,관심도db!$A$14:$X$333,2,0)</f>
        <v>KSQ 석유와가스</v>
      </c>
      <c r="J59" s="72">
        <f>VLOOKUP(H59,관심도db!$A$14:$X$333,4,0)-VLOOKUP(H59,관심도db!$A$14:$X$333,5,0)</f>
        <v>-87.730000000000018</v>
      </c>
      <c r="K59" s="72">
        <f>VLOOKUP(H59,관심도db!$A$14:$X$333,4,0)-VLOOKUP(H59,관심도db!$A$14:$X$333,6,0)</f>
        <v>-275.81</v>
      </c>
      <c r="L59" s="72">
        <f>VLOOKUP(H59,관심도db!$A$14:$X$333,10,0)+VLOOKUP(H59,관심도db!$A$14:$X$333,11,0)+VLOOKUP(H59,관심도db!$A$14:$X$333,12,0)</f>
        <v>0.2</v>
      </c>
      <c r="M59" s="72">
        <f>(VLOOKUP(H59,관심도db!$A$14:$X$333,10,0)+VLOOKUP(H59,관심도db!$A$14:$X$333,11,0)+VLOOKUP(H59,관심도db!$A$14:$X$333,12,0))-AVERAGE(VLOOKUP(H59,관심도db!$A$14:$X$333,10,0),VLOOKUP(H59,관심도db!$A$14:$X$333,11,0),VLOOKUP(H59,관심도db!$A$14:$X$333,12,0),VLOOKUP(H59,관심도db!$A$14:$X$333,13,0),VLOOKUP(H59,관심도db!$A$14:$X$333,14,0),VLOOKUP(H59,관심도db!$A$14:$X$333,15,0),VLOOKUP(H59,관심도db!$A$14:$X$333,16,0),VLOOKUP(H59,관심도db!$A$14:$X$333,17,0),VLOOKUP(H59,관심도db!$A$14:$X$333,18,0),VLOOKUP(H59,관심도db!$A$14:$X$333,19,0),VLOOKUP(H59,관심도db!$A$14:$X$333,20,0),VLOOKUP(H59,관심도db!$A$14:$X$333,21,0),VLOOKUP(H59,관심도db!$A$14:$X$333,22,0),VLOOKUP(H59,관심도db!$A$14:$X$333,23,0),VLOOKUP(H59,관심도db!$A$14:$X$333,24,0))</f>
        <v>0.10466666666666667</v>
      </c>
      <c r="O59" s="74" t="s">
        <v>118</v>
      </c>
      <c r="P59" s="74" t="str">
        <f>VLOOKUP(O59,관심도db!$A$14:$X$333,2,0)</f>
        <v>철강</v>
      </c>
      <c r="Q59" s="72">
        <f>VLOOKUP(O59,관심도db!$A$14:$X$333,4,0)-VLOOKUP(O59,관심도db!$A$14:$X$333,5,0)</f>
        <v>-1106.68</v>
      </c>
      <c r="R59" s="72">
        <f>VLOOKUP(O59,관심도db!$A$14:$X$333,4,0)-VLOOKUP(O59,관심도db!$A$14:$X$333,6,0)</f>
        <v>-935.53999999999974</v>
      </c>
      <c r="S59" s="72">
        <f>VLOOKUP(O59,관심도db!$A$14:$X$333,10,0)+VLOOKUP(O59,관심도db!$A$14:$X$333,11,0)+VLOOKUP(O59,관심도db!$A$14:$X$333,12,0)</f>
        <v>166.14</v>
      </c>
      <c r="T59" s="72">
        <f>(VLOOKUP(O59,관심도db!$A$14:$X$333,10,0)+VLOOKUP(O59,관심도db!$A$14:$X$333,11,0)+VLOOKUP(O59,관심도db!$A$14:$X$333,12,0))-AVERAGE(VLOOKUP(O59,관심도db!$A$14:$X$333,10,0),VLOOKUP(O59,관심도db!$A$14:$X$333,11,0),VLOOKUP(O59,관심도db!$A$14:$X$333,12,0),VLOOKUP(O59,관심도db!$A$14:$X$333,13,0),VLOOKUP(O59,관심도db!$A$14:$X$333,14,0),VLOOKUP(O59,관심도db!$A$14:$X$333,15,0),VLOOKUP(O59,관심도db!$A$14:$X$333,16,0),VLOOKUP(O59,관심도db!$A$14:$X$333,17,0),VLOOKUP(O59,관심도db!$A$14:$X$333,18,0),VLOOKUP(O59,관심도db!$A$14:$X$333,19,0),VLOOKUP(O59,관심도db!$A$14:$X$333,20,0),VLOOKUP(O59,관심도db!$A$14:$X$333,21,0),VLOOKUP(O59,관심도db!$A$14:$X$333,22,0),VLOOKUP(O59,관심도db!$A$14:$X$333,23,0),VLOOKUP(O59,관심도db!$A$14:$X$333,24,0))</f>
        <v>104.61133333333332</v>
      </c>
    </row>
    <row r="60" spans="1:20">
      <c r="A60" s="70" t="s">
        <v>329</v>
      </c>
      <c r="B60" s="70" t="str">
        <f>VLOOKUP(A60,관심도db!$A$14:$X$333,2,0)</f>
        <v>건축자재</v>
      </c>
      <c r="C60" s="72">
        <f>VLOOKUP(A60,관심도db!$A$14:$X$333,4,0)-VLOOKUP(A60,관심도db!$A$14:$X$333,5,0)</f>
        <v>2244.92</v>
      </c>
      <c r="D60" s="72">
        <f>VLOOKUP(A60,관심도db!$A$14:$X$333,4,0)-VLOOKUP(A60,관심도db!$A$14:$X$333,6,0)</f>
        <v>3253.2799999999997</v>
      </c>
      <c r="E60" s="72">
        <f>VLOOKUP(A60,관심도db!$A$14:$X$333,10,0)+VLOOKUP(A60,관심도db!$A$14:$X$333,11,0)+VLOOKUP(A60,관심도db!$A$14:$X$333,12,0)</f>
        <v>12.51</v>
      </c>
      <c r="F60" s="72">
        <f>(VLOOKUP(A60,관심도db!$A$14:$X$333,10,0)+VLOOKUP(A60,관심도db!$A$14:$X$333,11,0)+VLOOKUP(A60,관심도db!$A$14:$X$333,12,0))-AVERAGE(VLOOKUP(A60,관심도db!$A$14:$X$333,10,0),VLOOKUP(A60,관심도db!$A$14:$X$333,11,0),VLOOKUP(A60,관심도db!$A$14:$X$333,12,0),VLOOKUP(A60,관심도db!$A$14:$X$333,13,0),VLOOKUP(A60,관심도db!$A$14:$X$333,14,0),VLOOKUP(A60,관심도db!$A$14:$X$333,15,0),VLOOKUP(A60,관심도db!$A$14:$X$333,16,0),VLOOKUP(A60,관심도db!$A$14:$X$333,17,0),VLOOKUP(A60,관심도db!$A$14:$X$333,18,0),VLOOKUP(A60,관심도db!$A$14:$X$333,19,0),VLOOKUP(A60,관심도db!$A$14:$X$333,20,0),VLOOKUP(A60,관심도db!$A$14:$X$333,21,0),VLOOKUP(A60,관심도db!$A$14:$X$333,22,0),VLOOKUP(A60,관심도db!$A$14:$X$333,23,0),VLOOKUP(A60,관심도db!$A$14:$X$333,24,0))</f>
        <v>6.3779999999999992</v>
      </c>
      <c r="H60" s="74" t="s">
        <v>441</v>
      </c>
      <c r="I60" s="74" t="str">
        <f>VLOOKUP(H60,관심도db!$A$14:$X$333,2,0)</f>
        <v>KSQ 건축자재</v>
      </c>
      <c r="J60" s="72">
        <f>VLOOKUP(H60,관심도db!$A$14:$X$333,4,0)-VLOOKUP(H60,관심도db!$A$14:$X$333,5,0)</f>
        <v>1611.3799999999999</v>
      </c>
      <c r="K60" s="72">
        <f>VLOOKUP(H60,관심도db!$A$14:$X$333,4,0)-VLOOKUP(H60,관심도db!$A$14:$X$333,6,0)</f>
        <v>2322.17</v>
      </c>
      <c r="L60" s="72">
        <f>VLOOKUP(H60,관심도db!$A$14:$X$333,10,0)+VLOOKUP(H60,관심도db!$A$14:$X$333,11,0)+VLOOKUP(H60,관심도db!$A$14:$X$333,12,0)</f>
        <v>0.37</v>
      </c>
      <c r="M60" s="72">
        <f>(VLOOKUP(H60,관심도db!$A$14:$X$333,10,0)+VLOOKUP(H60,관심도db!$A$14:$X$333,11,0)+VLOOKUP(H60,관심도db!$A$14:$X$333,12,0))-AVERAGE(VLOOKUP(H60,관심도db!$A$14:$X$333,10,0),VLOOKUP(H60,관심도db!$A$14:$X$333,11,0),VLOOKUP(H60,관심도db!$A$14:$X$333,12,0),VLOOKUP(H60,관심도db!$A$14:$X$333,13,0),VLOOKUP(H60,관심도db!$A$14:$X$333,14,0),VLOOKUP(H60,관심도db!$A$14:$X$333,15,0),VLOOKUP(H60,관심도db!$A$14:$X$333,16,0),VLOOKUP(H60,관심도db!$A$14:$X$333,17,0),VLOOKUP(H60,관심도db!$A$14:$X$333,18,0),VLOOKUP(H60,관심도db!$A$14:$X$333,19,0),VLOOKUP(H60,관심도db!$A$14:$X$333,20,0),VLOOKUP(H60,관심도db!$A$14:$X$333,21,0),VLOOKUP(H60,관심도db!$A$14:$X$333,22,0),VLOOKUP(H60,관심도db!$A$14:$X$333,23,0),VLOOKUP(H60,관심도db!$A$14:$X$333,24,0))</f>
        <v>0.26533333333333331</v>
      </c>
      <c r="O60" s="74" t="s">
        <v>129</v>
      </c>
      <c r="P60" s="74" t="str">
        <f>VLOOKUP(O60,관심도db!$A$14:$X$333,2,0)</f>
        <v>건강관리</v>
      </c>
      <c r="Q60" s="72">
        <f>VLOOKUP(O60,관심도db!$A$14:$X$333,4,0)-VLOOKUP(O60,관심도db!$A$14:$X$333,5,0)</f>
        <v>-1112.760000000002</v>
      </c>
      <c r="R60" s="72">
        <f>VLOOKUP(O60,관심도db!$A$14:$X$333,4,0)-VLOOKUP(O60,관심도db!$A$14:$X$333,6,0)</f>
        <v>-1943.4400000000023</v>
      </c>
      <c r="S60" s="72">
        <f>VLOOKUP(O60,관심도db!$A$14:$X$333,10,0)+VLOOKUP(O60,관심도db!$A$14:$X$333,11,0)+VLOOKUP(O60,관심도db!$A$14:$X$333,12,0)</f>
        <v>2735.81</v>
      </c>
      <c r="T60" s="72">
        <f>(VLOOKUP(O60,관심도db!$A$14:$X$333,10,0)+VLOOKUP(O60,관심도db!$A$14:$X$333,11,0)+VLOOKUP(O60,관심도db!$A$14:$X$333,12,0))-AVERAGE(VLOOKUP(O60,관심도db!$A$14:$X$333,10,0),VLOOKUP(O60,관심도db!$A$14:$X$333,11,0),VLOOKUP(O60,관심도db!$A$14:$X$333,12,0),VLOOKUP(O60,관심도db!$A$14:$X$333,13,0),VLOOKUP(O60,관심도db!$A$14:$X$333,14,0),VLOOKUP(O60,관심도db!$A$14:$X$333,15,0),VLOOKUP(O60,관심도db!$A$14:$X$333,16,0),VLOOKUP(O60,관심도db!$A$14:$X$333,17,0),VLOOKUP(O60,관심도db!$A$14:$X$333,18,0),VLOOKUP(O60,관심도db!$A$14:$X$333,19,0),VLOOKUP(O60,관심도db!$A$14:$X$333,20,0),VLOOKUP(O60,관심도db!$A$14:$X$333,21,0),VLOOKUP(O60,관심도db!$A$14:$X$333,22,0),VLOOKUP(O60,관심도db!$A$14:$X$333,23,0),VLOOKUP(O60,관심도db!$A$14:$X$333,24,0))</f>
        <v>2299.9173333333333</v>
      </c>
    </row>
    <row r="61" spans="1:20">
      <c r="A61" s="70" t="s">
        <v>332</v>
      </c>
      <c r="B61" s="70" t="str">
        <f>VLOOKUP(A61,관심도db!$A$14:$X$333,2,0)</f>
        <v>전기장비</v>
      </c>
      <c r="C61" s="72">
        <f>VLOOKUP(A61,관심도db!$A$14:$X$333,4,0)-VLOOKUP(A61,관심도db!$A$14:$X$333,5,0)</f>
        <v>-4219.5599999999995</v>
      </c>
      <c r="D61" s="72">
        <f>VLOOKUP(A61,관심도db!$A$14:$X$333,4,0)-VLOOKUP(A61,관심도db!$A$14:$X$333,6,0)</f>
        <v>-5083.58</v>
      </c>
      <c r="E61" s="72">
        <f>VLOOKUP(A61,관심도db!$A$14:$X$333,10,0)+VLOOKUP(A61,관심도db!$A$14:$X$333,11,0)+VLOOKUP(A61,관심도db!$A$14:$X$333,12,0)</f>
        <v>914.43</v>
      </c>
      <c r="F61" s="72">
        <f>(VLOOKUP(A61,관심도db!$A$14:$X$333,10,0)+VLOOKUP(A61,관심도db!$A$14:$X$333,11,0)+VLOOKUP(A61,관심도db!$A$14:$X$333,12,0))-AVERAGE(VLOOKUP(A61,관심도db!$A$14:$X$333,10,0),VLOOKUP(A61,관심도db!$A$14:$X$333,11,0),VLOOKUP(A61,관심도db!$A$14:$X$333,12,0),VLOOKUP(A61,관심도db!$A$14:$X$333,13,0),VLOOKUP(A61,관심도db!$A$14:$X$333,14,0),VLOOKUP(A61,관심도db!$A$14:$X$333,15,0),VLOOKUP(A61,관심도db!$A$14:$X$333,16,0),VLOOKUP(A61,관심도db!$A$14:$X$333,17,0),VLOOKUP(A61,관심도db!$A$14:$X$333,18,0),VLOOKUP(A61,관심도db!$A$14:$X$333,19,0),VLOOKUP(A61,관심도db!$A$14:$X$333,20,0),VLOOKUP(A61,관심도db!$A$14:$X$333,21,0),VLOOKUP(A61,관심도db!$A$14:$X$333,22,0),VLOOKUP(A61,관심도db!$A$14:$X$333,23,0),VLOOKUP(A61,관심도db!$A$14:$X$333,24,0))</f>
        <v>482.48799999999994</v>
      </c>
      <c r="H61" s="74" t="s">
        <v>444</v>
      </c>
      <c r="I61" s="74" t="str">
        <f>VLOOKUP(H61,관심도db!$A$14:$X$333,2,0)</f>
        <v>KSQ 전기장비</v>
      </c>
      <c r="J61" s="72">
        <f>VLOOKUP(H61,관심도db!$A$14:$X$333,4,0)-VLOOKUP(H61,관심도db!$A$14:$X$333,5,0)</f>
        <v>172.69999999999982</v>
      </c>
      <c r="K61" s="72">
        <f>VLOOKUP(H61,관심도db!$A$14:$X$333,4,0)-VLOOKUP(H61,관심도db!$A$14:$X$333,6,0)</f>
        <v>-50.039999999999964</v>
      </c>
      <c r="L61" s="72">
        <f>VLOOKUP(H61,관심도db!$A$14:$X$333,10,0)+VLOOKUP(H61,관심도db!$A$14:$X$333,11,0)+VLOOKUP(H61,관심도db!$A$14:$X$333,12,0)</f>
        <v>19.46</v>
      </c>
      <c r="M61" s="72">
        <f>(VLOOKUP(H61,관심도db!$A$14:$X$333,10,0)+VLOOKUP(H61,관심도db!$A$14:$X$333,11,0)+VLOOKUP(H61,관심도db!$A$14:$X$333,12,0))-AVERAGE(VLOOKUP(H61,관심도db!$A$14:$X$333,10,0),VLOOKUP(H61,관심도db!$A$14:$X$333,11,0),VLOOKUP(H61,관심도db!$A$14:$X$333,12,0),VLOOKUP(H61,관심도db!$A$14:$X$333,13,0),VLOOKUP(H61,관심도db!$A$14:$X$333,14,0),VLOOKUP(H61,관심도db!$A$14:$X$333,15,0),VLOOKUP(H61,관심도db!$A$14:$X$333,16,0),VLOOKUP(H61,관심도db!$A$14:$X$333,17,0),VLOOKUP(H61,관심도db!$A$14:$X$333,18,0),VLOOKUP(H61,관심도db!$A$14:$X$333,19,0),VLOOKUP(H61,관심도db!$A$14:$X$333,20,0),VLOOKUP(H61,관심도db!$A$14:$X$333,21,0),VLOOKUP(H61,관심도db!$A$14:$X$333,22,0),VLOOKUP(H61,관심도db!$A$14:$X$333,23,0),VLOOKUP(H61,관심도db!$A$14:$X$333,24,0))</f>
        <v>3.4780000000000015</v>
      </c>
      <c r="O61" s="73" t="s">
        <v>132</v>
      </c>
      <c r="P61" s="74" t="str">
        <f>VLOOKUP(O61,관심도db!$A$14:$X$333,2,0)</f>
        <v>보험</v>
      </c>
      <c r="Q61" s="72">
        <f>VLOOKUP(O61,관심도db!$A$14:$X$333,4,0)-VLOOKUP(O61,관심도db!$A$14:$X$333,5,0)</f>
        <v>-1116.8099999999995</v>
      </c>
      <c r="R61" s="72">
        <f>VLOOKUP(O61,관심도db!$A$14:$X$333,4,0)-VLOOKUP(O61,관심도db!$A$14:$X$333,6,0)</f>
        <v>-1339.25</v>
      </c>
      <c r="S61" s="72">
        <f>VLOOKUP(O61,관심도db!$A$14:$X$333,10,0)+VLOOKUP(O61,관심도db!$A$14:$X$333,11,0)+VLOOKUP(O61,관심도db!$A$14:$X$333,12,0)</f>
        <v>637.56999999999994</v>
      </c>
      <c r="T61" s="72">
        <f>(VLOOKUP(O61,관심도db!$A$14:$X$333,10,0)+VLOOKUP(O61,관심도db!$A$14:$X$333,11,0)+VLOOKUP(O61,관심도db!$A$14:$X$333,12,0))-AVERAGE(VLOOKUP(O61,관심도db!$A$14:$X$333,10,0),VLOOKUP(O61,관심도db!$A$14:$X$333,11,0),VLOOKUP(O61,관심도db!$A$14:$X$333,12,0),VLOOKUP(O61,관심도db!$A$14:$X$333,13,0),VLOOKUP(O61,관심도db!$A$14:$X$333,14,0),VLOOKUP(O61,관심도db!$A$14:$X$333,15,0),VLOOKUP(O61,관심도db!$A$14:$X$333,16,0),VLOOKUP(O61,관심도db!$A$14:$X$333,17,0),VLOOKUP(O61,관심도db!$A$14:$X$333,18,0),VLOOKUP(O61,관심도db!$A$14:$X$333,19,0),VLOOKUP(O61,관심도db!$A$14:$X$333,20,0),VLOOKUP(O61,관심도db!$A$14:$X$333,21,0),VLOOKUP(O61,관심도db!$A$14:$X$333,22,0),VLOOKUP(O61,관심도db!$A$14:$X$333,23,0),VLOOKUP(O61,관심도db!$A$14:$X$333,24,0))</f>
        <v>404.87466666666666</v>
      </c>
    </row>
    <row r="62" spans="1:20">
      <c r="A62" s="70" t="s">
        <v>372</v>
      </c>
      <c r="B62" s="70" t="str">
        <f>VLOOKUP(A62,관심도db!$A$14:$X$333,2,0)</f>
        <v>건강관리</v>
      </c>
      <c r="C62" s="72">
        <f>VLOOKUP(A62,관심도db!$A$14:$X$333,4,0)-VLOOKUP(A62,관심도db!$A$14:$X$333,5,0)</f>
        <v>-1112.760000000002</v>
      </c>
      <c r="D62" s="72">
        <f>VLOOKUP(A62,관심도db!$A$14:$X$333,4,0)-VLOOKUP(A62,관심도db!$A$14:$X$333,6,0)</f>
        <v>-1943.4400000000023</v>
      </c>
      <c r="E62" s="72">
        <f>VLOOKUP(A62,관심도db!$A$14:$X$333,10,0)+VLOOKUP(A62,관심도db!$A$14:$X$333,11,0)+VLOOKUP(A62,관심도db!$A$14:$X$333,12,0)</f>
        <v>2735.81</v>
      </c>
      <c r="F62" s="72">
        <f>(VLOOKUP(A62,관심도db!$A$14:$X$333,10,0)+VLOOKUP(A62,관심도db!$A$14:$X$333,11,0)+VLOOKUP(A62,관심도db!$A$14:$X$333,12,0))-AVERAGE(VLOOKUP(A62,관심도db!$A$14:$X$333,10,0),VLOOKUP(A62,관심도db!$A$14:$X$333,11,0),VLOOKUP(A62,관심도db!$A$14:$X$333,12,0),VLOOKUP(A62,관심도db!$A$14:$X$333,13,0),VLOOKUP(A62,관심도db!$A$14:$X$333,14,0),VLOOKUP(A62,관심도db!$A$14:$X$333,15,0),VLOOKUP(A62,관심도db!$A$14:$X$333,16,0),VLOOKUP(A62,관심도db!$A$14:$X$333,17,0),VLOOKUP(A62,관심도db!$A$14:$X$333,18,0),VLOOKUP(A62,관심도db!$A$14:$X$333,19,0),VLOOKUP(A62,관심도db!$A$14:$X$333,20,0),VLOOKUP(A62,관심도db!$A$14:$X$333,21,0),VLOOKUP(A62,관심도db!$A$14:$X$333,22,0),VLOOKUP(A62,관심도db!$A$14:$X$333,23,0),VLOOKUP(A62,관심도db!$A$14:$X$333,24,0))</f>
        <v>2299.9173333333333</v>
      </c>
      <c r="H62" s="74" t="s">
        <v>486</v>
      </c>
      <c r="I62" s="74" t="str">
        <f>VLOOKUP(H62,관심도db!$A$14:$X$333,2,0)</f>
        <v>KSQ 건강관리</v>
      </c>
      <c r="J62" s="72">
        <f>VLOOKUP(H62,관심도db!$A$14:$X$333,4,0)-VLOOKUP(H62,관심도db!$A$14:$X$333,5,0)</f>
        <v>-564.46999999999935</v>
      </c>
      <c r="K62" s="72">
        <f>VLOOKUP(H62,관심도db!$A$14:$X$333,4,0)-VLOOKUP(H62,관심도db!$A$14:$X$333,6,0)</f>
        <v>-817.59999999999854</v>
      </c>
      <c r="L62" s="72">
        <f>VLOOKUP(H62,관심도db!$A$14:$X$333,10,0)+VLOOKUP(H62,관심도db!$A$14:$X$333,11,0)+VLOOKUP(H62,관심도db!$A$14:$X$333,12,0)</f>
        <v>2004.82</v>
      </c>
      <c r="M62" s="72">
        <f>(VLOOKUP(H62,관심도db!$A$14:$X$333,10,0)+VLOOKUP(H62,관심도db!$A$14:$X$333,11,0)+VLOOKUP(H62,관심도db!$A$14:$X$333,12,0))-AVERAGE(VLOOKUP(H62,관심도db!$A$14:$X$333,10,0),VLOOKUP(H62,관심도db!$A$14:$X$333,11,0),VLOOKUP(H62,관심도db!$A$14:$X$333,12,0),VLOOKUP(H62,관심도db!$A$14:$X$333,13,0),VLOOKUP(H62,관심도db!$A$14:$X$333,14,0),VLOOKUP(H62,관심도db!$A$14:$X$333,15,0),VLOOKUP(H62,관심도db!$A$14:$X$333,16,0),VLOOKUP(H62,관심도db!$A$14:$X$333,17,0),VLOOKUP(H62,관심도db!$A$14:$X$333,18,0),VLOOKUP(H62,관심도db!$A$14:$X$333,19,0),VLOOKUP(H62,관심도db!$A$14:$X$333,20,0),VLOOKUP(H62,관심도db!$A$14:$X$333,21,0),VLOOKUP(H62,관심도db!$A$14:$X$333,22,0),VLOOKUP(H62,관심도db!$A$14:$X$333,23,0),VLOOKUP(H62,관심도db!$A$14:$X$333,24,0))</f>
        <v>1675.7406666666666</v>
      </c>
      <c r="O62" s="73" t="s">
        <v>572</v>
      </c>
      <c r="P62" s="74" t="str">
        <f>VLOOKUP(O62,관심도db!$A$14:$X$333,2,0)</f>
        <v>보험</v>
      </c>
      <c r="Q62" s="72">
        <f>VLOOKUP(O62,관심도db!$A$14:$X$333,4,0)-VLOOKUP(O62,관심도db!$A$14:$X$333,5,0)</f>
        <v>-1116.8099999999995</v>
      </c>
      <c r="R62" s="72">
        <f>VLOOKUP(O62,관심도db!$A$14:$X$333,4,0)-VLOOKUP(O62,관심도db!$A$14:$X$333,6,0)</f>
        <v>-1339.25</v>
      </c>
      <c r="S62" s="72">
        <f>VLOOKUP(O62,관심도db!$A$14:$X$333,10,0)+VLOOKUP(O62,관심도db!$A$14:$X$333,11,0)+VLOOKUP(O62,관심도db!$A$14:$X$333,12,0)</f>
        <v>637.56999999999994</v>
      </c>
      <c r="T62" s="72">
        <f>(VLOOKUP(O62,관심도db!$A$14:$X$333,10,0)+VLOOKUP(O62,관심도db!$A$14:$X$333,11,0)+VLOOKUP(O62,관심도db!$A$14:$X$333,12,0))-AVERAGE(VLOOKUP(O62,관심도db!$A$14:$X$333,10,0),VLOOKUP(O62,관심도db!$A$14:$X$333,11,0),VLOOKUP(O62,관심도db!$A$14:$X$333,12,0),VLOOKUP(O62,관심도db!$A$14:$X$333,13,0),VLOOKUP(O62,관심도db!$A$14:$X$333,14,0),VLOOKUP(O62,관심도db!$A$14:$X$333,15,0),VLOOKUP(O62,관심도db!$A$14:$X$333,16,0),VLOOKUP(O62,관심도db!$A$14:$X$333,17,0),VLOOKUP(O62,관심도db!$A$14:$X$333,18,0),VLOOKUP(O62,관심도db!$A$14:$X$333,19,0),VLOOKUP(O62,관심도db!$A$14:$X$333,20,0),VLOOKUP(O62,관심도db!$A$14:$X$333,21,0),VLOOKUP(O62,관심도db!$A$14:$X$333,22,0),VLOOKUP(O62,관심도db!$A$14:$X$333,23,0),VLOOKUP(O62,관심도db!$A$14:$X$333,24,0))</f>
        <v>404.87466666666666</v>
      </c>
    </row>
    <row r="63" spans="1:20">
      <c r="A63" s="70" t="s">
        <v>353</v>
      </c>
      <c r="B63" s="70" t="str">
        <f>VLOOKUP(A63,관심도db!$A$14:$X$333,2,0)</f>
        <v>호텔,레스토랑,레저등</v>
      </c>
      <c r="C63" s="72">
        <f>VLOOKUP(A63,관심도db!$A$14:$X$333,4,0)-VLOOKUP(A63,관심도db!$A$14:$X$333,5,0)</f>
        <v>97.490000000000009</v>
      </c>
      <c r="D63" s="72">
        <f>VLOOKUP(A63,관심도db!$A$14:$X$333,4,0)-VLOOKUP(A63,관심도db!$A$14:$X$333,6,0)</f>
        <v>-20.979999999999905</v>
      </c>
      <c r="E63" s="72">
        <f>VLOOKUP(A63,관심도db!$A$14:$X$333,10,0)+VLOOKUP(A63,관심도db!$A$14:$X$333,11,0)+VLOOKUP(A63,관심도db!$A$14:$X$333,12,0)</f>
        <v>38.07</v>
      </c>
      <c r="F63" s="72">
        <f>(VLOOKUP(A63,관심도db!$A$14:$X$333,10,0)+VLOOKUP(A63,관심도db!$A$14:$X$333,11,0)+VLOOKUP(A63,관심도db!$A$14:$X$333,12,0))-AVERAGE(VLOOKUP(A63,관심도db!$A$14:$X$333,10,0),VLOOKUP(A63,관심도db!$A$14:$X$333,11,0),VLOOKUP(A63,관심도db!$A$14:$X$333,12,0),VLOOKUP(A63,관심도db!$A$14:$X$333,13,0),VLOOKUP(A63,관심도db!$A$14:$X$333,14,0),VLOOKUP(A63,관심도db!$A$14:$X$333,15,0),VLOOKUP(A63,관심도db!$A$14:$X$333,16,0),VLOOKUP(A63,관심도db!$A$14:$X$333,17,0),VLOOKUP(A63,관심도db!$A$14:$X$333,18,0),VLOOKUP(A63,관심도db!$A$14:$X$333,19,0),VLOOKUP(A63,관심도db!$A$14:$X$333,20,0),VLOOKUP(A63,관심도db!$A$14:$X$333,21,0),VLOOKUP(A63,관심도db!$A$14:$X$333,22,0),VLOOKUP(A63,관심도db!$A$14:$X$333,23,0),VLOOKUP(A63,관심도db!$A$14:$X$333,24,0))</f>
        <v>25.720000000000002</v>
      </c>
      <c r="H63" s="74" t="s">
        <v>467</v>
      </c>
      <c r="I63" s="74" t="str">
        <f>VLOOKUP(H63,관심도db!$A$14:$X$333,2,0)</f>
        <v>KSQ 호텔,레스토랑,레저등</v>
      </c>
      <c r="J63" s="72">
        <f>VLOOKUP(H63,관심도db!$A$14:$X$333,4,0)-VLOOKUP(H63,관심도db!$A$14:$X$333,5,0)</f>
        <v>146.35000000000002</v>
      </c>
      <c r="K63" s="72">
        <f>VLOOKUP(H63,관심도db!$A$14:$X$333,4,0)-VLOOKUP(H63,관심도db!$A$14:$X$333,6,0)</f>
        <v>159.48000000000002</v>
      </c>
      <c r="L63" s="72">
        <f>VLOOKUP(H63,관심도db!$A$14:$X$333,10,0)+VLOOKUP(H63,관심도db!$A$14:$X$333,11,0)+VLOOKUP(H63,관심도db!$A$14:$X$333,12,0)</f>
        <v>19.84</v>
      </c>
      <c r="M63" s="72">
        <f>(VLOOKUP(H63,관심도db!$A$14:$X$333,10,0)+VLOOKUP(H63,관심도db!$A$14:$X$333,11,0)+VLOOKUP(H63,관심도db!$A$14:$X$333,12,0))-AVERAGE(VLOOKUP(H63,관심도db!$A$14:$X$333,10,0),VLOOKUP(H63,관심도db!$A$14:$X$333,11,0),VLOOKUP(H63,관심도db!$A$14:$X$333,12,0),VLOOKUP(H63,관심도db!$A$14:$X$333,13,0),VLOOKUP(H63,관심도db!$A$14:$X$333,14,0),VLOOKUP(H63,관심도db!$A$14:$X$333,15,0),VLOOKUP(H63,관심도db!$A$14:$X$333,16,0),VLOOKUP(H63,관심도db!$A$14:$X$333,17,0),VLOOKUP(H63,관심도db!$A$14:$X$333,18,0),VLOOKUP(H63,관심도db!$A$14:$X$333,19,0),VLOOKUP(H63,관심도db!$A$14:$X$333,20,0),VLOOKUP(H63,관심도db!$A$14:$X$333,21,0),VLOOKUP(H63,관심도db!$A$14:$X$333,22,0),VLOOKUP(H63,관심도db!$A$14:$X$333,23,0),VLOOKUP(H63,관심도db!$A$14:$X$333,24,0))</f>
        <v>17.871333333333332</v>
      </c>
      <c r="O63" s="74" t="s">
        <v>201</v>
      </c>
      <c r="P63" s="74" t="str">
        <f>VLOOKUP(O63,관심도db!$A$14:$X$333,2,0)</f>
        <v>자동차부품</v>
      </c>
      <c r="Q63" s="72">
        <f>VLOOKUP(O63,관심도db!$A$14:$X$333,4,0)-VLOOKUP(O63,관심도db!$A$14:$X$333,5,0)</f>
        <v>-1174.0099999999993</v>
      </c>
      <c r="R63" s="72">
        <f>VLOOKUP(O63,관심도db!$A$14:$X$333,4,0)-VLOOKUP(O63,관심도db!$A$14:$X$333,6,0)</f>
        <v>-5365.6500000000005</v>
      </c>
      <c r="S63" s="72">
        <f>VLOOKUP(O63,관심도db!$A$14:$X$333,10,0)+VLOOKUP(O63,관심도db!$A$14:$X$333,11,0)+VLOOKUP(O63,관심도db!$A$14:$X$333,12,0)</f>
        <v>462.18</v>
      </c>
      <c r="T63" s="72">
        <f>(VLOOKUP(O63,관심도db!$A$14:$X$333,10,0)+VLOOKUP(O63,관심도db!$A$14:$X$333,11,0)+VLOOKUP(O63,관심도db!$A$14:$X$333,12,0))-AVERAGE(VLOOKUP(O63,관심도db!$A$14:$X$333,10,0),VLOOKUP(O63,관심도db!$A$14:$X$333,11,0),VLOOKUP(O63,관심도db!$A$14:$X$333,12,0),VLOOKUP(O63,관심도db!$A$14:$X$333,13,0),VLOOKUP(O63,관심도db!$A$14:$X$333,14,0),VLOOKUP(O63,관심도db!$A$14:$X$333,15,0),VLOOKUP(O63,관심도db!$A$14:$X$333,16,0),VLOOKUP(O63,관심도db!$A$14:$X$333,17,0),VLOOKUP(O63,관심도db!$A$14:$X$333,18,0),VLOOKUP(O63,관심도db!$A$14:$X$333,19,0),VLOOKUP(O63,관심도db!$A$14:$X$333,20,0),VLOOKUP(O63,관심도db!$A$14:$X$333,21,0),VLOOKUP(O63,관심도db!$A$14:$X$333,22,0),VLOOKUP(O63,관심도db!$A$14:$X$333,23,0),VLOOKUP(O63,관심도db!$A$14:$X$333,24,0))</f>
        <v>297.75466666666671</v>
      </c>
    </row>
    <row r="64" spans="1:20">
      <c r="A64" s="70" t="s">
        <v>345</v>
      </c>
      <c r="B64" s="70" t="str">
        <f>VLOOKUP(A64,관심도db!$A$14:$X$333,2,0)</f>
        <v>자동차부품</v>
      </c>
      <c r="C64" s="72">
        <f>VLOOKUP(A64,관심도db!$A$14:$X$333,4,0)-VLOOKUP(A64,관심도db!$A$14:$X$333,5,0)</f>
        <v>-1174.0099999999993</v>
      </c>
      <c r="D64" s="72">
        <f>VLOOKUP(A64,관심도db!$A$14:$X$333,4,0)-VLOOKUP(A64,관심도db!$A$14:$X$333,6,0)</f>
        <v>-5365.6500000000005</v>
      </c>
      <c r="E64" s="72">
        <f>VLOOKUP(A64,관심도db!$A$14:$X$333,10,0)+VLOOKUP(A64,관심도db!$A$14:$X$333,11,0)+VLOOKUP(A64,관심도db!$A$14:$X$333,12,0)</f>
        <v>462.18</v>
      </c>
      <c r="F64" s="72">
        <f>(VLOOKUP(A64,관심도db!$A$14:$X$333,10,0)+VLOOKUP(A64,관심도db!$A$14:$X$333,11,0)+VLOOKUP(A64,관심도db!$A$14:$X$333,12,0))-AVERAGE(VLOOKUP(A64,관심도db!$A$14:$X$333,10,0),VLOOKUP(A64,관심도db!$A$14:$X$333,11,0),VLOOKUP(A64,관심도db!$A$14:$X$333,12,0),VLOOKUP(A64,관심도db!$A$14:$X$333,13,0),VLOOKUP(A64,관심도db!$A$14:$X$333,14,0),VLOOKUP(A64,관심도db!$A$14:$X$333,15,0),VLOOKUP(A64,관심도db!$A$14:$X$333,16,0),VLOOKUP(A64,관심도db!$A$14:$X$333,17,0),VLOOKUP(A64,관심도db!$A$14:$X$333,18,0),VLOOKUP(A64,관심도db!$A$14:$X$333,19,0),VLOOKUP(A64,관심도db!$A$14:$X$333,20,0),VLOOKUP(A64,관심도db!$A$14:$X$333,21,0),VLOOKUP(A64,관심도db!$A$14:$X$333,22,0),VLOOKUP(A64,관심도db!$A$14:$X$333,23,0),VLOOKUP(A64,관심도db!$A$14:$X$333,24,0))</f>
        <v>297.75466666666671</v>
      </c>
      <c r="H64" s="74" t="s">
        <v>459</v>
      </c>
      <c r="I64" s="74" t="str">
        <f>VLOOKUP(H64,관심도db!$A$14:$X$333,2,0)</f>
        <v>KSQ 자동차부품</v>
      </c>
      <c r="J64" s="72">
        <f>VLOOKUP(H64,관심도db!$A$14:$X$333,4,0)-VLOOKUP(H64,관심도db!$A$14:$X$333,5,0)</f>
        <v>-30.029999999999973</v>
      </c>
      <c r="K64" s="72">
        <f>VLOOKUP(H64,관심도db!$A$14:$X$333,4,0)-VLOOKUP(H64,관심도db!$A$14:$X$333,6,0)</f>
        <v>-405.37000000000012</v>
      </c>
      <c r="L64" s="72">
        <f>VLOOKUP(H64,관심도db!$A$14:$X$333,10,0)+VLOOKUP(H64,관심도db!$A$14:$X$333,11,0)+VLOOKUP(H64,관심도db!$A$14:$X$333,12,0)</f>
        <v>6.6999999999999993</v>
      </c>
      <c r="M64" s="72">
        <f>(VLOOKUP(H64,관심도db!$A$14:$X$333,10,0)+VLOOKUP(H64,관심도db!$A$14:$X$333,11,0)+VLOOKUP(H64,관심도db!$A$14:$X$333,12,0))-AVERAGE(VLOOKUP(H64,관심도db!$A$14:$X$333,10,0),VLOOKUP(H64,관심도db!$A$14:$X$333,11,0),VLOOKUP(H64,관심도db!$A$14:$X$333,12,0),VLOOKUP(H64,관심도db!$A$14:$X$333,13,0),VLOOKUP(H64,관심도db!$A$14:$X$333,14,0),VLOOKUP(H64,관심도db!$A$14:$X$333,15,0),VLOOKUP(H64,관심도db!$A$14:$X$333,16,0),VLOOKUP(H64,관심도db!$A$14:$X$333,17,0),VLOOKUP(H64,관심도db!$A$14:$X$333,18,0),VLOOKUP(H64,관심도db!$A$14:$X$333,19,0),VLOOKUP(H64,관심도db!$A$14:$X$333,20,0),VLOOKUP(H64,관심도db!$A$14:$X$333,21,0),VLOOKUP(H64,관심도db!$A$14:$X$333,22,0),VLOOKUP(H64,관심도db!$A$14:$X$333,23,0),VLOOKUP(H64,관심도db!$A$14:$X$333,24,0))</f>
        <v>3.8859999999999997</v>
      </c>
      <c r="O64" s="74" t="s">
        <v>553</v>
      </c>
      <c r="P64" s="74" t="str">
        <f>VLOOKUP(O64,관심도db!$A$14:$X$333,2,0)</f>
        <v>기계</v>
      </c>
      <c r="Q64" s="72">
        <f>VLOOKUP(O64,관심도db!$A$14:$X$333,4,0)-VLOOKUP(O64,관심도db!$A$14:$X$333,5,0)</f>
        <v>-1575.7799999999988</v>
      </c>
      <c r="R64" s="72">
        <f>VLOOKUP(O64,관심도db!$A$14:$X$333,4,0)-VLOOKUP(O64,관심도db!$A$14:$X$333,6,0)</f>
        <v>-7941.119999999999</v>
      </c>
      <c r="S64" s="72">
        <f>VLOOKUP(O64,관심도db!$A$14:$X$333,10,0)+VLOOKUP(O64,관심도db!$A$14:$X$333,11,0)+VLOOKUP(O64,관심도db!$A$14:$X$333,12,0)</f>
        <v>911.27</v>
      </c>
      <c r="T64" s="72">
        <f>(VLOOKUP(O64,관심도db!$A$14:$X$333,10,0)+VLOOKUP(O64,관심도db!$A$14:$X$333,11,0)+VLOOKUP(O64,관심도db!$A$14:$X$333,12,0))-AVERAGE(VLOOKUP(O64,관심도db!$A$14:$X$333,10,0),VLOOKUP(O64,관심도db!$A$14:$X$333,11,0),VLOOKUP(O64,관심도db!$A$14:$X$333,12,0),VLOOKUP(O64,관심도db!$A$14:$X$333,13,0),VLOOKUP(O64,관심도db!$A$14:$X$333,14,0),VLOOKUP(O64,관심도db!$A$14:$X$333,15,0),VLOOKUP(O64,관심도db!$A$14:$X$333,16,0),VLOOKUP(O64,관심도db!$A$14:$X$333,17,0),VLOOKUP(O64,관심도db!$A$14:$X$333,18,0),VLOOKUP(O64,관심도db!$A$14:$X$333,19,0),VLOOKUP(O64,관심도db!$A$14:$X$333,20,0),VLOOKUP(O64,관심도db!$A$14:$X$333,21,0),VLOOKUP(O64,관심도db!$A$14:$X$333,22,0),VLOOKUP(O64,관심도db!$A$14:$X$333,23,0),VLOOKUP(O64,관심도db!$A$14:$X$333,24,0))</f>
        <v>647.20399999999995</v>
      </c>
    </row>
    <row r="65" spans="1:20">
      <c r="A65" s="70" t="s">
        <v>316</v>
      </c>
      <c r="B65" s="70" t="str">
        <f>VLOOKUP(A65,관심도db!$A$14:$X$333,2,0)</f>
        <v>에너지</v>
      </c>
      <c r="C65" s="72">
        <f>VLOOKUP(A65,관심도db!$A$14:$X$333,4,0)-VLOOKUP(A65,관심도db!$A$14:$X$333,5,0)</f>
        <v>6220.7599999999984</v>
      </c>
      <c r="D65" s="72">
        <f>VLOOKUP(A65,관심도db!$A$14:$X$333,4,0)-VLOOKUP(A65,관심도db!$A$14:$X$333,6,0)</f>
        <v>6517.6299999999992</v>
      </c>
      <c r="E65" s="72">
        <f>VLOOKUP(A65,관심도db!$A$14:$X$333,10,0)+VLOOKUP(A65,관심도db!$A$14:$X$333,11,0)+VLOOKUP(A65,관심도db!$A$14:$X$333,12,0)</f>
        <v>910.71</v>
      </c>
      <c r="F65" s="72">
        <f>(VLOOKUP(A65,관심도db!$A$14:$X$333,10,0)+VLOOKUP(A65,관심도db!$A$14:$X$333,11,0)+VLOOKUP(A65,관심도db!$A$14:$X$333,12,0))-AVERAGE(VLOOKUP(A65,관심도db!$A$14:$X$333,10,0),VLOOKUP(A65,관심도db!$A$14:$X$333,11,0),VLOOKUP(A65,관심도db!$A$14:$X$333,12,0),VLOOKUP(A65,관심도db!$A$14:$X$333,13,0),VLOOKUP(A65,관심도db!$A$14:$X$333,14,0),VLOOKUP(A65,관심도db!$A$14:$X$333,15,0),VLOOKUP(A65,관심도db!$A$14:$X$333,16,0),VLOOKUP(A65,관심도db!$A$14:$X$333,17,0),VLOOKUP(A65,관심도db!$A$14:$X$333,18,0),VLOOKUP(A65,관심도db!$A$14:$X$333,19,0),VLOOKUP(A65,관심도db!$A$14:$X$333,20,0),VLOOKUP(A65,관심도db!$A$14:$X$333,21,0),VLOOKUP(A65,관심도db!$A$14:$X$333,22,0),VLOOKUP(A65,관심도db!$A$14:$X$333,23,0),VLOOKUP(A65,관심도db!$A$14:$X$333,24,0))</f>
        <v>650.17266666666671</v>
      </c>
      <c r="H65" s="74" t="s">
        <v>428</v>
      </c>
      <c r="I65" s="74" t="str">
        <f>VLOOKUP(H65,관심도db!$A$14:$X$333,2,0)</f>
        <v>KSQ 에너지</v>
      </c>
      <c r="J65" s="72">
        <f>VLOOKUP(H65,관심도db!$A$14:$X$333,4,0)-VLOOKUP(H65,관심도db!$A$14:$X$333,5,0)</f>
        <v>67.330000000000041</v>
      </c>
      <c r="K65" s="72">
        <f>VLOOKUP(H65,관심도db!$A$14:$X$333,4,0)-VLOOKUP(H65,관심도db!$A$14:$X$333,6,0)</f>
        <v>-317.93999999999994</v>
      </c>
      <c r="L65" s="72">
        <f>VLOOKUP(H65,관심도db!$A$14:$X$333,10,0)+VLOOKUP(H65,관심도db!$A$14:$X$333,11,0)+VLOOKUP(H65,관심도db!$A$14:$X$333,12,0)</f>
        <v>11.8</v>
      </c>
      <c r="M65" s="72">
        <f>(VLOOKUP(H65,관심도db!$A$14:$X$333,10,0)+VLOOKUP(H65,관심도db!$A$14:$X$333,11,0)+VLOOKUP(H65,관심도db!$A$14:$X$333,12,0))-AVERAGE(VLOOKUP(H65,관심도db!$A$14:$X$333,10,0),VLOOKUP(H65,관심도db!$A$14:$X$333,11,0),VLOOKUP(H65,관심도db!$A$14:$X$333,12,0),VLOOKUP(H65,관심도db!$A$14:$X$333,13,0),VLOOKUP(H65,관심도db!$A$14:$X$333,14,0),VLOOKUP(H65,관심도db!$A$14:$X$333,15,0),VLOOKUP(H65,관심도db!$A$14:$X$333,16,0),VLOOKUP(H65,관심도db!$A$14:$X$333,17,0),VLOOKUP(H65,관심도db!$A$14:$X$333,18,0),VLOOKUP(H65,관심도db!$A$14:$X$333,19,0),VLOOKUP(H65,관심도db!$A$14:$X$333,20,0),VLOOKUP(H65,관심도db!$A$14:$X$333,21,0),VLOOKUP(H65,관심도db!$A$14:$X$333,22,0),VLOOKUP(H65,관심도db!$A$14:$X$333,23,0),VLOOKUP(H65,관심도db!$A$14:$X$333,24,0))</f>
        <v>7.8260000000000005</v>
      </c>
      <c r="O65" s="74" t="s">
        <v>116</v>
      </c>
      <c r="P65" s="74" t="str">
        <f>VLOOKUP(O65,관심도db!$A$14:$X$333,2,0)</f>
        <v>화학</v>
      </c>
      <c r="Q65" s="72">
        <f>VLOOKUP(O65,관심도db!$A$14:$X$333,4,0)-VLOOKUP(O65,관심도db!$A$14:$X$333,5,0)</f>
        <v>-1607.71</v>
      </c>
      <c r="R65" s="72">
        <f>VLOOKUP(O65,관심도db!$A$14:$X$333,4,0)-VLOOKUP(O65,관심도db!$A$14:$X$333,6,0)</f>
        <v>-4734.26</v>
      </c>
      <c r="S65" s="72">
        <f>VLOOKUP(O65,관심도db!$A$14:$X$333,10,0)+VLOOKUP(O65,관심도db!$A$14:$X$333,11,0)+VLOOKUP(O65,관심도db!$A$14:$X$333,12,0)</f>
        <v>752.37</v>
      </c>
      <c r="T65" s="72">
        <f>(VLOOKUP(O65,관심도db!$A$14:$X$333,10,0)+VLOOKUP(O65,관심도db!$A$14:$X$333,11,0)+VLOOKUP(O65,관심도db!$A$14:$X$333,12,0))-AVERAGE(VLOOKUP(O65,관심도db!$A$14:$X$333,10,0),VLOOKUP(O65,관심도db!$A$14:$X$333,11,0),VLOOKUP(O65,관심도db!$A$14:$X$333,12,0),VLOOKUP(O65,관심도db!$A$14:$X$333,13,0),VLOOKUP(O65,관심도db!$A$14:$X$333,14,0),VLOOKUP(O65,관심도db!$A$14:$X$333,15,0),VLOOKUP(O65,관심도db!$A$14:$X$333,16,0),VLOOKUP(O65,관심도db!$A$14:$X$333,17,0),VLOOKUP(O65,관심도db!$A$14:$X$333,18,0),VLOOKUP(O65,관심도db!$A$14:$X$333,19,0),VLOOKUP(O65,관심도db!$A$14:$X$333,20,0),VLOOKUP(O65,관심도db!$A$14:$X$333,21,0),VLOOKUP(O65,관심도db!$A$14:$X$333,22,0),VLOOKUP(O65,관심도db!$A$14:$X$333,23,0),VLOOKUP(O65,관심도db!$A$14:$X$333,24,0))</f>
        <v>563.71199999999999</v>
      </c>
    </row>
    <row r="66" spans="1:20">
      <c r="A66" s="70" t="s">
        <v>213</v>
      </c>
      <c r="B66" s="70" t="str">
        <f>VLOOKUP(A66,관심도db!$A$14:$X$333,2,0)</f>
        <v>항공사</v>
      </c>
      <c r="C66" s="72">
        <f>VLOOKUP(A66,관심도db!$A$14:$X$333,4,0)-VLOOKUP(A66,관심도db!$A$14:$X$333,5,0)</f>
        <v>552.64999999999986</v>
      </c>
      <c r="D66" s="72">
        <f>VLOOKUP(A66,관심도db!$A$14:$X$333,4,0)-VLOOKUP(A66,관심도db!$A$14:$X$333,6,0)</f>
        <v>391.54999999999995</v>
      </c>
      <c r="E66" s="72">
        <f>VLOOKUP(A66,관심도db!$A$14:$X$333,10,0)+VLOOKUP(A66,관심도db!$A$14:$X$333,11,0)+VLOOKUP(A66,관심도db!$A$14:$X$333,12,0)</f>
        <v>225.58</v>
      </c>
      <c r="F66" s="72">
        <f>(VLOOKUP(A66,관심도db!$A$14:$X$333,10,0)+VLOOKUP(A66,관심도db!$A$14:$X$333,11,0)+VLOOKUP(A66,관심도db!$A$14:$X$333,12,0))-AVERAGE(VLOOKUP(A66,관심도db!$A$14:$X$333,10,0),VLOOKUP(A66,관심도db!$A$14:$X$333,11,0),VLOOKUP(A66,관심도db!$A$14:$X$333,12,0),VLOOKUP(A66,관심도db!$A$14:$X$333,13,0),VLOOKUP(A66,관심도db!$A$14:$X$333,14,0),VLOOKUP(A66,관심도db!$A$14:$X$333,15,0),VLOOKUP(A66,관심도db!$A$14:$X$333,16,0),VLOOKUP(A66,관심도db!$A$14:$X$333,17,0),VLOOKUP(A66,관심도db!$A$14:$X$333,18,0),VLOOKUP(A66,관심도db!$A$14:$X$333,19,0),VLOOKUP(A66,관심도db!$A$14:$X$333,20,0),VLOOKUP(A66,관심도db!$A$14:$X$333,21,0),VLOOKUP(A66,관심도db!$A$14:$X$333,22,0),VLOOKUP(A66,관심도db!$A$14:$X$333,23,0),VLOOKUP(A66,관심도db!$A$14:$X$333,24,0))</f>
        <v>176.93933333333334</v>
      </c>
      <c r="H66" s="74" t="s">
        <v>453</v>
      </c>
      <c r="I66" s="74" t="str">
        <f>VLOOKUP(H66,관심도db!$A$14:$X$333,2,0)</f>
        <v>KSQ 항공사</v>
      </c>
      <c r="J66" s="72">
        <f>VLOOKUP(H66,관심도db!$A$14:$X$333,4,0)-VLOOKUP(H66,관심도db!$A$14:$X$333,5,0)</f>
        <v>-905880</v>
      </c>
      <c r="K66" s="72">
        <f>VLOOKUP(H66,관심도db!$A$14:$X$333,4,0)-VLOOKUP(H66,관심도db!$A$14:$X$333,6,0)</f>
        <v>-905880</v>
      </c>
      <c r="L66" s="72">
        <f>VLOOKUP(H66,관심도db!$A$14:$X$333,10,0)+VLOOKUP(H66,관심도db!$A$14:$X$333,11,0)+VLOOKUP(H66,관심도db!$A$14:$X$333,12,0)</f>
        <v>0</v>
      </c>
      <c r="M66" s="72">
        <f>(VLOOKUP(H66,관심도db!$A$14:$X$333,10,0)+VLOOKUP(H66,관심도db!$A$14:$X$333,11,0)+VLOOKUP(H66,관심도db!$A$14:$X$333,12,0))-AVERAGE(VLOOKUP(H66,관심도db!$A$14:$X$333,10,0),VLOOKUP(H66,관심도db!$A$14:$X$333,11,0),VLOOKUP(H66,관심도db!$A$14:$X$333,12,0),VLOOKUP(H66,관심도db!$A$14:$X$333,13,0),VLOOKUP(H66,관심도db!$A$14:$X$333,14,0),VLOOKUP(H66,관심도db!$A$14:$X$333,15,0),VLOOKUP(H66,관심도db!$A$14:$X$333,16,0),VLOOKUP(H66,관심도db!$A$14:$X$333,17,0),VLOOKUP(H66,관심도db!$A$14:$X$333,18,0),VLOOKUP(H66,관심도db!$A$14:$X$333,19,0),VLOOKUP(H66,관심도db!$A$14:$X$333,20,0),VLOOKUP(H66,관심도db!$A$14:$X$333,21,0),VLOOKUP(H66,관심도db!$A$14:$X$333,22,0),VLOOKUP(H66,관심도db!$A$14:$X$333,23,0),VLOOKUP(H66,관심도db!$A$14:$X$333,24,0))</f>
        <v>0</v>
      </c>
      <c r="O66" s="74" t="s">
        <v>547</v>
      </c>
      <c r="P66" s="74" t="str">
        <f>VLOOKUP(O66,관심도db!$A$14:$X$333,2,0)</f>
        <v>화학</v>
      </c>
      <c r="Q66" s="72">
        <f>VLOOKUP(O66,관심도db!$A$14:$X$333,4,0)-VLOOKUP(O66,관심도db!$A$14:$X$333,5,0)</f>
        <v>-1607.71</v>
      </c>
      <c r="R66" s="72">
        <f>VLOOKUP(O66,관심도db!$A$14:$X$333,4,0)-VLOOKUP(O66,관심도db!$A$14:$X$333,6,0)</f>
        <v>-4734.26</v>
      </c>
      <c r="S66" s="72">
        <f>VLOOKUP(O66,관심도db!$A$14:$X$333,10,0)+VLOOKUP(O66,관심도db!$A$14:$X$333,11,0)+VLOOKUP(O66,관심도db!$A$14:$X$333,12,0)</f>
        <v>752.37</v>
      </c>
      <c r="T66" s="72">
        <f>(VLOOKUP(O66,관심도db!$A$14:$X$333,10,0)+VLOOKUP(O66,관심도db!$A$14:$X$333,11,0)+VLOOKUP(O66,관심도db!$A$14:$X$333,12,0))-AVERAGE(VLOOKUP(O66,관심도db!$A$14:$X$333,10,0),VLOOKUP(O66,관심도db!$A$14:$X$333,11,0),VLOOKUP(O66,관심도db!$A$14:$X$333,12,0),VLOOKUP(O66,관심도db!$A$14:$X$333,13,0),VLOOKUP(O66,관심도db!$A$14:$X$333,14,0),VLOOKUP(O66,관심도db!$A$14:$X$333,15,0),VLOOKUP(O66,관심도db!$A$14:$X$333,16,0),VLOOKUP(O66,관심도db!$A$14:$X$333,17,0),VLOOKUP(O66,관심도db!$A$14:$X$333,18,0),VLOOKUP(O66,관심도db!$A$14:$X$333,19,0),VLOOKUP(O66,관심도db!$A$14:$X$333,20,0),VLOOKUP(O66,관심도db!$A$14:$X$333,21,0),VLOOKUP(O66,관심도db!$A$14:$X$333,22,0),VLOOKUP(O66,관심도db!$A$14:$X$333,23,0),VLOOKUP(O66,관심도db!$A$14:$X$333,24,0))</f>
        <v>563.71199999999999</v>
      </c>
    </row>
    <row r="67" spans="1:20">
      <c r="A67" s="70" t="s">
        <v>366</v>
      </c>
      <c r="B67" s="70" t="str">
        <f>VLOOKUP(A67,관심도db!$A$14:$X$333,2,0)</f>
        <v>식품,음료,담배</v>
      </c>
      <c r="C67" s="72">
        <f>VLOOKUP(A67,관심도db!$A$14:$X$333,4,0)-VLOOKUP(A67,관심도db!$A$14:$X$333,5,0)</f>
        <v>422.05999999999995</v>
      </c>
      <c r="D67" s="72">
        <f>VLOOKUP(A67,관심도db!$A$14:$X$333,4,0)-VLOOKUP(A67,관심도db!$A$14:$X$333,6,0)</f>
        <v>751.92000000000007</v>
      </c>
      <c r="E67" s="72">
        <f>VLOOKUP(A67,관심도db!$A$14:$X$333,10,0)+VLOOKUP(A67,관심도db!$A$14:$X$333,11,0)+VLOOKUP(A67,관심도db!$A$14:$X$333,12,0)</f>
        <v>338.28000000000003</v>
      </c>
      <c r="F67" s="72">
        <f>(VLOOKUP(A67,관심도db!$A$14:$X$333,10,0)+VLOOKUP(A67,관심도db!$A$14:$X$333,11,0)+VLOOKUP(A67,관심도db!$A$14:$X$333,12,0))-AVERAGE(VLOOKUP(A67,관심도db!$A$14:$X$333,10,0),VLOOKUP(A67,관심도db!$A$14:$X$333,11,0),VLOOKUP(A67,관심도db!$A$14:$X$333,12,0),VLOOKUP(A67,관심도db!$A$14:$X$333,13,0),VLOOKUP(A67,관심도db!$A$14:$X$333,14,0),VLOOKUP(A67,관심도db!$A$14:$X$333,15,0),VLOOKUP(A67,관심도db!$A$14:$X$333,16,0),VLOOKUP(A67,관심도db!$A$14:$X$333,17,0),VLOOKUP(A67,관심도db!$A$14:$X$333,18,0),VLOOKUP(A67,관심도db!$A$14:$X$333,19,0),VLOOKUP(A67,관심도db!$A$14:$X$333,20,0),VLOOKUP(A67,관심도db!$A$14:$X$333,21,0),VLOOKUP(A67,관심도db!$A$14:$X$333,22,0),VLOOKUP(A67,관심도db!$A$14:$X$333,23,0),VLOOKUP(A67,관심도db!$A$14:$X$333,24,0))</f>
        <v>249.93733333333336</v>
      </c>
      <c r="H67" s="74" t="s">
        <v>480</v>
      </c>
      <c r="I67" s="74" t="str">
        <f>VLOOKUP(H67,관심도db!$A$14:$X$333,2,0)</f>
        <v>KSQ 식품,음료,담배</v>
      </c>
      <c r="J67" s="72">
        <f>VLOOKUP(H67,관심도db!$A$14:$X$333,4,0)-VLOOKUP(H67,관심도db!$A$14:$X$333,5,0)</f>
        <v>-111.37</v>
      </c>
      <c r="K67" s="72">
        <f>VLOOKUP(H67,관심도db!$A$14:$X$333,4,0)-VLOOKUP(H67,관심도db!$A$14:$X$333,6,0)</f>
        <v>-61.579999999999984</v>
      </c>
      <c r="L67" s="72">
        <f>VLOOKUP(H67,관심도db!$A$14:$X$333,10,0)+VLOOKUP(H67,관심도db!$A$14:$X$333,11,0)+VLOOKUP(H67,관심도db!$A$14:$X$333,12,0)</f>
        <v>8.4600000000000009</v>
      </c>
      <c r="M67" s="72">
        <f>(VLOOKUP(H67,관심도db!$A$14:$X$333,10,0)+VLOOKUP(H67,관심도db!$A$14:$X$333,11,0)+VLOOKUP(H67,관심도db!$A$14:$X$333,12,0))-AVERAGE(VLOOKUP(H67,관심도db!$A$14:$X$333,10,0),VLOOKUP(H67,관심도db!$A$14:$X$333,11,0),VLOOKUP(H67,관심도db!$A$14:$X$333,12,0),VLOOKUP(H67,관심도db!$A$14:$X$333,13,0),VLOOKUP(H67,관심도db!$A$14:$X$333,14,0),VLOOKUP(H67,관심도db!$A$14:$X$333,15,0),VLOOKUP(H67,관심도db!$A$14:$X$333,16,0),VLOOKUP(H67,관심도db!$A$14:$X$333,17,0),VLOOKUP(H67,관심도db!$A$14:$X$333,18,0),VLOOKUP(H67,관심도db!$A$14:$X$333,19,0),VLOOKUP(H67,관심도db!$A$14:$X$333,20,0),VLOOKUP(H67,관심도db!$A$14:$X$333,21,0),VLOOKUP(H67,관심도db!$A$14:$X$333,22,0),VLOOKUP(H67,관심도db!$A$14:$X$333,23,0),VLOOKUP(H67,관심도db!$A$14:$X$333,24,0))</f>
        <v>6.4893333333333345</v>
      </c>
      <c r="O67" s="74" t="s">
        <v>197</v>
      </c>
      <c r="P67" s="74" t="str">
        <f>VLOOKUP(O67,관심도db!$A$14:$X$333,2,0)</f>
        <v>제약</v>
      </c>
      <c r="Q67" s="72">
        <f>VLOOKUP(O67,관심도db!$A$14:$X$333,4,0)-VLOOKUP(O67,관심도db!$A$14:$X$333,5,0)</f>
        <v>-1720.5200000000004</v>
      </c>
      <c r="R67" s="72">
        <f>VLOOKUP(O67,관심도db!$A$14:$X$333,4,0)-VLOOKUP(O67,관심도db!$A$14:$X$333,6,0)</f>
        <v>-1267.3799999999992</v>
      </c>
      <c r="S67" s="72">
        <f>VLOOKUP(O67,관심도db!$A$14:$X$333,10,0)+VLOOKUP(O67,관심도db!$A$14:$X$333,11,0)+VLOOKUP(O67,관심도db!$A$14:$X$333,12,0)</f>
        <v>1088.97</v>
      </c>
      <c r="T67" s="72">
        <f>(VLOOKUP(O67,관심도db!$A$14:$X$333,10,0)+VLOOKUP(O67,관심도db!$A$14:$X$333,11,0)+VLOOKUP(O67,관심도db!$A$14:$X$333,12,0))-AVERAGE(VLOOKUP(O67,관심도db!$A$14:$X$333,10,0),VLOOKUP(O67,관심도db!$A$14:$X$333,11,0),VLOOKUP(O67,관심도db!$A$14:$X$333,12,0),VLOOKUP(O67,관심도db!$A$14:$X$333,13,0),VLOOKUP(O67,관심도db!$A$14:$X$333,14,0),VLOOKUP(O67,관심도db!$A$14:$X$333,15,0),VLOOKUP(O67,관심도db!$A$14:$X$333,16,0),VLOOKUP(O67,관심도db!$A$14:$X$333,17,0),VLOOKUP(O67,관심도db!$A$14:$X$333,18,0),VLOOKUP(O67,관심도db!$A$14:$X$333,19,0),VLOOKUP(O67,관심도db!$A$14:$X$333,20,0),VLOOKUP(O67,관심도db!$A$14:$X$333,21,0),VLOOKUP(O67,관심도db!$A$14:$X$333,22,0),VLOOKUP(O67,관심도db!$A$14:$X$333,23,0),VLOOKUP(O67,관심도db!$A$14:$X$333,24,0))</f>
        <v>923.86866666666663</v>
      </c>
    </row>
    <row r="68" spans="1:20">
      <c r="A68" s="70" t="s">
        <v>369</v>
      </c>
      <c r="B68" s="70" t="str">
        <f>VLOOKUP(A68,관심도db!$A$14:$X$333,2,0)</f>
        <v>담배</v>
      </c>
      <c r="C68" s="72">
        <f>VLOOKUP(A68,관심도db!$A$14:$X$333,4,0)-VLOOKUP(A68,관심도db!$A$14:$X$333,5,0)</f>
        <v>-45</v>
      </c>
      <c r="D68" s="72">
        <f>VLOOKUP(A68,관심도db!$A$14:$X$333,4,0)-VLOOKUP(A68,관심도db!$A$14:$X$333,6,0)</f>
        <v>-235.08999999999997</v>
      </c>
      <c r="E68" s="72">
        <f>VLOOKUP(A68,관심도db!$A$14:$X$333,10,0)+VLOOKUP(A68,관심도db!$A$14:$X$333,11,0)+VLOOKUP(A68,관심도db!$A$14:$X$333,12,0)</f>
        <v>28.77</v>
      </c>
      <c r="F68" s="72">
        <f>(VLOOKUP(A68,관심도db!$A$14:$X$333,10,0)+VLOOKUP(A68,관심도db!$A$14:$X$333,11,0)+VLOOKUP(A68,관심도db!$A$14:$X$333,12,0))-AVERAGE(VLOOKUP(A68,관심도db!$A$14:$X$333,10,0),VLOOKUP(A68,관심도db!$A$14:$X$333,11,0),VLOOKUP(A68,관심도db!$A$14:$X$333,12,0),VLOOKUP(A68,관심도db!$A$14:$X$333,13,0),VLOOKUP(A68,관심도db!$A$14:$X$333,14,0),VLOOKUP(A68,관심도db!$A$14:$X$333,15,0),VLOOKUP(A68,관심도db!$A$14:$X$333,16,0),VLOOKUP(A68,관심도db!$A$14:$X$333,17,0),VLOOKUP(A68,관심도db!$A$14:$X$333,18,0),VLOOKUP(A68,관심도db!$A$14:$X$333,19,0),VLOOKUP(A68,관심도db!$A$14:$X$333,20,0),VLOOKUP(A68,관심도db!$A$14:$X$333,21,0),VLOOKUP(A68,관심도db!$A$14:$X$333,22,0),VLOOKUP(A68,관심도db!$A$14:$X$333,23,0),VLOOKUP(A68,관심도db!$A$14:$X$333,24,0))</f>
        <v>13.372</v>
      </c>
      <c r="H68" s="74" t="s">
        <v>483</v>
      </c>
      <c r="I68" s="74" t="str">
        <f>VLOOKUP(H68,관심도db!$A$14:$X$333,2,0)</f>
        <v>KSQ 담배</v>
      </c>
      <c r="J68" s="72">
        <f>VLOOKUP(H68,관심도db!$A$14:$X$333,4,0)-VLOOKUP(H68,관심도db!$A$14:$X$333,5,0)</f>
        <v>0</v>
      </c>
      <c r="K68" s="72">
        <f>VLOOKUP(H68,관심도db!$A$14:$X$333,4,0)-VLOOKUP(H68,관심도db!$A$14:$X$333,6,0)</f>
        <v>0</v>
      </c>
      <c r="L68" s="72">
        <f>VLOOKUP(H68,관심도db!$A$14:$X$333,10,0)+VLOOKUP(H68,관심도db!$A$14:$X$333,11,0)+VLOOKUP(H68,관심도db!$A$14:$X$333,12,0)</f>
        <v>0</v>
      </c>
      <c r="M68" s="72">
        <f>(VLOOKUP(H68,관심도db!$A$14:$X$333,10,0)+VLOOKUP(H68,관심도db!$A$14:$X$333,11,0)+VLOOKUP(H68,관심도db!$A$14:$X$333,12,0))-AVERAGE(VLOOKUP(H68,관심도db!$A$14:$X$333,10,0),VLOOKUP(H68,관심도db!$A$14:$X$333,11,0),VLOOKUP(H68,관심도db!$A$14:$X$333,12,0),VLOOKUP(H68,관심도db!$A$14:$X$333,13,0),VLOOKUP(H68,관심도db!$A$14:$X$333,14,0),VLOOKUP(H68,관심도db!$A$14:$X$333,15,0),VLOOKUP(H68,관심도db!$A$14:$X$333,16,0),VLOOKUP(H68,관심도db!$A$14:$X$333,17,0),VLOOKUP(H68,관심도db!$A$14:$X$333,18,0),VLOOKUP(H68,관심도db!$A$14:$X$333,19,0),VLOOKUP(H68,관심도db!$A$14:$X$333,20,0),VLOOKUP(H68,관심도db!$A$14:$X$333,21,0),VLOOKUP(H68,관심도db!$A$14:$X$333,22,0),VLOOKUP(H68,관심도db!$A$14:$X$333,23,0),VLOOKUP(H68,관심도db!$A$14:$X$333,24,0))</f>
        <v>0</v>
      </c>
      <c r="O68" s="74" t="s">
        <v>569</v>
      </c>
      <c r="P68" s="80" t="str">
        <f>VLOOKUP(O68,관심도db!$A$14:$X$333,2,0)</f>
        <v>은행</v>
      </c>
      <c r="Q68" s="72">
        <f>VLOOKUP(O68,관심도db!$A$14:$X$333,4,0)-VLOOKUP(O68,관심도db!$A$14:$X$333,5,0)</f>
        <v>-1769.12</v>
      </c>
      <c r="R68" s="72">
        <f>VLOOKUP(O68,관심도db!$A$14:$X$333,4,0)-VLOOKUP(O68,관심도db!$A$14:$X$333,6,0)</f>
        <v>-3688.1400000000003</v>
      </c>
      <c r="S68" s="72">
        <f>VLOOKUP(O68,관심도db!$A$14:$X$333,10,0)+VLOOKUP(O68,관심도db!$A$14:$X$333,11,0)+VLOOKUP(O68,관심도db!$A$14:$X$333,12,0)</f>
        <v>963.58</v>
      </c>
      <c r="T68" s="72">
        <f>(VLOOKUP(O68,관심도db!$A$14:$X$333,10,0)+VLOOKUP(O68,관심도db!$A$14:$X$333,11,0)+VLOOKUP(O68,관심도db!$A$14:$X$333,12,0))-AVERAGE(VLOOKUP(O68,관심도db!$A$14:$X$333,10,0),VLOOKUP(O68,관심도db!$A$14:$X$333,11,0),VLOOKUP(O68,관심도db!$A$14:$X$333,12,0),VLOOKUP(O68,관심도db!$A$14:$X$333,13,0),VLOOKUP(O68,관심도db!$A$14:$X$333,14,0),VLOOKUP(O68,관심도db!$A$14:$X$333,15,0),VLOOKUP(O68,관심도db!$A$14:$X$333,16,0),VLOOKUP(O68,관심도db!$A$14:$X$333,17,0),VLOOKUP(O68,관심도db!$A$14:$X$333,18,0),VLOOKUP(O68,관심도db!$A$14:$X$333,19,0),VLOOKUP(O68,관심도db!$A$14:$X$333,20,0),VLOOKUP(O68,관심도db!$A$14:$X$333,21,0),VLOOKUP(O68,관심도db!$A$14:$X$333,22,0),VLOOKUP(O68,관심도db!$A$14:$X$333,23,0),VLOOKUP(O68,관심도db!$A$14:$X$333,24,0))</f>
        <v>679.68400000000008</v>
      </c>
    </row>
    <row r="69" spans="1:20">
      <c r="A69" s="70" t="s">
        <v>370</v>
      </c>
      <c r="B69" s="70" t="str">
        <f>VLOOKUP(A69,관심도db!$A$14:$X$333,2,0)</f>
        <v>가정용품과개인용품</v>
      </c>
      <c r="C69" s="72">
        <f>VLOOKUP(A69,관심도db!$A$14:$X$333,4,0)-VLOOKUP(A69,관심도db!$A$14:$X$333,5,0)</f>
        <v>-12.24</v>
      </c>
      <c r="D69" s="72">
        <f>VLOOKUP(A69,관심도db!$A$14:$X$333,4,0)-VLOOKUP(A69,관심도db!$A$14:$X$333,6,0)</f>
        <v>-26.300000000000004</v>
      </c>
      <c r="E69" s="72">
        <f>VLOOKUP(A69,관심도db!$A$14:$X$333,10,0)+VLOOKUP(A69,관심도db!$A$14:$X$333,11,0)+VLOOKUP(A69,관심도db!$A$14:$X$333,12,0)</f>
        <v>0</v>
      </c>
      <c r="F69" s="72">
        <f>(VLOOKUP(A69,관심도db!$A$14:$X$333,10,0)+VLOOKUP(A69,관심도db!$A$14:$X$333,11,0)+VLOOKUP(A69,관심도db!$A$14:$X$333,12,0))-AVERAGE(VLOOKUP(A69,관심도db!$A$14:$X$333,10,0),VLOOKUP(A69,관심도db!$A$14:$X$333,11,0),VLOOKUP(A69,관심도db!$A$14:$X$333,12,0),VLOOKUP(A69,관심도db!$A$14:$X$333,13,0),VLOOKUP(A69,관심도db!$A$14:$X$333,14,0),VLOOKUP(A69,관심도db!$A$14:$X$333,15,0),VLOOKUP(A69,관심도db!$A$14:$X$333,16,0),VLOOKUP(A69,관심도db!$A$14:$X$333,17,0),VLOOKUP(A69,관심도db!$A$14:$X$333,18,0),VLOOKUP(A69,관심도db!$A$14:$X$333,19,0),VLOOKUP(A69,관심도db!$A$14:$X$333,20,0),VLOOKUP(A69,관심도db!$A$14:$X$333,21,0),VLOOKUP(A69,관심도db!$A$14:$X$333,22,0),VLOOKUP(A69,관심도db!$A$14:$X$333,23,0),VLOOKUP(A69,관심도db!$A$14:$X$333,24,0))</f>
        <v>0</v>
      </c>
      <c r="H69" s="74" t="s">
        <v>484</v>
      </c>
      <c r="I69" s="74" t="str">
        <f>VLOOKUP(H69,관심도db!$A$14:$X$333,2,0)</f>
        <v>KSQ 가정용품과개인용품</v>
      </c>
      <c r="J69" s="72">
        <f>VLOOKUP(H69,관심도db!$A$14:$X$333,4,0)-VLOOKUP(H69,관심도db!$A$14:$X$333,5,0)</f>
        <v>-12.630000000000003</v>
      </c>
      <c r="K69" s="72">
        <f>VLOOKUP(H69,관심도db!$A$14:$X$333,4,0)-VLOOKUP(H69,관심도db!$A$14:$X$333,6,0)</f>
        <v>-25.94</v>
      </c>
      <c r="L69" s="72">
        <f>VLOOKUP(H69,관심도db!$A$14:$X$333,10,0)+VLOOKUP(H69,관심도db!$A$14:$X$333,11,0)+VLOOKUP(H69,관심도db!$A$14:$X$333,12,0)</f>
        <v>0</v>
      </c>
      <c r="M69" s="72">
        <f>(VLOOKUP(H69,관심도db!$A$14:$X$333,10,0)+VLOOKUP(H69,관심도db!$A$14:$X$333,11,0)+VLOOKUP(H69,관심도db!$A$14:$X$333,12,0))-AVERAGE(VLOOKUP(H69,관심도db!$A$14:$X$333,10,0),VLOOKUP(H69,관심도db!$A$14:$X$333,11,0),VLOOKUP(H69,관심도db!$A$14:$X$333,12,0),VLOOKUP(H69,관심도db!$A$14:$X$333,13,0),VLOOKUP(H69,관심도db!$A$14:$X$333,14,0),VLOOKUP(H69,관심도db!$A$14:$X$333,15,0),VLOOKUP(H69,관심도db!$A$14:$X$333,16,0),VLOOKUP(H69,관심도db!$A$14:$X$333,17,0),VLOOKUP(H69,관심도db!$A$14:$X$333,18,0),VLOOKUP(H69,관심도db!$A$14:$X$333,19,0),VLOOKUP(H69,관심도db!$A$14:$X$333,20,0),VLOOKUP(H69,관심도db!$A$14:$X$333,21,0),VLOOKUP(H69,관심도db!$A$14:$X$333,22,0),VLOOKUP(H69,관심도db!$A$14:$X$333,23,0),VLOOKUP(H69,관심도db!$A$14:$X$333,24,0))</f>
        <v>0</v>
      </c>
      <c r="O69" s="73" t="s">
        <v>570</v>
      </c>
      <c r="P69" s="74" t="str">
        <f>VLOOKUP(O69,관심도db!$A$14:$X$333,2,0)</f>
        <v>기타금융</v>
      </c>
      <c r="Q69" s="75">
        <f>VLOOKUP(O69,관심도db!$A$14:$X$333,4,0)-VLOOKUP(O69,관심도db!$A$14:$X$333,5,0)</f>
        <v>-2101.1200000000003</v>
      </c>
      <c r="R69" s="75">
        <f>VLOOKUP(O69,관심도db!$A$14:$X$333,4,0)-VLOOKUP(O69,관심도db!$A$14:$X$333,6,0)</f>
        <v>-2635.82</v>
      </c>
      <c r="S69" s="72">
        <f>VLOOKUP(O69,관심도db!$A$14:$X$333,10,0)+VLOOKUP(O69,관심도db!$A$14:$X$333,11,0)+VLOOKUP(O69,관심도db!$A$14:$X$333,12,0)</f>
        <v>20.58</v>
      </c>
      <c r="T69" s="72">
        <f>(VLOOKUP(O69,관심도db!$A$14:$X$333,10,0)+VLOOKUP(O69,관심도db!$A$14:$X$333,11,0)+VLOOKUP(O69,관심도db!$A$14:$X$333,12,0))-AVERAGE(VLOOKUP(O69,관심도db!$A$14:$X$333,10,0),VLOOKUP(O69,관심도db!$A$14:$X$333,11,0),VLOOKUP(O69,관심도db!$A$14:$X$333,12,0),VLOOKUP(O69,관심도db!$A$14:$X$333,13,0),VLOOKUP(O69,관심도db!$A$14:$X$333,14,0),VLOOKUP(O69,관심도db!$A$14:$X$333,15,0),VLOOKUP(O69,관심도db!$A$14:$X$333,16,0),VLOOKUP(O69,관심도db!$A$14:$X$333,17,0),VLOOKUP(O69,관심도db!$A$14:$X$333,18,0),VLOOKUP(O69,관심도db!$A$14:$X$333,19,0),VLOOKUP(O69,관심도db!$A$14:$X$333,20,0),VLOOKUP(O69,관심도db!$A$14:$X$333,21,0),VLOOKUP(O69,관심도db!$A$14:$X$333,22,0),VLOOKUP(O69,관심도db!$A$14:$X$333,23,0),VLOOKUP(O69,관심도db!$A$14:$X$333,24,0))</f>
        <v>0.38133333333333042</v>
      </c>
    </row>
    <row r="70" spans="1:20">
      <c r="A70" s="70" t="s">
        <v>352</v>
      </c>
      <c r="B70" s="70" t="str">
        <f>VLOOKUP(A70,관심도db!$A$14:$X$333,2,0)</f>
        <v>문구류</v>
      </c>
      <c r="C70" s="72">
        <f>VLOOKUP(A70,관심도db!$A$14:$X$333,4,0)-VLOOKUP(A70,관심도db!$A$14:$X$333,5,0)</f>
        <v>-0.14000000000000012</v>
      </c>
      <c r="D70" s="72">
        <f>VLOOKUP(A70,관심도db!$A$14:$X$333,4,0)-VLOOKUP(A70,관심도db!$A$14:$X$333,6,0)</f>
        <v>0.5099999999999999</v>
      </c>
      <c r="E70" s="72">
        <f>VLOOKUP(A70,관심도db!$A$14:$X$333,10,0)+VLOOKUP(A70,관심도db!$A$14:$X$333,11,0)+VLOOKUP(A70,관심도db!$A$14:$X$333,12,0)</f>
        <v>0</v>
      </c>
      <c r="F70" s="72">
        <f>(VLOOKUP(A70,관심도db!$A$14:$X$333,10,0)+VLOOKUP(A70,관심도db!$A$14:$X$333,11,0)+VLOOKUP(A70,관심도db!$A$14:$X$333,12,0))-AVERAGE(VLOOKUP(A70,관심도db!$A$14:$X$333,10,0),VLOOKUP(A70,관심도db!$A$14:$X$333,11,0),VLOOKUP(A70,관심도db!$A$14:$X$333,12,0),VLOOKUP(A70,관심도db!$A$14:$X$333,13,0),VLOOKUP(A70,관심도db!$A$14:$X$333,14,0),VLOOKUP(A70,관심도db!$A$14:$X$333,15,0),VLOOKUP(A70,관심도db!$A$14:$X$333,16,0),VLOOKUP(A70,관심도db!$A$14:$X$333,17,0),VLOOKUP(A70,관심도db!$A$14:$X$333,18,0),VLOOKUP(A70,관심도db!$A$14:$X$333,19,0),VLOOKUP(A70,관심도db!$A$14:$X$333,20,0),VLOOKUP(A70,관심도db!$A$14:$X$333,21,0),VLOOKUP(A70,관심도db!$A$14:$X$333,22,0),VLOOKUP(A70,관심도db!$A$14:$X$333,23,0),VLOOKUP(A70,관심도db!$A$14:$X$333,24,0))</f>
        <v>0</v>
      </c>
      <c r="H70" s="74" t="s">
        <v>466</v>
      </c>
      <c r="I70" s="74" t="str">
        <f>VLOOKUP(H70,관심도db!$A$14:$X$333,2,0)</f>
        <v>KSQ 문구류</v>
      </c>
      <c r="J70" s="72">
        <f>VLOOKUP(H70,관심도db!$A$14:$X$333,4,0)-VLOOKUP(H70,관심도db!$A$14:$X$333,5,0)</f>
        <v>-843190</v>
      </c>
      <c r="K70" s="72">
        <f>VLOOKUP(H70,관심도db!$A$14:$X$333,4,0)-VLOOKUP(H70,관심도db!$A$14:$X$333,6,0)</f>
        <v>-843190</v>
      </c>
      <c r="L70" s="72">
        <f>VLOOKUP(H70,관심도db!$A$14:$X$333,10,0)+VLOOKUP(H70,관심도db!$A$14:$X$333,11,0)+VLOOKUP(H70,관심도db!$A$14:$X$333,12,0)</f>
        <v>0</v>
      </c>
      <c r="M70" s="72">
        <f>(VLOOKUP(H70,관심도db!$A$14:$X$333,10,0)+VLOOKUP(H70,관심도db!$A$14:$X$333,11,0)+VLOOKUP(H70,관심도db!$A$14:$X$333,12,0))-AVERAGE(VLOOKUP(H70,관심도db!$A$14:$X$333,10,0),VLOOKUP(H70,관심도db!$A$14:$X$333,11,0),VLOOKUP(H70,관심도db!$A$14:$X$333,12,0),VLOOKUP(H70,관심도db!$A$14:$X$333,13,0),VLOOKUP(H70,관심도db!$A$14:$X$333,14,0),VLOOKUP(H70,관심도db!$A$14:$X$333,15,0),VLOOKUP(H70,관심도db!$A$14:$X$333,16,0),VLOOKUP(H70,관심도db!$A$14:$X$333,17,0),VLOOKUP(H70,관심도db!$A$14:$X$333,18,0),VLOOKUP(H70,관심도db!$A$14:$X$333,19,0),VLOOKUP(H70,관심도db!$A$14:$X$333,20,0),VLOOKUP(H70,관심도db!$A$14:$X$333,21,0),VLOOKUP(H70,관심도db!$A$14:$X$333,22,0),VLOOKUP(H70,관심도db!$A$14:$X$333,23,0),VLOOKUP(H70,관심도db!$A$14:$X$333,24,0))</f>
        <v>0</v>
      </c>
      <c r="O70" s="74" t="s">
        <v>202</v>
      </c>
      <c r="P70" s="74" t="str">
        <f>VLOOKUP(O70,관심도db!$A$14:$X$333,2,0)</f>
        <v>자동차</v>
      </c>
      <c r="Q70" s="72">
        <f>VLOOKUP(O70,관심도db!$A$14:$X$333,4,0)-VLOOKUP(O70,관심도db!$A$14:$X$333,5,0)</f>
        <v>-2462.619999999999</v>
      </c>
      <c r="R70" s="72">
        <f>VLOOKUP(O70,관심도db!$A$14:$X$333,4,0)-VLOOKUP(O70,관심도db!$A$14:$X$333,6,0)</f>
        <v>-5614.16</v>
      </c>
      <c r="S70" s="72">
        <f>VLOOKUP(O70,관심도db!$A$14:$X$333,10,0)+VLOOKUP(O70,관심도db!$A$14:$X$333,11,0)+VLOOKUP(O70,관심도db!$A$14:$X$333,12,0)</f>
        <v>1534.23</v>
      </c>
      <c r="T70" s="72">
        <f>(VLOOKUP(O70,관심도db!$A$14:$X$333,10,0)+VLOOKUP(O70,관심도db!$A$14:$X$333,11,0)+VLOOKUP(O70,관심도db!$A$14:$X$333,12,0))-AVERAGE(VLOOKUP(O70,관심도db!$A$14:$X$333,10,0),VLOOKUP(O70,관심도db!$A$14:$X$333,11,0),VLOOKUP(O70,관심도db!$A$14:$X$333,12,0),VLOOKUP(O70,관심도db!$A$14:$X$333,13,0),VLOOKUP(O70,관심도db!$A$14:$X$333,14,0),VLOOKUP(O70,관심도db!$A$14:$X$333,15,0),VLOOKUP(O70,관심도db!$A$14:$X$333,16,0),VLOOKUP(O70,관심도db!$A$14:$X$333,17,0),VLOOKUP(O70,관심도db!$A$14:$X$333,18,0),VLOOKUP(O70,관심도db!$A$14:$X$333,19,0),VLOOKUP(O70,관심도db!$A$14:$X$333,20,0),VLOOKUP(O70,관심도db!$A$14:$X$333,21,0),VLOOKUP(O70,관심도db!$A$14:$X$333,22,0),VLOOKUP(O70,관심도db!$A$14:$X$333,23,0),VLOOKUP(O70,관심도db!$A$14:$X$333,24,0))</f>
        <v>1101.9920000000002</v>
      </c>
    </row>
    <row r="71" spans="1:20">
      <c r="A71" s="70" t="s">
        <v>380</v>
      </c>
      <c r="B71" s="70" t="str">
        <f>VLOOKUP(A71,관심도db!$A$14:$X$333,2,0)</f>
        <v>생명과학도구및서비스</v>
      </c>
      <c r="C71" s="72">
        <f>VLOOKUP(A71,관심도db!$A$14:$X$333,4,0)-VLOOKUP(A71,관심도db!$A$14:$X$333,5,0)</f>
        <v>19.020000000000095</v>
      </c>
      <c r="D71" s="72">
        <f>VLOOKUP(A71,관심도db!$A$14:$X$333,4,0)-VLOOKUP(A71,관심도db!$A$14:$X$333,6,0)</f>
        <v>-272.55999999999995</v>
      </c>
      <c r="E71" s="72">
        <f>VLOOKUP(A71,관심도db!$A$14:$X$333,10,0)+VLOOKUP(A71,관심도db!$A$14:$X$333,11,0)+VLOOKUP(A71,관심도db!$A$14:$X$333,12,0)</f>
        <v>182.97</v>
      </c>
      <c r="F71" s="72">
        <f>(VLOOKUP(A71,관심도db!$A$14:$X$333,10,0)+VLOOKUP(A71,관심도db!$A$14:$X$333,11,0)+VLOOKUP(A71,관심도db!$A$14:$X$333,12,0))-AVERAGE(VLOOKUP(A71,관심도db!$A$14:$X$333,10,0),VLOOKUP(A71,관심도db!$A$14:$X$333,11,0),VLOOKUP(A71,관심도db!$A$14:$X$333,12,0),VLOOKUP(A71,관심도db!$A$14:$X$333,13,0),VLOOKUP(A71,관심도db!$A$14:$X$333,14,0),VLOOKUP(A71,관심도db!$A$14:$X$333,15,0),VLOOKUP(A71,관심도db!$A$14:$X$333,16,0),VLOOKUP(A71,관심도db!$A$14:$X$333,17,0),VLOOKUP(A71,관심도db!$A$14:$X$333,18,0),VLOOKUP(A71,관심도db!$A$14:$X$333,19,0),VLOOKUP(A71,관심도db!$A$14:$X$333,20,0),VLOOKUP(A71,관심도db!$A$14:$X$333,21,0),VLOOKUP(A71,관심도db!$A$14:$X$333,22,0),VLOOKUP(A71,관심도db!$A$14:$X$333,23,0),VLOOKUP(A71,관심도db!$A$14:$X$333,24,0))</f>
        <v>157.42266666666666</v>
      </c>
      <c r="H71" s="74" t="s">
        <v>494</v>
      </c>
      <c r="I71" s="74" t="str">
        <f>VLOOKUP(H71,관심도db!$A$14:$X$333,2,0)</f>
        <v>KSQ 생명과학도구및서비스</v>
      </c>
      <c r="J71" s="72">
        <f>VLOOKUP(H71,관심도db!$A$14:$X$333,4,0)-VLOOKUP(H71,관심도db!$A$14:$X$333,5,0)</f>
        <v>19.020000000000095</v>
      </c>
      <c r="K71" s="72">
        <f>VLOOKUP(H71,관심도db!$A$14:$X$333,4,0)-VLOOKUP(H71,관심도db!$A$14:$X$333,6,0)</f>
        <v>-272.55999999999995</v>
      </c>
      <c r="L71" s="72">
        <f>VLOOKUP(H71,관심도db!$A$14:$X$333,10,0)+VLOOKUP(H71,관심도db!$A$14:$X$333,11,0)+VLOOKUP(H71,관심도db!$A$14:$X$333,12,0)</f>
        <v>182.97</v>
      </c>
      <c r="M71" s="72">
        <f>(VLOOKUP(H71,관심도db!$A$14:$X$333,10,0)+VLOOKUP(H71,관심도db!$A$14:$X$333,11,0)+VLOOKUP(H71,관심도db!$A$14:$X$333,12,0))-AVERAGE(VLOOKUP(H71,관심도db!$A$14:$X$333,10,0),VLOOKUP(H71,관심도db!$A$14:$X$333,11,0),VLOOKUP(H71,관심도db!$A$14:$X$333,12,0),VLOOKUP(H71,관심도db!$A$14:$X$333,13,0),VLOOKUP(H71,관심도db!$A$14:$X$333,14,0),VLOOKUP(H71,관심도db!$A$14:$X$333,15,0),VLOOKUP(H71,관심도db!$A$14:$X$333,16,0),VLOOKUP(H71,관심도db!$A$14:$X$333,17,0),VLOOKUP(H71,관심도db!$A$14:$X$333,18,0),VLOOKUP(H71,관심도db!$A$14:$X$333,19,0),VLOOKUP(H71,관심도db!$A$14:$X$333,20,0),VLOOKUP(H71,관심도db!$A$14:$X$333,21,0),VLOOKUP(H71,관심도db!$A$14:$X$333,22,0),VLOOKUP(H71,관심도db!$A$14:$X$333,23,0),VLOOKUP(H71,관심도db!$A$14:$X$333,24,0))</f>
        <v>157.42266666666666</v>
      </c>
      <c r="O71" s="73" t="s">
        <v>579</v>
      </c>
      <c r="P71" s="74" t="str">
        <f>VLOOKUP(O71,관심도db!$A$14:$X$333,2,0)</f>
        <v>전자제품</v>
      </c>
      <c r="Q71" s="72">
        <f>VLOOKUP(O71,관심도db!$A$14:$X$333,4,0)-VLOOKUP(O71,관심도db!$A$14:$X$333,5,0)</f>
        <v>-2513.8900000000003</v>
      </c>
      <c r="R71" s="72">
        <f>VLOOKUP(O71,관심도db!$A$14:$X$333,4,0)-VLOOKUP(O71,관심도db!$A$14:$X$333,6,0)</f>
        <v>-8414.2400000000016</v>
      </c>
      <c r="S71" s="72">
        <f>VLOOKUP(O71,관심도db!$A$14:$X$333,10,0)+VLOOKUP(O71,관심도db!$A$14:$X$333,11,0)+VLOOKUP(O71,관심도db!$A$14:$X$333,12,0)</f>
        <v>308.15999999999997</v>
      </c>
      <c r="T71" s="72">
        <f>(VLOOKUP(O71,관심도db!$A$14:$X$333,10,0)+VLOOKUP(O71,관심도db!$A$14:$X$333,11,0)+VLOOKUP(O71,관심도db!$A$14:$X$333,12,0))-AVERAGE(VLOOKUP(O71,관심도db!$A$14:$X$333,10,0),VLOOKUP(O71,관심도db!$A$14:$X$333,11,0),VLOOKUP(O71,관심도db!$A$14:$X$333,12,0),VLOOKUP(O71,관심도db!$A$14:$X$333,13,0),VLOOKUP(O71,관심도db!$A$14:$X$333,14,0),VLOOKUP(O71,관심도db!$A$14:$X$333,15,0),VLOOKUP(O71,관심도db!$A$14:$X$333,16,0),VLOOKUP(O71,관심도db!$A$14:$X$333,17,0),VLOOKUP(O71,관심도db!$A$14:$X$333,18,0),VLOOKUP(O71,관심도db!$A$14:$X$333,19,0),VLOOKUP(O71,관심도db!$A$14:$X$333,20,0),VLOOKUP(O71,관심도db!$A$14:$X$333,21,0),VLOOKUP(O71,관심도db!$A$14:$X$333,22,0),VLOOKUP(O71,관심도db!$A$14:$X$333,23,0),VLOOKUP(O71,관심도db!$A$14:$X$333,24,0))</f>
        <v>125.67799999999994</v>
      </c>
    </row>
    <row r="72" spans="1:20">
      <c r="A72" s="70" t="s">
        <v>373</v>
      </c>
      <c r="B72" s="70" t="str">
        <f>VLOOKUP(A72,관심도db!$A$14:$X$333,2,0)</f>
        <v>건강관리장비와서비스</v>
      </c>
      <c r="C72" s="72">
        <f>VLOOKUP(A72,관심도db!$A$14:$X$333,4,0)-VLOOKUP(A72,관심도db!$A$14:$X$333,5,0)</f>
        <v>124.34000000000015</v>
      </c>
      <c r="D72" s="72">
        <f>VLOOKUP(A72,관심도db!$A$14:$X$333,4,0)-VLOOKUP(A72,관심도db!$A$14:$X$333,6,0)</f>
        <v>11.370000000000346</v>
      </c>
      <c r="E72" s="72">
        <f>VLOOKUP(A72,관심도db!$A$14:$X$333,10,0)+VLOOKUP(A72,관심도db!$A$14:$X$333,11,0)+VLOOKUP(A72,관심도db!$A$14:$X$333,12,0)</f>
        <v>286.58000000000004</v>
      </c>
      <c r="F72" s="72">
        <f>(VLOOKUP(A72,관심도db!$A$14:$X$333,10,0)+VLOOKUP(A72,관심도db!$A$14:$X$333,11,0)+VLOOKUP(A72,관심도db!$A$14:$X$333,12,0))-AVERAGE(VLOOKUP(A72,관심도db!$A$14:$X$333,10,0),VLOOKUP(A72,관심도db!$A$14:$X$333,11,0),VLOOKUP(A72,관심도db!$A$14:$X$333,12,0),VLOOKUP(A72,관심도db!$A$14:$X$333,13,0),VLOOKUP(A72,관심도db!$A$14:$X$333,14,0),VLOOKUP(A72,관심도db!$A$14:$X$333,15,0),VLOOKUP(A72,관심도db!$A$14:$X$333,16,0),VLOOKUP(A72,관심도db!$A$14:$X$333,17,0),VLOOKUP(A72,관심도db!$A$14:$X$333,18,0),VLOOKUP(A72,관심도db!$A$14:$X$333,19,0),VLOOKUP(A72,관심도db!$A$14:$X$333,20,0),VLOOKUP(A72,관심도db!$A$14:$X$333,21,0),VLOOKUP(A72,관심도db!$A$14:$X$333,22,0),VLOOKUP(A72,관심도db!$A$14:$X$333,23,0),VLOOKUP(A72,관심도db!$A$14:$X$333,24,0))</f>
        <v>232.88933333333335</v>
      </c>
      <c r="H72" s="74" t="s">
        <v>487</v>
      </c>
      <c r="I72" s="74" t="str">
        <f>VLOOKUP(H72,관심도db!$A$14:$X$333,2,0)</f>
        <v>KSQ 건강관리장비와서비스</v>
      </c>
      <c r="J72" s="72">
        <f>VLOOKUP(H72,관심도db!$A$14:$X$333,4,0)-VLOOKUP(H72,관심도db!$A$14:$X$333,5,0)</f>
        <v>126.46000000000004</v>
      </c>
      <c r="K72" s="72">
        <f>VLOOKUP(H72,관심도db!$A$14:$X$333,4,0)-VLOOKUP(H72,관심도db!$A$14:$X$333,6,0)</f>
        <v>15.940000000000055</v>
      </c>
      <c r="L72" s="72">
        <f>VLOOKUP(H72,관심도db!$A$14:$X$333,10,0)+VLOOKUP(H72,관심도db!$A$14:$X$333,11,0)+VLOOKUP(H72,관심도db!$A$14:$X$333,12,0)</f>
        <v>286.24</v>
      </c>
      <c r="M72" s="72">
        <f>(VLOOKUP(H72,관심도db!$A$14:$X$333,10,0)+VLOOKUP(H72,관심도db!$A$14:$X$333,11,0)+VLOOKUP(H72,관심도db!$A$14:$X$333,12,0))-AVERAGE(VLOOKUP(H72,관심도db!$A$14:$X$333,10,0),VLOOKUP(H72,관심도db!$A$14:$X$333,11,0),VLOOKUP(H72,관심도db!$A$14:$X$333,12,0),VLOOKUP(H72,관심도db!$A$14:$X$333,13,0),VLOOKUP(H72,관심도db!$A$14:$X$333,14,0),VLOOKUP(H72,관심도db!$A$14:$X$333,15,0),VLOOKUP(H72,관심도db!$A$14:$X$333,16,0),VLOOKUP(H72,관심도db!$A$14:$X$333,17,0),VLOOKUP(H72,관심도db!$A$14:$X$333,18,0),VLOOKUP(H72,관심도db!$A$14:$X$333,19,0),VLOOKUP(H72,관심도db!$A$14:$X$333,20,0),VLOOKUP(H72,관심도db!$A$14:$X$333,21,0),VLOOKUP(H72,관심도db!$A$14:$X$333,22,0),VLOOKUP(H72,관심도db!$A$14:$X$333,23,0),VLOOKUP(H72,관심도db!$A$14:$X$333,24,0))</f>
        <v>232.73133333333334</v>
      </c>
      <c r="O72" s="74" t="s">
        <v>188</v>
      </c>
      <c r="P72" s="74" t="str">
        <f>VLOOKUP(O72,관심도db!$A$14:$X$333,2,0)</f>
        <v>소프트웨어</v>
      </c>
      <c r="Q72" s="72">
        <f>VLOOKUP(O72,관심도db!$A$14:$X$333,4,0)-VLOOKUP(O72,관심도db!$A$14:$X$333,5,0)</f>
        <v>-2527.2699999999995</v>
      </c>
      <c r="R72" s="72">
        <f>VLOOKUP(O72,관심도db!$A$14:$X$333,4,0)-VLOOKUP(O72,관심도db!$A$14:$X$333,6,0)</f>
        <v>-17059.79</v>
      </c>
      <c r="S72" s="72">
        <f>VLOOKUP(O72,관심도db!$A$14:$X$333,10,0)+VLOOKUP(O72,관심도db!$A$14:$X$333,11,0)+VLOOKUP(O72,관심도db!$A$14:$X$333,12,0)</f>
        <v>587</v>
      </c>
      <c r="T72" s="72">
        <f>(VLOOKUP(O72,관심도db!$A$14:$X$333,10,0)+VLOOKUP(O72,관심도db!$A$14:$X$333,11,0)+VLOOKUP(O72,관심도db!$A$14:$X$333,12,0))-AVERAGE(VLOOKUP(O72,관심도db!$A$14:$X$333,10,0),VLOOKUP(O72,관심도db!$A$14:$X$333,11,0),VLOOKUP(O72,관심도db!$A$14:$X$333,12,0),VLOOKUP(O72,관심도db!$A$14:$X$333,13,0),VLOOKUP(O72,관심도db!$A$14:$X$333,14,0),VLOOKUP(O72,관심도db!$A$14:$X$333,15,0),VLOOKUP(O72,관심도db!$A$14:$X$333,16,0),VLOOKUP(O72,관심도db!$A$14:$X$333,17,0),VLOOKUP(O72,관심도db!$A$14:$X$333,18,0),VLOOKUP(O72,관심도db!$A$14:$X$333,19,0),VLOOKUP(O72,관심도db!$A$14:$X$333,20,0),VLOOKUP(O72,관심도db!$A$14:$X$333,21,0),VLOOKUP(O72,관심도db!$A$14:$X$333,22,0),VLOOKUP(O72,관심도db!$A$14:$X$333,23,0),VLOOKUP(O72,관심도db!$A$14:$X$333,24,0))</f>
        <v>399.11</v>
      </c>
    </row>
    <row r="73" spans="1:20">
      <c r="A73" s="70" t="s">
        <v>347</v>
      </c>
      <c r="B73" s="70" t="str">
        <f>VLOOKUP(A73,관심도db!$A$14:$X$333,2,0)</f>
        <v>내구소비재와의류</v>
      </c>
      <c r="C73" s="72">
        <f>VLOOKUP(A73,관심도db!$A$14:$X$333,4,0)-VLOOKUP(A73,관심도db!$A$14:$X$333,5,0)</f>
        <v>-215.11999999999989</v>
      </c>
      <c r="D73" s="72">
        <f>VLOOKUP(A73,관심도db!$A$14:$X$333,4,0)-VLOOKUP(A73,관심도db!$A$14:$X$333,6,0)</f>
        <v>-1153.3699999999999</v>
      </c>
      <c r="E73" s="72">
        <f>VLOOKUP(A73,관심도db!$A$14:$X$333,10,0)+VLOOKUP(A73,관심도db!$A$14:$X$333,11,0)+VLOOKUP(A73,관심도db!$A$14:$X$333,12,0)</f>
        <v>337.53</v>
      </c>
      <c r="F73" s="72">
        <f>(VLOOKUP(A73,관심도db!$A$14:$X$333,10,0)+VLOOKUP(A73,관심도db!$A$14:$X$333,11,0)+VLOOKUP(A73,관심도db!$A$14:$X$333,12,0))-AVERAGE(VLOOKUP(A73,관심도db!$A$14:$X$333,10,0),VLOOKUP(A73,관심도db!$A$14:$X$333,11,0),VLOOKUP(A73,관심도db!$A$14:$X$333,12,0),VLOOKUP(A73,관심도db!$A$14:$X$333,13,0),VLOOKUP(A73,관심도db!$A$14:$X$333,14,0),VLOOKUP(A73,관심도db!$A$14:$X$333,15,0),VLOOKUP(A73,관심도db!$A$14:$X$333,16,0),VLOOKUP(A73,관심도db!$A$14:$X$333,17,0),VLOOKUP(A73,관심도db!$A$14:$X$333,18,0),VLOOKUP(A73,관심도db!$A$14:$X$333,19,0),VLOOKUP(A73,관심도db!$A$14:$X$333,20,0),VLOOKUP(A73,관심도db!$A$14:$X$333,21,0),VLOOKUP(A73,관심도db!$A$14:$X$333,22,0),VLOOKUP(A73,관심도db!$A$14:$X$333,23,0),VLOOKUP(A73,관심도db!$A$14:$X$333,24,0))</f>
        <v>213.48199999999997</v>
      </c>
      <c r="H73" s="74" t="s">
        <v>461</v>
      </c>
      <c r="I73" s="74" t="str">
        <f>VLOOKUP(H73,관심도db!$A$14:$X$333,2,0)</f>
        <v>KSQ 내구소비재와의류</v>
      </c>
      <c r="J73" s="72">
        <f>VLOOKUP(H73,관심도db!$A$14:$X$333,4,0)-VLOOKUP(H73,관심도db!$A$14:$X$333,5,0)</f>
        <v>-9.5</v>
      </c>
      <c r="K73" s="72">
        <f>VLOOKUP(H73,관심도db!$A$14:$X$333,4,0)-VLOOKUP(H73,관심도db!$A$14:$X$333,6,0)</f>
        <v>-615.85</v>
      </c>
      <c r="L73" s="72">
        <f>VLOOKUP(H73,관심도db!$A$14:$X$333,10,0)+VLOOKUP(H73,관심도db!$A$14:$X$333,11,0)+VLOOKUP(H73,관심도db!$A$14:$X$333,12,0)</f>
        <v>12.34</v>
      </c>
      <c r="M73" s="72">
        <f>(VLOOKUP(H73,관심도db!$A$14:$X$333,10,0)+VLOOKUP(H73,관심도db!$A$14:$X$333,11,0)+VLOOKUP(H73,관심도db!$A$14:$X$333,12,0))-AVERAGE(VLOOKUP(H73,관심도db!$A$14:$X$333,10,0),VLOOKUP(H73,관심도db!$A$14:$X$333,11,0),VLOOKUP(H73,관심도db!$A$14:$X$333,12,0),VLOOKUP(H73,관심도db!$A$14:$X$333,13,0),VLOOKUP(H73,관심도db!$A$14:$X$333,14,0),VLOOKUP(H73,관심도db!$A$14:$X$333,15,0),VLOOKUP(H73,관심도db!$A$14:$X$333,16,0),VLOOKUP(H73,관심도db!$A$14:$X$333,17,0),VLOOKUP(H73,관심도db!$A$14:$X$333,18,0),VLOOKUP(H73,관심도db!$A$14:$X$333,19,0),VLOOKUP(H73,관심도db!$A$14:$X$333,20,0),VLOOKUP(H73,관심도db!$A$14:$X$333,21,0),VLOOKUP(H73,관심도db!$A$14:$X$333,22,0),VLOOKUP(H73,관심도db!$A$14:$X$333,23,0),VLOOKUP(H73,관심도db!$A$14:$X$333,24,0))</f>
        <v>7.2713333333333328</v>
      </c>
      <c r="N73" s="75"/>
      <c r="O73" s="74" t="s">
        <v>554</v>
      </c>
      <c r="P73" s="74" t="str">
        <f>VLOOKUP(O73,관심도db!$A$14:$X$333,2,0)</f>
        <v>조선</v>
      </c>
      <c r="Q73" s="75">
        <f>VLOOKUP(O73,관심도db!$A$14:$X$333,4,0)-VLOOKUP(O73,관심도db!$A$14:$X$333,5,0)</f>
        <v>-2664.0700000000006</v>
      </c>
      <c r="R73" s="72">
        <f>VLOOKUP(O73,관심도db!$A$14:$X$333,4,0)-VLOOKUP(O73,관심도db!$A$14:$X$333,6,0)</f>
        <v>-4573.3499999999995</v>
      </c>
      <c r="S73" s="72">
        <f>VLOOKUP(O73,관심도db!$A$14:$X$333,10,0)+VLOOKUP(O73,관심도db!$A$14:$X$333,11,0)+VLOOKUP(O73,관심도db!$A$14:$X$333,12,0)</f>
        <v>802.39</v>
      </c>
      <c r="T73" s="72">
        <f>(VLOOKUP(O73,관심도db!$A$14:$X$333,10,0)+VLOOKUP(O73,관심도db!$A$14:$X$333,11,0)+VLOOKUP(O73,관심도db!$A$14:$X$333,12,0))-AVERAGE(VLOOKUP(O73,관심도db!$A$14:$X$333,10,0),VLOOKUP(O73,관심도db!$A$14:$X$333,11,0),VLOOKUP(O73,관심도db!$A$14:$X$333,12,0),VLOOKUP(O73,관심도db!$A$14:$X$333,13,0),VLOOKUP(O73,관심도db!$A$14:$X$333,14,0),VLOOKUP(O73,관심도db!$A$14:$X$333,15,0),VLOOKUP(O73,관심도db!$A$14:$X$333,16,0),VLOOKUP(O73,관심도db!$A$14:$X$333,17,0),VLOOKUP(O73,관심도db!$A$14:$X$333,18,0),VLOOKUP(O73,관심도db!$A$14:$X$333,19,0),VLOOKUP(O73,관심도db!$A$14:$X$333,20,0),VLOOKUP(O73,관심도db!$A$14:$X$333,21,0),VLOOKUP(O73,관심도db!$A$14:$X$333,22,0),VLOOKUP(O73,관심도db!$A$14:$X$333,23,0),VLOOKUP(O73,관심도db!$A$14:$X$333,24,0))</f>
        <v>495.03399999999999</v>
      </c>
    </row>
    <row r="74" spans="1:20">
      <c r="A74" s="70" t="s">
        <v>321</v>
      </c>
      <c r="B74" s="70" t="str">
        <f>VLOOKUP(A74,관심도db!$A$14:$X$333,2,0)</f>
        <v>화학</v>
      </c>
      <c r="C74" s="72">
        <f>VLOOKUP(A74,관심도db!$A$14:$X$333,4,0)-VLOOKUP(A74,관심도db!$A$14:$X$333,5,0)</f>
        <v>-1607.71</v>
      </c>
      <c r="D74" s="72">
        <f>VLOOKUP(A74,관심도db!$A$14:$X$333,4,0)-VLOOKUP(A74,관심도db!$A$14:$X$333,6,0)</f>
        <v>-4734.26</v>
      </c>
      <c r="E74" s="72">
        <f>VLOOKUP(A74,관심도db!$A$14:$X$333,10,0)+VLOOKUP(A74,관심도db!$A$14:$X$333,11,0)+VLOOKUP(A74,관심도db!$A$14:$X$333,12,0)</f>
        <v>752.37</v>
      </c>
      <c r="F74" s="72">
        <f>(VLOOKUP(A74,관심도db!$A$14:$X$333,10,0)+VLOOKUP(A74,관심도db!$A$14:$X$333,11,0)+VLOOKUP(A74,관심도db!$A$14:$X$333,12,0))-AVERAGE(VLOOKUP(A74,관심도db!$A$14:$X$333,10,0),VLOOKUP(A74,관심도db!$A$14:$X$333,11,0),VLOOKUP(A74,관심도db!$A$14:$X$333,12,0),VLOOKUP(A74,관심도db!$A$14:$X$333,13,0),VLOOKUP(A74,관심도db!$A$14:$X$333,14,0),VLOOKUP(A74,관심도db!$A$14:$X$333,15,0),VLOOKUP(A74,관심도db!$A$14:$X$333,16,0),VLOOKUP(A74,관심도db!$A$14:$X$333,17,0),VLOOKUP(A74,관심도db!$A$14:$X$333,18,0),VLOOKUP(A74,관심도db!$A$14:$X$333,19,0),VLOOKUP(A74,관심도db!$A$14:$X$333,20,0),VLOOKUP(A74,관심도db!$A$14:$X$333,21,0),VLOOKUP(A74,관심도db!$A$14:$X$333,22,0),VLOOKUP(A74,관심도db!$A$14:$X$333,23,0),VLOOKUP(A74,관심도db!$A$14:$X$333,24,0))</f>
        <v>563.71199999999999</v>
      </c>
      <c r="H74" s="74" t="s">
        <v>433</v>
      </c>
      <c r="I74" s="74" t="str">
        <f>VLOOKUP(H74,관심도db!$A$14:$X$333,2,0)</f>
        <v>KSQ 화학</v>
      </c>
      <c r="J74" s="72">
        <f>VLOOKUP(H74,관심도db!$A$14:$X$333,4,0)-VLOOKUP(H74,관심도db!$A$14:$X$333,5,0)</f>
        <v>-221.31000000000017</v>
      </c>
      <c r="K74" s="72">
        <f>VLOOKUP(H74,관심도db!$A$14:$X$333,4,0)-VLOOKUP(H74,관심도db!$A$14:$X$333,6,0)</f>
        <v>-849.75</v>
      </c>
      <c r="L74" s="72">
        <f>VLOOKUP(H74,관심도db!$A$14:$X$333,10,0)+VLOOKUP(H74,관심도db!$A$14:$X$333,11,0)+VLOOKUP(H74,관심도db!$A$14:$X$333,12,0)</f>
        <v>166.06</v>
      </c>
      <c r="M74" s="72">
        <f>(VLOOKUP(H74,관심도db!$A$14:$X$333,10,0)+VLOOKUP(H74,관심도db!$A$14:$X$333,11,0)+VLOOKUP(H74,관심도db!$A$14:$X$333,12,0))-AVERAGE(VLOOKUP(H74,관심도db!$A$14:$X$333,10,0),VLOOKUP(H74,관심도db!$A$14:$X$333,11,0),VLOOKUP(H74,관심도db!$A$14:$X$333,12,0),VLOOKUP(H74,관심도db!$A$14:$X$333,13,0),VLOOKUP(H74,관심도db!$A$14:$X$333,14,0),VLOOKUP(H74,관심도db!$A$14:$X$333,15,0),VLOOKUP(H74,관심도db!$A$14:$X$333,16,0),VLOOKUP(H74,관심도db!$A$14:$X$333,17,0),VLOOKUP(H74,관심도db!$A$14:$X$333,18,0),VLOOKUP(H74,관심도db!$A$14:$X$333,19,0),VLOOKUP(H74,관심도db!$A$14:$X$333,20,0),VLOOKUP(H74,관심도db!$A$14:$X$333,21,0),VLOOKUP(H74,관심도db!$A$14:$X$333,22,0),VLOOKUP(H74,관심도db!$A$14:$X$333,23,0),VLOOKUP(H74,관심도db!$A$14:$X$333,24,0))</f>
        <v>114.76866666666666</v>
      </c>
      <c r="N74" s="75"/>
      <c r="O74" s="74" t="s">
        <v>121</v>
      </c>
      <c r="P74" s="74" t="str">
        <f>VLOOKUP(O74,관심도db!$A$14:$X$333,2,0)</f>
        <v>조선</v>
      </c>
      <c r="Q74" s="75">
        <f>VLOOKUP(O74,관심도db!$A$14:$X$333,4,0)-VLOOKUP(O74,관심도db!$A$14:$X$333,5,0)</f>
        <v>-2664.0700000000006</v>
      </c>
      <c r="R74" s="72">
        <f>VLOOKUP(O74,관심도db!$A$14:$X$333,4,0)-VLOOKUP(O74,관심도db!$A$14:$X$333,6,0)</f>
        <v>-4573.3499999999995</v>
      </c>
      <c r="S74" s="72">
        <f>VLOOKUP(O74,관심도db!$A$14:$X$333,10,0)+VLOOKUP(O74,관심도db!$A$14:$X$333,11,0)+VLOOKUP(O74,관심도db!$A$14:$X$333,12,0)</f>
        <v>802.39</v>
      </c>
      <c r="T74" s="72">
        <f>(VLOOKUP(O74,관심도db!$A$14:$X$333,10,0)+VLOOKUP(O74,관심도db!$A$14:$X$333,11,0)+VLOOKUP(O74,관심도db!$A$14:$X$333,12,0))-AVERAGE(VLOOKUP(O74,관심도db!$A$14:$X$333,10,0),VLOOKUP(O74,관심도db!$A$14:$X$333,11,0),VLOOKUP(O74,관심도db!$A$14:$X$333,12,0),VLOOKUP(O74,관심도db!$A$14:$X$333,13,0),VLOOKUP(O74,관심도db!$A$14:$X$333,14,0),VLOOKUP(O74,관심도db!$A$14:$X$333,15,0),VLOOKUP(O74,관심도db!$A$14:$X$333,16,0),VLOOKUP(O74,관심도db!$A$14:$X$333,17,0),VLOOKUP(O74,관심도db!$A$14:$X$333,18,0),VLOOKUP(O74,관심도db!$A$14:$X$333,19,0),VLOOKUP(O74,관심도db!$A$14:$X$333,20,0),VLOOKUP(O74,관심도db!$A$14:$X$333,21,0),VLOOKUP(O74,관심도db!$A$14:$X$333,22,0),VLOOKUP(O74,관심도db!$A$14:$X$333,23,0),VLOOKUP(O74,관심도db!$A$14:$X$333,24,0))</f>
        <v>495.03399999999999</v>
      </c>
    </row>
    <row r="75" spans="1:20">
      <c r="A75" s="70" t="s">
        <v>381</v>
      </c>
      <c r="B75" s="70" t="str">
        <f>VLOOKUP(A75,관심도db!$A$14:$X$333,2,0)</f>
        <v>금융</v>
      </c>
      <c r="C75" s="72">
        <f>VLOOKUP(A75,관심도db!$A$14:$X$333,4,0)-VLOOKUP(A75,관심도db!$A$14:$X$333,5,0)</f>
        <v>-5248.2700000000023</v>
      </c>
      <c r="D75" s="72">
        <f>VLOOKUP(A75,관심도db!$A$14:$X$333,4,0)-VLOOKUP(A75,관심도db!$A$14:$X$333,6,0)</f>
        <v>-8824.08</v>
      </c>
      <c r="E75" s="72">
        <f>VLOOKUP(A75,관심도db!$A$14:$X$333,10,0)+VLOOKUP(A75,관심도db!$A$14:$X$333,11,0)+VLOOKUP(A75,관심도db!$A$14:$X$333,12,0)</f>
        <v>1965.49</v>
      </c>
      <c r="F75" s="72">
        <f>(VLOOKUP(A75,관심도db!$A$14:$X$333,10,0)+VLOOKUP(A75,관심도db!$A$14:$X$333,11,0)+VLOOKUP(A75,관심도db!$A$14:$X$333,12,0))-AVERAGE(VLOOKUP(A75,관심도db!$A$14:$X$333,10,0),VLOOKUP(A75,관심도db!$A$14:$X$333,11,0),VLOOKUP(A75,관심도db!$A$14:$X$333,12,0),VLOOKUP(A75,관심도db!$A$14:$X$333,13,0),VLOOKUP(A75,관심도db!$A$14:$X$333,14,0),VLOOKUP(A75,관심도db!$A$14:$X$333,15,0),VLOOKUP(A75,관심도db!$A$14:$X$333,16,0),VLOOKUP(A75,관심도db!$A$14:$X$333,17,0),VLOOKUP(A75,관심도db!$A$14:$X$333,18,0),VLOOKUP(A75,관심도db!$A$14:$X$333,19,0),VLOOKUP(A75,관심도db!$A$14:$X$333,20,0),VLOOKUP(A75,관심도db!$A$14:$X$333,21,0),VLOOKUP(A75,관심도db!$A$14:$X$333,22,0),VLOOKUP(A75,관심도db!$A$14:$X$333,23,0),VLOOKUP(A75,관심도db!$A$14:$X$333,24,0))</f>
        <v>1328.1880000000001</v>
      </c>
      <c r="H75" s="74" t="s">
        <v>495</v>
      </c>
      <c r="I75" s="74" t="str">
        <f>VLOOKUP(H75,관심도db!$A$14:$X$333,2,0)</f>
        <v>KSQ 금융</v>
      </c>
      <c r="J75" s="72">
        <f>VLOOKUP(H75,관심도db!$A$14:$X$333,4,0)-VLOOKUP(H75,관심도db!$A$14:$X$333,5,0)</f>
        <v>-2056.92</v>
      </c>
      <c r="K75" s="72">
        <f>VLOOKUP(H75,관심도db!$A$14:$X$333,4,0)-VLOOKUP(H75,관심도db!$A$14:$X$333,6,0)</f>
        <v>-2401.23</v>
      </c>
      <c r="L75" s="72">
        <f>VLOOKUP(H75,관심도db!$A$14:$X$333,10,0)+VLOOKUP(H75,관심도db!$A$14:$X$333,11,0)+VLOOKUP(H75,관심도db!$A$14:$X$333,12,0)</f>
        <v>8.35</v>
      </c>
      <c r="M75" s="72">
        <f>(VLOOKUP(H75,관심도db!$A$14:$X$333,10,0)+VLOOKUP(H75,관심도db!$A$14:$X$333,11,0)+VLOOKUP(H75,관심도db!$A$14:$X$333,12,0))-AVERAGE(VLOOKUP(H75,관심도db!$A$14:$X$333,10,0),VLOOKUP(H75,관심도db!$A$14:$X$333,11,0),VLOOKUP(H75,관심도db!$A$14:$X$333,12,0),VLOOKUP(H75,관심도db!$A$14:$X$333,13,0),VLOOKUP(H75,관심도db!$A$14:$X$333,14,0),VLOOKUP(H75,관심도db!$A$14:$X$333,15,0),VLOOKUP(H75,관심도db!$A$14:$X$333,16,0),VLOOKUP(H75,관심도db!$A$14:$X$333,17,0),VLOOKUP(H75,관심도db!$A$14:$X$333,18,0),VLOOKUP(H75,관심도db!$A$14:$X$333,19,0),VLOOKUP(H75,관심도db!$A$14:$X$333,20,0),VLOOKUP(H75,관심도db!$A$14:$X$333,21,0),VLOOKUP(H75,관심도db!$A$14:$X$333,22,0),VLOOKUP(H75,관심도db!$A$14:$X$333,23,0),VLOOKUP(H75,관심도db!$A$14:$X$333,24,0))</f>
        <v>0.47933333333333294</v>
      </c>
      <c r="O75" s="74" t="s">
        <v>580</v>
      </c>
      <c r="P75" s="74" t="str">
        <f>VLOOKUP(O75,관심도db!$A$14:$X$333,2,0)</f>
        <v>전기제품</v>
      </c>
      <c r="Q75" s="72">
        <f>VLOOKUP(O75,관심도db!$A$14:$X$333,4,0)-VLOOKUP(O75,관심도db!$A$14:$X$333,5,0)</f>
        <v>-2727.9399999999996</v>
      </c>
      <c r="R75" s="72">
        <f>VLOOKUP(O75,관심도db!$A$14:$X$333,4,0)-VLOOKUP(O75,관심도db!$A$14:$X$333,6,0)</f>
        <v>-8743.18</v>
      </c>
      <c r="S75" s="72">
        <f>VLOOKUP(O75,관심도db!$A$14:$X$333,10,0)+VLOOKUP(O75,관심도db!$A$14:$X$333,11,0)+VLOOKUP(O75,관심도db!$A$14:$X$333,12,0)</f>
        <v>1032.04</v>
      </c>
      <c r="T75" s="72">
        <f>(VLOOKUP(O75,관심도db!$A$14:$X$333,10,0)+VLOOKUP(O75,관심도db!$A$14:$X$333,11,0)+VLOOKUP(O75,관심도db!$A$14:$X$333,12,0))-AVERAGE(VLOOKUP(O75,관심도db!$A$14:$X$333,10,0),VLOOKUP(O75,관심도db!$A$14:$X$333,11,0),VLOOKUP(O75,관심도db!$A$14:$X$333,12,0),VLOOKUP(O75,관심도db!$A$14:$X$333,13,0),VLOOKUP(O75,관심도db!$A$14:$X$333,14,0),VLOOKUP(O75,관심도db!$A$14:$X$333,15,0),VLOOKUP(O75,관심도db!$A$14:$X$333,16,0),VLOOKUP(O75,관심도db!$A$14:$X$333,17,0),VLOOKUP(O75,관심도db!$A$14:$X$333,18,0),VLOOKUP(O75,관심도db!$A$14:$X$333,19,0),VLOOKUP(O75,관심도db!$A$14:$X$333,20,0),VLOOKUP(O75,관심도db!$A$14:$X$333,21,0),VLOOKUP(O75,관심도db!$A$14:$X$333,22,0),VLOOKUP(O75,관심도db!$A$14:$X$333,23,0),VLOOKUP(O75,관심도db!$A$14:$X$333,24,0))</f>
        <v>728.92066666666665</v>
      </c>
    </row>
    <row r="76" spans="1:20">
      <c r="A76" s="70" t="s">
        <v>333</v>
      </c>
      <c r="B76" s="70" t="str">
        <f>VLOOKUP(A76,관심도db!$A$14:$X$333,2,0)</f>
        <v>복합기업</v>
      </c>
      <c r="C76" s="72">
        <f>VLOOKUP(A76,관심도db!$A$14:$X$333,4,0)-VLOOKUP(A76,관심도db!$A$14:$X$333,5,0)</f>
        <v>993.95000000000073</v>
      </c>
      <c r="D76" s="72">
        <f>VLOOKUP(A76,관심도db!$A$14:$X$333,4,0)-VLOOKUP(A76,관심도db!$A$14:$X$333,6,0)</f>
        <v>-6943.58</v>
      </c>
      <c r="E76" s="72">
        <f>VLOOKUP(A76,관심도db!$A$14:$X$333,10,0)+VLOOKUP(A76,관심도db!$A$14:$X$333,11,0)+VLOOKUP(A76,관심도db!$A$14:$X$333,12,0)</f>
        <v>1673.16</v>
      </c>
      <c r="F76" s="72">
        <f>(VLOOKUP(A76,관심도db!$A$14:$X$333,10,0)+VLOOKUP(A76,관심도db!$A$14:$X$333,11,0)+VLOOKUP(A76,관심도db!$A$14:$X$333,12,0))-AVERAGE(VLOOKUP(A76,관심도db!$A$14:$X$333,10,0),VLOOKUP(A76,관심도db!$A$14:$X$333,11,0),VLOOKUP(A76,관심도db!$A$14:$X$333,12,0),VLOOKUP(A76,관심도db!$A$14:$X$333,13,0),VLOOKUP(A76,관심도db!$A$14:$X$333,14,0),VLOOKUP(A76,관심도db!$A$14:$X$333,15,0),VLOOKUP(A76,관심도db!$A$14:$X$333,16,0),VLOOKUP(A76,관심도db!$A$14:$X$333,17,0),VLOOKUP(A76,관심도db!$A$14:$X$333,18,0),VLOOKUP(A76,관심도db!$A$14:$X$333,19,0),VLOOKUP(A76,관심도db!$A$14:$X$333,20,0),VLOOKUP(A76,관심도db!$A$14:$X$333,21,0),VLOOKUP(A76,관심도db!$A$14:$X$333,22,0),VLOOKUP(A76,관심도db!$A$14:$X$333,23,0),VLOOKUP(A76,관심도db!$A$14:$X$333,24,0))</f>
        <v>1239.2180000000001</v>
      </c>
      <c r="H76" s="74" t="s">
        <v>445</v>
      </c>
      <c r="I76" s="74" t="str">
        <f>VLOOKUP(H76,관심도db!$A$14:$X$333,2,0)</f>
        <v>KSQ 복합기업</v>
      </c>
      <c r="J76" s="72">
        <f>VLOOKUP(H76,관심도db!$A$14:$X$333,4,0)-VLOOKUP(H76,관심도db!$A$14:$X$333,5,0)</f>
        <v>4.6900000000000004</v>
      </c>
      <c r="K76" s="72">
        <f>VLOOKUP(H76,관심도db!$A$14:$X$333,4,0)-VLOOKUP(H76,관심도db!$A$14:$X$333,6,0)</f>
        <v>4.6900000000000004</v>
      </c>
      <c r="L76" s="72">
        <f>VLOOKUP(H76,관심도db!$A$14:$X$333,10,0)+VLOOKUP(H76,관심도db!$A$14:$X$333,11,0)+VLOOKUP(H76,관심도db!$A$14:$X$333,12,0)</f>
        <v>0</v>
      </c>
      <c r="M76" s="72">
        <f>(VLOOKUP(H76,관심도db!$A$14:$X$333,10,0)+VLOOKUP(H76,관심도db!$A$14:$X$333,11,0)+VLOOKUP(H76,관심도db!$A$14:$X$333,12,0))-AVERAGE(VLOOKUP(H76,관심도db!$A$14:$X$333,10,0),VLOOKUP(H76,관심도db!$A$14:$X$333,11,0),VLOOKUP(H76,관심도db!$A$14:$X$333,12,0),VLOOKUP(H76,관심도db!$A$14:$X$333,13,0),VLOOKUP(H76,관심도db!$A$14:$X$333,14,0),VLOOKUP(H76,관심도db!$A$14:$X$333,15,0),VLOOKUP(H76,관심도db!$A$14:$X$333,16,0),VLOOKUP(H76,관심도db!$A$14:$X$333,17,0),VLOOKUP(H76,관심도db!$A$14:$X$333,18,0),VLOOKUP(H76,관심도db!$A$14:$X$333,19,0),VLOOKUP(H76,관심도db!$A$14:$X$333,20,0),VLOOKUP(H76,관심도db!$A$14:$X$333,21,0),VLOOKUP(H76,관심도db!$A$14:$X$333,22,0),VLOOKUP(H76,관심도db!$A$14:$X$333,23,0),VLOOKUP(H76,관심도db!$A$14:$X$333,24,0))</f>
        <v>0</v>
      </c>
      <c r="O76" s="74" t="s">
        <v>133</v>
      </c>
      <c r="P76" s="74" t="str">
        <f>VLOOKUP(O76,관심도db!$A$14:$X$333,2,0)</f>
        <v>소프트웨어</v>
      </c>
      <c r="Q76" s="72">
        <f>VLOOKUP(O76,관심도db!$A$14:$X$333,4,0)-VLOOKUP(O76,관심도db!$A$14:$X$333,5,0)</f>
        <v>-2904.7699999999995</v>
      </c>
      <c r="R76" s="72">
        <f>VLOOKUP(O76,관심도db!$A$14:$X$333,4,0)-VLOOKUP(O76,관심도db!$A$14:$X$333,6,0)</f>
        <v>-17626.39</v>
      </c>
      <c r="S76" s="72">
        <f>VLOOKUP(O76,관심도db!$A$14:$X$333,10,0)+VLOOKUP(O76,관심도db!$A$14:$X$333,11,0)+VLOOKUP(O76,관심도db!$A$14:$X$333,12,0)</f>
        <v>693.66000000000008</v>
      </c>
      <c r="T76" s="72">
        <f>(VLOOKUP(O76,관심도db!$A$14:$X$333,10,0)+VLOOKUP(O76,관심도db!$A$14:$X$333,11,0)+VLOOKUP(O76,관심도db!$A$14:$X$333,12,0))-AVERAGE(VLOOKUP(O76,관심도db!$A$14:$X$333,10,0),VLOOKUP(O76,관심도db!$A$14:$X$333,11,0),VLOOKUP(O76,관심도db!$A$14:$X$333,12,0),VLOOKUP(O76,관심도db!$A$14:$X$333,13,0),VLOOKUP(O76,관심도db!$A$14:$X$333,14,0),VLOOKUP(O76,관심도db!$A$14:$X$333,15,0),VLOOKUP(O76,관심도db!$A$14:$X$333,16,0),VLOOKUP(O76,관심도db!$A$14:$X$333,17,0),VLOOKUP(O76,관심도db!$A$14:$X$333,18,0),VLOOKUP(O76,관심도db!$A$14:$X$333,19,0),VLOOKUP(O76,관심도db!$A$14:$X$333,20,0),VLOOKUP(O76,관심도db!$A$14:$X$333,21,0),VLOOKUP(O76,관심도db!$A$14:$X$333,22,0),VLOOKUP(O76,관심도db!$A$14:$X$333,23,0),VLOOKUP(O76,관심도db!$A$14:$X$333,24,0))</f>
        <v>464.79200000000009</v>
      </c>
    </row>
    <row r="77" spans="1:20">
      <c r="A77" s="70" t="s">
        <v>390</v>
      </c>
      <c r="B77" s="70" t="str">
        <f>VLOOKUP(A77,관심도db!$A$14:$X$333,2,0)</f>
        <v>보험</v>
      </c>
      <c r="C77" s="72">
        <f>VLOOKUP(A77,관심도db!$A$14:$X$333,4,0)-VLOOKUP(A77,관심도db!$A$14:$X$333,5,0)</f>
        <v>-1116.8099999999995</v>
      </c>
      <c r="D77" s="72">
        <f>VLOOKUP(A77,관심도db!$A$14:$X$333,4,0)-VLOOKUP(A77,관심도db!$A$14:$X$333,6,0)</f>
        <v>-1339.25</v>
      </c>
      <c r="E77" s="72">
        <f>VLOOKUP(A77,관심도db!$A$14:$X$333,10,0)+VLOOKUP(A77,관심도db!$A$14:$X$333,11,0)+VLOOKUP(A77,관심도db!$A$14:$X$333,12,0)</f>
        <v>637.56999999999994</v>
      </c>
      <c r="F77" s="72">
        <f>(VLOOKUP(A77,관심도db!$A$14:$X$333,10,0)+VLOOKUP(A77,관심도db!$A$14:$X$333,11,0)+VLOOKUP(A77,관심도db!$A$14:$X$333,12,0))-AVERAGE(VLOOKUP(A77,관심도db!$A$14:$X$333,10,0),VLOOKUP(A77,관심도db!$A$14:$X$333,11,0),VLOOKUP(A77,관심도db!$A$14:$X$333,12,0),VLOOKUP(A77,관심도db!$A$14:$X$333,13,0),VLOOKUP(A77,관심도db!$A$14:$X$333,14,0),VLOOKUP(A77,관심도db!$A$14:$X$333,15,0),VLOOKUP(A77,관심도db!$A$14:$X$333,16,0),VLOOKUP(A77,관심도db!$A$14:$X$333,17,0),VLOOKUP(A77,관심도db!$A$14:$X$333,18,0),VLOOKUP(A77,관심도db!$A$14:$X$333,19,0),VLOOKUP(A77,관심도db!$A$14:$X$333,20,0),VLOOKUP(A77,관심도db!$A$14:$X$333,21,0),VLOOKUP(A77,관심도db!$A$14:$X$333,22,0),VLOOKUP(A77,관심도db!$A$14:$X$333,23,0),VLOOKUP(A77,관심도db!$A$14:$X$333,24,0))</f>
        <v>404.87466666666666</v>
      </c>
      <c r="H77" s="74" t="s">
        <v>504</v>
      </c>
      <c r="I77" s="74" t="str">
        <f>VLOOKUP(H77,관심도db!$A$14:$X$333,2,0)</f>
        <v>KSQ 보험</v>
      </c>
      <c r="J77" s="72">
        <f>VLOOKUP(H77,관심도db!$A$14:$X$333,4,0)-VLOOKUP(H77,관심도db!$A$14:$X$333,5,0)</f>
        <v>14.31</v>
      </c>
      <c r="K77" s="72">
        <f>VLOOKUP(H77,관심도db!$A$14:$X$333,4,0)-VLOOKUP(H77,관심도db!$A$14:$X$333,6,0)</f>
        <v>14.31</v>
      </c>
      <c r="L77" s="72">
        <f>VLOOKUP(H77,관심도db!$A$14:$X$333,10,0)+VLOOKUP(H77,관심도db!$A$14:$X$333,11,0)+VLOOKUP(H77,관심도db!$A$14:$X$333,12,0)</f>
        <v>0.16</v>
      </c>
      <c r="M77" s="72">
        <f>(VLOOKUP(H77,관심도db!$A$14:$X$333,10,0)+VLOOKUP(H77,관심도db!$A$14:$X$333,11,0)+VLOOKUP(H77,관심도db!$A$14:$X$333,12,0))-AVERAGE(VLOOKUP(H77,관심도db!$A$14:$X$333,10,0),VLOOKUP(H77,관심도db!$A$14:$X$333,11,0),VLOOKUP(H77,관심도db!$A$14:$X$333,12,0),VLOOKUP(H77,관심도db!$A$14:$X$333,13,0),VLOOKUP(H77,관심도db!$A$14:$X$333,14,0),VLOOKUP(H77,관심도db!$A$14:$X$333,15,0),VLOOKUP(H77,관심도db!$A$14:$X$333,16,0),VLOOKUP(H77,관심도db!$A$14:$X$333,17,0),VLOOKUP(H77,관심도db!$A$14:$X$333,18,0),VLOOKUP(H77,관심도db!$A$14:$X$333,19,0),VLOOKUP(H77,관심도db!$A$14:$X$333,20,0),VLOOKUP(H77,관심도db!$A$14:$X$333,21,0),VLOOKUP(H77,관심도db!$A$14:$X$333,22,0),VLOOKUP(H77,관심도db!$A$14:$X$333,23,0),VLOOKUP(H77,관심도db!$A$14:$X$333,24,0))</f>
        <v>-0.20533333333333334</v>
      </c>
      <c r="O77" s="74" t="s">
        <v>98</v>
      </c>
      <c r="P77" s="74" t="str">
        <f>VLOOKUP(O77,관심도db!$A$14:$X$333,2,0)</f>
        <v>WISE 2차전지 테마 지수</v>
      </c>
      <c r="Q77" s="72">
        <f>VLOOKUP(O77,관심도db!$A$14:$X$333,4,0)-VLOOKUP(O77,관심도db!$A$14:$X$333,5,0)</f>
        <v>-2986.08</v>
      </c>
      <c r="R77" s="72">
        <f>VLOOKUP(O77,관심도db!$A$14:$X$333,4,0)-VLOOKUP(O77,관심도db!$A$14:$X$333,6,0)</f>
        <v>-7933.33</v>
      </c>
      <c r="S77" s="72">
        <f>VLOOKUP(O77,관심도db!$A$14:$X$333,10,0)+VLOOKUP(O77,관심도db!$A$14:$X$333,11,0)+VLOOKUP(O77,관심도db!$A$14:$X$333,12,0)</f>
        <v>1674.53</v>
      </c>
      <c r="T77" s="72">
        <f>(VLOOKUP(O77,관심도db!$A$14:$X$333,10,0)+VLOOKUP(O77,관심도db!$A$14:$X$333,11,0)+VLOOKUP(O77,관심도db!$A$14:$X$333,12,0))-AVERAGE(VLOOKUP(O77,관심도db!$A$14:$X$333,10,0),VLOOKUP(O77,관심도db!$A$14:$X$333,11,0),VLOOKUP(O77,관심도db!$A$14:$X$333,12,0),VLOOKUP(O77,관심도db!$A$14:$X$333,13,0),VLOOKUP(O77,관심도db!$A$14:$X$333,14,0),VLOOKUP(O77,관심도db!$A$14:$X$333,15,0),VLOOKUP(O77,관심도db!$A$14:$X$333,16,0),VLOOKUP(O77,관심도db!$A$14:$X$333,17,0),VLOOKUP(O77,관심도db!$A$14:$X$333,18,0),VLOOKUP(O77,관심도db!$A$14:$X$333,19,0),VLOOKUP(O77,관심도db!$A$14:$X$333,20,0),VLOOKUP(O77,관심도db!$A$14:$X$333,21,0),VLOOKUP(O77,관심도db!$A$14:$X$333,22,0),VLOOKUP(O77,관심도db!$A$14:$X$333,23,0),VLOOKUP(O77,관심도db!$A$14:$X$333,24,0))</f>
        <v>1195.3046666666664</v>
      </c>
    </row>
    <row r="78" spans="1:20">
      <c r="A78" s="70" t="s">
        <v>324</v>
      </c>
      <c r="B78" s="70" t="str">
        <f>VLOOKUP(A78,관심도db!$A$14:$X$333,2,0)</f>
        <v>철강</v>
      </c>
      <c r="C78" s="72">
        <f>VLOOKUP(A78,관심도db!$A$14:$X$333,4,0)-VLOOKUP(A78,관심도db!$A$14:$X$333,5,0)</f>
        <v>-1106.68</v>
      </c>
      <c r="D78" s="72">
        <f>VLOOKUP(A78,관심도db!$A$14:$X$333,4,0)-VLOOKUP(A78,관심도db!$A$14:$X$333,6,0)</f>
        <v>-935.53999999999974</v>
      </c>
      <c r="E78" s="72">
        <f>VLOOKUP(A78,관심도db!$A$14:$X$333,10,0)+VLOOKUP(A78,관심도db!$A$14:$X$333,11,0)+VLOOKUP(A78,관심도db!$A$14:$X$333,12,0)</f>
        <v>166.14</v>
      </c>
      <c r="F78" s="72">
        <f>(VLOOKUP(A78,관심도db!$A$14:$X$333,10,0)+VLOOKUP(A78,관심도db!$A$14:$X$333,11,0)+VLOOKUP(A78,관심도db!$A$14:$X$333,12,0))-AVERAGE(VLOOKUP(A78,관심도db!$A$14:$X$333,10,0),VLOOKUP(A78,관심도db!$A$14:$X$333,11,0),VLOOKUP(A78,관심도db!$A$14:$X$333,12,0),VLOOKUP(A78,관심도db!$A$14:$X$333,13,0),VLOOKUP(A78,관심도db!$A$14:$X$333,14,0),VLOOKUP(A78,관심도db!$A$14:$X$333,15,0),VLOOKUP(A78,관심도db!$A$14:$X$333,16,0),VLOOKUP(A78,관심도db!$A$14:$X$333,17,0),VLOOKUP(A78,관심도db!$A$14:$X$333,18,0),VLOOKUP(A78,관심도db!$A$14:$X$333,19,0),VLOOKUP(A78,관심도db!$A$14:$X$333,20,0),VLOOKUP(A78,관심도db!$A$14:$X$333,21,0),VLOOKUP(A78,관심도db!$A$14:$X$333,22,0),VLOOKUP(A78,관심도db!$A$14:$X$333,23,0),VLOOKUP(A78,관심도db!$A$14:$X$333,24,0))</f>
        <v>104.61133333333332</v>
      </c>
      <c r="H78" s="74" t="s">
        <v>436</v>
      </c>
      <c r="I78" s="74" t="str">
        <f>VLOOKUP(H78,관심도db!$A$14:$X$333,2,0)</f>
        <v>KSQ 철강</v>
      </c>
      <c r="J78" s="72">
        <f>VLOOKUP(H78,관심도db!$A$14:$X$333,4,0)-VLOOKUP(H78,관심도db!$A$14:$X$333,5,0)</f>
        <v>-192.63</v>
      </c>
      <c r="K78" s="72">
        <f>VLOOKUP(H78,관심도db!$A$14:$X$333,4,0)-VLOOKUP(H78,관심도db!$A$14:$X$333,6,0)</f>
        <v>-64.760000000000005</v>
      </c>
      <c r="L78" s="72">
        <f>VLOOKUP(H78,관심도db!$A$14:$X$333,10,0)+VLOOKUP(H78,관심도db!$A$14:$X$333,11,0)+VLOOKUP(H78,관심도db!$A$14:$X$333,12,0)</f>
        <v>0.03</v>
      </c>
      <c r="M78" s="72">
        <f>(VLOOKUP(H78,관심도db!$A$14:$X$333,10,0)+VLOOKUP(H78,관심도db!$A$14:$X$333,11,0)+VLOOKUP(H78,관심도db!$A$14:$X$333,12,0))-AVERAGE(VLOOKUP(H78,관심도db!$A$14:$X$333,10,0),VLOOKUP(H78,관심도db!$A$14:$X$333,11,0),VLOOKUP(H78,관심도db!$A$14:$X$333,12,0),VLOOKUP(H78,관심도db!$A$14:$X$333,13,0),VLOOKUP(H78,관심도db!$A$14:$X$333,14,0),VLOOKUP(H78,관심도db!$A$14:$X$333,15,0),VLOOKUP(H78,관심도db!$A$14:$X$333,16,0),VLOOKUP(H78,관심도db!$A$14:$X$333,17,0),VLOOKUP(H78,관심도db!$A$14:$X$333,18,0),VLOOKUP(H78,관심도db!$A$14:$X$333,19,0),VLOOKUP(H78,관심도db!$A$14:$X$333,20,0),VLOOKUP(H78,관심도db!$A$14:$X$333,21,0),VLOOKUP(H78,관심도db!$A$14:$X$333,22,0),VLOOKUP(H78,관심도db!$A$14:$X$333,23,0),VLOOKUP(H78,관심도db!$A$14:$X$333,24,0))</f>
        <v>-1.3333333333333322E-3</v>
      </c>
      <c r="O78" s="74" t="s">
        <v>124</v>
      </c>
      <c r="P78" s="74" t="str">
        <f>VLOOKUP(O78,관심도db!$A$14:$X$333,2,0)</f>
        <v>자동차</v>
      </c>
      <c r="Q78" s="72">
        <f>VLOOKUP(O78,관심도db!$A$14:$X$333,4,0)-VLOOKUP(O78,관심도db!$A$14:$X$333,5,0)</f>
        <v>-3636.6400000000012</v>
      </c>
      <c r="R78" s="72">
        <f>VLOOKUP(O78,관심도db!$A$14:$X$333,4,0)-VLOOKUP(O78,관심도db!$A$14:$X$333,6,0)</f>
        <v>-10979.800000000001</v>
      </c>
      <c r="S78" s="72">
        <f>VLOOKUP(O78,관심도db!$A$14:$X$333,10,0)+VLOOKUP(O78,관심도db!$A$14:$X$333,11,0)+VLOOKUP(O78,관심도db!$A$14:$X$333,12,0)</f>
        <v>1996.39</v>
      </c>
      <c r="T78" s="72">
        <f>(VLOOKUP(O78,관심도db!$A$14:$X$333,10,0)+VLOOKUP(O78,관심도db!$A$14:$X$333,11,0)+VLOOKUP(O78,관심도db!$A$14:$X$333,12,0))-AVERAGE(VLOOKUP(O78,관심도db!$A$14:$X$333,10,0),VLOOKUP(O78,관심도db!$A$14:$X$333,11,0),VLOOKUP(O78,관심도db!$A$14:$X$333,12,0),VLOOKUP(O78,관심도db!$A$14:$X$333,13,0),VLOOKUP(O78,관심도db!$A$14:$X$333,14,0),VLOOKUP(O78,관심도db!$A$14:$X$333,15,0),VLOOKUP(O78,관심도db!$A$14:$X$333,16,0),VLOOKUP(O78,관심도db!$A$14:$X$333,17,0),VLOOKUP(O78,관심도db!$A$14:$X$333,18,0),VLOOKUP(O78,관심도db!$A$14:$X$333,19,0),VLOOKUP(O78,관심도db!$A$14:$X$333,20,0),VLOOKUP(O78,관심도db!$A$14:$X$333,21,0),VLOOKUP(O78,관심도db!$A$14:$X$333,22,0),VLOOKUP(O78,관심도db!$A$14:$X$333,23,0),VLOOKUP(O78,관심도db!$A$14:$X$333,24,0))</f>
        <v>1399.7280000000001</v>
      </c>
    </row>
    <row r="79" spans="1:20">
      <c r="A79" s="70" t="s">
        <v>330</v>
      </c>
      <c r="B79" s="70" t="str">
        <f>VLOOKUP(A79,관심도db!$A$14:$X$333,2,0)</f>
        <v>건설</v>
      </c>
      <c r="C79" s="72">
        <f>VLOOKUP(A79,관심도db!$A$14:$X$333,4,0)-VLOOKUP(A79,관심도db!$A$14:$X$333,5,0)</f>
        <v>-563.6200000000008</v>
      </c>
      <c r="D79" s="72">
        <f>VLOOKUP(A79,관심도db!$A$14:$X$333,4,0)-VLOOKUP(A79,관심도db!$A$14:$X$333,6,0)</f>
        <v>-2046.9300000000003</v>
      </c>
      <c r="E79" s="72">
        <f>VLOOKUP(A79,관심도db!$A$14:$X$333,10,0)+VLOOKUP(A79,관심도db!$A$14:$X$333,11,0)+VLOOKUP(A79,관심도db!$A$14:$X$333,12,0)</f>
        <v>522.13</v>
      </c>
      <c r="F79" s="72">
        <f>(VLOOKUP(A79,관심도db!$A$14:$X$333,10,0)+VLOOKUP(A79,관심도db!$A$14:$X$333,11,0)+VLOOKUP(A79,관심도db!$A$14:$X$333,12,0))-AVERAGE(VLOOKUP(A79,관심도db!$A$14:$X$333,10,0),VLOOKUP(A79,관심도db!$A$14:$X$333,11,0),VLOOKUP(A79,관심도db!$A$14:$X$333,12,0),VLOOKUP(A79,관심도db!$A$14:$X$333,13,0),VLOOKUP(A79,관심도db!$A$14:$X$333,14,0),VLOOKUP(A79,관심도db!$A$14:$X$333,15,0),VLOOKUP(A79,관심도db!$A$14:$X$333,16,0),VLOOKUP(A79,관심도db!$A$14:$X$333,17,0),VLOOKUP(A79,관심도db!$A$14:$X$333,18,0),VLOOKUP(A79,관심도db!$A$14:$X$333,19,0),VLOOKUP(A79,관심도db!$A$14:$X$333,20,0),VLOOKUP(A79,관심도db!$A$14:$X$333,21,0),VLOOKUP(A79,관심도db!$A$14:$X$333,22,0),VLOOKUP(A79,관심도db!$A$14:$X$333,23,0),VLOOKUP(A79,관심도db!$A$14:$X$333,24,0))</f>
        <v>338.81133333333332</v>
      </c>
      <c r="H79" s="74" t="s">
        <v>442</v>
      </c>
      <c r="I79" s="74" t="str">
        <f>VLOOKUP(H79,관심도db!$A$14:$X$333,2,0)</f>
        <v>KSQ 건설</v>
      </c>
      <c r="J79" s="72">
        <f>VLOOKUP(H79,관심도db!$A$14:$X$333,4,0)-VLOOKUP(H79,관심도db!$A$14:$X$333,5,0)</f>
        <v>248.18999999999994</v>
      </c>
      <c r="K79" s="72">
        <f>VLOOKUP(H79,관심도db!$A$14:$X$333,4,0)-VLOOKUP(H79,관심도db!$A$14:$X$333,6,0)</f>
        <v>305.70999999999998</v>
      </c>
      <c r="L79" s="72">
        <f>VLOOKUP(H79,관심도db!$A$14:$X$333,10,0)+VLOOKUP(H79,관심도db!$A$14:$X$333,11,0)+VLOOKUP(H79,관심도db!$A$14:$X$333,12,0)</f>
        <v>0.92</v>
      </c>
      <c r="M79" s="72">
        <f>(VLOOKUP(H79,관심도db!$A$14:$X$333,10,0)+VLOOKUP(H79,관심도db!$A$14:$X$333,11,0)+VLOOKUP(H79,관심도db!$A$14:$X$333,12,0))-AVERAGE(VLOOKUP(H79,관심도db!$A$14:$X$333,10,0),VLOOKUP(H79,관심도db!$A$14:$X$333,11,0),VLOOKUP(H79,관심도db!$A$14:$X$333,12,0),VLOOKUP(H79,관심도db!$A$14:$X$333,13,0),VLOOKUP(H79,관심도db!$A$14:$X$333,14,0),VLOOKUP(H79,관심도db!$A$14:$X$333,15,0),VLOOKUP(H79,관심도db!$A$14:$X$333,16,0),VLOOKUP(H79,관심도db!$A$14:$X$333,17,0),VLOOKUP(H79,관심도db!$A$14:$X$333,18,0),VLOOKUP(H79,관심도db!$A$14:$X$333,19,0),VLOOKUP(H79,관심도db!$A$14:$X$333,20,0),VLOOKUP(H79,관심도db!$A$14:$X$333,21,0),VLOOKUP(H79,관심도db!$A$14:$X$333,22,0),VLOOKUP(H79,관심도db!$A$14:$X$333,23,0),VLOOKUP(H79,관심도db!$A$14:$X$333,24,0))</f>
        <v>-0.48533333333333351</v>
      </c>
      <c r="O79" s="74" t="s">
        <v>130</v>
      </c>
      <c r="P79" s="74" t="str">
        <f>VLOOKUP(O79,관심도db!$A$14:$X$333,2,0)</f>
        <v>은행</v>
      </c>
      <c r="Q79" s="75">
        <f>VLOOKUP(O79,관심도db!$A$14:$X$333,4,0)-VLOOKUP(O79,관심도db!$A$14:$X$333,5,0)</f>
        <v>-3870.2299999999996</v>
      </c>
      <c r="R79" s="75">
        <f>VLOOKUP(O79,관심도db!$A$14:$X$333,4,0)-VLOOKUP(O79,관심도db!$A$14:$X$333,6,0)</f>
        <v>-6323.9499999999989</v>
      </c>
      <c r="S79" s="72">
        <f>VLOOKUP(O79,관심도db!$A$14:$X$333,10,0)+VLOOKUP(O79,관심도db!$A$14:$X$333,11,0)+VLOOKUP(O79,관심도db!$A$14:$X$333,12,0)</f>
        <v>984.16</v>
      </c>
      <c r="T79" s="72">
        <f>(VLOOKUP(O79,관심도db!$A$14:$X$333,10,0)+VLOOKUP(O79,관심도db!$A$14:$X$333,11,0)+VLOOKUP(O79,관심도db!$A$14:$X$333,12,0))-AVERAGE(VLOOKUP(O79,관심도db!$A$14:$X$333,10,0),VLOOKUP(O79,관심도db!$A$14:$X$333,11,0),VLOOKUP(O79,관심도db!$A$14:$X$333,12,0),VLOOKUP(O79,관심도db!$A$14:$X$333,13,0),VLOOKUP(O79,관심도db!$A$14:$X$333,14,0),VLOOKUP(O79,관심도db!$A$14:$X$333,15,0),VLOOKUP(O79,관심도db!$A$14:$X$333,16,0),VLOOKUP(O79,관심도db!$A$14:$X$333,17,0),VLOOKUP(O79,관심도db!$A$14:$X$333,18,0),VLOOKUP(O79,관심도db!$A$14:$X$333,19,0),VLOOKUP(O79,관심도db!$A$14:$X$333,20,0),VLOOKUP(O79,관심도db!$A$14:$X$333,21,0),VLOOKUP(O79,관심도db!$A$14:$X$333,22,0),VLOOKUP(O79,관심도db!$A$14:$X$333,23,0),VLOOKUP(O79,관심도db!$A$14:$X$333,24,0))</f>
        <v>680.06733333333341</v>
      </c>
    </row>
    <row r="80" spans="1:20">
      <c r="A80" s="70" t="s">
        <v>346</v>
      </c>
      <c r="B80" s="70" t="str">
        <f>VLOOKUP(A80,관심도db!$A$14:$X$333,2,0)</f>
        <v>자동차</v>
      </c>
      <c r="C80" s="72">
        <f>VLOOKUP(A80,관심도db!$A$14:$X$333,4,0)-VLOOKUP(A80,관심도db!$A$14:$X$333,5,0)</f>
        <v>-2462.619999999999</v>
      </c>
      <c r="D80" s="72">
        <f>VLOOKUP(A80,관심도db!$A$14:$X$333,4,0)-VLOOKUP(A80,관심도db!$A$14:$X$333,6,0)</f>
        <v>-5614.16</v>
      </c>
      <c r="E80" s="72">
        <f>VLOOKUP(A80,관심도db!$A$14:$X$333,10,0)+VLOOKUP(A80,관심도db!$A$14:$X$333,11,0)+VLOOKUP(A80,관심도db!$A$14:$X$333,12,0)</f>
        <v>1534.23</v>
      </c>
      <c r="F80" s="72">
        <f>(VLOOKUP(A80,관심도db!$A$14:$X$333,10,0)+VLOOKUP(A80,관심도db!$A$14:$X$333,11,0)+VLOOKUP(A80,관심도db!$A$14:$X$333,12,0))-AVERAGE(VLOOKUP(A80,관심도db!$A$14:$X$333,10,0),VLOOKUP(A80,관심도db!$A$14:$X$333,11,0),VLOOKUP(A80,관심도db!$A$14:$X$333,12,0),VLOOKUP(A80,관심도db!$A$14:$X$333,13,0),VLOOKUP(A80,관심도db!$A$14:$X$333,14,0),VLOOKUP(A80,관심도db!$A$14:$X$333,15,0),VLOOKUP(A80,관심도db!$A$14:$X$333,16,0),VLOOKUP(A80,관심도db!$A$14:$X$333,17,0),VLOOKUP(A80,관심도db!$A$14:$X$333,18,0),VLOOKUP(A80,관심도db!$A$14:$X$333,19,0),VLOOKUP(A80,관심도db!$A$14:$X$333,20,0),VLOOKUP(A80,관심도db!$A$14:$X$333,21,0),VLOOKUP(A80,관심도db!$A$14:$X$333,22,0),VLOOKUP(A80,관심도db!$A$14:$X$333,23,0),VLOOKUP(A80,관심도db!$A$14:$X$333,24,0))</f>
        <v>1101.9920000000002</v>
      </c>
      <c r="H80" s="74" t="s">
        <v>460</v>
      </c>
      <c r="I80" s="74" t="str">
        <f>VLOOKUP(H80,관심도db!$A$14:$X$333,2,0)</f>
        <v>KSQ 자동차</v>
      </c>
      <c r="J80" s="72">
        <f>VLOOKUP(H80,관심도db!$A$14:$X$333,4,0)-VLOOKUP(H80,관심도db!$A$14:$X$333,5,0)</f>
        <v>-4.12</v>
      </c>
      <c r="K80" s="72">
        <f>VLOOKUP(H80,관심도db!$A$14:$X$333,4,0)-VLOOKUP(H80,관심도db!$A$14:$X$333,6,0)</f>
        <v>-12.620000000000001</v>
      </c>
      <c r="L80" s="72">
        <f>VLOOKUP(H80,관심도db!$A$14:$X$333,10,0)+VLOOKUP(H80,관심도db!$A$14:$X$333,11,0)+VLOOKUP(H80,관심도db!$A$14:$X$333,12,0)</f>
        <v>0.02</v>
      </c>
      <c r="M80" s="72">
        <f>(VLOOKUP(H80,관심도db!$A$14:$X$333,10,0)+VLOOKUP(H80,관심도db!$A$14:$X$333,11,0)+VLOOKUP(H80,관심도db!$A$14:$X$333,12,0))-AVERAGE(VLOOKUP(H80,관심도db!$A$14:$X$333,10,0),VLOOKUP(H80,관심도db!$A$14:$X$333,11,0),VLOOKUP(H80,관심도db!$A$14:$X$333,12,0),VLOOKUP(H80,관심도db!$A$14:$X$333,13,0),VLOOKUP(H80,관심도db!$A$14:$X$333,14,0),VLOOKUP(H80,관심도db!$A$14:$X$333,15,0),VLOOKUP(H80,관심도db!$A$14:$X$333,16,0),VLOOKUP(H80,관심도db!$A$14:$X$333,17,0),VLOOKUP(H80,관심도db!$A$14:$X$333,18,0),VLOOKUP(H80,관심도db!$A$14:$X$333,19,0),VLOOKUP(H80,관심도db!$A$14:$X$333,20,0),VLOOKUP(H80,관심도db!$A$14:$X$333,21,0),VLOOKUP(H80,관심도db!$A$14:$X$333,22,0),VLOOKUP(H80,관심도db!$A$14:$X$333,23,0),VLOOKUP(H80,관심도db!$A$14:$X$333,24,0))</f>
        <v>1.3333333333333332E-2</v>
      </c>
      <c r="O80" s="74" t="s">
        <v>203</v>
      </c>
      <c r="P80" s="74" t="str">
        <f>VLOOKUP(O80,관심도db!$A$14:$X$333,2,0)</f>
        <v>전기장비</v>
      </c>
      <c r="Q80" s="75">
        <f>VLOOKUP(O80,관심도db!$A$14:$X$333,4,0)-VLOOKUP(O80,관심도db!$A$14:$X$333,5,0)</f>
        <v>-4219.5599999999995</v>
      </c>
      <c r="R80" s="75">
        <f>VLOOKUP(O80,관심도db!$A$14:$X$333,4,0)-VLOOKUP(O80,관심도db!$A$14:$X$333,6,0)</f>
        <v>-5083.58</v>
      </c>
      <c r="S80" s="72">
        <f>VLOOKUP(O80,관심도db!$A$14:$X$333,10,0)+VLOOKUP(O80,관심도db!$A$14:$X$333,11,0)+VLOOKUP(O80,관심도db!$A$14:$X$333,12,0)</f>
        <v>914.43</v>
      </c>
      <c r="T80" s="72">
        <f>(VLOOKUP(O80,관심도db!$A$14:$X$333,10,0)+VLOOKUP(O80,관심도db!$A$14:$X$333,11,0)+VLOOKUP(O80,관심도db!$A$14:$X$333,12,0))-AVERAGE(VLOOKUP(O80,관심도db!$A$14:$X$333,10,0),VLOOKUP(O80,관심도db!$A$14:$X$333,11,0),VLOOKUP(O80,관심도db!$A$14:$X$333,12,0),VLOOKUP(O80,관심도db!$A$14:$X$333,13,0),VLOOKUP(O80,관심도db!$A$14:$X$333,14,0),VLOOKUP(O80,관심도db!$A$14:$X$333,15,0),VLOOKUP(O80,관심도db!$A$14:$X$333,16,0),VLOOKUP(O80,관심도db!$A$14:$X$333,17,0),VLOOKUP(O80,관심도db!$A$14:$X$333,18,0),VLOOKUP(O80,관심도db!$A$14:$X$333,19,0),VLOOKUP(O80,관심도db!$A$14:$X$333,20,0),VLOOKUP(O80,관심도db!$A$14:$X$333,21,0),VLOOKUP(O80,관심도db!$A$14:$X$333,22,0),VLOOKUP(O80,관심도db!$A$14:$X$333,23,0),VLOOKUP(O80,관심도db!$A$14:$X$333,24,0))</f>
        <v>482.48799999999994</v>
      </c>
    </row>
    <row r="81" spans="1:20" ht="13.2">
      <c r="A81" s="70" t="s">
        <v>394</v>
      </c>
      <c r="B81" s="70" t="str">
        <f>VLOOKUP(A81,관심도db!$A$14:$X$333,2,0)</f>
        <v>IT</v>
      </c>
      <c r="C81" s="72">
        <f>VLOOKUP(A81,관심도db!$A$14:$X$333,4,0)-VLOOKUP(A81,관심도db!$A$14:$X$333,5,0)</f>
        <v>-39941.76999999996</v>
      </c>
      <c r="D81" s="72">
        <f>VLOOKUP(A81,관심도db!$A$14:$X$333,4,0)-VLOOKUP(A81,관심도db!$A$14:$X$333,6,0)</f>
        <v>16544.640000000014</v>
      </c>
      <c r="E81" s="72">
        <f>VLOOKUP(A81,관심도db!$A$14:$X$333,10,0)+VLOOKUP(A81,관심도db!$A$14:$X$333,11,0)+VLOOKUP(A81,관심도db!$A$14:$X$333,12,0)</f>
        <v>101414.77</v>
      </c>
      <c r="F81" s="72">
        <f>(VLOOKUP(A81,관심도db!$A$14:$X$333,10,0)+VLOOKUP(A81,관심도db!$A$14:$X$333,11,0)+VLOOKUP(A81,관심도db!$A$14:$X$333,12,0))-AVERAGE(VLOOKUP(A81,관심도db!$A$14:$X$333,10,0),VLOOKUP(A81,관심도db!$A$14:$X$333,11,0),VLOOKUP(A81,관심도db!$A$14:$X$333,12,0),VLOOKUP(A81,관심도db!$A$14:$X$333,13,0),VLOOKUP(A81,관심도db!$A$14:$X$333,14,0),VLOOKUP(A81,관심도db!$A$14:$X$333,15,0),VLOOKUP(A81,관심도db!$A$14:$X$333,16,0),VLOOKUP(A81,관심도db!$A$14:$X$333,17,0),VLOOKUP(A81,관심도db!$A$14:$X$333,18,0),VLOOKUP(A81,관심도db!$A$14:$X$333,19,0),VLOOKUP(A81,관심도db!$A$14:$X$333,20,0),VLOOKUP(A81,관심도db!$A$14:$X$333,21,0),VLOOKUP(A81,관심도db!$A$14:$X$333,22,0),VLOOKUP(A81,관심도db!$A$14:$X$333,23,0),VLOOKUP(A81,관심도db!$A$14:$X$333,24,0))</f>
        <v>70680.616000000009</v>
      </c>
      <c r="H81" s="74" t="s">
        <v>509</v>
      </c>
      <c r="I81" s="74" t="str">
        <f>VLOOKUP(H81,관심도db!$A$14:$X$333,2,0)</f>
        <v>KSQ IT</v>
      </c>
      <c r="J81" s="72">
        <f>VLOOKUP(H81,관심도db!$A$14:$X$333,4,0)-VLOOKUP(H81,관심도db!$A$14:$X$333,5,0)</f>
        <v>-12230.969999999994</v>
      </c>
      <c r="K81" s="72">
        <f>VLOOKUP(H81,관심도db!$A$14:$X$333,4,0)-VLOOKUP(H81,관심도db!$A$14:$X$333,6,0)</f>
        <v>-25687.329999999994</v>
      </c>
      <c r="L81" s="72">
        <f>VLOOKUP(H81,관심도db!$A$14:$X$333,10,0)+VLOOKUP(H81,관심도db!$A$14:$X$333,11,0)+VLOOKUP(H81,관심도db!$A$14:$X$333,12,0)</f>
        <v>2014.1000000000001</v>
      </c>
      <c r="M81" s="72">
        <f>(VLOOKUP(H81,관심도db!$A$14:$X$333,10,0)+VLOOKUP(H81,관심도db!$A$14:$X$333,11,0)+VLOOKUP(H81,관심도db!$A$14:$X$333,12,0))-AVERAGE(VLOOKUP(H81,관심도db!$A$14:$X$333,10,0),VLOOKUP(H81,관심도db!$A$14:$X$333,11,0),VLOOKUP(H81,관심도db!$A$14:$X$333,12,0),VLOOKUP(H81,관심도db!$A$14:$X$333,13,0),VLOOKUP(H81,관심도db!$A$14:$X$333,14,0),VLOOKUP(H81,관심도db!$A$14:$X$333,15,0),VLOOKUP(H81,관심도db!$A$14:$X$333,16,0),VLOOKUP(H81,관심도db!$A$14:$X$333,17,0),VLOOKUP(H81,관심도db!$A$14:$X$333,18,0),VLOOKUP(H81,관심도db!$A$14:$X$333,19,0),VLOOKUP(H81,관심도db!$A$14:$X$333,20,0),VLOOKUP(H81,관심도db!$A$14:$X$333,21,0),VLOOKUP(H81,관심도db!$A$14:$X$333,22,0),VLOOKUP(H81,관심도db!$A$14:$X$333,23,0),VLOOKUP(H81,관심도db!$A$14:$X$333,24,0))</f>
        <v>1193.9206666666669</v>
      </c>
      <c r="O81" s="74"/>
      <c r="P81" s="79" t="s">
        <v>862</v>
      </c>
      <c r="Q81" s="72">
        <f>SUM(관심도db!$D$334:$D$359)-SUM(관심도db!$E$334:$E$359)</f>
        <v>-4256.5799999999981</v>
      </c>
      <c r="R81" s="72">
        <f>SUM(관심도db!$D$334:$D$359)-SUM(관심도db!$F$334:$F$359)</f>
        <v>-16793.649999999991</v>
      </c>
      <c r="S81" s="72">
        <f>SUM(관심도db!$G$334:$I$359)</f>
        <v>1055.81</v>
      </c>
      <c r="T81" s="72">
        <f>SUM(관심도db!$G$334:$I$359)-AVERAGE(관심도db!$J$334:$X$359)</f>
        <v>1039.9895128205128</v>
      </c>
    </row>
    <row r="82" spans="1:20">
      <c r="A82" s="70" t="s">
        <v>336</v>
      </c>
      <c r="B82" s="70" t="str">
        <f>VLOOKUP(A82,관심도db!$A$14:$X$333,2,0)</f>
        <v>무역회사와판매업체</v>
      </c>
      <c r="C82" s="72">
        <f>VLOOKUP(A82,관심도db!$A$14:$X$333,4,0)-VLOOKUP(A82,관심도db!$A$14:$X$333,5,0)</f>
        <v>-88.19</v>
      </c>
      <c r="D82" s="72">
        <f>VLOOKUP(A82,관심도db!$A$14:$X$333,4,0)-VLOOKUP(A82,관심도db!$A$14:$X$333,6,0)</f>
        <v>-207.90999999999997</v>
      </c>
      <c r="E82" s="72">
        <f>VLOOKUP(A82,관심도db!$A$14:$X$333,10,0)+VLOOKUP(A82,관심도db!$A$14:$X$333,11,0)+VLOOKUP(A82,관심도db!$A$14:$X$333,12,0)</f>
        <v>31.779999999999998</v>
      </c>
      <c r="F82" s="72">
        <f>(VLOOKUP(A82,관심도db!$A$14:$X$333,10,0)+VLOOKUP(A82,관심도db!$A$14:$X$333,11,0)+VLOOKUP(A82,관심도db!$A$14:$X$333,12,0))-AVERAGE(VLOOKUP(A82,관심도db!$A$14:$X$333,10,0),VLOOKUP(A82,관심도db!$A$14:$X$333,11,0),VLOOKUP(A82,관심도db!$A$14:$X$333,12,0),VLOOKUP(A82,관심도db!$A$14:$X$333,13,0),VLOOKUP(A82,관심도db!$A$14:$X$333,14,0),VLOOKUP(A82,관심도db!$A$14:$X$333,15,0),VLOOKUP(A82,관심도db!$A$14:$X$333,16,0),VLOOKUP(A82,관심도db!$A$14:$X$333,17,0),VLOOKUP(A82,관심도db!$A$14:$X$333,18,0),VLOOKUP(A82,관심도db!$A$14:$X$333,19,0),VLOOKUP(A82,관심도db!$A$14:$X$333,20,0),VLOOKUP(A82,관심도db!$A$14:$X$333,21,0),VLOOKUP(A82,관심도db!$A$14:$X$333,22,0),VLOOKUP(A82,관심도db!$A$14:$X$333,23,0),VLOOKUP(A82,관심도db!$A$14:$X$333,24,0))</f>
        <v>21.303333333333327</v>
      </c>
      <c r="H82" s="74" t="s">
        <v>448</v>
      </c>
      <c r="I82" s="74" t="str">
        <f>VLOOKUP(H82,관심도db!$A$14:$X$333,2,0)</f>
        <v>KSQ 무역회사와판매업체</v>
      </c>
      <c r="J82" s="72">
        <f>VLOOKUP(H82,관심도db!$A$14:$X$333,4,0)-VLOOKUP(H82,관심도db!$A$14:$X$333,5,0)</f>
        <v>0</v>
      </c>
      <c r="K82" s="72">
        <f>VLOOKUP(H82,관심도db!$A$14:$X$333,4,0)-VLOOKUP(H82,관심도db!$A$14:$X$333,6,0)</f>
        <v>0</v>
      </c>
      <c r="L82" s="72">
        <f>VLOOKUP(H82,관심도db!$A$14:$X$333,10,0)+VLOOKUP(H82,관심도db!$A$14:$X$333,11,0)+VLOOKUP(H82,관심도db!$A$14:$X$333,12,0)</f>
        <v>0</v>
      </c>
      <c r="M82" s="72">
        <f>(VLOOKUP(H82,관심도db!$A$14:$X$333,10,0)+VLOOKUP(H82,관심도db!$A$14:$X$333,11,0)+VLOOKUP(H82,관심도db!$A$14:$X$333,12,0))-AVERAGE(VLOOKUP(H82,관심도db!$A$14:$X$333,10,0),VLOOKUP(H82,관심도db!$A$14:$X$333,11,0),VLOOKUP(H82,관심도db!$A$14:$X$333,12,0),VLOOKUP(H82,관심도db!$A$14:$X$333,13,0),VLOOKUP(H82,관심도db!$A$14:$X$333,14,0),VLOOKUP(H82,관심도db!$A$14:$X$333,15,0),VLOOKUP(H82,관심도db!$A$14:$X$333,16,0),VLOOKUP(H82,관심도db!$A$14:$X$333,17,0),VLOOKUP(H82,관심도db!$A$14:$X$333,18,0),VLOOKUP(H82,관심도db!$A$14:$X$333,19,0),VLOOKUP(H82,관심도db!$A$14:$X$333,20,0),VLOOKUP(H82,관심도db!$A$14:$X$333,21,0),VLOOKUP(H82,관심도db!$A$14:$X$333,22,0),VLOOKUP(H82,관심도db!$A$14:$X$333,23,0),VLOOKUP(H82,관심도db!$A$14:$X$333,24,0))</f>
        <v>0</v>
      </c>
      <c r="O82" s="74" t="s">
        <v>136</v>
      </c>
      <c r="P82" s="74" t="str">
        <f>VLOOKUP(O82,관심도db!$A$14:$X$333,2,0)</f>
        <v>IT가전</v>
      </c>
      <c r="Q82" s="72">
        <f>VLOOKUP(O82,관심도db!$A$14:$X$333,4,0)-VLOOKUP(O82,관심도db!$A$14:$X$333,5,0)</f>
        <v>-5241.84</v>
      </c>
      <c r="R82" s="72">
        <f>VLOOKUP(O82,관심도db!$A$14:$X$333,4,0)-VLOOKUP(O82,관심도db!$A$14:$X$333,6,0)</f>
        <v>-17157.43</v>
      </c>
      <c r="S82" s="72">
        <f>VLOOKUP(O82,관심도db!$A$14:$X$333,10,0)+VLOOKUP(O82,관심도db!$A$14:$X$333,11,0)+VLOOKUP(O82,관심도db!$A$14:$X$333,12,0)</f>
        <v>1340.1999999999998</v>
      </c>
      <c r="T82" s="72">
        <f>(VLOOKUP(O82,관심도db!$A$14:$X$333,10,0)+VLOOKUP(O82,관심도db!$A$14:$X$333,11,0)+VLOOKUP(O82,관심도db!$A$14:$X$333,12,0))-AVERAGE(VLOOKUP(O82,관심도db!$A$14:$X$333,10,0),VLOOKUP(O82,관심도db!$A$14:$X$333,11,0),VLOOKUP(O82,관심도db!$A$14:$X$333,12,0),VLOOKUP(O82,관심도db!$A$14:$X$333,13,0),VLOOKUP(O82,관심도db!$A$14:$X$333,14,0),VLOOKUP(O82,관심도db!$A$14:$X$333,15,0),VLOOKUP(O82,관심도db!$A$14:$X$333,16,0),VLOOKUP(O82,관심도db!$A$14:$X$333,17,0),VLOOKUP(O82,관심도db!$A$14:$X$333,18,0),VLOOKUP(O82,관심도db!$A$14:$X$333,19,0),VLOOKUP(O82,관심도db!$A$14:$X$333,20,0),VLOOKUP(O82,관심도db!$A$14:$X$333,21,0),VLOOKUP(O82,관심도db!$A$14:$X$333,22,0),VLOOKUP(O82,관심도db!$A$14:$X$333,23,0),VLOOKUP(O82,관심도db!$A$14:$X$333,24,0))</f>
        <v>854.59799999999984</v>
      </c>
    </row>
    <row r="83" spans="1:20">
      <c r="A83" s="70" t="s">
        <v>320</v>
      </c>
      <c r="B83" s="70" t="str">
        <f>VLOOKUP(A83,관심도db!$A$14:$X$333,2,0)</f>
        <v>소재</v>
      </c>
      <c r="C83" s="72">
        <f>VLOOKUP(A83,관심도db!$A$14:$X$333,4,0)-VLOOKUP(A83,관심도db!$A$14:$X$333,5,0)</f>
        <v>-3147.9300000000003</v>
      </c>
      <c r="D83" s="72">
        <f>VLOOKUP(A83,관심도db!$A$14:$X$333,4,0)-VLOOKUP(A83,관심도db!$A$14:$X$333,6,0)</f>
        <v>-6241.4699999999993</v>
      </c>
      <c r="E83" s="72">
        <f>VLOOKUP(A83,관심도db!$A$14:$X$333,10,0)+VLOOKUP(A83,관심도db!$A$14:$X$333,11,0)+VLOOKUP(A83,관심도db!$A$14:$X$333,12,0)</f>
        <v>996.81</v>
      </c>
      <c r="F83" s="72">
        <f>(VLOOKUP(A83,관심도db!$A$14:$X$333,10,0)+VLOOKUP(A83,관심도db!$A$14:$X$333,11,0)+VLOOKUP(A83,관심도db!$A$14:$X$333,12,0))-AVERAGE(VLOOKUP(A83,관심도db!$A$14:$X$333,10,0),VLOOKUP(A83,관심도db!$A$14:$X$333,11,0),VLOOKUP(A83,관심도db!$A$14:$X$333,12,0),VLOOKUP(A83,관심도db!$A$14:$X$333,13,0),VLOOKUP(A83,관심도db!$A$14:$X$333,14,0),VLOOKUP(A83,관심도db!$A$14:$X$333,15,0),VLOOKUP(A83,관심도db!$A$14:$X$333,16,0),VLOOKUP(A83,관심도db!$A$14:$X$333,17,0),VLOOKUP(A83,관심도db!$A$14:$X$333,18,0),VLOOKUP(A83,관심도db!$A$14:$X$333,19,0),VLOOKUP(A83,관심도db!$A$14:$X$333,20,0),VLOOKUP(A83,관심도db!$A$14:$X$333,21,0),VLOOKUP(A83,관심도db!$A$14:$X$333,22,0),VLOOKUP(A83,관심도db!$A$14:$X$333,23,0),VLOOKUP(A83,관심도db!$A$14:$X$333,24,0))</f>
        <v>724.23399999999992</v>
      </c>
      <c r="H83" s="74" t="s">
        <v>432</v>
      </c>
      <c r="I83" s="74" t="str">
        <f>VLOOKUP(H83,관심도db!$A$14:$X$333,2,0)</f>
        <v>KSQ 소재</v>
      </c>
      <c r="J83" s="72">
        <f>VLOOKUP(H83,관심도db!$A$14:$X$333,4,0)-VLOOKUP(H83,관심도db!$A$14:$X$333,5,0)</f>
        <v>-475.41999999999985</v>
      </c>
      <c r="K83" s="72">
        <f>VLOOKUP(H83,관심도db!$A$14:$X$333,4,0)-VLOOKUP(H83,관심도db!$A$14:$X$333,6,0)</f>
        <v>-1097.7499999999998</v>
      </c>
      <c r="L83" s="72">
        <f>VLOOKUP(H83,관심도db!$A$14:$X$333,10,0)+VLOOKUP(H83,관심도db!$A$14:$X$333,11,0)+VLOOKUP(H83,관심도db!$A$14:$X$333,12,0)</f>
        <v>174.85999999999999</v>
      </c>
      <c r="M83" s="72">
        <f>(VLOOKUP(H83,관심도db!$A$14:$X$333,10,0)+VLOOKUP(H83,관심도db!$A$14:$X$333,11,0)+VLOOKUP(H83,관심도db!$A$14:$X$333,12,0))-AVERAGE(VLOOKUP(H83,관심도db!$A$14:$X$333,10,0),VLOOKUP(H83,관심도db!$A$14:$X$333,11,0),VLOOKUP(H83,관심도db!$A$14:$X$333,12,0),VLOOKUP(H83,관심도db!$A$14:$X$333,13,0),VLOOKUP(H83,관심도db!$A$14:$X$333,14,0),VLOOKUP(H83,관심도db!$A$14:$X$333,15,0),VLOOKUP(H83,관심도db!$A$14:$X$333,16,0),VLOOKUP(H83,관심도db!$A$14:$X$333,17,0),VLOOKUP(H83,관심도db!$A$14:$X$333,18,0),VLOOKUP(H83,관심도db!$A$14:$X$333,19,0),VLOOKUP(H83,관심도db!$A$14:$X$333,20,0),VLOOKUP(H83,관심도db!$A$14:$X$333,21,0),VLOOKUP(H83,관심도db!$A$14:$X$333,22,0),VLOOKUP(H83,관심도db!$A$14:$X$333,23,0),VLOOKUP(H83,관심도db!$A$14:$X$333,24,0))</f>
        <v>119.06199999999998</v>
      </c>
      <c r="O83" s="74" t="s">
        <v>120</v>
      </c>
      <c r="P83" s="74" t="str">
        <f>VLOOKUP(O83,관심도db!$A$14:$X$333,2,0)</f>
        <v>기계</v>
      </c>
      <c r="Q83" s="72">
        <f>VLOOKUP(O83,관심도db!$A$14:$X$333,4,0)-VLOOKUP(O83,관심도db!$A$14:$X$333,5,0)</f>
        <v>-5795.34</v>
      </c>
      <c r="R83" s="72">
        <f>VLOOKUP(O83,관심도db!$A$14:$X$333,4,0)-VLOOKUP(O83,관심도db!$A$14:$X$333,6,0)</f>
        <v>-13024.7</v>
      </c>
      <c r="S83" s="72">
        <f>VLOOKUP(O83,관심도db!$A$14:$X$333,10,0)+VLOOKUP(O83,관심도db!$A$14:$X$333,11,0)+VLOOKUP(O83,관심도db!$A$14:$X$333,12,0)</f>
        <v>1825.7</v>
      </c>
      <c r="T83" s="72">
        <f>(VLOOKUP(O83,관심도db!$A$14:$X$333,10,0)+VLOOKUP(O83,관심도db!$A$14:$X$333,11,0)+VLOOKUP(O83,관심도db!$A$14:$X$333,12,0))-AVERAGE(VLOOKUP(O83,관심도db!$A$14:$X$333,10,0),VLOOKUP(O83,관심도db!$A$14:$X$333,11,0),VLOOKUP(O83,관심도db!$A$14:$X$333,12,0),VLOOKUP(O83,관심도db!$A$14:$X$333,13,0),VLOOKUP(O83,관심도db!$A$14:$X$333,14,0),VLOOKUP(O83,관심도db!$A$14:$X$333,15,0),VLOOKUP(O83,관심도db!$A$14:$X$333,16,0),VLOOKUP(O83,관심도db!$A$14:$X$333,17,0),VLOOKUP(O83,관심도db!$A$14:$X$333,18,0),VLOOKUP(O83,관심도db!$A$14:$X$333,19,0),VLOOKUP(O83,관심도db!$A$14:$X$333,20,0),VLOOKUP(O83,관심도db!$A$14:$X$333,21,0),VLOOKUP(O83,관심도db!$A$14:$X$333,22,0),VLOOKUP(O83,관심도db!$A$14:$X$333,23,0),VLOOKUP(O83,관심도db!$A$14:$X$333,24,0))</f>
        <v>1129.6913333333334</v>
      </c>
    </row>
    <row r="84" spans="1:20">
      <c r="A84" s="70" t="s">
        <v>378</v>
      </c>
      <c r="B84" s="70" t="str">
        <f>VLOOKUP(A84,관심도db!$A$14:$X$333,2,0)</f>
        <v>생물공학</v>
      </c>
      <c r="C84" s="72">
        <f>VLOOKUP(A84,관심도db!$A$14:$X$333,4,0)-VLOOKUP(A84,관심도db!$A$14:$X$333,5,0)</f>
        <v>464.40999999999985</v>
      </c>
      <c r="D84" s="72">
        <f>VLOOKUP(A84,관심도db!$A$14:$X$333,4,0)-VLOOKUP(A84,관심도db!$A$14:$X$333,6,0)</f>
        <v>-414.85999999999967</v>
      </c>
      <c r="E84" s="72">
        <f>VLOOKUP(A84,관심도db!$A$14:$X$333,10,0)+VLOOKUP(A84,관심도db!$A$14:$X$333,11,0)+VLOOKUP(A84,관심도db!$A$14:$X$333,12,0)</f>
        <v>1177.29</v>
      </c>
      <c r="F84" s="72">
        <f>(VLOOKUP(A84,관심도db!$A$14:$X$333,10,0)+VLOOKUP(A84,관심도db!$A$14:$X$333,11,0)+VLOOKUP(A84,관심도db!$A$14:$X$333,12,0))-AVERAGE(VLOOKUP(A84,관심도db!$A$14:$X$333,10,0),VLOOKUP(A84,관심도db!$A$14:$X$333,11,0),VLOOKUP(A84,관심도db!$A$14:$X$333,12,0),VLOOKUP(A84,관심도db!$A$14:$X$333,13,0),VLOOKUP(A84,관심도db!$A$14:$X$333,14,0),VLOOKUP(A84,관심도db!$A$14:$X$333,15,0),VLOOKUP(A84,관심도db!$A$14:$X$333,16,0),VLOOKUP(A84,관심도db!$A$14:$X$333,17,0),VLOOKUP(A84,관심도db!$A$14:$X$333,18,0),VLOOKUP(A84,관심도db!$A$14:$X$333,19,0),VLOOKUP(A84,관심도db!$A$14:$X$333,20,0),VLOOKUP(A84,관심도db!$A$14:$X$333,21,0),VLOOKUP(A84,관심도db!$A$14:$X$333,22,0),VLOOKUP(A84,관심도db!$A$14:$X$333,23,0),VLOOKUP(A84,관심도db!$A$14:$X$333,24,0))</f>
        <v>985.73599999999988</v>
      </c>
      <c r="H84" s="74" t="s">
        <v>492</v>
      </c>
      <c r="I84" s="74" t="str">
        <f>VLOOKUP(H84,관심도db!$A$14:$X$333,2,0)</f>
        <v>KSQ 생물공학</v>
      </c>
      <c r="J84" s="72">
        <f>VLOOKUP(H84,관심도db!$A$14:$X$333,4,0)-VLOOKUP(H84,관심도db!$A$14:$X$333,5,0)</f>
        <v>483.01999999999953</v>
      </c>
      <c r="K84" s="72">
        <f>VLOOKUP(H84,관심도db!$A$14:$X$333,4,0)-VLOOKUP(H84,관심도db!$A$14:$X$333,6,0)</f>
        <v>-375.3100000000004</v>
      </c>
      <c r="L84" s="72">
        <f>VLOOKUP(H84,관심도db!$A$14:$X$333,10,0)+VLOOKUP(H84,관심도db!$A$14:$X$333,11,0)+VLOOKUP(H84,관심도db!$A$14:$X$333,12,0)</f>
        <v>1177.29</v>
      </c>
      <c r="M84" s="72">
        <f>(VLOOKUP(H84,관심도db!$A$14:$X$333,10,0)+VLOOKUP(H84,관심도db!$A$14:$X$333,11,0)+VLOOKUP(H84,관심도db!$A$14:$X$333,12,0))-AVERAGE(VLOOKUP(H84,관심도db!$A$14:$X$333,10,0),VLOOKUP(H84,관심도db!$A$14:$X$333,11,0),VLOOKUP(H84,관심도db!$A$14:$X$333,12,0),VLOOKUP(H84,관심도db!$A$14:$X$333,13,0),VLOOKUP(H84,관심도db!$A$14:$X$333,14,0),VLOOKUP(H84,관심도db!$A$14:$X$333,15,0),VLOOKUP(H84,관심도db!$A$14:$X$333,16,0),VLOOKUP(H84,관심도db!$A$14:$X$333,17,0),VLOOKUP(H84,관심도db!$A$14:$X$333,18,0),VLOOKUP(H84,관심도db!$A$14:$X$333,19,0),VLOOKUP(H84,관심도db!$A$14:$X$333,20,0),VLOOKUP(H84,관심도db!$A$14:$X$333,21,0),VLOOKUP(H84,관심도db!$A$14:$X$333,22,0),VLOOKUP(H84,관심도db!$A$14:$X$333,23,0),VLOOKUP(H84,관심도db!$A$14:$X$333,24,0))</f>
        <v>985.73599999999988</v>
      </c>
      <c r="O84" s="74" t="s">
        <v>577</v>
      </c>
      <c r="P84" s="74" t="str">
        <f>VLOOKUP(O84,관심도db!$A$14:$X$333,2,0)</f>
        <v>전자장비,사무용전자제품</v>
      </c>
      <c r="Q84" s="72">
        <f>VLOOKUP(O84,관심도db!$A$14:$X$333,4,0)-VLOOKUP(O84,관심도db!$A$14:$X$333,5,0)</f>
        <v>-11433.64</v>
      </c>
      <c r="R84" s="72">
        <f>VLOOKUP(O84,관심도db!$A$14:$X$333,4,0)-VLOOKUP(O84,관심도db!$A$14:$X$333,6,0)</f>
        <v>-21098.71</v>
      </c>
      <c r="S84" s="72">
        <f>VLOOKUP(O84,관심도db!$A$14:$X$333,10,0)+VLOOKUP(O84,관심도db!$A$14:$X$333,11,0)+VLOOKUP(O84,관심도db!$A$14:$X$333,12,0)</f>
        <v>6913.33</v>
      </c>
      <c r="T84" s="72">
        <f>(VLOOKUP(O84,관심도db!$A$14:$X$333,10,0)+VLOOKUP(O84,관심도db!$A$14:$X$333,11,0)+VLOOKUP(O84,관심도db!$A$14:$X$333,12,0))-AVERAGE(VLOOKUP(O84,관심도db!$A$14:$X$333,10,0),VLOOKUP(O84,관심도db!$A$14:$X$333,11,0),VLOOKUP(O84,관심도db!$A$14:$X$333,12,0),VLOOKUP(O84,관심도db!$A$14:$X$333,13,0),VLOOKUP(O84,관심도db!$A$14:$X$333,14,0),VLOOKUP(O84,관심도db!$A$14:$X$333,15,0),VLOOKUP(O84,관심도db!$A$14:$X$333,16,0),VLOOKUP(O84,관심도db!$A$14:$X$333,17,0),VLOOKUP(O84,관심도db!$A$14:$X$333,18,0),VLOOKUP(O84,관심도db!$A$14:$X$333,19,0),VLOOKUP(O84,관심도db!$A$14:$X$333,20,0),VLOOKUP(O84,관심도db!$A$14:$X$333,21,0),VLOOKUP(O84,관심도db!$A$14:$X$333,22,0),VLOOKUP(O84,관심도db!$A$14:$X$333,23,0),VLOOKUP(O84,관심도db!$A$14:$X$333,24,0))</f>
        <v>4339.6586666666662</v>
      </c>
    </row>
    <row r="85" spans="1:20">
      <c r="A85" s="70" t="s">
        <v>334</v>
      </c>
      <c r="B85" s="70" t="str">
        <f>VLOOKUP(A85,관심도db!$A$14:$X$333,2,0)</f>
        <v>기계</v>
      </c>
      <c r="C85" s="72">
        <f>VLOOKUP(A85,관심도db!$A$14:$X$333,4,0)-VLOOKUP(A85,관심도db!$A$14:$X$333,5,0)</f>
        <v>-1575.7799999999988</v>
      </c>
      <c r="D85" s="72">
        <f>VLOOKUP(A85,관심도db!$A$14:$X$333,4,0)-VLOOKUP(A85,관심도db!$A$14:$X$333,6,0)</f>
        <v>-7941.119999999999</v>
      </c>
      <c r="E85" s="72">
        <f>VLOOKUP(A85,관심도db!$A$14:$X$333,10,0)+VLOOKUP(A85,관심도db!$A$14:$X$333,11,0)+VLOOKUP(A85,관심도db!$A$14:$X$333,12,0)</f>
        <v>911.27</v>
      </c>
      <c r="F85" s="72">
        <f>(VLOOKUP(A85,관심도db!$A$14:$X$333,10,0)+VLOOKUP(A85,관심도db!$A$14:$X$333,11,0)+VLOOKUP(A85,관심도db!$A$14:$X$333,12,0))-AVERAGE(VLOOKUP(A85,관심도db!$A$14:$X$333,10,0),VLOOKUP(A85,관심도db!$A$14:$X$333,11,0),VLOOKUP(A85,관심도db!$A$14:$X$333,12,0),VLOOKUP(A85,관심도db!$A$14:$X$333,13,0),VLOOKUP(A85,관심도db!$A$14:$X$333,14,0),VLOOKUP(A85,관심도db!$A$14:$X$333,15,0),VLOOKUP(A85,관심도db!$A$14:$X$333,16,0),VLOOKUP(A85,관심도db!$A$14:$X$333,17,0),VLOOKUP(A85,관심도db!$A$14:$X$333,18,0),VLOOKUP(A85,관심도db!$A$14:$X$333,19,0),VLOOKUP(A85,관심도db!$A$14:$X$333,20,0),VLOOKUP(A85,관심도db!$A$14:$X$333,21,0),VLOOKUP(A85,관심도db!$A$14:$X$333,22,0),VLOOKUP(A85,관심도db!$A$14:$X$333,23,0),VLOOKUP(A85,관심도db!$A$14:$X$333,24,0))</f>
        <v>647.20399999999995</v>
      </c>
      <c r="H85" s="74" t="s">
        <v>446</v>
      </c>
      <c r="I85" s="74" t="str">
        <f>VLOOKUP(H85,관심도db!$A$14:$X$333,2,0)</f>
        <v>KSQ 기계</v>
      </c>
      <c r="J85" s="72">
        <f>VLOOKUP(H85,관심도db!$A$14:$X$333,4,0)-VLOOKUP(H85,관심도db!$A$14:$X$333,5,0)</f>
        <v>-450.42999999999984</v>
      </c>
      <c r="K85" s="72">
        <f>VLOOKUP(H85,관심도db!$A$14:$X$333,4,0)-VLOOKUP(H85,관심도db!$A$14:$X$333,6,0)</f>
        <v>-4265.2700000000004</v>
      </c>
      <c r="L85" s="72">
        <f>VLOOKUP(H85,관심도db!$A$14:$X$333,10,0)+VLOOKUP(H85,관심도db!$A$14:$X$333,11,0)+VLOOKUP(H85,관심도db!$A$14:$X$333,12,0)</f>
        <v>61.14</v>
      </c>
      <c r="M85" s="72">
        <f>(VLOOKUP(H85,관심도db!$A$14:$X$333,10,0)+VLOOKUP(H85,관심도db!$A$14:$X$333,11,0)+VLOOKUP(H85,관심도db!$A$14:$X$333,12,0))-AVERAGE(VLOOKUP(H85,관심도db!$A$14:$X$333,10,0),VLOOKUP(H85,관심도db!$A$14:$X$333,11,0),VLOOKUP(H85,관심도db!$A$14:$X$333,12,0),VLOOKUP(H85,관심도db!$A$14:$X$333,13,0),VLOOKUP(H85,관심도db!$A$14:$X$333,14,0),VLOOKUP(H85,관심도db!$A$14:$X$333,15,0),VLOOKUP(H85,관심도db!$A$14:$X$333,16,0),VLOOKUP(H85,관심도db!$A$14:$X$333,17,0),VLOOKUP(H85,관심도db!$A$14:$X$333,18,0),VLOOKUP(H85,관심도db!$A$14:$X$333,19,0),VLOOKUP(H85,관심도db!$A$14:$X$333,20,0),VLOOKUP(H85,관심도db!$A$14:$X$333,21,0),VLOOKUP(H85,관심도db!$A$14:$X$333,22,0),VLOOKUP(H85,관심도db!$A$14:$X$333,23,0),VLOOKUP(H85,관심도db!$A$14:$X$333,24,0))</f>
        <v>43.361333333333334</v>
      </c>
      <c r="O85" s="74" t="s">
        <v>134</v>
      </c>
      <c r="P85" s="74" t="str">
        <f>VLOOKUP(O85,관심도db!$A$14:$X$333,2,0)</f>
        <v>IT하드웨어</v>
      </c>
      <c r="Q85" s="72">
        <f>VLOOKUP(O85,관심도db!$A$14:$X$333,4,0)-VLOOKUP(O85,관심도db!$A$14:$X$333,5,0)</f>
        <v>-12117.119999999999</v>
      </c>
      <c r="R85" s="72">
        <f>VLOOKUP(O85,관심도db!$A$14:$X$333,4,0)-VLOOKUP(O85,관심도db!$A$14:$X$333,6,0)</f>
        <v>-24533.000000000004</v>
      </c>
      <c r="S85" s="72">
        <f>VLOOKUP(O85,관심도db!$A$14:$X$333,10,0)+VLOOKUP(O85,관심도db!$A$14:$X$333,11,0)+VLOOKUP(O85,관심도db!$A$14:$X$333,12,0)</f>
        <v>6968.34</v>
      </c>
      <c r="T85" s="72">
        <f>(VLOOKUP(O85,관심도db!$A$14:$X$333,10,0)+VLOOKUP(O85,관심도db!$A$14:$X$333,11,0)+VLOOKUP(O85,관심도db!$A$14:$X$333,12,0))-AVERAGE(VLOOKUP(O85,관심도db!$A$14:$X$333,10,0),VLOOKUP(O85,관심도db!$A$14:$X$333,11,0),VLOOKUP(O85,관심도db!$A$14:$X$333,12,0),VLOOKUP(O85,관심도db!$A$14:$X$333,13,0),VLOOKUP(O85,관심도db!$A$14:$X$333,14,0),VLOOKUP(O85,관심도db!$A$14:$X$333,15,0),VLOOKUP(O85,관심도db!$A$14:$X$333,16,0),VLOOKUP(O85,관심도db!$A$14:$X$333,17,0),VLOOKUP(O85,관심도db!$A$14:$X$333,18,0),VLOOKUP(O85,관심도db!$A$14:$X$333,19,0),VLOOKUP(O85,관심도db!$A$14:$X$333,20,0),VLOOKUP(O85,관심도db!$A$14:$X$333,21,0),VLOOKUP(O85,관심도db!$A$14:$X$333,22,0),VLOOKUP(O85,관심도db!$A$14:$X$333,23,0),VLOOKUP(O85,관심도db!$A$14:$X$333,24,0))</f>
        <v>4374.0446666666667</v>
      </c>
    </row>
    <row r="86" spans="1:20">
      <c r="A86" s="70" t="s">
        <v>335</v>
      </c>
      <c r="B86" s="70" t="str">
        <f>VLOOKUP(A86,관심도db!$A$14:$X$333,2,0)</f>
        <v>조선</v>
      </c>
      <c r="C86" s="72">
        <f>VLOOKUP(A86,관심도db!$A$14:$X$333,4,0)-VLOOKUP(A86,관심도db!$A$14:$X$333,5,0)</f>
        <v>-2664.0700000000006</v>
      </c>
      <c r="D86" s="72">
        <f>VLOOKUP(A86,관심도db!$A$14:$X$333,4,0)-VLOOKUP(A86,관심도db!$A$14:$X$333,6,0)</f>
        <v>-4573.3499999999995</v>
      </c>
      <c r="E86" s="72">
        <f>VLOOKUP(A86,관심도db!$A$14:$X$333,10,0)+VLOOKUP(A86,관심도db!$A$14:$X$333,11,0)+VLOOKUP(A86,관심도db!$A$14:$X$333,12,0)</f>
        <v>802.39</v>
      </c>
      <c r="F86" s="72">
        <f>(VLOOKUP(A86,관심도db!$A$14:$X$333,10,0)+VLOOKUP(A86,관심도db!$A$14:$X$333,11,0)+VLOOKUP(A86,관심도db!$A$14:$X$333,12,0))-AVERAGE(VLOOKUP(A86,관심도db!$A$14:$X$333,10,0),VLOOKUP(A86,관심도db!$A$14:$X$333,11,0),VLOOKUP(A86,관심도db!$A$14:$X$333,12,0),VLOOKUP(A86,관심도db!$A$14:$X$333,13,0),VLOOKUP(A86,관심도db!$A$14:$X$333,14,0),VLOOKUP(A86,관심도db!$A$14:$X$333,15,0),VLOOKUP(A86,관심도db!$A$14:$X$333,16,0),VLOOKUP(A86,관심도db!$A$14:$X$333,17,0),VLOOKUP(A86,관심도db!$A$14:$X$333,18,0),VLOOKUP(A86,관심도db!$A$14:$X$333,19,0),VLOOKUP(A86,관심도db!$A$14:$X$333,20,0),VLOOKUP(A86,관심도db!$A$14:$X$333,21,0),VLOOKUP(A86,관심도db!$A$14:$X$333,22,0),VLOOKUP(A86,관심도db!$A$14:$X$333,23,0),VLOOKUP(A86,관심도db!$A$14:$X$333,24,0))</f>
        <v>495.03399999999999</v>
      </c>
      <c r="H86" s="74" t="s">
        <v>447</v>
      </c>
      <c r="I86" s="74" t="str">
        <f>VLOOKUP(H86,관심도db!$A$14:$X$333,2,0)</f>
        <v>KSQ 조선</v>
      </c>
      <c r="J86" s="72">
        <f>VLOOKUP(H86,관심도db!$A$14:$X$333,4,0)-VLOOKUP(H86,관심도db!$A$14:$X$333,5,0)</f>
        <v>-34.200000000000003</v>
      </c>
      <c r="K86" s="72">
        <f>VLOOKUP(H86,관심도db!$A$14:$X$333,4,0)-VLOOKUP(H86,관심도db!$A$14:$X$333,6,0)</f>
        <v>-32.059999999999988</v>
      </c>
      <c r="L86" s="72">
        <f>VLOOKUP(H86,관심도db!$A$14:$X$333,10,0)+VLOOKUP(H86,관심도db!$A$14:$X$333,11,0)+VLOOKUP(H86,관심도db!$A$14:$X$333,12,0)</f>
        <v>1.76</v>
      </c>
      <c r="M86" s="72">
        <f>(VLOOKUP(H86,관심도db!$A$14:$X$333,10,0)+VLOOKUP(H86,관심도db!$A$14:$X$333,11,0)+VLOOKUP(H86,관심도db!$A$14:$X$333,12,0))-AVERAGE(VLOOKUP(H86,관심도db!$A$14:$X$333,10,0),VLOOKUP(H86,관심도db!$A$14:$X$333,11,0),VLOOKUP(H86,관심도db!$A$14:$X$333,12,0),VLOOKUP(H86,관심도db!$A$14:$X$333,13,0),VLOOKUP(H86,관심도db!$A$14:$X$333,14,0),VLOOKUP(H86,관심도db!$A$14:$X$333,15,0),VLOOKUP(H86,관심도db!$A$14:$X$333,16,0),VLOOKUP(H86,관심도db!$A$14:$X$333,17,0),VLOOKUP(H86,관심도db!$A$14:$X$333,18,0),VLOOKUP(H86,관심도db!$A$14:$X$333,19,0),VLOOKUP(H86,관심도db!$A$14:$X$333,20,0),VLOOKUP(H86,관심도db!$A$14:$X$333,21,0),VLOOKUP(H86,관심도db!$A$14:$X$333,22,0),VLOOKUP(H86,관심도db!$A$14:$X$333,23,0),VLOOKUP(H86,관심도db!$A$14:$X$333,24,0))</f>
        <v>0.3686666666666667</v>
      </c>
      <c r="O86" s="73" t="s">
        <v>135</v>
      </c>
      <c r="P86" s="74" t="str">
        <f>VLOOKUP(O86,관심도db!$A$14:$X$333,2,0)</f>
        <v>반도체</v>
      </c>
      <c r="Q86" s="72">
        <f>VLOOKUP(O86,관심도db!$A$14:$X$333,4,0)-VLOOKUP(O86,관심도db!$A$14:$X$333,5,0)</f>
        <v>-20580.23000000004</v>
      </c>
      <c r="R86" s="72">
        <f>VLOOKUP(O86,관심도db!$A$14:$X$333,4,0)-VLOOKUP(O86,관심도db!$A$14:$X$333,6,0)</f>
        <v>68977.13</v>
      </c>
      <c r="S86" s="72">
        <f>VLOOKUP(O86,관심도db!$A$14:$X$333,10,0)+VLOOKUP(O86,관심도db!$A$14:$X$333,11,0)+VLOOKUP(O86,관심도db!$A$14:$X$333,12,0)</f>
        <v>92901.890000000014</v>
      </c>
      <c r="T86" s="72">
        <f>(VLOOKUP(O86,관심도db!$A$14:$X$333,10,0)+VLOOKUP(O86,관심도db!$A$14:$X$333,11,0)+VLOOKUP(O86,관심도db!$A$14:$X$333,12,0))-AVERAGE(VLOOKUP(O86,관심도db!$A$14:$X$333,10,0),VLOOKUP(O86,관심도db!$A$14:$X$333,11,0),VLOOKUP(O86,관심도db!$A$14:$X$333,12,0),VLOOKUP(O86,관심도db!$A$14:$X$333,13,0),VLOOKUP(O86,관심도db!$A$14:$X$333,14,0),VLOOKUP(O86,관심도db!$A$14:$X$333,15,0),VLOOKUP(O86,관심도db!$A$14:$X$333,16,0),VLOOKUP(O86,관심도db!$A$14:$X$333,17,0),VLOOKUP(O86,관심도db!$A$14:$X$333,18,0),VLOOKUP(O86,관심도db!$A$14:$X$333,19,0),VLOOKUP(O86,관심도db!$A$14:$X$333,20,0),VLOOKUP(O86,관심도db!$A$14:$X$333,21,0),VLOOKUP(O86,관심도db!$A$14:$X$333,22,0),VLOOKUP(O86,관심도db!$A$14:$X$333,23,0),VLOOKUP(O86,관심도db!$A$14:$X$333,24,0))</f>
        <v>65306.117333333343</v>
      </c>
    </row>
    <row r="87" spans="1:20">
      <c r="A87" s="70" t="s">
        <v>379</v>
      </c>
      <c r="B87" s="70" t="str">
        <f>VLOOKUP(A87,관심도db!$A$14:$X$333,2,0)</f>
        <v>제약</v>
      </c>
      <c r="C87" s="72">
        <f>VLOOKUP(A87,관심도db!$A$14:$X$333,4,0)-VLOOKUP(A87,관심도db!$A$14:$X$333,5,0)</f>
        <v>-1720.5200000000004</v>
      </c>
      <c r="D87" s="72">
        <f>VLOOKUP(A87,관심도db!$A$14:$X$333,4,0)-VLOOKUP(A87,관심도db!$A$14:$X$333,6,0)</f>
        <v>-1267.3799999999992</v>
      </c>
      <c r="E87" s="72">
        <f>VLOOKUP(A87,관심도db!$A$14:$X$333,10,0)+VLOOKUP(A87,관심도db!$A$14:$X$333,11,0)+VLOOKUP(A87,관심도db!$A$14:$X$333,12,0)</f>
        <v>1088.97</v>
      </c>
      <c r="F87" s="72">
        <f>(VLOOKUP(A87,관심도db!$A$14:$X$333,10,0)+VLOOKUP(A87,관심도db!$A$14:$X$333,11,0)+VLOOKUP(A87,관심도db!$A$14:$X$333,12,0))-AVERAGE(VLOOKUP(A87,관심도db!$A$14:$X$333,10,0),VLOOKUP(A87,관심도db!$A$14:$X$333,11,0),VLOOKUP(A87,관심도db!$A$14:$X$333,12,0),VLOOKUP(A87,관심도db!$A$14:$X$333,13,0),VLOOKUP(A87,관심도db!$A$14:$X$333,14,0),VLOOKUP(A87,관심도db!$A$14:$X$333,15,0),VLOOKUP(A87,관심도db!$A$14:$X$333,16,0),VLOOKUP(A87,관심도db!$A$14:$X$333,17,0),VLOOKUP(A87,관심도db!$A$14:$X$333,18,0),VLOOKUP(A87,관심도db!$A$14:$X$333,19,0),VLOOKUP(A87,관심도db!$A$14:$X$333,20,0),VLOOKUP(A87,관심도db!$A$14:$X$333,21,0),VLOOKUP(A87,관심도db!$A$14:$X$333,22,0),VLOOKUP(A87,관심도db!$A$14:$X$333,23,0),VLOOKUP(A87,관심도db!$A$14:$X$333,24,0))</f>
        <v>923.86866666666663</v>
      </c>
      <c r="H87" s="74" t="s">
        <v>493</v>
      </c>
      <c r="I87" s="74" t="str">
        <f>VLOOKUP(H87,관심도db!$A$14:$X$333,2,0)</f>
        <v>KSQ 제약</v>
      </c>
      <c r="J87" s="72">
        <f>VLOOKUP(H87,관심도db!$A$14:$X$333,4,0)-VLOOKUP(H87,관심도db!$A$14:$X$333,5,0)</f>
        <v>-1192.98</v>
      </c>
      <c r="K87" s="72">
        <f>VLOOKUP(H87,관심도db!$A$14:$X$333,4,0)-VLOOKUP(H87,관심도db!$A$14:$X$333,6,0)</f>
        <v>-185.67999999999984</v>
      </c>
      <c r="L87" s="72">
        <f>VLOOKUP(H87,관심도db!$A$14:$X$333,10,0)+VLOOKUP(H87,관심도db!$A$14:$X$333,11,0)+VLOOKUP(H87,관심도db!$A$14:$X$333,12,0)</f>
        <v>358.31</v>
      </c>
      <c r="M87" s="72">
        <f>(VLOOKUP(H87,관심도db!$A$14:$X$333,10,0)+VLOOKUP(H87,관심도db!$A$14:$X$333,11,0)+VLOOKUP(H87,관심도db!$A$14:$X$333,12,0))-AVERAGE(VLOOKUP(H87,관심도db!$A$14:$X$333,10,0),VLOOKUP(H87,관심도db!$A$14:$X$333,11,0),VLOOKUP(H87,관심도db!$A$14:$X$333,12,0),VLOOKUP(H87,관심도db!$A$14:$X$333,13,0),VLOOKUP(H87,관심도db!$A$14:$X$333,14,0),VLOOKUP(H87,관심도db!$A$14:$X$333,15,0),VLOOKUP(H87,관심도db!$A$14:$X$333,16,0),VLOOKUP(H87,관심도db!$A$14:$X$333,17,0),VLOOKUP(H87,관심도db!$A$14:$X$333,18,0),VLOOKUP(H87,관심도db!$A$14:$X$333,19,0),VLOOKUP(H87,관심도db!$A$14:$X$333,20,0),VLOOKUP(H87,관심도db!$A$14:$X$333,21,0),VLOOKUP(H87,관심도db!$A$14:$X$333,22,0),VLOOKUP(H87,관심도db!$A$14:$X$333,23,0),VLOOKUP(H87,관심도db!$A$14:$X$333,24,0))</f>
        <v>299.84000000000003</v>
      </c>
      <c r="O87" s="73" t="s">
        <v>578</v>
      </c>
      <c r="P87" s="74" t="str">
        <f>VLOOKUP(O87,관심도db!$A$14:$X$333,2,0)</f>
        <v>반도체</v>
      </c>
      <c r="Q87" s="72">
        <f>VLOOKUP(O87,관심도db!$A$14:$X$333,4,0)-VLOOKUP(O87,관심도db!$A$14:$X$333,5,0)</f>
        <v>-20580.23000000004</v>
      </c>
      <c r="R87" s="72">
        <f>VLOOKUP(O87,관심도db!$A$14:$X$333,4,0)-VLOOKUP(O87,관심도db!$A$14:$X$333,6,0)</f>
        <v>68977.13</v>
      </c>
      <c r="S87" s="72">
        <f>VLOOKUP(O87,관심도db!$A$14:$X$333,10,0)+VLOOKUP(O87,관심도db!$A$14:$X$333,11,0)+VLOOKUP(O87,관심도db!$A$14:$X$333,12,0)</f>
        <v>92901.890000000014</v>
      </c>
      <c r="T87" s="72">
        <f>(VLOOKUP(O87,관심도db!$A$14:$X$333,10,0)+VLOOKUP(O87,관심도db!$A$14:$X$333,11,0)+VLOOKUP(O87,관심도db!$A$14:$X$333,12,0))-AVERAGE(VLOOKUP(O87,관심도db!$A$14:$X$333,10,0),VLOOKUP(O87,관심도db!$A$14:$X$333,11,0),VLOOKUP(O87,관심도db!$A$14:$X$333,12,0),VLOOKUP(O87,관심도db!$A$14:$X$333,13,0),VLOOKUP(O87,관심도db!$A$14:$X$333,14,0),VLOOKUP(O87,관심도db!$A$14:$X$333,15,0),VLOOKUP(O87,관심도db!$A$14:$X$333,16,0),VLOOKUP(O87,관심도db!$A$14:$X$333,17,0),VLOOKUP(O87,관심도db!$A$14:$X$333,18,0),VLOOKUP(O87,관심도db!$A$14:$X$333,19,0),VLOOKUP(O87,관심도db!$A$14:$X$333,20,0),VLOOKUP(O87,관심도db!$A$14:$X$333,21,0),VLOOKUP(O87,관심도db!$A$14:$X$333,22,0),VLOOKUP(O87,관심도db!$A$14:$X$333,23,0),VLOOKUP(O87,관심도db!$A$14:$X$333,24,0))</f>
        <v>65306.117333333343</v>
      </c>
    </row>
    <row r="88" spans="1:20">
      <c r="A88" s="70" t="s">
        <v>391</v>
      </c>
      <c r="B88" s="70" t="str">
        <f>VLOOKUP(A88,관심도db!$A$14:$X$333,2,0)</f>
        <v>생명보험</v>
      </c>
      <c r="C88" s="72">
        <f>VLOOKUP(A88,관심도db!$A$14:$X$333,4,0)-VLOOKUP(A88,관심도db!$A$14:$X$333,5,0)</f>
        <v>-749.75</v>
      </c>
      <c r="D88" s="72">
        <f>VLOOKUP(A88,관심도db!$A$14:$X$333,4,0)-VLOOKUP(A88,관심도db!$A$14:$X$333,6,0)</f>
        <v>-568.69000000000005</v>
      </c>
      <c r="E88" s="72">
        <f>VLOOKUP(A88,관심도db!$A$14:$X$333,10,0)+VLOOKUP(A88,관심도db!$A$14:$X$333,11,0)+VLOOKUP(A88,관심도db!$A$14:$X$333,12,0)</f>
        <v>515.52</v>
      </c>
      <c r="F88" s="72">
        <f>(VLOOKUP(A88,관심도db!$A$14:$X$333,10,0)+VLOOKUP(A88,관심도db!$A$14:$X$333,11,0)+VLOOKUP(A88,관심도db!$A$14:$X$333,12,0))-AVERAGE(VLOOKUP(A88,관심도db!$A$14:$X$333,10,0),VLOOKUP(A88,관심도db!$A$14:$X$333,11,0),VLOOKUP(A88,관심도db!$A$14:$X$333,12,0),VLOOKUP(A88,관심도db!$A$14:$X$333,13,0),VLOOKUP(A88,관심도db!$A$14:$X$333,14,0),VLOOKUP(A88,관심도db!$A$14:$X$333,15,0),VLOOKUP(A88,관심도db!$A$14:$X$333,16,0),VLOOKUP(A88,관심도db!$A$14:$X$333,17,0),VLOOKUP(A88,관심도db!$A$14:$X$333,18,0),VLOOKUP(A88,관심도db!$A$14:$X$333,19,0),VLOOKUP(A88,관심도db!$A$14:$X$333,20,0),VLOOKUP(A88,관심도db!$A$14:$X$333,21,0),VLOOKUP(A88,관심도db!$A$14:$X$333,22,0),VLOOKUP(A88,관심도db!$A$14:$X$333,23,0),VLOOKUP(A88,관심도db!$A$14:$X$333,24,0))</f>
        <v>333.3653333333333</v>
      </c>
      <c r="H88" s="74" t="s">
        <v>506</v>
      </c>
      <c r="I88" s="74" t="str">
        <f>VLOOKUP(H88,관심도db!$A$14:$X$333,2,0)</f>
        <v>KSQ 생명보험</v>
      </c>
      <c r="J88" s="72">
        <f>VLOOKUP(H88,관심도db!$A$14:$X$333,4,0)-VLOOKUP(H88,관심도db!$A$14:$X$333,5,0)</f>
        <v>0</v>
      </c>
      <c r="K88" s="72">
        <f>VLOOKUP(H88,관심도db!$A$14:$X$333,4,0)-VLOOKUP(H88,관심도db!$A$14:$X$333,6,0)</f>
        <v>0</v>
      </c>
      <c r="L88" s="72">
        <f>VLOOKUP(H88,관심도db!$A$14:$X$333,10,0)+VLOOKUP(H88,관심도db!$A$14:$X$333,11,0)+VLOOKUP(H88,관심도db!$A$14:$X$333,12,0)</f>
        <v>0</v>
      </c>
      <c r="M88" s="72">
        <f>(VLOOKUP(H88,관심도db!$A$14:$X$333,10,0)+VLOOKUP(H88,관심도db!$A$14:$X$333,11,0)+VLOOKUP(H88,관심도db!$A$14:$X$333,12,0))-AVERAGE(VLOOKUP(H88,관심도db!$A$14:$X$333,10,0),VLOOKUP(H88,관심도db!$A$14:$X$333,11,0),VLOOKUP(H88,관심도db!$A$14:$X$333,12,0),VLOOKUP(H88,관심도db!$A$14:$X$333,13,0),VLOOKUP(H88,관심도db!$A$14:$X$333,14,0),VLOOKUP(H88,관심도db!$A$14:$X$333,15,0),VLOOKUP(H88,관심도db!$A$14:$X$333,16,0),VLOOKUP(H88,관심도db!$A$14:$X$333,17,0),VLOOKUP(H88,관심도db!$A$14:$X$333,18,0),VLOOKUP(H88,관심도db!$A$14:$X$333,19,0),VLOOKUP(H88,관심도db!$A$14:$X$333,20,0),VLOOKUP(H88,관심도db!$A$14:$X$333,21,0),VLOOKUP(H88,관심도db!$A$14:$X$333,22,0),VLOOKUP(H88,관심도db!$A$14:$X$333,23,0),VLOOKUP(H88,관심도db!$A$14:$X$333,24,0))</f>
        <v>0</v>
      </c>
      <c r="O88" s="73" t="s">
        <v>97</v>
      </c>
      <c r="P88" s="74" t="str">
        <f>VLOOKUP(O88,관심도db!$A$14:$X$333,2,0)</f>
        <v>WISE 셀렉트 고배당 70 배당가중 지수</v>
      </c>
      <c r="Q88" s="72">
        <f>VLOOKUP(O88,관심도db!$A$14:$X$333,4,0)-VLOOKUP(O88,관심도db!$A$14:$X$333,5,0)</f>
        <v>-21452.520000000019</v>
      </c>
      <c r="R88" s="72">
        <f>VLOOKUP(O88,관심도db!$A$14:$X$333,4,0)-VLOOKUP(O88,관심도db!$A$14:$X$333,6,0)</f>
        <v>-4796.9500000000116</v>
      </c>
      <c r="S88" s="72">
        <f>VLOOKUP(O88,관심도db!$A$14:$X$333,10,0)+VLOOKUP(O88,관심도db!$A$14:$X$333,11,0)+VLOOKUP(O88,관심도db!$A$14:$X$333,12,0)</f>
        <v>44536.909999999996</v>
      </c>
      <c r="T88" s="72">
        <f>(VLOOKUP(O88,관심도db!$A$14:$X$333,10,0)+VLOOKUP(O88,관심도db!$A$14:$X$333,11,0)+VLOOKUP(O88,관심도db!$A$14:$X$333,12,0))-AVERAGE(VLOOKUP(O88,관심도db!$A$14:$X$333,10,0),VLOOKUP(O88,관심도db!$A$14:$X$333,11,0),VLOOKUP(O88,관심도db!$A$14:$X$333,12,0),VLOOKUP(O88,관심도db!$A$14:$X$333,13,0),VLOOKUP(O88,관심도db!$A$14:$X$333,14,0),VLOOKUP(O88,관심도db!$A$14:$X$333,15,0),VLOOKUP(O88,관심도db!$A$14:$X$333,16,0),VLOOKUP(O88,관심도db!$A$14:$X$333,17,0),VLOOKUP(O88,관심도db!$A$14:$X$333,18,0),VLOOKUP(O88,관심도db!$A$14:$X$333,19,0),VLOOKUP(O88,관심도db!$A$14:$X$333,20,0),VLOOKUP(O88,관심도db!$A$14:$X$333,21,0),VLOOKUP(O88,관심도db!$A$14:$X$333,22,0),VLOOKUP(O88,관심도db!$A$14:$X$333,23,0),VLOOKUP(O88,관심도db!$A$14:$X$333,24,0))</f>
        <v>31784.414666666664</v>
      </c>
    </row>
    <row r="89" spans="1:20">
      <c r="A89" s="70" t="s">
        <v>399</v>
      </c>
      <c r="B89" s="70" t="str">
        <f>VLOOKUP(A89,관심도db!$A$14:$X$333,2,0)</f>
        <v>통신장비</v>
      </c>
      <c r="C89" s="72">
        <f>VLOOKUP(A89,관심도db!$A$14:$X$333,4,0)-VLOOKUP(A89,관심도db!$A$14:$X$333,5,0)</f>
        <v>301.75999999999976</v>
      </c>
      <c r="D89" s="72">
        <f>VLOOKUP(A89,관심도db!$A$14:$X$333,4,0)-VLOOKUP(A89,관심도db!$A$14:$X$333,6,0)</f>
        <v>-2505.2999999999997</v>
      </c>
      <c r="E89" s="72">
        <f>VLOOKUP(A89,관심도db!$A$14:$X$333,10,0)+VLOOKUP(A89,관심도db!$A$14:$X$333,11,0)+VLOOKUP(A89,관심도db!$A$14:$X$333,12,0)</f>
        <v>26.87</v>
      </c>
      <c r="F89" s="72">
        <f>(VLOOKUP(A89,관심도db!$A$14:$X$333,10,0)+VLOOKUP(A89,관심도db!$A$14:$X$333,11,0)+VLOOKUP(A89,관심도db!$A$14:$X$333,12,0))-AVERAGE(VLOOKUP(A89,관심도db!$A$14:$X$333,10,0),VLOOKUP(A89,관심도db!$A$14:$X$333,11,0),VLOOKUP(A89,관심도db!$A$14:$X$333,12,0),VLOOKUP(A89,관심도db!$A$14:$X$333,13,0),VLOOKUP(A89,관심도db!$A$14:$X$333,14,0),VLOOKUP(A89,관심도db!$A$14:$X$333,15,0),VLOOKUP(A89,관심도db!$A$14:$X$333,16,0),VLOOKUP(A89,관심도db!$A$14:$X$333,17,0),VLOOKUP(A89,관심도db!$A$14:$X$333,18,0),VLOOKUP(A89,관심도db!$A$14:$X$333,19,0),VLOOKUP(A89,관심도db!$A$14:$X$333,20,0),VLOOKUP(A89,관심도db!$A$14:$X$333,21,0),VLOOKUP(A89,관심도db!$A$14:$X$333,22,0),VLOOKUP(A89,관심도db!$A$14:$X$333,23,0),VLOOKUP(A89,관심도db!$A$14:$X$333,24,0))</f>
        <v>17.969333333333335</v>
      </c>
      <c r="H89" s="74" t="s">
        <v>514</v>
      </c>
      <c r="I89" s="74" t="str">
        <f>VLOOKUP(H89,관심도db!$A$14:$X$333,2,0)</f>
        <v>KSQ 통신장비</v>
      </c>
      <c r="J89" s="72">
        <f>VLOOKUP(H89,관심도db!$A$14:$X$333,4,0)-VLOOKUP(H89,관심도db!$A$14:$X$333,5,0)</f>
        <v>357.92000000000007</v>
      </c>
      <c r="K89" s="72">
        <f>VLOOKUP(H89,관심도db!$A$14:$X$333,4,0)-VLOOKUP(H89,관심도db!$A$14:$X$333,6,0)</f>
        <v>-2236.6000000000004</v>
      </c>
      <c r="L89" s="72">
        <f>VLOOKUP(H89,관심도db!$A$14:$X$333,10,0)+VLOOKUP(H89,관심도db!$A$14:$X$333,11,0)+VLOOKUP(H89,관심도db!$A$14:$X$333,12,0)</f>
        <v>26.29</v>
      </c>
      <c r="M89" s="72">
        <f>(VLOOKUP(H89,관심도db!$A$14:$X$333,10,0)+VLOOKUP(H89,관심도db!$A$14:$X$333,11,0)+VLOOKUP(H89,관심도db!$A$14:$X$333,12,0))-AVERAGE(VLOOKUP(H89,관심도db!$A$14:$X$333,10,0),VLOOKUP(H89,관심도db!$A$14:$X$333,11,0),VLOOKUP(H89,관심도db!$A$14:$X$333,12,0),VLOOKUP(H89,관심도db!$A$14:$X$333,13,0),VLOOKUP(H89,관심도db!$A$14:$X$333,14,0),VLOOKUP(H89,관심도db!$A$14:$X$333,15,0),VLOOKUP(H89,관심도db!$A$14:$X$333,16,0),VLOOKUP(H89,관심도db!$A$14:$X$333,17,0),VLOOKUP(H89,관심도db!$A$14:$X$333,18,0),VLOOKUP(H89,관심도db!$A$14:$X$333,19,0),VLOOKUP(H89,관심도db!$A$14:$X$333,20,0),VLOOKUP(H89,관심도db!$A$14:$X$333,21,0),VLOOKUP(H89,관심도db!$A$14:$X$333,22,0),VLOOKUP(H89,관심도db!$A$14:$X$333,23,0),VLOOKUP(H89,관심도db!$A$14:$X$333,24,0))</f>
        <v>19.538</v>
      </c>
      <c r="O89" s="73"/>
      <c r="P89" s="74"/>
    </row>
    <row r="90" spans="1:20">
      <c r="A90" s="70" t="s">
        <v>217</v>
      </c>
      <c r="B90" s="70" t="str">
        <f>VLOOKUP(A90,관심도db!$A$14:$X$333,2,0)</f>
        <v>전기유틸리티</v>
      </c>
      <c r="C90" s="72">
        <f>VLOOKUP(A90,관심도db!$A$14:$X$333,4,0)-VLOOKUP(A90,관심도db!$A$14:$X$333,5,0)</f>
        <v>-160.87000000000012</v>
      </c>
      <c r="D90" s="72">
        <f>VLOOKUP(A90,관심도db!$A$14:$X$333,4,0)-VLOOKUP(A90,관심도db!$A$14:$X$333,6,0)</f>
        <v>-331.87000000000012</v>
      </c>
      <c r="E90" s="72">
        <f>VLOOKUP(A90,관심도db!$A$14:$X$333,10,0)+VLOOKUP(A90,관심도db!$A$14:$X$333,11,0)+VLOOKUP(A90,관심도db!$A$14:$X$333,12,0)</f>
        <v>188.66</v>
      </c>
      <c r="F90" s="72">
        <f>(VLOOKUP(A90,관심도db!$A$14:$X$333,10,0)+VLOOKUP(A90,관심도db!$A$14:$X$333,11,0)+VLOOKUP(A90,관심도db!$A$14:$X$333,12,0))-AVERAGE(VLOOKUP(A90,관심도db!$A$14:$X$333,10,0),VLOOKUP(A90,관심도db!$A$14:$X$333,11,0),VLOOKUP(A90,관심도db!$A$14:$X$333,12,0),VLOOKUP(A90,관심도db!$A$14:$X$333,13,0),VLOOKUP(A90,관심도db!$A$14:$X$333,14,0),VLOOKUP(A90,관심도db!$A$14:$X$333,15,0),VLOOKUP(A90,관심도db!$A$14:$X$333,16,0),VLOOKUP(A90,관심도db!$A$14:$X$333,17,0),VLOOKUP(A90,관심도db!$A$14:$X$333,18,0),VLOOKUP(A90,관심도db!$A$14:$X$333,19,0),VLOOKUP(A90,관심도db!$A$14:$X$333,20,0),VLOOKUP(A90,관심도db!$A$14:$X$333,21,0),VLOOKUP(A90,관심도db!$A$14:$X$333,22,0),VLOOKUP(A90,관심도db!$A$14:$X$333,23,0),VLOOKUP(A90,관심도db!$A$14:$X$333,24,0))</f>
        <v>132.70866666666666</v>
      </c>
      <c r="H90" s="74" t="s">
        <v>538</v>
      </c>
      <c r="I90" s="74" t="str">
        <f>VLOOKUP(H90,관심도db!$A$14:$X$333,2,0)</f>
        <v>KSQ 전기유틸리티</v>
      </c>
      <c r="J90" s="72">
        <f>VLOOKUP(H90,관심도db!$A$14:$X$333,4,0)-VLOOKUP(H90,관심도db!$A$14:$X$333,5,0)</f>
        <v>11.19</v>
      </c>
      <c r="K90" s="72">
        <f>VLOOKUP(H90,관심도db!$A$14:$X$333,4,0)-VLOOKUP(H90,관심도db!$A$14:$X$333,6,0)</f>
        <v>9.7999999999999989</v>
      </c>
      <c r="L90" s="72">
        <f>VLOOKUP(H90,관심도db!$A$14:$X$333,10,0)+VLOOKUP(H90,관심도db!$A$14:$X$333,11,0)+VLOOKUP(H90,관심도db!$A$14:$X$333,12,0)</f>
        <v>0</v>
      </c>
      <c r="M90" s="72">
        <f>(VLOOKUP(H90,관심도db!$A$14:$X$333,10,0)+VLOOKUP(H90,관심도db!$A$14:$X$333,11,0)+VLOOKUP(H90,관심도db!$A$14:$X$333,12,0))-AVERAGE(VLOOKUP(H90,관심도db!$A$14:$X$333,10,0),VLOOKUP(H90,관심도db!$A$14:$X$333,11,0),VLOOKUP(H90,관심도db!$A$14:$X$333,12,0),VLOOKUP(H90,관심도db!$A$14:$X$333,13,0),VLOOKUP(H90,관심도db!$A$14:$X$333,14,0),VLOOKUP(H90,관심도db!$A$14:$X$333,15,0),VLOOKUP(H90,관심도db!$A$14:$X$333,16,0),VLOOKUP(H90,관심도db!$A$14:$X$333,17,0),VLOOKUP(H90,관심도db!$A$14:$X$333,18,0),VLOOKUP(H90,관심도db!$A$14:$X$333,19,0),VLOOKUP(H90,관심도db!$A$14:$X$333,20,0),VLOOKUP(H90,관심도db!$A$14:$X$333,21,0),VLOOKUP(H90,관심도db!$A$14:$X$333,22,0),VLOOKUP(H90,관심도db!$A$14:$X$333,23,0),VLOOKUP(H90,관심도db!$A$14:$X$333,24,0))</f>
        <v>0</v>
      </c>
      <c r="O90" s="73"/>
      <c r="P90" s="74"/>
    </row>
    <row r="91" spans="1:20">
      <c r="A91" s="70" t="s">
        <v>420</v>
      </c>
      <c r="B91" s="70" t="str">
        <f>VLOOKUP(A91,관심도db!$A$14:$X$333,2,0)</f>
        <v>유틸리티</v>
      </c>
      <c r="C91" s="72">
        <f>VLOOKUP(A91,관심도db!$A$14:$X$333,4,0)-VLOOKUP(A91,관심도db!$A$14:$X$333,5,0)</f>
        <v>-194.98000000000002</v>
      </c>
      <c r="D91" s="72">
        <f>VLOOKUP(A91,관심도db!$A$14:$X$333,4,0)-VLOOKUP(A91,관심도db!$A$14:$X$333,6,0)</f>
        <v>-391.97</v>
      </c>
      <c r="E91" s="72">
        <f>VLOOKUP(A91,관심도db!$A$14:$X$333,10,0)+VLOOKUP(A91,관심도db!$A$14:$X$333,11,0)+VLOOKUP(A91,관심도db!$A$14:$X$333,12,0)</f>
        <v>193.91</v>
      </c>
      <c r="F91" s="72">
        <f>(VLOOKUP(A91,관심도db!$A$14:$X$333,10,0)+VLOOKUP(A91,관심도db!$A$14:$X$333,11,0)+VLOOKUP(A91,관심도db!$A$14:$X$333,12,0))-AVERAGE(VLOOKUP(A91,관심도db!$A$14:$X$333,10,0),VLOOKUP(A91,관심도db!$A$14:$X$333,11,0),VLOOKUP(A91,관심도db!$A$14:$X$333,12,0),VLOOKUP(A91,관심도db!$A$14:$X$333,13,0),VLOOKUP(A91,관심도db!$A$14:$X$333,14,0),VLOOKUP(A91,관심도db!$A$14:$X$333,15,0),VLOOKUP(A91,관심도db!$A$14:$X$333,16,0),VLOOKUP(A91,관심도db!$A$14:$X$333,17,0),VLOOKUP(A91,관심도db!$A$14:$X$333,18,0),VLOOKUP(A91,관심도db!$A$14:$X$333,19,0),VLOOKUP(A91,관심도db!$A$14:$X$333,20,0),VLOOKUP(A91,관심도db!$A$14:$X$333,21,0),VLOOKUP(A91,관심도db!$A$14:$X$333,22,0),VLOOKUP(A91,관심도db!$A$14:$X$333,23,0),VLOOKUP(A91,관심도db!$A$14:$X$333,24,0))</f>
        <v>133.99133333333333</v>
      </c>
      <c r="H91" s="74" t="s">
        <v>536</v>
      </c>
      <c r="I91" s="74" t="str">
        <f>VLOOKUP(H91,관심도db!$A$14:$X$333,2,0)</f>
        <v>KSQ 유틸리티</v>
      </c>
      <c r="J91" s="72">
        <f>VLOOKUP(H91,관심도db!$A$14:$X$333,4,0)-VLOOKUP(H91,관심도db!$A$14:$X$333,5,0)</f>
        <v>10.879999999999999</v>
      </c>
      <c r="K91" s="72">
        <f>VLOOKUP(H91,관심도db!$A$14:$X$333,4,0)-VLOOKUP(H91,관심도db!$A$14:$X$333,6,0)</f>
        <v>7.8199999999999985</v>
      </c>
      <c r="L91" s="72">
        <f>VLOOKUP(H91,관심도db!$A$14:$X$333,10,0)+VLOOKUP(H91,관심도db!$A$14:$X$333,11,0)+VLOOKUP(H91,관심도db!$A$14:$X$333,12,0)</f>
        <v>0</v>
      </c>
      <c r="M91" s="72">
        <f>(VLOOKUP(H91,관심도db!$A$14:$X$333,10,0)+VLOOKUP(H91,관심도db!$A$14:$X$333,11,0)+VLOOKUP(H91,관심도db!$A$14:$X$333,12,0))-AVERAGE(VLOOKUP(H91,관심도db!$A$14:$X$333,10,0),VLOOKUP(H91,관심도db!$A$14:$X$333,11,0),VLOOKUP(H91,관심도db!$A$14:$X$333,12,0),VLOOKUP(H91,관심도db!$A$14:$X$333,13,0),VLOOKUP(H91,관심도db!$A$14:$X$333,14,0),VLOOKUP(H91,관심도db!$A$14:$X$333,15,0),VLOOKUP(H91,관심도db!$A$14:$X$333,16,0),VLOOKUP(H91,관심도db!$A$14:$X$333,17,0),VLOOKUP(H91,관심도db!$A$14:$X$333,18,0),VLOOKUP(H91,관심도db!$A$14:$X$333,19,0),VLOOKUP(H91,관심도db!$A$14:$X$333,20,0),VLOOKUP(H91,관심도db!$A$14:$X$333,21,0),VLOOKUP(H91,관심도db!$A$14:$X$333,22,0),VLOOKUP(H91,관심도db!$A$14:$X$333,23,0),VLOOKUP(H91,관심도db!$A$14:$X$333,24,0))</f>
        <v>0</v>
      </c>
      <c r="O91" s="73"/>
      <c r="P91" s="74"/>
    </row>
    <row r="92" spans="1:20">
      <c r="A92" s="70" t="s">
        <v>421</v>
      </c>
      <c r="B92" s="70" t="str">
        <f>VLOOKUP(A92,관심도db!$A$14:$X$333,2,0)</f>
        <v>유틸리티</v>
      </c>
      <c r="C92" s="72">
        <f>VLOOKUP(A92,관심도db!$A$14:$X$333,4,0)-VLOOKUP(A92,관심도db!$A$14:$X$333,5,0)</f>
        <v>-194.98000000000002</v>
      </c>
      <c r="D92" s="72">
        <f>VLOOKUP(A92,관심도db!$A$14:$X$333,4,0)-VLOOKUP(A92,관심도db!$A$14:$X$333,6,0)</f>
        <v>-391.97</v>
      </c>
      <c r="E92" s="72">
        <f>VLOOKUP(A92,관심도db!$A$14:$X$333,10,0)+VLOOKUP(A92,관심도db!$A$14:$X$333,11,0)+VLOOKUP(A92,관심도db!$A$14:$X$333,12,0)</f>
        <v>193.91</v>
      </c>
      <c r="F92" s="72">
        <f>(VLOOKUP(A92,관심도db!$A$14:$X$333,10,0)+VLOOKUP(A92,관심도db!$A$14:$X$333,11,0)+VLOOKUP(A92,관심도db!$A$14:$X$333,12,0))-AVERAGE(VLOOKUP(A92,관심도db!$A$14:$X$333,10,0),VLOOKUP(A92,관심도db!$A$14:$X$333,11,0),VLOOKUP(A92,관심도db!$A$14:$X$333,12,0),VLOOKUP(A92,관심도db!$A$14:$X$333,13,0),VLOOKUP(A92,관심도db!$A$14:$X$333,14,0),VLOOKUP(A92,관심도db!$A$14:$X$333,15,0),VLOOKUP(A92,관심도db!$A$14:$X$333,16,0),VLOOKUP(A92,관심도db!$A$14:$X$333,17,0),VLOOKUP(A92,관심도db!$A$14:$X$333,18,0),VLOOKUP(A92,관심도db!$A$14:$X$333,19,0),VLOOKUP(A92,관심도db!$A$14:$X$333,20,0),VLOOKUP(A92,관심도db!$A$14:$X$333,21,0),VLOOKUP(A92,관심도db!$A$14:$X$333,22,0),VLOOKUP(A92,관심도db!$A$14:$X$333,23,0),VLOOKUP(A92,관심도db!$A$14:$X$333,24,0))</f>
        <v>133.99133333333333</v>
      </c>
      <c r="H92" s="74" t="s">
        <v>537</v>
      </c>
      <c r="I92" s="74" t="str">
        <f>VLOOKUP(H92,관심도db!$A$14:$X$333,2,0)</f>
        <v>KSQ 유틸리티</v>
      </c>
      <c r="J92" s="72">
        <f>VLOOKUP(H92,관심도db!$A$14:$X$333,4,0)-VLOOKUP(H92,관심도db!$A$14:$X$333,5,0)</f>
        <v>10.879999999999999</v>
      </c>
      <c r="K92" s="72">
        <f>VLOOKUP(H92,관심도db!$A$14:$X$333,4,0)-VLOOKUP(H92,관심도db!$A$14:$X$333,6,0)</f>
        <v>7.8199999999999985</v>
      </c>
      <c r="L92" s="72">
        <f>VLOOKUP(H92,관심도db!$A$14:$X$333,10,0)+VLOOKUP(H92,관심도db!$A$14:$X$333,11,0)+VLOOKUP(H92,관심도db!$A$14:$X$333,12,0)</f>
        <v>0</v>
      </c>
      <c r="M92" s="72">
        <f>(VLOOKUP(H92,관심도db!$A$14:$X$333,10,0)+VLOOKUP(H92,관심도db!$A$14:$X$333,11,0)+VLOOKUP(H92,관심도db!$A$14:$X$333,12,0))-AVERAGE(VLOOKUP(H92,관심도db!$A$14:$X$333,10,0),VLOOKUP(H92,관심도db!$A$14:$X$333,11,0),VLOOKUP(H92,관심도db!$A$14:$X$333,12,0),VLOOKUP(H92,관심도db!$A$14:$X$333,13,0),VLOOKUP(H92,관심도db!$A$14:$X$333,14,0),VLOOKUP(H92,관심도db!$A$14:$X$333,15,0),VLOOKUP(H92,관심도db!$A$14:$X$333,16,0),VLOOKUP(H92,관심도db!$A$14:$X$333,17,0),VLOOKUP(H92,관심도db!$A$14:$X$333,18,0),VLOOKUP(H92,관심도db!$A$14:$X$333,19,0),VLOOKUP(H92,관심도db!$A$14:$X$333,20,0),VLOOKUP(H92,관심도db!$A$14:$X$333,21,0),VLOOKUP(H92,관심도db!$A$14:$X$333,22,0),VLOOKUP(H92,관심도db!$A$14:$X$333,23,0),VLOOKUP(H92,관심도db!$A$14:$X$333,24,0))</f>
        <v>0</v>
      </c>
      <c r="O92" s="73"/>
      <c r="P92" s="74"/>
    </row>
    <row r="93" spans="1:20">
      <c r="A93" s="70" t="s">
        <v>403</v>
      </c>
      <c r="B93" s="70" t="str">
        <f>VLOOKUP(A93,관심도db!$A$14:$X$333,2,0)</f>
        <v>사무용전자제품</v>
      </c>
      <c r="C93" s="72">
        <f>VLOOKUP(A93,관심도db!$A$14:$X$333,4,0)-VLOOKUP(A93,관심도db!$A$14:$X$333,5,0)</f>
        <v>-1.62</v>
      </c>
      <c r="D93" s="72">
        <f>VLOOKUP(A93,관심도db!$A$14:$X$333,4,0)-VLOOKUP(A93,관심도db!$A$14:$X$333,6,0)</f>
        <v>-1</v>
      </c>
      <c r="E93" s="72">
        <f>VLOOKUP(A93,관심도db!$A$14:$X$333,10,0)+VLOOKUP(A93,관심도db!$A$14:$X$333,11,0)+VLOOKUP(A93,관심도db!$A$14:$X$333,12,0)</f>
        <v>3.18</v>
      </c>
      <c r="F93" s="72">
        <f>(VLOOKUP(A93,관심도db!$A$14:$X$333,10,0)+VLOOKUP(A93,관심도db!$A$14:$X$333,11,0)+VLOOKUP(A93,관심도db!$A$14:$X$333,12,0))-AVERAGE(VLOOKUP(A93,관심도db!$A$14:$X$333,10,0),VLOOKUP(A93,관심도db!$A$14:$X$333,11,0),VLOOKUP(A93,관심도db!$A$14:$X$333,12,0),VLOOKUP(A93,관심도db!$A$14:$X$333,13,0),VLOOKUP(A93,관심도db!$A$14:$X$333,14,0),VLOOKUP(A93,관심도db!$A$14:$X$333,15,0),VLOOKUP(A93,관심도db!$A$14:$X$333,16,0),VLOOKUP(A93,관심도db!$A$14:$X$333,17,0),VLOOKUP(A93,관심도db!$A$14:$X$333,18,0),VLOOKUP(A93,관심도db!$A$14:$X$333,19,0),VLOOKUP(A93,관심도db!$A$14:$X$333,20,0),VLOOKUP(A93,관심도db!$A$14:$X$333,21,0),VLOOKUP(A93,관심도db!$A$14:$X$333,22,0),VLOOKUP(A93,관심도db!$A$14:$X$333,23,0),VLOOKUP(A93,관심도db!$A$14:$X$333,24,0))</f>
        <v>2.6066666666666669</v>
      </c>
      <c r="H93" s="74" t="s">
        <v>518</v>
      </c>
      <c r="I93" s="74" t="str">
        <f>VLOOKUP(H93,관심도db!$A$14:$X$333,2,0)</f>
        <v>KSQ 사무용전자제품</v>
      </c>
      <c r="J93" s="72">
        <f>VLOOKUP(H93,관심도db!$A$14:$X$333,4,0)-VLOOKUP(H93,관심도db!$A$14:$X$333,5,0)</f>
        <v>0</v>
      </c>
      <c r="K93" s="72">
        <f>VLOOKUP(H93,관심도db!$A$14:$X$333,4,0)-VLOOKUP(H93,관심도db!$A$14:$X$333,6,0)</f>
        <v>0</v>
      </c>
      <c r="L93" s="72">
        <f>VLOOKUP(H93,관심도db!$A$14:$X$333,10,0)+VLOOKUP(H93,관심도db!$A$14:$X$333,11,0)+VLOOKUP(H93,관심도db!$A$14:$X$333,12,0)</f>
        <v>0</v>
      </c>
      <c r="M93" s="72">
        <f>(VLOOKUP(H93,관심도db!$A$14:$X$333,10,0)+VLOOKUP(H93,관심도db!$A$14:$X$333,11,0)+VLOOKUP(H93,관심도db!$A$14:$X$333,12,0))-AVERAGE(VLOOKUP(H93,관심도db!$A$14:$X$333,10,0),VLOOKUP(H93,관심도db!$A$14:$X$333,11,0),VLOOKUP(H93,관심도db!$A$14:$X$333,12,0),VLOOKUP(H93,관심도db!$A$14:$X$333,13,0),VLOOKUP(H93,관심도db!$A$14:$X$333,14,0),VLOOKUP(H93,관심도db!$A$14:$X$333,15,0),VLOOKUP(H93,관심도db!$A$14:$X$333,16,0),VLOOKUP(H93,관심도db!$A$14:$X$333,17,0),VLOOKUP(H93,관심도db!$A$14:$X$333,18,0),VLOOKUP(H93,관심도db!$A$14:$X$333,19,0),VLOOKUP(H93,관심도db!$A$14:$X$333,20,0),VLOOKUP(H93,관심도db!$A$14:$X$333,21,0),VLOOKUP(H93,관심도db!$A$14:$X$333,22,0),VLOOKUP(H93,관심도db!$A$14:$X$333,23,0),VLOOKUP(H93,관심도db!$A$14:$X$333,24,0))</f>
        <v>0</v>
      </c>
      <c r="O93" s="73"/>
      <c r="P93" s="74"/>
    </row>
    <row r="94" spans="1:20">
      <c r="A94" s="70" t="s">
        <v>413</v>
      </c>
      <c r="B94" s="70" t="str">
        <f>VLOOKUP(A94,관심도db!$A$14:$X$333,2,0)</f>
        <v>무선통신서비스</v>
      </c>
      <c r="C94" s="72">
        <f>VLOOKUP(A94,관심도db!$A$14:$X$333,4,0)-VLOOKUP(A94,관심도db!$A$14:$X$333,5,0)</f>
        <v>-608.52</v>
      </c>
      <c r="D94" s="72">
        <f>VLOOKUP(A94,관심도db!$A$14:$X$333,4,0)-VLOOKUP(A94,관심도db!$A$14:$X$333,6,0)</f>
        <v>-1925.2899999999997</v>
      </c>
      <c r="E94" s="72">
        <f>VLOOKUP(A94,관심도db!$A$14:$X$333,10,0)+VLOOKUP(A94,관심도db!$A$14:$X$333,11,0)+VLOOKUP(A94,관심도db!$A$14:$X$333,12,0)</f>
        <v>142.72</v>
      </c>
      <c r="F94" s="72">
        <f>(VLOOKUP(A94,관심도db!$A$14:$X$333,10,0)+VLOOKUP(A94,관심도db!$A$14:$X$333,11,0)+VLOOKUP(A94,관심도db!$A$14:$X$333,12,0))-AVERAGE(VLOOKUP(A94,관심도db!$A$14:$X$333,10,0),VLOOKUP(A94,관심도db!$A$14:$X$333,11,0),VLOOKUP(A94,관심도db!$A$14:$X$333,12,0),VLOOKUP(A94,관심도db!$A$14:$X$333,13,0),VLOOKUP(A94,관심도db!$A$14:$X$333,14,0),VLOOKUP(A94,관심도db!$A$14:$X$333,15,0),VLOOKUP(A94,관심도db!$A$14:$X$333,16,0),VLOOKUP(A94,관심도db!$A$14:$X$333,17,0),VLOOKUP(A94,관심도db!$A$14:$X$333,18,0),VLOOKUP(A94,관심도db!$A$14:$X$333,19,0),VLOOKUP(A94,관심도db!$A$14:$X$333,20,0),VLOOKUP(A94,관심도db!$A$14:$X$333,21,0),VLOOKUP(A94,관심도db!$A$14:$X$333,22,0),VLOOKUP(A94,관심도db!$A$14:$X$333,23,0),VLOOKUP(A94,관심도db!$A$14:$X$333,24,0))</f>
        <v>105.57000000000001</v>
      </c>
      <c r="H94" s="74" t="s">
        <v>529</v>
      </c>
      <c r="I94" s="74" t="str">
        <f>VLOOKUP(H94,관심도db!$A$14:$X$333,2,0)</f>
        <v>KSQ 무선통신서비스</v>
      </c>
      <c r="J94" s="72">
        <f>VLOOKUP(H94,관심도db!$A$14:$X$333,4,0)-VLOOKUP(H94,관심도db!$A$14:$X$333,5,0)</f>
        <v>-0.37999999999999989</v>
      </c>
      <c r="K94" s="72">
        <f>VLOOKUP(H94,관심도db!$A$14:$X$333,4,0)-VLOOKUP(H94,관심도db!$A$14:$X$333,6,0)</f>
        <v>-1.4</v>
      </c>
      <c r="L94" s="72">
        <f>VLOOKUP(H94,관심도db!$A$14:$X$333,10,0)+VLOOKUP(H94,관심도db!$A$14:$X$333,11,0)+VLOOKUP(H94,관심도db!$A$14:$X$333,12,0)</f>
        <v>0</v>
      </c>
      <c r="M94" s="72">
        <f>(VLOOKUP(H94,관심도db!$A$14:$X$333,10,0)+VLOOKUP(H94,관심도db!$A$14:$X$333,11,0)+VLOOKUP(H94,관심도db!$A$14:$X$333,12,0))-AVERAGE(VLOOKUP(H94,관심도db!$A$14:$X$333,10,0),VLOOKUP(H94,관심도db!$A$14:$X$333,11,0),VLOOKUP(H94,관심도db!$A$14:$X$333,12,0),VLOOKUP(H94,관심도db!$A$14:$X$333,13,0),VLOOKUP(H94,관심도db!$A$14:$X$333,14,0),VLOOKUP(H94,관심도db!$A$14:$X$333,15,0),VLOOKUP(H94,관심도db!$A$14:$X$333,16,0),VLOOKUP(H94,관심도db!$A$14:$X$333,17,0),VLOOKUP(H94,관심도db!$A$14:$X$333,18,0),VLOOKUP(H94,관심도db!$A$14:$X$333,19,0),VLOOKUP(H94,관심도db!$A$14:$X$333,20,0),VLOOKUP(H94,관심도db!$A$14:$X$333,21,0),VLOOKUP(H94,관심도db!$A$14:$X$333,22,0),VLOOKUP(H94,관심도db!$A$14:$X$333,23,0),VLOOKUP(H94,관심도db!$A$14:$X$333,24,0))</f>
        <v>0</v>
      </c>
      <c r="O94" s="73"/>
      <c r="P94" s="74"/>
    </row>
    <row r="95" spans="1:20">
      <c r="A95" s="70" t="s">
        <v>412</v>
      </c>
      <c r="B95" s="70" t="str">
        <f>VLOOKUP(A95,관심도db!$A$14:$X$333,2,0)</f>
        <v>다각화된통신서비스</v>
      </c>
      <c r="C95" s="72">
        <f>VLOOKUP(A95,관심도db!$A$14:$X$333,4,0)-VLOOKUP(A95,관심도db!$A$14:$X$333,5,0)</f>
        <v>-29.810000000000002</v>
      </c>
      <c r="D95" s="72">
        <f>VLOOKUP(A95,관심도db!$A$14:$X$333,4,0)-VLOOKUP(A95,관심도db!$A$14:$X$333,6,0)</f>
        <v>-115.41000000000003</v>
      </c>
      <c r="E95" s="72">
        <f>VLOOKUP(A95,관심도db!$A$14:$X$333,10,0)+VLOOKUP(A95,관심도db!$A$14:$X$333,11,0)+VLOOKUP(A95,관심도db!$A$14:$X$333,12,0)</f>
        <v>22.580000000000002</v>
      </c>
      <c r="F95" s="72">
        <f>(VLOOKUP(A95,관심도db!$A$14:$X$333,10,0)+VLOOKUP(A95,관심도db!$A$14:$X$333,11,0)+VLOOKUP(A95,관심도db!$A$14:$X$333,12,0))-AVERAGE(VLOOKUP(A95,관심도db!$A$14:$X$333,10,0),VLOOKUP(A95,관심도db!$A$14:$X$333,11,0),VLOOKUP(A95,관심도db!$A$14:$X$333,12,0),VLOOKUP(A95,관심도db!$A$14:$X$333,13,0),VLOOKUP(A95,관심도db!$A$14:$X$333,14,0),VLOOKUP(A95,관심도db!$A$14:$X$333,15,0),VLOOKUP(A95,관심도db!$A$14:$X$333,16,0),VLOOKUP(A95,관심도db!$A$14:$X$333,17,0),VLOOKUP(A95,관심도db!$A$14:$X$333,18,0),VLOOKUP(A95,관심도db!$A$14:$X$333,19,0),VLOOKUP(A95,관심도db!$A$14:$X$333,20,0),VLOOKUP(A95,관심도db!$A$14:$X$333,21,0),VLOOKUP(A95,관심도db!$A$14:$X$333,22,0),VLOOKUP(A95,관심도db!$A$14:$X$333,23,0),VLOOKUP(A95,관심도db!$A$14:$X$333,24,0))</f>
        <v>11.814000000000002</v>
      </c>
      <c r="H95" s="74" t="s">
        <v>528</v>
      </c>
      <c r="I95" s="74" t="str">
        <f>VLOOKUP(H95,관심도db!$A$14:$X$333,2,0)</f>
        <v>KSQ 다각화된통신서비스</v>
      </c>
      <c r="J95" s="72">
        <f>VLOOKUP(H95,관심도db!$A$14:$X$333,4,0)-VLOOKUP(H95,관심도db!$A$14:$X$333,5,0)</f>
        <v>-0.40000000000000013</v>
      </c>
      <c r="K95" s="72">
        <f>VLOOKUP(H95,관심도db!$A$14:$X$333,4,0)-VLOOKUP(H95,관심도db!$A$14:$X$333,6,0)</f>
        <v>-4.24</v>
      </c>
      <c r="L95" s="72">
        <f>VLOOKUP(H95,관심도db!$A$14:$X$333,10,0)+VLOOKUP(H95,관심도db!$A$14:$X$333,11,0)+VLOOKUP(H95,관심도db!$A$14:$X$333,12,0)</f>
        <v>0</v>
      </c>
      <c r="M95" s="72">
        <f>(VLOOKUP(H95,관심도db!$A$14:$X$333,10,0)+VLOOKUP(H95,관심도db!$A$14:$X$333,11,0)+VLOOKUP(H95,관심도db!$A$14:$X$333,12,0))-AVERAGE(VLOOKUP(H95,관심도db!$A$14:$X$333,10,0),VLOOKUP(H95,관심도db!$A$14:$X$333,11,0),VLOOKUP(H95,관심도db!$A$14:$X$333,12,0),VLOOKUP(H95,관심도db!$A$14:$X$333,13,0),VLOOKUP(H95,관심도db!$A$14:$X$333,14,0),VLOOKUP(H95,관심도db!$A$14:$X$333,15,0),VLOOKUP(H95,관심도db!$A$14:$X$333,16,0),VLOOKUP(H95,관심도db!$A$14:$X$333,17,0),VLOOKUP(H95,관심도db!$A$14:$X$333,18,0),VLOOKUP(H95,관심도db!$A$14:$X$333,19,0),VLOOKUP(H95,관심도db!$A$14:$X$333,20,0),VLOOKUP(H95,관심도db!$A$14:$X$333,21,0),VLOOKUP(H95,관심도db!$A$14:$X$333,22,0),VLOOKUP(H95,관심도db!$A$14:$X$333,23,0),VLOOKUP(H95,관심도db!$A$14:$X$333,24,0))</f>
        <v>0</v>
      </c>
      <c r="O95" s="73"/>
      <c r="P95" s="74"/>
    </row>
    <row r="96" spans="1:20">
      <c r="A96" s="70" t="s">
        <v>411</v>
      </c>
      <c r="B96" s="70" t="str">
        <f>VLOOKUP(A96,관심도db!$A$14:$X$333,2,0)</f>
        <v>전기통신서비스</v>
      </c>
      <c r="C96" s="72">
        <f>VLOOKUP(A96,관심도db!$A$14:$X$333,4,0)-VLOOKUP(A96,관심도db!$A$14:$X$333,5,0)</f>
        <v>-638.32999999999993</v>
      </c>
      <c r="D96" s="72">
        <f>VLOOKUP(A96,관심도db!$A$14:$X$333,4,0)-VLOOKUP(A96,관심도db!$A$14:$X$333,6,0)</f>
        <v>-2040.7</v>
      </c>
      <c r="E96" s="72">
        <f>VLOOKUP(A96,관심도db!$A$14:$X$333,10,0)+VLOOKUP(A96,관심도db!$A$14:$X$333,11,0)+VLOOKUP(A96,관심도db!$A$14:$X$333,12,0)</f>
        <v>165.29</v>
      </c>
      <c r="F96" s="72">
        <f>(VLOOKUP(A96,관심도db!$A$14:$X$333,10,0)+VLOOKUP(A96,관심도db!$A$14:$X$333,11,0)+VLOOKUP(A96,관심도db!$A$14:$X$333,12,0))-AVERAGE(VLOOKUP(A96,관심도db!$A$14:$X$333,10,0),VLOOKUP(A96,관심도db!$A$14:$X$333,11,0),VLOOKUP(A96,관심도db!$A$14:$X$333,12,0),VLOOKUP(A96,관심도db!$A$14:$X$333,13,0),VLOOKUP(A96,관심도db!$A$14:$X$333,14,0),VLOOKUP(A96,관심도db!$A$14:$X$333,15,0),VLOOKUP(A96,관심도db!$A$14:$X$333,16,0),VLOOKUP(A96,관심도db!$A$14:$X$333,17,0),VLOOKUP(A96,관심도db!$A$14:$X$333,18,0),VLOOKUP(A96,관심도db!$A$14:$X$333,19,0),VLOOKUP(A96,관심도db!$A$14:$X$333,20,0),VLOOKUP(A96,관심도db!$A$14:$X$333,21,0),VLOOKUP(A96,관심도db!$A$14:$X$333,22,0),VLOOKUP(A96,관심도db!$A$14:$X$333,23,0),VLOOKUP(A96,관심도db!$A$14:$X$333,24,0))</f>
        <v>117.37533333333333</v>
      </c>
      <c r="H96" s="74" t="s">
        <v>527</v>
      </c>
      <c r="I96" s="74" t="str">
        <f>VLOOKUP(H96,관심도db!$A$14:$X$333,2,0)</f>
        <v>KSQ 전기통신서비스</v>
      </c>
      <c r="J96" s="72">
        <f>VLOOKUP(H96,관심도db!$A$14:$X$333,4,0)-VLOOKUP(H96,관심도db!$A$14:$X$333,5,0)</f>
        <v>-0.79</v>
      </c>
      <c r="K96" s="72">
        <f>VLOOKUP(H96,관심도db!$A$14:$X$333,4,0)-VLOOKUP(H96,관심도db!$A$14:$X$333,6,0)</f>
        <v>-5.66</v>
      </c>
      <c r="L96" s="72">
        <f>VLOOKUP(H96,관심도db!$A$14:$X$333,10,0)+VLOOKUP(H96,관심도db!$A$14:$X$333,11,0)+VLOOKUP(H96,관심도db!$A$14:$X$333,12,0)</f>
        <v>0</v>
      </c>
      <c r="M96" s="72">
        <f>(VLOOKUP(H96,관심도db!$A$14:$X$333,10,0)+VLOOKUP(H96,관심도db!$A$14:$X$333,11,0)+VLOOKUP(H96,관심도db!$A$14:$X$333,12,0))-AVERAGE(VLOOKUP(H96,관심도db!$A$14:$X$333,10,0),VLOOKUP(H96,관심도db!$A$14:$X$333,11,0),VLOOKUP(H96,관심도db!$A$14:$X$333,12,0),VLOOKUP(H96,관심도db!$A$14:$X$333,13,0),VLOOKUP(H96,관심도db!$A$14:$X$333,14,0),VLOOKUP(H96,관심도db!$A$14:$X$333,15,0),VLOOKUP(H96,관심도db!$A$14:$X$333,16,0),VLOOKUP(H96,관심도db!$A$14:$X$333,17,0),VLOOKUP(H96,관심도db!$A$14:$X$333,18,0),VLOOKUP(H96,관심도db!$A$14:$X$333,19,0),VLOOKUP(H96,관심도db!$A$14:$X$333,20,0),VLOOKUP(H96,관심도db!$A$14:$X$333,21,0),VLOOKUP(H96,관심도db!$A$14:$X$333,22,0),VLOOKUP(H96,관심도db!$A$14:$X$333,23,0),VLOOKUP(H96,관심도db!$A$14:$X$333,24,0))</f>
        <v>0</v>
      </c>
      <c r="O96" s="73"/>
      <c r="P96" s="74"/>
    </row>
    <row r="97" spans="1:16">
      <c r="A97" s="70" t="s">
        <v>405</v>
      </c>
      <c r="B97" s="70" t="str">
        <f>VLOOKUP(A97,관심도db!$A$14:$X$333,2,0)</f>
        <v>전자제품</v>
      </c>
      <c r="C97" s="72">
        <f>VLOOKUP(A97,관심도db!$A$14:$X$333,4,0)-VLOOKUP(A97,관심도db!$A$14:$X$333,5,0)</f>
        <v>-2513.8900000000003</v>
      </c>
      <c r="D97" s="72">
        <f>VLOOKUP(A97,관심도db!$A$14:$X$333,4,0)-VLOOKUP(A97,관심도db!$A$14:$X$333,6,0)</f>
        <v>-8414.2400000000016</v>
      </c>
      <c r="E97" s="72">
        <f>VLOOKUP(A97,관심도db!$A$14:$X$333,10,0)+VLOOKUP(A97,관심도db!$A$14:$X$333,11,0)+VLOOKUP(A97,관심도db!$A$14:$X$333,12,0)</f>
        <v>308.15999999999997</v>
      </c>
      <c r="F97" s="72">
        <f>(VLOOKUP(A97,관심도db!$A$14:$X$333,10,0)+VLOOKUP(A97,관심도db!$A$14:$X$333,11,0)+VLOOKUP(A97,관심도db!$A$14:$X$333,12,0))-AVERAGE(VLOOKUP(A97,관심도db!$A$14:$X$333,10,0),VLOOKUP(A97,관심도db!$A$14:$X$333,11,0),VLOOKUP(A97,관심도db!$A$14:$X$333,12,0),VLOOKUP(A97,관심도db!$A$14:$X$333,13,0),VLOOKUP(A97,관심도db!$A$14:$X$333,14,0),VLOOKUP(A97,관심도db!$A$14:$X$333,15,0),VLOOKUP(A97,관심도db!$A$14:$X$333,16,0),VLOOKUP(A97,관심도db!$A$14:$X$333,17,0),VLOOKUP(A97,관심도db!$A$14:$X$333,18,0),VLOOKUP(A97,관심도db!$A$14:$X$333,19,0),VLOOKUP(A97,관심도db!$A$14:$X$333,20,0),VLOOKUP(A97,관심도db!$A$14:$X$333,21,0),VLOOKUP(A97,관심도db!$A$14:$X$333,22,0),VLOOKUP(A97,관심도db!$A$14:$X$333,23,0),VLOOKUP(A97,관심도db!$A$14:$X$333,24,0))</f>
        <v>125.67799999999994</v>
      </c>
      <c r="H97" s="74" t="s">
        <v>521</v>
      </c>
      <c r="I97" s="74" t="str">
        <f>VLOOKUP(H97,관심도db!$A$14:$X$333,2,0)</f>
        <v>KSQ 전자제품</v>
      </c>
      <c r="J97" s="72">
        <f>VLOOKUP(H97,관심도db!$A$14:$X$333,4,0)-VLOOKUP(H97,관심도db!$A$14:$X$333,5,0)</f>
        <v>-2.5800000000000018</v>
      </c>
      <c r="K97" s="72">
        <f>VLOOKUP(H97,관심도db!$A$14:$X$333,4,0)-VLOOKUP(H97,관심도db!$A$14:$X$333,6,0)</f>
        <v>-21.439999999999998</v>
      </c>
      <c r="L97" s="72">
        <f>VLOOKUP(H97,관심도db!$A$14:$X$333,10,0)+VLOOKUP(H97,관심도db!$A$14:$X$333,11,0)+VLOOKUP(H97,관심도db!$A$14:$X$333,12,0)</f>
        <v>0</v>
      </c>
      <c r="M97" s="72">
        <f>(VLOOKUP(H97,관심도db!$A$14:$X$333,10,0)+VLOOKUP(H97,관심도db!$A$14:$X$333,11,0)+VLOOKUP(H97,관심도db!$A$14:$X$333,12,0))-AVERAGE(VLOOKUP(H97,관심도db!$A$14:$X$333,10,0),VLOOKUP(H97,관심도db!$A$14:$X$333,11,0),VLOOKUP(H97,관심도db!$A$14:$X$333,12,0),VLOOKUP(H97,관심도db!$A$14:$X$333,13,0),VLOOKUP(H97,관심도db!$A$14:$X$333,14,0),VLOOKUP(H97,관심도db!$A$14:$X$333,15,0),VLOOKUP(H97,관심도db!$A$14:$X$333,16,0),VLOOKUP(H97,관심도db!$A$14:$X$333,17,0),VLOOKUP(H97,관심도db!$A$14:$X$333,18,0),VLOOKUP(H97,관심도db!$A$14:$X$333,19,0),VLOOKUP(H97,관심도db!$A$14:$X$333,20,0),VLOOKUP(H97,관심도db!$A$14:$X$333,21,0),VLOOKUP(H97,관심도db!$A$14:$X$333,22,0),VLOOKUP(H97,관심도db!$A$14:$X$333,23,0),VLOOKUP(H97,관심도db!$A$14:$X$333,24,0))</f>
        <v>0</v>
      </c>
      <c r="O97" s="73"/>
      <c r="P97" s="74"/>
    </row>
    <row r="98" spans="1:16">
      <c r="A98" s="70" t="s">
        <v>408</v>
      </c>
      <c r="B98" s="70" t="str">
        <f>VLOOKUP(A98,관심도db!$A$14:$X$333,2,0)</f>
        <v>디스플레이패널</v>
      </c>
      <c r="C98" s="72">
        <f>VLOOKUP(A98,관심도db!$A$14:$X$333,4,0)-VLOOKUP(A98,관심도db!$A$14:$X$333,5,0)</f>
        <v>-295.48999999999995</v>
      </c>
      <c r="D98" s="72">
        <f>VLOOKUP(A98,관심도db!$A$14:$X$333,4,0)-VLOOKUP(A98,관심도db!$A$14:$X$333,6,0)</f>
        <v>-2004.6100000000001</v>
      </c>
      <c r="E98" s="72">
        <f>VLOOKUP(A98,관심도db!$A$14:$X$333,10,0)+VLOOKUP(A98,관심도db!$A$14:$X$333,11,0)+VLOOKUP(A98,관심도db!$A$14:$X$333,12,0)</f>
        <v>36.26</v>
      </c>
      <c r="F98" s="72">
        <f>(VLOOKUP(A98,관심도db!$A$14:$X$333,10,0)+VLOOKUP(A98,관심도db!$A$14:$X$333,11,0)+VLOOKUP(A98,관심도db!$A$14:$X$333,12,0))-AVERAGE(VLOOKUP(A98,관심도db!$A$14:$X$333,10,0),VLOOKUP(A98,관심도db!$A$14:$X$333,11,0),VLOOKUP(A98,관심도db!$A$14:$X$333,12,0),VLOOKUP(A98,관심도db!$A$14:$X$333,13,0),VLOOKUP(A98,관심도db!$A$14:$X$333,14,0),VLOOKUP(A98,관심도db!$A$14:$X$333,15,0),VLOOKUP(A98,관심도db!$A$14:$X$333,16,0),VLOOKUP(A98,관심도db!$A$14:$X$333,17,0),VLOOKUP(A98,관심도db!$A$14:$X$333,18,0),VLOOKUP(A98,관심도db!$A$14:$X$333,19,0),VLOOKUP(A98,관심도db!$A$14:$X$333,20,0),VLOOKUP(A98,관심도db!$A$14:$X$333,21,0),VLOOKUP(A98,관심도db!$A$14:$X$333,22,0),VLOOKUP(A98,관심도db!$A$14:$X$333,23,0),VLOOKUP(A98,관심도db!$A$14:$X$333,24,0))</f>
        <v>24.042000000000002</v>
      </c>
      <c r="H98" s="74" t="s">
        <v>524</v>
      </c>
      <c r="I98" s="74" t="str">
        <f>VLOOKUP(H98,관심도db!$A$14:$X$333,2,0)</f>
        <v>KSQ 디스플레이패널</v>
      </c>
      <c r="J98" s="72">
        <f>VLOOKUP(H98,관심도db!$A$14:$X$333,4,0)-VLOOKUP(H98,관심도db!$A$14:$X$333,5,0)</f>
        <v>-2.75</v>
      </c>
      <c r="K98" s="72">
        <f>VLOOKUP(H98,관심도db!$A$14:$X$333,4,0)-VLOOKUP(H98,관심도db!$A$14:$X$333,6,0)</f>
        <v>-2.4500000000000002</v>
      </c>
      <c r="L98" s="72">
        <f>VLOOKUP(H98,관심도db!$A$14:$X$333,10,0)+VLOOKUP(H98,관심도db!$A$14:$X$333,11,0)+VLOOKUP(H98,관심도db!$A$14:$X$333,12,0)</f>
        <v>0</v>
      </c>
      <c r="M98" s="72">
        <f>(VLOOKUP(H98,관심도db!$A$14:$X$333,10,0)+VLOOKUP(H98,관심도db!$A$14:$X$333,11,0)+VLOOKUP(H98,관심도db!$A$14:$X$333,12,0))-AVERAGE(VLOOKUP(H98,관심도db!$A$14:$X$333,10,0),VLOOKUP(H98,관심도db!$A$14:$X$333,11,0),VLOOKUP(H98,관심도db!$A$14:$X$333,12,0),VLOOKUP(H98,관심도db!$A$14:$X$333,13,0),VLOOKUP(H98,관심도db!$A$14:$X$333,14,0),VLOOKUP(H98,관심도db!$A$14:$X$333,15,0),VLOOKUP(H98,관심도db!$A$14:$X$333,16,0),VLOOKUP(H98,관심도db!$A$14:$X$333,17,0),VLOOKUP(H98,관심도db!$A$14:$X$333,18,0),VLOOKUP(H98,관심도db!$A$14:$X$333,19,0),VLOOKUP(H98,관심도db!$A$14:$X$333,20,0),VLOOKUP(H98,관심도db!$A$14:$X$333,21,0),VLOOKUP(H98,관심도db!$A$14:$X$333,22,0),VLOOKUP(H98,관심도db!$A$14:$X$333,23,0),VLOOKUP(H98,관심도db!$A$14:$X$333,24,0))</f>
        <v>0</v>
      </c>
      <c r="O98" s="73"/>
      <c r="P98" s="74"/>
    </row>
    <row r="99" spans="1:16">
      <c r="A99" s="70" t="s">
        <v>417</v>
      </c>
      <c r="B99" s="70" t="str">
        <f>VLOOKUP(A99,관심도db!$A$14:$X$333,2,0)</f>
        <v>출판</v>
      </c>
      <c r="C99" s="72">
        <f>VLOOKUP(A99,관심도db!$A$14:$X$333,4,0)-VLOOKUP(A99,관심도db!$A$14:$X$333,5,0)</f>
        <v>-7.5</v>
      </c>
      <c r="D99" s="72">
        <f>VLOOKUP(A99,관심도db!$A$14:$X$333,4,0)-VLOOKUP(A99,관심도db!$A$14:$X$333,6,0)</f>
        <v>-5.43</v>
      </c>
      <c r="E99" s="72">
        <f>VLOOKUP(A99,관심도db!$A$14:$X$333,10,0)+VLOOKUP(A99,관심도db!$A$14:$X$333,11,0)+VLOOKUP(A99,관심도db!$A$14:$X$333,12,0)</f>
        <v>0</v>
      </c>
      <c r="F99" s="72">
        <f>(VLOOKUP(A99,관심도db!$A$14:$X$333,10,0)+VLOOKUP(A99,관심도db!$A$14:$X$333,11,0)+VLOOKUP(A99,관심도db!$A$14:$X$333,12,0))-AVERAGE(VLOOKUP(A99,관심도db!$A$14:$X$333,10,0),VLOOKUP(A99,관심도db!$A$14:$X$333,11,0),VLOOKUP(A99,관심도db!$A$14:$X$333,12,0),VLOOKUP(A99,관심도db!$A$14:$X$333,13,0),VLOOKUP(A99,관심도db!$A$14:$X$333,14,0),VLOOKUP(A99,관심도db!$A$14:$X$333,15,0),VLOOKUP(A99,관심도db!$A$14:$X$333,16,0),VLOOKUP(A99,관심도db!$A$14:$X$333,17,0),VLOOKUP(A99,관심도db!$A$14:$X$333,18,0),VLOOKUP(A99,관심도db!$A$14:$X$333,19,0),VLOOKUP(A99,관심도db!$A$14:$X$333,20,0),VLOOKUP(A99,관심도db!$A$14:$X$333,21,0),VLOOKUP(A99,관심도db!$A$14:$X$333,22,0),VLOOKUP(A99,관심도db!$A$14:$X$333,23,0),VLOOKUP(A99,관심도db!$A$14:$X$333,24,0))</f>
        <v>-0.39666666666666667</v>
      </c>
      <c r="H99" s="74" t="s">
        <v>533</v>
      </c>
      <c r="I99" s="74" t="str">
        <f>VLOOKUP(H99,관심도db!$A$14:$X$333,2,0)</f>
        <v>KSQ 출판</v>
      </c>
      <c r="J99" s="72">
        <f>VLOOKUP(H99,관심도db!$A$14:$X$333,4,0)-VLOOKUP(H99,관심도db!$A$14:$X$333,5,0)</f>
        <v>-3.3599999999999994</v>
      </c>
      <c r="K99" s="72">
        <f>VLOOKUP(H99,관심도db!$A$14:$X$333,4,0)-VLOOKUP(H99,관심도db!$A$14:$X$333,6,0)</f>
        <v>-3.59</v>
      </c>
      <c r="L99" s="72">
        <f>VLOOKUP(H99,관심도db!$A$14:$X$333,10,0)+VLOOKUP(H99,관심도db!$A$14:$X$333,11,0)+VLOOKUP(H99,관심도db!$A$14:$X$333,12,0)</f>
        <v>0</v>
      </c>
      <c r="M99" s="72">
        <f>(VLOOKUP(H99,관심도db!$A$14:$X$333,10,0)+VLOOKUP(H99,관심도db!$A$14:$X$333,11,0)+VLOOKUP(H99,관심도db!$A$14:$X$333,12,0))-AVERAGE(VLOOKUP(H99,관심도db!$A$14:$X$333,10,0),VLOOKUP(H99,관심도db!$A$14:$X$333,11,0),VLOOKUP(H99,관심도db!$A$14:$X$333,12,0),VLOOKUP(H99,관심도db!$A$14:$X$333,13,0),VLOOKUP(H99,관심도db!$A$14:$X$333,14,0),VLOOKUP(H99,관심도db!$A$14:$X$333,15,0),VLOOKUP(H99,관심도db!$A$14:$X$333,16,0),VLOOKUP(H99,관심도db!$A$14:$X$333,17,0),VLOOKUP(H99,관심도db!$A$14:$X$333,18,0),VLOOKUP(H99,관심도db!$A$14:$X$333,19,0),VLOOKUP(H99,관심도db!$A$14:$X$333,20,0),VLOOKUP(H99,관심도db!$A$14:$X$333,21,0),VLOOKUP(H99,관심도db!$A$14:$X$333,22,0),VLOOKUP(H99,관심도db!$A$14:$X$333,23,0),VLOOKUP(H99,관심도db!$A$14:$X$333,24,0))</f>
        <v>-1.1333333333333334E-2</v>
      </c>
      <c r="O99" s="73"/>
      <c r="P99" s="74"/>
    </row>
    <row r="100" spans="1:16">
      <c r="A100" s="70" t="s">
        <v>419</v>
      </c>
      <c r="B100" s="70" t="str">
        <f>VLOOKUP(A100,관심도db!$A$14:$X$333,2,0)</f>
        <v>양방향미디어와서비스</v>
      </c>
      <c r="C100" s="72">
        <f>VLOOKUP(A100,관심도db!$A$14:$X$333,4,0)-VLOOKUP(A100,관심도db!$A$14:$X$333,5,0)</f>
        <v>-1064.08</v>
      </c>
      <c r="D100" s="72">
        <f>VLOOKUP(A100,관심도db!$A$14:$X$333,4,0)-VLOOKUP(A100,관심도db!$A$14:$X$333,6,0)</f>
        <v>-8924.5499999999993</v>
      </c>
      <c r="E100" s="72">
        <f>VLOOKUP(A100,관심도db!$A$14:$X$333,10,0)+VLOOKUP(A100,관심도db!$A$14:$X$333,11,0)+VLOOKUP(A100,관심도db!$A$14:$X$333,12,0)</f>
        <v>454.32</v>
      </c>
      <c r="F100" s="72">
        <f>(VLOOKUP(A100,관심도db!$A$14:$X$333,10,0)+VLOOKUP(A100,관심도db!$A$14:$X$333,11,0)+VLOOKUP(A100,관심도db!$A$14:$X$333,12,0))-AVERAGE(VLOOKUP(A100,관심도db!$A$14:$X$333,10,0),VLOOKUP(A100,관심도db!$A$14:$X$333,11,0),VLOOKUP(A100,관심도db!$A$14:$X$333,12,0),VLOOKUP(A100,관심도db!$A$14:$X$333,13,0),VLOOKUP(A100,관심도db!$A$14:$X$333,14,0),VLOOKUP(A100,관심도db!$A$14:$X$333,15,0),VLOOKUP(A100,관심도db!$A$14:$X$333,16,0),VLOOKUP(A100,관심도db!$A$14:$X$333,17,0),VLOOKUP(A100,관심도db!$A$14:$X$333,18,0),VLOOKUP(A100,관심도db!$A$14:$X$333,19,0),VLOOKUP(A100,관심도db!$A$14:$X$333,20,0),VLOOKUP(A100,관심도db!$A$14:$X$333,21,0),VLOOKUP(A100,관심도db!$A$14:$X$333,22,0),VLOOKUP(A100,관심도db!$A$14:$X$333,23,0),VLOOKUP(A100,관심도db!$A$14:$X$333,24,0))</f>
        <v>305.18333333333328</v>
      </c>
      <c r="H100" s="74" t="s">
        <v>535</v>
      </c>
      <c r="I100" s="74" t="str">
        <f>VLOOKUP(H100,관심도db!$A$14:$X$333,2,0)</f>
        <v>KSQ 양방향미디어와서비스</v>
      </c>
      <c r="J100" s="72">
        <f>VLOOKUP(H100,관심도db!$A$14:$X$333,4,0)-VLOOKUP(H100,관심도db!$A$14:$X$333,5,0)</f>
        <v>-8.0300000000000082</v>
      </c>
      <c r="K100" s="72">
        <f>VLOOKUP(H100,관심도db!$A$14:$X$333,4,0)-VLOOKUP(H100,관심도db!$A$14:$X$333,6,0)</f>
        <v>-36.01</v>
      </c>
      <c r="L100" s="72">
        <f>VLOOKUP(H100,관심도db!$A$14:$X$333,10,0)+VLOOKUP(H100,관심도db!$A$14:$X$333,11,0)+VLOOKUP(H100,관심도db!$A$14:$X$333,12,0)</f>
        <v>1.1200000000000001</v>
      </c>
      <c r="M100" s="72">
        <f>(VLOOKUP(H100,관심도db!$A$14:$X$333,10,0)+VLOOKUP(H100,관심도db!$A$14:$X$333,11,0)+VLOOKUP(H100,관심도db!$A$14:$X$333,12,0))-AVERAGE(VLOOKUP(H100,관심도db!$A$14:$X$333,10,0),VLOOKUP(H100,관심도db!$A$14:$X$333,11,0),VLOOKUP(H100,관심도db!$A$14:$X$333,12,0),VLOOKUP(H100,관심도db!$A$14:$X$333,13,0),VLOOKUP(H100,관심도db!$A$14:$X$333,14,0),VLOOKUP(H100,관심도db!$A$14:$X$333,15,0),VLOOKUP(H100,관심도db!$A$14:$X$333,16,0),VLOOKUP(H100,관심도db!$A$14:$X$333,17,0),VLOOKUP(H100,관심도db!$A$14:$X$333,18,0),VLOOKUP(H100,관심도db!$A$14:$X$333,19,0),VLOOKUP(H100,관심도db!$A$14:$X$333,20,0),VLOOKUP(H100,관심도db!$A$14:$X$333,21,0),VLOOKUP(H100,관심도db!$A$14:$X$333,22,0),VLOOKUP(H100,관심도db!$A$14:$X$333,23,0),VLOOKUP(H100,관심도db!$A$14:$X$333,24,0))</f>
        <v>0.55866666666666664</v>
      </c>
      <c r="O100" s="73"/>
      <c r="P100" s="74"/>
    </row>
    <row r="101" spans="1:16">
      <c r="A101" s="70" t="s">
        <v>416</v>
      </c>
      <c r="B101" s="70" t="str">
        <f>VLOOKUP(A101,관심도db!$A$14:$X$333,2,0)</f>
        <v>방송과엔터테인먼트</v>
      </c>
      <c r="C101" s="72">
        <f>VLOOKUP(A101,관심도db!$A$14:$X$333,4,0)-VLOOKUP(A101,관심도db!$A$14:$X$333,5,0)</f>
        <v>-5.92999999999995</v>
      </c>
      <c r="D101" s="72">
        <f>VLOOKUP(A101,관심도db!$A$14:$X$333,4,0)-VLOOKUP(A101,관심도db!$A$14:$X$333,6,0)</f>
        <v>-435.92999999999995</v>
      </c>
      <c r="E101" s="72">
        <f>VLOOKUP(A101,관심도db!$A$14:$X$333,10,0)+VLOOKUP(A101,관심도db!$A$14:$X$333,11,0)+VLOOKUP(A101,관심도db!$A$14:$X$333,12,0)</f>
        <v>118.58000000000001</v>
      </c>
      <c r="F101" s="72">
        <f>(VLOOKUP(A101,관심도db!$A$14:$X$333,10,0)+VLOOKUP(A101,관심도db!$A$14:$X$333,11,0)+VLOOKUP(A101,관심도db!$A$14:$X$333,12,0))-AVERAGE(VLOOKUP(A101,관심도db!$A$14:$X$333,10,0),VLOOKUP(A101,관심도db!$A$14:$X$333,11,0),VLOOKUP(A101,관심도db!$A$14:$X$333,12,0),VLOOKUP(A101,관심도db!$A$14:$X$333,13,0),VLOOKUP(A101,관심도db!$A$14:$X$333,14,0),VLOOKUP(A101,관심도db!$A$14:$X$333,15,0),VLOOKUP(A101,관심도db!$A$14:$X$333,16,0),VLOOKUP(A101,관심도db!$A$14:$X$333,17,0),VLOOKUP(A101,관심도db!$A$14:$X$333,18,0),VLOOKUP(A101,관심도db!$A$14:$X$333,19,0),VLOOKUP(A101,관심도db!$A$14:$X$333,20,0),VLOOKUP(A101,관심도db!$A$14:$X$333,21,0),VLOOKUP(A101,관심도db!$A$14:$X$333,22,0),VLOOKUP(A101,관심도db!$A$14:$X$333,23,0),VLOOKUP(A101,관심도db!$A$14:$X$333,24,0))</f>
        <v>87.75866666666667</v>
      </c>
      <c r="H101" s="74" t="s">
        <v>532</v>
      </c>
      <c r="I101" s="74" t="str">
        <f>VLOOKUP(H101,관심도db!$A$14:$X$333,2,0)</f>
        <v>KSQ 방송과엔터테인먼트</v>
      </c>
      <c r="J101" s="72">
        <f>VLOOKUP(H101,관심도db!$A$14:$X$333,4,0)-VLOOKUP(H101,관심도db!$A$14:$X$333,5,0)</f>
        <v>-15.360000000000014</v>
      </c>
      <c r="K101" s="72">
        <f>VLOOKUP(H101,관심도db!$A$14:$X$333,4,0)-VLOOKUP(H101,관심도db!$A$14:$X$333,6,0)</f>
        <v>-151.63000000000005</v>
      </c>
      <c r="L101" s="72">
        <f>VLOOKUP(H101,관심도db!$A$14:$X$333,10,0)+VLOOKUP(H101,관심도db!$A$14:$X$333,11,0)+VLOOKUP(H101,관심도db!$A$14:$X$333,12,0)</f>
        <v>24.07</v>
      </c>
      <c r="M101" s="72">
        <f>(VLOOKUP(H101,관심도db!$A$14:$X$333,10,0)+VLOOKUP(H101,관심도db!$A$14:$X$333,11,0)+VLOOKUP(H101,관심도db!$A$14:$X$333,12,0))-AVERAGE(VLOOKUP(H101,관심도db!$A$14:$X$333,10,0),VLOOKUP(H101,관심도db!$A$14:$X$333,11,0),VLOOKUP(H101,관심도db!$A$14:$X$333,12,0),VLOOKUP(H101,관심도db!$A$14:$X$333,13,0),VLOOKUP(H101,관심도db!$A$14:$X$333,14,0),VLOOKUP(H101,관심도db!$A$14:$X$333,15,0),VLOOKUP(H101,관심도db!$A$14:$X$333,16,0),VLOOKUP(H101,관심도db!$A$14:$X$333,17,0),VLOOKUP(H101,관심도db!$A$14:$X$333,18,0),VLOOKUP(H101,관심도db!$A$14:$X$333,19,0),VLOOKUP(H101,관심도db!$A$14:$X$333,20,0),VLOOKUP(H101,관심도db!$A$14:$X$333,21,0),VLOOKUP(H101,관심도db!$A$14:$X$333,22,0),VLOOKUP(H101,관심도db!$A$14:$X$333,23,0),VLOOKUP(H101,관심도db!$A$14:$X$333,24,0))</f>
        <v>17.989333333333335</v>
      </c>
      <c r="O101" s="73"/>
      <c r="P101" s="74"/>
    </row>
    <row r="102" spans="1:16">
      <c r="A102" s="70" t="s">
        <v>415</v>
      </c>
      <c r="B102" s="70" t="str">
        <f>VLOOKUP(A102,관심도db!$A$14:$X$333,2,0)</f>
        <v>광고</v>
      </c>
      <c r="C102" s="72">
        <f>VLOOKUP(A102,관심도db!$A$14:$X$333,4,0)-VLOOKUP(A102,관심도db!$A$14:$X$333,5,0)</f>
        <v>-36.179999999999993</v>
      </c>
      <c r="D102" s="72">
        <f>VLOOKUP(A102,관심도db!$A$14:$X$333,4,0)-VLOOKUP(A102,관심도db!$A$14:$X$333,6,0)</f>
        <v>-121.98</v>
      </c>
      <c r="E102" s="72">
        <f>VLOOKUP(A102,관심도db!$A$14:$X$333,10,0)+VLOOKUP(A102,관심도db!$A$14:$X$333,11,0)+VLOOKUP(A102,관심도db!$A$14:$X$333,12,0)</f>
        <v>9.5599999999999987</v>
      </c>
      <c r="F102" s="72">
        <f>(VLOOKUP(A102,관심도db!$A$14:$X$333,10,0)+VLOOKUP(A102,관심도db!$A$14:$X$333,11,0)+VLOOKUP(A102,관심도db!$A$14:$X$333,12,0))-AVERAGE(VLOOKUP(A102,관심도db!$A$14:$X$333,10,0),VLOOKUP(A102,관심도db!$A$14:$X$333,11,0),VLOOKUP(A102,관심도db!$A$14:$X$333,12,0),VLOOKUP(A102,관심도db!$A$14:$X$333,13,0),VLOOKUP(A102,관심도db!$A$14:$X$333,14,0),VLOOKUP(A102,관심도db!$A$14:$X$333,15,0),VLOOKUP(A102,관심도db!$A$14:$X$333,16,0),VLOOKUP(A102,관심도db!$A$14:$X$333,17,0),VLOOKUP(A102,관심도db!$A$14:$X$333,18,0),VLOOKUP(A102,관심도db!$A$14:$X$333,19,0),VLOOKUP(A102,관심도db!$A$14:$X$333,20,0),VLOOKUP(A102,관심도db!$A$14:$X$333,21,0),VLOOKUP(A102,관심도db!$A$14:$X$333,22,0),VLOOKUP(A102,관심도db!$A$14:$X$333,23,0),VLOOKUP(A102,관심도db!$A$14:$X$333,24,0))</f>
        <v>3.9819999999999993</v>
      </c>
      <c r="H102" s="74" t="s">
        <v>531</v>
      </c>
      <c r="I102" s="74" t="str">
        <f>VLOOKUP(H102,관심도db!$A$14:$X$333,2,0)</f>
        <v>KSQ 광고</v>
      </c>
      <c r="J102" s="72">
        <f>VLOOKUP(H102,관심도db!$A$14:$X$333,4,0)-VLOOKUP(H102,관심도db!$A$14:$X$333,5,0)</f>
        <v>-23.95</v>
      </c>
      <c r="K102" s="72">
        <f>VLOOKUP(H102,관심도db!$A$14:$X$333,4,0)-VLOOKUP(H102,관심도db!$A$14:$X$333,6,0)</f>
        <v>-11.16</v>
      </c>
      <c r="L102" s="72">
        <f>VLOOKUP(H102,관심도db!$A$14:$X$333,10,0)+VLOOKUP(H102,관심도db!$A$14:$X$333,11,0)+VLOOKUP(H102,관심도db!$A$14:$X$333,12,0)</f>
        <v>1.98</v>
      </c>
      <c r="M102" s="72">
        <f>(VLOOKUP(H102,관심도db!$A$14:$X$333,10,0)+VLOOKUP(H102,관심도db!$A$14:$X$333,11,0)+VLOOKUP(H102,관심도db!$A$14:$X$333,12,0))-AVERAGE(VLOOKUP(H102,관심도db!$A$14:$X$333,10,0),VLOOKUP(H102,관심도db!$A$14:$X$333,11,0),VLOOKUP(H102,관심도db!$A$14:$X$333,12,0),VLOOKUP(H102,관심도db!$A$14:$X$333,13,0),VLOOKUP(H102,관심도db!$A$14:$X$333,14,0),VLOOKUP(H102,관심도db!$A$14:$X$333,15,0),VLOOKUP(H102,관심도db!$A$14:$X$333,16,0),VLOOKUP(H102,관심도db!$A$14:$X$333,17,0),VLOOKUP(H102,관심도db!$A$14:$X$333,18,0),VLOOKUP(H102,관심도db!$A$14:$X$333,19,0),VLOOKUP(H102,관심도db!$A$14:$X$333,20,0),VLOOKUP(H102,관심도db!$A$14:$X$333,21,0),VLOOKUP(H102,관심도db!$A$14:$X$333,22,0),VLOOKUP(H102,관심도db!$A$14:$X$333,23,0),VLOOKUP(H102,관심도db!$A$14:$X$333,24,0))</f>
        <v>1.7833333333333334</v>
      </c>
      <c r="O102" s="73"/>
      <c r="P102" s="74"/>
    </row>
    <row r="103" spans="1:16">
      <c r="A103" s="70" t="s">
        <v>392</v>
      </c>
      <c r="B103" s="70" t="str">
        <f>VLOOKUP(A103,관심도db!$A$14:$X$333,2,0)</f>
        <v>부동산</v>
      </c>
      <c r="C103" s="72">
        <f>VLOOKUP(A103,관심도db!$A$14:$X$333,4,0)-VLOOKUP(A103,관심도db!$A$14:$X$333,5,0)</f>
        <v>-62.36999999999999</v>
      </c>
      <c r="D103" s="72">
        <f>VLOOKUP(A103,관심도db!$A$14:$X$333,4,0)-VLOOKUP(A103,관심도db!$A$14:$X$333,6,0)</f>
        <v>-179.77999999999997</v>
      </c>
      <c r="E103" s="72">
        <f>VLOOKUP(A103,관심도db!$A$14:$X$333,10,0)+VLOOKUP(A103,관심도db!$A$14:$X$333,11,0)+VLOOKUP(A103,관심도db!$A$14:$X$333,12,0)</f>
        <v>11.159999999999998</v>
      </c>
      <c r="F103" s="72">
        <f>(VLOOKUP(A103,관심도db!$A$14:$X$333,10,0)+VLOOKUP(A103,관심도db!$A$14:$X$333,11,0)+VLOOKUP(A103,관심도db!$A$14:$X$333,12,0))-AVERAGE(VLOOKUP(A103,관심도db!$A$14:$X$333,10,0),VLOOKUP(A103,관심도db!$A$14:$X$333,11,0),VLOOKUP(A103,관심도db!$A$14:$X$333,12,0),VLOOKUP(A103,관심도db!$A$14:$X$333,13,0),VLOOKUP(A103,관심도db!$A$14:$X$333,14,0),VLOOKUP(A103,관심도db!$A$14:$X$333,15,0),VLOOKUP(A103,관심도db!$A$14:$X$333,16,0),VLOOKUP(A103,관심도db!$A$14:$X$333,17,0),VLOOKUP(A103,관심도db!$A$14:$X$333,18,0),VLOOKUP(A103,관심도db!$A$14:$X$333,19,0),VLOOKUP(A103,관심도db!$A$14:$X$333,20,0),VLOOKUP(A103,관심도db!$A$14:$X$333,21,0),VLOOKUP(A103,관심도db!$A$14:$X$333,22,0),VLOOKUP(A103,관심도db!$A$14:$X$333,23,0),VLOOKUP(A103,관심도db!$A$14:$X$333,24,0))</f>
        <v>-1.0420000000000016</v>
      </c>
      <c r="H103" s="74" t="s">
        <v>507</v>
      </c>
      <c r="I103" s="74" t="str">
        <f>VLOOKUP(H103,관심도db!$A$14:$X$333,2,0)</f>
        <v>KSQ 부동산</v>
      </c>
      <c r="J103" s="72">
        <f>VLOOKUP(H103,관심도db!$A$14:$X$333,4,0)-VLOOKUP(H103,관심도db!$A$14:$X$333,5,0)</f>
        <v>-40.159999999999997</v>
      </c>
      <c r="K103" s="72">
        <f>VLOOKUP(H103,관심도db!$A$14:$X$333,4,0)-VLOOKUP(H103,관심도db!$A$14:$X$333,6,0)</f>
        <v>-15.549999999999999</v>
      </c>
      <c r="L103" s="72">
        <f>VLOOKUP(H103,관심도db!$A$14:$X$333,10,0)+VLOOKUP(H103,관심도db!$A$14:$X$333,11,0)+VLOOKUP(H103,관심도db!$A$14:$X$333,12,0)</f>
        <v>0</v>
      </c>
      <c r="M103" s="72">
        <f>(VLOOKUP(H103,관심도db!$A$14:$X$333,10,0)+VLOOKUP(H103,관심도db!$A$14:$X$333,11,0)+VLOOKUP(H103,관심도db!$A$14:$X$333,12,0))-AVERAGE(VLOOKUP(H103,관심도db!$A$14:$X$333,10,0),VLOOKUP(H103,관심도db!$A$14:$X$333,11,0),VLOOKUP(H103,관심도db!$A$14:$X$333,12,0),VLOOKUP(H103,관심도db!$A$14:$X$333,13,0),VLOOKUP(H103,관심도db!$A$14:$X$333,14,0),VLOOKUP(H103,관심도db!$A$14:$X$333,15,0),VLOOKUP(H103,관심도db!$A$14:$X$333,16,0),VLOOKUP(H103,관심도db!$A$14:$X$333,17,0),VLOOKUP(H103,관심도db!$A$14:$X$333,18,0),VLOOKUP(H103,관심도db!$A$14:$X$333,19,0),VLOOKUP(H103,관심도db!$A$14:$X$333,20,0),VLOOKUP(H103,관심도db!$A$14:$X$333,21,0),VLOOKUP(H103,관심도db!$A$14:$X$333,22,0),VLOOKUP(H103,관심도db!$A$14:$X$333,23,0),VLOOKUP(H103,관심도db!$A$14:$X$333,24,0))</f>
        <v>0</v>
      </c>
      <c r="O103" s="73"/>
      <c r="P103" s="74"/>
    </row>
    <row r="104" spans="1:16">
      <c r="A104" s="70" t="s">
        <v>393</v>
      </c>
      <c r="B104" s="70" t="str">
        <f>VLOOKUP(A104,관심도db!$A$14:$X$333,2,0)</f>
        <v>부동산</v>
      </c>
      <c r="C104" s="72">
        <f>VLOOKUP(A104,관심도db!$A$14:$X$333,4,0)-VLOOKUP(A104,관심도db!$A$14:$X$333,5,0)</f>
        <v>-62.36999999999999</v>
      </c>
      <c r="D104" s="72">
        <f>VLOOKUP(A104,관심도db!$A$14:$X$333,4,0)-VLOOKUP(A104,관심도db!$A$14:$X$333,6,0)</f>
        <v>-179.77999999999997</v>
      </c>
      <c r="E104" s="72">
        <f>VLOOKUP(A104,관심도db!$A$14:$X$333,10,0)+VLOOKUP(A104,관심도db!$A$14:$X$333,11,0)+VLOOKUP(A104,관심도db!$A$14:$X$333,12,0)</f>
        <v>11.159999999999998</v>
      </c>
      <c r="F104" s="72">
        <f>(VLOOKUP(A104,관심도db!$A$14:$X$333,10,0)+VLOOKUP(A104,관심도db!$A$14:$X$333,11,0)+VLOOKUP(A104,관심도db!$A$14:$X$333,12,0))-AVERAGE(VLOOKUP(A104,관심도db!$A$14:$X$333,10,0),VLOOKUP(A104,관심도db!$A$14:$X$333,11,0),VLOOKUP(A104,관심도db!$A$14:$X$333,12,0),VLOOKUP(A104,관심도db!$A$14:$X$333,13,0),VLOOKUP(A104,관심도db!$A$14:$X$333,14,0),VLOOKUP(A104,관심도db!$A$14:$X$333,15,0),VLOOKUP(A104,관심도db!$A$14:$X$333,16,0),VLOOKUP(A104,관심도db!$A$14:$X$333,17,0),VLOOKUP(A104,관심도db!$A$14:$X$333,18,0),VLOOKUP(A104,관심도db!$A$14:$X$333,19,0),VLOOKUP(A104,관심도db!$A$14:$X$333,20,0),VLOOKUP(A104,관심도db!$A$14:$X$333,21,0),VLOOKUP(A104,관심도db!$A$14:$X$333,22,0),VLOOKUP(A104,관심도db!$A$14:$X$333,23,0),VLOOKUP(A104,관심도db!$A$14:$X$333,24,0))</f>
        <v>-1.0420000000000016</v>
      </c>
      <c r="H104" s="74" t="s">
        <v>508</v>
      </c>
      <c r="I104" s="74" t="str">
        <f>VLOOKUP(H104,관심도db!$A$14:$X$333,2,0)</f>
        <v>KSQ 부동산</v>
      </c>
      <c r="J104" s="72">
        <f>VLOOKUP(H104,관심도db!$A$14:$X$333,4,0)-VLOOKUP(H104,관심도db!$A$14:$X$333,5,0)</f>
        <v>-40.159999999999997</v>
      </c>
      <c r="K104" s="72">
        <f>VLOOKUP(H104,관심도db!$A$14:$X$333,4,0)-VLOOKUP(H104,관심도db!$A$14:$X$333,6,0)</f>
        <v>-15.549999999999999</v>
      </c>
      <c r="L104" s="72">
        <f>VLOOKUP(H104,관심도db!$A$14:$X$333,10,0)+VLOOKUP(H104,관심도db!$A$14:$X$333,11,0)+VLOOKUP(H104,관심도db!$A$14:$X$333,12,0)</f>
        <v>0</v>
      </c>
      <c r="M104" s="72">
        <f>(VLOOKUP(H104,관심도db!$A$14:$X$333,10,0)+VLOOKUP(H104,관심도db!$A$14:$X$333,11,0)+VLOOKUP(H104,관심도db!$A$14:$X$333,12,0))-AVERAGE(VLOOKUP(H104,관심도db!$A$14:$X$333,10,0),VLOOKUP(H104,관심도db!$A$14:$X$333,11,0),VLOOKUP(H104,관심도db!$A$14:$X$333,12,0),VLOOKUP(H104,관심도db!$A$14:$X$333,13,0),VLOOKUP(H104,관심도db!$A$14:$X$333,14,0),VLOOKUP(H104,관심도db!$A$14:$X$333,15,0),VLOOKUP(H104,관심도db!$A$14:$X$333,16,0),VLOOKUP(H104,관심도db!$A$14:$X$333,17,0),VLOOKUP(H104,관심도db!$A$14:$X$333,18,0),VLOOKUP(H104,관심도db!$A$14:$X$333,19,0),VLOOKUP(H104,관심도db!$A$14:$X$333,20,0),VLOOKUP(H104,관심도db!$A$14:$X$333,21,0),VLOOKUP(H104,관심도db!$A$14:$X$333,22,0),VLOOKUP(H104,관심도db!$A$14:$X$333,23,0),VLOOKUP(H104,관심도db!$A$14:$X$333,24,0))</f>
        <v>0</v>
      </c>
      <c r="O104" s="73"/>
      <c r="P104" s="74"/>
    </row>
    <row r="105" spans="1:16" ht="13.2">
      <c r="A105" s="70" t="s">
        <v>423</v>
      </c>
      <c r="B105" s="70" t="str">
        <f>VLOOKUP(A105,관심도db!$A$14:$X$333,2,0)</f>
        <v>독립전력생산및에너지거래</v>
      </c>
      <c r="C105" s="72">
        <f>VLOOKUP(A105,관심도db!$A$14:$X$333,4,0)-VLOOKUP(A105,관심도db!$A$14:$X$333,5,0)</f>
        <v>-142800740</v>
      </c>
      <c r="D105" s="72">
        <f>VLOOKUP(A105,관심도db!$A$14:$X$333,4,0)-VLOOKUP(A105,관심도db!$A$14:$X$333,6,0)</f>
        <v>-142800740</v>
      </c>
      <c r="E105" s="72">
        <f>VLOOKUP(A105,관심도db!$A$14:$X$333,10,0)+VLOOKUP(A105,관심도db!$A$14:$X$333,11,0)+VLOOKUP(A105,관심도db!$A$14:$X$333,12,0)</f>
        <v>0</v>
      </c>
      <c r="F105" s="72">
        <f>(VLOOKUP(A105,관심도db!$A$14:$X$333,10,0)+VLOOKUP(A105,관심도db!$A$14:$X$333,11,0)+VLOOKUP(A105,관심도db!$A$14:$X$333,12,0))-AVERAGE(VLOOKUP(A105,관심도db!$A$14:$X$333,10,0),VLOOKUP(A105,관심도db!$A$14:$X$333,11,0),VLOOKUP(A105,관심도db!$A$14:$X$333,12,0),VLOOKUP(A105,관심도db!$A$14:$X$333,13,0),VLOOKUP(A105,관심도db!$A$14:$X$333,14,0),VLOOKUP(A105,관심도db!$A$14:$X$333,15,0),VLOOKUP(A105,관심도db!$A$14:$X$333,16,0),VLOOKUP(A105,관심도db!$A$14:$X$333,17,0),VLOOKUP(A105,관심도db!$A$14:$X$333,18,0),VLOOKUP(A105,관심도db!$A$14:$X$333,19,0),VLOOKUP(A105,관심도db!$A$14:$X$333,20,0),VLOOKUP(A105,관심도db!$A$14:$X$333,21,0),VLOOKUP(A105,관심도db!$A$14:$X$333,22,0),VLOOKUP(A105,관심도db!$A$14:$X$333,23,0),VLOOKUP(A105,관심도db!$A$14:$X$333,24,0))</f>
        <v>0</v>
      </c>
      <c r="H105" s="74"/>
      <c r="I105" s="79" t="s">
        <v>876</v>
      </c>
      <c r="J105" s="72">
        <f>SUM(관심도db!$D$360:$D$364)-SUM(관심도db!$E$360:$E$364)</f>
        <v>-92.440000000000055</v>
      </c>
      <c r="K105" s="72">
        <f>SUM(관심도db!$D$360:$D$364)-SUM(관심도db!$F$360:$F$364)</f>
        <v>-761.81999999999925</v>
      </c>
      <c r="L105" s="72">
        <f>SUM(관심도db!$G$360:$I$364)</f>
        <v>391.90999999999997</v>
      </c>
      <c r="M105" s="72">
        <f>SUM(관심도db!$G$359:$I$364)-AVERAGE(관심도db!$J$360:$X$364)</f>
        <v>359.76239999999996</v>
      </c>
      <c r="O105" s="73"/>
      <c r="P105" s="74"/>
    </row>
    <row r="106" spans="1:16">
      <c r="A106" s="70" t="s">
        <v>396</v>
      </c>
      <c r="B106" s="70" t="str">
        <f>VLOOKUP(A106,관심도db!$A$14:$X$333,2,0)</f>
        <v>IT서비스</v>
      </c>
      <c r="C106" s="72">
        <f>VLOOKUP(A106,관심도db!$A$14:$X$333,4,0)-VLOOKUP(A106,관심도db!$A$14:$X$333,5,0)</f>
        <v>-1285.9300000000003</v>
      </c>
      <c r="D106" s="72">
        <f>VLOOKUP(A106,관심도db!$A$14:$X$333,4,0)-VLOOKUP(A106,관심도db!$A$14:$X$333,6,0)</f>
        <v>-7866.4699999999993</v>
      </c>
      <c r="E106" s="72">
        <f>VLOOKUP(A106,관심도db!$A$14:$X$333,10,0)+VLOOKUP(A106,관심도db!$A$14:$X$333,11,0)+VLOOKUP(A106,관심도db!$A$14:$X$333,12,0)</f>
        <v>131.88</v>
      </c>
      <c r="F106" s="72">
        <f>(VLOOKUP(A106,관심도db!$A$14:$X$333,10,0)+VLOOKUP(A106,관심도db!$A$14:$X$333,11,0)+VLOOKUP(A106,관심도db!$A$14:$X$333,12,0))-AVERAGE(VLOOKUP(A106,관심도db!$A$14:$X$333,10,0),VLOOKUP(A106,관심도db!$A$14:$X$333,11,0),VLOOKUP(A106,관심도db!$A$14:$X$333,12,0),VLOOKUP(A106,관심도db!$A$14:$X$333,13,0),VLOOKUP(A106,관심도db!$A$14:$X$333,14,0),VLOOKUP(A106,관심도db!$A$14:$X$333,15,0),VLOOKUP(A106,관심도db!$A$14:$X$333,16,0),VLOOKUP(A106,관심도db!$A$14:$X$333,17,0),VLOOKUP(A106,관심도db!$A$14:$X$333,18,0),VLOOKUP(A106,관심도db!$A$14:$X$333,19,0),VLOOKUP(A106,관심도db!$A$14:$X$333,20,0),VLOOKUP(A106,관심도db!$A$14:$X$333,21,0),VLOOKUP(A106,관심도db!$A$14:$X$333,22,0),VLOOKUP(A106,관심도db!$A$14:$X$333,23,0),VLOOKUP(A106,관심도db!$A$14:$X$333,24,0))</f>
        <v>93.48666666666665</v>
      </c>
      <c r="H106" s="74" t="s">
        <v>511</v>
      </c>
      <c r="I106" s="74" t="str">
        <f>VLOOKUP(H106,관심도db!$A$14:$X$333,2,0)</f>
        <v>KSQ IT서비스</v>
      </c>
      <c r="J106" s="72">
        <f>VLOOKUP(H106,관심도db!$A$14:$X$333,4,0)-VLOOKUP(H106,관심도db!$A$14:$X$333,5,0)</f>
        <v>-158.11000000000001</v>
      </c>
      <c r="K106" s="72">
        <f>VLOOKUP(H106,관심도db!$A$14:$X$333,4,0)-VLOOKUP(H106,관심도db!$A$14:$X$333,6,0)</f>
        <v>-1261.7200000000003</v>
      </c>
      <c r="L106" s="72">
        <f>VLOOKUP(H106,관심도db!$A$14:$X$333,10,0)+VLOOKUP(H106,관심도db!$A$14:$X$333,11,0)+VLOOKUP(H106,관심도db!$A$14:$X$333,12,0)</f>
        <v>5.5</v>
      </c>
      <c r="M106" s="72">
        <f>(VLOOKUP(H106,관심도db!$A$14:$X$333,10,0)+VLOOKUP(H106,관심도db!$A$14:$X$333,11,0)+VLOOKUP(H106,관심도db!$A$14:$X$333,12,0))-AVERAGE(VLOOKUP(H106,관심도db!$A$14:$X$333,10,0),VLOOKUP(H106,관심도db!$A$14:$X$333,11,0),VLOOKUP(H106,관심도db!$A$14:$X$333,12,0),VLOOKUP(H106,관심도db!$A$14:$X$333,13,0),VLOOKUP(H106,관심도db!$A$14:$X$333,14,0),VLOOKUP(H106,관심도db!$A$14:$X$333,15,0),VLOOKUP(H106,관심도db!$A$14:$X$333,16,0),VLOOKUP(H106,관심도db!$A$14:$X$333,17,0),VLOOKUP(H106,관심도db!$A$14:$X$333,18,0),VLOOKUP(H106,관심도db!$A$14:$X$333,19,0),VLOOKUP(H106,관심도db!$A$14:$X$333,20,0),VLOOKUP(H106,관심도db!$A$14:$X$333,21,0),VLOOKUP(H106,관심도db!$A$14:$X$333,22,0),VLOOKUP(H106,관심도db!$A$14:$X$333,23,0),VLOOKUP(H106,관심도db!$A$14:$X$333,24,0))</f>
        <v>3.2193333333333332</v>
      </c>
      <c r="O106" s="73"/>
      <c r="P106" s="74"/>
    </row>
    <row r="107" spans="1:16">
      <c r="A107" s="70" t="s">
        <v>418</v>
      </c>
      <c r="B107" s="70" t="str">
        <f>VLOOKUP(A107,관심도db!$A$14:$X$333,2,0)</f>
        <v>게임엔터테인먼트</v>
      </c>
      <c r="C107" s="72">
        <f>VLOOKUP(A107,관심도db!$A$14:$X$333,4,0)-VLOOKUP(A107,관심도db!$A$14:$X$333,5,0)</f>
        <v>-377.5</v>
      </c>
      <c r="D107" s="72">
        <f>VLOOKUP(A107,관심도db!$A$14:$X$333,4,0)-VLOOKUP(A107,관심도db!$A$14:$X$333,6,0)</f>
        <v>-566.60000000000014</v>
      </c>
      <c r="E107" s="72">
        <f>VLOOKUP(A107,관심도db!$A$14:$X$333,10,0)+VLOOKUP(A107,관심도db!$A$14:$X$333,11,0)+VLOOKUP(A107,관심도db!$A$14:$X$333,12,0)</f>
        <v>106.66</v>
      </c>
      <c r="F107" s="72">
        <f>(VLOOKUP(A107,관심도db!$A$14:$X$333,10,0)+VLOOKUP(A107,관심도db!$A$14:$X$333,11,0)+VLOOKUP(A107,관심도db!$A$14:$X$333,12,0))-AVERAGE(VLOOKUP(A107,관심도db!$A$14:$X$333,10,0),VLOOKUP(A107,관심도db!$A$14:$X$333,11,0),VLOOKUP(A107,관심도db!$A$14:$X$333,12,0),VLOOKUP(A107,관심도db!$A$14:$X$333,13,0),VLOOKUP(A107,관심도db!$A$14:$X$333,14,0),VLOOKUP(A107,관심도db!$A$14:$X$333,15,0),VLOOKUP(A107,관심도db!$A$14:$X$333,16,0),VLOOKUP(A107,관심도db!$A$14:$X$333,17,0),VLOOKUP(A107,관심도db!$A$14:$X$333,18,0),VLOOKUP(A107,관심도db!$A$14:$X$333,19,0),VLOOKUP(A107,관심도db!$A$14:$X$333,20,0),VLOOKUP(A107,관심도db!$A$14:$X$333,21,0),VLOOKUP(A107,관심도db!$A$14:$X$333,22,0),VLOOKUP(A107,관심도db!$A$14:$X$333,23,0),VLOOKUP(A107,관심도db!$A$14:$X$333,24,0))</f>
        <v>65.683333333333337</v>
      </c>
      <c r="H107" s="74" t="s">
        <v>534</v>
      </c>
      <c r="I107" s="74" t="str">
        <f>VLOOKUP(H107,관심도db!$A$14:$X$333,2,0)</f>
        <v>KSQ 게임엔터테인먼트</v>
      </c>
      <c r="J107" s="72">
        <f>VLOOKUP(H107,관심도db!$A$14:$X$333,4,0)-VLOOKUP(H107,관심도db!$A$14:$X$333,5,0)</f>
        <v>-194.93999999999994</v>
      </c>
      <c r="K107" s="72">
        <f>VLOOKUP(H107,관심도db!$A$14:$X$333,4,0)-VLOOKUP(H107,관심도db!$A$14:$X$333,6,0)</f>
        <v>-131.81</v>
      </c>
      <c r="L107" s="72">
        <f>VLOOKUP(H107,관심도db!$A$14:$X$333,10,0)+VLOOKUP(H107,관심도db!$A$14:$X$333,11,0)+VLOOKUP(H107,관심도db!$A$14:$X$333,12,0)</f>
        <v>4.1899999999999995</v>
      </c>
      <c r="M107" s="72">
        <f>(VLOOKUP(H107,관심도db!$A$14:$X$333,10,0)+VLOOKUP(H107,관심도db!$A$14:$X$333,11,0)+VLOOKUP(H107,관심도db!$A$14:$X$333,12,0))-AVERAGE(VLOOKUP(H107,관심도db!$A$14:$X$333,10,0),VLOOKUP(H107,관심도db!$A$14:$X$333,11,0),VLOOKUP(H107,관심도db!$A$14:$X$333,12,0),VLOOKUP(H107,관심도db!$A$14:$X$333,13,0),VLOOKUP(H107,관심도db!$A$14:$X$333,14,0),VLOOKUP(H107,관심도db!$A$14:$X$333,15,0),VLOOKUP(H107,관심도db!$A$14:$X$333,16,0),VLOOKUP(H107,관심도db!$A$14:$X$333,17,0),VLOOKUP(H107,관심도db!$A$14:$X$333,18,0),VLOOKUP(H107,관심도db!$A$14:$X$333,19,0),VLOOKUP(H107,관심도db!$A$14:$X$333,20,0),VLOOKUP(H107,관심도db!$A$14:$X$333,21,0),VLOOKUP(H107,관심도db!$A$14:$X$333,22,0),VLOOKUP(H107,관심도db!$A$14:$X$333,23,0),VLOOKUP(H107,관심도db!$A$14:$X$333,24,0))</f>
        <v>2.3253333333333326</v>
      </c>
      <c r="O107" s="73"/>
      <c r="P107" s="74"/>
    </row>
    <row r="108" spans="1:16">
      <c r="A108" s="70" t="s">
        <v>397</v>
      </c>
      <c r="B108" s="70" t="str">
        <f>VLOOKUP(A108,관심도db!$A$14:$X$333,2,0)</f>
        <v>소프트웨어</v>
      </c>
      <c r="C108" s="72">
        <f>VLOOKUP(A108,관심도db!$A$14:$X$333,4,0)-VLOOKUP(A108,관심도db!$A$14:$X$333,5,0)</f>
        <v>-177.26</v>
      </c>
      <c r="D108" s="72">
        <f>VLOOKUP(A108,관심도db!$A$14:$X$333,4,0)-VLOOKUP(A108,관심도db!$A$14:$X$333,6,0)</f>
        <v>-268.77</v>
      </c>
      <c r="E108" s="72">
        <f>VLOOKUP(A108,관심도db!$A$14:$X$333,10,0)+VLOOKUP(A108,관심도db!$A$14:$X$333,11,0)+VLOOKUP(A108,관심도db!$A$14:$X$333,12,0)</f>
        <v>0.79</v>
      </c>
      <c r="F108" s="72">
        <f>(VLOOKUP(A108,관심도db!$A$14:$X$333,10,0)+VLOOKUP(A108,관심도db!$A$14:$X$333,11,0)+VLOOKUP(A108,관심도db!$A$14:$X$333,12,0))-AVERAGE(VLOOKUP(A108,관심도db!$A$14:$X$333,10,0),VLOOKUP(A108,관심도db!$A$14:$X$333,11,0),VLOOKUP(A108,관심도db!$A$14:$X$333,12,0),VLOOKUP(A108,관심도db!$A$14:$X$333,13,0),VLOOKUP(A108,관심도db!$A$14:$X$333,14,0),VLOOKUP(A108,관심도db!$A$14:$X$333,15,0),VLOOKUP(A108,관심도db!$A$14:$X$333,16,0),VLOOKUP(A108,관심도db!$A$14:$X$333,17,0),VLOOKUP(A108,관심도db!$A$14:$X$333,18,0),VLOOKUP(A108,관심도db!$A$14:$X$333,19,0),VLOOKUP(A108,관심도db!$A$14:$X$333,20,0),VLOOKUP(A108,관심도db!$A$14:$X$333,21,0),VLOOKUP(A108,관심도db!$A$14:$X$333,22,0),VLOOKUP(A108,관심도db!$A$14:$X$333,23,0),VLOOKUP(A108,관심도db!$A$14:$X$333,24,0))</f>
        <v>0.43066666666666664</v>
      </c>
      <c r="H108" s="74" t="s">
        <v>512</v>
      </c>
      <c r="I108" s="74" t="str">
        <f>VLOOKUP(H108,관심도db!$A$14:$X$333,2,0)</f>
        <v>KSQ 소프트웨어</v>
      </c>
      <c r="J108" s="72">
        <f>VLOOKUP(H108,관심도db!$A$14:$X$333,4,0)-VLOOKUP(H108,관심도db!$A$14:$X$333,5,0)</f>
        <v>-215.39</v>
      </c>
      <c r="K108" s="72">
        <f>VLOOKUP(H108,관심도db!$A$14:$X$333,4,0)-VLOOKUP(H108,관심도db!$A$14:$X$333,6,0)</f>
        <v>-291.59000000000003</v>
      </c>
      <c r="L108" s="72">
        <f>VLOOKUP(H108,관심도db!$A$14:$X$333,10,0)+VLOOKUP(H108,관심도db!$A$14:$X$333,11,0)+VLOOKUP(H108,관심도db!$A$14:$X$333,12,0)</f>
        <v>0.79</v>
      </c>
      <c r="M108" s="72">
        <f>(VLOOKUP(H108,관심도db!$A$14:$X$333,10,0)+VLOOKUP(H108,관심도db!$A$14:$X$333,11,0)+VLOOKUP(H108,관심도db!$A$14:$X$333,12,0))-AVERAGE(VLOOKUP(H108,관심도db!$A$14:$X$333,10,0),VLOOKUP(H108,관심도db!$A$14:$X$333,11,0),VLOOKUP(H108,관심도db!$A$14:$X$333,12,0),VLOOKUP(H108,관심도db!$A$14:$X$333,13,0),VLOOKUP(H108,관심도db!$A$14:$X$333,14,0),VLOOKUP(H108,관심도db!$A$14:$X$333,15,0),VLOOKUP(H108,관심도db!$A$14:$X$333,16,0),VLOOKUP(H108,관심도db!$A$14:$X$333,17,0),VLOOKUP(H108,관심도db!$A$14:$X$333,18,0),VLOOKUP(H108,관심도db!$A$14:$X$333,19,0),VLOOKUP(H108,관심도db!$A$14:$X$333,20,0),VLOOKUP(H108,관심도db!$A$14:$X$333,21,0),VLOOKUP(H108,관심도db!$A$14:$X$333,22,0),VLOOKUP(H108,관심도db!$A$14:$X$333,23,0),VLOOKUP(H108,관심도db!$A$14:$X$333,24,0))</f>
        <v>0.43066666666666664</v>
      </c>
      <c r="O108" s="73"/>
      <c r="P108" s="74"/>
    </row>
    <row r="109" spans="1:16">
      <c r="A109" s="70" t="s">
        <v>414</v>
      </c>
      <c r="B109" s="70" t="str">
        <f>VLOOKUP(A109,관심도db!$A$14:$X$333,2,0)</f>
        <v>미디어와엔터테인먼트</v>
      </c>
      <c r="C109" s="72">
        <f>VLOOKUP(A109,관심도db!$A$14:$X$333,4,0)-VLOOKUP(A109,관심도db!$A$14:$X$333,5,0)</f>
        <v>-1491.1800000000003</v>
      </c>
      <c r="D109" s="72">
        <f>VLOOKUP(A109,관심도db!$A$14:$X$333,4,0)-VLOOKUP(A109,관심도db!$A$14:$X$333,6,0)</f>
        <v>-10054.48</v>
      </c>
      <c r="E109" s="72">
        <f>VLOOKUP(A109,관심도db!$A$14:$X$333,10,0)+VLOOKUP(A109,관심도db!$A$14:$X$333,11,0)+VLOOKUP(A109,관심도db!$A$14:$X$333,12,0)</f>
        <v>689.12</v>
      </c>
      <c r="F109" s="72">
        <f>(VLOOKUP(A109,관심도db!$A$14:$X$333,10,0)+VLOOKUP(A109,관심도db!$A$14:$X$333,11,0)+VLOOKUP(A109,관심도db!$A$14:$X$333,12,0))-AVERAGE(VLOOKUP(A109,관심도db!$A$14:$X$333,10,0),VLOOKUP(A109,관심도db!$A$14:$X$333,11,0),VLOOKUP(A109,관심도db!$A$14:$X$333,12,0),VLOOKUP(A109,관심도db!$A$14:$X$333,13,0),VLOOKUP(A109,관심도db!$A$14:$X$333,14,0),VLOOKUP(A109,관심도db!$A$14:$X$333,15,0),VLOOKUP(A109,관심도db!$A$14:$X$333,16,0),VLOOKUP(A109,관심도db!$A$14:$X$333,17,0),VLOOKUP(A109,관심도db!$A$14:$X$333,18,0),VLOOKUP(A109,관심도db!$A$14:$X$333,19,0),VLOOKUP(A109,관심도db!$A$14:$X$333,20,0),VLOOKUP(A109,관심도db!$A$14:$X$333,21,0),VLOOKUP(A109,관심도db!$A$14:$X$333,22,0),VLOOKUP(A109,관심도db!$A$14:$X$333,23,0),VLOOKUP(A109,관심도db!$A$14:$X$333,24,0))</f>
        <v>462.21066666666661</v>
      </c>
      <c r="H109" s="74" t="s">
        <v>530</v>
      </c>
      <c r="I109" s="74" t="str">
        <f>VLOOKUP(H109,관심도db!$A$14:$X$333,2,0)</f>
        <v>KSQ 미디어와엔터테인먼트</v>
      </c>
      <c r="J109" s="72">
        <f>VLOOKUP(H109,관심도db!$A$14:$X$333,4,0)-VLOOKUP(H109,관심도db!$A$14:$X$333,5,0)</f>
        <v>-245.63999999999987</v>
      </c>
      <c r="K109" s="72">
        <f>VLOOKUP(H109,관심도db!$A$14:$X$333,4,0)-VLOOKUP(H109,관심도db!$A$14:$X$333,6,0)</f>
        <v>-334.21000000000004</v>
      </c>
      <c r="L109" s="72">
        <f>VLOOKUP(H109,관심도db!$A$14:$X$333,10,0)+VLOOKUP(H109,관심도db!$A$14:$X$333,11,0)+VLOOKUP(H109,관심도db!$A$14:$X$333,12,0)</f>
        <v>31.330000000000002</v>
      </c>
      <c r="M109" s="72">
        <f>(VLOOKUP(H109,관심도db!$A$14:$X$333,10,0)+VLOOKUP(H109,관심도db!$A$14:$X$333,11,0)+VLOOKUP(H109,관심도db!$A$14:$X$333,12,0))-AVERAGE(VLOOKUP(H109,관심도db!$A$14:$X$333,10,0),VLOOKUP(H109,관심도db!$A$14:$X$333,11,0),VLOOKUP(H109,관심도db!$A$14:$X$333,12,0),VLOOKUP(H109,관심도db!$A$14:$X$333,13,0),VLOOKUP(H109,관심도db!$A$14:$X$333,14,0),VLOOKUP(H109,관심도db!$A$14:$X$333,15,0),VLOOKUP(H109,관심도db!$A$14:$X$333,16,0),VLOOKUP(H109,관심도db!$A$14:$X$333,17,0),VLOOKUP(H109,관심도db!$A$14:$X$333,18,0),VLOOKUP(H109,관심도db!$A$14:$X$333,19,0),VLOOKUP(H109,관심도db!$A$14:$X$333,20,0),VLOOKUP(H109,관심도db!$A$14:$X$333,21,0),VLOOKUP(H109,관심도db!$A$14:$X$333,22,0),VLOOKUP(H109,관심도db!$A$14:$X$333,23,0),VLOOKUP(H109,관심도db!$A$14:$X$333,24,0))</f>
        <v>22.616666666666667</v>
      </c>
      <c r="O109" s="73"/>
      <c r="P109" s="74"/>
    </row>
    <row r="110" spans="1:16">
      <c r="A110" s="70" t="s">
        <v>410</v>
      </c>
      <c r="B110" s="70" t="str">
        <f>VLOOKUP(A110,관심도db!$A$14:$X$333,2,0)</f>
        <v>커뮤니케이션서비스</v>
      </c>
      <c r="C110" s="72">
        <f>VLOOKUP(A110,관심도db!$A$14:$X$333,4,0)-VLOOKUP(A110,관심도db!$A$14:$X$333,5,0)</f>
        <v>-2129.5200000000004</v>
      </c>
      <c r="D110" s="72">
        <f>VLOOKUP(A110,관심도db!$A$14:$X$333,4,0)-VLOOKUP(A110,관심도db!$A$14:$X$333,6,0)</f>
        <v>-12095.189999999999</v>
      </c>
      <c r="E110" s="72">
        <f>VLOOKUP(A110,관심도db!$A$14:$X$333,10,0)+VLOOKUP(A110,관심도db!$A$14:$X$333,11,0)+VLOOKUP(A110,관심도db!$A$14:$X$333,12,0)</f>
        <v>854.42</v>
      </c>
      <c r="F110" s="72">
        <f>(VLOOKUP(A110,관심도db!$A$14:$X$333,10,0)+VLOOKUP(A110,관심도db!$A$14:$X$333,11,0)+VLOOKUP(A110,관심도db!$A$14:$X$333,12,0))-AVERAGE(VLOOKUP(A110,관심도db!$A$14:$X$333,10,0),VLOOKUP(A110,관심도db!$A$14:$X$333,11,0),VLOOKUP(A110,관심도db!$A$14:$X$333,12,0),VLOOKUP(A110,관심도db!$A$14:$X$333,13,0),VLOOKUP(A110,관심도db!$A$14:$X$333,14,0),VLOOKUP(A110,관심도db!$A$14:$X$333,15,0),VLOOKUP(A110,관심도db!$A$14:$X$333,16,0),VLOOKUP(A110,관심도db!$A$14:$X$333,17,0),VLOOKUP(A110,관심도db!$A$14:$X$333,18,0),VLOOKUP(A110,관심도db!$A$14:$X$333,19,0),VLOOKUP(A110,관심도db!$A$14:$X$333,20,0),VLOOKUP(A110,관심도db!$A$14:$X$333,21,0),VLOOKUP(A110,관심도db!$A$14:$X$333,22,0),VLOOKUP(A110,관심도db!$A$14:$X$333,23,0),VLOOKUP(A110,관심도db!$A$14:$X$333,24,0))</f>
        <v>579.59466666666663</v>
      </c>
      <c r="H110" s="74" t="s">
        <v>526</v>
      </c>
      <c r="I110" s="74" t="str">
        <f>VLOOKUP(H110,관심도db!$A$14:$X$333,2,0)</f>
        <v>KSQ 커뮤니케이션서비스</v>
      </c>
      <c r="J110" s="72">
        <f>VLOOKUP(H110,관심도db!$A$14:$X$333,4,0)-VLOOKUP(H110,관심도db!$A$14:$X$333,5,0)</f>
        <v>-246.41999999999996</v>
      </c>
      <c r="K110" s="72">
        <f>VLOOKUP(H110,관심도db!$A$14:$X$333,4,0)-VLOOKUP(H110,관심도db!$A$14:$X$333,6,0)</f>
        <v>-339.86</v>
      </c>
      <c r="L110" s="72">
        <f>VLOOKUP(H110,관심도db!$A$14:$X$333,10,0)+VLOOKUP(H110,관심도db!$A$14:$X$333,11,0)+VLOOKUP(H110,관심도db!$A$14:$X$333,12,0)</f>
        <v>31.330000000000002</v>
      </c>
      <c r="M110" s="72">
        <f>(VLOOKUP(H110,관심도db!$A$14:$X$333,10,0)+VLOOKUP(H110,관심도db!$A$14:$X$333,11,0)+VLOOKUP(H110,관심도db!$A$14:$X$333,12,0))-AVERAGE(VLOOKUP(H110,관심도db!$A$14:$X$333,10,0),VLOOKUP(H110,관심도db!$A$14:$X$333,11,0),VLOOKUP(H110,관심도db!$A$14:$X$333,12,0),VLOOKUP(H110,관심도db!$A$14:$X$333,13,0),VLOOKUP(H110,관심도db!$A$14:$X$333,14,0),VLOOKUP(H110,관심도db!$A$14:$X$333,15,0),VLOOKUP(H110,관심도db!$A$14:$X$333,16,0),VLOOKUP(H110,관심도db!$A$14:$X$333,17,0),VLOOKUP(H110,관심도db!$A$14:$X$333,18,0),VLOOKUP(H110,관심도db!$A$14:$X$333,19,0),VLOOKUP(H110,관심도db!$A$14:$X$333,20,0),VLOOKUP(H110,관심도db!$A$14:$X$333,21,0),VLOOKUP(H110,관심도db!$A$14:$X$333,22,0),VLOOKUP(H110,관심도db!$A$14:$X$333,23,0),VLOOKUP(H110,관심도db!$A$14:$X$333,24,0))</f>
        <v>22.616666666666667</v>
      </c>
      <c r="O110" s="73"/>
      <c r="P110" s="74"/>
    </row>
    <row r="111" spans="1:16">
      <c r="A111" s="70" t="s">
        <v>409</v>
      </c>
      <c r="B111" s="70" t="str">
        <f>VLOOKUP(A111,관심도db!$A$14:$X$333,2,0)</f>
        <v>디스플레이장비및부품</v>
      </c>
      <c r="C111" s="72">
        <f>VLOOKUP(A111,관심도db!$A$14:$X$333,4,0)-VLOOKUP(A111,관심도db!$A$14:$X$333,5,0)</f>
        <v>-243.92000000000007</v>
      </c>
      <c r="D111" s="72">
        <f>VLOOKUP(A111,관심도db!$A$14:$X$333,4,0)-VLOOKUP(A111,관심도db!$A$14:$X$333,6,0)</f>
        <v>-602.21</v>
      </c>
      <c r="E111" s="72">
        <f>VLOOKUP(A111,관심도db!$A$14:$X$333,10,0)+VLOOKUP(A111,관심도db!$A$14:$X$333,11,0)+VLOOKUP(A111,관심도db!$A$14:$X$333,12,0)</f>
        <v>35.400000000000006</v>
      </c>
      <c r="F111" s="72">
        <f>(VLOOKUP(A111,관심도db!$A$14:$X$333,10,0)+VLOOKUP(A111,관심도db!$A$14:$X$333,11,0)+VLOOKUP(A111,관심도db!$A$14:$X$333,12,0))-AVERAGE(VLOOKUP(A111,관심도db!$A$14:$X$333,10,0),VLOOKUP(A111,관심도db!$A$14:$X$333,11,0),VLOOKUP(A111,관심도db!$A$14:$X$333,12,0),VLOOKUP(A111,관심도db!$A$14:$X$333,13,0),VLOOKUP(A111,관심도db!$A$14:$X$333,14,0),VLOOKUP(A111,관심도db!$A$14:$X$333,15,0),VLOOKUP(A111,관심도db!$A$14:$X$333,16,0),VLOOKUP(A111,관심도db!$A$14:$X$333,17,0),VLOOKUP(A111,관심도db!$A$14:$X$333,18,0),VLOOKUP(A111,관심도db!$A$14:$X$333,19,0),VLOOKUP(A111,관심도db!$A$14:$X$333,20,0),VLOOKUP(A111,관심도db!$A$14:$X$333,21,0),VLOOKUP(A111,관심도db!$A$14:$X$333,22,0),VLOOKUP(A111,관심도db!$A$14:$X$333,23,0),VLOOKUP(A111,관심도db!$A$14:$X$333,24,0))</f>
        <v>27.888666666666673</v>
      </c>
      <c r="H111" s="74" t="s">
        <v>525</v>
      </c>
      <c r="I111" s="74" t="str">
        <f>VLOOKUP(H111,관심도db!$A$14:$X$333,2,0)</f>
        <v>KSQ 디스플레이장비및부품</v>
      </c>
      <c r="J111" s="72">
        <f>VLOOKUP(H111,관심도db!$A$14:$X$333,4,0)-VLOOKUP(H111,관심도db!$A$14:$X$333,5,0)</f>
        <v>-334.03</v>
      </c>
      <c r="K111" s="72">
        <f>VLOOKUP(H111,관심도db!$A$14:$X$333,4,0)-VLOOKUP(H111,관심도db!$A$14:$X$333,6,0)</f>
        <v>-692.89999999999986</v>
      </c>
      <c r="L111" s="72">
        <f>VLOOKUP(H111,관심도db!$A$14:$X$333,10,0)+VLOOKUP(H111,관심도db!$A$14:$X$333,11,0)+VLOOKUP(H111,관심도db!$A$14:$X$333,12,0)</f>
        <v>33.099999999999994</v>
      </c>
      <c r="M111" s="72">
        <f>(VLOOKUP(H111,관심도db!$A$14:$X$333,10,0)+VLOOKUP(H111,관심도db!$A$14:$X$333,11,0)+VLOOKUP(H111,관심도db!$A$14:$X$333,12,0))-AVERAGE(VLOOKUP(H111,관심도db!$A$14:$X$333,10,0),VLOOKUP(H111,관심도db!$A$14:$X$333,11,0),VLOOKUP(H111,관심도db!$A$14:$X$333,12,0),VLOOKUP(H111,관심도db!$A$14:$X$333,13,0),VLOOKUP(H111,관심도db!$A$14:$X$333,14,0),VLOOKUP(H111,관심도db!$A$14:$X$333,15,0),VLOOKUP(H111,관심도db!$A$14:$X$333,16,0),VLOOKUP(H111,관심도db!$A$14:$X$333,17,0),VLOOKUP(H111,관심도db!$A$14:$X$333,18,0),VLOOKUP(H111,관심도db!$A$14:$X$333,19,0),VLOOKUP(H111,관심도db!$A$14:$X$333,20,0),VLOOKUP(H111,관심도db!$A$14:$X$333,21,0),VLOOKUP(H111,관심도db!$A$14:$X$333,22,0),VLOOKUP(H111,관심도db!$A$14:$X$333,23,0),VLOOKUP(H111,관심도db!$A$14:$X$333,24,0))</f>
        <v>26.187333333333328</v>
      </c>
      <c r="O111" s="73"/>
      <c r="P111" s="74"/>
    </row>
    <row r="112" spans="1:16">
      <c r="A112" s="70" t="s">
        <v>407</v>
      </c>
      <c r="B112" s="70" t="str">
        <f>VLOOKUP(A112,관심도db!$A$14:$X$333,2,0)</f>
        <v>디스플레이</v>
      </c>
      <c r="C112" s="72">
        <f>VLOOKUP(A112,관심도db!$A$14:$X$333,4,0)-VLOOKUP(A112,관심도db!$A$14:$X$333,5,0)</f>
        <v>-539.41000000000008</v>
      </c>
      <c r="D112" s="72">
        <f>VLOOKUP(A112,관심도db!$A$14:$X$333,4,0)-VLOOKUP(A112,관심도db!$A$14:$X$333,6,0)</f>
        <v>-2606.8199999999997</v>
      </c>
      <c r="E112" s="72">
        <f>VLOOKUP(A112,관심도db!$A$14:$X$333,10,0)+VLOOKUP(A112,관심도db!$A$14:$X$333,11,0)+VLOOKUP(A112,관심도db!$A$14:$X$333,12,0)</f>
        <v>71.67</v>
      </c>
      <c r="F112" s="72">
        <f>(VLOOKUP(A112,관심도db!$A$14:$X$333,10,0)+VLOOKUP(A112,관심도db!$A$14:$X$333,11,0)+VLOOKUP(A112,관심도db!$A$14:$X$333,12,0))-AVERAGE(VLOOKUP(A112,관심도db!$A$14:$X$333,10,0),VLOOKUP(A112,관심도db!$A$14:$X$333,11,0),VLOOKUP(A112,관심도db!$A$14:$X$333,12,0),VLOOKUP(A112,관심도db!$A$14:$X$333,13,0),VLOOKUP(A112,관심도db!$A$14:$X$333,14,0),VLOOKUP(A112,관심도db!$A$14:$X$333,15,0),VLOOKUP(A112,관심도db!$A$14:$X$333,16,0),VLOOKUP(A112,관심도db!$A$14:$X$333,17,0),VLOOKUP(A112,관심도db!$A$14:$X$333,18,0),VLOOKUP(A112,관심도db!$A$14:$X$333,19,0),VLOOKUP(A112,관심도db!$A$14:$X$333,20,0),VLOOKUP(A112,관심도db!$A$14:$X$333,21,0),VLOOKUP(A112,관심도db!$A$14:$X$333,22,0),VLOOKUP(A112,관심도db!$A$14:$X$333,23,0),VLOOKUP(A112,관심도db!$A$14:$X$333,24,0))</f>
        <v>51.940666666666672</v>
      </c>
      <c r="H112" s="74" t="s">
        <v>523</v>
      </c>
      <c r="I112" s="74" t="str">
        <f>VLOOKUP(H112,관심도db!$A$14:$X$333,2,0)</f>
        <v>KSQ 디스플레이</v>
      </c>
      <c r="J112" s="72">
        <f>VLOOKUP(H112,관심도db!$A$14:$X$333,4,0)-VLOOKUP(H112,관심도db!$A$14:$X$333,5,0)</f>
        <v>-336.78</v>
      </c>
      <c r="K112" s="72">
        <f>VLOOKUP(H112,관심도db!$A$14:$X$333,4,0)-VLOOKUP(H112,관심도db!$A$14:$X$333,6,0)</f>
        <v>-695.34999999999991</v>
      </c>
      <c r="L112" s="72">
        <f>VLOOKUP(H112,관심도db!$A$14:$X$333,10,0)+VLOOKUP(H112,관심도db!$A$14:$X$333,11,0)+VLOOKUP(H112,관심도db!$A$14:$X$333,12,0)</f>
        <v>33.099999999999994</v>
      </c>
      <c r="M112" s="72">
        <f>(VLOOKUP(H112,관심도db!$A$14:$X$333,10,0)+VLOOKUP(H112,관심도db!$A$14:$X$333,11,0)+VLOOKUP(H112,관심도db!$A$14:$X$333,12,0))-AVERAGE(VLOOKUP(H112,관심도db!$A$14:$X$333,10,0),VLOOKUP(H112,관심도db!$A$14:$X$333,11,0),VLOOKUP(H112,관심도db!$A$14:$X$333,12,0),VLOOKUP(H112,관심도db!$A$14:$X$333,13,0),VLOOKUP(H112,관심도db!$A$14:$X$333,14,0),VLOOKUP(H112,관심도db!$A$14:$X$333,15,0),VLOOKUP(H112,관심도db!$A$14:$X$333,16,0),VLOOKUP(H112,관심도db!$A$14:$X$333,17,0),VLOOKUP(H112,관심도db!$A$14:$X$333,18,0),VLOOKUP(H112,관심도db!$A$14:$X$333,19,0),VLOOKUP(H112,관심도db!$A$14:$X$333,20,0),VLOOKUP(H112,관심도db!$A$14:$X$333,21,0),VLOOKUP(H112,관심도db!$A$14:$X$333,22,0),VLOOKUP(H112,관심도db!$A$14:$X$333,23,0),VLOOKUP(H112,관심도db!$A$14:$X$333,24,0))</f>
        <v>26.187333333333328</v>
      </c>
      <c r="O112" s="73"/>
      <c r="P112" s="74"/>
    </row>
    <row r="113" spans="1:16">
      <c r="A113" s="70" t="s">
        <v>395</v>
      </c>
      <c r="B113" s="70" t="str">
        <f>VLOOKUP(A113,관심도db!$A$14:$X$333,2,0)</f>
        <v>소프트웨어와서비스</v>
      </c>
      <c r="C113" s="72">
        <f>VLOOKUP(A113,관심도db!$A$14:$X$333,4,0)-VLOOKUP(A113,관심도db!$A$14:$X$333,5,0)</f>
        <v>-1463.19</v>
      </c>
      <c r="D113" s="72">
        <f>VLOOKUP(A113,관심도db!$A$14:$X$333,4,0)-VLOOKUP(A113,관심도db!$A$14:$X$333,6,0)</f>
        <v>-8135.24</v>
      </c>
      <c r="E113" s="72">
        <f>VLOOKUP(A113,관심도db!$A$14:$X$333,10,0)+VLOOKUP(A113,관심도db!$A$14:$X$333,11,0)+VLOOKUP(A113,관심도db!$A$14:$X$333,12,0)</f>
        <v>132.68</v>
      </c>
      <c r="F113" s="72">
        <f>(VLOOKUP(A113,관심도db!$A$14:$X$333,10,0)+VLOOKUP(A113,관심도db!$A$14:$X$333,11,0)+VLOOKUP(A113,관심도db!$A$14:$X$333,12,0))-AVERAGE(VLOOKUP(A113,관심도db!$A$14:$X$333,10,0),VLOOKUP(A113,관심도db!$A$14:$X$333,11,0),VLOOKUP(A113,관심도db!$A$14:$X$333,12,0),VLOOKUP(A113,관심도db!$A$14:$X$333,13,0),VLOOKUP(A113,관심도db!$A$14:$X$333,14,0),VLOOKUP(A113,관심도db!$A$14:$X$333,15,0),VLOOKUP(A113,관심도db!$A$14:$X$333,16,0),VLOOKUP(A113,관심도db!$A$14:$X$333,17,0),VLOOKUP(A113,관심도db!$A$14:$X$333,18,0),VLOOKUP(A113,관심도db!$A$14:$X$333,19,0),VLOOKUP(A113,관심도db!$A$14:$X$333,20,0),VLOOKUP(A113,관심도db!$A$14:$X$333,21,0),VLOOKUP(A113,관심도db!$A$14:$X$333,22,0),VLOOKUP(A113,관심도db!$A$14:$X$333,23,0),VLOOKUP(A113,관심도db!$A$14:$X$333,24,0))</f>
        <v>93.925333333333327</v>
      </c>
      <c r="H113" s="74" t="s">
        <v>510</v>
      </c>
      <c r="I113" s="74" t="str">
        <f>VLOOKUP(H113,관심도db!$A$14:$X$333,2,0)</f>
        <v>KSQ 소프트웨어와서비스</v>
      </c>
      <c r="J113" s="72">
        <f>VLOOKUP(H113,관심도db!$A$14:$X$333,4,0)-VLOOKUP(H113,관심도db!$A$14:$X$333,5,0)</f>
        <v>-373.5</v>
      </c>
      <c r="K113" s="72">
        <f>VLOOKUP(H113,관심도db!$A$14:$X$333,4,0)-VLOOKUP(H113,관심도db!$A$14:$X$333,6,0)</f>
        <v>-1553.31</v>
      </c>
      <c r="L113" s="72">
        <f>VLOOKUP(H113,관심도db!$A$14:$X$333,10,0)+VLOOKUP(H113,관심도db!$A$14:$X$333,11,0)+VLOOKUP(H113,관심도db!$A$14:$X$333,12,0)</f>
        <v>6.2899999999999991</v>
      </c>
      <c r="M113" s="72">
        <f>(VLOOKUP(H113,관심도db!$A$14:$X$333,10,0)+VLOOKUP(H113,관심도db!$A$14:$X$333,11,0)+VLOOKUP(H113,관심도db!$A$14:$X$333,12,0))-AVERAGE(VLOOKUP(H113,관심도db!$A$14:$X$333,10,0),VLOOKUP(H113,관심도db!$A$14:$X$333,11,0),VLOOKUP(H113,관심도db!$A$14:$X$333,12,0),VLOOKUP(H113,관심도db!$A$14:$X$333,13,0),VLOOKUP(H113,관심도db!$A$14:$X$333,14,0),VLOOKUP(H113,관심도db!$A$14:$X$333,15,0),VLOOKUP(H113,관심도db!$A$14:$X$333,16,0),VLOOKUP(H113,관심도db!$A$14:$X$333,17,0),VLOOKUP(H113,관심도db!$A$14:$X$333,18,0),VLOOKUP(H113,관심도db!$A$14:$X$333,19,0),VLOOKUP(H113,관심도db!$A$14:$X$333,20,0),VLOOKUP(H113,관심도db!$A$14:$X$333,21,0),VLOOKUP(H113,관심도db!$A$14:$X$333,22,0),VLOOKUP(H113,관심도db!$A$14:$X$333,23,0),VLOOKUP(H113,관심도db!$A$14:$X$333,24,0))</f>
        <v>3.649999999999999</v>
      </c>
      <c r="O113" s="73"/>
      <c r="P113" s="74"/>
    </row>
    <row r="114" spans="1:16">
      <c r="A114" s="70" t="s">
        <v>400</v>
      </c>
      <c r="B114" s="70" t="str">
        <f>VLOOKUP(A114,관심도db!$A$14:$X$333,2,0)</f>
        <v>핸드셋</v>
      </c>
      <c r="C114" s="72">
        <f>VLOOKUP(A114,관심도db!$A$14:$X$333,4,0)-VLOOKUP(A114,관심도db!$A$14:$X$333,5,0)</f>
        <v>-423.49</v>
      </c>
      <c r="D114" s="72">
        <f>VLOOKUP(A114,관심도db!$A$14:$X$333,4,0)-VLOOKUP(A114,관심도db!$A$14:$X$333,6,0)</f>
        <v>-750.3</v>
      </c>
      <c r="E114" s="72">
        <f>VLOOKUP(A114,관심도db!$A$14:$X$333,10,0)+VLOOKUP(A114,관심도db!$A$14:$X$333,11,0)+VLOOKUP(A114,관심도db!$A$14:$X$333,12,0)</f>
        <v>28.13</v>
      </c>
      <c r="F114" s="72">
        <f>(VLOOKUP(A114,관심도db!$A$14:$X$333,10,0)+VLOOKUP(A114,관심도db!$A$14:$X$333,11,0)+VLOOKUP(A114,관심도db!$A$14:$X$333,12,0))-AVERAGE(VLOOKUP(A114,관심도db!$A$14:$X$333,10,0),VLOOKUP(A114,관심도db!$A$14:$X$333,11,0),VLOOKUP(A114,관심도db!$A$14:$X$333,12,0),VLOOKUP(A114,관심도db!$A$14:$X$333,13,0),VLOOKUP(A114,관심도db!$A$14:$X$333,14,0),VLOOKUP(A114,관심도db!$A$14:$X$333,15,0),VLOOKUP(A114,관심도db!$A$14:$X$333,16,0),VLOOKUP(A114,관심도db!$A$14:$X$333,17,0),VLOOKUP(A114,관심도db!$A$14:$X$333,18,0),VLOOKUP(A114,관심도db!$A$14:$X$333,19,0),VLOOKUP(A114,관심도db!$A$14:$X$333,20,0),VLOOKUP(A114,관심도db!$A$14:$X$333,21,0),VLOOKUP(A114,관심도db!$A$14:$X$333,22,0),VLOOKUP(A114,관심도db!$A$14:$X$333,23,0),VLOOKUP(A114,관심도db!$A$14:$X$333,24,0))</f>
        <v>16.40733333333333</v>
      </c>
      <c r="H114" s="74" t="s">
        <v>515</v>
      </c>
      <c r="I114" s="74" t="str">
        <f>VLOOKUP(H114,관심도db!$A$14:$X$333,2,0)</f>
        <v>KSQ 핸드셋</v>
      </c>
      <c r="J114" s="72">
        <f>VLOOKUP(H114,관심도db!$A$14:$X$333,4,0)-VLOOKUP(H114,관심도db!$A$14:$X$333,5,0)</f>
        <v>-415.96000000000004</v>
      </c>
      <c r="K114" s="72">
        <f>VLOOKUP(H114,관심도db!$A$14:$X$333,4,0)-VLOOKUP(H114,관심도db!$A$14:$X$333,6,0)</f>
        <v>-721.35000000000014</v>
      </c>
      <c r="L114" s="72">
        <f>VLOOKUP(H114,관심도db!$A$14:$X$333,10,0)+VLOOKUP(H114,관심도db!$A$14:$X$333,11,0)+VLOOKUP(H114,관심도db!$A$14:$X$333,12,0)</f>
        <v>27.82</v>
      </c>
      <c r="M114" s="72">
        <f>(VLOOKUP(H114,관심도db!$A$14:$X$333,10,0)+VLOOKUP(H114,관심도db!$A$14:$X$333,11,0)+VLOOKUP(H114,관심도db!$A$14:$X$333,12,0))-AVERAGE(VLOOKUP(H114,관심도db!$A$14:$X$333,10,0),VLOOKUP(H114,관심도db!$A$14:$X$333,11,0),VLOOKUP(H114,관심도db!$A$14:$X$333,12,0),VLOOKUP(H114,관심도db!$A$14:$X$333,13,0),VLOOKUP(H114,관심도db!$A$14:$X$333,14,0),VLOOKUP(H114,관심도db!$A$14:$X$333,15,0),VLOOKUP(H114,관심도db!$A$14:$X$333,16,0),VLOOKUP(H114,관심도db!$A$14:$X$333,17,0),VLOOKUP(H114,관심도db!$A$14:$X$333,18,0),VLOOKUP(H114,관심도db!$A$14:$X$333,19,0),VLOOKUP(H114,관심도db!$A$14:$X$333,20,0),VLOOKUP(H114,관심도db!$A$14:$X$333,21,0),VLOOKUP(H114,관심도db!$A$14:$X$333,22,0),VLOOKUP(H114,관심도db!$A$14:$X$333,23,0),VLOOKUP(H114,관심도db!$A$14:$X$333,24,0))</f>
        <v>16.233333333333334</v>
      </c>
      <c r="O114" s="73"/>
      <c r="P114" s="74"/>
    </row>
    <row r="115" spans="1:16">
      <c r="A115" s="70" t="s">
        <v>401</v>
      </c>
      <c r="B115" s="70" t="str">
        <f>VLOOKUP(A115,관심도db!$A$14:$X$333,2,0)</f>
        <v>컴퓨터와주변기기</v>
      </c>
      <c r="C115" s="72">
        <f>VLOOKUP(A115,관심도db!$A$14:$X$333,4,0)-VLOOKUP(A115,관심도db!$A$14:$X$333,5,0)</f>
        <v>-561.75</v>
      </c>
      <c r="D115" s="72">
        <f>VLOOKUP(A115,관심도db!$A$14:$X$333,4,0)-VLOOKUP(A115,관심도db!$A$14:$X$333,6,0)</f>
        <v>-178.68999999999997</v>
      </c>
      <c r="E115" s="72">
        <f>VLOOKUP(A115,관심도db!$A$14:$X$333,10,0)+VLOOKUP(A115,관심도db!$A$14:$X$333,11,0)+VLOOKUP(A115,관심도db!$A$14:$X$333,12,0)</f>
        <v>0</v>
      </c>
      <c r="F115" s="72">
        <f>(VLOOKUP(A115,관심도db!$A$14:$X$333,10,0)+VLOOKUP(A115,관심도db!$A$14:$X$333,11,0)+VLOOKUP(A115,관심도db!$A$14:$X$333,12,0))-AVERAGE(VLOOKUP(A115,관심도db!$A$14:$X$333,10,0),VLOOKUP(A115,관심도db!$A$14:$X$333,11,0),VLOOKUP(A115,관심도db!$A$14:$X$333,12,0),VLOOKUP(A115,관심도db!$A$14:$X$333,13,0),VLOOKUP(A115,관심도db!$A$14:$X$333,14,0),VLOOKUP(A115,관심도db!$A$14:$X$333,15,0),VLOOKUP(A115,관심도db!$A$14:$X$333,16,0),VLOOKUP(A115,관심도db!$A$14:$X$333,17,0),VLOOKUP(A115,관심도db!$A$14:$X$333,18,0),VLOOKUP(A115,관심도db!$A$14:$X$333,19,0),VLOOKUP(A115,관심도db!$A$14:$X$333,20,0),VLOOKUP(A115,관심도db!$A$14:$X$333,21,0),VLOOKUP(A115,관심도db!$A$14:$X$333,22,0),VLOOKUP(A115,관심도db!$A$14:$X$333,23,0),VLOOKUP(A115,관심도db!$A$14:$X$333,24,0))</f>
        <v>-1.3333333333333333E-3</v>
      </c>
      <c r="H115" s="74" t="s">
        <v>516</v>
      </c>
      <c r="I115" s="74" t="str">
        <f>VLOOKUP(H115,관심도db!$A$14:$X$333,2,0)</f>
        <v>KSQ 컴퓨터와주변기기</v>
      </c>
      <c r="J115" s="72">
        <f>VLOOKUP(H115,관심도db!$A$14:$X$333,4,0)-VLOOKUP(H115,관심도db!$A$14:$X$333,5,0)</f>
        <v>-563.9</v>
      </c>
      <c r="K115" s="72">
        <f>VLOOKUP(H115,관심도db!$A$14:$X$333,4,0)-VLOOKUP(H115,관심도db!$A$14:$X$333,6,0)</f>
        <v>-180.32000000000002</v>
      </c>
      <c r="L115" s="72">
        <f>VLOOKUP(H115,관심도db!$A$14:$X$333,10,0)+VLOOKUP(H115,관심도db!$A$14:$X$333,11,0)+VLOOKUP(H115,관심도db!$A$14:$X$333,12,0)</f>
        <v>0</v>
      </c>
      <c r="M115" s="72">
        <f>(VLOOKUP(H115,관심도db!$A$14:$X$333,10,0)+VLOOKUP(H115,관심도db!$A$14:$X$333,11,0)+VLOOKUP(H115,관심도db!$A$14:$X$333,12,0))-AVERAGE(VLOOKUP(H115,관심도db!$A$14:$X$333,10,0),VLOOKUP(H115,관심도db!$A$14:$X$333,11,0),VLOOKUP(H115,관심도db!$A$14:$X$333,12,0),VLOOKUP(H115,관심도db!$A$14:$X$333,13,0),VLOOKUP(H115,관심도db!$A$14:$X$333,14,0),VLOOKUP(H115,관심도db!$A$14:$X$333,15,0),VLOOKUP(H115,관심도db!$A$14:$X$333,16,0),VLOOKUP(H115,관심도db!$A$14:$X$333,17,0),VLOOKUP(H115,관심도db!$A$14:$X$333,18,0),VLOOKUP(H115,관심도db!$A$14:$X$333,19,0),VLOOKUP(H115,관심도db!$A$14:$X$333,20,0),VLOOKUP(H115,관심도db!$A$14:$X$333,21,0),VLOOKUP(H115,관심도db!$A$14:$X$333,22,0),VLOOKUP(H115,관심도db!$A$14:$X$333,23,0),VLOOKUP(H115,관심도db!$A$14:$X$333,24,0))</f>
        <v>-1.3333333333333333E-3</v>
      </c>
      <c r="O115" s="73"/>
      <c r="P115" s="74"/>
    </row>
    <row r="116" spans="1:16">
      <c r="A116" s="70" t="s">
        <v>406</v>
      </c>
      <c r="B116" s="70" t="str">
        <f>VLOOKUP(A116,관심도db!$A$14:$X$333,2,0)</f>
        <v>전기제품</v>
      </c>
      <c r="C116" s="72">
        <f>VLOOKUP(A116,관심도db!$A$14:$X$333,4,0)-VLOOKUP(A116,관심도db!$A$14:$X$333,5,0)</f>
        <v>-2727.9399999999996</v>
      </c>
      <c r="D116" s="72">
        <f>VLOOKUP(A116,관심도db!$A$14:$X$333,4,0)-VLOOKUP(A116,관심도db!$A$14:$X$333,6,0)</f>
        <v>-8743.18</v>
      </c>
      <c r="E116" s="72">
        <f>VLOOKUP(A116,관심도db!$A$14:$X$333,10,0)+VLOOKUP(A116,관심도db!$A$14:$X$333,11,0)+VLOOKUP(A116,관심도db!$A$14:$X$333,12,0)</f>
        <v>1032.04</v>
      </c>
      <c r="F116" s="72">
        <f>(VLOOKUP(A116,관심도db!$A$14:$X$333,10,0)+VLOOKUP(A116,관심도db!$A$14:$X$333,11,0)+VLOOKUP(A116,관심도db!$A$14:$X$333,12,0))-AVERAGE(VLOOKUP(A116,관심도db!$A$14:$X$333,10,0),VLOOKUP(A116,관심도db!$A$14:$X$333,11,0),VLOOKUP(A116,관심도db!$A$14:$X$333,12,0),VLOOKUP(A116,관심도db!$A$14:$X$333,13,0),VLOOKUP(A116,관심도db!$A$14:$X$333,14,0),VLOOKUP(A116,관심도db!$A$14:$X$333,15,0),VLOOKUP(A116,관심도db!$A$14:$X$333,16,0),VLOOKUP(A116,관심도db!$A$14:$X$333,17,0),VLOOKUP(A116,관심도db!$A$14:$X$333,18,0),VLOOKUP(A116,관심도db!$A$14:$X$333,19,0),VLOOKUP(A116,관심도db!$A$14:$X$333,20,0),VLOOKUP(A116,관심도db!$A$14:$X$333,21,0),VLOOKUP(A116,관심도db!$A$14:$X$333,22,0),VLOOKUP(A116,관심도db!$A$14:$X$333,23,0),VLOOKUP(A116,관심도db!$A$14:$X$333,24,0))</f>
        <v>728.92066666666665</v>
      </c>
      <c r="H116" s="74" t="s">
        <v>522</v>
      </c>
      <c r="I116" s="74" t="str">
        <f>VLOOKUP(H116,관심도db!$A$14:$X$333,2,0)</f>
        <v>KSQ 전기제품</v>
      </c>
      <c r="J116" s="72">
        <f>VLOOKUP(H116,관심도db!$A$14:$X$333,4,0)-VLOOKUP(H116,관심도db!$A$14:$X$333,5,0)</f>
        <v>-606.81999999999971</v>
      </c>
      <c r="K116" s="72">
        <f>VLOOKUP(H116,관심도db!$A$14:$X$333,4,0)-VLOOKUP(H116,관심도db!$A$14:$X$333,6,0)</f>
        <v>-3270.3099999999995</v>
      </c>
      <c r="L116" s="72">
        <f>VLOOKUP(H116,관심도db!$A$14:$X$333,10,0)+VLOOKUP(H116,관심도db!$A$14:$X$333,11,0)+VLOOKUP(H116,관심도db!$A$14:$X$333,12,0)</f>
        <v>147.26999999999998</v>
      </c>
      <c r="M116" s="72">
        <f>(VLOOKUP(H116,관심도db!$A$14:$X$333,10,0)+VLOOKUP(H116,관심도db!$A$14:$X$333,11,0)+VLOOKUP(H116,관심도db!$A$14:$X$333,12,0))-AVERAGE(VLOOKUP(H116,관심도db!$A$14:$X$333,10,0),VLOOKUP(H116,관심도db!$A$14:$X$333,11,0),VLOOKUP(H116,관심도db!$A$14:$X$333,12,0),VLOOKUP(H116,관심도db!$A$14:$X$333,13,0),VLOOKUP(H116,관심도db!$A$14:$X$333,14,0),VLOOKUP(H116,관심도db!$A$14:$X$333,15,0),VLOOKUP(H116,관심도db!$A$14:$X$333,16,0),VLOOKUP(H116,관심도db!$A$14:$X$333,17,0),VLOOKUP(H116,관심도db!$A$14:$X$333,18,0),VLOOKUP(H116,관심도db!$A$14:$X$333,19,0),VLOOKUP(H116,관심도db!$A$14:$X$333,20,0),VLOOKUP(H116,관심도db!$A$14:$X$333,21,0),VLOOKUP(H116,관심도db!$A$14:$X$333,22,0),VLOOKUP(H116,관심도db!$A$14:$X$333,23,0),VLOOKUP(H116,관심도db!$A$14:$X$333,24,0))</f>
        <v>94.359333333333311</v>
      </c>
      <c r="O116" s="73"/>
      <c r="P116" s="74"/>
    </row>
    <row r="117" spans="1:16">
      <c r="A117" s="70" t="s">
        <v>404</v>
      </c>
      <c r="B117" s="70" t="str">
        <f>VLOOKUP(A117,관심도db!$A$14:$X$333,2,0)</f>
        <v>전자와 전기제품</v>
      </c>
      <c r="C117" s="72">
        <f>VLOOKUP(A117,관심도db!$A$14:$X$333,4,0)-VLOOKUP(A117,관심도db!$A$14:$X$333,5,0)</f>
        <v>-5241.84</v>
      </c>
      <c r="D117" s="72">
        <f>VLOOKUP(A117,관심도db!$A$14:$X$333,4,0)-VLOOKUP(A117,관심도db!$A$14:$X$333,6,0)</f>
        <v>-17157.43</v>
      </c>
      <c r="E117" s="72">
        <f>VLOOKUP(A117,관심도db!$A$14:$X$333,10,0)+VLOOKUP(A117,관심도db!$A$14:$X$333,11,0)+VLOOKUP(A117,관심도db!$A$14:$X$333,12,0)</f>
        <v>1340.1999999999998</v>
      </c>
      <c r="F117" s="72">
        <f>(VLOOKUP(A117,관심도db!$A$14:$X$333,10,0)+VLOOKUP(A117,관심도db!$A$14:$X$333,11,0)+VLOOKUP(A117,관심도db!$A$14:$X$333,12,0))-AVERAGE(VLOOKUP(A117,관심도db!$A$14:$X$333,10,0),VLOOKUP(A117,관심도db!$A$14:$X$333,11,0),VLOOKUP(A117,관심도db!$A$14:$X$333,12,0),VLOOKUP(A117,관심도db!$A$14:$X$333,13,0),VLOOKUP(A117,관심도db!$A$14:$X$333,14,0),VLOOKUP(A117,관심도db!$A$14:$X$333,15,0),VLOOKUP(A117,관심도db!$A$14:$X$333,16,0),VLOOKUP(A117,관심도db!$A$14:$X$333,17,0),VLOOKUP(A117,관심도db!$A$14:$X$333,18,0),VLOOKUP(A117,관심도db!$A$14:$X$333,19,0),VLOOKUP(A117,관심도db!$A$14:$X$333,20,0),VLOOKUP(A117,관심도db!$A$14:$X$333,21,0),VLOOKUP(A117,관심도db!$A$14:$X$333,22,0),VLOOKUP(A117,관심도db!$A$14:$X$333,23,0),VLOOKUP(A117,관심도db!$A$14:$X$333,24,0))</f>
        <v>854.59799999999984</v>
      </c>
      <c r="H117" s="74" t="s">
        <v>520</v>
      </c>
      <c r="I117" s="74" t="str">
        <f>VLOOKUP(H117,관심도db!$A$14:$X$333,2,0)</f>
        <v>KSQ 전자와 전기제품</v>
      </c>
      <c r="J117" s="72">
        <f>VLOOKUP(H117,관심도db!$A$14:$X$333,4,0)-VLOOKUP(H117,관심도db!$A$14:$X$333,5,0)</f>
        <v>-609.40000000000009</v>
      </c>
      <c r="K117" s="72">
        <f>VLOOKUP(H117,관심도db!$A$14:$X$333,4,0)-VLOOKUP(H117,관심도db!$A$14:$X$333,6,0)</f>
        <v>-3291.7500000000005</v>
      </c>
      <c r="L117" s="72">
        <f>VLOOKUP(H117,관심도db!$A$14:$X$333,10,0)+VLOOKUP(H117,관심도db!$A$14:$X$333,11,0)+VLOOKUP(H117,관심도db!$A$14:$X$333,12,0)</f>
        <v>147.26999999999998</v>
      </c>
      <c r="M117" s="72">
        <f>(VLOOKUP(H117,관심도db!$A$14:$X$333,10,0)+VLOOKUP(H117,관심도db!$A$14:$X$333,11,0)+VLOOKUP(H117,관심도db!$A$14:$X$333,12,0))-AVERAGE(VLOOKUP(H117,관심도db!$A$14:$X$333,10,0),VLOOKUP(H117,관심도db!$A$14:$X$333,11,0),VLOOKUP(H117,관심도db!$A$14:$X$333,12,0),VLOOKUP(H117,관심도db!$A$14:$X$333,13,0),VLOOKUP(H117,관심도db!$A$14:$X$333,14,0),VLOOKUP(H117,관심도db!$A$14:$X$333,15,0),VLOOKUP(H117,관심도db!$A$14:$X$333,16,0),VLOOKUP(H117,관심도db!$A$14:$X$333,17,0),VLOOKUP(H117,관심도db!$A$14:$X$333,18,0),VLOOKUP(H117,관심도db!$A$14:$X$333,19,0),VLOOKUP(H117,관심도db!$A$14:$X$333,20,0),VLOOKUP(H117,관심도db!$A$14:$X$333,21,0),VLOOKUP(H117,관심도db!$A$14:$X$333,22,0),VLOOKUP(H117,관심도db!$A$14:$X$333,23,0),VLOOKUP(H117,관심도db!$A$14:$X$333,24,0))</f>
        <v>94.359333333333311</v>
      </c>
      <c r="O117" s="73"/>
      <c r="P117" s="74"/>
    </row>
    <row r="118" spans="1:16">
      <c r="A118" s="70" t="s">
        <v>402</v>
      </c>
      <c r="B118" s="70" t="str">
        <f>VLOOKUP(A118,관심도db!$A$14:$X$333,2,0)</f>
        <v>전자장비와기기</v>
      </c>
      <c r="C118" s="72">
        <f>VLOOKUP(A118,관심도db!$A$14:$X$333,4,0)-VLOOKUP(A118,관심도db!$A$14:$X$333,5,0)</f>
        <v>-11432.029999999999</v>
      </c>
      <c r="D118" s="72">
        <f>VLOOKUP(A118,관심도db!$A$14:$X$333,4,0)-VLOOKUP(A118,관심도db!$A$14:$X$333,6,0)</f>
        <v>-21097.72</v>
      </c>
      <c r="E118" s="72">
        <f>VLOOKUP(A118,관심도db!$A$14:$X$333,10,0)+VLOOKUP(A118,관심도db!$A$14:$X$333,11,0)+VLOOKUP(A118,관심도db!$A$14:$X$333,12,0)</f>
        <v>6910.15</v>
      </c>
      <c r="F118" s="72">
        <f>(VLOOKUP(A118,관심도db!$A$14:$X$333,10,0)+VLOOKUP(A118,관심도db!$A$14:$X$333,11,0)+VLOOKUP(A118,관심도db!$A$14:$X$333,12,0))-AVERAGE(VLOOKUP(A118,관심도db!$A$14:$X$333,10,0),VLOOKUP(A118,관심도db!$A$14:$X$333,11,0),VLOOKUP(A118,관심도db!$A$14:$X$333,12,0),VLOOKUP(A118,관심도db!$A$14:$X$333,13,0),VLOOKUP(A118,관심도db!$A$14:$X$333,14,0),VLOOKUP(A118,관심도db!$A$14:$X$333,15,0),VLOOKUP(A118,관심도db!$A$14:$X$333,16,0),VLOOKUP(A118,관심도db!$A$14:$X$333,17,0),VLOOKUP(A118,관심도db!$A$14:$X$333,18,0),VLOOKUP(A118,관심도db!$A$14:$X$333,19,0),VLOOKUP(A118,관심도db!$A$14:$X$333,20,0),VLOOKUP(A118,관심도db!$A$14:$X$333,21,0),VLOOKUP(A118,관심도db!$A$14:$X$333,22,0),VLOOKUP(A118,관심도db!$A$14:$X$333,23,0),VLOOKUP(A118,관심도db!$A$14:$X$333,24,0))</f>
        <v>4337.0513333333329</v>
      </c>
      <c r="H118" s="74" t="s">
        <v>517</v>
      </c>
      <c r="I118" s="74" t="str">
        <f>VLOOKUP(H118,관심도db!$A$14:$X$333,2,0)</f>
        <v>KSQ 전자장비와기기</v>
      </c>
      <c r="J118" s="72">
        <f>VLOOKUP(H118,관심도db!$A$14:$X$333,4,0)-VLOOKUP(H118,관심도db!$A$14:$X$333,5,0)</f>
        <v>-1096.1699999999996</v>
      </c>
      <c r="K118" s="72">
        <f>VLOOKUP(H118,관심도db!$A$14:$X$333,4,0)-VLOOKUP(H118,관심도db!$A$14:$X$333,6,0)</f>
        <v>-1340.0099999999998</v>
      </c>
      <c r="L118" s="72">
        <f>VLOOKUP(H118,관심도db!$A$14:$X$333,10,0)+VLOOKUP(H118,관심도db!$A$14:$X$333,11,0)+VLOOKUP(H118,관심도db!$A$14:$X$333,12,0)</f>
        <v>142.81</v>
      </c>
      <c r="M118" s="72">
        <f>(VLOOKUP(H118,관심도db!$A$14:$X$333,10,0)+VLOOKUP(H118,관심도db!$A$14:$X$333,11,0)+VLOOKUP(H118,관심도db!$A$14:$X$333,12,0))-AVERAGE(VLOOKUP(H118,관심도db!$A$14:$X$333,10,0),VLOOKUP(H118,관심도db!$A$14:$X$333,11,0),VLOOKUP(H118,관심도db!$A$14:$X$333,12,0),VLOOKUP(H118,관심도db!$A$14:$X$333,13,0),VLOOKUP(H118,관심도db!$A$14:$X$333,14,0),VLOOKUP(H118,관심도db!$A$14:$X$333,15,0),VLOOKUP(H118,관심도db!$A$14:$X$333,16,0),VLOOKUP(H118,관심도db!$A$14:$X$333,17,0),VLOOKUP(H118,관심도db!$A$14:$X$333,18,0),VLOOKUP(H118,관심도db!$A$14:$X$333,19,0),VLOOKUP(H118,관심도db!$A$14:$X$333,20,0),VLOOKUP(H118,관심도db!$A$14:$X$333,21,0),VLOOKUP(H118,관심도db!$A$14:$X$333,22,0),VLOOKUP(H118,관심도db!$A$14:$X$333,23,0),VLOOKUP(H118,관심도db!$A$14:$X$333,24,0))</f>
        <v>71.330666666666659</v>
      </c>
      <c r="O118" s="73"/>
      <c r="P118" s="74"/>
    </row>
    <row r="119" spans="1:16">
      <c r="A119" s="70" t="s">
        <v>398</v>
      </c>
      <c r="B119" s="70" t="str">
        <f>VLOOKUP(A119,관심도db!$A$14:$X$333,2,0)</f>
        <v>기술하드웨어와장비</v>
      </c>
      <c r="C119" s="72">
        <f>VLOOKUP(A119,관심도db!$A$14:$X$333,4,0)-VLOOKUP(A119,관심도db!$A$14:$X$333,5,0)</f>
        <v>-12117.119999999999</v>
      </c>
      <c r="D119" s="72">
        <f>VLOOKUP(A119,관심도db!$A$14:$X$333,4,0)-VLOOKUP(A119,관심도db!$A$14:$X$333,6,0)</f>
        <v>-24533.000000000004</v>
      </c>
      <c r="E119" s="72">
        <f>VLOOKUP(A119,관심도db!$A$14:$X$333,10,0)+VLOOKUP(A119,관심도db!$A$14:$X$333,11,0)+VLOOKUP(A119,관심도db!$A$14:$X$333,12,0)</f>
        <v>6968.34</v>
      </c>
      <c r="F119" s="72">
        <f>(VLOOKUP(A119,관심도db!$A$14:$X$333,10,0)+VLOOKUP(A119,관심도db!$A$14:$X$333,11,0)+VLOOKUP(A119,관심도db!$A$14:$X$333,12,0))-AVERAGE(VLOOKUP(A119,관심도db!$A$14:$X$333,10,0),VLOOKUP(A119,관심도db!$A$14:$X$333,11,0),VLOOKUP(A119,관심도db!$A$14:$X$333,12,0),VLOOKUP(A119,관심도db!$A$14:$X$333,13,0),VLOOKUP(A119,관심도db!$A$14:$X$333,14,0),VLOOKUP(A119,관심도db!$A$14:$X$333,15,0),VLOOKUP(A119,관심도db!$A$14:$X$333,16,0),VLOOKUP(A119,관심도db!$A$14:$X$333,17,0),VLOOKUP(A119,관심도db!$A$14:$X$333,18,0),VLOOKUP(A119,관심도db!$A$14:$X$333,19,0),VLOOKUP(A119,관심도db!$A$14:$X$333,20,0),VLOOKUP(A119,관심도db!$A$14:$X$333,21,0),VLOOKUP(A119,관심도db!$A$14:$X$333,22,0),VLOOKUP(A119,관심도db!$A$14:$X$333,23,0),VLOOKUP(A119,관심도db!$A$14:$X$333,24,0))</f>
        <v>4374.0446666666667</v>
      </c>
      <c r="H119" s="74" t="s">
        <v>513</v>
      </c>
      <c r="I119" s="74" t="str">
        <f>VLOOKUP(H119,관심도db!$A$14:$X$333,2,0)</f>
        <v>KSQ 기술하드웨어와장비</v>
      </c>
      <c r="J119" s="72">
        <f>VLOOKUP(H119,관심도db!$A$14:$X$333,4,0)-VLOOKUP(H119,관심도db!$A$14:$X$333,5,0)</f>
        <v>-1718.1200000000008</v>
      </c>
      <c r="K119" s="72">
        <f>VLOOKUP(H119,관심도db!$A$14:$X$333,4,0)-VLOOKUP(H119,관심도db!$A$14:$X$333,6,0)</f>
        <v>-4478.2900000000009</v>
      </c>
      <c r="L119" s="72">
        <f>VLOOKUP(H119,관심도db!$A$14:$X$333,10,0)+VLOOKUP(H119,관심도db!$A$14:$X$333,11,0)+VLOOKUP(H119,관심도db!$A$14:$X$333,12,0)</f>
        <v>196.94</v>
      </c>
      <c r="M119" s="72">
        <f>(VLOOKUP(H119,관심도db!$A$14:$X$333,10,0)+VLOOKUP(H119,관심도db!$A$14:$X$333,11,0)+VLOOKUP(H119,관심도db!$A$14:$X$333,12,0))-AVERAGE(VLOOKUP(H119,관심도db!$A$14:$X$333,10,0),VLOOKUP(H119,관심도db!$A$14:$X$333,11,0),VLOOKUP(H119,관심도db!$A$14:$X$333,12,0),VLOOKUP(H119,관심도db!$A$14:$X$333,13,0),VLOOKUP(H119,관심도db!$A$14:$X$333,14,0),VLOOKUP(H119,관심도db!$A$14:$X$333,15,0),VLOOKUP(H119,관심도db!$A$14:$X$333,16,0),VLOOKUP(H119,관심도db!$A$14:$X$333,17,0),VLOOKUP(H119,관심도db!$A$14:$X$333,18,0),VLOOKUP(H119,관심도db!$A$14:$X$333,19,0),VLOOKUP(H119,관심도db!$A$14:$X$333,20,0),VLOOKUP(H119,관심도db!$A$14:$X$333,21,0),VLOOKUP(H119,관심도db!$A$14:$X$333,22,0),VLOOKUP(H119,관심도db!$A$14:$X$333,23,0),VLOOKUP(H119,관심도db!$A$14:$X$333,24,0))</f>
        <v>107.11733333333331</v>
      </c>
      <c r="O119" s="73"/>
      <c r="P119" s="74"/>
    </row>
    <row r="120" spans="1:16" ht="13.2">
      <c r="A120" s="70" t="s">
        <v>218</v>
      </c>
      <c r="B120" s="70" t="str">
        <f>VLOOKUP(A120,관심도db!$A$14:$X$333,2,0)</f>
        <v>가스유틸리티</v>
      </c>
      <c r="C120" s="72">
        <f>VLOOKUP(A120,관심도db!$A$14:$X$333,4,0)-VLOOKUP(A120,관심도db!$A$14:$X$333,5,0)</f>
        <v>-31.329999999999984</v>
      </c>
      <c r="D120" s="72">
        <f>VLOOKUP(A120,관심도db!$A$14:$X$333,4,0)-VLOOKUP(A120,관심도db!$A$14:$X$333,6,0)</f>
        <v>-53.739999999999981</v>
      </c>
      <c r="E120" s="72">
        <f>VLOOKUP(A120,관심도db!$A$14:$X$333,10,0)+VLOOKUP(A120,관심도db!$A$14:$X$333,11,0)+VLOOKUP(A120,관심도db!$A$14:$X$333,12,0)</f>
        <v>4.54</v>
      </c>
      <c r="F120" s="72">
        <f>(VLOOKUP(A120,관심도db!$A$14:$X$333,10,0)+VLOOKUP(A120,관심도db!$A$14:$X$333,11,0)+VLOOKUP(A120,관심도db!$A$14:$X$333,12,0))-AVERAGE(VLOOKUP(A120,관심도db!$A$14:$X$333,10,0),VLOOKUP(A120,관심도db!$A$14:$X$333,11,0),VLOOKUP(A120,관심도db!$A$14:$X$333,12,0),VLOOKUP(A120,관심도db!$A$14:$X$333,13,0),VLOOKUP(A120,관심도db!$A$14:$X$333,14,0),VLOOKUP(A120,관심도db!$A$14:$X$333,15,0),VLOOKUP(A120,관심도db!$A$14:$X$333,16,0),VLOOKUP(A120,관심도db!$A$14:$X$333,17,0),VLOOKUP(A120,관심도db!$A$14:$X$333,18,0),VLOOKUP(A120,관심도db!$A$14:$X$333,19,0),VLOOKUP(A120,관심도db!$A$14:$X$333,20,0),VLOOKUP(A120,관심도db!$A$14:$X$333,21,0),VLOOKUP(A120,관심도db!$A$14:$X$333,22,0),VLOOKUP(A120,관심도db!$A$14:$X$333,23,0),VLOOKUP(A120,관심도db!$A$14:$X$333,24,0))</f>
        <v>0.72133333333333294</v>
      </c>
      <c r="H120" s="74"/>
      <c r="I120" s="79" t="s">
        <v>862</v>
      </c>
      <c r="J120" s="72">
        <f>SUM(관심도db!$D$334:$D$359)-SUM(관심도db!$E$334:$E$359)</f>
        <v>-4256.5799999999981</v>
      </c>
      <c r="K120" s="72">
        <f>SUM(관심도db!$D$334:$D$359)-SUM(관심도db!$F$334:$F$359)</f>
        <v>-16793.649999999991</v>
      </c>
      <c r="L120" s="72">
        <f>SUM(관심도db!$G$334:$I$359)</f>
        <v>1055.81</v>
      </c>
      <c r="M120" s="72">
        <f>SUM(관심도db!$G$334:$I$359)-AVERAGE(관심도db!$J$334:$X$359)</f>
        <v>1039.9895128205128</v>
      </c>
      <c r="O120" s="73"/>
      <c r="P120" s="74"/>
    </row>
    <row r="121" spans="1:16">
      <c r="A121" s="70" t="s">
        <v>216</v>
      </c>
      <c r="B121" s="70" t="str">
        <f>VLOOKUP(A121,관심도db!$A$14:$X$333,2,0)</f>
        <v>반도체와반도체장비</v>
      </c>
      <c r="C121" s="72">
        <f>VLOOKUP(A121,관심도db!$A$14:$X$333,4,0)-VLOOKUP(A121,관심도db!$A$14:$X$333,5,0)</f>
        <v>-20580.23000000004</v>
      </c>
      <c r="D121" s="72">
        <f>VLOOKUP(A121,관심도db!$A$14:$X$333,4,0)-VLOOKUP(A121,관심도db!$A$14:$X$333,6,0)</f>
        <v>68977.13</v>
      </c>
      <c r="E121" s="72">
        <f>VLOOKUP(A121,관심도db!$A$14:$X$333,10,0)+VLOOKUP(A121,관심도db!$A$14:$X$333,11,0)+VLOOKUP(A121,관심도db!$A$14:$X$333,12,0)</f>
        <v>92901.890000000014</v>
      </c>
      <c r="F121" s="72">
        <f>(VLOOKUP(A121,관심도db!$A$14:$X$333,10,0)+VLOOKUP(A121,관심도db!$A$14:$X$333,11,0)+VLOOKUP(A121,관심도db!$A$14:$X$333,12,0))-AVERAGE(VLOOKUP(A121,관심도db!$A$14:$X$333,10,0),VLOOKUP(A121,관심도db!$A$14:$X$333,11,0),VLOOKUP(A121,관심도db!$A$14:$X$333,12,0),VLOOKUP(A121,관심도db!$A$14:$X$333,13,0),VLOOKUP(A121,관심도db!$A$14:$X$333,14,0),VLOOKUP(A121,관심도db!$A$14:$X$333,15,0),VLOOKUP(A121,관심도db!$A$14:$X$333,16,0),VLOOKUP(A121,관심도db!$A$14:$X$333,17,0),VLOOKUP(A121,관심도db!$A$14:$X$333,18,0),VLOOKUP(A121,관심도db!$A$14:$X$333,19,0),VLOOKUP(A121,관심도db!$A$14:$X$333,20,0),VLOOKUP(A121,관심도db!$A$14:$X$333,21,0),VLOOKUP(A121,관심도db!$A$14:$X$333,22,0),VLOOKUP(A121,관심도db!$A$14:$X$333,23,0),VLOOKUP(A121,관심도db!$A$14:$X$333,24,0))</f>
        <v>65306.117333333343</v>
      </c>
      <c r="H121" s="74" t="s">
        <v>519</v>
      </c>
      <c r="I121" s="74" t="str">
        <f>VLOOKUP(H121,관심도db!$A$14:$X$333,2,0)</f>
        <v>KSQ 반도체와반도체장비</v>
      </c>
      <c r="J121" s="72">
        <f>VLOOKUP(H121,관심도db!$A$14:$X$333,4,0)-VLOOKUP(H121,관심도db!$A$14:$X$333,5,0)</f>
        <v>-9193.1699999999983</v>
      </c>
      <c r="K121" s="72">
        <f>VLOOKUP(H121,관심도db!$A$14:$X$333,4,0)-VLOOKUP(H121,관심도db!$A$14:$X$333,6,0)</f>
        <v>-15668.630000000005</v>
      </c>
      <c r="L121" s="72">
        <f>VLOOKUP(H121,관심도db!$A$14:$X$333,10,0)+VLOOKUP(H121,관심도db!$A$14:$X$333,11,0)+VLOOKUP(H121,관심도db!$A$14:$X$333,12,0)</f>
        <v>1630.47</v>
      </c>
      <c r="M121" s="72">
        <f>(VLOOKUP(H121,관심도db!$A$14:$X$333,10,0)+VLOOKUP(H121,관심도db!$A$14:$X$333,11,0)+VLOOKUP(H121,관심도db!$A$14:$X$333,12,0))-AVERAGE(VLOOKUP(H121,관심도db!$A$14:$X$333,10,0),VLOOKUP(H121,관심도db!$A$14:$X$333,11,0),VLOOKUP(H121,관심도db!$A$14:$X$333,12,0),VLOOKUP(H121,관심도db!$A$14:$X$333,13,0),VLOOKUP(H121,관심도db!$A$14:$X$333,14,0),VLOOKUP(H121,관심도db!$A$14:$X$333,15,0),VLOOKUP(H121,관심도db!$A$14:$X$333,16,0),VLOOKUP(H121,관심도db!$A$14:$X$333,17,0),VLOOKUP(H121,관심도db!$A$14:$X$333,18,0),VLOOKUP(H121,관심도db!$A$14:$X$333,19,0),VLOOKUP(H121,관심도db!$A$14:$X$333,20,0),VLOOKUP(H121,관심도db!$A$14:$X$333,21,0),VLOOKUP(H121,관심도db!$A$14:$X$333,22,0),VLOOKUP(H121,관심도db!$A$14:$X$333,23,0),VLOOKUP(H121,관심도db!$A$14:$X$333,24,0))</f>
        <v>962.5773333333334</v>
      </c>
      <c r="O121" s="73"/>
      <c r="P121" s="74"/>
    </row>
    <row r="122" spans="1:16" ht="13.2">
      <c r="A122" s="70"/>
      <c r="B122" s="79" t="s">
        <v>862</v>
      </c>
      <c r="C122" s="72">
        <f>SUM(관심도db!$D$334:$D$359)-SUM(관심도db!$E$334:$E$359)</f>
        <v>-4256.5799999999981</v>
      </c>
      <c r="D122" s="72">
        <f>SUM(관심도db!$D$334:$D$359)-SUM(관심도db!$F$334:$F$359)</f>
        <v>-16793.649999999991</v>
      </c>
      <c r="E122" s="72">
        <f>SUM(관심도db!$G$334:$I$359)</f>
        <v>1055.81</v>
      </c>
      <c r="F122" s="72">
        <f>SUM(관심도db!$G$334:$I$359)-AVERAGE(관심도db!$J$334:$X$359)</f>
        <v>1039.9895128205128</v>
      </c>
      <c r="H122" s="74"/>
      <c r="I122" s="74"/>
      <c r="O122" s="73"/>
      <c r="P122" s="74"/>
    </row>
    <row r="123" spans="1:16" ht="13.2">
      <c r="A123" s="70"/>
      <c r="B123" s="79" t="s">
        <v>876</v>
      </c>
      <c r="C123" s="72">
        <f>SUM(관심도db!$D$360:$D$364)-SUM(관심도db!$E$360:$E$364)</f>
        <v>-92.440000000000055</v>
      </c>
      <c r="D123" s="72">
        <f>SUM(관심도db!$D$360:$D$364)-SUM(관심도db!$F$360:$F$364)</f>
        <v>-761.81999999999925</v>
      </c>
      <c r="E123" s="72">
        <f>SUM(관심도db!$G$360:$I$364)</f>
        <v>391.90999999999997</v>
      </c>
      <c r="F123" s="72">
        <f>SUM(관심도db!$G$359:$I$364)-AVERAGE(관심도db!$J$360:$X$364)</f>
        <v>359.76239999999996</v>
      </c>
      <c r="H123" s="74"/>
      <c r="I123" s="74"/>
      <c r="O123" s="73"/>
      <c r="P123" s="74"/>
    </row>
    <row r="124" spans="1:16">
      <c r="A124" s="70" t="s">
        <v>422</v>
      </c>
      <c r="B124" s="70" t="str">
        <f>VLOOKUP(A124,관심도db!$A$14:$X$333,2,0)</f>
        <v>복합유틸리티</v>
      </c>
      <c r="C124" s="72">
        <f>VLOOKUP(A124,관심도db!$A$14:$X$333,4,0)-VLOOKUP(A124,관심도db!$A$14:$X$333,5,0)</f>
        <v>-2.7800000000000002</v>
      </c>
      <c r="D124" s="72">
        <f>VLOOKUP(A124,관심도db!$A$14:$X$333,4,0)-VLOOKUP(A124,관심도db!$A$14:$X$333,6,0)</f>
        <v>-6.35</v>
      </c>
      <c r="E124" s="72">
        <f>VLOOKUP(A124,관심도db!$A$14:$X$333,10,0)+VLOOKUP(A124,관심도db!$A$14:$X$333,11,0)+VLOOKUP(A124,관심도db!$A$14:$X$333,12,0)</f>
        <v>0.69</v>
      </c>
      <c r="F124" s="72">
        <f>(VLOOKUP(A124,관심도db!$A$14:$X$333,10,0)+VLOOKUP(A124,관심도db!$A$14:$X$333,11,0)+VLOOKUP(A124,관심도db!$A$14:$X$333,12,0))-AVERAGE(VLOOKUP(A124,관심도db!$A$14:$X$333,10,0),VLOOKUP(A124,관심도db!$A$14:$X$333,11,0),VLOOKUP(A124,관심도db!$A$14:$X$333,12,0),VLOOKUP(A124,관심도db!$A$14:$X$333,13,0),VLOOKUP(A124,관심도db!$A$14:$X$333,14,0),VLOOKUP(A124,관심도db!$A$14:$X$333,15,0),VLOOKUP(A124,관심도db!$A$14:$X$333,16,0),VLOOKUP(A124,관심도db!$A$14:$X$333,17,0),VLOOKUP(A124,관심도db!$A$14:$X$333,18,0),VLOOKUP(A124,관심도db!$A$14:$X$333,19,0),VLOOKUP(A124,관심도db!$A$14:$X$333,20,0),VLOOKUP(A124,관심도db!$A$14:$X$333,21,0),VLOOKUP(A124,관심도db!$A$14:$X$333,22,0),VLOOKUP(A124,관심도db!$A$14:$X$333,23,0),VLOOKUP(A124,관심도db!$A$14:$X$333,24,0))</f>
        <v>0.54333333333333333</v>
      </c>
      <c r="H124" s="74"/>
      <c r="I124" s="74"/>
      <c r="O124" s="73"/>
      <c r="P124" s="74"/>
    </row>
    <row r="125" spans="1:16">
      <c r="A125" s="70"/>
      <c r="B125" s="70"/>
      <c r="H125" s="74"/>
      <c r="I125" s="74"/>
      <c r="O125" s="73"/>
      <c r="P125" s="74"/>
    </row>
    <row r="126" spans="1:16">
      <c r="A126" s="70"/>
      <c r="B126" s="70"/>
      <c r="H126" s="74"/>
      <c r="I126" s="74"/>
      <c r="O126" s="73"/>
      <c r="P126" s="74"/>
    </row>
    <row r="127" spans="1:16">
      <c r="A127" s="70"/>
      <c r="B127" s="70"/>
      <c r="H127" s="74"/>
      <c r="I127" s="74"/>
      <c r="O127" s="73"/>
      <c r="P127" s="74"/>
    </row>
    <row r="128" spans="1:16">
      <c r="A128" s="70"/>
      <c r="B128" s="70"/>
      <c r="H128" s="74"/>
      <c r="I128" s="74"/>
      <c r="O128" s="73"/>
      <c r="P128" s="74"/>
    </row>
    <row r="129" spans="1:16">
      <c r="A129" s="70"/>
      <c r="B129" s="70"/>
      <c r="H129" s="74"/>
      <c r="I129" s="74"/>
      <c r="O129" s="73"/>
      <c r="P129" s="74"/>
    </row>
    <row r="130" spans="1:16">
      <c r="A130" s="70"/>
      <c r="B130" s="70"/>
      <c r="H130" s="74"/>
      <c r="I130" s="74"/>
      <c r="O130" s="73"/>
      <c r="P130" s="74"/>
    </row>
    <row r="131" spans="1:16">
      <c r="A131" s="70"/>
      <c r="B131" s="70"/>
      <c r="H131" s="74"/>
      <c r="I131" s="74"/>
      <c r="O131" s="73"/>
      <c r="P131" s="74"/>
    </row>
    <row r="132" spans="1:16">
      <c r="A132" s="70"/>
      <c r="B132" s="70"/>
      <c r="H132" s="74"/>
      <c r="I132" s="74"/>
      <c r="O132" s="73"/>
      <c r="P132" s="74"/>
    </row>
    <row r="133" spans="1:16">
      <c r="A133" s="70"/>
      <c r="B133" s="70"/>
      <c r="H133" s="74"/>
      <c r="I133" s="74"/>
      <c r="O133" s="73"/>
      <c r="P133" s="74"/>
    </row>
    <row r="134" spans="1:16">
      <c r="A134" s="70"/>
      <c r="B134" s="70"/>
      <c r="H134" s="74"/>
      <c r="I134" s="74"/>
      <c r="O134" s="73"/>
      <c r="P134" s="74"/>
    </row>
    <row r="135" spans="1:16">
      <c r="A135" s="70"/>
      <c r="B135" s="70"/>
      <c r="H135" s="74"/>
      <c r="I135" s="74"/>
      <c r="O135" s="73"/>
      <c r="P135" s="74"/>
    </row>
    <row r="136" spans="1:16">
      <c r="A136" s="70"/>
      <c r="B136" s="70"/>
      <c r="H136" s="74"/>
      <c r="I136" s="74"/>
      <c r="O136" s="73"/>
      <c r="P136" s="74"/>
    </row>
    <row r="137" spans="1:16">
      <c r="A137" s="70"/>
      <c r="B137" s="70"/>
      <c r="H137" s="74"/>
      <c r="I137" s="74"/>
      <c r="O137" s="73"/>
      <c r="P137" s="74"/>
    </row>
    <row r="138" spans="1:16">
      <c r="A138" s="70"/>
      <c r="B138" s="70"/>
      <c r="H138" s="74"/>
      <c r="I138" s="74"/>
      <c r="O138" s="73"/>
      <c r="P138" s="74"/>
    </row>
    <row r="139" spans="1:16">
      <c r="A139" s="70"/>
      <c r="B139" s="70"/>
      <c r="H139" s="74"/>
      <c r="I139" s="74"/>
      <c r="O139" s="73"/>
      <c r="P139" s="74"/>
    </row>
    <row r="140" spans="1:16">
      <c r="A140" s="70"/>
      <c r="B140" s="70"/>
      <c r="H140" s="74"/>
      <c r="I140" s="74"/>
      <c r="O140" s="73"/>
      <c r="P140" s="74"/>
    </row>
    <row r="141" spans="1:16">
      <c r="A141" s="70"/>
      <c r="B141" s="70"/>
      <c r="H141" s="74"/>
      <c r="I141" s="74"/>
      <c r="O141" s="73"/>
      <c r="P141" s="74"/>
    </row>
    <row r="142" spans="1:16">
      <c r="A142" s="70"/>
      <c r="B142" s="70"/>
      <c r="H142" s="74"/>
      <c r="I142" s="74"/>
      <c r="O142" s="73"/>
      <c r="P142" s="74"/>
    </row>
    <row r="143" spans="1:16">
      <c r="A143" s="70"/>
      <c r="B143" s="70"/>
      <c r="H143" s="74"/>
      <c r="I143" s="74"/>
      <c r="O143" s="73"/>
      <c r="P143" s="74"/>
    </row>
    <row r="144" spans="1:16">
      <c r="A144" s="70"/>
      <c r="B144" s="70"/>
      <c r="H144" s="74"/>
      <c r="I144" s="74"/>
      <c r="O144" s="73"/>
      <c r="P144" s="74"/>
    </row>
    <row r="145" spans="1:16">
      <c r="A145" s="70"/>
      <c r="B145" s="70"/>
      <c r="H145" s="74"/>
      <c r="I145" s="74"/>
      <c r="O145" s="73"/>
      <c r="P145" s="74"/>
    </row>
    <row r="146" spans="1:16">
      <c r="A146" s="70"/>
      <c r="B146" s="70"/>
      <c r="H146" s="74"/>
      <c r="I146" s="74"/>
      <c r="O146" s="73"/>
      <c r="P146" s="74"/>
    </row>
    <row r="147" spans="1:16">
      <c r="A147" s="70"/>
      <c r="B147" s="70"/>
      <c r="H147" s="74"/>
      <c r="I147" s="74"/>
      <c r="O147" s="73"/>
      <c r="P147" s="74"/>
    </row>
    <row r="148" spans="1:16">
      <c r="A148" s="70"/>
      <c r="B148" s="70"/>
      <c r="H148" s="74"/>
      <c r="I148" s="74"/>
      <c r="O148" s="73"/>
      <c r="P148" s="74"/>
    </row>
    <row r="149" spans="1:16">
      <c r="A149" s="70"/>
      <c r="B149" s="70"/>
      <c r="H149" s="74"/>
      <c r="I149" s="74"/>
      <c r="O149" s="73"/>
      <c r="P149" s="74"/>
    </row>
    <row r="150" spans="1:16">
      <c r="A150" s="70"/>
      <c r="B150" s="70"/>
      <c r="H150" s="74"/>
      <c r="I150" s="74"/>
      <c r="O150" s="73"/>
      <c r="P150" s="74"/>
    </row>
    <row r="151" spans="1:16">
      <c r="A151" s="70"/>
      <c r="B151" s="70"/>
      <c r="H151" s="74"/>
      <c r="I151" s="74"/>
      <c r="O151" s="73"/>
      <c r="P151" s="74"/>
    </row>
    <row r="152" spans="1:16">
      <c r="A152" s="70"/>
      <c r="B152" s="70"/>
      <c r="H152" s="74"/>
      <c r="I152" s="74"/>
      <c r="O152" s="73"/>
      <c r="P152" s="74"/>
    </row>
    <row r="153" spans="1:16">
      <c r="A153" s="70"/>
      <c r="B153" s="70"/>
      <c r="H153" s="74"/>
      <c r="I153" s="74"/>
      <c r="O153" s="73"/>
      <c r="P153" s="74"/>
    </row>
    <row r="154" spans="1:16">
      <c r="A154" s="70"/>
      <c r="B154" s="70"/>
      <c r="H154" s="74"/>
      <c r="I154" s="74"/>
      <c r="O154" s="73"/>
      <c r="P154" s="74"/>
    </row>
    <row r="155" spans="1:16">
      <c r="A155" s="70"/>
      <c r="B155" s="70"/>
      <c r="H155" s="74"/>
      <c r="I155" s="74"/>
      <c r="O155" s="73"/>
      <c r="P155" s="74"/>
    </row>
    <row r="156" spans="1:16">
      <c r="A156" s="70"/>
      <c r="B156" s="70"/>
      <c r="H156" s="74"/>
      <c r="I156" s="74"/>
      <c r="O156" s="73"/>
      <c r="P156" s="74"/>
    </row>
    <row r="157" spans="1:16">
      <c r="A157" s="70"/>
      <c r="B157" s="70"/>
      <c r="H157" s="74"/>
      <c r="I157" s="74"/>
      <c r="O157" s="73"/>
      <c r="P157" s="74"/>
    </row>
    <row r="158" spans="1:16">
      <c r="A158" s="70"/>
      <c r="B158" s="70"/>
      <c r="H158" s="74"/>
      <c r="I158" s="74"/>
      <c r="O158" s="73"/>
      <c r="P158" s="74"/>
    </row>
    <row r="159" spans="1:16">
      <c r="A159" s="70"/>
      <c r="B159" s="70"/>
      <c r="H159" s="74"/>
      <c r="I159" s="74"/>
      <c r="O159" s="73"/>
      <c r="P159" s="74"/>
    </row>
    <row r="160" spans="1:16">
      <c r="A160" s="70"/>
      <c r="B160" s="70"/>
      <c r="H160" s="74"/>
      <c r="I160" s="74"/>
      <c r="O160" s="73"/>
      <c r="P160" s="74"/>
    </row>
    <row r="161" spans="1:16">
      <c r="A161" s="70"/>
      <c r="B161" s="70"/>
      <c r="H161" s="74"/>
      <c r="I161" s="74"/>
      <c r="O161" s="73"/>
      <c r="P161" s="74"/>
    </row>
    <row r="162" spans="1:16">
      <c r="A162" s="70"/>
      <c r="B162" s="70"/>
      <c r="H162" s="74"/>
      <c r="I162" s="74"/>
      <c r="O162" s="73"/>
      <c r="P162" s="74"/>
    </row>
    <row r="163" spans="1:16">
      <c r="A163" s="70"/>
      <c r="B163" s="70"/>
      <c r="H163" s="74"/>
      <c r="I163" s="74"/>
      <c r="O163" s="73"/>
      <c r="P163" s="74"/>
    </row>
    <row r="164" spans="1:16">
      <c r="A164" s="70"/>
      <c r="B164" s="70"/>
      <c r="H164" s="74"/>
      <c r="I164" s="74"/>
      <c r="O164" s="73"/>
      <c r="P164" s="74"/>
    </row>
    <row r="165" spans="1:16">
      <c r="A165" s="70"/>
      <c r="B165" s="70"/>
      <c r="H165" s="74"/>
      <c r="I165" s="74"/>
      <c r="O165" s="73"/>
      <c r="P165" s="74"/>
    </row>
    <row r="166" spans="1:16">
      <c r="A166" s="70"/>
      <c r="B166" s="70"/>
      <c r="H166" s="74"/>
      <c r="I166" s="74"/>
      <c r="O166" s="73"/>
      <c r="P166" s="74"/>
    </row>
    <row r="167" spans="1:16">
      <c r="A167" s="70"/>
      <c r="B167" s="70"/>
      <c r="H167" s="74"/>
      <c r="I167" s="74"/>
      <c r="O167" s="73"/>
      <c r="P167" s="74"/>
    </row>
    <row r="168" spans="1:16">
      <c r="A168" s="70"/>
      <c r="B168" s="70"/>
      <c r="H168" s="74"/>
      <c r="I168" s="74"/>
      <c r="O168" s="73"/>
      <c r="P168" s="74"/>
    </row>
    <row r="169" spans="1:16">
      <c r="A169" s="70"/>
      <c r="B169" s="70"/>
      <c r="H169" s="74"/>
      <c r="I169" s="74"/>
      <c r="O169" s="73"/>
      <c r="P169" s="74"/>
    </row>
    <row r="170" spans="1:16">
      <c r="A170" s="70"/>
      <c r="B170" s="70"/>
      <c r="H170" s="74"/>
      <c r="I170" s="74"/>
      <c r="O170" s="73"/>
      <c r="P170" s="74"/>
    </row>
    <row r="171" spans="1:16">
      <c r="A171" s="70"/>
      <c r="B171" s="70"/>
      <c r="H171" s="74"/>
      <c r="I171" s="74"/>
      <c r="O171" s="73"/>
      <c r="P171" s="74"/>
    </row>
    <row r="172" spans="1:16">
      <c r="A172" s="70"/>
      <c r="B172" s="70"/>
      <c r="H172" s="74"/>
      <c r="I172" s="74"/>
      <c r="O172" s="73"/>
      <c r="P172" s="74"/>
    </row>
    <row r="173" spans="1:16">
      <c r="A173" s="70"/>
      <c r="B173" s="70"/>
      <c r="H173" s="74"/>
      <c r="I173" s="74"/>
      <c r="O173" s="73"/>
      <c r="P173" s="74"/>
    </row>
    <row r="174" spans="1:16">
      <c r="A174" s="70"/>
      <c r="B174" s="70"/>
      <c r="H174" s="74"/>
      <c r="I174" s="74"/>
      <c r="O174" s="73"/>
      <c r="P174" s="74"/>
    </row>
    <row r="175" spans="1:16">
      <c r="A175" s="70"/>
      <c r="B175" s="70"/>
      <c r="H175" s="74"/>
      <c r="I175" s="74"/>
      <c r="O175" s="73"/>
      <c r="P175" s="74"/>
    </row>
    <row r="176" spans="1:16">
      <c r="A176" s="70"/>
      <c r="B176" s="70"/>
      <c r="H176" s="74"/>
      <c r="I176" s="74"/>
      <c r="O176" s="73"/>
      <c r="P176" s="74"/>
    </row>
    <row r="177" spans="1:16">
      <c r="A177" s="70"/>
      <c r="B177" s="70"/>
      <c r="H177" s="74"/>
      <c r="I177" s="74"/>
      <c r="O177" s="73"/>
      <c r="P177" s="74"/>
    </row>
    <row r="178" spans="1:16">
      <c r="A178" s="70"/>
      <c r="B178" s="70"/>
      <c r="H178" s="74"/>
      <c r="I178" s="74"/>
      <c r="O178" s="73"/>
      <c r="P178" s="74"/>
    </row>
    <row r="179" spans="1:16">
      <c r="A179" s="70"/>
      <c r="B179" s="70"/>
      <c r="H179" s="74"/>
      <c r="I179" s="74"/>
      <c r="O179" s="73"/>
      <c r="P179" s="74"/>
    </row>
    <row r="180" spans="1:16">
      <c r="A180" s="70"/>
      <c r="B180" s="70"/>
      <c r="H180" s="74"/>
      <c r="I180" s="74"/>
      <c r="O180" s="73"/>
      <c r="P180" s="74"/>
    </row>
    <row r="181" spans="1:16">
      <c r="A181" s="70"/>
      <c r="B181" s="70"/>
      <c r="H181" s="74"/>
      <c r="I181" s="74"/>
      <c r="O181" s="73"/>
      <c r="P181" s="74"/>
    </row>
    <row r="182" spans="1:16">
      <c r="A182" s="70"/>
      <c r="B182" s="70"/>
      <c r="H182" s="74"/>
      <c r="I182" s="74"/>
      <c r="O182" s="73"/>
      <c r="P182" s="74"/>
    </row>
    <row r="183" spans="1:16">
      <c r="A183" s="70"/>
      <c r="B183" s="70"/>
      <c r="H183" s="74"/>
      <c r="I183" s="74"/>
      <c r="O183" s="73"/>
      <c r="P183" s="74"/>
    </row>
    <row r="184" spans="1:16">
      <c r="A184" s="70"/>
      <c r="B184" s="70"/>
      <c r="H184" s="74"/>
      <c r="I184" s="74"/>
      <c r="O184" s="73"/>
      <c r="P184" s="74"/>
    </row>
    <row r="185" spans="1:16">
      <c r="A185" s="70"/>
      <c r="B185" s="70"/>
      <c r="H185" s="74"/>
      <c r="I185" s="74"/>
      <c r="O185" s="73"/>
      <c r="P185" s="74"/>
    </row>
    <row r="186" spans="1:16">
      <c r="A186" s="70"/>
      <c r="B186" s="70"/>
      <c r="H186" s="74"/>
      <c r="I186" s="74"/>
      <c r="O186" s="73"/>
      <c r="P186" s="74"/>
    </row>
    <row r="187" spans="1:16">
      <c r="A187" s="70"/>
      <c r="B187" s="70"/>
      <c r="H187" s="74"/>
      <c r="I187" s="74"/>
      <c r="O187" s="73"/>
      <c r="P187" s="74"/>
    </row>
    <row r="188" spans="1:16">
      <c r="A188" s="70"/>
      <c r="B188" s="70"/>
      <c r="H188" s="74"/>
      <c r="I188" s="74"/>
      <c r="O188" s="73"/>
      <c r="P188" s="74"/>
    </row>
    <row r="189" spans="1:16">
      <c r="A189" s="70"/>
      <c r="B189" s="70"/>
      <c r="H189" s="74"/>
      <c r="I189" s="74"/>
      <c r="O189" s="73"/>
      <c r="P189" s="74"/>
    </row>
    <row r="190" spans="1:16">
      <c r="A190" s="70"/>
      <c r="B190" s="70"/>
      <c r="H190" s="74"/>
      <c r="I190" s="74"/>
      <c r="O190" s="73"/>
      <c r="P190" s="74"/>
    </row>
    <row r="191" spans="1:16">
      <c r="A191" s="70"/>
      <c r="B191" s="70"/>
      <c r="H191" s="74"/>
      <c r="I191" s="74"/>
      <c r="O191" s="73"/>
      <c r="P191" s="74"/>
    </row>
    <row r="192" spans="1:16">
      <c r="A192" s="70"/>
      <c r="B192" s="70"/>
      <c r="H192" s="74"/>
      <c r="I192" s="74"/>
      <c r="O192" s="73"/>
      <c r="P192" s="74"/>
    </row>
    <row r="193" spans="1:16">
      <c r="A193" s="70"/>
      <c r="B193" s="70"/>
      <c r="H193" s="74"/>
      <c r="I193" s="74"/>
      <c r="O193" s="73"/>
      <c r="P193" s="74"/>
    </row>
    <row r="194" spans="1:16">
      <c r="A194" s="70"/>
      <c r="B194" s="70"/>
      <c r="H194" s="74"/>
      <c r="I194" s="74"/>
      <c r="O194" s="73"/>
      <c r="P194" s="74"/>
    </row>
    <row r="195" spans="1:16">
      <c r="A195" s="70"/>
      <c r="B195" s="70"/>
      <c r="H195" s="74"/>
      <c r="I195" s="74"/>
      <c r="O195" s="73"/>
      <c r="P195" s="74"/>
    </row>
    <row r="196" spans="1:16">
      <c r="A196" s="70"/>
      <c r="B196" s="70"/>
      <c r="H196" s="74"/>
      <c r="I196" s="74"/>
      <c r="O196" s="73"/>
      <c r="P196" s="74"/>
    </row>
    <row r="197" spans="1:16">
      <c r="A197" s="70"/>
      <c r="B197" s="70"/>
      <c r="H197" s="74"/>
      <c r="I197" s="74"/>
      <c r="O197" s="73"/>
      <c r="P197" s="74"/>
    </row>
    <row r="198" spans="1:16">
      <c r="A198" s="70"/>
      <c r="B198" s="70"/>
      <c r="H198" s="74"/>
      <c r="I198" s="74"/>
      <c r="O198" s="73"/>
      <c r="P198" s="74"/>
    </row>
    <row r="199" spans="1:16">
      <c r="A199" s="70"/>
      <c r="B199" s="70"/>
      <c r="H199" s="74"/>
      <c r="I199" s="74"/>
      <c r="O199" s="73"/>
      <c r="P199" s="74"/>
    </row>
    <row r="200" spans="1:16">
      <c r="A200" s="70"/>
      <c r="B200" s="70"/>
      <c r="H200" s="74"/>
      <c r="I200" s="74"/>
      <c r="O200" s="73"/>
      <c r="P200" s="74"/>
    </row>
    <row r="201" spans="1:16">
      <c r="A201" s="70"/>
      <c r="B201" s="70"/>
      <c r="H201" s="74"/>
      <c r="I201" s="74"/>
      <c r="O201" s="73"/>
      <c r="P201" s="74"/>
    </row>
    <row r="202" spans="1:16">
      <c r="A202" s="70"/>
      <c r="B202" s="70"/>
      <c r="H202" s="74"/>
      <c r="I202" s="74"/>
      <c r="O202" s="73"/>
      <c r="P202" s="74"/>
    </row>
    <row r="203" spans="1:16">
      <c r="A203" s="70"/>
      <c r="B203" s="70"/>
      <c r="H203" s="74"/>
      <c r="I203" s="74"/>
      <c r="O203" s="73"/>
      <c r="P203" s="74"/>
    </row>
    <row r="204" spans="1:16">
      <c r="A204" s="70"/>
      <c r="B204" s="70"/>
      <c r="H204" s="74"/>
      <c r="I204" s="74"/>
      <c r="O204" s="73"/>
      <c r="P204" s="74"/>
    </row>
    <row r="205" spans="1:16">
      <c r="A205" s="70"/>
      <c r="B205" s="70"/>
      <c r="H205" s="74"/>
      <c r="I205" s="74"/>
      <c r="O205" s="73"/>
      <c r="P205" s="74"/>
    </row>
    <row r="206" spans="1:16">
      <c r="A206" s="70"/>
      <c r="B206" s="70"/>
      <c r="H206" s="74"/>
      <c r="I206" s="74"/>
      <c r="O206" s="73"/>
      <c r="P206" s="74"/>
    </row>
    <row r="207" spans="1:16">
      <c r="A207" s="70"/>
      <c r="B207" s="70"/>
      <c r="H207" s="74"/>
      <c r="I207" s="74"/>
      <c r="O207" s="73"/>
      <c r="P207" s="74"/>
    </row>
    <row r="208" spans="1:16">
      <c r="A208" s="70"/>
      <c r="B208" s="70"/>
      <c r="H208" s="74"/>
      <c r="I208" s="74"/>
      <c r="O208" s="73"/>
      <c r="P208" s="74"/>
    </row>
    <row r="209" spans="1:16">
      <c r="A209" s="70"/>
      <c r="B209" s="70"/>
      <c r="H209" s="74"/>
      <c r="I209" s="74"/>
      <c r="O209" s="73"/>
      <c r="P209" s="74"/>
    </row>
    <row r="210" spans="1:16">
      <c r="A210" s="70"/>
      <c r="B210" s="70"/>
      <c r="H210" s="74"/>
      <c r="I210" s="74"/>
      <c r="O210" s="73"/>
      <c r="P210" s="74"/>
    </row>
    <row r="211" spans="1:16">
      <c r="A211" s="70"/>
      <c r="B211" s="70"/>
      <c r="H211" s="74"/>
      <c r="I211" s="74"/>
      <c r="O211" s="73"/>
      <c r="P211" s="74"/>
    </row>
    <row r="212" spans="1:16">
      <c r="A212" s="70"/>
      <c r="B212" s="70"/>
      <c r="H212" s="74"/>
      <c r="I212" s="74"/>
      <c r="O212" s="73"/>
      <c r="P212" s="74"/>
    </row>
    <row r="213" spans="1:16">
      <c r="A213" s="70"/>
      <c r="B213" s="70"/>
      <c r="H213" s="74"/>
      <c r="I213" s="74"/>
      <c r="O213" s="73"/>
      <c r="P213" s="74"/>
    </row>
    <row r="214" spans="1:16">
      <c r="A214" s="70"/>
      <c r="B214" s="70"/>
      <c r="H214" s="74"/>
      <c r="I214" s="74"/>
      <c r="O214" s="73"/>
      <c r="P214" s="74"/>
    </row>
    <row r="215" spans="1:16">
      <c r="A215" s="70"/>
      <c r="B215" s="70"/>
      <c r="H215" s="74"/>
      <c r="I215" s="74"/>
      <c r="O215" s="73"/>
      <c r="P215" s="74"/>
    </row>
    <row r="216" spans="1:16">
      <c r="A216" s="70"/>
      <c r="B216" s="70"/>
      <c r="H216" s="74"/>
      <c r="I216" s="74"/>
      <c r="O216" s="73"/>
      <c r="P216" s="74"/>
    </row>
    <row r="217" spans="1:16">
      <c r="A217" s="70"/>
      <c r="B217" s="70"/>
      <c r="H217" s="74"/>
      <c r="I217" s="74"/>
      <c r="O217" s="73"/>
      <c r="P217" s="74"/>
    </row>
    <row r="218" spans="1:16">
      <c r="A218" s="70"/>
      <c r="B218" s="70"/>
      <c r="H218" s="74"/>
      <c r="I218" s="74"/>
      <c r="O218" s="73"/>
      <c r="P218" s="74"/>
    </row>
    <row r="219" spans="1:16">
      <c r="A219" s="70"/>
      <c r="B219" s="70"/>
      <c r="H219" s="74"/>
      <c r="I219" s="74"/>
      <c r="O219" s="73"/>
      <c r="P219" s="74"/>
    </row>
    <row r="220" spans="1:16">
      <c r="A220" s="70"/>
      <c r="B220" s="70"/>
      <c r="H220" s="74"/>
      <c r="I220" s="74"/>
      <c r="O220" s="73"/>
      <c r="P220" s="74"/>
    </row>
    <row r="221" spans="1:16">
      <c r="A221" s="70"/>
      <c r="B221" s="70"/>
      <c r="H221" s="74"/>
      <c r="I221" s="74"/>
      <c r="O221" s="73"/>
      <c r="P221" s="74"/>
    </row>
    <row r="222" spans="1:16">
      <c r="A222" s="70"/>
      <c r="B222" s="70"/>
      <c r="H222" s="74"/>
      <c r="I222" s="74"/>
      <c r="O222" s="73"/>
      <c r="P222" s="74"/>
    </row>
    <row r="223" spans="1:16">
      <c r="A223" s="70"/>
      <c r="B223" s="70"/>
      <c r="H223" s="74"/>
      <c r="I223" s="74"/>
      <c r="O223" s="73"/>
      <c r="P223" s="74"/>
    </row>
    <row r="224" spans="1:16">
      <c r="A224" s="70"/>
      <c r="B224" s="70"/>
      <c r="H224" s="74"/>
      <c r="I224" s="74"/>
      <c r="O224" s="73"/>
      <c r="P224" s="74"/>
    </row>
    <row r="225" spans="1:16">
      <c r="A225" s="70"/>
      <c r="B225" s="70"/>
      <c r="H225" s="74"/>
      <c r="I225" s="74"/>
      <c r="O225" s="73"/>
      <c r="P225" s="74"/>
    </row>
    <row r="226" spans="1:16">
      <c r="A226" s="70"/>
      <c r="B226" s="70"/>
      <c r="H226" s="74"/>
      <c r="I226" s="74"/>
      <c r="O226" s="73"/>
      <c r="P226" s="74"/>
    </row>
    <row r="227" spans="1:16">
      <c r="A227" s="70"/>
      <c r="B227" s="70"/>
      <c r="H227" s="74"/>
      <c r="I227" s="74"/>
      <c r="O227" s="73"/>
      <c r="P227" s="74"/>
    </row>
    <row r="228" spans="1:16">
      <c r="A228" s="70"/>
      <c r="B228" s="70"/>
      <c r="H228" s="74"/>
      <c r="I228" s="74"/>
      <c r="O228" s="73"/>
      <c r="P228" s="74"/>
    </row>
    <row r="229" spans="1:16">
      <c r="A229" s="70"/>
      <c r="B229" s="70"/>
      <c r="H229" s="74"/>
      <c r="I229" s="74"/>
      <c r="O229" s="73"/>
      <c r="P229" s="74"/>
    </row>
    <row r="230" spans="1:16">
      <c r="A230" s="70"/>
      <c r="B230" s="70"/>
      <c r="H230" s="74"/>
      <c r="I230" s="74"/>
      <c r="O230" s="73"/>
      <c r="P230" s="74"/>
    </row>
    <row r="231" spans="1:16">
      <c r="A231" s="70"/>
      <c r="B231" s="70"/>
      <c r="H231" s="74"/>
      <c r="I231" s="74"/>
      <c r="O231" s="73"/>
      <c r="P231" s="74"/>
    </row>
    <row r="232" spans="1:16">
      <c r="A232" s="70"/>
      <c r="B232" s="70"/>
      <c r="H232" s="74"/>
      <c r="I232" s="74"/>
      <c r="O232" s="73"/>
      <c r="P232" s="74"/>
    </row>
    <row r="233" spans="1:16">
      <c r="A233" s="70"/>
      <c r="B233" s="70"/>
      <c r="H233" s="74"/>
      <c r="I233" s="74"/>
      <c r="O233" s="73"/>
      <c r="P233" s="74"/>
    </row>
    <row r="234" spans="1:16">
      <c r="A234" s="70"/>
      <c r="B234" s="70"/>
      <c r="H234" s="74"/>
      <c r="I234" s="74"/>
      <c r="O234" s="73"/>
      <c r="P234" s="74"/>
    </row>
    <row r="235" spans="1:16">
      <c r="A235" s="70"/>
      <c r="B235" s="70"/>
      <c r="H235" s="74"/>
      <c r="I235" s="74"/>
      <c r="O235" s="73"/>
      <c r="P235" s="74"/>
    </row>
    <row r="236" spans="1:16">
      <c r="A236" s="70"/>
      <c r="B236" s="70"/>
      <c r="H236" s="74"/>
      <c r="I236" s="74"/>
      <c r="O236" s="73"/>
      <c r="P236" s="74"/>
    </row>
    <row r="237" spans="1:16">
      <c r="A237" s="70"/>
      <c r="B237" s="70"/>
      <c r="H237" s="74"/>
      <c r="I237" s="74"/>
      <c r="O237" s="73"/>
      <c r="P237" s="74"/>
    </row>
    <row r="238" spans="1:16">
      <c r="A238" s="70"/>
      <c r="B238" s="70"/>
      <c r="H238" s="74"/>
      <c r="I238" s="74"/>
      <c r="O238" s="73"/>
      <c r="P238" s="74"/>
    </row>
    <row r="239" spans="1:16">
      <c r="A239" s="70"/>
      <c r="B239" s="70"/>
      <c r="H239" s="74"/>
      <c r="I239" s="74"/>
      <c r="O239" s="73"/>
      <c r="P239" s="74"/>
    </row>
    <row r="240" spans="1:16">
      <c r="A240" s="70"/>
      <c r="B240" s="70"/>
      <c r="H240" s="74"/>
      <c r="I240" s="74"/>
      <c r="O240" s="73"/>
      <c r="P240" s="74"/>
    </row>
    <row r="241" spans="1:16">
      <c r="A241" s="70"/>
      <c r="B241" s="70"/>
      <c r="H241" s="74"/>
      <c r="I241" s="74"/>
      <c r="O241" s="73"/>
      <c r="P241" s="74"/>
    </row>
    <row r="242" spans="1:16">
      <c r="A242" s="70"/>
      <c r="B242" s="70"/>
      <c r="H242" s="74"/>
      <c r="I242" s="74"/>
      <c r="O242" s="73"/>
      <c r="P242" s="74"/>
    </row>
    <row r="243" spans="1:16">
      <c r="A243" s="70"/>
      <c r="B243" s="70"/>
      <c r="H243" s="74"/>
      <c r="I243" s="74"/>
      <c r="O243" s="73"/>
      <c r="P243" s="74"/>
    </row>
    <row r="244" spans="1:16">
      <c r="A244" s="70"/>
      <c r="B244" s="70"/>
      <c r="H244" s="74"/>
      <c r="I244" s="74"/>
      <c r="O244" s="73"/>
      <c r="P244" s="74"/>
    </row>
    <row r="245" spans="1:16">
      <c r="A245" s="70"/>
      <c r="B245" s="70"/>
      <c r="H245" s="74"/>
      <c r="I245" s="74"/>
      <c r="O245" s="73"/>
      <c r="P245" s="74"/>
    </row>
    <row r="246" spans="1:16">
      <c r="A246" s="70"/>
      <c r="B246" s="70"/>
      <c r="H246" s="74"/>
      <c r="I246" s="74"/>
      <c r="O246" s="73"/>
      <c r="P246" s="74"/>
    </row>
    <row r="247" spans="1:16">
      <c r="A247" s="70"/>
      <c r="B247" s="70"/>
      <c r="H247" s="74"/>
      <c r="I247" s="74"/>
      <c r="O247" s="73"/>
      <c r="P247" s="74"/>
    </row>
    <row r="248" spans="1:16">
      <c r="A248" s="70"/>
      <c r="B248" s="70"/>
      <c r="H248" s="74"/>
      <c r="I248" s="74"/>
      <c r="O248" s="73"/>
      <c r="P248" s="74"/>
    </row>
    <row r="249" spans="1:16">
      <c r="A249" s="70"/>
      <c r="B249" s="70"/>
      <c r="H249" s="74"/>
      <c r="I249" s="74"/>
      <c r="O249" s="73"/>
      <c r="P249" s="74"/>
    </row>
    <row r="250" spans="1:16">
      <c r="A250" s="70"/>
      <c r="B250" s="70"/>
      <c r="H250" s="74"/>
      <c r="I250" s="74"/>
      <c r="O250" s="73"/>
      <c r="P250" s="74"/>
    </row>
    <row r="251" spans="1:16">
      <c r="A251" s="70"/>
      <c r="B251" s="70"/>
      <c r="H251" s="74"/>
      <c r="I251" s="74"/>
      <c r="O251" s="73"/>
      <c r="P251" s="74"/>
    </row>
    <row r="252" spans="1:16">
      <c r="A252" s="70"/>
      <c r="B252" s="70"/>
      <c r="H252" s="74"/>
      <c r="I252" s="74"/>
      <c r="O252" s="73"/>
      <c r="P252" s="74"/>
    </row>
    <row r="253" spans="1:16">
      <c r="A253" s="70"/>
      <c r="B253" s="70"/>
      <c r="H253" s="74"/>
      <c r="I253" s="74"/>
      <c r="O253" s="73"/>
      <c r="P253" s="74"/>
    </row>
    <row r="254" spans="1:16">
      <c r="A254" s="70"/>
      <c r="B254" s="70"/>
      <c r="H254" s="74"/>
      <c r="I254" s="74"/>
      <c r="O254" s="73"/>
      <c r="P254" s="74"/>
    </row>
    <row r="255" spans="1:16">
      <c r="A255" s="70"/>
      <c r="B255" s="70"/>
      <c r="H255" s="74"/>
      <c r="I255" s="74"/>
      <c r="O255" s="73"/>
      <c r="P255" s="74"/>
    </row>
    <row r="256" spans="1:16">
      <c r="A256" s="70"/>
      <c r="B256" s="70"/>
      <c r="H256" s="74"/>
      <c r="I256" s="74"/>
      <c r="O256" s="73"/>
      <c r="P256" s="74"/>
    </row>
    <row r="257" spans="1:16">
      <c r="A257" s="70"/>
      <c r="B257" s="70"/>
      <c r="H257" s="74"/>
      <c r="I257" s="74"/>
      <c r="O257" s="73"/>
      <c r="P257" s="74"/>
    </row>
    <row r="258" spans="1:16">
      <c r="A258" s="70"/>
      <c r="B258" s="70"/>
      <c r="H258" s="74"/>
      <c r="I258" s="74"/>
      <c r="O258" s="73"/>
      <c r="P258" s="74"/>
    </row>
    <row r="259" spans="1:16">
      <c r="A259" s="70"/>
      <c r="B259" s="70"/>
      <c r="H259" s="74"/>
      <c r="I259" s="74"/>
      <c r="O259" s="73"/>
      <c r="P259" s="74"/>
    </row>
    <row r="260" spans="1:16">
      <c r="A260" s="70"/>
      <c r="B260" s="70"/>
      <c r="H260" s="74"/>
      <c r="I260" s="74"/>
      <c r="O260" s="73"/>
      <c r="P260" s="74"/>
    </row>
    <row r="261" spans="1:16">
      <c r="A261" s="70"/>
      <c r="B261" s="70"/>
      <c r="H261" s="74"/>
      <c r="I261" s="74"/>
      <c r="O261" s="73"/>
      <c r="P261" s="74"/>
    </row>
    <row r="262" spans="1:16">
      <c r="A262" s="70"/>
      <c r="B262" s="70"/>
      <c r="H262" s="74"/>
      <c r="I262" s="74"/>
      <c r="O262" s="73"/>
      <c r="P262" s="74"/>
    </row>
    <row r="263" spans="1:16">
      <c r="A263" s="70"/>
      <c r="B263" s="70"/>
      <c r="H263" s="74"/>
      <c r="I263" s="74"/>
      <c r="O263" s="73"/>
      <c r="P263" s="74"/>
    </row>
    <row r="264" spans="1:16">
      <c r="A264" s="70"/>
      <c r="B264" s="70"/>
      <c r="H264" s="74"/>
      <c r="I264" s="74"/>
      <c r="O264" s="73"/>
      <c r="P264" s="74"/>
    </row>
    <row r="265" spans="1:16">
      <c r="A265" s="70"/>
      <c r="B265" s="70"/>
      <c r="H265" s="74"/>
      <c r="I265" s="74"/>
      <c r="O265" s="73"/>
      <c r="P265" s="74"/>
    </row>
    <row r="266" spans="1:16">
      <c r="A266" s="70"/>
      <c r="B266" s="70"/>
      <c r="H266" s="74"/>
      <c r="I266" s="74"/>
      <c r="O266" s="73"/>
      <c r="P266" s="74"/>
    </row>
    <row r="267" spans="1:16">
      <c r="A267" s="70"/>
      <c r="B267" s="70"/>
      <c r="H267" s="74"/>
      <c r="I267" s="74"/>
      <c r="O267" s="73"/>
      <c r="P267" s="74"/>
    </row>
    <row r="268" spans="1:16">
      <c r="A268" s="70"/>
      <c r="B268" s="70"/>
      <c r="H268" s="74"/>
      <c r="I268" s="74"/>
      <c r="O268" s="73"/>
      <c r="P268" s="74"/>
    </row>
    <row r="269" spans="1:16">
      <c r="A269" s="70"/>
      <c r="B269" s="70"/>
      <c r="H269" s="74"/>
      <c r="I269" s="74"/>
      <c r="O269" s="73"/>
      <c r="P269" s="74"/>
    </row>
    <row r="270" spans="1:16">
      <c r="A270" s="70"/>
      <c r="B270" s="70"/>
      <c r="H270" s="74"/>
      <c r="I270" s="74"/>
      <c r="O270" s="73"/>
      <c r="P270" s="74"/>
    </row>
    <row r="271" spans="1:16">
      <c r="A271" s="70"/>
      <c r="B271" s="70"/>
      <c r="H271" s="74"/>
      <c r="I271" s="74"/>
      <c r="O271" s="73"/>
      <c r="P271" s="74"/>
    </row>
    <row r="272" spans="1:16">
      <c r="A272" s="70"/>
      <c r="B272" s="70"/>
      <c r="H272" s="74"/>
      <c r="I272" s="74"/>
      <c r="O272" s="73"/>
      <c r="P272" s="74"/>
    </row>
    <row r="273" spans="1:16">
      <c r="A273" s="70"/>
      <c r="B273" s="70"/>
      <c r="H273" s="74"/>
      <c r="I273" s="74"/>
      <c r="O273" s="73"/>
      <c r="P273" s="74"/>
    </row>
    <row r="274" spans="1:16">
      <c r="A274" s="70"/>
      <c r="B274" s="70"/>
      <c r="H274" s="74"/>
      <c r="I274" s="74"/>
      <c r="O274" s="73"/>
      <c r="P274" s="74"/>
    </row>
    <row r="275" spans="1:16">
      <c r="A275" s="70"/>
      <c r="B275" s="70"/>
      <c r="H275" s="74"/>
      <c r="I275" s="74"/>
      <c r="O275" s="73"/>
      <c r="P275" s="74"/>
    </row>
    <row r="276" spans="1:16">
      <c r="A276" s="70"/>
      <c r="B276" s="70"/>
      <c r="H276" s="74"/>
      <c r="I276" s="74"/>
      <c r="O276" s="73"/>
      <c r="P276" s="74"/>
    </row>
    <row r="277" spans="1:16">
      <c r="A277" s="70"/>
      <c r="B277" s="70"/>
      <c r="H277" s="74"/>
      <c r="I277" s="74"/>
      <c r="O277" s="73"/>
      <c r="P277" s="74"/>
    </row>
    <row r="278" spans="1:16">
      <c r="A278" s="70"/>
      <c r="B278" s="70"/>
      <c r="H278" s="74"/>
      <c r="I278" s="74"/>
      <c r="O278" s="73"/>
      <c r="P278" s="74"/>
    </row>
    <row r="279" spans="1:16">
      <c r="A279" s="70"/>
      <c r="B279" s="70"/>
      <c r="H279" s="74"/>
      <c r="I279" s="74"/>
      <c r="O279" s="73"/>
      <c r="P279" s="74"/>
    </row>
    <row r="280" spans="1:16">
      <c r="A280" s="70"/>
      <c r="B280" s="70"/>
      <c r="H280" s="74"/>
      <c r="I280" s="74"/>
      <c r="O280" s="73"/>
      <c r="P280" s="74"/>
    </row>
    <row r="281" spans="1:16">
      <c r="A281" s="70"/>
      <c r="B281" s="70"/>
      <c r="H281" s="74"/>
      <c r="I281" s="74"/>
      <c r="O281" s="73"/>
      <c r="P281" s="74"/>
    </row>
    <row r="282" spans="1:16">
      <c r="A282" s="70"/>
      <c r="B282" s="70"/>
      <c r="H282" s="74"/>
      <c r="I282" s="74"/>
      <c r="O282" s="73"/>
      <c r="P282" s="74"/>
    </row>
    <row r="283" spans="1:16">
      <c r="A283" s="70"/>
      <c r="B283" s="70"/>
      <c r="H283" s="74"/>
      <c r="I283" s="74"/>
      <c r="O283" s="73"/>
      <c r="P283" s="74"/>
    </row>
    <row r="284" spans="1:16">
      <c r="A284" s="70"/>
      <c r="B284" s="70"/>
      <c r="H284" s="74"/>
      <c r="I284" s="74"/>
      <c r="O284" s="73"/>
      <c r="P284" s="74"/>
    </row>
    <row r="285" spans="1:16">
      <c r="A285" s="70"/>
      <c r="B285" s="70"/>
      <c r="H285" s="74"/>
      <c r="I285" s="74"/>
      <c r="O285" s="73"/>
      <c r="P285" s="74"/>
    </row>
    <row r="286" spans="1:16">
      <c r="A286" s="70"/>
      <c r="B286" s="70"/>
      <c r="H286" s="74"/>
      <c r="I286" s="74"/>
      <c r="O286" s="73"/>
      <c r="P286" s="74"/>
    </row>
    <row r="287" spans="1:16">
      <c r="A287" s="70"/>
      <c r="B287" s="70"/>
      <c r="H287" s="74"/>
      <c r="I287" s="74"/>
      <c r="O287" s="73"/>
      <c r="P287" s="74"/>
    </row>
    <row r="288" spans="1:16">
      <c r="A288" s="70"/>
      <c r="B288" s="70"/>
      <c r="H288" s="74"/>
      <c r="I288" s="74"/>
      <c r="O288" s="73"/>
      <c r="P288" s="74"/>
    </row>
    <row r="289" spans="1:16">
      <c r="A289" s="70"/>
      <c r="B289" s="70"/>
      <c r="H289" s="74"/>
      <c r="I289" s="74"/>
      <c r="O289" s="73"/>
      <c r="P289" s="74"/>
    </row>
    <row r="290" spans="1:16">
      <c r="A290" s="70"/>
      <c r="B290" s="70"/>
      <c r="H290" s="74"/>
      <c r="I290" s="74"/>
      <c r="O290" s="73"/>
      <c r="P290" s="74"/>
    </row>
    <row r="291" spans="1:16">
      <c r="A291" s="70"/>
      <c r="B291" s="70"/>
      <c r="H291" s="74"/>
      <c r="I291" s="74"/>
      <c r="O291" s="73"/>
      <c r="P291" s="74"/>
    </row>
    <row r="292" spans="1:16">
      <c r="A292" s="70"/>
      <c r="B292" s="70"/>
      <c r="H292" s="74"/>
      <c r="I292" s="74"/>
      <c r="O292" s="73"/>
      <c r="P292" s="74"/>
    </row>
    <row r="293" spans="1:16">
      <c r="A293" s="70"/>
      <c r="B293" s="70"/>
      <c r="H293" s="74"/>
      <c r="I293" s="74"/>
      <c r="O293" s="73"/>
      <c r="P293" s="74"/>
    </row>
    <row r="294" spans="1:16">
      <c r="A294" s="70"/>
      <c r="B294" s="70"/>
      <c r="H294" s="74"/>
      <c r="I294" s="74"/>
      <c r="O294" s="73"/>
      <c r="P294" s="74"/>
    </row>
    <row r="295" spans="1:16">
      <c r="A295" s="70"/>
      <c r="B295" s="70"/>
      <c r="H295" s="74"/>
      <c r="I295" s="74"/>
      <c r="O295" s="73"/>
      <c r="P295" s="74"/>
    </row>
    <row r="296" spans="1:16">
      <c r="A296" s="70"/>
      <c r="B296" s="70"/>
      <c r="H296" s="74"/>
      <c r="I296" s="74"/>
      <c r="O296" s="73"/>
      <c r="P296" s="74"/>
    </row>
    <row r="297" spans="1:16">
      <c r="A297" s="70"/>
      <c r="B297" s="70"/>
      <c r="H297" s="74"/>
      <c r="I297" s="74"/>
      <c r="O297" s="73"/>
      <c r="P297" s="74"/>
    </row>
    <row r="298" spans="1:16">
      <c r="A298" s="70"/>
      <c r="B298" s="70"/>
      <c r="H298" s="74"/>
      <c r="I298" s="74"/>
      <c r="O298" s="73"/>
      <c r="P298" s="74"/>
    </row>
    <row r="299" spans="1:16">
      <c r="A299" s="70"/>
      <c r="B299" s="70"/>
      <c r="H299" s="74"/>
      <c r="I299" s="74"/>
      <c r="O299" s="73"/>
      <c r="P299" s="74"/>
    </row>
    <row r="300" spans="1:16">
      <c r="A300" s="70"/>
      <c r="B300" s="70"/>
      <c r="H300" s="74"/>
      <c r="I300" s="74"/>
      <c r="O300" s="73"/>
      <c r="P300" s="74"/>
    </row>
    <row r="301" spans="1:16">
      <c r="A301" s="70"/>
      <c r="B301" s="70"/>
      <c r="H301" s="74"/>
      <c r="I301" s="74"/>
      <c r="O301" s="73"/>
      <c r="P301" s="74"/>
    </row>
    <row r="302" spans="1:16">
      <c r="A302" s="70"/>
      <c r="B302" s="70"/>
      <c r="H302" s="74"/>
      <c r="I302" s="74"/>
      <c r="O302" s="73"/>
      <c r="P302" s="74"/>
    </row>
    <row r="303" spans="1:16">
      <c r="A303" s="70"/>
      <c r="B303" s="70"/>
      <c r="H303" s="74"/>
      <c r="I303" s="74"/>
      <c r="O303" s="73"/>
      <c r="P303" s="74"/>
    </row>
    <row r="304" spans="1:16">
      <c r="A304" s="70"/>
      <c r="B304" s="70"/>
      <c r="H304" s="74"/>
      <c r="I304" s="74"/>
      <c r="O304" s="73"/>
      <c r="P304" s="74"/>
    </row>
    <row r="305" spans="1:16">
      <c r="A305" s="70"/>
      <c r="B305" s="70"/>
      <c r="H305" s="74"/>
      <c r="I305" s="74"/>
      <c r="O305" s="73"/>
      <c r="P305" s="74"/>
    </row>
    <row r="306" spans="1:16">
      <c r="A306" s="70"/>
      <c r="B306" s="70"/>
      <c r="H306" s="74"/>
      <c r="I306" s="74"/>
      <c r="O306" s="73"/>
      <c r="P306" s="74"/>
    </row>
    <row r="307" spans="1:16">
      <c r="A307" s="70"/>
      <c r="B307" s="70"/>
      <c r="H307" s="74"/>
      <c r="I307" s="74"/>
      <c r="O307" s="73"/>
      <c r="P307" s="74"/>
    </row>
    <row r="308" spans="1:16">
      <c r="A308" s="70"/>
      <c r="B308" s="70"/>
      <c r="H308" s="74"/>
      <c r="I308" s="74"/>
      <c r="O308" s="73"/>
      <c r="P308" s="74"/>
    </row>
    <row r="309" spans="1:16">
      <c r="A309" s="70"/>
      <c r="B309" s="70"/>
      <c r="H309" s="74"/>
      <c r="I309" s="74"/>
      <c r="O309" s="73"/>
      <c r="P309" s="74"/>
    </row>
    <row r="310" spans="1:16">
      <c r="A310" s="70"/>
      <c r="B310" s="70"/>
      <c r="H310" s="74"/>
      <c r="I310" s="74"/>
      <c r="O310" s="73"/>
      <c r="P310" s="74"/>
    </row>
    <row r="311" spans="1:16">
      <c r="A311" s="70"/>
      <c r="B311" s="70"/>
      <c r="H311" s="74"/>
      <c r="I311" s="74"/>
      <c r="O311" s="73"/>
      <c r="P311" s="74"/>
    </row>
    <row r="312" spans="1:16">
      <c r="A312" s="70"/>
      <c r="B312" s="70"/>
      <c r="H312" s="74"/>
      <c r="I312" s="74"/>
      <c r="O312" s="73"/>
      <c r="P312" s="74"/>
    </row>
    <row r="313" spans="1:16">
      <c r="A313" s="70"/>
      <c r="B313" s="70"/>
      <c r="H313" s="74"/>
      <c r="I313" s="74"/>
      <c r="O313" s="73"/>
      <c r="P313" s="74"/>
    </row>
    <row r="314" spans="1:16">
      <c r="A314" s="70"/>
      <c r="B314" s="70"/>
      <c r="H314" s="74"/>
      <c r="I314" s="74"/>
      <c r="O314" s="73"/>
      <c r="P314" s="74"/>
    </row>
    <row r="315" spans="1:16">
      <c r="A315" s="70"/>
      <c r="B315" s="70"/>
      <c r="H315" s="74"/>
      <c r="I315" s="74"/>
      <c r="O315" s="73"/>
      <c r="P315" s="74"/>
    </row>
    <row r="316" spans="1:16">
      <c r="A316" s="70"/>
      <c r="B316" s="70"/>
      <c r="H316" s="74"/>
      <c r="I316" s="74"/>
      <c r="O316" s="73"/>
      <c r="P316" s="74"/>
    </row>
    <row r="317" spans="1:16">
      <c r="A317" s="70"/>
      <c r="B317" s="70"/>
      <c r="H317" s="74"/>
      <c r="I317" s="74"/>
      <c r="O317" s="73"/>
      <c r="P317" s="74"/>
    </row>
    <row r="318" spans="1:16">
      <c r="A318" s="70"/>
      <c r="B318" s="70"/>
      <c r="H318" s="74"/>
      <c r="I318" s="74"/>
      <c r="O318" s="73"/>
      <c r="P318" s="74"/>
    </row>
    <row r="319" spans="1:16">
      <c r="A319" s="70"/>
      <c r="B319" s="70"/>
      <c r="H319" s="74"/>
      <c r="I319" s="74"/>
      <c r="O319" s="73"/>
      <c r="P319" s="74"/>
    </row>
    <row r="320" spans="1:16">
      <c r="A320" s="70"/>
      <c r="B320" s="70"/>
      <c r="H320" s="74"/>
      <c r="I320" s="74"/>
      <c r="O320" s="73"/>
      <c r="P320" s="74"/>
    </row>
  </sheetData>
  <autoFilter ref="A5:T5" xr:uid="{BAEBF338-9F36-480C-ADCD-8E184FE56F3B}">
    <sortState xmlns:xlrd2="http://schemas.microsoft.com/office/spreadsheetml/2017/richdata2" ref="A6:T124">
      <sortCondition descending="1" ref="Q5"/>
    </sortState>
  </autoFilter>
  <mergeCells count="4">
    <mergeCell ref="C4:D4"/>
    <mergeCell ref="E4:F4"/>
    <mergeCell ref="J4:K4"/>
    <mergeCell ref="L4:M4"/>
  </mergeCells>
  <phoneticPr fontId="4" type="noConversion"/>
  <conditionalFormatting sqref="C6:D32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:E32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:F32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:K119 J121:K121 J123:K32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:L119 L121 L123:L32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:M119 M121 M123:M32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89:R3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:S86 S89:S3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:T86 T89:T3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0:K12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2:K1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:Q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:R8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1">
    <tabColor rgb="FFFF0000"/>
  </sheetPr>
  <dimension ref="A1:S2466"/>
  <sheetViews>
    <sheetView showGridLines="0" zoomScaleNormal="100" workbookViewId="0">
      <pane xSplit="4" ySplit="25" topLeftCell="H26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9.125" style="2"/>
    <col min="2" max="7" width="14.75" style="2" customWidth="1"/>
    <col min="8" max="8" width="4.75" style="2" customWidth="1"/>
    <col min="9" max="9" width="13.125" style="2" bestFit="1" customWidth="1"/>
    <col min="10" max="10" width="9.125" style="2"/>
    <col min="11" max="11" width="11" style="2" bestFit="1" customWidth="1"/>
    <col min="12" max="253" width="9.125" style="2"/>
    <col min="254" max="263" width="14.75" style="2" customWidth="1"/>
    <col min="264" max="264" width="4.75" style="2" customWidth="1"/>
    <col min="265" max="265" width="13.125" style="2" bestFit="1" customWidth="1"/>
    <col min="266" max="509" width="9.125" style="2"/>
    <col min="510" max="519" width="14.75" style="2" customWidth="1"/>
    <col min="520" max="520" width="4.75" style="2" customWidth="1"/>
    <col min="521" max="521" width="13.125" style="2" bestFit="1" customWidth="1"/>
    <col min="522" max="765" width="9.125" style="2"/>
    <col min="766" max="775" width="14.75" style="2" customWidth="1"/>
    <col min="776" max="776" width="4.75" style="2" customWidth="1"/>
    <col min="777" max="777" width="13.125" style="2" bestFit="1" customWidth="1"/>
    <col min="778" max="1021" width="9.125" style="2"/>
    <col min="1022" max="1031" width="14.75" style="2" customWidth="1"/>
    <col min="1032" max="1032" width="4.75" style="2" customWidth="1"/>
    <col min="1033" max="1033" width="13.125" style="2" bestFit="1" customWidth="1"/>
    <col min="1034" max="1277" width="9.125" style="2"/>
    <col min="1278" max="1287" width="14.75" style="2" customWidth="1"/>
    <col min="1288" max="1288" width="4.75" style="2" customWidth="1"/>
    <col min="1289" max="1289" width="13.125" style="2" bestFit="1" customWidth="1"/>
    <col min="1290" max="1533" width="9.125" style="2"/>
    <col min="1534" max="1543" width="14.75" style="2" customWidth="1"/>
    <col min="1544" max="1544" width="4.75" style="2" customWidth="1"/>
    <col min="1545" max="1545" width="13.125" style="2" bestFit="1" customWidth="1"/>
    <col min="1546" max="1789" width="9.125" style="2"/>
    <col min="1790" max="1799" width="14.75" style="2" customWidth="1"/>
    <col min="1800" max="1800" width="4.75" style="2" customWidth="1"/>
    <col min="1801" max="1801" width="13.125" style="2" bestFit="1" customWidth="1"/>
    <col min="1802" max="2045" width="9.125" style="2"/>
    <col min="2046" max="2055" width="14.75" style="2" customWidth="1"/>
    <col min="2056" max="2056" width="4.75" style="2" customWidth="1"/>
    <col min="2057" max="2057" width="13.125" style="2" bestFit="1" customWidth="1"/>
    <col min="2058" max="2301" width="9.125" style="2"/>
    <col min="2302" max="2311" width="14.75" style="2" customWidth="1"/>
    <col min="2312" max="2312" width="4.75" style="2" customWidth="1"/>
    <col min="2313" max="2313" width="13.125" style="2" bestFit="1" customWidth="1"/>
    <col min="2314" max="2557" width="9.125" style="2"/>
    <col min="2558" max="2567" width="14.75" style="2" customWidth="1"/>
    <col min="2568" max="2568" width="4.75" style="2" customWidth="1"/>
    <col min="2569" max="2569" width="13.125" style="2" bestFit="1" customWidth="1"/>
    <col min="2570" max="2813" width="9.125" style="2"/>
    <col min="2814" max="2823" width="14.75" style="2" customWidth="1"/>
    <col min="2824" max="2824" width="4.75" style="2" customWidth="1"/>
    <col min="2825" max="2825" width="13.125" style="2" bestFit="1" customWidth="1"/>
    <col min="2826" max="3069" width="9.125" style="2"/>
    <col min="3070" max="3079" width="14.75" style="2" customWidth="1"/>
    <col min="3080" max="3080" width="4.75" style="2" customWidth="1"/>
    <col min="3081" max="3081" width="13.125" style="2" bestFit="1" customWidth="1"/>
    <col min="3082" max="3325" width="9.125" style="2"/>
    <col min="3326" max="3335" width="14.75" style="2" customWidth="1"/>
    <col min="3336" max="3336" width="4.75" style="2" customWidth="1"/>
    <col min="3337" max="3337" width="13.125" style="2" bestFit="1" customWidth="1"/>
    <col min="3338" max="3581" width="9.125" style="2"/>
    <col min="3582" max="3591" width="14.75" style="2" customWidth="1"/>
    <col min="3592" max="3592" width="4.75" style="2" customWidth="1"/>
    <col min="3593" max="3593" width="13.125" style="2" bestFit="1" customWidth="1"/>
    <col min="3594" max="3837" width="9.125" style="2"/>
    <col min="3838" max="3847" width="14.75" style="2" customWidth="1"/>
    <col min="3848" max="3848" width="4.75" style="2" customWidth="1"/>
    <col min="3849" max="3849" width="13.125" style="2" bestFit="1" customWidth="1"/>
    <col min="3850" max="4093" width="9.125" style="2"/>
    <col min="4094" max="4103" width="14.75" style="2" customWidth="1"/>
    <col min="4104" max="4104" width="4.75" style="2" customWidth="1"/>
    <col min="4105" max="4105" width="13.125" style="2" bestFit="1" customWidth="1"/>
    <col min="4106" max="4349" width="9.125" style="2"/>
    <col min="4350" max="4359" width="14.75" style="2" customWidth="1"/>
    <col min="4360" max="4360" width="4.75" style="2" customWidth="1"/>
    <col min="4361" max="4361" width="13.125" style="2" bestFit="1" customWidth="1"/>
    <col min="4362" max="4605" width="9.125" style="2"/>
    <col min="4606" max="4615" width="14.75" style="2" customWidth="1"/>
    <col min="4616" max="4616" width="4.75" style="2" customWidth="1"/>
    <col min="4617" max="4617" width="13.125" style="2" bestFit="1" customWidth="1"/>
    <col min="4618" max="4861" width="9.125" style="2"/>
    <col min="4862" max="4871" width="14.75" style="2" customWidth="1"/>
    <col min="4872" max="4872" width="4.75" style="2" customWidth="1"/>
    <col min="4873" max="4873" width="13.125" style="2" bestFit="1" customWidth="1"/>
    <col min="4874" max="5117" width="9.125" style="2"/>
    <col min="5118" max="5127" width="14.75" style="2" customWidth="1"/>
    <col min="5128" max="5128" width="4.75" style="2" customWidth="1"/>
    <col min="5129" max="5129" width="13.125" style="2" bestFit="1" customWidth="1"/>
    <col min="5130" max="5373" width="9.125" style="2"/>
    <col min="5374" max="5383" width="14.75" style="2" customWidth="1"/>
    <col min="5384" max="5384" width="4.75" style="2" customWidth="1"/>
    <col min="5385" max="5385" width="13.125" style="2" bestFit="1" customWidth="1"/>
    <col min="5386" max="5629" width="9.125" style="2"/>
    <col min="5630" max="5639" width="14.75" style="2" customWidth="1"/>
    <col min="5640" max="5640" width="4.75" style="2" customWidth="1"/>
    <col min="5641" max="5641" width="13.125" style="2" bestFit="1" customWidth="1"/>
    <col min="5642" max="5885" width="9.125" style="2"/>
    <col min="5886" max="5895" width="14.75" style="2" customWidth="1"/>
    <col min="5896" max="5896" width="4.75" style="2" customWidth="1"/>
    <col min="5897" max="5897" width="13.125" style="2" bestFit="1" customWidth="1"/>
    <col min="5898" max="6141" width="9.125" style="2"/>
    <col min="6142" max="6151" width="14.75" style="2" customWidth="1"/>
    <col min="6152" max="6152" width="4.75" style="2" customWidth="1"/>
    <col min="6153" max="6153" width="13.125" style="2" bestFit="1" customWidth="1"/>
    <col min="6154" max="6397" width="9.125" style="2"/>
    <col min="6398" max="6407" width="14.75" style="2" customWidth="1"/>
    <col min="6408" max="6408" width="4.75" style="2" customWidth="1"/>
    <col min="6409" max="6409" width="13.125" style="2" bestFit="1" customWidth="1"/>
    <col min="6410" max="6653" width="9.125" style="2"/>
    <col min="6654" max="6663" width="14.75" style="2" customWidth="1"/>
    <col min="6664" max="6664" width="4.75" style="2" customWidth="1"/>
    <col min="6665" max="6665" width="13.125" style="2" bestFit="1" customWidth="1"/>
    <col min="6666" max="6909" width="9.125" style="2"/>
    <col min="6910" max="6919" width="14.75" style="2" customWidth="1"/>
    <col min="6920" max="6920" width="4.75" style="2" customWidth="1"/>
    <col min="6921" max="6921" width="13.125" style="2" bestFit="1" customWidth="1"/>
    <col min="6922" max="7165" width="9.125" style="2"/>
    <col min="7166" max="7175" width="14.75" style="2" customWidth="1"/>
    <col min="7176" max="7176" width="4.75" style="2" customWidth="1"/>
    <col min="7177" max="7177" width="13.125" style="2" bestFit="1" customWidth="1"/>
    <col min="7178" max="7421" width="9.125" style="2"/>
    <col min="7422" max="7431" width="14.75" style="2" customWidth="1"/>
    <col min="7432" max="7432" width="4.75" style="2" customWidth="1"/>
    <col min="7433" max="7433" width="13.125" style="2" bestFit="1" customWidth="1"/>
    <col min="7434" max="7677" width="9.125" style="2"/>
    <col min="7678" max="7687" width="14.75" style="2" customWidth="1"/>
    <col min="7688" max="7688" width="4.75" style="2" customWidth="1"/>
    <col min="7689" max="7689" width="13.125" style="2" bestFit="1" customWidth="1"/>
    <col min="7690" max="7933" width="9.125" style="2"/>
    <col min="7934" max="7943" width="14.75" style="2" customWidth="1"/>
    <col min="7944" max="7944" width="4.75" style="2" customWidth="1"/>
    <col min="7945" max="7945" width="13.125" style="2" bestFit="1" customWidth="1"/>
    <col min="7946" max="8189" width="9.125" style="2"/>
    <col min="8190" max="8199" width="14.75" style="2" customWidth="1"/>
    <col min="8200" max="8200" width="4.75" style="2" customWidth="1"/>
    <col min="8201" max="8201" width="13.125" style="2" bestFit="1" customWidth="1"/>
    <col min="8202" max="8445" width="9.125" style="2"/>
    <col min="8446" max="8455" width="14.75" style="2" customWidth="1"/>
    <col min="8456" max="8456" width="4.75" style="2" customWidth="1"/>
    <col min="8457" max="8457" width="13.125" style="2" bestFit="1" customWidth="1"/>
    <col min="8458" max="8701" width="9.125" style="2"/>
    <col min="8702" max="8711" width="14.75" style="2" customWidth="1"/>
    <col min="8712" max="8712" width="4.75" style="2" customWidth="1"/>
    <col min="8713" max="8713" width="13.125" style="2" bestFit="1" customWidth="1"/>
    <col min="8714" max="8957" width="9.125" style="2"/>
    <col min="8958" max="8967" width="14.75" style="2" customWidth="1"/>
    <col min="8968" max="8968" width="4.75" style="2" customWidth="1"/>
    <col min="8969" max="8969" width="13.125" style="2" bestFit="1" customWidth="1"/>
    <col min="8970" max="9213" width="9.125" style="2"/>
    <col min="9214" max="9223" width="14.75" style="2" customWidth="1"/>
    <col min="9224" max="9224" width="4.75" style="2" customWidth="1"/>
    <col min="9225" max="9225" width="13.125" style="2" bestFit="1" customWidth="1"/>
    <col min="9226" max="9469" width="9.125" style="2"/>
    <col min="9470" max="9479" width="14.75" style="2" customWidth="1"/>
    <col min="9480" max="9480" width="4.75" style="2" customWidth="1"/>
    <col min="9481" max="9481" width="13.125" style="2" bestFit="1" customWidth="1"/>
    <col min="9482" max="9725" width="9.125" style="2"/>
    <col min="9726" max="9735" width="14.75" style="2" customWidth="1"/>
    <col min="9736" max="9736" width="4.75" style="2" customWidth="1"/>
    <col min="9737" max="9737" width="13.125" style="2" bestFit="1" customWidth="1"/>
    <col min="9738" max="9981" width="9.125" style="2"/>
    <col min="9982" max="9991" width="14.75" style="2" customWidth="1"/>
    <col min="9992" max="9992" width="4.75" style="2" customWidth="1"/>
    <col min="9993" max="9993" width="13.125" style="2" bestFit="1" customWidth="1"/>
    <col min="9994" max="10237" width="9.125" style="2"/>
    <col min="10238" max="10247" width="14.75" style="2" customWidth="1"/>
    <col min="10248" max="10248" width="4.75" style="2" customWidth="1"/>
    <col min="10249" max="10249" width="13.125" style="2" bestFit="1" customWidth="1"/>
    <col min="10250" max="10493" width="9.125" style="2"/>
    <col min="10494" max="10503" width="14.75" style="2" customWidth="1"/>
    <col min="10504" max="10504" width="4.75" style="2" customWidth="1"/>
    <col min="10505" max="10505" width="13.125" style="2" bestFit="1" customWidth="1"/>
    <col min="10506" max="10749" width="9.125" style="2"/>
    <col min="10750" max="10759" width="14.75" style="2" customWidth="1"/>
    <col min="10760" max="10760" width="4.75" style="2" customWidth="1"/>
    <col min="10761" max="10761" width="13.125" style="2" bestFit="1" customWidth="1"/>
    <col min="10762" max="11005" width="9.125" style="2"/>
    <col min="11006" max="11015" width="14.75" style="2" customWidth="1"/>
    <col min="11016" max="11016" width="4.75" style="2" customWidth="1"/>
    <col min="11017" max="11017" width="13.125" style="2" bestFit="1" customWidth="1"/>
    <col min="11018" max="11261" width="9.125" style="2"/>
    <col min="11262" max="11271" width="14.75" style="2" customWidth="1"/>
    <col min="11272" max="11272" width="4.75" style="2" customWidth="1"/>
    <col min="11273" max="11273" width="13.125" style="2" bestFit="1" customWidth="1"/>
    <col min="11274" max="11517" width="9.125" style="2"/>
    <col min="11518" max="11527" width="14.75" style="2" customWidth="1"/>
    <col min="11528" max="11528" width="4.75" style="2" customWidth="1"/>
    <col min="11529" max="11529" width="13.125" style="2" bestFit="1" customWidth="1"/>
    <col min="11530" max="11773" width="9.125" style="2"/>
    <col min="11774" max="11783" width="14.75" style="2" customWidth="1"/>
    <col min="11784" max="11784" width="4.75" style="2" customWidth="1"/>
    <col min="11785" max="11785" width="13.125" style="2" bestFit="1" customWidth="1"/>
    <col min="11786" max="12029" width="9.125" style="2"/>
    <col min="12030" max="12039" width="14.75" style="2" customWidth="1"/>
    <col min="12040" max="12040" width="4.75" style="2" customWidth="1"/>
    <col min="12041" max="12041" width="13.125" style="2" bestFit="1" customWidth="1"/>
    <col min="12042" max="12285" width="9.125" style="2"/>
    <col min="12286" max="12295" width="14.75" style="2" customWidth="1"/>
    <col min="12296" max="12296" width="4.75" style="2" customWidth="1"/>
    <col min="12297" max="12297" width="13.125" style="2" bestFit="1" customWidth="1"/>
    <col min="12298" max="12541" width="9.125" style="2"/>
    <col min="12542" max="12551" width="14.75" style="2" customWidth="1"/>
    <col min="12552" max="12552" width="4.75" style="2" customWidth="1"/>
    <col min="12553" max="12553" width="13.125" style="2" bestFit="1" customWidth="1"/>
    <col min="12554" max="12797" width="9.125" style="2"/>
    <col min="12798" max="12807" width="14.75" style="2" customWidth="1"/>
    <col min="12808" max="12808" width="4.75" style="2" customWidth="1"/>
    <col min="12809" max="12809" width="13.125" style="2" bestFit="1" customWidth="1"/>
    <col min="12810" max="13053" width="9.125" style="2"/>
    <col min="13054" max="13063" width="14.75" style="2" customWidth="1"/>
    <col min="13064" max="13064" width="4.75" style="2" customWidth="1"/>
    <col min="13065" max="13065" width="13.125" style="2" bestFit="1" customWidth="1"/>
    <col min="13066" max="13309" width="9.125" style="2"/>
    <col min="13310" max="13319" width="14.75" style="2" customWidth="1"/>
    <col min="13320" max="13320" width="4.75" style="2" customWidth="1"/>
    <col min="13321" max="13321" width="13.125" style="2" bestFit="1" customWidth="1"/>
    <col min="13322" max="13565" width="9.125" style="2"/>
    <col min="13566" max="13575" width="14.75" style="2" customWidth="1"/>
    <col min="13576" max="13576" width="4.75" style="2" customWidth="1"/>
    <col min="13577" max="13577" width="13.125" style="2" bestFit="1" customWidth="1"/>
    <col min="13578" max="13821" width="9.125" style="2"/>
    <col min="13822" max="13831" width="14.75" style="2" customWidth="1"/>
    <col min="13832" max="13832" width="4.75" style="2" customWidth="1"/>
    <col min="13833" max="13833" width="13.125" style="2" bestFit="1" customWidth="1"/>
    <col min="13834" max="14077" width="9.125" style="2"/>
    <col min="14078" max="14087" width="14.75" style="2" customWidth="1"/>
    <col min="14088" max="14088" width="4.75" style="2" customWidth="1"/>
    <col min="14089" max="14089" width="13.125" style="2" bestFit="1" customWidth="1"/>
    <col min="14090" max="14333" width="9.125" style="2"/>
    <col min="14334" max="14343" width="14.75" style="2" customWidth="1"/>
    <col min="14344" max="14344" width="4.75" style="2" customWidth="1"/>
    <col min="14345" max="14345" width="13.125" style="2" bestFit="1" customWidth="1"/>
    <col min="14346" max="14589" width="9.125" style="2"/>
    <col min="14590" max="14599" width="14.75" style="2" customWidth="1"/>
    <col min="14600" max="14600" width="4.75" style="2" customWidth="1"/>
    <col min="14601" max="14601" width="13.125" style="2" bestFit="1" customWidth="1"/>
    <col min="14602" max="14845" width="9.125" style="2"/>
    <col min="14846" max="14855" width="14.75" style="2" customWidth="1"/>
    <col min="14856" max="14856" width="4.75" style="2" customWidth="1"/>
    <col min="14857" max="14857" width="13.125" style="2" bestFit="1" customWidth="1"/>
    <col min="14858" max="15101" width="9.125" style="2"/>
    <col min="15102" max="15111" width="14.75" style="2" customWidth="1"/>
    <col min="15112" max="15112" width="4.75" style="2" customWidth="1"/>
    <col min="15113" max="15113" width="13.125" style="2" bestFit="1" customWidth="1"/>
    <col min="15114" max="15357" width="9.125" style="2"/>
    <col min="15358" max="15367" width="14.75" style="2" customWidth="1"/>
    <col min="15368" max="15368" width="4.75" style="2" customWidth="1"/>
    <col min="15369" max="15369" width="13.125" style="2" bestFit="1" customWidth="1"/>
    <col min="15370" max="15613" width="9.125" style="2"/>
    <col min="15614" max="15623" width="14.75" style="2" customWidth="1"/>
    <col min="15624" max="15624" width="4.75" style="2" customWidth="1"/>
    <col min="15625" max="15625" width="13.125" style="2" bestFit="1" customWidth="1"/>
    <col min="15626" max="15869" width="9.125" style="2"/>
    <col min="15870" max="15879" width="14.75" style="2" customWidth="1"/>
    <col min="15880" max="15880" width="4.75" style="2" customWidth="1"/>
    <col min="15881" max="15881" width="13.125" style="2" bestFit="1" customWidth="1"/>
    <col min="15882" max="16125" width="9.125" style="2"/>
    <col min="16126" max="16135" width="14.75" style="2" customWidth="1"/>
    <col min="16136" max="16136" width="4.75" style="2" customWidth="1"/>
    <col min="16137" max="16137" width="13.125" style="2" bestFit="1" customWidth="1"/>
    <col min="16138" max="16384" width="9.125" style="2"/>
  </cols>
  <sheetData>
    <row r="1" spans="2:19" ht="15" customHeight="1">
      <c r="B1" s="45"/>
      <c r="C1" s="3" t="s">
        <v>90</v>
      </c>
      <c r="E1" s="2">
        <f>COLUMN()-1</f>
        <v>4</v>
      </c>
      <c r="F1" s="2">
        <f>COLUMN()-1</f>
        <v>5</v>
      </c>
      <c r="G1" s="2">
        <f>COLUMN()-1</f>
        <v>6</v>
      </c>
      <c r="R1" s="44"/>
    </row>
    <row r="2" spans="2:19" ht="15" customHeight="1">
      <c r="B2" s="45"/>
      <c r="C2" s="3"/>
      <c r="R2" s="44"/>
    </row>
    <row r="3" spans="2:19" ht="15" customHeight="1">
      <c r="B3" s="45"/>
      <c r="C3" s="3"/>
      <c r="R3" s="44"/>
    </row>
    <row r="4" spans="2:19" ht="15" customHeight="1">
      <c r="B4" s="45"/>
      <c r="C4" s="3"/>
      <c r="R4" s="44"/>
    </row>
    <row r="5" spans="2:19" ht="15" customHeight="1">
      <c r="B5" s="45"/>
      <c r="C5" s="3"/>
      <c r="R5" s="44"/>
    </row>
    <row r="6" spans="2:19" ht="15" customHeight="1">
      <c r="B6" s="45"/>
      <c r="C6" s="3"/>
      <c r="R6" s="44"/>
    </row>
    <row r="7" spans="2:19" ht="15" customHeight="1">
      <c r="B7" s="45"/>
      <c r="C7" s="3"/>
      <c r="R7" s="44"/>
      <c r="S7" s="59"/>
    </row>
    <row r="8" spans="2:19" ht="15" customHeight="1">
      <c r="B8" s="45"/>
      <c r="C8" s="3"/>
      <c r="N8" s="44"/>
      <c r="O8" s="59"/>
      <c r="R8" s="44"/>
      <c r="S8" s="59"/>
    </row>
    <row r="9" spans="2:19" ht="15" customHeight="1">
      <c r="B9" s="45"/>
      <c r="C9" s="3"/>
      <c r="N9" s="44"/>
      <c r="O9" s="59"/>
      <c r="R9" s="44"/>
      <c r="S9" s="54"/>
    </row>
    <row r="10" spans="2:19" ht="15" customHeight="1">
      <c r="B10" s="45"/>
      <c r="C10" s="3"/>
      <c r="R10" s="44"/>
      <c r="S10" s="54"/>
    </row>
    <row r="11" spans="2:19" ht="15" customHeight="1">
      <c r="B11" s="45"/>
      <c r="C11" s="3"/>
      <c r="R11" s="44"/>
      <c r="S11" s="54"/>
    </row>
    <row r="12" spans="2:19" ht="15" customHeight="1">
      <c r="B12" s="45"/>
      <c r="C12" s="3"/>
      <c r="R12" s="44"/>
      <c r="S12" s="54"/>
    </row>
    <row r="13" spans="2:19" ht="15" customHeight="1">
      <c r="B13" s="45"/>
      <c r="C13" s="3"/>
      <c r="R13" s="44"/>
    </row>
    <row r="14" spans="2:19">
      <c r="R14" s="44"/>
    </row>
    <row r="15" spans="2:19" ht="12">
      <c r="B15" s="4" t="s">
        <v>91</v>
      </c>
      <c r="R15" s="44"/>
    </row>
    <row r="16" spans="2:19">
      <c r="B16" s="5" t="s">
        <v>16</v>
      </c>
      <c r="C16" s="5" t="s">
        <v>17</v>
      </c>
      <c r="D16" s="5" t="s">
        <v>0</v>
      </c>
      <c r="E16" s="6"/>
      <c r="F16" s="6"/>
      <c r="G16" s="6"/>
      <c r="H16" s="6"/>
      <c r="R16" s="44"/>
    </row>
    <row r="17" spans="1:19" ht="12" thickBot="1">
      <c r="B17" s="7" t="s">
        <v>18</v>
      </c>
      <c r="C17" s="7" t="s">
        <v>29</v>
      </c>
      <c r="D17" s="7" t="s">
        <v>15</v>
      </c>
      <c r="F17" s="8"/>
      <c r="G17" s="8"/>
      <c r="H17" s="8"/>
      <c r="R17" s="44"/>
      <c r="S17" s="54"/>
    </row>
    <row r="18" spans="1:19" ht="12" thickBot="1">
      <c r="B18" s="7" t="s">
        <v>19</v>
      </c>
      <c r="C18" s="9">
        <v>20260625</v>
      </c>
      <c r="D18" s="7" t="s">
        <v>20</v>
      </c>
      <c r="K18" s="47" t="s">
        <v>183</v>
      </c>
      <c r="L18" s="51" t="s">
        <v>139</v>
      </c>
      <c r="R18" s="44"/>
      <c r="S18" s="54"/>
    </row>
    <row r="19" spans="1:19">
      <c r="B19" s="10"/>
      <c r="C19" s="10"/>
      <c r="D19" s="10">
        <v>0</v>
      </c>
      <c r="L19" s="2">
        <f>HLOOKUP(L18,오실!F5:EY6,2,0)</f>
        <v>8</v>
      </c>
      <c r="M19" s="2">
        <f>L19+1</f>
        <v>9</v>
      </c>
      <c r="R19" s="44"/>
    </row>
    <row r="20" spans="1:19">
      <c r="F20" s="2">
        <v>0</v>
      </c>
      <c r="G20" s="2">
        <v>0.5</v>
      </c>
      <c r="R20" s="44"/>
      <c r="S20" s="54"/>
    </row>
    <row r="21" spans="1:19" ht="12" thickBot="1">
      <c r="B21" s="5"/>
      <c r="C21" s="5" t="s">
        <v>92</v>
      </c>
      <c r="D21" s="5" t="s">
        <v>21</v>
      </c>
      <c r="E21" s="5" t="s">
        <v>2</v>
      </c>
      <c r="F21" s="5" t="s">
        <v>22</v>
      </c>
      <c r="G21" s="5" t="s">
        <v>23</v>
      </c>
      <c r="H21" s="7"/>
      <c r="R21" s="44"/>
    </row>
    <row r="22" spans="1:19" ht="12" thickBot="1">
      <c r="B22" s="7"/>
      <c r="C22" s="7" t="s">
        <v>85</v>
      </c>
      <c r="D22" s="7"/>
      <c r="E22" s="9">
        <f>C18</f>
        <v>20260625</v>
      </c>
      <c r="F22" s="9">
        <f>C18</f>
        <v>20260625</v>
      </c>
      <c r="G22" s="7"/>
      <c r="H22" s="7"/>
      <c r="R22" s="44"/>
      <c r="S22" s="54"/>
    </row>
    <row r="23" spans="1:19" ht="12" thickBot="1">
      <c r="A23" s="11">
        <f>MAX(A26:A1796)</f>
        <v>75</v>
      </c>
      <c r="B23" s="7"/>
      <c r="C23" s="7" t="s">
        <v>86</v>
      </c>
      <c r="D23" s="7" t="s">
        <v>1</v>
      </c>
      <c r="E23" s="7" t="s">
        <v>24</v>
      </c>
      <c r="F23" s="7" t="s">
        <v>25</v>
      </c>
      <c r="G23" s="7" t="s">
        <v>26</v>
      </c>
      <c r="H23" s="7"/>
      <c r="R23" s="44"/>
      <c r="S23" s="54"/>
    </row>
    <row r="24" spans="1:19">
      <c r="C24" s="2" t="s">
        <v>95</v>
      </c>
      <c r="D24" s="7"/>
      <c r="E24" s="7"/>
      <c r="F24" s="7"/>
      <c r="G24" s="12">
        <f>C18</f>
        <v>20260625</v>
      </c>
      <c r="H24" s="7"/>
      <c r="R24" s="44"/>
      <c r="S24" s="54"/>
    </row>
    <row r="25" spans="1:19">
      <c r="B25" s="13" t="s">
        <v>94</v>
      </c>
      <c r="C25" s="14" t="s">
        <v>93</v>
      </c>
      <c r="D25" s="14" t="s">
        <v>87</v>
      </c>
      <c r="E25" s="14" t="s">
        <v>88</v>
      </c>
      <c r="F25" s="14" t="s">
        <v>89</v>
      </c>
      <c r="G25" s="14" t="s">
        <v>96</v>
      </c>
      <c r="H25" s="15"/>
      <c r="K25" s="2" t="str">
        <f>오실!A14</f>
        <v>D A T E</v>
      </c>
      <c r="L25" s="2" t="str">
        <f>VLOOKUP(K25,오실!$A$14:$EY$91,유니버스!$L$19,0)</f>
        <v>WISE 2차전지 테마 지수 시가총액</v>
      </c>
      <c r="M25" s="48" t="str">
        <f>VLOOKUP(K25,오실!$A$14:$EY$91,유니버스!$M$19,0)</f>
        <v>WISE 2차전지 테마 지수 오실레이터</v>
      </c>
      <c r="R25" s="44"/>
    </row>
    <row r="26" spans="1:19">
      <c r="A26" s="11">
        <f t="shared" ref="A26:A89" si="0">IF(ISERROR(RANK(I26,$I$26:$I$3012,)),"",RANK(I26,$I$26:$I$3012,))</f>
        <v>1</v>
      </c>
      <c r="B26" s="44" t="s">
        <v>97</v>
      </c>
      <c r="C26" s="2" t="s">
        <v>138</v>
      </c>
      <c r="D26" s="30" t="s">
        <v>27</v>
      </c>
      <c r="E26" s="38">
        <v>438182.04</v>
      </c>
      <c r="F26" s="28">
        <v>1080.1199999999999</v>
      </c>
      <c r="G26" s="28">
        <v>23</v>
      </c>
      <c r="H26" s="11"/>
      <c r="I26" s="11">
        <f t="shared" ref="I26:I89" si="1">IF((G26&gt;$G$20),E26+ROW()/100000,"")</f>
        <v>438182.04025999998</v>
      </c>
      <c r="K26" s="46">
        <f>오실!A15</f>
        <v>46086</v>
      </c>
      <c r="L26" s="2">
        <f>VLOOKUP(K26,오실!$A$15:$EY$91,유니버스!$L$19,0)</f>
        <v>27.841345</v>
      </c>
      <c r="M26" s="48">
        <f>VLOOKUP(K26,오실!$A$15:$EY$91,유니버스!$M$19,0)</f>
        <v>0</v>
      </c>
      <c r="R26" s="44"/>
    </row>
    <row r="27" spans="1:19">
      <c r="A27" s="11">
        <f t="shared" si="0"/>
        <v>2</v>
      </c>
      <c r="B27" s="44" t="s">
        <v>98</v>
      </c>
      <c r="C27" s="2" t="s">
        <v>139</v>
      </c>
      <c r="D27" s="30" t="s">
        <v>27</v>
      </c>
      <c r="E27" s="38">
        <v>113713.97</v>
      </c>
      <c r="F27" s="28">
        <v>458.2</v>
      </c>
      <c r="G27" s="28">
        <v>23</v>
      </c>
      <c r="H27" s="11"/>
      <c r="I27" s="11">
        <f t="shared" si="1"/>
        <v>113713.97027000001</v>
      </c>
      <c r="K27" s="46">
        <f>오실!A16</f>
        <v>46087</v>
      </c>
      <c r="L27" s="2">
        <f>VLOOKUP(K27,오실!$A$15:$EY$91,유니버스!$L$19,0)</f>
        <v>28.690023999999998</v>
      </c>
      <c r="M27" s="48">
        <f>VLOOKUP(K27,오실!$A$15:$EY$91,유니버스!$M$19,0)</f>
        <v>-2.4535960178952502E-5</v>
      </c>
    </row>
    <row r="28" spans="1:19">
      <c r="A28" s="11">
        <f t="shared" si="0"/>
        <v>3</v>
      </c>
      <c r="B28" s="44" t="s">
        <v>99</v>
      </c>
      <c r="C28" s="2" t="s">
        <v>140</v>
      </c>
      <c r="D28" s="30" t="s">
        <v>27</v>
      </c>
      <c r="E28" s="38">
        <v>93951</v>
      </c>
      <c r="F28" s="28">
        <v>124.03</v>
      </c>
      <c r="G28" s="28">
        <v>20</v>
      </c>
      <c r="H28" s="11"/>
      <c r="I28" s="11">
        <f t="shared" si="1"/>
        <v>93951.000279999993</v>
      </c>
      <c r="K28" s="46">
        <f>오실!A17</f>
        <v>46090</v>
      </c>
      <c r="L28" s="2">
        <f>VLOOKUP(K28,오실!$A$15:$EY$91,유니버스!$L$19,0)</f>
        <v>27.274389000000003</v>
      </c>
      <c r="M28" s="48">
        <f>VLOOKUP(K28,오실!$A$15:$EY$91,유니버스!$M$19,0)</f>
        <v>-2.2150405138313502E-4</v>
      </c>
      <c r="P28" s="44"/>
    </row>
    <row r="29" spans="1:19">
      <c r="A29" s="11">
        <f t="shared" si="0"/>
        <v>4</v>
      </c>
      <c r="B29" s="44" t="s">
        <v>100</v>
      </c>
      <c r="C29" s="2" t="s">
        <v>141</v>
      </c>
      <c r="D29" s="30" t="s">
        <v>27</v>
      </c>
      <c r="E29" s="38">
        <v>55088.68</v>
      </c>
      <c r="F29" s="28">
        <v>47.93</v>
      </c>
      <c r="G29" s="28">
        <v>16</v>
      </c>
      <c r="H29" s="11"/>
      <c r="I29" s="11">
        <f t="shared" si="1"/>
        <v>55088.680290000004</v>
      </c>
      <c r="K29" s="46">
        <f>오실!A18</f>
        <v>46091</v>
      </c>
      <c r="L29" s="2">
        <f>VLOOKUP(K29,오실!$A$15:$EY$91,유니버스!$L$19,0)</f>
        <v>27.869337999999999</v>
      </c>
      <c r="M29" s="48">
        <f>VLOOKUP(K29,오실!$A$15:$EY$91,유니버스!$M$19,0)</f>
        <v>-2.6838938252508079E-4</v>
      </c>
      <c r="O29" s="44"/>
      <c r="P29" s="44"/>
    </row>
    <row r="30" spans="1:19">
      <c r="A30" s="11">
        <f t="shared" si="0"/>
        <v>5</v>
      </c>
      <c r="B30" s="44" t="s">
        <v>103</v>
      </c>
      <c r="C30" s="2" t="s">
        <v>145</v>
      </c>
      <c r="D30" s="30" t="s">
        <v>27</v>
      </c>
      <c r="E30" s="38">
        <v>52988.639999999999</v>
      </c>
      <c r="F30" s="28">
        <v>162.41</v>
      </c>
      <c r="G30" s="28">
        <v>22</v>
      </c>
      <c r="H30" s="11"/>
      <c r="I30" s="11">
        <f t="shared" si="1"/>
        <v>52988.640299999999</v>
      </c>
      <c r="K30" s="46">
        <f>오실!A19</f>
        <v>46092</v>
      </c>
      <c r="L30" s="2">
        <f>VLOOKUP(K30,오실!$A$15:$EY$91,유니버스!$L$19,0)</f>
        <v>27.865797999999998</v>
      </c>
      <c r="M30" s="48">
        <f>VLOOKUP(K30,오실!$A$15:$EY$91,유니버스!$M$19,0)</f>
        <v>-2.9928046868131605E-4</v>
      </c>
    </row>
    <row r="31" spans="1:19">
      <c r="A31" s="11">
        <f t="shared" si="0"/>
        <v>6</v>
      </c>
      <c r="B31" s="44" t="s">
        <v>101</v>
      </c>
      <c r="C31" s="2" t="s">
        <v>142</v>
      </c>
      <c r="D31" s="30" t="s">
        <v>27</v>
      </c>
      <c r="E31" s="38">
        <v>50054.5</v>
      </c>
      <c r="F31" s="28">
        <v>149.76</v>
      </c>
      <c r="G31" s="28">
        <v>22</v>
      </c>
      <c r="H31" s="11"/>
      <c r="I31" s="11">
        <f t="shared" si="1"/>
        <v>50054.500310000003</v>
      </c>
      <c r="K31" s="46">
        <f>오실!A20</f>
        <v>46093</v>
      </c>
      <c r="L31" s="2">
        <f>VLOOKUP(K31,오실!$A$15:$EY$91,유니버스!$L$19,0)</f>
        <v>28.138855</v>
      </c>
      <c r="M31" s="48">
        <f>VLOOKUP(K31,오실!$A$15:$EY$91,유니버스!$M$19,0)</f>
        <v>-3.497781222535033E-4</v>
      </c>
    </row>
    <row r="32" spans="1:19">
      <c r="A32" s="11">
        <f t="shared" si="0"/>
        <v>7</v>
      </c>
      <c r="B32" s="44" t="s">
        <v>188</v>
      </c>
      <c r="C32" s="54" t="s">
        <v>144</v>
      </c>
      <c r="D32" s="30" t="s">
        <v>27</v>
      </c>
      <c r="E32" s="38">
        <v>39183.54</v>
      </c>
      <c r="F32" s="28">
        <v>117.73</v>
      </c>
      <c r="G32" s="28">
        <v>1</v>
      </c>
      <c r="H32" s="11"/>
      <c r="I32" s="11">
        <f t="shared" si="1"/>
        <v>39183.54032</v>
      </c>
      <c r="K32" s="46">
        <f>오실!A21</f>
        <v>46094</v>
      </c>
      <c r="L32" s="2">
        <f>VLOOKUP(K32,오실!$A$15:$EY$91,유니버스!$L$19,0)</f>
        <v>26.945160999999999</v>
      </c>
      <c r="M32" s="48">
        <f>VLOOKUP(K32,오실!$A$15:$EY$91,유니버스!$M$19,0)</f>
        <v>-5.0699751518027249E-4</v>
      </c>
    </row>
    <row r="33" spans="1:17">
      <c r="A33" s="11">
        <f t="shared" si="0"/>
        <v>8</v>
      </c>
      <c r="B33" s="44" t="s">
        <v>218</v>
      </c>
      <c r="C33" s="54" t="s">
        <v>223</v>
      </c>
      <c r="D33" s="30" t="s">
        <v>27</v>
      </c>
      <c r="E33" s="38">
        <v>36492.49</v>
      </c>
      <c r="F33" s="28">
        <v>386.29</v>
      </c>
      <c r="G33" s="28">
        <v>18</v>
      </c>
      <c r="H33" s="11"/>
      <c r="I33" s="11">
        <f t="shared" si="1"/>
        <v>36492.490330000001</v>
      </c>
      <c r="K33" s="46">
        <f>오실!A22</f>
        <v>46097</v>
      </c>
      <c r="L33" s="2">
        <f>VLOOKUP(K33,오실!$A$15:$EY$91,유니버스!$L$19,0)</f>
        <v>26.560407000000001</v>
      </c>
      <c r="M33" s="48">
        <f>VLOOKUP(K33,오실!$A$15:$EY$91,유니버스!$M$19,0)</f>
        <v>-5.4315492622593342E-4</v>
      </c>
      <c r="O33" s="44"/>
      <c r="P33" s="54"/>
    </row>
    <row r="34" spans="1:17">
      <c r="A34" s="11">
        <f t="shared" si="0"/>
        <v>9</v>
      </c>
      <c r="B34" s="44" t="s">
        <v>186</v>
      </c>
      <c r="C34" s="54" t="s">
        <v>191</v>
      </c>
      <c r="D34" s="30" t="s">
        <v>27</v>
      </c>
      <c r="E34" s="38">
        <v>31978.33</v>
      </c>
      <c r="F34" s="28">
        <v>144.27000000000001</v>
      </c>
      <c r="G34" s="28">
        <v>18</v>
      </c>
      <c r="H34" s="11"/>
      <c r="I34" s="11">
        <f t="shared" si="1"/>
        <v>31978.33034</v>
      </c>
      <c r="K34" s="46">
        <f>오실!A23</f>
        <v>46098</v>
      </c>
      <c r="L34" s="2">
        <f>VLOOKUP(K34,오실!$A$15:$EY$91,유니버스!$L$19,0)</f>
        <v>27.341867999999998</v>
      </c>
      <c r="M34" s="48">
        <f>VLOOKUP(K34,오실!$A$15:$EY$91,유니버스!$M$19,0)</f>
        <v>-4.4403445614099005E-4</v>
      </c>
      <c r="P34" s="44"/>
      <c r="Q34" s="54"/>
    </row>
    <row r="35" spans="1:17">
      <c r="A35" s="11">
        <f t="shared" si="0"/>
        <v>10</v>
      </c>
      <c r="B35" s="44" t="s">
        <v>104</v>
      </c>
      <c r="C35" s="2" t="s">
        <v>146</v>
      </c>
      <c r="D35" s="30" t="s">
        <v>27</v>
      </c>
      <c r="E35" s="38">
        <v>31669.68</v>
      </c>
      <c r="F35" s="28">
        <v>145.68</v>
      </c>
      <c r="G35" s="28">
        <v>23</v>
      </c>
      <c r="H35" s="11"/>
      <c r="I35" s="11">
        <f t="shared" si="1"/>
        <v>31669.680349999999</v>
      </c>
      <c r="K35" s="46">
        <f>오실!A24</f>
        <v>46099</v>
      </c>
      <c r="L35" s="2">
        <f>VLOOKUP(K35,오실!$A$15:$EY$91,유니버스!$L$19,0)</f>
        <v>27.963446000000001</v>
      </c>
      <c r="M35" s="48">
        <f>VLOOKUP(K35,오실!$A$15:$EY$91,유니버스!$M$19,0)</f>
        <v>-3.1784277886755816E-4</v>
      </c>
    </row>
    <row r="36" spans="1:17">
      <c r="A36" s="11">
        <f t="shared" si="0"/>
        <v>11</v>
      </c>
      <c r="B36" s="44" t="s">
        <v>215</v>
      </c>
      <c r="C36" s="54" t="s">
        <v>221</v>
      </c>
      <c r="D36" s="30" t="s">
        <v>27</v>
      </c>
      <c r="E36" s="38">
        <v>29082.21</v>
      </c>
      <c r="F36" s="28">
        <v>50.02</v>
      </c>
      <c r="G36" s="28">
        <v>9</v>
      </c>
      <c r="H36" s="11"/>
      <c r="I36" s="11">
        <f t="shared" si="1"/>
        <v>29082.210359999997</v>
      </c>
      <c r="K36" s="46">
        <f>오실!A25</f>
        <v>46100</v>
      </c>
      <c r="L36" s="2">
        <f>VLOOKUP(K36,오실!$A$15:$EY$91,유니버스!$L$19,0)</f>
        <v>27.16958</v>
      </c>
      <c r="M36" s="48">
        <f>VLOOKUP(K36,오실!$A$15:$EY$91,유니버스!$M$19,0)</f>
        <v>-2.1708159364806348E-4</v>
      </c>
    </row>
    <row r="37" spans="1:17">
      <c r="A37" s="11">
        <f t="shared" si="0"/>
        <v>12</v>
      </c>
      <c r="B37" s="44" t="s">
        <v>105</v>
      </c>
      <c r="C37" s="2" t="s">
        <v>147</v>
      </c>
      <c r="D37" s="30" t="s">
        <v>28</v>
      </c>
      <c r="E37" s="38">
        <v>26064.06</v>
      </c>
      <c r="F37" s="28">
        <v>308.49</v>
      </c>
      <c r="G37" s="28">
        <v>18</v>
      </c>
      <c r="H37" s="11"/>
      <c r="I37" s="11">
        <f t="shared" si="1"/>
        <v>26064.060370000003</v>
      </c>
      <c r="K37" s="46">
        <f>오실!A26</f>
        <v>46101</v>
      </c>
      <c r="L37" s="2">
        <f>VLOOKUP(K37,오실!$A$15:$EY$91,유니버스!$L$19,0)</f>
        <v>27.495860999999998</v>
      </c>
      <c r="M37" s="48">
        <f>VLOOKUP(K37,오실!$A$15:$EY$91,유니버스!$M$19,0)</f>
        <v>-1.5493967919446737E-5</v>
      </c>
    </row>
    <row r="38" spans="1:17">
      <c r="A38" s="11">
        <f t="shared" si="0"/>
        <v>13</v>
      </c>
      <c r="B38" s="44" t="s">
        <v>213</v>
      </c>
      <c r="C38" s="54" t="s">
        <v>219</v>
      </c>
      <c r="D38" s="30" t="s">
        <v>27</v>
      </c>
      <c r="E38" s="38">
        <v>25924.23</v>
      </c>
      <c r="F38" s="28">
        <v>142.88999999999999</v>
      </c>
      <c r="G38" s="28">
        <v>19</v>
      </c>
      <c r="H38" s="11"/>
      <c r="I38" s="11">
        <f t="shared" si="1"/>
        <v>25924.230380000001</v>
      </c>
      <c r="K38" s="46">
        <f>오실!A27</f>
        <v>46104</v>
      </c>
      <c r="L38" s="2">
        <f>VLOOKUP(K38,오실!$A$15:$EY$91,유니버스!$L$19,0)</f>
        <v>25.902511999999998</v>
      </c>
      <c r="M38" s="48">
        <f>VLOOKUP(K38,오실!$A$15:$EY$91,유니버스!$M$19,0)</f>
        <v>8.5494974222184239E-5</v>
      </c>
    </row>
    <row r="39" spans="1:17">
      <c r="A39" s="11">
        <f t="shared" si="0"/>
        <v>14</v>
      </c>
      <c r="B39" s="44" t="s">
        <v>214</v>
      </c>
      <c r="C39" s="54" t="s">
        <v>220</v>
      </c>
      <c r="D39" s="30" t="s">
        <v>27</v>
      </c>
      <c r="E39" s="38">
        <v>25622.95</v>
      </c>
      <c r="F39" s="28">
        <v>75.31</v>
      </c>
      <c r="G39" s="28">
        <v>18</v>
      </c>
      <c r="H39" s="11"/>
      <c r="I39" s="11">
        <f t="shared" si="1"/>
        <v>25622.950390000002</v>
      </c>
      <c r="K39" s="46">
        <f>오실!A28</f>
        <v>46105</v>
      </c>
      <c r="L39" s="2">
        <f>VLOOKUP(K39,오실!$A$15:$EY$91,유니버스!$L$19,0)</f>
        <v>27.773606000000001</v>
      </c>
      <c r="M39" s="48">
        <f>VLOOKUP(K39,오실!$A$15:$EY$91,유니버스!$M$19,0)</f>
        <v>2.4114456852849587E-4</v>
      </c>
    </row>
    <row r="40" spans="1:17">
      <c r="A40" s="11">
        <f t="shared" si="0"/>
        <v>15</v>
      </c>
      <c r="B40" s="44" t="s">
        <v>121</v>
      </c>
      <c r="C40" s="2" t="s">
        <v>163</v>
      </c>
      <c r="D40" s="30" t="s">
        <v>27</v>
      </c>
      <c r="E40" s="38">
        <v>24555.84</v>
      </c>
      <c r="F40" s="28">
        <v>227.55</v>
      </c>
      <c r="G40" s="28">
        <v>17</v>
      </c>
      <c r="H40" s="11"/>
      <c r="I40" s="11">
        <f t="shared" si="1"/>
        <v>24555.840400000001</v>
      </c>
      <c r="K40" s="46">
        <f>오실!A29</f>
        <v>46106</v>
      </c>
      <c r="L40" s="2">
        <f>VLOOKUP(K40,오실!$A$15:$EY$91,유니버스!$L$19,0)</f>
        <v>28.357870000000002</v>
      </c>
      <c r="M40" s="48">
        <f>VLOOKUP(K40,오실!$A$15:$EY$91,유니버스!$M$19,0)</f>
        <v>3.9540827623858483E-4</v>
      </c>
      <c r="N40" s="44"/>
    </row>
    <row r="41" spans="1:17">
      <c r="A41" s="11">
        <f t="shared" si="0"/>
        <v>16</v>
      </c>
      <c r="B41" s="44" t="s">
        <v>113</v>
      </c>
      <c r="C41" s="54" t="s">
        <v>155</v>
      </c>
      <c r="D41" s="30" t="s">
        <v>27</v>
      </c>
      <c r="E41" s="28">
        <v>23718.45</v>
      </c>
      <c r="F41" s="30">
        <v>87.61</v>
      </c>
      <c r="G41" s="30">
        <v>22</v>
      </c>
      <c r="I41" s="11">
        <f t="shared" si="1"/>
        <v>23718.450410000001</v>
      </c>
      <c r="K41" s="46">
        <f>오실!A30</f>
        <v>46107</v>
      </c>
      <c r="L41" s="2">
        <f>VLOOKUP(K41,오실!$A$15:$EY$91,유니버스!$L$19,0)</f>
        <v>27.830407000000001</v>
      </c>
      <c r="M41" s="48">
        <f>VLOOKUP(K41,오실!$A$15:$EY$91,유니버스!$M$19,0)</f>
        <v>5.239708330596741E-4</v>
      </c>
      <c r="N41" s="44"/>
    </row>
    <row r="42" spans="1:17">
      <c r="A42" s="11">
        <f t="shared" si="0"/>
        <v>17</v>
      </c>
      <c r="B42" s="44" t="s">
        <v>201</v>
      </c>
      <c r="C42" s="54" t="s">
        <v>211</v>
      </c>
      <c r="D42" s="30" t="s">
        <v>27</v>
      </c>
      <c r="E42" s="29">
        <v>22711.360000000001</v>
      </c>
      <c r="F42" s="30">
        <v>39.590000000000003</v>
      </c>
      <c r="G42" s="30">
        <v>23</v>
      </c>
      <c r="I42" s="11">
        <f t="shared" si="1"/>
        <v>22711.360420000001</v>
      </c>
      <c r="K42" s="46">
        <f>오실!A31</f>
        <v>46108</v>
      </c>
      <c r="L42" s="2">
        <f>VLOOKUP(K42,오실!$A$15:$EY$91,유니버스!$L$19,0)</f>
        <v>28.391251</v>
      </c>
      <c r="M42" s="48">
        <f>VLOOKUP(K42,오실!$A$15:$EY$91,유니버스!$M$19,0)</f>
        <v>6.1225343597658328E-4</v>
      </c>
      <c r="O42" s="44"/>
    </row>
    <row r="43" spans="1:17">
      <c r="A43" s="11">
        <f t="shared" si="0"/>
        <v>18</v>
      </c>
      <c r="B43" s="44" t="s">
        <v>202</v>
      </c>
      <c r="C43" s="54" t="s">
        <v>166</v>
      </c>
      <c r="D43" s="30" t="s">
        <v>27</v>
      </c>
      <c r="E43" s="38">
        <v>22330.67</v>
      </c>
      <c r="F43" s="28">
        <v>48.83</v>
      </c>
      <c r="G43" s="28">
        <v>18</v>
      </c>
      <c r="H43" s="11"/>
      <c r="I43" s="11">
        <f t="shared" si="1"/>
        <v>22330.670429999998</v>
      </c>
      <c r="K43" s="46">
        <f>오실!A32</f>
        <v>46111</v>
      </c>
      <c r="L43" s="2">
        <f>VLOOKUP(K43,오실!$A$15:$EY$91,유니버스!$L$19,0)</f>
        <v>28.900334999999998</v>
      </c>
      <c r="M43" s="48">
        <f>VLOOKUP(K43,오실!$A$15:$EY$91,유니버스!$M$19,0)</f>
        <v>7.5686161325014582E-4</v>
      </c>
    </row>
    <row r="44" spans="1:17">
      <c r="A44" s="11">
        <f t="shared" si="0"/>
        <v>19</v>
      </c>
      <c r="B44" s="44" t="s">
        <v>203</v>
      </c>
      <c r="C44" s="54" t="s">
        <v>212</v>
      </c>
      <c r="D44" s="30" t="s">
        <v>27</v>
      </c>
      <c r="E44" s="38">
        <v>19380</v>
      </c>
      <c r="F44" s="28">
        <v>26.86</v>
      </c>
      <c r="G44" s="28">
        <v>13</v>
      </c>
      <c r="H44" s="11"/>
      <c r="I44" s="11">
        <f t="shared" si="1"/>
        <v>19380.00044</v>
      </c>
      <c r="K44" s="46">
        <f>오실!A33</f>
        <v>46112</v>
      </c>
      <c r="L44" s="2">
        <f>VLOOKUP(K44,오실!$A$15:$EY$91,유니버스!$L$19,0)</f>
        <v>27.732634999999998</v>
      </c>
      <c r="M44" s="48">
        <f>VLOOKUP(K44,오실!$A$15:$EY$91,유니버스!$M$19,0)</f>
        <v>6.9688457943046036E-4</v>
      </c>
    </row>
    <row r="45" spans="1:17">
      <c r="A45" s="11">
        <f t="shared" si="0"/>
        <v>20</v>
      </c>
      <c r="B45" s="44" t="s">
        <v>179</v>
      </c>
      <c r="C45" s="2" t="s">
        <v>180</v>
      </c>
      <c r="D45" s="30" t="s">
        <v>27</v>
      </c>
      <c r="E45" s="28">
        <v>16900.22</v>
      </c>
      <c r="F45" s="30">
        <v>26.98</v>
      </c>
      <c r="G45" s="30">
        <v>4</v>
      </c>
      <c r="I45" s="11">
        <f t="shared" si="1"/>
        <v>16900.220450000001</v>
      </c>
      <c r="K45" s="46">
        <f>오실!A34</f>
        <v>46113</v>
      </c>
      <c r="L45" s="2">
        <f>VLOOKUP(K45,오실!$A$15:$EY$91,유니버스!$L$19,0)</f>
        <v>28.957858000000002</v>
      </c>
      <c r="M45" s="48">
        <f>VLOOKUP(K45,오실!$A$15:$EY$91,유니버스!$M$19,0)</f>
        <v>5.9631915638461283E-4</v>
      </c>
    </row>
    <row r="46" spans="1:17">
      <c r="A46" s="11">
        <f t="shared" si="0"/>
        <v>21</v>
      </c>
      <c r="B46" s="44" t="s">
        <v>111</v>
      </c>
      <c r="C46" s="2" t="s">
        <v>153</v>
      </c>
      <c r="D46" s="30" t="s">
        <v>27</v>
      </c>
      <c r="E46" s="38">
        <v>16547.38</v>
      </c>
      <c r="F46" s="28">
        <v>54.36</v>
      </c>
      <c r="G46" s="28">
        <v>16</v>
      </c>
      <c r="H46" s="11"/>
      <c r="I46" s="11">
        <f t="shared" si="1"/>
        <v>16547.38046</v>
      </c>
      <c r="K46" s="46">
        <f>오실!A35</f>
        <v>46114</v>
      </c>
      <c r="L46" s="2">
        <f>VLOOKUP(K46,오실!$A$15:$EY$91,유니버스!$L$19,0)</f>
        <v>28.704742</v>
      </c>
      <c r="M46" s="48">
        <f>VLOOKUP(K46,오실!$A$15:$EY$91,유니버스!$M$19,0)</f>
        <v>5.7076922818997608E-4</v>
      </c>
    </row>
    <row r="47" spans="1:17">
      <c r="A47" s="11">
        <f t="shared" si="0"/>
        <v>22</v>
      </c>
      <c r="B47" s="44" t="s">
        <v>199</v>
      </c>
      <c r="C47" s="54" t="s">
        <v>209</v>
      </c>
      <c r="D47" s="30" t="s">
        <v>27</v>
      </c>
      <c r="E47" s="38">
        <v>15920.71</v>
      </c>
      <c r="F47" s="28">
        <v>30.72</v>
      </c>
      <c r="G47" s="28">
        <v>11</v>
      </c>
      <c r="H47" s="11"/>
      <c r="I47" s="11">
        <f t="shared" si="1"/>
        <v>15920.71047</v>
      </c>
      <c r="K47" s="46">
        <f>오실!A36</f>
        <v>46115</v>
      </c>
      <c r="L47" s="2">
        <f>VLOOKUP(K47,오실!$A$15:$EY$91,유니버스!$L$19,0)</f>
        <v>28.616371999999998</v>
      </c>
      <c r="M47" s="48">
        <f>VLOOKUP(K47,오실!$A$15:$EY$91,유니버스!$M$19,0)</f>
        <v>4.6722654541535356E-4</v>
      </c>
      <c r="O47" s="44"/>
      <c r="P47" s="54"/>
    </row>
    <row r="48" spans="1:17">
      <c r="A48" s="11">
        <f t="shared" si="0"/>
        <v>23</v>
      </c>
      <c r="B48" s="44" t="s">
        <v>106</v>
      </c>
      <c r="C48" s="2" t="s">
        <v>148</v>
      </c>
      <c r="D48" s="30" t="s">
        <v>27</v>
      </c>
      <c r="E48" s="29">
        <v>15530.18</v>
      </c>
      <c r="F48" s="30">
        <v>62.98</v>
      </c>
      <c r="G48" s="30">
        <v>17</v>
      </c>
      <c r="I48" s="11">
        <f t="shared" si="1"/>
        <v>15530.180480000001</v>
      </c>
      <c r="K48" s="46">
        <f>오실!A37</f>
        <v>46118</v>
      </c>
      <c r="L48" s="2">
        <f>VLOOKUP(K48,오실!$A$15:$EY$91,유니버스!$L$19,0)</f>
        <v>29.390291999999999</v>
      </c>
      <c r="M48" s="48">
        <f>VLOOKUP(K48,오실!$A$15:$EY$91,유니버스!$M$19,0)</f>
        <v>3.6668183536477117E-4</v>
      </c>
    </row>
    <row r="49" spans="1:18">
      <c r="A49" s="11">
        <f t="shared" si="0"/>
        <v>24</v>
      </c>
      <c r="B49" s="44" t="s">
        <v>114</v>
      </c>
      <c r="C49" s="2" t="s">
        <v>156</v>
      </c>
      <c r="D49" s="30" t="s">
        <v>27</v>
      </c>
      <c r="E49" s="38">
        <v>14739.1</v>
      </c>
      <c r="F49" s="28">
        <v>21.89</v>
      </c>
      <c r="G49" s="28">
        <v>9</v>
      </c>
      <c r="H49" s="11"/>
      <c r="I49" s="11">
        <f t="shared" si="1"/>
        <v>14739.100490000001</v>
      </c>
      <c r="K49" s="46">
        <f>오실!A38</f>
        <v>46119</v>
      </c>
      <c r="L49" s="2">
        <f>VLOOKUP(K49,오실!$A$15:$EY$91,유니버스!$L$19,0)</f>
        <v>29.444091999999998</v>
      </c>
      <c r="M49" s="48">
        <f>VLOOKUP(K49,오실!$A$15:$EY$91,유니버스!$M$19,0)</f>
        <v>3.5488477991618141E-4</v>
      </c>
    </row>
    <row r="50" spans="1:18">
      <c r="A50" s="11">
        <f t="shared" si="0"/>
        <v>25</v>
      </c>
      <c r="B50" s="44" t="s">
        <v>109</v>
      </c>
      <c r="C50" s="2" t="s">
        <v>151</v>
      </c>
      <c r="D50" s="30" t="s">
        <v>27</v>
      </c>
      <c r="E50" s="38">
        <v>14117.7</v>
      </c>
      <c r="F50" s="28">
        <v>24.1</v>
      </c>
      <c r="G50" s="28">
        <v>9</v>
      </c>
      <c r="H50" s="11"/>
      <c r="I50" s="11">
        <f t="shared" si="1"/>
        <v>14117.700500000001</v>
      </c>
      <c r="K50" s="46">
        <f>오실!A39</f>
        <v>46120</v>
      </c>
      <c r="L50" s="2">
        <f>VLOOKUP(K50,오실!$A$15:$EY$91,유니버스!$L$19,0)</f>
        <v>30.097231000000001</v>
      </c>
      <c r="M50" s="48">
        <f>VLOOKUP(K50,오실!$A$15:$EY$91,유니버스!$M$19,0)</f>
        <v>2.8344566939714037E-4</v>
      </c>
      <c r="O50" s="44"/>
    </row>
    <row r="51" spans="1:18">
      <c r="A51" s="11">
        <f t="shared" si="0"/>
        <v>26</v>
      </c>
      <c r="B51" s="44" t="s">
        <v>217</v>
      </c>
      <c r="C51" s="54" t="s">
        <v>222</v>
      </c>
      <c r="D51" s="30" t="s">
        <v>27</v>
      </c>
      <c r="E51" s="38">
        <v>14039.44</v>
      </c>
      <c r="F51" s="28">
        <v>28.14</v>
      </c>
      <c r="G51" s="28">
        <v>7</v>
      </c>
      <c r="H51" s="11"/>
      <c r="I51" s="11">
        <f t="shared" si="1"/>
        <v>14039.44051</v>
      </c>
      <c r="K51" s="46">
        <f>오실!A40</f>
        <v>46121</v>
      </c>
      <c r="L51" s="2">
        <f>VLOOKUP(K51,오실!$A$15:$EY$91,유니버스!$L$19,0)</f>
        <v>30.598298</v>
      </c>
      <c r="M51" s="48">
        <f>VLOOKUP(K51,오실!$A$15:$EY$91,유니버스!$M$19,0)</f>
        <v>1.649477494278706E-4</v>
      </c>
    </row>
    <row r="52" spans="1:18">
      <c r="A52" s="11">
        <f t="shared" si="0"/>
        <v>27</v>
      </c>
      <c r="B52" s="44" t="s">
        <v>102</v>
      </c>
      <c r="C52" s="2" t="s">
        <v>144</v>
      </c>
      <c r="D52" s="30" t="s">
        <v>27</v>
      </c>
      <c r="E52" s="38">
        <v>13567.01</v>
      </c>
      <c r="F52" s="28">
        <v>33.69</v>
      </c>
      <c r="G52" s="28">
        <v>14</v>
      </c>
      <c r="H52" s="11"/>
      <c r="I52" s="11">
        <f t="shared" si="1"/>
        <v>13567.01052</v>
      </c>
      <c r="K52" s="46">
        <f>오실!A41</f>
        <v>46122</v>
      </c>
      <c r="L52" s="2">
        <f>VLOOKUP(K52,오실!$A$15:$EY$91,유니버스!$L$19,0)</f>
        <v>30.389848999999998</v>
      </c>
      <c r="M52" s="48">
        <f>VLOOKUP(K52,오실!$A$15:$EY$91,유니버스!$M$19,0)</f>
        <v>8.9756869333995387E-5</v>
      </c>
    </row>
    <row r="53" spans="1:18">
      <c r="A53" s="11">
        <f t="shared" si="0"/>
        <v>28</v>
      </c>
      <c r="B53" s="44" t="s">
        <v>115</v>
      </c>
      <c r="C53" s="2" t="s">
        <v>157</v>
      </c>
      <c r="D53" s="30" t="s">
        <v>27</v>
      </c>
      <c r="E53" s="38">
        <v>12588.75</v>
      </c>
      <c r="F53" s="28">
        <v>59.27</v>
      </c>
      <c r="G53" s="28">
        <v>4</v>
      </c>
      <c r="H53" s="11"/>
      <c r="I53" s="11">
        <f t="shared" si="1"/>
        <v>12588.750529999999</v>
      </c>
      <c r="K53" s="46">
        <f>오실!A42</f>
        <v>46125</v>
      </c>
      <c r="L53" s="2">
        <f>VLOOKUP(K53,오실!$A$15:$EY$91,유니버스!$L$19,0)</f>
        <v>29.775487999999999</v>
      </c>
      <c r="M53" s="48">
        <f>VLOOKUP(K53,오실!$A$15:$EY$91,유니버스!$M$19,0)</f>
        <v>-6.6752122905461416E-5</v>
      </c>
    </row>
    <row r="54" spans="1:18">
      <c r="A54" s="11">
        <f t="shared" si="0"/>
        <v>29</v>
      </c>
      <c r="B54" s="44" t="s">
        <v>116</v>
      </c>
      <c r="C54" s="2" t="s">
        <v>158</v>
      </c>
      <c r="D54" s="30" t="s">
        <v>27</v>
      </c>
      <c r="E54" s="38">
        <v>12445.49</v>
      </c>
      <c r="F54" s="28">
        <v>22.08</v>
      </c>
      <c r="G54" s="28">
        <v>9</v>
      </c>
      <c r="H54" s="11"/>
      <c r="I54" s="11">
        <f t="shared" si="1"/>
        <v>12445.490539999999</v>
      </c>
      <c r="K54" s="46">
        <f>오실!A43</f>
        <v>46126</v>
      </c>
      <c r="L54" s="2">
        <f>VLOOKUP(K54,오실!$A$15:$EY$91,유니버스!$L$19,0)</f>
        <v>29.640604999999997</v>
      </c>
      <c r="M54" s="48">
        <f>VLOOKUP(K54,오실!$A$15:$EY$91,유니버스!$M$19,0)</f>
        <v>-2.7537052396147061E-4</v>
      </c>
    </row>
    <row r="55" spans="1:18">
      <c r="A55" s="11">
        <f t="shared" si="0"/>
        <v>30</v>
      </c>
      <c r="B55" s="44" t="s">
        <v>117</v>
      </c>
      <c r="C55" s="2" t="s">
        <v>159</v>
      </c>
      <c r="D55" s="30" t="s">
        <v>27</v>
      </c>
      <c r="E55" s="38">
        <v>12380.45</v>
      </c>
      <c r="F55" s="28">
        <v>26.14</v>
      </c>
      <c r="G55" s="28">
        <v>13</v>
      </c>
      <c r="H55" s="11"/>
      <c r="I55" s="11">
        <f t="shared" si="1"/>
        <v>12380.450550000001</v>
      </c>
      <c r="K55" s="46">
        <f>오실!A44</f>
        <v>46127</v>
      </c>
      <c r="L55" s="2">
        <f>VLOOKUP(K55,오실!$A$15:$EY$91,유니버스!$L$19,0)</f>
        <v>30.178289000000003</v>
      </c>
      <c r="M55" s="48">
        <f>VLOOKUP(K55,오실!$A$15:$EY$91,유니버스!$M$19,0)</f>
        <v>-4.0123967803826471E-4</v>
      </c>
    </row>
    <row r="56" spans="1:18">
      <c r="A56" s="11">
        <f t="shared" si="0"/>
        <v>31</v>
      </c>
      <c r="B56" s="44" t="s">
        <v>118</v>
      </c>
      <c r="C56" s="2" t="s">
        <v>160</v>
      </c>
      <c r="D56" s="30" t="s">
        <v>27</v>
      </c>
      <c r="E56" s="38">
        <v>11786.77</v>
      </c>
      <c r="F56" s="28">
        <v>70.19</v>
      </c>
      <c r="G56" s="28">
        <v>17</v>
      </c>
      <c r="H56" s="11"/>
      <c r="I56" s="11">
        <f t="shared" si="1"/>
        <v>11786.770560000001</v>
      </c>
      <c r="K56" s="46">
        <f>오실!A45</f>
        <v>46128</v>
      </c>
      <c r="L56" s="2">
        <f>VLOOKUP(K56,오실!$A$15:$EY$91,유니버스!$L$19,0)</f>
        <v>30.771837999999999</v>
      </c>
      <c r="M56" s="48">
        <f>VLOOKUP(K56,오실!$A$15:$EY$91,유니버스!$M$19,0)</f>
        <v>-4.5306048288510113E-4</v>
      </c>
    </row>
    <row r="57" spans="1:18">
      <c r="A57" s="11">
        <f t="shared" si="0"/>
        <v>32</v>
      </c>
      <c r="B57" s="44" t="s">
        <v>119</v>
      </c>
      <c r="C57" s="2" t="s">
        <v>161</v>
      </c>
      <c r="D57" s="30" t="s">
        <v>27</v>
      </c>
      <c r="E57" s="38">
        <v>11319.44</v>
      </c>
      <c r="F57" s="28">
        <v>31.84</v>
      </c>
      <c r="G57" s="28">
        <v>15</v>
      </c>
      <c r="H57" s="11"/>
      <c r="I57" s="11">
        <f t="shared" si="1"/>
        <v>11319.440570000001</v>
      </c>
      <c r="K57" s="46">
        <f>오실!A46</f>
        <v>46129</v>
      </c>
      <c r="L57" s="2">
        <f>VLOOKUP(K57,오실!$A$15:$EY$91,유니버스!$L$19,0)</f>
        <v>31.584548999999999</v>
      </c>
      <c r="M57" s="48">
        <f>VLOOKUP(K57,오실!$A$15:$EY$91,유니버스!$M$19,0)</f>
        <v>-3.4680063199059064E-4</v>
      </c>
    </row>
    <row r="58" spans="1:18">
      <c r="A58" s="11">
        <f t="shared" si="0"/>
        <v>33</v>
      </c>
      <c r="B58" s="44" t="s">
        <v>120</v>
      </c>
      <c r="C58" s="2" t="s">
        <v>162</v>
      </c>
      <c r="D58" s="30" t="s">
        <v>27</v>
      </c>
      <c r="E58" s="38">
        <v>11204.05</v>
      </c>
      <c r="F58" s="28">
        <v>29.03</v>
      </c>
      <c r="G58" s="28">
        <v>18</v>
      </c>
      <c r="H58" s="11"/>
      <c r="I58" s="11">
        <f t="shared" si="1"/>
        <v>11204.050579999999</v>
      </c>
      <c r="K58" s="46">
        <f>오실!A47</f>
        <v>46132</v>
      </c>
      <c r="L58" s="2">
        <f>VLOOKUP(K58,오실!$A$15:$EY$91,유니버스!$L$19,0)</f>
        <v>32.222029999999997</v>
      </c>
      <c r="M58" s="48">
        <f>VLOOKUP(K58,오실!$A$15:$EY$91,유니버스!$M$19,0)</f>
        <v>-2.0081622269608134E-4</v>
      </c>
    </row>
    <row r="59" spans="1:18">
      <c r="A59" s="11">
        <f t="shared" si="0"/>
        <v>34</v>
      </c>
      <c r="B59" s="44" t="s">
        <v>216</v>
      </c>
      <c r="C59" s="54" t="s">
        <v>190</v>
      </c>
      <c r="D59" s="30" t="s">
        <v>27</v>
      </c>
      <c r="E59" s="29">
        <v>11163.96</v>
      </c>
      <c r="F59" s="30">
        <v>14.93</v>
      </c>
      <c r="G59" s="30">
        <v>16</v>
      </c>
      <c r="I59" s="11">
        <f t="shared" si="1"/>
        <v>11163.960589999999</v>
      </c>
      <c r="K59" s="46">
        <f>오실!A48</f>
        <v>46133</v>
      </c>
      <c r="L59" s="2">
        <f>VLOOKUP(K59,오실!$A$15:$EY$91,유니버스!$L$19,0)</f>
        <v>35.433692000000001</v>
      </c>
      <c r="M59" s="48">
        <f>VLOOKUP(K59,오실!$A$15:$EY$91,유니버스!$M$19,0)</f>
        <v>6.9280666017612277E-5</v>
      </c>
    </row>
    <row r="60" spans="1:18">
      <c r="A60" s="11">
        <f t="shared" si="0"/>
        <v>35</v>
      </c>
      <c r="B60" s="44" t="s">
        <v>122</v>
      </c>
      <c r="C60" s="2" t="s">
        <v>164</v>
      </c>
      <c r="D60" s="30" t="s">
        <v>27</v>
      </c>
      <c r="E60" s="38">
        <v>10978.74</v>
      </c>
      <c r="F60" s="28">
        <v>23.88</v>
      </c>
      <c r="G60" s="28">
        <v>20</v>
      </c>
      <c r="H60" s="11"/>
      <c r="I60" s="11">
        <f t="shared" si="1"/>
        <v>10978.740599999999</v>
      </c>
      <c r="K60" s="46">
        <f>오실!A49</f>
        <v>46134</v>
      </c>
      <c r="L60" s="2">
        <f>VLOOKUP(K60,오실!$A$15:$EY$91,유니버스!$L$19,0)</f>
        <v>35.751140999999997</v>
      </c>
      <c r="M60" s="48">
        <f>VLOOKUP(K60,오실!$A$15:$EY$91,유니버스!$M$19,0)</f>
        <v>1.430763681056142E-4</v>
      </c>
    </row>
    <row r="61" spans="1:18">
      <c r="A61" s="11">
        <f t="shared" si="0"/>
        <v>36</v>
      </c>
      <c r="B61" s="44" t="s">
        <v>123</v>
      </c>
      <c r="C61" s="2" t="s">
        <v>165</v>
      </c>
      <c r="D61" s="30" t="s">
        <v>27</v>
      </c>
      <c r="E61" s="29">
        <v>10466.35</v>
      </c>
      <c r="F61" s="30">
        <v>11.9</v>
      </c>
      <c r="G61" s="30">
        <v>13</v>
      </c>
      <c r="I61" s="11">
        <f t="shared" si="1"/>
        <v>10466.35061</v>
      </c>
      <c r="K61" s="46">
        <f>오실!A50</f>
        <v>46135</v>
      </c>
      <c r="L61" s="2">
        <f>VLOOKUP(K61,오실!$A$15:$EY$91,유니버스!$L$19,0)</f>
        <v>34.560932999999999</v>
      </c>
      <c r="M61" s="48">
        <f>VLOOKUP(K61,오실!$A$15:$EY$91,유니버스!$M$19,0)</f>
        <v>9.764576110057703E-5</v>
      </c>
    </row>
    <row r="62" spans="1:18">
      <c r="A62" s="11">
        <f t="shared" si="0"/>
        <v>37</v>
      </c>
      <c r="B62" s="44" t="s">
        <v>124</v>
      </c>
      <c r="C62" s="2" t="s">
        <v>166</v>
      </c>
      <c r="D62" s="30" t="s">
        <v>27</v>
      </c>
      <c r="E62" s="38">
        <v>10457.120000000001</v>
      </c>
      <c r="F62" s="28">
        <v>47.04</v>
      </c>
      <c r="G62" s="28">
        <v>18</v>
      </c>
      <c r="H62" s="11"/>
      <c r="I62" s="11">
        <f t="shared" si="1"/>
        <v>10457.120620000002</v>
      </c>
      <c r="K62" s="46">
        <f>오실!A51</f>
        <v>46136</v>
      </c>
      <c r="L62" s="2">
        <f>VLOOKUP(K62,오실!$A$15:$EY$91,유니버스!$L$19,0)</f>
        <v>35.307107000000002</v>
      </c>
      <c r="M62" s="48">
        <f>VLOOKUP(K62,오실!$A$15:$EY$91,유니버스!$M$19,0)</f>
        <v>-1.7199589525627502E-5</v>
      </c>
      <c r="R62" s="44"/>
    </row>
    <row r="63" spans="1:18">
      <c r="A63" s="11">
        <f t="shared" si="0"/>
        <v>38</v>
      </c>
      <c r="B63" s="44" t="s">
        <v>125</v>
      </c>
      <c r="C63" s="2" t="s">
        <v>167</v>
      </c>
      <c r="D63" s="30" t="s">
        <v>27</v>
      </c>
      <c r="E63" s="38">
        <v>10402.709999999999</v>
      </c>
      <c r="F63" s="28">
        <v>44.65</v>
      </c>
      <c r="G63" s="28">
        <v>2</v>
      </c>
      <c r="H63" s="11"/>
      <c r="I63" s="11">
        <f t="shared" si="1"/>
        <v>10402.71063</v>
      </c>
      <c r="K63" s="46">
        <f>오실!A52</f>
        <v>46139</v>
      </c>
      <c r="L63" s="2">
        <f>VLOOKUP(K63,오실!$A$15:$EY$91,유니버스!$L$19,0)</f>
        <v>34.783570000000005</v>
      </c>
      <c r="M63" s="48">
        <f>VLOOKUP(K63,오실!$A$15:$EY$91,유니버스!$M$19,0)</f>
        <v>-1.3999762110890096E-4</v>
      </c>
    </row>
    <row r="64" spans="1:18">
      <c r="A64" s="11">
        <f t="shared" si="0"/>
        <v>39</v>
      </c>
      <c r="B64" s="44" t="s">
        <v>200</v>
      </c>
      <c r="C64" s="54" t="s">
        <v>210</v>
      </c>
      <c r="D64" s="30" t="s">
        <v>27</v>
      </c>
      <c r="E64" s="38">
        <v>10082.36</v>
      </c>
      <c r="F64" s="28">
        <v>24.76</v>
      </c>
      <c r="G64" s="28">
        <v>15</v>
      </c>
      <c r="H64" s="11"/>
      <c r="I64" s="11">
        <f t="shared" si="1"/>
        <v>10082.360640000001</v>
      </c>
      <c r="K64" s="46">
        <f>오실!A53</f>
        <v>46140</v>
      </c>
      <c r="L64" s="2">
        <f>VLOOKUP(K64,오실!$A$15:$EY$91,유니버스!$L$19,0)</f>
        <v>36.137978000000004</v>
      </c>
      <c r="M64" s="48">
        <f>VLOOKUP(K64,오실!$A$15:$EY$91,유니버스!$M$19,0)</f>
        <v>-2.5260599966748343E-4</v>
      </c>
    </row>
    <row r="65" spans="1:14">
      <c r="A65" s="11">
        <f t="shared" si="0"/>
        <v>40</v>
      </c>
      <c r="B65" s="44" t="s">
        <v>127</v>
      </c>
      <c r="C65" s="2" t="s">
        <v>169</v>
      </c>
      <c r="D65" s="30" t="s">
        <v>27</v>
      </c>
      <c r="E65" s="29">
        <v>9869.27</v>
      </c>
      <c r="F65" s="30">
        <v>88.32</v>
      </c>
      <c r="G65" s="30">
        <v>8</v>
      </c>
      <c r="I65" s="11">
        <f t="shared" si="1"/>
        <v>9869.2706500000004</v>
      </c>
      <c r="K65" s="46">
        <f>오실!A54</f>
        <v>46141</v>
      </c>
      <c r="L65" s="2">
        <f>VLOOKUP(K65,오실!$A$15:$EY$91,유니버스!$L$19,0)</f>
        <v>36.788522</v>
      </c>
      <c r="M65" s="48">
        <f>VLOOKUP(K65,오실!$A$15:$EY$91,유니버스!$M$19,0)</f>
        <v>-2.0841079288210493E-4</v>
      </c>
    </row>
    <row r="66" spans="1:14">
      <c r="A66" s="11">
        <f t="shared" si="0"/>
        <v>41</v>
      </c>
      <c r="B66" s="44" t="s">
        <v>128</v>
      </c>
      <c r="C66" s="2" t="s">
        <v>170</v>
      </c>
      <c r="D66" s="30" t="s">
        <v>27</v>
      </c>
      <c r="E66" s="38">
        <v>9714.77</v>
      </c>
      <c r="F66" s="28">
        <v>21.26</v>
      </c>
      <c r="G66" s="28">
        <v>4</v>
      </c>
      <c r="H66" s="11"/>
      <c r="I66" s="11">
        <f t="shared" si="1"/>
        <v>9714.7706600000001</v>
      </c>
      <c r="K66" s="46">
        <f>오실!A55</f>
        <v>46142</v>
      </c>
      <c r="L66" s="2">
        <f>VLOOKUP(K66,오실!$A$15:$EY$91,유니버스!$L$19,0)</f>
        <v>35.711909000000006</v>
      </c>
      <c r="M66" s="48">
        <f>VLOOKUP(K66,오실!$A$15:$EY$91,유니버스!$M$19,0)</f>
        <v>-1.5346978627227081E-4</v>
      </c>
    </row>
    <row r="67" spans="1:14">
      <c r="A67" s="11">
        <f t="shared" si="0"/>
        <v>42</v>
      </c>
      <c r="B67" s="44" t="s">
        <v>129</v>
      </c>
      <c r="C67" s="2" t="s">
        <v>171</v>
      </c>
      <c r="D67" s="30" t="s">
        <v>27</v>
      </c>
      <c r="E67" s="38">
        <v>9493.1299999999992</v>
      </c>
      <c r="F67" s="28">
        <v>76.819999999999993</v>
      </c>
      <c r="G67" s="28">
        <v>9</v>
      </c>
      <c r="H67" s="11"/>
      <c r="I67" s="11">
        <f t="shared" si="1"/>
        <v>9493.1306699999986</v>
      </c>
      <c r="K67" s="46">
        <f>오실!A56</f>
        <v>46146</v>
      </c>
      <c r="L67" s="2">
        <f>VLOOKUP(K67,오실!$A$15:$EY$91,유니버스!$L$19,0)</f>
        <v>37.088788999999998</v>
      </c>
      <c r="M67" s="48">
        <f>VLOOKUP(K67,오실!$A$15:$EY$91,유니버스!$M$19,0)</f>
        <v>-6.7300959460048204E-5</v>
      </c>
    </row>
    <row r="68" spans="1:14">
      <c r="A68" s="11">
        <f t="shared" si="0"/>
        <v>43</v>
      </c>
      <c r="B68" s="44" t="s">
        <v>130</v>
      </c>
      <c r="C68" s="2" t="s">
        <v>172</v>
      </c>
      <c r="D68" s="30" t="s">
        <v>27</v>
      </c>
      <c r="E68" s="29">
        <v>9356.59</v>
      </c>
      <c r="F68" s="30">
        <v>20.49</v>
      </c>
      <c r="G68" s="30">
        <v>16</v>
      </c>
      <c r="I68" s="11">
        <f t="shared" si="1"/>
        <v>9356.5906799999993</v>
      </c>
      <c r="K68" s="46">
        <f>오실!A57</f>
        <v>46148</v>
      </c>
      <c r="L68" s="2">
        <f>VLOOKUP(K68,오실!$A$15:$EY$91,유니버스!$L$19,0)</f>
        <v>37.801555</v>
      </c>
      <c r="M68" s="48">
        <f>VLOOKUP(K68,오실!$A$15:$EY$91,유니버스!$M$19,0)</f>
        <v>1.267858717095738E-5</v>
      </c>
    </row>
    <row r="69" spans="1:14">
      <c r="A69" s="11">
        <f t="shared" si="0"/>
        <v>44</v>
      </c>
      <c r="B69" s="44" t="s">
        <v>131</v>
      </c>
      <c r="C69" s="2" t="s">
        <v>173</v>
      </c>
      <c r="D69" s="30" t="s">
        <v>27</v>
      </c>
      <c r="E69" s="38">
        <v>8601.33</v>
      </c>
      <c r="F69" s="28">
        <v>19.84</v>
      </c>
      <c r="G69" s="28">
        <v>17</v>
      </c>
      <c r="H69" s="11"/>
      <c r="I69" s="11">
        <f t="shared" si="1"/>
        <v>8601.3306900000007</v>
      </c>
      <c r="K69" s="46">
        <f>오실!A58</f>
        <v>46149</v>
      </c>
      <c r="L69" s="2">
        <f>VLOOKUP(K69,오실!$A$15:$EY$91,유니버스!$L$19,0)</f>
        <v>37.936636</v>
      </c>
      <c r="M69" s="48">
        <f>VLOOKUP(K69,오실!$A$15:$EY$91,유니버스!$M$19,0)</f>
        <v>-1.9565504672031467E-5</v>
      </c>
    </row>
    <row r="70" spans="1:14">
      <c r="A70" s="11">
        <f t="shared" si="0"/>
        <v>45</v>
      </c>
      <c r="B70" s="44" t="s">
        <v>132</v>
      </c>
      <c r="C70" s="2" t="s">
        <v>174</v>
      </c>
      <c r="D70" s="30" t="s">
        <v>28</v>
      </c>
      <c r="E70" s="38">
        <v>8513.7000000000007</v>
      </c>
      <c r="F70" s="28">
        <v>154.93</v>
      </c>
      <c r="G70" s="28">
        <v>2</v>
      </c>
      <c r="H70" s="11"/>
      <c r="I70" s="11">
        <f t="shared" si="1"/>
        <v>8513.7007000000012</v>
      </c>
      <c r="K70" s="46">
        <f>오실!A59</f>
        <v>46150</v>
      </c>
      <c r="L70" s="2">
        <f>VLOOKUP(K70,오실!$A$15:$EY$91,유니버스!$L$19,0)</f>
        <v>37.292034999999998</v>
      </c>
      <c r="M70" s="48">
        <f>VLOOKUP(K70,오실!$A$15:$EY$91,유니버스!$M$19,0)</f>
        <v>-1.1611753534515295E-4</v>
      </c>
    </row>
    <row r="71" spans="1:14">
      <c r="A71" s="11">
        <f t="shared" si="0"/>
        <v>46</v>
      </c>
      <c r="B71" s="44" t="s">
        <v>133</v>
      </c>
      <c r="C71" s="2" t="s">
        <v>144</v>
      </c>
      <c r="D71" s="30" t="s">
        <v>27</v>
      </c>
      <c r="E71" s="38">
        <v>8469.08</v>
      </c>
      <c r="F71" s="28">
        <v>18.3</v>
      </c>
      <c r="G71" s="28">
        <v>15</v>
      </c>
      <c r="H71" s="11"/>
      <c r="I71" s="11">
        <f t="shared" si="1"/>
        <v>8469.0807100000002</v>
      </c>
      <c r="K71" s="46">
        <f>오실!A60</f>
        <v>46153</v>
      </c>
      <c r="L71" s="2">
        <f>VLOOKUP(K71,오실!$A$15:$EY$91,유니버스!$L$19,0)</f>
        <v>36.467463000000002</v>
      </c>
      <c r="M71" s="48">
        <f>VLOOKUP(K71,오실!$A$15:$EY$91,유니버스!$M$19,0)</f>
        <v>-1.5754511478316757E-4</v>
      </c>
    </row>
    <row r="72" spans="1:14">
      <c r="A72" s="11">
        <f t="shared" si="0"/>
        <v>47</v>
      </c>
      <c r="B72" s="44" t="s">
        <v>134</v>
      </c>
      <c r="C72" s="2" t="s">
        <v>175</v>
      </c>
      <c r="D72" s="30" t="s">
        <v>27</v>
      </c>
      <c r="E72" s="29">
        <v>8292.93</v>
      </c>
      <c r="F72" s="30">
        <v>57.04</v>
      </c>
      <c r="G72" s="30">
        <v>15</v>
      </c>
      <c r="I72" s="11">
        <f t="shared" si="1"/>
        <v>8292.9307200000003</v>
      </c>
      <c r="K72" s="46">
        <f>오실!A61</f>
        <v>46154</v>
      </c>
      <c r="L72" s="2">
        <f>VLOOKUP(K72,오실!$A$15:$EY$91,유니버스!$L$19,0)</f>
        <v>34.237473999999999</v>
      </c>
      <c r="M72" s="48">
        <f>VLOOKUP(K72,오실!$A$15:$EY$91,유니버스!$M$19,0)</f>
        <v>-2.7808207357460038E-4</v>
      </c>
    </row>
    <row r="73" spans="1:14">
      <c r="A73" s="11">
        <f t="shared" si="0"/>
        <v>48</v>
      </c>
      <c r="B73" s="44" t="s">
        <v>135</v>
      </c>
      <c r="C73" s="2" t="s">
        <v>143</v>
      </c>
      <c r="D73" s="30" t="s">
        <v>27</v>
      </c>
      <c r="E73" s="29">
        <v>8254.3700000000008</v>
      </c>
      <c r="F73" s="30">
        <v>113.98</v>
      </c>
      <c r="G73" s="30">
        <v>7</v>
      </c>
      <c r="I73" s="11">
        <f t="shared" si="1"/>
        <v>8254.3707300000005</v>
      </c>
      <c r="K73" s="46">
        <f>오실!A62</f>
        <v>46155</v>
      </c>
      <c r="L73" s="2">
        <f>VLOOKUP(K73,오실!$A$15:$EY$91,유니버스!$L$19,0)</f>
        <v>33.62077</v>
      </c>
      <c r="M73" s="48">
        <f>VLOOKUP(K73,오실!$A$15:$EY$91,유니버스!$M$19,0)</f>
        <v>-3.8870259699783392E-4</v>
      </c>
    </row>
    <row r="74" spans="1:14">
      <c r="A74" s="11">
        <f t="shared" si="0"/>
        <v>49</v>
      </c>
      <c r="B74" s="44" t="s">
        <v>136</v>
      </c>
      <c r="C74" s="2" t="s">
        <v>176</v>
      </c>
      <c r="D74" s="30" t="s">
        <v>27</v>
      </c>
      <c r="E74" s="29">
        <v>7919.51</v>
      </c>
      <c r="F74" s="30">
        <v>18.940000000000001</v>
      </c>
      <c r="G74" s="30">
        <v>6</v>
      </c>
      <c r="I74" s="11">
        <f t="shared" si="1"/>
        <v>7919.5107400000006</v>
      </c>
      <c r="K74" s="46">
        <f>오실!A63</f>
        <v>46156</v>
      </c>
      <c r="L74" s="2">
        <f>VLOOKUP(K74,오실!$A$15:$EY$91,유니버스!$L$19,0)</f>
        <v>34.268562000000003</v>
      </c>
      <c r="M74" s="48">
        <f>VLOOKUP(K74,오실!$A$15:$EY$91,유니버스!$M$19,0)</f>
        <v>-4.9194039827422909E-4</v>
      </c>
    </row>
    <row r="75" spans="1:14">
      <c r="A75" s="11">
        <f t="shared" si="0"/>
        <v>50</v>
      </c>
      <c r="B75" s="44" t="s">
        <v>137</v>
      </c>
      <c r="C75" s="2" t="s">
        <v>177</v>
      </c>
      <c r="D75" s="30" t="s">
        <v>27</v>
      </c>
      <c r="E75" s="29">
        <v>7588.55</v>
      </c>
      <c r="F75" s="30">
        <v>13.62</v>
      </c>
      <c r="G75" s="30">
        <v>15</v>
      </c>
      <c r="I75" s="11">
        <f t="shared" si="1"/>
        <v>7588.5507500000003</v>
      </c>
      <c r="K75" s="46">
        <f>오실!A64</f>
        <v>46157</v>
      </c>
      <c r="L75" s="2">
        <f>VLOOKUP(K75,오실!$A$15:$EY$91,유니버스!$L$19,0)</f>
        <v>32.399931000000002</v>
      </c>
      <c r="M75" s="48">
        <f>VLOOKUP(K75,오실!$A$15:$EY$91,유니버스!$M$19,0)</f>
        <v>-5.0910664958122025E-4</v>
      </c>
    </row>
    <row r="76" spans="1:14">
      <c r="A76" s="11">
        <f t="shared" si="0"/>
        <v>51</v>
      </c>
      <c r="B76" s="44" t="s">
        <v>217</v>
      </c>
      <c r="C76" s="54" t="s">
        <v>222</v>
      </c>
      <c r="D76" s="30" t="s">
        <v>27</v>
      </c>
      <c r="E76" s="38">
        <v>7230.07</v>
      </c>
      <c r="F76" s="28">
        <v>28.12</v>
      </c>
      <c r="G76" s="28">
        <v>11</v>
      </c>
      <c r="H76" s="11"/>
      <c r="I76" s="11">
        <f t="shared" si="1"/>
        <v>7230.0707599999996</v>
      </c>
      <c r="K76" s="46">
        <f>오실!A65</f>
        <v>46160</v>
      </c>
      <c r="L76" s="2">
        <f>VLOOKUP(K76,오실!$A$15:$EY$91,유니버스!$L$19,0)</f>
        <v>32.066681000000003</v>
      </c>
      <c r="M76" s="48">
        <f>VLOOKUP(K76,오실!$A$15:$EY$91,유니버스!$M$19,0)</f>
        <v>-4.6037539020597545E-4</v>
      </c>
    </row>
    <row r="77" spans="1:14">
      <c r="A77" s="11">
        <f t="shared" si="0"/>
        <v>52</v>
      </c>
      <c r="B77" s="44" t="s">
        <v>218</v>
      </c>
      <c r="C77" s="54" t="s">
        <v>223</v>
      </c>
      <c r="D77" s="30" t="s">
        <v>27</v>
      </c>
      <c r="E77" s="38">
        <v>7143.75</v>
      </c>
      <c r="F77" s="28">
        <v>12.03</v>
      </c>
      <c r="G77" s="28">
        <v>14</v>
      </c>
      <c r="H77" s="11"/>
      <c r="I77" s="11">
        <f t="shared" si="1"/>
        <v>7143.7507699999996</v>
      </c>
      <c r="K77" s="46">
        <f>오실!A66</f>
        <v>46161</v>
      </c>
      <c r="L77" s="2">
        <f>VLOOKUP(K77,오실!$A$15:$EY$91,유니버스!$L$19,0)</f>
        <v>30.901789000000001</v>
      </c>
      <c r="M77" s="48">
        <f>VLOOKUP(K77,오실!$A$15:$EY$91,유니버스!$M$19,0)</f>
        <v>-3.8169033385557563E-4</v>
      </c>
    </row>
    <row r="78" spans="1:14">
      <c r="A78" s="11">
        <f t="shared" si="0"/>
        <v>53</v>
      </c>
      <c r="B78" s="16" t="s">
        <v>110</v>
      </c>
      <c r="C78" s="2" t="s">
        <v>152</v>
      </c>
      <c r="D78" s="30" t="s">
        <v>27</v>
      </c>
      <c r="E78" s="38">
        <v>6995.73</v>
      </c>
      <c r="F78" s="28">
        <v>24.48</v>
      </c>
      <c r="G78" s="28">
        <v>14</v>
      </c>
      <c r="H78" s="11"/>
      <c r="I78" s="11">
        <f t="shared" si="1"/>
        <v>6995.7307799999999</v>
      </c>
      <c r="K78" s="46">
        <f>오실!A67</f>
        <v>46162</v>
      </c>
      <c r="L78" s="2">
        <f>VLOOKUP(K78,오실!$A$15:$EY$91,유니버스!$L$19,0)</f>
        <v>29.692040999999996</v>
      </c>
      <c r="M78" s="48">
        <f>VLOOKUP(K78,오실!$A$15:$EY$91,유니버스!$M$19,0)</f>
        <v>-2.3571575619093339E-4</v>
      </c>
    </row>
    <row r="79" spans="1:14">
      <c r="A79" s="11">
        <f t="shared" si="0"/>
        <v>54</v>
      </c>
      <c r="B79" s="16" t="s">
        <v>181</v>
      </c>
      <c r="C79" s="2" t="s">
        <v>182</v>
      </c>
      <c r="D79" s="30" t="s">
        <v>27</v>
      </c>
      <c r="E79" s="38">
        <v>6995.04</v>
      </c>
      <c r="F79" s="28">
        <v>13.61</v>
      </c>
      <c r="G79" s="28">
        <v>10</v>
      </c>
      <c r="H79" s="11"/>
      <c r="I79" s="11">
        <f t="shared" si="1"/>
        <v>6995.04079</v>
      </c>
      <c r="K79" s="46">
        <f>오실!A68</f>
        <v>46163</v>
      </c>
      <c r="L79" s="2">
        <f>VLOOKUP(K79,오실!$A$15:$EY$91,유니버스!$L$19,0)</f>
        <v>31.512181999999999</v>
      </c>
      <c r="M79" s="48">
        <f>VLOOKUP(K79,오실!$A$15:$EY$91,유니버스!$M$19,0)</f>
        <v>-1.1034178517535997E-4</v>
      </c>
      <c r="N79" s="44"/>
    </row>
    <row r="80" spans="1:14">
      <c r="A80" s="11">
        <f t="shared" si="0"/>
        <v>55</v>
      </c>
      <c r="B80" s="16" t="s">
        <v>108</v>
      </c>
      <c r="C80" s="2" t="s">
        <v>150</v>
      </c>
      <c r="D80" s="30" t="s">
        <v>27</v>
      </c>
      <c r="E80" s="29">
        <v>6952</v>
      </c>
      <c r="F80" s="30">
        <v>31.36</v>
      </c>
      <c r="G80" s="30">
        <v>11</v>
      </c>
      <c r="I80" s="11">
        <f t="shared" si="1"/>
        <v>6952.0007999999998</v>
      </c>
      <c r="K80" s="46">
        <f>오실!A69</f>
        <v>46164</v>
      </c>
      <c r="L80" s="2">
        <f>VLOOKUP(K80,오실!$A$15:$EY$91,유니버스!$L$19,0)</f>
        <v>32.551281000000003</v>
      </c>
      <c r="M80" s="48">
        <f>VLOOKUP(K80,오실!$A$15:$EY$91,유니버스!$M$19,0)</f>
        <v>2.2368870590689966E-5</v>
      </c>
    </row>
    <row r="81" spans="1:15">
      <c r="A81" s="11">
        <f t="shared" si="0"/>
        <v>56</v>
      </c>
      <c r="B81" s="16" t="s">
        <v>107</v>
      </c>
      <c r="C81" s="2" t="s">
        <v>149</v>
      </c>
      <c r="D81" s="30" t="s">
        <v>27</v>
      </c>
      <c r="E81" s="38">
        <v>6714.03</v>
      </c>
      <c r="F81" s="28">
        <v>13.12</v>
      </c>
      <c r="G81" s="28">
        <v>12</v>
      </c>
      <c r="H81" s="11"/>
      <c r="I81" s="11">
        <f t="shared" si="1"/>
        <v>6714.0308099999993</v>
      </c>
      <c r="K81" s="46">
        <f>오실!A70</f>
        <v>46168</v>
      </c>
      <c r="L81" s="2">
        <f>VLOOKUP(K81,오실!$A$15:$EY$91,유니버스!$L$19,0)</f>
        <v>32.501145000000001</v>
      </c>
      <c r="M81" s="48">
        <f>VLOOKUP(K81,오실!$A$15:$EY$91,유니버스!$M$19,0)</f>
        <v>8.4216001644426696E-5</v>
      </c>
      <c r="N81" s="44"/>
    </row>
    <row r="82" spans="1:15">
      <c r="A82" s="11">
        <f t="shared" si="0"/>
        <v>57</v>
      </c>
      <c r="B82" s="44" t="s">
        <v>185</v>
      </c>
      <c r="C82" s="54" t="s">
        <v>190</v>
      </c>
      <c r="D82" s="30" t="s">
        <v>27</v>
      </c>
      <c r="E82" s="38">
        <v>6151.26</v>
      </c>
      <c r="F82" s="28">
        <v>107.64</v>
      </c>
      <c r="G82" s="28">
        <v>11</v>
      </c>
      <c r="H82" s="11"/>
      <c r="I82" s="11">
        <f t="shared" si="1"/>
        <v>6151.2608200000004</v>
      </c>
      <c r="K82" s="46">
        <f>오실!A71</f>
        <v>46169</v>
      </c>
      <c r="L82" s="2">
        <f>VLOOKUP(K82,오실!$A$15:$EY$91,유니버스!$L$19,0)</f>
        <v>31.222321999999998</v>
      </c>
      <c r="M82" s="48">
        <f>VLOOKUP(K82,오실!$A$15:$EY$91,유니버스!$M$19,0)</f>
        <v>9.4196603278623838E-5</v>
      </c>
      <c r="N82" s="44"/>
    </row>
    <row r="83" spans="1:15" ht="13.2">
      <c r="A83" s="11">
        <f t="shared" si="0"/>
        <v>58</v>
      </c>
      <c r="B83" s="44" t="s">
        <v>880</v>
      </c>
      <c r="C83" s="78" t="s">
        <v>881</v>
      </c>
      <c r="D83" s="30" t="s">
        <v>27</v>
      </c>
      <c r="E83" s="38">
        <v>5915.65</v>
      </c>
      <c r="F83" s="28">
        <v>12.79</v>
      </c>
      <c r="G83" s="28">
        <v>5</v>
      </c>
      <c r="H83" s="11"/>
      <c r="I83" s="11">
        <f t="shared" si="1"/>
        <v>5915.6508299999996</v>
      </c>
      <c r="K83" s="46">
        <f>오실!A72</f>
        <v>46170</v>
      </c>
      <c r="L83" s="2">
        <f>VLOOKUP(K83,오실!$A$15:$EY$91,유니버스!$L$19,0)</f>
        <v>33.284630999999997</v>
      </c>
      <c r="M83" s="48">
        <f>VLOOKUP(K83,오실!$A$15:$EY$91,유니버스!$M$19,0)</f>
        <v>1.4798217742762002E-4</v>
      </c>
      <c r="O83" s="44"/>
    </row>
    <row r="84" spans="1:15">
      <c r="A84" s="11">
        <f t="shared" si="0"/>
        <v>59</v>
      </c>
      <c r="B84" s="44" t="s">
        <v>187</v>
      </c>
      <c r="C84" s="54" t="s">
        <v>192</v>
      </c>
      <c r="D84" s="30" t="s">
        <v>27</v>
      </c>
      <c r="E84" s="29">
        <v>5757.65</v>
      </c>
      <c r="F84" s="30">
        <v>31.85</v>
      </c>
      <c r="G84" s="30">
        <v>1</v>
      </c>
      <c r="I84" s="11">
        <f t="shared" si="1"/>
        <v>5757.6508399999993</v>
      </c>
      <c r="K84" s="46">
        <f>오실!A73</f>
        <v>46171</v>
      </c>
      <c r="L84" s="2">
        <f>VLOOKUP(K84,오실!$A$15:$EY$91,유니버스!$L$19,0)</f>
        <v>33.914027000000004</v>
      </c>
      <c r="M84" s="48">
        <f>VLOOKUP(K84,오실!$A$15:$EY$91,유니버스!$M$19,0)</f>
        <v>2.4697816595086917E-4</v>
      </c>
    </row>
    <row r="85" spans="1:15">
      <c r="A85" s="11">
        <f t="shared" si="0"/>
        <v>60</v>
      </c>
      <c r="B85" s="44" t="s">
        <v>188</v>
      </c>
      <c r="C85" s="54" t="s">
        <v>144</v>
      </c>
      <c r="D85" s="30" t="s">
        <v>27</v>
      </c>
      <c r="E85" s="38">
        <v>5584.81</v>
      </c>
      <c r="F85" s="28">
        <v>17.36</v>
      </c>
      <c r="G85" s="28">
        <v>5</v>
      </c>
      <c r="H85" s="11"/>
      <c r="I85" s="11">
        <f t="shared" si="1"/>
        <v>5584.8108500000008</v>
      </c>
      <c r="K85" s="46">
        <f>오실!A74</f>
        <v>46174</v>
      </c>
      <c r="L85" s="2">
        <f>VLOOKUP(K85,오실!$A$15:$EY$91,유니버스!$L$19,0)</f>
        <v>33.028041999999999</v>
      </c>
      <c r="M85" s="48">
        <f>VLOOKUP(K85,오실!$A$15:$EY$91,유니버스!$M$19,0)</f>
        <v>2.4238042128795474E-4</v>
      </c>
    </row>
    <row r="86" spans="1:15">
      <c r="A86" s="11">
        <f t="shared" si="0"/>
        <v>61</v>
      </c>
      <c r="B86" s="44" t="s">
        <v>227</v>
      </c>
      <c r="C86" s="54" t="s">
        <v>230</v>
      </c>
      <c r="D86" s="30" t="s">
        <v>27</v>
      </c>
      <c r="E86" s="29">
        <v>5459.95</v>
      </c>
      <c r="F86" s="30">
        <v>6.04</v>
      </c>
      <c r="G86" s="30">
        <v>14</v>
      </c>
      <c r="I86" s="11">
        <f t="shared" si="1"/>
        <v>5459.9508599999999</v>
      </c>
      <c r="K86" s="46">
        <f>오실!A75</f>
        <v>46175</v>
      </c>
      <c r="L86" s="2">
        <f>VLOOKUP(K86,오실!$A$15:$EY$91,유니버스!$L$19,0)</f>
        <v>31.808792999999998</v>
      </c>
      <c r="M86" s="48">
        <f>VLOOKUP(K86,오실!$A$15:$EY$91,유니버스!$M$19,0)</f>
        <v>2.3569043656806294E-4</v>
      </c>
    </row>
    <row r="87" spans="1:15">
      <c r="A87" s="11">
        <f t="shared" si="0"/>
        <v>62</v>
      </c>
      <c r="B87" s="44" t="s">
        <v>189</v>
      </c>
      <c r="C87" s="54" t="s">
        <v>193</v>
      </c>
      <c r="D87" s="30" t="s">
        <v>27</v>
      </c>
      <c r="E87" s="29">
        <v>5406.09</v>
      </c>
      <c r="F87" s="30">
        <v>37.78</v>
      </c>
      <c r="G87" s="30">
        <v>19</v>
      </c>
      <c r="I87" s="11">
        <f t="shared" si="1"/>
        <v>5406.09087</v>
      </c>
      <c r="K87" s="46">
        <f>오실!A76</f>
        <v>46177</v>
      </c>
      <c r="L87" s="2">
        <f>VLOOKUP(K87,오실!$A$15:$EY$91,유니버스!$L$19,0)</f>
        <v>31.453567</v>
      </c>
      <c r="M87" s="48">
        <f>VLOOKUP(K87,오실!$A$15:$EY$91,유니버스!$M$19,0)</f>
        <v>2.4940878240162695E-4</v>
      </c>
    </row>
    <row r="88" spans="1:15">
      <c r="A88" s="11">
        <f t="shared" si="0"/>
        <v>63</v>
      </c>
      <c r="B88" s="44" t="s">
        <v>194</v>
      </c>
      <c r="C88" s="54" t="s">
        <v>204</v>
      </c>
      <c r="D88" s="30" t="s">
        <v>27</v>
      </c>
      <c r="E88" s="38">
        <v>5303.33</v>
      </c>
      <c r="F88" s="28">
        <v>10.46</v>
      </c>
      <c r="G88" s="28">
        <v>19</v>
      </c>
      <c r="H88" s="11"/>
      <c r="I88" s="11">
        <f t="shared" si="1"/>
        <v>5303.3308799999995</v>
      </c>
      <c r="K88" s="46">
        <f>오실!A77</f>
        <v>46178</v>
      </c>
      <c r="L88" s="2">
        <f>VLOOKUP(K88,오실!$A$15:$EY$91,유니버스!$L$19,0)</f>
        <v>30.153546999999996</v>
      </c>
      <c r="M88" s="48">
        <f>VLOOKUP(K88,오실!$A$15:$EY$91,유니버스!$M$19,0)</f>
        <v>1.5232672503699975E-4</v>
      </c>
    </row>
    <row r="89" spans="1:15">
      <c r="A89" s="11">
        <f t="shared" si="0"/>
        <v>64</v>
      </c>
      <c r="B89" s="44" t="s">
        <v>195</v>
      </c>
      <c r="C89" s="54" t="s">
        <v>205</v>
      </c>
      <c r="D89" s="30" t="s">
        <v>27</v>
      </c>
      <c r="E89" s="38">
        <v>5235.71</v>
      </c>
      <c r="F89" s="28">
        <v>14.56</v>
      </c>
      <c r="G89" s="28">
        <v>15</v>
      </c>
      <c r="H89" s="11"/>
      <c r="I89" s="11">
        <f t="shared" si="1"/>
        <v>5235.7108900000003</v>
      </c>
      <c r="K89" s="46">
        <f>오실!A78</f>
        <v>46181</v>
      </c>
      <c r="L89" s="2">
        <f>VLOOKUP(K89,오실!$A$15:$EY$91,유니버스!$L$19,0)</f>
        <v>27.685315000000003</v>
      </c>
      <c r="M89" s="48">
        <f>VLOOKUP(K89,오실!$A$15:$EY$91,유니버스!$M$19,0)</f>
        <v>2.032302273846526E-5</v>
      </c>
    </row>
    <row r="90" spans="1:15">
      <c r="A90" s="11">
        <f t="shared" ref="A90:A100" si="2">IF(ISERROR(RANK(I90,$I$26:$I$3012,)),"",RANK(I90,$I$26:$I$3012,))</f>
        <v>65</v>
      </c>
      <c r="B90" s="44" t="s">
        <v>196</v>
      </c>
      <c r="C90" s="54" t="s">
        <v>206</v>
      </c>
      <c r="D90" s="30" t="s">
        <v>27</v>
      </c>
      <c r="E90" s="38">
        <v>5226.1099999999997</v>
      </c>
      <c r="F90" s="28">
        <v>18.28</v>
      </c>
      <c r="G90" s="28">
        <v>17</v>
      </c>
      <c r="H90" s="11"/>
      <c r="I90" s="11">
        <f t="shared" ref="I90:I100" si="3">IF((G90&gt;$G$20),E90+ROW()/100000,"")</f>
        <v>5226.1108999999997</v>
      </c>
      <c r="K90" s="46">
        <f>오실!A79</f>
        <v>46182</v>
      </c>
      <c r="L90" s="2">
        <f>VLOOKUP(K90,오실!$A$15:$EY$91,유니버스!$L$19,0)</f>
        <v>28.407859999999999</v>
      </c>
      <c r="M90" s="48">
        <f>VLOOKUP(K90,오실!$A$15:$EY$91,유니버스!$M$19,0)</f>
        <v>-1.4203079581732547E-5</v>
      </c>
    </row>
    <row r="91" spans="1:15">
      <c r="A91" s="11">
        <f t="shared" si="2"/>
        <v>66</v>
      </c>
      <c r="B91" s="44" t="s">
        <v>197</v>
      </c>
      <c r="C91" s="54" t="s">
        <v>207</v>
      </c>
      <c r="D91" s="30" t="s">
        <v>27</v>
      </c>
      <c r="E91" s="29">
        <v>5000.47</v>
      </c>
      <c r="F91" s="30">
        <v>25.9</v>
      </c>
      <c r="G91" s="30">
        <v>12</v>
      </c>
      <c r="I91" s="11">
        <f t="shared" si="3"/>
        <v>5000.47091</v>
      </c>
      <c r="K91" s="46">
        <f>오실!A80</f>
        <v>46183</v>
      </c>
      <c r="L91" s="2">
        <f>VLOOKUP(K91,오실!$A$15:$EY$91,유니버스!$L$19,0)</f>
        <v>27.744955999999998</v>
      </c>
      <c r="M91" s="48">
        <f>VLOOKUP(K91,오실!$A$15:$EY$91,유니버스!$M$19,0)</f>
        <v>-2.2436548329454352E-5</v>
      </c>
    </row>
    <row r="92" spans="1:15" ht="13.2">
      <c r="A92" s="11">
        <f t="shared" si="2"/>
        <v>67</v>
      </c>
      <c r="B92" s="74" t="s">
        <v>555</v>
      </c>
      <c r="C92" s="76" t="s">
        <v>879</v>
      </c>
      <c r="D92" s="30" t="s">
        <v>27</v>
      </c>
      <c r="E92" s="38">
        <v>4982.2</v>
      </c>
      <c r="F92" s="28">
        <v>28.84</v>
      </c>
      <c r="G92" s="28">
        <v>15</v>
      </c>
      <c r="H92" s="11"/>
      <c r="I92" s="11">
        <f t="shared" si="3"/>
        <v>4982.2009200000002</v>
      </c>
      <c r="K92" s="46">
        <f>오실!A81</f>
        <v>46184</v>
      </c>
      <c r="L92" s="2">
        <f>VLOOKUP(K92,오실!$A$15:$EY$91,유니버스!$L$19,0)</f>
        <v>27.799296000000002</v>
      </c>
      <c r="M92" s="48">
        <f>VLOOKUP(K92,오실!$A$15:$EY$91,유니버스!$M$19,0)</f>
        <v>-1.1571936347552325E-5</v>
      </c>
    </row>
    <row r="93" spans="1:15">
      <c r="A93" s="11">
        <f t="shared" si="2"/>
        <v>68</v>
      </c>
      <c r="B93" s="44" t="s">
        <v>112</v>
      </c>
      <c r="C93" s="2" t="s">
        <v>154</v>
      </c>
      <c r="D93" s="30" t="s">
        <v>27</v>
      </c>
      <c r="E93" s="38">
        <v>4821.6000000000004</v>
      </c>
      <c r="F93" s="28">
        <v>20.72</v>
      </c>
      <c r="G93" s="28">
        <v>16</v>
      </c>
      <c r="H93" s="11"/>
      <c r="I93" s="11">
        <f t="shared" si="3"/>
        <v>4821.6009300000005</v>
      </c>
      <c r="K93" s="46">
        <f>오실!A82</f>
        <v>46185</v>
      </c>
      <c r="L93" s="2">
        <f>VLOOKUP(K93,오실!$A$15:$EY$91,유니버스!$L$19,0)</f>
        <v>29.339076000000002</v>
      </c>
      <c r="M93" s="48">
        <f>VLOOKUP(K93,오실!$A$15:$EY$91,유니버스!$M$19,0)</f>
        <v>5.3104916099970648E-5</v>
      </c>
    </row>
    <row r="94" spans="1:15">
      <c r="A94" s="11">
        <f t="shared" si="2"/>
        <v>69</v>
      </c>
      <c r="B94" s="44" t="s">
        <v>126</v>
      </c>
      <c r="C94" s="2" t="s">
        <v>168</v>
      </c>
      <c r="D94" s="30" t="s">
        <v>27</v>
      </c>
      <c r="E94" s="38">
        <v>4797.38</v>
      </c>
      <c r="F94" s="28">
        <v>12.52</v>
      </c>
      <c r="G94" s="28">
        <v>17</v>
      </c>
      <c r="H94" s="11"/>
      <c r="I94" s="11">
        <f t="shared" si="3"/>
        <v>4797.38094</v>
      </c>
      <c r="K94" s="46">
        <f>오실!A83</f>
        <v>46188</v>
      </c>
      <c r="L94" s="2">
        <f>VLOOKUP(K94,오실!$A$15:$EY$91,유니버스!$L$19,0)</f>
        <v>30.813346999999997</v>
      </c>
      <c r="M94" s="48">
        <f>VLOOKUP(K94,오실!$A$15:$EY$91,유니버스!$M$19,0)</f>
        <v>1.0007881171697434E-4</v>
      </c>
    </row>
    <row r="95" spans="1:15">
      <c r="A95" s="11">
        <f t="shared" si="2"/>
        <v>70</v>
      </c>
      <c r="B95" s="44" t="s">
        <v>187</v>
      </c>
      <c r="C95" s="54" t="s">
        <v>192</v>
      </c>
      <c r="D95" s="30" t="s">
        <v>27</v>
      </c>
      <c r="E95" s="29">
        <v>4780.76</v>
      </c>
      <c r="F95" s="30">
        <v>33.299999999999997</v>
      </c>
      <c r="G95" s="30">
        <v>15</v>
      </c>
      <c r="I95" s="11">
        <f t="shared" si="3"/>
        <v>4780.7609499999999</v>
      </c>
      <c r="K95" s="46">
        <f>오실!A84</f>
        <v>46189</v>
      </c>
      <c r="L95" s="2">
        <f>VLOOKUP(K95,오실!$A$15:$EY$91,유니버스!$L$19,0)</f>
        <v>30.422529999999998</v>
      </c>
      <c r="M95" s="48">
        <f>VLOOKUP(K95,오실!$A$15:$EY$91,유니버스!$M$19,0)</f>
        <v>9.1996766436041103E-5</v>
      </c>
    </row>
    <row r="96" spans="1:15">
      <c r="A96" s="11">
        <f t="shared" si="2"/>
        <v>71</v>
      </c>
      <c r="B96" s="44" t="s">
        <v>237</v>
      </c>
      <c r="C96" s="2" t="s">
        <v>239</v>
      </c>
      <c r="D96" s="30" t="s">
        <v>27</v>
      </c>
      <c r="E96" s="29">
        <v>4770.0200000000004</v>
      </c>
      <c r="F96" s="30">
        <v>41.89</v>
      </c>
      <c r="G96" s="30">
        <v>17</v>
      </c>
      <c r="I96" s="11">
        <f t="shared" si="3"/>
        <v>4770.0209600000007</v>
      </c>
      <c r="K96" s="46">
        <f>오실!A85</f>
        <v>46190</v>
      </c>
      <c r="L96" s="2">
        <f>VLOOKUP(K96,오실!$A$15:$EY$91,유니버스!$L$19,0)</f>
        <v>30.331911999999999</v>
      </c>
      <c r="M96" s="48">
        <f>VLOOKUP(K96,오실!$A$15:$EY$91,유니버스!$M$19,0)</f>
        <v>6.8749837249505269E-5</v>
      </c>
      <c r="O96" s="44"/>
    </row>
    <row r="97" spans="1:15">
      <c r="A97" s="11">
        <f t="shared" si="2"/>
        <v>72</v>
      </c>
      <c r="B97" s="44" t="s">
        <v>238</v>
      </c>
      <c r="C97" s="2" t="s">
        <v>240</v>
      </c>
      <c r="D97" s="30" t="s">
        <v>27</v>
      </c>
      <c r="E97" s="39">
        <v>4717.22</v>
      </c>
      <c r="F97" s="28">
        <v>7.98</v>
      </c>
      <c r="G97" s="28">
        <v>2</v>
      </c>
      <c r="H97" s="11"/>
      <c r="I97" s="11">
        <f t="shared" si="3"/>
        <v>4717.2209700000003</v>
      </c>
      <c r="K97" s="46">
        <f>오실!A86</f>
        <v>46191</v>
      </c>
      <c r="L97" s="2">
        <f>VLOOKUP(K97,오실!$A$15:$EY$91,유니버스!$L$19,0)</f>
        <v>28.935709000000003</v>
      </c>
      <c r="M97" s="48">
        <f>VLOOKUP(K97,오실!$A$15:$EY$91,유니버스!$M$19,0)</f>
        <v>3.5356568751907555E-6</v>
      </c>
      <c r="O97" s="44"/>
    </row>
    <row r="98" spans="1:15">
      <c r="A98" s="11">
        <f t="shared" si="2"/>
        <v>73</v>
      </c>
      <c r="B98" s="44" t="s">
        <v>203</v>
      </c>
      <c r="C98" s="54" t="s">
        <v>212</v>
      </c>
      <c r="D98" s="30" t="s">
        <v>27</v>
      </c>
      <c r="E98" s="29">
        <v>4706.7</v>
      </c>
      <c r="F98" s="30">
        <v>14.67</v>
      </c>
      <c r="G98" s="30">
        <v>7</v>
      </c>
      <c r="I98" s="11">
        <f t="shared" si="3"/>
        <v>4706.7009799999996</v>
      </c>
      <c r="K98" s="46">
        <f>오실!A87</f>
        <v>46192</v>
      </c>
      <c r="L98" s="2">
        <f>VLOOKUP(K98,오실!$A$15:$EY$91,유니버스!$L$19,0)</f>
        <v>29.014896999999998</v>
      </c>
      <c r="M98" s="48">
        <f>VLOOKUP(K98,오실!$A$15:$EY$91,유니버스!$M$19,0)</f>
        <v>-5.3694870463760633E-5</v>
      </c>
    </row>
    <row r="99" spans="1:15">
      <c r="A99" s="11">
        <f t="shared" si="2"/>
        <v>74</v>
      </c>
      <c r="B99" s="44" t="s">
        <v>215</v>
      </c>
      <c r="C99" s="59" t="s">
        <v>224</v>
      </c>
      <c r="D99" s="30" t="s">
        <v>27</v>
      </c>
      <c r="E99" s="38">
        <v>4508.7299999999996</v>
      </c>
      <c r="F99" s="28">
        <v>7.6</v>
      </c>
      <c r="G99" s="28">
        <v>11</v>
      </c>
      <c r="H99" s="11"/>
      <c r="I99" s="11">
        <f t="shared" si="3"/>
        <v>4508.7309899999991</v>
      </c>
      <c r="K99" s="46">
        <f>오실!A88</f>
        <v>46195</v>
      </c>
      <c r="L99" s="2">
        <f>VLOOKUP(K99,오실!$A$15:$EY$91,유니버스!$L$19,0)</f>
        <v>28.020228999999997</v>
      </c>
      <c r="M99" s="48">
        <f>VLOOKUP(K99,오실!$A$15:$EY$91,유니버스!$M$19,0)</f>
        <v>-1.1414925705115995E-4</v>
      </c>
    </row>
    <row r="100" spans="1:15">
      <c r="A100" s="11">
        <f t="shared" si="2"/>
        <v>75</v>
      </c>
      <c r="B100" s="44" t="s">
        <v>225</v>
      </c>
      <c r="C100" s="59" t="s">
        <v>226</v>
      </c>
      <c r="D100" s="30" t="s">
        <v>27</v>
      </c>
      <c r="E100" s="38">
        <v>4505.83</v>
      </c>
      <c r="F100" s="28">
        <v>8.3699999999999992</v>
      </c>
      <c r="G100" s="28">
        <v>14</v>
      </c>
      <c r="H100" s="11"/>
      <c r="I100" s="11">
        <f t="shared" si="3"/>
        <v>4505.8310000000001</v>
      </c>
      <c r="K100" s="46">
        <f>오실!A89</f>
        <v>46196</v>
      </c>
      <c r="L100" s="2">
        <f>VLOOKUP(K100,오실!$A$15:$EY$91,유니버스!$L$19,0)</f>
        <v>25.665510999999999</v>
      </c>
      <c r="M100" s="48">
        <f>VLOOKUP(K100,오실!$A$15:$EY$91,유니버스!$M$19,0)</f>
        <v>-1.497208554088242E-4</v>
      </c>
    </row>
    <row r="101" spans="1:15">
      <c r="A101" s="11"/>
      <c r="B101" s="16"/>
      <c r="D101" s="30"/>
      <c r="E101" s="38"/>
      <c r="F101" s="28"/>
      <c r="G101" s="28"/>
      <c r="H101" s="11"/>
      <c r="I101" s="11"/>
      <c r="K101" s="46">
        <f>오실!A90</f>
        <v>46197</v>
      </c>
      <c r="L101" s="2">
        <f>VLOOKUP(K101,오실!$A$15:$EY$91,유니버스!$L$19,0)</f>
        <v>26.261893000000001</v>
      </c>
      <c r="M101" s="48"/>
    </row>
    <row r="102" spans="1:15">
      <c r="A102" s="11"/>
      <c r="B102" s="16"/>
      <c r="D102" s="30"/>
      <c r="E102" s="38"/>
      <c r="F102" s="28"/>
      <c r="G102" s="28"/>
      <c r="H102" s="11"/>
      <c r="I102" s="11"/>
      <c r="K102" s="46">
        <f>오실!A91</f>
        <v>46198</v>
      </c>
      <c r="L102" s="2">
        <f>VLOOKUP(K102,오실!$A$15:$EY$91,유니버스!$L$19,0)</f>
        <v>25.338011999999999</v>
      </c>
      <c r="M102" s="48"/>
    </row>
    <row r="103" spans="1:15">
      <c r="A103" s="11"/>
      <c r="B103" s="16"/>
      <c r="D103" s="30"/>
      <c r="E103" s="38"/>
      <c r="F103" s="28"/>
      <c r="G103" s="28"/>
      <c r="H103" s="11"/>
      <c r="I103" s="11"/>
      <c r="K103" s="46"/>
    </row>
    <row r="104" spans="1:15">
      <c r="A104" s="11"/>
      <c r="B104" s="16"/>
      <c r="D104" s="30"/>
      <c r="E104" s="38"/>
      <c r="F104" s="28"/>
      <c r="G104" s="28"/>
      <c r="H104" s="11"/>
      <c r="I104" s="11"/>
      <c r="K104" s="46"/>
    </row>
    <row r="105" spans="1:15">
      <c r="A105" s="11"/>
      <c r="B105" s="16"/>
      <c r="D105" s="30"/>
      <c r="E105" s="38"/>
      <c r="F105" s="28"/>
      <c r="G105" s="28"/>
      <c r="H105" s="11"/>
      <c r="I105" s="11"/>
      <c r="K105" s="46"/>
    </row>
    <row r="106" spans="1:15">
      <c r="A106" s="11"/>
      <c r="B106" s="16"/>
      <c r="D106" s="30"/>
      <c r="E106" s="38"/>
      <c r="F106" s="28"/>
      <c r="G106" s="28"/>
      <c r="H106" s="11"/>
      <c r="I106" s="11"/>
      <c r="K106" s="46"/>
    </row>
    <row r="107" spans="1:15">
      <c r="A107" s="11"/>
      <c r="B107" s="16"/>
      <c r="D107" s="30"/>
      <c r="E107" s="28"/>
      <c r="F107" s="30"/>
      <c r="G107" s="30"/>
      <c r="I107" s="11"/>
      <c r="K107" s="46"/>
    </row>
    <row r="108" spans="1:15">
      <c r="A108" s="11"/>
      <c r="B108" s="16"/>
      <c r="D108" s="30"/>
      <c r="E108" s="38"/>
      <c r="F108" s="28"/>
      <c r="G108" s="28"/>
      <c r="H108" s="11"/>
      <c r="I108" s="11"/>
      <c r="K108" s="46"/>
    </row>
    <row r="109" spans="1:15">
      <c r="A109" s="11"/>
      <c r="B109" s="16"/>
      <c r="D109" s="30"/>
      <c r="E109" s="38"/>
      <c r="F109" s="28"/>
      <c r="G109" s="28"/>
      <c r="H109" s="11"/>
      <c r="I109" s="11"/>
      <c r="K109" s="46"/>
    </row>
    <row r="110" spans="1:15">
      <c r="A110" s="11"/>
      <c r="B110" s="16"/>
      <c r="D110" s="30"/>
      <c r="E110" s="38"/>
      <c r="F110" s="28"/>
      <c r="G110" s="28"/>
      <c r="H110" s="11"/>
      <c r="I110" s="11"/>
      <c r="K110" s="46"/>
    </row>
    <row r="111" spans="1:15">
      <c r="A111" s="11"/>
      <c r="B111" s="16"/>
      <c r="D111" s="30"/>
      <c r="E111" s="38"/>
      <c r="F111" s="28"/>
      <c r="G111" s="28"/>
      <c r="H111" s="11"/>
      <c r="I111" s="11"/>
      <c r="K111" s="46"/>
    </row>
    <row r="112" spans="1:15">
      <c r="A112" s="11"/>
      <c r="B112" s="16"/>
      <c r="D112" s="30"/>
      <c r="E112" s="38"/>
      <c r="F112" s="28"/>
      <c r="G112" s="28"/>
      <c r="H112" s="11"/>
      <c r="I112" s="11"/>
      <c r="K112" s="46"/>
    </row>
    <row r="113" spans="1:11">
      <c r="A113" s="11"/>
      <c r="B113" s="16"/>
      <c r="D113" s="30"/>
      <c r="E113" s="38"/>
      <c r="F113" s="28"/>
      <c r="G113" s="28"/>
      <c r="H113" s="11"/>
      <c r="I113" s="11"/>
      <c r="K113" s="46"/>
    </row>
    <row r="114" spans="1:11">
      <c r="A114" s="11"/>
      <c r="B114" s="16"/>
      <c r="D114" s="30"/>
      <c r="E114" s="38"/>
      <c r="F114" s="28"/>
      <c r="G114" s="28"/>
      <c r="H114" s="11"/>
      <c r="I114" s="11"/>
      <c r="K114" s="46"/>
    </row>
    <row r="115" spans="1:11">
      <c r="A115" s="11"/>
      <c r="B115" s="16"/>
      <c r="D115" s="30"/>
      <c r="E115" s="38"/>
      <c r="F115" s="28"/>
      <c r="G115" s="28"/>
      <c r="H115" s="11"/>
      <c r="I115" s="11"/>
      <c r="K115" s="46"/>
    </row>
    <row r="116" spans="1:11">
      <c r="A116" s="11"/>
      <c r="B116" s="16"/>
      <c r="D116" s="30"/>
      <c r="E116" s="38"/>
      <c r="F116" s="28"/>
      <c r="G116" s="28"/>
      <c r="H116" s="11"/>
      <c r="I116" s="11"/>
      <c r="K116" s="46"/>
    </row>
    <row r="117" spans="1:11">
      <c r="A117" s="11"/>
      <c r="B117" s="16"/>
      <c r="D117" s="30"/>
      <c r="E117" s="29"/>
      <c r="F117" s="30"/>
      <c r="G117" s="30"/>
      <c r="I117" s="11"/>
      <c r="K117" s="46"/>
    </row>
    <row r="118" spans="1:11">
      <c r="A118" s="11"/>
      <c r="B118" s="16"/>
      <c r="D118" s="30"/>
      <c r="E118" s="29"/>
      <c r="F118" s="30"/>
      <c r="G118" s="30"/>
      <c r="I118" s="11"/>
      <c r="K118" s="46"/>
    </row>
    <row r="119" spans="1:11">
      <c r="A119" s="11"/>
      <c r="B119" s="16"/>
      <c r="D119" s="30"/>
      <c r="E119" s="38"/>
      <c r="F119" s="28"/>
      <c r="G119" s="28"/>
      <c r="H119" s="11"/>
      <c r="I119" s="11"/>
    </row>
    <row r="120" spans="1:11">
      <c r="A120" s="11"/>
      <c r="B120" s="16"/>
      <c r="D120" s="30"/>
      <c r="E120" s="38"/>
      <c r="F120" s="28"/>
      <c r="G120" s="28"/>
      <c r="H120" s="11"/>
      <c r="I120" s="11"/>
    </row>
    <row r="121" spans="1:11">
      <c r="A121" s="11"/>
      <c r="B121" s="16"/>
      <c r="D121" s="30"/>
      <c r="E121" s="38"/>
      <c r="F121" s="28"/>
      <c r="G121" s="28"/>
      <c r="H121" s="11"/>
      <c r="I121" s="11"/>
    </row>
    <row r="122" spans="1:11">
      <c r="A122" s="11"/>
      <c r="B122" s="16"/>
      <c r="D122" s="30"/>
      <c r="E122" s="28"/>
      <c r="F122" s="30"/>
      <c r="G122" s="30"/>
      <c r="I122" s="11"/>
    </row>
    <row r="123" spans="1:11">
      <c r="A123" s="11"/>
      <c r="B123" s="16"/>
      <c r="D123" s="30"/>
      <c r="E123" s="38"/>
      <c r="F123" s="28"/>
      <c r="G123" s="28"/>
      <c r="H123" s="11"/>
      <c r="I123" s="11"/>
    </row>
    <row r="124" spans="1:11">
      <c r="A124" s="11"/>
      <c r="B124" s="16"/>
      <c r="D124" s="30"/>
      <c r="E124" s="38"/>
      <c r="F124" s="28"/>
      <c r="G124" s="28"/>
      <c r="H124" s="11"/>
      <c r="I124" s="11"/>
    </row>
    <row r="125" spans="1:11">
      <c r="A125" s="11"/>
      <c r="B125" s="16"/>
      <c r="D125" s="30"/>
      <c r="E125" s="29"/>
      <c r="F125" s="30"/>
      <c r="G125" s="30"/>
      <c r="I125" s="11"/>
    </row>
    <row r="126" spans="1:11">
      <c r="A126" s="11"/>
      <c r="B126" s="16"/>
      <c r="D126" s="30"/>
      <c r="E126" s="29"/>
      <c r="F126" s="30"/>
      <c r="G126" s="30"/>
      <c r="I126" s="11"/>
    </row>
    <row r="127" spans="1:11">
      <c r="A127" s="11"/>
      <c r="B127" s="16"/>
      <c r="D127" s="30"/>
      <c r="E127" s="38"/>
      <c r="F127" s="28"/>
      <c r="G127" s="28"/>
      <c r="H127" s="11"/>
      <c r="I127" s="11"/>
    </row>
    <row r="128" spans="1:11">
      <c r="A128" s="11"/>
      <c r="B128" s="16"/>
      <c r="D128" s="30"/>
      <c r="E128" s="38"/>
      <c r="F128" s="28"/>
      <c r="G128" s="28"/>
      <c r="H128" s="11"/>
      <c r="I128" s="11"/>
    </row>
    <row r="129" spans="1:9">
      <c r="A129" s="11"/>
      <c r="B129" s="16"/>
      <c r="D129" s="30"/>
      <c r="E129" s="38"/>
      <c r="F129" s="28"/>
      <c r="G129" s="28"/>
      <c r="H129" s="11"/>
      <c r="I129" s="11"/>
    </row>
    <row r="130" spans="1:9">
      <c r="A130" s="11"/>
      <c r="B130" s="16"/>
      <c r="D130" s="30"/>
      <c r="E130" s="38"/>
      <c r="F130" s="28"/>
      <c r="G130" s="28"/>
      <c r="H130" s="11"/>
      <c r="I130" s="11"/>
    </row>
    <row r="131" spans="1:9">
      <c r="A131" s="11"/>
      <c r="B131" s="16"/>
      <c r="D131" s="30"/>
      <c r="E131" s="38"/>
      <c r="F131" s="28"/>
      <c r="G131" s="28"/>
      <c r="H131" s="11"/>
      <c r="I131" s="11"/>
    </row>
    <row r="132" spans="1:9">
      <c r="A132" s="11"/>
      <c r="B132" s="16"/>
      <c r="D132" s="30"/>
      <c r="E132" s="29"/>
      <c r="F132" s="30"/>
      <c r="G132" s="30"/>
      <c r="I132" s="11"/>
    </row>
    <row r="133" spans="1:9">
      <c r="A133" s="11"/>
      <c r="B133" s="16"/>
      <c r="D133" s="30"/>
      <c r="E133" s="38"/>
      <c r="F133" s="28"/>
      <c r="G133" s="28"/>
      <c r="H133" s="11"/>
      <c r="I133" s="11"/>
    </row>
    <row r="134" spans="1:9">
      <c r="A134" s="11"/>
      <c r="B134" s="16"/>
      <c r="D134" s="30"/>
      <c r="E134" s="38"/>
      <c r="F134" s="28"/>
      <c r="G134" s="28"/>
      <c r="H134" s="11"/>
      <c r="I134" s="11"/>
    </row>
    <row r="135" spans="1:9">
      <c r="A135" s="11"/>
      <c r="B135" s="16"/>
      <c r="D135" s="30"/>
      <c r="E135" s="38"/>
      <c r="F135" s="28"/>
      <c r="G135" s="28"/>
      <c r="H135" s="11"/>
      <c r="I135" s="11"/>
    </row>
    <row r="136" spans="1:9">
      <c r="A136" s="11"/>
      <c r="B136" s="16"/>
      <c r="D136" s="30"/>
      <c r="E136" s="38"/>
      <c r="F136" s="28"/>
      <c r="G136" s="28"/>
      <c r="H136" s="11"/>
      <c r="I136" s="11"/>
    </row>
    <row r="137" spans="1:9">
      <c r="A137" s="11"/>
      <c r="B137" s="16"/>
      <c r="D137" s="30"/>
      <c r="E137" s="38"/>
      <c r="F137" s="28"/>
      <c r="G137" s="28"/>
      <c r="H137" s="11"/>
      <c r="I137" s="11"/>
    </row>
    <row r="138" spans="1:9">
      <c r="A138" s="11"/>
      <c r="B138" s="16"/>
      <c r="D138" s="30"/>
      <c r="E138" s="38"/>
      <c r="F138" s="28"/>
      <c r="G138" s="28"/>
      <c r="H138" s="11"/>
      <c r="I138" s="11"/>
    </row>
    <row r="139" spans="1:9">
      <c r="A139" s="11"/>
      <c r="B139" s="16"/>
      <c r="D139" s="30"/>
      <c r="E139" s="38"/>
      <c r="F139" s="28"/>
      <c r="G139" s="28"/>
      <c r="H139" s="11"/>
      <c r="I139" s="11"/>
    </row>
    <row r="140" spans="1:9">
      <c r="A140" s="11"/>
      <c r="B140" s="16"/>
      <c r="D140" s="30"/>
      <c r="E140" s="38"/>
      <c r="F140" s="28"/>
      <c r="G140" s="28"/>
      <c r="H140" s="11"/>
      <c r="I140" s="11"/>
    </row>
    <row r="141" spans="1:9">
      <c r="A141" s="11"/>
      <c r="B141" s="16"/>
      <c r="D141" s="30"/>
      <c r="E141" s="38"/>
      <c r="F141" s="28"/>
      <c r="G141" s="28"/>
      <c r="H141" s="11"/>
      <c r="I141" s="11"/>
    </row>
    <row r="142" spans="1:9">
      <c r="A142" s="11"/>
      <c r="B142" s="16"/>
      <c r="D142" s="30"/>
      <c r="E142" s="38"/>
      <c r="F142" s="28"/>
      <c r="G142" s="28"/>
      <c r="H142" s="11"/>
      <c r="I142" s="11"/>
    </row>
    <row r="143" spans="1:9">
      <c r="A143" s="11"/>
      <c r="B143" s="16"/>
      <c r="D143" s="30"/>
      <c r="E143" s="29"/>
      <c r="F143" s="30"/>
      <c r="G143" s="30"/>
      <c r="I143" s="11"/>
    </row>
    <row r="144" spans="1:9">
      <c r="A144" s="11"/>
      <c r="B144" s="16"/>
      <c r="D144" s="30"/>
      <c r="E144" s="38"/>
      <c r="F144" s="28"/>
      <c r="G144" s="28"/>
      <c r="H144" s="11"/>
      <c r="I144" s="11"/>
    </row>
    <row r="145" spans="1:9">
      <c r="A145" s="11"/>
      <c r="B145" s="16"/>
      <c r="D145" s="30"/>
      <c r="E145" s="38"/>
      <c r="F145" s="28"/>
      <c r="G145" s="28"/>
      <c r="H145" s="11"/>
      <c r="I145" s="11"/>
    </row>
    <row r="146" spans="1:9">
      <c r="A146" s="11"/>
      <c r="B146" s="16"/>
      <c r="D146" s="30"/>
      <c r="E146" s="38"/>
      <c r="F146" s="28"/>
      <c r="G146" s="28"/>
      <c r="H146" s="11"/>
      <c r="I146" s="11"/>
    </row>
    <row r="147" spans="1:9">
      <c r="A147" s="11"/>
      <c r="B147" s="16"/>
      <c r="D147" s="30"/>
      <c r="E147" s="38"/>
      <c r="F147" s="28"/>
      <c r="G147" s="28"/>
      <c r="H147" s="11"/>
      <c r="I147" s="11"/>
    </row>
    <row r="148" spans="1:9">
      <c r="A148" s="11"/>
      <c r="B148" s="16"/>
      <c r="D148" s="30"/>
      <c r="E148" s="38"/>
      <c r="F148" s="28"/>
      <c r="G148" s="28"/>
      <c r="H148" s="11"/>
      <c r="I148" s="11"/>
    </row>
    <row r="149" spans="1:9">
      <c r="A149" s="11"/>
      <c r="B149" s="16"/>
      <c r="D149" s="30"/>
      <c r="E149" s="38"/>
      <c r="F149" s="28"/>
      <c r="G149" s="28"/>
      <c r="H149" s="11"/>
      <c r="I149" s="11"/>
    </row>
    <row r="150" spans="1:9">
      <c r="A150" s="11"/>
      <c r="B150" s="16"/>
      <c r="D150" s="30"/>
      <c r="E150" s="38"/>
      <c r="F150" s="28"/>
      <c r="G150" s="28"/>
      <c r="H150" s="11"/>
      <c r="I150" s="11"/>
    </row>
    <row r="151" spans="1:9">
      <c r="A151" s="11"/>
      <c r="B151" s="16"/>
      <c r="D151" s="30"/>
      <c r="E151" s="38"/>
      <c r="F151" s="28"/>
      <c r="G151" s="28"/>
      <c r="H151" s="11"/>
      <c r="I151" s="11"/>
    </row>
    <row r="152" spans="1:9">
      <c r="A152" s="11"/>
      <c r="B152" s="16"/>
      <c r="D152" s="30"/>
      <c r="E152" s="29"/>
      <c r="F152" s="30"/>
      <c r="G152" s="30"/>
      <c r="H152" s="11"/>
      <c r="I152" s="11"/>
    </row>
    <row r="153" spans="1:9">
      <c r="A153" s="11"/>
      <c r="B153" s="16"/>
      <c r="D153" s="30"/>
      <c r="E153" s="38"/>
      <c r="F153" s="28"/>
      <c r="G153" s="28"/>
      <c r="H153" s="11"/>
      <c r="I153" s="11"/>
    </row>
    <row r="154" spans="1:9">
      <c r="A154" s="11"/>
      <c r="B154" s="16"/>
      <c r="D154" s="30"/>
      <c r="E154" s="29"/>
      <c r="F154" s="30"/>
      <c r="G154" s="30"/>
      <c r="I154" s="11"/>
    </row>
    <row r="155" spans="1:9">
      <c r="A155" s="11"/>
      <c r="B155" s="16"/>
      <c r="D155" s="30"/>
      <c r="E155" s="38"/>
      <c r="F155" s="28"/>
      <c r="G155" s="28"/>
      <c r="H155" s="11"/>
      <c r="I155" s="11"/>
    </row>
    <row r="156" spans="1:9">
      <c r="A156" s="11"/>
      <c r="B156" s="16"/>
      <c r="D156" s="30"/>
      <c r="E156" s="29"/>
      <c r="F156" s="30"/>
      <c r="G156" s="30"/>
      <c r="I156" s="11"/>
    </row>
    <row r="157" spans="1:9">
      <c r="A157" s="11"/>
      <c r="B157" s="16"/>
      <c r="D157" s="30"/>
      <c r="E157" s="38"/>
      <c r="F157" s="28"/>
      <c r="G157" s="28"/>
      <c r="H157" s="11"/>
      <c r="I157" s="11"/>
    </row>
    <row r="158" spans="1:9">
      <c r="A158" s="11"/>
      <c r="B158" s="16"/>
      <c r="D158" s="30"/>
      <c r="E158" s="38"/>
      <c r="F158" s="28"/>
      <c r="G158" s="28"/>
      <c r="H158" s="11"/>
      <c r="I158" s="11"/>
    </row>
    <row r="159" spans="1:9">
      <c r="A159" s="11"/>
      <c r="B159" s="16"/>
      <c r="D159" s="30"/>
      <c r="E159" s="29"/>
      <c r="F159" s="30"/>
      <c r="G159" s="30"/>
      <c r="I159" s="11"/>
    </row>
    <row r="160" spans="1:9">
      <c r="A160" s="11"/>
      <c r="B160" s="16"/>
      <c r="D160" s="30"/>
      <c r="E160" s="38"/>
      <c r="F160" s="28"/>
      <c r="G160" s="28"/>
      <c r="H160" s="11"/>
      <c r="I160" s="11"/>
    </row>
    <row r="161" spans="1:9">
      <c r="A161" s="11"/>
      <c r="B161" s="16"/>
      <c r="D161" s="30"/>
      <c r="E161" s="38"/>
      <c r="F161" s="28"/>
      <c r="G161" s="28"/>
      <c r="H161" s="11"/>
      <c r="I161" s="11"/>
    </row>
    <row r="162" spans="1:9">
      <c r="A162" s="11"/>
      <c r="B162" s="16"/>
      <c r="D162" s="30"/>
      <c r="E162" s="38"/>
      <c r="F162" s="28"/>
      <c r="G162" s="28"/>
      <c r="H162" s="11"/>
      <c r="I162" s="11"/>
    </row>
    <row r="163" spans="1:9">
      <c r="A163" s="11"/>
      <c r="B163" s="16"/>
      <c r="D163" s="30"/>
      <c r="E163" s="29"/>
      <c r="F163" s="30"/>
      <c r="G163" s="30"/>
      <c r="I163" s="11"/>
    </row>
    <row r="164" spans="1:9">
      <c r="A164" s="11"/>
      <c r="B164" s="16"/>
      <c r="D164" s="30"/>
      <c r="E164" s="29"/>
      <c r="F164" s="30"/>
      <c r="G164" s="30"/>
      <c r="I164" s="11"/>
    </row>
    <row r="165" spans="1:9">
      <c r="A165" s="11"/>
      <c r="B165" s="16"/>
      <c r="D165" s="30"/>
      <c r="E165" s="38"/>
      <c r="F165" s="28"/>
      <c r="G165" s="28"/>
      <c r="H165" s="11"/>
      <c r="I165" s="11"/>
    </row>
    <row r="166" spans="1:9">
      <c r="A166" s="11"/>
      <c r="B166" s="16"/>
      <c r="D166" s="30"/>
      <c r="E166" s="38"/>
      <c r="F166" s="28"/>
      <c r="G166" s="28"/>
      <c r="H166" s="11"/>
      <c r="I166" s="11"/>
    </row>
    <row r="167" spans="1:9">
      <c r="A167" s="11"/>
      <c r="B167" s="16"/>
      <c r="D167" s="30"/>
      <c r="E167" s="38"/>
      <c r="F167" s="28"/>
      <c r="G167" s="28"/>
      <c r="H167" s="11"/>
      <c r="I167" s="11"/>
    </row>
    <row r="168" spans="1:9">
      <c r="A168" s="11"/>
      <c r="B168" s="16"/>
      <c r="D168" s="30"/>
      <c r="E168" s="38"/>
      <c r="F168" s="28"/>
      <c r="G168" s="28"/>
      <c r="H168" s="11"/>
      <c r="I168" s="11"/>
    </row>
    <row r="169" spans="1:9">
      <c r="A169" s="11"/>
      <c r="B169" s="16"/>
      <c r="D169" s="30"/>
      <c r="E169" s="29"/>
      <c r="F169" s="30"/>
      <c r="G169" s="30"/>
      <c r="I169" s="11"/>
    </row>
    <row r="170" spans="1:9">
      <c r="A170" s="11"/>
      <c r="B170" s="16"/>
      <c r="D170" s="30"/>
      <c r="E170" s="38"/>
      <c r="F170" s="28"/>
      <c r="G170" s="28"/>
      <c r="H170" s="11"/>
      <c r="I170" s="11"/>
    </row>
    <row r="171" spans="1:9">
      <c r="A171" s="11"/>
      <c r="B171" s="16"/>
      <c r="D171" s="30"/>
      <c r="E171" s="29"/>
      <c r="F171" s="30"/>
      <c r="G171" s="30"/>
      <c r="I171" s="11"/>
    </row>
    <row r="172" spans="1:9">
      <c r="A172" s="11"/>
      <c r="B172" s="16"/>
      <c r="D172" s="30"/>
      <c r="E172" s="38"/>
      <c r="F172" s="28"/>
      <c r="G172" s="28"/>
      <c r="H172" s="11"/>
      <c r="I172" s="11"/>
    </row>
    <row r="173" spans="1:9">
      <c r="A173" s="11"/>
      <c r="B173" s="16"/>
      <c r="D173" s="30"/>
      <c r="E173" s="38"/>
      <c r="F173" s="28"/>
      <c r="G173" s="28"/>
      <c r="H173" s="11"/>
      <c r="I173" s="11"/>
    </row>
    <row r="174" spans="1:9">
      <c r="A174" s="11"/>
      <c r="B174" s="16"/>
      <c r="D174" s="30"/>
      <c r="E174" s="38"/>
      <c r="F174" s="28"/>
      <c r="G174" s="28"/>
      <c r="H174" s="11"/>
      <c r="I174" s="11"/>
    </row>
    <row r="175" spans="1:9">
      <c r="A175" s="11"/>
      <c r="B175" s="16"/>
      <c r="D175" s="30"/>
      <c r="E175" s="29"/>
      <c r="F175" s="30"/>
      <c r="G175" s="30"/>
      <c r="I175" s="11"/>
    </row>
    <row r="176" spans="1:9">
      <c r="A176" s="11"/>
      <c r="B176" s="16"/>
      <c r="D176" s="30"/>
      <c r="E176" s="38"/>
      <c r="F176" s="28"/>
      <c r="G176" s="28"/>
      <c r="H176" s="11"/>
      <c r="I176" s="11"/>
    </row>
    <row r="177" spans="1:9">
      <c r="A177" s="11"/>
      <c r="B177" s="16"/>
      <c r="D177" s="30"/>
      <c r="E177" s="38"/>
      <c r="F177" s="28"/>
      <c r="G177" s="28"/>
      <c r="H177" s="11"/>
      <c r="I177" s="11"/>
    </row>
    <row r="178" spans="1:9">
      <c r="A178" s="11"/>
      <c r="B178" s="16"/>
      <c r="D178" s="30"/>
      <c r="E178" s="38"/>
      <c r="F178" s="28"/>
      <c r="G178" s="28"/>
      <c r="H178" s="11"/>
      <c r="I178" s="11"/>
    </row>
    <row r="179" spans="1:9">
      <c r="A179" s="11"/>
      <c r="B179" s="16"/>
      <c r="D179" s="30"/>
      <c r="E179" s="38"/>
      <c r="F179" s="28"/>
      <c r="G179" s="28"/>
      <c r="H179" s="11"/>
      <c r="I179" s="11"/>
    </row>
    <row r="180" spans="1:9">
      <c r="A180" s="11"/>
      <c r="B180" s="16"/>
      <c r="D180" s="30"/>
      <c r="E180" s="38"/>
      <c r="F180" s="28"/>
      <c r="G180" s="28"/>
      <c r="H180" s="11"/>
      <c r="I180" s="11"/>
    </row>
    <row r="181" spans="1:9">
      <c r="A181" s="11"/>
      <c r="B181" s="16"/>
      <c r="D181" s="30"/>
      <c r="E181" s="38"/>
      <c r="F181" s="28"/>
      <c r="G181" s="28"/>
      <c r="H181" s="11"/>
      <c r="I181" s="11"/>
    </row>
    <row r="182" spans="1:9">
      <c r="A182" s="11"/>
      <c r="B182" s="16"/>
      <c r="D182" s="30"/>
      <c r="E182" s="29"/>
      <c r="F182" s="30"/>
      <c r="G182" s="30"/>
      <c r="I182" s="11"/>
    </row>
    <row r="183" spans="1:9">
      <c r="A183" s="11"/>
      <c r="B183" s="16"/>
      <c r="D183" s="30"/>
      <c r="E183" s="28"/>
      <c r="F183" s="30"/>
      <c r="G183" s="30"/>
      <c r="I183" s="11"/>
    </row>
    <row r="184" spans="1:9">
      <c r="A184" s="11"/>
      <c r="B184" s="16"/>
      <c r="D184" s="30"/>
      <c r="E184" s="38"/>
      <c r="F184" s="28"/>
      <c r="G184" s="28"/>
      <c r="H184" s="11"/>
      <c r="I184" s="11"/>
    </row>
    <row r="185" spans="1:9">
      <c r="A185" s="11"/>
      <c r="B185" s="16"/>
      <c r="D185" s="30"/>
      <c r="E185" s="38"/>
      <c r="F185" s="28"/>
      <c r="G185" s="28"/>
      <c r="H185" s="11"/>
      <c r="I185" s="11"/>
    </row>
    <row r="186" spans="1:9">
      <c r="A186" s="11"/>
      <c r="B186" s="16"/>
      <c r="D186" s="30"/>
      <c r="E186" s="38"/>
      <c r="F186" s="28"/>
      <c r="G186" s="28"/>
      <c r="H186" s="11"/>
      <c r="I186" s="11"/>
    </row>
    <row r="187" spans="1:9">
      <c r="A187" s="11"/>
      <c r="B187" s="16"/>
      <c r="D187" s="30"/>
      <c r="E187" s="38"/>
      <c r="F187" s="28"/>
      <c r="G187" s="28"/>
      <c r="H187" s="11"/>
      <c r="I187" s="11"/>
    </row>
    <row r="188" spans="1:9">
      <c r="A188" s="11"/>
      <c r="B188" s="16"/>
      <c r="D188" s="30"/>
      <c r="E188" s="38"/>
      <c r="F188" s="28"/>
      <c r="G188" s="28"/>
      <c r="H188" s="11"/>
      <c r="I188" s="11"/>
    </row>
    <row r="189" spans="1:9">
      <c r="A189" s="11"/>
      <c r="B189" s="16"/>
      <c r="D189" s="30"/>
      <c r="E189" s="38"/>
      <c r="F189" s="28"/>
      <c r="G189" s="28"/>
      <c r="H189" s="11"/>
      <c r="I189" s="11"/>
    </row>
    <row r="190" spans="1:9">
      <c r="A190" s="11"/>
      <c r="B190" s="16"/>
      <c r="D190" s="30"/>
      <c r="E190" s="38"/>
      <c r="F190" s="28"/>
      <c r="G190" s="28"/>
      <c r="H190" s="11"/>
      <c r="I190" s="11"/>
    </row>
    <row r="191" spans="1:9">
      <c r="A191" s="11"/>
      <c r="B191" s="16"/>
      <c r="D191" s="30"/>
      <c r="E191" s="38"/>
      <c r="F191" s="28"/>
      <c r="G191" s="28"/>
      <c r="H191" s="11"/>
      <c r="I191" s="11"/>
    </row>
    <row r="192" spans="1:9">
      <c r="A192" s="11"/>
      <c r="B192" s="16"/>
      <c r="D192" s="30"/>
      <c r="E192" s="38"/>
      <c r="F192" s="28"/>
      <c r="G192" s="28"/>
      <c r="H192" s="11"/>
      <c r="I192" s="11"/>
    </row>
    <row r="193" spans="1:9">
      <c r="A193" s="11"/>
      <c r="B193" s="16"/>
      <c r="D193" s="30"/>
      <c r="E193" s="38"/>
      <c r="F193" s="28"/>
      <c r="G193" s="28"/>
      <c r="H193" s="11"/>
      <c r="I193" s="11"/>
    </row>
    <row r="194" spans="1:9">
      <c r="A194" s="11"/>
      <c r="B194" s="16"/>
      <c r="D194" s="30"/>
      <c r="E194" s="29"/>
      <c r="F194" s="30"/>
      <c r="G194" s="30"/>
      <c r="I194" s="11"/>
    </row>
    <row r="195" spans="1:9">
      <c r="A195" s="11"/>
      <c r="B195" s="16"/>
      <c r="D195" s="30"/>
      <c r="E195" s="29"/>
      <c r="F195" s="30"/>
      <c r="G195" s="30"/>
      <c r="I195" s="11"/>
    </row>
    <row r="196" spans="1:9">
      <c r="A196" s="11"/>
      <c r="B196" s="16"/>
      <c r="D196" s="30"/>
      <c r="E196" s="38"/>
      <c r="F196" s="28"/>
      <c r="G196" s="28"/>
      <c r="H196" s="11"/>
      <c r="I196" s="11"/>
    </row>
    <row r="197" spans="1:9">
      <c r="A197" s="11"/>
      <c r="B197" s="16"/>
      <c r="D197" s="30"/>
      <c r="E197" s="29"/>
      <c r="F197" s="30"/>
      <c r="G197" s="30"/>
      <c r="I197" s="11"/>
    </row>
    <row r="198" spans="1:9">
      <c r="A198" s="11"/>
      <c r="B198" s="16"/>
      <c r="D198" s="30"/>
      <c r="E198" s="29"/>
      <c r="F198" s="30"/>
      <c r="G198" s="30"/>
      <c r="I198" s="11"/>
    </row>
    <row r="199" spans="1:9">
      <c r="A199" s="11"/>
      <c r="B199" s="16"/>
      <c r="D199" s="30"/>
      <c r="E199" s="29"/>
      <c r="F199" s="30"/>
      <c r="G199" s="30"/>
      <c r="I199" s="11"/>
    </row>
    <row r="200" spans="1:9">
      <c r="A200" s="11"/>
      <c r="B200" s="16"/>
      <c r="D200" s="30"/>
      <c r="E200" s="29"/>
      <c r="F200" s="30"/>
      <c r="G200" s="30"/>
      <c r="I200" s="11"/>
    </row>
    <row r="201" spans="1:9">
      <c r="A201" s="11"/>
      <c r="B201" s="16"/>
      <c r="D201" s="30"/>
      <c r="E201" s="38"/>
      <c r="F201" s="28"/>
      <c r="G201" s="28"/>
      <c r="H201" s="11"/>
      <c r="I201" s="11"/>
    </row>
    <row r="202" spans="1:9">
      <c r="A202" s="11"/>
      <c r="B202" s="16"/>
      <c r="D202" s="30"/>
      <c r="E202" s="38"/>
      <c r="F202" s="28"/>
      <c r="G202" s="28"/>
      <c r="H202" s="11"/>
      <c r="I202" s="11"/>
    </row>
    <row r="203" spans="1:9">
      <c r="A203" s="11"/>
      <c r="B203" s="16"/>
      <c r="D203" s="30"/>
      <c r="E203" s="38"/>
      <c r="F203" s="28"/>
      <c r="G203" s="28"/>
      <c r="H203" s="11"/>
      <c r="I203" s="11"/>
    </row>
    <row r="204" spans="1:9">
      <c r="A204" s="11"/>
      <c r="B204" s="16"/>
      <c r="D204" s="30"/>
      <c r="E204" s="29"/>
      <c r="F204" s="30"/>
      <c r="G204" s="30"/>
      <c r="I204" s="11"/>
    </row>
    <row r="205" spans="1:9">
      <c r="A205" s="11"/>
      <c r="B205" s="16"/>
      <c r="D205" s="30"/>
      <c r="E205" s="29"/>
      <c r="F205" s="30"/>
      <c r="G205" s="30"/>
      <c r="I205" s="11"/>
    </row>
    <row r="206" spans="1:9">
      <c r="A206" s="11"/>
      <c r="B206" s="16"/>
      <c r="D206" s="30"/>
      <c r="E206" s="38"/>
      <c r="F206" s="28"/>
      <c r="G206" s="28"/>
      <c r="H206" s="11"/>
      <c r="I206" s="11"/>
    </row>
    <row r="207" spans="1:9">
      <c r="A207" s="11"/>
      <c r="B207" s="16"/>
      <c r="D207" s="30"/>
      <c r="E207" s="38"/>
      <c r="F207" s="28"/>
      <c r="G207" s="28"/>
      <c r="H207" s="11"/>
      <c r="I207" s="11"/>
    </row>
    <row r="208" spans="1:9">
      <c r="A208" s="11"/>
      <c r="B208" s="16"/>
      <c r="D208" s="30"/>
      <c r="E208" s="38"/>
      <c r="F208" s="28"/>
      <c r="G208" s="28"/>
      <c r="H208" s="11"/>
      <c r="I208" s="11"/>
    </row>
    <row r="209" spans="1:9">
      <c r="A209" s="11"/>
      <c r="B209" s="16"/>
      <c r="D209" s="30"/>
      <c r="E209" s="38"/>
      <c r="F209" s="28"/>
      <c r="G209" s="28"/>
      <c r="H209" s="11"/>
      <c r="I209" s="11"/>
    </row>
    <row r="210" spans="1:9">
      <c r="A210" s="11"/>
      <c r="B210" s="16"/>
      <c r="D210" s="30"/>
      <c r="E210" s="38"/>
      <c r="F210" s="28"/>
      <c r="G210" s="28"/>
      <c r="H210" s="11"/>
      <c r="I210" s="11"/>
    </row>
    <row r="211" spans="1:9">
      <c r="A211" s="11"/>
      <c r="B211" s="16"/>
      <c r="D211" s="30"/>
      <c r="E211" s="29"/>
      <c r="F211" s="30"/>
      <c r="G211" s="30"/>
      <c r="I211" s="11"/>
    </row>
    <row r="212" spans="1:9">
      <c r="A212" s="11"/>
      <c r="B212" s="16"/>
      <c r="D212" s="30"/>
      <c r="E212" s="38"/>
      <c r="F212" s="28"/>
      <c r="G212" s="28"/>
      <c r="H212" s="11"/>
      <c r="I212" s="11"/>
    </row>
    <row r="213" spans="1:9">
      <c r="A213" s="11"/>
      <c r="B213" s="16"/>
      <c r="D213" s="30"/>
      <c r="E213" s="38"/>
      <c r="F213" s="28"/>
      <c r="G213" s="28"/>
      <c r="H213" s="11"/>
      <c r="I213" s="11"/>
    </row>
    <row r="214" spans="1:9">
      <c r="A214" s="11"/>
      <c r="B214" s="16"/>
      <c r="D214" s="30"/>
      <c r="E214" s="29"/>
      <c r="F214" s="30"/>
      <c r="G214" s="30"/>
      <c r="I214" s="11"/>
    </row>
    <row r="215" spans="1:9">
      <c r="A215" s="11"/>
      <c r="B215" s="16"/>
      <c r="D215" s="30"/>
      <c r="E215" s="38"/>
      <c r="F215" s="28"/>
      <c r="G215" s="28"/>
      <c r="H215" s="11"/>
      <c r="I215" s="11"/>
    </row>
    <row r="216" spans="1:9">
      <c r="A216" s="11"/>
      <c r="B216" s="16"/>
      <c r="D216" s="30"/>
      <c r="E216" s="38"/>
      <c r="F216" s="28"/>
      <c r="G216" s="28"/>
      <c r="H216" s="11"/>
      <c r="I216" s="11"/>
    </row>
    <row r="217" spans="1:9">
      <c r="A217" s="11"/>
      <c r="B217" s="16"/>
      <c r="D217" s="30"/>
      <c r="E217" s="38"/>
      <c r="F217" s="28"/>
      <c r="G217" s="28"/>
      <c r="H217" s="11"/>
      <c r="I217" s="11"/>
    </row>
    <row r="218" spans="1:9">
      <c r="A218" s="11"/>
      <c r="B218" s="16"/>
      <c r="D218" s="30"/>
      <c r="E218" s="29"/>
      <c r="F218" s="30"/>
      <c r="G218" s="30"/>
      <c r="I218" s="11"/>
    </row>
    <row r="219" spans="1:9">
      <c r="A219" s="11"/>
      <c r="B219" s="16"/>
      <c r="D219" s="30"/>
      <c r="E219" s="38"/>
      <c r="F219" s="28"/>
      <c r="G219" s="28"/>
      <c r="H219" s="11"/>
      <c r="I219" s="11"/>
    </row>
    <row r="220" spans="1:9">
      <c r="A220" s="11"/>
      <c r="B220" s="16"/>
      <c r="D220" s="30"/>
      <c r="E220" s="29"/>
      <c r="F220" s="29"/>
      <c r="G220" s="30"/>
      <c r="I220" s="11"/>
    </row>
    <row r="221" spans="1:9">
      <c r="A221" s="11"/>
      <c r="B221" s="16"/>
      <c r="D221" s="30"/>
      <c r="E221" s="38"/>
      <c r="F221" s="28"/>
      <c r="G221" s="28"/>
      <c r="H221" s="11"/>
      <c r="I221" s="11"/>
    </row>
    <row r="222" spans="1:9">
      <c r="A222" s="11"/>
      <c r="B222" s="16"/>
      <c r="D222" s="30"/>
      <c r="E222" s="38"/>
      <c r="F222" s="28"/>
      <c r="G222" s="28"/>
      <c r="H222" s="11"/>
      <c r="I222" s="11"/>
    </row>
    <row r="223" spans="1:9">
      <c r="A223" s="11"/>
      <c r="B223" s="16"/>
      <c r="D223" s="30"/>
      <c r="E223" s="39"/>
      <c r="F223" s="28"/>
      <c r="G223" s="28"/>
      <c r="H223" s="11"/>
      <c r="I223" s="11"/>
    </row>
    <row r="224" spans="1:9">
      <c r="A224" s="11"/>
      <c r="B224" s="16"/>
      <c r="D224" s="30"/>
      <c r="E224" s="29"/>
      <c r="F224" s="30"/>
      <c r="G224" s="30"/>
      <c r="I224" s="11"/>
    </row>
    <row r="225" spans="1:9">
      <c r="A225" s="11"/>
      <c r="B225" s="16"/>
      <c r="D225" s="30"/>
      <c r="E225" s="29"/>
      <c r="F225" s="30"/>
      <c r="G225" s="30"/>
      <c r="I225" s="11"/>
    </row>
    <row r="226" spans="1:9">
      <c r="A226" s="11"/>
      <c r="B226" s="16"/>
      <c r="D226" s="30"/>
      <c r="E226" s="38"/>
      <c r="F226" s="28"/>
      <c r="G226" s="28"/>
      <c r="H226" s="11"/>
      <c r="I226" s="11"/>
    </row>
    <row r="227" spans="1:9">
      <c r="A227" s="11"/>
      <c r="B227" s="16"/>
      <c r="D227" s="30"/>
      <c r="E227" s="29"/>
      <c r="F227" s="30"/>
      <c r="G227" s="30"/>
      <c r="I227" s="11"/>
    </row>
    <row r="228" spans="1:9">
      <c r="A228" s="11"/>
      <c r="B228" s="16"/>
      <c r="D228" s="30"/>
      <c r="E228" s="38"/>
      <c r="F228" s="28"/>
      <c r="G228" s="28"/>
      <c r="H228" s="11"/>
      <c r="I228" s="11"/>
    </row>
    <row r="229" spans="1:9">
      <c r="A229" s="11"/>
      <c r="B229" s="16"/>
      <c r="D229" s="30"/>
      <c r="E229" s="38"/>
      <c r="F229" s="28"/>
      <c r="G229" s="28"/>
      <c r="H229" s="11"/>
      <c r="I229" s="11"/>
    </row>
    <row r="230" spans="1:9">
      <c r="A230" s="11"/>
      <c r="B230" s="16"/>
      <c r="D230" s="30"/>
      <c r="E230" s="38"/>
      <c r="F230" s="28"/>
      <c r="G230" s="28"/>
      <c r="H230" s="11"/>
      <c r="I230" s="11"/>
    </row>
    <row r="231" spans="1:9">
      <c r="A231" s="11"/>
      <c r="B231" s="16"/>
      <c r="D231" s="30"/>
      <c r="E231" s="29"/>
      <c r="F231" s="30"/>
      <c r="G231" s="30"/>
      <c r="I231" s="11"/>
    </row>
    <row r="232" spans="1:9">
      <c r="A232" s="11"/>
      <c r="B232" s="16"/>
      <c r="D232" s="30"/>
      <c r="E232" s="38"/>
      <c r="F232" s="28"/>
      <c r="G232" s="28"/>
      <c r="H232" s="11"/>
      <c r="I232" s="11"/>
    </row>
    <row r="233" spans="1:9">
      <c r="A233" s="11"/>
      <c r="B233" s="16"/>
      <c r="D233" s="30"/>
      <c r="E233" s="38"/>
      <c r="F233" s="28"/>
      <c r="G233" s="28"/>
      <c r="H233" s="11"/>
      <c r="I233" s="11"/>
    </row>
    <row r="234" spans="1:9">
      <c r="A234" s="11"/>
      <c r="B234" s="16"/>
      <c r="D234" s="30"/>
      <c r="E234" s="29"/>
      <c r="F234" s="30"/>
      <c r="G234" s="30"/>
      <c r="I234" s="11"/>
    </row>
    <row r="235" spans="1:9">
      <c r="A235" s="11"/>
      <c r="B235" s="16"/>
      <c r="D235" s="30"/>
      <c r="E235" s="38"/>
      <c r="F235" s="28"/>
      <c r="G235" s="28"/>
      <c r="H235" s="11"/>
      <c r="I235" s="11"/>
    </row>
    <row r="236" spans="1:9">
      <c r="A236" s="11"/>
      <c r="B236" s="16"/>
      <c r="D236" s="30"/>
      <c r="E236" s="38"/>
      <c r="F236" s="28"/>
      <c r="G236" s="28"/>
      <c r="H236" s="11"/>
      <c r="I236" s="11"/>
    </row>
    <row r="237" spans="1:9">
      <c r="A237" s="11"/>
      <c r="B237" s="16"/>
      <c r="D237" s="30"/>
      <c r="E237" s="38"/>
      <c r="F237" s="28"/>
      <c r="G237" s="28"/>
      <c r="H237" s="11"/>
      <c r="I237" s="11"/>
    </row>
    <row r="238" spans="1:9">
      <c r="A238" s="11"/>
      <c r="B238" s="16"/>
      <c r="D238" s="30"/>
      <c r="E238" s="38"/>
      <c r="F238" s="28"/>
      <c r="G238" s="28"/>
      <c r="H238" s="11"/>
      <c r="I238" s="11"/>
    </row>
    <row r="239" spans="1:9">
      <c r="A239" s="11"/>
      <c r="B239" s="16"/>
      <c r="D239" s="30"/>
      <c r="E239" s="29"/>
      <c r="F239" s="30"/>
      <c r="G239" s="30"/>
      <c r="I239" s="11"/>
    </row>
    <row r="240" spans="1:9">
      <c r="A240" s="11"/>
      <c r="B240" s="16"/>
      <c r="D240" s="30"/>
      <c r="E240" s="29"/>
      <c r="F240" s="30"/>
      <c r="G240" s="30"/>
      <c r="I240" s="11"/>
    </row>
    <row r="241" spans="1:9">
      <c r="A241" s="11"/>
      <c r="B241" s="16"/>
      <c r="D241" s="30"/>
      <c r="E241" s="38"/>
      <c r="F241" s="28"/>
      <c r="G241" s="28"/>
      <c r="H241" s="11"/>
      <c r="I241" s="11"/>
    </row>
    <row r="242" spans="1:9">
      <c r="A242" s="11"/>
      <c r="B242" s="16"/>
      <c r="D242" s="30"/>
      <c r="E242" s="29"/>
      <c r="F242" s="29"/>
      <c r="G242" s="30"/>
      <c r="I242" s="11"/>
    </row>
    <row r="243" spans="1:9">
      <c r="A243" s="11"/>
      <c r="B243" s="16"/>
      <c r="D243" s="30"/>
      <c r="E243" s="38"/>
      <c r="F243" s="28"/>
      <c r="G243" s="28"/>
      <c r="H243" s="11"/>
      <c r="I243" s="11"/>
    </row>
    <row r="244" spans="1:9">
      <c r="A244" s="11"/>
      <c r="B244" s="16"/>
      <c r="D244" s="30"/>
      <c r="E244" s="39"/>
      <c r="F244" s="28"/>
      <c r="G244" s="28"/>
      <c r="H244" s="11"/>
      <c r="I244" s="11"/>
    </row>
    <row r="245" spans="1:9">
      <c r="A245" s="11"/>
      <c r="B245" s="16"/>
      <c r="D245" s="30"/>
      <c r="E245" s="38"/>
      <c r="F245" s="28"/>
      <c r="G245" s="28"/>
      <c r="H245" s="11"/>
      <c r="I245" s="11"/>
    </row>
    <row r="246" spans="1:9">
      <c r="A246" s="11"/>
      <c r="B246" s="16"/>
      <c r="D246" s="30"/>
      <c r="E246" s="38"/>
      <c r="F246" s="28"/>
      <c r="G246" s="28"/>
      <c r="H246" s="11"/>
      <c r="I246" s="11"/>
    </row>
    <row r="247" spans="1:9">
      <c r="A247" s="11"/>
      <c r="B247" s="16"/>
      <c r="D247" s="30"/>
      <c r="E247" s="38"/>
      <c r="F247" s="28"/>
      <c r="G247" s="28"/>
      <c r="H247" s="11"/>
      <c r="I247" s="11"/>
    </row>
    <row r="248" spans="1:9">
      <c r="A248" s="11"/>
      <c r="B248" s="16"/>
      <c r="D248" s="30"/>
      <c r="E248" s="38"/>
      <c r="F248" s="28"/>
      <c r="G248" s="28"/>
      <c r="H248" s="11"/>
      <c r="I248" s="11"/>
    </row>
    <row r="249" spans="1:9">
      <c r="A249" s="11"/>
      <c r="B249" s="16"/>
      <c r="D249" s="30"/>
      <c r="E249" s="29"/>
      <c r="F249" s="30"/>
      <c r="G249" s="30"/>
      <c r="I249" s="11"/>
    </row>
    <row r="250" spans="1:9">
      <c r="A250" s="11"/>
      <c r="B250" s="16"/>
      <c r="D250" s="30"/>
      <c r="E250" s="38"/>
      <c r="F250" s="28"/>
      <c r="G250" s="28"/>
      <c r="H250" s="11"/>
      <c r="I250" s="11"/>
    </row>
    <row r="251" spans="1:9">
      <c r="A251" s="11"/>
      <c r="B251" s="16"/>
      <c r="D251" s="30"/>
      <c r="E251" s="38"/>
      <c r="F251" s="28"/>
      <c r="G251" s="28"/>
      <c r="H251" s="11"/>
      <c r="I251" s="11"/>
    </row>
    <row r="252" spans="1:9">
      <c r="A252" s="11"/>
      <c r="B252" s="16"/>
      <c r="D252" s="30"/>
      <c r="E252" s="38"/>
      <c r="F252" s="28"/>
      <c r="G252" s="28"/>
      <c r="H252" s="11"/>
      <c r="I252" s="11"/>
    </row>
    <row r="253" spans="1:9">
      <c r="A253" s="11"/>
      <c r="B253" s="16"/>
      <c r="D253" s="30"/>
      <c r="E253" s="38"/>
      <c r="F253" s="28"/>
      <c r="G253" s="28"/>
      <c r="H253" s="11"/>
      <c r="I253" s="11"/>
    </row>
    <row r="254" spans="1:9">
      <c r="A254" s="11"/>
      <c r="B254" s="16"/>
      <c r="D254" s="30"/>
      <c r="E254" s="38"/>
      <c r="F254" s="28"/>
      <c r="G254" s="28"/>
      <c r="H254" s="11"/>
      <c r="I254" s="11"/>
    </row>
    <row r="255" spans="1:9">
      <c r="A255" s="11"/>
      <c r="B255" s="16"/>
      <c r="D255" s="30"/>
      <c r="E255" s="29"/>
      <c r="F255" s="30"/>
      <c r="G255" s="30"/>
      <c r="I255" s="11"/>
    </row>
    <row r="256" spans="1:9">
      <c r="A256" s="11"/>
      <c r="B256" s="16"/>
      <c r="D256" s="30"/>
      <c r="E256" s="38"/>
      <c r="F256" s="28"/>
      <c r="G256" s="28"/>
      <c r="H256" s="11"/>
      <c r="I256" s="11"/>
    </row>
    <row r="257" spans="1:9">
      <c r="A257" s="11"/>
      <c r="B257" s="16"/>
      <c r="D257" s="30"/>
      <c r="E257" s="38"/>
      <c r="F257" s="28"/>
      <c r="G257" s="28"/>
      <c r="H257" s="11"/>
      <c r="I257" s="11"/>
    </row>
    <row r="258" spans="1:9">
      <c r="A258" s="11"/>
      <c r="B258" s="16"/>
      <c r="D258" s="30"/>
      <c r="E258" s="30"/>
      <c r="F258" s="30"/>
      <c r="G258" s="30"/>
      <c r="I258" s="11"/>
    </row>
    <row r="259" spans="1:9">
      <c r="A259" s="11"/>
      <c r="B259" s="16"/>
      <c r="D259" s="30"/>
      <c r="E259" s="38"/>
      <c r="F259" s="28"/>
      <c r="G259" s="28"/>
      <c r="H259" s="11"/>
      <c r="I259" s="11"/>
    </row>
    <row r="260" spans="1:9">
      <c r="A260" s="11"/>
      <c r="B260" s="16"/>
      <c r="D260" s="30"/>
      <c r="E260" s="29"/>
      <c r="F260" s="30"/>
      <c r="G260" s="30"/>
      <c r="I260" s="11"/>
    </row>
    <row r="261" spans="1:9">
      <c r="A261" s="11"/>
      <c r="B261" s="16"/>
      <c r="D261" s="30"/>
      <c r="E261" s="38"/>
      <c r="F261" s="28"/>
      <c r="G261" s="28"/>
      <c r="H261" s="11"/>
      <c r="I261" s="11"/>
    </row>
    <row r="262" spans="1:9">
      <c r="A262" s="11"/>
      <c r="B262" s="16"/>
      <c r="D262" s="30"/>
      <c r="E262" s="38"/>
      <c r="F262" s="28"/>
      <c r="G262" s="28"/>
      <c r="H262" s="11"/>
      <c r="I262" s="11"/>
    </row>
    <row r="263" spans="1:9">
      <c r="A263" s="11"/>
      <c r="B263" s="16"/>
      <c r="D263" s="30"/>
      <c r="E263" s="30"/>
      <c r="F263" s="30"/>
      <c r="G263" s="30"/>
      <c r="I263" s="11"/>
    </row>
    <row r="264" spans="1:9">
      <c r="A264" s="11"/>
      <c r="B264" s="16"/>
      <c r="D264" s="30"/>
      <c r="E264" s="38"/>
      <c r="F264" s="28"/>
      <c r="G264" s="28"/>
      <c r="H264" s="11"/>
      <c r="I264" s="11"/>
    </row>
    <row r="265" spans="1:9">
      <c r="A265" s="11"/>
      <c r="B265" s="16"/>
      <c r="D265" s="30"/>
      <c r="E265" s="38"/>
      <c r="F265" s="28"/>
      <c r="G265" s="28"/>
      <c r="H265" s="11"/>
      <c r="I265" s="11"/>
    </row>
    <row r="266" spans="1:9">
      <c r="A266" s="11"/>
      <c r="B266" s="16"/>
      <c r="D266" s="30"/>
      <c r="E266" s="38"/>
      <c r="F266" s="28"/>
      <c r="G266" s="28"/>
      <c r="H266" s="11"/>
      <c r="I266" s="11"/>
    </row>
    <row r="267" spans="1:9">
      <c r="A267" s="11"/>
      <c r="B267" s="16"/>
      <c r="D267" s="30"/>
      <c r="E267" s="38"/>
      <c r="F267" s="28"/>
      <c r="G267" s="28"/>
      <c r="H267" s="11"/>
      <c r="I267" s="11"/>
    </row>
    <row r="268" spans="1:9">
      <c r="A268" s="11"/>
      <c r="B268" s="16"/>
      <c r="D268" s="30"/>
      <c r="E268" s="38"/>
      <c r="F268" s="28"/>
      <c r="G268" s="28"/>
      <c r="H268" s="11"/>
      <c r="I268" s="11"/>
    </row>
    <row r="269" spans="1:9">
      <c r="A269" s="11"/>
      <c r="B269" s="16"/>
      <c r="D269" s="30"/>
      <c r="E269" s="29"/>
      <c r="F269" s="30"/>
      <c r="G269" s="30"/>
      <c r="I269" s="11"/>
    </row>
    <row r="270" spans="1:9">
      <c r="A270" s="11"/>
      <c r="B270" s="16"/>
      <c r="D270" s="30"/>
      <c r="E270" s="38"/>
      <c r="F270" s="28"/>
      <c r="G270" s="28"/>
      <c r="H270" s="11"/>
      <c r="I270" s="11"/>
    </row>
    <row r="271" spans="1:9">
      <c r="A271" s="11"/>
      <c r="B271" s="16"/>
      <c r="D271" s="30"/>
      <c r="E271" s="38"/>
      <c r="F271" s="28"/>
      <c r="G271" s="28"/>
      <c r="H271" s="11"/>
      <c r="I271" s="11"/>
    </row>
    <row r="272" spans="1:9">
      <c r="A272" s="11"/>
      <c r="B272" s="16"/>
      <c r="D272" s="30"/>
      <c r="E272" s="38"/>
      <c r="F272" s="28"/>
      <c r="G272" s="28"/>
      <c r="H272" s="11"/>
      <c r="I272" s="11"/>
    </row>
    <row r="273" spans="1:9">
      <c r="A273" s="11"/>
      <c r="B273" s="16"/>
      <c r="D273" s="30"/>
      <c r="E273" s="38"/>
      <c r="F273" s="28"/>
      <c r="G273" s="28"/>
      <c r="H273" s="11"/>
      <c r="I273" s="11"/>
    </row>
    <row r="274" spans="1:9">
      <c r="A274" s="11"/>
      <c r="B274" s="16"/>
      <c r="D274" s="30"/>
      <c r="E274" s="29"/>
      <c r="F274" s="30"/>
      <c r="G274" s="30"/>
      <c r="I274" s="11"/>
    </row>
    <row r="275" spans="1:9">
      <c r="A275" s="11"/>
      <c r="B275" s="16"/>
      <c r="D275" s="30"/>
      <c r="E275" s="29"/>
      <c r="F275" s="30"/>
      <c r="G275" s="30"/>
      <c r="I275" s="11"/>
    </row>
    <row r="276" spans="1:9">
      <c r="A276" s="11"/>
      <c r="B276" s="16"/>
      <c r="D276" s="30"/>
      <c r="E276" s="29"/>
      <c r="F276" s="30"/>
      <c r="G276" s="30"/>
      <c r="I276" s="11"/>
    </row>
    <row r="277" spans="1:9">
      <c r="A277" s="11"/>
      <c r="B277" s="16"/>
      <c r="D277" s="30"/>
      <c r="E277" s="38"/>
      <c r="F277" s="28"/>
      <c r="G277" s="28"/>
      <c r="H277" s="11"/>
      <c r="I277" s="11"/>
    </row>
    <row r="278" spans="1:9">
      <c r="A278" s="11"/>
      <c r="B278" s="16"/>
      <c r="D278" s="30"/>
      <c r="E278" s="38"/>
      <c r="F278" s="28"/>
      <c r="G278" s="28"/>
      <c r="H278" s="11"/>
      <c r="I278" s="11"/>
    </row>
    <row r="279" spans="1:9">
      <c r="A279" s="11"/>
      <c r="B279" s="16"/>
      <c r="D279" s="30"/>
      <c r="E279" s="28"/>
      <c r="F279" s="30"/>
      <c r="G279" s="30"/>
      <c r="I279" s="11"/>
    </row>
    <row r="280" spans="1:9">
      <c r="A280" s="11"/>
      <c r="B280" s="16"/>
      <c r="D280" s="30"/>
      <c r="E280" s="29"/>
      <c r="F280" s="30"/>
      <c r="G280" s="30"/>
      <c r="I280" s="11"/>
    </row>
    <row r="281" spans="1:9">
      <c r="A281" s="11"/>
      <c r="B281" s="16"/>
      <c r="D281" s="30"/>
      <c r="E281" s="38"/>
      <c r="F281" s="28"/>
      <c r="G281" s="28"/>
      <c r="H281" s="11"/>
      <c r="I281" s="11"/>
    </row>
    <row r="282" spans="1:9">
      <c r="A282" s="11"/>
      <c r="B282" s="16"/>
      <c r="D282" s="30"/>
      <c r="E282" s="38"/>
      <c r="F282" s="28"/>
      <c r="G282" s="28"/>
      <c r="H282" s="11"/>
      <c r="I282" s="11"/>
    </row>
    <row r="283" spans="1:9">
      <c r="A283" s="11"/>
      <c r="B283" s="16"/>
      <c r="D283" s="30"/>
      <c r="E283" s="38"/>
      <c r="F283" s="28"/>
      <c r="G283" s="28"/>
      <c r="H283" s="11"/>
      <c r="I283" s="11"/>
    </row>
    <row r="284" spans="1:9">
      <c r="A284" s="11"/>
      <c r="B284" s="16"/>
      <c r="D284" s="30"/>
      <c r="E284" s="38"/>
      <c r="F284" s="28"/>
      <c r="G284" s="28"/>
      <c r="H284" s="11"/>
      <c r="I284" s="11"/>
    </row>
    <row r="285" spans="1:9">
      <c r="A285" s="11"/>
      <c r="B285" s="16"/>
      <c r="D285" s="30"/>
      <c r="E285" s="38"/>
      <c r="F285" s="28"/>
      <c r="G285" s="28"/>
      <c r="H285" s="11"/>
      <c r="I285" s="11"/>
    </row>
    <row r="286" spans="1:9">
      <c r="A286" s="11"/>
      <c r="B286" s="16"/>
      <c r="D286" s="30"/>
      <c r="E286" s="29"/>
      <c r="F286" s="30"/>
      <c r="G286" s="30"/>
      <c r="I286" s="11"/>
    </row>
    <row r="287" spans="1:9">
      <c r="A287" s="11"/>
      <c r="B287" s="16"/>
      <c r="D287" s="30"/>
      <c r="E287" s="38"/>
      <c r="F287" s="28"/>
      <c r="G287" s="28"/>
      <c r="H287" s="11"/>
      <c r="I287" s="11"/>
    </row>
    <row r="288" spans="1:9">
      <c r="A288" s="11"/>
      <c r="B288" s="16"/>
      <c r="D288" s="30"/>
      <c r="E288" s="38"/>
      <c r="F288" s="28"/>
      <c r="G288" s="28"/>
      <c r="H288" s="11"/>
      <c r="I288" s="11"/>
    </row>
    <row r="289" spans="1:9">
      <c r="A289" s="11"/>
      <c r="B289" s="16"/>
      <c r="D289" s="30"/>
      <c r="E289" s="29"/>
      <c r="F289" s="30"/>
      <c r="G289" s="30"/>
      <c r="I289" s="11"/>
    </row>
    <row r="290" spans="1:9">
      <c r="A290" s="11"/>
      <c r="B290" s="16"/>
      <c r="D290" s="30"/>
      <c r="E290" s="29"/>
      <c r="F290" s="30"/>
      <c r="G290" s="30"/>
      <c r="I290" s="11"/>
    </row>
    <row r="291" spans="1:9">
      <c r="A291" s="11"/>
      <c r="B291" s="16"/>
      <c r="D291" s="30"/>
      <c r="E291" s="38"/>
      <c r="F291" s="28"/>
      <c r="G291" s="28"/>
      <c r="H291" s="11"/>
      <c r="I291" s="11"/>
    </row>
    <row r="292" spans="1:9">
      <c r="A292" s="11"/>
      <c r="B292" s="16"/>
      <c r="D292" s="30"/>
      <c r="E292" s="38"/>
      <c r="F292" s="28"/>
      <c r="G292" s="28"/>
      <c r="H292" s="11"/>
      <c r="I292" s="11"/>
    </row>
    <row r="293" spans="1:9">
      <c r="A293" s="11"/>
      <c r="B293" s="16"/>
      <c r="D293" s="30"/>
      <c r="E293" s="28"/>
      <c r="F293" s="30"/>
      <c r="G293" s="30"/>
      <c r="I293" s="11"/>
    </row>
    <row r="294" spans="1:9">
      <c r="A294" s="11"/>
      <c r="B294" s="16"/>
      <c r="D294" s="30"/>
      <c r="E294" s="38"/>
      <c r="F294" s="28"/>
      <c r="G294" s="28"/>
      <c r="H294" s="11"/>
      <c r="I294" s="11"/>
    </row>
    <row r="295" spans="1:9">
      <c r="A295" s="11"/>
      <c r="B295" s="16"/>
      <c r="D295" s="30"/>
      <c r="E295" s="38"/>
      <c r="F295" s="28"/>
      <c r="G295" s="28"/>
      <c r="H295" s="11"/>
      <c r="I295" s="11"/>
    </row>
    <row r="296" spans="1:9">
      <c r="A296" s="11"/>
      <c r="B296" s="16"/>
      <c r="D296" s="30"/>
      <c r="E296" s="29"/>
      <c r="F296" s="30"/>
      <c r="G296" s="30"/>
      <c r="I296" s="11"/>
    </row>
    <row r="297" spans="1:9">
      <c r="A297" s="11"/>
      <c r="B297" s="16"/>
      <c r="D297" s="30"/>
      <c r="E297" s="38"/>
      <c r="F297" s="28"/>
      <c r="G297" s="28"/>
      <c r="H297" s="11"/>
      <c r="I297" s="11"/>
    </row>
    <row r="298" spans="1:9">
      <c r="A298" s="11"/>
      <c r="B298" s="16"/>
      <c r="D298" s="30"/>
      <c r="E298" s="38"/>
      <c r="F298" s="28"/>
      <c r="G298" s="28"/>
      <c r="H298" s="11"/>
      <c r="I298" s="11"/>
    </row>
    <row r="299" spans="1:9">
      <c r="A299" s="11"/>
      <c r="B299" s="16"/>
      <c r="D299" s="30"/>
      <c r="E299" s="38"/>
      <c r="F299" s="28"/>
      <c r="G299" s="28"/>
      <c r="H299" s="11"/>
      <c r="I299" s="11"/>
    </row>
    <row r="300" spans="1:9">
      <c r="A300" s="11"/>
      <c r="B300" s="16"/>
      <c r="D300" s="30"/>
      <c r="E300" s="38"/>
      <c r="F300" s="28"/>
      <c r="G300" s="28"/>
      <c r="H300" s="11"/>
      <c r="I300" s="11"/>
    </row>
    <row r="301" spans="1:9">
      <c r="A301" s="11"/>
      <c r="B301" s="16"/>
      <c r="D301" s="30"/>
      <c r="E301" s="38"/>
      <c r="F301" s="28"/>
      <c r="G301" s="28"/>
      <c r="H301" s="11"/>
      <c r="I301" s="11"/>
    </row>
    <row r="302" spans="1:9">
      <c r="A302" s="11"/>
      <c r="B302" s="16"/>
      <c r="D302" s="30"/>
      <c r="E302" s="38"/>
      <c r="F302" s="28"/>
      <c r="G302" s="28"/>
      <c r="H302" s="11"/>
      <c r="I302" s="11"/>
    </row>
    <row r="303" spans="1:9">
      <c r="A303" s="11"/>
      <c r="B303" s="16"/>
      <c r="D303" s="30"/>
      <c r="E303" s="38"/>
      <c r="F303" s="28"/>
      <c r="G303" s="28"/>
      <c r="H303" s="11"/>
      <c r="I303" s="11"/>
    </row>
    <row r="304" spans="1:9">
      <c r="A304" s="11"/>
      <c r="B304" s="16"/>
      <c r="D304" s="30"/>
      <c r="E304" s="38"/>
      <c r="F304" s="28"/>
      <c r="G304" s="28"/>
      <c r="H304" s="11"/>
      <c r="I304" s="11"/>
    </row>
    <row r="305" spans="1:9">
      <c r="A305" s="11"/>
      <c r="B305" s="16"/>
      <c r="D305" s="30"/>
      <c r="E305" s="38"/>
      <c r="F305" s="28"/>
      <c r="G305" s="28"/>
      <c r="H305" s="11"/>
      <c r="I305" s="11"/>
    </row>
    <row r="306" spans="1:9">
      <c r="A306" s="11"/>
      <c r="B306" s="16"/>
      <c r="D306" s="30"/>
      <c r="E306" s="29"/>
      <c r="F306" s="30"/>
      <c r="G306" s="30"/>
      <c r="I306" s="11"/>
    </row>
    <row r="307" spans="1:9">
      <c r="A307" s="11"/>
      <c r="B307" s="16"/>
      <c r="D307" s="30"/>
      <c r="E307" s="38"/>
      <c r="F307" s="28"/>
      <c r="G307" s="28"/>
      <c r="H307" s="11"/>
      <c r="I307" s="11"/>
    </row>
    <row r="308" spans="1:9">
      <c r="A308" s="11"/>
      <c r="B308" s="16"/>
      <c r="D308" s="30"/>
      <c r="E308" s="38"/>
      <c r="F308" s="28"/>
      <c r="G308" s="28"/>
      <c r="H308" s="11"/>
      <c r="I308" s="11"/>
    </row>
    <row r="309" spans="1:9">
      <c r="A309" s="11"/>
      <c r="B309" s="16"/>
      <c r="D309" s="30"/>
      <c r="E309" s="38"/>
      <c r="F309" s="28"/>
      <c r="G309" s="28"/>
      <c r="H309" s="11"/>
      <c r="I309" s="11"/>
    </row>
    <row r="310" spans="1:9">
      <c r="A310" s="11"/>
      <c r="B310" s="16"/>
      <c r="D310" s="30"/>
      <c r="E310" s="30"/>
      <c r="F310" s="30"/>
      <c r="G310" s="30"/>
      <c r="I310" s="11"/>
    </row>
    <row r="311" spans="1:9">
      <c r="A311" s="11"/>
      <c r="B311" s="16"/>
      <c r="D311" s="30"/>
      <c r="E311" s="38"/>
      <c r="F311" s="28"/>
      <c r="G311" s="28"/>
      <c r="H311" s="11"/>
      <c r="I311" s="11"/>
    </row>
    <row r="312" spans="1:9">
      <c r="A312" s="11"/>
      <c r="B312" s="16"/>
      <c r="D312" s="30"/>
      <c r="E312" s="29"/>
      <c r="F312" s="30"/>
      <c r="G312" s="30"/>
      <c r="I312" s="11"/>
    </row>
    <row r="313" spans="1:9">
      <c r="A313" s="11"/>
      <c r="B313" s="16"/>
      <c r="D313" s="30"/>
      <c r="E313" s="29"/>
      <c r="F313" s="30"/>
      <c r="G313" s="30"/>
      <c r="I313" s="11"/>
    </row>
    <row r="314" spans="1:9">
      <c r="A314" s="11"/>
      <c r="B314" s="16"/>
      <c r="D314" s="30"/>
      <c r="E314" s="38"/>
      <c r="F314" s="28"/>
      <c r="G314" s="28"/>
      <c r="H314" s="11"/>
      <c r="I314" s="11"/>
    </row>
    <row r="315" spans="1:9">
      <c r="A315" s="11"/>
      <c r="B315" s="16"/>
      <c r="D315" s="30"/>
      <c r="E315" s="38"/>
      <c r="F315" s="28"/>
      <c r="G315" s="28"/>
      <c r="H315" s="11"/>
      <c r="I315" s="11"/>
    </row>
    <row r="316" spans="1:9">
      <c r="A316" s="11"/>
      <c r="B316" s="16"/>
      <c r="D316" s="30"/>
      <c r="E316" s="38"/>
      <c r="F316" s="28"/>
      <c r="G316" s="28"/>
      <c r="H316" s="11"/>
      <c r="I316" s="11"/>
    </row>
    <row r="317" spans="1:9">
      <c r="A317" s="11"/>
      <c r="B317" s="16"/>
      <c r="D317" s="30"/>
      <c r="E317" s="38"/>
      <c r="F317" s="28"/>
      <c r="G317" s="28"/>
      <c r="H317" s="11"/>
      <c r="I317" s="11"/>
    </row>
    <row r="318" spans="1:9">
      <c r="A318" s="11"/>
      <c r="B318" s="16"/>
      <c r="D318" s="30"/>
      <c r="E318" s="38"/>
      <c r="F318" s="28"/>
      <c r="G318" s="28"/>
      <c r="H318" s="11"/>
      <c r="I318" s="11"/>
    </row>
    <row r="319" spans="1:9">
      <c r="A319" s="11"/>
      <c r="B319" s="16"/>
      <c r="D319" s="30"/>
      <c r="E319" s="38"/>
      <c r="F319" s="28"/>
      <c r="G319" s="28"/>
      <c r="H319" s="11"/>
      <c r="I319" s="11"/>
    </row>
    <row r="320" spans="1:9">
      <c r="A320" s="11"/>
      <c r="B320" s="16"/>
      <c r="D320" s="30"/>
      <c r="E320" s="38"/>
      <c r="F320" s="28"/>
      <c r="G320" s="28"/>
      <c r="H320" s="11"/>
      <c r="I320" s="11"/>
    </row>
    <row r="321" spans="1:9">
      <c r="A321" s="11"/>
      <c r="B321" s="16"/>
      <c r="D321" s="30"/>
      <c r="E321" s="29"/>
      <c r="F321" s="30"/>
      <c r="G321" s="30"/>
      <c r="I321" s="11"/>
    </row>
    <row r="322" spans="1:9">
      <c r="A322" s="11"/>
      <c r="B322" s="16"/>
      <c r="D322" s="30"/>
      <c r="E322" s="38"/>
      <c r="F322" s="28"/>
      <c r="G322" s="28"/>
      <c r="H322" s="11"/>
      <c r="I322" s="11"/>
    </row>
    <row r="323" spans="1:9">
      <c r="A323" s="11"/>
      <c r="B323" s="16"/>
      <c r="D323" s="30"/>
      <c r="E323" s="38"/>
      <c r="F323" s="28"/>
      <c r="G323" s="28"/>
      <c r="H323" s="11"/>
      <c r="I323" s="11"/>
    </row>
    <row r="324" spans="1:9">
      <c r="A324" s="11"/>
      <c r="B324" s="16"/>
      <c r="D324" s="30"/>
      <c r="E324" s="38"/>
      <c r="F324" s="28"/>
      <c r="G324" s="28"/>
      <c r="H324" s="11"/>
      <c r="I324" s="11"/>
    </row>
    <row r="325" spans="1:9">
      <c r="A325" s="11"/>
      <c r="B325" s="16"/>
      <c r="D325" s="30"/>
      <c r="E325" s="38"/>
      <c r="F325" s="28"/>
      <c r="G325" s="28"/>
      <c r="H325" s="11"/>
      <c r="I325" s="11"/>
    </row>
    <row r="326" spans="1:9">
      <c r="A326" s="11"/>
      <c r="B326" s="16"/>
      <c r="D326" s="30"/>
      <c r="E326" s="38"/>
      <c r="F326" s="28"/>
      <c r="G326" s="28"/>
      <c r="H326" s="11"/>
      <c r="I326" s="11"/>
    </row>
    <row r="327" spans="1:9">
      <c r="A327" s="11"/>
      <c r="B327" s="16"/>
      <c r="D327" s="30"/>
      <c r="E327" s="38"/>
      <c r="F327" s="28"/>
      <c r="G327" s="28"/>
      <c r="H327" s="11"/>
      <c r="I327" s="11"/>
    </row>
    <row r="328" spans="1:9">
      <c r="A328" s="11"/>
      <c r="B328" s="16"/>
      <c r="D328" s="30"/>
      <c r="E328" s="29"/>
      <c r="F328" s="30"/>
      <c r="G328" s="30"/>
      <c r="I328" s="11"/>
    </row>
    <row r="329" spans="1:9">
      <c r="A329" s="11"/>
      <c r="B329" s="16"/>
      <c r="D329" s="30"/>
      <c r="E329" s="30"/>
      <c r="F329" s="30"/>
      <c r="G329" s="30"/>
      <c r="I329" s="11"/>
    </row>
    <row r="330" spans="1:9">
      <c r="A330" s="11"/>
      <c r="B330" s="16"/>
      <c r="D330" s="30"/>
      <c r="E330" s="38"/>
      <c r="F330" s="28"/>
      <c r="G330" s="28"/>
      <c r="H330" s="11"/>
      <c r="I330" s="11"/>
    </row>
    <row r="331" spans="1:9">
      <c r="A331" s="11"/>
      <c r="B331" s="16"/>
      <c r="D331" s="30"/>
      <c r="E331" s="29"/>
      <c r="F331" s="30"/>
      <c r="G331" s="30"/>
      <c r="I331" s="11"/>
    </row>
    <row r="332" spans="1:9">
      <c r="A332" s="11"/>
      <c r="B332" s="16"/>
      <c r="D332" s="30"/>
      <c r="E332" s="38"/>
      <c r="F332" s="28"/>
      <c r="G332" s="28"/>
      <c r="H332" s="11"/>
      <c r="I332" s="11"/>
    </row>
    <row r="333" spans="1:9">
      <c r="A333" s="11"/>
      <c r="B333" s="16"/>
      <c r="D333" s="30"/>
      <c r="E333" s="38"/>
      <c r="F333" s="28"/>
      <c r="G333" s="28"/>
      <c r="H333" s="11"/>
      <c r="I333" s="11"/>
    </row>
    <row r="334" spans="1:9">
      <c r="A334" s="11"/>
      <c r="B334" s="16"/>
      <c r="D334" s="30"/>
      <c r="E334" s="38"/>
      <c r="F334" s="28"/>
      <c r="G334" s="28"/>
      <c r="H334" s="11"/>
      <c r="I334" s="11"/>
    </row>
    <row r="335" spans="1:9">
      <c r="A335" s="11"/>
      <c r="B335" s="16"/>
      <c r="D335" s="30"/>
      <c r="E335" s="38"/>
      <c r="F335" s="28"/>
      <c r="G335" s="28"/>
      <c r="H335" s="11"/>
      <c r="I335" s="11"/>
    </row>
    <row r="336" spans="1:9">
      <c r="A336" s="11"/>
      <c r="B336" s="16"/>
      <c r="D336" s="30"/>
      <c r="E336" s="38"/>
      <c r="F336" s="28"/>
      <c r="G336" s="28"/>
      <c r="H336" s="11"/>
      <c r="I336" s="11"/>
    </row>
    <row r="337" spans="1:9">
      <c r="A337" s="11"/>
      <c r="B337" s="16"/>
      <c r="D337" s="30"/>
      <c r="E337" s="38"/>
      <c r="F337" s="28"/>
      <c r="G337" s="28"/>
      <c r="H337" s="11"/>
      <c r="I337" s="11"/>
    </row>
    <row r="338" spans="1:9">
      <c r="A338" s="11"/>
      <c r="B338" s="16"/>
      <c r="D338" s="30"/>
      <c r="E338" s="29"/>
      <c r="F338" s="30"/>
      <c r="G338" s="30"/>
      <c r="I338" s="11"/>
    </row>
    <row r="339" spans="1:9">
      <c r="A339" s="11"/>
      <c r="B339" s="16"/>
      <c r="D339" s="30"/>
      <c r="E339" s="38"/>
      <c r="F339" s="28"/>
      <c r="G339" s="28"/>
      <c r="H339" s="11"/>
      <c r="I339" s="11"/>
    </row>
    <row r="340" spans="1:9">
      <c r="A340" s="11"/>
      <c r="B340" s="16"/>
      <c r="D340" s="30"/>
      <c r="E340" s="38"/>
      <c r="F340" s="28"/>
      <c r="G340" s="28"/>
      <c r="H340" s="11"/>
      <c r="I340" s="11"/>
    </row>
    <row r="341" spans="1:9">
      <c r="A341" s="11"/>
      <c r="B341" s="16"/>
      <c r="D341" s="30"/>
      <c r="E341" s="38"/>
      <c r="F341" s="28"/>
      <c r="G341" s="28"/>
      <c r="H341" s="11"/>
      <c r="I341" s="11"/>
    </row>
    <row r="342" spans="1:9">
      <c r="A342" s="11"/>
      <c r="B342" s="16"/>
      <c r="D342" s="30"/>
      <c r="E342" s="29"/>
      <c r="F342" s="30"/>
      <c r="G342" s="30"/>
      <c r="I342" s="11"/>
    </row>
    <row r="343" spans="1:9">
      <c r="A343" s="11"/>
      <c r="B343" s="16"/>
      <c r="D343" s="30"/>
      <c r="E343" s="38"/>
      <c r="F343" s="28"/>
      <c r="G343" s="28"/>
      <c r="H343" s="11"/>
      <c r="I343" s="11"/>
    </row>
    <row r="344" spans="1:9">
      <c r="A344" s="11"/>
      <c r="B344" s="16"/>
      <c r="D344" s="30"/>
      <c r="E344" s="38"/>
      <c r="F344" s="28"/>
      <c r="G344" s="28"/>
      <c r="H344" s="11"/>
      <c r="I344" s="11"/>
    </row>
    <row r="345" spans="1:9">
      <c r="A345" s="11"/>
      <c r="B345" s="16"/>
      <c r="D345" s="30"/>
      <c r="E345" s="30"/>
      <c r="F345" s="30"/>
      <c r="G345" s="30"/>
      <c r="I345" s="11"/>
    </row>
    <row r="346" spans="1:9">
      <c r="A346" s="11"/>
      <c r="B346" s="16"/>
      <c r="D346" s="30"/>
      <c r="E346" s="29"/>
      <c r="F346" s="30"/>
      <c r="G346" s="30"/>
      <c r="I346" s="11"/>
    </row>
    <row r="347" spans="1:9">
      <c r="A347" s="11"/>
      <c r="B347" s="16"/>
      <c r="D347" s="30"/>
      <c r="E347" s="38"/>
      <c r="F347" s="28"/>
      <c r="G347" s="28"/>
      <c r="H347" s="11"/>
      <c r="I347" s="11"/>
    </row>
    <row r="348" spans="1:9">
      <c r="A348" s="11"/>
      <c r="B348" s="16"/>
      <c r="D348" s="30"/>
      <c r="E348" s="29"/>
      <c r="F348" s="30"/>
      <c r="G348" s="30"/>
      <c r="I348" s="11"/>
    </row>
    <row r="349" spans="1:9">
      <c r="A349" s="11"/>
      <c r="B349" s="16"/>
      <c r="D349" s="30"/>
      <c r="E349" s="29"/>
      <c r="F349" s="30"/>
      <c r="G349" s="30"/>
      <c r="I349" s="11"/>
    </row>
    <row r="350" spans="1:9">
      <c r="A350" s="11"/>
      <c r="B350" s="16"/>
      <c r="D350" s="30"/>
      <c r="E350" s="38"/>
      <c r="F350" s="28"/>
      <c r="G350" s="28"/>
      <c r="H350" s="11"/>
      <c r="I350" s="11"/>
    </row>
    <row r="351" spans="1:9">
      <c r="A351" s="11"/>
      <c r="B351" s="16"/>
      <c r="D351" s="30"/>
      <c r="E351" s="38"/>
      <c r="F351" s="28"/>
      <c r="G351" s="28"/>
      <c r="H351" s="11"/>
      <c r="I351" s="11"/>
    </row>
    <row r="352" spans="1:9">
      <c r="A352" s="11"/>
      <c r="B352" s="16"/>
      <c r="D352" s="30"/>
      <c r="E352" s="38"/>
      <c r="F352" s="28"/>
      <c r="G352" s="28"/>
      <c r="H352" s="11"/>
      <c r="I352" s="11"/>
    </row>
    <row r="353" spans="1:9">
      <c r="A353" s="11"/>
      <c r="B353" s="16"/>
      <c r="D353" s="30"/>
      <c r="E353" s="38"/>
      <c r="F353" s="28"/>
      <c r="G353" s="28"/>
      <c r="H353" s="11"/>
      <c r="I353" s="11"/>
    </row>
    <row r="354" spans="1:9">
      <c r="A354" s="11"/>
      <c r="B354" s="16"/>
      <c r="D354" s="30"/>
      <c r="E354" s="29"/>
      <c r="F354" s="30"/>
      <c r="G354" s="30"/>
      <c r="I354" s="11"/>
    </row>
    <row r="355" spans="1:9">
      <c r="A355" s="11"/>
      <c r="B355" s="16"/>
      <c r="D355" s="30"/>
      <c r="E355" s="38"/>
      <c r="F355" s="28"/>
      <c r="G355" s="28"/>
      <c r="H355" s="11"/>
      <c r="I355" s="11"/>
    </row>
    <row r="356" spans="1:9">
      <c r="A356" s="11"/>
      <c r="B356" s="16"/>
      <c r="D356" s="30"/>
      <c r="E356" s="38"/>
      <c r="F356" s="28"/>
      <c r="G356" s="28"/>
      <c r="H356" s="11"/>
      <c r="I356" s="11"/>
    </row>
    <row r="357" spans="1:9">
      <c r="A357" s="11"/>
      <c r="B357" s="16"/>
      <c r="D357" s="30"/>
      <c r="E357" s="38"/>
      <c r="F357" s="28"/>
      <c r="G357" s="28"/>
      <c r="H357" s="11"/>
      <c r="I357" s="11"/>
    </row>
    <row r="358" spans="1:9">
      <c r="A358" s="11"/>
      <c r="B358" s="16"/>
      <c r="D358" s="30"/>
      <c r="E358" s="38"/>
      <c r="F358" s="28"/>
      <c r="G358" s="28"/>
      <c r="H358" s="11"/>
      <c r="I358" s="11"/>
    </row>
    <row r="359" spans="1:9">
      <c r="A359" s="11"/>
      <c r="B359" s="16"/>
      <c r="D359" s="30"/>
      <c r="E359" s="38"/>
      <c r="F359" s="28"/>
      <c r="G359" s="28"/>
      <c r="H359" s="11"/>
      <c r="I359" s="11"/>
    </row>
    <row r="360" spans="1:9">
      <c r="A360" s="11"/>
      <c r="B360" s="16"/>
      <c r="D360" s="30"/>
      <c r="E360" s="38"/>
      <c r="F360" s="28"/>
      <c r="G360" s="28"/>
      <c r="H360" s="11"/>
      <c r="I360" s="11"/>
    </row>
    <row r="361" spans="1:9">
      <c r="A361" s="11"/>
      <c r="B361" s="16"/>
      <c r="D361" s="30"/>
      <c r="E361" s="38"/>
      <c r="F361" s="28"/>
      <c r="G361" s="28"/>
      <c r="H361" s="11"/>
      <c r="I361" s="11"/>
    </row>
    <row r="362" spans="1:9">
      <c r="A362" s="11"/>
      <c r="B362" s="16"/>
      <c r="D362" s="30"/>
      <c r="E362" s="38"/>
      <c r="F362" s="28"/>
      <c r="G362" s="28"/>
      <c r="H362" s="11"/>
      <c r="I362" s="11"/>
    </row>
    <row r="363" spans="1:9">
      <c r="A363" s="11"/>
      <c r="B363" s="16"/>
      <c r="D363" s="30"/>
      <c r="E363" s="38"/>
      <c r="F363" s="28"/>
      <c r="G363" s="28"/>
      <c r="H363" s="11"/>
      <c r="I363" s="11"/>
    </row>
    <row r="364" spans="1:9">
      <c r="A364" s="11"/>
      <c r="B364" s="16"/>
      <c r="D364" s="30"/>
      <c r="E364" s="38"/>
      <c r="F364" s="28"/>
      <c r="G364" s="28"/>
      <c r="H364" s="11"/>
      <c r="I364" s="11"/>
    </row>
    <row r="365" spans="1:9">
      <c r="A365" s="11"/>
      <c r="B365" s="16"/>
      <c r="D365" s="30"/>
      <c r="E365" s="38"/>
      <c r="F365" s="28"/>
      <c r="G365" s="28"/>
      <c r="H365" s="11"/>
      <c r="I365" s="11"/>
    </row>
    <row r="366" spans="1:9">
      <c r="A366" s="11"/>
      <c r="B366" s="16"/>
      <c r="D366" s="30"/>
      <c r="E366" s="29"/>
      <c r="F366" s="30"/>
      <c r="G366" s="30"/>
      <c r="I366" s="11"/>
    </row>
    <row r="367" spans="1:9">
      <c r="A367" s="11"/>
      <c r="B367" s="16"/>
      <c r="D367" s="30"/>
      <c r="E367" s="38"/>
      <c r="F367" s="28"/>
      <c r="G367" s="28"/>
      <c r="H367" s="11"/>
      <c r="I367" s="11"/>
    </row>
    <row r="368" spans="1:9">
      <c r="A368" s="11"/>
      <c r="B368" s="16"/>
      <c r="D368" s="30"/>
      <c r="E368" s="38"/>
      <c r="F368" s="28"/>
      <c r="G368" s="28"/>
      <c r="H368" s="11"/>
      <c r="I368" s="11"/>
    </row>
    <row r="369" spans="1:9">
      <c r="A369" s="11"/>
      <c r="B369" s="16"/>
      <c r="D369" s="30"/>
      <c r="E369" s="28"/>
      <c r="F369" s="30"/>
      <c r="G369" s="30"/>
      <c r="I369" s="11"/>
    </row>
    <row r="370" spans="1:9">
      <c r="A370" s="11"/>
      <c r="B370" s="16"/>
      <c r="D370" s="30"/>
      <c r="E370" s="38"/>
      <c r="F370" s="28"/>
      <c r="G370" s="28"/>
      <c r="H370" s="11"/>
      <c r="I370" s="11"/>
    </row>
    <row r="371" spans="1:9">
      <c r="A371" s="11"/>
      <c r="B371" s="16"/>
      <c r="D371" s="30"/>
      <c r="E371" s="29"/>
      <c r="F371" s="30"/>
      <c r="G371" s="30"/>
      <c r="H371" s="11"/>
      <c r="I371" s="11"/>
    </row>
    <row r="372" spans="1:9">
      <c r="A372" s="11"/>
      <c r="B372" s="16"/>
      <c r="D372" s="30"/>
      <c r="E372" s="29"/>
      <c r="F372" s="30"/>
      <c r="G372" s="30"/>
      <c r="H372" s="11"/>
      <c r="I372" s="11"/>
    </row>
    <row r="373" spans="1:9">
      <c r="A373" s="11"/>
      <c r="B373" s="16"/>
      <c r="D373" s="30"/>
      <c r="E373" s="38"/>
      <c r="F373" s="28"/>
      <c r="G373" s="28"/>
      <c r="H373" s="11"/>
      <c r="I373" s="11"/>
    </row>
    <row r="374" spans="1:9">
      <c r="A374" s="11"/>
      <c r="B374" s="16"/>
      <c r="D374" s="30"/>
      <c r="E374" s="38"/>
      <c r="F374" s="28"/>
      <c r="G374" s="28"/>
      <c r="H374" s="11"/>
      <c r="I374" s="11"/>
    </row>
    <row r="375" spans="1:9">
      <c r="A375" s="11"/>
      <c r="B375" s="16"/>
      <c r="D375" s="30"/>
      <c r="E375" s="38"/>
      <c r="F375" s="28"/>
      <c r="G375" s="28"/>
      <c r="H375" s="11"/>
      <c r="I375" s="11"/>
    </row>
    <row r="376" spans="1:9">
      <c r="A376" s="11"/>
      <c r="B376" s="16"/>
      <c r="D376" s="30"/>
      <c r="E376" s="29"/>
      <c r="F376" s="30"/>
      <c r="G376" s="30"/>
      <c r="I376" s="11"/>
    </row>
    <row r="377" spans="1:9">
      <c r="A377" s="11"/>
      <c r="B377" s="16"/>
      <c r="D377" s="30"/>
      <c r="E377" s="29"/>
      <c r="F377" s="30"/>
      <c r="G377" s="30"/>
      <c r="I377" s="11"/>
    </row>
    <row r="378" spans="1:9">
      <c r="A378" s="11"/>
      <c r="B378" s="16"/>
      <c r="D378" s="30"/>
      <c r="E378" s="38"/>
      <c r="F378" s="28"/>
      <c r="G378" s="28"/>
      <c r="H378" s="11"/>
      <c r="I378" s="11"/>
    </row>
    <row r="379" spans="1:9">
      <c r="A379" s="11"/>
      <c r="B379" s="16"/>
      <c r="D379" s="30"/>
      <c r="E379" s="38"/>
      <c r="F379" s="28"/>
      <c r="G379" s="28"/>
      <c r="H379" s="11"/>
      <c r="I379" s="11"/>
    </row>
    <row r="380" spans="1:9">
      <c r="A380" s="11"/>
      <c r="B380" s="16"/>
      <c r="D380" s="30"/>
      <c r="E380" s="29"/>
      <c r="F380" s="30"/>
      <c r="G380" s="30"/>
      <c r="I380" s="11"/>
    </row>
    <row r="381" spans="1:9">
      <c r="A381" s="11"/>
      <c r="B381" s="16"/>
      <c r="D381" s="30"/>
      <c r="E381" s="38"/>
      <c r="F381" s="28"/>
      <c r="G381" s="28"/>
      <c r="H381" s="11"/>
      <c r="I381" s="11"/>
    </row>
    <row r="382" spans="1:9">
      <c r="A382" s="11"/>
      <c r="B382" s="16"/>
      <c r="D382" s="30"/>
      <c r="E382" s="38"/>
      <c r="F382" s="28"/>
      <c r="G382" s="28"/>
      <c r="H382" s="11"/>
      <c r="I382" s="11"/>
    </row>
    <row r="383" spans="1:9">
      <c r="A383" s="11"/>
      <c r="B383" s="16"/>
      <c r="D383" s="30"/>
      <c r="E383" s="38"/>
      <c r="F383" s="28"/>
      <c r="G383" s="28"/>
      <c r="H383" s="11"/>
      <c r="I383" s="11"/>
    </row>
    <row r="384" spans="1:9">
      <c r="A384" s="11"/>
      <c r="B384" s="16"/>
      <c r="D384" s="30"/>
      <c r="E384" s="29"/>
      <c r="F384" s="30"/>
      <c r="G384" s="30"/>
      <c r="I384" s="11"/>
    </row>
    <row r="385" spans="1:9">
      <c r="A385" s="11"/>
      <c r="B385" s="16"/>
      <c r="D385" s="30"/>
      <c r="E385" s="29"/>
      <c r="F385" s="30"/>
      <c r="G385" s="30"/>
      <c r="I385" s="11"/>
    </row>
    <row r="386" spans="1:9">
      <c r="A386" s="11"/>
      <c r="B386" s="16"/>
      <c r="D386" s="30"/>
      <c r="E386" s="38"/>
      <c r="F386" s="28"/>
      <c r="G386" s="28"/>
      <c r="H386" s="11"/>
      <c r="I386" s="11"/>
    </row>
    <row r="387" spans="1:9">
      <c r="A387" s="11"/>
      <c r="B387" s="16"/>
      <c r="D387" s="30"/>
      <c r="E387" s="38"/>
      <c r="F387" s="28"/>
      <c r="G387" s="28"/>
      <c r="H387" s="11"/>
      <c r="I387" s="11"/>
    </row>
    <row r="388" spans="1:9">
      <c r="A388" s="11"/>
      <c r="B388" s="16"/>
      <c r="D388" s="30"/>
      <c r="E388" s="30"/>
      <c r="F388" s="30"/>
      <c r="G388" s="30"/>
      <c r="I388" s="11"/>
    </row>
    <row r="389" spans="1:9">
      <c r="A389" s="11"/>
      <c r="B389" s="16"/>
      <c r="D389" s="30"/>
      <c r="E389" s="38"/>
      <c r="F389" s="28"/>
      <c r="G389" s="28"/>
      <c r="H389" s="11"/>
      <c r="I389" s="11"/>
    </row>
    <row r="390" spans="1:9">
      <c r="A390" s="11"/>
      <c r="B390" s="16"/>
      <c r="D390" s="30"/>
      <c r="E390" s="38"/>
      <c r="F390" s="28"/>
      <c r="G390" s="28"/>
      <c r="H390" s="11"/>
      <c r="I390" s="11"/>
    </row>
    <row r="391" spans="1:9">
      <c r="A391" s="11"/>
      <c r="B391" s="16"/>
      <c r="D391" s="30"/>
      <c r="E391" s="38"/>
      <c r="F391" s="28"/>
      <c r="G391" s="28"/>
      <c r="H391" s="11"/>
      <c r="I391" s="11"/>
    </row>
    <row r="392" spans="1:9">
      <c r="A392" s="11"/>
      <c r="B392" s="16"/>
      <c r="D392" s="30"/>
      <c r="E392" s="39"/>
      <c r="F392" s="28"/>
      <c r="G392" s="28"/>
      <c r="H392" s="11"/>
      <c r="I392" s="11"/>
    </row>
    <row r="393" spans="1:9">
      <c r="A393" s="11"/>
      <c r="B393" s="16"/>
      <c r="D393" s="30"/>
      <c r="E393" s="38"/>
      <c r="F393" s="28"/>
      <c r="G393" s="28"/>
      <c r="H393" s="11"/>
      <c r="I393" s="11"/>
    </row>
    <row r="394" spans="1:9">
      <c r="A394" s="11"/>
      <c r="B394" s="16"/>
      <c r="D394" s="30"/>
      <c r="E394" s="38"/>
      <c r="F394" s="28"/>
      <c r="G394" s="28"/>
      <c r="H394" s="11"/>
      <c r="I394" s="11"/>
    </row>
    <row r="395" spans="1:9">
      <c r="A395" s="11"/>
      <c r="B395" s="16"/>
      <c r="D395" s="30"/>
      <c r="E395" s="29"/>
      <c r="F395" s="30"/>
      <c r="G395" s="30"/>
      <c r="I395" s="11"/>
    </row>
    <row r="396" spans="1:9">
      <c r="A396" s="11"/>
      <c r="B396" s="16"/>
      <c r="D396" s="30"/>
      <c r="E396" s="29"/>
      <c r="F396" s="30"/>
      <c r="G396" s="30"/>
      <c r="I396" s="11"/>
    </row>
    <row r="397" spans="1:9">
      <c r="A397" s="11"/>
      <c r="B397" s="16"/>
      <c r="D397" s="30"/>
      <c r="E397" s="38"/>
      <c r="F397" s="28"/>
      <c r="G397" s="28"/>
      <c r="H397" s="11"/>
      <c r="I397" s="11"/>
    </row>
    <row r="398" spans="1:9">
      <c r="A398" s="11"/>
      <c r="B398" s="16"/>
      <c r="D398" s="30"/>
      <c r="E398" s="38"/>
      <c r="F398" s="28"/>
      <c r="G398" s="28"/>
      <c r="H398" s="11"/>
      <c r="I398" s="11"/>
    </row>
    <row r="399" spans="1:9">
      <c r="A399" s="11"/>
      <c r="B399" s="16"/>
      <c r="D399" s="30"/>
      <c r="E399" s="29"/>
      <c r="F399" s="30"/>
      <c r="G399" s="30"/>
      <c r="I399" s="11"/>
    </row>
    <row r="400" spans="1:9">
      <c r="A400" s="11"/>
      <c r="B400" s="16"/>
      <c r="D400" s="30"/>
      <c r="E400" s="38"/>
      <c r="F400" s="28"/>
      <c r="G400" s="28"/>
      <c r="H400" s="11"/>
      <c r="I400" s="11"/>
    </row>
    <row r="401" spans="1:9">
      <c r="A401" s="11"/>
      <c r="B401" s="16"/>
      <c r="D401" s="30"/>
      <c r="E401" s="38"/>
      <c r="F401" s="28"/>
      <c r="G401" s="28"/>
      <c r="H401" s="11"/>
      <c r="I401" s="11"/>
    </row>
    <row r="402" spans="1:9">
      <c r="A402" s="11"/>
      <c r="B402" s="16"/>
      <c r="D402" s="30"/>
      <c r="E402" s="38"/>
      <c r="F402" s="28"/>
      <c r="G402" s="28"/>
      <c r="H402" s="11"/>
      <c r="I402" s="11"/>
    </row>
    <row r="403" spans="1:9">
      <c r="A403" s="11"/>
      <c r="B403" s="16"/>
      <c r="D403" s="30"/>
      <c r="E403" s="29"/>
      <c r="F403" s="30"/>
      <c r="G403" s="30"/>
      <c r="I403" s="11"/>
    </row>
    <row r="404" spans="1:9">
      <c r="A404" s="11"/>
      <c r="B404" s="16"/>
      <c r="D404" s="30"/>
      <c r="E404" s="38"/>
      <c r="F404" s="28"/>
      <c r="G404" s="28"/>
      <c r="H404" s="11"/>
      <c r="I404" s="11"/>
    </row>
    <row r="405" spans="1:9">
      <c r="A405" s="11"/>
      <c r="B405" s="16"/>
      <c r="D405" s="30"/>
      <c r="E405" s="29"/>
      <c r="F405" s="30"/>
      <c r="G405" s="30"/>
      <c r="I405" s="11"/>
    </row>
    <row r="406" spans="1:9">
      <c r="A406" s="11"/>
      <c r="B406" s="16"/>
      <c r="D406" s="30"/>
      <c r="E406" s="38"/>
      <c r="F406" s="28"/>
      <c r="G406" s="28"/>
      <c r="H406" s="11"/>
      <c r="I406" s="11"/>
    </row>
    <row r="407" spans="1:9">
      <c r="A407" s="11"/>
      <c r="B407" s="16"/>
      <c r="D407" s="30"/>
      <c r="E407" s="38"/>
      <c r="F407" s="28"/>
      <c r="G407" s="28"/>
      <c r="H407" s="11"/>
      <c r="I407" s="11"/>
    </row>
    <row r="408" spans="1:9">
      <c r="A408" s="11"/>
      <c r="B408" s="16"/>
      <c r="D408" s="30"/>
      <c r="E408" s="38"/>
      <c r="F408" s="28"/>
      <c r="G408" s="28"/>
      <c r="H408" s="11"/>
      <c r="I408" s="11"/>
    </row>
    <row r="409" spans="1:9">
      <c r="A409" s="11"/>
      <c r="B409" s="16"/>
      <c r="D409" s="30"/>
      <c r="E409" s="38"/>
      <c r="F409" s="28"/>
      <c r="G409" s="28"/>
      <c r="H409" s="11"/>
      <c r="I409" s="11"/>
    </row>
    <row r="410" spans="1:9">
      <c r="A410" s="11"/>
      <c r="B410" s="16"/>
      <c r="D410" s="30"/>
      <c r="E410" s="29"/>
      <c r="F410" s="30"/>
      <c r="G410" s="30"/>
      <c r="I410" s="11"/>
    </row>
    <row r="411" spans="1:9">
      <c r="A411" s="11"/>
      <c r="B411" s="16"/>
      <c r="D411" s="30"/>
      <c r="E411" s="38"/>
      <c r="F411" s="28"/>
      <c r="G411" s="28"/>
      <c r="H411" s="11"/>
      <c r="I411" s="11"/>
    </row>
    <row r="412" spans="1:9">
      <c r="A412" s="11"/>
      <c r="B412" s="16"/>
      <c r="D412" s="30"/>
      <c r="E412" s="29"/>
      <c r="F412" s="30"/>
      <c r="G412" s="30"/>
      <c r="I412" s="11"/>
    </row>
    <row r="413" spans="1:9">
      <c r="A413" s="11"/>
      <c r="B413" s="16"/>
      <c r="D413" s="30"/>
      <c r="E413" s="38"/>
      <c r="F413" s="28"/>
      <c r="G413" s="28"/>
      <c r="H413" s="11"/>
      <c r="I413" s="11"/>
    </row>
    <row r="414" spans="1:9">
      <c r="A414" s="11"/>
      <c r="B414" s="16"/>
      <c r="D414" s="30"/>
      <c r="E414" s="29"/>
      <c r="F414" s="30"/>
      <c r="G414" s="30"/>
      <c r="I414" s="11"/>
    </row>
    <row r="415" spans="1:9">
      <c r="A415" s="11"/>
      <c r="B415" s="16"/>
      <c r="D415" s="30"/>
      <c r="E415" s="30"/>
      <c r="F415" s="30"/>
      <c r="G415" s="30"/>
      <c r="I415" s="11"/>
    </row>
    <row r="416" spans="1:9">
      <c r="A416" s="11"/>
      <c r="B416" s="16"/>
      <c r="D416" s="30"/>
      <c r="E416" s="29"/>
      <c r="F416" s="30"/>
      <c r="G416" s="30"/>
      <c r="I416" s="11"/>
    </row>
    <row r="417" spans="1:9">
      <c r="A417" s="11"/>
      <c r="B417" s="16"/>
      <c r="D417" s="30"/>
      <c r="E417" s="38"/>
      <c r="F417" s="28"/>
      <c r="G417" s="28"/>
      <c r="H417" s="11"/>
      <c r="I417" s="11"/>
    </row>
    <row r="418" spans="1:9">
      <c r="A418" s="11"/>
      <c r="B418" s="16"/>
      <c r="D418" s="30"/>
      <c r="E418" s="38"/>
      <c r="F418" s="28"/>
      <c r="G418" s="28"/>
      <c r="H418" s="11"/>
      <c r="I418" s="11"/>
    </row>
    <row r="419" spans="1:9">
      <c r="A419" s="11"/>
      <c r="B419" s="16"/>
      <c r="D419" s="30"/>
      <c r="E419" s="30"/>
      <c r="F419" s="30"/>
      <c r="G419" s="30"/>
      <c r="I419" s="11"/>
    </row>
    <row r="420" spans="1:9">
      <c r="A420" s="11"/>
      <c r="B420" s="16"/>
      <c r="D420" s="30"/>
      <c r="E420" s="38"/>
      <c r="F420" s="28"/>
      <c r="G420" s="28"/>
      <c r="H420" s="11"/>
      <c r="I420" s="11"/>
    </row>
    <row r="421" spans="1:9">
      <c r="A421" s="11"/>
      <c r="B421" s="16"/>
      <c r="D421" s="30"/>
      <c r="E421" s="38"/>
      <c r="F421" s="28"/>
      <c r="G421" s="28"/>
      <c r="H421" s="11"/>
      <c r="I421" s="11"/>
    </row>
    <row r="422" spans="1:9">
      <c r="A422" s="11"/>
      <c r="B422" s="16"/>
      <c r="D422" s="30"/>
      <c r="E422" s="38"/>
      <c r="F422" s="28"/>
      <c r="G422" s="28"/>
      <c r="H422" s="11"/>
      <c r="I422" s="11"/>
    </row>
    <row r="423" spans="1:9">
      <c r="A423" s="11"/>
      <c r="B423" s="16"/>
      <c r="D423" s="30"/>
      <c r="E423" s="29"/>
      <c r="F423" s="30"/>
      <c r="G423" s="30"/>
      <c r="I423" s="11"/>
    </row>
    <row r="424" spans="1:9">
      <c r="A424" s="11"/>
      <c r="B424" s="16"/>
      <c r="D424" s="30"/>
      <c r="E424" s="29"/>
      <c r="F424" s="30"/>
      <c r="G424" s="30"/>
      <c r="I424" s="11"/>
    </row>
    <row r="425" spans="1:9">
      <c r="A425" s="11"/>
      <c r="B425" s="16"/>
      <c r="D425" s="30"/>
      <c r="E425" s="38"/>
      <c r="F425" s="28"/>
      <c r="G425" s="28"/>
      <c r="H425" s="11"/>
      <c r="I425" s="11"/>
    </row>
    <row r="426" spans="1:9">
      <c r="A426" s="11"/>
      <c r="B426" s="16"/>
      <c r="D426" s="30"/>
      <c r="E426" s="29"/>
      <c r="F426" s="30"/>
      <c r="G426" s="30"/>
      <c r="I426" s="11"/>
    </row>
    <row r="427" spans="1:9">
      <c r="A427" s="11"/>
      <c r="B427" s="16"/>
      <c r="D427" s="30"/>
      <c r="E427" s="38"/>
      <c r="F427" s="28"/>
      <c r="G427" s="28"/>
      <c r="H427" s="11"/>
      <c r="I427" s="11"/>
    </row>
    <row r="428" spans="1:9">
      <c r="A428" s="11"/>
      <c r="B428" s="16"/>
      <c r="D428" s="30"/>
      <c r="E428" s="29"/>
      <c r="F428" s="30"/>
      <c r="G428" s="30"/>
      <c r="I428" s="11"/>
    </row>
    <row r="429" spans="1:9">
      <c r="A429" s="11"/>
      <c r="B429" s="16"/>
      <c r="D429" s="30"/>
      <c r="E429" s="38"/>
      <c r="F429" s="28"/>
      <c r="G429" s="28"/>
      <c r="H429" s="11"/>
      <c r="I429" s="11"/>
    </row>
    <row r="430" spans="1:9">
      <c r="A430" s="11"/>
      <c r="B430" s="16"/>
      <c r="D430" s="30"/>
      <c r="E430" s="38"/>
      <c r="F430" s="28"/>
      <c r="G430" s="28"/>
      <c r="H430" s="11"/>
      <c r="I430" s="11"/>
    </row>
    <row r="431" spans="1:9">
      <c r="A431" s="11"/>
      <c r="B431" s="16"/>
      <c r="D431" s="30"/>
      <c r="E431" s="38"/>
      <c r="F431" s="28"/>
      <c r="G431" s="28"/>
      <c r="H431" s="11"/>
      <c r="I431" s="11"/>
    </row>
    <row r="432" spans="1:9">
      <c r="A432" s="11"/>
      <c r="B432" s="16"/>
      <c r="D432" s="30"/>
      <c r="E432" s="29"/>
      <c r="F432" s="30"/>
      <c r="G432" s="30"/>
      <c r="I432" s="11"/>
    </row>
    <row r="433" spans="1:9">
      <c r="A433" s="11"/>
      <c r="B433" s="16"/>
      <c r="D433" s="30"/>
      <c r="E433" s="38"/>
      <c r="F433" s="28"/>
      <c r="G433" s="28"/>
      <c r="H433" s="11"/>
      <c r="I433" s="11"/>
    </row>
    <row r="434" spans="1:9">
      <c r="A434" s="11"/>
      <c r="B434" s="16"/>
      <c r="D434" s="30"/>
      <c r="E434" s="29"/>
      <c r="F434" s="30"/>
      <c r="G434" s="30"/>
      <c r="I434" s="11"/>
    </row>
    <row r="435" spans="1:9">
      <c r="A435" s="11"/>
      <c r="B435" s="16"/>
      <c r="D435" s="30"/>
      <c r="E435" s="38"/>
      <c r="F435" s="28"/>
      <c r="G435" s="28"/>
      <c r="H435" s="11"/>
      <c r="I435" s="11"/>
    </row>
    <row r="436" spans="1:9">
      <c r="A436" s="11"/>
      <c r="B436" s="16"/>
      <c r="D436" s="30"/>
      <c r="E436" s="38"/>
      <c r="F436" s="28"/>
      <c r="G436" s="28"/>
      <c r="H436" s="11"/>
      <c r="I436" s="11"/>
    </row>
    <row r="437" spans="1:9">
      <c r="A437" s="11"/>
      <c r="B437" s="16"/>
      <c r="D437" s="30"/>
      <c r="E437" s="38"/>
      <c r="F437" s="28"/>
      <c r="G437" s="28"/>
      <c r="H437" s="11"/>
      <c r="I437" s="11"/>
    </row>
    <row r="438" spans="1:9">
      <c r="A438" s="11"/>
      <c r="B438" s="16"/>
      <c r="D438" s="30"/>
      <c r="E438" s="38"/>
      <c r="F438" s="28"/>
      <c r="G438" s="28"/>
      <c r="H438" s="11"/>
      <c r="I438" s="11"/>
    </row>
    <row r="439" spans="1:9">
      <c r="A439" s="11"/>
      <c r="B439" s="16"/>
      <c r="D439" s="30"/>
      <c r="E439" s="38"/>
      <c r="F439" s="28"/>
      <c r="G439" s="28"/>
      <c r="H439" s="11"/>
      <c r="I439" s="11"/>
    </row>
    <row r="440" spans="1:9">
      <c r="A440" s="11"/>
      <c r="B440" s="16"/>
      <c r="D440" s="30"/>
      <c r="E440" s="38"/>
      <c r="F440" s="28"/>
      <c r="G440" s="28"/>
      <c r="H440" s="11"/>
      <c r="I440" s="11"/>
    </row>
    <row r="441" spans="1:9">
      <c r="A441" s="11"/>
      <c r="B441" s="16"/>
      <c r="D441" s="30"/>
      <c r="E441" s="29"/>
      <c r="F441" s="30"/>
      <c r="G441" s="30"/>
      <c r="I441" s="11"/>
    </row>
    <row r="442" spans="1:9">
      <c r="A442" s="11"/>
      <c r="B442" s="16"/>
      <c r="D442" s="30"/>
      <c r="E442" s="29"/>
      <c r="F442" s="30"/>
      <c r="G442" s="30"/>
      <c r="I442" s="11"/>
    </row>
    <row r="443" spans="1:9">
      <c r="A443" s="11"/>
      <c r="B443" s="16"/>
      <c r="D443" s="30"/>
      <c r="E443" s="38"/>
      <c r="F443" s="28"/>
      <c r="G443" s="28"/>
      <c r="H443" s="11"/>
      <c r="I443" s="11"/>
    </row>
    <row r="444" spans="1:9">
      <c r="A444" s="11"/>
      <c r="B444" s="16"/>
      <c r="D444" s="30"/>
      <c r="E444" s="38"/>
      <c r="F444" s="28"/>
      <c r="G444" s="28"/>
      <c r="H444" s="11"/>
      <c r="I444" s="11"/>
    </row>
    <row r="445" spans="1:9">
      <c r="A445" s="11"/>
      <c r="B445" s="16"/>
      <c r="D445" s="30"/>
      <c r="E445" s="38"/>
      <c r="F445" s="28"/>
      <c r="G445" s="28"/>
      <c r="H445" s="11"/>
      <c r="I445" s="11"/>
    </row>
    <row r="446" spans="1:9">
      <c r="A446" s="11"/>
      <c r="B446" s="16"/>
      <c r="D446" s="30"/>
      <c r="E446" s="29"/>
      <c r="F446" s="30"/>
      <c r="G446" s="30"/>
      <c r="H446" s="11"/>
      <c r="I446" s="11"/>
    </row>
    <row r="447" spans="1:9">
      <c r="A447" s="11"/>
      <c r="B447" s="16"/>
      <c r="D447" s="30"/>
      <c r="E447" s="38"/>
      <c r="F447" s="28"/>
      <c r="G447" s="28"/>
      <c r="H447" s="11"/>
      <c r="I447" s="11"/>
    </row>
    <row r="448" spans="1:9">
      <c r="A448" s="11"/>
      <c r="B448" s="16"/>
      <c r="D448" s="30"/>
      <c r="E448" s="38"/>
      <c r="F448" s="28"/>
      <c r="G448" s="28"/>
      <c r="H448" s="11"/>
      <c r="I448" s="11"/>
    </row>
    <row r="449" spans="1:9">
      <c r="A449" s="11"/>
      <c r="B449" s="16"/>
      <c r="D449" s="30"/>
      <c r="E449" s="38"/>
      <c r="F449" s="28"/>
      <c r="G449" s="28"/>
      <c r="H449" s="11"/>
      <c r="I449" s="11"/>
    </row>
    <row r="450" spans="1:9">
      <c r="A450" s="11"/>
      <c r="B450" s="16"/>
      <c r="D450" s="30"/>
      <c r="E450" s="38"/>
      <c r="F450" s="28"/>
      <c r="G450" s="28"/>
      <c r="H450" s="11"/>
      <c r="I450" s="11"/>
    </row>
    <row r="451" spans="1:9">
      <c r="A451" s="11"/>
      <c r="B451" s="16"/>
      <c r="D451" s="30"/>
      <c r="E451" s="29"/>
      <c r="F451" s="30"/>
      <c r="G451" s="30"/>
      <c r="I451" s="11"/>
    </row>
    <row r="452" spans="1:9">
      <c r="A452" s="11"/>
      <c r="B452" s="16"/>
      <c r="D452" s="30"/>
      <c r="E452" s="29"/>
      <c r="F452" s="30"/>
      <c r="G452" s="30"/>
      <c r="I452" s="11"/>
    </row>
    <row r="453" spans="1:9">
      <c r="A453" s="11"/>
      <c r="B453" s="16"/>
      <c r="D453" s="30"/>
      <c r="E453" s="38"/>
      <c r="F453" s="28"/>
      <c r="G453" s="28"/>
      <c r="H453" s="11"/>
      <c r="I453" s="11"/>
    </row>
    <row r="454" spans="1:9">
      <c r="A454" s="11"/>
      <c r="B454" s="16"/>
      <c r="D454" s="30"/>
      <c r="E454" s="38"/>
      <c r="F454" s="28"/>
      <c r="G454" s="28"/>
      <c r="H454" s="11"/>
      <c r="I454" s="11"/>
    </row>
    <row r="455" spans="1:9">
      <c r="A455" s="11"/>
      <c r="B455" s="16"/>
      <c r="D455" s="30"/>
      <c r="E455" s="38"/>
      <c r="F455" s="28"/>
      <c r="G455" s="28"/>
      <c r="H455" s="11"/>
      <c r="I455" s="11"/>
    </row>
    <row r="456" spans="1:9">
      <c r="A456" s="11"/>
      <c r="B456" s="16"/>
      <c r="D456" s="30"/>
      <c r="E456" s="38"/>
      <c r="F456" s="28"/>
      <c r="G456" s="28"/>
      <c r="H456" s="11"/>
      <c r="I456" s="11"/>
    </row>
    <row r="457" spans="1:9">
      <c r="A457" s="11"/>
      <c r="B457" s="16"/>
      <c r="D457" s="30"/>
      <c r="E457" s="38"/>
      <c r="F457" s="28"/>
      <c r="G457" s="28"/>
      <c r="H457" s="11"/>
      <c r="I457" s="11"/>
    </row>
    <row r="458" spans="1:9">
      <c r="A458" s="11"/>
      <c r="B458" s="16"/>
      <c r="D458" s="30"/>
      <c r="E458" s="29"/>
      <c r="F458" s="30"/>
      <c r="G458" s="30"/>
      <c r="I458" s="11"/>
    </row>
    <row r="459" spans="1:9">
      <c r="A459" s="11"/>
      <c r="B459" s="16"/>
      <c r="D459" s="30"/>
      <c r="E459" s="38"/>
      <c r="F459" s="28"/>
      <c r="G459" s="28"/>
      <c r="H459" s="11"/>
      <c r="I459" s="11"/>
    </row>
    <row r="460" spans="1:9">
      <c r="A460" s="11"/>
      <c r="B460" s="16"/>
      <c r="D460" s="30"/>
      <c r="E460" s="38"/>
      <c r="F460" s="28"/>
      <c r="G460" s="28"/>
      <c r="H460" s="11"/>
      <c r="I460" s="11"/>
    </row>
    <row r="461" spans="1:9">
      <c r="A461" s="11"/>
      <c r="B461" s="16"/>
      <c r="D461" s="30"/>
      <c r="E461" s="29"/>
      <c r="F461" s="30"/>
      <c r="G461" s="30"/>
      <c r="I461" s="11"/>
    </row>
    <row r="462" spans="1:9">
      <c r="A462" s="11"/>
      <c r="B462" s="16"/>
      <c r="D462" s="30"/>
      <c r="E462" s="38"/>
      <c r="F462" s="28"/>
      <c r="G462" s="28"/>
      <c r="H462" s="11"/>
      <c r="I462" s="11"/>
    </row>
    <row r="463" spans="1:9">
      <c r="A463" s="11"/>
      <c r="B463" s="16"/>
      <c r="D463" s="30"/>
      <c r="E463" s="29"/>
      <c r="F463" s="30"/>
      <c r="G463" s="30"/>
      <c r="I463" s="11"/>
    </row>
    <row r="464" spans="1:9">
      <c r="A464" s="11"/>
      <c r="B464" s="16"/>
      <c r="D464" s="30"/>
      <c r="E464" s="38"/>
      <c r="F464" s="28"/>
      <c r="G464" s="28"/>
      <c r="H464" s="11"/>
      <c r="I464" s="11"/>
    </row>
    <row r="465" spans="1:9">
      <c r="A465" s="11"/>
      <c r="B465" s="16"/>
      <c r="D465" s="30"/>
      <c r="E465" s="29"/>
      <c r="F465" s="30"/>
      <c r="G465" s="30"/>
      <c r="I465" s="11"/>
    </row>
    <row r="466" spans="1:9">
      <c r="A466" s="11"/>
      <c r="B466" s="16"/>
      <c r="D466" s="30"/>
      <c r="E466" s="38"/>
      <c r="F466" s="28"/>
      <c r="G466" s="28"/>
      <c r="H466" s="11"/>
      <c r="I466" s="11"/>
    </row>
    <row r="467" spans="1:9">
      <c r="A467" s="11"/>
      <c r="B467" s="16"/>
      <c r="D467" s="30"/>
      <c r="E467" s="39"/>
      <c r="F467" s="28"/>
      <c r="G467" s="28"/>
      <c r="H467" s="11"/>
      <c r="I467" s="11"/>
    </row>
    <row r="468" spans="1:9">
      <c r="A468" s="11"/>
      <c r="B468" s="16"/>
      <c r="D468" s="30"/>
      <c r="E468" s="38"/>
      <c r="F468" s="28"/>
      <c r="G468" s="28"/>
      <c r="H468" s="11"/>
      <c r="I468" s="11"/>
    </row>
    <row r="469" spans="1:9">
      <c r="A469" s="11"/>
      <c r="B469" s="16"/>
      <c r="D469" s="30"/>
      <c r="E469" s="38"/>
      <c r="F469" s="28"/>
      <c r="G469" s="28"/>
      <c r="H469" s="11"/>
      <c r="I469" s="11"/>
    </row>
    <row r="470" spans="1:9">
      <c r="A470" s="11"/>
      <c r="B470" s="16"/>
      <c r="D470" s="30"/>
      <c r="E470" s="29"/>
      <c r="F470" s="30"/>
      <c r="G470" s="30"/>
      <c r="I470" s="11"/>
    </row>
    <row r="471" spans="1:9">
      <c r="A471" s="11"/>
      <c r="B471" s="16"/>
      <c r="D471" s="30"/>
      <c r="E471" s="38"/>
      <c r="F471" s="28"/>
      <c r="G471" s="28"/>
      <c r="H471" s="11"/>
      <c r="I471" s="11"/>
    </row>
    <row r="472" spans="1:9">
      <c r="A472" s="11"/>
      <c r="B472" s="16"/>
      <c r="D472" s="30"/>
      <c r="E472" s="38"/>
      <c r="F472" s="28"/>
      <c r="G472" s="28"/>
      <c r="H472" s="11"/>
      <c r="I472" s="11"/>
    </row>
    <row r="473" spans="1:9">
      <c r="A473" s="11"/>
      <c r="B473" s="16"/>
      <c r="D473" s="30"/>
      <c r="E473" s="38"/>
      <c r="F473" s="28"/>
      <c r="G473" s="28"/>
      <c r="H473" s="11"/>
      <c r="I473" s="11"/>
    </row>
    <row r="474" spans="1:9">
      <c r="A474" s="11"/>
      <c r="B474" s="16"/>
      <c r="D474" s="30"/>
      <c r="E474" s="29"/>
      <c r="F474" s="30"/>
      <c r="G474" s="30"/>
      <c r="I474" s="11"/>
    </row>
    <row r="475" spans="1:9">
      <c r="A475" s="11"/>
      <c r="B475" s="16"/>
      <c r="D475" s="30"/>
      <c r="E475" s="29"/>
      <c r="F475" s="30"/>
      <c r="G475" s="30"/>
      <c r="I475" s="11"/>
    </row>
    <row r="476" spans="1:9">
      <c r="A476" s="11"/>
      <c r="B476" s="16"/>
      <c r="D476" s="30"/>
      <c r="E476" s="38"/>
      <c r="F476" s="28"/>
      <c r="G476" s="28"/>
      <c r="H476" s="11"/>
      <c r="I476" s="11"/>
    </row>
    <row r="477" spans="1:9">
      <c r="A477" s="11"/>
      <c r="B477" s="16"/>
      <c r="D477" s="30"/>
      <c r="E477" s="29"/>
      <c r="F477" s="30"/>
      <c r="G477" s="30"/>
      <c r="I477" s="11"/>
    </row>
    <row r="478" spans="1:9">
      <c r="A478" s="11"/>
      <c r="B478" s="16"/>
      <c r="D478" s="30"/>
      <c r="E478" s="38"/>
      <c r="F478" s="28"/>
      <c r="G478" s="28"/>
      <c r="H478" s="11"/>
      <c r="I478" s="11"/>
    </row>
    <row r="479" spans="1:9">
      <c r="A479" s="11"/>
      <c r="B479" s="16"/>
      <c r="D479" s="30"/>
      <c r="E479" s="29"/>
      <c r="F479" s="30"/>
      <c r="G479" s="30"/>
      <c r="I479" s="11"/>
    </row>
    <row r="480" spans="1:9">
      <c r="A480" s="11"/>
      <c r="B480" s="16"/>
      <c r="D480" s="30"/>
      <c r="E480" s="38"/>
      <c r="F480" s="28"/>
      <c r="G480" s="28"/>
      <c r="H480" s="11"/>
      <c r="I480" s="11"/>
    </row>
    <row r="481" spans="1:9">
      <c r="A481" s="11"/>
      <c r="B481" s="16"/>
      <c r="D481" s="30"/>
      <c r="E481" s="29"/>
      <c r="F481" s="30"/>
      <c r="G481" s="30"/>
      <c r="H481" s="11"/>
      <c r="I481" s="11"/>
    </row>
    <row r="482" spans="1:9">
      <c r="A482" s="11"/>
      <c r="B482" s="16"/>
      <c r="D482" s="30"/>
      <c r="E482" s="29"/>
      <c r="F482" s="30"/>
      <c r="G482" s="30"/>
      <c r="I482" s="11"/>
    </row>
    <row r="483" spans="1:9">
      <c r="A483" s="11"/>
      <c r="B483" s="16"/>
      <c r="D483" s="30"/>
      <c r="E483" s="38"/>
      <c r="F483" s="28"/>
      <c r="G483" s="28"/>
      <c r="H483" s="11"/>
      <c r="I483" s="11"/>
    </row>
    <row r="484" spans="1:9">
      <c r="A484" s="11"/>
      <c r="B484" s="16"/>
      <c r="D484" s="30"/>
      <c r="E484" s="30"/>
      <c r="F484" s="30"/>
      <c r="G484" s="30"/>
      <c r="I484" s="11"/>
    </row>
    <row r="485" spans="1:9">
      <c r="A485" s="11"/>
      <c r="B485" s="16"/>
      <c r="D485" s="30"/>
      <c r="E485" s="38"/>
      <c r="F485" s="28"/>
      <c r="G485" s="28"/>
      <c r="H485" s="11"/>
      <c r="I485" s="11"/>
    </row>
    <row r="486" spans="1:9">
      <c r="A486" s="11"/>
      <c r="B486" s="16"/>
      <c r="D486" s="30"/>
      <c r="E486" s="29"/>
      <c r="F486" s="30"/>
      <c r="G486" s="30"/>
      <c r="I486" s="11"/>
    </row>
    <row r="487" spans="1:9">
      <c r="A487" s="11"/>
      <c r="B487" s="16"/>
      <c r="D487" s="30"/>
      <c r="E487" s="38"/>
      <c r="F487" s="28"/>
      <c r="G487" s="28"/>
      <c r="H487" s="11"/>
      <c r="I487" s="11"/>
    </row>
    <row r="488" spans="1:9">
      <c r="A488" s="11"/>
      <c r="B488" s="16"/>
      <c r="D488" s="30"/>
      <c r="E488" s="38"/>
      <c r="F488" s="28"/>
      <c r="G488" s="28"/>
      <c r="H488" s="11"/>
      <c r="I488" s="11"/>
    </row>
    <row r="489" spans="1:9">
      <c r="A489" s="11"/>
      <c r="B489" s="16"/>
      <c r="D489" s="30"/>
      <c r="E489" s="29"/>
      <c r="F489" s="30"/>
      <c r="G489" s="30"/>
      <c r="I489" s="11"/>
    </row>
    <row r="490" spans="1:9">
      <c r="A490" s="11"/>
      <c r="B490" s="16"/>
      <c r="D490" s="30"/>
      <c r="E490" s="38"/>
      <c r="F490" s="28"/>
      <c r="G490" s="28"/>
      <c r="H490" s="11"/>
      <c r="I490" s="11"/>
    </row>
    <row r="491" spans="1:9">
      <c r="A491" s="11"/>
      <c r="B491" s="16"/>
      <c r="D491" s="30"/>
      <c r="E491" s="38"/>
      <c r="F491" s="28"/>
      <c r="G491" s="28"/>
      <c r="H491" s="11"/>
      <c r="I491" s="11"/>
    </row>
    <row r="492" spans="1:9">
      <c r="A492" s="11"/>
      <c r="B492" s="16"/>
      <c r="D492" s="30"/>
      <c r="E492" s="38"/>
      <c r="F492" s="28"/>
      <c r="G492" s="28"/>
      <c r="H492" s="11"/>
      <c r="I492" s="11"/>
    </row>
    <row r="493" spans="1:9">
      <c r="A493" s="11"/>
      <c r="B493" s="16"/>
      <c r="D493" s="30"/>
      <c r="E493" s="29"/>
      <c r="F493" s="29"/>
      <c r="G493" s="30"/>
      <c r="I493" s="11"/>
    </row>
    <row r="494" spans="1:9">
      <c r="A494" s="11"/>
      <c r="B494" s="16"/>
      <c r="D494" s="30"/>
      <c r="E494" s="29"/>
      <c r="F494" s="30"/>
      <c r="G494" s="30"/>
      <c r="I494" s="11"/>
    </row>
    <row r="495" spans="1:9">
      <c r="A495" s="11"/>
      <c r="B495" s="16"/>
      <c r="D495" s="30"/>
      <c r="E495" s="38"/>
      <c r="F495" s="28"/>
      <c r="G495" s="28"/>
      <c r="H495" s="11"/>
      <c r="I495" s="11"/>
    </row>
    <row r="496" spans="1:9">
      <c r="A496" s="11"/>
      <c r="B496" s="16"/>
      <c r="D496" s="30"/>
      <c r="E496" s="38"/>
      <c r="F496" s="28"/>
      <c r="G496" s="28"/>
      <c r="H496" s="11"/>
      <c r="I496" s="11"/>
    </row>
    <row r="497" spans="1:9">
      <c r="A497" s="11"/>
      <c r="B497" s="16"/>
      <c r="D497" s="30"/>
      <c r="E497" s="30"/>
      <c r="F497" s="30"/>
      <c r="G497" s="30"/>
      <c r="I497" s="11"/>
    </row>
    <row r="498" spans="1:9">
      <c r="A498" s="11"/>
      <c r="B498" s="16"/>
      <c r="D498" s="30"/>
      <c r="E498" s="38"/>
      <c r="F498" s="28"/>
      <c r="G498" s="28"/>
      <c r="H498" s="11"/>
      <c r="I498" s="11"/>
    </row>
    <row r="499" spans="1:9">
      <c r="A499" s="11"/>
      <c r="B499" s="16"/>
      <c r="D499" s="30"/>
      <c r="E499" s="38"/>
      <c r="F499" s="28"/>
      <c r="G499" s="28"/>
      <c r="H499" s="11"/>
      <c r="I499" s="11"/>
    </row>
    <row r="500" spans="1:9">
      <c r="A500" s="11"/>
      <c r="B500" s="16"/>
      <c r="D500" s="30"/>
      <c r="E500" s="30"/>
      <c r="F500" s="30"/>
      <c r="G500" s="30"/>
      <c r="I500" s="11"/>
    </row>
    <row r="501" spans="1:9">
      <c r="A501" s="11"/>
      <c r="B501" s="16"/>
      <c r="D501" s="30"/>
      <c r="E501" s="38"/>
      <c r="F501" s="28"/>
      <c r="G501" s="28"/>
      <c r="H501" s="11"/>
      <c r="I501" s="11"/>
    </row>
    <row r="502" spans="1:9">
      <c r="A502" s="11"/>
      <c r="B502" s="16"/>
      <c r="D502" s="30"/>
      <c r="E502" s="38"/>
      <c r="F502" s="28"/>
      <c r="G502" s="28"/>
      <c r="H502" s="11"/>
      <c r="I502" s="11"/>
    </row>
    <row r="503" spans="1:9">
      <c r="A503" s="11"/>
      <c r="B503" s="16"/>
      <c r="D503" s="30"/>
      <c r="E503" s="38"/>
      <c r="F503" s="28"/>
      <c r="G503" s="28"/>
      <c r="H503" s="11"/>
      <c r="I503" s="11"/>
    </row>
    <row r="504" spans="1:9">
      <c r="A504" s="11"/>
      <c r="B504" s="16"/>
      <c r="D504" s="30"/>
      <c r="E504" s="38"/>
      <c r="F504" s="28"/>
      <c r="G504" s="28"/>
      <c r="H504" s="11"/>
      <c r="I504" s="11"/>
    </row>
    <row r="505" spans="1:9">
      <c r="A505" s="11"/>
      <c r="B505" s="16"/>
      <c r="D505" s="30"/>
      <c r="E505" s="38"/>
      <c r="F505" s="28"/>
      <c r="G505" s="28"/>
      <c r="H505" s="11"/>
      <c r="I505" s="11"/>
    </row>
    <row r="506" spans="1:9">
      <c r="A506" s="11"/>
      <c r="B506" s="16"/>
      <c r="D506" s="30"/>
      <c r="E506" s="29"/>
      <c r="F506" s="30"/>
      <c r="G506" s="30"/>
      <c r="I506" s="11"/>
    </row>
    <row r="507" spans="1:9">
      <c r="A507" s="11"/>
      <c r="B507" s="16"/>
      <c r="D507" s="30"/>
      <c r="E507" s="38"/>
      <c r="F507" s="28"/>
      <c r="G507" s="28"/>
      <c r="H507" s="11"/>
      <c r="I507" s="11"/>
    </row>
    <row r="508" spans="1:9">
      <c r="A508" s="11"/>
      <c r="B508" s="16"/>
      <c r="D508" s="30"/>
      <c r="E508" s="38"/>
      <c r="F508" s="28"/>
      <c r="G508" s="28"/>
      <c r="H508" s="11"/>
      <c r="I508" s="11"/>
    </row>
    <row r="509" spans="1:9">
      <c r="A509" s="11"/>
      <c r="B509" s="16"/>
      <c r="D509" s="30"/>
      <c r="E509" s="39"/>
      <c r="F509" s="28"/>
      <c r="G509" s="28"/>
      <c r="H509" s="11"/>
      <c r="I509" s="11"/>
    </row>
    <row r="510" spans="1:9">
      <c r="A510" s="11"/>
      <c r="B510" s="16"/>
      <c r="D510" s="30"/>
      <c r="E510" s="38"/>
      <c r="F510" s="28"/>
      <c r="G510" s="28"/>
      <c r="H510" s="11"/>
      <c r="I510" s="11"/>
    </row>
    <row r="511" spans="1:9">
      <c r="A511" s="11"/>
      <c r="B511" s="16"/>
      <c r="D511" s="30"/>
      <c r="E511" s="38"/>
      <c r="F511" s="28"/>
      <c r="G511" s="28"/>
      <c r="H511" s="11"/>
      <c r="I511" s="11"/>
    </row>
    <row r="512" spans="1:9">
      <c r="A512" s="11"/>
      <c r="B512" s="16"/>
      <c r="D512" s="30"/>
      <c r="E512" s="38"/>
      <c r="F512" s="28"/>
      <c r="G512" s="28"/>
      <c r="H512" s="11"/>
      <c r="I512" s="11"/>
    </row>
    <row r="513" spans="1:9">
      <c r="A513" s="11"/>
      <c r="B513" s="16"/>
      <c r="D513" s="30"/>
      <c r="E513" s="30"/>
      <c r="F513" s="30"/>
      <c r="G513" s="30"/>
      <c r="I513" s="11"/>
    </row>
    <row r="514" spans="1:9">
      <c r="A514" s="11"/>
      <c r="B514" s="16"/>
      <c r="D514" s="30"/>
      <c r="E514" s="29"/>
      <c r="F514" s="30"/>
      <c r="G514" s="30"/>
      <c r="I514" s="11"/>
    </row>
    <row r="515" spans="1:9">
      <c r="A515" s="11"/>
      <c r="B515" s="16"/>
      <c r="D515" s="30"/>
      <c r="E515" s="38"/>
      <c r="F515" s="28"/>
      <c r="G515" s="28"/>
      <c r="H515" s="11"/>
      <c r="I515" s="11"/>
    </row>
    <row r="516" spans="1:9">
      <c r="A516" s="11"/>
      <c r="B516" s="16"/>
      <c r="D516" s="30"/>
      <c r="E516" s="38"/>
      <c r="F516" s="28"/>
      <c r="G516" s="28"/>
      <c r="H516" s="11"/>
      <c r="I516" s="11"/>
    </row>
    <row r="517" spans="1:9">
      <c r="A517" s="11"/>
      <c r="B517" s="16"/>
      <c r="D517" s="30"/>
      <c r="E517" s="29"/>
      <c r="F517" s="30"/>
      <c r="G517" s="30"/>
      <c r="I517" s="11"/>
    </row>
    <row r="518" spans="1:9">
      <c r="A518" s="11"/>
      <c r="B518" s="16"/>
      <c r="D518" s="30"/>
      <c r="E518" s="38"/>
      <c r="F518" s="28"/>
      <c r="G518" s="28"/>
      <c r="H518" s="11"/>
      <c r="I518" s="11"/>
    </row>
    <row r="519" spans="1:9">
      <c r="A519" s="11"/>
      <c r="B519" s="16"/>
      <c r="D519" s="30"/>
      <c r="E519" s="38"/>
      <c r="F519" s="28"/>
      <c r="G519" s="28"/>
      <c r="H519" s="11"/>
      <c r="I519" s="11"/>
    </row>
    <row r="520" spans="1:9">
      <c r="A520" s="11"/>
      <c r="B520" s="16"/>
      <c r="D520" s="30"/>
      <c r="E520" s="38"/>
      <c r="F520" s="28"/>
      <c r="G520" s="28"/>
      <c r="H520" s="11"/>
      <c r="I520" s="11"/>
    </row>
    <row r="521" spans="1:9">
      <c r="A521" s="11"/>
      <c r="B521" s="16"/>
      <c r="D521" s="30"/>
      <c r="E521" s="38"/>
      <c r="F521" s="28"/>
      <c r="G521" s="28"/>
      <c r="H521" s="11"/>
      <c r="I521" s="11"/>
    </row>
    <row r="522" spans="1:9">
      <c r="A522" s="11"/>
      <c r="B522" s="16"/>
      <c r="D522" s="30"/>
      <c r="E522" s="38"/>
      <c r="F522" s="28"/>
      <c r="G522" s="28"/>
      <c r="H522" s="11"/>
      <c r="I522" s="11"/>
    </row>
    <row r="523" spans="1:9">
      <c r="A523" s="11"/>
      <c r="B523" s="16"/>
      <c r="D523" s="30"/>
      <c r="E523" s="29"/>
      <c r="F523" s="30"/>
      <c r="G523" s="30"/>
      <c r="I523" s="11"/>
    </row>
    <row r="524" spans="1:9">
      <c r="A524" s="11"/>
      <c r="B524" s="16"/>
      <c r="D524" s="30"/>
      <c r="E524" s="38"/>
      <c r="F524" s="28"/>
      <c r="G524" s="28"/>
      <c r="H524" s="11"/>
      <c r="I524" s="11"/>
    </row>
    <row r="525" spans="1:9">
      <c r="A525" s="11"/>
      <c r="B525" s="16"/>
      <c r="D525" s="30"/>
      <c r="E525" s="29"/>
      <c r="F525" s="30"/>
      <c r="G525" s="30"/>
      <c r="I525" s="11"/>
    </row>
    <row r="526" spans="1:9">
      <c r="A526" s="11"/>
      <c r="B526" s="16"/>
      <c r="D526" s="30"/>
      <c r="E526" s="38"/>
      <c r="F526" s="28"/>
      <c r="G526" s="28"/>
      <c r="H526" s="11"/>
      <c r="I526" s="11"/>
    </row>
    <row r="527" spans="1:9">
      <c r="A527" s="11"/>
      <c r="B527" s="16"/>
      <c r="D527" s="30"/>
      <c r="E527" s="29"/>
      <c r="F527" s="30"/>
      <c r="G527" s="30"/>
      <c r="H527" s="11"/>
      <c r="I527" s="11"/>
    </row>
    <row r="528" spans="1:9">
      <c r="A528" s="11"/>
      <c r="B528" s="16"/>
      <c r="D528" s="30"/>
      <c r="E528" s="38"/>
      <c r="F528" s="28"/>
      <c r="G528" s="28"/>
      <c r="H528" s="11"/>
      <c r="I528" s="11"/>
    </row>
    <row r="529" spans="1:9">
      <c r="A529" s="11"/>
      <c r="B529" s="16"/>
      <c r="D529" s="30"/>
      <c r="E529" s="38"/>
      <c r="F529" s="28"/>
      <c r="G529" s="28"/>
      <c r="H529" s="11"/>
      <c r="I529" s="11"/>
    </row>
    <row r="530" spans="1:9">
      <c r="A530" s="11"/>
      <c r="B530" s="16"/>
      <c r="D530" s="30"/>
      <c r="E530" s="38"/>
      <c r="F530" s="28"/>
      <c r="G530" s="28"/>
      <c r="H530" s="11"/>
      <c r="I530" s="11"/>
    </row>
    <row r="531" spans="1:9">
      <c r="A531" s="11"/>
      <c r="B531" s="16"/>
      <c r="D531" s="30"/>
      <c r="E531" s="29"/>
      <c r="F531" s="30"/>
      <c r="G531" s="30"/>
      <c r="I531" s="11"/>
    </row>
    <row r="532" spans="1:9">
      <c r="A532" s="11"/>
      <c r="B532" s="16"/>
      <c r="D532" s="30"/>
      <c r="E532" s="38"/>
      <c r="F532" s="28"/>
      <c r="G532" s="28"/>
      <c r="H532" s="11"/>
      <c r="I532" s="11"/>
    </row>
    <row r="533" spans="1:9">
      <c r="A533" s="11"/>
      <c r="B533" s="16"/>
      <c r="D533" s="30"/>
      <c r="E533" s="38"/>
      <c r="F533" s="28"/>
      <c r="G533" s="28"/>
      <c r="H533" s="11"/>
      <c r="I533" s="11"/>
    </row>
    <row r="534" spans="1:9">
      <c r="A534" s="11"/>
      <c r="B534" s="16"/>
      <c r="D534" s="30"/>
      <c r="E534" s="38"/>
      <c r="F534" s="28"/>
      <c r="G534" s="28"/>
      <c r="H534" s="11"/>
      <c r="I534" s="11"/>
    </row>
    <row r="535" spans="1:9">
      <c r="A535" s="11"/>
      <c r="B535" s="16"/>
      <c r="D535" s="30"/>
      <c r="E535" s="38"/>
      <c r="F535" s="28"/>
      <c r="G535" s="28"/>
      <c r="H535" s="11"/>
      <c r="I535" s="11"/>
    </row>
    <row r="536" spans="1:9">
      <c r="A536" s="11"/>
      <c r="B536" s="16"/>
      <c r="D536" s="30"/>
      <c r="E536" s="29"/>
      <c r="F536" s="30"/>
      <c r="G536" s="30"/>
      <c r="I536" s="11"/>
    </row>
    <row r="537" spans="1:9">
      <c r="A537" s="11"/>
      <c r="B537" s="16"/>
      <c r="D537" s="30"/>
      <c r="E537" s="38"/>
      <c r="F537" s="28"/>
      <c r="G537" s="28"/>
      <c r="H537" s="11"/>
      <c r="I537" s="11"/>
    </row>
    <row r="538" spans="1:9">
      <c r="A538" s="11"/>
      <c r="B538" s="16"/>
      <c r="D538" s="30"/>
      <c r="E538" s="38"/>
      <c r="F538" s="28"/>
      <c r="G538" s="28"/>
      <c r="H538" s="11"/>
      <c r="I538" s="11"/>
    </row>
    <row r="539" spans="1:9">
      <c r="A539" s="11"/>
      <c r="B539" s="16"/>
      <c r="D539" s="30"/>
      <c r="E539" s="38"/>
      <c r="F539" s="28"/>
      <c r="G539" s="28"/>
      <c r="H539" s="11"/>
      <c r="I539" s="11"/>
    </row>
    <row r="540" spans="1:9">
      <c r="A540" s="11"/>
      <c r="B540" s="16"/>
      <c r="D540" s="30"/>
      <c r="E540" s="38"/>
      <c r="F540" s="28"/>
      <c r="G540" s="28"/>
      <c r="H540" s="11"/>
      <c r="I540" s="11"/>
    </row>
    <row r="541" spans="1:9">
      <c r="A541" s="11"/>
      <c r="B541" s="16"/>
      <c r="D541" s="30"/>
      <c r="E541" s="38"/>
      <c r="F541" s="28"/>
      <c r="G541" s="28"/>
      <c r="H541" s="11"/>
      <c r="I541" s="11"/>
    </row>
    <row r="542" spans="1:9">
      <c r="A542" s="11"/>
      <c r="B542" s="16"/>
      <c r="D542" s="30"/>
      <c r="E542" s="29"/>
      <c r="F542" s="30"/>
      <c r="G542" s="30"/>
      <c r="I542" s="11"/>
    </row>
    <row r="543" spans="1:9">
      <c r="A543" s="11"/>
      <c r="B543" s="16"/>
      <c r="D543" s="30"/>
      <c r="E543" s="38"/>
      <c r="F543" s="28"/>
      <c r="G543" s="28"/>
      <c r="H543" s="11"/>
      <c r="I543" s="11"/>
    </row>
    <row r="544" spans="1:9">
      <c r="A544" s="11"/>
      <c r="B544" s="16"/>
      <c r="D544" s="30"/>
      <c r="E544" s="38"/>
      <c r="F544" s="28"/>
      <c r="G544" s="28"/>
      <c r="H544" s="11"/>
      <c r="I544" s="11"/>
    </row>
    <row r="545" spans="1:9">
      <c r="A545" s="11"/>
      <c r="B545" s="16"/>
      <c r="D545" s="30"/>
      <c r="E545" s="38"/>
      <c r="F545" s="28"/>
      <c r="G545" s="28"/>
      <c r="H545" s="11"/>
      <c r="I545" s="11"/>
    </row>
    <row r="546" spans="1:9">
      <c r="A546" s="11"/>
      <c r="B546" s="16"/>
      <c r="D546" s="30"/>
      <c r="E546" s="38"/>
      <c r="F546" s="28"/>
      <c r="G546" s="28"/>
      <c r="H546" s="11"/>
      <c r="I546" s="11"/>
    </row>
    <row r="547" spans="1:9">
      <c r="A547" s="11"/>
      <c r="B547" s="16"/>
      <c r="D547" s="30"/>
      <c r="E547" s="38"/>
      <c r="F547" s="28"/>
      <c r="G547" s="28"/>
      <c r="H547" s="11"/>
      <c r="I547" s="11"/>
    </row>
    <row r="548" spans="1:9">
      <c r="A548" s="11"/>
      <c r="B548" s="16"/>
      <c r="D548" s="30"/>
      <c r="E548" s="38"/>
      <c r="F548" s="28"/>
      <c r="G548" s="28"/>
      <c r="H548" s="11"/>
      <c r="I548" s="11"/>
    </row>
    <row r="549" spans="1:9">
      <c r="A549" s="11"/>
      <c r="B549" s="16"/>
      <c r="D549" s="30"/>
      <c r="E549" s="38"/>
      <c r="F549" s="28"/>
      <c r="G549" s="28"/>
      <c r="H549" s="11"/>
      <c r="I549" s="11"/>
    </row>
    <row r="550" spans="1:9">
      <c r="A550" s="11"/>
      <c r="B550" s="16"/>
      <c r="D550" s="30"/>
      <c r="E550" s="38"/>
      <c r="F550" s="28"/>
      <c r="G550" s="28"/>
      <c r="H550" s="11"/>
      <c r="I550" s="11"/>
    </row>
    <row r="551" spans="1:9">
      <c r="A551" s="11"/>
      <c r="B551" s="16"/>
      <c r="D551" s="30"/>
      <c r="E551" s="38"/>
      <c r="F551" s="28"/>
      <c r="G551" s="28"/>
      <c r="H551" s="11"/>
      <c r="I551" s="11"/>
    </row>
    <row r="552" spans="1:9">
      <c r="A552" s="11"/>
      <c r="B552" s="16"/>
      <c r="D552" s="30"/>
      <c r="E552" s="38"/>
      <c r="F552" s="28"/>
      <c r="G552" s="28"/>
      <c r="H552" s="11"/>
      <c r="I552" s="11"/>
    </row>
    <row r="553" spans="1:9">
      <c r="A553" s="11"/>
      <c r="B553" s="16"/>
      <c r="D553" s="30"/>
      <c r="E553" s="29"/>
      <c r="F553" s="30"/>
      <c r="G553" s="30"/>
      <c r="I553" s="11"/>
    </row>
    <row r="554" spans="1:9">
      <c r="A554" s="11"/>
      <c r="B554" s="16"/>
      <c r="D554" s="30"/>
      <c r="E554" s="38"/>
      <c r="F554" s="28"/>
      <c r="G554" s="28"/>
      <c r="H554" s="11"/>
      <c r="I554" s="11"/>
    </row>
    <row r="555" spans="1:9">
      <c r="A555" s="11"/>
      <c r="B555" s="16"/>
      <c r="D555" s="30"/>
      <c r="E555" s="38"/>
      <c r="F555" s="28"/>
      <c r="G555" s="28"/>
      <c r="H555" s="11"/>
      <c r="I555" s="11"/>
    </row>
    <row r="556" spans="1:9">
      <c r="A556" s="11"/>
      <c r="B556" s="16"/>
      <c r="D556" s="30"/>
      <c r="E556" s="38"/>
      <c r="F556" s="28"/>
      <c r="G556" s="28"/>
      <c r="H556" s="11"/>
      <c r="I556" s="11"/>
    </row>
    <row r="557" spans="1:9">
      <c r="A557" s="11"/>
      <c r="B557" s="16"/>
      <c r="D557" s="30"/>
      <c r="E557" s="38"/>
      <c r="F557" s="28"/>
      <c r="G557" s="28"/>
      <c r="H557" s="11"/>
      <c r="I557" s="11"/>
    </row>
    <row r="558" spans="1:9">
      <c r="A558" s="11"/>
      <c r="B558" s="16"/>
      <c r="D558" s="30"/>
      <c r="E558" s="29"/>
      <c r="F558" s="30"/>
      <c r="G558" s="30"/>
      <c r="I558" s="11"/>
    </row>
    <row r="559" spans="1:9">
      <c r="A559" s="11"/>
      <c r="B559" s="16"/>
      <c r="D559" s="30"/>
      <c r="E559" s="39"/>
      <c r="F559" s="28"/>
      <c r="G559" s="28"/>
      <c r="H559" s="11"/>
      <c r="I559" s="11"/>
    </row>
    <row r="560" spans="1:9">
      <c r="A560" s="11"/>
      <c r="B560" s="16"/>
      <c r="D560" s="30"/>
      <c r="E560" s="38"/>
      <c r="F560" s="28"/>
      <c r="G560" s="28"/>
      <c r="H560" s="11"/>
      <c r="I560" s="11"/>
    </row>
    <row r="561" spans="1:9">
      <c r="A561" s="11"/>
      <c r="B561" s="16"/>
      <c r="D561" s="30"/>
      <c r="E561" s="38"/>
      <c r="F561" s="28"/>
      <c r="G561" s="28"/>
      <c r="H561" s="11"/>
      <c r="I561" s="11"/>
    </row>
    <row r="562" spans="1:9">
      <c r="A562" s="11"/>
      <c r="B562" s="16"/>
      <c r="D562" s="30"/>
      <c r="E562" s="38"/>
      <c r="F562" s="28"/>
      <c r="G562" s="28"/>
      <c r="H562" s="11"/>
      <c r="I562" s="11"/>
    </row>
    <row r="563" spans="1:9">
      <c r="A563" s="11"/>
      <c r="B563" s="16"/>
      <c r="D563" s="30"/>
      <c r="E563" s="38"/>
      <c r="F563" s="28"/>
      <c r="G563" s="28"/>
      <c r="H563" s="11"/>
      <c r="I563" s="11"/>
    </row>
    <row r="564" spans="1:9">
      <c r="A564" s="11"/>
      <c r="B564" s="16"/>
      <c r="D564" s="30"/>
      <c r="E564" s="29"/>
      <c r="F564" s="30"/>
      <c r="G564" s="30"/>
      <c r="I564" s="11"/>
    </row>
    <row r="565" spans="1:9">
      <c r="A565" s="11"/>
      <c r="B565" s="16"/>
      <c r="D565" s="30"/>
      <c r="E565" s="38"/>
      <c r="F565" s="28"/>
      <c r="G565" s="28"/>
      <c r="H565" s="11"/>
      <c r="I565" s="11"/>
    </row>
    <row r="566" spans="1:9">
      <c r="A566" s="11"/>
      <c r="B566" s="16"/>
      <c r="D566" s="30"/>
      <c r="E566" s="38"/>
      <c r="F566" s="28"/>
      <c r="G566" s="28"/>
      <c r="H566" s="11"/>
      <c r="I566" s="11"/>
    </row>
    <row r="567" spans="1:9">
      <c r="A567" s="11"/>
      <c r="B567" s="16"/>
      <c r="D567" s="30"/>
      <c r="E567" s="38"/>
      <c r="F567" s="28"/>
      <c r="G567" s="28"/>
      <c r="H567" s="11"/>
      <c r="I567" s="11"/>
    </row>
    <row r="568" spans="1:9">
      <c r="A568" s="11"/>
      <c r="B568" s="16"/>
      <c r="D568" s="30"/>
      <c r="E568" s="38"/>
      <c r="F568" s="28"/>
      <c r="G568" s="28"/>
      <c r="H568" s="11"/>
      <c r="I568" s="11"/>
    </row>
    <row r="569" spans="1:9">
      <c r="A569" s="11"/>
      <c r="B569" s="16"/>
      <c r="D569" s="30"/>
      <c r="E569" s="38"/>
      <c r="F569" s="28"/>
      <c r="G569" s="28"/>
      <c r="H569" s="11"/>
      <c r="I569" s="11"/>
    </row>
    <row r="570" spans="1:9">
      <c r="A570" s="11"/>
      <c r="B570" s="16"/>
      <c r="D570" s="30"/>
      <c r="E570" s="38"/>
      <c r="F570" s="28"/>
      <c r="G570" s="28"/>
      <c r="H570" s="11"/>
      <c r="I570" s="11"/>
    </row>
    <row r="571" spans="1:9">
      <c r="A571" s="11"/>
      <c r="B571" s="16"/>
      <c r="D571" s="30"/>
      <c r="E571" s="38"/>
      <c r="F571" s="28"/>
      <c r="G571" s="28"/>
      <c r="H571" s="11"/>
      <c r="I571" s="11"/>
    </row>
    <row r="572" spans="1:9">
      <c r="A572" s="11"/>
      <c r="B572" s="16"/>
      <c r="D572" s="30"/>
      <c r="E572" s="38"/>
      <c r="F572" s="28"/>
      <c r="G572" s="28"/>
      <c r="H572" s="11"/>
      <c r="I572" s="11"/>
    </row>
    <row r="573" spans="1:9">
      <c r="A573" s="11"/>
      <c r="B573" s="16"/>
      <c r="D573" s="30"/>
      <c r="E573" s="38"/>
      <c r="F573" s="28"/>
      <c r="G573" s="28"/>
      <c r="H573" s="11"/>
      <c r="I573" s="11"/>
    </row>
    <row r="574" spans="1:9">
      <c r="A574" s="11"/>
      <c r="B574" s="16"/>
      <c r="D574" s="30"/>
      <c r="E574" s="38"/>
      <c r="F574" s="28"/>
      <c r="G574" s="28"/>
      <c r="H574" s="11"/>
      <c r="I574" s="11"/>
    </row>
    <row r="575" spans="1:9">
      <c r="A575" s="11"/>
      <c r="B575" s="16"/>
      <c r="D575" s="30"/>
      <c r="E575" s="38"/>
      <c r="F575" s="28"/>
      <c r="G575" s="28"/>
      <c r="H575" s="11"/>
      <c r="I575" s="11"/>
    </row>
    <row r="576" spans="1:9">
      <c r="A576" s="11"/>
      <c r="B576" s="16"/>
      <c r="D576" s="30"/>
      <c r="E576" s="29"/>
      <c r="F576" s="30"/>
      <c r="G576" s="30"/>
      <c r="I576" s="11"/>
    </row>
    <row r="577" spans="1:9">
      <c r="A577" s="11"/>
      <c r="B577" s="16"/>
      <c r="D577" s="30"/>
      <c r="E577" s="39"/>
      <c r="F577" s="28"/>
      <c r="G577" s="28"/>
      <c r="H577" s="11"/>
      <c r="I577" s="11"/>
    </row>
    <row r="578" spans="1:9">
      <c r="A578" s="11"/>
      <c r="B578" s="16"/>
      <c r="D578" s="30"/>
      <c r="E578" s="38"/>
      <c r="F578" s="28"/>
      <c r="G578" s="28"/>
      <c r="H578" s="11"/>
      <c r="I578" s="11"/>
    </row>
    <row r="579" spans="1:9">
      <c r="A579" s="11"/>
      <c r="B579" s="16"/>
      <c r="D579" s="30"/>
      <c r="E579" s="38"/>
      <c r="F579" s="28"/>
      <c r="G579" s="28"/>
      <c r="H579" s="11"/>
      <c r="I579" s="11"/>
    </row>
    <row r="580" spans="1:9">
      <c r="A580" s="11"/>
      <c r="B580" s="16"/>
      <c r="D580" s="30"/>
      <c r="E580" s="30"/>
      <c r="F580" s="30"/>
      <c r="G580" s="30"/>
      <c r="I580" s="11"/>
    </row>
    <row r="581" spans="1:9">
      <c r="A581" s="11"/>
      <c r="B581" s="16"/>
      <c r="D581" s="30"/>
      <c r="E581" s="29"/>
      <c r="F581" s="30"/>
      <c r="G581" s="30"/>
      <c r="I581" s="11"/>
    </row>
    <row r="582" spans="1:9">
      <c r="A582" s="11"/>
      <c r="B582" s="16"/>
      <c r="D582" s="30"/>
      <c r="E582" s="38"/>
      <c r="F582" s="28"/>
      <c r="G582" s="28"/>
      <c r="H582" s="11"/>
      <c r="I582" s="11"/>
    </row>
    <row r="583" spans="1:9">
      <c r="A583" s="11"/>
      <c r="B583" s="16"/>
      <c r="D583" s="30"/>
      <c r="E583" s="29"/>
      <c r="F583" s="30"/>
      <c r="G583" s="30"/>
      <c r="I583" s="11"/>
    </row>
    <row r="584" spans="1:9">
      <c r="A584" s="11"/>
      <c r="B584" s="16"/>
      <c r="D584" s="30"/>
      <c r="E584" s="38"/>
      <c r="F584" s="28"/>
      <c r="G584" s="28"/>
      <c r="H584" s="11"/>
      <c r="I584" s="11"/>
    </row>
    <row r="585" spans="1:9">
      <c r="A585" s="11"/>
      <c r="B585" s="16"/>
      <c r="D585" s="30"/>
      <c r="E585" s="38"/>
      <c r="F585" s="28"/>
      <c r="G585" s="28"/>
      <c r="H585" s="11"/>
      <c r="I585" s="11"/>
    </row>
    <row r="586" spans="1:9">
      <c r="A586" s="11"/>
      <c r="B586" s="16"/>
      <c r="D586" s="30"/>
      <c r="E586" s="29"/>
      <c r="F586" s="29"/>
      <c r="G586" s="30"/>
      <c r="I586" s="11"/>
    </row>
    <row r="587" spans="1:9">
      <c r="A587" s="11"/>
      <c r="B587" s="16"/>
      <c r="D587" s="30"/>
      <c r="E587" s="38"/>
      <c r="F587" s="28"/>
      <c r="G587" s="28"/>
      <c r="H587" s="11"/>
      <c r="I587" s="11"/>
    </row>
    <row r="588" spans="1:9">
      <c r="A588" s="11"/>
      <c r="B588" s="16"/>
      <c r="D588" s="30"/>
      <c r="E588" s="38"/>
      <c r="F588" s="28"/>
      <c r="G588" s="28"/>
      <c r="H588" s="11"/>
      <c r="I588" s="11"/>
    </row>
    <row r="589" spans="1:9">
      <c r="A589" s="11"/>
      <c r="B589" s="16"/>
      <c r="D589" s="30"/>
      <c r="E589" s="38"/>
      <c r="F589" s="28"/>
      <c r="G589" s="28"/>
      <c r="H589" s="11"/>
      <c r="I589" s="11"/>
    </row>
    <row r="590" spans="1:9">
      <c r="A590" s="11"/>
      <c r="B590" s="16"/>
      <c r="D590" s="30"/>
      <c r="E590" s="38"/>
      <c r="F590" s="28"/>
      <c r="G590" s="28"/>
      <c r="H590" s="11"/>
      <c r="I590" s="11"/>
    </row>
    <row r="591" spans="1:9">
      <c r="A591" s="11"/>
      <c r="B591" s="16"/>
      <c r="D591" s="30"/>
      <c r="E591" s="38"/>
      <c r="F591" s="28"/>
      <c r="G591" s="28"/>
      <c r="H591" s="11"/>
      <c r="I591" s="11"/>
    </row>
    <row r="592" spans="1:9">
      <c r="A592" s="11"/>
      <c r="B592" s="16"/>
      <c r="D592" s="30"/>
      <c r="E592" s="29"/>
      <c r="F592" s="30"/>
      <c r="G592" s="30"/>
      <c r="I592" s="11"/>
    </row>
    <row r="593" spans="1:9">
      <c r="A593" s="11"/>
      <c r="B593" s="16"/>
      <c r="D593" s="30"/>
      <c r="E593" s="29"/>
      <c r="F593" s="30"/>
      <c r="G593" s="30"/>
      <c r="I593" s="11"/>
    </row>
    <row r="594" spans="1:9">
      <c r="A594" s="11"/>
      <c r="B594" s="16"/>
      <c r="D594" s="30"/>
      <c r="E594" s="38"/>
      <c r="F594" s="28"/>
      <c r="G594" s="28"/>
      <c r="H594" s="11"/>
      <c r="I594" s="11"/>
    </row>
    <row r="595" spans="1:9">
      <c r="A595" s="11"/>
      <c r="B595" s="16"/>
      <c r="D595" s="30"/>
      <c r="E595" s="38"/>
      <c r="F595" s="28"/>
      <c r="G595" s="28"/>
      <c r="H595" s="11"/>
      <c r="I595" s="11"/>
    </row>
    <row r="596" spans="1:9">
      <c r="A596" s="11"/>
      <c r="B596" s="16"/>
      <c r="D596" s="30"/>
      <c r="E596" s="29"/>
      <c r="F596" s="30"/>
      <c r="G596" s="30"/>
      <c r="I596" s="11"/>
    </row>
    <row r="597" spans="1:9">
      <c r="A597" s="11"/>
      <c r="B597" s="16"/>
      <c r="D597" s="30"/>
      <c r="E597" s="38"/>
      <c r="F597" s="28"/>
      <c r="G597" s="28"/>
      <c r="H597" s="11"/>
      <c r="I597" s="11"/>
    </row>
    <row r="598" spans="1:9">
      <c r="A598" s="11"/>
      <c r="B598" s="16"/>
      <c r="D598" s="30"/>
      <c r="E598" s="29"/>
      <c r="F598" s="30"/>
      <c r="G598" s="30"/>
      <c r="I598" s="11"/>
    </row>
    <row r="599" spans="1:9">
      <c r="A599" s="11"/>
      <c r="B599" s="16"/>
      <c r="D599" s="30"/>
      <c r="E599" s="38"/>
      <c r="F599" s="28"/>
      <c r="G599" s="28"/>
      <c r="H599" s="11"/>
      <c r="I599" s="11"/>
    </row>
    <row r="600" spans="1:9">
      <c r="A600" s="11"/>
      <c r="B600" s="16"/>
      <c r="D600" s="30"/>
      <c r="E600" s="38"/>
      <c r="F600" s="28"/>
      <c r="G600" s="28"/>
      <c r="H600" s="11"/>
      <c r="I600" s="11"/>
    </row>
    <row r="601" spans="1:9">
      <c r="A601" s="11"/>
      <c r="B601" s="16"/>
      <c r="D601" s="30"/>
      <c r="E601" s="38"/>
      <c r="F601" s="28"/>
      <c r="G601" s="28"/>
      <c r="H601" s="11"/>
      <c r="I601" s="11"/>
    </row>
    <row r="602" spans="1:9">
      <c r="A602" s="11"/>
      <c r="B602" s="16"/>
      <c r="D602" s="30"/>
      <c r="E602" s="38"/>
      <c r="F602" s="28"/>
      <c r="G602" s="28"/>
      <c r="H602" s="11"/>
      <c r="I602" s="11"/>
    </row>
    <row r="603" spans="1:9">
      <c r="A603" s="11"/>
      <c r="B603" s="16"/>
      <c r="D603" s="30"/>
      <c r="E603" s="38"/>
      <c r="F603" s="28"/>
      <c r="G603" s="28"/>
      <c r="H603" s="11"/>
      <c r="I603" s="11"/>
    </row>
    <row r="604" spans="1:9">
      <c r="A604" s="11"/>
      <c r="B604" s="16"/>
      <c r="D604" s="30"/>
      <c r="E604" s="38"/>
      <c r="F604" s="28"/>
      <c r="G604" s="28"/>
      <c r="H604" s="11"/>
      <c r="I604" s="11"/>
    </row>
    <row r="605" spans="1:9">
      <c r="A605" s="11"/>
      <c r="B605" s="16"/>
      <c r="D605" s="30"/>
      <c r="E605" s="38"/>
      <c r="F605" s="28"/>
      <c r="G605" s="28"/>
      <c r="H605" s="11"/>
      <c r="I605" s="11"/>
    </row>
    <row r="606" spans="1:9">
      <c r="A606" s="11"/>
      <c r="B606" s="16"/>
      <c r="D606" s="30"/>
      <c r="E606" s="29"/>
      <c r="F606" s="30"/>
      <c r="G606" s="30"/>
      <c r="I606" s="11"/>
    </row>
    <row r="607" spans="1:9">
      <c r="A607" s="11"/>
      <c r="B607" s="16"/>
      <c r="D607" s="30"/>
      <c r="E607" s="38"/>
      <c r="F607" s="28"/>
      <c r="G607" s="28"/>
      <c r="H607" s="11"/>
      <c r="I607" s="11"/>
    </row>
    <row r="608" spans="1:9">
      <c r="A608" s="11"/>
      <c r="B608" s="16"/>
      <c r="D608" s="30"/>
      <c r="E608" s="38"/>
      <c r="F608" s="28"/>
      <c r="G608" s="28"/>
      <c r="H608" s="11"/>
      <c r="I608" s="11"/>
    </row>
    <row r="609" spans="1:9">
      <c r="A609" s="11"/>
      <c r="B609" s="16"/>
      <c r="D609" s="30"/>
      <c r="E609" s="29"/>
      <c r="F609" s="30"/>
      <c r="G609" s="30"/>
      <c r="I609" s="11"/>
    </row>
    <row r="610" spans="1:9">
      <c r="A610" s="11"/>
      <c r="B610" s="16"/>
      <c r="D610" s="30"/>
      <c r="E610" s="38"/>
      <c r="F610" s="28"/>
      <c r="G610" s="28"/>
      <c r="H610" s="11"/>
      <c r="I610" s="11"/>
    </row>
    <row r="611" spans="1:9">
      <c r="A611" s="11"/>
      <c r="B611" s="16"/>
      <c r="D611" s="30"/>
      <c r="E611" s="29"/>
      <c r="F611" s="30"/>
      <c r="G611" s="30"/>
      <c r="I611" s="11"/>
    </row>
    <row r="612" spans="1:9">
      <c r="A612" s="11"/>
      <c r="B612" s="16"/>
      <c r="D612" s="30"/>
      <c r="E612" s="29"/>
      <c r="F612" s="30"/>
      <c r="G612" s="30"/>
      <c r="I612" s="11"/>
    </row>
    <row r="613" spans="1:9">
      <c r="A613" s="11"/>
      <c r="B613" s="16"/>
      <c r="D613" s="30"/>
      <c r="E613" s="38"/>
      <c r="F613" s="28"/>
      <c r="G613" s="28"/>
      <c r="H613" s="11"/>
      <c r="I613" s="11"/>
    </row>
    <row r="614" spans="1:9">
      <c r="A614" s="11"/>
      <c r="B614" s="16"/>
      <c r="D614" s="30"/>
      <c r="E614" s="38"/>
      <c r="F614" s="28"/>
      <c r="G614" s="28"/>
      <c r="H614" s="11"/>
      <c r="I614" s="11"/>
    </row>
    <row r="615" spans="1:9">
      <c r="A615" s="11"/>
      <c r="B615" s="16"/>
      <c r="D615" s="30"/>
      <c r="E615" s="38"/>
      <c r="F615" s="28"/>
      <c r="G615" s="28"/>
      <c r="H615" s="11"/>
      <c r="I615" s="11"/>
    </row>
    <row r="616" spans="1:9">
      <c r="A616" s="11"/>
      <c r="B616" s="16"/>
      <c r="D616" s="30"/>
      <c r="E616" s="29"/>
      <c r="F616" s="30"/>
      <c r="G616" s="30"/>
      <c r="I616" s="11"/>
    </row>
    <row r="617" spans="1:9">
      <c r="A617" s="11"/>
      <c r="B617" s="16"/>
      <c r="D617" s="30"/>
      <c r="E617" s="38"/>
      <c r="F617" s="28"/>
      <c r="G617" s="28"/>
      <c r="H617" s="11"/>
      <c r="I617" s="11"/>
    </row>
    <row r="618" spans="1:9">
      <c r="A618" s="11"/>
      <c r="B618" s="16"/>
      <c r="D618" s="30"/>
      <c r="E618" s="38"/>
      <c r="F618" s="28"/>
      <c r="G618" s="28"/>
      <c r="H618" s="11"/>
      <c r="I618" s="11"/>
    </row>
    <row r="619" spans="1:9">
      <c r="A619" s="11"/>
      <c r="B619" s="16"/>
      <c r="D619" s="30"/>
      <c r="E619" s="38"/>
      <c r="F619" s="28"/>
      <c r="G619" s="28"/>
      <c r="H619" s="11"/>
      <c r="I619" s="11"/>
    </row>
    <row r="620" spans="1:9">
      <c r="A620" s="11"/>
      <c r="B620" s="16"/>
      <c r="D620" s="30"/>
      <c r="E620" s="38"/>
      <c r="F620" s="28"/>
      <c r="G620" s="28"/>
      <c r="H620" s="11"/>
      <c r="I620" s="11"/>
    </row>
    <row r="621" spans="1:9">
      <c r="A621" s="11"/>
      <c r="B621" s="16"/>
      <c r="D621" s="30"/>
      <c r="E621" s="38"/>
      <c r="F621" s="28"/>
      <c r="G621" s="28"/>
      <c r="H621" s="11"/>
      <c r="I621" s="11"/>
    </row>
    <row r="622" spans="1:9">
      <c r="A622" s="11"/>
      <c r="B622" s="16"/>
      <c r="D622" s="30"/>
      <c r="E622" s="38"/>
      <c r="F622" s="28"/>
      <c r="G622" s="28"/>
      <c r="H622" s="11"/>
      <c r="I622" s="11"/>
    </row>
    <row r="623" spans="1:9">
      <c r="A623" s="11"/>
      <c r="B623" s="16"/>
      <c r="D623" s="30"/>
      <c r="E623" s="38"/>
      <c r="F623" s="28"/>
      <c r="G623" s="28"/>
      <c r="H623" s="11"/>
      <c r="I623" s="11"/>
    </row>
    <row r="624" spans="1:9">
      <c r="A624" s="11"/>
      <c r="B624" s="16"/>
      <c r="D624" s="30"/>
      <c r="E624" s="38"/>
      <c r="F624" s="28"/>
      <c r="G624" s="28"/>
      <c r="H624" s="11"/>
      <c r="I624" s="11"/>
    </row>
    <row r="625" spans="1:9">
      <c r="A625" s="11"/>
      <c r="B625" s="16"/>
      <c r="D625" s="30"/>
      <c r="E625" s="38"/>
      <c r="F625" s="28"/>
      <c r="G625" s="28"/>
      <c r="H625" s="11"/>
      <c r="I625" s="11"/>
    </row>
    <row r="626" spans="1:9">
      <c r="A626" s="11"/>
      <c r="B626" s="16"/>
      <c r="D626" s="30"/>
      <c r="E626" s="29"/>
      <c r="F626" s="30"/>
      <c r="G626" s="30"/>
      <c r="I626" s="11"/>
    </row>
    <row r="627" spans="1:9">
      <c r="A627" s="11"/>
      <c r="B627" s="16"/>
      <c r="D627" s="30"/>
      <c r="E627" s="29"/>
      <c r="F627" s="30"/>
      <c r="G627" s="30"/>
      <c r="I627" s="11"/>
    </row>
    <row r="628" spans="1:9">
      <c r="A628" s="11"/>
      <c r="B628" s="16"/>
      <c r="D628" s="30"/>
      <c r="E628" s="38"/>
      <c r="F628" s="28"/>
      <c r="G628" s="28"/>
      <c r="H628" s="11"/>
      <c r="I628" s="11"/>
    </row>
    <row r="629" spans="1:9">
      <c r="A629" s="11"/>
      <c r="B629" s="16"/>
      <c r="D629" s="30"/>
      <c r="E629" s="38"/>
      <c r="F629" s="28"/>
      <c r="G629" s="28"/>
      <c r="H629" s="11"/>
      <c r="I629" s="11"/>
    </row>
    <row r="630" spans="1:9">
      <c r="A630" s="11"/>
      <c r="B630" s="16"/>
      <c r="D630" s="30"/>
      <c r="E630" s="29"/>
      <c r="F630" s="30"/>
      <c r="G630" s="30"/>
      <c r="I630" s="11"/>
    </row>
    <row r="631" spans="1:9">
      <c r="A631" s="11"/>
      <c r="B631" s="16"/>
      <c r="D631" s="30"/>
      <c r="E631" s="38"/>
      <c r="F631" s="28"/>
      <c r="G631" s="28"/>
      <c r="H631" s="11"/>
      <c r="I631" s="11"/>
    </row>
    <row r="632" spans="1:9">
      <c r="A632" s="11"/>
      <c r="B632" s="16"/>
      <c r="D632" s="30"/>
      <c r="E632" s="29"/>
      <c r="F632" s="30"/>
      <c r="G632" s="30"/>
      <c r="I632" s="11"/>
    </row>
    <row r="633" spans="1:9">
      <c r="A633" s="11"/>
      <c r="B633" s="16"/>
      <c r="D633" s="30"/>
      <c r="E633" s="29"/>
      <c r="F633" s="30"/>
      <c r="G633" s="30"/>
      <c r="I633" s="11"/>
    </row>
    <row r="634" spans="1:9">
      <c r="A634" s="11"/>
      <c r="B634" s="16"/>
      <c r="D634" s="30"/>
      <c r="E634" s="38"/>
      <c r="F634" s="28"/>
      <c r="G634" s="28"/>
      <c r="H634" s="11"/>
      <c r="I634" s="11"/>
    </row>
    <row r="635" spans="1:9">
      <c r="A635" s="11"/>
      <c r="B635" s="16"/>
      <c r="D635" s="30"/>
      <c r="E635" s="38"/>
      <c r="F635" s="28"/>
      <c r="G635" s="28"/>
      <c r="H635" s="11"/>
      <c r="I635" s="11"/>
    </row>
    <row r="636" spans="1:9">
      <c r="A636" s="11"/>
      <c r="B636" s="16"/>
      <c r="D636" s="30"/>
      <c r="E636" s="38"/>
      <c r="F636" s="28"/>
      <c r="G636" s="28"/>
      <c r="H636" s="11"/>
      <c r="I636" s="11"/>
    </row>
    <row r="637" spans="1:9">
      <c r="A637" s="11"/>
      <c r="B637" s="16"/>
      <c r="D637" s="30"/>
      <c r="E637" s="38"/>
      <c r="F637" s="28"/>
      <c r="G637" s="28"/>
      <c r="H637" s="11"/>
      <c r="I637" s="11"/>
    </row>
    <row r="638" spans="1:9">
      <c r="A638" s="11"/>
      <c r="B638" s="16"/>
      <c r="D638" s="30"/>
      <c r="E638" s="38"/>
      <c r="F638" s="28"/>
      <c r="G638" s="28"/>
      <c r="H638" s="11"/>
      <c r="I638" s="11"/>
    </row>
    <row r="639" spans="1:9">
      <c r="A639" s="11"/>
      <c r="B639" s="16"/>
      <c r="D639" s="30"/>
      <c r="E639" s="38"/>
      <c r="F639" s="28"/>
      <c r="G639" s="28"/>
      <c r="H639" s="11"/>
      <c r="I639" s="11"/>
    </row>
    <row r="640" spans="1:9">
      <c r="A640" s="11"/>
      <c r="B640" s="16"/>
      <c r="D640" s="30"/>
      <c r="E640" s="38"/>
      <c r="F640" s="28"/>
      <c r="G640" s="28"/>
      <c r="H640" s="11"/>
      <c r="I640" s="11"/>
    </row>
    <row r="641" spans="1:9">
      <c r="A641" s="11"/>
      <c r="B641" s="16"/>
      <c r="D641" s="30"/>
      <c r="E641" s="38"/>
      <c r="F641" s="28"/>
      <c r="G641" s="28"/>
      <c r="H641" s="11"/>
      <c r="I641" s="11"/>
    </row>
    <row r="642" spans="1:9">
      <c r="A642" s="11"/>
      <c r="B642" s="16"/>
      <c r="D642" s="30"/>
      <c r="E642" s="38"/>
      <c r="F642" s="28"/>
      <c r="G642" s="28"/>
      <c r="H642" s="11"/>
      <c r="I642" s="11"/>
    </row>
    <row r="643" spans="1:9">
      <c r="A643" s="11"/>
      <c r="B643" s="16"/>
      <c r="D643" s="30"/>
      <c r="E643" s="38"/>
      <c r="F643" s="28"/>
      <c r="G643" s="28"/>
      <c r="H643" s="11"/>
      <c r="I643" s="11"/>
    </row>
    <row r="644" spans="1:9">
      <c r="A644" s="11"/>
      <c r="B644" s="16"/>
      <c r="D644" s="30"/>
      <c r="E644" s="38"/>
      <c r="F644" s="28"/>
      <c r="G644" s="28"/>
      <c r="H644" s="11"/>
      <c r="I644" s="11"/>
    </row>
    <row r="645" spans="1:9">
      <c r="A645" s="11"/>
      <c r="B645" s="16"/>
      <c r="D645" s="30"/>
      <c r="E645" s="38"/>
      <c r="F645" s="28"/>
      <c r="G645" s="28"/>
      <c r="H645" s="11"/>
      <c r="I645" s="11"/>
    </row>
    <row r="646" spans="1:9">
      <c r="A646" s="11"/>
      <c r="B646" s="16"/>
      <c r="D646" s="30"/>
      <c r="E646" s="38"/>
      <c r="F646" s="28"/>
      <c r="G646" s="28"/>
      <c r="H646" s="11"/>
      <c r="I646" s="11"/>
    </row>
    <row r="647" spans="1:9">
      <c r="A647" s="11"/>
      <c r="B647" s="16"/>
      <c r="D647" s="30"/>
      <c r="E647" s="29"/>
      <c r="F647" s="30"/>
      <c r="G647" s="30"/>
      <c r="I647" s="11"/>
    </row>
    <row r="648" spans="1:9">
      <c r="A648" s="11"/>
      <c r="B648" s="16"/>
      <c r="D648" s="30"/>
      <c r="E648" s="38"/>
      <c r="F648" s="28"/>
      <c r="G648" s="28"/>
      <c r="H648" s="11"/>
      <c r="I648" s="11"/>
    </row>
    <row r="649" spans="1:9">
      <c r="A649" s="11"/>
      <c r="B649" s="16"/>
      <c r="D649" s="30"/>
      <c r="E649" s="38"/>
      <c r="F649" s="28"/>
      <c r="G649" s="28"/>
      <c r="H649" s="11"/>
      <c r="I649" s="11"/>
    </row>
    <row r="650" spans="1:9">
      <c r="A650" s="11"/>
      <c r="B650" s="16"/>
      <c r="D650" s="30"/>
      <c r="E650" s="38"/>
      <c r="F650" s="28"/>
      <c r="G650" s="28"/>
      <c r="H650" s="11"/>
      <c r="I650" s="11"/>
    </row>
    <row r="651" spans="1:9">
      <c r="A651" s="11"/>
      <c r="B651" s="16"/>
      <c r="D651" s="30"/>
      <c r="E651" s="38"/>
      <c r="F651" s="28"/>
      <c r="G651" s="28"/>
      <c r="H651" s="11"/>
      <c r="I651" s="11"/>
    </row>
    <row r="652" spans="1:9">
      <c r="A652" s="11"/>
      <c r="B652" s="16"/>
      <c r="D652" s="30"/>
      <c r="E652" s="38"/>
      <c r="F652" s="28"/>
      <c r="G652" s="28"/>
      <c r="H652" s="11"/>
      <c r="I652" s="11"/>
    </row>
    <row r="653" spans="1:9">
      <c r="A653" s="11"/>
      <c r="B653" s="16"/>
      <c r="D653" s="30"/>
      <c r="E653" s="29"/>
      <c r="F653" s="30"/>
      <c r="G653" s="30"/>
      <c r="I653" s="11"/>
    </row>
    <row r="654" spans="1:9">
      <c r="A654" s="11"/>
      <c r="B654" s="16"/>
      <c r="D654" s="30"/>
      <c r="E654" s="38"/>
      <c r="F654" s="28"/>
      <c r="G654" s="28"/>
      <c r="H654" s="11"/>
      <c r="I654" s="11"/>
    </row>
    <row r="655" spans="1:9">
      <c r="A655" s="11"/>
      <c r="B655" s="16"/>
      <c r="D655" s="30"/>
      <c r="E655" s="38"/>
      <c r="F655" s="28"/>
      <c r="G655" s="28"/>
      <c r="H655" s="11"/>
      <c r="I655" s="11"/>
    </row>
    <row r="656" spans="1:9">
      <c r="A656" s="11"/>
      <c r="B656" s="16"/>
      <c r="D656" s="30"/>
      <c r="E656" s="29"/>
      <c r="F656" s="30"/>
      <c r="G656" s="30"/>
      <c r="I656" s="11"/>
    </row>
    <row r="657" spans="1:9">
      <c r="A657" s="11"/>
      <c r="B657" s="16"/>
      <c r="D657" s="30"/>
      <c r="E657" s="38"/>
      <c r="F657" s="28"/>
      <c r="G657" s="28"/>
      <c r="H657" s="11"/>
      <c r="I657" s="11"/>
    </row>
    <row r="658" spans="1:9">
      <c r="A658" s="11"/>
      <c r="B658" s="16"/>
      <c r="D658" s="30"/>
      <c r="E658" s="29"/>
      <c r="F658" s="30"/>
      <c r="G658" s="30"/>
      <c r="I658" s="11"/>
    </row>
    <row r="659" spans="1:9">
      <c r="A659" s="11"/>
      <c r="B659" s="16"/>
      <c r="D659" s="30"/>
      <c r="E659" s="38"/>
      <c r="F659" s="28"/>
      <c r="G659" s="28"/>
      <c r="H659" s="11"/>
      <c r="I659" s="11"/>
    </row>
    <row r="660" spans="1:9">
      <c r="A660" s="11"/>
      <c r="B660" s="16"/>
      <c r="D660" s="30"/>
      <c r="E660" s="38"/>
      <c r="F660" s="28"/>
      <c r="G660" s="28"/>
      <c r="H660" s="11"/>
      <c r="I660" s="11"/>
    </row>
    <row r="661" spans="1:9">
      <c r="A661" s="11"/>
      <c r="B661" s="16"/>
      <c r="D661" s="30"/>
      <c r="E661" s="29"/>
      <c r="F661" s="30"/>
      <c r="G661" s="30"/>
      <c r="I661" s="11"/>
    </row>
    <row r="662" spans="1:9">
      <c r="A662" s="11"/>
      <c r="B662" s="16"/>
      <c r="D662" s="30"/>
      <c r="E662" s="38"/>
      <c r="F662" s="28"/>
      <c r="G662" s="28"/>
      <c r="H662" s="11"/>
      <c r="I662" s="11"/>
    </row>
    <row r="663" spans="1:9">
      <c r="A663" s="11"/>
      <c r="B663" s="16"/>
      <c r="D663" s="30"/>
      <c r="E663" s="38"/>
      <c r="F663" s="28"/>
      <c r="G663" s="28"/>
      <c r="H663" s="11"/>
      <c r="I663" s="11"/>
    </row>
    <row r="664" spans="1:9">
      <c r="A664" s="11"/>
      <c r="B664" s="16"/>
      <c r="D664" s="30"/>
      <c r="E664" s="38"/>
      <c r="F664" s="28"/>
      <c r="G664" s="28"/>
      <c r="H664" s="11"/>
      <c r="I664" s="11"/>
    </row>
    <row r="665" spans="1:9">
      <c r="A665" s="11"/>
      <c r="B665" s="16"/>
      <c r="D665" s="30"/>
      <c r="E665" s="29"/>
      <c r="F665" s="30"/>
      <c r="G665" s="30"/>
      <c r="I665" s="11"/>
    </row>
    <row r="666" spans="1:9">
      <c r="A666" s="11"/>
      <c r="B666" s="16"/>
      <c r="D666" s="30"/>
      <c r="E666" s="38"/>
      <c r="F666" s="28"/>
      <c r="G666" s="28"/>
      <c r="H666" s="11"/>
      <c r="I666" s="11"/>
    </row>
    <row r="667" spans="1:9">
      <c r="A667" s="11"/>
      <c r="B667" s="16"/>
      <c r="D667" s="30"/>
      <c r="E667" s="38"/>
      <c r="F667" s="28"/>
      <c r="G667" s="28"/>
      <c r="H667" s="11"/>
      <c r="I667" s="11"/>
    </row>
    <row r="668" spans="1:9">
      <c r="A668" s="11"/>
      <c r="B668" s="16"/>
      <c r="D668" s="30"/>
      <c r="E668" s="38"/>
      <c r="F668" s="28"/>
      <c r="G668" s="28"/>
      <c r="H668" s="11"/>
      <c r="I668" s="11"/>
    </row>
    <row r="669" spans="1:9">
      <c r="A669" s="11"/>
      <c r="B669" s="16"/>
      <c r="D669" s="30"/>
      <c r="E669" s="38"/>
      <c r="F669" s="28"/>
      <c r="G669" s="28"/>
      <c r="H669" s="11"/>
      <c r="I669" s="11"/>
    </row>
    <row r="670" spans="1:9">
      <c r="A670" s="11"/>
      <c r="B670" s="16"/>
      <c r="D670" s="30"/>
      <c r="E670" s="29"/>
      <c r="F670" s="30"/>
      <c r="G670" s="30"/>
      <c r="I670" s="11"/>
    </row>
    <row r="671" spans="1:9">
      <c r="A671" s="11"/>
      <c r="B671" s="16"/>
      <c r="D671" s="30"/>
      <c r="E671" s="29"/>
      <c r="F671" s="30"/>
      <c r="G671" s="30"/>
      <c r="I671" s="11"/>
    </row>
    <row r="672" spans="1:9">
      <c r="A672" s="11"/>
      <c r="B672" s="16"/>
      <c r="D672" s="30"/>
      <c r="E672" s="38"/>
      <c r="F672" s="28"/>
      <c r="G672" s="28"/>
      <c r="H672" s="11"/>
      <c r="I672" s="11"/>
    </row>
    <row r="673" spans="1:9">
      <c r="A673" s="11"/>
      <c r="B673" s="16"/>
      <c r="D673" s="30"/>
      <c r="E673" s="38"/>
      <c r="F673" s="28"/>
      <c r="G673" s="28"/>
      <c r="H673" s="11"/>
      <c r="I673" s="11"/>
    </row>
    <row r="674" spans="1:9">
      <c r="A674" s="11"/>
      <c r="B674" s="16"/>
      <c r="D674" s="30"/>
      <c r="E674" s="38"/>
      <c r="F674" s="28"/>
      <c r="G674" s="28"/>
      <c r="H674" s="11"/>
      <c r="I674" s="11"/>
    </row>
    <row r="675" spans="1:9">
      <c r="A675" s="11"/>
      <c r="B675" s="16"/>
      <c r="D675" s="30"/>
      <c r="E675" s="38"/>
      <c r="F675" s="28"/>
      <c r="G675" s="28"/>
      <c r="H675" s="11"/>
      <c r="I675" s="11"/>
    </row>
    <row r="676" spans="1:9">
      <c r="A676" s="11"/>
      <c r="B676" s="16"/>
      <c r="D676" s="30"/>
      <c r="E676" s="38"/>
      <c r="F676" s="28"/>
      <c r="G676" s="28"/>
      <c r="H676" s="11"/>
      <c r="I676" s="11"/>
    </row>
    <row r="677" spans="1:9">
      <c r="A677" s="11"/>
      <c r="B677" s="16"/>
      <c r="D677" s="30"/>
      <c r="E677" s="38"/>
      <c r="F677" s="28"/>
      <c r="G677" s="28"/>
      <c r="H677" s="11"/>
      <c r="I677" s="11"/>
    </row>
    <row r="678" spans="1:9">
      <c r="A678" s="11"/>
      <c r="B678" s="16"/>
      <c r="D678" s="30"/>
      <c r="E678" s="38"/>
      <c r="F678" s="28"/>
      <c r="G678" s="28"/>
      <c r="H678" s="11"/>
      <c r="I678" s="11"/>
    </row>
    <row r="679" spans="1:9">
      <c r="A679" s="11"/>
      <c r="B679" s="16"/>
      <c r="D679" s="30"/>
      <c r="E679" s="38"/>
      <c r="F679" s="28"/>
      <c r="G679" s="28"/>
      <c r="H679" s="11"/>
      <c r="I679" s="11"/>
    </row>
    <row r="680" spans="1:9">
      <c r="A680" s="11"/>
      <c r="B680" s="16"/>
      <c r="D680" s="30"/>
      <c r="E680" s="28"/>
      <c r="F680" s="30"/>
      <c r="G680" s="30"/>
      <c r="I680" s="11"/>
    </row>
    <row r="681" spans="1:9">
      <c r="A681" s="11"/>
      <c r="B681" s="16"/>
      <c r="D681" s="30"/>
      <c r="E681" s="38"/>
      <c r="F681" s="28"/>
      <c r="G681" s="28"/>
      <c r="H681" s="11"/>
      <c r="I681" s="11"/>
    </row>
    <row r="682" spans="1:9">
      <c r="A682" s="11"/>
      <c r="B682" s="16"/>
      <c r="D682" s="30"/>
      <c r="E682" s="38"/>
      <c r="F682" s="28"/>
      <c r="G682" s="28"/>
      <c r="H682" s="11"/>
      <c r="I682" s="11"/>
    </row>
    <row r="683" spans="1:9">
      <c r="A683" s="11"/>
      <c r="B683" s="16"/>
      <c r="D683" s="30"/>
      <c r="E683" s="29"/>
      <c r="F683" s="30"/>
      <c r="G683" s="30"/>
      <c r="I683" s="11"/>
    </row>
    <row r="684" spans="1:9">
      <c r="A684" s="11"/>
      <c r="B684" s="16"/>
      <c r="D684" s="30"/>
      <c r="E684" s="38"/>
      <c r="F684" s="28"/>
      <c r="G684" s="28"/>
      <c r="H684" s="11"/>
      <c r="I684" s="11"/>
    </row>
    <row r="685" spans="1:9">
      <c r="A685" s="11"/>
      <c r="B685" s="16"/>
      <c r="D685" s="30"/>
      <c r="E685" s="38"/>
      <c r="F685" s="28"/>
      <c r="G685" s="28"/>
      <c r="H685" s="11"/>
      <c r="I685" s="11"/>
    </row>
    <row r="686" spans="1:9">
      <c r="A686" s="11"/>
      <c r="B686" s="16"/>
      <c r="D686" s="30"/>
      <c r="E686" s="38"/>
      <c r="F686" s="28"/>
      <c r="G686" s="28"/>
      <c r="H686" s="11"/>
      <c r="I686" s="11"/>
    </row>
    <row r="687" spans="1:9">
      <c r="A687" s="11"/>
      <c r="B687" s="16"/>
      <c r="D687" s="30"/>
      <c r="E687" s="38"/>
      <c r="F687" s="28"/>
      <c r="G687" s="28"/>
      <c r="H687" s="11"/>
      <c r="I687" s="11"/>
    </row>
    <row r="688" spans="1:9">
      <c r="A688" s="11"/>
      <c r="B688" s="16"/>
      <c r="D688" s="30"/>
      <c r="E688" s="29"/>
      <c r="F688" s="30"/>
      <c r="G688" s="30"/>
      <c r="I688" s="11"/>
    </row>
    <row r="689" spans="1:9">
      <c r="A689" s="11"/>
      <c r="B689" s="16"/>
      <c r="D689" s="30"/>
      <c r="E689" s="38"/>
      <c r="F689" s="28"/>
      <c r="G689" s="28"/>
      <c r="H689" s="11"/>
      <c r="I689" s="11"/>
    </row>
    <row r="690" spans="1:9">
      <c r="A690" s="11"/>
      <c r="B690" s="16"/>
      <c r="D690" s="30"/>
      <c r="E690" s="38"/>
      <c r="F690" s="28"/>
      <c r="G690" s="28"/>
      <c r="H690" s="11"/>
      <c r="I690" s="11"/>
    </row>
    <row r="691" spans="1:9">
      <c r="A691" s="11"/>
      <c r="B691" s="16"/>
      <c r="D691" s="30"/>
      <c r="E691" s="38"/>
      <c r="F691" s="28"/>
      <c r="G691" s="28"/>
      <c r="H691" s="11"/>
      <c r="I691" s="11"/>
    </row>
    <row r="692" spans="1:9">
      <c r="A692" s="11"/>
      <c r="B692" s="16"/>
      <c r="D692" s="30"/>
      <c r="E692" s="38"/>
      <c r="F692" s="28"/>
      <c r="G692" s="28"/>
      <c r="H692" s="11"/>
      <c r="I692" s="11"/>
    </row>
    <row r="693" spans="1:9">
      <c r="A693" s="11"/>
      <c r="B693" s="16"/>
      <c r="D693" s="30"/>
      <c r="E693" s="39"/>
      <c r="F693" s="28"/>
      <c r="G693" s="28"/>
      <c r="H693" s="11"/>
      <c r="I693" s="11"/>
    </row>
    <row r="694" spans="1:9">
      <c r="A694" s="11"/>
      <c r="B694" s="16"/>
      <c r="D694" s="30"/>
      <c r="E694" s="38"/>
      <c r="F694" s="28"/>
      <c r="G694" s="28"/>
      <c r="H694" s="11"/>
      <c r="I694" s="11"/>
    </row>
    <row r="695" spans="1:9">
      <c r="A695" s="11"/>
      <c r="B695" s="16"/>
      <c r="D695" s="30"/>
      <c r="E695" s="29"/>
      <c r="F695" s="30"/>
      <c r="G695" s="30"/>
      <c r="I695" s="11"/>
    </row>
    <row r="696" spans="1:9">
      <c r="A696" s="11"/>
      <c r="B696" s="16"/>
      <c r="D696" s="30"/>
      <c r="E696" s="38"/>
      <c r="F696" s="28"/>
      <c r="G696" s="28"/>
      <c r="H696" s="11"/>
      <c r="I696" s="11"/>
    </row>
    <row r="697" spans="1:9">
      <c r="A697" s="11"/>
      <c r="B697" s="16"/>
      <c r="D697" s="30"/>
      <c r="E697" s="29"/>
      <c r="F697" s="30"/>
      <c r="G697" s="30"/>
      <c r="I697" s="11"/>
    </row>
    <row r="698" spans="1:9">
      <c r="A698" s="11"/>
      <c r="B698" s="16"/>
      <c r="D698" s="30"/>
      <c r="E698" s="29"/>
      <c r="F698" s="30"/>
      <c r="G698" s="30"/>
      <c r="I698" s="11"/>
    </row>
    <row r="699" spans="1:9">
      <c r="A699" s="11"/>
      <c r="B699" s="16"/>
      <c r="D699" s="30"/>
      <c r="E699" s="38"/>
      <c r="F699" s="28"/>
      <c r="G699" s="28"/>
      <c r="H699" s="11"/>
      <c r="I699" s="11"/>
    </row>
    <row r="700" spans="1:9">
      <c r="A700" s="11"/>
      <c r="B700" s="16"/>
      <c r="D700" s="30"/>
      <c r="E700" s="38"/>
      <c r="F700" s="28"/>
      <c r="G700" s="28"/>
      <c r="H700" s="11"/>
      <c r="I700" s="11"/>
    </row>
    <row r="701" spans="1:9">
      <c r="A701" s="11"/>
      <c r="B701" s="16"/>
      <c r="D701" s="30"/>
      <c r="E701" s="29"/>
      <c r="F701" s="30"/>
      <c r="G701" s="30"/>
      <c r="I701" s="11"/>
    </row>
    <row r="702" spans="1:9">
      <c r="A702" s="11"/>
      <c r="B702" s="16"/>
      <c r="D702" s="30"/>
      <c r="E702" s="29"/>
      <c r="F702" s="30"/>
      <c r="G702" s="30"/>
      <c r="I702" s="11"/>
    </row>
    <row r="703" spans="1:9">
      <c r="A703" s="11"/>
      <c r="B703" s="16"/>
      <c r="D703" s="30"/>
      <c r="E703" s="38"/>
      <c r="F703" s="28"/>
      <c r="G703" s="28"/>
      <c r="H703" s="11"/>
      <c r="I703" s="11"/>
    </row>
    <row r="704" spans="1:9">
      <c r="A704" s="11"/>
      <c r="B704" s="16"/>
      <c r="D704" s="30"/>
      <c r="E704" s="38"/>
      <c r="F704" s="28"/>
      <c r="G704" s="28"/>
      <c r="H704" s="11"/>
      <c r="I704" s="11"/>
    </row>
    <row r="705" spans="1:9">
      <c r="A705" s="11"/>
      <c r="B705" s="16"/>
      <c r="D705" s="30"/>
      <c r="E705" s="29"/>
      <c r="F705" s="30"/>
      <c r="G705" s="30"/>
      <c r="I705" s="11"/>
    </row>
    <row r="706" spans="1:9">
      <c r="A706" s="11"/>
      <c r="B706" s="16"/>
      <c r="D706" s="30"/>
      <c r="E706" s="38"/>
      <c r="F706" s="28"/>
      <c r="G706" s="28"/>
      <c r="H706" s="11"/>
      <c r="I706" s="11"/>
    </row>
    <row r="707" spans="1:9">
      <c r="A707" s="11"/>
      <c r="B707" s="16"/>
      <c r="D707" s="30"/>
      <c r="E707" s="38"/>
      <c r="F707" s="28"/>
      <c r="G707" s="28"/>
      <c r="H707" s="11"/>
      <c r="I707" s="11"/>
    </row>
    <row r="708" spans="1:9">
      <c r="A708" s="11"/>
      <c r="B708" s="16"/>
      <c r="D708" s="30"/>
      <c r="E708" s="38"/>
      <c r="F708" s="28"/>
      <c r="G708" s="28"/>
      <c r="H708" s="11"/>
      <c r="I708" s="11"/>
    </row>
    <row r="709" spans="1:9">
      <c r="A709" s="11"/>
      <c r="B709" s="16"/>
      <c r="D709" s="30"/>
      <c r="E709" s="38"/>
      <c r="F709" s="28"/>
      <c r="G709" s="28"/>
      <c r="H709" s="11"/>
      <c r="I709" s="11"/>
    </row>
    <row r="710" spans="1:9">
      <c r="A710" s="11"/>
      <c r="B710" s="16"/>
      <c r="D710" s="30"/>
      <c r="E710" s="38"/>
      <c r="F710" s="28"/>
      <c r="G710" s="28"/>
      <c r="H710" s="11"/>
      <c r="I710" s="11"/>
    </row>
    <row r="711" spans="1:9">
      <c r="A711" s="11"/>
      <c r="B711" s="16"/>
      <c r="D711" s="30"/>
      <c r="E711" s="38"/>
      <c r="F711" s="28"/>
      <c r="G711" s="28"/>
      <c r="H711" s="11"/>
      <c r="I711" s="11"/>
    </row>
    <row r="712" spans="1:9">
      <c r="A712" s="11"/>
      <c r="B712" s="16"/>
      <c r="D712" s="30"/>
      <c r="E712" s="38"/>
      <c r="F712" s="28"/>
      <c r="G712" s="28"/>
      <c r="H712" s="11"/>
      <c r="I712" s="11"/>
    </row>
    <row r="713" spans="1:9">
      <c r="A713" s="11"/>
      <c r="B713" s="16"/>
      <c r="D713" s="30"/>
      <c r="E713" s="38"/>
      <c r="F713" s="28"/>
      <c r="G713" s="28"/>
      <c r="H713" s="11"/>
      <c r="I713" s="11"/>
    </row>
    <row r="714" spans="1:9">
      <c r="A714" s="11"/>
      <c r="B714" s="16"/>
      <c r="D714" s="30"/>
      <c r="E714" s="38"/>
      <c r="F714" s="28"/>
      <c r="G714" s="28"/>
      <c r="H714" s="11"/>
      <c r="I714" s="11"/>
    </row>
    <row r="715" spans="1:9">
      <c r="A715" s="11"/>
      <c r="B715" s="16"/>
      <c r="D715" s="30"/>
      <c r="E715" s="38"/>
      <c r="F715" s="28"/>
      <c r="G715" s="28"/>
      <c r="H715" s="11"/>
      <c r="I715" s="11"/>
    </row>
    <row r="716" spans="1:9">
      <c r="A716" s="11"/>
      <c r="B716" s="16"/>
      <c r="D716" s="30"/>
      <c r="E716" s="29"/>
      <c r="F716" s="30"/>
      <c r="G716" s="30"/>
      <c r="I716" s="11"/>
    </row>
    <row r="717" spans="1:9">
      <c r="A717" s="11"/>
      <c r="B717" s="16"/>
      <c r="D717" s="30"/>
      <c r="E717" s="29"/>
      <c r="F717" s="30"/>
      <c r="G717" s="30"/>
      <c r="I717" s="11"/>
    </row>
    <row r="718" spans="1:9">
      <c r="A718" s="11"/>
      <c r="B718" s="16"/>
      <c r="D718" s="30"/>
      <c r="E718" s="38"/>
      <c r="F718" s="28"/>
      <c r="G718" s="28"/>
      <c r="H718" s="11"/>
      <c r="I718" s="11"/>
    </row>
    <row r="719" spans="1:9">
      <c r="A719" s="11"/>
      <c r="B719" s="16"/>
      <c r="D719" s="30"/>
      <c r="E719" s="29"/>
      <c r="F719" s="30"/>
      <c r="G719" s="30"/>
      <c r="I719" s="11"/>
    </row>
    <row r="720" spans="1:9">
      <c r="A720" s="11"/>
      <c r="B720" s="16"/>
      <c r="D720" s="30"/>
      <c r="E720" s="38"/>
      <c r="F720" s="28"/>
      <c r="G720" s="28"/>
      <c r="H720" s="11"/>
      <c r="I720" s="11"/>
    </row>
    <row r="721" spans="1:9">
      <c r="A721" s="11"/>
      <c r="B721" s="16"/>
      <c r="D721" s="30"/>
      <c r="E721" s="38"/>
      <c r="F721" s="28"/>
      <c r="G721" s="28"/>
      <c r="H721" s="11"/>
      <c r="I721" s="11"/>
    </row>
    <row r="722" spans="1:9">
      <c r="A722" s="11"/>
      <c r="B722" s="16"/>
      <c r="D722" s="30"/>
      <c r="E722" s="38"/>
      <c r="F722" s="28"/>
      <c r="G722" s="28"/>
      <c r="H722" s="11"/>
      <c r="I722" s="11"/>
    </row>
    <row r="723" spans="1:9">
      <c r="A723" s="11"/>
      <c r="B723" s="16"/>
      <c r="D723" s="30"/>
      <c r="E723" s="38"/>
      <c r="F723" s="28"/>
      <c r="G723" s="28"/>
      <c r="H723" s="11"/>
      <c r="I723" s="11"/>
    </row>
    <row r="724" spans="1:9">
      <c r="A724" s="11"/>
      <c r="B724" s="16"/>
      <c r="D724" s="30"/>
      <c r="E724" s="29"/>
      <c r="F724" s="30"/>
      <c r="G724" s="30"/>
      <c r="I724" s="11"/>
    </row>
    <row r="725" spans="1:9">
      <c r="A725" s="11"/>
      <c r="B725" s="16"/>
      <c r="D725" s="30"/>
      <c r="E725" s="38"/>
      <c r="F725" s="28"/>
      <c r="G725" s="28"/>
      <c r="H725" s="11"/>
      <c r="I725" s="11"/>
    </row>
    <row r="726" spans="1:9">
      <c r="A726" s="11"/>
      <c r="B726" s="16"/>
      <c r="D726" s="30"/>
      <c r="E726" s="38"/>
      <c r="F726" s="28"/>
      <c r="G726" s="28"/>
      <c r="H726" s="11"/>
      <c r="I726" s="11"/>
    </row>
    <row r="727" spans="1:9">
      <c r="A727" s="11"/>
      <c r="B727" s="16"/>
      <c r="D727" s="30"/>
      <c r="E727" s="38"/>
      <c r="F727" s="28"/>
      <c r="G727" s="28"/>
      <c r="H727" s="11"/>
      <c r="I727" s="11"/>
    </row>
    <row r="728" spans="1:9">
      <c r="A728" s="11"/>
      <c r="B728" s="16"/>
      <c r="D728" s="30"/>
      <c r="E728" s="38"/>
      <c r="F728" s="28"/>
      <c r="G728" s="28"/>
      <c r="H728" s="11"/>
      <c r="I728" s="11"/>
    </row>
    <row r="729" spans="1:9">
      <c r="A729" s="11"/>
      <c r="B729" s="16"/>
      <c r="D729" s="30"/>
      <c r="E729" s="38"/>
      <c r="F729" s="28"/>
      <c r="G729" s="28"/>
      <c r="H729" s="11"/>
      <c r="I729" s="11"/>
    </row>
    <row r="730" spans="1:9">
      <c r="A730" s="11"/>
      <c r="B730" s="16"/>
      <c r="D730" s="30"/>
      <c r="E730" s="38"/>
      <c r="F730" s="28"/>
      <c r="G730" s="28"/>
      <c r="H730" s="11"/>
      <c r="I730" s="11"/>
    </row>
    <row r="731" spans="1:9">
      <c r="A731" s="11"/>
      <c r="B731" s="16"/>
      <c r="D731" s="30"/>
      <c r="E731" s="38"/>
      <c r="F731" s="28"/>
      <c r="G731" s="28"/>
      <c r="H731" s="11"/>
      <c r="I731" s="11"/>
    </row>
    <row r="732" spans="1:9">
      <c r="A732" s="11"/>
      <c r="B732" s="16"/>
      <c r="D732" s="30"/>
      <c r="E732" s="38"/>
      <c r="F732" s="28"/>
      <c r="G732" s="28"/>
      <c r="H732" s="11"/>
      <c r="I732" s="11"/>
    </row>
    <row r="733" spans="1:9">
      <c r="A733" s="11"/>
      <c r="B733" s="16"/>
      <c r="D733" s="30"/>
      <c r="E733" s="38"/>
      <c r="F733" s="28"/>
      <c r="G733" s="28"/>
      <c r="H733" s="11"/>
      <c r="I733" s="11"/>
    </row>
    <row r="734" spans="1:9">
      <c r="A734" s="11"/>
      <c r="B734" s="16"/>
      <c r="D734" s="30"/>
      <c r="E734" s="38"/>
      <c r="F734" s="28"/>
      <c r="G734" s="28"/>
      <c r="H734" s="11"/>
      <c r="I734" s="11"/>
    </row>
    <row r="735" spans="1:9">
      <c r="A735" s="11"/>
      <c r="B735" s="16"/>
      <c r="D735" s="30"/>
      <c r="E735" s="38"/>
      <c r="F735" s="28"/>
      <c r="G735" s="28"/>
      <c r="H735" s="11"/>
      <c r="I735" s="11"/>
    </row>
    <row r="736" spans="1:9">
      <c r="A736" s="11"/>
      <c r="B736" s="16"/>
      <c r="D736" s="30"/>
      <c r="E736" s="38"/>
      <c r="F736" s="28"/>
      <c r="G736" s="28"/>
      <c r="H736" s="11"/>
      <c r="I736" s="11"/>
    </row>
    <row r="737" spans="1:9">
      <c r="A737" s="11"/>
      <c r="B737" s="16"/>
      <c r="D737" s="30"/>
      <c r="E737" s="38"/>
      <c r="F737" s="28"/>
      <c r="G737" s="28"/>
      <c r="H737" s="11"/>
      <c r="I737" s="11"/>
    </row>
    <row r="738" spans="1:9">
      <c r="A738" s="11"/>
      <c r="B738" s="16"/>
      <c r="D738" s="30"/>
      <c r="E738" s="29"/>
      <c r="F738" s="30"/>
      <c r="G738" s="30"/>
      <c r="I738" s="11"/>
    </row>
    <row r="739" spans="1:9">
      <c r="A739" s="11"/>
      <c r="B739" s="16"/>
      <c r="D739" s="30"/>
      <c r="E739" s="29"/>
      <c r="F739" s="30"/>
      <c r="G739" s="30"/>
      <c r="I739" s="11"/>
    </row>
    <row r="740" spans="1:9">
      <c r="A740" s="11"/>
      <c r="B740" s="16"/>
      <c r="D740" s="30"/>
      <c r="E740" s="38"/>
      <c r="F740" s="28"/>
      <c r="G740" s="28"/>
      <c r="H740" s="11"/>
      <c r="I740" s="11"/>
    </row>
    <row r="741" spans="1:9">
      <c r="A741" s="11"/>
      <c r="B741" s="16"/>
      <c r="D741" s="30"/>
      <c r="E741" s="38"/>
      <c r="F741" s="28"/>
      <c r="G741" s="28"/>
      <c r="H741" s="11"/>
      <c r="I741" s="11"/>
    </row>
    <row r="742" spans="1:9">
      <c r="A742" s="11"/>
      <c r="B742" s="16"/>
      <c r="D742" s="30"/>
      <c r="E742" s="38"/>
      <c r="F742" s="28"/>
      <c r="G742" s="28"/>
      <c r="H742" s="11"/>
      <c r="I742" s="11"/>
    </row>
    <row r="743" spans="1:9">
      <c r="A743" s="11"/>
      <c r="B743" s="16"/>
      <c r="D743" s="30"/>
      <c r="E743" s="38"/>
      <c r="F743" s="28"/>
      <c r="G743" s="28"/>
      <c r="H743" s="11"/>
      <c r="I743" s="11"/>
    </row>
    <row r="744" spans="1:9">
      <c r="A744" s="11"/>
      <c r="B744" s="16"/>
      <c r="D744" s="30"/>
      <c r="E744" s="38"/>
      <c r="F744" s="28"/>
      <c r="G744" s="28"/>
      <c r="H744" s="11"/>
      <c r="I744" s="11"/>
    </row>
    <row r="745" spans="1:9">
      <c r="A745" s="11"/>
      <c r="B745" s="16"/>
      <c r="D745" s="30"/>
      <c r="E745" s="38"/>
      <c r="F745" s="28"/>
      <c r="G745" s="28"/>
      <c r="H745" s="11"/>
      <c r="I745" s="11"/>
    </row>
    <row r="746" spans="1:9">
      <c r="A746" s="11"/>
      <c r="B746" s="16"/>
      <c r="D746" s="30"/>
      <c r="E746" s="38"/>
      <c r="F746" s="28"/>
      <c r="G746" s="28"/>
      <c r="H746" s="11"/>
      <c r="I746" s="11"/>
    </row>
    <row r="747" spans="1:9">
      <c r="A747" s="11"/>
      <c r="B747" s="16"/>
      <c r="D747" s="30"/>
      <c r="E747" s="38"/>
      <c r="F747" s="28"/>
      <c r="G747" s="28"/>
      <c r="H747" s="11"/>
      <c r="I747" s="11"/>
    </row>
    <row r="748" spans="1:9">
      <c r="A748" s="11"/>
      <c r="B748" s="16"/>
      <c r="D748" s="30"/>
      <c r="E748" s="29"/>
      <c r="F748" s="30"/>
      <c r="G748" s="30"/>
      <c r="I748" s="11"/>
    </row>
    <row r="749" spans="1:9">
      <c r="A749" s="11"/>
      <c r="B749" s="16"/>
      <c r="D749" s="30"/>
      <c r="E749" s="38"/>
      <c r="F749" s="28"/>
      <c r="G749" s="28"/>
      <c r="H749" s="11"/>
      <c r="I749" s="11"/>
    </row>
    <row r="750" spans="1:9">
      <c r="A750" s="11"/>
      <c r="B750" s="16"/>
      <c r="D750" s="30"/>
      <c r="E750" s="38"/>
      <c r="F750" s="28"/>
      <c r="G750" s="28"/>
      <c r="H750" s="11"/>
      <c r="I750" s="11"/>
    </row>
    <row r="751" spans="1:9">
      <c r="A751" s="11"/>
      <c r="B751" s="16"/>
      <c r="D751" s="30"/>
      <c r="E751" s="39"/>
      <c r="F751" s="28"/>
      <c r="G751" s="28"/>
      <c r="H751" s="11"/>
      <c r="I751" s="11"/>
    </row>
    <row r="752" spans="1:9">
      <c r="A752" s="11"/>
      <c r="B752" s="16"/>
      <c r="D752" s="30"/>
      <c r="E752" s="38"/>
      <c r="F752" s="28"/>
      <c r="G752" s="28"/>
      <c r="H752" s="11"/>
      <c r="I752" s="11"/>
    </row>
    <row r="753" spans="1:9">
      <c r="A753" s="11"/>
      <c r="B753" s="16"/>
      <c r="D753" s="30"/>
      <c r="E753" s="38"/>
      <c r="F753" s="28"/>
      <c r="G753" s="28"/>
      <c r="H753" s="11"/>
      <c r="I753" s="11"/>
    </row>
    <row r="754" spans="1:9">
      <c r="A754" s="11"/>
      <c r="B754" s="16"/>
      <c r="D754" s="30"/>
      <c r="E754" s="38"/>
      <c r="F754" s="28"/>
      <c r="G754" s="28"/>
      <c r="H754" s="11"/>
      <c r="I754" s="11"/>
    </row>
    <row r="755" spans="1:9">
      <c r="A755" s="11"/>
      <c r="B755" s="16"/>
      <c r="D755" s="30"/>
      <c r="E755" s="38"/>
      <c r="F755" s="28"/>
      <c r="G755" s="28"/>
      <c r="H755" s="11"/>
      <c r="I755" s="11"/>
    </row>
    <row r="756" spans="1:9">
      <c r="A756" s="11"/>
      <c r="B756" s="16"/>
      <c r="D756" s="30"/>
      <c r="E756" s="38"/>
      <c r="F756" s="28"/>
      <c r="G756" s="28"/>
      <c r="H756" s="11"/>
      <c r="I756" s="11"/>
    </row>
    <row r="757" spans="1:9">
      <c r="A757" s="11"/>
      <c r="B757" s="16"/>
      <c r="D757" s="30"/>
      <c r="E757" s="38"/>
      <c r="F757" s="28"/>
      <c r="G757" s="28"/>
      <c r="H757" s="11"/>
      <c r="I757" s="11"/>
    </row>
    <row r="758" spans="1:9">
      <c r="A758" s="11"/>
      <c r="B758" s="16"/>
      <c r="D758" s="30"/>
      <c r="E758" s="38"/>
      <c r="F758" s="28"/>
      <c r="G758" s="28"/>
      <c r="H758" s="11"/>
      <c r="I758" s="11"/>
    </row>
    <row r="759" spans="1:9">
      <c r="A759" s="11"/>
      <c r="B759" s="16"/>
      <c r="D759" s="30"/>
      <c r="E759" s="29"/>
      <c r="F759" s="30"/>
      <c r="G759" s="30"/>
      <c r="I759" s="11"/>
    </row>
    <row r="760" spans="1:9">
      <c r="A760" s="11"/>
      <c r="B760" s="16"/>
      <c r="D760" s="30"/>
      <c r="E760" s="38"/>
      <c r="F760" s="28"/>
      <c r="G760" s="28"/>
      <c r="H760" s="11"/>
      <c r="I760" s="11"/>
    </row>
    <row r="761" spans="1:9">
      <c r="A761" s="11"/>
      <c r="B761" s="16"/>
      <c r="D761" s="30"/>
      <c r="E761" s="29"/>
      <c r="F761" s="30"/>
      <c r="G761" s="30"/>
      <c r="I761" s="11"/>
    </row>
    <row r="762" spans="1:9">
      <c r="A762" s="11"/>
      <c r="B762" s="16"/>
      <c r="D762" s="30"/>
      <c r="E762" s="38"/>
      <c r="F762" s="28"/>
      <c r="G762" s="28"/>
      <c r="H762" s="11"/>
      <c r="I762" s="11"/>
    </row>
    <row r="763" spans="1:9">
      <c r="A763" s="11"/>
      <c r="B763" s="16"/>
      <c r="D763" s="30"/>
      <c r="E763" s="38"/>
      <c r="F763" s="28"/>
      <c r="G763" s="28"/>
      <c r="H763" s="11"/>
      <c r="I763" s="11"/>
    </row>
    <row r="764" spans="1:9">
      <c r="A764" s="11"/>
      <c r="B764" s="16"/>
      <c r="D764" s="30"/>
      <c r="E764" s="38"/>
      <c r="F764" s="28"/>
      <c r="G764" s="28"/>
      <c r="H764" s="11"/>
      <c r="I764" s="11"/>
    </row>
    <row r="765" spans="1:9">
      <c r="A765" s="11"/>
      <c r="B765" s="16"/>
      <c r="D765" s="30"/>
      <c r="E765" s="39"/>
      <c r="F765" s="28"/>
      <c r="G765" s="28"/>
      <c r="H765" s="11"/>
      <c r="I765" s="11"/>
    </row>
    <row r="766" spans="1:9">
      <c r="A766" s="11"/>
      <c r="B766" s="16"/>
      <c r="D766" s="30"/>
      <c r="E766" s="38"/>
      <c r="F766" s="28"/>
      <c r="G766" s="28"/>
      <c r="H766" s="11"/>
      <c r="I766" s="11"/>
    </row>
    <row r="767" spans="1:9">
      <c r="A767" s="11"/>
      <c r="B767" s="16"/>
      <c r="D767" s="30"/>
      <c r="E767" s="29"/>
      <c r="F767" s="30"/>
      <c r="G767" s="30"/>
      <c r="I767" s="11"/>
    </row>
    <row r="768" spans="1:9">
      <c r="A768" s="11"/>
      <c r="B768" s="16"/>
      <c r="D768" s="30"/>
      <c r="E768" s="38"/>
      <c r="F768" s="28"/>
      <c r="G768" s="28"/>
      <c r="H768" s="11"/>
      <c r="I768" s="11"/>
    </row>
    <row r="769" spans="1:9">
      <c r="A769" s="11"/>
      <c r="B769" s="16"/>
      <c r="D769" s="30"/>
      <c r="E769" s="38"/>
      <c r="F769" s="28"/>
      <c r="G769" s="28"/>
      <c r="H769" s="11"/>
      <c r="I769" s="11"/>
    </row>
    <row r="770" spans="1:9">
      <c r="A770" s="11"/>
      <c r="B770" s="16"/>
      <c r="D770" s="30"/>
      <c r="E770" s="38"/>
      <c r="F770" s="28"/>
      <c r="G770" s="28"/>
      <c r="H770" s="11"/>
      <c r="I770" s="11"/>
    </row>
    <row r="771" spans="1:9">
      <c r="A771" s="11"/>
      <c r="B771" s="16"/>
      <c r="D771" s="30"/>
      <c r="E771" s="38"/>
      <c r="F771" s="28"/>
      <c r="G771" s="28"/>
      <c r="H771" s="11"/>
      <c r="I771" s="11"/>
    </row>
    <row r="772" spans="1:9">
      <c r="A772" s="11"/>
      <c r="B772" s="16"/>
      <c r="D772" s="30"/>
      <c r="E772" s="38"/>
      <c r="F772" s="28"/>
      <c r="G772" s="28"/>
      <c r="H772" s="11"/>
      <c r="I772" s="11"/>
    </row>
    <row r="773" spans="1:9">
      <c r="A773" s="11"/>
      <c r="B773" s="16"/>
      <c r="D773" s="30"/>
      <c r="E773" s="38"/>
      <c r="F773" s="28"/>
      <c r="G773" s="28"/>
      <c r="H773" s="11"/>
      <c r="I773" s="11"/>
    </row>
    <row r="774" spans="1:9">
      <c r="A774" s="11"/>
      <c r="B774" s="16"/>
      <c r="D774" s="30"/>
      <c r="E774" s="38"/>
      <c r="F774" s="28"/>
      <c r="G774" s="28"/>
      <c r="H774" s="11"/>
      <c r="I774" s="11"/>
    </row>
    <row r="775" spans="1:9">
      <c r="A775" s="11"/>
      <c r="B775" s="16"/>
      <c r="D775" s="30"/>
      <c r="E775" s="38"/>
      <c r="F775" s="28"/>
      <c r="G775" s="28"/>
      <c r="H775" s="11"/>
      <c r="I775" s="11"/>
    </row>
    <row r="776" spans="1:9">
      <c r="A776" s="11"/>
      <c r="B776" s="16"/>
      <c r="D776" s="30"/>
      <c r="E776" s="38"/>
      <c r="F776" s="28"/>
      <c r="G776" s="28"/>
      <c r="H776" s="11"/>
      <c r="I776" s="11"/>
    </row>
    <row r="777" spans="1:9">
      <c r="A777" s="11"/>
      <c r="B777" s="16"/>
      <c r="D777" s="30"/>
      <c r="E777" s="29"/>
      <c r="F777" s="30"/>
      <c r="G777" s="30"/>
      <c r="I777" s="11"/>
    </row>
    <row r="778" spans="1:9">
      <c r="A778" s="11"/>
      <c r="B778" s="16"/>
      <c r="D778" s="30"/>
      <c r="E778" s="38"/>
      <c r="F778" s="28"/>
      <c r="G778" s="28"/>
      <c r="H778" s="11"/>
      <c r="I778" s="11"/>
    </row>
    <row r="779" spans="1:9">
      <c r="A779" s="11"/>
      <c r="B779" s="16"/>
      <c r="D779" s="30"/>
      <c r="E779" s="38"/>
      <c r="F779" s="28"/>
      <c r="G779" s="28"/>
      <c r="H779" s="11"/>
      <c r="I779" s="11"/>
    </row>
    <row r="780" spans="1:9">
      <c r="A780" s="11"/>
      <c r="B780" s="16"/>
      <c r="D780" s="30"/>
      <c r="E780" s="38"/>
      <c r="F780" s="28"/>
      <c r="G780" s="28"/>
      <c r="H780" s="11"/>
      <c r="I780" s="11"/>
    </row>
    <row r="781" spans="1:9">
      <c r="A781" s="11"/>
      <c r="B781" s="16"/>
      <c r="D781" s="30"/>
      <c r="E781" s="38"/>
      <c r="F781" s="28"/>
      <c r="G781" s="28"/>
      <c r="H781" s="11"/>
      <c r="I781" s="11"/>
    </row>
    <row r="782" spans="1:9">
      <c r="A782" s="11"/>
      <c r="B782" s="16"/>
      <c r="D782" s="30"/>
      <c r="E782" s="38"/>
      <c r="F782" s="28"/>
      <c r="G782" s="28"/>
      <c r="H782" s="11"/>
      <c r="I782" s="11"/>
    </row>
    <row r="783" spans="1:9">
      <c r="A783" s="11"/>
      <c r="B783" s="16"/>
      <c r="D783" s="30"/>
      <c r="E783" s="38"/>
      <c r="F783" s="28"/>
      <c r="G783" s="28"/>
      <c r="H783" s="11"/>
      <c r="I783" s="11"/>
    </row>
    <row r="784" spans="1:9">
      <c r="A784" s="11"/>
      <c r="B784" s="16"/>
      <c r="D784" s="30"/>
      <c r="E784" s="38"/>
      <c r="F784" s="28"/>
      <c r="G784" s="28"/>
      <c r="H784" s="11"/>
      <c r="I784" s="11"/>
    </row>
    <row r="785" spans="1:9">
      <c r="A785" s="11"/>
      <c r="B785" s="16"/>
      <c r="D785" s="30"/>
      <c r="E785" s="38"/>
      <c r="F785" s="28"/>
      <c r="G785" s="28"/>
      <c r="H785" s="11"/>
      <c r="I785" s="11"/>
    </row>
    <row r="786" spans="1:9">
      <c r="A786" s="11"/>
      <c r="B786" s="16"/>
      <c r="D786" s="30"/>
      <c r="E786" s="38"/>
      <c r="F786" s="28"/>
      <c r="G786" s="28"/>
      <c r="H786" s="11"/>
      <c r="I786" s="11"/>
    </row>
    <row r="787" spans="1:9">
      <c r="A787" s="11"/>
      <c r="B787" s="16"/>
      <c r="D787" s="30"/>
      <c r="E787" s="38"/>
      <c r="F787" s="28"/>
      <c r="G787" s="28"/>
      <c r="H787" s="11"/>
      <c r="I787" s="11"/>
    </row>
    <row r="788" spans="1:9">
      <c r="A788" s="11"/>
      <c r="B788" s="16"/>
      <c r="D788" s="30"/>
      <c r="E788" s="38"/>
      <c r="F788" s="28"/>
      <c r="G788" s="28"/>
      <c r="H788" s="11"/>
      <c r="I788" s="11"/>
    </row>
    <row r="789" spans="1:9">
      <c r="A789" s="11"/>
      <c r="B789" s="16"/>
      <c r="D789" s="30"/>
      <c r="E789" s="38"/>
      <c r="F789" s="28"/>
      <c r="G789" s="28"/>
      <c r="H789" s="11"/>
      <c r="I789" s="11"/>
    </row>
    <row r="790" spans="1:9">
      <c r="A790" s="11"/>
      <c r="B790" s="16"/>
      <c r="D790" s="30"/>
      <c r="E790" s="38"/>
      <c r="F790" s="28"/>
      <c r="G790" s="28"/>
      <c r="H790" s="11"/>
      <c r="I790" s="11"/>
    </row>
    <row r="791" spans="1:9">
      <c r="A791" s="11"/>
      <c r="B791" s="16"/>
      <c r="D791" s="30"/>
      <c r="E791" s="38"/>
      <c r="F791" s="28"/>
      <c r="G791" s="28"/>
      <c r="H791" s="11"/>
      <c r="I791" s="11"/>
    </row>
    <row r="792" spans="1:9">
      <c r="A792" s="11"/>
      <c r="B792" s="16"/>
      <c r="D792" s="30"/>
      <c r="E792" s="39"/>
      <c r="F792" s="28"/>
      <c r="G792" s="28"/>
      <c r="H792" s="11"/>
      <c r="I792" s="11"/>
    </row>
    <row r="793" spans="1:9">
      <c r="A793" s="11"/>
      <c r="B793" s="16"/>
      <c r="D793" s="30"/>
      <c r="E793" s="30"/>
      <c r="F793" s="30"/>
      <c r="G793" s="30"/>
      <c r="I793" s="11"/>
    </row>
    <row r="794" spans="1:9">
      <c r="A794" s="11"/>
      <c r="B794" s="16"/>
      <c r="D794" s="30"/>
      <c r="E794" s="38"/>
      <c r="F794" s="28"/>
      <c r="G794" s="28"/>
      <c r="H794" s="11"/>
      <c r="I794" s="11"/>
    </row>
    <row r="795" spans="1:9">
      <c r="A795" s="11"/>
      <c r="B795" s="16"/>
      <c r="D795" s="30"/>
      <c r="E795" s="28"/>
      <c r="F795" s="30"/>
      <c r="G795" s="30"/>
      <c r="I795" s="11"/>
    </row>
    <row r="796" spans="1:9">
      <c r="A796" s="11"/>
      <c r="B796" s="16"/>
      <c r="D796" s="30"/>
      <c r="E796" s="38"/>
      <c r="F796" s="28"/>
      <c r="G796" s="28"/>
      <c r="H796" s="11"/>
      <c r="I796" s="11"/>
    </row>
    <row r="797" spans="1:9">
      <c r="A797" s="11"/>
      <c r="B797" s="16"/>
      <c r="D797" s="30"/>
      <c r="E797" s="38"/>
      <c r="F797" s="28"/>
      <c r="G797" s="28"/>
      <c r="H797" s="11"/>
      <c r="I797" s="11"/>
    </row>
    <row r="798" spans="1:9">
      <c r="A798" s="11"/>
      <c r="B798" s="16"/>
      <c r="D798" s="30"/>
      <c r="E798" s="38"/>
      <c r="F798" s="28"/>
      <c r="G798" s="28"/>
      <c r="H798" s="11"/>
      <c r="I798" s="11"/>
    </row>
    <row r="799" spans="1:9">
      <c r="A799" s="11"/>
      <c r="B799" s="16"/>
      <c r="D799" s="30"/>
      <c r="E799" s="29"/>
      <c r="F799" s="30"/>
      <c r="G799" s="30"/>
      <c r="I799" s="11"/>
    </row>
    <row r="800" spans="1:9">
      <c r="A800" s="11"/>
      <c r="B800" s="16"/>
      <c r="D800" s="30"/>
      <c r="E800" s="38"/>
      <c r="F800" s="28"/>
      <c r="G800" s="28"/>
      <c r="H800" s="11"/>
      <c r="I800" s="11"/>
    </row>
    <row r="801" spans="1:9">
      <c r="A801" s="11"/>
      <c r="B801" s="16"/>
      <c r="D801" s="30"/>
      <c r="E801" s="38"/>
      <c r="F801" s="28"/>
      <c r="G801" s="28"/>
      <c r="H801" s="11"/>
      <c r="I801" s="11"/>
    </row>
    <row r="802" spans="1:9">
      <c r="A802" s="11"/>
      <c r="B802" s="16"/>
      <c r="D802" s="30"/>
      <c r="E802" s="38"/>
      <c r="F802" s="28"/>
      <c r="G802" s="28"/>
      <c r="H802" s="11"/>
      <c r="I802" s="11"/>
    </row>
    <row r="803" spans="1:9">
      <c r="A803" s="11"/>
      <c r="B803" s="16"/>
      <c r="D803" s="30"/>
      <c r="E803" s="29"/>
      <c r="F803" s="30"/>
      <c r="G803" s="30"/>
      <c r="I803" s="11"/>
    </row>
    <row r="804" spans="1:9">
      <c r="A804" s="11"/>
      <c r="B804" s="16"/>
      <c r="D804" s="30"/>
      <c r="E804" s="38"/>
      <c r="F804" s="28"/>
      <c r="G804" s="28"/>
      <c r="H804" s="11"/>
      <c r="I804" s="11"/>
    </row>
    <row r="805" spans="1:9">
      <c r="A805" s="11"/>
      <c r="B805" s="16"/>
      <c r="D805" s="30"/>
      <c r="E805" s="38"/>
      <c r="F805" s="28"/>
      <c r="G805" s="28"/>
      <c r="H805" s="11"/>
      <c r="I805" s="11"/>
    </row>
    <row r="806" spans="1:9">
      <c r="A806" s="11"/>
      <c r="B806" s="16"/>
      <c r="D806" s="30"/>
      <c r="E806" s="38"/>
      <c r="F806" s="28"/>
      <c r="G806" s="28"/>
      <c r="H806" s="11"/>
      <c r="I806" s="11"/>
    </row>
    <row r="807" spans="1:9">
      <c r="A807" s="11"/>
      <c r="B807" s="16"/>
      <c r="D807" s="30"/>
      <c r="E807" s="29"/>
      <c r="F807" s="30"/>
      <c r="G807" s="30"/>
      <c r="I807" s="11"/>
    </row>
    <row r="808" spans="1:9">
      <c r="A808" s="11"/>
      <c r="B808" s="16"/>
      <c r="D808" s="30"/>
      <c r="E808" s="30"/>
      <c r="F808" s="30"/>
      <c r="G808" s="30"/>
      <c r="I808" s="11"/>
    </row>
    <row r="809" spans="1:9">
      <c r="A809" s="11"/>
      <c r="B809" s="16"/>
      <c r="D809" s="30"/>
      <c r="E809" s="38"/>
      <c r="F809" s="28"/>
      <c r="G809" s="28"/>
      <c r="H809" s="11"/>
      <c r="I809" s="11"/>
    </row>
    <row r="810" spans="1:9">
      <c r="A810" s="11"/>
      <c r="B810" s="16"/>
      <c r="D810" s="30"/>
      <c r="E810" s="28"/>
      <c r="F810" s="30"/>
      <c r="G810" s="30"/>
      <c r="I810" s="11"/>
    </row>
    <row r="811" spans="1:9">
      <c r="A811" s="11"/>
      <c r="B811" s="16"/>
      <c r="D811" s="30"/>
      <c r="E811" s="29"/>
      <c r="F811" s="30"/>
      <c r="G811" s="30"/>
      <c r="I811" s="11"/>
    </row>
    <row r="812" spans="1:9">
      <c r="A812" s="11"/>
      <c r="B812" s="16"/>
      <c r="D812" s="30"/>
      <c r="E812" s="38"/>
      <c r="F812" s="28"/>
      <c r="G812" s="28"/>
      <c r="H812" s="11"/>
      <c r="I812" s="11"/>
    </row>
    <row r="813" spans="1:9">
      <c r="A813" s="11"/>
      <c r="B813" s="16"/>
      <c r="D813" s="30"/>
      <c r="E813" s="38"/>
      <c r="F813" s="28"/>
      <c r="G813" s="28"/>
      <c r="H813" s="11"/>
      <c r="I813" s="11"/>
    </row>
    <row r="814" spans="1:9">
      <c r="A814" s="11"/>
      <c r="B814" s="16"/>
      <c r="D814" s="30"/>
      <c r="E814" s="38"/>
      <c r="F814" s="28"/>
      <c r="G814" s="28"/>
      <c r="H814" s="11"/>
      <c r="I814" s="11"/>
    </row>
    <row r="815" spans="1:9">
      <c r="A815" s="11"/>
      <c r="B815" s="16"/>
      <c r="D815" s="30"/>
      <c r="E815" s="38"/>
      <c r="F815" s="28"/>
      <c r="G815" s="28"/>
      <c r="H815" s="11"/>
      <c r="I815" s="11"/>
    </row>
    <row r="816" spans="1:9">
      <c r="A816" s="11"/>
      <c r="B816" s="16"/>
      <c r="D816" s="30"/>
      <c r="E816" s="38"/>
      <c r="F816" s="28"/>
      <c r="G816" s="28"/>
      <c r="H816" s="11"/>
      <c r="I816" s="11"/>
    </row>
    <row r="817" spans="1:9">
      <c r="A817" s="11"/>
      <c r="B817" s="16"/>
      <c r="D817" s="30"/>
      <c r="E817" s="38"/>
      <c r="F817" s="28"/>
      <c r="G817" s="28"/>
      <c r="H817" s="11"/>
      <c r="I817" s="11"/>
    </row>
    <row r="818" spans="1:9">
      <c r="A818" s="11"/>
      <c r="B818" s="16"/>
      <c r="D818" s="30"/>
      <c r="E818" s="29"/>
      <c r="F818" s="30"/>
      <c r="G818" s="30"/>
      <c r="I818" s="11"/>
    </row>
    <row r="819" spans="1:9">
      <c r="A819" s="11"/>
      <c r="B819" s="16"/>
      <c r="D819" s="30"/>
      <c r="E819" s="29"/>
      <c r="F819" s="30"/>
      <c r="G819" s="30"/>
      <c r="I819" s="11"/>
    </row>
    <row r="820" spans="1:9">
      <c r="A820" s="11"/>
      <c r="B820" s="16"/>
      <c r="D820" s="30"/>
      <c r="E820" s="38"/>
      <c r="F820" s="28"/>
      <c r="G820" s="28"/>
      <c r="H820" s="11"/>
      <c r="I820" s="11"/>
    </row>
    <row r="821" spans="1:9">
      <c r="A821" s="11"/>
      <c r="B821" s="16"/>
      <c r="D821" s="30"/>
      <c r="E821" s="38"/>
      <c r="F821" s="28"/>
      <c r="G821" s="28"/>
      <c r="H821" s="11"/>
      <c r="I821" s="11"/>
    </row>
    <row r="822" spans="1:9">
      <c r="A822" s="11"/>
      <c r="B822" s="16"/>
      <c r="D822" s="30"/>
      <c r="E822" s="29"/>
      <c r="F822" s="30"/>
      <c r="G822" s="30"/>
      <c r="I822" s="11"/>
    </row>
    <row r="823" spans="1:9">
      <c r="A823" s="11"/>
      <c r="B823" s="16"/>
      <c r="D823" s="30"/>
      <c r="E823" s="38"/>
      <c r="F823" s="28"/>
      <c r="G823" s="28"/>
      <c r="H823" s="11"/>
      <c r="I823" s="11"/>
    </row>
    <row r="824" spans="1:9">
      <c r="A824" s="11"/>
      <c r="B824" s="16"/>
      <c r="D824" s="30"/>
      <c r="E824" s="29"/>
      <c r="F824" s="30"/>
      <c r="G824" s="30"/>
      <c r="I824" s="11"/>
    </row>
    <row r="825" spans="1:9">
      <c r="A825" s="11"/>
      <c r="B825" s="16"/>
      <c r="D825" s="30"/>
      <c r="E825" s="38"/>
      <c r="F825" s="28"/>
      <c r="G825" s="28"/>
      <c r="H825" s="11"/>
      <c r="I825" s="11"/>
    </row>
    <row r="826" spans="1:9">
      <c r="A826" s="11"/>
      <c r="B826" s="16"/>
      <c r="D826" s="30"/>
      <c r="E826" s="38"/>
      <c r="F826" s="28"/>
      <c r="G826" s="28"/>
      <c r="H826" s="11"/>
      <c r="I826" s="11"/>
    </row>
    <row r="827" spans="1:9">
      <c r="A827" s="11"/>
      <c r="B827" s="16"/>
      <c r="D827" s="30"/>
      <c r="E827" s="38"/>
      <c r="F827" s="28"/>
      <c r="G827" s="28"/>
      <c r="H827" s="11"/>
      <c r="I827" s="11"/>
    </row>
    <row r="828" spans="1:9">
      <c r="A828" s="11"/>
      <c r="B828" s="16"/>
      <c r="D828" s="30"/>
      <c r="E828" s="29"/>
      <c r="F828" s="30"/>
      <c r="G828" s="30"/>
      <c r="I828" s="11"/>
    </row>
    <row r="829" spans="1:9">
      <c r="A829" s="11"/>
      <c r="B829" s="16"/>
      <c r="D829" s="30"/>
      <c r="E829" s="38"/>
      <c r="F829" s="28"/>
      <c r="G829" s="28"/>
      <c r="H829" s="11"/>
      <c r="I829" s="11"/>
    </row>
    <row r="830" spans="1:9">
      <c r="A830" s="11"/>
      <c r="B830" s="16"/>
      <c r="D830" s="30"/>
      <c r="E830" s="30"/>
      <c r="F830" s="30"/>
      <c r="G830" s="30"/>
      <c r="I830" s="11"/>
    </row>
    <row r="831" spans="1:9">
      <c r="A831" s="11"/>
      <c r="B831" s="16"/>
      <c r="D831" s="30"/>
      <c r="E831" s="29"/>
      <c r="F831" s="30"/>
      <c r="G831" s="30"/>
      <c r="I831" s="11"/>
    </row>
    <row r="832" spans="1:9">
      <c r="A832" s="11"/>
      <c r="B832" s="16"/>
      <c r="D832" s="30"/>
      <c r="E832" s="38"/>
      <c r="F832" s="28"/>
      <c r="G832" s="28"/>
      <c r="H832" s="11"/>
      <c r="I832" s="11"/>
    </row>
    <row r="833" spans="1:9">
      <c r="A833" s="11"/>
      <c r="B833" s="16"/>
      <c r="D833" s="30"/>
      <c r="E833" s="38"/>
      <c r="F833" s="28"/>
      <c r="G833" s="28"/>
      <c r="H833" s="11"/>
      <c r="I833" s="11"/>
    </row>
    <row r="834" spans="1:9">
      <c r="A834" s="11"/>
      <c r="B834" s="16"/>
      <c r="D834" s="30"/>
      <c r="E834" s="38"/>
      <c r="F834" s="28"/>
      <c r="G834" s="28"/>
      <c r="H834" s="11"/>
      <c r="I834" s="11"/>
    </row>
    <row r="835" spans="1:9">
      <c r="A835" s="11"/>
      <c r="B835" s="16"/>
      <c r="D835" s="30"/>
      <c r="E835" s="38"/>
      <c r="F835" s="28"/>
      <c r="G835" s="28"/>
      <c r="H835" s="11"/>
      <c r="I835" s="11"/>
    </row>
    <row r="836" spans="1:9">
      <c r="A836" s="11"/>
      <c r="B836" s="16"/>
      <c r="D836" s="30"/>
      <c r="E836" s="38"/>
      <c r="F836" s="28"/>
      <c r="G836" s="28"/>
      <c r="H836" s="11"/>
      <c r="I836" s="11"/>
    </row>
    <row r="837" spans="1:9">
      <c r="A837" s="11"/>
      <c r="B837" s="16"/>
      <c r="D837" s="30"/>
      <c r="E837" s="29"/>
      <c r="F837" s="30"/>
      <c r="G837" s="30"/>
      <c r="I837" s="11"/>
    </row>
    <row r="838" spans="1:9">
      <c r="A838" s="11"/>
      <c r="B838" s="16"/>
      <c r="D838" s="30"/>
      <c r="E838" s="38"/>
      <c r="F838" s="28"/>
      <c r="G838" s="28"/>
      <c r="H838" s="11"/>
      <c r="I838" s="11"/>
    </row>
    <row r="839" spans="1:9">
      <c r="A839" s="11"/>
      <c r="B839" s="16"/>
      <c r="D839" s="30"/>
      <c r="E839" s="29"/>
      <c r="F839" s="30"/>
      <c r="G839" s="30"/>
      <c r="I839" s="11"/>
    </row>
    <row r="840" spans="1:9">
      <c r="A840" s="11"/>
      <c r="B840" s="16"/>
      <c r="D840" s="30"/>
      <c r="E840" s="38"/>
      <c r="F840" s="28"/>
      <c r="G840" s="28"/>
      <c r="H840" s="11"/>
      <c r="I840" s="11"/>
    </row>
    <row r="841" spans="1:9">
      <c r="A841" s="11"/>
      <c r="B841" s="16"/>
      <c r="D841" s="30"/>
      <c r="E841" s="38"/>
      <c r="F841" s="28"/>
      <c r="G841" s="28"/>
      <c r="H841" s="11"/>
      <c r="I841" s="11"/>
    </row>
    <row r="842" spans="1:9">
      <c r="A842" s="11"/>
      <c r="B842" s="16"/>
      <c r="D842" s="30"/>
      <c r="E842" s="38"/>
      <c r="F842" s="28"/>
      <c r="G842" s="28"/>
      <c r="H842" s="11"/>
      <c r="I842" s="11"/>
    </row>
    <row r="843" spans="1:9">
      <c r="A843" s="11"/>
      <c r="B843" s="16"/>
      <c r="D843" s="30"/>
      <c r="E843" s="38"/>
      <c r="F843" s="28"/>
      <c r="G843" s="28"/>
      <c r="H843" s="11"/>
      <c r="I843" s="11"/>
    </row>
    <row r="844" spans="1:9">
      <c r="A844" s="11"/>
      <c r="B844" s="16"/>
      <c r="D844" s="30"/>
      <c r="E844" s="38"/>
      <c r="F844" s="28"/>
      <c r="G844" s="28"/>
      <c r="H844" s="11"/>
      <c r="I844" s="11"/>
    </row>
    <row r="845" spans="1:9">
      <c r="A845" s="11"/>
      <c r="B845" s="16"/>
      <c r="D845" s="30"/>
      <c r="E845" s="38"/>
      <c r="F845" s="28"/>
      <c r="G845" s="28"/>
      <c r="H845" s="11"/>
      <c r="I845" s="11"/>
    </row>
    <row r="846" spans="1:9">
      <c r="A846" s="11"/>
      <c r="B846" s="16"/>
      <c r="D846" s="30"/>
      <c r="E846" s="38"/>
      <c r="F846" s="28"/>
      <c r="G846" s="28"/>
      <c r="H846" s="11"/>
      <c r="I846" s="11"/>
    </row>
    <row r="847" spans="1:9">
      <c r="A847" s="11"/>
      <c r="B847" s="16"/>
      <c r="D847" s="30"/>
      <c r="E847" s="38"/>
      <c r="F847" s="28"/>
      <c r="G847" s="28"/>
      <c r="H847" s="11"/>
      <c r="I847" s="11"/>
    </row>
    <row r="848" spans="1:9">
      <c r="A848" s="11"/>
      <c r="B848" s="16"/>
      <c r="D848" s="30"/>
      <c r="E848" s="38"/>
      <c r="F848" s="28"/>
      <c r="G848" s="28"/>
      <c r="H848" s="11"/>
      <c r="I848" s="11"/>
    </row>
    <row r="849" spans="1:9">
      <c r="A849" s="11"/>
      <c r="B849" s="16"/>
      <c r="D849" s="30"/>
      <c r="E849" s="29"/>
      <c r="F849" s="30"/>
      <c r="G849" s="30"/>
      <c r="I849" s="11"/>
    </row>
    <row r="850" spans="1:9">
      <c r="A850" s="11"/>
      <c r="B850" s="16"/>
      <c r="D850" s="30"/>
      <c r="E850" s="38"/>
      <c r="F850" s="28"/>
      <c r="G850" s="28"/>
      <c r="H850" s="11"/>
      <c r="I850" s="11"/>
    </row>
    <row r="851" spans="1:9">
      <c r="A851" s="11"/>
      <c r="B851" s="16"/>
      <c r="D851" s="30"/>
      <c r="E851" s="38"/>
      <c r="F851" s="28"/>
      <c r="G851" s="28"/>
      <c r="H851" s="11"/>
      <c r="I851" s="11"/>
    </row>
    <row r="852" spans="1:9">
      <c r="A852" s="11"/>
      <c r="B852" s="16"/>
      <c r="D852" s="30"/>
      <c r="E852" s="38"/>
      <c r="F852" s="28"/>
      <c r="G852" s="28"/>
      <c r="H852" s="11"/>
      <c r="I852" s="11"/>
    </row>
    <row r="853" spans="1:9">
      <c r="A853" s="11"/>
      <c r="B853" s="16"/>
      <c r="D853" s="30"/>
      <c r="E853" s="38"/>
      <c r="F853" s="28"/>
      <c r="G853" s="28"/>
      <c r="H853" s="11"/>
      <c r="I853" s="11"/>
    </row>
    <row r="854" spans="1:9">
      <c r="A854" s="11"/>
      <c r="B854" s="16"/>
      <c r="D854" s="30"/>
      <c r="E854" s="38"/>
      <c r="F854" s="28"/>
      <c r="G854" s="28"/>
      <c r="H854" s="11"/>
      <c r="I854" s="11"/>
    </row>
    <row r="855" spans="1:9">
      <c r="A855" s="11"/>
      <c r="B855" s="16"/>
      <c r="D855" s="30"/>
      <c r="E855" s="29"/>
      <c r="F855" s="30"/>
      <c r="G855" s="30"/>
      <c r="I855" s="11"/>
    </row>
    <row r="856" spans="1:9">
      <c r="A856" s="11"/>
      <c r="B856" s="16"/>
      <c r="D856" s="30"/>
      <c r="E856" s="39"/>
      <c r="F856" s="28"/>
      <c r="G856" s="28"/>
      <c r="H856" s="11"/>
      <c r="I856" s="11"/>
    </row>
    <row r="857" spans="1:9">
      <c r="A857" s="11"/>
      <c r="B857" s="16"/>
      <c r="D857" s="30"/>
      <c r="E857" s="38"/>
      <c r="F857" s="28"/>
      <c r="G857" s="28"/>
      <c r="H857" s="11"/>
      <c r="I857" s="11"/>
    </row>
    <row r="858" spans="1:9">
      <c r="A858" s="11"/>
      <c r="B858" s="16"/>
      <c r="D858" s="30"/>
      <c r="E858" s="38"/>
      <c r="F858" s="28"/>
      <c r="G858" s="28"/>
      <c r="H858" s="11"/>
      <c r="I858" s="11"/>
    </row>
    <row r="859" spans="1:9">
      <c r="A859" s="11"/>
      <c r="B859" s="16"/>
      <c r="D859" s="30"/>
      <c r="E859" s="38"/>
      <c r="F859" s="28"/>
      <c r="G859" s="28"/>
      <c r="H859" s="11"/>
      <c r="I859" s="11"/>
    </row>
    <row r="860" spans="1:9">
      <c r="A860" s="11"/>
      <c r="B860" s="16"/>
      <c r="D860" s="30"/>
      <c r="E860" s="38"/>
      <c r="F860" s="28"/>
      <c r="G860" s="28"/>
      <c r="H860" s="11"/>
      <c r="I860" s="11"/>
    </row>
    <row r="861" spans="1:9">
      <c r="A861" s="11"/>
      <c r="B861" s="16"/>
      <c r="D861" s="30"/>
      <c r="E861" s="29"/>
      <c r="F861" s="30"/>
      <c r="G861" s="30"/>
      <c r="I861" s="11"/>
    </row>
    <row r="862" spans="1:9">
      <c r="A862" s="11"/>
      <c r="B862" s="16"/>
      <c r="D862" s="30"/>
      <c r="E862" s="38"/>
      <c r="F862" s="28"/>
      <c r="G862" s="28"/>
      <c r="H862" s="11"/>
      <c r="I862" s="11"/>
    </row>
    <row r="863" spans="1:9">
      <c r="A863" s="11"/>
      <c r="B863" s="16"/>
      <c r="D863" s="30"/>
      <c r="E863" s="29"/>
      <c r="F863" s="30"/>
      <c r="G863" s="30"/>
      <c r="I863" s="11"/>
    </row>
    <row r="864" spans="1:9">
      <c r="A864" s="11"/>
      <c r="B864" s="16"/>
      <c r="D864" s="30"/>
      <c r="E864" s="29"/>
      <c r="F864" s="30"/>
      <c r="G864" s="30"/>
      <c r="I864" s="11"/>
    </row>
    <row r="865" spans="1:9">
      <c r="A865" s="11"/>
      <c r="B865" s="16"/>
      <c r="D865" s="30"/>
      <c r="E865" s="38"/>
      <c r="F865" s="28"/>
      <c r="G865" s="28"/>
      <c r="H865" s="11"/>
      <c r="I865" s="11"/>
    </row>
    <row r="866" spans="1:9">
      <c r="A866" s="11"/>
      <c r="B866" s="16"/>
      <c r="D866" s="30"/>
      <c r="E866" s="38"/>
      <c r="F866" s="28"/>
      <c r="G866" s="28"/>
      <c r="H866" s="11"/>
      <c r="I866" s="11"/>
    </row>
    <row r="867" spans="1:9">
      <c r="A867" s="11"/>
      <c r="B867" s="16"/>
      <c r="D867" s="30"/>
      <c r="E867" s="38"/>
      <c r="F867" s="28"/>
      <c r="G867" s="28"/>
      <c r="H867" s="11"/>
      <c r="I867" s="11"/>
    </row>
    <row r="868" spans="1:9">
      <c r="A868" s="11"/>
      <c r="B868" s="16"/>
      <c r="D868" s="30"/>
      <c r="E868" s="38"/>
      <c r="F868" s="28"/>
      <c r="G868" s="28"/>
      <c r="H868" s="11"/>
      <c r="I868" s="11"/>
    </row>
    <row r="869" spans="1:9">
      <c r="A869" s="11"/>
      <c r="B869" s="16"/>
      <c r="D869" s="30"/>
      <c r="E869" s="38"/>
      <c r="F869" s="28"/>
      <c r="G869" s="28"/>
      <c r="H869" s="11"/>
      <c r="I869" s="11"/>
    </row>
    <row r="870" spans="1:9">
      <c r="A870" s="11"/>
      <c r="B870" s="16"/>
      <c r="D870" s="30"/>
      <c r="E870" s="38"/>
      <c r="F870" s="28"/>
      <c r="G870" s="28"/>
      <c r="H870" s="11"/>
      <c r="I870" s="11"/>
    </row>
    <row r="871" spans="1:9">
      <c r="A871" s="11"/>
      <c r="B871" s="16"/>
      <c r="D871" s="30"/>
      <c r="E871" s="28"/>
      <c r="F871" s="30"/>
      <c r="G871" s="30"/>
      <c r="I871" s="11"/>
    </row>
    <row r="872" spans="1:9">
      <c r="A872" s="11"/>
      <c r="B872" s="16"/>
      <c r="D872" s="30"/>
      <c r="E872" s="29"/>
      <c r="F872" s="30"/>
      <c r="G872" s="30"/>
      <c r="I872" s="11"/>
    </row>
    <row r="873" spans="1:9">
      <c r="A873" s="11"/>
      <c r="B873" s="16"/>
      <c r="D873" s="30"/>
      <c r="E873" s="29"/>
      <c r="F873" s="30"/>
      <c r="G873" s="30"/>
      <c r="I873" s="11"/>
    </row>
    <row r="874" spans="1:9">
      <c r="A874" s="11"/>
      <c r="B874" s="16"/>
      <c r="D874" s="30"/>
      <c r="E874" s="38"/>
      <c r="F874" s="28"/>
      <c r="G874" s="28"/>
      <c r="H874" s="11"/>
      <c r="I874" s="11"/>
    </row>
    <row r="875" spans="1:9">
      <c r="A875" s="11"/>
      <c r="B875" s="16"/>
      <c r="D875" s="30"/>
      <c r="E875" s="38"/>
      <c r="F875" s="28"/>
      <c r="G875" s="28"/>
      <c r="H875" s="11"/>
      <c r="I875" s="11"/>
    </row>
    <row r="876" spans="1:9">
      <c r="A876" s="11"/>
      <c r="B876" s="16"/>
      <c r="D876" s="30"/>
      <c r="E876" s="38"/>
      <c r="F876" s="28"/>
      <c r="G876" s="28"/>
      <c r="H876" s="11"/>
      <c r="I876" s="11"/>
    </row>
    <row r="877" spans="1:9">
      <c r="A877" s="11"/>
      <c r="B877" s="16"/>
      <c r="D877" s="30"/>
      <c r="E877" s="38"/>
      <c r="F877" s="28"/>
      <c r="G877" s="28"/>
      <c r="H877" s="11"/>
      <c r="I877" s="11"/>
    </row>
    <row r="878" spans="1:9">
      <c r="A878" s="11"/>
      <c r="B878" s="16"/>
      <c r="D878" s="30"/>
      <c r="E878" s="38"/>
      <c r="F878" s="28"/>
      <c r="G878" s="28"/>
      <c r="H878" s="11"/>
      <c r="I878" s="11"/>
    </row>
    <row r="879" spans="1:9">
      <c r="A879" s="11"/>
      <c r="B879" s="16"/>
      <c r="D879" s="30"/>
      <c r="E879" s="38"/>
      <c r="F879" s="28"/>
      <c r="G879" s="28"/>
      <c r="H879" s="11"/>
      <c r="I879" s="11"/>
    </row>
    <row r="880" spans="1:9">
      <c r="A880" s="11"/>
      <c r="B880" s="16"/>
      <c r="D880" s="30"/>
      <c r="E880" s="38"/>
      <c r="F880" s="28"/>
      <c r="G880" s="28"/>
      <c r="H880" s="11"/>
      <c r="I880" s="11"/>
    </row>
    <row r="881" spans="1:9">
      <c r="A881" s="11"/>
      <c r="B881" s="16"/>
      <c r="D881" s="30"/>
      <c r="E881" s="38"/>
      <c r="F881" s="28"/>
      <c r="G881" s="28"/>
      <c r="H881" s="11"/>
      <c r="I881" s="11"/>
    </row>
    <row r="882" spans="1:9">
      <c r="A882" s="11"/>
      <c r="B882" s="16"/>
      <c r="D882" s="30"/>
      <c r="E882" s="38"/>
      <c r="F882" s="28"/>
      <c r="G882" s="28"/>
      <c r="H882" s="11"/>
      <c r="I882" s="11"/>
    </row>
    <row r="883" spans="1:9">
      <c r="A883" s="11"/>
      <c r="B883" s="16"/>
      <c r="D883" s="30"/>
      <c r="E883" s="38"/>
      <c r="F883" s="28"/>
      <c r="G883" s="28"/>
      <c r="H883" s="11"/>
      <c r="I883" s="11"/>
    </row>
    <row r="884" spans="1:9">
      <c r="A884" s="11"/>
      <c r="B884" s="16"/>
      <c r="D884" s="30"/>
      <c r="E884" s="38"/>
      <c r="F884" s="28"/>
      <c r="G884" s="28"/>
      <c r="H884" s="11"/>
      <c r="I884" s="11"/>
    </row>
    <row r="885" spans="1:9">
      <c r="A885" s="11"/>
      <c r="B885" s="16"/>
      <c r="D885" s="30"/>
      <c r="E885" s="38"/>
      <c r="F885" s="28"/>
      <c r="G885" s="28"/>
      <c r="H885" s="11"/>
      <c r="I885" s="11"/>
    </row>
    <row r="886" spans="1:9">
      <c r="A886" s="11"/>
      <c r="B886" s="16"/>
      <c r="D886" s="30"/>
      <c r="E886" s="38"/>
      <c r="F886" s="28"/>
      <c r="G886" s="28"/>
      <c r="H886" s="11"/>
      <c r="I886" s="11"/>
    </row>
    <row r="887" spans="1:9">
      <c r="A887" s="11"/>
      <c r="B887" s="16"/>
      <c r="D887" s="30"/>
      <c r="E887" s="38"/>
      <c r="F887" s="28"/>
      <c r="G887" s="28"/>
      <c r="H887" s="11"/>
      <c r="I887" s="11"/>
    </row>
    <row r="888" spans="1:9">
      <c r="A888" s="11"/>
      <c r="B888" s="16"/>
      <c r="D888" s="30"/>
      <c r="E888" s="29"/>
      <c r="F888" s="30"/>
      <c r="G888" s="30"/>
      <c r="I888" s="11"/>
    </row>
    <row r="889" spans="1:9">
      <c r="A889" s="11"/>
      <c r="B889" s="16"/>
      <c r="D889" s="30"/>
      <c r="E889" s="38"/>
      <c r="F889" s="28"/>
      <c r="G889" s="28"/>
      <c r="H889" s="11"/>
      <c r="I889" s="11"/>
    </row>
    <row r="890" spans="1:9">
      <c r="A890" s="11"/>
      <c r="B890" s="16"/>
      <c r="D890" s="30"/>
      <c r="E890" s="38"/>
      <c r="F890" s="28"/>
      <c r="G890" s="28"/>
      <c r="H890" s="11"/>
      <c r="I890" s="11"/>
    </row>
    <row r="891" spans="1:9">
      <c r="A891" s="11"/>
      <c r="B891" s="16"/>
      <c r="D891" s="30"/>
      <c r="E891" s="38"/>
      <c r="F891" s="28"/>
      <c r="G891" s="28"/>
      <c r="H891" s="11"/>
      <c r="I891" s="11"/>
    </row>
    <row r="892" spans="1:9">
      <c r="A892" s="11"/>
      <c r="B892" s="16"/>
      <c r="D892" s="30"/>
      <c r="E892" s="38"/>
      <c r="F892" s="28"/>
      <c r="G892" s="28"/>
      <c r="H892" s="11"/>
      <c r="I892" s="11"/>
    </row>
    <row r="893" spans="1:9">
      <c r="A893" s="11"/>
      <c r="B893" s="16"/>
      <c r="D893" s="30"/>
      <c r="E893" s="38"/>
      <c r="F893" s="28"/>
      <c r="G893" s="28"/>
      <c r="H893" s="11"/>
      <c r="I893" s="11"/>
    </row>
    <row r="894" spans="1:9">
      <c r="A894" s="11"/>
      <c r="B894" s="16"/>
      <c r="D894" s="30"/>
      <c r="E894" s="38"/>
      <c r="F894" s="28"/>
      <c r="G894" s="28"/>
      <c r="H894" s="11"/>
      <c r="I894" s="11"/>
    </row>
    <row r="895" spans="1:9">
      <c r="A895" s="11"/>
      <c r="B895" s="16"/>
      <c r="D895" s="30"/>
      <c r="E895" s="29"/>
      <c r="F895" s="30"/>
      <c r="G895" s="30"/>
      <c r="I895" s="11"/>
    </row>
    <row r="896" spans="1:9">
      <c r="A896" s="11"/>
      <c r="B896" s="16"/>
      <c r="D896" s="30"/>
      <c r="E896" s="38"/>
      <c r="F896" s="28"/>
      <c r="G896" s="28"/>
      <c r="H896" s="11"/>
      <c r="I896" s="11"/>
    </row>
    <row r="897" spans="1:9">
      <c r="A897" s="11"/>
      <c r="B897" s="16"/>
      <c r="D897" s="30"/>
      <c r="E897" s="38"/>
      <c r="F897" s="28"/>
      <c r="G897" s="28"/>
      <c r="H897" s="11"/>
      <c r="I897" s="11"/>
    </row>
    <row r="898" spans="1:9">
      <c r="A898" s="11"/>
      <c r="B898" s="16"/>
      <c r="D898" s="30"/>
      <c r="E898" s="38"/>
      <c r="F898" s="28"/>
      <c r="G898" s="28"/>
      <c r="H898" s="11"/>
      <c r="I898" s="11"/>
    </row>
    <row r="899" spans="1:9">
      <c r="A899" s="11"/>
      <c r="B899" s="16"/>
      <c r="D899" s="30"/>
      <c r="E899" s="29"/>
      <c r="F899" s="30"/>
      <c r="G899" s="30"/>
      <c r="I899" s="11"/>
    </row>
    <row r="900" spans="1:9">
      <c r="A900" s="11"/>
      <c r="B900" s="16"/>
      <c r="D900" s="30"/>
      <c r="E900" s="28"/>
      <c r="F900" s="30"/>
      <c r="G900" s="30"/>
      <c r="I900" s="11"/>
    </row>
    <row r="901" spans="1:9">
      <c r="A901" s="11"/>
      <c r="B901" s="16"/>
      <c r="D901" s="30"/>
      <c r="E901" s="30"/>
      <c r="F901" s="30"/>
      <c r="G901" s="30"/>
      <c r="I901" s="11"/>
    </row>
    <row r="902" spans="1:9">
      <c r="A902" s="11"/>
      <c r="B902" s="16"/>
      <c r="D902" s="30"/>
      <c r="E902" s="38"/>
      <c r="F902" s="28"/>
      <c r="G902" s="28"/>
      <c r="H902" s="11"/>
      <c r="I902" s="11"/>
    </row>
    <row r="903" spans="1:9">
      <c r="A903" s="11"/>
      <c r="B903" s="16"/>
      <c r="D903" s="30"/>
      <c r="E903" s="38"/>
      <c r="F903" s="28"/>
      <c r="G903" s="28"/>
      <c r="H903" s="11"/>
      <c r="I903" s="11"/>
    </row>
    <row r="904" spans="1:9">
      <c r="A904" s="11"/>
      <c r="B904" s="16"/>
      <c r="D904" s="30"/>
      <c r="E904" s="29"/>
      <c r="F904" s="30"/>
      <c r="G904" s="30"/>
      <c r="I904" s="11"/>
    </row>
    <row r="905" spans="1:9">
      <c r="A905" s="11"/>
      <c r="B905" s="16"/>
      <c r="D905" s="30"/>
      <c r="E905" s="38"/>
      <c r="F905" s="28"/>
      <c r="G905" s="28"/>
      <c r="H905" s="11"/>
      <c r="I905" s="11"/>
    </row>
    <row r="906" spans="1:9">
      <c r="A906" s="11"/>
      <c r="B906" s="16"/>
      <c r="D906" s="30"/>
      <c r="E906" s="38"/>
      <c r="F906" s="28"/>
      <c r="G906" s="28"/>
      <c r="H906" s="11"/>
      <c r="I906" s="11"/>
    </row>
    <row r="907" spans="1:9">
      <c r="A907" s="11"/>
      <c r="B907" s="16"/>
      <c r="D907" s="30"/>
      <c r="E907" s="38"/>
      <c r="F907" s="28"/>
      <c r="G907" s="28"/>
      <c r="H907" s="11"/>
      <c r="I907" s="11"/>
    </row>
    <row r="908" spans="1:9">
      <c r="A908" s="11"/>
      <c r="B908" s="16"/>
      <c r="D908" s="30"/>
      <c r="E908" s="38"/>
      <c r="F908" s="28"/>
      <c r="G908" s="28"/>
      <c r="H908" s="11"/>
      <c r="I908" s="11"/>
    </row>
    <row r="909" spans="1:9">
      <c r="A909" s="11"/>
      <c r="B909" s="16"/>
      <c r="D909" s="30"/>
      <c r="E909" s="38"/>
      <c r="F909" s="28"/>
      <c r="G909" s="28"/>
      <c r="H909" s="11"/>
      <c r="I909" s="11"/>
    </row>
    <row r="910" spans="1:9">
      <c r="A910" s="11"/>
      <c r="B910" s="16"/>
      <c r="D910" s="30"/>
      <c r="E910" s="30"/>
      <c r="F910" s="30"/>
      <c r="G910" s="30"/>
      <c r="I910" s="11"/>
    </row>
    <row r="911" spans="1:9">
      <c r="A911" s="11"/>
      <c r="B911" s="16"/>
      <c r="D911" s="30"/>
      <c r="E911" s="38"/>
      <c r="F911" s="28"/>
      <c r="G911" s="28"/>
      <c r="H911" s="11"/>
      <c r="I911" s="11"/>
    </row>
    <row r="912" spans="1:9">
      <c r="A912" s="11"/>
      <c r="B912" s="16"/>
      <c r="D912" s="30"/>
      <c r="E912" s="29"/>
      <c r="F912" s="30"/>
      <c r="G912" s="30"/>
      <c r="I912" s="11"/>
    </row>
    <row r="913" spans="1:9">
      <c r="A913" s="11"/>
      <c r="B913" s="16"/>
      <c r="D913" s="30"/>
      <c r="E913" s="38"/>
      <c r="F913" s="28"/>
      <c r="G913" s="28"/>
      <c r="H913" s="11"/>
      <c r="I913" s="11"/>
    </row>
    <row r="914" spans="1:9">
      <c r="A914" s="11"/>
      <c r="B914" s="16"/>
      <c r="D914" s="30"/>
      <c r="E914" s="38"/>
      <c r="F914" s="28"/>
      <c r="G914" s="28"/>
      <c r="H914" s="11"/>
      <c r="I914" s="11"/>
    </row>
    <row r="915" spans="1:9">
      <c r="A915" s="11"/>
      <c r="B915" s="16"/>
      <c r="D915" s="30"/>
      <c r="E915" s="38"/>
      <c r="F915" s="28"/>
      <c r="G915" s="28"/>
      <c r="H915" s="11"/>
      <c r="I915" s="11"/>
    </row>
    <row r="916" spans="1:9">
      <c r="A916" s="11"/>
      <c r="B916" s="16"/>
      <c r="D916" s="30"/>
      <c r="E916" s="38"/>
      <c r="F916" s="28"/>
      <c r="G916" s="28"/>
      <c r="H916" s="11"/>
      <c r="I916" s="11"/>
    </row>
    <row r="917" spans="1:9">
      <c r="A917" s="11"/>
      <c r="B917" s="16"/>
      <c r="D917" s="30"/>
      <c r="E917" s="38"/>
      <c r="F917" s="28"/>
      <c r="G917" s="28"/>
      <c r="H917" s="11"/>
      <c r="I917" s="11"/>
    </row>
    <row r="918" spans="1:9">
      <c r="A918" s="11"/>
      <c r="B918" s="16"/>
      <c r="D918" s="30"/>
      <c r="E918" s="29"/>
      <c r="F918" s="30"/>
      <c r="G918" s="30"/>
      <c r="I918" s="11"/>
    </row>
    <row r="919" spans="1:9">
      <c r="A919" s="11"/>
      <c r="B919" s="16"/>
      <c r="D919" s="30"/>
      <c r="E919" s="38"/>
      <c r="F919" s="28"/>
      <c r="G919" s="28"/>
      <c r="H919" s="11"/>
      <c r="I919" s="11"/>
    </row>
    <row r="920" spans="1:9">
      <c r="A920" s="11"/>
      <c r="B920" s="16"/>
      <c r="D920" s="30"/>
      <c r="E920" s="39"/>
      <c r="F920" s="28"/>
      <c r="G920" s="28"/>
      <c r="H920" s="11"/>
      <c r="I920" s="11"/>
    </row>
    <row r="921" spans="1:9">
      <c r="A921" s="11"/>
      <c r="B921" s="16"/>
      <c r="D921" s="30"/>
      <c r="E921" s="38"/>
      <c r="F921" s="28"/>
      <c r="G921" s="28"/>
      <c r="H921" s="11"/>
      <c r="I921" s="11"/>
    </row>
    <row r="922" spans="1:9">
      <c r="A922" s="11"/>
      <c r="B922" s="16"/>
      <c r="D922" s="30"/>
      <c r="E922" s="29"/>
      <c r="F922" s="30"/>
      <c r="G922" s="30"/>
      <c r="I922" s="11"/>
    </row>
    <row r="923" spans="1:9">
      <c r="A923" s="11"/>
      <c r="B923" s="16"/>
      <c r="D923" s="30"/>
      <c r="E923" s="38"/>
      <c r="F923" s="28"/>
      <c r="G923" s="28"/>
      <c r="H923" s="11"/>
      <c r="I923" s="11"/>
    </row>
    <row r="924" spans="1:9">
      <c r="A924" s="11"/>
      <c r="B924" s="16"/>
      <c r="D924" s="30"/>
      <c r="E924" s="38"/>
      <c r="F924" s="28"/>
      <c r="G924" s="28"/>
      <c r="H924" s="11"/>
      <c r="I924" s="11"/>
    </row>
    <row r="925" spans="1:9">
      <c r="A925" s="11"/>
      <c r="B925" s="16"/>
      <c r="D925" s="30"/>
      <c r="E925" s="38"/>
      <c r="F925" s="28"/>
      <c r="G925" s="28"/>
      <c r="H925" s="11"/>
      <c r="I925" s="11"/>
    </row>
    <row r="926" spans="1:9">
      <c r="A926" s="11"/>
      <c r="B926" s="16"/>
      <c r="D926" s="30"/>
      <c r="E926" s="38"/>
      <c r="F926" s="28"/>
      <c r="G926" s="28"/>
      <c r="H926" s="11"/>
      <c r="I926" s="11"/>
    </row>
    <row r="927" spans="1:9">
      <c r="A927" s="11"/>
      <c r="B927" s="16"/>
      <c r="D927" s="30"/>
      <c r="E927" s="38"/>
      <c r="F927" s="28"/>
      <c r="G927" s="28"/>
      <c r="H927" s="11"/>
      <c r="I927" s="11"/>
    </row>
    <row r="928" spans="1:9">
      <c r="A928" s="11"/>
      <c r="B928" s="16"/>
      <c r="D928" s="30"/>
      <c r="E928" s="38"/>
      <c r="F928" s="28"/>
      <c r="G928" s="28"/>
      <c r="H928" s="11"/>
      <c r="I928" s="11"/>
    </row>
    <row r="929" spans="1:9">
      <c r="A929" s="11"/>
      <c r="B929" s="16"/>
      <c r="D929" s="30"/>
      <c r="E929" s="38"/>
      <c r="F929" s="28"/>
      <c r="G929" s="28"/>
      <c r="H929" s="11"/>
      <c r="I929" s="11"/>
    </row>
    <row r="930" spans="1:9">
      <c r="A930" s="11"/>
      <c r="B930" s="16"/>
      <c r="D930" s="30"/>
      <c r="E930" s="38"/>
      <c r="F930" s="28"/>
      <c r="G930" s="28"/>
      <c r="H930" s="11"/>
      <c r="I930" s="11"/>
    </row>
    <row r="931" spans="1:9">
      <c r="A931" s="11"/>
      <c r="B931" s="16"/>
      <c r="D931" s="30"/>
      <c r="E931" s="38"/>
      <c r="F931" s="28"/>
      <c r="G931" s="28"/>
      <c r="H931" s="11"/>
      <c r="I931" s="11"/>
    </row>
    <row r="932" spans="1:9">
      <c r="A932" s="11"/>
      <c r="B932" s="16"/>
      <c r="D932" s="30"/>
      <c r="E932" s="29"/>
      <c r="F932" s="30"/>
      <c r="G932" s="30"/>
      <c r="I932" s="11"/>
    </row>
    <row r="933" spans="1:9">
      <c r="A933" s="11"/>
      <c r="B933" s="16"/>
      <c r="D933" s="30"/>
      <c r="E933" s="38"/>
      <c r="F933" s="28"/>
      <c r="G933" s="28"/>
      <c r="H933" s="11"/>
      <c r="I933" s="11"/>
    </row>
    <row r="934" spans="1:9">
      <c r="A934" s="11"/>
      <c r="B934" s="16"/>
      <c r="D934" s="30"/>
      <c r="E934" s="38"/>
      <c r="F934" s="28"/>
      <c r="G934" s="28"/>
      <c r="H934" s="11"/>
      <c r="I934" s="11"/>
    </row>
    <row r="935" spans="1:9">
      <c r="A935" s="11"/>
      <c r="B935" s="16"/>
      <c r="D935" s="30"/>
      <c r="E935" s="38"/>
      <c r="F935" s="28"/>
      <c r="G935" s="28"/>
      <c r="H935" s="11"/>
      <c r="I935" s="11"/>
    </row>
    <row r="936" spans="1:9">
      <c r="A936" s="11"/>
      <c r="B936" s="16"/>
      <c r="D936" s="30"/>
      <c r="E936" s="29"/>
      <c r="F936" s="30"/>
      <c r="G936" s="30"/>
      <c r="I936" s="11"/>
    </row>
    <row r="937" spans="1:9">
      <c r="A937" s="11"/>
      <c r="B937" s="16"/>
      <c r="D937" s="30"/>
      <c r="E937" s="38"/>
      <c r="F937" s="28"/>
      <c r="G937" s="28"/>
      <c r="H937" s="11"/>
      <c r="I937" s="11"/>
    </row>
    <row r="938" spans="1:9">
      <c r="A938" s="11"/>
      <c r="B938" s="16"/>
      <c r="D938" s="30"/>
      <c r="E938" s="38"/>
      <c r="F938" s="28"/>
      <c r="G938" s="28"/>
      <c r="H938" s="11"/>
      <c r="I938" s="11"/>
    </row>
    <row r="939" spans="1:9">
      <c r="A939" s="11"/>
      <c r="B939" s="16"/>
      <c r="D939" s="30"/>
      <c r="E939" s="29"/>
      <c r="F939" s="30"/>
      <c r="G939" s="30"/>
      <c r="I939" s="11"/>
    </row>
    <row r="940" spans="1:9">
      <c r="A940" s="11"/>
      <c r="B940" s="16"/>
      <c r="D940" s="30"/>
      <c r="E940" s="38"/>
      <c r="F940" s="28"/>
      <c r="G940" s="28"/>
      <c r="H940" s="11"/>
      <c r="I940" s="11"/>
    </row>
    <row r="941" spans="1:9">
      <c r="A941" s="11"/>
      <c r="B941" s="16"/>
      <c r="D941" s="30"/>
      <c r="E941" s="29"/>
      <c r="F941" s="30"/>
      <c r="G941" s="30"/>
      <c r="I941" s="11"/>
    </row>
    <row r="942" spans="1:9">
      <c r="A942" s="11"/>
      <c r="B942" s="16"/>
      <c r="D942" s="30"/>
      <c r="E942" s="29"/>
      <c r="F942" s="30"/>
      <c r="G942" s="30"/>
      <c r="I942" s="11"/>
    </row>
    <row r="943" spans="1:9">
      <c r="A943" s="11"/>
      <c r="B943" s="16"/>
      <c r="D943" s="30"/>
      <c r="E943" s="38"/>
      <c r="F943" s="28"/>
      <c r="G943" s="28"/>
      <c r="H943" s="11"/>
      <c r="I943" s="11"/>
    </row>
    <row r="944" spans="1:9">
      <c r="A944" s="11"/>
      <c r="B944" s="16"/>
      <c r="D944" s="30"/>
      <c r="E944" s="38"/>
      <c r="F944" s="28"/>
      <c r="G944" s="28"/>
      <c r="H944" s="11"/>
      <c r="I944" s="11"/>
    </row>
    <row r="945" spans="1:9">
      <c r="A945" s="11"/>
      <c r="B945" s="16"/>
      <c r="D945" s="30"/>
      <c r="E945" s="38"/>
      <c r="F945" s="28"/>
      <c r="G945" s="28"/>
      <c r="H945" s="11"/>
      <c r="I945" s="11"/>
    </row>
    <row r="946" spans="1:9">
      <c r="A946" s="11"/>
      <c r="B946" s="16"/>
      <c r="D946" s="30"/>
      <c r="E946" s="30"/>
      <c r="F946" s="30"/>
      <c r="G946" s="30"/>
      <c r="I946" s="11"/>
    </row>
    <row r="947" spans="1:9">
      <c r="A947" s="11"/>
      <c r="B947" s="16"/>
      <c r="D947" s="30"/>
      <c r="E947" s="38"/>
      <c r="F947" s="28"/>
      <c r="G947" s="28"/>
      <c r="H947" s="11"/>
      <c r="I947" s="11"/>
    </row>
    <row r="948" spans="1:9">
      <c r="A948" s="11"/>
      <c r="B948" s="16"/>
      <c r="D948" s="30"/>
      <c r="E948" s="38"/>
      <c r="F948" s="28"/>
      <c r="G948" s="28"/>
      <c r="H948" s="11"/>
      <c r="I948" s="11"/>
    </row>
    <row r="949" spans="1:9">
      <c r="A949" s="11"/>
      <c r="B949" s="16"/>
      <c r="D949" s="30"/>
      <c r="E949" s="29"/>
      <c r="F949" s="30"/>
      <c r="G949" s="30"/>
      <c r="I949" s="11"/>
    </row>
    <row r="950" spans="1:9">
      <c r="A950" s="11"/>
      <c r="B950" s="16"/>
      <c r="D950" s="30"/>
      <c r="E950" s="30"/>
      <c r="F950" s="30"/>
      <c r="G950" s="30"/>
      <c r="I950" s="11"/>
    </row>
    <row r="951" spans="1:9">
      <c r="A951" s="11"/>
      <c r="B951" s="16"/>
      <c r="D951" s="30"/>
      <c r="E951" s="38"/>
      <c r="F951" s="28"/>
      <c r="G951" s="28"/>
      <c r="H951" s="11"/>
      <c r="I951" s="11"/>
    </row>
    <row r="952" spans="1:9">
      <c r="A952" s="11"/>
      <c r="B952" s="16"/>
      <c r="D952" s="30"/>
      <c r="E952" s="38"/>
      <c r="F952" s="28"/>
      <c r="G952" s="28"/>
      <c r="H952" s="11"/>
      <c r="I952" s="11"/>
    </row>
    <row r="953" spans="1:9">
      <c r="A953" s="11"/>
      <c r="B953" s="16"/>
      <c r="D953" s="30"/>
      <c r="E953" s="38"/>
      <c r="F953" s="28"/>
      <c r="G953" s="28"/>
      <c r="H953" s="11"/>
      <c r="I953" s="11"/>
    </row>
    <row r="954" spans="1:9">
      <c r="A954" s="11"/>
      <c r="B954" s="16"/>
      <c r="D954" s="30"/>
      <c r="E954" s="38"/>
      <c r="F954" s="28"/>
      <c r="G954" s="28"/>
      <c r="H954" s="11"/>
      <c r="I954" s="11"/>
    </row>
    <row r="955" spans="1:9">
      <c r="A955" s="11"/>
      <c r="B955" s="16"/>
      <c r="D955" s="30"/>
      <c r="E955" s="38"/>
      <c r="F955" s="28"/>
      <c r="G955" s="28"/>
      <c r="H955" s="11"/>
      <c r="I955" s="11"/>
    </row>
    <row r="956" spans="1:9">
      <c r="A956" s="11"/>
      <c r="B956" s="16"/>
      <c r="D956" s="30"/>
      <c r="E956" s="39"/>
      <c r="F956" s="28"/>
      <c r="G956" s="28"/>
      <c r="H956" s="11"/>
      <c r="I956" s="11"/>
    </row>
    <row r="957" spans="1:9">
      <c r="A957" s="11"/>
      <c r="B957" s="16"/>
      <c r="D957" s="30"/>
      <c r="E957" s="29"/>
      <c r="F957" s="30"/>
      <c r="G957" s="30"/>
      <c r="I957" s="11"/>
    </row>
    <row r="958" spans="1:9">
      <c r="A958" s="11"/>
      <c r="B958" s="16"/>
      <c r="D958" s="30"/>
      <c r="E958" s="38"/>
      <c r="F958" s="28"/>
      <c r="G958" s="28"/>
      <c r="H958" s="11"/>
      <c r="I958" s="11"/>
    </row>
    <row r="959" spans="1:9">
      <c r="A959" s="11"/>
      <c r="B959" s="16"/>
      <c r="D959" s="30"/>
      <c r="E959" s="38"/>
      <c r="F959" s="28"/>
      <c r="G959" s="28"/>
      <c r="H959" s="11"/>
      <c r="I959" s="11"/>
    </row>
    <row r="960" spans="1:9">
      <c r="A960" s="11"/>
      <c r="B960" s="16"/>
      <c r="D960" s="30"/>
      <c r="E960" s="38"/>
      <c r="F960" s="28"/>
      <c r="G960" s="28"/>
      <c r="H960" s="11"/>
      <c r="I960" s="11"/>
    </row>
    <row r="961" spans="1:9">
      <c r="A961" s="11"/>
      <c r="B961" s="16"/>
      <c r="D961" s="30"/>
      <c r="E961" s="29"/>
      <c r="F961" s="30"/>
      <c r="G961" s="30"/>
      <c r="I961" s="11"/>
    </row>
    <row r="962" spans="1:9">
      <c r="A962" s="11"/>
      <c r="B962" s="16"/>
      <c r="D962" s="30"/>
      <c r="E962" s="38"/>
      <c r="F962" s="28"/>
      <c r="G962" s="28"/>
      <c r="H962" s="11"/>
      <c r="I962" s="11"/>
    </row>
    <row r="963" spans="1:9">
      <c r="A963" s="11"/>
      <c r="B963" s="16"/>
      <c r="D963" s="30"/>
      <c r="E963" s="38"/>
      <c r="F963" s="28"/>
      <c r="G963" s="28"/>
      <c r="H963" s="11"/>
      <c r="I963" s="11"/>
    </row>
    <row r="964" spans="1:9">
      <c r="A964" s="11"/>
      <c r="B964" s="16"/>
      <c r="D964" s="30"/>
      <c r="E964" s="29"/>
      <c r="F964" s="30"/>
      <c r="G964" s="30"/>
      <c r="I964" s="11"/>
    </row>
    <row r="965" spans="1:9">
      <c r="A965" s="11"/>
      <c r="B965" s="16"/>
      <c r="D965" s="30"/>
      <c r="E965" s="38"/>
      <c r="F965" s="28"/>
      <c r="G965" s="28"/>
      <c r="H965" s="11"/>
      <c r="I965" s="11"/>
    </row>
    <row r="966" spans="1:9">
      <c r="A966" s="11"/>
      <c r="B966" s="16"/>
      <c r="D966" s="30"/>
      <c r="E966" s="38"/>
      <c r="F966" s="28"/>
      <c r="G966" s="28"/>
      <c r="H966" s="11"/>
      <c r="I966" s="11"/>
    </row>
    <row r="967" spans="1:9">
      <c r="A967" s="11"/>
      <c r="B967" s="16"/>
      <c r="D967" s="30"/>
      <c r="E967" s="29"/>
      <c r="F967" s="30"/>
      <c r="G967" s="30"/>
      <c r="I967" s="11"/>
    </row>
    <row r="968" spans="1:9">
      <c r="A968" s="11"/>
      <c r="B968" s="16"/>
      <c r="D968" s="30"/>
      <c r="E968" s="38"/>
      <c r="F968" s="28"/>
      <c r="G968" s="28"/>
      <c r="H968" s="11"/>
      <c r="I968" s="11"/>
    </row>
    <row r="969" spans="1:9">
      <c r="A969" s="11"/>
      <c r="B969" s="16"/>
      <c r="D969" s="30"/>
      <c r="E969" s="30"/>
      <c r="F969" s="30"/>
      <c r="G969" s="30"/>
      <c r="I969" s="11"/>
    </row>
    <row r="970" spans="1:9">
      <c r="A970" s="11"/>
      <c r="B970" s="16"/>
      <c r="D970" s="30"/>
      <c r="E970" s="38"/>
      <c r="F970" s="28"/>
      <c r="G970" s="28"/>
      <c r="H970" s="11"/>
      <c r="I970" s="11"/>
    </row>
    <row r="971" spans="1:9">
      <c r="A971" s="11"/>
      <c r="B971" s="16"/>
      <c r="D971" s="30"/>
      <c r="E971" s="38"/>
      <c r="F971" s="28"/>
      <c r="G971" s="28"/>
      <c r="H971" s="11"/>
      <c r="I971" s="11"/>
    </row>
    <row r="972" spans="1:9">
      <c r="A972" s="11"/>
      <c r="B972" s="16"/>
      <c r="D972" s="30"/>
      <c r="E972" s="38"/>
      <c r="F972" s="28"/>
      <c r="G972" s="28"/>
      <c r="H972" s="11"/>
      <c r="I972" s="11"/>
    </row>
    <row r="973" spans="1:9">
      <c r="A973" s="11"/>
      <c r="B973" s="16"/>
      <c r="D973" s="30"/>
      <c r="E973" s="38"/>
      <c r="F973" s="28"/>
      <c r="G973" s="28"/>
      <c r="H973" s="11"/>
      <c r="I973" s="11"/>
    </row>
    <row r="974" spans="1:9">
      <c r="A974" s="11"/>
      <c r="B974" s="16"/>
      <c r="D974" s="30"/>
      <c r="E974" s="38"/>
      <c r="F974" s="28"/>
      <c r="G974" s="28"/>
      <c r="H974" s="11"/>
      <c r="I974" s="11"/>
    </row>
    <row r="975" spans="1:9">
      <c r="A975" s="11"/>
      <c r="B975" s="16"/>
      <c r="D975" s="30"/>
      <c r="E975" s="38"/>
      <c r="F975" s="28"/>
      <c r="G975" s="28"/>
      <c r="H975" s="11"/>
      <c r="I975" s="11"/>
    </row>
    <row r="976" spans="1:9">
      <c r="A976" s="11"/>
      <c r="B976" s="16"/>
      <c r="D976" s="30"/>
      <c r="E976" s="38"/>
      <c r="F976" s="28"/>
      <c r="G976" s="28"/>
      <c r="H976" s="11"/>
      <c r="I976" s="11"/>
    </row>
    <row r="977" spans="1:9">
      <c r="A977" s="11"/>
      <c r="B977" s="16"/>
      <c r="D977" s="30"/>
      <c r="E977" s="29"/>
      <c r="F977" s="30"/>
      <c r="G977" s="30"/>
      <c r="I977" s="11"/>
    </row>
    <row r="978" spans="1:9">
      <c r="A978" s="11"/>
      <c r="B978" s="16"/>
      <c r="D978" s="30"/>
      <c r="E978" s="30"/>
      <c r="F978" s="30"/>
      <c r="G978" s="30"/>
      <c r="I978" s="11"/>
    </row>
    <row r="979" spans="1:9">
      <c r="A979" s="11"/>
      <c r="B979" s="16"/>
      <c r="D979" s="30"/>
      <c r="E979" s="29"/>
      <c r="F979" s="30"/>
      <c r="G979" s="30"/>
      <c r="I979" s="11"/>
    </row>
    <row r="980" spans="1:9">
      <c r="A980" s="11"/>
      <c r="B980" s="16"/>
      <c r="D980" s="30"/>
      <c r="E980" s="38"/>
      <c r="F980" s="28"/>
      <c r="G980" s="28"/>
      <c r="H980" s="11"/>
      <c r="I980" s="11"/>
    </row>
    <row r="981" spans="1:9">
      <c r="A981" s="11"/>
      <c r="B981" s="16"/>
      <c r="D981" s="30"/>
      <c r="E981" s="38"/>
      <c r="F981" s="28"/>
      <c r="G981" s="28"/>
      <c r="H981" s="11"/>
      <c r="I981" s="11"/>
    </row>
    <row r="982" spans="1:9">
      <c r="A982" s="11"/>
      <c r="B982" s="16"/>
      <c r="D982" s="30"/>
      <c r="E982" s="29"/>
      <c r="F982" s="30"/>
      <c r="G982" s="30"/>
      <c r="I982" s="11"/>
    </row>
    <row r="983" spans="1:9">
      <c r="A983" s="11"/>
      <c r="B983" s="16"/>
      <c r="D983" s="30"/>
      <c r="E983" s="39"/>
      <c r="F983" s="28"/>
      <c r="G983" s="28"/>
      <c r="H983" s="11"/>
      <c r="I983" s="11"/>
    </row>
    <row r="984" spans="1:9">
      <c r="A984" s="11"/>
      <c r="B984" s="16"/>
      <c r="D984" s="30"/>
      <c r="E984" s="38"/>
      <c r="F984" s="28"/>
      <c r="G984" s="28"/>
      <c r="H984" s="11"/>
      <c r="I984" s="11"/>
    </row>
    <row r="985" spans="1:9">
      <c r="A985" s="11"/>
      <c r="B985" s="16"/>
      <c r="D985" s="30"/>
      <c r="E985" s="29"/>
      <c r="F985" s="30"/>
      <c r="G985" s="30"/>
      <c r="I985" s="11"/>
    </row>
    <row r="986" spans="1:9">
      <c r="A986" s="11"/>
      <c r="B986" s="16"/>
      <c r="D986" s="30"/>
      <c r="E986" s="29"/>
      <c r="F986" s="30"/>
      <c r="G986" s="30"/>
      <c r="I986" s="11"/>
    </row>
    <row r="987" spans="1:9">
      <c r="A987" s="11"/>
      <c r="B987" s="16"/>
      <c r="D987" s="30"/>
      <c r="E987" s="29"/>
      <c r="F987" s="30"/>
      <c r="G987" s="30"/>
      <c r="I987" s="11"/>
    </row>
    <row r="988" spans="1:9">
      <c r="A988" s="11"/>
      <c r="B988" s="16"/>
      <c r="D988" s="30"/>
      <c r="E988" s="29"/>
      <c r="F988" s="30"/>
      <c r="G988" s="30"/>
      <c r="I988" s="11"/>
    </row>
    <row r="989" spans="1:9">
      <c r="A989" s="11"/>
      <c r="B989" s="16"/>
      <c r="D989" s="30"/>
      <c r="E989" s="38"/>
      <c r="F989" s="28"/>
      <c r="G989" s="28"/>
      <c r="H989" s="11"/>
      <c r="I989" s="11"/>
    </row>
    <row r="990" spans="1:9">
      <c r="A990" s="11"/>
      <c r="B990" s="16"/>
      <c r="D990" s="30"/>
      <c r="E990" s="38"/>
      <c r="F990" s="28"/>
      <c r="G990" s="28"/>
      <c r="H990" s="11"/>
      <c r="I990" s="11"/>
    </row>
    <row r="991" spans="1:9">
      <c r="A991" s="11"/>
      <c r="B991" s="16"/>
      <c r="D991" s="30"/>
      <c r="E991" s="38"/>
      <c r="F991" s="28"/>
      <c r="G991" s="28"/>
      <c r="H991" s="11"/>
      <c r="I991" s="11"/>
    </row>
    <row r="992" spans="1:9">
      <c r="A992" s="11"/>
      <c r="B992" s="16"/>
      <c r="D992" s="30"/>
      <c r="E992" s="38"/>
      <c r="F992" s="28"/>
      <c r="G992" s="28"/>
      <c r="H992" s="11"/>
      <c r="I992" s="11"/>
    </row>
    <row r="993" spans="1:9">
      <c r="A993" s="11"/>
      <c r="B993" s="16"/>
      <c r="D993" s="30"/>
      <c r="E993" s="38"/>
      <c r="F993" s="28"/>
      <c r="G993" s="28"/>
      <c r="H993" s="11"/>
      <c r="I993" s="11"/>
    </row>
    <row r="994" spans="1:9">
      <c r="A994" s="11"/>
      <c r="B994" s="16"/>
      <c r="D994" s="30"/>
      <c r="E994" s="38"/>
      <c r="F994" s="28"/>
      <c r="G994" s="28"/>
      <c r="H994" s="11"/>
      <c r="I994" s="11"/>
    </row>
    <row r="995" spans="1:9">
      <c r="A995" s="11"/>
      <c r="B995" s="16"/>
      <c r="D995" s="30"/>
      <c r="E995" s="30"/>
      <c r="F995" s="30"/>
      <c r="G995" s="30"/>
      <c r="I995" s="11"/>
    </row>
    <row r="996" spans="1:9">
      <c r="A996" s="11"/>
      <c r="B996" s="16"/>
      <c r="D996" s="30"/>
      <c r="E996" s="38"/>
      <c r="F996" s="28"/>
      <c r="G996" s="28"/>
      <c r="H996" s="11"/>
      <c r="I996" s="11"/>
    </row>
    <row r="997" spans="1:9">
      <c r="A997" s="11"/>
      <c r="B997" s="16"/>
      <c r="D997" s="30"/>
      <c r="E997" s="38"/>
      <c r="F997" s="28"/>
      <c r="G997" s="28"/>
      <c r="H997" s="11"/>
      <c r="I997" s="11"/>
    </row>
    <row r="998" spans="1:9">
      <c r="A998" s="11"/>
      <c r="B998" s="16"/>
      <c r="D998" s="30"/>
      <c r="E998" s="29"/>
      <c r="F998" s="28"/>
      <c r="G998" s="28"/>
      <c r="H998" s="11"/>
      <c r="I998" s="11"/>
    </row>
    <row r="999" spans="1:9">
      <c r="A999" s="11"/>
      <c r="B999" s="16"/>
      <c r="D999" s="30"/>
      <c r="E999" s="29"/>
      <c r="F999" s="30"/>
      <c r="G999" s="30"/>
      <c r="I999" s="11"/>
    </row>
    <row r="1000" spans="1:9">
      <c r="A1000" s="11"/>
      <c r="B1000" s="16"/>
      <c r="D1000" s="30"/>
      <c r="E1000" s="38"/>
      <c r="F1000" s="28"/>
      <c r="G1000" s="28"/>
      <c r="H1000" s="11"/>
      <c r="I1000" s="11"/>
    </row>
    <row r="1001" spans="1:9">
      <c r="A1001" s="11"/>
      <c r="B1001" s="16"/>
      <c r="D1001" s="30"/>
      <c r="E1001" s="28"/>
      <c r="F1001" s="30"/>
      <c r="G1001" s="30"/>
      <c r="I1001" s="11"/>
    </row>
    <row r="1002" spans="1:9">
      <c r="A1002" s="11"/>
      <c r="B1002" s="16"/>
      <c r="D1002" s="30"/>
      <c r="E1002" s="29"/>
      <c r="F1002" s="30"/>
      <c r="G1002" s="30"/>
      <c r="H1002" s="11"/>
      <c r="I1002" s="11"/>
    </row>
    <row r="1003" spans="1:9">
      <c r="A1003" s="11"/>
      <c r="B1003" s="16"/>
      <c r="D1003" s="30"/>
      <c r="E1003" s="38"/>
      <c r="F1003" s="28"/>
      <c r="G1003" s="28"/>
      <c r="H1003" s="11"/>
      <c r="I1003" s="11"/>
    </row>
    <row r="1004" spans="1:9">
      <c r="A1004" s="11"/>
      <c r="B1004" s="16"/>
      <c r="D1004" s="30"/>
      <c r="E1004" s="30"/>
      <c r="F1004" s="30"/>
      <c r="G1004" s="30"/>
      <c r="I1004" s="11"/>
    </row>
    <row r="1005" spans="1:9">
      <c r="A1005" s="11"/>
      <c r="B1005" s="16"/>
      <c r="D1005" s="30"/>
      <c r="E1005" s="38"/>
      <c r="F1005" s="28"/>
      <c r="G1005" s="28"/>
      <c r="H1005" s="11"/>
      <c r="I1005" s="11"/>
    </row>
    <row r="1006" spans="1:9">
      <c r="A1006" s="11"/>
      <c r="B1006" s="16"/>
      <c r="D1006" s="30"/>
      <c r="E1006" s="38"/>
      <c r="F1006" s="28"/>
      <c r="G1006" s="28"/>
      <c r="H1006" s="11"/>
      <c r="I1006" s="11"/>
    </row>
    <row r="1007" spans="1:9">
      <c r="A1007" s="11"/>
      <c r="B1007" s="16"/>
      <c r="D1007" s="30"/>
      <c r="E1007" s="38"/>
      <c r="F1007" s="28"/>
      <c r="G1007" s="28"/>
      <c r="H1007" s="11"/>
      <c r="I1007" s="11"/>
    </row>
    <row r="1008" spans="1:9">
      <c r="A1008" s="11"/>
      <c r="B1008" s="16"/>
      <c r="D1008" s="30"/>
      <c r="E1008" s="38"/>
      <c r="F1008" s="28"/>
      <c r="G1008" s="28"/>
      <c r="H1008" s="11"/>
      <c r="I1008" s="11"/>
    </row>
    <row r="1009" spans="1:9">
      <c r="A1009" s="11"/>
      <c r="B1009" s="16"/>
      <c r="D1009" s="30"/>
      <c r="E1009" s="38"/>
      <c r="F1009" s="28"/>
      <c r="G1009" s="28"/>
      <c r="H1009" s="11"/>
      <c r="I1009" s="11"/>
    </row>
    <row r="1010" spans="1:9">
      <c r="A1010" s="11"/>
      <c r="B1010" s="16"/>
      <c r="D1010" s="30"/>
      <c r="E1010" s="38"/>
      <c r="F1010" s="28"/>
      <c r="G1010" s="28"/>
      <c r="H1010" s="11"/>
      <c r="I1010" s="11"/>
    </row>
    <row r="1011" spans="1:9">
      <c r="A1011" s="11"/>
      <c r="B1011" s="16"/>
      <c r="D1011" s="30"/>
      <c r="E1011" s="38"/>
      <c r="F1011" s="28"/>
      <c r="G1011" s="28"/>
      <c r="H1011" s="11"/>
      <c r="I1011" s="11"/>
    </row>
    <row r="1012" spans="1:9">
      <c r="A1012" s="11"/>
      <c r="B1012" s="16"/>
      <c r="D1012" s="30"/>
      <c r="E1012" s="29"/>
      <c r="F1012" s="30"/>
      <c r="G1012" s="30"/>
      <c r="I1012" s="11"/>
    </row>
    <row r="1013" spans="1:9">
      <c r="A1013" s="11"/>
      <c r="B1013" s="16"/>
      <c r="D1013" s="30"/>
      <c r="E1013" s="29"/>
      <c r="F1013" s="30"/>
      <c r="G1013" s="30"/>
      <c r="I1013" s="11"/>
    </row>
    <row r="1014" spans="1:9">
      <c r="A1014" s="11"/>
      <c r="B1014" s="16"/>
      <c r="D1014" s="30"/>
      <c r="E1014" s="29"/>
      <c r="F1014" s="29"/>
      <c r="G1014" s="30"/>
      <c r="I1014" s="11"/>
    </row>
    <row r="1015" spans="1:9">
      <c r="A1015" s="11"/>
      <c r="B1015" s="16"/>
      <c r="D1015" s="30"/>
      <c r="E1015" s="38"/>
      <c r="F1015" s="28"/>
      <c r="G1015" s="28"/>
      <c r="H1015" s="11"/>
      <c r="I1015" s="11"/>
    </row>
    <row r="1016" spans="1:9">
      <c r="A1016" s="11"/>
      <c r="B1016" s="16"/>
      <c r="D1016" s="30"/>
      <c r="E1016" s="29"/>
      <c r="F1016" s="30"/>
      <c r="G1016" s="30"/>
      <c r="I1016" s="11"/>
    </row>
    <row r="1017" spans="1:9">
      <c r="A1017" s="11"/>
      <c r="B1017" s="16"/>
      <c r="D1017" s="30"/>
      <c r="E1017" s="38"/>
      <c r="F1017" s="28"/>
      <c r="G1017" s="28"/>
      <c r="H1017" s="11"/>
      <c r="I1017" s="11"/>
    </row>
    <row r="1018" spans="1:9">
      <c r="A1018" s="11"/>
      <c r="B1018" s="16"/>
      <c r="D1018" s="30"/>
      <c r="E1018" s="38"/>
      <c r="F1018" s="28"/>
      <c r="G1018" s="28"/>
      <c r="H1018" s="11"/>
      <c r="I1018" s="11"/>
    </row>
    <row r="1019" spans="1:9">
      <c r="A1019" s="11"/>
      <c r="B1019" s="16"/>
      <c r="D1019" s="30"/>
      <c r="E1019" s="38"/>
      <c r="F1019" s="28"/>
      <c r="G1019" s="28"/>
      <c r="H1019" s="11"/>
      <c r="I1019" s="11"/>
    </row>
    <row r="1020" spans="1:9">
      <c r="A1020" s="11"/>
      <c r="B1020" s="16"/>
      <c r="D1020" s="30"/>
      <c r="E1020" s="38"/>
      <c r="F1020" s="28"/>
      <c r="G1020" s="28"/>
      <c r="H1020" s="11"/>
      <c r="I1020" s="11"/>
    </row>
    <row r="1021" spans="1:9">
      <c r="A1021" s="11"/>
      <c r="B1021" s="16"/>
      <c r="D1021" s="30"/>
      <c r="E1021" s="29"/>
      <c r="F1021" s="30"/>
      <c r="G1021" s="30"/>
      <c r="I1021" s="11"/>
    </row>
    <row r="1022" spans="1:9">
      <c r="A1022" s="11"/>
      <c r="B1022" s="16"/>
      <c r="D1022" s="30"/>
      <c r="E1022" s="29"/>
      <c r="F1022" s="30"/>
      <c r="G1022" s="30"/>
      <c r="I1022" s="11"/>
    </row>
    <row r="1023" spans="1:9">
      <c r="A1023" s="11"/>
      <c r="B1023" s="16"/>
      <c r="D1023" s="30"/>
      <c r="E1023" s="29"/>
      <c r="F1023" s="30"/>
      <c r="G1023" s="30"/>
      <c r="I1023" s="11"/>
    </row>
    <row r="1024" spans="1:9">
      <c r="A1024" s="11"/>
      <c r="B1024" s="16"/>
      <c r="D1024" s="30"/>
      <c r="E1024" s="38"/>
      <c r="F1024" s="28"/>
      <c r="G1024" s="28"/>
      <c r="H1024" s="11"/>
      <c r="I1024" s="11"/>
    </row>
    <row r="1025" spans="1:9">
      <c r="A1025" s="11"/>
      <c r="B1025" s="16"/>
      <c r="D1025" s="30"/>
      <c r="E1025" s="29"/>
      <c r="F1025" s="30"/>
      <c r="G1025" s="30"/>
      <c r="I1025" s="11"/>
    </row>
    <row r="1026" spans="1:9">
      <c r="A1026" s="11"/>
      <c r="B1026" s="16"/>
      <c r="D1026" s="30"/>
      <c r="E1026" s="38"/>
      <c r="F1026" s="28"/>
      <c r="G1026" s="28"/>
      <c r="H1026" s="11"/>
      <c r="I1026" s="11"/>
    </row>
    <row r="1027" spans="1:9">
      <c r="A1027" s="11"/>
      <c r="B1027" s="16"/>
      <c r="D1027" s="30"/>
      <c r="E1027" s="29"/>
      <c r="F1027" s="30"/>
      <c r="G1027" s="30"/>
      <c r="I1027" s="11"/>
    </row>
    <row r="1028" spans="1:9">
      <c r="A1028" s="11"/>
      <c r="B1028" s="16"/>
      <c r="D1028" s="30"/>
      <c r="E1028" s="38"/>
      <c r="F1028" s="28"/>
      <c r="G1028" s="28"/>
      <c r="H1028" s="11"/>
      <c r="I1028" s="11"/>
    </row>
    <row r="1029" spans="1:9">
      <c r="A1029" s="11"/>
      <c r="B1029" s="16"/>
      <c r="D1029" s="30"/>
      <c r="E1029" s="38"/>
      <c r="F1029" s="28"/>
      <c r="G1029" s="28"/>
      <c r="H1029" s="11"/>
      <c r="I1029" s="11"/>
    </row>
    <row r="1030" spans="1:9">
      <c r="A1030" s="11"/>
      <c r="B1030" s="16"/>
      <c r="D1030" s="30"/>
      <c r="E1030" s="29"/>
      <c r="F1030" s="30"/>
      <c r="G1030" s="30"/>
      <c r="I1030" s="11"/>
    </row>
    <row r="1031" spans="1:9">
      <c r="A1031" s="11"/>
      <c r="B1031" s="16"/>
      <c r="D1031" s="30"/>
      <c r="E1031" s="38"/>
      <c r="F1031" s="28"/>
      <c r="G1031" s="28"/>
      <c r="H1031" s="11"/>
      <c r="I1031" s="11"/>
    </row>
    <row r="1032" spans="1:9">
      <c r="A1032" s="11"/>
      <c r="B1032" s="16"/>
      <c r="D1032" s="30"/>
      <c r="E1032" s="38"/>
      <c r="F1032" s="28"/>
      <c r="G1032" s="28"/>
      <c r="H1032" s="11"/>
      <c r="I1032" s="11"/>
    </row>
    <row r="1033" spans="1:9">
      <c r="A1033" s="11"/>
      <c r="B1033" s="16"/>
      <c r="D1033" s="30"/>
      <c r="E1033" s="38"/>
      <c r="F1033" s="28"/>
      <c r="G1033" s="28"/>
      <c r="H1033" s="11"/>
      <c r="I1033" s="11"/>
    </row>
    <row r="1034" spans="1:9">
      <c r="A1034" s="11"/>
      <c r="B1034" s="16"/>
      <c r="D1034" s="30"/>
      <c r="E1034" s="29"/>
      <c r="F1034" s="30"/>
      <c r="G1034" s="30"/>
      <c r="I1034" s="11"/>
    </row>
    <row r="1035" spans="1:9">
      <c r="A1035" s="11"/>
      <c r="B1035" s="16"/>
      <c r="D1035" s="30"/>
      <c r="E1035" s="38"/>
      <c r="F1035" s="28"/>
      <c r="G1035" s="28"/>
      <c r="H1035" s="11"/>
      <c r="I1035" s="11"/>
    </row>
    <row r="1036" spans="1:9">
      <c r="A1036" s="11"/>
      <c r="B1036" s="16"/>
      <c r="D1036" s="30"/>
      <c r="E1036" s="38"/>
      <c r="F1036" s="28"/>
      <c r="G1036" s="28"/>
      <c r="H1036" s="11"/>
      <c r="I1036" s="11"/>
    </row>
    <row r="1037" spans="1:9">
      <c r="A1037" s="11"/>
      <c r="B1037" s="16"/>
      <c r="D1037" s="30"/>
      <c r="E1037" s="38"/>
      <c r="F1037" s="28"/>
      <c r="G1037" s="28"/>
      <c r="H1037" s="11"/>
      <c r="I1037" s="11"/>
    </row>
    <row r="1038" spans="1:9">
      <c r="A1038" s="11"/>
      <c r="B1038" s="16"/>
      <c r="D1038" s="30"/>
      <c r="E1038" s="38"/>
      <c r="F1038" s="28"/>
      <c r="G1038" s="28"/>
      <c r="H1038" s="11"/>
      <c r="I1038" s="11"/>
    </row>
    <row r="1039" spans="1:9">
      <c r="A1039" s="11"/>
      <c r="B1039" s="16"/>
      <c r="D1039" s="30"/>
      <c r="E1039" s="38"/>
      <c r="F1039" s="28"/>
      <c r="G1039" s="28"/>
      <c r="H1039" s="11"/>
      <c r="I1039" s="11"/>
    </row>
    <row r="1040" spans="1:9">
      <c r="A1040" s="11"/>
      <c r="B1040" s="16"/>
      <c r="D1040" s="30"/>
      <c r="E1040" s="38"/>
      <c r="F1040" s="28"/>
      <c r="G1040" s="28"/>
      <c r="H1040" s="11"/>
      <c r="I1040" s="11"/>
    </row>
    <row r="1041" spans="1:9">
      <c r="A1041" s="11"/>
      <c r="B1041" s="16"/>
      <c r="D1041" s="30"/>
      <c r="E1041" s="38"/>
      <c r="F1041" s="28"/>
      <c r="G1041" s="28"/>
      <c r="H1041" s="11"/>
      <c r="I1041" s="11"/>
    </row>
    <row r="1042" spans="1:9">
      <c r="A1042" s="11"/>
      <c r="B1042" s="16"/>
      <c r="D1042" s="30"/>
      <c r="E1042" s="38"/>
      <c r="F1042" s="28"/>
      <c r="G1042" s="28"/>
      <c r="H1042" s="11"/>
      <c r="I1042" s="11"/>
    </row>
    <row r="1043" spans="1:9">
      <c r="A1043" s="11"/>
      <c r="B1043" s="16"/>
      <c r="D1043" s="30"/>
      <c r="E1043" s="38"/>
      <c r="F1043" s="28"/>
      <c r="G1043" s="28"/>
      <c r="H1043" s="11"/>
      <c r="I1043" s="11"/>
    </row>
    <row r="1044" spans="1:9">
      <c r="A1044" s="11"/>
      <c r="B1044" s="16"/>
      <c r="D1044" s="30"/>
      <c r="E1044" s="29"/>
      <c r="F1044" s="30"/>
      <c r="G1044" s="30"/>
      <c r="I1044" s="11"/>
    </row>
    <row r="1045" spans="1:9">
      <c r="A1045" s="11"/>
      <c r="B1045" s="16"/>
      <c r="D1045" s="30"/>
      <c r="E1045" s="38"/>
      <c r="F1045" s="28"/>
      <c r="G1045" s="28"/>
      <c r="H1045" s="11"/>
      <c r="I1045" s="11"/>
    </row>
    <row r="1046" spans="1:9">
      <c r="A1046" s="11"/>
      <c r="B1046" s="16"/>
      <c r="D1046" s="30"/>
      <c r="E1046" s="39"/>
      <c r="F1046" s="28"/>
      <c r="G1046" s="28"/>
      <c r="H1046" s="11"/>
      <c r="I1046" s="11"/>
    </row>
    <row r="1047" spans="1:9">
      <c r="A1047" s="11"/>
      <c r="B1047" s="16"/>
      <c r="D1047" s="30"/>
      <c r="E1047" s="30"/>
      <c r="F1047" s="30"/>
      <c r="G1047" s="30"/>
      <c r="I1047" s="11"/>
    </row>
    <row r="1048" spans="1:9">
      <c r="A1048" s="11"/>
      <c r="B1048" s="16"/>
      <c r="D1048" s="30"/>
      <c r="E1048" s="38"/>
      <c r="F1048" s="28"/>
      <c r="G1048" s="28"/>
      <c r="H1048" s="11"/>
      <c r="I1048" s="11"/>
    </row>
    <row r="1049" spans="1:9">
      <c r="A1049" s="11"/>
      <c r="B1049" s="16"/>
      <c r="D1049" s="30"/>
      <c r="E1049" s="29"/>
      <c r="F1049" s="30"/>
      <c r="G1049" s="30"/>
      <c r="I1049" s="11"/>
    </row>
    <row r="1050" spans="1:9">
      <c r="A1050" s="11"/>
      <c r="B1050" s="16"/>
      <c r="D1050" s="30"/>
      <c r="E1050" s="38"/>
      <c r="F1050" s="28"/>
      <c r="G1050" s="28"/>
      <c r="H1050" s="11"/>
      <c r="I1050" s="11"/>
    </row>
    <row r="1051" spans="1:9">
      <c r="A1051" s="11"/>
      <c r="B1051" s="16"/>
      <c r="D1051" s="30"/>
      <c r="E1051" s="38"/>
      <c r="F1051" s="28"/>
      <c r="G1051" s="28"/>
      <c r="H1051" s="11"/>
      <c r="I1051" s="11"/>
    </row>
    <row r="1052" spans="1:9">
      <c r="A1052" s="11"/>
      <c r="B1052" s="16"/>
      <c r="D1052" s="30"/>
      <c r="E1052" s="38"/>
      <c r="F1052" s="28"/>
      <c r="G1052" s="28"/>
      <c r="H1052" s="11"/>
      <c r="I1052" s="11"/>
    </row>
    <row r="1053" spans="1:9">
      <c r="A1053" s="11"/>
      <c r="B1053" s="16"/>
      <c r="D1053" s="30"/>
      <c r="E1053" s="29"/>
      <c r="F1053" s="30"/>
      <c r="G1053" s="30"/>
      <c r="I1053" s="11"/>
    </row>
    <row r="1054" spans="1:9">
      <c r="A1054" s="11"/>
      <c r="B1054" s="16"/>
      <c r="D1054" s="30"/>
      <c r="E1054" s="38"/>
      <c r="F1054" s="28"/>
      <c r="G1054" s="28"/>
      <c r="H1054" s="11"/>
      <c r="I1054" s="11"/>
    </row>
    <row r="1055" spans="1:9">
      <c r="A1055" s="11"/>
      <c r="B1055" s="16"/>
      <c r="D1055" s="30"/>
      <c r="E1055" s="38"/>
      <c r="F1055" s="28"/>
      <c r="G1055" s="28"/>
      <c r="H1055" s="11"/>
      <c r="I1055" s="11"/>
    </row>
    <row r="1056" spans="1:9">
      <c r="A1056" s="11"/>
      <c r="B1056" s="16"/>
      <c r="D1056" s="30"/>
      <c r="E1056" s="38"/>
      <c r="F1056" s="28"/>
      <c r="G1056" s="28"/>
      <c r="H1056" s="11"/>
      <c r="I1056" s="11"/>
    </row>
    <row r="1057" spans="1:9">
      <c r="A1057" s="11"/>
      <c r="B1057" s="16"/>
      <c r="D1057" s="30"/>
      <c r="E1057" s="38"/>
      <c r="F1057" s="28"/>
      <c r="G1057" s="28"/>
      <c r="H1057" s="11"/>
      <c r="I1057" s="11"/>
    </row>
    <row r="1058" spans="1:9">
      <c r="A1058" s="11"/>
      <c r="B1058" s="16"/>
      <c r="D1058" s="30"/>
      <c r="E1058" s="29"/>
      <c r="F1058" s="30"/>
      <c r="G1058" s="30"/>
      <c r="I1058" s="11"/>
    </row>
    <row r="1059" spans="1:9">
      <c r="A1059" s="11"/>
      <c r="B1059" s="16"/>
      <c r="D1059" s="30"/>
      <c r="E1059" s="38"/>
      <c r="F1059" s="28"/>
      <c r="G1059" s="28"/>
      <c r="H1059" s="11"/>
      <c r="I1059" s="11"/>
    </row>
    <row r="1060" spans="1:9">
      <c r="A1060" s="11"/>
      <c r="B1060" s="16"/>
      <c r="D1060" s="30"/>
      <c r="E1060" s="29"/>
      <c r="F1060" s="30"/>
      <c r="G1060" s="30"/>
      <c r="I1060" s="11"/>
    </row>
    <row r="1061" spans="1:9">
      <c r="A1061" s="11"/>
      <c r="B1061" s="16"/>
      <c r="D1061" s="30"/>
      <c r="E1061" s="38"/>
      <c r="F1061" s="28"/>
      <c r="G1061" s="28"/>
      <c r="H1061" s="11"/>
      <c r="I1061" s="11"/>
    </row>
    <row r="1062" spans="1:9">
      <c r="A1062" s="11"/>
      <c r="B1062" s="16"/>
      <c r="D1062" s="30"/>
      <c r="E1062" s="38"/>
      <c r="F1062" s="28"/>
      <c r="G1062" s="28"/>
      <c r="H1062" s="11"/>
      <c r="I1062" s="11"/>
    </row>
    <row r="1063" spans="1:9">
      <c r="A1063" s="11"/>
      <c r="B1063" s="16"/>
      <c r="D1063" s="30"/>
      <c r="E1063" s="38"/>
      <c r="F1063" s="28"/>
      <c r="G1063" s="28"/>
      <c r="H1063" s="11"/>
      <c r="I1063" s="11"/>
    </row>
    <row r="1064" spans="1:9">
      <c r="A1064" s="11"/>
      <c r="B1064" s="16"/>
      <c r="D1064" s="30"/>
      <c r="E1064" s="38"/>
      <c r="F1064" s="28"/>
      <c r="G1064" s="28"/>
      <c r="H1064" s="11"/>
      <c r="I1064" s="11"/>
    </row>
    <row r="1065" spans="1:9">
      <c r="A1065" s="11"/>
      <c r="B1065" s="16"/>
      <c r="D1065" s="30"/>
      <c r="E1065" s="38"/>
      <c r="F1065" s="28"/>
      <c r="G1065" s="28"/>
      <c r="H1065" s="11"/>
      <c r="I1065" s="11"/>
    </row>
    <row r="1066" spans="1:9">
      <c r="A1066" s="11"/>
      <c r="B1066" s="16"/>
      <c r="D1066" s="30"/>
      <c r="E1066" s="29"/>
      <c r="F1066" s="30"/>
      <c r="G1066" s="30"/>
      <c r="I1066" s="11"/>
    </row>
    <row r="1067" spans="1:9">
      <c r="A1067" s="11"/>
      <c r="B1067" s="16"/>
      <c r="D1067" s="30"/>
      <c r="E1067" s="38"/>
      <c r="F1067" s="28"/>
      <c r="G1067" s="28"/>
      <c r="H1067" s="11"/>
      <c r="I1067" s="11"/>
    </row>
    <row r="1068" spans="1:9">
      <c r="A1068" s="11"/>
      <c r="B1068" s="16"/>
      <c r="D1068" s="30"/>
      <c r="E1068" s="38"/>
      <c r="F1068" s="28"/>
      <c r="G1068" s="28"/>
      <c r="H1068" s="11"/>
      <c r="I1068" s="11"/>
    </row>
    <row r="1069" spans="1:9">
      <c r="A1069" s="11"/>
      <c r="B1069" s="16"/>
      <c r="D1069" s="30"/>
      <c r="E1069" s="38"/>
      <c r="F1069" s="28"/>
      <c r="G1069" s="28"/>
      <c r="H1069" s="11"/>
      <c r="I1069" s="11"/>
    </row>
    <row r="1070" spans="1:9">
      <c r="A1070" s="11"/>
      <c r="B1070" s="16"/>
      <c r="D1070" s="30"/>
      <c r="E1070" s="29"/>
      <c r="F1070" s="30"/>
      <c r="G1070" s="30"/>
      <c r="I1070" s="11"/>
    </row>
    <row r="1071" spans="1:9">
      <c r="A1071" s="11"/>
      <c r="B1071" s="16"/>
      <c r="D1071" s="30"/>
      <c r="E1071" s="38"/>
      <c r="F1071" s="28"/>
      <c r="G1071" s="28"/>
      <c r="H1071" s="11"/>
      <c r="I1071" s="11"/>
    </row>
    <row r="1072" spans="1:9">
      <c r="A1072" s="11"/>
      <c r="B1072" s="16"/>
      <c r="D1072" s="30"/>
      <c r="E1072" s="38"/>
      <c r="F1072" s="28"/>
      <c r="G1072" s="28"/>
      <c r="H1072" s="11"/>
      <c r="I1072" s="11"/>
    </row>
    <row r="1073" spans="1:9">
      <c r="A1073" s="11"/>
      <c r="B1073" s="16"/>
      <c r="D1073" s="30"/>
      <c r="E1073" s="38"/>
      <c r="F1073" s="28"/>
      <c r="G1073" s="28"/>
      <c r="H1073" s="11"/>
      <c r="I1073" s="11"/>
    </row>
    <row r="1074" spans="1:9">
      <c r="A1074" s="11"/>
      <c r="B1074" s="16"/>
      <c r="D1074" s="30"/>
      <c r="E1074" s="38"/>
      <c r="F1074" s="28"/>
      <c r="G1074" s="28"/>
      <c r="H1074" s="11"/>
      <c r="I1074" s="11"/>
    </row>
    <row r="1075" spans="1:9">
      <c r="A1075" s="11"/>
      <c r="B1075" s="16"/>
      <c r="D1075" s="30"/>
      <c r="E1075" s="38"/>
      <c r="F1075" s="28"/>
      <c r="G1075" s="28"/>
      <c r="H1075" s="11"/>
      <c r="I1075" s="11"/>
    </row>
    <row r="1076" spans="1:9">
      <c r="A1076" s="11"/>
      <c r="B1076" s="16"/>
      <c r="D1076" s="30"/>
      <c r="E1076" s="38"/>
      <c r="F1076" s="28"/>
      <c r="G1076" s="28"/>
      <c r="H1076" s="11"/>
      <c r="I1076" s="11"/>
    </row>
    <row r="1077" spans="1:9">
      <c r="A1077" s="11"/>
      <c r="B1077" s="16"/>
      <c r="D1077" s="30"/>
      <c r="E1077" s="38"/>
      <c r="F1077" s="28"/>
      <c r="G1077" s="28"/>
      <c r="H1077" s="11"/>
      <c r="I1077" s="11"/>
    </row>
    <row r="1078" spans="1:9">
      <c r="A1078" s="11"/>
      <c r="B1078" s="16"/>
      <c r="D1078" s="30"/>
      <c r="E1078" s="38"/>
      <c r="F1078" s="28"/>
      <c r="G1078" s="28"/>
      <c r="H1078" s="11"/>
      <c r="I1078" s="11"/>
    </row>
    <row r="1079" spans="1:9">
      <c r="A1079" s="11"/>
      <c r="B1079" s="16"/>
      <c r="D1079" s="30"/>
      <c r="E1079" s="38"/>
      <c r="F1079" s="28"/>
      <c r="G1079" s="28"/>
      <c r="H1079" s="11"/>
      <c r="I1079" s="11"/>
    </row>
    <row r="1080" spans="1:9">
      <c r="A1080" s="11"/>
      <c r="B1080" s="16"/>
      <c r="D1080" s="30"/>
      <c r="E1080" s="28"/>
      <c r="F1080" s="30"/>
      <c r="G1080" s="30"/>
      <c r="I1080" s="11"/>
    </row>
    <row r="1081" spans="1:9">
      <c r="A1081" s="11"/>
      <c r="B1081" s="16"/>
      <c r="D1081" s="30"/>
      <c r="E1081" s="38"/>
      <c r="F1081" s="28"/>
      <c r="G1081" s="28"/>
      <c r="H1081" s="11"/>
      <c r="I1081" s="11"/>
    </row>
    <row r="1082" spans="1:9">
      <c r="A1082" s="11"/>
      <c r="B1082" s="16"/>
      <c r="D1082" s="30"/>
      <c r="E1082" s="38"/>
      <c r="F1082" s="28"/>
      <c r="G1082" s="28"/>
      <c r="H1082" s="11"/>
      <c r="I1082" s="11"/>
    </row>
    <row r="1083" spans="1:9">
      <c r="A1083" s="11"/>
      <c r="B1083" s="16"/>
      <c r="D1083" s="30"/>
      <c r="E1083" s="38"/>
      <c r="F1083" s="28"/>
      <c r="G1083" s="28"/>
      <c r="H1083" s="11"/>
      <c r="I1083" s="11"/>
    </row>
    <row r="1084" spans="1:9">
      <c r="A1084" s="11"/>
      <c r="B1084" s="16"/>
      <c r="D1084" s="30"/>
      <c r="E1084" s="38"/>
      <c r="F1084" s="28"/>
      <c r="G1084" s="28"/>
      <c r="H1084" s="11"/>
      <c r="I1084" s="11"/>
    </row>
    <row r="1085" spans="1:9">
      <c r="A1085" s="11"/>
      <c r="B1085" s="16"/>
      <c r="D1085" s="30"/>
      <c r="E1085" s="38"/>
      <c r="F1085" s="28"/>
      <c r="G1085" s="28"/>
      <c r="H1085" s="11"/>
      <c r="I1085" s="11"/>
    </row>
    <row r="1086" spans="1:9">
      <c r="A1086" s="11"/>
      <c r="B1086" s="16"/>
      <c r="D1086" s="30"/>
      <c r="E1086" s="29"/>
      <c r="F1086" s="30"/>
      <c r="G1086" s="30"/>
      <c r="I1086" s="11"/>
    </row>
    <row r="1087" spans="1:9">
      <c r="A1087" s="11"/>
      <c r="B1087" s="16"/>
      <c r="D1087" s="30"/>
      <c r="E1087" s="29"/>
      <c r="F1087" s="30"/>
      <c r="G1087" s="30"/>
      <c r="I1087" s="11"/>
    </row>
    <row r="1088" spans="1:9">
      <c r="A1088" s="11"/>
      <c r="B1088" s="16"/>
      <c r="D1088" s="30"/>
      <c r="E1088" s="29"/>
      <c r="F1088" s="30"/>
      <c r="G1088" s="30"/>
      <c r="I1088" s="11"/>
    </row>
    <row r="1089" spans="1:9">
      <c r="A1089" s="11"/>
      <c r="B1089" s="16"/>
      <c r="D1089" s="30"/>
      <c r="E1089" s="38"/>
      <c r="F1089" s="28"/>
      <c r="G1089" s="28"/>
      <c r="H1089" s="11"/>
      <c r="I1089" s="11"/>
    </row>
    <row r="1090" spans="1:9">
      <c r="A1090" s="11"/>
      <c r="B1090" s="16"/>
      <c r="D1090" s="30"/>
      <c r="E1090" s="38"/>
      <c r="F1090" s="28"/>
      <c r="G1090" s="28"/>
      <c r="H1090" s="11"/>
      <c r="I1090" s="11"/>
    </row>
    <row r="1091" spans="1:9">
      <c r="A1091" s="11"/>
      <c r="B1091" s="16"/>
      <c r="D1091" s="30"/>
      <c r="E1091" s="29"/>
      <c r="F1091" s="30"/>
      <c r="G1091" s="30"/>
      <c r="I1091" s="11"/>
    </row>
    <row r="1092" spans="1:9">
      <c r="A1092" s="11"/>
      <c r="B1092" s="16"/>
      <c r="D1092" s="30"/>
      <c r="E1092" s="38"/>
      <c r="F1092" s="28"/>
      <c r="G1092" s="28"/>
      <c r="H1092" s="11"/>
      <c r="I1092" s="11"/>
    </row>
    <row r="1093" spans="1:9">
      <c r="A1093" s="11"/>
      <c r="B1093" s="16"/>
      <c r="D1093" s="30"/>
      <c r="E1093" s="29"/>
      <c r="F1093" s="30"/>
      <c r="G1093" s="30"/>
      <c r="I1093" s="11"/>
    </row>
    <row r="1094" spans="1:9">
      <c r="A1094" s="11"/>
      <c r="B1094" s="16"/>
      <c r="D1094" s="30"/>
      <c r="E1094" s="38"/>
      <c r="F1094" s="28"/>
      <c r="G1094" s="28"/>
      <c r="H1094" s="11"/>
      <c r="I1094" s="11"/>
    </row>
    <row r="1095" spans="1:9">
      <c r="A1095" s="11"/>
      <c r="B1095" s="16"/>
      <c r="D1095" s="30"/>
      <c r="E1095" s="38"/>
      <c r="F1095" s="28"/>
      <c r="G1095" s="28"/>
      <c r="H1095" s="11"/>
      <c r="I1095" s="11"/>
    </row>
    <row r="1096" spans="1:9">
      <c r="A1096" s="11"/>
      <c r="B1096" s="16"/>
      <c r="D1096" s="30"/>
      <c r="E1096" s="29"/>
      <c r="F1096" s="30"/>
      <c r="G1096" s="30"/>
      <c r="I1096" s="11"/>
    </row>
    <row r="1097" spans="1:9">
      <c r="A1097" s="11"/>
      <c r="B1097" s="16"/>
      <c r="D1097" s="30"/>
      <c r="E1097" s="38"/>
      <c r="F1097" s="28"/>
      <c r="G1097" s="28"/>
      <c r="H1097" s="11"/>
      <c r="I1097" s="11"/>
    </row>
    <row r="1098" spans="1:9">
      <c r="A1098" s="11"/>
      <c r="B1098" s="16"/>
      <c r="D1098" s="30"/>
      <c r="E1098" s="38"/>
      <c r="F1098" s="28"/>
      <c r="G1098" s="28"/>
      <c r="H1098" s="11"/>
      <c r="I1098" s="11"/>
    </row>
    <row r="1099" spans="1:9">
      <c r="A1099" s="11"/>
      <c r="B1099" s="16"/>
      <c r="D1099" s="30"/>
      <c r="E1099" s="38"/>
      <c r="F1099" s="28"/>
      <c r="G1099" s="28"/>
      <c r="H1099" s="11"/>
      <c r="I1099" s="11"/>
    </row>
    <row r="1100" spans="1:9">
      <c r="A1100" s="11"/>
      <c r="B1100" s="16"/>
      <c r="D1100" s="30"/>
      <c r="E1100" s="38"/>
      <c r="F1100" s="28"/>
      <c r="G1100" s="28"/>
      <c r="H1100" s="11"/>
      <c r="I1100" s="11"/>
    </row>
    <row r="1101" spans="1:9">
      <c r="A1101" s="11"/>
      <c r="B1101" s="16"/>
      <c r="D1101" s="30"/>
      <c r="E1101" s="29"/>
      <c r="F1101" s="30"/>
      <c r="G1101" s="30"/>
      <c r="I1101" s="11"/>
    </row>
    <row r="1102" spans="1:9">
      <c r="A1102" s="11"/>
      <c r="B1102" s="16"/>
      <c r="D1102" s="30"/>
      <c r="E1102" s="29"/>
      <c r="F1102" s="30"/>
      <c r="G1102" s="30"/>
      <c r="I1102" s="11"/>
    </row>
    <row r="1103" spans="1:9">
      <c r="A1103" s="11"/>
      <c r="B1103" s="16"/>
      <c r="D1103" s="30"/>
      <c r="E1103" s="38"/>
      <c r="F1103" s="28"/>
      <c r="G1103" s="28"/>
      <c r="H1103" s="11"/>
      <c r="I1103" s="11"/>
    </row>
    <row r="1104" spans="1:9">
      <c r="A1104" s="11"/>
      <c r="B1104" s="16"/>
      <c r="D1104" s="30"/>
      <c r="E1104" s="38"/>
      <c r="F1104" s="28"/>
      <c r="G1104" s="28"/>
      <c r="H1104" s="11"/>
      <c r="I1104" s="11"/>
    </row>
    <row r="1105" spans="1:9">
      <c r="A1105" s="11"/>
      <c r="B1105" s="16"/>
      <c r="D1105" s="30"/>
      <c r="E1105" s="38"/>
      <c r="F1105" s="28"/>
      <c r="G1105" s="28"/>
      <c r="H1105" s="11"/>
      <c r="I1105" s="11"/>
    </row>
    <row r="1106" spans="1:9">
      <c r="A1106" s="11"/>
      <c r="B1106" s="16"/>
      <c r="D1106" s="30"/>
      <c r="E1106" s="38"/>
      <c r="F1106" s="28"/>
      <c r="G1106" s="28"/>
      <c r="H1106" s="11"/>
      <c r="I1106" s="11"/>
    </row>
    <row r="1107" spans="1:9">
      <c r="A1107" s="11"/>
      <c r="B1107" s="16"/>
      <c r="D1107" s="30"/>
      <c r="E1107" s="38"/>
      <c r="F1107" s="28"/>
      <c r="G1107" s="28"/>
      <c r="H1107" s="11"/>
      <c r="I1107" s="11"/>
    </row>
    <row r="1108" spans="1:9">
      <c r="A1108" s="11"/>
      <c r="B1108" s="16"/>
      <c r="D1108" s="30"/>
      <c r="E1108" s="38"/>
      <c r="F1108" s="28"/>
      <c r="G1108" s="28"/>
      <c r="H1108" s="11"/>
      <c r="I1108" s="11"/>
    </row>
    <row r="1109" spans="1:9">
      <c r="A1109" s="11"/>
      <c r="B1109" s="16"/>
      <c r="D1109" s="30"/>
      <c r="E1109" s="38"/>
      <c r="F1109" s="28"/>
      <c r="G1109" s="28"/>
      <c r="H1109" s="11"/>
      <c r="I1109" s="11"/>
    </row>
    <row r="1110" spans="1:9">
      <c r="A1110" s="11"/>
      <c r="B1110" s="16"/>
      <c r="D1110" s="30"/>
      <c r="E1110" s="38"/>
      <c r="F1110" s="28"/>
      <c r="G1110" s="28"/>
      <c r="H1110" s="11"/>
      <c r="I1110" s="11"/>
    </row>
    <row r="1111" spans="1:9">
      <c r="A1111" s="11"/>
      <c r="B1111" s="16"/>
      <c r="D1111" s="30"/>
      <c r="E1111" s="38"/>
      <c r="F1111" s="28"/>
      <c r="G1111" s="28"/>
      <c r="H1111" s="11"/>
      <c r="I1111" s="11"/>
    </row>
    <row r="1112" spans="1:9">
      <c r="A1112" s="11"/>
      <c r="B1112" s="16"/>
      <c r="D1112" s="30"/>
      <c r="E1112" s="38"/>
      <c r="F1112" s="28"/>
      <c r="G1112" s="28"/>
      <c r="H1112" s="11"/>
      <c r="I1112" s="11"/>
    </row>
    <row r="1113" spans="1:9">
      <c r="A1113" s="11"/>
      <c r="B1113" s="16"/>
      <c r="D1113" s="30"/>
      <c r="E1113" s="38"/>
      <c r="F1113" s="28"/>
      <c r="G1113" s="28"/>
      <c r="H1113" s="11"/>
      <c r="I1113" s="11"/>
    </row>
    <row r="1114" spans="1:9">
      <c r="A1114" s="11"/>
      <c r="B1114" s="16"/>
      <c r="D1114" s="30"/>
      <c r="E1114" s="29"/>
      <c r="F1114" s="30"/>
      <c r="G1114" s="30"/>
      <c r="I1114" s="11"/>
    </row>
    <row r="1115" spans="1:9">
      <c r="A1115" s="11"/>
      <c r="B1115" s="16"/>
      <c r="D1115" s="30"/>
      <c r="E1115" s="38"/>
      <c r="F1115" s="28"/>
      <c r="G1115" s="28"/>
      <c r="H1115" s="11"/>
      <c r="I1115" s="11"/>
    </row>
    <row r="1116" spans="1:9">
      <c r="A1116" s="11"/>
      <c r="B1116" s="16"/>
      <c r="D1116" s="30"/>
      <c r="E1116" s="38"/>
      <c r="F1116" s="28"/>
      <c r="G1116" s="28"/>
      <c r="H1116" s="11"/>
      <c r="I1116" s="11"/>
    </row>
    <row r="1117" spans="1:9">
      <c r="A1117" s="11"/>
      <c r="B1117" s="16"/>
      <c r="D1117" s="30"/>
      <c r="E1117" s="38"/>
      <c r="F1117" s="28"/>
      <c r="G1117" s="28"/>
      <c r="H1117" s="11"/>
      <c r="I1117" s="11"/>
    </row>
    <row r="1118" spans="1:9">
      <c r="A1118" s="11"/>
      <c r="B1118" s="16"/>
      <c r="D1118" s="30"/>
      <c r="E1118" s="29"/>
      <c r="F1118" s="30"/>
      <c r="G1118" s="30"/>
      <c r="I1118" s="11"/>
    </row>
    <row r="1119" spans="1:9">
      <c r="A1119" s="11"/>
      <c r="B1119" s="16"/>
      <c r="D1119" s="30"/>
      <c r="E1119" s="28"/>
      <c r="F1119" s="30"/>
      <c r="G1119" s="30"/>
      <c r="I1119" s="11"/>
    </row>
    <row r="1120" spans="1:9">
      <c r="A1120" s="11"/>
      <c r="B1120" s="16"/>
      <c r="D1120" s="30"/>
      <c r="E1120" s="29"/>
      <c r="F1120" s="30"/>
      <c r="G1120" s="30"/>
      <c r="I1120" s="11"/>
    </row>
    <row r="1121" spans="1:9">
      <c r="A1121" s="11"/>
      <c r="B1121" s="16"/>
      <c r="D1121" s="30"/>
      <c r="E1121" s="29"/>
      <c r="F1121" s="30"/>
      <c r="G1121" s="30"/>
      <c r="I1121" s="11"/>
    </row>
    <row r="1122" spans="1:9">
      <c r="A1122" s="11"/>
      <c r="B1122" s="16"/>
      <c r="D1122" s="30"/>
      <c r="E1122" s="29"/>
      <c r="F1122" s="30"/>
      <c r="G1122" s="30"/>
      <c r="I1122" s="11"/>
    </row>
    <row r="1123" spans="1:9">
      <c r="A1123" s="11"/>
      <c r="B1123" s="16"/>
      <c r="D1123" s="30"/>
      <c r="E1123" s="29"/>
      <c r="F1123" s="30"/>
      <c r="G1123" s="30"/>
      <c r="I1123" s="11"/>
    </row>
    <row r="1124" spans="1:9">
      <c r="A1124" s="11"/>
      <c r="B1124" s="16"/>
      <c r="D1124" s="30"/>
      <c r="E1124" s="38"/>
      <c r="F1124" s="28"/>
      <c r="G1124" s="28"/>
      <c r="H1124" s="11"/>
      <c r="I1124" s="11"/>
    </row>
    <row r="1125" spans="1:9">
      <c r="A1125" s="11"/>
      <c r="B1125" s="16"/>
      <c r="D1125" s="30"/>
      <c r="E1125" s="38"/>
      <c r="F1125" s="28"/>
      <c r="G1125" s="28"/>
      <c r="H1125" s="11"/>
      <c r="I1125" s="11"/>
    </row>
    <row r="1126" spans="1:9">
      <c r="A1126" s="11"/>
      <c r="B1126" s="16"/>
      <c r="D1126" s="30"/>
      <c r="E1126" s="29"/>
      <c r="F1126" s="30"/>
      <c r="G1126" s="30"/>
      <c r="I1126" s="11"/>
    </row>
    <row r="1127" spans="1:9">
      <c r="A1127" s="11"/>
      <c r="B1127" s="16"/>
      <c r="D1127" s="30"/>
      <c r="E1127" s="29"/>
      <c r="F1127" s="30"/>
      <c r="G1127" s="30"/>
      <c r="I1127" s="11"/>
    </row>
    <row r="1128" spans="1:9">
      <c r="A1128" s="11"/>
      <c r="B1128" s="16"/>
      <c r="D1128" s="30"/>
      <c r="E1128" s="29"/>
      <c r="F1128" s="30"/>
      <c r="G1128" s="30"/>
      <c r="I1128" s="11"/>
    </row>
    <row r="1129" spans="1:9">
      <c r="A1129" s="11"/>
      <c r="B1129" s="16"/>
      <c r="D1129" s="30"/>
      <c r="E1129" s="29"/>
      <c r="F1129" s="30"/>
      <c r="G1129" s="30"/>
      <c r="I1129" s="11"/>
    </row>
    <row r="1130" spans="1:9">
      <c r="A1130" s="11"/>
      <c r="B1130" s="16"/>
      <c r="D1130" s="30"/>
      <c r="E1130" s="38"/>
      <c r="F1130" s="28"/>
      <c r="G1130" s="28"/>
      <c r="H1130" s="11"/>
      <c r="I1130" s="11"/>
    </row>
    <row r="1131" spans="1:9">
      <c r="A1131" s="11"/>
      <c r="B1131" s="16"/>
      <c r="D1131" s="30"/>
      <c r="E1131" s="38"/>
      <c r="F1131" s="28"/>
      <c r="G1131" s="28"/>
      <c r="H1131" s="11"/>
      <c r="I1131" s="11"/>
    </row>
    <row r="1132" spans="1:9">
      <c r="A1132" s="11"/>
      <c r="B1132" s="16"/>
      <c r="D1132" s="30"/>
      <c r="E1132" s="38"/>
      <c r="F1132" s="28"/>
      <c r="G1132" s="28"/>
      <c r="H1132" s="11"/>
      <c r="I1132" s="11"/>
    </row>
    <row r="1133" spans="1:9">
      <c r="A1133" s="11"/>
      <c r="B1133" s="16"/>
      <c r="D1133" s="30"/>
      <c r="E1133" s="29"/>
      <c r="F1133" s="30"/>
      <c r="G1133" s="30"/>
      <c r="H1133" s="11"/>
      <c r="I1133" s="11"/>
    </row>
    <row r="1134" spans="1:9">
      <c r="A1134" s="11"/>
      <c r="B1134" s="16"/>
      <c r="D1134" s="30"/>
      <c r="E1134" s="29"/>
      <c r="F1134" s="30"/>
      <c r="G1134" s="30"/>
      <c r="I1134" s="11"/>
    </row>
    <row r="1135" spans="1:9">
      <c r="A1135" s="11"/>
      <c r="B1135" s="16"/>
      <c r="D1135" s="30"/>
      <c r="E1135" s="38"/>
      <c r="F1135" s="28"/>
      <c r="G1135" s="28"/>
      <c r="H1135" s="11"/>
      <c r="I1135" s="11"/>
    </row>
    <row r="1136" spans="1:9">
      <c r="A1136" s="11"/>
      <c r="B1136" s="16"/>
      <c r="D1136" s="30"/>
      <c r="E1136" s="38"/>
      <c r="F1136" s="28"/>
      <c r="G1136" s="28"/>
      <c r="H1136" s="11"/>
      <c r="I1136" s="11"/>
    </row>
    <row r="1137" spans="1:9">
      <c r="A1137" s="11"/>
      <c r="B1137" s="16"/>
      <c r="D1137" s="30"/>
      <c r="E1137" s="38"/>
      <c r="F1137" s="28"/>
      <c r="G1137" s="28"/>
      <c r="H1137" s="11"/>
      <c r="I1137" s="11"/>
    </row>
    <row r="1138" spans="1:9">
      <c r="A1138" s="11"/>
      <c r="B1138" s="16"/>
      <c r="D1138" s="30"/>
      <c r="E1138" s="38"/>
      <c r="F1138" s="28"/>
      <c r="G1138" s="28"/>
      <c r="H1138" s="11"/>
      <c r="I1138" s="11"/>
    </row>
    <row r="1139" spans="1:9">
      <c r="A1139" s="11"/>
      <c r="B1139" s="16"/>
      <c r="D1139" s="30"/>
      <c r="E1139" s="38"/>
      <c r="F1139" s="28"/>
      <c r="G1139" s="28"/>
      <c r="H1139" s="11"/>
      <c r="I1139" s="11"/>
    </row>
    <row r="1140" spans="1:9">
      <c r="A1140" s="11"/>
      <c r="B1140" s="16"/>
      <c r="D1140" s="30"/>
      <c r="E1140" s="38"/>
      <c r="F1140" s="28"/>
      <c r="G1140" s="28"/>
      <c r="H1140" s="11"/>
      <c r="I1140" s="11"/>
    </row>
    <row r="1141" spans="1:9">
      <c r="A1141" s="11"/>
      <c r="B1141" s="16"/>
      <c r="D1141" s="30"/>
      <c r="E1141" s="28"/>
      <c r="F1141" s="30"/>
      <c r="G1141" s="30"/>
      <c r="I1141" s="11"/>
    </row>
    <row r="1142" spans="1:9">
      <c r="A1142" s="11"/>
      <c r="B1142" s="16"/>
      <c r="D1142" s="30"/>
      <c r="E1142" s="38"/>
      <c r="F1142" s="28"/>
      <c r="G1142" s="28"/>
      <c r="H1142" s="11"/>
      <c r="I1142" s="11"/>
    </row>
    <row r="1143" spans="1:9">
      <c r="A1143" s="11"/>
      <c r="B1143" s="16"/>
      <c r="D1143" s="30"/>
      <c r="E1143" s="38"/>
      <c r="F1143" s="28"/>
      <c r="G1143" s="28"/>
      <c r="H1143" s="11"/>
      <c r="I1143" s="11"/>
    </row>
    <row r="1144" spans="1:9">
      <c r="A1144" s="11"/>
      <c r="B1144" s="16"/>
      <c r="D1144" s="30"/>
      <c r="E1144" s="38"/>
      <c r="F1144" s="28"/>
      <c r="G1144" s="28"/>
      <c r="H1144" s="11"/>
      <c r="I1144" s="11"/>
    </row>
    <row r="1145" spans="1:9">
      <c r="A1145" s="11"/>
      <c r="B1145" s="16"/>
      <c r="D1145" s="30"/>
      <c r="E1145" s="38"/>
      <c r="F1145" s="28"/>
      <c r="G1145" s="28"/>
      <c r="H1145" s="11"/>
      <c r="I1145" s="11"/>
    </row>
    <row r="1146" spans="1:9">
      <c r="A1146" s="11"/>
      <c r="B1146" s="16"/>
      <c r="D1146" s="30"/>
      <c r="E1146" s="38"/>
      <c r="F1146" s="28"/>
      <c r="G1146" s="28"/>
      <c r="H1146" s="11"/>
      <c r="I1146" s="11"/>
    </row>
    <row r="1147" spans="1:9">
      <c r="A1147" s="11"/>
      <c r="B1147" s="16"/>
      <c r="D1147" s="30"/>
      <c r="E1147" s="38"/>
      <c r="F1147" s="28"/>
      <c r="G1147" s="28"/>
      <c r="H1147" s="11"/>
      <c r="I1147" s="11"/>
    </row>
    <row r="1148" spans="1:9">
      <c r="A1148" s="11"/>
      <c r="B1148" s="16"/>
      <c r="D1148" s="30"/>
      <c r="E1148" s="38"/>
      <c r="F1148" s="28"/>
      <c r="G1148" s="28"/>
      <c r="H1148" s="11"/>
      <c r="I1148" s="11"/>
    </row>
    <row r="1149" spans="1:9">
      <c r="A1149" s="11"/>
      <c r="B1149" s="16"/>
      <c r="D1149" s="30"/>
      <c r="E1149" s="38"/>
      <c r="F1149" s="28"/>
      <c r="G1149" s="28"/>
      <c r="H1149" s="11"/>
      <c r="I1149" s="11"/>
    </row>
    <row r="1150" spans="1:9">
      <c r="A1150" s="11"/>
      <c r="B1150" s="16"/>
      <c r="D1150" s="30"/>
      <c r="E1150" s="29"/>
      <c r="F1150" s="30"/>
      <c r="G1150" s="30"/>
      <c r="I1150" s="11"/>
    </row>
    <row r="1151" spans="1:9">
      <c r="A1151" s="11"/>
      <c r="B1151" s="16"/>
      <c r="D1151" s="30"/>
      <c r="E1151" s="38"/>
      <c r="F1151" s="28"/>
      <c r="G1151" s="28"/>
      <c r="H1151" s="11"/>
      <c r="I1151" s="11"/>
    </row>
    <row r="1152" spans="1:9">
      <c r="A1152" s="11"/>
      <c r="B1152" s="16"/>
      <c r="D1152" s="30"/>
      <c r="E1152" s="38"/>
      <c r="F1152" s="28"/>
      <c r="G1152" s="28"/>
      <c r="H1152" s="11"/>
      <c r="I1152" s="11"/>
    </row>
    <row r="1153" spans="1:9">
      <c r="A1153" s="11"/>
      <c r="B1153" s="16"/>
      <c r="D1153" s="30"/>
      <c r="E1153" s="38"/>
      <c r="F1153" s="28"/>
      <c r="G1153" s="28"/>
      <c r="H1153" s="11"/>
      <c r="I1153" s="11"/>
    </row>
    <row r="1154" spans="1:9">
      <c r="A1154" s="11"/>
      <c r="B1154" s="16"/>
      <c r="D1154" s="30"/>
      <c r="E1154" s="38"/>
      <c r="F1154" s="28"/>
      <c r="G1154" s="28"/>
      <c r="H1154" s="11"/>
      <c r="I1154" s="11"/>
    </row>
    <row r="1155" spans="1:9">
      <c r="A1155" s="11"/>
      <c r="B1155" s="16"/>
      <c r="D1155" s="30"/>
      <c r="E1155" s="38"/>
      <c r="F1155" s="28"/>
      <c r="G1155" s="28"/>
      <c r="H1155" s="11"/>
      <c r="I1155" s="11"/>
    </row>
    <row r="1156" spans="1:9">
      <c r="A1156" s="11"/>
      <c r="B1156" s="16"/>
      <c r="D1156" s="30"/>
      <c r="E1156" s="29"/>
      <c r="F1156" s="30"/>
      <c r="G1156" s="30"/>
      <c r="I1156" s="11"/>
    </row>
    <row r="1157" spans="1:9">
      <c r="A1157" s="11"/>
      <c r="B1157" s="16"/>
      <c r="D1157" s="30"/>
      <c r="E1157" s="29"/>
      <c r="F1157" s="30"/>
      <c r="G1157" s="30"/>
      <c r="I1157" s="11"/>
    </row>
    <row r="1158" spans="1:9">
      <c r="A1158" s="11"/>
      <c r="B1158" s="16"/>
      <c r="D1158" s="30"/>
      <c r="E1158" s="38"/>
      <c r="F1158" s="28"/>
      <c r="G1158" s="28"/>
      <c r="H1158" s="11"/>
      <c r="I1158" s="11"/>
    </row>
    <row r="1159" spans="1:9">
      <c r="A1159" s="11"/>
      <c r="B1159" s="16"/>
      <c r="D1159" s="30"/>
      <c r="E1159" s="38"/>
      <c r="F1159" s="28"/>
      <c r="G1159" s="28"/>
      <c r="H1159" s="11"/>
      <c r="I1159" s="11"/>
    </row>
    <row r="1160" spans="1:9">
      <c r="A1160" s="11"/>
      <c r="B1160" s="16"/>
      <c r="D1160" s="30"/>
      <c r="E1160" s="38"/>
      <c r="F1160" s="28"/>
      <c r="G1160" s="28"/>
      <c r="H1160" s="11"/>
      <c r="I1160" s="11"/>
    </row>
    <row r="1161" spans="1:9">
      <c r="A1161" s="11"/>
      <c r="B1161" s="16"/>
      <c r="D1161" s="30"/>
      <c r="E1161" s="29"/>
      <c r="F1161" s="30"/>
      <c r="G1161" s="30"/>
      <c r="I1161" s="11"/>
    </row>
    <row r="1162" spans="1:9">
      <c r="A1162" s="11"/>
      <c r="B1162" s="16"/>
      <c r="D1162" s="30"/>
      <c r="E1162" s="29"/>
      <c r="F1162" s="30"/>
      <c r="G1162" s="30"/>
      <c r="I1162" s="11"/>
    </row>
    <row r="1163" spans="1:9">
      <c r="A1163" s="11"/>
      <c r="B1163" s="16"/>
      <c r="D1163" s="30"/>
      <c r="E1163" s="38"/>
      <c r="F1163" s="28"/>
      <c r="G1163" s="28"/>
      <c r="H1163" s="11"/>
      <c r="I1163" s="11"/>
    </row>
    <row r="1164" spans="1:9">
      <c r="A1164" s="11"/>
      <c r="B1164" s="16"/>
      <c r="D1164" s="30"/>
      <c r="E1164" s="38"/>
      <c r="F1164" s="28"/>
      <c r="G1164" s="28"/>
      <c r="H1164" s="11"/>
      <c r="I1164" s="11"/>
    </row>
    <row r="1165" spans="1:9">
      <c r="A1165" s="11"/>
      <c r="B1165" s="16"/>
      <c r="D1165" s="30"/>
      <c r="E1165" s="38"/>
      <c r="F1165" s="28"/>
      <c r="G1165" s="28"/>
      <c r="H1165" s="11"/>
      <c r="I1165" s="11"/>
    </row>
    <row r="1166" spans="1:9">
      <c r="A1166" s="11"/>
      <c r="B1166" s="16"/>
      <c r="D1166" s="30"/>
      <c r="E1166" s="38"/>
      <c r="F1166" s="28"/>
      <c r="G1166" s="28"/>
      <c r="H1166" s="11"/>
      <c r="I1166" s="11"/>
    </row>
    <row r="1167" spans="1:9">
      <c r="A1167" s="11"/>
      <c r="B1167" s="16"/>
      <c r="D1167" s="30"/>
      <c r="E1167" s="38"/>
      <c r="F1167" s="28"/>
      <c r="G1167" s="28"/>
      <c r="H1167" s="11"/>
      <c r="I1167" s="11"/>
    </row>
    <row r="1168" spans="1:9">
      <c r="A1168" s="11"/>
      <c r="B1168" s="16"/>
      <c r="D1168" s="30"/>
      <c r="E1168" s="29"/>
      <c r="F1168" s="30"/>
      <c r="G1168" s="30"/>
      <c r="I1168" s="11"/>
    </row>
    <row r="1169" spans="1:9">
      <c r="A1169" s="11"/>
      <c r="B1169" s="16"/>
      <c r="D1169" s="30"/>
      <c r="E1169" s="38"/>
      <c r="F1169" s="28"/>
      <c r="G1169" s="28"/>
      <c r="H1169" s="11"/>
      <c r="I1169" s="11"/>
    </row>
    <row r="1170" spans="1:9">
      <c r="A1170" s="11"/>
      <c r="B1170" s="16"/>
      <c r="D1170" s="30"/>
      <c r="E1170" s="38"/>
      <c r="F1170" s="28"/>
      <c r="G1170" s="28"/>
      <c r="H1170" s="11"/>
      <c r="I1170" s="11"/>
    </row>
    <row r="1171" spans="1:9">
      <c r="A1171" s="11"/>
      <c r="B1171" s="16"/>
      <c r="D1171" s="30"/>
      <c r="E1171" s="38"/>
      <c r="F1171" s="28"/>
      <c r="G1171" s="28"/>
      <c r="H1171" s="11"/>
      <c r="I1171" s="11"/>
    </row>
    <row r="1172" spans="1:9">
      <c r="A1172" s="11"/>
      <c r="B1172" s="16"/>
      <c r="D1172" s="30"/>
      <c r="E1172" s="29"/>
      <c r="F1172" s="30"/>
      <c r="G1172" s="30"/>
      <c r="I1172" s="11"/>
    </row>
    <row r="1173" spans="1:9">
      <c r="A1173" s="11"/>
      <c r="B1173" s="16"/>
      <c r="D1173" s="30"/>
      <c r="E1173" s="29"/>
      <c r="F1173" s="30"/>
      <c r="G1173" s="30"/>
      <c r="I1173" s="11"/>
    </row>
    <row r="1174" spans="1:9">
      <c r="A1174" s="11"/>
      <c r="B1174" s="16"/>
      <c r="D1174" s="30"/>
      <c r="E1174" s="38"/>
      <c r="F1174" s="28"/>
      <c r="G1174" s="28"/>
      <c r="H1174" s="11"/>
      <c r="I1174" s="11"/>
    </row>
    <row r="1175" spans="1:9">
      <c r="A1175" s="11"/>
      <c r="B1175" s="16"/>
      <c r="D1175" s="30"/>
      <c r="E1175" s="38"/>
      <c r="F1175" s="28"/>
      <c r="G1175" s="28"/>
      <c r="H1175" s="11"/>
      <c r="I1175" s="11"/>
    </row>
    <row r="1176" spans="1:9">
      <c r="A1176" s="11"/>
      <c r="B1176" s="16"/>
      <c r="D1176" s="30"/>
      <c r="E1176" s="38"/>
      <c r="F1176" s="28"/>
      <c r="G1176" s="28"/>
      <c r="H1176" s="11"/>
      <c r="I1176" s="11"/>
    </row>
    <row r="1177" spans="1:9">
      <c r="A1177" s="11"/>
      <c r="B1177" s="16"/>
      <c r="D1177" s="30"/>
      <c r="E1177" s="38"/>
      <c r="F1177" s="28"/>
      <c r="G1177" s="28"/>
      <c r="H1177" s="11"/>
      <c r="I1177" s="11"/>
    </row>
    <row r="1178" spans="1:9">
      <c r="A1178" s="11"/>
      <c r="B1178" s="16"/>
      <c r="D1178" s="30"/>
      <c r="E1178" s="38"/>
      <c r="F1178" s="28"/>
      <c r="G1178" s="28"/>
      <c r="H1178" s="11"/>
      <c r="I1178" s="11"/>
    </row>
    <row r="1179" spans="1:9">
      <c r="A1179" s="11"/>
      <c r="B1179" s="16"/>
      <c r="D1179" s="30"/>
      <c r="E1179" s="29"/>
      <c r="F1179" s="30"/>
      <c r="G1179" s="30"/>
      <c r="I1179" s="11"/>
    </row>
    <row r="1180" spans="1:9">
      <c r="A1180" s="11"/>
      <c r="B1180" s="16"/>
      <c r="D1180" s="30"/>
      <c r="E1180" s="38"/>
      <c r="F1180" s="28"/>
      <c r="G1180" s="28"/>
      <c r="H1180" s="11"/>
      <c r="I1180" s="11"/>
    </row>
    <row r="1181" spans="1:9">
      <c r="A1181" s="11"/>
      <c r="B1181" s="16"/>
      <c r="D1181" s="30"/>
      <c r="E1181" s="38"/>
      <c r="F1181" s="28"/>
      <c r="G1181" s="28"/>
      <c r="H1181" s="11"/>
      <c r="I1181" s="11"/>
    </row>
    <row r="1182" spans="1:9">
      <c r="A1182" s="11"/>
      <c r="B1182" s="16"/>
      <c r="D1182" s="30"/>
      <c r="E1182" s="38"/>
      <c r="F1182" s="28"/>
      <c r="G1182" s="28"/>
      <c r="H1182" s="11"/>
      <c r="I1182" s="11"/>
    </row>
    <row r="1183" spans="1:9">
      <c r="A1183" s="11"/>
      <c r="B1183" s="16"/>
      <c r="D1183" s="30"/>
      <c r="E1183" s="39"/>
      <c r="F1183" s="28"/>
      <c r="G1183" s="28"/>
      <c r="H1183" s="11"/>
      <c r="I1183" s="11"/>
    </row>
    <row r="1184" spans="1:9">
      <c r="A1184" s="11"/>
      <c r="B1184" s="16"/>
      <c r="D1184" s="30"/>
      <c r="E1184" s="38"/>
      <c r="F1184" s="28"/>
      <c r="G1184" s="28"/>
      <c r="H1184" s="11"/>
      <c r="I1184" s="11"/>
    </row>
    <row r="1185" spans="1:9">
      <c r="A1185" s="11"/>
      <c r="B1185" s="16"/>
      <c r="D1185" s="30"/>
      <c r="E1185" s="38"/>
      <c r="F1185" s="28"/>
      <c r="G1185" s="28"/>
      <c r="H1185" s="11"/>
      <c r="I1185" s="11"/>
    </row>
    <row r="1186" spans="1:9">
      <c r="A1186" s="11"/>
      <c r="B1186" s="16"/>
      <c r="D1186" s="30"/>
      <c r="E1186" s="29"/>
      <c r="F1186" s="30"/>
      <c r="G1186" s="30"/>
      <c r="I1186" s="11"/>
    </row>
    <row r="1187" spans="1:9">
      <c r="A1187" s="11"/>
      <c r="B1187" s="16"/>
      <c r="D1187" s="30"/>
      <c r="E1187" s="38"/>
      <c r="F1187" s="28"/>
      <c r="G1187" s="28"/>
      <c r="H1187" s="11"/>
      <c r="I1187" s="11"/>
    </row>
    <row r="1188" spans="1:9">
      <c r="A1188" s="11"/>
      <c r="B1188" s="16"/>
      <c r="D1188" s="30"/>
      <c r="E1188" s="38"/>
      <c r="F1188" s="28"/>
      <c r="G1188" s="28"/>
      <c r="H1188" s="11"/>
      <c r="I1188" s="11"/>
    </row>
    <row r="1189" spans="1:9">
      <c r="A1189" s="11"/>
      <c r="B1189" s="16"/>
      <c r="D1189" s="30"/>
      <c r="E1189" s="29"/>
      <c r="F1189" s="30"/>
      <c r="G1189" s="30"/>
      <c r="I1189" s="11"/>
    </row>
    <row r="1190" spans="1:9">
      <c r="A1190" s="11"/>
      <c r="B1190" s="16"/>
      <c r="D1190" s="30"/>
      <c r="E1190" s="29"/>
      <c r="F1190" s="30"/>
      <c r="G1190" s="30"/>
      <c r="I1190" s="11"/>
    </row>
    <row r="1191" spans="1:9">
      <c r="A1191" s="11"/>
      <c r="B1191" s="16"/>
      <c r="D1191" s="30"/>
      <c r="E1191" s="38"/>
      <c r="F1191" s="28"/>
      <c r="G1191" s="28"/>
      <c r="H1191" s="11"/>
      <c r="I1191" s="11"/>
    </row>
    <row r="1192" spans="1:9">
      <c r="A1192" s="11"/>
      <c r="B1192" s="16"/>
      <c r="D1192" s="30"/>
      <c r="E1192" s="38"/>
      <c r="F1192" s="28"/>
      <c r="G1192" s="28"/>
      <c r="H1192" s="11"/>
      <c r="I1192" s="11"/>
    </row>
    <row r="1193" spans="1:9">
      <c r="A1193" s="11"/>
      <c r="B1193" s="16"/>
      <c r="D1193" s="30"/>
      <c r="E1193" s="29"/>
      <c r="F1193" s="30"/>
      <c r="G1193" s="30"/>
      <c r="I1193" s="11"/>
    </row>
    <row r="1194" spans="1:9">
      <c r="A1194" s="11"/>
      <c r="B1194" s="16"/>
      <c r="D1194" s="30"/>
      <c r="E1194" s="38"/>
      <c r="F1194" s="28"/>
      <c r="G1194" s="28"/>
      <c r="H1194" s="11"/>
      <c r="I1194" s="11"/>
    </row>
    <row r="1195" spans="1:9">
      <c r="A1195" s="11"/>
      <c r="B1195" s="16"/>
      <c r="D1195" s="30"/>
      <c r="E1195" s="38"/>
      <c r="F1195" s="28"/>
      <c r="G1195" s="28"/>
      <c r="H1195" s="11"/>
      <c r="I1195" s="11"/>
    </row>
    <row r="1196" spans="1:9">
      <c r="A1196" s="11"/>
      <c r="B1196" s="16"/>
      <c r="D1196" s="30"/>
      <c r="E1196" s="38"/>
      <c r="F1196" s="28"/>
      <c r="G1196" s="28"/>
      <c r="H1196" s="11"/>
      <c r="I1196" s="11"/>
    </row>
    <row r="1197" spans="1:9">
      <c r="A1197" s="11"/>
      <c r="B1197" s="16"/>
      <c r="D1197" s="30"/>
      <c r="E1197" s="38"/>
      <c r="F1197" s="28"/>
      <c r="G1197" s="28"/>
      <c r="H1197" s="11"/>
      <c r="I1197" s="11"/>
    </row>
    <row r="1198" spans="1:9">
      <c r="A1198" s="11"/>
      <c r="B1198" s="16"/>
      <c r="D1198" s="30"/>
      <c r="E1198" s="38"/>
      <c r="F1198" s="28"/>
      <c r="G1198" s="28"/>
      <c r="H1198" s="11"/>
      <c r="I1198" s="11"/>
    </row>
    <row r="1199" spans="1:9">
      <c r="A1199" s="11"/>
      <c r="B1199" s="16"/>
      <c r="D1199" s="30"/>
      <c r="E1199" s="38"/>
      <c r="F1199" s="28"/>
      <c r="G1199" s="28"/>
      <c r="H1199" s="11"/>
      <c r="I1199" s="11"/>
    </row>
    <row r="1200" spans="1:9">
      <c r="A1200" s="11"/>
      <c r="B1200" s="16"/>
      <c r="D1200" s="30"/>
      <c r="E1200" s="38"/>
      <c r="F1200" s="28"/>
      <c r="G1200" s="28"/>
      <c r="H1200" s="11"/>
      <c r="I1200" s="11"/>
    </row>
    <row r="1201" spans="1:9">
      <c r="A1201" s="11"/>
      <c r="B1201" s="16"/>
      <c r="D1201" s="30"/>
      <c r="E1201" s="29"/>
      <c r="F1201" s="30"/>
      <c r="G1201" s="30"/>
      <c r="I1201" s="11"/>
    </row>
    <row r="1202" spans="1:9">
      <c r="A1202" s="11"/>
      <c r="B1202" s="16"/>
      <c r="D1202" s="30"/>
      <c r="E1202" s="38"/>
      <c r="F1202" s="28"/>
      <c r="G1202" s="28"/>
      <c r="H1202" s="11"/>
      <c r="I1202" s="11"/>
    </row>
    <row r="1203" spans="1:9">
      <c r="A1203" s="11"/>
      <c r="B1203" s="16"/>
      <c r="D1203" s="30"/>
      <c r="E1203" s="38"/>
      <c r="F1203" s="28"/>
      <c r="G1203" s="28"/>
      <c r="H1203" s="11"/>
      <c r="I1203" s="11"/>
    </row>
    <row r="1204" spans="1:9">
      <c r="A1204" s="11"/>
      <c r="B1204" s="16"/>
      <c r="D1204" s="30"/>
      <c r="E1204" s="29"/>
      <c r="F1204" s="30"/>
      <c r="G1204" s="30"/>
      <c r="H1204" s="11"/>
      <c r="I1204" s="11"/>
    </row>
    <row r="1205" spans="1:9">
      <c r="A1205" s="11"/>
      <c r="B1205" s="16"/>
      <c r="D1205" s="30"/>
      <c r="E1205" s="29"/>
      <c r="F1205" s="30"/>
      <c r="G1205" s="30"/>
      <c r="I1205" s="11"/>
    </row>
    <row r="1206" spans="1:9">
      <c r="A1206" s="11"/>
      <c r="B1206" s="16"/>
      <c r="D1206" s="30"/>
      <c r="E1206" s="38"/>
      <c r="F1206" s="28"/>
      <c r="G1206" s="28"/>
      <c r="H1206" s="11"/>
      <c r="I1206" s="11"/>
    </row>
    <row r="1207" spans="1:9">
      <c r="A1207" s="11"/>
      <c r="B1207" s="16"/>
      <c r="D1207" s="30"/>
      <c r="E1207" s="29"/>
      <c r="F1207" s="30"/>
      <c r="G1207" s="30"/>
      <c r="I1207" s="11"/>
    </row>
    <row r="1208" spans="1:9">
      <c r="A1208" s="11"/>
      <c r="B1208" s="16"/>
      <c r="D1208" s="30"/>
      <c r="E1208" s="38"/>
      <c r="F1208" s="28"/>
      <c r="G1208" s="28"/>
      <c r="H1208" s="11"/>
      <c r="I1208" s="11"/>
    </row>
    <row r="1209" spans="1:9">
      <c r="A1209" s="11"/>
      <c r="B1209" s="16"/>
      <c r="D1209" s="30"/>
      <c r="E1209" s="29"/>
      <c r="F1209" s="30"/>
      <c r="G1209" s="30"/>
      <c r="I1209" s="11"/>
    </row>
    <row r="1210" spans="1:9">
      <c r="A1210" s="11"/>
      <c r="B1210" s="16"/>
      <c r="D1210" s="30"/>
      <c r="E1210" s="38"/>
      <c r="F1210" s="28"/>
      <c r="G1210" s="28"/>
      <c r="H1210" s="11"/>
      <c r="I1210" s="11"/>
    </row>
    <row r="1211" spans="1:9">
      <c r="A1211" s="11"/>
      <c r="B1211" s="16"/>
      <c r="D1211" s="30"/>
      <c r="E1211" s="38"/>
      <c r="F1211" s="28"/>
      <c r="G1211" s="28"/>
      <c r="H1211" s="11"/>
      <c r="I1211" s="11"/>
    </row>
    <row r="1212" spans="1:9">
      <c r="A1212" s="11"/>
      <c r="B1212" s="16"/>
      <c r="D1212" s="30"/>
      <c r="E1212" s="38"/>
      <c r="F1212" s="28"/>
      <c r="G1212" s="28"/>
      <c r="H1212" s="11"/>
      <c r="I1212" s="11"/>
    </row>
    <row r="1213" spans="1:9">
      <c r="A1213" s="11"/>
      <c r="B1213" s="16"/>
      <c r="D1213" s="30"/>
      <c r="E1213" s="38"/>
      <c r="F1213" s="28"/>
      <c r="G1213" s="28"/>
      <c r="H1213" s="11"/>
      <c r="I1213" s="11"/>
    </row>
    <row r="1214" spans="1:9">
      <c r="A1214" s="11"/>
      <c r="B1214" s="16"/>
      <c r="D1214" s="30"/>
      <c r="E1214" s="38"/>
      <c r="F1214" s="28"/>
      <c r="G1214" s="28"/>
      <c r="H1214" s="11"/>
      <c r="I1214" s="11"/>
    </row>
    <row r="1215" spans="1:9">
      <c r="A1215" s="11"/>
      <c r="B1215" s="16"/>
      <c r="D1215" s="30"/>
      <c r="E1215" s="28"/>
      <c r="F1215" s="30"/>
      <c r="G1215" s="30"/>
      <c r="H1215" s="11"/>
      <c r="I1215" s="11"/>
    </row>
    <row r="1216" spans="1:9">
      <c r="A1216" s="11"/>
      <c r="B1216" s="16"/>
      <c r="D1216" s="30"/>
      <c r="E1216" s="38"/>
      <c r="F1216" s="28"/>
      <c r="G1216" s="28"/>
      <c r="H1216" s="11"/>
      <c r="I1216" s="11"/>
    </row>
    <row r="1217" spans="1:9">
      <c r="A1217" s="11"/>
      <c r="B1217" s="16"/>
      <c r="D1217" s="30"/>
      <c r="E1217" s="38"/>
      <c r="F1217" s="28"/>
      <c r="G1217" s="28"/>
      <c r="H1217" s="11"/>
      <c r="I1217" s="11"/>
    </row>
    <row r="1218" spans="1:9">
      <c r="A1218" s="11"/>
      <c r="B1218" s="16"/>
      <c r="D1218" s="30"/>
      <c r="E1218" s="38"/>
      <c r="F1218" s="28"/>
      <c r="G1218" s="28"/>
      <c r="H1218" s="11"/>
      <c r="I1218" s="11"/>
    </row>
    <row r="1219" spans="1:9">
      <c r="A1219" s="11"/>
      <c r="B1219" s="16"/>
      <c r="D1219" s="30"/>
      <c r="E1219" s="29"/>
      <c r="F1219" s="30"/>
      <c r="G1219" s="30"/>
      <c r="I1219" s="11"/>
    </row>
    <row r="1220" spans="1:9">
      <c r="A1220" s="11"/>
      <c r="B1220" s="16"/>
      <c r="D1220" s="30"/>
      <c r="E1220" s="38"/>
      <c r="F1220" s="28"/>
      <c r="G1220" s="28"/>
      <c r="H1220" s="11"/>
      <c r="I1220" s="11"/>
    </row>
    <row r="1221" spans="1:9">
      <c r="A1221" s="11"/>
      <c r="B1221" s="16"/>
      <c r="D1221" s="30"/>
      <c r="E1221" s="38"/>
      <c r="F1221" s="28"/>
      <c r="G1221" s="28"/>
      <c r="H1221" s="11"/>
      <c r="I1221" s="11"/>
    </row>
    <row r="1222" spans="1:9">
      <c r="A1222" s="11"/>
      <c r="B1222" s="16"/>
      <c r="D1222" s="30"/>
      <c r="E1222" s="38"/>
      <c r="F1222" s="28"/>
      <c r="G1222" s="28"/>
      <c r="H1222" s="11"/>
      <c r="I1222" s="11"/>
    </row>
    <row r="1223" spans="1:9">
      <c r="A1223" s="11"/>
      <c r="B1223" s="16"/>
      <c r="D1223" s="30"/>
      <c r="E1223" s="38"/>
      <c r="F1223" s="28"/>
      <c r="G1223" s="28"/>
      <c r="H1223" s="11"/>
      <c r="I1223" s="11"/>
    </row>
    <row r="1224" spans="1:9">
      <c r="A1224" s="11"/>
      <c r="B1224" s="16"/>
      <c r="D1224" s="30"/>
      <c r="E1224" s="38"/>
      <c r="F1224" s="28"/>
      <c r="G1224" s="28"/>
      <c r="H1224" s="11"/>
      <c r="I1224" s="11"/>
    </row>
    <row r="1225" spans="1:9">
      <c r="A1225" s="11"/>
      <c r="B1225" s="16"/>
      <c r="D1225" s="30"/>
      <c r="E1225" s="38"/>
      <c r="F1225" s="28"/>
      <c r="G1225" s="28"/>
      <c r="H1225" s="11"/>
      <c r="I1225" s="11"/>
    </row>
    <row r="1226" spans="1:9">
      <c r="A1226" s="11"/>
      <c r="B1226" s="16"/>
      <c r="D1226" s="30"/>
      <c r="E1226" s="38"/>
      <c r="F1226" s="28"/>
      <c r="G1226" s="28"/>
      <c r="H1226" s="11"/>
      <c r="I1226" s="11"/>
    </row>
    <row r="1227" spans="1:9">
      <c r="A1227" s="11"/>
      <c r="B1227" s="16"/>
      <c r="D1227" s="30"/>
      <c r="E1227" s="38"/>
      <c r="F1227" s="28"/>
      <c r="G1227" s="28"/>
      <c r="H1227" s="11"/>
      <c r="I1227" s="11"/>
    </row>
    <row r="1228" spans="1:9">
      <c r="A1228" s="11"/>
      <c r="B1228" s="16"/>
      <c r="D1228" s="30"/>
      <c r="E1228" s="29"/>
      <c r="F1228" s="30"/>
      <c r="G1228" s="30"/>
      <c r="I1228" s="11"/>
    </row>
    <row r="1229" spans="1:9">
      <c r="A1229" s="11"/>
      <c r="B1229" s="16"/>
      <c r="D1229" s="30"/>
      <c r="E1229" s="38"/>
      <c r="F1229" s="28"/>
      <c r="G1229" s="28"/>
      <c r="H1229" s="11"/>
      <c r="I1229" s="11"/>
    </row>
    <row r="1230" spans="1:9">
      <c r="A1230" s="11"/>
      <c r="B1230" s="16"/>
      <c r="D1230" s="30"/>
      <c r="E1230" s="29"/>
      <c r="F1230" s="30"/>
      <c r="G1230" s="30"/>
      <c r="I1230" s="11"/>
    </row>
    <row r="1231" spans="1:9">
      <c r="A1231" s="11"/>
      <c r="B1231" s="16"/>
      <c r="D1231" s="30"/>
      <c r="E1231" s="38"/>
      <c r="F1231" s="28"/>
      <c r="G1231" s="28"/>
      <c r="H1231" s="11"/>
      <c r="I1231" s="11"/>
    </row>
    <row r="1232" spans="1:9">
      <c r="A1232" s="11"/>
      <c r="B1232" s="16"/>
      <c r="D1232" s="30"/>
      <c r="E1232" s="29"/>
      <c r="F1232" s="30"/>
      <c r="G1232" s="30"/>
      <c r="I1232" s="11"/>
    </row>
    <row r="1233" spans="1:9">
      <c r="A1233" s="11"/>
      <c r="B1233" s="16"/>
      <c r="D1233" s="30"/>
      <c r="E1233" s="38"/>
      <c r="F1233" s="28"/>
      <c r="G1233" s="28"/>
      <c r="H1233" s="11"/>
      <c r="I1233" s="11"/>
    </row>
    <row r="1234" spans="1:9">
      <c r="A1234" s="11"/>
      <c r="B1234" s="16"/>
      <c r="D1234" s="30"/>
      <c r="E1234" s="29"/>
      <c r="F1234" s="30"/>
      <c r="G1234" s="30"/>
      <c r="I1234" s="11"/>
    </row>
    <row r="1235" spans="1:9">
      <c r="A1235" s="11"/>
      <c r="B1235" s="16"/>
      <c r="D1235" s="30"/>
      <c r="E1235" s="38"/>
      <c r="F1235" s="28"/>
      <c r="G1235" s="28"/>
      <c r="H1235" s="11"/>
      <c r="I1235" s="11"/>
    </row>
    <row r="1236" spans="1:9">
      <c r="A1236" s="11"/>
      <c r="B1236" s="16"/>
      <c r="D1236" s="30"/>
      <c r="E1236" s="38"/>
      <c r="F1236" s="28"/>
      <c r="G1236" s="28"/>
      <c r="H1236" s="11"/>
      <c r="I1236" s="11"/>
    </row>
    <row r="1237" spans="1:9">
      <c r="A1237" s="11"/>
      <c r="B1237" s="16"/>
      <c r="D1237" s="30"/>
      <c r="E1237" s="38"/>
      <c r="F1237" s="28"/>
      <c r="G1237" s="28"/>
      <c r="H1237" s="11"/>
      <c r="I1237" s="11"/>
    </row>
    <row r="1238" spans="1:9">
      <c r="A1238" s="11"/>
      <c r="B1238" s="16"/>
      <c r="D1238" s="30"/>
      <c r="E1238" s="38"/>
      <c r="F1238" s="28"/>
      <c r="G1238" s="28"/>
      <c r="H1238" s="11"/>
      <c r="I1238" s="11"/>
    </row>
    <row r="1239" spans="1:9">
      <c r="A1239" s="11"/>
      <c r="B1239" s="16"/>
      <c r="D1239" s="30"/>
      <c r="E1239" s="38"/>
      <c r="F1239" s="28"/>
      <c r="G1239" s="28"/>
      <c r="H1239" s="11"/>
      <c r="I1239" s="11"/>
    </row>
    <row r="1240" spans="1:9">
      <c r="A1240" s="11"/>
      <c r="B1240" s="16"/>
      <c r="D1240" s="30"/>
      <c r="E1240" s="29"/>
      <c r="F1240" s="30"/>
      <c r="G1240" s="30"/>
      <c r="I1240" s="11"/>
    </row>
    <row r="1241" spans="1:9">
      <c r="A1241" s="11"/>
      <c r="B1241" s="16"/>
      <c r="D1241" s="30"/>
      <c r="E1241" s="38"/>
      <c r="F1241" s="28"/>
      <c r="G1241" s="28"/>
      <c r="H1241" s="11"/>
      <c r="I1241" s="11"/>
    </row>
    <row r="1242" spans="1:9">
      <c r="A1242" s="11"/>
      <c r="B1242" s="16"/>
      <c r="D1242" s="30"/>
      <c r="E1242" s="38"/>
      <c r="F1242" s="28"/>
      <c r="G1242" s="28"/>
      <c r="H1242" s="11"/>
      <c r="I1242" s="11"/>
    </row>
    <row r="1243" spans="1:9">
      <c r="A1243" s="11"/>
      <c r="B1243" s="16"/>
      <c r="D1243" s="30"/>
      <c r="E1243" s="38"/>
      <c r="F1243" s="28"/>
      <c r="G1243" s="28"/>
      <c r="H1243" s="11"/>
      <c r="I1243" s="11"/>
    </row>
    <row r="1244" spans="1:9">
      <c r="A1244" s="11"/>
      <c r="B1244" s="16"/>
      <c r="D1244" s="30"/>
      <c r="E1244" s="38"/>
      <c r="F1244" s="28"/>
      <c r="G1244" s="28"/>
      <c r="H1244" s="11"/>
      <c r="I1244" s="11"/>
    </row>
    <row r="1245" spans="1:9">
      <c r="A1245" s="11"/>
      <c r="B1245" s="16"/>
      <c r="D1245" s="30"/>
      <c r="E1245" s="38"/>
      <c r="F1245" s="28"/>
      <c r="G1245" s="28"/>
      <c r="H1245" s="11"/>
      <c r="I1245" s="11"/>
    </row>
    <row r="1246" spans="1:9">
      <c r="A1246" s="11"/>
      <c r="B1246" s="16"/>
      <c r="D1246" s="30"/>
      <c r="E1246" s="29"/>
      <c r="F1246" s="30"/>
      <c r="G1246" s="30"/>
      <c r="I1246" s="11"/>
    </row>
    <row r="1247" spans="1:9">
      <c r="A1247" s="11"/>
      <c r="B1247" s="16"/>
      <c r="D1247" s="30"/>
      <c r="E1247" s="38"/>
      <c r="F1247" s="28"/>
      <c r="G1247" s="28"/>
      <c r="H1247" s="11"/>
      <c r="I1247" s="11"/>
    </row>
    <row r="1248" spans="1:9">
      <c r="A1248" s="11"/>
      <c r="B1248" s="16"/>
      <c r="D1248" s="30"/>
      <c r="E1248" s="38"/>
      <c r="F1248" s="28"/>
      <c r="G1248" s="28"/>
      <c r="H1248" s="11"/>
      <c r="I1248" s="11"/>
    </row>
    <row r="1249" spans="1:9">
      <c r="A1249" s="11"/>
      <c r="B1249" s="16"/>
      <c r="D1249" s="30"/>
      <c r="E1249" s="38"/>
      <c r="F1249" s="28"/>
      <c r="G1249" s="28"/>
      <c r="H1249" s="11"/>
      <c r="I1249" s="11"/>
    </row>
    <row r="1250" spans="1:9">
      <c r="A1250" s="11"/>
      <c r="B1250" s="16"/>
      <c r="D1250" s="30"/>
      <c r="E1250" s="38"/>
      <c r="F1250" s="28"/>
      <c r="G1250" s="28"/>
      <c r="H1250" s="11"/>
      <c r="I1250" s="11"/>
    </row>
    <row r="1251" spans="1:9">
      <c r="A1251" s="11"/>
      <c r="B1251" s="16"/>
      <c r="D1251" s="30"/>
      <c r="E1251" s="38"/>
      <c r="F1251" s="28"/>
      <c r="G1251" s="28"/>
      <c r="H1251" s="11"/>
      <c r="I1251" s="11"/>
    </row>
    <row r="1252" spans="1:9">
      <c r="A1252" s="11"/>
      <c r="B1252" s="16"/>
      <c r="D1252" s="30"/>
      <c r="E1252" s="30"/>
      <c r="F1252" s="30"/>
      <c r="G1252" s="30"/>
      <c r="I1252" s="11"/>
    </row>
    <row r="1253" spans="1:9">
      <c r="A1253" s="11"/>
      <c r="B1253" s="16"/>
      <c r="D1253" s="30"/>
      <c r="E1253" s="38"/>
      <c r="F1253" s="28"/>
      <c r="G1253" s="28"/>
      <c r="H1253" s="11"/>
      <c r="I1253" s="11"/>
    </row>
    <row r="1254" spans="1:9">
      <c r="A1254" s="11"/>
      <c r="B1254" s="16"/>
      <c r="D1254" s="30"/>
      <c r="E1254" s="38"/>
      <c r="F1254" s="28"/>
      <c r="G1254" s="28"/>
      <c r="H1254" s="11"/>
      <c r="I1254" s="11"/>
    </row>
    <row r="1255" spans="1:9">
      <c r="A1255" s="11"/>
      <c r="B1255" s="16"/>
      <c r="D1255" s="30"/>
      <c r="E1255" s="38"/>
      <c r="F1255" s="28"/>
      <c r="G1255" s="28"/>
      <c r="H1255" s="11"/>
      <c r="I1255" s="11"/>
    </row>
    <row r="1256" spans="1:9">
      <c r="A1256" s="11"/>
      <c r="B1256" s="16"/>
      <c r="D1256" s="30"/>
      <c r="E1256" s="38"/>
      <c r="F1256" s="28"/>
      <c r="G1256" s="28"/>
      <c r="H1256" s="11"/>
      <c r="I1256" s="11"/>
    </row>
    <row r="1257" spans="1:9">
      <c r="A1257" s="11"/>
      <c r="B1257" s="16"/>
      <c r="D1257" s="30"/>
      <c r="E1257" s="38"/>
      <c r="F1257" s="28"/>
      <c r="G1257" s="28"/>
      <c r="H1257" s="11"/>
      <c r="I1257" s="11"/>
    </row>
    <row r="1258" spans="1:9">
      <c r="A1258" s="11"/>
      <c r="B1258" s="16"/>
      <c r="D1258" s="30"/>
      <c r="E1258" s="30"/>
      <c r="F1258" s="30"/>
      <c r="G1258" s="30"/>
      <c r="I1258" s="11"/>
    </row>
    <row r="1259" spans="1:9">
      <c r="A1259" s="11"/>
      <c r="B1259" s="16"/>
      <c r="D1259" s="30"/>
      <c r="E1259" s="38"/>
      <c r="F1259" s="28"/>
      <c r="G1259" s="28"/>
      <c r="H1259" s="11"/>
      <c r="I1259" s="11"/>
    </row>
    <row r="1260" spans="1:9">
      <c r="A1260" s="11"/>
      <c r="B1260" s="16"/>
      <c r="D1260" s="30"/>
      <c r="E1260" s="29"/>
      <c r="F1260" s="29"/>
      <c r="G1260" s="30"/>
      <c r="I1260" s="11"/>
    </row>
    <row r="1261" spans="1:9">
      <c r="A1261" s="11"/>
      <c r="B1261" s="16"/>
      <c r="D1261" s="30"/>
      <c r="E1261" s="38"/>
      <c r="F1261" s="28"/>
      <c r="G1261" s="28"/>
      <c r="H1261" s="11"/>
      <c r="I1261" s="11"/>
    </row>
    <row r="1262" spans="1:9">
      <c r="A1262" s="11"/>
      <c r="B1262" s="16"/>
      <c r="D1262" s="30"/>
      <c r="E1262" s="29"/>
      <c r="F1262" s="30"/>
      <c r="G1262" s="30"/>
      <c r="I1262" s="11"/>
    </row>
    <row r="1263" spans="1:9">
      <c r="A1263" s="11"/>
      <c r="B1263" s="16"/>
      <c r="D1263" s="30"/>
      <c r="E1263" s="29"/>
      <c r="F1263" s="30"/>
      <c r="G1263" s="30"/>
      <c r="I1263" s="11"/>
    </row>
    <row r="1264" spans="1:9">
      <c r="A1264" s="11"/>
      <c r="B1264" s="16"/>
      <c r="D1264" s="30"/>
      <c r="E1264" s="38"/>
      <c r="F1264" s="28"/>
      <c r="G1264" s="28"/>
      <c r="H1264" s="11"/>
      <c r="I1264" s="11"/>
    </row>
    <row r="1265" spans="1:9">
      <c r="A1265" s="11"/>
      <c r="B1265" s="16"/>
      <c r="D1265" s="30"/>
      <c r="E1265" s="38"/>
      <c r="F1265" s="28"/>
      <c r="G1265" s="28"/>
      <c r="H1265" s="11"/>
      <c r="I1265" s="11"/>
    </row>
    <row r="1266" spans="1:9">
      <c r="A1266" s="11"/>
      <c r="B1266" s="16"/>
      <c r="D1266" s="30"/>
      <c r="E1266" s="38"/>
      <c r="F1266" s="28"/>
      <c r="G1266" s="28"/>
      <c r="H1266" s="11"/>
      <c r="I1266" s="11"/>
    </row>
    <row r="1267" spans="1:9">
      <c r="A1267" s="11"/>
      <c r="B1267" s="16"/>
      <c r="D1267" s="30"/>
      <c r="E1267" s="38"/>
      <c r="F1267" s="28"/>
      <c r="G1267" s="28"/>
      <c r="H1267" s="11"/>
      <c r="I1267" s="11"/>
    </row>
    <row r="1268" spans="1:9">
      <c r="A1268" s="11"/>
      <c r="B1268" s="16"/>
      <c r="D1268" s="30"/>
      <c r="E1268" s="29"/>
      <c r="F1268" s="30"/>
      <c r="G1268" s="30"/>
      <c r="I1268" s="11"/>
    </row>
    <row r="1269" spans="1:9">
      <c r="A1269" s="11"/>
      <c r="B1269" s="16"/>
      <c r="D1269" s="30"/>
      <c r="E1269" s="38"/>
      <c r="F1269" s="28"/>
      <c r="G1269" s="28"/>
      <c r="H1269" s="11"/>
      <c r="I1269" s="11"/>
    </row>
    <row r="1270" spans="1:9">
      <c r="A1270" s="11"/>
      <c r="B1270" s="16"/>
      <c r="D1270" s="30"/>
      <c r="E1270" s="29"/>
      <c r="F1270" s="30"/>
      <c r="G1270" s="30"/>
      <c r="I1270" s="11"/>
    </row>
    <row r="1271" spans="1:9">
      <c r="A1271" s="11"/>
      <c r="B1271" s="16"/>
      <c r="D1271" s="30"/>
      <c r="E1271" s="29"/>
      <c r="F1271" s="30"/>
      <c r="G1271" s="30"/>
      <c r="I1271" s="11"/>
    </row>
    <row r="1272" spans="1:9">
      <c r="A1272" s="11"/>
      <c r="B1272" s="16"/>
      <c r="D1272" s="30"/>
      <c r="E1272" s="38"/>
      <c r="F1272" s="28"/>
      <c r="G1272" s="28"/>
      <c r="H1272" s="11"/>
      <c r="I1272" s="11"/>
    </row>
    <row r="1273" spans="1:9">
      <c r="A1273" s="11"/>
      <c r="B1273" s="16"/>
      <c r="D1273" s="30"/>
      <c r="E1273" s="38"/>
      <c r="F1273" s="28"/>
      <c r="G1273" s="28"/>
      <c r="H1273" s="11"/>
      <c r="I1273" s="11"/>
    </row>
    <row r="1274" spans="1:9">
      <c r="A1274" s="11"/>
      <c r="B1274" s="16"/>
      <c r="D1274" s="30"/>
      <c r="E1274" s="38"/>
      <c r="F1274" s="28"/>
      <c r="G1274" s="28"/>
      <c r="H1274" s="11"/>
      <c r="I1274" s="11"/>
    </row>
    <row r="1275" spans="1:9">
      <c r="A1275" s="11"/>
      <c r="B1275" s="16"/>
      <c r="D1275" s="30"/>
      <c r="E1275" s="38"/>
      <c r="F1275" s="28"/>
      <c r="G1275" s="28"/>
      <c r="H1275" s="11"/>
      <c r="I1275" s="11"/>
    </row>
    <row r="1276" spans="1:9">
      <c r="A1276" s="11"/>
      <c r="B1276" s="16"/>
      <c r="D1276" s="30"/>
      <c r="E1276" s="38"/>
      <c r="F1276" s="28"/>
      <c r="G1276" s="28"/>
      <c r="H1276" s="11"/>
      <c r="I1276" s="11"/>
    </row>
    <row r="1277" spans="1:9">
      <c r="A1277" s="11"/>
      <c r="B1277" s="16"/>
      <c r="D1277" s="30"/>
      <c r="E1277" s="30"/>
      <c r="F1277" s="30"/>
      <c r="G1277" s="30"/>
      <c r="I1277" s="11"/>
    </row>
    <row r="1278" spans="1:9">
      <c r="A1278" s="11"/>
      <c r="B1278" s="16"/>
      <c r="D1278" s="30"/>
      <c r="E1278" s="30"/>
      <c r="F1278" s="30"/>
      <c r="G1278" s="30"/>
      <c r="I1278" s="11"/>
    </row>
    <row r="1279" spans="1:9">
      <c r="A1279" s="11"/>
      <c r="B1279" s="16"/>
      <c r="D1279" s="30"/>
      <c r="E1279" s="38"/>
      <c r="F1279" s="28"/>
      <c r="G1279" s="28"/>
      <c r="H1279" s="11"/>
      <c r="I1279" s="11"/>
    </row>
    <row r="1280" spans="1:9">
      <c r="A1280" s="11"/>
      <c r="B1280" s="16"/>
      <c r="D1280" s="30"/>
      <c r="E1280" s="38"/>
      <c r="F1280" s="28"/>
      <c r="G1280" s="28"/>
      <c r="H1280" s="11"/>
      <c r="I1280" s="11"/>
    </row>
    <row r="1281" spans="1:9">
      <c r="A1281" s="11"/>
      <c r="B1281" s="16"/>
      <c r="D1281" s="30"/>
      <c r="E1281" s="38"/>
      <c r="F1281" s="28"/>
      <c r="G1281" s="28"/>
      <c r="H1281" s="11"/>
      <c r="I1281" s="11"/>
    </row>
    <row r="1282" spans="1:9">
      <c r="A1282" s="11"/>
      <c r="B1282" s="16"/>
      <c r="D1282" s="30"/>
      <c r="E1282" s="38"/>
      <c r="F1282" s="28"/>
      <c r="G1282" s="28"/>
      <c r="H1282" s="11"/>
      <c r="I1282" s="11"/>
    </row>
    <row r="1283" spans="1:9">
      <c r="A1283" s="11"/>
      <c r="B1283" s="16"/>
      <c r="D1283" s="30"/>
      <c r="E1283" s="38"/>
      <c r="F1283" s="28"/>
      <c r="G1283" s="28"/>
      <c r="H1283" s="11"/>
      <c r="I1283" s="11"/>
    </row>
    <row r="1284" spans="1:9">
      <c r="A1284" s="11"/>
      <c r="B1284" s="16"/>
      <c r="D1284" s="30"/>
      <c r="E1284" s="38"/>
      <c r="F1284" s="28"/>
      <c r="G1284" s="28"/>
      <c r="H1284" s="11"/>
      <c r="I1284" s="11"/>
    </row>
    <row r="1285" spans="1:9">
      <c r="A1285" s="11"/>
      <c r="B1285" s="16"/>
      <c r="D1285" s="30"/>
      <c r="E1285" s="38"/>
      <c r="F1285" s="28"/>
      <c r="G1285" s="28"/>
      <c r="H1285" s="11"/>
      <c r="I1285" s="11"/>
    </row>
    <row r="1286" spans="1:9">
      <c r="A1286" s="11"/>
      <c r="B1286" s="16"/>
      <c r="D1286" s="30"/>
      <c r="E1286" s="38"/>
      <c r="F1286" s="28"/>
      <c r="G1286" s="28"/>
      <c r="H1286" s="11"/>
      <c r="I1286" s="11"/>
    </row>
    <row r="1287" spans="1:9">
      <c r="A1287" s="11"/>
      <c r="B1287" s="16"/>
      <c r="D1287" s="30"/>
      <c r="E1287" s="29"/>
      <c r="F1287" s="30"/>
      <c r="G1287" s="30"/>
      <c r="I1287" s="11"/>
    </row>
    <row r="1288" spans="1:9">
      <c r="A1288" s="11"/>
      <c r="B1288" s="16"/>
      <c r="D1288" s="30"/>
      <c r="E1288" s="38"/>
      <c r="F1288" s="28"/>
      <c r="G1288" s="28"/>
      <c r="H1288" s="11"/>
      <c r="I1288" s="11"/>
    </row>
    <row r="1289" spans="1:9">
      <c r="A1289" s="11"/>
      <c r="B1289" s="16"/>
      <c r="D1289" s="30"/>
      <c r="E1289" s="38"/>
      <c r="F1289" s="28"/>
      <c r="G1289" s="28"/>
      <c r="H1289" s="11"/>
      <c r="I1289" s="11"/>
    </row>
    <row r="1290" spans="1:9">
      <c r="A1290" s="11"/>
      <c r="B1290" s="16"/>
      <c r="D1290" s="30"/>
      <c r="E1290" s="38"/>
      <c r="F1290" s="28"/>
      <c r="G1290" s="28"/>
      <c r="H1290" s="11"/>
      <c r="I1290" s="11"/>
    </row>
    <row r="1291" spans="1:9">
      <c r="A1291" s="11"/>
      <c r="B1291" s="16"/>
      <c r="D1291" s="30"/>
      <c r="E1291" s="29"/>
      <c r="F1291" s="30"/>
      <c r="G1291" s="30"/>
      <c r="I1291" s="11"/>
    </row>
    <row r="1292" spans="1:9">
      <c r="A1292" s="11"/>
      <c r="B1292" s="16"/>
      <c r="D1292" s="30"/>
      <c r="E1292" s="29"/>
      <c r="F1292" s="30"/>
      <c r="G1292" s="30"/>
      <c r="I1292" s="11"/>
    </row>
    <row r="1293" spans="1:9">
      <c r="A1293" s="11"/>
      <c r="B1293" s="16"/>
      <c r="D1293" s="30"/>
      <c r="E1293" s="38"/>
      <c r="F1293" s="28"/>
      <c r="G1293" s="28"/>
      <c r="H1293" s="11"/>
      <c r="I1293" s="11"/>
    </row>
    <row r="1294" spans="1:9">
      <c r="A1294" s="11"/>
      <c r="B1294" s="16"/>
      <c r="D1294" s="30"/>
      <c r="E1294" s="38"/>
      <c r="F1294" s="28"/>
      <c r="G1294" s="28"/>
      <c r="H1294" s="11"/>
      <c r="I1294" s="11"/>
    </row>
    <row r="1295" spans="1:9">
      <c r="A1295" s="11"/>
      <c r="B1295" s="16"/>
      <c r="D1295" s="30"/>
      <c r="E1295" s="38"/>
      <c r="F1295" s="28"/>
      <c r="G1295" s="28"/>
      <c r="H1295" s="11"/>
      <c r="I1295" s="11"/>
    </row>
    <row r="1296" spans="1:9">
      <c r="A1296" s="11"/>
      <c r="B1296" s="16"/>
      <c r="D1296" s="30"/>
      <c r="E1296" s="38"/>
      <c r="F1296" s="28"/>
      <c r="G1296" s="28"/>
      <c r="H1296" s="11"/>
      <c r="I1296" s="11"/>
    </row>
    <row r="1297" spans="1:9">
      <c r="A1297" s="11"/>
      <c r="B1297" s="16"/>
      <c r="D1297" s="30"/>
      <c r="E1297" s="29"/>
      <c r="F1297" s="30"/>
      <c r="G1297" s="30"/>
      <c r="I1297" s="11"/>
    </row>
    <row r="1298" spans="1:9">
      <c r="A1298" s="11"/>
      <c r="B1298" s="16"/>
      <c r="D1298" s="30"/>
      <c r="E1298" s="38"/>
      <c r="F1298" s="28"/>
      <c r="G1298" s="28"/>
      <c r="H1298" s="11"/>
      <c r="I1298" s="11"/>
    </row>
    <row r="1299" spans="1:9">
      <c r="A1299" s="11"/>
      <c r="B1299" s="16"/>
      <c r="D1299" s="30"/>
      <c r="E1299" s="38"/>
      <c r="F1299" s="28"/>
      <c r="G1299" s="28"/>
      <c r="H1299" s="11"/>
      <c r="I1299" s="11"/>
    </row>
    <row r="1300" spans="1:9">
      <c r="A1300" s="11"/>
      <c r="B1300" s="16"/>
      <c r="D1300" s="30"/>
      <c r="E1300" s="38"/>
      <c r="F1300" s="28"/>
      <c r="G1300" s="28"/>
      <c r="H1300" s="11"/>
      <c r="I1300" s="11"/>
    </row>
    <row r="1301" spans="1:9">
      <c r="A1301" s="11"/>
      <c r="B1301" s="16"/>
      <c r="D1301" s="30"/>
      <c r="E1301" s="29"/>
      <c r="F1301" s="30"/>
      <c r="G1301" s="30"/>
      <c r="I1301" s="11"/>
    </row>
    <row r="1302" spans="1:9">
      <c r="A1302" s="11"/>
      <c r="B1302" s="16"/>
      <c r="D1302" s="30"/>
      <c r="E1302" s="38"/>
      <c r="F1302" s="28"/>
      <c r="G1302" s="28"/>
      <c r="H1302" s="11"/>
      <c r="I1302" s="11"/>
    </row>
    <row r="1303" spans="1:9">
      <c r="A1303" s="11"/>
      <c r="B1303" s="16"/>
      <c r="D1303" s="30"/>
      <c r="E1303" s="38"/>
      <c r="F1303" s="28"/>
      <c r="G1303" s="28"/>
      <c r="H1303" s="11"/>
      <c r="I1303" s="11"/>
    </row>
    <row r="1304" spans="1:9">
      <c r="A1304" s="11"/>
      <c r="B1304" s="16"/>
      <c r="D1304" s="30"/>
      <c r="E1304" s="29"/>
      <c r="F1304" s="30"/>
      <c r="G1304" s="30"/>
      <c r="I1304" s="11"/>
    </row>
    <row r="1305" spans="1:9">
      <c r="A1305" s="11"/>
      <c r="B1305" s="16"/>
      <c r="D1305" s="30"/>
      <c r="E1305" s="38"/>
      <c r="F1305" s="28"/>
      <c r="G1305" s="28"/>
      <c r="H1305" s="11"/>
      <c r="I1305" s="11"/>
    </row>
    <row r="1306" spans="1:9">
      <c r="A1306" s="11"/>
      <c r="B1306" s="16"/>
      <c r="D1306" s="30"/>
      <c r="E1306" s="38"/>
      <c r="F1306" s="28"/>
      <c r="G1306" s="28"/>
      <c r="H1306" s="11"/>
      <c r="I1306" s="11"/>
    </row>
    <row r="1307" spans="1:9">
      <c r="A1307" s="11"/>
      <c r="B1307" s="16"/>
      <c r="D1307" s="30"/>
      <c r="E1307" s="38"/>
      <c r="F1307" s="28"/>
      <c r="G1307" s="28"/>
      <c r="H1307" s="11"/>
      <c r="I1307" s="11"/>
    </row>
    <row r="1308" spans="1:9">
      <c r="A1308" s="11"/>
      <c r="B1308" s="16"/>
      <c r="D1308" s="30"/>
      <c r="E1308" s="38"/>
      <c r="F1308" s="28"/>
      <c r="G1308" s="28"/>
      <c r="H1308" s="11"/>
      <c r="I1308" s="11"/>
    </row>
    <row r="1309" spans="1:9">
      <c r="A1309" s="11"/>
      <c r="B1309" s="16"/>
      <c r="D1309" s="30"/>
      <c r="E1309" s="29"/>
      <c r="F1309" s="30"/>
      <c r="G1309" s="30"/>
      <c r="I1309" s="11"/>
    </row>
    <row r="1310" spans="1:9">
      <c r="A1310" s="11"/>
      <c r="B1310" s="16"/>
      <c r="D1310" s="30"/>
      <c r="E1310" s="29"/>
      <c r="F1310" s="30"/>
      <c r="G1310" s="30"/>
      <c r="I1310" s="11"/>
    </row>
    <row r="1311" spans="1:9">
      <c r="A1311" s="11"/>
      <c r="B1311" s="16"/>
      <c r="D1311" s="30"/>
      <c r="E1311" s="38"/>
      <c r="F1311" s="28"/>
      <c r="G1311" s="28"/>
      <c r="H1311" s="11"/>
      <c r="I1311" s="11"/>
    </row>
    <row r="1312" spans="1:9">
      <c r="A1312" s="11"/>
      <c r="B1312" s="16"/>
      <c r="D1312" s="30"/>
      <c r="E1312" s="28"/>
      <c r="F1312" s="30"/>
      <c r="G1312" s="30"/>
      <c r="I1312" s="11"/>
    </row>
    <row r="1313" spans="1:9">
      <c r="A1313" s="11"/>
      <c r="B1313" s="16"/>
      <c r="D1313" s="30"/>
      <c r="E1313" s="29"/>
      <c r="F1313" s="30"/>
      <c r="G1313" s="30"/>
      <c r="I1313" s="11"/>
    </row>
    <row r="1314" spans="1:9">
      <c r="A1314" s="11"/>
      <c r="B1314" s="16"/>
      <c r="D1314" s="30"/>
      <c r="E1314" s="29"/>
      <c r="F1314" s="30"/>
      <c r="G1314" s="30"/>
      <c r="I1314" s="11"/>
    </row>
    <row r="1315" spans="1:9">
      <c r="A1315" s="11"/>
      <c r="B1315" s="16"/>
      <c r="D1315" s="30"/>
      <c r="E1315" s="38"/>
      <c r="F1315" s="28"/>
      <c r="G1315" s="28"/>
      <c r="H1315" s="11"/>
      <c r="I1315" s="11"/>
    </row>
    <row r="1316" spans="1:9">
      <c r="A1316" s="11"/>
      <c r="B1316" s="16"/>
      <c r="D1316" s="30"/>
      <c r="E1316" s="29"/>
      <c r="F1316" s="30"/>
      <c r="G1316" s="30"/>
      <c r="I1316" s="11"/>
    </row>
    <row r="1317" spans="1:9">
      <c r="A1317" s="11"/>
      <c r="B1317" s="16"/>
      <c r="D1317" s="30"/>
      <c r="E1317" s="38"/>
      <c r="F1317" s="28"/>
      <c r="G1317" s="28"/>
      <c r="H1317" s="11"/>
      <c r="I1317" s="11"/>
    </row>
    <row r="1318" spans="1:9">
      <c r="A1318" s="11"/>
      <c r="B1318" s="16"/>
      <c r="D1318" s="30"/>
      <c r="E1318" s="29"/>
      <c r="F1318" s="30"/>
      <c r="G1318" s="30"/>
      <c r="I1318" s="11"/>
    </row>
    <row r="1319" spans="1:9">
      <c r="A1319" s="11"/>
      <c r="B1319" s="16"/>
      <c r="D1319" s="30"/>
      <c r="E1319" s="30"/>
      <c r="F1319" s="30"/>
      <c r="G1319" s="30"/>
      <c r="I1319" s="11"/>
    </row>
    <row r="1320" spans="1:9">
      <c r="A1320" s="11"/>
      <c r="B1320" s="16"/>
      <c r="D1320" s="30"/>
      <c r="E1320" s="29"/>
      <c r="F1320" s="30"/>
      <c r="G1320" s="30"/>
      <c r="I1320" s="11"/>
    </row>
    <row r="1321" spans="1:9">
      <c r="A1321" s="11"/>
      <c r="B1321" s="16"/>
      <c r="D1321" s="30"/>
      <c r="E1321" s="38"/>
      <c r="F1321" s="28"/>
      <c r="G1321" s="28"/>
      <c r="H1321" s="11"/>
      <c r="I1321" s="11"/>
    </row>
    <row r="1322" spans="1:9">
      <c r="A1322" s="11"/>
      <c r="B1322" s="16"/>
      <c r="D1322" s="30"/>
      <c r="E1322" s="38"/>
      <c r="F1322" s="28"/>
      <c r="G1322" s="28"/>
      <c r="H1322" s="11"/>
      <c r="I1322" s="11"/>
    </row>
    <row r="1323" spans="1:9">
      <c r="A1323" s="11"/>
      <c r="B1323" s="16"/>
      <c r="D1323" s="30"/>
      <c r="E1323" s="38"/>
      <c r="F1323" s="28"/>
      <c r="G1323" s="28"/>
      <c r="H1323" s="11"/>
      <c r="I1323" s="11"/>
    </row>
    <row r="1324" spans="1:9">
      <c r="A1324" s="11"/>
      <c r="B1324" s="16"/>
      <c r="D1324" s="30"/>
      <c r="E1324" s="38"/>
      <c r="F1324" s="28"/>
      <c r="G1324" s="28"/>
      <c r="H1324" s="11"/>
      <c r="I1324" s="11"/>
    </row>
    <row r="1325" spans="1:9">
      <c r="A1325" s="11"/>
      <c r="B1325" s="16"/>
      <c r="D1325" s="30"/>
      <c r="E1325" s="38"/>
      <c r="F1325" s="28"/>
      <c r="G1325" s="28"/>
      <c r="H1325" s="11"/>
      <c r="I1325" s="11"/>
    </row>
    <row r="1326" spans="1:9">
      <c r="A1326" s="11"/>
      <c r="B1326" s="16"/>
      <c r="D1326" s="30"/>
      <c r="E1326" s="29"/>
      <c r="F1326" s="30"/>
      <c r="G1326" s="30"/>
      <c r="I1326" s="11"/>
    </row>
    <row r="1327" spans="1:9">
      <c r="A1327" s="11"/>
      <c r="B1327" s="16"/>
      <c r="D1327" s="30"/>
      <c r="E1327" s="29"/>
      <c r="F1327" s="30"/>
      <c r="G1327" s="30"/>
      <c r="I1327" s="11"/>
    </row>
    <row r="1328" spans="1:9">
      <c r="A1328" s="11"/>
      <c r="B1328" s="16"/>
      <c r="D1328" s="30"/>
      <c r="E1328" s="38"/>
      <c r="F1328" s="28"/>
      <c r="G1328" s="28"/>
      <c r="H1328" s="11"/>
      <c r="I1328" s="11"/>
    </row>
    <row r="1329" spans="1:9">
      <c r="A1329" s="11"/>
      <c r="B1329" s="16"/>
      <c r="D1329" s="30"/>
      <c r="E1329" s="38"/>
      <c r="F1329" s="28"/>
      <c r="G1329" s="28"/>
      <c r="H1329" s="11"/>
      <c r="I1329" s="11"/>
    </row>
    <row r="1330" spans="1:9">
      <c r="A1330" s="11"/>
      <c r="B1330" s="16"/>
      <c r="D1330" s="30"/>
      <c r="E1330" s="38"/>
      <c r="F1330" s="28"/>
      <c r="G1330" s="28"/>
      <c r="H1330" s="11"/>
      <c r="I1330" s="11"/>
    </row>
    <row r="1331" spans="1:9">
      <c r="A1331" s="11"/>
      <c r="B1331" s="16"/>
      <c r="D1331" s="30"/>
      <c r="E1331" s="38"/>
      <c r="F1331" s="28"/>
      <c r="G1331" s="28"/>
      <c r="H1331" s="11"/>
      <c r="I1331" s="11"/>
    </row>
    <row r="1332" spans="1:9">
      <c r="A1332" s="11"/>
      <c r="B1332" s="16"/>
      <c r="D1332" s="30"/>
      <c r="E1332" s="38"/>
      <c r="F1332" s="28"/>
      <c r="G1332" s="28"/>
      <c r="H1332" s="11"/>
      <c r="I1332" s="11"/>
    </row>
    <row r="1333" spans="1:9">
      <c r="A1333" s="11"/>
      <c r="B1333" s="16"/>
      <c r="D1333" s="30"/>
      <c r="E1333" s="29"/>
      <c r="F1333" s="30"/>
      <c r="G1333" s="30"/>
      <c r="I1333" s="11"/>
    </row>
    <row r="1334" spans="1:9">
      <c r="A1334" s="11"/>
      <c r="B1334" s="16"/>
      <c r="D1334" s="30"/>
      <c r="E1334" s="29"/>
      <c r="F1334" s="30"/>
      <c r="G1334" s="30"/>
      <c r="I1334" s="11"/>
    </row>
    <row r="1335" spans="1:9">
      <c r="A1335" s="11"/>
      <c r="B1335" s="16"/>
      <c r="D1335" s="30"/>
      <c r="E1335" s="38"/>
      <c r="F1335" s="28"/>
      <c r="G1335" s="28"/>
      <c r="H1335" s="11"/>
      <c r="I1335" s="11"/>
    </row>
    <row r="1336" spans="1:9">
      <c r="A1336" s="11"/>
      <c r="B1336" s="16"/>
      <c r="D1336" s="30"/>
      <c r="E1336" s="38"/>
      <c r="F1336" s="28"/>
      <c r="G1336" s="28"/>
      <c r="H1336" s="11"/>
      <c r="I1336" s="11"/>
    </row>
    <row r="1337" spans="1:9">
      <c r="A1337" s="11"/>
      <c r="B1337" s="16"/>
      <c r="D1337" s="30"/>
      <c r="E1337" s="29"/>
      <c r="F1337" s="30"/>
      <c r="G1337" s="30"/>
      <c r="I1337" s="11"/>
    </row>
    <row r="1338" spans="1:9">
      <c r="A1338" s="11"/>
      <c r="B1338" s="16"/>
      <c r="D1338" s="30"/>
      <c r="E1338" s="38"/>
      <c r="F1338" s="28"/>
      <c r="G1338" s="28"/>
      <c r="H1338" s="11"/>
      <c r="I1338" s="11"/>
    </row>
    <row r="1339" spans="1:9">
      <c r="A1339" s="11"/>
      <c r="B1339" s="16"/>
      <c r="D1339" s="30"/>
      <c r="E1339" s="38"/>
      <c r="F1339" s="28"/>
      <c r="G1339" s="28"/>
      <c r="H1339" s="11"/>
      <c r="I1339" s="11"/>
    </row>
    <row r="1340" spans="1:9">
      <c r="A1340" s="11"/>
      <c r="B1340" s="16"/>
      <c r="D1340" s="30"/>
      <c r="E1340" s="29"/>
      <c r="F1340" s="30"/>
      <c r="G1340" s="30"/>
      <c r="I1340" s="11"/>
    </row>
    <row r="1341" spans="1:9">
      <c r="A1341" s="11"/>
      <c r="B1341" s="16"/>
      <c r="D1341" s="30"/>
      <c r="E1341" s="38"/>
      <c r="F1341" s="28"/>
      <c r="G1341" s="28"/>
      <c r="H1341" s="11"/>
      <c r="I1341" s="11"/>
    </row>
    <row r="1342" spans="1:9">
      <c r="A1342" s="11"/>
      <c r="B1342" s="16"/>
      <c r="D1342" s="30"/>
      <c r="E1342" s="38"/>
      <c r="F1342" s="28"/>
      <c r="G1342" s="28"/>
      <c r="H1342" s="11"/>
      <c r="I1342" s="11"/>
    </row>
    <row r="1343" spans="1:9">
      <c r="A1343" s="11"/>
      <c r="B1343" s="16"/>
      <c r="D1343" s="30"/>
      <c r="E1343" s="38"/>
      <c r="F1343" s="28"/>
      <c r="G1343" s="28"/>
      <c r="H1343" s="11"/>
      <c r="I1343" s="11"/>
    </row>
    <row r="1344" spans="1:9">
      <c r="A1344" s="11"/>
      <c r="B1344" s="16"/>
      <c r="D1344" s="30"/>
      <c r="E1344" s="38"/>
      <c r="F1344" s="28"/>
      <c r="G1344" s="28"/>
      <c r="H1344" s="11"/>
      <c r="I1344" s="11"/>
    </row>
    <row r="1345" spans="1:9">
      <c r="A1345" s="11"/>
      <c r="B1345" s="16"/>
      <c r="D1345" s="30"/>
      <c r="E1345" s="29"/>
      <c r="F1345" s="30"/>
      <c r="G1345" s="30"/>
      <c r="I1345" s="11"/>
    </row>
    <row r="1346" spans="1:9">
      <c r="A1346" s="11"/>
      <c r="B1346" s="16"/>
      <c r="D1346" s="30"/>
      <c r="E1346" s="29"/>
      <c r="F1346" s="30"/>
      <c r="G1346" s="30"/>
      <c r="I1346" s="11"/>
    </row>
    <row r="1347" spans="1:9">
      <c r="A1347" s="11"/>
      <c r="B1347" s="16"/>
      <c r="D1347" s="30"/>
      <c r="E1347" s="38"/>
      <c r="F1347" s="28"/>
      <c r="G1347" s="28"/>
      <c r="H1347" s="11"/>
      <c r="I1347" s="11"/>
    </row>
    <row r="1348" spans="1:9">
      <c r="A1348" s="11"/>
      <c r="B1348" s="16"/>
      <c r="D1348" s="30"/>
      <c r="E1348" s="29"/>
      <c r="F1348" s="30"/>
      <c r="G1348" s="30"/>
      <c r="I1348" s="11"/>
    </row>
    <row r="1349" spans="1:9">
      <c r="A1349" s="11"/>
      <c r="B1349" s="16"/>
      <c r="D1349" s="30"/>
      <c r="E1349" s="38"/>
      <c r="F1349" s="28"/>
      <c r="G1349" s="28"/>
      <c r="H1349" s="11"/>
      <c r="I1349" s="11"/>
    </row>
    <row r="1350" spans="1:9">
      <c r="A1350" s="11"/>
      <c r="B1350" s="16"/>
      <c r="D1350" s="30"/>
      <c r="E1350" s="38"/>
      <c r="F1350" s="28"/>
      <c r="G1350" s="28"/>
      <c r="H1350" s="11"/>
      <c r="I1350" s="11"/>
    </row>
    <row r="1351" spans="1:9">
      <c r="A1351" s="11"/>
      <c r="B1351" s="16"/>
      <c r="D1351" s="30"/>
      <c r="E1351" s="38"/>
      <c r="F1351" s="28"/>
      <c r="G1351" s="28"/>
      <c r="H1351" s="11"/>
      <c r="I1351" s="11"/>
    </row>
    <row r="1352" spans="1:9">
      <c r="A1352" s="11"/>
      <c r="B1352" s="16"/>
      <c r="D1352" s="30"/>
      <c r="E1352" s="38"/>
      <c r="F1352" s="28"/>
      <c r="G1352" s="28"/>
      <c r="H1352" s="11"/>
      <c r="I1352" s="11"/>
    </row>
    <row r="1353" spans="1:9">
      <c r="A1353" s="11"/>
      <c r="B1353" s="16"/>
      <c r="D1353" s="30"/>
      <c r="E1353" s="38"/>
      <c r="F1353" s="28"/>
      <c r="G1353" s="28"/>
      <c r="H1353" s="11"/>
      <c r="I1353" s="11"/>
    </row>
    <row r="1354" spans="1:9">
      <c r="A1354" s="11"/>
      <c r="B1354" s="16"/>
      <c r="D1354" s="30"/>
      <c r="E1354" s="29"/>
      <c r="F1354" s="30"/>
      <c r="G1354" s="30"/>
      <c r="I1354" s="11"/>
    </row>
    <row r="1355" spans="1:9">
      <c r="A1355" s="11"/>
      <c r="B1355" s="16"/>
      <c r="D1355" s="30"/>
      <c r="E1355" s="38"/>
      <c r="F1355" s="28"/>
      <c r="G1355" s="28"/>
      <c r="H1355" s="11"/>
      <c r="I1355" s="11"/>
    </row>
    <row r="1356" spans="1:9">
      <c r="A1356" s="11"/>
      <c r="B1356" s="16"/>
      <c r="D1356" s="30"/>
      <c r="E1356" s="38"/>
      <c r="F1356" s="28"/>
      <c r="G1356" s="28"/>
      <c r="H1356" s="11"/>
      <c r="I1356" s="11"/>
    </row>
    <row r="1357" spans="1:9">
      <c r="A1357" s="11"/>
      <c r="B1357" s="16"/>
      <c r="D1357" s="30"/>
      <c r="E1357" s="38"/>
      <c r="F1357" s="28"/>
      <c r="G1357" s="28"/>
      <c r="H1357" s="11"/>
      <c r="I1357" s="11"/>
    </row>
    <row r="1358" spans="1:9">
      <c r="A1358" s="11"/>
      <c r="B1358" s="16"/>
      <c r="D1358" s="30"/>
      <c r="E1358" s="38"/>
      <c r="F1358" s="28"/>
      <c r="G1358" s="28"/>
      <c r="H1358" s="11"/>
      <c r="I1358" s="11"/>
    </row>
    <row r="1359" spans="1:9">
      <c r="A1359" s="11"/>
      <c r="B1359" s="16"/>
      <c r="D1359" s="30"/>
      <c r="E1359" s="38"/>
      <c r="F1359" s="28"/>
      <c r="G1359" s="28"/>
      <c r="H1359" s="11"/>
      <c r="I1359" s="11"/>
    </row>
    <row r="1360" spans="1:9">
      <c r="A1360" s="11"/>
      <c r="B1360" s="16"/>
      <c r="D1360" s="30"/>
      <c r="E1360" s="30"/>
      <c r="F1360" s="30"/>
      <c r="G1360" s="30"/>
      <c r="I1360" s="11"/>
    </row>
    <row r="1361" spans="1:9">
      <c r="A1361" s="11"/>
      <c r="B1361" s="16"/>
      <c r="D1361" s="30"/>
      <c r="E1361" s="38"/>
      <c r="F1361" s="28"/>
      <c r="G1361" s="28"/>
      <c r="H1361" s="11"/>
      <c r="I1361" s="11"/>
    </row>
    <row r="1362" spans="1:9">
      <c r="A1362" s="11"/>
      <c r="B1362" s="16"/>
      <c r="D1362" s="30"/>
      <c r="E1362" s="29"/>
      <c r="F1362" s="30"/>
      <c r="G1362" s="30"/>
      <c r="I1362" s="11"/>
    </row>
    <row r="1363" spans="1:9">
      <c r="A1363" s="11"/>
      <c r="B1363" s="16"/>
      <c r="D1363" s="30"/>
      <c r="E1363" s="30"/>
      <c r="F1363" s="30"/>
      <c r="G1363" s="30"/>
      <c r="I1363" s="11"/>
    </row>
    <row r="1364" spans="1:9">
      <c r="A1364" s="11"/>
      <c r="B1364" s="16"/>
      <c r="D1364" s="30"/>
      <c r="E1364" s="38"/>
      <c r="F1364" s="28"/>
      <c r="G1364" s="28"/>
      <c r="H1364" s="11"/>
      <c r="I1364" s="11"/>
    </row>
    <row r="1365" spans="1:9">
      <c r="A1365" s="11"/>
      <c r="B1365" s="16"/>
      <c r="D1365" s="30"/>
      <c r="E1365" s="38"/>
      <c r="F1365" s="28"/>
      <c r="G1365" s="28"/>
      <c r="H1365" s="11"/>
      <c r="I1365" s="11"/>
    </row>
    <row r="1366" spans="1:9">
      <c r="A1366" s="11"/>
      <c r="B1366" s="16"/>
      <c r="D1366" s="30"/>
      <c r="E1366" s="38"/>
      <c r="F1366" s="28"/>
      <c r="G1366" s="28"/>
      <c r="H1366" s="11"/>
      <c r="I1366" s="11"/>
    </row>
    <row r="1367" spans="1:9">
      <c r="A1367" s="11"/>
      <c r="B1367" s="16"/>
      <c r="D1367" s="30"/>
      <c r="E1367" s="29"/>
      <c r="F1367" s="30"/>
      <c r="G1367" s="30"/>
      <c r="I1367" s="11"/>
    </row>
    <row r="1368" spans="1:9">
      <c r="A1368" s="11"/>
      <c r="B1368" s="16"/>
      <c r="D1368" s="30"/>
      <c r="E1368" s="38"/>
      <c r="F1368" s="28"/>
      <c r="G1368" s="28"/>
      <c r="H1368" s="11"/>
      <c r="I1368" s="11"/>
    </row>
    <row r="1369" spans="1:9">
      <c r="A1369" s="11"/>
      <c r="B1369" s="16"/>
      <c r="D1369" s="30"/>
      <c r="E1369" s="29"/>
      <c r="F1369" s="30"/>
      <c r="G1369" s="30"/>
      <c r="I1369" s="11"/>
    </row>
    <row r="1370" spans="1:9">
      <c r="A1370" s="11"/>
      <c r="B1370" s="16"/>
      <c r="D1370" s="30"/>
      <c r="E1370" s="29"/>
      <c r="F1370" s="30"/>
      <c r="G1370" s="30"/>
      <c r="I1370" s="11"/>
    </row>
    <row r="1371" spans="1:9">
      <c r="A1371" s="11"/>
      <c r="B1371" s="16"/>
      <c r="D1371" s="30"/>
      <c r="E1371" s="38"/>
      <c r="F1371" s="28"/>
      <c r="G1371" s="28"/>
      <c r="H1371" s="11"/>
      <c r="I1371" s="11"/>
    </row>
    <row r="1372" spans="1:9">
      <c r="A1372" s="11"/>
      <c r="B1372" s="16"/>
      <c r="D1372" s="30"/>
      <c r="E1372" s="38"/>
      <c r="F1372" s="28"/>
      <c r="G1372" s="28"/>
      <c r="H1372" s="11"/>
      <c r="I1372" s="11"/>
    </row>
    <row r="1373" spans="1:9">
      <c r="A1373" s="11"/>
      <c r="B1373" s="16"/>
      <c r="D1373" s="30"/>
      <c r="E1373" s="38"/>
      <c r="F1373" s="28"/>
      <c r="G1373" s="28"/>
      <c r="H1373" s="11"/>
      <c r="I1373" s="11"/>
    </row>
    <row r="1374" spans="1:9">
      <c r="A1374" s="11"/>
      <c r="B1374" s="16"/>
      <c r="D1374" s="30"/>
      <c r="E1374" s="29"/>
      <c r="F1374" s="30"/>
      <c r="G1374" s="30"/>
      <c r="I1374" s="11"/>
    </row>
    <row r="1375" spans="1:9">
      <c r="A1375" s="11"/>
      <c r="B1375" s="16"/>
      <c r="D1375" s="30"/>
      <c r="E1375" s="38"/>
      <c r="F1375" s="28"/>
      <c r="G1375" s="28"/>
      <c r="H1375" s="11"/>
      <c r="I1375" s="11"/>
    </row>
    <row r="1376" spans="1:9">
      <c r="A1376" s="11"/>
      <c r="B1376" s="16"/>
      <c r="D1376" s="30"/>
      <c r="E1376" s="38"/>
      <c r="F1376" s="28"/>
      <c r="G1376" s="28"/>
      <c r="H1376" s="11"/>
      <c r="I1376" s="11"/>
    </row>
    <row r="1377" spans="1:9">
      <c r="A1377" s="11"/>
      <c r="B1377" s="16"/>
      <c r="D1377" s="30"/>
      <c r="E1377" s="38"/>
      <c r="F1377" s="28"/>
      <c r="G1377" s="28"/>
      <c r="H1377" s="11"/>
      <c r="I1377" s="11"/>
    </row>
    <row r="1378" spans="1:9">
      <c r="A1378" s="11"/>
      <c r="B1378" s="16"/>
      <c r="D1378" s="30"/>
      <c r="E1378" s="38"/>
      <c r="F1378" s="28"/>
      <c r="G1378" s="28"/>
      <c r="H1378" s="11"/>
      <c r="I1378" s="11"/>
    </row>
    <row r="1379" spans="1:9">
      <c r="A1379" s="11"/>
      <c r="B1379" s="16"/>
      <c r="D1379" s="30"/>
      <c r="E1379" s="38"/>
      <c r="F1379" s="28"/>
      <c r="G1379" s="28"/>
      <c r="H1379" s="11"/>
      <c r="I1379" s="11"/>
    </row>
    <row r="1380" spans="1:9">
      <c r="A1380" s="11"/>
      <c r="B1380" s="16"/>
      <c r="D1380" s="30"/>
      <c r="E1380" s="29"/>
      <c r="F1380" s="30"/>
      <c r="G1380" s="30"/>
      <c r="I1380" s="11"/>
    </row>
    <row r="1381" spans="1:9">
      <c r="A1381" s="11"/>
      <c r="B1381" s="16"/>
      <c r="D1381" s="30"/>
      <c r="E1381" s="30"/>
      <c r="F1381" s="30"/>
      <c r="G1381" s="30"/>
      <c r="I1381" s="11"/>
    </row>
    <row r="1382" spans="1:9">
      <c r="A1382" s="11"/>
      <c r="B1382" s="16"/>
      <c r="D1382" s="30"/>
      <c r="E1382" s="38"/>
      <c r="F1382" s="28"/>
      <c r="G1382" s="28"/>
      <c r="H1382" s="11"/>
      <c r="I1382" s="11"/>
    </row>
    <row r="1383" spans="1:9">
      <c r="A1383" s="11"/>
      <c r="B1383" s="16"/>
      <c r="D1383" s="30"/>
      <c r="E1383" s="38"/>
      <c r="F1383" s="28"/>
      <c r="G1383" s="28"/>
      <c r="H1383" s="11"/>
      <c r="I1383" s="11"/>
    </row>
    <row r="1384" spans="1:9">
      <c r="A1384" s="11"/>
      <c r="B1384" s="16"/>
      <c r="D1384" s="30"/>
      <c r="E1384" s="38"/>
      <c r="F1384" s="28"/>
      <c r="G1384" s="28"/>
      <c r="H1384" s="11"/>
      <c r="I1384" s="11"/>
    </row>
    <row r="1385" spans="1:9">
      <c r="A1385" s="11"/>
      <c r="B1385" s="16"/>
      <c r="D1385" s="30"/>
      <c r="E1385" s="38"/>
      <c r="F1385" s="28"/>
      <c r="G1385" s="28"/>
      <c r="H1385" s="11"/>
      <c r="I1385" s="11"/>
    </row>
    <row r="1386" spans="1:9">
      <c r="A1386" s="11"/>
      <c r="B1386" s="16"/>
      <c r="D1386" s="30"/>
      <c r="E1386" s="29"/>
      <c r="F1386" s="30"/>
      <c r="G1386" s="30"/>
      <c r="H1386" s="11"/>
      <c r="I1386" s="11"/>
    </row>
    <row r="1387" spans="1:9">
      <c r="A1387" s="11"/>
      <c r="B1387" s="16"/>
      <c r="D1387" s="30"/>
      <c r="E1387" s="38"/>
      <c r="F1387" s="28"/>
      <c r="G1387" s="28"/>
      <c r="H1387" s="11"/>
      <c r="I1387" s="11"/>
    </row>
    <row r="1388" spans="1:9">
      <c r="A1388" s="11"/>
      <c r="B1388" s="16"/>
      <c r="D1388" s="30"/>
      <c r="E1388" s="38"/>
      <c r="F1388" s="28"/>
      <c r="G1388" s="28"/>
      <c r="H1388" s="11"/>
      <c r="I1388" s="11"/>
    </row>
    <row r="1389" spans="1:9">
      <c r="A1389" s="11"/>
      <c r="B1389" s="16"/>
      <c r="D1389" s="30"/>
      <c r="E1389" s="38"/>
      <c r="F1389" s="28"/>
      <c r="G1389" s="28"/>
      <c r="H1389" s="11"/>
      <c r="I1389" s="11"/>
    </row>
    <row r="1390" spans="1:9">
      <c r="A1390" s="11"/>
      <c r="B1390" s="16"/>
      <c r="D1390" s="30"/>
      <c r="E1390" s="39"/>
      <c r="F1390" s="28"/>
      <c r="G1390" s="28"/>
      <c r="H1390" s="11"/>
      <c r="I1390" s="11"/>
    </row>
    <row r="1391" spans="1:9">
      <c r="A1391" s="11"/>
      <c r="B1391" s="16"/>
      <c r="D1391" s="30"/>
      <c r="E1391" s="38"/>
      <c r="F1391" s="28"/>
      <c r="G1391" s="28"/>
      <c r="H1391" s="11"/>
      <c r="I1391" s="11"/>
    </row>
    <row r="1392" spans="1:9">
      <c r="A1392" s="11"/>
      <c r="B1392" s="16"/>
      <c r="D1392" s="30"/>
      <c r="E1392" s="38"/>
      <c r="F1392" s="28"/>
      <c r="G1392" s="28"/>
      <c r="H1392" s="11"/>
      <c r="I1392" s="11"/>
    </row>
    <row r="1393" spans="1:9">
      <c r="A1393" s="11"/>
      <c r="B1393" s="16"/>
      <c r="D1393" s="30"/>
      <c r="E1393" s="38"/>
      <c r="F1393" s="28"/>
      <c r="G1393" s="28"/>
      <c r="H1393" s="11"/>
      <c r="I1393" s="11"/>
    </row>
    <row r="1394" spans="1:9">
      <c r="A1394" s="11"/>
      <c r="B1394" s="16"/>
      <c r="D1394" s="30"/>
      <c r="E1394" s="38"/>
      <c r="F1394" s="28"/>
      <c r="G1394" s="28"/>
      <c r="H1394" s="11"/>
      <c r="I1394" s="11"/>
    </row>
    <row r="1395" spans="1:9">
      <c r="A1395" s="11"/>
      <c r="B1395" s="16"/>
      <c r="D1395" s="30"/>
      <c r="E1395" s="30"/>
      <c r="F1395" s="30"/>
      <c r="G1395" s="30"/>
      <c r="I1395" s="11"/>
    </row>
    <row r="1396" spans="1:9">
      <c r="A1396" s="11"/>
      <c r="B1396" s="16"/>
      <c r="D1396" s="30"/>
      <c r="E1396" s="29"/>
      <c r="F1396" s="30"/>
      <c r="G1396" s="30"/>
      <c r="I1396" s="11"/>
    </row>
    <row r="1397" spans="1:9">
      <c r="A1397" s="11"/>
      <c r="B1397" s="16"/>
      <c r="D1397" s="30"/>
      <c r="E1397" s="30"/>
      <c r="F1397" s="30"/>
      <c r="G1397" s="30"/>
      <c r="I1397" s="11"/>
    </row>
    <row r="1398" spans="1:9">
      <c r="A1398" s="11"/>
      <c r="B1398" s="16"/>
      <c r="D1398" s="30"/>
      <c r="E1398" s="38"/>
      <c r="F1398" s="28"/>
      <c r="G1398" s="28"/>
      <c r="H1398" s="11"/>
      <c r="I1398" s="11"/>
    </row>
    <row r="1399" spans="1:9">
      <c r="A1399" s="11"/>
      <c r="B1399" s="16"/>
      <c r="D1399" s="30"/>
      <c r="E1399" s="38"/>
      <c r="F1399" s="28"/>
      <c r="G1399" s="28"/>
      <c r="H1399" s="11"/>
      <c r="I1399" s="11"/>
    </row>
    <row r="1400" spans="1:9">
      <c r="A1400" s="11"/>
      <c r="B1400" s="16"/>
      <c r="D1400" s="30"/>
      <c r="E1400" s="29"/>
      <c r="F1400" s="30"/>
      <c r="G1400" s="30"/>
      <c r="I1400" s="11"/>
    </row>
    <row r="1401" spans="1:9">
      <c r="A1401" s="11"/>
      <c r="B1401" s="16"/>
      <c r="D1401" s="30"/>
      <c r="E1401" s="38"/>
      <c r="F1401" s="28"/>
      <c r="G1401" s="28"/>
      <c r="H1401" s="11"/>
      <c r="I1401" s="11"/>
    </row>
    <row r="1402" spans="1:9">
      <c r="A1402" s="11"/>
      <c r="B1402" s="16"/>
      <c r="D1402" s="30"/>
      <c r="E1402" s="38"/>
      <c r="F1402" s="28"/>
      <c r="G1402" s="28"/>
      <c r="H1402" s="11"/>
      <c r="I1402" s="11"/>
    </row>
    <row r="1403" spans="1:9">
      <c r="A1403" s="11"/>
      <c r="B1403" s="16"/>
      <c r="D1403" s="30"/>
      <c r="E1403" s="38"/>
      <c r="F1403" s="28"/>
      <c r="G1403" s="28"/>
      <c r="H1403" s="11"/>
      <c r="I1403" s="11"/>
    </row>
    <row r="1404" spans="1:9">
      <c r="A1404" s="11"/>
      <c r="B1404" s="16"/>
      <c r="D1404" s="30"/>
      <c r="E1404" s="29"/>
      <c r="F1404" s="30"/>
      <c r="G1404" s="30"/>
      <c r="I1404" s="11"/>
    </row>
    <row r="1405" spans="1:9">
      <c r="A1405" s="11"/>
      <c r="B1405" s="16"/>
      <c r="D1405" s="30"/>
      <c r="E1405" s="38"/>
      <c r="F1405" s="28"/>
      <c r="G1405" s="28"/>
      <c r="H1405" s="11"/>
      <c r="I1405" s="11"/>
    </row>
    <row r="1406" spans="1:9">
      <c r="A1406" s="11"/>
      <c r="B1406" s="16"/>
      <c r="D1406" s="30"/>
      <c r="E1406" s="38"/>
      <c r="F1406" s="28"/>
      <c r="G1406" s="28"/>
      <c r="H1406" s="11"/>
      <c r="I1406" s="11"/>
    </row>
    <row r="1407" spans="1:9">
      <c r="A1407" s="11"/>
      <c r="B1407" s="16"/>
      <c r="D1407" s="30"/>
      <c r="E1407" s="38"/>
      <c r="F1407" s="28"/>
      <c r="G1407" s="28"/>
      <c r="H1407" s="11"/>
      <c r="I1407" s="11"/>
    </row>
    <row r="1408" spans="1:9">
      <c r="A1408" s="11"/>
      <c r="B1408" s="16"/>
      <c r="D1408" s="30"/>
      <c r="E1408" s="38"/>
      <c r="F1408" s="28"/>
      <c r="G1408" s="28"/>
      <c r="H1408" s="11"/>
      <c r="I1408" s="11"/>
    </row>
    <row r="1409" spans="1:9">
      <c r="A1409" s="11"/>
      <c r="B1409" s="16"/>
      <c r="D1409" s="30"/>
      <c r="E1409" s="29"/>
      <c r="F1409" s="30"/>
      <c r="G1409" s="30"/>
      <c r="I1409" s="11"/>
    </row>
    <row r="1410" spans="1:9">
      <c r="A1410" s="11"/>
      <c r="B1410" s="16"/>
      <c r="D1410" s="30"/>
      <c r="E1410" s="29"/>
      <c r="F1410" s="30"/>
      <c r="G1410" s="30"/>
      <c r="I1410" s="11"/>
    </row>
    <row r="1411" spans="1:9">
      <c r="A1411" s="11"/>
      <c r="B1411" s="16"/>
      <c r="D1411" s="30"/>
      <c r="E1411" s="38"/>
      <c r="F1411" s="28"/>
      <c r="G1411" s="28"/>
      <c r="H1411" s="11"/>
      <c r="I1411" s="11"/>
    </row>
    <row r="1412" spans="1:9">
      <c r="A1412" s="11"/>
      <c r="B1412" s="16"/>
      <c r="D1412" s="30"/>
      <c r="E1412" s="38"/>
      <c r="F1412" s="28"/>
      <c r="G1412" s="28"/>
      <c r="H1412" s="11"/>
      <c r="I1412" s="11"/>
    </row>
    <row r="1413" spans="1:9">
      <c r="A1413" s="11"/>
      <c r="B1413" s="16"/>
      <c r="D1413" s="30"/>
      <c r="E1413" s="38"/>
      <c r="F1413" s="28"/>
      <c r="G1413" s="28"/>
      <c r="H1413" s="11"/>
      <c r="I1413" s="11"/>
    </row>
    <row r="1414" spans="1:9">
      <c r="A1414" s="11"/>
      <c r="B1414" s="16"/>
      <c r="D1414" s="30"/>
      <c r="E1414" s="29"/>
      <c r="F1414" s="30"/>
      <c r="G1414" s="30"/>
      <c r="I1414" s="11"/>
    </row>
    <row r="1415" spans="1:9">
      <c r="A1415" s="11"/>
      <c r="B1415" s="16"/>
      <c r="D1415" s="30"/>
      <c r="E1415" s="38"/>
      <c r="F1415" s="28"/>
      <c r="G1415" s="28"/>
      <c r="H1415" s="11"/>
      <c r="I1415" s="11"/>
    </row>
    <row r="1416" spans="1:9">
      <c r="A1416" s="11"/>
      <c r="B1416" s="16"/>
      <c r="D1416" s="30"/>
      <c r="E1416" s="38"/>
      <c r="F1416" s="28"/>
      <c r="G1416" s="28"/>
      <c r="H1416" s="11"/>
      <c r="I1416" s="11"/>
    </row>
    <row r="1417" spans="1:9">
      <c r="A1417" s="11"/>
      <c r="B1417" s="16"/>
      <c r="D1417" s="30"/>
      <c r="E1417" s="38"/>
      <c r="F1417" s="28"/>
      <c r="G1417" s="28"/>
      <c r="H1417" s="11"/>
      <c r="I1417" s="11"/>
    </row>
    <row r="1418" spans="1:9">
      <c r="A1418" s="11"/>
      <c r="B1418" s="16"/>
      <c r="D1418" s="30"/>
      <c r="E1418" s="38"/>
      <c r="F1418" s="28"/>
      <c r="G1418" s="28"/>
      <c r="H1418" s="11"/>
      <c r="I1418" s="11"/>
    </row>
    <row r="1419" spans="1:9">
      <c r="A1419" s="11"/>
      <c r="B1419" s="16"/>
      <c r="D1419" s="30"/>
      <c r="E1419" s="38"/>
      <c r="F1419" s="28"/>
      <c r="G1419" s="28"/>
      <c r="H1419" s="11"/>
      <c r="I1419" s="11"/>
    </row>
    <row r="1420" spans="1:9">
      <c r="A1420" s="11"/>
      <c r="B1420" s="16"/>
      <c r="D1420" s="30"/>
      <c r="E1420" s="38"/>
      <c r="F1420" s="28"/>
      <c r="G1420" s="28"/>
      <c r="H1420" s="11"/>
      <c r="I1420" s="11"/>
    </row>
    <row r="1421" spans="1:9">
      <c r="A1421" s="11"/>
      <c r="B1421" s="16"/>
      <c r="D1421" s="30"/>
      <c r="E1421" s="38"/>
      <c r="F1421" s="28"/>
      <c r="G1421" s="28"/>
      <c r="H1421" s="11"/>
      <c r="I1421" s="11"/>
    </row>
    <row r="1422" spans="1:9">
      <c r="A1422" s="11"/>
      <c r="B1422" s="16"/>
      <c r="D1422" s="30"/>
      <c r="E1422" s="38"/>
      <c r="F1422" s="28"/>
      <c r="G1422" s="28"/>
      <c r="H1422" s="11"/>
      <c r="I1422" s="11"/>
    </row>
    <row r="1423" spans="1:9">
      <c r="A1423" s="11"/>
      <c r="B1423" s="16"/>
      <c r="D1423" s="30"/>
      <c r="E1423" s="29"/>
      <c r="F1423" s="30"/>
      <c r="G1423" s="30"/>
      <c r="I1423" s="11"/>
    </row>
    <row r="1424" spans="1:9">
      <c r="A1424" s="11"/>
      <c r="B1424" s="16"/>
      <c r="D1424" s="30"/>
      <c r="E1424" s="38"/>
      <c r="F1424" s="28"/>
      <c r="G1424" s="28"/>
      <c r="H1424" s="11"/>
      <c r="I1424" s="11"/>
    </row>
    <row r="1425" spans="1:9">
      <c r="A1425" s="11"/>
      <c r="B1425" s="16"/>
      <c r="D1425" s="30"/>
      <c r="E1425" s="38"/>
      <c r="F1425" s="28"/>
      <c r="G1425" s="28"/>
      <c r="H1425" s="11"/>
      <c r="I1425" s="11"/>
    </row>
    <row r="1426" spans="1:9">
      <c r="A1426" s="11"/>
      <c r="B1426" s="16"/>
      <c r="D1426" s="30"/>
      <c r="E1426" s="29"/>
      <c r="F1426" s="30"/>
      <c r="G1426" s="30"/>
      <c r="I1426" s="11"/>
    </row>
    <row r="1427" spans="1:9">
      <c r="A1427" s="11"/>
      <c r="B1427" s="16"/>
      <c r="D1427" s="30"/>
      <c r="E1427" s="38"/>
      <c r="F1427" s="28"/>
      <c r="G1427" s="28"/>
      <c r="H1427" s="11"/>
      <c r="I1427" s="11"/>
    </row>
    <row r="1428" spans="1:9">
      <c r="A1428" s="11"/>
      <c r="B1428" s="16"/>
      <c r="D1428" s="30"/>
      <c r="E1428" s="29"/>
      <c r="F1428" s="30"/>
      <c r="G1428" s="30"/>
      <c r="I1428" s="11"/>
    </row>
    <row r="1429" spans="1:9">
      <c r="A1429" s="11"/>
      <c r="B1429" s="16"/>
      <c r="D1429" s="30"/>
      <c r="E1429" s="29"/>
      <c r="F1429" s="30"/>
      <c r="G1429" s="30"/>
      <c r="I1429" s="11"/>
    </row>
    <row r="1430" spans="1:9">
      <c r="A1430" s="11"/>
      <c r="B1430" s="16"/>
      <c r="D1430" s="30"/>
      <c r="E1430" s="29"/>
      <c r="F1430" s="30"/>
      <c r="G1430" s="30"/>
      <c r="I1430" s="11"/>
    </row>
    <row r="1431" spans="1:9">
      <c r="A1431" s="11"/>
      <c r="B1431" s="16"/>
      <c r="D1431" s="30"/>
      <c r="E1431" s="30"/>
      <c r="F1431" s="30"/>
      <c r="G1431" s="30"/>
      <c r="I1431" s="11"/>
    </row>
    <row r="1432" spans="1:9">
      <c r="A1432" s="11"/>
      <c r="B1432" s="16"/>
      <c r="D1432" s="30"/>
      <c r="E1432" s="39"/>
      <c r="F1432" s="28"/>
      <c r="G1432" s="28"/>
      <c r="H1432" s="11"/>
      <c r="I1432" s="11"/>
    </row>
    <row r="1433" spans="1:9">
      <c r="A1433" s="11"/>
      <c r="B1433" s="16"/>
      <c r="D1433" s="30"/>
      <c r="E1433" s="29"/>
      <c r="F1433" s="30"/>
      <c r="G1433" s="30"/>
      <c r="I1433" s="11"/>
    </row>
    <row r="1434" spans="1:9">
      <c r="A1434" s="11"/>
      <c r="B1434" s="16"/>
      <c r="D1434" s="30"/>
      <c r="E1434" s="29"/>
      <c r="F1434" s="30"/>
      <c r="G1434" s="30"/>
      <c r="I1434" s="11"/>
    </row>
    <row r="1435" spans="1:9">
      <c r="A1435" s="11"/>
      <c r="B1435" s="16"/>
      <c r="D1435" s="30"/>
      <c r="E1435" s="38"/>
      <c r="F1435" s="28"/>
      <c r="G1435" s="28"/>
      <c r="H1435" s="11"/>
      <c r="I1435" s="11"/>
    </row>
    <row r="1436" spans="1:9">
      <c r="A1436" s="11"/>
      <c r="B1436" s="16"/>
      <c r="D1436" s="30"/>
      <c r="E1436" s="38"/>
      <c r="F1436" s="28"/>
      <c r="G1436" s="28"/>
      <c r="H1436" s="11"/>
      <c r="I1436" s="11"/>
    </row>
    <row r="1437" spans="1:9">
      <c r="A1437" s="11"/>
      <c r="B1437" s="16"/>
      <c r="D1437" s="30"/>
      <c r="E1437" s="38"/>
      <c r="F1437" s="28"/>
      <c r="G1437" s="28"/>
      <c r="H1437" s="11"/>
      <c r="I1437" s="11"/>
    </row>
    <row r="1438" spans="1:9">
      <c r="A1438" s="11"/>
      <c r="B1438" s="16"/>
      <c r="D1438" s="30"/>
      <c r="E1438" s="38"/>
      <c r="F1438" s="28"/>
      <c r="G1438" s="28"/>
      <c r="H1438" s="11"/>
      <c r="I1438" s="11"/>
    </row>
    <row r="1439" spans="1:9">
      <c r="A1439" s="11"/>
      <c r="B1439" s="16"/>
      <c r="D1439" s="30"/>
      <c r="E1439" s="38"/>
      <c r="F1439" s="28"/>
      <c r="G1439" s="28"/>
      <c r="H1439" s="11"/>
      <c r="I1439" s="11"/>
    </row>
    <row r="1440" spans="1:9">
      <c r="A1440" s="11"/>
      <c r="B1440" s="16"/>
      <c r="D1440" s="30"/>
      <c r="E1440" s="38"/>
      <c r="F1440" s="28"/>
      <c r="G1440" s="28"/>
      <c r="H1440" s="11"/>
      <c r="I1440" s="11"/>
    </row>
    <row r="1441" spans="1:9">
      <c r="A1441" s="11"/>
      <c r="B1441" s="16"/>
      <c r="D1441" s="30"/>
      <c r="E1441" s="29"/>
      <c r="F1441" s="30"/>
      <c r="G1441" s="30"/>
      <c r="I1441" s="11"/>
    </row>
    <row r="1442" spans="1:9">
      <c r="A1442" s="11"/>
      <c r="B1442" s="16"/>
      <c r="D1442" s="30"/>
      <c r="E1442" s="29"/>
      <c r="F1442" s="30"/>
      <c r="G1442" s="30"/>
      <c r="I1442" s="11"/>
    </row>
    <row r="1443" spans="1:9">
      <c r="A1443" s="11"/>
      <c r="B1443" s="16"/>
      <c r="D1443" s="30"/>
      <c r="E1443" s="38"/>
      <c r="F1443" s="28"/>
      <c r="G1443" s="28"/>
      <c r="H1443" s="11"/>
      <c r="I1443" s="11"/>
    </row>
    <row r="1444" spans="1:9">
      <c r="A1444" s="11"/>
      <c r="B1444" s="16"/>
      <c r="D1444" s="30"/>
      <c r="E1444" s="38"/>
      <c r="F1444" s="28"/>
      <c r="G1444" s="28"/>
      <c r="H1444" s="11"/>
      <c r="I1444" s="11"/>
    </row>
    <row r="1445" spans="1:9">
      <c r="A1445" s="11"/>
      <c r="B1445" s="16"/>
      <c r="D1445" s="30"/>
      <c r="E1445" s="39"/>
      <c r="F1445" s="28"/>
      <c r="G1445" s="28"/>
      <c r="H1445" s="11"/>
      <c r="I1445" s="11"/>
    </row>
    <row r="1446" spans="1:9">
      <c r="A1446" s="11"/>
      <c r="B1446" s="16"/>
      <c r="D1446" s="30"/>
      <c r="E1446" s="29"/>
      <c r="F1446" s="30"/>
      <c r="G1446" s="30"/>
      <c r="H1446" s="11"/>
      <c r="I1446" s="11"/>
    </row>
    <row r="1447" spans="1:9">
      <c r="A1447" s="11"/>
      <c r="B1447" s="16"/>
      <c r="D1447" s="30"/>
      <c r="E1447" s="38"/>
      <c r="F1447" s="28"/>
      <c r="G1447" s="28"/>
      <c r="H1447" s="11"/>
      <c r="I1447" s="11"/>
    </row>
    <row r="1448" spans="1:9">
      <c r="A1448" s="11"/>
      <c r="B1448" s="16"/>
      <c r="D1448" s="30"/>
      <c r="E1448" s="38"/>
      <c r="F1448" s="28"/>
      <c r="G1448" s="28"/>
      <c r="H1448" s="11"/>
      <c r="I1448" s="11"/>
    </row>
    <row r="1449" spans="1:9">
      <c r="A1449" s="11"/>
      <c r="B1449" s="16"/>
      <c r="D1449" s="30"/>
      <c r="E1449" s="29"/>
      <c r="F1449" s="30"/>
      <c r="G1449" s="30"/>
      <c r="I1449" s="11"/>
    </row>
    <row r="1450" spans="1:9">
      <c r="A1450" s="11"/>
      <c r="B1450" s="16"/>
      <c r="D1450" s="30"/>
      <c r="E1450" s="38"/>
      <c r="F1450" s="28"/>
      <c r="G1450" s="28"/>
      <c r="H1450" s="11"/>
      <c r="I1450" s="11"/>
    </row>
    <row r="1451" spans="1:9">
      <c r="A1451" s="11"/>
      <c r="B1451" s="16"/>
      <c r="D1451" s="30"/>
      <c r="E1451" s="38"/>
      <c r="F1451" s="28"/>
      <c r="G1451" s="28"/>
      <c r="H1451" s="11"/>
      <c r="I1451" s="11"/>
    </row>
    <row r="1452" spans="1:9">
      <c r="A1452" s="11"/>
      <c r="B1452" s="16"/>
      <c r="D1452" s="30"/>
      <c r="E1452" s="38"/>
      <c r="F1452" s="28"/>
      <c r="G1452" s="28"/>
      <c r="H1452" s="11"/>
      <c r="I1452" s="11"/>
    </row>
    <row r="1453" spans="1:9">
      <c r="A1453" s="11"/>
      <c r="B1453" s="16"/>
      <c r="D1453" s="30"/>
      <c r="E1453" s="38"/>
      <c r="F1453" s="28"/>
      <c r="G1453" s="28"/>
      <c r="H1453" s="11"/>
      <c r="I1453" s="11"/>
    </row>
    <row r="1454" spans="1:9">
      <c r="A1454" s="11"/>
      <c r="B1454" s="16"/>
      <c r="D1454" s="30"/>
      <c r="E1454" s="38"/>
      <c r="F1454" s="28"/>
      <c r="G1454" s="28"/>
      <c r="H1454" s="11"/>
      <c r="I1454" s="11"/>
    </row>
    <row r="1455" spans="1:9">
      <c r="A1455" s="11"/>
      <c r="B1455" s="16"/>
      <c r="D1455" s="30"/>
      <c r="E1455" s="38"/>
      <c r="F1455" s="28"/>
      <c r="G1455" s="28"/>
      <c r="H1455" s="11"/>
      <c r="I1455" s="11"/>
    </row>
    <row r="1456" spans="1:9">
      <c r="A1456" s="11"/>
      <c r="B1456" s="16"/>
      <c r="D1456" s="30"/>
      <c r="E1456" s="38"/>
      <c r="F1456" s="28"/>
      <c r="G1456" s="28"/>
      <c r="H1456" s="11"/>
      <c r="I1456" s="11"/>
    </row>
    <row r="1457" spans="1:9">
      <c r="A1457" s="11"/>
      <c r="B1457" s="16"/>
      <c r="D1457" s="30"/>
      <c r="E1457" s="38"/>
      <c r="F1457" s="28"/>
      <c r="G1457" s="28"/>
      <c r="H1457" s="11"/>
      <c r="I1457" s="11"/>
    </row>
    <row r="1458" spans="1:9">
      <c r="A1458" s="11"/>
      <c r="B1458" s="16"/>
      <c r="D1458" s="30"/>
      <c r="E1458" s="29"/>
      <c r="F1458" s="30"/>
      <c r="G1458" s="30"/>
      <c r="I1458" s="11"/>
    </row>
    <row r="1459" spans="1:9">
      <c r="A1459" s="11"/>
      <c r="B1459" s="16"/>
      <c r="D1459" s="30"/>
      <c r="E1459" s="30"/>
      <c r="F1459" s="30"/>
      <c r="G1459" s="30"/>
      <c r="I1459" s="11"/>
    </row>
    <row r="1460" spans="1:9">
      <c r="A1460" s="11"/>
      <c r="B1460" s="16"/>
      <c r="D1460" s="30"/>
      <c r="E1460" s="38"/>
      <c r="F1460" s="28"/>
      <c r="G1460" s="28"/>
      <c r="H1460" s="11"/>
      <c r="I1460" s="11"/>
    </row>
    <row r="1461" spans="1:9">
      <c r="A1461" s="11"/>
      <c r="B1461" s="16"/>
      <c r="D1461" s="30"/>
      <c r="E1461" s="38"/>
      <c r="F1461" s="28"/>
      <c r="G1461" s="28"/>
      <c r="H1461" s="11"/>
      <c r="I1461" s="11"/>
    </row>
    <row r="1462" spans="1:9">
      <c r="A1462" s="11"/>
      <c r="B1462" s="16"/>
      <c r="D1462" s="30"/>
      <c r="E1462" s="39"/>
      <c r="F1462" s="28"/>
      <c r="G1462" s="28"/>
      <c r="H1462" s="11"/>
      <c r="I1462" s="11"/>
    </row>
    <row r="1463" spans="1:9">
      <c r="A1463" s="11"/>
      <c r="B1463" s="16"/>
      <c r="D1463" s="30"/>
      <c r="E1463" s="29"/>
      <c r="F1463" s="30"/>
      <c r="G1463" s="30"/>
      <c r="I1463" s="11"/>
    </row>
    <row r="1464" spans="1:9">
      <c r="A1464" s="11"/>
      <c r="B1464" s="16"/>
      <c r="D1464" s="30"/>
      <c r="E1464" s="38"/>
      <c r="F1464" s="28"/>
      <c r="G1464" s="28"/>
      <c r="H1464" s="11"/>
      <c r="I1464" s="11"/>
    </row>
    <row r="1465" spans="1:9">
      <c r="A1465" s="11"/>
      <c r="B1465" s="16"/>
      <c r="D1465" s="30"/>
      <c r="E1465" s="38"/>
      <c r="F1465" s="28"/>
      <c r="G1465" s="28"/>
      <c r="H1465" s="11"/>
      <c r="I1465" s="11"/>
    </row>
    <row r="1466" spans="1:9">
      <c r="A1466" s="11"/>
      <c r="B1466" s="16"/>
      <c r="D1466" s="30"/>
      <c r="E1466" s="38"/>
      <c r="F1466" s="28"/>
      <c r="G1466" s="28"/>
      <c r="H1466" s="11"/>
      <c r="I1466" s="11"/>
    </row>
    <row r="1467" spans="1:9">
      <c r="A1467" s="11"/>
      <c r="B1467" s="16"/>
      <c r="D1467" s="30"/>
      <c r="E1467" s="38"/>
      <c r="F1467" s="28"/>
      <c r="G1467" s="28"/>
      <c r="H1467" s="11"/>
      <c r="I1467" s="11"/>
    </row>
    <row r="1468" spans="1:9">
      <c r="A1468" s="11"/>
      <c r="B1468" s="16"/>
      <c r="D1468" s="30"/>
      <c r="E1468" s="38"/>
      <c r="F1468" s="28"/>
      <c r="G1468" s="28"/>
      <c r="H1468" s="11"/>
      <c r="I1468" s="11"/>
    </row>
    <row r="1469" spans="1:9">
      <c r="A1469" s="11"/>
      <c r="B1469" s="16"/>
      <c r="D1469" s="30"/>
      <c r="E1469" s="38"/>
      <c r="F1469" s="28"/>
      <c r="G1469" s="28"/>
      <c r="H1469" s="11"/>
      <c r="I1469" s="11"/>
    </row>
    <row r="1470" spans="1:9">
      <c r="A1470" s="11"/>
      <c r="B1470" s="16"/>
      <c r="D1470" s="30"/>
      <c r="E1470" s="38"/>
      <c r="F1470" s="28"/>
      <c r="G1470" s="28"/>
      <c r="H1470" s="11"/>
      <c r="I1470" s="11"/>
    </row>
    <row r="1471" spans="1:9">
      <c r="A1471" s="11"/>
      <c r="B1471" s="16"/>
      <c r="D1471" s="30"/>
      <c r="E1471" s="38"/>
      <c r="F1471" s="28"/>
      <c r="G1471" s="28"/>
      <c r="H1471" s="11"/>
      <c r="I1471" s="11"/>
    </row>
    <row r="1472" spans="1:9">
      <c r="A1472" s="11"/>
      <c r="B1472" s="16"/>
      <c r="D1472" s="30"/>
      <c r="E1472" s="38"/>
      <c r="F1472" s="28"/>
      <c r="G1472" s="28"/>
      <c r="H1472" s="11"/>
      <c r="I1472" s="11"/>
    </row>
    <row r="1473" spans="1:9">
      <c r="A1473" s="11"/>
      <c r="B1473" s="16"/>
      <c r="D1473" s="30"/>
      <c r="E1473" s="38"/>
      <c r="F1473" s="28"/>
      <c r="G1473" s="28"/>
      <c r="H1473" s="11"/>
      <c r="I1473" s="11"/>
    </row>
    <row r="1474" spans="1:9">
      <c r="A1474" s="11"/>
      <c r="B1474" s="16"/>
      <c r="D1474" s="30"/>
      <c r="E1474" s="29"/>
      <c r="F1474" s="30"/>
      <c r="G1474" s="30"/>
      <c r="I1474" s="11"/>
    </row>
    <row r="1475" spans="1:9">
      <c r="A1475" s="11"/>
      <c r="B1475" s="16"/>
      <c r="D1475" s="30"/>
      <c r="E1475" s="38"/>
      <c r="F1475" s="28"/>
      <c r="G1475" s="28"/>
      <c r="H1475" s="11"/>
      <c r="I1475" s="11"/>
    </row>
    <row r="1476" spans="1:9">
      <c r="A1476" s="11"/>
      <c r="B1476" s="16"/>
      <c r="D1476" s="30"/>
      <c r="E1476" s="38"/>
      <c r="F1476" s="28"/>
      <c r="G1476" s="28"/>
      <c r="H1476" s="11"/>
      <c r="I1476" s="11"/>
    </row>
    <row r="1477" spans="1:9">
      <c r="A1477" s="11"/>
      <c r="B1477" s="16"/>
      <c r="D1477" s="30"/>
      <c r="E1477" s="38"/>
      <c r="F1477" s="28"/>
      <c r="G1477" s="28"/>
      <c r="H1477" s="11"/>
      <c r="I1477" s="11"/>
    </row>
    <row r="1478" spans="1:9">
      <c r="A1478" s="11"/>
      <c r="B1478" s="16"/>
      <c r="D1478" s="30"/>
      <c r="E1478" s="38"/>
      <c r="F1478" s="28"/>
      <c r="G1478" s="28"/>
      <c r="H1478" s="11"/>
      <c r="I1478" s="11"/>
    </row>
    <row r="1479" spans="1:9">
      <c r="A1479" s="11"/>
      <c r="B1479" s="16"/>
      <c r="D1479" s="30"/>
      <c r="E1479" s="38"/>
      <c r="F1479" s="28"/>
      <c r="G1479" s="28"/>
      <c r="H1479" s="11"/>
      <c r="I1479" s="11"/>
    </row>
    <row r="1480" spans="1:9">
      <c r="A1480" s="11"/>
      <c r="B1480" s="16"/>
      <c r="D1480" s="30"/>
      <c r="E1480" s="29"/>
      <c r="F1480" s="29"/>
      <c r="G1480" s="30"/>
      <c r="I1480" s="11"/>
    </row>
    <row r="1481" spans="1:9">
      <c r="A1481" s="11"/>
      <c r="B1481" s="16"/>
      <c r="D1481" s="30"/>
      <c r="E1481" s="29"/>
      <c r="F1481" s="30"/>
      <c r="G1481" s="30"/>
      <c r="I1481" s="11"/>
    </row>
    <row r="1482" spans="1:9">
      <c r="A1482" s="11"/>
      <c r="B1482" s="16"/>
      <c r="D1482" s="30"/>
      <c r="E1482" s="38"/>
      <c r="F1482" s="28"/>
      <c r="G1482" s="28"/>
      <c r="H1482" s="11"/>
      <c r="I1482" s="11"/>
    </row>
    <row r="1483" spans="1:9">
      <c r="A1483" s="11"/>
      <c r="B1483" s="16"/>
      <c r="D1483" s="30"/>
      <c r="E1483" s="38"/>
      <c r="F1483" s="28"/>
      <c r="G1483" s="28"/>
      <c r="H1483" s="11"/>
      <c r="I1483" s="11"/>
    </row>
    <row r="1484" spans="1:9">
      <c r="A1484" s="11"/>
      <c r="B1484" s="16"/>
      <c r="D1484" s="30"/>
      <c r="E1484" s="38"/>
      <c r="F1484" s="28"/>
      <c r="G1484" s="28"/>
      <c r="H1484" s="11"/>
      <c r="I1484" s="11"/>
    </row>
    <row r="1485" spans="1:9">
      <c r="A1485" s="11"/>
      <c r="B1485" s="16"/>
      <c r="D1485" s="30"/>
      <c r="E1485" s="38"/>
      <c r="F1485" s="28"/>
      <c r="G1485" s="28"/>
      <c r="H1485" s="11"/>
      <c r="I1485" s="11"/>
    </row>
    <row r="1486" spans="1:9">
      <c r="A1486" s="11"/>
      <c r="B1486" s="16"/>
      <c r="D1486" s="30"/>
      <c r="E1486" s="38"/>
      <c r="F1486" s="28"/>
      <c r="G1486" s="28"/>
      <c r="H1486" s="11"/>
      <c r="I1486" s="11"/>
    </row>
    <row r="1487" spans="1:9">
      <c r="A1487" s="11"/>
      <c r="B1487" s="16"/>
      <c r="D1487" s="30"/>
      <c r="E1487" s="38"/>
      <c r="F1487" s="28"/>
      <c r="G1487" s="28"/>
      <c r="H1487" s="11"/>
      <c r="I1487" s="11"/>
    </row>
    <row r="1488" spans="1:9">
      <c r="A1488" s="11"/>
      <c r="B1488" s="16"/>
      <c r="D1488" s="30"/>
      <c r="E1488" s="38"/>
      <c r="F1488" s="28"/>
      <c r="G1488" s="28"/>
      <c r="H1488" s="11"/>
      <c r="I1488" s="11"/>
    </row>
    <row r="1489" spans="1:9">
      <c r="A1489" s="11"/>
      <c r="B1489" s="16"/>
      <c r="D1489" s="30"/>
      <c r="E1489" s="38"/>
      <c r="F1489" s="28"/>
      <c r="G1489" s="28"/>
      <c r="H1489" s="11"/>
      <c r="I1489" s="11"/>
    </row>
    <row r="1490" spans="1:9">
      <c r="A1490" s="11"/>
      <c r="B1490" s="16"/>
      <c r="D1490" s="30"/>
      <c r="E1490" s="38"/>
      <c r="F1490" s="28"/>
      <c r="G1490" s="28"/>
      <c r="H1490" s="11"/>
      <c r="I1490" s="11"/>
    </row>
    <row r="1491" spans="1:9">
      <c r="A1491" s="11"/>
      <c r="B1491" s="16"/>
      <c r="D1491" s="30"/>
      <c r="E1491" s="38"/>
      <c r="F1491" s="28"/>
      <c r="G1491" s="28"/>
      <c r="H1491" s="11"/>
      <c r="I1491" s="11"/>
    </row>
    <row r="1492" spans="1:9">
      <c r="A1492" s="11"/>
      <c r="B1492" s="16"/>
      <c r="D1492" s="30"/>
      <c r="E1492" s="38"/>
      <c r="F1492" s="28"/>
      <c r="G1492" s="28"/>
      <c r="H1492" s="11"/>
      <c r="I1492" s="11"/>
    </row>
    <row r="1493" spans="1:9">
      <c r="A1493" s="11"/>
      <c r="B1493" s="16"/>
      <c r="D1493" s="30"/>
      <c r="E1493" s="38"/>
      <c r="F1493" s="28"/>
      <c r="G1493" s="28"/>
      <c r="H1493" s="11"/>
      <c r="I1493" s="11"/>
    </row>
    <row r="1494" spans="1:9">
      <c r="A1494" s="11"/>
      <c r="B1494" s="16"/>
      <c r="D1494" s="30"/>
      <c r="E1494" s="38"/>
      <c r="F1494" s="28"/>
      <c r="G1494" s="28"/>
      <c r="H1494" s="11"/>
      <c r="I1494" s="11"/>
    </row>
    <row r="1495" spans="1:9">
      <c r="A1495" s="11"/>
      <c r="B1495" s="16"/>
      <c r="D1495" s="30"/>
      <c r="E1495" s="29"/>
      <c r="F1495" s="30"/>
      <c r="G1495" s="30"/>
      <c r="I1495" s="11"/>
    </row>
    <row r="1496" spans="1:9">
      <c r="A1496" s="11"/>
      <c r="B1496" s="16"/>
      <c r="D1496" s="30"/>
      <c r="E1496" s="29"/>
      <c r="F1496" s="30"/>
      <c r="G1496" s="30"/>
      <c r="I1496" s="11"/>
    </row>
    <row r="1497" spans="1:9">
      <c r="A1497" s="11"/>
      <c r="B1497" s="16"/>
      <c r="D1497" s="30"/>
      <c r="E1497" s="38"/>
      <c r="F1497" s="28"/>
      <c r="G1497" s="28"/>
      <c r="H1497" s="11"/>
      <c r="I1497" s="11"/>
    </row>
    <row r="1498" spans="1:9">
      <c r="A1498" s="11"/>
      <c r="B1498" s="16"/>
      <c r="D1498" s="30"/>
      <c r="E1498" s="38"/>
      <c r="F1498" s="28"/>
      <c r="G1498" s="28"/>
      <c r="H1498" s="11"/>
      <c r="I1498" s="11"/>
    </row>
    <row r="1499" spans="1:9">
      <c r="A1499" s="11"/>
      <c r="B1499" s="16"/>
      <c r="D1499" s="30"/>
      <c r="E1499" s="38"/>
      <c r="F1499" s="28"/>
      <c r="G1499" s="28"/>
      <c r="H1499" s="11"/>
      <c r="I1499" s="11"/>
    </row>
    <row r="1500" spans="1:9">
      <c r="A1500" s="11"/>
      <c r="B1500" s="16"/>
      <c r="D1500" s="30"/>
      <c r="E1500" s="38"/>
      <c r="F1500" s="28"/>
      <c r="G1500" s="28"/>
      <c r="H1500" s="11"/>
      <c r="I1500" s="11"/>
    </row>
    <row r="1501" spans="1:9">
      <c r="A1501" s="11"/>
      <c r="B1501" s="16"/>
      <c r="D1501" s="30"/>
      <c r="E1501" s="29"/>
      <c r="F1501" s="30"/>
      <c r="G1501" s="30"/>
      <c r="I1501" s="11"/>
    </row>
    <row r="1502" spans="1:9">
      <c r="A1502" s="11"/>
      <c r="B1502" s="16"/>
      <c r="D1502" s="30"/>
      <c r="E1502" s="38"/>
      <c r="F1502" s="28"/>
      <c r="G1502" s="28"/>
      <c r="H1502" s="11"/>
      <c r="I1502" s="11"/>
    </row>
    <row r="1503" spans="1:9">
      <c r="A1503" s="11"/>
      <c r="B1503" s="16"/>
      <c r="D1503" s="30"/>
      <c r="E1503" s="38"/>
      <c r="F1503" s="28"/>
      <c r="G1503" s="28"/>
      <c r="H1503" s="11"/>
      <c r="I1503" s="11"/>
    </row>
    <row r="1504" spans="1:9">
      <c r="A1504" s="11"/>
      <c r="B1504" s="16"/>
      <c r="D1504" s="30"/>
      <c r="E1504" s="38"/>
      <c r="F1504" s="28"/>
      <c r="G1504" s="28"/>
      <c r="H1504" s="11"/>
      <c r="I1504" s="11"/>
    </row>
    <row r="1505" spans="1:9">
      <c r="A1505" s="11"/>
      <c r="B1505" s="16"/>
      <c r="D1505" s="30"/>
      <c r="E1505" s="39"/>
      <c r="F1505" s="28"/>
      <c r="G1505" s="28"/>
      <c r="H1505" s="11"/>
      <c r="I1505" s="11"/>
    </row>
    <row r="1506" spans="1:9">
      <c r="A1506" s="11"/>
      <c r="B1506" s="16"/>
      <c r="D1506" s="30"/>
      <c r="E1506" s="38"/>
      <c r="F1506" s="28"/>
      <c r="G1506" s="28"/>
      <c r="H1506" s="11"/>
      <c r="I1506" s="11"/>
    </row>
    <row r="1507" spans="1:9">
      <c r="A1507" s="11"/>
      <c r="B1507" s="16"/>
      <c r="D1507" s="30"/>
      <c r="E1507" s="38"/>
      <c r="F1507" s="28"/>
      <c r="G1507" s="28"/>
      <c r="H1507" s="11"/>
      <c r="I1507" s="11"/>
    </row>
    <row r="1508" spans="1:9">
      <c r="A1508" s="11"/>
      <c r="B1508" s="16"/>
      <c r="D1508" s="30"/>
      <c r="E1508" s="38"/>
      <c r="F1508" s="28"/>
      <c r="G1508" s="28"/>
      <c r="H1508" s="11"/>
      <c r="I1508" s="11"/>
    </row>
    <row r="1509" spans="1:9">
      <c r="A1509" s="11"/>
      <c r="B1509" s="16"/>
      <c r="D1509" s="30"/>
      <c r="E1509" s="38"/>
      <c r="F1509" s="28"/>
      <c r="G1509" s="28"/>
      <c r="H1509" s="11"/>
      <c r="I1509" s="11"/>
    </row>
    <row r="1510" spans="1:9">
      <c r="A1510" s="11"/>
      <c r="B1510" s="16"/>
      <c r="D1510" s="30"/>
      <c r="E1510" s="38"/>
      <c r="F1510" s="28"/>
      <c r="G1510" s="28"/>
      <c r="H1510" s="11"/>
      <c r="I1510" s="11"/>
    </row>
    <row r="1511" spans="1:9">
      <c r="A1511" s="11"/>
      <c r="B1511" s="16"/>
      <c r="D1511" s="30"/>
      <c r="E1511" s="38"/>
      <c r="F1511" s="28"/>
      <c r="G1511" s="28"/>
      <c r="H1511" s="11"/>
      <c r="I1511" s="11"/>
    </row>
    <row r="1512" spans="1:9">
      <c r="A1512" s="11"/>
      <c r="B1512" s="16"/>
      <c r="D1512" s="30"/>
      <c r="E1512" s="38"/>
      <c r="F1512" s="28"/>
      <c r="G1512" s="28"/>
      <c r="H1512" s="11"/>
      <c r="I1512" s="11"/>
    </row>
    <row r="1513" spans="1:9">
      <c r="A1513" s="11"/>
      <c r="B1513" s="16"/>
      <c r="D1513" s="30"/>
      <c r="E1513" s="38"/>
      <c r="F1513" s="28"/>
      <c r="G1513" s="28"/>
      <c r="H1513" s="11"/>
      <c r="I1513" s="11"/>
    </row>
    <row r="1514" spans="1:9">
      <c r="A1514" s="11"/>
      <c r="B1514" s="16"/>
      <c r="D1514" s="30"/>
      <c r="E1514" s="29"/>
      <c r="F1514" s="30"/>
      <c r="G1514" s="30"/>
      <c r="I1514" s="11"/>
    </row>
    <row r="1515" spans="1:9">
      <c r="A1515" s="11"/>
      <c r="B1515" s="16"/>
      <c r="D1515" s="30"/>
      <c r="E1515" s="29"/>
      <c r="F1515" s="30"/>
      <c r="G1515" s="30"/>
      <c r="I1515" s="11"/>
    </row>
    <row r="1516" spans="1:9">
      <c r="A1516" s="11"/>
      <c r="B1516" s="16"/>
      <c r="D1516" s="30"/>
      <c r="E1516" s="39"/>
      <c r="F1516" s="28"/>
      <c r="G1516" s="28"/>
      <c r="H1516" s="11"/>
      <c r="I1516" s="11"/>
    </row>
    <row r="1517" spans="1:9">
      <c r="A1517" s="11"/>
      <c r="B1517" s="16"/>
      <c r="D1517" s="30"/>
      <c r="E1517" s="29"/>
      <c r="F1517" s="30"/>
      <c r="G1517" s="30"/>
      <c r="I1517" s="11"/>
    </row>
    <row r="1518" spans="1:9">
      <c r="A1518" s="11"/>
      <c r="B1518" s="16"/>
      <c r="D1518" s="30"/>
      <c r="E1518" s="38"/>
      <c r="F1518" s="28"/>
      <c r="G1518" s="28"/>
      <c r="H1518" s="11"/>
      <c r="I1518" s="11"/>
    </row>
    <row r="1519" spans="1:9">
      <c r="A1519" s="11"/>
      <c r="B1519" s="16"/>
      <c r="D1519" s="30"/>
      <c r="E1519" s="38"/>
      <c r="F1519" s="28"/>
      <c r="G1519" s="28"/>
      <c r="H1519" s="11"/>
      <c r="I1519" s="11"/>
    </row>
    <row r="1520" spans="1:9">
      <c r="A1520" s="11"/>
      <c r="B1520" s="16"/>
      <c r="D1520" s="30"/>
      <c r="E1520" s="29"/>
      <c r="F1520" s="30"/>
      <c r="G1520" s="30"/>
      <c r="I1520" s="11"/>
    </row>
    <row r="1521" spans="1:9">
      <c r="A1521" s="11"/>
      <c r="B1521" s="16"/>
      <c r="D1521" s="30"/>
      <c r="E1521" s="29"/>
      <c r="F1521" s="30"/>
      <c r="G1521" s="30"/>
      <c r="I1521" s="11"/>
    </row>
    <row r="1522" spans="1:9">
      <c r="A1522" s="11"/>
      <c r="B1522" s="16"/>
      <c r="D1522" s="30"/>
      <c r="E1522" s="29"/>
      <c r="F1522" s="30"/>
      <c r="G1522" s="30"/>
      <c r="I1522" s="11"/>
    </row>
    <row r="1523" spans="1:9">
      <c r="A1523" s="11"/>
      <c r="B1523" s="16"/>
      <c r="D1523" s="30"/>
      <c r="E1523" s="29"/>
      <c r="F1523" s="30"/>
      <c r="G1523" s="30"/>
      <c r="I1523" s="11"/>
    </row>
    <row r="1524" spans="1:9">
      <c r="A1524" s="11"/>
      <c r="B1524" s="16"/>
      <c r="D1524" s="30"/>
      <c r="E1524" s="38"/>
      <c r="F1524" s="28"/>
      <c r="G1524" s="28"/>
      <c r="H1524" s="11"/>
      <c r="I1524" s="11"/>
    </row>
    <row r="1525" spans="1:9">
      <c r="A1525" s="11"/>
      <c r="B1525" s="16"/>
      <c r="D1525" s="30"/>
      <c r="E1525" s="38"/>
      <c r="F1525" s="28"/>
      <c r="G1525" s="28"/>
      <c r="H1525" s="11"/>
      <c r="I1525" s="11"/>
    </row>
    <row r="1526" spans="1:9">
      <c r="A1526" s="11"/>
      <c r="B1526" s="16"/>
      <c r="D1526" s="30"/>
      <c r="E1526" s="38"/>
      <c r="F1526" s="28"/>
      <c r="G1526" s="28"/>
      <c r="H1526" s="11"/>
      <c r="I1526" s="11"/>
    </row>
    <row r="1527" spans="1:9">
      <c r="A1527" s="11"/>
      <c r="B1527" s="16"/>
      <c r="D1527" s="30"/>
      <c r="E1527" s="38"/>
      <c r="F1527" s="28"/>
      <c r="G1527" s="28"/>
      <c r="H1527" s="11"/>
      <c r="I1527" s="11"/>
    </row>
    <row r="1528" spans="1:9">
      <c r="A1528" s="11"/>
      <c r="B1528" s="16"/>
      <c r="D1528" s="30"/>
      <c r="E1528" s="38"/>
      <c r="F1528" s="28"/>
      <c r="G1528" s="28"/>
      <c r="H1528" s="11"/>
      <c r="I1528" s="11"/>
    </row>
    <row r="1529" spans="1:9">
      <c r="A1529" s="11"/>
      <c r="B1529" s="16"/>
      <c r="D1529" s="30"/>
      <c r="E1529" s="38"/>
      <c r="F1529" s="28"/>
      <c r="G1529" s="28"/>
      <c r="H1529" s="11"/>
      <c r="I1529" s="11"/>
    </row>
    <row r="1530" spans="1:9">
      <c r="A1530" s="11"/>
      <c r="B1530" s="16"/>
      <c r="D1530" s="30"/>
      <c r="E1530" s="29"/>
      <c r="F1530" s="30"/>
      <c r="G1530" s="30"/>
      <c r="I1530" s="11"/>
    </row>
    <row r="1531" spans="1:9">
      <c r="A1531" s="11"/>
      <c r="B1531" s="16"/>
      <c r="D1531" s="30"/>
      <c r="E1531" s="38"/>
      <c r="F1531" s="28"/>
      <c r="G1531" s="28"/>
      <c r="H1531" s="11"/>
      <c r="I1531" s="11"/>
    </row>
    <row r="1532" spans="1:9">
      <c r="A1532" s="11"/>
      <c r="B1532" s="16"/>
      <c r="D1532" s="30"/>
      <c r="E1532" s="39"/>
      <c r="F1532" s="28"/>
      <c r="G1532" s="28"/>
      <c r="H1532" s="11"/>
      <c r="I1532" s="11"/>
    </row>
    <row r="1533" spans="1:9">
      <c r="A1533" s="11"/>
      <c r="B1533" s="16"/>
      <c r="D1533" s="30"/>
      <c r="E1533" s="38"/>
      <c r="F1533" s="28"/>
      <c r="G1533" s="28"/>
      <c r="H1533" s="11"/>
      <c r="I1533" s="11"/>
    </row>
    <row r="1534" spans="1:9">
      <c r="A1534" s="11"/>
      <c r="B1534" s="16"/>
      <c r="D1534" s="30"/>
      <c r="E1534" s="38"/>
      <c r="F1534" s="28"/>
      <c r="G1534" s="28"/>
      <c r="H1534" s="11"/>
      <c r="I1534" s="11"/>
    </row>
    <row r="1535" spans="1:9">
      <c r="A1535" s="11"/>
      <c r="B1535" s="16"/>
      <c r="D1535" s="30"/>
      <c r="E1535" s="38"/>
      <c r="F1535" s="28"/>
      <c r="G1535" s="28"/>
      <c r="H1535" s="11"/>
      <c r="I1535" s="11"/>
    </row>
    <row r="1536" spans="1:9">
      <c r="A1536" s="11"/>
      <c r="B1536" s="16"/>
      <c r="D1536" s="30"/>
      <c r="E1536" s="38"/>
      <c r="F1536" s="28"/>
      <c r="G1536" s="28"/>
      <c r="H1536" s="11"/>
      <c r="I1536" s="11"/>
    </row>
    <row r="1537" spans="1:9">
      <c r="A1537" s="11"/>
      <c r="B1537" s="16"/>
      <c r="D1537" s="30"/>
      <c r="E1537" s="29"/>
      <c r="F1537" s="30"/>
      <c r="G1537" s="30"/>
      <c r="I1537" s="11"/>
    </row>
    <row r="1538" spans="1:9">
      <c r="A1538" s="11"/>
      <c r="B1538" s="16"/>
      <c r="D1538" s="30"/>
      <c r="E1538" s="38"/>
      <c r="F1538" s="28"/>
      <c r="G1538" s="28"/>
      <c r="H1538" s="11"/>
      <c r="I1538" s="11"/>
    </row>
    <row r="1539" spans="1:9">
      <c r="A1539" s="11"/>
      <c r="B1539" s="16"/>
      <c r="D1539" s="30"/>
      <c r="E1539" s="38"/>
      <c r="F1539" s="28"/>
      <c r="G1539" s="28"/>
      <c r="H1539" s="11"/>
      <c r="I1539" s="11"/>
    </row>
    <row r="1540" spans="1:9">
      <c r="A1540" s="11"/>
      <c r="B1540" s="16"/>
      <c r="D1540" s="30"/>
      <c r="E1540" s="38"/>
      <c r="F1540" s="28"/>
      <c r="G1540" s="28"/>
      <c r="H1540" s="11"/>
      <c r="I1540" s="11"/>
    </row>
    <row r="1541" spans="1:9">
      <c r="A1541" s="11"/>
      <c r="B1541" s="16"/>
      <c r="D1541" s="30"/>
      <c r="E1541" s="38"/>
      <c r="F1541" s="28"/>
      <c r="G1541" s="28"/>
      <c r="H1541" s="11"/>
      <c r="I1541" s="11"/>
    </row>
    <row r="1542" spans="1:9">
      <c r="A1542" s="11"/>
      <c r="B1542" s="16"/>
      <c r="D1542" s="30"/>
      <c r="E1542" s="38"/>
      <c r="F1542" s="28"/>
      <c r="G1542" s="28"/>
      <c r="H1542" s="11"/>
      <c r="I1542" s="11"/>
    </row>
    <row r="1543" spans="1:9">
      <c r="A1543" s="11"/>
      <c r="B1543" s="16"/>
      <c r="D1543" s="30"/>
      <c r="E1543" s="38"/>
      <c r="F1543" s="28"/>
      <c r="G1543" s="28"/>
      <c r="H1543" s="11"/>
      <c r="I1543" s="11"/>
    </row>
    <row r="1544" spans="1:9">
      <c r="A1544" s="11"/>
      <c r="B1544" s="16"/>
      <c r="D1544" s="30"/>
      <c r="E1544" s="38"/>
      <c r="F1544" s="28"/>
      <c r="G1544" s="28"/>
      <c r="H1544" s="11"/>
      <c r="I1544" s="11"/>
    </row>
    <row r="1545" spans="1:9">
      <c r="A1545" s="11"/>
      <c r="B1545" s="16"/>
      <c r="D1545" s="30"/>
      <c r="E1545" s="38"/>
      <c r="F1545" s="28"/>
      <c r="G1545" s="28"/>
      <c r="H1545" s="11"/>
      <c r="I1545" s="11"/>
    </row>
    <row r="1546" spans="1:9">
      <c r="A1546" s="11"/>
      <c r="B1546" s="16"/>
      <c r="D1546" s="30"/>
      <c r="E1546" s="38"/>
      <c r="F1546" s="28"/>
      <c r="G1546" s="28"/>
      <c r="H1546" s="11"/>
      <c r="I1546" s="11"/>
    </row>
    <row r="1547" spans="1:9">
      <c r="A1547" s="11"/>
      <c r="B1547" s="16"/>
      <c r="D1547" s="30"/>
      <c r="E1547" s="38"/>
      <c r="F1547" s="28"/>
      <c r="G1547" s="28"/>
      <c r="H1547" s="11"/>
      <c r="I1547" s="11"/>
    </row>
    <row r="1548" spans="1:9">
      <c r="A1548" s="11"/>
      <c r="B1548" s="16"/>
      <c r="D1548" s="30"/>
      <c r="E1548" s="38"/>
      <c r="F1548" s="28"/>
      <c r="G1548" s="28"/>
      <c r="H1548" s="11"/>
      <c r="I1548" s="11"/>
    </row>
    <row r="1549" spans="1:9">
      <c r="A1549" s="11"/>
      <c r="B1549" s="16"/>
      <c r="D1549" s="30"/>
      <c r="E1549" s="38"/>
      <c r="F1549" s="28"/>
      <c r="G1549" s="28"/>
      <c r="H1549" s="11"/>
      <c r="I1549" s="11"/>
    </row>
    <row r="1550" spans="1:9">
      <c r="A1550" s="11"/>
      <c r="B1550" s="16"/>
      <c r="D1550" s="30"/>
      <c r="E1550" s="38"/>
      <c r="F1550" s="28"/>
      <c r="G1550" s="28"/>
      <c r="H1550" s="11"/>
      <c r="I1550" s="11"/>
    </row>
    <row r="1551" spans="1:9">
      <c r="A1551" s="11"/>
      <c r="B1551" s="16"/>
      <c r="D1551" s="30"/>
      <c r="E1551" s="38"/>
      <c r="F1551" s="28"/>
      <c r="G1551" s="28"/>
      <c r="H1551" s="11"/>
      <c r="I1551" s="11"/>
    </row>
    <row r="1552" spans="1:9">
      <c r="A1552" s="11"/>
      <c r="B1552" s="16"/>
      <c r="D1552" s="30"/>
      <c r="E1552" s="38"/>
      <c r="F1552" s="28"/>
      <c r="G1552" s="28"/>
      <c r="H1552" s="11"/>
      <c r="I1552" s="11"/>
    </row>
    <row r="1553" spans="1:9">
      <c r="A1553" s="11"/>
      <c r="B1553" s="16"/>
      <c r="D1553" s="30"/>
      <c r="E1553" s="38"/>
      <c r="F1553" s="28"/>
      <c r="G1553" s="28"/>
      <c r="H1553" s="11"/>
      <c r="I1553" s="11"/>
    </row>
    <row r="1554" spans="1:9">
      <c r="A1554" s="11"/>
      <c r="B1554" s="16"/>
      <c r="D1554" s="30"/>
      <c r="E1554" s="29"/>
      <c r="F1554" s="28"/>
      <c r="G1554" s="28"/>
      <c r="H1554" s="11"/>
      <c r="I1554" s="11"/>
    </row>
    <row r="1555" spans="1:9">
      <c r="A1555" s="11"/>
      <c r="B1555" s="16"/>
      <c r="D1555" s="30"/>
      <c r="E1555" s="38"/>
      <c r="F1555" s="28"/>
      <c r="G1555" s="28"/>
      <c r="H1555" s="11"/>
      <c r="I1555" s="11"/>
    </row>
    <row r="1556" spans="1:9">
      <c r="A1556" s="11"/>
      <c r="B1556" s="16"/>
      <c r="D1556" s="30"/>
      <c r="E1556" s="38"/>
      <c r="F1556" s="28"/>
      <c r="G1556" s="28"/>
      <c r="H1556" s="11"/>
      <c r="I1556" s="11"/>
    </row>
    <row r="1557" spans="1:9">
      <c r="A1557" s="11"/>
      <c r="B1557" s="16"/>
      <c r="D1557" s="30"/>
      <c r="E1557" s="29"/>
      <c r="F1557" s="30"/>
      <c r="G1557" s="30"/>
      <c r="I1557" s="11"/>
    </row>
    <row r="1558" spans="1:9">
      <c r="A1558" s="11"/>
      <c r="B1558" s="16"/>
      <c r="D1558" s="30"/>
      <c r="E1558" s="29"/>
      <c r="F1558" s="30"/>
      <c r="G1558" s="30"/>
      <c r="I1558" s="11"/>
    </row>
    <row r="1559" spans="1:9">
      <c r="A1559" s="11"/>
      <c r="B1559" s="16"/>
      <c r="D1559" s="30"/>
      <c r="E1559" s="38"/>
      <c r="F1559" s="28"/>
      <c r="G1559" s="28"/>
      <c r="H1559" s="11"/>
      <c r="I1559" s="11"/>
    </row>
    <row r="1560" spans="1:9">
      <c r="A1560" s="11"/>
      <c r="B1560" s="16"/>
      <c r="D1560" s="30"/>
      <c r="E1560" s="38"/>
      <c r="F1560" s="28"/>
      <c r="G1560" s="28"/>
      <c r="H1560" s="11"/>
      <c r="I1560" s="11"/>
    </row>
    <row r="1561" spans="1:9">
      <c r="A1561" s="11"/>
      <c r="B1561" s="16"/>
      <c r="D1561" s="30"/>
      <c r="E1561" s="38"/>
      <c r="F1561" s="28"/>
      <c r="G1561" s="28"/>
      <c r="H1561" s="11"/>
      <c r="I1561" s="11"/>
    </row>
    <row r="1562" spans="1:9">
      <c r="A1562" s="11"/>
      <c r="B1562" s="16"/>
      <c r="D1562" s="30"/>
      <c r="E1562" s="38"/>
      <c r="F1562" s="28"/>
      <c r="G1562" s="28"/>
      <c r="H1562" s="11"/>
      <c r="I1562" s="11"/>
    </row>
    <row r="1563" spans="1:9">
      <c r="A1563" s="11"/>
      <c r="B1563" s="16"/>
      <c r="D1563" s="30"/>
      <c r="E1563" s="38"/>
      <c r="F1563" s="28"/>
      <c r="G1563" s="28"/>
      <c r="H1563" s="11"/>
      <c r="I1563" s="11"/>
    </row>
    <row r="1564" spans="1:9">
      <c r="A1564" s="11"/>
      <c r="B1564" s="16"/>
      <c r="D1564" s="30"/>
      <c r="E1564" s="29"/>
      <c r="F1564" s="30"/>
      <c r="G1564" s="30"/>
      <c r="I1564" s="11"/>
    </row>
    <row r="1565" spans="1:9">
      <c r="A1565" s="11"/>
      <c r="B1565" s="16"/>
      <c r="D1565" s="30"/>
      <c r="E1565" s="29"/>
      <c r="F1565" s="30"/>
      <c r="G1565" s="30"/>
      <c r="I1565" s="11"/>
    </row>
    <row r="1566" spans="1:9">
      <c r="A1566" s="11"/>
      <c r="B1566" s="16"/>
      <c r="D1566" s="30"/>
      <c r="E1566" s="29"/>
      <c r="F1566" s="30"/>
      <c r="G1566" s="30"/>
      <c r="I1566" s="11"/>
    </row>
    <row r="1567" spans="1:9">
      <c r="A1567" s="11"/>
      <c r="B1567" s="16"/>
      <c r="D1567" s="30"/>
      <c r="E1567" s="38"/>
      <c r="F1567" s="28"/>
      <c r="G1567" s="28"/>
      <c r="H1567" s="11"/>
      <c r="I1567" s="11"/>
    </row>
    <row r="1568" spans="1:9">
      <c r="A1568" s="11"/>
      <c r="B1568" s="16"/>
      <c r="D1568" s="30"/>
      <c r="E1568" s="29"/>
      <c r="F1568" s="30"/>
      <c r="G1568" s="30"/>
      <c r="I1568" s="11"/>
    </row>
    <row r="1569" spans="1:9">
      <c r="A1569" s="11"/>
      <c r="B1569" s="16"/>
      <c r="D1569" s="30"/>
      <c r="E1569" s="29"/>
      <c r="F1569" s="30"/>
      <c r="G1569" s="30"/>
      <c r="I1569" s="11"/>
    </row>
    <row r="1570" spans="1:9">
      <c r="A1570" s="11"/>
      <c r="B1570" s="16"/>
      <c r="D1570" s="30"/>
      <c r="E1570" s="38"/>
      <c r="F1570" s="28"/>
      <c r="G1570" s="28"/>
      <c r="H1570" s="11"/>
      <c r="I1570" s="11"/>
    </row>
    <row r="1571" spans="1:9">
      <c r="A1571" s="11"/>
      <c r="B1571" s="16"/>
      <c r="D1571" s="30"/>
      <c r="E1571" s="29"/>
      <c r="F1571" s="30"/>
      <c r="G1571" s="30"/>
      <c r="I1571" s="11"/>
    </row>
    <row r="1572" spans="1:9">
      <c r="A1572" s="11"/>
      <c r="B1572" s="16"/>
      <c r="D1572" s="30"/>
      <c r="E1572" s="38"/>
      <c r="F1572" s="28"/>
      <c r="G1572" s="28"/>
      <c r="H1572" s="11"/>
      <c r="I1572" s="11"/>
    </row>
    <row r="1573" spans="1:9">
      <c r="A1573" s="11"/>
      <c r="B1573" s="16"/>
      <c r="D1573" s="30"/>
      <c r="E1573" s="38"/>
      <c r="F1573" s="28"/>
      <c r="G1573" s="28"/>
      <c r="H1573" s="11"/>
      <c r="I1573" s="11"/>
    </row>
    <row r="1574" spans="1:9">
      <c r="A1574" s="11"/>
      <c r="B1574" s="16"/>
      <c r="D1574" s="30"/>
      <c r="E1574" s="38"/>
      <c r="F1574" s="28"/>
      <c r="G1574" s="28"/>
      <c r="H1574" s="11"/>
      <c r="I1574" s="11"/>
    </row>
    <row r="1575" spans="1:9">
      <c r="A1575" s="11"/>
      <c r="B1575" s="16"/>
      <c r="D1575" s="30"/>
      <c r="E1575" s="29"/>
      <c r="F1575" s="30"/>
      <c r="G1575" s="30"/>
      <c r="I1575" s="11"/>
    </row>
    <row r="1576" spans="1:9">
      <c r="A1576" s="11"/>
      <c r="B1576" s="16"/>
      <c r="D1576" s="30"/>
      <c r="E1576" s="39"/>
      <c r="F1576" s="28"/>
      <c r="G1576" s="28"/>
      <c r="H1576" s="11"/>
      <c r="I1576" s="11"/>
    </row>
    <row r="1577" spans="1:9">
      <c r="A1577" s="11"/>
      <c r="B1577" s="16"/>
      <c r="D1577" s="30"/>
      <c r="E1577" s="28"/>
      <c r="F1577" s="30"/>
      <c r="G1577" s="30"/>
      <c r="I1577" s="11"/>
    </row>
    <row r="1578" spans="1:9">
      <c r="A1578" s="11"/>
      <c r="B1578" s="16"/>
      <c r="D1578" s="30"/>
      <c r="E1578" s="38"/>
      <c r="F1578" s="28"/>
      <c r="G1578" s="28"/>
      <c r="H1578" s="11"/>
      <c r="I1578" s="11"/>
    </row>
    <row r="1579" spans="1:9">
      <c r="A1579" s="11"/>
      <c r="B1579" s="16"/>
      <c r="D1579" s="30"/>
      <c r="E1579" s="38"/>
      <c r="F1579" s="28"/>
      <c r="G1579" s="28"/>
      <c r="H1579" s="11"/>
      <c r="I1579" s="11"/>
    </row>
    <row r="1580" spans="1:9">
      <c r="A1580" s="11"/>
      <c r="B1580" s="16"/>
      <c r="D1580" s="30"/>
      <c r="E1580" s="38"/>
      <c r="F1580" s="28"/>
      <c r="G1580" s="28"/>
      <c r="H1580" s="11"/>
      <c r="I1580" s="11"/>
    </row>
    <row r="1581" spans="1:9">
      <c r="A1581" s="11"/>
      <c r="B1581" s="16"/>
      <c r="D1581" s="30"/>
      <c r="E1581" s="29"/>
      <c r="F1581" s="30"/>
      <c r="G1581" s="30"/>
      <c r="I1581" s="11"/>
    </row>
    <row r="1582" spans="1:9">
      <c r="A1582" s="11"/>
      <c r="B1582" s="16"/>
      <c r="D1582" s="30"/>
      <c r="E1582" s="38"/>
      <c r="F1582" s="28"/>
      <c r="G1582" s="28"/>
      <c r="H1582" s="11"/>
      <c r="I1582" s="11"/>
    </row>
    <row r="1583" spans="1:9">
      <c r="A1583" s="11"/>
      <c r="B1583" s="16"/>
      <c r="D1583" s="30"/>
      <c r="E1583" s="38"/>
      <c r="F1583" s="28"/>
      <c r="G1583" s="28"/>
      <c r="H1583" s="11"/>
      <c r="I1583" s="11"/>
    </row>
    <row r="1584" spans="1:9">
      <c r="A1584" s="11"/>
      <c r="B1584" s="16"/>
      <c r="D1584" s="30"/>
      <c r="E1584" s="29"/>
      <c r="F1584" s="30"/>
      <c r="G1584" s="30"/>
      <c r="I1584" s="11"/>
    </row>
    <row r="1585" spans="1:9">
      <c r="A1585" s="11"/>
      <c r="B1585" s="16"/>
      <c r="D1585" s="30"/>
      <c r="E1585" s="29"/>
      <c r="F1585" s="30"/>
      <c r="G1585" s="30"/>
      <c r="I1585" s="11"/>
    </row>
    <row r="1586" spans="1:9">
      <c r="A1586" s="11"/>
      <c r="B1586" s="16"/>
      <c r="D1586" s="30"/>
      <c r="E1586" s="38"/>
      <c r="F1586" s="28"/>
      <c r="G1586" s="28"/>
      <c r="H1586" s="11"/>
      <c r="I1586" s="11"/>
    </row>
    <row r="1587" spans="1:9">
      <c r="A1587" s="11"/>
      <c r="B1587" s="16"/>
      <c r="D1587" s="30"/>
      <c r="E1587" s="38"/>
      <c r="F1587" s="28"/>
      <c r="G1587" s="28"/>
      <c r="H1587" s="11"/>
      <c r="I1587" s="11"/>
    </row>
    <row r="1588" spans="1:9">
      <c r="A1588" s="11"/>
      <c r="B1588" s="16"/>
      <c r="D1588" s="30"/>
      <c r="E1588" s="38"/>
      <c r="F1588" s="28"/>
      <c r="G1588" s="28"/>
      <c r="H1588" s="11"/>
      <c r="I1588" s="11"/>
    </row>
    <row r="1589" spans="1:9">
      <c r="A1589" s="11"/>
      <c r="B1589" s="16"/>
      <c r="D1589" s="30"/>
      <c r="E1589" s="38"/>
      <c r="F1589" s="28"/>
      <c r="G1589" s="28"/>
      <c r="H1589" s="11"/>
      <c r="I1589" s="11"/>
    </row>
    <row r="1590" spans="1:9">
      <c r="A1590" s="11"/>
      <c r="B1590" s="16"/>
      <c r="D1590" s="30"/>
      <c r="E1590" s="29"/>
      <c r="F1590" s="30"/>
      <c r="G1590" s="30"/>
      <c r="I1590" s="11"/>
    </row>
    <row r="1591" spans="1:9">
      <c r="A1591" s="11"/>
      <c r="B1591" s="16"/>
      <c r="D1591" s="30"/>
      <c r="E1591" s="29"/>
      <c r="F1591" s="30"/>
      <c r="G1591" s="30"/>
      <c r="I1591" s="11"/>
    </row>
    <row r="1592" spans="1:9">
      <c r="A1592" s="11"/>
      <c r="B1592" s="16"/>
      <c r="D1592" s="30"/>
      <c r="E1592" s="38"/>
      <c r="F1592" s="28"/>
      <c r="G1592" s="28"/>
      <c r="H1592" s="11"/>
      <c r="I1592" s="11"/>
    </row>
    <row r="1593" spans="1:9">
      <c r="A1593" s="11"/>
      <c r="B1593" s="16"/>
      <c r="D1593" s="30"/>
      <c r="E1593" s="29"/>
      <c r="F1593" s="30"/>
      <c r="G1593" s="30"/>
      <c r="I1593" s="11"/>
    </row>
    <row r="1594" spans="1:9">
      <c r="A1594" s="11"/>
      <c r="B1594" s="16"/>
      <c r="D1594" s="30"/>
      <c r="E1594" s="38"/>
      <c r="F1594" s="28"/>
      <c r="G1594" s="28"/>
      <c r="H1594" s="11"/>
      <c r="I1594" s="11"/>
    </row>
    <row r="1595" spans="1:9">
      <c r="A1595" s="11"/>
      <c r="B1595" s="16"/>
      <c r="D1595" s="30"/>
      <c r="E1595" s="29"/>
      <c r="F1595" s="30"/>
      <c r="G1595" s="30"/>
      <c r="I1595" s="11"/>
    </row>
    <row r="1596" spans="1:9">
      <c r="A1596" s="11"/>
      <c r="B1596" s="16"/>
      <c r="D1596" s="30"/>
      <c r="E1596" s="38"/>
      <c r="F1596" s="28"/>
      <c r="G1596" s="28"/>
      <c r="H1596" s="11"/>
      <c r="I1596" s="11"/>
    </row>
    <row r="1597" spans="1:9">
      <c r="A1597" s="11"/>
      <c r="B1597" s="16"/>
      <c r="D1597" s="30"/>
      <c r="E1597" s="29"/>
      <c r="F1597" s="30"/>
      <c r="G1597" s="30"/>
      <c r="I1597" s="11"/>
    </row>
    <row r="1598" spans="1:9">
      <c r="A1598" s="11"/>
      <c r="B1598" s="16"/>
      <c r="D1598" s="30"/>
      <c r="E1598" s="38"/>
      <c r="F1598" s="28"/>
      <c r="G1598" s="28"/>
      <c r="H1598" s="11"/>
      <c r="I1598" s="11"/>
    </row>
    <row r="1599" spans="1:9">
      <c r="A1599" s="11"/>
      <c r="B1599" s="16"/>
      <c r="D1599" s="30"/>
      <c r="E1599" s="38"/>
      <c r="F1599" s="28"/>
      <c r="G1599" s="28"/>
      <c r="H1599" s="11"/>
      <c r="I1599" s="11"/>
    </row>
    <row r="1600" spans="1:9">
      <c r="A1600" s="11"/>
      <c r="B1600" s="16"/>
      <c r="D1600" s="30"/>
      <c r="E1600" s="38"/>
      <c r="F1600" s="28"/>
      <c r="G1600" s="28"/>
      <c r="H1600" s="11"/>
      <c r="I1600" s="11"/>
    </row>
    <row r="1601" spans="1:9">
      <c r="A1601" s="11"/>
      <c r="B1601" s="16"/>
      <c r="D1601" s="30"/>
      <c r="E1601" s="30"/>
      <c r="F1601" s="30"/>
      <c r="G1601" s="30"/>
      <c r="I1601" s="11"/>
    </row>
    <row r="1602" spans="1:9">
      <c r="A1602" s="11"/>
      <c r="B1602" s="16"/>
      <c r="D1602" s="30"/>
      <c r="E1602" s="38"/>
      <c r="F1602" s="28"/>
      <c r="G1602" s="28"/>
      <c r="H1602" s="11"/>
      <c r="I1602" s="11"/>
    </row>
    <row r="1603" spans="1:9">
      <c r="A1603" s="11"/>
      <c r="B1603" s="16"/>
      <c r="D1603" s="30"/>
      <c r="E1603" s="38"/>
      <c r="F1603" s="28"/>
      <c r="G1603" s="28"/>
      <c r="H1603" s="11"/>
      <c r="I1603" s="11"/>
    </row>
    <row r="1604" spans="1:9">
      <c r="A1604" s="11"/>
      <c r="B1604" s="16"/>
      <c r="D1604" s="30"/>
      <c r="E1604" s="39"/>
      <c r="F1604" s="28"/>
      <c r="G1604" s="28"/>
      <c r="H1604" s="11"/>
      <c r="I1604" s="11"/>
    </row>
    <row r="1605" spans="1:9">
      <c r="A1605" s="11"/>
      <c r="B1605" s="16"/>
      <c r="D1605" s="30"/>
      <c r="E1605" s="39"/>
      <c r="F1605" s="28"/>
      <c r="G1605" s="28"/>
      <c r="H1605" s="11"/>
      <c r="I1605" s="11"/>
    </row>
    <row r="1606" spans="1:9">
      <c r="A1606" s="11"/>
      <c r="B1606" s="16"/>
      <c r="D1606" s="30"/>
      <c r="E1606" s="38"/>
      <c r="F1606" s="28"/>
      <c r="G1606" s="28"/>
      <c r="H1606" s="11"/>
      <c r="I1606" s="11"/>
    </row>
    <row r="1607" spans="1:9">
      <c r="A1607" s="11"/>
      <c r="B1607" s="16"/>
      <c r="D1607" s="30"/>
      <c r="E1607" s="29"/>
      <c r="F1607" s="30"/>
      <c r="G1607" s="30"/>
      <c r="I1607" s="11"/>
    </row>
    <row r="1608" spans="1:9">
      <c r="A1608" s="11"/>
      <c r="B1608" s="16"/>
      <c r="D1608" s="30"/>
      <c r="E1608" s="29"/>
      <c r="F1608" s="30"/>
      <c r="G1608" s="30"/>
      <c r="I1608" s="11"/>
    </row>
    <row r="1609" spans="1:9">
      <c r="A1609" s="11"/>
      <c r="B1609" s="16"/>
      <c r="D1609" s="30"/>
      <c r="E1609" s="38"/>
      <c r="F1609" s="28"/>
      <c r="G1609" s="28"/>
      <c r="H1609" s="11"/>
      <c r="I1609" s="11"/>
    </row>
    <row r="1610" spans="1:9">
      <c r="A1610" s="11"/>
      <c r="B1610" s="16"/>
      <c r="D1610" s="30"/>
      <c r="E1610" s="30"/>
      <c r="F1610" s="30"/>
      <c r="G1610" s="30"/>
      <c r="I1610" s="11"/>
    </row>
    <row r="1611" spans="1:9">
      <c r="A1611" s="11"/>
      <c r="B1611" s="16"/>
      <c r="D1611" s="30"/>
      <c r="E1611" s="38"/>
      <c r="F1611" s="28"/>
      <c r="G1611" s="28"/>
      <c r="H1611" s="11"/>
      <c r="I1611" s="11"/>
    </row>
    <row r="1612" spans="1:9">
      <c r="A1612" s="11"/>
      <c r="B1612" s="16"/>
      <c r="D1612" s="30"/>
      <c r="E1612" s="38"/>
      <c r="F1612" s="28"/>
      <c r="G1612" s="28"/>
      <c r="H1612" s="11"/>
      <c r="I1612" s="11"/>
    </row>
    <row r="1613" spans="1:9">
      <c r="A1613" s="11"/>
      <c r="B1613" s="16"/>
      <c r="D1613" s="30"/>
      <c r="E1613" s="38"/>
      <c r="F1613" s="28"/>
      <c r="G1613" s="28"/>
      <c r="H1613" s="11"/>
      <c r="I1613" s="11"/>
    </row>
    <row r="1614" spans="1:9">
      <c r="A1614" s="11"/>
      <c r="B1614" s="16"/>
      <c r="D1614" s="30"/>
      <c r="E1614" s="28"/>
      <c r="F1614" s="30"/>
      <c r="G1614" s="30"/>
      <c r="I1614" s="11"/>
    </row>
    <row r="1615" spans="1:9">
      <c r="A1615" s="11"/>
      <c r="B1615" s="16"/>
      <c r="D1615" s="30"/>
      <c r="E1615" s="38"/>
      <c r="F1615" s="28"/>
      <c r="G1615" s="28"/>
      <c r="H1615" s="11"/>
      <c r="I1615" s="11"/>
    </row>
    <row r="1616" spans="1:9">
      <c r="A1616" s="11"/>
      <c r="B1616" s="16"/>
      <c r="D1616" s="30"/>
      <c r="E1616" s="29"/>
      <c r="F1616" s="30"/>
      <c r="G1616" s="30"/>
      <c r="I1616" s="11"/>
    </row>
    <row r="1617" spans="1:9">
      <c r="A1617" s="11"/>
      <c r="B1617" s="16"/>
      <c r="D1617" s="30"/>
      <c r="E1617" s="29"/>
      <c r="F1617" s="30"/>
      <c r="G1617" s="30"/>
      <c r="I1617" s="11"/>
    </row>
    <row r="1618" spans="1:9">
      <c r="A1618" s="11"/>
      <c r="B1618" s="16"/>
      <c r="D1618" s="30"/>
      <c r="E1618" s="38"/>
      <c r="F1618" s="28"/>
      <c r="G1618" s="28"/>
      <c r="H1618" s="11"/>
      <c r="I1618" s="11"/>
    </row>
    <row r="1619" spans="1:9">
      <c r="A1619" s="11"/>
      <c r="B1619" s="16"/>
      <c r="D1619" s="30"/>
      <c r="E1619" s="38"/>
      <c r="F1619" s="28"/>
      <c r="G1619" s="28"/>
      <c r="H1619" s="11"/>
      <c r="I1619" s="11"/>
    </row>
    <row r="1620" spans="1:9">
      <c r="A1620" s="11"/>
      <c r="B1620" s="16"/>
      <c r="D1620" s="30"/>
      <c r="E1620" s="29"/>
      <c r="F1620" s="30"/>
      <c r="G1620" s="30"/>
      <c r="I1620" s="11"/>
    </row>
    <row r="1621" spans="1:9">
      <c r="A1621" s="11"/>
      <c r="B1621" s="16"/>
      <c r="D1621" s="30"/>
      <c r="E1621" s="29"/>
      <c r="F1621" s="30"/>
      <c r="G1621" s="30"/>
      <c r="I1621" s="11"/>
    </row>
    <row r="1622" spans="1:9">
      <c r="A1622" s="11"/>
      <c r="B1622" s="16"/>
      <c r="D1622" s="30"/>
      <c r="E1622" s="38"/>
      <c r="F1622" s="28"/>
      <c r="G1622" s="28"/>
      <c r="H1622" s="11"/>
      <c r="I1622" s="11"/>
    </row>
    <row r="1623" spans="1:9">
      <c r="A1623" s="11"/>
      <c r="B1623" s="16"/>
      <c r="D1623" s="30"/>
      <c r="E1623" s="29"/>
      <c r="F1623" s="30"/>
      <c r="G1623" s="30"/>
      <c r="I1623" s="11"/>
    </row>
    <row r="1624" spans="1:9">
      <c r="A1624" s="11"/>
      <c r="B1624" s="16"/>
      <c r="D1624" s="30"/>
      <c r="E1624" s="38"/>
      <c r="F1624" s="28"/>
      <c r="G1624" s="28"/>
      <c r="H1624" s="11"/>
      <c r="I1624" s="11"/>
    </row>
    <row r="1625" spans="1:9">
      <c r="A1625" s="11"/>
      <c r="B1625" s="16"/>
      <c r="D1625" s="30"/>
      <c r="E1625" s="38"/>
      <c r="F1625" s="28"/>
      <c r="G1625" s="28"/>
      <c r="H1625" s="11"/>
      <c r="I1625" s="11"/>
    </row>
    <row r="1626" spans="1:9">
      <c r="A1626" s="11"/>
      <c r="B1626" s="16"/>
      <c r="D1626" s="30"/>
      <c r="E1626" s="29"/>
      <c r="F1626" s="30"/>
      <c r="G1626" s="30"/>
      <c r="I1626" s="11"/>
    </row>
    <row r="1627" spans="1:9">
      <c r="A1627" s="11"/>
      <c r="B1627" s="16"/>
      <c r="D1627" s="30"/>
      <c r="E1627" s="38"/>
      <c r="F1627" s="28"/>
      <c r="G1627" s="28"/>
      <c r="H1627" s="11"/>
      <c r="I1627" s="11"/>
    </row>
    <row r="1628" spans="1:9">
      <c r="A1628" s="11"/>
      <c r="B1628" s="16"/>
      <c r="D1628" s="30"/>
      <c r="E1628" s="38"/>
      <c r="F1628" s="28"/>
      <c r="G1628" s="28"/>
      <c r="H1628" s="11"/>
      <c r="I1628" s="11"/>
    </row>
    <row r="1629" spans="1:9">
      <c r="A1629" s="11"/>
      <c r="B1629" s="16"/>
      <c r="D1629" s="30"/>
      <c r="E1629" s="38"/>
      <c r="F1629" s="28"/>
      <c r="G1629" s="28"/>
      <c r="H1629" s="11"/>
      <c r="I1629" s="11"/>
    </row>
    <row r="1630" spans="1:9">
      <c r="A1630" s="11"/>
      <c r="B1630" s="16"/>
      <c r="D1630" s="30"/>
      <c r="E1630" s="38"/>
      <c r="F1630" s="28"/>
      <c r="G1630" s="28"/>
      <c r="H1630" s="11"/>
      <c r="I1630" s="11"/>
    </row>
    <row r="1631" spans="1:9">
      <c r="A1631" s="11"/>
      <c r="B1631" s="16"/>
      <c r="D1631" s="30"/>
      <c r="E1631" s="38"/>
      <c r="F1631" s="28"/>
      <c r="G1631" s="28"/>
      <c r="H1631" s="11"/>
      <c r="I1631" s="11"/>
    </row>
    <row r="1632" spans="1:9">
      <c r="A1632" s="11"/>
      <c r="B1632" s="16"/>
      <c r="D1632" s="30"/>
      <c r="E1632" s="38"/>
      <c r="F1632" s="28"/>
      <c r="G1632" s="28"/>
      <c r="H1632" s="11"/>
      <c r="I1632" s="11"/>
    </row>
    <row r="1633" spans="1:9">
      <c r="A1633" s="11"/>
      <c r="B1633" s="16"/>
      <c r="D1633" s="30"/>
      <c r="E1633" s="29"/>
      <c r="F1633" s="30"/>
      <c r="G1633" s="30"/>
      <c r="I1633" s="11"/>
    </row>
    <row r="1634" spans="1:9">
      <c r="A1634" s="11"/>
      <c r="B1634" s="16"/>
      <c r="D1634" s="30"/>
      <c r="E1634" s="38"/>
      <c r="F1634" s="28"/>
      <c r="G1634" s="28"/>
      <c r="H1634" s="11"/>
      <c r="I1634" s="11"/>
    </row>
    <row r="1635" spans="1:9">
      <c r="A1635" s="11"/>
      <c r="B1635" s="16"/>
      <c r="D1635" s="30"/>
      <c r="E1635" s="29"/>
      <c r="F1635" s="30"/>
      <c r="G1635" s="30"/>
      <c r="I1635" s="11"/>
    </row>
    <row r="1636" spans="1:9">
      <c r="A1636" s="11"/>
      <c r="B1636" s="16"/>
      <c r="D1636" s="30"/>
      <c r="E1636" s="29"/>
      <c r="F1636" s="30"/>
      <c r="G1636" s="30"/>
      <c r="I1636" s="11"/>
    </row>
    <row r="1637" spans="1:9">
      <c r="A1637" s="11"/>
      <c r="B1637" s="16"/>
      <c r="D1637" s="30"/>
      <c r="E1637" s="29"/>
      <c r="F1637" s="30"/>
      <c r="G1637" s="30"/>
      <c r="I1637" s="11"/>
    </row>
    <row r="1638" spans="1:9">
      <c r="A1638" s="11"/>
      <c r="B1638" s="16"/>
      <c r="D1638" s="30"/>
      <c r="E1638" s="29"/>
      <c r="F1638" s="30"/>
      <c r="G1638" s="30"/>
      <c r="I1638" s="11"/>
    </row>
    <row r="1639" spans="1:9">
      <c r="A1639" s="11"/>
      <c r="B1639" s="16"/>
      <c r="D1639" s="30"/>
      <c r="E1639" s="29"/>
      <c r="F1639" s="30"/>
      <c r="G1639" s="30"/>
      <c r="I1639" s="11"/>
    </row>
    <row r="1640" spans="1:9">
      <c r="A1640" s="11"/>
      <c r="B1640" s="16"/>
      <c r="D1640" s="30"/>
      <c r="E1640" s="38"/>
      <c r="F1640" s="28"/>
      <c r="G1640" s="28"/>
      <c r="H1640" s="11"/>
      <c r="I1640" s="11"/>
    </row>
    <row r="1641" spans="1:9">
      <c r="A1641" s="11"/>
      <c r="B1641" s="16"/>
      <c r="D1641" s="30"/>
      <c r="E1641" s="38"/>
      <c r="F1641" s="28"/>
      <c r="G1641" s="28"/>
      <c r="H1641" s="11"/>
      <c r="I1641" s="11"/>
    </row>
    <row r="1642" spans="1:9">
      <c r="A1642" s="11"/>
      <c r="B1642" s="16"/>
      <c r="D1642" s="30"/>
      <c r="E1642" s="38"/>
      <c r="F1642" s="28"/>
      <c r="G1642" s="28"/>
      <c r="H1642" s="11"/>
      <c r="I1642" s="11"/>
    </row>
    <row r="1643" spans="1:9">
      <c r="A1643" s="11"/>
      <c r="B1643" s="16"/>
      <c r="D1643" s="30"/>
      <c r="E1643" s="29"/>
      <c r="F1643" s="30"/>
      <c r="G1643" s="30"/>
      <c r="I1643" s="11"/>
    </row>
    <row r="1644" spans="1:9">
      <c r="A1644" s="11"/>
      <c r="B1644" s="16"/>
      <c r="D1644" s="30"/>
      <c r="E1644" s="29"/>
      <c r="F1644" s="30"/>
      <c r="G1644" s="30"/>
      <c r="I1644" s="11"/>
    </row>
    <row r="1645" spans="1:9">
      <c r="A1645" s="11"/>
      <c r="B1645" s="16"/>
      <c r="D1645" s="30"/>
      <c r="E1645" s="29"/>
      <c r="F1645" s="30"/>
      <c r="G1645" s="30"/>
      <c r="I1645" s="11"/>
    </row>
    <row r="1646" spans="1:9">
      <c r="A1646" s="11"/>
      <c r="B1646" s="16"/>
      <c r="D1646" s="30"/>
      <c r="E1646" s="38"/>
      <c r="F1646" s="28"/>
      <c r="G1646" s="28"/>
      <c r="H1646" s="11"/>
      <c r="I1646" s="11"/>
    </row>
    <row r="1647" spans="1:9">
      <c r="A1647" s="11"/>
      <c r="B1647" s="16"/>
      <c r="D1647" s="30"/>
      <c r="E1647" s="38"/>
      <c r="F1647" s="28"/>
      <c r="G1647" s="28"/>
      <c r="H1647" s="11"/>
      <c r="I1647" s="11"/>
    </row>
    <row r="1648" spans="1:9">
      <c r="A1648" s="11"/>
      <c r="B1648" s="16"/>
      <c r="D1648" s="30"/>
      <c r="E1648" s="38"/>
      <c r="F1648" s="28"/>
      <c r="G1648" s="28"/>
      <c r="H1648" s="11"/>
      <c r="I1648" s="11"/>
    </row>
    <row r="1649" spans="1:9">
      <c r="A1649" s="11"/>
      <c r="B1649" s="16"/>
      <c r="D1649" s="30"/>
      <c r="E1649" s="29"/>
      <c r="F1649" s="30"/>
      <c r="G1649" s="30"/>
      <c r="I1649" s="11"/>
    </row>
    <row r="1650" spans="1:9">
      <c r="A1650" s="11"/>
      <c r="B1650" s="16"/>
      <c r="D1650" s="30"/>
      <c r="E1650" s="38"/>
      <c r="F1650" s="28"/>
      <c r="G1650" s="28"/>
      <c r="H1650" s="11"/>
      <c r="I1650" s="11"/>
    </row>
    <row r="1651" spans="1:9">
      <c r="A1651" s="11"/>
      <c r="B1651" s="16"/>
      <c r="D1651" s="30"/>
      <c r="E1651" s="38"/>
      <c r="F1651" s="28"/>
      <c r="G1651" s="28"/>
      <c r="H1651" s="11"/>
      <c r="I1651" s="11"/>
    </row>
    <row r="1652" spans="1:9">
      <c r="A1652" s="11"/>
      <c r="B1652" s="16"/>
      <c r="D1652" s="30"/>
      <c r="E1652" s="38"/>
      <c r="F1652" s="28"/>
      <c r="G1652" s="28"/>
      <c r="H1652" s="11"/>
      <c r="I1652" s="11"/>
    </row>
    <row r="1653" spans="1:9">
      <c r="A1653" s="11"/>
      <c r="B1653" s="16"/>
      <c r="D1653" s="30"/>
      <c r="E1653" s="38"/>
      <c r="F1653" s="28"/>
      <c r="G1653" s="28"/>
      <c r="H1653" s="11"/>
      <c r="I1653" s="11"/>
    </row>
    <row r="1654" spans="1:9">
      <c r="A1654" s="11"/>
      <c r="B1654" s="16"/>
      <c r="D1654" s="30"/>
      <c r="E1654" s="38"/>
      <c r="F1654" s="28"/>
      <c r="G1654" s="28"/>
      <c r="H1654" s="11"/>
      <c r="I1654" s="11"/>
    </row>
    <row r="1655" spans="1:9">
      <c r="A1655" s="11"/>
      <c r="B1655" s="16"/>
      <c r="D1655" s="30"/>
      <c r="E1655" s="38"/>
      <c r="F1655" s="28"/>
      <c r="G1655" s="28"/>
      <c r="H1655" s="11"/>
      <c r="I1655" s="11"/>
    </row>
    <row r="1656" spans="1:9">
      <c r="A1656" s="11"/>
      <c r="B1656" s="16"/>
      <c r="D1656" s="30"/>
      <c r="E1656" s="29"/>
      <c r="F1656" s="30"/>
      <c r="G1656" s="30"/>
      <c r="I1656" s="11"/>
    </row>
    <row r="1657" spans="1:9">
      <c r="A1657" s="11"/>
      <c r="B1657" s="16"/>
      <c r="D1657" s="30"/>
      <c r="E1657" s="38"/>
      <c r="F1657" s="28"/>
      <c r="G1657" s="28"/>
      <c r="H1657" s="11"/>
      <c r="I1657" s="11"/>
    </row>
    <row r="1658" spans="1:9">
      <c r="A1658" s="11"/>
      <c r="B1658" s="16"/>
      <c r="D1658" s="30"/>
      <c r="E1658" s="38"/>
      <c r="F1658" s="28"/>
      <c r="G1658" s="28"/>
      <c r="H1658" s="11"/>
      <c r="I1658" s="11"/>
    </row>
    <row r="1659" spans="1:9">
      <c r="A1659" s="11"/>
      <c r="B1659" s="16"/>
      <c r="D1659" s="30"/>
      <c r="E1659" s="30"/>
      <c r="F1659" s="30"/>
      <c r="G1659" s="30"/>
      <c r="I1659" s="11"/>
    </row>
    <row r="1660" spans="1:9">
      <c r="A1660" s="11"/>
      <c r="B1660" s="16"/>
      <c r="D1660" s="30"/>
      <c r="E1660" s="38"/>
      <c r="F1660" s="28"/>
      <c r="G1660" s="28"/>
      <c r="H1660" s="11"/>
      <c r="I1660" s="11"/>
    </row>
    <row r="1661" spans="1:9">
      <c r="A1661" s="11"/>
      <c r="B1661" s="16"/>
      <c r="D1661" s="30"/>
      <c r="E1661" s="38"/>
      <c r="F1661" s="28"/>
      <c r="G1661" s="28"/>
      <c r="H1661" s="11"/>
      <c r="I1661" s="11"/>
    </row>
    <row r="1662" spans="1:9">
      <c r="A1662" s="11"/>
      <c r="B1662" s="16"/>
      <c r="D1662" s="30"/>
      <c r="E1662" s="38"/>
      <c r="F1662" s="28"/>
      <c r="G1662" s="28"/>
      <c r="H1662" s="11"/>
      <c r="I1662" s="11"/>
    </row>
    <row r="1663" spans="1:9">
      <c r="A1663" s="11"/>
      <c r="B1663" s="16"/>
      <c r="D1663" s="30"/>
      <c r="E1663" s="38"/>
      <c r="F1663" s="28"/>
      <c r="G1663" s="28"/>
      <c r="H1663" s="11"/>
      <c r="I1663" s="11"/>
    </row>
    <row r="1664" spans="1:9">
      <c r="A1664" s="11"/>
      <c r="B1664" s="16"/>
      <c r="D1664" s="30"/>
      <c r="E1664" s="38"/>
      <c r="F1664" s="28"/>
      <c r="G1664" s="28"/>
      <c r="H1664" s="11"/>
      <c r="I1664" s="11"/>
    </row>
    <row r="1665" spans="1:9">
      <c r="A1665" s="11"/>
      <c r="B1665" s="16"/>
      <c r="D1665" s="30"/>
      <c r="E1665" s="38"/>
      <c r="F1665" s="28"/>
      <c r="G1665" s="28"/>
      <c r="H1665" s="11"/>
      <c r="I1665" s="11"/>
    </row>
    <row r="1666" spans="1:9">
      <c r="A1666" s="11"/>
      <c r="B1666" s="16"/>
      <c r="D1666" s="30"/>
      <c r="E1666" s="29"/>
      <c r="F1666" s="30"/>
      <c r="G1666" s="30"/>
      <c r="I1666" s="11"/>
    </row>
    <row r="1667" spans="1:9">
      <c r="A1667" s="11"/>
      <c r="B1667" s="16"/>
      <c r="D1667" s="30"/>
      <c r="E1667" s="38"/>
      <c r="F1667" s="28"/>
      <c r="G1667" s="28"/>
      <c r="H1667" s="11"/>
      <c r="I1667" s="11"/>
    </row>
    <row r="1668" spans="1:9">
      <c r="A1668" s="11"/>
      <c r="B1668" s="16"/>
      <c r="D1668" s="30"/>
      <c r="E1668" s="38"/>
      <c r="F1668" s="28"/>
      <c r="G1668" s="28"/>
      <c r="H1668" s="11"/>
      <c r="I1668" s="11"/>
    </row>
    <row r="1669" spans="1:9">
      <c r="A1669" s="11"/>
      <c r="B1669" s="16"/>
      <c r="D1669" s="30"/>
      <c r="E1669" s="29"/>
      <c r="F1669" s="30"/>
      <c r="G1669" s="30"/>
      <c r="I1669" s="11"/>
    </row>
    <row r="1670" spans="1:9">
      <c r="A1670" s="11"/>
      <c r="B1670" s="16"/>
      <c r="D1670" s="30"/>
      <c r="E1670" s="38"/>
      <c r="F1670" s="28"/>
      <c r="G1670" s="28"/>
      <c r="H1670" s="11"/>
      <c r="I1670" s="11"/>
    </row>
    <row r="1671" spans="1:9">
      <c r="A1671" s="11"/>
      <c r="B1671" s="16"/>
      <c r="D1671" s="30"/>
      <c r="E1671" s="38"/>
      <c r="F1671" s="28"/>
      <c r="G1671" s="28"/>
      <c r="H1671" s="11"/>
      <c r="I1671" s="11"/>
    </row>
    <row r="1672" spans="1:9">
      <c r="A1672" s="11"/>
      <c r="B1672" s="16"/>
      <c r="D1672" s="30"/>
      <c r="E1672" s="38"/>
      <c r="F1672" s="28"/>
      <c r="G1672" s="28"/>
      <c r="H1672" s="11"/>
      <c r="I1672" s="11"/>
    </row>
    <row r="1673" spans="1:9">
      <c r="A1673" s="11"/>
      <c r="B1673" s="16"/>
      <c r="D1673" s="30"/>
      <c r="E1673" s="38"/>
      <c r="F1673" s="28"/>
      <c r="G1673" s="28"/>
      <c r="H1673" s="11"/>
      <c r="I1673" s="11"/>
    </row>
    <row r="1674" spans="1:9">
      <c r="A1674" s="11"/>
      <c r="B1674" s="16"/>
      <c r="D1674" s="30"/>
      <c r="E1674" s="38"/>
      <c r="F1674" s="28"/>
      <c r="G1674" s="28"/>
      <c r="H1674" s="11"/>
      <c r="I1674" s="11"/>
    </row>
    <row r="1675" spans="1:9">
      <c r="A1675" s="11"/>
      <c r="B1675" s="16"/>
      <c r="D1675" s="30"/>
      <c r="E1675" s="29"/>
      <c r="F1675" s="30"/>
      <c r="G1675" s="30"/>
      <c r="I1675" s="11"/>
    </row>
    <row r="1676" spans="1:9">
      <c r="A1676" s="11"/>
      <c r="B1676" s="16"/>
      <c r="D1676" s="30"/>
      <c r="E1676" s="38"/>
      <c r="F1676" s="28"/>
      <c r="G1676" s="28"/>
      <c r="H1676" s="11"/>
      <c r="I1676" s="11"/>
    </row>
    <row r="1677" spans="1:9">
      <c r="A1677" s="11"/>
      <c r="B1677" s="16"/>
      <c r="D1677" s="30"/>
      <c r="E1677" s="29"/>
      <c r="F1677" s="29"/>
      <c r="G1677" s="30"/>
      <c r="I1677" s="11"/>
    </row>
    <row r="1678" spans="1:9">
      <c r="A1678" s="11"/>
      <c r="B1678" s="16"/>
      <c r="D1678" s="30"/>
      <c r="E1678" s="38"/>
      <c r="F1678" s="28"/>
      <c r="G1678" s="28"/>
      <c r="H1678" s="11"/>
      <c r="I1678" s="11"/>
    </row>
    <row r="1679" spans="1:9">
      <c r="A1679" s="11"/>
      <c r="B1679" s="16"/>
      <c r="D1679" s="30"/>
      <c r="E1679" s="29"/>
      <c r="F1679" s="30"/>
      <c r="G1679" s="30"/>
      <c r="I1679" s="11"/>
    </row>
    <row r="1680" spans="1:9">
      <c r="A1680" s="11"/>
      <c r="B1680" s="16"/>
      <c r="D1680" s="30"/>
      <c r="E1680" s="38"/>
      <c r="F1680" s="28"/>
      <c r="G1680" s="28"/>
      <c r="H1680" s="11"/>
      <c r="I1680" s="11"/>
    </row>
    <row r="1681" spans="1:9">
      <c r="A1681" s="11"/>
      <c r="B1681" s="16"/>
      <c r="D1681" s="30"/>
      <c r="E1681" s="29"/>
      <c r="F1681" s="30"/>
      <c r="G1681" s="30"/>
      <c r="H1681" s="11"/>
      <c r="I1681" s="11"/>
    </row>
    <row r="1682" spans="1:9">
      <c r="A1682" s="11"/>
      <c r="B1682" s="16"/>
      <c r="D1682" s="30"/>
      <c r="E1682" s="38"/>
      <c r="F1682" s="28"/>
      <c r="G1682" s="28"/>
      <c r="H1682" s="11"/>
      <c r="I1682" s="11"/>
    </row>
    <row r="1683" spans="1:9">
      <c r="A1683" s="11"/>
      <c r="B1683" s="16"/>
      <c r="D1683" s="30"/>
      <c r="E1683" s="38"/>
      <c r="F1683" s="28"/>
      <c r="G1683" s="28"/>
      <c r="H1683" s="11"/>
      <c r="I1683" s="11"/>
    </row>
    <row r="1684" spans="1:9">
      <c r="A1684" s="11"/>
      <c r="B1684" s="16"/>
      <c r="D1684" s="30"/>
      <c r="E1684" s="38"/>
      <c r="F1684" s="28"/>
      <c r="G1684" s="28"/>
      <c r="H1684" s="11"/>
      <c r="I1684" s="11"/>
    </row>
    <row r="1685" spans="1:9">
      <c r="A1685" s="11"/>
      <c r="B1685" s="16"/>
      <c r="D1685" s="30"/>
      <c r="E1685" s="38"/>
      <c r="F1685" s="28"/>
      <c r="G1685" s="28"/>
      <c r="H1685" s="11"/>
      <c r="I1685" s="11"/>
    </row>
    <row r="1686" spans="1:9">
      <c r="A1686" s="11"/>
      <c r="B1686" s="16"/>
      <c r="D1686" s="30"/>
      <c r="E1686" s="38"/>
      <c r="F1686" s="28"/>
      <c r="G1686" s="28"/>
      <c r="H1686" s="11"/>
      <c r="I1686" s="11"/>
    </row>
    <row r="1687" spans="1:9">
      <c r="A1687" s="11"/>
      <c r="B1687" s="16"/>
      <c r="D1687" s="30"/>
      <c r="E1687" s="38"/>
      <c r="F1687" s="28"/>
      <c r="G1687" s="28"/>
      <c r="H1687" s="11"/>
      <c r="I1687" s="11"/>
    </row>
    <row r="1688" spans="1:9">
      <c r="A1688" s="11"/>
      <c r="B1688" s="16"/>
      <c r="D1688" s="30"/>
      <c r="E1688" s="38"/>
      <c r="F1688" s="28"/>
      <c r="G1688" s="28"/>
      <c r="H1688" s="11"/>
      <c r="I1688" s="11"/>
    </row>
    <row r="1689" spans="1:9">
      <c r="A1689" s="11"/>
      <c r="B1689" s="16"/>
      <c r="D1689" s="30"/>
      <c r="E1689" s="38"/>
      <c r="F1689" s="28"/>
      <c r="G1689" s="28"/>
      <c r="H1689" s="11"/>
      <c r="I1689" s="11"/>
    </row>
    <row r="1690" spans="1:9">
      <c r="A1690" s="11"/>
      <c r="B1690" s="16"/>
      <c r="D1690" s="30"/>
      <c r="E1690" s="29"/>
      <c r="F1690" s="30"/>
      <c r="G1690" s="30"/>
      <c r="I1690" s="11"/>
    </row>
    <row r="1691" spans="1:9">
      <c r="A1691" s="11"/>
      <c r="B1691" s="16"/>
      <c r="D1691" s="30"/>
      <c r="E1691" s="38"/>
      <c r="F1691" s="28"/>
      <c r="G1691" s="28"/>
      <c r="H1691" s="11"/>
      <c r="I1691" s="11"/>
    </row>
    <row r="1692" spans="1:9">
      <c r="A1692" s="11"/>
      <c r="B1692" s="16"/>
      <c r="D1692" s="30"/>
      <c r="E1692" s="30"/>
      <c r="F1692" s="30"/>
      <c r="G1692" s="30"/>
      <c r="I1692" s="11"/>
    </row>
    <row r="1693" spans="1:9">
      <c r="A1693" s="11"/>
      <c r="B1693" s="16"/>
      <c r="D1693" s="30"/>
      <c r="E1693" s="38"/>
      <c r="F1693" s="28"/>
      <c r="G1693" s="28"/>
      <c r="H1693" s="11"/>
      <c r="I1693" s="11"/>
    </row>
    <row r="1694" spans="1:9">
      <c r="A1694" s="11"/>
      <c r="B1694" s="16"/>
      <c r="D1694" s="30"/>
      <c r="E1694" s="29"/>
      <c r="F1694" s="29"/>
      <c r="G1694" s="30"/>
      <c r="I1694" s="11"/>
    </row>
    <row r="1695" spans="1:9">
      <c r="A1695" s="11"/>
      <c r="B1695" s="16"/>
      <c r="D1695" s="30"/>
      <c r="E1695" s="29"/>
      <c r="F1695" s="30"/>
      <c r="G1695" s="30"/>
      <c r="I1695" s="11"/>
    </row>
    <row r="1696" spans="1:9">
      <c r="A1696" s="11"/>
      <c r="B1696" s="16"/>
      <c r="D1696" s="30"/>
      <c r="E1696" s="38"/>
      <c r="F1696" s="28"/>
      <c r="G1696" s="28"/>
      <c r="H1696" s="11"/>
      <c r="I1696" s="11"/>
    </row>
    <row r="1697" spans="1:9">
      <c r="A1697" s="11"/>
      <c r="B1697" s="16"/>
      <c r="D1697" s="30"/>
      <c r="E1697" s="38"/>
      <c r="F1697" s="28"/>
      <c r="G1697" s="28"/>
      <c r="H1697" s="11"/>
      <c r="I1697" s="11"/>
    </row>
    <row r="1698" spans="1:9">
      <c r="A1698" s="11"/>
      <c r="B1698" s="16"/>
      <c r="D1698" s="30"/>
      <c r="E1698" s="29"/>
      <c r="F1698" s="30"/>
      <c r="G1698" s="30"/>
      <c r="I1698" s="11"/>
    </row>
    <row r="1699" spans="1:9">
      <c r="A1699" s="11"/>
      <c r="B1699" s="16"/>
      <c r="D1699" s="30"/>
      <c r="E1699" s="38"/>
      <c r="F1699" s="28"/>
      <c r="G1699" s="28"/>
      <c r="H1699" s="11"/>
      <c r="I1699" s="11"/>
    </row>
    <row r="1700" spans="1:9">
      <c r="A1700" s="11"/>
      <c r="B1700" s="16"/>
      <c r="D1700" s="30"/>
      <c r="E1700" s="38"/>
      <c r="F1700" s="28"/>
      <c r="G1700" s="28"/>
      <c r="H1700" s="11"/>
      <c r="I1700" s="11"/>
    </row>
    <row r="1701" spans="1:9">
      <c r="A1701" s="11"/>
      <c r="B1701" s="16"/>
      <c r="D1701" s="30"/>
      <c r="E1701" s="38"/>
      <c r="F1701" s="28"/>
      <c r="G1701" s="28"/>
      <c r="H1701" s="11"/>
      <c r="I1701" s="11"/>
    </row>
    <row r="1702" spans="1:9">
      <c r="A1702" s="11"/>
      <c r="B1702" s="16"/>
      <c r="D1702" s="30"/>
      <c r="E1702" s="38"/>
      <c r="F1702" s="28"/>
      <c r="G1702" s="28"/>
      <c r="H1702" s="11"/>
      <c r="I1702" s="11"/>
    </row>
    <row r="1703" spans="1:9">
      <c r="A1703" s="11"/>
      <c r="B1703" s="16"/>
      <c r="D1703" s="30"/>
      <c r="E1703" s="29"/>
      <c r="F1703" s="30"/>
      <c r="G1703" s="30"/>
      <c r="I1703" s="11"/>
    </row>
    <row r="1704" spans="1:9">
      <c r="A1704" s="11"/>
      <c r="B1704" s="16"/>
      <c r="D1704" s="30"/>
      <c r="E1704" s="38"/>
      <c r="F1704" s="28"/>
      <c r="G1704" s="28"/>
      <c r="H1704" s="11"/>
      <c r="I1704" s="11"/>
    </row>
    <row r="1705" spans="1:9">
      <c r="A1705" s="11"/>
      <c r="B1705" s="16"/>
      <c r="D1705" s="30"/>
      <c r="E1705" s="38"/>
      <c r="F1705" s="28"/>
      <c r="G1705" s="28"/>
      <c r="H1705" s="11"/>
      <c r="I1705" s="11"/>
    </row>
    <row r="1706" spans="1:9">
      <c r="A1706" s="11"/>
      <c r="B1706" s="16"/>
      <c r="D1706" s="30"/>
      <c r="E1706" s="38"/>
      <c r="F1706" s="28"/>
      <c r="G1706" s="28"/>
      <c r="H1706" s="11"/>
      <c r="I1706" s="11"/>
    </row>
    <row r="1707" spans="1:9">
      <c r="A1707" s="11"/>
      <c r="B1707" s="16"/>
      <c r="D1707" s="30"/>
      <c r="E1707" s="29"/>
      <c r="F1707" s="30"/>
      <c r="G1707" s="30"/>
      <c r="I1707" s="11"/>
    </row>
    <row r="1708" spans="1:9">
      <c r="A1708" s="11"/>
      <c r="B1708" s="16"/>
      <c r="D1708" s="30"/>
      <c r="E1708" s="29"/>
      <c r="F1708" s="30"/>
      <c r="G1708" s="30"/>
      <c r="I1708" s="11"/>
    </row>
    <row r="1709" spans="1:9">
      <c r="A1709" s="11"/>
      <c r="B1709" s="16"/>
      <c r="D1709" s="30"/>
      <c r="E1709" s="38"/>
      <c r="F1709" s="28"/>
      <c r="G1709" s="28"/>
      <c r="H1709" s="11"/>
      <c r="I1709" s="11"/>
    </row>
    <row r="1710" spans="1:9">
      <c r="A1710" s="11"/>
      <c r="B1710" s="16"/>
      <c r="D1710" s="30"/>
      <c r="E1710" s="38"/>
      <c r="F1710" s="28"/>
      <c r="G1710" s="28"/>
      <c r="H1710" s="11"/>
      <c r="I1710" s="11"/>
    </row>
    <row r="1711" spans="1:9">
      <c r="A1711" s="11"/>
      <c r="B1711" s="16"/>
      <c r="D1711" s="30"/>
      <c r="E1711" s="38"/>
      <c r="F1711" s="28"/>
      <c r="G1711" s="28"/>
      <c r="H1711" s="11"/>
      <c r="I1711" s="11"/>
    </row>
    <row r="1712" spans="1:9">
      <c r="A1712" s="11"/>
      <c r="B1712" s="16"/>
      <c r="D1712" s="30"/>
      <c r="E1712" s="38"/>
      <c r="F1712" s="28"/>
      <c r="G1712" s="28"/>
      <c r="H1712" s="11"/>
      <c r="I1712" s="11"/>
    </row>
    <row r="1713" spans="1:9">
      <c r="A1713" s="11"/>
      <c r="B1713" s="16"/>
      <c r="D1713" s="30"/>
      <c r="E1713" s="38"/>
      <c r="F1713" s="28"/>
      <c r="G1713" s="28"/>
      <c r="H1713" s="11"/>
      <c r="I1713" s="11"/>
    </row>
    <row r="1714" spans="1:9">
      <c r="A1714" s="11"/>
      <c r="B1714" s="16"/>
      <c r="D1714" s="30"/>
      <c r="E1714" s="28"/>
      <c r="F1714" s="30"/>
      <c r="G1714" s="30"/>
      <c r="I1714" s="11"/>
    </row>
    <row r="1715" spans="1:9">
      <c r="A1715" s="11"/>
      <c r="B1715" s="16"/>
      <c r="D1715" s="30"/>
      <c r="E1715" s="38"/>
      <c r="F1715" s="28"/>
      <c r="G1715" s="28"/>
      <c r="H1715" s="11"/>
      <c r="I1715" s="11"/>
    </row>
    <row r="1716" spans="1:9">
      <c r="A1716" s="11"/>
      <c r="B1716" s="16"/>
      <c r="D1716" s="30"/>
      <c r="E1716" s="30"/>
      <c r="F1716" s="30"/>
      <c r="G1716" s="30"/>
      <c r="I1716" s="11"/>
    </row>
    <row r="1717" spans="1:9">
      <c r="A1717" s="11"/>
      <c r="B1717" s="16"/>
      <c r="D1717" s="30"/>
      <c r="E1717" s="38"/>
      <c r="F1717" s="28"/>
      <c r="G1717" s="28"/>
      <c r="H1717" s="11"/>
      <c r="I1717" s="11"/>
    </row>
    <row r="1718" spans="1:9">
      <c r="A1718" s="11"/>
      <c r="B1718" s="16"/>
      <c r="D1718" s="30"/>
      <c r="E1718" s="29"/>
      <c r="F1718" s="28"/>
      <c r="G1718" s="28"/>
      <c r="H1718" s="11"/>
      <c r="I1718" s="11"/>
    </row>
    <row r="1719" spans="1:9">
      <c r="A1719" s="11"/>
      <c r="B1719" s="16"/>
      <c r="D1719" s="30"/>
      <c r="E1719" s="30"/>
      <c r="F1719" s="30"/>
      <c r="G1719" s="30"/>
      <c r="I1719" s="11"/>
    </row>
    <row r="1720" spans="1:9">
      <c r="A1720" s="11"/>
      <c r="B1720" s="16"/>
      <c r="D1720" s="30"/>
      <c r="E1720" s="38"/>
      <c r="F1720" s="28"/>
      <c r="G1720" s="28"/>
      <c r="H1720" s="11"/>
      <c r="I1720" s="11"/>
    </row>
    <row r="1721" spans="1:9">
      <c r="A1721" s="11"/>
      <c r="B1721" s="16"/>
      <c r="D1721" s="30"/>
      <c r="E1721" s="38"/>
      <c r="F1721" s="28"/>
      <c r="G1721" s="28"/>
      <c r="H1721" s="11"/>
      <c r="I1721" s="11"/>
    </row>
    <row r="1722" spans="1:9">
      <c r="A1722" s="11"/>
      <c r="B1722" s="16"/>
      <c r="D1722" s="30"/>
      <c r="E1722" s="38"/>
      <c r="F1722" s="28"/>
      <c r="G1722" s="28"/>
      <c r="H1722" s="11"/>
      <c r="I1722" s="11"/>
    </row>
    <row r="1723" spans="1:9">
      <c r="A1723" s="11"/>
      <c r="B1723" s="16"/>
      <c r="D1723" s="30"/>
      <c r="E1723" s="29"/>
      <c r="F1723" s="30"/>
      <c r="G1723" s="30"/>
      <c r="I1723" s="11"/>
    </row>
    <row r="1724" spans="1:9">
      <c r="A1724" s="11"/>
      <c r="B1724" s="16"/>
      <c r="D1724" s="30"/>
      <c r="E1724" s="38"/>
      <c r="F1724" s="28"/>
      <c r="G1724" s="28"/>
      <c r="H1724" s="11"/>
      <c r="I1724" s="11"/>
    </row>
    <row r="1725" spans="1:9">
      <c r="A1725" s="11"/>
      <c r="B1725" s="16"/>
      <c r="D1725" s="30"/>
      <c r="E1725" s="38"/>
      <c r="F1725" s="28"/>
      <c r="G1725" s="28"/>
      <c r="H1725" s="11"/>
      <c r="I1725" s="11"/>
    </row>
    <row r="1726" spans="1:9">
      <c r="A1726" s="11"/>
      <c r="B1726" s="16"/>
      <c r="D1726" s="30"/>
      <c r="E1726" s="38"/>
      <c r="F1726" s="28"/>
      <c r="G1726" s="28"/>
      <c r="H1726" s="11"/>
      <c r="I1726" s="11"/>
    </row>
    <row r="1727" spans="1:9">
      <c r="A1727" s="11"/>
      <c r="B1727" s="16"/>
      <c r="D1727" s="30"/>
      <c r="E1727" s="29"/>
      <c r="F1727" s="30"/>
      <c r="G1727" s="30"/>
      <c r="I1727" s="11"/>
    </row>
    <row r="1728" spans="1:9">
      <c r="A1728" s="11"/>
      <c r="B1728" s="16"/>
      <c r="D1728" s="30"/>
      <c r="E1728" s="38"/>
      <c r="F1728" s="28"/>
      <c r="G1728" s="28"/>
      <c r="H1728" s="11"/>
      <c r="I1728" s="11"/>
    </row>
    <row r="1729" spans="1:9">
      <c r="A1729" s="11"/>
      <c r="B1729" s="16"/>
      <c r="D1729" s="30"/>
      <c r="E1729" s="30"/>
      <c r="F1729" s="30"/>
      <c r="G1729" s="30"/>
      <c r="I1729" s="11"/>
    </row>
    <row r="1730" spans="1:9">
      <c r="A1730" s="11"/>
      <c r="B1730" s="16"/>
      <c r="D1730" s="30"/>
      <c r="E1730" s="38"/>
      <c r="F1730" s="28"/>
      <c r="G1730" s="28"/>
      <c r="H1730" s="11"/>
      <c r="I1730" s="11"/>
    </row>
    <row r="1731" spans="1:9">
      <c r="A1731" s="11"/>
      <c r="B1731" s="16"/>
      <c r="D1731" s="30"/>
      <c r="E1731" s="29"/>
      <c r="F1731" s="30"/>
      <c r="G1731" s="30"/>
      <c r="I1731" s="11"/>
    </row>
    <row r="1732" spans="1:9">
      <c r="A1732" s="11"/>
      <c r="B1732" s="16"/>
      <c r="D1732" s="30"/>
      <c r="E1732" s="38"/>
      <c r="F1732" s="28"/>
      <c r="G1732" s="28"/>
      <c r="H1732" s="11"/>
      <c r="I1732" s="11"/>
    </row>
    <row r="1733" spans="1:9">
      <c r="A1733" s="11"/>
      <c r="B1733" s="16"/>
      <c r="D1733" s="30"/>
      <c r="E1733" s="38"/>
      <c r="F1733" s="28"/>
      <c r="G1733" s="28"/>
      <c r="H1733" s="11"/>
      <c r="I1733" s="11"/>
    </row>
    <row r="1734" spans="1:9">
      <c r="A1734" s="11"/>
      <c r="B1734" s="16"/>
      <c r="D1734" s="30"/>
      <c r="E1734" s="38"/>
      <c r="F1734" s="28"/>
      <c r="G1734" s="28"/>
      <c r="H1734" s="11"/>
      <c r="I1734" s="11"/>
    </row>
    <row r="1735" spans="1:9">
      <c r="A1735" s="11"/>
      <c r="B1735" s="16"/>
      <c r="D1735" s="30"/>
      <c r="E1735" s="29"/>
      <c r="F1735" s="30"/>
      <c r="G1735" s="30"/>
      <c r="I1735" s="11"/>
    </row>
    <row r="1736" spans="1:9">
      <c r="A1736" s="11"/>
      <c r="B1736" s="16"/>
      <c r="D1736" s="30"/>
      <c r="E1736" s="38"/>
      <c r="F1736" s="28"/>
      <c r="G1736" s="28"/>
      <c r="H1736" s="11"/>
      <c r="I1736" s="11"/>
    </row>
    <row r="1737" spans="1:9">
      <c r="A1737" s="11"/>
      <c r="B1737" s="16"/>
      <c r="D1737" s="30"/>
      <c r="E1737" s="38"/>
      <c r="F1737" s="28"/>
      <c r="G1737" s="28"/>
      <c r="H1737" s="11"/>
      <c r="I1737" s="11"/>
    </row>
    <row r="1738" spans="1:9">
      <c r="A1738" s="11"/>
      <c r="B1738" s="16"/>
      <c r="D1738" s="30"/>
      <c r="E1738" s="39"/>
      <c r="F1738" s="28"/>
      <c r="G1738" s="28"/>
      <c r="H1738" s="11"/>
      <c r="I1738" s="11"/>
    </row>
    <row r="1739" spans="1:9">
      <c r="A1739" s="11"/>
      <c r="B1739" s="16"/>
      <c r="D1739" s="30"/>
      <c r="E1739" s="38"/>
      <c r="F1739" s="28"/>
      <c r="G1739" s="28"/>
      <c r="H1739" s="11"/>
      <c r="I1739" s="11"/>
    </row>
    <row r="1740" spans="1:9">
      <c r="A1740" s="11"/>
      <c r="B1740" s="16"/>
      <c r="D1740" s="30"/>
      <c r="E1740" s="38"/>
      <c r="F1740" s="28"/>
      <c r="G1740" s="28"/>
      <c r="H1740" s="11"/>
      <c r="I1740" s="11"/>
    </row>
    <row r="1741" spans="1:9">
      <c r="A1741" s="11"/>
      <c r="B1741" s="16"/>
      <c r="D1741" s="30"/>
      <c r="E1741" s="29"/>
      <c r="F1741" s="30"/>
      <c r="G1741" s="30"/>
      <c r="I1741" s="11"/>
    </row>
    <row r="1742" spans="1:9">
      <c r="A1742" s="11"/>
      <c r="B1742" s="16"/>
      <c r="D1742" s="30"/>
      <c r="E1742" s="29"/>
      <c r="F1742" s="30"/>
      <c r="G1742" s="30"/>
      <c r="I1742" s="11"/>
    </row>
    <row r="1743" spans="1:9">
      <c r="A1743" s="11"/>
      <c r="B1743" s="16"/>
      <c r="D1743" s="30"/>
      <c r="E1743" s="38"/>
      <c r="F1743" s="28"/>
      <c r="G1743" s="28"/>
      <c r="H1743" s="11"/>
      <c r="I1743" s="11"/>
    </row>
    <row r="1744" spans="1:9">
      <c r="A1744" s="11"/>
      <c r="B1744" s="16"/>
      <c r="D1744" s="30"/>
      <c r="E1744" s="38"/>
      <c r="F1744" s="28"/>
      <c r="G1744" s="28"/>
      <c r="H1744" s="11"/>
      <c r="I1744" s="11"/>
    </row>
    <row r="1745" spans="1:9">
      <c r="A1745" s="11"/>
      <c r="B1745" s="16"/>
      <c r="D1745" s="30"/>
      <c r="E1745" s="38"/>
      <c r="F1745" s="28"/>
      <c r="G1745" s="28"/>
      <c r="H1745" s="11"/>
      <c r="I1745" s="11"/>
    </row>
    <row r="1746" spans="1:9">
      <c r="A1746" s="11"/>
      <c r="B1746" s="16"/>
      <c r="D1746" s="30"/>
      <c r="E1746" s="38"/>
      <c r="F1746" s="28"/>
      <c r="G1746" s="28"/>
      <c r="H1746" s="11"/>
      <c r="I1746" s="11"/>
    </row>
    <row r="1747" spans="1:9">
      <c r="A1747" s="11"/>
      <c r="B1747" s="16"/>
      <c r="D1747" s="30"/>
      <c r="E1747" s="38"/>
      <c r="F1747" s="28"/>
      <c r="G1747" s="28"/>
      <c r="H1747" s="11"/>
      <c r="I1747" s="11"/>
    </row>
    <row r="1748" spans="1:9">
      <c r="A1748" s="11"/>
      <c r="B1748" s="16"/>
      <c r="D1748" s="30"/>
      <c r="E1748" s="29"/>
      <c r="F1748" s="30"/>
      <c r="G1748" s="30"/>
      <c r="I1748" s="11"/>
    </row>
    <row r="1749" spans="1:9">
      <c r="A1749" s="11"/>
      <c r="B1749" s="16"/>
      <c r="D1749" s="30"/>
      <c r="E1749" s="38"/>
      <c r="F1749" s="28"/>
      <c r="G1749" s="28"/>
      <c r="H1749" s="11"/>
      <c r="I1749" s="11"/>
    </row>
    <row r="1750" spans="1:9">
      <c r="A1750" s="11"/>
      <c r="B1750" s="16"/>
      <c r="D1750" s="30"/>
      <c r="E1750" s="38"/>
      <c r="F1750" s="28"/>
      <c r="G1750" s="28"/>
      <c r="H1750" s="11"/>
      <c r="I1750" s="11"/>
    </row>
    <row r="1751" spans="1:9">
      <c r="A1751" s="11"/>
      <c r="B1751" s="16"/>
      <c r="D1751" s="30"/>
      <c r="E1751" s="38"/>
      <c r="F1751" s="28"/>
      <c r="G1751" s="28"/>
      <c r="H1751" s="11"/>
      <c r="I1751" s="11"/>
    </row>
    <row r="1752" spans="1:9">
      <c r="A1752" s="11"/>
      <c r="B1752" s="16"/>
      <c r="D1752" s="30"/>
      <c r="E1752" s="38"/>
      <c r="F1752" s="28"/>
      <c r="G1752" s="28"/>
      <c r="H1752" s="11"/>
      <c r="I1752" s="11"/>
    </row>
    <row r="1753" spans="1:9">
      <c r="A1753" s="11"/>
      <c r="B1753" s="16"/>
      <c r="D1753" s="30"/>
      <c r="E1753" s="38"/>
      <c r="F1753" s="28"/>
      <c r="G1753" s="28"/>
      <c r="H1753" s="11"/>
      <c r="I1753" s="11"/>
    </row>
    <row r="1754" spans="1:9">
      <c r="A1754" s="11"/>
      <c r="B1754" s="16"/>
      <c r="D1754" s="30"/>
      <c r="E1754" s="38"/>
      <c r="F1754" s="28"/>
      <c r="G1754" s="28"/>
      <c r="H1754" s="11"/>
      <c r="I1754" s="11"/>
    </row>
    <row r="1755" spans="1:9">
      <c r="A1755" s="11"/>
      <c r="B1755" s="16"/>
      <c r="D1755" s="30"/>
      <c r="E1755" s="38"/>
      <c r="F1755" s="28"/>
      <c r="G1755" s="28"/>
      <c r="H1755" s="11"/>
      <c r="I1755" s="11"/>
    </row>
    <row r="1756" spans="1:9">
      <c r="A1756" s="11"/>
      <c r="B1756" s="16"/>
      <c r="D1756" s="30"/>
      <c r="E1756" s="29"/>
      <c r="F1756" s="30"/>
      <c r="G1756" s="30"/>
      <c r="I1756" s="11"/>
    </row>
    <row r="1757" spans="1:9">
      <c r="A1757" s="11"/>
      <c r="B1757" s="16"/>
      <c r="D1757" s="30"/>
      <c r="E1757" s="38"/>
      <c r="F1757" s="28"/>
      <c r="G1757" s="28"/>
      <c r="H1757" s="11"/>
      <c r="I1757" s="11"/>
    </row>
    <row r="1758" spans="1:9">
      <c r="A1758" s="11"/>
      <c r="B1758" s="16"/>
      <c r="D1758" s="30"/>
      <c r="E1758" s="29"/>
      <c r="F1758" s="30"/>
      <c r="G1758" s="30"/>
      <c r="I1758" s="11"/>
    </row>
    <row r="1759" spans="1:9">
      <c r="A1759" s="11"/>
      <c r="B1759" s="16"/>
      <c r="D1759" s="30"/>
      <c r="E1759" s="38"/>
      <c r="F1759" s="28"/>
      <c r="G1759" s="28"/>
      <c r="H1759" s="11"/>
      <c r="I1759" s="11"/>
    </row>
    <row r="1760" spans="1:9">
      <c r="A1760" s="11"/>
      <c r="B1760" s="16"/>
      <c r="D1760" s="30"/>
      <c r="E1760" s="38"/>
      <c r="F1760" s="28"/>
      <c r="G1760" s="28"/>
      <c r="H1760" s="11"/>
      <c r="I1760" s="11"/>
    </row>
    <row r="1761" spans="1:9">
      <c r="A1761" s="11"/>
      <c r="B1761" s="16"/>
      <c r="D1761" s="30"/>
      <c r="E1761" s="38"/>
      <c r="F1761" s="28"/>
      <c r="G1761" s="28"/>
      <c r="H1761" s="11"/>
      <c r="I1761" s="11"/>
    </row>
    <row r="1762" spans="1:9">
      <c r="A1762" s="11"/>
      <c r="B1762" s="16"/>
      <c r="D1762" s="30"/>
      <c r="E1762" s="29"/>
      <c r="F1762" s="30"/>
      <c r="G1762" s="30"/>
      <c r="H1762" s="11"/>
      <c r="I1762" s="11"/>
    </row>
    <row r="1763" spans="1:9">
      <c r="A1763" s="11"/>
      <c r="B1763" s="16"/>
      <c r="D1763" s="30"/>
      <c r="E1763" s="38"/>
      <c r="F1763" s="28"/>
      <c r="G1763" s="28"/>
      <c r="H1763" s="11"/>
      <c r="I1763" s="11"/>
    </row>
    <row r="1764" spans="1:9">
      <c r="A1764" s="11"/>
      <c r="B1764" s="16"/>
      <c r="D1764" s="30"/>
      <c r="E1764" s="29"/>
      <c r="F1764" s="30"/>
      <c r="G1764" s="30"/>
      <c r="I1764" s="11"/>
    </row>
    <row r="1765" spans="1:9">
      <c r="A1765" s="11"/>
      <c r="B1765" s="16"/>
      <c r="D1765" s="30"/>
      <c r="E1765" s="38"/>
      <c r="F1765" s="28"/>
      <c r="G1765" s="28"/>
      <c r="H1765" s="11"/>
      <c r="I1765" s="11"/>
    </row>
    <row r="1766" spans="1:9">
      <c r="A1766" s="11"/>
      <c r="B1766" s="16"/>
      <c r="D1766" s="30"/>
      <c r="E1766" s="38"/>
      <c r="F1766" s="28"/>
      <c r="G1766" s="28"/>
      <c r="H1766" s="11"/>
      <c r="I1766" s="11"/>
    </row>
    <row r="1767" spans="1:9">
      <c r="A1767" s="11"/>
      <c r="B1767" s="16"/>
      <c r="D1767" s="30"/>
      <c r="E1767" s="38"/>
      <c r="F1767" s="28"/>
      <c r="G1767" s="28"/>
      <c r="H1767" s="11"/>
      <c r="I1767" s="11"/>
    </row>
    <row r="1768" spans="1:9">
      <c r="A1768" s="11"/>
      <c r="B1768" s="16"/>
      <c r="D1768" s="30"/>
      <c r="E1768" s="38"/>
      <c r="F1768" s="28"/>
      <c r="G1768" s="28"/>
      <c r="H1768" s="11"/>
      <c r="I1768" s="11"/>
    </row>
    <row r="1769" spans="1:9">
      <c r="A1769" s="11"/>
      <c r="B1769" s="16"/>
      <c r="D1769" s="30"/>
      <c r="E1769" s="29"/>
      <c r="F1769" s="30"/>
      <c r="G1769" s="30"/>
      <c r="I1769" s="11"/>
    </row>
    <row r="1770" spans="1:9">
      <c r="A1770" s="11"/>
      <c r="B1770" s="16"/>
      <c r="D1770" s="30"/>
      <c r="E1770" s="38"/>
      <c r="F1770" s="28"/>
      <c r="G1770" s="28"/>
      <c r="H1770" s="11"/>
      <c r="I1770" s="11"/>
    </row>
    <row r="1771" spans="1:9">
      <c r="A1771" s="11"/>
      <c r="B1771" s="16"/>
      <c r="D1771" s="30"/>
      <c r="E1771" s="29"/>
      <c r="F1771" s="30"/>
      <c r="G1771" s="30"/>
      <c r="I1771" s="11"/>
    </row>
    <row r="1772" spans="1:9">
      <c r="A1772" s="11"/>
      <c r="B1772" s="16"/>
      <c r="D1772" s="30"/>
      <c r="E1772" s="38"/>
      <c r="F1772" s="28"/>
      <c r="G1772" s="28"/>
      <c r="H1772" s="11"/>
      <c r="I1772" s="11"/>
    </row>
    <row r="1773" spans="1:9">
      <c r="A1773" s="11"/>
      <c r="B1773" s="16"/>
      <c r="D1773" s="30"/>
      <c r="E1773" s="29"/>
      <c r="F1773" s="30"/>
      <c r="G1773" s="30"/>
      <c r="I1773" s="11"/>
    </row>
    <row r="1774" spans="1:9">
      <c r="A1774" s="11"/>
      <c r="B1774" s="16"/>
      <c r="D1774" s="30"/>
      <c r="E1774" s="38"/>
      <c r="F1774" s="28"/>
      <c r="G1774" s="28"/>
      <c r="H1774" s="11"/>
      <c r="I1774" s="11"/>
    </row>
    <row r="1775" spans="1:9">
      <c r="A1775" s="11"/>
      <c r="B1775" s="16"/>
      <c r="D1775" s="30"/>
      <c r="E1775" s="38"/>
      <c r="F1775" s="28"/>
      <c r="G1775" s="28"/>
      <c r="H1775" s="11"/>
      <c r="I1775" s="11"/>
    </row>
    <row r="1776" spans="1:9">
      <c r="A1776" s="11"/>
      <c r="B1776" s="16"/>
      <c r="D1776" s="30"/>
      <c r="E1776" s="38"/>
      <c r="F1776" s="28"/>
      <c r="G1776" s="28"/>
      <c r="H1776" s="11"/>
      <c r="I1776" s="11"/>
    </row>
    <row r="1777" spans="1:9">
      <c r="A1777" s="11"/>
      <c r="B1777" s="16"/>
      <c r="D1777" s="30"/>
      <c r="E1777" s="29"/>
      <c r="F1777" s="30"/>
      <c r="G1777" s="30"/>
      <c r="I1777" s="11"/>
    </row>
    <row r="1778" spans="1:9">
      <c r="A1778" s="11"/>
      <c r="B1778" s="16"/>
      <c r="D1778" s="30"/>
      <c r="E1778" s="28"/>
      <c r="F1778" s="30"/>
      <c r="G1778" s="30"/>
      <c r="I1778" s="11"/>
    </row>
    <row r="1779" spans="1:9">
      <c r="A1779" s="11"/>
      <c r="B1779" s="16"/>
      <c r="D1779" s="30"/>
      <c r="E1779" s="38"/>
      <c r="F1779" s="28"/>
      <c r="G1779" s="28"/>
      <c r="H1779" s="11"/>
      <c r="I1779" s="11"/>
    </row>
    <row r="1780" spans="1:9">
      <c r="A1780" s="11"/>
      <c r="B1780" s="16"/>
      <c r="D1780" s="30"/>
      <c r="E1780" s="39"/>
      <c r="F1780" s="28"/>
      <c r="G1780" s="28"/>
      <c r="H1780" s="11"/>
      <c r="I1780" s="11"/>
    </row>
    <row r="1781" spans="1:9">
      <c r="A1781" s="11"/>
      <c r="B1781" s="16"/>
      <c r="D1781" s="30"/>
      <c r="E1781" s="38"/>
      <c r="F1781" s="28"/>
      <c r="G1781" s="28"/>
      <c r="H1781" s="11"/>
      <c r="I1781" s="11"/>
    </row>
    <row r="1782" spans="1:9">
      <c r="A1782" s="11"/>
      <c r="B1782" s="16"/>
      <c r="D1782" s="30"/>
      <c r="E1782" s="38"/>
      <c r="F1782" s="28"/>
      <c r="G1782" s="28"/>
      <c r="H1782" s="11"/>
      <c r="I1782" s="11"/>
    </row>
    <row r="1783" spans="1:9">
      <c r="A1783" s="11"/>
      <c r="B1783" s="16"/>
      <c r="D1783" s="30"/>
      <c r="E1783" s="29"/>
      <c r="F1783" s="30"/>
      <c r="G1783" s="30"/>
      <c r="I1783" s="11"/>
    </row>
    <row r="1784" spans="1:9">
      <c r="A1784" s="11"/>
      <c r="B1784" s="16"/>
      <c r="D1784" s="30"/>
      <c r="E1784" s="38"/>
      <c r="F1784" s="28"/>
      <c r="G1784" s="28"/>
      <c r="H1784" s="11"/>
      <c r="I1784" s="11"/>
    </row>
    <row r="1785" spans="1:9">
      <c r="A1785" s="11"/>
      <c r="B1785" s="16"/>
      <c r="D1785" s="30"/>
      <c r="E1785" s="29"/>
      <c r="F1785" s="30"/>
      <c r="G1785" s="30"/>
      <c r="I1785" s="11"/>
    </row>
    <row r="1786" spans="1:9">
      <c r="A1786" s="11"/>
      <c r="B1786" s="16"/>
      <c r="D1786" s="30"/>
      <c r="E1786" s="38"/>
      <c r="F1786" s="28"/>
      <c r="G1786" s="28"/>
      <c r="H1786" s="11"/>
      <c r="I1786" s="11"/>
    </row>
    <row r="1787" spans="1:9">
      <c r="A1787" s="11"/>
      <c r="B1787" s="16"/>
      <c r="D1787" s="30"/>
      <c r="E1787" s="39"/>
      <c r="F1787" s="28"/>
      <c r="G1787" s="28"/>
      <c r="H1787" s="11"/>
      <c r="I1787" s="11"/>
    </row>
    <row r="1788" spans="1:9">
      <c r="A1788" s="11"/>
      <c r="B1788" s="16"/>
      <c r="D1788" s="30"/>
      <c r="E1788" s="29"/>
      <c r="F1788" s="30"/>
      <c r="G1788" s="30"/>
      <c r="I1788" s="11"/>
    </row>
    <row r="1789" spans="1:9">
      <c r="A1789" s="11"/>
      <c r="B1789" s="16"/>
      <c r="D1789" s="30"/>
      <c r="E1789" s="38"/>
      <c r="F1789" s="28"/>
      <c r="G1789" s="28"/>
      <c r="H1789" s="11"/>
      <c r="I1789" s="11"/>
    </row>
    <row r="1790" spans="1:9">
      <c r="A1790" s="11"/>
      <c r="B1790" s="16"/>
      <c r="D1790" s="30"/>
      <c r="E1790" s="38"/>
      <c r="F1790" s="28"/>
      <c r="G1790" s="28"/>
      <c r="H1790" s="11"/>
      <c r="I1790" s="11"/>
    </row>
    <row r="1791" spans="1:9">
      <c r="A1791" s="11"/>
      <c r="B1791" s="16"/>
      <c r="D1791" s="30"/>
      <c r="E1791" s="29"/>
      <c r="F1791" s="30"/>
      <c r="G1791" s="30"/>
      <c r="I1791" s="11"/>
    </row>
    <row r="1792" spans="1:9">
      <c r="A1792" s="11"/>
      <c r="B1792" s="16"/>
      <c r="D1792" s="30"/>
      <c r="E1792" s="29"/>
      <c r="F1792" s="30"/>
      <c r="G1792" s="30"/>
      <c r="I1792" s="11"/>
    </row>
    <row r="1793" spans="1:9">
      <c r="A1793" s="11"/>
      <c r="B1793" s="16"/>
      <c r="D1793" s="30"/>
      <c r="E1793" s="38"/>
      <c r="F1793" s="28"/>
      <c r="G1793" s="28"/>
      <c r="H1793" s="11"/>
      <c r="I1793" s="11"/>
    </row>
    <row r="1794" spans="1:9">
      <c r="A1794" s="11"/>
      <c r="B1794" s="16"/>
      <c r="D1794" s="30"/>
      <c r="E1794" s="38"/>
      <c r="F1794" s="28"/>
      <c r="G1794" s="28"/>
      <c r="H1794" s="11"/>
      <c r="I1794" s="11"/>
    </row>
    <row r="1795" spans="1:9">
      <c r="A1795" s="11"/>
      <c r="B1795" s="16"/>
      <c r="D1795" s="30"/>
      <c r="E1795" s="38"/>
      <c r="F1795" s="28"/>
      <c r="G1795" s="28"/>
      <c r="H1795" s="11"/>
      <c r="I1795" s="11"/>
    </row>
    <row r="1796" spans="1:9">
      <c r="A1796" s="11"/>
      <c r="B1796" s="16"/>
      <c r="D1796" s="30"/>
      <c r="E1796" s="29"/>
      <c r="F1796" s="30"/>
      <c r="G1796" s="30"/>
      <c r="I1796" s="11"/>
    </row>
    <row r="1797" spans="1:9">
      <c r="A1797" s="11"/>
      <c r="B1797" s="16"/>
      <c r="D1797" s="30"/>
      <c r="E1797" s="38"/>
      <c r="F1797" s="28"/>
      <c r="G1797" s="28"/>
      <c r="H1797" s="11"/>
      <c r="I1797" s="11"/>
    </row>
    <row r="1798" spans="1:9">
      <c r="A1798" s="11"/>
      <c r="B1798" s="16"/>
      <c r="D1798" s="30"/>
      <c r="E1798" s="29"/>
      <c r="F1798" s="30"/>
      <c r="G1798" s="30"/>
      <c r="I1798" s="11"/>
    </row>
    <row r="1799" spans="1:9">
      <c r="A1799" s="11"/>
      <c r="B1799" s="16"/>
      <c r="D1799" s="30"/>
      <c r="E1799" s="38"/>
      <c r="F1799" s="28"/>
      <c r="G1799" s="28"/>
      <c r="H1799" s="11"/>
      <c r="I1799" s="11"/>
    </row>
    <row r="1800" spans="1:9">
      <c r="A1800" s="11"/>
      <c r="B1800" s="16"/>
      <c r="D1800" s="30"/>
      <c r="E1800" s="38"/>
      <c r="F1800" s="28"/>
      <c r="G1800" s="28"/>
      <c r="H1800" s="11"/>
      <c r="I1800" s="11"/>
    </row>
    <row r="1801" spans="1:9">
      <c r="A1801" s="11"/>
      <c r="B1801" s="16"/>
      <c r="D1801" s="30"/>
      <c r="E1801" s="38"/>
      <c r="F1801" s="28"/>
      <c r="G1801" s="28"/>
      <c r="H1801" s="11"/>
      <c r="I1801" s="11"/>
    </row>
    <row r="1802" spans="1:9">
      <c r="A1802" s="11"/>
      <c r="B1802" s="16"/>
      <c r="D1802" s="30"/>
      <c r="E1802" s="38"/>
      <c r="F1802" s="28"/>
      <c r="G1802" s="28"/>
      <c r="H1802" s="11"/>
      <c r="I1802" s="11"/>
    </row>
    <row r="1803" spans="1:9">
      <c r="A1803" s="11"/>
      <c r="B1803" s="16"/>
      <c r="D1803" s="30"/>
      <c r="E1803" s="29"/>
      <c r="F1803" s="30"/>
      <c r="G1803" s="30"/>
      <c r="I1803" s="11"/>
    </row>
    <row r="1804" spans="1:9">
      <c r="A1804" s="11"/>
      <c r="B1804" s="16"/>
      <c r="D1804" s="30"/>
      <c r="E1804" s="28"/>
      <c r="F1804" s="30"/>
      <c r="G1804" s="30"/>
      <c r="I1804" s="11"/>
    </row>
    <row r="1805" spans="1:9">
      <c r="A1805" s="11"/>
      <c r="B1805" s="16"/>
      <c r="D1805" s="30"/>
      <c r="E1805" s="38"/>
      <c r="F1805" s="28"/>
      <c r="G1805" s="28"/>
      <c r="H1805" s="11"/>
      <c r="I1805" s="11"/>
    </row>
    <row r="1806" spans="1:9">
      <c r="A1806" s="11"/>
      <c r="B1806" s="16"/>
      <c r="D1806" s="30"/>
      <c r="E1806" s="38"/>
      <c r="F1806" s="28"/>
      <c r="G1806" s="28"/>
      <c r="H1806" s="11"/>
      <c r="I1806" s="11"/>
    </row>
    <row r="1807" spans="1:9">
      <c r="A1807" s="11"/>
      <c r="B1807" s="16"/>
      <c r="D1807" s="30"/>
      <c r="E1807" s="38"/>
      <c r="F1807" s="28"/>
      <c r="G1807" s="28"/>
      <c r="H1807" s="11"/>
      <c r="I1807" s="11"/>
    </row>
    <row r="1808" spans="1:9">
      <c r="A1808" s="11"/>
      <c r="B1808" s="16"/>
      <c r="D1808" s="30"/>
      <c r="E1808" s="38"/>
      <c r="F1808" s="28"/>
      <c r="G1808" s="28"/>
      <c r="H1808" s="11"/>
      <c r="I1808" s="11"/>
    </row>
    <row r="1809" spans="1:9">
      <c r="A1809" s="11"/>
      <c r="B1809" s="16"/>
      <c r="D1809" s="30"/>
      <c r="E1809" s="39"/>
      <c r="F1809" s="28"/>
      <c r="G1809" s="28"/>
      <c r="H1809" s="11"/>
      <c r="I1809" s="11"/>
    </row>
    <row r="1810" spans="1:9">
      <c r="A1810" s="11"/>
      <c r="B1810" s="16"/>
      <c r="D1810" s="30"/>
      <c r="E1810" s="29"/>
      <c r="F1810" s="30"/>
      <c r="G1810" s="30"/>
      <c r="I1810" s="11"/>
    </row>
    <row r="1811" spans="1:9">
      <c r="A1811" s="11"/>
      <c r="B1811" s="16"/>
      <c r="D1811" s="30"/>
      <c r="E1811" s="38"/>
      <c r="F1811" s="28"/>
      <c r="G1811" s="28"/>
      <c r="H1811" s="11"/>
      <c r="I1811" s="11"/>
    </row>
    <row r="1812" spans="1:9">
      <c r="A1812" s="11"/>
      <c r="B1812" s="16"/>
      <c r="D1812" s="30"/>
      <c r="E1812" s="38"/>
      <c r="F1812" s="28"/>
      <c r="G1812" s="28"/>
      <c r="H1812" s="11"/>
      <c r="I1812" s="11"/>
    </row>
    <row r="1813" spans="1:9">
      <c r="A1813" s="11"/>
      <c r="B1813" s="16"/>
      <c r="D1813" s="30"/>
      <c r="E1813" s="38"/>
      <c r="F1813" s="28"/>
      <c r="G1813" s="28"/>
      <c r="H1813" s="11"/>
      <c r="I1813" s="11"/>
    </row>
    <row r="1814" spans="1:9">
      <c r="A1814" s="11"/>
      <c r="B1814" s="16"/>
      <c r="D1814" s="30"/>
      <c r="E1814" s="38"/>
      <c r="F1814" s="28"/>
      <c r="G1814" s="28"/>
      <c r="H1814" s="11"/>
      <c r="I1814" s="11"/>
    </row>
    <row r="1815" spans="1:9">
      <c r="A1815" s="11"/>
      <c r="B1815" s="16"/>
      <c r="D1815" s="30"/>
      <c r="E1815" s="38"/>
      <c r="F1815" s="28"/>
      <c r="G1815" s="28"/>
      <c r="H1815" s="11"/>
      <c r="I1815" s="11"/>
    </row>
    <row r="1816" spans="1:9">
      <c r="A1816" s="11"/>
      <c r="B1816" s="16"/>
      <c r="D1816" s="30"/>
      <c r="E1816" s="39"/>
      <c r="F1816" s="28"/>
      <c r="G1816" s="28"/>
      <c r="H1816" s="11"/>
      <c r="I1816" s="11"/>
    </row>
    <row r="1817" spans="1:9">
      <c r="A1817" s="11"/>
      <c r="B1817" s="16"/>
      <c r="D1817" s="30"/>
      <c r="E1817" s="38"/>
      <c r="F1817" s="28"/>
      <c r="G1817" s="28"/>
      <c r="H1817" s="11"/>
      <c r="I1817" s="11"/>
    </row>
    <row r="1818" spans="1:9">
      <c r="A1818" s="11"/>
      <c r="B1818" s="16"/>
      <c r="D1818" s="30"/>
      <c r="E1818" s="29"/>
      <c r="F1818" s="30"/>
      <c r="G1818" s="30"/>
      <c r="I1818" s="11"/>
    </row>
    <row r="1819" spans="1:9">
      <c r="A1819" s="11"/>
      <c r="B1819" s="16"/>
      <c r="D1819" s="30"/>
      <c r="E1819" s="38"/>
      <c r="F1819" s="28"/>
      <c r="G1819" s="28"/>
      <c r="H1819" s="11"/>
      <c r="I1819" s="11"/>
    </row>
    <row r="1820" spans="1:9">
      <c r="A1820" s="11"/>
      <c r="B1820" s="16"/>
      <c r="D1820" s="30"/>
      <c r="E1820" s="38"/>
      <c r="F1820" s="28"/>
      <c r="G1820" s="28"/>
      <c r="H1820" s="11"/>
      <c r="I1820" s="11"/>
    </row>
    <row r="1821" spans="1:9">
      <c r="A1821" s="11"/>
      <c r="B1821" s="16"/>
      <c r="D1821" s="30"/>
      <c r="E1821" s="38"/>
      <c r="F1821" s="28"/>
      <c r="G1821" s="28"/>
      <c r="H1821" s="11"/>
      <c r="I1821" s="11"/>
    </row>
    <row r="1822" spans="1:9">
      <c r="A1822" s="11"/>
      <c r="B1822" s="16"/>
      <c r="D1822" s="30"/>
      <c r="E1822" s="38"/>
      <c r="F1822" s="28"/>
      <c r="G1822" s="28"/>
      <c r="H1822" s="11"/>
      <c r="I1822" s="11"/>
    </row>
    <row r="1823" spans="1:9">
      <c r="A1823" s="11"/>
      <c r="B1823" s="16"/>
      <c r="D1823" s="30"/>
      <c r="E1823" s="29"/>
      <c r="F1823" s="30"/>
      <c r="G1823" s="30"/>
      <c r="I1823" s="11"/>
    </row>
    <row r="1824" spans="1:9">
      <c r="A1824" s="11"/>
      <c r="B1824" s="16"/>
      <c r="D1824" s="30"/>
      <c r="E1824" s="38"/>
      <c r="F1824" s="28"/>
      <c r="G1824" s="28"/>
      <c r="H1824" s="11"/>
      <c r="I1824" s="11"/>
    </row>
    <row r="1825" spans="1:9">
      <c r="A1825" s="11"/>
      <c r="B1825" s="16"/>
      <c r="D1825" s="30"/>
      <c r="E1825" s="29"/>
      <c r="F1825" s="30"/>
      <c r="G1825" s="30"/>
      <c r="I1825" s="11"/>
    </row>
    <row r="1826" spans="1:9">
      <c r="A1826" s="11"/>
      <c r="B1826" s="16"/>
      <c r="D1826" s="30"/>
      <c r="E1826" s="38"/>
      <c r="F1826" s="28"/>
      <c r="G1826" s="28"/>
      <c r="H1826" s="11"/>
      <c r="I1826" s="11"/>
    </row>
    <row r="1827" spans="1:9">
      <c r="A1827" s="11"/>
      <c r="B1827" s="16"/>
      <c r="D1827" s="30"/>
      <c r="E1827" s="39"/>
      <c r="F1827" s="28"/>
      <c r="G1827" s="28"/>
      <c r="H1827" s="11"/>
      <c r="I1827" s="11"/>
    </row>
    <row r="1828" spans="1:9">
      <c r="A1828" s="11"/>
      <c r="B1828" s="16"/>
      <c r="D1828" s="30"/>
      <c r="E1828" s="38"/>
      <c r="F1828" s="28"/>
      <c r="G1828" s="28"/>
      <c r="H1828" s="11"/>
      <c r="I1828" s="11"/>
    </row>
    <row r="1829" spans="1:9">
      <c r="A1829" s="11"/>
      <c r="B1829" s="16"/>
      <c r="D1829" s="30"/>
      <c r="E1829" s="38"/>
      <c r="F1829" s="28"/>
      <c r="G1829" s="28"/>
      <c r="H1829" s="11"/>
      <c r="I1829" s="11"/>
    </row>
    <row r="1830" spans="1:9">
      <c r="A1830" s="11"/>
      <c r="B1830" s="16"/>
      <c r="D1830" s="30"/>
      <c r="E1830" s="38"/>
      <c r="F1830" s="28"/>
      <c r="G1830" s="28"/>
      <c r="H1830" s="11"/>
      <c r="I1830" s="11"/>
    </row>
    <row r="1831" spans="1:9">
      <c r="A1831" s="11"/>
      <c r="B1831" s="16"/>
      <c r="D1831" s="30"/>
      <c r="E1831" s="38"/>
      <c r="F1831" s="28"/>
      <c r="G1831" s="28"/>
      <c r="H1831" s="11"/>
      <c r="I1831" s="11"/>
    </row>
    <row r="1832" spans="1:9">
      <c r="A1832" s="11"/>
      <c r="B1832" s="16"/>
      <c r="D1832" s="30"/>
      <c r="E1832" s="38"/>
      <c r="F1832" s="28"/>
      <c r="G1832" s="28"/>
      <c r="H1832" s="11"/>
      <c r="I1832" s="11"/>
    </row>
    <row r="1833" spans="1:9">
      <c r="A1833" s="11"/>
      <c r="B1833" s="16"/>
      <c r="D1833" s="30"/>
      <c r="E1833" s="38"/>
      <c r="F1833" s="28"/>
      <c r="G1833" s="28"/>
      <c r="H1833" s="11"/>
      <c r="I1833" s="11"/>
    </row>
    <row r="1834" spans="1:9">
      <c r="A1834" s="11"/>
      <c r="B1834" s="16"/>
      <c r="D1834" s="30"/>
      <c r="E1834" s="29"/>
      <c r="F1834" s="30"/>
      <c r="G1834" s="30"/>
      <c r="I1834" s="11"/>
    </row>
    <row r="1835" spans="1:9">
      <c r="A1835" s="11"/>
      <c r="B1835" s="16"/>
      <c r="D1835" s="30"/>
      <c r="E1835" s="38"/>
      <c r="F1835" s="28"/>
      <c r="G1835" s="28"/>
      <c r="H1835" s="11"/>
      <c r="I1835" s="11"/>
    </row>
    <row r="1836" spans="1:9">
      <c r="A1836" s="11"/>
      <c r="B1836" s="16"/>
      <c r="D1836" s="30"/>
      <c r="E1836" s="38"/>
      <c r="F1836" s="28"/>
      <c r="G1836" s="28"/>
      <c r="H1836" s="11"/>
      <c r="I1836" s="11"/>
    </row>
    <row r="1837" spans="1:9">
      <c r="A1837" s="11"/>
      <c r="B1837" s="16"/>
      <c r="D1837" s="30"/>
      <c r="E1837" s="29"/>
      <c r="F1837" s="30"/>
      <c r="G1837" s="30"/>
      <c r="I1837" s="11"/>
    </row>
    <row r="1838" spans="1:9">
      <c r="A1838" s="11"/>
      <c r="B1838" s="16"/>
      <c r="D1838" s="30"/>
      <c r="E1838" s="29"/>
      <c r="F1838" s="30"/>
      <c r="G1838" s="30"/>
      <c r="I1838" s="11"/>
    </row>
    <row r="1839" spans="1:9">
      <c r="A1839" s="11"/>
      <c r="B1839" s="16"/>
      <c r="D1839" s="30"/>
      <c r="E1839" s="38"/>
      <c r="F1839" s="28"/>
      <c r="G1839" s="28"/>
      <c r="H1839" s="11"/>
      <c r="I1839" s="11"/>
    </row>
    <row r="1840" spans="1:9">
      <c r="A1840" s="11"/>
      <c r="B1840" s="16"/>
      <c r="D1840" s="30"/>
      <c r="E1840" s="38"/>
      <c r="F1840" s="28"/>
      <c r="G1840" s="28"/>
      <c r="H1840" s="11"/>
      <c r="I1840" s="11"/>
    </row>
    <row r="1841" spans="1:9">
      <c r="A1841" s="11"/>
      <c r="B1841" s="16"/>
      <c r="D1841" s="30"/>
      <c r="E1841" s="38"/>
      <c r="F1841" s="28"/>
      <c r="G1841" s="28"/>
      <c r="H1841" s="11"/>
      <c r="I1841" s="11"/>
    </row>
    <row r="1842" spans="1:9">
      <c r="A1842" s="11"/>
      <c r="B1842" s="16"/>
      <c r="D1842" s="30"/>
      <c r="E1842" s="38"/>
      <c r="F1842" s="28"/>
      <c r="G1842" s="28"/>
      <c r="H1842" s="11"/>
      <c r="I1842" s="11"/>
    </row>
    <row r="1843" spans="1:9">
      <c r="A1843" s="11"/>
      <c r="B1843" s="16"/>
      <c r="D1843" s="30"/>
      <c r="E1843" s="38"/>
      <c r="F1843" s="28"/>
      <c r="G1843" s="28"/>
      <c r="H1843" s="11"/>
      <c r="I1843" s="11"/>
    </row>
    <row r="1844" spans="1:9">
      <c r="A1844" s="11"/>
      <c r="B1844" s="16"/>
      <c r="D1844" s="30"/>
      <c r="E1844" s="30"/>
      <c r="F1844" s="30"/>
      <c r="G1844" s="30"/>
      <c r="I1844" s="11"/>
    </row>
    <row r="1845" spans="1:9">
      <c r="A1845" s="11"/>
      <c r="B1845" s="16"/>
      <c r="D1845" s="30"/>
      <c r="E1845" s="29"/>
      <c r="F1845" s="30"/>
      <c r="G1845" s="30"/>
      <c r="I1845" s="11"/>
    </row>
    <row r="1846" spans="1:9">
      <c r="A1846" s="11"/>
      <c r="B1846" s="16"/>
      <c r="D1846" s="30"/>
      <c r="E1846" s="38"/>
      <c r="F1846" s="28"/>
      <c r="G1846" s="28"/>
      <c r="H1846" s="11"/>
      <c r="I1846" s="11"/>
    </row>
    <row r="1847" spans="1:9">
      <c r="A1847" s="11"/>
      <c r="B1847" s="16"/>
      <c r="D1847" s="30"/>
      <c r="E1847" s="38"/>
      <c r="F1847" s="28"/>
      <c r="G1847" s="28"/>
      <c r="H1847" s="11"/>
      <c r="I1847" s="11"/>
    </row>
    <row r="1848" spans="1:9">
      <c r="A1848" s="11"/>
      <c r="B1848" s="16"/>
      <c r="D1848" s="30"/>
      <c r="E1848" s="29"/>
      <c r="F1848" s="30"/>
      <c r="G1848" s="30"/>
      <c r="I1848" s="11"/>
    </row>
    <row r="1849" spans="1:9">
      <c r="A1849" s="11"/>
      <c r="B1849" s="16"/>
      <c r="D1849" s="30"/>
      <c r="E1849" s="38"/>
      <c r="F1849" s="28"/>
      <c r="G1849" s="28"/>
      <c r="H1849" s="11"/>
      <c r="I1849" s="11"/>
    </row>
    <row r="1850" spans="1:9">
      <c r="A1850" s="11"/>
      <c r="B1850" s="16"/>
      <c r="D1850" s="30"/>
      <c r="E1850" s="38"/>
      <c r="F1850" s="28"/>
      <c r="G1850" s="28"/>
      <c r="H1850" s="11"/>
      <c r="I1850" s="11"/>
    </row>
    <row r="1851" spans="1:9">
      <c r="A1851" s="11"/>
      <c r="B1851" s="16"/>
      <c r="D1851" s="30"/>
      <c r="E1851" s="38"/>
      <c r="F1851" s="28"/>
      <c r="G1851" s="28"/>
      <c r="H1851" s="11"/>
      <c r="I1851" s="11"/>
    </row>
    <row r="1852" spans="1:9">
      <c r="A1852" s="11"/>
      <c r="B1852" s="16"/>
      <c r="D1852" s="30"/>
      <c r="E1852" s="38"/>
      <c r="F1852" s="28"/>
      <c r="G1852" s="28"/>
      <c r="H1852" s="11"/>
      <c r="I1852" s="11"/>
    </row>
    <row r="1853" spans="1:9">
      <c r="A1853" s="11"/>
      <c r="B1853" s="16"/>
      <c r="D1853" s="30"/>
      <c r="E1853" s="38"/>
      <c r="F1853" s="28"/>
      <c r="G1853" s="28"/>
      <c r="H1853" s="11"/>
      <c r="I1853" s="11"/>
    </row>
    <row r="1854" spans="1:9">
      <c r="A1854" s="11"/>
      <c r="B1854" s="16"/>
      <c r="D1854" s="30"/>
      <c r="E1854" s="38"/>
      <c r="F1854" s="28"/>
      <c r="G1854" s="28"/>
      <c r="H1854" s="11"/>
      <c r="I1854" s="11"/>
    </row>
    <row r="1855" spans="1:9">
      <c r="A1855" s="11"/>
      <c r="B1855" s="16"/>
      <c r="D1855" s="30"/>
      <c r="E1855" s="38"/>
      <c r="F1855" s="28"/>
      <c r="G1855" s="28"/>
      <c r="H1855" s="11"/>
      <c r="I1855" s="11"/>
    </row>
    <row r="1856" spans="1:9">
      <c r="A1856" s="11"/>
      <c r="B1856" s="16"/>
      <c r="D1856" s="30"/>
      <c r="E1856" s="38"/>
      <c r="F1856" s="28"/>
      <c r="G1856" s="28"/>
      <c r="H1856" s="11"/>
      <c r="I1856" s="11"/>
    </row>
    <row r="1857" spans="1:9">
      <c r="A1857" s="11"/>
      <c r="B1857" s="16"/>
      <c r="D1857" s="30"/>
      <c r="E1857" s="38"/>
      <c r="F1857" s="28"/>
      <c r="G1857" s="28"/>
      <c r="H1857" s="11"/>
      <c r="I1857" s="11"/>
    </row>
    <row r="1858" spans="1:9">
      <c r="A1858" s="11"/>
      <c r="B1858" s="16"/>
      <c r="D1858" s="30"/>
      <c r="E1858" s="38"/>
      <c r="F1858" s="28"/>
      <c r="G1858" s="28"/>
      <c r="H1858" s="11"/>
      <c r="I1858" s="11"/>
    </row>
    <row r="1859" spans="1:9">
      <c r="A1859" s="11"/>
      <c r="B1859" s="16"/>
      <c r="D1859" s="30"/>
      <c r="E1859" s="38"/>
      <c r="F1859" s="28"/>
      <c r="G1859" s="28"/>
      <c r="H1859" s="11"/>
      <c r="I1859" s="11"/>
    </row>
    <row r="1860" spans="1:9">
      <c r="A1860" s="11"/>
      <c r="B1860" s="16"/>
      <c r="D1860" s="30"/>
      <c r="E1860" s="38"/>
      <c r="F1860" s="28"/>
      <c r="G1860" s="28"/>
      <c r="H1860" s="11"/>
      <c r="I1860" s="11"/>
    </row>
    <row r="1861" spans="1:9">
      <c r="A1861" s="11"/>
      <c r="B1861" s="16"/>
      <c r="D1861" s="30"/>
      <c r="E1861" s="38"/>
      <c r="F1861" s="28"/>
      <c r="G1861" s="28"/>
      <c r="H1861" s="11"/>
      <c r="I1861" s="11"/>
    </row>
    <row r="1862" spans="1:9">
      <c r="A1862" s="11"/>
      <c r="B1862" s="16"/>
      <c r="D1862" s="30"/>
      <c r="E1862" s="29"/>
      <c r="F1862" s="30"/>
      <c r="G1862" s="30"/>
      <c r="I1862" s="11"/>
    </row>
    <row r="1863" spans="1:9">
      <c r="A1863" s="11"/>
      <c r="B1863" s="16"/>
      <c r="D1863" s="30"/>
      <c r="E1863" s="38"/>
      <c r="F1863" s="28"/>
      <c r="G1863" s="28"/>
      <c r="H1863" s="11"/>
      <c r="I1863" s="11"/>
    </row>
    <row r="1864" spans="1:9">
      <c r="A1864" s="11"/>
      <c r="B1864" s="16"/>
      <c r="D1864" s="30"/>
      <c r="E1864" s="38"/>
      <c r="F1864" s="28"/>
      <c r="G1864" s="28"/>
      <c r="H1864" s="11"/>
      <c r="I1864" s="11"/>
    </row>
    <row r="1865" spans="1:9">
      <c r="A1865" s="11"/>
      <c r="B1865" s="16"/>
      <c r="D1865" s="30"/>
      <c r="E1865" s="29"/>
      <c r="F1865" s="30"/>
      <c r="G1865" s="30"/>
      <c r="I1865" s="11"/>
    </row>
    <row r="1866" spans="1:9">
      <c r="A1866" s="11"/>
      <c r="B1866" s="16"/>
      <c r="D1866" s="30"/>
      <c r="E1866" s="38"/>
      <c r="F1866" s="28"/>
      <c r="G1866" s="28"/>
      <c r="H1866" s="11"/>
      <c r="I1866" s="11"/>
    </row>
    <row r="1867" spans="1:9">
      <c r="A1867" s="11"/>
      <c r="B1867" s="16"/>
      <c r="D1867" s="30"/>
      <c r="E1867" s="38"/>
      <c r="F1867" s="28"/>
      <c r="G1867" s="28"/>
      <c r="H1867" s="11"/>
      <c r="I1867" s="11"/>
    </row>
    <row r="1868" spans="1:9">
      <c r="A1868" s="11"/>
      <c r="B1868" s="16"/>
      <c r="D1868" s="30"/>
      <c r="E1868" s="29"/>
      <c r="F1868" s="30"/>
      <c r="G1868" s="30"/>
      <c r="I1868" s="11"/>
    </row>
    <row r="1869" spans="1:9">
      <c r="A1869" s="11"/>
      <c r="B1869" s="16"/>
      <c r="D1869" s="30"/>
      <c r="E1869" s="38"/>
      <c r="F1869" s="28"/>
      <c r="G1869" s="28"/>
      <c r="H1869" s="11"/>
      <c r="I1869" s="11"/>
    </row>
    <row r="1870" spans="1:9">
      <c r="A1870" s="11"/>
      <c r="B1870" s="16"/>
      <c r="D1870" s="30"/>
      <c r="E1870" s="38"/>
      <c r="F1870" s="28"/>
      <c r="G1870" s="28"/>
      <c r="H1870" s="11"/>
      <c r="I1870" s="11"/>
    </row>
    <row r="1871" spans="1:9">
      <c r="A1871" s="11"/>
      <c r="B1871" s="16"/>
      <c r="D1871" s="30"/>
      <c r="E1871" s="38"/>
      <c r="F1871" s="28"/>
      <c r="G1871" s="28"/>
      <c r="H1871" s="11"/>
      <c r="I1871" s="11"/>
    </row>
    <row r="1872" spans="1:9">
      <c r="A1872" s="11"/>
      <c r="B1872" s="16"/>
      <c r="D1872" s="30"/>
      <c r="E1872" s="38"/>
      <c r="F1872" s="28"/>
      <c r="G1872" s="28"/>
      <c r="H1872" s="11"/>
      <c r="I1872" s="11"/>
    </row>
    <row r="1873" spans="1:9">
      <c r="A1873" s="11"/>
      <c r="B1873" s="16"/>
      <c r="D1873" s="30"/>
      <c r="E1873" s="38"/>
      <c r="F1873" s="28"/>
      <c r="G1873" s="28"/>
      <c r="H1873" s="11"/>
      <c r="I1873" s="11"/>
    </row>
    <row r="1874" spans="1:9">
      <c r="A1874" s="11"/>
      <c r="B1874" s="16"/>
      <c r="D1874" s="30"/>
      <c r="E1874" s="29"/>
      <c r="F1874" s="30"/>
      <c r="G1874" s="30"/>
      <c r="I1874" s="11"/>
    </row>
    <row r="1875" spans="1:9">
      <c r="A1875" s="11"/>
      <c r="B1875" s="16"/>
      <c r="D1875" s="30"/>
      <c r="E1875" s="38"/>
      <c r="F1875" s="28"/>
      <c r="G1875" s="28"/>
      <c r="H1875" s="11"/>
      <c r="I1875" s="11"/>
    </row>
    <row r="1876" spans="1:9">
      <c r="A1876" s="11"/>
      <c r="B1876" s="16"/>
      <c r="D1876" s="30"/>
      <c r="E1876" s="38"/>
      <c r="F1876" s="28"/>
      <c r="G1876" s="28"/>
      <c r="H1876" s="11"/>
      <c r="I1876" s="11"/>
    </row>
    <row r="1877" spans="1:9">
      <c r="A1877" s="11"/>
      <c r="B1877" s="16"/>
      <c r="D1877" s="30"/>
      <c r="E1877" s="38"/>
      <c r="F1877" s="28"/>
      <c r="G1877" s="28"/>
      <c r="H1877" s="11"/>
      <c r="I1877" s="11"/>
    </row>
    <row r="1878" spans="1:9">
      <c r="A1878" s="11"/>
      <c r="B1878" s="16"/>
      <c r="D1878" s="30"/>
      <c r="E1878" s="38"/>
      <c r="F1878" s="28"/>
      <c r="G1878" s="28"/>
      <c r="H1878" s="11"/>
      <c r="I1878" s="11"/>
    </row>
    <row r="1879" spans="1:9">
      <c r="A1879" s="11"/>
      <c r="B1879" s="16"/>
      <c r="D1879" s="30"/>
      <c r="E1879" s="38"/>
      <c r="F1879" s="28"/>
      <c r="G1879" s="28"/>
      <c r="H1879" s="11"/>
      <c r="I1879" s="11"/>
    </row>
    <row r="1880" spans="1:9">
      <c r="A1880" s="11"/>
      <c r="B1880" s="16"/>
      <c r="D1880" s="30"/>
      <c r="E1880" s="29"/>
      <c r="F1880" s="30"/>
      <c r="G1880" s="30"/>
      <c r="I1880" s="11"/>
    </row>
    <row r="1881" spans="1:9">
      <c r="A1881" s="11"/>
      <c r="B1881" s="16"/>
      <c r="D1881" s="30"/>
      <c r="E1881" s="38"/>
      <c r="F1881" s="28"/>
      <c r="G1881" s="28"/>
      <c r="H1881" s="11"/>
      <c r="I1881" s="11"/>
    </row>
    <row r="1882" spans="1:9">
      <c r="A1882" s="11"/>
      <c r="B1882" s="16"/>
      <c r="D1882" s="30"/>
      <c r="E1882" s="38"/>
      <c r="F1882" s="28"/>
      <c r="G1882" s="28"/>
      <c r="H1882" s="11"/>
      <c r="I1882" s="11"/>
    </row>
    <row r="1883" spans="1:9">
      <c r="A1883" s="11"/>
      <c r="B1883" s="16"/>
      <c r="D1883" s="30"/>
      <c r="E1883" s="38"/>
      <c r="F1883" s="28"/>
      <c r="G1883" s="28"/>
      <c r="H1883" s="11"/>
      <c r="I1883" s="11"/>
    </row>
    <row r="1884" spans="1:9">
      <c r="A1884" s="11"/>
      <c r="B1884" s="16"/>
      <c r="D1884" s="30"/>
      <c r="E1884" s="29"/>
      <c r="F1884" s="30"/>
      <c r="G1884" s="30"/>
      <c r="I1884" s="11"/>
    </row>
    <row r="1885" spans="1:9">
      <c r="A1885" s="11"/>
      <c r="B1885" s="16"/>
      <c r="D1885" s="30"/>
      <c r="E1885" s="38"/>
      <c r="F1885" s="28"/>
      <c r="G1885" s="28"/>
      <c r="H1885" s="11"/>
      <c r="I1885" s="11"/>
    </row>
    <row r="1886" spans="1:9">
      <c r="A1886" s="11"/>
      <c r="B1886" s="16"/>
      <c r="D1886" s="30"/>
      <c r="E1886" s="38"/>
      <c r="F1886" s="28"/>
      <c r="G1886" s="28"/>
      <c r="H1886" s="11"/>
      <c r="I1886" s="11"/>
    </row>
    <row r="1887" spans="1:9">
      <c r="A1887" s="11"/>
      <c r="B1887" s="16"/>
      <c r="D1887" s="30"/>
      <c r="E1887" s="38"/>
      <c r="F1887" s="28"/>
      <c r="G1887" s="28"/>
      <c r="H1887" s="11"/>
      <c r="I1887" s="11"/>
    </row>
    <row r="1888" spans="1:9">
      <c r="A1888" s="11"/>
      <c r="B1888" s="16"/>
      <c r="D1888" s="30"/>
      <c r="E1888" s="38"/>
      <c r="F1888" s="28"/>
      <c r="G1888" s="28"/>
      <c r="H1888" s="11"/>
      <c r="I1888" s="11"/>
    </row>
    <row r="1889" spans="1:9">
      <c r="A1889" s="11"/>
      <c r="B1889" s="16"/>
      <c r="D1889" s="30"/>
      <c r="E1889" s="38"/>
      <c r="F1889" s="28"/>
      <c r="G1889" s="28"/>
      <c r="H1889" s="11"/>
      <c r="I1889" s="11"/>
    </row>
    <row r="1890" spans="1:9">
      <c r="A1890" s="11"/>
      <c r="B1890" s="16"/>
      <c r="D1890" s="30"/>
      <c r="E1890" s="38"/>
      <c r="F1890" s="28"/>
      <c r="G1890" s="28"/>
      <c r="H1890" s="11"/>
      <c r="I1890" s="11"/>
    </row>
    <row r="1891" spans="1:9">
      <c r="A1891" s="11"/>
      <c r="B1891" s="16"/>
      <c r="D1891" s="30"/>
      <c r="E1891" s="38"/>
      <c r="F1891" s="28"/>
      <c r="G1891" s="28"/>
      <c r="H1891" s="11"/>
      <c r="I1891" s="11"/>
    </row>
    <row r="1892" spans="1:9">
      <c r="A1892" s="11"/>
      <c r="B1892" s="16"/>
      <c r="D1892" s="30"/>
      <c r="E1892" s="38"/>
      <c r="F1892" s="28"/>
      <c r="G1892" s="28"/>
      <c r="H1892" s="11"/>
      <c r="I1892" s="11"/>
    </row>
    <row r="1893" spans="1:9">
      <c r="A1893" s="11"/>
      <c r="B1893" s="16"/>
      <c r="D1893" s="30"/>
      <c r="E1893" s="38"/>
      <c r="F1893" s="28"/>
      <c r="G1893" s="28"/>
      <c r="H1893" s="11"/>
      <c r="I1893" s="11"/>
    </row>
    <row r="1894" spans="1:9">
      <c r="A1894" s="11"/>
      <c r="B1894" s="16"/>
      <c r="D1894" s="30"/>
      <c r="E1894" s="38"/>
      <c r="F1894" s="28"/>
      <c r="G1894" s="28"/>
      <c r="H1894" s="11"/>
      <c r="I1894" s="11"/>
    </row>
    <row r="1895" spans="1:9">
      <c r="A1895" s="11"/>
      <c r="B1895" s="16"/>
      <c r="D1895" s="30"/>
      <c r="E1895" s="38"/>
      <c r="F1895" s="28"/>
      <c r="G1895" s="28"/>
      <c r="H1895" s="11"/>
      <c r="I1895" s="11"/>
    </row>
    <row r="1896" spans="1:9">
      <c r="A1896" s="11"/>
      <c r="B1896" s="16"/>
      <c r="D1896" s="30"/>
      <c r="E1896" s="39"/>
      <c r="F1896" s="28"/>
      <c r="G1896" s="28"/>
      <c r="H1896" s="11"/>
      <c r="I1896" s="11"/>
    </row>
    <row r="1897" spans="1:9">
      <c r="A1897" s="11"/>
      <c r="B1897" s="16"/>
      <c r="D1897" s="30"/>
      <c r="E1897" s="38"/>
      <c r="F1897" s="28"/>
      <c r="G1897" s="28"/>
      <c r="H1897" s="11"/>
      <c r="I1897" s="11"/>
    </row>
    <row r="1898" spans="1:9">
      <c r="A1898" s="11"/>
      <c r="B1898" s="16"/>
      <c r="D1898" s="30"/>
      <c r="E1898" s="38"/>
      <c r="F1898" s="28"/>
      <c r="G1898" s="28"/>
      <c r="H1898" s="11"/>
      <c r="I1898" s="11"/>
    </row>
    <row r="1899" spans="1:9">
      <c r="A1899" s="11"/>
      <c r="B1899" s="16"/>
      <c r="D1899" s="30"/>
      <c r="E1899" s="38"/>
      <c r="F1899" s="28"/>
      <c r="G1899" s="28"/>
      <c r="H1899" s="11"/>
      <c r="I1899" s="11"/>
    </row>
    <row r="1900" spans="1:9">
      <c r="A1900" s="11"/>
      <c r="B1900" s="16"/>
      <c r="D1900" s="30"/>
      <c r="E1900" s="38"/>
      <c r="F1900" s="28"/>
      <c r="G1900" s="28"/>
      <c r="H1900" s="11"/>
      <c r="I1900" s="11"/>
    </row>
    <row r="1901" spans="1:9">
      <c r="A1901" s="11"/>
      <c r="B1901" s="16"/>
      <c r="D1901" s="30"/>
      <c r="E1901" s="38"/>
      <c r="F1901" s="28"/>
      <c r="G1901" s="28"/>
      <c r="H1901" s="11"/>
      <c r="I1901" s="11"/>
    </row>
    <row r="1902" spans="1:9">
      <c r="A1902" s="11"/>
      <c r="B1902" s="16"/>
      <c r="D1902" s="30"/>
      <c r="E1902" s="38"/>
      <c r="F1902" s="28"/>
      <c r="G1902" s="28"/>
      <c r="H1902" s="11"/>
      <c r="I1902" s="11"/>
    </row>
    <row r="1903" spans="1:9">
      <c r="A1903" s="11"/>
      <c r="B1903" s="16"/>
      <c r="D1903" s="30"/>
      <c r="E1903" s="38"/>
      <c r="F1903" s="28"/>
      <c r="G1903" s="28"/>
      <c r="H1903" s="11"/>
      <c r="I1903" s="11"/>
    </row>
    <row r="1904" spans="1:9">
      <c r="A1904" s="11"/>
      <c r="B1904" s="16"/>
      <c r="D1904" s="30"/>
      <c r="E1904" s="38"/>
      <c r="F1904" s="28"/>
      <c r="G1904" s="28"/>
      <c r="H1904" s="11"/>
      <c r="I1904" s="11"/>
    </row>
    <row r="1905" spans="1:9">
      <c r="A1905" s="11"/>
      <c r="B1905" s="16"/>
      <c r="D1905" s="30"/>
      <c r="E1905" s="29"/>
      <c r="F1905" s="30"/>
      <c r="G1905" s="30"/>
      <c r="I1905" s="11"/>
    </row>
    <row r="1906" spans="1:9">
      <c r="A1906" s="11"/>
      <c r="B1906" s="16"/>
      <c r="D1906" s="30"/>
      <c r="E1906" s="38"/>
      <c r="F1906" s="28"/>
      <c r="G1906" s="28"/>
      <c r="H1906" s="11"/>
      <c r="I1906" s="11"/>
    </row>
    <row r="1907" spans="1:9">
      <c r="A1907" s="11"/>
      <c r="B1907" s="16"/>
      <c r="D1907" s="30"/>
      <c r="E1907" s="38"/>
      <c r="F1907" s="28"/>
      <c r="G1907" s="28"/>
      <c r="H1907" s="11"/>
      <c r="I1907" s="11"/>
    </row>
    <row r="1908" spans="1:9">
      <c r="A1908" s="11"/>
      <c r="B1908" s="16"/>
      <c r="D1908" s="30"/>
      <c r="E1908" s="38"/>
      <c r="F1908" s="28"/>
      <c r="G1908" s="28"/>
      <c r="H1908" s="11"/>
      <c r="I1908" s="11"/>
    </row>
    <row r="1909" spans="1:9">
      <c r="A1909" s="11"/>
      <c r="B1909" s="16"/>
      <c r="D1909" s="30"/>
      <c r="E1909" s="38"/>
      <c r="F1909" s="28"/>
      <c r="G1909" s="28"/>
      <c r="H1909" s="11"/>
      <c r="I1909" s="11"/>
    </row>
    <row r="1910" spans="1:9">
      <c r="A1910" s="11"/>
      <c r="B1910" s="16"/>
      <c r="D1910" s="30"/>
      <c r="E1910" s="38"/>
      <c r="F1910" s="28"/>
      <c r="G1910" s="28"/>
      <c r="H1910" s="11"/>
      <c r="I1910" s="11"/>
    </row>
    <row r="1911" spans="1:9">
      <c r="A1911" s="11"/>
      <c r="B1911" s="16"/>
      <c r="D1911" s="30"/>
      <c r="E1911" s="29"/>
      <c r="F1911" s="30"/>
      <c r="G1911" s="30"/>
      <c r="I1911" s="11"/>
    </row>
    <row r="1912" spans="1:9">
      <c r="A1912" s="11"/>
      <c r="B1912" s="16"/>
      <c r="D1912" s="30"/>
      <c r="E1912" s="38"/>
      <c r="F1912" s="28"/>
      <c r="G1912" s="28"/>
      <c r="H1912" s="11"/>
      <c r="I1912" s="11"/>
    </row>
    <row r="1913" spans="1:9">
      <c r="A1913" s="11"/>
      <c r="B1913" s="16"/>
      <c r="D1913" s="30"/>
      <c r="E1913" s="38"/>
      <c r="F1913" s="28"/>
      <c r="G1913" s="28"/>
      <c r="H1913" s="11"/>
      <c r="I1913" s="11"/>
    </row>
    <row r="1914" spans="1:9">
      <c r="A1914" s="11"/>
      <c r="B1914" s="16"/>
      <c r="D1914" s="30"/>
      <c r="E1914" s="38"/>
      <c r="F1914" s="28"/>
      <c r="G1914" s="28"/>
      <c r="H1914" s="11"/>
      <c r="I1914" s="11"/>
    </row>
    <row r="1915" spans="1:9">
      <c r="A1915" s="11"/>
      <c r="B1915" s="16"/>
      <c r="D1915" s="30"/>
      <c r="E1915" s="29"/>
      <c r="F1915" s="30"/>
      <c r="G1915" s="30"/>
      <c r="I1915" s="11"/>
    </row>
    <row r="1916" spans="1:9">
      <c r="A1916" s="11"/>
      <c r="B1916" s="16"/>
      <c r="D1916" s="30"/>
      <c r="E1916" s="38"/>
      <c r="F1916" s="28"/>
      <c r="G1916" s="28"/>
      <c r="H1916" s="11"/>
      <c r="I1916" s="11"/>
    </row>
    <row r="1917" spans="1:9">
      <c r="A1917" s="11"/>
      <c r="B1917" s="16"/>
      <c r="D1917" s="30"/>
      <c r="E1917" s="38"/>
      <c r="F1917" s="28"/>
      <c r="G1917" s="28"/>
      <c r="H1917" s="11"/>
      <c r="I1917" s="11"/>
    </row>
    <row r="1918" spans="1:9">
      <c r="A1918" s="11"/>
      <c r="B1918" s="16"/>
      <c r="D1918" s="30"/>
      <c r="E1918" s="38"/>
      <c r="F1918" s="28"/>
      <c r="G1918" s="28"/>
      <c r="H1918" s="11"/>
      <c r="I1918" s="11"/>
    </row>
    <row r="1919" spans="1:9">
      <c r="A1919" s="11"/>
      <c r="B1919" s="16"/>
      <c r="D1919" s="30"/>
      <c r="E1919" s="38"/>
      <c r="F1919" s="28"/>
      <c r="G1919" s="28"/>
      <c r="H1919" s="11"/>
      <c r="I1919" s="11"/>
    </row>
    <row r="1920" spans="1:9">
      <c r="A1920" s="11"/>
      <c r="B1920" s="16"/>
      <c r="D1920" s="30"/>
      <c r="E1920" s="38"/>
      <c r="F1920" s="28"/>
      <c r="G1920" s="28"/>
      <c r="H1920" s="11"/>
      <c r="I1920" s="11"/>
    </row>
    <row r="1921" spans="1:9">
      <c r="A1921" s="11"/>
      <c r="B1921" s="16"/>
      <c r="D1921" s="30"/>
      <c r="E1921" s="38"/>
      <c r="F1921" s="28"/>
      <c r="G1921" s="28"/>
      <c r="H1921" s="11"/>
      <c r="I1921" s="11"/>
    </row>
    <row r="1922" spans="1:9">
      <c r="A1922" s="11"/>
      <c r="B1922" s="16"/>
      <c r="D1922" s="30"/>
      <c r="E1922" s="38"/>
      <c r="F1922" s="28"/>
      <c r="G1922" s="28"/>
      <c r="H1922" s="11"/>
      <c r="I1922" s="11"/>
    </row>
    <row r="1923" spans="1:9">
      <c r="A1923" s="11"/>
      <c r="B1923" s="16"/>
      <c r="D1923" s="30"/>
      <c r="E1923" s="38"/>
      <c r="F1923" s="28"/>
      <c r="G1923" s="28"/>
      <c r="H1923" s="11"/>
      <c r="I1923" s="11"/>
    </row>
    <row r="1924" spans="1:9">
      <c r="A1924" s="11"/>
      <c r="B1924" s="16"/>
      <c r="D1924" s="30"/>
      <c r="E1924" s="38"/>
      <c r="F1924" s="28"/>
      <c r="G1924" s="28"/>
      <c r="H1924" s="11"/>
      <c r="I1924" s="11"/>
    </row>
    <row r="1925" spans="1:9">
      <c r="A1925" s="11"/>
      <c r="B1925" s="16"/>
      <c r="D1925" s="30"/>
      <c r="E1925" s="38"/>
      <c r="F1925" s="28"/>
      <c r="G1925" s="28"/>
      <c r="H1925" s="11"/>
      <c r="I1925" s="11"/>
    </row>
    <row r="1926" spans="1:9">
      <c r="A1926" s="11"/>
      <c r="B1926" s="16"/>
      <c r="D1926" s="30"/>
      <c r="E1926" s="38"/>
      <c r="F1926" s="28"/>
      <c r="G1926" s="28"/>
      <c r="H1926" s="11"/>
      <c r="I1926" s="11"/>
    </row>
    <row r="1927" spans="1:9">
      <c r="A1927" s="11"/>
      <c r="B1927" s="16"/>
      <c r="D1927" s="30"/>
      <c r="E1927" s="38"/>
      <c r="F1927" s="28"/>
      <c r="G1927" s="28"/>
      <c r="H1927" s="11"/>
      <c r="I1927" s="11"/>
    </row>
    <row r="1928" spans="1:9">
      <c r="A1928" s="11"/>
      <c r="B1928" s="16"/>
      <c r="D1928" s="30"/>
      <c r="E1928" s="28"/>
      <c r="F1928" s="30"/>
      <c r="G1928" s="30"/>
      <c r="I1928" s="11"/>
    </row>
    <row r="1929" spans="1:9">
      <c r="A1929" s="11"/>
      <c r="B1929" s="16"/>
      <c r="D1929" s="30"/>
      <c r="E1929" s="38"/>
      <c r="F1929" s="28"/>
      <c r="G1929" s="28"/>
      <c r="H1929" s="11"/>
      <c r="I1929" s="11"/>
    </row>
    <row r="1930" spans="1:9">
      <c r="A1930" s="11"/>
      <c r="B1930" s="16"/>
      <c r="D1930" s="30"/>
      <c r="E1930" s="38"/>
      <c r="F1930" s="28"/>
      <c r="G1930" s="28"/>
      <c r="H1930" s="11"/>
      <c r="I1930" s="11"/>
    </row>
    <row r="1931" spans="1:9">
      <c r="A1931" s="11"/>
      <c r="B1931" s="16"/>
      <c r="D1931" s="30"/>
      <c r="E1931" s="29"/>
      <c r="F1931" s="30"/>
      <c r="G1931" s="30"/>
      <c r="I1931" s="11"/>
    </row>
    <row r="1932" spans="1:9">
      <c r="A1932" s="11"/>
      <c r="B1932" s="16"/>
      <c r="D1932" s="30"/>
      <c r="E1932" s="29"/>
      <c r="F1932" s="30"/>
      <c r="G1932" s="30"/>
      <c r="I1932" s="11"/>
    </row>
    <row r="1933" spans="1:9">
      <c r="A1933" s="11"/>
      <c r="B1933" s="16"/>
      <c r="D1933" s="30"/>
      <c r="E1933" s="29"/>
      <c r="F1933" s="30"/>
      <c r="G1933" s="30"/>
      <c r="I1933" s="11"/>
    </row>
    <row r="1934" spans="1:9">
      <c r="A1934" s="11"/>
      <c r="B1934" s="16"/>
      <c r="D1934" s="30"/>
      <c r="E1934" s="38"/>
      <c r="F1934" s="28"/>
      <c r="G1934" s="28"/>
      <c r="H1934" s="11"/>
      <c r="I1934" s="11"/>
    </row>
    <row r="1935" spans="1:9">
      <c r="A1935" s="11"/>
      <c r="B1935" s="16"/>
      <c r="D1935" s="30"/>
      <c r="E1935" s="38"/>
      <c r="F1935" s="28"/>
      <c r="G1935" s="28"/>
      <c r="H1935" s="11"/>
      <c r="I1935" s="11"/>
    </row>
    <row r="1936" spans="1:9">
      <c r="A1936" s="11"/>
      <c r="B1936" s="16"/>
      <c r="D1936" s="30"/>
      <c r="E1936" s="38"/>
      <c r="F1936" s="28"/>
      <c r="G1936" s="28"/>
      <c r="H1936" s="11"/>
      <c r="I1936" s="11"/>
    </row>
    <row r="1937" spans="1:9">
      <c r="A1937" s="11"/>
      <c r="B1937" s="16"/>
      <c r="D1937" s="30"/>
      <c r="E1937" s="38"/>
      <c r="F1937" s="28"/>
      <c r="G1937" s="28"/>
      <c r="H1937" s="11"/>
      <c r="I1937" s="11"/>
    </row>
    <row r="1938" spans="1:9">
      <c r="A1938" s="11"/>
      <c r="B1938" s="16"/>
      <c r="D1938" s="30"/>
      <c r="E1938" s="38"/>
      <c r="F1938" s="28"/>
      <c r="G1938" s="28"/>
      <c r="H1938" s="11"/>
      <c r="I1938" s="11"/>
    </row>
    <row r="1939" spans="1:9">
      <c r="A1939" s="11"/>
      <c r="B1939" s="16"/>
      <c r="D1939" s="30"/>
      <c r="E1939" s="38"/>
      <c r="F1939" s="28"/>
      <c r="G1939" s="28"/>
      <c r="H1939" s="11"/>
      <c r="I1939" s="11"/>
    </row>
    <row r="1940" spans="1:9">
      <c r="A1940" s="11"/>
      <c r="B1940" s="16"/>
      <c r="D1940" s="30"/>
      <c r="E1940" s="29"/>
      <c r="F1940" s="30"/>
      <c r="G1940" s="30"/>
      <c r="I1940" s="11"/>
    </row>
    <row r="1941" spans="1:9">
      <c r="A1941" s="11"/>
      <c r="B1941" s="16"/>
      <c r="D1941" s="30"/>
      <c r="E1941" s="30"/>
      <c r="F1941" s="30"/>
      <c r="G1941" s="30"/>
      <c r="I1941" s="11"/>
    </row>
    <row r="1942" spans="1:9">
      <c r="A1942" s="11"/>
      <c r="B1942" s="16"/>
      <c r="D1942" s="30"/>
      <c r="E1942" s="38"/>
      <c r="F1942" s="28"/>
      <c r="G1942" s="28"/>
      <c r="H1942" s="11"/>
      <c r="I1942" s="11"/>
    </row>
    <row r="1943" spans="1:9">
      <c r="A1943" s="11"/>
      <c r="B1943" s="16"/>
      <c r="D1943" s="30"/>
      <c r="E1943" s="38"/>
      <c r="F1943" s="28"/>
      <c r="G1943" s="28"/>
      <c r="H1943" s="11"/>
      <c r="I1943" s="11"/>
    </row>
    <row r="1944" spans="1:9">
      <c r="A1944" s="11"/>
      <c r="B1944" s="16"/>
      <c r="D1944" s="30"/>
      <c r="E1944" s="38"/>
      <c r="F1944" s="28"/>
      <c r="G1944" s="28"/>
      <c r="H1944" s="11"/>
      <c r="I1944" s="11"/>
    </row>
    <row r="1945" spans="1:9">
      <c r="A1945" s="11"/>
      <c r="B1945" s="16"/>
      <c r="D1945" s="30"/>
      <c r="E1945" s="38"/>
      <c r="F1945" s="28"/>
      <c r="G1945" s="28"/>
      <c r="H1945" s="11"/>
      <c r="I1945" s="11"/>
    </row>
    <row r="1946" spans="1:9">
      <c r="A1946" s="11"/>
      <c r="B1946" s="16"/>
      <c r="D1946" s="30"/>
      <c r="E1946" s="38"/>
      <c r="F1946" s="28"/>
      <c r="G1946" s="28"/>
      <c r="H1946" s="11"/>
      <c r="I1946" s="11"/>
    </row>
    <row r="1947" spans="1:9">
      <c r="A1947" s="11"/>
      <c r="B1947" s="16"/>
      <c r="D1947" s="30"/>
      <c r="E1947" s="29"/>
      <c r="F1947" s="30"/>
      <c r="G1947" s="30"/>
      <c r="I1947" s="11"/>
    </row>
    <row r="1948" spans="1:9">
      <c r="A1948" s="11"/>
      <c r="B1948" s="16"/>
      <c r="D1948" s="30"/>
      <c r="E1948" s="38"/>
      <c r="F1948" s="28"/>
      <c r="G1948" s="28"/>
      <c r="H1948" s="11"/>
      <c r="I1948" s="11"/>
    </row>
    <row r="1949" spans="1:9">
      <c r="A1949" s="11"/>
      <c r="B1949" s="16"/>
      <c r="D1949" s="30"/>
      <c r="E1949" s="29"/>
      <c r="F1949" s="30"/>
      <c r="G1949" s="30"/>
      <c r="I1949" s="11"/>
    </row>
    <row r="1950" spans="1:9">
      <c r="A1950" s="11"/>
      <c r="B1950" s="16"/>
      <c r="D1950" s="30"/>
      <c r="E1950" s="29"/>
      <c r="F1950" s="30"/>
      <c r="G1950" s="30"/>
      <c r="I1950" s="11"/>
    </row>
    <row r="1951" spans="1:9">
      <c r="A1951" s="11"/>
      <c r="B1951" s="16"/>
      <c r="D1951" s="30"/>
      <c r="E1951" s="38"/>
      <c r="F1951" s="28"/>
      <c r="G1951" s="28"/>
      <c r="H1951" s="11"/>
      <c r="I1951" s="11"/>
    </row>
    <row r="1952" spans="1:9">
      <c r="A1952" s="11"/>
      <c r="B1952" s="16"/>
      <c r="D1952" s="30"/>
      <c r="E1952" s="38"/>
      <c r="F1952" s="28"/>
      <c r="G1952" s="28"/>
      <c r="H1952" s="11"/>
      <c r="I1952" s="11"/>
    </row>
    <row r="1953" spans="1:9">
      <c r="A1953" s="11"/>
      <c r="B1953" s="16"/>
      <c r="D1953" s="30"/>
      <c r="E1953" s="29"/>
      <c r="F1953" s="30"/>
      <c r="G1953" s="30"/>
      <c r="I1953" s="11"/>
    </row>
    <row r="1954" spans="1:9">
      <c r="A1954" s="11"/>
      <c r="B1954" s="16"/>
      <c r="D1954" s="30"/>
      <c r="E1954" s="38"/>
      <c r="F1954" s="28"/>
      <c r="G1954" s="28"/>
      <c r="H1954" s="11"/>
      <c r="I1954" s="11"/>
    </row>
    <row r="1955" spans="1:9">
      <c r="A1955" s="11"/>
      <c r="B1955" s="16"/>
      <c r="D1955" s="30"/>
      <c r="E1955" s="29"/>
      <c r="F1955" s="30"/>
      <c r="G1955" s="30"/>
      <c r="I1955" s="11"/>
    </row>
    <row r="1956" spans="1:9">
      <c r="A1956" s="11"/>
      <c r="B1956" s="16"/>
      <c r="D1956" s="30"/>
      <c r="E1956" s="39"/>
      <c r="F1956" s="28"/>
      <c r="G1956" s="28"/>
      <c r="H1956" s="11"/>
      <c r="I1956" s="11"/>
    </row>
    <row r="1957" spans="1:9">
      <c r="A1957" s="11"/>
      <c r="B1957" s="16"/>
      <c r="D1957" s="30"/>
      <c r="E1957" s="38"/>
      <c r="F1957" s="28"/>
      <c r="G1957" s="28"/>
      <c r="H1957" s="11"/>
      <c r="I1957" s="11"/>
    </row>
    <row r="1958" spans="1:9">
      <c r="A1958" s="11"/>
      <c r="B1958" s="16"/>
      <c r="D1958" s="30"/>
      <c r="E1958" s="38"/>
      <c r="F1958" s="28"/>
      <c r="G1958" s="28"/>
      <c r="H1958" s="11"/>
      <c r="I1958" s="11"/>
    </row>
    <row r="1959" spans="1:9">
      <c r="A1959" s="11"/>
      <c r="B1959" s="16"/>
      <c r="D1959" s="30"/>
      <c r="E1959" s="30"/>
      <c r="F1959" s="30"/>
      <c r="G1959" s="30"/>
      <c r="I1959" s="11"/>
    </row>
    <row r="1960" spans="1:9">
      <c r="A1960" s="11"/>
      <c r="B1960" s="16"/>
      <c r="D1960" s="30"/>
      <c r="E1960" s="38"/>
      <c r="F1960" s="28"/>
      <c r="G1960" s="28"/>
      <c r="H1960" s="11"/>
      <c r="I1960" s="11"/>
    </row>
    <row r="1961" spans="1:9">
      <c r="A1961" s="11"/>
      <c r="B1961" s="16"/>
      <c r="D1961" s="30"/>
      <c r="E1961" s="39"/>
      <c r="F1961" s="28"/>
      <c r="G1961" s="28"/>
      <c r="H1961" s="11"/>
      <c r="I1961" s="11"/>
    </row>
    <row r="1962" spans="1:9">
      <c r="A1962" s="11"/>
      <c r="B1962" s="16"/>
      <c r="D1962" s="30"/>
      <c r="E1962" s="38"/>
      <c r="F1962" s="28"/>
      <c r="G1962" s="28"/>
      <c r="H1962" s="11"/>
      <c r="I1962" s="11"/>
    </row>
    <row r="1963" spans="1:9">
      <c r="A1963" s="11"/>
      <c r="B1963" s="16"/>
      <c r="D1963" s="30"/>
      <c r="E1963" s="29"/>
      <c r="F1963" s="30"/>
      <c r="G1963" s="30"/>
      <c r="I1963" s="11"/>
    </row>
    <row r="1964" spans="1:9">
      <c r="A1964" s="11"/>
      <c r="B1964" s="16"/>
      <c r="D1964" s="30"/>
      <c r="E1964" s="38"/>
      <c r="F1964" s="28"/>
      <c r="G1964" s="28"/>
      <c r="H1964" s="11"/>
      <c r="I1964" s="11"/>
    </row>
    <row r="1965" spans="1:9">
      <c r="A1965" s="11"/>
      <c r="B1965" s="16"/>
      <c r="D1965" s="30"/>
      <c r="E1965" s="38"/>
      <c r="F1965" s="28"/>
      <c r="G1965" s="28"/>
      <c r="H1965" s="11"/>
      <c r="I1965" s="11"/>
    </row>
    <row r="1966" spans="1:9">
      <c r="A1966" s="11"/>
      <c r="B1966" s="16"/>
      <c r="D1966" s="30"/>
      <c r="E1966" s="39"/>
      <c r="F1966" s="28"/>
      <c r="G1966" s="28"/>
      <c r="H1966" s="11"/>
      <c r="I1966" s="11"/>
    </row>
    <row r="1967" spans="1:9">
      <c r="A1967" s="11"/>
      <c r="B1967" s="16"/>
      <c r="D1967" s="30"/>
      <c r="E1967" s="38"/>
      <c r="F1967" s="28"/>
      <c r="G1967" s="28"/>
      <c r="H1967" s="11"/>
      <c r="I1967" s="11"/>
    </row>
    <row r="1968" spans="1:9">
      <c r="A1968" s="11"/>
      <c r="B1968" s="16"/>
      <c r="D1968" s="30"/>
      <c r="E1968" s="38"/>
      <c r="F1968" s="28"/>
      <c r="G1968" s="28"/>
      <c r="H1968" s="11"/>
      <c r="I1968" s="11"/>
    </row>
    <row r="1969" spans="1:9">
      <c r="A1969" s="11"/>
      <c r="B1969" s="16"/>
      <c r="D1969" s="30"/>
      <c r="E1969" s="29"/>
      <c r="F1969" s="30"/>
      <c r="G1969" s="30"/>
      <c r="I1969" s="11"/>
    </row>
    <row r="1970" spans="1:9">
      <c r="A1970" s="11"/>
      <c r="B1970" s="16"/>
      <c r="D1970" s="30"/>
      <c r="E1970" s="38"/>
      <c r="F1970" s="28"/>
      <c r="G1970" s="28"/>
      <c r="H1970" s="11"/>
      <c r="I1970" s="11"/>
    </row>
    <row r="1971" spans="1:9">
      <c r="A1971" s="11"/>
      <c r="B1971" s="16"/>
      <c r="D1971" s="30"/>
      <c r="E1971" s="38"/>
      <c r="F1971" s="28"/>
      <c r="G1971" s="28"/>
      <c r="H1971" s="11"/>
      <c r="I1971" s="11"/>
    </row>
    <row r="1972" spans="1:9">
      <c r="A1972" s="11"/>
      <c r="B1972" s="16"/>
      <c r="D1972" s="30"/>
      <c r="E1972" s="38"/>
      <c r="F1972" s="28"/>
      <c r="G1972" s="28"/>
      <c r="H1972" s="11"/>
      <c r="I1972" s="11"/>
    </row>
    <row r="1973" spans="1:9">
      <c r="A1973" s="11"/>
      <c r="B1973" s="16"/>
      <c r="D1973" s="30"/>
      <c r="E1973" s="29"/>
      <c r="F1973" s="30"/>
      <c r="G1973" s="30"/>
      <c r="I1973" s="11"/>
    </row>
    <row r="1974" spans="1:9">
      <c r="A1974" s="11"/>
      <c r="B1974" s="16"/>
      <c r="D1974" s="30"/>
      <c r="E1974" s="38"/>
      <c r="F1974" s="28"/>
      <c r="G1974" s="28"/>
      <c r="H1974" s="11"/>
      <c r="I1974" s="11"/>
    </row>
    <row r="1975" spans="1:9">
      <c r="A1975" s="11"/>
      <c r="B1975" s="16"/>
      <c r="D1975" s="30"/>
      <c r="E1975" s="38"/>
      <c r="F1975" s="28"/>
      <c r="G1975" s="28"/>
      <c r="H1975" s="11"/>
      <c r="I1975" s="11"/>
    </row>
    <row r="1976" spans="1:9">
      <c r="A1976" s="11"/>
      <c r="B1976" s="16"/>
      <c r="D1976" s="30"/>
      <c r="E1976" s="38"/>
      <c r="F1976" s="28"/>
      <c r="G1976" s="28"/>
      <c r="H1976" s="11"/>
      <c r="I1976" s="11"/>
    </row>
    <row r="1977" spans="1:9">
      <c r="A1977" s="11"/>
      <c r="B1977" s="16"/>
      <c r="D1977" s="30"/>
      <c r="E1977" s="38"/>
      <c r="F1977" s="28"/>
      <c r="G1977" s="28"/>
      <c r="H1977" s="11"/>
      <c r="I1977" s="11"/>
    </row>
    <row r="1978" spans="1:9">
      <c r="A1978" s="11"/>
      <c r="B1978" s="16"/>
      <c r="D1978" s="30"/>
      <c r="E1978" s="38"/>
      <c r="F1978" s="28"/>
      <c r="G1978" s="28"/>
      <c r="H1978" s="11"/>
      <c r="I1978" s="11"/>
    </row>
    <row r="1979" spans="1:9">
      <c r="A1979" s="11"/>
      <c r="B1979" s="16"/>
      <c r="D1979" s="30"/>
      <c r="E1979" s="38"/>
      <c r="F1979" s="28"/>
      <c r="G1979" s="28"/>
      <c r="H1979" s="11"/>
      <c r="I1979" s="11"/>
    </row>
    <row r="1980" spans="1:9">
      <c r="A1980" s="11"/>
      <c r="B1980" s="16"/>
      <c r="D1980" s="30"/>
      <c r="E1980" s="29"/>
      <c r="F1980" s="30"/>
      <c r="G1980" s="30"/>
      <c r="I1980" s="11"/>
    </row>
    <row r="1981" spans="1:9">
      <c r="A1981" s="11"/>
      <c r="B1981" s="16"/>
      <c r="D1981" s="30"/>
      <c r="E1981" s="29"/>
      <c r="F1981" s="30"/>
      <c r="G1981" s="30"/>
      <c r="I1981" s="11"/>
    </row>
    <row r="1982" spans="1:9">
      <c r="A1982" s="11"/>
      <c r="B1982" s="16"/>
      <c r="D1982" s="30"/>
      <c r="E1982" s="38"/>
      <c r="F1982" s="28"/>
      <c r="G1982" s="28"/>
      <c r="H1982" s="11"/>
      <c r="I1982" s="11"/>
    </row>
    <row r="1983" spans="1:9">
      <c r="A1983" s="11"/>
      <c r="B1983" s="16"/>
      <c r="D1983" s="30"/>
      <c r="E1983" s="29"/>
      <c r="F1983" s="30"/>
      <c r="G1983" s="30"/>
      <c r="I1983" s="11"/>
    </row>
    <row r="1984" spans="1:9">
      <c r="A1984" s="11"/>
      <c r="B1984" s="16"/>
      <c r="D1984" s="30"/>
      <c r="E1984" s="29"/>
      <c r="F1984" s="29"/>
      <c r="G1984" s="30"/>
      <c r="I1984" s="11"/>
    </row>
    <row r="1985" spans="1:9">
      <c r="A1985" s="11"/>
      <c r="B1985" s="16"/>
      <c r="D1985" s="30"/>
      <c r="E1985" s="38"/>
      <c r="F1985" s="28"/>
      <c r="G1985" s="28"/>
      <c r="H1985" s="11"/>
      <c r="I1985" s="11"/>
    </row>
    <row r="1986" spans="1:9">
      <c r="A1986" s="11"/>
      <c r="B1986" s="16"/>
      <c r="D1986" s="30"/>
      <c r="E1986" s="38"/>
      <c r="F1986" s="28"/>
      <c r="G1986" s="28"/>
      <c r="H1986" s="11"/>
      <c r="I1986" s="11"/>
    </row>
    <row r="1987" spans="1:9">
      <c r="A1987" s="11"/>
      <c r="B1987" s="16"/>
      <c r="D1987" s="30"/>
      <c r="E1987" s="38"/>
      <c r="F1987" s="28"/>
      <c r="G1987" s="28"/>
      <c r="H1987" s="11"/>
      <c r="I1987" s="11"/>
    </row>
    <row r="1988" spans="1:9">
      <c r="A1988" s="11"/>
      <c r="B1988" s="16"/>
      <c r="D1988" s="30"/>
      <c r="E1988" s="29"/>
      <c r="F1988" s="30"/>
      <c r="G1988" s="30"/>
      <c r="I1988" s="11"/>
    </row>
    <row r="1989" spans="1:9">
      <c r="A1989" s="11"/>
      <c r="B1989" s="16"/>
      <c r="D1989" s="30"/>
      <c r="E1989" s="38"/>
      <c r="F1989" s="28"/>
      <c r="G1989" s="28"/>
      <c r="H1989" s="11"/>
      <c r="I1989" s="11"/>
    </row>
    <row r="1990" spans="1:9">
      <c r="A1990" s="11"/>
      <c r="B1990" s="16"/>
      <c r="D1990" s="30"/>
      <c r="E1990" s="38"/>
      <c r="F1990" s="28"/>
      <c r="G1990" s="28"/>
      <c r="H1990" s="11"/>
      <c r="I1990" s="11"/>
    </row>
    <row r="1991" spans="1:9">
      <c r="A1991" s="11"/>
      <c r="B1991" s="16"/>
      <c r="D1991" s="30"/>
      <c r="E1991" s="38"/>
      <c r="F1991" s="28"/>
      <c r="G1991" s="28"/>
      <c r="H1991" s="11"/>
      <c r="I1991" s="11"/>
    </row>
    <row r="1992" spans="1:9">
      <c r="A1992" s="11"/>
      <c r="B1992" s="16"/>
      <c r="D1992" s="30"/>
      <c r="E1992" s="38"/>
      <c r="F1992" s="28"/>
      <c r="G1992" s="28"/>
      <c r="H1992" s="11"/>
      <c r="I1992" s="11"/>
    </row>
    <row r="1993" spans="1:9">
      <c r="A1993" s="11"/>
      <c r="B1993" s="16"/>
      <c r="D1993" s="30"/>
      <c r="E1993" s="38"/>
      <c r="F1993" s="28"/>
      <c r="G1993" s="28"/>
      <c r="H1993" s="11"/>
      <c r="I1993" s="11"/>
    </row>
    <row r="1994" spans="1:9">
      <c r="A1994" s="11"/>
      <c r="B1994" s="16"/>
      <c r="D1994" s="30"/>
      <c r="E1994" s="38"/>
      <c r="F1994" s="28"/>
      <c r="G1994" s="28"/>
      <c r="H1994" s="11"/>
      <c r="I1994" s="11"/>
    </row>
    <row r="1995" spans="1:9">
      <c r="A1995" s="11"/>
      <c r="B1995" s="16"/>
      <c r="D1995" s="30"/>
      <c r="E1995" s="38"/>
      <c r="F1995" s="28"/>
      <c r="G1995" s="28"/>
      <c r="H1995" s="11"/>
      <c r="I1995" s="11"/>
    </row>
    <row r="1996" spans="1:9">
      <c r="A1996" s="11"/>
      <c r="B1996" s="16"/>
      <c r="D1996" s="30"/>
      <c r="E1996" s="38"/>
      <c r="F1996" s="28"/>
      <c r="G1996" s="28"/>
      <c r="H1996" s="11"/>
      <c r="I1996" s="11"/>
    </row>
    <row r="1997" spans="1:9">
      <c r="A1997" s="11"/>
      <c r="B1997" s="16"/>
      <c r="D1997" s="30"/>
      <c r="E1997" s="38"/>
      <c r="F1997" s="28"/>
      <c r="G1997" s="28"/>
      <c r="H1997" s="11"/>
      <c r="I1997" s="11"/>
    </row>
    <row r="1998" spans="1:9">
      <c r="A1998" s="11"/>
      <c r="B1998" s="16"/>
      <c r="D1998" s="30"/>
      <c r="E1998" s="38"/>
      <c r="F1998" s="28"/>
      <c r="G1998" s="28"/>
      <c r="H1998" s="11"/>
      <c r="I1998" s="11"/>
    </row>
    <row r="1999" spans="1:9">
      <c r="A1999" s="11"/>
      <c r="B1999" s="16"/>
      <c r="D1999" s="30"/>
      <c r="E1999" s="38"/>
      <c r="F1999" s="28"/>
      <c r="G1999" s="28"/>
      <c r="H1999" s="11"/>
      <c r="I1999" s="11"/>
    </row>
    <row r="2000" spans="1:9">
      <c r="A2000" s="11"/>
      <c r="B2000" s="16"/>
      <c r="D2000" s="30"/>
      <c r="E2000" s="28"/>
      <c r="F2000" s="30"/>
      <c r="G2000" s="30"/>
      <c r="I2000" s="11"/>
    </row>
    <row r="2001" spans="1:9">
      <c r="A2001" s="11"/>
      <c r="B2001" s="16"/>
      <c r="D2001" s="30"/>
      <c r="E2001" s="38"/>
      <c r="F2001" s="28"/>
      <c r="G2001" s="28"/>
      <c r="H2001" s="11"/>
      <c r="I2001" s="11"/>
    </row>
    <row r="2002" spans="1:9">
      <c r="A2002" s="11"/>
      <c r="B2002" s="16"/>
      <c r="D2002" s="30"/>
      <c r="E2002" s="38"/>
      <c r="F2002" s="28"/>
      <c r="G2002" s="28"/>
      <c r="H2002" s="11"/>
      <c r="I2002" s="11"/>
    </row>
    <row r="2003" spans="1:9">
      <c r="A2003" s="11"/>
      <c r="B2003" s="16"/>
      <c r="D2003" s="30"/>
      <c r="E2003" s="29"/>
      <c r="F2003" s="30"/>
      <c r="G2003" s="30"/>
      <c r="I2003" s="11"/>
    </row>
    <row r="2004" spans="1:9">
      <c r="A2004" s="11"/>
      <c r="B2004" s="16"/>
      <c r="D2004" s="30"/>
      <c r="E2004" s="38"/>
      <c r="F2004" s="28"/>
      <c r="G2004" s="28"/>
      <c r="H2004" s="11"/>
      <c r="I2004" s="11"/>
    </row>
    <row r="2005" spans="1:9">
      <c r="A2005" s="11"/>
      <c r="B2005" s="16"/>
      <c r="D2005" s="30"/>
      <c r="E2005" s="38"/>
      <c r="F2005" s="28"/>
      <c r="G2005" s="28"/>
      <c r="H2005" s="11"/>
      <c r="I2005" s="11"/>
    </row>
    <row r="2006" spans="1:9">
      <c r="A2006" s="11"/>
      <c r="B2006" s="16"/>
      <c r="D2006" s="30"/>
      <c r="E2006" s="29"/>
      <c r="F2006" s="30"/>
      <c r="G2006" s="30"/>
      <c r="I2006" s="11"/>
    </row>
    <row r="2007" spans="1:9">
      <c r="A2007" s="11"/>
      <c r="B2007" s="16"/>
      <c r="D2007" s="30"/>
      <c r="E2007" s="38"/>
      <c r="F2007" s="28"/>
      <c r="G2007" s="28"/>
      <c r="H2007" s="11"/>
      <c r="I2007" s="11"/>
    </row>
    <row r="2008" spans="1:9">
      <c r="A2008" s="11"/>
      <c r="B2008" s="16"/>
      <c r="D2008" s="30"/>
      <c r="E2008" s="38"/>
      <c r="F2008" s="28"/>
      <c r="G2008" s="28"/>
      <c r="H2008" s="11"/>
      <c r="I2008" s="11"/>
    </row>
    <row r="2009" spans="1:9">
      <c r="A2009" s="11"/>
      <c r="B2009" s="16"/>
      <c r="D2009" s="30"/>
      <c r="E2009" s="38"/>
      <c r="F2009" s="28"/>
      <c r="G2009" s="28"/>
      <c r="H2009" s="11"/>
      <c r="I2009" s="11"/>
    </row>
    <row r="2010" spans="1:9">
      <c r="A2010" s="11"/>
      <c r="B2010" s="16"/>
      <c r="D2010" s="30"/>
      <c r="E2010" s="29"/>
      <c r="F2010" s="30"/>
      <c r="G2010" s="30"/>
      <c r="I2010" s="11"/>
    </row>
    <row r="2011" spans="1:9">
      <c r="A2011" s="11"/>
      <c r="B2011" s="16"/>
      <c r="D2011" s="30"/>
      <c r="E2011" s="38"/>
      <c r="F2011" s="28"/>
      <c r="G2011" s="28"/>
      <c r="H2011" s="11"/>
      <c r="I2011" s="11"/>
    </row>
    <row r="2012" spans="1:9">
      <c r="A2012" s="11"/>
      <c r="B2012" s="16"/>
      <c r="D2012" s="30"/>
      <c r="E2012" s="38"/>
      <c r="F2012" s="28"/>
      <c r="G2012" s="28"/>
      <c r="H2012" s="11"/>
      <c r="I2012" s="11"/>
    </row>
    <row r="2013" spans="1:9">
      <c r="A2013" s="11"/>
      <c r="B2013" s="16"/>
      <c r="D2013" s="30"/>
      <c r="E2013" s="38"/>
      <c r="F2013" s="28"/>
      <c r="G2013" s="28"/>
      <c r="H2013" s="11"/>
      <c r="I2013" s="11"/>
    </row>
    <row r="2014" spans="1:9">
      <c r="A2014" s="11"/>
      <c r="B2014" s="16"/>
      <c r="D2014" s="30"/>
      <c r="E2014" s="38"/>
      <c r="F2014" s="28"/>
      <c r="G2014" s="28"/>
      <c r="H2014" s="11"/>
      <c r="I2014" s="11"/>
    </row>
    <row r="2015" spans="1:9">
      <c r="A2015" s="11"/>
      <c r="B2015" s="16"/>
      <c r="D2015" s="30"/>
      <c r="E2015" s="38"/>
      <c r="F2015" s="28"/>
      <c r="G2015" s="28"/>
      <c r="H2015" s="11"/>
      <c r="I2015" s="11"/>
    </row>
    <row r="2016" spans="1:9">
      <c r="A2016" s="11"/>
      <c r="B2016" s="16"/>
      <c r="D2016" s="30"/>
      <c r="E2016" s="38"/>
      <c r="F2016" s="28"/>
      <c r="G2016" s="28"/>
      <c r="H2016" s="11"/>
      <c r="I2016" s="11"/>
    </row>
    <row r="2017" spans="1:9">
      <c r="A2017" s="11"/>
      <c r="B2017" s="16"/>
      <c r="D2017" s="30"/>
      <c r="E2017" s="38"/>
      <c r="F2017" s="28"/>
      <c r="G2017" s="28"/>
      <c r="H2017" s="11"/>
      <c r="I2017" s="11"/>
    </row>
    <row r="2018" spans="1:9">
      <c r="A2018" s="11"/>
      <c r="B2018" s="16"/>
      <c r="D2018" s="30"/>
      <c r="E2018" s="38"/>
      <c r="F2018" s="28"/>
      <c r="G2018" s="28"/>
      <c r="H2018" s="11"/>
      <c r="I2018" s="11"/>
    </row>
    <row r="2019" spans="1:9">
      <c r="A2019" s="11"/>
      <c r="B2019" s="16"/>
      <c r="D2019" s="30"/>
      <c r="E2019" s="29"/>
      <c r="F2019" s="29"/>
      <c r="G2019" s="30"/>
      <c r="I2019" s="11"/>
    </row>
    <row r="2020" spans="1:9">
      <c r="A2020" s="11"/>
      <c r="B2020" s="16"/>
      <c r="D2020" s="30"/>
      <c r="E2020" s="38"/>
      <c r="F2020" s="28"/>
      <c r="G2020" s="28"/>
      <c r="H2020" s="11"/>
      <c r="I2020" s="11"/>
    </row>
    <row r="2021" spans="1:9">
      <c r="A2021" s="11"/>
      <c r="B2021" s="16"/>
      <c r="D2021" s="30"/>
      <c r="E2021" s="38"/>
      <c r="F2021" s="28"/>
      <c r="G2021" s="28"/>
      <c r="H2021" s="11"/>
      <c r="I2021" s="11"/>
    </row>
    <row r="2022" spans="1:9">
      <c r="A2022" s="11"/>
      <c r="B2022" s="16"/>
      <c r="D2022" s="30"/>
      <c r="E2022" s="38"/>
      <c r="F2022" s="28"/>
      <c r="G2022" s="28"/>
      <c r="H2022" s="11"/>
      <c r="I2022" s="11"/>
    </row>
    <row r="2023" spans="1:9">
      <c r="A2023" s="11"/>
      <c r="B2023" s="16"/>
      <c r="D2023" s="30"/>
      <c r="E2023" s="38"/>
      <c r="F2023" s="28"/>
      <c r="G2023" s="28"/>
      <c r="H2023" s="11"/>
      <c r="I2023" s="11"/>
    </row>
    <row r="2024" spans="1:9">
      <c r="A2024" s="11"/>
      <c r="B2024" s="16"/>
      <c r="D2024" s="30"/>
      <c r="E2024" s="38"/>
      <c r="F2024" s="28"/>
      <c r="G2024" s="28"/>
      <c r="H2024" s="11"/>
      <c r="I2024" s="11"/>
    </row>
    <row r="2025" spans="1:9">
      <c r="A2025" s="11"/>
      <c r="B2025" s="16"/>
      <c r="D2025" s="30"/>
      <c r="E2025" s="38"/>
      <c r="F2025" s="28"/>
      <c r="G2025" s="28"/>
      <c r="H2025" s="11"/>
      <c r="I2025" s="11"/>
    </row>
    <row r="2026" spans="1:9">
      <c r="A2026" s="11"/>
      <c r="B2026" s="16"/>
      <c r="D2026" s="30"/>
      <c r="E2026" s="38"/>
      <c r="F2026" s="28"/>
      <c r="G2026" s="28"/>
      <c r="H2026" s="11"/>
      <c r="I2026" s="11"/>
    </row>
    <row r="2027" spans="1:9">
      <c r="A2027" s="11"/>
      <c r="B2027" s="16"/>
      <c r="D2027" s="30"/>
      <c r="E2027" s="38"/>
      <c r="F2027" s="28"/>
      <c r="G2027" s="28"/>
      <c r="H2027" s="11"/>
      <c r="I2027" s="11"/>
    </row>
    <row r="2028" spans="1:9">
      <c r="A2028" s="11"/>
      <c r="B2028" s="16"/>
      <c r="D2028" s="30"/>
      <c r="E2028" s="29"/>
      <c r="F2028" s="30"/>
      <c r="G2028" s="30"/>
      <c r="I2028" s="11"/>
    </row>
    <row r="2029" spans="1:9">
      <c r="A2029" s="11"/>
      <c r="B2029" s="16"/>
      <c r="D2029" s="30"/>
      <c r="E2029" s="38"/>
      <c r="F2029" s="28"/>
      <c r="G2029" s="28"/>
      <c r="H2029" s="11"/>
      <c r="I2029" s="11"/>
    </row>
    <row r="2030" spans="1:9">
      <c r="A2030" s="11"/>
      <c r="B2030" s="16"/>
      <c r="D2030" s="30"/>
      <c r="E2030" s="38"/>
      <c r="F2030" s="28"/>
      <c r="G2030" s="28"/>
      <c r="H2030" s="11"/>
      <c r="I2030" s="11"/>
    </row>
    <row r="2031" spans="1:9">
      <c r="A2031" s="11"/>
      <c r="B2031" s="16"/>
      <c r="D2031" s="30"/>
      <c r="E2031" s="29"/>
      <c r="F2031" s="30"/>
      <c r="G2031" s="30"/>
      <c r="I2031" s="11"/>
    </row>
    <row r="2032" spans="1:9">
      <c r="A2032" s="11"/>
      <c r="B2032" s="16"/>
      <c r="D2032" s="30"/>
      <c r="E2032" s="38"/>
      <c r="F2032" s="28"/>
      <c r="G2032" s="28"/>
      <c r="H2032" s="11"/>
      <c r="I2032" s="11"/>
    </row>
    <row r="2033" spans="1:9">
      <c r="A2033" s="11"/>
      <c r="B2033" s="16"/>
      <c r="D2033" s="30"/>
      <c r="E2033" s="29"/>
      <c r="F2033" s="30"/>
      <c r="G2033" s="30"/>
      <c r="I2033" s="11"/>
    </row>
    <row r="2034" spans="1:9">
      <c r="A2034" s="11"/>
      <c r="B2034" s="16"/>
      <c r="D2034" s="30"/>
      <c r="E2034" s="29"/>
      <c r="F2034" s="30"/>
      <c r="G2034" s="30"/>
      <c r="I2034" s="11"/>
    </row>
    <row r="2035" spans="1:9">
      <c r="A2035" s="11"/>
      <c r="B2035" s="16"/>
      <c r="D2035" s="30"/>
      <c r="E2035" s="38"/>
      <c r="F2035" s="28"/>
      <c r="G2035" s="28"/>
      <c r="H2035" s="11"/>
      <c r="I2035" s="11"/>
    </row>
    <row r="2036" spans="1:9">
      <c r="A2036" s="11"/>
      <c r="B2036" s="16"/>
      <c r="D2036" s="30"/>
      <c r="E2036" s="38"/>
      <c r="F2036" s="28"/>
      <c r="G2036" s="28"/>
      <c r="H2036" s="11"/>
      <c r="I2036" s="11"/>
    </row>
    <row r="2037" spans="1:9">
      <c r="A2037" s="11"/>
      <c r="B2037" s="16"/>
      <c r="D2037" s="30"/>
      <c r="E2037" s="38"/>
      <c r="F2037" s="28"/>
      <c r="G2037" s="28"/>
      <c r="H2037" s="11"/>
      <c r="I2037" s="11"/>
    </row>
    <row r="2038" spans="1:9">
      <c r="A2038" s="11"/>
      <c r="B2038" s="16"/>
      <c r="D2038" s="30"/>
      <c r="E2038" s="38"/>
      <c r="F2038" s="28"/>
      <c r="G2038" s="28"/>
      <c r="H2038" s="11"/>
      <c r="I2038" s="11"/>
    </row>
    <row r="2039" spans="1:9">
      <c r="A2039" s="11"/>
      <c r="B2039" s="16"/>
      <c r="D2039" s="30"/>
      <c r="E2039" s="38"/>
      <c r="F2039" s="28"/>
      <c r="G2039" s="28"/>
      <c r="H2039" s="11"/>
      <c r="I2039" s="11"/>
    </row>
    <row r="2040" spans="1:9">
      <c r="A2040" s="11"/>
      <c r="B2040" s="16"/>
      <c r="D2040" s="30"/>
      <c r="E2040" s="29"/>
      <c r="F2040" s="30"/>
      <c r="G2040" s="30"/>
      <c r="I2040" s="11"/>
    </row>
    <row r="2041" spans="1:9">
      <c r="A2041" s="11"/>
      <c r="B2041" s="16"/>
      <c r="D2041" s="30"/>
      <c r="E2041" s="38"/>
      <c r="F2041" s="28"/>
      <c r="G2041" s="28"/>
      <c r="H2041" s="11"/>
      <c r="I2041" s="11"/>
    </row>
    <row r="2042" spans="1:9">
      <c r="A2042" s="11"/>
      <c r="B2042" s="16"/>
      <c r="D2042" s="30"/>
      <c r="E2042" s="38"/>
      <c r="F2042" s="28"/>
      <c r="G2042" s="28"/>
      <c r="H2042" s="11"/>
      <c r="I2042" s="11"/>
    </row>
    <row r="2043" spans="1:9">
      <c r="A2043" s="11"/>
      <c r="B2043" s="16"/>
      <c r="D2043" s="30"/>
      <c r="E2043" s="29"/>
      <c r="F2043" s="30"/>
      <c r="G2043" s="30"/>
      <c r="I2043" s="11"/>
    </row>
    <row r="2044" spans="1:9">
      <c r="A2044" s="11"/>
      <c r="B2044" s="16"/>
      <c r="D2044" s="30"/>
      <c r="E2044" s="29"/>
      <c r="F2044" s="30"/>
      <c r="G2044" s="30"/>
      <c r="I2044" s="11"/>
    </row>
    <row r="2045" spans="1:9">
      <c r="A2045" s="11"/>
      <c r="B2045" s="16"/>
      <c r="D2045" s="30"/>
      <c r="E2045" s="38"/>
      <c r="F2045" s="28"/>
      <c r="G2045" s="28"/>
      <c r="H2045" s="11"/>
      <c r="I2045" s="11"/>
    </row>
    <row r="2046" spans="1:9">
      <c r="A2046" s="11"/>
      <c r="B2046" s="16"/>
      <c r="D2046" s="30"/>
      <c r="E2046" s="38"/>
      <c r="F2046" s="28"/>
      <c r="G2046" s="28"/>
      <c r="H2046" s="11"/>
      <c r="I2046" s="11"/>
    </row>
    <row r="2047" spans="1:9">
      <c r="A2047" s="11"/>
      <c r="B2047" s="16"/>
      <c r="D2047" s="30"/>
      <c r="E2047" s="38"/>
      <c r="F2047" s="28"/>
      <c r="G2047" s="28"/>
      <c r="H2047" s="11"/>
      <c r="I2047" s="11"/>
    </row>
    <row r="2048" spans="1:9">
      <c r="A2048" s="11"/>
      <c r="B2048" s="16"/>
      <c r="D2048" s="30"/>
      <c r="E2048" s="38"/>
      <c r="F2048" s="28"/>
      <c r="G2048" s="28"/>
      <c r="H2048" s="11"/>
      <c r="I2048" s="11"/>
    </row>
    <row r="2049" spans="1:9">
      <c r="A2049" s="11"/>
      <c r="B2049" s="16"/>
      <c r="D2049" s="30"/>
      <c r="E2049" s="38"/>
      <c r="F2049" s="28"/>
      <c r="G2049" s="28"/>
      <c r="H2049" s="11"/>
      <c r="I2049" s="11"/>
    </row>
    <row r="2050" spans="1:9">
      <c r="A2050" s="11"/>
      <c r="B2050" s="16"/>
      <c r="D2050" s="30"/>
      <c r="E2050" s="38"/>
      <c r="F2050" s="28"/>
      <c r="G2050" s="28"/>
      <c r="H2050" s="11"/>
      <c r="I2050" s="11"/>
    </row>
    <row r="2051" spans="1:9">
      <c r="A2051" s="11"/>
      <c r="B2051" s="16"/>
      <c r="D2051" s="30"/>
      <c r="E2051" s="29"/>
      <c r="F2051" s="30"/>
      <c r="G2051" s="30"/>
      <c r="I2051" s="11"/>
    </row>
    <row r="2052" spans="1:9">
      <c r="A2052" s="11"/>
      <c r="B2052" s="16"/>
      <c r="D2052" s="30"/>
      <c r="E2052" s="29"/>
      <c r="F2052" s="30"/>
      <c r="G2052" s="30"/>
      <c r="I2052" s="11"/>
    </row>
    <row r="2053" spans="1:9">
      <c r="A2053" s="11"/>
      <c r="B2053" s="16"/>
      <c r="D2053" s="30"/>
      <c r="E2053" s="29"/>
      <c r="F2053" s="30"/>
      <c r="G2053" s="30"/>
      <c r="I2053" s="11"/>
    </row>
    <row r="2054" spans="1:9">
      <c r="A2054" s="11"/>
      <c r="B2054" s="16"/>
      <c r="D2054" s="30"/>
      <c r="E2054" s="38"/>
      <c r="F2054" s="28"/>
      <c r="G2054" s="28"/>
      <c r="H2054" s="11"/>
      <c r="I2054" s="11"/>
    </row>
    <row r="2055" spans="1:9">
      <c r="A2055" s="11"/>
      <c r="B2055" s="16"/>
      <c r="D2055" s="30"/>
      <c r="E2055" s="38"/>
      <c r="F2055" s="28"/>
      <c r="G2055" s="28"/>
      <c r="H2055" s="11"/>
      <c r="I2055" s="11"/>
    </row>
    <row r="2056" spans="1:9">
      <c r="A2056" s="11"/>
      <c r="B2056" s="16"/>
      <c r="D2056" s="30"/>
      <c r="E2056" s="38"/>
      <c r="F2056" s="28"/>
      <c r="G2056" s="28"/>
      <c r="H2056" s="11"/>
      <c r="I2056" s="11"/>
    </row>
    <row r="2057" spans="1:9">
      <c r="A2057" s="11"/>
      <c r="B2057" s="16"/>
      <c r="D2057" s="30"/>
      <c r="E2057" s="38"/>
      <c r="F2057" s="28"/>
      <c r="G2057" s="28"/>
      <c r="H2057" s="11"/>
      <c r="I2057" s="11"/>
    </row>
    <row r="2058" spans="1:9">
      <c r="A2058" s="11"/>
      <c r="B2058" s="16"/>
      <c r="D2058" s="30"/>
      <c r="E2058" s="38"/>
      <c r="F2058" s="28"/>
      <c r="G2058" s="28"/>
      <c r="H2058" s="11"/>
      <c r="I2058" s="11"/>
    </row>
    <row r="2059" spans="1:9">
      <c r="A2059" s="11"/>
      <c r="B2059" s="16"/>
      <c r="D2059" s="30"/>
      <c r="E2059" s="38"/>
      <c r="F2059" s="28"/>
      <c r="G2059" s="28"/>
      <c r="H2059" s="11"/>
      <c r="I2059" s="11"/>
    </row>
    <row r="2060" spans="1:9">
      <c r="A2060" s="11"/>
      <c r="B2060" s="16"/>
      <c r="D2060" s="30"/>
      <c r="E2060" s="38"/>
      <c r="F2060" s="28"/>
      <c r="G2060" s="28"/>
      <c r="H2060" s="11"/>
      <c r="I2060" s="11"/>
    </row>
    <row r="2061" spans="1:9">
      <c r="A2061" s="11"/>
      <c r="B2061" s="16"/>
      <c r="D2061" s="30"/>
      <c r="E2061" s="38"/>
      <c r="F2061" s="28"/>
      <c r="G2061" s="28"/>
      <c r="H2061" s="11"/>
      <c r="I2061" s="11"/>
    </row>
    <row r="2062" spans="1:9">
      <c r="A2062" s="11"/>
      <c r="B2062" s="16"/>
      <c r="D2062" s="30"/>
      <c r="E2062" s="38"/>
      <c r="F2062" s="28"/>
      <c r="G2062" s="28"/>
      <c r="H2062" s="11"/>
      <c r="I2062" s="11"/>
    </row>
    <row r="2063" spans="1:9">
      <c r="A2063" s="11"/>
      <c r="B2063" s="16"/>
      <c r="D2063" s="30"/>
      <c r="E2063" s="38"/>
      <c r="F2063" s="28"/>
      <c r="G2063" s="28"/>
      <c r="H2063" s="11"/>
      <c r="I2063" s="11"/>
    </row>
    <row r="2064" spans="1:9">
      <c r="A2064" s="11"/>
      <c r="B2064" s="16"/>
      <c r="D2064" s="30"/>
      <c r="E2064" s="29"/>
      <c r="F2064" s="30"/>
      <c r="G2064" s="30"/>
      <c r="I2064" s="11"/>
    </row>
    <row r="2065" spans="1:9">
      <c r="A2065" s="11"/>
      <c r="B2065" s="16"/>
      <c r="D2065" s="30"/>
      <c r="E2065" s="38"/>
      <c r="F2065" s="28"/>
      <c r="G2065" s="28"/>
      <c r="H2065" s="11"/>
      <c r="I2065" s="11"/>
    </row>
    <row r="2066" spans="1:9">
      <c r="A2066" s="11"/>
      <c r="B2066" s="16"/>
      <c r="D2066" s="30"/>
      <c r="E2066" s="29"/>
      <c r="F2066" s="30"/>
      <c r="G2066" s="30"/>
      <c r="I2066" s="11"/>
    </row>
    <row r="2067" spans="1:9">
      <c r="A2067" s="11"/>
      <c r="B2067" s="16"/>
      <c r="D2067" s="30"/>
      <c r="E2067" s="38"/>
      <c r="F2067" s="28"/>
      <c r="G2067" s="28"/>
      <c r="H2067" s="11"/>
      <c r="I2067" s="11"/>
    </row>
    <row r="2068" spans="1:9">
      <c r="A2068" s="11"/>
      <c r="B2068" s="16"/>
      <c r="D2068" s="30"/>
      <c r="E2068" s="38"/>
      <c r="F2068" s="28"/>
      <c r="G2068" s="28"/>
      <c r="H2068" s="11"/>
      <c r="I2068" s="11"/>
    </row>
    <row r="2069" spans="1:9">
      <c r="A2069" s="11"/>
      <c r="B2069" s="16"/>
      <c r="D2069" s="30"/>
      <c r="E2069" s="38"/>
      <c r="F2069" s="28"/>
      <c r="G2069" s="28"/>
      <c r="H2069" s="11"/>
      <c r="I2069" s="11"/>
    </row>
    <row r="2070" spans="1:9">
      <c r="A2070" s="11"/>
      <c r="B2070" s="16"/>
      <c r="D2070" s="30"/>
      <c r="E2070" s="38"/>
      <c r="F2070" s="28"/>
      <c r="G2070" s="28"/>
      <c r="H2070" s="11"/>
      <c r="I2070" s="11"/>
    </row>
    <row r="2071" spans="1:9">
      <c r="A2071" s="11"/>
      <c r="B2071" s="16"/>
      <c r="D2071" s="30"/>
      <c r="E2071" s="38"/>
      <c r="F2071" s="28"/>
      <c r="G2071" s="28"/>
      <c r="H2071" s="11"/>
      <c r="I2071" s="11"/>
    </row>
    <row r="2072" spans="1:9">
      <c r="A2072" s="11"/>
      <c r="B2072" s="16"/>
      <c r="D2072" s="30"/>
      <c r="E2072" s="29"/>
      <c r="F2072" s="30"/>
      <c r="G2072" s="30"/>
      <c r="I2072" s="11"/>
    </row>
    <row r="2073" spans="1:9">
      <c r="A2073" s="11"/>
      <c r="B2073" s="16"/>
      <c r="D2073" s="30"/>
      <c r="E2073" s="38"/>
      <c r="F2073" s="28"/>
      <c r="G2073" s="28"/>
      <c r="H2073" s="11"/>
      <c r="I2073" s="11"/>
    </row>
    <row r="2074" spans="1:9">
      <c r="A2074" s="11"/>
      <c r="B2074" s="16"/>
      <c r="D2074" s="30"/>
      <c r="E2074" s="38"/>
      <c r="F2074" s="28"/>
      <c r="G2074" s="28"/>
      <c r="H2074" s="11"/>
      <c r="I2074" s="11"/>
    </row>
    <row r="2075" spans="1:9">
      <c r="A2075" s="11"/>
      <c r="B2075" s="16"/>
      <c r="D2075" s="30"/>
      <c r="E2075" s="38"/>
      <c r="F2075" s="28"/>
      <c r="G2075" s="28"/>
      <c r="H2075" s="11"/>
      <c r="I2075" s="11"/>
    </row>
    <row r="2076" spans="1:9">
      <c r="A2076" s="11"/>
      <c r="B2076" s="16"/>
      <c r="D2076" s="30"/>
      <c r="E2076" s="29"/>
      <c r="F2076" s="30"/>
      <c r="G2076" s="30"/>
      <c r="I2076" s="11"/>
    </row>
    <row r="2077" spans="1:9">
      <c r="A2077" s="11"/>
      <c r="B2077" s="16"/>
      <c r="D2077" s="30"/>
      <c r="E2077" s="29"/>
      <c r="F2077" s="30"/>
      <c r="G2077" s="30"/>
      <c r="I2077" s="11"/>
    </row>
    <row r="2078" spans="1:9">
      <c r="A2078" s="11"/>
      <c r="B2078" s="16"/>
      <c r="D2078" s="30"/>
      <c r="E2078" s="38"/>
      <c r="F2078" s="28"/>
      <c r="G2078" s="28"/>
      <c r="H2078" s="11"/>
      <c r="I2078" s="11"/>
    </row>
    <row r="2079" spans="1:9">
      <c r="A2079" s="11"/>
      <c r="B2079" s="16"/>
      <c r="D2079" s="30"/>
      <c r="E2079" s="38"/>
      <c r="F2079" s="28"/>
      <c r="G2079" s="28"/>
      <c r="H2079" s="11"/>
      <c r="I2079" s="11"/>
    </row>
    <row r="2080" spans="1:9">
      <c r="A2080" s="11"/>
      <c r="B2080" s="16"/>
      <c r="D2080" s="30"/>
      <c r="E2080" s="38"/>
      <c r="F2080" s="28"/>
      <c r="G2080" s="28"/>
      <c r="H2080" s="11"/>
      <c r="I2080" s="11"/>
    </row>
    <row r="2081" spans="1:9">
      <c r="A2081" s="11"/>
      <c r="B2081" s="16"/>
      <c r="D2081" s="30"/>
      <c r="E2081" s="38"/>
      <c r="F2081" s="28"/>
      <c r="G2081" s="28"/>
      <c r="H2081" s="11"/>
      <c r="I2081" s="11"/>
    </row>
    <row r="2082" spans="1:9">
      <c r="A2082" s="11"/>
      <c r="B2082" s="16"/>
      <c r="D2082" s="30"/>
      <c r="E2082" s="29"/>
      <c r="F2082" s="30"/>
      <c r="G2082" s="30"/>
      <c r="I2082" s="11"/>
    </row>
    <row r="2083" spans="1:9">
      <c r="A2083" s="11"/>
      <c r="B2083" s="16"/>
      <c r="D2083" s="30"/>
      <c r="E2083" s="38"/>
      <c r="F2083" s="28"/>
      <c r="G2083" s="28"/>
      <c r="H2083" s="11"/>
      <c r="I2083" s="11"/>
    </row>
    <row r="2084" spans="1:9">
      <c r="A2084" s="11"/>
      <c r="B2084" s="16"/>
      <c r="D2084" s="30"/>
      <c r="E2084" s="38"/>
      <c r="F2084" s="28"/>
      <c r="G2084" s="28"/>
      <c r="H2084" s="11"/>
      <c r="I2084" s="11"/>
    </row>
    <row r="2085" spans="1:9">
      <c r="A2085" s="11"/>
      <c r="B2085" s="16"/>
      <c r="D2085" s="30"/>
      <c r="E2085" s="38"/>
      <c r="F2085" s="28"/>
      <c r="G2085" s="28"/>
      <c r="H2085" s="11"/>
      <c r="I2085" s="11"/>
    </row>
    <row r="2086" spans="1:9">
      <c r="A2086" s="11"/>
      <c r="B2086" s="16"/>
      <c r="D2086" s="30"/>
      <c r="E2086" s="38"/>
      <c r="F2086" s="28"/>
      <c r="G2086" s="28"/>
      <c r="H2086" s="11"/>
      <c r="I2086" s="11"/>
    </row>
    <row r="2087" spans="1:9">
      <c r="A2087" s="11"/>
      <c r="B2087" s="16"/>
      <c r="D2087" s="30"/>
      <c r="E2087" s="38"/>
      <c r="F2087" s="28"/>
      <c r="G2087" s="28"/>
      <c r="H2087" s="11"/>
      <c r="I2087" s="11"/>
    </row>
    <row r="2088" spans="1:9">
      <c r="A2088" s="11"/>
      <c r="B2088" s="16"/>
      <c r="D2088" s="30"/>
      <c r="E2088" s="29"/>
      <c r="F2088" s="30"/>
      <c r="G2088" s="30"/>
      <c r="I2088" s="11"/>
    </row>
    <row r="2089" spans="1:9">
      <c r="A2089" s="11"/>
      <c r="B2089" s="16"/>
      <c r="D2089" s="30"/>
      <c r="E2089" s="30"/>
      <c r="F2089" s="30"/>
      <c r="G2089" s="30"/>
      <c r="I2089" s="11"/>
    </row>
    <row r="2090" spans="1:9">
      <c r="A2090" s="11"/>
      <c r="B2090" s="16"/>
      <c r="D2090" s="30"/>
      <c r="E2090" s="38"/>
      <c r="F2090" s="28"/>
      <c r="G2090" s="28"/>
      <c r="H2090" s="11"/>
      <c r="I2090" s="11"/>
    </row>
    <row r="2091" spans="1:9">
      <c r="A2091" s="11"/>
      <c r="B2091" s="16"/>
      <c r="D2091" s="30"/>
      <c r="E2091" s="38"/>
      <c r="F2091" s="28"/>
      <c r="G2091" s="28"/>
      <c r="H2091" s="11"/>
      <c r="I2091" s="11"/>
    </row>
    <row r="2092" spans="1:9">
      <c r="A2092" s="11"/>
      <c r="B2092" s="16"/>
      <c r="D2092" s="30"/>
      <c r="E2092" s="38"/>
      <c r="F2092" s="28"/>
      <c r="G2092" s="28"/>
      <c r="H2092" s="11"/>
      <c r="I2092" s="11"/>
    </row>
    <row r="2093" spans="1:9">
      <c r="A2093" s="11"/>
      <c r="B2093" s="16"/>
      <c r="D2093" s="30"/>
      <c r="E2093" s="38"/>
      <c r="F2093" s="28"/>
      <c r="G2093" s="28"/>
      <c r="H2093" s="11"/>
      <c r="I2093" s="11"/>
    </row>
    <row r="2094" spans="1:9">
      <c r="A2094" s="11"/>
      <c r="B2094" s="16"/>
      <c r="D2094" s="30"/>
      <c r="E2094" s="38"/>
      <c r="F2094" s="28"/>
      <c r="G2094" s="28"/>
      <c r="H2094" s="11"/>
      <c r="I2094" s="11"/>
    </row>
    <row r="2095" spans="1:9">
      <c r="A2095" s="11"/>
      <c r="B2095" s="16"/>
      <c r="D2095" s="30"/>
      <c r="E2095" s="30"/>
      <c r="F2095" s="30"/>
      <c r="G2095" s="30"/>
      <c r="I2095" s="11"/>
    </row>
    <row r="2096" spans="1:9">
      <c r="A2096" s="11"/>
      <c r="B2096" s="16"/>
      <c r="D2096" s="30"/>
      <c r="E2096" s="38"/>
      <c r="F2096" s="28"/>
      <c r="G2096" s="28"/>
      <c r="H2096" s="11"/>
      <c r="I2096" s="11"/>
    </row>
    <row r="2097" spans="1:9">
      <c r="A2097" s="11"/>
      <c r="B2097" s="16"/>
      <c r="D2097" s="30"/>
      <c r="E2097" s="38"/>
      <c r="F2097" s="28"/>
      <c r="G2097" s="28"/>
      <c r="H2097" s="11"/>
      <c r="I2097" s="11"/>
    </row>
    <row r="2098" spans="1:9">
      <c r="A2098" s="11"/>
      <c r="B2098" s="16"/>
      <c r="D2098" s="30"/>
      <c r="E2098" s="38"/>
      <c r="F2098" s="28"/>
      <c r="G2098" s="28"/>
      <c r="H2098" s="11"/>
      <c r="I2098" s="11"/>
    </row>
    <row r="2099" spans="1:9">
      <c r="A2099" s="11"/>
      <c r="B2099" s="16"/>
      <c r="D2099" s="30"/>
      <c r="E2099" s="38"/>
      <c r="F2099" s="28"/>
      <c r="G2099" s="28"/>
      <c r="H2099" s="11"/>
      <c r="I2099" s="11"/>
    </row>
    <row r="2100" spans="1:9">
      <c r="A2100" s="11"/>
      <c r="B2100" s="16"/>
      <c r="D2100" s="30"/>
      <c r="E2100" s="29"/>
      <c r="F2100" s="30"/>
      <c r="G2100" s="30"/>
      <c r="I2100" s="11"/>
    </row>
    <row r="2101" spans="1:9">
      <c r="A2101" s="11"/>
      <c r="B2101" s="16"/>
      <c r="D2101" s="30"/>
      <c r="E2101" s="29"/>
      <c r="F2101" s="30"/>
      <c r="G2101" s="30"/>
      <c r="I2101" s="11"/>
    </row>
    <row r="2102" spans="1:9">
      <c r="A2102" s="11"/>
      <c r="B2102" s="16"/>
      <c r="D2102" s="30"/>
      <c r="E2102" s="38"/>
      <c r="F2102" s="28"/>
      <c r="G2102" s="28"/>
      <c r="H2102" s="11"/>
      <c r="I2102" s="11"/>
    </row>
    <row r="2103" spans="1:9">
      <c r="A2103" s="11"/>
      <c r="B2103" s="16"/>
      <c r="D2103" s="30"/>
      <c r="E2103" s="38"/>
      <c r="F2103" s="28"/>
      <c r="G2103" s="28"/>
      <c r="H2103" s="11"/>
      <c r="I2103" s="11"/>
    </row>
    <row r="2104" spans="1:9">
      <c r="A2104" s="11"/>
      <c r="B2104" s="16"/>
      <c r="D2104" s="30"/>
      <c r="E2104" s="38"/>
      <c r="F2104" s="28"/>
      <c r="G2104" s="28"/>
      <c r="H2104" s="11"/>
      <c r="I2104" s="11"/>
    </row>
    <row r="2105" spans="1:9">
      <c r="A2105" s="11"/>
      <c r="B2105" s="16"/>
      <c r="D2105" s="30"/>
      <c r="E2105" s="38"/>
      <c r="F2105" s="28"/>
      <c r="G2105" s="28"/>
      <c r="H2105" s="11"/>
      <c r="I2105" s="11"/>
    </row>
    <row r="2106" spans="1:9">
      <c r="A2106" s="11"/>
      <c r="B2106" s="16"/>
      <c r="D2106" s="30"/>
      <c r="E2106" s="38"/>
      <c r="F2106" s="28"/>
      <c r="G2106" s="28"/>
      <c r="H2106" s="11"/>
      <c r="I2106" s="11"/>
    </row>
    <row r="2107" spans="1:9">
      <c r="A2107" s="11"/>
      <c r="B2107" s="16"/>
      <c r="D2107" s="30"/>
      <c r="E2107" s="29"/>
      <c r="F2107" s="30"/>
      <c r="G2107" s="30"/>
      <c r="I2107" s="11"/>
    </row>
    <row r="2108" spans="1:9">
      <c r="A2108" s="11"/>
      <c r="B2108" s="16"/>
      <c r="D2108" s="30"/>
      <c r="E2108" s="29"/>
      <c r="F2108" s="30"/>
      <c r="G2108" s="30"/>
      <c r="I2108" s="11"/>
    </row>
    <row r="2109" spans="1:9">
      <c r="A2109" s="11"/>
      <c r="B2109" s="16"/>
      <c r="D2109" s="30"/>
      <c r="E2109" s="38"/>
      <c r="F2109" s="28"/>
      <c r="G2109" s="28"/>
      <c r="H2109" s="11"/>
      <c r="I2109" s="11"/>
    </row>
    <row r="2110" spans="1:9">
      <c r="A2110" s="11"/>
      <c r="B2110" s="16"/>
      <c r="D2110" s="30"/>
      <c r="E2110" s="38"/>
      <c r="F2110" s="28"/>
      <c r="G2110" s="28"/>
      <c r="H2110" s="11"/>
      <c r="I2110" s="11"/>
    </row>
    <row r="2111" spans="1:9">
      <c r="A2111" s="11"/>
      <c r="B2111" s="16"/>
      <c r="D2111" s="30"/>
      <c r="E2111" s="29"/>
      <c r="F2111" s="30"/>
      <c r="G2111" s="30"/>
      <c r="I2111" s="11"/>
    </row>
    <row r="2112" spans="1:9">
      <c r="A2112" s="11"/>
      <c r="B2112" s="16"/>
      <c r="D2112" s="30"/>
      <c r="E2112" s="29"/>
      <c r="F2112" s="30"/>
      <c r="G2112" s="30"/>
      <c r="I2112" s="11"/>
    </row>
    <row r="2113" spans="1:9">
      <c r="A2113" s="11"/>
      <c r="B2113" s="16"/>
      <c r="D2113" s="30"/>
      <c r="E2113" s="39"/>
      <c r="F2113" s="28"/>
      <c r="G2113" s="28"/>
      <c r="H2113" s="11"/>
      <c r="I2113" s="11"/>
    </row>
    <row r="2114" spans="1:9">
      <c r="A2114" s="11"/>
      <c r="B2114" s="16"/>
      <c r="D2114" s="30"/>
      <c r="E2114" s="29"/>
      <c r="F2114" s="30"/>
      <c r="G2114" s="30"/>
      <c r="I2114" s="11"/>
    </row>
    <row r="2115" spans="1:9">
      <c r="A2115" s="11"/>
      <c r="B2115" s="16"/>
      <c r="D2115" s="30"/>
      <c r="E2115" s="29"/>
      <c r="F2115" s="30"/>
      <c r="G2115" s="30"/>
      <c r="I2115" s="11"/>
    </row>
    <row r="2116" spans="1:9">
      <c r="A2116" s="11"/>
      <c r="B2116" s="16"/>
      <c r="D2116" s="30"/>
      <c r="E2116" s="29"/>
      <c r="F2116" s="30"/>
      <c r="G2116" s="30"/>
      <c r="I2116" s="11"/>
    </row>
    <row r="2117" spans="1:9">
      <c r="A2117" s="11"/>
      <c r="B2117" s="16"/>
      <c r="D2117" s="30"/>
      <c r="E2117" s="38"/>
      <c r="F2117" s="28"/>
      <c r="G2117" s="28"/>
      <c r="H2117" s="11"/>
      <c r="I2117" s="11"/>
    </row>
    <row r="2118" spans="1:9">
      <c r="A2118" s="11"/>
      <c r="B2118" s="16"/>
      <c r="D2118" s="30"/>
      <c r="E2118" s="38"/>
      <c r="F2118" s="28"/>
      <c r="G2118" s="28"/>
      <c r="H2118" s="11"/>
      <c r="I2118" s="11"/>
    </row>
    <row r="2119" spans="1:9">
      <c r="A2119" s="11"/>
      <c r="B2119" s="16"/>
      <c r="D2119" s="30"/>
      <c r="E2119" s="38"/>
      <c r="F2119" s="28"/>
      <c r="G2119" s="28"/>
      <c r="H2119" s="11"/>
      <c r="I2119" s="11"/>
    </row>
    <row r="2120" spans="1:9">
      <c r="A2120" s="11"/>
      <c r="B2120" s="16"/>
      <c r="D2120" s="30"/>
      <c r="E2120" s="29"/>
      <c r="F2120" s="30"/>
      <c r="G2120" s="30"/>
      <c r="I2120" s="11"/>
    </row>
    <row r="2121" spans="1:9">
      <c r="A2121" s="11"/>
      <c r="B2121" s="16"/>
      <c r="D2121" s="30"/>
      <c r="E2121" s="38"/>
      <c r="F2121" s="28"/>
      <c r="G2121" s="28"/>
      <c r="H2121" s="11"/>
      <c r="I2121" s="11"/>
    </row>
    <row r="2122" spans="1:9">
      <c r="A2122" s="11"/>
      <c r="B2122" s="16"/>
      <c r="D2122" s="30"/>
      <c r="E2122" s="38"/>
      <c r="F2122" s="28"/>
      <c r="G2122" s="28"/>
      <c r="H2122" s="11"/>
      <c r="I2122" s="11"/>
    </row>
    <row r="2123" spans="1:9">
      <c r="A2123" s="11"/>
      <c r="B2123" s="16"/>
      <c r="D2123" s="30"/>
      <c r="E2123" s="38"/>
      <c r="F2123" s="28"/>
      <c r="G2123" s="28"/>
      <c r="H2123" s="11"/>
      <c r="I2123" s="11"/>
    </row>
    <row r="2124" spans="1:9">
      <c r="A2124" s="11"/>
      <c r="B2124" s="16"/>
      <c r="D2124" s="30"/>
      <c r="E2124" s="38"/>
      <c r="F2124" s="28"/>
      <c r="G2124" s="28"/>
      <c r="H2124" s="11"/>
      <c r="I2124" s="11"/>
    </row>
    <row r="2125" spans="1:9">
      <c r="A2125" s="11"/>
      <c r="B2125" s="16"/>
      <c r="D2125" s="30"/>
      <c r="E2125" s="38"/>
      <c r="F2125" s="28"/>
      <c r="G2125" s="28"/>
      <c r="H2125" s="11"/>
      <c r="I2125" s="11"/>
    </row>
    <row r="2126" spans="1:9">
      <c r="A2126" s="11"/>
      <c r="B2126" s="16"/>
      <c r="D2126" s="30"/>
      <c r="E2126" s="38"/>
      <c r="F2126" s="28"/>
      <c r="G2126" s="28"/>
      <c r="H2126" s="11"/>
      <c r="I2126" s="11"/>
    </row>
    <row r="2127" spans="1:9">
      <c r="A2127" s="11"/>
      <c r="B2127" s="16"/>
      <c r="D2127" s="30"/>
      <c r="E2127" s="38"/>
      <c r="F2127" s="28"/>
      <c r="G2127" s="28"/>
      <c r="H2127" s="11"/>
      <c r="I2127" s="11"/>
    </row>
    <row r="2128" spans="1:9">
      <c r="A2128" s="11"/>
      <c r="B2128" s="16"/>
      <c r="D2128" s="30"/>
      <c r="E2128" s="38"/>
      <c r="F2128" s="28"/>
      <c r="G2128" s="28"/>
      <c r="H2128" s="11"/>
      <c r="I2128" s="11"/>
    </row>
    <row r="2129" spans="1:9">
      <c r="A2129" s="11"/>
      <c r="B2129" s="16"/>
      <c r="D2129" s="30"/>
      <c r="E2129" s="38"/>
      <c r="F2129" s="28"/>
      <c r="G2129" s="28"/>
      <c r="H2129" s="11"/>
      <c r="I2129" s="11"/>
    </row>
    <row r="2130" spans="1:9">
      <c r="A2130" s="11"/>
      <c r="B2130" s="16"/>
      <c r="D2130" s="30"/>
      <c r="E2130" s="39"/>
      <c r="F2130" s="28"/>
      <c r="G2130" s="28"/>
      <c r="H2130" s="11"/>
      <c r="I2130" s="11"/>
    </row>
    <row r="2131" spans="1:9">
      <c r="A2131" s="11"/>
      <c r="B2131" s="16"/>
      <c r="D2131" s="30"/>
      <c r="E2131" s="38"/>
      <c r="F2131" s="28"/>
      <c r="G2131" s="28"/>
      <c r="H2131" s="11"/>
      <c r="I2131" s="11"/>
    </row>
    <row r="2132" spans="1:9">
      <c r="A2132" s="11"/>
      <c r="B2132" s="16"/>
      <c r="D2132" s="30"/>
      <c r="E2132" s="38"/>
      <c r="F2132" s="28"/>
      <c r="G2132" s="28"/>
      <c r="H2132" s="11"/>
      <c r="I2132" s="11"/>
    </row>
    <row r="2133" spans="1:9">
      <c r="A2133" s="11"/>
      <c r="B2133" s="16"/>
      <c r="D2133" s="30"/>
      <c r="E2133" s="38"/>
      <c r="F2133" s="28"/>
      <c r="G2133" s="28"/>
      <c r="H2133" s="11"/>
      <c r="I2133" s="11"/>
    </row>
    <row r="2134" spans="1:9">
      <c r="A2134" s="11"/>
      <c r="B2134" s="16"/>
      <c r="D2134" s="30"/>
      <c r="E2134" s="38"/>
      <c r="F2134" s="28"/>
      <c r="G2134" s="28"/>
      <c r="H2134" s="11"/>
      <c r="I2134" s="11"/>
    </row>
    <row r="2135" spans="1:9">
      <c r="A2135" s="11"/>
      <c r="B2135" s="16"/>
      <c r="D2135" s="30"/>
      <c r="E2135" s="29"/>
      <c r="F2135" s="30"/>
      <c r="G2135" s="30"/>
      <c r="I2135" s="11"/>
    </row>
    <row r="2136" spans="1:9">
      <c r="A2136" s="11"/>
      <c r="B2136" s="16"/>
      <c r="D2136" s="30"/>
      <c r="E2136" s="38"/>
      <c r="F2136" s="28"/>
      <c r="G2136" s="28"/>
      <c r="H2136" s="11"/>
      <c r="I2136" s="11"/>
    </row>
    <row r="2137" spans="1:9">
      <c r="A2137" s="11"/>
      <c r="B2137" s="16"/>
      <c r="D2137" s="30"/>
      <c r="E2137" s="38"/>
      <c r="F2137" s="28"/>
      <c r="G2137" s="28"/>
      <c r="H2137" s="11"/>
      <c r="I2137" s="11"/>
    </row>
    <row r="2138" spans="1:9">
      <c r="A2138" s="11"/>
      <c r="B2138" s="16"/>
      <c r="D2138" s="30"/>
      <c r="E2138" s="38"/>
      <c r="F2138" s="28"/>
      <c r="G2138" s="28"/>
      <c r="H2138" s="11"/>
      <c r="I2138" s="11"/>
    </row>
    <row r="2139" spans="1:9">
      <c r="A2139" s="11"/>
      <c r="B2139" s="16"/>
      <c r="D2139" s="30"/>
      <c r="E2139" s="38"/>
      <c r="F2139" s="28"/>
      <c r="G2139" s="28"/>
      <c r="H2139" s="11"/>
      <c r="I2139" s="11"/>
    </row>
    <row r="2140" spans="1:9">
      <c r="A2140" s="11"/>
      <c r="B2140" s="16"/>
      <c r="D2140" s="30"/>
      <c r="E2140" s="38"/>
      <c r="F2140" s="28"/>
      <c r="G2140" s="28"/>
      <c r="H2140" s="11"/>
      <c r="I2140" s="11"/>
    </row>
    <row r="2141" spans="1:9">
      <c r="A2141" s="11"/>
      <c r="B2141" s="16"/>
      <c r="D2141" s="30"/>
      <c r="E2141" s="38"/>
      <c r="F2141" s="28"/>
      <c r="G2141" s="28"/>
      <c r="H2141" s="11"/>
      <c r="I2141" s="11"/>
    </row>
    <row r="2142" spans="1:9">
      <c r="A2142" s="11"/>
      <c r="B2142" s="16"/>
      <c r="D2142" s="30"/>
      <c r="E2142" s="38"/>
      <c r="F2142" s="28"/>
      <c r="G2142" s="28"/>
      <c r="H2142" s="11"/>
      <c r="I2142" s="11"/>
    </row>
    <row r="2143" spans="1:9">
      <c r="A2143" s="11"/>
      <c r="B2143" s="16"/>
      <c r="D2143" s="30"/>
      <c r="E2143" s="29"/>
      <c r="F2143" s="30"/>
      <c r="G2143" s="30"/>
      <c r="I2143" s="11"/>
    </row>
    <row r="2144" spans="1:9">
      <c r="A2144" s="11"/>
      <c r="B2144" s="16"/>
      <c r="D2144" s="30"/>
      <c r="E2144" s="38"/>
      <c r="F2144" s="28"/>
      <c r="G2144" s="28"/>
      <c r="H2144" s="11"/>
      <c r="I2144" s="11"/>
    </row>
    <row r="2145" spans="1:9">
      <c r="A2145" s="11"/>
      <c r="B2145" s="16"/>
      <c r="D2145" s="30"/>
      <c r="E2145" s="38"/>
      <c r="F2145" s="28"/>
      <c r="G2145" s="28"/>
      <c r="H2145" s="11"/>
      <c r="I2145" s="11"/>
    </row>
    <row r="2146" spans="1:9">
      <c r="A2146" s="11"/>
      <c r="B2146" s="16"/>
      <c r="D2146" s="30"/>
      <c r="E2146" s="38"/>
      <c r="F2146" s="28"/>
      <c r="G2146" s="28"/>
      <c r="H2146" s="11"/>
      <c r="I2146" s="11"/>
    </row>
    <row r="2147" spans="1:9">
      <c r="A2147" s="11"/>
      <c r="B2147" s="16"/>
      <c r="D2147" s="30"/>
      <c r="E2147" s="28"/>
      <c r="F2147" s="30"/>
      <c r="G2147" s="30"/>
      <c r="I2147" s="11"/>
    </row>
    <row r="2148" spans="1:9">
      <c r="A2148" s="11"/>
      <c r="B2148" s="16"/>
      <c r="D2148" s="30"/>
      <c r="E2148" s="38"/>
      <c r="F2148" s="28"/>
      <c r="G2148" s="28"/>
      <c r="H2148" s="11"/>
      <c r="I2148" s="11"/>
    </row>
    <row r="2149" spans="1:9">
      <c r="A2149" s="11"/>
      <c r="B2149" s="16"/>
      <c r="D2149" s="30"/>
      <c r="E2149" s="29"/>
      <c r="F2149" s="30"/>
      <c r="G2149" s="30"/>
      <c r="I2149" s="11"/>
    </row>
    <row r="2150" spans="1:9">
      <c r="A2150" s="11"/>
      <c r="B2150" s="16"/>
      <c r="D2150" s="30"/>
      <c r="E2150" s="29"/>
      <c r="F2150" s="30"/>
      <c r="G2150" s="30"/>
      <c r="I2150" s="11"/>
    </row>
    <row r="2151" spans="1:9">
      <c r="A2151" s="11"/>
      <c r="B2151" s="16"/>
      <c r="D2151" s="30"/>
      <c r="E2151" s="38"/>
      <c r="F2151" s="28"/>
      <c r="G2151" s="28"/>
      <c r="H2151" s="11"/>
      <c r="I2151" s="11"/>
    </row>
    <row r="2152" spans="1:9">
      <c r="A2152" s="11"/>
      <c r="B2152" s="16"/>
      <c r="D2152" s="30"/>
      <c r="E2152" s="38"/>
      <c r="F2152" s="28"/>
      <c r="G2152" s="28"/>
      <c r="H2152" s="11"/>
      <c r="I2152" s="11"/>
    </row>
    <row r="2153" spans="1:9">
      <c r="A2153" s="11"/>
      <c r="B2153" s="16"/>
      <c r="D2153" s="30"/>
      <c r="E2153" s="38"/>
      <c r="F2153" s="28"/>
      <c r="G2153" s="28"/>
      <c r="H2153" s="11"/>
      <c r="I2153" s="11"/>
    </row>
    <row r="2154" spans="1:9">
      <c r="A2154" s="11"/>
      <c r="B2154" s="16"/>
      <c r="D2154" s="30"/>
      <c r="E2154" s="38"/>
      <c r="F2154" s="28"/>
      <c r="G2154" s="28"/>
      <c r="H2154" s="11"/>
      <c r="I2154" s="11"/>
    </row>
    <row r="2155" spans="1:9">
      <c r="A2155" s="11"/>
      <c r="B2155" s="16"/>
      <c r="D2155" s="30"/>
      <c r="E2155" s="38"/>
      <c r="F2155" s="28"/>
      <c r="G2155" s="28"/>
      <c r="H2155" s="11"/>
      <c r="I2155" s="11"/>
    </row>
    <row r="2156" spans="1:9">
      <c r="A2156" s="11"/>
      <c r="B2156" s="16"/>
      <c r="D2156" s="30"/>
      <c r="E2156" s="29"/>
      <c r="F2156" s="30"/>
      <c r="G2156" s="30"/>
      <c r="I2156" s="11"/>
    </row>
    <row r="2157" spans="1:9">
      <c r="A2157" s="11"/>
      <c r="B2157" s="16"/>
      <c r="D2157" s="30"/>
      <c r="E2157" s="38"/>
      <c r="F2157" s="28"/>
      <c r="G2157" s="28"/>
      <c r="H2157" s="11"/>
      <c r="I2157" s="11"/>
    </row>
    <row r="2158" spans="1:9">
      <c r="A2158" s="11"/>
      <c r="B2158" s="16"/>
      <c r="D2158" s="30"/>
      <c r="E2158" s="38"/>
      <c r="F2158" s="28"/>
      <c r="G2158" s="28"/>
      <c r="H2158" s="11"/>
      <c r="I2158" s="11"/>
    </row>
    <row r="2159" spans="1:9">
      <c r="A2159" s="11"/>
      <c r="B2159" s="16"/>
      <c r="D2159" s="30"/>
      <c r="E2159" s="38"/>
      <c r="F2159" s="28"/>
      <c r="G2159" s="28"/>
      <c r="H2159" s="11"/>
      <c r="I2159" s="11"/>
    </row>
    <row r="2160" spans="1:9">
      <c r="A2160" s="11"/>
      <c r="B2160" s="16"/>
      <c r="D2160" s="30"/>
      <c r="E2160" s="38"/>
      <c r="F2160" s="28"/>
      <c r="G2160" s="28"/>
      <c r="H2160" s="11"/>
      <c r="I2160" s="11"/>
    </row>
    <row r="2161" spans="1:9">
      <c r="A2161" s="11"/>
      <c r="B2161" s="16"/>
      <c r="D2161" s="30"/>
      <c r="E2161" s="29"/>
      <c r="F2161" s="30"/>
      <c r="G2161" s="30"/>
      <c r="I2161" s="11"/>
    </row>
    <row r="2162" spans="1:9">
      <c r="A2162" s="11"/>
      <c r="B2162" s="16"/>
      <c r="D2162" s="30"/>
      <c r="E2162" s="38"/>
      <c r="F2162" s="28"/>
      <c r="G2162" s="28"/>
      <c r="H2162" s="11"/>
      <c r="I2162" s="11"/>
    </row>
    <row r="2163" spans="1:9">
      <c r="A2163" s="11"/>
      <c r="B2163" s="16"/>
      <c r="D2163" s="30"/>
      <c r="E2163" s="38"/>
      <c r="F2163" s="28"/>
      <c r="G2163" s="28"/>
      <c r="H2163" s="11"/>
      <c r="I2163" s="11"/>
    </row>
    <row r="2164" spans="1:9">
      <c r="A2164" s="11"/>
      <c r="B2164" s="16"/>
      <c r="D2164" s="30"/>
      <c r="E2164" s="29"/>
      <c r="F2164" s="30"/>
      <c r="G2164" s="30"/>
      <c r="I2164" s="11"/>
    </row>
    <row r="2165" spans="1:9">
      <c r="A2165" s="11"/>
      <c r="B2165" s="16"/>
      <c r="D2165" s="30"/>
      <c r="E2165" s="38"/>
      <c r="F2165" s="28"/>
      <c r="G2165" s="28"/>
      <c r="H2165" s="11"/>
      <c r="I2165" s="11"/>
    </row>
    <row r="2166" spans="1:9">
      <c r="A2166" s="11"/>
      <c r="B2166" s="16"/>
      <c r="D2166" s="30"/>
      <c r="E2166" s="29"/>
      <c r="F2166" s="30"/>
      <c r="G2166" s="30"/>
      <c r="I2166" s="11"/>
    </row>
    <row r="2167" spans="1:9">
      <c r="A2167" s="11"/>
      <c r="B2167" s="16"/>
      <c r="D2167" s="30"/>
      <c r="E2167" s="38"/>
      <c r="F2167" s="28"/>
      <c r="G2167" s="28"/>
      <c r="H2167" s="11"/>
      <c r="I2167" s="11"/>
    </row>
    <row r="2168" spans="1:9">
      <c r="A2168" s="11"/>
      <c r="B2168" s="16"/>
      <c r="D2168" s="30"/>
      <c r="E2168" s="38"/>
      <c r="F2168" s="28"/>
      <c r="G2168" s="28"/>
      <c r="H2168" s="11"/>
      <c r="I2168" s="11"/>
    </row>
    <row r="2169" spans="1:9">
      <c r="A2169" s="11"/>
      <c r="B2169" s="16"/>
      <c r="D2169" s="30"/>
      <c r="E2169" s="38"/>
      <c r="F2169" s="28"/>
      <c r="G2169" s="28"/>
      <c r="H2169" s="11"/>
      <c r="I2169" s="11"/>
    </row>
    <row r="2170" spans="1:9">
      <c r="A2170" s="11"/>
      <c r="B2170" s="16"/>
      <c r="D2170" s="30"/>
      <c r="E2170" s="38"/>
      <c r="F2170" s="28"/>
      <c r="G2170" s="28"/>
      <c r="H2170" s="11"/>
      <c r="I2170" s="11"/>
    </row>
    <row r="2171" spans="1:9">
      <c r="A2171" s="11"/>
      <c r="B2171" s="16"/>
      <c r="D2171" s="30"/>
      <c r="E2171" s="38"/>
      <c r="F2171" s="28"/>
      <c r="G2171" s="28"/>
      <c r="H2171" s="11"/>
      <c r="I2171" s="11"/>
    </row>
    <row r="2172" spans="1:9">
      <c r="A2172" s="11"/>
      <c r="B2172" s="16"/>
      <c r="D2172" s="30"/>
      <c r="E2172" s="38"/>
      <c r="F2172" s="28"/>
      <c r="G2172" s="28"/>
      <c r="H2172" s="11"/>
      <c r="I2172" s="11"/>
    </row>
    <row r="2173" spans="1:9">
      <c r="A2173" s="11"/>
      <c r="B2173" s="16"/>
      <c r="D2173" s="30"/>
      <c r="E2173" s="38"/>
      <c r="F2173" s="28"/>
      <c r="G2173" s="28"/>
      <c r="H2173" s="11"/>
      <c r="I2173" s="11"/>
    </row>
    <row r="2174" spans="1:9">
      <c r="A2174" s="11"/>
      <c r="B2174" s="16"/>
      <c r="D2174" s="30"/>
      <c r="E2174" s="38"/>
      <c r="F2174" s="28"/>
      <c r="G2174" s="28"/>
      <c r="H2174" s="11"/>
      <c r="I2174" s="11"/>
    </row>
    <row r="2175" spans="1:9">
      <c r="A2175" s="11"/>
      <c r="B2175" s="16"/>
      <c r="D2175" s="30"/>
      <c r="E2175" s="38"/>
      <c r="F2175" s="28"/>
      <c r="G2175" s="28"/>
      <c r="H2175" s="11"/>
      <c r="I2175" s="11"/>
    </row>
    <row r="2176" spans="1:9">
      <c r="A2176" s="11"/>
      <c r="B2176" s="16"/>
      <c r="D2176" s="30"/>
      <c r="E2176" s="38"/>
      <c r="F2176" s="28"/>
      <c r="G2176" s="28"/>
      <c r="H2176" s="11"/>
      <c r="I2176" s="11"/>
    </row>
    <row r="2177" spans="1:9">
      <c r="A2177" s="11"/>
      <c r="B2177" s="16"/>
      <c r="D2177" s="30"/>
      <c r="E2177" s="38"/>
      <c r="F2177" s="28"/>
      <c r="G2177" s="28"/>
      <c r="H2177" s="11"/>
      <c r="I2177" s="11"/>
    </row>
    <row r="2178" spans="1:9">
      <c r="A2178" s="11"/>
      <c r="B2178" s="16"/>
      <c r="D2178" s="30"/>
      <c r="E2178" s="30"/>
      <c r="F2178" s="30"/>
      <c r="G2178" s="30"/>
      <c r="I2178" s="11"/>
    </row>
    <row r="2179" spans="1:9">
      <c r="A2179" s="11"/>
      <c r="B2179" s="16"/>
      <c r="D2179" s="30"/>
      <c r="E2179" s="29"/>
      <c r="F2179" s="30"/>
      <c r="G2179" s="30"/>
      <c r="I2179" s="11"/>
    </row>
    <row r="2180" spans="1:9">
      <c r="A2180" s="11"/>
      <c r="B2180" s="16"/>
      <c r="D2180" s="30"/>
      <c r="E2180" s="38"/>
      <c r="F2180" s="28"/>
      <c r="G2180" s="28"/>
      <c r="H2180" s="11"/>
      <c r="I2180" s="11"/>
    </row>
    <row r="2181" spans="1:9">
      <c r="A2181" s="11"/>
      <c r="B2181" s="16"/>
      <c r="D2181" s="30"/>
      <c r="E2181" s="29"/>
      <c r="F2181" s="30"/>
      <c r="G2181" s="30"/>
      <c r="I2181" s="11"/>
    </row>
    <row r="2182" spans="1:9">
      <c r="A2182" s="11"/>
      <c r="B2182" s="16"/>
      <c r="D2182" s="30"/>
      <c r="E2182" s="29"/>
      <c r="F2182" s="29"/>
      <c r="G2182" s="30"/>
      <c r="I2182" s="11"/>
    </row>
    <row r="2183" spans="1:9">
      <c r="A2183" s="11"/>
      <c r="B2183" s="16"/>
      <c r="D2183" s="30"/>
      <c r="E2183" s="29"/>
      <c r="F2183" s="30"/>
      <c r="G2183" s="30"/>
      <c r="I2183" s="11"/>
    </row>
    <row r="2184" spans="1:9">
      <c r="A2184" s="11"/>
      <c r="B2184" s="16"/>
      <c r="D2184" s="30"/>
      <c r="E2184" s="29"/>
      <c r="F2184" s="30"/>
      <c r="G2184" s="30"/>
      <c r="I2184" s="11"/>
    </row>
    <row r="2185" spans="1:9">
      <c r="A2185" s="11"/>
      <c r="B2185" s="16"/>
      <c r="D2185" s="30"/>
      <c r="E2185" s="29"/>
      <c r="F2185" s="30"/>
      <c r="G2185" s="30"/>
      <c r="I2185" s="11"/>
    </row>
    <row r="2186" spans="1:9">
      <c r="A2186" s="11"/>
      <c r="B2186" s="16"/>
      <c r="D2186" s="30"/>
      <c r="E2186" s="38"/>
      <c r="F2186" s="28"/>
      <c r="G2186" s="28"/>
      <c r="H2186" s="11"/>
      <c r="I2186" s="11"/>
    </row>
    <row r="2187" spans="1:9">
      <c r="A2187" s="11"/>
      <c r="B2187" s="16"/>
      <c r="D2187" s="30"/>
      <c r="E2187" s="38"/>
      <c r="F2187" s="28"/>
      <c r="G2187" s="28"/>
      <c r="H2187" s="11"/>
      <c r="I2187" s="11"/>
    </row>
    <row r="2188" spans="1:9">
      <c r="A2188" s="11"/>
      <c r="B2188" s="16"/>
      <c r="D2188" s="30"/>
      <c r="E2188" s="38"/>
      <c r="F2188" s="28"/>
      <c r="G2188" s="28"/>
      <c r="H2188" s="11"/>
      <c r="I2188" s="11"/>
    </row>
    <row r="2189" spans="1:9">
      <c r="A2189" s="11"/>
      <c r="B2189" s="16"/>
      <c r="D2189" s="30"/>
      <c r="E2189" s="38"/>
      <c r="F2189" s="28"/>
      <c r="G2189" s="28"/>
      <c r="H2189" s="11"/>
      <c r="I2189" s="11"/>
    </row>
    <row r="2190" spans="1:9">
      <c r="A2190" s="11"/>
      <c r="B2190" s="16"/>
      <c r="D2190" s="30"/>
      <c r="E2190" s="39"/>
      <c r="F2190" s="28"/>
      <c r="G2190" s="28"/>
      <c r="H2190" s="11"/>
      <c r="I2190" s="11"/>
    </row>
    <row r="2191" spans="1:9">
      <c r="A2191" s="11"/>
      <c r="B2191" s="16"/>
      <c r="D2191" s="30"/>
      <c r="E2191" s="29"/>
      <c r="F2191" s="30"/>
      <c r="G2191" s="30"/>
      <c r="I2191" s="11"/>
    </row>
    <row r="2192" spans="1:9">
      <c r="A2192" s="11"/>
      <c r="B2192" s="16"/>
      <c r="D2192" s="30"/>
      <c r="E2192" s="38"/>
      <c r="F2192" s="28"/>
      <c r="G2192" s="28"/>
      <c r="H2192" s="11"/>
      <c r="I2192" s="11"/>
    </row>
    <row r="2193" spans="1:9">
      <c r="A2193" s="11"/>
      <c r="B2193" s="16"/>
      <c r="D2193" s="30"/>
      <c r="E2193" s="38"/>
      <c r="F2193" s="28"/>
      <c r="G2193" s="28"/>
      <c r="H2193" s="11"/>
      <c r="I2193" s="11"/>
    </row>
    <row r="2194" spans="1:9">
      <c r="A2194" s="11"/>
      <c r="B2194" s="16"/>
      <c r="D2194" s="30"/>
      <c r="E2194" s="38"/>
      <c r="F2194" s="28"/>
      <c r="G2194" s="28"/>
      <c r="H2194" s="11"/>
      <c r="I2194" s="11"/>
    </row>
    <row r="2195" spans="1:9">
      <c r="A2195" s="11"/>
      <c r="B2195" s="16"/>
      <c r="D2195" s="30"/>
      <c r="E2195" s="39"/>
      <c r="F2195" s="28"/>
      <c r="G2195" s="28"/>
      <c r="H2195" s="11"/>
      <c r="I2195" s="11"/>
    </row>
    <row r="2196" spans="1:9">
      <c r="A2196" s="11"/>
      <c r="B2196" s="16"/>
      <c r="D2196" s="30"/>
      <c r="E2196" s="38"/>
      <c r="F2196" s="28"/>
      <c r="G2196" s="28"/>
      <c r="H2196" s="11"/>
      <c r="I2196" s="11"/>
    </row>
    <row r="2197" spans="1:9">
      <c r="A2197" s="11"/>
      <c r="B2197" s="16"/>
      <c r="D2197" s="30"/>
      <c r="E2197" s="29"/>
      <c r="F2197" s="30"/>
      <c r="G2197" s="30"/>
      <c r="I2197" s="11"/>
    </row>
    <row r="2198" spans="1:9">
      <c r="A2198" s="11"/>
      <c r="B2198" s="16"/>
      <c r="D2198" s="30"/>
      <c r="E2198" s="38"/>
      <c r="F2198" s="28"/>
      <c r="G2198" s="28"/>
      <c r="H2198" s="11"/>
      <c r="I2198" s="11"/>
    </row>
    <row r="2199" spans="1:9">
      <c r="A2199" s="11"/>
      <c r="B2199" s="16"/>
      <c r="D2199" s="30"/>
      <c r="E2199" s="38"/>
      <c r="F2199" s="28"/>
      <c r="G2199" s="28"/>
      <c r="H2199" s="11"/>
      <c r="I2199" s="11"/>
    </row>
    <row r="2200" spans="1:9">
      <c r="A2200" s="11"/>
      <c r="B2200" s="16"/>
      <c r="D2200" s="30"/>
      <c r="E2200" s="38"/>
      <c r="F2200" s="28"/>
      <c r="G2200" s="28"/>
      <c r="H2200" s="11"/>
      <c r="I2200" s="11"/>
    </row>
    <row r="2201" spans="1:9">
      <c r="A2201" s="11"/>
      <c r="B2201" s="16"/>
      <c r="D2201" s="30"/>
      <c r="E2201" s="38"/>
      <c r="F2201" s="28"/>
      <c r="G2201" s="28"/>
      <c r="H2201" s="11"/>
      <c r="I2201" s="11"/>
    </row>
    <row r="2202" spans="1:9">
      <c r="A2202" s="11"/>
      <c r="B2202" s="16"/>
      <c r="D2202" s="30"/>
      <c r="E2202" s="38"/>
      <c r="F2202" s="28"/>
      <c r="G2202" s="28"/>
      <c r="H2202" s="11"/>
      <c r="I2202" s="11"/>
    </row>
    <row r="2203" spans="1:9">
      <c r="A2203" s="11"/>
      <c r="B2203" s="16"/>
      <c r="D2203" s="30"/>
      <c r="E2203" s="29"/>
      <c r="F2203" s="28"/>
      <c r="G2203" s="28"/>
      <c r="H2203" s="11"/>
      <c r="I2203" s="11"/>
    </row>
    <row r="2204" spans="1:9">
      <c r="A2204" s="11"/>
      <c r="B2204" s="16"/>
      <c r="D2204" s="30"/>
      <c r="E2204" s="38"/>
      <c r="F2204" s="28"/>
      <c r="G2204" s="28"/>
      <c r="H2204" s="11"/>
      <c r="I2204" s="11"/>
    </row>
    <row r="2205" spans="1:9">
      <c r="A2205" s="11"/>
      <c r="B2205" s="16"/>
      <c r="D2205" s="30"/>
      <c r="E2205" s="38"/>
      <c r="F2205" s="28"/>
      <c r="G2205" s="28"/>
      <c r="H2205" s="11"/>
      <c r="I2205" s="11"/>
    </row>
    <row r="2206" spans="1:9">
      <c r="A2206" s="11"/>
      <c r="B2206" s="16"/>
      <c r="D2206" s="30"/>
      <c r="E2206" s="38"/>
      <c r="F2206" s="28"/>
      <c r="G2206" s="28"/>
      <c r="H2206" s="11"/>
      <c r="I2206" s="11"/>
    </row>
    <row r="2207" spans="1:9">
      <c r="A2207" s="11"/>
      <c r="B2207" s="16"/>
      <c r="D2207" s="30"/>
      <c r="E2207" s="38"/>
      <c r="F2207" s="28"/>
      <c r="G2207" s="28"/>
      <c r="H2207" s="11"/>
      <c r="I2207" s="11"/>
    </row>
    <row r="2208" spans="1:9">
      <c r="A2208" s="11"/>
      <c r="B2208" s="16"/>
      <c r="D2208" s="30"/>
      <c r="E2208" s="38"/>
      <c r="F2208" s="28"/>
      <c r="G2208" s="28"/>
      <c r="H2208" s="11"/>
      <c r="I2208" s="11"/>
    </row>
    <row r="2209" spans="1:9">
      <c r="A2209" s="11"/>
      <c r="B2209" s="16"/>
      <c r="D2209" s="30"/>
      <c r="E2209" s="38"/>
      <c r="F2209" s="28"/>
      <c r="G2209" s="28"/>
      <c r="H2209" s="11"/>
      <c r="I2209" s="11"/>
    </row>
    <row r="2210" spans="1:9">
      <c r="A2210" s="11"/>
      <c r="B2210" s="16"/>
      <c r="D2210" s="30"/>
      <c r="E2210" s="38"/>
      <c r="F2210" s="28"/>
      <c r="G2210" s="28"/>
      <c r="H2210" s="11"/>
      <c r="I2210" s="11"/>
    </row>
    <row r="2211" spans="1:9">
      <c r="A2211" s="11"/>
      <c r="B2211" s="16"/>
      <c r="D2211" s="30"/>
      <c r="E2211" s="29"/>
      <c r="F2211" s="29"/>
      <c r="G2211" s="30"/>
      <c r="I2211" s="11"/>
    </row>
    <row r="2212" spans="1:9">
      <c r="A2212" s="11"/>
      <c r="B2212" s="16"/>
      <c r="D2212" s="30"/>
      <c r="E2212" s="38"/>
      <c r="F2212" s="28"/>
      <c r="G2212" s="28"/>
      <c r="H2212" s="11"/>
      <c r="I2212" s="11"/>
    </row>
    <row r="2213" spans="1:9">
      <c r="A2213" s="11"/>
      <c r="B2213" s="16"/>
      <c r="D2213" s="30"/>
      <c r="E2213" s="29"/>
      <c r="F2213" s="30"/>
      <c r="G2213" s="30"/>
      <c r="I2213" s="11"/>
    </row>
    <row r="2214" spans="1:9">
      <c r="A2214" s="11"/>
      <c r="B2214" s="16"/>
      <c r="D2214" s="30"/>
      <c r="E2214" s="38"/>
      <c r="F2214" s="28"/>
      <c r="G2214" s="28"/>
      <c r="H2214" s="11"/>
      <c r="I2214" s="11"/>
    </row>
    <row r="2215" spans="1:9">
      <c r="A2215" s="11"/>
      <c r="B2215" s="16"/>
      <c r="D2215" s="30"/>
      <c r="E2215" s="29"/>
      <c r="F2215" s="30"/>
      <c r="G2215" s="30"/>
      <c r="I2215" s="11"/>
    </row>
    <row r="2216" spans="1:9">
      <c r="A2216" s="11"/>
      <c r="B2216" s="16"/>
      <c r="D2216" s="30"/>
      <c r="E2216" s="38"/>
      <c r="F2216" s="28"/>
      <c r="G2216" s="28"/>
      <c r="H2216" s="11"/>
      <c r="I2216" s="11"/>
    </row>
    <row r="2217" spans="1:9">
      <c r="A2217" s="11"/>
      <c r="B2217" s="16"/>
      <c r="D2217" s="30"/>
      <c r="E2217" s="38"/>
      <c r="F2217" s="28"/>
      <c r="G2217" s="28"/>
      <c r="H2217" s="11"/>
      <c r="I2217" s="11"/>
    </row>
    <row r="2218" spans="1:9">
      <c r="A2218" s="11"/>
      <c r="B2218" s="16"/>
      <c r="D2218" s="30"/>
      <c r="E2218" s="29"/>
      <c r="F2218" s="30"/>
      <c r="G2218" s="30"/>
      <c r="I2218" s="11"/>
    </row>
    <row r="2219" spans="1:9">
      <c r="A2219" s="11"/>
      <c r="B2219" s="16"/>
      <c r="D2219" s="30"/>
      <c r="E2219" s="38"/>
      <c r="F2219" s="28"/>
      <c r="G2219" s="28"/>
      <c r="H2219" s="11"/>
      <c r="I2219" s="11"/>
    </row>
    <row r="2220" spans="1:9">
      <c r="A2220" s="11"/>
      <c r="B2220" s="16"/>
      <c r="D2220" s="30"/>
      <c r="E2220" s="29"/>
      <c r="F2220" s="30"/>
      <c r="G2220" s="30"/>
      <c r="I2220" s="11"/>
    </row>
    <row r="2221" spans="1:9">
      <c r="A2221" s="11"/>
      <c r="B2221" s="16"/>
      <c r="D2221" s="30"/>
      <c r="E2221" s="38"/>
      <c r="F2221" s="28"/>
      <c r="G2221" s="28"/>
      <c r="H2221" s="11"/>
      <c r="I2221" s="11"/>
    </row>
    <row r="2222" spans="1:9">
      <c r="A2222" s="11"/>
      <c r="B2222" s="16"/>
      <c r="D2222" s="30"/>
      <c r="E2222" s="28"/>
      <c r="F2222" s="30"/>
      <c r="G2222" s="30"/>
      <c r="I2222" s="11"/>
    </row>
    <row r="2223" spans="1:9">
      <c r="A2223" s="11"/>
      <c r="B2223" s="16"/>
      <c r="D2223" s="30"/>
      <c r="E2223" s="38"/>
      <c r="F2223" s="28"/>
      <c r="G2223" s="28"/>
      <c r="H2223" s="11"/>
      <c r="I2223" s="11"/>
    </row>
    <row r="2224" spans="1:9">
      <c r="A2224" s="11"/>
      <c r="B2224" s="16"/>
      <c r="D2224" s="30"/>
      <c r="E2224" s="29"/>
      <c r="F2224" s="30"/>
      <c r="G2224" s="30"/>
      <c r="I2224" s="11"/>
    </row>
    <row r="2225" spans="1:9">
      <c r="A2225" s="11"/>
      <c r="B2225" s="16"/>
      <c r="D2225" s="30"/>
      <c r="E2225" s="29"/>
      <c r="F2225" s="30"/>
      <c r="G2225" s="30"/>
      <c r="I2225" s="11"/>
    </row>
    <row r="2226" spans="1:9">
      <c r="A2226" s="11"/>
      <c r="B2226" s="16"/>
      <c r="D2226" s="30"/>
      <c r="E2226" s="38"/>
      <c r="F2226" s="28"/>
      <c r="G2226" s="28"/>
      <c r="H2226" s="11"/>
      <c r="I2226" s="11"/>
    </row>
    <row r="2227" spans="1:9">
      <c r="A2227" s="11"/>
      <c r="B2227" s="16"/>
      <c r="D2227" s="30"/>
      <c r="E2227" s="38"/>
      <c r="F2227" s="28"/>
      <c r="G2227" s="28"/>
      <c r="H2227" s="11"/>
      <c r="I2227" s="11"/>
    </row>
    <row r="2228" spans="1:9">
      <c r="A2228" s="11"/>
      <c r="B2228" s="16"/>
      <c r="D2228" s="30"/>
      <c r="E2228" s="29"/>
      <c r="F2228" s="30"/>
      <c r="G2228" s="30"/>
      <c r="I2228" s="11"/>
    </row>
    <row r="2229" spans="1:9">
      <c r="A2229" s="11"/>
      <c r="B2229" s="16"/>
      <c r="D2229" s="30"/>
      <c r="E2229" s="38"/>
      <c r="F2229" s="28"/>
      <c r="G2229" s="28"/>
      <c r="H2229" s="11"/>
      <c r="I2229" s="11"/>
    </row>
    <row r="2230" spans="1:9">
      <c r="A2230" s="11"/>
      <c r="B2230" s="16"/>
      <c r="D2230" s="30"/>
      <c r="E2230" s="38"/>
      <c r="F2230" s="28"/>
      <c r="G2230" s="28"/>
      <c r="H2230" s="11"/>
      <c r="I2230" s="11"/>
    </row>
    <row r="2231" spans="1:9">
      <c r="A2231" s="11"/>
      <c r="B2231" s="16"/>
      <c r="D2231" s="30"/>
      <c r="E2231" s="28"/>
      <c r="F2231" s="30"/>
      <c r="G2231" s="30"/>
      <c r="I2231" s="11"/>
    </row>
    <row r="2232" spans="1:9">
      <c r="A2232" s="11"/>
      <c r="B2232" s="16"/>
      <c r="D2232" s="30"/>
      <c r="E2232" s="38"/>
      <c r="F2232" s="28"/>
      <c r="G2232" s="28"/>
      <c r="H2232" s="11"/>
      <c r="I2232" s="11"/>
    </row>
    <row r="2233" spans="1:9">
      <c r="A2233" s="11"/>
      <c r="B2233" s="16"/>
      <c r="D2233" s="30"/>
      <c r="E2233" s="38"/>
      <c r="F2233" s="28"/>
      <c r="G2233" s="28"/>
      <c r="H2233" s="11"/>
      <c r="I2233" s="11"/>
    </row>
    <row r="2234" spans="1:9">
      <c r="A2234" s="11"/>
      <c r="B2234" s="16"/>
      <c r="D2234" s="30"/>
      <c r="E2234" s="38"/>
      <c r="F2234" s="28"/>
      <c r="G2234" s="28"/>
      <c r="H2234" s="11"/>
      <c r="I2234" s="11"/>
    </row>
    <row r="2235" spans="1:9">
      <c r="A2235" s="11"/>
      <c r="B2235" s="16"/>
      <c r="D2235" s="30"/>
      <c r="E2235" s="38"/>
      <c r="F2235" s="28"/>
      <c r="G2235" s="28"/>
      <c r="H2235" s="11"/>
      <c r="I2235" s="11"/>
    </row>
    <row r="2236" spans="1:9">
      <c r="A2236" s="11"/>
      <c r="B2236" s="16"/>
      <c r="D2236" s="30"/>
      <c r="E2236" s="38"/>
      <c r="F2236" s="28"/>
      <c r="G2236" s="28"/>
      <c r="H2236" s="11"/>
      <c r="I2236" s="11"/>
    </row>
    <row r="2237" spans="1:9">
      <c r="A2237" s="11"/>
      <c r="B2237" s="16"/>
      <c r="D2237" s="30"/>
      <c r="E2237" s="38"/>
      <c r="F2237" s="28"/>
      <c r="G2237" s="28"/>
      <c r="H2237" s="11"/>
      <c r="I2237" s="11"/>
    </row>
    <row r="2238" spans="1:9">
      <c r="A2238" s="11"/>
      <c r="B2238" s="16"/>
      <c r="D2238" s="30"/>
      <c r="E2238" s="30"/>
      <c r="F2238" s="30"/>
      <c r="G2238" s="30"/>
      <c r="I2238" s="11"/>
    </row>
    <row r="2239" spans="1:9">
      <c r="A2239" s="11"/>
      <c r="B2239" s="16"/>
      <c r="D2239" s="30"/>
      <c r="E2239" s="38"/>
      <c r="F2239" s="28"/>
      <c r="G2239" s="28"/>
      <c r="H2239" s="11"/>
      <c r="I2239" s="11"/>
    </row>
    <row r="2240" spans="1:9">
      <c r="A2240" s="11"/>
      <c r="B2240" s="16"/>
      <c r="D2240" s="30"/>
      <c r="E2240" s="38"/>
      <c r="F2240" s="28"/>
      <c r="G2240" s="28"/>
      <c r="H2240" s="11"/>
      <c r="I2240" s="11"/>
    </row>
    <row r="2241" spans="1:9">
      <c r="A2241" s="11"/>
      <c r="B2241" s="16"/>
      <c r="D2241" s="30"/>
      <c r="E2241" s="38"/>
      <c r="F2241" s="28"/>
      <c r="G2241" s="28"/>
      <c r="H2241" s="11"/>
      <c r="I2241" s="11"/>
    </row>
    <row r="2242" spans="1:9">
      <c r="A2242" s="11"/>
      <c r="B2242" s="16"/>
      <c r="D2242" s="30"/>
      <c r="E2242" s="38"/>
      <c r="F2242" s="28"/>
      <c r="G2242" s="28"/>
      <c r="H2242" s="11"/>
      <c r="I2242" s="11"/>
    </row>
    <row r="2243" spans="1:9">
      <c r="A2243" s="11"/>
      <c r="B2243" s="16"/>
      <c r="D2243" s="30"/>
      <c r="E2243" s="38"/>
      <c r="F2243" s="28"/>
      <c r="G2243" s="28"/>
      <c r="H2243" s="11"/>
      <c r="I2243" s="11"/>
    </row>
    <row r="2244" spans="1:9">
      <c r="A2244" s="11"/>
      <c r="B2244" s="16"/>
      <c r="D2244" s="30"/>
      <c r="E2244" s="38"/>
      <c r="F2244" s="28"/>
      <c r="G2244" s="28"/>
      <c r="H2244" s="11"/>
      <c r="I2244" s="11"/>
    </row>
    <row r="2245" spans="1:9">
      <c r="A2245" s="11"/>
      <c r="B2245" s="16"/>
      <c r="D2245" s="30"/>
      <c r="E2245" s="29"/>
      <c r="F2245" s="30"/>
      <c r="G2245" s="30"/>
      <c r="I2245" s="11"/>
    </row>
    <row r="2246" spans="1:9">
      <c r="A2246" s="11"/>
      <c r="B2246" s="16"/>
      <c r="D2246" s="30"/>
      <c r="E2246" s="38"/>
      <c r="F2246" s="28"/>
      <c r="G2246" s="28"/>
      <c r="H2246" s="11"/>
      <c r="I2246" s="11"/>
    </row>
    <row r="2247" spans="1:9">
      <c r="A2247" s="11"/>
      <c r="B2247" s="16"/>
      <c r="D2247" s="30"/>
      <c r="E2247" s="38"/>
      <c r="F2247" s="28"/>
      <c r="G2247" s="28"/>
      <c r="H2247" s="11"/>
      <c r="I2247" s="11"/>
    </row>
    <row r="2248" spans="1:9">
      <c r="A2248" s="11"/>
      <c r="B2248" s="16"/>
      <c r="D2248" s="30"/>
      <c r="E2248" s="38"/>
      <c r="F2248" s="28"/>
      <c r="G2248" s="28"/>
      <c r="H2248" s="11"/>
      <c r="I2248" s="11"/>
    </row>
    <row r="2249" spans="1:9">
      <c r="A2249" s="11"/>
      <c r="B2249" s="16"/>
      <c r="D2249" s="30"/>
      <c r="E2249" s="38"/>
      <c r="F2249" s="28"/>
      <c r="G2249" s="28"/>
      <c r="H2249" s="11"/>
      <c r="I2249" s="11"/>
    </row>
    <row r="2250" spans="1:9">
      <c r="A2250" s="11"/>
      <c r="B2250" s="16"/>
      <c r="D2250" s="30"/>
      <c r="E2250" s="38"/>
      <c r="F2250" s="28"/>
      <c r="G2250" s="28"/>
      <c r="H2250" s="11"/>
      <c r="I2250" s="11"/>
    </row>
    <row r="2251" spans="1:9">
      <c r="A2251" s="11"/>
      <c r="B2251" s="16"/>
      <c r="D2251" s="30"/>
      <c r="E2251" s="38"/>
      <c r="F2251" s="28"/>
      <c r="G2251" s="28"/>
      <c r="H2251" s="11"/>
      <c r="I2251" s="11"/>
    </row>
    <row r="2252" spans="1:9">
      <c r="A2252" s="11"/>
      <c r="B2252" s="16"/>
      <c r="D2252" s="30"/>
      <c r="E2252" s="30"/>
      <c r="F2252" s="30"/>
      <c r="G2252" s="30"/>
      <c r="I2252" s="11"/>
    </row>
    <row r="2253" spans="1:9">
      <c r="A2253" s="11"/>
      <c r="B2253" s="16"/>
      <c r="D2253" s="30"/>
      <c r="E2253" s="38"/>
      <c r="F2253" s="28"/>
      <c r="G2253" s="28"/>
      <c r="H2253" s="11"/>
      <c r="I2253" s="11"/>
    </row>
    <row r="2254" spans="1:9">
      <c r="A2254" s="11"/>
      <c r="B2254" s="16"/>
      <c r="D2254" s="30"/>
      <c r="E2254" s="38"/>
      <c r="F2254" s="28"/>
      <c r="G2254" s="28"/>
      <c r="H2254" s="11"/>
      <c r="I2254" s="11"/>
    </row>
    <row r="2255" spans="1:9">
      <c r="A2255" s="11"/>
      <c r="B2255" s="16"/>
      <c r="D2255" s="30"/>
      <c r="E2255" s="30"/>
      <c r="F2255" s="30"/>
      <c r="G2255" s="30"/>
      <c r="I2255" s="11"/>
    </row>
    <row r="2256" spans="1:9">
      <c r="A2256" s="11"/>
      <c r="B2256" s="16"/>
      <c r="D2256" s="30"/>
      <c r="E2256" s="38"/>
      <c r="F2256" s="28"/>
      <c r="G2256" s="28"/>
      <c r="H2256" s="11"/>
      <c r="I2256" s="11"/>
    </row>
    <row r="2257" spans="1:9">
      <c r="A2257" s="11"/>
      <c r="B2257" s="16"/>
      <c r="D2257" s="30"/>
      <c r="E2257" s="38"/>
      <c r="F2257" s="28"/>
      <c r="G2257" s="28"/>
      <c r="H2257" s="11"/>
      <c r="I2257" s="11"/>
    </row>
    <row r="2258" spans="1:9">
      <c r="A2258" s="11"/>
      <c r="B2258" s="16"/>
      <c r="D2258" s="30"/>
      <c r="E2258" s="38"/>
      <c r="F2258" s="28"/>
      <c r="G2258" s="28"/>
      <c r="H2258" s="11"/>
      <c r="I2258" s="11"/>
    </row>
    <row r="2259" spans="1:9">
      <c r="A2259" s="11"/>
      <c r="B2259" s="16"/>
      <c r="D2259" s="30"/>
      <c r="E2259" s="38"/>
      <c r="F2259" s="28"/>
      <c r="G2259" s="28"/>
      <c r="H2259" s="11"/>
      <c r="I2259" s="11"/>
    </row>
    <row r="2260" spans="1:9">
      <c r="A2260" s="11"/>
      <c r="B2260" s="16"/>
      <c r="D2260" s="30"/>
      <c r="E2260" s="38"/>
      <c r="F2260" s="28"/>
      <c r="G2260" s="28"/>
      <c r="H2260" s="11"/>
      <c r="I2260" s="11"/>
    </row>
    <row r="2261" spans="1:9">
      <c r="A2261" s="11"/>
      <c r="B2261" s="16"/>
      <c r="D2261" s="30"/>
      <c r="E2261" s="38"/>
      <c r="F2261" s="28"/>
      <c r="G2261" s="28"/>
      <c r="H2261" s="11"/>
      <c r="I2261" s="11"/>
    </row>
    <row r="2262" spans="1:9">
      <c r="A2262" s="11"/>
      <c r="B2262" s="16"/>
      <c r="D2262" s="30"/>
      <c r="E2262" s="38"/>
      <c r="F2262" s="28"/>
      <c r="G2262" s="28"/>
      <c r="H2262" s="11"/>
      <c r="I2262" s="11"/>
    </row>
    <row r="2263" spans="1:9">
      <c r="A2263" s="11"/>
      <c r="B2263" s="16"/>
      <c r="D2263" s="30"/>
      <c r="E2263" s="38"/>
      <c r="F2263" s="28"/>
      <c r="G2263" s="28"/>
      <c r="H2263" s="11"/>
      <c r="I2263" s="11"/>
    </row>
    <row r="2264" spans="1:9">
      <c r="A2264" s="11"/>
      <c r="B2264" s="16"/>
      <c r="D2264" s="30"/>
      <c r="E2264" s="29"/>
      <c r="F2264" s="30"/>
      <c r="G2264" s="30"/>
      <c r="I2264" s="11"/>
    </row>
    <row r="2265" spans="1:9">
      <c r="A2265" s="11"/>
      <c r="B2265" s="16"/>
      <c r="D2265" s="30"/>
      <c r="E2265" s="29"/>
      <c r="F2265" s="30"/>
      <c r="G2265" s="30"/>
      <c r="I2265" s="11"/>
    </row>
    <row r="2266" spans="1:9">
      <c r="A2266" s="11"/>
      <c r="B2266" s="16"/>
      <c r="D2266" s="30"/>
      <c r="E2266" s="38"/>
      <c r="F2266" s="28"/>
      <c r="G2266" s="28"/>
      <c r="H2266" s="11"/>
      <c r="I2266" s="11"/>
    </row>
    <row r="2267" spans="1:9">
      <c r="A2267" s="11"/>
      <c r="B2267" s="16"/>
      <c r="D2267" s="30"/>
      <c r="E2267" s="39"/>
      <c r="F2267" s="28"/>
      <c r="G2267" s="28"/>
      <c r="H2267" s="11"/>
      <c r="I2267" s="11"/>
    </row>
    <row r="2268" spans="1:9">
      <c r="A2268" s="11"/>
      <c r="B2268" s="16"/>
      <c r="D2268" s="30"/>
      <c r="E2268" s="38"/>
      <c r="F2268" s="28"/>
      <c r="G2268" s="28"/>
      <c r="H2268" s="11"/>
      <c r="I2268" s="11"/>
    </row>
    <row r="2269" spans="1:9">
      <c r="A2269" s="11"/>
      <c r="B2269" s="16"/>
      <c r="D2269" s="30"/>
      <c r="E2269" s="38"/>
      <c r="F2269" s="28"/>
      <c r="G2269" s="28"/>
      <c r="H2269" s="11"/>
      <c r="I2269" s="11"/>
    </row>
    <row r="2270" spans="1:9">
      <c r="A2270" s="11"/>
      <c r="B2270" s="16"/>
      <c r="D2270" s="30"/>
      <c r="E2270" s="29"/>
      <c r="F2270" s="30"/>
      <c r="G2270" s="30"/>
      <c r="I2270" s="11"/>
    </row>
    <row r="2271" spans="1:9">
      <c r="A2271" s="11"/>
      <c r="B2271" s="16"/>
      <c r="D2271" s="30"/>
      <c r="E2271" s="29"/>
      <c r="F2271" s="30"/>
      <c r="G2271" s="30"/>
      <c r="I2271" s="11"/>
    </row>
    <row r="2272" spans="1:9">
      <c r="A2272" s="11"/>
      <c r="B2272" s="16"/>
      <c r="D2272" s="30"/>
      <c r="E2272" s="38"/>
      <c r="F2272" s="28"/>
      <c r="G2272" s="28"/>
      <c r="H2272" s="11"/>
      <c r="I2272" s="11"/>
    </row>
    <row r="2273" spans="1:9">
      <c r="A2273" s="11"/>
      <c r="B2273" s="16"/>
      <c r="D2273" s="30"/>
      <c r="E2273" s="38"/>
      <c r="F2273" s="28"/>
      <c r="G2273" s="28"/>
      <c r="H2273" s="11"/>
      <c r="I2273" s="11"/>
    </row>
    <row r="2274" spans="1:9">
      <c r="A2274" s="11"/>
      <c r="B2274" s="16"/>
      <c r="D2274" s="30"/>
      <c r="E2274" s="38"/>
      <c r="F2274" s="28"/>
      <c r="G2274" s="28"/>
      <c r="H2274" s="11"/>
      <c r="I2274" s="11"/>
    </row>
    <row r="2275" spans="1:9">
      <c r="A2275" s="11"/>
      <c r="B2275" s="16"/>
      <c r="D2275" s="30"/>
      <c r="E2275" s="38"/>
      <c r="F2275" s="28"/>
      <c r="G2275" s="28"/>
      <c r="H2275" s="11"/>
      <c r="I2275" s="11"/>
    </row>
    <row r="2276" spans="1:9">
      <c r="A2276" s="11"/>
      <c r="B2276" s="16"/>
      <c r="D2276" s="30"/>
      <c r="E2276" s="28"/>
      <c r="F2276" s="30"/>
      <c r="G2276" s="30"/>
      <c r="I2276" s="11"/>
    </row>
    <row r="2277" spans="1:9">
      <c r="A2277" s="11"/>
      <c r="B2277" s="16"/>
      <c r="D2277" s="30"/>
      <c r="E2277" s="38"/>
      <c r="F2277" s="28"/>
      <c r="G2277" s="28"/>
      <c r="H2277" s="11"/>
      <c r="I2277" s="11"/>
    </row>
    <row r="2278" spans="1:9">
      <c r="A2278" s="11"/>
      <c r="B2278" s="16"/>
      <c r="D2278" s="30"/>
      <c r="E2278" s="29"/>
      <c r="F2278" s="30"/>
      <c r="G2278" s="30"/>
      <c r="I2278" s="11"/>
    </row>
    <row r="2279" spans="1:9">
      <c r="A2279" s="11"/>
      <c r="B2279" s="16"/>
      <c r="D2279" s="30"/>
      <c r="E2279" s="38"/>
      <c r="F2279" s="28"/>
      <c r="G2279" s="28"/>
      <c r="H2279" s="11"/>
      <c r="I2279" s="11"/>
    </row>
    <row r="2280" spans="1:9">
      <c r="A2280" s="11"/>
      <c r="B2280" s="16"/>
      <c r="D2280" s="30"/>
      <c r="E2280" s="38"/>
      <c r="F2280" s="28"/>
      <c r="G2280" s="28"/>
      <c r="H2280" s="11"/>
      <c r="I2280" s="11"/>
    </row>
    <row r="2281" spans="1:9">
      <c r="A2281" s="11"/>
      <c r="B2281" s="16"/>
      <c r="D2281" s="30"/>
      <c r="E2281" s="38"/>
      <c r="F2281" s="28"/>
      <c r="G2281" s="28"/>
      <c r="H2281" s="11"/>
      <c r="I2281" s="11"/>
    </row>
    <row r="2282" spans="1:9">
      <c r="A2282" s="11"/>
      <c r="B2282" s="16"/>
      <c r="D2282" s="30"/>
      <c r="E2282" s="38"/>
      <c r="F2282" s="28"/>
      <c r="G2282" s="28"/>
      <c r="H2282" s="11"/>
      <c r="I2282" s="11"/>
    </row>
    <row r="2283" spans="1:9">
      <c r="A2283" s="11"/>
      <c r="B2283" s="16"/>
      <c r="D2283" s="30"/>
      <c r="E2283" s="38"/>
      <c r="F2283" s="28"/>
      <c r="G2283" s="28"/>
      <c r="H2283" s="11"/>
      <c r="I2283" s="11"/>
    </row>
    <row r="2284" spans="1:9">
      <c r="A2284" s="11"/>
      <c r="B2284" s="16"/>
      <c r="D2284" s="30"/>
      <c r="E2284" s="29"/>
      <c r="F2284" s="30"/>
      <c r="G2284" s="30"/>
      <c r="I2284" s="11"/>
    </row>
    <row r="2285" spans="1:9">
      <c r="A2285" s="11"/>
      <c r="B2285" s="16"/>
      <c r="D2285" s="30"/>
      <c r="E2285" s="38"/>
      <c r="F2285" s="28"/>
      <c r="G2285" s="28"/>
      <c r="H2285" s="11"/>
      <c r="I2285" s="11"/>
    </row>
    <row r="2286" spans="1:9">
      <c r="A2286" s="11"/>
      <c r="B2286" s="16"/>
      <c r="D2286" s="30"/>
      <c r="E2286" s="29"/>
      <c r="F2286" s="30"/>
      <c r="G2286" s="30"/>
      <c r="I2286" s="11"/>
    </row>
    <row r="2287" spans="1:9">
      <c r="A2287" s="11"/>
      <c r="B2287" s="16"/>
      <c r="D2287" s="30"/>
      <c r="E2287" s="38"/>
      <c r="F2287" s="28"/>
      <c r="G2287" s="28"/>
      <c r="H2287" s="11"/>
      <c r="I2287" s="11"/>
    </row>
    <row r="2288" spans="1:9">
      <c r="A2288" s="11"/>
      <c r="B2288" s="16"/>
      <c r="D2288" s="30"/>
      <c r="E2288" s="38"/>
      <c r="F2288" s="28"/>
      <c r="G2288" s="28"/>
      <c r="H2288" s="11"/>
      <c r="I2288" s="11"/>
    </row>
    <row r="2289" spans="1:9">
      <c r="A2289" s="11"/>
      <c r="B2289" s="16"/>
      <c r="D2289" s="30"/>
      <c r="E2289" s="38"/>
      <c r="F2289" s="28"/>
      <c r="G2289" s="28"/>
      <c r="H2289" s="11"/>
      <c r="I2289" s="11"/>
    </row>
    <row r="2290" spans="1:9">
      <c r="A2290" s="11"/>
      <c r="B2290" s="16"/>
      <c r="D2290" s="30"/>
      <c r="E2290" s="38"/>
      <c r="F2290" s="28"/>
      <c r="G2290" s="28"/>
      <c r="H2290" s="11"/>
      <c r="I2290" s="11"/>
    </row>
    <row r="2291" spans="1:9">
      <c r="A2291" s="11"/>
      <c r="B2291" s="16"/>
      <c r="D2291" s="30"/>
      <c r="E2291" s="38"/>
      <c r="F2291" s="28"/>
      <c r="G2291" s="28"/>
      <c r="H2291" s="11"/>
      <c r="I2291" s="11"/>
    </row>
    <row r="2292" spans="1:9">
      <c r="A2292" s="11"/>
      <c r="B2292" s="16"/>
      <c r="D2292" s="30"/>
      <c r="E2292" s="38"/>
      <c r="F2292" s="28"/>
      <c r="G2292" s="28"/>
      <c r="H2292" s="11"/>
      <c r="I2292" s="11"/>
    </row>
    <row r="2293" spans="1:9">
      <c r="A2293" s="11"/>
      <c r="B2293" s="16"/>
      <c r="D2293" s="30"/>
      <c r="E2293" s="29"/>
      <c r="F2293" s="30"/>
      <c r="G2293" s="30"/>
      <c r="I2293" s="11"/>
    </row>
    <row r="2294" spans="1:9">
      <c r="A2294" s="11"/>
      <c r="B2294" s="16"/>
      <c r="D2294" s="30"/>
      <c r="E2294" s="38"/>
      <c r="F2294" s="28"/>
      <c r="G2294" s="28"/>
      <c r="H2294" s="11"/>
      <c r="I2294" s="11"/>
    </row>
    <row r="2295" spans="1:9">
      <c r="A2295" s="11"/>
      <c r="B2295" s="16"/>
      <c r="D2295" s="30"/>
      <c r="E2295" s="38"/>
      <c r="F2295" s="28"/>
      <c r="G2295" s="28"/>
      <c r="H2295" s="11"/>
      <c r="I2295" s="11"/>
    </row>
    <row r="2296" spans="1:9">
      <c r="A2296" s="11"/>
      <c r="B2296" s="16"/>
      <c r="D2296" s="30"/>
      <c r="E2296" s="38"/>
      <c r="F2296" s="28"/>
      <c r="G2296" s="28"/>
      <c r="H2296" s="11"/>
      <c r="I2296" s="11"/>
    </row>
    <row r="2297" spans="1:9">
      <c r="A2297" s="11"/>
      <c r="B2297" s="16"/>
      <c r="D2297" s="30"/>
      <c r="E2297" s="29"/>
      <c r="F2297" s="30"/>
      <c r="G2297" s="30"/>
      <c r="I2297" s="11"/>
    </row>
    <row r="2298" spans="1:9">
      <c r="A2298" s="11"/>
      <c r="B2298" s="16"/>
      <c r="D2298" s="30"/>
      <c r="E2298" s="38"/>
      <c r="F2298" s="28"/>
      <c r="G2298" s="28"/>
      <c r="H2298" s="11"/>
      <c r="I2298" s="11"/>
    </row>
    <row r="2299" spans="1:9">
      <c r="A2299" s="11"/>
      <c r="B2299" s="16"/>
      <c r="D2299" s="30"/>
      <c r="E2299" s="29"/>
      <c r="F2299" s="30"/>
      <c r="G2299" s="30"/>
      <c r="I2299" s="11"/>
    </row>
    <row r="2300" spans="1:9">
      <c r="A2300" s="11"/>
      <c r="B2300" s="16"/>
      <c r="D2300" s="30"/>
      <c r="E2300" s="38"/>
      <c r="F2300" s="28"/>
      <c r="G2300" s="28"/>
      <c r="H2300" s="11"/>
      <c r="I2300" s="11"/>
    </row>
    <row r="2301" spans="1:9">
      <c r="A2301" s="11"/>
      <c r="B2301" s="16"/>
      <c r="D2301" s="30"/>
      <c r="E2301" s="38"/>
      <c r="F2301" s="28"/>
      <c r="G2301" s="28"/>
      <c r="H2301" s="11"/>
      <c r="I2301" s="11"/>
    </row>
    <row r="2302" spans="1:9">
      <c r="A2302" s="11"/>
      <c r="B2302" s="16"/>
      <c r="D2302" s="30"/>
      <c r="E2302" s="38"/>
      <c r="F2302" s="28"/>
      <c r="G2302" s="28"/>
      <c r="H2302" s="11"/>
      <c r="I2302" s="11"/>
    </row>
    <row r="2303" spans="1:9">
      <c r="A2303" s="11"/>
      <c r="B2303" s="16"/>
      <c r="D2303" s="30"/>
      <c r="E2303" s="38"/>
      <c r="F2303" s="28"/>
      <c r="G2303" s="28"/>
      <c r="H2303" s="11"/>
      <c r="I2303" s="11"/>
    </row>
    <row r="2304" spans="1:9">
      <c r="A2304" s="11"/>
      <c r="B2304" s="16"/>
      <c r="D2304" s="30"/>
      <c r="E2304" s="38"/>
      <c r="F2304" s="28"/>
      <c r="G2304" s="28"/>
      <c r="H2304" s="11"/>
      <c r="I2304" s="11"/>
    </row>
    <row r="2305" spans="1:9">
      <c r="A2305" s="11"/>
      <c r="B2305" s="16"/>
      <c r="D2305" s="30"/>
      <c r="E2305" s="38"/>
      <c r="F2305" s="28"/>
      <c r="G2305" s="28"/>
      <c r="H2305" s="11"/>
      <c r="I2305" s="11"/>
    </row>
    <row r="2306" spans="1:9">
      <c r="A2306" s="11"/>
      <c r="B2306" s="16"/>
      <c r="D2306" s="30"/>
      <c r="E2306" s="38"/>
      <c r="F2306" s="28"/>
      <c r="G2306" s="28"/>
      <c r="H2306" s="11"/>
      <c r="I2306" s="11"/>
    </row>
    <row r="2307" spans="1:9">
      <c r="A2307" s="11"/>
      <c r="B2307" s="16"/>
      <c r="D2307" s="30"/>
      <c r="E2307" s="38"/>
      <c r="F2307" s="28"/>
      <c r="G2307" s="28"/>
      <c r="H2307" s="11"/>
      <c r="I2307" s="11"/>
    </row>
    <row r="2308" spans="1:9">
      <c r="A2308" s="11"/>
      <c r="B2308" s="16"/>
      <c r="D2308" s="30"/>
      <c r="E2308" s="38"/>
      <c r="F2308" s="28"/>
      <c r="G2308" s="28"/>
      <c r="H2308" s="11"/>
      <c r="I2308" s="11"/>
    </row>
    <row r="2309" spans="1:9">
      <c r="A2309" s="11"/>
      <c r="B2309" s="16"/>
      <c r="D2309" s="30"/>
      <c r="E2309" s="38"/>
      <c r="F2309" s="28"/>
      <c r="G2309" s="28"/>
      <c r="H2309" s="11"/>
      <c r="I2309" s="11"/>
    </row>
    <row r="2310" spans="1:9">
      <c r="A2310" s="11"/>
      <c r="B2310" s="16"/>
      <c r="D2310" s="30"/>
      <c r="E2310" s="29"/>
      <c r="F2310" s="29"/>
      <c r="G2310" s="30"/>
      <c r="I2310" s="11"/>
    </row>
    <row r="2311" spans="1:9">
      <c r="A2311" s="11"/>
      <c r="B2311" s="16"/>
      <c r="D2311" s="30"/>
      <c r="E2311" s="38"/>
      <c r="F2311" s="28"/>
      <c r="G2311" s="28"/>
      <c r="H2311" s="11"/>
      <c r="I2311" s="11"/>
    </row>
    <row r="2312" spans="1:9">
      <c r="A2312" s="11"/>
      <c r="B2312" s="16"/>
      <c r="D2312" s="30"/>
      <c r="E2312" s="38"/>
      <c r="F2312" s="28"/>
      <c r="G2312" s="28"/>
      <c r="H2312" s="11"/>
      <c r="I2312" s="11"/>
    </row>
    <row r="2313" spans="1:9">
      <c r="A2313" s="11"/>
      <c r="B2313" s="16"/>
      <c r="D2313" s="30"/>
      <c r="E2313" s="38"/>
      <c r="F2313" s="28"/>
      <c r="G2313" s="28"/>
      <c r="H2313" s="11"/>
      <c r="I2313" s="11"/>
    </row>
    <row r="2314" spans="1:9">
      <c r="A2314" s="11"/>
      <c r="B2314" s="16"/>
      <c r="D2314" s="30"/>
      <c r="E2314" s="38"/>
      <c r="F2314" s="28"/>
      <c r="G2314" s="28"/>
      <c r="H2314" s="11"/>
      <c r="I2314" s="11"/>
    </row>
    <row r="2315" spans="1:9">
      <c r="A2315" s="11"/>
      <c r="B2315" s="16"/>
      <c r="D2315" s="30"/>
      <c r="E2315" s="38"/>
      <c r="F2315" s="28"/>
      <c r="G2315" s="28"/>
      <c r="H2315" s="11"/>
      <c r="I2315" s="11"/>
    </row>
    <row r="2316" spans="1:9">
      <c r="A2316" s="11"/>
      <c r="B2316" s="16"/>
      <c r="D2316" s="30"/>
      <c r="E2316" s="38"/>
      <c r="F2316" s="28"/>
      <c r="G2316" s="28"/>
      <c r="H2316" s="11"/>
      <c r="I2316" s="11"/>
    </row>
    <row r="2317" spans="1:9">
      <c r="A2317" s="11"/>
      <c r="B2317" s="16"/>
      <c r="D2317" s="30"/>
      <c r="E2317" s="38"/>
      <c r="F2317" s="28"/>
      <c r="G2317" s="28"/>
      <c r="H2317" s="11"/>
      <c r="I2317" s="11"/>
    </row>
    <row r="2318" spans="1:9">
      <c r="A2318" s="11"/>
      <c r="B2318" s="16"/>
      <c r="D2318" s="30"/>
      <c r="E2318" s="38"/>
      <c r="F2318" s="28"/>
      <c r="G2318" s="28"/>
      <c r="H2318" s="11"/>
      <c r="I2318" s="11"/>
    </row>
    <row r="2319" spans="1:9">
      <c r="A2319" s="11"/>
      <c r="B2319" s="16"/>
      <c r="D2319" s="30"/>
      <c r="E2319" s="38"/>
      <c r="F2319" s="28"/>
      <c r="G2319" s="28"/>
      <c r="H2319" s="11"/>
      <c r="I2319" s="11"/>
    </row>
    <row r="2320" spans="1:9">
      <c r="A2320" s="11"/>
      <c r="B2320" s="16"/>
      <c r="D2320" s="30"/>
      <c r="E2320" s="38"/>
      <c r="F2320" s="28"/>
      <c r="G2320" s="28"/>
      <c r="H2320" s="11"/>
      <c r="I2320" s="11"/>
    </row>
    <row r="2321" spans="1:9">
      <c r="A2321" s="11"/>
      <c r="B2321" s="16"/>
      <c r="D2321" s="30"/>
      <c r="E2321" s="38"/>
      <c r="F2321" s="28"/>
      <c r="G2321" s="28"/>
      <c r="H2321" s="11"/>
      <c r="I2321" s="11"/>
    </row>
    <row r="2322" spans="1:9">
      <c r="A2322" s="11"/>
      <c r="B2322" s="16"/>
      <c r="D2322" s="30"/>
      <c r="E2322" s="38"/>
      <c r="F2322" s="28"/>
      <c r="G2322" s="28"/>
      <c r="H2322" s="11"/>
      <c r="I2322" s="11"/>
    </row>
    <row r="2323" spans="1:9">
      <c r="A2323" s="11"/>
      <c r="B2323" s="16"/>
      <c r="D2323" s="30"/>
      <c r="E2323" s="38"/>
      <c r="F2323" s="28"/>
      <c r="G2323" s="28"/>
      <c r="H2323" s="11"/>
      <c r="I2323" s="11"/>
    </row>
    <row r="2324" spans="1:9">
      <c r="A2324" s="11"/>
      <c r="B2324" s="16"/>
      <c r="D2324" s="30"/>
      <c r="E2324" s="38"/>
      <c r="F2324" s="28"/>
      <c r="G2324" s="28"/>
      <c r="H2324" s="11"/>
      <c r="I2324" s="11"/>
    </row>
    <row r="2325" spans="1:9">
      <c r="A2325" s="11"/>
      <c r="B2325" s="16"/>
      <c r="D2325" s="30"/>
      <c r="E2325" s="38"/>
      <c r="F2325" s="28"/>
      <c r="G2325" s="28"/>
      <c r="H2325" s="11"/>
      <c r="I2325" s="11"/>
    </row>
    <row r="2326" spans="1:9">
      <c r="A2326" s="11"/>
      <c r="B2326" s="16"/>
      <c r="D2326" s="30"/>
      <c r="E2326" s="29"/>
      <c r="F2326" s="30"/>
      <c r="G2326" s="30"/>
      <c r="I2326" s="11"/>
    </row>
    <row r="2327" spans="1:9">
      <c r="A2327" s="11"/>
      <c r="B2327" s="16"/>
      <c r="D2327" s="30"/>
      <c r="E2327" s="38"/>
      <c r="F2327" s="28"/>
      <c r="G2327" s="28"/>
      <c r="H2327" s="11"/>
      <c r="I2327" s="11"/>
    </row>
    <row r="2328" spans="1:9">
      <c r="A2328" s="11"/>
      <c r="B2328" s="16"/>
      <c r="D2328" s="30"/>
      <c r="E2328" s="29"/>
      <c r="F2328" s="30"/>
      <c r="G2328" s="30"/>
      <c r="I2328" s="11"/>
    </row>
    <row r="2329" spans="1:9">
      <c r="A2329" s="11"/>
      <c r="B2329" s="16"/>
      <c r="D2329" s="30"/>
      <c r="E2329" s="38"/>
      <c r="F2329" s="28"/>
      <c r="G2329" s="28"/>
      <c r="H2329" s="11"/>
      <c r="I2329" s="11"/>
    </row>
    <row r="2330" spans="1:9">
      <c r="A2330" s="11"/>
      <c r="B2330" s="16"/>
      <c r="D2330" s="30"/>
      <c r="E2330" s="38"/>
      <c r="F2330" s="28"/>
      <c r="G2330" s="28"/>
      <c r="H2330" s="11"/>
      <c r="I2330" s="11"/>
    </row>
    <row r="2331" spans="1:9">
      <c r="A2331" s="11"/>
      <c r="B2331" s="16"/>
      <c r="D2331" s="30"/>
      <c r="E2331" s="38"/>
      <c r="F2331" s="28"/>
      <c r="G2331" s="28"/>
      <c r="H2331" s="11"/>
      <c r="I2331" s="11"/>
    </row>
    <row r="2332" spans="1:9">
      <c r="A2332" s="11"/>
      <c r="B2332" s="16"/>
      <c r="D2332" s="30"/>
      <c r="E2332" s="38"/>
      <c r="F2332" s="28"/>
      <c r="G2332" s="28"/>
      <c r="H2332" s="11"/>
      <c r="I2332" s="11"/>
    </row>
    <row r="2333" spans="1:9">
      <c r="A2333" s="11"/>
      <c r="B2333" s="16"/>
      <c r="D2333" s="30"/>
      <c r="E2333" s="38"/>
      <c r="F2333" s="28"/>
      <c r="G2333" s="28"/>
      <c r="H2333" s="11"/>
      <c r="I2333" s="11"/>
    </row>
    <row r="2334" spans="1:9">
      <c r="A2334" s="11"/>
      <c r="B2334" s="16"/>
      <c r="D2334" s="30"/>
      <c r="E2334" s="38"/>
      <c r="F2334" s="28"/>
      <c r="G2334" s="28"/>
      <c r="H2334" s="11"/>
      <c r="I2334" s="11"/>
    </row>
    <row r="2335" spans="1:9">
      <c r="A2335" s="11"/>
      <c r="B2335" s="16"/>
      <c r="D2335" s="30"/>
      <c r="E2335" s="38"/>
      <c r="F2335" s="28"/>
      <c r="G2335" s="28"/>
      <c r="H2335" s="11"/>
      <c r="I2335" s="11"/>
    </row>
    <row r="2336" spans="1:9">
      <c r="A2336" s="11"/>
      <c r="B2336" s="16"/>
      <c r="D2336" s="30"/>
      <c r="E2336" s="38"/>
      <c r="F2336" s="28"/>
      <c r="G2336" s="28"/>
      <c r="H2336" s="11"/>
      <c r="I2336" s="11"/>
    </row>
    <row r="2337" spans="1:9">
      <c r="A2337" s="11"/>
      <c r="B2337" s="16"/>
      <c r="D2337" s="30"/>
      <c r="E2337" s="38"/>
      <c r="F2337" s="28"/>
      <c r="G2337" s="28"/>
      <c r="H2337" s="11"/>
      <c r="I2337" s="11"/>
    </row>
    <row r="2338" spans="1:9">
      <c r="A2338" s="11"/>
      <c r="B2338" s="16"/>
      <c r="D2338" s="30"/>
      <c r="E2338" s="38"/>
      <c r="F2338" s="28"/>
      <c r="G2338" s="28"/>
      <c r="H2338" s="11"/>
      <c r="I2338" s="11"/>
    </row>
    <row r="2339" spans="1:9">
      <c r="A2339" s="11"/>
      <c r="B2339" s="16"/>
      <c r="D2339" s="30"/>
      <c r="E2339" s="38"/>
      <c r="F2339" s="28"/>
      <c r="G2339" s="28"/>
      <c r="H2339" s="11"/>
      <c r="I2339" s="11"/>
    </row>
    <row r="2340" spans="1:9">
      <c r="A2340" s="11"/>
      <c r="B2340" s="16"/>
      <c r="D2340" s="30"/>
      <c r="E2340" s="38"/>
      <c r="F2340" s="28"/>
      <c r="G2340" s="28"/>
      <c r="H2340" s="11"/>
      <c r="I2340" s="11"/>
    </row>
    <row r="2341" spans="1:9">
      <c r="A2341" s="11"/>
      <c r="B2341" s="16"/>
      <c r="D2341" s="30"/>
      <c r="E2341" s="38"/>
      <c r="F2341" s="28"/>
      <c r="G2341" s="28"/>
      <c r="H2341" s="11"/>
      <c r="I2341" s="11"/>
    </row>
    <row r="2342" spans="1:9">
      <c r="A2342" s="11"/>
      <c r="B2342" s="16"/>
      <c r="D2342" s="30"/>
      <c r="E2342" s="38"/>
      <c r="F2342" s="28"/>
      <c r="G2342" s="28"/>
      <c r="H2342" s="11"/>
      <c r="I2342" s="11"/>
    </row>
    <row r="2343" spans="1:9">
      <c r="A2343" s="11"/>
      <c r="B2343" s="16"/>
      <c r="D2343" s="30"/>
      <c r="E2343" s="38"/>
      <c r="F2343" s="28"/>
      <c r="G2343" s="28"/>
      <c r="H2343" s="11"/>
      <c r="I2343" s="11"/>
    </row>
    <row r="2344" spans="1:9">
      <c r="A2344" s="11"/>
      <c r="B2344" s="16"/>
      <c r="D2344" s="30"/>
      <c r="E2344" s="38"/>
      <c r="F2344" s="28"/>
      <c r="G2344" s="28"/>
      <c r="H2344" s="11"/>
      <c r="I2344" s="11"/>
    </row>
    <row r="2345" spans="1:9">
      <c r="A2345" s="11"/>
      <c r="B2345" s="16"/>
      <c r="D2345" s="30"/>
      <c r="E2345" s="38"/>
      <c r="F2345" s="28"/>
      <c r="G2345" s="28"/>
      <c r="H2345" s="11"/>
      <c r="I2345" s="11"/>
    </row>
    <row r="2346" spans="1:9">
      <c r="A2346" s="11"/>
      <c r="B2346" s="16"/>
      <c r="D2346" s="30"/>
      <c r="E2346" s="38"/>
      <c r="F2346" s="28"/>
      <c r="G2346" s="28"/>
      <c r="H2346" s="11"/>
      <c r="I2346" s="11"/>
    </row>
    <row r="2347" spans="1:9">
      <c r="A2347" s="11"/>
      <c r="B2347" s="16"/>
      <c r="D2347" s="30"/>
      <c r="E2347" s="38"/>
      <c r="F2347" s="28"/>
      <c r="G2347" s="28"/>
      <c r="H2347" s="11"/>
      <c r="I2347" s="11"/>
    </row>
    <row r="2348" spans="1:9">
      <c r="A2348" s="11"/>
      <c r="B2348" s="16"/>
      <c r="D2348" s="30"/>
      <c r="E2348" s="38"/>
      <c r="F2348" s="28"/>
      <c r="G2348" s="28"/>
      <c r="H2348" s="11"/>
      <c r="I2348" s="11"/>
    </row>
    <row r="2349" spans="1:9">
      <c r="A2349" s="11"/>
      <c r="B2349" s="16"/>
      <c r="D2349" s="30"/>
      <c r="E2349" s="38"/>
      <c r="F2349" s="28"/>
      <c r="G2349" s="28"/>
      <c r="H2349" s="11"/>
      <c r="I2349" s="11"/>
    </row>
    <row r="2350" spans="1:9">
      <c r="A2350" s="11"/>
      <c r="B2350" s="16"/>
      <c r="D2350" s="30"/>
      <c r="E2350" s="38"/>
      <c r="F2350" s="28"/>
      <c r="G2350" s="28"/>
      <c r="H2350" s="11"/>
      <c r="I2350" s="11"/>
    </row>
    <row r="2351" spans="1:9">
      <c r="A2351" s="11"/>
      <c r="B2351" s="16"/>
      <c r="D2351" s="30"/>
      <c r="E2351" s="38"/>
      <c r="F2351" s="28"/>
      <c r="G2351" s="28"/>
      <c r="H2351" s="11"/>
      <c r="I2351" s="11"/>
    </row>
    <row r="2352" spans="1:9">
      <c r="A2352" s="11"/>
      <c r="B2352" s="16"/>
      <c r="D2352" s="30"/>
      <c r="E2352" s="38"/>
      <c r="F2352" s="28"/>
      <c r="G2352" s="28"/>
      <c r="H2352" s="11"/>
      <c r="I2352" s="11"/>
    </row>
    <row r="2353" spans="1:9">
      <c r="A2353" s="11"/>
      <c r="B2353" s="16"/>
      <c r="D2353" s="30"/>
      <c r="E2353" s="38"/>
      <c r="F2353" s="28"/>
      <c r="G2353" s="28"/>
      <c r="H2353" s="11"/>
      <c r="I2353" s="11"/>
    </row>
    <row r="2354" spans="1:9">
      <c r="A2354" s="11"/>
      <c r="B2354" s="16"/>
      <c r="D2354" s="30"/>
      <c r="E2354" s="38"/>
      <c r="F2354" s="28"/>
      <c r="G2354" s="28"/>
      <c r="H2354" s="11"/>
      <c r="I2354" s="11"/>
    </row>
    <row r="2355" spans="1:9">
      <c r="A2355" s="11"/>
      <c r="B2355" s="16"/>
      <c r="D2355" s="30"/>
      <c r="E2355" s="38"/>
      <c r="F2355" s="28"/>
      <c r="G2355" s="28"/>
      <c r="H2355" s="11"/>
      <c r="I2355" s="11"/>
    </row>
    <row r="2356" spans="1:9">
      <c r="A2356" s="11"/>
      <c r="B2356" s="16"/>
      <c r="D2356" s="30"/>
      <c r="E2356" s="38"/>
      <c r="F2356" s="28"/>
      <c r="G2356" s="28"/>
      <c r="H2356" s="11"/>
      <c r="I2356" s="11"/>
    </row>
    <row r="2357" spans="1:9">
      <c r="A2357" s="11"/>
      <c r="B2357" s="16"/>
      <c r="D2357" s="30"/>
      <c r="E2357" s="38"/>
      <c r="F2357" s="28"/>
      <c r="G2357" s="28"/>
      <c r="H2357" s="11"/>
      <c r="I2357" s="11"/>
    </row>
    <row r="2358" spans="1:9">
      <c r="A2358" s="11"/>
      <c r="B2358" s="16"/>
      <c r="D2358" s="30"/>
      <c r="E2358" s="38"/>
      <c r="F2358" s="28"/>
      <c r="G2358" s="28"/>
      <c r="H2358" s="11"/>
      <c r="I2358" s="11"/>
    </row>
    <row r="2359" spans="1:9">
      <c r="A2359" s="11"/>
      <c r="B2359" s="16"/>
      <c r="D2359" s="30"/>
      <c r="E2359" s="38"/>
      <c r="F2359" s="28"/>
      <c r="G2359" s="28"/>
      <c r="H2359" s="11"/>
      <c r="I2359" s="11"/>
    </row>
    <row r="2360" spans="1:9">
      <c r="A2360" s="11"/>
      <c r="B2360" s="16"/>
      <c r="D2360" s="30"/>
      <c r="E2360" s="38"/>
      <c r="F2360" s="28"/>
      <c r="G2360" s="28"/>
      <c r="H2360" s="11"/>
      <c r="I2360" s="11"/>
    </row>
    <row r="2361" spans="1:9">
      <c r="A2361" s="11"/>
      <c r="B2361" s="16"/>
      <c r="D2361" s="30"/>
      <c r="E2361" s="38"/>
      <c r="F2361" s="28"/>
      <c r="G2361" s="28"/>
      <c r="H2361" s="11"/>
      <c r="I2361" s="11"/>
    </row>
    <row r="2362" spans="1:9">
      <c r="A2362" s="11"/>
      <c r="B2362" s="16"/>
      <c r="D2362" s="30"/>
      <c r="E2362" s="38"/>
      <c r="F2362" s="28"/>
      <c r="G2362" s="28"/>
      <c r="H2362" s="11"/>
      <c r="I2362" s="11"/>
    </row>
    <row r="2363" spans="1:9">
      <c r="A2363" s="11"/>
      <c r="B2363" s="16"/>
      <c r="D2363" s="30"/>
      <c r="E2363" s="38"/>
      <c r="F2363" s="28"/>
      <c r="G2363" s="28"/>
      <c r="H2363" s="11"/>
      <c r="I2363" s="11"/>
    </row>
    <row r="2364" spans="1:9">
      <c r="A2364" s="11"/>
      <c r="B2364" s="16"/>
      <c r="D2364" s="30"/>
      <c r="E2364" s="38"/>
      <c r="F2364" s="28"/>
      <c r="G2364" s="28"/>
      <c r="H2364" s="11"/>
      <c r="I2364" s="11"/>
    </row>
    <row r="2365" spans="1:9">
      <c r="A2365" s="11"/>
      <c r="B2365" s="16"/>
      <c r="D2365" s="30"/>
      <c r="E2365" s="38"/>
      <c r="F2365" s="28"/>
      <c r="G2365" s="28"/>
      <c r="H2365" s="11"/>
      <c r="I2365" s="11"/>
    </row>
    <row r="2366" spans="1:9">
      <c r="A2366" s="11"/>
      <c r="B2366" s="16"/>
      <c r="D2366" s="30"/>
      <c r="E2366" s="38"/>
      <c r="F2366" s="28"/>
      <c r="G2366" s="28"/>
      <c r="H2366" s="11"/>
      <c r="I2366" s="11"/>
    </row>
    <row r="2367" spans="1:9">
      <c r="A2367" s="11"/>
      <c r="B2367" s="16"/>
      <c r="D2367" s="30"/>
      <c r="E2367" s="38"/>
      <c r="F2367" s="28"/>
      <c r="G2367" s="28"/>
      <c r="H2367" s="11"/>
      <c r="I2367" s="11"/>
    </row>
    <row r="2368" spans="1:9">
      <c r="A2368" s="11"/>
      <c r="B2368" s="16"/>
      <c r="D2368" s="30"/>
      <c r="E2368" s="38"/>
      <c r="F2368" s="28"/>
      <c r="G2368" s="28"/>
      <c r="H2368" s="11"/>
      <c r="I2368" s="11"/>
    </row>
    <row r="2369" spans="1:9">
      <c r="A2369" s="11"/>
      <c r="B2369" s="16"/>
      <c r="D2369" s="30"/>
      <c r="E2369" s="38"/>
      <c r="F2369" s="28"/>
      <c r="G2369" s="28"/>
      <c r="H2369" s="11"/>
      <c r="I2369" s="11"/>
    </row>
    <row r="2370" spans="1:9">
      <c r="A2370" s="11"/>
      <c r="B2370" s="16"/>
      <c r="D2370" s="30"/>
      <c r="E2370" s="38"/>
      <c r="F2370" s="28"/>
      <c r="G2370" s="28"/>
      <c r="H2370" s="11"/>
      <c r="I2370" s="11"/>
    </row>
    <row r="2371" spans="1:9">
      <c r="A2371" s="11"/>
      <c r="B2371" s="16"/>
      <c r="D2371" s="30"/>
      <c r="E2371" s="38"/>
      <c r="F2371" s="28"/>
      <c r="G2371" s="28"/>
      <c r="H2371" s="11"/>
      <c r="I2371" s="11"/>
    </row>
    <row r="2372" spans="1:9">
      <c r="A2372" s="11"/>
      <c r="B2372" s="16"/>
      <c r="D2372" s="30"/>
      <c r="E2372" s="38"/>
      <c r="F2372" s="28"/>
      <c r="G2372" s="28"/>
      <c r="H2372" s="11"/>
      <c r="I2372" s="11"/>
    </row>
    <row r="2373" spans="1:9">
      <c r="A2373" s="11"/>
      <c r="B2373" s="16"/>
      <c r="D2373" s="30"/>
      <c r="E2373" s="38"/>
      <c r="F2373" s="28"/>
      <c r="G2373" s="28"/>
      <c r="H2373" s="11"/>
      <c r="I2373" s="11"/>
    </row>
    <row r="2374" spans="1:9">
      <c r="A2374" s="11"/>
      <c r="B2374" s="16"/>
      <c r="D2374" s="30"/>
      <c r="E2374" s="38"/>
      <c r="F2374" s="28"/>
      <c r="G2374" s="28"/>
      <c r="H2374" s="11"/>
      <c r="I2374" s="11"/>
    </row>
    <row r="2375" spans="1:9">
      <c r="A2375" s="11"/>
      <c r="B2375" s="16"/>
      <c r="D2375" s="30"/>
      <c r="E2375" s="38"/>
      <c r="F2375" s="28"/>
      <c r="G2375" s="28"/>
      <c r="H2375" s="11"/>
      <c r="I2375" s="11"/>
    </row>
    <row r="2376" spans="1:9">
      <c r="A2376" s="11"/>
      <c r="B2376" s="16"/>
      <c r="D2376" s="30"/>
      <c r="E2376" s="38"/>
      <c r="F2376" s="28"/>
      <c r="G2376" s="28"/>
      <c r="H2376" s="11"/>
      <c r="I2376" s="11"/>
    </row>
    <row r="2377" spans="1:9">
      <c r="A2377" s="11"/>
      <c r="B2377" s="16"/>
      <c r="D2377" s="30"/>
      <c r="E2377" s="38"/>
      <c r="F2377" s="28"/>
      <c r="G2377" s="28"/>
      <c r="H2377" s="11"/>
      <c r="I2377" s="11"/>
    </row>
    <row r="2378" spans="1:9">
      <c r="A2378" s="11"/>
      <c r="B2378" s="16"/>
      <c r="D2378" s="30"/>
      <c r="E2378" s="38"/>
      <c r="F2378" s="28"/>
      <c r="G2378" s="28"/>
      <c r="H2378" s="11"/>
      <c r="I2378" s="11"/>
    </row>
    <row r="2379" spans="1:9">
      <c r="A2379" s="11"/>
      <c r="B2379" s="16"/>
      <c r="D2379" s="30"/>
      <c r="E2379" s="38"/>
      <c r="F2379" s="28"/>
      <c r="G2379" s="28"/>
      <c r="H2379" s="11"/>
      <c r="I2379" s="11"/>
    </row>
    <row r="2380" spans="1:9">
      <c r="A2380" s="11"/>
      <c r="B2380" s="16"/>
      <c r="D2380" s="30"/>
      <c r="E2380" s="38"/>
      <c r="F2380" s="28"/>
      <c r="G2380" s="28"/>
      <c r="H2380" s="11"/>
      <c r="I2380" s="11"/>
    </row>
    <row r="2381" spans="1:9">
      <c r="A2381" s="11"/>
      <c r="B2381" s="16"/>
      <c r="D2381" s="30"/>
      <c r="E2381" s="38"/>
      <c r="F2381" s="28"/>
      <c r="G2381" s="28"/>
      <c r="H2381" s="11"/>
      <c r="I2381" s="11"/>
    </row>
    <row r="2382" spans="1:9">
      <c r="A2382" s="11"/>
      <c r="B2382" s="16"/>
      <c r="D2382" s="30"/>
      <c r="E2382" s="38"/>
      <c r="F2382" s="28"/>
      <c r="G2382" s="28"/>
      <c r="H2382" s="11"/>
      <c r="I2382" s="11"/>
    </row>
    <row r="2383" spans="1:9">
      <c r="A2383" s="11"/>
      <c r="B2383" s="16"/>
      <c r="D2383" s="30"/>
      <c r="E2383" s="38"/>
      <c r="F2383" s="28"/>
      <c r="G2383" s="28"/>
      <c r="H2383" s="11"/>
      <c r="I2383" s="11"/>
    </row>
    <row r="2384" spans="1:9">
      <c r="A2384" s="11"/>
      <c r="B2384" s="16"/>
      <c r="D2384" s="30"/>
      <c r="E2384" s="38"/>
      <c r="F2384" s="28"/>
      <c r="G2384" s="28"/>
      <c r="H2384" s="11"/>
      <c r="I2384" s="11"/>
    </row>
    <row r="2385" spans="1:9">
      <c r="A2385" s="11"/>
      <c r="B2385" s="16"/>
      <c r="D2385" s="30"/>
      <c r="E2385" s="38"/>
      <c r="F2385" s="28"/>
      <c r="G2385" s="28"/>
      <c r="H2385" s="11"/>
      <c r="I2385" s="11"/>
    </row>
    <row r="2386" spans="1:9">
      <c r="A2386" s="11"/>
      <c r="B2386" s="16"/>
      <c r="D2386" s="30"/>
      <c r="E2386" s="38"/>
      <c r="F2386" s="28"/>
      <c r="G2386" s="28"/>
      <c r="H2386" s="11"/>
      <c r="I2386" s="11"/>
    </row>
    <row r="2387" spans="1:9">
      <c r="A2387" s="11"/>
      <c r="B2387" s="16"/>
      <c r="D2387" s="30"/>
      <c r="E2387" s="38"/>
      <c r="F2387" s="28"/>
      <c r="G2387" s="28"/>
      <c r="H2387" s="11"/>
      <c r="I2387" s="11"/>
    </row>
    <row r="2388" spans="1:9">
      <c r="A2388" s="11"/>
      <c r="B2388" s="16"/>
      <c r="D2388" s="30"/>
      <c r="E2388" s="38"/>
      <c r="F2388" s="28"/>
      <c r="G2388" s="28"/>
      <c r="H2388" s="11"/>
      <c r="I2388" s="11"/>
    </row>
    <row r="2389" spans="1:9">
      <c r="A2389" s="11"/>
      <c r="B2389" s="16"/>
      <c r="D2389" s="30"/>
      <c r="E2389" s="38"/>
      <c r="F2389" s="28"/>
      <c r="G2389" s="28"/>
      <c r="H2389" s="11"/>
      <c r="I2389" s="11"/>
    </row>
    <row r="2390" spans="1:9">
      <c r="A2390" s="11"/>
      <c r="B2390" s="16"/>
      <c r="D2390" s="30"/>
      <c r="E2390" s="38"/>
      <c r="F2390" s="28"/>
      <c r="G2390" s="28"/>
      <c r="H2390" s="11"/>
      <c r="I2390" s="11"/>
    </row>
    <row r="2391" spans="1:9">
      <c r="A2391" s="11"/>
      <c r="B2391" s="16"/>
      <c r="D2391" s="30"/>
      <c r="E2391" s="38"/>
      <c r="F2391" s="28"/>
      <c r="G2391" s="28"/>
      <c r="H2391" s="11"/>
      <c r="I2391" s="11"/>
    </row>
    <row r="2392" spans="1:9">
      <c r="A2392" s="11"/>
      <c r="B2392" s="16"/>
      <c r="D2392" s="30"/>
      <c r="E2392" s="39"/>
      <c r="F2392" s="28"/>
      <c r="G2392" s="28"/>
      <c r="H2392" s="11"/>
      <c r="I2392" s="11"/>
    </row>
    <row r="2393" spans="1:9">
      <c r="A2393" s="11"/>
      <c r="B2393" s="16"/>
      <c r="D2393" s="30"/>
      <c r="E2393" s="38"/>
      <c r="F2393" s="28"/>
      <c r="G2393" s="28"/>
      <c r="H2393" s="11"/>
      <c r="I2393" s="11"/>
    </row>
    <row r="2394" spans="1:9">
      <c r="A2394" s="11"/>
      <c r="B2394" s="16"/>
      <c r="D2394" s="30"/>
      <c r="E2394" s="38"/>
      <c r="F2394" s="28"/>
      <c r="G2394" s="28"/>
      <c r="H2394" s="11"/>
      <c r="I2394" s="11"/>
    </row>
    <row r="2395" spans="1:9">
      <c r="A2395" s="11"/>
      <c r="B2395" s="16"/>
      <c r="D2395" s="30"/>
      <c r="E2395" s="38"/>
      <c r="F2395" s="28"/>
      <c r="G2395" s="28"/>
      <c r="H2395" s="11"/>
      <c r="I2395" s="11"/>
    </row>
    <row r="2396" spans="1:9">
      <c r="A2396" s="11"/>
      <c r="B2396" s="16"/>
      <c r="D2396" s="30"/>
      <c r="E2396" s="38"/>
      <c r="F2396" s="28"/>
      <c r="G2396" s="28"/>
      <c r="H2396" s="11"/>
      <c r="I2396" s="11"/>
    </row>
    <row r="2397" spans="1:9">
      <c r="A2397" s="11"/>
      <c r="B2397" s="16"/>
      <c r="D2397" s="30"/>
      <c r="E2397" s="38"/>
      <c r="F2397" s="28"/>
      <c r="G2397" s="28"/>
      <c r="H2397" s="11"/>
      <c r="I2397" s="11"/>
    </row>
    <row r="2398" spans="1:9">
      <c r="A2398" s="11"/>
      <c r="B2398" s="16"/>
      <c r="D2398" s="30"/>
      <c r="E2398" s="38"/>
      <c r="F2398" s="28"/>
      <c r="G2398" s="28"/>
      <c r="H2398" s="11"/>
      <c r="I2398" s="11"/>
    </row>
    <row r="2399" spans="1:9">
      <c r="A2399" s="11"/>
      <c r="B2399" s="16"/>
      <c r="D2399" s="30"/>
      <c r="E2399" s="38"/>
      <c r="F2399" s="28"/>
      <c r="G2399" s="28"/>
      <c r="H2399" s="11"/>
      <c r="I2399" s="11"/>
    </row>
    <row r="2400" spans="1:9">
      <c r="A2400" s="11"/>
      <c r="B2400" s="16"/>
      <c r="D2400" s="30"/>
      <c r="E2400" s="38"/>
      <c r="F2400" s="28"/>
      <c r="G2400" s="28"/>
      <c r="H2400" s="11"/>
      <c r="I2400" s="11"/>
    </row>
    <row r="2401" spans="1:9">
      <c r="A2401" s="11"/>
      <c r="B2401" s="16"/>
      <c r="D2401" s="30"/>
      <c r="E2401" s="38"/>
      <c r="F2401" s="28"/>
      <c r="G2401" s="28"/>
      <c r="H2401" s="11"/>
      <c r="I2401" s="11"/>
    </row>
    <row r="2402" spans="1:9">
      <c r="A2402" s="11"/>
      <c r="B2402" s="16"/>
      <c r="D2402" s="30"/>
      <c r="E2402" s="38"/>
      <c r="F2402" s="28"/>
      <c r="G2402" s="28"/>
      <c r="H2402" s="11"/>
      <c r="I2402" s="11"/>
    </row>
    <row r="2403" spans="1:9">
      <c r="A2403" s="11"/>
      <c r="B2403" s="16"/>
      <c r="D2403" s="30"/>
      <c r="E2403" s="38"/>
      <c r="F2403" s="28"/>
      <c r="G2403" s="28"/>
      <c r="H2403" s="11"/>
      <c r="I2403" s="11"/>
    </row>
    <row r="2404" spans="1:9">
      <c r="A2404" s="11"/>
      <c r="B2404" s="16"/>
      <c r="D2404" s="30"/>
      <c r="E2404" s="38"/>
      <c r="F2404" s="28"/>
      <c r="G2404" s="28"/>
      <c r="H2404" s="11"/>
      <c r="I2404" s="11"/>
    </row>
    <row r="2405" spans="1:9">
      <c r="A2405" s="11"/>
      <c r="B2405" s="16"/>
      <c r="D2405" s="30"/>
      <c r="E2405" s="38"/>
      <c r="F2405" s="28"/>
      <c r="G2405" s="28"/>
      <c r="H2405" s="11"/>
      <c r="I2405" s="11"/>
    </row>
    <row r="2406" spans="1:9">
      <c r="A2406" s="11"/>
      <c r="B2406" s="16"/>
      <c r="D2406" s="30"/>
      <c r="E2406" s="38"/>
      <c r="F2406" s="28"/>
      <c r="G2406" s="28"/>
      <c r="H2406" s="11"/>
      <c r="I2406" s="11"/>
    </row>
    <row r="2407" spans="1:9">
      <c r="A2407" s="11"/>
      <c r="B2407" s="16"/>
      <c r="D2407" s="30"/>
      <c r="E2407" s="38"/>
      <c r="F2407" s="28"/>
      <c r="G2407" s="28"/>
      <c r="H2407" s="11"/>
      <c r="I2407" s="11"/>
    </row>
    <row r="2408" spans="1:9">
      <c r="A2408" s="11"/>
      <c r="B2408" s="16"/>
      <c r="D2408" s="30"/>
      <c r="E2408" s="38"/>
      <c r="F2408" s="28"/>
      <c r="G2408" s="28"/>
      <c r="H2408" s="11"/>
      <c r="I2408" s="11"/>
    </row>
    <row r="2409" spans="1:9">
      <c r="A2409" s="11"/>
      <c r="B2409" s="16"/>
      <c r="D2409" s="30"/>
      <c r="E2409" s="38"/>
      <c r="F2409" s="28"/>
      <c r="G2409" s="28"/>
      <c r="H2409" s="11"/>
      <c r="I2409" s="11"/>
    </row>
    <row r="2410" spans="1:9">
      <c r="A2410" s="11"/>
      <c r="B2410" s="16"/>
      <c r="D2410" s="30"/>
      <c r="E2410" s="39"/>
      <c r="F2410" s="28"/>
      <c r="G2410" s="28"/>
      <c r="H2410" s="11"/>
      <c r="I2410" s="11"/>
    </row>
    <row r="2411" spans="1:9">
      <c r="A2411" s="11"/>
      <c r="B2411" s="16"/>
      <c r="D2411" s="30"/>
      <c r="E2411" s="38"/>
      <c r="F2411" s="28"/>
      <c r="G2411" s="28"/>
      <c r="H2411" s="11"/>
      <c r="I2411" s="11"/>
    </row>
    <row r="2412" spans="1:9">
      <c r="A2412" s="11"/>
      <c r="B2412" s="16"/>
      <c r="D2412" s="30"/>
      <c r="E2412" s="38"/>
      <c r="F2412" s="28"/>
      <c r="G2412" s="28"/>
      <c r="H2412" s="11"/>
      <c r="I2412" s="11"/>
    </row>
    <row r="2413" spans="1:9">
      <c r="A2413" s="11"/>
      <c r="B2413" s="16"/>
      <c r="D2413" s="30"/>
      <c r="E2413" s="38"/>
      <c r="F2413" s="28"/>
      <c r="G2413" s="28"/>
      <c r="H2413" s="11"/>
      <c r="I2413" s="11"/>
    </row>
    <row r="2414" spans="1:9">
      <c r="A2414" s="11"/>
      <c r="B2414" s="16"/>
      <c r="D2414" s="30"/>
      <c r="E2414" s="38"/>
      <c r="F2414" s="28"/>
      <c r="G2414" s="28"/>
      <c r="H2414" s="11"/>
      <c r="I2414" s="11"/>
    </row>
    <row r="2415" spans="1:9">
      <c r="A2415" s="11"/>
      <c r="B2415" s="16"/>
      <c r="D2415" s="30"/>
      <c r="E2415" s="38"/>
      <c r="F2415" s="28"/>
      <c r="G2415" s="28"/>
      <c r="H2415" s="11"/>
      <c r="I2415" s="11"/>
    </row>
    <row r="2416" spans="1:9">
      <c r="A2416" s="11"/>
      <c r="B2416" s="16"/>
      <c r="D2416" s="30"/>
      <c r="E2416" s="28"/>
      <c r="F2416" s="30"/>
      <c r="G2416" s="30"/>
      <c r="I2416" s="11"/>
    </row>
    <row r="2417" spans="1:9">
      <c r="A2417" s="11"/>
      <c r="B2417" s="16"/>
      <c r="D2417" s="30"/>
      <c r="E2417" s="29"/>
      <c r="F2417" s="30"/>
      <c r="G2417" s="30"/>
      <c r="I2417" s="11"/>
    </row>
    <row r="2418" spans="1:9">
      <c r="A2418" s="11"/>
      <c r="B2418" s="16"/>
      <c r="D2418" s="30"/>
      <c r="E2418" s="29"/>
      <c r="F2418" s="30"/>
      <c r="G2418" s="30"/>
      <c r="I2418" s="11"/>
    </row>
    <row r="2419" spans="1:9">
      <c r="A2419" s="11"/>
      <c r="B2419" s="16"/>
      <c r="D2419" s="30"/>
      <c r="E2419" s="29"/>
      <c r="F2419" s="30"/>
      <c r="G2419" s="30"/>
      <c r="I2419" s="11"/>
    </row>
    <row r="2420" spans="1:9">
      <c r="A2420" s="11"/>
      <c r="B2420" s="16"/>
      <c r="D2420" s="30"/>
      <c r="E2420" s="29"/>
      <c r="F2420" s="30"/>
      <c r="G2420" s="30"/>
      <c r="I2420" s="11"/>
    </row>
    <row r="2421" spans="1:9">
      <c r="A2421" s="11"/>
      <c r="B2421" s="16"/>
      <c r="D2421" s="30"/>
      <c r="E2421" s="29"/>
      <c r="F2421" s="30"/>
      <c r="G2421" s="30"/>
      <c r="I2421" s="11"/>
    </row>
    <row r="2422" spans="1:9">
      <c r="A2422" s="11"/>
      <c r="B2422" s="16"/>
      <c r="D2422" s="30"/>
      <c r="E2422" s="29"/>
      <c r="F2422" s="30"/>
      <c r="G2422" s="30"/>
      <c r="I2422" s="11"/>
    </row>
    <row r="2423" spans="1:9">
      <c r="A2423" s="11"/>
      <c r="B2423" s="16"/>
      <c r="D2423" s="30"/>
      <c r="E2423" s="28"/>
      <c r="F2423" s="30"/>
      <c r="G2423" s="30"/>
      <c r="I2423" s="11"/>
    </row>
    <row r="2424" spans="1:9">
      <c r="A2424" s="11"/>
      <c r="B2424" s="16"/>
      <c r="D2424" s="30"/>
      <c r="E2424" s="29"/>
      <c r="F2424" s="30"/>
      <c r="G2424" s="30"/>
      <c r="I2424" s="11"/>
    </row>
    <row r="2425" spans="1:9">
      <c r="A2425" s="11"/>
      <c r="B2425" s="16"/>
      <c r="D2425" s="30"/>
      <c r="E2425" s="29"/>
      <c r="F2425" s="30"/>
      <c r="G2425" s="30"/>
      <c r="I2425" s="11"/>
    </row>
    <row r="2426" spans="1:9">
      <c r="A2426" s="11"/>
      <c r="B2426" s="16"/>
      <c r="D2426" s="30"/>
      <c r="E2426" s="29"/>
      <c r="F2426" s="30"/>
      <c r="G2426" s="30"/>
      <c r="I2426" s="11"/>
    </row>
    <row r="2427" spans="1:9">
      <c r="A2427" s="11"/>
      <c r="B2427" s="16"/>
      <c r="D2427" s="30"/>
      <c r="E2427" s="29"/>
      <c r="F2427" s="29"/>
      <c r="G2427" s="30"/>
      <c r="I2427" s="11"/>
    </row>
    <row r="2428" spans="1:9">
      <c r="A2428" s="11"/>
      <c r="B2428" s="16"/>
      <c r="D2428" s="30"/>
      <c r="E2428" s="29"/>
      <c r="F2428" s="30"/>
      <c r="G2428" s="30"/>
      <c r="I2428" s="11"/>
    </row>
    <row r="2429" spans="1:9">
      <c r="A2429" s="11"/>
      <c r="B2429" s="16"/>
      <c r="D2429" s="30"/>
      <c r="E2429" s="30"/>
      <c r="F2429" s="30"/>
      <c r="G2429" s="30"/>
      <c r="I2429" s="11"/>
    </row>
    <row r="2430" spans="1:9">
      <c r="A2430" s="11"/>
      <c r="B2430" s="16"/>
      <c r="D2430" s="30"/>
      <c r="E2430" s="29"/>
      <c r="F2430" s="29"/>
      <c r="G2430" s="30"/>
      <c r="I2430" s="11"/>
    </row>
    <row r="2431" spans="1:9">
      <c r="A2431" s="11"/>
      <c r="B2431" s="16"/>
      <c r="D2431" s="30"/>
      <c r="E2431" s="29"/>
      <c r="F2431" s="30"/>
      <c r="G2431" s="30"/>
      <c r="I2431" s="11"/>
    </row>
    <row r="2432" spans="1:9">
      <c r="A2432" s="11"/>
      <c r="B2432" s="16"/>
      <c r="D2432" s="30"/>
      <c r="E2432" s="30"/>
      <c r="F2432" s="30"/>
      <c r="G2432" s="30"/>
      <c r="I2432" s="11"/>
    </row>
    <row r="2433" spans="1:9">
      <c r="A2433" s="11"/>
      <c r="B2433" s="16"/>
      <c r="D2433" s="30"/>
      <c r="E2433" s="29"/>
      <c r="F2433" s="30"/>
      <c r="G2433" s="30"/>
      <c r="I2433" s="11"/>
    </row>
    <row r="2434" spans="1:9">
      <c r="A2434" s="11"/>
      <c r="B2434" s="16"/>
      <c r="D2434" s="30"/>
      <c r="E2434" s="29"/>
      <c r="F2434" s="30"/>
      <c r="G2434" s="30"/>
      <c r="I2434" s="11"/>
    </row>
    <row r="2435" spans="1:9">
      <c r="A2435" s="11"/>
      <c r="B2435" s="16"/>
      <c r="D2435" s="30"/>
      <c r="E2435" s="29"/>
      <c r="F2435" s="30"/>
      <c r="G2435" s="30"/>
      <c r="I2435" s="11"/>
    </row>
    <row r="2436" spans="1:9">
      <c r="A2436" s="11"/>
      <c r="B2436" s="16"/>
      <c r="D2436" s="30"/>
      <c r="E2436" s="29"/>
      <c r="F2436" s="30"/>
      <c r="G2436" s="30"/>
      <c r="I2436" s="11"/>
    </row>
    <row r="2437" spans="1:9">
      <c r="A2437" s="11"/>
      <c r="B2437" s="16"/>
      <c r="D2437" s="30"/>
      <c r="E2437" s="29"/>
      <c r="F2437" s="29"/>
      <c r="G2437" s="30"/>
      <c r="I2437" s="11"/>
    </row>
    <row r="2438" spans="1:9">
      <c r="A2438" s="11"/>
      <c r="B2438" s="16"/>
      <c r="D2438" s="30"/>
      <c r="E2438" s="29"/>
      <c r="F2438" s="30"/>
      <c r="G2438" s="30"/>
      <c r="I2438" s="11"/>
    </row>
    <row r="2439" spans="1:9">
      <c r="A2439" s="11"/>
      <c r="B2439" s="16"/>
      <c r="D2439" s="30"/>
      <c r="E2439" s="30"/>
      <c r="F2439" s="30"/>
      <c r="G2439" s="30"/>
      <c r="I2439" s="11"/>
    </row>
    <row r="2440" spans="1:9">
      <c r="A2440" s="11"/>
      <c r="B2440" s="16"/>
      <c r="D2440" s="30"/>
      <c r="E2440" s="29"/>
      <c r="F2440" s="30"/>
      <c r="G2440" s="30"/>
      <c r="I2440" s="11"/>
    </row>
    <row r="2441" spans="1:9">
      <c r="A2441" s="11"/>
      <c r="B2441" s="16"/>
      <c r="D2441" s="30"/>
      <c r="E2441" s="30"/>
      <c r="F2441" s="30"/>
      <c r="G2441" s="30"/>
      <c r="I2441" s="11"/>
    </row>
    <row r="2442" spans="1:9">
      <c r="A2442" s="11"/>
      <c r="B2442" s="16"/>
      <c r="D2442" s="30"/>
      <c r="E2442" s="30"/>
      <c r="F2442" s="30"/>
      <c r="G2442" s="30"/>
      <c r="I2442" s="11"/>
    </row>
    <row r="2443" spans="1:9">
      <c r="A2443" s="11"/>
      <c r="B2443" s="16"/>
      <c r="D2443" s="30"/>
      <c r="E2443" s="30"/>
      <c r="F2443" s="30"/>
      <c r="G2443" s="30"/>
      <c r="I2443" s="11"/>
    </row>
    <row r="2444" spans="1:9">
      <c r="A2444" s="11"/>
      <c r="B2444" s="16"/>
      <c r="D2444" s="30"/>
      <c r="E2444" s="30"/>
      <c r="F2444" s="30"/>
      <c r="G2444" s="30"/>
      <c r="I2444" s="11"/>
    </row>
    <row r="2445" spans="1:9">
      <c r="A2445" s="11"/>
      <c r="B2445" s="16"/>
      <c r="D2445" s="30"/>
      <c r="E2445" s="30"/>
      <c r="F2445" s="30"/>
      <c r="G2445" s="30"/>
      <c r="I2445" s="11"/>
    </row>
    <row r="2446" spans="1:9">
      <c r="A2446" s="11"/>
      <c r="B2446" s="16"/>
      <c r="D2446" s="30"/>
      <c r="E2446" s="30"/>
      <c r="F2446" s="30"/>
      <c r="G2446" s="30"/>
      <c r="I2446" s="11"/>
    </row>
    <row r="2447" spans="1:9">
      <c r="A2447" s="11"/>
      <c r="B2447" s="16"/>
      <c r="D2447" s="30"/>
      <c r="E2447" s="30"/>
      <c r="F2447" s="30"/>
      <c r="G2447" s="30"/>
      <c r="I2447" s="11"/>
    </row>
    <row r="2448" spans="1:9">
      <c r="A2448" s="11"/>
      <c r="B2448" s="16"/>
      <c r="D2448" s="30"/>
      <c r="E2448" s="30"/>
      <c r="F2448" s="30"/>
      <c r="G2448" s="30"/>
      <c r="I2448" s="11"/>
    </row>
    <row r="2449" spans="1:9">
      <c r="A2449" s="11"/>
      <c r="B2449" s="16"/>
      <c r="D2449" s="30"/>
      <c r="E2449" s="30"/>
      <c r="F2449" s="30"/>
      <c r="G2449" s="30"/>
      <c r="I2449" s="11"/>
    </row>
    <row r="2450" spans="1:9">
      <c r="A2450" s="11"/>
      <c r="B2450" s="16"/>
      <c r="D2450" s="30"/>
      <c r="E2450" s="30"/>
      <c r="F2450" s="30"/>
      <c r="G2450" s="30"/>
      <c r="I2450" s="11"/>
    </row>
    <row r="2451" spans="1:9">
      <c r="A2451" s="11"/>
      <c r="B2451" s="16"/>
      <c r="D2451" s="30"/>
      <c r="E2451" s="30"/>
      <c r="F2451" s="30"/>
      <c r="G2451" s="30"/>
      <c r="I2451" s="11"/>
    </row>
    <row r="2452" spans="1:9">
      <c r="A2452" s="11"/>
      <c r="B2452" s="16"/>
      <c r="D2452" s="30"/>
      <c r="E2452" s="30"/>
      <c r="F2452" s="30"/>
      <c r="G2452" s="30"/>
      <c r="I2452" s="11"/>
    </row>
    <row r="2453" spans="1:9">
      <c r="A2453" s="11"/>
      <c r="B2453" s="16"/>
      <c r="D2453" s="30"/>
      <c r="E2453" s="30"/>
      <c r="F2453" s="30"/>
      <c r="G2453" s="30"/>
      <c r="I2453" s="11"/>
    </row>
    <row r="2454" spans="1:9">
      <c r="B2454" s="16" t="s">
        <v>62</v>
      </c>
      <c r="C2454" s="2" t="s">
        <v>68</v>
      </c>
      <c r="D2454" s="30" t="s">
        <v>28</v>
      </c>
      <c r="E2454" s="30">
        <v>222</v>
      </c>
      <c r="F2454" s="30">
        <v>1.45</v>
      </c>
      <c r="G2454" s="30"/>
    </row>
    <row r="2455" spans="1:9">
      <c r="B2455" s="16" t="s">
        <v>63</v>
      </c>
      <c r="C2455" s="2" t="s">
        <v>69</v>
      </c>
      <c r="D2455" s="30" t="s">
        <v>28</v>
      </c>
      <c r="E2455" s="30">
        <v>18.64</v>
      </c>
      <c r="F2455" s="30">
        <v>0.34</v>
      </c>
      <c r="G2455" s="30"/>
    </row>
    <row r="2456" spans="1:9">
      <c r="B2456" s="16" t="s">
        <v>64</v>
      </c>
      <c r="C2456" s="2" t="s">
        <v>70</v>
      </c>
      <c r="D2456" s="30" t="s">
        <v>28</v>
      </c>
      <c r="E2456" s="30">
        <v>50.4</v>
      </c>
      <c r="F2456" s="30">
        <v>0.57999999999999996</v>
      </c>
      <c r="G2456" s="30"/>
    </row>
    <row r="2457" spans="1:9">
      <c r="B2457" s="16" t="s">
        <v>74</v>
      </c>
      <c r="C2457" s="2" t="s">
        <v>75</v>
      </c>
      <c r="D2457" s="30" t="s">
        <v>28</v>
      </c>
      <c r="E2457" s="30">
        <v>42.36</v>
      </c>
      <c r="F2457" s="30">
        <v>0.42</v>
      </c>
      <c r="G2457" s="30"/>
    </row>
    <row r="2458" spans="1:9">
      <c r="B2458" s="16" t="s">
        <v>10</v>
      </c>
      <c r="C2458" s="2" t="s">
        <v>71</v>
      </c>
      <c r="D2458" s="30" t="s">
        <v>28</v>
      </c>
      <c r="E2458" s="30">
        <v>101.02</v>
      </c>
      <c r="F2458" s="30">
        <v>0.06</v>
      </c>
      <c r="G2458" s="30"/>
    </row>
    <row r="2459" spans="1:9">
      <c r="B2459" s="16" t="s">
        <v>14</v>
      </c>
      <c r="C2459" s="2" t="s">
        <v>31</v>
      </c>
      <c r="D2459" s="30" t="s">
        <v>28</v>
      </c>
      <c r="E2459" s="30">
        <v>283.64999999999998</v>
      </c>
      <c r="F2459" s="30">
        <v>17.600000000000001</v>
      </c>
      <c r="G2459" s="30"/>
    </row>
    <row r="2460" spans="1:9">
      <c r="B2460" s="16" t="s">
        <v>65</v>
      </c>
      <c r="C2460" s="2" t="s">
        <v>72</v>
      </c>
      <c r="D2460" s="30" t="s">
        <v>28</v>
      </c>
      <c r="E2460" s="30">
        <v>240.8</v>
      </c>
      <c r="F2460" s="30">
        <v>2.82</v>
      </c>
      <c r="G2460" s="30"/>
    </row>
    <row r="2461" spans="1:9">
      <c r="B2461" s="16" t="s">
        <v>66</v>
      </c>
      <c r="C2461" s="2" t="s">
        <v>76</v>
      </c>
      <c r="D2461" s="30" t="s">
        <v>28</v>
      </c>
      <c r="E2461" s="30">
        <v>728.01</v>
      </c>
      <c r="F2461" s="30">
        <v>1.2</v>
      </c>
      <c r="G2461" s="30"/>
    </row>
    <row r="2462" spans="1:9">
      <c r="B2462" s="16" t="s">
        <v>67</v>
      </c>
      <c r="C2462" s="2" t="s">
        <v>73</v>
      </c>
      <c r="D2462" s="30" t="s">
        <v>28</v>
      </c>
      <c r="E2462" s="30">
        <v>226.05</v>
      </c>
      <c r="F2462" s="30">
        <v>0.24</v>
      </c>
      <c r="G2462" s="30"/>
    </row>
    <row r="2463" spans="1:9">
      <c r="B2463" s="16" t="s">
        <v>77</v>
      </c>
      <c r="C2463" s="2" t="s">
        <v>84</v>
      </c>
      <c r="D2463" s="30" t="s">
        <v>28</v>
      </c>
      <c r="E2463" s="30">
        <v>158.88</v>
      </c>
      <c r="F2463" s="30">
        <v>0.57999999999999996</v>
      </c>
      <c r="G2463" s="30"/>
    </row>
    <row r="2464" spans="1:9">
      <c r="B2464" s="16" t="s">
        <v>78</v>
      </c>
      <c r="C2464" s="2" t="s">
        <v>82</v>
      </c>
      <c r="D2464" s="30" t="s">
        <v>28</v>
      </c>
      <c r="E2464" s="30">
        <v>94.55</v>
      </c>
      <c r="F2464" s="30">
        <v>0.16</v>
      </c>
      <c r="G2464" s="30"/>
    </row>
    <row r="2465" spans="2:7">
      <c r="B2465" s="16" t="s">
        <v>79</v>
      </c>
      <c r="C2465" s="2" t="s">
        <v>81</v>
      </c>
      <c r="D2465" s="30" t="s">
        <v>27</v>
      </c>
      <c r="E2465" s="30">
        <v>517.42999999999995</v>
      </c>
      <c r="F2465" s="30">
        <v>0.51</v>
      </c>
      <c r="G2465" s="30"/>
    </row>
    <row r="2466" spans="2:7">
      <c r="B2466" s="16" t="s">
        <v>80</v>
      </c>
      <c r="C2466" s="2" t="s">
        <v>83</v>
      </c>
      <c r="D2466" s="30" t="s">
        <v>28</v>
      </c>
      <c r="E2466" s="30">
        <v>162.04</v>
      </c>
      <c r="F2466" s="30">
        <v>0.72</v>
      </c>
      <c r="G2466" s="30"/>
    </row>
  </sheetData>
  <autoFilter ref="A25:I25" xr:uid="{00000000-0009-0000-0000-000004000000}">
    <sortState xmlns:xlrd2="http://schemas.microsoft.com/office/spreadsheetml/2017/richdata2" ref="A14:I2454">
      <sortCondition ref="A13"/>
    </sortState>
  </autoFilter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270C-F31E-4F28-983F-69871C2613F3}">
  <sheetPr>
    <tabColor rgb="FFFF0000"/>
  </sheetPr>
  <dimension ref="A1:X364"/>
  <sheetViews>
    <sheetView showGridLines="0" workbookViewId="0">
      <pane xSplit="3" ySplit="13" topLeftCell="I14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24" width="14.625" customWidth="1"/>
  </cols>
  <sheetData>
    <row r="1" spans="1:24" ht="15" customHeight="1">
      <c r="A1" s="68" t="s">
        <v>30</v>
      </c>
      <c r="B1" t="s">
        <v>883</v>
      </c>
      <c r="D1" s="58">
        <f t="shared" ref="D1:I1" si="0">SUM(D334:D359)</f>
        <v>9450.82</v>
      </c>
      <c r="E1" s="58">
        <f t="shared" si="0"/>
        <v>13707.399999999998</v>
      </c>
      <c r="F1" s="58">
        <f t="shared" si="0"/>
        <v>26244.46999999999</v>
      </c>
      <c r="G1" s="58">
        <f t="shared" si="0"/>
        <v>271.75</v>
      </c>
      <c r="H1" s="58">
        <f t="shared" si="0"/>
        <v>83.789999999999992</v>
      </c>
      <c r="I1" s="58">
        <f t="shared" si="0"/>
        <v>700.27</v>
      </c>
    </row>
    <row r="3" spans="1:24" ht="12">
      <c r="A3" s="52" t="s">
        <v>595</v>
      </c>
    </row>
    <row r="4" spans="1:24">
      <c r="A4" s="53" t="s">
        <v>594</v>
      </c>
      <c r="B4" s="53" t="s">
        <v>29</v>
      </c>
      <c r="C4" s="53" t="s">
        <v>0</v>
      </c>
    </row>
    <row r="5" spans="1:24">
      <c r="A5" s="54"/>
      <c r="B5" s="54"/>
      <c r="C5" s="54"/>
    </row>
    <row r="6" spans="1:24">
      <c r="A6" s="54"/>
      <c r="B6" s="54"/>
      <c r="C6" s="54"/>
    </row>
    <row r="7" spans="1:24">
      <c r="A7" s="55"/>
      <c r="B7" s="55"/>
      <c r="C7" s="55"/>
    </row>
    <row r="8" spans="1:24">
      <c r="D8">
        <v>4</v>
      </c>
      <c r="E8">
        <f>D8+1</f>
        <v>5</v>
      </c>
      <c r="F8">
        <f t="shared" ref="F8:X8" si="1">E8+1</f>
        <v>6</v>
      </c>
      <c r="G8">
        <f t="shared" si="1"/>
        <v>7</v>
      </c>
      <c r="H8">
        <f t="shared" si="1"/>
        <v>8</v>
      </c>
      <c r="I8">
        <f t="shared" si="1"/>
        <v>9</v>
      </c>
      <c r="J8">
        <f t="shared" si="1"/>
        <v>10</v>
      </c>
      <c r="K8">
        <f t="shared" si="1"/>
        <v>11</v>
      </c>
      <c r="L8">
        <f t="shared" si="1"/>
        <v>12</v>
      </c>
      <c r="M8">
        <f t="shared" si="1"/>
        <v>13</v>
      </c>
      <c r="N8">
        <f t="shared" si="1"/>
        <v>14</v>
      </c>
      <c r="O8">
        <f t="shared" si="1"/>
        <v>15</v>
      </c>
      <c r="P8">
        <f t="shared" si="1"/>
        <v>16</v>
      </c>
      <c r="Q8">
        <f t="shared" si="1"/>
        <v>17</v>
      </c>
      <c r="R8">
        <f t="shared" si="1"/>
        <v>18</v>
      </c>
      <c r="S8">
        <f t="shared" si="1"/>
        <v>19</v>
      </c>
      <c r="T8">
        <f t="shared" si="1"/>
        <v>20</v>
      </c>
      <c r="U8">
        <f t="shared" si="1"/>
        <v>21</v>
      </c>
      <c r="V8">
        <f t="shared" si="1"/>
        <v>22</v>
      </c>
      <c r="W8">
        <f t="shared" si="1"/>
        <v>23</v>
      </c>
      <c r="X8">
        <f t="shared" si="1"/>
        <v>24</v>
      </c>
    </row>
    <row r="9" spans="1:24">
      <c r="A9" s="53"/>
      <c r="B9" s="53" t="s">
        <v>596</v>
      </c>
      <c r="C9" s="53" t="s">
        <v>587</v>
      </c>
      <c r="D9" s="53" t="s">
        <v>588</v>
      </c>
      <c r="E9" s="53" t="s">
        <v>589</v>
      </c>
      <c r="F9" s="53" t="s">
        <v>590</v>
      </c>
      <c r="G9" s="53" t="s">
        <v>591</v>
      </c>
      <c r="H9" s="53" t="s">
        <v>592</v>
      </c>
      <c r="I9" s="53" t="s">
        <v>593</v>
      </c>
      <c r="J9" s="53" t="s">
        <v>591</v>
      </c>
      <c r="K9" s="53" t="s">
        <v>592</v>
      </c>
      <c r="L9" s="53" t="s">
        <v>593</v>
      </c>
      <c r="M9" s="53" t="s">
        <v>591</v>
      </c>
      <c r="N9" s="53" t="s">
        <v>592</v>
      </c>
      <c r="O9" s="53" t="s">
        <v>593</v>
      </c>
      <c r="P9" s="53" t="s">
        <v>591</v>
      </c>
      <c r="Q9" s="53" t="s">
        <v>592</v>
      </c>
      <c r="R9" s="53" t="s">
        <v>593</v>
      </c>
      <c r="S9" s="53" t="s">
        <v>591</v>
      </c>
      <c r="T9" s="53" t="s">
        <v>592</v>
      </c>
      <c r="U9" s="53" t="s">
        <v>593</v>
      </c>
      <c r="V9" s="53" t="s">
        <v>591</v>
      </c>
      <c r="W9" s="53" t="s">
        <v>592</v>
      </c>
      <c r="X9" s="53" t="s">
        <v>593</v>
      </c>
    </row>
    <row r="10" spans="1:24">
      <c r="A10" s="83"/>
      <c r="B10" s="83" t="s">
        <v>597</v>
      </c>
      <c r="C10" s="83"/>
      <c r="D10" s="83">
        <f>유니버스!C18</f>
        <v>20260625</v>
      </c>
      <c r="E10" s="83">
        <f>D10</f>
        <v>20260625</v>
      </c>
      <c r="F10" s="83">
        <f t="shared" ref="F10:I10" si="2">E10</f>
        <v>20260625</v>
      </c>
      <c r="G10" s="83">
        <f t="shared" si="2"/>
        <v>20260625</v>
      </c>
      <c r="H10" s="83">
        <f t="shared" si="2"/>
        <v>20260625</v>
      </c>
      <c r="I10" s="83">
        <f t="shared" si="2"/>
        <v>20260625</v>
      </c>
      <c r="J10" s="85">
        <v>20260624</v>
      </c>
      <c r="K10" s="85">
        <f t="shared" ref="K10:R10" si="3">J10</f>
        <v>20260624</v>
      </c>
      <c r="L10" s="85">
        <f t="shared" si="3"/>
        <v>20260624</v>
      </c>
      <c r="M10" s="86">
        <v>20260623</v>
      </c>
      <c r="N10" s="86">
        <f t="shared" si="3"/>
        <v>20260623</v>
      </c>
      <c r="O10" s="86">
        <f t="shared" si="3"/>
        <v>20260623</v>
      </c>
      <c r="P10" s="87">
        <v>20260622</v>
      </c>
      <c r="Q10" s="87">
        <f t="shared" si="3"/>
        <v>20260622</v>
      </c>
      <c r="R10" s="87">
        <f t="shared" si="3"/>
        <v>20260622</v>
      </c>
      <c r="S10" s="88">
        <v>20260619</v>
      </c>
      <c r="T10" s="88">
        <f t="shared" ref="T10:U10" si="4">S10</f>
        <v>20260619</v>
      </c>
      <c r="U10" s="88">
        <f t="shared" si="4"/>
        <v>20260619</v>
      </c>
      <c r="V10" s="89">
        <v>20260618</v>
      </c>
      <c r="W10" s="89">
        <f t="shared" ref="W10:X10" si="5">V10</f>
        <v>20260618</v>
      </c>
      <c r="X10" s="89">
        <f t="shared" si="5"/>
        <v>20260618</v>
      </c>
    </row>
    <row r="11" spans="1:24">
      <c r="A11" s="83"/>
      <c r="B11" s="83" t="s">
        <v>5</v>
      </c>
      <c r="C11" s="83" t="s">
        <v>1</v>
      </c>
      <c r="D11" s="83" t="s">
        <v>816</v>
      </c>
      <c r="E11" s="83" t="s">
        <v>816</v>
      </c>
      <c r="F11" s="83" t="s">
        <v>816</v>
      </c>
      <c r="G11" s="83" t="s">
        <v>816</v>
      </c>
      <c r="H11" s="83" t="s">
        <v>816</v>
      </c>
      <c r="I11" s="83" t="s">
        <v>816</v>
      </c>
      <c r="J11" s="83" t="s">
        <v>816</v>
      </c>
      <c r="K11" s="83" t="s">
        <v>816</v>
      </c>
      <c r="L11" s="83" t="s">
        <v>816</v>
      </c>
      <c r="M11" s="83" t="s">
        <v>816</v>
      </c>
      <c r="N11" s="83" t="s">
        <v>816</v>
      </c>
      <c r="O11" s="83" t="s">
        <v>816</v>
      </c>
      <c r="P11" s="83" t="s">
        <v>816</v>
      </c>
      <c r="Q11" s="83" t="s">
        <v>816</v>
      </c>
      <c r="R11" s="83" t="s">
        <v>816</v>
      </c>
      <c r="S11" s="83" t="s">
        <v>816</v>
      </c>
      <c r="T11" s="83" t="s">
        <v>816</v>
      </c>
      <c r="U11" s="83" t="s">
        <v>816</v>
      </c>
      <c r="V11" s="83" t="s">
        <v>816</v>
      </c>
      <c r="W11" s="83" t="s">
        <v>816</v>
      </c>
      <c r="X11" s="83" t="s">
        <v>816</v>
      </c>
    </row>
    <row r="12" spans="1:24">
      <c r="A12" s="84"/>
      <c r="B12" s="84" t="s">
        <v>40</v>
      </c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</row>
    <row r="13" spans="1:24">
      <c r="A13" s="56" t="s">
        <v>43</v>
      </c>
      <c r="B13" s="57" t="s">
        <v>4</v>
      </c>
      <c r="C13" s="57" t="s">
        <v>598</v>
      </c>
      <c r="D13" s="57" t="s">
        <v>599</v>
      </c>
      <c r="E13" s="57" t="s">
        <v>600</v>
      </c>
      <c r="F13" s="57" t="s">
        <v>601</v>
      </c>
      <c r="G13" s="57" t="s">
        <v>602</v>
      </c>
      <c r="H13" s="57" t="s">
        <v>603</v>
      </c>
      <c r="I13" s="57" t="s">
        <v>604</v>
      </c>
      <c r="J13" s="57" t="s">
        <v>602</v>
      </c>
      <c r="K13" s="57" t="s">
        <v>603</v>
      </c>
      <c r="L13" s="57" t="s">
        <v>604</v>
      </c>
      <c r="M13" s="57" t="s">
        <v>602</v>
      </c>
      <c r="N13" s="57" t="s">
        <v>603</v>
      </c>
      <c r="O13" s="57" t="s">
        <v>604</v>
      </c>
      <c r="P13" s="57" t="s">
        <v>602</v>
      </c>
      <c r="Q13" s="57" t="s">
        <v>603</v>
      </c>
      <c r="R13" s="57" t="s">
        <v>604</v>
      </c>
      <c r="S13" s="57" t="s">
        <v>602</v>
      </c>
      <c r="T13" s="57" t="s">
        <v>603</v>
      </c>
      <c r="U13" s="57" t="s">
        <v>604</v>
      </c>
      <c r="V13" s="57" t="s">
        <v>602</v>
      </c>
      <c r="W13" s="57" t="s">
        <v>603</v>
      </c>
      <c r="X13" s="57" t="s">
        <v>604</v>
      </c>
    </row>
    <row r="14" spans="1:24">
      <c r="A14" s="44" t="s">
        <v>314</v>
      </c>
      <c r="B14" s="54" t="s">
        <v>605</v>
      </c>
      <c r="C14" s="44"/>
      <c r="D14" s="58">
        <v>568715.92000000004</v>
      </c>
      <c r="E14" s="69">
        <v>624345.34</v>
      </c>
      <c r="F14" s="69">
        <v>614886.23</v>
      </c>
      <c r="G14" s="58">
        <v>19739.62</v>
      </c>
      <c r="H14" s="58">
        <v>8718.2199999999993</v>
      </c>
      <c r="I14" s="58">
        <v>73808.86</v>
      </c>
      <c r="J14" s="58">
        <v>9974.86</v>
      </c>
      <c r="K14" s="58">
        <v>7991.09</v>
      </c>
      <c r="L14" s="58">
        <v>100252.47</v>
      </c>
      <c r="M14" s="58">
        <v>8193.15</v>
      </c>
      <c r="N14" s="58">
        <v>6169.69</v>
      </c>
      <c r="O14" s="58">
        <v>93789.93</v>
      </c>
      <c r="P14" s="58">
        <v>13509.39</v>
      </c>
      <c r="Q14" s="58">
        <v>4628.62</v>
      </c>
      <c r="R14" s="58">
        <v>72051.77</v>
      </c>
      <c r="S14" s="58">
        <v>21533.11</v>
      </c>
      <c r="T14" s="58">
        <v>6210.63</v>
      </c>
      <c r="U14" s="58">
        <v>95732.89</v>
      </c>
      <c r="V14" s="58">
        <v>13463.69</v>
      </c>
      <c r="W14" s="58">
        <v>8250.06</v>
      </c>
      <c r="X14" s="58">
        <v>72131.63</v>
      </c>
    </row>
    <row r="15" spans="1:24">
      <c r="A15" s="44" t="s">
        <v>315</v>
      </c>
      <c r="B15" s="54" t="s">
        <v>276</v>
      </c>
      <c r="C15" s="44"/>
      <c r="D15" s="58">
        <v>14804.96</v>
      </c>
      <c r="E15" s="69">
        <v>8584.2000000000007</v>
      </c>
      <c r="F15" s="69">
        <v>8287.33</v>
      </c>
      <c r="G15" s="58">
        <v>569.27</v>
      </c>
      <c r="H15" s="58">
        <v>356.97</v>
      </c>
      <c r="I15" s="58">
        <v>666.96</v>
      </c>
      <c r="J15" s="58">
        <v>162.36000000000001</v>
      </c>
      <c r="K15" s="58">
        <v>175.25</v>
      </c>
      <c r="L15" s="58">
        <v>573.1</v>
      </c>
      <c r="M15" s="58">
        <v>155.84</v>
      </c>
      <c r="N15" s="58">
        <v>157.94</v>
      </c>
      <c r="O15" s="58">
        <v>643.21</v>
      </c>
      <c r="P15" s="58">
        <v>173.25</v>
      </c>
      <c r="Q15" s="58">
        <v>31.87</v>
      </c>
      <c r="R15" s="58">
        <v>224</v>
      </c>
      <c r="S15" s="58">
        <v>326.95999999999998</v>
      </c>
      <c r="T15" s="58">
        <v>155.08000000000001</v>
      </c>
      <c r="U15" s="58">
        <v>518.97</v>
      </c>
      <c r="V15" s="58">
        <v>162.62</v>
      </c>
      <c r="W15" s="58">
        <v>80.900000000000006</v>
      </c>
      <c r="X15" s="58">
        <v>366.71</v>
      </c>
    </row>
    <row r="16" spans="1:24">
      <c r="A16" s="44" t="s">
        <v>316</v>
      </c>
      <c r="B16" s="54" t="s">
        <v>276</v>
      </c>
      <c r="C16" s="44"/>
      <c r="D16" s="58">
        <v>14804.96</v>
      </c>
      <c r="E16" s="69">
        <v>8584.2000000000007</v>
      </c>
      <c r="F16" s="69">
        <v>8287.33</v>
      </c>
      <c r="G16" s="58">
        <v>569.27</v>
      </c>
      <c r="H16" s="58">
        <v>356.97</v>
      </c>
      <c r="I16" s="58">
        <v>666.96</v>
      </c>
      <c r="J16" s="58">
        <v>162.36000000000001</v>
      </c>
      <c r="K16" s="58">
        <v>175.25</v>
      </c>
      <c r="L16" s="58">
        <v>573.1</v>
      </c>
      <c r="M16" s="58">
        <v>155.84</v>
      </c>
      <c r="N16" s="58">
        <v>157.94</v>
      </c>
      <c r="O16" s="58">
        <v>643.21</v>
      </c>
      <c r="P16" s="58">
        <v>173.25</v>
      </c>
      <c r="Q16" s="58">
        <v>31.87</v>
      </c>
      <c r="R16" s="58">
        <v>224</v>
      </c>
      <c r="S16" s="58">
        <v>326.95999999999998</v>
      </c>
      <c r="T16" s="58">
        <v>155.08000000000001</v>
      </c>
      <c r="U16" s="58">
        <v>518.97</v>
      </c>
      <c r="V16" s="58">
        <v>162.62</v>
      </c>
      <c r="W16" s="58">
        <v>80.900000000000006</v>
      </c>
      <c r="X16" s="58">
        <v>366.71</v>
      </c>
    </row>
    <row r="17" spans="1:24">
      <c r="A17" s="44" t="s">
        <v>317</v>
      </c>
      <c r="B17" s="54" t="s">
        <v>606</v>
      </c>
      <c r="C17" s="44"/>
      <c r="D17" s="58">
        <v>6469.18</v>
      </c>
      <c r="E17" s="69">
        <v>3394.53</v>
      </c>
      <c r="F17" s="69">
        <v>4572.58</v>
      </c>
      <c r="G17" s="58">
        <v>55.5</v>
      </c>
      <c r="H17" s="58">
        <v>82.63</v>
      </c>
      <c r="I17" s="58">
        <v>48.34</v>
      </c>
      <c r="J17" s="58">
        <v>45.21</v>
      </c>
      <c r="K17" s="58">
        <v>18.829999999999998</v>
      </c>
      <c r="L17" s="58">
        <v>28.62</v>
      </c>
      <c r="M17" s="58">
        <v>15.61</v>
      </c>
      <c r="N17" s="58">
        <v>67.3</v>
      </c>
      <c r="O17" s="58">
        <v>77.45</v>
      </c>
      <c r="P17" s="58">
        <v>44.7</v>
      </c>
      <c r="Q17" s="58">
        <v>7.91</v>
      </c>
      <c r="R17" s="58">
        <v>38.58</v>
      </c>
      <c r="S17" s="58">
        <v>73.28</v>
      </c>
      <c r="T17" s="58">
        <v>38.24</v>
      </c>
      <c r="U17" s="58">
        <v>65.650000000000006</v>
      </c>
      <c r="V17" s="58">
        <v>84.41</v>
      </c>
      <c r="W17" s="58">
        <v>54.78</v>
      </c>
      <c r="X17" s="58">
        <v>86.94</v>
      </c>
    </row>
    <row r="18" spans="1:24">
      <c r="A18" s="44" t="s">
        <v>318</v>
      </c>
      <c r="B18" s="54" t="s">
        <v>607</v>
      </c>
      <c r="C18" s="44"/>
      <c r="D18" s="58">
        <v>8335.77</v>
      </c>
      <c r="E18" s="69">
        <v>5189.66</v>
      </c>
      <c r="F18" s="69">
        <v>3714.75</v>
      </c>
      <c r="G18" s="58">
        <v>513.77</v>
      </c>
      <c r="H18" s="58">
        <v>274.33</v>
      </c>
      <c r="I18" s="58">
        <v>618.63</v>
      </c>
      <c r="J18" s="58">
        <v>117.16</v>
      </c>
      <c r="K18" s="58">
        <v>156.41999999999999</v>
      </c>
      <c r="L18" s="58">
        <v>544.49</v>
      </c>
      <c r="M18" s="58">
        <v>140.22999999999999</v>
      </c>
      <c r="N18" s="58">
        <v>90.64</v>
      </c>
      <c r="O18" s="58">
        <v>565.76</v>
      </c>
      <c r="P18" s="58">
        <v>128.55000000000001</v>
      </c>
      <c r="Q18" s="58">
        <v>23.96</v>
      </c>
      <c r="R18" s="58">
        <v>185.42</v>
      </c>
      <c r="S18" s="58">
        <v>253.67</v>
      </c>
      <c r="T18" s="58">
        <v>116.84</v>
      </c>
      <c r="U18" s="58">
        <v>453.32</v>
      </c>
      <c r="V18" s="58">
        <v>78.209999999999994</v>
      </c>
      <c r="W18" s="58">
        <v>26.13</v>
      </c>
      <c r="X18" s="58">
        <v>279.76</v>
      </c>
    </row>
    <row r="19" spans="1:24">
      <c r="A19" s="44" t="s">
        <v>319</v>
      </c>
      <c r="B19" s="54" t="s">
        <v>608</v>
      </c>
      <c r="C19" s="44"/>
      <c r="D19" s="58">
        <v>8053.68</v>
      </c>
      <c r="E19" s="69">
        <v>11201.61</v>
      </c>
      <c r="F19" s="69">
        <v>14295.15</v>
      </c>
      <c r="G19" s="58">
        <v>93.42</v>
      </c>
      <c r="H19" s="58">
        <v>71.72</v>
      </c>
      <c r="I19" s="58">
        <v>561.22</v>
      </c>
      <c r="J19" s="58">
        <v>125.85</v>
      </c>
      <c r="K19" s="58">
        <v>114.29</v>
      </c>
      <c r="L19" s="58">
        <v>756.67</v>
      </c>
      <c r="M19" s="58">
        <v>51.45</v>
      </c>
      <c r="N19" s="58">
        <v>179.52</v>
      </c>
      <c r="O19" s="58">
        <v>633.42999999999995</v>
      </c>
      <c r="P19" s="58">
        <v>47.54</v>
      </c>
      <c r="Q19" s="58">
        <v>65.209999999999994</v>
      </c>
      <c r="R19" s="58">
        <v>542.61</v>
      </c>
      <c r="S19" s="58">
        <v>50.15</v>
      </c>
      <c r="T19" s="58">
        <v>100.93</v>
      </c>
      <c r="U19" s="58">
        <v>728.66</v>
      </c>
      <c r="V19" s="58">
        <v>99.15</v>
      </c>
      <c r="W19" s="58">
        <v>103.23</v>
      </c>
      <c r="X19" s="58">
        <v>489.95</v>
      </c>
    </row>
    <row r="20" spans="1:24">
      <c r="A20" s="44" t="s">
        <v>320</v>
      </c>
      <c r="B20" s="54" t="s">
        <v>608</v>
      </c>
      <c r="C20" s="44"/>
      <c r="D20" s="58">
        <v>8053.68</v>
      </c>
      <c r="E20" s="69">
        <v>11201.61</v>
      </c>
      <c r="F20" s="69">
        <v>14295.15</v>
      </c>
      <c r="G20" s="58">
        <v>93.42</v>
      </c>
      <c r="H20" s="58">
        <v>71.72</v>
      </c>
      <c r="I20" s="58">
        <v>561.22</v>
      </c>
      <c r="J20" s="58">
        <v>125.85</v>
      </c>
      <c r="K20" s="58">
        <v>114.29</v>
      </c>
      <c r="L20" s="58">
        <v>756.67</v>
      </c>
      <c r="M20" s="58">
        <v>51.45</v>
      </c>
      <c r="N20" s="58">
        <v>179.52</v>
      </c>
      <c r="O20" s="58">
        <v>633.42999999999995</v>
      </c>
      <c r="P20" s="58">
        <v>47.54</v>
      </c>
      <c r="Q20" s="58">
        <v>65.209999999999994</v>
      </c>
      <c r="R20" s="58">
        <v>542.61</v>
      </c>
      <c r="S20" s="58">
        <v>50.15</v>
      </c>
      <c r="T20" s="58">
        <v>100.93</v>
      </c>
      <c r="U20" s="58">
        <v>728.66</v>
      </c>
      <c r="V20" s="58">
        <v>99.15</v>
      </c>
      <c r="W20" s="58">
        <v>103.23</v>
      </c>
      <c r="X20" s="58">
        <v>489.95</v>
      </c>
    </row>
    <row r="21" spans="1:24">
      <c r="A21" s="44" t="s">
        <v>321</v>
      </c>
      <c r="B21" s="54" t="s">
        <v>277</v>
      </c>
      <c r="C21" s="44"/>
      <c r="D21" s="58">
        <v>5231.6000000000004</v>
      </c>
      <c r="E21" s="69">
        <v>6839.31</v>
      </c>
      <c r="F21" s="69">
        <v>9965.86</v>
      </c>
      <c r="G21" s="58">
        <v>71.3</v>
      </c>
      <c r="H21" s="58">
        <v>58.71</v>
      </c>
      <c r="I21" s="58">
        <v>356.42</v>
      </c>
      <c r="J21" s="58">
        <v>111.75</v>
      </c>
      <c r="K21" s="58">
        <v>88.48</v>
      </c>
      <c r="L21" s="58">
        <v>552.14</v>
      </c>
      <c r="M21" s="58">
        <v>23.93</v>
      </c>
      <c r="N21" s="58">
        <v>81.38</v>
      </c>
      <c r="O21" s="58">
        <v>391.66</v>
      </c>
      <c r="P21" s="58">
        <v>35.630000000000003</v>
      </c>
      <c r="Q21" s="58">
        <v>52.09</v>
      </c>
      <c r="R21" s="58">
        <v>384.43</v>
      </c>
      <c r="S21" s="58">
        <v>36.520000000000003</v>
      </c>
      <c r="T21" s="58">
        <v>87.73</v>
      </c>
      <c r="U21" s="58">
        <v>484.35</v>
      </c>
      <c r="V21" s="58">
        <v>77.69</v>
      </c>
      <c r="W21" s="58">
        <v>93.64</v>
      </c>
      <c r="X21" s="58">
        <v>328.45</v>
      </c>
    </row>
    <row r="22" spans="1:24">
      <c r="A22" s="44" t="s">
        <v>322</v>
      </c>
      <c r="B22" s="54" t="s">
        <v>609</v>
      </c>
      <c r="C22" s="44"/>
      <c r="D22" s="58">
        <v>102.44</v>
      </c>
      <c r="E22" s="69">
        <v>90.61</v>
      </c>
      <c r="F22" s="69">
        <v>100.99</v>
      </c>
      <c r="G22">
        <v>0.1</v>
      </c>
      <c r="H22">
        <v>3.71</v>
      </c>
      <c r="I22">
        <v>0.1</v>
      </c>
      <c r="J22" s="58">
        <v>0.01</v>
      </c>
      <c r="K22">
        <v>5.0999999999999996</v>
      </c>
      <c r="L22">
        <v>0.23</v>
      </c>
      <c r="M22">
        <v>0.01</v>
      </c>
      <c r="N22">
        <v>0.36</v>
      </c>
      <c r="O22">
        <v>0.61</v>
      </c>
      <c r="P22" s="58">
        <v>0</v>
      </c>
      <c r="Q22">
        <v>1.0900000000000001</v>
      </c>
      <c r="R22">
        <v>1.22</v>
      </c>
      <c r="S22">
        <v>0.09</v>
      </c>
      <c r="T22">
        <v>1.69</v>
      </c>
      <c r="U22">
        <v>0.19</v>
      </c>
      <c r="V22">
        <v>0.01</v>
      </c>
      <c r="W22">
        <v>0.38</v>
      </c>
      <c r="X22">
        <v>0.25</v>
      </c>
    </row>
    <row r="23" spans="1:24">
      <c r="A23" s="44" t="s">
        <v>323</v>
      </c>
      <c r="B23" s="54" t="s">
        <v>610</v>
      </c>
      <c r="C23" s="44"/>
      <c r="D23" s="58">
        <v>648.79999999999995</v>
      </c>
      <c r="E23" s="69">
        <v>1107.6400000000001</v>
      </c>
      <c r="F23" s="69">
        <v>1232.04</v>
      </c>
      <c r="G23" s="58">
        <v>14.64</v>
      </c>
      <c r="H23" s="58">
        <v>3.7</v>
      </c>
      <c r="I23" s="58">
        <v>53.49</v>
      </c>
      <c r="J23" s="58">
        <v>8.01</v>
      </c>
      <c r="K23" s="58">
        <v>10.94</v>
      </c>
      <c r="L23" s="58">
        <v>51.85</v>
      </c>
      <c r="M23" s="58">
        <v>10.15</v>
      </c>
      <c r="N23" s="58">
        <v>13.64</v>
      </c>
      <c r="O23" s="58">
        <v>64.650000000000006</v>
      </c>
      <c r="P23" s="58">
        <v>9.32</v>
      </c>
      <c r="Q23" s="58">
        <v>0.49</v>
      </c>
      <c r="R23" s="58">
        <v>43.86</v>
      </c>
      <c r="S23" s="58">
        <v>8.81</v>
      </c>
      <c r="T23" s="58">
        <v>0.52</v>
      </c>
      <c r="U23" s="58">
        <v>39.24</v>
      </c>
      <c r="V23" s="58">
        <v>16.440000000000001</v>
      </c>
      <c r="W23" s="58">
        <v>1.08</v>
      </c>
      <c r="X23" s="58">
        <v>40.049999999999997</v>
      </c>
    </row>
    <row r="24" spans="1:24">
      <c r="A24" s="44" t="s">
        <v>324</v>
      </c>
      <c r="B24" s="54" t="s">
        <v>279</v>
      </c>
      <c r="C24" s="44"/>
      <c r="D24" s="58">
        <v>2029.14</v>
      </c>
      <c r="E24" s="69">
        <v>3135.82</v>
      </c>
      <c r="F24" s="69">
        <v>2964.68</v>
      </c>
      <c r="G24" s="58">
        <v>7.38</v>
      </c>
      <c r="H24" s="58">
        <v>4.84</v>
      </c>
      <c r="I24" s="58">
        <v>151.21</v>
      </c>
      <c r="J24" s="58">
        <v>6.07</v>
      </c>
      <c r="K24" s="58">
        <v>7.62</v>
      </c>
      <c r="L24" s="58">
        <v>152.44999999999999</v>
      </c>
      <c r="M24" s="58">
        <v>17.36</v>
      </c>
      <c r="N24" s="58">
        <v>83.16</v>
      </c>
      <c r="O24" s="58">
        <v>176.51</v>
      </c>
      <c r="P24" s="58">
        <v>2.58</v>
      </c>
      <c r="Q24" s="58">
        <v>9.73</v>
      </c>
      <c r="R24" s="58">
        <v>113.11</v>
      </c>
      <c r="S24" s="58">
        <v>4.72</v>
      </c>
      <c r="T24" s="58">
        <v>10.81</v>
      </c>
      <c r="U24" s="58">
        <v>204.88</v>
      </c>
      <c r="V24" s="58">
        <v>5</v>
      </c>
      <c r="W24" s="58">
        <v>7.73</v>
      </c>
      <c r="X24" s="58">
        <v>121.2</v>
      </c>
    </row>
    <row r="25" spans="1:24">
      <c r="A25" s="44" t="s">
        <v>325</v>
      </c>
      <c r="B25" s="54" t="s">
        <v>611</v>
      </c>
      <c r="C25" s="44"/>
      <c r="D25" s="58">
        <v>41.71</v>
      </c>
      <c r="E25" s="69">
        <v>28.24</v>
      </c>
      <c r="F25" s="69">
        <v>31.58</v>
      </c>
      <c r="G25">
        <v>0</v>
      </c>
      <c r="H25">
        <v>0.75</v>
      </c>
      <c r="I25">
        <v>0</v>
      </c>
      <c r="J25">
        <v>0</v>
      </c>
      <c r="K25">
        <v>2.15</v>
      </c>
      <c r="L25">
        <v>0</v>
      </c>
      <c r="M25">
        <v>0</v>
      </c>
      <c r="N25">
        <v>0.99</v>
      </c>
      <c r="O25">
        <v>0</v>
      </c>
      <c r="P25">
        <v>0</v>
      </c>
      <c r="Q25">
        <v>1.8</v>
      </c>
      <c r="R25">
        <v>0</v>
      </c>
      <c r="S25">
        <v>0</v>
      </c>
      <c r="T25">
        <v>0.18</v>
      </c>
      <c r="U25">
        <v>0</v>
      </c>
      <c r="V25">
        <v>0</v>
      </c>
      <c r="W25">
        <v>0.39</v>
      </c>
      <c r="X25">
        <v>0</v>
      </c>
    </row>
    <row r="26" spans="1:24">
      <c r="A26" s="44" t="s">
        <v>326</v>
      </c>
      <c r="B26" s="54" t="s">
        <v>612</v>
      </c>
      <c r="C26" s="44"/>
      <c r="D26" s="58">
        <v>53954.8</v>
      </c>
      <c r="E26" s="69">
        <v>60984.66</v>
      </c>
      <c r="F26" s="69">
        <v>82146.39</v>
      </c>
      <c r="G26" s="58">
        <v>1328.18</v>
      </c>
      <c r="H26" s="58">
        <v>531.54</v>
      </c>
      <c r="I26" s="58">
        <v>3434.96</v>
      </c>
      <c r="J26" s="58">
        <v>1131.51</v>
      </c>
      <c r="K26" s="58">
        <v>758.15</v>
      </c>
      <c r="L26" s="58">
        <v>4311.92</v>
      </c>
      <c r="M26" s="58">
        <v>1210.7</v>
      </c>
      <c r="N26" s="58">
        <v>984.44</v>
      </c>
      <c r="O26" s="58">
        <v>4825.5200000000004</v>
      </c>
      <c r="P26" s="58">
        <v>735.12</v>
      </c>
      <c r="Q26" s="58">
        <v>680.73</v>
      </c>
      <c r="R26" s="58">
        <v>3334.79</v>
      </c>
      <c r="S26" s="58">
        <v>887.14</v>
      </c>
      <c r="T26" s="58">
        <v>660.18</v>
      </c>
      <c r="U26" s="58">
        <v>5124.99</v>
      </c>
      <c r="V26" s="58">
        <v>854.92</v>
      </c>
      <c r="W26" s="58">
        <v>529.59</v>
      </c>
      <c r="X26" s="58">
        <v>4247.7</v>
      </c>
    </row>
    <row r="27" spans="1:24">
      <c r="A27" s="44" t="s">
        <v>327</v>
      </c>
      <c r="B27" s="54" t="s">
        <v>613</v>
      </c>
      <c r="C27" s="44"/>
      <c r="D27" s="58">
        <v>50963.42</v>
      </c>
      <c r="E27" s="69">
        <v>57505.15</v>
      </c>
      <c r="F27" s="69">
        <v>78058.789999999994</v>
      </c>
      <c r="G27" s="58">
        <v>1218.99</v>
      </c>
      <c r="H27" s="58">
        <v>481.63</v>
      </c>
      <c r="I27" s="58">
        <v>3019.32</v>
      </c>
      <c r="J27" s="58">
        <v>1077.93</v>
      </c>
      <c r="K27" s="58">
        <v>693.08</v>
      </c>
      <c r="L27" s="58">
        <v>4086.04</v>
      </c>
      <c r="M27" s="58">
        <v>1174.9000000000001</v>
      </c>
      <c r="N27" s="58">
        <v>956.78</v>
      </c>
      <c r="O27" s="58">
        <v>4646</v>
      </c>
      <c r="P27" s="58">
        <v>711.07</v>
      </c>
      <c r="Q27" s="58">
        <v>674.66</v>
      </c>
      <c r="R27" s="58">
        <v>3259.84</v>
      </c>
      <c r="S27" s="58">
        <v>873.47</v>
      </c>
      <c r="T27" s="58">
        <v>645.23</v>
      </c>
      <c r="U27" s="58">
        <v>4986.82</v>
      </c>
      <c r="V27" s="58">
        <v>814.51</v>
      </c>
      <c r="W27" s="58">
        <v>478.47</v>
      </c>
      <c r="X27" s="58">
        <v>4053.19</v>
      </c>
    </row>
    <row r="28" spans="1:24">
      <c r="A28" s="44" t="s">
        <v>237</v>
      </c>
      <c r="B28" s="54" t="s">
        <v>310</v>
      </c>
      <c r="C28" s="44"/>
      <c r="D28" s="58">
        <v>6943.9</v>
      </c>
      <c r="E28" s="69">
        <v>7589.68</v>
      </c>
      <c r="F28" s="69">
        <v>10491.06</v>
      </c>
      <c r="G28" s="58">
        <v>138.13999999999999</v>
      </c>
      <c r="H28" s="58">
        <v>54.51</v>
      </c>
      <c r="I28" s="58">
        <v>636.99</v>
      </c>
      <c r="J28" s="58">
        <v>92.04</v>
      </c>
      <c r="K28" s="58">
        <v>139.22999999999999</v>
      </c>
      <c r="L28" s="58">
        <v>757.43</v>
      </c>
      <c r="M28" s="58">
        <v>75.930000000000007</v>
      </c>
      <c r="N28" s="58">
        <v>293.64</v>
      </c>
      <c r="O28" s="58">
        <v>782.44</v>
      </c>
      <c r="P28" s="58">
        <v>76.239999999999995</v>
      </c>
      <c r="Q28" s="58">
        <v>37.799999999999997</v>
      </c>
      <c r="R28" s="58">
        <v>607.63</v>
      </c>
      <c r="S28" s="58">
        <v>47.65</v>
      </c>
      <c r="T28" s="58">
        <v>41.25</v>
      </c>
      <c r="U28" s="58">
        <v>712.51</v>
      </c>
      <c r="V28" s="58">
        <v>51.25</v>
      </c>
      <c r="W28" s="58">
        <v>58.87</v>
      </c>
      <c r="X28" s="58">
        <v>790.11</v>
      </c>
    </row>
    <row r="29" spans="1:24">
      <c r="A29" s="44" t="s">
        <v>328</v>
      </c>
      <c r="B29" s="54" t="s">
        <v>614</v>
      </c>
      <c r="C29" s="44"/>
      <c r="D29" s="58">
        <v>48.97</v>
      </c>
      <c r="E29" s="69">
        <v>60.66</v>
      </c>
      <c r="F29" s="69">
        <v>41.1</v>
      </c>
      <c r="G29">
        <v>0</v>
      </c>
      <c r="H29">
        <v>0.3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>
      <c r="A30" s="44" t="s">
        <v>329</v>
      </c>
      <c r="B30" s="54" t="s">
        <v>615</v>
      </c>
      <c r="C30" s="44"/>
      <c r="D30" s="58">
        <v>4451.71</v>
      </c>
      <c r="E30" s="69">
        <v>2206.79</v>
      </c>
      <c r="F30" s="69">
        <v>1198.43</v>
      </c>
      <c r="G30" s="58">
        <v>15.09</v>
      </c>
      <c r="H30">
        <v>1.77</v>
      </c>
      <c r="I30" s="58">
        <v>25.62</v>
      </c>
      <c r="J30" s="58">
        <v>2.79</v>
      </c>
      <c r="K30">
        <v>1.1499999999999999</v>
      </c>
      <c r="L30" s="58">
        <v>8.57</v>
      </c>
      <c r="M30" s="58">
        <v>16.57</v>
      </c>
      <c r="N30">
        <v>10.73</v>
      </c>
      <c r="O30" s="58">
        <v>11.39</v>
      </c>
      <c r="P30" s="58">
        <v>3.99</v>
      </c>
      <c r="Q30">
        <v>1.17</v>
      </c>
      <c r="R30" s="58">
        <v>5.1100000000000003</v>
      </c>
      <c r="S30" s="58">
        <v>2.2999999999999998</v>
      </c>
      <c r="T30">
        <v>2.87</v>
      </c>
      <c r="U30" s="58">
        <v>2.85</v>
      </c>
      <c r="V30" s="58">
        <v>3.7</v>
      </c>
      <c r="W30">
        <v>12.81</v>
      </c>
      <c r="X30" s="58">
        <v>5.98</v>
      </c>
    </row>
    <row r="31" spans="1:24">
      <c r="A31" s="44" t="s">
        <v>330</v>
      </c>
      <c r="B31" s="54" t="s">
        <v>616</v>
      </c>
      <c r="C31" s="44"/>
      <c r="D31" s="58">
        <v>5024.1499999999996</v>
      </c>
      <c r="E31" s="69">
        <v>5587.77</v>
      </c>
      <c r="F31" s="69">
        <v>7071.08</v>
      </c>
      <c r="G31" s="58">
        <v>11.29</v>
      </c>
      <c r="H31" s="58">
        <v>39.29</v>
      </c>
      <c r="I31" s="58">
        <v>255.92</v>
      </c>
      <c r="J31" s="58">
        <v>23.18</v>
      </c>
      <c r="K31" s="58">
        <v>42.62</v>
      </c>
      <c r="L31" s="58">
        <v>456.33</v>
      </c>
      <c r="M31" s="58">
        <v>62.49</v>
      </c>
      <c r="N31" s="58">
        <v>58.85</v>
      </c>
      <c r="O31" s="58">
        <v>413.11</v>
      </c>
      <c r="P31" s="58">
        <v>29.14</v>
      </c>
      <c r="Q31" s="58">
        <v>57.14</v>
      </c>
      <c r="R31" s="58">
        <v>449.98</v>
      </c>
      <c r="S31" s="58">
        <v>27.55</v>
      </c>
      <c r="T31" s="58">
        <v>18.309999999999999</v>
      </c>
      <c r="U31" s="58">
        <v>514</v>
      </c>
      <c r="V31" s="58">
        <v>20.7</v>
      </c>
      <c r="W31" s="58">
        <v>63.71</v>
      </c>
      <c r="X31" s="58">
        <v>512.66999999999996</v>
      </c>
    </row>
    <row r="32" spans="1:24">
      <c r="A32" s="44" t="s">
        <v>331</v>
      </c>
      <c r="B32" s="54" t="s">
        <v>617</v>
      </c>
      <c r="C32" s="44"/>
      <c r="D32" s="58">
        <v>30.16</v>
      </c>
      <c r="E32" s="69">
        <v>42.06</v>
      </c>
      <c r="F32" s="69">
        <v>43.02</v>
      </c>
      <c r="G32">
        <v>0</v>
      </c>
      <c r="H32">
        <v>0</v>
      </c>
      <c r="I32">
        <v>0.19</v>
      </c>
      <c r="J32">
        <v>0</v>
      </c>
      <c r="K32">
        <v>0</v>
      </c>
      <c r="L32">
        <v>0.67</v>
      </c>
      <c r="M32">
        <v>0.59</v>
      </c>
      <c r="N32">
        <v>2.99</v>
      </c>
      <c r="O32">
        <v>0.18</v>
      </c>
      <c r="P32">
        <v>0</v>
      </c>
      <c r="Q32">
        <v>0</v>
      </c>
      <c r="R32">
        <v>1.93</v>
      </c>
      <c r="S32">
        <v>0.15</v>
      </c>
      <c r="T32">
        <v>1.71</v>
      </c>
      <c r="U32">
        <v>0.76</v>
      </c>
      <c r="V32">
        <v>0</v>
      </c>
      <c r="W32">
        <v>0.03</v>
      </c>
      <c r="X32">
        <v>0.42</v>
      </c>
    </row>
    <row r="33" spans="1:24">
      <c r="A33" s="44" t="s">
        <v>332</v>
      </c>
      <c r="B33" s="54" t="s">
        <v>267</v>
      </c>
      <c r="C33" s="44"/>
      <c r="D33" s="58">
        <v>10781.12</v>
      </c>
      <c r="E33" s="69">
        <v>15000.68</v>
      </c>
      <c r="F33" s="69">
        <v>15864.7</v>
      </c>
      <c r="G33" s="58">
        <v>249.19</v>
      </c>
      <c r="H33" s="58">
        <v>86.99</v>
      </c>
      <c r="I33" s="58">
        <v>400.4</v>
      </c>
      <c r="J33" s="58">
        <v>158.07</v>
      </c>
      <c r="K33" s="58">
        <v>159.57</v>
      </c>
      <c r="L33" s="58">
        <v>596.79</v>
      </c>
      <c r="M33" s="58">
        <v>470.02</v>
      </c>
      <c r="N33" s="58">
        <v>229.33</v>
      </c>
      <c r="O33" s="58">
        <v>1117.8900000000001</v>
      </c>
      <c r="P33" s="58">
        <v>158.26</v>
      </c>
      <c r="Q33" s="58">
        <v>183.63</v>
      </c>
      <c r="R33" s="58">
        <v>553.23</v>
      </c>
      <c r="S33" s="58">
        <v>450.4</v>
      </c>
      <c r="T33" s="58">
        <v>294.74</v>
      </c>
      <c r="U33" s="58">
        <v>1089.25</v>
      </c>
      <c r="V33" s="58">
        <v>286</v>
      </c>
      <c r="W33" s="58">
        <v>115.9</v>
      </c>
      <c r="X33" s="58">
        <v>616.04999999999995</v>
      </c>
    </row>
    <row r="34" spans="1:24">
      <c r="A34" s="44" t="s">
        <v>333</v>
      </c>
      <c r="B34" s="54" t="s">
        <v>618</v>
      </c>
      <c r="C34" s="44"/>
      <c r="D34" s="58">
        <v>10159.780000000001</v>
      </c>
      <c r="E34" s="69">
        <v>9165.83</v>
      </c>
      <c r="F34" s="69">
        <v>17103.36</v>
      </c>
      <c r="G34" s="58">
        <v>513.5</v>
      </c>
      <c r="H34" s="58">
        <v>185.35</v>
      </c>
      <c r="I34" s="58">
        <v>684.16</v>
      </c>
      <c r="J34" s="58">
        <v>684.94</v>
      </c>
      <c r="K34" s="58">
        <v>132.84</v>
      </c>
      <c r="L34" s="58">
        <v>855.38</v>
      </c>
      <c r="M34" s="58">
        <v>379.79</v>
      </c>
      <c r="N34" s="58">
        <v>196.43</v>
      </c>
      <c r="O34" s="58">
        <v>809.34</v>
      </c>
      <c r="P34" s="58">
        <v>362.73</v>
      </c>
      <c r="Q34" s="58">
        <v>295.8</v>
      </c>
      <c r="R34" s="58">
        <v>718.53</v>
      </c>
      <c r="S34" s="58">
        <v>229.51</v>
      </c>
      <c r="T34" s="58">
        <v>143.63</v>
      </c>
      <c r="U34" s="58">
        <v>752.83</v>
      </c>
      <c r="V34" s="58">
        <v>303.69</v>
      </c>
      <c r="W34" s="58">
        <v>77.680000000000007</v>
      </c>
      <c r="X34" s="58">
        <v>566.01</v>
      </c>
    </row>
    <row r="35" spans="1:24">
      <c r="A35" s="44" t="s">
        <v>334</v>
      </c>
      <c r="B35" s="54" t="s">
        <v>245</v>
      </c>
      <c r="C35" s="44"/>
      <c r="D35" s="58">
        <v>7226.43</v>
      </c>
      <c r="E35" s="69">
        <v>8802.2099999999991</v>
      </c>
      <c r="F35" s="69">
        <v>15167.55</v>
      </c>
      <c r="G35" s="58">
        <v>199.72</v>
      </c>
      <c r="H35" s="69">
        <v>58.19</v>
      </c>
      <c r="I35" s="58">
        <v>394.11</v>
      </c>
      <c r="J35" s="58">
        <v>58.85</v>
      </c>
      <c r="K35" s="69">
        <v>158.51</v>
      </c>
      <c r="L35" s="58">
        <v>693.91</v>
      </c>
      <c r="M35" s="58">
        <v>59.51</v>
      </c>
      <c r="N35" s="69">
        <v>122.13</v>
      </c>
      <c r="O35" s="58">
        <v>796.08</v>
      </c>
      <c r="P35" s="58">
        <v>18.190000000000001</v>
      </c>
      <c r="Q35" s="69">
        <v>75.7</v>
      </c>
      <c r="R35" s="58">
        <v>410.24</v>
      </c>
      <c r="S35" s="58">
        <v>29.66</v>
      </c>
      <c r="T35" s="69">
        <v>24.67</v>
      </c>
      <c r="U35" s="58">
        <v>770.69</v>
      </c>
      <c r="V35" s="58">
        <v>45.71</v>
      </c>
      <c r="W35" s="69">
        <v>33.79</v>
      </c>
      <c r="X35" s="58">
        <v>663.35</v>
      </c>
    </row>
    <row r="36" spans="1:24">
      <c r="A36" s="44" t="s">
        <v>335</v>
      </c>
      <c r="B36" s="54" t="s">
        <v>263</v>
      </c>
      <c r="C36" s="44"/>
      <c r="D36" s="58">
        <v>5905.47</v>
      </c>
      <c r="E36" s="69">
        <v>8569.5400000000009</v>
      </c>
      <c r="F36" s="69">
        <v>10478.82</v>
      </c>
      <c r="G36" s="58">
        <v>89.54</v>
      </c>
      <c r="H36" s="58">
        <v>44.4</v>
      </c>
      <c r="I36" s="58">
        <v>610.85</v>
      </c>
      <c r="J36" s="58">
        <v>53.05</v>
      </c>
      <c r="K36" s="58">
        <v>54.28</v>
      </c>
      <c r="L36" s="58">
        <v>695.06</v>
      </c>
      <c r="M36" s="58">
        <v>104.35</v>
      </c>
      <c r="N36" s="58">
        <v>33.93</v>
      </c>
      <c r="O36" s="58">
        <v>702.53</v>
      </c>
      <c r="P36" s="58">
        <v>50.68</v>
      </c>
      <c r="Q36" s="58">
        <v>16.739999999999998</v>
      </c>
      <c r="R36" s="58">
        <v>490.71</v>
      </c>
      <c r="S36" s="58">
        <v>84.99</v>
      </c>
      <c r="T36" s="58">
        <v>113.71</v>
      </c>
      <c r="U36" s="58">
        <v>1125.82</v>
      </c>
      <c r="V36" s="58">
        <v>101.09</v>
      </c>
      <c r="W36" s="58">
        <v>113.69</v>
      </c>
      <c r="X36" s="58">
        <v>869.71</v>
      </c>
    </row>
    <row r="37" spans="1:24">
      <c r="A37" s="44" t="s">
        <v>336</v>
      </c>
      <c r="B37" s="54" t="s">
        <v>619</v>
      </c>
      <c r="C37" s="44"/>
      <c r="D37" s="58">
        <v>391.76</v>
      </c>
      <c r="E37" s="69">
        <v>479.95</v>
      </c>
      <c r="F37" s="69">
        <v>599.66999999999996</v>
      </c>
      <c r="G37" s="58">
        <v>2.5099999999999998</v>
      </c>
      <c r="H37" s="58">
        <v>10.83</v>
      </c>
      <c r="I37">
        <v>11.06</v>
      </c>
      <c r="J37" s="58">
        <v>5.01</v>
      </c>
      <c r="K37" s="58">
        <v>4.87</v>
      </c>
      <c r="L37" s="58">
        <v>21.9</v>
      </c>
      <c r="M37" s="58">
        <v>5.64</v>
      </c>
      <c r="N37" s="58">
        <v>8.75</v>
      </c>
      <c r="O37" s="58">
        <v>13.05</v>
      </c>
      <c r="P37" s="58">
        <v>11.84</v>
      </c>
      <c r="Q37" s="58">
        <v>6.68</v>
      </c>
      <c r="R37" s="58">
        <v>22.48</v>
      </c>
      <c r="S37" s="58">
        <v>1.26</v>
      </c>
      <c r="T37" s="58">
        <v>4.33</v>
      </c>
      <c r="U37" s="58">
        <v>18.11</v>
      </c>
      <c r="V37" s="58">
        <v>2.35</v>
      </c>
      <c r="W37" s="58">
        <v>1.99</v>
      </c>
      <c r="X37" s="58">
        <v>28.89</v>
      </c>
    </row>
    <row r="38" spans="1:24">
      <c r="A38" s="44" t="s">
        <v>337</v>
      </c>
      <c r="B38" s="54" t="s">
        <v>620</v>
      </c>
      <c r="C38" s="44"/>
      <c r="D38" s="58">
        <v>262.18</v>
      </c>
      <c r="E38" s="69">
        <v>573.05999999999995</v>
      </c>
      <c r="F38" s="69">
        <v>462.41</v>
      </c>
      <c r="G38" s="58">
        <v>0.62</v>
      </c>
      <c r="H38">
        <v>0.03</v>
      </c>
      <c r="I38">
        <v>4.66</v>
      </c>
      <c r="J38" s="58">
        <v>3.8</v>
      </c>
      <c r="K38">
        <v>1.97</v>
      </c>
      <c r="L38" s="58">
        <v>3.62</v>
      </c>
      <c r="M38" s="58">
        <v>0.6</v>
      </c>
      <c r="N38">
        <v>4.1900000000000004</v>
      </c>
      <c r="O38">
        <v>4.51</v>
      </c>
      <c r="P38" s="58">
        <v>0</v>
      </c>
      <c r="Q38">
        <v>2.78</v>
      </c>
      <c r="R38">
        <v>2.2599999999999998</v>
      </c>
      <c r="S38" s="58">
        <v>0.47</v>
      </c>
      <c r="T38">
        <v>2.23</v>
      </c>
      <c r="U38">
        <v>2.0099999999999998</v>
      </c>
      <c r="V38" s="58">
        <v>0.2</v>
      </c>
      <c r="W38">
        <v>0.56000000000000005</v>
      </c>
      <c r="X38">
        <v>2.77</v>
      </c>
    </row>
    <row r="39" spans="1:24">
      <c r="A39" s="44" t="s">
        <v>338</v>
      </c>
      <c r="B39" s="54" t="s">
        <v>620</v>
      </c>
      <c r="C39" s="44"/>
      <c r="D39" s="58">
        <v>262.18</v>
      </c>
      <c r="E39" s="69">
        <v>573.05999999999995</v>
      </c>
      <c r="F39" s="69">
        <v>462.41</v>
      </c>
      <c r="G39" s="58">
        <v>0.62</v>
      </c>
      <c r="H39">
        <v>0.03</v>
      </c>
      <c r="I39">
        <v>4.66</v>
      </c>
      <c r="J39" s="58">
        <v>3.8</v>
      </c>
      <c r="K39">
        <v>1.97</v>
      </c>
      <c r="L39" s="58">
        <v>3.62</v>
      </c>
      <c r="M39" s="58">
        <v>0.6</v>
      </c>
      <c r="N39">
        <v>4.1900000000000004</v>
      </c>
      <c r="O39">
        <v>4.51</v>
      </c>
      <c r="P39" s="58">
        <v>0</v>
      </c>
      <c r="Q39">
        <v>2.78</v>
      </c>
      <c r="R39">
        <v>2.2599999999999998</v>
      </c>
      <c r="S39" s="58">
        <v>0.47</v>
      </c>
      <c r="T39">
        <v>2.23</v>
      </c>
      <c r="U39">
        <v>2.0099999999999998</v>
      </c>
      <c r="V39" s="58">
        <v>0.2</v>
      </c>
      <c r="W39">
        <v>0.56000000000000005</v>
      </c>
      <c r="X39">
        <v>2.77</v>
      </c>
    </row>
    <row r="40" spans="1:24">
      <c r="A40" s="44" t="s">
        <v>339</v>
      </c>
      <c r="B40" s="54" t="s">
        <v>283</v>
      </c>
      <c r="C40" s="44"/>
      <c r="D40" s="69">
        <v>2729.2</v>
      </c>
      <c r="E40" s="69">
        <v>2906.45</v>
      </c>
      <c r="F40" s="69">
        <v>3625.19</v>
      </c>
      <c r="G40" s="58">
        <v>108.57</v>
      </c>
      <c r="H40" s="58">
        <v>49.89</v>
      </c>
      <c r="I40" s="58">
        <v>410.98</v>
      </c>
      <c r="J40" s="58">
        <v>49.78</v>
      </c>
      <c r="K40" s="58">
        <v>63.1</v>
      </c>
      <c r="L40" s="58">
        <v>222.26</v>
      </c>
      <c r="M40" s="58">
        <v>35.200000000000003</v>
      </c>
      <c r="N40" s="58">
        <v>23.47</v>
      </c>
      <c r="O40" s="58">
        <v>175.01</v>
      </c>
      <c r="P40" s="58">
        <v>24.05</v>
      </c>
      <c r="Q40" s="58">
        <v>3.29</v>
      </c>
      <c r="R40" s="58">
        <v>72.7</v>
      </c>
      <c r="S40" s="58">
        <v>13.2</v>
      </c>
      <c r="T40" s="58">
        <v>12.72</v>
      </c>
      <c r="U40" s="58">
        <v>136.16</v>
      </c>
      <c r="V40" s="58">
        <v>40.21</v>
      </c>
      <c r="W40" s="58">
        <v>50.56</v>
      </c>
      <c r="X40" s="58">
        <v>191.74</v>
      </c>
    </row>
    <row r="41" spans="1:24">
      <c r="A41" s="44" t="s">
        <v>340</v>
      </c>
      <c r="B41" s="54" t="s">
        <v>621</v>
      </c>
      <c r="C41" s="44"/>
      <c r="D41" s="58">
        <v>380.81</v>
      </c>
      <c r="E41" s="69">
        <v>742.44</v>
      </c>
      <c r="F41" s="69">
        <v>862.07</v>
      </c>
      <c r="G41" s="58">
        <v>3.52</v>
      </c>
      <c r="H41">
        <v>0.04</v>
      </c>
      <c r="I41">
        <v>44.41</v>
      </c>
      <c r="J41" s="58">
        <v>1</v>
      </c>
      <c r="K41">
        <v>6.53</v>
      </c>
      <c r="L41" s="58">
        <v>79.92</v>
      </c>
      <c r="M41" s="58">
        <v>2.95</v>
      </c>
      <c r="N41">
        <v>7.51</v>
      </c>
      <c r="O41" s="58">
        <v>57.48</v>
      </c>
      <c r="P41" s="58">
        <v>0.37</v>
      </c>
      <c r="Q41" s="58">
        <v>0.56000000000000005</v>
      </c>
      <c r="R41" s="58">
        <v>19.690000000000001</v>
      </c>
      <c r="S41" s="58">
        <v>1.98</v>
      </c>
      <c r="T41" s="69">
        <v>3</v>
      </c>
      <c r="U41" s="58">
        <v>23.95</v>
      </c>
      <c r="V41" s="58">
        <v>0.89</v>
      </c>
      <c r="W41" s="58">
        <v>0.37</v>
      </c>
      <c r="X41" s="58">
        <v>20.18</v>
      </c>
    </row>
    <row r="42" spans="1:24">
      <c r="A42" s="44" t="s">
        <v>213</v>
      </c>
      <c r="B42" s="54" t="s">
        <v>261</v>
      </c>
      <c r="C42" s="44"/>
      <c r="D42" s="58">
        <v>1600.05</v>
      </c>
      <c r="E42" s="69">
        <v>1047.4000000000001</v>
      </c>
      <c r="F42" s="69">
        <v>1208.5</v>
      </c>
      <c r="G42" s="58">
        <v>93.5</v>
      </c>
      <c r="H42" s="58">
        <v>45.92</v>
      </c>
      <c r="I42" s="58">
        <v>347.96</v>
      </c>
      <c r="J42" s="58">
        <v>43.1</v>
      </c>
      <c r="K42" s="58">
        <v>54.24</v>
      </c>
      <c r="L42" s="58">
        <v>128.24</v>
      </c>
      <c r="M42" s="58">
        <v>19.489999999999998</v>
      </c>
      <c r="N42" s="58">
        <v>5.71</v>
      </c>
      <c r="O42" s="58">
        <v>103.64</v>
      </c>
      <c r="P42" s="58">
        <v>16.809999999999999</v>
      </c>
      <c r="Q42" s="58">
        <v>2.2400000000000002</v>
      </c>
      <c r="R42" s="58">
        <v>42.13</v>
      </c>
      <c r="S42" s="58">
        <v>9.64</v>
      </c>
      <c r="T42" s="58">
        <v>1.3</v>
      </c>
      <c r="U42" s="58">
        <v>90.86</v>
      </c>
      <c r="V42" s="58">
        <v>11.44</v>
      </c>
      <c r="W42" s="58">
        <v>42.19</v>
      </c>
      <c r="X42" s="58">
        <v>158.58000000000001</v>
      </c>
    </row>
    <row r="43" spans="1:24">
      <c r="A43" s="44" t="s">
        <v>214</v>
      </c>
      <c r="B43" s="54" t="s">
        <v>262</v>
      </c>
      <c r="C43" s="44"/>
      <c r="D43" s="58">
        <v>372.94</v>
      </c>
      <c r="E43" s="69">
        <v>552.54999999999995</v>
      </c>
      <c r="F43" s="69">
        <v>917.28</v>
      </c>
      <c r="G43">
        <v>5.05</v>
      </c>
      <c r="H43" s="58">
        <v>0.83</v>
      </c>
      <c r="I43">
        <v>18.61</v>
      </c>
      <c r="J43" s="58">
        <v>1.4</v>
      </c>
      <c r="K43" s="58">
        <v>1.1200000000000001</v>
      </c>
      <c r="L43" s="58">
        <v>13.82</v>
      </c>
      <c r="M43">
        <v>2.08</v>
      </c>
      <c r="N43" s="58">
        <v>1.32</v>
      </c>
      <c r="O43" s="58">
        <v>12.14</v>
      </c>
      <c r="P43">
        <v>2.12</v>
      </c>
      <c r="Q43" s="58">
        <v>0.49</v>
      </c>
      <c r="R43" s="58">
        <v>10.29</v>
      </c>
      <c r="S43">
        <v>1.52</v>
      </c>
      <c r="T43" s="58">
        <v>0.54</v>
      </c>
      <c r="U43">
        <v>21.06</v>
      </c>
      <c r="V43">
        <v>14.47</v>
      </c>
      <c r="W43" s="58">
        <v>0.88</v>
      </c>
      <c r="X43" s="58">
        <v>11.97</v>
      </c>
    </row>
    <row r="44" spans="1:24">
      <c r="A44" s="44" t="s">
        <v>341</v>
      </c>
      <c r="B44" s="54" t="s">
        <v>622</v>
      </c>
      <c r="C44" s="44"/>
      <c r="D44" s="58">
        <v>91.54</v>
      </c>
      <c r="E44" s="69">
        <v>257.47000000000003</v>
      </c>
      <c r="F44" s="69">
        <v>319.54000000000002</v>
      </c>
      <c r="G44">
        <v>1.03</v>
      </c>
      <c r="H44">
        <v>2.98</v>
      </c>
      <c r="I44">
        <v>0</v>
      </c>
      <c r="J44">
        <v>0</v>
      </c>
      <c r="K44">
        <v>1.03</v>
      </c>
      <c r="L44">
        <v>0</v>
      </c>
      <c r="M44">
        <v>0</v>
      </c>
      <c r="N44">
        <v>4.54</v>
      </c>
      <c r="O44">
        <v>1.08</v>
      </c>
      <c r="P44">
        <v>0</v>
      </c>
      <c r="Q44">
        <v>0</v>
      </c>
      <c r="R44">
        <v>0.28999999999999998</v>
      </c>
      <c r="S44">
        <v>0.05</v>
      </c>
      <c r="T44">
        <v>1.45</v>
      </c>
      <c r="U44">
        <v>0</v>
      </c>
      <c r="V44">
        <v>0.62</v>
      </c>
      <c r="W44">
        <v>0.56999999999999995</v>
      </c>
      <c r="X44">
        <v>0</v>
      </c>
    </row>
    <row r="45" spans="1:24">
      <c r="A45" s="44" t="s">
        <v>342</v>
      </c>
      <c r="B45" s="54" t="s">
        <v>623</v>
      </c>
      <c r="C45" s="44"/>
      <c r="D45" s="58">
        <v>283.86</v>
      </c>
      <c r="E45" s="69">
        <v>306.58</v>
      </c>
      <c r="F45" s="69">
        <v>317.8</v>
      </c>
      <c r="G45" s="58">
        <v>5.47</v>
      </c>
      <c r="H45">
        <v>0.11</v>
      </c>
      <c r="I45">
        <v>0</v>
      </c>
      <c r="J45" s="58">
        <v>4.2699999999999996</v>
      </c>
      <c r="K45">
        <v>0.19</v>
      </c>
      <c r="L45">
        <v>0.27</v>
      </c>
      <c r="M45" s="58">
        <v>10.68</v>
      </c>
      <c r="N45">
        <v>4.3899999999999997</v>
      </c>
      <c r="O45">
        <v>0.67</v>
      </c>
      <c r="P45" s="58">
        <v>4.75</v>
      </c>
      <c r="Q45">
        <v>0</v>
      </c>
      <c r="R45">
        <v>0.28999999999999998</v>
      </c>
      <c r="S45" s="58">
        <v>0</v>
      </c>
      <c r="T45">
        <v>6.42</v>
      </c>
      <c r="U45">
        <v>0.28999999999999998</v>
      </c>
      <c r="V45" s="58">
        <v>12.79</v>
      </c>
      <c r="W45">
        <v>6.54</v>
      </c>
      <c r="X45">
        <v>1.01</v>
      </c>
    </row>
    <row r="46" spans="1:24">
      <c r="A46" s="44" t="s">
        <v>343</v>
      </c>
      <c r="B46" s="54" t="s">
        <v>624</v>
      </c>
      <c r="C46" s="44"/>
      <c r="D46" s="58">
        <v>19829.38</v>
      </c>
      <c r="E46" s="69">
        <v>23279.56</v>
      </c>
      <c r="F46" s="69">
        <v>32084.95</v>
      </c>
      <c r="G46" s="58">
        <v>398.72</v>
      </c>
      <c r="H46" s="58">
        <v>345.51</v>
      </c>
      <c r="I46" s="58">
        <v>1047.24</v>
      </c>
      <c r="J46" s="58">
        <v>285.02</v>
      </c>
      <c r="K46" s="58">
        <v>317.49</v>
      </c>
      <c r="L46" s="58">
        <v>2002.75</v>
      </c>
      <c r="M46" s="58">
        <v>253.54</v>
      </c>
      <c r="N46" s="58">
        <v>530.86</v>
      </c>
      <c r="O46" s="58">
        <v>1959.9</v>
      </c>
      <c r="P46" s="58">
        <v>176.15</v>
      </c>
      <c r="Q46" s="58">
        <v>294.54000000000002</v>
      </c>
      <c r="R46" s="58">
        <v>1045.24</v>
      </c>
      <c r="S46" s="58">
        <v>348.72</v>
      </c>
      <c r="T46" s="58">
        <v>365.29</v>
      </c>
      <c r="U46" s="58">
        <v>2523.5300000000002</v>
      </c>
      <c r="V46" s="58">
        <v>284.11</v>
      </c>
      <c r="W46" s="58">
        <v>339.14</v>
      </c>
      <c r="X46" s="58">
        <v>1422.26</v>
      </c>
    </row>
    <row r="47" spans="1:24">
      <c r="A47" s="44" t="s">
        <v>344</v>
      </c>
      <c r="B47" s="54" t="s">
        <v>625</v>
      </c>
      <c r="C47" s="44"/>
      <c r="D47" s="58">
        <v>13105.24</v>
      </c>
      <c r="E47" s="69">
        <v>16741.88</v>
      </c>
      <c r="F47" s="69">
        <v>24085.040000000001</v>
      </c>
      <c r="G47" s="58">
        <v>105.36</v>
      </c>
      <c r="H47" s="58">
        <v>41.49</v>
      </c>
      <c r="I47" s="58">
        <v>824.3</v>
      </c>
      <c r="J47" s="58">
        <v>113.93</v>
      </c>
      <c r="K47" s="58">
        <v>107.3</v>
      </c>
      <c r="L47" s="58">
        <v>1775.16</v>
      </c>
      <c r="M47" s="58">
        <v>70.88</v>
      </c>
      <c r="N47" s="58">
        <v>145.97999999999999</v>
      </c>
      <c r="O47" s="58">
        <v>1647.02</v>
      </c>
      <c r="P47" s="58">
        <v>68.48</v>
      </c>
      <c r="Q47" s="58">
        <v>92.36</v>
      </c>
      <c r="R47" s="58">
        <v>878.81</v>
      </c>
      <c r="S47" s="58">
        <v>234.91</v>
      </c>
      <c r="T47" s="58">
        <v>128.55000000000001</v>
      </c>
      <c r="U47" s="58">
        <v>2288.85</v>
      </c>
      <c r="V47" s="58">
        <v>130.87</v>
      </c>
      <c r="W47" s="58">
        <v>60.3</v>
      </c>
      <c r="X47" s="58">
        <v>1206.53</v>
      </c>
    </row>
    <row r="48" spans="1:24">
      <c r="A48" s="44" t="s">
        <v>345</v>
      </c>
      <c r="B48" s="54" t="s">
        <v>265</v>
      </c>
      <c r="C48" s="44"/>
      <c r="D48" s="58">
        <v>6086.64</v>
      </c>
      <c r="E48" s="69">
        <v>7260.65</v>
      </c>
      <c r="F48" s="69">
        <v>11452.29</v>
      </c>
      <c r="G48" s="58">
        <v>33.07</v>
      </c>
      <c r="H48" s="58">
        <v>23.74</v>
      </c>
      <c r="I48" s="58">
        <v>231.89</v>
      </c>
      <c r="J48" s="58">
        <v>47.94</v>
      </c>
      <c r="K48" s="58">
        <v>38.39</v>
      </c>
      <c r="L48" s="58">
        <v>375.85</v>
      </c>
      <c r="M48" s="58">
        <v>21.82</v>
      </c>
      <c r="N48" s="58">
        <v>77.569999999999993</v>
      </c>
      <c r="O48" s="58">
        <v>339.31</v>
      </c>
      <c r="P48" s="58">
        <v>14.28</v>
      </c>
      <c r="Q48" s="58">
        <v>25.06</v>
      </c>
      <c r="R48" s="58">
        <v>234.95</v>
      </c>
      <c r="S48" s="58">
        <v>119.53</v>
      </c>
      <c r="T48" s="58">
        <v>74.900000000000006</v>
      </c>
      <c r="U48" s="58">
        <v>563.27</v>
      </c>
      <c r="V48" s="58">
        <v>121.43</v>
      </c>
      <c r="W48" s="58">
        <v>47.08</v>
      </c>
      <c r="X48" s="58">
        <v>365</v>
      </c>
    </row>
    <row r="49" spans="1:24">
      <c r="A49" s="44" t="s">
        <v>346</v>
      </c>
      <c r="B49" s="54" t="s">
        <v>266</v>
      </c>
      <c r="C49" s="44"/>
      <c r="D49" s="58">
        <v>7018.6</v>
      </c>
      <c r="E49" s="69">
        <v>9481.2199999999993</v>
      </c>
      <c r="F49" s="69">
        <v>12632.76</v>
      </c>
      <c r="G49" s="58">
        <v>72.290000000000006</v>
      </c>
      <c r="H49" s="58">
        <v>17.760000000000002</v>
      </c>
      <c r="I49" s="58">
        <v>592.41</v>
      </c>
      <c r="J49" s="58">
        <v>66</v>
      </c>
      <c r="K49" s="58">
        <v>68.91</v>
      </c>
      <c r="L49" s="58">
        <v>1399.32</v>
      </c>
      <c r="M49" s="58">
        <v>49.06</v>
      </c>
      <c r="N49" s="58">
        <v>68.41</v>
      </c>
      <c r="O49" s="58">
        <v>1307.71</v>
      </c>
      <c r="P49" s="58">
        <v>54.2</v>
      </c>
      <c r="Q49" s="58">
        <v>67.31</v>
      </c>
      <c r="R49" s="58">
        <v>643.86</v>
      </c>
      <c r="S49" s="58">
        <v>115.38</v>
      </c>
      <c r="T49" s="58">
        <v>53.64</v>
      </c>
      <c r="U49" s="58">
        <v>1725.58</v>
      </c>
      <c r="V49" s="58">
        <v>9.44</v>
      </c>
      <c r="W49" s="58">
        <v>13.22</v>
      </c>
      <c r="X49" s="58">
        <v>841.53</v>
      </c>
    </row>
    <row r="50" spans="1:24">
      <c r="A50" s="44" t="s">
        <v>347</v>
      </c>
      <c r="B50" s="54" t="s">
        <v>626</v>
      </c>
      <c r="C50" s="44"/>
      <c r="D50" s="58">
        <v>3536.17</v>
      </c>
      <c r="E50" s="69">
        <v>3751.29</v>
      </c>
      <c r="F50" s="69">
        <v>4689.54</v>
      </c>
      <c r="G50" s="58">
        <v>167.73</v>
      </c>
      <c r="H50" s="58">
        <v>207.76</v>
      </c>
      <c r="I50" s="58">
        <v>127.63</v>
      </c>
      <c r="J50" s="58">
        <v>79.48</v>
      </c>
      <c r="K50" s="58">
        <v>122.71</v>
      </c>
      <c r="L50" s="58">
        <v>135.34</v>
      </c>
      <c r="M50" s="58">
        <v>107.56</v>
      </c>
      <c r="N50" s="58">
        <v>226.55</v>
      </c>
      <c r="O50" s="58">
        <v>211.02</v>
      </c>
      <c r="P50" s="58">
        <v>75.959999999999994</v>
      </c>
      <c r="Q50" s="58">
        <v>149.5</v>
      </c>
      <c r="R50" s="58">
        <v>71.92</v>
      </c>
      <c r="S50" s="58">
        <v>85.2</v>
      </c>
      <c r="T50" s="58">
        <v>148.96</v>
      </c>
      <c r="U50" s="58">
        <v>149.79</v>
      </c>
      <c r="V50" s="58">
        <v>50.53</v>
      </c>
      <c r="W50" s="58">
        <v>118.95</v>
      </c>
      <c r="X50" s="58">
        <v>127.25</v>
      </c>
    </row>
    <row r="51" spans="1:24">
      <c r="A51" s="44" t="s">
        <v>348</v>
      </c>
      <c r="B51" s="54" t="s">
        <v>627</v>
      </c>
      <c r="C51" s="44"/>
      <c r="D51" s="58">
        <v>269.73</v>
      </c>
      <c r="E51" s="69">
        <v>341.36</v>
      </c>
      <c r="F51" s="69">
        <v>465.34</v>
      </c>
      <c r="G51" s="58">
        <v>4.04</v>
      </c>
      <c r="H51">
        <v>36.130000000000003</v>
      </c>
      <c r="I51">
        <v>6</v>
      </c>
      <c r="J51" s="58">
        <v>1.91</v>
      </c>
      <c r="K51">
        <v>33.24</v>
      </c>
      <c r="L51" s="58">
        <v>7.31</v>
      </c>
      <c r="M51" s="58">
        <v>1.87</v>
      </c>
      <c r="N51">
        <v>37.28</v>
      </c>
      <c r="O51">
        <v>5.07</v>
      </c>
      <c r="P51" s="58">
        <v>1.56</v>
      </c>
      <c r="Q51">
        <v>22.07</v>
      </c>
      <c r="R51">
        <v>7.06</v>
      </c>
      <c r="S51" s="58">
        <v>4.7699999999999996</v>
      </c>
      <c r="T51">
        <v>36.340000000000003</v>
      </c>
      <c r="U51">
        <v>5.84</v>
      </c>
      <c r="V51" s="58">
        <v>5.82</v>
      </c>
      <c r="W51">
        <v>25.58</v>
      </c>
      <c r="X51">
        <v>8.6</v>
      </c>
    </row>
    <row r="52" spans="1:24">
      <c r="A52" s="44" t="s">
        <v>349</v>
      </c>
      <c r="B52" s="54" t="s">
        <v>628</v>
      </c>
      <c r="C52" s="44"/>
      <c r="D52" s="58">
        <v>117.2</v>
      </c>
      <c r="E52" s="69">
        <v>84.64</v>
      </c>
      <c r="F52" s="69">
        <v>52.97</v>
      </c>
      <c r="G52">
        <v>0</v>
      </c>
      <c r="H52">
        <v>0.4</v>
      </c>
      <c r="I52">
        <v>0</v>
      </c>
      <c r="J52">
        <v>0</v>
      </c>
      <c r="K52">
        <v>0.92</v>
      </c>
      <c r="L52">
        <v>0</v>
      </c>
      <c r="M52">
        <v>0</v>
      </c>
      <c r="N52">
        <v>0.12</v>
      </c>
      <c r="O52">
        <v>0</v>
      </c>
      <c r="P52">
        <v>0</v>
      </c>
      <c r="Q52">
        <v>2.58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</row>
    <row r="53" spans="1:24">
      <c r="A53" s="44" t="s">
        <v>350</v>
      </c>
      <c r="B53" s="54" t="s">
        <v>629</v>
      </c>
      <c r="C53" s="44"/>
      <c r="D53" s="58">
        <v>558.92999999999995</v>
      </c>
      <c r="E53" s="69">
        <v>733.99</v>
      </c>
      <c r="F53" s="69">
        <v>1223.69</v>
      </c>
      <c r="G53" s="58">
        <v>15.51</v>
      </c>
      <c r="H53" s="58">
        <v>14.47</v>
      </c>
      <c r="I53" s="58">
        <v>22.85</v>
      </c>
      <c r="J53" s="58">
        <v>15.3</v>
      </c>
      <c r="K53" s="58">
        <v>27.98</v>
      </c>
      <c r="L53" s="58">
        <v>19.13</v>
      </c>
      <c r="M53" s="58">
        <v>7.71</v>
      </c>
      <c r="N53" s="58">
        <v>33.46</v>
      </c>
      <c r="O53" s="58">
        <v>45.16</v>
      </c>
      <c r="P53" s="58">
        <v>6.64</v>
      </c>
      <c r="Q53" s="58">
        <v>36.729999999999997</v>
      </c>
      <c r="R53" s="58">
        <v>19.43</v>
      </c>
      <c r="S53" s="58">
        <v>15.59</v>
      </c>
      <c r="T53" s="58">
        <v>23.32</v>
      </c>
      <c r="U53" s="58">
        <v>13.64</v>
      </c>
      <c r="V53" s="58">
        <v>15.09</v>
      </c>
      <c r="W53" s="58">
        <v>22.64</v>
      </c>
      <c r="X53" s="58">
        <v>14.47</v>
      </c>
    </row>
    <row r="54" spans="1:24">
      <c r="A54" s="44" t="s">
        <v>351</v>
      </c>
      <c r="B54" s="54" t="s">
        <v>300</v>
      </c>
      <c r="C54" s="44"/>
      <c r="D54" s="58">
        <v>2588.91</v>
      </c>
      <c r="E54" s="69">
        <v>2589.7399999999998</v>
      </c>
      <c r="F54" s="69">
        <v>2946.63</v>
      </c>
      <c r="G54" s="58">
        <v>148.16999999999999</v>
      </c>
      <c r="H54" s="58">
        <v>156.76</v>
      </c>
      <c r="I54" s="58">
        <v>98.78</v>
      </c>
      <c r="J54" s="58">
        <v>62.27</v>
      </c>
      <c r="K54" s="58">
        <v>60.57</v>
      </c>
      <c r="L54" s="58">
        <v>108.9</v>
      </c>
      <c r="M54" s="58">
        <v>97.98</v>
      </c>
      <c r="N54" s="58">
        <v>155.68</v>
      </c>
      <c r="O54" s="58">
        <v>160.80000000000001</v>
      </c>
      <c r="P54" s="58">
        <v>67.77</v>
      </c>
      <c r="Q54" s="58">
        <v>88.13</v>
      </c>
      <c r="R54" s="58">
        <v>45.43</v>
      </c>
      <c r="S54" s="58">
        <v>64.84</v>
      </c>
      <c r="T54" s="58">
        <v>89.3</v>
      </c>
      <c r="U54" s="58">
        <v>130.31</v>
      </c>
      <c r="V54" s="58">
        <v>29.61</v>
      </c>
      <c r="W54" s="58">
        <v>70.73</v>
      </c>
      <c r="X54" s="58">
        <v>104.18</v>
      </c>
    </row>
    <row r="55" spans="1:24">
      <c r="A55" s="44" t="s">
        <v>352</v>
      </c>
      <c r="B55" s="54" t="s">
        <v>630</v>
      </c>
      <c r="C55" s="44"/>
      <c r="D55">
        <v>1.41</v>
      </c>
      <c r="E55" s="69">
        <v>1.55</v>
      </c>
      <c r="F55">
        <v>0.9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>
      <c r="A56" s="44" t="s">
        <v>353</v>
      </c>
      <c r="B56" s="54" t="s">
        <v>631</v>
      </c>
      <c r="C56" s="44"/>
      <c r="D56" s="58">
        <v>649.69000000000005</v>
      </c>
      <c r="E56" s="69">
        <v>552.20000000000005</v>
      </c>
      <c r="F56" s="69">
        <v>670.67</v>
      </c>
      <c r="G56" s="58">
        <v>15.01</v>
      </c>
      <c r="H56" s="58">
        <v>4.1399999999999997</v>
      </c>
      <c r="I56" s="58">
        <v>42.15</v>
      </c>
      <c r="J56" s="58">
        <v>14.15</v>
      </c>
      <c r="K56" s="58">
        <v>11.86</v>
      </c>
      <c r="L56" s="58">
        <v>12.06</v>
      </c>
      <c r="M56" s="58">
        <v>2.44</v>
      </c>
      <c r="N56" s="58">
        <v>15.16</v>
      </c>
      <c r="O56" s="58">
        <v>12.28</v>
      </c>
      <c r="P56" s="58">
        <v>11.05</v>
      </c>
      <c r="Q56" s="58">
        <v>9.92</v>
      </c>
      <c r="R56" s="58">
        <v>13.79</v>
      </c>
      <c r="S56" s="58">
        <v>3.55</v>
      </c>
      <c r="T56" s="58">
        <v>16.239999999999998</v>
      </c>
      <c r="U56" s="58">
        <v>37.950000000000003</v>
      </c>
      <c r="V56" s="58">
        <v>3.29</v>
      </c>
      <c r="W56" s="58">
        <v>11.45</v>
      </c>
      <c r="X56" s="58">
        <v>10.06</v>
      </c>
    </row>
    <row r="57" spans="1:24">
      <c r="A57" s="44" t="s">
        <v>354</v>
      </c>
      <c r="B57" s="54" t="s">
        <v>632</v>
      </c>
      <c r="C57" s="44"/>
      <c r="D57" s="58">
        <v>649.57000000000005</v>
      </c>
      <c r="E57" s="69">
        <v>551.57000000000005</v>
      </c>
      <c r="F57" s="69">
        <v>670.08</v>
      </c>
      <c r="G57" s="58">
        <v>15.01</v>
      </c>
      <c r="H57" s="58">
        <v>4.1399999999999997</v>
      </c>
      <c r="I57" s="58">
        <v>42.15</v>
      </c>
      <c r="J57" s="58">
        <v>14.15</v>
      </c>
      <c r="K57" s="58">
        <v>11.86</v>
      </c>
      <c r="L57" s="58">
        <v>12.06</v>
      </c>
      <c r="M57" s="58">
        <v>2.44</v>
      </c>
      <c r="N57" s="58">
        <v>15.16</v>
      </c>
      <c r="O57" s="58">
        <v>12.28</v>
      </c>
      <c r="P57" s="58">
        <v>11.05</v>
      </c>
      <c r="Q57" s="58">
        <v>9.92</v>
      </c>
      <c r="R57" s="58">
        <v>13.79</v>
      </c>
      <c r="S57" s="58">
        <v>3.55</v>
      </c>
      <c r="T57" s="58">
        <v>16.239999999999998</v>
      </c>
      <c r="U57" s="58">
        <v>37.950000000000003</v>
      </c>
      <c r="V57" s="58">
        <v>3.29</v>
      </c>
      <c r="W57" s="58">
        <v>11.45</v>
      </c>
      <c r="X57" s="58">
        <v>10.06</v>
      </c>
    </row>
    <row r="58" spans="1:24">
      <c r="A58" s="44" t="s">
        <v>355</v>
      </c>
      <c r="B58" s="54" t="s">
        <v>633</v>
      </c>
      <c r="C58" s="44"/>
      <c r="D58">
        <v>0.12</v>
      </c>
      <c r="E58">
        <v>0.63</v>
      </c>
      <c r="F58">
        <v>0.59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>
      <c r="A59" s="44" t="s">
        <v>356</v>
      </c>
      <c r="B59" s="54" t="s">
        <v>286</v>
      </c>
      <c r="C59" s="44"/>
      <c r="D59" s="58">
        <v>2475.71</v>
      </c>
      <c r="E59" s="69">
        <v>2149.81</v>
      </c>
      <c r="F59" s="69">
        <v>2531.65</v>
      </c>
      <c r="G59" s="58">
        <v>108.74</v>
      </c>
      <c r="H59" s="58">
        <v>91.83</v>
      </c>
      <c r="I59" s="58">
        <v>53.16</v>
      </c>
      <c r="J59" s="58">
        <v>77.44</v>
      </c>
      <c r="K59" s="58">
        <v>74.5</v>
      </c>
      <c r="L59" s="58">
        <v>80.17</v>
      </c>
      <c r="M59" s="58">
        <v>72.64</v>
      </c>
      <c r="N59" s="58">
        <v>143.1</v>
      </c>
      <c r="O59" s="58">
        <v>89.36</v>
      </c>
      <c r="P59" s="58">
        <v>20.350000000000001</v>
      </c>
      <c r="Q59" s="58">
        <v>42.66</v>
      </c>
      <c r="R59" s="58">
        <v>80.41</v>
      </c>
      <c r="S59" s="58">
        <v>25.02</v>
      </c>
      <c r="T59" s="58">
        <v>71.540000000000006</v>
      </c>
      <c r="U59" s="58">
        <v>46.94</v>
      </c>
      <c r="V59" s="58">
        <v>99.43</v>
      </c>
      <c r="W59" s="58">
        <v>147.88999999999999</v>
      </c>
      <c r="X59" s="58">
        <v>78.41</v>
      </c>
    </row>
    <row r="60" spans="1:24">
      <c r="A60" s="44" t="s">
        <v>357</v>
      </c>
      <c r="B60" s="54" t="s">
        <v>634</v>
      </c>
      <c r="C60" s="44"/>
      <c r="D60" s="58">
        <v>65.48</v>
      </c>
      <c r="E60" s="69">
        <v>48.3</v>
      </c>
      <c r="F60" s="69">
        <v>79.55</v>
      </c>
      <c r="G60">
        <v>0</v>
      </c>
      <c r="H60">
        <v>0</v>
      </c>
      <c r="I60">
        <v>0</v>
      </c>
      <c r="J60">
        <v>0</v>
      </c>
      <c r="K60">
        <v>0.01</v>
      </c>
      <c r="L60">
        <v>0</v>
      </c>
      <c r="M60">
        <v>0</v>
      </c>
      <c r="N60">
        <v>0.13</v>
      </c>
      <c r="O60">
        <v>0</v>
      </c>
      <c r="P60">
        <v>0</v>
      </c>
      <c r="Q60">
        <v>0.17</v>
      </c>
      <c r="R60">
        <v>0</v>
      </c>
      <c r="S60">
        <v>0</v>
      </c>
      <c r="T60">
        <v>0</v>
      </c>
      <c r="U60">
        <v>0</v>
      </c>
      <c r="V60">
        <v>0</v>
      </c>
      <c r="W60">
        <v>0.12</v>
      </c>
      <c r="X60">
        <v>0</v>
      </c>
    </row>
    <row r="61" spans="1:24">
      <c r="A61" s="44" t="s">
        <v>358</v>
      </c>
      <c r="B61" s="54" t="s">
        <v>635</v>
      </c>
      <c r="C61" s="44"/>
      <c r="D61" s="58">
        <v>285.55</v>
      </c>
      <c r="E61" s="69">
        <v>216.84</v>
      </c>
      <c r="F61" s="69">
        <v>212.93</v>
      </c>
      <c r="G61">
        <v>7.08</v>
      </c>
      <c r="H61">
        <v>8.74</v>
      </c>
      <c r="I61">
        <v>1.73</v>
      </c>
      <c r="J61">
        <v>0.66</v>
      </c>
      <c r="K61">
        <v>16.02</v>
      </c>
      <c r="L61">
        <v>2.08</v>
      </c>
      <c r="M61">
        <v>1.67</v>
      </c>
      <c r="N61">
        <v>53</v>
      </c>
      <c r="O61">
        <v>6.48</v>
      </c>
      <c r="P61">
        <v>2.39</v>
      </c>
      <c r="Q61">
        <v>19.260000000000002</v>
      </c>
      <c r="R61">
        <v>1.48</v>
      </c>
      <c r="S61">
        <v>5.64</v>
      </c>
      <c r="T61">
        <v>33.270000000000003</v>
      </c>
      <c r="U61">
        <v>6.02</v>
      </c>
      <c r="V61">
        <v>2.23</v>
      </c>
      <c r="W61">
        <v>3.8</v>
      </c>
      <c r="X61">
        <v>0.04</v>
      </c>
    </row>
    <row r="62" spans="1:24">
      <c r="A62" s="44" t="s">
        <v>359</v>
      </c>
      <c r="B62" s="54" t="s">
        <v>636</v>
      </c>
      <c r="C62" s="44"/>
      <c r="D62" s="58">
        <v>2118.8200000000002</v>
      </c>
      <c r="E62" s="69">
        <v>1877.81</v>
      </c>
      <c r="F62" s="69">
        <v>2229.37</v>
      </c>
      <c r="G62" s="58">
        <v>101.66</v>
      </c>
      <c r="H62" s="58">
        <v>83.09</v>
      </c>
      <c r="I62" s="58">
        <v>51.43</v>
      </c>
      <c r="J62" s="58">
        <v>76.78</v>
      </c>
      <c r="K62" s="58">
        <v>58.47</v>
      </c>
      <c r="L62" s="58">
        <v>78.08</v>
      </c>
      <c r="M62" s="58">
        <v>70.97</v>
      </c>
      <c r="N62" s="58">
        <v>89.97</v>
      </c>
      <c r="O62" s="58">
        <v>82.88</v>
      </c>
      <c r="P62" s="58">
        <v>17.96</v>
      </c>
      <c r="Q62" s="58">
        <v>23.22</v>
      </c>
      <c r="R62" s="58">
        <v>78.930000000000007</v>
      </c>
      <c r="S62" s="58">
        <v>19.38</v>
      </c>
      <c r="T62" s="58">
        <v>38.270000000000003</v>
      </c>
      <c r="U62" s="58">
        <v>40.92</v>
      </c>
      <c r="V62" s="58">
        <v>97.19</v>
      </c>
      <c r="W62" s="58">
        <v>143.97</v>
      </c>
      <c r="X62" s="58">
        <v>78.37</v>
      </c>
    </row>
    <row r="63" spans="1:24">
      <c r="A63" s="44" t="s">
        <v>360</v>
      </c>
      <c r="B63" s="54" t="s">
        <v>637</v>
      </c>
      <c r="C63" s="44"/>
      <c r="D63" s="58">
        <v>5.86</v>
      </c>
      <c r="E63" s="69">
        <v>6.86</v>
      </c>
      <c r="F63" s="69">
        <v>9.8000000000000007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1:24">
      <c r="A64" s="44" t="s">
        <v>361</v>
      </c>
      <c r="B64" s="54" t="s">
        <v>638</v>
      </c>
      <c r="C64" s="44"/>
      <c r="D64" s="58">
        <v>62.56</v>
      </c>
      <c r="E64" s="69">
        <v>84.38</v>
      </c>
      <c r="F64" s="69">
        <v>108.05</v>
      </c>
      <c r="G64">
        <v>1.88</v>
      </c>
      <c r="H64">
        <v>0.28999999999999998</v>
      </c>
      <c r="I64">
        <v>0</v>
      </c>
      <c r="J64">
        <v>0.03</v>
      </c>
      <c r="K64">
        <v>1.1200000000000001</v>
      </c>
      <c r="L64">
        <v>0.02</v>
      </c>
      <c r="M64">
        <v>0.02</v>
      </c>
      <c r="N64">
        <v>0.06</v>
      </c>
      <c r="O64">
        <v>0.21</v>
      </c>
      <c r="P64">
        <v>0.31</v>
      </c>
      <c r="Q64">
        <v>0.1</v>
      </c>
      <c r="R64">
        <v>0.3</v>
      </c>
      <c r="S64">
        <v>0.03</v>
      </c>
      <c r="T64">
        <v>0</v>
      </c>
      <c r="U64">
        <v>0</v>
      </c>
      <c r="V64">
        <v>0</v>
      </c>
      <c r="W64">
        <v>0.55000000000000004</v>
      </c>
      <c r="X64">
        <v>0.01</v>
      </c>
    </row>
    <row r="65" spans="1:24">
      <c r="A65" s="44" t="s">
        <v>362</v>
      </c>
      <c r="B65" s="54" t="s">
        <v>638</v>
      </c>
      <c r="C65" s="44"/>
      <c r="D65" s="58">
        <v>62.56</v>
      </c>
      <c r="E65" s="69">
        <v>84.38</v>
      </c>
      <c r="F65" s="69">
        <v>108.05</v>
      </c>
      <c r="G65">
        <v>1.88</v>
      </c>
      <c r="H65">
        <v>0.28999999999999998</v>
      </c>
      <c r="I65">
        <v>0</v>
      </c>
      <c r="J65">
        <v>0.03</v>
      </c>
      <c r="K65">
        <v>1.1200000000000001</v>
      </c>
      <c r="L65">
        <v>0.02</v>
      </c>
      <c r="M65">
        <v>0.02</v>
      </c>
      <c r="N65">
        <v>0.06</v>
      </c>
      <c r="O65">
        <v>0.21</v>
      </c>
      <c r="P65">
        <v>0.31</v>
      </c>
      <c r="Q65">
        <v>0.1</v>
      </c>
      <c r="R65">
        <v>0.3</v>
      </c>
      <c r="S65">
        <v>0.03</v>
      </c>
      <c r="T65">
        <v>0</v>
      </c>
      <c r="U65">
        <v>0</v>
      </c>
      <c r="V65">
        <v>0</v>
      </c>
      <c r="W65">
        <v>0.55000000000000004</v>
      </c>
      <c r="X65">
        <v>0.01</v>
      </c>
    </row>
    <row r="66" spans="1:24">
      <c r="A66" s="44" t="s">
        <v>363</v>
      </c>
      <c r="B66" s="54" t="s">
        <v>287</v>
      </c>
      <c r="C66" s="44"/>
      <c r="D66" s="58">
        <v>3437.17</v>
      </c>
      <c r="E66" s="69">
        <v>3032.09</v>
      </c>
      <c r="F66" s="69">
        <v>2726.45</v>
      </c>
      <c r="G66" s="58">
        <v>115.48</v>
      </c>
      <c r="H66" s="58">
        <v>120.29</v>
      </c>
      <c r="I66" s="58">
        <v>54.2</v>
      </c>
      <c r="J66" s="58">
        <v>84.33</v>
      </c>
      <c r="K66" s="58">
        <v>160.01</v>
      </c>
      <c r="L66" s="58">
        <v>95.3</v>
      </c>
      <c r="M66" s="58">
        <v>49.93</v>
      </c>
      <c r="N66" s="58">
        <v>253.49</v>
      </c>
      <c r="O66" s="58">
        <v>209.49</v>
      </c>
      <c r="P66" s="58">
        <v>33.67</v>
      </c>
      <c r="Q66" s="58">
        <v>73.39</v>
      </c>
      <c r="R66" s="58">
        <v>69.209999999999994</v>
      </c>
      <c r="S66" s="58">
        <v>12.81</v>
      </c>
      <c r="T66" s="58">
        <v>44.96</v>
      </c>
      <c r="U66" s="58">
        <v>54.89</v>
      </c>
      <c r="V66" s="58">
        <v>57.47</v>
      </c>
      <c r="W66" s="58">
        <v>65.02</v>
      </c>
      <c r="X66" s="58">
        <v>64.959999999999994</v>
      </c>
    </row>
    <row r="67" spans="1:24">
      <c r="A67" s="44" t="s">
        <v>364</v>
      </c>
      <c r="B67" s="54" t="s">
        <v>639</v>
      </c>
      <c r="C67" s="44"/>
      <c r="D67" s="58">
        <v>11.27</v>
      </c>
      <c r="E67" s="69">
        <v>16</v>
      </c>
      <c r="F67" s="69">
        <v>26.16</v>
      </c>
      <c r="G67">
        <v>0.11</v>
      </c>
      <c r="H67">
        <v>0</v>
      </c>
      <c r="I67">
        <v>0</v>
      </c>
      <c r="J67">
        <v>0</v>
      </c>
      <c r="K67">
        <v>1.36</v>
      </c>
      <c r="L67">
        <v>0</v>
      </c>
      <c r="M67">
        <v>0.05</v>
      </c>
      <c r="N67">
        <v>1.41</v>
      </c>
      <c r="O67">
        <v>0</v>
      </c>
      <c r="P67">
        <v>0.13</v>
      </c>
      <c r="Q67">
        <v>0.02</v>
      </c>
      <c r="R67">
        <v>0</v>
      </c>
      <c r="S67">
        <v>0</v>
      </c>
      <c r="T67">
        <v>0.79</v>
      </c>
      <c r="U67">
        <v>0</v>
      </c>
      <c r="V67">
        <v>0</v>
      </c>
      <c r="W67">
        <v>0.01</v>
      </c>
      <c r="X67">
        <v>0</v>
      </c>
    </row>
    <row r="68" spans="1:24">
      <c r="A68" s="44" t="s">
        <v>365</v>
      </c>
      <c r="B68" s="54" t="s">
        <v>639</v>
      </c>
      <c r="C68" s="44"/>
      <c r="D68" s="58">
        <v>11.27</v>
      </c>
      <c r="E68" s="69">
        <v>16</v>
      </c>
      <c r="F68" s="69">
        <v>26.16</v>
      </c>
      <c r="G68">
        <v>0.11</v>
      </c>
      <c r="H68">
        <v>0</v>
      </c>
      <c r="I68">
        <v>0</v>
      </c>
      <c r="J68">
        <v>0</v>
      </c>
      <c r="K68">
        <v>1.36</v>
      </c>
      <c r="L68">
        <v>0</v>
      </c>
      <c r="M68">
        <v>0.05</v>
      </c>
      <c r="N68">
        <v>1.41</v>
      </c>
      <c r="O68">
        <v>0</v>
      </c>
      <c r="P68">
        <v>0.13</v>
      </c>
      <c r="Q68">
        <v>0.02</v>
      </c>
      <c r="R68">
        <v>0</v>
      </c>
      <c r="S68">
        <v>0</v>
      </c>
      <c r="T68">
        <v>0.79</v>
      </c>
      <c r="U68">
        <v>0</v>
      </c>
      <c r="V68">
        <v>0</v>
      </c>
      <c r="W68">
        <v>0.01</v>
      </c>
      <c r="X68">
        <v>0</v>
      </c>
    </row>
    <row r="69" spans="1:24">
      <c r="A69" s="44" t="s">
        <v>366</v>
      </c>
      <c r="B69" s="54" t="s">
        <v>640</v>
      </c>
      <c r="C69" s="44"/>
      <c r="D69" s="58">
        <v>3415.79</v>
      </c>
      <c r="E69" s="69">
        <v>2993.73</v>
      </c>
      <c r="F69" s="69">
        <v>2663.87</v>
      </c>
      <c r="G69" s="58">
        <v>115.37</v>
      </c>
      <c r="H69" s="58">
        <v>120.29</v>
      </c>
      <c r="I69" s="58">
        <v>54.2</v>
      </c>
      <c r="J69" s="58">
        <v>84.33</v>
      </c>
      <c r="K69" s="58">
        <v>158.65</v>
      </c>
      <c r="L69" s="58">
        <v>95.3</v>
      </c>
      <c r="M69" s="58">
        <v>49.88</v>
      </c>
      <c r="N69" s="58">
        <v>252.08</v>
      </c>
      <c r="O69" s="58">
        <v>209.49</v>
      </c>
      <c r="P69" s="58">
        <v>33.54</v>
      </c>
      <c r="Q69" s="58">
        <v>73.37</v>
      </c>
      <c r="R69" s="58">
        <v>69.209999999999994</v>
      </c>
      <c r="S69" s="58">
        <v>12.8</v>
      </c>
      <c r="T69" s="58">
        <v>44.17</v>
      </c>
      <c r="U69" s="58">
        <v>54.89</v>
      </c>
      <c r="V69" s="58">
        <v>57.46</v>
      </c>
      <c r="W69" s="58">
        <v>65.010000000000005</v>
      </c>
      <c r="X69" s="58">
        <v>64.959999999999994</v>
      </c>
    </row>
    <row r="70" spans="1:24">
      <c r="A70" s="44" t="s">
        <v>367</v>
      </c>
      <c r="B70" s="54" t="s">
        <v>641</v>
      </c>
      <c r="C70" s="44"/>
      <c r="D70" s="58">
        <v>1249.94</v>
      </c>
      <c r="E70" s="69">
        <v>800.87</v>
      </c>
      <c r="F70" s="69">
        <v>261.87</v>
      </c>
      <c r="G70">
        <v>0.49</v>
      </c>
      <c r="H70" s="58">
        <v>1.18</v>
      </c>
      <c r="I70" s="58">
        <v>4.04</v>
      </c>
      <c r="J70">
        <v>0.03</v>
      </c>
      <c r="K70" s="58">
        <v>1.88</v>
      </c>
      <c r="L70" s="58">
        <v>8.1199999999999992</v>
      </c>
      <c r="M70">
        <v>0.01</v>
      </c>
      <c r="N70" s="58">
        <v>0.17</v>
      </c>
      <c r="O70" s="58">
        <v>1.7</v>
      </c>
      <c r="P70">
        <v>0.01</v>
      </c>
      <c r="Q70" s="58">
        <v>0</v>
      </c>
      <c r="R70" s="58">
        <v>1.06</v>
      </c>
      <c r="S70">
        <v>0.03</v>
      </c>
      <c r="T70" s="58">
        <v>0</v>
      </c>
      <c r="U70" s="58">
        <v>0.9</v>
      </c>
      <c r="V70" s="58">
        <v>0.02</v>
      </c>
      <c r="W70" s="58">
        <v>0</v>
      </c>
      <c r="X70" s="58">
        <v>1.3</v>
      </c>
    </row>
    <row r="71" spans="1:24">
      <c r="A71" s="44" t="s">
        <v>368</v>
      </c>
      <c r="B71" s="54" t="s">
        <v>642</v>
      </c>
      <c r="C71" s="44"/>
      <c r="D71" s="58">
        <v>1762.42</v>
      </c>
      <c r="E71" s="69">
        <v>1744.45</v>
      </c>
      <c r="F71" s="69">
        <v>1763.49</v>
      </c>
      <c r="G71" s="58">
        <v>105.56</v>
      </c>
      <c r="H71" s="58">
        <v>102.65</v>
      </c>
      <c r="I71" s="58">
        <v>38.69</v>
      </c>
      <c r="J71" s="58">
        <v>80.319999999999993</v>
      </c>
      <c r="K71" s="58">
        <v>156.5</v>
      </c>
      <c r="L71" s="58">
        <v>62.63</v>
      </c>
      <c r="M71" s="58">
        <v>30.08</v>
      </c>
      <c r="N71" s="58">
        <v>243.96</v>
      </c>
      <c r="O71" s="58">
        <v>105.71</v>
      </c>
      <c r="P71" s="58">
        <v>32.9</v>
      </c>
      <c r="Q71" s="58">
        <v>72.5</v>
      </c>
      <c r="R71" s="58">
        <v>52.85</v>
      </c>
      <c r="S71" s="58">
        <v>9.1</v>
      </c>
      <c r="T71" s="58">
        <v>35.06</v>
      </c>
      <c r="U71" s="58">
        <v>38.92</v>
      </c>
      <c r="V71" s="58">
        <v>56.5</v>
      </c>
      <c r="W71" s="58">
        <v>64.430000000000007</v>
      </c>
      <c r="X71" s="58">
        <v>37.47</v>
      </c>
    </row>
    <row r="72" spans="1:24">
      <c r="A72" s="44" t="s">
        <v>369</v>
      </c>
      <c r="B72" s="54" t="s">
        <v>643</v>
      </c>
      <c r="C72" s="44"/>
      <c r="D72" s="58">
        <v>403.42</v>
      </c>
      <c r="E72" s="69">
        <v>448.42</v>
      </c>
      <c r="F72" s="69">
        <v>638.51</v>
      </c>
      <c r="G72" s="58">
        <v>9.32</v>
      </c>
      <c r="H72">
        <v>16.45</v>
      </c>
      <c r="I72">
        <v>11.46</v>
      </c>
      <c r="J72" s="58">
        <v>3.97</v>
      </c>
      <c r="K72">
        <v>0.26</v>
      </c>
      <c r="L72" s="58">
        <v>24.54</v>
      </c>
      <c r="M72" s="58">
        <v>19.79</v>
      </c>
      <c r="N72">
        <v>7.95</v>
      </c>
      <c r="O72">
        <v>102.09</v>
      </c>
      <c r="P72" s="58">
        <v>0.63</v>
      </c>
      <c r="Q72">
        <v>0.87</v>
      </c>
      <c r="R72" s="58">
        <v>15.3</v>
      </c>
      <c r="S72" s="58">
        <v>3.67</v>
      </c>
      <c r="T72" s="58">
        <v>9.11</v>
      </c>
      <c r="U72">
        <v>15.07</v>
      </c>
      <c r="V72" s="58">
        <v>0.95</v>
      </c>
      <c r="W72">
        <v>0.57999999999999996</v>
      </c>
      <c r="X72">
        <v>26.19</v>
      </c>
    </row>
    <row r="73" spans="1:24">
      <c r="A73" s="44" t="s">
        <v>370</v>
      </c>
      <c r="B73" s="54" t="s">
        <v>644</v>
      </c>
      <c r="C73" s="44"/>
      <c r="D73">
        <v>10.119999999999999</v>
      </c>
      <c r="E73" s="69">
        <v>22.36</v>
      </c>
      <c r="F73" s="69">
        <v>36.42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>
      <c r="A74" s="44" t="s">
        <v>371</v>
      </c>
      <c r="B74" s="54" t="s">
        <v>645</v>
      </c>
      <c r="C74" s="44"/>
      <c r="D74">
        <v>10.119999999999999</v>
      </c>
      <c r="E74" s="69">
        <v>22.36</v>
      </c>
      <c r="F74" s="69">
        <v>36.42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>
      <c r="A75" s="44" t="s">
        <v>372</v>
      </c>
      <c r="B75" s="54" t="s">
        <v>288</v>
      </c>
      <c r="C75" s="44"/>
      <c r="D75" s="58">
        <v>18844.87</v>
      </c>
      <c r="E75" s="69">
        <v>19957.63</v>
      </c>
      <c r="F75" s="69">
        <v>20788.310000000001</v>
      </c>
      <c r="G75" s="58">
        <v>729.76</v>
      </c>
      <c r="H75" s="58">
        <v>472.48</v>
      </c>
      <c r="I75" s="58">
        <v>857.66</v>
      </c>
      <c r="J75" s="58">
        <v>511.75</v>
      </c>
      <c r="K75" s="58">
        <v>1011.37</v>
      </c>
      <c r="L75" s="58">
        <v>1212.69</v>
      </c>
      <c r="M75" s="58">
        <v>177.44</v>
      </c>
      <c r="N75" s="58">
        <v>288.55</v>
      </c>
      <c r="O75" s="58">
        <v>580.82000000000005</v>
      </c>
      <c r="P75" s="58">
        <v>127</v>
      </c>
      <c r="Q75" s="58">
        <v>256.44</v>
      </c>
      <c r="R75" s="58">
        <v>360.19</v>
      </c>
      <c r="S75" s="58">
        <v>195.88</v>
      </c>
      <c r="T75" s="58">
        <v>380.04</v>
      </c>
      <c r="U75" s="58">
        <v>368.49</v>
      </c>
      <c r="V75" s="58">
        <v>304.56</v>
      </c>
      <c r="W75" s="58">
        <v>282.23</v>
      </c>
      <c r="X75" s="58">
        <v>480.94</v>
      </c>
    </row>
    <row r="76" spans="1:24">
      <c r="A76" s="44" t="s">
        <v>373</v>
      </c>
      <c r="B76" s="54" t="s">
        <v>646</v>
      </c>
      <c r="C76" s="44"/>
      <c r="D76" s="58">
        <v>3025.51</v>
      </c>
      <c r="E76" s="69">
        <v>2901.17</v>
      </c>
      <c r="F76" s="69">
        <v>3014.14</v>
      </c>
      <c r="G76" s="58">
        <v>85.27</v>
      </c>
      <c r="H76" s="58">
        <v>157.03</v>
      </c>
      <c r="I76" s="58">
        <v>25.76</v>
      </c>
      <c r="J76" s="58">
        <v>48.74</v>
      </c>
      <c r="K76" s="58">
        <v>205.99</v>
      </c>
      <c r="L76" s="58">
        <v>31.85</v>
      </c>
      <c r="M76" s="58">
        <v>37.950000000000003</v>
      </c>
      <c r="N76" s="58">
        <v>102.78</v>
      </c>
      <c r="O76" s="58">
        <v>32.229999999999997</v>
      </c>
      <c r="P76" s="58">
        <v>27.52</v>
      </c>
      <c r="Q76" s="58">
        <v>85.79</v>
      </c>
      <c r="R76" s="58">
        <v>23.41</v>
      </c>
      <c r="S76" s="58">
        <v>40.11</v>
      </c>
      <c r="T76" s="58">
        <v>71.569999999999993</v>
      </c>
      <c r="U76" s="58">
        <v>8.64</v>
      </c>
      <c r="V76" s="58">
        <v>41.32</v>
      </c>
      <c r="W76" s="58">
        <v>35.590000000000003</v>
      </c>
      <c r="X76" s="58">
        <v>11.87</v>
      </c>
    </row>
    <row r="77" spans="1:24">
      <c r="A77" s="44" t="s">
        <v>374</v>
      </c>
      <c r="B77" s="54" t="s">
        <v>647</v>
      </c>
      <c r="C77" s="44"/>
      <c r="D77" s="58">
        <v>2502.92</v>
      </c>
      <c r="E77" s="69">
        <v>2407.02</v>
      </c>
      <c r="F77" s="69">
        <v>2460.6999999999998</v>
      </c>
      <c r="G77" s="58">
        <v>84.72</v>
      </c>
      <c r="H77" s="58">
        <v>149.15</v>
      </c>
      <c r="I77" s="58">
        <v>25.75</v>
      </c>
      <c r="J77" s="58">
        <v>48.52</v>
      </c>
      <c r="K77" s="58">
        <v>201.47</v>
      </c>
      <c r="L77" s="58">
        <v>31.53</v>
      </c>
      <c r="M77" s="58">
        <v>33.99</v>
      </c>
      <c r="N77" s="58">
        <v>99.91</v>
      </c>
      <c r="O77" s="58">
        <v>31.04</v>
      </c>
      <c r="P77" s="58">
        <v>27.28</v>
      </c>
      <c r="Q77" s="58">
        <v>80</v>
      </c>
      <c r="R77" s="58">
        <v>20.14</v>
      </c>
      <c r="S77" s="58">
        <v>37.04</v>
      </c>
      <c r="T77" s="58">
        <v>59.61</v>
      </c>
      <c r="U77" s="58">
        <v>8.64</v>
      </c>
      <c r="V77" s="58">
        <v>37.5</v>
      </c>
      <c r="W77" s="58">
        <v>31.47</v>
      </c>
      <c r="X77" s="58">
        <v>11.78</v>
      </c>
    </row>
    <row r="78" spans="1:24">
      <c r="A78" s="44" t="s">
        <v>375</v>
      </c>
      <c r="B78" s="54" t="s">
        <v>648</v>
      </c>
      <c r="C78" s="44"/>
      <c r="D78" s="58">
        <v>338.77</v>
      </c>
      <c r="E78" s="69">
        <v>281.81</v>
      </c>
      <c r="F78" s="69">
        <v>269.3</v>
      </c>
      <c r="G78">
        <v>0.24</v>
      </c>
      <c r="H78">
        <v>0.41</v>
      </c>
      <c r="I78" s="58">
        <v>0.01</v>
      </c>
      <c r="J78">
        <v>0.03</v>
      </c>
      <c r="K78">
        <v>3.63</v>
      </c>
      <c r="L78" s="58">
        <v>0.19</v>
      </c>
      <c r="M78">
        <v>0.41</v>
      </c>
      <c r="N78">
        <v>1.21</v>
      </c>
      <c r="O78" s="58">
        <v>0.84</v>
      </c>
      <c r="P78">
        <v>0.03</v>
      </c>
      <c r="Q78">
        <v>3.77</v>
      </c>
      <c r="R78" s="58">
        <v>2.2799999999999998</v>
      </c>
      <c r="S78">
        <v>0.36</v>
      </c>
      <c r="T78">
        <v>3.73</v>
      </c>
      <c r="U78" s="58">
        <v>0</v>
      </c>
      <c r="V78">
        <v>0.56000000000000005</v>
      </c>
      <c r="W78">
        <v>0.08</v>
      </c>
      <c r="X78" s="58">
        <v>0.06</v>
      </c>
    </row>
    <row r="79" spans="1:24">
      <c r="A79" s="44" t="s">
        <v>376</v>
      </c>
      <c r="B79" s="54" t="s">
        <v>649</v>
      </c>
      <c r="C79" s="44"/>
      <c r="D79" s="58">
        <v>183.83</v>
      </c>
      <c r="E79" s="69">
        <v>212.36</v>
      </c>
      <c r="F79" s="69">
        <v>284.14</v>
      </c>
      <c r="G79" s="58">
        <v>0.32</v>
      </c>
      <c r="H79">
        <v>7.47</v>
      </c>
      <c r="I79">
        <v>0</v>
      </c>
      <c r="J79" s="58">
        <v>0.19</v>
      </c>
      <c r="K79" s="69">
        <v>0.9</v>
      </c>
      <c r="L79">
        <v>0.13</v>
      </c>
      <c r="M79" s="58">
        <v>3.54</v>
      </c>
      <c r="N79">
        <v>1.66</v>
      </c>
      <c r="O79">
        <v>0.35</v>
      </c>
      <c r="P79" s="58">
        <v>0.21</v>
      </c>
      <c r="Q79" s="58">
        <v>2.0099999999999998</v>
      </c>
      <c r="R79">
        <v>0.99</v>
      </c>
      <c r="S79" s="58">
        <v>2.72</v>
      </c>
      <c r="T79">
        <v>8.23</v>
      </c>
      <c r="U79">
        <v>0</v>
      </c>
      <c r="V79" s="58">
        <v>3.26</v>
      </c>
      <c r="W79" s="58">
        <v>4.03</v>
      </c>
      <c r="X79">
        <v>0.03</v>
      </c>
    </row>
    <row r="80" spans="1:24">
      <c r="A80" s="44" t="s">
        <v>377</v>
      </c>
      <c r="B80" s="54" t="s">
        <v>650</v>
      </c>
      <c r="C80" s="44"/>
      <c r="D80" s="58">
        <v>15819.36</v>
      </c>
      <c r="E80" s="69">
        <v>17056.45</v>
      </c>
      <c r="F80" s="69">
        <v>17774.169999999998</v>
      </c>
      <c r="G80" s="58">
        <v>644.49</v>
      </c>
      <c r="H80" s="58">
        <v>315.45999999999998</v>
      </c>
      <c r="I80" s="58">
        <v>831.9</v>
      </c>
      <c r="J80" s="58">
        <v>463.01</v>
      </c>
      <c r="K80" s="58">
        <v>805.38</v>
      </c>
      <c r="L80" s="58">
        <v>1180.8399999999999</v>
      </c>
      <c r="M80" s="58">
        <v>139.49</v>
      </c>
      <c r="N80" s="58">
        <v>185.77</v>
      </c>
      <c r="O80" s="58">
        <v>548.59</v>
      </c>
      <c r="P80" s="58">
        <v>99.47</v>
      </c>
      <c r="Q80" s="58">
        <v>170.66</v>
      </c>
      <c r="R80" s="58">
        <v>336.78</v>
      </c>
      <c r="S80" s="58">
        <v>155.76</v>
      </c>
      <c r="T80" s="58">
        <v>308.45999999999998</v>
      </c>
      <c r="U80" s="58">
        <v>359.85</v>
      </c>
      <c r="V80" s="58">
        <v>263.24</v>
      </c>
      <c r="W80" s="58">
        <v>246.64</v>
      </c>
      <c r="X80" s="58">
        <v>469.06</v>
      </c>
    </row>
    <row r="81" spans="1:24">
      <c r="A81" s="44" t="s">
        <v>378</v>
      </c>
      <c r="B81" s="54" t="s">
        <v>651</v>
      </c>
      <c r="C81" s="44"/>
      <c r="D81" s="58">
        <v>6582.63</v>
      </c>
      <c r="E81" s="69">
        <v>6118.22</v>
      </c>
      <c r="F81" s="69">
        <v>6997.49</v>
      </c>
      <c r="G81" s="58">
        <v>361.1</v>
      </c>
      <c r="H81" s="58">
        <v>106.2</v>
      </c>
      <c r="I81" s="58">
        <v>381.04</v>
      </c>
      <c r="J81" s="58">
        <v>222.61</v>
      </c>
      <c r="K81" s="58">
        <v>548.99</v>
      </c>
      <c r="L81" s="58">
        <v>405.69</v>
      </c>
      <c r="M81" s="58">
        <v>65.400000000000006</v>
      </c>
      <c r="N81" s="58">
        <v>67.739999999999995</v>
      </c>
      <c r="O81" s="58">
        <v>252.23</v>
      </c>
      <c r="P81" s="58">
        <v>65.89</v>
      </c>
      <c r="Q81" s="58">
        <v>60.16</v>
      </c>
      <c r="R81" s="58">
        <v>159.69999999999999</v>
      </c>
      <c r="S81" s="58">
        <v>115.2</v>
      </c>
      <c r="T81" s="58">
        <v>250.47</v>
      </c>
      <c r="U81" s="58">
        <v>141.12</v>
      </c>
      <c r="V81" s="58">
        <v>160.25</v>
      </c>
      <c r="W81" s="58">
        <v>164.77</v>
      </c>
      <c r="X81" s="58">
        <v>193.09</v>
      </c>
    </row>
    <row r="82" spans="1:24">
      <c r="A82" s="44" t="s">
        <v>379</v>
      </c>
      <c r="B82" s="54" t="s">
        <v>306</v>
      </c>
      <c r="C82" s="44"/>
      <c r="D82" s="58">
        <v>8495.42</v>
      </c>
      <c r="E82" s="69">
        <v>10215.94</v>
      </c>
      <c r="F82" s="69">
        <v>9762.7999999999993</v>
      </c>
      <c r="G82" s="58">
        <v>217.39</v>
      </c>
      <c r="H82" s="58">
        <v>131.44999999999999</v>
      </c>
      <c r="I82" s="58">
        <v>404.28</v>
      </c>
      <c r="J82" s="58">
        <v>199.09</v>
      </c>
      <c r="K82" s="58">
        <v>171.35</v>
      </c>
      <c r="L82" s="58">
        <v>718.53</v>
      </c>
      <c r="M82" s="58">
        <v>57</v>
      </c>
      <c r="N82" s="58">
        <v>99.87</v>
      </c>
      <c r="O82" s="58">
        <v>290.45</v>
      </c>
      <c r="P82" s="58">
        <v>29.95</v>
      </c>
      <c r="Q82" s="58">
        <v>61.14</v>
      </c>
      <c r="R82" s="58">
        <v>172.52</v>
      </c>
      <c r="S82" s="58">
        <v>28.6</v>
      </c>
      <c r="T82" s="58">
        <v>48.19</v>
      </c>
      <c r="U82" s="58">
        <v>215.99</v>
      </c>
      <c r="V82" s="58">
        <v>84.57</v>
      </c>
      <c r="W82" s="58">
        <v>49.94</v>
      </c>
      <c r="X82" s="58">
        <v>249.33</v>
      </c>
    </row>
    <row r="83" spans="1:24">
      <c r="A83" s="44" t="s">
        <v>380</v>
      </c>
      <c r="B83" s="54" t="s">
        <v>652</v>
      </c>
      <c r="C83" s="44"/>
      <c r="D83" s="58">
        <v>741.32</v>
      </c>
      <c r="E83" s="69">
        <v>722.3</v>
      </c>
      <c r="F83" s="69">
        <v>1013.88</v>
      </c>
      <c r="G83" s="58">
        <v>66</v>
      </c>
      <c r="H83" s="58">
        <v>77.81</v>
      </c>
      <c r="I83" s="58">
        <v>46.58</v>
      </c>
      <c r="J83" s="58">
        <v>41.31</v>
      </c>
      <c r="K83" s="58">
        <v>85.04</v>
      </c>
      <c r="L83" s="58">
        <v>56.62</v>
      </c>
      <c r="M83" s="58">
        <v>17.100000000000001</v>
      </c>
      <c r="N83" s="58">
        <v>18.16</v>
      </c>
      <c r="O83" s="58">
        <v>5.91</v>
      </c>
      <c r="P83" s="58">
        <v>3.64</v>
      </c>
      <c r="Q83" s="58">
        <v>49.36</v>
      </c>
      <c r="R83" s="58">
        <v>4.5599999999999996</v>
      </c>
      <c r="S83" s="58">
        <v>11.97</v>
      </c>
      <c r="T83" s="58">
        <v>9.8000000000000007</v>
      </c>
      <c r="U83" s="58">
        <v>2.75</v>
      </c>
      <c r="V83" s="58">
        <v>18.420000000000002</v>
      </c>
      <c r="W83" s="58">
        <v>31.93</v>
      </c>
      <c r="X83" s="58">
        <v>26.64</v>
      </c>
    </row>
    <row r="84" spans="1:24">
      <c r="A84" s="44" t="s">
        <v>381</v>
      </c>
      <c r="B84" s="54" t="s">
        <v>653</v>
      </c>
      <c r="C84" s="44"/>
      <c r="D84" s="58">
        <v>14290.13</v>
      </c>
      <c r="E84" s="69">
        <v>19538.400000000001</v>
      </c>
      <c r="F84" s="69">
        <v>23114.21</v>
      </c>
      <c r="G84" s="58">
        <v>272.2</v>
      </c>
      <c r="H84" s="58">
        <v>202.51</v>
      </c>
      <c r="I84" s="58">
        <v>1036.54</v>
      </c>
      <c r="J84" s="58">
        <v>278.17</v>
      </c>
      <c r="K84" s="58">
        <v>264.24</v>
      </c>
      <c r="L84" s="58">
        <v>1423.08</v>
      </c>
      <c r="M84" s="58">
        <v>341.55</v>
      </c>
      <c r="N84" s="58">
        <v>305.43</v>
      </c>
      <c r="O84" s="58">
        <v>1384.89</v>
      </c>
      <c r="P84" s="58">
        <v>191.06</v>
      </c>
      <c r="Q84" s="58">
        <v>166.3</v>
      </c>
      <c r="R84" s="58">
        <v>1014.57</v>
      </c>
      <c r="S84" s="58">
        <v>369.6</v>
      </c>
      <c r="T84" s="58">
        <v>337.2</v>
      </c>
      <c r="U84" s="58">
        <v>1193.18</v>
      </c>
      <c r="V84" s="58">
        <v>404.78</v>
      </c>
      <c r="W84" s="58">
        <v>243.1</v>
      </c>
      <c r="X84" s="58">
        <v>1642.38</v>
      </c>
    </row>
    <row r="85" spans="1:24">
      <c r="A85" s="44" t="s">
        <v>382</v>
      </c>
      <c r="B85" s="54" t="s">
        <v>289</v>
      </c>
      <c r="C85" s="44"/>
      <c r="D85" s="58">
        <v>4913.53</v>
      </c>
      <c r="E85" s="69">
        <v>6682.65</v>
      </c>
      <c r="F85" s="69">
        <v>8601.67</v>
      </c>
      <c r="G85" s="58">
        <v>131.84</v>
      </c>
      <c r="H85" s="58">
        <v>23.44</v>
      </c>
      <c r="I85" s="58">
        <v>460.85</v>
      </c>
      <c r="J85" s="58">
        <v>135.07</v>
      </c>
      <c r="K85" s="58">
        <v>76.319999999999993</v>
      </c>
      <c r="L85" s="58">
        <v>752.19</v>
      </c>
      <c r="M85" s="58">
        <v>164.13</v>
      </c>
      <c r="N85" s="58">
        <v>86.86</v>
      </c>
      <c r="O85" s="58">
        <v>745.22</v>
      </c>
      <c r="P85" s="58">
        <v>80.069999999999993</v>
      </c>
      <c r="Q85" s="58">
        <v>39.479999999999997</v>
      </c>
      <c r="R85" s="58">
        <v>487.72</v>
      </c>
      <c r="S85" s="58">
        <v>65.75</v>
      </c>
      <c r="T85" s="58">
        <v>110.8</v>
      </c>
      <c r="U85" s="58">
        <v>624.4</v>
      </c>
      <c r="V85" s="58">
        <v>20.87</v>
      </c>
      <c r="W85" s="58">
        <v>61.33</v>
      </c>
      <c r="X85" s="58">
        <v>808.23</v>
      </c>
    </row>
    <row r="86" spans="1:24">
      <c r="A86" s="44" t="s">
        <v>383</v>
      </c>
      <c r="B86" s="54" t="s">
        <v>289</v>
      </c>
      <c r="C86" s="44"/>
      <c r="D86" s="58">
        <v>4913.53</v>
      </c>
      <c r="E86" s="69">
        <v>6682.65</v>
      </c>
      <c r="F86" s="69">
        <v>8601.67</v>
      </c>
      <c r="G86" s="58">
        <v>131.84</v>
      </c>
      <c r="H86" s="58">
        <v>23.44</v>
      </c>
      <c r="I86" s="58">
        <v>460.85</v>
      </c>
      <c r="J86" s="58">
        <v>135.07</v>
      </c>
      <c r="K86" s="58">
        <v>76.319999999999993</v>
      </c>
      <c r="L86" s="58">
        <v>752.19</v>
      </c>
      <c r="M86" s="58">
        <v>164.13</v>
      </c>
      <c r="N86" s="58">
        <v>86.86</v>
      </c>
      <c r="O86" s="58">
        <v>745.22</v>
      </c>
      <c r="P86" s="58">
        <v>80.069999999999993</v>
      </c>
      <c r="Q86" s="58">
        <v>39.479999999999997</v>
      </c>
      <c r="R86" s="58">
        <v>487.72</v>
      </c>
      <c r="S86" s="58">
        <v>65.75</v>
      </c>
      <c r="T86" s="58">
        <v>110.8</v>
      </c>
      <c r="U86" s="58">
        <v>624.4</v>
      </c>
      <c r="V86" s="58">
        <v>20.87</v>
      </c>
      <c r="W86" s="58">
        <v>61.33</v>
      </c>
      <c r="X86" s="58">
        <v>808.23</v>
      </c>
    </row>
    <row r="87" spans="1:24">
      <c r="A87" s="44" t="s">
        <v>384</v>
      </c>
      <c r="B87" s="54" t="s">
        <v>290</v>
      </c>
      <c r="C87" s="44"/>
      <c r="D87" s="58">
        <v>4086.82</v>
      </c>
      <c r="E87" s="69">
        <v>4348.04</v>
      </c>
      <c r="F87" s="69">
        <v>5247.69</v>
      </c>
      <c r="G87" s="58">
        <v>47.03</v>
      </c>
      <c r="H87" s="58">
        <v>74.59</v>
      </c>
      <c r="I87" s="58">
        <v>252.59</v>
      </c>
      <c r="J87" s="58">
        <v>18.71</v>
      </c>
      <c r="K87" s="58">
        <v>63.81</v>
      </c>
      <c r="L87" s="58">
        <v>261.25</v>
      </c>
      <c r="M87" s="58">
        <v>40.71</v>
      </c>
      <c r="N87" s="58">
        <v>90.69</v>
      </c>
      <c r="O87" s="58">
        <v>282.49</v>
      </c>
      <c r="P87" s="58">
        <v>11.79</v>
      </c>
      <c r="Q87" s="58">
        <v>37.08</v>
      </c>
      <c r="R87" s="58">
        <v>219.63</v>
      </c>
      <c r="S87" s="58">
        <v>32.33</v>
      </c>
      <c r="T87" s="58">
        <v>57.48</v>
      </c>
      <c r="U87" s="58">
        <v>215.46</v>
      </c>
      <c r="V87" s="58">
        <v>7.27</v>
      </c>
      <c r="W87" s="58">
        <v>17.170000000000002</v>
      </c>
      <c r="X87" s="58">
        <v>151.88</v>
      </c>
    </row>
    <row r="88" spans="1:24">
      <c r="A88" s="44" t="s">
        <v>385</v>
      </c>
      <c r="B88" s="54" t="s">
        <v>290</v>
      </c>
      <c r="C88" s="44"/>
      <c r="D88" s="58">
        <v>4086.82</v>
      </c>
      <c r="E88" s="69">
        <v>4348.04</v>
      </c>
      <c r="F88" s="69">
        <v>5247.69</v>
      </c>
      <c r="G88" s="58">
        <v>47.03</v>
      </c>
      <c r="H88" s="58">
        <v>74.59</v>
      </c>
      <c r="I88" s="58">
        <v>252.59</v>
      </c>
      <c r="J88" s="58">
        <v>18.71</v>
      </c>
      <c r="K88" s="58">
        <v>63.81</v>
      </c>
      <c r="L88" s="58">
        <v>261.25</v>
      </c>
      <c r="M88" s="58">
        <v>40.71</v>
      </c>
      <c r="N88" s="58">
        <v>90.69</v>
      </c>
      <c r="O88" s="58">
        <v>282.49</v>
      </c>
      <c r="P88" s="58">
        <v>11.79</v>
      </c>
      <c r="Q88" s="58">
        <v>37.08</v>
      </c>
      <c r="R88" s="58">
        <v>219.63</v>
      </c>
      <c r="S88" s="58">
        <v>32.33</v>
      </c>
      <c r="T88" s="58">
        <v>57.48</v>
      </c>
      <c r="U88" s="58">
        <v>215.46</v>
      </c>
      <c r="V88" s="58">
        <v>7.27</v>
      </c>
      <c r="W88" s="58">
        <v>17.170000000000002</v>
      </c>
      <c r="X88" s="58">
        <v>151.88</v>
      </c>
    </row>
    <row r="89" spans="1:24">
      <c r="A89" s="44" t="s">
        <v>386</v>
      </c>
      <c r="B89" s="54" t="s">
        <v>654</v>
      </c>
      <c r="C89" s="44"/>
      <c r="D89" s="58">
        <v>549.35</v>
      </c>
      <c r="E89" s="69">
        <v>2588.09</v>
      </c>
      <c r="F89" s="69">
        <v>3005.38</v>
      </c>
      <c r="G89" s="58">
        <v>2.54</v>
      </c>
      <c r="H89" s="58">
        <v>1.67</v>
      </c>
      <c r="I89">
        <v>3.18</v>
      </c>
      <c r="J89" s="58">
        <v>0.54</v>
      </c>
      <c r="K89" s="58">
        <v>6.93</v>
      </c>
      <c r="L89" s="58">
        <v>1.95</v>
      </c>
      <c r="M89" s="58">
        <v>3.83</v>
      </c>
      <c r="N89" s="58">
        <v>20.16</v>
      </c>
      <c r="O89">
        <v>5.98</v>
      </c>
      <c r="P89" s="58">
        <v>6.55</v>
      </c>
      <c r="Q89" s="58">
        <v>16.47</v>
      </c>
      <c r="R89">
        <v>2.3199999999999998</v>
      </c>
      <c r="S89" s="58">
        <v>4.6399999999999997</v>
      </c>
      <c r="T89" s="58">
        <v>16.16</v>
      </c>
      <c r="U89">
        <v>6.39</v>
      </c>
      <c r="V89" s="58">
        <v>6.33</v>
      </c>
      <c r="W89" s="58">
        <v>15.46</v>
      </c>
      <c r="X89">
        <v>6.22</v>
      </c>
    </row>
    <row r="90" spans="1:24">
      <c r="A90" s="44" t="s">
        <v>387</v>
      </c>
      <c r="B90" s="54" t="s">
        <v>655</v>
      </c>
      <c r="C90" s="44"/>
      <c r="D90" s="58">
        <v>488.21</v>
      </c>
      <c r="E90" s="69">
        <v>2482.27</v>
      </c>
      <c r="F90" s="69">
        <v>2822.33</v>
      </c>
      <c r="G90">
        <v>0.55000000000000004</v>
      </c>
      <c r="H90" s="58">
        <v>0.44</v>
      </c>
      <c r="I90">
        <v>2.2599999999999998</v>
      </c>
      <c r="J90">
        <v>0.14000000000000001</v>
      </c>
      <c r="K90" s="58">
        <v>5.33</v>
      </c>
      <c r="L90">
        <v>0.06</v>
      </c>
      <c r="M90">
        <v>3.72</v>
      </c>
      <c r="N90" s="58">
        <v>18.3</v>
      </c>
      <c r="O90">
        <v>0.17</v>
      </c>
      <c r="P90">
        <v>5.09</v>
      </c>
      <c r="Q90" s="58">
        <v>16.34</v>
      </c>
      <c r="R90">
        <v>0.84</v>
      </c>
      <c r="S90">
        <v>0.14000000000000001</v>
      </c>
      <c r="T90" s="58">
        <v>5.79</v>
      </c>
      <c r="U90">
        <v>0.54</v>
      </c>
      <c r="V90">
        <v>0.13</v>
      </c>
      <c r="W90" s="58">
        <v>3.61</v>
      </c>
      <c r="X90">
        <v>0.53</v>
      </c>
    </row>
    <row r="91" spans="1:24">
      <c r="A91" s="44" t="s">
        <v>388</v>
      </c>
      <c r="B91" s="54" t="s">
        <v>656</v>
      </c>
      <c r="C91" s="44"/>
      <c r="D91" s="58">
        <v>32.979999999999997</v>
      </c>
      <c r="E91" s="69">
        <v>57.21</v>
      </c>
      <c r="F91" s="69">
        <v>121.25</v>
      </c>
      <c r="G91" s="58">
        <v>0</v>
      </c>
      <c r="H91">
        <v>0.01</v>
      </c>
      <c r="I91">
        <v>0.92</v>
      </c>
      <c r="J91" s="58">
        <v>0.36</v>
      </c>
      <c r="K91">
        <v>0.06</v>
      </c>
      <c r="L91" s="58">
        <v>1.89</v>
      </c>
      <c r="M91" s="58">
        <v>0.1</v>
      </c>
      <c r="N91">
        <v>1.75</v>
      </c>
      <c r="O91">
        <v>0.94</v>
      </c>
      <c r="P91" s="58">
        <v>1.03</v>
      </c>
      <c r="Q91">
        <v>0.1</v>
      </c>
      <c r="R91">
        <v>1.48</v>
      </c>
      <c r="S91" s="58">
        <v>0.17</v>
      </c>
      <c r="T91">
        <v>0.05</v>
      </c>
      <c r="U91">
        <v>1.22</v>
      </c>
      <c r="V91" s="58">
        <v>0.06</v>
      </c>
      <c r="W91">
        <v>0.03</v>
      </c>
      <c r="X91">
        <v>2.78</v>
      </c>
    </row>
    <row r="92" spans="1:24">
      <c r="A92" s="44" t="s">
        <v>389</v>
      </c>
      <c r="B92" s="54" t="s">
        <v>657</v>
      </c>
      <c r="C92" s="44"/>
      <c r="D92" s="58">
        <v>28.16</v>
      </c>
      <c r="E92" s="69">
        <v>48.61</v>
      </c>
      <c r="F92" s="69">
        <v>61.79</v>
      </c>
      <c r="G92">
        <v>1.99</v>
      </c>
      <c r="H92">
        <v>1.21</v>
      </c>
      <c r="I92">
        <v>0</v>
      </c>
      <c r="J92">
        <v>0.04</v>
      </c>
      <c r="K92">
        <v>1.54</v>
      </c>
      <c r="L92">
        <v>0</v>
      </c>
      <c r="M92">
        <v>0.02</v>
      </c>
      <c r="N92">
        <v>0.1</v>
      </c>
      <c r="O92">
        <v>4.87</v>
      </c>
      <c r="P92">
        <v>0.44</v>
      </c>
      <c r="Q92">
        <v>0.03</v>
      </c>
      <c r="R92">
        <v>0</v>
      </c>
      <c r="S92">
        <v>4.33</v>
      </c>
      <c r="T92">
        <v>10.32</v>
      </c>
      <c r="U92">
        <v>4.63</v>
      </c>
      <c r="V92">
        <v>6.14</v>
      </c>
      <c r="W92">
        <v>11.82</v>
      </c>
      <c r="X92">
        <v>2.9</v>
      </c>
    </row>
    <row r="93" spans="1:24">
      <c r="A93" s="44" t="s">
        <v>390</v>
      </c>
      <c r="B93" s="54" t="s">
        <v>291</v>
      </c>
      <c r="C93" s="44"/>
      <c r="D93" s="58">
        <v>4615.13</v>
      </c>
      <c r="E93" s="69">
        <v>5731.94</v>
      </c>
      <c r="F93" s="69">
        <v>5954.38</v>
      </c>
      <c r="G93" s="58">
        <v>86.81</v>
      </c>
      <c r="H93" s="58">
        <v>101.8</v>
      </c>
      <c r="I93" s="58">
        <v>319.14999999999998</v>
      </c>
      <c r="J93" s="58">
        <v>114.98</v>
      </c>
      <c r="K93" s="58">
        <v>115.16</v>
      </c>
      <c r="L93" s="58">
        <v>407.43</v>
      </c>
      <c r="M93" s="58">
        <v>125.78</v>
      </c>
      <c r="N93" s="58">
        <v>98.33</v>
      </c>
      <c r="O93" s="58">
        <v>349.2</v>
      </c>
      <c r="P93" s="58">
        <v>81.11</v>
      </c>
      <c r="Q93" s="58">
        <v>69.25</v>
      </c>
      <c r="R93" s="58">
        <v>304.32</v>
      </c>
      <c r="S93" s="58">
        <v>257.32</v>
      </c>
      <c r="T93" s="58">
        <v>136.44999999999999</v>
      </c>
      <c r="U93" s="58">
        <v>346.93</v>
      </c>
      <c r="V93" s="58">
        <v>270.77</v>
      </c>
      <c r="W93" s="58">
        <v>137.63</v>
      </c>
      <c r="X93" s="58">
        <v>675.77</v>
      </c>
    </row>
    <row r="94" spans="1:24">
      <c r="A94" s="44" t="s">
        <v>215</v>
      </c>
      <c r="B94" s="54" t="s">
        <v>224</v>
      </c>
      <c r="C94" s="44"/>
      <c r="D94" s="58">
        <v>1467.43</v>
      </c>
      <c r="E94" s="69">
        <v>1834.5</v>
      </c>
      <c r="F94" s="69">
        <v>2237.9899999999998</v>
      </c>
      <c r="G94" s="58">
        <v>27.43</v>
      </c>
      <c r="H94" s="58">
        <v>10.02</v>
      </c>
      <c r="I94" s="58">
        <v>42.52</v>
      </c>
      <c r="J94" s="58">
        <v>25.05</v>
      </c>
      <c r="K94" s="58">
        <v>7.96</v>
      </c>
      <c r="L94" s="58">
        <v>89.04</v>
      </c>
      <c r="M94" s="58">
        <v>19.559999999999999</v>
      </c>
      <c r="N94" s="58">
        <v>20.77</v>
      </c>
      <c r="O94" s="58">
        <v>98.65</v>
      </c>
      <c r="P94" s="58">
        <v>40.82</v>
      </c>
      <c r="Q94" s="58">
        <v>8.32</v>
      </c>
      <c r="R94" s="58">
        <v>58.71</v>
      </c>
      <c r="S94" s="58">
        <v>13.71</v>
      </c>
      <c r="T94" s="58">
        <v>48.01</v>
      </c>
      <c r="U94" s="58">
        <v>97.34</v>
      </c>
      <c r="V94" s="58">
        <v>22.48</v>
      </c>
      <c r="W94" s="58">
        <v>57.46</v>
      </c>
      <c r="X94" s="58">
        <v>150.21</v>
      </c>
    </row>
    <row r="95" spans="1:24">
      <c r="A95" s="44" t="s">
        <v>391</v>
      </c>
      <c r="B95" s="54" t="s">
        <v>226</v>
      </c>
      <c r="C95" s="44"/>
      <c r="D95" s="58">
        <v>3147.7</v>
      </c>
      <c r="E95" s="69">
        <v>3897.45</v>
      </c>
      <c r="F95" s="69">
        <v>3716.39</v>
      </c>
      <c r="G95">
        <v>59.39</v>
      </c>
      <c r="H95">
        <v>91.78</v>
      </c>
      <c r="I95">
        <v>276.63</v>
      </c>
      <c r="J95" s="58">
        <v>89.93</v>
      </c>
      <c r="K95">
        <v>107.2</v>
      </c>
      <c r="L95" s="58">
        <v>318.39</v>
      </c>
      <c r="M95">
        <v>106.22</v>
      </c>
      <c r="N95">
        <v>77.56</v>
      </c>
      <c r="O95" s="58">
        <v>250.55</v>
      </c>
      <c r="P95">
        <v>40.28</v>
      </c>
      <c r="Q95">
        <v>60.93</v>
      </c>
      <c r="R95" s="58">
        <v>245.62</v>
      </c>
      <c r="S95">
        <v>243.61</v>
      </c>
      <c r="T95">
        <v>88.43</v>
      </c>
      <c r="U95">
        <v>249.59</v>
      </c>
      <c r="V95" s="58">
        <v>248.29</v>
      </c>
      <c r="W95">
        <v>80.17</v>
      </c>
      <c r="X95">
        <v>525.54999999999995</v>
      </c>
    </row>
    <row r="96" spans="1:24">
      <c r="A96" s="44" t="s">
        <v>392</v>
      </c>
      <c r="B96" s="54" t="s">
        <v>658</v>
      </c>
      <c r="C96" s="44"/>
      <c r="D96" s="58">
        <v>125.3</v>
      </c>
      <c r="E96" s="69">
        <v>187.67</v>
      </c>
      <c r="F96" s="69">
        <v>305.08</v>
      </c>
      <c r="G96" s="58">
        <v>3.98</v>
      </c>
      <c r="H96">
        <v>1.02</v>
      </c>
      <c r="I96">
        <v>0.78</v>
      </c>
      <c r="J96" s="58">
        <v>8.8699999999999992</v>
      </c>
      <c r="K96" s="58">
        <v>2.02</v>
      </c>
      <c r="L96">
        <v>0.27</v>
      </c>
      <c r="M96" s="58">
        <v>7.1</v>
      </c>
      <c r="N96">
        <v>9.39</v>
      </c>
      <c r="O96">
        <v>2.0099999999999998</v>
      </c>
      <c r="P96" s="58">
        <v>11.54</v>
      </c>
      <c r="Q96">
        <v>4.0199999999999996</v>
      </c>
      <c r="R96">
        <v>0.57999999999999996</v>
      </c>
      <c r="S96" s="58">
        <v>9.57</v>
      </c>
      <c r="T96">
        <v>16.309999999999999</v>
      </c>
      <c r="U96">
        <v>0</v>
      </c>
      <c r="V96" s="58">
        <v>99.54</v>
      </c>
      <c r="W96">
        <v>11.52</v>
      </c>
      <c r="X96">
        <v>0.28999999999999998</v>
      </c>
    </row>
    <row r="97" spans="1:24">
      <c r="A97" s="44" t="s">
        <v>393</v>
      </c>
      <c r="B97" s="54" t="s">
        <v>658</v>
      </c>
      <c r="C97" s="44"/>
      <c r="D97" s="58">
        <v>125.3</v>
      </c>
      <c r="E97" s="69">
        <v>187.67</v>
      </c>
      <c r="F97" s="69">
        <v>305.08</v>
      </c>
      <c r="G97" s="58">
        <v>3.98</v>
      </c>
      <c r="H97">
        <v>1.02</v>
      </c>
      <c r="I97">
        <v>0.78</v>
      </c>
      <c r="J97" s="58">
        <v>8.8699999999999992</v>
      </c>
      <c r="K97" s="58">
        <v>2.02</v>
      </c>
      <c r="L97">
        <v>0.27</v>
      </c>
      <c r="M97" s="58">
        <v>7.1</v>
      </c>
      <c r="N97">
        <v>9.39</v>
      </c>
      <c r="O97">
        <v>2.0099999999999998</v>
      </c>
      <c r="P97" s="58">
        <v>11.54</v>
      </c>
      <c r="Q97">
        <v>4.0199999999999996</v>
      </c>
      <c r="R97">
        <v>0.57999999999999996</v>
      </c>
      <c r="S97" s="58">
        <v>9.57</v>
      </c>
      <c r="T97">
        <v>16.309999999999999</v>
      </c>
      <c r="U97">
        <v>0</v>
      </c>
      <c r="V97" s="58">
        <v>99.54</v>
      </c>
      <c r="W97">
        <v>11.52</v>
      </c>
      <c r="X97">
        <v>0.28999999999999998</v>
      </c>
    </row>
    <row r="98" spans="1:24">
      <c r="A98" s="44" t="s">
        <v>394</v>
      </c>
      <c r="B98" s="54" t="s">
        <v>659</v>
      </c>
      <c r="C98" s="44"/>
      <c r="D98" s="58">
        <v>428385.64</v>
      </c>
      <c r="E98" s="69">
        <v>468327.41</v>
      </c>
      <c r="F98" s="69">
        <v>411841</v>
      </c>
      <c r="G98" s="58">
        <v>16137.69</v>
      </c>
      <c r="H98" s="58">
        <v>6411.9</v>
      </c>
      <c r="I98" s="58">
        <v>65468.95</v>
      </c>
      <c r="J98" s="58">
        <v>7344.56</v>
      </c>
      <c r="K98" s="58">
        <v>4993.49</v>
      </c>
      <c r="L98" s="58">
        <v>89076.72</v>
      </c>
      <c r="M98" s="58">
        <v>5775.71</v>
      </c>
      <c r="N98" s="58">
        <v>3333.51</v>
      </c>
      <c r="O98" s="58">
        <v>82852.45</v>
      </c>
      <c r="P98" s="58">
        <v>11956.35</v>
      </c>
      <c r="Q98" s="58">
        <v>2988.3</v>
      </c>
      <c r="R98" s="58">
        <v>64823.5</v>
      </c>
      <c r="S98" s="58">
        <v>19231.82</v>
      </c>
      <c r="T98" s="58">
        <v>3812.46</v>
      </c>
      <c r="U98" s="58">
        <v>84329.37</v>
      </c>
      <c r="V98" s="58">
        <v>11272.73</v>
      </c>
      <c r="W98" s="58">
        <v>6403.46</v>
      </c>
      <c r="X98" s="58">
        <v>62817.88</v>
      </c>
    </row>
    <row r="99" spans="1:24">
      <c r="A99" s="44" t="s">
        <v>395</v>
      </c>
      <c r="B99" s="54" t="s">
        <v>660</v>
      </c>
      <c r="C99" s="44"/>
      <c r="D99" s="58">
        <v>3814.06</v>
      </c>
      <c r="E99" s="69">
        <v>5277.25</v>
      </c>
      <c r="F99" s="69">
        <v>11949.3</v>
      </c>
      <c r="G99" s="58">
        <v>19.96</v>
      </c>
      <c r="H99" s="58">
        <v>42.58</v>
      </c>
      <c r="I99" s="58">
        <v>86.34</v>
      </c>
      <c r="J99" s="58">
        <v>18.12</v>
      </c>
      <c r="K99" s="58">
        <v>26.15</v>
      </c>
      <c r="L99" s="58">
        <v>88.41</v>
      </c>
      <c r="M99" s="58">
        <v>7.51</v>
      </c>
      <c r="N99" s="58">
        <v>14.3</v>
      </c>
      <c r="O99" s="58">
        <v>86.86</v>
      </c>
      <c r="P99" s="58">
        <v>7.81</v>
      </c>
      <c r="Q99" s="58">
        <v>5.57</v>
      </c>
      <c r="R99" s="58">
        <v>53.57</v>
      </c>
      <c r="S99" s="58">
        <v>33.42</v>
      </c>
      <c r="T99" s="58">
        <v>58.72</v>
      </c>
      <c r="U99" s="58">
        <v>71.650000000000006</v>
      </c>
      <c r="V99" s="58">
        <v>14.88</v>
      </c>
      <c r="W99" s="58">
        <v>16.37</v>
      </c>
      <c r="X99" s="58">
        <v>77.98</v>
      </c>
    </row>
    <row r="100" spans="1:24">
      <c r="A100" s="44" t="s">
        <v>396</v>
      </c>
      <c r="B100" s="54" t="s">
        <v>661</v>
      </c>
      <c r="C100" s="44"/>
      <c r="D100" s="58">
        <v>2829.34</v>
      </c>
      <c r="E100" s="69">
        <v>4115.2700000000004</v>
      </c>
      <c r="F100" s="69">
        <v>10695.81</v>
      </c>
      <c r="G100" s="58">
        <v>19.96</v>
      </c>
      <c r="H100" s="58">
        <v>41.89</v>
      </c>
      <c r="I100" s="58">
        <v>86.34</v>
      </c>
      <c r="J100" s="58">
        <v>18.04</v>
      </c>
      <c r="K100" s="58">
        <v>25.49</v>
      </c>
      <c r="L100" s="58">
        <v>88.35</v>
      </c>
      <c r="M100" s="58">
        <v>7.44</v>
      </c>
      <c r="N100" s="58">
        <v>14.05</v>
      </c>
      <c r="O100" s="58">
        <v>86.68</v>
      </c>
      <c r="P100" s="58">
        <v>6.77</v>
      </c>
      <c r="Q100" s="58">
        <v>5.53</v>
      </c>
      <c r="R100" s="58">
        <v>52.86</v>
      </c>
      <c r="S100" s="58">
        <v>32.700000000000003</v>
      </c>
      <c r="T100" s="58">
        <v>58.28</v>
      </c>
      <c r="U100" s="58">
        <v>71.650000000000006</v>
      </c>
      <c r="V100" s="58">
        <v>14.8</v>
      </c>
      <c r="W100" s="58">
        <v>15.3</v>
      </c>
      <c r="X100" s="58">
        <v>77.959999999999994</v>
      </c>
    </row>
    <row r="101" spans="1:24">
      <c r="A101" s="44" t="s">
        <v>397</v>
      </c>
      <c r="B101" s="54" t="s">
        <v>242</v>
      </c>
      <c r="C101" s="44"/>
      <c r="D101" s="58">
        <v>984.72</v>
      </c>
      <c r="E101" s="69">
        <v>1161.98</v>
      </c>
      <c r="F101" s="69">
        <v>1253.49</v>
      </c>
      <c r="G101" s="58">
        <v>0</v>
      </c>
      <c r="H101">
        <v>0.69</v>
      </c>
      <c r="I101">
        <v>0</v>
      </c>
      <c r="J101" s="58">
        <v>0.08</v>
      </c>
      <c r="K101">
        <v>0.65</v>
      </c>
      <c r="L101">
        <v>0.06</v>
      </c>
      <c r="M101" s="58">
        <v>0.06</v>
      </c>
      <c r="N101" s="58">
        <v>0.26</v>
      </c>
      <c r="O101">
        <v>0.18</v>
      </c>
      <c r="P101" s="58">
        <v>1.04</v>
      </c>
      <c r="Q101">
        <v>0.03</v>
      </c>
      <c r="R101">
        <v>0.71</v>
      </c>
      <c r="S101" s="58">
        <v>0.72</v>
      </c>
      <c r="T101">
        <v>0.44</v>
      </c>
      <c r="U101">
        <v>0</v>
      </c>
      <c r="V101" s="58">
        <v>0.08</v>
      </c>
      <c r="W101">
        <v>1.06</v>
      </c>
      <c r="X101">
        <v>0.02</v>
      </c>
    </row>
    <row r="102" spans="1:24">
      <c r="A102" s="44" t="s">
        <v>398</v>
      </c>
      <c r="B102" s="54" t="s">
        <v>662</v>
      </c>
      <c r="C102" s="44"/>
      <c r="D102" s="58">
        <v>29934.23</v>
      </c>
      <c r="E102" s="69">
        <v>42051.35</v>
      </c>
      <c r="F102" s="69">
        <v>54467.23</v>
      </c>
      <c r="G102" s="58">
        <v>1179.78</v>
      </c>
      <c r="H102" s="58">
        <v>502.82</v>
      </c>
      <c r="I102" s="58">
        <v>3739.71</v>
      </c>
      <c r="J102" s="58">
        <v>833.62</v>
      </c>
      <c r="K102" s="58">
        <v>218.73</v>
      </c>
      <c r="L102" s="58">
        <v>5915.99</v>
      </c>
      <c r="M102" s="58">
        <v>370.37</v>
      </c>
      <c r="N102" s="58">
        <v>204.46</v>
      </c>
      <c r="O102" s="58">
        <v>5524.18</v>
      </c>
      <c r="P102" s="58">
        <v>622.45000000000005</v>
      </c>
      <c r="Q102" s="58">
        <v>381.39</v>
      </c>
      <c r="R102" s="58">
        <v>4546.7</v>
      </c>
      <c r="S102" s="58">
        <v>957.16</v>
      </c>
      <c r="T102" s="58">
        <v>484.4</v>
      </c>
      <c r="U102" s="58">
        <v>9123.43</v>
      </c>
      <c r="V102" s="58">
        <v>1085.4000000000001</v>
      </c>
      <c r="W102" s="58">
        <v>1432.65</v>
      </c>
      <c r="X102" s="58">
        <v>7213.5</v>
      </c>
    </row>
    <row r="103" spans="1:24">
      <c r="A103" s="44" t="s">
        <v>399</v>
      </c>
      <c r="B103" s="54" t="s">
        <v>663</v>
      </c>
      <c r="C103" s="44"/>
      <c r="D103" s="58">
        <v>3503.56</v>
      </c>
      <c r="E103" s="69">
        <v>3201.8</v>
      </c>
      <c r="F103" s="69">
        <v>6008.86</v>
      </c>
      <c r="G103" s="58">
        <v>11.78</v>
      </c>
      <c r="H103" s="58">
        <v>1.53</v>
      </c>
      <c r="I103">
        <v>3.23</v>
      </c>
      <c r="J103" s="58">
        <v>4.38</v>
      </c>
      <c r="K103" s="58">
        <v>14.06</v>
      </c>
      <c r="L103">
        <v>8.43</v>
      </c>
      <c r="M103" s="58">
        <v>1.52</v>
      </c>
      <c r="N103" s="58">
        <v>17.95</v>
      </c>
      <c r="O103">
        <v>6.52</v>
      </c>
      <c r="P103" s="58">
        <v>6</v>
      </c>
      <c r="Q103" s="58">
        <v>4.29</v>
      </c>
      <c r="R103">
        <v>3.88</v>
      </c>
      <c r="S103" s="58">
        <v>2.4900000000000002</v>
      </c>
      <c r="T103" s="58">
        <v>4.4400000000000004</v>
      </c>
      <c r="U103">
        <v>10.220000000000001</v>
      </c>
      <c r="V103" s="58">
        <v>13.22</v>
      </c>
      <c r="W103" s="58">
        <v>13.84</v>
      </c>
      <c r="X103">
        <v>22.27</v>
      </c>
    </row>
    <row r="104" spans="1:24">
      <c r="A104" s="44" t="s">
        <v>400</v>
      </c>
      <c r="B104" s="54" t="s">
        <v>664</v>
      </c>
      <c r="C104" s="44"/>
      <c r="D104" s="58">
        <v>852.76</v>
      </c>
      <c r="E104" s="69">
        <v>1276.25</v>
      </c>
      <c r="F104" s="69">
        <v>1603.06</v>
      </c>
      <c r="G104">
        <v>6.86</v>
      </c>
      <c r="H104">
        <v>5.59</v>
      </c>
      <c r="I104">
        <v>0.21</v>
      </c>
      <c r="J104">
        <v>17.420000000000002</v>
      </c>
      <c r="K104">
        <v>5.15</v>
      </c>
      <c r="L104">
        <v>5.56</v>
      </c>
      <c r="M104">
        <v>4.72</v>
      </c>
      <c r="N104">
        <v>15.85</v>
      </c>
      <c r="O104" s="58">
        <v>2.98</v>
      </c>
      <c r="P104">
        <v>18.899999999999999</v>
      </c>
      <c r="Q104">
        <v>7.79</v>
      </c>
      <c r="R104">
        <v>14.9</v>
      </c>
      <c r="S104">
        <v>20.51</v>
      </c>
      <c r="T104">
        <v>2.7</v>
      </c>
      <c r="U104">
        <v>1.33</v>
      </c>
      <c r="V104">
        <v>29.1</v>
      </c>
      <c r="W104">
        <v>16.649999999999999</v>
      </c>
      <c r="X104">
        <v>12.28</v>
      </c>
    </row>
    <row r="105" spans="1:24">
      <c r="A105" s="44" t="s">
        <v>401</v>
      </c>
      <c r="B105" s="54" t="s">
        <v>665</v>
      </c>
      <c r="C105" s="44"/>
      <c r="D105" s="58">
        <v>166.84</v>
      </c>
      <c r="E105" s="69">
        <v>728.59</v>
      </c>
      <c r="F105" s="69">
        <v>345.53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0.02</v>
      </c>
      <c r="V105">
        <v>0</v>
      </c>
      <c r="W105">
        <v>0</v>
      </c>
      <c r="X105">
        <v>0</v>
      </c>
    </row>
    <row r="106" spans="1:24">
      <c r="A106" s="44" t="s">
        <v>402</v>
      </c>
      <c r="B106" s="54" t="s">
        <v>666</v>
      </c>
      <c r="C106" s="44"/>
      <c r="D106" s="58">
        <v>25406.65</v>
      </c>
      <c r="E106" s="69">
        <v>36838.68</v>
      </c>
      <c r="F106" s="69">
        <v>46504.37</v>
      </c>
      <c r="G106" s="58">
        <v>1161.1500000000001</v>
      </c>
      <c r="H106" s="58">
        <v>494.47</v>
      </c>
      <c r="I106" s="58">
        <v>3736.27</v>
      </c>
      <c r="J106" s="58">
        <v>811.82</v>
      </c>
      <c r="K106" s="58">
        <v>196.34</v>
      </c>
      <c r="L106" s="58">
        <v>5901.99</v>
      </c>
      <c r="M106" s="58">
        <v>364.14</v>
      </c>
      <c r="N106" s="58">
        <v>168.12</v>
      </c>
      <c r="O106" s="58">
        <v>5514.68</v>
      </c>
      <c r="P106" s="58">
        <v>597.54999999999995</v>
      </c>
      <c r="Q106" s="58">
        <v>367.88</v>
      </c>
      <c r="R106" s="58">
        <v>4527.6400000000003</v>
      </c>
      <c r="S106" s="58">
        <v>934.16</v>
      </c>
      <c r="T106" s="58">
        <v>476.52</v>
      </c>
      <c r="U106" s="58">
        <v>9111.8700000000008</v>
      </c>
      <c r="V106" s="58">
        <v>1043.08</v>
      </c>
      <c r="W106" s="58">
        <v>1401.74</v>
      </c>
      <c r="X106" s="58">
        <v>7178.95</v>
      </c>
    </row>
    <row r="107" spans="1:24">
      <c r="A107" s="44" t="s">
        <v>403</v>
      </c>
      <c r="B107" s="54" t="s">
        <v>667</v>
      </c>
      <c r="C107" s="44"/>
      <c r="D107" s="58">
        <v>4.42</v>
      </c>
      <c r="E107" s="69">
        <v>6.04</v>
      </c>
      <c r="F107" s="69">
        <v>5.42</v>
      </c>
      <c r="G107">
        <v>0</v>
      </c>
      <c r="H107">
        <v>1.23</v>
      </c>
      <c r="I107">
        <v>0</v>
      </c>
      <c r="J107">
        <v>0</v>
      </c>
      <c r="K107">
        <v>3.18</v>
      </c>
      <c r="L107">
        <v>0</v>
      </c>
      <c r="M107">
        <v>0</v>
      </c>
      <c r="N107">
        <v>2.54</v>
      </c>
      <c r="O107">
        <v>0</v>
      </c>
      <c r="P107">
        <v>0</v>
      </c>
      <c r="Q107">
        <v>1.44</v>
      </c>
      <c r="R107">
        <v>0.28999999999999998</v>
      </c>
      <c r="S107">
        <v>0</v>
      </c>
      <c r="T107">
        <v>0.74</v>
      </c>
      <c r="U107">
        <v>0</v>
      </c>
      <c r="V107">
        <v>0</v>
      </c>
      <c r="W107">
        <v>0.41</v>
      </c>
      <c r="X107">
        <v>0</v>
      </c>
    </row>
    <row r="108" spans="1:24">
      <c r="A108" s="44" t="s">
        <v>185</v>
      </c>
      <c r="B108" s="54" t="s">
        <v>281</v>
      </c>
      <c r="C108" s="44"/>
      <c r="D108" s="58">
        <v>382953.54</v>
      </c>
      <c r="E108" s="69">
        <v>403533.77</v>
      </c>
      <c r="F108" s="69">
        <v>313976.40999999997</v>
      </c>
      <c r="G108" s="58">
        <v>14872.88</v>
      </c>
      <c r="H108" s="58">
        <v>5777.16</v>
      </c>
      <c r="I108" s="58">
        <v>60769.59</v>
      </c>
      <c r="J108" s="58">
        <v>6414.34</v>
      </c>
      <c r="K108" s="58">
        <v>4571.09</v>
      </c>
      <c r="L108" s="58">
        <v>81916.460000000006</v>
      </c>
      <c r="M108" s="58">
        <v>5282.02</v>
      </c>
      <c r="N108" s="58">
        <v>2945.41</v>
      </c>
      <c r="O108" s="58">
        <v>76151.509999999995</v>
      </c>
      <c r="P108" s="58">
        <v>11197</v>
      </c>
      <c r="Q108" s="58">
        <v>2390.23</v>
      </c>
      <c r="R108" s="58">
        <v>58696.47</v>
      </c>
      <c r="S108" s="58">
        <v>18089.37</v>
      </c>
      <c r="T108" s="58">
        <v>2998.8</v>
      </c>
      <c r="U108" s="58">
        <v>73782.789999999994</v>
      </c>
      <c r="V108" s="58">
        <v>10080.959999999999</v>
      </c>
      <c r="W108" s="58">
        <v>4860.26</v>
      </c>
      <c r="X108" s="58">
        <v>54559.88</v>
      </c>
    </row>
    <row r="109" spans="1:24">
      <c r="A109" s="44" t="s">
        <v>216</v>
      </c>
      <c r="B109" s="54" t="s">
        <v>281</v>
      </c>
      <c r="C109" s="44"/>
      <c r="D109" s="58">
        <v>382953.54</v>
      </c>
      <c r="E109" s="69">
        <v>403533.77</v>
      </c>
      <c r="F109" s="69">
        <v>313976.40999999997</v>
      </c>
      <c r="G109" s="58">
        <v>14872.88</v>
      </c>
      <c r="H109" s="58">
        <v>5777.16</v>
      </c>
      <c r="I109" s="58">
        <v>60769.59</v>
      </c>
      <c r="J109" s="58">
        <v>6414.34</v>
      </c>
      <c r="K109" s="58">
        <v>4571.09</v>
      </c>
      <c r="L109" s="58">
        <v>81916.460000000006</v>
      </c>
      <c r="M109" s="58">
        <v>5282.02</v>
      </c>
      <c r="N109" s="58">
        <v>2945.41</v>
      </c>
      <c r="O109" s="58">
        <v>76151.509999999995</v>
      </c>
      <c r="P109" s="58">
        <v>11197</v>
      </c>
      <c r="Q109" s="58">
        <v>2390.23</v>
      </c>
      <c r="R109" s="58">
        <v>58696.47</v>
      </c>
      <c r="S109" s="58">
        <v>18089.37</v>
      </c>
      <c r="T109" s="58">
        <v>2998.8</v>
      </c>
      <c r="U109" s="58">
        <v>73782.789999999994</v>
      </c>
      <c r="V109" s="58">
        <v>10080.959999999999</v>
      </c>
      <c r="W109" s="58">
        <v>4860.26</v>
      </c>
      <c r="X109" s="58">
        <v>54559.88</v>
      </c>
    </row>
    <row r="110" spans="1:24">
      <c r="A110" s="44" t="s">
        <v>404</v>
      </c>
      <c r="B110" s="54" t="s">
        <v>668</v>
      </c>
      <c r="C110" s="44"/>
      <c r="D110" s="58">
        <v>9918</v>
      </c>
      <c r="E110" s="69">
        <v>15159.84</v>
      </c>
      <c r="F110" s="69">
        <v>27075.43</v>
      </c>
      <c r="G110" s="58">
        <v>45.79</v>
      </c>
      <c r="H110" s="58">
        <v>82.92</v>
      </c>
      <c r="I110" s="58">
        <v>843.69</v>
      </c>
      <c r="J110" s="58">
        <v>73.290000000000006</v>
      </c>
      <c r="K110" s="58">
        <v>171.07</v>
      </c>
      <c r="L110" s="58">
        <v>1095.8399999999999</v>
      </c>
      <c r="M110" s="58">
        <v>111.52</v>
      </c>
      <c r="N110" s="58">
        <v>137.97999999999999</v>
      </c>
      <c r="O110" s="58">
        <v>1033.74</v>
      </c>
      <c r="P110" s="58">
        <v>123.99</v>
      </c>
      <c r="Q110" s="58">
        <v>204.96</v>
      </c>
      <c r="R110" s="58">
        <v>1503.98</v>
      </c>
      <c r="S110" s="58">
        <v>145.49</v>
      </c>
      <c r="T110" s="58">
        <v>262.02</v>
      </c>
      <c r="U110" s="58">
        <v>1315.64</v>
      </c>
      <c r="V110" s="58">
        <v>82.3</v>
      </c>
      <c r="W110" s="58">
        <v>85.92</v>
      </c>
      <c r="X110" s="58">
        <v>936.29</v>
      </c>
    </row>
    <row r="111" spans="1:24">
      <c r="A111" s="44" t="s">
        <v>405</v>
      </c>
      <c r="B111" s="54" t="s">
        <v>669</v>
      </c>
      <c r="C111" s="44"/>
      <c r="D111" s="58">
        <v>2205.88</v>
      </c>
      <c r="E111" s="69">
        <v>4719.7700000000004</v>
      </c>
      <c r="F111" s="69">
        <v>10620.12</v>
      </c>
      <c r="G111">
        <v>7.84</v>
      </c>
      <c r="H111">
        <v>36.5</v>
      </c>
      <c r="I111" s="58">
        <v>137.43</v>
      </c>
      <c r="J111">
        <v>10.54</v>
      </c>
      <c r="K111">
        <v>29.79</v>
      </c>
      <c r="L111" s="58">
        <v>267.83</v>
      </c>
      <c r="M111">
        <v>66.430000000000007</v>
      </c>
      <c r="N111">
        <v>37.15</v>
      </c>
      <c r="O111" s="58">
        <v>417.81</v>
      </c>
      <c r="P111">
        <v>66.3</v>
      </c>
      <c r="Q111">
        <v>149.69999999999999</v>
      </c>
      <c r="R111" s="58">
        <v>898.95</v>
      </c>
      <c r="S111">
        <v>5.91</v>
      </c>
      <c r="T111" s="58">
        <v>12.03</v>
      </c>
      <c r="U111" s="58">
        <v>343.94</v>
      </c>
      <c r="V111" s="58">
        <v>25.51</v>
      </c>
      <c r="W111" s="58">
        <v>1.9</v>
      </c>
      <c r="X111" s="58">
        <v>403.44</v>
      </c>
    </row>
    <row r="112" spans="1:24">
      <c r="A112" s="44" t="s">
        <v>406</v>
      </c>
      <c r="B112" s="54" t="s">
        <v>670</v>
      </c>
      <c r="C112" s="44"/>
      <c r="D112" s="58">
        <v>7712.13</v>
      </c>
      <c r="E112" s="69">
        <v>10440.07</v>
      </c>
      <c r="F112" s="69">
        <v>16455.310000000001</v>
      </c>
      <c r="G112" s="58">
        <v>37.950000000000003</v>
      </c>
      <c r="H112" s="58">
        <v>46.42</v>
      </c>
      <c r="I112" s="58">
        <v>706.26</v>
      </c>
      <c r="J112" s="58">
        <v>62.75</v>
      </c>
      <c r="K112" s="58">
        <v>141.28</v>
      </c>
      <c r="L112" s="58">
        <v>828.01</v>
      </c>
      <c r="M112" s="58">
        <v>45.09</v>
      </c>
      <c r="N112" s="58">
        <v>100.83</v>
      </c>
      <c r="O112" s="58">
        <v>615.92999999999995</v>
      </c>
      <c r="P112" s="58">
        <v>57.69</v>
      </c>
      <c r="Q112" s="58">
        <v>55.25</v>
      </c>
      <c r="R112" s="58">
        <v>605.03</v>
      </c>
      <c r="S112" s="58">
        <v>139.58000000000001</v>
      </c>
      <c r="T112" s="58">
        <v>249.99</v>
      </c>
      <c r="U112" s="58">
        <v>971.7</v>
      </c>
      <c r="V112" s="58">
        <v>56.79</v>
      </c>
      <c r="W112" s="58">
        <v>84.02</v>
      </c>
      <c r="X112" s="58">
        <v>532.85</v>
      </c>
    </row>
    <row r="113" spans="1:24">
      <c r="A113" s="44" t="s">
        <v>407</v>
      </c>
      <c r="B113" s="54" t="s">
        <v>295</v>
      </c>
      <c r="C113" s="44"/>
      <c r="D113" s="58">
        <v>1765.8</v>
      </c>
      <c r="E113" s="69">
        <v>2305.21</v>
      </c>
      <c r="F113" s="69">
        <v>4372.62</v>
      </c>
      <c r="G113" s="58">
        <v>19.28</v>
      </c>
      <c r="H113">
        <v>6.43</v>
      </c>
      <c r="I113">
        <v>29.62</v>
      </c>
      <c r="J113" s="58">
        <v>5.2</v>
      </c>
      <c r="K113">
        <v>6.45</v>
      </c>
      <c r="L113">
        <v>60.02</v>
      </c>
      <c r="M113" s="58">
        <v>4.29</v>
      </c>
      <c r="N113">
        <v>31.35</v>
      </c>
      <c r="O113">
        <v>56.16</v>
      </c>
      <c r="P113" s="58">
        <v>5.09</v>
      </c>
      <c r="Q113">
        <v>6.16</v>
      </c>
      <c r="R113">
        <v>22.78</v>
      </c>
      <c r="S113" s="58">
        <v>6.38</v>
      </c>
      <c r="T113" s="58">
        <v>8.52</v>
      </c>
      <c r="U113">
        <v>35.85</v>
      </c>
      <c r="V113" s="58">
        <v>9.1999999999999993</v>
      </c>
      <c r="W113" s="58">
        <v>8.26</v>
      </c>
      <c r="X113" s="58">
        <v>30.23</v>
      </c>
    </row>
    <row r="114" spans="1:24">
      <c r="A114" s="44" t="s">
        <v>408</v>
      </c>
      <c r="B114" s="54" t="s">
        <v>671</v>
      </c>
      <c r="C114" s="44"/>
      <c r="D114" s="58">
        <v>409.79</v>
      </c>
      <c r="E114" s="69">
        <v>705.28</v>
      </c>
      <c r="F114" s="69">
        <v>2414.4</v>
      </c>
      <c r="G114">
        <v>0.8</v>
      </c>
      <c r="H114">
        <v>5.37</v>
      </c>
      <c r="I114">
        <v>25.07</v>
      </c>
      <c r="J114">
        <v>0.11</v>
      </c>
      <c r="K114">
        <v>1</v>
      </c>
      <c r="L114">
        <v>35.15</v>
      </c>
      <c r="M114">
        <v>0.41</v>
      </c>
      <c r="N114">
        <v>23.7</v>
      </c>
      <c r="O114">
        <v>30.01</v>
      </c>
      <c r="P114">
        <v>0.02</v>
      </c>
      <c r="Q114">
        <v>4.9800000000000004</v>
      </c>
      <c r="R114">
        <v>20.149999999999999</v>
      </c>
      <c r="S114">
        <v>0.35</v>
      </c>
      <c r="T114">
        <v>1.07</v>
      </c>
      <c r="U114">
        <v>32.47</v>
      </c>
      <c r="V114">
        <v>0.79</v>
      </c>
      <c r="W114" s="58">
        <v>6.6</v>
      </c>
      <c r="X114" s="58">
        <v>26.46</v>
      </c>
    </row>
    <row r="115" spans="1:24">
      <c r="A115" s="44" t="s">
        <v>409</v>
      </c>
      <c r="B115" s="54" t="s">
        <v>672</v>
      </c>
      <c r="C115" s="44"/>
      <c r="D115" s="58">
        <v>1356.01</v>
      </c>
      <c r="E115" s="69">
        <v>1599.93</v>
      </c>
      <c r="F115" s="69">
        <v>1958.22</v>
      </c>
      <c r="G115" s="58">
        <v>18.48</v>
      </c>
      <c r="H115">
        <v>1.06</v>
      </c>
      <c r="I115">
        <v>4.55</v>
      </c>
      <c r="J115" s="58">
        <v>5.09</v>
      </c>
      <c r="K115">
        <v>5.44</v>
      </c>
      <c r="L115">
        <v>24.87</v>
      </c>
      <c r="M115" s="58">
        <v>3.88</v>
      </c>
      <c r="N115">
        <v>7.65</v>
      </c>
      <c r="O115">
        <v>26.16</v>
      </c>
      <c r="P115" s="58">
        <v>5.07</v>
      </c>
      <c r="Q115">
        <v>1.18</v>
      </c>
      <c r="R115">
        <v>2.63</v>
      </c>
      <c r="S115" s="58">
        <v>6.03</v>
      </c>
      <c r="T115" s="58">
        <v>7.45</v>
      </c>
      <c r="U115">
        <v>3.38</v>
      </c>
      <c r="V115" s="58">
        <v>8.41</v>
      </c>
      <c r="W115">
        <v>1.66</v>
      </c>
      <c r="X115">
        <v>3.77</v>
      </c>
    </row>
    <row r="116" spans="1:24">
      <c r="A116" s="44" t="s">
        <v>410</v>
      </c>
      <c r="B116" s="54" t="s">
        <v>673</v>
      </c>
      <c r="C116" s="44"/>
      <c r="D116" s="58">
        <v>5844.91</v>
      </c>
      <c r="E116" s="69">
        <v>7974.43</v>
      </c>
      <c r="F116" s="69">
        <v>17940.099999999999</v>
      </c>
      <c r="G116" s="58">
        <v>43.24</v>
      </c>
      <c r="H116" s="58">
        <v>184.47</v>
      </c>
      <c r="I116" s="58">
        <v>534.20000000000005</v>
      </c>
      <c r="J116" s="58">
        <v>47.74</v>
      </c>
      <c r="K116" s="58">
        <v>184.38</v>
      </c>
      <c r="L116" s="58">
        <v>622.29999999999995</v>
      </c>
      <c r="M116" s="58">
        <v>167.79</v>
      </c>
      <c r="N116" s="58">
        <v>111.22</v>
      </c>
      <c r="O116" s="58">
        <v>491.08</v>
      </c>
      <c r="P116" s="58">
        <v>66.22</v>
      </c>
      <c r="Q116" s="58">
        <v>63.79</v>
      </c>
      <c r="R116" s="58">
        <v>494.68</v>
      </c>
      <c r="S116" s="58">
        <v>104.72</v>
      </c>
      <c r="T116" s="58">
        <v>262.75</v>
      </c>
      <c r="U116" s="58">
        <v>787.11</v>
      </c>
      <c r="V116" s="58">
        <v>20.149999999999999</v>
      </c>
      <c r="W116" s="58">
        <v>186.48</v>
      </c>
      <c r="X116" s="58">
        <v>511.97</v>
      </c>
    </row>
    <row r="117" spans="1:24">
      <c r="A117" s="44" t="s">
        <v>411</v>
      </c>
      <c r="B117" s="54" t="s">
        <v>674</v>
      </c>
      <c r="C117" s="44"/>
      <c r="D117" s="58">
        <v>966.26</v>
      </c>
      <c r="E117" s="69">
        <v>1604.59</v>
      </c>
      <c r="F117" s="69">
        <v>3006.96</v>
      </c>
      <c r="G117" s="58">
        <v>3.36</v>
      </c>
      <c r="H117" s="58">
        <v>2.89</v>
      </c>
      <c r="I117" s="58">
        <v>150.02000000000001</v>
      </c>
      <c r="J117" s="58">
        <v>9.9499999999999993</v>
      </c>
      <c r="K117" s="58">
        <v>9.4600000000000009</v>
      </c>
      <c r="L117" s="58">
        <v>145.88</v>
      </c>
      <c r="M117" s="58">
        <v>41.55</v>
      </c>
      <c r="N117" s="58">
        <v>30.55</v>
      </c>
      <c r="O117" s="58">
        <v>97.91</v>
      </c>
      <c r="P117" s="58">
        <v>20.87</v>
      </c>
      <c r="Q117" s="58">
        <v>9.35</v>
      </c>
      <c r="R117" s="58">
        <v>71.069999999999993</v>
      </c>
      <c r="S117" s="58">
        <v>18.190000000000001</v>
      </c>
      <c r="T117" s="58">
        <v>20.239999999999998</v>
      </c>
      <c r="U117" s="58">
        <v>165.26</v>
      </c>
      <c r="V117" s="58">
        <v>0.85</v>
      </c>
      <c r="W117" s="58">
        <v>2.29</v>
      </c>
      <c r="X117" s="58">
        <v>75.3</v>
      </c>
    </row>
    <row r="118" spans="1:24">
      <c r="A118" s="44" t="s">
        <v>412</v>
      </c>
      <c r="B118" s="54" t="s">
        <v>675</v>
      </c>
      <c r="C118" s="44"/>
      <c r="D118" s="58">
        <v>155.81</v>
      </c>
      <c r="E118" s="69">
        <v>185.62</v>
      </c>
      <c r="F118" s="69">
        <v>271.22000000000003</v>
      </c>
      <c r="G118" s="58">
        <v>1.41</v>
      </c>
      <c r="H118" s="58">
        <v>0.87</v>
      </c>
      <c r="I118" s="58">
        <v>30.65</v>
      </c>
      <c r="J118" s="58">
        <v>1.65</v>
      </c>
      <c r="K118" s="58">
        <v>0.38</v>
      </c>
      <c r="L118" s="58">
        <v>20.55</v>
      </c>
      <c r="M118" s="58">
        <v>0.47</v>
      </c>
      <c r="N118" s="58">
        <v>3.62</v>
      </c>
      <c r="O118" s="58">
        <v>30.52</v>
      </c>
      <c r="P118" s="58">
        <v>13.55</v>
      </c>
      <c r="Q118" s="58">
        <v>2.39</v>
      </c>
      <c r="R118" s="58">
        <v>15.78</v>
      </c>
      <c r="S118" s="58">
        <v>8.7899999999999991</v>
      </c>
      <c r="T118" s="58">
        <v>9.16</v>
      </c>
      <c r="U118" s="58">
        <v>31.94</v>
      </c>
      <c r="V118" s="58">
        <v>0.27</v>
      </c>
      <c r="W118" s="58">
        <v>1.77</v>
      </c>
      <c r="X118" s="58">
        <v>20.65</v>
      </c>
    </row>
    <row r="119" spans="1:24">
      <c r="A119" s="44" t="s">
        <v>413</v>
      </c>
      <c r="B119" s="54" t="s">
        <v>676</v>
      </c>
      <c r="C119" s="44"/>
      <c r="D119" s="58">
        <v>810.45</v>
      </c>
      <c r="E119" s="69">
        <v>1418.97</v>
      </c>
      <c r="F119" s="69">
        <v>2735.74</v>
      </c>
      <c r="G119" s="58">
        <v>1.95</v>
      </c>
      <c r="H119">
        <v>2.0299999999999998</v>
      </c>
      <c r="I119" s="58">
        <v>119.38</v>
      </c>
      <c r="J119" s="58">
        <v>8.31</v>
      </c>
      <c r="K119">
        <v>9.08</v>
      </c>
      <c r="L119" s="58">
        <v>125.33</v>
      </c>
      <c r="M119" s="58">
        <v>41.08</v>
      </c>
      <c r="N119">
        <v>26.93</v>
      </c>
      <c r="O119" s="58">
        <v>67.39</v>
      </c>
      <c r="P119" s="58">
        <v>7.33</v>
      </c>
      <c r="Q119">
        <v>6.96</v>
      </c>
      <c r="R119" s="58">
        <v>55.29</v>
      </c>
      <c r="S119" s="58">
        <v>9.4</v>
      </c>
      <c r="T119">
        <v>11.08</v>
      </c>
      <c r="U119" s="58">
        <v>133.32</v>
      </c>
      <c r="V119" s="58">
        <v>0.57999999999999996</v>
      </c>
      <c r="W119">
        <v>0.52</v>
      </c>
      <c r="X119" s="58">
        <v>54.65</v>
      </c>
    </row>
    <row r="120" spans="1:24">
      <c r="A120" s="44" t="s">
        <v>414</v>
      </c>
      <c r="B120" s="54" t="s">
        <v>677</v>
      </c>
      <c r="C120" s="44"/>
      <c r="D120" s="58">
        <v>4878.66</v>
      </c>
      <c r="E120" s="69">
        <v>6369.84</v>
      </c>
      <c r="F120" s="69">
        <v>14933.14</v>
      </c>
      <c r="G120" s="58">
        <v>39.880000000000003</v>
      </c>
      <c r="H120" s="58">
        <v>181.57</v>
      </c>
      <c r="I120" s="58">
        <v>384.17</v>
      </c>
      <c r="J120" s="58">
        <v>37.78</v>
      </c>
      <c r="K120" s="58">
        <v>174.92</v>
      </c>
      <c r="L120" s="58">
        <v>476.42</v>
      </c>
      <c r="M120" s="58">
        <v>126.24</v>
      </c>
      <c r="N120" s="58">
        <v>80.67</v>
      </c>
      <c r="O120" s="58">
        <v>393.17</v>
      </c>
      <c r="P120" s="58">
        <v>45.34</v>
      </c>
      <c r="Q120" s="58">
        <v>54.44</v>
      </c>
      <c r="R120" s="58">
        <v>423.61</v>
      </c>
      <c r="S120" s="58">
        <v>86.54</v>
      </c>
      <c r="T120" s="58">
        <v>242.51</v>
      </c>
      <c r="U120" s="58">
        <v>621.85</v>
      </c>
      <c r="V120" s="58">
        <v>19.3</v>
      </c>
      <c r="W120" s="58">
        <v>184.18</v>
      </c>
      <c r="X120" s="58">
        <v>436.67</v>
      </c>
    </row>
    <row r="121" spans="1:24">
      <c r="A121" s="44" t="s">
        <v>415</v>
      </c>
      <c r="B121" s="54" t="s">
        <v>678</v>
      </c>
      <c r="C121" s="44"/>
      <c r="D121" s="58">
        <v>106.04</v>
      </c>
      <c r="E121" s="69">
        <v>142.22</v>
      </c>
      <c r="F121" s="69">
        <v>228.02</v>
      </c>
      <c r="G121" s="58">
        <v>0.73</v>
      </c>
      <c r="H121">
        <v>1.86</v>
      </c>
      <c r="I121">
        <v>2.46</v>
      </c>
      <c r="J121" s="58">
        <v>0.67</v>
      </c>
      <c r="K121">
        <v>4.34</v>
      </c>
      <c r="L121" s="58">
        <v>4.55</v>
      </c>
      <c r="M121" s="58">
        <v>13.19</v>
      </c>
      <c r="N121">
        <v>4.63</v>
      </c>
      <c r="O121">
        <v>10.130000000000001</v>
      </c>
      <c r="P121" s="58">
        <v>10</v>
      </c>
      <c r="Q121">
        <v>8.52</v>
      </c>
      <c r="R121" s="58">
        <v>1.53</v>
      </c>
      <c r="S121" s="58">
        <v>5.31</v>
      </c>
      <c r="T121">
        <v>3.74</v>
      </c>
      <c r="U121">
        <v>1.58</v>
      </c>
      <c r="V121" s="58">
        <v>0.05</v>
      </c>
      <c r="W121">
        <v>2.63</v>
      </c>
      <c r="X121">
        <v>12.8</v>
      </c>
    </row>
    <row r="122" spans="1:24">
      <c r="A122" s="44" t="s">
        <v>416</v>
      </c>
      <c r="B122" s="54" t="s">
        <v>679</v>
      </c>
      <c r="C122" s="44"/>
      <c r="D122" s="58">
        <v>972.62</v>
      </c>
      <c r="E122" s="69">
        <v>978.55</v>
      </c>
      <c r="F122" s="69">
        <v>1408.55</v>
      </c>
      <c r="G122" s="58">
        <v>3.49</v>
      </c>
      <c r="H122" s="58">
        <v>4.1500000000000004</v>
      </c>
      <c r="I122" s="58">
        <v>58.69</v>
      </c>
      <c r="J122" s="58">
        <v>1.96</v>
      </c>
      <c r="K122" s="58">
        <v>34.25</v>
      </c>
      <c r="L122" s="58">
        <v>82.37</v>
      </c>
      <c r="M122" s="58">
        <v>8.75</v>
      </c>
      <c r="N122" s="58">
        <v>5.78</v>
      </c>
      <c r="O122" s="58">
        <v>49.36</v>
      </c>
      <c r="P122" s="58">
        <v>14.23</v>
      </c>
      <c r="Q122" s="58">
        <v>15.72</v>
      </c>
      <c r="R122" s="58">
        <v>82.25</v>
      </c>
      <c r="S122" s="58">
        <v>16.95</v>
      </c>
      <c r="T122" s="58">
        <v>22.48</v>
      </c>
      <c r="U122" s="58">
        <v>58.07</v>
      </c>
      <c r="V122" s="58">
        <v>11.11</v>
      </c>
      <c r="W122" s="58">
        <v>14.87</v>
      </c>
      <c r="X122" s="58">
        <v>44.17</v>
      </c>
    </row>
    <row r="123" spans="1:24">
      <c r="A123" s="44" t="s">
        <v>417</v>
      </c>
      <c r="B123" s="54" t="s">
        <v>680</v>
      </c>
      <c r="C123" s="44"/>
      <c r="D123" s="58">
        <v>23.59</v>
      </c>
      <c r="E123" s="69">
        <v>31.09</v>
      </c>
      <c r="F123" s="69">
        <v>29.02</v>
      </c>
      <c r="G123">
        <v>0</v>
      </c>
      <c r="H123">
        <v>1.83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0.6</v>
      </c>
      <c r="O123">
        <v>0</v>
      </c>
      <c r="P123">
        <v>0</v>
      </c>
      <c r="Q123">
        <v>1.03</v>
      </c>
      <c r="R123">
        <v>0</v>
      </c>
      <c r="S123">
        <v>0</v>
      </c>
      <c r="T123">
        <v>3.04</v>
      </c>
      <c r="U123">
        <v>0.17</v>
      </c>
      <c r="V123">
        <v>0</v>
      </c>
      <c r="W123">
        <v>1.1100000000000001</v>
      </c>
      <c r="X123">
        <v>0</v>
      </c>
    </row>
    <row r="124" spans="1:24">
      <c r="A124" s="44" t="s">
        <v>418</v>
      </c>
      <c r="B124" s="54" t="s">
        <v>681</v>
      </c>
      <c r="C124" s="44"/>
      <c r="D124" s="58">
        <v>1041.5999999999999</v>
      </c>
      <c r="E124" s="69">
        <v>1419.1</v>
      </c>
      <c r="F124" s="69">
        <v>1608.2</v>
      </c>
      <c r="G124" s="69">
        <v>6.04</v>
      </c>
      <c r="H124" s="58">
        <v>4.18</v>
      </c>
      <c r="I124" s="58">
        <v>44.03</v>
      </c>
      <c r="J124" s="69">
        <v>18.27</v>
      </c>
      <c r="K124" s="58">
        <v>39.1</v>
      </c>
      <c r="L124" s="58">
        <v>49.29</v>
      </c>
      <c r="M124" s="69">
        <v>71.75</v>
      </c>
      <c r="N124" s="58">
        <v>42.22</v>
      </c>
      <c r="O124" s="58">
        <v>52.78</v>
      </c>
      <c r="P124" s="69">
        <v>10.91</v>
      </c>
      <c r="Q124" s="58">
        <v>27.56</v>
      </c>
      <c r="R124" s="58">
        <v>47.52</v>
      </c>
      <c r="S124" s="69">
        <v>42.57</v>
      </c>
      <c r="T124" s="58">
        <v>63.22</v>
      </c>
      <c r="U124" s="58">
        <v>75.28</v>
      </c>
      <c r="V124" s="69">
        <v>2.29</v>
      </c>
      <c r="W124" s="58">
        <v>7.28</v>
      </c>
      <c r="X124" s="58">
        <v>64.61</v>
      </c>
    </row>
    <row r="125" spans="1:24">
      <c r="A125" s="44" t="s">
        <v>419</v>
      </c>
      <c r="B125" s="54" t="s">
        <v>682</v>
      </c>
      <c r="C125" s="44"/>
      <c r="D125" s="58">
        <v>2734.8</v>
      </c>
      <c r="E125" s="69">
        <v>3798.88</v>
      </c>
      <c r="F125" s="69">
        <v>11659.35</v>
      </c>
      <c r="G125" s="58">
        <v>29.61</v>
      </c>
      <c r="H125" s="58">
        <v>169.56</v>
      </c>
      <c r="I125" s="58">
        <v>278.99</v>
      </c>
      <c r="J125" s="58">
        <v>16.88</v>
      </c>
      <c r="K125" s="58">
        <v>97.23</v>
      </c>
      <c r="L125" s="58">
        <v>340.21</v>
      </c>
      <c r="M125" s="58">
        <v>32.549999999999997</v>
      </c>
      <c r="N125" s="58">
        <v>27.45</v>
      </c>
      <c r="O125" s="58">
        <v>280.89999999999998</v>
      </c>
      <c r="P125" s="58">
        <v>10.210000000000001</v>
      </c>
      <c r="Q125" s="58">
        <v>1.6</v>
      </c>
      <c r="R125" s="58">
        <v>292.31</v>
      </c>
      <c r="S125" s="58">
        <v>21.7</v>
      </c>
      <c r="T125" s="58">
        <v>150.04</v>
      </c>
      <c r="U125" s="58">
        <v>486.75</v>
      </c>
      <c r="V125" s="58">
        <v>5.85</v>
      </c>
      <c r="W125" s="58">
        <v>158.29</v>
      </c>
      <c r="X125" s="58">
        <v>315.08</v>
      </c>
    </row>
    <row r="126" spans="1:24">
      <c r="A126" s="44" t="s">
        <v>420</v>
      </c>
      <c r="B126" s="54" t="s">
        <v>683</v>
      </c>
      <c r="C126" s="44"/>
      <c r="D126" s="58">
        <v>1270.3699999999999</v>
      </c>
      <c r="E126" s="69">
        <v>1465.35</v>
      </c>
      <c r="F126" s="69">
        <v>1662.34</v>
      </c>
      <c r="G126" s="58">
        <v>51.65</v>
      </c>
      <c r="H126" s="58">
        <v>20.83</v>
      </c>
      <c r="I126" s="58">
        <v>146.93</v>
      </c>
      <c r="J126" s="58">
        <v>3.56</v>
      </c>
      <c r="K126" s="58">
        <v>12.42</v>
      </c>
      <c r="L126" s="58">
        <v>177.93</v>
      </c>
      <c r="M126" s="58">
        <v>9.2100000000000009</v>
      </c>
      <c r="N126" s="58">
        <v>24.72</v>
      </c>
      <c r="O126" s="58">
        <v>209.13</v>
      </c>
      <c r="P126" s="58">
        <v>3.05</v>
      </c>
      <c r="Q126" s="58">
        <v>8.0399999999999991</v>
      </c>
      <c r="R126" s="58">
        <v>142.97</v>
      </c>
      <c r="S126" s="58">
        <v>5.32</v>
      </c>
      <c r="T126" s="58">
        <v>91.74</v>
      </c>
      <c r="U126" s="58">
        <v>103.69</v>
      </c>
      <c r="V126" s="58">
        <v>3.19</v>
      </c>
      <c r="W126" s="58">
        <v>16.920000000000002</v>
      </c>
      <c r="X126" s="58">
        <v>86.89</v>
      </c>
    </row>
    <row r="127" spans="1:24">
      <c r="A127" s="44" t="s">
        <v>421</v>
      </c>
      <c r="B127" s="54" t="s">
        <v>683</v>
      </c>
      <c r="C127" s="44"/>
      <c r="D127" s="58">
        <v>1270.3699999999999</v>
      </c>
      <c r="E127" s="69">
        <v>1465.35</v>
      </c>
      <c r="F127" s="69">
        <v>1662.34</v>
      </c>
      <c r="G127" s="58">
        <v>51.65</v>
      </c>
      <c r="H127" s="58">
        <v>20.83</v>
      </c>
      <c r="I127" s="58">
        <v>146.93</v>
      </c>
      <c r="J127" s="58">
        <v>3.56</v>
      </c>
      <c r="K127" s="58">
        <v>12.42</v>
      </c>
      <c r="L127" s="58">
        <v>177.93</v>
      </c>
      <c r="M127" s="58">
        <v>9.2100000000000009</v>
      </c>
      <c r="N127" s="58">
        <v>24.72</v>
      </c>
      <c r="O127" s="58">
        <v>209.13</v>
      </c>
      <c r="P127" s="58">
        <v>3.05</v>
      </c>
      <c r="Q127" s="58">
        <v>8.0399999999999991</v>
      </c>
      <c r="R127" s="58">
        <v>142.97</v>
      </c>
      <c r="S127" s="58">
        <v>5.32</v>
      </c>
      <c r="T127" s="58">
        <v>91.74</v>
      </c>
      <c r="U127" s="58">
        <v>103.69</v>
      </c>
      <c r="V127" s="58">
        <v>3.19</v>
      </c>
      <c r="W127" s="58">
        <v>16.920000000000002</v>
      </c>
      <c r="X127" s="58">
        <v>86.89</v>
      </c>
    </row>
    <row r="128" spans="1:24">
      <c r="A128" s="44" t="s">
        <v>217</v>
      </c>
      <c r="B128" s="54" t="s">
        <v>274</v>
      </c>
      <c r="C128" s="44"/>
      <c r="D128" s="58">
        <v>1136.8499999999999</v>
      </c>
      <c r="E128" s="69">
        <v>1297.72</v>
      </c>
      <c r="F128" s="69">
        <v>1468.72</v>
      </c>
      <c r="G128" s="58">
        <v>48.25</v>
      </c>
      <c r="H128" s="58">
        <v>20.82</v>
      </c>
      <c r="I128" s="58">
        <v>145.88999999999999</v>
      </c>
      <c r="J128" s="58">
        <v>3.1</v>
      </c>
      <c r="K128" s="58">
        <v>12.37</v>
      </c>
      <c r="L128" s="58">
        <v>173.19</v>
      </c>
      <c r="M128" s="58">
        <v>2.29</v>
      </c>
      <c r="N128" s="58">
        <v>16.149999999999999</v>
      </c>
      <c r="O128" s="58">
        <v>198.63</v>
      </c>
      <c r="P128" s="58">
        <v>2.42</v>
      </c>
      <c r="Q128" s="58">
        <v>6.34</v>
      </c>
      <c r="R128" s="58">
        <v>139.13999999999999</v>
      </c>
      <c r="S128" s="58">
        <v>3.05</v>
      </c>
      <c r="T128" s="58">
        <v>86.47</v>
      </c>
      <c r="U128" s="58">
        <v>92.39</v>
      </c>
      <c r="V128" s="58">
        <v>2.99</v>
      </c>
      <c r="W128" s="58">
        <v>16.21</v>
      </c>
      <c r="X128" s="58">
        <v>84.53</v>
      </c>
    </row>
    <row r="129" spans="1:24">
      <c r="A129" s="44" t="s">
        <v>218</v>
      </c>
      <c r="B129" s="54" t="s">
        <v>257</v>
      </c>
      <c r="C129" s="44"/>
      <c r="D129" s="58">
        <v>128.36000000000001</v>
      </c>
      <c r="E129" s="69">
        <v>159.69</v>
      </c>
      <c r="F129" s="69">
        <v>182.1</v>
      </c>
      <c r="G129" s="58">
        <v>3.39</v>
      </c>
      <c r="H129">
        <v>0.02</v>
      </c>
      <c r="I129">
        <v>0.91</v>
      </c>
      <c r="J129" s="58">
        <v>0.04</v>
      </c>
      <c r="K129">
        <v>0.04</v>
      </c>
      <c r="L129" s="58">
        <v>4.46</v>
      </c>
      <c r="M129" s="58">
        <v>6.92</v>
      </c>
      <c r="N129">
        <v>8.32</v>
      </c>
      <c r="O129" s="58">
        <v>10.38</v>
      </c>
      <c r="P129" s="58">
        <v>0.63</v>
      </c>
      <c r="Q129">
        <v>1.7</v>
      </c>
      <c r="R129" s="58">
        <v>3.65</v>
      </c>
      <c r="S129" s="58">
        <v>1.84</v>
      </c>
      <c r="T129">
        <v>5.27</v>
      </c>
      <c r="U129" s="58">
        <v>11.06</v>
      </c>
      <c r="V129" s="58">
        <v>0.2</v>
      </c>
      <c r="W129">
        <v>0.7</v>
      </c>
      <c r="X129" s="58">
        <v>2.0699999999999998</v>
      </c>
    </row>
    <row r="130" spans="1:24">
      <c r="A130" s="44" t="s">
        <v>422</v>
      </c>
      <c r="B130" s="54" t="s">
        <v>684</v>
      </c>
      <c r="C130" s="44"/>
      <c r="D130" s="58">
        <v>5.16</v>
      </c>
      <c r="E130" s="69">
        <v>7.94</v>
      </c>
      <c r="F130" s="69">
        <v>11.51</v>
      </c>
      <c r="G130">
        <v>0.02</v>
      </c>
      <c r="H130">
        <v>0</v>
      </c>
      <c r="I130">
        <v>0.13</v>
      </c>
      <c r="J130">
        <v>0.42</v>
      </c>
      <c r="K130">
        <v>0</v>
      </c>
      <c r="L130">
        <v>0.27</v>
      </c>
      <c r="M130">
        <v>0</v>
      </c>
      <c r="N130">
        <v>0.25</v>
      </c>
      <c r="O130">
        <v>0.13</v>
      </c>
      <c r="P130">
        <v>0</v>
      </c>
      <c r="Q130">
        <v>0</v>
      </c>
      <c r="R130">
        <v>0.17</v>
      </c>
      <c r="S130">
        <v>0.43</v>
      </c>
      <c r="T130">
        <v>0</v>
      </c>
      <c r="U130">
        <v>0.24</v>
      </c>
      <c r="V130">
        <v>0</v>
      </c>
      <c r="W130">
        <v>0</v>
      </c>
      <c r="X130">
        <v>0.28999999999999998</v>
      </c>
    </row>
    <row r="131" spans="1:24">
      <c r="A131" s="44" t="s">
        <v>423</v>
      </c>
      <c r="B131" s="54" t="s">
        <v>685</v>
      </c>
      <c r="C131" s="44"/>
      <c r="E131" s="69">
        <v>142800740</v>
      </c>
      <c r="F131" s="69">
        <v>142800740</v>
      </c>
    </row>
    <row r="132" spans="1:24">
      <c r="A132" s="44" t="s">
        <v>424</v>
      </c>
      <c r="B132" s="54" t="s">
        <v>686</v>
      </c>
      <c r="C132" s="44"/>
      <c r="D132" s="58">
        <v>498123.02</v>
      </c>
      <c r="E132" s="69">
        <v>539164.28</v>
      </c>
      <c r="F132" s="69">
        <v>509434.62</v>
      </c>
      <c r="G132" s="58">
        <v>17859.64</v>
      </c>
      <c r="H132" s="58">
        <v>7694.22</v>
      </c>
      <c r="I132" s="58">
        <v>72457.83</v>
      </c>
      <c r="J132" s="58">
        <v>8762.1299999999992</v>
      </c>
      <c r="K132" s="58">
        <v>6374.14</v>
      </c>
      <c r="L132" s="58">
        <v>98647.16</v>
      </c>
      <c r="M132" s="58">
        <v>7530.36</v>
      </c>
      <c r="N132" s="58">
        <v>5329.24</v>
      </c>
      <c r="O132" s="58">
        <v>92264.47</v>
      </c>
      <c r="P132" s="58">
        <v>12275.82</v>
      </c>
      <c r="Q132" s="58">
        <v>3228.02</v>
      </c>
      <c r="R132" s="58">
        <v>70539.320000000007</v>
      </c>
      <c r="S132" s="58">
        <v>19790.38</v>
      </c>
      <c r="T132" s="58">
        <v>5153.99</v>
      </c>
      <c r="U132" s="58">
        <v>94530.82</v>
      </c>
      <c r="V132" s="58">
        <v>11908.38</v>
      </c>
      <c r="W132" s="58">
        <v>7251.36</v>
      </c>
      <c r="X132" s="58">
        <v>70894.14</v>
      </c>
    </row>
    <row r="133" spans="1:24">
      <c r="A133" s="44" t="s">
        <v>425</v>
      </c>
      <c r="B133" s="54"/>
      <c r="C133" s="44"/>
    </row>
    <row r="134" spans="1:24">
      <c r="A134" s="44" t="s">
        <v>426</v>
      </c>
      <c r="B134" s="54" t="s">
        <v>12</v>
      </c>
      <c r="C134" s="44"/>
      <c r="D134" s="58">
        <v>70592.899999999994</v>
      </c>
      <c r="E134" s="69">
        <v>85181.06</v>
      </c>
      <c r="F134" s="69">
        <v>105451.61</v>
      </c>
      <c r="G134" s="58">
        <v>1879.98</v>
      </c>
      <c r="H134" s="58">
        <v>1024</v>
      </c>
      <c r="I134" s="58">
        <v>1351.03</v>
      </c>
      <c r="J134" s="58">
        <v>1212.72</v>
      </c>
      <c r="K134" s="58">
        <v>1616.95</v>
      </c>
      <c r="L134" s="58">
        <v>1605.3</v>
      </c>
      <c r="M134" s="58">
        <v>662.79</v>
      </c>
      <c r="N134" s="58">
        <v>840.45</v>
      </c>
      <c r="O134" s="58">
        <v>1525.46</v>
      </c>
      <c r="P134" s="58">
        <v>1233.57</v>
      </c>
      <c r="Q134" s="58">
        <v>1400.6</v>
      </c>
      <c r="R134" s="58">
        <v>1512.45</v>
      </c>
      <c r="S134" s="58">
        <v>1742.74</v>
      </c>
      <c r="T134" s="58">
        <v>1056.6400000000001</v>
      </c>
      <c r="U134" s="58">
        <v>1202.07</v>
      </c>
      <c r="V134" s="58">
        <v>1555.31</v>
      </c>
      <c r="W134" s="58">
        <v>998.7</v>
      </c>
      <c r="X134" s="58">
        <v>1237.49</v>
      </c>
    </row>
    <row r="135" spans="1:24">
      <c r="A135" s="44" t="s">
        <v>427</v>
      </c>
      <c r="B135" s="54" t="s">
        <v>687</v>
      </c>
      <c r="C135" s="44"/>
      <c r="D135" s="58">
        <v>576.1</v>
      </c>
      <c r="E135" s="69">
        <v>508.77</v>
      </c>
      <c r="F135" s="69">
        <v>894.04</v>
      </c>
      <c r="G135" s="58">
        <v>0.68</v>
      </c>
      <c r="H135" s="58">
        <v>0.57999999999999996</v>
      </c>
      <c r="I135" s="58">
        <v>0</v>
      </c>
      <c r="J135" s="58">
        <v>10.48</v>
      </c>
      <c r="K135" s="58">
        <v>0.73</v>
      </c>
      <c r="L135" s="58">
        <v>0.59</v>
      </c>
      <c r="M135" s="58">
        <v>1.62</v>
      </c>
      <c r="N135" s="58">
        <v>11.83</v>
      </c>
      <c r="O135" s="58">
        <v>3.29</v>
      </c>
      <c r="P135" s="58">
        <v>7.0000000000000007E-2</v>
      </c>
      <c r="Q135" s="58">
        <v>0.21</v>
      </c>
      <c r="R135" s="58">
        <v>1.57</v>
      </c>
      <c r="S135" s="58">
        <v>9.83</v>
      </c>
      <c r="T135" s="58">
        <v>0.67</v>
      </c>
      <c r="U135" s="58">
        <v>1.31</v>
      </c>
      <c r="V135" s="58">
        <v>13.87</v>
      </c>
      <c r="W135" s="58">
        <v>0.24</v>
      </c>
      <c r="X135" s="58">
        <v>3.3</v>
      </c>
    </row>
    <row r="136" spans="1:24">
      <c r="A136" s="44" t="s">
        <v>428</v>
      </c>
      <c r="B136" s="54" t="s">
        <v>687</v>
      </c>
      <c r="C136" s="44"/>
      <c r="D136" s="58">
        <v>576.1</v>
      </c>
      <c r="E136" s="69">
        <v>508.77</v>
      </c>
      <c r="F136" s="69">
        <v>894.04</v>
      </c>
      <c r="G136" s="58">
        <v>0.68</v>
      </c>
      <c r="H136" s="58">
        <v>0.57999999999999996</v>
      </c>
      <c r="I136" s="58">
        <v>0</v>
      </c>
      <c r="J136" s="58">
        <v>10.48</v>
      </c>
      <c r="K136" s="58">
        <v>0.73</v>
      </c>
      <c r="L136" s="58">
        <v>0.59</v>
      </c>
      <c r="M136" s="58">
        <v>1.62</v>
      </c>
      <c r="N136" s="58">
        <v>11.83</v>
      </c>
      <c r="O136" s="58">
        <v>3.29</v>
      </c>
      <c r="P136" s="58">
        <v>7.0000000000000007E-2</v>
      </c>
      <c r="Q136" s="58">
        <v>0.21</v>
      </c>
      <c r="R136" s="58">
        <v>1.57</v>
      </c>
      <c r="S136" s="58">
        <v>9.83</v>
      </c>
      <c r="T136" s="58">
        <v>0.67</v>
      </c>
      <c r="U136" s="58">
        <v>1.31</v>
      </c>
      <c r="V136" s="58">
        <v>13.87</v>
      </c>
      <c r="W136" s="58">
        <v>0.24</v>
      </c>
      <c r="X136" s="58">
        <v>3.3</v>
      </c>
    </row>
    <row r="137" spans="1:24">
      <c r="A137" s="44" t="s">
        <v>429</v>
      </c>
      <c r="B137" s="54" t="s">
        <v>688</v>
      </c>
      <c r="C137" s="44"/>
      <c r="D137" s="58">
        <v>535.5</v>
      </c>
      <c r="E137" s="69">
        <v>380.45</v>
      </c>
      <c r="F137" s="69">
        <v>577.62</v>
      </c>
      <c r="G137" s="58">
        <v>0.68</v>
      </c>
      <c r="H137" s="58">
        <v>0.3</v>
      </c>
      <c r="I137" s="58">
        <v>0</v>
      </c>
      <c r="J137" s="58">
        <v>10.48</v>
      </c>
      <c r="K137" s="58">
        <v>0.53</v>
      </c>
      <c r="L137" s="58">
        <v>0.59</v>
      </c>
      <c r="M137" s="58">
        <v>1.62</v>
      </c>
      <c r="N137" s="58">
        <v>11.55</v>
      </c>
      <c r="O137" s="58">
        <v>3.29</v>
      </c>
      <c r="P137" s="58">
        <v>7.0000000000000007E-2</v>
      </c>
      <c r="Q137" s="58">
        <v>0.08</v>
      </c>
      <c r="R137" s="58">
        <v>1.57</v>
      </c>
      <c r="S137" s="58">
        <v>9</v>
      </c>
      <c r="T137" s="58">
        <v>0.67</v>
      </c>
      <c r="U137" s="58">
        <v>1.31</v>
      </c>
      <c r="V137" s="58">
        <v>13.87</v>
      </c>
      <c r="W137" s="58">
        <v>0.24</v>
      </c>
      <c r="X137" s="58">
        <v>3.3</v>
      </c>
    </row>
    <row r="138" spans="1:24">
      <c r="A138" s="44" t="s">
        <v>430</v>
      </c>
      <c r="B138" s="54" t="s">
        <v>689</v>
      </c>
      <c r="C138" s="44"/>
      <c r="D138" s="58">
        <v>40.6</v>
      </c>
      <c r="E138" s="69">
        <v>128.33000000000001</v>
      </c>
      <c r="F138" s="69">
        <v>316.41000000000003</v>
      </c>
      <c r="G138">
        <v>0</v>
      </c>
      <c r="H138">
        <v>0.28000000000000003</v>
      </c>
      <c r="I138">
        <v>0</v>
      </c>
      <c r="J138">
        <v>0</v>
      </c>
      <c r="K138">
        <v>0.2</v>
      </c>
      <c r="L138">
        <v>0</v>
      </c>
      <c r="M138">
        <v>0</v>
      </c>
      <c r="N138">
        <v>0.28000000000000003</v>
      </c>
      <c r="O138">
        <v>0</v>
      </c>
      <c r="P138">
        <v>0</v>
      </c>
      <c r="Q138">
        <v>0.13</v>
      </c>
      <c r="R138">
        <v>0</v>
      </c>
      <c r="S138">
        <v>0.82</v>
      </c>
      <c r="T138">
        <v>0</v>
      </c>
      <c r="U138">
        <v>0</v>
      </c>
      <c r="V138">
        <v>0</v>
      </c>
      <c r="W138">
        <v>0</v>
      </c>
      <c r="X138">
        <v>0</v>
      </c>
    </row>
    <row r="139" spans="1:24">
      <c r="A139" s="44" t="s">
        <v>431</v>
      </c>
      <c r="B139" s="54" t="s">
        <v>690</v>
      </c>
      <c r="C139" s="44"/>
      <c r="D139" s="58">
        <v>1641.14</v>
      </c>
      <c r="E139" s="69">
        <v>2116.56</v>
      </c>
      <c r="F139" s="69">
        <v>2738.89</v>
      </c>
      <c r="G139" s="58">
        <v>14.12</v>
      </c>
      <c r="H139" s="58">
        <v>17.420000000000002</v>
      </c>
      <c r="I139" s="58">
        <v>98.47</v>
      </c>
      <c r="J139" s="58">
        <v>2.27</v>
      </c>
      <c r="K139" s="58">
        <v>11.99</v>
      </c>
      <c r="L139" s="58">
        <v>160.6</v>
      </c>
      <c r="M139" s="58">
        <v>7.4</v>
      </c>
      <c r="N139" s="58">
        <v>22.12</v>
      </c>
      <c r="O139" s="58">
        <v>131.56</v>
      </c>
      <c r="P139" s="58">
        <v>0.85</v>
      </c>
      <c r="Q139" s="58">
        <v>3.57</v>
      </c>
      <c r="R139" s="58">
        <v>152.13999999999999</v>
      </c>
      <c r="S139" s="58">
        <v>19.93</v>
      </c>
      <c r="T139" s="58">
        <v>35.4</v>
      </c>
      <c r="U139" s="58">
        <v>155.77000000000001</v>
      </c>
      <c r="V139" s="58">
        <v>19.7</v>
      </c>
      <c r="W139" s="58">
        <v>13.2</v>
      </c>
      <c r="X139" s="58">
        <v>100.47</v>
      </c>
    </row>
    <row r="140" spans="1:24">
      <c r="A140" s="44" t="s">
        <v>432</v>
      </c>
      <c r="B140" s="54" t="s">
        <v>690</v>
      </c>
      <c r="C140" s="44"/>
      <c r="D140" s="58">
        <v>1641.14</v>
      </c>
      <c r="E140" s="69">
        <v>2116.56</v>
      </c>
      <c r="F140" s="69">
        <v>2738.89</v>
      </c>
      <c r="G140" s="58">
        <v>14.12</v>
      </c>
      <c r="H140" s="58">
        <v>17.420000000000002</v>
      </c>
      <c r="I140" s="58">
        <v>98.47</v>
      </c>
      <c r="J140" s="58">
        <v>2.27</v>
      </c>
      <c r="K140" s="58">
        <v>11.99</v>
      </c>
      <c r="L140" s="58">
        <v>160.6</v>
      </c>
      <c r="M140" s="58">
        <v>7.4</v>
      </c>
      <c r="N140" s="58">
        <v>22.12</v>
      </c>
      <c r="O140" s="58">
        <v>131.56</v>
      </c>
      <c r="P140" s="58">
        <v>0.85</v>
      </c>
      <c r="Q140" s="58">
        <v>3.57</v>
      </c>
      <c r="R140" s="58">
        <v>152.13999999999999</v>
      </c>
      <c r="S140" s="58">
        <v>19.93</v>
      </c>
      <c r="T140" s="58">
        <v>35.4</v>
      </c>
      <c r="U140" s="58">
        <v>155.77000000000001</v>
      </c>
      <c r="V140" s="58">
        <v>19.7</v>
      </c>
      <c r="W140" s="58">
        <v>13.2</v>
      </c>
      <c r="X140" s="58">
        <v>100.47</v>
      </c>
    </row>
    <row r="141" spans="1:24">
      <c r="A141" s="44" t="s">
        <v>433</v>
      </c>
      <c r="B141" s="54" t="s">
        <v>691</v>
      </c>
      <c r="C141" s="44"/>
      <c r="D141" s="58">
        <v>1342.12</v>
      </c>
      <c r="E141" s="69">
        <v>1563.43</v>
      </c>
      <c r="F141" s="69">
        <v>2191.87</v>
      </c>
      <c r="G141" s="58">
        <v>1.43</v>
      </c>
      <c r="H141" s="58">
        <v>13.48</v>
      </c>
      <c r="I141" s="58">
        <v>96.93</v>
      </c>
      <c r="J141" s="58">
        <v>1.71</v>
      </c>
      <c r="K141" s="58">
        <v>4.49</v>
      </c>
      <c r="L141" s="58">
        <v>159.86000000000001</v>
      </c>
      <c r="M141" s="58">
        <v>3.38</v>
      </c>
      <c r="N141" s="58">
        <v>20.61</v>
      </c>
      <c r="O141" s="58">
        <v>117.06</v>
      </c>
      <c r="P141" s="58">
        <v>0.66</v>
      </c>
      <c r="Q141" s="58">
        <v>0.6</v>
      </c>
      <c r="R141" s="58">
        <v>150.57</v>
      </c>
      <c r="S141" s="58">
        <v>14.58</v>
      </c>
      <c r="T141" s="58">
        <v>33.04</v>
      </c>
      <c r="U141" s="58">
        <v>141.44</v>
      </c>
      <c r="V141" s="58">
        <v>13.11</v>
      </c>
      <c r="W141" s="58">
        <v>12.33</v>
      </c>
      <c r="X141" s="58">
        <v>95.93</v>
      </c>
    </row>
    <row r="142" spans="1:24">
      <c r="A142" s="44" t="s">
        <v>434</v>
      </c>
      <c r="B142" s="54" t="s">
        <v>692</v>
      </c>
      <c r="C142" s="44"/>
      <c r="D142" s="58">
        <v>24.27</v>
      </c>
      <c r="E142" s="69">
        <v>24.04</v>
      </c>
      <c r="F142" s="69">
        <v>33.04</v>
      </c>
      <c r="G142">
        <v>0</v>
      </c>
      <c r="H142">
        <v>3.11</v>
      </c>
      <c r="I142">
        <v>0</v>
      </c>
      <c r="J142" s="58">
        <v>0</v>
      </c>
      <c r="K142">
        <v>4.32</v>
      </c>
      <c r="L142">
        <v>0.02</v>
      </c>
      <c r="M142">
        <v>0.01</v>
      </c>
      <c r="N142">
        <v>0.36</v>
      </c>
      <c r="O142">
        <v>0.02</v>
      </c>
      <c r="P142" s="58">
        <v>0</v>
      </c>
      <c r="Q142">
        <v>1.0900000000000001</v>
      </c>
      <c r="R142">
        <v>0.2</v>
      </c>
      <c r="S142">
        <v>0.04</v>
      </c>
      <c r="T142">
        <v>1.69</v>
      </c>
      <c r="U142">
        <v>0</v>
      </c>
      <c r="V142">
        <v>0</v>
      </c>
      <c r="W142">
        <v>0.38</v>
      </c>
      <c r="X142">
        <v>0.01</v>
      </c>
    </row>
    <row r="143" spans="1:24">
      <c r="A143" s="44" t="s">
        <v>435</v>
      </c>
      <c r="B143" s="54" t="s">
        <v>693</v>
      </c>
      <c r="C143" s="44"/>
      <c r="D143" s="58">
        <v>170.29</v>
      </c>
      <c r="E143" s="69">
        <v>247.06</v>
      </c>
      <c r="F143" s="69">
        <v>360.75</v>
      </c>
      <c r="G143" s="58">
        <v>12.69</v>
      </c>
      <c r="H143" s="58">
        <v>0.08</v>
      </c>
      <c r="I143">
        <v>1.54</v>
      </c>
      <c r="J143" s="58">
        <v>0.56000000000000005</v>
      </c>
      <c r="K143" s="58">
        <v>1.04</v>
      </c>
      <c r="L143">
        <v>0.69</v>
      </c>
      <c r="M143" s="58">
        <v>3.99</v>
      </c>
      <c r="N143" s="58">
        <v>0.16</v>
      </c>
      <c r="O143">
        <v>14.46</v>
      </c>
      <c r="P143" s="58">
        <v>0.18</v>
      </c>
      <c r="Q143" s="58">
        <v>0.16</v>
      </c>
      <c r="R143">
        <v>1.01</v>
      </c>
      <c r="S143" s="58">
        <v>5.28</v>
      </c>
      <c r="T143" s="58">
        <v>0.49</v>
      </c>
      <c r="U143">
        <v>14.33</v>
      </c>
      <c r="V143" s="58">
        <v>6.59</v>
      </c>
      <c r="W143" s="58">
        <v>0.09</v>
      </c>
      <c r="X143">
        <v>4.5199999999999996</v>
      </c>
    </row>
    <row r="144" spans="1:24">
      <c r="A144" s="44" t="s">
        <v>436</v>
      </c>
      <c r="B144" s="54" t="s">
        <v>694</v>
      </c>
      <c r="C144" s="44"/>
      <c r="D144" s="58">
        <v>76.3</v>
      </c>
      <c r="E144" s="69">
        <v>268.93</v>
      </c>
      <c r="F144" s="69">
        <v>141.06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0.03</v>
      </c>
      <c r="M144">
        <v>0.02</v>
      </c>
      <c r="N144">
        <v>0</v>
      </c>
      <c r="O144">
        <v>0.03</v>
      </c>
      <c r="P144">
        <v>0</v>
      </c>
      <c r="Q144">
        <v>0</v>
      </c>
      <c r="R144">
        <v>0.35</v>
      </c>
      <c r="S144">
        <v>0.03</v>
      </c>
      <c r="T144">
        <v>0</v>
      </c>
      <c r="U144">
        <v>0</v>
      </c>
      <c r="V144">
        <v>0</v>
      </c>
      <c r="W144">
        <v>0</v>
      </c>
      <c r="X144">
        <v>0.01</v>
      </c>
    </row>
    <row r="145" spans="1:24">
      <c r="A145" s="44" t="s">
        <v>437</v>
      </c>
      <c r="B145" s="54" t="s">
        <v>695</v>
      </c>
      <c r="C145" s="44"/>
      <c r="D145" s="58">
        <v>28.16</v>
      </c>
      <c r="E145" s="69">
        <v>13.09</v>
      </c>
      <c r="F145">
        <v>12.17</v>
      </c>
      <c r="G145">
        <v>0</v>
      </c>
      <c r="H145">
        <v>0.75</v>
      </c>
      <c r="I145">
        <v>0</v>
      </c>
      <c r="J145">
        <v>0</v>
      </c>
      <c r="K145">
        <v>2.15</v>
      </c>
      <c r="L145">
        <v>0</v>
      </c>
      <c r="M145">
        <v>0</v>
      </c>
      <c r="N145">
        <v>0.99</v>
      </c>
      <c r="O145">
        <v>0</v>
      </c>
      <c r="P145">
        <v>0</v>
      </c>
      <c r="Q145">
        <v>1.72</v>
      </c>
      <c r="R145">
        <v>0</v>
      </c>
      <c r="S145">
        <v>0</v>
      </c>
      <c r="T145">
        <v>0.18</v>
      </c>
      <c r="U145">
        <v>0</v>
      </c>
      <c r="V145">
        <v>0</v>
      </c>
      <c r="W145">
        <v>0.39</v>
      </c>
      <c r="X145">
        <v>0</v>
      </c>
    </row>
    <row r="146" spans="1:24">
      <c r="A146" s="44" t="s">
        <v>438</v>
      </c>
      <c r="B146" s="54" t="s">
        <v>696</v>
      </c>
      <c r="C146" s="44"/>
      <c r="D146" s="58">
        <v>11178.25</v>
      </c>
      <c r="E146" s="69">
        <v>10262.870000000001</v>
      </c>
      <c r="F146" s="69">
        <v>14363.95</v>
      </c>
      <c r="G146" s="58">
        <v>180.96</v>
      </c>
      <c r="H146" s="58">
        <v>40.32</v>
      </c>
      <c r="I146" s="58">
        <v>31.61</v>
      </c>
      <c r="J146" s="58">
        <v>27.02</v>
      </c>
      <c r="K146" s="58">
        <v>89.39</v>
      </c>
      <c r="L146" s="58">
        <v>6.64</v>
      </c>
      <c r="M146" s="58">
        <v>43.03</v>
      </c>
      <c r="N146" s="58">
        <v>51.63</v>
      </c>
      <c r="O146" s="58">
        <v>13.94</v>
      </c>
      <c r="P146" s="58">
        <v>30.79</v>
      </c>
      <c r="Q146" s="58">
        <v>81.599999999999994</v>
      </c>
      <c r="R146" s="58">
        <v>34.020000000000003</v>
      </c>
      <c r="S146" s="58">
        <v>49.14</v>
      </c>
      <c r="T146" s="58">
        <v>50.75</v>
      </c>
      <c r="U146" s="58">
        <v>75.44</v>
      </c>
      <c r="V146" s="58">
        <v>68.72</v>
      </c>
      <c r="W146" s="58">
        <v>40.409999999999997</v>
      </c>
      <c r="X146" s="58">
        <v>27.98</v>
      </c>
    </row>
    <row r="147" spans="1:24">
      <c r="A147" s="44" t="s">
        <v>439</v>
      </c>
      <c r="B147" s="54" t="s">
        <v>697</v>
      </c>
      <c r="C147" s="44"/>
      <c r="D147" s="58">
        <v>10879.72</v>
      </c>
      <c r="E147" s="69">
        <v>9705.73</v>
      </c>
      <c r="F147" s="69">
        <v>13940.22</v>
      </c>
      <c r="G147" s="58">
        <v>180.39</v>
      </c>
      <c r="H147" s="58">
        <v>39.18</v>
      </c>
      <c r="I147" s="58">
        <v>31.61</v>
      </c>
      <c r="J147" s="58">
        <v>27.02</v>
      </c>
      <c r="K147" s="58">
        <v>89.04</v>
      </c>
      <c r="L147" s="58">
        <v>6.64</v>
      </c>
      <c r="M147" s="58">
        <v>42.66</v>
      </c>
      <c r="N147" s="58">
        <v>48.98</v>
      </c>
      <c r="O147" s="58">
        <v>13.29</v>
      </c>
      <c r="P147" s="58">
        <v>30.79</v>
      </c>
      <c r="Q147" s="58">
        <v>78.819999999999993</v>
      </c>
      <c r="R147" s="58">
        <v>33.97</v>
      </c>
      <c r="S147" s="58">
        <v>48.9</v>
      </c>
      <c r="T147" s="58">
        <v>50.2</v>
      </c>
      <c r="U147" s="58">
        <v>75.44</v>
      </c>
      <c r="V147" s="58">
        <v>68.53</v>
      </c>
      <c r="W147" s="58">
        <v>39.28</v>
      </c>
      <c r="X147" s="58">
        <v>27.94</v>
      </c>
    </row>
    <row r="148" spans="1:24">
      <c r="A148" s="44" t="s">
        <v>238</v>
      </c>
      <c r="B148" s="54" t="s">
        <v>311</v>
      </c>
      <c r="C148" s="44"/>
      <c r="D148" s="58">
        <v>954.44</v>
      </c>
      <c r="E148" s="69">
        <v>1311.61</v>
      </c>
      <c r="F148" s="69">
        <v>2300.62</v>
      </c>
      <c r="G148" s="58">
        <v>1.83</v>
      </c>
      <c r="H148" s="58">
        <v>4.18</v>
      </c>
      <c r="I148" s="58">
        <v>3.6</v>
      </c>
      <c r="J148" s="58">
        <v>4.47</v>
      </c>
      <c r="K148" s="58">
        <v>33.01</v>
      </c>
      <c r="L148" s="58">
        <v>1.56</v>
      </c>
      <c r="M148" s="58">
        <v>1.1399999999999999</v>
      </c>
      <c r="N148" s="58">
        <v>11.58</v>
      </c>
      <c r="O148" s="58">
        <v>3.58</v>
      </c>
      <c r="P148" s="58">
        <v>1.36</v>
      </c>
      <c r="Q148" s="58">
        <v>6.5</v>
      </c>
      <c r="R148" s="58">
        <v>11.78</v>
      </c>
      <c r="S148" s="58">
        <v>15.3</v>
      </c>
      <c r="T148" s="58">
        <v>7.35</v>
      </c>
      <c r="U148" s="58">
        <v>24.9</v>
      </c>
      <c r="V148" s="58">
        <v>2.11</v>
      </c>
      <c r="W148" s="58">
        <v>4.26</v>
      </c>
      <c r="X148" s="58">
        <v>2.67</v>
      </c>
    </row>
    <row r="149" spans="1:24">
      <c r="A149" s="44" t="s">
        <v>440</v>
      </c>
      <c r="B149" s="54" t="s">
        <v>698</v>
      </c>
      <c r="C149" s="44"/>
      <c r="D149" s="58">
        <v>44.84</v>
      </c>
      <c r="E149">
        <v>55.45</v>
      </c>
      <c r="F149" s="69">
        <v>34.880000000000003</v>
      </c>
      <c r="G149">
        <v>0</v>
      </c>
      <c r="H149">
        <v>0.3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</row>
    <row r="150" spans="1:24">
      <c r="A150" s="44" t="s">
        <v>441</v>
      </c>
      <c r="B150" s="54" t="s">
        <v>699</v>
      </c>
      <c r="C150" s="44"/>
      <c r="D150" s="58">
        <v>3036.14</v>
      </c>
      <c r="E150" s="69">
        <v>1424.76</v>
      </c>
      <c r="F150" s="69">
        <v>713.97</v>
      </c>
      <c r="G150">
        <v>0</v>
      </c>
      <c r="H150">
        <v>0.04</v>
      </c>
      <c r="I150">
        <v>0.01</v>
      </c>
      <c r="J150">
        <v>0</v>
      </c>
      <c r="K150">
        <v>0.33</v>
      </c>
      <c r="L150">
        <v>0.04</v>
      </c>
      <c r="M150">
        <v>0.09</v>
      </c>
      <c r="N150">
        <v>0.06</v>
      </c>
      <c r="O150">
        <v>0.05</v>
      </c>
      <c r="P150">
        <v>0.01</v>
      </c>
      <c r="Q150">
        <v>0.03</v>
      </c>
      <c r="R150">
        <v>0.54</v>
      </c>
      <c r="S150">
        <v>0.03</v>
      </c>
      <c r="T150">
        <v>0.02</v>
      </c>
      <c r="U150">
        <v>0</v>
      </c>
      <c r="V150">
        <v>0.01</v>
      </c>
      <c r="W150">
        <v>0.02</v>
      </c>
      <c r="X150">
        <v>0.34</v>
      </c>
    </row>
    <row r="151" spans="1:24">
      <c r="A151" s="44" t="s">
        <v>442</v>
      </c>
      <c r="B151" s="54" t="s">
        <v>700</v>
      </c>
      <c r="C151" s="44"/>
      <c r="D151" s="58">
        <v>768.29</v>
      </c>
      <c r="E151" s="69">
        <v>520.1</v>
      </c>
      <c r="F151" s="69">
        <v>462.58</v>
      </c>
      <c r="G151" s="58">
        <v>0.52</v>
      </c>
      <c r="H151">
        <v>3.94</v>
      </c>
      <c r="I151" s="58">
        <v>0</v>
      </c>
      <c r="J151" s="58">
        <v>0.28000000000000003</v>
      </c>
      <c r="K151">
        <v>0.6</v>
      </c>
      <c r="L151" s="58">
        <v>0.04</v>
      </c>
      <c r="M151" s="58">
        <v>0.03</v>
      </c>
      <c r="N151">
        <v>5.38</v>
      </c>
      <c r="O151" s="58">
        <v>0.34</v>
      </c>
      <c r="P151" s="58">
        <v>0.01</v>
      </c>
      <c r="Q151">
        <v>3.41</v>
      </c>
      <c r="R151" s="58">
        <v>0.55000000000000004</v>
      </c>
      <c r="S151" s="58">
        <v>1.32</v>
      </c>
      <c r="T151">
        <v>3.28</v>
      </c>
      <c r="U151" s="58">
        <v>0</v>
      </c>
      <c r="V151" s="58">
        <v>0.22</v>
      </c>
      <c r="W151">
        <v>5.52</v>
      </c>
      <c r="X151" s="58">
        <v>0.1</v>
      </c>
    </row>
    <row r="152" spans="1:24">
      <c r="A152" s="44" t="s">
        <v>443</v>
      </c>
      <c r="B152" s="54" t="s">
        <v>701</v>
      </c>
      <c r="C152" s="44"/>
      <c r="D152" s="58">
        <v>4.51</v>
      </c>
      <c r="E152" s="69">
        <v>11.58</v>
      </c>
      <c r="F152" s="69">
        <v>11.48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1:24">
      <c r="A153" s="44" t="s">
        <v>444</v>
      </c>
      <c r="B153" s="54" t="s">
        <v>702</v>
      </c>
      <c r="C153" s="44"/>
      <c r="D153" s="58">
        <v>2556</v>
      </c>
      <c r="E153" s="69">
        <v>2383.3000000000002</v>
      </c>
      <c r="F153" s="69">
        <v>2606.04</v>
      </c>
      <c r="G153" s="58">
        <v>9.49</v>
      </c>
      <c r="H153">
        <v>9.89</v>
      </c>
      <c r="I153">
        <v>0.92</v>
      </c>
      <c r="J153" s="58">
        <v>6.38</v>
      </c>
      <c r="K153">
        <v>12.51</v>
      </c>
      <c r="L153">
        <v>0.56999999999999995</v>
      </c>
      <c r="M153" s="58">
        <v>8.26</v>
      </c>
      <c r="N153" s="58">
        <v>5.85</v>
      </c>
      <c r="O153">
        <v>1.41</v>
      </c>
      <c r="P153" s="58">
        <v>18.22</v>
      </c>
      <c r="Q153">
        <v>53.3</v>
      </c>
      <c r="R153">
        <v>4.59</v>
      </c>
      <c r="S153" s="58">
        <v>17.98</v>
      </c>
      <c r="T153">
        <v>30</v>
      </c>
      <c r="U153">
        <v>44.08</v>
      </c>
      <c r="V153" s="58">
        <v>25.4</v>
      </c>
      <c r="W153">
        <v>10.75</v>
      </c>
      <c r="X153">
        <v>0.43</v>
      </c>
    </row>
    <row r="154" spans="1:24">
      <c r="A154" s="44" t="s">
        <v>445</v>
      </c>
      <c r="B154" s="54" t="s">
        <v>703</v>
      </c>
      <c r="C154" s="44"/>
      <c r="D154">
        <v>4.6900000000000004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1:24">
      <c r="A155" s="44" t="s">
        <v>446</v>
      </c>
      <c r="B155" s="54" t="s">
        <v>704</v>
      </c>
      <c r="C155" s="44"/>
      <c r="D155" s="58">
        <v>3397.29</v>
      </c>
      <c r="E155" s="69">
        <v>3847.72</v>
      </c>
      <c r="F155" s="69">
        <v>7662.56</v>
      </c>
      <c r="G155" s="58">
        <v>167.96</v>
      </c>
      <c r="H155" s="58">
        <v>20.64</v>
      </c>
      <c r="I155" s="58">
        <v>27.08</v>
      </c>
      <c r="J155" s="58">
        <v>14.16</v>
      </c>
      <c r="K155" s="58">
        <v>42.56</v>
      </c>
      <c r="L155" s="58">
        <v>4.42</v>
      </c>
      <c r="M155" s="58">
        <v>31.91</v>
      </c>
      <c r="N155" s="58">
        <v>25.43</v>
      </c>
      <c r="O155" s="58">
        <v>7.91</v>
      </c>
      <c r="P155" s="58">
        <v>8.8800000000000008</v>
      </c>
      <c r="Q155" s="58">
        <v>15.42</v>
      </c>
      <c r="R155" s="58">
        <v>16.52</v>
      </c>
      <c r="S155" s="58">
        <v>6.61</v>
      </c>
      <c r="T155" s="58">
        <v>9.5500000000000007</v>
      </c>
      <c r="U155" s="58">
        <v>6.45</v>
      </c>
      <c r="V155" s="58">
        <v>34.770000000000003</v>
      </c>
      <c r="W155" s="58">
        <v>17.68</v>
      </c>
      <c r="X155" s="58">
        <v>24.41</v>
      </c>
    </row>
    <row r="156" spans="1:24">
      <c r="A156" s="44" t="s">
        <v>447</v>
      </c>
      <c r="B156" s="54" t="s">
        <v>705</v>
      </c>
      <c r="C156" s="44"/>
      <c r="D156" s="58">
        <v>113.51</v>
      </c>
      <c r="E156" s="69">
        <v>147.71</v>
      </c>
      <c r="F156" s="69">
        <v>145.57</v>
      </c>
      <c r="G156">
        <v>0.57999999999999996</v>
      </c>
      <c r="H156">
        <v>0.2</v>
      </c>
      <c r="I156">
        <v>0</v>
      </c>
      <c r="J156">
        <v>1.73</v>
      </c>
      <c r="K156">
        <v>0.03</v>
      </c>
      <c r="L156">
        <v>0</v>
      </c>
      <c r="M156">
        <v>1.23</v>
      </c>
      <c r="N156">
        <v>0.67</v>
      </c>
      <c r="O156">
        <v>0</v>
      </c>
      <c r="P156">
        <v>2.3199999999999998</v>
      </c>
      <c r="Q156">
        <v>0.15</v>
      </c>
      <c r="R156">
        <v>0</v>
      </c>
      <c r="S156">
        <v>7.66</v>
      </c>
      <c r="T156">
        <v>0</v>
      </c>
      <c r="U156">
        <v>0</v>
      </c>
      <c r="V156">
        <v>6.03</v>
      </c>
      <c r="W156">
        <v>1.05</v>
      </c>
      <c r="X156">
        <v>0</v>
      </c>
    </row>
    <row r="157" spans="1:24">
      <c r="A157" s="44" t="s">
        <v>448</v>
      </c>
      <c r="B157" s="54" t="s">
        <v>706</v>
      </c>
      <c r="C157" s="44"/>
    </row>
    <row r="158" spans="1:24">
      <c r="A158" s="44" t="s">
        <v>449</v>
      </c>
      <c r="B158" s="54" t="s">
        <v>707</v>
      </c>
      <c r="C158" s="44"/>
      <c r="D158" s="58">
        <v>195.23</v>
      </c>
      <c r="E158" s="69">
        <v>493.35</v>
      </c>
      <c r="F158" s="69">
        <v>345.49</v>
      </c>
      <c r="G158">
        <v>0.48</v>
      </c>
      <c r="H158">
        <v>0.03</v>
      </c>
      <c r="I158">
        <v>0</v>
      </c>
      <c r="J158">
        <v>0</v>
      </c>
      <c r="K158">
        <v>0.16</v>
      </c>
      <c r="L158">
        <v>0</v>
      </c>
      <c r="M158">
        <v>0.36</v>
      </c>
      <c r="N158">
        <v>1.93</v>
      </c>
      <c r="O158">
        <v>0.65</v>
      </c>
      <c r="P158">
        <v>0</v>
      </c>
      <c r="Q158">
        <v>2.78</v>
      </c>
      <c r="R158">
        <v>0.05</v>
      </c>
      <c r="S158">
        <v>0.19</v>
      </c>
      <c r="T158">
        <v>0.12</v>
      </c>
      <c r="U158">
        <v>0.01</v>
      </c>
      <c r="V158">
        <v>0.19</v>
      </c>
      <c r="W158">
        <v>0.56000000000000005</v>
      </c>
      <c r="X158">
        <v>0.03</v>
      </c>
    </row>
    <row r="159" spans="1:24">
      <c r="A159" s="44" t="s">
        <v>450</v>
      </c>
      <c r="B159" s="54" t="s">
        <v>707</v>
      </c>
      <c r="C159" s="44"/>
      <c r="D159" s="58">
        <v>195.23</v>
      </c>
      <c r="E159" s="69">
        <v>493.35</v>
      </c>
      <c r="F159" s="69">
        <v>345.49</v>
      </c>
      <c r="G159">
        <v>0.48</v>
      </c>
      <c r="H159">
        <v>0.03</v>
      </c>
      <c r="I159">
        <v>0</v>
      </c>
      <c r="J159">
        <v>0</v>
      </c>
      <c r="K159">
        <v>0.16</v>
      </c>
      <c r="L159">
        <v>0</v>
      </c>
      <c r="M159">
        <v>0.36</v>
      </c>
      <c r="N159">
        <v>1.93</v>
      </c>
      <c r="O159">
        <v>0.65</v>
      </c>
      <c r="P159">
        <v>0</v>
      </c>
      <c r="Q159">
        <v>2.78</v>
      </c>
      <c r="R159">
        <v>0.05</v>
      </c>
      <c r="S159">
        <v>0.19</v>
      </c>
      <c r="T159">
        <v>0.12</v>
      </c>
      <c r="U159">
        <v>0.01</v>
      </c>
      <c r="V159">
        <v>0.19</v>
      </c>
      <c r="W159">
        <v>0.56000000000000005</v>
      </c>
      <c r="X159">
        <v>0.03</v>
      </c>
    </row>
    <row r="160" spans="1:24">
      <c r="A160" s="44" t="s">
        <v>451</v>
      </c>
      <c r="B160" s="54" t="s">
        <v>708</v>
      </c>
      <c r="C160" s="44"/>
      <c r="D160" s="58">
        <v>103.31</v>
      </c>
      <c r="E160" s="69">
        <v>63.8</v>
      </c>
      <c r="F160" s="69">
        <v>78.239999999999995</v>
      </c>
      <c r="G160">
        <v>0.08</v>
      </c>
      <c r="H160">
        <v>1.1100000000000001</v>
      </c>
      <c r="I160">
        <v>0</v>
      </c>
      <c r="J160">
        <v>0</v>
      </c>
      <c r="K160">
        <v>0.19</v>
      </c>
      <c r="L160">
        <v>0</v>
      </c>
      <c r="M160">
        <v>0</v>
      </c>
      <c r="N160">
        <v>0.72</v>
      </c>
      <c r="O160">
        <v>0</v>
      </c>
      <c r="P160">
        <v>0</v>
      </c>
      <c r="Q160">
        <v>0</v>
      </c>
      <c r="R160">
        <v>0</v>
      </c>
      <c r="S160">
        <v>0.05</v>
      </c>
      <c r="T160">
        <v>0.43</v>
      </c>
      <c r="U160">
        <v>0</v>
      </c>
      <c r="V160">
        <v>0</v>
      </c>
      <c r="W160">
        <v>0.56999999999999995</v>
      </c>
      <c r="X160">
        <v>0</v>
      </c>
    </row>
    <row r="161" spans="1:24">
      <c r="A161" s="44" t="s">
        <v>452</v>
      </c>
      <c r="B161" s="54" t="s">
        <v>709</v>
      </c>
      <c r="C161" s="44"/>
      <c r="D161">
        <v>1.23</v>
      </c>
      <c r="E161">
        <v>1.37</v>
      </c>
      <c r="F161">
        <v>3.76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1:24">
      <c r="A162" s="44" t="s">
        <v>453</v>
      </c>
      <c r="B162" s="54" t="s">
        <v>710</v>
      </c>
      <c r="C162" s="44"/>
      <c r="E162" s="69">
        <v>905880</v>
      </c>
      <c r="F162" s="69">
        <v>905880</v>
      </c>
    </row>
    <row r="163" spans="1:24">
      <c r="A163" s="44" t="s">
        <v>454</v>
      </c>
      <c r="B163" s="54" t="s">
        <v>711</v>
      </c>
      <c r="C163" s="44"/>
      <c r="D163" s="58">
        <v>33.75</v>
      </c>
      <c r="E163" s="69">
        <v>17.190000000000001</v>
      </c>
      <c r="F163">
        <v>12.93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</row>
    <row r="164" spans="1:24">
      <c r="A164" s="44" t="s">
        <v>455</v>
      </c>
      <c r="B164" s="54" t="s">
        <v>712</v>
      </c>
      <c r="C164" s="44"/>
      <c r="D164">
        <v>25.61</v>
      </c>
      <c r="E164">
        <v>23.94</v>
      </c>
      <c r="F164">
        <v>37.78</v>
      </c>
      <c r="G164">
        <v>0</v>
      </c>
      <c r="H164">
        <v>1.1100000000000001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0.72</v>
      </c>
      <c r="O164">
        <v>0</v>
      </c>
      <c r="P164">
        <v>0</v>
      </c>
      <c r="Q164">
        <v>0</v>
      </c>
      <c r="R164">
        <v>0</v>
      </c>
      <c r="S164">
        <v>0.05</v>
      </c>
      <c r="T164">
        <v>0.43</v>
      </c>
      <c r="U164">
        <v>0</v>
      </c>
      <c r="V164">
        <v>0</v>
      </c>
      <c r="W164">
        <v>0.56999999999999995</v>
      </c>
      <c r="X164">
        <v>0</v>
      </c>
    </row>
    <row r="165" spans="1:24">
      <c r="A165" s="44" t="s">
        <v>456</v>
      </c>
      <c r="B165" s="54" t="s">
        <v>713</v>
      </c>
      <c r="C165" s="44"/>
      <c r="D165" s="58">
        <v>42.72</v>
      </c>
      <c r="E165" s="69">
        <v>21.3</v>
      </c>
      <c r="F165" s="69">
        <v>23.77</v>
      </c>
      <c r="G165">
        <v>0.08</v>
      </c>
      <c r="H165">
        <v>0</v>
      </c>
      <c r="I165">
        <v>0</v>
      </c>
      <c r="J165">
        <v>0</v>
      </c>
      <c r="K165">
        <v>0.19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</row>
    <row r="166" spans="1:24">
      <c r="A166" s="44" t="s">
        <v>457</v>
      </c>
      <c r="B166" s="54" t="s">
        <v>714</v>
      </c>
      <c r="C166" s="44"/>
      <c r="D166" s="69">
        <v>2440.94</v>
      </c>
      <c r="E166" s="69">
        <v>2322.04</v>
      </c>
      <c r="F166" s="69">
        <v>3360.07</v>
      </c>
      <c r="G166" s="58">
        <v>25.04</v>
      </c>
      <c r="H166" s="58">
        <v>17.27</v>
      </c>
      <c r="I166" s="58">
        <v>5.88</v>
      </c>
      <c r="J166" s="58">
        <v>17.32</v>
      </c>
      <c r="K166" s="58">
        <v>33.21</v>
      </c>
      <c r="L166" s="58">
        <v>6.31</v>
      </c>
      <c r="M166" s="58">
        <v>5.86</v>
      </c>
      <c r="N166" s="58">
        <v>78.22</v>
      </c>
      <c r="O166" s="58">
        <v>16.61</v>
      </c>
      <c r="P166" s="58">
        <v>5.14</v>
      </c>
      <c r="Q166" s="58">
        <v>33.36</v>
      </c>
      <c r="R166" s="58">
        <v>10.5</v>
      </c>
      <c r="S166" s="58">
        <v>10.59</v>
      </c>
      <c r="T166" s="58">
        <v>41.45</v>
      </c>
      <c r="U166" s="58">
        <v>7.16</v>
      </c>
      <c r="V166" s="58">
        <v>10.08</v>
      </c>
      <c r="W166" s="58">
        <v>11.93</v>
      </c>
      <c r="X166" s="58">
        <v>7.43</v>
      </c>
    </row>
    <row r="167" spans="1:24">
      <c r="A167" s="44" t="s">
        <v>458</v>
      </c>
      <c r="B167" s="54" t="s">
        <v>715</v>
      </c>
      <c r="C167" s="44"/>
      <c r="D167" s="58">
        <v>1074.3</v>
      </c>
      <c r="E167" s="69">
        <v>1108.45</v>
      </c>
      <c r="F167" s="69">
        <v>1492.29</v>
      </c>
      <c r="G167" s="58">
        <v>3.78</v>
      </c>
      <c r="H167">
        <v>4.8099999999999996</v>
      </c>
      <c r="I167">
        <v>0.17</v>
      </c>
      <c r="J167" s="58">
        <v>2.13</v>
      </c>
      <c r="K167" s="58">
        <v>4.49</v>
      </c>
      <c r="L167">
        <v>0.1</v>
      </c>
      <c r="M167" s="58">
        <v>1.75</v>
      </c>
      <c r="N167">
        <v>13.61</v>
      </c>
      <c r="O167">
        <v>0.57999999999999996</v>
      </c>
      <c r="P167" s="58">
        <v>0.87</v>
      </c>
      <c r="Q167">
        <v>2.4500000000000002</v>
      </c>
      <c r="R167">
        <v>1.24</v>
      </c>
      <c r="S167" s="58">
        <v>5.17</v>
      </c>
      <c r="T167" s="58">
        <v>2.75</v>
      </c>
      <c r="U167">
        <v>0.17</v>
      </c>
      <c r="V167" s="58">
        <v>0.74</v>
      </c>
      <c r="W167" s="58">
        <v>6.21</v>
      </c>
      <c r="X167">
        <v>0.05</v>
      </c>
    </row>
    <row r="168" spans="1:24">
      <c r="A168" s="44" t="s">
        <v>459</v>
      </c>
      <c r="B168" s="54" t="s">
        <v>305</v>
      </c>
      <c r="C168" s="44"/>
      <c r="D168" s="58">
        <v>1066.58</v>
      </c>
      <c r="E168" s="69">
        <v>1096.6099999999999</v>
      </c>
      <c r="F168" s="69">
        <v>1471.95</v>
      </c>
      <c r="G168" s="58">
        <v>3.78</v>
      </c>
      <c r="H168">
        <v>4.7</v>
      </c>
      <c r="I168">
        <v>0.17</v>
      </c>
      <c r="J168" s="58">
        <v>2.13</v>
      </c>
      <c r="K168" s="58">
        <v>4.47</v>
      </c>
      <c r="L168">
        <v>0.1</v>
      </c>
      <c r="M168" s="58">
        <v>1.75</v>
      </c>
      <c r="N168">
        <v>13.59</v>
      </c>
      <c r="O168">
        <v>0.57999999999999996</v>
      </c>
      <c r="P168" s="58">
        <v>0.87</v>
      </c>
      <c r="Q168">
        <v>2.4300000000000002</v>
      </c>
      <c r="R168">
        <v>1.24</v>
      </c>
      <c r="S168" s="58">
        <v>5.17</v>
      </c>
      <c r="T168" s="58">
        <v>2.73</v>
      </c>
      <c r="U168">
        <v>0.17</v>
      </c>
      <c r="V168" s="58">
        <v>0.74</v>
      </c>
      <c r="W168" s="58">
        <v>6.19</v>
      </c>
      <c r="X168">
        <v>0.05</v>
      </c>
    </row>
    <row r="169" spans="1:24">
      <c r="A169" s="44" t="s">
        <v>460</v>
      </c>
      <c r="B169" s="54" t="s">
        <v>716</v>
      </c>
      <c r="C169" s="44"/>
      <c r="D169" s="58">
        <v>7.72</v>
      </c>
      <c r="E169">
        <v>11.84</v>
      </c>
      <c r="F169">
        <v>20.34</v>
      </c>
      <c r="G169">
        <v>0</v>
      </c>
      <c r="H169">
        <v>0.11</v>
      </c>
      <c r="I169">
        <v>0</v>
      </c>
      <c r="J169">
        <v>0</v>
      </c>
      <c r="K169">
        <v>0.02</v>
      </c>
      <c r="L169">
        <v>0</v>
      </c>
      <c r="M169">
        <v>0</v>
      </c>
      <c r="N169">
        <v>0.02</v>
      </c>
      <c r="O169">
        <v>0</v>
      </c>
      <c r="P169">
        <v>0</v>
      </c>
      <c r="Q169">
        <v>0.02</v>
      </c>
      <c r="R169">
        <v>0</v>
      </c>
      <c r="S169">
        <v>0</v>
      </c>
      <c r="T169">
        <v>0.02</v>
      </c>
      <c r="U169">
        <v>0</v>
      </c>
      <c r="V169">
        <v>0</v>
      </c>
      <c r="W169">
        <v>0.02</v>
      </c>
      <c r="X169">
        <v>0</v>
      </c>
    </row>
    <row r="170" spans="1:24">
      <c r="A170" s="44" t="s">
        <v>461</v>
      </c>
      <c r="B170" s="54" t="s">
        <v>717</v>
      </c>
      <c r="C170" s="44"/>
      <c r="D170" s="58">
        <v>693.34</v>
      </c>
      <c r="E170" s="69">
        <v>702.84</v>
      </c>
      <c r="F170" s="69">
        <v>1309.19</v>
      </c>
      <c r="G170" s="58">
        <v>7.62</v>
      </c>
      <c r="H170">
        <v>8.9700000000000006</v>
      </c>
      <c r="I170">
        <v>4.16</v>
      </c>
      <c r="J170" s="58">
        <v>1.82</v>
      </c>
      <c r="K170" s="69">
        <v>9.17</v>
      </c>
      <c r="L170" s="58">
        <v>1.35</v>
      </c>
      <c r="M170" s="58">
        <v>2.5099999999999998</v>
      </c>
      <c r="N170" s="58">
        <v>9.41</v>
      </c>
      <c r="O170">
        <v>7.61</v>
      </c>
      <c r="P170" s="58">
        <v>1.56</v>
      </c>
      <c r="Q170" s="58">
        <v>8.92</v>
      </c>
      <c r="R170">
        <v>6.68</v>
      </c>
      <c r="S170" s="58">
        <v>0.56999999999999995</v>
      </c>
      <c r="T170" s="58">
        <v>6.16</v>
      </c>
      <c r="U170">
        <v>0.95</v>
      </c>
      <c r="V170" s="58">
        <v>8.59</v>
      </c>
      <c r="W170">
        <v>3.8</v>
      </c>
      <c r="X170">
        <v>6.93</v>
      </c>
    </row>
    <row r="171" spans="1:24">
      <c r="A171" s="44" t="s">
        <v>462</v>
      </c>
      <c r="B171" s="54" t="s">
        <v>718</v>
      </c>
      <c r="C171" s="44"/>
      <c r="D171" s="58">
        <v>76.02</v>
      </c>
      <c r="E171" s="69">
        <v>86.52</v>
      </c>
      <c r="F171" s="69">
        <v>158.74</v>
      </c>
      <c r="G171" s="58">
        <v>0.42</v>
      </c>
      <c r="H171">
        <v>0.26</v>
      </c>
      <c r="I171">
        <v>0</v>
      </c>
      <c r="J171" s="58">
        <v>0</v>
      </c>
      <c r="K171">
        <v>1.5</v>
      </c>
      <c r="L171">
        <v>0.1</v>
      </c>
      <c r="M171" s="58">
        <v>0.23</v>
      </c>
      <c r="N171">
        <v>0.85</v>
      </c>
      <c r="O171">
        <v>0.25</v>
      </c>
      <c r="P171" s="58">
        <v>0.21</v>
      </c>
      <c r="Q171">
        <v>1.86</v>
      </c>
      <c r="R171">
        <v>0.89</v>
      </c>
      <c r="S171" s="58">
        <v>0.12</v>
      </c>
      <c r="T171">
        <v>0.34</v>
      </c>
      <c r="U171">
        <v>0</v>
      </c>
      <c r="V171" s="58">
        <v>0.03</v>
      </c>
      <c r="W171">
        <v>0.12</v>
      </c>
      <c r="X171">
        <v>0.03</v>
      </c>
    </row>
    <row r="172" spans="1:24">
      <c r="A172" s="44" t="s">
        <v>463</v>
      </c>
      <c r="B172" s="54" t="s">
        <v>719</v>
      </c>
      <c r="C172" s="44"/>
      <c r="D172" s="58">
        <v>102.01</v>
      </c>
      <c r="E172" s="69">
        <v>71.73</v>
      </c>
      <c r="F172" s="69">
        <v>45.87</v>
      </c>
      <c r="G172">
        <v>0</v>
      </c>
      <c r="H172">
        <v>0.4</v>
      </c>
      <c r="I172">
        <v>0</v>
      </c>
      <c r="J172">
        <v>0</v>
      </c>
      <c r="K172">
        <v>0.92</v>
      </c>
      <c r="L172">
        <v>0</v>
      </c>
      <c r="M172">
        <v>0</v>
      </c>
      <c r="N172">
        <v>0.12</v>
      </c>
      <c r="O172">
        <v>0</v>
      </c>
      <c r="P172">
        <v>0</v>
      </c>
      <c r="Q172">
        <v>2.58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>
      <c r="A173" s="44" t="s">
        <v>464</v>
      </c>
      <c r="B173" s="54" t="s">
        <v>720</v>
      </c>
      <c r="C173" s="44"/>
      <c r="D173" s="58">
        <v>148.08000000000001</v>
      </c>
      <c r="E173" s="69">
        <v>234.2</v>
      </c>
      <c r="F173" s="69">
        <v>673.35</v>
      </c>
      <c r="G173">
        <v>1.25</v>
      </c>
      <c r="H173">
        <v>2.19</v>
      </c>
      <c r="I173">
        <v>0</v>
      </c>
      <c r="J173" s="58">
        <v>1.23</v>
      </c>
      <c r="K173">
        <v>0.8</v>
      </c>
      <c r="L173" s="58">
        <v>0.03</v>
      </c>
      <c r="M173">
        <v>0.53</v>
      </c>
      <c r="N173">
        <v>6.23</v>
      </c>
      <c r="O173">
        <v>0.23</v>
      </c>
      <c r="P173">
        <v>0.76</v>
      </c>
      <c r="Q173">
        <v>3.85</v>
      </c>
      <c r="R173">
        <v>0.34</v>
      </c>
      <c r="S173">
        <v>0.01</v>
      </c>
      <c r="T173">
        <v>1.67</v>
      </c>
      <c r="U173">
        <v>0</v>
      </c>
      <c r="V173">
        <v>5.79</v>
      </c>
      <c r="W173">
        <v>1.17</v>
      </c>
      <c r="X173">
        <v>0.01</v>
      </c>
    </row>
    <row r="174" spans="1:24">
      <c r="A174" s="44" t="s">
        <v>465</v>
      </c>
      <c r="B174" s="54" t="s">
        <v>721</v>
      </c>
      <c r="C174" s="44"/>
      <c r="D174" s="58">
        <v>367.23</v>
      </c>
      <c r="E174" s="69">
        <v>310.39</v>
      </c>
      <c r="F174" s="69">
        <v>431.24</v>
      </c>
      <c r="G174">
        <v>5.96</v>
      </c>
      <c r="H174">
        <v>6.13</v>
      </c>
      <c r="I174">
        <v>4.16</v>
      </c>
      <c r="J174">
        <v>0.59</v>
      </c>
      <c r="K174">
        <v>5.95</v>
      </c>
      <c r="L174">
        <v>1.23</v>
      </c>
      <c r="M174">
        <v>1.76</v>
      </c>
      <c r="N174">
        <v>2.21</v>
      </c>
      <c r="O174">
        <v>7.14</v>
      </c>
      <c r="P174">
        <v>0.59</v>
      </c>
      <c r="Q174">
        <v>0.63</v>
      </c>
      <c r="R174">
        <v>5.45</v>
      </c>
      <c r="S174" s="58">
        <v>0.44</v>
      </c>
      <c r="T174" s="58">
        <v>4.1500000000000004</v>
      </c>
      <c r="U174">
        <v>0.95</v>
      </c>
      <c r="V174" s="58">
        <v>2.77</v>
      </c>
      <c r="W174">
        <v>2.52</v>
      </c>
      <c r="X174">
        <v>6.9</v>
      </c>
    </row>
    <row r="175" spans="1:24">
      <c r="A175" s="44" t="s">
        <v>466</v>
      </c>
      <c r="B175" s="54" t="s">
        <v>722</v>
      </c>
      <c r="C175" s="44"/>
      <c r="E175" s="69">
        <v>843190</v>
      </c>
      <c r="F175" s="69">
        <v>843190</v>
      </c>
    </row>
    <row r="176" spans="1:24">
      <c r="A176" s="44" t="s">
        <v>467</v>
      </c>
      <c r="B176" s="54" t="s">
        <v>723</v>
      </c>
      <c r="C176" s="44"/>
      <c r="D176" s="58">
        <v>337.35</v>
      </c>
      <c r="E176" s="69">
        <v>191</v>
      </c>
      <c r="F176" s="69">
        <v>177.87</v>
      </c>
      <c r="G176">
        <v>4.91</v>
      </c>
      <c r="H176" s="58">
        <v>0.74</v>
      </c>
      <c r="I176">
        <v>0.76</v>
      </c>
      <c r="J176" s="58">
        <v>12.73</v>
      </c>
      <c r="K176" s="58">
        <v>2.4</v>
      </c>
      <c r="L176" s="58">
        <v>4.71</v>
      </c>
      <c r="M176" s="58">
        <v>0.12</v>
      </c>
      <c r="N176" s="58">
        <v>2.0099999999999998</v>
      </c>
      <c r="O176">
        <v>1.72</v>
      </c>
      <c r="P176">
        <v>0.05</v>
      </c>
      <c r="Q176" s="58">
        <v>2.46</v>
      </c>
      <c r="R176">
        <v>0.8</v>
      </c>
      <c r="S176">
        <v>0.49</v>
      </c>
      <c r="T176" s="58">
        <v>1.4</v>
      </c>
      <c r="U176">
        <v>0.19</v>
      </c>
      <c r="V176">
        <v>0.05</v>
      </c>
      <c r="W176" s="58">
        <v>0.01</v>
      </c>
      <c r="X176">
        <v>0.39</v>
      </c>
    </row>
    <row r="177" spans="1:24">
      <c r="A177" s="44" t="s">
        <v>468</v>
      </c>
      <c r="B177" s="54" t="s">
        <v>724</v>
      </c>
      <c r="C177" s="44"/>
      <c r="D177" s="58">
        <v>337.23</v>
      </c>
      <c r="E177" s="69">
        <v>190.37</v>
      </c>
      <c r="F177" s="69">
        <v>177.28</v>
      </c>
      <c r="G177">
        <v>4.91</v>
      </c>
      <c r="H177" s="58">
        <v>0.74</v>
      </c>
      <c r="I177">
        <v>0.76</v>
      </c>
      <c r="J177" s="58">
        <v>12.73</v>
      </c>
      <c r="K177" s="58">
        <v>2.4</v>
      </c>
      <c r="L177" s="58">
        <v>4.71</v>
      </c>
      <c r="M177" s="58">
        <v>0.12</v>
      </c>
      <c r="N177" s="58">
        <v>2.0099999999999998</v>
      </c>
      <c r="O177">
        <v>1.72</v>
      </c>
      <c r="P177">
        <v>0.05</v>
      </c>
      <c r="Q177" s="58">
        <v>2.46</v>
      </c>
      <c r="R177">
        <v>0.8</v>
      </c>
      <c r="S177">
        <v>0.49</v>
      </c>
      <c r="T177" s="58">
        <v>1.4</v>
      </c>
      <c r="U177">
        <v>0.19</v>
      </c>
      <c r="V177">
        <v>0.05</v>
      </c>
      <c r="W177" s="58">
        <v>0.01</v>
      </c>
      <c r="X177">
        <v>0.39</v>
      </c>
    </row>
    <row r="178" spans="1:24">
      <c r="A178" s="44" t="s">
        <v>469</v>
      </c>
      <c r="B178" s="54" t="s">
        <v>725</v>
      </c>
      <c r="C178" s="44"/>
      <c r="D178">
        <v>0.12</v>
      </c>
      <c r="E178">
        <v>0.63</v>
      </c>
      <c r="F178">
        <v>0.59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>
      <c r="A179" s="44" t="s">
        <v>470</v>
      </c>
      <c r="B179" s="54" t="s">
        <v>726</v>
      </c>
      <c r="C179" s="44"/>
      <c r="D179" s="69">
        <v>276.25</v>
      </c>
      <c r="E179" s="69">
        <v>241.21</v>
      </c>
      <c r="F179" s="69">
        <v>279.38</v>
      </c>
      <c r="G179">
        <v>6.85</v>
      </c>
      <c r="H179">
        <v>2.46</v>
      </c>
      <c r="I179">
        <v>0.77</v>
      </c>
      <c r="J179">
        <v>0.62</v>
      </c>
      <c r="K179">
        <v>16.03</v>
      </c>
      <c r="L179">
        <v>0.12</v>
      </c>
      <c r="M179">
        <v>1.46</v>
      </c>
      <c r="N179">
        <v>53.13</v>
      </c>
      <c r="O179">
        <v>6.48</v>
      </c>
      <c r="P179">
        <v>2.35</v>
      </c>
      <c r="Q179">
        <v>19.440000000000001</v>
      </c>
      <c r="R179">
        <v>1.48</v>
      </c>
      <c r="S179">
        <v>4.33</v>
      </c>
      <c r="T179">
        <v>31.14</v>
      </c>
      <c r="U179">
        <v>5.85</v>
      </c>
      <c r="V179">
        <v>0.7</v>
      </c>
      <c r="W179">
        <v>1.36</v>
      </c>
      <c r="X179">
        <v>0.04</v>
      </c>
    </row>
    <row r="180" spans="1:24">
      <c r="A180" s="44" t="s">
        <v>471</v>
      </c>
      <c r="B180" s="54" t="s">
        <v>727</v>
      </c>
      <c r="C180" s="44"/>
      <c r="D180" s="58">
        <v>63.96</v>
      </c>
      <c r="E180" s="69">
        <v>46.04</v>
      </c>
      <c r="F180" s="69">
        <v>75.489999999999995</v>
      </c>
      <c r="G180">
        <v>0</v>
      </c>
      <c r="H180">
        <v>0</v>
      </c>
      <c r="I180">
        <v>0</v>
      </c>
      <c r="J180">
        <v>0</v>
      </c>
      <c r="K180">
        <v>0.01</v>
      </c>
      <c r="L180">
        <v>0</v>
      </c>
      <c r="M180">
        <v>0</v>
      </c>
      <c r="N180">
        <v>0.13</v>
      </c>
      <c r="O180">
        <v>0</v>
      </c>
      <c r="P180">
        <v>0</v>
      </c>
      <c r="Q180">
        <v>0.17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0.12</v>
      </c>
      <c r="X180">
        <v>0</v>
      </c>
    </row>
    <row r="181" spans="1:24">
      <c r="A181" s="44" t="s">
        <v>472</v>
      </c>
      <c r="B181" s="54" t="s">
        <v>728</v>
      </c>
      <c r="C181" s="44"/>
      <c r="D181" s="58">
        <v>205.4</v>
      </c>
      <c r="E181" s="69">
        <v>186.42</v>
      </c>
      <c r="F181" s="69">
        <v>194.99</v>
      </c>
      <c r="G181">
        <v>6.85</v>
      </c>
      <c r="H181">
        <v>2.4500000000000002</v>
      </c>
      <c r="I181">
        <v>0.77</v>
      </c>
      <c r="J181">
        <v>0.62</v>
      </c>
      <c r="K181">
        <v>16.02</v>
      </c>
      <c r="L181">
        <v>0.12</v>
      </c>
      <c r="M181">
        <v>1.46</v>
      </c>
      <c r="N181">
        <v>53</v>
      </c>
      <c r="O181">
        <v>6.48</v>
      </c>
      <c r="P181">
        <v>2.35</v>
      </c>
      <c r="Q181">
        <v>19.260000000000002</v>
      </c>
      <c r="R181">
        <v>1.48</v>
      </c>
      <c r="S181">
        <v>4.33</v>
      </c>
      <c r="T181">
        <v>31.14</v>
      </c>
      <c r="U181">
        <v>5.85</v>
      </c>
      <c r="V181">
        <v>0.7</v>
      </c>
      <c r="W181">
        <v>1.24</v>
      </c>
      <c r="X181">
        <v>0.04</v>
      </c>
    </row>
    <row r="182" spans="1:24">
      <c r="A182" s="44" t="s">
        <v>473</v>
      </c>
      <c r="B182" s="54" t="s">
        <v>729</v>
      </c>
      <c r="C182" s="44"/>
      <c r="D182">
        <v>2.74</v>
      </c>
      <c r="E182">
        <v>3.88</v>
      </c>
      <c r="F182" s="69">
        <v>3.73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1:24">
      <c r="A183" s="44" t="s">
        <v>474</v>
      </c>
      <c r="B183" s="54" t="s">
        <v>730</v>
      </c>
      <c r="C183" s="44"/>
      <c r="D183">
        <v>4.1500000000000004</v>
      </c>
      <c r="E183" s="69">
        <v>4.88</v>
      </c>
      <c r="F183">
        <v>5.18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>
      <c r="A184" s="44" t="s">
        <v>475</v>
      </c>
      <c r="B184" s="54" t="s">
        <v>731</v>
      </c>
      <c r="C184" s="44"/>
      <c r="D184" s="58">
        <v>59.7</v>
      </c>
      <c r="E184" s="69">
        <v>78.55</v>
      </c>
      <c r="F184" s="69">
        <v>101.34</v>
      </c>
      <c r="G184">
        <v>1.88</v>
      </c>
      <c r="H184">
        <v>0.28999999999999998</v>
      </c>
      <c r="I184">
        <v>0</v>
      </c>
      <c r="J184">
        <v>0.03</v>
      </c>
      <c r="K184">
        <v>1.1200000000000001</v>
      </c>
      <c r="L184">
        <v>0.02</v>
      </c>
      <c r="M184">
        <v>0.02</v>
      </c>
      <c r="N184">
        <v>0.06</v>
      </c>
      <c r="O184">
        <v>0.21</v>
      </c>
      <c r="P184">
        <v>0.31</v>
      </c>
      <c r="Q184">
        <v>0.1</v>
      </c>
      <c r="R184">
        <v>0.3</v>
      </c>
      <c r="S184">
        <v>0.03</v>
      </c>
      <c r="T184">
        <v>0</v>
      </c>
      <c r="U184">
        <v>0</v>
      </c>
      <c r="V184">
        <v>0</v>
      </c>
      <c r="W184">
        <v>0.55000000000000004</v>
      </c>
      <c r="X184">
        <v>0.01</v>
      </c>
    </row>
    <row r="185" spans="1:24">
      <c r="A185" s="44" t="s">
        <v>476</v>
      </c>
      <c r="B185" s="54" t="s">
        <v>731</v>
      </c>
      <c r="C185" s="44"/>
      <c r="D185" s="58">
        <v>59.7</v>
      </c>
      <c r="E185" s="69">
        <v>78.55</v>
      </c>
      <c r="F185" s="69">
        <v>101.34</v>
      </c>
      <c r="G185">
        <v>1.88</v>
      </c>
      <c r="H185">
        <v>0.28999999999999998</v>
      </c>
      <c r="I185">
        <v>0</v>
      </c>
      <c r="J185">
        <v>0.03</v>
      </c>
      <c r="K185">
        <v>1.1200000000000001</v>
      </c>
      <c r="L185">
        <v>0.02</v>
      </c>
      <c r="M185">
        <v>0.02</v>
      </c>
      <c r="N185">
        <v>0.06</v>
      </c>
      <c r="O185">
        <v>0.21</v>
      </c>
      <c r="P185">
        <v>0.31</v>
      </c>
      <c r="Q185">
        <v>0.1</v>
      </c>
      <c r="R185">
        <v>0.3</v>
      </c>
      <c r="S185">
        <v>0.03</v>
      </c>
      <c r="T185">
        <v>0</v>
      </c>
      <c r="U185">
        <v>0</v>
      </c>
      <c r="V185">
        <v>0</v>
      </c>
      <c r="W185">
        <v>0.55000000000000004</v>
      </c>
      <c r="X185">
        <v>0.01</v>
      </c>
    </row>
    <row r="186" spans="1:24">
      <c r="A186" s="44" t="s">
        <v>477</v>
      </c>
      <c r="B186" s="54" t="s">
        <v>732</v>
      </c>
      <c r="C186" s="44"/>
      <c r="D186" s="58">
        <v>341.54</v>
      </c>
      <c r="E186" s="69">
        <v>467.98</v>
      </c>
      <c r="F186" s="69">
        <v>441.53</v>
      </c>
      <c r="G186">
        <v>2.2999999999999998</v>
      </c>
      <c r="H186">
        <v>5.15</v>
      </c>
      <c r="I186">
        <v>0.8</v>
      </c>
      <c r="J186">
        <v>1.35</v>
      </c>
      <c r="K186">
        <v>4.0199999999999996</v>
      </c>
      <c r="L186">
        <v>4.45</v>
      </c>
      <c r="M186">
        <v>0.9</v>
      </c>
      <c r="N186">
        <v>4.26</v>
      </c>
      <c r="O186">
        <v>0.82</v>
      </c>
      <c r="P186">
        <v>0.14000000000000001</v>
      </c>
      <c r="Q186">
        <v>0.73</v>
      </c>
      <c r="R186">
        <v>1.88</v>
      </c>
      <c r="S186">
        <v>1.75</v>
      </c>
      <c r="T186">
        <v>6.68</v>
      </c>
      <c r="U186">
        <v>2.08</v>
      </c>
      <c r="V186">
        <v>0.18</v>
      </c>
      <c r="W186">
        <v>1.22</v>
      </c>
      <c r="X186">
        <v>2.89</v>
      </c>
    </row>
    <row r="187" spans="1:24">
      <c r="A187" s="44" t="s">
        <v>478</v>
      </c>
      <c r="B187" s="54" t="s">
        <v>733</v>
      </c>
      <c r="C187" s="44"/>
      <c r="D187" s="58">
        <v>8.81</v>
      </c>
      <c r="E187" s="69">
        <v>11.25</v>
      </c>
      <c r="F187" s="69">
        <v>21.27</v>
      </c>
      <c r="G187">
        <v>0.08</v>
      </c>
      <c r="H187">
        <v>0</v>
      </c>
      <c r="I187">
        <v>0</v>
      </c>
      <c r="J187">
        <v>0</v>
      </c>
      <c r="K187">
        <v>1.36</v>
      </c>
      <c r="L187">
        <v>0</v>
      </c>
      <c r="M187">
        <v>0.05</v>
      </c>
      <c r="N187">
        <v>1.41</v>
      </c>
      <c r="O187">
        <v>0</v>
      </c>
      <c r="P187">
        <v>0.13</v>
      </c>
      <c r="Q187">
        <v>0.02</v>
      </c>
      <c r="R187">
        <v>0</v>
      </c>
      <c r="S187">
        <v>0</v>
      </c>
      <c r="T187">
        <v>0.79</v>
      </c>
      <c r="U187">
        <v>0</v>
      </c>
      <c r="V187">
        <v>0</v>
      </c>
      <c r="W187">
        <v>0.01</v>
      </c>
      <c r="X187">
        <v>0</v>
      </c>
    </row>
    <row r="188" spans="1:24">
      <c r="A188" s="44" t="s">
        <v>479</v>
      </c>
      <c r="B188" s="54" t="s">
        <v>733</v>
      </c>
      <c r="C188" s="44"/>
      <c r="D188" s="58">
        <v>8.81</v>
      </c>
      <c r="E188" s="69">
        <v>11.25</v>
      </c>
      <c r="F188" s="69">
        <v>21.27</v>
      </c>
      <c r="G188">
        <v>0.08</v>
      </c>
      <c r="H188">
        <v>0</v>
      </c>
      <c r="I188">
        <v>0</v>
      </c>
      <c r="J188">
        <v>0</v>
      </c>
      <c r="K188">
        <v>1.36</v>
      </c>
      <c r="L188">
        <v>0</v>
      </c>
      <c r="M188">
        <v>0.05</v>
      </c>
      <c r="N188">
        <v>1.41</v>
      </c>
      <c r="O188">
        <v>0</v>
      </c>
      <c r="P188">
        <v>0.13</v>
      </c>
      <c r="Q188">
        <v>0.02</v>
      </c>
      <c r="R188">
        <v>0</v>
      </c>
      <c r="S188">
        <v>0</v>
      </c>
      <c r="T188">
        <v>0.79</v>
      </c>
      <c r="U188">
        <v>0</v>
      </c>
      <c r="V188">
        <v>0</v>
      </c>
      <c r="W188">
        <v>0.01</v>
      </c>
      <c r="X188">
        <v>0</v>
      </c>
    </row>
    <row r="189" spans="1:24">
      <c r="A189" s="44" t="s">
        <v>480</v>
      </c>
      <c r="B189" s="54" t="s">
        <v>734</v>
      </c>
      <c r="C189" s="44"/>
      <c r="D189" s="58">
        <v>324.92</v>
      </c>
      <c r="E189" s="69">
        <v>436.29</v>
      </c>
      <c r="F189" s="69">
        <v>386.5</v>
      </c>
      <c r="G189">
        <v>2.23</v>
      </c>
      <c r="H189">
        <v>5.15</v>
      </c>
      <c r="I189">
        <v>0.8</v>
      </c>
      <c r="J189">
        <v>1.35</v>
      </c>
      <c r="K189">
        <v>2.66</v>
      </c>
      <c r="L189">
        <v>4.45</v>
      </c>
      <c r="M189">
        <v>0.85</v>
      </c>
      <c r="N189">
        <v>2.85</v>
      </c>
      <c r="O189">
        <v>0.82</v>
      </c>
      <c r="P189">
        <v>0.01</v>
      </c>
      <c r="Q189">
        <v>0.71</v>
      </c>
      <c r="R189">
        <v>1.88</v>
      </c>
      <c r="S189">
        <v>1.74</v>
      </c>
      <c r="T189">
        <v>5.89</v>
      </c>
      <c r="U189">
        <v>2.08</v>
      </c>
      <c r="V189">
        <v>0.17</v>
      </c>
      <c r="W189">
        <v>1.21</v>
      </c>
      <c r="X189">
        <v>2.89</v>
      </c>
    </row>
    <row r="190" spans="1:24">
      <c r="A190" s="44" t="s">
        <v>481</v>
      </c>
      <c r="B190" s="54" t="s">
        <v>735</v>
      </c>
      <c r="C190" s="44"/>
      <c r="D190" s="58">
        <v>91.05</v>
      </c>
      <c r="E190">
        <v>173.62</v>
      </c>
      <c r="F190">
        <v>50.06</v>
      </c>
      <c r="G190">
        <v>0</v>
      </c>
      <c r="H190">
        <v>0.17</v>
      </c>
      <c r="I190">
        <v>0</v>
      </c>
      <c r="J190">
        <v>0</v>
      </c>
      <c r="K190">
        <v>0.55000000000000004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</row>
    <row r="191" spans="1:24">
      <c r="A191" s="44" t="s">
        <v>482</v>
      </c>
      <c r="B191" s="54" t="s">
        <v>736</v>
      </c>
      <c r="C191" s="44"/>
      <c r="D191" s="58">
        <v>233.87</v>
      </c>
      <c r="E191" s="69">
        <v>262.67</v>
      </c>
      <c r="F191" s="69">
        <v>336.44</v>
      </c>
      <c r="G191">
        <v>2.23</v>
      </c>
      <c r="H191">
        <v>4.9800000000000004</v>
      </c>
      <c r="I191">
        <v>0.8</v>
      </c>
      <c r="J191">
        <v>1.35</v>
      </c>
      <c r="K191">
        <v>2.11</v>
      </c>
      <c r="L191">
        <v>4.45</v>
      </c>
      <c r="M191">
        <v>0.85</v>
      </c>
      <c r="N191">
        <v>2.85</v>
      </c>
      <c r="O191">
        <v>0.82</v>
      </c>
      <c r="P191">
        <v>0.01</v>
      </c>
      <c r="Q191">
        <v>0.71</v>
      </c>
      <c r="R191">
        <v>1.88</v>
      </c>
      <c r="S191">
        <v>1.74</v>
      </c>
      <c r="T191">
        <v>5.89</v>
      </c>
      <c r="U191">
        <v>2.08</v>
      </c>
      <c r="V191">
        <v>0.17</v>
      </c>
      <c r="W191">
        <v>1.21</v>
      </c>
      <c r="X191">
        <v>2.89</v>
      </c>
    </row>
    <row r="192" spans="1:24">
      <c r="A192" s="44" t="s">
        <v>483</v>
      </c>
      <c r="B192" s="54" t="s">
        <v>737</v>
      </c>
      <c r="C192" s="44"/>
    </row>
    <row r="193" spans="1:24">
      <c r="A193" s="44" t="s">
        <v>484</v>
      </c>
      <c r="B193" s="54" t="s">
        <v>738</v>
      </c>
      <c r="C193" s="44"/>
      <c r="D193">
        <v>7.81</v>
      </c>
      <c r="E193" s="69">
        <v>20.440000000000001</v>
      </c>
      <c r="F193">
        <v>33.75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>
      <c r="A194" s="44" t="s">
        <v>485</v>
      </c>
      <c r="B194" s="54" t="s">
        <v>739</v>
      </c>
      <c r="C194" s="44"/>
      <c r="D194">
        <v>7.81</v>
      </c>
      <c r="E194" s="69">
        <v>20.440000000000001</v>
      </c>
      <c r="F194">
        <v>33.75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>
      <c r="A195" s="44" t="s">
        <v>486</v>
      </c>
      <c r="B195" s="54" t="s">
        <v>740</v>
      </c>
      <c r="C195" s="44"/>
      <c r="D195" s="58">
        <v>14334.03</v>
      </c>
      <c r="E195" s="69">
        <v>14898.5</v>
      </c>
      <c r="F195" s="69">
        <v>15151.63</v>
      </c>
      <c r="G195" s="58">
        <v>616.48</v>
      </c>
      <c r="H195" s="58">
        <v>447.49</v>
      </c>
      <c r="I195" s="58">
        <v>610.49</v>
      </c>
      <c r="J195" s="58">
        <v>402.08</v>
      </c>
      <c r="K195" s="58">
        <v>919.29</v>
      </c>
      <c r="L195" s="58">
        <v>683.45</v>
      </c>
      <c r="M195" s="58">
        <v>145.06</v>
      </c>
      <c r="N195" s="58">
        <v>240.84</v>
      </c>
      <c r="O195" s="58">
        <v>393.95</v>
      </c>
      <c r="P195" s="58">
        <v>118.5</v>
      </c>
      <c r="Q195" s="58">
        <v>234.58</v>
      </c>
      <c r="R195" s="58">
        <v>235.3</v>
      </c>
      <c r="S195" s="58">
        <v>177.96</v>
      </c>
      <c r="T195" s="58">
        <v>364.51</v>
      </c>
      <c r="U195" s="58">
        <v>194.89</v>
      </c>
      <c r="V195" s="58">
        <v>262.12</v>
      </c>
      <c r="W195" s="58">
        <v>273.07</v>
      </c>
      <c r="X195" s="58">
        <v>290.58999999999997</v>
      </c>
    </row>
    <row r="196" spans="1:24">
      <c r="A196" s="44" t="s">
        <v>487</v>
      </c>
      <c r="B196" s="54" t="s">
        <v>741</v>
      </c>
      <c r="C196" s="44"/>
      <c r="D196" s="58">
        <v>2982.86</v>
      </c>
      <c r="E196" s="69">
        <v>2856.4</v>
      </c>
      <c r="F196" s="69">
        <v>2966.92</v>
      </c>
      <c r="G196" s="58">
        <v>85.27</v>
      </c>
      <c r="H196" s="58">
        <v>157.03</v>
      </c>
      <c r="I196" s="58">
        <v>25.6</v>
      </c>
      <c r="J196" s="58">
        <v>48.73</v>
      </c>
      <c r="K196" s="58">
        <v>205.99</v>
      </c>
      <c r="L196" s="58">
        <v>31.52</v>
      </c>
      <c r="M196" s="58">
        <v>37.94</v>
      </c>
      <c r="N196" s="58">
        <v>102.78</v>
      </c>
      <c r="O196" s="58">
        <v>32.04</v>
      </c>
      <c r="P196" s="58">
        <v>27.52</v>
      </c>
      <c r="Q196" s="58">
        <v>85.79</v>
      </c>
      <c r="R196" s="58">
        <v>22.04</v>
      </c>
      <c r="S196" s="58">
        <v>40.020000000000003</v>
      </c>
      <c r="T196" s="58">
        <v>71.569999999999993</v>
      </c>
      <c r="U196" s="58">
        <v>8.3000000000000007</v>
      </c>
      <c r="V196" s="58">
        <v>41.31</v>
      </c>
      <c r="W196" s="58">
        <v>35.590000000000003</v>
      </c>
      <c r="X196" s="58">
        <v>11.49</v>
      </c>
    </row>
    <row r="197" spans="1:24">
      <c r="A197" s="44" t="s">
        <v>488</v>
      </c>
      <c r="B197" s="54" t="s">
        <v>742</v>
      </c>
      <c r="C197" s="44"/>
      <c r="D197" s="58">
        <v>2464.46</v>
      </c>
      <c r="E197" s="69">
        <v>2367.4499999999998</v>
      </c>
      <c r="F197" s="69">
        <v>2418.1999999999998</v>
      </c>
      <c r="G197" s="58">
        <v>84.72</v>
      </c>
      <c r="H197" s="58">
        <v>149.15</v>
      </c>
      <c r="I197" s="58">
        <v>25.59</v>
      </c>
      <c r="J197" s="58">
        <v>48.51</v>
      </c>
      <c r="K197" s="58">
        <v>201.46</v>
      </c>
      <c r="L197" s="58">
        <v>31.2</v>
      </c>
      <c r="M197" s="58">
        <v>33.979999999999997</v>
      </c>
      <c r="N197" s="58">
        <v>99.91</v>
      </c>
      <c r="O197" s="58">
        <v>30.85</v>
      </c>
      <c r="P197" s="58">
        <v>27.28</v>
      </c>
      <c r="Q197" s="58">
        <v>80</v>
      </c>
      <c r="R197" s="58">
        <v>18.78</v>
      </c>
      <c r="S197" s="58">
        <v>36.94</v>
      </c>
      <c r="T197" s="58">
        <v>59.61</v>
      </c>
      <c r="U197" s="58">
        <v>8.3000000000000007</v>
      </c>
      <c r="V197" s="58">
        <v>37.49</v>
      </c>
      <c r="W197" s="58">
        <v>31.47</v>
      </c>
      <c r="X197" s="58">
        <v>11.4</v>
      </c>
    </row>
    <row r="198" spans="1:24">
      <c r="A198" s="44" t="s">
        <v>489</v>
      </c>
      <c r="B198" s="54" t="s">
        <v>743</v>
      </c>
      <c r="C198" s="44"/>
      <c r="D198" s="58">
        <v>334.58</v>
      </c>
      <c r="E198" s="69">
        <v>276.60000000000002</v>
      </c>
      <c r="F198" s="69">
        <v>264.58</v>
      </c>
      <c r="G198">
        <v>0.24</v>
      </c>
      <c r="H198">
        <v>0.41</v>
      </c>
      <c r="I198" s="58">
        <v>0.01</v>
      </c>
      <c r="J198">
        <v>0.03</v>
      </c>
      <c r="K198">
        <v>3.63</v>
      </c>
      <c r="L198" s="58">
        <v>0.19</v>
      </c>
      <c r="M198">
        <v>0.41</v>
      </c>
      <c r="N198">
        <v>1.21</v>
      </c>
      <c r="O198" s="58">
        <v>0.84</v>
      </c>
      <c r="P198">
        <v>0.03</v>
      </c>
      <c r="Q198">
        <v>3.77</v>
      </c>
      <c r="R198" s="58">
        <v>2.2799999999999998</v>
      </c>
      <c r="S198">
        <v>0.36</v>
      </c>
      <c r="T198">
        <v>3.73</v>
      </c>
      <c r="U198" s="58">
        <v>0</v>
      </c>
      <c r="V198">
        <v>0.56000000000000005</v>
      </c>
      <c r="W198">
        <v>0.08</v>
      </c>
      <c r="X198" s="58">
        <v>0.06</v>
      </c>
    </row>
    <row r="199" spans="1:24">
      <c r="A199" s="44" t="s">
        <v>490</v>
      </c>
      <c r="B199" s="54" t="s">
        <v>744</v>
      </c>
      <c r="C199" s="44"/>
      <c r="D199" s="58">
        <v>183.83</v>
      </c>
      <c r="E199" s="69">
        <v>212.36</v>
      </c>
      <c r="F199" s="69">
        <v>284.14</v>
      </c>
      <c r="G199" s="58">
        <v>0.32</v>
      </c>
      <c r="H199">
        <v>7.47</v>
      </c>
      <c r="I199">
        <v>0</v>
      </c>
      <c r="J199" s="58">
        <v>0.19</v>
      </c>
      <c r="K199" s="69">
        <v>0.9</v>
      </c>
      <c r="L199">
        <v>0.13</v>
      </c>
      <c r="M199" s="58">
        <v>3.54</v>
      </c>
      <c r="N199">
        <v>1.66</v>
      </c>
      <c r="O199">
        <v>0.35</v>
      </c>
      <c r="P199" s="58">
        <v>0.21</v>
      </c>
      <c r="Q199" s="58">
        <v>2.0099999999999998</v>
      </c>
      <c r="R199">
        <v>0.99</v>
      </c>
      <c r="S199" s="58">
        <v>2.72</v>
      </c>
      <c r="T199">
        <v>8.23</v>
      </c>
      <c r="U199">
        <v>0</v>
      </c>
      <c r="V199" s="58">
        <v>3.26</v>
      </c>
      <c r="W199" s="58">
        <v>4.03</v>
      </c>
      <c r="X199">
        <v>0.03</v>
      </c>
    </row>
    <row r="200" spans="1:24">
      <c r="A200" s="44" t="s">
        <v>491</v>
      </c>
      <c r="B200" s="54" t="s">
        <v>745</v>
      </c>
      <c r="C200" s="44"/>
      <c r="D200" s="58">
        <v>11351.17</v>
      </c>
      <c r="E200" s="69">
        <v>12042.1</v>
      </c>
      <c r="F200" s="69">
        <v>12184.72</v>
      </c>
      <c r="G200" s="58">
        <v>531.20000000000005</v>
      </c>
      <c r="H200" s="58">
        <v>290.47000000000003</v>
      </c>
      <c r="I200" s="58">
        <v>584.89</v>
      </c>
      <c r="J200" s="58">
        <v>353.35</v>
      </c>
      <c r="K200" s="58">
        <v>713.3</v>
      </c>
      <c r="L200" s="58">
        <v>651.92999999999995</v>
      </c>
      <c r="M200" s="58">
        <v>107.12</v>
      </c>
      <c r="N200" s="58">
        <v>138.06</v>
      </c>
      <c r="O200" s="58">
        <v>361.91</v>
      </c>
      <c r="P200" s="58">
        <v>90.98</v>
      </c>
      <c r="Q200" s="58">
        <v>148.80000000000001</v>
      </c>
      <c r="R200" s="58">
        <v>213.26</v>
      </c>
      <c r="S200" s="58">
        <v>137.94999999999999</v>
      </c>
      <c r="T200" s="58">
        <v>292.94</v>
      </c>
      <c r="U200" s="58">
        <v>186.59</v>
      </c>
      <c r="V200" s="58">
        <v>220.81</v>
      </c>
      <c r="W200" s="58">
        <v>237.48</v>
      </c>
      <c r="X200" s="58">
        <v>279.10000000000002</v>
      </c>
    </row>
    <row r="201" spans="1:24">
      <c r="A201" s="44" t="s">
        <v>492</v>
      </c>
      <c r="B201" s="54" t="s">
        <v>746</v>
      </c>
      <c r="C201" s="44"/>
      <c r="D201" s="58">
        <v>6578.53</v>
      </c>
      <c r="E201" s="69">
        <v>6095.51</v>
      </c>
      <c r="F201" s="69">
        <v>6953.84</v>
      </c>
      <c r="G201" s="58">
        <v>361.1</v>
      </c>
      <c r="H201" s="58">
        <v>106.2</v>
      </c>
      <c r="I201" s="58">
        <v>381.04</v>
      </c>
      <c r="J201" s="58">
        <v>222.61</v>
      </c>
      <c r="K201" s="58">
        <v>548.99</v>
      </c>
      <c r="L201" s="58">
        <v>405.69</v>
      </c>
      <c r="M201" s="58">
        <v>65.400000000000006</v>
      </c>
      <c r="N201" s="58">
        <v>67.739999999999995</v>
      </c>
      <c r="O201" s="58">
        <v>252.23</v>
      </c>
      <c r="P201" s="58">
        <v>65.89</v>
      </c>
      <c r="Q201" s="58">
        <v>60.16</v>
      </c>
      <c r="R201" s="58">
        <v>159.69999999999999</v>
      </c>
      <c r="S201" s="58">
        <v>115.2</v>
      </c>
      <c r="T201" s="58">
        <v>250.47</v>
      </c>
      <c r="U201" s="58">
        <v>141.12</v>
      </c>
      <c r="V201" s="58">
        <v>160.25</v>
      </c>
      <c r="W201" s="58">
        <v>164.77</v>
      </c>
      <c r="X201" s="58">
        <v>193.09</v>
      </c>
    </row>
    <row r="202" spans="1:24">
      <c r="A202" s="44" t="s">
        <v>493</v>
      </c>
      <c r="B202" s="54" t="s">
        <v>747</v>
      </c>
      <c r="C202" s="44"/>
      <c r="D202" s="58">
        <v>4031.32</v>
      </c>
      <c r="E202" s="69">
        <v>5224.3</v>
      </c>
      <c r="F202" s="69">
        <v>4217</v>
      </c>
      <c r="G202" s="58">
        <v>104.1</v>
      </c>
      <c r="H202" s="58">
        <v>106.46</v>
      </c>
      <c r="I202" s="58">
        <v>157.27000000000001</v>
      </c>
      <c r="J202" s="58">
        <v>89.42</v>
      </c>
      <c r="K202" s="58">
        <v>79.27</v>
      </c>
      <c r="L202" s="58">
        <v>189.62</v>
      </c>
      <c r="M202" s="58">
        <v>24.62</v>
      </c>
      <c r="N202" s="58">
        <v>52.16</v>
      </c>
      <c r="O202" s="58">
        <v>103.77</v>
      </c>
      <c r="P202" s="58">
        <v>21.46</v>
      </c>
      <c r="Q202" s="58">
        <v>39.270000000000003</v>
      </c>
      <c r="R202" s="58">
        <v>49</v>
      </c>
      <c r="S202" s="58">
        <v>10.78</v>
      </c>
      <c r="T202" s="58">
        <v>32.67</v>
      </c>
      <c r="U202" s="58">
        <v>42.72</v>
      </c>
      <c r="V202" s="58">
        <v>42.14</v>
      </c>
      <c r="W202" s="58">
        <v>40.78</v>
      </c>
      <c r="X202" s="58">
        <v>59.37</v>
      </c>
    </row>
    <row r="203" spans="1:24">
      <c r="A203" s="44" t="s">
        <v>494</v>
      </c>
      <c r="B203" s="54" t="s">
        <v>748</v>
      </c>
      <c r="C203" s="44"/>
      <c r="D203" s="58">
        <v>741.32</v>
      </c>
      <c r="E203" s="69">
        <v>722.3</v>
      </c>
      <c r="F203" s="69">
        <v>1013.88</v>
      </c>
      <c r="G203" s="58">
        <v>66</v>
      </c>
      <c r="H203" s="58">
        <v>77.81</v>
      </c>
      <c r="I203" s="58">
        <v>46.58</v>
      </c>
      <c r="J203" s="58">
        <v>41.31</v>
      </c>
      <c r="K203" s="58">
        <v>85.04</v>
      </c>
      <c r="L203" s="58">
        <v>56.62</v>
      </c>
      <c r="M203" s="58">
        <v>17.100000000000001</v>
      </c>
      <c r="N203" s="58">
        <v>18.16</v>
      </c>
      <c r="O203" s="58">
        <v>5.91</v>
      </c>
      <c r="P203" s="58">
        <v>3.64</v>
      </c>
      <c r="Q203" s="58">
        <v>49.36</v>
      </c>
      <c r="R203" s="58">
        <v>4.5599999999999996</v>
      </c>
      <c r="S203" s="58">
        <v>11.97</v>
      </c>
      <c r="T203" s="58">
        <v>9.8000000000000007</v>
      </c>
      <c r="U203" s="58">
        <v>2.75</v>
      </c>
      <c r="V203" s="58">
        <v>18.420000000000002</v>
      </c>
      <c r="W203" s="58">
        <v>31.93</v>
      </c>
      <c r="X203" s="58">
        <v>26.64</v>
      </c>
    </row>
    <row r="204" spans="1:24">
      <c r="A204" s="44" t="s">
        <v>495</v>
      </c>
      <c r="B204" s="54" t="s">
        <v>749</v>
      </c>
      <c r="C204" s="44"/>
      <c r="D204" s="58">
        <v>566.27</v>
      </c>
      <c r="E204" s="69">
        <v>2623.19</v>
      </c>
      <c r="F204" s="69">
        <v>2967.5</v>
      </c>
      <c r="G204">
        <v>2.54</v>
      </c>
      <c r="H204" s="58">
        <v>4.34</v>
      </c>
      <c r="I204">
        <v>2.2599999999999998</v>
      </c>
      <c r="J204" s="58">
        <v>0.18</v>
      </c>
      <c r="K204" s="58">
        <v>8.06</v>
      </c>
      <c r="L204" s="69">
        <v>0.11</v>
      </c>
      <c r="M204">
        <v>5.21</v>
      </c>
      <c r="N204" s="58">
        <v>18.73</v>
      </c>
      <c r="O204">
        <v>5.09</v>
      </c>
      <c r="P204">
        <v>5.83</v>
      </c>
      <c r="Q204" s="58">
        <v>16.940000000000001</v>
      </c>
      <c r="R204">
        <v>1.45</v>
      </c>
      <c r="S204">
        <v>4.51</v>
      </c>
      <c r="T204" s="58">
        <v>16.559999999999999</v>
      </c>
      <c r="U204">
        <v>5.17</v>
      </c>
      <c r="V204">
        <v>6.27</v>
      </c>
      <c r="W204" s="58">
        <v>20.5</v>
      </c>
      <c r="X204">
        <v>3.45</v>
      </c>
    </row>
    <row r="205" spans="1:24">
      <c r="A205" s="44" t="s">
        <v>496</v>
      </c>
      <c r="B205" s="54" t="s">
        <v>750</v>
      </c>
      <c r="C205" s="44"/>
      <c r="E205" s="69">
        <v>3475433.36</v>
      </c>
      <c r="F205" s="69">
        <v>3475433.36</v>
      </c>
    </row>
    <row r="206" spans="1:24">
      <c r="A206" s="44" t="s">
        <v>497</v>
      </c>
      <c r="B206" s="54" t="s">
        <v>750</v>
      </c>
      <c r="C206" s="44"/>
      <c r="E206" s="69">
        <v>3475433.36</v>
      </c>
      <c r="F206" s="69">
        <v>3475433.36</v>
      </c>
    </row>
    <row r="207" spans="1:24">
      <c r="A207" s="44" t="s">
        <v>498</v>
      </c>
      <c r="B207" s="54" t="s">
        <v>751</v>
      </c>
      <c r="C207" s="44"/>
      <c r="D207" s="58">
        <v>30.49</v>
      </c>
      <c r="E207" s="69">
        <v>34.72</v>
      </c>
      <c r="F207" s="69">
        <v>45.32</v>
      </c>
      <c r="G207">
        <v>0</v>
      </c>
      <c r="H207">
        <v>0</v>
      </c>
      <c r="I207">
        <v>0</v>
      </c>
      <c r="J207">
        <v>0</v>
      </c>
      <c r="K207">
        <v>1.25</v>
      </c>
      <c r="L207">
        <v>0.02</v>
      </c>
      <c r="M207">
        <v>1.46</v>
      </c>
      <c r="N207">
        <v>0.01</v>
      </c>
      <c r="O207">
        <v>0.02</v>
      </c>
      <c r="P207">
        <v>0</v>
      </c>
      <c r="Q207">
        <v>0.01</v>
      </c>
      <c r="R207">
        <v>0.3</v>
      </c>
      <c r="S207">
        <v>0.06</v>
      </c>
      <c r="T207">
        <v>0.01</v>
      </c>
      <c r="U207">
        <v>0</v>
      </c>
      <c r="V207">
        <v>0</v>
      </c>
      <c r="W207">
        <v>1.75</v>
      </c>
      <c r="X207">
        <v>0.01</v>
      </c>
    </row>
    <row r="208" spans="1:24">
      <c r="A208" s="44" t="s">
        <v>499</v>
      </c>
      <c r="B208" s="54" t="s">
        <v>751</v>
      </c>
      <c r="C208" s="44"/>
      <c r="D208" s="58">
        <v>30.49</v>
      </c>
      <c r="E208" s="69">
        <v>34.72</v>
      </c>
      <c r="F208" s="69">
        <v>45.32</v>
      </c>
      <c r="G208">
        <v>0</v>
      </c>
      <c r="H208">
        <v>0</v>
      </c>
      <c r="I208">
        <v>0</v>
      </c>
      <c r="J208">
        <v>0</v>
      </c>
      <c r="K208">
        <v>1.25</v>
      </c>
      <c r="L208">
        <v>0.02</v>
      </c>
      <c r="M208">
        <v>1.46</v>
      </c>
      <c r="N208">
        <v>0.01</v>
      </c>
      <c r="O208">
        <v>0.02</v>
      </c>
      <c r="P208">
        <v>0</v>
      </c>
      <c r="Q208">
        <v>0.01</v>
      </c>
      <c r="R208">
        <v>0.3</v>
      </c>
      <c r="S208">
        <v>0.06</v>
      </c>
      <c r="T208">
        <v>0.01</v>
      </c>
      <c r="U208">
        <v>0</v>
      </c>
      <c r="V208">
        <v>0</v>
      </c>
      <c r="W208">
        <v>1.75</v>
      </c>
      <c r="X208">
        <v>0.01</v>
      </c>
    </row>
    <row r="209" spans="1:24">
      <c r="A209" s="44" t="s">
        <v>500</v>
      </c>
      <c r="B209" s="54" t="s">
        <v>752</v>
      </c>
      <c r="C209" s="44"/>
      <c r="D209" s="58">
        <v>508.73</v>
      </c>
      <c r="E209" s="69">
        <v>2522.44</v>
      </c>
      <c r="F209" s="69">
        <v>2875.27</v>
      </c>
      <c r="G209">
        <v>2.54</v>
      </c>
      <c r="H209" s="58">
        <v>1.65</v>
      </c>
      <c r="I209">
        <v>2.2599999999999998</v>
      </c>
      <c r="J209">
        <v>0.18</v>
      </c>
      <c r="K209" s="58">
        <v>6.67</v>
      </c>
      <c r="L209">
        <v>0.06</v>
      </c>
      <c r="M209">
        <v>3.73</v>
      </c>
      <c r="N209" s="58">
        <v>18.41</v>
      </c>
      <c r="O209">
        <v>5.04</v>
      </c>
      <c r="P209">
        <v>5.53</v>
      </c>
      <c r="Q209" s="58">
        <v>16.37</v>
      </c>
      <c r="R209">
        <v>0.84</v>
      </c>
      <c r="S209">
        <v>4.4400000000000004</v>
      </c>
      <c r="T209" s="58">
        <v>16.11</v>
      </c>
      <c r="U209">
        <v>5.17</v>
      </c>
      <c r="V209">
        <v>6.27</v>
      </c>
      <c r="W209" s="58">
        <v>15.42</v>
      </c>
      <c r="X209">
        <v>3.43</v>
      </c>
    </row>
    <row r="210" spans="1:24">
      <c r="A210" s="44" t="s">
        <v>501</v>
      </c>
      <c r="B210" s="54" t="s">
        <v>753</v>
      </c>
      <c r="C210" s="44"/>
      <c r="D210" s="58">
        <v>480.56</v>
      </c>
      <c r="E210" s="69">
        <v>2473.83</v>
      </c>
      <c r="F210" s="69">
        <v>2813.48</v>
      </c>
      <c r="G210">
        <v>0.55000000000000004</v>
      </c>
      <c r="H210" s="58">
        <v>0.44</v>
      </c>
      <c r="I210">
        <v>2.2599999999999998</v>
      </c>
      <c r="J210">
        <v>0.14000000000000001</v>
      </c>
      <c r="K210" s="58">
        <v>5.13</v>
      </c>
      <c r="L210">
        <v>0.06</v>
      </c>
      <c r="M210">
        <v>3.72</v>
      </c>
      <c r="N210" s="58">
        <v>18.3</v>
      </c>
      <c r="O210">
        <v>0.17</v>
      </c>
      <c r="P210">
        <v>5.09</v>
      </c>
      <c r="Q210" s="58">
        <v>16.34</v>
      </c>
      <c r="R210">
        <v>0.84</v>
      </c>
      <c r="S210">
        <v>0.11</v>
      </c>
      <c r="T210" s="58">
        <v>5.79</v>
      </c>
      <c r="U210">
        <v>0.54</v>
      </c>
      <c r="V210">
        <v>0.13</v>
      </c>
      <c r="W210" s="58">
        <v>3.61</v>
      </c>
      <c r="X210">
        <v>0.53</v>
      </c>
    </row>
    <row r="211" spans="1:24">
      <c r="A211" s="44" t="s">
        <v>502</v>
      </c>
      <c r="B211" s="54" t="s">
        <v>754</v>
      </c>
      <c r="C211" s="44"/>
    </row>
    <row r="212" spans="1:24">
      <c r="A212" s="44" t="s">
        <v>503</v>
      </c>
      <c r="B212" s="54" t="s">
        <v>755</v>
      </c>
      <c r="C212" s="44"/>
      <c r="D212" s="58">
        <v>28.16</v>
      </c>
      <c r="E212" s="69">
        <v>48.61</v>
      </c>
      <c r="F212" s="69">
        <v>61.79</v>
      </c>
      <c r="G212">
        <v>1.99</v>
      </c>
      <c r="H212">
        <v>1.21</v>
      </c>
      <c r="I212">
        <v>0</v>
      </c>
      <c r="J212">
        <v>0.04</v>
      </c>
      <c r="K212">
        <v>1.54</v>
      </c>
      <c r="L212">
        <v>0</v>
      </c>
      <c r="M212">
        <v>0.02</v>
      </c>
      <c r="N212">
        <v>0.1</v>
      </c>
      <c r="O212">
        <v>4.87</v>
      </c>
      <c r="P212">
        <v>0.44</v>
      </c>
      <c r="Q212">
        <v>0.03</v>
      </c>
      <c r="R212">
        <v>0</v>
      </c>
      <c r="S212">
        <v>4.33</v>
      </c>
      <c r="T212">
        <v>10.32</v>
      </c>
      <c r="U212">
        <v>4.63</v>
      </c>
      <c r="V212">
        <v>6.14</v>
      </c>
      <c r="W212">
        <v>11.82</v>
      </c>
      <c r="X212">
        <v>2.9</v>
      </c>
    </row>
    <row r="213" spans="1:24">
      <c r="A213" s="44" t="s">
        <v>504</v>
      </c>
      <c r="B213" s="54" t="s">
        <v>756</v>
      </c>
      <c r="C213" s="44"/>
      <c r="D213" s="58">
        <v>14.31</v>
      </c>
      <c r="G213">
        <v>0</v>
      </c>
      <c r="H213">
        <v>2.69</v>
      </c>
      <c r="I213">
        <v>0</v>
      </c>
      <c r="J213" s="58">
        <v>0</v>
      </c>
      <c r="K213">
        <v>0.14000000000000001</v>
      </c>
      <c r="L213">
        <v>0.02</v>
      </c>
      <c r="M213">
        <v>0.02</v>
      </c>
      <c r="N213">
        <v>0.31</v>
      </c>
      <c r="O213">
        <v>0.03</v>
      </c>
      <c r="P213">
        <v>0.3</v>
      </c>
      <c r="Q213">
        <v>0.56000000000000005</v>
      </c>
      <c r="R213">
        <v>0.31</v>
      </c>
      <c r="S213">
        <v>0.01</v>
      </c>
      <c r="T213">
        <v>0.44</v>
      </c>
      <c r="U213">
        <v>0</v>
      </c>
      <c r="V213">
        <v>0</v>
      </c>
      <c r="W213">
        <v>3.33</v>
      </c>
      <c r="X213">
        <v>0.01</v>
      </c>
    </row>
    <row r="214" spans="1:24">
      <c r="A214" s="44" t="s">
        <v>505</v>
      </c>
      <c r="B214" s="54" t="s">
        <v>757</v>
      </c>
      <c r="C214" s="44"/>
      <c r="D214" s="58">
        <v>14.31</v>
      </c>
      <c r="G214">
        <v>0</v>
      </c>
      <c r="H214">
        <v>2.69</v>
      </c>
      <c r="I214">
        <v>0</v>
      </c>
      <c r="J214" s="58">
        <v>0</v>
      </c>
      <c r="K214">
        <v>0.14000000000000001</v>
      </c>
      <c r="L214">
        <v>0.02</v>
      </c>
      <c r="M214">
        <v>0.02</v>
      </c>
      <c r="N214">
        <v>0.31</v>
      </c>
      <c r="O214">
        <v>0.03</v>
      </c>
      <c r="P214">
        <v>0.3</v>
      </c>
      <c r="Q214">
        <v>0.56000000000000005</v>
      </c>
      <c r="R214">
        <v>0.31</v>
      </c>
      <c r="S214">
        <v>0.01</v>
      </c>
      <c r="T214">
        <v>0.44</v>
      </c>
      <c r="U214">
        <v>0</v>
      </c>
      <c r="V214">
        <v>0</v>
      </c>
      <c r="W214">
        <v>3.33</v>
      </c>
      <c r="X214">
        <v>0.01</v>
      </c>
    </row>
    <row r="215" spans="1:24">
      <c r="A215" s="44" t="s">
        <v>506</v>
      </c>
      <c r="B215" s="54" t="s">
        <v>758</v>
      </c>
      <c r="C215" s="44"/>
    </row>
    <row r="216" spans="1:24">
      <c r="A216" s="44" t="s">
        <v>507</v>
      </c>
      <c r="B216" s="54" t="s">
        <v>759</v>
      </c>
      <c r="C216" s="44"/>
      <c r="D216">
        <v>12.74</v>
      </c>
      <c r="E216">
        <v>52.9</v>
      </c>
      <c r="F216">
        <v>28.29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>
      <c r="A217" s="44" t="s">
        <v>508</v>
      </c>
      <c r="B217" s="54" t="s">
        <v>759</v>
      </c>
      <c r="C217" s="44"/>
      <c r="D217">
        <v>12.74</v>
      </c>
      <c r="E217">
        <v>52.9</v>
      </c>
      <c r="F217">
        <v>28.29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>
      <c r="A218" s="44" t="s">
        <v>509</v>
      </c>
      <c r="B218" s="54" t="s">
        <v>760</v>
      </c>
      <c r="C218" s="44"/>
      <c r="D218" s="58">
        <v>38649.730000000003</v>
      </c>
      <c r="E218" s="69">
        <v>50880.7</v>
      </c>
      <c r="F218" s="69">
        <v>64337.06</v>
      </c>
      <c r="G218" s="58">
        <v>1036.48</v>
      </c>
      <c r="H218" s="58">
        <v>485.7</v>
      </c>
      <c r="I218" s="58">
        <v>600.70000000000005</v>
      </c>
      <c r="J218" s="58">
        <v>750.74</v>
      </c>
      <c r="K218" s="58">
        <v>526.08000000000004</v>
      </c>
      <c r="L218" s="58">
        <v>737.28</v>
      </c>
      <c r="M218" s="58">
        <v>445.13</v>
      </c>
      <c r="N218" s="58">
        <v>402.31</v>
      </c>
      <c r="O218" s="58">
        <v>953.51</v>
      </c>
      <c r="P218" s="58">
        <v>1068.02</v>
      </c>
      <c r="Q218" s="58">
        <v>1012.49</v>
      </c>
      <c r="R218" s="58">
        <v>1061.49</v>
      </c>
      <c r="S218" s="58">
        <v>1459.28</v>
      </c>
      <c r="T218" s="58">
        <v>531.5</v>
      </c>
      <c r="U218" s="58">
        <v>758.5</v>
      </c>
      <c r="V218" s="58">
        <v>1164.98</v>
      </c>
      <c r="W218" s="58">
        <v>634.30999999999995</v>
      </c>
      <c r="X218" s="58">
        <v>797.07</v>
      </c>
    </row>
    <row r="219" spans="1:24">
      <c r="A219" s="44" t="s">
        <v>510</v>
      </c>
      <c r="B219" s="54" t="s">
        <v>761</v>
      </c>
      <c r="C219" s="44"/>
      <c r="D219" s="58">
        <v>1808.85</v>
      </c>
      <c r="E219" s="69">
        <v>2182.35</v>
      </c>
      <c r="F219" s="69">
        <v>3362.16</v>
      </c>
      <c r="G219" s="58">
        <v>1.01</v>
      </c>
      <c r="H219">
        <v>7.45</v>
      </c>
      <c r="I219">
        <v>0.97</v>
      </c>
      <c r="J219" s="58">
        <v>0.69</v>
      </c>
      <c r="K219">
        <v>2.82</v>
      </c>
      <c r="L219" s="58">
        <v>2.78</v>
      </c>
      <c r="M219" s="58">
        <v>0.86</v>
      </c>
      <c r="N219" s="58">
        <v>4.42</v>
      </c>
      <c r="O219" s="58">
        <v>1.62</v>
      </c>
      <c r="P219" s="58">
        <v>1.36</v>
      </c>
      <c r="Q219">
        <v>0.56000000000000005</v>
      </c>
      <c r="R219">
        <v>2.59</v>
      </c>
      <c r="S219" s="58">
        <v>3.92</v>
      </c>
      <c r="T219" s="58">
        <v>2.2599999999999998</v>
      </c>
      <c r="U219">
        <v>1.42</v>
      </c>
      <c r="V219" s="58">
        <v>10.63</v>
      </c>
      <c r="W219">
        <v>1.44</v>
      </c>
      <c r="X219">
        <v>2.23</v>
      </c>
    </row>
    <row r="220" spans="1:24">
      <c r="A220" s="44" t="s">
        <v>511</v>
      </c>
      <c r="B220" s="54" t="s">
        <v>762</v>
      </c>
      <c r="C220" s="44"/>
      <c r="D220" s="58">
        <v>885.93</v>
      </c>
      <c r="E220" s="69">
        <v>1044.04</v>
      </c>
      <c r="F220" s="69">
        <v>2147.65</v>
      </c>
      <c r="G220" s="58">
        <v>1.01</v>
      </c>
      <c r="H220">
        <v>6.77</v>
      </c>
      <c r="I220">
        <v>0.97</v>
      </c>
      <c r="J220" s="58">
        <v>0.61</v>
      </c>
      <c r="K220">
        <v>2.17</v>
      </c>
      <c r="L220" s="58">
        <v>2.72</v>
      </c>
      <c r="M220" s="58">
        <v>0.8</v>
      </c>
      <c r="N220" s="58">
        <v>4.16</v>
      </c>
      <c r="O220" s="58">
        <v>1.44</v>
      </c>
      <c r="P220" s="58">
        <v>0.32</v>
      </c>
      <c r="Q220">
        <v>0.53</v>
      </c>
      <c r="R220">
        <v>1.88</v>
      </c>
      <c r="S220" s="58">
        <v>3.2</v>
      </c>
      <c r="T220" s="58">
        <v>1.82</v>
      </c>
      <c r="U220">
        <v>1.42</v>
      </c>
      <c r="V220" s="58">
        <v>10.55</v>
      </c>
      <c r="W220">
        <v>0.38</v>
      </c>
      <c r="X220">
        <v>2.21</v>
      </c>
    </row>
    <row r="221" spans="1:24">
      <c r="A221" s="44" t="s">
        <v>512</v>
      </c>
      <c r="B221" s="54" t="s">
        <v>763</v>
      </c>
      <c r="C221" s="44"/>
      <c r="D221" s="58">
        <v>922.92</v>
      </c>
      <c r="E221" s="69">
        <v>1138.31</v>
      </c>
      <c r="F221" s="69">
        <v>1214.51</v>
      </c>
      <c r="G221" s="58">
        <v>0</v>
      </c>
      <c r="H221">
        <v>0.69</v>
      </c>
      <c r="I221">
        <v>0</v>
      </c>
      <c r="J221" s="58">
        <v>0.08</v>
      </c>
      <c r="K221">
        <v>0.65</v>
      </c>
      <c r="L221">
        <v>0.06</v>
      </c>
      <c r="M221" s="58">
        <v>0.06</v>
      </c>
      <c r="N221" s="58">
        <v>0.26</v>
      </c>
      <c r="O221">
        <v>0.18</v>
      </c>
      <c r="P221" s="58">
        <v>1.04</v>
      </c>
      <c r="Q221">
        <v>0.03</v>
      </c>
      <c r="R221">
        <v>0.71</v>
      </c>
      <c r="S221" s="58">
        <v>0.72</v>
      </c>
      <c r="T221">
        <v>0.44</v>
      </c>
      <c r="U221">
        <v>0</v>
      </c>
      <c r="V221" s="58">
        <v>0.08</v>
      </c>
      <c r="W221">
        <v>1.06</v>
      </c>
      <c r="X221">
        <v>0.02</v>
      </c>
    </row>
    <row r="222" spans="1:24">
      <c r="A222" s="44" t="s">
        <v>513</v>
      </c>
      <c r="B222" s="54" t="s">
        <v>764</v>
      </c>
      <c r="C222" s="44"/>
      <c r="D222" s="58">
        <v>7553.75</v>
      </c>
      <c r="E222" s="69">
        <v>9271.8700000000008</v>
      </c>
      <c r="F222" s="69">
        <v>12032.04</v>
      </c>
      <c r="G222" s="58">
        <v>266.48</v>
      </c>
      <c r="H222" s="58">
        <v>52.47</v>
      </c>
      <c r="I222" s="58">
        <v>17.77</v>
      </c>
      <c r="J222" s="58">
        <v>75.75</v>
      </c>
      <c r="K222" s="58">
        <v>25.52</v>
      </c>
      <c r="L222" s="58">
        <v>95.67</v>
      </c>
      <c r="M222" s="58">
        <v>101.1</v>
      </c>
      <c r="N222" s="58">
        <v>55.66</v>
      </c>
      <c r="O222" s="58">
        <v>141.19999999999999</v>
      </c>
      <c r="P222" s="58">
        <v>197.76</v>
      </c>
      <c r="Q222" s="58">
        <v>48.01</v>
      </c>
      <c r="R222" s="58">
        <v>102.44</v>
      </c>
      <c r="S222" s="58">
        <v>149.93</v>
      </c>
      <c r="T222" s="58">
        <v>39.68</v>
      </c>
      <c r="U222" s="58">
        <v>53.44</v>
      </c>
      <c r="V222" s="58">
        <v>140.87</v>
      </c>
      <c r="W222" s="58">
        <v>76.66</v>
      </c>
      <c r="X222" s="58">
        <v>43.65</v>
      </c>
    </row>
    <row r="223" spans="1:24">
      <c r="A223" s="44" t="s">
        <v>514</v>
      </c>
      <c r="B223" s="54" t="s">
        <v>765</v>
      </c>
      <c r="C223" s="44"/>
      <c r="D223" s="58">
        <v>3269.91</v>
      </c>
      <c r="E223" s="69">
        <v>2911.99</v>
      </c>
      <c r="F223" s="69">
        <v>5506.51</v>
      </c>
      <c r="G223" s="58">
        <v>10.3</v>
      </c>
      <c r="H223">
        <v>1.48</v>
      </c>
      <c r="I223">
        <v>3.23</v>
      </c>
      <c r="J223" s="58">
        <v>4.38</v>
      </c>
      <c r="K223">
        <v>13.48</v>
      </c>
      <c r="L223">
        <v>8.43</v>
      </c>
      <c r="M223" s="58">
        <v>1.05</v>
      </c>
      <c r="N223">
        <v>16.27</v>
      </c>
      <c r="O223">
        <v>4.5999999999999996</v>
      </c>
      <c r="P223" s="58">
        <v>5.44</v>
      </c>
      <c r="Q223">
        <v>3.65</v>
      </c>
      <c r="R223">
        <v>3.88</v>
      </c>
      <c r="S223" s="58">
        <v>1.86</v>
      </c>
      <c r="T223">
        <v>2.9</v>
      </c>
      <c r="U223">
        <v>9.14</v>
      </c>
      <c r="V223" s="58">
        <v>12.41</v>
      </c>
      <c r="W223">
        <v>13.68</v>
      </c>
      <c r="X223">
        <v>0.11</v>
      </c>
    </row>
    <row r="224" spans="1:24">
      <c r="A224" s="44" t="s">
        <v>515</v>
      </c>
      <c r="B224" s="54" t="s">
        <v>766</v>
      </c>
      <c r="C224" s="44"/>
      <c r="D224" s="58">
        <v>810.81</v>
      </c>
      <c r="E224" s="69">
        <v>1226.77</v>
      </c>
      <c r="F224" s="69">
        <v>1532.16</v>
      </c>
      <c r="G224">
        <v>6.8</v>
      </c>
      <c r="H224">
        <v>5.19</v>
      </c>
      <c r="I224">
        <v>7.0000000000000007E-2</v>
      </c>
      <c r="J224">
        <v>17.41</v>
      </c>
      <c r="K224">
        <v>5.14</v>
      </c>
      <c r="L224">
        <v>5.27</v>
      </c>
      <c r="M224">
        <v>4.72</v>
      </c>
      <c r="N224">
        <v>15.85</v>
      </c>
      <c r="O224">
        <v>2.38</v>
      </c>
      <c r="P224">
        <v>18.899999999999999</v>
      </c>
      <c r="Q224">
        <v>7.79</v>
      </c>
      <c r="R224">
        <v>14.42</v>
      </c>
      <c r="S224">
        <v>20.49</v>
      </c>
      <c r="T224">
        <v>2.7</v>
      </c>
      <c r="U224">
        <v>1.1200000000000001</v>
      </c>
      <c r="V224">
        <v>29.09</v>
      </c>
      <c r="W224">
        <v>16.579999999999998</v>
      </c>
      <c r="X224">
        <v>11.94</v>
      </c>
    </row>
    <row r="225" spans="1:24">
      <c r="A225" s="44" t="s">
        <v>516</v>
      </c>
      <c r="B225" s="54" t="s">
        <v>767</v>
      </c>
      <c r="C225" s="44"/>
      <c r="D225" s="58">
        <v>160.72</v>
      </c>
      <c r="E225" s="69">
        <v>724.62</v>
      </c>
      <c r="F225" s="69">
        <v>341.04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0.02</v>
      </c>
      <c r="V225">
        <v>0</v>
      </c>
      <c r="W225">
        <v>0</v>
      </c>
      <c r="X225">
        <v>0</v>
      </c>
    </row>
    <row r="226" spans="1:24">
      <c r="A226" s="44" t="s">
        <v>517</v>
      </c>
      <c r="B226" s="54" t="s">
        <v>768</v>
      </c>
      <c r="C226" s="44"/>
      <c r="D226" s="58">
        <v>3312.32</v>
      </c>
      <c r="E226" s="69">
        <v>4408.49</v>
      </c>
      <c r="F226" s="69">
        <v>4652.33</v>
      </c>
      <c r="G226" s="58">
        <v>249.38</v>
      </c>
      <c r="H226" s="58">
        <v>45.8</v>
      </c>
      <c r="I226" s="58">
        <v>14.47</v>
      </c>
      <c r="J226" s="58">
        <v>53.95</v>
      </c>
      <c r="K226" s="58">
        <v>6.89</v>
      </c>
      <c r="L226" s="58">
        <v>81.97</v>
      </c>
      <c r="M226" s="58">
        <v>95.32</v>
      </c>
      <c r="N226" s="58">
        <v>23.53</v>
      </c>
      <c r="O226" s="58">
        <v>134.21</v>
      </c>
      <c r="P226" s="58">
        <v>173.42</v>
      </c>
      <c r="Q226" s="58">
        <v>36.57</v>
      </c>
      <c r="R226" s="58">
        <v>84.15</v>
      </c>
      <c r="S226" s="58">
        <v>127.59</v>
      </c>
      <c r="T226" s="58">
        <v>34.08</v>
      </c>
      <c r="U226" s="58">
        <v>43.15</v>
      </c>
      <c r="V226" s="58">
        <v>99.37</v>
      </c>
      <c r="W226" s="58">
        <v>46.4</v>
      </c>
      <c r="X226" s="58">
        <v>31.59</v>
      </c>
    </row>
    <row r="227" spans="1:24">
      <c r="A227" s="44" t="s">
        <v>518</v>
      </c>
      <c r="B227" s="54" t="s">
        <v>769</v>
      </c>
      <c r="C227" s="44"/>
    </row>
    <row r="228" spans="1:24">
      <c r="A228" s="44" t="s">
        <v>186</v>
      </c>
      <c r="B228" s="54" t="s">
        <v>258</v>
      </c>
      <c r="C228" s="44"/>
      <c r="D228" s="58">
        <v>25666.17</v>
      </c>
      <c r="E228" s="69">
        <v>34859.339999999997</v>
      </c>
      <c r="F228" s="69">
        <v>41334.800000000003</v>
      </c>
      <c r="G228" s="58">
        <v>748.96</v>
      </c>
      <c r="H228" s="58">
        <v>404.57</v>
      </c>
      <c r="I228" s="58">
        <v>493.14</v>
      </c>
      <c r="J228" s="58">
        <v>661.64</v>
      </c>
      <c r="K228" s="58">
        <v>478.85</v>
      </c>
      <c r="L228" s="58">
        <v>489.98</v>
      </c>
      <c r="M228" s="58">
        <v>335.76</v>
      </c>
      <c r="N228" s="58">
        <v>312.08</v>
      </c>
      <c r="O228" s="58">
        <v>638.66</v>
      </c>
      <c r="P228" s="58">
        <v>853.47</v>
      </c>
      <c r="Q228" s="58">
        <v>956.57</v>
      </c>
      <c r="R228" s="58">
        <v>852.09</v>
      </c>
      <c r="S228" s="58">
        <v>1274.4100000000001</v>
      </c>
      <c r="T228" s="58">
        <v>445.59</v>
      </c>
      <c r="U228" s="58">
        <v>551.41</v>
      </c>
      <c r="V228" s="58">
        <v>987.27</v>
      </c>
      <c r="W228" s="58">
        <v>522.5</v>
      </c>
      <c r="X228" s="58">
        <v>658.11</v>
      </c>
    </row>
    <row r="229" spans="1:24">
      <c r="A229" s="44" t="s">
        <v>519</v>
      </c>
      <c r="B229" s="54" t="s">
        <v>258</v>
      </c>
      <c r="C229" s="44"/>
      <c r="D229" s="58">
        <v>25666.17</v>
      </c>
      <c r="E229" s="69">
        <v>34859.339999999997</v>
      </c>
      <c r="F229" s="69">
        <v>41334.800000000003</v>
      </c>
      <c r="G229" s="58">
        <v>748.96</v>
      </c>
      <c r="H229" s="58">
        <v>404.57</v>
      </c>
      <c r="I229" s="58">
        <v>493.14</v>
      </c>
      <c r="J229" s="58">
        <v>661.64</v>
      </c>
      <c r="K229" s="58">
        <v>478.85</v>
      </c>
      <c r="L229" s="58">
        <v>489.98</v>
      </c>
      <c r="M229" s="58">
        <v>335.76</v>
      </c>
      <c r="N229" s="58">
        <v>312.08</v>
      </c>
      <c r="O229" s="58">
        <v>638.66</v>
      </c>
      <c r="P229" s="58">
        <v>853.47</v>
      </c>
      <c r="Q229" s="58">
        <v>956.57</v>
      </c>
      <c r="R229" s="58">
        <v>852.09</v>
      </c>
      <c r="S229" s="58">
        <v>1274.4100000000001</v>
      </c>
      <c r="T229" s="58">
        <v>445.59</v>
      </c>
      <c r="U229" s="58">
        <v>551.41</v>
      </c>
      <c r="V229" s="58">
        <v>987.27</v>
      </c>
      <c r="W229" s="58">
        <v>522.5</v>
      </c>
      <c r="X229" s="58">
        <v>658.11</v>
      </c>
    </row>
    <row r="230" spans="1:24">
      <c r="A230" s="44" t="s">
        <v>520</v>
      </c>
      <c r="B230" s="54" t="s">
        <v>770</v>
      </c>
      <c r="C230" s="44"/>
      <c r="D230" s="58">
        <v>2433.06</v>
      </c>
      <c r="E230" s="69">
        <v>3042.46</v>
      </c>
      <c r="F230" s="69">
        <v>5724.81</v>
      </c>
      <c r="G230" s="58">
        <v>6</v>
      </c>
      <c r="H230" s="58">
        <v>20.149999999999999</v>
      </c>
      <c r="I230" s="58">
        <v>84.28</v>
      </c>
      <c r="J230" s="58">
        <v>7.56</v>
      </c>
      <c r="K230" s="58">
        <v>14.52</v>
      </c>
      <c r="L230" s="58">
        <v>125.19</v>
      </c>
      <c r="M230" s="58">
        <v>3.55</v>
      </c>
      <c r="N230" s="58">
        <v>22.53</v>
      </c>
      <c r="O230" s="58">
        <v>146.11000000000001</v>
      </c>
      <c r="P230" s="58">
        <v>12.4</v>
      </c>
      <c r="Q230" s="58">
        <v>6.17</v>
      </c>
      <c r="R230" s="58">
        <v>101.74</v>
      </c>
      <c r="S230" s="58">
        <v>25.02</v>
      </c>
      <c r="T230" s="58">
        <v>36.520000000000003</v>
      </c>
      <c r="U230" s="58">
        <v>148.93</v>
      </c>
      <c r="V230" s="58">
        <v>21.78</v>
      </c>
      <c r="W230" s="58">
        <v>32.32</v>
      </c>
      <c r="X230" s="58">
        <v>89.32</v>
      </c>
    </row>
    <row r="231" spans="1:24">
      <c r="A231" s="44" t="s">
        <v>521</v>
      </c>
      <c r="B231" s="54" t="s">
        <v>771</v>
      </c>
      <c r="C231" s="44"/>
      <c r="D231" s="58">
        <v>24.93</v>
      </c>
      <c r="E231" s="69">
        <v>27.51</v>
      </c>
      <c r="F231" s="69">
        <v>46.37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</row>
    <row r="232" spans="1:24">
      <c r="A232" s="44" t="s">
        <v>522</v>
      </c>
      <c r="B232" s="54" t="s">
        <v>772</v>
      </c>
      <c r="C232" s="44"/>
      <c r="D232" s="58">
        <v>2408.13</v>
      </c>
      <c r="E232" s="69">
        <v>3014.95</v>
      </c>
      <c r="F232" s="69">
        <v>5678.44</v>
      </c>
      <c r="G232" s="58">
        <v>6</v>
      </c>
      <c r="H232" s="58">
        <v>20.149999999999999</v>
      </c>
      <c r="I232" s="58">
        <v>84.28</v>
      </c>
      <c r="J232" s="58">
        <v>7.56</v>
      </c>
      <c r="K232" s="58">
        <v>14.52</v>
      </c>
      <c r="L232" s="58">
        <v>125.19</v>
      </c>
      <c r="M232" s="58">
        <v>3.55</v>
      </c>
      <c r="N232" s="58">
        <v>22.53</v>
      </c>
      <c r="O232" s="58">
        <v>146.11000000000001</v>
      </c>
      <c r="P232" s="58">
        <v>12.4</v>
      </c>
      <c r="Q232" s="58">
        <v>6.17</v>
      </c>
      <c r="R232" s="58">
        <v>101.74</v>
      </c>
      <c r="S232" s="58">
        <v>25.02</v>
      </c>
      <c r="T232" s="58">
        <v>36.520000000000003</v>
      </c>
      <c r="U232" s="58">
        <v>148.93</v>
      </c>
      <c r="V232" s="58">
        <v>21.78</v>
      </c>
      <c r="W232" s="58">
        <v>32.32</v>
      </c>
      <c r="X232" s="58">
        <v>89.32</v>
      </c>
    </row>
    <row r="233" spans="1:24">
      <c r="A233" s="44" t="s">
        <v>523</v>
      </c>
      <c r="B233" s="54" t="s">
        <v>773</v>
      </c>
      <c r="C233" s="44"/>
      <c r="D233" s="58">
        <v>1187.9000000000001</v>
      </c>
      <c r="E233" s="69">
        <v>1524.68</v>
      </c>
      <c r="F233" s="69">
        <v>1883.25</v>
      </c>
      <c r="G233">
        <v>14.03</v>
      </c>
      <c r="H233">
        <v>1.06</v>
      </c>
      <c r="I233">
        <v>4.55</v>
      </c>
      <c r="J233">
        <v>5.09</v>
      </c>
      <c r="K233">
        <v>4.3600000000000003</v>
      </c>
      <c r="L233">
        <v>23.65</v>
      </c>
      <c r="M233">
        <v>3.87</v>
      </c>
      <c r="N233">
        <v>7.63</v>
      </c>
      <c r="O233">
        <v>25.92</v>
      </c>
      <c r="P233">
        <v>3.03</v>
      </c>
      <c r="Q233">
        <v>1.18</v>
      </c>
      <c r="R233">
        <v>2.63</v>
      </c>
      <c r="S233">
        <v>5.99</v>
      </c>
      <c r="T233" s="58">
        <v>7.45</v>
      </c>
      <c r="U233">
        <v>3.29</v>
      </c>
      <c r="V233">
        <v>4.4400000000000004</v>
      </c>
      <c r="W233">
        <v>1.39</v>
      </c>
      <c r="X233">
        <v>3.77</v>
      </c>
    </row>
    <row r="234" spans="1:24">
      <c r="A234" s="44" t="s">
        <v>524</v>
      </c>
      <c r="B234" s="54" t="s">
        <v>774</v>
      </c>
      <c r="C234" s="44"/>
      <c r="D234" s="58">
        <v>3.7</v>
      </c>
      <c r="E234">
        <v>6.45</v>
      </c>
      <c r="F234">
        <v>6.15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>
      <c r="A235" s="44" t="s">
        <v>525</v>
      </c>
      <c r="B235" s="54" t="s">
        <v>775</v>
      </c>
      <c r="C235" s="44"/>
      <c r="D235" s="58">
        <v>1184.2</v>
      </c>
      <c r="E235" s="69">
        <v>1518.23</v>
      </c>
      <c r="F235" s="69">
        <v>1877.1</v>
      </c>
      <c r="G235">
        <v>14.03</v>
      </c>
      <c r="H235">
        <v>1.06</v>
      </c>
      <c r="I235">
        <v>4.55</v>
      </c>
      <c r="J235">
        <v>5.09</v>
      </c>
      <c r="K235">
        <v>4.3600000000000003</v>
      </c>
      <c r="L235">
        <v>23.65</v>
      </c>
      <c r="M235">
        <v>3.87</v>
      </c>
      <c r="N235">
        <v>7.63</v>
      </c>
      <c r="O235">
        <v>25.92</v>
      </c>
      <c r="P235">
        <v>3.03</v>
      </c>
      <c r="Q235">
        <v>1.18</v>
      </c>
      <c r="R235">
        <v>2.63</v>
      </c>
      <c r="S235">
        <v>5.99</v>
      </c>
      <c r="T235" s="58">
        <v>7.45</v>
      </c>
      <c r="U235">
        <v>3.29</v>
      </c>
      <c r="V235">
        <v>4.4400000000000004</v>
      </c>
      <c r="W235">
        <v>1.39</v>
      </c>
      <c r="X235">
        <v>3.77</v>
      </c>
    </row>
    <row r="236" spans="1:24">
      <c r="A236" s="44" t="s">
        <v>526</v>
      </c>
      <c r="B236" s="54" t="s">
        <v>776</v>
      </c>
      <c r="C236" s="44"/>
      <c r="D236" s="58">
        <v>842.41</v>
      </c>
      <c r="E236" s="69">
        <v>1088.83</v>
      </c>
      <c r="F236" s="69">
        <v>1182.27</v>
      </c>
      <c r="G236" s="58">
        <v>1.38</v>
      </c>
      <c r="H236" s="58">
        <v>5.74</v>
      </c>
      <c r="I236" s="58">
        <v>0.82</v>
      </c>
      <c r="J236" s="58">
        <v>1.28</v>
      </c>
      <c r="K236" s="58">
        <v>24.18</v>
      </c>
      <c r="L236" s="58">
        <v>5.87</v>
      </c>
      <c r="M236" s="58">
        <v>8.58</v>
      </c>
      <c r="N236" s="58">
        <v>10.51</v>
      </c>
      <c r="O236" s="58">
        <v>6.69</v>
      </c>
      <c r="P236" s="58">
        <v>4.24</v>
      </c>
      <c r="Q236" s="58">
        <v>17.12</v>
      </c>
      <c r="R236" s="58">
        <v>14.1</v>
      </c>
      <c r="S236" s="58">
        <v>9.74</v>
      </c>
      <c r="T236" s="58">
        <v>9.11</v>
      </c>
      <c r="U236" s="58">
        <v>1.75</v>
      </c>
      <c r="V236" s="58">
        <v>9.4</v>
      </c>
      <c r="W236" s="58">
        <v>3.82</v>
      </c>
      <c r="X236" s="58">
        <v>4.3099999999999996</v>
      </c>
    </row>
    <row r="237" spans="1:24">
      <c r="A237" s="44" t="s">
        <v>527</v>
      </c>
      <c r="B237" s="54" t="s">
        <v>777</v>
      </c>
      <c r="C237" s="44"/>
      <c r="D237" s="58">
        <v>1.94</v>
      </c>
      <c r="E237" s="69">
        <v>2.73</v>
      </c>
      <c r="F237" s="69">
        <v>7.6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</row>
    <row r="238" spans="1:24">
      <c r="A238" s="44" t="s">
        <v>528</v>
      </c>
      <c r="B238" s="54" t="s">
        <v>778</v>
      </c>
      <c r="C238" s="44"/>
      <c r="D238" s="58">
        <v>0.7</v>
      </c>
      <c r="E238" s="69">
        <v>1.1000000000000001</v>
      </c>
      <c r="F238" s="69">
        <v>4.9400000000000004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>
      <c r="A239" s="44" t="s">
        <v>529</v>
      </c>
      <c r="B239" s="54" t="s">
        <v>779</v>
      </c>
      <c r="C239" s="44"/>
      <c r="D239">
        <v>1.25</v>
      </c>
      <c r="E239">
        <v>1.63</v>
      </c>
      <c r="F239">
        <v>2.65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24">
      <c r="A240" s="44" t="s">
        <v>530</v>
      </c>
      <c r="B240" s="54" t="s">
        <v>780</v>
      </c>
      <c r="C240" s="44"/>
      <c r="D240" s="58">
        <v>840.46</v>
      </c>
      <c r="E240" s="69">
        <v>1086.0999999999999</v>
      </c>
      <c r="F240" s="69">
        <v>1174.67</v>
      </c>
      <c r="G240" s="58">
        <v>1.38</v>
      </c>
      <c r="H240" s="58">
        <v>5.74</v>
      </c>
      <c r="I240" s="58">
        <v>0.82</v>
      </c>
      <c r="J240" s="58">
        <v>1.28</v>
      </c>
      <c r="K240" s="58">
        <v>24.18</v>
      </c>
      <c r="L240" s="58">
        <v>5.87</v>
      </c>
      <c r="M240" s="58">
        <v>8.58</v>
      </c>
      <c r="N240" s="58">
        <v>10.51</v>
      </c>
      <c r="O240" s="58">
        <v>6.69</v>
      </c>
      <c r="P240" s="58">
        <v>4.24</v>
      </c>
      <c r="Q240" s="58">
        <v>17.12</v>
      </c>
      <c r="R240" s="58">
        <v>14.1</v>
      </c>
      <c r="S240" s="58">
        <v>9.74</v>
      </c>
      <c r="T240" s="58">
        <v>9.11</v>
      </c>
      <c r="U240" s="58">
        <v>1.75</v>
      </c>
      <c r="V240" s="58">
        <v>9.4</v>
      </c>
      <c r="W240" s="58">
        <v>3.82</v>
      </c>
      <c r="X240" s="58">
        <v>4.3099999999999996</v>
      </c>
    </row>
    <row r="241" spans="1:24">
      <c r="A241" s="44" t="s">
        <v>531</v>
      </c>
      <c r="B241" s="54" t="s">
        <v>781</v>
      </c>
      <c r="C241" s="44"/>
      <c r="D241" s="58">
        <v>27.94</v>
      </c>
      <c r="E241" s="69">
        <v>51.89</v>
      </c>
      <c r="F241" s="69">
        <v>39.1</v>
      </c>
      <c r="G241">
        <v>0.02</v>
      </c>
      <c r="H241">
        <v>0.05</v>
      </c>
      <c r="I241">
        <v>0.19</v>
      </c>
      <c r="J241">
        <v>0.04</v>
      </c>
      <c r="K241">
        <v>0.45</v>
      </c>
      <c r="L241">
        <v>1.49</v>
      </c>
      <c r="M241">
        <v>0</v>
      </c>
      <c r="N241">
        <v>0.49</v>
      </c>
      <c r="O241">
        <v>0</v>
      </c>
      <c r="P241">
        <v>0</v>
      </c>
      <c r="Q241">
        <v>0.47</v>
      </c>
      <c r="R241">
        <v>0</v>
      </c>
      <c r="S241">
        <v>0</v>
      </c>
      <c r="T241">
        <v>0.01</v>
      </c>
      <c r="U241">
        <v>0</v>
      </c>
      <c r="V241">
        <v>0</v>
      </c>
      <c r="W241">
        <v>0</v>
      </c>
      <c r="X241">
        <v>0</v>
      </c>
    </row>
    <row r="242" spans="1:24">
      <c r="A242" s="44" t="s">
        <v>532</v>
      </c>
      <c r="B242" s="54" t="s">
        <v>782</v>
      </c>
      <c r="C242" s="44"/>
      <c r="D242" s="58">
        <v>412.31</v>
      </c>
      <c r="E242" s="69">
        <v>427.67</v>
      </c>
      <c r="F242" s="69">
        <v>563.94000000000005</v>
      </c>
      <c r="G242" s="58">
        <v>1.23</v>
      </c>
      <c r="H242" s="58">
        <v>3.26</v>
      </c>
      <c r="I242">
        <v>0.59</v>
      </c>
      <c r="J242" s="58">
        <v>0.65</v>
      </c>
      <c r="K242" s="58">
        <v>19.41</v>
      </c>
      <c r="L242" s="58">
        <v>4.01</v>
      </c>
      <c r="M242" s="58">
        <v>8.17</v>
      </c>
      <c r="N242" s="58">
        <v>3.39</v>
      </c>
      <c r="O242" s="58">
        <v>3.9</v>
      </c>
      <c r="P242" s="58">
        <v>3.99</v>
      </c>
      <c r="Q242" s="58">
        <v>13.06</v>
      </c>
      <c r="R242">
        <v>6.62</v>
      </c>
      <c r="S242" s="58">
        <v>6.57</v>
      </c>
      <c r="T242" s="58">
        <v>4.6900000000000004</v>
      </c>
      <c r="U242">
        <v>1.08</v>
      </c>
      <c r="V242" s="58">
        <v>9.18</v>
      </c>
      <c r="W242" s="58">
        <v>3.22</v>
      </c>
      <c r="X242">
        <v>3.27</v>
      </c>
    </row>
    <row r="243" spans="1:24">
      <c r="A243" s="44" t="s">
        <v>533</v>
      </c>
      <c r="B243" s="54" t="s">
        <v>783</v>
      </c>
      <c r="C243" s="44"/>
      <c r="D243" s="58">
        <v>13.46</v>
      </c>
      <c r="E243" s="69">
        <v>16.82</v>
      </c>
      <c r="F243" s="69">
        <v>17.05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0.17</v>
      </c>
      <c r="V243">
        <v>0</v>
      </c>
      <c r="W243">
        <v>0</v>
      </c>
      <c r="X243">
        <v>0</v>
      </c>
    </row>
    <row r="244" spans="1:24">
      <c r="A244" s="44" t="s">
        <v>534</v>
      </c>
      <c r="B244" s="54" t="s">
        <v>784</v>
      </c>
      <c r="C244" s="44"/>
      <c r="D244" s="58">
        <v>322.86</v>
      </c>
      <c r="E244" s="69">
        <v>517.79999999999995</v>
      </c>
      <c r="F244" s="69">
        <v>454.67</v>
      </c>
      <c r="G244">
        <v>0</v>
      </c>
      <c r="H244">
        <v>2.4</v>
      </c>
      <c r="I244">
        <v>0.04</v>
      </c>
      <c r="J244">
        <v>0.32</v>
      </c>
      <c r="K244">
        <v>3.55</v>
      </c>
      <c r="L244">
        <v>0.32</v>
      </c>
      <c r="M244">
        <v>0.32</v>
      </c>
      <c r="N244">
        <v>3.64</v>
      </c>
      <c r="O244">
        <v>2.14</v>
      </c>
      <c r="P244">
        <v>0.17</v>
      </c>
      <c r="Q244">
        <v>3.53</v>
      </c>
      <c r="R244">
        <v>6.73</v>
      </c>
      <c r="S244" s="58">
        <v>2.61</v>
      </c>
      <c r="T244">
        <v>2.62</v>
      </c>
      <c r="U244">
        <v>0.5</v>
      </c>
      <c r="V244">
        <v>0.21</v>
      </c>
      <c r="W244">
        <v>0.3</v>
      </c>
      <c r="X244" s="58">
        <v>1.01</v>
      </c>
    </row>
    <row r="245" spans="1:24">
      <c r="A245" s="44" t="s">
        <v>535</v>
      </c>
      <c r="B245" s="54" t="s">
        <v>785</v>
      </c>
      <c r="C245" s="44"/>
      <c r="D245" s="58">
        <v>63.9</v>
      </c>
      <c r="E245" s="69">
        <v>71.930000000000007</v>
      </c>
      <c r="F245" s="69">
        <v>99.91</v>
      </c>
      <c r="G245" s="58">
        <v>0.14000000000000001</v>
      </c>
      <c r="H245">
        <v>0.03</v>
      </c>
      <c r="I245">
        <v>0</v>
      </c>
      <c r="J245" s="58">
        <v>0.28000000000000003</v>
      </c>
      <c r="K245">
        <v>0.78</v>
      </c>
      <c r="L245">
        <v>0.06</v>
      </c>
      <c r="M245" s="58">
        <v>0.09</v>
      </c>
      <c r="N245">
        <v>2.99</v>
      </c>
      <c r="O245">
        <v>0.65</v>
      </c>
      <c r="P245" s="58">
        <v>7.0000000000000007E-2</v>
      </c>
      <c r="Q245">
        <v>0.06</v>
      </c>
      <c r="R245">
        <v>0.75</v>
      </c>
      <c r="S245" s="58">
        <v>0.56999999999999995</v>
      </c>
      <c r="T245">
        <v>1.8</v>
      </c>
      <c r="U245">
        <v>0</v>
      </c>
      <c r="V245" s="58">
        <v>0</v>
      </c>
      <c r="W245">
        <v>0.3</v>
      </c>
      <c r="X245">
        <v>0.02</v>
      </c>
    </row>
    <row r="246" spans="1:24">
      <c r="A246" s="44" t="s">
        <v>536</v>
      </c>
      <c r="B246" s="54" t="s">
        <v>786</v>
      </c>
      <c r="C246" s="44"/>
      <c r="D246" s="58">
        <v>22.49</v>
      </c>
      <c r="E246" s="58">
        <v>11.61</v>
      </c>
      <c r="F246">
        <v>14.67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</row>
    <row r="247" spans="1:24">
      <c r="A247" s="44" t="s">
        <v>537</v>
      </c>
      <c r="B247" s="54" t="s">
        <v>786</v>
      </c>
      <c r="C247" s="44"/>
      <c r="D247" s="58">
        <v>22.49</v>
      </c>
      <c r="E247" s="58">
        <v>11.61</v>
      </c>
      <c r="F247">
        <v>14.67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>
      <c r="A248" s="44" t="s">
        <v>538</v>
      </c>
      <c r="B248" s="54" t="s">
        <v>787</v>
      </c>
      <c r="C248" s="44"/>
      <c r="D248">
        <v>19.68</v>
      </c>
      <c r="E248">
        <v>8.49</v>
      </c>
      <c r="F248">
        <v>9.8800000000000008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>
      <c r="A249" s="44" t="s">
        <v>539</v>
      </c>
      <c r="B249" s="54" t="s">
        <v>788</v>
      </c>
      <c r="C249" s="44"/>
      <c r="D249" s="58">
        <v>2.81</v>
      </c>
      <c r="E249" s="58">
        <v>3.12</v>
      </c>
      <c r="F249">
        <v>4.79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>
      <c r="A250" s="44" t="s">
        <v>540</v>
      </c>
      <c r="B250" s="54" t="s">
        <v>789</v>
      </c>
      <c r="C250" s="44"/>
      <c r="E250" s="69">
        <v>1121023310</v>
      </c>
      <c r="F250" s="69">
        <v>1121023310</v>
      </c>
    </row>
    <row r="251" spans="1:24">
      <c r="A251" s="44" t="s">
        <v>541</v>
      </c>
      <c r="B251" s="54" t="s">
        <v>790</v>
      </c>
      <c r="C251" s="44"/>
      <c r="E251" s="69">
        <v>142800740</v>
      </c>
      <c r="F251" s="69">
        <v>142800740</v>
      </c>
    </row>
    <row r="252" spans="1:24">
      <c r="A252" s="44" t="s">
        <v>542</v>
      </c>
      <c r="B252" s="54" t="s">
        <v>791</v>
      </c>
      <c r="C252" s="44"/>
      <c r="D252" s="58">
        <v>568715.92000000004</v>
      </c>
      <c r="E252" s="69">
        <v>624345.34</v>
      </c>
      <c r="F252" s="69">
        <v>614886.23</v>
      </c>
      <c r="G252" s="58">
        <v>19739.62</v>
      </c>
      <c r="H252" s="58">
        <v>8718.2199999999993</v>
      </c>
      <c r="I252" s="58">
        <v>73808.86</v>
      </c>
      <c r="J252" s="58">
        <v>9974.86</v>
      </c>
      <c r="K252" s="58">
        <v>7991.09</v>
      </c>
      <c r="L252" s="58">
        <v>100252.47</v>
      </c>
      <c r="M252" s="58">
        <v>8193.15</v>
      </c>
      <c r="N252" s="58">
        <v>6169.69</v>
      </c>
      <c r="O252" s="58">
        <v>93789.93</v>
      </c>
      <c r="P252" s="58">
        <v>13509.39</v>
      </c>
      <c r="Q252" s="58">
        <v>4628.62</v>
      </c>
      <c r="R252" s="58">
        <v>72051.77</v>
      </c>
      <c r="S252" s="58">
        <v>21533.11</v>
      </c>
      <c r="T252" s="58">
        <v>6210.63</v>
      </c>
      <c r="U252" s="58">
        <v>95732.89</v>
      </c>
      <c r="V252" s="58">
        <v>13463.69</v>
      </c>
      <c r="W252" s="58">
        <v>8250.06</v>
      </c>
      <c r="X252" s="58">
        <v>72131.63</v>
      </c>
    </row>
    <row r="253" spans="1:24">
      <c r="A253" s="44" t="s">
        <v>115</v>
      </c>
      <c r="B253" s="54" t="s">
        <v>276</v>
      </c>
      <c r="C253" s="44"/>
      <c r="D253" s="58">
        <v>14804.96</v>
      </c>
      <c r="E253" s="69">
        <v>8584.2000000000007</v>
      </c>
      <c r="F253" s="69">
        <v>8287.33</v>
      </c>
      <c r="G253" s="58">
        <v>569.27</v>
      </c>
      <c r="H253" s="58">
        <v>356.97</v>
      </c>
      <c r="I253" s="58">
        <v>666.96</v>
      </c>
      <c r="J253" s="58">
        <v>162.36000000000001</v>
      </c>
      <c r="K253" s="58">
        <v>175.25</v>
      </c>
      <c r="L253" s="58">
        <v>573.1</v>
      </c>
      <c r="M253" s="58">
        <v>155.84</v>
      </c>
      <c r="N253" s="58">
        <v>157.94</v>
      </c>
      <c r="O253" s="58">
        <v>643.21</v>
      </c>
      <c r="P253" s="58">
        <v>173.25</v>
      </c>
      <c r="Q253" s="58">
        <v>31.87</v>
      </c>
      <c r="R253" s="58">
        <v>224</v>
      </c>
      <c r="S253" s="58">
        <v>326.95999999999998</v>
      </c>
      <c r="T253" s="58">
        <v>155.08000000000001</v>
      </c>
      <c r="U253" s="58">
        <v>518.97</v>
      </c>
      <c r="V253" s="58">
        <v>162.62</v>
      </c>
      <c r="W253" s="58">
        <v>80.900000000000006</v>
      </c>
      <c r="X253" s="58">
        <v>366.71</v>
      </c>
    </row>
    <row r="254" spans="1:24">
      <c r="A254" s="44" t="s">
        <v>116</v>
      </c>
      <c r="B254" s="54" t="s">
        <v>277</v>
      </c>
      <c r="C254" s="44"/>
      <c r="D254" s="58">
        <v>5231.6000000000004</v>
      </c>
      <c r="E254" s="69">
        <v>6839.31</v>
      </c>
      <c r="F254" s="69">
        <v>9965.86</v>
      </c>
      <c r="G254" s="58">
        <v>71.3</v>
      </c>
      <c r="H254" s="58">
        <v>58.71</v>
      </c>
      <c r="I254" s="58">
        <v>356.42</v>
      </c>
      <c r="J254" s="58">
        <v>111.75</v>
      </c>
      <c r="K254" s="58">
        <v>88.48</v>
      </c>
      <c r="L254" s="58">
        <v>552.14</v>
      </c>
      <c r="M254" s="58">
        <v>23.93</v>
      </c>
      <c r="N254" s="58">
        <v>81.38</v>
      </c>
      <c r="O254" s="58">
        <v>391.66</v>
      </c>
      <c r="P254" s="58">
        <v>35.630000000000003</v>
      </c>
      <c r="Q254" s="58">
        <v>52.09</v>
      </c>
      <c r="R254" s="58">
        <v>384.43</v>
      </c>
      <c r="S254" s="58">
        <v>36.520000000000003</v>
      </c>
      <c r="T254" s="58">
        <v>87.73</v>
      </c>
      <c r="U254" s="58">
        <v>484.35</v>
      </c>
      <c r="V254" s="58">
        <v>77.69</v>
      </c>
      <c r="W254" s="58">
        <v>93.64</v>
      </c>
      <c r="X254" s="58">
        <v>328.45</v>
      </c>
    </row>
    <row r="255" spans="1:24">
      <c r="A255" s="44" t="s">
        <v>117</v>
      </c>
      <c r="B255" s="54" t="s">
        <v>278</v>
      </c>
      <c r="C255" s="44"/>
      <c r="D255" s="58">
        <v>792.94</v>
      </c>
      <c r="E255" s="69">
        <v>1226.49</v>
      </c>
      <c r="F255" s="69">
        <v>1364.61</v>
      </c>
      <c r="G255" s="58">
        <v>14.74</v>
      </c>
      <c r="H255" s="58">
        <v>8.16</v>
      </c>
      <c r="I255" s="58">
        <v>53.59</v>
      </c>
      <c r="J255" s="58">
        <v>8.02</v>
      </c>
      <c r="K255" s="58">
        <v>18.190000000000001</v>
      </c>
      <c r="L255" s="58">
        <v>52.08</v>
      </c>
      <c r="M255" s="58">
        <v>10.16</v>
      </c>
      <c r="N255" s="58">
        <v>14.99</v>
      </c>
      <c r="O255" s="58">
        <v>65.25</v>
      </c>
      <c r="P255" s="58">
        <v>9.32</v>
      </c>
      <c r="Q255" s="58">
        <v>3.39</v>
      </c>
      <c r="R255" s="58">
        <v>45.07</v>
      </c>
      <c r="S255" s="58">
        <v>8.91</v>
      </c>
      <c r="T255" s="58">
        <v>2.39</v>
      </c>
      <c r="U255" s="58">
        <v>39.43</v>
      </c>
      <c r="V255" s="58">
        <v>16.45</v>
      </c>
      <c r="W255" s="58">
        <v>1.85</v>
      </c>
      <c r="X255" s="58">
        <v>40.299999999999997</v>
      </c>
    </row>
    <row r="256" spans="1:24">
      <c r="A256" s="44" t="s">
        <v>118</v>
      </c>
      <c r="B256" s="54" t="s">
        <v>279</v>
      </c>
      <c r="C256" s="44"/>
      <c r="D256" s="58">
        <v>2029.14</v>
      </c>
      <c r="E256" s="69">
        <v>3135.82</v>
      </c>
      <c r="F256" s="69">
        <v>2964.68</v>
      </c>
      <c r="G256" s="58">
        <v>7.38</v>
      </c>
      <c r="H256" s="58">
        <v>4.84</v>
      </c>
      <c r="I256" s="58">
        <v>151.21</v>
      </c>
      <c r="J256" s="58">
        <v>6.07</v>
      </c>
      <c r="K256" s="58">
        <v>7.62</v>
      </c>
      <c r="L256" s="58">
        <v>152.44999999999999</v>
      </c>
      <c r="M256" s="58">
        <v>17.36</v>
      </c>
      <c r="N256" s="58">
        <v>83.16</v>
      </c>
      <c r="O256" s="58">
        <v>176.51</v>
      </c>
      <c r="P256" s="58">
        <v>2.58</v>
      </c>
      <c r="Q256" s="58">
        <v>9.73</v>
      </c>
      <c r="R256" s="58">
        <v>113.11</v>
      </c>
      <c r="S256" s="58">
        <v>4.72</v>
      </c>
      <c r="T256" s="58">
        <v>10.81</v>
      </c>
      <c r="U256" s="58">
        <v>204.88</v>
      </c>
      <c r="V256" s="58">
        <v>5</v>
      </c>
      <c r="W256" s="58">
        <v>7.73</v>
      </c>
      <c r="X256" s="58">
        <v>121.2</v>
      </c>
    </row>
    <row r="257" spans="1:24">
      <c r="A257" s="44" t="s">
        <v>119</v>
      </c>
      <c r="B257" s="54" t="s">
        <v>280</v>
      </c>
      <c r="C257" s="44"/>
      <c r="D257" s="58">
        <v>9554.98</v>
      </c>
      <c r="E257" s="69">
        <v>7897.28</v>
      </c>
      <c r="F257" s="69">
        <v>8353.6200000000008</v>
      </c>
      <c r="G257" s="58">
        <v>26.38</v>
      </c>
      <c r="H257" s="58">
        <v>41.36</v>
      </c>
      <c r="I257" s="58">
        <v>281.74</v>
      </c>
      <c r="J257" s="58">
        <v>25.96</v>
      </c>
      <c r="K257" s="58">
        <v>43.77</v>
      </c>
      <c r="L257" s="58">
        <v>465.57</v>
      </c>
      <c r="M257" s="58">
        <v>79.650000000000006</v>
      </c>
      <c r="N257" s="58">
        <v>72.58</v>
      </c>
      <c r="O257" s="58">
        <v>424.68</v>
      </c>
      <c r="P257" s="58">
        <v>33.119999999999997</v>
      </c>
      <c r="Q257" s="58">
        <v>58.31</v>
      </c>
      <c r="R257" s="58">
        <v>457.02</v>
      </c>
      <c r="S257" s="58">
        <v>30</v>
      </c>
      <c r="T257" s="58">
        <v>22.89</v>
      </c>
      <c r="U257" s="58">
        <v>517.61</v>
      </c>
      <c r="V257" s="58">
        <v>24.41</v>
      </c>
      <c r="W257" s="58">
        <v>76.55</v>
      </c>
      <c r="X257" s="58">
        <v>519.08000000000004</v>
      </c>
    </row>
    <row r="258" spans="1:24">
      <c r="A258" s="44" t="s">
        <v>120</v>
      </c>
      <c r="B258" s="54" t="s">
        <v>245</v>
      </c>
      <c r="C258" s="44"/>
      <c r="D258" s="58">
        <v>18007.55</v>
      </c>
      <c r="E258" s="69">
        <v>23802.89</v>
      </c>
      <c r="F258" s="69">
        <v>31032.25</v>
      </c>
      <c r="G258" s="58">
        <v>448.91</v>
      </c>
      <c r="H258" s="58">
        <v>145.18</v>
      </c>
      <c r="I258" s="58">
        <v>794.52</v>
      </c>
      <c r="J258" s="58">
        <v>216.92</v>
      </c>
      <c r="K258" s="58">
        <v>318.08</v>
      </c>
      <c r="L258" s="58">
        <v>1290.7</v>
      </c>
      <c r="M258" s="58">
        <v>529.54</v>
      </c>
      <c r="N258" s="58">
        <v>351.46</v>
      </c>
      <c r="O258" s="58">
        <v>1913.96</v>
      </c>
      <c r="P258" s="58">
        <v>176.45</v>
      </c>
      <c r="Q258" s="58">
        <v>259.32</v>
      </c>
      <c r="R258" s="58">
        <v>963.47</v>
      </c>
      <c r="S258" s="58">
        <v>480.06</v>
      </c>
      <c r="T258" s="58">
        <v>319.42</v>
      </c>
      <c r="U258" s="58">
        <v>1859.93</v>
      </c>
      <c r="V258" s="58">
        <v>331.72</v>
      </c>
      <c r="W258" s="58">
        <v>149.69</v>
      </c>
      <c r="X258" s="58">
        <v>1279.4100000000001</v>
      </c>
    </row>
    <row r="259" spans="1:24">
      <c r="A259" s="44" t="s">
        <v>121</v>
      </c>
      <c r="B259" s="54" t="s">
        <v>263</v>
      </c>
      <c r="C259" s="44"/>
      <c r="D259" s="58">
        <v>5905.47</v>
      </c>
      <c r="E259" s="69">
        <v>8569.5400000000009</v>
      </c>
      <c r="F259" s="69">
        <v>10478.82</v>
      </c>
      <c r="G259" s="58">
        <v>89.54</v>
      </c>
      <c r="H259" s="58">
        <v>44.4</v>
      </c>
      <c r="I259" s="58">
        <v>610.85</v>
      </c>
      <c r="J259" s="58">
        <v>53.05</v>
      </c>
      <c r="K259" s="58">
        <v>54.28</v>
      </c>
      <c r="L259" s="58">
        <v>695.06</v>
      </c>
      <c r="M259" s="58">
        <v>104.35</v>
      </c>
      <c r="N259" s="58">
        <v>33.93</v>
      </c>
      <c r="O259" s="58">
        <v>702.53</v>
      </c>
      <c r="P259" s="58">
        <v>50.68</v>
      </c>
      <c r="Q259" s="58">
        <v>16.739999999999998</v>
      </c>
      <c r="R259" s="58">
        <v>490.71</v>
      </c>
      <c r="S259" s="58">
        <v>84.99</v>
      </c>
      <c r="T259" s="58">
        <v>113.71</v>
      </c>
      <c r="U259" s="58">
        <v>1125.82</v>
      </c>
      <c r="V259" s="58">
        <v>101.09</v>
      </c>
      <c r="W259" s="58">
        <v>113.69</v>
      </c>
      <c r="X259" s="58">
        <v>869.71</v>
      </c>
    </row>
    <row r="260" spans="1:24">
      <c r="A260" s="44" t="s">
        <v>122</v>
      </c>
      <c r="B260" s="54" t="s">
        <v>282</v>
      </c>
      <c r="C260" s="44"/>
      <c r="D260" s="58">
        <v>17757.61</v>
      </c>
      <c r="E260" s="69">
        <v>17808.509999999998</v>
      </c>
      <c r="F260" s="69">
        <v>28656.51</v>
      </c>
      <c r="G260" s="58">
        <v>654.78</v>
      </c>
      <c r="H260" s="58">
        <v>250.72</v>
      </c>
      <c r="I260" s="58">
        <v>1336.87</v>
      </c>
      <c r="J260" s="58">
        <v>785.8</v>
      </c>
      <c r="K260" s="58">
        <v>278.91000000000003</v>
      </c>
      <c r="L260" s="58">
        <v>1638.33</v>
      </c>
      <c r="M260" s="58">
        <v>461.96</v>
      </c>
      <c r="N260" s="58">
        <v>503.01</v>
      </c>
      <c r="O260" s="58">
        <v>1609.34</v>
      </c>
      <c r="P260" s="58">
        <v>450.82</v>
      </c>
      <c r="Q260" s="58">
        <v>343.06</v>
      </c>
      <c r="R260" s="58">
        <v>1350.89</v>
      </c>
      <c r="S260" s="58">
        <v>278.89</v>
      </c>
      <c r="T260" s="58">
        <v>191.44</v>
      </c>
      <c r="U260" s="58">
        <v>1485.47</v>
      </c>
      <c r="V260" s="58">
        <v>357.49</v>
      </c>
      <c r="W260" s="58">
        <v>139.1</v>
      </c>
      <c r="X260" s="58">
        <v>1387.78</v>
      </c>
    </row>
    <row r="261" spans="1:24">
      <c r="A261" s="44" t="s">
        <v>123</v>
      </c>
      <c r="B261" s="54" t="s">
        <v>283</v>
      </c>
      <c r="C261" s="44"/>
      <c r="D261" s="69">
        <v>2729.2</v>
      </c>
      <c r="E261" s="69">
        <v>2906.45</v>
      </c>
      <c r="F261" s="69">
        <v>3625.19</v>
      </c>
      <c r="G261" s="58">
        <v>108.57</v>
      </c>
      <c r="H261" s="58">
        <v>49.89</v>
      </c>
      <c r="I261" s="58">
        <v>410.98</v>
      </c>
      <c r="J261" s="58">
        <v>49.78</v>
      </c>
      <c r="K261" s="58">
        <v>63.1</v>
      </c>
      <c r="L261" s="58">
        <v>222.26</v>
      </c>
      <c r="M261" s="58">
        <v>35.200000000000003</v>
      </c>
      <c r="N261" s="58">
        <v>23.47</v>
      </c>
      <c r="O261" s="58">
        <v>175.01</v>
      </c>
      <c r="P261" s="58">
        <v>24.05</v>
      </c>
      <c r="Q261" s="58">
        <v>3.29</v>
      </c>
      <c r="R261" s="58">
        <v>72.7</v>
      </c>
      <c r="S261" s="58">
        <v>13.2</v>
      </c>
      <c r="T261" s="58">
        <v>12.72</v>
      </c>
      <c r="U261" s="58">
        <v>136.16</v>
      </c>
      <c r="V261" s="58">
        <v>40.21</v>
      </c>
      <c r="W261" s="58">
        <v>50.56</v>
      </c>
      <c r="X261" s="58">
        <v>191.74</v>
      </c>
    </row>
    <row r="262" spans="1:24">
      <c r="A262" s="44" t="s">
        <v>124</v>
      </c>
      <c r="B262" s="54" t="s">
        <v>266</v>
      </c>
      <c r="C262" s="44"/>
      <c r="D262" s="58">
        <v>13105.24</v>
      </c>
      <c r="E262" s="69">
        <v>16741.88</v>
      </c>
      <c r="F262" s="69">
        <v>24085.040000000001</v>
      </c>
      <c r="G262" s="58">
        <v>105.36</v>
      </c>
      <c r="H262" s="58">
        <v>41.49</v>
      </c>
      <c r="I262" s="58">
        <v>824.3</v>
      </c>
      <c r="J262" s="58">
        <v>113.93</v>
      </c>
      <c r="K262" s="58">
        <v>107.3</v>
      </c>
      <c r="L262" s="58">
        <v>1775.16</v>
      </c>
      <c r="M262" s="58">
        <v>70.88</v>
      </c>
      <c r="N262" s="58">
        <v>145.97999999999999</v>
      </c>
      <c r="O262" s="58">
        <v>1647.02</v>
      </c>
      <c r="P262" s="58">
        <v>68.48</v>
      </c>
      <c r="Q262" s="58">
        <v>92.36</v>
      </c>
      <c r="R262" s="58">
        <v>878.81</v>
      </c>
      <c r="S262" s="58">
        <v>234.91</v>
      </c>
      <c r="T262" s="58">
        <v>128.55000000000001</v>
      </c>
      <c r="U262" s="58">
        <v>2288.85</v>
      </c>
      <c r="V262" s="58">
        <v>130.87</v>
      </c>
      <c r="W262" s="58">
        <v>60.3</v>
      </c>
      <c r="X262" s="58">
        <v>1206.53</v>
      </c>
    </row>
    <row r="263" spans="1:24">
      <c r="A263" s="44" t="s">
        <v>543</v>
      </c>
      <c r="B263" s="54" t="s">
        <v>792</v>
      </c>
      <c r="C263" s="44"/>
      <c r="D263" s="58">
        <v>3536.17</v>
      </c>
      <c r="E263" s="69">
        <v>3751.29</v>
      </c>
      <c r="F263" s="69">
        <v>4689.54</v>
      </c>
      <c r="G263" s="58">
        <v>167.73</v>
      </c>
      <c r="H263" s="58">
        <v>207.76</v>
      </c>
      <c r="I263" s="58">
        <v>127.63</v>
      </c>
      <c r="J263" s="58">
        <v>79.48</v>
      </c>
      <c r="K263" s="58">
        <v>122.71</v>
      </c>
      <c r="L263" s="58">
        <v>135.34</v>
      </c>
      <c r="M263" s="58">
        <v>107.56</v>
      </c>
      <c r="N263" s="58">
        <v>226.55</v>
      </c>
      <c r="O263" s="58">
        <v>211.02</v>
      </c>
      <c r="P263" s="58">
        <v>75.959999999999994</v>
      </c>
      <c r="Q263" s="58">
        <v>149.5</v>
      </c>
      <c r="R263" s="58">
        <v>71.92</v>
      </c>
      <c r="S263" s="58">
        <v>85.2</v>
      </c>
      <c r="T263" s="58">
        <v>148.96</v>
      </c>
      <c r="U263" s="58">
        <v>149.79</v>
      </c>
      <c r="V263" s="58">
        <v>50.53</v>
      </c>
      <c r="W263" s="58">
        <v>118.95</v>
      </c>
      <c r="X263" s="58">
        <v>127.25</v>
      </c>
    </row>
    <row r="264" spans="1:24">
      <c r="A264" s="44" t="s">
        <v>125</v>
      </c>
      <c r="B264" s="54" t="s">
        <v>284</v>
      </c>
      <c r="C264" s="44"/>
      <c r="D264" s="58">
        <v>649.69000000000005</v>
      </c>
      <c r="E264" s="69">
        <v>552.20000000000005</v>
      </c>
      <c r="F264" s="69">
        <v>670.67</v>
      </c>
      <c r="G264" s="58">
        <v>15.01</v>
      </c>
      <c r="H264" s="58">
        <v>4.1399999999999997</v>
      </c>
      <c r="I264" s="58">
        <v>42.15</v>
      </c>
      <c r="J264" s="58">
        <v>14.15</v>
      </c>
      <c r="K264" s="58">
        <v>11.86</v>
      </c>
      <c r="L264" s="58">
        <v>12.06</v>
      </c>
      <c r="M264" s="58">
        <v>2.44</v>
      </c>
      <c r="N264" s="58">
        <v>15.16</v>
      </c>
      <c r="O264" s="58">
        <v>12.28</v>
      </c>
      <c r="P264" s="58">
        <v>11.05</v>
      </c>
      <c r="Q264" s="58">
        <v>9.92</v>
      </c>
      <c r="R264" s="58">
        <v>13.79</v>
      </c>
      <c r="S264" s="58">
        <v>3.55</v>
      </c>
      <c r="T264" s="58">
        <v>16.239999999999998</v>
      </c>
      <c r="U264" s="58">
        <v>37.950000000000003</v>
      </c>
      <c r="V264" s="58">
        <v>3.29</v>
      </c>
      <c r="W264" s="58">
        <v>11.45</v>
      </c>
      <c r="X264" s="58">
        <v>10.06</v>
      </c>
    </row>
    <row r="265" spans="1:24">
      <c r="A265" s="44" t="s">
        <v>126</v>
      </c>
      <c r="B265" s="54" t="s">
        <v>309</v>
      </c>
      <c r="C265" s="44"/>
      <c r="D265" s="58">
        <v>1164.82</v>
      </c>
      <c r="E265" s="69">
        <v>1236.24</v>
      </c>
      <c r="F265" s="69">
        <v>1773.64</v>
      </c>
      <c r="G265" s="58">
        <v>6.1</v>
      </c>
      <c r="H265" s="58">
        <v>8.1300000000000008</v>
      </c>
      <c r="I265" s="58">
        <v>61.15</v>
      </c>
      <c r="J265" s="58">
        <v>2.66</v>
      </c>
      <c r="K265" s="58">
        <v>39.71</v>
      </c>
      <c r="L265" s="58">
        <v>86.94</v>
      </c>
      <c r="M265" s="58">
        <v>21.96</v>
      </c>
      <c r="N265" s="58">
        <v>11.06</v>
      </c>
      <c r="O265" s="58">
        <v>59.71</v>
      </c>
      <c r="P265" s="58">
        <v>24.53</v>
      </c>
      <c r="Q265" s="58">
        <v>25.38</v>
      </c>
      <c r="R265" s="58">
        <v>84.08</v>
      </c>
      <c r="S265" s="58">
        <v>22.29</v>
      </c>
      <c r="T265" s="58">
        <v>29.25</v>
      </c>
      <c r="U265" s="58">
        <v>59.82</v>
      </c>
      <c r="V265" s="58">
        <v>11.16</v>
      </c>
      <c r="W265" s="58">
        <v>19.149999999999999</v>
      </c>
      <c r="X265" s="58">
        <v>56.98</v>
      </c>
    </row>
    <row r="266" spans="1:24">
      <c r="A266" s="44" t="s">
        <v>127</v>
      </c>
      <c r="B266" s="54" t="s">
        <v>286</v>
      </c>
      <c r="C266" s="44"/>
      <c r="D266" s="58">
        <v>2475.71</v>
      </c>
      <c r="E266" s="69">
        <v>2149.81</v>
      </c>
      <c r="F266" s="69">
        <v>2531.65</v>
      </c>
      <c r="G266" s="58">
        <v>108.74</v>
      </c>
      <c r="H266" s="58">
        <v>91.83</v>
      </c>
      <c r="I266" s="58">
        <v>53.16</v>
      </c>
      <c r="J266" s="58">
        <v>77.44</v>
      </c>
      <c r="K266" s="58">
        <v>74.5</v>
      </c>
      <c r="L266" s="58">
        <v>80.17</v>
      </c>
      <c r="M266" s="58">
        <v>72.64</v>
      </c>
      <c r="N266" s="58">
        <v>143.1</v>
      </c>
      <c r="O266" s="58">
        <v>89.36</v>
      </c>
      <c r="P266" s="58">
        <v>20.350000000000001</v>
      </c>
      <c r="Q266" s="58">
        <v>42.66</v>
      </c>
      <c r="R266" s="58">
        <v>80.41</v>
      </c>
      <c r="S266" s="58">
        <v>25.02</v>
      </c>
      <c r="T266" s="58">
        <v>71.540000000000006</v>
      </c>
      <c r="U266" s="58">
        <v>46.94</v>
      </c>
      <c r="V266" s="58">
        <v>99.43</v>
      </c>
      <c r="W266" s="58">
        <v>147.88999999999999</v>
      </c>
      <c r="X266" s="58">
        <v>78.41</v>
      </c>
    </row>
    <row r="267" spans="1:24">
      <c r="A267" s="44" t="s">
        <v>128</v>
      </c>
      <c r="B267" s="54" t="s">
        <v>287</v>
      </c>
      <c r="C267" s="44"/>
      <c r="D267" s="58">
        <v>3437.17</v>
      </c>
      <c r="E267" s="69">
        <v>3032.09</v>
      </c>
      <c r="F267" s="69">
        <v>2726.45</v>
      </c>
      <c r="G267" s="58">
        <v>115.48</v>
      </c>
      <c r="H267" s="58">
        <v>120.29</v>
      </c>
      <c r="I267" s="58">
        <v>54.2</v>
      </c>
      <c r="J267" s="58">
        <v>84.33</v>
      </c>
      <c r="K267" s="58">
        <v>160.01</v>
      </c>
      <c r="L267" s="58">
        <v>95.3</v>
      </c>
      <c r="M267" s="58">
        <v>49.93</v>
      </c>
      <c r="N267" s="58">
        <v>253.49</v>
      </c>
      <c r="O267" s="58">
        <v>209.49</v>
      </c>
      <c r="P267" s="58">
        <v>33.67</v>
      </c>
      <c r="Q267" s="58">
        <v>73.39</v>
      </c>
      <c r="R267" s="58">
        <v>69.209999999999994</v>
      </c>
      <c r="S267" s="58">
        <v>12.81</v>
      </c>
      <c r="T267" s="58">
        <v>44.96</v>
      </c>
      <c r="U267" s="58">
        <v>54.89</v>
      </c>
      <c r="V267" s="58">
        <v>57.47</v>
      </c>
      <c r="W267" s="58">
        <v>65.02</v>
      </c>
      <c r="X267" s="58">
        <v>64.959999999999994</v>
      </c>
    </row>
    <row r="268" spans="1:24">
      <c r="A268" s="44" t="s">
        <v>129</v>
      </c>
      <c r="B268" s="54" t="s">
        <v>288</v>
      </c>
      <c r="C268" s="44"/>
      <c r="D268" s="58">
        <v>18844.87</v>
      </c>
      <c r="E268" s="69">
        <v>19957.63</v>
      </c>
      <c r="F268" s="69">
        <v>20788.310000000001</v>
      </c>
      <c r="G268" s="58">
        <v>729.76</v>
      </c>
      <c r="H268" s="58">
        <v>472.48</v>
      </c>
      <c r="I268" s="58">
        <v>857.66</v>
      </c>
      <c r="J268" s="58">
        <v>511.75</v>
      </c>
      <c r="K268" s="58">
        <v>1011.37</v>
      </c>
      <c r="L268" s="58">
        <v>1212.69</v>
      </c>
      <c r="M268" s="58">
        <v>177.44</v>
      </c>
      <c r="N268" s="58">
        <v>288.55</v>
      </c>
      <c r="O268" s="58">
        <v>580.82000000000005</v>
      </c>
      <c r="P268" s="58">
        <v>127</v>
      </c>
      <c r="Q268" s="58">
        <v>256.44</v>
      </c>
      <c r="R268" s="58">
        <v>360.19</v>
      </c>
      <c r="S268" s="58">
        <v>195.88</v>
      </c>
      <c r="T268" s="58">
        <v>380.04</v>
      </c>
      <c r="U268" s="58">
        <v>368.49</v>
      </c>
      <c r="V268" s="58">
        <v>304.56</v>
      </c>
      <c r="W268" s="58">
        <v>282.23</v>
      </c>
      <c r="X268" s="58">
        <v>480.94</v>
      </c>
    </row>
    <row r="269" spans="1:24">
      <c r="A269" s="44" t="s">
        <v>130</v>
      </c>
      <c r="B269" s="54" t="s">
        <v>289</v>
      </c>
      <c r="C269" s="44"/>
      <c r="D269" s="58">
        <v>5588.18</v>
      </c>
      <c r="E269" s="69">
        <v>9458.41</v>
      </c>
      <c r="F269" s="69">
        <v>11912.13</v>
      </c>
      <c r="G269" s="58">
        <v>138.36000000000001</v>
      </c>
      <c r="H269" s="58">
        <v>26.12</v>
      </c>
      <c r="I269" s="58">
        <v>464.8</v>
      </c>
      <c r="J269" s="58">
        <v>144.47999999999999</v>
      </c>
      <c r="K269" s="58">
        <v>85.27</v>
      </c>
      <c r="L269" s="58">
        <v>754.41</v>
      </c>
      <c r="M269" s="58">
        <v>175.07</v>
      </c>
      <c r="N269" s="58">
        <v>116.41</v>
      </c>
      <c r="O269" s="58">
        <v>753.21</v>
      </c>
      <c r="P269" s="58">
        <v>98.16</v>
      </c>
      <c r="Q269" s="58">
        <v>59.96</v>
      </c>
      <c r="R269" s="58">
        <v>490.62</v>
      </c>
      <c r="S269" s="58">
        <v>79.95</v>
      </c>
      <c r="T269" s="58">
        <v>143.28</v>
      </c>
      <c r="U269" s="58">
        <v>630.79</v>
      </c>
      <c r="V269" s="58">
        <v>126.74</v>
      </c>
      <c r="W269" s="58">
        <v>88.31</v>
      </c>
      <c r="X269" s="58">
        <v>814.73</v>
      </c>
    </row>
    <row r="270" spans="1:24">
      <c r="A270" s="44" t="s">
        <v>131</v>
      </c>
      <c r="B270" s="54" t="s">
        <v>290</v>
      </c>
      <c r="C270" s="44"/>
      <c r="D270" s="58">
        <v>4086.82</v>
      </c>
      <c r="E270" s="69">
        <v>4348.04</v>
      </c>
      <c r="F270" s="69">
        <v>5247.69</v>
      </c>
      <c r="G270" s="58">
        <v>47.03</v>
      </c>
      <c r="H270" s="58">
        <v>74.59</v>
      </c>
      <c r="I270" s="58">
        <v>252.59</v>
      </c>
      <c r="J270" s="58">
        <v>18.71</v>
      </c>
      <c r="K270" s="58">
        <v>63.81</v>
      </c>
      <c r="L270" s="58">
        <v>261.25</v>
      </c>
      <c r="M270" s="58">
        <v>40.71</v>
      </c>
      <c r="N270" s="58">
        <v>90.69</v>
      </c>
      <c r="O270" s="58">
        <v>282.49</v>
      </c>
      <c r="P270" s="58">
        <v>11.79</v>
      </c>
      <c r="Q270" s="58">
        <v>37.08</v>
      </c>
      <c r="R270" s="58">
        <v>219.63</v>
      </c>
      <c r="S270" s="58">
        <v>32.33</v>
      </c>
      <c r="T270" s="58">
        <v>57.48</v>
      </c>
      <c r="U270" s="58">
        <v>215.46</v>
      </c>
      <c r="V270" s="58">
        <v>7.27</v>
      </c>
      <c r="W270" s="58">
        <v>17.170000000000002</v>
      </c>
      <c r="X270" s="58">
        <v>151.88</v>
      </c>
    </row>
    <row r="271" spans="1:24">
      <c r="A271" s="44" t="s">
        <v>132</v>
      </c>
      <c r="B271" s="54" t="s">
        <v>291</v>
      </c>
      <c r="C271" s="44"/>
      <c r="D271" s="58">
        <v>4615.13</v>
      </c>
      <c r="E271" s="69">
        <v>5731.94</v>
      </c>
      <c r="F271" s="69">
        <v>5954.38</v>
      </c>
      <c r="G271" s="58">
        <v>86.81</v>
      </c>
      <c r="H271" s="58">
        <v>101.8</v>
      </c>
      <c r="I271" s="58">
        <v>319.14999999999998</v>
      </c>
      <c r="J271" s="58">
        <v>114.98</v>
      </c>
      <c r="K271" s="58">
        <v>115.16</v>
      </c>
      <c r="L271" s="58">
        <v>407.43</v>
      </c>
      <c r="M271" s="58">
        <v>125.78</v>
      </c>
      <c r="N271" s="58">
        <v>98.33</v>
      </c>
      <c r="O271" s="58">
        <v>349.2</v>
      </c>
      <c r="P271" s="58">
        <v>81.11</v>
      </c>
      <c r="Q271" s="58">
        <v>69.25</v>
      </c>
      <c r="R271" s="58">
        <v>304.32</v>
      </c>
      <c r="S271" s="58">
        <v>257.32</v>
      </c>
      <c r="T271" s="58">
        <v>136.44999999999999</v>
      </c>
      <c r="U271" s="58">
        <v>346.93</v>
      </c>
      <c r="V271" s="58">
        <v>270.77</v>
      </c>
      <c r="W271" s="58">
        <v>137.63</v>
      </c>
      <c r="X271" s="58">
        <v>675.77</v>
      </c>
    </row>
    <row r="272" spans="1:24">
      <c r="A272" s="44" t="s">
        <v>133</v>
      </c>
      <c r="B272" s="54" t="s">
        <v>242</v>
      </c>
      <c r="C272" s="44"/>
      <c r="D272" s="58">
        <v>7590.46</v>
      </c>
      <c r="E272" s="69">
        <v>10495.23</v>
      </c>
      <c r="F272" s="69">
        <v>25216.85</v>
      </c>
      <c r="G272" s="58">
        <v>55.61</v>
      </c>
      <c r="H272" s="58">
        <v>216.31</v>
      </c>
      <c r="I272" s="58">
        <v>409.36</v>
      </c>
      <c r="J272" s="58">
        <v>53.27</v>
      </c>
      <c r="K272" s="58">
        <v>162.47999999999999</v>
      </c>
      <c r="L272" s="58">
        <v>477.91</v>
      </c>
      <c r="M272" s="58">
        <v>111.81</v>
      </c>
      <c r="N272" s="58">
        <v>83.97</v>
      </c>
      <c r="O272" s="58">
        <v>420.54</v>
      </c>
      <c r="P272" s="58">
        <v>28.93</v>
      </c>
      <c r="Q272" s="58">
        <v>34.729999999999997</v>
      </c>
      <c r="R272" s="58">
        <v>393.4</v>
      </c>
      <c r="S272" s="58">
        <v>97.69</v>
      </c>
      <c r="T272" s="58">
        <v>271.98</v>
      </c>
      <c r="U272" s="58">
        <v>633.67999999999995</v>
      </c>
      <c r="V272" s="58">
        <v>23.02</v>
      </c>
      <c r="W272" s="58">
        <v>181.94</v>
      </c>
      <c r="X272" s="58">
        <v>457.67</v>
      </c>
    </row>
    <row r="273" spans="1:24">
      <c r="A273" s="44" t="s">
        <v>134</v>
      </c>
      <c r="B273" s="54" t="s">
        <v>292</v>
      </c>
      <c r="C273" s="44"/>
      <c r="D273" s="58">
        <v>29934.23</v>
      </c>
      <c r="E273" s="69">
        <v>42051.35</v>
      </c>
      <c r="F273" s="69">
        <v>54467.23</v>
      </c>
      <c r="G273" s="58">
        <v>1179.78</v>
      </c>
      <c r="H273" s="58">
        <v>502.82</v>
      </c>
      <c r="I273" s="58">
        <v>3739.71</v>
      </c>
      <c r="J273" s="58">
        <v>833.62</v>
      </c>
      <c r="K273" s="58">
        <v>218.73</v>
      </c>
      <c r="L273" s="58">
        <v>5915.99</v>
      </c>
      <c r="M273" s="58">
        <v>370.37</v>
      </c>
      <c r="N273" s="58">
        <v>204.46</v>
      </c>
      <c r="O273" s="58">
        <v>5524.18</v>
      </c>
      <c r="P273" s="58">
        <v>622.45000000000005</v>
      </c>
      <c r="Q273" s="58">
        <v>381.39</v>
      </c>
      <c r="R273" s="58">
        <v>4546.7</v>
      </c>
      <c r="S273" s="58">
        <v>957.16</v>
      </c>
      <c r="T273" s="58">
        <v>484.4</v>
      </c>
      <c r="U273" s="58">
        <v>9123.43</v>
      </c>
      <c r="V273" s="58">
        <v>1085.4000000000001</v>
      </c>
      <c r="W273" s="58">
        <v>1432.65</v>
      </c>
      <c r="X273" s="58">
        <v>7213.5</v>
      </c>
    </row>
    <row r="274" spans="1:24">
      <c r="A274" s="44" t="s">
        <v>135</v>
      </c>
      <c r="B274" s="54" t="s">
        <v>293</v>
      </c>
      <c r="C274" s="44"/>
      <c r="D274" s="58">
        <v>382953.54</v>
      </c>
      <c r="E274" s="69">
        <v>403533.77</v>
      </c>
      <c r="F274" s="69">
        <v>313976.40999999997</v>
      </c>
      <c r="G274" s="58">
        <v>14872.88</v>
      </c>
      <c r="H274" s="58">
        <v>5777.16</v>
      </c>
      <c r="I274" s="58">
        <v>60769.59</v>
      </c>
      <c r="J274" s="58">
        <v>6414.34</v>
      </c>
      <c r="K274" s="58">
        <v>4571.09</v>
      </c>
      <c r="L274" s="58">
        <v>81916.460000000006</v>
      </c>
      <c r="M274" s="58">
        <v>5282.02</v>
      </c>
      <c r="N274" s="58">
        <v>2945.41</v>
      </c>
      <c r="O274" s="58">
        <v>76151.509999999995</v>
      </c>
      <c r="P274" s="58">
        <v>11197</v>
      </c>
      <c r="Q274" s="58">
        <v>2390.23</v>
      </c>
      <c r="R274" s="58">
        <v>58696.47</v>
      </c>
      <c r="S274" s="58">
        <v>18089.37</v>
      </c>
      <c r="T274" s="58">
        <v>2998.8</v>
      </c>
      <c r="U274" s="58">
        <v>73782.789999999994</v>
      </c>
      <c r="V274" s="58">
        <v>10080.959999999999</v>
      </c>
      <c r="W274" s="58">
        <v>4860.26</v>
      </c>
      <c r="X274" s="58">
        <v>54559.88</v>
      </c>
    </row>
    <row r="275" spans="1:24">
      <c r="A275" s="44" t="s">
        <v>136</v>
      </c>
      <c r="B275" s="54" t="s">
        <v>294</v>
      </c>
      <c r="C275" s="44"/>
      <c r="D275" s="58">
        <v>9918</v>
      </c>
      <c r="E275" s="69">
        <v>15159.84</v>
      </c>
      <c r="F275" s="69">
        <v>27075.43</v>
      </c>
      <c r="G275" s="58">
        <v>45.79</v>
      </c>
      <c r="H275" s="58">
        <v>82.92</v>
      </c>
      <c r="I275" s="58">
        <v>843.69</v>
      </c>
      <c r="J275" s="58">
        <v>73.290000000000006</v>
      </c>
      <c r="K275" s="58">
        <v>171.07</v>
      </c>
      <c r="L275" s="58">
        <v>1095.8399999999999</v>
      </c>
      <c r="M275" s="58">
        <v>111.52</v>
      </c>
      <c r="N275" s="58">
        <v>137.97999999999999</v>
      </c>
      <c r="O275" s="58">
        <v>1033.74</v>
      </c>
      <c r="P275" s="58">
        <v>123.99</v>
      </c>
      <c r="Q275" s="58">
        <v>204.96</v>
      </c>
      <c r="R275" s="58">
        <v>1503.98</v>
      </c>
      <c r="S275" s="58">
        <v>145.49</v>
      </c>
      <c r="T275" s="58">
        <v>262.02</v>
      </c>
      <c r="U275" s="58">
        <v>1315.64</v>
      </c>
      <c r="V275" s="58">
        <v>82.3</v>
      </c>
      <c r="W275" s="58">
        <v>85.92</v>
      </c>
      <c r="X275" s="58">
        <v>936.29</v>
      </c>
    </row>
    <row r="276" spans="1:24">
      <c r="A276" s="44" t="s">
        <v>137</v>
      </c>
      <c r="B276" s="54" t="s">
        <v>295</v>
      </c>
      <c r="C276" s="44"/>
      <c r="D276" s="58">
        <v>1765.8</v>
      </c>
      <c r="E276" s="69">
        <v>2305.21</v>
      </c>
      <c r="F276" s="69">
        <v>4372.62</v>
      </c>
      <c r="G276" s="58">
        <v>19.28</v>
      </c>
      <c r="H276">
        <v>6.43</v>
      </c>
      <c r="I276">
        <v>29.62</v>
      </c>
      <c r="J276" s="58">
        <v>5.2</v>
      </c>
      <c r="K276">
        <v>6.45</v>
      </c>
      <c r="L276">
        <v>60.02</v>
      </c>
      <c r="M276" s="58">
        <v>4.29</v>
      </c>
      <c r="N276">
        <v>31.35</v>
      </c>
      <c r="O276">
        <v>56.16</v>
      </c>
      <c r="P276" s="58">
        <v>5.09</v>
      </c>
      <c r="Q276">
        <v>6.16</v>
      </c>
      <c r="R276">
        <v>22.78</v>
      </c>
      <c r="S276" s="58">
        <v>6.38</v>
      </c>
      <c r="T276" s="58">
        <v>8.52</v>
      </c>
      <c r="U276">
        <v>35.85</v>
      </c>
      <c r="V276" s="58">
        <v>9.1999999999999993</v>
      </c>
      <c r="W276" s="58">
        <v>8.26</v>
      </c>
      <c r="X276" s="58">
        <v>30.23</v>
      </c>
    </row>
    <row r="277" spans="1:24">
      <c r="A277" s="44" t="s">
        <v>544</v>
      </c>
      <c r="B277" s="54" t="s">
        <v>793</v>
      </c>
      <c r="C277" s="44"/>
      <c r="D277" s="58">
        <v>966.26</v>
      </c>
      <c r="E277" s="69">
        <v>1604.59</v>
      </c>
      <c r="F277" s="69">
        <v>3006.96</v>
      </c>
      <c r="G277" s="58">
        <v>3.36</v>
      </c>
      <c r="H277" s="58">
        <v>2.89</v>
      </c>
      <c r="I277" s="58">
        <v>150.02000000000001</v>
      </c>
      <c r="J277" s="58">
        <v>9.9499999999999993</v>
      </c>
      <c r="K277" s="58">
        <v>9.4600000000000009</v>
      </c>
      <c r="L277" s="58">
        <v>145.88</v>
      </c>
      <c r="M277" s="58">
        <v>41.55</v>
      </c>
      <c r="N277" s="58">
        <v>30.55</v>
      </c>
      <c r="O277" s="58">
        <v>97.91</v>
      </c>
      <c r="P277" s="58">
        <v>20.87</v>
      </c>
      <c r="Q277" s="58">
        <v>9.35</v>
      </c>
      <c r="R277" s="58">
        <v>71.069999999999993</v>
      </c>
      <c r="S277" s="58">
        <v>18.190000000000001</v>
      </c>
      <c r="T277" s="58">
        <v>20.239999999999998</v>
      </c>
      <c r="U277" s="58">
        <v>165.26</v>
      </c>
      <c r="V277" s="58">
        <v>0.85</v>
      </c>
      <c r="W277" s="58">
        <v>2.29</v>
      </c>
      <c r="X277" s="58">
        <v>75.3</v>
      </c>
    </row>
    <row r="278" spans="1:24">
      <c r="A278" s="44" t="s">
        <v>545</v>
      </c>
      <c r="B278" s="54" t="s">
        <v>683</v>
      </c>
      <c r="C278" s="44"/>
      <c r="D278" s="58">
        <v>1270.3699999999999</v>
      </c>
      <c r="E278" s="69">
        <v>1465.35</v>
      </c>
      <c r="F278" s="69">
        <v>1662.34</v>
      </c>
      <c r="G278" s="58">
        <v>51.65</v>
      </c>
      <c r="H278" s="58">
        <v>20.83</v>
      </c>
      <c r="I278" s="58">
        <v>146.93</v>
      </c>
      <c r="J278" s="58">
        <v>3.56</v>
      </c>
      <c r="K278" s="58">
        <v>12.42</v>
      </c>
      <c r="L278" s="58">
        <v>177.93</v>
      </c>
      <c r="M278" s="58">
        <v>9.2100000000000009</v>
      </c>
      <c r="N278" s="58">
        <v>24.72</v>
      </c>
      <c r="O278" s="58">
        <v>209.13</v>
      </c>
      <c r="P278" s="58">
        <v>3.05</v>
      </c>
      <c r="Q278" s="58">
        <v>8.0399999999999991</v>
      </c>
      <c r="R278" s="58">
        <v>142.97</v>
      </c>
      <c r="S278" s="58">
        <v>5.32</v>
      </c>
      <c r="T278" s="58">
        <v>91.74</v>
      </c>
      <c r="U278" s="58">
        <v>103.69</v>
      </c>
      <c r="V278" s="58">
        <v>3.19</v>
      </c>
      <c r="W278" s="58">
        <v>16.920000000000002</v>
      </c>
      <c r="X278" s="58">
        <v>86.89</v>
      </c>
    </row>
    <row r="279" spans="1:24">
      <c r="A279" s="44" t="s">
        <v>546</v>
      </c>
      <c r="B279" s="54" t="s">
        <v>276</v>
      </c>
      <c r="C279" s="44"/>
      <c r="D279" s="58">
        <v>14804.96</v>
      </c>
      <c r="E279" s="69">
        <v>8584.2000000000007</v>
      </c>
      <c r="F279" s="69">
        <v>8287.33</v>
      </c>
      <c r="G279" s="58">
        <v>569.27</v>
      </c>
      <c r="H279" s="58">
        <v>356.97</v>
      </c>
      <c r="I279" s="58">
        <v>666.96</v>
      </c>
      <c r="J279" s="58">
        <v>162.36000000000001</v>
      </c>
      <c r="K279" s="58">
        <v>175.25</v>
      </c>
      <c r="L279" s="58">
        <v>573.1</v>
      </c>
      <c r="M279" s="58">
        <v>155.84</v>
      </c>
      <c r="N279" s="58">
        <v>157.94</v>
      </c>
      <c r="O279" s="58">
        <v>643.21</v>
      </c>
      <c r="P279" s="58">
        <v>173.25</v>
      </c>
      <c r="Q279" s="58">
        <v>31.87</v>
      </c>
      <c r="R279" s="58">
        <v>224</v>
      </c>
      <c r="S279" s="58">
        <v>326.95999999999998</v>
      </c>
      <c r="T279" s="58">
        <v>155.08000000000001</v>
      </c>
      <c r="U279" s="58">
        <v>518.97</v>
      </c>
      <c r="V279" s="58">
        <v>162.62</v>
      </c>
      <c r="W279" s="58">
        <v>80.900000000000006</v>
      </c>
      <c r="X279" s="58">
        <v>366.71</v>
      </c>
    </row>
    <row r="280" spans="1:24">
      <c r="A280" s="44" t="s">
        <v>547</v>
      </c>
      <c r="B280" s="54" t="s">
        <v>277</v>
      </c>
      <c r="C280" s="44"/>
      <c r="D280" s="58">
        <v>5231.6000000000004</v>
      </c>
      <c r="E280" s="69">
        <v>6839.31</v>
      </c>
      <c r="F280" s="69">
        <v>9965.86</v>
      </c>
      <c r="G280" s="58">
        <v>71.3</v>
      </c>
      <c r="H280" s="58">
        <v>58.71</v>
      </c>
      <c r="I280" s="58">
        <v>356.42</v>
      </c>
      <c r="J280" s="58">
        <v>111.75</v>
      </c>
      <c r="K280" s="58">
        <v>88.48</v>
      </c>
      <c r="L280" s="58">
        <v>552.14</v>
      </c>
      <c r="M280" s="58">
        <v>23.93</v>
      </c>
      <c r="N280" s="58">
        <v>81.38</v>
      </c>
      <c r="O280" s="58">
        <v>391.66</v>
      </c>
      <c r="P280" s="58">
        <v>35.630000000000003</v>
      </c>
      <c r="Q280" s="58">
        <v>52.09</v>
      </c>
      <c r="R280" s="58">
        <v>384.43</v>
      </c>
      <c r="S280" s="58">
        <v>36.520000000000003</v>
      </c>
      <c r="T280" s="58">
        <v>87.73</v>
      </c>
      <c r="U280" s="58">
        <v>484.35</v>
      </c>
      <c r="V280" s="58">
        <v>77.69</v>
      </c>
      <c r="W280" s="58">
        <v>93.64</v>
      </c>
      <c r="X280" s="58">
        <v>328.45</v>
      </c>
    </row>
    <row r="281" spans="1:24">
      <c r="A281" s="44" t="s">
        <v>548</v>
      </c>
      <c r="B281" s="54" t="s">
        <v>794</v>
      </c>
      <c r="C281" s="44"/>
      <c r="D281" s="58">
        <v>144.13999999999999</v>
      </c>
      <c r="E281" s="69">
        <v>118.85</v>
      </c>
      <c r="F281" s="69">
        <v>132.57</v>
      </c>
      <c r="G281">
        <v>0.1</v>
      </c>
      <c r="H281">
        <v>4.46</v>
      </c>
      <c r="I281">
        <v>0.1</v>
      </c>
      <c r="J281" s="58">
        <v>0.01</v>
      </c>
      <c r="K281">
        <v>7.24</v>
      </c>
      <c r="L281">
        <v>0.23</v>
      </c>
      <c r="M281">
        <v>0.01</v>
      </c>
      <c r="N281">
        <v>1.35</v>
      </c>
      <c r="O281">
        <v>0.61</v>
      </c>
      <c r="P281" s="58">
        <v>0</v>
      </c>
      <c r="Q281">
        <v>2.9</v>
      </c>
      <c r="R281">
        <v>1.22</v>
      </c>
      <c r="S281">
        <v>0.1</v>
      </c>
      <c r="T281">
        <v>1.88</v>
      </c>
      <c r="U281">
        <v>0.19</v>
      </c>
      <c r="V281">
        <v>0.01</v>
      </c>
      <c r="W281">
        <v>0.77</v>
      </c>
      <c r="X281">
        <v>0.25</v>
      </c>
    </row>
    <row r="282" spans="1:24">
      <c r="A282" s="44" t="s">
        <v>549</v>
      </c>
      <c r="B282" s="54" t="s">
        <v>610</v>
      </c>
      <c r="C282" s="44"/>
      <c r="D282" s="58">
        <v>648.79999999999995</v>
      </c>
      <c r="E282" s="69">
        <v>1107.6400000000001</v>
      </c>
      <c r="F282" s="69">
        <v>1232.04</v>
      </c>
      <c r="G282" s="58">
        <v>14.64</v>
      </c>
      <c r="H282" s="58">
        <v>3.7</v>
      </c>
      <c r="I282" s="58">
        <v>53.49</v>
      </c>
      <c r="J282" s="58">
        <v>8.01</v>
      </c>
      <c r="K282" s="58">
        <v>10.94</v>
      </c>
      <c r="L282" s="58">
        <v>51.85</v>
      </c>
      <c r="M282" s="58">
        <v>10.15</v>
      </c>
      <c r="N282" s="58">
        <v>13.64</v>
      </c>
      <c r="O282" s="58">
        <v>64.650000000000006</v>
      </c>
      <c r="P282" s="58">
        <v>9.32</v>
      </c>
      <c r="Q282" s="58">
        <v>0.49</v>
      </c>
      <c r="R282" s="58">
        <v>43.86</v>
      </c>
      <c r="S282" s="58">
        <v>8.81</v>
      </c>
      <c r="T282" s="58">
        <v>0.52</v>
      </c>
      <c r="U282" s="58">
        <v>39.24</v>
      </c>
      <c r="V282" s="58">
        <v>16.440000000000001</v>
      </c>
      <c r="W282" s="58">
        <v>1.08</v>
      </c>
      <c r="X282" s="58">
        <v>40.049999999999997</v>
      </c>
    </row>
    <row r="283" spans="1:24">
      <c r="A283" s="44" t="s">
        <v>550</v>
      </c>
      <c r="B283" s="54" t="s">
        <v>279</v>
      </c>
      <c r="C283" s="44"/>
      <c r="D283" s="58">
        <v>2029.14</v>
      </c>
      <c r="E283" s="69">
        <v>3135.82</v>
      </c>
      <c r="F283" s="69">
        <v>2964.68</v>
      </c>
      <c r="G283" s="58">
        <v>7.38</v>
      </c>
      <c r="H283" s="58">
        <v>4.84</v>
      </c>
      <c r="I283" s="58">
        <v>151.21</v>
      </c>
      <c r="J283" s="58">
        <v>6.07</v>
      </c>
      <c r="K283" s="58">
        <v>7.62</v>
      </c>
      <c r="L283" s="58">
        <v>152.44999999999999</v>
      </c>
      <c r="M283" s="58">
        <v>17.36</v>
      </c>
      <c r="N283" s="58">
        <v>83.16</v>
      </c>
      <c r="O283" s="58">
        <v>176.51</v>
      </c>
      <c r="P283" s="58">
        <v>2.58</v>
      </c>
      <c r="Q283" s="58">
        <v>9.73</v>
      </c>
      <c r="R283" s="58">
        <v>113.11</v>
      </c>
      <c r="S283" s="58">
        <v>4.72</v>
      </c>
      <c r="T283" s="58">
        <v>10.81</v>
      </c>
      <c r="U283" s="58">
        <v>204.88</v>
      </c>
      <c r="V283" s="58">
        <v>5</v>
      </c>
      <c r="W283" s="58">
        <v>7.73</v>
      </c>
      <c r="X283" s="58">
        <v>121.2</v>
      </c>
    </row>
    <row r="284" spans="1:24">
      <c r="A284" s="44" t="s">
        <v>551</v>
      </c>
      <c r="B284" s="54" t="s">
        <v>795</v>
      </c>
      <c r="C284" s="44"/>
      <c r="D284" s="58">
        <v>9524.82</v>
      </c>
      <c r="E284" s="69">
        <v>7855.22</v>
      </c>
      <c r="F284" s="69">
        <v>8310.61</v>
      </c>
      <c r="G284" s="58">
        <v>26.38</v>
      </c>
      <c r="H284" s="58">
        <v>41.36</v>
      </c>
      <c r="I284" s="58">
        <v>281.54000000000002</v>
      </c>
      <c r="J284" s="58">
        <v>25.96</v>
      </c>
      <c r="K284" s="58">
        <v>43.77</v>
      </c>
      <c r="L284" s="58">
        <v>464.9</v>
      </c>
      <c r="M284" s="58">
        <v>79.06</v>
      </c>
      <c r="N284" s="58">
        <v>69.59</v>
      </c>
      <c r="O284" s="58">
        <v>424.5</v>
      </c>
      <c r="P284" s="58">
        <v>33.119999999999997</v>
      </c>
      <c r="Q284" s="58">
        <v>58.31</v>
      </c>
      <c r="R284" s="58">
        <v>455.08</v>
      </c>
      <c r="S284" s="58">
        <v>29.85</v>
      </c>
      <c r="T284" s="58">
        <v>21.18</v>
      </c>
      <c r="U284" s="58">
        <v>516.85</v>
      </c>
      <c r="V284" s="58">
        <v>24.41</v>
      </c>
      <c r="W284" s="58">
        <v>76.52</v>
      </c>
      <c r="X284" s="58">
        <v>518.65</v>
      </c>
    </row>
    <row r="285" spans="1:24">
      <c r="A285" s="44" t="s">
        <v>552</v>
      </c>
      <c r="B285" s="54" t="s">
        <v>617</v>
      </c>
      <c r="C285" s="44"/>
      <c r="D285" s="58">
        <v>30.16</v>
      </c>
      <c r="E285" s="69">
        <v>42.06</v>
      </c>
      <c r="F285" s="69">
        <v>43.02</v>
      </c>
      <c r="G285">
        <v>0</v>
      </c>
      <c r="H285">
        <v>0</v>
      </c>
      <c r="I285">
        <v>0.19</v>
      </c>
      <c r="J285">
        <v>0</v>
      </c>
      <c r="K285">
        <v>0</v>
      </c>
      <c r="L285">
        <v>0.67</v>
      </c>
      <c r="M285">
        <v>0.59</v>
      </c>
      <c r="N285">
        <v>2.99</v>
      </c>
      <c r="O285">
        <v>0.18</v>
      </c>
      <c r="P285">
        <v>0</v>
      </c>
      <c r="Q285">
        <v>0</v>
      </c>
      <c r="R285">
        <v>1.93</v>
      </c>
      <c r="S285">
        <v>0.15</v>
      </c>
      <c r="T285">
        <v>1.71</v>
      </c>
      <c r="U285">
        <v>0.76</v>
      </c>
      <c r="V285">
        <v>0</v>
      </c>
      <c r="W285">
        <v>0.03</v>
      </c>
      <c r="X285">
        <v>0.42</v>
      </c>
    </row>
    <row r="286" spans="1:24">
      <c r="A286" s="44" t="s">
        <v>553</v>
      </c>
      <c r="B286" s="54" t="s">
        <v>245</v>
      </c>
      <c r="C286" s="44"/>
      <c r="D286" s="58">
        <v>7226.43</v>
      </c>
      <c r="E286" s="69">
        <v>8802.2099999999991</v>
      </c>
      <c r="F286" s="69">
        <v>15167.55</v>
      </c>
      <c r="G286" s="58">
        <v>199.72</v>
      </c>
      <c r="H286" s="69">
        <v>58.19</v>
      </c>
      <c r="I286" s="58">
        <v>394.11</v>
      </c>
      <c r="J286" s="58">
        <v>58.85</v>
      </c>
      <c r="K286" s="69">
        <v>158.51</v>
      </c>
      <c r="L286" s="58">
        <v>693.91</v>
      </c>
      <c r="M286" s="58">
        <v>59.51</v>
      </c>
      <c r="N286" s="69">
        <v>122.13</v>
      </c>
      <c r="O286" s="58">
        <v>796.08</v>
      </c>
      <c r="P286" s="58">
        <v>18.190000000000001</v>
      </c>
      <c r="Q286" s="69">
        <v>75.7</v>
      </c>
      <c r="R286" s="58">
        <v>410.24</v>
      </c>
      <c r="S286" s="58">
        <v>29.66</v>
      </c>
      <c r="T286" s="69">
        <v>24.67</v>
      </c>
      <c r="U286" s="58">
        <v>770.69</v>
      </c>
      <c r="V286" s="58">
        <v>45.71</v>
      </c>
      <c r="W286" s="69">
        <v>33.79</v>
      </c>
      <c r="X286" s="58">
        <v>663.35</v>
      </c>
    </row>
    <row r="287" spans="1:24">
      <c r="A287" s="44" t="s">
        <v>203</v>
      </c>
      <c r="B287" s="54" t="s">
        <v>267</v>
      </c>
      <c r="C287" s="44"/>
      <c r="D287" s="58">
        <v>10781.12</v>
      </c>
      <c r="E287" s="69">
        <v>15000.68</v>
      </c>
      <c r="F287" s="69">
        <v>15864.7</v>
      </c>
      <c r="G287" s="58">
        <v>249.19</v>
      </c>
      <c r="H287" s="58">
        <v>86.99</v>
      </c>
      <c r="I287" s="58">
        <v>400.4</v>
      </c>
      <c r="J287" s="58">
        <v>158.07</v>
      </c>
      <c r="K287" s="58">
        <v>159.57</v>
      </c>
      <c r="L287" s="58">
        <v>596.79</v>
      </c>
      <c r="M287" s="58">
        <v>470.02</v>
      </c>
      <c r="N287" s="58">
        <v>229.33</v>
      </c>
      <c r="O287" s="58">
        <v>1117.8900000000001</v>
      </c>
      <c r="P287" s="58">
        <v>158.26</v>
      </c>
      <c r="Q287" s="58">
        <v>183.63</v>
      </c>
      <c r="R287" s="58">
        <v>553.23</v>
      </c>
      <c r="S287" s="58">
        <v>450.4</v>
      </c>
      <c r="T287" s="58">
        <v>294.74</v>
      </c>
      <c r="U287" s="58">
        <v>1089.25</v>
      </c>
      <c r="V287" s="58">
        <v>286</v>
      </c>
      <c r="W287" s="58">
        <v>115.9</v>
      </c>
      <c r="X287" s="58">
        <v>616.04999999999995</v>
      </c>
    </row>
    <row r="288" spans="1:24">
      <c r="A288" s="44" t="s">
        <v>554</v>
      </c>
      <c r="B288" s="54" t="s">
        <v>263</v>
      </c>
      <c r="C288" s="44"/>
      <c r="D288" s="58">
        <v>5905.47</v>
      </c>
      <c r="E288" s="69">
        <v>8569.5400000000009</v>
      </c>
      <c r="F288" s="69">
        <v>10478.82</v>
      </c>
      <c r="G288" s="58">
        <v>89.54</v>
      </c>
      <c r="H288" s="58">
        <v>44.4</v>
      </c>
      <c r="I288" s="58">
        <v>610.85</v>
      </c>
      <c r="J288" s="58">
        <v>53.05</v>
      </c>
      <c r="K288" s="58">
        <v>54.28</v>
      </c>
      <c r="L288" s="58">
        <v>695.06</v>
      </c>
      <c r="M288" s="58">
        <v>104.35</v>
      </c>
      <c r="N288" s="58">
        <v>33.93</v>
      </c>
      <c r="O288" s="58">
        <v>702.53</v>
      </c>
      <c r="P288" s="58">
        <v>50.68</v>
      </c>
      <c r="Q288" s="58">
        <v>16.739999999999998</v>
      </c>
      <c r="R288" s="58">
        <v>490.71</v>
      </c>
      <c r="S288" s="58">
        <v>84.99</v>
      </c>
      <c r="T288" s="58">
        <v>113.71</v>
      </c>
      <c r="U288" s="58">
        <v>1125.82</v>
      </c>
      <c r="V288" s="58">
        <v>101.09</v>
      </c>
      <c r="W288" s="58">
        <v>113.69</v>
      </c>
      <c r="X288" s="58">
        <v>869.71</v>
      </c>
    </row>
    <row r="289" spans="1:24">
      <c r="A289" s="44" t="s">
        <v>555</v>
      </c>
      <c r="B289" s="54" t="s">
        <v>618</v>
      </c>
      <c r="C289" s="44"/>
      <c r="D289" s="58">
        <v>10159.780000000001</v>
      </c>
      <c r="E289" s="69">
        <v>9165.83</v>
      </c>
      <c r="F289" s="69">
        <v>17103.36</v>
      </c>
      <c r="G289" s="58">
        <v>513.5</v>
      </c>
      <c r="H289" s="58">
        <v>185.35</v>
      </c>
      <c r="I289" s="58">
        <v>684.16</v>
      </c>
      <c r="J289" s="58">
        <v>684.94</v>
      </c>
      <c r="K289" s="58">
        <v>132.84</v>
      </c>
      <c r="L289" s="58">
        <v>855.38</v>
      </c>
      <c r="M289" s="58">
        <v>379.79</v>
      </c>
      <c r="N289" s="58">
        <v>196.43</v>
      </c>
      <c r="O289" s="58">
        <v>809.34</v>
      </c>
      <c r="P289" s="58">
        <v>362.73</v>
      </c>
      <c r="Q289" s="58">
        <v>295.8</v>
      </c>
      <c r="R289" s="58">
        <v>718.53</v>
      </c>
      <c r="S289" s="58">
        <v>229.51</v>
      </c>
      <c r="T289" s="58">
        <v>143.63</v>
      </c>
      <c r="U289" s="58">
        <v>752.83</v>
      </c>
      <c r="V289" s="58">
        <v>303.69</v>
      </c>
      <c r="W289" s="58">
        <v>77.680000000000007</v>
      </c>
      <c r="X289" s="58">
        <v>566.01</v>
      </c>
    </row>
    <row r="290" spans="1:24">
      <c r="A290" s="44" t="s">
        <v>556</v>
      </c>
      <c r="B290" s="54" t="s">
        <v>796</v>
      </c>
      <c r="C290" s="44"/>
      <c r="D290" s="58">
        <v>391.76</v>
      </c>
      <c r="E290" s="69">
        <v>479.95</v>
      </c>
      <c r="F290" s="69">
        <v>599.66999999999996</v>
      </c>
      <c r="G290" s="58">
        <v>2.5099999999999998</v>
      </c>
      <c r="H290" s="58">
        <v>10.83</v>
      </c>
      <c r="I290">
        <v>11.06</v>
      </c>
      <c r="J290" s="58">
        <v>5.01</v>
      </c>
      <c r="K290" s="58">
        <v>4.87</v>
      </c>
      <c r="L290" s="58">
        <v>21.9</v>
      </c>
      <c r="M290" s="58">
        <v>5.64</v>
      </c>
      <c r="N290" s="58">
        <v>8.75</v>
      </c>
      <c r="O290" s="58">
        <v>13.05</v>
      </c>
      <c r="P290" s="58">
        <v>11.84</v>
      </c>
      <c r="Q290" s="58">
        <v>6.68</v>
      </c>
      <c r="R290" s="58">
        <v>22.48</v>
      </c>
      <c r="S290" s="58">
        <v>1.26</v>
      </c>
      <c r="T290" s="58">
        <v>4.33</v>
      </c>
      <c r="U290" s="58">
        <v>18.11</v>
      </c>
      <c r="V290" s="58">
        <v>2.35</v>
      </c>
      <c r="W290" s="58">
        <v>1.99</v>
      </c>
      <c r="X290" s="58">
        <v>28.89</v>
      </c>
    </row>
    <row r="291" spans="1:24">
      <c r="A291" s="44" t="s">
        <v>557</v>
      </c>
      <c r="B291" s="54" t="s">
        <v>797</v>
      </c>
      <c r="C291" s="44"/>
      <c r="D291" s="58">
        <v>7206.07</v>
      </c>
      <c r="E291" s="69">
        <v>8162.73</v>
      </c>
      <c r="F291" s="69">
        <v>10953.48</v>
      </c>
      <c r="G291" s="58">
        <v>138.76</v>
      </c>
      <c r="H291" s="58">
        <v>54.54</v>
      </c>
      <c r="I291" s="58">
        <v>641.65</v>
      </c>
      <c r="J291" s="58">
        <v>95.84</v>
      </c>
      <c r="K291" s="58">
        <v>141.19999999999999</v>
      </c>
      <c r="L291" s="58">
        <v>761.05</v>
      </c>
      <c r="M291" s="58">
        <v>76.53</v>
      </c>
      <c r="N291" s="58">
        <v>297.83</v>
      </c>
      <c r="O291" s="58">
        <v>786.95</v>
      </c>
      <c r="P291" s="58">
        <v>76.239999999999995</v>
      </c>
      <c r="Q291" s="58">
        <v>40.58</v>
      </c>
      <c r="R291" s="58">
        <v>609.89</v>
      </c>
      <c r="S291" s="58">
        <v>48.12</v>
      </c>
      <c r="T291" s="58">
        <v>43.48</v>
      </c>
      <c r="U291" s="58">
        <v>714.52</v>
      </c>
      <c r="V291" s="58">
        <v>51.45</v>
      </c>
      <c r="W291" s="58">
        <v>59.43</v>
      </c>
      <c r="X291" s="58">
        <v>792.88</v>
      </c>
    </row>
    <row r="292" spans="1:24">
      <c r="A292" s="44" t="s">
        <v>558</v>
      </c>
      <c r="B292" s="54" t="s">
        <v>283</v>
      </c>
      <c r="C292" s="44"/>
      <c r="D292" s="69">
        <v>2729.2</v>
      </c>
      <c r="E292" s="69">
        <v>2906.45</v>
      </c>
      <c r="F292" s="69">
        <v>3625.19</v>
      </c>
      <c r="G292" s="58">
        <v>108.57</v>
      </c>
      <c r="H292" s="58">
        <v>49.89</v>
      </c>
      <c r="I292" s="58">
        <v>410.98</v>
      </c>
      <c r="J292" s="58">
        <v>49.78</v>
      </c>
      <c r="K292" s="58">
        <v>63.1</v>
      </c>
      <c r="L292" s="58">
        <v>222.26</v>
      </c>
      <c r="M292" s="58">
        <v>35.200000000000003</v>
      </c>
      <c r="N292" s="58">
        <v>23.47</v>
      </c>
      <c r="O292" s="58">
        <v>175.01</v>
      </c>
      <c r="P292" s="58">
        <v>24.05</v>
      </c>
      <c r="Q292" s="58">
        <v>3.29</v>
      </c>
      <c r="R292" s="58">
        <v>72.7</v>
      </c>
      <c r="S292" s="58">
        <v>13.2</v>
      </c>
      <c r="T292" s="58">
        <v>12.72</v>
      </c>
      <c r="U292" s="58">
        <v>136.16</v>
      </c>
      <c r="V292" s="58">
        <v>40.21</v>
      </c>
      <c r="W292" s="58">
        <v>50.56</v>
      </c>
      <c r="X292" s="58">
        <v>191.74</v>
      </c>
    </row>
    <row r="293" spans="1:24">
      <c r="A293" s="44" t="s">
        <v>202</v>
      </c>
      <c r="B293" s="54" t="s">
        <v>266</v>
      </c>
      <c r="C293" s="44"/>
      <c r="D293" s="58">
        <v>7018.6</v>
      </c>
      <c r="E293" s="69">
        <v>9481.2199999999993</v>
      </c>
      <c r="F293" s="69">
        <v>12632.76</v>
      </c>
      <c r="G293" s="58">
        <v>72.290000000000006</v>
      </c>
      <c r="H293" s="58">
        <v>17.760000000000002</v>
      </c>
      <c r="I293" s="58">
        <v>592.41</v>
      </c>
      <c r="J293" s="58">
        <v>66</v>
      </c>
      <c r="K293" s="58">
        <v>68.91</v>
      </c>
      <c r="L293" s="58">
        <v>1399.32</v>
      </c>
      <c r="M293" s="58">
        <v>49.06</v>
      </c>
      <c r="N293" s="58">
        <v>68.41</v>
      </c>
      <c r="O293" s="58">
        <v>1307.71</v>
      </c>
      <c r="P293" s="58">
        <v>54.2</v>
      </c>
      <c r="Q293" s="58">
        <v>67.31</v>
      </c>
      <c r="R293" s="58">
        <v>643.86</v>
      </c>
      <c r="S293" s="58">
        <v>115.38</v>
      </c>
      <c r="T293" s="58">
        <v>53.64</v>
      </c>
      <c r="U293" s="58">
        <v>1725.58</v>
      </c>
      <c r="V293" s="58">
        <v>9.44</v>
      </c>
      <c r="W293" s="58">
        <v>13.22</v>
      </c>
      <c r="X293" s="58">
        <v>841.53</v>
      </c>
    </row>
    <row r="294" spans="1:24">
      <c r="A294" s="44" t="s">
        <v>201</v>
      </c>
      <c r="B294" s="54" t="s">
        <v>265</v>
      </c>
      <c r="C294" s="44"/>
      <c r="D294" s="58">
        <v>6086.64</v>
      </c>
      <c r="E294" s="69">
        <v>7260.65</v>
      </c>
      <c r="F294" s="69">
        <v>11452.29</v>
      </c>
      <c r="G294" s="58">
        <v>33.07</v>
      </c>
      <c r="H294" s="58">
        <v>23.74</v>
      </c>
      <c r="I294" s="58">
        <v>231.89</v>
      </c>
      <c r="J294" s="58">
        <v>47.94</v>
      </c>
      <c r="K294" s="58">
        <v>38.39</v>
      </c>
      <c r="L294" s="58">
        <v>375.85</v>
      </c>
      <c r="M294" s="58">
        <v>21.82</v>
      </c>
      <c r="N294" s="58">
        <v>77.569999999999993</v>
      </c>
      <c r="O294" s="58">
        <v>339.31</v>
      </c>
      <c r="P294" s="58">
        <v>14.28</v>
      </c>
      <c r="Q294" s="58">
        <v>25.06</v>
      </c>
      <c r="R294" s="58">
        <v>234.95</v>
      </c>
      <c r="S294" s="58">
        <v>119.53</v>
      </c>
      <c r="T294" s="58">
        <v>74.900000000000006</v>
      </c>
      <c r="U294" s="58">
        <v>563.27</v>
      </c>
      <c r="V294" s="58">
        <v>121.43</v>
      </c>
      <c r="W294" s="58">
        <v>47.08</v>
      </c>
      <c r="X294" s="58">
        <v>365</v>
      </c>
    </row>
    <row r="295" spans="1:24">
      <c r="A295" s="44" t="s">
        <v>187</v>
      </c>
      <c r="B295" s="54" t="s">
        <v>300</v>
      </c>
      <c r="C295" s="44"/>
      <c r="D295" s="58">
        <v>2588.91</v>
      </c>
      <c r="E295" s="69">
        <v>2589.7399999999998</v>
      </c>
      <c r="F295" s="69">
        <v>2946.63</v>
      </c>
      <c r="G295" s="58">
        <v>148.16999999999999</v>
      </c>
      <c r="H295" s="58">
        <v>156.76</v>
      </c>
      <c r="I295" s="58">
        <v>98.78</v>
      </c>
      <c r="J295" s="58">
        <v>62.27</v>
      </c>
      <c r="K295" s="58">
        <v>60.57</v>
      </c>
      <c r="L295" s="58">
        <v>108.9</v>
      </c>
      <c r="M295" s="58">
        <v>97.98</v>
      </c>
      <c r="N295" s="58">
        <v>155.68</v>
      </c>
      <c r="O295" s="58">
        <v>160.80000000000001</v>
      </c>
      <c r="P295" s="58">
        <v>67.77</v>
      </c>
      <c r="Q295" s="58">
        <v>88.13</v>
      </c>
      <c r="R295" s="58">
        <v>45.43</v>
      </c>
      <c r="S295" s="58">
        <v>64.84</v>
      </c>
      <c r="T295" s="58">
        <v>89.3</v>
      </c>
      <c r="U295" s="58">
        <v>130.31</v>
      </c>
      <c r="V295" s="58">
        <v>29.61</v>
      </c>
      <c r="W295" s="58">
        <v>70.73</v>
      </c>
      <c r="X295" s="58">
        <v>104.18</v>
      </c>
    </row>
    <row r="296" spans="1:24">
      <c r="A296" s="44" t="s">
        <v>559</v>
      </c>
      <c r="B296" s="54" t="s">
        <v>798</v>
      </c>
      <c r="C296" s="44"/>
      <c r="D296" s="58">
        <v>558.92999999999995</v>
      </c>
      <c r="E296" s="69">
        <v>733.99</v>
      </c>
      <c r="F296" s="69">
        <v>1223.69</v>
      </c>
      <c r="G296" s="58">
        <v>15.51</v>
      </c>
      <c r="H296" s="58">
        <v>14.47</v>
      </c>
      <c r="I296" s="58">
        <v>22.85</v>
      </c>
      <c r="J296" s="58">
        <v>15.3</v>
      </c>
      <c r="K296" s="58">
        <v>27.98</v>
      </c>
      <c r="L296" s="58">
        <v>19.13</v>
      </c>
      <c r="M296" s="58">
        <v>7.71</v>
      </c>
      <c r="N296" s="58">
        <v>33.46</v>
      </c>
      <c r="O296" s="58">
        <v>45.16</v>
      </c>
      <c r="P296" s="58">
        <v>6.64</v>
      </c>
      <c r="Q296" s="58">
        <v>36.729999999999997</v>
      </c>
      <c r="R296" s="58">
        <v>19.43</v>
      </c>
      <c r="S296" s="58">
        <v>15.59</v>
      </c>
      <c r="T296" s="58">
        <v>23.32</v>
      </c>
      <c r="U296" s="58">
        <v>13.64</v>
      </c>
      <c r="V296" s="58">
        <v>15.09</v>
      </c>
      <c r="W296" s="58">
        <v>22.64</v>
      </c>
      <c r="X296" s="58">
        <v>14.47</v>
      </c>
    </row>
    <row r="297" spans="1:24">
      <c r="A297" s="44" t="s">
        <v>560</v>
      </c>
      <c r="B297" s="54" t="s">
        <v>799</v>
      </c>
      <c r="C297" s="44"/>
      <c r="D297" s="58">
        <v>271.14</v>
      </c>
      <c r="E297" s="69">
        <v>342.92</v>
      </c>
      <c r="F297" s="69">
        <v>466.24</v>
      </c>
      <c r="G297" s="58">
        <v>4.04</v>
      </c>
      <c r="H297">
        <v>36.130000000000003</v>
      </c>
      <c r="I297">
        <v>6</v>
      </c>
      <c r="J297" s="58">
        <v>1.91</v>
      </c>
      <c r="K297">
        <v>33.24</v>
      </c>
      <c r="L297" s="58">
        <v>7.31</v>
      </c>
      <c r="M297" s="58">
        <v>1.87</v>
      </c>
      <c r="N297">
        <v>37.28</v>
      </c>
      <c r="O297">
        <v>5.07</v>
      </c>
      <c r="P297" s="58">
        <v>1.56</v>
      </c>
      <c r="Q297">
        <v>22.07</v>
      </c>
      <c r="R297">
        <v>7.06</v>
      </c>
      <c r="S297" s="58">
        <v>4.7699999999999996</v>
      </c>
      <c r="T297">
        <v>36.340000000000003</v>
      </c>
      <c r="U297">
        <v>5.84</v>
      </c>
      <c r="V297" s="58">
        <v>5.82</v>
      </c>
      <c r="W297">
        <v>25.58</v>
      </c>
      <c r="X297">
        <v>8.6</v>
      </c>
    </row>
    <row r="298" spans="1:24">
      <c r="A298" s="44" t="s">
        <v>561</v>
      </c>
      <c r="B298" s="54" t="s">
        <v>800</v>
      </c>
      <c r="C298" s="44"/>
      <c r="D298" s="58">
        <v>117.2</v>
      </c>
      <c r="E298" s="69">
        <v>84.64</v>
      </c>
      <c r="F298" s="69">
        <v>52.97</v>
      </c>
      <c r="G298">
        <v>0</v>
      </c>
      <c r="H298">
        <v>0.4</v>
      </c>
      <c r="I298">
        <v>0</v>
      </c>
      <c r="J298">
        <v>0</v>
      </c>
      <c r="K298">
        <v>0.92</v>
      </c>
      <c r="L298">
        <v>0</v>
      </c>
      <c r="M298">
        <v>0</v>
      </c>
      <c r="N298">
        <v>0.12</v>
      </c>
      <c r="O298">
        <v>0</v>
      </c>
      <c r="P298">
        <v>0</v>
      </c>
      <c r="Q298">
        <v>2.58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</row>
    <row r="299" spans="1:24">
      <c r="A299" s="44" t="s">
        <v>562</v>
      </c>
      <c r="B299" s="54" t="s">
        <v>284</v>
      </c>
      <c r="C299" s="44"/>
      <c r="D299" s="58">
        <v>649.69000000000005</v>
      </c>
      <c r="E299" s="69">
        <v>552.20000000000005</v>
      </c>
      <c r="F299" s="69">
        <v>670.67</v>
      </c>
      <c r="G299" s="58">
        <v>15.01</v>
      </c>
      <c r="H299" s="58">
        <v>4.1399999999999997</v>
      </c>
      <c r="I299" s="58">
        <v>42.15</v>
      </c>
      <c r="J299" s="58">
        <v>14.15</v>
      </c>
      <c r="K299" s="58">
        <v>11.86</v>
      </c>
      <c r="L299" s="58">
        <v>12.06</v>
      </c>
      <c r="M299" s="58">
        <v>2.44</v>
      </c>
      <c r="N299" s="58">
        <v>15.16</v>
      </c>
      <c r="O299" s="58">
        <v>12.28</v>
      </c>
      <c r="P299" s="58">
        <v>11.05</v>
      </c>
      <c r="Q299" s="58">
        <v>9.92</v>
      </c>
      <c r="R299" s="58">
        <v>13.79</v>
      </c>
      <c r="S299" s="58">
        <v>3.55</v>
      </c>
      <c r="T299" s="58">
        <v>16.239999999999998</v>
      </c>
      <c r="U299" s="58">
        <v>37.950000000000003</v>
      </c>
      <c r="V299" s="58">
        <v>3.29</v>
      </c>
      <c r="W299" s="58">
        <v>11.45</v>
      </c>
      <c r="X299" s="58">
        <v>10.06</v>
      </c>
    </row>
    <row r="300" spans="1:24">
      <c r="A300" s="44" t="s">
        <v>200</v>
      </c>
      <c r="B300" s="54" t="s">
        <v>285</v>
      </c>
      <c r="C300" s="44"/>
      <c r="D300" s="58">
        <v>1102.25</v>
      </c>
      <c r="E300" s="69">
        <v>1151.8599999999999</v>
      </c>
      <c r="F300" s="69">
        <v>1665.59</v>
      </c>
      <c r="G300" s="58">
        <v>4.22</v>
      </c>
      <c r="H300" s="58">
        <v>7.84</v>
      </c>
      <c r="I300" s="58">
        <v>61.15</v>
      </c>
      <c r="J300" s="58">
        <v>2.63</v>
      </c>
      <c r="K300" s="58">
        <v>38.590000000000003</v>
      </c>
      <c r="L300" s="58">
        <v>86.92</v>
      </c>
      <c r="M300" s="58">
        <v>21.94</v>
      </c>
      <c r="N300" s="58">
        <v>11</v>
      </c>
      <c r="O300" s="58">
        <v>59.5</v>
      </c>
      <c r="P300" s="58">
        <v>24.22</v>
      </c>
      <c r="Q300" s="58">
        <v>25.28</v>
      </c>
      <c r="R300" s="58">
        <v>83.78</v>
      </c>
      <c r="S300" s="58">
        <v>22.26</v>
      </c>
      <c r="T300" s="58">
        <v>29.25</v>
      </c>
      <c r="U300" s="58">
        <v>59.82</v>
      </c>
      <c r="V300" s="58">
        <v>11.16</v>
      </c>
      <c r="W300" s="58">
        <v>18.61</v>
      </c>
      <c r="X300" s="58">
        <v>56.98</v>
      </c>
    </row>
    <row r="301" spans="1:24">
      <c r="A301" s="44" t="s">
        <v>563</v>
      </c>
      <c r="B301" s="54" t="s">
        <v>801</v>
      </c>
      <c r="C301" s="44"/>
      <c r="D301" s="58">
        <v>62.56</v>
      </c>
      <c r="E301" s="69">
        <v>84.38</v>
      </c>
      <c r="F301" s="69">
        <v>108.05</v>
      </c>
      <c r="G301">
        <v>1.88</v>
      </c>
      <c r="H301">
        <v>0.28999999999999998</v>
      </c>
      <c r="I301">
        <v>0</v>
      </c>
      <c r="J301">
        <v>0.03</v>
      </c>
      <c r="K301">
        <v>1.1200000000000001</v>
      </c>
      <c r="L301">
        <v>0.02</v>
      </c>
      <c r="M301">
        <v>0.02</v>
      </c>
      <c r="N301">
        <v>0.06</v>
      </c>
      <c r="O301">
        <v>0.21</v>
      </c>
      <c r="P301">
        <v>0.31</v>
      </c>
      <c r="Q301">
        <v>0.1</v>
      </c>
      <c r="R301">
        <v>0.3</v>
      </c>
      <c r="S301">
        <v>0.03</v>
      </c>
      <c r="T301">
        <v>0</v>
      </c>
      <c r="U301">
        <v>0</v>
      </c>
      <c r="V301">
        <v>0</v>
      </c>
      <c r="W301">
        <v>0.55000000000000004</v>
      </c>
      <c r="X301">
        <v>0.01</v>
      </c>
    </row>
    <row r="302" spans="1:24">
      <c r="A302" s="44" t="s">
        <v>564</v>
      </c>
      <c r="B302" s="54" t="s">
        <v>802</v>
      </c>
      <c r="C302" s="44"/>
      <c r="D302" s="58">
        <v>2118.8200000000002</v>
      </c>
      <c r="E302" s="69">
        <v>1877.81</v>
      </c>
      <c r="F302" s="69">
        <v>2229.37</v>
      </c>
      <c r="G302" s="58">
        <v>101.66</v>
      </c>
      <c r="H302" s="58">
        <v>83.09</v>
      </c>
      <c r="I302" s="58">
        <v>51.43</v>
      </c>
      <c r="J302" s="58">
        <v>76.78</v>
      </c>
      <c r="K302" s="58">
        <v>58.47</v>
      </c>
      <c r="L302" s="58">
        <v>78.08</v>
      </c>
      <c r="M302" s="58">
        <v>70.97</v>
      </c>
      <c r="N302" s="58">
        <v>89.97</v>
      </c>
      <c r="O302" s="58">
        <v>82.88</v>
      </c>
      <c r="P302" s="58">
        <v>17.96</v>
      </c>
      <c r="Q302" s="58">
        <v>23.22</v>
      </c>
      <c r="R302" s="58">
        <v>78.930000000000007</v>
      </c>
      <c r="S302" s="58">
        <v>19.38</v>
      </c>
      <c r="T302" s="58">
        <v>38.270000000000003</v>
      </c>
      <c r="U302" s="58">
        <v>40.92</v>
      </c>
      <c r="V302" s="58">
        <v>97.19</v>
      </c>
      <c r="W302" s="58">
        <v>143.97</v>
      </c>
      <c r="X302" s="58">
        <v>78.37</v>
      </c>
    </row>
    <row r="303" spans="1:24">
      <c r="A303" s="44" t="s">
        <v>565</v>
      </c>
      <c r="B303" s="54" t="s">
        <v>803</v>
      </c>
      <c r="C303" s="44"/>
      <c r="D303" s="58">
        <v>356.89</v>
      </c>
      <c r="E303" s="69">
        <v>272</v>
      </c>
      <c r="F303" s="69">
        <v>302.27999999999997</v>
      </c>
      <c r="G303">
        <v>7.08</v>
      </c>
      <c r="H303">
        <v>8.74</v>
      </c>
      <c r="I303">
        <v>1.73</v>
      </c>
      <c r="J303">
        <v>0.66</v>
      </c>
      <c r="K303">
        <v>16.03</v>
      </c>
      <c r="L303">
        <v>2.08</v>
      </c>
      <c r="M303">
        <v>1.67</v>
      </c>
      <c r="N303">
        <v>53.13</v>
      </c>
      <c r="O303">
        <v>6.48</v>
      </c>
      <c r="P303">
        <v>2.39</v>
      </c>
      <c r="Q303">
        <v>19.440000000000001</v>
      </c>
      <c r="R303">
        <v>1.48</v>
      </c>
      <c r="S303">
        <v>5.64</v>
      </c>
      <c r="T303">
        <v>33.270000000000003</v>
      </c>
      <c r="U303">
        <v>6.02</v>
      </c>
      <c r="V303">
        <v>2.23</v>
      </c>
      <c r="W303">
        <v>3.92</v>
      </c>
      <c r="X303">
        <v>0.04</v>
      </c>
    </row>
    <row r="304" spans="1:24">
      <c r="A304" s="44" t="s">
        <v>199</v>
      </c>
      <c r="B304" s="54" t="s">
        <v>270</v>
      </c>
      <c r="C304" s="44"/>
      <c r="D304" s="58">
        <v>3023.63</v>
      </c>
      <c r="E304" s="69">
        <v>2561.31</v>
      </c>
      <c r="F304" s="69">
        <v>2051.52</v>
      </c>
      <c r="G304" s="58">
        <v>106.16</v>
      </c>
      <c r="H304" s="58">
        <v>103.84</v>
      </c>
      <c r="I304" s="58">
        <v>42.74</v>
      </c>
      <c r="J304" s="58">
        <v>80.36</v>
      </c>
      <c r="K304" s="58">
        <v>159.75</v>
      </c>
      <c r="L304" s="58">
        <v>70.75</v>
      </c>
      <c r="M304" s="58">
        <v>30.14</v>
      </c>
      <c r="N304" s="58">
        <v>245.54</v>
      </c>
      <c r="O304" s="58">
        <v>107.41</v>
      </c>
      <c r="P304" s="58">
        <v>33.03</v>
      </c>
      <c r="Q304" s="58">
        <v>72.52</v>
      </c>
      <c r="R304" s="58">
        <v>53.91</v>
      </c>
      <c r="S304" s="58">
        <v>9.14</v>
      </c>
      <c r="T304" s="58">
        <v>35.85</v>
      </c>
      <c r="U304" s="58">
        <v>39.82</v>
      </c>
      <c r="V304" s="58">
        <v>56.52</v>
      </c>
      <c r="W304" s="58">
        <v>64.44</v>
      </c>
      <c r="X304" s="58">
        <v>38.76</v>
      </c>
    </row>
    <row r="305" spans="1:24">
      <c r="A305" s="44" t="s">
        <v>566</v>
      </c>
      <c r="B305" s="54" t="s">
        <v>643</v>
      </c>
      <c r="C305" s="44"/>
      <c r="D305" s="58">
        <v>403.42</v>
      </c>
      <c r="E305" s="69">
        <v>448.42</v>
      </c>
      <c r="F305" s="69">
        <v>638.51</v>
      </c>
      <c r="G305" s="58">
        <v>9.32</v>
      </c>
      <c r="H305">
        <v>16.45</v>
      </c>
      <c r="I305">
        <v>11.46</v>
      </c>
      <c r="J305" s="58">
        <v>3.97</v>
      </c>
      <c r="K305">
        <v>0.26</v>
      </c>
      <c r="L305" s="58">
        <v>24.54</v>
      </c>
      <c r="M305" s="58">
        <v>19.79</v>
      </c>
      <c r="N305">
        <v>7.95</v>
      </c>
      <c r="O305">
        <v>102.09</v>
      </c>
      <c r="P305" s="58">
        <v>0.63</v>
      </c>
      <c r="Q305">
        <v>0.87</v>
      </c>
      <c r="R305" s="58">
        <v>15.3</v>
      </c>
      <c r="S305" s="58">
        <v>3.67</v>
      </c>
      <c r="T305" s="58">
        <v>9.11</v>
      </c>
      <c r="U305">
        <v>15.07</v>
      </c>
      <c r="V305" s="58">
        <v>0.95</v>
      </c>
      <c r="W305">
        <v>0.57999999999999996</v>
      </c>
      <c r="X305">
        <v>26.19</v>
      </c>
    </row>
    <row r="306" spans="1:24">
      <c r="A306" s="44" t="s">
        <v>567</v>
      </c>
      <c r="B306" s="54" t="s">
        <v>804</v>
      </c>
      <c r="C306" s="44"/>
      <c r="D306">
        <v>10.119999999999999</v>
      </c>
      <c r="E306" s="69">
        <v>22.36</v>
      </c>
      <c r="F306" s="69">
        <v>36.42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>
      <c r="A307" s="44" t="s">
        <v>197</v>
      </c>
      <c r="B307" s="54" t="s">
        <v>306</v>
      </c>
      <c r="C307" s="44"/>
      <c r="D307" s="58">
        <v>8495.42</v>
      </c>
      <c r="E307" s="69">
        <v>10215.94</v>
      </c>
      <c r="F307" s="69">
        <v>9762.7999999999993</v>
      </c>
      <c r="G307" s="58">
        <v>217.39</v>
      </c>
      <c r="H307" s="58">
        <v>131.44999999999999</v>
      </c>
      <c r="I307" s="58">
        <v>404.28</v>
      </c>
      <c r="J307" s="58">
        <v>199.09</v>
      </c>
      <c r="K307" s="58">
        <v>171.35</v>
      </c>
      <c r="L307" s="58">
        <v>718.53</v>
      </c>
      <c r="M307" s="58">
        <v>57</v>
      </c>
      <c r="N307" s="58">
        <v>99.87</v>
      </c>
      <c r="O307" s="58">
        <v>290.45</v>
      </c>
      <c r="P307" s="58">
        <v>29.95</v>
      </c>
      <c r="Q307" s="58">
        <v>61.14</v>
      </c>
      <c r="R307" s="58">
        <v>172.52</v>
      </c>
      <c r="S307" s="58">
        <v>28.6</v>
      </c>
      <c r="T307" s="58">
        <v>48.19</v>
      </c>
      <c r="U307" s="58">
        <v>215.99</v>
      </c>
      <c r="V307" s="58">
        <v>84.57</v>
      </c>
      <c r="W307" s="58">
        <v>49.94</v>
      </c>
      <c r="X307" s="58">
        <v>249.33</v>
      </c>
    </row>
    <row r="308" spans="1:24">
      <c r="A308" s="44" t="s">
        <v>198</v>
      </c>
      <c r="B308" s="54" t="s">
        <v>307</v>
      </c>
      <c r="C308" s="44"/>
      <c r="D308" s="58">
        <v>7323.95</v>
      </c>
      <c r="E308" s="69">
        <v>6840.52</v>
      </c>
      <c r="F308" s="69">
        <v>8011.37</v>
      </c>
      <c r="G308" s="58">
        <v>427.1</v>
      </c>
      <c r="H308" s="58">
        <v>184</v>
      </c>
      <c r="I308" s="58">
        <v>427.62</v>
      </c>
      <c r="J308" s="58">
        <v>263.93</v>
      </c>
      <c r="K308" s="58">
        <v>634.02</v>
      </c>
      <c r="L308" s="58">
        <v>462.31</v>
      </c>
      <c r="M308" s="58">
        <v>82.49</v>
      </c>
      <c r="N308" s="58">
        <v>85.9</v>
      </c>
      <c r="O308" s="58">
        <v>258.14999999999998</v>
      </c>
      <c r="P308" s="58">
        <v>69.52</v>
      </c>
      <c r="Q308" s="58">
        <v>109.52</v>
      </c>
      <c r="R308" s="58">
        <v>164.26</v>
      </c>
      <c r="S308" s="58">
        <v>127.17</v>
      </c>
      <c r="T308" s="58">
        <v>260.27</v>
      </c>
      <c r="U308" s="58">
        <v>143.87</v>
      </c>
      <c r="V308" s="58">
        <v>178.67</v>
      </c>
      <c r="W308" s="58">
        <v>196.71</v>
      </c>
      <c r="X308" s="58">
        <v>219.74</v>
      </c>
    </row>
    <row r="309" spans="1:24">
      <c r="A309" s="44" t="s">
        <v>568</v>
      </c>
      <c r="B309" s="54" t="s">
        <v>805</v>
      </c>
      <c r="C309" s="44"/>
      <c r="D309" s="58">
        <v>3025.51</v>
      </c>
      <c r="E309" s="69">
        <v>2901.17</v>
      </c>
      <c r="F309" s="69">
        <v>3014.14</v>
      </c>
      <c r="G309" s="58">
        <v>85.27</v>
      </c>
      <c r="H309" s="58">
        <v>157.03</v>
      </c>
      <c r="I309" s="58">
        <v>25.76</v>
      </c>
      <c r="J309" s="58">
        <v>48.74</v>
      </c>
      <c r="K309" s="58">
        <v>205.99</v>
      </c>
      <c r="L309" s="58">
        <v>31.85</v>
      </c>
      <c r="M309" s="58">
        <v>37.950000000000003</v>
      </c>
      <c r="N309" s="58">
        <v>102.78</v>
      </c>
      <c r="O309" s="58">
        <v>32.229999999999997</v>
      </c>
      <c r="P309" s="58">
        <v>27.52</v>
      </c>
      <c r="Q309" s="58">
        <v>85.79</v>
      </c>
      <c r="R309" s="58">
        <v>23.41</v>
      </c>
      <c r="S309" s="58">
        <v>40.11</v>
      </c>
      <c r="T309" s="58">
        <v>71.569999999999993</v>
      </c>
      <c r="U309" s="58">
        <v>8.64</v>
      </c>
      <c r="V309" s="58">
        <v>41.32</v>
      </c>
      <c r="W309" s="58">
        <v>35.590000000000003</v>
      </c>
      <c r="X309" s="58">
        <v>11.87</v>
      </c>
    </row>
    <row r="310" spans="1:24">
      <c r="A310" s="44" t="s">
        <v>569</v>
      </c>
      <c r="B310" s="54" t="s">
        <v>289</v>
      </c>
      <c r="C310" s="44"/>
      <c r="D310" s="58">
        <v>4913.53</v>
      </c>
      <c r="E310" s="69">
        <v>6682.65</v>
      </c>
      <c r="F310" s="69">
        <v>8601.67</v>
      </c>
      <c r="G310" s="58">
        <v>131.84</v>
      </c>
      <c r="H310" s="58">
        <v>23.44</v>
      </c>
      <c r="I310" s="58">
        <v>460.85</v>
      </c>
      <c r="J310" s="58">
        <v>135.07</v>
      </c>
      <c r="K310" s="58">
        <v>76.319999999999993</v>
      </c>
      <c r="L310" s="58">
        <v>752.19</v>
      </c>
      <c r="M310" s="58">
        <v>164.13</v>
      </c>
      <c r="N310" s="58">
        <v>86.86</v>
      </c>
      <c r="O310" s="58">
        <v>745.22</v>
      </c>
      <c r="P310" s="58">
        <v>80.069999999999993</v>
      </c>
      <c r="Q310" s="58">
        <v>39.479999999999997</v>
      </c>
      <c r="R310" s="58">
        <v>487.72</v>
      </c>
      <c r="S310" s="58">
        <v>65.75</v>
      </c>
      <c r="T310" s="58">
        <v>110.8</v>
      </c>
      <c r="U310" s="58">
        <v>624.4</v>
      </c>
      <c r="V310" s="58">
        <v>20.87</v>
      </c>
      <c r="W310" s="58">
        <v>61.33</v>
      </c>
      <c r="X310" s="58">
        <v>808.23</v>
      </c>
    </row>
    <row r="311" spans="1:24">
      <c r="A311" s="44" t="s">
        <v>570</v>
      </c>
      <c r="B311" s="54" t="s">
        <v>657</v>
      </c>
      <c r="C311" s="44"/>
      <c r="D311" s="58">
        <v>674.64</v>
      </c>
      <c r="E311" s="69">
        <v>2775.76</v>
      </c>
      <c r="F311" s="69">
        <v>3310.46</v>
      </c>
      <c r="G311" s="58">
        <v>6.52</v>
      </c>
      <c r="H311" s="58">
        <v>2.68</v>
      </c>
      <c r="I311">
        <v>3.96</v>
      </c>
      <c r="J311" s="58">
        <v>9.41</v>
      </c>
      <c r="K311" s="58">
        <v>8.9499999999999993</v>
      </c>
      <c r="L311" s="58">
        <v>2.2200000000000002</v>
      </c>
      <c r="M311" s="58">
        <v>10.94</v>
      </c>
      <c r="N311" s="58">
        <v>29.55</v>
      </c>
      <c r="O311">
        <v>7.99</v>
      </c>
      <c r="P311" s="58">
        <v>18.09</v>
      </c>
      <c r="Q311" s="58">
        <v>20.49</v>
      </c>
      <c r="R311">
        <v>2.91</v>
      </c>
      <c r="S311" s="58">
        <v>14.2</v>
      </c>
      <c r="T311" s="58">
        <v>32.479999999999997</v>
      </c>
      <c r="U311" s="58">
        <v>6.39</v>
      </c>
      <c r="V311" s="58">
        <v>105.87</v>
      </c>
      <c r="W311" s="58">
        <v>26.98</v>
      </c>
      <c r="X311" s="58">
        <v>6.51</v>
      </c>
    </row>
    <row r="312" spans="1:24">
      <c r="A312" s="44" t="s">
        <v>571</v>
      </c>
      <c r="B312" s="54" t="s">
        <v>290</v>
      </c>
      <c r="C312" s="44"/>
      <c r="D312" s="58">
        <v>4086.82</v>
      </c>
      <c r="E312" s="69">
        <v>4348.04</v>
      </c>
      <c r="F312" s="69">
        <v>5247.69</v>
      </c>
      <c r="G312" s="58">
        <v>47.03</v>
      </c>
      <c r="H312" s="58">
        <v>74.59</v>
      </c>
      <c r="I312" s="58">
        <v>252.59</v>
      </c>
      <c r="J312" s="58">
        <v>18.71</v>
      </c>
      <c r="K312" s="58">
        <v>63.81</v>
      </c>
      <c r="L312" s="58">
        <v>261.25</v>
      </c>
      <c r="M312" s="58">
        <v>40.71</v>
      </c>
      <c r="N312" s="58">
        <v>90.69</v>
      </c>
      <c r="O312" s="58">
        <v>282.49</v>
      </c>
      <c r="P312" s="58">
        <v>11.79</v>
      </c>
      <c r="Q312" s="58">
        <v>37.08</v>
      </c>
      <c r="R312" s="58">
        <v>219.63</v>
      </c>
      <c r="S312" s="58">
        <v>32.33</v>
      </c>
      <c r="T312" s="58">
        <v>57.48</v>
      </c>
      <c r="U312" s="58">
        <v>215.46</v>
      </c>
      <c r="V312" s="58">
        <v>7.27</v>
      </c>
      <c r="W312" s="58">
        <v>17.170000000000002</v>
      </c>
      <c r="X312" s="58">
        <v>151.88</v>
      </c>
    </row>
    <row r="313" spans="1:24">
      <c r="A313" s="44" t="s">
        <v>572</v>
      </c>
      <c r="B313" s="54" t="s">
        <v>291</v>
      </c>
      <c r="C313" s="44"/>
      <c r="D313" s="58">
        <v>4615.13</v>
      </c>
      <c r="E313" s="69">
        <v>5731.94</v>
      </c>
      <c r="F313" s="69">
        <v>5954.38</v>
      </c>
      <c r="G313" s="58">
        <v>86.81</v>
      </c>
      <c r="H313" s="58">
        <v>101.8</v>
      </c>
      <c r="I313" s="58">
        <v>319.14999999999998</v>
      </c>
      <c r="J313" s="58">
        <v>114.98</v>
      </c>
      <c r="K313" s="58">
        <v>115.16</v>
      </c>
      <c r="L313" s="58">
        <v>407.43</v>
      </c>
      <c r="M313" s="58">
        <v>125.78</v>
      </c>
      <c r="N313" s="58">
        <v>98.33</v>
      </c>
      <c r="O313" s="58">
        <v>349.2</v>
      </c>
      <c r="P313" s="58">
        <v>81.11</v>
      </c>
      <c r="Q313" s="58">
        <v>69.25</v>
      </c>
      <c r="R313" s="58">
        <v>304.32</v>
      </c>
      <c r="S313" s="58">
        <v>257.32</v>
      </c>
      <c r="T313" s="58">
        <v>136.44999999999999</v>
      </c>
      <c r="U313" s="58">
        <v>346.93</v>
      </c>
      <c r="V313" s="58">
        <v>270.77</v>
      </c>
      <c r="W313" s="58">
        <v>137.63</v>
      </c>
      <c r="X313" s="58">
        <v>675.77</v>
      </c>
    </row>
    <row r="314" spans="1:24">
      <c r="A314" s="44" t="s">
        <v>188</v>
      </c>
      <c r="B314" s="54" t="s">
        <v>242</v>
      </c>
      <c r="C314" s="44"/>
      <c r="D314" s="58">
        <v>6548.86</v>
      </c>
      <c r="E314" s="69">
        <v>9076.1299999999992</v>
      </c>
      <c r="F314" s="69">
        <v>23608.65</v>
      </c>
      <c r="G314" s="58">
        <v>49.57</v>
      </c>
      <c r="H314" s="58">
        <v>212.13</v>
      </c>
      <c r="I314" s="58">
        <v>365.33</v>
      </c>
      <c r="J314" s="58">
        <v>35</v>
      </c>
      <c r="K314" s="58">
        <v>123.38</v>
      </c>
      <c r="L314" s="58">
        <v>428.62</v>
      </c>
      <c r="M314" s="58">
        <v>40.049999999999997</v>
      </c>
      <c r="N314" s="58">
        <v>41.75</v>
      </c>
      <c r="O314" s="58">
        <v>367.76</v>
      </c>
      <c r="P314" s="58">
        <v>18.02</v>
      </c>
      <c r="Q314" s="58">
        <v>7.17</v>
      </c>
      <c r="R314" s="58">
        <v>345.88</v>
      </c>
      <c r="S314" s="58">
        <v>55.12</v>
      </c>
      <c r="T314" s="58">
        <v>208.76</v>
      </c>
      <c r="U314" s="58">
        <v>558.39</v>
      </c>
      <c r="V314" s="58">
        <v>20.73</v>
      </c>
      <c r="W314" s="58">
        <v>174.66</v>
      </c>
      <c r="X314" s="58">
        <v>393.06</v>
      </c>
    </row>
    <row r="315" spans="1:24">
      <c r="A315" s="44" t="s">
        <v>573</v>
      </c>
      <c r="B315" s="54" t="s">
        <v>806</v>
      </c>
      <c r="C315" s="44"/>
      <c r="D315" s="58">
        <v>1041.5999999999999</v>
      </c>
      <c r="E315" s="69">
        <v>1419.1</v>
      </c>
      <c r="F315" s="69">
        <v>1608.2</v>
      </c>
      <c r="G315" s="69">
        <v>6.04</v>
      </c>
      <c r="H315" s="58">
        <v>4.18</v>
      </c>
      <c r="I315" s="58">
        <v>44.03</v>
      </c>
      <c r="J315" s="69">
        <v>18.27</v>
      </c>
      <c r="K315" s="58">
        <v>39.1</v>
      </c>
      <c r="L315" s="58">
        <v>49.29</v>
      </c>
      <c r="M315" s="69">
        <v>71.75</v>
      </c>
      <c r="N315" s="58">
        <v>42.22</v>
      </c>
      <c r="O315" s="58">
        <v>52.78</v>
      </c>
      <c r="P315" s="69">
        <v>10.91</v>
      </c>
      <c r="Q315" s="58">
        <v>27.56</v>
      </c>
      <c r="R315" s="58">
        <v>47.52</v>
      </c>
      <c r="S315" s="69">
        <v>42.57</v>
      </c>
      <c r="T315" s="58">
        <v>63.22</v>
      </c>
      <c r="U315" s="58">
        <v>75.28</v>
      </c>
      <c r="V315" s="69">
        <v>2.29</v>
      </c>
      <c r="W315" s="58">
        <v>7.28</v>
      </c>
      <c r="X315" s="58">
        <v>64.61</v>
      </c>
    </row>
    <row r="316" spans="1:24">
      <c r="A316" s="44" t="s">
        <v>574</v>
      </c>
      <c r="B316" s="54" t="s">
        <v>663</v>
      </c>
      <c r="C316" s="44"/>
      <c r="D316" s="58">
        <v>3503.56</v>
      </c>
      <c r="E316" s="69">
        <v>3201.8</v>
      </c>
      <c r="F316" s="69">
        <v>6008.86</v>
      </c>
      <c r="G316" s="58">
        <v>11.78</v>
      </c>
      <c r="H316" s="58">
        <v>1.53</v>
      </c>
      <c r="I316">
        <v>3.23</v>
      </c>
      <c r="J316" s="58">
        <v>4.38</v>
      </c>
      <c r="K316" s="58">
        <v>14.06</v>
      </c>
      <c r="L316">
        <v>8.43</v>
      </c>
      <c r="M316" s="58">
        <v>1.52</v>
      </c>
      <c r="N316" s="58">
        <v>17.95</v>
      </c>
      <c r="O316">
        <v>6.52</v>
      </c>
      <c r="P316" s="58">
        <v>6</v>
      </c>
      <c r="Q316" s="58">
        <v>4.29</v>
      </c>
      <c r="R316">
        <v>3.88</v>
      </c>
      <c r="S316" s="58">
        <v>2.4900000000000002</v>
      </c>
      <c r="T316" s="58">
        <v>4.4400000000000004</v>
      </c>
      <c r="U316">
        <v>10.220000000000001</v>
      </c>
      <c r="V316" s="58">
        <v>13.22</v>
      </c>
      <c r="W316" s="58">
        <v>13.84</v>
      </c>
      <c r="X316">
        <v>22.27</v>
      </c>
    </row>
    <row r="317" spans="1:24">
      <c r="A317" s="44" t="s">
        <v>575</v>
      </c>
      <c r="B317" s="54" t="s">
        <v>664</v>
      </c>
      <c r="C317" s="44"/>
      <c r="D317" s="58">
        <v>852.76</v>
      </c>
      <c r="E317" s="69">
        <v>1276.25</v>
      </c>
      <c r="F317" s="69">
        <v>1603.06</v>
      </c>
      <c r="G317">
        <v>6.86</v>
      </c>
      <c r="H317">
        <v>5.59</v>
      </c>
      <c r="I317">
        <v>0.21</v>
      </c>
      <c r="J317">
        <v>17.420000000000002</v>
      </c>
      <c r="K317">
        <v>5.15</v>
      </c>
      <c r="L317">
        <v>5.56</v>
      </c>
      <c r="M317">
        <v>4.72</v>
      </c>
      <c r="N317">
        <v>15.85</v>
      </c>
      <c r="O317" s="58">
        <v>2.98</v>
      </c>
      <c r="P317">
        <v>18.899999999999999</v>
      </c>
      <c r="Q317">
        <v>7.79</v>
      </c>
      <c r="R317">
        <v>14.9</v>
      </c>
      <c r="S317">
        <v>20.51</v>
      </c>
      <c r="T317">
        <v>2.7</v>
      </c>
      <c r="U317">
        <v>1.33</v>
      </c>
      <c r="V317">
        <v>29.1</v>
      </c>
      <c r="W317">
        <v>16.649999999999999</v>
      </c>
      <c r="X317">
        <v>12.28</v>
      </c>
    </row>
    <row r="318" spans="1:24">
      <c r="A318" s="44" t="s">
        <v>576</v>
      </c>
      <c r="B318" s="54" t="s">
        <v>807</v>
      </c>
      <c r="C318" s="44"/>
      <c r="D318" s="58">
        <v>166.84</v>
      </c>
      <c r="E318" s="69">
        <v>728.59</v>
      </c>
      <c r="F318" s="69">
        <v>345.53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0.02</v>
      </c>
      <c r="V318">
        <v>0</v>
      </c>
      <c r="W318">
        <v>0</v>
      </c>
      <c r="X318">
        <v>0</v>
      </c>
    </row>
    <row r="319" spans="1:24">
      <c r="A319" s="44" t="s">
        <v>577</v>
      </c>
      <c r="B319" s="54" t="s">
        <v>808</v>
      </c>
      <c r="C319" s="44"/>
      <c r="D319" s="58">
        <v>25411.07</v>
      </c>
      <c r="E319" s="69">
        <v>36844.71</v>
      </c>
      <c r="F319" s="69">
        <v>46509.78</v>
      </c>
      <c r="G319" s="58">
        <v>1161.1500000000001</v>
      </c>
      <c r="H319" s="58">
        <v>495.7</v>
      </c>
      <c r="I319" s="58">
        <v>3736.27</v>
      </c>
      <c r="J319" s="58">
        <v>811.82</v>
      </c>
      <c r="K319" s="58">
        <v>199.52</v>
      </c>
      <c r="L319" s="58">
        <v>5901.99</v>
      </c>
      <c r="M319" s="58">
        <v>364.14</v>
      </c>
      <c r="N319" s="58">
        <v>170.66</v>
      </c>
      <c r="O319" s="58">
        <v>5514.68</v>
      </c>
      <c r="P319" s="58">
        <v>597.54999999999995</v>
      </c>
      <c r="Q319" s="58">
        <v>369.32</v>
      </c>
      <c r="R319" s="58">
        <v>4527.92</v>
      </c>
      <c r="S319" s="58">
        <v>934.16</v>
      </c>
      <c r="T319" s="58">
        <v>477.26</v>
      </c>
      <c r="U319" s="58">
        <v>9111.8700000000008</v>
      </c>
      <c r="V319" s="58">
        <v>1043.08</v>
      </c>
      <c r="W319" s="58">
        <v>1402.15</v>
      </c>
      <c r="X319" s="58">
        <v>7178.95</v>
      </c>
    </row>
    <row r="320" spans="1:24">
      <c r="A320" s="44" t="s">
        <v>578</v>
      </c>
      <c r="B320" s="54" t="s">
        <v>293</v>
      </c>
      <c r="C320" s="44"/>
      <c r="D320" s="58">
        <v>382953.54</v>
      </c>
      <c r="E320" s="69">
        <v>403533.77</v>
      </c>
      <c r="F320" s="69">
        <v>313976.40999999997</v>
      </c>
      <c r="G320" s="58">
        <v>14872.88</v>
      </c>
      <c r="H320" s="58">
        <v>5777.16</v>
      </c>
      <c r="I320" s="58">
        <v>60769.59</v>
      </c>
      <c r="J320" s="58">
        <v>6414.34</v>
      </c>
      <c r="K320" s="58">
        <v>4571.09</v>
      </c>
      <c r="L320" s="58">
        <v>81916.460000000006</v>
      </c>
      <c r="M320" s="58">
        <v>5282.02</v>
      </c>
      <c r="N320" s="58">
        <v>2945.41</v>
      </c>
      <c r="O320" s="58">
        <v>76151.509999999995</v>
      </c>
      <c r="P320" s="58">
        <v>11197</v>
      </c>
      <c r="Q320" s="58">
        <v>2390.23</v>
      </c>
      <c r="R320" s="58">
        <v>58696.47</v>
      </c>
      <c r="S320" s="58">
        <v>18089.37</v>
      </c>
      <c r="T320" s="58">
        <v>2998.8</v>
      </c>
      <c r="U320" s="58">
        <v>73782.789999999994</v>
      </c>
      <c r="V320" s="58">
        <v>10080.959999999999</v>
      </c>
      <c r="W320" s="58">
        <v>4860.26</v>
      </c>
      <c r="X320" s="58">
        <v>54559.88</v>
      </c>
    </row>
    <row r="321" spans="1:24">
      <c r="A321" s="44" t="s">
        <v>579</v>
      </c>
      <c r="B321" s="54" t="s">
        <v>669</v>
      </c>
      <c r="C321" s="44"/>
      <c r="D321" s="58">
        <v>2205.88</v>
      </c>
      <c r="E321" s="69">
        <v>4719.7700000000004</v>
      </c>
      <c r="F321" s="69">
        <v>10620.12</v>
      </c>
      <c r="G321">
        <v>7.84</v>
      </c>
      <c r="H321">
        <v>36.5</v>
      </c>
      <c r="I321" s="58">
        <v>137.43</v>
      </c>
      <c r="J321">
        <v>10.54</v>
      </c>
      <c r="K321">
        <v>29.79</v>
      </c>
      <c r="L321" s="58">
        <v>267.83</v>
      </c>
      <c r="M321">
        <v>66.430000000000007</v>
      </c>
      <c r="N321">
        <v>37.15</v>
      </c>
      <c r="O321" s="58">
        <v>417.81</v>
      </c>
      <c r="P321">
        <v>66.3</v>
      </c>
      <c r="Q321">
        <v>149.69999999999999</v>
      </c>
      <c r="R321" s="58">
        <v>898.95</v>
      </c>
      <c r="S321">
        <v>5.91</v>
      </c>
      <c r="T321" s="58">
        <v>12.03</v>
      </c>
      <c r="U321" s="58">
        <v>343.94</v>
      </c>
      <c r="V321" s="58">
        <v>25.51</v>
      </c>
      <c r="W321" s="58">
        <v>1.9</v>
      </c>
      <c r="X321" s="58">
        <v>403.44</v>
      </c>
    </row>
    <row r="322" spans="1:24">
      <c r="A322" s="44" t="s">
        <v>580</v>
      </c>
      <c r="B322" s="54" t="s">
        <v>670</v>
      </c>
      <c r="C322" s="44"/>
      <c r="D322" s="58">
        <v>7712.13</v>
      </c>
      <c r="E322" s="69">
        <v>10440.07</v>
      </c>
      <c r="F322" s="69">
        <v>16455.310000000001</v>
      </c>
      <c r="G322" s="58">
        <v>37.950000000000003</v>
      </c>
      <c r="H322" s="58">
        <v>46.42</v>
      </c>
      <c r="I322" s="58">
        <v>706.26</v>
      </c>
      <c r="J322" s="58">
        <v>62.75</v>
      </c>
      <c r="K322" s="58">
        <v>141.28</v>
      </c>
      <c r="L322" s="58">
        <v>828.01</v>
      </c>
      <c r="M322" s="58">
        <v>45.09</v>
      </c>
      <c r="N322" s="58">
        <v>100.83</v>
      </c>
      <c r="O322" s="58">
        <v>615.92999999999995</v>
      </c>
      <c r="P322" s="58">
        <v>57.69</v>
      </c>
      <c r="Q322" s="58">
        <v>55.25</v>
      </c>
      <c r="R322" s="58">
        <v>605.03</v>
      </c>
      <c r="S322" s="58">
        <v>139.58000000000001</v>
      </c>
      <c r="T322" s="58">
        <v>249.99</v>
      </c>
      <c r="U322" s="58">
        <v>971.7</v>
      </c>
      <c r="V322" s="58">
        <v>56.79</v>
      </c>
      <c r="W322" s="58">
        <v>84.02</v>
      </c>
      <c r="X322" s="58">
        <v>532.85</v>
      </c>
    </row>
    <row r="323" spans="1:24">
      <c r="A323" s="44" t="s">
        <v>581</v>
      </c>
      <c r="B323" s="54" t="s">
        <v>671</v>
      </c>
      <c r="C323" s="44"/>
      <c r="D323" s="58">
        <v>409.79</v>
      </c>
      <c r="E323" s="69">
        <v>705.28</v>
      </c>
      <c r="F323" s="69">
        <v>2414.4</v>
      </c>
      <c r="G323">
        <v>0.8</v>
      </c>
      <c r="H323">
        <v>5.37</v>
      </c>
      <c r="I323">
        <v>25.07</v>
      </c>
      <c r="J323">
        <v>0.11</v>
      </c>
      <c r="K323">
        <v>1</v>
      </c>
      <c r="L323">
        <v>35.15</v>
      </c>
      <c r="M323">
        <v>0.41</v>
      </c>
      <c r="N323">
        <v>23.7</v>
      </c>
      <c r="O323">
        <v>30.01</v>
      </c>
      <c r="P323">
        <v>0.02</v>
      </c>
      <c r="Q323">
        <v>4.9800000000000004</v>
      </c>
      <c r="R323">
        <v>20.149999999999999</v>
      </c>
      <c r="S323">
        <v>0.35</v>
      </c>
      <c r="T323">
        <v>1.07</v>
      </c>
      <c r="U323">
        <v>32.47</v>
      </c>
      <c r="V323">
        <v>0.79</v>
      </c>
      <c r="W323" s="58">
        <v>6.6</v>
      </c>
      <c r="X323" s="58">
        <v>26.46</v>
      </c>
    </row>
    <row r="324" spans="1:24">
      <c r="A324" s="44" t="s">
        <v>582</v>
      </c>
      <c r="B324" s="54" t="s">
        <v>809</v>
      </c>
      <c r="C324" s="44"/>
      <c r="D324" s="58">
        <v>1356.01</v>
      </c>
      <c r="E324" s="69">
        <v>1599.93</v>
      </c>
      <c r="F324" s="69">
        <v>1958.22</v>
      </c>
      <c r="G324" s="58">
        <v>18.48</v>
      </c>
      <c r="H324">
        <v>1.06</v>
      </c>
      <c r="I324">
        <v>4.55</v>
      </c>
      <c r="J324" s="58">
        <v>5.09</v>
      </c>
      <c r="K324">
        <v>5.44</v>
      </c>
      <c r="L324">
        <v>24.87</v>
      </c>
      <c r="M324" s="58">
        <v>3.88</v>
      </c>
      <c r="N324">
        <v>7.65</v>
      </c>
      <c r="O324">
        <v>26.16</v>
      </c>
      <c r="P324" s="58">
        <v>5.07</v>
      </c>
      <c r="Q324">
        <v>1.18</v>
      </c>
      <c r="R324">
        <v>2.63</v>
      </c>
      <c r="S324" s="58">
        <v>6.03</v>
      </c>
      <c r="T324" s="58">
        <v>7.45</v>
      </c>
      <c r="U324">
        <v>3.38</v>
      </c>
      <c r="V324" s="58">
        <v>8.41</v>
      </c>
      <c r="W324">
        <v>1.66</v>
      </c>
      <c r="X324">
        <v>3.77</v>
      </c>
    </row>
    <row r="325" spans="1:24">
      <c r="A325" s="44" t="s">
        <v>583</v>
      </c>
      <c r="B325" s="54" t="s">
        <v>793</v>
      </c>
      <c r="C325" s="44"/>
      <c r="D325" s="58">
        <v>966.26</v>
      </c>
      <c r="E325" s="69">
        <v>1604.59</v>
      </c>
      <c r="F325" s="69">
        <v>3006.96</v>
      </c>
      <c r="G325" s="58">
        <v>3.36</v>
      </c>
      <c r="H325" s="58">
        <v>2.89</v>
      </c>
      <c r="I325" s="58">
        <v>150.02000000000001</v>
      </c>
      <c r="J325" s="58">
        <v>9.9499999999999993</v>
      </c>
      <c r="K325" s="58">
        <v>9.4600000000000009</v>
      </c>
      <c r="L325" s="58">
        <v>145.88</v>
      </c>
      <c r="M325" s="58">
        <v>41.55</v>
      </c>
      <c r="N325" s="58">
        <v>30.55</v>
      </c>
      <c r="O325" s="58">
        <v>97.91</v>
      </c>
      <c r="P325" s="58">
        <v>20.87</v>
      </c>
      <c r="Q325" s="58">
        <v>9.35</v>
      </c>
      <c r="R325" s="58">
        <v>71.069999999999993</v>
      </c>
      <c r="S325" s="58">
        <v>18.190000000000001</v>
      </c>
      <c r="T325" s="58">
        <v>20.239999999999998</v>
      </c>
      <c r="U325" s="58">
        <v>165.26</v>
      </c>
      <c r="V325" s="58">
        <v>0.85</v>
      </c>
      <c r="W325" s="58">
        <v>2.29</v>
      </c>
      <c r="X325" s="58">
        <v>75.3</v>
      </c>
    </row>
    <row r="326" spans="1:24">
      <c r="A326" s="44" t="s">
        <v>584</v>
      </c>
      <c r="B326" s="54" t="s">
        <v>683</v>
      </c>
      <c r="C326" s="44"/>
      <c r="D326" s="58">
        <v>1270.3699999999999</v>
      </c>
      <c r="E326" s="69">
        <v>1465.35</v>
      </c>
      <c r="F326" s="69">
        <v>1662.34</v>
      </c>
      <c r="G326" s="58">
        <v>51.65</v>
      </c>
      <c r="H326" s="58">
        <v>20.83</v>
      </c>
      <c r="I326" s="58">
        <v>146.93</v>
      </c>
      <c r="J326" s="58">
        <v>3.56</v>
      </c>
      <c r="K326" s="58">
        <v>12.42</v>
      </c>
      <c r="L326" s="58">
        <v>177.93</v>
      </c>
      <c r="M326" s="58">
        <v>9.2100000000000009</v>
      </c>
      <c r="N326" s="58">
        <v>24.72</v>
      </c>
      <c r="O326" s="58">
        <v>209.13</v>
      </c>
      <c r="P326" s="58">
        <v>3.05</v>
      </c>
      <c r="Q326" s="58">
        <v>8.0399999999999991</v>
      </c>
      <c r="R326" s="58">
        <v>142.97</v>
      </c>
      <c r="S326" s="58">
        <v>5.32</v>
      </c>
      <c r="T326" s="58">
        <v>91.74</v>
      </c>
      <c r="U326" s="58">
        <v>103.69</v>
      </c>
      <c r="V326" s="58">
        <v>3.19</v>
      </c>
      <c r="W326" s="58">
        <v>16.920000000000002</v>
      </c>
      <c r="X326" s="58">
        <v>86.89</v>
      </c>
    </row>
    <row r="327" spans="1:24">
      <c r="A327" s="44" t="s">
        <v>179</v>
      </c>
      <c r="B327" s="54" t="s">
        <v>268</v>
      </c>
      <c r="C327" s="44"/>
      <c r="D327" s="58">
        <v>1921.46</v>
      </c>
      <c r="E327" s="69">
        <v>1467.24</v>
      </c>
      <c r="F327" s="69">
        <v>1646.09</v>
      </c>
      <c r="G327" s="58">
        <v>103.95</v>
      </c>
      <c r="H327" s="58">
        <v>50.31</v>
      </c>
      <c r="I327" s="58">
        <v>379.38</v>
      </c>
      <c r="J327" s="58">
        <v>40.22</v>
      </c>
      <c r="K327" s="58">
        <v>63.15</v>
      </c>
      <c r="L327" s="58">
        <v>124.18</v>
      </c>
      <c r="M327" s="58">
        <v>56.97</v>
      </c>
      <c r="N327" s="58">
        <v>18.350000000000001</v>
      </c>
      <c r="O327" s="58">
        <v>113.64</v>
      </c>
      <c r="P327" s="58">
        <v>27.81</v>
      </c>
      <c r="Q327" s="58">
        <v>9.69</v>
      </c>
      <c r="R327" s="58">
        <v>56.47</v>
      </c>
      <c r="S327" s="58">
        <v>15.06</v>
      </c>
      <c r="T327" s="58">
        <v>18.2</v>
      </c>
      <c r="U327" s="58">
        <v>134.47</v>
      </c>
      <c r="V327" s="58">
        <v>34.03</v>
      </c>
      <c r="W327" s="58">
        <v>59.54</v>
      </c>
      <c r="X327" s="58">
        <v>198.18</v>
      </c>
    </row>
    <row r="328" spans="1:24">
      <c r="A328" s="44" t="s">
        <v>181</v>
      </c>
      <c r="B328" s="54" t="s">
        <v>297</v>
      </c>
      <c r="C328" s="44"/>
      <c r="D328" s="58">
        <v>881.92</v>
      </c>
      <c r="E328" s="69">
        <v>890.47</v>
      </c>
      <c r="F328" s="69">
        <v>1065.93</v>
      </c>
      <c r="G328" s="58">
        <v>3.61</v>
      </c>
      <c r="H328" s="58">
        <v>4.17</v>
      </c>
      <c r="I328" s="58">
        <v>58.69</v>
      </c>
      <c r="J328" s="58">
        <v>2.08</v>
      </c>
      <c r="K328" s="58">
        <v>34.049999999999997</v>
      </c>
      <c r="L328" s="58">
        <v>82.13</v>
      </c>
      <c r="M328" s="58">
        <v>8.74</v>
      </c>
      <c r="N328" s="58">
        <v>4.09</v>
      </c>
      <c r="O328" s="58">
        <v>49.79</v>
      </c>
      <c r="P328" s="58">
        <v>14.26</v>
      </c>
      <c r="Q328" s="58">
        <v>15.72</v>
      </c>
      <c r="R328" s="58">
        <v>81.98</v>
      </c>
      <c r="S328" s="58">
        <v>17.07</v>
      </c>
      <c r="T328" s="58">
        <v>21.39</v>
      </c>
      <c r="U328" s="58">
        <v>56.54</v>
      </c>
      <c r="V328" s="58">
        <v>11.11</v>
      </c>
      <c r="W328" s="58">
        <v>14.87</v>
      </c>
      <c r="X328" s="58">
        <v>44.18</v>
      </c>
    </row>
    <row r="329" spans="1:24">
      <c r="A329" s="44" t="s">
        <v>99</v>
      </c>
      <c r="B329" s="54" t="s">
        <v>253</v>
      </c>
      <c r="C329" s="44"/>
      <c r="D329" s="58">
        <v>3174.16</v>
      </c>
      <c r="E329" s="69">
        <v>2824.72</v>
      </c>
      <c r="F329" s="69">
        <v>3016.02</v>
      </c>
      <c r="G329" s="58">
        <v>164.15</v>
      </c>
      <c r="H329" s="58">
        <v>255.64</v>
      </c>
      <c r="I329" s="58">
        <v>110.42</v>
      </c>
      <c r="J329" s="58">
        <v>77.58</v>
      </c>
      <c r="K329" s="58">
        <v>164.81</v>
      </c>
      <c r="L329" s="58">
        <v>120.09</v>
      </c>
      <c r="M329" s="58">
        <v>108.07</v>
      </c>
      <c r="N329" s="58">
        <v>219.7</v>
      </c>
      <c r="O329" s="58">
        <v>171.78</v>
      </c>
      <c r="P329" s="58">
        <v>82.74</v>
      </c>
      <c r="Q329" s="58">
        <v>110</v>
      </c>
      <c r="R329" s="58">
        <v>48.31</v>
      </c>
      <c r="S329" s="58">
        <v>81.680000000000007</v>
      </c>
      <c r="T329" s="58">
        <v>146.94</v>
      </c>
      <c r="U329" s="58">
        <v>136.13999999999999</v>
      </c>
      <c r="V329" s="58">
        <v>42.86</v>
      </c>
      <c r="W329" s="58">
        <v>74.260000000000005</v>
      </c>
      <c r="X329" s="58">
        <v>107.31</v>
      </c>
    </row>
    <row r="330" spans="1:24">
      <c r="A330" s="44" t="s">
        <v>585</v>
      </c>
      <c r="B330" s="54" t="s">
        <v>301</v>
      </c>
      <c r="C330" s="44"/>
      <c r="D330" s="58">
        <v>1026.73</v>
      </c>
      <c r="E330" s="69">
        <v>1396.59</v>
      </c>
      <c r="F330" s="69">
        <v>1576.77</v>
      </c>
      <c r="G330" s="58">
        <v>6.04</v>
      </c>
      <c r="H330" s="58">
        <v>4.18</v>
      </c>
      <c r="I330" s="58">
        <v>44.03</v>
      </c>
      <c r="J330" s="58">
        <v>18.27</v>
      </c>
      <c r="K330" s="58">
        <v>38.78</v>
      </c>
      <c r="L330" s="58">
        <v>49.29</v>
      </c>
      <c r="M330" s="58">
        <v>71.75</v>
      </c>
      <c r="N330" s="58">
        <v>42.22</v>
      </c>
      <c r="O330" s="58">
        <v>52.78</v>
      </c>
      <c r="P330" s="58">
        <v>10.91</v>
      </c>
      <c r="Q330" s="58">
        <v>27.56</v>
      </c>
      <c r="R330" s="58">
        <v>47.52</v>
      </c>
      <c r="S330" s="58">
        <v>42.57</v>
      </c>
      <c r="T330" s="58">
        <v>63.22</v>
      </c>
      <c r="U330" s="58">
        <v>75.28</v>
      </c>
      <c r="V330" s="58">
        <v>2.29</v>
      </c>
      <c r="W330" s="58">
        <v>7.02</v>
      </c>
      <c r="X330" s="58">
        <v>64.61</v>
      </c>
    </row>
    <row r="331" spans="1:24">
      <c r="A331" s="44" t="s">
        <v>98</v>
      </c>
      <c r="B331" s="54" t="s">
        <v>252</v>
      </c>
      <c r="C331" s="44"/>
      <c r="D331" s="58">
        <v>10695.13</v>
      </c>
      <c r="E331" s="69">
        <v>13681.21</v>
      </c>
      <c r="F331" s="69">
        <v>18628.46</v>
      </c>
      <c r="G331" s="69">
        <v>39.81</v>
      </c>
      <c r="H331" s="58">
        <v>69.83</v>
      </c>
      <c r="I331" s="58">
        <v>1176.72</v>
      </c>
      <c r="J331" s="69">
        <v>78.430000000000007</v>
      </c>
      <c r="K331" s="58">
        <v>180.63</v>
      </c>
      <c r="L331" s="58">
        <v>1415.47</v>
      </c>
      <c r="M331" s="69">
        <v>67.489999999999995</v>
      </c>
      <c r="N331" s="58">
        <v>165.46</v>
      </c>
      <c r="O331" s="58">
        <v>1129.96</v>
      </c>
      <c r="P331" s="69">
        <v>45.46</v>
      </c>
      <c r="Q331" s="58">
        <v>56.75</v>
      </c>
      <c r="R331" s="58">
        <v>1021.05</v>
      </c>
      <c r="S331" s="69">
        <v>125.77</v>
      </c>
      <c r="T331" s="58">
        <v>295.06</v>
      </c>
      <c r="U331" s="58">
        <v>1587.14</v>
      </c>
      <c r="V331" s="69">
        <v>48.93</v>
      </c>
      <c r="W331" s="58">
        <v>80.599999999999994</v>
      </c>
      <c r="X331" s="58">
        <v>890.18</v>
      </c>
    </row>
    <row r="332" spans="1:24">
      <c r="A332" s="44" t="s">
        <v>586</v>
      </c>
      <c r="B332" s="54" t="s">
        <v>810</v>
      </c>
      <c r="C332" s="44"/>
      <c r="D332" s="58">
        <v>999.46</v>
      </c>
      <c r="E332" s="69">
        <v>1358.96</v>
      </c>
      <c r="F332" s="69">
        <v>1531.12</v>
      </c>
      <c r="G332" s="58">
        <v>6.04</v>
      </c>
      <c r="H332" s="58">
        <v>3.49</v>
      </c>
      <c r="I332" s="58">
        <v>44.03</v>
      </c>
      <c r="J332" s="58">
        <v>18.27</v>
      </c>
      <c r="K332" s="58">
        <v>38.44</v>
      </c>
      <c r="L332" s="58">
        <v>49.28</v>
      </c>
      <c r="M332" s="58">
        <v>71.66</v>
      </c>
      <c r="N332" s="58">
        <v>42.22</v>
      </c>
      <c r="O332" s="58">
        <v>52.77</v>
      </c>
      <c r="P332" s="58">
        <v>10.89</v>
      </c>
      <c r="Q332" s="58">
        <v>27.42</v>
      </c>
      <c r="R332" s="58">
        <v>47.44</v>
      </c>
      <c r="S332" s="58">
        <v>42.57</v>
      </c>
      <c r="T332" s="58">
        <v>63.03</v>
      </c>
      <c r="U332" s="58">
        <v>75.28</v>
      </c>
      <c r="V332" s="58">
        <v>2.29</v>
      </c>
      <c r="W332" s="58">
        <v>7.28</v>
      </c>
      <c r="X332" s="58">
        <v>64.61</v>
      </c>
    </row>
    <row r="333" spans="1:24">
      <c r="A333" s="44" t="s">
        <v>97</v>
      </c>
      <c r="B333" s="54" t="s">
        <v>251</v>
      </c>
      <c r="C333" s="44"/>
      <c r="D333" s="58">
        <v>166375.26999999999</v>
      </c>
      <c r="E333" s="69">
        <v>187827.79</v>
      </c>
      <c r="F333" s="69">
        <v>171172.22</v>
      </c>
      <c r="G333" s="58">
        <v>7049.3</v>
      </c>
      <c r="H333" s="58">
        <v>4359.8</v>
      </c>
      <c r="I333" s="58">
        <v>30904.46</v>
      </c>
      <c r="J333" s="58">
        <v>4543.4799999999996</v>
      </c>
      <c r="K333" s="58">
        <v>3004.15</v>
      </c>
      <c r="L333" s="58">
        <v>36989.279999999999</v>
      </c>
      <c r="M333" s="58">
        <v>2370.2399999999998</v>
      </c>
      <c r="N333" s="58">
        <v>1962.59</v>
      </c>
      <c r="O333" s="58">
        <v>34382.97</v>
      </c>
      <c r="P333" s="58">
        <v>2979.59</v>
      </c>
      <c r="Q333" s="58">
        <v>1364.86</v>
      </c>
      <c r="R333" s="58">
        <v>26546.27</v>
      </c>
      <c r="S333" s="58">
        <v>2520.83</v>
      </c>
      <c r="T333" s="58">
        <v>1716.85</v>
      </c>
      <c r="U333" s="58">
        <v>35608.69</v>
      </c>
      <c r="V333" s="58">
        <v>5350.5</v>
      </c>
      <c r="W333" s="58">
        <v>3311.35</v>
      </c>
      <c r="X333" s="58">
        <v>28635.78</v>
      </c>
    </row>
    <row r="334" spans="1:24">
      <c r="A334" s="44" t="s">
        <v>817</v>
      </c>
      <c r="B334" s="54" t="s">
        <v>840</v>
      </c>
      <c r="C334" s="44">
        <v>12</v>
      </c>
      <c r="D334" s="58">
        <v>508.75</v>
      </c>
      <c r="E334" s="58">
        <v>542.17999999999995</v>
      </c>
      <c r="F334" s="58">
        <v>1211.8499999999999</v>
      </c>
      <c r="G334">
        <v>111.53</v>
      </c>
      <c r="H334">
        <v>1.24</v>
      </c>
      <c r="I334">
        <v>17.23</v>
      </c>
      <c r="J334">
        <v>8.8699999999999992</v>
      </c>
      <c r="K334">
        <v>2.69</v>
      </c>
      <c r="L334">
        <v>1.24</v>
      </c>
      <c r="M334">
        <v>4.84</v>
      </c>
      <c r="N334">
        <v>5.2</v>
      </c>
      <c r="O334">
        <v>2.25</v>
      </c>
      <c r="P334">
        <v>8.4700000000000006</v>
      </c>
      <c r="Q334">
        <v>2.0499999999999998</v>
      </c>
      <c r="R334">
        <v>3.95</v>
      </c>
      <c r="S334">
        <v>1.0900000000000001</v>
      </c>
      <c r="T334">
        <v>0.34</v>
      </c>
      <c r="U334">
        <v>0</v>
      </c>
      <c r="V334">
        <v>3.92</v>
      </c>
      <c r="W334">
        <v>2.64</v>
      </c>
      <c r="X334">
        <v>1.75</v>
      </c>
    </row>
    <row r="335" spans="1:24">
      <c r="A335" s="44" t="s">
        <v>818</v>
      </c>
      <c r="B335" s="54" t="s">
        <v>841</v>
      </c>
      <c r="C335" s="44">
        <v>12</v>
      </c>
      <c r="D335" s="58">
        <v>366.83</v>
      </c>
      <c r="E335" s="58">
        <v>589.28</v>
      </c>
      <c r="F335" s="58">
        <v>1012.76</v>
      </c>
      <c r="G335">
        <v>55.58</v>
      </c>
      <c r="H335">
        <v>12.14</v>
      </c>
      <c r="I335">
        <v>0</v>
      </c>
      <c r="J335">
        <v>0.9</v>
      </c>
      <c r="K335">
        <v>16.02</v>
      </c>
      <c r="L335">
        <v>2.63</v>
      </c>
      <c r="M335">
        <v>26.36</v>
      </c>
      <c r="N335">
        <v>3.35</v>
      </c>
      <c r="O335">
        <v>3.05</v>
      </c>
      <c r="P335">
        <v>0.21</v>
      </c>
      <c r="Q335">
        <v>3.43</v>
      </c>
      <c r="R335">
        <v>5.4</v>
      </c>
      <c r="S335">
        <v>0.28000000000000003</v>
      </c>
      <c r="T335">
        <v>0.44</v>
      </c>
      <c r="U335">
        <v>0</v>
      </c>
      <c r="V335">
        <v>2.54</v>
      </c>
      <c r="W335">
        <v>3.16</v>
      </c>
      <c r="X335">
        <v>0.16</v>
      </c>
    </row>
    <row r="336" spans="1:24">
      <c r="A336" s="44" t="s">
        <v>819</v>
      </c>
      <c r="B336" s="54" t="s">
        <v>842</v>
      </c>
      <c r="C336" s="44">
        <v>12</v>
      </c>
      <c r="D336" s="58">
        <v>375.87</v>
      </c>
      <c r="E336" s="58">
        <v>742.34</v>
      </c>
      <c r="F336" s="58">
        <v>2822.19</v>
      </c>
      <c r="G336">
        <v>0.78</v>
      </c>
      <c r="H336">
        <v>21.73</v>
      </c>
      <c r="I336">
        <v>22.65</v>
      </c>
      <c r="J336">
        <v>3.57</v>
      </c>
      <c r="K336">
        <v>51.15</v>
      </c>
      <c r="L336">
        <v>45.74</v>
      </c>
      <c r="M336">
        <v>4.5599999999999996</v>
      </c>
      <c r="N336">
        <v>31.76</v>
      </c>
      <c r="O336">
        <v>35.65</v>
      </c>
      <c r="P336">
        <v>4.28</v>
      </c>
      <c r="Q336">
        <v>29.18</v>
      </c>
      <c r="R336">
        <v>30.85</v>
      </c>
      <c r="S336">
        <v>3.92</v>
      </c>
      <c r="T336">
        <v>9.01</v>
      </c>
      <c r="U336">
        <v>49.19</v>
      </c>
      <c r="V336">
        <v>0.54</v>
      </c>
      <c r="W336">
        <v>1.18</v>
      </c>
      <c r="X336">
        <v>40.75</v>
      </c>
    </row>
    <row r="337" spans="1:24">
      <c r="A337" s="44" t="s">
        <v>820</v>
      </c>
      <c r="B337" s="54" t="s">
        <v>843</v>
      </c>
      <c r="C337" s="44">
        <v>12</v>
      </c>
      <c r="D337" s="58">
        <v>587.41999999999996</v>
      </c>
      <c r="E337" s="58">
        <v>651.6</v>
      </c>
      <c r="F337" s="58">
        <v>1157.23</v>
      </c>
      <c r="G337">
        <v>0.32</v>
      </c>
      <c r="H337">
        <v>0.26</v>
      </c>
      <c r="I337">
        <v>82.05</v>
      </c>
      <c r="J337">
        <v>2.23</v>
      </c>
      <c r="K337">
        <v>4.78</v>
      </c>
      <c r="L337">
        <v>45.41</v>
      </c>
      <c r="M337">
        <v>6.52</v>
      </c>
      <c r="N337">
        <v>11.54</v>
      </c>
      <c r="O337">
        <v>47.58</v>
      </c>
      <c r="P337">
        <v>0.49</v>
      </c>
      <c r="Q337">
        <v>7.0000000000000007E-2</v>
      </c>
      <c r="R337">
        <v>21.3</v>
      </c>
      <c r="S337">
        <v>1.39</v>
      </c>
      <c r="T337">
        <v>7.84</v>
      </c>
      <c r="U337">
        <v>51.18</v>
      </c>
      <c r="V337">
        <v>0.22</v>
      </c>
      <c r="W337">
        <v>0.82</v>
      </c>
      <c r="X337">
        <v>26.71</v>
      </c>
    </row>
    <row r="338" spans="1:24">
      <c r="A338" s="44" t="s">
        <v>821</v>
      </c>
      <c r="B338" s="54" t="s">
        <v>844</v>
      </c>
      <c r="C338" s="44">
        <v>12</v>
      </c>
      <c r="D338" s="58">
        <v>606.4</v>
      </c>
      <c r="E338" s="58">
        <v>826.63</v>
      </c>
      <c r="F338" s="58">
        <v>2003.16</v>
      </c>
      <c r="G338">
        <v>1.58</v>
      </c>
      <c r="H338">
        <v>9.6999999999999993</v>
      </c>
      <c r="I338">
        <v>12.69</v>
      </c>
      <c r="J338">
        <v>14.35</v>
      </c>
      <c r="K338">
        <v>6.52</v>
      </c>
      <c r="L338">
        <v>10.34</v>
      </c>
      <c r="M338">
        <v>0.03</v>
      </c>
      <c r="N338">
        <v>3.41</v>
      </c>
      <c r="O338">
        <v>8.39</v>
      </c>
      <c r="P338">
        <v>0.01</v>
      </c>
      <c r="Q338">
        <v>0.16</v>
      </c>
      <c r="R338">
        <v>8.61</v>
      </c>
      <c r="S338">
        <v>7.73</v>
      </c>
      <c r="T338">
        <v>44.06</v>
      </c>
      <c r="U338">
        <v>6.13</v>
      </c>
      <c r="V338">
        <v>0.14000000000000001</v>
      </c>
      <c r="W338">
        <v>1.5</v>
      </c>
      <c r="X338">
        <v>7.34</v>
      </c>
    </row>
    <row r="339" spans="1:24">
      <c r="A339" s="44" t="s">
        <v>822</v>
      </c>
      <c r="B339" s="54" t="s">
        <v>845</v>
      </c>
      <c r="C339" s="44">
        <v>12</v>
      </c>
      <c r="D339" s="58">
        <v>146.44</v>
      </c>
      <c r="E339" s="58">
        <v>145.19999999999999</v>
      </c>
      <c r="F339" s="58">
        <v>314.52</v>
      </c>
      <c r="G339">
        <v>0</v>
      </c>
      <c r="H339">
        <v>0.03</v>
      </c>
      <c r="I339">
        <v>0.31</v>
      </c>
      <c r="J339">
        <v>0.44</v>
      </c>
      <c r="K339">
        <v>6.54</v>
      </c>
      <c r="L339">
        <v>0.09</v>
      </c>
      <c r="M339">
        <v>0.12</v>
      </c>
      <c r="N339">
        <v>1.45</v>
      </c>
      <c r="O339">
        <v>0.09</v>
      </c>
      <c r="P339">
        <v>0.06</v>
      </c>
      <c r="Q339">
        <v>3.22</v>
      </c>
      <c r="R339">
        <v>1.22</v>
      </c>
      <c r="S339">
        <v>0.23</v>
      </c>
      <c r="T339">
        <v>0.01</v>
      </c>
      <c r="U339">
        <v>0.49</v>
      </c>
      <c r="V339">
        <v>0.21</v>
      </c>
      <c r="W339">
        <v>0.02</v>
      </c>
      <c r="X339">
        <v>0.56999999999999995</v>
      </c>
    </row>
    <row r="340" spans="1:24">
      <c r="A340" s="44" t="s">
        <v>823</v>
      </c>
      <c r="B340" s="54" t="s">
        <v>846</v>
      </c>
      <c r="C340" s="44">
        <v>12</v>
      </c>
      <c r="D340" s="58">
        <v>39.700000000000003</v>
      </c>
      <c r="E340" s="58">
        <v>67.64</v>
      </c>
      <c r="F340" s="58">
        <v>125.37</v>
      </c>
      <c r="G340">
        <v>0</v>
      </c>
      <c r="H340">
        <v>0</v>
      </c>
      <c r="I340">
        <v>0</v>
      </c>
      <c r="J340">
        <v>0</v>
      </c>
      <c r="K340">
        <v>0.55000000000000004</v>
      </c>
      <c r="L340">
        <v>0</v>
      </c>
      <c r="M340">
        <v>0</v>
      </c>
      <c r="N340">
        <v>0.01</v>
      </c>
      <c r="O340">
        <v>0</v>
      </c>
      <c r="P340">
        <v>0</v>
      </c>
      <c r="Q340">
        <v>0</v>
      </c>
      <c r="R340">
        <v>0</v>
      </c>
      <c r="S340">
        <v>0.04</v>
      </c>
      <c r="T340">
        <v>1.1599999999999999</v>
      </c>
      <c r="U340">
        <v>0</v>
      </c>
      <c r="V340">
        <v>7.0000000000000007E-2</v>
      </c>
      <c r="W340">
        <v>0</v>
      </c>
      <c r="X340">
        <v>0</v>
      </c>
    </row>
    <row r="341" spans="1:24">
      <c r="A341" s="44" t="s">
        <v>824</v>
      </c>
      <c r="B341" s="54" t="s">
        <v>847</v>
      </c>
      <c r="C341" s="44">
        <v>12</v>
      </c>
      <c r="D341" s="58">
        <v>111.02</v>
      </c>
      <c r="E341" s="58">
        <v>166.86</v>
      </c>
      <c r="F341" s="58">
        <v>315.61</v>
      </c>
      <c r="G341">
        <v>0</v>
      </c>
      <c r="H341">
        <v>0.09</v>
      </c>
      <c r="I341">
        <v>0</v>
      </c>
      <c r="J341">
        <v>0.27</v>
      </c>
      <c r="K341">
        <v>1.91</v>
      </c>
      <c r="L341">
        <v>0.11</v>
      </c>
      <c r="M341">
        <v>0.24</v>
      </c>
      <c r="N341">
        <v>1</v>
      </c>
      <c r="O341">
        <v>0.83</v>
      </c>
      <c r="P341">
        <v>0.02</v>
      </c>
      <c r="Q341">
        <v>0.13</v>
      </c>
      <c r="R341">
        <v>1.43</v>
      </c>
      <c r="S341">
        <v>0.84</v>
      </c>
      <c r="T341">
        <v>1.31</v>
      </c>
      <c r="U341">
        <v>0</v>
      </c>
      <c r="V341">
        <v>2.35</v>
      </c>
      <c r="W341">
        <v>0.32</v>
      </c>
      <c r="X341">
        <v>0.04</v>
      </c>
    </row>
    <row r="342" spans="1:24">
      <c r="A342" s="44" t="s">
        <v>825</v>
      </c>
      <c r="B342" s="54" t="s">
        <v>848</v>
      </c>
      <c r="C342" s="44">
        <v>12</v>
      </c>
      <c r="D342" s="58">
        <v>79.819999999999993</v>
      </c>
      <c r="E342" s="58">
        <v>96.51</v>
      </c>
      <c r="F342" s="58">
        <v>149.79</v>
      </c>
      <c r="G342">
        <v>0</v>
      </c>
      <c r="H342">
        <v>0.01</v>
      </c>
      <c r="I342">
        <v>0</v>
      </c>
      <c r="J342">
        <v>0</v>
      </c>
      <c r="K342">
        <v>2.14</v>
      </c>
      <c r="L342">
        <v>7.0000000000000007E-2</v>
      </c>
      <c r="M342">
        <v>0.05</v>
      </c>
      <c r="N342">
        <v>0.11</v>
      </c>
      <c r="O342">
        <v>7.0000000000000007E-2</v>
      </c>
      <c r="P342">
        <v>0.01</v>
      </c>
      <c r="Q342">
        <v>0</v>
      </c>
      <c r="R342">
        <v>0.87</v>
      </c>
      <c r="S342">
        <v>0.08</v>
      </c>
      <c r="T342">
        <v>0</v>
      </c>
      <c r="U342">
        <v>0</v>
      </c>
      <c r="V342">
        <v>0.01</v>
      </c>
      <c r="W342">
        <v>0.02</v>
      </c>
      <c r="X342">
        <v>0.03</v>
      </c>
    </row>
    <row r="343" spans="1:24">
      <c r="A343" s="44" t="s">
        <v>826</v>
      </c>
      <c r="B343" s="54" t="s">
        <v>849</v>
      </c>
      <c r="C343" s="44">
        <v>12</v>
      </c>
      <c r="D343" s="58">
        <v>2100.13</v>
      </c>
      <c r="E343" s="58">
        <v>3264.63</v>
      </c>
      <c r="F343" s="58">
        <v>5714.73</v>
      </c>
      <c r="G343" s="58">
        <v>9.59</v>
      </c>
      <c r="H343">
        <v>13.53</v>
      </c>
      <c r="I343" s="58">
        <v>187.68</v>
      </c>
      <c r="J343" s="58">
        <v>25.68</v>
      </c>
      <c r="K343">
        <v>8.0399999999999991</v>
      </c>
      <c r="L343" s="58">
        <v>307.44</v>
      </c>
      <c r="M343" s="58">
        <v>13.68</v>
      </c>
      <c r="N343">
        <v>47.58</v>
      </c>
      <c r="O343" s="58">
        <v>269.97000000000003</v>
      </c>
      <c r="P343" s="58">
        <v>2.27</v>
      </c>
      <c r="Q343">
        <v>6</v>
      </c>
      <c r="R343" s="58">
        <v>184.89</v>
      </c>
      <c r="S343" s="58">
        <v>97.86</v>
      </c>
      <c r="T343">
        <v>58.7</v>
      </c>
      <c r="U343" s="58">
        <v>495.81</v>
      </c>
      <c r="V343" s="58">
        <v>8.27</v>
      </c>
      <c r="W343">
        <v>28.2</v>
      </c>
      <c r="X343" s="58">
        <v>217.94</v>
      </c>
    </row>
    <row r="344" spans="1:24">
      <c r="A344" s="44" t="s">
        <v>827</v>
      </c>
      <c r="B344" s="54" t="s">
        <v>850</v>
      </c>
      <c r="C344" s="44">
        <v>12</v>
      </c>
      <c r="D344" s="58">
        <v>29.94</v>
      </c>
      <c r="E344" s="58">
        <v>45.87</v>
      </c>
      <c r="F344">
        <v>83.44</v>
      </c>
      <c r="G344">
        <v>0</v>
      </c>
      <c r="H344">
        <v>0.03</v>
      </c>
      <c r="I344">
        <v>0</v>
      </c>
      <c r="J344">
        <v>0</v>
      </c>
      <c r="K344">
        <v>0.65</v>
      </c>
      <c r="L344">
        <v>0.04</v>
      </c>
      <c r="M344">
        <v>0.03</v>
      </c>
      <c r="N344">
        <v>0.28000000000000003</v>
      </c>
      <c r="O344">
        <v>0.04</v>
      </c>
      <c r="P344">
        <v>0.01</v>
      </c>
      <c r="Q344">
        <v>0.32</v>
      </c>
      <c r="R344">
        <v>0.55000000000000004</v>
      </c>
      <c r="S344">
        <v>0.03</v>
      </c>
      <c r="T344">
        <v>0.03</v>
      </c>
      <c r="U344">
        <v>0</v>
      </c>
      <c r="V344">
        <v>7.0000000000000007E-2</v>
      </c>
      <c r="W344">
        <v>0.25</v>
      </c>
      <c r="X344">
        <v>0.02</v>
      </c>
    </row>
    <row r="345" spans="1:24">
      <c r="A345" s="44" t="s">
        <v>828</v>
      </c>
      <c r="B345" s="54" t="s">
        <v>851</v>
      </c>
      <c r="C345" s="44">
        <v>12</v>
      </c>
      <c r="D345" s="58">
        <v>19.93</v>
      </c>
      <c r="E345">
        <v>24.62</v>
      </c>
      <c r="F345">
        <v>37.090000000000003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0.03</v>
      </c>
      <c r="M345">
        <v>0.02</v>
      </c>
      <c r="N345">
        <v>0.05</v>
      </c>
      <c r="O345">
        <v>0.44</v>
      </c>
      <c r="P345">
        <v>0.02</v>
      </c>
      <c r="Q345">
        <v>0</v>
      </c>
      <c r="R345">
        <v>0.35</v>
      </c>
      <c r="S345">
        <v>0.05</v>
      </c>
      <c r="T345">
        <v>0</v>
      </c>
      <c r="U345">
        <v>0</v>
      </c>
      <c r="V345">
        <v>0.02</v>
      </c>
      <c r="W345">
        <v>0</v>
      </c>
      <c r="X345">
        <v>0.01</v>
      </c>
    </row>
    <row r="346" spans="1:24">
      <c r="A346" s="44" t="s">
        <v>829</v>
      </c>
      <c r="B346" s="54" t="s">
        <v>852</v>
      </c>
      <c r="C346" s="44">
        <v>12</v>
      </c>
      <c r="D346" s="58">
        <v>385.53</v>
      </c>
      <c r="E346">
        <v>517.69000000000005</v>
      </c>
      <c r="F346">
        <v>515.04999999999995</v>
      </c>
      <c r="G346">
        <v>0.98</v>
      </c>
      <c r="H346">
        <v>0</v>
      </c>
      <c r="I346">
        <v>8.4499999999999993</v>
      </c>
      <c r="J346">
        <v>1.54</v>
      </c>
      <c r="K346">
        <v>0.19</v>
      </c>
      <c r="L346">
        <v>15.64</v>
      </c>
      <c r="M346">
        <v>3.51</v>
      </c>
      <c r="N346">
        <v>1.26</v>
      </c>
      <c r="O346">
        <v>9.6999999999999993</v>
      </c>
      <c r="P346">
        <v>0.21</v>
      </c>
      <c r="Q346">
        <v>0.27</v>
      </c>
      <c r="R346">
        <v>11.68</v>
      </c>
      <c r="S346">
        <v>1.52</v>
      </c>
      <c r="T346">
        <v>0.51</v>
      </c>
      <c r="U346">
        <v>16.11</v>
      </c>
      <c r="V346">
        <v>4.03</v>
      </c>
      <c r="W346">
        <v>0.76</v>
      </c>
      <c r="X346">
        <v>22.19</v>
      </c>
    </row>
    <row r="347" spans="1:24">
      <c r="A347" s="44" t="s">
        <v>868</v>
      </c>
      <c r="B347" s="54" t="s">
        <v>870</v>
      </c>
      <c r="C347" s="44">
        <v>12</v>
      </c>
      <c r="D347" s="58">
        <v>323.19</v>
      </c>
      <c r="E347" s="58">
        <v>651.13</v>
      </c>
      <c r="F347" s="58">
        <v>961.12</v>
      </c>
      <c r="G347">
        <v>1.85</v>
      </c>
      <c r="H347">
        <v>0</v>
      </c>
      <c r="I347">
        <v>4.0199999999999996</v>
      </c>
      <c r="J347">
        <v>0.83</v>
      </c>
      <c r="K347">
        <v>13.38</v>
      </c>
      <c r="L347">
        <v>9.76</v>
      </c>
      <c r="M347">
        <v>0.85</v>
      </c>
      <c r="N347">
        <v>3.38</v>
      </c>
      <c r="O347">
        <v>8.75</v>
      </c>
      <c r="P347">
        <v>0.26</v>
      </c>
      <c r="Q347">
        <v>1.87</v>
      </c>
      <c r="R347">
        <v>11.1</v>
      </c>
      <c r="S347">
        <v>2.78</v>
      </c>
      <c r="T347">
        <v>1.73</v>
      </c>
      <c r="U347">
        <v>26.95</v>
      </c>
      <c r="V347">
        <v>62.84</v>
      </c>
      <c r="W347">
        <v>2.76</v>
      </c>
      <c r="X347">
        <v>104.43</v>
      </c>
    </row>
    <row r="348" spans="1:24">
      <c r="A348" s="44" t="s">
        <v>877</v>
      </c>
      <c r="B348" s="54" t="s">
        <v>878</v>
      </c>
      <c r="C348" s="44">
        <v>12</v>
      </c>
      <c r="D348" s="58">
        <v>208.72</v>
      </c>
      <c r="E348" s="58">
        <v>251.03</v>
      </c>
      <c r="F348" s="58">
        <v>790.95</v>
      </c>
      <c r="G348">
        <v>0.08</v>
      </c>
      <c r="H348">
        <v>0</v>
      </c>
      <c r="I348">
        <v>1.28</v>
      </c>
      <c r="J348">
        <v>0.47</v>
      </c>
      <c r="K348">
        <v>1.03</v>
      </c>
      <c r="L348">
        <v>0.16</v>
      </c>
      <c r="M348">
        <v>0.11</v>
      </c>
      <c r="N348">
        <v>0.65</v>
      </c>
      <c r="O348">
        <v>0.56999999999999995</v>
      </c>
      <c r="P348">
        <v>0.03</v>
      </c>
      <c r="Q348">
        <v>0.01</v>
      </c>
      <c r="R348">
        <v>2.15</v>
      </c>
      <c r="S348">
        <v>0.41</v>
      </c>
      <c r="T348">
        <v>0.52</v>
      </c>
      <c r="U348">
        <v>2.54</v>
      </c>
      <c r="V348">
        <v>0.02</v>
      </c>
      <c r="W348">
        <v>0.02</v>
      </c>
      <c r="X348">
        <v>2.77</v>
      </c>
    </row>
    <row r="349" spans="1:24">
      <c r="A349" s="44" t="s">
        <v>869</v>
      </c>
      <c r="B349" s="54" t="s">
        <v>849</v>
      </c>
      <c r="C349" s="44">
        <v>12</v>
      </c>
      <c r="D349" s="58">
        <v>2100.13</v>
      </c>
      <c r="E349" s="58">
        <v>3264.63</v>
      </c>
      <c r="F349" s="58">
        <v>5714.73</v>
      </c>
      <c r="G349" s="58">
        <v>9.59</v>
      </c>
      <c r="H349">
        <v>13.53</v>
      </c>
      <c r="I349" s="58">
        <v>187.68</v>
      </c>
      <c r="J349" s="58">
        <v>25.68</v>
      </c>
      <c r="K349">
        <v>8.0399999999999991</v>
      </c>
      <c r="L349" s="58">
        <v>307.44</v>
      </c>
      <c r="M349" s="58">
        <v>13.68</v>
      </c>
      <c r="N349">
        <v>47.58</v>
      </c>
      <c r="O349" s="58">
        <v>269.97000000000003</v>
      </c>
      <c r="P349" s="58">
        <v>2.27</v>
      </c>
      <c r="Q349">
        <v>6</v>
      </c>
      <c r="R349" s="58">
        <v>184.89</v>
      </c>
      <c r="S349" s="58">
        <v>97.86</v>
      </c>
      <c r="T349">
        <v>58.7</v>
      </c>
      <c r="U349" s="58">
        <v>495.81</v>
      </c>
      <c r="V349" s="58">
        <v>8.27</v>
      </c>
      <c r="W349">
        <v>28.2</v>
      </c>
      <c r="X349" s="58">
        <v>217.94</v>
      </c>
    </row>
    <row r="350" spans="1:24">
      <c r="A350" s="44" t="s">
        <v>830</v>
      </c>
      <c r="B350" s="54" t="s">
        <v>853</v>
      </c>
      <c r="C350" s="44">
        <v>12</v>
      </c>
      <c r="D350" s="58">
        <v>48.37</v>
      </c>
      <c r="E350" s="58">
        <v>83.64</v>
      </c>
      <c r="F350" s="58">
        <v>76.37</v>
      </c>
      <c r="G350">
        <v>0</v>
      </c>
      <c r="H350">
        <v>0.33</v>
      </c>
      <c r="I350">
        <v>0</v>
      </c>
      <c r="J350">
        <v>0</v>
      </c>
      <c r="K350">
        <v>0.34</v>
      </c>
      <c r="L350">
        <v>0.03</v>
      </c>
      <c r="M350">
        <v>0.02</v>
      </c>
      <c r="N350">
        <v>12.87</v>
      </c>
      <c r="O350">
        <v>0.03</v>
      </c>
      <c r="P350">
        <v>0</v>
      </c>
      <c r="Q350">
        <v>0.83</v>
      </c>
      <c r="R350">
        <v>0.38</v>
      </c>
      <c r="S350">
        <v>0.09</v>
      </c>
      <c r="T350">
        <v>0</v>
      </c>
      <c r="U350">
        <v>0</v>
      </c>
      <c r="V350">
        <v>0</v>
      </c>
      <c r="W350">
        <v>0.03</v>
      </c>
      <c r="X350">
        <v>0.01</v>
      </c>
    </row>
    <row r="351" spans="1:24">
      <c r="A351" s="44" t="s">
        <v>831</v>
      </c>
      <c r="B351" s="54" t="s">
        <v>854</v>
      </c>
      <c r="C351" s="44">
        <v>12</v>
      </c>
      <c r="D351">
        <v>3.73</v>
      </c>
      <c r="E351">
        <v>5.51</v>
      </c>
      <c r="F351">
        <v>9.6199999999999992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0.02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0.02</v>
      </c>
      <c r="X351">
        <v>0</v>
      </c>
    </row>
    <row r="352" spans="1:24">
      <c r="A352" s="44" t="s">
        <v>832</v>
      </c>
      <c r="B352" s="54" t="s">
        <v>855</v>
      </c>
      <c r="C352" s="44">
        <v>12</v>
      </c>
      <c r="D352" s="58">
        <v>360.09</v>
      </c>
      <c r="E352" s="58">
        <v>472.27</v>
      </c>
      <c r="F352" s="58">
        <v>949.21</v>
      </c>
      <c r="G352">
        <v>4.28</v>
      </c>
      <c r="H352">
        <v>2.04</v>
      </c>
      <c r="I352">
        <v>5.2</v>
      </c>
      <c r="J352">
        <v>5.43</v>
      </c>
      <c r="K352">
        <v>0.18</v>
      </c>
      <c r="L352">
        <v>10.93</v>
      </c>
      <c r="M352">
        <v>1.94</v>
      </c>
      <c r="N352">
        <v>2.23</v>
      </c>
      <c r="O352">
        <v>7.64</v>
      </c>
      <c r="P352">
        <v>0.03</v>
      </c>
      <c r="Q352">
        <v>0.47</v>
      </c>
      <c r="R352">
        <v>7.4</v>
      </c>
      <c r="S352">
        <v>1.07</v>
      </c>
      <c r="T352">
        <v>4.55</v>
      </c>
      <c r="U352">
        <v>16.899999999999999</v>
      </c>
      <c r="V352">
        <v>0.92</v>
      </c>
      <c r="W352">
        <v>15.94</v>
      </c>
      <c r="X352">
        <v>20.36</v>
      </c>
    </row>
    <row r="353" spans="1:24">
      <c r="A353" s="44" t="s">
        <v>833</v>
      </c>
      <c r="B353" s="54" t="s">
        <v>856</v>
      </c>
      <c r="C353" s="44">
        <v>12</v>
      </c>
      <c r="D353" s="58">
        <v>10.79</v>
      </c>
      <c r="E353">
        <v>13.23</v>
      </c>
      <c r="F353">
        <v>38.549999999999997</v>
      </c>
      <c r="G353">
        <v>0</v>
      </c>
      <c r="H353">
        <v>0</v>
      </c>
      <c r="I353">
        <v>0</v>
      </c>
      <c r="J353">
        <v>0</v>
      </c>
      <c r="K353">
        <v>0.1</v>
      </c>
      <c r="L353">
        <v>0</v>
      </c>
      <c r="M353">
        <v>0</v>
      </c>
      <c r="N353">
        <v>0.1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0.01</v>
      </c>
      <c r="W353">
        <v>0</v>
      </c>
      <c r="X353">
        <v>0</v>
      </c>
    </row>
    <row r="354" spans="1:24">
      <c r="A354" s="44" t="s">
        <v>834</v>
      </c>
      <c r="B354" s="54" t="s">
        <v>857</v>
      </c>
      <c r="C354" s="44">
        <v>12</v>
      </c>
      <c r="D354" s="58">
        <v>15.16</v>
      </c>
      <c r="E354">
        <v>19.86</v>
      </c>
      <c r="F354">
        <v>47.71</v>
      </c>
      <c r="G354">
        <v>0</v>
      </c>
      <c r="H354">
        <v>0.01</v>
      </c>
      <c r="I354">
        <v>0</v>
      </c>
      <c r="J354">
        <v>0</v>
      </c>
      <c r="K354">
        <v>1.06</v>
      </c>
      <c r="L354">
        <v>0</v>
      </c>
      <c r="M354">
        <v>0</v>
      </c>
      <c r="N354">
        <v>0.24</v>
      </c>
      <c r="O354">
        <v>0</v>
      </c>
      <c r="P354">
        <v>0</v>
      </c>
      <c r="Q354">
        <v>0.48</v>
      </c>
      <c r="R354">
        <v>0</v>
      </c>
      <c r="S354">
        <v>0</v>
      </c>
      <c r="T354">
        <v>0.63</v>
      </c>
      <c r="U354">
        <v>0</v>
      </c>
      <c r="V354">
        <v>0</v>
      </c>
      <c r="W354">
        <v>0</v>
      </c>
      <c r="X354">
        <v>0</v>
      </c>
    </row>
    <row r="355" spans="1:24">
      <c r="A355" s="44" t="s">
        <v>835</v>
      </c>
      <c r="B355" s="54" t="s">
        <v>882</v>
      </c>
      <c r="C355" s="44">
        <v>12</v>
      </c>
      <c r="D355" s="58">
        <v>994.63</v>
      </c>
      <c r="E355" s="58">
        <v>1227.55</v>
      </c>
      <c r="F355" s="58">
        <v>2101.34</v>
      </c>
      <c r="G355">
        <v>75.59</v>
      </c>
      <c r="H355">
        <v>9.1</v>
      </c>
      <c r="I355" s="58">
        <v>171.03</v>
      </c>
      <c r="J355">
        <v>27.28</v>
      </c>
      <c r="K355">
        <v>27.59</v>
      </c>
      <c r="L355" s="58">
        <v>207.62</v>
      </c>
      <c r="M355">
        <v>21.24</v>
      </c>
      <c r="N355">
        <v>83.71</v>
      </c>
      <c r="O355" s="58">
        <v>294.77</v>
      </c>
      <c r="P355">
        <v>6.84</v>
      </c>
      <c r="Q355">
        <v>3.06</v>
      </c>
      <c r="R355" s="58">
        <v>102.5</v>
      </c>
      <c r="S355">
        <v>11.16</v>
      </c>
      <c r="T355">
        <v>2.15</v>
      </c>
      <c r="U355" s="58">
        <v>170.05</v>
      </c>
      <c r="V355">
        <v>34.36</v>
      </c>
      <c r="W355">
        <v>23.56</v>
      </c>
      <c r="X355" s="58">
        <v>303.41000000000003</v>
      </c>
    </row>
    <row r="356" spans="1:24">
      <c r="A356" s="44" t="s">
        <v>836</v>
      </c>
      <c r="B356" s="54" t="s">
        <v>858</v>
      </c>
      <c r="C356" s="44">
        <v>12</v>
      </c>
      <c r="D356">
        <v>1.73</v>
      </c>
      <c r="E356">
        <v>3.15</v>
      </c>
      <c r="F356">
        <v>8.01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>
      <c r="A357" s="44" t="s">
        <v>837</v>
      </c>
      <c r="B357" s="54" t="s">
        <v>859</v>
      </c>
      <c r="C357" s="44">
        <v>12</v>
      </c>
      <c r="D357">
        <v>7.18</v>
      </c>
      <c r="E357">
        <v>10.58</v>
      </c>
      <c r="F357">
        <v>33.01</v>
      </c>
      <c r="G357">
        <v>0</v>
      </c>
      <c r="H357">
        <v>0.02</v>
      </c>
      <c r="I357">
        <v>0</v>
      </c>
      <c r="J357">
        <v>0</v>
      </c>
      <c r="K357">
        <v>0.01</v>
      </c>
      <c r="L357">
        <v>0</v>
      </c>
      <c r="M357">
        <v>0</v>
      </c>
      <c r="N357">
        <v>0.01</v>
      </c>
      <c r="O357">
        <v>0</v>
      </c>
      <c r="P357">
        <v>0</v>
      </c>
      <c r="Q357">
        <v>0</v>
      </c>
      <c r="R357">
        <v>0</v>
      </c>
      <c r="S357">
        <v>0.64</v>
      </c>
      <c r="T357">
        <v>0</v>
      </c>
      <c r="U357">
        <v>0</v>
      </c>
      <c r="V357">
        <v>0</v>
      </c>
      <c r="W357">
        <v>0.02</v>
      </c>
      <c r="X357">
        <v>0</v>
      </c>
    </row>
    <row r="358" spans="1:24">
      <c r="A358" s="44" t="s">
        <v>838</v>
      </c>
      <c r="B358" s="54" t="s">
        <v>860</v>
      </c>
      <c r="C358" s="44">
        <v>12</v>
      </c>
      <c r="D358">
        <v>2.7</v>
      </c>
      <c r="E358">
        <v>5.05</v>
      </c>
      <c r="F358">
        <v>5.92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>
      <c r="A359" s="44" t="s">
        <v>839</v>
      </c>
      <c r="B359" s="54" t="s">
        <v>861</v>
      </c>
      <c r="C359" s="44">
        <v>12</v>
      </c>
      <c r="D359" s="58">
        <v>16.62</v>
      </c>
      <c r="E359" s="58">
        <v>18.72</v>
      </c>
      <c r="F359">
        <v>45.14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0.3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</row>
    <row r="360" spans="1:24">
      <c r="A360" s="44" t="s">
        <v>863</v>
      </c>
      <c r="B360" s="54" t="s">
        <v>871</v>
      </c>
      <c r="C360" s="44">
        <v>12</v>
      </c>
      <c r="D360" s="58">
        <v>139.72999999999999</v>
      </c>
      <c r="E360">
        <v>201.55</v>
      </c>
      <c r="F360">
        <v>301.8</v>
      </c>
      <c r="G360">
        <v>12.69</v>
      </c>
      <c r="H360">
        <v>0.08</v>
      </c>
      <c r="I360">
        <v>1.54</v>
      </c>
      <c r="J360">
        <v>0.56000000000000005</v>
      </c>
      <c r="K360">
        <v>1.04</v>
      </c>
      <c r="L360">
        <v>0.69</v>
      </c>
      <c r="M360">
        <v>3.99</v>
      </c>
      <c r="N360">
        <v>0.16</v>
      </c>
      <c r="O360">
        <v>14.46</v>
      </c>
      <c r="P360">
        <v>0.15</v>
      </c>
      <c r="Q360">
        <v>0.16</v>
      </c>
      <c r="R360">
        <v>1.01</v>
      </c>
      <c r="S360">
        <v>5.28</v>
      </c>
      <c r="T360">
        <v>0.49</v>
      </c>
      <c r="U360">
        <v>14.33</v>
      </c>
      <c r="V360">
        <v>6.59</v>
      </c>
      <c r="W360">
        <v>0.09</v>
      </c>
      <c r="X360">
        <v>4.5199999999999996</v>
      </c>
    </row>
    <row r="361" spans="1:24">
      <c r="A361" s="44" t="s">
        <v>864</v>
      </c>
      <c r="B361" s="54" t="s">
        <v>872</v>
      </c>
      <c r="C361" s="44">
        <v>12</v>
      </c>
      <c r="D361" s="58">
        <v>75.16</v>
      </c>
      <c r="E361" s="58">
        <v>83.16</v>
      </c>
      <c r="F361">
        <v>155.71</v>
      </c>
      <c r="G361">
        <v>1.47</v>
      </c>
      <c r="H361">
        <v>0.01</v>
      </c>
      <c r="I361">
        <v>0.42</v>
      </c>
      <c r="J361">
        <v>0.37</v>
      </c>
      <c r="K361">
        <v>0.77</v>
      </c>
      <c r="L361">
        <v>0.79</v>
      </c>
      <c r="M361">
        <v>0.05</v>
      </c>
      <c r="N361">
        <v>1.1200000000000001</v>
      </c>
      <c r="O361">
        <v>1.1399999999999999</v>
      </c>
      <c r="P361">
        <v>1.32</v>
      </c>
      <c r="Q361">
        <v>0.05</v>
      </c>
      <c r="R361">
        <v>8.66</v>
      </c>
      <c r="S361">
        <v>11.8</v>
      </c>
      <c r="T361">
        <v>1.66</v>
      </c>
      <c r="U361">
        <v>18.100000000000001</v>
      </c>
      <c r="V361">
        <v>1.19</v>
      </c>
      <c r="W361">
        <v>2.66</v>
      </c>
      <c r="X361">
        <v>2.58</v>
      </c>
    </row>
    <row r="362" spans="1:24">
      <c r="A362" s="44" t="s">
        <v>865</v>
      </c>
      <c r="B362" s="54" t="s">
        <v>873</v>
      </c>
      <c r="C362" s="44">
        <v>12</v>
      </c>
      <c r="D362" s="58">
        <v>2907.39</v>
      </c>
      <c r="E362" s="58">
        <v>2760.16</v>
      </c>
      <c r="F362" s="58">
        <v>2883.6</v>
      </c>
      <c r="G362">
        <v>53.36</v>
      </c>
      <c r="H362">
        <v>21.99</v>
      </c>
      <c r="I362" s="58">
        <v>224.39</v>
      </c>
      <c r="J362">
        <v>44.04</v>
      </c>
      <c r="K362">
        <v>38.770000000000003</v>
      </c>
      <c r="L362" s="58">
        <v>303.72000000000003</v>
      </c>
      <c r="M362">
        <v>26.67</v>
      </c>
      <c r="N362">
        <v>94.74</v>
      </c>
      <c r="O362" s="58">
        <v>296.74</v>
      </c>
      <c r="P362">
        <v>27.77</v>
      </c>
      <c r="Q362">
        <v>23.09</v>
      </c>
      <c r="R362" s="58">
        <v>296.63</v>
      </c>
      <c r="S362">
        <v>7.26</v>
      </c>
      <c r="T362">
        <v>8.48</v>
      </c>
      <c r="U362" s="58">
        <v>328.85</v>
      </c>
      <c r="V362">
        <v>9.2200000000000006</v>
      </c>
      <c r="W362">
        <v>15.65</v>
      </c>
      <c r="X362" s="58">
        <v>229.93</v>
      </c>
    </row>
    <row r="363" spans="1:24">
      <c r="A363" s="44" t="s">
        <v>866</v>
      </c>
      <c r="B363" s="54" t="s">
        <v>874</v>
      </c>
      <c r="C363" s="44">
        <v>12</v>
      </c>
      <c r="D363" s="58">
        <v>427.67</v>
      </c>
      <c r="E363" s="58">
        <v>570.39</v>
      </c>
      <c r="F363" s="58">
        <v>845.49</v>
      </c>
      <c r="G363">
        <v>0.78</v>
      </c>
      <c r="H363">
        <v>0.2</v>
      </c>
      <c r="I363" s="58">
        <v>72.8</v>
      </c>
      <c r="J363">
        <v>0.93</v>
      </c>
      <c r="K363">
        <v>2.1800000000000002</v>
      </c>
      <c r="L363" s="58">
        <v>93.88</v>
      </c>
      <c r="M363">
        <v>4.43</v>
      </c>
      <c r="N363">
        <v>0.74</v>
      </c>
      <c r="O363" s="58">
        <v>105</v>
      </c>
      <c r="P363">
        <v>0.01</v>
      </c>
      <c r="Q363">
        <v>2.2999999999999998</v>
      </c>
      <c r="R363" s="58">
        <v>113.48</v>
      </c>
      <c r="S363">
        <v>4.6500000000000004</v>
      </c>
      <c r="T363">
        <v>9.76</v>
      </c>
      <c r="U363" s="58">
        <v>81.8</v>
      </c>
      <c r="V363">
        <v>0.84</v>
      </c>
      <c r="W363">
        <v>0.92</v>
      </c>
      <c r="X363" s="58">
        <v>122.48</v>
      </c>
    </row>
    <row r="364" spans="1:24">
      <c r="A364" s="44" t="s">
        <v>867</v>
      </c>
      <c r="B364" s="54" t="s">
        <v>875</v>
      </c>
      <c r="C364" s="44">
        <v>12</v>
      </c>
      <c r="D364" s="58">
        <v>83.02</v>
      </c>
      <c r="E364">
        <v>110.15</v>
      </c>
      <c r="F364">
        <v>208.19</v>
      </c>
      <c r="G364">
        <v>1.73</v>
      </c>
      <c r="H364">
        <v>0.45</v>
      </c>
      <c r="I364">
        <v>0</v>
      </c>
      <c r="J364">
        <v>3.55</v>
      </c>
      <c r="K364">
        <v>2.4</v>
      </c>
      <c r="L364">
        <v>0.06</v>
      </c>
      <c r="M364">
        <v>0.42</v>
      </c>
      <c r="N364">
        <v>1.1200000000000001</v>
      </c>
      <c r="O364">
        <v>0.59</v>
      </c>
      <c r="P364">
        <v>0.06</v>
      </c>
      <c r="Q364">
        <v>0.02</v>
      </c>
      <c r="R364">
        <v>0.85</v>
      </c>
      <c r="S364">
        <v>0.78</v>
      </c>
      <c r="T364">
        <v>0</v>
      </c>
      <c r="U364">
        <v>0.1</v>
      </c>
      <c r="V364">
        <v>0.1</v>
      </c>
      <c r="W364">
        <v>0.25</v>
      </c>
      <c r="X364">
        <v>0.03</v>
      </c>
    </row>
  </sheetData>
  <phoneticPr fontId="4" type="noConversion"/>
  <hyperlinks>
    <hyperlink ref="A1" tooltip="Quantiwise7G" display="     Refresh     " xr:uid="{C742B6A6-B3F1-4790-B384-B2B24DC77D9F}"/>
  </hyperlink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0000"/>
  </sheetPr>
  <dimension ref="A1:IU345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884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184</v>
      </c>
      <c r="C4" s="5" t="s">
        <v>7</v>
      </c>
      <c r="D4" s="5">
        <v>0</v>
      </c>
    </row>
    <row r="5" spans="1:255">
      <c r="A5" s="7" t="s">
        <v>34</v>
      </c>
      <c r="B5" s="40">
        <v>20260305</v>
      </c>
      <c r="C5" s="7" t="s">
        <v>0</v>
      </c>
      <c r="D5" s="7">
        <v>0</v>
      </c>
    </row>
    <row r="6" spans="1:255">
      <c r="A6" s="10" t="s">
        <v>35</v>
      </c>
      <c r="B6" s="7">
        <f>유니버스!C18</f>
        <v>20260625</v>
      </c>
      <c r="C6" s="10"/>
      <c r="D6" s="10">
        <v>0</v>
      </c>
      <c r="F6" s="2">
        <v>6</v>
      </c>
      <c r="G6" s="2">
        <f>F6+1</f>
        <v>7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s="24" t="s">
        <v>2</v>
      </c>
      <c r="C10" s="24" t="s">
        <v>36</v>
      </c>
      <c r="D10" s="24" t="s">
        <v>2</v>
      </c>
      <c r="E10" s="24" t="s">
        <v>36</v>
      </c>
      <c r="F10" s="24" t="s">
        <v>2</v>
      </c>
      <c r="G10" s="24" t="s">
        <v>36</v>
      </c>
      <c r="H10" s="24" t="s">
        <v>2</v>
      </c>
      <c r="I10" s="24" t="s">
        <v>36</v>
      </c>
      <c r="J10" s="24" t="s">
        <v>2</v>
      </c>
      <c r="K10" s="24" t="s">
        <v>36</v>
      </c>
      <c r="L10" s="24" t="s">
        <v>2</v>
      </c>
      <c r="M10" s="24" t="s">
        <v>36</v>
      </c>
      <c r="N10" s="24" t="s">
        <v>2</v>
      </c>
      <c r="O10" s="24" t="s">
        <v>36</v>
      </c>
      <c r="P10" s="24" t="s">
        <v>2</v>
      </c>
      <c r="Q10" s="24" t="s">
        <v>36</v>
      </c>
      <c r="R10" s="24" t="s">
        <v>2</v>
      </c>
      <c r="S10" s="24" t="s">
        <v>36</v>
      </c>
      <c r="T10" s="24" t="s">
        <v>2</v>
      </c>
      <c r="U10" s="24" t="s">
        <v>36</v>
      </c>
      <c r="V10" s="24" t="s">
        <v>2</v>
      </c>
      <c r="W10" s="24" t="s">
        <v>36</v>
      </c>
      <c r="X10" s="24" t="s">
        <v>2</v>
      </c>
      <c r="Y10" s="24" t="s">
        <v>36</v>
      </c>
      <c r="Z10" s="24" t="s">
        <v>2</v>
      </c>
      <c r="AA10" s="24" t="s">
        <v>36</v>
      </c>
      <c r="AB10" s="24" t="s">
        <v>2</v>
      </c>
      <c r="AC10" s="24" t="s">
        <v>36</v>
      </c>
      <c r="AD10" s="24" t="s">
        <v>2</v>
      </c>
      <c r="AE10" s="24" t="s">
        <v>36</v>
      </c>
      <c r="AF10" s="24" t="s">
        <v>2</v>
      </c>
      <c r="AG10" s="24" t="s">
        <v>36</v>
      </c>
      <c r="AH10" s="24" t="s">
        <v>2</v>
      </c>
      <c r="AI10" s="24" t="s">
        <v>36</v>
      </c>
      <c r="AJ10" s="24" t="s">
        <v>2</v>
      </c>
      <c r="AK10" s="24" t="s">
        <v>36</v>
      </c>
      <c r="AL10" s="24" t="s">
        <v>2</v>
      </c>
      <c r="AM10" s="24" t="s">
        <v>36</v>
      </c>
      <c r="AN10" s="24" t="s">
        <v>2</v>
      </c>
      <c r="AO10" s="24" t="s">
        <v>36</v>
      </c>
      <c r="AP10" s="24" t="s">
        <v>2</v>
      </c>
      <c r="AQ10" s="24" t="s">
        <v>36</v>
      </c>
      <c r="AR10" s="24" t="s">
        <v>2</v>
      </c>
      <c r="AS10" s="24" t="s">
        <v>36</v>
      </c>
      <c r="AT10" s="24" t="s">
        <v>2</v>
      </c>
      <c r="AU10" s="24" t="s">
        <v>36</v>
      </c>
      <c r="AV10" s="24" t="s">
        <v>2</v>
      </c>
      <c r="AW10" s="24" t="s">
        <v>36</v>
      </c>
      <c r="AX10" s="24" t="s">
        <v>2</v>
      </c>
      <c r="AY10" s="24" t="s">
        <v>36</v>
      </c>
      <c r="AZ10" s="24" t="s">
        <v>2</v>
      </c>
      <c r="BA10" s="24" t="s">
        <v>36</v>
      </c>
      <c r="BB10" s="24" t="s">
        <v>2</v>
      </c>
      <c r="BC10" s="24" t="s">
        <v>36</v>
      </c>
      <c r="BD10" s="24" t="s">
        <v>2</v>
      </c>
      <c r="BE10" s="24" t="s">
        <v>36</v>
      </c>
      <c r="BF10" s="24" t="s">
        <v>2</v>
      </c>
      <c r="BG10" s="24" t="s">
        <v>36</v>
      </c>
      <c r="BH10" s="24" t="s">
        <v>2</v>
      </c>
      <c r="BI10" s="24" t="s">
        <v>36</v>
      </c>
      <c r="BJ10" s="24" t="s">
        <v>2</v>
      </c>
      <c r="BK10" s="24" t="s">
        <v>36</v>
      </c>
      <c r="BL10" s="24" t="s">
        <v>2</v>
      </c>
      <c r="BM10" s="24" t="s">
        <v>36</v>
      </c>
      <c r="BN10" s="24" t="s">
        <v>2</v>
      </c>
      <c r="BO10" s="24" t="s">
        <v>36</v>
      </c>
      <c r="BP10" s="24" t="s">
        <v>2</v>
      </c>
      <c r="BQ10" s="24" t="s">
        <v>36</v>
      </c>
      <c r="BR10" s="24" t="s">
        <v>2</v>
      </c>
      <c r="BS10" s="24" t="s">
        <v>36</v>
      </c>
      <c r="BT10" s="24" t="s">
        <v>2</v>
      </c>
      <c r="BU10" s="24" t="s">
        <v>36</v>
      </c>
      <c r="BV10" s="24" t="s">
        <v>2</v>
      </c>
      <c r="BW10" s="24" t="s">
        <v>36</v>
      </c>
      <c r="BX10" s="24" t="s">
        <v>2</v>
      </c>
      <c r="BY10" s="24" t="s">
        <v>36</v>
      </c>
      <c r="BZ10" s="24" t="s">
        <v>2</v>
      </c>
      <c r="CA10" s="24" t="s">
        <v>36</v>
      </c>
      <c r="CB10" s="24" t="s">
        <v>2</v>
      </c>
      <c r="CC10" s="24" t="s">
        <v>36</v>
      </c>
      <c r="CD10" s="24" t="s">
        <v>2</v>
      </c>
      <c r="CE10" s="24" t="s">
        <v>36</v>
      </c>
      <c r="CF10" s="24" t="s">
        <v>2</v>
      </c>
      <c r="CG10" s="24" t="s">
        <v>36</v>
      </c>
      <c r="CH10" s="24" t="s">
        <v>2</v>
      </c>
      <c r="CI10" s="24" t="s">
        <v>36</v>
      </c>
      <c r="CJ10" s="24" t="s">
        <v>2</v>
      </c>
      <c r="CK10" s="24" t="s">
        <v>36</v>
      </c>
      <c r="CL10" s="24" t="s">
        <v>2</v>
      </c>
      <c r="CM10" s="24" t="s">
        <v>36</v>
      </c>
      <c r="CN10" s="24" t="s">
        <v>2</v>
      </c>
      <c r="CO10" s="24" t="s">
        <v>36</v>
      </c>
      <c r="CP10" s="24" t="s">
        <v>2</v>
      </c>
      <c r="CQ10" s="24" t="s">
        <v>36</v>
      </c>
      <c r="CR10" s="24" t="s">
        <v>2</v>
      </c>
      <c r="CS10" s="24" t="s">
        <v>36</v>
      </c>
      <c r="CT10" s="24" t="s">
        <v>2</v>
      </c>
      <c r="CU10" s="24" t="s">
        <v>36</v>
      </c>
      <c r="CV10" s="24" t="s">
        <v>2</v>
      </c>
      <c r="CW10" s="24" t="s">
        <v>36</v>
      </c>
      <c r="CX10" s="24" t="s">
        <v>2</v>
      </c>
      <c r="CY10" s="24" t="s">
        <v>36</v>
      </c>
      <c r="CZ10" s="24" t="s">
        <v>2</v>
      </c>
      <c r="DA10" s="24" t="s">
        <v>36</v>
      </c>
      <c r="DB10" s="24" t="s">
        <v>2</v>
      </c>
      <c r="DC10" s="24" t="s">
        <v>36</v>
      </c>
      <c r="DD10" s="24" t="s">
        <v>2</v>
      </c>
      <c r="DE10" s="24" t="s">
        <v>36</v>
      </c>
      <c r="DF10" s="24" t="s">
        <v>2</v>
      </c>
      <c r="DG10" s="24" t="s">
        <v>36</v>
      </c>
      <c r="DH10" s="24" t="s">
        <v>2</v>
      </c>
      <c r="DI10" s="24" t="s">
        <v>36</v>
      </c>
      <c r="DJ10" s="24" t="s">
        <v>2</v>
      </c>
      <c r="DK10" s="24" t="s">
        <v>36</v>
      </c>
      <c r="DL10" s="24" t="s">
        <v>2</v>
      </c>
      <c r="DM10" s="24" t="s">
        <v>36</v>
      </c>
      <c r="DN10" s="24" t="s">
        <v>2</v>
      </c>
      <c r="DO10" s="24" t="s">
        <v>36</v>
      </c>
      <c r="DP10" s="24" t="s">
        <v>2</v>
      </c>
      <c r="DQ10" s="24" t="s">
        <v>36</v>
      </c>
      <c r="DR10" s="24" t="s">
        <v>2</v>
      </c>
      <c r="DS10" s="24" t="s">
        <v>36</v>
      </c>
      <c r="DT10" s="24" t="s">
        <v>2</v>
      </c>
      <c r="DU10" s="24" t="s">
        <v>36</v>
      </c>
      <c r="DV10" s="24" t="s">
        <v>2</v>
      </c>
      <c r="DW10" s="24" t="s">
        <v>36</v>
      </c>
      <c r="DX10" s="24" t="s">
        <v>2</v>
      </c>
      <c r="DY10" s="24" t="s">
        <v>36</v>
      </c>
      <c r="DZ10" s="24" t="s">
        <v>2</v>
      </c>
      <c r="EA10" s="24" t="s">
        <v>36</v>
      </c>
      <c r="EB10" s="24" t="s">
        <v>2</v>
      </c>
      <c r="EC10" s="24" t="s">
        <v>36</v>
      </c>
      <c r="ED10" s="24" t="s">
        <v>2</v>
      </c>
      <c r="EE10" s="24" t="s">
        <v>36</v>
      </c>
      <c r="EF10" s="24" t="s">
        <v>2</v>
      </c>
      <c r="EG10" s="24" t="s">
        <v>36</v>
      </c>
      <c r="EH10" s="24" t="s">
        <v>2</v>
      </c>
      <c r="EI10" s="24" t="s">
        <v>36</v>
      </c>
      <c r="EJ10" s="24" t="s">
        <v>2</v>
      </c>
      <c r="EK10" s="24" t="s">
        <v>36</v>
      </c>
      <c r="EL10" s="24" t="s">
        <v>2</v>
      </c>
      <c r="EM10" s="24" t="s">
        <v>36</v>
      </c>
      <c r="EN10" s="24" t="s">
        <v>2</v>
      </c>
      <c r="EO10" s="24" t="s">
        <v>36</v>
      </c>
      <c r="EP10" s="24" t="s">
        <v>2</v>
      </c>
      <c r="EQ10" s="24" t="s">
        <v>36</v>
      </c>
      <c r="ER10" s="24" t="s">
        <v>2</v>
      </c>
      <c r="ES10" s="24" t="s">
        <v>36</v>
      </c>
      <c r="ET10" s="24" t="s">
        <v>2</v>
      </c>
      <c r="EU10" s="24" t="s">
        <v>36</v>
      </c>
      <c r="EV10" s="24" t="s">
        <v>2</v>
      </c>
      <c r="EW10" s="24" t="s">
        <v>36</v>
      </c>
      <c r="EX10" s="24" t="s">
        <v>2</v>
      </c>
      <c r="EY10" s="24" t="s">
        <v>36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312</v>
      </c>
      <c r="D14" s="14" t="s">
        <v>3</v>
      </c>
      <c r="E14" s="14" t="s">
        <v>312</v>
      </c>
      <c r="F14" s="14" t="s">
        <v>3</v>
      </c>
      <c r="G14" s="14" t="s">
        <v>312</v>
      </c>
      <c r="H14" s="14" t="s">
        <v>3</v>
      </c>
      <c r="I14" s="14" t="s">
        <v>312</v>
      </c>
      <c r="J14" s="14" t="s">
        <v>3</v>
      </c>
      <c r="K14" s="14" t="s">
        <v>312</v>
      </c>
      <c r="L14" s="14" t="s">
        <v>3</v>
      </c>
      <c r="M14" s="14" t="s">
        <v>312</v>
      </c>
      <c r="N14" s="14" t="s">
        <v>3</v>
      </c>
      <c r="O14" s="14" t="s">
        <v>312</v>
      </c>
      <c r="P14" s="14" t="s">
        <v>3</v>
      </c>
      <c r="Q14" s="14" t="s">
        <v>312</v>
      </c>
      <c r="R14" s="14" t="s">
        <v>3</v>
      </c>
      <c r="S14" s="14" t="s">
        <v>312</v>
      </c>
      <c r="T14" s="14" t="s">
        <v>3</v>
      </c>
      <c r="U14" s="14" t="s">
        <v>312</v>
      </c>
      <c r="V14" s="14" t="s">
        <v>3</v>
      </c>
      <c r="W14" s="14" t="s">
        <v>312</v>
      </c>
      <c r="X14" s="14" t="s">
        <v>3</v>
      </c>
      <c r="Y14" s="14" t="s">
        <v>312</v>
      </c>
      <c r="Z14" s="14" t="s">
        <v>3</v>
      </c>
      <c r="AA14" s="14" t="s">
        <v>312</v>
      </c>
      <c r="AB14" s="14" t="s">
        <v>3</v>
      </c>
      <c r="AC14" s="14" t="s">
        <v>312</v>
      </c>
      <c r="AD14" s="14" t="s">
        <v>3</v>
      </c>
      <c r="AE14" s="14" t="s">
        <v>312</v>
      </c>
      <c r="AF14" s="14" t="s">
        <v>3</v>
      </c>
      <c r="AG14" s="14" t="s">
        <v>312</v>
      </c>
      <c r="AH14" s="14" t="s">
        <v>3</v>
      </c>
      <c r="AI14" s="14" t="s">
        <v>312</v>
      </c>
      <c r="AJ14" s="14" t="s">
        <v>3</v>
      </c>
      <c r="AK14" s="14" t="s">
        <v>312</v>
      </c>
      <c r="AL14" s="14" t="s">
        <v>3</v>
      </c>
      <c r="AM14" s="14" t="s">
        <v>312</v>
      </c>
      <c r="AN14" s="14" t="s">
        <v>3</v>
      </c>
      <c r="AO14" s="14" t="s">
        <v>312</v>
      </c>
      <c r="AP14" s="14" t="s">
        <v>3</v>
      </c>
      <c r="AQ14" s="14" t="s">
        <v>312</v>
      </c>
      <c r="AR14" s="14" t="s">
        <v>3</v>
      </c>
      <c r="AS14" s="14" t="s">
        <v>312</v>
      </c>
      <c r="AT14" s="14" t="s">
        <v>3</v>
      </c>
      <c r="AU14" s="14" t="s">
        <v>312</v>
      </c>
      <c r="AV14" s="14" t="s">
        <v>3</v>
      </c>
      <c r="AW14" s="14" t="s">
        <v>312</v>
      </c>
      <c r="AX14" s="14" t="s">
        <v>3</v>
      </c>
      <c r="AY14" s="14" t="s">
        <v>312</v>
      </c>
      <c r="AZ14" s="14" t="s">
        <v>3</v>
      </c>
      <c r="BA14" s="14" t="s">
        <v>312</v>
      </c>
      <c r="BB14" s="14" t="s">
        <v>3</v>
      </c>
      <c r="BC14" s="14" t="s">
        <v>312</v>
      </c>
      <c r="BD14" s="14" t="s">
        <v>3</v>
      </c>
      <c r="BE14" s="14" t="s">
        <v>312</v>
      </c>
      <c r="BF14" s="14" t="s">
        <v>3</v>
      </c>
      <c r="BG14" s="14" t="s">
        <v>312</v>
      </c>
      <c r="BH14" s="14" t="s">
        <v>3</v>
      </c>
      <c r="BI14" s="14" t="s">
        <v>312</v>
      </c>
      <c r="BJ14" s="14" t="s">
        <v>3</v>
      </c>
      <c r="BK14" s="14" t="s">
        <v>312</v>
      </c>
      <c r="BL14" s="14" t="s">
        <v>3</v>
      </c>
      <c r="BM14" s="14" t="s">
        <v>312</v>
      </c>
      <c r="BN14" s="14" t="s">
        <v>3</v>
      </c>
      <c r="BO14" s="14" t="s">
        <v>312</v>
      </c>
      <c r="BP14" s="14" t="s">
        <v>3</v>
      </c>
      <c r="BQ14" s="14" t="s">
        <v>312</v>
      </c>
      <c r="BR14" s="14" t="s">
        <v>3</v>
      </c>
      <c r="BS14" s="14" t="s">
        <v>312</v>
      </c>
      <c r="BT14" s="14" t="s">
        <v>3</v>
      </c>
      <c r="BU14" s="14" t="s">
        <v>312</v>
      </c>
      <c r="BV14" s="14" t="s">
        <v>3</v>
      </c>
      <c r="BW14" s="14" t="s">
        <v>312</v>
      </c>
      <c r="BX14" s="14" t="s">
        <v>3</v>
      </c>
      <c r="BY14" s="14" t="s">
        <v>312</v>
      </c>
      <c r="BZ14" s="14" t="s">
        <v>3</v>
      </c>
      <c r="CA14" s="14" t="s">
        <v>312</v>
      </c>
      <c r="CB14" s="14" t="s">
        <v>3</v>
      </c>
      <c r="CC14" s="14" t="s">
        <v>312</v>
      </c>
      <c r="CD14" s="14" t="s">
        <v>3</v>
      </c>
      <c r="CE14" s="14" t="s">
        <v>312</v>
      </c>
      <c r="CF14" s="14" t="s">
        <v>3</v>
      </c>
      <c r="CG14" s="14" t="s">
        <v>312</v>
      </c>
      <c r="CH14" s="14" t="s">
        <v>3</v>
      </c>
      <c r="CI14" s="14" t="s">
        <v>312</v>
      </c>
      <c r="CJ14" s="14" t="s">
        <v>3</v>
      </c>
      <c r="CK14" s="14" t="s">
        <v>312</v>
      </c>
      <c r="CL14" s="14" t="s">
        <v>3</v>
      </c>
      <c r="CM14" s="14" t="s">
        <v>312</v>
      </c>
      <c r="CN14" s="14" t="s">
        <v>3</v>
      </c>
      <c r="CO14" s="14" t="s">
        <v>312</v>
      </c>
      <c r="CP14" s="14" t="s">
        <v>3</v>
      </c>
      <c r="CQ14" s="14" t="s">
        <v>312</v>
      </c>
      <c r="CR14" s="14" t="s">
        <v>3</v>
      </c>
      <c r="CS14" s="14" t="s">
        <v>312</v>
      </c>
      <c r="CT14" s="14" t="s">
        <v>3</v>
      </c>
      <c r="CU14" s="14" t="s">
        <v>312</v>
      </c>
      <c r="CV14" s="14" t="s">
        <v>3</v>
      </c>
      <c r="CW14" s="14" t="s">
        <v>312</v>
      </c>
      <c r="CX14" s="14" t="s">
        <v>3</v>
      </c>
      <c r="CY14" s="14" t="s">
        <v>312</v>
      </c>
      <c r="CZ14" s="14" t="s">
        <v>3</v>
      </c>
      <c r="DA14" s="14" t="s">
        <v>312</v>
      </c>
      <c r="DB14" s="14" t="s">
        <v>3</v>
      </c>
      <c r="DC14" s="14" t="s">
        <v>312</v>
      </c>
      <c r="DD14" s="14" t="s">
        <v>3</v>
      </c>
      <c r="DE14" s="14" t="s">
        <v>312</v>
      </c>
      <c r="DF14" s="14" t="s">
        <v>3</v>
      </c>
      <c r="DG14" s="14" t="s">
        <v>312</v>
      </c>
      <c r="DH14" s="14" t="s">
        <v>3</v>
      </c>
      <c r="DI14" s="14" t="s">
        <v>312</v>
      </c>
      <c r="DJ14" s="14" t="s">
        <v>3</v>
      </c>
      <c r="DK14" s="14" t="s">
        <v>312</v>
      </c>
      <c r="DL14" s="14" t="s">
        <v>3</v>
      </c>
      <c r="DM14" s="14" t="s">
        <v>312</v>
      </c>
      <c r="DN14" s="14" t="s">
        <v>3</v>
      </c>
      <c r="DO14" s="14" t="s">
        <v>312</v>
      </c>
      <c r="DP14" s="14" t="s">
        <v>3</v>
      </c>
      <c r="DQ14" s="14" t="s">
        <v>312</v>
      </c>
      <c r="DR14" s="14" t="s">
        <v>3</v>
      </c>
      <c r="DS14" s="14" t="s">
        <v>312</v>
      </c>
      <c r="DT14" s="14" t="s">
        <v>3</v>
      </c>
      <c r="DU14" s="14" t="s">
        <v>312</v>
      </c>
      <c r="DV14" s="14" t="s">
        <v>3</v>
      </c>
      <c r="DW14" s="14" t="s">
        <v>312</v>
      </c>
      <c r="DX14" s="14" t="s">
        <v>3</v>
      </c>
      <c r="DY14" s="14" t="s">
        <v>312</v>
      </c>
      <c r="DZ14" s="14" t="s">
        <v>3</v>
      </c>
      <c r="EA14" s="14" t="s">
        <v>312</v>
      </c>
      <c r="EB14" s="14" t="s">
        <v>3</v>
      </c>
      <c r="EC14" s="14" t="s">
        <v>312</v>
      </c>
      <c r="ED14" s="14" t="s">
        <v>3</v>
      </c>
      <c r="EE14" s="14" t="s">
        <v>312</v>
      </c>
      <c r="EF14" s="14" t="s">
        <v>3</v>
      </c>
      <c r="EG14" s="14" t="s">
        <v>312</v>
      </c>
      <c r="EH14" s="14" t="s">
        <v>3</v>
      </c>
      <c r="EI14" s="14" t="s">
        <v>312</v>
      </c>
      <c r="EJ14" s="14" t="s">
        <v>3</v>
      </c>
      <c r="EK14" s="14" t="s">
        <v>312</v>
      </c>
      <c r="EL14" s="14" t="s">
        <v>3</v>
      </c>
      <c r="EM14" s="14" t="s">
        <v>312</v>
      </c>
      <c r="EN14" s="14" t="s">
        <v>3</v>
      </c>
      <c r="EO14" s="14" t="s">
        <v>312</v>
      </c>
      <c r="EP14" s="14" t="s">
        <v>3</v>
      </c>
      <c r="EQ14" s="14" t="s">
        <v>312</v>
      </c>
      <c r="ER14" s="14" t="s">
        <v>3</v>
      </c>
      <c r="ES14" s="14" t="s">
        <v>312</v>
      </c>
      <c r="ET14" s="14" t="s">
        <v>3</v>
      </c>
      <c r="EU14" s="14" t="s">
        <v>312</v>
      </c>
      <c r="EV14" s="14" t="s">
        <v>3</v>
      </c>
      <c r="EW14" s="14" t="s">
        <v>312</v>
      </c>
      <c r="EX14" s="14" t="s">
        <v>3</v>
      </c>
      <c r="EY14" s="14" t="s">
        <v>312</v>
      </c>
    </row>
    <row r="15" spans="1:255">
      <c r="A15" s="27">
        <v>46086</v>
      </c>
      <c r="B15" s="29">
        <v>4464658.88</v>
      </c>
      <c r="C15" s="29">
        <v>-14229.24</v>
      </c>
      <c r="D15" s="29">
        <v>613583.1</v>
      </c>
      <c r="E15" s="29">
        <v>3082.81</v>
      </c>
      <c r="F15" s="29">
        <v>1939793.38</v>
      </c>
      <c r="G15" s="29">
        <v>-10839.69</v>
      </c>
      <c r="H15" s="29">
        <v>278413.45</v>
      </c>
      <c r="I15" s="29">
        <v>378.25</v>
      </c>
      <c r="J15" s="29">
        <v>36430.1</v>
      </c>
      <c r="K15" s="28">
        <v>186.36</v>
      </c>
      <c r="L15" s="29">
        <v>258561.07</v>
      </c>
      <c r="M15" s="30">
        <v>313.99</v>
      </c>
      <c r="N15" s="29">
        <v>249201.36</v>
      </c>
      <c r="O15" s="29">
        <v>-975.1</v>
      </c>
      <c r="P15" s="29">
        <v>201422.66</v>
      </c>
      <c r="Q15" s="30">
        <v>729.96</v>
      </c>
      <c r="R15" s="29">
        <v>130259.1</v>
      </c>
      <c r="S15" s="28">
        <v>18.399999999999999</v>
      </c>
      <c r="T15" s="29">
        <v>8610.44</v>
      </c>
      <c r="U15" s="30">
        <v>-76.37</v>
      </c>
      <c r="V15" s="29">
        <v>106943.3</v>
      </c>
      <c r="W15" s="29">
        <v>397.91</v>
      </c>
      <c r="X15" s="29">
        <v>1914193.65</v>
      </c>
      <c r="Y15" s="29">
        <v>-14457.07</v>
      </c>
      <c r="Z15" s="29">
        <v>47777.38</v>
      </c>
      <c r="AA15" s="30">
        <v>-9.66</v>
      </c>
      <c r="AB15" s="29">
        <v>200476.57</v>
      </c>
      <c r="AC15" s="30">
        <v>230.17</v>
      </c>
      <c r="AD15" s="29">
        <v>19943.77</v>
      </c>
      <c r="AE15" s="30">
        <v>-1.06</v>
      </c>
      <c r="AF15" s="29">
        <v>25264.26</v>
      </c>
      <c r="AG15" s="30">
        <v>-91.72</v>
      </c>
      <c r="AH15" s="29">
        <v>196346.11</v>
      </c>
      <c r="AI15" s="29">
        <v>589.17999999999995</v>
      </c>
      <c r="AJ15" s="29">
        <v>111999.29</v>
      </c>
      <c r="AK15" s="29">
        <v>-20.73</v>
      </c>
      <c r="AL15" s="29">
        <v>88603.33</v>
      </c>
      <c r="AM15" s="29">
        <v>108.77</v>
      </c>
      <c r="AN15" s="29">
        <v>179639.02</v>
      </c>
      <c r="AO15" s="29">
        <v>-995.31</v>
      </c>
      <c r="AP15" s="29">
        <v>112100.54</v>
      </c>
      <c r="AQ15" s="30">
        <v>207.61</v>
      </c>
      <c r="AR15" s="29">
        <v>24100.799999999999</v>
      </c>
      <c r="AS15" s="30">
        <v>-3.41</v>
      </c>
      <c r="AT15" s="29">
        <v>78461.64</v>
      </c>
      <c r="AU15" s="30">
        <v>24.61</v>
      </c>
      <c r="AV15" s="29">
        <v>47698.22</v>
      </c>
      <c r="AW15" s="30">
        <v>11.55</v>
      </c>
      <c r="AX15" s="29">
        <v>50670</v>
      </c>
      <c r="AY15" s="30">
        <v>208.25</v>
      </c>
      <c r="AZ15" s="28">
        <v>2042033.87</v>
      </c>
      <c r="BA15" s="29">
        <v>-14322.27</v>
      </c>
      <c r="BB15" s="29">
        <v>97622.1</v>
      </c>
      <c r="BC15" s="30">
        <v>7.46</v>
      </c>
      <c r="BD15" s="29">
        <v>39797.15</v>
      </c>
      <c r="BE15" s="30">
        <v>-201.57</v>
      </c>
      <c r="BF15" s="29"/>
      <c r="BG15" s="29"/>
      <c r="BH15" s="29">
        <v>91462.47</v>
      </c>
      <c r="BI15" s="30">
        <v>-165.54</v>
      </c>
      <c r="BJ15" s="29">
        <v>115016.77</v>
      </c>
      <c r="BK15" s="30">
        <v>235.65</v>
      </c>
      <c r="BL15" s="29">
        <v>52002.12</v>
      </c>
      <c r="BM15" s="30">
        <v>-80.319999999999993</v>
      </c>
      <c r="BN15" s="29">
        <v>43699.23</v>
      </c>
      <c r="BO15" s="30">
        <v>-77.33</v>
      </c>
      <c r="BP15" s="29">
        <v>61074.21</v>
      </c>
      <c r="BQ15" s="30">
        <v>263.38</v>
      </c>
      <c r="BR15" s="29">
        <v>237719.65</v>
      </c>
      <c r="BS15" s="29">
        <v>536.95000000000005</v>
      </c>
      <c r="BT15" s="29">
        <v>1950178.67</v>
      </c>
      <c r="BU15" s="29">
        <v>-14271.44</v>
      </c>
      <c r="BV15" s="29">
        <v>378035.46</v>
      </c>
      <c r="BW15" s="30">
        <v>101.91</v>
      </c>
      <c r="BX15" s="29">
        <v>77550.73</v>
      </c>
      <c r="BY15" s="30">
        <v>-146.77000000000001</v>
      </c>
      <c r="BZ15" s="29">
        <v>268242.34999999998</v>
      </c>
      <c r="CA15" s="29">
        <v>-886.54</v>
      </c>
      <c r="CB15" s="29">
        <v>13000.49</v>
      </c>
      <c r="CC15" s="30">
        <v>39.15</v>
      </c>
      <c r="CD15" s="29">
        <v>33382.080000000002</v>
      </c>
      <c r="CE15" s="30">
        <v>104.82</v>
      </c>
      <c r="CF15" s="29">
        <v>22937.06</v>
      </c>
      <c r="CG15" s="30">
        <v>70.94</v>
      </c>
      <c r="CH15" s="29">
        <v>66593.58</v>
      </c>
      <c r="CI15" s="30">
        <v>29.84</v>
      </c>
      <c r="CJ15" s="29">
        <v>390855.45</v>
      </c>
      <c r="CK15" s="29">
        <v>1656.35</v>
      </c>
      <c r="CL15" s="29">
        <v>228880.07</v>
      </c>
      <c r="CM15" s="30">
        <v>341.18</v>
      </c>
      <c r="CN15" s="29">
        <v>119649.14</v>
      </c>
      <c r="CO15" s="30">
        <v>27.42</v>
      </c>
      <c r="CP15" s="29">
        <v>98255.45</v>
      </c>
      <c r="CQ15" s="30">
        <v>10.42</v>
      </c>
      <c r="CR15" s="29">
        <v>161897.74</v>
      </c>
      <c r="CS15" s="29">
        <v>4.13</v>
      </c>
      <c r="CT15" s="29">
        <v>100651.76</v>
      </c>
      <c r="CU15" s="30">
        <v>494.62</v>
      </c>
      <c r="CV15" s="29">
        <v>1950178.67</v>
      </c>
      <c r="CW15" s="29">
        <v>-14271.44</v>
      </c>
      <c r="CX15" s="29">
        <v>189579.76</v>
      </c>
      <c r="CY15" s="29">
        <v>311.33</v>
      </c>
      <c r="CZ15" s="29">
        <v>16724.73</v>
      </c>
      <c r="DA15" s="30">
        <v>20.59</v>
      </c>
      <c r="DB15" s="29">
        <v>39797.15</v>
      </c>
      <c r="DC15" s="30">
        <v>-201.57</v>
      </c>
      <c r="DD15" s="29">
        <v>8610.44</v>
      </c>
      <c r="DE15" s="30">
        <v>-76.37</v>
      </c>
      <c r="DF15" s="29">
        <v>58563.12</v>
      </c>
      <c r="DG15" s="30">
        <v>-127.62</v>
      </c>
      <c r="DH15" s="29">
        <v>25343.33</v>
      </c>
      <c r="DI15" s="30">
        <v>112.63</v>
      </c>
      <c r="DJ15" s="29">
        <v>555378.41</v>
      </c>
      <c r="DK15" s="29">
        <v>1164.92</v>
      </c>
      <c r="DL15" s="29">
        <v>93605.1</v>
      </c>
      <c r="DM15" s="29">
        <v>39.19</v>
      </c>
      <c r="DN15" s="29">
        <v>1950178.67</v>
      </c>
      <c r="DO15" s="29">
        <v>-14271.44</v>
      </c>
      <c r="DP15" s="29">
        <v>82171.92</v>
      </c>
      <c r="DQ15" s="30">
        <v>563.07000000000005</v>
      </c>
      <c r="DR15" s="29">
        <v>38156.5</v>
      </c>
      <c r="DS15" s="30">
        <v>147.72999999999999</v>
      </c>
      <c r="DT15" s="28">
        <v>130259.1</v>
      </c>
      <c r="DU15" s="28">
        <v>18.399999999999999</v>
      </c>
      <c r="DV15" s="29">
        <v>31466.400000000001</v>
      </c>
      <c r="DW15" s="30">
        <v>-12.11</v>
      </c>
      <c r="DX15" s="29">
        <v>106943.3</v>
      </c>
      <c r="DY15" s="30">
        <v>397.91</v>
      </c>
      <c r="DZ15" s="29">
        <v>10139.719999999999</v>
      </c>
      <c r="EA15" s="30">
        <v>31.54</v>
      </c>
      <c r="EB15" s="29">
        <v>12982.08</v>
      </c>
      <c r="EC15" s="30">
        <v>8.7200000000000006</v>
      </c>
      <c r="ED15" s="29">
        <v>10329.61</v>
      </c>
      <c r="EE15" s="30">
        <v>60.35</v>
      </c>
      <c r="EF15" s="29">
        <v>256324.36</v>
      </c>
      <c r="EG15" s="30">
        <v>856.03</v>
      </c>
      <c r="EH15" s="29">
        <v>182236.5</v>
      </c>
      <c r="EI15" s="30">
        <v>179.37</v>
      </c>
      <c r="EJ15" s="29">
        <v>90671.29</v>
      </c>
      <c r="EK15" s="30">
        <v>195.16</v>
      </c>
      <c r="EL15" s="29">
        <v>35800.54</v>
      </c>
      <c r="EM15" s="30">
        <v>105.33</v>
      </c>
      <c r="EN15" s="29">
        <v>38156.5</v>
      </c>
      <c r="EO15" s="30">
        <v>147.72999999999999</v>
      </c>
      <c r="EP15" s="29">
        <v>172777.34</v>
      </c>
      <c r="EQ15" s="29">
        <v>-94.32</v>
      </c>
      <c r="ER15" s="29">
        <v>12544.21</v>
      </c>
      <c r="ES15" s="29">
        <v>199.18</v>
      </c>
      <c r="ET15" s="29">
        <v>112100.54</v>
      </c>
      <c r="EU15" s="30">
        <v>207.61</v>
      </c>
      <c r="EV15" s="29">
        <v>47777.38</v>
      </c>
      <c r="EW15" s="30">
        <v>-9.66</v>
      </c>
      <c r="EX15" s="29">
        <v>50478.07</v>
      </c>
      <c r="EY15" s="30">
        <v>20.079999999999998</v>
      </c>
    </row>
    <row r="16" spans="1:255">
      <c r="A16" s="27">
        <v>46087</v>
      </c>
      <c r="B16" s="29">
        <v>4465429.3899999997</v>
      </c>
      <c r="C16" s="29">
        <v>-14057.58</v>
      </c>
      <c r="D16" s="29">
        <v>635652.81000000006</v>
      </c>
      <c r="E16" s="29">
        <v>2271.9299999999998</v>
      </c>
      <c r="F16" s="29">
        <v>1919023.78</v>
      </c>
      <c r="G16" s="29">
        <v>-10114.89</v>
      </c>
      <c r="H16" s="29">
        <v>286900.24</v>
      </c>
      <c r="I16" s="29">
        <v>286.86</v>
      </c>
      <c r="J16" s="29">
        <v>37953.769999999997</v>
      </c>
      <c r="K16" s="30">
        <v>143.38</v>
      </c>
      <c r="L16" s="29">
        <v>265166.5</v>
      </c>
      <c r="M16" s="30">
        <v>186.48</v>
      </c>
      <c r="N16" s="29">
        <v>251885.37</v>
      </c>
      <c r="O16" s="29">
        <v>-1021.63</v>
      </c>
      <c r="P16" s="29">
        <v>201526.43</v>
      </c>
      <c r="Q16" s="30">
        <v>522.79</v>
      </c>
      <c r="R16" s="29">
        <v>132744.9</v>
      </c>
      <c r="S16" s="29">
        <v>-214.07</v>
      </c>
      <c r="T16" s="29">
        <v>8494.36</v>
      </c>
      <c r="U16" s="30">
        <v>-85.61</v>
      </c>
      <c r="V16" s="29">
        <v>112257.29</v>
      </c>
      <c r="W16" s="29">
        <v>124.07</v>
      </c>
      <c r="X16" s="29">
        <v>1887443.01</v>
      </c>
      <c r="Y16" s="29">
        <v>-14077.65</v>
      </c>
      <c r="Z16" s="29">
        <v>47806.34</v>
      </c>
      <c r="AA16" s="30">
        <v>41.31</v>
      </c>
      <c r="AB16" s="29">
        <v>198377.1</v>
      </c>
      <c r="AC16" s="30">
        <v>200.89</v>
      </c>
      <c r="AD16" s="29">
        <v>20095.599999999999</v>
      </c>
      <c r="AE16" s="30">
        <v>19.53</v>
      </c>
      <c r="AF16" s="29">
        <v>24831.13</v>
      </c>
      <c r="AG16" s="30">
        <v>-101.1</v>
      </c>
      <c r="AH16" s="29">
        <v>197529.66</v>
      </c>
      <c r="AI16" s="29">
        <v>547.96</v>
      </c>
      <c r="AJ16" s="29">
        <v>115796.34</v>
      </c>
      <c r="AK16" s="29">
        <v>-186.48</v>
      </c>
      <c r="AL16" s="28">
        <v>90185.69</v>
      </c>
      <c r="AM16" s="29">
        <v>86.71</v>
      </c>
      <c r="AN16" s="29">
        <v>180885.97</v>
      </c>
      <c r="AO16" s="29">
        <v>-1004.68</v>
      </c>
      <c r="AP16" s="29">
        <v>112242.08</v>
      </c>
      <c r="AQ16" s="30">
        <v>-32.979999999999997</v>
      </c>
      <c r="AR16" s="29">
        <v>24052.63</v>
      </c>
      <c r="AS16" s="30">
        <v>26.41</v>
      </c>
      <c r="AT16" s="29">
        <v>79417.710000000006</v>
      </c>
      <c r="AU16" s="30">
        <v>-13.08</v>
      </c>
      <c r="AV16" s="29">
        <v>47632.03</v>
      </c>
      <c r="AW16" s="30">
        <v>28.03</v>
      </c>
      <c r="AX16" s="29">
        <v>52977.01</v>
      </c>
      <c r="AY16" s="30">
        <v>221.94</v>
      </c>
      <c r="AZ16" s="28">
        <v>2018076.91</v>
      </c>
      <c r="BA16" s="29">
        <v>-14179.35</v>
      </c>
      <c r="BB16" s="29">
        <v>97378.1</v>
      </c>
      <c r="BC16" s="30">
        <v>140.51</v>
      </c>
      <c r="BD16" s="29">
        <v>40588.660000000003</v>
      </c>
      <c r="BE16" s="30">
        <v>-199.34</v>
      </c>
      <c r="BF16" s="29"/>
      <c r="BG16" s="29"/>
      <c r="BH16" s="29">
        <v>93090.62</v>
      </c>
      <c r="BI16" s="30">
        <v>-295.55</v>
      </c>
      <c r="BJ16" s="29">
        <v>118851.16</v>
      </c>
      <c r="BK16" s="30">
        <v>123.22</v>
      </c>
      <c r="BL16" s="29">
        <v>52143.64</v>
      </c>
      <c r="BM16" s="30">
        <v>-86.32</v>
      </c>
      <c r="BN16" s="29">
        <v>45047.74</v>
      </c>
      <c r="BO16" s="30">
        <v>-67.5</v>
      </c>
      <c r="BP16" s="29">
        <v>63085.93</v>
      </c>
      <c r="BQ16" s="30">
        <v>300.55</v>
      </c>
      <c r="BR16" s="29">
        <v>243765.02</v>
      </c>
      <c r="BS16" s="29">
        <v>188.56</v>
      </c>
      <c r="BT16" s="29">
        <v>1924973.3</v>
      </c>
      <c r="BU16" s="29">
        <v>-13896.62</v>
      </c>
      <c r="BV16" s="29">
        <v>385606.59</v>
      </c>
      <c r="BW16" s="30">
        <v>7.07</v>
      </c>
      <c r="BX16" s="29">
        <v>77177.570000000007</v>
      </c>
      <c r="BY16" s="30">
        <v>-119.61</v>
      </c>
      <c r="BZ16" s="29">
        <v>271071.65999999997</v>
      </c>
      <c r="CA16" s="29">
        <v>-917.97</v>
      </c>
      <c r="CB16" s="29">
        <v>13005.32</v>
      </c>
      <c r="CC16" s="30">
        <v>26.76</v>
      </c>
      <c r="CD16" s="29">
        <v>34632.49</v>
      </c>
      <c r="CE16" s="30">
        <v>94.99</v>
      </c>
      <c r="CF16" s="29">
        <v>23128.17</v>
      </c>
      <c r="CG16" s="30">
        <v>84.56</v>
      </c>
      <c r="CH16" s="29">
        <v>66303.77</v>
      </c>
      <c r="CI16" s="30">
        <v>80.569999999999993</v>
      </c>
      <c r="CJ16" s="29">
        <v>396161.36</v>
      </c>
      <c r="CK16" s="29">
        <v>1335.85</v>
      </c>
      <c r="CL16" s="29">
        <v>226540.2</v>
      </c>
      <c r="CM16" s="30">
        <v>311.45</v>
      </c>
      <c r="CN16" s="28">
        <v>120741.74</v>
      </c>
      <c r="CO16" s="30">
        <v>40.43</v>
      </c>
      <c r="CP16" s="29">
        <v>98017.59</v>
      </c>
      <c r="CQ16" s="30">
        <v>143.13999999999999</v>
      </c>
      <c r="CR16" s="29">
        <v>165919.07</v>
      </c>
      <c r="CS16" s="29">
        <v>-211.25</v>
      </c>
      <c r="CT16" s="29">
        <v>103782.15</v>
      </c>
      <c r="CU16" s="30">
        <v>414.3</v>
      </c>
      <c r="CV16" s="29">
        <v>1924973.3</v>
      </c>
      <c r="CW16" s="29">
        <v>-13896.62</v>
      </c>
      <c r="CX16" s="29">
        <v>196290.18</v>
      </c>
      <c r="CY16" s="29">
        <v>319.83</v>
      </c>
      <c r="CZ16" s="29">
        <v>17298.2</v>
      </c>
      <c r="DA16" s="30">
        <v>-26.33</v>
      </c>
      <c r="DB16" s="29">
        <v>40588.660000000003</v>
      </c>
      <c r="DC16" s="30">
        <v>-199.34</v>
      </c>
      <c r="DD16" s="29">
        <v>8494.36</v>
      </c>
      <c r="DE16" s="30">
        <v>-85.61</v>
      </c>
      <c r="DF16" s="29">
        <v>58029.16</v>
      </c>
      <c r="DG16" s="30">
        <v>-95.44</v>
      </c>
      <c r="DH16" s="29">
        <v>26355.040000000001</v>
      </c>
      <c r="DI16" s="30">
        <v>94.63</v>
      </c>
      <c r="DJ16" s="28">
        <v>567878.14</v>
      </c>
      <c r="DK16" s="29">
        <v>830.57</v>
      </c>
      <c r="DL16" s="29">
        <v>94921.96</v>
      </c>
      <c r="DM16" s="30">
        <v>51.09</v>
      </c>
      <c r="DN16" s="29">
        <v>1924973.3</v>
      </c>
      <c r="DO16" s="29">
        <v>-13896.62</v>
      </c>
      <c r="DP16" s="29">
        <v>85308.72</v>
      </c>
      <c r="DQ16" s="30">
        <v>464.56</v>
      </c>
      <c r="DR16" s="29">
        <v>39498.97</v>
      </c>
      <c r="DS16" s="30">
        <v>105.81</v>
      </c>
      <c r="DT16" s="29">
        <v>132744.9</v>
      </c>
      <c r="DU16" s="29">
        <v>-214.07</v>
      </c>
      <c r="DV16" s="29">
        <v>32993.11</v>
      </c>
      <c r="DW16" s="30">
        <v>4.7</v>
      </c>
      <c r="DX16" s="29">
        <v>112257.29</v>
      </c>
      <c r="DY16" s="30">
        <v>124.07</v>
      </c>
      <c r="DZ16" s="29">
        <v>10138.950000000001</v>
      </c>
      <c r="EA16" s="30">
        <v>26.26</v>
      </c>
      <c r="EB16" s="29">
        <v>13826.61</v>
      </c>
      <c r="EC16" s="30">
        <v>18.09</v>
      </c>
      <c r="ED16" s="29">
        <v>10776.5</v>
      </c>
      <c r="EE16" s="30">
        <v>68.010000000000005</v>
      </c>
      <c r="EF16" s="29">
        <v>257069.01</v>
      </c>
      <c r="EG16" s="30">
        <v>646.87</v>
      </c>
      <c r="EH16" s="29">
        <v>178470.41</v>
      </c>
      <c r="EI16" s="30">
        <v>293.86</v>
      </c>
      <c r="EJ16" s="29">
        <v>91802.55</v>
      </c>
      <c r="EK16" s="30">
        <v>201.93</v>
      </c>
      <c r="EL16" s="29">
        <v>37080.54</v>
      </c>
      <c r="EM16" s="30">
        <v>97.36</v>
      </c>
      <c r="EN16" s="29">
        <v>39498.97</v>
      </c>
      <c r="EO16" s="30">
        <v>105.81</v>
      </c>
      <c r="EP16" s="29">
        <v>182752.1</v>
      </c>
      <c r="EQ16" s="29">
        <v>-301.52999999999997</v>
      </c>
      <c r="ER16" s="29">
        <v>12924.53</v>
      </c>
      <c r="ES16" s="29">
        <v>59.31</v>
      </c>
      <c r="ET16" s="29">
        <v>112242.08</v>
      </c>
      <c r="EU16" s="30">
        <v>-32.979999999999997</v>
      </c>
      <c r="EV16" s="29">
        <v>47806.34</v>
      </c>
      <c r="EW16" s="30">
        <v>41.31</v>
      </c>
      <c r="EX16" s="29">
        <v>50211.25</v>
      </c>
      <c r="EY16" s="30">
        <v>101.84</v>
      </c>
    </row>
    <row r="17" spans="1:155">
      <c r="A17" s="27">
        <v>46090</v>
      </c>
      <c r="B17" s="29">
        <v>4199277.51</v>
      </c>
      <c r="C17" s="29">
        <v>-10178.36</v>
      </c>
      <c r="D17" s="29">
        <v>606863.37</v>
      </c>
      <c r="E17" s="29">
        <v>1670.78</v>
      </c>
      <c r="F17" s="29">
        <v>1788120.57</v>
      </c>
      <c r="G17" s="29">
        <v>-6791.67</v>
      </c>
      <c r="H17" s="29">
        <v>272743.89</v>
      </c>
      <c r="I17" s="29">
        <v>-154.80000000000001</v>
      </c>
      <c r="J17" s="29">
        <v>36535.81</v>
      </c>
      <c r="K17" s="30">
        <v>146.13</v>
      </c>
      <c r="L17" s="29">
        <v>252186.77</v>
      </c>
      <c r="M17" s="30">
        <v>-195.75</v>
      </c>
      <c r="N17" s="29">
        <v>232272.44</v>
      </c>
      <c r="O17" s="29">
        <v>-981.58</v>
      </c>
      <c r="P17" s="29">
        <v>194430.88</v>
      </c>
      <c r="Q17" s="30">
        <v>465.95</v>
      </c>
      <c r="R17" s="29">
        <v>127580.04</v>
      </c>
      <c r="S17" s="29">
        <v>-99.03</v>
      </c>
      <c r="T17" s="29">
        <v>8560.2999999999993</v>
      </c>
      <c r="U17" s="30">
        <v>-60.3</v>
      </c>
      <c r="V17" s="29">
        <v>102407.84</v>
      </c>
      <c r="W17" s="29">
        <v>11.46</v>
      </c>
      <c r="X17" s="29">
        <v>1727759.42</v>
      </c>
      <c r="Y17" s="29">
        <v>-10208.290000000001</v>
      </c>
      <c r="Z17" s="29">
        <v>45917.29</v>
      </c>
      <c r="AA17" s="30">
        <v>71.16</v>
      </c>
      <c r="AB17" s="29">
        <v>191982.48</v>
      </c>
      <c r="AC17" s="30">
        <v>275.38</v>
      </c>
      <c r="AD17" s="29">
        <v>18496.990000000002</v>
      </c>
      <c r="AE17" s="30">
        <v>6.36</v>
      </c>
      <c r="AF17" s="29">
        <v>24147.51</v>
      </c>
      <c r="AG17" s="30">
        <v>-82.95</v>
      </c>
      <c r="AH17" s="29">
        <v>198659.23</v>
      </c>
      <c r="AI17" s="29">
        <v>425.51</v>
      </c>
      <c r="AJ17" s="29">
        <v>113288.34</v>
      </c>
      <c r="AK17" s="29">
        <v>-162.93</v>
      </c>
      <c r="AL17" s="29">
        <v>84455.49</v>
      </c>
      <c r="AM17" s="29">
        <v>173.15</v>
      </c>
      <c r="AN17" s="29">
        <v>166100.32</v>
      </c>
      <c r="AO17" s="29">
        <v>-1061.77</v>
      </c>
      <c r="AP17" s="29">
        <v>106583.12</v>
      </c>
      <c r="AQ17" s="30">
        <v>71.739999999999995</v>
      </c>
      <c r="AR17" s="29">
        <v>22607.89</v>
      </c>
      <c r="AS17" s="30">
        <v>12.1</v>
      </c>
      <c r="AT17" s="29">
        <v>75680.03</v>
      </c>
      <c r="AU17" s="30">
        <v>95.3</v>
      </c>
      <c r="AV17" s="29">
        <v>46609.88</v>
      </c>
      <c r="AW17" s="30">
        <v>73.150000000000006</v>
      </c>
      <c r="AX17" s="29">
        <v>50624.87</v>
      </c>
      <c r="AY17" s="30">
        <v>237.71</v>
      </c>
      <c r="AZ17" s="28">
        <v>1852107.44</v>
      </c>
      <c r="BA17" s="29">
        <v>-10354.43</v>
      </c>
      <c r="BB17" s="29">
        <v>93345.86</v>
      </c>
      <c r="BC17" s="30">
        <v>211.64</v>
      </c>
      <c r="BD17" s="29">
        <v>37631.26</v>
      </c>
      <c r="BE17" s="30">
        <v>-34.840000000000003</v>
      </c>
      <c r="BF17" s="29"/>
      <c r="BG17" s="29"/>
      <c r="BH17" s="29">
        <v>89334.57</v>
      </c>
      <c r="BI17" s="30">
        <v>-398.3</v>
      </c>
      <c r="BJ17" s="29">
        <v>112412.93</v>
      </c>
      <c r="BK17" s="30">
        <v>-105.47</v>
      </c>
      <c r="BL17" s="29">
        <v>48305.66</v>
      </c>
      <c r="BM17" s="30">
        <v>-120.12</v>
      </c>
      <c r="BN17" s="29">
        <v>42931.11</v>
      </c>
      <c r="BO17" s="30">
        <v>-122.24</v>
      </c>
      <c r="BP17" s="29">
        <v>60288.21</v>
      </c>
      <c r="BQ17" s="30">
        <v>289.89</v>
      </c>
      <c r="BR17" s="29">
        <v>232798.96</v>
      </c>
      <c r="BS17" s="29">
        <v>53.78</v>
      </c>
      <c r="BT17" s="29">
        <v>1761917.61</v>
      </c>
      <c r="BU17" s="29">
        <v>-10027.540000000001</v>
      </c>
      <c r="BV17" s="29">
        <v>368813.91</v>
      </c>
      <c r="BW17" s="30">
        <v>-489.35</v>
      </c>
      <c r="BX17" s="29">
        <v>73207.08</v>
      </c>
      <c r="BY17" s="30">
        <v>-50.73</v>
      </c>
      <c r="BZ17" s="29">
        <v>250555.81</v>
      </c>
      <c r="CA17" s="29">
        <v>-888.62</v>
      </c>
      <c r="CB17" s="29">
        <v>12481.29</v>
      </c>
      <c r="CC17" s="30">
        <v>23.56</v>
      </c>
      <c r="CD17" s="29">
        <v>33645.57</v>
      </c>
      <c r="CE17" s="30">
        <v>78.91</v>
      </c>
      <c r="CF17" s="29">
        <v>22134.6</v>
      </c>
      <c r="CG17" s="30">
        <v>101.62</v>
      </c>
      <c r="CH17" s="29">
        <v>65143.58</v>
      </c>
      <c r="CI17" s="30">
        <v>141.78</v>
      </c>
      <c r="CJ17" s="29">
        <v>381436.58</v>
      </c>
      <c r="CK17" s="29">
        <v>1066.1500000000001</v>
      </c>
      <c r="CL17" s="29">
        <v>219135.2</v>
      </c>
      <c r="CM17" s="30">
        <v>318.64999999999998</v>
      </c>
      <c r="CN17" s="29">
        <v>115298.85</v>
      </c>
      <c r="CO17" s="30">
        <v>73.61</v>
      </c>
      <c r="CP17" s="29">
        <v>93958.46</v>
      </c>
      <c r="CQ17" s="30">
        <v>214.52</v>
      </c>
      <c r="CR17" s="29">
        <v>160829.76999999999</v>
      </c>
      <c r="CS17" s="29">
        <v>-93.83</v>
      </c>
      <c r="CT17" s="29">
        <v>97509.2</v>
      </c>
      <c r="CU17" s="30">
        <v>322.25</v>
      </c>
      <c r="CV17" s="29">
        <v>1761917.61</v>
      </c>
      <c r="CW17" s="29">
        <v>-10027.540000000001</v>
      </c>
      <c r="CX17" s="29">
        <v>187905.87</v>
      </c>
      <c r="CY17" s="29">
        <v>216.96</v>
      </c>
      <c r="CZ17" s="29">
        <v>16328.25</v>
      </c>
      <c r="DA17" s="30">
        <v>12.28</v>
      </c>
      <c r="DB17" s="29">
        <v>37631.26</v>
      </c>
      <c r="DC17" s="30">
        <v>-34.840000000000003</v>
      </c>
      <c r="DD17" s="29">
        <v>8560.2999999999993</v>
      </c>
      <c r="DE17" s="30">
        <v>-60.3</v>
      </c>
      <c r="DF17" s="29">
        <v>54898.3</v>
      </c>
      <c r="DG17" s="30">
        <v>-29.68</v>
      </c>
      <c r="DH17" s="29">
        <v>25678.99</v>
      </c>
      <c r="DI17" s="30">
        <v>68.91</v>
      </c>
      <c r="DJ17" s="29">
        <v>551825.93999999994</v>
      </c>
      <c r="DK17" s="29">
        <v>259.35000000000002</v>
      </c>
      <c r="DL17" s="29">
        <v>90276.07</v>
      </c>
      <c r="DM17" s="30">
        <v>75.13</v>
      </c>
      <c r="DN17" s="29">
        <v>1761917.61</v>
      </c>
      <c r="DO17" s="29">
        <v>-10027.540000000001</v>
      </c>
      <c r="DP17" s="29">
        <v>82812.67</v>
      </c>
      <c r="DQ17" s="30">
        <v>347.94</v>
      </c>
      <c r="DR17" s="29">
        <v>38246.82</v>
      </c>
      <c r="DS17" s="30">
        <v>115.27</v>
      </c>
      <c r="DT17" s="28">
        <v>127580.04</v>
      </c>
      <c r="DU17" s="29">
        <v>-99.03</v>
      </c>
      <c r="DV17" s="29">
        <v>33071.599999999999</v>
      </c>
      <c r="DW17" s="30">
        <v>7.32</v>
      </c>
      <c r="DX17" s="29">
        <v>102407.84</v>
      </c>
      <c r="DY17" s="30">
        <v>11.46</v>
      </c>
      <c r="DZ17" s="29">
        <v>9964.0300000000007</v>
      </c>
      <c r="EA17" s="30">
        <v>38.25</v>
      </c>
      <c r="EB17" s="29">
        <v>13255.41</v>
      </c>
      <c r="EC17" s="30">
        <v>11.15</v>
      </c>
      <c r="ED17" s="29">
        <v>10102.65</v>
      </c>
      <c r="EE17" s="30">
        <v>60.93</v>
      </c>
      <c r="EF17" s="29">
        <v>246955.23</v>
      </c>
      <c r="EG17" s="30">
        <v>517.86</v>
      </c>
      <c r="EH17" s="29">
        <v>166977.03</v>
      </c>
      <c r="EI17" s="30">
        <v>444.52</v>
      </c>
      <c r="EJ17" s="29">
        <v>89946.94</v>
      </c>
      <c r="EK17" s="30">
        <v>260.52</v>
      </c>
      <c r="EL17" s="29">
        <v>36034.1</v>
      </c>
      <c r="EM17" s="30">
        <v>82.81</v>
      </c>
      <c r="EN17" s="29">
        <v>38246.82</v>
      </c>
      <c r="EO17" s="30">
        <v>115.27</v>
      </c>
      <c r="EP17" s="29">
        <v>176984.24</v>
      </c>
      <c r="EQ17" s="29">
        <v>-902.43</v>
      </c>
      <c r="ER17" s="29">
        <v>12576.4</v>
      </c>
      <c r="ES17" s="29">
        <v>22.79</v>
      </c>
      <c r="ET17" s="29">
        <v>106583.12</v>
      </c>
      <c r="EU17" s="30">
        <v>71.739999999999995</v>
      </c>
      <c r="EV17" s="29">
        <v>45917.29</v>
      </c>
      <c r="EW17" s="30">
        <v>71.16</v>
      </c>
      <c r="EX17" s="29">
        <v>48041.17</v>
      </c>
      <c r="EY17" s="30">
        <v>143.36000000000001</v>
      </c>
    </row>
    <row r="18" spans="1:155">
      <c r="A18" s="27">
        <v>46091</v>
      </c>
      <c r="B18" s="29">
        <v>4423630.7699999996</v>
      </c>
      <c r="C18" s="29">
        <v>-4001.4</v>
      </c>
      <c r="D18" s="29">
        <v>625868.88</v>
      </c>
      <c r="E18" s="29">
        <v>675.35</v>
      </c>
      <c r="F18" s="29">
        <v>1896175.3</v>
      </c>
      <c r="G18" s="29">
        <v>-2883.53</v>
      </c>
      <c r="H18" s="29">
        <v>278693.38</v>
      </c>
      <c r="I18" s="29">
        <v>-205.19</v>
      </c>
      <c r="J18" s="29">
        <v>37308.730000000003</v>
      </c>
      <c r="K18" s="30">
        <v>129.01</v>
      </c>
      <c r="L18" s="29">
        <v>257766.53</v>
      </c>
      <c r="M18" s="30">
        <v>-193.94</v>
      </c>
      <c r="N18" s="29">
        <v>241296.91</v>
      </c>
      <c r="O18" s="29">
        <v>-742.47</v>
      </c>
      <c r="P18" s="29">
        <v>196812.54</v>
      </c>
      <c r="Q18" s="30">
        <v>347.97</v>
      </c>
      <c r="R18" s="29">
        <v>130743.86</v>
      </c>
      <c r="S18" s="29">
        <v>99.02</v>
      </c>
      <c r="T18" s="29">
        <v>8382.43</v>
      </c>
      <c r="U18" s="30">
        <v>-42.36</v>
      </c>
      <c r="V18" s="29">
        <v>106046.28</v>
      </c>
      <c r="W18" s="29">
        <v>-273.77999999999997</v>
      </c>
      <c r="X18" s="29">
        <v>1889561.78</v>
      </c>
      <c r="Y18" s="29">
        <v>-4469.0200000000004</v>
      </c>
      <c r="Z18" s="29">
        <v>47100.97</v>
      </c>
      <c r="AA18" s="30">
        <v>30.33</v>
      </c>
      <c r="AB18" s="29">
        <v>196125.32</v>
      </c>
      <c r="AC18" s="30">
        <v>88.88</v>
      </c>
      <c r="AD18" s="29">
        <v>20049.84</v>
      </c>
      <c r="AE18" s="30">
        <v>19.47</v>
      </c>
      <c r="AF18" s="29">
        <v>24432.06</v>
      </c>
      <c r="AG18" s="30">
        <v>4.55</v>
      </c>
      <c r="AH18" s="29">
        <v>199402.27</v>
      </c>
      <c r="AI18" s="29">
        <v>167.18</v>
      </c>
      <c r="AJ18" s="29">
        <v>115497.51</v>
      </c>
      <c r="AK18" s="29">
        <v>-25.56</v>
      </c>
      <c r="AL18" s="28">
        <v>87592.91</v>
      </c>
      <c r="AM18" s="29">
        <v>144.37</v>
      </c>
      <c r="AN18" s="29">
        <v>172789.33</v>
      </c>
      <c r="AO18" s="29">
        <v>-817.9</v>
      </c>
      <c r="AP18" s="29">
        <v>111965.23</v>
      </c>
      <c r="AQ18" s="30">
        <v>83.19</v>
      </c>
      <c r="AR18" s="29">
        <v>23741.84</v>
      </c>
      <c r="AS18" s="30">
        <v>1.66</v>
      </c>
      <c r="AT18" s="29">
        <v>77499.520000000004</v>
      </c>
      <c r="AU18" s="30">
        <v>59.69</v>
      </c>
      <c r="AV18" s="29">
        <v>47168.99</v>
      </c>
      <c r="AW18" s="30">
        <v>44.66</v>
      </c>
      <c r="AX18" s="29">
        <v>52130.2</v>
      </c>
      <c r="AY18" s="30">
        <v>62.1</v>
      </c>
      <c r="AZ18" s="28">
        <v>2019110.2</v>
      </c>
      <c r="BA18" s="29">
        <v>-4571.33</v>
      </c>
      <c r="BB18" s="29">
        <v>96767.2</v>
      </c>
      <c r="BC18" s="30">
        <v>104.62</v>
      </c>
      <c r="BD18" s="29">
        <v>40014</v>
      </c>
      <c r="BE18" s="30">
        <v>-8.9700000000000006</v>
      </c>
      <c r="BF18" s="29"/>
      <c r="BG18" s="29"/>
      <c r="BH18" s="29">
        <v>90510.05</v>
      </c>
      <c r="BI18" s="30">
        <v>-271.64</v>
      </c>
      <c r="BJ18" s="29">
        <v>115339.16</v>
      </c>
      <c r="BK18" s="30">
        <v>-187.36</v>
      </c>
      <c r="BL18" s="29">
        <v>49073.43</v>
      </c>
      <c r="BM18" s="30">
        <v>-89.49</v>
      </c>
      <c r="BN18" s="29">
        <v>43717.01</v>
      </c>
      <c r="BO18" s="30">
        <v>-104.92</v>
      </c>
      <c r="BP18" s="29">
        <v>61740.13</v>
      </c>
      <c r="BQ18" s="30">
        <v>114.63</v>
      </c>
      <c r="BR18" s="29">
        <v>245119.59</v>
      </c>
      <c r="BS18" s="29">
        <v>389.48</v>
      </c>
      <c r="BT18" s="29">
        <v>1925771.57</v>
      </c>
      <c r="BU18" s="29">
        <v>-4363.07</v>
      </c>
      <c r="BV18" s="29">
        <v>376882.49</v>
      </c>
      <c r="BW18" s="30">
        <v>-191.8</v>
      </c>
      <c r="BX18" s="29">
        <v>75832.37</v>
      </c>
      <c r="BY18" s="30">
        <v>72.98</v>
      </c>
      <c r="BZ18" s="29">
        <v>260382.24</v>
      </c>
      <c r="CA18" s="29">
        <v>-673.53</v>
      </c>
      <c r="CB18" s="29">
        <v>12745.86</v>
      </c>
      <c r="CC18" s="30">
        <v>-7.35</v>
      </c>
      <c r="CD18" s="29">
        <v>34076.720000000001</v>
      </c>
      <c r="CE18" s="30">
        <v>64.989999999999995</v>
      </c>
      <c r="CF18" s="29">
        <v>23011.48</v>
      </c>
      <c r="CG18" s="30">
        <v>73.790000000000006</v>
      </c>
      <c r="CH18" s="29">
        <v>65831.399999999994</v>
      </c>
      <c r="CI18" s="30">
        <v>103.54</v>
      </c>
      <c r="CJ18" s="29">
        <v>388134.22</v>
      </c>
      <c r="CK18" s="29">
        <v>543.86</v>
      </c>
      <c r="CL18" s="29">
        <v>223932.79</v>
      </c>
      <c r="CM18" s="30">
        <v>101.42</v>
      </c>
      <c r="CN18" s="28">
        <v>117200.1</v>
      </c>
      <c r="CO18" s="30">
        <v>-136.63</v>
      </c>
      <c r="CP18" s="29">
        <v>97389.87</v>
      </c>
      <c r="CQ18" s="30">
        <v>107.13</v>
      </c>
      <c r="CR18" s="29">
        <v>164885.95000000001</v>
      </c>
      <c r="CS18" s="29">
        <v>86.38</v>
      </c>
      <c r="CT18" s="29">
        <v>103023.97</v>
      </c>
      <c r="CU18" s="30">
        <v>228.41</v>
      </c>
      <c r="CV18" s="29">
        <v>1925771.57</v>
      </c>
      <c r="CW18" s="29">
        <v>-4363.07</v>
      </c>
      <c r="CX18" s="29">
        <v>193233.4</v>
      </c>
      <c r="CY18" s="29">
        <v>92.46</v>
      </c>
      <c r="CZ18" s="29">
        <v>17200.169999999998</v>
      </c>
      <c r="DA18" s="30">
        <v>-11.18</v>
      </c>
      <c r="DB18" s="29">
        <v>40014</v>
      </c>
      <c r="DC18" s="30">
        <v>-8.9700000000000006</v>
      </c>
      <c r="DD18" s="29">
        <v>8382.43</v>
      </c>
      <c r="DE18" s="30">
        <v>-42.36</v>
      </c>
      <c r="DF18" s="29">
        <v>56755.83</v>
      </c>
      <c r="DG18" s="30">
        <v>82.71</v>
      </c>
      <c r="DH18" s="29">
        <v>26074.65</v>
      </c>
      <c r="DI18" s="30">
        <v>54.11</v>
      </c>
      <c r="DJ18" s="28">
        <v>565286.55000000005</v>
      </c>
      <c r="DK18" s="29">
        <v>348.26</v>
      </c>
      <c r="DL18" s="29">
        <v>91766.18</v>
      </c>
      <c r="DM18" s="30">
        <v>-120</v>
      </c>
      <c r="DN18" s="29">
        <v>1925771.57</v>
      </c>
      <c r="DO18" s="29">
        <v>-4363.07</v>
      </c>
      <c r="DP18" s="29">
        <v>83408.98</v>
      </c>
      <c r="DQ18" s="30">
        <v>113.82</v>
      </c>
      <c r="DR18" s="29">
        <v>39022.910000000003</v>
      </c>
      <c r="DS18" s="30">
        <v>96.01</v>
      </c>
      <c r="DT18" s="29">
        <v>130743.86</v>
      </c>
      <c r="DU18" s="29">
        <v>99.02</v>
      </c>
      <c r="DV18" s="29">
        <v>33974.49</v>
      </c>
      <c r="DW18" s="30">
        <v>-10.039999999999999</v>
      </c>
      <c r="DX18" s="29">
        <v>106046.28</v>
      </c>
      <c r="DY18" s="30">
        <v>-273.77999999999997</v>
      </c>
      <c r="DZ18" s="29">
        <v>10028.780000000001</v>
      </c>
      <c r="EA18" s="30">
        <v>20.23</v>
      </c>
      <c r="EB18" s="29">
        <v>13382.54</v>
      </c>
      <c r="EC18" s="30">
        <v>30.67</v>
      </c>
      <c r="ED18" s="29">
        <v>10785.38</v>
      </c>
      <c r="EE18" s="30">
        <v>47.24</v>
      </c>
      <c r="EF18" s="29">
        <v>251590.37</v>
      </c>
      <c r="EG18" s="30">
        <v>291.77</v>
      </c>
      <c r="EH18" s="29">
        <v>175875.12</v>
      </c>
      <c r="EI18" s="30">
        <v>298.20999999999998</v>
      </c>
      <c r="EJ18" s="29">
        <v>91145.58</v>
      </c>
      <c r="EK18" s="30">
        <v>203.48</v>
      </c>
      <c r="EL18" s="29">
        <v>36500.959999999999</v>
      </c>
      <c r="EM18" s="30">
        <v>67.38</v>
      </c>
      <c r="EN18" s="29">
        <v>39022.910000000003</v>
      </c>
      <c r="EO18" s="30">
        <v>96.01</v>
      </c>
      <c r="EP18" s="29">
        <v>176254.97</v>
      </c>
      <c r="EQ18" s="29">
        <v>-439.46</v>
      </c>
      <c r="ER18" s="29">
        <v>13732.19</v>
      </c>
      <c r="ES18" s="29">
        <v>154.59</v>
      </c>
      <c r="ET18" s="29">
        <v>111965.23</v>
      </c>
      <c r="EU18" s="30">
        <v>83.19</v>
      </c>
      <c r="EV18" s="29">
        <v>47100.97</v>
      </c>
      <c r="EW18" s="30">
        <v>30.33</v>
      </c>
      <c r="EX18" s="29">
        <v>50288.9</v>
      </c>
      <c r="EY18" s="30">
        <v>76.8</v>
      </c>
    </row>
    <row r="19" spans="1:155">
      <c r="A19" s="27">
        <v>46092</v>
      </c>
      <c r="B19" s="29">
        <v>4485296.71</v>
      </c>
      <c r="C19" s="29">
        <v>-4487.92</v>
      </c>
      <c r="D19" s="29">
        <v>625383.99</v>
      </c>
      <c r="E19" s="29">
        <v>-576.13</v>
      </c>
      <c r="F19" s="29">
        <v>1923116.88</v>
      </c>
      <c r="G19" s="29">
        <v>-3371.53</v>
      </c>
      <c r="H19" s="29">
        <v>278657.98</v>
      </c>
      <c r="I19" s="29">
        <v>-425.26</v>
      </c>
      <c r="J19" s="29">
        <v>37928.959999999999</v>
      </c>
      <c r="K19" s="29">
        <v>119.42</v>
      </c>
      <c r="L19" s="29">
        <v>257824.72</v>
      </c>
      <c r="M19" s="30">
        <v>-387.4</v>
      </c>
      <c r="N19" s="29">
        <v>242950.39999999999</v>
      </c>
      <c r="O19" s="29">
        <v>-1040.05</v>
      </c>
      <c r="P19" s="29">
        <v>199728.49</v>
      </c>
      <c r="Q19" s="30">
        <v>188.33</v>
      </c>
      <c r="R19" s="29">
        <v>131703.89000000001</v>
      </c>
      <c r="S19" s="29">
        <v>-46.8</v>
      </c>
      <c r="T19" s="29">
        <v>8415.2000000000007</v>
      </c>
      <c r="U19" s="30">
        <v>-32.54</v>
      </c>
      <c r="V19" s="29">
        <v>104072.18</v>
      </c>
      <c r="W19" s="29">
        <v>-391.38</v>
      </c>
      <c r="X19" s="29">
        <v>1911005.79</v>
      </c>
      <c r="Y19" s="29">
        <v>-3360.83</v>
      </c>
      <c r="Z19" s="29">
        <v>47728.52</v>
      </c>
      <c r="AA19" s="30">
        <v>17.61</v>
      </c>
      <c r="AB19" s="29">
        <v>201210.33</v>
      </c>
      <c r="AC19" s="30">
        <v>-51.46</v>
      </c>
      <c r="AD19" s="29">
        <v>19885.150000000001</v>
      </c>
      <c r="AE19" s="30">
        <v>24.41</v>
      </c>
      <c r="AF19" s="29">
        <v>24463.98</v>
      </c>
      <c r="AG19" s="30">
        <v>46.8</v>
      </c>
      <c r="AH19" s="29">
        <v>206873.42</v>
      </c>
      <c r="AI19" s="29">
        <v>221.62</v>
      </c>
      <c r="AJ19" s="29">
        <v>114174.78</v>
      </c>
      <c r="AK19" s="29">
        <v>-193.24</v>
      </c>
      <c r="AL19" s="29">
        <v>88048.76</v>
      </c>
      <c r="AM19" s="29">
        <v>-32.36</v>
      </c>
      <c r="AN19" s="29">
        <v>174234.05</v>
      </c>
      <c r="AO19" s="29">
        <v>-995.34</v>
      </c>
      <c r="AP19" s="29">
        <v>112248.56</v>
      </c>
      <c r="AQ19" s="30">
        <v>-14.37</v>
      </c>
      <c r="AR19" s="29">
        <v>24035.87</v>
      </c>
      <c r="AS19" s="30">
        <v>1.75</v>
      </c>
      <c r="AT19" s="29">
        <v>78704.31</v>
      </c>
      <c r="AU19" s="30">
        <v>-15.35</v>
      </c>
      <c r="AV19" s="29">
        <v>48232.71</v>
      </c>
      <c r="AW19" s="30">
        <v>5.44</v>
      </c>
      <c r="AX19" s="29">
        <v>53134.44</v>
      </c>
      <c r="AY19" s="30">
        <v>-114.8</v>
      </c>
      <c r="AZ19" s="28">
        <v>2040049.76</v>
      </c>
      <c r="BA19" s="29">
        <v>-3621.52</v>
      </c>
      <c r="BB19" s="29">
        <v>100959.4</v>
      </c>
      <c r="BC19" s="30">
        <v>29.93</v>
      </c>
      <c r="BD19" s="29">
        <v>40171.39</v>
      </c>
      <c r="BE19" s="30">
        <v>-115.07</v>
      </c>
      <c r="BF19" s="29"/>
      <c r="BG19" s="29"/>
      <c r="BH19" s="29">
        <v>90842.73</v>
      </c>
      <c r="BI19" s="30">
        <v>-183.31</v>
      </c>
      <c r="BJ19" s="29">
        <v>116327.94</v>
      </c>
      <c r="BK19" s="30">
        <v>-241.9</v>
      </c>
      <c r="BL19" s="29">
        <v>50135.87</v>
      </c>
      <c r="BM19" s="30">
        <v>-56.18</v>
      </c>
      <c r="BN19" s="29">
        <v>44356.29</v>
      </c>
      <c r="BO19" s="30">
        <v>-144.51</v>
      </c>
      <c r="BP19" s="29">
        <v>63462.48</v>
      </c>
      <c r="BQ19" s="30">
        <v>-49.96</v>
      </c>
      <c r="BR19" s="29">
        <v>244574.32</v>
      </c>
      <c r="BS19" s="29">
        <v>-3.7</v>
      </c>
      <c r="BT19" s="29">
        <v>1947147.16</v>
      </c>
      <c r="BU19" s="29">
        <v>-3277.19</v>
      </c>
      <c r="BV19" s="29">
        <v>377469.76</v>
      </c>
      <c r="BW19" s="30">
        <v>60.69</v>
      </c>
      <c r="BX19" s="29">
        <v>75966.67</v>
      </c>
      <c r="BY19" s="30">
        <v>94.87</v>
      </c>
      <c r="BZ19" s="29">
        <v>262282.81</v>
      </c>
      <c r="CA19" s="29">
        <v>-1027.69</v>
      </c>
      <c r="CB19" s="29">
        <v>12902.19</v>
      </c>
      <c r="CC19" s="30">
        <v>-22.96</v>
      </c>
      <c r="CD19" s="29">
        <v>34142.99</v>
      </c>
      <c r="CE19" s="30">
        <v>-17.89</v>
      </c>
      <c r="CF19" s="29">
        <v>23498.73</v>
      </c>
      <c r="CG19" s="30">
        <v>33.42</v>
      </c>
      <c r="CH19" s="29">
        <v>66892.100000000006</v>
      </c>
      <c r="CI19" s="30">
        <v>38.18</v>
      </c>
      <c r="CJ19" s="28">
        <v>391222.28</v>
      </c>
      <c r="CK19" s="29">
        <v>98.02</v>
      </c>
      <c r="CL19" s="29">
        <v>229335.75</v>
      </c>
      <c r="CM19" s="30">
        <v>-65.52</v>
      </c>
      <c r="CN19" s="29">
        <v>124233.46</v>
      </c>
      <c r="CO19" s="30">
        <v>-286.98</v>
      </c>
      <c r="CP19" s="29">
        <v>101590.08</v>
      </c>
      <c r="CQ19" s="30">
        <v>30.71</v>
      </c>
      <c r="CR19" s="29">
        <v>164680.71</v>
      </c>
      <c r="CS19" s="29">
        <v>-85.47</v>
      </c>
      <c r="CT19" s="29">
        <v>104922.22</v>
      </c>
      <c r="CU19" s="30">
        <v>28.68</v>
      </c>
      <c r="CV19" s="29">
        <v>1947147.16</v>
      </c>
      <c r="CW19" s="29">
        <v>-3277.19</v>
      </c>
      <c r="CX19" s="29">
        <v>193505.99</v>
      </c>
      <c r="CY19" s="29">
        <v>-174.71</v>
      </c>
      <c r="CZ19" s="29">
        <v>17276.21</v>
      </c>
      <c r="DA19" s="30">
        <v>-37.11</v>
      </c>
      <c r="DB19" s="29">
        <v>40171.39</v>
      </c>
      <c r="DC19" s="30">
        <v>-115.07</v>
      </c>
      <c r="DD19" s="29">
        <v>8415.2000000000007</v>
      </c>
      <c r="DE19" s="30">
        <v>-32.54</v>
      </c>
      <c r="DF19" s="29">
        <v>57105.54</v>
      </c>
      <c r="DG19" s="30">
        <v>105.99</v>
      </c>
      <c r="DH19" s="29">
        <v>26086.639999999999</v>
      </c>
      <c r="DI19" s="30">
        <v>-25.42</v>
      </c>
      <c r="DJ19" s="29">
        <v>569685.69999999995</v>
      </c>
      <c r="DK19" s="29">
        <v>50.72</v>
      </c>
      <c r="DL19" s="29">
        <v>98358.05</v>
      </c>
      <c r="DM19" s="30">
        <v>-254.97</v>
      </c>
      <c r="DN19" s="29">
        <v>1947147.16</v>
      </c>
      <c r="DO19" s="29">
        <v>-3277.19</v>
      </c>
      <c r="DP19" s="29">
        <v>82399.360000000001</v>
      </c>
      <c r="DQ19" s="30">
        <v>-50.25</v>
      </c>
      <c r="DR19" s="29">
        <v>39747.440000000002</v>
      </c>
      <c r="DS19" s="30">
        <v>91.55</v>
      </c>
      <c r="DT19" s="29">
        <v>131703.89000000001</v>
      </c>
      <c r="DU19" s="29">
        <v>-46.8</v>
      </c>
      <c r="DV19" s="29">
        <v>32827.96</v>
      </c>
      <c r="DW19" s="30">
        <v>-36.54</v>
      </c>
      <c r="DX19" s="29">
        <v>104072.18</v>
      </c>
      <c r="DY19" s="30">
        <v>-391.38</v>
      </c>
      <c r="DZ19" s="29">
        <v>9904.18</v>
      </c>
      <c r="EA19" s="30">
        <v>-0.69</v>
      </c>
      <c r="EB19" s="29">
        <v>13325.78</v>
      </c>
      <c r="EC19" s="30">
        <v>-5.98</v>
      </c>
      <c r="ED19" s="29">
        <v>10778.25</v>
      </c>
      <c r="EE19" s="30">
        <v>-6.34</v>
      </c>
      <c r="EF19" s="28">
        <v>255744.25</v>
      </c>
      <c r="EG19" s="30">
        <v>89.63</v>
      </c>
      <c r="EH19" s="29">
        <v>180290.42</v>
      </c>
      <c r="EI19" s="30">
        <v>174.27</v>
      </c>
      <c r="EJ19" s="29">
        <v>93086.35</v>
      </c>
      <c r="EK19" s="30">
        <v>138.38999999999999</v>
      </c>
      <c r="EL19" s="29">
        <v>36590.79</v>
      </c>
      <c r="EM19" s="30">
        <v>-16.63</v>
      </c>
      <c r="EN19" s="29">
        <v>39747.440000000002</v>
      </c>
      <c r="EO19" s="30">
        <v>91.55</v>
      </c>
      <c r="EP19" s="29">
        <v>172172.64</v>
      </c>
      <c r="EQ19" s="29">
        <v>-41.65</v>
      </c>
      <c r="ER19" s="29">
        <v>14345.79</v>
      </c>
      <c r="ES19" s="29">
        <v>172.47</v>
      </c>
      <c r="ET19" s="29">
        <v>112248.56</v>
      </c>
      <c r="EU19" s="30">
        <v>-14.37</v>
      </c>
      <c r="EV19" s="29">
        <v>47728.52</v>
      </c>
      <c r="EW19" s="30">
        <v>17.61</v>
      </c>
      <c r="EX19" s="29">
        <v>53861.56</v>
      </c>
      <c r="EY19" s="30">
        <v>13.1</v>
      </c>
    </row>
    <row r="20" spans="1:155">
      <c r="A20" s="27">
        <v>46093</v>
      </c>
      <c r="B20" s="29">
        <v>4463912.18</v>
      </c>
      <c r="C20" s="29">
        <v>-6726.46</v>
      </c>
      <c r="D20" s="29">
        <v>631878.52</v>
      </c>
      <c r="E20" s="29">
        <v>-2095.09</v>
      </c>
      <c r="F20" s="29">
        <v>1905040.93</v>
      </c>
      <c r="G20" s="29">
        <v>-4445.9399999999996</v>
      </c>
      <c r="H20" s="29">
        <v>281388.55</v>
      </c>
      <c r="I20" s="29">
        <v>-471.33</v>
      </c>
      <c r="J20" s="29">
        <v>38064.32</v>
      </c>
      <c r="K20" s="28">
        <v>80.06</v>
      </c>
      <c r="L20" s="29">
        <v>260534.04</v>
      </c>
      <c r="M20" s="30">
        <v>-399.33</v>
      </c>
      <c r="N20" s="29">
        <v>242451.23</v>
      </c>
      <c r="O20" s="29">
        <v>-1131.8900000000001</v>
      </c>
      <c r="P20" s="29">
        <v>198163.02</v>
      </c>
      <c r="Q20" s="30">
        <v>-6.6</v>
      </c>
      <c r="R20" s="29">
        <v>131705.60000000001</v>
      </c>
      <c r="S20" s="29">
        <v>-49.04</v>
      </c>
      <c r="T20" s="29">
        <v>8473.68</v>
      </c>
      <c r="U20" s="30">
        <v>-37.450000000000003</v>
      </c>
      <c r="V20" s="29">
        <v>105319.16</v>
      </c>
      <c r="W20" s="29">
        <v>-789.02</v>
      </c>
      <c r="X20" s="28">
        <v>1882079.84</v>
      </c>
      <c r="Y20" s="29">
        <v>-5207.5200000000004</v>
      </c>
      <c r="Z20" s="29">
        <v>46883.4</v>
      </c>
      <c r="AA20" s="30">
        <v>-17.100000000000001</v>
      </c>
      <c r="AB20" s="29">
        <v>199815.74</v>
      </c>
      <c r="AC20" s="30">
        <v>-151.99</v>
      </c>
      <c r="AD20" s="29">
        <v>19929.419999999998</v>
      </c>
      <c r="AE20" s="30">
        <v>-3.26</v>
      </c>
      <c r="AF20" s="29">
        <v>25183.19</v>
      </c>
      <c r="AG20" s="30">
        <v>26.68</v>
      </c>
      <c r="AH20" s="29">
        <v>211713.92000000001</v>
      </c>
      <c r="AI20" s="29">
        <v>392.04</v>
      </c>
      <c r="AJ20" s="29">
        <v>114095.83</v>
      </c>
      <c r="AK20" s="29">
        <v>-121.66</v>
      </c>
      <c r="AL20" s="29">
        <v>87553.44</v>
      </c>
      <c r="AM20" s="29">
        <v>-160.66999999999999</v>
      </c>
      <c r="AN20" s="29">
        <v>174383.6</v>
      </c>
      <c r="AO20" s="29">
        <v>-993.49</v>
      </c>
      <c r="AP20" s="29">
        <v>113495.31</v>
      </c>
      <c r="AQ20" s="30">
        <v>-112.43</v>
      </c>
      <c r="AR20" s="29">
        <v>24106.27</v>
      </c>
      <c r="AS20" s="30">
        <v>-34.18</v>
      </c>
      <c r="AT20" s="29">
        <v>78450.320000000007</v>
      </c>
      <c r="AU20" s="30">
        <v>-30.09</v>
      </c>
      <c r="AV20" s="29">
        <v>47870.879999999997</v>
      </c>
      <c r="AW20" s="30">
        <v>-34.83</v>
      </c>
      <c r="AX20" s="29">
        <v>54874.18</v>
      </c>
      <c r="AY20" s="30">
        <v>-85.48</v>
      </c>
      <c r="AZ20" s="28">
        <v>2010126.32</v>
      </c>
      <c r="BA20" s="29">
        <v>-5505.34</v>
      </c>
      <c r="BB20" s="29">
        <v>98059.26</v>
      </c>
      <c r="BC20" s="30">
        <v>-32.549999999999997</v>
      </c>
      <c r="BD20" s="29">
        <v>40510.75</v>
      </c>
      <c r="BE20" s="30">
        <v>-99.87</v>
      </c>
      <c r="BF20" s="29"/>
      <c r="BG20" s="29"/>
      <c r="BH20" s="29">
        <v>91544.94</v>
      </c>
      <c r="BI20" s="30">
        <v>-226.05</v>
      </c>
      <c r="BJ20" s="29">
        <v>115367.95</v>
      </c>
      <c r="BK20" s="30">
        <v>-264.10000000000002</v>
      </c>
      <c r="BL20" s="29">
        <v>50361.34</v>
      </c>
      <c r="BM20" s="30">
        <v>-80.150000000000006</v>
      </c>
      <c r="BN20" s="29">
        <v>44847.86</v>
      </c>
      <c r="BO20" s="30">
        <v>-111.95</v>
      </c>
      <c r="BP20" s="29">
        <v>64778.02</v>
      </c>
      <c r="BQ20" s="30">
        <v>-14.15</v>
      </c>
      <c r="BR20" s="29">
        <v>248114.21</v>
      </c>
      <c r="BS20" s="29">
        <v>-75.400000000000006</v>
      </c>
      <c r="BT20" s="29">
        <v>1918576.16</v>
      </c>
      <c r="BU20" s="29">
        <v>-5203.49</v>
      </c>
      <c r="BV20" s="29">
        <v>381508.83</v>
      </c>
      <c r="BW20" s="30">
        <v>-358.58</v>
      </c>
      <c r="BX20" s="29">
        <v>76356.210000000006</v>
      </c>
      <c r="BY20" s="30">
        <v>35.340000000000003</v>
      </c>
      <c r="BZ20" s="29">
        <v>261937.04</v>
      </c>
      <c r="CA20" s="29">
        <v>-1154.17</v>
      </c>
      <c r="CB20" s="29">
        <v>13081.6</v>
      </c>
      <c r="CC20" s="30">
        <v>-32.53</v>
      </c>
      <c r="CD20" s="29">
        <v>34395.019999999997</v>
      </c>
      <c r="CE20" s="30">
        <v>-36.450000000000003</v>
      </c>
      <c r="CF20" s="29">
        <v>23357.01</v>
      </c>
      <c r="CG20" s="30">
        <v>3.87</v>
      </c>
      <c r="CH20" s="29">
        <v>66646.78</v>
      </c>
      <c r="CI20" s="30">
        <v>-12.73</v>
      </c>
      <c r="CJ20" s="29">
        <v>392024.15</v>
      </c>
      <c r="CK20" s="29">
        <v>-266.36</v>
      </c>
      <c r="CL20" s="29">
        <v>228067.84</v>
      </c>
      <c r="CM20" s="30">
        <v>-184.84</v>
      </c>
      <c r="CN20" s="28">
        <v>122982.39</v>
      </c>
      <c r="CO20" s="30">
        <v>-333.72</v>
      </c>
      <c r="CP20" s="29">
        <v>98668.71</v>
      </c>
      <c r="CQ20" s="30">
        <v>-32.71</v>
      </c>
      <c r="CR20" s="29">
        <v>164654.25</v>
      </c>
      <c r="CS20" s="29">
        <v>-81.06</v>
      </c>
      <c r="CT20" s="29">
        <v>104679.35</v>
      </c>
      <c r="CU20" s="30">
        <v>-270.13</v>
      </c>
      <c r="CV20" s="29">
        <v>1918576.16</v>
      </c>
      <c r="CW20" s="29">
        <v>-5203.49</v>
      </c>
      <c r="CX20" s="29">
        <v>196702.38</v>
      </c>
      <c r="CY20" s="29">
        <v>-298.20999999999998</v>
      </c>
      <c r="CZ20" s="29">
        <v>17299.689999999999</v>
      </c>
      <c r="DA20" s="30">
        <v>-44.43</v>
      </c>
      <c r="DB20" s="29">
        <v>40510.75</v>
      </c>
      <c r="DC20" s="30">
        <v>-99.87</v>
      </c>
      <c r="DD20" s="29">
        <v>8473.68</v>
      </c>
      <c r="DE20" s="30">
        <v>-37.450000000000003</v>
      </c>
      <c r="DF20" s="29">
        <v>57273.51</v>
      </c>
      <c r="DG20" s="30">
        <v>47.83</v>
      </c>
      <c r="DH20" s="29">
        <v>26206.560000000001</v>
      </c>
      <c r="DI20" s="30">
        <v>-34.75</v>
      </c>
      <c r="DJ20" s="29">
        <v>581196.37</v>
      </c>
      <c r="DK20" s="29">
        <v>109.34</v>
      </c>
      <c r="DL20" s="29">
        <v>97454.3</v>
      </c>
      <c r="DM20" s="30">
        <v>-292.7</v>
      </c>
      <c r="DN20" s="29">
        <v>1918576.16</v>
      </c>
      <c r="DO20" s="29">
        <v>-5203.49</v>
      </c>
      <c r="DP20" s="29">
        <v>83686.490000000005</v>
      </c>
      <c r="DQ20" s="30">
        <v>-218.69</v>
      </c>
      <c r="DR20" s="29">
        <v>40055.69</v>
      </c>
      <c r="DS20" s="30">
        <v>68.58</v>
      </c>
      <c r="DT20" s="29">
        <v>131705.60000000001</v>
      </c>
      <c r="DU20" s="29">
        <v>-49.04</v>
      </c>
      <c r="DV20" s="29">
        <v>32799</v>
      </c>
      <c r="DW20" s="30">
        <v>-30.71</v>
      </c>
      <c r="DX20" s="29">
        <v>105319.16</v>
      </c>
      <c r="DY20" s="30">
        <v>-789.02</v>
      </c>
      <c r="DZ20" s="29">
        <v>9868.19</v>
      </c>
      <c r="EA20" s="30">
        <v>-12.08</v>
      </c>
      <c r="EB20" s="29">
        <v>13438.27</v>
      </c>
      <c r="EC20" s="30">
        <v>-8.56</v>
      </c>
      <c r="ED20" s="29">
        <v>10841.98</v>
      </c>
      <c r="EE20" s="30">
        <v>-44.11</v>
      </c>
      <c r="EF20" s="29">
        <v>254639.57</v>
      </c>
      <c r="EG20" s="30">
        <v>-54.36</v>
      </c>
      <c r="EH20" s="29">
        <v>178824</v>
      </c>
      <c r="EI20" s="30">
        <v>25.87</v>
      </c>
      <c r="EJ20" s="29">
        <v>93044.07</v>
      </c>
      <c r="EK20" s="30">
        <v>66.34</v>
      </c>
      <c r="EL20" s="29">
        <v>36906.339999999997</v>
      </c>
      <c r="EM20" s="30">
        <v>-37.53</v>
      </c>
      <c r="EN20" s="29">
        <v>40055.69</v>
      </c>
      <c r="EO20" s="30">
        <v>68.58</v>
      </c>
      <c r="EP20" s="29">
        <v>177017.36</v>
      </c>
      <c r="EQ20" s="29">
        <v>-277.51</v>
      </c>
      <c r="ER20" s="29">
        <v>14422.86</v>
      </c>
      <c r="ES20" s="29">
        <v>-77.22</v>
      </c>
      <c r="ET20" s="29">
        <v>113495.31</v>
      </c>
      <c r="EU20" s="30">
        <v>-112.43</v>
      </c>
      <c r="EV20" s="29">
        <v>46883.4</v>
      </c>
      <c r="EW20" s="30">
        <v>-17.100000000000001</v>
      </c>
      <c r="EX20" s="29">
        <v>51785.3</v>
      </c>
      <c r="EY20" s="30">
        <v>-15.61</v>
      </c>
    </row>
    <row r="21" spans="1:155">
      <c r="A21" s="27">
        <v>46094</v>
      </c>
      <c r="B21" s="29">
        <v>4386692.78</v>
      </c>
      <c r="C21" s="29">
        <v>-6234.8</v>
      </c>
      <c r="D21" s="29">
        <v>634503.57999999996</v>
      </c>
      <c r="E21" s="29">
        <v>-1791.71</v>
      </c>
      <c r="F21" s="29">
        <v>1864629.26</v>
      </c>
      <c r="G21" s="29">
        <v>-3919.89</v>
      </c>
      <c r="H21" s="29">
        <v>269451.61</v>
      </c>
      <c r="I21" s="29">
        <v>-797.97</v>
      </c>
      <c r="J21" s="29">
        <v>38979.79</v>
      </c>
      <c r="K21" s="30">
        <v>71.91</v>
      </c>
      <c r="L21" s="29">
        <v>249117.65</v>
      </c>
      <c r="M21" s="30">
        <v>-662.11</v>
      </c>
      <c r="N21" s="29">
        <v>238871.31</v>
      </c>
      <c r="O21" s="29">
        <v>-1209.82</v>
      </c>
      <c r="P21" s="29">
        <v>200586.25</v>
      </c>
      <c r="Q21" s="30">
        <v>17.27</v>
      </c>
      <c r="R21" s="29">
        <v>132009.93</v>
      </c>
      <c r="S21" s="29">
        <v>-116.11</v>
      </c>
      <c r="T21" s="29">
        <v>8346.43</v>
      </c>
      <c r="U21" s="30">
        <v>-33.75</v>
      </c>
      <c r="V21" s="29">
        <v>104584.93</v>
      </c>
      <c r="W21" s="29">
        <v>-822.74</v>
      </c>
      <c r="X21" s="29">
        <v>1840115.11</v>
      </c>
      <c r="Y21" s="29">
        <v>-4189.63</v>
      </c>
      <c r="Z21" s="29">
        <v>45931.5</v>
      </c>
      <c r="AA21" s="30">
        <v>-45.03</v>
      </c>
      <c r="AB21" s="29">
        <v>196962.88</v>
      </c>
      <c r="AC21" s="30">
        <v>-164.79</v>
      </c>
      <c r="AD21" s="29">
        <v>19455.009999999998</v>
      </c>
      <c r="AE21" s="30">
        <v>-23.77</v>
      </c>
      <c r="AF21" s="29">
        <v>24544.59</v>
      </c>
      <c r="AG21" s="30">
        <v>36.36</v>
      </c>
      <c r="AH21" s="29">
        <v>208651.71</v>
      </c>
      <c r="AI21" s="29">
        <v>363.5</v>
      </c>
      <c r="AJ21" s="29">
        <v>116555.18</v>
      </c>
      <c r="AK21" s="29">
        <v>-129.11000000000001</v>
      </c>
      <c r="AL21" s="29">
        <v>85694.58</v>
      </c>
      <c r="AM21" s="29">
        <v>-218.98</v>
      </c>
      <c r="AN21" s="29">
        <v>172511.45</v>
      </c>
      <c r="AO21" s="29">
        <v>-1023.27</v>
      </c>
      <c r="AP21" s="29">
        <v>113269.42</v>
      </c>
      <c r="AQ21" s="30">
        <v>-67.89</v>
      </c>
      <c r="AR21" s="29">
        <v>24049.55</v>
      </c>
      <c r="AS21" s="30">
        <v>-63.74</v>
      </c>
      <c r="AT21" s="29">
        <v>77033.47</v>
      </c>
      <c r="AU21" s="30">
        <v>-45.46</v>
      </c>
      <c r="AV21" s="29">
        <v>47761.27</v>
      </c>
      <c r="AW21" s="30">
        <v>-31.61</v>
      </c>
      <c r="AX21" s="29">
        <v>57254.23</v>
      </c>
      <c r="AY21" s="30">
        <v>-1.62</v>
      </c>
      <c r="AZ21" s="28">
        <v>1966445.33</v>
      </c>
      <c r="BA21" s="29">
        <v>-4517.1899999999996</v>
      </c>
      <c r="BB21" s="29">
        <v>96327.62</v>
      </c>
      <c r="BC21" s="30">
        <v>-45.05</v>
      </c>
      <c r="BD21" s="29">
        <v>41370.15</v>
      </c>
      <c r="BE21" s="30">
        <v>-101.59</v>
      </c>
      <c r="BF21" s="29"/>
      <c r="BG21" s="29"/>
      <c r="BH21" s="29">
        <v>87575.72</v>
      </c>
      <c r="BI21" s="30">
        <v>-192.75</v>
      </c>
      <c r="BJ21" s="29">
        <v>111147.54</v>
      </c>
      <c r="BK21" s="30">
        <v>-411.02</v>
      </c>
      <c r="BL21" s="29">
        <v>49295.06</v>
      </c>
      <c r="BM21" s="30">
        <v>-80.760000000000005</v>
      </c>
      <c r="BN21" s="29">
        <v>43839.53</v>
      </c>
      <c r="BO21" s="30">
        <v>-113.83</v>
      </c>
      <c r="BP21" s="29">
        <v>66827.19</v>
      </c>
      <c r="BQ21" s="30">
        <v>76.400000000000006</v>
      </c>
      <c r="BR21" s="29">
        <v>249207.11</v>
      </c>
      <c r="BS21" s="29">
        <v>122.2</v>
      </c>
      <c r="BT21" s="29">
        <v>1876425.81</v>
      </c>
      <c r="BU21" s="29">
        <v>-4249</v>
      </c>
      <c r="BV21" s="29">
        <v>374616.5</v>
      </c>
      <c r="BW21" s="30">
        <v>-185</v>
      </c>
      <c r="BX21" s="29">
        <v>74530.960000000006</v>
      </c>
      <c r="BY21" s="30">
        <v>35.82</v>
      </c>
      <c r="BZ21" s="29">
        <v>258206.03</v>
      </c>
      <c r="CA21" s="29">
        <v>-1242.25</v>
      </c>
      <c r="CB21" s="29">
        <v>13070.57</v>
      </c>
      <c r="CC21" s="30">
        <v>-43.53</v>
      </c>
      <c r="CD21" s="29">
        <v>34794.629999999997</v>
      </c>
      <c r="CE21" s="30">
        <v>-42.34</v>
      </c>
      <c r="CF21" s="29">
        <v>23298.59</v>
      </c>
      <c r="CG21" s="30">
        <v>-9.4</v>
      </c>
      <c r="CH21" s="29">
        <v>65726.44</v>
      </c>
      <c r="CI21" s="30">
        <v>-7.13</v>
      </c>
      <c r="CJ21" s="29">
        <v>393644.77</v>
      </c>
      <c r="CK21" s="29">
        <v>-167.33</v>
      </c>
      <c r="CL21" s="29">
        <v>225014.44</v>
      </c>
      <c r="CM21" s="30">
        <v>-206.9</v>
      </c>
      <c r="CN21" s="28">
        <v>120639.06</v>
      </c>
      <c r="CO21" s="30">
        <v>-393.33</v>
      </c>
      <c r="CP21" s="29">
        <v>96946.82</v>
      </c>
      <c r="CQ21" s="30">
        <v>-45.14</v>
      </c>
      <c r="CR21" s="29">
        <v>166854.1</v>
      </c>
      <c r="CS21" s="29">
        <v>-133.15</v>
      </c>
      <c r="CT21" s="29">
        <v>104225.67</v>
      </c>
      <c r="CU21" s="30">
        <v>-333.54</v>
      </c>
      <c r="CV21" s="29">
        <v>1876425.81</v>
      </c>
      <c r="CW21" s="29">
        <v>-4249</v>
      </c>
      <c r="CX21" s="29">
        <v>191058.07</v>
      </c>
      <c r="CY21" s="29">
        <v>-473.9</v>
      </c>
      <c r="CZ21" s="29">
        <v>17192.77</v>
      </c>
      <c r="DA21" s="30">
        <v>-53.71</v>
      </c>
      <c r="DB21" s="29">
        <v>41370.15</v>
      </c>
      <c r="DC21" s="30">
        <v>-101.59</v>
      </c>
      <c r="DD21" s="29">
        <v>8346.43</v>
      </c>
      <c r="DE21" s="30">
        <v>-33.75</v>
      </c>
      <c r="DF21" s="29">
        <v>55974.84</v>
      </c>
      <c r="DG21" s="30">
        <v>40.9</v>
      </c>
      <c r="DH21" s="29">
        <v>26573.83</v>
      </c>
      <c r="DI21" s="30">
        <v>-44.61</v>
      </c>
      <c r="DJ21" s="29">
        <v>572340.85</v>
      </c>
      <c r="DK21" s="29">
        <v>-115.69</v>
      </c>
      <c r="DL21" s="29">
        <v>95292.99</v>
      </c>
      <c r="DM21" s="29">
        <v>-348.96</v>
      </c>
      <c r="DN21" s="29">
        <v>1876425.81</v>
      </c>
      <c r="DO21" s="29">
        <v>-4249</v>
      </c>
      <c r="DP21" s="29">
        <v>85376.58</v>
      </c>
      <c r="DQ21" s="30">
        <v>-141.94999999999999</v>
      </c>
      <c r="DR21" s="29">
        <v>40920.49</v>
      </c>
      <c r="DS21" s="30">
        <v>57.45</v>
      </c>
      <c r="DT21" s="29">
        <v>132009.93</v>
      </c>
      <c r="DU21" s="29">
        <v>-116.11</v>
      </c>
      <c r="DV21" s="29">
        <v>34697.06</v>
      </c>
      <c r="DW21" s="30">
        <v>-16.190000000000001</v>
      </c>
      <c r="DX21" s="28">
        <v>104584.93</v>
      </c>
      <c r="DY21" s="30">
        <v>-822.74</v>
      </c>
      <c r="DZ21" s="29">
        <v>9973.6200000000008</v>
      </c>
      <c r="EA21" s="30">
        <v>-3.46</v>
      </c>
      <c r="EB21" s="29">
        <v>13563.89</v>
      </c>
      <c r="EC21" s="30">
        <v>-5.91</v>
      </c>
      <c r="ED21" s="29">
        <v>10723.63</v>
      </c>
      <c r="EE21" s="30">
        <v>-56.38</v>
      </c>
      <c r="EF21" s="29">
        <v>255022.16</v>
      </c>
      <c r="EG21" s="30">
        <v>-17.04</v>
      </c>
      <c r="EH21" s="29">
        <v>174222.32</v>
      </c>
      <c r="EI21" s="30">
        <v>-69.37</v>
      </c>
      <c r="EJ21" s="29">
        <v>92801.99</v>
      </c>
      <c r="EK21" s="30">
        <v>47.35</v>
      </c>
      <c r="EL21" s="29">
        <v>37291.58</v>
      </c>
      <c r="EM21" s="30">
        <v>-42.3</v>
      </c>
      <c r="EN21" s="29">
        <v>40920.49</v>
      </c>
      <c r="EO21" s="30">
        <v>57.45</v>
      </c>
      <c r="EP21" s="29">
        <v>175805.58</v>
      </c>
      <c r="EQ21" s="29">
        <v>8.4499999999999993</v>
      </c>
      <c r="ER21" s="29">
        <v>14771.14</v>
      </c>
      <c r="ES21" s="29">
        <v>150.24</v>
      </c>
      <c r="ET21" s="29">
        <v>113269.42</v>
      </c>
      <c r="EU21" s="30">
        <v>-67.89</v>
      </c>
      <c r="EV21" s="29">
        <v>45931.5</v>
      </c>
      <c r="EW21" s="30">
        <v>-45.03</v>
      </c>
      <c r="EX21" s="29">
        <v>51015.33</v>
      </c>
      <c r="EY21" s="30">
        <v>-0.11</v>
      </c>
    </row>
    <row r="22" spans="1:155">
      <c r="A22" s="27">
        <v>46097</v>
      </c>
      <c r="B22" s="29">
        <v>4436474.2699999996</v>
      </c>
      <c r="C22" s="29">
        <v>-3909.8</v>
      </c>
      <c r="D22" s="29">
        <v>627221.46</v>
      </c>
      <c r="E22" s="29">
        <v>-1754.05</v>
      </c>
      <c r="F22" s="29">
        <v>1887504</v>
      </c>
      <c r="G22" s="29">
        <v>-2933.83</v>
      </c>
      <c r="H22" s="29">
        <v>265604.07</v>
      </c>
      <c r="I22" s="29">
        <v>-625.63</v>
      </c>
      <c r="J22" s="29">
        <v>37760.97</v>
      </c>
      <c r="K22" s="30">
        <v>30.94</v>
      </c>
      <c r="L22" s="29">
        <v>245668.2</v>
      </c>
      <c r="M22" s="29">
        <v>-502.93</v>
      </c>
      <c r="N22" s="29">
        <v>235150.22</v>
      </c>
      <c r="O22" s="29">
        <v>-1353.62</v>
      </c>
      <c r="P22" s="29">
        <v>197545.36</v>
      </c>
      <c r="Q22" s="30">
        <v>-85.26</v>
      </c>
      <c r="R22" s="29">
        <v>130688.12</v>
      </c>
      <c r="S22" s="29">
        <v>-222.42</v>
      </c>
      <c r="T22" s="29">
        <v>8216.08</v>
      </c>
      <c r="U22" s="30">
        <v>-36.39</v>
      </c>
      <c r="V22" s="29">
        <v>106494.14</v>
      </c>
      <c r="W22" s="29">
        <v>-574.45000000000005</v>
      </c>
      <c r="X22" s="29">
        <v>1917653.47</v>
      </c>
      <c r="Y22" s="29">
        <v>-1195.01</v>
      </c>
      <c r="Z22" s="29">
        <v>45265.440000000002</v>
      </c>
      <c r="AA22" s="30">
        <v>-62.95</v>
      </c>
      <c r="AB22" s="29">
        <v>195655.72</v>
      </c>
      <c r="AC22" s="30">
        <v>-204.05</v>
      </c>
      <c r="AD22" s="29">
        <v>19609.830000000002</v>
      </c>
      <c r="AE22" s="30">
        <v>0.27</v>
      </c>
      <c r="AF22" s="29">
        <v>24755.47</v>
      </c>
      <c r="AG22" s="30">
        <v>-8.24</v>
      </c>
      <c r="AH22" s="29">
        <v>202952.83</v>
      </c>
      <c r="AI22" s="29">
        <v>218.66</v>
      </c>
      <c r="AJ22" s="29">
        <v>114327.64</v>
      </c>
      <c r="AK22" s="29">
        <v>-247.93</v>
      </c>
      <c r="AL22" s="29">
        <v>84935.8</v>
      </c>
      <c r="AM22" s="29">
        <v>-235.42</v>
      </c>
      <c r="AN22" s="29">
        <v>169323.74</v>
      </c>
      <c r="AO22" s="29">
        <v>-1157.82</v>
      </c>
      <c r="AP22" s="29">
        <v>111258.66</v>
      </c>
      <c r="AQ22" s="30">
        <v>-134.63999999999999</v>
      </c>
      <c r="AR22" s="28">
        <v>24235.46</v>
      </c>
      <c r="AS22" s="30">
        <v>-55.22</v>
      </c>
      <c r="AT22" s="29">
        <v>77331.360000000001</v>
      </c>
      <c r="AU22" s="30">
        <v>-109.58</v>
      </c>
      <c r="AV22" s="29">
        <v>46744.57</v>
      </c>
      <c r="AW22" s="30">
        <v>-72.36</v>
      </c>
      <c r="AX22" s="29">
        <v>55413.64</v>
      </c>
      <c r="AY22" s="30">
        <v>-107.57</v>
      </c>
      <c r="AZ22" s="28">
        <v>2043601.93</v>
      </c>
      <c r="BA22" s="29">
        <v>-1496.34</v>
      </c>
      <c r="BB22" s="29">
        <v>95565.4</v>
      </c>
      <c r="BC22" s="30">
        <v>-85.67</v>
      </c>
      <c r="BD22" s="29">
        <v>40199.64</v>
      </c>
      <c r="BE22" s="30">
        <v>-102.87</v>
      </c>
      <c r="BF22" s="29"/>
      <c r="BG22" s="29"/>
      <c r="BH22" s="29">
        <v>85755.67</v>
      </c>
      <c r="BI22" s="30">
        <v>-124.4</v>
      </c>
      <c r="BJ22" s="29">
        <v>109231.95</v>
      </c>
      <c r="BK22" s="30">
        <v>-325.7</v>
      </c>
      <c r="BL22" s="29">
        <v>48580.160000000003</v>
      </c>
      <c r="BM22" s="30">
        <v>-58.22</v>
      </c>
      <c r="BN22" s="29">
        <v>43113.78</v>
      </c>
      <c r="BO22" s="30">
        <v>-123.46</v>
      </c>
      <c r="BP22" s="29">
        <v>65152.18</v>
      </c>
      <c r="BQ22" s="30">
        <v>-29.27</v>
      </c>
      <c r="BR22" s="29">
        <v>244307.18</v>
      </c>
      <c r="BS22" s="29">
        <v>146.69</v>
      </c>
      <c r="BT22" s="29">
        <v>1954394.98</v>
      </c>
      <c r="BU22" s="29">
        <v>-1196.74</v>
      </c>
      <c r="BV22" s="29">
        <v>377024.78</v>
      </c>
      <c r="BW22" s="30">
        <v>-9.67</v>
      </c>
      <c r="BX22" s="29">
        <v>74444.25</v>
      </c>
      <c r="BY22" s="30">
        <v>-3.91</v>
      </c>
      <c r="BZ22" s="29">
        <v>254259.54</v>
      </c>
      <c r="CA22" s="29">
        <v>-1393.24</v>
      </c>
      <c r="CB22" s="29">
        <v>13096.99</v>
      </c>
      <c r="CC22" s="30">
        <v>-62.72</v>
      </c>
      <c r="CD22" s="29">
        <v>34100.75</v>
      </c>
      <c r="CE22" s="30">
        <v>-88.08</v>
      </c>
      <c r="CF22" s="29">
        <v>23792.71</v>
      </c>
      <c r="CG22" s="30">
        <v>-41.04</v>
      </c>
      <c r="CH22" s="29">
        <v>64659.88</v>
      </c>
      <c r="CI22" s="30">
        <v>-55.02</v>
      </c>
      <c r="CJ22" s="29">
        <v>386839.57</v>
      </c>
      <c r="CK22" s="29">
        <v>-451.71</v>
      </c>
      <c r="CL22" s="29">
        <v>223449.29</v>
      </c>
      <c r="CM22" s="30">
        <v>-243.96</v>
      </c>
      <c r="CN22" s="29">
        <v>121275.36</v>
      </c>
      <c r="CO22" s="30">
        <v>-463.44</v>
      </c>
      <c r="CP22" s="29">
        <v>96177.05</v>
      </c>
      <c r="CQ22" s="30">
        <v>-86.67</v>
      </c>
      <c r="CR22" s="29">
        <v>164954.62</v>
      </c>
      <c r="CS22" s="29">
        <v>-248.63</v>
      </c>
      <c r="CT22" s="29">
        <v>104715.37</v>
      </c>
      <c r="CU22" s="30">
        <v>-247.22</v>
      </c>
      <c r="CV22" s="29">
        <v>1954394.98</v>
      </c>
      <c r="CW22" s="29">
        <v>-1196.74</v>
      </c>
      <c r="CX22" s="29">
        <v>188720.56</v>
      </c>
      <c r="CY22" s="29">
        <v>-443.13</v>
      </c>
      <c r="CZ22" s="29">
        <v>17080.41</v>
      </c>
      <c r="DA22" s="30">
        <v>-36.96</v>
      </c>
      <c r="DB22" s="29">
        <v>40199.64</v>
      </c>
      <c r="DC22" s="30">
        <v>-102.87</v>
      </c>
      <c r="DD22" s="29">
        <v>8216.08</v>
      </c>
      <c r="DE22" s="30">
        <v>-36.39</v>
      </c>
      <c r="DF22" s="29">
        <v>55935.53</v>
      </c>
      <c r="DG22" s="30">
        <v>7.36</v>
      </c>
      <c r="DH22" s="29">
        <v>25936.47</v>
      </c>
      <c r="DI22" s="30">
        <v>-84.28</v>
      </c>
      <c r="DJ22" s="29">
        <v>560381.79</v>
      </c>
      <c r="DK22" s="29">
        <v>-55.79</v>
      </c>
      <c r="DL22" s="29">
        <v>96346.74</v>
      </c>
      <c r="DM22" s="29">
        <v>-415.68</v>
      </c>
      <c r="DN22" s="29">
        <v>1954394.98</v>
      </c>
      <c r="DO22" s="29">
        <v>-1196.74</v>
      </c>
      <c r="DP22" s="29">
        <v>84456.86</v>
      </c>
      <c r="DQ22" s="30">
        <v>-203.64</v>
      </c>
      <c r="DR22" s="29">
        <v>39754.19</v>
      </c>
      <c r="DS22" s="30">
        <v>20.03</v>
      </c>
      <c r="DT22" s="29">
        <v>130688.12</v>
      </c>
      <c r="DU22" s="29">
        <v>-222.42</v>
      </c>
      <c r="DV22" s="29">
        <v>34108.82</v>
      </c>
      <c r="DW22" s="30">
        <v>-25.64</v>
      </c>
      <c r="DX22" s="29">
        <v>106494.14</v>
      </c>
      <c r="DY22" s="30">
        <v>-574.45000000000005</v>
      </c>
      <c r="DZ22" s="29">
        <v>9559.4500000000007</v>
      </c>
      <c r="EA22" s="30">
        <v>-15.22</v>
      </c>
      <c r="EB22" s="29">
        <v>13392.55</v>
      </c>
      <c r="EC22" s="30">
        <v>-10.16</v>
      </c>
      <c r="ED22" s="29">
        <v>10485.11</v>
      </c>
      <c r="EE22" s="30">
        <v>-63.54</v>
      </c>
      <c r="EF22" s="29">
        <v>249816.94</v>
      </c>
      <c r="EG22" s="30">
        <v>-213.4</v>
      </c>
      <c r="EH22" s="29">
        <v>177743.57</v>
      </c>
      <c r="EI22" s="30">
        <v>-208.58</v>
      </c>
      <c r="EJ22" s="29">
        <v>91135.65</v>
      </c>
      <c r="EK22" s="30">
        <v>-28.43</v>
      </c>
      <c r="EL22" s="29">
        <v>36584.519999999997</v>
      </c>
      <c r="EM22" s="30">
        <v>-87.81</v>
      </c>
      <c r="EN22" s="29">
        <v>39754.19</v>
      </c>
      <c r="EO22" s="30">
        <v>20.03</v>
      </c>
      <c r="EP22" s="29">
        <v>174659.66</v>
      </c>
      <c r="EQ22" s="29">
        <v>284.39</v>
      </c>
      <c r="ER22" s="29">
        <v>14614.88</v>
      </c>
      <c r="ES22" s="29">
        <v>58.81</v>
      </c>
      <c r="ET22" s="29">
        <v>111258.66</v>
      </c>
      <c r="EU22" s="30">
        <v>-134.63999999999999</v>
      </c>
      <c r="EV22" s="29">
        <v>45265.440000000002</v>
      </c>
      <c r="EW22" s="30">
        <v>-62.95</v>
      </c>
      <c r="EX22" s="29">
        <v>50911.61</v>
      </c>
      <c r="EY22" s="30">
        <v>-23.72</v>
      </c>
    </row>
    <row r="23" spans="1:155">
      <c r="A23" s="27">
        <v>46098</v>
      </c>
      <c r="B23" s="29">
        <v>4508059.58</v>
      </c>
      <c r="C23" s="29">
        <v>-5112.1000000000004</v>
      </c>
      <c r="D23" s="29">
        <v>626444.13</v>
      </c>
      <c r="E23" s="29">
        <v>-1410.49</v>
      </c>
      <c r="F23" s="29">
        <v>1934844.53</v>
      </c>
      <c r="G23" s="29">
        <v>-3500.73</v>
      </c>
      <c r="H23" s="29">
        <v>273418.68</v>
      </c>
      <c r="I23" s="29">
        <v>-242.34</v>
      </c>
      <c r="J23" s="29">
        <v>39341</v>
      </c>
      <c r="K23" s="30">
        <v>93.99</v>
      </c>
      <c r="L23" s="29">
        <v>253119.56</v>
      </c>
      <c r="M23" s="29">
        <v>-176.71</v>
      </c>
      <c r="N23" s="29">
        <v>242669.86</v>
      </c>
      <c r="O23" s="29">
        <v>-1157.3</v>
      </c>
      <c r="P23" s="29">
        <v>201143.73</v>
      </c>
      <c r="Q23" s="30">
        <v>20.57</v>
      </c>
      <c r="R23" s="29">
        <v>133139.97</v>
      </c>
      <c r="S23" s="29">
        <v>-143.11000000000001</v>
      </c>
      <c r="T23" s="29">
        <v>8266.85</v>
      </c>
      <c r="U23" s="30">
        <v>-24.89</v>
      </c>
      <c r="V23" s="29">
        <v>105072.57</v>
      </c>
      <c r="W23" s="29">
        <v>-505.13</v>
      </c>
      <c r="X23" s="29">
        <v>1944166.83</v>
      </c>
      <c r="Y23" s="29">
        <v>-2737.65</v>
      </c>
      <c r="Z23" s="29">
        <v>46258.91</v>
      </c>
      <c r="AA23" s="30">
        <v>-56.71</v>
      </c>
      <c r="AB23" s="29">
        <v>198376.03</v>
      </c>
      <c r="AC23" s="30">
        <v>-170.61</v>
      </c>
      <c r="AD23" s="29">
        <v>19787</v>
      </c>
      <c r="AE23" s="30">
        <v>-36.979999999999997</v>
      </c>
      <c r="AF23" s="29">
        <v>24715.360000000001</v>
      </c>
      <c r="AG23" s="30">
        <v>-33.43</v>
      </c>
      <c r="AH23" s="29">
        <v>205800.35</v>
      </c>
      <c r="AI23" s="29">
        <v>352.1</v>
      </c>
      <c r="AJ23" s="29">
        <v>116189.35</v>
      </c>
      <c r="AK23" s="29">
        <v>-128.24</v>
      </c>
      <c r="AL23" s="29">
        <v>87105.61</v>
      </c>
      <c r="AM23" s="29">
        <v>-185.71</v>
      </c>
      <c r="AN23" s="29">
        <v>174687.43</v>
      </c>
      <c r="AO23" s="29">
        <v>-1002.15</v>
      </c>
      <c r="AP23" s="29">
        <v>113249.03</v>
      </c>
      <c r="AQ23" s="30">
        <v>-100.33</v>
      </c>
      <c r="AR23" s="29">
        <v>24533.78</v>
      </c>
      <c r="AS23" s="30">
        <v>-97.04</v>
      </c>
      <c r="AT23" s="29">
        <v>78198.83</v>
      </c>
      <c r="AU23" s="30">
        <v>-114.58</v>
      </c>
      <c r="AV23" s="29">
        <v>46940.2</v>
      </c>
      <c r="AW23" s="30">
        <v>-18.45</v>
      </c>
      <c r="AX23" s="29">
        <v>55672.07</v>
      </c>
      <c r="AY23" s="30">
        <v>-97.39</v>
      </c>
      <c r="AZ23" s="28">
        <v>2074670.63</v>
      </c>
      <c r="BA23" s="29">
        <v>-2893.79</v>
      </c>
      <c r="BB23" s="29">
        <v>97710.8</v>
      </c>
      <c r="BC23" s="30">
        <v>-63.88</v>
      </c>
      <c r="BD23" s="29">
        <v>40950.550000000003</v>
      </c>
      <c r="BE23" s="30">
        <v>-120.2</v>
      </c>
      <c r="BF23" s="29"/>
      <c r="BG23" s="29"/>
      <c r="BH23" s="29">
        <v>87814.48</v>
      </c>
      <c r="BI23" s="30">
        <v>11.4</v>
      </c>
      <c r="BJ23" s="29">
        <v>111888.47</v>
      </c>
      <c r="BK23" s="30">
        <v>-160.38999999999999</v>
      </c>
      <c r="BL23" s="29">
        <v>48933.55</v>
      </c>
      <c r="BM23" s="30">
        <v>-47.13</v>
      </c>
      <c r="BN23" s="29">
        <v>44082.3</v>
      </c>
      <c r="BO23" s="30">
        <v>-52.23</v>
      </c>
      <c r="BP23" s="29">
        <v>65591.960000000006</v>
      </c>
      <c r="BQ23" s="30">
        <v>-17.600000000000001</v>
      </c>
      <c r="BR23" s="29">
        <v>246322.39</v>
      </c>
      <c r="BS23" s="29">
        <v>-108.56</v>
      </c>
      <c r="BT23" s="29">
        <v>1981027.98</v>
      </c>
      <c r="BU23" s="29">
        <v>-2808.96</v>
      </c>
      <c r="BV23" s="29">
        <v>377045.17</v>
      </c>
      <c r="BW23" s="30">
        <v>-437.01</v>
      </c>
      <c r="BX23" s="29">
        <v>75481.3</v>
      </c>
      <c r="BY23" s="30">
        <v>-51.3</v>
      </c>
      <c r="BZ23" s="29">
        <v>261793.04</v>
      </c>
      <c r="CA23" s="29">
        <v>-1187.8499999999999</v>
      </c>
      <c r="CB23" s="29">
        <v>13317.62</v>
      </c>
      <c r="CC23" s="30">
        <v>-70.260000000000005</v>
      </c>
      <c r="CD23" s="29">
        <v>34877.769999999997</v>
      </c>
      <c r="CE23" s="30">
        <v>-56.06</v>
      </c>
      <c r="CF23" s="29">
        <v>23992.18</v>
      </c>
      <c r="CG23" s="30">
        <v>-37.1</v>
      </c>
      <c r="CH23" s="29">
        <v>65208.05</v>
      </c>
      <c r="CI23" s="30">
        <v>6.85</v>
      </c>
      <c r="CJ23" s="29">
        <v>390172.61</v>
      </c>
      <c r="CK23" s="29">
        <v>-156.54</v>
      </c>
      <c r="CL23" s="29">
        <v>226551.37</v>
      </c>
      <c r="CM23" s="30">
        <v>-202.43</v>
      </c>
      <c r="CN23" s="29">
        <v>121094.99</v>
      </c>
      <c r="CO23" s="30">
        <v>-443.14</v>
      </c>
      <c r="CP23" s="29">
        <v>98328.46</v>
      </c>
      <c r="CQ23" s="30">
        <v>-63.91</v>
      </c>
      <c r="CR23" s="29">
        <v>167096.49</v>
      </c>
      <c r="CS23" s="29">
        <v>-168.74</v>
      </c>
      <c r="CT23" s="29">
        <v>108189.09</v>
      </c>
      <c r="CU23" s="30">
        <v>-231.65</v>
      </c>
      <c r="CV23" s="29">
        <v>1981027.98</v>
      </c>
      <c r="CW23" s="29">
        <v>-2808.96</v>
      </c>
      <c r="CX23" s="29">
        <v>193262.26</v>
      </c>
      <c r="CY23" s="29">
        <v>-225.57</v>
      </c>
      <c r="CZ23" s="29">
        <v>17190.72</v>
      </c>
      <c r="DA23" s="30">
        <v>-41.11</v>
      </c>
      <c r="DB23" s="29">
        <v>40950.550000000003</v>
      </c>
      <c r="DC23" s="30">
        <v>-120.2</v>
      </c>
      <c r="DD23" s="29">
        <v>8266.85</v>
      </c>
      <c r="DE23" s="30">
        <v>-24.89</v>
      </c>
      <c r="DF23" s="29">
        <v>56833.53</v>
      </c>
      <c r="DG23" s="30">
        <v>-44.94</v>
      </c>
      <c r="DH23" s="29">
        <v>26602.59</v>
      </c>
      <c r="DI23" s="30">
        <v>-50.57</v>
      </c>
      <c r="DJ23" s="29">
        <v>569086.14</v>
      </c>
      <c r="DK23" s="29">
        <v>30.71</v>
      </c>
      <c r="DL23" s="29">
        <v>96603.56</v>
      </c>
      <c r="DM23" s="29">
        <v>-395.82</v>
      </c>
      <c r="DN23" s="29">
        <v>1981027.98</v>
      </c>
      <c r="DO23" s="29">
        <v>-2808.96</v>
      </c>
      <c r="DP23" s="29">
        <v>84203.05</v>
      </c>
      <c r="DQ23" s="30">
        <v>-78.42</v>
      </c>
      <c r="DR23" s="29">
        <v>41086.06</v>
      </c>
      <c r="DS23" s="30">
        <v>73.97</v>
      </c>
      <c r="DT23" s="29">
        <v>133139.97</v>
      </c>
      <c r="DU23" s="29">
        <v>-143.11000000000001</v>
      </c>
      <c r="DV23" s="29">
        <v>33795.01</v>
      </c>
      <c r="DW23" s="30">
        <v>-25.15</v>
      </c>
      <c r="DX23" s="29">
        <v>105072.57</v>
      </c>
      <c r="DY23" s="30">
        <v>-505.13</v>
      </c>
      <c r="DZ23" s="29">
        <v>8897.9</v>
      </c>
      <c r="EA23" s="30">
        <v>26.11</v>
      </c>
      <c r="EB23" s="29">
        <v>13428.83</v>
      </c>
      <c r="EC23" s="30">
        <v>-4.6100000000000003</v>
      </c>
      <c r="ED23" s="29">
        <v>10643.31</v>
      </c>
      <c r="EE23" s="30">
        <v>-61.24</v>
      </c>
      <c r="EF23" s="29">
        <v>253264.57</v>
      </c>
      <c r="EG23" s="30">
        <v>-94.53</v>
      </c>
      <c r="EH23" s="29">
        <v>182119.46</v>
      </c>
      <c r="EI23" s="30">
        <v>-228.89</v>
      </c>
      <c r="EJ23" s="29">
        <v>93548.69</v>
      </c>
      <c r="EK23" s="30">
        <v>43.46</v>
      </c>
      <c r="EL23" s="28">
        <v>37378.89</v>
      </c>
      <c r="EM23" s="30">
        <v>-54.07</v>
      </c>
      <c r="EN23" s="29">
        <v>41086.06</v>
      </c>
      <c r="EO23" s="30">
        <v>73.97</v>
      </c>
      <c r="EP23" s="29">
        <v>170506.96</v>
      </c>
      <c r="EQ23" s="29">
        <v>-131.82</v>
      </c>
      <c r="ER23" s="29">
        <v>14367.79</v>
      </c>
      <c r="ES23" s="29">
        <v>-203.66</v>
      </c>
      <c r="ET23" s="29">
        <v>113249.03</v>
      </c>
      <c r="EU23" s="30">
        <v>-100.33</v>
      </c>
      <c r="EV23" s="29">
        <v>46258.91</v>
      </c>
      <c r="EW23" s="30">
        <v>-56.71</v>
      </c>
      <c r="EX23" s="29">
        <v>52069.55</v>
      </c>
      <c r="EY23" s="30">
        <v>-7.19</v>
      </c>
    </row>
    <row r="24" spans="1:155">
      <c r="A24" s="27">
        <v>46099</v>
      </c>
      <c r="B24" s="29">
        <v>4735422.2300000004</v>
      </c>
      <c r="C24" s="29">
        <v>-3975.66</v>
      </c>
      <c r="D24" s="29">
        <v>641114.11</v>
      </c>
      <c r="E24" s="29">
        <v>-836.93</v>
      </c>
      <c r="F24" s="29">
        <v>2052660.09</v>
      </c>
      <c r="G24" s="29">
        <v>-2863.86</v>
      </c>
      <c r="H24" s="29">
        <v>279634.46000000002</v>
      </c>
      <c r="I24" s="29">
        <v>-298.44</v>
      </c>
      <c r="J24" s="29">
        <v>40106.54</v>
      </c>
      <c r="K24" s="30">
        <v>66.53</v>
      </c>
      <c r="L24" s="29">
        <v>258765.24</v>
      </c>
      <c r="M24" s="29">
        <v>-213.02</v>
      </c>
      <c r="N24" s="29">
        <v>253243.96</v>
      </c>
      <c r="O24" s="29">
        <v>-1013.54</v>
      </c>
      <c r="P24" s="29">
        <v>204920.72</v>
      </c>
      <c r="Q24" s="30">
        <v>42.09</v>
      </c>
      <c r="R24" s="29">
        <v>134552.9</v>
      </c>
      <c r="S24" s="29">
        <v>-215.18</v>
      </c>
      <c r="T24" s="29">
        <v>8435.89</v>
      </c>
      <c r="U24" s="30">
        <v>-18.03</v>
      </c>
      <c r="V24" s="29">
        <v>110168.1</v>
      </c>
      <c r="W24" s="29">
        <v>-255.59</v>
      </c>
      <c r="X24" s="29">
        <v>2096314.02</v>
      </c>
      <c r="Y24" s="29">
        <v>-1470.5</v>
      </c>
      <c r="Z24" s="29">
        <v>48036.22</v>
      </c>
      <c r="AA24" s="30">
        <v>-71.739999999999995</v>
      </c>
      <c r="AB24" s="29">
        <v>204759.42</v>
      </c>
      <c r="AC24" s="30">
        <v>-260.39</v>
      </c>
      <c r="AD24" s="29">
        <v>20376.990000000002</v>
      </c>
      <c r="AE24" s="30">
        <v>-54.49</v>
      </c>
      <c r="AF24" s="29">
        <v>24839.53</v>
      </c>
      <c r="AG24" s="30">
        <v>-31.11</v>
      </c>
      <c r="AH24" s="29">
        <v>207385.67</v>
      </c>
      <c r="AI24" s="29">
        <v>145.25</v>
      </c>
      <c r="AJ24" s="29">
        <v>117088.5</v>
      </c>
      <c r="AK24" s="29">
        <v>-141.01</v>
      </c>
      <c r="AL24" s="29">
        <v>89981.6</v>
      </c>
      <c r="AM24" s="29">
        <v>-145.91999999999999</v>
      </c>
      <c r="AN24" s="29">
        <v>182491.66</v>
      </c>
      <c r="AO24" s="28">
        <v>-887.82</v>
      </c>
      <c r="AP24" s="29">
        <v>120432.43</v>
      </c>
      <c r="AQ24" s="30">
        <v>-18.73</v>
      </c>
      <c r="AR24" s="29">
        <v>24827.01</v>
      </c>
      <c r="AS24" s="30">
        <v>-111.2</v>
      </c>
      <c r="AT24" s="29">
        <v>79987.289999999994</v>
      </c>
      <c r="AU24" s="30">
        <v>-126.79</v>
      </c>
      <c r="AV24" s="29">
        <v>47138.21</v>
      </c>
      <c r="AW24" s="30">
        <v>-30.78</v>
      </c>
      <c r="AX24" s="29">
        <v>58982.91</v>
      </c>
      <c r="AY24" s="30">
        <v>27.01</v>
      </c>
      <c r="AZ24" s="28">
        <v>2232191.77</v>
      </c>
      <c r="BA24" s="29">
        <v>-1583.91</v>
      </c>
      <c r="BB24" s="29">
        <v>103635.98</v>
      </c>
      <c r="BC24" s="30">
        <v>-63.05</v>
      </c>
      <c r="BD24" s="29">
        <v>42212.51</v>
      </c>
      <c r="BE24" s="30">
        <v>-96.82</v>
      </c>
      <c r="BF24" s="29"/>
      <c r="BG24" s="29"/>
      <c r="BH24" s="29">
        <v>90473.93</v>
      </c>
      <c r="BI24" s="30">
        <v>98.73</v>
      </c>
      <c r="BJ24" s="29">
        <v>116321.02</v>
      </c>
      <c r="BK24" s="30">
        <v>-158.43</v>
      </c>
      <c r="BL24" s="29">
        <v>50540.92</v>
      </c>
      <c r="BM24" s="30">
        <v>-56.95</v>
      </c>
      <c r="BN24" s="29">
        <v>44963.59</v>
      </c>
      <c r="BO24" s="30">
        <v>-53.47</v>
      </c>
      <c r="BP24" s="29">
        <v>69326.880000000005</v>
      </c>
      <c r="BQ24" s="30">
        <v>132.54</v>
      </c>
      <c r="BR24" s="29">
        <v>256846.58</v>
      </c>
      <c r="BS24" s="29">
        <v>237.68</v>
      </c>
      <c r="BT24" s="29">
        <v>2135144.13</v>
      </c>
      <c r="BU24" s="29">
        <v>-1587.45</v>
      </c>
      <c r="BV24" s="29">
        <v>388117.16</v>
      </c>
      <c r="BW24" s="30">
        <v>-405.63</v>
      </c>
      <c r="BX24" s="29">
        <v>76897.2</v>
      </c>
      <c r="BY24" s="30">
        <v>-64.28</v>
      </c>
      <c r="BZ24" s="29">
        <v>272473.26</v>
      </c>
      <c r="CA24" s="29">
        <v>-1033.74</v>
      </c>
      <c r="CB24" s="29">
        <v>13292.29</v>
      </c>
      <c r="CC24" s="30">
        <v>-69.55</v>
      </c>
      <c r="CD24" s="29">
        <v>35061.33</v>
      </c>
      <c r="CE24" s="30">
        <v>-70.069999999999993</v>
      </c>
      <c r="CF24" s="29">
        <v>24231.87</v>
      </c>
      <c r="CG24" s="30">
        <v>-43.79</v>
      </c>
      <c r="CH24" s="29">
        <v>65769.97</v>
      </c>
      <c r="CI24" s="30">
        <v>-9.76</v>
      </c>
      <c r="CJ24" s="29">
        <v>398342.52</v>
      </c>
      <c r="CK24" s="29">
        <v>-141.43</v>
      </c>
      <c r="CL24" s="29">
        <v>233228.72</v>
      </c>
      <c r="CM24" s="30">
        <v>-301.83</v>
      </c>
      <c r="CN24" s="28">
        <v>125025.63</v>
      </c>
      <c r="CO24" s="30">
        <v>-485.65</v>
      </c>
      <c r="CP24" s="29">
        <v>104268.91</v>
      </c>
      <c r="CQ24" s="30">
        <v>-63.36</v>
      </c>
      <c r="CR24" s="29">
        <v>168843.31</v>
      </c>
      <c r="CS24" s="29">
        <v>-229.14</v>
      </c>
      <c r="CT24" s="29">
        <v>112164.91</v>
      </c>
      <c r="CU24" s="30">
        <v>-142.19</v>
      </c>
      <c r="CV24" s="29">
        <v>2135144.13</v>
      </c>
      <c r="CW24" s="29">
        <v>-1587.45</v>
      </c>
      <c r="CX24" s="29">
        <v>197463.69</v>
      </c>
      <c r="CY24" s="29">
        <v>-248.35</v>
      </c>
      <c r="CZ24" s="29">
        <v>17649.740000000002</v>
      </c>
      <c r="DA24" s="30">
        <v>-19.579999999999998</v>
      </c>
      <c r="DB24" s="29">
        <v>42212.51</v>
      </c>
      <c r="DC24" s="30">
        <v>-96.82</v>
      </c>
      <c r="DD24" s="29">
        <v>8435.89</v>
      </c>
      <c r="DE24" s="30">
        <v>-18.03</v>
      </c>
      <c r="DF24" s="29">
        <v>57875.61</v>
      </c>
      <c r="DG24" s="30">
        <v>-65.56</v>
      </c>
      <c r="DH24" s="29">
        <v>26751.69</v>
      </c>
      <c r="DI24" s="30">
        <v>-57.23</v>
      </c>
      <c r="DJ24" s="29">
        <v>582520.06999999995</v>
      </c>
      <c r="DK24" s="29">
        <v>124.95</v>
      </c>
      <c r="DL24" s="29">
        <v>99590.86</v>
      </c>
      <c r="DM24" s="28">
        <v>-446.15</v>
      </c>
      <c r="DN24" s="29">
        <v>2135144.13</v>
      </c>
      <c r="DO24" s="29">
        <v>-1587.45</v>
      </c>
      <c r="DP24" s="29">
        <v>85822.96</v>
      </c>
      <c r="DQ24" s="29">
        <v>21.41</v>
      </c>
      <c r="DR24" s="29">
        <v>42003.4</v>
      </c>
      <c r="DS24" s="30">
        <v>49.33</v>
      </c>
      <c r="DT24" s="29">
        <v>134552.9</v>
      </c>
      <c r="DU24" s="29">
        <v>-215.18</v>
      </c>
      <c r="DV24" s="29">
        <v>34021.67</v>
      </c>
      <c r="DW24" s="30">
        <v>-14.1</v>
      </c>
      <c r="DX24" s="29">
        <v>110168.1</v>
      </c>
      <c r="DY24" s="30">
        <v>-255.59</v>
      </c>
      <c r="DZ24" s="29">
        <v>8632.65</v>
      </c>
      <c r="EA24" s="30">
        <v>29.9</v>
      </c>
      <c r="EB24" s="29">
        <v>13484.94</v>
      </c>
      <c r="EC24" s="30">
        <v>0.71</v>
      </c>
      <c r="ED24" s="29">
        <v>10795.61</v>
      </c>
      <c r="EE24" s="30">
        <v>-42.25</v>
      </c>
      <c r="EF24" s="29">
        <v>258058.79</v>
      </c>
      <c r="EG24" s="30">
        <v>-163.30000000000001</v>
      </c>
      <c r="EH24" s="29">
        <v>193562.36</v>
      </c>
      <c r="EI24" s="30">
        <v>-299.39999999999998</v>
      </c>
      <c r="EJ24" s="29">
        <v>95470.95</v>
      </c>
      <c r="EK24" s="30">
        <v>-4.5</v>
      </c>
      <c r="EL24" s="29">
        <v>37641.71</v>
      </c>
      <c r="EM24" s="30">
        <v>-64.39</v>
      </c>
      <c r="EN24" s="29">
        <v>42003.4</v>
      </c>
      <c r="EO24" s="30">
        <v>49.33</v>
      </c>
      <c r="EP24" s="29">
        <v>170177.17</v>
      </c>
      <c r="EQ24" s="29">
        <v>-43.59</v>
      </c>
      <c r="ER24" s="29">
        <v>15303.2</v>
      </c>
      <c r="ES24" s="29">
        <v>-55.27</v>
      </c>
      <c r="ET24" s="29">
        <v>120432.43</v>
      </c>
      <c r="EU24" s="30">
        <v>-18.73</v>
      </c>
      <c r="EV24" s="29">
        <v>48036.22</v>
      </c>
      <c r="EW24" s="30">
        <v>-71.739999999999995</v>
      </c>
      <c r="EX24" s="29">
        <v>56232.69</v>
      </c>
      <c r="EY24" s="30">
        <v>8.3699999999999992</v>
      </c>
    </row>
    <row r="25" spans="1:155">
      <c r="A25" s="27">
        <v>46100</v>
      </c>
      <c r="B25" s="29">
        <v>4605320.18</v>
      </c>
      <c r="C25" s="29">
        <v>-3468.6</v>
      </c>
      <c r="D25" s="29">
        <v>629693.94999999995</v>
      </c>
      <c r="E25" s="29">
        <v>-350.57</v>
      </c>
      <c r="F25" s="29">
        <v>1986879.61</v>
      </c>
      <c r="G25" s="29">
        <v>-2069.52</v>
      </c>
      <c r="H25" s="29">
        <v>271695.8</v>
      </c>
      <c r="I25" s="29">
        <v>-230.1</v>
      </c>
      <c r="J25" s="29">
        <v>40103.21</v>
      </c>
      <c r="K25" s="30">
        <v>89</v>
      </c>
      <c r="L25" s="29">
        <v>251476.24</v>
      </c>
      <c r="M25" s="30">
        <v>-160.18</v>
      </c>
      <c r="N25" s="29">
        <v>244344.47</v>
      </c>
      <c r="O25" s="29">
        <v>-876.4</v>
      </c>
      <c r="P25" s="29">
        <v>200107.94</v>
      </c>
      <c r="Q25" s="30">
        <v>107.15</v>
      </c>
      <c r="R25" s="29">
        <v>131402.84</v>
      </c>
      <c r="S25" s="29">
        <v>-208.23</v>
      </c>
      <c r="T25" s="29">
        <v>8642.76</v>
      </c>
      <c r="U25" s="30">
        <v>-23.61</v>
      </c>
      <c r="V25" s="29">
        <v>109814.54</v>
      </c>
      <c r="W25" s="29">
        <v>-127.81</v>
      </c>
      <c r="X25" s="29">
        <v>2017721.34</v>
      </c>
      <c r="Y25" s="29">
        <v>-738.32</v>
      </c>
      <c r="Z25" s="29">
        <v>46644.68</v>
      </c>
      <c r="AA25" s="30">
        <v>-53.76</v>
      </c>
      <c r="AB25" s="29">
        <v>205316.17</v>
      </c>
      <c r="AC25" s="30">
        <v>-141.13999999999999</v>
      </c>
      <c r="AD25" s="29">
        <v>20336.79</v>
      </c>
      <c r="AE25" s="30">
        <v>-46.68</v>
      </c>
      <c r="AF25" s="29">
        <v>24540.15</v>
      </c>
      <c r="AG25" s="30">
        <v>-46.05</v>
      </c>
      <c r="AH25" s="29">
        <v>201063.2</v>
      </c>
      <c r="AI25" s="29">
        <v>-54.67</v>
      </c>
      <c r="AJ25" s="29">
        <v>112849.69</v>
      </c>
      <c r="AK25" s="29">
        <v>-174.65</v>
      </c>
      <c r="AL25" s="29">
        <v>87340.88</v>
      </c>
      <c r="AM25" s="29">
        <v>-84.22</v>
      </c>
      <c r="AN25" s="29">
        <v>175942.42</v>
      </c>
      <c r="AO25" s="29">
        <v>-811.95</v>
      </c>
      <c r="AP25" s="29">
        <v>120620.37</v>
      </c>
      <c r="AQ25" s="30">
        <v>17.82</v>
      </c>
      <c r="AR25" s="29">
        <v>24293.34</v>
      </c>
      <c r="AS25" s="30">
        <v>-91.38</v>
      </c>
      <c r="AT25" s="29">
        <v>78311.23</v>
      </c>
      <c r="AU25" s="30">
        <v>-119.52</v>
      </c>
      <c r="AV25" s="29">
        <v>46742.43</v>
      </c>
      <c r="AW25" s="30">
        <v>29.55</v>
      </c>
      <c r="AX25" s="29">
        <v>58947.05</v>
      </c>
      <c r="AY25" s="30">
        <v>-48.01</v>
      </c>
      <c r="AZ25" s="28">
        <v>2154409.7599999998</v>
      </c>
      <c r="BA25" s="29">
        <v>-709.92</v>
      </c>
      <c r="BB25" s="29">
        <v>101047.28</v>
      </c>
      <c r="BC25" s="30">
        <v>-44.33</v>
      </c>
      <c r="BD25" s="29">
        <v>41031.4</v>
      </c>
      <c r="BE25" s="30">
        <v>-108.55</v>
      </c>
      <c r="BF25" s="29"/>
      <c r="BG25" s="29"/>
      <c r="BH25" s="29">
        <v>89843.04</v>
      </c>
      <c r="BI25" s="30">
        <v>42.13</v>
      </c>
      <c r="BJ25" s="29">
        <v>113767.5</v>
      </c>
      <c r="BK25" s="30">
        <v>-125.12</v>
      </c>
      <c r="BL25" s="29">
        <v>48527.91</v>
      </c>
      <c r="BM25" s="30">
        <v>-82.12</v>
      </c>
      <c r="BN25" s="29">
        <v>43677.87</v>
      </c>
      <c r="BO25" s="30">
        <v>-43.25</v>
      </c>
      <c r="BP25" s="29">
        <v>69294.179999999993</v>
      </c>
      <c r="BQ25" s="30">
        <v>41.19</v>
      </c>
      <c r="BR25" s="29">
        <v>255372.02</v>
      </c>
      <c r="BS25" s="29">
        <v>284.89</v>
      </c>
      <c r="BT25" s="29">
        <v>2056394.51</v>
      </c>
      <c r="BU25" s="29">
        <v>-880.65</v>
      </c>
      <c r="BV25" s="29">
        <v>380720.44</v>
      </c>
      <c r="BW25" s="30">
        <v>-679.59</v>
      </c>
      <c r="BX25" s="29">
        <v>75962.880000000005</v>
      </c>
      <c r="BY25" s="30">
        <v>-68.739999999999995</v>
      </c>
      <c r="BZ25" s="29">
        <v>263283.28999999998</v>
      </c>
      <c r="CA25" s="29">
        <v>-896.17</v>
      </c>
      <c r="CB25" s="29">
        <v>13208.87</v>
      </c>
      <c r="CC25" s="30">
        <v>-69.05</v>
      </c>
      <c r="CD25" s="29">
        <v>34233.49</v>
      </c>
      <c r="CE25" s="30">
        <v>-85.96</v>
      </c>
      <c r="CF25" s="29">
        <v>23850.52</v>
      </c>
      <c r="CG25" s="30">
        <v>-25</v>
      </c>
      <c r="CH25" s="29">
        <v>65173.78</v>
      </c>
      <c r="CI25" s="30">
        <v>50.7</v>
      </c>
      <c r="CJ25" s="29">
        <v>389081.12</v>
      </c>
      <c r="CK25" s="29">
        <v>-48.58</v>
      </c>
      <c r="CL25" s="29">
        <v>233502.63</v>
      </c>
      <c r="CM25" s="30">
        <v>-177.8</v>
      </c>
      <c r="CN25" s="29">
        <v>119599.13</v>
      </c>
      <c r="CO25" s="30">
        <v>-407.39</v>
      </c>
      <c r="CP25" s="29">
        <v>101654</v>
      </c>
      <c r="CQ25" s="30">
        <v>-44.68</v>
      </c>
      <c r="CR25" s="29">
        <v>163678.16</v>
      </c>
      <c r="CS25" s="29">
        <v>-239.03</v>
      </c>
      <c r="CT25" s="29">
        <v>114097.31</v>
      </c>
      <c r="CU25" s="30">
        <v>78.33</v>
      </c>
      <c r="CV25" s="29">
        <v>2056394.51</v>
      </c>
      <c r="CW25" s="29">
        <v>-880.65</v>
      </c>
      <c r="CX25" s="29">
        <v>192324.43</v>
      </c>
      <c r="CY25" s="29">
        <v>-132.81</v>
      </c>
      <c r="CZ25" s="29">
        <v>17165.54</v>
      </c>
      <c r="DA25" s="30">
        <v>-14.4</v>
      </c>
      <c r="DB25" s="29">
        <v>41031.4</v>
      </c>
      <c r="DC25" s="30">
        <v>-108.55</v>
      </c>
      <c r="DD25" s="29">
        <v>8642.76</v>
      </c>
      <c r="DE25" s="30">
        <v>-23.61</v>
      </c>
      <c r="DF25" s="29">
        <v>56577.38</v>
      </c>
      <c r="DG25" s="30">
        <v>-60.95</v>
      </c>
      <c r="DH25" s="29">
        <v>25950.76</v>
      </c>
      <c r="DI25" s="30">
        <v>-74.52</v>
      </c>
      <c r="DJ25" s="28">
        <v>571609.06000000006</v>
      </c>
      <c r="DK25" s="29">
        <v>-55.58</v>
      </c>
      <c r="DL25" s="29">
        <v>95153.49</v>
      </c>
      <c r="DM25" s="30">
        <v>-375.51</v>
      </c>
      <c r="DN25" s="29">
        <v>2056394.51</v>
      </c>
      <c r="DO25" s="29">
        <v>-880.65</v>
      </c>
      <c r="DP25" s="29">
        <v>84251.87</v>
      </c>
      <c r="DQ25" s="29">
        <v>113.71</v>
      </c>
      <c r="DR25" s="29">
        <v>41850.949999999997</v>
      </c>
      <c r="DS25" s="30">
        <v>52.65</v>
      </c>
      <c r="DT25" s="29">
        <v>131402.84</v>
      </c>
      <c r="DU25" s="29">
        <v>-208.23</v>
      </c>
      <c r="DV25" s="29">
        <v>32007.75</v>
      </c>
      <c r="DW25" s="30">
        <v>-30.64</v>
      </c>
      <c r="DX25" s="29">
        <v>109814.54</v>
      </c>
      <c r="DY25" s="30">
        <v>-127.81</v>
      </c>
      <c r="DZ25" s="29">
        <v>8850.1299999999992</v>
      </c>
      <c r="EA25" s="30">
        <v>62.51</v>
      </c>
      <c r="EB25" s="29">
        <v>13238.1</v>
      </c>
      <c r="EC25" s="30">
        <v>1.04</v>
      </c>
      <c r="ED25" s="29">
        <v>10647.13</v>
      </c>
      <c r="EE25" s="30">
        <v>-25.31</v>
      </c>
      <c r="EF25" s="29">
        <v>251565.96</v>
      </c>
      <c r="EG25" s="30">
        <v>-170.45</v>
      </c>
      <c r="EH25" s="29">
        <v>187969.17</v>
      </c>
      <c r="EI25" s="30">
        <v>-278.8</v>
      </c>
      <c r="EJ25" s="29">
        <v>94449.2</v>
      </c>
      <c r="EK25" s="30">
        <v>31.45</v>
      </c>
      <c r="EL25" s="29">
        <v>36827.29</v>
      </c>
      <c r="EM25" s="30">
        <v>-81.96</v>
      </c>
      <c r="EN25" s="29">
        <v>41850.949999999997</v>
      </c>
      <c r="EO25" s="30">
        <v>52.65</v>
      </c>
      <c r="EP25" s="29">
        <v>168372.38</v>
      </c>
      <c r="EQ25" s="29">
        <v>-349.12</v>
      </c>
      <c r="ER25" s="29">
        <v>14934.74</v>
      </c>
      <c r="ES25" s="29">
        <v>-72.19</v>
      </c>
      <c r="ET25" s="29">
        <v>120620.37</v>
      </c>
      <c r="EU25" s="30">
        <v>17.82</v>
      </c>
      <c r="EV25" s="29">
        <v>46644.68</v>
      </c>
      <c r="EW25" s="30">
        <v>-53.76</v>
      </c>
      <c r="EX25" s="29">
        <v>55009.32</v>
      </c>
      <c r="EY25" s="30">
        <v>9.09</v>
      </c>
    </row>
    <row r="26" spans="1:155">
      <c r="A26" s="27">
        <v>46101</v>
      </c>
      <c r="B26" s="29">
        <v>4619727.32</v>
      </c>
      <c r="C26" s="29">
        <v>-3258.61</v>
      </c>
      <c r="D26" s="28">
        <v>641078.36</v>
      </c>
      <c r="E26" s="29">
        <v>-33.020000000000003</v>
      </c>
      <c r="F26" s="29">
        <v>1985971.33</v>
      </c>
      <c r="G26" s="29">
        <v>-2050.4299999999998</v>
      </c>
      <c r="H26" s="29">
        <v>274958.61</v>
      </c>
      <c r="I26" s="29">
        <v>35.96</v>
      </c>
      <c r="J26" s="29">
        <v>41023.9</v>
      </c>
      <c r="K26" s="30">
        <v>134.66999999999999</v>
      </c>
      <c r="L26" s="29">
        <v>254345.26</v>
      </c>
      <c r="M26" s="30">
        <v>62.94</v>
      </c>
      <c r="N26" s="29">
        <v>241792.57</v>
      </c>
      <c r="O26" s="29">
        <v>-978.7</v>
      </c>
      <c r="P26" s="29">
        <v>202567.15</v>
      </c>
      <c r="Q26" s="29">
        <v>111.9</v>
      </c>
      <c r="R26" s="29">
        <v>132802.97</v>
      </c>
      <c r="S26" s="29">
        <v>-149.84</v>
      </c>
      <c r="T26" s="29">
        <v>9032.08</v>
      </c>
      <c r="U26" s="30">
        <v>-4.0999999999999996</v>
      </c>
      <c r="V26" s="29">
        <v>111731.68</v>
      </c>
      <c r="W26" s="29">
        <v>19.89</v>
      </c>
      <c r="X26" s="29">
        <v>2008669.44</v>
      </c>
      <c r="Y26" s="29">
        <v>-721.76</v>
      </c>
      <c r="Z26" s="29">
        <v>46743.39</v>
      </c>
      <c r="AA26" s="30">
        <v>-55.01</v>
      </c>
      <c r="AB26" s="29">
        <v>206885.01</v>
      </c>
      <c r="AC26" s="30">
        <v>-155.77000000000001</v>
      </c>
      <c r="AD26" s="29">
        <v>21197.82</v>
      </c>
      <c r="AE26" s="30">
        <v>2.52</v>
      </c>
      <c r="AF26" s="29">
        <v>25132.13</v>
      </c>
      <c r="AG26" s="30">
        <v>-0.34</v>
      </c>
      <c r="AH26" s="28">
        <v>200234.19</v>
      </c>
      <c r="AI26" s="29">
        <v>-46.95</v>
      </c>
      <c r="AJ26" s="29">
        <v>112788.77</v>
      </c>
      <c r="AK26" s="29">
        <v>-168.43</v>
      </c>
      <c r="AL26" s="29">
        <v>86848.93</v>
      </c>
      <c r="AM26" s="29">
        <v>-65.58</v>
      </c>
      <c r="AN26" s="29">
        <v>174257.55</v>
      </c>
      <c r="AO26" s="29">
        <v>-912.57</v>
      </c>
      <c r="AP26" s="29">
        <v>122667.16</v>
      </c>
      <c r="AQ26" s="30">
        <v>88.55</v>
      </c>
      <c r="AR26" s="29">
        <v>25119.56</v>
      </c>
      <c r="AS26" s="30">
        <v>-27.72</v>
      </c>
      <c r="AT26" s="29">
        <v>79860.7</v>
      </c>
      <c r="AU26" s="30">
        <v>-64.680000000000007</v>
      </c>
      <c r="AV26" s="29">
        <v>48441.19</v>
      </c>
      <c r="AW26" s="30">
        <v>68.02</v>
      </c>
      <c r="AX26" s="29">
        <v>62146.239999999998</v>
      </c>
      <c r="AY26" s="30">
        <v>-134.43</v>
      </c>
      <c r="AZ26" s="28">
        <v>2144818.56</v>
      </c>
      <c r="BA26" s="29">
        <v>-740.59</v>
      </c>
      <c r="BB26" s="29">
        <v>101515.82</v>
      </c>
      <c r="BC26" s="30">
        <v>-19.62</v>
      </c>
      <c r="BD26" s="29">
        <v>42191.26</v>
      </c>
      <c r="BE26" s="30">
        <v>-69.989999999999995</v>
      </c>
      <c r="BF26" s="29"/>
      <c r="BG26" s="29"/>
      <c r="BH26" s="29">
        <v>93953.05</v>
      </c>
      <c r="BI26" s="30">
        <v>219.3</v>
      </c>
      <c r="BJ26" s="29">
        <v>115217.49</v>
      </c>
      <c r="BK26" s="30">
        <v>35.1</v>
      </c>
      <c r="BL26" s="29">
        <v>48132.12</v>
      </c>
      <c r="BM26" s="30">
        <v>-76.739999999999995</v>
      </c>
      <c r="BN26" s="29">
        <v>44746.1</v>
      </c>
      <c r="BO26" s="30">
        <v>1.48</v>
      </c>
      <c r="BP26" s="29">
        <v>72932.31</v>
      </c>
      <c r="BQ26" s="30">
        <v>-65.84</v>
      </c>
      <c r="BR26" s="29">
        <v>259119.75</v>
      </c>
      <c r="BS26" s="29">
        <v>412.57</v>
      </c>
      <c r="BT26" s="29">
        <v>2047815.49</v>
      </c>
      <c r="BU26" s="29">
        <v>-819.78</v>
      </c>
      <c r="BV26" s="29">
        <v>378604.25</v>
      </c>
      <c r="BW26" s="30">
        <v>-997.76</v>
      </c>
      <c r="BX26" s="29">
        <v>77581.45</v>
      </c>
      <c r="BY26" s="30">
        <v>31.48</v>
      </c>
      <c r="BZ26" s="29">
        <v>261106.48</v>
      </c>
      <c r="CA26" s="29">
        <v>-978.15</v>
      </c>
      <c r="CB26" s="29">
        <v>13309.33</v>
      </c>
      <c r="CC26" s="30">
        <v>-51.33</v>
      </c>
      <c r="CD26" s="29">
        <v>33997.75</v>
      </c>
      <c r="CE26" s="30">
        <v>-89.44</v>
      </c>
      <c r="CF26" s="29">
        <v>24641.49</v>
      </c>
      <c r="CG26" s="30">
        <v>-8.1999999999999993</v>
      </c>
      <c r="CH26" s="29">
        <v>66931.509999999995</v>
      </c>
      <c r="CI26" s="30">
        <v>81.52</v>
      </c>
      <c r="CJ26" s="29">
        <v>398089.82</v>
      </c>
      <c r="CK26" s="29">
        <v>49.49</v>
      </c>
      <c r="CL26" s="29">
        <v>235091.39</v>
      </c>
      <c r="CM26" s="30">
        <v>-177.52</v>
      </c>
      <c r="CN26" s="29">
        <v>122510.79</v>
      </c>
      <c r="CO26" s="30">
        <v>-292.31</v>
      </c>
      <c r="CP26" s="29">
        <v>102141.46</v>
      </c>
      <c r="CQ26" s="30">
        <v>-19.850000000000001</v>
      </c>
      <c r="CR26" s="29">
        <v>165276.13</v>
      </c>
      <c r="CS26" s="29">
        <v>-169.62</v>
      </c>
      <c r="CT26" s="29">
        <v>114559.91</v>
      </c>
      <c r="CU26" s="30">
        <v>112.23</v>
      </c>
      <c r="CV26" s="29">
        <v>2047815.49</v>
      </c>
      <c r="CW26" s="29">
        <v>-819.78</v>
      </c>
      <c r="CX26" s="29">
        <v>194071.94</v>
      </c>
      <c r="CY26" s="29">
        <v>-30.07</v>
      </c>
      <c r="CZ26" s="29">
        <v>17435.419999999998</v>
      </c>
      <c r="DA26" s="30">
        <v>0.4</v>
      </c>
      <c r="DB26" s="29">
        <v>42191.26</v>
      </c>
      <c r="DC26" s="30">
        <v>-69.989999999999995</v>
      </c>
      <c r="DD26" s="29">
        <v>9032.08</v>
      </c>
      <c r="DE26" s="30">
        <v>-4.0999999999999996</v>
      </c>
      <c r="DF26" s="29">
        <v>57891.39</v>
      </c>
      <c r="DG26" s="30">
        <v>26.41</v>
      </c>
      <c r="DH26" s="29">
        <v>25584.25</v>
      </c>
      <c r="DI26" s="30">
        <v>-81.27</v>
      </c>
      <c r="DJ26" s="29">
        <v>574397.02</v>
      </c>
      <c r="DK26" s="29">
        <v>196.14</v>
      </c>
      <c r="DL26" s="29">
        <v>97952.01</v>
      </c>
      <c r="DM26" s="30">
        <v>-266.68</v>
      </c>
      <c r="DN26" s="29">
        <v>2047815.49</v>
      </c>
      <c r="DO26" s="29">
        <v>-819.78</v>
      </c>
      <c r="DP26" s="29">
        <v>84775.65</v>
      </c>
      <c r="DQ26" s="29">
        <v>48.55</v>
      </c>
      <c r="DR26" s="29">
        <v>42739.72</v>
      </c>
      <c r="DS26" s="30">
        <v>100.18</v>
      </c>
      <c r="DT26" s="29">
        <v>132802.97</v>
      </c>
      <c r="DU26" s="29">
        <v>-149.84</v>
      </c>
      <c r="DV26" s="29">
        <v>32203.919999999998</v>
      </c>
      <c r="DW26" s="30">
        <v>-19.41</v>
      </c>
      <c r="DX26" s="29">
        <v>111731.68</v>
      </c>
      <c r="DY26" s="30">
        <v>19.89</v>
      </c>
      <c r="DZ26" s="29">
        <v>9238.33</v>
      </c>
      <c r="EA26" s="30">
        <v>79.73</v>
      </c>
      <c r="EB26" s="29">
        <v>13358.38</v>
      </c>
      <c r="EC26" s="30">
        <v>4.67</v>
      </c>
      <c r="ED26" s="29">
        <v>10787.5</v>
      </c>
      <c r="EE26" s="30">
        <v>-10.27</v>
      </c>
      <c r="EF26" s="29">
        <v>259308.97</v>
      </c>
      <c r="EG26" s="30">
        <v>-48.12</v>
      </c>
      <c r="EH26" s="29">
        <v>190648.52</v>
      </c>
      <c r="EI26" s="30">
        <v>-367.67</v>
      </c>
      <c r="EJ26" s="29">
        <v>97043.87</v>
      </c>
      <c r="EK26" s="30">
        <v>110</v>
      </c>
      <c r="EL26" s="29">
        <v>36603.74</v>
      </c>
      <c r="EM26" s="30">
        <v>-85.35</v>
      </c>
      <c r="EN26" s="29">
        <v>42739.72</v>
      </c>
      <c r="EO26" s="30">
        <v>100.18</v>
      </c>
      <c r="EP26" s="29">
        <v>162341.9</v>
      </c>
      <c r="EQ26" s="29">
        <v>-641.92999999999995</v>
      </c>
      <c r="ER26" s="29">
        <v>14757.65</v>
      </c>
      <c r="ES26" s="29">
        <v>-260.47000000000003</v>
      </c>
      <c r="ET26" s="29">
        <v>122667.16</v>
      </c>
      <c r="EU26" s="30">
        <v>88.55</v>
      </c>
      <c r="EV26" s="29">
        <v>46743.39</v>
      </c>
      <c r="EW26" s="30">
        <v>-55.01</v>
      </c>
      <c r="EX26" s="29">
        <v>55398.07</v>
      </c>
      <c r="EY26" s="30">
        <v>35.159999999999997</v>
      </c>
    </row>
    <row r="27" spans="1:155">
      <c r="A27" s="27">
        <v>46104</v>
      </c>
      <c r="B27" s="29">
        <v>4319780.03</v>
      </c>
      <c r="C27" s="29">
        <v>-6085.14</v>
      </c>
      <c r="D27" s="29">
        <v>605533.06999999995</v>
      </c>
      <c r="E27" s="29">
        <v>209.04</v>
      </c>
      <c r="F27" s="29">
        <v>1858543.34</v>
      </c>
      <c r="G27" s="29">
        <v>-3573.42</v>
      </c>
      <c r="H27" s="29">
        <v>259025.12</v>
      </c>
      <c r="I27" s="29">
        <v>-70.22</v>
      </c>
      <c r="J27" s="29">
        <v>38832.33</v>
      </c>
      <c r="K27" s="30">
        <v>156.71</v>
      </c>
      <c r="L27" s="29">
        <v>239395.1</v>
      </c>
      <c r="M27" s="30">
        <v>-51.53</v>
      </c>
      <c r="N27" s="29">
        <v>228919.28</v>
      </c>
      <c r="O27" s="29">
        <v>-975.94</v>
      </c>
      <c r="P27" s="29">
        <v>190031.07</v>
      </c>
      <c r="Q27" s="29">
        <v>36.979999999999997</v>
      </c>
      <c r="R27" s="29">
        <v>124635.94</v>
      </c>
      <c r="S27" s="29">
        <v>-191.46</v>
      </c>
      <c r="T27" s="29">
        <v>8644.18</v>
      </c>
      <c r="U27" s="29">
        <v>-8.77</v>
      </c>
      <c r="V27" s="29">
        <v>105829.59</v>
      </c>
      <c r="W27" s="29">
        <v>45.12</v>
      </c>
      <c r="X27" s="29">
        <v>1873058.96</v>
      </c>
      <c r="Y27" s="29">
        <v>-2637.7</v>
      </c>
      <c r="Z27" s="29">
        <v>44651.57</v>
      </c>
      <c r="AA27" s="30">
        <v>-53.95</v>
      </c>
      <c r="AB27" s="29">
        <v>193188.58</v>
      </c>
      <c r="AC27" s="30">
        <v>-204.07</v>
      </c>
      <c r="AD27" s="29">
        <v>19622.490000000002</v>
      </c>
      <c r="AE27" s="30">
        <v>-12.01</v>
      </c>
      <c r="AF27" s="29">
        <v>23582.31</v>
      </c>
      <c r="AG27" s="30">
        <v>-7.19</v>
      </c>
      <c r="AH27" s="29">
        <v>182680.86</v>
      </c>
      <c r="AI27" s="29">
        <v>-133.33000000000001</v>
      </c>
      <c r="AJ27" s="29">
        <v>105248.28</v>
      </c>
      <c r="AK27" s="29">
        <v>-154.76</v>
      </c>
      <c r="AL27" s="29">
        <v>82508.44</v>
      </c>
      <c r="AM27" s="29">
        <v>-20.97</v>
      </c>
      <c r="AN27" s="29">
        <v>164949.69</v>
      </c>
      <c r="AO27" s="29">
        <v>-953.92</v>
      </c>
      <c r="AP27" s="29">
        <v>115154.45</v>
      </c>
      <c r="AQ27" s="30">
        <v>58.56</v>
      </c>
      <c r="AR27" s="29">
        <v>23649.53</v>
      </c>
      <c r="AS27" s="30">
        <v>-35.450000000000003</v>
      </c>
      <c r="AT27" s="29">
        <v>75018.259999999995</v>
      </c>
      <c r="AU27" s="30">
        <v>-73.66</v>
      </c>
      <c r="AV27" s="29">
        <v>46608.91</v>
      </c>
      <c r="AW27" s="30">
        <v>65.63</v>
      </c>
      <c r="AX27" s="28">
        <v>58949.77</v>
      </c>
      <c r="AY27" s="30">
        <v>-383.24</v>
      </c>
      <c r="AZ27" s="28">
        <v>1999863</v>
      </c>
      <c r="BA27" s="29">
        <v>-2796.09</v>
      </c>
      <c r="BB27" s="29">
        <v>96012.6</v>
      </c>
      <c r="BC27" s="30">
        <v>-4.83</v>
      </c>
      <c r="BD27" s="29">
        <v>39169.910000000003</v>
      </c>
      <c r="BE27" s="30">
        <v>-74.819999999999993</v>
      </c>
      <c r="BF27" s="29"/>
      <c r="BG27" s="29"/>
      <c r="BH27" s="29">
        <v>87951.73</v>
      </c>
      <c r="BI27" s="30">
        <v>90.83</v>
      </c>
      <c r="BJ27" s="29">
        <v>108756.03</v>
      </c>
      <c r="BK27" s="30">
        <v>11.88</v>
      </c>
      <c r="BL27" s="29">
        <v>45392.79</v>
      </c>
      <c r="BM27" s="30">
        <v>-76.09</v>
      </c>
      <c r="BN27" s="29">
        <v>42234.26</v>
      </c>
      <c r="BO27" s="30">
        <v>-35.880000000000003</v>
      </c>
      <c r="BP27" s="29">
        <v>69250.3</v>
      </c>
      <c r="BQ27" s="30">
        <v>-330.79</v>
      </c>
      <c r="BR27" s="29">
        <v>241338.65</v>
      </c>
      <c r="BS27" s="29">
        <v>257.63</v>
      </c>
      <c r="BT27" s="29">
        <v>1909907.03</v>
      </c>
      <c r="BU27" s="29">
        <v>-2684.43</v>
      </c>
      <c r="BV27" s="29">
        <v>353489.99</v>
      </c>
      <c r="BW27" s="30">
        <v>-889.77</v>
      </c>
      <c r="BX27" s="29">
        <v>72954.460000000006</v>
      </c>
      <c r="BY27" s="30">
        <v>0.69</v>
      </c>
      <c r="BZ27" s="29">
        <v>247458.14</v>
      </c>
      <c r="CA27" s="29">
        <v>-974.89</v>
      </c>
      <c r="CB27" s="29">
        <v>12690.19</v>
      </c>
      <c r="CC27" s="30">
        <v>-44.52</v>
      </c>
      <c r="CD27" s="29">
        <v>30554.01</v>
      </c>
      <c r="CE27" s="30">
        <v>-57.45</v>
      </c>
      <c r="CF27" s="29">
        <v>23315.93</v>
      </c>
      <c r="CG27" s="30">
        <v>9.7799999999999994</v>
      </c>
      <c r="CH27" s="29">
        <v>64442.5</v>
      </c>
      <c r="CI27" s="30">
        <v>83.35</v>
      </c>
      <c r="CJ27" s="29">
        <v>375453.51</v>
      </c>
      <c r="CK27" s="29">
        <v>135.63</v>
      </c>
      <c r="CL27" s="29">
        <v>220515.72</v>
      </c>
      <c r="CM27" s="30">
        <v>-226.31</v>
      </c>
      <c r="CN27" s="29">
        <v>112964.7</v>
      </c>
      <c r="CO27" s="30">
        <v>-362.02</v>
      </c>
      <c r="CP27" s="29">
        <v>96598.52</v>
      </c>
      <c r="CQ27" s="30">
        <v>-4.63</v>
      </c>
      <c r="CR27" s="29">
        <v>155925.92000000001</v>
      </c>
      <c r="CS27" s="29">
        <v>-212.69</v>
      </c>
      <c r="CT27" s="29">
        <v>107607.1</v>
      </c>
      <c r="CU27" s="30">
        <v>64.63</v>
      </c>
      <c r="CV27" s="29">
        <v>1909907.03</v>
      </c>
      <c r="CW27" s="29">
        <v>-2684.43</v>
      </c>
      <c r="CX27" s="29">
        <v>183230.66</v>
      </c>
      <c r="CY27" s="29">
        <v>-27.82</v>
      </c>
      <c r="CZ27" s="29">
        <v>16601.8</v>
      </c>
      <c r="DA27" s="30">
        <v>-10.44</v>
      </c>
      <c r="DB27" s="29">
        <v>39169.910000000003</v>
      </c>
      <c r="DC27" s="30">
        <v>-74.819999999999993</v>
      </c>
      <c r="DD27" s="29">
        <v>8644.18</v>
      </c>
      <c r="DE27" s="30">
        <v>-8.77</v>
      </c>
      <c r="DF27" s="29">
        <v>54264.43</v>
      </c>
      <c r="DG27" s="30">
        <v>-8.9600000000000009</v>
      </c>
      <c r="DH27" s="29">
        <v>22476.84</v>
      </c>
      <c r="DI27" s="30">
        <v>-46.8</v>
      </c>
      <c r="DJ27" s="29">
        <v>533489.38</v>
      </c>
      <c r="DK27" s="29">
        <v>-90.08</v>
      </c>
      <c r="DL27" s="29">
        <v>89616.91</v>
      </c>
      <c r="DM27" s="30">
        <v>-328.95</v>
      </c>
      <c r="DN27" s="29">
        <v>1909907.03</v>
      </c>
      <c r="DO27" s="29">
        <v>-2684.43</v>
      </c>
      <c r="DP27" s="29">
        <v>79148.679999999993</v>
      </c>
      <c r="DQ27" s="29">
        <v>52.51</v>
      </c>
      <c r="DR27" s="29">
        <v>40496.75</v>
      </c>
      <c r="DS27" s="30">
        <v>124.27</v>
      </c>
      <c r="DT27" s="29">
        <v>124635.94</v>
      </c>
      <c r="DU27" s="29">
        <v>-191.46</v>
      </c>
      <c r="DV27" s="29">
        <v>31016.7</v>
      </c>
      <c r="DW27" s="30">
        <v>-20.84</v>
      </c>
      <c r="DX27" s="29">
        <v>105829.59</v>
      </c>
      <c r="DY27" s="30">
        <v>45.12</v>
      </c>
      <c r="DZ27" s="29">
        <v>8601.3700000000008</v>
      </c>
      <c r="EA27" s="30">
        <v>77.23</v>
      </c>
      <c r="EB27" s="29">
        <v>12484.56</v>
      </c>
      <c r="EC27" s="30">
        <v>16.809999999999999</v>
      </c>
      <c r="ED27" s="29">
        <v>10149.92</v>
      </c>
      <c r="EE27" s="30">
        <v>-9.4600000000000009</v>
      </c>
      <c r="EF27" s="29">
        <v>245095.74</v>
      </c>
      <c r="EG27" s="30">
        <v>26.75</v>
      </c>
      <c r="EH27" s="29">
        <v>174702.72</v>
      </c>
      <c r="EI27" s="30">
        <v>-375.03</v>
      </c>
      <c r="EJ27" s="29">
        <v>92898.45</v>
      </c>
      <c r="EK27" s="30">
        <v>132.62</v>
      </c>
      <c r="EL27" s="29">
        <v>33094.57</v>
      </c>
      <c r="EM27" s="30">
        <v>-55.97</v>
      </c>
      <c r="EN27" s="29">
        <v>40496.75</v>
      </c>
      <c r="EO27" s="30">
        <v>124.27</v>
      </c>
      <c r="EP27" s="29">
        <v>153578.12</v>
      </c>
      <c r="EQ27" s="29">
        <v>-508.74</v>
      </c>
      <c r="ER27" s="29">
        <v>13725.37</v>
      </c>
      <c r="ES27" s="29">
        <v>-151.58000000000001</v>
      </c>
      <c r="ET27" s="29">
        <v>115154.45</v>
      </c>
      <c r="EU27" s="30">
        <v>58.56</v>
      </c>
      <c r="EV27" s="29">
        <v>44651.57</v>
      </c>
      <c r="EW27" s="30">
        <v>-53.95</v>
      </c>
      <c r="EX27" s="29">
        <v>51946.95</v>
      </c>
      <c r="EY27" s="30">
        <v>49.32</v>
      </c>
    </row>
    <row r="28" spans="1:155">
      <c r="A28" s="27">
        <v>46105</v>
      </c>
      <c r="B28" s="29">
        <v>4437852.1600000001</v>
      </c>
      <c r="C28" s="29">
        <v>-7897.36</v>
      </c>
      <c r="D28" s="29">
        <v>617810.13</v>
      </c>
      <c r="E28" s="29">
        <v>440.82</v>
      </c>
      <c r="F28" s="29">
        <v>1893279.39</v>
      </c>
      <c r="G28" s="29">
        <v>-5100.6899999999996</v>
      </c>
      <c r="H28" s="29">
        <v>277736.06</v>
      </c>
      <c r="I28" s="29">
        <v>134</v>
      </c>
      <c r="J28" s="29">
        <v>39412.78</v>
      </c>
      <c r="K28" s="30">
        <v>69.650000000000006</v>
      </c>
      <c r="L28" s="29">
        <v>257537.41</v>
      </c>
      <c r="M28" s="30">
        <v>107.62</v>
      </c>
      <c r="N28" s="29">
        <v>230755.11</v>
      </c>
      <c r="O28" s="29">
        <v>-1141.9000000000001</v>
      </c>
      <c r="P28" s="29">
        <v>196083.73</v>
      </c>
      <c r="Q28" s="29">
        <v>-40.01</v>
      </c>
      <c r="R28" s="29">
        <v>126385.76</v>
      </c>
      <c r="S28" s="29">
        <v>-203.3</v>
      </c>
      <c r="T28" s="29">
        <v>8554.4699999999993</v>
      </c>
      <c r="U28" s="29">
        <v>-10.82</v>
      </c>
      <c r="V28" s="29">
        <v>108535.38</v>
      </c>
      <c r="W28" s="29">
        <v>183.73</v>
      </c>
      <c r="X28" s="29">
        <v>1932454.2</v>
      </c>
      <c r="Y28" s="29">
        <v>-3929.27</v>
      </c>
      <c r="Z28" s="29">
        <v>46606.25</v>
      </c>
      <c r="AA28" s="30">
        <v>-78</v>
      </c>
      <c r="AB28" s="29">
        <v>194854.97</v>
      </c>
      <c r="AC28" s="30">
        <v>-297.17</v>
      </c>
      <c r="AD28" s="28">
        <v>20021.13</v>
      </c>
      <c r="AE28" s="30">
        <v>-2.96</v>
      </c>
      <c r="AF28" s="29">
        <v>23811.52</v>
      </c>
      <c r="AG28" s="30">
        <v>10.56</v>
      </c>
      <c r="AH28" s="29">
        <v>188410.44</v>
      </c>
      <c r="AI28" s="29">
        <v>-183.72</v>
      </c>
      <c r="AJ28" s="29">
        <v>107566.36</v>
      </c>
      <c r="AK28" s="29">
        <v>-216.14</v>
      </c>
      <c r="AL28" s="29">
        <v>84705.78</v>
      </c>
      <c r="AM28" s="29">
        <v>-25.52</v>
      </c>
      <c r="AN28" s="29">
        <v>164944.92000000001</v>
      </c>
      <c r="AO28" s="29">
        <v>-1110.7</v>
      </c>
      <c r="AP28" s="29">
        <v>116873.62</v>
      </c>
      <c r="AQ28" s="30">
        <v>-17.41</v>
      </c>
      <c r="AR28" s="29">
        <v>24196.79</v>
      </c>
      <c r="AS28" s="30">
        <v>-9.91</v>
      </c>
      <c r="AT28" s="29">
        <v>77004.55</v>
      </c>
      <c r="AU28" s="30">
        <v>-32.56</v>
      </c>
      <c r="AV28" s="29">
        <v>48030.5</v>
      </c>
      <c r="AW28" s="30">
        <v>23.09</v>
      </c>
      <c r="AX28" s="29">
        <v>57133.760000000002</v>
      </c>
      <c r="AY28" s="30">
        <v>-410.55</v>
      </c>
      <c r="AZ28" s="28">
        <v>2063730.94</v>
      </c>
      <c r="BA28" s="29">
        <v>-4154.7</v>
      </c>
      <c r="BB28" s="29">
        <v>98878.44</v>
      </c>
      <c r="BC28" s="30">
        <v>-19.91</v>
      </c>
      <c r="BD28" s="29">
        <v>39655.43</v>
      </c>
      <c r="BE28" s="30">
        <v>-47.91</v>
      </c>
      <c r="BF28" s="29"/>
      <c r="BG28" s="29"/>
      <c r="BH28" s="29">
        <v>89078.06</v>
      </c>
      <c r="BI28" s="30">
        <v>-14.49</v>
      </c>
      <c r="BJ28" s="29">
        <v>113234.83</v>
      </c>
      <c r="BK28" s="30">
        <v>58.8</v>
      </c>
      <c r="BL28" s="29">
        <v>47040.08</v>
      </c>
      <c r="BM28" s="30">
        <v>-66.599999999999994</v>
      </c>
      <c r="BN28" s="29">
        <v>43938.9</v>
      </c>
      <c r="BO28" s="30">
        <v>-26.83</v>
      </c>
      <c r="BP28" s="29">
        <v>67897.94</v>
      </c>
      <c r="BQ28" s="30">
        <v>-357.69</v>
      </c>
      <c r="BR28" s="29">
        <v>243808.29</v>
      </c>
      <c r="BS28" s="29">
        <v>85.4</v>
      </c>
      <c r="BT28" s="29">
        <v>1970547.3</v>
      </c>
      <c r="BU28" s="29">
        <v>-3930.52</v>
      </c>
      <c r="BV28" s="29">
        <v>368013.26</v>
      </c>
      <c r="BW28" s="30">
        <v>-654.25</v>
      </c>
      <c r="BX28" s="29">
        <v>74292.59</v>
      </c>
      <c r="BY28" s="30">
        <v>25.59</v>
      </c>
      <c r="BZ28" s="29">
        <v>249650.69</v>
      </c>
      <c r="CA28" s="29">
        <v>-1136.22</v>
      </c>
      <c r="CB28" s="29">
        <v>12965.45</v>
      </c>
      <c r="CC28" s="30">
        <v>-28.11</v>
      </c>
      <c r="CD28" s="29">
        <v>30991.24</v>
      </c>
      <c r="CE28" s="30">
        <v>-91.51</v>
      </c>
      <c r="CF28" s="29">
        <v>23799.9</v>
      </c>
      <c r="CG28" s="30">
        <v>5.56</v>
      </c>
      <c r="CH28" s="29">
        <v>66533.7</v>
      </c>
      <c r="CI28" s="30">
        <v>34.630000000000003</v>
      </c>
      <c r="CJ28" s="29">
        <v>382700.77</v>
      </c>
      <c r="CK28" s="29">
        <v>67.12</v>
      </c>
      <c r="CL28" s="29">
        <v>222303.34</v>
      </c>
      <c r="CM28" s="30">
        <v>-330.93</v>
      </c>
      <c r="CN28" s="28">
        <v>112214.79</v>
      </c>
      <c r="CO28" s="30">
        <v>-305.77999999999997</v>
      </c>
      <c r="CP28" s="29">
        <v>99464.42</v>
      </c>
      <c r="CQ28" s="30">
        <v>-20.39</v>
      </c>
      <c r="CR28" s="29">
        <v>158356.59</v>
      </c>
      <c r="CS28" s="29">
        <v>-221.18</v>
      </c>
      <c r="CT28" s="29">
        <v>110144.6</v>
      </c>
      <c r="CU28" s="30">
        <v>-32.229999999999997</v>
      </c>
      <c r="CV28" s="29">
        <v>1970547.3</v>
      </c>
      <c r="CW28" s="29">
        <v>-3930.52</v>
      </c>
      <c r="CX28" s="29">
        <v>196782.47</v>
      </c>
      <c r="CY28" s="29">
        <v>149.32</v>
      </c>
      <c r="CZ28" s="29">
        <v>16837.099999999999</v>
      </c>
      <c r="DA28" s="30">
        <v>-7.38</v>
      </c>
      <c r="DB28" s="29">
        <v>39655.43</v>
      </c>
      <c r="DC28" s="30">
        <v>-47.91</v>
      </c>
      <c r="DD28" s="29">
        <v>8554.4699999999993</v>
      </c>
      <c r="DE28" s="30">
        <v>-10.82</v>
      </c>
      <c r="DF28" s="29">
        <v>55339.93</v>
      </c>
      <c r="DG28" s="30">
        <v>11.63</v>
      </c>
      <c r="DH28" s="29">
        <v>22842.799999999999</v>
      </c>
      <c r="DI28" s="30">
        <v>-80.91</v>
      </c>
      <c r="DJ28" s="29">
        <v>553322.51</v>
      </c>
      <c r="DK28" s="29">
        <v>-233.68</v>
      </c>
      <c r="DL28" s="29">
        <v>88681.65</v>
      </c>
      <c r="DM28" s="30">
        <v>-272.33999999999997</v>
      </c>
      <c r="DN28" s="29">
        <v>1970547.3</v>
      </c>
      <c r="DO28" s="29">
        <v>-3930.52</v>
      </c>
      <c r="DP28" s="29">
        <v>81015.039999999994</v>
      </c>
      <c r="DQ28" s="29">
        <v>23.9</v>
      </c>
      <c r="DR28" s="29">
        <v>41124.76</v>
      </c>
      <c r="DS28" s="30">
        <v>58.77</v>
      </c>
      <c r="DT28" s="29">
        <v>126385.76</v>
      </c>
      <c r="DU28" s="29">
        <v>-203.3</v>
      </c>
      <c r="DV28" s="29">
        <v>31700.55</v>
      </c>
      <c r="DW28" s="30">
        <v>-17.86</v>
      </c>
      <c r="DX28" s="29">
        <v>108535.38</v>
      </c>
      <c r="DY28" s="30">
        <v>183.73</v>
      </c>
      <c r="DZ28" s="29">
        <v>8771.2999999999993</v>
      </c>
      <c r="EA28" s="30">
        <v>53.89</v>
      </c>
      <c r="EB28" s="29">
        <v>12767.58</v>
      </c>
      <c r="EC28" s="30">
        <v>23.97</v>
      </c>
      <c r="ED28" s="29">
        <v>10391.16</v>
      </c>
      <c r="EE28" s="30">
        <v>-4.12</v>
      </c>
      <c r="EF28" s="29">
        <v>251237.11</v>
      </c>
      <c r="EG28" s="30">
        <v>14.27</v>
      </c>
      <c r="EH28" s="29">
        <v>183253.47</v>
      </c>
      <c r="EI28" s="30">
        <v>-304.35000000000002</v>
      </c>
      <c r="EJ28" s="29">
        <v>95378.06</v>
      </c>
      <c r="EK28" s="30">
        <v>33.950000000000003</v>
      </c>
      <c r="EL28" s="29">
        <v>33549.360000000001</v>
      </c>
      <c r="EM28" s="30">
        <v>-89.81</v>
      </c>
      <c r="EN28" s="29">
        <v>41124.76</v>
      </c>
      <c r="EO28" s="30">
        <v>58.77</v>
      </c>
      <c r="EP28" s="29">
        <v>159546.89000000001</v>
      </c>
      <c r="EQ28" s="29">
        <v>-352.28</v>
      </c>
      <c r="ER28" s="29">
        <v>14500.85</v>
      </c>
      <c r="ES28" s="29">
        <v>-55.27</v>
      </c>
      <c r="ET28" s="29">
        <v>116873.62</v>
      </c>
      <c r="EU28" s="30">
        <v>-17.41</v>
      </c>
      <c r="EV28" s="29">
        <v>46606.25</v>
      </c>
      <c r="EW28" s="30">
        <v>-78</v>
      </c>
      <c r="EX28" s="29">
        <v>52858.17</v>
      </c>
      <c r="EY28" s="30">
        <v>57.61</v>
      </c>
    </row>
    <row r="29" spans="1:155">
      <c r="A29" s="27">
        <v>46106</v>
      </c>
      <c r="B29" s="29">
        <v>4508312.18</v>
      </c>
      <c r="C29" s="29">
        <v>-10067.030000000001</v>
      </c>
      <c r="D29" s="29">
        <v>639683.52</v>
      </c>
      <c r="E29" s="29">
        <v>321.7</v>
      </c>
      <c r="F29" s="29">
        <v>1904225.25</v>
      </c>
      <c r="G29" s="29">
        <v>-6519.74</v>
      </c>
      <c r="H29" s="29">
        <v>283578.7</v>
      </c>
      <c r="I29" s="29">
        <v>343.77</v>
      </c>
      <c r="J29" s="29">
        <v>39478.69</v>
      </c>
      <c r="K29" s="29">
        <v>62.74</v>
      </c>
      <c r="L29" s="29">
        <v>262308.14</v>
      </c>
      <c r="M29" s="29">
        <v>265.74</v>
      </c>
      <c r="N29" s="29">
        <v>234066.72</v>
      </c>
      <c r="O29" s="29">
        <v>-1166.33</v>
      </c>
      <c r="P29" s="29">
        <v>200165.91</v>
      </c>
      <c r="Q29" s="29">
        <v>-25.69</v>
      </c>
      <c r="R29" s="29">
        <v>127827.17</v>
      </c>
      <c r="S29" s="29">
        <v>-132.99</v>
      </c>
      <c r="T29" s="29">
        <v>8626.58</v>
      </c>
      <c r="U29" s="29">
        <v>-11.22</v>
      </c>
      <c r="V29" s="29">
        <v>112093</v>
      </c>
      <c r="W29" s="29">
        <v>151.04</v>
      </c>
      <c r="X29" s="29">
        <v>1937204.69</v>
      </c>
      <c r="Y29" s="29">
        <v>-6450.38</v>
      </c>
      <c r="Z29" s="29">
        <v>48098.66</v>
      </c>
      <c r="AA29" s="30">
        <v>-73.64</v>
      </c>
      <c r="AB29" s="29">
        <v>198799.45</v>
      </c>
      <c r="AC29" s="30">
        <v>-248.47</v>
      </c>
      <c r="AD29" s="29">
        <v>20634.59</v>
      </c>
      <c r="AE29" s="30">
        <v>22.71</v>
      </c>
      <c r="AF29" s="29">
        <v>23846.82</v>
      </c>
      <c r="AG29" s="30">
        <v>2.79</v>
      </c>
      <c r="AH29" s="29">
        <v>191661.01</v>
      </c>
      <c r="AI29" s="29">
        <v>-236.34</v>
      </c>
      <c r="AJ29" s="29">
        <v>109981.22</v>
      </c>
      <c r="AK29" s="29">
        <v>-136.4</v>
      </c>
      <c r="AL29" s="29">
        <v>86606.62</v>
      </c>
      <c r="AM29" s="29">
        <v>-1.69</v>
      </c>
      <c r="AN29" s="29">
        <v>166796.5</v>
      </c>
      <c r="AO29" s="29">
        <v>-1166.27</v>
      </c>
      <c r="AP29" s="29">
        <v>123946.67</v>
      </c>
      <c r="AQ29" s="30">
        <v>42.96</v>
      </c>
      <c r="AR29" s="29">
        <v>24344.97</v>
      </c>
      <c r="AS29" s="30">
        <v>13.82</v>
      </c>
      <c r="AT29" s="28">
        <v>77978.38</v>
      </c>
      <c r="AU29" s="30">
        <v>-37.32</v>
      </c>
      <c r="AV29" s="29">
        <v>48415.21</v>
      </c>
      <c r="AW29" s="30">
        <v>13.98</v>
      </c>
      <c r="AX29" s="29">
        <v>58850.14</v>
      </c>
      <c r="AY29" s="30">
        <v>-555.75</v>
      </c>
      <c r="AZ29" s="28">
        <v>2071968.74</v>
      </c>
      <c r="BA29" s="29">
        <v>-6680.33</v>
      </c>
      <c r="BB29" s="29">
        <v>101965.18</v>
      </c>
      <c r="BC29" s="30">
        <v>-20.56</v>
      </c>
      <c r="BD29" s="29">
        <v>39944.660000000003</v>
      </c>
      <c r="BE29" s="30">
        <v>-56.22</v>
      </c>
      <c r="BF29" s="29"/>
      <c r="BG29" s="29"/>
      <c r="BH29" s="29">
        <v>91068.89</v>
      </c>
      <c r="BI29" s="30">
        <v>-11.14</v>
      </c>
      <c r="BJ29" s="29">
        <v>115495.2</v>
      </c>
      <c r="BK29" s="30">
        <v>89.45</v>
      </c>
      <c r="BL29" s="29">
        <v>48535.57</v>
      </c>
      <c r="BM29" s="30">
        <v>-64.62</v>
      </c>
      <c r="BN29" s="29">
        <v>44421.81</v>
      </c>
      <c r="BO29" s="30">
        <v>-21.47</v>
      </c>
      <c r="BP29" s="29">
        <v>69536.22</v>
      </c>
      <c r="BQ29" s="30">
        <v>-539.87</v>
      </c>
      <c r="BR29" s="29">
        <v>253679.46</v>
      </c>
      <c r="BS29" s="29">
        <v>32.99</v>
      </c>
      <c r="BT29" s="29">
        <v>1976955.14</v>
      </c>
      <c r="BU29" s="29">
        <v>-6385.44</v>
      </c>
      <c r="BV29" s="29">
        <v>383231.43</v>
      </c>
      <c r="BW29" s="30">
        <v>-742.8</v>
      </c>
      <c r="BX29" s="29">
        <v>75546.67</v>
      </c>
      <c r="BY29" s="30">
        <v>51.5</v>
      </c>
      <c r="BZ29" s="29">
        <v>253403.13</v>
      </c>
      <c r="CA29" s="29">
        <v>-1167.96</v>
      </c>
      <c r="CB29" s="29">
        <v>12876.88</v>
      </c>
      <c r="CC29" s="30">
        <v>-18.11</v>
      </c>
      <c r="CD29" s="29">
        <v>31575.1</v>
      </c>
      <c r="CE29" s="30">
        <v>-64.540000000000006</v>
      </c>
      <c r="CF29" s="29">
        <v>24462.080000000002</v>
      </c>
      <c r="CG29" s="30">
        <v>8.18</v>
      </c>
      <c r="CH29" s="29">
        <v>66723.850000000006</v>
      </c>
      <c r="CI29" s="30">
        <v>24.75</v>
      </c>
      <c r="CJ29" s="29">
        <v>395905.15</v>
      </c>
      <c r="CK29" s="29">
        <v>125.81</v>
      </c>
      <c r="CL29" s="29">
        <v>226856.27</v>
      </c>
      <c r="CM29" s="30">
        <v>-250.7</v>
      </c>
      <c r="CN29" s="29">
        <v>119139.07</v>
      </c>
      <c r="CO29" s="30">
        <v>-227.01</v>
      </c>
      <c r="CP29" s="29">
        <v>102556.02</v>
      </c>
      <c r="CQ29" s="30">
        <v>-20.170000000000002</v>
      </c>
      <c r="CR29" s="29">
        <v>161123.66</v>
      </c>
      <c r="CS29" s="29">
        <v>-119.4</v>
      </c>
      <c r="CT29" s="29">
        <v>116425.51</v>
      </c>
      <c r="CU29" s="30">
        <v>-9.84</v>
      </c>
      <c r="CV29" s="29">
        <v>1976955.14</v>
      </c>
      <c r="CW29" s="29">
        <v>-6385.44</v>
      </c>
      <c r="CX29" s="29">
        <v>200994.85</v>
      </c>
      <c r="CY29" s="29">
        <v>329.17</v>
      </c>
      <c r="CZ29" s="29">
        <v>17383.669999999998</v>
      </c>
      <c r="DA29" s="30">
        <v>7.57</v>
      </c>
      <c r="DB29" s="29">
        <v>39944.660000000003</v>
      </c>
      <c r="DC29" s="30">
        <v>-56.22</v>
      </c>
      <c r="DD29" s="29">
        <v>8626.58</v>
      </c>
      <c r="DE29" s="30">
        <v>-11.22</v>
      </c>
      <c r="DF29" s="29">
        <v>56175.1</v>
      </c>
      <c r="DG29" s="30">
        <v>34.659999999999997</v>
      </c>
      <c r="DH29" s="29">
        <v>23456.76</v>
      </c>
      <c r="DI29" s="30">
        <v>-53.89</v>
      </c>
      <c r="DJ29" s="29">
        <v>570096.44999999995</v>
      </c>
      <c r="DK29" s="29">
        <v>-87.32</v>
      </c>
      <c r="DL29" s="29">
        <v>94547.33</v>
      </c>
      <c r="DM29" s="30">
        <v>-188.27</v>
      </c>
      <c r="DN29" s="29">
        <v>1976955.14</v>
      </c>
      <c r="DO29" s="29">
        <v>-6385.44</v>
      </c>
      <c r="DP29" s="29">
        <v>82915.3</v>
      </c>
      <c r="DQ29" s="29">
        <v>-17.809999999999999</v>
      </c>
      <c r="DR29" s="29">
        <v>41195.94</v>
      </c>
      <c r="DS29" s="30">
        <v>52.07</v>
      </c>
      <c r="DT29" s="29">
        <v>127827.17</v>
      </c>
      <c r="DU29" s="29">
        <v>-132.99</v>
      </c>
      <c r="DV29" s="29">
        <v>33023</v>
      </c>
      <c r="DW29" s="30">
        <v>13.34</v>
      </c>
      <c r="DX29" s="29">
        <v>112093</v>
      </c>
      <c r="DY29" s="30">
        <v>151.04</v>
      </c>
      <c r="DZ29" s="29">
        <v>8812.02</v>
      </c>
      <c r="EA29" s="30">
        <v>48.93</v>
      </c>
      <c r="EB29" s="29">
        <v>12923.33</v>
      </c>
      <c r="EC29" s="30">
        <v>37.520000000000003</v>
      </c>
      <c r="ED29" s="29">
        <v>10638.72</v>
      </c>
      <c r="EE29" s="30">
        <v>-12.68</v>
      </c>
      <c r="EF29" s="29">
        <v>261862</v>
      </c>
      <c r="EG29" s="30">
        <v>85.88</v>
      </c>
      <c r="EH29" s="29">
        <v>188404.86</v>
      </c>
      <c r="EI29" s="30">
        <v>-246.81</v>
      </c>
      <c r="EJ29" s="29">
        <v>95617.54</v>
      </c>
      <c r="EK29" s="30">
        <v>17.649999999999999</v>
      </c>
      <c r="EL29" s="29">
        <v>34140.28</v>
      </c>
      <c r="EM29" s="30">
        <v>-66.459999999999994</v>
      </c>
      <c r="EN29" s="29">
        <v>41195.94</v>
      </c>
      <c r="EO29" s="30">
        <v>52.07</v>
      </c>
      <c r="EP29" s="29">
        <v>169580.46</v>
      </c>
      <c r="EQ29" s="29">
        <v>-495.05</v>
      </c>
      <c r="ER29" s="29">
        <v>15073.07</v>
      </c>
      <c r="ES29" s="29">
        <v>-330.86</v>
      </c>
      <c r="ET29" s="29">
        <v>123946.67</v>
      </c>
      <c r="EU29" s="30">
        <v>42.96</v>
      </c>
      <c r="EV29" s="29">
        <v>48098.66</v>
      </c>
      <c r="EW29" s="30">
        <v>-73.64</v>
      </c>
      <c r="EX29" s="29">
        <v>54457.36</v>
      </c>
      <c r="EY29" s="30">
        <v>53.47</v>
      </c>
    </row>
    <row r="30" spans="1:155">
      <c r="A30" s="27">
        <v>46107</v>
      </c>
      <c r="B30" s="29">
        <v>4363195.08</v>
      </c>
      <c r="C30" s="29">
        <v>-11128.01</v>
      </c>
      <c r="D30" s="29">
        <v>628937.56999999995</v>
      </c>
      <c r="E30" s="29">
        <v>225.77</v>
      </c>
      <c r="F30" s="29">
        <v>1837540.48</v>
      </c>
      <c r="G30" s="29">
        <v>-7919.14</v>
      </c>
      <c r="H30" s="29">
        <v>278304.07</v>
      </c>
      <c r="I30" s="29">
        <v>422.47</v>
      </c>
      <c r="J30" s="29">
        <v>38060.5</v>
      </c>
      <c r="K30" s="28">
        <v>45.52</v>
      </c>
      <c r="L30" s="29">
        <v>257238.68</v>
      </c>
      <c r="M30" s="29">
        <v>337.38</v>
      </c>
      <c r="N30" s="29">
        <v>229680.57</v>
      </c>
      <c r="O30" s="29">
        <v>-1010.94</v>
      </c>
      <c r="P30" s="29">
        <v>200277.82</v>
      </c>
      <c r="Q30" s="29">
        <v>-105.31</v>
      </c>
      <c r="R30" s="29">
        <v>125107.09</v>
      </c>
      <c r="S30" s="29">
        <v>-99.6</v>
      </c>
      <c r="T30" s="29">
        <v>8592.7199999999993</v>
      </c>
      <c r="U30" s="30">
        <v>-0.61</v>
      </c>
      <c r="V30" s="29">
        <v>106127.12</v>
      </c>
      <c r="W30" s="29">
        <v>49.82</v>
      </c>
      <c r="X30" s="29">
        <v>1834035.83</v>
      </c>
      <c r="Y30" s="29">
        <v>-8460.66</v>
      </c>
      <c r="Z30" s="29">
        <v>44776.15</v>
      </c>
      <c r="AA30" s="30">
        <v>73.86</v>
      </c>
      <c r="AB30" s="29">
        <v>200662.64</v>
      </c>
      <c r="AC30" s="30">
        <v>-353.77</v>
      </c>
      <c r="AD30" s="29">
        <v>19861.23</v>
      </c>
      <c r="AE30" s="30">
        <v>30.04</v>
      </c>
      <c r="AF30" s="29">
        <v>23607</v>
      </c>
      <c r="AG30" s="30">
        <v>3.31</v>
      </c>
      <c r="AH30" s="29">
        <v>189396.85</v>
      </c>
      <c r="AI30" s="29">
        <v>-315.94</v>
      </c>
      <c r="AJ30" s="29">
        <v>108896.2</v>
      </c>
      <c r="AK30" s="29">
        <v>-93.86</v>
      </c>
      <c r="AL30" s="29">
        <v>85437.52</v>
      </c>
      <c r="AM30" s="29">
        <v>5.32</v>
      </c>
      <c r="AN30" s="29">
        <v>163282.81</v>
      </c>
      <c r="AO30" s="29">
        <v>-1026.03</v>
      </c>
      <c r="AP30" s="29">
        <v>120579.43</v>
      </c>
      <c r="AQ30" s="30">
        <v>-3.71</v>
      </c>
      <c r="AR30" s="29">
        <v>24002.78</v>
      </c>
      <c r="AS30" s="30">
        <v>19.350000000000001</v>
      </c>
      <c r="AT30" s="29">
        <v>76511.59</v>
      </c>
      <c r="AU30" s="30">
        <v>-11.33</v>
      </c>
      <c r="AV30" s="29">
        <v>47930.48</v>
      </c>
      <c r="AW30" s="30">
        <v>-15.15</v>
      </c>
      <c r="AX30" s="29">
        <v>57247.59</v>
      </c>
      <c r="AY30" s="30">
        <v>-475.49</v>
      </c>
      <c r="AZ30" s="28">
        <v>1966489.06</v>
      </c>
      <c r="BA30" s="29">
        <v>-8770.67</v>
      </c>
      <c r="BB30" s="29">
        <v>97202.97</v>
      </c>
      <c r="BC30" s="30">
        <v>142.44999999999999</v>
      </c>
      <c r="BD30" s="29">
        <v>39327.32</v>
      </c>
      <c r="BE30" s="30">
        <v>-14.35</v>
      </c>
      <c r="BF30" s="29"/>
      <c r="BG30" s="29"/>
      <c r="BH30" s="29">
        <v>87916.89</v>
      </c>
      <c r="BI30" s="30">
        <v>89.75</v>
      </c>
      <c r="BJ30" s="29">
        <v>114183.95</v>
      </c>
      <c r="BK30" s="30">
        <v>102.75</v>
      </c>
      <c r="BL30" s="29">
        <v>47428.42</v>
      </c>
      <c r="BM30" s="30">
        <v>-36.700000000000003</v>
      </c>
      <c r="BN30" s="29">
        <v>44097.48</v>
      </c>
      <c r="BO30" s="30">
        <v>2.0099999999999998</v>
      </c>
      <c r="BP30" s="29">
        <v>67847.37</v>
      </c>
      <c r="BQ30" s="30">
        <v>-473.71</v>
      </c>
      <c r="BR30" s="29">
        <v>246470.46</v>
      </c>
      <c r="BS30" s="29">
        <v>-24.98</v>
      </c>
      <c r="BT30" s="29">
        <v>1871604.48</v>
      </c>
      <c r="BU30" s="29">
        <v>-8431.9500000000007</v>
      </c>
      <c r="BV30" s="29">
        <v>371234.12</v>
      </c>
      <c r="BW30" s="30">
        <v>-296.44</v>
      </c>
      <c r="BX30" s="29">
        <v>74231.19</v>
      </c>
      <c r="BY30" s="30">
        <v>53.79</v>
      </c>
      <c r="BZ30" s="29">
        <v>248720.33</v>
      </c>
      <c r="CA30" s="29">
        <v>-1020.71</v>
      </c>
      <c r="CB30" s="29">
        <v>12719.79</v>
      </c>
      <c r="CC30" s="30">
        <v>-8.3699999999999992</v>
      </c>
      <c r="CD30" s="29">
        <v>31353.58</v>
      </c>
      <c r="CE30" s="30">
        <v>-47.34</v>
      </c>
      <c r="CF30" s="29">
        <v>24292.27</v>
      </c>
      <c r="CG30" s="30">
        <v>-0.69</v>
      </c>
      <c r="CH30" s="29">
        <v>66199.92</v>
      </c>
      <c r="CI30" s="30">
        <v>-16.399999999999999</v>
      </c>
      <c r="CJ30" s="29">
        <v>400067.94</v>
      </c>
      <c r="CK30" s="29">
        <v>156.34</v>
      </c>
      <c r="CL30" s="29">
        <v>228506.78</v>
      </c>
      <c r="CM30" s="30">
        <v>-346.53</v>
      </c>
      <c r="CN30" s="28">
        <v>116545.82</v>
      </c>
      <c r="CO30" s="30">
        <v>-184.57</v>
      </c>
      <c r="CP30" s="29">
        <v>97773.47</v>
      </c>
      <c r="CQ30" s="30">
        <v>142.88</v>
      </c>
      <c r="CR30" s="29">
        <v>158182.59</v>
      </c>
      <c r="CS30" s="29">
        <v>-105.94</v>
      </c>
      <c r="CT30" s="29">
        <v>113370.17</v>
      </c>
      <c r="CU30" s="30">
        <v>-157.24</v>
      </c>
      <c r="CV30" s="29">
        <v>1871604.48</v>
      </c>
      <c r="CW30" s="29">
        <v>-8431.9500000000007</v>
      </c>
      <c r="CX30" s="29">
        <v>196869.09</v>
      </c>
      <c r="CY30" s="29">
        <v>402.08</v>
      </c>
      <c r="CZ30" s="29">
        <v>17052.259999999998</v>
      </c>
      <c r="DA30" s="30">
        <v>-11.7</v>
      </c>
      <c r="DB30" s="29">
        <v>39327.32</v>
      </c>
      <c r="DC30" s="30">
        <v>-14.35</v>
      </c>
      <c r="DD30" s="29">
        <v>8592.7199999999993</v>
      </c>
      <c r="DE30" s="30">
        <v>-0.61</v>
      </c>
      <c r="DF30" s="29">
        <v>55493.91</v>
      </c>
      <c r="DG30" s="30">
        <v>35.78</v>
      </c>
      <c r="DH30" s="29">
        <v>23283.22</v>
      </c>
      <c r="DI30" s="30">
        <v>-34.1</v>
      </c>
      <c r="DJ30" s="29">
        <v>557034.86</v>
      </c>
      <c r="DK30" s="29">
        <v>-96.52</v>
      </c>
      <c r="DL30" s="29">
        <v>91677.83</v>
      </c>
      <c r="DM30" s="30">
        <v>-141.88</v>
      </c>
      <c r="DN30" s="29">
        <v>1871604.48</v>
      </c>
      <c r="DO30" s="29">
        <v>-8431.9500000000007</v>
      </c>
      <c r="DP30" s="29">
        <v>86098.8</v>
      </c>
      <c r="DQ30" s="29">
        <v>-18.63</v>
      </c>
      <c r="DR30" s="29">
        <v>39884.93</v>
      </c>
      <c r="DS30" s="30">
        <v>48.78</v>
      </c>
      <c r="DT30" s="29">
        <v>125107.09</v>
      </c>
      <c r="DU30" s="29">
        <v>-99.6</v>
      </c>
      <c r="DV30" s="29">
        <v>32801.29</v>
      </c>
      <c r="DW30" s="30">
        <v>-6.68</v>
      </c>
      <c r="DX30" s="29">
        <v>106127.12</v>
      </c>
      <c r="DY30" s="30">
        <v>49.82</v>
      </c>
      <c r="DZ30" s="29">
        <v>8834.84</v>
      </c>
      <c r="EA30" s="30">
        <v>24.66</v>
      </c>
      <c r="EB30" s="29">
        <v>12786.66</v>
      </c>
      <c r="EC30" s="30">
        <v>36.68</v>
      </c>
      <c r="ED30" s="29">
        <v>10350.77</v>
      </c>
      <c r="EE30" s="30">
        <v>-19.41</v>
      </c>
      <c r="EF30" s="29">
        <v>262858.87</v>
      </c>
      <c r="EG30" s="30">
        <v>103.43</v>
      </c>
      <c r="EH30" s="29">
        <v>179101.18</v>
      </c>
      <c r="EI30" s="30">
        <v>-220.81</v>
      </c>
      <c r="EJ30" s="29">
        <v>94292.3</v>
      </c>
      <c r="EK30" s="30">
        <v>15.67</v>
      </c>
      <c r="EL30" s="29">
        <v>33876.160000000003</v>
      </c>
      <c r="EM30" s="30">
        <v>-47.12</v>
      </c>
      <c r="EN30" s="29">
        <v>39884.93</v>
      </c>
      <c r="EO30" s="30">
        <v>48.78</v>
      </c>
      <c r="EP30" s="29">
        <v>166464.51</v>
      </c>
      <c r="EQ30" s="29">
        <v>-83.28</v>
      </c>
      <c r="ER30" s="29">
        <v>14688.76</v>
      </c>
      <c r="ES30" s="29">
        <v>-176.11</v>
      </c>
      <c r="ET30" s="29">
        <v>120579.43</v>
      </c>
      <c r="EU30" s="30">
        <v>-3.71</v>
      </c>
      <c r="EV30" s="29">
        <v>44776.15</v>
      </c>
      <c r="EW30" s="30">
        <v>73.86</v>
      </c>
      <c r="EX30" s="29">
        <v>52997.32</v>
      </c>
      <c r="EY30" s="30">
        <v>69.03</v>
      </c>
    </row>
    <row r="31" spans="1:155">
      <c r="A31" s="27">
        <v>46108</v>
      </c>
      <c r="B31" s="29">
        <v>4345976.24</v>
      </c>
      <c r="C31" s="29">
        <v>-13316.45</v>
      </c>
      <c r="D31" s="29">
        <v>632233.11</v>
      </c>
      <c r="E31" s="29">
        <v>-242.64</v>
      </c>
      <c r="F31" s="29">
        <v>1834964.15</v>
      </c>
      <c r="G31" s="28">
        <v>-9232.82</v>
      </c>
      <c r="H31" s="29">
        <v>283912.51</v>
      </c>
      <c r="I31" s="29">
        <v>495.39</v>
      </c>
      <c r="J31" s="29">
        <v>40037.5</v>
      </c>
      <c r="K31" s="30">
        <v>9.3000000000000007</v>
      </c>
      <c r="L31" s="29">
        <v>262308.96000000002</v>
      </c>
      <c r="M31" s="30">
        <v>393.03</v>
      </c>
      <c r="N31" s="29">
        <v>232163.42</v>
      </c>
      <c r="O31" s="29">
        <v>-735.46</v>
      </c>
      <c r="P31" s="28">
        <v>203459.91</v>
      </c>
      <c r="Q31" s="29">
        <v>-143.55000000000001</v>
      </c>
      <c r="R31" s="29">
        <v>125887.75</v>
      </c>
      <c r="S31" s="29">
        <v>-82.99</v>
      </c>
      <c r="T31" s="29">
        <v>8499.7000000000007</v>
      </c>
      <c r="U31" s="30">
        <v>-16.739999999999998</v>
      </c>
      <c r="V31" s="29">
        <v>105709.37</v>
      </c>
      <c r="W31" s="29">
        <v>-78.19</v>
      </c>
      <c r="X31" s="29">
        <v>1823765.25</v>
      </c>
      <c r="Y31" s="29">
        <v>-10749.2</v>
      </c>
      <c r="Z31" s="29">
        <v>44125.63</v>
      </c>
      <c r="AA31" s="30">
        <v>97.55</v>
      </c>
      <c r="AB31" s="29">
        <v>202032.7</v>
      </c>
      <c r="AC31" s="30">
        <v>-403.01</v>
      </c>
      <c r="AD31" s="29">
        <v>19936.93</v>
      </c>
      <c r="AE31" s="30">
        <v>-4.16</v>
      </c>
      <c r="AF31" s="29">
        <v>23349.61</v>
      </c>
      <c r="AG31" s="30">
        <v>-14.76</v>
      </c>
      <c r="AH31" s="29">
        <v>185288.79</v>
      </c>
      <c r="AI31" s="29">
        <v>-369.13</v>
      </c>
      <c r="AJ31" s="29">
        <v>110794.96</v>
      </c>
      <c r="AK31" s="29">
        <v>-65.17</v>
      </c>
      <c r="AL31" s="29">
        <v>86411.64</v>
      </c>
      <c r="AM31" s="29">
        <v>47.23</v>
      </c>
      <c r="AN31" s="29">
        <v>164722.25</v>
      </c>
      <c r="AO31" s="29">
        <v>-803.4</v>
      </c>
      <c r="AP31" s="29">
        <v>114737.58</v>
      </c>
      <c r="AQ31" s="30">
        <v>85.17</v>
      </c>
      <c r="AR31" s="29">
        <v>24585.46</v>
      </c>
      <c r="AS31" s="30">
        <v>-4.9400000000000004</v>
      </c>
      <c r="AT31" s="29">
        <v>77106.77</v>
      </c>
      <c r="AU31" s="30">
        <v>-31.68</v>
      </c>
      <c r="AV31" s="29">
        <v>48194.96</v>
      </c>
      <c r="AW31" s="30">
        <v>-45.39</v>
      </c>
      <c r="AX31" s="29">
        <v>56868.83</v>
      </c>
      <c r="AY31" s="30">
        <v>-503.13</v>
      </c>
      <c r="AZ31" s="28">
        <v>1955328.81</v>
      </c>
      <c r="BA31" s="29">
        <v>-11048.19</v>
      </c>
      <c r="BB31" s="29">
        <v>96921.3</v>
      </c>
      <c r="BC31" s="30">
        <v>128.69999999999999</v>
      </c>
      <c r="BD31" s="29">
        <v>37627.730000000003</v>
      </c>
      <c r="BE31" s="30">
        <v>-51.23</v>
      </c>
      <c r="BF31" s="29"/>
      <c r="BG31" s="29"/>
      <c r="BH31" s="29">
        <v>86774.51</v>
      </c>
      <c r="BI31" s="30">
        <v>-29.1</v>
      </c>
      <c r="BJ31" s="29">
        <v>115540.82</v>
      </c>
      <c r="BK31" s="30">
        <v>81.83</v>
      </c>
      <c r="BL31" s="29">
        <v>45852.45</v>
      </c>
      <c r="BM31" s="30">
        <v>-43.81</v>
      </c>
      <c r="BN31" s="29">
        <v>44124.27</v>
      </c>
      <c r="BO31" s="30">
        <v>-41.94</v>
      </c>
      <c r="BP31" s="29">
        <v>67826.87</v>
      </c>
      <c r="BQ31" s="30">
        <v>-496.48</v>
      </c>
      <c r="BR31" s="29">
        <v>238982.18</v>
      </c>
      <c r="BS31" s="29">
        <v>-146.29</v>
      </c>
      <c r="BT31" s="29">
        <v>1860926.36</v>
      </c>
      <c r="BU31" s="29">
        <v>-10745.03</v>
      </c>
      <c r="BV31" s="29">
        <v>363294.42</v>
      </c>
      <c r="BW31" s="30">
        <v>-179.93</v>
      </c>
      <c r="BX31" s="29">
        <v>74356.22</v>
      </c>
      <c r="BY31" s="30">
        <v>-13.76</v>
      </c>
      <c r="BZ31" s="29">
        <v>251133.89</v>
      </c>
      <c r="CA31" s="29">
        <v>-756.17</v>
      </c>
      <c r="CB31" s="29">
        <v>12958.74</v>
      </c>
      <c r="CC31" s="30">
        <v>-15.12</v>
      </c>
      <c r="CD31" s="29">
        <v>31475.98</v>
      </c>
      <c r="CE31" s="30">
        <v>-25.66</v>
      </c>
      <c r="CF31" s="29">
        <v>24963.55</v>
      </c>
      <c r="CG31" s="30">
        <v>-0.78</v>
      </c>
      <c r="CH31" s="29">
        <v>66770.14</v>
      </c>
      <c r="CI31" s="30">
        <v>-49.23</v>
      </c>
      <c r="CJ31" s="29">
        <v>403812</v>
      </c>
      <c r="CK31" s="29">
        <v>-52.59</v>
      </c>
      <c r="CL31" s="29">
        <v>230402.18</v>
      </c>
      <c r="CM31" s="30">
        <v>-413.39</v>
      </c>
      <c r="CN31" s="29">
        <v>119387.43</v>
      </c>
      <c r="CO31" s="30">
        <v>-196.94</v>
      </c>
      <c r="CP31" s="29">
        <v>97488.98</v>
      </c>
      <c r="CQ31" s="30">
        <v>129.13</v>
      </c>
      <c r="CR31" s="29">
        <v>160383.89000000001</v>
      </c>
      <c r="CS31" s="29">
        <v>-107.42</v>
      </c>
      <c r="CT31" s="29">
        <v>111657.78</v>
      </c>
      <c r="CU31" s="30">
        <v>-305.33</v>
      </c>
      <c r="CV31" s="29">
        <v>1860926.36</v>
      </c>
      <c r="CW31" s="29">
        <v>-10745.03</v>
      </c>
      <c r="CX31" s="29">
        <v>200836.9</v>
      </c>
      <c r="CY31" s="29">
        <v>437.95</v>
      </c>
      <c r="CZ31" s="29">
        <v>17132.849999999999</v>
      </c>
      <c r="DA31" s="30">
        <v>-28.56</v>
      </c>
      <c r="DB31" s="29">
        <v>37627.730000000003</v>
      </c>
      <c r="DC31" s="30">
        <v>-51.23</v>
      </c>
      <c r="DD31" s="29">
        <v>8499.7000000000007</v>
      </c>
      <c r="DE31" s="30">
        <v>-16.739999999999998</v>
      </c>
      <c r="DF31" s="29">
        <v>55700.76</v>
      </c>
      <c r="DG31" s="30">
        <v>-12.81</v>
      </c>
      <c r="DH31" s="29">
        <v>23400.23</v>
      </c>
      <c r="DI31" s="30">
        <v>-8.73</v>
      </c>
      <c r="DJ31" s="29">
        <v>550358.44999999995</v>
      </c>
      <c r="DK31" s="29">
        <v>-135.16</v>
      </c>
      <c r="DL31" s="29">
        <v>94097.82</v>
      </c>
      <c r="DM31" s="30">
        <v>-142.97</v>
      </c>
      <c r="DN31" s="29">
        <v>1860926.36</v>
      </c>
      <c r="DO31" s="29">
        <v>-10745.03</v>
      </c>
      <c r="DP31" s="29">
        <v>87299.27</v>
      </c>
      <c r="DQ31" s="29">
        <v>-72.33</v>
      </c>
      <c r="DR31" s="29">
        <v>41882.449999999997</v>
      </c>
      <c r="DS31" s="30">
        <v>16.39</v>
      </c>
      <c r="DT31" s="29">
        <v>125887.75</v>
      </c>
      <c r="DU31" s="29">
        <v>-82.99</v>
      </c>
      <c r="DV31" s="29">
        <v>34221.51</v>
      </c>
      <c r="DW31" s="30">
        <v>-24.42</v>
      </c>
      <c r="DX31" s="29">
        <v>105709.37</v>
      </c>
      <c r="DY31" s="30">
        <v>-78.19</v>
      </c>
      <c r="DZ31" s="29">
        <v>9010.9500000000007</v>
      </c>
      <c r="EA31" s="30">
        <v>5.89</v>
      </c>
      <c r="EB31" s="29">
        <v>12792.4</v>
      </c>
      <c r="EC31" s="30">
        <v>35.979999999999997</v>
      </c>
      <c r="ED31" s="29">
        <v>10356.68</v>
      </c>
      <c r="EE31" s="30">
        <v>-18.88</v>
      </c>
      <c r="EF31" s="29">
        <v>264602.08</v>
      </c>
      <c r="EG31" s="30">
        <v>-32.19</v>
      </c>
      <c r="EH31" s="29">
        <v>175575.27</v>
      </c>
      <c r="EI31" s="30">
        <v>-197.55</v>
      </c>
      <c r="EJ31" s="29">
        <v>96645.79</v>
      </c>
      <c r="EK31" s="30">
        <v>-68.599999999999994</v>
      </c>
      <c r="EL31" s="29">
        <v>34041.699999999997</v>
      </c>
      <c r="EM31" s="30">
        <v>-24.63</v>
      </c>
      <c r="EN31" s="29">
        <v>41882.449999999997</v>
      </c>
      <c r="EO31" s="30">
        <v>16.39</v>
      </c>
      <c r="EP31" s="29">
        <v>162721.04999999999</v>
      </c>
      <c r="EQ31" s="29">
        <v>43.05</v>
      </c>
      <c r="ER31" s="29">
        <v>14571.16</v>
      </c>
      <c r="ES31" s="29">
        <v>-114.48</v>
      </c>
      <c r="ET31" s="29">
        <v>114737.58</v>
      </c>
      <c r="EU31" s="30">
        <v>85.17</v>
      </c>
      <c r="EV31" s="29">
        <v>44125.63</v>
      </c>
      <c r="EW31" s="30">
        <v>97.55</v>
      </c>
      <c r="EX31" s="29">
        <v>53363.35</v>
      </c>
      <c r="EY31" s="30">
        <v>31.58</v>
      </c>
    </row>
    <row r="32" spans="1:155">
      <c r="A32" s="27">
        <v>46111</v>
      </c>
      <c r="B32" s="29">
        <v>4216789.63</v>
      </c>
      <c r="C32" s="29">
        <v>-11735.89</v>
      </c>
      <c r="D32" s="29">
        <v>612779.01</v>
      </c>
      <c r="E32" s="29">
        <v>-114.85</v>
      </c>
      <c r="F32" s="29">
        <v>1790618.47</v>
      </c>
      <c r="G32" s="29">
        <v>-8180.31</v>
      </c>
      <c r="H32" s="29">
        <v>289003.34999999998</v>
      </c>
      <c r="I32" s="29">
        <v>558.84</v>
      </c>
      <c r="J32" s="29">
        <v>39071.03</v>
      </c>
      <c r="K32" s="30">
        <v>-14.87</v>
      </c>
      <c r="L32" s="29">
        <v>267670.71000000002</v>
      </c>
      <c r="M32" s="30">
        <v>486.93</v>
      </c>
      <c r="N32" s="29">
        <v>222908.52</v>
      </c>
      <c r="O32" s="29">
        <v>-542.12</v>
      </c>
      <c r="P32" s="29">
        <v>195449.2</v>
      </c>
      <c r="Q32" s="29">
        <v>-135.79</v>
      </c>
      <c r="R32" s="29">
        <v>121963.67</v>
      </c>
      <c r="S32" s="29">
        <v>-16.7</v>
      </c>
      <c r="T32" s="29">
        <v>8561.58</v>
      </c>
      <c r="U32" s="30">
        <v>-9.4</v>
      </c>
      <c r="V32" s="29">
        <v>100787.32</v>
      </c>
      <c r="W32" s="29">
        <v>-7.88</v>
      </c>
      <c r="X32" s="29">
        <v>1763631.77</v>
      </c>
      <c r="Y32" s="29">
        <v>-10559.36</v>
      </c>
      <c r="Z32" s="29">
        <v>43507.24</v>
      </c>
      <c r="AA32" s="30">
        <v>91.91</v>
      </c>
      <c r="AB32" s="29">
        <v>194703.19</v>
      </c>
      <c r="AC32" s="30">
        <v>-490.96</v>
      </c>
      <c r="AD32" s="29">
        <v>19224</v>
      </c>
      <c r="AE32" s="30">
        <v>4.83</v>
      </c>
      <c r="AF32" s="29">
        <v>23237.67</v>
      </c>
      <c r="AG32" s="30">
        <v>21.1</v>
      </c>
      <c r="AH32" s="29">
        <v>177051.06</v>
      </c>
      <c r="AI32" s="29">
        <v>-210.52</v>
      </c>
      <c r="AJ32" s="29">
        <v>108503.45</v>
      </c>
      <c r="AK32" s="29">
        <v>-58.76</v>
      </c>
      <c r="AL32" s="29">
        <v>83675.039999999994</v>
      </c>
      <c r="AM32" s="29">
        <v>14.78</v>
      </c>
      <c r="AN32" s="29">
        <v>157763.99</v>
      </c>
      <c r="AO32" s="29">
        <v>-580.36</v>
      </c>
      <c r="AP32" s="29">
        <v>109661.4</v>
      </c>
      <c r="AQ32" s="30">
        <v>151</v>
      </c>
      <c r="AR32" s="29">
        <v>23603.75</v>
      </c>
      <c r="AS32" s="30">
        <v>-0.12</v>
      </c>
      <c r="AT32" s="29">
        <v>74569.03</v>
      </c>
      <c r="AU32" s="30">
        <v>-27.78</v>
      </c>
      <c r="AV32" s="29">
        <v>46998.42</v>
      </c>
      <c r="AW32" s="30">
        <v>-46.41</v>
      </c>
      <c r="AX32" s="29">
        <v>56406.79</v>
      </c>
      <c r="AY32" s="30">
        <v>-141.13</v>
      </c>
      <c r="AZ32" s="28">
        <v>1893371.86</v>
      </c>
      <c r="BA32" s="29">
        <v>-10673.21</v>
      </c>
      <c r="BB32" s="29">
        <v>95265.9</v>
      </c>
      <c r="BC32" s="30">
        <v>116.63</v>
      </c>
      <c r="BD32" s="29">
        <v>36377.589999999997</v>
      </c>
      <c r="BE32" s="30">
        <v>9.65</v>
      </c>
      <c r="BF32" s="29"/>
      <c r="BG32" s="29"/>
      <c r="BH32" s="29">
        <v>87068.55</v>
      </c>
      <c r="BI32" s="30">
        <v>92.4</v>
      </c>
      <c r="BJ32" s="29">
        <v>115789.79</v>
      </c>
      <c r="BK32" s="30">
        <v>92.72</v>
      </c>
      <c r="BL32" s="29">
        <v>45581.62</v>
      </c>
      <c r="BM32" s="30">
        <v>-34.25</v>
      </c>
      <c r="BN32" s="29">
        <v>43881.23</v>
      </c>
      <c r="BO32" s="30">
        <v>-2.85</v>
      </c>
      <c r="BP32" s="29">
        <v>67006.070000000007</v>
      </c>
      <c r="BQ32" s="30">
        <v>-140.87</v>
      </c>
      <c r="BR32" s="29">
        <v>229203.34</v>
      </c>
      <c r="BS32" s="29">
        <v>124.94</v>
      </c>
      <c r="BT32" s="29">
        <v>1799249.57</v>
      </c>
      <c r="BU32" s="29">
        <v>-10592.29</v>
      </c>
      <c r="BV32" s="29">
        <v>348597.47</v>
      </c>
      <c r="BW32" s="30">
        <v>-36.24</v>
      </c>
      <c r="BX32" s="29">
        <v>72143.88</v>
      </c>
      <c r="BY32" s="30">
        <v>31.04</v>
      </c>
      <c r="BZ32" s="29">
        <v>241439.03</v>
      </c>
      <c r="CA32" s="29">
        <v>-565.58000000000004</v>
      </c>
      <c r="CB32" s="29">
        <v>12427.76</v>
      </c>
      <c r="CC32" s="30">
        <v>-15.6</v>
      </c>
      <c r="CD32" s="29">
        <v>30830.69</v>
      </c>
      <c r="CE32" s="30">
        <v>-17</v>
      </c>
      <c r="CF32" s="29">
        <v>24292.04</v>
      </c>
      <c r="CG32" s="30">
        <v>-21.22</v>
      </c>
      <c r="CH32" s="29">
        <v>65464.639999999999</v>
      </c>
      <c r="CI32" s="30">
        <v>-65.5</v>
      </c>
      <c r="CJ32" s="29">
        <v>390716.02</v>
      </c>
      <c r="CK32" s="29">
        <v>-4.38</v>
      </c>
      <c r="CL32" s="29">
        <v>222405.18</v>
      </c>
      <c r="CM32" s="30">
        <v>-514.97</v>
      </c>
      <c r="CN32" s="29">
        <v>112912.59</v>
      </c>
      <c r="CO32" s="30">
        <v>-79.83</v>
      </c>
      <c r="CP32" s="29">
        <v>95839.43</v>
      </c>
      <c r="CQ32" s="30">
        <v>116.44</v>
      </c>
      <c r="CR32" s="29">
        <v>156197.01</v>
      </c>
      <c r="CS32" s="29">
        <v>-78.489999999999995</v>
      </c>
      <c r="CT32" s="29">
        <v>107692.04</v>
      </c>
      <c r="CU32" s="30">
        <v>-251.79</v>
      </c>
      <c r="CV32" s="29">
        <v>1799249.57</v>
      </c>
      <c r="CW32" s="29">
        <v>-10592.29</v>
      </c>
      <c r="CX32" s="29">
        <v>203889.9</v>
      </c>
      <c r="CY32" s="29">
        <v>447.5</v>
      </c>
      <c r="CZ32" s="29">
        <v>16533.64</v>
      </c>
      <c r="DA32" s="30">
        <v>-30.14</v>
      </c>
      <c r="DB32" s="29">
        <v>36377.589999999997</v>
      </c>
      <c r="DC32" s="30">
        <v>9.65</v>
      </c>
      <c r="DD32" s="29">
        <v>8561.58</v>
      </c>
      <c r="DE32" s="30">
        <v>-9.4</v>
      </c>
      <c r="DF32" s="29">
        <v>53870.22</v>
      </c>
      <c r="DG32" s="30">
        <v>28.69</v>
      </c>
      <c r="DH32" s="29">
        <v>22903.53</v>
      </c>
      <c r="DI32" s="30">
        <v>-3.05</v>
      </c>
      <c r="DJ32" s="29">
        <v>538459.81000000006</v>
      </c>
      <c r="DK32" s="29">
        <v>253.97</v>
      </c>
      <c r="DL32" s="29">
        <v>88372.28</v>
      </c>
      <c r="DM32" s="30">
        <v>-24.14</v>
      </c>
      <c r="DN32" s="29">
        <v>1799249.57</v>
      </c>
      <c r="DO32" s="29">
        <v>-10592.29</v>
      </c>
      <c r="DP32" s="29">
        <v>82912.53</v>
      </c>
      <c r="DQ32" s="29">
        <v>-72.260000000000005</v>
      </c>
      <c r="DR32" s="29">
        <v>40976.11</v>
      </c>
      <c r="DS32" s="30">
        <v>-1.53</v>
      </c>
      <c r="DT32" s="28">
        <v>121963.67</v>
      </c>
      <c r="DU32" s="29">
        <v>-16.7</v>
      </c>
      <c r="DV32" s="29">
        <v>33952.050000000003</v>
      </c>
      <c r="DW32" s="30">
        <v>-61.8</v>
      </c>
      <c r="DX32" s="29">
        <v>100787.32</v>
      </c>
      <c r="DY32" s="30">
        <v>-7.88</v>
      </c>
      <c r="DZ32" s="29">
        <v>8598.17</v>
      </c>
      <c r="EA32" s="30">
        <v>-2</v>
      </c>
      <c r="EB32" s="29">
        <v>12484.94</v>
      </c>
      <c r="EC32" s="30">
        <v>31.56</v>
      </c>
      <c r="ED32" s="29">
        <v>10005.08</v>
      </c>
      <c r="EE32" s="30">
        <v>-16.559999999999999</v>
      </c>
      <c r="EF32" s="29">
        <v>257266.1</v>
      </c>
      <c r="EG32" s="30">
        <v>24.94</v>
      </c>
      <c r="EH32" s="29">
        <v>166468.76999999999</v>
      </c>
      <c r="EI32" s="30">
        <v>-132.65</v>
      </c>
      <c r="EJ32" s="29">
        <v>95169.99</v>
      </c>
      <c r="EK32" s="30">
        <v>-85.94</v>
      </c>
      <c r="EL32" s="29">
        <v>33383.26</v>
      </c>
      <c r="EM32" s="30">
        <v>-15.04</v>
      </c>
      <c r="EN32" s="29">
        <v>40976.11</v>
      </c>
      <c r="EO32" s="30">
        <v>-1.53</v>
      </c>
      <c r="EP32" s="29">
        <v>157176.26</v>
      </c>
      <c r="EQ32" s="29">
        <v>89.45</v>
      </c>
      <c r="ER32" s="29">
        <v>13846.89</v>
      </c>
      <c r="ES32" s="29">
        <v>-70.930000000000007</v>
      </c>
      <c r="ET32" s="29">
        <v>109661.4</v>
      </c>
      <c r="EU32" s="30">
        <v>151</v>
      </c>
      <c r="EV32" s="29">
        <v>43507.24</v>
      </c>
      <c r="EW32" s="30">
        <v>91.91</v>
      </c>
      <c r="EX32" s="29">
        <v>52332.19</v>
      </c>
      <c r="EY32" s="30">
        <v>24.53</v>
      </c>
    </row>
    <row r="33" spans="1:155">
      <c r="A33" s="27">
        <v>46112</v>
      </c>
      <c r="B33" s="29">
        <v>4035189.36</v>
      </c>
      <c r="C33" s="29">
        <v>-13588.17</v>
      </c>
      <c r="D33" s="29">
        <v>582547.41</v>
      </c>
      <c r="E33" s="29">
        <v>-169.35</v>
      </c>
      <c r="F33" s="29">
        <v>1710834.54</v>
      </c>
      <c r="G33" s="29">
        <v>-8749.34</v>
      </c>
      <c r="H33" s="29">
        <v>277326.34999999998</v>
      </c>
      <c r="I33" s="29">
        <v>80.88</v>
      </c>
      <c r="J33" s="29">
        <v>39296.94</v>
      </c>
      <c r="K33" s="30">
        <v>-31.96</v>
      </c>
      <c r="L33" s="29">
        <v>256689.75</v>
      </c>
      <c r="M33" s="30">
        <v>84.37</v>
      </c>
      <c r="N33" s="29">
        <v>213088.93</v>
      </c>
      <c r="O33" s="29">
        <v>-374.33</v>
      </c>
      <c r="P33" s="29">
        <v>190629.92</v>
      </c>
      <c r="Q33" s="30">
        <v>-168.84</v>
      </c>
      <c r="R33" s="29">
        <v>118391.85</v>
      </c>
      <c r="S33" s="29">
        <v>-132.94</v>
      </c>
      <c r="T33" s="29">
        <v>8559.1299999999992</v>
      </c>
      <c r="U33" s="30">
        <v>-10.09</v>
      </c>
      <c r="V33" s="29">
        <v>96492.31</v>
      </c>
      <c r="W33" s="29">
        <v>44.82</v>
      </c>
      <c r="X33" s="29">
        <v>1659008.49</v>
      </c>
      <c r="Y33" s="29">
        <v>-11851.91</v>
      </c>
      <c r="Z33" s="29">
        <v>42794.32</v>
      </c>
      <c r="AA33" s="30">
        <v>100.2</v>
      </c>
      <c r="AB33" s="29">
        <v>190454.53</v>
      </c>
      <c r="AC33" s="30">
        <v>-470.17</v>
      </c>
      <c r="AD33" s="29">
        <v>18515.099999999999</v>
      </c>
      <c r="AE33" s="30">
        <v>3.07</v>
      </c>
      <c r="AF33" s="29">
        <v>23531.63</v>
      </c>
      <c r="AG33" s="30">
        <v>-3.55</v>
      </c>
      <c r="AH33" s="29">
        <v>175168.96</v>
      </c>
      <c r="AI33" s="29">
        <v>-288.60000000000002</v>
      </c>
      <c r="AJ33" s="29">
        <v>106923.02</v>
      </c>
      <c r="AK33" s="29">
        <v>-40.96</v>
      </c>
      <c r="AL33" s="29">
        <v>80786.179999999993</v>
      </c>
      <c r="AM33" s="29">
        <v>6.12</v>
      </c>
      <c r="AN33" s="29">
        <v>150342.19</v>
      </c>
      <c r="AO33" s="29">
        <v>-404.05</v>
      </c>
      <c r="AP33" s="29">
        <v>105142.09</v>
      </c>
      <c r="AQ33" s="30">
        <v>100.27</v>
      </c>
      <c r="AR33" s="29">
        <v>22794.49</v>
      </c>
      <c r="AS33" s="30">
        <v>-2.38</v>
      </c>
      <c r="AT33" s="29">
        <v>72994.27</v>
      </c>
      <c r="AU33" s="30">
        <v>-40.369999999999997</v>
      </c>
      <c r="AV33" s="29">
        <v>46851.16</v>
      </c>
      <c r="AW33" s="30">
        <v>-79.28</v>
      </c>
      <c r="AX33" s="29">
        <v>54833.34</v>
      </c>
      <c r="AY33" s="30">
        <v>-119.5</v>
      </c>
      <c r="AZ33" s="28">
        <v>1784315.84</v>
      </c>
      <c r="BA33" s="29">
        <v>-12166.17</v>
      </c>
      <c r="BB33" s="29">
        <v>92487.65</v>
      </c>
      <c r="BC33" s="30">
        <v>110.75</v>
      </c>
      <c r="BD33" s="29">
        <v>35772.160000000003</v>
      </c>
      <c r="BE33" s="30">
        <v>0.4</v>
      </c>
      <c r="BF33" s="29"/>
      <c r="BG33" s="29"/>
      <c r="BH33" s="29">
        <v>83364.39</v>
      </c>
      <c r="BI33" s="30">
        <v>82.33</v>
      </c>
      <c r="BJ33" s="29">
        <v>110825.15</v>
      </c>
      <c r="BK33" s="30">
        <v>-104.08</v>
      </c>
      <c r="BL33" s="29">
        <v>44219.95</v>
      </c>
      <c r="BM33" s="30">
        <v>-30.33</v>
      </c>
      <c r="BN33" s="29">
        <v>42657.17</v>
      </c>
      <c r="BO33" s="30">
        <v>-70.099999999999994</v>
      </c>
      <c r="BP33" s="29">
        <v>65079.29</v>
      </c>
      <c r="BQ33" s="30">
        <v>-116.41</v>
      </c>
      <c r="BR33" s="29">
        <v>221744.06</v>
      </c>
      <c r="BS33" s="29">
        <v>93.61</v>
      </c>
      <c r="BT33" s="29">
        <v>1692706.63</v>
      </c>
      <c r="BU33" s="29">
        <v>-11859.35</v>
      </c>
      <c r="BV33" s="29">
        <v>327374.12</v>
      </c>
      <c r="BW33" s="30">
        <v>25.78</v>
      </c>
      <c r="BX33" s="29">
        <v>70965.710000000006</v>
      </c>
      <c r="BY33" s="30">
        <v>0.01</v>
      </c>
      <c r="BZ33" s="29">
        <v>231128.37</v>
      </c>
      <c r="CA33" s="29">
        <v>-397.94</v>
      </c>
      <c r="CB33" s="29">
        <v>12037.54</v>
      </c>
      <c r="CC33" s="30">
        <v>-13.14</v>
      </c>
      <c r="CD33" s="29">
        <v>30448.52</v>
      </c>
      <c r="CE33" s="30">
        <v>6.27</v>
      </c>
      <c r="CF33" s="29">
        <v>23881.47</v>
      </c>
      <c r="CG33" s="30">
        <v>-17.62</v>
      </c>
      <c r="CH33" s="29">
        <v>65548.5</v>
      </c>
      <c r="CI33" s="30">
        <v>-105.33</v>
      </c>
      <c r="CJ33" s="29">
        <v>370501.2</v>
      </c>
      <c r="CK33" s="29">
        <v>-65.42</v>
      </c>
      <c r="CL33" s="29">
        <v>217500.91</v>
      </c>
      <c r="CM33" s="30">
        <v>-470.76</v>
      </c>
      <c r="CN33" s="29">
        <v>110049.36</v>
      </c>
      <c r="CO33" s="30">
        <v>-69.930000000000007</v>
      </c>
      <c r="CP33" s="29">
        <v>93033.32</v>
      </c>
      <c r="CQ33" s="30">
        <v>110.55</v>
      </c>
      <c r="CR33" s="29">
        <v>152852.04999999999</v>
      </c>
      <c r="CS33" s="29">
        <v>-202.17</v>
      </c>
      <c r="CT33" s="29">
        <v>102446.44</v>
      </c>
      <c r="CU33" s="30">
        <v>-182.63</v>
      </c>
      <c r="CV33" s="29">
        <v>1692706.63</v>
      </c>
      <c r="CW33" s="29">
        <v>-11859.35</v>
      </c>
      <c r="CX33" s="29">
        <v>196426.27</v>
      </c>
      <c r="CY33" s="29">
        <v>181.13</v>
      </c>
      <c r="CZ33" s="29">
        <v>16066.97</v>
      </c>
      <c r="DA33" s="30">
        <v>-45.55</v>
      </c>
      <c r="DB33" s="29">
        <v>35772.160000000003</v>
      </c>
      <c r="DC33" s="30">
        <v>0.4</v>
      </c>
      <c r="DD33" s="29">
        <v>8559.1299999999992</v>
      </c>
      <c r="DE33" s="30">
        <v>-10.09</v>
      </c>
      <c r="DF33" s="29">
        <v>53115.13</v>
      </c>
      <c r="DG33" s="30">
        <v>17.52</v>
      </c>
      <c r="DH33" s="29">
        <v>22616.37</v>
      </c>
      <c r="DI33" s="30">
        <v>25.15</v>
      </c>
      <c r="DJ33" s="29">
        <v>521281.05</v>
      </c>
      <c r="DK33" s="29">
        <v>-65.599999999999994</v>
      </c>
      <c r="DL33" s="29">
        <v>86125.89</v>
      </c>
      <c r="DM33" s="30">
        <v>-7.28</v>
      </c>
      <c r="DN33" s="29">
        <v>1692706.63</v>
      </c>
      <c r="DO33" s="29">
        <v>-11859.35</v>
      </c>
      <c r="DP33" s="29">
        <v>79096.539999999994</v>
      </c>
      <c r="DQ33" s="29">
        <v>-83.86</v>
      </c>
      <c r="DR33" s="29">
        <v>40949.96</v>
      </c>
      <c r="DS33" s="30">
        <v>-24.84</v>
      </c>
      <c r="DT33" s="29">
        <v>118391.85</v>
      </c>
      <c r="DU33" s="29">
        <v>-132.94</v>
      </c>
      <c r="DV33" s="29">
        <v>34178.76</v>
      </c>
      <c r="DW33" s="30">
        <v>-69.27</v>
      </c>
      <c r="DX33" s="29">
        <v>96492.31</v>
      </c>
      <c r="DY33" s="30">
        <v>44.82</v>
      </c>
      <c r="DZ33" s="29">
        <v>8452.7800000000007</v>
      </c>
      <c r="EA33" s="30">
        <v>-1.35</v>
      </c>
      <c r="EB33" s="29">
        <v>12300.61</v>
      </c>
      <c r="EC33" s="30">
        <v>25.32</v>
      </c>
      <c r="ED33" s="29">
        <v>9758.77</v>
      </c>
      <c r="EE33" s="30">
        <v>-13.93</v>
      </c>
      <c r="EF33" s="29">
        <v>242632.26</v>
      </c>
      <c r="EG33" s="30">
        <v>-25.48</v>
      </c>
      <c r="EH33" s="29">
        <v>155183.20000000001</v>
      </c>
      <c r="EI33" s="30">
        <v>-111.31</v>
      </c>
      <c r="EJ33" s="29">
        <v>95284.3</v>
      </c>
      <c r="EK33" s="30">
        <v>-133.47</v>
      </c>
      <c r="EL33" s="29">
        <v>32961.79</v>
      </c>
      <c r="EM33" s="30">
        <v>6.73</v>
      </c>
      <c r="EN33" s="29">
        <v>40949.96</v>
      </c>
      <c r="EO33" s="30">
        <v>-24.84</v>
      </c>
      <c r="EP33" s="29">
        <v>148068.14000000001</v>
      </c>
      <c r="EQ33" s="29">
        <v>147.47</v>
      </c>
      <c r="ER33" s="29">
        <v>12806.38</v>
      </c>
      <c r="ES33" s="29">
        <v>-0.59</v>
      </c>
      <c r="ET33" s="29">
        <v>105142.09</v>
      </c>
      <c r="EU33" s="30">
        <v>100.27</v>
      </c>
      <c r="EV33" s="29">
        <v>42794.32</v>
      </c>
      <c r="EW33" s="30">
        <v>100.2</v>
      </c>
      <c r="EX33" s="29">
        <v>50239</v>
      </c>
      <c r="EY33" s="30">
        <v>10.34</v>
      </c>
    </row>
    <row r="34" spans="1:155">
      <c r="A34" s="27">
        <v>46113</v>
      </c>
      <c r="B34" s="29">
        <v>4375420</v>
      </c>
      <c r="C34" s="29">
        <v>-12939.74</v>
      </c>
      <c r="D34" s="29">
        <v>617454.49</v>
      </c>
      <c r="E34" s="29">
        <v>-104.09</v>
      </c>
      <c r="F34" s="29">
        <v>1885889.76</v>
      </c>
      <c r="G34" s="29">
        <v>-7611.65</v>
      </c>
      <c r="H34" s="29">
        <v>289578.58</v>
      </c>
      <c r="I34" s="29">
        <v>-20.12</v>
      </c>
      <c r="J34" s="29">
        <v>40571.089999999997</v>
      </c>
      <c r="K34" s="29">
        <v>-36.29</v>
      </c>
      <c r="L34" s="29">
        <v>267962.44</v>
      </c>
      <c r="M34" s="30">
        <v>-2.27</v>
      </c>
      <c r="N34" s="29">
        <v>229999.58</v>
      </c>
      <c r="O34" s="29">
        <v>-263.16000000000003</v>
      </c>
      <c r="P34" s="29">
        <v>200106.08</v>
      </c>
      <c r="Q34" s="30">
        <v>-144.77000000000001</v>
      </c>
      <c r="R34" s="29">
        <v>124229.74</v>
      </c>
      <c r="S34" s="29">
        <v>-72.11</v>
      </c>
      <c r="T34" s="29">
        <v>8591.17</v>
      </c>
      <c r="U34" s="29">
        <v>-11.61</v>
      </c>
      <c r="V34" s="29">
        <v>105659.35</v>
      </c>
      <c r="W34" s="29">
        <v>-179.24</v>
      </c>
      <c r="X34" s="29">
        <v>1862073.58</v>
      </c>
      <c r="Y34" s="29">
        <v>-10897.71</v>
      </c>
      <c r="Z34" s="29">
        <v>44000.41</v>
      </c>
      <c r="AA34" s="30">
        <v>87.14</v>
      </c>
      <c r="AB34" s="29">
        <v>199084.11</v>
      </c>
      <c r="AC34" s="30">
        <v>-556.76</v>
      </c>
      <c r="AD34" s="29">
        <v>19631.560000000001</v>
      </c>
      <c r="AE34" s="30">
        <v>1.22</v>
      </c>
      <c r="AF34" s="29">
        <v>24303.95</v>
      </c>
      <c r="AG34" s="30">
        <v>24.73</v>
      </c>
      <c r="AH34" s="29">
        <v>181941.38</v>
      </c>
      <c r="AI34" s="29">
        <v>-413.39</v>
      </c>
      <c r="AJ34" s="29">
        <v>110197.24</v>
      </c>
      <c r="AK34" s="29">
        <v>-10.97</v>
      </c>
      <c r="AL34" s="29">
        <v>85704.73</v>
      </c>
      <c r="AM34" s="29">
        <v>14.73</v>
      </c>
      <c r="AN34" s="29">
        <v>162961.95000000001</v>
      </c>
      <c r="AO34" s="29">
        <v>-295.89</v>
      </c>
      <c r="AP34" s="29">
        <v>114396.66</v>
      </c>
      <c r="AQ34" s="30">
        <v>-34.82</v>
      </c>
      <c r="AR34" s="29">
        <v>23648.59</v>
      </c>
      <c r="AS34" s="30">
        <v>-2.2200000000000002</v>
      </c>
      <c r="AT34" s="29">
        <v>75877.320000000007</v>
      </c>
      <c r="AU34" s="30">
        <v>-41.76</v>
      </c>
      <c r="AV34" s="29">
        <v>48808.49</v>
      </c>
      <c r="AW34" s="30">
        <v>-65.42</v>
      </c>
      <c r="AX34" s="29">
        <v>60637.01</v>
      </c>
      <c r="AY34" s="30">
        <v>15.1</v>
      </c>
      <c r="AZ34" s="28">
        <v>1996278.37</v>
      </c>
      <c r="BA34" s="29">
        <v>-11114.03</v>
      </c>
      <c r="BB34" s="29">
        <v>97357.02</v>
      </c>
      <c r="BC34" s="30">
        <v>84.83</v>
      </c>
      <c r="BD34" s="29">
        <v>37888.910000000003</v>
      </c>
      <c r="BE34" s="30">
        <v>-5.12</v>
      </c>
      <c r="BF34" s="29"/>
      <c r="BG34" s="29"/>
      <c r="BH34" s="29">
        <v>87711.57</v>
      </c>
      <c r="BI34" s="30">
        <v>76.150000000000006</v>
      </c>
      <c r="BJ34" s="29">
        <v>116135.5</v>
      </c>
      <c r="BK34" s="30">
        <v>-112.56</v>
      </c>
      <c r="BL34" s="29">
        <v>46661.94</v>
      </c>
      <c r="BM34" s="30">
        <v>-18.02</v>
      </c>
      <c r="BN34" s="29">
        <v>44711.27</v>
      </c>
      <c r="BO34" s="30">
        <v>-53.32</v>
      </c>
      <c r="BP34" s="29">
        <v>70971.55</v>
      </c>
      <c r="BQ34" s="30">
        <v>23.78</v>
      </c>
      <c r="BR34" s="29">
        <v>240733</v>
      </c>
      <c r="BS34" s="29">
        <v>-18.16</v>
      </c>
      <c r="BT34" s="29">
        <v>1898611.75</v>
      </c>
      <c r="BU34" s="29">
        <v>-10974.74</v>
      </c>
      <c r="BV34" s="29">
        <v>356661.72</v>
      </c>
      <c r="BW34" s="30">
        <v>-88.78</v>
      </c>
      <c r="BX34" s="29">
        <v>73990.53</v>
      </c>
      <c r="BY34" s="30">
        <v>22.29</v>
      </c>
      <c r="BZ34" s="29">
        <v>248666.68</v>
      </c>
      <c r="CA34" s="29">
        <v>-281.16000000000003</v>
      </c>
      <c r="CB34" s="29">
        <v>12471.64</v>
      </c>
      <c r="CC34" s="30">
        <v>-12.44</v>
      </c>
      <c r="CD34" s="29">
        <v>30392.65</v>
      </c>
      <c r="CE34" s="30">
        <v>-6.9</v>
      </c>
      <c r="CF34" s="29">
        <v>24366.11</v>
      </c>
      <c r="CG34" s="30">
        <v>-27.65</v>
      </c>
      <c r="CH34" s="29">
        <v>67605.45</v>
      </c>
      <c r="CI34" s="30">
        <v>-102.95</v>
      </c>
      <c r="CJ34" s="29">
        <v>386360.9</v>
      </c>
      <c r="CK34" s="29">
        <v>-11.06</v>
      </c>
      <c r="CL34" s="29">
        <v>226782.91</v>
      </c>
      <c r="CM34" s="30">
        <v>-570.11</v>
      </c>
      <c r="CN34" s="29">
        <v>118014.1</v>
      </c>
      <c r="CO34" s="30">
        <v>-105.95</v>
      </c>
      <c r="CP34" s="29">
        <v>97917.63</v>
      </c>
      <c r="CQ34" s="30">
        <v>84.47</v>
      </c>
      <c r="CR34" s="29">
        <v>159826.60999999999</v>
      </c>
      <c r="CS34" s="29">
        <v>-116</v>
      </c>
      <c r="CT34" s="29">
        <v>112577.23</v>
      </c>
      <c r="CU34" s="30">
        <v>-187.94</v>
      </c>
      <c r="CV34" s="29">
        <v>1898611.75</v>
      </c>
      <c r="CW34" s="29">
        <v>-10974.74</v>
      </c>
      <c r="CX34" s="29">
        <v>205987.42</v>
      </c>
      <c r="CY34" s="29">
        <v>120.21</v>
      </c>
      <c r="CZ34" s="29">
        <v>16769.009999999998</v>
      </c>
      <c r="DA34" s="30">
        <v>-66.66</v>
      </c>
      <c r="DB34" s="29">
        <v>37888.910000000003</v>
      </c>
      <c r="DC34" s="30">
        <v>-5.12</v>
      </c>
      <c r="DD34" s="29">
        <v>8591.17</v>
      </c>
      <c r="DE34" s="30">
        <v>-11.61</v>
      </c>
      <c r="DF34" s="29">
        <v>55386.98</v>
      </c>
      <c r="DG34" s="30">
        <v>43.89</v>
      </c>
      <c r="DH34" s="29">
        <v>22430.27</v>
      </c>
      <c r="DI34" s="30">
        <v>7.93</v>
      </c>
      <c r="DJ34" s="29">
        <v>552675.47</v>
      </c>
      <c r="DK34" s="29">
        <v>-501.22</v>
      </c>
      <c r="DL34" s="29">
        <v>93013.48</v>
      </c>
      <c r="DM34" s="30">
        <v>-47.86</v>
      </c>
      <c r="DN34" s="29">
        <v>1898611.75</v>
      </c>
      <c r="DO34" s="29">
        <v>-10974.74</v>
      </c>
      <c r="DP34" s="29">
        <v>83377.789999999994</v>
      </c>
      <c r="DQ34" s="29">
        <v>-58.74</v>
      </c>
      <c r="DR34" s="29">
        <v>42244.07</v>
      </c>
      <c r="DS34" s="30">
        <v>-22.45</v>
      </c>
      <c r="DT34" s="28">
        <v>124229.74</v>
      </c>
      <c r="DU34" s="29">
        <v>-72.11</v>
      </c>
      <c r="DV34" s="29">
        <v>35316.269999999997</v>
      </c>
      <c r="DW34" s="30">
        <v>-43.73</v>
      </c>
      <c r="DX34" s="29">
        <v>105659.35</v>
      </c>
      <c r="DY34" s="30">
        <v>-179.24</v>
      </c>
      <c r="DZ34" s="29">
        <v>8733.81</v>
      </c>
      <c r="EA34" s="30">
        <v>3.68</v>
      </c>
      <c r="EB34" s="29">
        <v>12561.56</v>
      </c>
      <c r="EC34" s="30">
        <v>14.35</v>
      </c>
      <c r="ED34" s="29">
        <v>10336.66</v>
      </c>
      <c r="EE34" s="30">
        <v>1.93</v>
      </c>
      <c r="EF34" s="29">
        <v>251339.07</v>
      </c>
      <c r="EG34" s="30">
        <v>-3.08</v>
      </c>
      <c r="EH34" s="29">
        <v>166485.09</v>
      </c>
      <c r="EI34" s="30">
        <v>-211.32</v>
      </c>
      <c r="EJ34" s="29">
        <v>98061.1</v>
      </c>
      <c r="EK34" s="30">
        <v>-146.04</v>
      </c>
      <c r="EL34" s="29">
        <v>32930.9</v>
      </c>
      <c r="EM34" s="30">
        <v>-4.87</v>
      </c>
      <c r="EN34" s="29">
        <v>42244.07</v>
      </c>
      <c r="EO34" s="30">
        <v>-22.45</v>
      </c>
      <c r="EP34" s="29">
        <v>164900.54999999999</v>
      </c>
      <c r="EQ34" s="29">
        <v>115.2</v>
      </c>
      <c r="ER34" s="29">
        <v>14020.14</v>
      </c>
      <c r="ES34" s="29">
        <v>63.3</v>
      </c>
      <c r="ET34" s="29">
        <v>114396.66</v>
      </c>
      <c r="EU34" s="30">
        <v>-34.82</v>
      </c>
      <c r="EV34" s="29">
        <v>44000.41</v>
      </c>
      <c r="EW34" s="30">
        <v>87.14</v>
      </c>
      <c r="EX34" s="29">
        <v>53917.22</v>
      </c>
      <c r="EY34" s="30">
        <v>-2.67</v>
      </c>
    </row>
    <row r="35" spans="1:155">
      <c r="A35" s="27">
        <v>46114</v>
      </c>
      <c r="B35" s="29">
        <v>4180185.88</v>
      </c>
      <c r="C35" s="29">
        <v>-10139.530000000001</v>
      </c>
      <c r="D35" s="29">
        <v>584461.63</v>
      </c>
      <c r="E35" s="29">
        <v>105.92</v>
      </c>
      <c r="F35" s="29">
        <v>1794161.18</v>
      </c>
      <c r="G35" s="29">
        <v>-5601.37</v>
      </c>
      <c r="H35" s="29">
        <v>287047.42</v>
      </c>
      <c r="I35" s="29">
        <v>59.28</v>
      </c>
      <c r="J35" s="29">
        <v>39203.49</v>
      </c>
      <c r="K35" s="28">
        <v>-38.14</v>
      </c>
      <c r="L35" s="29">
        <v>266398.90000000002</v>
      </c>
      <c r="M35" s="30">
        <v>99.34</v>
      </c>
      <c r="N35" s="29">
        <v>220259.83</v>
      </c>
      <c r="O35" s="29">
        <v>-197.66</v>
      </c>
      <c r="P35" s="29">
        <v>193678.65</v>
      </c>
      <c r="Q35" s="30">
        <v>-81.739999999999995</v>
      </c>
      <c r="R35" s="29">
        <v>117830.5</v>
      </c>
      <c r="S35" s="29">
        <v>-196.79</v>
      </c>
      <c r="T35" s="29">
        <v>8403.06</v>
      </c>
      <c r="U35" s="29">
        <v>-19.36</v>
      </c>
      <c r="V35" s="29">
        <v>98926.73</v>
      </c>
      <c r="W35" s="29">
        <v>12.64</v>
      </c>
      <c r="X35" s="29">
        <v>1744393.48</v>
      </c>
      <c r="Y35" s="29">
        <v>-8224.09</v>
      </c>
      <c r="Z35" s="29">
        <v>42606.49</v>
      </c>
      <c r="AA35" s="30">
        <v>-44.81</v>
      </c>
      <c r="AB35" s="29">
        <v>195096.19</v>
      </c>
      <c r="AC35" s="30">
        <v>-454.75</v>
      </c>
      <c r="AD35" s="29">
        <v>18650.46</v>
      </c>
      <c r="AE35" s="30">
        <v>9.26</v>
      </c>
      <c r="AF35" s="29">
        <v>24185.86</v>
      </c>
      <c r="AG35" s="30">
        <v>24.43</v>
      </c>
      <c r="AH35" s="29">
        <v>174889.63</v>
      </c>
      <c r="AI35" s="29">
        <v>-452.59</v>
      </c>
      <c r="AJ35" s="29">
        <v>103351.22</v>
      </c>
      <c r="AK35" s="29">
        <v>-104.93</v>
      </c>
      <c r="AL35" s="29">
        <v>81854.8</v>
      </c>
      <c r="AM35" s="29">
        <v>21.6</v>
      </c>
      <c r="AN35" s="29">
        <v>156415.48000000001</v>
      </c>
      <c r="AO35" s="29">
        <v>-242.28</v>
      </c>
      <c r="AP35" s="29">
        <v>109684.06</v>
      </c>
      <c r="AQ35" s="30">
        <v>-25.77</v>
      </c>
      <c r="AR35" s="29">
        <v>22611.17</v>
      </c>
      <c r="AS35" s="30">
        <v>12.31</v>
      </c>
      <c r="AT35" s="29">
        <v>73331.839999999997</v>
      </c>
      <c r="AU35" s="30">
        <v>-3.4</v>
      </c>
      <c r="AV35" s="29">
        <v>47448.37</v>
      </c>
      <c r="AW35" s="30">
        <v>-48.48</v>
      </c>
      <c r="AX35" s="29">
        <v>56475.43</v>
      </c>
      <c r="AY35" s="30">
        <v>-149.88999999999999</v>
      </c>
      <c r="AZ35" s="28">
        <v>1874681.59</v>
      </c>
      <c r="BA35" s="29">
        <v>-8316.3799999999992</v>
      </c>
      <c r="BB35" s="29">
        <v>93654.21</v>
      </c>
      <c r="BC35" s="30">
        <v>-27.27</v>
      </c>
      <c r="BD35" s="29">
        <v>35702.160000000003</v>
      </c>
      <c r="BE35" s="30">
        <v>-18.7</v>
      </c>
      <c r="BF35" s="29"/>
      <c r="BG35" s="29"/>
      <c r="BH35" s="29">
        <v>85073.93</v>
      </c>
      <c r="BI35" s="30">
        <v>44.06</v>
      </c>
      <c r="BJ35" s="29">
        <v>112817.33</v>
      </c>
      <c r="BK35" s="30">
        <v>-111.71</v>
      </c>
      <c r="BL35" s="29">
        <v>45397.93</v>
      </c>
      <c r="BM35" s="30">
        <v>-4.3600000000000003</v>
      </c>
      <c r="BN35" s="29">
        <v>43640.03</v>
      </c>
      <c r="BO35" s="30">
        <v>-61.71</v>
      </c>
      <c r="BP35" s="29">
        <v>66094.080000000002</v>
      </c>
      <c r="BQ35" s="30">
        <v>-140.81</v>
      </c>
      <c r="BR35" s="29">
        <v>230178.75</v>
      </c>
      <c r="BS35" s="29">
        <v>-101.65</v>
      </c>
      <c r="BT35" s="29">
        <v>1778607.09</v>
      </c>
      <c r="BU35" s="29">
        <v>-8274.51</v>
      </c>
      <c r="BV35" s="29">
        <v>353210.16</v>
      </c>
      <c r="BW35" s="30">
        <v>318.87</v>
      </c>
      <c r="BX35" s="29">
        <v>72058.740000000005</v>
      </c>
      <c r="BY35" s="30">
        <v>35.909999999999997</v>
      </c>
      <c r="BZ35" s="29">
        <v>238270.28</v>
      </c>
      <c r="CA35" s="29">
        <v>-220.69</v>
      </c>
      <c r="CB35" s="29">
        <v>11977.01</v>
      </c>
      <c r="CC35" s="30">
        <v>-3.68</v>
      </c>
      <c r="CD35" s="29">
        <v>28773.64</v>
      </c>
      <c r="CE35" s="30">
        <v>-10.7</v>
      </c>
      <c r="CF35" s="29">
        <v>23411</v>
      </c>
      <c r="CG35" s="30">
        <v>-3.21</v>
      </c>
      <c r="CH35" s="29">
        <v>65613.240000000005</v>
      </c>
      <c r="CI35" s="30">
        <v>-76.900000000000006</v>
      </c>
      <c r="CJ35" s="29">
        <v>367335.96</v>
      </c>
      <c r="CK35" s="29">
        <v>-8.31</v>
      </c>
      <c r="CL35" s="29">
        <v>222098.05</v>
      </c>
      <c r="CM35" s="30">
        <v>-479.48</v>
      </c>
      <c r="CN35" s="29">
        <v>110722.8</v>
      </c>
      <c r="CO35" s="30">
        <v>-149.22</v>
      </c>
      <c r="CP35" s="29">
        <v>94196.11</v>
      </c>
      <c r="CQ35" s="30">
        <v>-27.72</v>
      </c>
      <c r="CR35" s="29">
        <v>151384.6</v>
      </c>
      <c r="CS35" s="29">
        <v>-216.77</v>
      </c>
      <c r="CT35" s="29">
        <v>106733.11</v>
      </c>
      <c r="CU35" s="30">
        <v>7.33</v>
      </c>
      <c r="CV35" s="29">
        <v>1778607.09</v>
      </c>
      <c r="CW35" s="29">
        <v>-8274.51</v>
      </c>
      <c r="CX35" s="29">
        <v>204619.65</v>
      </c>
      <c r="CY35" s="29">
        <v>192</v>
      </c>
      <c r="CZ35" s="29">
        <v>16053.52</v>
      </c>
      <c r="DA35" s="30">
        <v>-37.42</v>
      </c>
      <c r="DB35" s="29">
        <v>35702.160000000003</v>
      </c>
      <c r="DC35" s="30">
        <v>-18.7</v>
      </c>
      <c r="DD35" s="29">
        <v>8403.06</v>
      </c>
      <c r="DE35" s="30">
        <v>-19.36</v>
      </c>
      <c r="DF35" s="29">
        <v>54004.08</v>
      </c>
      <c r="DG35" s="30">
        <v>58.61</v>
      </c>
      <c r="DH35" s="29">
        <v>21035.16</v>
      </c>
      <c r="DI35" s="30">
        <v>4.71</v>
      </c>
      <c r="DJ35" s="29">
        <v>536553.15</v>
      </c>
      <c r="DK35" s="29">
        <v>-494.81</v>
      </c>
      <c r="DL35" s="29">
        <v>86642.8</v>
      </c>
      <c r="DM35" s="30">
        <v>-96.88</v>
      </c>
      <c r="DN35" s="29">
        <v>1778607.09</v>
      </c>
      <c r="DO35" s="29">
        <v>-8274.51</v>
      </c>
      <c r="DP35" s="29">
        <v>78116.53</v>
      </c>
      <c r="DQ35" s="29">
        <v>-137.51</v>
      </c>
      <c r="DR35" s="29">
        <v>40810.089999999997</v>
      </c>
      <c r="DS35" s="30">
        <v>-20.37</v>
      </c>
      <c r="DT35" s="29">
        <v>117830.5</v>
      </c>
      <c r="DU35" s="29">
        <v>-196.79</v>
      </c>
      <c r="DV35" s="28">
        <v>33275.31</v>
      </c>
      <c r="DW35" s="30">
        <v>-19.96</v>
      </c>
      <c r="DX35" s="29">
        <v>98926.73</v>
      </c>
      <c r="DY35" s="30">
        <v>12.64</v>
      </c>
      <c r="DZ35" s="29">
        <v>8379.9599999999991</v>
      </c>
      <c r="EA35" s="30">
        <v>-0.91</v>
      </c>
      <c r="EB35" s="29">
        <v>12020.73</v>
      </c>
      <c r="EC35" s="30">
        <v>6.57</v>
      </c>
      <c r="ED35" s="29">
        <v>10033.200000000001</v>
      </c>
      <c r="EE35" s="30">
        <v>-13.64</v>
      </c>
      <c r="EF35" s="29">
        <v>239337.38</v>
      </c>
      <c r="EG35" s="30">
        <v>100.29</v>
      </c>
      <c r="EH35" s="29">
        <v>157899.62</v>
      </c>
      <c r="EI35" s="30">
        <v>-49.57</v>
      </c>
      <c r="EJ35" s="29">
        <v>94894.15</v>
      </c>
      <c r="EK35" s="30">
        <v>-113.4</v>
      </c>
      <c r="EL35" s="29">
        <v>31259.58</v>
      </c>
      <c r="EM35" s="30">
        <v>-9.6999999999999993</v>
      </c>
      <c r="EN35" s="29">
        <v>40810.089999999997</v>
      </c>
      <c r="EO35" s="30">
        <v>-20.37</v>
      </c>
      <c r="EP35" s="29">
        <v>169435.14</v>
      </c>
      <c r="EQ35" s="29">
        <v>371.41</v>
      </c>
      <c r="ER35" s="29">
        <v>13352.38</v>
      </c>
      <c r="ES35" s="29">
        <v>81.45</v>
      </c>
      <c r="ET35" s="29">
        <v>109684.06</v>
      </c>
      <c r="EU35" s="30">
        <v>-25.77</v>
      </c>
      <c r="EV35" s="29">
        <v>42606.49</v>
      </c>
      <c r="EW35" s="30">
        <v>-44.81</v>
      </c>
      <c r="EX35" s="29">
        <v>51589.62</v>
      </c>
      <c r="EY35" s="30">
        <v>17.09</v>
      </c>
    </row>
    <row r="36" spans="1:155">
      <c r="A36" s="27">
        <v>46115</v>
      </c>
      <c r="B36" s="29">
        <v>4294542.28</v>
      </c>
      <c r="C36" s="29">
        <v>-5907.4</v>
      </c>
      <c r="D36" s="29">
        <v>588601.06999999995</v>
      </c>
      <c r="E36" s="29">
        <v>143.08000000000001</v>
      </c>
      <c r="F36" s="29">
        <v>1845058.33</v>
      </c>
      <c r="G36" s="28">
        <v>-3395.59</v>
      </c>
      <c r="H36" s="29">
        <v>286163.71999999997</v>
      </c>
      <c r="I36" s="29">
        <v>-131.47</v>
      </c>
      <c r="J36" s="29">
        <v>38486.94</v>
      </c>
      <c r="K36" s="30">
        <v>-84.11</v>
      </c>
      <c r="L36" s="29">
        <v>265357.75</v>
      </c>
      <c r="M36" s="30">
        <v>-38.78</v>
      </c>
      <c r="N36" s="29">
        <v>221124.73</v>
      </c>
      <c r="O36" s="29">
        <v>-125.23</v>
      </c>
      <c r="P36" s="29">
        <v>192190.69</v>
      </c>
      <c r="Q36" s="30">
        <v>-79.95</v>
      </c>
      <c r="R36" s="29">
        <v>118637.89</v>
      </c>
      <c r="S36" s="29">
        <v>-208.08</v>
      </c>
      <c r="T36" s="29">
        <v>8427.3700000000008</v>
      </c>
      <c r="U36" s="30">
        <v>-11.59</v>
      </c>
      <c r="V36" s="29">
        <v>99878.86</v>
      </c>
      <c r="W36" s="29">
        <v>60.99</v>
      </c>
      <c r="X36" s="29">
        <v>1825423.89</v>
      </c>
      <c r="Y36" s="29">
        <v>-4736.0600000000004</v>
      </c>
      <c r="Z36" s="29">
        <v>42421.07</v>
      </c>
      <c r="AA36" s="30">
        <v>-45.83</v>
      </c>
      <c r="AB36" s="29">
        <v>194110.96</v>
      </c>
      <c r="AC36" s="30">
        <v>-398.04</v>
      </c>
      <c r="AD36" s="29">
        <v>18464.330000000002</v>
      </c>
      <c r="AE36" s="30">
        <v>-4.8899999999999997</v>
      </c>
      <c r="AF36" s="29">
        <v>24212.400000000001</v>
      </c>
      <c r="AG36" s="30">
        <v>21.34</v>
      </c>
      <c r="AH36" s="29">
        <v>186352.36</v>
      </c>
      <c r="AI36" s="29">
        <v>-472.23</v>
      </c>
      <c r="AJ36" s="29">
        <v>103321.23</v>
      </c>
      <c r="AK36" s="29">
        <v>-95.57</v>
      </c>
      <c r="AL36" s="29">
        <v>81977.87</v>
      </c>
      <c r="AM36" s="29">
        <v>22.28</v>
      </c>
      <c r="AN36" s="29">
        <v>157394.63</v>
      </c>
      <c r="AO36" s="29">
        <v>-169.99</v>
      </c>
      <c r="AP36" s="29">
        <v>110903</v>
      </c>
      <c r="AQ36" s="30">
        <v>-173.89</v>
      </c>
      <c r="AR36" s="29">
        <v>22317.23</v>
      </c>
      <c r="AS36" s="30">
        <v>-22.59</v>
      </c>
      <c r="AT36" s="29">
        <v>72643.53</v>
      </c>
      <c r="AU36" s="30">
        <v>-25.48</v>
      </c>
      <c r="AV36" s="29">
        <v>47449.21</v>
      </c>
      <c r="AW36" s="30">
        <v>-60.7</v>
      </c>
      <c r="AX36" s="29">
        <v>58773.56</v>
      </c>
      <c r="AY36" s="30">
        <v>-101.2</v>
      </c>
      <c r="AZ36" s="28">
        <v>1957884.4</v>
      </c>
      <c r="BA36" s="29">
        <v>-4660.2</v>
      </c>
      <c r="BB36" s="29">
        <v>94327.52</v>
      </c>
      <c r="BC36" s="30">
        <v>-17.55</v>
      </c>
      <c r="BD36" s="29">
        <v>35459.18</v>
      </c>
      <c r="BE36" s="30">
        <v>16.11</v>
      </c>
      <c r="BF36" s="29"/>
      <c r="BG36" s="29"/>
      <c r="BH36" s="29">
        <v>89223.2</v>
      </c>
      <c r="BI36" s="30">
        <v>310.51</v>
      </c>
      <c r="BJ36" s="29">
        <v>114065.35</v>
      </c>
      <c r="BK36" s="30">
        <v>-116.09</v>
      </c>
      <c r="BL36" s="29">
        <v>45961.32</v>
      </c>
      <c r="BM36" s="30">
        <v>9.9</v>
      </c>
      <c r="BN36" s="29">
        <v>44813.68</v>
      </c>
      <c r="BO36" s="30">
        <v>-39.18</v>
      </c>
      <c r="BP36" s="29">
        <v>68364.86</v>
      </c>
      <c r="BQ36" s="30">
        <v>-86.89</v>
      </c>
      <c r="BR36" s="29">
        <v>234057.19</v>
      </c>
      <c r="BS36" s="29">
        <v>-240.58</v>
      </c>
      <c r="BT36" s="29">
        <v>1859384.37</v>
      </c>
      <c r="BU36" s="29">
        <v>-4775.88</v>
      </c>
      <c r="BV36" s="29">
        <v>362982.96</v>
      </c>
      <c r="BW36" s="30">
        <v>537.6</v>
      </c>
      <c r="BX36" s="29">
        <v>71849.36</v>
      </c>
      <c r="BY36" s="30">
        <v>22.2</v>
      </c>
      <c r="BZ36" s="29">
        <v>239372.5</v>
      </c>
      <c r="CA36" s="29">
        <v>-147.71</v>
      </c>
      <c r="CB36" s="29">
        <v>11762.67</v>
      </c>
      <c r="CC36" s="30">
        <v>-9.1300000000000008</v>
      </c>
      <c r="CD36" s="29">
        <v>28901.13</v>
      </c>
      <c r="CE36" s="30">
        <v>12.52</v>
      </c>
      <c r="CF36" s="29">
        <v>23262.560000000001</v>
      </c>
      <c r="CG36" s="30">
        <v>-11.03</v>
      </c>
      <c r="CH36" s="29">
        <v>65815.08</v>
      </c>
      <c r="CI36" s="30">
        <v>-85.55</v>
      </c>
      <c r="CJ36" s="29">
        <v>365598.69</v>
      </c>
      <c r="CK36" s="29">
        <v>-47.33</v>
      </c>
      <c r="CL36" s="29">
        <v>221353.54</v>
      </c>
      <c r="CM36" s="30">
        <v>-404.5</v>
      </c>
      <c r="CN36" s="29">
        <v>112183.88</v>
      </c>
      <c r="CO36" s="30">
        <v>-128.21</v>
      </c>
      <c r="CP36" s="29">
        <v>94882.55</v>
      </c>
      <c r="CQ36" s="30">
        <v>-17.73</v>
      </c>
      <c r="CR36" s="29">
        <v>151910.22</v>
      </c>
      <c r="CS36" s="29">
        <v>-237.09</v>
      </c>
      <c r="CT36" s="29">
        <v>110876.21</v>
      </c>
      <c r="CU36" s="30">
        <v>339.54</v>
      </c>
      <c r="CV36" s="29">
        <v>1859384.37</v>
      </c>
      <c r="CW36" s="29">
        <v>-4775.88</v>
      </c>
      <c r="CX36" s="29">
        <v>203084.32</v>
      </c>
      <c r="CY36" s="29">
        <v>3.64</v>
      </c>
      <c r="CZ36" s="29">
        <v>15944.45</v>
      </c>
      <c r="DA36" s="30">
        <v>-37.94</v>
      </c>
      <c r="DB36" s="29">
        <v>35459.18</v>
      </c>
      <c r="DC36" s="30">
        <v>16.11</v>
      </c>
      <c r="DD36" s="29">
        <v>8427.3700000000008</v>
      </c>
      <c r="DE36" s="30">
        <v>-11.59</v>
      </c>
      <c r="DF36" s="29">
        <v>53874.07</v>
      </c>
      <c r="DG36" s="30">
        <v>43.8</v>
      </c>
      <c r="DH36" s="29">
        <v>21073.61</v>
      </c>
      <c r="DI36" s="30">
        <v>25.8</v>
      </c>
      <c r="DJ36" s="29">
        <v>549987.56999999995</v>
      </c>
      <c r="DK36" s="29">
        <v>-713.57</v>
      </c>
      <c r="DL36" s="29">
        <v>87970.19</v>
      </c>
      <c r="DM36" s="30">
        <v>-86.67</v>
      </c>
      <c r="DN36" s="29">
        <v>1859384.37</v>
      </c>
      <c r="DO36" s="29">
        <v>-4775.88</v>
      </c>
      <c r="DP36" s="29">
        <v>77987.05</v>
      </c>
      <c r="DQ36" s="29">
        <v>-91.06</v>
      </c>
      <c r="DR36" s="29">
        <v>40075.93</v>
      </c>
      <c r="DS36" s="30">
        <v>-62.25</v>
      </c>
      <c r="DT36" s="29">
        <v>118637.89</v>
      </c>
      <c r="DU36" s="29">
        <v>-208.08</v>
      </c>
      <c r="DV36" s="29">
        <v>32988.370000000003</v>
      </c>
      <c r="DW36" s="30">
        <v>-29.29</v>
      </c>
      <c r="DX36" s="29">
        <v>99878.86</v>
      </c>
      <c r="DY36" s="30">
        <v>60.99</v>
      </c>
      <c r="DZ36" s="29">
        <v>8497.7800000000007</v>
      </c>
      <c r="EA36" s="30">
        <v>2.15</v>
      </c>
      <c r="EB36" s="29">
        <v>12009.45</v>
      </c>
      <c r="EC36" s="30">
        <v>6.43</v>
      </c>
      <c r="ED36" s="29">
        <v>10157.950000000001</v>
      </c>
      <c r="EE36" s="30">
        <v>-18.690000000000001</v>
      </c>
      <c r="EF36" s="29">
        <v>237791.25</v>
      </c>
      <c r="EG36" s="30">
        <v>40.21</v>
      </c>
      <c r="EH36" s="29">
        <v>160915.57</v>
      </c>
      <c r="EI36" s="30">
        <v>14.45</v>
      </c>
      <c r="EJ36" s="29">
        <v>94145.06</v>
      </c>
      <c r="EK36" s="30">
        <v>-144.66</v>
      </c>
      <c r="EL36" s="29">
        <v>31391.47</v>
      </c>
      <c r="EM36" s="30">
        <v>13.41</v>
      </c>
      <c r="EN36" s="29">
        <v>40075.93</v>
      </c>
      <c r="EO36" s="30">
        <v>-62.25</v>
      </c>
      <c r="EP36" s="29">
        <v>175112.83</v>
      </c>
      <c r="EQ36" s="29">
        <v>524.20000000000005</v>
      </c>
      <c r="ER36" s="29">
        <v>13618.61</v>
      </c>
      <c r="ES36" s="29">
        <v>94.08</v>
      </c>
      <c r="ET36" s="29">
        <v>110903</v>
      </c>
      <c r="EU36" s="30">
        <v>-173.89</v>
      </c>
      <c r="EV36" s="29">
        <v>42421.07</v>
      </c>
      <c r="EW36" s="30">
        <v>-45.83</v>
      </c>
      <c r="EX36" s="29">
        <v>52461.48</v>
      </c>
      <c r="EY36" s="30">
        <v>28.1</v>
      </c>
    </row>
    <row r="37" spans="1:155">
      <c r="A37" s="27">
        <v>46118</v>
      </c>
      <c r="B37" s="29">
        <v>4352651.26</v>
      </c>
      <c r="C37" s="29">
        <v>-3972.46</v>
      </c>
      <c r="D37" s="29">
        <v>579662.86</v>
      </c>
      <c r="E37" s="29">
        <v>361.26</v>
      </c>
      <c r="F37" s="29">
        <v>1891166.64</v>
      </c>
      <c r="G37" s="29">
        <v>-2257.04</v>
      </c>
      <c r="H37" s="29">
        <v>293902.92</v>
      </c>
      <c r="I37" s="29">
        <v>-38.99</v>
      </c>
      <c r="J37" s="29">
        <v>38456.959999999999</v>
      </c>
      <c r="K37" s="29">
        <v>-52.46</v>
      </c>
      <c r="L37" s="29">
        <v>272544.98</v>
      </c>
      <c r="M37" s="30">
        <v>23.07</v>
      </c>
      <c r="N37" s="29">
        <v>221205.45</v>
      </c>
      <c r="O37" s="29">
        <v>-18.86</v>
      </c>
      <c r="P37" s="29">
        <v>191506.29</v>
      </c>
      <c r="Q37" s="30">
        <v>29.17</v>
      </c>
      <c r="R37" s="29">
        <v>118716.01</v>
      </c>
      <c r="S37" s="29">
        <v>-246.8</v>
      </c>
      <c r="T37" s="29">
        <v>8518.7199999999993</v>
      </c>
      <c r="U37" s="30">
        <v>-8.1199999999999992</v>
      </c>
      <c r="V37" s="29">
        <v>98855.11</v>
      </c>
      <c r="W37" s="29">
        <v>195.76</v>
      </c>
      <c r="X37" s="29">
        <v>1871908.24</v>
      </c>
      <c r="Y37" s="29">
        <v>-2785.44</v>
      </c>
      <c r="Z37" s="29">
        <v>42597.13</v>
      </c>
      <c r="AA37" s="30">
        <v>-38.049999999999997</v>
      </c>
      <c r="AB37" s="29">
        <v>197043.05</v>
      </c>
      <c r="AC37" s="30">
        <v>-264.64</v>
      </c>
      <c r="AD37" s="29">
        <v>18448.939999999999</v>
      </c>
      <c r="AE37" s="30">
        <v>-1.74</v>
      </c>
      <c r="AF37" s="29">
        <v>24155.77</v>
      </c>
      <c r="AG37" s="30">
        <v>21.1</v>
      </c>
      <c r="AH37" s="29">
        <v>181804.38</v>
      </c>
      <c r="AI37" s="29">
        <v>-514.24</v>
      </c>
      <c r="AJ37" s="29">
        <v>102463.77</v>
      </c>
      <c r="AK37" s="29">
        <v>-19.190000000000001</v>
      </c>
      <c r="AL37" s="29">
        <v>81691.12</v>
      </c>
      <c r="AM37" s="29">
        <v>39.26</v>
      </c>
      <c r="AN37" s="29">
        <v>157492.35</v>
      </c>
      <c r="AO37" s="29">
        <v>-68.260000000000005</v>
      </c>
      <c r="AP37" s="29">
        <v>113122.44</v>
      </c>
      <c r="AQ37" s="30">
        <v>-109.35</v>
      </c>
      <c r="AR37" s="29">
        <v>22405.77</v>
      </c>
      <c r="AS37" s="30">
        <v>-3.09</v>
      </c>
      <c r="AT37" s="29">
        <v>72856.97</v>
      </c>
      <c r="AU37" s="30">
        <v>-1.9</v>
      </c>
      <c r="AV37" s="29">
        <v>47225.48</v>
      </c>
      <c r="AW37" s="30">
        <v>-34.950000000000003</v>
      </c>
      <c r="AX37" s="29">
        <v>60093.47</v>
      </c>
      <c r="AY37" s="30">
        <v>-245.27</v>
      </c>
      <c r="AZ37" s="28">
        <v>2006609.01</v>
      </c>
      <c r="BA37" s="29">
        <v>-2701.03</v>
      </c>
      <c r="BB37" s="29">
        <v>95552.08</v>
      </c>
      <c r="BC37" s="30">
        <v>-16.32</v>
      </c>
      <c r="BD37" s="29">
        <v>35295.32</v>
      </c>
      <c r="BE37" s="30">
        <v>-2.0099999999999998</v>
      </c>
      <c r="BF37" s="29"/>
      <c r="BG37" s="29"/>
      <c r="BH37" s="29">
        <v>90203.45</v>
      </c>
      <c r="BI37" s="30">
        <v>187.71</v>
      </c>
      <c r="BJ37" s="29">
        <v>115342.04</v>
      </c>
      <c r="BK37" s="30">
        <v>-104.36</v>
      </c>
      <c r="BL37" s="29">
        <v>46497.89</v>
      </c>
      <c r="BM37" s="30">
        <v>-38.659999999999997</v>
      </c>
      <c r="BN37" s="29">
        <v>44744.42</v>
      </c>
      <c r="BO37" s="30">
        <v>-46.69</v>
      </c>
      <c r="BP37" s="29">
        <v>69707.789999999994</v>
      </c>
      <c r="BQ37" s="30">
        <v>-215.54</v>
      </c>
      <c r="BR37" s="29">
        <v>235198.28</v>
      </c>
      <c r="BS37" s="29">
        <v>-252.27</v>
      </c>
      <c r="BT37" s="29">
        <v>1905606.64</v>
      </c>
      <c r="BU37" s="29">
        <v>-2813.9</v>
      </c>
      <c r="BV37" s="29">
        <v>361292.83</v>
      </c>
      <c r="BW37" s="30">
        <v>441.31</v>
      </c>
      <c r="BX37" s="29">
        <v>71682.03</v>
      </c>
      <c r="BY37" s="30">
        <v>31.55</v>
      </c>
      <c r="BZ37" s="29">
        <v>239183.48</v>
      </c>
      <c r="CA37" s="29">
        <v>-29</v>
      </c>
      <c r="CB37" s="29">
        <v>11739.19</v>
      </c>
      <c r="CC37" s="30">
        <v>2.23</v>
      </c>
      <c r="CD37" s="29">
        <v>28825.39</v>
      </c>
      <c r="CE37" s="30">
        <v>26.14</v>
      </c>
      <c r="CF37" s="29">
        <v>23549.65</v>
      </c>
      <c r="CG37" s="30">
        <v>7.95</v>
      </c>
      <c r="CH37" s="29">
        <v>65699.34</v>
      </c>
      <c r="CI37" s="30">
        <v>-57.11</v>
      </c>
      <c r="CJ37" s="29">
        <v>359422.36</v>
      </c>
      <c r="CK37" s="29">
        <v>149.37</v>
      </c>
      <c r="CL37" s="29">
        <v>224539.19</v>
      </c>
      <c r="CM37" s="30">
        <v>-254.09</v>
      </c>
      <c r="CN37" s="29">
        <v>112729.89</v>
      </c>
      <c r="CO37" s="30">
        <v>-76.64</v>
      </c>
      <c r="CP37" s="29">
        <v>96098.15</v>
      </c>
      <c r="CQ37" s="30">
        <v>-16.11</v>
      </c>
      <c r="CR37" s="29">
        <v>151345.72</v>
      </c>
      <c r="CS37" s="29">
        <v>-236.92</v>
      </c>
      <c r="CT37" s="29">
        <v>111641.22</v>
      </c>
      <c r="CU37" s="30">
        <v>297.64</v>
      </c>
      <c r="CV37" s="29">
        <v>1905606.64</v>
      </c>
      <c r="CW37" s="29">
        <v>-2813.9</v>
      </c>
      <c r="CX37" s="29">
        <v>208146.2</v>
      </c>
      <c r="CY37" s="29">
        <v>41.52</v>
      </c>
      <c r="CZ37" s="29">
        <v>16019.88</v>
      </c>
      <c r="DA37" s="30">
        <v>-31.95</v>
      </c>
      <c r="DB37" s="29">
        <v>35295.32</v>
      </c>
      <c r="DC37" s="30">
        <v>-2.0099999999999998</v>
      </c>
      <c r="DD37" s="29">
        <v>8518.7199999999993</v>
      </c>
      <c r="DE37" s="30">
        <v>-8.1199999999999992</v>
      </c>
      <c r="DF37" s="29">
        <v>53818.83</v>
      </c>
      <c r="DG37" s="30">
        <v>61.44</v>
      </c>
      <c r="DH37" s="29">
        <v>21011.81</v>
      </c>
      <c r="DI37" s="30">
        <v>40.090000000000003</v>
      </c>
      <c r="DJ37" s="29">
        <v>551753.81999999995</v>
      </c>
      <c r="DK37" s="29">
        <v>-623.08000000000004</v>
      </c>
      <c r="DL37" s="29">
        <v>88727.39</v>
      </c>
      <c r="DM37" s="30">
        <v>-44.8</v>
      </c>
      <c r="DN37" s="29">
        <v>1905606.64</v>
      </c>
      <c r="DO37" s="29">
        <v>-2813.9</v>
      </c>
      <c r="DP37" s="29">
        <v>76330.649999999994</v>
      </c>
      <c r="DQ37" s="29">
        <v>51.68</v>
      </c>
      <c r="DR37" s="29">
        <v>40138.839999999997</v>
      </c>
      <c r="DS37" s="30">
        <v>-33.74</v>
      </c>
      <c r="DT37" s="29">
        <v>118716.01</v>
      </c>
      <c r="DU37" s="29">
        <v>-246.8</v>
      </c>
      <c r="DV37" s="29">
        <v>32336.84</v>
      </c>
      <c r="DW37" s="30">
        <v>9.91</v>
      </c>
      <c r="DX37" s="29">
        <v>98855.11</v>
      </c>
      <c r="DY37" s="30">
        <v>195.76</v>
      </c>
      <c r="DZ37" s="29">
        <v>8431.19</v>
      </c>
      <c r="EA37" s="30">
        <v>17.809999999999999</v>
      </c>
      <c r="EB37" s="29">
        <v>11907.67</v>
      </c>
      <c r="EC37" s="30">
        <v>9.27</v>
      </c>
      <c r="ED37" s="29">
        <v>9863.26</v>
      </c>
      <c r="EE37" s="30">
        <v>-8.3800000000000008</v>
      </c>
      <c r="EF37" s="29">
        <v>235898.11</v>
      </c>
      <c r="EG37" s="30">
        <v>75.63</v>
      </c>
      <c r="EH37" s="29">
        <v>162938.1</v>
      </c>
      <c r="EI37" s="30">
        <v>24.83</v>
      </c>
      <c r="EJ37" s="29">
        <v>93999.91</v>
      </c>
      <c r="EK37" s="30">
        <v>-107.77</v>
      </c>
      <c r="EL37" s="29">
        <v>31286.82</v>
      </c>
      <c r="EM37" s="30">
        <v>27.55</v>
      </c>
      <c r="EN37" s="29">
        <v>40138.839999999997</v>
      </c>
      <c r="EO37" s="30">
        <v>-33.74</v>
      </c>
      <c r="EP37" s="29">
        <v>172154.01</v>
      </c>
      <c r="EQ37" s="29">
        <v>422.33</v>
      </c>
      <c r="ER37" s="29">
        <v>13087.32</v>
      </c>
      <c r="ES37" s="29">
        <v>32.119999999999997</v>
      </c>
      <c r="ET37" s="29">
        <v>113122.44</v>
      </c>
      <c r="EU37" s="30">
        <v>-109.35</v>
      </c>
      <c r="EV37" s="29">
        <v>42597.13</v>
      </c>
      <c r="EW37" s="30">
        <v>-38.049999999999997</v>
      </c>
      <c r="EX37" s="29">
        <v>53501.02</v>
      </c>
      <c r="EY37" s="30">
        <v>21.94</v>
      </c>
    </row>
    <row r="38" spans="1:155">
      <c r="A38" s="27">
        <v>46119</v>
      </c>
      <c r="B38" s="29">
        <v>4388134.4400000004</v>
      </c>
      <c r="C38" s="29">
        <v>236.47</v>
      </c>
      <c r="D38" s="29">
        <v>573926.65</v>
      </c>
      <c r="E38" s="29">
        <v>422.26</v>
      </c>
      <c r="F38" s="29">
        <v>1909105.01</v>
      </c>
      <c r="G38" s="29">
        <v>-636.17999999999995</v>
      </c>
      <c r="H38" s="29">
        <v>294440.92</v>
      </c>
      <c r="I38" s="29">
        <v>330.11</v>
      </c>
      <c r="J38" s="29">
        <v>37566.519999999997</v>
      </c>
      <c r="K38" s="28">
        <v>31.56</v>
      </c>
      <c r="L38" s="29">
        <v>272646.38</v>
      </c>
      <c r="M38" s="30">
        <v>340.79</v>
      </c>
      <c r="N38" s="29">
        <v>221389.4</v>
      </c>
      <c r="O38" s="29">
        <v>66.290000000000006</v>
      </c>
      <c r="P38" s="29">
        <v>192207.15</v>
      </c>
      <c r="Q38" s="30">
        <v>115.33</v>
      </c>
      <c r="R38" s="29">
        <v>118518.97</v>
      </c>
      <c r="S38" s="29">
        <v>-128.1</v>
      </c>
      <c r="T38" s="29">
        <v>8428.0499999999993</v>
      </c>
      <c r="U38" s="30">
        <v>-9.9</v>
      </c>
      <c r="V38" s="29">
        <v>99456.3</v>
      </c>
      <c r="W38" s="29">
        <v>60.81</v>
      </c>
      <c r="X38" s="29">
        <v>1914030.24</v>
      </c>
      <c r="Y38" s="29">
        <v>-40.25</v>
      </c>
      <c r="Z38" s="29">
        <v>42438.16</v>
      </c>
      <c r="AA38" s="30">
        <v>-18.23</v>
      </c>
      <c r="AB38" s="29">
        <v>194674.19</v>
      </c>
      <c r="AC38" s="30">
        <v>-157.59</v>
      </c>
      <c r="AD38" s="29">
        <v>18389.62</v>
      </c>
      <c r="AE38" s="30">
        <v>2.29</v>
      </c>
      <c r="AF38" s="29">
        <v>24129.759999999998</v>
      </c>
      <c r="AG38" s="30">
        <v>47.69</v>
      </c>
      <c r="AH38" s="29">
        <v>180614.49</v>
      </c>
      <c r="AI38" s="29">
        <v>-400.58</v>
      </c>
      <c r="AJ38" s="29">
        <v>101645.54</v>
      </c>
      <c r="AK38" s="29">
        <v>25.17</v>
      </c>
      <c r="AL38" s="29">
        <v>81171.86</v>
      </c>
      <c r="AM38" s="29">
        <v>79.36</v>
      </c>
      <c r="AN38" s="29">
        <v>157991.99</v>
      </c>
      <c r="AO38" s="29">
        <v>-27.65</v>
      </c>
      <c r="AP38" s="29">
        <v>111514.05</v>
      </c>
      <c r="AQ38" s="30">
        <v>-81.75</v>
      </c>
      <c r="AR38" s="29">
        <v>22423.91</v>
      </c>
      <c r="AS38" s="30">
        <v>11.82</v>
      </c>
      <c r="AT38" s="29">
        <v>72865.61</v>
      </c>
      <c r="AU38" s="30">
        <v>15.49</v>
      </c>
      <c r="AV38" s="29">
        <v>46778.59</v>
      </c>
      <c r="AW38" s="30">
        <v>31.85</v>
      </c>
      <c r="AX38" s="29">
        <v>60579.6</v>
      </c>
      <c r="AY38" s="30">
        <v>-253.65</v>
      </c>
      <c r="AZ38" s="28">
        <v>2048208.66</v>
      </c>
      <c r="BA38" s="29">
        <v>311.95999999999998</v>
      </c>
      <c r="BB38" s="29">
        <v>94357.95</v>
      </c>
      <c r="BC38" s="30">
        <v>13.44</v>
      </c>
      <c r="BD38" s="29">
        <v>34910.26</v>
      </c>
      <c r="BE38" s="30">
        <v>4.2300000000000004</v>
      </c>
      <c r="BF38" s="29"/>
      <c r="BG38" s="29"/>
      <c r="BH38" s="29">
        <v>88029.43</v>
      </c>
      <c r="BI38" s="30">
        <v>209.95</v>
      </c>
      <c r="BJ38" s="29">
        <v>115439.09</v>
      </c>
      <c r="BK38" s="30">
        <v>60.91</v>
      </c>
      <c r="BL38" s="29">
        <v>46063.99</v>
      </c>
      <c r="BM38" s="30">
        <v>-79.13</v>
      </c>
      <c r="BN38" s="29">
        <v>44409.08</v>
      </c>
      <c r="BO38" s="30">
        <v>-22.85</v>
      </c>
      <c r="BP38" s="29">
        <v>70286.929999999993</v>
      </c>
      <c r="BQ38" s="30">
        <v>-232.86</v>
      </c>
      <c r="BR38" s="29">
        <v>232547.04</v>
      </c>
      <c r="BS38" s="29">
        <v>-171.22</v>
      </c>
      <c r="BT38" s="29">
        <v>1947657.66</v>
      </c>
      <c r="BU38" s="29">
        <v>-121.15</v>
      </c>
      <c r="BV38" s="29">
        <v>367670.81</v>
      </c>
      <c r="BW38" s="30">
        <v>700.12</v>
      </c>
      <c r="BX38" s="29">
        <v>71419.539999999994</v>
      </c>
      <c r="BY38" s="30">
        <v>67.260000000000005</v>
      </c>
      <c r="BZ38" s="29">
        <v>239163.85</v>
      </c>
      <c r="CA38" s="29">
        <v>51.71</v>
      </c>
      <c r="CB38" s="29">
        <v>11719.22</v>
      </c>
      <c r="CC38" s="30">
        <v>8.6</v>
      </c>
      <c r="CD38" s="29">
        <v>27977.38</v>
      </c>
      <c r="CE38" s="30">
        <v>16.760000000000002</v>
      </c>
      <c r="CF38" s="29">
        <v>23595.91</v>
      </c>
      <c r="CG38" s="30">
        <v>33.64</v>
      </c>
      <c r="CH38" s="29">
        <v>64950.63</v>
      </c>
      <c r="CI38" s="30">
        <v>19.670000000000002</v>
      </c>
      <c r="CJ38" s="29">
        <v>356899.82</v>
      </c>
      <c r="CK38" s="29">
        <v>396.35</v>
      </c>
      <c r="CL38" s="29">
        <v>221954.81</v>
      </c>
      <c r="CM38" s="30">
        <v>-175.62</v>
      </c>
      <c r="CN38" s="28">
        <v>111228.84</v>
      </c>
      <c r="CO38" s="30">
        <v>-69.47</v>
      </c>
      <c r="CP38" s="29">
        <v>94898.64</v>
      </c>
      <c r="CQ38" s="30">
        <v>6.49</v>
      </c>
      <c r="CR38" s="29">
        <v>150523.79999999999</v>
      </c>
      <c r="CS38" s="29">
        <v>-91.54</v>
      </c>
      <c r="CT38" s="29">
        <v>110585.44</v>
      </c>
      <c r="CU38" s="30">
        <v>294.13</v>
      </c>
      <c r="CV38" s="29">
        <v>1947657.66</v>
      </c>
      <c r="CW38" s="29">
        <v>-121.15</v>
      </c>
      <c r="CX38" s="29">
        <v>207927.44</v>
      </c>
      <c r="CY38" s="29">
        <v>192.96</v>
      </c>
      <c r="CZ38" s="29">
        <v>16130.85</v>
      </c>
      <c r="DA38" s="30">
        <v>-13.91</v>
      </c>
      <c r="DB38" s="29">
        <v>34910.26</v>
      </c>
      <c r="DC38" s="30">
        <v>4.2300000000000004</v>
      </c>
      <c r="DD38" s="29">
        <v>8428.0499999999993</v>
      </c>
      <c r="DE38" s="30">
        <v>-9.9</v>
      </c>
      <c r="DF38" s="28">
        <v>53624.98</v>
      </c>
      <c r="DG38" s="30">
        <v>82.49</v>
      </c>
      <c r="DH38" s="29">
        <v>20215.09</v>
      </c>
      <c r="DI38" s="30">
        <v>31.35</v>
      </c>
      <c r="DJ38" s="29">
        <v>549157.43000000005</v>
      </c>
      <c r="DK38" s="29">
        <v>-236.27</v>
      </c>
      <c r="DL38" s="29">
        <v>87320.38</v>
      </c>
      <c r="DM38" s="30">
        <v>-49.06</v>
      </c>
      <c r="DN38" s="29">
        <v>1947657.66</v>
      </c>
      <c r="DO38" s="29">
        <v>-121.15</v>
      </c>
      <c r="DP38" s="29">
        <v>76062.48</v>
      </c>
      <c r="DQ38" s="29">
        <v>117.81</v>
      </c>
      <c r="DR38" s="29">
        <v>39194.26</v>
      </c>
      <c r="DS38" s="30">
        <v>37</v>
      </c>
      <c r="DT38" s="29">
        <v>118518.97</v>
      </c>
      <c r="DU38" s="29">
        <v>-128.1</v>
      </c>
      <c r="DV38" s="29">
        <v>31719.82</v>
      </c>
      <c r="DW38" s="30">
        <v>35.97</v>
      </c>
      <c r="DX38" s="29">
        <v>99456.3</v>
      </c>
      <c r="DY38" s="30">
        <v>60.81</v>
      </c>
      <c r="DZ38" s="29">
        <v>8281.2999999999993</v>
      </c>
      <c r="EA38" s="30">
        <v>13.87</v>
      </c>
      <c r="EB38" s="29">
        <v>11743.2</v>
      </c>
      <c r="EC38" s="30">
        <v>5.88</v>
      </c>
      <c r="ED38" s="29">
        <v>9700.14</v>
      </c>
      <c r="EE38" s="30">
        <v>-12.55</v>
      </c>
      <c r="EF38" s="29">
        <v>234108.96</v>
      </c>
      <c r="EG38" s="30">
        <v>221.13</v>
      </c>
      <c r="EH38" s="29">
        <v>164564.45000000001</v>
      </c>
      <c r="EI38" s="30">
        <v>19.079999999999998</v>
      </c>
      <c r="EJ38" s="29">
        <v>92418.18</v>
      </c>
      <c r="EK38" s="30">
        <v>42.75</v>
      </c>
      <c r="EL38" s="29">
        <v>30431.31</v>
      </c>
      <c r="EM38" s="30">
        <v>17.079999999999998</v>
      </c>
      <c r="EN38" s="29">
        <v>39194.26</v>
      </c>
      <c r="EO38" s="30">
        <v>37</v>
      </c>
      <c r="EP38" s="29">
        <v>177621.55</v>
      </c>
      <c r="EQ38" s="29">
        <v>670.08</v>
      </c>
      <c r="ER38" s="29">
        <v>12694.48</v>
      </c>
      <c r="ES38" s="29">
        <v>-6.32</v>
      </c>
      <c r="ET38" s="29">
        <v>111514.05</v>
      </c>
      <c r="EU38" s="30">
        <v>-81.75</v>
      </c>
      <c r="EV38" s="29">
        <v>42438.16</v>
      </c>
      <c r="EW38" s="30">
        <v>-18.23</v>
      </c>
      <c r="EX38" s="29">
        <v>52460.480000000003</v>
      </c>
      <c r="EY38" s="30">
        <v>24.72</v>
      </c>
    </row>
    <row r="39" spans="1:155">
      <c r="A39" s="27">
        <v>46120</v>
      </c>
      <c r="B39" s="29">
        <v>4689521.4000000004</v>
      </c>
      <c r="C39" s="29">
        <v>2786.4</v>
      </c>
      <c r="D39" s="29">
        <v>603100.29</v>
      </c>
      <c r="E39" s="29">
        <v>223.45</v>
      </c>
      <c r="F39" s="29">
        <v>2041061.47</v>
      </c>
      <c r="G39" s="29">
        <v>-450.79</v>
      </c>
      <c r="H39" s="29">
        <v>300972.31</v>
      </c>
      <c r="I39" s="29">
        <v>283.27</v>
      </c>
      <c r="J39" s="29">
        <v>39090.22</v>
      </c>
      <c r="K39" s="28">
        <v>23.5</v>
      </c>
      <c r="L39" s="29">
        <v>278605.06</v>
      </c>
      <c r="M39" s="30">
        <v>324.26</v>
      </c>
      <c r="N39" s="29">
        <v>235763.4</v>
      </c>
      <c r="O39" s="29">
        <v>95.35</v>
      </c>
      <c r="P39" s="29">
        <v>198309.09</v>
      </c>
      <c r="Q39" s="30">
        <v>35.58</v>
      </c>
      <c r="R39" s="29">
        <v>123826.12</v>
      </c>
      <c r="S39" s="29">
        <v>-121.92</v>
      </c>
      <c r="T39" s="29">
        <v>8414.92</v>
      </c>
      <c r="U39" s="30">
        <v>-6.64</v>
      </c>
      <c r="V39" s="29">
        <v>107914.32</v>
      </c>
      <c r="W39" s="29">
        <v>130.22999999999999</v>
      </c>
      <c r="X39" s="29">
        <v>2089291.42</v>
      </c>
      <c r="Y39" s="29">
        <v>2120.9299999999998</v>
      </c>
      <c r="Z39" s="29">
        <v>44107.360000000001</v>
      </c>
      <c r="AA39" s="30">
        <v>20.54</v>
      </c>
      <c r="AB39" s="29">
        <v>205031.34</v>
      </c>
      <c r="AC39" s="30">
        <v>-56.04</v>
      </c>
      <c r="AD39" s="29">
        <v>19692.009999999998</v>
      </c>
      <c r="AE39" s="30">
        <v>18.21</v>
      </c>
      <c r="AF39" s="29">
        <v>24454.07</v>
      </c>
      <c r="AG39" s="30">
        <v>16.100000000000001</v>
      </c>
      <c r="AH39" s="29">
        <v>188542.27</v>
      </c>
      <c r="AI39" s="29">
        <v>-265.91000000000003</v>
      </c>
      <c r="AJ39" s="29">
        <v>104244.63</v>
      </c>
      <c r="AK39" s="29">
        <v>-70.61</v>
      </c>
      <c r="AL39" s="29">
        <v>85677.54</v>
      </c>
      <c r="AM39" s="29">
        <v>126.7</v>
      </c>
      <c r="AN39" s="29">
        <v>168536.51</v>
      </c>
      <c r="AO39" s="29">
        <v>-20.09</v>
      </c>
      <c r="AP39" s="29">
        <v>120388.71</v>
      </c>
      <c r="AQ39" s="30">
        <v>53.16</v>
      </c>
      <c r="AR39" s="29">
        <v>23553.27</v>
      </c>
      <c r="AS39" s="30">
        <v>39.5</v>
      </c>
      <c r="AT39" s="29">
        <v>76361.42</v>
      </c>
      <c r="AU39" s="30">
        <v>71.069999999999993</v>
      </c>
      <c r="AV39" s="29">
        <v>47240.51</v>
      </c>
      <c r="AW39" s="30">
        <v>28.55</v>
      </c>
      <c r="AX39" s="29">
        <v>70238.66</v>
      </c>
      <c r="AY39" s="30">
        <v>-183.11</v>
      </c>
      <c r="AZ39" s="28">
        <v>2232670.62</v>
      </c>
      <c r="BA39" s="29">
        <v>2519.19</v>
      </c>
      <c r="BB39" s="28">
        <v>99809.87</v>
      </c>
      <c r="BC39" s="30">
        <v>56.48</v>
      </c>
      <c r="BD39" s="29">
        <v>38172.43</v>
      </c>
      <c r="BE39" s="30">
        <v>29.88</v>
      </c>
      <c r="BF39" s="29"/>
      <c r="BG39" s="29"/>
      <c r="BH39" s="29">
        <v>90888.2</v>
      </c>
      <c r="BI39" s="30">
        <v>202.89</v>
      </c>
      <c r="BJ39" s="29">
        <v>120674.15</v>
      </c>
      <c r="BK39" s="30">
        <v>94.88</v>
      </c>
      <c r="BL39" s="29">
        <v>48628.42</v>
      </c>
      <c r="BM39" s="30">
        <v>-572.97</v>
      </c>
      <c r="BN39" s="29">
        <v>46619.519999999997</v>
      </c>
      <c r="BO39" s="30">
        <v>9.18</v>
      </c>
      <c r="BP39" s="29">
        <v>80513.02</v>
      </c>
      <c r="BQ39" s="30">
        <v>-176.54</v>
      </c>
      <c r="BR39" s="29">
        <v>250430.56</v>
      </c>
      <c r="BS39" s="29">
        <v>4.71</v>
      </c>
      <c r="BT39" s="29">
        <v>2125439.75</v>
      </c>
      <c r="BU39" s="29">
        <v>2058.67</v>
      </c>
      <c r="BV39" s="29">
        <v>385986.29</v>
      </c>
      <c r="BW39" s="30">
        <v>849.71</v>
      </c>
      <c r="BX39" s="29">
        <v>74163.759999999995</v>
      </c>
      <c r="BY39" s="30">
        <v>45.49</v>
      </c>
      <c r="BZ39" s="29">
        <v>254214.05</v>
      </c>
      <c r="CA39" s="29">
        <v>106.61</v>
      </c>
      <c r="CB39" s="29">
        <v>12030.48</v>
      </c>
      <c r="CC39" s="30">
        <v>10.67</v>
      </c>
      <c r="CD39" s="29">
        <v>28656.97</v>
      </c>
      <c r="CE39" s="30">
        <v>1.71</v>
      </c>
      <c r="CF39" s="29">
        <v>24194.34</v>
      </c>
      <c r="CG39" s="30">
        <v>63.82</v>
      </c>
      <c r="CH39" s="29">
        <v>65850.929999999993</v>
      </c>
      <c r="CI39" s="30">
        <v>27.65</v>
      </c>
      <c r="CJ39" s="29">
        <v>366487.24</v>
      </c>
      <c r="CK39" s="29">
        <v>155.5</v>
      </c>
      <c r="CL39" s="29">
        <v>232954.95</v>
      </c>
      <c r="CM39" s="30">
        <v>-54.04</v>
      </c>
      <c r="CN39" s="29">
        <v>121845.36</v>
      </c>
      <c r="CO39" s="30">
        <v>1.47</v>
      </c>
      <c r="CP39" s="29">
        <v>100379.67</v>
      </c>
      <c r="CQ39" s="30">
        <v>49.78</v>
      </c>
      <c r="CR39" s="29">
        <v>156431.9</v>
      </c>
      <c r="CS39" s="29">
        <v>-142.13</v>
      </c>
      <c r="CT39" s="29">
        <v>120175.23</v>
      </c>
      <c r="CU39" s="30">
        <v>320.39</v>
      </c>
      <c r="CV39" s="29">
        <v>2125439.75</v>
      </c>
      <c r="CW39" s="29">
        <v>2058.67</v>
      </c>
      <c r="CX39" s="29">
        <v>212122.83</v>
      </c>
      <c r="CY39" s="29">
        <v>111.87</v>
      </c>
      <c r="CZ39" s="29">
        <v>17128.18</v>
      </c>
      <c r="DA39" s="30">
        <v>14.94</v>
      </c>
      <c r="DB39" s="29">
        <v>38172.43</v>
      </c>
      <c r="DC39" s="30">
        <v>29.88</v>
      </c>
      <c r="DD39" s="29">
        <v>8414.92</v>
      </c>
      <c r="DE39" s="30">
        <v>-6.64</v>
      </c>
      <c r="DF39" s="29">
        <v>55736.3</v>
      </c>
      <c r="DG39" s="30">
        <v>56.52</v>
      </c>
      <c r="DH39" s="29">
        <v>20804.53</v>
      </c>
      <c r="DI39" s="30">
        <v>14.23</v>
      </c>
      <c r="DJ39" s="29">
        <v>572955.84</v>
      </c>
      <c r="DK39" s="29">
        <v>-28.47</v>
      </c>
      <c r="DL39" s="29">
        <v>96468.76</v>
      </c>
      <c r="DM39" s="30">
        <v>14.18</v>
      </c>
      <c r="DN39" s="29">
        <v>2125439.75</v>
      </c>
      <c r="DO39" s="29">
        <v>2058.67</v>
      </c>
      <c r="DP39" s="29">
        <v>79130.33</v>
      </c>
      <c r="DQ39" s="29">
        <v>12.14</v>
      </c>
      <c r="DR39" s="29">
        <v>40738.35</v>
      </c>
      <c r="DS39" s="30">
        <v>29.15</v>
      </c>
      <c r="DT39" s="29">
        <v>123826.12</v>
      </c>
      <c r="DU39" s="29">
        <v>-121.92</v>
      </c>
      <c r="DV39" s="29">
        <v>32326.06</v>
      </c>
      <c r="DW39" s="30">
        <v>-20.62</v>
      </c>
      <c r="DX39" s="29">
        <v>107914.32</v>
      </c>
      <c r="DY39" s="30">
        <v>130.22999999999999</v>
      </c>
      <c r="DZ39" s="29">
        <v>8546.4500000000007</v>
      </c>
      <c r="EA39" s="30">
        <v>16.14</v>
      </c>
      <c r="EB39" s="29">
        <v>12132.21</v>
      </c>
      <c r="EC39" s="30">
        <v>12.04</v>
      </c>
      <c r="ED39" s="29">
        <v>10166.36</v>
      </c>
      <c r="EE39" s="30">
        <v>-2.83</v>
      </c>
      <c r="EF39" s="29">
        <v>238990.21</v>
      </c>
      <c r="EG39" s="30">
        <v>134.01</v>
      </c>
      <c r="EH39" s="29">
        <v>185229.62</v>
      </c>
      <c r="EI39" s="30">
        <v>173.8</v>
      </c>
      <c r="EJ39" s="29">
        <v>94399.18</v>
      </c>
      <c r="EK39" s="30">
        <v>56.6</v>
      </c>
      <c r="EL39" s="29">
        <v>31117.55</v>
      </c>
      <c r="EM39" s="30">
        <v>-0.94</v>
      </c>
      <c r="EN39" s="29">
        <v>40738.35</v>
      </c>
      <c r="EO39" s="30">
        <v>29.15</v>
      </c>
      <c r="EP39" s="29">
        <v>175953.58</v>
      </c>
      <c r="EQ39" s="29">
        <v>672.47</v>
      </c>
      <c r="ER39" s="29">
        <v>13895.21</v>
      </c>
      <c r="ES39" s="29">
        <v>15.76</v>
      </c>
      <c r="ET39" s="29">
        <v>120388.71</v>
      </c>
      <c r="EU39" s="30">
        <v>53.16</v>
      </c>
      <c r="EV39" s="29">
        <v>44107.360000000001</v>
      </c>
      <c r="EW39" s="30">
        <v>20.54</v>
      </c>
      <c r="EX39" s="29">
        <v>56272.31</v>
      </c>
      <c r="EY39" s="30">
        <v>29.24</v>
      </c>
    </row>
    <row r="40" spans="1:155">
      <c r="A40" s="27">
        <v>46121</v>
      </c>
      <c r="B40" s="29">
        <v>4614254.1399999997</v>
      </c>
      <c r="C40" s="29">
        <v>4770.8500000000004</v>
      </c>
      <c r="D40" s="29">
        <v>595696.52</v>
      </c>
      <c r="E40" s="29">
        <v>-115.2</v>
      </c>
      <c r="F40" s="29">
        <v>1990923.53</v>
      </c>
      <c r="G40" s="29">
        <v>2154.77</v>
      </c>
      <c r="H40" s="29">
        <v>305982.98</v>
      </c>
      <c r="I40" s="29">
        <v>346.76</v>
      </c>
      <c r="J40" s="29">
        <v>40661.32</v>
      </c>
      <c r="K40" s="30">
        <v>114.25</v>
      </c>
      <c r="L40" s="29">
        <v>283654.13</v>
      </c>
      <c r="M40" s="30">
        <v>384.5</v>
      </c>
      <c r="N40" s="29">
        <v>228115.87</v>
      </c>
      <c r="O40" s="29">
        <v>59.86</v>
      </c>
      <c r="P40" s="29">
        <v>196625.86</v>
      </c>
      <c r="Q40" s="30">
        <v>38.36</v>
      </c>
      <c r="R40" s="29">
        <v>122522.44</v>
      </c>
      <c r="S40" s="29">
        <v>-78.61</v>
      </c>
      <c r="T40" s="29">
        <v>8381.09</v>
      </c>
      <c r="U40" s="30">
        <v>15.48</v>
      </c>
      <c r="V40" s="29">
        <v>105810.81</v>
      </c>
      <c r="W40" s="29">
        <v>8.0399999999999991</v>
      </c>
      <c r="X40" s="29">
        <v>2025049.66</v>
      </c>
      <c r="Y40" s="29">
        <v>3651.88</v>
      </c>
      <c r="Z40" s="29">
        <v>43591.14</v>
      </c>
      <c r="AA40" s="30">
        <v>43.56</v>
      </c>
      <c r="AB40" s="29">
        <v>203978.85</v>
      </c>
      <c r="AC40" s="30">
        <v>-84.28</v>
      </c>
      <c r="AD40" s="29">
        <v>19183.32</v>
      </c>
      <c r="AE40" s="30">
        <v>27.76</v>
      </c>
      <c r="AF40" s="29">
        <v>24702.46</v>
      </c>
      <c r="AG40" s="30">
        <v>22.85</v>
      </c>
      <c r="AH40" s="29">
        <v>186066.58</v>
      </c>
      <c r="AI40" s="29">
        <v>-222.25</v>
      </c>
      <c r="AJ40" s="29">
        <v>103991.24</v>
      </c>
      <c r="AK40" s="29">
        <v>-12.6</v>
      </c>
      <c r="AL40" s="29">
        <v>85036.5</v>
      </c>
      <c r="AM40" s="29">
        <v>140.28</v>
      </c>
      <c r="AN40" s="29">
        <v>161346.49</v>
      </c>
      <c r="AO40" s="29">
        <v>-60.43</v>
      </c>
      <c r="AP40" s="29">
        <v>118964.78</v>
      </c>
      <c r="AQ40" s="30">
        <v>100.95</v>
      </c>
      <c r="AR40" s="29">
        <v>23416.74</v>
      </c>
      <c r="AS40" s="30">
        <v>50.58</v>
      </c>
      <c r="AT40" s="29">
        <v>76378.98</v>
      </c>
      <c r="AU40" s="30">
        <v>72.81</v>
      </c>
      <c r="AV40" s="29">
        <v>47322.23</v>
      </c>
      <c r="AW40" s="30">
        <v>22.89</v>
      </c>
      <c r="AX40" s="29">
        <v>69736.710000000006</v>
      </c>
      <c r="AY40" s="30">
        <v>-151.4</v>
      </c>
      <c r="AZ40" s="28">
        <v>2167791.11</v>
      </c>
      <c r="BA40" s="29">
        <v>4007.24</v>
      </c>
      <c r="BB40" s="29">
        <v>97534.42</v>
      </c>
      <c r="BC40" s="30">
        <v>32.35</v>
      </c>
      <c r="BD40" s="29">
        <v>37686.42</v>
      </c>
      <c r="BE40" s="30">
        <v>16.77</v>
      </c>
      <c r="BF40" s="29"/>
      <c r="BG40" s="29"/>
      <c r="BH40" s="29">
        <v>92171.12</v>
      </c>
      <c r="BI40" s="30">
        <v>156.01</v>
      </c>
      <c r="BJ40" s="29">
        <v>121382.82</v>
      </c>
      <c r="BK40" s="30">
        <v>141.76</v>
      </c>
      <c r="BL40" s="29">
        <v>47456.77</v>
      </c>
      <c r="BM40" s="30">
        <v>-574.13</v>
      </c>
      <c r="BN40" s="29">
        <v>47407.199999999997</v>
      </c>
      <c r="BO40" s="30">
        <v>29.8</v>
      </c>
      <c r="BP40" s="29">
        <v>79886.350000000006</v>
      </c>
      <c r="BQ40" s="30">
        <v>-139.03</v>
      </c>
      <c r="BR40" s="29">
        <v>247671.73</v>
      </c>
      <c r="BS40" s="29">
        <v>139.57</v>
      </c>
      <c r="BT40" s="29">
        <v>2060248.53</v>
      </c>
      <c r="BU40" s="29">
        <v>3663.77</v>
      </c>
      <c r="BV40" s="29">
        <v>384164.27</v>
      </c>
      <c r="BW40" s="30">
        <v>514.70000000000005</v>
      </c>
      <c r="BX40" s="29">
        <v>73291.78</v>
      </c>
      <c r="BY40" s="30">
        <v>69.8</v>
      </c>
      <c r="BZ40" s="29">
        <v>246382.98</v>
      </c>
      <c r="CA40" s="29">
        <v>79.849999999999994</v>
      </c>
      <c r="CB40" s="29">
        <v>12084.68</v>
      </c>
      <c r="CC40" s="30">
        <v>5.25</v>
      </c>
      <c r="CD40" s="29">
        <v>28276.14</v>
      </c>
      <c r="CE40" s="30">
        <v>1.49</v>
      </c>
      <c r="CF40" s="29">
        <v>24946.6</v>
      </c>
      <c r="CG40" s="30">
        <v>61.78</v>
      </c>
      <c r="CH40" s="29">
        <v>66468.56</v>
      </c>
      <c r="CI40" s="30">
        <v>27.92</v>
      </c>
      <c r="CJ40" s="29">
        <v>364491.24</v>
      </c>
      <c r="CK40" s="29">
        <v>25.41</v>
      </c>
      <c r="CL40" s="29">
        <v>231776.47</v>
      </c>
      <c r="CM40" s="30">
        <v>-74.31</v>
      </c>
      <c r="CN40" s="29">
        <v>120339.94</v>
      </c>
      <c r="CO40" s="30">
        <v>74.64</v>
      </c>
      <c r="CP40" s="29">
        <v>98093.39</v>
      </c>
      <c r="CQ40" s="30">
        <v>25.87</v>
      </c>
      <c r="CR40" s="29">
        <v>155494.19</v>
      </c>
      <c r="CS40" s="29">
        <v>-76.02</v>
      </c>
      <c r="CT40" s="29">
        <v>119132.13</v>
      </c>
      <c r="CU40" s="30">
        <v>132.62</v>
      </c>
      <c r="CV40" s="29">
        <v>2060248.53</v>
      </c>
      <c r="CW40" s="29">
        <v>3663.77</v>
      </c>
      <c r="CX40" s="29">
        <v>215660.23</v>
      </c>
      <c r="CY40" s="29">
        <v>135.01</v>
      </c>
      <c r="CZ40" s="29">
        <v>16958.14</v>
      </c>
      <c r="DA40" s="30">
        <v>4.96</v>
      </c>
      <c r="DB40" s="29">
        <v>37686.42</v>
      </c>
      <c r="DC40" s="30">
        <v>16.77</v>
      </c>
      <c r="DD40" s="29">
        <v>8381.09</v>
      </c>
      <c r="DE40" s="30">
        <v>15.48</v>
      </c>
      <c r="DF40" s="29">
        <v>55149.73</v>
      </c>
      <c r="DG40" s="30">
        <v>76.7</v>
      </c>
      <c r="DH40" s="29">
        <v>20411.41</v>
      </c>
      <c r="DI40" s="30">
        <v>12.47</v>
      </c>
      <c r="DJ40" s="29">
        <v>570279.55000000005</v>
      </c>
      <c r="DK40" s="29">
        <v>92.78</v>
      </c>
      <c r="DL40" s="29">
        <v>95249.85</v>
      </c>
      <c r="DM40" s="30">
        <v>87.86</v>
      </c>
      <c r="DN40" s="29">
        <v>2060248.53</v>
      </c>
      <c r="DO40" s="29">
        <v>3663.77</v>
      </c>
      <c r="DP40" s="29">
        <v>78287.839999999997</v>
      </c>
      <c r="DQ40" s="29">
        <v>75.709999999999994</v>
      </c>
      <c r="DR40" s="29">
        <v>42156.31</v>
      </c>
      <c r="DS40" s="30">
        <v>117.57</v>
      </c>
      <c r="DT40" s="29">
        <v>122522.44</v>
      </c>
      <c r="DU40" s="29">
        <v>-78.61</v>
      </c>
      <c r="DV40" s="29">
        <v>32693.9</v>
      </c>
      <c r="DW40" s="30">
        <v>2.4</v>
      </c>
      <c r="DX40" s="29">
        <v>105810.81</v>
      </c>
      <c r="DY40" s="30">
        <v>8.0399999999999991</v>
      </c>
      <c r="DZ40" s="29">
        <v>8383.94</v>
      </c>
      <c r="EA40" s="30">
        <v>11.92</v>
      </c>
      <c r="EB40" s="29">
        <v>11995.14</v>
      </c>
      <c r="EC40" s="30">
        <v>16.98</v>
      </c>
      <c r="ED40" s="29">
        <v>9936.81</v>
      </c>
      <c r="EE40" s="30">
        <v>13.55</v>
      </c>
      <c r="EF40" s="29">
        <v>238166.8</v>
      </c>
      <c r="EG40" s="30">
        <v>-50.91</v>
      </c>
      <c r="EH40" s="29">
        <v>182457.56</v>
      </c>
      <c r="EI40" s="30">
        <v>88.67</v>
      </c>
      <c r="EJ40" s="29">
        <v>96646.84</v>
      </c>
      <c r="EK40" s="30">
        <v>131.69</v>
      </c>
      <c r="EL40" s="29">
        <v>30728.81</v>
      </c>
      <c r="EM40" s="30">
        <v>0.37</v>
      </c>
      <c r="EN40" s="29">
        <v>42156.31</v>
      </c>
      <c r="EO40" s="30">
        <v>117.57</v>
      </c>
      <c r="EP40" s="29">
        <v>176675.29</v>
      </c>
      <c r="EQ40" s="29">
        <v>401.66</v>
      </c>
      <c r="ER40" s="29">
        <v>13233.06</v>
      </c>
      <c r="ES40" s="29">
        <v>-84.75</v>
      </c>
      <c r="ET40" s="29">
        <v>118964.78</v>
      </c>
      <c r="EU40" s="30">
        <v>100.95</v>
      </c>
      <c r="EV40" s="29">
        <v>43591.14</v>
      </c>
      <c r="EW40" s="30">
        <v>43.56</v>
      </c>
      <c r="EX40" s="29">
        <v>54502.25</v>
      </c>
      <c r="EY40" s="30">
        <v>-17.690000000000001</v>
      </c>
    </row>
    <row r="41" spans="1:155">
      <c r="A41" s="27">
        <v>46122</v>
      </c>
      <c r="B41" s="29">
        <v>4678034.47</v>
      </c>
      <c r="C41" s="29">
        <v>5031.45</v>
      </c>
      <c r="D41" s="29">
        <v>604984.19999999995</v>
      </c>
      <c r="E41" s="29">
        <v>79.44</v>
      </c>
      <c r="F41" s="29">
        <v>2013547.95</v>
      </c>
      <c r="G41" s="28">
        <v>1920.05</v>
      </c>
      <c r="H41" s="29">
        <v>303898.49</v>
      </c>
      <c r="I41" s="29">
        <v>437.95</v>
      </c>
      <c r="J41" s="29">
        <v>41866.31</v>
      </c>
      <c r="K41" s="29">
        <v>166.16</v>
      </c>
      <c r="L41" s="29">
        <v>280340.83</v>
      </c>
      <c r="M41" s="30">
        <v>440.34</v>
      </c>
      <c r="N41" s="29">
        <v>227925.04</v>
      </c>
      <c r="O41" s="29">
        <v>-191.35</v>
      </c>
      <c r="P41" s="29">
        <v>196458.66</v>
      </c>
      <c r="Q41" s="30">
        <v>32.299999999999997</v>
      </c>
      <c r="R41" s="29">
        <v>123463.36</v>
      </c>
      <c r="S41" s="29">
        <v>-73.739999999999995</v>
      </c>
      <c r="T41" s="29">
        <v>8448.1</v>
      </c>
      <c r="U41" s="30">
        <v>12.78</v>
      </c>
      <c r="V41" s="29">
        <v>107949.74</v>
      </c>
      <c r="W41" s="29">
        <v>-61.26</v>
      </c>
      <c r="X41" s="29">
        <v>2058545.67</v>
      </c>
      <c r="Y41" s="29">
        <v>3803.37</v>
      </c>
      <c r="Z41" s="29">
        <v>44294.82</v>
      </c>
      <c r="AA41" s="30">
        <v>58.89</v>
      </c>
      <c r="AB41" s="29">
        <v>209020.82</v>
      </c>
      <c r="AC41" s="30">
        <v>-10.55</v>
      </c>
      <c r="AD41" s="29">
        <v>19818.099999999999</v>
      </c>
      <c r="AE41" s="30">
        <v>43.28</v>
      </c>
      <c r="AF41" s="29">
        <v>25859.31</v>
      </c>
      <c r="AG41" s="30">
        <v>67.92</v>
      </c>
      <c r="AH41" s="29">
        <v>187266.35</v>
      </c>
      <c r="AI41" s="29">
        <v>-144.59</v>
      </c>
      <c r="AJ41" s="29">
        <v>104559.88</v>
      </c>
      <c r="AK41" s="29">
        <v>-58.92</v>
      </c>
      <c r="AL41" s="29">
        <v>85774.26</v>
      </c>
      <c r="AM41" s="29">
        <v>205.03</v>
      </c>
      <c r="AN41" s="29">
        <v>160836.64000000001</v>
      </c>
      <c r="AO41" s="29">
        <v>-310.12</v>
      </c>
      <c r="AP41" s="29">
        <v>121747.73</v>
      </c>
      <c r="AQ41" s="30">
        <v>223.75</v>
      </c>
      <c r="AR41" s="28">
        <v>23868.2</v>
      </c>
      <c r="AS41" s="30">
        <v>79.95</v>
      </c>
      <c r="AT41" s="29">
        <v>77356.72</v>
      </c>
      <c r="AU41" s="30">
        <v>109.45</v>
      </c>
      <c r="AV41" s="29">
        <v>48527.78</v>
      </c>
      <c r="AW41" s="30">
        <v>46.01</v>
      </c>
      <c r="AX41" s="29">
        <v>69876.97</v>
      </c>
      <c r="AY41" s="30">
        <v>-302.64999999999998</v>
      </c>
      <c r="AZ41" s="28">
        <v>2206379.4500000002</v>
      </c>
      <c r="BA41" s="29">
        <v>4122.25</v>
      </c>
      <c r="BB41" s="29">
        <v>99162.91</v>
      </c>
      <c r="BC41" s="30">
        <v>44.03</v>
      </c>
      <c r="BD41" s="29">
        <v>37558.68</v>
      </c>
      <c r="BE41" s="30">
        <v>-15.89</v>
      </c>
      <c r="BF41" s="29"/>
      <c r="BG41" s="29"/>
      <c r="BH41" s="29">
        <v>93687.95</v>
      </c>
      <c r="BI41" s="30">
        <v>-17.88</v>
      </c>
      <c r="BJ41" s="29">
        <v>121081.62</v>
      </c>
      <c r="BK41" s="30">
        <v>128.08000000000001</v>
      </c>
      <c r="BL41" s="29">
        <v>48741.23</v>
      </c>
      <c r="BM41" s="30">
        <v>-551.41999999999996</v>
      </c>
      <c r="BN41" s="29">
        <v>46999.06</v>
      </c>
      <c r="BO41" s="30">
        <v>21.35</v>
      </c>
      <c r="BP41" s="29">
        <v>80400.479999999996</v>
      </c>
      <c r="BQ41" s="30">
        <v>-290.77</v>
      </c>
      <c r="BR41" s="29">
        <v>251495.02</v>
      </c>
      <c r="BS41" s="29">
        <v>225.54</v>
      </c>
      <c r="BT41" s="29">
        <v>2095280.05</v>
      </c>
      <c r="BU41" s="29">
        <v>3969.17</v>
      </c>
      <c r="BV41" s="29">
        <v>390240.06</v>
      </c>
      <c r="BW41" s="30">
        <v>474.15</v>
      </c>
      <c r="BX41" s="29">
        <v>75708.179999999993</v>
      </c>
      <c r="BY41" s="30">
        <v>130.11000000000001</v>
      </c>
      <c r="BZ41" s="29">
        <v>246610.9</v>
      </c>
      <c r="CA41" s="29">
        <v>-105.08</v>
      </c>
      <c r="CB41" s="29">
        <v>12274.34</v>
      </c>
      <c r="CC41" s="30">
        <v>19.489999999999998</v>
      </c>
      <c r="CD41" s="29">
        <v>28472.18</v>
      </c>
      <c r="CE41" s="30">
        <v>-40.96</v>
      </c>
      <c r="CF41" s="29">
        <v>24540.12</v>
      </c>
      <c r="CG41" s="30">
        <v>60.92</v>
      </c>
      <c r="CH41" s="29">
        <v>67806.22</v>
      </c>
      <c r="CI41" s="30">
        <v>56.45</v>
      </c>
      <c r="CJ41" s="29">
        <v>366626.39</v>
      </c>
      <c r="CK41" s="29">
        <v>96.36</v>
      </c>
      <c r="CL41" s="29">
        <v>237185.27</v>
      </c>
      <c r="CM41" s="30">
        <v>-5.36</v>
      </c>
      <c r="CN41" s="28">
        <v>121037.5</v>
      </c>
      <c r="CO41" s="30">
        <v>23.78</v>
      </c>
      <c r="CP41" s="29">
        <v>99731.91</v>
      </c>
      <c r="CQ41" s="30">
        <v>37.18</v>
      </c>
      <c r="CR41" s="29">
        <v>156704.99</v>
      </c>
      <c r="CS41" s="29">
        <v>-67.260000000000005</v>
      </c>
      <c r="CT41" s="29">
        <v>126486.64</v>
      </c>
      <c r="CU41" s="30">
        <v>242.76</v>
      </c>
      <c r="CV41" s="29">
        <v>2095280.05</v>
      </c>
      <c r="CW41" s="29">
        <v>3969.17</v>
      </c>
      <c r="CX41" s="29">
        <v>214293.61</v>
      </c>
      <c r="CY41" s="29">
        <v>280.61</v>
      </c>
      <c r="CZ41" s="29">
        <v>17766.68</v>
      </c>
      <c r="DA41" s="30">
        <v>65.66</v>
      </c>
      <c r="DB41" s="29">
        <v>37558.68</v>
      </c>
      <c r="DC41" s="30">
        <v>-15.89</v>
      </c>
      <c r="DD41" s="29">
        <v>8448.1</v>
      </c>
      <c r="DE41" s="30">
        <v>12.78</v>
      </c>
      <c r="DF41" s="29">
        <v>56949.61</v>
      </c>
      <c r="DG41" s="30">
        <v>132.11000000000001</v>
      </c>
      <c r="DH41" s="29">
        <v>20364.740000000002</v>
      </c>
      <c r="DI41" s="30">
        <v>-34.83</v>
      </c>
      <c r="DJ41" s="29">
        <v>572693.57999999996</v>
      </c>
      <c r="DK41" s="29">
        <v>220.18</v>
      </c>
      <c r="DL41" s="29">
        <v>95983.27</v>
      </c>
      <c r="DM41" s="29">
        <v>35.32</v>
      </c>
      <c r="DN41" s="29">
        <v>2095280.05</v>
      </c>
      <c r="DO41" s="29">
        <v>3969.17</v>
      </c>
      <c r="DP41" s="29">
        <v>78339.44</v>
      </c>
      <c r="DQ41" s="30">
        <v>42.81</v>
      </c>
      <c r="DR41" s="29">
        <v>43416.27</v>
      </c>
      <c r="DS41" s="30">
        <v>168.97</v>
      </c>
      <c r="DT41" s="29">
        <v>123463.36</v>
      </c>
      <c r="DU41" s="29">
        <v>-73.739999999999995</v>
      </c>
      <c r="DV41" s="29">
        <v>32961.99</v>
      </c>
      <c r="DW41" s="30">
        <v>6.38</v>
      </c>
      <c r="DX41" s="29">
        <v>107949.74</v>
      </c>
      <c r="DY41" s="30">
        <v>-61.26</v>
      </c>
      <c r="DZ41" s="29">
        <v>8645.6299999999992</v>
      </c>
      <c r="EA41" s="30">
        <v>14.76</v>
      </c>
      <c r="EB41" s="29">
        <v>12177.08</v>
      </c>
      <c r="EC41" s="30">
        <v>17.239999999999998</v>
      </c>
      <c r="ED41" s="29">
        <v>10127.68</v>
      </c>
      <c r="EE41" s="30">
        <v>24.37</v>
      </c>
      <c r="EF41" s="29">
        <v>239284.9</v>
      </c>
      <c r="EG41" s="30">
        <v>17.079999999999998</v>
      </c>
      <c r="EH41" s="29">
        <v>184665.09</v>
      </c>
      <c r="EI41" s="30">
        <v>129.97</v>
      </c>
      <c r="EJ41" s="29">
        <v>98537.26</v>
      </c>
      <c r="EK41" s="30">
        <v>208.81</v>
      </c>
      <c r="EL41" s="29">
        <v>30938.02</v>
      </c>
      <c r="EM41" s="30">
        <v>-43.16</v>
      </c>
      <c r="EN41" s="29">
        <v>43416.27</v>
      </c>
      <c r="EO41" s="30">
        <v>168.97</v>
      </c>
      <c r="EP41" s="29">
        <v>180422.17</v>
      </c>
      <c r="EQ41" s="29">
        <v>309.83999999999997</v>
      </c>
      <c r="ER41" s="29">
        <v>13156.33</v>
      </c>
      <c r="ES41" s="29">
        <v>-119.18</v>
      </c>
      <c r="ET41" s="29">
        <v>121747.73</v>
      </c>
      <c r="EU41" s="30">
        <v>223.75</v>
      </c>
      <c r="EV41" s="29">
        <v>44294.82</v>
      </c>
      <c r="EW41" s="30">
        <v>58.89</v>
      </c>
      <c r="EX41" s="29">
        <v>55437.09</v>
      </c>
      <c r="EY41" s="30">
        <v>-21.71</v>
      </c>
    </row>
    <row r="42" spans="1:155">
      <c r="A42" s="27">
        <v>46125</v>
      </c>
      <c r="B42" s="29">
        <v>4635961.26</v>
      </c>
      <c r="C42" s="29">
        <v>4733.13</v>
      </c>
      <c r="D42" s="29">
        <v>609148.54</v>
      </c>
      <c r="E42" s="29">
        <v>-156.5</v>
      </c>
      <c r="F42" s="29">
        <v>1976393.1</v>
      </c>
      <c r="G42" s="29">
        <v>1333.77</v>
      </c>
      <c r="H42" s="29">
        <v>297754.88</v>
      </c>
      <c r="I42" s="29">
        <v>240.52</v>
      </c>
      <c r="J42" s="29">
        <v>42604.95</v>
      </c>
      <c r="K42" s="29">
        <v>202.47</v>
      </c>
      <c r="L42" s="29">
        <v>274519.53000000003</v>
      </c>
      <c r="M42" s="30">
        <v>273.17</v>
      </c>
      <c r="N42" s="29">
        <v>223262.32</v>
      </c>
      <c r="O42" s="29">
        <v>-236.28</v>
      </c>
      <c r="P42" s="29">
        <v>191888.79</v>
      </c>
      <c r="Q42" s="30">
        <v>7.09</v>
      </c>
      <c r="R42" s="28">
        <v>122108.29</v>
      </c>
      <c r="S42" s="29">
        <v>-26.61</v>
      </c>
      <c r="T42" s="29">
        <v>8351.99</v>
      </c>
      <c r="U42" s="30">
        <v>9.17</v>
      </c>
      <c r="V42" s="29">
        <v>108439.25</v>
      </c>
      <c r="W42" s="29">
        <v>-223.81</v>
      </c>
      <c r="X42" s="29">
        <v>2036804.85</v>
      </c>
      <c r="Y42" s="29">
        <v>3594.09</v>
      </c>
      <c r="Z42" s="29">
        <v>44069.17</v>
      </c>
      <c r="AA42" s="30">
        <v>70.94</v>
      </c>
      <c r="AB42" s="29">
        <v>208153.38</v>
      </c>
      <c r="AC42" s="30">
        <v>-48.71</v>
      </c>
      <c r="AD42" s="29">
        <v>18989.87</v>
      </c>
      <c r="AE42" s="30">
        <v>47.69</v>
      </c>
      <c r="AF42" s="29">
        <v>25391.57</v>
      </c>
      <c r="AG42" s="30">
        <v>26.54</v>
      </c>
      <c r="AH42" s="29">
        <v>183556.11</v>
      </c>
      <c r="AI42" s="29">
        <v>-127.64</v>
      </c>
      <c r="AJ42" s="29">
        <v>103833.5</v>
      </c>
      <c r="AK42" s="29">
        <v>-83.53</v>
      </c>
      <c r="AL42" s="29">
        <v>83919.24</v>
      </c>
      <c r="AM42" s="29">
        <v>184.75</v>
      </c>
      <c r="AN42" s="29">
        <v>157955.9</v>
      </c>
      <c r="AO42" s="29">
        <v>-346.82</v>
      </c>
      <c r="AP42" s="29">
        <v>127305.81</v>
      </c>
      <c r="AQ42" s="30">
        <v>230.08</v>
      </c>
      <c r="AR42" s="29">
        <v>23354.07</v>
      </c>
      <c r="AS42" s="30">
        <v>78.41</v>
      </c>
      <c r="AT42" s="29">
        <v>76199.38</v>
      </c>
      <c r="AU42" s="30">
        <v>119.62</v>
      </c>
      <c r="AV42" s="29">
        <v>48589.49</v>
      </c>
      <c r="AW42" s="30">
        <v>35.369999999999997</v>
      </c>
      <c r="AX42" s="29">
        <v>68801.09</v>
      </c>
      <c r="AY42" s="30">
        <v>-353.28</v>
      </c>
      <c r="AZ42" s="28">
        <v>2183716.52</v>
      </c>
      <c r="BA42" s="29">
        <v>3830.6</v>
      </c>
      <c r="BB42" s="29">
        <v>98978.99</v>
      </c>
      <c r="BC42" s="30">
        <v>63.95</v>
      </c>
      <c r="BD42" s="29">
        <v>36796.57</v>
      </c>
      <c r="BE42" s="30">
        <v>-14.35</v>
      </c>
      <c r="BF42" s="29"/>
      <c r="BG42" s="29"/>
      <c r="BH42" s="29">
        <v>93015.81</v>
      </c>
      <c r="BI42" s="30">
        <v>51.63</v>
      </c>
      <c r="BJ42" s="29">
        <v>118980.97</v>
      </c>
      <c r="BK42" s="30">
        <v>76.77</v>
      </c>
      <c r="BL42" s="29">
        <v>50857.27</v>
      </c>
      <c r="BM42" s="30">
        <v>-481.5</v>
      </c>
      <c r="BN42" s="29">
        <v>46098.76</v>
      </c>
      <c r="BO42" s="30">
        <v>14.56</v>
      </c>
      <c r="BP42" s="29">
        <v>78813.27</v>
      </c>
      <c r="BQ42" s="30">
        <v>-355.54</v>
      </c>
      <c r="BR42" s="29">
        <v>255888.78</v>
      </c>
      <c r="BS42" s="29">
        <v>303.41000000000003</v>
      </c>
      <c r="BT42" s="29">
        <v>2074690.07</v>
      </c>
      <c r="BU42" s="29">
        <v>3752.78</v>
      </c>
      <c r="BV42" s="29">
        <v>389904.6</v>
      </c>
      <c r="BW42" s="30">
        <v>433.68</v>
      </c>
      <c r="BX42" s="29">
        <v>73776.47</v>
      </c>
      <c r="BY42" s="30">
        <v>85.23</v>
      </c>
      <c r="BZ42" s="29">
        <v>241875.14</v>
      </c>
      <c r="CA42" s="29">
        <v>-162.06</v>
      </c>
      <c r="CB42" s="29">
        <v>12077.63</v>
      </c>
      <c r="CC42" s="30">
        <v>9.75</v>
      </c>
      <c r="CD42" s="29">
        <v>28297.24</v>
      </c>
      <c r="CE42" s="30">
        <v>-46.94</v>
      </c>
      <c r="CF42" s="29">
        <v>24489.45</v>
      </c>
      <c r="CG42" s="30">
        <v>91.8</v>
      </c>
      <c r="CH42" s="29">
        <v>68016.02</v>
      </c>
      <c r="CI42" s="30">
        <v>57.25</v>
      </c>
      <c r="CJ42" s="29">
        <v>364623.97</v>
      </c>
      <c r="CK42" s="29">
        <v>45.44</v>
      </c>
      <c r="CL42" s="29">
        <v>236401.2</v>
      </c>
      <c r="CM42" s="30">
        <v>-44.56</v>
      </c>
      <c r="CN42" s="28">
        <v>120181.59</v>
      </c>
      <c r="CO42" s="30">
        <v>-41.61</v>
      </c>
      <c r="CP42" s="29">
        <v>99544.86</v>
      </c>
      <c r="CQ42" s="30">
        <v>57.31</v>
      </c>
      <c r="CR42" s="29">
        <v>155587.65</v>
      </c>
      <c r="CS42" s="29">
        <v>-25.1</v>
      </c>
      <c r="CT42" s="29">
        <v>127709.94</v>
      </c>
      <c r="CU42" s="30">
        <v>146.65</v>
      </c>
      <c r="CV42" s="29">
        <v>2074690.07</v>
      </c>
      <c r="CW42" s="29">
        <v>3752.78</v>
      </c>
      <c r="CX42" s="29">
        <v>210665.04</v>
      </c>
      <c r="CY42" s="29">
        <v>198.67</v>
      </c>
      <c r="CZ42" s="29">
        <v>17694.5</v>
      </c>
      <c r="DA42" s="30">
        <v>78.010000000000005</v>
      </c>
      <c r="DB42" s="29">
        <v>36796.57</v>
      </c>
      <c r="DC42" s="30">
        <v>-14.35</v>
      </c>
      <c r="DD42" s="29">
        <v>8351.99</v>
      </c>
      <c r="DE42" s="30">
        <v>9.17</v>
      </c>
      <c r="DF42" s="29">
        <v>55575.31</v>
      </c>
      <c r="DG42" s="30">
        <v>85.62</v>
      </c>
      <c r="DH42" s="29">
        <v>20167.240000000002</v>
      </c>
      <c r="DI42" s="30">
        <v>-41.36</v>
      </c>
      <c r="DJ42" s="29">
        <v>569534.43000000005</v>
      </c>
      <c r="DK42" s="29">
        <v>141.26</v>
      </c>
      <c r="DL42" s="29">
        <v>95457.37</v>
      </c>
      <c r="DM42" s="29">
        <v>-29.63</v>
      </c>
      <c r="DN42" s="29">
        <v>2074690.07</v>
      </c>
      <c r="DO42" s="29">
        <v>3752.78</v>
      </c>
      <c r="DP42" s="29">
        <v>77718.75</v>
      </c>
      <c r="DQ42" s="30">
        <v>-26.77</v>
      </c>
      <c r="DR42" s="29">
        <v>43873.99</v>
      </c>
      <c r="DS42" s="30">
        <v>178.95</v>
      </c>
      <c r="DT42" s="29">
        <v>122108.29</v>
      </c>
      <c r="DU42" s="29">
        <v>-26.61</v>
      </c>
      <c r="DV42" s="29">
        <v>33200.620000000003</v>
      </c>
      <c r="DW42" s="30">
        <v>1.49</v>
      </c>
      <c r="DX42" s="29">
        <v>108439.25</v>
      </c>
      <c r="DY42" s="30">
        <v>-223.81</v>
      </c>
      <c r="DZ42" s="29">
        <v>8499.76</v>
      </c>
      <c r="EA42" s="30">
        <v>6.32</v>
      </c>
      <c r="EB42" s="29">
        <v>12168.93</v>
      </c>
      <c r="EC42" s="30">
        <v>13.14</v>
      </c>
      <c r="ED42" s="29">
        <v>10069.040000000001</v>
      </c>
      <c r="EE42" s="30">
        <v>14.89</v>
      </c>
      <c r="EF42" s="29">
        <v>236043.6</v>
      </c>
      <c r="EG42" s="30">
        <v>38.17</v>
      </c>
      <c r="EH42" s="28">
        <v>183524.07</v>
      </c>
      <c r="EI42" s="30">
        <v>161.37</v>
      </c>
      <c r="EJ42" s="29">
        <v>98975.79</v>
      </c>
      <c r="EK42" s="30">
        <v>232.66</v>
      </c>
      <c r="EL42" s="29">
        <v>30747.360000000001</v>
      </c>
      <c r="EM42" s="30">
        <v>-48.73</v>
      </c>
      <c r="EN42" s="29">
        <v>43873.99</v>
      </c>
      <c r="EO42" s="30">
        <v>178.95</v>
      </c>
      <c r="EP42" s="29">
        <v>181280.58</v>
      </c>
      <c r="EQ42" s="29">
        <v>238.15</v>
      </c>
      <c r="ER42" s="29">
        <v>13691.53</v>
      </c>
      <c r="ES42" s="29">
        <v>-74.64</v>
      </c>
      <c r="ET42" s="29">
        <v>127305.81</v>
      </c>
      <c r="EU42" s="30">
        <v>230.08</v>
      </c>
      <c r="EV42" s="29">
        <v>44069.17</v>
      </c>
      <c r="EW42" s="30">
        <v>70.94</v>
      </c>
      <c r="EX42" s="29">
        <v>55475.69</v>
      </c>
      <c r="EY42" s="30">
        <v>-13.64</v>
      </c>
    </row>
    <row r="43" spans="1:155">
      <c r="A43" s="27">
        <v>46126</v>
      </c>
      <c r="B43" s="29">
        <v>4747572.28</v>
      </c>
      <c r="C43" s="29">
        <v>5190.3900000000003</v>
      </c>
      <c r="D43" s="29">
        <v>621365.07999999996</v>
      </c>
      <c r="E43" s="29">
        <v>-342.64</v>
      </c>
      <c r="F43" s="29">
        <v>2007597.45</v>
      </c>
      <c r="G43" s="29">
        <v>1792.83</v>
      </c>
      <c r="H43" s="29">
        <v>296406.05</v>
      </c>
      <c r="I43" s="29">
        <v>-21.49</v>
      </c>
      <c r="J43" s="29">
        <v>41886.14</v>
      </c>
      <c r="K43" s="29">
        <v>194.4</v>
      </c>
      <c r="L43" s="29">
        <v>273358.75</v>
      </c>
      <c r="M43" s="30">
        <v>62.93</v>
      </c>
      <c r="N43" s="29">
        <v>228582.21</v>
      </c>
      <c r="O43" s="29">
        <v>-252.68</v>
      </c>
      <c r="P43" s="29">
        <v>192691.94</v>
      </c>
      <c r="Q43" s="30">
        <v>-73.78</v>
      </c>
      <c r="R43" s="29">
        <v>124753.23</v>
      </c>
      <c r="S43" s="29">
        <v>-5.19</v>
      </c>
      <c r="T43" s="29">
        <v>8360.48</v>
      </c>
      <c r="U43" s="30">
        <v>13.67</v>
      </c>
      <c r="V43" s="29">
        <v>111579.46</v>
      </c>
      <c r="W43" s="29">
        <v>-101.17</v>
      </c>
      <c r="X43" s="29">
        <v>2100811.88</v>
      </c>
      <c r="Y43" s="29">
        <v>4446.7700000000004</v>
      </c>
      <c r="Z43" s="29">
        <v>45447.34</v>
      </c>
      <c r="AA43" s="30">
        <v>96.15</v>
      </c>
      <c r="AB43" s="29">
        <v>208983.1</v>
      </c>
      <c r="AC43" s="30">
        <v>-131.31</v>
      </c>
      <c r="AD43" s="29">
        <v>19386.349999999999</v>
      </c>
      <c r="AE43" s="30">
        <v>48.89</v>
      </c>
      <c r="AF43" s="29">
        <v>25090.04</v>
      </c>
      <c r="AG43" s="30">
        <v>4.88</v>
      </c>
      <c r="AH43" s="29">
        <v>188306.85</v>
      </c>
      <c r="AI43" s="29">
        <v>-157.02000000000001</v>
      </c>
      <c r="AJ43" s="29">
        <v>104927.69</v>
      </c>
      <c r="AK43" s="29">
        <v>-157.38</v>
      </c>
      <c r="AL43" s="29">
        <v>86195.5</v>
      </c>
      <c r="AM43" s="29">
        <v>175.42</v>
      </c>
      <c r="AN43" s="29">
        <v>161412.45000000001</v>
      </c>
      <c r="AO43" s="29">
        <v>-349.83</v>
      </c>
      <c r="AP43" s="29">
        <v>131138.71</v>
      </c>
      <c r="AQ43" s="30">
        <v>132.63</v>
      </c>
      <c r="AR43" s="29">
        <v>23892.02</v>
      </c>
      <c r="AS43" s="30">
        <v>86.14</v>
      </c>
      <c r="AT43" s="29">
        <v>78072.100000000006</v>
      </c>
      <c r="AU43" s="30">
        <v>142.28</v>
      </c>
      <c r="AV43" s="29">
        <v>48728.37</v>
      </c>
      <c r="AW43" s="30">
        <v>1.56</v>
      </c>
      <c r="AX43" s="29">
        <v>69852.23</v>
      </c>
      <c r="AY43" s="30">
        <v>-407.82</v>
      </c>
      <c r="AZ43" s="28">
        <v>2250050.7599999998</v>
      </c>
      <c r="BA43" s="29">
        <v>4648.5200000000004</v>
      </c>
      <c r="BB43" s="29">
        <v>102617.52</v>
      </c>
      <c r="BC43" s="30">
        <v>79.88</v>
      </c>
      <c r="BD43" s="29">
        <v>38473.660000000003</v>
      </c>
      <c r="BE43" s="30">
        <v>3.94</v>
      </c>
      <c r="BF43" s="29"/>
      <c r="BG43" s="29"/>
      <c r="BH43" s="28">
        <v>93651.91</v>
      </c>
      <c r="BI43" s="30">
        <v>71.989999999999995</v>
      </c>
      <c r="BJ43" s="29">
        <v>119509.02</v>
      </c>
      <c r="BK43" s="30">
        <v>28.73</v>
      </c>
      <c r="BL43" s="29">
        <v>50710.239999999998</v>
      </c>
      <c r="BM43" s="30">
        <v>-461.75</v>
      </c>
      <c r="BN43" s="29">
        <v>46463.92</v>
      </c>
      <c r="BO43" s="30">
        <v>43.63</v>
      </c>
      <c r="BP43" s="29">
        <v>80481.039999999994</v>
      </c>
      <c r="BQ43" s="30">
        <v>-385.52</v>
      </c>
      <c r="BR43" s="29">
        <v>261455.06</v>
      </c>
      <c r="BS43" s="29">
        <v>237.39</v>
      </c>
      <c r="BT43" s="29">
        <v>2140926.94</v>
      </c>
      <c r="BU43" s="29">
        <v>4667.51</v>
      </c>
      <c r="BV43" s="29">
        <v>400973.77</v>
      </c>
      <c r="BW43" s="30">
        <v>205.66</v>
      </c>
      <c r="BX43" s="29">
        <v>74483.53</v>
      </c>
      <c r="BY43" s="30">
        <v>58.6</v>
      </c>
      <c r="BZ43" s="29">
        <v>247607.96</v>
      </c>
      <c r="CA43" s="29">
        <v>-174.41</v>
      </c>
      <c r="CB43" s="29">
        <v>12377.37</v>
      </c>
      <c r="CC43" s="30">
        <v>14.57</v>
      </c>
      <c r="CD43" s="29">
        <v>28328.76</v>
      </c>
      <c r="CE43" s="30">
        <v>-60.88</v>
      </c>
      <c r="CF43" s="29">
        <v>24946.87</v>
      </c>
      <c r="CG43" s="30">
        <v>75.239999999999995</v>
      </c>
      <c r="CH43" s="29">
        <v>68442.03</v>
      </c>
      <c r="CI43" s="30">
        <v>32.46</v>
      </c>
      <c r="CJ43" s="29">
        <v>366991.21</v>
      </c>
      <c r="CK43" s="29">
        <v>-270.89</v>
      </c>
      <c r="CL43" s="29">
        <v>238326.04</v>
      </c>
      <c r="CM43" s="30">
        <v>-81.39</v>
      </c>
      <c r="CN43" s="29">
        <v>127528.86</v>
      </c>
      <c r="CO43" s="30">
        <v>-18.18</v>
      </c>
      <c r="CP43" s="28">
        <v>103203.71</v>
      </c>
      <c r="CQ43" s="30">
        <v>80.13</v>
      </c>
      <c r="CR43" s="29">
        <v>158572.51999999999</v>
      </c>
      <c r="CS43" s="29">
        <v>-33.909999999999997</v>
      </c>
      <c r="CT43" s="29">
        <v>131362.42000000001</v>
      </c>
      <c r="CU43" s="30">
        <v>107.29</v>
      </c>
      <c r="CV43" s="29">
        <v>2140926.94</v>
      </c>
      <c r="CW43" s="29">
        <v>4667.51</v>
      </c>
      <c r="CX43" s="29">
        <v>211126.34</v>
      </c>
      <c r="CY43" s="29">
        <v>102.95</v>
      </c>
      <c r="CZ43" s="29">
        <v>18136.490000000002</v>
      </c>
      <c r="DA43" s="30">
        <v>93.06</v>
      </c>
      <c r="DB43" s="29">
        <v>38473.660000000003</v>
      </c>
      <c r="DC43" s="30">
        <v>3.94</v>
      </c>
      <c r="DD43" s="29">
        <v>8360.48</v>
      </c>
      <c r="DE43" s="30">
        <v>13.67</v>
      </c>
      <c r="DF43" s="29">
        <v>56122.78</v>
      </c>
      <c r="DG43" s="30">
        <v>63.2</v>
      </c>
      <c r="DH43" s="29">
        <v>20102.310000000001</v>
      </c>
      <c r="DI43" s="30">
        <v>-61.68</v>
      </c>
      <c r="DJ43" s="29">
        <v>577686.31000000006</v>
      </c>
      <c r="DK43" s="29">
        <v>-28.89</v>
      </c>
      <c r="DL43" s="29">
        <v>101827.53</v>
      </c>
      <c r="DM43" s="29">
        <v>-4.63</v>
      </c>
      <c r="DN43" s="29">
        <v>2140926.94</v>
      </c>
      <c r="DO43" s="29">
        <v>4667.51</v>
      </c>
      <c r="DP43" s="29">
        <v>78428.960000000006</v>
      </c>
      <c r="DQ43" s="30">
        <v>-115.58</v>
      </c>
      <c r="DR43" s="29">
        <v>43183.92</v>
      </c>
      <c r="DS43" s="30">
        <v>190.35</v>
      </c>
      <c r="DT43" s="29">
        <v>124753.23</v>
      </c>
      <c r="DU43" s="29">
        <v>-5.19</v>
      </c>
      <c r="DV43" s="29">
        <v>33542.21</v>
      </c>
      <c r="DW43" s="30">
        <v>-28.58</v>
      </c>
      <c r="DX43" s="29">
        <v>111579.46</v>
      </c>
      <c r="DY43" s="30">
        <v>-101.17</v>
      </c>
      <c r="DZ43" s="29">
        <v>8810.31</v>
      </c>
      <c r="EA43" s="30">
        <v>9.99</v>
      </c>
      <c r="EB43" s="29">
        <v>12352.32</v>
      </c>
      <c r="EC43" s="30">
        <v>14.1</v>
      </c>
      <c r="ED43" s="29">
        <v>10400.040000000001</v>
      </c>
      <c r="EE43" s="30">
        <v>16.940000000000001</v>
      </c>
      <c r="EF43" s="29">
        <v>236567.12</v>
      </c>
      <c r="EG43" s="30">
        <v>-143.47999999999999</v>
      </c>
      <c r="EH43" s="29">
        <v>194004.03</v>
      </c>
      <c r="EI43" s="30">
        <v>163.21</v>
      </c>
      <c r="EJ43" s="29">
        <v>98700.479999999996</v>
      </c>
      <c r="EK43" s="30">
        <v>229.72</v>
      </c>
      <c r="EL43" s="29">
        <v>30823.3</v>
      </c>
      <c r="EM43" s="30">
        <v>-62.03</v>
      </c>
      <c r="EN43" s="29">
        <v>43183.92</v>
      </c>
      <c r="EO43" s="30">
        <v>190.35</v>
      </c>
      <c r="EP43" s="29">
        <v>182142.35</v>
      </c>
      <c r="EQ43" s="29">
        <v>14.3</v>
      </c>
      <c r="ER43" s="29">
        <v>14250.66</v>
      </c>
      <c r="ES43" s="29">
        <v>-103.36</v>
      </c>
      <c r="ET43" s="29">
        <v>131138.71</v>
      </c>
      <c r="EU43" s="30">
        <v>132.63</v>
      </c>
      <c r="EV43" s="29">
        <v>45447.34</v>
      </c>
      <c r="EW43" s="30">
        <v>96.15</v>
      </c>
      <c r="EX43" s="29">
        <v>57756.37</v>
      </c>
      <c r="EY43" s="30">
        <v>-16.02</v>
      </c>
    </row>
    <row r="44" spans="1:155">
      <c r="A44" s="27">
        <v>46127</v>
      </c>
      <c r="B44" s="29">
        <v>4845669.8099999996</v>
      </c>
      <c r="C44" s="29">
        <v>3778.85</v>
      </c>
      <c r="D44" s="29">
        <v>638902.21</v>
      </c>
      <c r="E44" s="29">
        <v>-361.44</v>
      </c>
      <c r="F44" s="29">
        <v>2048700.47</v>
      </c>
      <c r="G44" s="29">
        <v>2001.04</v>
      </c>
      <c r="H44" s="29">
        <v>301782.89</v>
      </c>
      <c r="I44" s="29">
        <v>75.91</v>
      </c>
      <c r="J44" s="29">
        <v>43191.55</v>
      </c>
      <c r="K44" s="28">
        <v>257.37</v>
      </c>
      <c r="L44" s="29">
        <v>278031.65000000002</v>
      </c>
      <c r="M44" s="30">
        <v>114.41</v>
      </c>
      <c r="N44" s="29">
        <v>233951.99</v>
      </c>
      <c r="O44" s="29">
        <v>-218</v>
      </c>
      <c r="P44" s="29">
        <v>201529.87</v>
      </c>
      <c r="Q44" s="30">
        <v>129.53</v>
      </c>
      <c r="R44" s="29">
        <v>131102.15</v>
      </c>
      <c r="S44" s="29">
        <v>13.52</v>
      </c>
      <c r="T44" s="29">
        <v>8380.08</v>
      </c>
      <c r="U44" s="30">
        <v>10.36</v>
      </c>
      <c r="V44" s="29">
        <v>113803.6</v>
      </c>
      <c r="W44" s="29">
        <v>-19.670000000000002</v>
      </c>
      <c r="X44" s="29">
        <v>2153420.9900000002</v>
      </c>
      <c r="Y44" s="29">
        <v>2612.52</v>
      </c>
      <c r="Z44" s="29">
        <v>44843.34</v>
      </c>
      <c r="AA44" s="30">
        <v>86.5</v>
      </c>
      <c r="AB44" s="29">
        <v>211161.53</v>
      </c>
      <c r="AC44" s="30">
        <v>-104.05</v>
      </c>
      <c r="AD44" s="29">
        <v>19628.52</v>
      </c>
      <c r="AE44" s="30">
        <v>15.35</v>
      </c>
      <c r="AF44" s="29">
        <v>25254.05</v>
      </c>
      <c r="AG44" s="30">
        <v>2.31</v>
      </c>
      <c r="AH44" s="29">
        <v>189199.83</v>
      </c>
      <c r="AI44" s="29">
        <v>-171.69</v>
      </c>
      <c r="AJ44" s="29">
        <v>107843.99</v>
      </c>
      <c r="AK44" s="29">
        <v>-74.45</v>
      </c>
      <c r="AL44" s="29">
        <v>87324.76</v>
      </c>
      <c r="AM44" s="29">
        <v>114.72</v>
      </c>
      <c r="AN44" s="29">
        <v>165707.67000000001</v>
      </c>
      <c r="AO44" s="29">
        <v>-291.77</v>
      </c>
      <c r="AP44" s="29">
        <v>134598.1</v>
      </c>
      <c r="AQ44" s="30">
        <v>133.32</v>
      </c>
      <c r="AR44" s="29">
        <v>24146.42</v>
      </c>
      <c r="AS44" s="30">
        <v>45.29</v>
      </c>
      <c r="AT44" s="29">
        <v>78928.27</v>
      </c>
      <c r="AU44" s="30">
        <v>125.66</v>
      </c>
      <c r="AV44" s="29">
        <v>49362.03</v>
      </c>
      <c r="AW44" s="30">
        <v>19.02</v>
      </c>
      <c r="AX44" s="29">
        <v>73160.27</v>
      </c>
      <c r="AY44" s="30">
        <v>-369.58</v>
      </c>
      <c r="AZ44" s="28">
        <v>2308751.7200000002</v>
      </c>
      <c r="BA44" s="29">
        <v>2943.78</v>
      </c>
      <c r="BB44" s="29">
        <v>104443.36</v>
      </c>
      <c r="BC44" s="30">
        <v>84.23</v>
      </c>
      <c r="BD44" s="29">
        <v>38739.35</v>
      </c>
      <c r="BE44" s="30">
        <v>-21.75</v>
      </c>
      <c r="BF44" s="29"/>
      <c r="BG44" s="29"/>
      <c r="BH44" s="28">
        <v>94237.17</v>
      </c>
      <c r="BI44" s="30">
        <v>62.3</v>
      </c>
      <c r="BJ44" s="29">
        <v>123199.51</v>
      </c>
      <c r="BK44" s="30">
        <v>63.84</v>
      </c>
      <c r="BL44" s="29">
        <v>50791.24</v>
      </c>
      <c r="BM44" s="30">
        <v>-0.33</v>
      </c>
      <c r="BN44" s="29">
        <v>47043.91</v>
      </c>
      <c r="BO44" s="30">
        <v>7.83</v>
      </c>
      <c r="BP44" s="29">
        <v>83857.899999999994</v>
      </c>
      <c r="BQ44" s="30">
        <v>-348.88</v>
      </c>
      <c r="BR44" s="29">
        <v>268680.3</v>
      </c>
      <c r="BS44" s="29">
        <v>265.02999999999997</v>
      </c>
      <c r="BT44" s="29">
        <v>2194185.87</v>
      </c>
      <c r="BU44" s="29">
        <v>2836.28</v>
      </c>
      <c r="BV44" s="29">
        <v>404429.11</v>
      </c>
      <c r="BW44" s="30">
        <v>112.92</v>
      </c>
      <c r="BX44" s="29">
        <v>74987.11</v>
      </c>
      <c r="BY44" s="30">
        <v>20.51</v>
      </c>
      <c r="BZ44" s="29">
        <v>253032.43</v>
      </c>
      <c r="CA44" s="29">
        <v>-177.05</v>
      </c>
      <c r="CB44" s="29">
        <v>12518.05</v>
      </c>
      <c r="CC44" s="30">
        <v>8.8800000000000008</v>
      </c>
      <c r="CD44" s="29">
        <v>28954.87</v>
      </c>
      <c r="CE44" s="30">
        <v>-20.79</v>
      </c>
      <c r="CF44" s="29">
        <v>25188.21</v>
      </c>
      <c r="CG44" s="30">
        <v>64.87</v>
      </c>
      <c r="CH44" s="29">
        <v>69341.47</v>
      </c>
      <c r="CI44" s="30">
        <v>63.61</v>
      </c>
      <c r="CJ44" s="29">
        <v>382289.97</v>
      </c>
      <c r="CK44" s="29">
        <v>-18.3</v>
      </c>
      <c r="CL44" s="29">
        <v>240494.74</v>
      </c>
      <c r="CM44" s="30">
        <v>-48.18</v>
      </c>
      <c r="CN44" s="29">
        <v>125567.9</v>
      </c>
      <c r="CO44" s="30">
        <v>-176.33</v>
      </c>
      <c r="CP44" s="29">
        <v>105018.37</v>
      </c>
      <c r="CQ44" s="30">
        <v>83.82</v>
      </c>
      <c r="CR44" s="29">
        <v>165039.82</v>
      </c>
      <c r="CS44" s="29">
        <v>2.31</v>
      </c>
      <c r="CT44" s="29">
        <v>135952.23000000001</v>
      </c>
      <c r="CU44" s="30">
        <v>-1.42</v>
      </c>
      <c r="CV44" s="29">
        <v>2194185.87</v>
      </c>
      <c r="CW44" s="29">
        <v>2836.28</v>
      </c>
      <c r="CX44" s="29">
        <v>214420.55</v>
      </c>
      <c r="CY44" s="29">
        <v>88.66</v>
      </c>
      <c r="CZ44" s="29">
        <v>18691.080000000002</v>
      </c>
      <c r="DA44" s="30">
        <v>83.36</v>
      </c>
      <c r="DB44" s="29">
        <v>38739.35</v>
      </c>
      <c r="DC44" s="30">
        <v>-21.75</v>
      </c>
      <c r="DD44" s="29">
        <v>8380.08</v>
      </c>
      <c r="DE44" s="30">
        <v>10.36</v>
      </c>
      <c r="DF44" s="29">
        <v>56409.72</v>
      </c>
      <c r="DG44" s="30">
        <v>30.8</v>
      </c>
      <c r="DH44" s="29">
        <v>20693.169999999998</v>
      </c>
      <c r="DI44" s="30">
        <v>-20.54</v>
      </c>
      <c r="DJ44" s="29">
        <v>587673</v>
      </c>
      <c r="DK44" s="29">
        <v>63.2</v>
      </c>
      <c r="DL44" s="29">
        <v>99958.19</v>
      </c>
      <c r="DM44" s="29">
        <v>-157.51</v>
      </c>
      <c r="DN44" s="29">
        <v>2194185.87</v>
      </c>
      <c r="DO44" s="29">
        <v>2836.28</v>
      </c>
      <c r="DP44" s="29">
        <v>82387.08</v>
      </c>
      <c r="DQ44" s="30">
        <v>-18.37</v>
      </c>
      <c r="DR44" s="29">
        <v>44616.32</v>
      </c>
      <c r="DS44" s="30">
        <v>257.87</v>
      </c>
      <c r="DT44" s="29">
        <v>131102.15</v>
      </c>
      <c r="DU44" s="29">
        <v>13.52</v>
      </c>
      <c r="DV44" s="29">
        <v>33665.480000000003</v>
      </c>
      <c r="DW44" s="30">
        <v>-11.71</v>
      </c>
      <c r="DX44" s="29">
        <v>113803.6</v>
      </c>
      <c r="DY44" s="30">
        <v>-19.670000000000002</v>
      </c>
      <c r="DZ44" s="29">
        <v>8886.76</v>
      </c>
      <c r="EA44" s="30">
        <v>2.08</v>
      </c>
      <c r="EB44" s="29">
        <v>12530.1</v>
      </c>
      <c r="EC44" s="30">
        <v>9.26</v>
      </c>
      <c r="ED44" s="29">
        <v>10511.03</v>
      </c>
      <c r="EE44" s="30">
        <v>-9.18</v>
      </c>
      <c r="EF44" s="29">
        <v>246201.65</v>
      </c>
      <c r="EG44" s="30">
        <v>-23.84</v>
      </c>
      <c r="EH44" s="29">
        <v>199614.06</v>
      </c>
      <c r="EI44" s="30">
        <v>146.87</v>
      </c>
      <c r="EJ44" s="29">
        <v>100988.52</v>
      </c>
      <c r="EK44" s="30">
        <v>337.71</v>
      </c>
      <c r="EL44" s="29">
        <v>31454.240000000002</v>
      </c>
      <c r="EM44" s="30">
        <v>-21.8</v>
      </c>
      <c r="EN44" s="29">
        <v>44616.32</v>
      </c>
      <c r="EO44" s="30">
        <v>257.87</v>
      </c>
      <c r="EP44" s="29">
        <v>179824.46</v>
      </c>
      <c r="EQ44" s="29">
        <v>-55.56</v>
      </c>
      <c r="ER44" s="29">
        <v>14299.51</v>
      </c>
      <c r="ES44" s="29">
        <v>-143.82</v>
      </c>
      <c r="ET44" s="29">
        <v>134598.1</v>
      </c>
      <c r="EU44" s="30">
        <v>133.32</v>
      </c>
      <c r="EV44" s="29">
        <v>44843.34</v>
      </c>
      <c r="EW44" s="30">
        <v>86.5</v>
      </c>
      <c r="EX44" s="29">
        <v>60175.02</v>
      </c>
      <c r="EY44" s="30">
        <v>-2.68</v>
      </c>
    </row>
    <row r="45" spans="1:155">
      <c r="A45" s="27">
        <v>46128</v>
      </c>
      <c r="B45" s="29">
        <v>4951999.74</v>
      </c>
      <c r="C45" s="29">
        <v>2412.59</v>
      </c>
      <c r="D45" s="29">
        <v>645038.38</v>
      </c>
      <c r="E45" s="29">
        <v>-182.77</v>
      </c>
      <c r="F45" s="29">
        <v>2100350</v>
      </c>
      <c r="G45" s="28">
        <v>140.72</v>
      </c>
      <c r="H45" s="29">
        <v>307718.38</v>
      </c>
      <c r="I45" s="29">
        <v>24.33</v>
      </c>
      <c r="J45" s="29">
        <v>43724.37</v>
      </c>
      <c r="K45" s="30">
        <v>191.62</v>
      </c>
      <c r="L45" s="29">
        <v>283493.03999999998</v>
      </c>
      <c r="M45" s="30">
        <v>37.43</v>
      </c>
      <c r="N45" s="29">
        <v>243300.29</v>
      </c>
      <c r="O45" s="29">
        <v>-157.69</v>
      </c>
      <c r="P45" s="29">
        <v>203394.69</v>
      </c>
      <c r="Q45" s="30">
        <v>125.52</v>
      </c>
      <c r="R45" s="29">
        <v>135918.12</v>
      </c>
      <c r="S45" s="29">
        <v>9.8800000000000008</v>
      </c>
      <c r="T45" s="29">
        <v>8479.93</v>
      </c>
      <c r="U45" s="30">
        <v>5.57</v>
      </c>
      <c r="V45" s="29">
        <v>116205.38</v>
      </c>
      <c r="W45" s="29">
        <v>108.09</v>
      </c>
      <c r="X45" s="29">
        <v>2206696.13</v>
      </c>
      <c r="Y45" s="29">
        <v>1278.4100000000001</v>
      </c>
      <c r="Z45" s="29">
        <v>45511.4</v>
      </c>
      <c r="AA45" s="30">
        <v>87.19</v>
      </c>
      <c r="AB45" s="29">
        <v>213952.83</v>
      </c>
      <c r="AC45" s="30">
        <v>-126.47</v>
      </c>
      <c r="AD45" s="29">
        <v>20033.98</v>
      </c>
      <c r="AE45" s="30">
        <v>11.09</v>
      </c>
      <c r="AF45" s="29">
        <v>25522.26</v>
      </c>
      <c r="AG45" s="30">
        <v>5.13</v>
      </c>
      <c r="AH45" s="29">
        <v>194183.61</v>
      </c>
      <c r="AI45" s="29">
        <v>-96.98</v>
      </c>
      <c r="AJ45" s="29">
        <v>111520.23</v>
      </c>
      <c r="AK45" s="29">
        <v>-45.06</v>
      </c>
      <c r="AL45" s="29">
        <v>89264.02</v>
      </c>
      <c r="AM45" s="29">
        <v>78.16</v>
      </c>
      <c r="AN45" s="29">
        <v>173589.72</v>
      </c>
      <c r="AO45" s="29">
        <v>-180.64</v>
      </c>
      <c r="AP45" s="29">
        <v>136398.97</v>
      </c>
      <c r="AQ45" s="30">
        <v>93.12</v>
      </c>
      <c r="AR45" s="29">
        <v>24683.84</v>
      </c>
      <c r="AS45" s="30">
        <v>66.3</v>
      </c>
      <c r="AT45" s="29">
        <v>81381.97</v>
      </c>
      <c r="AU45" s="30">
        <v>138.83000000000001</v>
      </c>
      <c r="AV45" s="29">
        <v>50291.95</v>
      </c>
      <c r="AW45" s="30">
        <v>27.96</v>
      </c>
      <c r="AX45" s="29">
        <v>73091.899999999994</v>
      </c>
      <c r="AY45" s="30">
        <v>-402.53</v>
      </c>
      <c r="AZ45" s="28">
        <v>2366406.62</v>
      </c>
      <c r="BA45" s="29">
        <v>1528.85</v>
      </c>
      <c r="BB45" s="29">
        <v>105170.29</v>
      </c>
      <c r="BC45" s="30">
        <v>102.67</v>
      </c>
      <c r="BD45" s="29">
        <v>40133.800000000003</v>
      </c>
      <c r="BE45" s="30">
        <v>-0.67</v>
      </c>
      <c r="BF45" s="29"/>
      <c r="BG45" s="29"/>
      <c r="BH45" s="29">
        <v>95870.29</v>
      </c>
      <c r="BI45" s="30">
        <v>109.59</v>
      </c>
      <c r="BJ45" s="29">
        <v>126405.22</v>
      </c>
      <c r="BK45" s="30">
        <v>94.2</v>
      </c>
      <c r="BL45" s="29">
        <v>51720.78</v>
      </c>
      <c r="BM45" s="30">
        <v>15.64</v>
      </c>
      <c r="BN45" s="29">
        <v>47348.21</v>
      </c>
      <c r="BO45" s="30">
        <v>-8.92</v>
      </c>
      <c r="BP45" s="29">
        <v>83352.13</v>
      </c>
      <c r="BQ45" s="30">
        <v>-400.1</v>
      </c>
      <c r="BR45" s="29">
        <v>275457.45</v>
      </c>
      <c r="BS45" s="29">
        <v>525.26</v>
      </c>
      <c r="BT45" s="29">
        <v>2248158.09</v>
      </c>
      <c r="BU45" s="29">
        <v>1447.75</v>
      </c>
      <c r="BV45" s="29">
        <v>409424.28</v>
      </c>
      <c r="BW45" s="30">
        <v>51.39</v>
      </c>
      <c r="BX45" s="29">
        <v>76431.98</v>
      </c>
      <c r="BY45" s="30">
        <v>22.35</v>
      </c>
      <c r="BZ45" s="29">
        <v>262853.74</v>
      </c>
      <c r="CA45" s="29">
        <v>-102.48</v>
      </c>
      <c r="CB45" s="29">
        <v>12732.79</v>
      </c>
      <c r="CC45" s="30">
        <v>12.51</v>
      </c>
      <c r="CD45" s="29">
        <v>29986.07</v>
      </c>
      <c r="CE45" s="30">
        <v>-21.3</v>
      </c>
      <c r="CF45" s="29">
        <v>26672.799999999999</v>
      </c>
      <c r="CG45" s="30">
        <v>92.95</v>
      </c>
      <c r="CH45" s="29">
        <v>70342.41</v>
      </c>
      <c r="CI45" s="30">
        <v>64.09</v>
      </c>
      <c r="CJ45" s="29">
        <v>385140.66</v>
      </c>
      <c r="CK45" s="29">
        <v>-50.98</v>
      </c>
      <c r="CL45" s="29">
        <v>243328.75</v>
      </c>
      <c r="CM45" s="30">
        <v>-88.7</v>
      </c>
      <c r="CN45" s="29">
        <v>126568.01</v>
      </c>
      <c r="CO45" s="30">
        <v>-213.5</v>
      </c>
      <c r="CP45" s="29">
        <v>105752.08</v>
      </c>
      <c r="CQ45" s="30">
        <v>102.25</v>
      </c>
      <c r="CR45" s="29">
        <v>171080.9</v>
      </c>
      <c r="CS45" s="29">
        <v>-9.2200000000000006</v>
      </c>
      <c r="CT45" s="29">
        <v>137294.82</v>
      </c>
      <c r="CU45" s="30">
        <v>93.24</v>
      </c>
      <c r="CV45" s="29">
        <v>2248158.09</v>
      </c>
      <c r="CW45" s="29">
        <v>1447.75</v>
      </c>
      <c r="CX45" s="29">
        <v>218492.6</v>
      </c>
      <c r="CY45" s="29">
        <v>29.94</v>
      </c>
      <c r="CZ45" s="29">
        <v>19212.27</v>
      </c>
      <c r="DA45" s="30">
        <v>87.94</v>
      </c>
      <c r="DB45" s="29">
        <v>40133.800000000003</v>
      </c>
      <c r="DC45" s="30">
        <v>-0.67</v>
      </c>
      <c r="DD45" s="29">
        <v>8479.93</v>
      </c>
      <c r="DE45" s="30">
        <v>5.57</v>
      </c>
      <c r="DF45" s="29">
        <v>57600.72</v>
      </c>
      <c r="DG45" s="30">
        <v>15.36</v>
      </c>
      <c r="DH45" s="29">
        <v>21661.78</v>
      </c>
      <c r="DI45" s="30">
        <v>-27.07</v>
      </c>
      <c r="DJ45" s="29">
        <v>602480.56999999995</v>
      </c>
      <c r="DK45" s="29">
        <v>301.64</v>
      </c>
      <c r="DL45" s="29">
        <v>100714.88</v>
      </c>
      <c r="DM45" s="30">
        <v>-195.94</v>
      </c>
      <c r="DN45" s="29">
        <v>2248158.09</v>
      </c>
      <c r="DO45" s="29">
        <v>1447.75</v>
      </c>
      <c r="DP45" s="29">
        <v>83359.31</v>
      </c>
      <c r="DQ45" s="29">
        <v>-46.42</v>
      </c>
      <c r="DR45" s="29">
        <v>45071.81</v>
      </c>
      <c r="DS45" s="30">
        <v>182.71</v>
      </c>
      <c r="DT45" s="29">
        <v>135918.12</v>
      </c>
      <c r="DU45" s="29">
        <v>9.8800000000000008</v>
      </c>
      <c r="DV45" s="29">
        <v>34892.800000000003</v>
      </c>
      <c r="DW45" s="30">
        <v>-20.59</v>
      </c>
      <c r="DX45" s="29">
        <v>116205.38</v>
      </c>
      <c r="DY45" s="30">
        <v>108.09</v>
      </c>
      <c r="DZ45" s="29">
        <v>8895.08</v>
      </c>
      <c r="EA45" s="30">
        <v>7</v>
      </c>
      <c r="EB45" s="29">
        <v>12952.84</v>
      </c>
      <c r="EC45" s="30">
        <v>18.399999999999999</v>
      </c>
      <c r="ED45" s="29">
        <v>10827.37</v>
      </c>
      <c r="EE45" s="30">
        <v>-0.95</v>
      </c>
      <c r="EF45" s="29">
        <v>248154.88</v>
      </c>
      <c r="EG45" s="30">
        <v>11</v>
      </c>
      <c r="EH45" s="29">
        <v>203338.96</v>
      </c>
      <c r="EI45" s="30">
        <v>122.23</v>
      </c>
      <c r="EJ45" s="29">
        <v>102625.73</v>
      </c>
      <c r="EK45" s="30">
        <v>261.33</v>
      </c>
      <c r="EL45" s="29">
        <v>32528.62</v>
      </c>
      <c r="EM45" s="30">
        <v>-20.57</v>
      </c>
      <c r="EN45" s="29">
        <v>45071.81</v>
      </c>
      <c r="EO45" s="30">
        <v>182.71</v>
      </c>
      <c r="EP45" s="29">
        <v>180880.67</v>
      </c>
      <c r="EQ45" s="29">
        <v>-87.79</v>
      </c>
      <c r="ER45" s="29">
        <v>14475.29</v>
      </c>
      <c r="ES45" s="29">
        <v>-81.319999999999993</v>
      </c>
      <c r="ET45" s="29">
        <v>136398.97</v>
      </c>
      <c r="EU45" s="30">
        <v>93.12</v>
      </c>
      <c r="EV45" s="29">
        <v>45511.4</v>
      </c>
      <c r="EW45" s="30">
        <v>87.19</v>
      </c>
      <c r="EX45" s="29">
        <v>60240.68</v>
      </c>
      <c r="EY45" s="30">
        <v>15.06</v>
      </c>
    </row>
    <row r="46" spans="1:155">
      <c r="A46" s="27">
        <v>46129</v>
      </c>
      <c r="B46" s="29">
        <v>4924268.7300000004</v>
      </c>
      <c r="C46" s="29">
        <v>-648.97</v>
      </c>
      <c r="D46" s="29">
        <v>648829.6</v>
      </c>
      <c r="E46" s="29">
        <v>-167.57</v>
      </c>
      <c r="F46" s="29">
        <v>2090593.5</v>
      </c>
      <c r="G46" s="29">
        <v>-599.73</v>
      </c>
      <c r="H46" s="29">
        <v>315845.49</v>
      </c>
      <c r="I46" s="29">
        <v>361.37</v>
      </c>
      <c r="J46" s="29">
        <v>44237.81</v>
      </c>
      <c r="K46" s="30">
        <v>182.59</v>
      </c>
      <c r="L46" s="29">
        <v>290570.02</v>
      </c>
      <c r="M46" s="30">
        <v>325.76</v>
      </c>
      <c r="N46" s="29">
        <v>244620.41</v>
      </c>
      <c r="O46" s="29">
        <v>-41.8</v>
      </c>
      <c r="P46" s="29">
        <v>201263</v>
      </c>
      <c r="Q46" s="30">
        <v>105.7</v>
      </c>
      <c r="R46" s="29">
        <v>134120.85999999999</v>
      </c>
      <c r="S46" s="29">
        <v>-64.83</v>
      </c>
      <c r="T46" s="29">
        <v>8506.34</v>
      </c>
      <c r="U46" s="30">
        <v>3.63</v>
      </c>
      <c r="V46" s="29">
        <v>117440.11</v>
      </c>
      <c r="W46" s="29">
        <v>310.64999999999998</v>
      </c>
      <c r="X46" s="29">
        <v>2178840.12</v>
      </c>
      <c r="Y46" s="29">
        <v>-616.36</v>
      </c>
      <c r="Z46" s="29">
        <v>44628.62</v>
      </c>
      <c r="AA46" s="30">
        <v>60.28</v>
      </c>
      <c r="AB46" s="29">
        <v>213731.78</v>
      </c>
      <c r="AC46" s="30">
        <v>-168.08</v>
      </c>
      <c r="AD46" s="29">
        <v>19980.05</v>
      </c>
      <c r="AE46" s="30">
        <v>3.09</v>
      </c>
      <c r="AF46" s="29">
        <v>25263.63</v>
      </c>
      <c r="AG46" s="30">
        <v>-54.11</v>
      </c>
      <c r="AH46" s="29">
        <v>198789.95</v>
      </c>
      <c r="AI46" s="29">
        <v>-210.68</v>
      </c>
      <c r="AJ46" s="29">
        <v>110753.5</v>
      </c>
      <c r="AK46" s="29">
        <v>-127.89</v>
      </c>
      <c r="AL46" s="29">
        <v>89331.21</v>
      </c>
      <c r="AM46" s="29">
        <v>-47.93</v>
      </c>
      <c r="AN46" s="29">
        <v>174945.8</v>
      </c>
      <c r="AO46" s="29">
        <v>-12.5</v>
      </c>
      <c r="AP46" s="29">
        <v>135705.18</v>
      </c>
      <c r="AQ46" s="30">
        <v>-75.95</v>
      </c>
      <c r="AR46" s="29">
        <v>24616.53</v>
      </c>
      <c r="AS46" s="30">
        <v>50.12</v>
      </c>
      <c r="AT46" s="29">
        <v>80969.67</v>
      </c>
      <c r="AU46" s="30">
        <v>107.92</v>
      </c>
      <c r="AV46" s="29">
        <v>50311.24</v>
      </c>
      <c r="AW46" s="30">
        <v>15.02</v>
      </c>
      <c r="AX46" s="29">
        <v>72404.36</v>
      </c>
      <c r="AY46" s="30">
        <v>-353.22</v>
      </c>
      <c r="AZ46" s="28">
        <v>2344012.94</v>
      </c>
      <c r="BA46" s="29">
        <v>-173.52</v>
      </c>
      <c r="BB46" s="29">
        <v>103338.92</v>
      </c>
      <c r="BC46" s="30">
        <v>77.13</v>
      </c>
      <c r="BD46" s="29">
        <v>39961.949999999997</v>
      </c>
      <c r="BE46" s="30">
        <v>-34.54</v>
      </c>
      <c r="BF46" s="29"/>
      <c r="BG46" s="29"/>
      <c r="BH46" s="29">
        <v>95764.21</v>
      </c>
      <c r="BI46" s="30">
        <v>37.159999999999997</v>
      </c>
      <c r="BJ46" s="29">
        <v>127735.27</v>
      </c>
      <c r="BK46" s="30">
        <v>181.3</v>
      </c>
      <c r="BL46" s="29">
        <v>51407.21</v>
      </c>
      <c r="BM46" s="30">
        <v>-12.8</v>
      </c>
      <c r="BN46" s="29">
        <v>48656.34</v>
      </c>
      <c r="BO46" s="30">
        <v>10.25</v>
      </c>
      <c r="BP46" s="29">
        <v>82685.72</v>
      </c>
      <c r="BQ46" s="30">
        <v>-326.14999999999998</v>
      </c>
      <c r="BR46" s="29">
        <v>274001</v>
      </c>
      <c r="BS46" s="29">
        <v>325.88</v>
      </c>
      <c r="BT46" s="29">
        <v>2221021.38</v>
      </c>
      <c r="BU46" s="29">
        <v>-577.29999999999995</v>
      </c>
      <c r="BV46" s="29">
        <v>402688.9</v>
      </c>
      <c r="BW46" s="30">
        <v>-205.55</v>
      </c>
      <c r="BX46" s="29">
        <v>76020.75</v>
      </c>
      <c r="BY46" s="30">
        <v>-48.38</v>
      </c>
      <c r="BZ46" s="29">
        <v>264277.01</v>
      </c>
      <c r="CA46" s="29">
        <v>-60.42</v>
      </c>
      <c r="CB46" s="29">
        <v>12747.69</v>
      </c>
      <c r="CC46" s="30">
        <v>5.55</v>
      </c>
      <c r="CD46" s="29">
        <v>29766.58</v>
      </c>
      <c r="CE46" s="30">
        <v>-49.51</v>
      </c>
      <c r="CF46" s="29">
        <v>26373.66</v>
      </c>
      <c r="CG46" s="30">
        <v>90.58</v>
      </c>
      <c r="CH46" s="29">
        <v>70397.38</v>
      </c>
      <c r="CI46" s="30">
        <v>48.06</v>
      </c>
      <c r="CJ46" s="29">
        <v>383242.2</v>
      </c>
      <c r="CK46" s="29">
        <v>-183.56</v>
      </c>
      <c r="CL46" s="29">
        <v>243609.26</v>
      </c>
      <c r="CM46" s="30">
        <v>-122.25</v>
      </c>
      <c r="CN46" s="29">
        <v>125484.27</v>
      </c>
      <c r="CO46" s="30">
        <v>-218.59</v>
      </c>
      <c r="CP46" s="29">
        <v>103911.69</v>
      </c>
      <c r="CQ46" s="30">
        <v>76.62</v>
      </c>
      <c r="CR46" s="29">
        <v>169395.23</v>
      </c>
      <c r="CS46" s="29">
        <v>-88.57</v>
      </c>
      <c r="CT46" s="29">
        <v>141965.76999999999</v>
      </c>
      <c r="CU46" s="30">
        <v>-77.319999999999993</v>
      </c>
      <c r="CV46" s="29">
        <v>2221021.38</v>
      </c>
      <c r="CW46" s="29">
        <v>-577.29999999999995</v>
      </c>
      <c r="CX46" s="29">
        <v>223025.11</v>
      </c>
      <c r="CY46" s="29">
        <v>234.38</v>
      </c>
      <c r="CZ46" s="29">
        <v>19705.830000000002</v>
      </c>
      <c r="DA46" s="30">
        <v>80.97</v>
      </c>
      <c r="DB46" s="29">
        <v>39961.949999999997</v>
      </c>
      <c r="DC46" s="30">
        <v>-34.54</v>
      </c>
      <c r="DD46" s="29">
        <v>8506.34</v>
      </c>
      <c r="DE46" s="30">
        <v>3.63</v>
      </c>
      <c r="DF46" s="29">
        <v>57230.89</v>
      </c>
      <c r="DG46" s="30">
        <v>-53.66</v>
      </c>
      <c r="DH46" s="29">
        <v>21389.94</v>
      </c>
      <c r="DI46" s="30">
        <v>-50.78</v>
      </c>
      <c r="DJ46" s="29">
        <v>607433.43999999994</v>
      </c>
      <c r="DK46" s="29">
        <v>168.21</v>
      </c>
      <c r="DL46" s="29">
        <v>99847.11</v>
      </c>
      <c r="DM46" s="30">
        <v>-199.62</v>
      </c>
      <c r="DN46" s="29">
        <v>2221021.38</v>
      </c>
      <c r="DO46" s="29">
        <v>-577.29999999999995</v>
      </c>
      <c r="DP46" s="29">
        <v>82764.600000000006</v>
      </c>
      <c r="DQ46" s="29">
        <v>-82.42</v>
      </c>
      <c r="DR46" s="29">
        <v>45633.69</v>
      </c>
      <c r="DS46" s="30">
        <v>169.5</v>
      </c>
      <c r="DT46" s="29">
        <v>134120.85999999999</v>
      </c>
      <c r="DU46" s="29">
        <v>-64.83</v>
      </c>
      <c r="DV46" s="29">
        <v>34999.879999999997</v>
      </c>
      <c r="DW46" s="30">
        <v>-25.17</v>
      </c>
      <c r="DX46" s="29">
        <v>117440.11</v>
      </c>
      <c r="DY46" s="30">
        <v>310.64999999999998</v>
      </c>
      <c r="DZ46" s="29">
        <v>8899.9699999999993</v>
      </c>
      <c r="EA46" s="30">
        <v>0.66</v>
      </c>
      <c r="EB46" s="29">
        <v>12947.19</v>
      </c>
      <c r="EC46" s="30">
        <v>10.19</v>
      </c>
      <c r="ED46" s="29">
        <v>10903.42</v>
      </c>
      <c r="EE46" s="30">
        <v>-17.329999999999998</v>
      </c>
      <c r="EF46" s="29">
        <v>246641.78</v>
      </c>
      <c r="EG46" s="30">
        <v>-50.15</v>
      </c>
      <c r="EH46" s="29">
        <v>201436.86</v>
      </c>
      <c r="EI46" s="30">
        <v>105.42</v>
      </c>
      <c r="EJ46" s="29">
        <v>102919.03</v>
      </c>
      <c r="EK46" s="30">
        <v>229.06</v>
      </c>
      <c r="EL46" s="29">
        <v>32319.33</v>
      </c>
      <c r="EM46" s="30">
        <v>-48.89</v>
      </c>
      <c r="EN46" s="29">
        <v>45633.69</v>
      </c>
      <c r="EO46" s="30">
        <v>169.5</v>
      </c>
      <c r="EP46" s="29">
        <v>175676.73</v>
      </c>
      <c r="EQ46" s="29">
        <v>-326.91000000000003</v>
      </c>
      <c r="ER46" s="28">
        <v>14766.59</v>
      </c>
      <c r="ES46" s="29">
        <v>-22.23</v>
      </c>
      <c r="ET46" s="29">
        <v>135705.18</v>
      </c>
      <c r="EU46" s="30">
        <v>-75.95</v>
      </c>
      <c r="EV46" s="29">
        <v>44628.62</v>
      </c>
      <c r="EW46" s="30">
        <v>60.28</v>
      </c>
      <c r="EX46" s="29">
        <v>59283.07</v>
      </c>
      <c r="EY46" s="30">
        <v>16.350000000000001</v>
      </c>
    </row>
    <row r="47" spans="1:155">
      <c r="A47" s="27">
        <v>46132</v>
      </c>
      <c r="B47" s="29">
        <v>4945676.92</v>
      </c>
      <c r="C47" s="29">
        <v>-424.86</v>
      </c>
      <c r="D47" s="29">
        <v>651570.55000000005</v>
      </c>
      <c r="E47" s="29">
        <v>3.12</v>
      </c>
      <c r="F47" s="29">
        <v>2076554.74</v>
      </c>
      <c r="G47" s="29">
        <v>-882.14</v>
      </c>
      <c r="H47" s="29">
        <v>322220.3</v>
      </c>
      <c r="I47" s="29">
        <v>541.23</v>
      </c>
      <c r="J47" s="29">
        <v>43795.38</v>
      </c>
      <c r="K47" s="30">
        <v>145.28</v>
      </c>
      <c r="L47" s="29">
        <v>296419.61</v>
      </c>
      <c r="M47" s="30">
        <v>491.59</v>
      </c>
      <c r="N47" s="29">
        <v>240893.93</v>
      </c>
      <c r="O47" s="29">
        <v>-113.6</v>
      </c>
      <c r="P47" s="29">
        <v>200803.16</v>
      </c>
      <c r="Q47" s="30">
        <v>138.02000000000001</v>
      </c>
      <c r="R47" s="29">
        <v>133058.28</v>
      </c>
      <c r="S47" s="29">
        <v>-93.21</v>
      </c>
      <c r="T47" s="29">
        <v>8474.26</v>
      </c>
      <c r="U47" s="30">
        <v>4.3099999999999996</v>
      </c>
      <c r="V47" s="29">
        <v>118210.01</v>
      </c>
      <c r="W47" s="29">
        <v>462.81</v>
      </c>
      <c r="X47" s="29">
        <v>2199164.87</v>
      </c>
      <c r="Y47" s="29">
        <v>-590.14</v>
      </c>
      <c r="Z47" s="29">
        <v>44123.45</v>
      </c>
      <c r="AA47" s="30">
        <v>51.64</v>
      </c>
      <c r="AB47" s="29">
        <v>213288.75</v>
      </c>
      <c r="AC47" s="30">
        <v>-131.41</v>
      </c>
      <c r="AD47" s="29">
        <v>19916.87</v>
      </c>
      <c r="AE47" s="30">
        <v>12.68</v>
      </c>
      <c r="AF47" s="29">
        <v>25311.48</v>
      </c>
      <c r="AG47" s="30">
        <v>-14.18</v>
      </c>
      <c r="AH47" s="29">
        <v>198347.29</v>
      </c>
      <c r="AI47" s="29">
        <v>-315.58999999999997</v>
      </c>
      <c r="AJ47" s="29">
        <v>109589.45</v>
      </c>
      <c r="AK47" s="29">
        <v>-179.46</v>
      </c>
      <c r="AL47" s="29">
        <v>88556.69</v>
      </c>
      <c r="AM47" s="29">
        <v>-47.89</v>
      </c>
      <c r="AN47" s="29">
        <v>171954.25</v>
      </c>
      <c r="AO47" s="29">
        <v>-73.400000000000006</v>
      </c>
      <c r="AP47" s="29">
        <v>136264.63</v>
      </c>
      <c r="AQ47" s="30">
        <v>-119.25</v>
      </c>
      <c r="AR47" s="29">
        <v>24496.81</v>
      </c>
      <c r="AS47" s="30">
        <v>49.1</v>
      </c>
      <c r="AT47" s="29">
        <v>80853.5</v>
      </c>
      <c r="AU47" s="30">
        <v>106.15</v>
      </c>
      <c r="AV47" s="29">
        <v>50176.42</v>
      </c>
      <c r="AW47" s="30">
        <v>32.119999999999997</v>
      </c>
      <c r="AX47" s="29">
        <v>71178.460000000006</v>
      </c>
      <c r="AY47" s="30">
        <v>-223.51</v>
      </c>
      <c r="AZ47" s="28">
        <v>2367495.0099999998</v>
      </c>
      <c r="BA47" s="29">
        <v>-65.3</v>
      </c>
      <c r="BB47" s="29">
        <v>102816.45</v>
      </c>
      <c r="BC47" s="30">
        <v>70.27</v>
      </c>
      <c r="BD47" s="29">
        <v>39925.629999999997</v>
      </c>
      <c r="BE47" s="30">
        <v>-69.19</v>
      </c>
      <c r="BF47" s="29"/>
      <c r="BG47" s="29"/>
      <c r="BH47" s="29">
        <v>95720.85</v>
      </c>
      <c r="BI47" s="30">
        <v>93.44</v>
      </c>
      <c r="BJ47" s="28">
        <v>128861.83</v>
      </c>
      <c r="BK47" s="30">
        <v>217.23</v>
      </c>
      <c r="BL47" s="29">
        <v>51053.83</v>
      </c>
      <c r="BM47" s="30">
        <v>-43.69</v>
      </c>
      <c r="BN47" s="29">
        <v>48743.66</v>
      </c>
      <c r="BO47" s="30">
        <v>14.26</v>
      </c>
      <c r="BP47" s="29">
        <v>81752.94</v>
      </c>
      <c r="BQ47" s="30">
        <v>-202.01</v>
      </c>
      <c r="BR47" s="29">
        <v>275920.78000000003</v>
      </c>
      <c r="BS47" s="29">
        <v>397.35</v>
      </c>
      <c r="BT47" s="29">
        <v>2240961.8199999998</v>
      </c>
      <c r="BU47" s="29">
        <v>-545.57000000000005</v>
      </c>
      <c r="BV47" s="29">
        <v>407567.81</v>
      </c>
      <c r="BW47" s="30">
        <v>-127.97</v>
      </c>
      <c r="BX47" s="29">
        <v>75931.77</v>
      </c>
      <c r="BY47" s="30">
        <v>8.42</v>
      </c>
      <c r="BZ47" s="29">
        <v>260510.93</v>
      </c>
      <c r="CA47" s="29">
        <v>-121.3</v>
      </c>
      <c r="CB47" s="29">
        <v>12629.85</v>
      </c>
      <c r="CC47" s="30">
        <v>5.13</v>
      </c>
      <c r="CD47" s="29">
        <v>29299.85</v>
      </c>
      <c r="CE47" s="30">
        <v>-77.239999999999995</v>
      </c>
      <c r="CF47" s="29">
        <v>26370.22</v>
      </c>
      <c r="CG47" s="30">
        <v>57.63</v>
      </c>
      <c r="CH47" s="29">
        <v>70283.039999999994</v>
      </c>
      <c r="CI47" s="30">
        <v>64.459999999999994</v>
      </c>
      <c r="CJ47" s="29">
        <v>382346.97</v>
      </c>
      <c r="CK47" s="29">
        <v>-243.48</v>
      </c>
      <c r="CL47" s="29">
        <v>243212.67</v>
      </c>
      <c r="CM47" s="30">
        <v>-110.84</v>
      </c>
      <c r="CN47" s="29">
        <v>124414.5</v>
      </c>
      <c r="CO47" s="30">
        <v>-183.76</v>
      </c>
      <c r="CP47" s="29">
        <v>103391.66</v>
      </c>
      <c r="CQ47" s="30">
        <v>69.53</v>
      </c>
      <c r="CR47" s="29">
        <v>168626.11</v>
      </c>
      <c r="CS47" s="29">
        <v>-116.82</v>
      </c>
      <c r="CT47" s="29">
        <v>143978.71</v>
      </c>
      <c r="CU47" s="30">
        <v>48.31</v>
      </c>
      <c r="CV47" s="29">
        <v>2240961.8199999998</v>
      </c>
      <c r="CW47" s="29">
        <v>-545.57000000000005</v>
      </c>
      <c r="CX47" s="29">
        <v>228112.29</v>
      </c>
      <c r="CY47" s="29">
        <v>331.53</v>
      </c>
      <c r="CZ47" s="29">
        <v>19771.38</v>
      </c>
      <c r="DA47" s="30">
        <v>76.540000000000006</v>
      </c>
      <c r="DB47" s="29">
        <v>39925.629999999997</v>
      </c>
      <c r="DC47" s="30">
        <v>-69.19</v>
      </c>
      <c r="DD47" s="29">
        <v>8474.26</v>
      </c>
      <c r="DE47" s="30">
        <v>4.3099999999999996</v>
      </c>
      <c r="DF47" s="29">
        <v>57193.74</v>
      </c>
      <c r="DG47" s="30">
        <v>-6.45</v>
      </c>
      <c r="DH47" s="29">
        <v>20897.46</v>
      </c>
      <c r="DI47" s="30">
        <v>-79.17</v>
      </c>
      <c r="DJ47" s="29">
        <v>612912.22</v>
      </c>
      <c r="DK47" s="29">
        <v>251.96</v>
      </c>
      <c r="DL47" s="29">
        <v>98996.38</v>
      </c>
      <c r="DM47" s="30">
        <v>-166.4</v>
      </c>
      <c r="DN47" s="29">
        <v>2240961.8199999998</v>
      </c>
      <c r="DO47" s="29">
        <v>-545.57000000000005</v>
      </c>
      <c r="DP47" s="29">
        <v>82953.31</v>
      </c>
      <c r="DQ47" s="29">
        <v>-106.89</v>
      </c>
      <c r="DR47" s="29">
        <v>45287.3</v>
      </c>
      <c r="DS47" s="30">
        <v>155.52000000000001</v>
      </c>
      <c r="DT47" s="29">
        <v>133058.28</v>
      </c>
      <c r="DU47" s="29">
        <v>-93.21</v>
      </c>
      <c r="DV47" s="29">
        <v>35284.910000000003</v>
      </c>
      <c r="DW47" s="30">
        <v>-24.28</v>
      </c>
      <c r="DX47" s="29">
        <v>118210.01</v>
      </c>
      <c r="DY47" s="30">
        <v>462.81</v>
      </c>
      <c r="DZ47" s="29">
        <v>8923.8700000000008</v>
      </c>
      <c r="EA47" s="30">
        <v>9.0500000000000007</v>
      </c>
      <c r="EB47" s="29">
        <v>12803.18</v>
      </c>
      <c r="EC47" s="30">
        <v>9.65</v>
      </c>
      <c r="ED47" s="29">
        <v>10930.81</v>
      </c>
      <c r="EE47" s="30">
        <v>-5.23</v>
      </c>
      <c r="EF47" s="29">
        <v>246082.82</v>
      </c>
      <c r="EG47" s="30">
        <v>-83.46</v>
      </c>
      <c r="EH47" s="29">
        <v>204452.56</v>
      </c>
      <c r="EI47" s="30">
        <v>49.84</v>
      </c>
      <c r="EJ47" s="28">
        <v>102471.56</v>
      </c>
      <c r="EK47" s="30">
        <v>221.54</v>
      </c>
      <c r="EL47" s="29">
        <v>31874.63</v>
      </c>
      <c r="EM47" s="30">
        <v>-75.959999999999994</v>
      </c>
      <c r="EN47" s="29">
        <v>45287.3</v>
      </c>
      <c r="EO47" s="30">
        <v>155.52000000000001</v>
      </c>
      <c r="EP47" s="29">
        <v>177016.98</v>
      </c>
      <c r="EQ47" s="29">
        <v>-207.95</v>
      </c>
      <c r="ER47" s="29">
        <v>14592.29</v>
      </c>
      <c r="ES47" s="29">
        <v>-48.11</v>
      </c>
      <c r="ET47" s="29">
        <v>136264.63</v>
      </c>
      <c r="EU47" s="30">
        <v>-119.25</v>
      </c>
      <c r="EV47" s="29">
        <v>44123.45</v>
      </c>
      <c r="EW47" s="30">
        <v>51.64</v>
      </c>
      <c r="EX47" s="29">
        <v>59268.21</v>
      </c>
      <c r="EY47" s="30">
        <v>17.89</v>
      </c>
    </row>
    <row r="48" spans="1:155">
      <c r="A48" s="27">
        <v>46133</v>
      </c>
      <c r="B48" s="29">
        <v>5080309.8499999996</v>
      </c>
      <c r="C48" s="29">
        <v>-96.04</v>
      </c>
      <c r="D48" s="29">
        <v>653289.03</v>
      </c>
      <c r="E48" s="29">
        <v>-273.47000000000003</v>
      </c>
      <c r="F48" s="29">
        <v>2113667.39</v>
      </c>
      <c r="G48" s="29">
        <v>-344.51</v>
      </c>
      <c r="H48" s="29">
        <v>354336.92</v>
      </c>
      <c r="I48" s="29">
        <v>1034.18</v>
      </c>
      <c r="J48" s="29">
        <v>43624.23</v>
      </c>
      <c r="K48" s="29">
        <v>122.49</v>
      </c>
      <c r="L48" s="29">
        <v>326003.83</v>
      </c>
      <c r="M48" s="30">
        <v>891.11</v>
      </c>
      <c r="N48" s="29">
        <v>249228.06</v>
      </c>
      <c r="O48" s="29">
        <v>-18.5</v>
      </c>
      <c r="P48" s="29">
        <v>198325.66</v>
      </c>
      <c r="Q48" s="30">
        <v>144.86000000000001</v>
      </c>
      <c r="R48" s="29">
        <v>133669.64000000001</v>
      </c>
      <c r="S48" s="29">
        <v>-162.82</v>
      </c>
      <c r="T48" s="29">
        <v>8464.44</v>
      </c>
      <c r="U48" s="30">
        <v>4.37</v>
      </c>
      <c r="V48" s="29">
        <v>120622.39999999999</v>
      </c>
      <c r="W48" s="29">
        <v>424.4</v>
      </c>
      <c r="X48" s="29">
        <v>2269748.14</v>
      </c>
      <c r="Y48" s="29">
        <v>-914.51</v>
      </c>
      <c r="Z48" s="29">
        <v>43617.54</v>
      </c>
      <c r="AA48" s="30">
        <v>35.75</v>
      </c>
      <c r="AB48" s="29">
        <v>212792.2</v>
      </c>
      <c r="AC48" s="30">
        <v>-105.31</v>
      </c>
      <c r="AD48" s="29">
        <v>20324.080000000002</v>
      </c>
      <c r="AE48" s="30">
        <v>17.190000000000001</v>
      </c>
      <c r="AF48" s="29">
        <v>25381.59</v>
      </c>
      <c r="AG48" s="30">
        <v>1.44</v>
      </c>
      <c r="AH48" s="29">
        <v>209834.22</v>
      </c>
      <c r="AI48" s="29">
        <v>-394.15</v>
      </c>
      <c r="AJ48" s="29">
        <v>108735.2</v>
      </c>
      <c r="AK48" s="29">
        <v>-211.35</v>
      </c>
      <c r="AL48" s="29">
        <v>92109.84</v>
      </c>
      <c r="AM48" s="29">
        <v>-61.35</v>
      </c>
      <c r="AN48" s="29">
        <v>176826.52</v>
      </c>
      <c r="AO48" s="29">
        <v>29.81</v>
      </c>
      <c r="AP48" s="29">
        <v>135888.76</v>
      </c>
      <c r="AQ48" s="30">
        <v>35.369999999999997</v>
      </c>
      <c r="AR48" s="29">
        <v>24719.41</v>
      </c>
      <c r="AS48" s="30">
        <v>28.72</v>
      </c>
      <c r="AT48" s="29">
        <v>81580.539999999994</v>
      </c>
      <c r="AU48" s="30">
        <v>44.63</v>
      </c>
      <c r="AV48" s="29">
        <v>49883.6</v>
      </c>
      <c r="AW48" s="30">
        <v>35.799999999999997</v>
      </c>
      <c r="AX48" s="29">
        <v>74384.990000000005</v>
      </c>
      <c r="AY48" s="30">
        <v>124.18</v>
      </c>
      <c r="AZ48" s="28">
        <v>2455733.73</v>
      </c>
      <c r="BA48" s="29">
        <v>-318.39</v>
      </c>
      <c r="BB48" s="29">
        <v>102799.63</v>
      </c>
      <c r="BC48" s="30">
        <v>65.34</v>
      </c>
      <c r="BD48" s="29">
        <v>39887.57</v>
      </c>
      <c r="BE48" s="30">
        <v>-115.55</v>
      </c>
      <c r="BF48" s="29"/>
      <c r="BG48" s="29"/>
      <c r="BH48" s="29">
        <v>97352.17</v>
      </c>
      <c r="BI48" s="30">
        <v>121.09</v>
      </c>
      <c r="BJ48" s="28">
        <v>134919.53</v>
      </c>
      <c r="BK48" s="30">
        <v>291.67</v>
      </c>
      <c r="BL48" s="29">
        <v>51290.99</v>
      </c>
      <c r="BM48" s="30">
        <v>-32.61</v>
      </c>
      <c r="BN48" s="29">
        <v>51552.82</v>
      </c>
      <c r="BO48" s="30">
        <v>116.81</v>
      </c>
      <c r="BP48" s="29">
        <v>85398.23</v>
      </c>
      <c r="BQ48" s="30">
        <v>141.19</v>
      </c>
      <c r="BR48" s="29">
        <v>279062.15999999997</v>
      </c>
      <c r="BS48" s="29">
        <v>594.88</v>
      </c>
      <c r="BT48" s="29">
        <v>2311708.2599999998</v>
      </c>
      <c r="BU48" s="29">
        <v>-920.14</v>
      </c>
      <c r="BV48" s="29">
        <v>408936.92</v>
      </c>
      <c r="BW48" s="30">
        <v>-299.77</v>
      </c>
      <c r="BX48" s="29">
        <v>76975.69</v>
      </c>
      <c r="BY48" s="30">
        <v>27.56</v>
      </c>
      <c r="BZ48" s="29">
        <v>268936.36</v>
      </c>
      <c r="CA48" s="29">
        <v>-31.54</v>
      </c>
      <c r="CB48" s="29">
        <v>12603.81</v>
      </c>
      <c r="CC48" s="30">
        <v>-15.29</v>
      </c>
      <c r="CD48" s="29">
        <v>28921.25</v>
      </c>
      <c r="CE48" s="30">
        <v>-82.58</v>
      </c>
      <c r="CF48" s="29">
        <v>26543.95</v>
      </c>
      <c r="CG48" s="30">
        <v>55.08</v>
      </c>
      <c r="CH48" s="29">
        <v>70158.64</v>
      </c>
      <c r="CI48" s="30">
        <v>61.8</v>
      </c>
      <c r="CJ48" s="29">
        <v>374186.48</v>
      </c>
      <c r="CK48" s="29">
        <v>-337.27</v>
      </c>
      <c r="CL48" s="29">
        <v>242900.06</v>
      </c>
      <c r="CM48" s="30">
        <v>-139.37</v>
      </c>
      <c r="CN48" s="29">
        <v>125128.46</v>
      </c>
      <c r="CO48" s="30">
        <v>-227.33</v>
      </c>
      <c r="CP48" s="29">
        <v>103373.69</v>
      </c>
      <c r="CQ48" s="30">
        <v>64.599999999999994</v>
      </c>
      <c r="CR48" s="29">
        <v>168676.77</v>
      </c>
      <c r="CS48" s="29">
        <v>-187.37</v>
      </c>
      <c r="CT48" s="29">
        <v>152800.75</v>
      </c>
      <c r="CU48" s="30">
        <v>120.87</v>
      </c>
      <c r="CV48" s="29">
        <v>2311708.2599999998</v>
      </c>
      <c r="CW48" s="29">
        <v>-920.14</v>
      </c>
      <c r="CX48" s="29">
        <v>252183.06</v>
      </c>
      <c r="CY48" s="29">
        <v>496.7</v>
      </c>
      <c r="CZ48" s="29">
        <v>20160.53</v>
      </c>
      <c r="DA48" s="30">
        <v>64.72</v>
      </c>
      <c r="DB48" s="29">
        <v>39887.57</v>
      </c>
      <c r="DC48" s="30">
        <v>-115.55</v>
      </c>
      <c r="DD48" s="29">
        <v>8464.44</v>
      </c>
      <c r="DE48" s="30">
        <v>4.37</v>
      </c>
      <c r="DF48" s="29">
        <v>58037.06</v>
      </c>
      <c r="DG48" s="30">
        <v>3.23</v>
      </c>
      <c r="DH48" s="29">
        <v>20555.46</v>
      </c>
      <c r="DI48" s="30">
        <v>-78.260000000000005</v>
      </c>
      <c r="DJ48" s="29">
        <v>643468.81000000006</v>
      </c>
      <c r="DK48" s="29">
        <v>563.01</v>
      </c>
      <c r="DL48" s="29">
        <v>99614.399999999994</v>
      </c>
      <c r="DM48" s="30">
        <v>-210.67</v>
      </c>
      <c r="DN48" s="29">
        <v>2311708.2599999998</v>
      </c>
      <c r="DO48" s="29">
        <v>-920.14</v>
      </c>
      <c r="DP48" s="29">
        <v>80481.45</v>
      </c>
      <c r="DQ48" s="29">
        <v>-159.4</v>
      </c>
      <c r="DR48" s="29">
        <v>44922.85</v>
      </c>
      <c r="DS48" s="30">
        <v>107.81</v>
      </c>
      <c r="DT48" s="29">
        <v>133669.64000000001</v>
      </c>
      <c r="DU48" s="29">
        <v>-162.82</v>
      </c>
      <c r="DV48" s="29">
        <v>34728.74</v>
      </c>
      <c r="DW48" s="30">
        <v>-24.65</v>
      </c>
      <c r="DX48" s="29">
        <v>120622.39999999999</v>
      </c>
      <c r="DY48" s="30">
        <v>424.4</v>
      </c>
      <c r="DZ48" s="29">
        <v>8815.43</v>
      </c>
      <c r="EA48" s="30">
        <v>-2.99</v>
      </c>
      <c r="EB48" s="29">
        <v>12693.19</v>
      </c>
      <c r="EC48" s="30">
        <v>3.29</v>
      </c>
      <c r="ED48" s="29">
        <v>11117.09</v>
      </c>
      <c r="EE48" s="30">
        <v>-6.81</v>
      </c>
      <c r="EF48" s="29">
        <v>241582.06</v>
      </c>
      <c r="EG48" s="30">
        <v>-99.95</v>
      </c>
      <c r="EH48" s="28">
        <v>207878.31</v>
      </c>
      <c r="EI48" s="30">
        <v>-36.659999999999997</v>
      </c>
      <c r="EJ48" s="29">
        <v>102157.37</v>
      </c>
      <c r="EK48" s="30">
        <v>167.92</v>
      </c>
      <c r="EL48" s="29">
        <v>31505.75</v>
      </c>
      <c r="EM48" s="30">
        <v>-81.93</v>
      </c>
      <c r="EN48" s="29">
        <v>44922.85</v>
      </c>
      <c r="EO48" s="30">
        <v>107.81</v>
      </c>
      <c r="EP48" s="29">
        <v>174945.04</v>
      </c>
      <c r="EQ48" s="29">
        <v>-298.01</v>
      </c>
      <c r="ER48" s="29">
        <v>14565.99</v>
      </c>
      <c r="ES48" s="29">
        <v>-74.19</v>
      </c>
      <c r="ET48" s="29">
        <v>135888.76</v>
      </c>
      <c r="EU48" s="30">
        <v>35.369999999999997</v>
      </c>
      <c r="EV48" s="29">
        <v>43617.54</v>
      </c>
      <c r="EW48" s="30">
        <v>35.75</v>
      </c>
      <c r="EX48" s="29">
        <v>59756.14</v>
      </c>
      <c r="EY48" s="30">
        <v>28.85</v>
      </c>
    </row>
    <row r="49" spans="1:155">
      <c r="A49" s="27">
        <v>46134</v>
      </c>
      <c r="B49" s="29">
        <v>5103381.16</v>
      </c>
      <c r="C49" s="29">
        <v>-1269.58</v>
      </c>
      <c r="D49" s="29">
        <v>654295.44999999995</v>
      </c>
      <c r="E49" s="29">
        <v>-332.3</v>
      </c>
      <c r="F49" s="29">
        <v>2097438.1</v>
      </c>
      <c r="G49" s="29">
        <v>-810.92</v>
      </c>
      <c r="H49" s="29">
        <v>357511.41</v>
      </c>
      <c r="I49" s="29">
        <v>570.30999999999995</v>
      </c>
      <c r="J49" s="29">
        <v>44786.68</v>
      </c>
      <c r="K49" s="28">
        <v>140.77000000000001</v>
      </c>
      <c r="L49" s="29">
        <v>328707.78000000003</v>
      </c>
      <c r="M49" s="30">
        <v>535.29</v>
      </c>
      <c r="N49" s="29">
        <v>249213.49</v>
      </c>
      <c r="O49" s="29">
        <v>-157.77000000000001</v>
      </c>
      <c r="P49" s="29">
        <v>195726.54</v>
      </c>
      <c r="Q49" s="30">
        <v>-36.83</v>
      </c>
      <c r="R49" s="29">
        <v>133578.93</v>
      </c>
      <c r="S49" s="29">
        <v>-203</v>
      </c>
      <c r="T49" s="29">
        <v>8468.2999999999993</v>
      </c>
      <c r="U49" s="30">
        <v>2.74</v>
      </c>
      <c r="V49" s="29">
        <v>123164.05</v>
      </c>
      <c r="W49" s="29">
        <v>490.99</v>
      </c>
      <c r="X49" s="29">
        <v>2262661.63</v>
      </c>
      <c r="Y49" s="29">
        <v>-1230.9100000000001</v>
      </c>
      <c r="Z49" s="29">
        <v>42704.51</v>
      </c>
      <c r="AA49" s="30">
        <v>52.89</v>
      </c>
      <c r="AB49" s="29">
        <v>208976.84</v>
      </c>
      <c r="AC49" s="30">
        <v>-99.43</v>
      </c>
      <c r="AD49" s="29">
        <v>19986.919999999998</v>
      </c>
      <c r="AE49" s="30">
        <v>19.46</v>
      </c>
      <c r="AF49" s="29">
        <v>25176.639999999999</v>
      </c>
      <c r="AG49" s="30">
        <v>-1.47</v>
      </c>
      <c r="AH49" s="29">
        <v>223515.49</v>
      </c>
      <c r="AI49" s="29">
        <v>-356.55</v>
      </c>
      <c r="AJ49" s="29">
        <v>109755.36</v>
      </c>
      <c r="AK49" s="29">
        <v>-221.65</v>
      </c>
      <c r="AL49" s="29">
        <v>93280.21</v>
      </c>
      <c r="AM49" s="29">
        <v>-76.040000000000006</v>
      </c>
      <c r="AN49" s="29">
        <v>175797.94</v>
      </c>
      <c r="AO49" s="29">
        <v>-91.08</v>
      </c>
      <c r="AP49" s="29">
        <v>140532.45000000001</v>
      </c>
      <c r="AQ49" s="30">
        <v>-69.98</v>
      </c>
      <c r="AR49" s="29">
        <v>24595.8</v>
      </c>
      <c r="AS49" s="30">
        <v>37.56</v>
      </c>
      <c r="AT49" s="29">
        <v>82358</v>
      </c>
      <c r="AU49" s="30">
        <v>29.53</v>
      </c>
      <c r="AV49" s="29">
        <v>49776.46</v>
      </c>
      <c r="AW49" s="30">
        <v>30.61</v>
      </c>
      <c r="AX49" s="29">
        <v>73277.66</v>
      </c>
      <c r="AY49" s="30">
        <v>-194.83</v>
      </c>
      <c r="AZ49" s="28">
        <v>2456043.63</v>
      </c>
      <c r="BA49" s="29">
        <v>-971.34</v>
      </c>
      <c r="BB49" s="29">
        <v>100328.52</v>
      </c>
      <c r="BC49" s="30">
        <v>78.150000000000006</v>
      </c>
      <c r="BD49" s="29">
        <v>40199.32</v>
      </c>
      <c r="BE49" s="30">
        <v>-123.41</v>
      </c>
      <c r="BF49" s="29"/>
      <c r="BG49" s="29"/>
      <c r="BH49" s="29">
        <v>98067.16</v>
      </c>
      <c r="BI49" s="30">
        <v>123.5</v>
      </c>
      <c r="BJ49" s="29">
        <v>136708.25</v>
      </c>
      <c r="BK49" s="30">
        <v>157.57</v>
      </c>
      <c r="BL49" s="29">
        <v>52078.97</v>
      </c>
      <c r="BM49" s="30">
        <v>-3.51</v>
      </c>
      <c r="BN49" s="29">
        <v>51334.67</v>
      </c>
      <c r="BO49" s="30">
        <v>79.349999999999994</v>
      </c>
      <c r="BP49" s="29">
        <v>84265.06</v>
      </c>
      <c r="BQ49" s="30">
        <v>-120.35</v>
      </c>
      <c r="BR49" s="29">
        <v>283806.03000000003</v>
      </c>
      <c r="BS49" s="29">
        <v>254.12</v>
      </c>
      <c r="BT49" s="29">
        <v>2305133.88</v>
      </c>
      <c r="BU49" s="29">
        <v>-1229.1600000000001</v>
      </c>
      <c r="BV49" s="29">
        <v>416235.71</v>
      </c>
      <c r="BW49" s="30">
        <v>-71.73</v>
      </c>
      <c r="BX49" s="29">
        <v>76517.039999999994</v>
      </c>
      <c r="BY49" s="30">
        <v>28.27</v>
      </c>
      <c r="BZ49" s="29">
        <v>269078.15000000002</v>
      </c>
      <c r="CA49" s="29">
        <v>-167.11</v>
      </c>
      <c r="CB49" s="29">
        <v>12608.86</v>
      </c>
      <c r="CC49" s="30">
        <v>-9.8800000000000008</v>
      </c>
      <c r="CD49" s="29">
        <v>29017.33</v>
      </c>
      <c r="CE49" s="30">
        <v>-90.59</v>
      </c>
      <c r="CF49" s="29">
        <v>26592.28</v>
      </c>
      <c r="CG49" s="30">
        <v>54.73</v>
      </c>
      <c r="CH49" s="29">
        <v>69822.559999999998</v>
      </c>
      <c r="CI49" s="30">
        <v>56.56</v>
      </c>
      <c r="CJ49" s="29">
        <v>368778.87</v>
      </c>
      <c r="CK49" s="29">
        <v>-529.86</v>
      </c>
      <c r="CL49" s="29">
        <v>240098.52</v>
      </c>
      <c r="CM49" s="30">
        <v>-100.8</v>
      </c>
      <c r="CN49" s="28">
        <v>124847.37</v>
      </c>
      <c r="CO49" s="30">
        <v>-146.18</v>
      </c>
      <c r="CP49" s="28">
        <v>100903.85</v>
      </c>
      <c r="CQ49" s="30">
        <v>77.8</v>
      </c>
      <c r="CR49" s="29">
        <v>169680.25</v>
      </c>
      <c r="CS49" s="29">
        <v>-227.36</v>
      </c>
      <c r="CT49" s="29">
        <v>160977.96</v>
      </c>
      <c r="CU49" s="30">
        <v>179.35</v>
      </c>
      <c r="CV49" s="29">
        <v>2305133.88</v>
      </c>
      <c r="CW49" s="29">
        <v>-1229.1600000000001</v>
      </c>
      <c r="CX49" s="29">
        <v>256197.26</v>
      </c>
      <c r="CY49" s="29">
        <v>253.88</v>
      </c>
      <c r="CZ49" s="29">
        <v>20594.810000000001</v>
      </c>
      <c r="DA49" s="30">
        <v>99.05</v>
      </c>
      <c r="DB49" s="29">
        <v>40199.32</v>
      </c>
      <c r="DC49" s="30">
        <v>-123.41</v>
      </c>
      <c r="DD49" s="28">
        <v>8468.2999999999993</v>
      </c>
      <c r="DE49" s="30">
        <v>2.74</v>
      </c>
      <c r="DF49" s="29">
        <v>57705.27</v>
      </c>
      <c r="DG49" s="30">
        <v>0.06</v>
      </c>
      <c r="DH49" s="29">
        <v>20676.95</v>
      </c>
      <c r="DI49" s="30">
        <v>-84.97</v>
      </c>
      <c r="DJ49" s="29">
        <v>664663.30000000005</v>
      </c>
      <c r="DK49" s="29">
        <v>265.70999999999998</v>
      </c>
      <c r="DL49" s="29">
        <v>99496.23</v>
      </c>
      <c r="DM49" s="30">
        <v>-139.38</v>
      </c>
      <c r="DN49" s="29">
        <v>2305133.88</v>
      </c>
      <c r="DO49" s="29">
        <v>-1229.1600000000001</v>
      </c>
      <c r="DP49" s="29">
        <v>79379.53</v>
      </c>
      <c r="DQ49" s="29">
        <v>-210.06</v>
      </c>
      <c r="DR49" s="29">
        <v>46126.22</v>
      </c>
      <c r="DS49" s="30">
        <v>113.8</v>
      </c>
      <c r="DT49" s="29">
        <v>133578.93</v>
      </c>
      <c r="DU49" s="29">
        <v>-203</v>
      </c>
      <c r="DV49" s="29">
        <v>35819.760000000002</v>
      </c>
      <c r="DW49" s="30">
        <v>-23.95</v>
      </c>
      <c r="DX49" s="29">
        <v>123164.05</v>
      </c>
      <c r="DY49" s="30">
        <v>490.99</v>
      </c>
      <c r="DZ49" s="29">
        <v>8751.69</v>
      </c>
      <c r="EA49" s="30">
        <v>-9.07</v>
      </c>
      <c r="EB49" s="29">
        <v>12752.68</v>
      </c>
      <c r="EC49" s="30">
        <v>11</v>
      </c>
      <c r="ED49" s="29">
        <v>11090.58</v>
      </c>
      <c r="EE49" s="30">
        <v>-11.07</v>
      </c>
      <c r="EF49" s="29">
        <v>237539.82</v>
      </c>
      <c r="EG49" s="30">
        <v>-227.16</v>
      </c>
      <c r="EH49" s="29">
        <v>207868.41</v>
      </c>
      <c r="EI49" s="30">
        <v>38.08</v>
      </c>
      <c r="EJ49" s="29">
        <v>102873.23</v>
      </c>
      <c r="EK49" s="30">
        <v>148.22999999999999</v>
      </c>
      <c r="EL49" s="29">
        <v>31583.73</v>
      </c>
      <c r="EM49" s="30">
        <v>-89.09</v>
      </c>
      <c r="EN49" s="29">
        <v>46126.22</v>
      </c>
      <c r="EO49" s="30">
        <v>113.8</v>
      </c>
      <c r="EP49" s="29">
        <v>181578.28</v>
      </c>
      <c r="EQ49" s="29">
        <v>-158.47999999999999</v>
      </c>
      <c r="ER49" s="29">
        <v>14708.44</v>
      </c>
      <c r="ES49" s="29">
        <v>-57.6</v>
      </c>
      <c r="ET49" s="29">
        <v>140532.45000000001</v>
      </c>
      <c r="EU49" s="30">
        <v>-69.98</v>
      </c>
      <c r="EV49" s="29">
        <v>42704.51</v>
      </c>
      <c r="EW49" s="30">
        <v>52.89</v>
      </c>
      <c r="EX49" s="29">
        <v>58199.34</v>
      </c>
      <c r="EY49" s="30">
        <v>24.91</v>
      </c>
    </row>
    <row r="50" spans="1:155">
      <c r="A50" s="27">
        <v>46135</v>
      </c>
      <c r="B50" s="29">
        <v>5148032.28</v>
      </c>
      <c r="C50" s="29">
        <v>-1832.99</v>
      </c>
      <c r="D50" s="29">
        <v>650646.61</v>
      </c>
      <c r="E50" s="29">
        <v>-232.2</v>
      </c>
      <c r="F50" s="29">
        <v>2142967.52</v>
      </c>
      <c r="G50" s="29">
        <v>-750.63</v>
      </c>
      <c r="H50" s="29">
        <v>345609.33</v>
      </c>
      <c r="I50" s="29">
        <v>229.35</v>
      </c>
      <c r="J50" s="29">
        <v>45126.87</v>
      </c>
      <c r="K50" s="30">
        <v>149.07</v>
      </c>
      <c r="L50" s="29">
        <v>317793.78000000003</v>
      </c>
      <c r="M50" s="30">
        <v>285.01</v>
      </c>
      <c r="N50" s="29">
        <v>245331.36</v>
      </c>
      <c r="O50" s="29">
        <v>-313.35000000000002</v>
      </c>
      <c r="P50" s="29">
        <v>195002.36</v>
      </c>
      <c r="Q50" s="30">
        <v>-88.72</v>
      </c>
      <c r="R50" s="29">
        <v>133346.87</v>
      </c>
      <c r="S50" s="29">
        <v>-193.95</v>
      </c>
      <c r="T50" s="29">
        <v>8563.8700000000008</v>
      </c>
      <c r="U50" s="30">
        <v>1.99</v>
      </c>
      <c r="V50" s="29">
        <v>122805.39</v>
      </c>
      <c r="W50" s="29">
        <v>465.48</v>
      </c>
      <c r="X50" s="29">
        <v>2304806.2799999998</v>
      </c>
      <c r="Y50" s="29">
        <v>-611.58000000000004</v>
      </c>
      <c r="Z50" s="29">
        <v>42676.53</v>
      </c>
      <c r="AA50" s="30">
        <v>24.43</v>
      </c>
      <c r="AB50" s="29">
        <v>209923.31</v>
      </c>
      <c r="AC50" s="30">
        <v>-148.69</v>
      </c>
      <c r="AD50" s="29">
        <v>19712.77</v>
      </c>
      <c r="AE50" s="30">
        <v>5.63</v>
      </c>
      <c r="AF50" s="29">
        <v>25025.19</v>
      </c>
      <c r="AG50" s="30">
        <v>-6.43</v>
      </c>
      <c r="AH50" s="29">
        <v>226425.53</v>
      </c>
      <c r="AI50" s="29">
        <v>-381.96</v>
      </c>
      <c r="AJ50" s="29">
        <v>109723.57</v>
      </c>
      <c r="AK50" s="29">
        <v>-291.74</v>
      </c>
      <c r="AL50" s="29">
        <v>91649.06</v>
      </c>
      <c r="AM50" s="29">
        <v>-104.04</v>
      </c>
      <c r="AN50" s="29">
        <v>173335.1</v>
      </c>
      <c r="AO50" s="29">
        <v>-233.91</v>
      </c>
      <c r="AP50" s="29">
        <v>148872.98000000001</v>
      </c>
      <c r="AQ50" s="30">
        <v>-197.94</v>
      </c>
      <c r="AR50" s="29">
        <v>24399.43</v>
      </c>
      <c r="AS50" s="30">
        <v>-6.39</v>
      </c>
      <c r="AT50" s="29">
        <v>81906.740000000005</v>
      </c>
      <c r="AU50" s="30">
        <v>-69.650000000000006</v>
      </c>
      <c r="AV50" s="29">
        <v>49934.82</v>
      </c>
      <c r="AW50" s="30">
        <v>29.58</v>
      </c>
      <c r="AX50" s="29">
        <v>74736.240000000005</v>
      </c>
      <c r="AY50" s="30">
        <v>-19.05</v>
      </c>
      <c r="AZ50" s="28">
        <v>2490456.2799999998</v>
      </c>
      <c r="BA50" s="29">
        <v>-585.15</v>
      </c>
      <c r="BB50" s="29">
        <v>101850.93</v>
      </c>
      <c r="BC50" s="30">
        <v>72.59</v>
      </c>
      <c r="BD50" s="29">
        <v>40573.94</v>
      </c>
      <c r="BE50" s="30">
        <v>-136.85</v>
      </c>
      <c r="BF50" s="29"/>
      <c r="BG50" s="29"/>
      <c r="BH50" s="29">
        <v>100465.83</v>
      </c>
      <c r="BI50" s="30">
        <v>117.4</v>
      </c>
      <c r="BJ50" s="29">
        <v>134280.65</v>
      </c>
      <c r="BK50" s="30">
        <v>-41.4</v>
      </c>
      <c r="BL50" s="29">
        <v>51327.93</v>
      </c>
      <c r="BM50" s="30">
        <v>-38.68</v>
      </c>
      <c r="BN50" s="29">
        <v>50687.22</v>
      </c>
      <c r="BO50" s="30">
        <v>78.13</v>
      </c>
      <c r="BP50" s="29">
        <v>85508.13</v>
      </c>
      <c r="BQ50" s="30">
        <v>79.349999999999994</v>
      </c>
      <c r="BR50" s="29">
        <v>296403.38</v>
      </c>
      <c r="BS50" s="29">
        <v>19.02</v>
      </c>
      <c r="BT50" s="29">
        <v>2347577.6</v>
      </c>
      <c r="BU50" s="29">
        <v>-532.12</v>
      </c>
      <c r="BV50" s="29">
        <v>417772.82</v>
      </c>
      <c r="BW50" s="30">
        <v>-88.42</v>
      </c>
      <c r="BX50" s="29">
        <v>75588.429999999993</v>
      </c>
      <c r="BY50" s="30">
        <v>-33.44</v>
      </c>
      <c r="BZ50" s="29">
        <v>264984.15999999997</v>
      </c>
      <c r="CA50" s="29">
        <v>-337.95</v>
      </c>
      <c r="CB50" s="29">
        <v>12524.49</v>
      </c>
      <c r="CC50" s="30">
        <v>-13.69</v>
      </c>
      <c r="CD50" s="29">
        <v>28775.89</v>
      </c>
      <c r="CE50" s="30">
        <v>-102.29</v>
      </c>
      <c r="CF50" s="29">
        <v>26829.96</v>
      </c>
      <c r="CG50" s="30">
        <v>21.47</v>
      </c>
      <c r="CH50" s="29">
        <v>69980.19</v>
      </c>
      <c r="CI50" s="30">
        <v>63.65</v>
      </c>
      <c r="CJ50" s="29">
        <v>369997.55</v>
      </c>
      <c r="CK50" s="29">
        <v>-356.15</v>
      </c>
      <c r="CL50" s="29">
        <v>241231.77</v>
      </c>
      <c r="CM50" s="30">
        <v>-146.82</v>
      </c>
      <c r="CN50" s="29">
        <v>124209.76</v>
      </c>
      <c r="CO50" s="30">
        <v>-166.3</v>
      </c>
      <c r="CP50" s="29">
        <v>102424.27</v>
      </c>
      <c r="CQ50" s="30">
        <v>72.39</v>
      </c>
      <c r="CR50" s="29">
        <v>169106.12</v>
      </c>
      <c r="CS50" s="29">
        <v>-249.21</v>
      </c>
      <c r="CT50" s="29">
        <v>155888.94</v>
      </c>
      <c r="CU50" s="30">
        <v>-19.739999999999998</v>
      </c>
      <c r="CV50" s="29">
        <v>2347577.6</v>
      </c>
      <c r="CW50" s="29">
        <v>-532.12</v>
      </c>
      <c r="CX50" s="29">
        <v>246168.89</v>
      </c>
      <c r="CY50" s="29">
        <v>13.83</v>
      </c>
      <c r="CZ50" s="29">
        <v>19190.97</v>
      </c>
      <c r="DA50" s="30">
        <v>11.88</v>
      </c>
      <c r="DB50" s="29">
        <v>40573.94</v>
      </c>
      <c r="DC50" s="30">
        <v>-136.85</v>
      </c>
      <c r="DD50" s="29">
        <v>8563.8700000000008</v>
      </c>
      <c r="DE50" s="30">
        <v>1.99</v>
      </c>
      <c r="DF50" s="29">
        <v>56931.11</v>
      </c>
      <c r="DG50" s="30">
        <v>-44.43</v>
      </c>
      <c r="DH50" s="29">
        <v>20443.330000000002</v>
      </c>
      <c r="DI50" s="30">
        <v>-92.88</v>
      </c>
      <c r="DJ50" s="29">
        <v>670418.02</v>
      </c>
      <c r="DK50" s="29">
        <v>-169.48</v>
      </c>
      <c r="DL50" s="29">
        <v>98813.64</v>
      </c>
      <c r="DM50" s="30">
        <v>-163.02000000000001</v>
      </c>
      <c r="DN50" s="29">
        <v>2347577.6</v>
      </c>
      <c r="DO50" s="29">
        <v>-532.12</v>
      </c>
      <c r="DP50" s="29">
        <v>79883.66</v>
      </c>
      <c r="DQ50" s="30">
        <v>-144.5</v>
      </c>
      <c r="DR50" s="29">
        <v>46484.26</v>
      </c>
      <c r="DS50" s="30">
        <v>131.85</v>
      </c>
      <c r="DT50" s="29">
        <v>133346.87</v>
      </c>
      <c r="DU50" s="29">
        <v>-193.95</v>
      </c>
      <c r="DV50" s="29">
        <v>35486.339999999997</v>
      </c>
      <c r="DW50" s="30">
        <v>-53.25</v>
      </c>
      <c r="DX50" s="29">
        <v>122805.39</v>
      </c>
      <c r="DY50" s="30">
        <v>465.48</v>
      </c>
      <c r="DZ50" s="29">
        <v>8720.92</v>
      </c>
      <c r="EA50" s="30">
        <v>-8.8800000000000008</v>
      </c>
      <c r="EB50" s="29">
        <v>12668.13</v>
      </c>
      <c r="EC50" s="30">
        <v>1.85</v>
      </c>
      <c r="ED50" s="29">
        <v>10865.21</v>
      </c>
      <c r="EE50" s="30">
        <v>-27.96</v>
      </c>
      <c r="EF50" s="29">
        <v>237143.44</v>
      </c>
      <c r="EG50" s="30">
        <v>-186.68</v>
      </c>
      <c r="EH50" s="29">
        <v>211956.03</v>
      </c>
      <c r="EI50" s="30">
        <v>65.41</v>
      </c>
      <c r="EJ50" s="29">
        <v>103266.71</v>
      </c>
      <c r="EK50" s="30">
        <v>162.83000000000001</v>
      </c>
      <c r="EL50" s="29">
        <v>31331.75</v>
      </c>
      <c r="EM50" s="30">
        <v>-103.99</v>
      </c>
      <c r="EN50" s="29">
        <v>46484.26</v>
      </c>
      <c r="EO50" s="30">
        <v>131.85</v>
      </c>
      <c r="EP50" s="29">
        <v>179240.68</v>
      </c>
      <c r="EQ50" s="29">
        <v>-202.44</v>
      </c>
      <c r="ER50" s="29">
        <v>14465.77</v>
      </c>
      <c r="ES50" s="29">
        <v>-7.17</v>
      </c>
      <c r="ET50" s="29">
        <v>148872.98000000001</v>
      </c>
      <c r="EU50" s="30">
        <v>-197.94</v>
      </c>
      <c r="EV50" s="29">
        <v>42676.53</v>
      </c>
      <c r="EW50" s="30">
        <v>24.43</v>
      </c>
      <c r="EX50" s="29">
        <v>59747.74</v>
      </c>
      <c r="EY50" s="30">
        <v>47.96</v>
      </c>
    </row>
    <row r="51" spans="1:155">
      <c r="A51" s="27">
        <v>46136</v>
      </c>
      <c r="B51" s="29">
        <v>5147296.49</v>
      </c>
      <c r="C51" s="29">
        <v>-1785.19</v>
      </c>
      <c r="D51" s="29">
        <v>666906.5</v>
      </c>
      <c r="E51" s="29">
        <v>487.03</v>
      </c>
      <c r="F51" s="29">
        <v>2105714.06</v>
      </c>
      <c r="G51" s="29">
        <v>-1356.41</v>
      </c>
      <c r="H51" s="29">
        <v>353071.07</v>
      </c>
      <c r="I51" s="29">
        <v>-99.72</v>
      </c>
      <c r="J51" s="29">
        <v>47178.86</v>
      </c>
      <c r="K51" s="30">
        <v>137.36000000000001</v>
      </c>
      <c r="L51" s="29">
        <v>323625.34000000003</v>
      </c>
      <c r="M51" s="30">
        <v>19.399999999999999</v>
      </c>
      <c r="N51" s="29">
        <v>237699.67</v>
      </c>
      <c r="O51" s="29">
        <v>-489.01</v>
      </c>
      <c r="P51" s="29">
        <v>197348.32</v>
      </c>
      <c r="Q51" s="30">
        <v>-1.43</v>
      </c>
      <c r="R51" s="29">
        <v>131484.85999999999</v>
      </c>
      <c r="S51" s="29">
        <v>-212.58</v>
      </c>
      <c r="T51" s="29">
        <v>8822.6200000000008</v>
      </c>
      <c r="U51" s="30">
        <v>12.39</v>
      </c>
      <c r="V51" s="29">
        <v>127857.1</v>
      </c>
      <c r="W51" s="29">
        <v>885.41</v>
      </c>
      <c r="X51" s="29">
        <v>2278231.89</v>
      </c>
      <c r="Y51" s="29">
        <v>-742</v>
      </c>
      <c r="Z51" s="29">
        <v>42644.83</v>
      </c>
      <c r="AA51" s="30">
        <v>24.25</v>
      </c>
      <c r="AB51" s="29">
        <v>210463.41</v>
      </c>
      <c r="AC51" s="30">
        <v>-183.91</v>
      </c>
      <c r="AD51" s="29">
        <v>19662.900000000001</v>
      </c>
      <c r="AE51" s="30">
        <v>6.38</v>
      </c>
      <c r="AF51" s="29">
        <v>25368.37</v>
      </c>
      <c r="AG51" s="30">
        <v>14.88</v>
      </c>
      <c r="AH51" s="29">
        <v>234305.23</v>
      </c>
      <c r="AI51" s="29">
        <v>-263.69</v>
      </c>
      <c r="AJ51" s="29">
        <v>109842.87</v>
      </c>
      <c r="AK51" s="29">
        <v>-238.37</v>
      </c>
      <c r="AL51" s="29">
        <v>89941.22</v>
      </c>
      <c r="AM51" s="29">
        <v>-108.72</v>
      </c>
      <c r="AN51" s="29">
        <v>167566.29</v>
      </c>
      <c r="AO51" s="29">
        <v>-393.87</v>
      </c>
      <c r="AP51" s="29">
        <v>158849.79</v>
      </c>
      <c r="AQ51" s="30">
        <v>32.130000000000003</v>
      </c>
      <c r="AR51" s="29">
        <v>24894.74</v>
      </c>
      <c r="AS51" s="30">
        <v>23.24</v>
      </c>
      <c r="AT51" s="29">
        <v>83210.63</v>
      </c>
      <c r="AU51" s="30">
        <v>-77.3</v>
      </c>
      <c r="AV51" s="29">
        <v>49763.47</v>
      </c>
      <c r="AW51" s="30">
        <v>61.88</v>
      </c>
      <c r="AX51" s="29">
        <v>75368.67</v>
      </c>
      <c r="AY51" s="30">
        <v>45.58</v>
      </c>
      <c r="AZ51" s="28">
        <v>2466860.88</v>
      </c>
      <c r="BA51" s="29">
        <v>-1231.99</v>
      </c>
      <c r="BB51" s="29">
        <v>99092.67</v>
      </c>
      <c r="BC51" s="30">
        <v>63.56</v>
      </c>
      <c r="BD51" s="29">
        <v>40829.57</v>
      </c>
      <c r="BE51" s="30">
        <v>-88.43</v>
      </c>
      <c r="BF51" s="29"/>
      <c r="BG51" s="29"/>
      <c r="BH51" s="29">
        <v>101131.98</v>
      </c>
      <c r="BI51" s="30">
        <v>182.61</v>
      </c>
      <c r="BJ51" s="29">
        <v>136861.74</v>
      </c>
      <c r="BK51" s="30">
        <v>-91.79</v>
      </c>
      <c r="BL51" s="29">
        <v>50769.45</v>
      </c>
      <c r="BM51" s="30">
        <v>-30.42</v>
      </c>
      <c r="BN51" s="29">
        <v>51513.97</v>
      </c>
      <c r="BO51" s="30">
        <v>77.44</v>
      </c>
      <c r="BP51" s="29">
        <v>85609.45</v>
      </c>
      <c r="BQ51" s="30">
        <v>84.02</v>
      </c>
      <c r="BR51" s="29">
        <v>311858.28000000003</v>
      </c>
      <c r="BS51" s="29">
        <v>545.59</v>
      </c>
      <c r="BT51" s="29">
        <v>2322392.81</v>
      </c>
      <c r="BU51" s="29">
        <v>-618.95000000000005</v>
      </c>
      <c r="BV51" s="29">
        <v>419508.39</v>
      </c>
      <c r="BW51" s="30">
        <v>100.99</v>
      </c>
      <c r="BX51" s="29">
        <v>75404.95</v>
      </c>
      <c r="BY51" s="30">
        <v>-30.76</v>
      </c>
      <c r="BZ51" s="29">
        <v>257507.51</v>
      </c>
      <c r="CA51" s="29">
        <v>-502.59</v>
      </c>
      <c r="CB51" s="29">
        <v>12815.13</v>
      </c>
      <c r="CC51" s="30">
        <v>-9.7200000000000006</v>
      </c>
      <c r="CD51" s="29">
        <v>29175.38</v>
      </c>
      <c r="CE51" s="30">
        <v>-56.65</v>
      </c>
      <c r="CF51" s="29">
        <v>28062.13</v>
      </c>
      <c r="CG51" s="30">
        <v>41.06</v>
      </c>
      <c r="CH51" s="29">
        <v>70407.13</v>
      </c>
      <c r="CI51" s="30">
        <v>94.51</v>
      </c>
      <c r="CJ51" s="29">
        <v>375841.4</v>
      </c>
      <c r="CK51" s="29">
        <v>-107.44</v>
      </c>
      <c r="CL51" s="29">
        <v>242556.38</v>
      </c>
      <c r="CM51" s="30">
        <v>-136.16999999999999</v>
      </c>
      <c r="CN51" s="29">
        <v>123493.67</v>
      </c>
      <c r="CO51" s="30">
        <v>-147.27000000000001</v>
      </c>
      <c r="CP51" s="29">
        <v>99670.49</v>
      </c>
      <c r="CQ51" s="30">
        <v>63.63</v>
      </c>
      <c r="CR51" s="29">
        <v>167851.29</v>
      </c>
      <c r="CS51" s="29">
        <v>-266.14</v>
      </c>
      <c r="CT51" s="29">
        <v>161308.16</v>
      </c>
      <c r="CU51" s="30">
        <v>11.73</v>
      </c>
      <c r="CV51" s="29">
        <v>2322392.81</v>
      </c>
      <c r="CW51" s="29">
        <v>-618.95000000000005</v>
      </c>
      <c r="CX51" s="29">
        <v>251891.69</v>
      </c>
      <c r="CY51" s="29">
        <v>-211.06</v>
      </c>
      <c r="CZ51" s="29">
        <v>19459.62</v>
      </c>
      <c r="DA51" s="30">
        <v>-43.29</v>
      </c>
      <c r="DB51" s="29">
        <v>40829.57</v>
      </c>
      <c r="DC51" s="30">
        <v>-88.43</v>
      </c>
      <c r="DD51" s="29">
        <v>8822.6200000000008</v>
      </c>
      <c r="DE51" s="30">
        <v>12.39</v>
      </c>
      <c r="DF51" s="29">
        <v>56790.07</v>
      </c>
      <c r="DG51" s="30">
        <v>-41.18</v>
      </c>
      <c r="DH51" s="29">
        <v>20800.95</v>
      </c>
      <c r="DI51" s="30">
        <v>-48.01</v>
      </c>
      <c r="DJ51" s="29">
        <v>696063.54</v>
      </c>
      <c r="DK51" s="29">
        <v>351.58</v>
      </c>
      <c r="DL51" s="29">
        <v>98446.44</v>
      </c>
      <c r="DM51" s="30">
        <v>-144.21</v>
      </c>
      <c r="DN51" s="29">
        <v>2322392.81</v>
      </c>
      <c r="DO51" s="29">
        <v>-618.95000000000005</v>
      </c>
      <c r="DP51" s="29">
        <v>82169.460000000006</v>
      </c>
      <c r="DQ51" s="30">
        <v>15.51</v>
      </c>
      <c r="DR51" s="29">
        <v>48736.31</v>
      </c>
      <c r="DS51" s="30">
        <v>126.45</v>
      </c>
      <c r="DT51" s="29">
        <v>131484.85999999999</v>
      </c>
      <c r="DU51" s="29">
        <v>-212.58</v>
      </c>
      <c r="DV51" s="29">
        <v>36088.32</v>
      </c>
      <c r="DW51" s="30">
        <v>-51.73</v>
      </c>
      <c r="DX51" s="29">
        <v>127857.1</v>
      </c>
      <c r="DY51" s="30">
        <v>885.41</v>
      </c>
      <c r="DZ51" s="29">
        <v>8772.5300000000007</v>
      </c>
      <c r="EA51" s="30">
        <v>-6.13</v>
      </c>
      <c r="EB51" s="29">
        <v>12816.27</v>
      </c>
      <c r="EC51" s="30">
        <v>8.92</v>
      </c>
      <c r="ED51" s="29">
        <v>10943.99</v>
      </c>
      <c r="EE51" s="30">
        <v>-19.46</v>
      </c>
      <c r="EF51" s="29">
        <v>239784.83</v>
      </c>
      <c r="EG51" s="30">
        <v>-105.28</v>
      </c>
      <c r="EH51" s="29">
        <v>212129.04</v>
      </c>
      <c r="EI51" s="30">
        <v>52.16</v>
      </c>
      <c r="EJ51" s="29">
        <v>105526.74</v>
      </c>
      <c r="EK51" s="30">
        <v>205.93</v>
      </c>
      <c r="EL51" s="29">
        <v>31762.84</v>
      </c>
      <c r="EM51" s="30">
        <v>-58.04</v>
      </c>
      <c r="EN51" s="29">
        <v>48736.31</v>
      </c>
      <c r="EO51" s="30">
        <v>126.45</v>
      </c>
      <c r="EP51" s="29">
        <v>180371.16</v>
      </c>
      <c r="EQ51" s="29">
        <v>-3.82</v>
      </c>
      <c r="ER51" s="29">
        <v>14461.33</v>
      </c>
      <c r="ES51" s="29">
        <v>-29.69</v>
      </c>
      <c r="ET51" s="29">
        <v>158849.79</v>
      </c>
      <c r="EU51" s="30">
        <v>32.130000000000003</v>
      </c>
      <c r="EV51" s="29">
        <v>42644.83</v>
      </c>
      <c r="EW51" s="30">
        <v>24.25</v>
      </c>
      <c r="EX51" s="29">
        <v>57025.66</v>
      </c>
      <c r="EY51" s="30">
        <v>39.380000000000003</v>
      </c>
    </row>
    <row r="52" spans="1:155">
      <c r="A52" s="27">
        <v>46139</v>
      </c>
      <c r="B52" s="29">
        <v>5257845.74</v>
      </c>
      <c r="C52" s="29">
        <v>-695.09</v>
      </c>
      <c r="D52" s="29">
        <v>679529.72</v>
      </c>
      <c r="E52" s="29">
        <v>293.24</v>
      </c>
      <c r="F52" s="29">
        <v>2143200.61</v>
      </c>
      <c r="G52" s="29">
        <v>308.14</v>
      </c>
      <c r="H52" s="29">
        <v>347835.7</v>
      </c>
      <c r="I52" s="29">
        <v>-298.79000000000002</v>
      </c>
      <c r="J52" s="29">
        <v>47329.84</v>
      </c>
      <c r="K52" s="30">
        <v>106.68</v>
      </c>
      <c r="L52" s="29">
        <v>318349.51</v>
      </c>
      <c r="M52" s="30">
        <v>-159.83000000000001</v>
      </c>
      <c r="N52" s="29">
        <v>241144.72</v>
      </c>
      <c r="O52" s="29">
        <v>-391.97</v>
      </c>
      <c r="P52" s="29">
        <v>197150.45</v>
      </c>
      <c r="Q52" s="30">
        <v>-103.03</v>
      </c>
      <c r="R52" s="29">
        <v>132728.4</v>
      </c>
      <c r="S52" s="29">
        <v>-182</v>
      </c>
      <c r="T52" s="29">
        <v>8795.8700000000008</v>
      </c>
      <c r="U52" s="30">
        <v>14.79</v>
      </c>
      <c r="V52" s="29">
        <v>129017.19</v>
      </c>
      <c r="W52" s="29">
        <v>441.46</v>
      </c>
      <c r="X52" s="29">
        <v>2365904.2999999998</v>
      </c>
      <c r="Y52" s="29">
        <v>1107.58</v>
      </c>
      <c r="Z52" s="29">
        <v>42496.72</v>
      </c>
      <c r="AA52" s="30">
        <v>27.54</v>
      </c>
      <c r="AB52" s="29">
        <v>208551.63</v>
      </c>
      <c r="AC52" s="30">
        <v>-293.18</v>
      </c>
      <c r="AD52" s="29">
        <v>19580.91</v>
      </c>
      <c r="AE52" s="30">
        <v>-7.62</v>
      </c>
      <c r="AF52" s="29">
        <v>25156.59</v>
      </c>
      <c r="AG52" s="30">
        <v>18.79</v>
      </c>
      <c r="AH52" s="29">
        <v>235511.51</v>
      </c>
      <c r="AI52" s="29">
        <v>-336.05</v>
      </c>
      <c r="AJ52" s="29">
        <v>110089.22</v>
      </c>
      <c r="AK52" s="29">
        <v>-208.32</v>
      </c>
      <c r="AL52" s="29">
        <v>91620.36</v>
      </c>
      <c r="AM52" s="29">
        <v>-69.989999999999995</v>
      </c>
      <c r="AN52" s="29">
        <v>169545.66</v>
      </c>
      <c r="AO52" s="29">
        <v>-331.99</v>
      </c>
      <c r="AP52" s="29">
        <v>171471.02</v>
      </c>
      <c r="AQ52" s="30">
        <v>-200.47</v>
      </c>
      <c r="AR52" s="29">
        <v>25168.6</v>
      </c>
      <c r="AS52" s="30">
        <v>15.49</v>
      </c>
      <c r="AT52" s="29">
        <v>84257.38</v>
      </c>
      <c r="AU52" s="30">
        <v>-122.55</v>
      </c>
      <c r="AV52" s="29">
        <v>49603.3</v>
      </c>
      <c r="AW52" s="30">
        <v>54.42</v>
      </c>
      <c r="AX52" s="29">
        <v>75764.38</v>
      </c>
      <c r="AY52" s="30">
        <v>31.07</v>
      </c>
      <c r="AZ52" s="28">
        <v>2554780.0699999998</v>
      </c>
      <c r="BA52" s="29">
        <v>492.58</v>
      </c>
      <c r="BB52" s="29">
        <v>99974.56</v>
      </c>
      <c r="BC52" s="30">
        <v>69.260000000000005</v>
      </c>
      <c r="BD52" s="28">
        <v>40558.519999999997</v>
      </c>
      <c r="BE52" s="30">
        <v>-67.47</v>
      </c>
      <c r="BF52" s="29"/>
      <c r="BG52" s="29"/>
      <c r="BH52" s="29">
        <v>101510.73</v>
      </c>
      <c r="BI52" s="30">
        <v>124.25</v>
      </c>
      <c r="BJ52" s="29">
        <v>135949.75</v>
      </c>
      <c r="BK52" s="30">
        <v>-128.88</v>
      </c>
      <c r="BL52" s="29">
        <v>50983.69</v>
      </c>
      <c r="BM52" s="30">
        <v>-27.29</v>
      </c>
      <c r="BN52" s="29">
        <v>52317.21</v>
      </c>
      <c r="BO52" s="30">
        <v>73.44</v>
      </c>
      <c r="BP52" s="29">
        <v>85878.87</v>
      </c>
      <c r="BQ52" s="30">
        <v>86.54</v>
      </c>
      <c r="BR52" s="29">
        <v>329099.19</v>
      </c>
      <c r="BS52" s="29">
        <v>192.83</v>
      </c>
      <c r="BT52" s="29">
        <v>2410282.0099999998</v>
      </c>
      <c r="BU52" s="29">
        <v>1120.3900000000001</v>
      </c>
      <c r="BV52" s="29">
        <v>427305.83</v>
      </c>
      <c r="BW52" s="30">
        <v>-8.89</v>
      </c>
      <c r="BX52" s="29">
        <v>75670.37</v>
      </c>
      <c r="BY52" s="30">
        <v>-64.790000000000006</v>
      </c>
      <c r="BZ52" s="29">
        <v>261166.02</v>
      </c>
      <c r="CA52" s="29">
        <v>-401.99</v>
      </c>
      <c r="CB52" s="29">
        <v>13094.73</v>
      </c>
      <c r="CC52" s="30">
        <v>-15.27</v>
      </c>
      <c r="CD52" s="29">
        <v>29055.94</v>
      </c>
      <c r="CE52" s="30">
        <v>-64.98</v>
      </c>
      <c r="CF52" s="29">
        <v>28632.49</v>
      </c>
      <c r="CG52" s="30">
        <v>49.39</v>
      </c>
      <c r="CH52" s="29">
        <v>70430.84</v>
      </c>
      <c r="CI52" s="30">
        <v>86.09</v>
      </c>
      <c r="CJ52" s="29">
        <v>378864.74</v>
      </c>
      <c r="CK52" s="29">
        <v>-145.41999999999999</v>
      </c>
      <c r="CL52" s="29">
        <v>240376.32000000001</v>
      </c>
      <c r="CM52" s="30">
        <v>-270.13</v>
      </c>
      <c r="CN52" s="29">
        <v>125486.91</v>
      </c>
      <c r="CO52" s="30">
        <v>-129.88</v>
      </c>
      <c r="CP52" s="29">
        <v>100560.18</v>
      </c>
      <c r="CQ52" s="30">
        <v>69.319999999999993</v>
      </c>
      <c r="CR52" s="29">
        <v>169098.11</v>
      </c>
      <c r="CS52" s="29">
        <v>-225.82</v>
      </c>
      <c r="CT52" s="29">
        <v>163117.31</v>
      </c>
      <c r="CU52" s="30">
        <v>41.7</v>
      </c>
      <c r="CV52" s="29">
        <v>2410282.0099999998</v>
      </c>
      <c r="CW52" s="29">
        <v>1120.3900000000001</v>
      </c>
      <c r="CX52" s="29">
        <v>248686.3</v>
      </c>
      <c r="CY52" s="29">
        <v>-342.98</v>
      </c>
      <c r="CZ52" s="29">
        <v>19863.7</v>
      </c>
      <c r="DA52" s="30">
        <v>-61.88</v>
      </c>
      <c r="DB52" s="29">
        <v>40558.519999999997</v>
      </c>
      <c r="DC52" s="30">
        <v>-67.47</v>
      </c>
      <c r="DD52" s="29">
        <v>8795.8700000000008</v>
      </c>
      <c r="DE52" s="30">
        <v>14.79</v>
      </c>
      <c r="DF52" s="29">
        <v>56974.93</v>
      </c>
      <c r="DG52" s="30">
        <v>-69.19</v>
      </c>
      <c r="DH52" s="29">
        <v>20680.64</v>
      </c>
      <c r="DI52" s="30">
        <v>-53.97</v>
      </c>
      <c r="DJ52" s="29">
        <v>708835.94</v>
      </c>
      <c r="DK52" s="29">
        <v>-257.72000000000003</v>
      </c>
      <c r="DL52" s="29">
        <v>100296.48</v>
      </c>
      <c r="DM52" s="30">
        <v>-130.53</v>
      </c>
      <c r="DN52" s="29">
        <v>2410282.0099999998</v>
      </c>
      <c r="DO52" s="29">
        <v>1120.3900000000001</v>
      </c>
      <c r="DP52" s="29">
        <v>84454.47</v>
      </c>
      <c r="DQ52" s="30">
        <v>89.19</v>
      </c>
      <c r="DR52" s="29">
        <v>49177.36</v>
      </c>
      <c r="DS52" s="30">
        <v>117.65</v>
      </c>
      <c r="DT52" s="29">
        <v>132728.4</v>
      </c>
      <c r="DU52" s="29">
        <v>-182</v>
      </c>
      <c r="DV52" s="29">
        <v>36092.47</v>
      </c>
      <c r="DW52" s="30">
        <v>-43.02</v>
      </c>
      <c r="DX52" s="29">
        <v>129017.19</v>
      </c>
      <c r="DY52" s="30">
        <v>441.46</v>
      </c>
      <c r="DZ52" s="29">
        <v>8792.76</v>
      </c>
      <c r="EA52" s="30">
        <v>-3.55</v>
      </c>
      <c r="EB52" s="29">
        <v>12783.18</v>
      </c>
      <c r="EC52" s="30">
        <v>1.94</v>
      </c>
      <c r="ED52" s="29">
        <v>11244.98</v>
      </c>
      <c r="EE52" s="30">
        <v>-15.3</v>
      </c>
      <c r="EF52" s="29">
        <v>239612.74</v>
      </c>
      <c r="EG52" s="30">
        <v>-220.55</v>
      </c>
      <c r="EH52" s="29">
        <v>222013.68</v>
      </c>
      <c r="EI52" s="30">
        <v>96.13</v>
      </c>
      <c r="EJ52" s="29">
        <v>106137.28</v>
      </c>
      <c r="EK52" s="30">
        <v>185.4</v>
      </c>
      <c r="EL52" s="29">
        <v>31657.64</v>
      </c>
      <c r="EM52" s="30">
        <v>-66.650000000000006</v>
      </c>
      <c r="EN52" s="29">
        <v>49177.36</v>
      </c>
      <c r="EO52" s="30">
        <v>117.65</v>
      </c>
      <c r="EP52" s="29">
        <v>178247.09</v>
      </c>
      <c r="EQ52" s="29">
        <v>-146.91999999999999</v>
      </c>
      <c r="ER52" s="29">
        <v>14697.58</v>
      </c>
      <c r="ES52" s="29">
        <v>10.5</v>
      </c>
      <c r="ET52" s="29">
        <v>171471.02</v>
      </c>
      <c r="EU52" s="30">
        <v>-200.47</v>
      </c>
      <c r="EV52" s="29">
        <v>42496.72</v>
      </c>
      <c r="EW52" s="30">
        <v>27.54</v>
      </c>
      <c r="EX52" s="29">
        <v>58063.45</v>
      </c>
      <c r="EY52" s="30">
        <v>41.79</v>
      </c>
    </row>
    <row r="53" spans="1:155">
      <c r="A53" s="27">
        <v>46140</v>
      </c>
      <c r="B53" s="29">
        <v>5278520.33</v>
      </c>
      <c r="C53" s="29">
        <v>-2035.89</v>
      </c>
      <c r="D53" s="29">
        <v>673932.24</v>
      </c>
      <c r="E53" s="29">
        <v>81.3</v>
      </c>
      <c r="F53" s="29">
        <v>2139500.6800000002</v>
      </c>
      <c r="G53" s="29">
        <v>-276.47000000000003</v>
      </c>
      <c r="H53" s="29">
        <v>361379.78</v>
      </c>
      <c r="I53" s="29">
        <v>-296.33</v>
      </c>
      <c r="J53" s="29">
        <v>47210.15</v>
      </c>
      <c r="K53" s="29">
        <v>83.23</v>
      </c>
      <c r="L53" s="29">
        <v>331703.03999999998</v>
      </c>
      <c r="M53" s="30">
        <v>-53.89</v>
      </c>
      <c r="N53" s="29">
        <v>250266.99</v>
      </c>
      <c r="O53" s="29">
        <v>-129.80000000000001</v>
      </c>
      <c r="P53" s="29">
        <v>195369.28</v>
      </c>
      <c r="Q53" s="30">
        <v>-207.21</v>
      </c>
      <c r="R53" s="29">
        <v>134851.04999999999</v>
      </c>
      <c r="S53" s="29">
        <v>-103.75</v>
      </c>
      <c r="T53" s="29">
        <v>8980.99</v>
      </c>
      <c r="U53" s="30">
        <v>20.18</v>
      </c>
      <c r="V53" s="29">
        <v>129246.6</v>
      </c>
      <c r="W53" s="29">
        <v>404.86</v>
      </c>
      <c r="X53" s="29">
        <v>2356135.92</v>
      </c>
      <c r="Y53" s="29">
        <v>-418.46</v>
      </c>
      <c r="Z53" s="29">
        <v>43740.44</v>
      </c>
      <c r="AA53" s="30">
        <v>53.07</v>
      </c>
      <c r="AB53" s="29">
        <v>210486.41</v>
      </c>
      <c r="AC53" s="30">
        <v>-191.35</v>
      </c>
      <c r="AD53" s="29">
        <v>19464.14</v>
      </c>
      <c r="AE53" s="30">
        <v>-16.739999999999998</v>
      </c>
      <c r="AF53" s="29">
        <v>24958.7</v>
      </c>
      <c r="AG53" s="30">
        <v>14.13</v>
      </c>
      <c r="AH53" s="29">
        <v>232599.11</v>
      </c>
      <c r="AI53" s="29">
        <v>-189.31</v>
      </c>
      <c r="AJ53" s="29">
        <v>111623.38</v>
      </c>
      <c r="AK53" s="29">
        <v>-114.34</v>
      </c>
      <c r="AL53" s="29">
        <v>93270.27</v>
      </c>
      <c r="AM53" s="29">
        <v>-108.46</v>
      </c>
      <c r="AN53" s="28">
        <v>177078.6</v>
      </c>
      <c r="AO53" s="29">
        <v>-48.32</v>
      </c>
      <c r="AP53" s="29">
        <v>169825.83</v>
      </c>
      <c r="AQ53" s="30">
        <v>-717.12</v>
      </c>
      <c r="AR53" s="29">
        <v>25236.46</v>
      </c>
      <c r="AS53" s="30">
        <v>41.29</v>
      </c>
      <c r="AT53" s="29">
        <v>86090.53</v>
      </c>
      <c r="AU53" s="30">
        <v>-55.75</v>
      </c>
      <c r="AV53" s="29">
        <v>49337.120000000003</v>
      </c>
      <c r="AW53" s="30">
        <v>65.39</v>
      </c>
      <c r="AX53" s="28">
        <v>77319.67</v>
      </c>
      <c r="AY53" s="30">
        <v>138.41</v>
      </c>
      <c r="AZ53" s="28">
        <v>2553635.63</v>
      </c>
      <c r="BA53" s="29">
        <v>-1012.44</v>
      </c>
      <c r="BB53" s="29">
        <v>101528.05</v>
      </c>
      <c r="BC53" s="30">
        <v>92.59</v>
      </c>
      <c r="BD53" s="29">
        <v>39766.1</v>
      </c>
      <c r="BE53" s="30">
        <v>-53.11</v>
      </c>
      <c r="BF53" s="29"/>
      <c r="BG53" s="29"/>
      <c r="BH53" s="29">
        <v>102302.03</v>
      </c>
      <c r="BI53" s="30">
        <v>100.17</v>
      </c>
      <c r="BJ53" s="29">
        <v>139506.01999999999</v>
      </c>
      <c r="BK53" s="30">
        <v>-92.24</v>
      </c>
      <c r="BL53" s="29">
        <v>51006.48</v>
      </c>
      <c r="BM53" s="30">
        <v>-14.2</v>
      </c>
      <c r="BN53" s="29">
        <v>57165.5</v>
      </c>
      <c r="BO53" s="30">
        <v>149.47999999999999</v>
      </c>
      <c r="BP53" s="29">
        <v>87633.35</v>
      </c>
      <c r="BQ53" s="30">
        <v>173.04</v>
      </c>
      <c r="BR53" s="29">
        <v>326099.03999999998</v>
      </c>
      <c r="BS53" s="29">
        <v>-435.31</v>
      </c>
      <c r="BT53" s="29">
        <v>2400740.38</v>
      </c>
      <c r="BU53" s="29">
        <v>-359.9</v>
      </c>
      <c r="BV53" s="29">
        <v>427497.76</v>
      </c>
      <c r="BW53" s="30">
        <v>-59.89</v>
      </c>
      <c r="BX53" s="29">
        <v>75729.75</v>
      </c>
      <c r="BY53" s="30">
        <v>-98.43</v>
      </c>
      <c r="BZ53" s="29">
        <v>270348.86</v>
      </c>
      <c r="CA53" s="29">
        <v>-156.79</v>
      </c>
      <c r="CB53" s="29">
        <v>13126.57</v>
      </c>
      <c r="CC53" s="30">
        <v>-10.78</v>
      </c>
      <c r="CD53" s="29">
        <v>29101.42</v>
      </c>
      <c r="CE53" s="30">
        <v>-51.09</v>
      </c>
      <c r="CF53" s="29">
        <v>28478.25</v>
      </c>
      <c r="CG53" s="30">
        <v>77.8</v>
      </c>
      <c r="CH53" s="29">
        <v>70190.17</v>
      </c>
      <c r="CI53" s="30">
        <v>99.07</v>
      </c>
      <c r="CJ53" s="29">
        <v>374713.1</v>
      </c>
      <c r="CK53" s="29">
        <v>-89.54</v>
      </c>
      <c r="CL53" s="29">
        <v>242467.22</v>
      </c>
      <c r="CM53" s="30">
        <v>-163.65</v>
      </c>
      <c r="CN53" s="29">
        <v>125086.9</v>
      </c>
      <c r="CO53" s="30">
        <v>-84.14</v>
      </c>
      <c r="CP53" s="29">
        <v>102105.99</v>
      </c>
      <c r="CQ53" s="30">
        <v>92.65</v>
      </c>
      <c r="CR53" s="29">
        <v>171905.69</v>
      </c>
      <c r="CS53" s="29">
        <v>-114.11</v>
      </c>
      <c r="CT53" s="29">
        <v>165222.32</v>
      </c>
      <c r="CU53" s="30">
        <v>-175.57</v>
      </c>
      <c r="CV53" s="29">
        <v>2400740.38</v>
      </c>
      <c r="CW53" s="29">
        <v>-359.9</v>
      </c>
      <c r="CX53" s="29">
        <v>256559.81</v>
      </c>
      <c r="CY53" s="29">
        <v>-394.42</v>
      </c>
      <c r="CZ53" s="29">
        <v>19561.28</v>
      </c>
      <c r="DA53" s="30">
        <v>-110.35</v>
      </c>
      <c r="DB53" s="29">
        <v>39766.1</v>
      </c>
      <c r="DC53" s="30">
        <v>-53.11</v>
      </c>
      <c r="DD53" s="29">
        <v>8980.99</v>
      </c>
      <c r="DE53" s="30">
        <v>20.18</v>
      </c>
      <c r="DF53" s="29">
        <v>57021.45</v>
      </c>
      <c r="DG53" s="30">
        <v>-99.06</v>
      </c>
      <c r="DH53" s="29">
        <v>20765.599999999999</v>
      </c>
      <c r="DI53" s="30">
        <v>-41.28</v>
      </c>
      <c r="DJ53" s="29">
        <v>709401.13</v>
      </c>
      <c r="DK53" s="29">
        <v>-777.87</v>
      </c>
      <c r="DL53" s="29">
        <v>99861.97</v>
      </c>
      <c r="DM53" s="30">
        <v>-88.21</v>
      </c>
      <c r="DN53" s="29">
        <v>2400740.38</v>
      </c>
      <c r="DO53" s="29">
        <v>-359.9</v>
      </c>
      <c r="DP53" s="29">
        <v>81614.03</v>
      </c>
      <c r="DQ53" s="30">
        <v>45.08</v>
      </c>
      <c r="DR53" s="29">
        <v>49014.64</v>
      </c>
      <c r="DS53" s="30">
        <v>110.02</v>
      </c>
      <c r="DT53" s="29">
        <v>134851.04999999999</v>
      </c>
      <c r="DU53" s="29">
        <v>-103.75</v>
      </c>
      <c r="DV53" s="29">
        <v>36779.730000000003</v>
      </c>
      <c r="DW53" s="30">
        <v>-9.67</v>
      </c>
      <c r="DX53" s="29">
        <v>129246.6</v>
      </c>
      <c r="DY53" s="30">
        <v>404.86</v>
      </c>
      <c r="DZ53" s="29">
        <v>8764.33</v>
      </c>
      <c r="EA53" s="30">
        <v>5</v>
      </c>
      <c r="EB53" s="29">
        <v>12889.8</v>
      </c>
      <c r="EC53" s="30">
        <v>5.65</v>
      </c>
      <c r="ED53" s="29">
        <v>11215.91</v>
      </c>
      <c r="EE53" s="30">
        <v>-29.22</v>
      </c>
      <c r="EF53" s="29">
        <v>239031.26</v>
      </c>
      <c r="EG53" s="30">
        <v>-118.35</v>
      </c>
      <c r="EH53" s="29">
        <v>225319.08</v>
      </c>
      <c r="EI53" s="30">
        <v>100.94</v>
      </c>
      <c r="EJ53" s="29">
        <v>105551.09</v>
      </c>
      <c r="EK53" s="30">
        <v>181.4</v>
      </c>
      <c r="EL53" s="29">
        <v>31724.65</v>
      </c>
      <c r="EM53" s="30">
        <v>-51.78</v>
      </c>
      <c r="EN53" s="29">
        <v>49014.64</v>
      </c>
      <c r="EO53" s="30">
        <v>110.02</v>
      </c>
      <c r="EP53" s="29">
        <v>174457.14</v>
      </c>
      <c r="EQ53" s="29">
        <v>-212.81</v>
      </c>
      <c r="ER53" s="29">
        <v>14417.39</v>
      </c>
      <c r="ES53" s="29">
        <v>3.29</v>
      </c>
      <c r="ET53" s="29">
        <v>169825.83</v>
      </c>
      <c r="EU53" s="30">
        <v>-717.12</v>
      </c>
      <c r="EV53" s="29">
        <v>43740.44</v>
      </c>
      <c r="EW53" s="30">
        <v>53.07</v>
      </c>
      <c r="EX53" s="29">
        <v>58365.56</v>
      </c>
      <c r="EY53" s="30">
        <v>39.58</v>
      </c>
    </row>
    <row r="54" spans="1:155">
      <c r="A54" s="27">
        <v>46141</v>
      </c>
      <c r="B54" s="29">
        <v>5318255.55</v>
      </c>
      <c r="C54" s="29">
        <v>-1966.76</v>
      </c>
      <c r="D54" s="29">
        <v>677611.06</v>
      </c>
      <c r="E54" s="29">
        <v>-82.84</v>
      </c>
      <c r="F54" s="29">
        <v>2166150.79</v>
      </c>
      <c r="G54" s="29">
        <v>394.06</v>
      </c>
      <c r="H54" s="29">
        <v>367885.22</v>
      </c>
      <c r="I54" s="29">
        <v>206.8</v>
      </c>
      <c r="J54" s="29">
        <v>46746.49</v>
      </c>
      <c r="K54" s="28">
        <v>-41.4</v>
      </c>
      <c r="L54" s="29">
        <v>338122.45</v>
      </c>
      <c r="M54" s="30">
        <v>399.71</v>
      </c>
      <c r="N54" s="29">
        <v>250295.3</v>
      </c>
      <c r="O54" s="29">
        <v>-184.04</v>
      </c>
      <c r="P54" s="29">
        <v>192945.28</v>
      </c>
      <c r="Q54" s="30">
        <v>-228.34</v>
      </c>
      <c r="R54" s="29">
        <v>134609.67000000001</v>
      </c>
      <c r="S54" s="29">
        <v>-159.79</v>
      </c>
      <c r="T54" s="29">
        <v>9205.4500000000007</v>
      </c>
      <c r="U54" s="30">
        <v>23.58</v>
      </c>
      <c r="V54" s="29">
        <v>128996.85</v>
      </c>
      <c r="W54" s="29">
        <v>290.81</v>
      </c>
      <c r="X54" s="29">
        <v>2373839.5099999998</v>
      </c>
      <c r="Y54" s="29">
        <v>-35.03</v>
      </c>
      <c r="Z54" s="29">
        <v>42784.6</v>
      </c>
      <c r="AA54" s="30">
        <v>30.97</v>
      </c>
      <c r="AB54" s="29">
        <v>210996.95</v>
      </c>
      <c r="AC54" s="30">
        <v>-100.65</v>
      </c>
      <c r="AD54" s="29">
        <v>19654.11</v>
      </c>
      <c r="AE54" s="30">
        <v>-5.51</v>
      </c>
      <c r="AF54" s="29">
        <v>24890.91</v>
      </c>
      <c r="AG54" s="30">
        <v>15.76</v>
      </c>
      <c r="AH54" s="29">
        <v>236640.78</v>
      </c>
      <c r="AI54" s="29">
        <v>-155.44999999999999</v>
      </c>
      <c r="AJ54" s="29">
        <v>111783.58</v>
      </c>
      <c r="AK54" s="29">
        <v>-129.52000000000001</v>
      </c>
      <c r="AL54" s="29">
        <v>92837.46</v>
      </c>
      <c r="AM54" s="29">
        <v>-125.47</v>
      </c>
      <c r="AN54" s="29">
        <v>177848.2</v>
      </c>
      <c r="AO54" s="29">
        <v>-77.25</v>
      </c>
      <c r="AP54" s="29">
        <v>176131.99</v>
      </c>
      <c r="AQ54" s="30">
        <v>-926.51</v>
      </c>
      <c r="AR54" s="28">
        <v>25460.799999999999</v>
      </c>
      <c r="AS54" s="30">
        <v>48.57</v>
      </c>
      <c r="AT54" s="29">
        <v>85813.58</v>
      </c>
      <c r="AU54" s="30">
        <v>-95.96</v>
      </c>
      <c r="AV54" s="29">
        <v>50222.45</v>
      </c>
      <c r="AW54" s="30">
        <v>76.38</v>
      </c>
      <c r="AX54" s="29">
        <v>77463.100000000006</v>
      </c>
      <c r="AY54" s="30">
        <v>146.59</v>
      </c>
      <c r="AZ54" s="28">
        <v>2572651.1</v>
      </c>
      <c r="BA54" s="29">
        <v>-567.21</v>
      </c>
      <c r="BB54" s="29">
        <v>100656.84</v>
      </c>
      <c r="BC54" s="30">
        <v>75.87</v>
      </c>
      <c r="BD54" s="29">
        <v>39693.230000000003</v>
      </c>
      <c r="BE54" s="30">
        <v>-22.5</v>
      </c>
      <c r="BF54" s="29"/>
      <c r="BG54" s="29"/>
      <c r="BH54" s="29">
        <v>108606.43</v>
      </c>
      <c r="BI54" s="30">
        <v>237.55</v>
      </c>
      <c r="BJ54" s="29">
        <v>142521.01</v>
      </c>
      <c r="BK54" s="30">
        <v>-73.09</v>
      </c>
      <c r="BL54" s="29">
        <v>50527.46</v>
      </c>
      <c r="BM54" s="30">
        <v>-53.13</v>
      </c>
      <c r="BN54" s="29">
        <v>57524.71</v>
      </c>
      <c r="BO54" s="30">
        <v>125.78</v>
      </c>
      <c r="BP54" s="29">
        <v>87910.91</v>
      </c>
      <c r="BQ54" s="30">
        <v>127.53</v>
      </c>
      <c r="BR54" s="29">
        <v>333292.33</v>
      </c>
      <c r="BS54" s="29">
        <v>-600.71</v>
      </c>
      <c r="BT54" s="29">
        <v>2417875.5699999998</v>
      </c>
      <c r="BU54" s="29">
        <v>2.29</v>
      </c>
      <c r="BV54" s="29">
        <v>434002.88</v>
      </c>
      <c r="BW54" s="30">
        <v>-191.11</v>
      </c>
      <c r="BX54" s="29">
        <v>76149.63</v>
      </c>
      <c r="BY54" s="30">
        <v>-112.47</v>
      </c>
      <c r="BZ54" s="29">
        <v>270685.65000000002</v>
      </c>
      <c r="CA54" s="29">
        <v>-202.73</v>
      </c>
      <c r="CB54" s="29">
        <v>13199.8</v>
      </c>
      <c r="CC54" s="30">
        <v>-17.95</v>
      </c>
      <c r="CD54" s="29">
        <v>29415.98</v>
      </c>
      <c r="CE54" s="30">
        <v>-61.15</v>
      </c>
      <c r="CF54" s="29">
        <v>28708.28</v>
      </c>
      <c r="CG54" s="30">
        <v>85.08</v>
      </c>
      <c r="CH54" s="29">
        <v>70903.73</v>
      </c>
      <c r="CI54" s="30">
        <v>106.03</v>
      </c>
      <c r="CJ54" s="29">
        <v>372197.45</v>
      </c>
      <c r="CK54" s="29">
        <v>-134.87</v>
      </c>
      <c r="CL54" s="29">
        <v>241796.05</v>
      </c>
      <c r="CM54" s="30">
        <v>-164</v>
      </c>
      <c r="CN54" s="28">
        <v>122743.44</v>
      </c>
      <c r="CO54" s="30">
        <v>-100.53</v>
      </c>
      <c r="CP54" s="29">
        <v>101230.43</v>
      </c>
      <c r="CQ54" s="30">
        <v>75.989999999999995</v>
      </c>
      <c r="CR54" s="29">
        <v>171646.95</v>
      </c>
      <c r="CS54" s="29">
        <v>-137.38999999999999</v>
      </c>
      <c r="CT54" s="29">
        <v>165066.23000000001</v>
      </c>
      <c r="CU54" s="30">
        <v>-383.36</v>
      </c>
      <c r="CV54" s="29">
        <v>2417875.5699999998</v>
      </c>
      <c r="CW54" s="29">
        <v>2.29</v>
      </c>
      <c r="CX54" s="29">
        <v>260956.85</v>
      </c>
      <c r="CY54" s="29">
        <v>-102.2</v>
      </c>
      <c r="CZ54" s="29">
        <v>19314.57</v>
      </c>
      <c r="DA54" s="30">
        <v>-181.32</v>
      </c>
      <c r="DB54" s="29">
        <v>39693.230000000003</v>
      </c>
      <c r="DC54" s="30">
        <v>-22.5</v>
      </c>
      <c r="DD54" s="29">
        <v>9205.4500000000007</v>
      </c>
      <c r="DE54" s="30">
        <v>23.58</v>
      </c>
      <c r="DF54" s="29">
        <v>57545.9</v>
      </c>
      <c r="DG54" s="30">
        <v>-107.67</v>
      </c>
      <c r="DH54" s="29">
        <v>21093.08</v>
      </c>
      <c r="DI54" s="30">
        <v>-54.71</v>
      </c>
      <c r="DJ54" s="29">
        <v>719295.54</v>
      </c>
      <c r="DK54" s="29">
        <v>-888.84</v>
      </c>
      <c r="DL54" s="29">
        <v>97752.6</v>
      </c>
      <c r="DM54" s="30">
        <v>-92.54</v>
      </c>
      <c r="DN54" s="29">
        <v>2417875.5699999998</v>
      </c>
      <c r="DO54" s="29">
        <v>2.29</v>
      </c>
      <c r="DP54" s="29">
        <v>81960.12</v>
      </c>
      <c r="DQ54" s="30">
        <v>50.45</v>
      </c>
      <c r="DR54" s="29">
        <v>48534.47</v>
      </c>
      <c r="DS54" s="30">
        <v>-16.13</v>
      </c>
      <c r="DT54" s="29">
        <v>134609.67000000001</v>
      </c>
      <c r="DU54" s="29">
        <v>-159.79</v>
      </c>
      <c r="DV54" s="29">
        <v>36762.230000000003</v>
      </c>
      <c r="DW54" s="30">
        <v>22.94</v>
      </c>
      <c r="DX54" s="29">
        <v>128996.85</v>
      </c>
      <c r="DY54" s="30">
        <v>290.81</v>
      </c>
      <c r="DZ54" s="29">
        <v>8920.6</v>
      </c>
      <c r="EA54" s="30">
        <v>13.99</v>
      </c>
      <c r="EB54" s="29">
        <v>13024.68</v>
      </c>
      <c r="EC54" s="30">
        <v>-3.59</v>
      </c>
      <c r="ED54" s="29">
        <v>11318.9</v>
      </c>
      <c r="EE54" s="30">
        <v>-21.14</v>
      </c>
      <c r="EF54" s="29">
        <v>236077.06</v>
      </c>
      <c r="EG54" s="30">
        <v>-156.52000000000001</v>
      </c>
      <c r="EH54" s="29">
        <v>228165.85</v>
      </c>
      <c r="EI54" s="30">
        <v>14.97</v>
      </c>
      <c r="EJ54" s="29">
        <v>105605.49</v>
      </c>
      <c r="EK54" s="30">
        <v>92.5</v>
      </c>
      <c r="EL54" s="29">
        <v>32058.880000000001</v>
      </c>
      <c r="EM54" s="30">
        <v>-61.8</v>
      </c>
      <c r="EN54" s="29">
        <v>48534.47</v>
      </c>
      <c r="EO54" s="30">
        <v>-16.13</v>
      </c>
      <c r="EP54" s="29">
        <v>178028</v>
      </c>
      <c r="EQ54" s="29">
        <v>-241.1</v>
      </c>
      <c r="ER54" s="29">
        <v>14292.95</v>
      </c>
      <c r="ES54" s="29">
        <v>-12.36</v>
      </c>
      <c r="ET54" s="29">
        <v>176131.99</v>
      </c>
      <c r="EU54" s="30">
        <v>-926.51</v>
      </c>
      <c r="EV54" s="29">
        <v>42784.6</v>
      </c>
      <c r="EW54" s="30">
        <v>30.97</v>
      </c>
      <c r="EX54" s="29">
        <v>58445.83</v>
      </c>
      <c r="EY54" s="30">
        <v>45.03</v>
      </c>
    </row>
    <row r="55" spans="1:155">
      <c r="A55" s="27">
        <v>46142</v>
      </c>
      <c r="B55" s="29">
        <v>5245172.8899999997</v>
      </c>
      <c r="C55" s="29">
        <v>-3340.66</v>
      </c>
      <c r="D55" s="29">
        <v>661976.19999999995</v>
      </c>
      <c r="E55" s="29">
        <v>-147.88</v>
      </c>
      <c r="F55" s="29">
        <v>2123249.75</v>
      </c>
      <c r="G55" s="29">
        <v>-834.75</v>
      </c>
      <c r="H55" s="29">
        <v>357119.09</v>
      </c>
      <c r="I55" s="29">
        <v>202.07</v>
      </c>
      <c r="J55" s="29">
        <v>44796.68</v>
      </c>
      <c r="K55" s="30">
        <v>-64.69</v>
      </c>
      <c r="L55" s="29">
        <v>328785.71999999997</v>
      </c>
      <c r="M55" s="30">
        <v>316.14</v>
      </c>
      <c r="N55" s="29">
        <v>241159.06</v>
      </c>
      <c r="O55" s="29">
        <v>-383.7</v>
      </c>
      <c r="P55" s="29">
        <v>189411.13</v>
      </c>
      <c r="Q55" s="30">
        <v>-220.2</v>
      </c>
      <c r="R55" s="29">
        <v>130828.74</v>
      </c>
      <c r="S55" s="29">
        <v>-259.63</v>
      </c>
      <c r="T55" s="29">
        <v>9230.07</v>
      </c>
      <c r="U55" s="30">
        <v>16.63</v>
      </c>
      <c r="V55" s="29">
        <v>126641.7</v>
      </c>
      <c r="W55" s="29">
        <v>331.1</v>
      </c>
      <c r="X55" s="29">
        <v>2336030.14</v>
      </c>
      <c r="Y55" s="29">
        <v>-555.55999999999995</v>
      </c>
      <c r="Z55" s="29">
        <v>42161.87</v>
      </c>
      <c r="AA55" s="30">
        <v>14.89</v>
      </c>
      <c r="AB55" s="29">
        <v>210969.95</v>
      </c>
      <c r="AC55" s="30">
        <v>-76.89</v>
      </c>
      <c r="AD55" s="29">
        <v>19391.23</v>
      </c>
      <c r="AE55" s="30">
        <v>-5.73</v>
      </c>
      <c r="AF55" s="29">
        <v>24622.46</v>
      </c>
      <c r="AG55" s="30">
        <v>9.4600000000000009</v>
      </c>
      <c r="AH55" s="29">
        <v>234907.15</v>
      </c>
      <c r="AI55" s="29">
        <v>-119.18</v>
      </c>
      <c r="AJ55" s="29">
        <v>109022.85</v>
      </c>
      <c r="AK55" s="29">
        <v>-232.22</v>
      </c>
      <c r="AL55" s="29">
        <v>90704.98</v>
      </c>
      <c r="AM55" s="29">
        <v>-114.96</v>
      </c>
      <c r="AN55" s="29">
        <v>170760.92</v>
      </c>
      <c r="AO55" s="29">
        <v>-279.81</v>
      </c>
      <c r="AP55" s="29">
        <v>180198.13</v>
      </c>
      <c r="AQ55" s="29">
        <v>-1005.87</v>
      </c>
      <c r="AR55" s="29">
        <v>24969.47</v>
      </c>
      <c r="AS55" s="30">
        <v>60.11</v>
      </c>
      <c r="AT55" s="29">
        <v>85701.26</v>
      </c>
      <c r="AU55" s="30">
        <v>-17.45</v>
      </c>
      <c r="AV55" s="29">
        <v>50020.51</v>
      </c>
      <c r="AW55" s="30">
        <v>24.5</v>
      </c>
      <c r="AX55" s="29">
        <v>74868.62</v>
      </c>
      <c r="AY55" s="30">
        <v>-5.39</v>
      </c>
      <c r="AZ55" s="28">
        <v>2532359.6</v>
      </c>
      <c r="BA55" s="29">
        <v>-867.88</v>
      </c>
      <c r="BB55" s="29">
        <v>99271.15</v>
      </c>
      <c r="BC55" s="30">
        <v>38.01</v>
      </c>
      <c r="BD55" s="29">
        <v>38819.85</v>
      </c>
      <c r="BE55" s="30">
        <v>-8.92</v>
      </c>
      <c r="BF55" s="29"/>
      <c r="BG55" s="29"/>
      <c r="BH55" s="29">
        <v>108338.58</v>
      </c>
      <c r="BI55" s="30">
        <v>360.49</v>
      </c>
      <c r="BJ55" s="29">
        <v>138263.54999999999</v>
      </c>
      <c r="BK55" s="30">
        <v>-57.41</v>
      </c>
      <c r="BL55" s="29">
        <v>49630.79</v>
      </c>
      <c r="BM55" s="30">
        <v>-111.91</v>
      </c>
      <c r="BN55" s="29">
        <v>56295.44</v>
      </c>
      <c r="BO55" s="30">
        <v>70.599999999999994</v>
      </c>
      <c r="BP55" s="29">
        <v>85056.88</v>
      </c>
      <c r="BQ55" s="30">
        <v>-37.200000000000003</v>
      </c>
      <c r="BR55" s="29">
        <v>335281.28000000003</v>
      </c>
      <c r="BS55" s="29">
        <v>-1007.18</v>
      </c>
      <c r="BT55" s="29">
        <v>2379667.06</v>
      </c>
      <c r="BU55" s="29">
        <v>-587.01</v>
      </c>
      <c r="BV55" s="29">
        <v>433851.04</v>
      </c>
      <c r="BW55" s="30">
        <v>-189</v>
      </c>
      <c r="BX55" s="29">
        <v>74870.7</v>
      </c>
      <c r="BY55" s="30">
        <v>-119.94</v>
      </c>
      <c r="BZ55" s="29">
        <v>261465.9</v>
      </c>
      <c r="CA55" s="29">
        <v>-394.77</v>
      </c>
      <c r="CB55" s="29">
        <v>12944.75</v>
      </c>
      <c r="CC55" s="30">
        <v>-30.95</v>
      </c>
      <c r="CD55" s="29">
        <v>29717.14</v>
      </c>
      <c r="CE55" s="30">
        <v>-98.96</v>
      </c>
      <c r="CF55" s="29">
        <v>28327.11</v>
      </c>
      <c r="CG55" s="30">
        <v>100.88</v>
      </c>
      <c r="CH55" s="29">
        <v>70905.77</v>
      </c>
      <c r="CI55" s="30">
        <v>48.75</v>
      </c>
      <c r="CJ55" s="29">
        <v>363226.63</v>
      </c>
      <c r="CK55" s="29">
        <v>-254.35</v>
      </c>
      <c r="CL55" s="29">
        <v>241385.91</v>
      </c>
      <c r="CM55" s="30">
        <v>-121.62</v>
      </c>
      <c r="CN55" s="29">
        <v>118644.02</v>
      </c>
      <c r="CO55" s="30">
        <v>-93.5</v>
      </c>
      <c r="CP55" s="29">
        <v>99841.16</v>
      </c>
      <c r="CQ55" s="30">
        <v>38.090000000000003</v>
      </c>
      <c r="CR55" s="29">
        <v>166676.69</v>
      </c>
      <c r="CS55" s="29">
        <v>-206.91</v>
      </c>
      <c r="CT55" s="29">
        <v>164167.18</v>
      </c>
      <c r="CU55" s="30">
        <v>-104.76</v>
      </c>
      <c r="CV55" s="29">
        <v>2379667.06</v>
      </c>
      <c r="CW55" s="29">
        <v>-587.01</v>
      </c>
      <c r="CX55" s="29">
        <v>255124.66</v>
      </c>
      <c r="CY55" s="29">
        <v>-57</v>
      </c>
      <c r="CZ55" s="29">
        <v>19269.36</v>
      </c>
      <c r="DA55" s="30">
        <v>-98.95</v>
      </c>
      <c r="DB55" s="29">
        <v>38819.85</v>
      </c>
      <c r="DC55" s="30">
        <v>-8.92</v>
      </c>
      <c r="DD55" s="29">
        <v>9230.07</v>
      </c>
      <c r="DE55" s="30">
        <v>16.63</v>
      </c>
      <c r="DF55" s="29">
        <v>56189.08</v>
      </c>
      <c r="DG55" s="30">
        <v>-109.95</v>
      </c>
      <c r="DH55" s="29">
        <v>21310.84</v>
      </c>
      <c r="DI55" s="30">
        <v>-93.1</v>
      </c>
      <c r="DJ55" s="29">
        <v>713483.84</v>
      </c>
      <c r="DK55" s="29">
        <v>-1076.53</v>
      </c>
      <c r="DL55" s="29">
        <v>94170.91</v>
      </c>
      <c r="DM55" s="30">
        <v>-78.040000000000006</v>
      </c>
      <c r="DN55" s="29">
        <v>2379667.06</v>
      </c>
      <c r="DO55" s="29">
        <v>-587.01</v>
      </c>
      <c r="DP55" s="29">
        <v>79058.149999999994</v>
      </c>
      <c r="DQ55" s="29">
        <v>21.99</v>
      </c>
      <c r="DR55" s="29">
        <v>46443.88</v>
      </c>
      <c r="DS55" s="30">
        <v>-51.61</v>
      </c>
      <c r="DT55" s="29">
        <v>130828.74</v>
      </c>
      <c r="DU55" s="29">
        <v>-259.63</v>
      </c>
      <c r="DV55" s="29">
        <v>35572.97</v>
      </c>
      <c r="DW55" s="30">
        <v>52.68</v>
      </c>
      <c r="DX55" s="29">
        <v>126641.7</v>
      </c>
      <c r="DY55" s="30">
        <v>331.1</v>
      </c>
      <c r="DZ55" s="29">
        <v>8624.9500000000007</v>
      </c>
      <c r="EA55" s="30">
        <v>-7.73</v>
      </c>
      <c r="EB55" s="29">
        <v>12807.89</v>
      </c>
      <c r="EC55" s="30">
        <v>-14.39</v>
      </c>
      <c r="ED55" s="29">
        <v>11129.54</v>
      </c>
      <c r="EE55" s="30">
        <v>-13.97</v>
      </c>
      <c r="EF55" s="29">
        <v>231365.67</v>
      </c>
      <c r="EG55" s="30">
        <v>-223.84</v>
      </c>
      <c r="EH55" s="29">
        <v>228320.64000000001</v>
      </c>
      <c r="EI55" s="30">
        <v>-71.13</v>
      </c>
      <c r="EJ55" s="29">
        <v>104026.31</v>
      </c>
      <c r="EK55" s="30">
        <v>22.8</v>
      </c>
      <c r="EL55" s="29">
        <v>32349.88</v>
      </c>
      <c r="EM55" s="30">
        <v>-102.16</v>
      </c>
      <c r="EN55" s="29">
        <v>46443.88</v>
      </c>
      <c r="EO55" s="30">
        <v>-51.61</v>
      </c>
      <c r="EP55" s="29">
        <v>177580.82</v>
      </c>
      <c r="EQ55" s="29">
        <v>-143.03</v>
      </c>
      <c r="ER55" s="29">
        <v>14026.92</v>
      </c>
      <c r="ES55" s="29">
        <v>-41.54</v>
      </c>
      <c r="ET55" s="29">
        <v>180198.13</v>
      </c>
      <c r="EU55" s="29">
        <v>-1005.87</v>
      </c>
      <c r="EV55" s="29">
        <v>42161.87</v>
      </c>
      <c r="EW55" s="30">
        <v>14.89</v>
      </c>
      <c r="EX55" s="29">
        <v>57679.29</v>
      </c>
      <c r="EY55" s="30">
        <v>23.21</v>
      </c>
    </row>
    <row r="56" spans="1:155">
      <c r="A56" s="27">
        <v>46146</v>
      </c>
      <c r="B56" s="29">
        <v>5513736.5099999998</v>
      </c>
      <c r="C56" s="29">
        <v>1539.74</v>
      </c>
      <c r="D56" s="29">
        <v>673862.28</v>
      </c>
      <c r="E56" s="29">
        <v>-325.58999999999997</v>
      </c>
      <c r="F56" s="29">
        <v>2210636.63</v>
      </c>
      <c r="G56" s="29">
        <v>2021.35</v>
      </c>
      <c r="H56" s="29">
        <v>370887.89</v>
      </c>
      <c r="I56" s="29">
        <v>512.28</v>
      </c>
      <c r="J56" s="29">
        <v>45424.67</v>
      </c>
      <c r="K56" s="30">
        <v>-63.92</v>
      </c>
      <c r="L56" s="29">
        <v>341233.76</v>
      </c>
      <c r="M56" s="30">
        <v>551.41</v>
      </c>
      <c r="N56" s="29">
        <v>245422.59</v>
      </c>
      <c r="O56" s="29">
        <v>-12.51</v>
      </c>
      <c r="P56" s="29">
        <v>189241.63</v>
      </c>
      <c r="Q56" s="30">
        <v>-338.89</v>
      </c>
      <c r="R56" s="29">
        <v>130896.73</v>
      </c>
      <c r="S56" s="29">
        <v>-252.92</v>
      </c>
      <c r="T56" s="29">
        <v>8945.75</v>
      </c>
      <c r="U56" s="30">
        <v>2.46</v>
      </c>
      <c r="V56" s="29">
        <v>131040.88</v>
      </c>
      <c r="W56" s="29">
        <v>39.43</v>
      </c>
      <c r="X56" s="29">
        <v>2524258.7200000002</v>
      </c>
      <c r="Y56" s="29">
        <v>3834.23</v>
      </c>
      <c r="Z56" s="29">
        <v>42692.12</v>
      </c>
      <c r="AA56" s="30">
        <v>23.17</v>
      </c>
      <c r="AB56" s="29">
        <v>208164.57</v>
      </c>
      <c r="AC56" s="30">
        <v>-131.80000000000001</v>
      </c>
      <c r="AD56" s="29">
        <v>19336.21</v>
      </c>
      <c r="AE56" s="30">
        <v>-13.46</v>
      </c>
      <c r="AF56" s="29">
        <v>25287.87</v>
      </c>
      <c r="AG56" s="30">
        <v>-23.79</v>
      </c>
      <c r="AH56" s="29">
        <v>234927.49</v>
      </c>
      <c r="AI56" s="29">
        <v>-207.29</v>
      </c>
      <c r="AJ56" s="29">
        <v>109305.49</v>
      </c>
      <c r="AK56" s="29">
        <v>-273.7</v>
      </c>
      <c r="AL56" s="29">
        <v>92529.07</v>
      </c>
      <c r="AM56" s="29">
        <v>-7.53</v>
      </c>
      <c r="AN56" s="29">
        <v>173219.58</v>
      </c>
      <c r="AO56" s="29">
        <v>-26.2</v>
      </c>
      <c r="AP56" s="29">
        <v>195088.24</v>
      </c>
      <c r="AQ56" s="29">
        <v>-1299.5899999999999</v>
      </c>
      <c r="AR56" s="29">
        <v>24942.47</v>
      </c>
      <c r="AS56" s="30">
        <v>24.61</v>
      </c>
      <c r="AT56" s="29">
        <v>86690.03</v>
      </c>
      <c r="AU56" s="30">
        <v>15.08</v>
      </c>
      <c r="AV56" s="29">
        <v>49794.06</v>
      </c>
      <c r="AW56" s="30">
        <v>-30.96</v>
      </c>
      <c r="AX56" s="29">
        <v>73897.679999999993</v>
      </c>
      <c r="AY56" s="30">
        <v>6.11</v>
      </c>
      <c r="AZ56" s="28">
        <v>2728568.84</v>
      </c>
      <c r="BA56" s="29">
        <v>3730.36</v>
      </c>
      <c r="BB56" s="29">
        <v>103099.44</v>
      </c>
      <c r="BC56" s="30">
        <v>56.37</v>
      </c>
      <c r="BD56" s="29">
        <v>39322.5</v>
      </c>
      <c r="BE56" s="30">
        <v>-2.44</v>
      </c>
      <c r="BF56" s="29"/>
      <c r="BG56" s="29"/>
      <c r="BH56" s="29">
        <v>110828.55</v>
      </c>
      <c r="BI56" s="30">
        <v>291.54000000000002</v>
      </c>
      <c r="BJ56" s="29">
        <v>142268.57</v>
      </c>
      <c r="BK56" s="30">
        <v>70.16</v>
      </c>
      <c r="BL56" s="29">
        <v>50732.86</v>
      </c>
      <c r="BM56" s="30">
        <v>-94.74</v>
      </c>
      <c r="BN56" s="29">
        <v>59271.1</v>
      </c>
      <c r="BO56" s="30">
        <v>143.72999999999999</v>
      </c>
      <c r="BP56" s="29">
        <v>84455.34</v>
      </c>
      <c r="BQ56" s="30">
        <v>-9.33</v>
      </c>
      <c r="BR56" s="29">
        <v>351502.72</v>
      </c>
      <c r="BS56" s="29">
        <v>-1491.7</v>
      </c>
      <c r="BT56" s="29">
        <v>2570197.5499999998</v>
      </c>
      <c r="BU56" s="29">
        <v>3831.24</v>
      </c>
      <c r="BV56" s="29">
        <v>464747.68</v>
      </c>
      <c r="BW56" s="30">
        <v>-151.83000000000001</v>
      </c>
      <c r="BX56" s="29">
        <v>75290.23</v>
      </c>
      <c r="BY56" s="30">
        <v>-167.02</v>
      </c>
      <c r="BZ56" s="29">
        <v>265748.65000000002</v>
      </c>
      <c r="CA56" s="29">
        <v>-33.729999999999997</v>
      </c>
      <c r="CB56" s="29">
        <v>12966.18</v>
      </c>
      <c r="CC56" s="30">
        <v>-41.02</v>
      </c>
      <c r="CD56" s="29">
        <v>29346.799999999999</v>
      </c>
      <c r="CE56" s="30">
        <v>-151.97</v>
      </c>
      <c r="CF56" s="29">
        <v>28291.46</v>
      </c>
      <c r="CG56" s="30">
        <v>84.74</v>
      </c>
      <c r="CH56" s="29">
        <v>70829.17</v>
      </c>
      <c r="CI56" s="30">
        <v>0.62</v>
      </c>
      <c r="CJ56" s="29">
        <v>362189.33</v>
      </c>
      <c r="CK56" s="29">
        <v>-418.33</v>
      </c>
      <c r="CL56" s="29">
        <v>238211.02</v>
      </c>
      <c r="CM56" s="30">
        <v>-224.3</v>
      </c>
      <c r="CN56" s="29">
        <v>128527.37</v>
      </c>
      <c r="CO56" s="30">
        <v>99.02</v>
      </c>
      <c r="CP56" s="29">
        <v>103664.29</v>
      </c>
      <c r="CQ56" s="30">
        <v>56.13</v>
      </c>
      <c r="CR56" s="29">
        <v>167733.07</v>
      </c>
      <c r="CS56" s="29">
        <v>-168.38</v>
      </c>
      <c r="CT56" s="29">
        <v>173434.99</v>
      </c>
      <c r="CU56" s="30">
        <v>-14.11</v>
      </c>
      <c r="CV56" s="29">
        <v>2570197.5499999998</v>
      </c>
      <c r="CW56" s="29">
        <v>3831.24</v>
      </c>
      <c r="CX56" s="29">
        <v>261661.33</v>
      </c>
      <c r="CY56" s="29">
        <v>45.31</v>
      </c>
      <c r="CZ56" s="29">
        <v>19714.61</v>
      </c>
      <c r="DA56" s="30">
        <v>-84.59</v>
      </c>
      <c r="DB56" s="29">
        <v>39322.5</v>
      </c>
      <c r="DC56" s="30">
        <v>-2.44</v>
      </c>
      <c r="DD56" s="29">
        <v>8945.75</v>
      </c>
      <c r="DE56" s="30">
        <v>2.46</v>
      </c>
      <c r="DF56" s="29">
        <v>56702.77</v>
      </c>
      <c r="DG56" s="30">
        <v>-144.15</v>
      </c>
      <c r="DH56" s="29">
        <v>21013.84</v>
      </c>
      <c r="DI56" s="30">
        <v>-137.03</v>
      </c>
      <c r="DJ56" s="29">
        <v>734904.92</v>
      </c>
      <c r="DK56" s="29">
        <v>-1524.9</v>
      </c>
      <c r="DL56" s="29">
        <v>103613.04</v>
      </c>
      <c r="DM56" s="30">
        <v>111.82</v>
      </c>
      <c r="DN56" s="29">
        <v>2570197.5499999998</v>
      </c>
      <c r="DO56" s="29">
        <v>3831.24</v>
      </c>
      <c r="DP56" s="29">
        <v>79673.95</v>
      </c>
      <c r="DQ56" s="30">
        <v>-33.67</v>
      </c>
      <c r="DR56" s="29">
        <v>46955.12</v>
      </c>
      <c r="DS56" s="30">
        <v>-69.349999999999994</v>
      </c>
      <c r="DT56" s="29">
        <v>130896.73</v>
      </c>
      <c r="DU56" s="29">
        <v>-252.92</v>
      </c>
      <c r="DV56" s="29">
        <v>36563.730000000003</v>
      </c>
      <c r="DW56" s="30">
        <v>84.79</v>
      </c>
      <c r="DX56" s="29">
        <v>131040.88</v>
      </c>
      <c r="DY56" s="30">
        <v>39.43</v>
      </c>
      <c r="DZ56" s="29">
        <v>8798.24</v>
      </c>
      <c r="EA56" s="30">
        <v>-5.29</v>
      </c>
      <c r="EB56" s="29">
        <v>12726.66</v>
      </c>
      <c r="EC56" s="30">
        <v>-27.77</v>
      </c>
      <c r="ED56" s="28">
        <v>11264.11</v>
      </c>
      <c r="EE56" s="30">
        <v>-14.11</v>
      </c>
      <c r="EF56" s="29">
        <v>230246.87</v>
      </c>
      <c r="EG56" s="30">
        <v>-350.19</v>
      </c>
      <c r="EH56" s="29">
        <v>254347.99</v>
      </c>
      <c r="EI56" s="30">
        <v>-117.97</v>
      </c>
      <c r="EJ56" s="29">
        <v>104321.3</v>
      </c>
      <c r="EK56" s="30">
        <v>-62.89</v>
      </c>
      <c r="EL56" s="29">
        <v>31946.959999999999</v>
      </c>
      <c r="EM56" s="30">
        <v>-156.43</v>
      </c>
      <c r="EN56" s="28">
        <v>46955.12</v>
      </c>
      <c r="EO56" s="30">
        <v>-69.349999999999994</v>
      </c>
      <c r="EP56" s="29">
        <v>182805.14</v>
      </c>
      <c r="EQ56" s="29">
        <v>-27.12</v>
      </c>
      <c r="ER56" s="29">
        <v>14248.75</v>
      </c>
      <c r="ES56" s="29">
        <v>-31.35</v>
      </c>
      <c r="ET56" s="29">
        <v>195088.24</v>
      </c>
      <c r="EU56" s="29">
        <v>-1299.5899999999999</v>
      </c>
      <c r="EV56" s="29">
        <v>42692.12</v>
      </c>
      <c r="EW56" s="30">
        <v>23.17</v>
      </c>
      <c r="EX56" s="29">
        <v>60972.17</v>
      </c>
      <c r="EY56" s="30">
        <v>32.96</v>
      </c>
    </row>
    <row r="57" spans="1:155">
      <c r="A57" s="27">
        <v>46148</v>
      </c>
      <c r="B57" s="29">
        <v>5868742.3300000001</v>
      </c>
      <c r="C57" s="29">
        <v>3791.94</v>
      </c>
      <c r="D57" s="29">
        <v>671717.13</v>
      </c>
      <c r="E57" s="29">
        <v>-214.83</v>
      </c>
      <c r="F57" s="29">
        <v>2426729.7400000002</v>
      </c>
      <c r="G57" s="29">
        <v>4158.8599999999997</v>
      </c>
      <c r="H57" s="29">
        <v>378015.55</v>
      </c>
      <c r="I57" s="29">
        <v>831.95</v>
      </c>
      <c r="J57" s="29">
        <v>44490.46</v>
      </c>
      <c r="K57" s="30">
        <v>-59.38</v>
      </c>
      <c r="L57" s="29">
        <v>348630.51</v>
      </c>
      <c r="M57" s="30">
        <v>857.58</v>
      </c>
      <c r="N57" s="29">
        <v>247805.26</v>
      </c>
      <c r="O57" s="29">
        <v>193.76</v>
      </c>
      <c r="P57" s="29">
        <v>186892.36</v>
      </c>
      <c r="Q57" s="30">
        <v>-283.47000000000003</v>
      </c>
      <c r="R57" s="29">
        <v>131482.75</v>
      </c>
      <c r="S57" s="29">
        <v>-291.08999999999997</v>
      </c>
      <c r="T57" s="29">
        <v>8815.34</v>
      </c>
      <c r="U57" s="30">
        <v>4.6500000000000004</v>
      </c>
      <c r="V57" s="29">
        <v>132659.01</v>
      </c>
      <c r="W57" s="29">
        <v>254.12</v>
      </c>
      <c r="X57" s="29">
        <v>2833129.16</v>
      </c>
      <c r="Y57" s="29">
        <v>5040.26</v>
      </c>
      <c r="Z57" s="29">
        <v>42573.38</v>
      </c>
      <c r="AA57" s="30">
        <v>28.91</v>
      </c>
      <c r="AB57" s="29">
        <v>207092.13</v>
      </c>
      <c r="AC57" s="30">
        <v>88.8</v>
      </c>
      <c r="AD57" s="29">
        <v>19143.11</v>
      </c>
      <c r="AE57" s="30">
        <v>5.92</v>
      </c>
      <c r="AF57" s="29">
        <v>24653.599999999999</v>
      </c>
      <c r="AG57" s="30">
        <v>-17.8</v>
      </c>
      <c r="AH57" s="29">
        <v>226401.61</v>
      </c>
      <c r="AI57" s="29">
        <v>17.18</v>
      </c>
      <c r="AJ57" s="29">
        <v>107191.57</v>
      </c>
      <c r="AK57" s="29">
        <v>-323.08</v>
      </c>
      <c r="AL57" s="29">
        <v>91907.42</v>
      </c>
      <c r="AM57" s="29">
        <v>-25.48</v>
      </c>
      <c r="AN57" s="29">
        <v>175625.26</v>
      </c>
      <c r="AO57" s="29">
        <v>187.14</v>
      </c>
      <c r="AP57" s="29">
        <v>208179.69</v>
      </c>
      <c r="AQ57" s="29">
        <v>-1216.6600000000001</v>
      </c>
      <c r="AR57" s="29">
        <v>24610.6</v>
      </c>
      <c r="AS57" s="30">
        <v>30.02</v>
      </c>
      <c r="AT57" s="29">
        <v>86961.63</v>
      </c>
      <c r="AU57" s="30">
        <v>192.07</v>
      </c>
      <c r="AV57" s="29">
        <v>48604.05</v>
      </c>
      <c r="AW57" s="30">
        <v>-46.53</v>
      </c>
      <c r="AX57" s="29">
        <v>73535.95</v>
      </c>
      <c r="AY57" s="30">
        <v>145.4</v>
      </c>
      <c r="AZ57" s="28">
        <v>3038135.73</v>
      </c>
      <c r="BA57" s="29">
        <v>4847.2</v>
      </c>
      <c r="BB57" s="29">
        <v>109745.64</v>
      </c>
      <c r="BC57" s="30">
        <v>20.239999999999998</v>
      </c>
      <c r="BD57" s="29">
        <v>39439.68</v>
      </c>
      <c r="BE57" s="30">
        <v>-6.41</v>
      </c>
      <c r="BF57" s="29"/>
      <c r="BG57" s="29"/>
      <c r="BH57" s="29">
        <v>112654.32</v>
      </c>
      <c r="BI57" s="30">
        <v>400.37</v>
      </c>
      <c r="BJ57" s="29">
        <v>145082.72</v>
      </c>
      <c r="BK57" s="30">
        <v>316.10000000000002</v>
      </c>
      <c r="BL57" s="29">
        <v>52843.06</v>
      </c>
      <c r="BM57" s="30">
        <v>-26.87</v>
      </c>
      <c r="BN57" s="29">
        <v>59285.1</v>
      </c>
      <c r="BO57" s="30">
        <v>128.16</v>
      </c>
      <c r="BP57" s="29">
        <v>84261.38</v>
      </c>
      <c r="BQ57" s="30">
        <v>127.98</v>
      </c>
      <c r="BR57" s="29">
        <v>363500.96</v>
      </c>
      <c r="BS57" s="29">
        <v>-1353.87</v>
      </c>
      <c r="BT57" s="29">
        <v>2879095.3</v>
      </c>
      <c r="BU57" s="29">
        <v>5101.6899999999996</v>
      </c>
      <c r="BV57" s="29">
        <v>485083.6</v>
      </c>
      <c r="BW57" s="30">
        <v>-269.64999999999998</v>
      </c>
      <c r="BX57" s="29">
        <v>73836.3</v>
      </c>
      <c r="BY57" s="30">
        <v>-132.6</v>
      </c>
      <c r="BZ57" s="29">
        <v>267532.69</v>
      </c>
      <c r="CA57" s="29">
        <v>161.66</v>
      </c>
      <c r="CB57" s="29">
        <v>12658.91</v>
      </c>
      <c r="CC57" s="30">
        <v>-51.98</v>
      </c>
      <c r="CD57" s="29">
        <v>28323.87</v>
      </c>
      <c r="CE57" s="30">
        <v>-181.25</v>
      </c>
      <c r="CF57" s="29">
        <v>27763.54</v>
      </c>
      <c r="CG57" s="30">
        <v>84.52</v>
      </c>
      <c r="CH57" s="29">
        <v>69152.91</v>
      </c>
      <c r="CI57" s="30">
        <v>-5.43</v>
      </c>
      <c r="CJ57" s="29">
        <v>355495.41</v>
      </c>
      <c r="CK57" s="29">
        <v>-296.27</v>
      </c>
      <c r="CL57" s="29">
        <v>236529.15</v>
      </c>
      <c r="CM57" s="30">
        <v>43.94</v>
      </c>
      <c r="CN57" s="29">
        <v>142273.15</v>
      </c>
      <c r="CO57" s="30">
        <v>76.56</v>
      </c>
      <c r="CP57" s="29">
        <v>110302.48</v>
      </c>
      <c r="CQ57" s="30">
        <v>20.18</v>
      </c>
      <c r="CR57" s="29">
        <v>167418.63</v>
      </c>
      <c r="CS57" s="29">
        <v>-212.88</v>
      </c>
      <c r="CT57" s="29">
        <v>176010.54</v>
      </c>
      <c r="CU57" s="30">
        <v>-263.11</v>
      </c>
      <c r="CV57" s="29">
        <v>2879095.3</v>
      </c>
      <c r="CW57" s="29">
        <v>5101.6899999999996</v>
      </c>
      <c r="CX57" s="29">
        <v>267420.21000000002</v>
      </c>
      <c r="CY57" s="29">
        <v>349.44</v>
      </c>
      <c r="CZ57" s="29">
        <v>19987.2</v>
      </c>
      <c r="DA57" s="30">
        <v>-58.01</v>
      </c>
      <c r="DB57" s="29">
        <v>39439.68</v>
      </c>
      <c r="DC57" s="30">
        <v>-6.41</v>
      </c>
      <c r="DD57" s="29">
        <v>8815.34</v>
      </c>
      <c r="DE57" s="30">
        <v>4.6500000000000004</v>
      </c>
      <c r="DF57" s="29">
        <v>55595.85</v>
      </c>
      <c r="DG57" s="30">
        <v>-107.28</v>
      </c>
      <c r="DH57" s="29">
        <v>20203.29</v>
      </c>
      <c r="DI57" s="30">
        <v>-158.58000000000001</v>
      </c>
      <c r="DJ57" s="29">
        <v>747157.26</v>
      </c>
      <c r="DK57" s="29">
        <v>-787.86</v>
      </c>
      <c r="DL57" s="29">
        <v>117384.51</v>
      </c>
      <c r="DM57" s="29">
        <v>91.9</v>
      </c>
      <c r="DN57" s="29">
        <v>2879095.3</v>
      </c>
      <c r="DO57" s="29">
        <v>5101.6899999999996</v>
      </c>
      <c r="DP57" s="29">
        <v>77662.42</v>
      </c>
      <c r="DQ57" s="30">
        <v>-40.17</v>
      </c>
      <c r="DR57" s="29">
        <v>45779.86</v>
      </c>
      <c r="DS57" s="30">
        <v>-85.36</v>
      </c>
      <c r="DT57" s="29">
        <v>131482.75</v>
      </c>
      <c r="DU57" s="29">
        <v>-291.08999999999997</v>
      </c>
      <c r="DV57" s="29">
        <v>35669.629999999997</v>
      </c>
      <c r="DW57" s="30">
        <v>78.72</v>
      </c>
      <c r="DX57" s="29">
        <v>132659.01</v>
      </c>
      <c r="DY57" s="30">
        <v>254.12</v>
      </c>
      <c r="DZ57" s="29">
        <v>8553.66</v>
      </c>
      <c r="EA57" s="30">
        <v>-22.12</v>
      </c>
      <c r="EB57" s="29">
        <v>12339.47</v>
      </c>
      <c r="EC57" s="30">
        <v>-40.04</v>
      </c>
      <c r="ED57" s="29">
        <v>10887.82</v>
      </c>
      <c r="EE57" s="30">
        <v>-28.13</v>
      </c>
      <c r="EF57" s="29">
        <v>226520.41</v>
      </c>
      <c r="EG57" s="30">
        <v>-242.76</v>
      </c>
      <c r="EH57" s="28">
        <v>278061.09999999998</v>
      </c>
      <c r="EI57" s="30">
        <v>-520.55999999999995</v>
      </c>
      <c r="EJ57" s="29">
        <v>101792.6</v>
      </c>
      <c r="EK57" s="30">
        <v>-68.8</v>
      </c>
      <c r="EL57" s="29">
        <v>30861.89</v>
      </c>
      <c r="EM57" s="30">
        <v>-186.5</v>
      </c>
      <c r="EN57" s="29">
        <v>45779.86</v>
      </c>
      <c r="EO57" s="30">
        <v>-85.36</v>
      </c>
      <c r="EP57" s="29">
        <v>180318.2</v>
      </c>
      <c r="EQ57" s="29">
        <v>271.85000000000002</v>
      </c>
      <c r="ER57" s="29">
        <v>14175.97</v>
      </c>
      <c r="ES57" s="29">
        <v>-24.84</v>
      </c>
      <c r="ET57" s="29">
        <v>208179.69</v>
      </c>
      <c r="EU57" s="29">
        <v>-1216.6600000000001</v>
      </c>
      <c r="EV57" s="29">
        <v>42573.38</v>
      </c>
      <c r="EW57" s="30">
        <v>28.91</v>
      </c>
      <c r="EX57" s="29">
        <v>67729.100000000006</v>
      </c>
      <c r="EY57" s="30">
        <v>-8.73</v>
      </c>
    </row>
    <row r="58" spans="1:155">
      <c r="A58" s="27">
        <v>46149</v>
      </c>
      <c r="B58" s="29">
        <v>5952488.9299999997</v>
      </c>
      <c r="C58" s="29">
        <v>-2722.39</v>
      </c>
      <c r="D58" s="29">
        <v>666656.18000000005</v>
      </c>
      <c r="E58" s="29">
        <v>454.73</v>
      </c>
      <c r="F58" s="29">
        <v>2471397.2799999998</v>
      </c>
      <c r="G58" s="29">
        <v>735.09</v>
      </c>
      <c r="H58" s="29">
        <v>379366.36</v>
      </c>
      <c r="I58" s="29">
        <v>614.85</v>
      </c>
      <c r="J58" s="29">
        <v>43773.82</v>
      </c>
      <c r="K58" s="29">
        <v>-99</v>
      </c>
      <c r="L58" s="29">
        <v>350800.45</v>
      </c>
      <c r="M58" s="30">
        <v>601.27</v>
      </c>
      <c r="N58" s="29">
        <v>254710.7</v>
      </c>
      <c r="O58" s="29">
        <v>-248.28</v>
      </c>
      <c r="P58" s="29">
        <v>187647.51</v>
      </c>
      <c r="Q58" s="30">
        <v>-193.15</v>
      </c>
      <c r="R58" s="29">
        <v>130808.28</v>
      </c>
      <c r="S58" s="29">
        <v>-434.47</v>
      </c>
      <c r="T58" s="29">
        <v>8818.76</v>
      </c>
      <c r="U58" s="30">
        <v>1.38</v>
      </c>
      <c r="V58" s="29">
        <v>131112.26999999999</v>
      </c>
      <c r="W58" s="29">
        <v>274.97000000000003</v>
      </c>
      <c r="X58" s="29">
        <v>2902373.59</v>
      </c>
      <c r="Y58" s="29">
        <v>881.94</v>
      </c>
      <c r="Z58" s="29">
        <v>43147.48</v>
      </c>
      <c r="AA58" s="30">
        <v>42.84</v>
      </c>
      <c r="AB58" s="29">
        <v>209667.77</v>
      </c>
      <c r="AC58" s="30">
        <v>71.260000000000005</v>
      </c>
      <c r="AD58" s="29">
        <v>20153.57</v>
      </c>
      <c r="AE58" s="30">
        <v>31.99</v>
      </c>
      <c r="AF58" s="29">
        <v>25266.9</v>
      </c>
      <c r="AG58" s="30">
        <v>15.06</v>
      </c>
      <c r="AH58" s="29">
        <v>234598.74</v>
      </c>
      <c r="AI58" s="29">
        <v>-38.72</v>
      </c>
      <c r="AJ58" s="29">
        <v>105125.17</v>
      </c>
      <c r="AK58" s="29">
        <v>-432.59</v>
      </c>
      <c r="AL58" s="29">
        <v>93041.36</v>
      </c>
      <c r="AM58" s="29">
        <v>-12.74</v>
      </c>
      <c r="AN58" s="29">
        <v>181291.71</v>
      </c>
      <c r="AO58" s="29">
        <v>-237.71</v>
      </c>
      <c r="AP58" s="29">
        <v>208177.59</v>
      </c>
      <c r="AQ58" s="29">
        <v>-976.5</v>
      </c>
      <c r="AR58" s="29">
        <v>25547.81</v>
      </c>
      <c r="AS58" s="30">
        <v>25.72</v>
      </c>
      <c r="AT58" s="28">
        <v>87400.9</v>
      </c>
      <c r="AU58" s="30">
        <v>135.05000000000001</v>
      </c>
      <c r="AV58" s="29">
        <v>48316.37</v>
      </c>
      <c r="AW58" s="30">
        <v>-76.849999999999994</v>
      </c>
      <c r="AX58" s="29">
        <v>77203.199999999997</v>
      </c>
      <c r="AY58" s="30">
        <v>-177.23</v>
      </c>
      <c r="AZ58" s="28">
        <v>3107060.84</v>
      </c>
      <c r="BA58" s="29">
        <v>386.77</v>
      </c>
      <c r="BB58" s="29">
        <v>110359.54</v>
      </c>
      <c r="BC58" s="30">
        <v>3.22</v>
      </c>
      <c r="BD58" s="29">
        <v>39317.33</v>
      </c>
      <c r="BE58" s="30">
        <v>-21.91</v>
      </c>
      <c r="BF58" s="28"/>
      <c r="BG58" s="29"/>
      <c r="BH58" s="29">
        <v>111657.68</v>
      </c>
      <c r="BI58" s="30">
        <v>409.26</v>
      </c>
      <c r="BJ58" s="29">
        <v>144632.26</v>
      </c>
      <c r="BK58" s="30">
        <v>305.39999999999998</v>
      </c>
      <c r="BL58" s="29">
        <v>48774.59</v>
      </c>
      <c r="BM58" s="30">
        <v>-173.58</v>
      </c>
      <c r="BN58" s="29">
        <v>61581.54</v>
      </c>
      <c r="BO58" s="30">
        <v>-21.53</v>
      </c>
      <c r="BP58" s="29">
        <v>87637.49</v>
      </c>
      <c r="BQ58" s="30">
        <v>-219.94</v>
      </c>
      <c r="BR58" s="29">
        <v>369462.27</v>
      </c>
      <c r="BS58" s="29">
        <v>-564.37</v>
      </c>
      <c r="BT58" s="29">
        <v>2947215.32</v>
      </c>
      <c r="BU58" s="29">
        <v>844.98</v>
      </c>
      <c r="BV58" s="29">
        <v>478191.08</v>
      </c>
      <c r="BW58" s="30">
        <v>-708.03</v>
      </c>
      <c r="BX58" s="29">
        <v>76258.39</v>
      </c>
      <c r="BY58" s="30">
        <v>-52.67</v>
      </c>
      <c r="BZ58" s="29">
        <v>274333.07</v>
      </c>
      <c r="CA58" s="29">
        <v>-250.45</v>
      </c>
      <c r="CB58" s="29">
        <v>12781.44</v>
      </c>
      <c r="CC58" s="30">
        <v>-55.35</v>
      </c>
      <c r="CD58" s="29">
        <v>28053.66</v>
      </c>
      <c r="CE58" s="30">
        <v>-185.35</v>
      </c>
      <c r="CF58" s="29">
        <v>28664.49</v>
      </c>
      <c r="CG58" s="30">
        <v>76.430000000000007</v>
      </c>
      <c r="CH58" s="29">
        <v>69012.66</v>
      </c>
      <c r="CI58" s="30">
        <v>-39.01</v>
      </c>
      <c r="CJ58" s="29">
        <v>355444.74</v>
      </c>
      <c r="CK58" s="29">
        <v>-138.47999999999999</v>
      </c>
      <c r="CL58" s="29">
        <v>239051.19</v>
      </c>
      <c r="CM58" s="30">
        <v>48.54</v>
      </c>
      <c r="CN58" s="29">
        <v>136849.42000000001</v>
      </c>
      <c r="CO58" s="30">
        <v>-116.68</v>
      </c>
      <c r="CP58" s="29">
        <v>110910.54</v>
      </c>
      <c r="CQ58" s="30">
        <v>3.59</v>
      </c>
      <c r="CR58" s="29">
        <v>165429.59</v>
      </c>
      <c r="CS58" s="29">
        <v>-371.22</v>
      </c>
      <c r="CT58" s="29">
        <v>176148.41</v>
      </c>
      <c r="CU58" s="30">
        <v>-130.24</v>
      </c>
      <c r="CV58" s="29">
        <v>2947215.32</v>
      </c>
      <c r="CW58" s="29">
        <v>844.98</v>
      </c>
      <c r="CX58" s="29">
        <v>266077.27</v>
      </c>
      <c r="CY58" s="29">
        <v>255.23</v>
      </c>
      <c r="CZ58" s="29">
        <v>19766.2</v>
      </c>
      <c r="DA58" s="30">
        <v>-17.850000000000001</v>
      </c>
      <c r="DB58" s="29">
        <v>39317.33</v>
      </c>
      <c r="DC58" s="30">
        <v>-21.91</v>
      </c>
      <c r="DD58" s="29">
        <v>8818.76</v>
      </c>
      <c r="DE58" s="30">
        <v>1.38</v>
      </c>
      <c r="DF58" s="29">
        <v>57743.199999999997</v>
      </c>
      <c r="DG58" s="30">
        <v>-30.19</v>
      </c>
      <c r="DH58" s="29">
        <v>19910.59</v>
      </c>
      <c r="DI58" s="30">
        <v>-166.63</v>
      </c>
      <c r="DJ58" s="29">
        <v>758680.5</v>
      </c>
      <c r="DK58" s="29">
        <v>-183.01</v>
      </c>
      <c r="DL58" s="29">
        <v>111897.41</v>
      </c>
      <c r="DM58" s="29">
        <v>-95.81</v>
      </c>
      <c r="DN58" s="29">
        <v>2947215.32</v>
      </c>
      <c r="DO58" s="29">
        <v>844.98</v>
      </c>
      <c r="DP58" s="29">
        <v>77621.600000000006</v>
      </c>
      <c r="DQ58" s="30">
        <v>111.33</v>
      </c>
      <c r="DR58" s="29">
        <v>44956.46</v>
      </c>
      <c r="DS58" s="30">
        <v>-116.01</v>
      </c>
      <c r="DT58" s="29">
        <v>130808.28</v>
      </c>
      <c r="DU58" s="29">
        <v>-434.47</v>
      </c>
      <c r="DV58" s="29">
        <v>34355.33</v>
      </c>
      <c r="DW58" s="30">
        <v>63.66</v>
      </c>
      <c r="DX58" s="29">
        <v>131112.26999999999</v>
      </c>
      <c r="DY58" s="30">
        <v>274.97000000000003</v>
      </c>
      <c r="DZ58" s="29">
        <v>8414.93</v>
      </c>
      <c r="EA58" s="30">
        <v>-22.72</v>
      </c>
      <c r="EB58" s="29">
        <v>12185.59</v>
      </c>
      <c r="EC58" s="30">
        <v>-41.31</v>
      </c>
      <c r="ED58" s="29">
        <v>10842.81</v>
      </c>
      <c r="EE58" s="30">
        <v>-9.92</v>
      </c>
      <c r="EF58" s="29">
        <v>227819.97</v>
      </c>
      <c r="EG58" s="30">
        <v>-249.44</v>
      </c>
      <c r="EH58" s="29">
        <v>285124.59000000003</v>
      </c>
      <c r="EI58" s="30">
        <v>-737.42</v>
      </c>
      <c r="EJ58" s="29">
        <v>101258.54</v>
      </c>
      <c r="EK58" s="30">
        <v>-129.1</v>
      </c>
      <c r="EL58" s="29">
        <v>30580.85</v>
      </c>
      <c r="EM58" s="30">
        <v>-189.91</v>
      </c>
      <c r="EN58" s="29">
        <v>44956.46</v>
      </c>
      <c r="EO58" s="30">
        <v>-116.01</v>
      </c>
      <c r="EP58" s="29">
        <v>166934.26999999999</v>
      </c>
      <c r="EQ58" s="29">
        <v>53.94</v>
      </c>
      <c r="ER58" s="29">
        <v>13785.4</v>
      </c>
      <c r="ES58" s="29">
        <v>-20.05</v>
      </c>
      <c r="ET58" s="29">
        <v>208177.59</v>
      </c>
      <c r="EU58" s="29">
        <v>-976.5</v>
      </c>
      <c r="EV58" s="29">
        <v>43147.48</v>
      </c>
      <c r="EW58" s="30">
        <v>42.84</v>
      </c>
      <c r="EX58" s="29">
        <v>67763.06</v>
      </c>
      <c r="EY58" s="30">
        <v>-39.25</v>
      </c>
    </row>
    <row r="59" spans="1:155">
      <c r="A59" s="27">
        <v>46150</v>
      </c>
      <c r="B59" s="29">
        <v>5958865.5999999996</v>
      </c>
      <c r="C59" s="29">
        <v>-7411.99</v>
      </c>
      <c r="D59" s="29">
        <v>672546.76</v>
      </c>
      <c r="E59" s="29">
        <v>861.38</v>
      </c>
      <c r="F59" s="29">
        <v>2469470.9</v>
      </c>
      <c r="G59" s="29">
        <v>-2141.42</v>
      </c>
      <c r="H59" s="29">
        <v>372920.35</v>
      </c>
      <c r="I59" s="29">
        <v>341.96</v>
      </c>
      <c r="J59" s="29">
        <v>45265.55</v>
      </c>
      <c r="K59" s="28">
        <v>-61.25</v>
      </c>
      <c r="L59" s="29">
        <v>344863.81</v>
      </c>
      <c r="M59" s="30">
        <v>304.94</v>
      </c>
      <c r="N59" s="29">
        <v>271995.09000000003</v>
      </c>
      <c r="O59" s="29">
        <v>120.65</v>
      </c>
      <c r="P59" s="29">
        <v>186223.82</v>
      </c>
      <c r="Q59" s="30">
        <v>-244.04</v>
      </c>
      <c r="R59" s="29">
        <v>136137.84</v>
      </c>
      <c r="S59" s="29">
        <v>-288.55</v>
      </c>
      <c r="T59" s="29">
        <v>8844.3700000000008</v>
      </c>
      <c r="U59" s="30">
        <v>-4.43</v>
      </c>
      <c r="V59" s="29">
        <v>131906.76</v>
      </c>
      <c r="W59" s="29">
        <v>319.43</v>
      </c>
      <c r="X59" s="29">
        <v>2908880.25</v>
      </c>
      <c r="Y59" s="29">
        <v>-3297.55</v>
      </c>
      <c r="Z59" s="29">
        <v>43511.199999999997</v>
      </c>
      <c r="AA59" s="30">
        <v>75.98</v>
      </c>
      <c r="AB59" s="29">
        <v>208285.2</v>
      </c>
      <c r="AC59" s="30">
        <v>-15.56</v>
      </c>
      <c r="AD59" s="29">
        <v>20435.43</v>
      </c>
      <c r="AE59" s="30">
        <v>22.55</v>
      </c>
      <c r="AF59" s="29">
        <v>24854.43</v>
      </c>
      <c r="AG59" s="30">
        <v>10.83</v>
      </c>
      <c r="AH59" s="29">
        <v>224539.62</v>
      </c>
      <c r="AI59" s="29">
        <v>-201.46</v>
      </c>
      <c r="AJ59" s="29">
        <v>106535.59</v>
      </c>
      <c r="AK59" s="29">
        <v>-413.28</v>
      </c>
      <c r="AL59" s="29">
        <v>99727.2</v>
      </c>
      <c r="AM59" s="29">
        <v>66.94</v>
      </c>
      <c r="AN59" s="29">
        <v>192338.39</v>
      </c>
      <c r="AO59" s="29">
        <v>83.01</v>
      </c>
      <c r="AP59" s="29">
        <v>209688.18</v>
      </c>
      <c r="AQ59" s="29">
        <v>-943.74</v>
      </c>
      <c r="AR59" s="29">
        <v>25599.39</v>
      </c>
      <c r="AS59" s="30">
        <v>12.29</v>
      </c>
      <c r="AT59" s="28">
        <v>88162.75</v>
      </c>
      <c r="AU59" s="30">
        <v>205.96</v>
      </c>
      <c r="AV59" s="29">
        <v>49285.02</v>
      </c>
      <c r="AW59" s="30">
        <v>-47.81</v>
      </c>
      <c r="AX59" s="29">
        <v>76013.490000000005</v>
      </c>
      <c r="AY59" s="30">
        <v>-115.37</v>
      </c>
      <c r="AZ59" s="28">
        <v>3114461.3</v>
      </c>
      <c r="BA59" s="29">
        <v>-3894.81</v>
      </c>
      <c r="BB59" s="29">
        <v>109620.64</v>
      </c>
      <c r="BC59" s="30">
        <v>13.88</v>
      </c>
      <c r="BD59" s="29">
        <v>38372.51</v>
      </c>
      <c r="BE59" s="30">
        <v>-61.39</v>
      </c>
      <c r="BF59" s="29"/>
      <c r="BG59" s="29"/>
      <c r="BH59" s="29">
        <v>111074.29</v>
      </c>
      <c r="BI59" s="30">
        <v>206.58</v>
      </c>
      <c r="BJ59" s="29">
        <v>142827.19</v>
      </c>
      <c r="BK59" s="30">
        <v>311</v>
      </c>
      <c r="BL59" s="29">
        <v>48808.05</v>
      </c>
      <c r="BM59" s="30">
        <v>-143.66999999999999</v>
      </c>
      <c r="BN59" s="29">
        <v>60768.95</v>
      </c>
      <c r="BO59" s="30">
        <v>-1.93</v>
      </c>
      <c r="BP59" s="29">
        <v>86098.75</v>
      </c>
      <c r="BQ59" s="30">
        <v>-174.35</v>
      </c>
      <c r="BR59" s="29">
        <v>369216.06</v>
      </c>
      <c r="BS59" s="29">
        <v>-544.08000000000004</v>
      </c>
      <c r="BT59" s="29">
        <v>2953437.16</v>
      </c>
      <c r="BU59" s="29">
        <v>-3322.39</v>
      </c>
      <c r="BV59" s="29">
        <v>476747.78</v>
      </c>
      <c r="BW59" s="30">
        <v>-958.37</v>
      </c>
      <c r="BX59" s="29">
        <v>77751.240000000005</v>
      </c>
      <c r="BY59" s="30">
        <v>-56.89</v>
      </c>
      <c r="BZ59" s="29">
        <v>292065.59000000003</v>
      </c>
      <c r="CA59" s="29">
        <v>149.94999999999999</v>
      </c>
      <c r="CB59" s="29">
        <v>12669.28</v>
      </c>
      <c r="CC59" s="30">
        <v>-52.27</v>
      </c>
      <c r="CD59" s="29">
        <v>28190.76</v>
      </c>
      <c r="CE59" s="30">
        <v>-187.3</v>
      </c>
      <c r="CF59" s="29">
        <v>28871.15</v>
      </c>
      <c r="CG59" s="30">
        <v>73.81</v>
      </c>
      <c r="CH59" s="29">
        <v>70466.2</v>
      </c>
      <c r="CI59" s="30">
        <v>2.44</v>
      </c>
      <c r="CJ59" s="29">
        <v>356473.27</v>
      </c>
      <c r="CK59" s="29">
        <v>-154.01</v>
      </c>
      <c r="CL59" s="29">
        <v>238051.20000000001</v>
      </c>
      <c r="CM59" s="30">
        <v>-7.2</v>
      </c>
      <c r="CN59" s="29">
        <v>134928.18</v>
      </c>
      <c r="CO59" s="30">
        <v>-115.65</v>
      </c>
      <c r="CP59" s="29">
        <v>110168.74</v>
      </c>
      <c r="CQ59" s="30">
        <v>14.18</v>
      </c>
      <c r="CR59" s="29">
        <v>170538.69</v>
      </c>
      <c r="CS59" s="29">
        <v>-275.41000000000003</v>
      </c>
      <c r="CT59" s="29">
        <v>175827.68</v>
      </c>
      <c r="CU59" s="30">
        <v>-61.04</v>
      </c>
      <c r="CV59" s="29">
        <v>2953437.16</v>
      </c>
      <c r="CW59" s="29">
        <v>-3322.39</v>
      </c>
      <c r="CX59" s="29">
        <v>264608.08</v>
      </c>
      <c r="CY59" s="29">
        <v>206.71</v>
      </c>
      <c r="CZ59" s="29">
        <v>20066.66</v>
      </c>
      <c r="DA59" s="30">
        <v>8.18</v>
      </c>
      <c r="DB59" s="29">
        <v>38372.51</v>
      </c>
      <c r="DC59" s="30">
        <v>-61.39</v>
      </c>
      <c r="DD59" s="29">
        <v>8844.3700000000008</v>
      </c>
      <c r="DE59" s="30">
        <v>-4.43</v>
      </c>
      <c r="DF59" s="29">
        <v>59166.09</v>
      </c>
      <c r="DG59" s="30">
        <v>-36.51</v>
      </c>
      <c r="DH59" s="29">
        <v>19993.490000000002</v>
      </c>
      <c r="DI59" s="30">
        <v>-167.88</v>
      </c>
      <c r="DJ59" s="29">
        <v>743587.15</v>
      </c>
      <c r="DK59" s="29">
        <v>-526.75</v>
      </c>
      <c r="DL59" s="29">
        <v>110175.21</v>
      </c>
      <c r="DM59" s="29">
        <v>-96.39</v>
      </c>
      <c r="DN59" s="29">
        <v>2953437.16</v>
      </c>
      <c r="DO59" s="29">
        <v>-3322.39</v>
      </c>
      <c r="DP59" s="29">
        <v>78753.87</v>
      </c>
      <c r="DQ59" s="30">
        <v>130.93</v>
      </c>
      <c r="DR59" s="29">
        <v>46340.86</v>
      </c>
      <c r="DS59" s="30">
        <v>-62.26</v>
      </c>
      <c r="DT59" s="29">
        <v>136137.84</v>
      </c>
      <c r="DU59" s="29">
        <v>-288.55</v>
      </c>
      <c r="DV59" s="29">
        <v>34132.53</v>
      </c>
      <c r="DW59" s="30">
        <v>13.77</v>
      </c>
      <c r="DX59" s="29">
        <v>131906.76</v>
      </c>
      <c r="DY59" s="30">
        <v>319.43</v>
      </c>
      <c r="DZ59" s="29">
        <v>8374.94</v>
      </c>
      <c r="EA59" s="30">
        <v>-22.97</v>
      </c>
      <c r="EB59" s="29">
        <v>12089.7</v>
      </c>
      <c r="EC59" s="30">
        <v>-45.14</v>
      </c>
      <c r="ED59" s="29">
        <v>11255.66</v>
      </c>
      <c r="EE59" s="30">
        <v>23.65</v>
      </c>
      <c r="EF59" s="29">
        <v>227412.68</v>
      </c>
      <c r="EG59" s="30">
        <v>-261.86</v>
      </c>
      <c r="EH59" s="28">
        <v>287342.69</v>
      </c>
      <c r="EI59" s="30">
        <v>-829.36</v>
      </c>
      <c r="EJ59" s="29">
        <v>104487.59</v>
      </c>
      <c r="EK59" s="30">
        <v>-32.549999999999997</v>
      </c>
      <c r="EL59" s="29">
        <v>30740.17</v>
      </c>
      <c r="EM59" s="30">
        <v>-191.66</v>
      </c>
      <c r="EN59" s="29">
        <v>46340.86</v>
      </c>
      <c r="EO59" s="30">
        <v>-62.26</v>
      </c>
      <c r="EP59" s="29">
        <v>163857.19</v>
      </c>
      <c r="EQ59" s="29">
        <v>-102.27</v>
      </c>
      <c r="ER59" s="29">
        <v>13738.47</v>
      </c>
      <c r="ES59" s="29">
        <v>-6.8</v>
      </c>
      <c r="ET59" s="29">
        <v>209688.18</v>
      </c>
      <c r="EU59" s="29">
        <v>-943.74</v>
      </c>
      <c r="EV59" s="29">
        <v>43511.199999999997</v>
      </c>
      <c r="EW59" s="30">
        <v>75.98</v>
      </c>
      <c r="EX59" s="29">
        <v>66657.539999999994</v>
      </c>
      <c r="EY59" s="30">
        <v>-61.79</v>
      </c>
    </row>
    <row r="60" spans="1:155">
      <c r="A60" s="27">
        <v>46153</v>
      </c>
      <c r="B60" s="29">
        <v>6216556.2000000002</v>
      </c>
      <c r="C60" s="29">
        <v>-8770.7900000000009</v>
      </c>
      <c r="D60" s="29">
        <v>673596.67</v>
      </c>
      <c r="E60" s="29">
        <v>1188.56</v>
      </c>
      <c r="F60" s="29">
        <v>2584811.88</v>
      </c>
      <c r="G60" s="29">
        <v>-3444.53</v>
      </c>
      <c r="H60" s="29">
        <v>364674.63</v>
      </c>
      <c r="I60" s="29">
        <v>667.91</v>
      </c>
      <c r="J60" s="29">
        <v>45396.52</v>
      </c>
      <c r="K60" s="30">
        <v>-7.77</v>
      </c>
      <c r="L60" s="29">
        <v>337530.38</v>
      </c>
      <c r="M60" s="30">
        <v>611.92999999999995</v>
      </c>
      <c r="N60" s="29">
        <v>287391.03999999998</v>
      </c>
      <c r="O60" s="29">
        <v>495.91</v>
      </c>
      <c r="P60" s="29">
        <v>182561.6</v>
      </c>
      <c r="Q60" s="30">
        <v>-162.24</v>
      </c>
      <c r="R60" s="29">
        <v>135962.22</v>
      </c>
      <c r="S60" s="29">
        <v>-146.22</v>
      </c>
      <c r="T60" s="29">
        <v>8763.24</v>
      </c>
      <c r="U60" s="30">
        <v>-2.57</v>
      </c>
      <c r="V60" s="29">
        <v>135758.59</v>
      </c>
      <c r="W60" s="29">
        <v>212.68</v>
      </c>
      <c r="X60" s="29">
        <v>3151662.37</v>
      </c>
      <c r="Y60" s="29">
        <v>-6600.28</v>
      </c>
      <c r="Z60" s="29">
        <v>43380.98</v>
      </c>
      <c r="AA60" s="30">
        <v>109.07</v>
      </c>
      <c r="AB60" s="29">
        <v>205936.34</v>
      </c>
      <c r="AC60" s="30">
        <v>64.77</v>
      </c>
      <c r="AD60" s="29">
        <v>19675.150000000001</v>
      </c>
      <c r="AE60" s="30">
        <v>17.54</v>
      </c>
      <c r="AF60" s="29">
        <v>24238.54</v>
      </c>
      <c r="AG60" s="30">
        <v>24.53</v>
      </c>
      <c r="AH60" s="29">
        <v>232711.58</v>
      </c>
      <c r="AI60" s="29">
        <v>-27.35</v>
      </c>
      <c r="AJ60" s="29">
        <v>105327.73</v>
      </c>
      <c r="AK60" s="29">
        <v>-234.24</v>
      </c>
      <c r="AL60" s="29">
        <v>104122.37</v>
      </c>
      <c r="AM60" s="29">
        <v>-0.55000000000000004</v>
      </c>
      <c r="AN60" s="29">
        <v>202999.77</v>
      </c>
      <c r="AO60" s="29">
        <v>501.81</v>
      </c>
      <c r="AP60" s="29">
        <v>205372.9</v>
      </c>
      <c r="AQ60" s="29">
        <v>-912.26</v>
      </c>
      <c r="AR60" s="29">
        <v>24668.01</v>
      </c>
      <c r="AS60" s="30">
        <v>-14.68</v>
      </c>
      <c r="AT60" s="29">
        <v>88338.84</v>
      </c>
      <c r="AU60" s="30">
        <v>186.69</v>
      </c>
      <c r="AV60" s="29">
        <v>48285.75</v>
      </c>
      <c r="AW60" s="30">
        <v>-25.74</v>
      </c>
      <c r="AX60" s="29">
        <v>74464.679999999993</v>
      </c>
      <c r="AY60" s="30">
        <v>-20.8</v>
      </c>
      <c r="AZ60" s="28">
        <v>3359021.33</v>
      </c>
      <c r="BA60" s="29">
        <v>-7031.21</v>
      </c>
      <c r="BB60" s="29">
        <v>110208.74</v>
      </c>
      <c r="BC60" s="30">
        <v>29.67</v>
      </c>
      <c r="BD60" s="29">
        <v>37623.5</v>
      </c>
      <c r="BE60" s="30">
        <v>-69.150000000000006</v>
      </c>
      <c r="BF60" s="29"/>
      <c r="BG60" s="29"/>
      <c r="BH60" s="29">
        <v>110288.69</v>
      </c>
      <c r="BI60" s="30">
        <v>12.99</v>
      </c>
      <c r="BJ60" s="29">
        <v>139439.72</v>
      </c>
      <c r="BK60" s="30">
        <v>442.73</v>
      </c>
      <c r="BL60" s="29">
        <v>48216.17</v>
      </c>
      <c r="BM60" s="30">
        <v>-49.05</v>
      </c>
      <c r="BN60" s="29">
        <v>59396.49</v>
      </c>
      <c r="BO60" s="30">
        <v>95.05</v>
      </c>
      <c r="BP60" s="29">
        <v>84101.18</v>
      </c>
      <c r="BQ60" s="30">
        <v>-74.430000000000007</v>
      </c>
      <c r="BR60" s="29">
        <v>366434.84</v>
      </c>
      <c r="BS60" s="29">
        <v>-373.6</v>
      </c>
      <c r="BT60" s="29">
        <v>3196688.53</v>
      </c>
      <c r="BU60" s="29">
        <v>-6578.31</v>
      </c>
      <c r="BV60" s="29">
        <v>492603.83</v>
      </c>
      <c r="BW60" s="30">
        <v>-983.94</v>
      </c>
      <c r="BX60" s="29">
        <v>76158.41</v>
      </c>
      <c r="BY60" s="30">
        <v>-68.430000000000007</v>
      </c>
      <c r="BZ60" s="29">
        <v>307122.15000000002</v>
      </c>
      <c r="CA60" s="29">
        <v>501.26</v>
      </c>
      <c r="CB60" s="28">
        <v>12257.34</v>
      </c>
      <c r="CC60" s="30">
        <v>-49.38</v>
      </c>
      <c r="CD60" s="29">
        <v>27508.83</v>
      </c>
      <c r="CE60" s="30">
        <v>-160.13</v>
      </c>
      <c r="CF60" s="29">
        <v>28936.13</v>
      </c>
      <c r="CG60" s="30">
        <v>54.64</v>
      </c>
      <c r="CH60" s="29">
        <v>69378.070000000007</v>
      </c>
      <c r="CI60" s="30">
        <v>36.36</v>
      </c>
      <c r="CJ60" s="29">
        <v>351042.74</v>
      </c>
      <c r="CK60" s="29">
        <v>20.68</v>
      </c>
      <c r="CL60" s="29">
        <v>235750.08</v>
      </c>
      <c r="CM60" s="30">
        <v>77.209999999999994</v>
      </c>
      <c r="CN60" s="28">
        <v>134023.24</v>
      </c>
      <c r="CO60" s="30">
        <v>-130.71</v>
      </c>
      <c r="CP60" s="29">
        <v>110741.07</v>
      </c>
      <c r="CQ60" s="30">
        <v>30.04</v>
      </c>
      <c r="CR60" s="29">
        <v>170629.3</v>
      </c>
      <c r="CS60" s="29">
        <v>-109.86</v>
      </c>
      <c r="CT60" s="29">
        <v>177828.15</v>
      </c>
      <c r="CU60" s="30">
        <v>-78.209999999999994</v>
      </c>
      <c r="CV60" s="29">
        <v>3196688.53</v>
      </c>
      <c r="CW60" s="29">
        <v>-6578.31</v>
      </c>
      <c r="CX60" s="29">
        <v>261699.76</v>
      </c>
      <c r="CY60" s="29">
        <v>445.82</v>
      </c>
      <c r="CZ60" s="29">
        <v>20006.759999999998</v>
      </c>
      <c r="DA60" s="30">
        <v>-0.64</v>
      </c>
      <c r="DB60" s="29">
        <v>37623.5</v>
      </c>
      <c r="DC60" s="30">
        <v>-69.150000000000006</v>
      </c>
      <c r="DD60" s="29">
        <v>8763.24</v>
      </c>
      <c r="DE60" s="30">
        <v>-2.57</v>
      </c>
      <c r="DF60" s="29">
        <v>57936</v>
      </c>
      <c r="DG60" s="30">
        <v>-43.64</v>
      </c>
      <c r="DH60" s="29">
        <v>19481.259999999998</v>
      </c>
      <c r="DI60" s="30">
        <v>-138.51</v>
      </c>
      <c r="DJ60" s="29">
        <v>741358.82</v>
      </c>
      <c r="DK60" s="29">
        <v>-273.10000000000002</v>
      </c>
      <c r="DL60" s="29">
        <v>109451.98</v>
      </c>
      <c r="DM60" s="29">
        <v>-112.69</v>
      </c>
      <c r="DN60" s="29">
        <v>3196688.53</v>
      </c>
      <c r="DO60" s="29">
        <v>-6578.31</v>
      </c>
      <c r="DP60" s="29">
        <v>78426.44</v>
      </c>
      <c r="DQ60" s="30">
        <v>195.39</v>
      </c>
      <c r="DR60" s="29">
        <v>46472.51</v>
      </c>
      <c r="DS60" s="30">
        <v>16.23</v>
      </c>
      <c r="DT60" s="29">
        <v>135962.22</v>
      </c>
      <c r="DU60" s="29">
        <v>-146.22</v>
      </c>
      <c r="DV60" s="29">
        <v>34407.449999999997</v>
      </c>
      <c r="DW60" s="30">
        <v>37.35</v>
      </c>
      <c r="DX60" s="29">
        <v>135758.59</v>
      </c>
      <c r="DY60" s="30">
        <v>212.68</v>
      </c>
      <c r="DZ60" s="29">
        <v>8211.1</v>
      </c>
      <c r="EA60" s="30">
        <v>4.4400000000000004</v>
      </c>
      <c r="EB60" s="29">
        <v>11773.74</v>
      </c>
      <c r="EC60" s="30">
        <v>-37.89</v>
      </c>
      <c r="ED60" s="29">
        <v>11172.51</v>
      </c>
      <c r="EE60" s="30">
        <v>7.99</v>
      </c>
      <c r="EF60" s="29">
        <v>222638.48</v>
      </c>
      <c r="EG60" s="30">
        <v>-160.33000000000001</v>
      </c>
      <c r="EH60" s="29">
        <v>302579.61</v>
      </c>
      <c r="EI60" s="30">
        <v>-936.48</v>
      </c>
      <c r="EJ60" s="29">
        <v>103578.68</v>
      </c>
      <c r="EK60" s="30">
        <v>76.17</v>
      </c>
      <c r="EL60" s="29">
        <v>30008.99</v>
      </c>
      <c r="EM60" s="30">
        <v>-160.69</v>
      </c>
      <c r="EN60" s="29">
        <v>46472.51</v>
      </c>
      <c r="EO60" s="30">
        <v>16.23</v>
      </c>
      <c r="EP60" s="29">
        <v>165166.89000000001</v>
      </c>
      <c r="EQ60" s="29">
        <v>-36.049999999999997</v>
      </c>
      <c r="ER60" s="29">
        <v>13963.57</v>
      </c>
      <c r="ES60" s="29">
        <v>47.37</v>
      </c>
      <c r="ET60" s="29">
        <v>205372.9</v>
      </c>
      <c r="EU60" s="29">
        <v>-912.26</v>
      </c>
      <c r="EV60" s="29">
        <v>43380.98</v>
      </c>
      <c r="EW60" s="30">
        <v>109.07</v>
      </c>
      <c r="EX60" s="29">
        <v>67360.09</v>
      </c>
      <c r="EY60" s="30">
        <v>-79.03</v>
      </c>
    </row>
    <row r="61" spans="1:155">
      <c r="A61" s="27">
        <v>46154</v>
      </c>
      <c r="B61" s="29">
        <v>6074344.5199999996</v>
      </c>
      <c r="C61" s="29">
        <v>-17310.55</v>
      </c>
      <c r="D61" s="29">
        <v>658814.05000000005</v>
      </c>
      <c r="E61" s="29">
        <v>1155.3499999999999</v>
      </c>
      <c r="F61" s="29">
        <v>2530521.92</v>
      </c>
      <c r="G61" s="29">
        <v>-7593.33</v>
      </c>
      <c r="H61" s="29">
        <v>342374.74</v>
      </c>
      <c r="I61" s="29">
        <v>677.48</v>
      </c>
      <c r="J61" s="29">
        <v>44265.54</v>
      </c>
      <c r="K61" s="29">
        <v>-33.799999999999997</v>
      </c>
      <c r="L61" s="29">
        <v>316313.06</v>
      </c>
      <c r="M61" s="30">
        <v>638.5</v>
      </c>
      <c r="N61" s="29">
        <v>282889.59999999998</v>
      </c>
      <c r="O61" s="29">
        <v>-239.74</v>
      </c>
      <c r="P61" s="29">
        <v>184773.7</v>
      </c>
      <c r="Q61" s="30">
        <v>42.81</v>
      </c>
      <c r="R61" s="29">
        <v>133685.28</v>
      </c>
      <c r="S61" s="29">
        <v>-109.74</v>
      </c>
      <c r="T61" s="29">
        <v>8692.64</v>
      </c>
      <c r="U61" s="30">
        <v>5.03</v>
      </c>
      <c r="V61" s="29">
        <v>128586.23</v>
      </c>
      <c r="W61" s="29">
        <v>310.20999999999998</v>
      </c>
      <c r="X61" s="29">
        <v>3073404.52</v>
      </c>
      <c r="Y61" s="29">
        <v>-14657.65</v>
      </c>
      <c r="Z61" s="29">
        <v>43264.1</v>
      </c>
      <c r="AA61" s="30">
        <v>132.66</v>
      </c>
      <c r="AB61" s="29">
        <v>201742.92</v>
      </c>
      <c r="AC61" s="30">
        <v>130.57</v>
      </c>
      <c r="AD61" s="29">
        <v>19194.990000000002</v>
      </c>
      <c r="AE61" s="30">
        <v>18.04</v>
      </c>
      <c r="AF61" s="29">
        <v>23976.83</v>
      </c>
      <c r="AG61" s="30">
        <v>20.260000000000002</v>
      </c>
      <c r="AH61" s="29">
        <v>227880.69</v>
      </c>
      <c r="AI61" s="29">
        <v>-65.86</v>
      </c>
      <c r="AJ61" s="29">
        <v>102389.36</v>
      </c>
      <c r="AK61" s="29">
        <v>-164.16</v>
      </c>
      <c r="AL61" s="29">
        <v>102008.95</v>
      </c>
      <c r="AM61" s="29">
        <v>-359.9</v>
      </c>
      <c r="AN61" s="29">
        <v>200499.04</v>
      </c>
      <c r="AO61" s="29">
        <v>128.72999999999999</v>
      </c>
      <c r="AP61" s="29">
        <v>199023.28</v>
      </c>
      <c r="AQ61" s="29">
        <v>-434.95</v>
      </c>
      <c r="AR61" s="29">
        <v>23975.22</v>
      </c>
      <c r="AS61" s="30">
        <v>1.98</v>
      </c>
      <c r="AT61" s="29">
        <v>92066.03</v>
      </c>
      <c r="AU61" s="30">
        <v>262.25</v>
      </c>
      <c r="AV61" s="29">
        <v>47664.69</v>
      </c>
      <c r="AW61" s="30">
        <v>-13.74</v>
      </c>
      <c r="AX61" s="29">
        <v>71030.77</v>
      </c>
      <c r="AY61" s="30">
        <v>63.53</v>
      </c>
      <c r="AZ61" s="28">
        <v>3280370.35</v>
      </c>
      <c r="BA61" s="29">
        <v>-15144.68</v>
      </c>
      <c r="BB61" s="29">
        <v>110100.7</v>
      </c>
      <c r="BC61" s="30">
        <v>58.43</v>
      </c>
      <c r="BD61" s="29">
        <v>36047.32</v>
      </c>
      <c r="BE61" s="30">
        <v>-90.35</v>
      </c>
      <c r="BF61" s="29"/>
      <c r="BG61" s="29"/>
      <c r="BH61" s="28">
        <v>107009.82</v>
      </c>
      <c r="BI61" s="30">
        <v>103.38</v>
      </c>
      <c r="BJ61" s="29">
        <v>131995.26</v>
      </c>
      <c r="BK61" s="30">
        <v>403.32</v>
      </c>
      <c r="BL61" s="29">
        <v>47483.19</v>
      </c>
      <c r="BM61" s="30">
        <v>-51.63</v>
      </c>
      <c r="BN61" s="29">
        <v>56105.31</v>
      </c>
      <c r="BO61" s="30">
        <v>127.01</v>
      </c>
      <c r="BP61" s="29">
        <v>79747.64</v>
      </c>
      <c r="BQ61" s="30">
        <v>28</v>
      </c>
      <c r="BR61" s="29">
        <v>357617.73</v>
      </c>
      <c r="BS61" s="29">
        <v>165.65</v>
      </c>
      <c r="BT61" s="29">
        <v>3116188.31</v>
      </c>
      <c r="BU61" s="29">
        <v>-14600.66</v>
      </c>
      <c r="BV61" s="29">
        <v>477195.8</v>
      </c>
      <c r="BW61" s="29">
        <v>-1010.09</v>
      </c>
      <c r="BX61" s="29">
        <v>76349.31</v>
      </c>
      <c r="BY61" s="30">
        <v>-57.63</v>
      </c>
      <c r="BZ61" s="29">
        <v>302507.99</v>
      </c>
      <c r="CA61" s="29">
        <v>-231.18</v>
      </c>
      <c r="CB61" s="29">
        <v>11928.06</v>
      </c>
      <c r="CC61" s="30">
        <v>-33.6</v>
      </c>
      <c r="CD61" s="29">
        <v>26827.39</v>
      </c>
      <c r="CE61" s="30">
        <v>-110.44</v>
      </c>
      <c r="CF61" s="29">
        <v>28683.97</v>
      </c>
      <c r="CG61" s="30">
        <v>37.380000000000003</v>
      </c>
      <c r="CH61" s="29">
        <v>68963.41</v>
      </c>
      <c r="CI61" s="30">
        <v>50.84</v>
      </c>
      <c r="CJ61" s="29">
        <v>354157.94</v>
      </c>
      <c r="CK61" s="29">
        <v>290.33999999999997</v>
      </c>
      <c r="CL61" s="29">
        <v>230693.46</v>
      </c>
      <c r="CM61" s="30">
        <v>131.75</v>
      </c>
      <c r="CN61" s="28">
        <v>126061.43</v>
      </c>
      <c r="CO61" s="30">
        <v>-443.53</v>
      </c>
      <c r="CP61" s="29">
        <v>110636.79</v>
      </c>
      <c r="CQ61" s="30">
        <v>58.89</v>
      </c>
      <c r="CR61" s="29">
        <v>167659.39000000001</v>
      </c>
      <c r="CS61" s="29">
        <v>-90.9</v>
      </c>
      <c r="CT61" s="29">
        <v>179958.7</v>
      </c>
      <c r="CU61" s="30">
        <v>-419.07</v>
      </c>
      <c r="CV61" s="29">
        <v>3116188.31</v>
      </c>
      <c r="CW61" s="29">
        <v>-14600.66</v>
      </c>
      <c r="CX61" s="29">
        <v>252254.61</v>
      </c>
      <c r="CY61" s="29">
        <v>636.91999999999996</v>
      </c>
      <c r="CZ61" s="29">
        <v>19621.79</v>
      </c>
      <c r="DA61" s="30">
        <v>27.38</v>
      </c>
      <c r="DB61" s="29">
        <v>36047.32</v>
      </c>
      <c r="DC61" s="30">
        <v>-90.35</v>
      </c>
      <c r="DD61" s="29">
        <v>8692.64</v>
      </c>
      <c r="DE61" s="30">
        <v>5.03</v>
      </c>
      <c r="DF61" s="29">
        <v>58320.72</v>
      </c>
      <c r="DG61" s="30">
        <v>-36.72</v>
      </c>
      <c r="DH61" s="29">
        <v>18859.080000000002</v>
      </c>
      <c r="DI61" s="30">
        <v>-100.6</v>
      </c>
      <c r="DJ61" s="29">
        <v>717267.5</v>
      </c>
      <c r="DK61" s="29">
        <v>155.25</v>
      </c>
      <c r="DL61" s="29">
        <v>102593.71</v>
      </c>
      <c r="DM61" s="29">
        <v>-416.9</v>
      </c>
      <c r="DN61" s="29">
        <v>3116188.31</v>
      </c>
      <c r="DO61" s="29">
        <v>-14600.66</v>
      </c>
      <c r="DP61" s="29">
        <v>80228.44</v>
      </c>
      <c r="DQ61" s="30">
        <v>254.4</v>
      </c>
      <c r="DR61" s="29">
        <v>45629.59</v>
      </c>
      <c r="DS61" s="30">
        <v>33.700000000000003</v>
      </c>
      <c r="DT61" s="29">
        <v>133685.28</v>
      </c>
      <c r="DU61" s="29">
        <v>-109.74</v>
      </c>
      <c r="DV61" s="29">
        <v>33711.120000000003</v>
      </c>
      <c r="DW61" s="30">
        <v>19.73</v>
      </c>
      <c r="DX61" s="29">
        <v>128586.23</v>
      </c>
      <c r="DY61" s="30">
        <v>310.20999999999998</v>
      </c>
      <c r="DZ61" s="29">
        <v>8107.26</v>
      </c>
      <c r="EA61" s="30">
        <v>4.51</v>
      </c>
      <c r="EB61" s="29">
        <v>11523.8</v>
      </c>
      <c r="EC61" s="30">
        <v>-27.44</v>
      </c>
      <c r="ED61" s="29">
        <v>10906.73</v>
      </c>
      <c r="EE61" s="30">
        <v>2.15</v>
      </c>
      <c r="EF61" s="29">
        <v>224694.79</v>
      </c>
      <c r="EG61" s="30">
        <v>43.34</v>
      </c>
      <c r="EH61" s="29">
        <v>291439.76</v>
      </c>
      <c r="EI61" s="30">
        <v>-848.29</v>
      </c>
      <c r="EJ61" s="29">
        <v>102108.02</v>
      </c>
      <c r="EK61" s="30">
        <v>113.59</v>
      </c>
      <c r="EL61" s="29">
        <v>29300.91</v>
      </c>
      <c r="EM61" s="30">
        <v>-111.13</v>
      </c>
      <c r="EN61" s="29">
        <v>45629.59</v>
      </c>
      <c r="EO61" s="30">
        <v>33.700000000000003</v>
      </c>
      <c r="EP61" s="29">
        <v>161397.54999999999</v>
      </c>
      <c r="EQ61" s="29">
        <v>-171.57</v>
      </c>
      <c r="ER61" s="29">
        <v>13448.38</v>
      </c>
      <c r="ES61" s="29">
        <v>49.25</v>
      </c>
      <c r="ET61" s="29">
        <v>199023.28</v>
      </c>
      <c r="EU61" s="29">
        <v>-434.95</v>
      </c>
      <c r="EV61" s="29">
        <v>43264.1</v>
      </c>
      <c r="EW61" s="30">
        <v>132.66</v>
      </c>
      <c r="EX61" s="29">
        <v>67372.69</v>
      </c>
      <c r="EY61" s="30">
        <v>-73.78</v>
      </c>
    </row>
    <row r="62" spans="1:155">
      <c r="A62" s="27">
        <v>46155</v>
      </c>
      <c r="B62" s="29">
        <v>6233957.6600000001</v>
      </c>
      <c r="C62" s="29">
        <v>-24141.7</v>
      </c>
      <c r="D62" s="29">
        <v>656034.65</v>
      </c>
      <c r="E62" s="29">
        <v>615.19000000000005</v>
      </c>
      <c r="F62" s="29">
        <v>2578792.46</v>
      </c>
      <c r="G62" s="29">
        <v>-12149.03</v>
      </c>
      <c r="H62" s="29">
        <v>336207.7</v>
      </c>
      <c r="I62" s="29">
        <v>488.09</v>
      </c>
      <c r="J62" s="29">
        <v>42977.47</v>
      </c>
      <c r="K62" s="29">
        <v>-45.51</v>
      </c>
      <c r="L62" s="29">
        <v>311184.90999999997</v>
      </c>
      <c r="M62" s="30">
        <v>428.29</v>
      </c>
      <c r="N62" s="29">
        <v>309756.28999999998</v>
      </c>
      <c r="O62" s="29">
        <v>-353.09</v>
      </c>
      <c r="P62" s="29">
        <v>181176.19</v>
      </c>
      <c r="Q62" s="30">
        <v>-72.23</v>
      </c>
      <c r="R62" s="29">
        <v>134123.87</v>
      </c>
      <c r="S62" s="29">
        <v>-145.26</v>
      </c>
      <c r="T62" s="29">
        <v>8720.4599999999991</v>
      </c>
      <c r="U62" s="30">
        <v>1.32</v>
      </c>
      <c r="V62" s="29">
        <v>135327.78</v>
      </c>
      <c r="W62" s="29">
        <v>347.81</v>
      </c>
      <c r="X62" s="29">
        <v>3211284.21</v>
      </c>
      <c r="Y62" s="29">
        <v>-21218.880000000001</v>
      </c>
      <c r="Z62" s="29">
        <v>42771.11</v>
      </c>
      <c r="AA62" s="30">
        <v>129.38999999999999</v>
      </c>
      <c r="AB62" s="29">
        <v>198748.58</v>
      </c>
      <c r="AC62" s="30">
        <v>8.23</v>
      </c>
      <c r="AD62" s="29">
        <v>19670.48</v>
      </c>
      <c r="AE62" s="30">
        <v>10.59</v>
      </c>
      <c r="AF62" s="29">
        <v>24158.77</v>
      </c>
      <c r="AG62" s="30">
        <v>14.72</v>
      </c>
      <c r="AH62" s="29">
        <v>229819.48</v>
      </c>
      <c r="AI62" s="29">
        <v>-164.45</v>
      </c>
      <c r="AJ62" s="29">
        <v>101832.8</v>
      </c>
      <c r="AK62" s="29">
        <v>-163.71</v>
      </c>
      <c r="AL62" s="29">
        <v>111662.71</v>
      </c>
      <c r="AM62" s="29">
        <v>-565.05999999999995</v>
      </c>
      <c r="AN62" s="29">
        <v>217916.3</v>
      </c>
      <c r="AO62" s="29">
        <v>209.92</v>
      </c>
      <c r="AP62" s="29">
        <v>195614.27</v>
      </c>
      <c r="AQ62" s="29">
        <v>-207.41</v>
      </c>
      <c r="AR62" s="29">
        <v>24215.82</v>
      </c>
      <c r="AS62" s="30">
        <v>0.77</v>
      </c>
      <c r="AT62" s="29">
        <v>93697.06</v>
      </c>
      <c r="AU62" s="30">
        <v>84.96</v>
      </c>
      <c r="AV62" s="29">
        <v>46960.06</v>
      </c>
      <c r="AW62" s="30">
        <v>-33.42</v>
      </c>
      <c r="AX62" s="29">
        <v>70382.350000000006</v>
      </c>
      <c r="AY62" s="30">
        <v>35.31</v>
      </c>
      <c r="AZ62" s="28">
        <v>3426796.12</v>
      </c>
      <c r="BA62" s="29">
        <v>-21504.39</v>
      </c>
      <c r="BB62" s="29">
        <v>110975.93</v>
      </c>
      <c r="BC62" s="30">
        <v>96.6</v>
      </c>
      <c r="BD62" s="29">
        <v>35355.15</v>
      </c>
      <c r="BE62" s="30">
        <v>-67.13</v>
      </c>
      <c r="BF62" s="29"/>
      <c r="BG62" s="29"/>
      <c r="BH62" s="29">
        <v>107250.27</v>
      </c>
      <c r="BI62" s="30">
        <v>13.58</v>
      </c>
      <c r="BJ62" s="29">
        <v>130317.62</v>
      </c>
      <c r="BK62" s="30">
        <v>183.18</v>
      </c>
      <c r="BL62" s="29">
        <v>47183.16</v>
      </c>
      <c r="BM62" s="30">
        <v>-126.07</v>
      </c>
      <c r="BN62" s="29">
        <v>56454.28</v>
      </c>
      <c r="BO62" s="30">
        <v>168.28</v>
      </c>
      <c r="BP62" s="29">
        <v>79044.759999999995</v>
      </c>
      <c r="BQ62" s="30">
        <v>-3.48</v>
      </c>
      <c r="BR62" s="29">
        <v>351586.56</v>
      </c>
      <c r="BS62" s="29">
        <v>206.35</v>
      </c>
      <c r="BT62" s="29">
        <v>3255966.53</v>
      </c>
      <c r="BU62" s="29">
        <v>-21090.080000000002</v>
      </c>
      <c r="BV62" s="29">
        <v>482408.71</v>
      </c>
      <c r="BW62" s="29">
        <v>-965.02</v>
      </c>
      <c r="BX62" s="29">
        <v>78552.61</v>
      </c>
      <c r="BY62" s="30">
        <v>-103.93</v>
      </c>
      <c r="BZ62" s="29">
        <v>329579.01</v>
      </c>
      <c r="CA62" s="29">
        <v>-355.14</v>
      </c>
      <c r="CB62" s="29">
        <v>11880.6</v>
      </c>
      <c r="CC62" s="30">
        <v>-22.84</v>
      </c>
      <c r="CD62" s="29">
        <v>26543.61</v>
      </c>
      <c r="CE62" s="30">
        <v>-53.81</v>
      </c>
      <c r="CF62" s="29">
        <v>29319.37</v>
      </c>
      <c r="CG62" s="30">
        <v>40.06</v>
      </c>
      <c r="CH62" s="29">
        <v>67787.210000000006</v>
      </c>
      <c r="CI62" s="30">
        <v>24.08</v>
      </c>
      <c r="CJ62" s="29">
        <v>345074.89</v>
      </c>
      <c r="CK62" s="29">
        <v>-37.840000000000003</v>
      </c>
      <c r="CL62" s="29">
        <v>227148.55</v>
      </c>
      <c r="CM62" s="30">
        <v>-14.79</v>
      </c>
      <c r="CN62" s="29">
        <v>124423.64</v>
      </c>
      <c r="CO62" s="30">
        <v>-502.11</v>
      </c>
      <c r="CP62" s="29">
        <v>111495.65</v>
      </c>
      <c r="CQ62" s="30">
        <v>96.75</v>
      </c>
      <c r="CR62" s="29">
        <v>168480</v>
      </c>
      <c r="CS62" s="29">
        <v>-164.24</v>
      </c>
      <c r="CT62" s="29">
        <v>186840.76</v>
      </c>
      <c r="CU62" s="30">
        <v>-360.6</v>
      </c>
      <c r="CV62" s="29">
        <v>3255966.53</v>
      </c>
      <c r="CW62" s="29">
        <v>-21090.080000000002</v>
      </c>
      <c r="CX62" s="29">
        <v>248730.49</v>
      </c>
      <c r="CY62" s="29">
        <v>397.4</v>
      </c>
      <c r="CZ62" s="29">
        <v>20658.02</v>
      </c>
      <c r="DA62" s="30">
        <v>95.9</v>
      </c>
      <c r="DB62" s="28">
        <v>35355.15</v>
      </c>
      <c r="DC62" s="30">
        <v>-67.13</v>
      </c>
      <c r="DD62" s="29">
        <v>8720.4599999999991</v>
      </c>
      <c r="DE62" s="30">
        <v>1.32</v>
      </c>
      <c r="DF62" s="28">
        <v>60172.43</v>
      </c>
      <c r="DG62" s="30">
        <v>-87.95</v>
      </c>
      <c r="DH62" s="29">
        <v>18666.87</v>
      </c>
      <c r="DI62" s="30">
        <v>-49.7</v>
      </c>
      <c r="DJ62" s="29">
        <v>706212.07</v>
      </c>
      <c r="DK62" s="29">
        <v>-105.49</v>
      </c>
      <c r="DL62" s="29">
        <v>101232.57</v>
      </c>
      <c r="DM62" s="29">
        <v>-472.79</v>
      </c>
      <c r="DN62" s="29">
        <v>3255966.53</v>
      </c>
      <c r="DO62" s="29">
        <v>-21090.080000000002</v>
      </c>
      <c r="DP62" s="29">
        <v>77243.94</v>
      </c>
      <c r="DQ62" s="30">
        <v>71.45</v>
      </c>
      <c r="DR62" s="29">
        <v>44203.98</v>
      </c>
      <c r="DS62" s="30">
        <v>27.8</v>
      </c>
      <c r="DT62" s="29">
        <v>134123.87</v>
      </c>
      <c r="DU62" s="29">
        <v>-145.26</v>
      </c>
      <c r="DV62" s="29">
        <v>34088.33</v>
      </c>
      <c r="DW62" s="30">
        <v>-18.29</v>
      </c>
      <c r="DX62" s="29">
        <v>135327.78</v>
      </c>
      <c r="DY62" s="30">
        <v>347.81</v>
      </c>
      <c r="DZ62" s="29">
        <v>7956.07</v>
      </c>
      <c r="EA62" s="30">
        <v>13.86</v>
      </c>
      <c r="EB62" s="29">
        <v>11367.42</v>
      </c>
      <c r="EC62" s="30">
        <v>-8.8699999999999992</v>
      </c>
      <c r="ED62" s="29">
        <v>11089.14</v>
      </c>
      <c r="EE62" s="30">
        <v>-4.3</v>
      </c>
      <c r="EF62" s="29">
        <v>219673.7</v>
      </c>
      <c r="EG62" s="30">
        <v>-52.11</v>
      </c>
      <c r="EH62" s="28">
        <v>298240.11</v>
      </c>
      <c r="EI62" s="30">
        <v>-616.24</v>
      </c>
      <c r="EJ62" s="29">
        <v>99734.64</v>
      </c>
      <c r="EK62" s="30">
        <v>62.02</v>
      </c>
      <c r="EL62" s="29">
        <v>28974.23</v>
      </c>
      <c r="EM62" s="30">
        <v>-53.91</v>
      </c>
      <c r="EN62" s="29">
        <v>44203.98</v>
      </c>
      <c r="EO62" s="30">
        <v>27.8</v>
      </c>
      <c r="EP62" s="29">
        <v>160179.70000000001</v>
      </c>
      <c r="EQ62" s="29">
        <v>-364.39</v>
      </c>
      <c r="ER62" s="29">
        <v>12930.87</v>
      </c>
      <c r="ES62" s="29">
        <v>-5.08</v>
      </c>
      <c r="ET62" s="29">
        <v>195614.27</v>
      </c>
      <c r="EU62" s="29">
        <v>-207.41</v>
      </c>
      <c r="EV62" s="29">
        <v>42771.11</v>
      </c>
      <c r="EW62" s="30">
        <v>129.38999999999999</v>
      </c>
      <c r="EX62" s="29">
        <v>68724.539999999994</v>
      </c>
      <c r="EY62" s="30">
        <v>-32.65</v>
      </c>
    </row>
    <row r="63" spans="1:155">
      <c r="A63" s="27">
        <v>46156</v>
      </c>
      <c r="B63" s="29">
        <v>6343129.96</v>
      </c>
      <c r="C63" s="29">
        <v>-19588.02</v>
      </c>
      <c r="D63" s="29">
        <v>663721.03</v>
      </c>
      <c r="E63" s="29">
        <v>305.64</v>
      </c>
      <c r="F63" s="29">
        <v>2667018.4700000002</v>
      </c>
      <c r="G63" s="29">
        <v>-8748.09</v>
      </c>
      <c r="H63" s="29">
        <v>342685.62</v>
      </c>
      <c r="I63" s="29">
        <v>206.23</v>
      </c>
      <c r="J63" s="29">
        <v>45717.64</v>
      </c>
      <c r="K63" s="29">
        <v>63.13</v>
      </c>
      <c r="L63" s="29">
        <v>316888.96999999997</v>
      </c>
      <c r="M63" s="30">
        <v>174.29</v>
      </c>
      <c r="N63" s="29">
        <v>310201.55</v>
      </c>
      <c r="O63" s="29">
        <v>-999.3</v>
      </c>
      <c r="P63" s="29">
        <v>186822.96</v>
      </c>
      <c r="Q63" s="30">
        <v>86.79</v>
      </c>
      <c r="R63" s="29">
        <v>139887.23000000001</v>
      </c>
      <c r="S63" s="29">
        <v>20.92</v>
      </c>
      <c r="T63" s="29">
        <v>8883.1</v>
      </c>
      <c r="U63" s="30">
        <v>3.23</v>
      </c>
      <c r="V63" s="29">
        <v>136913.66</v>
      </c>
      <c r="W63" s="29">
        <v>188.2</v>
      </c>
      <c r="X63" s="29">
        <v>3279333.61</v>
      </c>
      <c r="Y63" s="29">
        <v>-17596.36</v>
      </c>
      <c r="Z63" s="29">
        <v>46013.68</v>
      </c>
      <c r="AA63" s="30">
        <v>127.76</v>
      </c>
      <c r="AB63" s="29">
        <v>204213.65</v>
      </c>
      <c r="AC63" s="30">
        <v>-13.81</v>
      </c>
      <c r="AD63" s="29">
        <v>21241.87</v>
      </c>
      <c r="AE63" s="30">
        <v>16.36</v>
      </c>
      <c r="AF63" s="29">
        <v>24454.03</v>
      </c>
      <c r="AG63" s="30">
        <v>-17.190000000000001</v>
      </c>
      <c r="AH63" s="29">
        <v>218067.03</v>
      </c>
      <c r="AI63" s="29">
        <v>-319</v>
      </c>
      <c r="AJ63" s="29">
        <v>107384.63</v>
      </c>
      <c r="AK63" s="29">
        <v>-28.5</v>
      </c>
      <c r="AL63" s="29">
        <v>111988.96</v>
      </c>
      <c r="AM63" s="29">
        <v>-859.01</v>
      </c>
      <c r="AN63" s="29">
        <v>217801.64</v>
      </c>
      <c r="AO63" s="29">
        <v>-159.07</v>
      </c>
      <c r="AP63" s="29">
        <v>190123.61</v>
      </c>
      <c r="AQ63" s="29">
        <v>-117.22</v>
      </c>
      <c r="AR63" s="29">
        <v>25768.22</v>
      </c>
      <c r="AS63" s="30">
        <v>3.83</v>
      </c>
      <c r="AT63" s="29">
        <v>101575.53</v>
      </c>
      <c r="AU63" s="30">
        <v>50.65</v>
      </c>
      <c r="AV63" s="29">
        <v>49765.56</v>
      </c>
      <c r="AW63" s="30">
        <v>80.27</v>
      </c>
      <c r="AX63" s="29">
        <v>73606.47</v>
      </c>
      <c r="AY63" s="30">
        <v>-37.65</v>
      </c>
      <c r="AZ63" s="28">
        <v>3495646.1</v>
      </c>
      <c r="BA63" s="29">
        <v>-17746.27</v>
      </c>
      <c r="BB63" s="29">
        <v>119566.7</v>
      </c>
      <c r="BC63" s="30">
        <v>112.11</v>
      </c>
      <c r="BD63" s="29">
        <v>34645.31</v>
      </c>
      <c r="BE63" s="30">
        <v>-76.97</v>
      </c>
      <c r="BF63" s="29"/>
      <c r="BG63" s="29"/>
      <c r="BH63" s="29">
        <v>107513.01</v>
      </c>
      <c r="BI63" s="30">
        <v>127.04</v>
      </c>
      <c r="BJ63" s="29">
        <v>133575.48000000001</v>
      </c>
      <c r="BK63" s="30">
        <v>34.01</v>
      </c>
      <c r="BL63" s="29">
        <v>47871.22</v>
      </c>
      <c r="BM63" s="30">
        <v>5.66</v>
      </c>
      <c r="BN63" s="29">
        <v>57564.72</v>
      </c>
      <c r="BO63" s="30">
        <v>151.59</v>
      </c>
      <c r="BP63" s="29">
        <v>82335.88</v>
      </c>
      <c r="BQ63" s="30">
        <v>-48.06</v>
      </c>
      <c r="BR63" s="29">
        <v>343743.57</v>
      </c>
      <c r="BS63" s="29">
        <v>-368.28</v>
      </c>
      <c r="BT63" s="29">
        <v>3324395.5</v>
      </c>
      <c r="BU63" s="29">
        <v>-17401.5</v>
      </c>
      <c r="BV63" s="29">
        <v>488447.51</v>
      </c>
      <c r="BW63" s="29">
        <v>-401.88</v>
      </c>
      <c r="BX63" s="29">
        <v>79122.350000000006</v>
      </c>
      <c r="BY63" s="30">
        <v>-192.55</v>
      </c>
      <c r="BZ63" s="29">
        <v>329790.61</v>
      </c>
      <c r="CA63" s="29">
        <v>-1018.08</v>
      </c>
      <c r="CB63" s="29">
        <v>12510.85</v>
      </c>
      <c r="CC63" s="30">
        <v>-12.62</v>
      </c>
      <c r="CD63" s="29">
        <v>27815.52</v>
      </c>
      <c r="CE63" s="30">
        <v>-39.33</v>
      </c>
      <c r="CF63" s="29">
        <v>31675.72</v>
      </c>
      <c r="CG63" s="30">
        <v>42.44</v>
      </c>
      <c r="CH63" s="29">
        <v>71855.210000000006</v>
      </c>
      <c r="CI63" s="30">
        <v>172.14</v>
      </c>
      <c r="CJ63" s="29">
        <v>353105.55</v>
      </c>
      <c r="CK63" s="29">
        <v>178.68</v>
      </c>
      <c r="CL63" s="29">
        <v>233228.04</v>
      </c>
      <c r="CM63" s="30">
        <v>-46.82</v>
      </c>
      <c r="CN63" s="29">
        <v>126228.99</v>
      </c>
      <c r="CO63" s="30">
        <v>-367.01</v>
      </c>
      <c r="CP63" s="29">
        <v>120109.96</v>
      </c>
      <c r="CQ63" s="30">
        <v>112.25</v>
      </c>
      <c r="CR63" s="29">
        <v>175527.54</v>
      </c>
      <c r="CS63" s="29">
        <v>19.09</v>
      </c>
      <c r="CT63" s="29">
        <v>186502.89</v>
      </c>
      <c r="CU63" s="30">
        <v>-507.27</v>
      </c>
      <c r="CV63" s="29">
        <v>3324395.5</v>
      </c>
      <c r="CW63" s="29">
        <v>-17401.5</v>
      </c>
      <c r="CX63" s="29">
        <v>257191.36</v>
      </c>
      <c r="CY63" s="29">
        <v>265.51</v>
      </c>
      <c r="CZ63" s="29">
        <v>21441.85</v>
      </c>
      <c r="DA63" s="30">
        <v>200.12</v>
      </c>
      <c r="DB63" s="29">
        <v>34645.31</v>
      </c>
      <c r="DC63" s="30">
        <v>-76.97</v>
      </c>
      <c r="DD63" s="29">
        <v>8883.1</v>
      </c>
      <c r="DE63" s="30">
        <v>3.23</v>
      </c>
      <c r="DF63" s="29">
        <v>59741.34</v>
      </c>
      <c r="DG63" s="30">
        <v>-191.89</v>
      </c>
      <c r="DH63" s="29">
        <v>19819.46</v>
      </c>
      <c r="DI63" s="30">
        <v>-37.17</v>
      </c>
      <c r="DJ63" s="29">
        <v>693144.17</v>
      </c>
      <c r="DK63" s="29">
        <v>-808.51</v>
      </c>
      <c r="DL63" s="29">
        <v>102343.29</v>
      </c>
      <c r="DM63" s="30">
        <v>-338.95</v>
      </c>
      <c r="DN63" s="29">
        <v>3324395.5</v>
      </c>
      <c r="DO63" s="29">
        <v>-17401.5</v>
      </c>
      <c r="DP63" s="29">
        <v>78651.740000000005</v>
      </c>
      <c r="DQ63" s="30">
        <v>187.52</v>
      </c>
      <c r="DR63" s="29">
        <v>46531.61</v>
      </c>
      <c r="DS63" s="30">
        <v>108.28</v>
      </c>
      <c r="DT63" s="29">
        <v>139887.23000000001</v>
      </c>
      <c r="DU63" s="29">
        <v>20.92</v>
      </c>
      <c r="DV63" s="29">
        <v>35370.47</v>
      </c>
      <c r="DW63" s="30">
        <v>-1.29</v>
      </c>
      <c r="DX63" s="29">
        <v>136913.66</v>
      </c>
      <c r="DY63" s="30">
        <v>188.2</v>
      </c>
      <c r="DZ63" s="29">
        <v>8104.79</v>
      </c>
      <c r="EA63" s="30">
        <v>26.12</v>
      </c>
      <c r="EB63" s="29">
        <v>11806.25</v>
      </c>
      <c r="EC63" s="30">
        <v>-2.15</v>
      </c>
      <c r="ED63" s="29">
        <v>10954.66</v>
      </c>
      <c r="EE63" s="30">
        <v>-18.059999999999999</v>
      </c>
      <c r="EF63" s="29">
        <v>224992.29</v>
      </c>
      <c r="EG63" s="30">
        <v>1.49</v>
      </c>
      <c r="EH63" s="29">
        <v>300709.74</v>
      </c>
      <c r="EI63" s="30">
        <v>-392.73</v>
      </c>
      <c r="EJ63" s="29">
        <v>106474.69</v>
      </c>
      <c r="EK63" s="30">
        <v>289.52999999999997</v>
      </c>
      <c r="EL63" s="29">
        <v>30262.09</v>
      </c>
      <c r="EM63" s="30">
        <v>-39.17</v>
      </c>
      <c r="EN63" s="29">
        <v>46531.61</v>
      </c>
      <c r="EO63" s="30">
        <v>108.28</v>
      </c>
      <c r="EP63" s="29">
        <v>163061.79999999999</v>
      </c>
      <c r="EQ63" s="29">
        <v>-27.47</v>
      </c>
      <c r="ER63" s="28">
        <v>12842.55</v>
      </c>
      <c r="ES63" s="29">
        <v>30.57</v>
      </c>
      <c r="ET63" s="29">
        <v>190123.61</v>
      </c>
      <c r="EU63" s="29">
        <v>-117.22</v>
      </c>
      <c r="EV63" s="29">
        <v>46013.68</v>
      </c>
      <c r="EW63" s="30">
        <v>127.76</v>
      </c>
      <c r="EX63" s="29">
        <v>74096.28</v>
      </c>
      <c r="EY63" s="30">
        <v>-15.51</v>
      </c>
    </row>
    <row r="64" spans="1:155">
      <c r="A64" s="27">
        <v>46157</v>
      </c>
      <c r="B64" s="29">
        <v>5953343.3799999999</v>
      </c>
      <c r="C64" s="29">
        <v>-19895.310000000001</v>
      </c>
      <c r="D64" s="29">
        <v>629943.24</v>
      </c>
      <c r="E64" s="29">
        <v>309.14</v>
      </c>
      <c r="F64" s="29">
        <v>2480116.31</v>
      </c>
      <c r="G64" s="29">
        <v>-8994.85</v>
      </c>
      <c r="H64" s="29">
        <v>323999.31</v>
      </c>
      <c r="I64" s="29">
        <v>399.61</v>
      </c>
      <c r="J64" s="29">
        <v>43220.7</v>
      </c>
      <c r="K64" s="29">
        <v>65.69</v>
      </c>
      <c r="L64" s="29">
        <v>300044.68</v>
      </c>
      <c r="M64" s="30">
        <v>395.42</v>
      </c>
      <c r="N64" s="29">
        <v>302028.25</v>
      </c>
      <c r="O64" s="29">
        <v>-1501.25</v>
      </c>
      <c r="P64" s="29">
        <v>181101.14</v>
      </c>
      <c r="Q64" s="30">
        <v>162.19</v>
      </c>
      <c r="R64" s="29">
        <v>134630.69</v>
      </c>
      <c r="S64" s="29">
        <v>-175.28</v>
      </c>
      <c r="T64" s="29">
        <v>9000.8700000000008</v>
      </c>
      <c r="U64" s="30">
        <v>14.35</v>
      </c>
      <c r="V64" s="29">
        <v>125928</v>
      </c>
      <c r="W64" s="29">
        <v>268.37</v>
      </c>
      <c r="X64" s="28">
        <v>3009271.21</v>
      </c>
      <c r="Y64" s="29">
        <v>-18349.919999999998</v>
      </c>
      <c r="Z64" s="29">
        <v>46272.38</v>
      </c>
      <c r="AA64" s="30">
        <v>111.17</v>
      </c>
      <c r="AB64" s="29">
        <v>199534.72</v>
      </c>
      <c r="AC64" s="30">
        <v>50.33</v>
      </c>
      <c r="AD64" s="29">
        <v>20378.740000000002</v>
      </c>
      <c r="AE64" s="30">
        <v>17.62</v>
      </c>
      <c r="AF64" s="29">
        <v>24166.73</v>
      </c>
      <c r="AG64" s="30">
        <v>-6.82</v>
      </c>
      <c r="AH64" s="29">
        <v>209550.14</v>
      </c>
      <c r="AI64" s="29">
        <v>-108</v>
      </c>
      <c r="AJ64" s="29">
        <v>103692.38</v>
      </c>
      <c r="AK64" s="29">
        <v>-38.29</v>
      </c>
      <c r="AL64" s="29">
        <v>109581.03</v>
      </c>
      <c r="AM64" s="29">
        <v>-901.03</v>
      </c>
      <c r="AN64" s="29">
        <v>211374.27</v>
      </c>
      <c r="AO64" s="29">
        <v>-629.54</v>
      </c>
      <c r="AP64" s="29">
        <v>175714.81</v>
      </c>
      <c r="AQ64" s="29">
        <v>190.76</v>
      </c>
      <c r="AR64" s="29">
        <v>24852.62</v>
      </c>
      <c r="AS64" s="30">
        <v>-3.25</v>
      </c>
      <c r="AT64" s="29">
        <v>104632.37</v>
      </c>
      <c r="AU64" s="30">
        <v>-249.01</v>
      </c>
      <c r="AV64" s="29">
        <v>49582.95</v>
      </c>
      <c r="AW64" s="30">
        <v>20.94</v>
      </c>
      <c r="AX64" s="29">
        <v>67968.100000000006</v>
      </c>
      <c r="AY64" s="30">
        <v>-111.13</v>
      </c>
      <c r="AZ64" s="28">
        <v>3220809.41</v>
      </c>
      <c r="BA64" s="29">
        <v>-18507.240000000002</v>
      </c>
      <c r="BB64" s="29">
        <v>115705.03</v>
      </c>
      <c r="BC64" s="30">
        <v>140.63</v>
      </c>
      <c r="BD64" s="29">
        <v>33697.29</v>
      </c>
      <c r="BE64" s="30">
        <v>-42.15</v>
      </c>
      <c r="BF64" s="29"/>
      <c r="BG64" s="29"/>
      <c r="BH64" s="29">
        <v>101633.19</v>
      </c>
      <c r="BI64" s="30">
        <v>127.8</v>
      </c>
      <c r="BJ64" s="29">
        <v>124999.79</v>
      </c>
      <c r="BK64" s="30">
        <v>9.48</v>
      </c>
      <c r="BL64" s="29">
        <v>45493.39</v>
      </c>
      <c r="BM64" s="30">
        <v>-3.88</v>
      </c>
      <c r="BN64" s="29">
        <v>55916.59</v>
      </c>
      <c r="BO64" s="30">
        <v>207.88</v>
      </c>
      <c r="BP64" s="29">
        <v>76613.69</v>
      </c>
      <c r="BQ64" s="30">
        <v>-111.33</v>
      </c>
      <c r="BR64" s="29">
        <v>324075.99</v>
      </c>
      <c r="BS64" s="29">
        <v>106.61</v>
      </c>
      <c r="BT64" s="29">
        <v>3051663.89</v>
      </c>
      <c r="BU64" s="29">
        <v>-18113.68</v>
      </c>
      <c r="BV64" s="29">
        <v>459467.46</v>
      </c>
      <c r="BW64" s="29">
        <v>-195.71</v>
      </c>
      <c r="BX64" s="29">
        <v>76213.38</v>
      </c>
      <c r="BY64" s="30">
        <v>-213.73</v>
      </c>
      <c r="BZ64" s="29">
        <v>320955.28999999998</v>
      </c>
      <c r="CA64" s="29">
        <v>-1530.57</v>
      </c>
      <c r="CB64" s="29">
        <v>12242.45</v>
      </c>
      <c r="CC64" s="30">
        <v>-21.35</v>
      </c>
      <c r="CD64" s="29">
        <v>27624.02</v>
      </c>
      <c r="CE64" s="30">
        <v>-25.56</v>
      </c>
      <c r="CF64" s="29">
        <v>30586.76</v>
      </c>
      <c r="CG64" s="30">
        <v>28.97</v>
      </c>
      <c r="CH64" s="29">
        <v>68659.06</v>
      </c>
      <c r="CI64" s="30">
        <v>93.2</v>
      </c>
      <c r="CJ64" s="29">
        <v>342447.99</v>
      </c>
      <c r="CK64" s="29">
        <v>264.63</v>
      </c>
      <c r="CL64" s="29">
        <v>227868.59</v>
      </c>
      <c r="CM64" s="30">
        <v>2.46</v>
      </c>
      <c r="CN64" s="29">
        <v>121302.15</v>
      </c>
      <c r="CO64" s="30">
        <v>-296.74</v>
      </c>
      <c r="CP64" s="29">
        <v>116233.76</v>
      </c>
      <c r="CQ64" s="30">
        <v>140.54</v>
      </c>
      <c r="CR64" s="29">
        <v>168908.45</v>
      </c>
      <c r="CS64" s="29">
        <v>-142.88</v>
      </c>
      <c r="CT64" s="29">
        <v>179825.48</v>
      </c>
      <c r="CU64" s="30">
        <v>-475.52</v>
      </c>
      <c r="CV64" s="29">
        <v>3051663.89</v>
      </c>
      <c r="CW64" s="29">
        <v>-18113.68</v>
      </c>
      <c r="CX64" s="29">
        <v>248515.78</v>
      </c>
      <c r="CY64" s="29">
        <v>181.67</v>
      </c>
      <c r="CZ64" s="29">
        <v>20032.47</v>
      </c>
      <c r="DA64" s="30">
        <v>180.85</v>
      </c>
      <c r="DB64" s="29">
        <v>33697.29</v>
      </c>
      <c r="DC64" s="30">
        <v>-42.15</v>
      </c>
      <c r="DD64" s="29">
        <v>9000.8700000000008</v>
      </c>
      <c r="DE64" s="30">
        <v>14.35</v>
      </c>
      <c r="DF64" s="29">
        <v>57217.41</v>
      </c>
      <c r="DG64" s="30">
        <v>-196.98</v>
      </c>
      <c r="DH64" s="29">
        <v>19678.64</v>
      </c>
      <c r="DI64" s="30">
        <v>-8.06</v>
      </c>
      <c r="DJ64" s="28">
        <v>654746.93999999994</v>
      </c>
      <c r="DK64" s="29">
        <v>-44.75</v>
      </c>
      <c r="DL64" s="29">
        <v>98300.13</v>
      </c>
      <c r="DM64" s="30">
        <v>-266.06</v>
      </c>
      <c r="DN64" s="29">
        <v>3051663.89</v>
      </c>
      <c r="DO64" s="29">
        <v>-18113.68</v>
      </c>
      <c r="DP64" s="28">
        <v>75932.070000000007</v>
      </c>
      <c r="DQ64" s="30">
        <v>166.53</v>
      </c>
      <c r="DR64" s="29">
        <v>44180.59</v>
      </c>
      <c r="DS64" s="30">
        <v>119.39</v>
      </c>
      <c r="DT64" s="29">
        <v>134630.69</v>
      </c>
      <c r="DU64" s="29">
        <v>-175.28</v>
      </c>
      <c r="DV64" s="29">
        <v>34004.92</v>
      </c>
      <c r="DW64" s="30">
        <v>32.75</v>
      </c>
      <c r="DX64" s="29">
        <v>125928</v>
      </c>
      <c r="DY64" s="30">
        <v>268.37</v>
      </c>
      <c r="DZ64" s="29">
        <v>7933.01</v>
      </c>
      <c r="EA64" s="30">
        <v>28.21</v>
      </c>
      <c r="EB64" s="29">
        <v>11730.93</v>
      </c>
      <c r="EC64" s="30">
        <v>23.05</v>
      </c>
      <c r="ED64" s="29">
        <v>10537.86</v>
      </c>
      <c r="EE64" s="30">
        <v>-31.26</v>
      </c>
      <c r="EF64" s="29">
        <v>218664.04</v>
      </c>
      <c r="EG64" s="30">
        <v>85.75</v>
      </c>
      <c r="EH64" s="29">
        <v>283074.76</v>
      </c>
      <c r="EI64" s="30">
        <v>-277.51</v>
      </c>
      <c r="EJ64" s="29">
        <v>100992.15</v>
      </c>
      <c r="EK64" s="30">
        <v>196.61</v>
      </c>
      <c r="EL64" s="29">
        <v>30062.39</v>
      </c>
      <c r="EM64" s="30">
        <v>-22.97</v>
      </c>
      <c r="EN64" s="29">
        <v>44180.59</v>
      </c>
      <c r="EO64" s="30">
        <v>119.39</v>
      </c>
      <c r="EP64" s="29">
        <v>152260.44</v>
      </c>
      <c r="EQ64" s="29">
        <v>57.33</v>
      </c>
      <c r="ER64" s="29">
        <v>12300.02</v>
      </c>
      <c r="ES64" s="29">
        <v>51.88</v>
      </c>
      <c r="ET64" s="29">
        <v>175714.81</v>
      </c>
      <c r="EU64" s="29">
        <v>190.76</v>
      </c>
      <c r="EV64" s="29">
        <v>46272.38</v>
      </c>
      <c r="EW64" s="30">
        <v>111.17</v>
      </c>
      <c r="EX64" s="29">
        <v>69961.37</v>
      </c>
      <c r="EY64" s="30">
        <v>29.37</v>
      </c>
    </row>
    <row r="65" spans="1:155">
      <c r="A65" s="27">
        <v>46160</v>
      </c>
      <c r="B65" s="29">
        <v>5971606.3899999997</v>
      </c>
      <c r="C65" s="29">
        <v>-20729.75</v>
      </c>
      <c r="D65" s="29">
        <v>619438.03</v>
      </c>
      <c r="E65" s="29">
        <v>430.04</v>
      </c>
      <c r="F65" s="29">
        <v>2517647.21</v>
      </c>
      <c r="G65" s="29">
        <v>-8730.36</v>
      </c>
      <c r="H65" s="29">
        <v>320666.81</v>
      </c>
      <c r="I65" s="29">
        <v>329.51</v>
      </c>
      <c r="J65" s="29">
        <v>42395.27</v>
      </c>
      <c r="K65" s="29">
        <v>9.58</v>
      </c>
      <c r="L65" s="29">
        <v>296875.89</v>
      </c>
      <c r="M65" s="30">
        <v>320.93</v>
      </c>
      <c r="N65" s="29">
        <v>285944</v>
      </c>
      <c r="O65" s="29">
        <v>-1862.37</v>
      </c>
      <c r="P65" s="29">
        <v>175002.33</v>
      </c>
      <c r="Q65" s="30">
        <v>87.15</v>
      </c>
      <c r="R65" s="29">
        <v>129959.67</v>
      </c>
      <c r="S65" s="29">
        <v>-239.88</v>
      </c>
      <c r="T65" s="29">
        <v>8514.52</v>
      </c>
      <c r="U65" s="30">
        <v>13.51</v>
      </c>
      <c r="V65" s="29">
        <v>128104.1</v>
      </c>
      <c r="W65" s="29">
        <v>412.32</v>
      </c>
      <c r="X65" s="29">
        <v>3083196.46</v>
      </c>
      <c r="Y65" s="29">
        <v>-17474.900000000001</v>
      </c>
      <c r="Z65" s="29">
        <v>46773.5</v>
      </c>
      <c r="AA65" s="30">
        <v>132.06</v>
      </c>
      <c r="AB65" s="29">
        <v>195579.04</v>
      </c>
      <c r="AC65" s="30">
        <v>-66.12</v>
      </c>
      <c r="AD65" s="29">
        <v>19653.080000000002</v>
      </c>
      <c r="AE65" s="30">
        <v>25.49</v>
      </c>
      <c r="AF65" s="29">
        <v>24160.06</v>
      </c>
      <c r="AG65" s="30">
        <v>-4.54</v>
      </c>
      <c r="AH65" s="29">
        <v>205550.37</v>
      </c>
      <c r="AI65" s="29">
        <v>-368.56</v>
      </c>
      <c r="AJ65" s="29">
        <v>100966.11</v>
      </c>
      <c r="AK65" s="29">
        <v>-75.400000000000006</v>
      </c>
      <c r="AL65" s="29">
        <v>103040.77</v>
      </c>
      <c r="AM65" s="29">
        <v>-945.49</v>
      </c>
      <c r="AN65" s="29">
        <v>201597.25</v>
      </c>
      <c r="AO65" s="29">
        <v>-908.36</v>
      </c>
      <c r="AP65" s="29">
        <v>175732.59</v>
      </c>
      <c r="AQ65" s="29">
        <v>306.57</v>
      </c>
      <c r="AR65" s="29">
        <v>24193.9</v>
      </c>
      <c r="AS65" s="30">
        <v>4.45</v>
      </c>
      <c r="AT65" s="29">
        <v>98381.13</v>
      </c>
      <c r="AU65" s="30">
        <v>-469.8</v>
      </c>
      <c r="AV65" s="29">
        <v>47984.04</v>
      </c>
      <c r="AW65" s="30">
        <v>26.03</v>
      </c>
      <c r="AX65" s="29">
        <v>66243.240000000005</v>
      </c>
      <c r="AY65" s="30">
        <v>17.399999999999999</v>
      </c>
      <c r="AZ65" s="28">
        <v>3294132.61</v>
      </c>
      <c r="BA65" s="29">
        <v>-17877.310000000001</v>
      </c>
      <c r="BB65" s="29">
        <v>117129.49</v>
      </c>
      <c r="BC65" s="30">
        <v>154.44999999999999</v>
      </c>
      <c r="BD65" s="29">
        <v>32842.5</v>
      </c>
      <c r="BE65" s="30">
        <v>-35.14</v>
      </c>
      <c r="BF65" s="29"/>
      <c r="BG65" s="29"/>
      <c r="BH65" s="29">
        <v>103609.75</v>
      </c>
      <c r="BI65" s="30">
        <v>195.42</v>
      </c>
      <c r="BJ65" s="28">
        <v>124044.47</v>
      </c>
      <c r="BK65" s="30">
        <v>-2.09</v>
      </c>
      <c r="BL65" s="29">
        <v>45433.96</v>
      </c>
      <c r="BM65" s="30">
        <v>-7.02</v>
      </c>
      <c r="BN65" s="29">
        <v>55054.559999999998</v>
      </c>
      <c r="BO65" s="30">
        <v>166.53</v>
      </c>
      <c r="BP65" s="29">
        <v>74975.360000000001</v>
      </c>
      <c r="BQ65" s="30">
        <v>24.85</v>
      </c>
      <c r="BR65" s="29">
        <v>321354.86</v>
      </c>
      <c r="BS65" s="29">
        <v>7.74</v>
      </c>
      <c r="BT65" s="29">
        <v>3125370.79</v>
      </c>
      <c r="BU65" s="29">
        <v>-17212.68</v>
      </c>
      <c r="BV65" s="29">
        <v>455710.08</v>
      </c>
      <c r="BW65" s="29">
        <v>-417.9</v>
      </c>
      <c r="BX65" s="29">
        <v>74281.42</v>
      </c>
      <c r="BY65" s="30">
        <v>-171.57</v>
      </c>
      <c r="BZ65" s="29">
        <v>304638.01</v>
      </c>
      <c r="CA65" s="29">
        <v>-1853.85</v>
      </c>
      <c r="CB65" s="29">
        <v>11806.71</v>
      </c>
      <c r="CC65" s="30">
        <v>-25.75</v>
      </c>
      <c r="CD65" s="29">
        <v>26743.62</v>
      </c>
      <c r="CE65" s="30">
        <v>-5.17</v>
      </c>
      <c r="CF65" s="29">
        <v>29288.080000000002</v>
      </c>
      <c r="CG65" s="30">
        <v>26.84</v>
      </c>
      <c r="CH65" s="28">
        <v>66890.83</v>
      </c>
      <c r="CI65" s="30">
        <v>87.59</v>
      </c>
      <c r="CJ65" s="29">
        <v>328496.31</v>
      </c>
      <c r="CK65" s="29">
        <v>193.04</v>
      </c>
      <c r="CL65" s="29">
        <v>224372.67</v>
      </c>
      <c r="CM65" s="30">
        <v>-78.349999999999994</v>
      </c>
      <c r="CN65" s="28">
        <v>119938.48</v>
      </c>
      <c r="CO65" s="30">
        <v>-255.39</v>
      </c>
      <c r="CP65" s="29">
        <v>117682.64</v>
      </c>
      <c r="CQ65" s="30">
        <v>155.76</v>
      </c>
      <c r="CR65" s="29">
        <v>163445.79999999999</v>
      </c>
      <c r="CS65" s="29">
        <v>-226.25</v>
      </c>
      <c r="CT65" s="29">
        <v>182661.37</v>
      </c>
      <c r="CU65" s="30">
        <v>-635.26</v>
      </c>
      <c r="CV65" s="29">
        <v>3125370.79</v>
      </c>
      <c r="CW65" s="29">
        <v>-17212.68</v>
      </c>
      <c r="CX65" s="29">
        <v>241746.15</v>
      </c>
      <c r="CY65" s="29">
        <v>-56.57</v>
      </c>
      <c r="CZ65" s="29">
        <v>19590.22</v>
      </c>
      <c r="DA65" s="30">
        <v>197.52</v>
      </c>
      <c r="DB65" s="29">
        <v>32842.5</v>
      </c>
      <c r="DC65" s="30">
        <v>-35.14</v>
      </c>
      <c r="DD65" s="29">
        <v>8514.52</v>
      </c>
      <c r="DE65" s="30">
        <v>13.51</v>
      </c>
      <c r="DF65" s="29">
        <v>56055.89</v>
      </c>
      <c r="DG65" s="30">
        <v>-163.41999999999999</v>
      </c>
      <c r="DH65" s="29">
        <v>18866.53</v>
      </c>
      <c r="DI65" s="30">
        <v>11.76</v>
      </c>
      <c r="DJ65" s="29">
        <v>646460.51</v>
      </c>
      <c r="DK65" s="29">
        <v>-347.9</v>
      </c>
      <c r="DL65" s="29">
        <v>96825.23</v>
      </c>
      <c r="DM65" s="30">
        <v>-229.69</v>
      </c>
      <c r="DN65" s="29">
        <v>3125370.79</v>
      </c>
      <c r="DO65" s="29">
        <v>-17212.68</v>
      </c>
      <c r="DP65" s="29">
        <v>72018.42</v>
      </c>
      <c r="DQ65" s="30">
        <v>115.86</v>
      </c>
      <c r="DR65" s="29">
        <v>43259.1</v>
      </c>
      <c r="DS65" s="30">
        <v>49.01</v>
      </c>
      <c r="DT65" s="29">
        <v>129959.67</v>
      </c>
      <c r="DU65" s="29">
        <v>-239.88</v>
      </c>
      <c r="DV65" s="28">
        <v>33216.1</v>
      </c>
      <c r="DW65" s="30">
        <v>13.65</v>
      </c>
      <c r="DX65" s="29">
        <v>128104.1</v>
      </c>
      <c r="DY65" s="30">
        <v>412.32</v>
      </c>
      <c r="DZ65" s="29">
        <v>7767.72</v>
      </c>
      <c r="EA65" s="30">
        <v>26.57</v>
      </c>
      <c r="EB65" s="29">
        <v>11302.99</v>
      </c>
      <c r="EC65" s="30">
        <v>25.36</v>
      </c>
      <c r="ED65" s="29">
        <v>10500.6</v>
      </c>
      <c r="EE65" s="30">
        <v>-0.99</v>
      </c>
      <c r="EF65" s="29">
        <v>210890.72</v>
      </c>
      <c r="EG65" s="30">
        <v>47.98</v>
      </c>
      <c r="EH65" s="29">
        <v>277976.73</v>
      </c>
      <c r="EI65" s="30">
        <v>-337.14</v>
      </c>
      <c r="EJ65" s="29">
        <v>98489.32</v>
      </c>
      <c r="EK65" s="30">
        <v>112.71</v>
      </c>
      <c r="EL65" s="29">
        <v>29150.6</v>
      </c>
      <c r="EM65" s="30">
        <v>-4.78</v>
      </c>
      <c r="EN65" s="29">
        <v>43259.1</v>
      </c>
      <c r="EO65" s="30">
        <v>49.01</v>
      </c>
      <c r="EP65" s="29">
        <v>153897.66</v>
      </c>
      <c r="EQ65" s="29">
        <v>-92.75</v>
      </c>
      <c r="ER65" s="29">
        <v>12940.72</v>
      </c>
      <c r="ES65" s="29">
        <v>8.5399999999999991</v>
      </c>
      <c r="ET65" s="29">
        <v>175732.59</v>
      </c>
      <c r="EU65" s="29">
        <v>306.57</v>
      </c>
      <c r="EV65" s="29">
        <v>46773.5</v>
      </c>
      <c r="EW65" s="30">
        <v>132.06</v>
      </c>
      <c r="EX65" s="29">
        <v>70909.13</v>
      </c>
      <c r="EY65" s="30">
        <v>23.7</v>
      </c>
    </row>
    <row r="66" spans="1:155">
      <c r="A66" s="27">
        <v>46161</v>
      </c>
      <c r="B66" s="29">
        <v>5777480.7999999998</v>
      </c>
      <c r="C66" s="29">
        <v>-20845.02</v>
      </c>
      <c r="D66" s="29">
        <v>604828.56999999995</v>
      </c>
      <c r="E66" s="29">
        <v>39.119999999999997</v>
      </c>
      <c r="F66" s="29">
        <v>2456223.64</v>
      </c>
      <c r="G66" s="29">
        <v>-9293.75</v>
      </c>
      <c r="H66" s="29">
        <v>309017.89</v>
      </c>
      <c r="I66" s="29">
        <v>-0.8</v>
      </c>
      <c r="J66" s="29">
        <v>41981.86</v>
      </c>
      <c r="K66" s="30">
        <v>24.47</v>
      </c>
      <c r="L66" s="29">
        <v>286240.61</v>
      </c>
      <c r="M66" s="30">
        <v>33.56</v>
      </c>
      <c r="N66" s="29">
        <v>265211.89</v>
      </c>
      <c r="O66" s="29">
        <v>-1733.26</v>
      </c>
      <c r="P66" s="29">
        <v>172279.81</v>
      </c>
      <c r="Q66" s="30">
        <v>-74.64</v>
      </c>
      <c r="R66" s="29">
        <v>125400.33</v>
      </c>
      <c r="S66" s="29">
        <v>-268.32</v>
      </c>
      <c r="T66" s="29">
        <v>8420.7099999999991</v>
      </c>
      <c r="U66" s="30">
        <v>18.89</v>
      </c>
      <c r="V66" s="29">
        <v>124427.81</v>
      </c>
      <c r="W66" s="29">
        <v>135.35</v>
      </c>
      <c r="X66" s="29">
        <v>2977412.25</v>
      </c>
      <c r="Y66" s="29">
        <v>-16942.02</v>
      </c>
      <c r="Z66" s="29">
        <v>47164.14</v>
      </c>
      <c r="AA66" s="30">
        <v>112.08</v>
      </c>
      <c r="AB66" s="29">
        <v>195979.33</v>
      </c>
      <c r="AC66" s="30">
        <v>-136.13999999999999</v>
      </c>
      <c r="AD66" s="29">
        <v>19705.400000000001</v>
      </c>
      <c r="AE66" s="30">
        <v>30</v>
      </c>
      <c r="AF66" s="29">
        <v>24044.71</v>
      </c>
      <c r="AG66" s="30">
        <v>17.440000000000001</v>
      </c>
      <c r="AH66" s="29">
        <v>200200.54</v>
      </c>
      <c r="AI66" s="29">
        <v>-334.27</v>
      </c>
      <c r="AJ66" s="29">
        <v>100424.43</v>
      </c>
      <c r="AK66" s="29">
        <v>-139.36000000000001</v>
      </c>
      <c r="AL66" s="29">
        <v>96886.33</v>
      </c>
      <c r="AM66" s="29">
        <v>-691.14</v>
      </c>
      <c r="AN66" s="29">
        <v>186489.21</v>
      </c>
      <c r="AO66" s="29">
        <v>-1026.78</v>
      </c>
      <c r="AP66" s="29">
        <v>169305.51</v>
      </c>
      <c r="AQ66" s="29">
        <v>-196.21</v>
      </c>
      <c r="AR66" s="29">
        <v>24080.77</v>
      </c>
      <c r="AS66" s="30">
        <v>-10.119999999999999</v>
      </c>
      <c r="AT66" s="29">
        <v>93648.27</v>
      </c>
      <c r="AU66" s="30">
        <v>-557.53</v>
      </c>
      <c r="AV66" s="29">
        <v>48048.46</v>
      </c>
      <c r="AW66" s="30">
        <v>25.34</v>
      </c>
      <c r="AX66" s="29">
        <v>63270.8</v>
      </c>
      <c r="AY66" s="30">
        <v>-8</v>
      </c>
      <c r="AZ66" s="28">
        <v>3178098.37</v>
      </c>
      <c r="BA66" s="29">
        <v>-17362.27</v>
      </c>
      <c r="BB66" s="29">
        <v>117344.3</v>
      </c>
      <c r="BC66" s="30">
        <v>81.96</v>
      </c>
      <c r="BD66" s="29">
        <v>33556.800000000003</v>
      </c>
      <c r="BE66" s="30">
        <v>-36.89</v>
      </c>
      <c r="BF66" s="29"/>
      <c r="BG66" s="29"/>
      <c r="BH66" s="29">
        <v>100998.21</v>
      </c>
      <c r="BI66" s="30">
        <v>114.91</v>
      </c>
      <c r="BJ66" s="29">
        <v>119126.02</v>
      </c>
      <c r="BK66" s="30">
        <v>-115.56</v>
      </c>
      <c r="BL66" s="29">
        <v>44268.52</v>
      </c>
      <c r="BM66" s="30">
        <v>-32.119999999999997</v>
      </c>
      <c r="BN66" s="29">
        <v>52328.98</v>
      </c>
      <c r="BO66" s="30">
        <v>-19.440000000000001</v>
      </c>
      <c r="BP66" s="29">
        <v>72099.649999999994</v>
      </c>
      <c r="BQ66" s="30">
        <v>1.51</v>
      </c>
      <c r="BR66" s="29">
        <v>306434.19</v>
      </c>
      <c r="BS66" s="29">
        <v>-179.08</v>
      </c>
      <c r="BT66" s="29">
        <v>3018173.54</v>
      </c>
      <c r="BU66" s="29">
        <v>-16765.78</v>
      </c>
      <c r="BV66" s="29">
        <v>441860.06</v>
      </c>
      <c r="BW66" s="29">
        <v>-453.69</v>
      </c>
      <c r="BX66" s="29">
        <v>72918.5</v>
      </c>
      <c r="BY66" s="30">
        <v>-166.99</v>
      </c>
      <c r="BZ66" s="29">
        <v>283375.53999999998</v>
      </c>
      <c r="CA66" s="29">
        <v>-1717.92</v>
      </c>
      <c r="CB66" s="29">
        <v>11655.55</v>
      </c>
      <c r="CC66" s="30">
        <v>-39.24</v>
      </c>
      <c r="CD66" s="29">
        <v>26854.639999999999</v>
      </c>
      <c r="CE66" s="30">
        <v>-18.440000000000001</v>
      </c>
      <c r="CF66" s="29">
        <v>28859.93</v>
      </c>
      <c r="CG66" s="30">
        <v>44.97</v>
      </c>
      <c r="CH66" s="29">
        <v>66849.11</v>
      </c>
      <c r="CI66" s="30">
        <v>82.81</v>
      </c>
      <c r="CJ66" s="29">
        <v>325484.48</v>
      </c>
      <c r="CK66" s="29">
        <v>54.19</v>
      </c>
      <c r="CL66" s="29">
        <v>224428.85</v>
      </c>
      <c r="CM66" s="30">
        <v>-172.59</v>
      </c>
      <c r="CN66" s="29">
        <v>115800.16</v>
      </c>
      <c r="CO66" s="30">
        <v>-94.39</v>
      </c>
      <c r="CP66" s="29">
        <v>117904.19</v>
      </c>
      <c r="CQ66" s="30">
        <v>83.27</v>
      </c>
      <c r="CR66" s="29">
        <v>158923.42000000001</v>
      </c>
      <c r="CS66" s="29">
        <v>-267.95</v>
      </c>
      <c r="CT66" s="29">
        <v>176571.4</v>
      </c>
      <c r="CU66" s="30">
        <v>-773.91</v>
      </c>
      <c r="CV66" s="29">
        <v>3018173.54</v>
      </c>
      <c r="CW66" s="29">
        <v>-16765.78</v>
      </c>
      <c r="CX66" s="29">
        <v>231312.9</v>
      </c>
      <c r="CY66" s="29">
        <v>-282.10000000000002</v>
      </c>
      <c r="CZ66" s="29">
        <v>18934.11</v>
      </c>
      <c r="DA66" s="30">
        <v>160.54</v>
      </c>
      <c r="DB66" s="29">
        <v>33556.800000000003</v>
      </c>
      <c r="DC66" s="30">
        <v>-36.89</v>
      </c>
      <c r="DD66" s="29">
        <v>8420.7099999999991</v>
      </c>
      <c r="DE66" s="30">
        <v>18.89</v>
      </c>
      <c r="DF66" s="29">
        <v>54743.98</v>
      </c>
      <c r="DG66" s="30">
        <v>-153.68</v>
      </c>
      <c r="DH66" s="29">
        <v>19028.96</v>
      </c>
      <c r="DI66" s="30">
        <v>7.61</v>
      </c>
      <c r="DJ66" s="29">
        <v>623388.42000000004</v>
      </c>
      <c r="DK66" s="29">
        <v>-634.66999999999996</v>
      </c>
      <c r="DL66" s="29">
        <v>92476.62</v>
      </c>
      <c r="DM66" s="29">
        <v>-72.31</v>
      </c>
      <c r="DN66" s="29">
        <v>3018173.54</v>
      </c>
      <c r="DO66" s="29">
        <v>-16765.78</v>
      </c>
      <c r="DP66" s="29">
        <v>72356.33</v>
      </c>
      <c r="DQ66" s="30">
        <v>63.27</v>
      </c>
      <c r="DR66" s="29">
        <v>42814.5</v>
      </c>
      <c r="DS66" s="30">
        <v>29.45</v>
      </c>
      <c r="DT66" s="29">
        <v>125400.33</v>
      </c>
      <c r="DU66" s="29">
        <v>-268.32</v>
      </c>
      <c r="DV66" s="29">
        <v>33250.19</v>
      </c>
      <c r="DW66" s="30">
        <v>0.41</v>
      </c>
      <c r="DX66" s="28">
        <v>124427.81</v>
      </c>
      <c r="DY66" s="30">
        <v>135.35</v>
      </c>
      <c r="DZ66" s="29">
        <v>7721.79</v>
      </c>
      <c r="EA66" s="30">
        <v>21.58</v>
      </c>
      <c r="EB66" s="29">
        <v>11354.29</v>
      </c>
      <c r="EC66" s="30">
        <v>19.82</v>
      </c>
      <c r="ED66" s="29">
        <v>10141.200000000001</v>
      </c>
      <c r="EE66" s="30">
        <v>5.92</v>
      </c>
      <c r="EF66" s="29">
        <v>207382.33</v>
      </c>
      <c r="EG66" s="30">
        <v>-30.32</v>
      </c>
      <c r="EH66" s="29">
        <v>261895.12</v>
      </c>
      <c r="EI66" s="30">
        <v>-389.92</v>
      </c>
      <c r="EJ66" s="29">
        <v>97983.06</v>
      </c>
      <c r="EK66" s="30">
        <v>89.41</v>
      </c>
      <c r="EL66" s="29">
        <v>29234.01</v>
      </c>
      <c r="EM66" s="30">
        <v>-18</v>
      </c>
      <c r="EN66" s="29">
        <v>42814.5</v>
      </c>
      <c r="EO66" s="30">
        <v>29.45</v>
      </c>
      <c r="EP66" s="29">
        <v>156288.48000000001</v>
      </c>
      <c r="EQ66" s="29">
        <v>-72.66</v>
      </c>
      <c r="ER66" s="29">
        <v>12790.73</v>
      </c>
      <c r="ES66" s="29">
        <v>-17.510000000000002</v>
      </c>
      <c r="ET66" s="29">
        <v>169305.51</v>
      </c>
      <c r="EU66" s="29">
        <v>-196.21</v>
      </c>
      <c r="EV66" s="29">
        <v>47164.14</v>
      </c>
      <c r="EW66" s="30">
        <v>112.08</v>
      </c>
      <c r="EX66" s="29">
        <v>70740.05</v>
      </c>
      <c r="EY66" s="30">
        <v>-28.81</v>
      </c>
    </row>
    <row r="67" spans="1:155">
      <c r="A67" s="27">
        <v>46162</v>
      </c>
      <c r="B67" s="29">
        <v>5727718.3899999997</v>
      </c>
      <c r="C67" s="29">
        <v>-20053.32</v>
      </c>
      <c r="D67" s="29">
        <v>590225.99</v>
      </c>
      <c r="E67" s="29">
        <v>841.66</v>
      </c>
      <c r="F67" s="29">
        <v>2445146.13</v>
      </c>
      <c r="G67" s="29">
        <v>-9675.7900000000009</v>
      </c>
      <c r="H67" s="29">
        <v>296920.40999999997</v>
      </c>
      <c r="I67" s="29">
        <v>196.48</v>
      </c>
      <c r="J67" s="29">
        <v>40772.089999999997</v>
      </c>
      <c r="K67" s="30">
        <v>50.65</v>
      </c>
      <c r="L67" s="29">
        <v>275234.5</v>
      </c>
      <c r="M67" s="30">
        <v>190.15</v>
      </c>
      <c r="N67" s="29">
        <v>260278.52</v>
      </c>
      <c r="O67" s="29">
        <v>-2094.39</v>
      </c>
      <c r="P67" s="29">
        <v>169043.34</v>
      </c>
      <c r="Q67" s="30">
        <v>85.24</v>
      </c>
      <c r="R67" s="29">
        <v>123088.93</v>
      </c>
      <c r="S67" s="29">
        <v>-198.08</v>
      </c>
      <c r="T67" s="29">
        <v>8243.42</v>
      </c>
      <c r="U67" s="30">
        <v>17.54</v>
      </c>
      <c r="V67" s="29">
        <v>124523.69</v>
      </c>
      <c r="W67" s="29">
        <v>185.25</v>
      </c>
      <c r="X67" s="29">
        <v>2980547.92</v>
      </c>
      <c r="Y67" s="29">
        <v>-16458.12</v>
      </c>
      <c r="Z67" s="29">
        <v>45797.27</v>
      </c>
      <c r="AA67" s="30">
        <v>100.17</v>
      </c>
      <c r="AB67" s="29">
        <v>194829.79</v>
      </c>
      <c r="AC67" s="30">
        <v>-196.83</v>
      </c>
      <c r="AD67" s="29">
        <v>19104.189999999999</v>
      </c>
      <c r="AE67" s="30">
        <v>19.78</v>
      </c>
      <c r="AF67" s="29">
        <v>23708.29</v>
      </c>
      <c r="AG67" s="30">
        <v>23.69</v>
      </c>
      <c r="AH67" s="29">
        <v>202499.21</v>
      </c>
      <c r="AI67" s="29">
        <v>-332.49</v>
      </c>
      <c r="AJ67" s="29">
        <v>96931.29</v>
      </c>
      <c r="AK67" s="29">
        <v>-64.39</v>
      </c>
      <c r="AL67" s="29">
        <v>96004.44</v>
      </c>
      <c r="AM67" s="29">
        <v>-675.07</v>
      </c>
      <c r="AN67" s="29">
        <v>181813.76000000001</v>
      </c>
      <c r="AO67" s="29">
        <v>-1382.09</v>
      </c>
      <c r="AP67" s="29">
        <v>164601.88</v>
      </c>
      <c r="AQ67" s="29">
        <v>-161.82</v>
      </c>
      <c r="AR67" s="29">
        <v>23348.45</v>
      </c>
      <c r="AS67" s="30">
        <v>-18.48</v>
      </c>
      <c r="AT67" s="29">
        <v>90170.65</v>
      </c>
      <c r="AU67" s="30">
        <v>-553.11</v>
      </c>
      <c r="AV67" s="29">
        <v>47051.23</v>
      </c>
      <c r="AW67" s="30">
        <v>67.739999999999995</v>
      </c>
      <c r="AX67" s="29">
        <v>61577.87</v>
      </c>
      <c r="AY67" s="30">
        <v>75.62</v>
      </c>
      <c r="AZ67" s="28">
        <v>3182882.78</v>
      </c>
      <c r="BA67" s="29">
        <v>-16995.990000000002</v>
      </c>
      <c r="BB67" s="29">
        <v>115437.69</v>
      </c>
      <c r="BC67" s="30">
        <v>42.9</v>
      </c>
      <c r="BD67" s="29">
        <v>31848.39</v>
      </c>
      <c r="BE67" s="30">
        <v>-31.53</v>
      </c>
      <c r="BF67" s="29"/>
      <c r="BG67" s="29"/>
      <c r="BH67" s="29">
        <v>99853.18</v>
      </c>
      <c r="BI67" s="30">
        <v>141.22999999999999</v>
      </c>
      <c r="BJ67" s="29">
        <v>114446.21</v>
      </c>
      <c r="BK67" s="30">
        <v>-11.64</v>
      </c>
      <c r="BL67" s="29">
        <v>42255.31</v>
      </c>
      <c r="BM67" s="30">
        <v>-5.23</v>
      </c>
      <c r="BN67" s="29">
        <v>49507.3</v>
      </c>
      <c r="BO67" s="30">
        <v>-8.42</v>
      </c>
      <c r="BP67" s="29">
        <v>70137.7</v>
      </c>
      <c r="BQ67" s="30">
        <v>78.099999999999994</v>
      </c>
      <c r="BR67" s="29">
        <v>296270.59999999998</v>
      </c>
      <c r="BS67" s="29">
        <v>4.49</v>
      </c>
      <c r="BT67" s="29">
        <v>3021147.23</v>
      </c>
      <c r="BU67" s="29">
        <v>-16294.9</v>
      </c>
      <c r="BV67" s="29">
        <v>434404.57</v>
      </c>
      <c r="BW67" s="29">
        <v>-190.13</v>
      </c>
      <c r="BX67" s="29">
        <v>71517.279999999999</v>
      </c>
      <c r="BY67" s="30">
        <v>-146.87</v>
      </c>
      <c r="BZ67" s="29">
        <v>277818.2</v>
      </c>
      <c r="CA67" s="29">
        <v>-2057.16</v>
      </c>
      <c r="CB67" s="29">
        <v>11363.72</v>
      </c>
      <c r="CC67" s="30">
        <v>-34.659999999999997</v>
      </c>
      <c r="CD67" s="29">
        <v>25781.16</v>
      </c>
      <c r="CE67" s="30">
        <v>-17.05</v>
      </c>
      <c r="CF67" s="29">
        <v>27825.48</v>
      </c>
      <c r="CG67" s="30">
        <v>32.9</v>
      </c>
      <c r="CH67" s="29">
        <v>65953.59</v>
      </c>
      <c r="CI67" s="30">
        <v>125.88</v>
      </c>
      <c r="CJ67" s="29">
        <v>317663.71000000002</v>
      </c>
      <c r="CK67" s="29">
        <v>417.8</v>
      </c>
      <c r="CL67" s="29">
        <v>222222.67</v>
      </c>
      <c r="CM67" s="30">
        <v>-202.26</v>
      </c>
      <c r="CN67" s="28">
        <v>111872.75</v>
      </c>
      <c r="CO67" s="30">
        <v>45.3</v>
      </c>
      <c r="CP67" s="29">
        <v>115983.31</v>
      </c>
      <c r="CQ67" s="30">
        <v>42.98</v>
      </c>
      <c r="CR67" s="29">
        <v>155589.16</v>
      </c>
      <c r="CS67" s="29">
        <v>-140.86000000000001</v>
      </c>
      <c r="CT67" s="29">
        <v>179978.51</v>
      </c>
      <c r="CU67" s="30">
        <v>-751.3</v>
      </c>
      <c r="CV67" s="29">
        <v>3021147.23</v>
      </c>
      <c r="CW67" s="29">
        <v>-16294.9</v>
      </c>
      <c r="CX67" s="29">
        <v>222806.28</v>
      </c>
      <c r="CY67" s="29">
        <v>-129.63</v>
      </c>
      <c r="CZ67" s="29">
        <v>18348.95</v>
      </c>
      <c r="DA67" s="30">
        <v>77.81</v>
      </c>
      <c r="DB67" s="29">
        <v>31848.39</v>
      </c>
      <c r="DC67" s="30">
        <v>-31.53</v>
      </c>
      <c r="DD67" s="29">
        <v>8243.42</v>
      </c>
      <c r="DE67" s="30">
        <v>17.54</v>
      </c>
      <c r="DF67" s="29">
        <v>53661.279999999999</v>
      </c>
      <c r="DG67" s="30">
        <v>-122.89</v>
      </c>
      <c r="DH67" s="29">
        <v>18190.990000000002</v>
      </c>
      <c r="DI67" s="30">
        <v>6.83</v>
      </c>
      <c r="DJ67" s="29">
        <v>610608.57999999996</v>
      </c>
      <c r="DK67" s="29">
        <v>-395.52</v>
      </c>
      <c r="DL67" s="29">
        <v>88815.69</v>
      </c>
      <c r="DM67" s="29">
        <v>71.33</v>
      </c>
      <c r="DN67" s="29">
        <v>3021147.23</v>
      </c>
      <c r="DO67" s="29">
        <v>-16294.9</v>
      </c>
      <c r="DP67" s="29">
        <v>69935.19</v>
      </c>
      <c r="DQ67" s="30">
        <v>209.15</v>
      </c>
      <c r="DR67" s="29">
        <v>41656.019999999997</v>
      </c>
      <c r="DS67" s="30">
        <v>46.5</v>
      </c>
      <c r="DT67" s="29">
        <v>123088.93</v>
      </c>
      <c r="DU67" s="29">
        <v>-198.08</v>
      </c>
      <c r="DV67" s="29">
        <v>32228.51</v>
      </c>
      <c r="DW67" s="30">
        <v>57.34</v>
      </c>
      <c r="DX67" s="29">
        <v>124523.69</v>
      </c>
      <c r="DY67" s="30">
        <v>185.25</v>
      </c>
      <c r="DZ67" s="29">
        <v>7575.8</v>
      </c>
      <c r="EA67" s="30">
        <v>26.23</v>
      </c>
      <c r="EB67" s="29">
        <v>10879.2</v>
      </c>
      <c r="EC67" s="30">
        <v>18.149999999999999</v>
      </c>
      <c r="ED67" s="29">
        <v>9693.92</v>
      </c>
      <c r="EE67" s="30">
        <v>21.9</v>
      </c>
      <c r="EF67" s="29">
        <v>202717.38</v>
      </c>
      <c r="EG67" s="30">
        <v>163.98</v>
      </c>
      <c r="EH67" s="29">
        <v>260108.42</v>
      </c>
      <c r="EI67" s="30">
        <v>-241.82</v>
      </c>
      <c r="EJ67" s="29">
        <v>96048.82</v>
      </c>
      <c r="EK67" s="30">
        <v>153.11000000000001</v>
      </c>
      <c r="EL67" s="29">
        <v>28103.47</v>
      </c>
      <c r="EM67" s="30">
        <v>-15.91</v>
      </c>
      <c r="EN67" s="29">
        <v>41656.019999999997</v>
      </c>
      <c r="EO67" s="30">
        <v>46.5</v>
      </c>
      <c r="EP67" s="29">
        <v>151296.09</v>
      </c>
      <c r="EQ67" s="29">
        <v>32.24</v>
      </c>
      <c r="ER67" s="29">
        <v>11802.87</v>
      </c>
      <c r="ES67" s="29">
        <v>46.7</v>
      </c>
      <c r="ET67" s="29">
        <v>164601.88</v>
      </c>
      <c r="EU67" s="29">
        <v>-161.82</v>
      </c>
      <c r="EV67" s="29">
        <v>45797.27</v>
      </c>
      <c r="EW67" s="30">
        <v>100.17</v>
      </c>
      <c r="EX67" s="29">
        <v>70186.039999999994</v>
      </c>
      <c r="EY67" s="30">
        <v>-57.19</v>
      </c>
    </row>
    <row r="68" spans="1:155">
      <c r="A68" s="27">
        <v>46163</v>
      </c>
      <c r="B68" s="29">
        <v>6209517.2599999998</v>
      </c>
      <c r="C68" s="29">
        <v>-18129.509999999998</v>
      </c>
      <c r="D68" s="29">
        <v>617915.43999999994</v>
      </c>
      <c r="E68" s="29">
        <v>1113.1500000000001</v>
      </c>
      <c r="F68" s="29">
        <v>2649270.31</v>
      </c>
      <c r="G68" s="29">
        <v>-8412.2900000000009</v>
      </c>
      <c r="H68" s="29">
        <v>315121.82</v>
      </c>
      <c r="I68" s="29">
        <v>147.99</v>
      </c>
      <c r="J68" s="29">
        <v>41244.870000000003</v>
      </c>
      <c r="K68" s="29">
        <v>-12.17</v>
      </c>
      <c r="L68" s="29">
        <v>292051.57</v>
      </c>
      <c r="M68" s="30">
        <v>126.13</v>
      </c>
      <c r="N68" s="29">
        <v>297403.34999999998</v>
      </c>
      <c r="O68" s="29">
        <v>-1340.84</v>
      </c>
      <c r="P68" s="29">
        <v>174824</v>
      </c>
      <c r="Q68" s="30">
        <v>15.97</v>
      </c>
      <c r="R68" s="29">
        <v>131082.23999999999</v>
      </c>
      <c r="S68" s="29">
        <v>-226.15</v>
      </c>
      <c r="T68" s="29">
        <v>8459.8700000000008</v>
      </c>
      <c r="U68" s="30">
        <v>14.82</v>
      </c>
      <c r="V68" s="29">
        <v>134658.4</v>
      </c>
      <c r="W68" s="29">
        <v>412.33</v>
      </c>
      <c r="X68" s="29">
        <v>3270552.24</v>
      </c>
      <c r="Y68" s="29">
        <v>-14555.98</v>
      </c>
      <c r="Z68" s="29">
        <v>46972.65</v>
      </c>
      <c r="AA68" s="30">
        <v>65.55</v>
      </c>
      <c r="AB68" s="29">
        <v>198590.43</v>
      </c>
      <c r="AC68" s="30">
        <v>-198.64</v>
      </c>
      <c r="AD68" s="29">
        <v>20410.61</v>
      </c>
      <c r="AE68" s="30">
        <v>19.809999999999999</v>
      </c>
      <c r="AF68" s="29">
        <v>24293.51</v>
      </c>
      <c r="AG68" s="30">
        <v>37.69</v>
      </c>
      <c r="AH68" s="29">
        <v>211788.71</v>
      </c>
      <c r="AI68" s="29">
        <v>-355.83</v>
      </c>
      <c r="AJ68" s="29">
        <v>98913.21</v>
      </c>
      <c r="AK68" s="29">
        <v>-59.19</v>
      </c>
      <c r="AL68" s="29">
        <v>111458.34</v>
      </c>
      <c r="AM68" s="29">
        <v>-411.94</v>
      </c>
      <c r="AN68" s="29">
        <v>204239.19</v>
      </c>
      <c r="AO68" s="29">
        <v>-875.49</v>
      </c>
      <c r="AP68" s="29">
        <v>180717.51</v>
      </c>
      <c r="AQ68" s="29">
        <v>-228.16</v>
      </c>
      <c r="AR68" s="29">
        <v>24105.67</v>
      </c>
      <c r="AS68" s="30">
        <v>-21.22</v>
      </c>
      <c r="AT68" s="29">
        <v>101625.04</v>
      </c>
      <c r="AU68" s="30">
        <v>-497.6</v>
      </c>
      <c r="AV68" s="29">
        <v>47009.65</v>
      </c>
      <c r="AW68" s="30">
        <v>-3.28</v>
      </c>
      <c r="AX68" s="29">
        <v>66043.570000000007</v>
      </c>
      <c r="AY68" s="30">
        <v>95.17</v>
      </c>
      <c r="AZ68" s="28">
        <v>3494944.51</v>
      </c>
      <c r="BA68" s="29">
        <v>-15064.7</v>
      </c>
      <c r="BB68" s="29">
        <v>125359.79</v>
      </c>
      <c r="BC68" s="30">
        <v>-1.23</v>
      </c>
      <c r="BD68" s="29">
        <v>33824.449999999997</v>
      </c>
      <c r="BE68" s="30">
        <v>-9.33</v>
      </c>
      <c r="BF68" s="29"/>
      <c r="BG68" s="29"/>
      <c r="BH68" s="29">
        <v>104469.89</v>
      </c>
      <c r="BI68" s="30">
        <v>13.52</v>
      </c>
      <c r="BJ68" s="29">
        <v>120807.6</v>
      </c>
      <c r="BK68" s="30">
        <v>13.1</v>
      </c>
      <c r="BL68" s="29">
        <v>44552.95</v>
      </c>
      <c r="BM68" s="30">
        <v>-7.9</v>
      </c>
      <c r="BN68" s="29">
        <v>52251.03</v>
      </c>
      <c r="BO68" s="30">
        <v>-56.2</v>
      </c>
      <c r="BP68" s="29">
        <v>74242.600000000006</v>
      </c>
      <c r="BQ68" s="30">
        <v>92.72</v>
      </c>
      <c r="BR68" s="29">
        <v>323194.17</v>
      </c>
      <c r="BS68" s="29">
        <v>91.75</v>
      </c>
      <c r="BT68" s="29">
        <v>3313056.03</v>
      </c>
      <c r="BU68" s="29">
        <v>-14324.56</v>
      </c>
      <c r="BV68" s="29">
        <v>471149.13</v>
      </c>
      <c r="BW68" s="29">
        <v>-306.12</v>
      </c>
      <c r="BX68" s="29">
        <v>75218.880000000005</v>
      </c>
      <c r="BY68" s="30">
        <v>-84.95</v>
      </c>
      <c r="BZ68" s="29">
        <v>315697.53000000003</v>
      </c>
      <c r="CA68" s="29">
        <v>-1287.43</v>
      </c>
      <c r="CB68" s="29">
        <v>11383.86</v>
      </c>
      <c r="CC68" s="30">
        <v>-45.77</v>
      </c>
      <c r="CD68" s="29">
        <v>26039.05</v>
      </c>
      <c r="CE68" s="30">
        <v>2.46</v>
      </c>
      <c r="CF68" s="29">
        <v>29609.23</v>
      </c>
      <c r="CG68" s="30">
        <v>-16.059999999999999</v>
      </c>
      <c r="CH68" s="29">
        <v>66199.37</v>
      </c>
      <c r="CI68" s="30">
        <v>24.66</v>
      </c>
      <c r="CJ68" s="29">
        <v>325350.69</v>
      </c>
      <c r="CK68" s="29">
        <v>256.48</v>
      </c>
      <c r="CL68" s="29">
        <v>226101.46</v>
      </c>
      <c r="CM68" s="30">
        <v>-205.53</v>
      </c>
      <c r="CN68" s="29">
        <v>118913.38</v>
      </c>
      <c r="CO68" s="30">
        <v>33.33</v>
      </c>
      <c r="CP68" s="29">
        <v>125915.1</v>
      </c>
      <c r="CQ68" s="30">
        <v>-1.37</v>
      </c>
      <c r="CR68" s="29">
        <v>163397.14000000001</v>
      </c>
      <c r="CS68" s="29">
        <v>-182.42</v>
      </c>
      <c r="CT68" s="29">
        <v>197463.97</v>
      </c>
      <c r="CU68" s="30">
        <v>-526.96</v>
      </c>
      <c r="CV68" s="29">
        <v>3313056.03</v>
      </c>
      <c r="CW68" s="29">
        <v>-14324.56</v>
      </c>
      <c r="CX68" s="29">
        <v>243332.57</v>
      </c>
      <c r="CY68" s="29">
        <v>-98.8</v>
      </c>
      <c r="CZ68" s="29">
        <v>19988.04</v>
      </c>
      <c r="DA68" s="30">
        <v>26.77</v>
      </c>
      <c r="DB68" s="29">
        <v>33824.449999999997</v>
      </c>
      <c r="DC68" s="30">
        <v>-9.33</v>
      </c>
      <c r="DD68" s="29">
        <v>8459.8700000000008</v>
      </c>
      <c r="DE68" s="30">
        <v>14.82</v>
      </c>
      <c r="DF68" s="29">
        <v>56773</v>
      </c>
      <c r="DG68" s="30">
        <v>-43.1</v>
      </c>
      <c r="DH68" s="29">
        <v>18404.25</v>
      </c>
      <c r="DI68" s="30">
        <v>31.55</v>
      </c>
      <c r="DJ68" s="29">
        <v>651257.80000000005</v>
      </c>
      <c r="DK68" s="29">
        <v>-448.54</v>
      </c>
      <c r="DL68" s="29">
        <v>95511.94</v>
      </c>
      <c r="DM68" s="30">
        <v>56.37</v>
      </c>
      <c r="DN68" s="29">
        <v>3313056.03</v>
      </c>
      <c r="DO68" s="29">
        <v>-14324.56</v>
      </c>
      <c r="DP68" s="29">
        <v>70166.05</v>
      </c>
      <c r="DQ68" s="30">
        <v>52.04</v>
      </c>
      <c r="DR68" s="29">
        <v>42280.87</v>
      </c>
      <c r="DS68" s="30">
        <v>3.42</v>
      </c>
      <c r="DT68" s="29">
        <v>131082.23999999999</v>
      </c>
      <c r="DU68" s="29">
        <v>-226.15</v>
      </c>
      <c r="DV68" s="29">
        <v>32047.8</v>
      </c>
      <c r="DW68" s="30">
        <v>44.27</v>
      </c>
      <c r="DX68" s="29">
        <v>134658.4</v>
      </c>
      <c r="DY68" s="30">
        <v>412.33</v>
      </c>
      <c r="DZ68" s="29">
        <v>7663.36</v>
      </c>
      <c r="EA68" s="30">
        <v>12.2</v>
      </c>
      <c r="EB68" s="29">
        <v>10876.52</v>
      </c>
      <c r="EC68" s="30">
        <v>14.63</v>
      </c>
      <c r="ED68" s="29">
        <v>10258.82</v>
      </c>
      <c r="EE68" s="30">
        <v>41.51</v>
      </c>
      <c r="EF68" s="29">
        <v>210490.26</v>
      </c>
      <c r="EG68" s="30">
        <v>172.22</v>
      </c>
      <c r="EH68" s="29">
        <v>294302.65999999997</v>
      </c>
      <c r="EI68" s="30">
        <v>-322.14</v>
      </c>
      <c r="EJ68" s="29">
        <v>97126.13</v>
      </c>
      <c r="EK68" s="30">
        <v>1.76</v>
      </c>
      <c r="EL68" s="29">
        <v>28362.52</v>
      </c>
      <c r="EM68" s="30">
        <v>2.04</v>
      </c>
      <c r="EN68" s="29">
        <v>42280.87</v>
      </c>
      <c r="EO68" s="30">
        <v>3.42</v>
      </c>
      <c r="EP68" s="29">
        <v>153871.67000000001</v>
      </c>
      <c r="EQ68" s="29">
        <v>8.0399999999999991</v>
      </c>
      <c r="ER68" s="29">
        <v>12170.75</v>
      </c>
      <c r="ES68" s="29">
        <v>34.130000000000003</v>
      </c>
      <c r="ET68" s="29">
        <v>180717.51</v>
      </c>
      <c r="EU68" s="29">
        <v>-228.16</v>
      </c>
      <c r="EV68" s="29">
        <v>46972.65</v>
      </c>
      <c r="EW68" s="30">
        <v>65.55</v>
      </c>
      <c r="EX68" s="29">
        <v>78942.45</v>
      </c>
      <c r="EY68" s="30">
        <v>-66.92</v>
      </c>
    </row>
    <row r="69" spans="1:155">
      <c r="A69" s="27">
        <v>46164</v>
      </c>
      <c r="B69" s="29">
        <v>6234943.3700000001</v>
      </c>
      <c r="C69" s="29">
        <v>-14447.7</v>
      </c>
      <c r="D69" s="29">
        <v>648782.88</v>
      </c>
      <c r="E69" s="29">
        <v>1302.56</v>
      </c>
      <c r="F69" s="29">
        <v>2619532.88</v>
      </c>
      <c r="G69" s="29">
        <v>-6679.62</v>
      </c>
      <c r="H69" s="29">
        <v>325512.81</v>
      </c>
      <c r="I69" s="29">
        <v>113.51</v>
      </c>
      <c r="J69" s="29">
        <v>41790.080000000002</v>
      </c>
      <c r="K69" s="28">
        <v>19.04</v>
      </c>
      <c r="L69" s="29">
        <v>300984.14</v>
      </c>
      <c r="M69" s="30">
        <v>41.26</v>
      </c>
      <c r="N69" s="29">
        <v>293042.34000000003</v>
      </c>
      <c r="O69" s="29">
        <v>-1392.3</v>
      </c>
      <c r="P69" s="29">
        <v>181620.31</v>
      </c>
      <c r="Q69" s="30">
        <v>128.44999999999999</v>
      </c>
      <c r="R69" s="29">
        <v>133988.15</v>
      </c>
      <c r="S69" s="29">
        <v>-62.58</v>
      </c>
      <c r="T69" s="29">
        <v>8565.15</v>
      </c>
      <c r="U69" s="30">
        <v>8.0399999999999991</v>
      </c>
      <c r="V69" s="29">
        <v>140896.01</v>
      </c>
      <c r="W69" s="29">
        <v>439.71</v>
      </c>
      <c r="X69" s="29">
        <v>3233816.78</v>
      </c>
      <c r="Y69" s="29">
        <v>-10655.39</v>
      </c>
      <c r="Z69" s="29">
        <v>47134.42</v>
      </c>
      <c r="AA69" s="30">
        <v>72.78</v>
      </c>
      <c r="AB69" s="29">
        <v>204161.11</v>
      </c>
      <c r="AC69" s="30">
        <v>-210.92</v>
      </c>
      <c r="AD69" s="29">
        <v>20608.599999999999</v>
      </c>
      <c r="AE69" s="30">
        <v>29.08</v>
      </c>
      <c r="AF69" s="29">
        <v>24667.78</v>
      </c>
      <c r="AG69" s="30">
        <v>50.06</v>
      </c>
      <c r="AH69" s="29">
        <v>218265.14</v>
      </c>
      <c r="AI69" s="29">
        <v>-494.29</v>
      </c>
      <c r="AJ69" s="29">
        <v>101171.1</v>
      </c>
      <c r="AK69" s="29">
        <v>-0.42</v>
      </c>
      <c r="AL69" s="29">
        <v>111143.39</v>
      </c>
      <c r="AM69" s="29">
        <v>-595</v>
      </c>
      <c r="AN69" s="29">
        <v>200831.2</v>
      </c>
      <c r="AO69" s="29">
        <v>-754.67</v>
      </c>
      <c r="AP69" s="29">
        <v>185248.74</v>
      </c>
      <c r="AQ69" s="29">
        <v>-599.4</v>
      </c>
      <c r="AR69" s="29">
        <v>24563.81</v>
      </c>
      <c r="AS69" s="30">
        <v>3.89</v>
      </c>
      <c r="AT69" s="29">
        <v>102061.85</v>
      </c>
      <c r="AU69" s="30">
        <v>-362.95</v>
      </c>
      <c r="AV69" s="29">
        <v>47601.5</v>
      </c>
      <c r="AW69" s="30">
        <v>40.659999999999997</v>
      </c>
      <c r="AX69" s="29">
        <v>67608.37</v>
      </c>
      <c r="AY69" s="30">
        <v>140.6</v>
      </c>
      <c r="AZ69" s="28">
        <v>3472308.84</v>
      </c>
      <c r="BA69" s="29">
        <v>-11014.6</v>
      </c>
      <c r="BB69" s="29">
        <v>127652.76</v>
      </c>
      <c r="BC69" s="30">
        <v>-62</v>
      </c>
      <c r="BD69" s="29">
        <v>34210.410000000003</v>
      </c>
      <c r="BE69" s="30">
        <v>-33.29</v>
      </c>
      <c r="BF69" s="29"/>
      <c r="BG69" s="29"/>
      <c r="BH69" s="29">
        <v>111356.43</v>
      </c>
      <c r="BI69" s="30">
        <v>113</v>
      </c>
      <c r="BJ69" s="29">
        <v>126604.33</v>
      </c>
      <c r="BK69" s="30">
        <v>91.41</v>
      </c>
      <c r="BL69" s="29">
        <v>45597.23</v>
      </c>
      <c r="BM69" s="30">
        <v>7.37</v>
      </c>
      <c r="BN69" s="29">
        <v>53046.49</v>
      </c>
      <c r="BO69" s="30">
        <v>-116.26</v>
      </c>
      <c r="BP69" s="29">
        <v>76115.320000000007</v>
      </c>
      <c r="BQ69" s="30">
        <v>145.88</v>
      </c>
      <c r="BR69" s="29">
        <v>330473.96000000002</v>
      </c>
      <c r="BS69" s="29">
        <v>-518.16</v>
      </c>
      <c r="BT69" s="29">
        <v>3278146.9</v>
      </c>
      <c r="BU69" s="29">
        <v>-10459.620000000001</v>
      </c>
      <c r="BV69" s="29">
        <v>478166.84</v>
      </c>
      <c r="BW69" s="29">
        <v>-304.63</v>
      </c>
      <c r="BX69" s="29">
        <v>76232.28</v>
      </c>
      <c r="BY69" s="30">
        <v>-7.09</v>
      </c>
      <c r="BZ69" s="29">
        <v>311974.59000000003</v>
      </c>
      <c r="CA69" s="29">
        <v>-1349.68</v>
      </c>
      <c r="CB69" s="29">
        <v>11602.25</v>
      </c>
      <c r="CC69" s="30">
        <v>-32.82</v>
      </c>
      <c r="CD69" s="29">
        <v>26565.96</v>
      </c>
      <c r="CE69" s="30">
        <v>14.72</v>
      </c>
      <c r="CF69" s="29">
        <v>29110.57</v>
      </c>
      <c r="CG69" s="30">
        <v>-14.47</v>
      </c>
      <c r="CH69" s="29">
        <v>67519.12</v>
      </c>
      <c r="CI69" s="30">
        <v>84.72</v>
      </c>
      <c r="CJ69" s="29">
        <v>340845.29</v>
      </c>
      <c r="CK69" s="29">
        <v>360.66</v>
      </c>
      <c r="CL69" s="29">
        <v>232135.9</v>
      </c>
      <c r="CM69" s="30">
        <v>-206.28</v>
      </c>
      <c r="CN69" s="29">
        <v>121022.38</v>
      </c>
      <c r="CO69" s="30">
        <v>-59.89</v>
      </c>
      <c r="CP69" s="29">
        <v>128204.37</v>
      </c>
      <c r="CQ69" s="30">
        <v>-62.24</v>
      </c>
      <c r="CR69" s="29">
        <v>167769.51999999999</v>
      </c>
      <c r="CS69" s="29">
        <v>6.59</v>
      </c>
      <c r="CT69" s="29">
        <v>212352.05</v>
      </c>
      <c r="CU69" s="30">
        <v>-359</v>
      </c>
      <c r="CV69" s="29">
        <v>3278146.9</v>
      </c>
      <c r="CW69" s="29">
        <v>-10459.620000000001</v>
      </c>
      <c r="CX69" s="29">
        <v>250319.1</v>
      </c>
      <c r="CY69" s="29">
        <v>-94.91</v>
      </c>
      <c r="CZ69" s="29">
        <v>20997.84</v>
      </c>
      <c r="DA69" s="30">
        <v>101.18</v>
      </c>
      <c r="DB69" s="29">
        <v>34210.410000000003</v>
      </c>
      <c r="DC69" s="30">
        <v>-33.29</v>
      </c>
      <c r="DD69" s="29">
        <v>8565.15</v>
      </c>
      <c r="DE69" s="30">
        <v>8.0399999999999991</v>
      </c>
      <c r="DF69" s="29">
        <v>57571.44</v>
      </c>
      <c r="DG69" s="30">
        <v>17.52</v>
      </c>
      <c r="DH69" s="29">
        <v>18838.509999999998</v>
      </c>
      <c r="DI69" s="30">
        <v>25.56</v>
      </c>
      <c r="DJ69" s="29">
        <v>671356.77</v>
      </c>
      <c r="DK69" s="29">
        <v>-953.7</v>
      </c>
      <c r="DL69" s="29">
        <v>97468.479999999996</v>
      </c>
      <c r="DM69" s="30">
        <v>-44.22</v>
      </c>
      <c r="DN69" s="29">
        <v>3278146.9</v>
      </c>
      <c r="DO69" s="29">
        <v>-10459.620000000001</v>
      </c>
      <c r="DP69" s="29">
        <v>74650.63</v>
      </c>
      <c r="DQ69" s="30">
        <v>120.15</v>
      </c>
      <c r="DR69" s="29">
        <v>42983.63</v>
      </c>
      <c r="DS69" s="30">
        <v>7.32</v>
      </c>
      <c r="DT69" s="29">
        <v>133988.15</v>
      </c>
      <c r="DU69" s="29">
        <v>-62.58</v>
      </c>
      <c r="DV69" s="29">
        <v>33477.78</v>
      </c>
      <c r="DW69" s="30">
        <v>69.569999999999993</v>
      </c>
      <c r="DX69" s="29">
        <v>140896.01</v>
      </c>
      <c r="DY69" s="30">
        <v>439.71</v>
      </c>
      <c r="DZ69" s="29">
        <v>7788.25</v>
      </c>
      <c r="EA69" s="30">
        <v>7.84</v>
      </c>
      <c r="EB69" s="29">
        <v>11180.04</v>
      </c>
      <c r="EC69" s="30">
        <v>4.1500000000000004</v>
      </c>
      <c r="ED69" s="29">
        <v>10597.51</v>
      </c>
      <c r="EE69" s="30">
        <v>34.14</v>
      </c>
      <c r="EF69" s="29">
        <v>218914.29</v>
      </c>
      <c r="EG69" s="30">
        <v>178.24</v>
      </c>
      <c r="EH69" s="29">
        <v>295366.65999999997</v>
      </c>
      <c r="EI69" s="30">
        <v>-343.62</v>
      </c>
      <c r="EJ69" s="29">
        <v>98592.639999999999</v>
      </c>
      <c r="EK69" s="30">
        <v>66.98</v>
      </c>
      <c r="EL69" s="29">
        <v>28921.439999999999</v>
      </c>
      <c r="EM69" s="30">
        <v>12.89</v>
      </c>
      <c r="EN69" s="29">
        <v>42983.63</v>
      </c>
      <c r="EO69" s="30">
        <v>7.32</v>
      </c>
      <c r="EP69" s="29">
        <v>158986.04999999999</v>
      </c>
      <c r="EQ69" s="29">
        <v>28.34</v>
      </c>
      <c r="ER69" s="29">
        <v>12590.09</v>
      </c>
      <c r="ES69" s="29">
        <v>-5.5</v>
      </c>
      <c r="ET69" s="29">
        <v>185248.74</v>
      </c>
      <c r="EU69" s="29">
        <v>-599.4</v>
      </c>
      <c r="EV69" s="29">
        <v>47134.42</v>
      </c>
      <c r="EW69" s="30">
        <v>72.78</v>
      </c>
      <c r="EX69" s="29">
        <v>81069.95</v>
      </c>
      <c r="EY69" s="30">
        <v>-135.01</v>
      </c>
    </row>
    <row r="70" spans="1:155">
      <c r="A70" s="27">
        <v>46168</v>
      </c>
      <c r="B70" s="29">
        <v>6393492.7999999998</v>
      </c>
      <c r="C70" s="29">
        <v>-10930.58</v>
      </c>
      <c r="D70" s="29">
        <v>655042.97</v>
      </c>
      <c r="E70" s="29">
        <v>962.55</v>
      </c>
      <c r="F70" s="29">
        <v>2659673.61</v>
      </c>
      <c r="G70" s="29">
        <v>-4278.59</v>
      </c>
      <c r="H70" s="29">
        <v>325011.45</v>
      </c>
      <c r="I70" s="29">
        <v>71.959999999999994</v>
      </c>
      <c r="J70" s="29">
        <v>41450.730000000003</v>
      </c>
      <c r="K70" s="30">
        <v>29.56</v>
      </c>
      <c r="L70" s="29">
        <v>300615.57</v>
      </c>
      <c r="M70" s="30">
        <v>24.59</v>
      </c>
      <c r="N70" s="29">
        <v>302804.93</v>
      </c>
      <c r="O70" s="29">
        <v>-1085.79</v>
      </c>
      <c r="P70" s="28">
        <v>181107.81</v>
      </c>
      <c r="Q70" s="30">
        <v>100.34</v>
      </c>
      <c r="R70" s="29">
        <v>133537.01999999999</v>
      </c>
      <c r="S70" s="29">
        <v>-14.79</v>
      </c>
      <c r="T70" s="29">
        <v>8337.7800000000007</v>
      </c>
      <c r="U70" s="30">
        <v>6.44</v>
      </c>
      <c r="V70" s="29">
        <v>142816.26</v>
      </c>
      <c r="W70" s="29">
        <v>178.43</v>
      </c>
      <c r="X70" s="29">
        <v>3354114.14</v>
      </c>
      <c r="Y70" s="29">
        <v>-8023.87</v>
      </c>
      <c r="Z70" s="29">
        <v>46987.15</v>
      </c>
      <c r="AA70" s="30">
        <v>65.790000000000006</v>
      </c>
      <c r="AB70" s="29">
        <v>200855.16</v>
      </c>
      <c r="AC70" s="30">
        <v>-117.31</v>
      </c>
      <c r="AD70" s="29">
        <v>20756.38</v>
      </c>
      <c r="AE70" s="30">
        <v>36.299999999999997</v>
      </c>
      <c r="AF70" s="29">
        <v>24296.3</v>
      </c>
      <c r="AG70" s="30">
        <v>41.05</v>
      </c>
      <c r="AH70" s="29">
        <v>232747.9</v>
      </c>
      <c r="AI70" s="29">
        <v>-344.8</v>
      </c>
      <c r="AJ70" s="29">
        <v>99421.98</v>
      </c>
      <c r="AK70" s="29">
        <v>44.08</v>
      </c>
      <c r="AL70" s="29">
        <v>113089.77</v>
      </c>
      <c r="AM70" s="29">
        <v>-594.32000000000005</v>
      </c>
      <c r="AN70" s="29">
        <v>208568.37</v>
      </c>
      <c r="AO70" s="29">
        <v>-470.46</v>
      </c>
      <c r="AP70" s="29">
        <v>182995.20000000001</v>
      </c>
      <c r="AQ70" s="29">
        <v>-635.04</v>
      </c>
      <c r="AR70" s="29">
        <v>24541.42</v>
      </c>
      <c r="AS70" s="30">
        <v>11.31</v>
      </c>
      <c r="AT70" s="29">
        <v>100950.19</v>
      </c>
      <c r="AU70" s="30">
        <v>-208.28</v>
      </c>
      <c r="AV70" s="29">
        <v>46768.97</v>
      </c>
      <c r="AW70" s="30">
        <v>51.81</v>
      </c>
      <c r="AX70" s="29">
        <v>68237.009999999995</v>
      </c>
      <c r="AY70" s="30">
        <v>65.64</v>
      </c>
      <c r="AZ70" s="28">
        <v>3618627.48</v>
      </c>
      <c r="BA70" s="29">
        <v>-8522.66</v>
      </c>
      <c r="BB70" s="29">
        <v>124064.15</v>
      </c>
      <c r="BC70" s="30">
        <v>-54.29</v>
      </c>
      <c r="BD70" s="29">
        <v>34631.58</v>
      </c>
      <c r="BE70" s="30">
        <v>-58.56</v>
      </c>
      <c r="BF70" s="29"/>
      <c r="BG70" s="29"/>
      <c r="BH70" s="29">
        <v>112354.52</v>
      </c>
      <c r="BI70" s="30">
        <v>109.17</v>
      </c>
      <c r="BJ70" s="29">
        <v>127988.66</v>
      </c>
      <c r="BK70" s="30">
        <v>60.68</v>
      </c>
      <c r="BL70" s="29">
        <v>45961.440000000002</v>
      </c>
      <c r="BM70" s="30">
        <v>18.940000000000001</v>
      </c>
      <c r="BN70" s="29">
        <v>52792.3</v>
      </c>
      <c r="BO70" s="30">
        <v>-128.74</v>
      </c>
      <c r="BP70" s="29">
        <v>76829.679999999993</v>
      </c>
      <c r="BQ70" s="30">
        <v>45.18</v>
      </c>
      <c r="BR70" s="29">
        <v>329187</v>
      </c>
      <c r="BS70" s="29">
        <v>-393.32</v>
      </c>
      <c r="BT70" s="29">
        <v>3400014.1</v>
      </c>
      <c r="BU70" s="29">
        <v>-7905.91</v>
      </c>
      <c r="BV70" s="29">
        <v>481618.56</v>
      </c>
      <c r="BW70" s="29">
        <v>86.15</v>
      </c>
      <c r="BX70" s="29">
        <v>75872.58</v>
      </c>
      <c r="BY70" s="30">
        <v>-16.02</v>
      </c>
      <c r="BZ70" s="29">
        <v>321658.14</v>
      </c>
      <c r="CA70" s="29">
        <v>-1064.78</v>
      </c>
      <c r="CB70" s="29">
        <v>11340.18</v>
      </c>
      <c r="CC70" s="30">
        <v>-31.59</v>
      </c>
      <c r="CD70" s="29">
        <v>26314.74</v>
      </c>
      <c r="CE70" s="30">
        <v>20.28</v>
      </c>
      <c r="CF70" s="29">
        <v>28651.56</v>
      </c>
      <c r="CG70" s="30">
        <v>-1.19</v>
      </c>
      <c r="CH70" s="29">
        <v>66074.98</v>
      </c>
      <c r="CI70" s="30">
        <v>92.43</v>
      </c>
      <c r="CJ70" s="29">
        <v>341595.63</v>
      </c>
      <c r="CK70" s="29">
        <v>164.57</v>
      </c>
      <c r="CL70" s="29">
        <v>229226.28</v>
      </c>
      <c r="CM70" s="30">
        <v>-54.16</v>
      </c>
      <c r="CN70" s="29">
        <v>119088.73</v>
      </c>
      <c r="CO70" s="30">
        <v>-57.45</v>
      </c>
      <c r="CP70" s="29">
        <v>124604.16</v>
      </c>
      <c r="CQ70" s="30">
        <v>-55.92</v>
      </c>
      <c r="CR70" s="29">
        <v>166327.41</v>
      </c>
      <c r="CS70" s="29">
        <v>62.73</v>
      </c>
      <c r="CT70" s="29">
        <v>238263.01</v>
      </c>
      <c r="CU70" s="30">
        <v>-573.57000000000005</v>
      </c>
      <c r="CV70" s="29">
        <v>3400014.1</v>
      </c>
      <c r="CW70" s="29">
        <v>-7905.91</v>
      </c>
      <c r="CX70" s="29">
        <v>251465.60000000001</v>
      </c>
      <c r="CY70" s="29">
        <v>-74.3</v>
      </c>
      <c r="CZ70" s="29">
        <v>21175.08</v>
      </c>
      <c r="DA70" s="30">
        <v>115.26</v>
      </c>
      <c r="DB70" s="29">
        <v>34631.58</v>
      </c>
      <c r="DC70" s="30">
        <v>-58.56</v>
      </c>
      <c r="DD70" s="29">
        <v>8337.7800000000007</v>
      </c>
      <c r="DE70" s="30">
        <v>6.44</v>
      </c>
      <c r="DF70" s="29">
        <v>57396.15</v>
      </c>
      <c r="DG70" s="30">
        <v>15.36</v>
      </c>
      <c r="DH70" s="29">
        <v>18706.37</v>
      </c>
      <c r="DI70" s="30">
        <v>31.97</v>
      </c>
      <c r="DJ70" s="29">
        <v>685283.85</v>
      </c>
      <c r="DK70" s="29">
        <v>-632.1</v>
      </c>
      <c r="DL70" s="29">
        <v>96071.44</v>
      </c>
      <c r="DM70" s="30">
        <v>-41.67</v>
      </c>
      <c r="DN70" s="29">
        <v>3400014.1</v>
      </c>
      <c r="DO70" s="29">
        <v>-7905.91</v>
      </c>
      <c r="DP70" s="29">
        <v>75999.62</v>
      </c>
      <c r="DQ70" s="29">
        <v>20.39</v>
      </c>
      <c r="DR70" s="29">
        <v>42546.25</v>
      </c>
      <c r="DS70" s="30">
        <v>14.24</v>
      </c>
      <c r="DT70" s="29">
        <v>133537.01999999999</v>
      </c>
      <c r="DU70" s="29">
        <v>-14.79</v>
      </c>
      <c r="DV70" s="29">
        <v>32486.17</v>
      </c>
      <c r="DW70" s="30">
        <v>77.87</v>
      </c>
      <c r="DX70" s="29">
        <v>142816.26</v>
      </c>
      <c r="DY70" s="30">
        <v>178.43</v>
      </c>
      <c r="DZ70" s="29">
        <v>7606.73</v>
      </c>
      <c r="EA70" s="30">
        <v>-3.15</v>
      </c>
      <c r="EB70" s="29">
        <v>10976.79</v>
      </c>
      <c r="EC70" s="30">
        <v>3.61</v>
      </c>
      <c r="ED70" s="29">
        <v>10767.53</v>
      </c>
      <c r="EE70" s="30">
        <v>31.81</v>
      </c>
      <c r="EF70" s="29">
        <v>217496.12</v>
      </c>
      <c r="EG70" s="30">
        <v>104.39</v>
      </c>
      <c r="EH70" s="29">
        <v>297765.65000000002</v>
      </c>
      <c r="EI70" s="30">
        <v>-159.82</v>
      </c>
      <c r="EJ70" s="29">
        <v>97090.06</v>
      </c>
      <c r="EK70" s="30">
        <v>88.32</v>
      </c>
      <c r="EL70" s="29">
        <v>28631.08</v>
      </c>
      <c r="EM70" s="30">
        <v>18.52</v>
      </c>
      <c r="EN70" s="29">
        <v>42546.25</v>
      </c>
      <c r="EO70" s="30">
        <v>14.24</v>
      </c>
      <c r="EP70" s="29">
        <v>160492.81</v>
      </c>
      <c r="EQ70" s="29">
        <v>201.15</v>
      </c>
      <c r="ER70" s="29">
        <v>12878.7</v>
      </c>
      <c r="ES70" s="29">
        <v>72.099999999999994</v>
      </c>
      <c r="ET70" s="29">
        <v>182995.20000000001</v>
      </c>
      <c r="EU70" s="29">
        <v>-635.04</v>
      </c>
      <c r="EV70" s="29">
        <v>46987.15</v>
      </c>
      <c r="EW70" s="30">
        <v>65.790000000000006</v>
      </c>
      <c r="EX70" s="29">
        <v>77617.009999999995</v>
      </c>
      <c r="EY70" s="30">
        <v>-121.71</v>
      </c>
    </row>
    <row r="71" spans="1:155">
      <c r="A71" s="27">
        <v>46169</v>
      </c>
      <c r="B71" s="29">
        <v>6537498.3499999996</v>
      </c>
      <c r="C71" s="29">
        <v>-5455.62</v>
      </c>
      <c r="D71" s="29">
        <v>633372.79</v>
      </c>
      <c r="E71" s="29">
        <v>747.12</v>
      </c>
      <c r="F71" s="29">
        <v>2694663.72</v>
      </c>
      <c r="G71" s="29">
        <v>-581.84</v>
      </c>
      <c r="H71" s="29">
        <v>312223.21999999997</v>
      </c>
      <c r="I71" s="29">
        <v>214.89</v>
      </c>
      <c r="J71" s="29">
        <v>40508.1</v>
      </c>
      <c r="K71" s="30">
        <v>53.04</v>
      </c>
      <c r="L71" s="29">
        <v>289127.48</v>
      </c>
      <c r="M71" s="30">
        <v>183.03</v>
      </c>
      <c r="N71" s="29">
        <v>301786.26</v>
      </c>
      <c r="O71" s="29">
        <v>-976.62</v>
      </c>
      <c r="P71" s="29">
        <v>180384.35</v>
      </c>
      <c r="Q71" s="30">
        <v>181.03</v>
      </c>
      <c r="R71" s="29">
        <v>140639.54999999999</v>
      </c>
      <c r="S71" s="29">
        <v>-61.23</v>
      </c>
      <c r="T71" s="29">
        <v>8178.67</v>
      </c>
      <c r="U71" s="30">
        <v>-2.3199999999999998</v>
      </c>
      <c r="V71" s="29">
        <v>134369.44</v>
      </c>
      <c r="W71" s="29">
        <v>213.86</v>
      </c>
      <c r="X71" s="29">
        <v>3528870.9</v>
      </c>
      <c r="Y71" s="29">
        <v>-3458.38</v>
      </c>
      <c r="Z71" s="29">
        <v>46268.11</v>
      </c>
      <c r="AA71" s="30">
        <v>82.36</v>
      </c>
      <c r="AB71" s="29">
        <v>197413.95</v>
      </c>
      <c r="AC71" s="30">
        <v>29.21</v>
      </c>
      <c r="AD71" s="29">
        <v>20230.28</v>
      </c>
      <c r="AE71" s="30">
        <v>38.15</v>
      </c>
      <c r="AF71" s="29">
        <v>23599.98</v>
      </c>
      <c r="AG71" s="30">
        <v>32.479999999999997</v>
      </c>
      <c r="AH71" s="29">
        <v>229261.18</v>
      </c>
      <c r="AI71" s="29">
        <v>-184.86</v>
      </c>
      <c r="AJ71" s="29">
        <v>98054.49</v>
      </c>
      <c r="AK71" s="29">
        <v>156.61000000000001</v>
      </c>
      <c r="AL71" s="29">
        <v>114001.71</v>
      </c>
      <c r="AM71" s="29">
        <v>-773.24</v>
      </c>
      <c r="AN71" s="29">
        <v>205949.69</v>
      </c>
      <c r="AO71" s="29">
        <v>-194.06</v>
      </c>
      <c r="AP71" s="29">
        <v>172240.82</v>
      </c>
      <c r="AQ71" s="29">
        <v>-429.34</v>
      </c>
      <c r="AR71" s="29">
        <v>24049.3</v>
      </c>
      <c r="AS71" s="30">
        <v>27.97</v>
      </c>
      <c r="AT71" s="29">
        <v>98956.82</v>
      </c>
      <c r="AU71" s="30">
        <v>-310.85000000000002</v>
      </c>
      <c r="AV71" s="29">
        <v>45514.17</v>
      </c>
      <c r="AW71" s="30">
        <v>48.83</v>
      </c>
      <c r="AX71" s="29">
        <v>64488.81</v>
      </c>
      <c r="AY71" s="30">
        <v>5.39</v>
      </c>
      <c r="AZ71" s="28">
        <v>3804866.85</v>
      </c>
      <c r="BA71" s="29">
        <v>-4282.59</v>
      </c>
      <c r="BB71" s="29">
        <v>124371.2</v>
      </c>
      <c r="BC71" s="30">
        <v>23.93</v>
      </c>
      <c r="BD71" s="29">
        <v>33756.89</v>
      </c>
      <c r="BE71" s="30">
        <v>-70.89</v>
      </c>
      <c r="BF71" s="29"/>
      <c r="BG71" s="29"/>
      <c r="BH71" s="29">
        <v>111519.85</v>
      </c>
      <c r="BI71" s="30">
        <v>126.38</v>
      </c>
      <c r="BJ71" s="29">
        <v>122966</v>
      </c>
      <c r="BK71" s="30">
        <v>61.24</v>
      </c>
      <c r="BL71" s="29">
        <v>44139.68</v>
      </c>
      <c r="BM71" s="30">
        <v>22.94</v>
      </c>
      <c r="BN71" s="29">
        <v>50761.7</v>
      </c>
      <c r="BO71" s="30">
        <v>-46.99</v>
      </c>
      <c r="BP71" s="29">
        <v>72668.710000000006</v>
      </c>
      <c r="BQ71" s="30">
        <v>-33.92</v>
      </c>
      <c r="BR71" s="29">
        <v>312666.65999999997</v>
      </c>
      <c r="BS71" s="29">
        <v>-608.27</v>
      </c>
      <c r="BT71" s="29">
        <v>3572255.01</v>
      </c>
      <c r="BU71" s="29">
        <v>-3431.24</v>
      </c>
      <c r="BV71" s="29">
        <v>486943.14</v>
      </c>
      <c r="BW71" s="29">
        <v>198.43</v>
      </c>
      <c r="BX71" s="29">
        <v>74002.03</v>
      </c>
      <c r="BY71" s="30">
        <v>14.22</v>
      </c>
      <c r="BZ71" s="29">
        <v>319951.40000000002</v>
      </c>
      <c r="CA71" s="29">
        <v>-967.3</v>
      </c>
      <c r="CB71" s="29">
        <v>11132.25</v>
      </c>
      <c r="CC71" s="30">
        <v>-23.84</v>
      </c>
      <c r="CD71" s="29">
        <v>25737.23</v>
      </c>
      <c r="CE71" s="30">
        <v>36.47</v>
      </c>
      <c r="CF71" s="29">
        <v>28015.23</v>
      </c>
      <c r="CG71" s="30">
        <v>22.59</v>
      </c>
      <c r="CH71" s="29">
        <v>64562.28</v>
      </c>
      <c r="CI71" s="30">
        <v>88.46</v>
      </c>
      <c r="CJ71" s="29">
        <v>341172.74</v>
      </c>
      <c r="CK71" s="29">
        <v>141.58000000000001</v>
      </c>
      <c r="CL71" s="29">
        <v>225027.51</v>
      </c>
      <c r="CM71" s="30">
        <v>78.77</v>
      </c>
      <c r="CN71" s="29">
        <v>115583.07</v>
      </c>
      <c r="CO71" s="30">
        <v>-63.53</v>
      </c>
      <c r="CP71" s="29">
        <v>124882.48</v>
      </c>
      <c r="CQ71" s="30">
        <v>21.75</v>
      </c>
      <c r="CR71" s="29">
        <v>173007.22</v>
      </c>
      <c r="CS71" s="29">
        <v>37.93</v>
      </c>
      <c r="CT71" s="29">
        <v>237384.44</v>
      </c>
      <c r="CU71" s="30">
        <v>-771.74</v>
      </c>
      <c r="CV71" s="29">
        <v>3572255.01</v>
      </c>
      <c r="CW71" s="29">
        <v>-3431.24</v>
      </c>
      <c r="CX71" s="29">
        <v>243710.37</v>
      </c>
      <c r="CY71" s="29">
        <v>-154.01</v>
      </c>
      <c r="CZ71" s="29">
        <v>19632.46</v>
      </c>
      <c r="DA71" s="30">
        <v>95.85</v>
      </c>
      <c r="DB71" s="29">
        <v>33756.89</v>
      </c>
      <c r="DC71" s="30">
        <v>-70.89</v>
      </c>
      <c r="DD71" s="29">
        <v>8178.67</v>
      </c>
      <c r="DE71" s="30">
        <v>-2.3199999999999998</v>
      </c>
      <c r="DF71" s="29">
        <v>55888.42</v>
      </c>
      <c r="DG71" s="30">
        <v>37.75</v>
      </c>
      <c r="DH71" s="28">
        <v>18327.009999999998</v>
      </c>
      <c r="DI71" s="30">
        <v>44.5</v>
      </c>
      <c r="DJ71" s="29">
        <v>661104.06999999995</v>
      </c>
      <c r="DK71" s="29">
        <v>-498.92</v>
      </c>
      <c r="DL71" s="29">
        <v>93079.31</v>
      </c>
      <c r="DM71" s="30">
        <v>-50.99</v>
      </c>
      <c r="DN71" s="29">
        <v>3572255.01</v>
      </c>
      <c r="DO71" s="29">
        <v>-3431.24</v>
      </c>
      <c r="DP71" s="29">
        <v>78537.31</v>
      </c>
      <c r="DQ71" s="29">
        <v>32.729999999999997</v>
      </c>
      <c r="DR71" s="29">
        <v>41666.94</v>
      </c>
      <c r="DS71" s="30">
        <v>41.7</v>
      </c>
      <c r="DT71" s="29">
        <v>140639.54999999999</v>
      </c>
      <c r="DU71" s="29">
        <v>-61.23</v>
      </c>
      <c r="DV71" s="29">
        <v>32065.71</v>
      </c>
      <c r="DW71" s="30">
        <v>99.42</v>
      </c>
      <c r="DX71" s="29">
        <v>134369.44</v>
      </c>
      <c r="DY71" s="30">
        <v>213.86</v>
      </c>
      <c r="DZ71" s="29">
        <v>7445.41</v>
      </c>
      <c r="EA71" s="30">
        <v>-1.49</v>
      </c>
      <c r="EB71" s="29">
        <v>10648.01</v>
      </c>
      <c r="EC71" s="30">
        <v>6.33</v>
      </c>
      <c r="ED71" s="29">
        <v>10424.31</v>
      </c>
      <c r="EE71" s="30">
        <v>29.19</v>
      </c>
      <c r="EF71" s="29">
        <v>215737.73</v>
      </c>
      <c r="EG71" s="30">
        <v>80.64</v>
      </c>
      <c r="EH71" s="28">
        <v>308156.38</v>
      </c>
      <c r="EI71" s="30">
        <v>-72.959999999999994</v>
      </c>
      <c r="EJ71" s="29">
        <v>94983.08</v>
      </c>
      <c r="EK71" s="30">
        <v>104.22</v>
      </c>
      <c r="EL71" s="29">
        <v>27992.63</v>
      </c>
      <c r="EM71" s="30">
        <v>34.450000000000003</v>
      </c>
      <c r="EN71" s="29">
        <v>41666.94</v>
      </c>
      <c r="EO71" s="30">
        <v>41.7</v>
      </c>
      <c r="EP71" s="29">
        <v>156191.64000000001</v>
      </c>
      <c r="EQ71" s="29">
        <v>234.89</v>
      </c>
      <c r="ER71" s="29">
        <v>12032.4</v>
      </c>
      <c r="ES71" s="28">
        <v>66.599999999999994</v>
      </c>
      <c r="ET71" s="29">
        <v>172240.82</v>
      </c>
      <c r="EU71" s="29">
        <v>-429.34</v>
      </c>
      <c r="EV71" s="29">
        <v>46268.11</v>
      </c>
      <c r="EW71" s="30">
        <v>82.36</v>
      </c>
      <c r="EX71" s="29">
        <v>78614.37</v>
      </c>
      <c r="EY71" s="30">
        <v>-60.62</v>
      </c>
    </row>
    <row r="72" spans="1:155">
      <c r="A72" s="27">
        <v>46170</v>
      </c>
      <c r="B72" s="29">
        <v>6502996.4199999999</v>
      </c>
      <c r="C72" s="29">
        <v>-5266.09</v>
      </c>
      <c r="D72" s="29">
        <v>617024.15</v>
      </c>
      <c r="E72" s="29">
        <v>928.33</v>
      </c>
      <c r="F72" s="29">
        <v>2636460.62</v>
      </c>
      <c r="G72" s="29">
        <v>-289.72000000000003</v>
      </c>
      <c r="H72" s="29">
        <v>332846.31</v>
      </c>
      <c r="I72" s="29">
        <v>200.45</v>
      </c>
      <c r="J72" s="29">
        <v>40840.269999999997</v>
      </c>
      <c r="K72" s="30">
        <v>65.39</v>
      </c>
      <c r="L72" s="29">
        <v>309516.06</v>
      </c>
      <c r="M72" s="30">
        <v>203.8</v>
      </c>
      <c r="N72" s="29">
        <v>300202.88</v>
      </c>
      <c r="O72" s="29">
        <v>-1396.43</v>
      </c>
      <c r="P72" s="29">
        <v>177585.81</v>
      </c>
      <c r="Q72" s="30">
        <v>148.62</v>
      </c>
      <c r="R72" s="29">
        <v>138693.16</v>
      </c>
      <c r="S72" s="29">
        <v>-76.239999999999995</v>
      </c>
      <c r="T72" s="29">
        <v>8084.18</v>
      </c>
      <c r="U72" s="30">
        <v>-4.5999999999999996</v>
      </c>
      <c r="V72" s="29">
        <v>127992.62</v>
      </c>
      <c r="W72" s="29">
        <v>529.12</v>
      </c>
      <c r="X72" s="29">
        <v>3509908.84</v>
      </c>
      <c r="Y72" s="29">
        <v>-3592.79</v>
      </c>
      <c r="Z72" s="29">
        <v>45110.85</v>
      </c>
      <c r="AA72" s="30">
        <v>108.16</v>
      </c>
      <c r="AB72" s="29">
        <v>193164.07</v>
      </c>
      <c r="AC72" s="30">
        <v>118.45</v>
      </c>
      <c r="AD72" s="29">
        <v>20022.25</v>
      </c>
      <c r="AE72" s="30">
        <v>43.41</v>
      </c>
      <c r="AF72" s="29">
        <v>23382.15</v>
      </c>
      <c r="AG72" s="30">
        <v>23.22</v>
      </c>
      <c r="AH72" s="29">
        <v>216623.78</v>
      </c>
      <c r="AI72" s="29">
        <v>-46.09</v>
      </c>
      <c r="AJ72" s="29">
        <v>98578</v>
      </c>
      <c r="AK72" s="29">
        <v>133.07</v>
      </c>
      <c r="AL72" s="29">
        <v>113127.66</v>
      </c>
      <c r="AM72" s="29">
        <v>-978.77</v>
      </c>
      <c r="AN72" s="29">
        <v>204948.98</v>
      </c>
      <c r="AO72" s="29">
        <v>-420.23</v>
      </c>
      <c r="AP72" s="29">
        <v>165005.31</v>
      </c>
      <c r="AQ72" s="29">
        <v>-296.69</v>
      </c>
      <c r="AR72" s="29">
        <v>24113.39</v>
      </c>
      <c r="AS72" s="30">
        <v>51.9</v>
      </c>
      <c r="AT72" s="29">
        <v>97229.29</v>
      </c>
      <c r="AU72" s="30">
        <v>-255.06</v>
      </c>
      <c r="AV72" s="29">
        <v>45199.95</v>
      </c>
      <c r="AW72" s="30">
        <v>53.08</v>
      </c>
      <c r="AX72" s="29">
        <v>63073.61</v>
      </c>
      <c r="AY72" s="30">
        <v>12.19</v>
      </c>
      <c r="AZ72" s="28">
        <v>3806927.63</v>
      </c>
      <c r="BA72" s="29">
        <v>-4304.3599999999997</v>
      </c>
      <c r="BB72" s="29">
        <v>123577.69</v>
      </c>
      <c r="BC72" s="30">
        <v>102.69</v>
      </c>
      <c r="BD72" s="29">
        <v>33177.269999999997</v>
      </c>
      <c r="BE72" s="30">
        <v>-67.33</v>
      </c>
      <c r="BF72" s="29"/>
      <c r="BG72" s="29"/>
      <c r="BH72" s="29">
        <v>109583.94</v>
      </c>
      <c r="BI72" s="30">
        <v>174.63</v>
      </c>
      <c r="BJ72" s="29">
        <v>124076.95</v>
      </c>
      <c r="BK72" s="30">
        <v>-6.2</v>
      </c>
      <c r="BL72" s="29">
        <v>43353.53</v>
      </c>
      <c r="BM72" s="30">
        <v>34.340000000000003</v>
      </c>
      <c r="BN72" s="29">
        <v>49876.59</v>
      </c>
      <c r="BO72" s="30">
        <v>-45.16</v>
      </c>
      <c r="BP72" s="29">
        <v>71325.48</v>
      </c>
      <c r="BQ72" s="30">
        <v>-25.98</v>
      </c>
      <c r="BR72" s="29">
        <v>301762.07</v>
      </c>
      <c r="BS72" s="29">
        <v>-486.42</v>
      </c>
      <c r="BT72" s="29">
        <v>3551814.42</v>
      </c>
      <c r="BU72" s="29">
        <v>-3546.62</v>
      </c>
      <c r="BV72" s="29">
        <v>473869.09</v>
      </c>
      <c r="BW72" s="29">
        <v>287.01</v>
      </c>
      <c r="BX72" s="29">
        <v>73844.09</v>
      </c>
      <c r="BY72" s="30">
        <v>13.7</v>
      </c>
      <c r="BZ72" s="29">
        <v>318076.64</v>
      </c>
      <c r="CA72" s="29">
        <v>-1399</v>
      </c>
      <c r="CB72" s="29">
        <v>11114.48</v>
      </c>
      <c r="CC72" s="30">
        <v>-10.06</v>
      </c>
      <c r="CD72" s="29">
        <v>25143.54</v>
      </c>
      <c r="CE72" s="30">
        <v>35.94</v>
      </c>
      <c r="CF72" s="29">
        <v>27811.759999999998</v>
      </c>
      <c r="CG72" s="30">
        <v>22.91</v>
      </c>
      <c r="CH72" s="29">
        <v>64659.86</v>
      </c>
      <c r="CI72" s="30">
        <v>96.26</v>
      </c>
      <c r="CJ72" s="29">
        <v>334756.34999999998</v>
      </c>
      <c r="CK72" s="29">
        <v>50.82</v>
      </c>
      <c r="CL72" s="29">
        <v>220270.23</v>
      </c>
      <c r="CM72" s="30">
        <v>170.01</v>
      </c>
      <c r="CN72" s="28">
        <v>112074.58</v>
      </c>
      <c r="CO72" s="30">
        <v>-63.58</v>
      </c>
      <c r="CP72" s="29">
        <v>124076.57</v>
      </c>
      <c r="CQ72" s="30">
        <v>101.95</v>
      </c>
      <c r="CR72" s="29">
        <v>171255.88</v>
      </c>
      <c r="CS72" s="29">
        <v>25.78</v>
      </c>
      <c r="CT72" s="29">
        <v>252826.14</v>
      </c>
      <c r="CU72" s="30">
        <v>-556.95000000000005</v>
      </c>
      <c r="CV72" s="29">
        <v>3551814.42</v>
      </c>
      <c r="CW72" s="29">
        <v>-3546.62</v>
      </c>
      <c r="CX72" s="29">
        <v>260461.29</v>
      </c>
      <c r="CY72" s="29">
        <v>-90.81</v>
      </c>
      <c r="CZ72" s="29">
        <v>19308.14</v>
      </c>
      <c r="DA72" s="30">
        <v>108.29</v>
      </c>
      <c r="DB72" s="29">
        <v>33177.269999999997</v>
      </c>
      <c r="DC72" s="30">
        <v>-67.33</v>
      </c>
      <c r="DD72" s="29">
        <v>8084.18</v>
      </c>
      <c r="DE72" s="30">
        <v>-4.5999999999999996</v>
      </c>
      <c r="DF72" s="29">
        <v>55987.48</v>
      </c>
      <c r="DG72" s="30">
        <v>37.04</v>
      </c>
      <c r="DH72" s="29">
        <v>17771.75</v>
      </c>
      <c r="DI72" s="30">
        <v>41.67</v>
      </c>
      <c r="DJ72" s="29">
        <v>655257.61</v>
      </c>
      <c r="DK72" s="29">
        <v>-281.64</v>
      </c>
      <c r="DL72" s="29">
        <v>89955.13</v>
      </c>
      <c r="DM72" s="29">
        <v>-56.27</v>
      </c>
      <c r="DN72" s="29">
        <v>3551814.42</v>
      </c>
      <c r="DO72" s="29">
        <v>-3546.62</v>
      </c>
      <c r="DP72" s="29">
        <v>77558.7</v>
      </c>
      <c r="DQ72" s="29">
        <v>19.38</v>
      </c>
      <c r="DR72" s="29">
        <v>41862.44</v>
      </c>
      <c r="DS72" s="30">
        <v>50.23</v>
      </c>
      <c r="DT72" s="29">
        <v>138693.16</v>
      </c>
      <c r="DU72" s="29">
        <v>-76.239999999999995</v>
      </c>
      <c r="DV72" s="29">
        <v>32258.11</v>
      </c>
      <c r="DW72" s="30">
        <v>102.27</v>
      </c>
      <c r="DX72" s="29">
        <v>127992.62</v>
      </c>
      <c r="DY72" s="30">
        <v>529.12</v>
      </c>
      <c r="DZ72" s="29">
        <v>7312.06</v>
      </c>
      <c r="EA72" s="30">
        <v>-2.23</v>
      </c>
      <c r="EB72" s="29">
        <v>10474.81</v>
      </c>
      <c r="EC72" s="30">
        <v>12.77</v>
      </c>
      <c r="ED72" s="29">
        <v>10025.23</v>
      </c>
      <c r="EE72" s="30">
        <v>21.06</v>
      </c>
      <c r="EF72" s="29">
        <v>211604.58</v>
      </c>
      <c r="EG72" s="30">
        <v>-8.7799999999999994</v>
      </c>
      <c r="EH72" s="29">
        <v>299087.98</v>
      </c>
      <c r="EI72" s="30">
        <v>-12.74</v>
      </c>
      <c r="EJ72" s="29">
        <v>95290.04</v>
      </c>
      <c r="EK72" s="30">
        <v>110.63</v>
      </c>
      <c r="EL72" s="29">
        <v>27379.67</v>
      </c>
      <c r="EM72" s="30">
        <v>33.82</v>
      </c>
      <c r="EN72" s="29">
        <v>41862.44</v>
      </c>
      <c r="EO72" s="30">
        <v>50.23</v>
      </c>
      <c r="EP72" s="29">
        <v>152492.12</v>
      </c>
      <c r="EQ72" s="29">
        <v>246.11</v>
      </c>
      <c r="ER72" s="29">
        <v>11648.87</v>
      </c>
      <c r="ES72" s="29">
        <v>50.1</v>
      </c>
      <c r="ET72" s="29">
        <v>165005.31</v>
      </c>
      <c r="EU72" s="29">
        <v>-296.69</v>
      </c>
      <c r="EV72" s="29">
        <v>45110.85</v>
      </c>
      <c r="EW72" s="30">
        <v>108.16</v>
      </c>
      <c r="EX72" s="29">
        <v>78965.73</v>
      </c>
      <c r="EY72" s="30">
        <v>-6.2</v>
      </c>
    </row>
    <row r="73" spans="1:155">
      <c r="A73" s="27">
        <v>46171</v>
      </c>
      <c r="B73" s="29">
        <v>6733677.8099999996</v>
      </c>
      <c r="C73" s="29">
        <v>-6086.96</v>
      </c>
      <c r="D73" s="29">
        <v>600429.94999999995</v>
      </c>
      <c r="E73" s="29">
        <v>803.21</v>
      </c>
      <c r="F73" s="29">
        <v>2769682.32</v>
      </c>
      <c r="G73" s="29">
        <v>-1575.46</v>
      </c>
      <c r="H73" s="29">
        <v>339140.27</v>
      </c>
      <c r="I73" s="29">
        <v>325.16000000000003</v>
      </c>
      <c r="J73" s="29">
        <v>40416.25</v>
      </c>
      <c r="K73" s="30">
        <v>105.76</v>
      </c>
      <c r="L73" s="29">
        <v>316254.21000000002</v>
      </c>
      <c r="M73" s="30">
        <v>327.56</v>
      </c>
      <c r="N73" s="29">
        <v>319940.8</v>
      </c>
      <c r="O73" s="29">
        <v>-1512.56</v>
      </c>
      <c r="P73" s="29">
        <v>177197.09</v>
      </c>
      <c r="Q73" s="30">
        <v>87.91</v>
      </c>
      <c r="R73" s="29">
        <v>156140.82</v>
      </c>
      <c r="S73" s="29">
        <v>-142.94999999999999</v>
      </c>
      <c r="T73" s="29">
        <v>7980.19</v>
      </c>
      <c r="U73" s="30">
        <v>-5.26</v>
      </c>
      <c r="V73" s="29">
        <v>122623.16</v>
      </c>
      <c r="W73" s="29">
        <v>582.57000000000005</v>
      </c>
      <c r="X73" s="29">
        <v>3638987.57</v>
      </c>
      <c r="Y73" s="29">
        <v>-5040.58</v>
      </c>
      <c r="Z73" s="29">
        <v>45340.94</v>
      </c>
      <c r="AA73" s="30">
        <v>80.260000000000005</v>
      </c>
      <c r="AB73" s="29">
        <v>193636.51</v>
      </c>
      <c r="AC73" s="30">
        <v>91.21</v>
      </c>
      <c r="AD73" s="29">
        <v>20012.189999999999</v>
      </c>
      <c r="AE73" s="30">
        <v>13.6</v>
      </c>
      <c r="AF73" s="29">
        <v>23252.99</v>
      </c>
      <c r="AG73" s="30">
        <v>12.36</v>
      </c>
      <c r="AH73" s="29">
        <v>215051.83</v>
      </c>
      <c r="AI73" s="29">
        <v>104.09</v>
      </c>
      <c r="AJ73" s="29">
        <v>104332.11</v>
      </c>
      <c r="AK73" s="29">
        <v>144.24</v>
      </c>
      <c r="AL73" s="29">
        <v>121216.56</v>
      </c>
      <c r="AM73" s="29">
        <v>-1062.83</v>
      </c>
      <c r="AN73" s="29">
        <v>216256.48</v>
      </c>
      <c r="AO73" s="29">
        <v>-468.15</v>
      </c>
      <c r="AP73" s="29">
        <v>162195.82999999999</v>
      </c>
      <c r="AQ73" s="29">
        <v>100.9</v>
      </c>
      <c r="AR73" s="29">
        <v>23929.040000000001</v>
      </c>
      <c r="AS73" s="30">
        <v>31.31</v>
      </c>
      <c r="AT73" s="29">
        <v>107583.71</v>
      </c>
      <c r="AU73" s="30">
        <v>-240.59</v>
      </c>
      <c r="AV73" s="29">
        <v>44532.08</v>
      </c>
      <c r="AW73" s="30">
        <v>34.61</v>
      </c>
      <c r="AX73" s="29">
        <v>64610.83</v>
      </c>
      <c r="AY73" s="30">
        <v>35.56</v>
      </c>
      <c r="AZ73" s="28">
        <v>3979943.29</v>
      </c>
      <c r="BA73" s="29">
        <v>-5962.63</v>
      </c>
      <c r="BB73" s="29">
        <v>129963.69</v>
      </c>
      <c r="BC73" s="30">
        <v>80.180000000000007</v>
      </c>
      <c r="BD73" s="29">
        <v>32999.760000000002</v>
      </c>
      <c r="BE73" s="30">
        <v>-57.66</v>
      </c>
      <c r="BF73" s="29"/>
      <c r="BG73" s="29"/>
      <c r="BH73" s="29">
        <v>110667.07</v>
      </c>
      <c r="BI73" s="30">
        <v>164.23</v>
      </c>
      <c r="BJ73" s="29">
        <v>124259.43</v>
      </c>
      <c r="BK73" s="30">
        <v>6.17</v>
      </c>
      <c r="BL73" s="29">
        <v>42930.82</v>
      </c>
      <c r="BM73" s="30">
        <v>42.33</v>
      </c>
      <c r="BN73" s="29">
        <v>49902.7</v>
      </c>
      <c r="BO73" s="30">
        <v>-3.86</v>
      </c>
      <c r="BP73" s="29">
        <v>72415.7</v>
      </c>
      <c r="BQ73" s="30">
        <v>-13.27</v>
      </c>
      <c r="BR73" s="29">
        <v>299011.46000000002</v>
      </c>
      <c r="BS73" s="29">
        <v>-58.35</v>
      </c>
      <c r="BT73" s="29">
        <v>3678536.62</v>
      </c>
      <c r="BU73" s="29">
        <v>-5095.28</v>
      </c>
      <c r="BV73" s="29">
        <v>483713.07</v>
      </c>
      <c r="BW73" s="29">
        <v>313.82</v>
      </c>
      <c r="BX73" s="29">
        <v>74241.61</v>
      </c>
      <c r="BY73" s="30">
        <v>-34.14</v>
      </c>
      <c r="BZ73" s="29">
        <v>337473.04</v>
      </c>
      <c r="CA73" s="29">
        <v>-1530.98</v>
      </c>
      <c r="CB73" s="29">
        <v>11038.76</v>
      </c>
      <c r="CC73" s="30">
        <v>0.96</v>
      </c>
      <c r="CD73" s="29">
        <v>24861</v>
      </c>
      <c r="CE73" s="30">
        <v>45.73</v>
      </c>
      <c r="CF73" s="29">
        <v>27513.200000000001</v>
      </c>
      <c r="CG73" s="30">
        <v>53.87</v>
      </c>
      <c r="CH73" s="29">
        <v>64086.74</v>
      </c>
      <c r="CI73" s="30">
        <v>75.22</v>
      </c>
      <c r="CJ73" s="29">
        <v>330267.14</v>
      </c>
      <c r="CK73" s="29">
        <v>-112.55</v>
      </c>
      <c r="CL73" s="29">
        <v>219978.6</v>
      </c>
      <c r="CM73" s="30">
        <v>153.72</v>
      </c>
      <c r="CN73" s="29">
        <v>111180.39</v>
      </c>
      <c r="CO73" s="30">
        <v>43.84</v>
      </c>
      <c r="CP73" s="29">
        <v>130447.52</v>
      </c>
      <c r="CQ73" s="30">
        <v>79.430000000000007</v>
      </c>
      <c r="CR73" s="29">
        <v>188902.82</v>
      </c>
      <c r="CS73" s="29">
        <v>-37.17</v>
      </c>
      <c r="CT73" s="29">
        <v>281329.17</v>
      </c>
      <c r="CU73" s="30">
        <v>-646.98</v>
      </c>
      <c r="CV73" s="29">
        <v>3678536.62</v>
      </c>
      <c r="CW73" s="29">
        <v>-5095.28</v>
      </c>
      <c r="CX73" s="29">
        <v>274498.25</v>
      </c>
      <c r="CY73" s="29">
        <v>-1.22</v>
      </c>
      <c r="CZ73" s="29">
        <v>19742.36</v>
      </c>
      <c r="DA73" s="30">
        <v>56.44</v>
      </c>
      <c r="DB73" s="29">
        <v>32999.760000000002</v>
      </c>
      <c r="DC73" s="30">
        <v>-57.66</v>
      </c>
      <c r="DD73" s="29">
        <v>7980.19</v>
      </c>
      <c r="DE73" s="30">
        <v>-5.26</v>
      </c>
      <c r="DF73" s="29">
        <v>56475.57</v>
      </c>
      <c r="DG73" s="30">
        <v>-5.49</v>
      </c>
      <c r="DH73" s="29">
        <v>17529.97</v>
      </c>
      <c r="DI73" s="30">
        <v>51.74</v>
      </c>
      <c r="DJ73" s="29">
        <v>653564.22</v>
      </c>
      <c r="DK73" s="29">
        <v>365.99</v>
      </c>
      <c r="DL73" s="29">
        <v>89173.78</v>
      </c>
      <c r="DM73" s="29">
        <v>41.29</v>
      </c>
      <c r="DN73" s="29">
        <v>3678536.62</v>
      </c>
      <c r="DO73" s="29">
        <v>-5095.28</v>
      </c>
      <c r="DP73" s="29">
        <v>74828.66</v>
      </c>
      <c r="DQ73" s="29">
        <v>-36.909999999999997</v>
      </c>
      <c r="DR73" s="29">
        <v>41341.89</v>
      </c>
      <c r="DS73" s="30">
        <v>81.430000000000007</v>
      </c>
      <c r="DT73" s="29">
        <v>156140.82</v>
      </c>
      <c r="DU73" s="29">
        <v>-142.94999999999999</v>
      </c>
      <c r="DV73" s="29">
        <v>32447.11</v>
      </c>
      <c r="DW73" s="30">
        <v>105.28</v>
      </c>
      <c r="DX73" s="29">
        <v>122623.16</v>
      </c>
      <c r="DY73" s="30">
        <v>582.57000000000005</v>
      </c>
      <c r="DZ73" s="29">
        <v>7102.68</v>
      </c>
      <c r="EA73" s="30">
        <v>1.36</v>
      </c>
      <c r="EB73" s="29">
        <v>10347.07</v>
      </c>
      <c r="EC73" s="30">
        <v>23.25</v>
      </c>
      <c r="ED73" s="29">
        <v>9751.73</v>
      </c>
      <c r="EE73" s="30">
        <v>11.51</v>
      </c>
      <c r="EF73" s="29">
        <v>210672.43</v>
      </c>
      <c r="EG73" s="30">
        <v>-84.99</v>
      </c>
      <c r="EH73" s="29">
        <v>313048.07</v>
      </c>
      <c r="EI73" s="30">
        <v>6.08</v>
      </c>
      <c r="EJ73" s="29">
        <v>94619.09</v>
      </c>
      <c r="EK73" s="30">
        <v>102.45</v>
      </c>
      <c r="EL73" s="29">
        <v>27060.22</v>
      </c>
      <c r="EM73" s="30">
        <v>41.97</v>
      </c>
      <c r="EN73" s="29">
        <v>41341.89</v>
      </c>
      <c r="EO73" s="30">
        <v>81.430000000000007</v>
      </c>
      <c r="EP73" s="29">
        <v>148547.51999999999</v>
      </c>
      <c r="EQ73" s="29">
        <v>241.58</v>
      </c>
      <c r="ER73" s="29">
        <v>11088.76</v>
      </c>
      <c r="ES73" s="29">
        <v>62.19</v>
      </c>
      <c r="ET73" s="29">
        <v>162195.82999999999</v>
      </c>
      <c r="EU73" s="29">
        <v>100.9</v>
      </c>
      <c r="EV73" s="29">
        <v>45340.94</v>
      </c>
      <c r="EW73" s="30">
        <v>80.260000000000005</v>
      </c>
      <c r="EX73" s="29">
        <v>85106.58</v>
      </c>
      <c r="EY73" s="30">
        <v>-0.83</v>
      </c>
    </row>
    <row r="74" spans="1:155">
      <c r="A74" s="27">
        <v>46174</v>
      </c>
      <c r="B74" s="29">
        <v>6981476.71</v>
      </c>
      <c r="C74" s="29">
        <v>-6986.75</v>
      </c>
      <c r="D74" s="29">
        <v>586307.97</v>
      </c>
      <c r="E74" s="29">
        <v>1012.08</v>
      </c>
      <c r="F74" s="29">
        <v>2976524.6</v>
      </c>
      <c r="G74" s="29">
        <v>-1123.8499999999999</v>
      </c>
      <c r="H74" s="29">
        <v>330280.42</v>
      </c>
      <c r="I74" s="29">
        <v>335.85</v>
      </c>
      <c r="J74" s="29">
        <v>41351.74</v>
      </c>
      <c r="K74" s="30">
        <v>124.62</v>
      </c>
      <c r="L74" s="29">
        <v>307742.44</v>
      </c>
      <c r="M74" s="30">
        <v>349.46</v>
      </c>
      <c r="N74" s="29">
        <v>324643.65000000002</v>
      </c>
      <c r="O74" s="29">
        <v>-1666.58</v>
      </c>
      <c r="P74" s="29">
        <v>177148.32</v>
      </c>
      <c r="Q74" s="30">
        <v>3.83</v>
      </c>
      <c r="R74" s="29">
        <v>171123.87</v>
      </c>
      <c r="S74" s="29">
        <v>-780.77</v>
      </c>
      <c r="T74" s="29">
        <v>7764.23</v>
      </c>
      <c r="U74" s="30">
        <v>-8.81</v>
      </c>
      <c r="V74" s="29">
        <v>120041.74</v>
      </c>
      <c r="W74" s="29">
        <v>688.48</v>
      </c>
      <c r="X74" s="29">
        <v>3846114.05</v>
      </c>
      <c r="Y74" s="29">
        <v>-5347.58</v>
      </c>
      <c r="Z74" s="29">
        <v>46605.11</v>
      </c>
      <c r="AA74" s="30">
        <v>77.8</v>
      </c>
      <c r="AB74" s="29">
        <v>193019.49</v>
      </c>
      <c r="AC74" s="30">
        <v>132.47</v>
      </c>
      <c r="AD74" s="29">
        <v>19590.38</v>
      </c>
      <c r="AE74" s="30">
        <v>6.07</v>
      </c>
      <c r="AF74" s="29">
        <v>23192.71</v>
      </c>
      <c r="AG74" s="30">
        <v>4.84</v>
      </c>
      <c r="AH74" s="29">
        <v>212743.95</v>
      </c>
      <c r="AI74" s="29">
        <v>211.18</v>
      </c>
      <c r="AJ74" s="29">
        <v>110379.68</v>
      </c>
      <c r="AK74" s="29">
        <v>-333.59</v>
      </c>
      <c r="AL74" s="29">
        <v>119640.87</v>
      </c>
      <c r="AM74" s="29">
        <v>-1238.23</v>
      </c>
      <c r="AN74" s="29">
        <v>221984.38</v>
      </c>
      <c r="AO74" s="29">
        <v>-447.46</v>
      </c>
      <c r="AP74" s="29">
        <v>169065.27</v>
      </c>
      <c r="AQ74" s="29">
        <v>363.65</v>
      </c>
      <c r="AR74" s="29">
        <v>23280.77</v>
      </c>
      <c r="AS74" s="30">
        <v>31.21</v>
      </c>
      <c r="AT74" s="29">
        <v>121368.17</v>
      </c>
      <c r="AU74" s="30">
        <v>-226.05</v>
      </c>
      <c r="AV74" s="29">
        <v>43620.54</v>
      </c>
      <c r="AW74" s="30">
        <v>47.6</v>
      </c>
      <c r="AX74" s="29">
        <v>61895.74</v>
      </c>
      <c r="AY74" s="30">
        <v>256.31</v>
      </c>
      <c r="AZ74" s="28">
        <v>4187843.89</v>
      </c>
      <c r="BA74" s="29">
        <v>-7370.9</v>
      </c>
      <c r="BB74" s="29">
        <v>135464.95000000001</v>
      </c>
      <c r="BC74" s="30">
        <v>120.63</v>
      </c>
      <c r="BD74" s="29">
        <v>32837.269999999997</v>
      </c>
      <c r="BE74" s="30">
        <v>-20.07</v>
      </c>
      <c r="BF74" s="29"/>
      <c r="BG74" s="29"/>
      <c r="BH74" s="29">
        <v>108084.21</v>
      </c>
      <c r="BI74" s="30">
        <v>185.89</v>
      </c>
      <c r="BJ74" s="29">
        <v>121026.03</v>
      </c>
      <c r="BK74" s="30">
        <v>73.03</v>
      </c>
      <c r="BL74" s="29">
        <v>42491.21</v>
      </c>
      <c r="BM74" s="30">
        <v>68.16</v>
      </c>
      <c r="BN74" s="29">
        <v>48630.2</v>
      </c>
      <c r="BO74" s="30">
        <v>88.03</v>
      </c>
      <c r="BP74" s="29">
        <v>69413.69</v>
      </c>
      <c r="BQ74" s="30">
        <v>210.76</v>
      </c>
      <c r="BR74" s="29">
        <v>311411.37</v>
      </c>
      <c r="BS74" s="29">
        <v>549.75</v>
      </c>
      <c r="BT74" s="29">
        <v>3885056.92</v>
      </c>
      <c r="BU74" s="29">
        <v>-5363.82</v>
      </c>
      <c r="BV74" s="29">
        <v>494009.83</v>
      </c>
      <c r="BW74" s="29">
        <v>827.03</v>
      </c>
      <c r="BX74" s="29">
        <v>72816.86</v>
      </c>
      <c r="BY74" s="30">
        <v>-88.99</v>
      </c>
      <c r="BZ74" s="29">
        <v>341625.26</v>
      </c>
      <c r="CA74" s="29">
        <v>-1685.69</v>
      </c>
      <c r="CB74" s="29">
        <v>10896.76</v>
      </c>
      <c r="CC74" s="30">
        <v>13.12</v>
      </c>
      <c r="CD74" s="29">
        <v>24485.26</v>
      </c>
      <c r="CE74" s="30">
        <v>51.4</v>
      </c>
      <c r="CF74" s="29">
        <v>27263.33</v>
      </c>
      <c r="CG74" s="30">
        <v>76.55</v>
      </c>
      <c r="CH74" s="29">
        <v>63206.03</v>
      </c>
      <c r="CI74" s="30">
        <v>89.36</v>
      </c>
      <c r="CJ74" s="29">
        <v>325426.65999999997</v>
      </c>
      <c r="CK74" s="29">
        <v>-169.48</v>
      </c>
      <c r="CL74" s="29">
        <v>218383.46</v>
      </c>
      <c r="CM74" s="30">
        <v>229.2</v>
      </c>
      <c r="CN74" s="28">
        <v>112812</v>
      </c>
      <c r="CO74" s="30">
        <v>163.27000000000001</v>
      </c>
      <c r="CP74" s="29">
        <v>135940.25</v>
      </c>
      <c r="CQ74" s="30">
        <v>119.7</v>
      </c>
      <c r="CR74" s="29">
        <v>203607.87</v>
      </c>
      <c r="CS74" s="29">
        <v>-705.8</v>
      </c>
      <c r="CT74" s="29">
        <v>271662.78000000003</v>
      </c>
      <c r="CU74" s="29">
        <v>-1314.23</v>
      </c>
      <c r="CV74" s="29">
        <v>3885056.92</v>
      </c>
      <c r="CW74" s="29">
        <v>-5363.82</v>
      </c>
      <c r="CX74" s="29">
        <v>283005.93</v>
      </c>
      <c r="CY74" s="29">
        <v>-136.66999999999999</v>
      </c>
      <c r="CZ74" s="29">
        <v>19311.830000000002</v>
      </c>
      <c r="DA74" s="30">
        <v>-107.64</v>
      </c>
      <c r="DB74" s="29">
        <v>32837.269999999997</v>
      </c>
      <c r="DC74" s="30">
        <v>-20.07</v>
      </c>
      <c r="DD74" s="29">
        <v>7764.23</v>
      </c>
      <c r="DE74" s="30">
        <v>-8.81</v>
      </c>
      <c r="DF74" s="29">
        <v>55156.51</v>
      </c>
      <c r="DG74" s="30">
        <v>-46.36</v>
      </c>
      <c r="DH74" s="29">
        <v>17236.240000000002</v>
      </c>
      <c r="DI74" s="30">
        <v>62.47</v>
      </c>
      <c r="DJ74" s="29">
        <v>659312.84</v>
      </c>
      <c r="DK74" s="29">
        <v>921.35</v>
      </c>
      <c r="DL74" s="29">
        <v>90332.93</v>
      </c>
      <c r="DM74" s="29">
        <v>151.63999999999999</v>
      </c>
      <c r="DN74" s="29">
        <v>3885056.92</v>
      </c>
      <c r="DO74" s="29">
        <v>-5363.82</v>
      </c>
      <c r="DP74" s="29">
        <v>72266.81</v>
      </c>
      <c r="DQ74" s="30">
        <v>-61.84</v>
      </c>
      <c r="DR74" s="29">
        <v>42068.97</v>
      </c>
      <c r="DS74" s="30">
        <v>103.74</v>
      </c>
      <c r="DT74" s="29">
        <v>171123.87</v>
      </c>
      <c r="DU74" s="29">
        <v>-780.77</v>
      </c>
      <c r="DV74" s="29">
        <v>32178.77</v>
      </c>
      <c r="DW74" s="30">
        <v>75.02</v>
      </c>
      <c r="DX74" s="29">
        <v>120041.74</v>
      </c>
      <c r="DY74" s="30">
        <v>688.48</v>
      </c>
      <c r="DZ74" s="29">
        <v>6863.67</v>
      </c>
      <c r="EA74" s="30">
        <v>10.63</v>
      </c>
      <c r="EB74" s="29">
        <v>10123.85</v>
      </c>
      <c r="EC74" s="30">
        <v>21.16</v>
      </c>
      <c r="ED74" s="29">
        <v>9429.83</v>
      </c>
      <c r="EE74" s="30">
        <v>18.079999999999998</v>
      </c>
      <c r="EF74" s="29">
        <v>208654.31</v>
      </c>
      <c r="EG74" s="30">
        <v>-86.16</v>
      </c>
      <c r="EH74" s="29">
        <v>326604.59999999998</v>
      </c>
      <c r="EI74" s="30">
        <v>283.54000000000002</v>
      </c>
      <c r="EJ74" s="29">
        <v>94817.83</v>
      </c>
      <c r="EK74" s="30">
        <v>138.44999999999999</v>
      </c>
      <c r="EL74" s="29">
        <v>26642.26</v>
      </c>
      <c r="EM74" s="30">
        <v>45.83</v>
      </c>
      <c r="EN74" s="29">
        <v>42068.97</v>
      </c>
      <c r="EO74" s="30">
        <v>103.74</v>
      </c>
      <c r="EP74" s="29">
        <v>145858.4</v>
      </c>
      <c r="EQ74" s="29">
        <v>463.69</v>
      </c>
      <c r="ER74" s="29">
        <v>10517.1</v>
      </c>
      <c r="ES74" s="29">
        <v>115.28</v>
      </c>
      <c r="ET74" s="29">
        <v>169065.27</v>
      </c>
      <c r="EU74" s="29">
        <v>363.65</v>
      </c>
      <c r="EV74" s="29">
        <v>46605.11</v>
      </c>
      <c r="EW74" s="30">
        <v>77.8</v>
      </c>
      <c r="EX74" s="29">
        <v>89335.13</v>
      </c>
      <c r="EY74" s="30">
        <v>41.9</v>
      </c>
    </row>
    <row r="75" spans="1:155">
      <c r="A75" s="27">
        <v>46175</v>
      </c>
      <c r="B75" s="29">
        <v>6992104.4800000004</v>
      </c>
      <c r="C75" s="29">
        <v>-13158.22</v>
      </c>
      <c r="D75" s="29">
        <v>574393.09</v>
      </c>
      <c r="E75" s="29">
        <v>1455.28</v>
      </c>
      <c r="F75" s="29">
        <v>3058228.77</v>
      </c>
      <c r="G75" s="29">
        <v>-6425.04</v>
      </c>
      <c r="H75" s="29">
        <v>318087.93</v>
      </c>
      <c r="I75" s="29">
        <v>341.21</v>
      </c>
      <c r="J75" s="29">
        <v>39791.370000000003</v>
      </c>
      <c r="K75" s="30">
        <v>117.43</v>
      </c>
      <c r="L75" s="29">
        <v>296259.43</v>
      </c>
      <c r="M75" s="30">
        <v>356</v>
      </c>
      <c r="N75" s="29">
        <v>319017.77</v>
      </c>
      <c r="O75" s="29">
        <v>-1840.02</v>
      </c>
      <c r="P75" s="29">
        <v>173817.74</v>
      </c>
      <c r="Q75" s="30">
        <v>81.09</v>
      </c>
      <c r="R75" s="29">
        <v>164302.81</v>
      </c>
      <c r="S75" s="29">
        <v>-1239.5</v>
      </c>
      <c r="T75" s="29">
        <v>7667.43</v>
      </c>
      <c r="U75" s="30">
        <v>-4.9400000000000004</v>
      </c>
      <c r="V75" s="29">
        <v>117394.55</v>
      </c>
      <c r="W75" s="29">
        <v>937.48</v>
      </c>
      <c r="X75" s="29">
        <v>3907251.05</v>
      </c>
      <c r="Y75" s="29">
        <v>-10355.379999999999</v>
      </c>
      <c r="Z75" s="29">
        <v>48674.43</v>
      </c>
      <c r="AA75" s="30">
        <v>55.76</v>
      </c>
      <c r="AB75" s="29">
        <v>197896.64</v>
      </c>
      <c r="AC75" s="30">
        <v>165.55</v>
      </c>
      <c r="AD75" s="29">
        <v>19558.72</v>
      </c>
      <c r="AE75" s="30">
        <v>3.37</v>
      </c>
      <c r="AF75" s="29">
        <v>22840.48</v>
      </c>
      <c r="AG75" s="30">
        <v>14.37</v>
      </c>
      <c r="AH75" s="28">
        <v>206152.12</v>
      </c>
      <c r="AI75" s="29">
        <v>-33.880000000000003</v>
      </c>
      <c r="AJ75" s="29">
        <v>112598.29</v>
      </c>
      <c r="AK75" s="29">
        <v>-739.14</v>
      </c>
      <c r="AL75" s="29">
        <v>118374.39999999999</v>
      </c>
      <c r="AM75" s="29">
        <v>-1134.22</v>
      </c>
      <c r="AN75" s="29">
        <v>217225.98</v>
      </c>
      <c r="AO75" s="29">
        <v>-693.56</v>
      </c>
      <c r="AP75" s="29">
        <v>156610.5</v>
      </c>
      <c r="AQ75" s="29">
        <v>442.47</v>
      </c>
      <c r="AR75" s="29">
        <v>22881.85</v>
      </c>
      <c r="AS75" s="30">
        <v>47.07</v>
      </c>
      <c r="AT75" s="29">
        <v>124792.33</v>
      </c>
      <c r="AU75" s="29">
        <v>-1113.96</v>
      </c>
      <c r="AV75" s="29">
        <v>43599.47</v>
      </c>
      <c r="AW75" s="30">
        <v>82.98</v>
      </c>
      <c r="AX75" s="29">
        <v>59736.19</v>
      </c>
      <c r="AY75" s="30">
        <v>382.52</v>
      </c>
      <c r="AZ75" s="28">
        <v>4216311.5199999996</v>
      </c>
      <c r="BA75" s="29">
        <v>-12134.39</v>
      </c>
      <c r="BB75" s="29">
        <v>151941.14000000001</v>
      </c>
      <c r="BC75" s="30">
        <v>131.09</v>
      </c>
      <c r="BD75" s="29">
        <v>31924.9</v>
      </c>
      <c r="BE75" s="30">
        <v>18.61</v>
      </c>
      <c r="BF75" s="29"/>
      <c r="BG75" s="29"/>
      <c r="BH75" s="29">
        <v>108545.16</v>
      </c>
      <c r="BI75" s="30">
        <v>268.82</v>
      </c>
      <c r="BJ75" s="29">
        <v>116823.36</v>
      </c>
      <c r="BK75" s="30">
        <v>143.79</v>
      </c>
      <c r="BL75" s="29">
        <v>41270.730000000003</v>
      </c>
      <c r="BM75" s="30">
        <v>69.2</v>
      </c>
      <c r="BN75" s="29">
        <v>47050.47</v>
      </c>
      <c r="BO75" s="30">
        <v>126.44</v>
      </c>
      <c r="BP75" s="29">
        <v>67679.38</v>
      </c>
      <c r="BQ75" s="30">
        <v>345.84</v>
      </c>
      <c r="BR75" s="29">
        <v>295548.09000000003</v>
      </c>
      <c r="BS75" s="29">
        <v>378.61</v>
      </c>
      <c r="BT75" s="29">
        <v>3945106.99</v>
      </c>
      <c r="BU75" s="29">
        <v>-10330.16</v>
      </c>
      <c r="BV75" s="29">
        <v>492660.86</v>
      </c>
      <c r="BW75" s="29">
        <v>1135.1300000000001</v>
      </c>
      <c r="BX75" s="29">
        <v>71659.429999999993</v>
      </c>
      <c r="BY75" s="30">
        <v>-49.02</v>
      </c>
      <c r="BZ75" s="29">
        <v>335600.38</v>
      </c>
      <c r="CA75" s="29">
        <v>-1827.79</v>
      </c>
      <c r="CB75" s="29">
        <v>10831.79</v>
      </c>
      <c r="CC75" s="30">
        <v>30.16</v>
      </c>
      <c r="CD75" s="29">
        <v>24359.84</v>
      </c>
      <c r="CE75" s="30">
        <v>67.38</v>
      </c>
      <c r="CF75" s="29">
        <v>28220.639999999999</v>
      </c>
      <c r="CG75" s="30">
        <v>58.27</v>
      </c>
      <c r="CH75" s="29">
        <v>63132.41</v>
      </c>
      <c r="CI75" s="30">
        <v>126.95</v>
      </c>
      <c r="CJ75" s="29">
        <v>319912.63</v>
      </c>
      <c r="CK75" s="29">
        <v>63.04</v>
      </c>
      <c r="CL75" s="29">
        <v>222931.58</v>
      </c>
      <c r="CM75" s="30">
        <v>246.83</v>
      </c>
      <c r="CN75" s="28">
        <v>109822.99</v>
      </c>
      <c r="CO75" s="30">
        <v>255.92</v>
      </c>
      <c r="CP75" s="29">
        <v>152415.56</v>
      </c>
      <c r="CQ75" s="30">
        <v>129.69</v>
      </c>
      <c r="CR75" s="29">
        <v>198135.71</v>
      </c>
      <c r="CS75" s="29">
        <v>-1201.1500000000001</v>
      </c>
      <c r="CT75" s="29">
        <v>247928.77</v>
      </c>
      <c r="CU75" s="29">
        <v>-761.18</v>
      </c>
      <c r="CV75" s="29">
        <v>3945106.99</v>
      </c>
      <c r="CW75" s="29">
        <v>-10330.16</v>
      </c>
      <c r="CX75" s="29">
        <v>276227.24</v>
      </c>
      <c r="CY75" s="29">
        <v>-940.21</v>
      </c>
      <c r="CZ75" s="29">
        <v>19449.04</v>
      </c>
      <c r="DA75" s="30">
        <v>-23.39</v>
      </c>
      <c r="DB75" s="29">
        <v>31924.9</v>
      </c>
      <c r="DC75" s="30">
        <v>18.61</v>
      </c>
      <c r="DD75" s="29">
        <v>7667.43</v>
      </c>
      <c r="DE75" s="30">
        <v>-4.9400000000000004</v>
      </c>
      <c r="DF75" s="29">
        <v>53739.57</v>
      </c>
      <c r="DG75" s="30">
        <v>-23.14</v>
      </c>
      <c r="DH75" s="29">
        <v>17067.55</v>
      </c>
      <c r="DI75" s="30">
        <v>72.47</v>
      </c>
      <c r="DJ75" s="29">
        <v>631105.78</v>
      </c>
      <c r="DK75" s="29">
        <v>461.74</v>
      </c>
      <c r="DL75" s="29">
        <v>87378.62</v>
      </c>
      <c r="DM75" s="29">
        <v>240.4</v>
      </c>
      <c r="DN75" s="29">
        <v>3945106.99</v>
      </c>
      <c r="DO75" s="29">
        <v>-10330.16</v>
      </c>
      <c r="DP75" s="29">
        <v>72145.490000000005</v>
      </c>
      <c r="DQ75" s="30">
        <v>21.99</v>
      </c>
      <c r="DR75" s="29">
        <v>40508.660000000003</v>
      </c>
      <c r="DS75" s="30">
        <v>102.27</v>
      </c>
      <c r="DT75" s="29">
        <v>164302.81</v>
      </c>
      <c r="DU75" s="29">
        <v>-1239.5</v>
      </c>
      <c r="DV75" s="29">
        <v>33520.15</v>
      </c>
      <c r="DW75" s="30">
        <v>38.29</v>
      </c>
      <c r="DX75" s="29">
        <v>117394.55</v>
      </c>
      <c r="DY75" s="30">
        <v>937.48</v>
      </c>
      <c r="DZ75" s="29">
        <v>6866.53</v>
      </c>
      <c r="EA75" s="30">
        <v>19.8</v>
      </c>
      <c r="EB75" s="29">
        <v>10090.84</v>
      </c>
      <c r="EC75" s="30">
        <v>27.02</v>
      </c>
      <c r="ED75" s="29">
        <v>9087.98</v>
      </c>
      <c r="EE75" s="30">
        <v>29.48</v>
      </c>
      <c r="EF75" s="29">
        <v>204532.48000000001</v>
      </c>
      <c r="EG75" s="30">
        <v>55.16</v>
      </c>
      <c r="EH75" s="29">
        <v>334101.7</v>
      </c>
      <c r="EI75" s="30">
        <v>648.19000000000005</v>
      </c>
      <c r="EJ75" s="29">
        <v>93557.23</v>
      </c>
      <c r="EK75" s="30">
        <v>147.35</v>
      </c>
      <c r="EL75" s="29">
        <v>26525.37</v>
      </c>
      <c r="EM75" s="30">
        <v>64.040000000000006</v>
      </c>
      <c r="EN75" s="29">
        <v>40508.660000000003</v>
      </c>
      <c r="EO75" s="30">
        <v>102.27</v>
      </c>
      <c r="EP75" s="29">
        <v>137242.01999999999</v>
      </c>
      <c r="EQ75" s="29">
        <v>425.83</v>
      </c>
      <c r="ER75" s="29">
        <v>10118.629999999999</v>
      </c>
      <c r="ES75" s="29">
        <v>65.08</v>
      </c>
      <c r="ET75" s="29">
        <v>156610.5</v>
      </c>
      <c r="EU75" s="29">
        <v>442.47</v>
      </c>
      <c r="EV75" s="29">
        <v>48674.43</v>
      </c>
      <c r="EW75" s="30">
        <v>55.76</v>
      </c>
      <c r="EX75" s="29">
        <v>103741.13</v>
      </c>
      <c r="EY75" s="30">
        <v>73.930000000000007</v>
      </c>
    </row>
    <row r="76" spans="1:155">
      <c r="A76" s="27">
        <v>46177</v>
      </c>
      <c r="B76" s="29">
        <v>6861118.8600000003</v>
      </c>
      <c r="C76" s="29">
        <v>-19575.189999999999</v>
      </c>
      <c r="D76" s="29">
        <v>587547.79</v>
      </c>
      <c r="E76" s="29">
        <v>1497.6</v>
      </c>
      <c r="F76" s="29">
        <v>3006354.93</v>
      </c>
      <c r="G76" s="29">
        <v>-11617.46</v>
      </c>
      <c r="H76" s="29">
        <v>314535.67</v>
      </c>
      <c r="I76" s="29">
        <v>183.05</v>
      </c>
      <c r="J76" s="29">
        <v>40526.47</v>
      </c>
      <c r="K76" s="30">
        <v>107.95</v>
      </c>
      <c r="L76" s="29">
        <v>292589.7</v>
      </c>
      <c r="M76" s="30">
        <v>193.27</v>
      </c>
      <c r="N76" s="29">
        <v>310354.2</v>
      </c>
      <c r="O76" s="29">
        <v>-1640.73</v>
      </c>
      <c r="P76" s="29">
        <v>169536.65</v>
      </c>
      <c r="Q76" s="30">
        <v>-34.1</v>
      </c>
      <c r="R76" s="29">
        <v>156129.57</v>
      </c>
      <c r="S76" s="29">
        <v>-1250.02</v>
      </c>
      <c r="T76" s="29">
        <v>7714.91</v>
      </c>
      <c r="U76" s="30">
        <v>-5.16</v>
      </c>
      <c r="V76" s="29">
        <v>130139.66</v>
      </c>
      <c r="W76" s="29">
        <v>984.25</v>
      </c>
      <c r="X76" s="29">
        <v>3823946.06</v>
      </c>
      <c r="Y76" s="29">
        <v>-15298.48</v>
      </c>
      <c r="Z76" s="29">
        <v>52687.64</v>
      </c>
      <c r="AA76" s="30">
        <v>49.74</v>
      </c>
      <c r="AB76" s="29">
        <v>204681.41</v>
      </c>
      <c r="AC76" s="30">
        <v>202.15</v>
      </c>
      <c r="AD76" s="29">
        <v>19850.84</v>
      </c>
      <c r="AE76" s="30">
        <v>3.52</v>
      </c>
      <c r="AF76" s="29">
        <v>23033.87</v>
      </c>
      <c r="AG76" s="30">
        <v>21.02</v>
      </c>
      <c r="AH76" s="29">
        <v>203941.26</v>
      </c>
      <c r="AI76" s="29">
        <v>-315.06</v>
      </c>
      <c r="AJ76" s="29">
        <v>109033.21</v>
      </c>
      <c r="AK76" s="29">
        <v>-934.59</v>
      </c>
      <c r="AL76" s="29">
        <v>117501.37</v>
      </c>
      <c r="AM76" s="29">
        <v>-984.78</v>
      </c>
      <c r="AN76" s="29">
        <v>209524.24</v>
      </c>
      <c r="AO76" s="29">
        <v>-640.16999999999996</v>
      </c>
      <c r="AP76" s="29">
        <v>155054.04</v>
      </c>
      <c r="AQ76" s="29">
        <v>433.02</v>
      </c>
      <c r="AR76" s="29">
        <v>23042.67</v>
      </c>
      <c r="AS76" s="30">
        <v>30.9</v>
      </c>
      <c r="AT76" s="29">
        <v>116851.11</v>
      </c>
      <c r="AU76" s="29">
        <v>-1382.48</v>
      </c>
      <c r="AV76" s="29">
        <v>43531.92</v>
      </c>
      <c r="AW76" s="30">
        <v>99.65</v>
      </c>
      <c r="AX76" s="29">
        <v>59839.42</v>
      </c>
      <c r="AY76" s="30">
        <v>433.35</v>
      </c>
      <c r="AZ76" s="28">
        <v>4115168.55</v>
      </c>
      <c r="BA76" s="29">
        <v>-16926.78</v>
      </c>
      <c r="BB76" s="29">
        <v>147888.4</v>
      </c>
      <c r="BC76" s="30">
        <v>48.89</v>
      </c>
      <c r="BD76" s="29">
        <v>32638.62</v>
      </c>
      <c r="BE76" s="30">
        <v>49.64</v>
      </c>
      <c r="BF76" s="29"/>
      <c r="BG76" s="29"/>
      <c r="BH76" s="29">
        <v>109818.72</v>
      </c>
      <c r="BI76" s="30">
        <v>279.45999999999998</v>
      </c>
      <c r="BJ76" s="29">
        <v>118066.4</v>
      </c>
      <c r="BK76" s="30">
        <v>160.19</v>
      </c>
      <c r="BL76" s="29">
        <v>41172.65</v>
      </c>
      <c r="BM76" s="30">
        <v>68.78</v>
      </c>
      <c r="BN76" s="29">
        <v>47325.81</v>
      </c>
      <c r="BO76" s="30">
        <v>138.47</v>
      </c>
      <c r="BP76" s="29">
        <v>68149.81</v>
      </c>
      <c r="BQ76" s="30">
        <v>395.31</v>
      </c>
      <c r="BR76" s="29">
        <v>290914.82</v>
      </c>
      <c r="BS76" s="29">
        <v>330.09</v>
      </c>
      <c r="BT76" s="29">
        <v>3864435.24</v>
      </c>
      <c r="BU76" s="29">
        <v>-15230</v>
      </c>
      <c r="BV76" s="29">
        <v>498647.3</v>
      </c>
      <c r="BW76" s="29">
        <v>1134.1600000000001</v>
      </c>
      <c r="BX76" s="29">
        <v>71393.34</v>
      </c>
      <c r="BY76" s="30">
        <v>-63.4</v>
      </c>
      <c r="BZ76" s="29">
        <v>327025.61</v>
      </c>
      <c r="CA76" s="29">
        <v>-1624.95</v>
      </c>
      <c r="CB76" s="29">
        <v>11049.57</v>
      </c>
      <c r="CC76" s="30">
        <v>32.92</v>
      </c>
      <c r="CD76" s="29">
        <v>24331.919999999998</v>
      </c>
      <c r="CE76" s="30">
        <v>68.25</v>
      </c>
      <c r="CF76" s="29">
        <v>29982.69</v>
      </c>
      <c r="CG76" s="30">
        <v>10.46</v>
      </c>
      <c r="CH76" s="29">
        <v>62149.23</v>
      </c>
      <c r="CI76" s="30">
        <v>116.97</v>
      </c>
      <c r="CJ76" s="29">
        <v>316300.31</v>
      </c>
      <c r="CK76" s="29">
        <v>26.06</v>
      </c>
      <c r="CL76" s="29">
        <v>229542.59</v>
      </c>
      <c r="CM76" s="30">
        <v>311.97000000000003</v>
      </c>
      <c r="CN76" s="29">
        <v>112163.67</v>
      </c>
      <c r="CO76" s="30">
        <v>222.2</v>
      </c>
      <c r="CP76" s="29">
        <v>148351.99</v>
      </c>
      <c r="CQ76" s="30">
        <v>47.73</v>
      </c>
      <c r="CR76" s="29">
        <v>188858.57</v>
      </c>
      <c r="CS76" s="29">
        <v>-1270.6500000000001</v>
      </c>
      <c r="CT76" s="29">
        <v>241286.92</v>
      </c>
      <c r="CU76" s="29">
        <v>-698.76</v>
      </c>
      <c r="CV76" s="29">
        <v>3864435.24</v>
      </c>
      <c r="CW76" s="29">
        <v>-15230</v>
      </c>
      <c r="CX76" s="29">
        <v>261617.84</v>
      </c>
      <c r="CY76" s="29">
        <v>-1342.86</v>
      </c>
      <c r="CZ76" s="28">
        <v>19352.11</v>
      </c>
      <c r="DA76" s="30">
        <v>11.03</v>
      </c>
      <c r="DB76" s="29">
        <v>32638.62</v>
      </c>
      <c r="DC76" s="30">
        <v>49.64</v>
      </c>
      <c r="DD76" s="29">
        <v>7714.91</v>
      </c>
      <c r="DE76" s="30">
        <v>-5.16</v>
      </c>
      <c r="DF76" s="29">
        <v>53026.54</v>
      </c>
      <c r="DG76" s="30">
        <v>-38.450000000000003</v>
      </c>
      <c r="DH76" s="29">
        <v>17092.28</v>
      </c>
      <c r="DI76" s="30">
        <v>74.930000000000007</v>
      </c>
      <c r="DJ76" s="29">
        <v>620089.85</v>
      </c>
      <c r="DK76" s="29">
        <v>-63.31</v>
      </c>
      <c r="DL76" s="29">
        <v>89607.3</v>
      </c>
      <c r="DM76" s="29">
        <v>205.26</v>
      </c>
      <c r="DN76" s="29">
        <v>3864435.24</v>
      </c>
      <c r="DO76" s="29">
        <v>-15230</v>
      </c>
      <c r="DP76" s="29">
        <v>72165.259999999995</v>
      </c>
      <c r="DQ76" s="30">
        <v>-24.53</v>
      </c>
      <c r="DR76" s="29">
        <v>41125.199999999997</v>
      </c>
      <c r="DS76" s="30">
        <v>92.67</v>
      </c>
      <c r="DT76" s="29">
        <v>156129.57</v>
      </c>
      <c r="DU76" s="29">
        <v>-1250.02</v>
      </c>
      <c r="DV76" s="29">
        <v>32416.68</v>
      </c>
      <c r="DW76" s="30">
        <v>-20.2</v>
      </c>
      <c r="DX76" s="29">
        <v>130139.66</v>
      </c>
      <c r="DY76" s="30">
        <v>984.25</v>
      </c>
      <c r="DZ76" s="29">
        <v>6908.39</v>
      </c>
      <c r="EA76" s="30">
        <v>12.43</v>
      </c>
      <c r="EB76" s="29">
        <v>10053.780000000001</v>
      </c>
      <c r="EC76" s="30">
        <v>26.5</v>
      </c>
      <c r="ED76" s="29">
        <v>9094.23</v>
      </c>
      <c r="EE76" s="30">
        <v>27.02</v>
      </c>
      <c r="EF76" s="29">
        <v>200382.5</v>
      </c>
      <c r="EG76" s="30">
        <v>47.99</v>
      </c>
      <c r="EH76" s="29">
        <v>341545.23</v>
      </c>
      <c r="EI76" s="30">
        <v>694.91</v>
      </c>
      <c r="EJ76" s="29">
        <v>93005.53</v>
      </c>
      <c r="EK76" s="30">
        <v>148.57</v>
      </c>
      <c r="EL76" s="29">
        <v>26481.48</v>
      </c>
      <c r="EM76" s="30">
        <v>64.97</v>
      </c>
      <c r="EN76" s="29">
        <v>41125.199999999997</v>
      </c>
      <c r="EO76" s="30">
        <v>92.67</v>
      </c>
      <c r="EP76" s="29">
        <v>135684.75</v>
      </c>
      <c r="EQ76" s="29">
        <v>363.92</v>
      </c>
      <c r="ER76" s="29">
        <v>10402.32</v>
      </c>
      <c r="ES76" s="29">
        <v>95.41</v>
      </c>
      <c r="ET76" s="29">
        <v>155054.04</v>
      </c>
      <c r="EU76" s="29">
        <v>433.02</v>
      </c>
      <c r="EV76" s="29">
        <v>52687.64</v>
      </c>
      <c r="EW76" s="30">
        <v>49.74</v>
      </c>
      <c r="EX76" s="29">
        <v>95664.35</v>
      </c>
      <c r="EY76" s="30">
        <v>-2.0099999999999998</v>
      </c>
    </row>
    <row r="77" spans="1:155">
      <c r="A77" s="27">
        <v>46178</v>
      </c>
      <c r="B77" s="29">
        <v>6481122.4900000002</v>
      </c>
      <c r="C77" s="29">
        <v>-19597.560000000001</v>
      </c>
      <c r="D77" s="29">
        <v>560544.67000000004</v>
      </c>
      <c r="E77" s="29">
        <v>927.71</v>
      </c>
      <c r="F77" s="29">
        <v>2851645.16</v>
      </c>
      <c r="G77" s="29">
        <v>-11553.18</v>
      </c>
      <c r="H77" s="29">
        <v>301535.46999999997</v>
      </c>
      <c r="I77" s="29">
        <v>15.13</v>
      </c>
      <c r="J77" s="29">
        <v>39192.86</v>
      </c>
      <c r="K77" s="30">
        <v>70.73</v>
      </c>
      <c r="L77" s="29">
        <v>280976.28000000003</v>
      </c>
      <c r="M77" s="30">
        <v>33.130000000000003</v>
      </c>
      <c r="N77" s="29">
        <v>303361.38</v>
      </c>
      <c r="O77" s="29">
        <v>-1166.5899999999999</v>
      </c>
      <c r="P77" s="29">
        <v>165232.12</v>
      </c>
      <c r="Q77" s="30">
        <v>-75.95</v>
      </c>
      <c r="R77" s="29">
        <v>150129.79999999999</v>
      </c>
      <c r="S77" s="29">
        <v>-1246.52</v>
      </c>
      <c r="T77" s="29">
        <v>7691.53</v>
      </c>
      <c r="U77" s="30">
        <v>-1.76</v>
      </c>
      <c r="V77" s="29">
        <v>124068.36</v>
      </c>
      <c r="W77" s="29">
        <v>561.66</v>
      </c>
      <c r="X77" s="29">
        <v>3523133.5</v>
      </c>
      <c r="Y77" s="29">
        <v>-15117.97</v>
      </c>
      <c r="Z77" s="29">
        <v>50889.55</v>
      </c>
      <c r="AA77" s="30">
        <v>39.119999999999997</v>
      </c>
      <c r="AB77" s="29">
        <v>212730.3</v>
      </c>
      <c r="AC77" s="30">
        <v>249.15</v>
      </c>
      <c r="AD77" s="29">
        <v>19432.21</v>
      </c>
      <c r="AE77" s="30">
        <v>1.52</v>
      </c>
      <c r="AF77" s="29">
        <v>22847.040000000001</v>
      </c>
      <c r="AG77" s="30">
        <v>27.37</v>
      </c>
      <c r="AH77" s="29">
        <v>202808.25</v>
      </c>
      <c r="AI77" s="29">
        <v>-352.19</v>
      </c>
      <c r="AJ77" s="29">
        <v>105544.35</v>
      </c>
      <c r="AK77" s="29">
        <v>-962.92</v>
      </c>
      <c r="AL77" s="29">
        <v>111433.15</v>
      </c>
      <c r="AM77" s="29">
        <v>-718.86</v>
      </c>
      <c r="AN77" s="29">
        <v>208236.87</v>
      </c>
      <c r="AO77" s="29">
        <v>-424.41</v>
      </c>
      <c r="AP77" s="29">
        <v>148269.14000000001</v>
      </c>
      <c r="AQ77" s="29">
        <v>574.4</v>
      </c>
      <c r="AR77" s="29">
        <v>23213.95</v>
      </c>
      <c r="AS77" s="30">
        <v>14.43</v>
      </c>
      <c r="AT77" s="29">
        <v>112643.88</v>
      </c>
      <c r="AU77" s="29">
        <v>-1735.82</v>
      </c>
      <c r="AV77" s="29">
        <v>43182.35</v>
      </c>
      <c r="AW77" s="30">
        <v>62.12</v>
      </c>
      <c r="AX77" s="29">
        <v>58053.31</v>
      </c>
      <c r="AY77" s="30">
        <v>355.12</v>
      </c>
      <c r="AZ77" s="28">
        <v>3809772.03</v>
      </c>
      <c r="BA77" s="29">
        <v>-16788.78</v>
      </c>
      <c r="BB77" s="29">
        <v>140826.01</v>
      </c>
      <c r="BC77" s="30">
        <v>-4.93</v>
      </c>
      <c r="BD77" s="29">
        <v>32069.64</v>
      </c>
      <c r="BE77" s="30">
        <v>33</v>
      </c>
      <c r="BF77" s="29"/>
      <c r="BG77" s="29"/>
      <c r="BH77" s="29">
        <v>105073.01</v>
      </c>
      <c r="BI77" s="30">
        <v>249.52</v>
      </c>
      <c r="BJ77" s="29">
        <v>113062.36</v>
      </c>
      <c r="BK77" s="30">
        <v>119.97</v>
      </c>
      <c r="BL77" s="29">
        <v>39672.269999999997</v>
      </c>
      <c r="BM77" s="30">
        <v>54.06</v>
      </c>
      <c r="BN77" s="29">
        <v>45816.71</v>
      </c>
      <c r="BO77" s="30">
        <v>140.18</v>
      </c>
      <c r="BP77" s="29">
        <v>66255.199999999997</v>
      </c>
      <c r="BQ77" s="30">
        <v>310.42</v>
      </c>
      <c r="BR77" s="29">
        <v>278191.86</v>
      </c>
      <c r="BS77" s="29">
        <v>701.38</v>
      </c>
      <c r="BT77" s="29">
        <v>3561973.38</v>
      </c>
      <c r="BU77" s="29">
        <v>-15100.19</v>
      </c>
      <c r="BV77" s="29">
        <v>467017.09</v>
      </c>
      <c r="BW77" s="29">
        <v>1095.8499999999999</v>
      </c>
      <c r="BX77" s="29">
        <v>70564.600000000006</v>
      </c>
      <c r="BY77" s="30">
        <v>-28.35</v>
      </c>
      <c r="BZ77" s="29">
        <v>319670.01</v>
      </c>
      <c r="CA77" s="29">
        <v>-1143.27</v>
      </c>
      <c r="CB77" s="29">
        <v>11223.72</v>
      </c>
      <c r="CC77" s="30">
        <v>24.18</v>
      </c>
      <c r="CD77" s="29">
        <v>23783.08</v>
      </c>
      <c r="CE77" s="30">
        <v>69.09</v>
      </c>
      <c r="CF77" s="29">
        <v>29720.33</v>
      </c>
      <c r="CG77" s="30">
        <v>3.58</v>
      </c>
      <c r="CH77" s="29">
        <v>62163.12</v>
      </c>
      <c r="CI77" s="30">
        <v>64.81</v>
      </c>
      <c r="CJ77" s="29">
        <v>307336.8</v>
      </c>
      <c r="CK77" s="29">
        <v>-115.1</v>
      </c>
      <c r="CL77" s="29">
        <v>237285.12</v>
      </c>
      <c r="CM77" s="30">
        <v>356.68</v>
      </c>
      <c r="CN77" s="29">
        <v>110484.09</v>
      </c>
      <c r="CO77" s="30">
        <v>54.74</v>
      </c>
      <c r="CP77" s="29">
        <v>141298.23000000001</v>
      </c>
      <c r="CQ77" s="30">
        <v>-6.46</v>
      </c>
      <c r="CR77" s="29">
        <v>182439.46</v>
      </c>
      <c r="CS77" s="29">
        <v>-1290.8399999999999</v>
      </c>
      <c r="CT77" s="29">
        <v>238566.13</v>
      </c>
      <c r="CU77" s="29">
        <v>-949.87</v>
      </c>
      <c r="CV77" s="29">
        <v>3561973.38</v>
      </c>
      <c r="CW77" s="29">
        <v>-15100.19</v>
      </c>
      <c r="CX77" s="29">
        <v>248785.54</v>
      </c>
      <c r="CY77" s="29">
        <v>-1840.47</v>
      </c>
      <c r="CZ77" s="29">
        <v>18475.12</v>
      </c>
      <c r="DA77" s="30">
        <v>10.02</v>
      </c>
      <c r="DB77" s="29">
        <v>32069.64</v>
      </c>
      <c r="DC77" s="30">
        <v>33</v>
      </c>
      <c r="DD77" s="29">
        <v>7691.53</v>
      </c>
      <c r="DE77" s="30">
        <v>-1.76</v>
      </c>
      <c r="DF77" s="29">
        <v>52592.2</v>
      </c>
      <c r="DG77" s="30">
        <v>-7.83</v>
      </c>
      <c r="DH77" s="29">
        <v>16580.27</v>
      </c>
      <c r="DI77" s="30">
        <v>80.489999999999995</v>
      </c>
      <c r="DJ77" s="29">
        <v>601469.98</v>
      </c>
      <c r="DK77" s="29">
        <v>116.68</v>
      </c>
      <c r="DL77" s="29">
        <v>87845.58</v>
      </c>
      <c r="DM77" s="29">
        <v>45.14</v>
      </c>
      <c r="DN77" s="29">
        <v>3561973.38</v>
      </c>
      <c r="DO77" s="29">
        <v>-15100.19</v>
      </c>
      <c r="DP77" s="29">
        <v>68733.320000000007</v>
      </c>
      <c r="DQ77" s="30">
        <v>-70.349999999999994</v>
      </c>
      <c r="DR77" s="29">
        <v>39887.35</v>
      </c>
      <c r="DS77" s="30">
        <v>75.73</v>
      </c>
      <c r="DT77" s="29">
        <v>150129.79999999999</v>
      </c>
      <c r="DU77" s="29">
        <v>-1246.52</v>
      </c>
      <c r="DV77" s="29">
        <v>31992.57</v>
      </c>
      <c r="DW77" s="30">
        <v>-44.36</v>
      </c>
      <c r="DX77" s="29">
        <v>124068.36</v>
      </c>
      <c r="DY77" s="30">
        <v>561.66</v>
      </c>
      <c r="DZ77" s="29">
        <v>6762.48</v>
      </c>
      <c r="EA77" s="30">
        <v>9.99</v>
      </c>
      <c r="EB77" s="29">
        <v>9757.34</v>
      </c>
      <c r="EC77" s="30">
        <v>21.73</v>
      </c>
      <c r="ED77" s="29">
        <v>8796.11</v>
      </c>
      <c r="EE77" s="30">
        <v>32.94</v>
      </c>
      <c r="EF77" s="29">
        <v>196113.3</v>
      </c>
      <c r="EG77" s="30">
        <v>-43.25</v>
      </c>
      <c r="EH77" s="29">
        <v>312814.48</v>
      </c>
      <c r="EI77" s="30">
        <v>680.24</v>
      </c>
      <c r="EJ77" s="29">
        <v>91892.87</v>
      </c>
      <c r="EK77" s="30">
        <v>92.44</v>
      </c>
      <c r="EL77" s="29">
        <v>25926.63</v>
      </c>
      <c r="EM77" s="30">
        <v>65.47</v>
      </c>
      <c r="EN77" s="29">
        <v>39887.35</v>
      </c>
      <c r="EO77" s="30">
        <v>75.73</v>
      </c>
      <c r="EP77" s="29">
        <v>133215.24</v>
      </c>
      <c r="EQ77" s="29">
        <v>363.07</v>
      </c>
      <c r="ER77" s="29">
        <v>9770.24</v>
      </c>
      <c r="ES77" s="29">
        <v>83.48</v>
      </c>
      <c r="ET77" s="29">
        <v>148269.14000000001</v>
      </c>
      <c r="EU77" s="29">
        <v>574.4</v>
      </c>
      <c r="EV77" s="29">
        <v>50889.55</v>
      </c>
      <c r="EW77" s="30">
        <v>39.119999999999997</v>
      </c>
      <c r="EX77" s="29">
        <v>90408.68</v>
      </c>
      <c r="EY77" s="30">
        <v>-45.58</v>
      </c>
    </row>
    <row r="78" spans="1:155">
      <c r="A78" s="27">
        <v>46181</v>
      </c>
      <c r="B78" s="29">
        <v>5945606.1699999999</v>
      </c>
      <c r="C78" s="29">
        <v>-18819.93</v>
      </c>
      <c r="D78" s="29">
        <v>509974.73</v>
      </c>
      <c r="E78" s="29">
        <v>1213.8800000000001</v>
      </c>
      <c r="F78" s="29">
        <v>2581749.71</v>
      </c>
      <c r="G78" s="29">
        <v>-11979.86</v>
      </c>
      <c r="H78" s="29">
        <v>276853.15000000002</v>
      </c>
      <c r="I78" s="29">
        <v>199.95</v>
      </c>
      <c r="J78" s="29">
        <v>37145.75</v>
      </c>
      <c r="K78" s="30">
        <v>52.79</v>
      </c>
      <c r="L78" s="29">
        <v>258240.02</v>
      </c>
      <c r="M78" s="30">
        <v>179.77</v>
      </c>
      <c r="N78" s="29">
        <v>277335.67</v>
      </c>
      <c r="O78" s="29">
        <v>-1192.04</v>
      </c>
      <c r="P78" s="29">
        <v>151772.21</v>
      </c>
      <c r="Q78" s="30">
        <v>-42.77</v>
      </c>
      <c r="R78" s="29">
        <v>145788.39000000001</v>
      </c>
      <c r="S78" s="29">
        <v>-1030.79</v>
      </c>
      <c r="T78" s="29">
        <v>7449.47</v>
      </c>
      <c r="U78" s="30">
        <v>-4.34</v>
      </c>
      <c r="V78" s="29">
        <v>110190.16</v>
      </c>
      <c r="W78" s="29">
        <v>452.42</v>
      </c>
      <c r="X78" s="29">
        <v>3200411.69</v>
      </c>
      <c r="Y78" s="29">
        <v>-14630.06</v>
      </c>
      <c r="Z78" s="29">
        <v>48936.97</v>
      </c>
      <c r="AA78" s="30">
        <v>49.78</v>
      </c>
      <c r="AB78" s="29">
        <v>194358.06</v>
      </c>
      <c r="AC78" s="30">
        <v>222.15</v>
      </c>
      <c r="AD78" s="29">
        <v>18248.84</v>
      </c>
      <c r="AE78" s="30">
        <v>1.38</v>
      </c>
      <c r="AF78" s="29">
        <v>21866.73</v>
      </c>
      <c r="AG78" s="30">
        <v>25.43</v>
      </c>
      <c r="AH78" s="29">
        <v>188885.51</v>
      </c>
      <c r="AI78" s="29">
        <v>-247.65</v>
      </c>
      <c r="AJ78" s="29">
        <v>106189.09</v>
      </c>
      <c r="AK78" s="29">
        <v>-898.73</v>
      </c>
      <c r="AL78" s="29">
        <v>100990.75</v>
      </c>
      <c r="AM78" s="29">
        <v>-579.61</v>
      </c>
      <c r="AN78" s="29">
        <v>191852.06</v>
      </c>
      <c r="AO78" s="29">
        <v>-580.83000000000004</v>
      </c>
      <c r="AP78" s="29">
        <v>137648.4</v>
      </c>
      <c r="AQ78" s="29">
        <v>463.01</v>
      </c>
      <c r="AR78" s="29">
        <v>22093.34</v>
      </c>
      <c r="AS78" s="30">
        <v>4.79</v>
      </c>
      <c r="AT78" s="29">
        <v>103014.62</v>
      </c>
      <c r="AU78" s="29">
        <v>-1761.14</v>
      </c>
      <c r="AV78" s="29">
        <v>41642.82</v>
      </c>
      <c r="AW78" s="30">
        <v>61.88</v>
      </c>
      <c r="AX78" s="29">
        <v>53522.96</v>
      </c>
      <c r="AY78" s="30">
        <v>434.41</v>
      </c>
      <c r="AZ78" s="28">
        <v>3465364.29</v>
      </c>
      <c r="BA78" s="29">
        <v>-16008.53</v>
      </c>
      <c r="BB78" s="29">
        <v>131563.81</v>
      </c>
      <c r="BC78" s="30">
        <v>9.7799999999999994</v>
      </c>
      <c r="BD78" s="29">
        <v>30084.94</v>
      </c>
      <c r="BE78" s="30">
        <v>52.42</v>
      </c>
      <c r="BF78" s="29"/>
      <c r="BG78" s="29"/>
      <c r="BH78" s="29">
        <v>96847.86</v>
      </c>
      <c r="BI78" s="30">
        <v>268.95</v>
      </c>
      <c r="BJ78" s="29">
        <v>105014.73</v>
      </c>
      <c r="BK78" s="30">
        <v>195.51</v>
      </c>
      <c r="BL78" s="29">
        <v>36567.550000000003</v>
      </c>
      <c r="BM78" s="30">
        <v>57.83</v>
      </c>
      <c r="BN78" s="29">
        <v>42536.14</v>
      </c>
      <c r="BO78" s="30">
        <v>142.9</v>
      </c>
      <c r="BP78" s="29">
        <v>61135.13</v>
      </c>
      <c r="BQ78" s="30">
        <v>391.57</v>
      </c>
      <c r="BR78" s="29">
        <v>255767.65</v>
      </c>
      <c r="BS78" s="29">
        <v>453.38</v>
      </c>
      <c r="BT78" s="29">
        <v>3234978.6</v>
      </c>
      <c r="BU78" s="29">
        <v>-14575.65</v>
      </c>
      <c r="BV78" s="29">
        <v>425555.65</v>
      </c>
      <c r="BW78" s="29">
        <v>1379.84</v>
      </c>
      <c r="BX78" s="29">
        <v>66705.2</v>
      </c>
      <c r="BY78" s="30">
        <v>-7.5</v>
      </c>
      <c r="BZ78" s="29">
        <v>292842.81</v>
      </c>
      <c r="CA78" s="29">
        <v>-1160.44</v>
      </c>
      <c r="CB78" s="29">
        <v>10629.66</v>
      </c>
      <c r="CC78" s="30">
        <v>13.74</v>
      </c>
      <c r="CD78" s="29">
        <v>22619.14</v>
      </c>
      <c r="CE78" s="30">
        <v>64.69</v>
      </c>
      <c r="CF78" s="29">
        <v>28125.35</v>
      </c>
      <c r="CG78" s="30">
        <v>-35.1</v>
      </c>
      <c r="CH78" s="29">
        <v>60393.47</v>
      </c>
      <c r="CI78" s="30">
        <v>51.82</v>
      </c>
      <c r="CJ78" s="29">
        <v>280222.48</v>
      </c>
      <c r="CK78" s="29">
        <v>134.93</v>
      </c>
      <c r="CL78" s="29">
        <v>218030.79</v>
      </c>
      <c r="CM78" s="30">
        <v>324.77999999999997</v>
      </c>
      <c r="CN78" s="29">
        <v>99967.6</v>
      </c>
      <c r="CO78" s="30">
        <v>39.119999999999997</v>
      </c>
      <c r="CP78" s="29">
        <v>132005.98000000001</v>
      </c>
      <c r="CQ78" s="30">
        <v>8.1199999999999992</v>
      </c>
      <c r="CR78" s="29">
        <v>176565.05</v>
      </c>
      <c r="CS78" s="29">
        <v>-1083.47</v>
      </c>
      <c r="CT78" s="29">
        <v>223006.27</v>
      </c>
      <c r="CU78" s="29">
        <v>-861.26</v>
      </c>
      <c r="CV78" s="29">
        <v>3234978.6</v>
      </c>
      <c r="CW78" s="29">
        <v>-14575.65</v>
      </c>
      <c r="CX78" s="29">
        <v>226095.6</v>
      </c>
      <c r="CY78" s="29">
        <v>-1717.45</v>
      </c>
      <c r="CZ78" s="29">
        <v>17119.89</v>
      </c>
      <c r="DA78" s="30">
        <v>18.62</v>
      </c>
      <c r="DB78" s="29">
        <v>30084.94</v>
      </c>
      <c r="DC78" s="30">
        <v>52.42</v>
      </c>
      <c r="DD78" s="29">
        <v>7449.47</v>
      </c>
      <c r="DE78" s="30">
        <v>-4.34</v>
      </c>
      <c r="DF78" s="29">
        <v>49726.68</v>
      </c>
      <c r="DG78" s="30">
        <v>16.98</v>
      </c>
      <c r="DH78" s="29">
        <v>15670.34</v>
      </c>
      <c r="DI78" s="30">
        <v>77.98</v>
      </c>
      <c r="DJ78" s="29">
        <v>555007.05000000005</v>
      </c>
      <c r="DK78" s="29">
        <v>-47.98</v>
      </c>
      <c r="DL78" s="29">
        <v>78406.929999999993</v>
      </c>
      <c r="DM78" s="29">
        <v>55.03</v>
      </c>
      <c r="DN78" s="29">
        <v>3234978.6</v>
      </c>
      <c r="DO78" s="29">
        <v>-14575.65</v>
      </c>
      <c r="DP78" s="29">
        <v>60753.45</v>
      </c>
      <c r="DQ78" s="30">
        <v>23.69</v>
      </c>
      <c r="DR78" s="29">
        <v>37846.19</v>
      </c>
      <c r="DS78" s="30">
        <v>61.66</v>
      </c>
      <c r="DT78" s="29">
        <v>145788.39000000001</v>
      </c>
      <c r="DU78" s="29">
        <v>-1030.79</v>
      </c>
      <c r="DV78" s="29">
        <v>30466.69</v>
      </c>
      <c r="DW78" s="30">
        <v>-52</v>
      </c>
      <c r="DX78" s="29">
        <v>110190.16</v>
      </c>
      <c r="DY78" s="30">
        <v>452.42</v>
      </c>
      <c r="DZ78" s="29">
        <v>6458.98</v>
      </c>
      <c r="EA78" s="30">
        <v>7.29</v>
      </c>
      <c r="EB78" s="29">
        <v>9249.33</v>
      </c>
      <c r="EC78" s="30">
        <v>13.34</v>
      </c>
      <c r="ED78" s="29">
        <v>8162.67</v>
      </c>
      <c r="EE78" s="30">
        <v>38.24</v>
      </c>
      <c r="EF78" s="29">
        <v>179969.3</v>
      </c>
      <c r="EG78" s="30">
        <v>77.959999999999994</v>
      </c>
      <c r="EH78" s="28">
        <v>280801.94</v>
      </c>
      <c r="EI78" s="30">
        <v>866.91</v>
      </c>
      <c r="EJ78" s="29">
        <v>88509.31</v>
      </c>
      <c r="EK78" s="30">
        <v>87.19</v>
      </c>
      <c r="EL78" s="29">
        <v>24669.439999999999</v>
      </c>
      <c r="EM78" s="30">
        <v>63.17</v>
      </c>
      <c r="EN78" s="29">
        <v>37846.19</v>
      </c>
      <c r="EO78" s="30">
        <v>61.66</v>
      </c>
      <c r="EP78" s="29">
        <v>124837.94</v>
      </c>
      <c r="EQ78" s="29">
        <v>473.26</v>
      </c>
      <c r="ER78" s="29">
        <v>9029.6</v>
      </c>
      <c r="ES78" s="29">
        <v>90.18</v>
      </c>
      <c r="ET78" s="29">
        <v>137648.4</v>
      </c>
      <c r="EU78" s="29">
        <v>463.01</v>
      </c>
      <c r="EV78" s="29">
        <v>48936.97</v>
      </c>
      <c r="EW78" s="30">
        <v>49.78</v>
      </c>
      <c r="EX78" s="29">
        <v>83069.009999999995</v>
      </c>
      <c r="EY78" s="30">
        <v>-41.66</v>
      </c>
    </row>
    <row r="79" spans="1:155">
      <c r="A79" s="27">
        <v>46182</v>
      </c>
      <c r="B79" s="29">
        <v>6429140.21</v>
      </c>
      <c r="C79" s="29">
        <v>-18004.400000000001</v>
      </c>
      <c r="D79" s="29">
        <v>542165.15</v>
      </c>
      <c r="E79" s="29">
        <v>720.13</v>
      </c>
      <c r="F79" s="29">
        <v>2763120.83</v>
      </c>
      <c r="G79" s="29">
        <v>-12161.6</v>
      </c>
      <c r="H79" s="29">
        <v>284078.59999999998</v>
      </c>
      <c r="I79" s="29">
        <v>196.7</v>
      </c>
      <c r="J79" s="29">
        <v>39756.71</v>
      </c>
      <c r="K79" s="30">
        <v>22.97</v>
      </c>
      <c r="L79" s="29">
        <v>264383.38</v>
      </c>
      <c r="M79" s="30">
        <v>146.80000000000001</v>
      </c>
      <c r="N79" s="29">
        <v>282630.96000000002</v>
      </c>
      <c r="O79" s="29">
        <v>-767.85</v>
      </c>
      <c r="P79" s="29">
        <v>161059.64000000001</v>
      </c>
      <c r="Q79" s="30">
        <v>21.98</v>
      </c>
      <c r="R79" s="29">
        <v>142755.35</v>
      </c>
      <c r="S79" s="29">
        <v>-591.86</v>
      </c>
      <c r="T79" s="29">
        <v>7518.83</v>
      </c>
      <c r="U79" s="30">
        <v>-1.94</v>
      </c>
      <c r="V79" s="29">
        <v>122368.54</v>
      </c>
      <c r="W79" s="30">
        <v>202.95</v>
      </c>
      <c r="X79" s="29">
        <v>3583009.07</v>
      </c>
      <c r="Y79" s="29">
        <v>-15016.65</v>
      </c>
      <c r="Z79" s="29">
        <v>49519.7</v>
      </c>
      <c r="AA79" s="30">
        <v>8.67</v>
      </c>
      <c r="AB79" s="29">
        <v>199007.81</v>
      </c>
      <c r="AC79" s="30">
        <v>137.66999999999999</v>
      </c>
      <c r="AD79" s="29">
        <v>19321.63</v>
      </c>
      <c r="AE79" s="30">
        <v>5.35</v>
      </c>
      <c r="AF79" s="29">
        <v>22450.9</v>
      </c>
      <c r="AG79" s="30">
        <v>18.059999999999999</v>
      </c>
      <c r="AH79" s="29">
        <v>187652.82</v>
      </c>
      <c r="AI79" s="29">
        <v>-374.23</v>
      </c>
      <c r="AJ79" s="29">
        <v>103797.55</v>
      </c>
      <c r="AK79" s="29">
        <v>-516.13</v>
      </c>
      <c r="AL79" s="29">
        <v>101664.82</v>
      </c>
      <c r="AM79" s="29">
        <v>-262.45</v>
      </c>
      <c r="AN79" s="29">
        <v>197004.49</v>
      </c>
      <c r="AO79" s="29">
        <v>-476.37</v>
      </c>
      <c r="AP79" s="29">
        <v>146730.07</v>
      </c>
      <c r="AQ79" s="29">
        <v>331.78</v>
      </c>
      <c r="AR79" s="29">
        <v>22859.79</v>
      </c>
      <c r="AS79" s="30">
        <v>0.55000000000000004</v>
      </c>
      <c r="AT79" s="29">
        <v>103417.59</v>
      </c>
      <c r="AU79" s="29">
        <v>-1753.13</v>
      </c>
      <c r="AV79" s="29">
        <v>42785.49</v>
      </c>
      <c r="AW79" s="30">
        <v>18.100000000000001</v>
      </c>
      <c r="AX79" s="29">
        <v>55809.13</v>
      </c>
      <c r="AY79" s="30">
        <v>326.3</v>
      </c>
      <c r="AZ79" s="28">
        <v>3872254.91</v>
      </c>
      <c r="BA79" s="29">
        <v>-15158.7</v>
      </c>
      <c r="BB79" s="29">
        <v>136485.51</v>
      </c>
      <c r="BC79" s="30">
        <v>-41.07</v>
      </c>
      <c r="BD79" s="29">
        <v>30424.87</v>
      </c>
      <c r="BE79" s="30">
        <v>26.97</v>
      </c>
      <c r="BF79" s="29"/>
      <c r="BG79" s="29"/>
      <c r="BH79" s="29">
        <v>99785.38</v>
      </c>
      <c r="BI79" s="30">
        <v>172.1</v>
      </c>
      <c r="BJ79" s="29">
        <v>108276.23</v>
      </c>
      <c r="BK79" s="30">
        <v>147.84</v>
      </c>
      <c r="BL79" s="28">
        <v>38149.4</v>
      </c>
      <c r="BM79" s="30">
        <v>35.29</v>
      </c>
      <c r="BN79" s="29">
        <v>43165.14</v>
      </c>
      <c r="BO79" s="30">
        <v>75.819999999999993</v>
      </c>
      <c r="BP79" s="29">
        <v>63389.88</v>
      </c>
      <c r="BQ79" s="30">
        <v>278.45999999999998</v>
      </c>
      <c r="BR79" s="29">
        <v>270203.31</v>
      </c>
      <c r="BS79" s="29">
        <v>78.290000000000006</v>
      </c>
      <c r="BT79" s="29">
        <v>3621931.95</v>
      </c>
      <c r="BU79" s="29">
        <v>-14981.47</v>
      </c>
      <c r="BV79" s="29">
        <v>452404.03</v>
      </c>
      <c r="BW79" s="29">
        <v>986.79</v>
      </c>
      <c r="BX79" s="29">
        <v>69076.86</v>
      </c>
      <c r="BY79" s="30">
        <v>18.64</v>
      </c>
      <c r="BZ79" s="29">
        <v>298669.31</v>
      </c>
      <c r="CA79" s="29">
        <v>-738.82</v>
      </c>
      <c r="CB79" s="29">
        <v>10906.93</v>
      </c>
      <c r="CC79" s="30">
        <v>6.48</v>
      </c>
      <c r="CD79" s="29">
        <v>23357.71</v>
      </c>
      <c r="CE79" s="30">
        <v>58.02</v>
      </c>
      <c r="CF79" s="29">
        <v>29955.85</v>
      </c>
      <c r="CG79" s="30">
        <v>-64.680000000000007</v>
      </c>
      <c r="CH79" s="29">
        <v>62274.1</v>
      </c>
      <c r="CI79" s="30">
        <v>6.43</v>
      </c>
      <c r="CJ79" s="29">
        <v>296209.28000000003</v>
      </c>
      <c r="CK79" s="29">
        <v>272.52999999999997</v>
      </c>
      <c r="CL79" s="29">
        <v>223503.85</v>
      </c>
      <c r="CM79" s="30">
        <v>218.5</v>
      </c>
      <c r="CN79" s="29">
        <v>105483.62</v>
      </c>
      <c r="CO79" s="30">
        <v>31.41</v>
      </c>
      <c r="CP79" s="29">
        <v>136947.26</v>
      </c>
      <c r="CQ79" s="30">
        <v>-42.29</v>
      </c>
      <c r="CR79" s="29">
        <v>173835.7</v>
      </c>
      <c r="CS79" s="29">
        <v>-652</v>
      </c>
      <c r="CT79" s="29">
        <v>251875.4</v>
      </c>
      <c r="CU79" s="29">
        <v>-164.5</v>
      </c>
      <c r="CV79" s="29">
        <v>3621931.95</v>
      </c>
      <c r="CW79" s="29">
        <v>-14981.47</v>
      </c>
      <c r="CX79" s="29">
        <v>227951.02</v>
      </c>
      <c r="CY79" s="29">
        <v>-1540.95</v>
      </c>
      <c r="CZ79" s="29">
        <v>17728.47</v>
      </c>
      <c r="DA79" s="30">
        <v>118.7</v>
      </c>
      <c r="DB79" s="29">
        <v>30424.87</v>
      </c>
      <c r="DC79" s="30">
        <v>26.97</v>
      </c>
      <c r="DD79" s="29">
        <v>7518.83</v>
      </c>
      <c r="DE79" s="30">
        <v>-1.94</v>
      </c>
      <c r="DF79" s="29">
        <v>51265.9</v>
      </c>
      <c r="DG79" s="30">
        <v>28.56</v>
      </c>
      <c r="DH79" s="29">
        <v>16306.4</v>
      </c>
      <c r="DI79" s="30">
        <v>67.98</v>
      </c>
      <c r="DJ79" s="29">
        <v>571532.25</v>
      </c>
      <c r="DK79" s="29">
        <v>-507.65</v>
      </c>
      <c r="DL79" s="28">
        <v>82734.39</v>
      </c>
      <c r="DM79" s="29">
        <v>55.77</v>
      </c>
      <c r="DN79" s="29">
        <v>3621931.95</v>
      </c>
      <c r="DO79" s="29">
        <v>-14981.47</v>
      </c>
      <c r="DP79" s="29">
        <v>66078.350000000006</v>
      </c>
      <c r="DQ79" s="29">
        <v>76.290000000000006</v>
      </c>
      <c r="DR79" s="29">
        <v>40499.86</v>
      </c>
      <c r="DS79" s="30">
        <v>28.7</v>
      </c>
      <c r="DT79" s="29">
        <v>142755.35</v>
      </c>
      <c r="DU79" s="29">
        <v>-591.86</v>
      </c>
      <c r="DV79" s="29">
        <v>30759.73</v>
      </c>
      <c r="DW79" s="30">
        <v>-59.88</v>
      </c>
      <c r="DX79" s="29">
        <v>122368.54</v>
      </c>
      <c r="DY79" s="30">
        <v>202.95</v>
      </c>
      <c r="DZ79" s="29">
        <v>6661.3</v>
      </c>
      <c r="EA79" s="30">
        <v>0.92</v>
      </c>
      <c r="EB79" s="29">
        <v>9531.07</v>
      </c>
      <c r="EC79" s="30">
        <v>11.73</v>
      </c>
      <c r="ED79" s="29">
        <v>8623.41</v>
      </c>
      <c r="EE79" s="30">
        <v>31.15</v>
      </c>
      <c r="EF79" s="29">
        <v>189104.19</v>
      </c>
      <c r="EG79" s="30">
        <v>152.4</v>
      </c>
      <c r="EH79" s="29">
        <v>304709.78999999998</v>
      </c>
      <c r="EI79" s="30">
        <v>650.69000000000005</v>
      </c>
      <c r="EJ79" s="29">
        <v>92601.04</v>
      </c>
      <c r="EK79" s="30">
        <v>17.850000000000001</v>
      </c>
      <c r="EL79" s="29">
        <v>25483.39</v>
      </c>
      <c r="EM79" s="30">
        <v>59.6</v>
      </c>
      <c r="EN79" s="29">
        <v>40499.86</v>
      </c>
      <c r="EO79" s="30">
        <v>28.7</v>
      </c>
      <c r="EP79" s="29">
        <v>127248.53</v>
      </c>
      <c r="EQ79" s="29">
        <v>317.89</v>
      </c>
      <c r="ER79" s="29">
        <v>9320.0300000000007</v>
      </c>
      <c r="ES79" s="29">
        <v>69.86</v>
      </c>
      <c r="ET79" s="29">
        <v>146730.07</v>
      </c>
      <c r="EU79" s="29">
        <v>331.78</v>
      </c>
      <c r="EV79" s="29">
        <v>49519.7</v>
      </c>
      <c r="EW79" s="30">
        <v>8.67</v>
      </c>
      <c r="EX79" s="29">
        <v>87427.56</v>
      </c>
      <c r="EY79" s="30">
        <v>-50.96</v>
      </c>
    </row>
    <row r="80" spans="1:155">
      <c r="A80" s="27">
        <v>46183</v>
      </c>
      <c r="B80" s="29">
        <v>6138448.0199999996</v>
      </c>
      <c r="C80" s="29">
        <v>-14476.26</v>
      </c>
      <c r="D80" s="29">
        <v>533085.43000000005</v>
      </c>
      <c r="E80" s="29">
        <v>522.04999999999995</v>
      </c>
      <c r="F80" s="29">
        <v>2622706.61</v>
      </c>
      <c r="G80" s="29">
        <v>-9105.94</v>
      </c>
      <c r="H80" s="29">
        <v>277449.56</v>
      </c>
      <c r="I80" s="29">
        <v>262.07</v>
      </c>
      <c r="J80" s="29">
        <v>40036.550000000003</v>
      </c>
      <c r="K80" s="30">
        <v>16.309999999999999</v>
      </c>
      <c r="L80" s="29">
        <v>257755.54</v>
      </c>
      <c r="M80" s="30">
        <v>161.19999999999999</v>
      </c>
      <c r="N80" s="29">
        <v>270449.44</v>
      </c>
      <c r="O80" s="29">
        <v>-864.47</v>
      </c>
      <c r="P80" s="29">
        <v>159360.6</v>
      </c>
      <c r="Q80" s="30">
        <v>20.76</v>
      </c>
      <c r="R80" s="29">
        <v>133814.81</v>
      </c>
      <c r="S80" s="29">
        <v>-75.55</v>
      </c>
      <c r="T80" s="29">
        <v>7636.62</v>
      </c>
      <c r="U80" s="30">
        <v>-1.83</v>
      </c>
      <c r="V80" s="29">
        <v>121426.48</v>
      </c>
      <c r="W80" s="30">
        <v>43.86</v>
      </c>
      <c r="X80" s="29">
        <v>3347798.41</v>
      </c>
      <c r="Y80" s="29">
        <v>-12080.6</v>
      </c>
      <c r="Z80" s="29">
        <v>47644.17</v>
      </c>
      <c r="AA80" s="30">
        <v>-17.8</v>
      </c>
      <c r="AB80" s="29">
        <v>197196.72</v>
      </c>
      <c r="AC80" s="30">
        <v>35.47</v>
      </c>
      <c r="AD80" s="29">
        <v>19587.259999999998</v>
      </c>
      <c r="AE80" s="30">
        <v>22.28</v>
      </c>
      <c r="AF80" s="29">
        <v>21765.72</v>
      </c>
      <c r="AG80" s="30">
        <v>-0.61</v>
      </c>
      <c r="AH80" s="29">
        <v>196305.24</v>
      </c>
      <c r="AI80" s="29">
        <v>-236.84</v>
      </c>
      <c r="AJ80" s="29">
        <v>97458.42</v>
      </c>
      <c r="AK80" s="29">
        <v>-136.57</v>
      </c>
      <c r="AL80" s="29">
        <v>98787.73</v>
      </c>
      <c r="AM80" s="29">
        <v>-199.79</v>
      </c>
      <c r="AN80" s="29">
        <v>187649.08</v>
      </c>
      <c r="AO80" s="29">
        <v>-663.44</v>
      </c>
      <c r="AP80" s="29">
        <v>149617.35999999999</v>
      </c>
      <c r="AQ80" s="29">
        <v>393.79</v>
      </c>
      <c r="AR80" s="29">
        <v>23256.41</v>
      </c>
      <c r="AS80" s="30">
        <v>4.4000000000000004</v>
      </c>
      <c r="AT80" s="29">
        <v>101178.43</v>
      </c>
      <c r="AU80" s="29">
        <v>-874.8</v>
      </c>
      <c r="AV80" s="29">
        <v>42718.8</v>
      </c>
      <c r="AW80" s="30">
        <v>-30.24</v>
      </c>
      <c r="AX80" s="29">
        <v>56880.81</v>
      </c>
      <c r="AY80" s="30">
        <v>202.33</v>
      </c>
      <c r="AZ80" s="28">
        <v>3617892.93</v>
      </c>
      <c r="BA80" s="29">
        <v>-12222.35</v>
      </c>
      <c r="BB80" s="29">
        <v>129183.99</v>
      </c>
      <c r="BC80" s="30">
        <v>-57.22</v>
      </c>
      <c r="BD80" s="29">
        <v>30541.67</v>
      </c>
      <c r="BE80" s="30">
        <v>24.79</v>
      </c>
      <c r="BF80" s="29"/>
      <c r="BG80" s="29"/>
      <c r="BH80" s="29">
        <v>98988.41</v>
      </c>
      <c r="BI80" s="30">
        <v>6.74</v>
      </c>
      <c r="BJ80" s="29">
        <v>107150.13</v>
      </c>
      <c r="BK80" s="30">
        <v>118.39</v>
      </c>
      <c r="BL80" s="29">
        <v>37664.03</v>
      </c>
      <c r="BM80" s="30">
        <v>15.38</v>
      </c>
      <c r="BN80" s="29">
        <v>43089.02</v>
      </c>
      <c r="BO80" s="30">
        <v>70.459999999999994</v>
      </c>
      <c r="BP80" s="29">
        <v>64328.84</v>
      </c>
      <c r="BQ80" s="30">
        <v>141.44</v>
      </c>
      <c r="BR80" s="29">
        <v>270401.01</v>
      </c>
      <c r="BS80" s="29">
        <v>410.04</v>
      </c>
      <c r="BT80" s="29">
        <v>3386538.71</v>
      </c>
      <c r="BU80" s="29">
        <v>-12061.26</v>
      </c>
      <c r="BV80" s="29">
        <v>442259.01</v>
      </c>
      <c r="BW80" s="29">
        <v>379.81</v>
      </c>
      <c r="BX80" s="29">
        <v>68337.16</v>
      </c>
      <c r="BY80" s="30">
        <v>0.74</v>
      </c>
      <c r="BZ80" s="29">
        <v>286436.81</v>
      </c>
      <c r="CA80" s="29">
        <v>-863.23</v>
      </c>
      <c r="CB80" s="29">
        <v>11089.3</v>
      </c>
      <c r="CC80" s="30">
        <v>2.7</v>
      </c>
      <c r="CD80" s="29">
        <v>23219.01</v>
      </c>
      <c r="CE80" s="30">
        <v>45.41</v>
      </c>
      <c r="CF80" s="29">
        <v>31156.38</v>
      </c>
      <c r="CG80" s="30">
        <v>-90.28</v>
      </c>
      <c r="CH80" s="29">
        <v>62289.25</v>
      </c>
      <c r="CI80" s="30">
        <v>-32.909999999999997</v>
      </c>
      <c r="CJ80" s="29">
        <v>293152.52</v>
      </c>
      <c r="CK80" s="29">
        <v>278.58</v>
      </c>
      <c r="CL80" s="29">
        <v>221789.8</v>
      </c>
      <c r="CM80" s="30">
        <v>57.05</v>
      </c>
      <c r="CN80" s="29">
        <v>103597.81</v>
      </c>
      <c r="CO80" s="30">
        <v>-5.28</v>
      </c>
      <c r="CP80" s="29">
        <v>129662.12</v>
      </c>
      <c r="CQ80" s="30">
        <v>-58.5</v>
      </c>
      <c r="CR80" s="29">
        <v>163999.32999999999</v>
      </c>
      <c r="CS80" s="29">
        <v>-121.35</v>
      </c>
      <c r="CT80" s="29">
        <v>235662.45</v>
      </c>
      <c r="CU80" s="29">
        <v>-699.14</v>
      </c>
      <c r="CV80" s="29">
        <v>3386538.71</v>
      </c>
      <c r="CW80" s="29">
        <v>-12061.26</v>
      </c>
      <c r="CX80" s="29">
        <v>218383.69</v>
      </c>
      <c r="CY80" s="29">
        <v>-657.94</v>
      </c>
      <c r="CZ80" s="29">
        <v>16929.82</v>
      </c>
      <c r="DA80" s="30">
        <v>7.55</v>
      </c>
      <c r="DB80" s="29">
        <v>30541.67</v>
      </c>
      <c r="DC80" s="30">
        <v>24.79</v>
      </c>
      <c r="DD80" s="29">
        <v>7636.62</v>
      </c>
      <c r="DE80" s="30">
        <v>-1.83</v>
      </c>
      <c r="DF80" s="29">
        <v>50561.47</v>
      </c>
      <c r="DG80" s="30">
        <v>24.72</v>
      </c>
      <c r="DH80" s="29">
        <v>16168.64</v>
      </c>
      <c r="DI80" s="30">
        <v>58.26</v>
      </c>
      <c r="DJ80" s="29">
        <v>578381.1</v>
      </c>
      <c r="DK80" s="29">
        <v>-209.13</v>
      </c>
      <c r="DL80" s="29">
        <v>81027.839999999997</v>
      </c>
      <c r="DM80" s="29">
        <v>24.06</v>
      </c>
      <c r="DN80" s="29">
        <v>3386538.71</v>
      </c>
      <c r="DO80" s="29">
        <v>-12061.26</v>
      </c>
      <c r="DP80" s="29">
        <v>64256.02</v>
      </c>
      <c r="DQ80" s="29">
        <v>115.93</v>
      </c>
      <c r="DR80" s="29">
        <v>40615.9</v>
      </c>
      <c r="DS80" s="30">
        <v>17.690000000000001</v>
      </c>
      <c r="DT80" s="29">
        <v>133814.81</v>
      </c>
      <c r="DU80" s="29">
        <v>-75.55</v>
      </c>
      <c r="DV80" s="29">
        <v>29863.68</v>
      </c>
      <c r="DW80" s="30">
        <v>-45.68</v>
      </c>
      <c r="DX80" s="29">
        <v>121426.48</v>
      </c>
      <c r="DY80" s="30">
        <v>43.86</v>
      </c>
      <c r="DZ80" s="29">
        <v>6605.59</v>
      </c>
      <c r="EA80" s="30">
        <v>-2.4300000000000002</v>
      </c>
      <c r="EB80" s="29">
        <v>9455.8700000000008</v>
      </c>
      <c r="EC80" s="30">
        <v>11.88</v>
      </c>
      <c r="ED80" s="29">
        <v>8657.33</v>
      </c>
      <c r="EE80" s="30">
        <v>15.45</v>
      </c>
      <c r="EF80" s="29">
        <v>188207.92</v>
      </c>
      <c r="EG80" s="30">
        <v>103</v>
      </c>
      <c r="EH80" s="29">
        <v>289278.15999999997</v>
      </c>
      <c r="EI80" s="30">
        <v>168.76</v>
      </c>
      <c r="EJ80" s="29">
        <v>92764.5</v>
      </c>
      <c r="EK80" s="30">
        <v>-6.93</v>
      </c>
      <c r="EL80" s="29">
        <v>25320.720000000001</v>
      </c>
      <c r="EM80" s="30">
        <v>47.39</v>
      </c>
      <c r="EN80" s="29">
        <v>40615.9</v>
      </c>
      <c r="EO80" s="30">
        <v>17.690000000000001</v>
      </c>
      <c r="EP80" s="29">
        <v>132235.09</v>
      </c>
      <c r="EQ80" s="29">
        <v>214.61</v>
      </c>
      <c r="ER80" s="29">
        <v>9192.99</v>
      </c>
      <c r="ES80" s="29">
        <v>44.48</v>
      </c>
      <c r="ET80" s="29">
        <v>149617.35999999999</v>
      </c>
      <c r="EU80" s="29">
        <v>393.79</v>
      </c>
      <c r="EV80" s="29">
        <v>47644.17</v>
      </c>
      <c r="EW80" s="30">
        <v>-17.8</v>
      </c>
      <c r="EX80" s="29">
        <v>82017.95</v>
      </c>
      <c r="EY80" s="30">
        <v>-40.700000000000003</v>
      </c>
    </row>
    <row r="81" spans="1:155">
      <c r="A81" s="27">
        <v>46184</v>
      </c>
      <c r="B81" s="29">
        <v>6164815.2199999997</v>
      </c>
      <c r="C81" s="29">
        <v>-9274.02</v>
      </c>
      <c r="D81" s="29">
        <v>557940.54</v>
      </c>
      <c r="E81" s="29">
        <v>204.35</v>
      </c>
      <c r="F81" s="29">
        <v>2602176.66</v>
      </c>
      <c r="G81" s="29">
        <v>-4290.59</v>
      </c>
      <c r="H81" s="29">
        <v>277992.96000000002</v>
      </c>
      <c r="I81" s="29">
        <v>364.48</v>
      </c>
      <c r="J81" s="29">
        <v>40484.61</v>
      </c>
      <c r="K81" s="30">
        <v>-94.01</v>
      </c>
      <c r="L81" s="29">
        <v>257623.64</v>
      </c>
      <c r="M81" s="30">
        <v>247.79</v>
      </c>
      <c r="N81" s="29">
        <v>268642.36</v>
      </c>
      <c r="O81" s="29">
        <v>-920.29</v>
      </c>
      <c r="P81" s="29">
        <v>160829.25</v>
      </c>
      <c r="Q81" s="30">
        <v>104.94</v>
      </c>
      <c r="R81" s="29">
        <v>135501.12</v>
      </c>
      <c r="S81" s="29">
        <v>-36.61</v>
      </c>
      <c r="T81" s="29">
        <v>7819.3</v>
      </c>
      <c r="U81" s="30">
        <v>-4.66</v>
      </c>
      <c r="V81" s="29">
        <v>132683.51999999999</v>
      </c>
      <c r="W81" s="30">
        <v>-166.16</v>
      </c>
      <c r="X81" s="29">
        <v>3376274.99</v>
      </c>
      <c r="Y81" s="29">
        <v>-6474.57</v>
      </c>
      <c r="Z81" s="29">
        <v>49742.01</v>
      </c>
      <c r="AA81" s="30">
        <v>-51.1</v>
      </c>
      <c r="AB81" s="29">
        <v>194750.43</v>
      </c>
      <c r="AC81" s="30">
        <v>-105.69</v>
      </c>
      <c r="AD81" s="28">
        <v>19541.61</v>
      </c>
      <c r="AE81" s="30">
        <v>18.760000000000002</v>
      </c>
      <c r="AF81" s="29">
        <v>22150.66</v>
      </c>
      <c r="AG81" s="30">
        <v>-13.12</v>
      </c>
      <c r="AH81" s="28">
        <v>194417.14</v>
      </c>
      <c r="AI81" s="29">
        <v>-300.77999999999997</v>
      </c>
      <c r="AJ81" s="29">
        <v>99247.95</v>
      </c>
      <c r="AK81" s="29">
        <v>-60.72</v>
      </c>
      <c r="AL81" s="29">
        <v>99568.35</v>
      </c>
      <c r="AM81" s="29">
        <v>-217.64</v>
      </c>
      <c r="AN81" s="29">
        <v>185186.82</v>
      </c>
      <c r="AO81" s="29">
        <v>-715.06</v>
      </c>
      <c r="AP81" s="29">
        <v>148215.67000000001</v>
      </c>
      <c r="AQ81" s="29">
        <v>157.56</v>
      </c>
      <c r="AR81" s="29">
        <v>23164.62</v>
      </c>
      <c r="AS81" s="30">
        <v>6.7</v>
      </c>
      <c r="AT81" s="29">
        <v>103381.6</v>
      </c>
      <c r="AU81" s="29">
        <v>-554.82000000000005</v>
      </c>
      <c r="AV81" s="29">
        <v>43866.73</v>
      </c>
      <c r="AW81" s="30">
        <v>-39.630000000000003</v>
      </c>
      <c r="AX81" s="29">
        <v>56078</v>
      </c>
      <c r="AY81" s="30">
        <v>116.73</v>
      </c>
      <c r="AZ81" s="28">
        <v>3647077.8</v>
      </c>
      <c r="BA81" s="29">
        <v>-6466.75</v>
      </c>
      <c r="BB81" s="29">
        <v>131531.98000000001</v>
      </c>
      <c r="BC81" s="30">
        <v>-22.52</v>
      </c>
      <c r="BD81" s="29">
        <v>30244.53</v>
      </c>
      <c r="BE81" s="30">
        <v>37.46</v>
      </c>
      <c r="BF81" s="29"/>
      <c r="BG81" s="29"/>
      <c r="BH81" s="29">
        <v>98717.35</v>
      </c>
      <c r="BI81" s="30">
        <v>-40.75</v>
      </c>
      <c r="BJ81" s="29">
        <v>109273.4</v>
      </c>
      <c r="BK81" s="30">
        <v>114</v>
      </c>
      <c r="BL81" s="29">
        <v>37410.46</v>
      </c>
      <c r="BM81" s="30">
        <v>6.33</v>
      </c>
      <c r="BN81" s="29">
        <v>42526.27</v>
      </c>
      <c r="BO81" s="30">
        <v>71.81</v>
      </c>
      <c r="BP81" s="29">
        <v>63231.19</v>
      </c>
      <c r="BQ81" s="30">
        <v>95.2</v>
      </c>
      <c r="BR81" s="29">
        <v>268870.78999999998</v>
      </c>
      <c r="BS81" s="29">
        <v>-35.630000000000003</v>
      </c>
      <c r="BT81" s="29">
        <v>3417610.62</v>
      </c>
      <c r="BU81" s="29">
        <v>-6533.95</v>
      </c>
      <c r="BV81" s="29">
        <v>448031.74</v>
      </c>
      <c r="BW81" s="29">
        <v>-426.3</v>
      </c>
      <c r="BX81" s="29">
        <v>68897.36</v>
      </c>
      <c r="BY81" s="30">
        <v>-8.7100000000000009</v>
      </c>
      <c r="BZ81" s="29">
        <v>284755.17</v>
      </c>
      <c r="CA81" s="29">
        <v>-932.7</v>
      </c>
      <c r="CB81" s="29">
        <v>11266.48</v>
      </c>
      <c r="CC81" s="30">
        <v>9.11</v>
      </c>
      <c r="CD81" s="29">
        <v>24617.040000000001</v>
      </c>
      <c r="CE81" s="30">
        <v>28.12</v>
      </c>
      <c r="CF81" s="29">
        <v>32102.41</v>
      </c>
      <c r="CG81" s="30">
        <v>-103.79</v>
      </c>
      <c r="CH81" s="29">
        <v>63441.51</v>
      </c>
      <c r="CI81" s="30">
        <v>-63.06</v>
      </c>
      <c r="CJ81" s="29">
        <v>298790.81</v>
      </c>
      <c r="CK81" s="29">
        <v>396.14</v>
      </c>
      <c r="CL81" s="29">
        <v>220196.18</v>
      </c>
      <c r="CM81" s="30">
        <v>-109.26</v>
      </c>
      <c r="CN81" s="29">
        <v>103497.52</v>
      </c>
      <c r="CO81" s="30">
        <v>-81.56</v>
      </c>
      <c r="CP81" s="29">
        <v>132016.04999999999</v>
      </c>
      <c r="CQ81" s="30">
        <v>-23.36</v>
      </c>
      <c r="CR81" s="29">
        <v>166266.43</v>
      </c>
      <c r="CS81" s="29">
        <v>-58.09</v>
      </c>
      <c r="CT81" s="29">
        <v>239583.09</v>
      </c>
      <c r="CU81" s="29">
        <v>-479.58</v>
      </c>
      <c r="CV81" s="28">
        <v>3417610.62</v>
      </c>
      <c r="CW81" s="29">
        <v>-6533.95</v>
      </c>
      <c r="CX81" s="29">
        <v>219792.11</v>
      </c>
      <c r="CY81" s="29">
        <v>-317.8</v>
      </c>
      <c r="CZ81" s="29">
        <v>17189.41</v>
      </c>
      <c r="DA81" s="30">
        <v>-5.8</v>
      </c>
      <c r="DB81" s="29">
        <v>30244.53</v>
      </c>
      <c r="DC81" s="30">
        <v>37.46</v>
      </c>
      <c r="DD81" s="29">
        <v>7819.3</v>
      </c>
      <c r="DE81" s="30">
        <v>-4.66</v>
      </c>
      <c r="DF81" s="29">
        <v>50764.31</v>
      </c>
      <c r="DG81" s="30">
        <v>0.14000000000000001</v>
      </c>
      <c r="DH81" s="28">
        <v>17433.87</v>
      </c>
      <c r="DI81" s="30">
        <v>38.659999999999997</v>
      </c>
      <c r="DJ81" s="29">
        <v>573368.76</v>
      </c>
      <c r="DK81" s="29">
        <v>-432.15</v>
      </c>
      <c r="DL81" s="29">
        <v>81233.19</v>
      </c>
      <c r="DM81" s="29">
        <v>-46.06</v>
      </c>
      <c r="DN81" s="29">
        <v>3417610.62</v>
      </c>
      <c r="DO81" s="29">
        <v>-6533.95</v>
      </c>
      <c r="DP81" s="29">
        <v>67388.42</v>
      </c>
      <c r="DQ81" s="29">
        <v>171.13</v>
      </c>
      <c r="DR81" s="29">
        <v>41157.17</v>
      </c>
      <c r="DS81" s="30">
        <v>-95.98</v>
      </c>
      <c r="DT81" s="29">
        <v>135501.12</v>
      </c>
      <c r="DU81" s="29">
        <v>-36.61</v>
      </c>
      <c r="DV81" s="29">
        <v>30443.8</v>
      </c>
      <c r="DW81" s="30">
        <v>-22.13</v>
      </c>
      <c r="DX81" s="29">
        <v>132683.51999999999</v>
      </c>
      <c r="DY81" s="30">
        <v>-166.16</v>
      </c>
      <c r="DZ81" s="29">
        <v>6741.07</v>
      </c>
      <c r="EA81" s="30">
        <v>-1.41</v>
      </c>
      <c r="EB81" s="29">
        <v>10150.1</v>
      </c>
      <c r="EC81" s="30">
        <v>22.99</v>
      </c>
      <c r="ED81" s="29">
        <v>8879.64</v>
      </c>
      <c r="EE81" s="30">
        <v>-9.36</v>
      </c>
      <c r="EF81" s="29">
        <v>189383.59</v>
      </c>
      <c r="EG81" s="30">
        <v>147.76</v>
      </c>
      <c r="EH81" s="29">
        <v>295848.17</v>
      </c>
      <c r="EI81" s="30">
        <v>-598.70000000000005</v>
      </c>
      <c r="EJ81" s="29">
        <v>94137.84</v>
      </c>
      <c r="EK81" s="30">
        <v>-110.49</v>
      </c>
      <c r="EL81" s="29">
        <v>26741.03</v>
      </c>
      <c r="EM81" s="30">
        <v>32.92</v>
      </c>
      <c r="EN81" s="29">
        <v>41157.17</v>
      </c>
      <c r="EO81" s="30">
        <v>-95.98</v>
      </c>
      <c r="EP81" s="29">
        <v>131182.57999999999</v>
      </c>
      <c r="EQ81" s="29">
        <v>178.7</v>
      </c>
      <c r="ER81" s="29">
        <v>9845.4699999999993</v>
      </c>
      <c r="ES81" s="29">
        <v>0.44</v>
      </c>
      <c r="ET81" s="29">
        <v>148215.67000000001</v>
      </c>
      <c r="EU81" s="29">
        <v>157.56</v>
      </c>
      <c r="EV81" s="29">
        <v>49742.01</v>
      </c>
      <c r="EW81" s="30">
        <v>-51.1</v>
      </c>
      <c r="EX81" s="29">
        <v>82274.039999999994</v>
      </c>
      <c r="EY81" s="30">
        <v>27.73</v>
      </c>
    </row>
    <row r="82" spans="1:155">
      <c r="A82" s="27">
        <v>46185</v>
      </c>
      <c r="B82" s="29">
        <v>6450003.9100000001</v>
      </c>
      <c r="C82" s="29">
        <v>-4306.13</v>
      </c>
      <c r="D82" s="29">
        <v>575894.67000000004</v>
      </c>
      <c r="E82" s="29">
        <v>669.02</v>
      </c>
      <c r="F82" s="29">
        <v>2775144.85</v>
      </c>
      <c r="G82" s="29">
        <v>-1033.1600000000001</v>
      </c>
      <c r="H82" s="29">
        <v>293390.76</v>
      </c>
      <c r="I82" s="29">
        <v>431.24</v>
      </c>
      <c r="J82" s="29">
        <v>39736.53</v>
      </c>
      <c r="K82" s="30">
        <v>-84.14</v>
      </c>
      <c r="L82" s="29">
        <v>271671.61</v>
      </c>
      <c r="M82" s="30">
        <v>271.16000000000003</v>
      </c>
      <c r="N82" s="29">
        <v>279765.93</v>
      </c>
      <c r="O82" s="29">
        <v>-621.70000000000005</v>
      </c>
      <c r="P82" s="29">
        <v>161877.56</v>
      </c>
      <c r="Q82" s="30">
        <v>148.24</v>
      </c>
      <c r="R82" s="29">
        <v>140181.64000000001</v>
      </c>
      <c r="S82" s="29">
        <v>165.11</v>
      </c>
      <c r="T82" s="29">
        <v>7895.7</v>
      </c>
      <c r="U82" s="30">
        <v>-1.2</v>
      </c>
      <c r="V82" s="28">
        <v>145064.43</v>
      </c>
      <c r="W82" s="30">
        <v>153.22</v>
      </c>
      <c r="X82" s="29">
        <v>3564626.13</v>
      </c>
      <c r="Y82" s="29">
        <v>-1248.96</v>
      </c>
      <c r="Z82" s="29">
        <v>50186.15</v>
      </c>
      <c r="AA82" s="30">
        <v>-53.55</v>
      </c>
      <c r="AB82" s="29">
        <v>203049.16</v>
      </c>
      <c r="AC82" s="30">
        <v>-103.59</v>
      </c>
      <c r="AD82" s="29">
        <v>20411.36</v>
      </c>
      <c r="AE82" s="30">
        <v>54.23</v>
      </c>
      <c r="AF82" s="29">
        <v>23409.93</v>
      </c>
      <c r="AG82" s="30">
        <v>-9.8699999999999992</v>
      </c>
      <c r="AH82" s="29">
        <v>201010.92</v>
      </c>
      <c r="AI82" s="29">
        <v>-440.17</v>
      </c>
      <c r="AJ82" s="28">
        <v>104553.89</v>
      </c>
      <c r="AK82" s="29">
        <v>180.96</v>
      </c>
      <c r="AL82" s="29">
        <v>104799.35</v>
      </c>
      <c r="AM82" s="29">
        <v>-90.9</v>
      </c>
      <c r="AN82" s="29">
        <v>191558.11</v>
      </c>
      <c r="AO82" s="29">
        <v>-539.04</v>
      </c>
      <c r="AP82" s="29">
        <v>152385.04</v>
      </c>
      <c r="AQ82" s="29">
        <v>-367.57</v>
      </c>
      <c r="AR82" s="29">
        <v>23912.95</v>
      </c>
      <c r="AS82" s="30">
        <v>39.479999999999997</v>
      </c>
      <c r="AT82" s="29">
        <v>101839.47</v>
      </c>
      <c r="AU82" s="29">
        <v>-224.31</v>
      </c>
      <c r="AV82" s="29">
        <v>43857.08</v>
      </c>
      <c r="AW82" s="30">
        <v>-18.55</v>
      </c>
      <c r="AX82" s="29">
        <v>62813.03</v>
      </c>
      <c r="AY82" s="30">
        <v>-85.3</v>
      </c>
      <c r="AZ82" s="28">
        <v>3828955.24</v>
      </c>
      <c r="BA82" s="29">
        <v>-729.33</v>
      </c>
      <c r="BB82" s="29">
        <v>136173.21</v>
      </c>
      <c r="BC82" s="30">
        <v>7.62</v>
      </c>
      <c r="BD82" s="29">
        <v>33392.78</v>
      </c>
      <c r="BE82" s="30">
        <v>34.65</v>
      </c>
      <c r="BF82" s="29"/>
      <c r="BG82" s="29"/>
      <c r="BH82" s="29">
        <v>106140.19</v>
      </c>
      <c r="BI82" s="30">
        <v>-25.2</v>
      </c>
      <c r="BJ82" s="29">
        <v>114985.18</v>
      </c>
      <c r="BK82" s="30">
        <v>213.11</v>
      </c>
      <c r="BL82" s="29">
        <v>38476.36</v>
      </c>
      <c r="BM82" s="30">
        <v>6.1</v>
      </c>
      <c r="BN82" s="29">
        <v>44741.23</v>
      </c>
      <c r="BO82" s="30">
        <v>28.73</v>
      </c>
      <c r="BP82" s="29">
        <v>69236.72</v>
      </c>
      <c r="BQ82" s="30">
        <v>-67.75</v>
      </c>
      <c r="BR82" s="29">
        <v>278084.90000000002</v>
      </c>
      <c r="BS82" s="29">
        <v>-761.79</v>
      </c>
      <c r="BT82" s="29">
        <v>3798241.64</v>
      </c>
      <c r="BU82" s="29">
        <v>-2098.2600000000002</v>
      </c>
      <c r="BV82" s="29">
        <v>304053.31</v>
      </c>
      <c r="BW82" s="29">
        <v>-353.68</v>
      </c>
      <c r="BX82" s="29">
        <v>72384.61</v>
      </c>
      <c r="BY82" s="30">
        <v>23.08</v>
      </c>
      <c r="BZ82" s="29">
        <v>296357.46000000002</v>
      </c>
      <c r="CA82" s="29">
        <v>-629.94000000000005</v>
      </c>
      <c r="CB82" s="29">
        <v>11228.33</v>
      </c>
      <c r="CC82" s="30">
        <v>-0.14000000000000001</v>
      </c>
      <c r="CD82" s="29">
        <v>25158.99</v>
      </c>
      <c r="CE82" s="30">
        <v>28.14</v>
      </c>
      <c r="CF82" s="29">
        <v>31630.47</v>
      </c>
      <c r="CG82" s="30">
        <v>-46.91</v>
      </c>
      <c r="CH82" s="29">
        <v>63742.6</v>
      </c>
      <c r="CI82" s="30">
        <v>-27</v>
      </c>
      <c r="CJ82" s="29">
        <v>298449.78000000003</v>
      </c>
      <c r="CK82" s="29">
        <v>479.12</v>
      </c>
      <c r="CL82" s="28">
        <v>228688.44</v>
      </c>
      <c r="CM82" s="30">
        <v>-113.53</v>
      </c>
      <c r="CN82" s="28">
        <v>107492.76</v>
      </c>
      <c r="CO82" s="30">
        <v>11.31</v>
      </c>
      <c r="CP82" s="29">
        <v>136636.26</v>
      </c>
      <c r="CQ82" s="30">
        <v>7.54</v>
      </c>
      <c r="CR82" s="29">
        <v>171240.16</v>
      </c>
      <c r="CS82" s="29">
        <v>168.37</v>
      </c>
      <c r="CT82" s="29">
        <v>225791.43</v>
      </c>
      <c r="CU82" s="29">
        <v>102.65</v>
      </c>
      <c r="CV82" s="29">
        <v>3798241.64</v>
      </c>
      <c r="CW82" s="29">
        <v>-2098.2600000000002</v>
      </c>
      <c r="CX82" s="29">
        <v>223501.94</v>
      </c>
      <c r="CY82" s="29">
        <v>-20.100000000000001</v>
      </c>
      <c r="CZ82" s="29">
        <v>17411.27</v>
      </c>
      <c r="DA82" s="30">
        <v>22.47</v>
      </c>
      <c r="DB82" s="29">
        <v>33392.78</v>
      </c>
      <c r="DC82" s="30">
        <v>34.65</v>
      </c>
      <c r="DD82" s="28">
        <v>7895.7</v>
      </c>
      <c r="DE82" s="30">
        <v>-1.2</v>
      </c>
      <c r="DF82" s="29">
        <v>53795.26</v>
      </c>
      <c r="DG82" s="30">
        <v>15.87</v>
      </c>
      <c r="DH82" s="29">
        <v>17716.09</v>
      </c>
      <c r="DI82" s="30">
        <v>44.15</v>
      </c>
      <c r="DJ82" s="29">
        <v>597019.92000000004</v>
      </c>
      <c r="DK82" s="29">
        <v>-1191.46</v>
      </c>
      <c r="DL82" s="29">
        <v>84563.8</v>
      </c>
      <c r="DM82" s="29">
        <v>27.16</v>
      </c>
      <c r="DN82" s="29">
        <v>3798241.64</v>
      </c>
      <c r="DO82" s="29">
        <v>-2098.2600000000002</v>
      </c>
      <c r="DP82" s="29">
        <v>66109.61</v>
      </c>
      <c r="DQ82" s="29">
        <v>210.14</v>
      </c>
      <c r="DR82" s="29">
        <v>40520.81</v>
      </c>
      <c r="DS82" s="30">
        <v>-101.78</v>
      </c>
      <c r="DT82" s="29">
        <v>140181.64000000001</v>
      </c>
      <c r="DU82" s="29">
        <v>165.11</v>
      </c>
      <c r="DV82" s="29">
        <v>30723.47</v>
      </c>
      <c r="DW82" s="30">
        <v>3.46</v>
      </c>
      <c r="DX82" s="29">
        <v>145064.43</v>
      </c>
      <c r="DY82" s="30">
        <v>153.22</v>
      </c>
      <c r="DZ82" s="29">
        <v>6862.9</v>
      </c>
      <c r="EA82" s="30">
        <v>0.33</v>
      </c>
      <c r="EB82" s="29">
        <v>10189.74</v>
      </c>
      <c r="EC82" s="30">
        <v>34.130000000000003</v>
      </c>
      <c r="ED82" s="29">
        <v>9139.93</v>
      </c>
      <c r="EE82" s="30">
        <v>-16.809999999999999</v>
      </c>
      <c r="EF82" s="29">
        <v>191119.47</v>
      </c>
      <c r="EG82" s="30">
        <v>202.75</v>
      </c>
      <c r="EH82" s="29">
        <v>141721.65</v>
      </c>
      <c r="EI82" s="30">
        <v>-598.62</v>
      </c>
      <c r="EJ82" s="29">
        <v>93803.19</v>
      </c>
      <c r="EK82" s="30">
        <v>-68.41</v>
      </c>
      <c r="EL82" s="29">
        <v>27346.75</v>
      </c>
      <c r="EM82" s="30">
        <v>34.01</v>
      </c>
      <c r="EN82" s="29">
        <v>40520.81</v>
      </c>
      <c r="EO82" s="30">
        <v>-101.78</v>
      </c>
      <c r="EP82" s="29">
        <v>139019.01999999999</v>
      </c>
      <c r="EQ82" s="29">
        <v>238.22</v>
      </c>
      <c r="ER82" s="29">
        <v>10544.26</v>
      </c>
      <c r="ES82" s="29">
        <v>-4.04</v>
      </c>
      <c r="ET82" s="29">
        <v>152385.04</v>
      </c>
      <c r="EU82" s="29">
        <v>-367.57</v>
      </c>
      <c r="EV82" s="29">
        <v>50186.15</v>
      </c>
      <c r="EW82" s="30">
        <v>-53.55</v>
      </c>
      <c r="EX82" s="29">
        <v>86450.11</v>
      </c>
      <c r="EY82" s="30">
        <v>61.1</v>
      </c>
    </row>
    <row r="83" spans="1:155">
      <c r="A83" s="27">
        <v>46188</v>
      </c>
      <c r="B83" s="29">
        <v>6784811.9400000004</v>
      </c>
      <c r="C83" s="29">
        <v>-2964.26</v>
      </c>
      <c r="D83" s="29">
        <v>580090.86</v>
      </c>
      <c r="E83" s="29">
        <v>-445.02</v>
      </c>
      <c r="F83" s="29">
        <v>2907745.71</v>
      </c>
      <c r="G83" s="29">
        <v>-802.63</v>
      </c>
      <c r="H83" s="29">
        <v>308133.46999999997</v>
      </c>
      <c r="I83" s="29">
        <v>283.64999999999998</v>
      </c>
      <c r="J83" s="29">
        <v>40898</v>
      </c>
      <c r="K83" s="30">
        <v>-70.55</v>
      </c>
      <c r="L83" s="29">
        <v>285412.78000000003</v>
      </c>
      <c r="M83" s="30">
        <v>153.19999999999999</v>
      </c>
      <c r="N83" s="29">
        <v>294010.28999999998</v>
      </c>
      <c r="O83" s="29">
        <v>-322.83</v>
      </c>
      <c r="P83" s="29">
        <v>165473.63</v>
      </c>
      <c r="Q83" s="30">
        <v>148.1</v>
      </c>
      <c r="R83" s="28">
        <v>142757.63</v>
      </c>
      <c r="S83" s="29">
        <v>-57.47</v>
      </c>
      <c r="T83" s="29">
        <v>8062.1</v>
      </c>
      <c r="U83" s="30">
        <v>3.77</v>
      </c>
      <c r="V83" s="29">
        <v>143331.96</v>
      </c>
      <c r="W83" s="30">
        <v>-301.05</v>
      </c>
      <c r="X83" s="29">
        <v>3744974.25</v>
      </c>
      <c r="Y83" s="29">
        <v>-1180.5</v>
      </c>
      <c r="Z83" s="29">
        <v>51610.68</v>
      </c>
      <c r="AA83" s="30">
        <v>-40.9</v>
      </c>
      <c r="AB83" s="29">
        <v>213018.21</v>
      </c>
      <c r="AC83" s="30">
        <v>51.46</v>
      </c>
      <c r="AD83" s="29">
        <v>22582.53</v>
      </c>
      <c r="AE83" s="30">
        <v>130.68</v>
      </c>
      <c r="AF83" s="29">
        <v>24731.439999999999</v>
      </c>
      <c r="AG83" s="30">
        <v>3.13</v>
      </c>
      <c r="AH83" s="29">
        <v>217555.64</v>
      </c>
      <c r="AI83" s="29">
        <v>-530.08000000000004</v>
      </c>
      <c r="AJ83" s="29">
        <v>103896.48</v>
      </c>
      <c r="AK83" s="29">
        <v>3.52</v>
      </c>
      <c r="AL83" s="29">
        <v>110691.78</v>
      </c>
      <c r="AM83" s="29">
        <v>-69.709999999999994</v>
      </c>
      <c r="AN83" s="29">
        <v>200007.62</v>
      </c>
      <c r="AO83" s="29">
        <v>-282.04000000000002</v>
      </c>
      <c r="AP83" s="29">
        <v>166440.62</v>
      </c>
      <c r="AQ83" s="29">
        <v>-537.11</v>
      </c>
      <c r="AR83" s="29">
        <v>25698.06</v>
      </c>
      <c r="AS83" s="30">
        <v>115.77</v>
      </c>
      <c r="AT83" s="29">
        <v>105658.49</v>
      </c>
      <c r="AU83" s="29">
        <v>-188.15</v>
      </c>
      <c r="AV83" s="29">
        <v>43966.03</v>
      </c>
      <c r="AW83" s="30">
        <v>-12.63</v>
      </c>
      <c r="AX83" s="29">
        <v>62608.41</v>
      </c>
      <c r="AY83" s="30">
        <v>-392.54</v>
      </c>
      <c r="AZ83" s="28">
        <v>4036764.93</v>
      </c>
      <c r="BA83" s="29">
        <v>225.93</v>
      </c>
      <c r="BB83" s="29">
        <v>145408.88</v>
      </c>
      <c r="BC83" s="30">
        <v>49.8</v>
      </c>
      <c r="BD83" s="29">
        <v>34751.5</v>
      </c>
      <c r="BE83" s="30">
        <v>-31.8</v>
      </c>
      <c r="BF83" s="29"/>
      <c r="BG83" s="29"/>
      <c r="BH83" s="29">
        <v>112421.29</v>
      </c>
      <c r="BI83" s="30">
        <v>-78.92</v>
      </c>
      <c r="BJ83" s="29">
        <v>119818.19</v>
      </c>
      <c r="BK83" s="30">
        <v>131.41999999999999</v>
      </c>
      <c r="BL83" s="29">
        <v>39620.15</v>
      </c>
      <c r="BM83" s="30">
        <v>-17.45</v>
      </c>
      <c r="BN83" s="29">
        <v>46537.47</v>
      </c>
      <c r="BO83" s="30">
        <v>-3.89</v>
      </c>
      <c r="BP83" s="29">
        <v>70504.45</v>
      </c>
      <c r="BQ83" s="30">
        <v>-338.09</v>
      </c>
      <c r="BR83" s="29">
        <v>298811.87</v>
      </c>
      <c r="BS83" s="29">
        <v>-914.3</v>
      </c>
      <c r="BT83" s="29">
        <v>3984884.08</v>
      </c>
      <c r="BU83" s="29">
        <v>-1869.13</v>
      </c>
      <c r="BV83" s="29">
        <v>316439.26</v>
      </c>
      <c r="BW83" s="29">
        <v>-619.72</v>
      </c>
      <c r="BX83" s="29">
        <v>76576.08</v>
      </c>
      <c r="BY83" s="30">
        <v>114.62</v>
      </c>
      <c r="BZ83" s="29">
        <v>310699.40000000002</v>
      </c>
      <c r="CA83" s="29">
        <v>-351.74</v>
      </c>
      <c r="CB83" s="29">
        <v>11433.33</v>
      </c>
      <c r="CC83" s="30">
        <v>-3.11</v>
      </c>
      <c r="CD83" s="29">
        <v>24913.74</v>
      </c>
      <c r="CE83" s="30">
        <v>-15.31</v>
      </c>
      <c r="CF83" s="29">
        <v>31739.81</v>
      </c>
      <c r="CG83" s="30">
        <v>24.49</v>
      </c>
      <c r="CH83" s="29">
        <v>63937.919999999998</v>
      </c>
      <c r="CI83" s="30">
        <v>-22.29</v>
      </c>
      <c r="CJ83" s="29">
        <v>303381.81</v>
      </c>
      <c r="CK83" s="29">
        <v>353.49</v>
      </c>
      <c r="CL83" s="29">
        <v>238649.45</v>
      </c>
      <c r="CM83" s="30">
        <v>48.5</v>
      </c>
      <c r="CN83" s="29">
        <v>109006.85</v>
      </c>
      <c r="CO83" s="30">
        <v>4.1900000000000004</v>
      </c>
      <c r="CP83" s="29">
        <v>145887.19</v>
      </c>
      <c r="CQ83" s="30">
        <v>50.24</v>
      </c>
      <c r="CR83" s="29">
        <v>173661.67</v>
      </c>
      <c r="CS83" s="29">
        <v>-61.37</v>
      </c>
      <c r="CT83" s="29">
        <v>251261.58</v>
      </c>
      <c r="CU83" s="29">
        <v>909.62</v>
      </c>
      <c r="CV83" s="29">
        <v>3984884.08</v>
      </c>
      <c r="CW83" s="29">
        <v>-1869.13</v>
      </c>
      <c r="CX83" s="29">
        <v>234786.7</v>
      </c>
      <c r="CY83" s="29">
        <v>-173.15</v>
      </c>
      <c r="CZ83" s="29">
        <v>17593.73</v>
      </c>
      <c r="DA83" s="30">
        <v>12.58</v>
      </c>
      <c r="DB83" s="29">
        <v>34751.5</v>
      </c>
      <c r="DC83" s="30">
        <v>-31.8</v>
      </c>
      <c r="DD83" s="29">
        <v>8062.1</v>
      </c>
      <c r="DE83" s="30">
        <v>3.77</v>
      </c>
      <c r="DF83" s="29">
        <v>57326.54</v>
      </c>
      <c r="DG83" s="30">
        <v>102.27</v>
      </c>
      <c r="DH83" s="29">
        <v>17384.2</v>
      </c>
      <c r="DI83" s="30">
        <v>3.2</v>
      </c>
      <c r="DJ83" s="29">
        <v>640389.46</v>
      </c>
      <c r="DK83" s="29">
        <v>-1326.43</v>
      </c>
      <c r="DL83" s="29">
        <v>85608.5</v>
      </c>
      <c r="DM83" s="29">
        <v>1.61</v>
      </c>
      <c r="DN83" s="29">
        <v>3984884.08</v>
      </c>
      <c r="DO83" s="29">
        <v>-1869.13</v>
      </c>
      <c r="DP83" s="29">
        <v>67241.75</v>
      </c>
      <c r="DQ83" s="29">
        <v>198.28</v>
      </c>
      <c r="DR83" s="29">
        <v>41519.730000000003</v>
      </c>
      <c r="DS83" s="30">
        <v>-90.31</v>
      </c>
      <c r="DT83" s="29">
        <v>142757.63</v>
      </c>
      <c r="DU83" s="29">
        <v>-57.47</v>
      </c>
      <c r="DV83" s="29">
        <v>30562.61</v>
      </c>
      <c r="DW83" s="30">
        <v>-3.78</v>
      </c>
      <c r="DX83" s="29">
        <v>143331.96</v>
      </c>
      <c r="DY83" s="30">
        <v>-301.05</v>
      </c>
      <c r="DZ83" s="29">
        <v>6888.8</v>
      </c>
      <c r="EA83" s="30">
        <v>-2.15</v>
      </c>
      <c r="EB83" s="29">
        <v>10123.51</v>
      </c>
      <c r="EC83" s="30">
        <v>27.63</v>
      </c>
      <c r="ED83" s="29">
        <v>9179.9</v>
      </c>
      <c r="EE83" s="30">
        <v>-34.75</v>
      </c>
      <c r="EF83" s="29">
        <v>194850.51</v>
      </c>
      <c r="EG83" s="30">
        <v>118.98</v>
      </c>
      <c r="EH83" s="29">
        <v>151249.1</v>
      </c>
      <c r="EI83" s="30">
        <v>-693.16</v>
      </c>
      <c r="EJ83" s="29">
        <v>95030.52</v>
      </c>
      <c r="EK83" s="30">
        <v>-49.28</v>
      </c>
      <c r="EL83" s="29">
        <v>27101.23</v>
      </c>
      <c r="EM83" s="30">
        <v>-10.26</v>
      </c>
      <c r="EN83" s="29">
        <v>41519.730000000003</v>
      </c>
      <c r="EO83" s="30">
        <v>-90.31</v>
      </c>
      <c r="EP83" s="29">
        <v>142008.12</v>
      </c>
      <c r="EQ83" s="29">
        <v>76.63</v>
      </c>
      <c r="ER83" s="28">
        <v>9811.75</v>
      </c>
      <c r="ES83" s="29">
        <v>-88.02</v>
      </c>
      <c r="ET83" s="29">
        <v>166440.62</v>
      </c>
      <c r="EU83" s="29">
        <v>-537.11</v>
      </c>
      <c r="EV83" s="29">
        <v>51610.68</v>
      </c>
      <c r="EW83" s="30">
        <v>-40.9</v>
      </c>
      <c r="EX83" s="29">
        <v>94276.51</v>
      </c>
      <c r="EY83" s="30">
        <v>91.13</v>
      </c>
    </row>
    <row r="84" spans="1:155">
      <c r="A84" s="27">
        <v>46189</v>
      </c>
      <c r="B84" s="29">
        <v>6928129.79</v>
      </c>
      <c r="C84" s="29">
        <v>577.42999999999995</v>
      </c>
      <c r="D84" s="29">
        <v>571685.81999999995</v>
      </c>
      <c r="E84" s="29">
        <v>-1067.0899999999999</v>
      </c>
      <c r="F84" s="29">
        <v>2948811.63</v>
      </c>
      <c r="G84" s="29">
        <v>538.73</v>
      </c>
      <c r="H84" s="29">
        <v>304225.3</v>
      </c>
      <c r="I84" s="29">
        <v>297.62</v>
      </c>
      <c r="J84" s="29">
        <v>39879.42</v>
      </c>
      <c r="K84" s="30">
        <v>-82.89</v>
      </c>
      <c r="L84" s="29">
        <v>281880.65000000002</v>
      </c>
      <c r="M84" s="30">
        <v>222.07</v>
      </c>
      <c r="N84" s="29">
        <v>294814.37</v>
      </c>
      <c r="O84" s="29">
        <v>-108.35</v>
      </c>
      <c r="P84" s="29">
        <v>166296.29</v>
      </c>
      <c r="Q84" s="30">
        <v>50.41</v>
      </c>
      <c r="R84" s="29">
        <v>139884.54</v>
      </c>
      <c r="S84" s="29">
        <v>71.989999999999995</v>
      </c>
      <c r="T84" s="29">
        <v>8011.81</v>
      </c>
      <c r="U84" s="30">
        <v>6.19</v>
      </c>
      <c r="V84" s="29">
        <v>136468.29</v>
      </c>
      <c r="W84" s="30">
        <v>-386.68</v>
      </c>
      <c r="X84" s="29">
        <v>3839813.68</v>
      </c>
      <c r="Y84" s="29">
        <v>1357.1</v>
      </c>
      <c r="Z84" s="29">
        <v>51569.279999999999</v>
      </c>
      <c r="AA84" s="30">
        <v>8.33</v>
      </c>
      <c r="AB84" s="29">
        <v>216497.54</v>
      </c>
      <c r="AC84" s="30">
        <v>87.36</v>
      </c>
      <c r="AD84" s="29">
        <v>22261.21</v>
      </c>
      <c r="AE84" s="30">
        <v>137.12</v>
      </c>
      <c r="AF84" s="29">
        <v>25547.9</v>
      </c>
      <c r="AG84" s="30">
        <v>10.7</v>
      </c>
      <c r="AH84" s="29">
        <v>218876.07</v>
      </c>
      <c r="AI84" s="29">
        <v>-461.84</v>
      </c>
      <c r="AJ84" s="29">
        <v>103091.22</v>
      </c>
      <c r="AK84" s="29">
        <v>55.69</v>
      </c>
      <c r="AL84" s="29">
        <v>112279.08</v>
      </c>
      <c r="AM84" s="29">
        <v>-65.73</v>
      </c>
      <c r="AN84" s="29">
        <v>199618.71</v>
      </c>
      <c r="AO84" s="29">
        <v>-82.01</v>
      </c>
      <c r="AP84" s="29">
        <v>165340.75</v>
      </c>
      <c r="AQ84" s="29">
        <v>-691.79</v>
      </c>
      <c r="AR84" s="29">
        <v>25649.03</v>
      </c>
      <c r="AS84" s="30">
        <v>101.65</v>
      </c>
      <c r="AT84" s="29">
        <v>105231.4</v>
      </c>
      <c r="AU84" s="29">
        <v>-109.24</v>
      </c>
      <c r="AV84" s="29">
        <v>44034.94</v>
      </c>
      <c r="AW84" s="30">
        <v>-7.3</v>
      </c>
      <c r="AX84" s="29">
        <v>66150.67</v>
      </c>
      <c r="AY84" s="30">
        <v>-482.62</v>
      </c>
      <c r="AZ84" s="28">
        <v>4134790.95</v>
      </c>
      <c r="BA84" s="29">
        <v>3010.47</v>
      </c>
      <c r="BB84" s="29">
        <v>147734.01</v>
      </c>
      <c r="BC84" s="30">
        <v>119.26</v>
      </c>
      <c r="BD84" s="29">
        <v>33635.83</v>
      </c>
      <c r="BE84" s="30">
        <v>-44.1</v>
      </c>
      <c r="BF84" s="29"/>
      <c r="BG84" s="29"/>
      <c r="BH84" s="29">
        <v>116804.63</v>
      </c>
      <c r="BI84" s="30">
        <v>-105.43</v>
      </c>
      <c r="BJ84" s="29">
        <v>120252.81</v>
      </c>
      <c r="BK84" s="30">
        <v>81.78</v>
      </c>
      <c r="BL84" s="29">
        <v>40362.410000000003</v>
      </c>
      <c r="BM84" s="30">
        <v>-13.45</v>
      </c>
      <c r="BN84" s="29">
        <v>46181.32</v>
      </c>
      <c r="BO84" s="30">
        <v>12.85</v>
      </c>
      <c r="BP84" s="29">
        <v>74457.070000000007</v>
      </c>
      <c r="BQ84" s="30">
        <v>-423.46</v>
      </c>
      <c r="BR84" s="29">
        <v>298346.84999999998</v>
      </c>
      <c r="BS84" s="29">
        <v>-1191.0899999999999</v>
      </c>
      <c r="BT84" s="29">
        <v>4090078.96</v>
      </c>
      <c r="BU84" s="29">
        <v>555.51</v>
      </c>
      <c r="BV84" s="29">
        <v>330029.55</v>
      </c>
      <c r="BW84" s="29">
        <v>-618.6</v>
      </c>
      <c r="BX84" s="29">
        <v>77546.78</v>
      </c>
      <c r="BY84" s="30">
        <v>149.07</v>
      </c>
      <c r="BZ84" s="29">
        <v>311897.78000000003</v>
      </c>
      <c r="CA84" s="29">
        <v>-147.74</v>
      </c>
      <c r="CB84" s="29">
        <v>11525.4</v>
      </c>
      <c r="CC84" s="30">
        <v>-26.45</v>
      </c>
      <c r="CD84" s="29">
        <v>25148.080000000002</v>
      </c>
      <c r="CE84" s="30">
        <v>-35.06</v>
      </c>
      <c r="CF84" s="29">
        <v>33231.629999999997</v>
      </c>
      <c r="CG84" s="30">
        <v>108.42</v>
      </c>
      <c r="CH84" s="29">
        <v>63638.66</v>
      </c>
      <c r="CI84" s="30">
        <v>-1.63</v>
      </c>
      <c r="CJ84" s="29">
        <v>305501.76</v>
      </c>
      <c r="CK84" s="29">
        <v>79.36</v>
      </c>
      <c r="CL84" s="29">
        <v>242306.67</v>
      </c>
      <c r="CM84" s="30">
        <v>60.51</v>
      </c>
      <c r="CN84" s="29">
        <v>110621.74</v>
      </c>
      <c r="CO84" s="30">
        <v>-77.89</v>
      </c>
      <c r="CP84" s="29">
        <v>148219.51999999999</v>
      </c>
      <c r="CQ84" s="30">
        <v>119.72</v>
      </c>
      <c r="CR84" s="29">
        <v>170793.68</v>
      </c>
      <c r="CS84" s="29">
        <v>76.650000000000006</v>
      </c>
      <c r="CT84" s="29">
        <v>254975.11</v>
      </c>
      <c r="CU84" s="29">
        <v>1177.25</v>
      </c>
      <c r="CV84" s="29">
        <v>4090078.96</v>
      </c>
      <c r="CW84" s="29">
        <v>555.51</v>
      </c>
      <c r="CX84" s="29">
        <v>229912.23</v>
      </c>
      <c r="CY84" s="29">
        <v>-134.1</v>
      </c>
      <c r="CZ84" s="29">
        <v>17377.14</v>
      </c>
      <c r="DA84" s="30">
        <v>13.14</v>
      </c>
      <c r="DB84" s="29">
        <v>33635.83</v>
      </c>
      <c r="DC84" s="30">
        <v>-44.1</v>
      </c>
      <c r="DD84" s="29">
        <v>8011.81</v>
      </c>
      <c r="DE84" s="30">
        <v>6.19</v>
      </c>
      <c r="DF84" s="29">
        <v>58310.57</v>
      </c>
      <c r="DG84" s="30">
        <v>138.59</v>
      </c>
      <c r="DH84" s="29">
        <v>17509.39</v>
      </c>
      <c r="DI84" s="30">
        <v>0.69</v>
      </c>
      <c r="DJ84" s="29">
        <v>640556.57999999996</v>
      </c>
      <c r="DK84" s="29">
        <v>-1311.11</v>
      </c>
      <c r="DL84" s="29">
        <v>86617.73</v>
      </c>
      <c r="DM84" s="30">
        <v>-88.33</v>
      </c>
      <c r="DN84" s="29">
        <v>4090078.96</v>
      </c>
      <c r="DO84" s="29">
        <v>555.51</v>
      </c>
      <c r="DP84" s="29">
        <v>68372.12</v>
      </c>
      <c r="DQ84" s="29">
        <v>62.79</v>
      </c>
      <c r="DR84" s="29">
        <v>40627.910000000003</v>
      </c>
      <c r="DS84" s="30">
        <v>-94.67</v>
      </c>
      <c r="DT84" s="29">
        <v>139884.54</v>
      </c>
      <c r="DU84" s="29">
        <v>71.989999999999995</v>
      </c>
      <c r="DV84" s="29">
        <v>30565.86</v>
      </c>
      <c r="DW84" s="30">
        <v>4.97</v>
      </c>
      <c r="DX84" s="29">
        <v>136468.29</v>
      </c>
      <c r="DY84" s="30">
        <v>-386.68</v>
      </c>
      <c r="DZ84" s="29">
        <v>6957</v>
      </c>
      <c r="EA84" s="30">
        <v>-5.51</v>
      </c>
      <c r="EB84" s="29">
        <v>10158.549999999999</v>
      </c>
      <c r="EC84" s="30">
        <v>27.35</v>
      </c>
      <c r="ED84" s="29">
        <v>9227.07</v>
      </c>
      <c r="EE84" s="30">
        <v>-46.77</v>
      </c>
      <c r="EF84" s="29">
        <v>195230.54</v>
      </c>
      <c r="EG84" s="30">
        <v>12.57</v>
      </c>
      <c r="EH84" s="29">
        <v>151440.17000000001</v>
      </c>
      <c r="EI84" s="30">
        <v>-608.98</v>
      </c>
      <c r="EJ84" s="29">
        <v>93930.46</v>
      </c>
      <c r="EK84" s="30">
        <v>17.21</v>
      </c>
      <c r="EL84" s="29">
        <v>27347.1</v>
      </c>
      <c r="EM84" s="30">
        <v>-32.49</v>
      </c>
      <c r="EN84" s="29">
        <v>40627.910000000003</v>
      </c>
      <c r="EO84" s="30">
        <v>-94.67</v>
      </c>
      <c r="EP84" s="29">
        <v>154188.67000000001</v>
      </c>
      <c r="EQ84" s="29">
        <v>16.63</v>
      </c>
      <c r="ER84" s="29">
        <v>9894.06</v>
      </c>
      <c r="ES84" s="29">
        <v>-124.31</v>
      </c>
      <c r="ET84" s="29">
        <v>165340.75</v>
      </c>
      <c r="EU84" s="29">
        <v>-691.79</v>
      </c>
      <c r="EV84" s="29">
        <v>51569.279999999999</v>
      </c>
      <c r="EW84" s="30">
        <v>8.33</v>
      </c>
      <c r="EX84" s="29">
        <v>96650.25</v>
      </c>
      <c r="EY84" s="30">
        <v>111.39</v>
      </c>
    </row>
    <row r="85" spans="1:155">
      <c r="A85" s="27">
        <v>46190</v>
      </c>
      <c r="B85" s="29">
        <v>7037363.6799999997</v>
      </c>
      <c r="C85" s="29">
        <v>2357.65</v>
      </c>
      <c r="D85" s="29">
        <v>579739.31999999995</v>
      </c>
      <c r="E85" s="29">
        <v>-1169.05</v>
      </c>
      <c r="F85" s="29">
        <v>2954886.23</v>
      </c>
      <c r="G85" s="29">
        <v>1207.8699999999999</v>
      </c>
      <c r="H85" s="29">
        <v>303319.12</v>
      </c>
      <c r="I85" s="29">
        <v>237.75</v>
      </c>
      <c r="J85" s="29">
        <v>40472.339999999997</v>
      </c>
      <c r="K85" s="30">
        <v>-55.16</v>
      </c>
      <c r="L85" s="29">
        <v>281728.67</v>
      </c>
      <c r="M85" s="30">
        <v>222.03</v>
      </c>
      <c r="N85" s="29">
        <v>284752.24</v>
      </c>
      <c r="O85" s="29">
        <v>-5.3</v>
      </c>
      <c r="P85" s="29">
        <v>170590.55</v>
      </c>
      <c r="Q85" s="30">
        <v>65.64</v>
      </c>
      <c r="R85" s="29">
        <v>139086.06</v>
      </c>
      <c r="S85" s="29">
        <v>123.4</v>
      </c>
      <c r="T85" s="29">
        <v>7861.59</v>
      </c>
      <c r="U85" s="30">
        <v>7.07</v>
      </c>
      <c r="V85" s="29">
        <v>137440.16</v>
      </c>
      <c r="W85" s="30">
        <v>-303.35000000000002</v>
      </c>
      <c r="X85" s="29">
        <v>3958903.69</v>
      </c>
      <c r="Y85" s="29">
        <v>2660.1</v>
      </c>
      <c r="Z85" s="29">
        <v>51641.599999999999</v>
      </c>
      <c r="AA85" s="30">
        <v>39.07</v>
      </c>
      <c r="AB85" s="29">
        <v>208770.39</v>
      </c>
      <c r="AC85" s="30">
        <v>98.25</v>
      </c>
      <c r="AD85" s="29">
        <v>21700.81</v>
      </c>
      <c r="AE85" s="30">
        <v>128.77000000000001</v>
      </c>
      <c r="AF85" s="29">
        <v>25498.080000000002</v>
      </c>
      <c r="AG85" s="30">
        <v>28.91</v>
      </c>
      <c r="AH85" s="29">
        <v>220971.01</v>
      </c>
      <c r="AI85" s="29">
        <v>-231.81</v>
      </c>
      <c r="AJ85" s="29">
        <v>104507.1</v>
      </c>
      <c r="AK85" s="29">
        <v>152.63999999999999</v>
      </c>
      <c r="AL85" s="29">
        <v>108081.79</v>
      </c>
      <c r="AM85" s="29">
        <v>-126.76</v>
      </c>
      <c r="AN85" s="29">
        <v>193579.58</v>
      </c>
      <c r="AO85" s="29">
        <v>83.68</v>
      </c>
      <c r="AP85" s="29">
        <v>166354.92000000001</v>
      </c>
      <c r="AQ85" s="29">
        <v>-950.56</v>
      </c>
      <c r="AR85" s="29">
        <v>25128.14</v>
      </c>
      <c r="AS85" s="30">
        <v>93.48</v>
      </c>
      <c r="AT85" s="29">
        <v>104836.3</v>
      </c>
      <c r="AU85" s="29">
        <v>-48.96</v>
      </c>
      <c r="AV85" s="29">
        <v>43848.93</v>
      </c>
      <c r="AW85" s="30">
        <v>2.73</v>
      </c>
      <c r="AX85" s="29">
        <v>62767.88</v>
      </c>
      <c r="AY85" s="30">
        <v>-684.68</v>
      </c>
      <c r="AZ85" s="28">
        <v>4250896.21</v>
      </c>
      <c r="BA85" s="29">
        <v>4449.5</v>
      </c>
      <c r="BB85" s="29">
        <v>150901.48000000001</v>
      </c>
      <c r="BC85" s="30">
        <v>136.41999999999999</v>
      </c>
      <c r="BD85" s="29">
        <v>34100.959999999999</v>
      </c>
      <c r="BE85" s="30">
        <v>-82.57</v>
      </c>
      <c r="BF85" s="29"/>
      <c r="BG85" s="29"/>
      <c r="BH85" s="29">
        <v>116850.39</v>
      </c>
      <c r="BI85" s="30">
        <v>-88.21</v>
      </c>
      <c r="BJ85" s="29">
        <v>119165.02</v>
      </c>
      <c r="BK85" s="30">
        <v>63.42</v>
      </c>
      <c r="BL85" s="29">
        <v>39699.89</v>
      </c>
      <c r="BM85" s="30">
        <v>-17.649999999999999</v>
      </c>
      <c r="BN85" s="29">
        <v>45551.64</v>
      </c>
      <c r="BO85" s="30">
        <v>-18.78</v>
      </c>
      <c r="BP85" s="29">
        <v>71011.509999999995</v>
      </c>
      <c r="BQ85" s="30">
        <v>-613.69000000000005</v>
      </c>
      <c r="BR85" s="29">
        <v>299129.09999999998</v>
      </c>
      <c r="BS85" s="29">
        <v>-1447.05</v>
      </c>
      <c r="BT85" s="29">
        <v>4222367.45</v>
      </c>
      <c r="BU85" s="29">
        <v>1586.25</v>
      </c>
      <c r="BV85" s="29">
        <v>326076.39</v>
      </c>
      <c r="BW85" s="29">
        <v>-464.03</v>
      </c>
      <c r="BX85" s="29">
        <v>76729.009999999995</v>
      </c>
      <c r="BY85" s="30">
        <v>184.17</v>
      </c>
      <c r="BZ85" s="29">
        <v>301661.37</v>
      </c>
      <c r="CA85" s="29">
        <v>-43.08</v>
      </c>
      <c r="CB85" s="29">
        <v>11287.73</v>
      </c>
      <c r="CC85" s="30">
        <v>-32.979999999999997</v>
      </c>
      <c r="CD85" s="29">
        <v>25693.05</v>
      </c>
      <c r="CE85" s="30">
        <v>-25.1</v>
      </c>
      <c r="CF85" s="29">
        <v>33004.839999999997</v>
      </c>
      <c r="CG85" s="30">
        <v>119.73</v>
      </c>
      <c r="CH85" s="29">
        <v>63684.66</v>
      </c>
      <c r="CI85" s="30">
        <v>-1.32</v>
      </c>
      <c r="CJ85" s="29">
        <v>315578.76</v>
      </c>
      <c r="CK85" s="29">
        <v>70.53</v>
      </c>
      <c r="CL85" s="29">
        <v>234187.44</v>
      </c>
      <c r="CM85" s="30">
        <v>79.67</v>
      </c>
      <c r="CN85" s="29">
        <v>108371.19</v>
      </c>
      <c r="CO85" s="30">
        <v>-91.07</v>
      </c>
      <c r="CP85" s="29">
        <v>151377.23000000001</v>
      </c>
      <c r="CQ85" s="30">
        <v>137.06</v>
      </c>
      <c r="CR85" s="29">
        <v>170655.07</v>
      </c>
      <c r="CS85" s="29">
        <v>153.38</v>
      </c>
      <c r="CT85" s="29">
        <v>254055.7</v>
      </c>
      <c r="CU85" s="29">
        <v>1578</v>
      </c>
      <c r="CV85" s="29">
        <v>4222367.45</v>
      </c>
      <c r="CW85" s="29">
        <v>1586.25</v>
      </c>
      <c r="CX85" s="29">
        <v>231029.91</v>
      </c>
      <c r="CY85" s="29">
        <v>-97.76</v>
      </c>
      <c r="CZ85" s="29">
        <v>17312.59</v>
      </c>
      <c r="DA85" s="30">
        <v>34.950000000000003</v>
      </c>
      <c r="DB85" s="29">
        <v>34100.959999999999</v>
      </c>
      <c r="DC85" s="30">
        <v>-82.57</v>
      </c>
      <c r="DD85" s="29">
        <v>7861.59</v>
      </c>
      <c r="DE85" s="30">
        <v>7.07</v>
      </c>
      <c r="DF85" s="29">
        <v>57836.41</v>
      </c>
      <c r="DG85" s="30">
        <v>161.66</v>
      </c>
      <c r="DH85" s="29">
        <v>18196.72</v>
      </c>
      <c r="DI85" s="30">
        <v>10.050000000000001</v>
      </c>
      <c r="DJ85" s="29">
        <v>644014.56000000006</v>
      </c>
      <c r="DK85" s="29">
        <v>-1125.19</v>
      </c>
      <c r="DL85" s="29">
        <v>84543.91</v>
      </c>
      <c r="DM85" s="29">
        <v>-105.85</v>
      </c>
      <c r="DN85" s="29">
        <v>4222367.45</v>
      </c>
      <c r="DO85" s="29">
        <v>1586.25</v>
      </c>
      <c r="DP85" s="29">
        <v>72642.27</v>
      </c>
      <c r="DQ85" s="30">
        <v>36.799999999999997</v>
      </c>
      <c r="DR85" s="29">
        <v>41118.410000000003</v>
      </c>
      <c r="DS85" s="30">
        <v>-68.430000000000007</v>
      </c>
      <c r="DT85" s="29">
        <v>139086.06</v>
      </c>
      <c r="DU85" s="29">
        <v>123.4</v>
      </c>
      <c r="DV85" s="29">
        <v>31059.56</v>
      </c>
      <c r="DW85" s="30">
        <v>30.49</v>
      </c>
      <c r="DX85" s="29">
        <v>137440.16</v>
      </c>
      <c r="DY85" s="30">
        <v>-303.35000000000002</v>
      </c>
      <c r="DZ85" s="29">
        <v>6983</v>
      </c>
      <c r="EA85" s="30">
        <v>-4.82</v>
      </c>
      <c r="EB85" s="29">
        <v>10320.719999999999</v>
      </c>
      <c r="EC85" s="30">
        <v>26.52</v>
      </c>
      <c r="ED85" s="29">
        <v>9120.7199999999993</v>
      </c>
      <c r="EE85" s="30">
        <v>-47.8</v>
      </c>
      <c r="EF85" s="29">
        <v>199628.64</v>
      </c>
      <c r="EG85" s="30">
        <v>23.86</v>
      </c>
      <c r="EH85" s="29">
        <v>148947.59</v>
      </c>
      <c r="EI85" s="30">
        <v>-456.81</v>
      </c>
      <c r="EJ85" s="29">
        <v>93916.15</v>
      </c>
      <c r="EK85" s="30">
        <v>32.119999999999997</v>
      </c>
      <c r="EL85" s="29">
        <v>27879.27</v>
      </c>
      <c r="EM85" s="30">
        <v>-22.71</v>
      </c>
      <c r="EN85" s="29">
        <v>41118.410000000003</v>
      </c>
      <c r="EO85" s="30">
        <v>-68.430000000000007</v>
      </c>
      <c r="EP85" s="29">
        <v>154127.12</v>
      </c>
      <c r="EQ85" s="29">
        <v>25.99</v>
      </c>
      <c r="ER85" s="29">
        <v>9813.44</v>
      </c>
      <c r="ES85" s="29">
        <v>-134.54</v>
      </c>
      <c r="ET85" s="29">
        <v>166354.92000000001</v>
      </c>
      <c r="EU85" s="29">
        <v>-950.56</v>
      </c>
      <c r="EV85" s="29">
        <v>51641.599999999999</v>
      </c>
      <c r="EW85" s="30">
        <v>39.07</v>
      </c>
      <c r="EX85" s="29">
        <v>99735.63</v>
      </c>
      <c r="EY85" s="30">
        <v>97.99</v>
      </c>
    </row>
    <row r="86" spans="1:155">
      <c r="A86" s="27">
        <v>46191</v>
      </c>
      <c r="B86" s="29">
        <v>7196031.1699999999</v>
      </c>
      <c r="C86" s="29">
        <v>5099.29</v>
      </c>
      <c r="D86" s="29">
        <v>562061.16</v>
      </c>
      <c r="E86" s="29">
        <v>-932.42</v>
      </c>
      <c r="F86" s="29">
        <v>3031797.05</v>
      </c>
      <c r="G86" s="29">
        <v>2050.96</v>
      </c>
      <c r="H86" s="29">
        <v>289357.09000000003</v>
      </c>
      <c r="I86" s="29">
        <v>303.04000000000002</v>
      </c>
      <c r="J86" s="29">
        <v>38736.769999999997</v>
      </c>
      <c r="K86" s="30">
        <v>-15.14</v>
      </c>
      <c r="L86" s="29">
        <v>268617.33</v>
      </c>
      <c r="M86" s="30">
        <v>278.48</v>
      </c>
      <c r="N86" s="29">
        <v>274138.14</v>
      </c>
      <c r="O86" s="29">
        <v>240.15</v>
      </c>
      <c r="P86" s="29">
        <v>171303.14</v>
      </c>
      <c r="Q86" s="30">
        <v>62.9</v>
      </c>
      <c r="R86" s="29">
        <v>134600.01</v>
      </c>
      <c r="S86" s="29">
        <v>274.43</v>
      </c>
      <c r="T86" s="29">
        <v>7657.18</v>
      </c>
      <c r="U86" s="30">
        <v>7.39</v>
      </c>
      <c r="V86" s="29">
        <v>136229.65</v>
      </c>
      <c r="W86" s="30">
        <v>-168.99</v>
      </c>
      <c r="X86" s="29">
        <v>4167525.88</v>
      </c>
      <c r="Y86" s="29">
        <v>3047.43</v>
      </c>
      <c r="Z86" s="28">
        <v>52367.44</v>
      </c>
      <c r="AA86" s="30">
        <v>68.95</v>
      </c>
      <c r="AB86" s="29">
        <v>205544.83</v>
      </c>
      <c r="AC86" s="30">
        <v>254.85</v>
      </c>
      <c r="AD86" s="29">
        <v>21593.96</v>
      </c>
      <c r="AE86" s="30">
        <v>136.11000000000001</v>
      </c>
      <c r="AF86" s="29">
        <v>23758.35</v>
      </c>
      <c r="AG86" s="30">
        <v>33.049999999999997</v>
      </c>
      <c r="AH86" s="29">
        <v>210542.76</v>
      </c>
      <c r="AI86" s="29">
        <v>134.78</v>
      </c>
      <c r="AJ86" s="29">
        <v>101121.53</v>
      </c>
      <c r="AK86" s="29">
        <v>269.20999999999998</v>
      </c>
      <c r="AL86" s="29">
        <v>103208.9</v>
      </c>
      <c r="AM86" s="29">
        <v>-6.46</v>
      </c>
      <c r="AN86" s="29">
        <v>187113.17</v>
      </c>
      <c r="AO86" s="29">
        <v>225.72</v>
      </c>
      <c r="AP86" s="29">
        <v>160841.81</v>
      </c>
      <c r="AQ86" s="29">
        <v>-825.48</v>
      </c>
      <c r="AR86" s="29">
        <v>24749.3</v>
      </c>
      <c r="AS86" s="30">
        <v>95.02</v>
      </c>
      <c r="AT86" s="29">
        <v>102097.83</v>
      </c>
      <c r="AU86" s="29">
        <v>18.47</v>
      </c>
      <c r="AV86" s="29">
        <v>42817.8</v>
      </c>
      <c r="AW86" s="30">
        <v>0.57999999999999996</v>
      </c>
      <c r="AX86" s="29">
        <v>59699.67</v>
      </c>
      <c r="AY86" s="30">
        <v>-675.75</v>
      </c>
      <c r="AZ86" s="28">
        <v>4467526.79</v>
      </c>
      <c r="BA86" s="29">
        <v>5524.06</v>
      </c>
      <c r="BB86" s="29">
        <v>155988.18</v>
      </c>
      <c r="BC86" s="30">
        <v>127.12</v>
      </c>
      <c r="BD86" s="29">
        <v>33338.29</v>
      </c>
      <c r="BE86" s="30">
        <v>-117.12</v>
      </c>
      <c r="BF86" s="29"/>
      <c r="BG86" s="29"/>
      <c r="BH86" s="29">
        <v>111263.97</v>
      </c>
      <c r="BI86" s="30">
        <v>-144.65</v>
      </c>
      <c r="BJ86" s="29">
        <v>113943.5</v>
      </c>
      <c r="BK86" s="30">
        <v>105.69</v>
      </c>
      <c r="BL86" s="29">
        <v>38117.17</v>
      </c>
      <c r="BM86" s="30">
        <v>2.72</v>
      </c>
      <c r="BN86" s="29">
        <v>43613.82</v>
      </c>
      <c r="BO86" s="30">
        <v>-23.48</v>
      </c>
      <c r="BP86" s="29">
        <v>67841.240000000005</v>
      </c>
      <c r="BQ86" s="30">
        <v>-607.94000000000005</v>
      </c>
      <c r="BR86" s="29">
        <v>288987.8</v>
      </c>
      <c r="BS86" s="29">
        <v>-1162.1099999999999</v>
      </c>
      <c r="BT86" s="29">
        <v>4444485.34</v>
      </c>
      <c r="BU86" s="29">
        <v>1801.53</v>
      </c>
      <c r="BV86" s="29">
        <v>316201.42</v>
      </c>
      <c r="BW86" s="29">
        <v>343.03</v>
      </c>
      <c r="BX86" s="29">
        <v>74045.070000000007</v>
      </c>
      <c r="BY86" s="30">
        <v>203.64</v>
      </c>
      <c r="BZ86" s="29">
        <v>290322.07</v>
      </c>
      <c r="CA86" s="29">
        <v>219.26</v>
      </c>
      <c r="CB86" s="29">
        <v>10945.35</v>
      </c>
      <c r="CC86" s="30">
        <v>-45.44</v>
      </c>
      <c r="CD86" s="29">
        <v>24900.81</v>
      </c>
      <c r="CE86" s="30">
        <v>-18.329999999999998</v>
      </c>
      <c r="CF86" s="29">
        <v>31979.96</v>
      </c>
      <c r="CG86" s="30">
        <v>165.34</v>
      </c>
      <c r="CH86" s="29">
        <v>61937.87</v>
      </c>
      <c r="CI86" s="30">
        <v>36.369999999999997</v>
      </c>
      <c r="CJ86" s="29">
        <v>309916.28000000003</v>
      </c>
      <c r="CK86" s="29">
        <v>-110.71</v>
      </c>
      <c r="CL86" s="29">
        <v>230583.96</v>
      </c>
      <c r="CM86" s="30">
        <v>295.99</v>
      </c>
      <c r="CN86" s="29">
        <v>105924.16</v>
      </c>
      <c r="CO86" s="30">
        <v>61.72</v>
      </c>
      <c r="CP86" s="29">
        <v>156461.82</v>
      </c>
      <c r="CQ86" s="30">
        <v>127.79</v>
      </c>
      <c r="CR86" s="29">
        <v>165150.54</v>
      </c>
      <c r="CS86" s="29">
        <v>322.55</v>
      </c>
      <c r="CT86" s="29">
        <v>265159.67</v>
      </c>
      <c r="CU86" s="29">
        <v>2154.4299999999998</v>
      </c>
      <c r="CV86" s="29">
        <v>4444485.34</v>
      </c>
      <c r="CW86" s="29">
        <v>1801.53</v>
      </c>
      <c r="CX86" s="29">
        <v>222156.55</v>
      </c>
      <c r="CY86" s="29">
        <v>102.32</v>
      </c>
      <c r="CZ86" s="29">
        <v>17016.560000000001</v>
      </c>
      <c r="DA86" s="30">
        <v>56.59</v>
      </c>
      <c r="DB86" s="29">
        <v>33338.29</v>
      </c>
      <c r="DC86" s="30">
        <v>-117.12</v>
      </c>
      <c r="DD86" s="29">
        <v>7657.18</v>
      </c>
      <c r="DE86" s="30">
        <v>7.39</v>
      </c>
      <c r="DF86" s="29">
        <v>55310.41</v>
      </c>
      <c r="DG86" s="30">
        <v>200.99</v>
      </c>
      <c r="DH86" s="29">
        <v>17598.150000000001</v>
      </c>
      <c r="DI86" s="30">
        <v>18.920000000000002</v>
      </c>
      <c r="DJ86" s="29">
        <v>618781.07999999996</v>
      </c>
      <c r="DK86" s="29">
        <v>-574.17999999999995</v>
      </c>
      <c r="DL86" s="29">
        <v>82602.710000000006</v>
      </c>
      <c r="DM86" s="30">
        <v>34.090000000000003</v>
      </c>
      <c r="DN86" s="29">
        <v>4444485.34</v>
      </c>
      <c r="DO86" s="29">
        <v>1801.53</v>
      </c>
      <c r="DP86" s="29">
        <v>69664.42</v>
      </c>
      <c r="DQ86" s="30">
        <v>-93.41</v>
      </c>
      <c r="DR86" s="29">
        <v>39326.629999999997</v>
      </c>
      <c r="DS86" s="30">
        <v>-25.17</v>
      </c>
      <c r="DT86" s="29">
        <v>134600.01</v>
      </c>
      <c r="DU86" s="29">
        <v>274.43</v>
      </c>
      <c r="DV86" s="29">
        <v>30041.77</v>
      </c>
      <c r="DW86" s="30">
        <v>48.92</v>
      </c>
      <c r="DX86" s="29">
        <v>136229.65</v>
      </c>
      <c r="DY86" s="30">
        <v>-168.99</v>
      </c>
      <c r="DZ86" s="29">
        <v>6790.26</v>
      </c>
      <c r="EA86" s="30">
        <v>-4.28</v>
      </c>
      <c r="EB86" s="29">
        <v>10009.709999999999</v>
      </c>
      <c r="EC86" s="30">
        <v>16.170000000000002</v>
      </c>
      <c r="ED86" s="29">
        <v>8726.81</v>
      </c>
      <c r="EE86" s="30">
        <v>-21.12</v>
      </c>
      <c r="EF86" s="29">
        <v>198697.62</v>
      </c>
      <c r="EG86" s="30">
        <v>21.19</v>
      </c>
      <c r="EH86" s="29">
        <v>146936.69</v>
      </c>
      <c r="EI86" s="30">
        <v>218.16</v>
      </c>
      <c r="EJ86" s="29">
        <v>90567.53</v>
      </c>
      <c r="EK86" s="30">
        <v>72.88</v>
      </c>
      <c r="EL86" s="29">
        <v>27024.29</v>
      </c>
      <c r="EM86" s="30">
        <v>-18.47</v>
      </c>
      <c r="EN86" s="29">
        <v>39326.629999999997</v>
      </c>
      <c r="EO86" s="30">
        <v>-25.17</v>
      </c>
      <c r="EP86" s="29">
        <v>147319.1</v>
      </c>
      <c r="EQ86" s="29">
        <v>158.58000000000001</v>
      </c>
      <c r="ER86" s="29">
        <v>9238.11</v>
      </c>
      <c r="ES86" s="29">
        <v>-116.16</v>
      </c>
      <c r="ET86" s="29">
        <v>160841.81</v>
      </c>
      <c r="EU86" s="29">
        <v>-825.48</v>
      </c>
      <c r="EV86" s="29">
        <v>52367.44</v>
      </c>
      <c r="EW86" s="30">
        <v>68.95</v>
      </c>
      <c r="EX86" s="29">
        <v>104094.38</v>
      </c>
      <c r="EY86" s="30">
        <v>58.84</v>
      </c>
    </row>
    <row r="87" spans="1:155">
      <c r="A87" s="27">
        <v>46192</v>
      </c>
      <c r="B87" s="29">
        <v>7186860.1100000003</v>
      </c>
      <c r="C87" s="29">
        <v>2539.69</v>
      </c>
      <c r="D87" s="29">
        <v>542786.18999999994</v>
      </c>
      <c r="E87" s="29">
        <v>-711.66</v>
      </c>
      <c r="F87" s="29">
        <v>2984102.29</v>
      </c>
      <c r="G87" s="29">
        <v>-170.3</v>
      </c>
      <c r="H87" s="29">
        <v>290148.96999999997</v>
      </c>
      <c r="I87" s="29">
        <v>432.72</v>
      </c>
      <c r="J87" s="29">
        <v>38757.919999999998</v>
      </c>
      <c r="K87" s="30">
        <v>29.7</v>
      </c>
      <c r="L87" s="29">
        <v>270015.06</v>
      </c>
      <c r="M87" s="30">
        <v>421.17</v>
      </c>
      <c r="N87" s="29">
        <v>275175.61</v>
      </c>
      <c r="O87" s="29">
        <v>311.25</v>
      </c>
      <c r="P87" s="29">
        <v>165546.37</v>
      </c>
      <c r="Q87" s="30">
        <v>90.07</v>
      </c>
      <c r="R87" s="29">
        <v>130789.53</v>
      </c>
      <c r="S87" s="29">
        <v>201.37</v>
      </c>
      <c r="T87" s="29">
        <v>7559.47</v>
      </c>
      <c r="U87" s="30">
        <v>-0.1</v>
      </c>
      <c r="V87" s="29">
        <v>130104.83</v>
      </c>
      <c r="W87" s="30">
        <v>-167.45</v>
      </c>
      <c r="X87" s="29">
        <v>4168158.47</v>
      </c>
      <c r="Y87" s="29">
        <v>-692.4</v>
      </c>
      <c r="Z87" s="29">
        <v>51804.18</v>
      </c>
      <c r="AA87" s="30">
        <v>70.540000000000006</v>
      </c>
      <c r="AB87" s="29">
        <v>201924.21</v>
      </c>
      <c r="AC87" s="30">
        <v>226.97</v>
      </c>
      <c r="AD87" s="29">
        <v>21107.42</v>
      </c>
      <c r="AE87" s="30">
        <v>134.80000000000001</v>
      </c>
      <c r="AF87" s="29">
        <v>23459.64</v>
      </c>
      <c r="AG87" s="30">
        <v>23.49</v>
      </c>
      <c r="AH87" s="29">
        <v>207991.08</v>
      </c>
      <c r="AI87" s="29">
        <v>435.19</v>
      </c>
      <c r="AJ87" s="29">
        <v>99827.37</v>
      </c>
      <c r="AK87" s="29">
        <v>153.74</v>
      </c>
      <c r="AL87" s="29">
        <v>102952.01</v>
      </c>
      <c r="AM87" s="29">
        <v>11.6</v>
      </c>
      <c r="AN87" s="29">
        <v>188006.27</v>
      </c>
      <c r="AO87" s="29">
        <v>277.19</v>
      </c>
      <c r="AP87" s="29">
        <v>162502.16</v>
      </c>
      <c r="AQ87" s="29">
        <v>-436.02</v>
      </c>
      <c r="AR87" s="29">
        <v>24143.72</v>
      </c>
      <c r="AS87" s="30">
        <v>100.37</v>
      </c>
      <c r="AT87" s="29">
        <v>97966.28</v>
      </c>
      <c r="AU87" s="29">
        <v>77.81</v>
      </c>
      <c r="AV87" s="29">
        <v>42420.83</v>
      </c>
      <c r="AW87" s="30">
        <v>14.16</v>
      </c>
      <c r="AX87" s="29">
        <v>57080.43</v>
      </c>
      <c r="AY87" s="30">
        <v>-439.48</v>
      </c>
      <c r="AZ87" s="28">
        <v>4471445.1100000003</v>
      </c>
      <c r="BA87" s="29">
        <v>1670.9</v>
      </c>
      <c r="BB87" s="29">
        <v>161146.65</v>
      </c>
      <c r="BC87" s="30">
        <v>131.13999999999999</v>
      </c>
      <c r="BD87" s="29">
        <v>31822.37</v>
      </c>
      <c r="BE87" s="30">
        <v>-127.44</v>
      </c>
      <c r="BF87" s="29"/>
      <c r="BG87" s="29"/>
      <c r="BH87" s="29">
        <v>112855.16</v>
      </c>
      <c r="BI87" s="30">
        <v>-113.15</v>
      </c>
      <c r="BJ87" s="29">
        <v>111051.48</v>
      </c>
      <c r="BK87" s="30">
        <v>107.33</v>
      </c>
      <c r="BL87" s="29">
        <v>37337.730000000003</v>
      </c>
      <c r="BM87" s="30">
        <v>18.89</v>
      </c>
      <c r="BN87" s="29">
        <v>42345.16</v>
      </c>
      <c r="BO87" s="30">
        <v>10.78</v>
      </c>
      <c r="BP87" s="29">
        <v>65448.42</v>
      </c>
      <c r="BQ87" s="30">
        <v>-399.46</v>
      </c>
      <c r="BR87" s="29">
        <v>287126.56</v>
      </c>
      <c r="BS87" s="29">
        <v>-738.68</v>
      </c>
      <c r="BT87" s="29">
        <v>4452858.2</v>
      </c>
      <c r="BU87" s="29">
        <v>-1555.52</v>
      </c>
      <c r="BV87" s="29">
        <v>309064.28999999998</v>
      </c>
      <c r="BW87" s="29">
        <v>319.02</v>
      </c>
      <c r="BX87" s="29">
        <v>73842.44</v>
      </c>
      <c r="BY87" s="30">
        <v>204.55</v>
      </c>
      <c r="BZ87" s="29">
        <v>290958.28000000003</v>
      </c>
      <c r="CA87" s="29">
        <v>288.77999999999997</v>
      </c>
      <c r="CB87" s="29">
        <v>10776.91</v>
      </c>
      <c r="CC87" s="30">
        <v>-35.380000000000003</v>
      </c>
      <c r="CD87" s="29">
        <v>24351.35</v>
      </c>
      <c r="CE87" s="30">
        <v>-14.24</v>
      </c>
      <c r="CF87" s="29">
        <v>31007.07</v>
      </c>
      <c r="CG87" s="30">
        <v>163.46</v>
      </c>
      <c r="CH87" s="29">
        <v>61493.47</v>
      </c>
      <c r="CI87" s="30">
        <v>43.91</v>
      </c>
      <c r="CJ87" s="29">
        <v>300245.36</v>
      </c>
      <c r="CK87" s="29">
        <v>-14.47</v>
      </c>
      <c r="CL87" s="29">
        <v>226476.91</v>
      </c>
      <c r="CM87" s="30">
        <v>285.56</v>
      </c>
      <c r="CN87" s="28">
        <v>103846.43</v>
      </c>
      <c r="CO87" s="30">
        <v>148.44999999999999</v>
      </c>
      <c r="CP87" s="29">
        <v>161611.62</v>
      </c>
      <c r="CQ87" s="30">
        <v>132.04</v>
      </c>
      <c r="CR87" s="29">
        <v>161898.43</v>
      </c>
      <c r="CS87" s="29">
        <v>260.02</v>
      </c>
      <c r="CT87" s="29">
        <v>264467.21000000002</v>
      </c>
      <c r="CU87" s="29">
        <v>2077.4499999999998</v>
      </c>
      <c r="CV87" s="29">
        <v>4452858.2</v>
      </c>
      <c r="CW87" s="29">
        <v>-1555.52</v>
      </c>
      <c r="CX87" s="29">
        <v>222015.57</v>
      </c>
      <c r="CY87" s="29">
        <v>276.97000000000003</v>
      </c>
      <c r="CZ87" s="29">
        <v>16631.88</v>
      </c>
      <c r="DA87" s="30">
        <v>23.01</v>
      </c>
      <c r="DB87" s="29">
        <v>31822.37</v>
      </c>
      <c r="DC87" s="30">
        <v>-127.44</v>
      </c>
      <c r="DD87" s="29">
        <v>7559.47</v>
      </c>
      <c r="DE87" s="30">
        <v>-0.1</v>
      </c>
      <c r="DF87" s="29">
        <v>55380.4</v>
      </c>
      <c r="DG87" s="30">
        <v>221.71</v>
      </c>
      <c r="DH87" s="29">
        <v>17159.95</v>
      </c>
      <c r="DI87" s="30">
        <v>14.82</v>
      </c>
      <c r="DJ87" s="29">
        <v>616672.84</v>
      </c>
      <c r="DK87" s="29">
        <v>247.78</v>
      </c>
      <c r="DL87" s="29">
        <v>81304.98</v>
      </c>
      <c r="DM87" s="30">
        <v>132.01</v>
      </c>
      <c r="DN87" s="29">
        <v>4452858.2</v>
      </c>
      <c r="DO87" s="29">
        <v>-1555.52</v>
      </c>
      <c r="DP87" s="29">
        <v>67220.179999999993</v>
      </c>
      <c r="DQ87" s="30">
        <v>-82.4</v>
      </c>
      <c r="DR87" s="29">
        <v>39280.32</v>
      </c>
      <c r="DS87" s="30">
        <v>14.68</v>
      </c>
      <c r="DT87" s="29">
        <v>130789.53</v>
      </c>
      <c r="DU87" s="29">
        <v>201.37</v>
      </c>
      <c r="DV87" s="29">
        <v>30614.720000000001</v>
      </c>
      <c r="DW87" s="30">
        <v>59.01</v>
      </c>
      <c r="DX87" s="29">
        <v>130104.83</v>
      </c>
      <c r="DY87" s="30">
        <v>-167.45</v>
      </c>
      <c r="DZ87" s="29">
        <v>6628.38</v>
      </c>
      <c r="EA87" s="30">
        <v>-4.59</v>
      </c>
      <c r="EB87" s="29">
        <v>9704.5</v>
      </c>
      <c r="EC87" s="30">
        <v>5.84</v>
      </c>
      <c r="ED87" s="29">
        <v>8357.94</v>
      </c>
      <c r="EE87" s="30">
        <v>-15.2</v>
      </c>
      <c r="EF87" s="29">
        <v>192205.8</v>
      </c>
      <c r="EG87" s="30">
        <v>86.29</v>
      </c>
      <c r="EH87" s="29">
        <v>146936.65</v>
      </c>
      <c r="EI87" s="30">
        <v>205.06</v>
      </c>
      <c r="EJ87" s="29">
        <v>90156.98</v>
      </c>
      <c r="EK87" s="30">
        <v>103.7</v>
      </c>
      <c r="EL87" s="29">
        <v>26453.35</v>
      </c>
      <c r="EM87" s="30">
        <v>-15</v>
      </c>
      <c r="EN87" s="29">
        <v>39280.32</v>
      </c>
      <c r="EO87" s="30">
        <v>14.68</v>
      </c>
      <c r="EP87" s="29">
        <v>140716.82</v>
      </c>
      <c r="EQ87" s="29">
        <v>148.26</v>
      </c>
      <c r="ER87" s="29">
        <v>8835.5</v>
      </c>
      <c r="ES87" s="29">
        <v>-85.09</v>
      </c>
      <c r="ET87" s="29">
        <v>162502.16</v>
      </c>
      <c r="EU87" s="29">
        <v>-436.02</v>
      </c>
      <c r="EV87" s="29">
        <v>51804.18</v>
      </c>
      <c r="EW87" s="30">
        <v>70.540000000000006</v>
      </c>
      <c r="EX87" s="29">
        <v>109807.44</v>
      </c>
      <c r="EY87" s="30">
        <v>61.5</v>
      </c>
    </row>
    <row r="88" spans="1:155">
      <c r="A88" s="27">
        <v>46195</v>
      </c>
      <c r="B88" s="29">
        <v>7236153.7400000002</v>
      </c>
      <c r="C88" s="29">
        <v>-1084.3</v>
      </c>
      <c r="D88" s="29">
        <v>543792.18000000005</v>
      </c>
      <c r="E88" s="29">
        <v>419.93</v>
      </c>
      <c r="F88" s="28">
        <v>2956658.11</v>
      </c>
      <c r="G88" s="29">
        <v>-403.3</v>
      </c>
      <c r="H88" s="29">
        <v>280202.28999999998</v>
      </c>
      <c r="I88" s="29">
        <v>453.97</v>
      </c>
      <c r="J88" s="29">
        <v>37787.699999999997</v>
      </c>
      <c r="K88" s="30">
        <v>-7.67</v>
      </c>
      <c r="L88" s="29">
        <v>260320.42</v>
      </c>
      <c r="M88" s="30">
        <v>410.87</v>
      </c>
      <c r="N88" s="29">
        <v>261846.38</v>
      </c>
      <c r="O88" s="29">
        <v>-72.5</v>
      </c>
      <c r="P88" s="29">
        <v>160853.59</v>
      </c>
      <c r="Q88" s="30">
        <v>74.680000000000007</v>
      </c>
      <c r="R88" s="29">
        <v>127274.56</v>
      </c>
      <c r="S88" s="29">
        <v>214.44</v>
      </c>
      <c r="T88" s="29">
        <v>7365.01</v>
      </c>
      <c r="U88" s="30">
        <v>-5.26</v>
      </c>
      <c r="V88" s="29">
        <v>137342.99</v>
      </c>
      <c r="W88" s="30">
        <v>407.27</v>
      </c>
      <c r="X88" s="29">
        <v>4283262.82</v>
      </c>
      <c r="Y88" s="29">
        <v>-1877.7</v>
      </c>
      <c r="Z88" s="29">
        <v>50461.81</v>
      </c>
      <c r="AA88" s="30">
        <v>68.34</v>
      </c>
      <c r="AB88" s="29">
        <v>196157.92</v>
      </c>
      <c r="AC88" s="30">
        <v>142.37</v>
      </c>
      <c r="AD88" s="29">
        <v>20196.54</v>
      </c>
      <c r="AE88" s="30">
        <v>69.27</v>
      </c>
      <c r="AF88" s="29">
        <v>22721.73</v>
      </c>
      <c r="AG88" s="30">
        <v>6.93</v>
      </c>
      <c r="AH88" s="29">
        <v>196389.12</v>
      </c>
      <c r="AI88" s="29">
        <v>415.84</v>
      </c>
      <c r="AJ88" s="29">
        <v>96178.87</v>
      </c>
      <c r="AK88" s="29">
        <v>160.41999999999999</v>
      </c>
      <c r="AL88" s="29">
        <v>97080.04</v>
      </c>
      <c r="AM88" s="29">
        <v>-33.96</v>
      </c>
      <c r="AN88" s="29">
        <v>180034.04</v>
      </c>
      <c r="AO88" s="29">
        <v>-34.93</v>
      </c>
      <c r="AP88" s="29">
        <v>157194.63</v>
      </c>
      <c r="AQ88" s="29">
        <v>-213.52</v>
      </c>
      <c r="AR88" s="29">
        <v>23346.16</v>
      </c>
      <c r="AS88" s="30">
        <v>44.2</v>
      </c>
      <c r="AT88" s="29">
        <v>98786.25</v>
      </c>
      <c r="AU88" s="29">
        <v>22.23</v>
      </c>
      <c r="AV88" s="29">
        <v>41291.93</v>
      </c>
      <c r="AW88" s="30">
        <v>-0.02</v>
      </c>
      <c r="AX88" s="29">
        <v>56807.91</v>
      </c>
      <c r="AY88" s="30">
        <v>-214.48</v>
      </c>
      <c r="AZ88" s="28">
        <v>4576895.0999999996</v>
      </c>
      <c r="BA88" s="29">
        <v>-747.96</v>
      </c>
      <c r="BB88" s="28">
        <v>148908.48000000001</v>
      </c>
      <c r="BC88" s="30">
        <v>87.51</v>
      </c>
      <c r="BD88" s="29">
        <v>31455.11</v>
      </c>
      <c r="BE88" s="30">
        <v>-61.58</v>
      </c>
      <c r="BF88" s="29"/>
      <c r="BG88" s="29"/>
      <c r="BH88" s="29">
        <v>112388.92</v>
      </c>
      <c r="BI88" s="30">
        <v>-92.73</v>
      </c>
      <c r="BJ88" s="29">
        <v>108276.09</v>
      </c>
      <c r="BK88" s="30">
        <v>181.27</v>
      </c>
      <c r="BL88" s="29">
        <v>36085.019999999997</v>
      </c>
      <c r="BM88" s="30">
        <v>45.04</v>
      </c>
      <c r="BN88" s="29">
        <v>41160.769999999997</v>
      </c>
      <c r="BO88" s="30">
        <v>45.8</v>
      </c>
      <c r="BP88" s="29">
        <v>65303.78</v>
      </c>
      <c r="BQ88" s="30">
        <v>-198.98</v>
      </c>
      <c r="BR88" s="29">
        <v>277994.48</v>
      </c>
      <c r="BS88" s="29">
        <v>-379.95</v>
      </c>
      <c r="BT88" s="29">
        <v>4594751.58</v>
      </c>
      <c r="BU88" s="29">
        <v>-3300.08</v>
      </c>
      <c r="BV88" s="29">
        <v>311760.42</v>
      </c>
      <c r="BW88" s="29">
        <v>414.02</v>
      </c>
      <c r="BX88" s="29">
        <v>70637.570000000007</v>
      </c>
      <c r="BY88" s="30">
        <v>114.28</v>
      </c>
      <c r="BZ88" s="29">
        <v>277114.08</v>
      </c>
      <c r="CA88" s="29">
        <v>-68.89</v>
      </c>
      <c r="CB88" s="29">
        <v>10471.74</v>
      </c>
      <c r="CC88" s="30">
        <v>-26.23</v>
      </c>
      <c r="CD88" s="29">
        <v>23570.73</v>
      </c>
      <c r="CE88" s="30">
        <v>5</v>
      </c>
      <c r="CF88" s="29">
        <v>30675.77</v>
      </c>
      <c r="CG88" s="30">
        <v>138.43</v>
      </c>
      <c r="CH88" s="29">
        <v>59832.5</v>
      </c>
      <c r="CI88" s="30">
        <v>43.83</v>
      </c>
      <c r="CJ88" s="29">
        <v>292897.34000000003</v>
      </c>
      <c r="CK88" s="29">
        <v>-1.59</v>
      </c>
      <c r="CL88" s="29">
        <v>219806.28</v>
      </c>
      <c r="CM88" s="30">
        <v>201.59</v>
      </c>
      <c r="CN88" s="29">
        <v>99880.25</v>
      </c>
      <c r="CO88" s="30">
        <v>197.36</v>
      </c>
      <c r="CP88" s="29">
        <v>149366.57</v>
      </c>
      <c r="CQ88" s="30">
        <v>89.98</v>
      </c>
      <c r="CR88" s="29">
        <v>156959.43</v>
      </c>
      <c r="CS88" s="29">
        <v>247.89</v>
      </c>
      <c r="CT88" s="29">
        <v>260688.75</v>
      </c>
      <c r="CU88" s="29">
        <v>1102.1099999999999</v>
      </c>
      <c r="CV88" s="29">
        <v>4594751.58</v>
      </c>
      <c r="CW88" s="29">
        <v>-3300.08</v>
      </c>
      <c r="CX88" s="29">
        <v>217339.89</v>
      </c>
      <c r="CY88" s="29">
        <v>224.67</v>
      </c>
      <c r="CZ88" s="29">
        <v>16143.33</v>
      </c>
      <c r="DA88" s="30">
        <v>24.66</v>
      </c>
      <c r="DB88" s="29">
        <v>31455.11</v>
      </c>
      <c r="DC88" s="30">
        <v>-61.58</v>
      </c>
      <c r="DD88" s="29">
        <v>7365.01</v>
      </c>
      <c r="DE88" s="30">
        <v>-5.26</v>
      </c>
      <c r="DF88" s="28">
        <v>52740.71</v>
      </c>
      <c r="DG88" s="30">
        <v>131.99</v>
      </c>
      <c r="DH88" s="29">
        <v>16559.330000000002</v>
      </c>
      <c r="DI88" s="30">
        <v>29.77</v>
      </c>
      <c r="DJ88" s="29">
        <v>591405.06000000006</v>
      </c>
      <c r="DK88" s="29">
        <v>448.78</v>
      </c>
      <c r="DL88" s="29">
        <v>77798.38</v>
      </c>
      <c r="DM88" s="30">
        <v>184.35</v>
      </c>
      <c r="DN88" s="29">
        <v>4594751.58</v>
      </c>
      <c r="DO88" s="29">
        <v>-3300.08</v>
      </c>
      <c r="DP88" s="29">
        <v>66304.679999999993</v>
      </c>
      <c r="DQ88" s="30">
        <v>-79.489999999999995</v>
      </c>
      <c r="DR88" s="29">
        <v>38070.78</v>
      </c>
      <c r="DS88" s="30">
        <v>-14.66</v>
      </c>
      <c r="DT88" s="29">
        <v>127274.56</v>
      </c>
      <c r="DU88" s="29">
        <v>214.44</v>
      </c>
      <c r="DV88" s="29">
        <v>29198.89</v>
      </c>
      <c r="DW88" s="30">
        <v>33.14</v>
      </c>
      <c r="DX88" s="29">
        <v>137342.99</v>
      </c>
      <c r="DY88" s="30">
        <v>407.27</v>
      </c>
      <c r="DZ88" s="29">
        <v>6504.73</v>
      </c>
      <c r="EA88" s="30">
        <v>-3.3</v>
      </c>
      <c r="EB88" s="29">
        <v>9489.74</v>
      </c>
      <c r="EC88" s="30">
        <v>7.05</v>
      </c>
      <c r="ED88" s="29">
        <v>8047.76</v>
      </c>
      <c r="EE88" s="30">
        <v>5.0999999999999996</v>
      </c>
      <c r="EF88" s="29">
        <v>185907.07</v>
      </c>
      <c r="EG88" s="30">
        <v>102.85</v>
      </c>
      <c r="EH88" s="29">
        <v>151006.32999999999</v>
      </c>
      <c r="EI88" s="30">
        <v>201.81</v>
      </c>
      <c r="EJ88" s="29">
        <v>87336.72</v>
      </c>
      <c r="EK88" s="30">
        <v>74.63</v>
      </c>
      <c r="EL88" s="29">
        <v>25652.38</v>
      </c>
      <c r="EM88" s="30">
        <v>4.12</v>
      </c>
      <c r="EN88" s="29">
        <v>38070.78</v>
      </c>
      <c r="EO88" s="30">
        <v>-14.66</v>
      </c>
      <c r="EP88" s="29">
        <v>139853.18</v>
      </c>
      <c r="EQ88" s="29">
        <v>230.67</v>
      </c>
      <c r="ER88" s="29">
        <v>8441.25</v>
      </c>
      <c r="ES88" s="29">
        <v>4.5199999999999996</v>
      </c>
      <c r="ET88" s="29">
        <v>157194.63</v>
      </c>
      <c r="EU88" s="29">
        <v>-213.52</v>
      </c>
      <c r="EV88" s="29">
        <v>50461.81</v>
      </c>
      <c r="EW88" s="30">
        <v>68.34</v>
      </c>
      <c r="EX88" s="29">
        <v>98904.76</v>
      </c>
      <c r="EY88" s="30">
        <v>21.64</v>
      </c>
    </row>
    <row r="89" spans="1:155">
      <c r="A89" s="27">
        <v>46196</v>
      </c>
      <c r="B89" s="29">
        <v>6513240.0099999998</v>
      </c>
      <c r="C89" s="29">
        <v>-6824.35</v>
      </c>
      <c r="D89" s="29">
        <v>500930.9</v>
      </c>
      <c r="E89" s="29">
        <v>1004.02</v>
      </c>
      <c r="F89" s="29">
        <v>2643765.64</v>
      </c>
      <c r="G89" s="29">
        <v>-2061.0700000000002</v>
      </c>
      <c r="H89" s="29">
        <v>256655.11</v>
      </c>
      <c r="I89" s="29">
        <v>447.97</v>
      </c>
      <c r="J89" s="29">
        <v>36546.99</v>
      </c>
      <c r="K89" s="30">
        <v>11.16</v>
      </c>
      <c r="L89" s="29">
        <v>238372.24</v>
      </c>
      <c r="M89" s="30">
        <v>372.4</v>
      </c>
      <c r="N89" s="29">
        <v>234485.31</v>
      </c>
      <c r="O89" s="29">
        <v>-366.05</v>
      </c>
      <c r="P89" s="29">
        <v>154859.10999999999</v>
      </c>
      <c r="Q89" s="30">
        <v>114.69</v>
      </c>
      <c r="R89" s="29">
        <v>116801.42</v>
      </c>
      <c r="S89" s="29">
        <v>274.85000000000002</v>
      </c>
      <c r="T89" s="29">
        <v>7288.81</v>
      </c>
      <c r="U89" s="30">
        <v>-7.56</v>
      </c>
      <c r="V89" s="29">
        <v>122314.28</v>
      </c>
      <c r="W89" s="30">
        <v>401.88</v>
      </c>
      <c r="X89" s="29">
        <v>3753216.82</v>
      </c>
      <c r="Y89" s="29">
        <v>-6019.69</v>
      </c>
      <c r="Z89" s="29">
        <v>48265.91</v>
      </c>
      <c r="AA89" s="30">
        <v>42.58</v>
      </c>
      <c r="AB89" s="29">
        <v>192862.8</v>
      </c>
      <c r="AC89" s="30">
        <v>145.87</v>
      </c>
      <c r="AD89" s="29">
        <v>19429.150000000001</v>
      </c>
      <c r="AE89" s="30">
        <v>50.11</v>
      </c>
      <c r="AF89" s="29">
        <v>21628.17</v>
      </c>
      <c r="AG89" s="30">
        <v>-8.06</v>
      </c>
      <c r="AH89" s="29">
        <v>181304.82</v>
      </c>
      <c r="AI89" s="29">
        <v>526.48</v>
      </c>
      <c r="AJ89" s="29">
        <v>89852.78</v>
      </c>
      <c r="AK89" s="29">
        <v>141.56</v>
      </c>
      <c r="AL89" s="29">
        <v>88696.89</v>
      </c>
      <c r="AM89" s="29">
        <v>52.04</v>
      </c>
      <c r="AN89" s="29">
        <v>160144.79999999999</v>
      </c>
      <c r="AO89" s="29">
        <v>-400.18</v>
      </c>
      <c r="AP89" s="29">
        <v>146939.66</v>
      </c>
      <c r="AQ89" s="29">
        <v>55.7</v>
      </c>
      <c r="AR89" s="29">
        <v>22303.63</v>
      </c>
      <c r="AS89" s="30">
        <v>40.42</v>
      </c>
      <c r="AT89" s="29">
        <v>92750.9</v>
      </c>
      <c r="AU89" s="29">
        <v>37.08</v>
      </c>
      <c r="AV89" s="29">
        <v>40459.300000000003</v>
      </c>
      <c r="AW89" s="30">
        <v>-4.92</v>
      </c>
      <c r="AX89" s="29">
        <v>51247.97</v>
      </c>
      <c r="AY89" s="30">
        <v>-70.349999999999994</v>
      </c>
      <c r="AZ89" s="28">
        <v>4016472.24</v>
      </c>
      <c r="BA89" s="29">
        <v>-5017.8</v>
      </c>
      <c r="BB89" s="29">
        <v>140806.57999999999</v>
      </c>
      <c r="BC89" s="30">
        <v>57.19</v>
      </c>
      <c r="BD89" s="29">
        <v>29811.9</v>
      </c>
      <c r="BE89" s="30">
        <v>-35.04</v>
      </c>
      <c r="BF89" s="29"/>
      <c r="BG89" s="29"/>
      <c r="BH89" s="29">
        <v>106807.33</v>
      </c>
      <c r="BI89" s="30">
        <v>-29.91</v>
      </c>
      <c r="BJ89" s="29">
        <v>98991.47</v>
      </c>
      <c r="BK89" s="30">
        <v>232.88</v>
      </c>
      <c r="BL89" s="29">
        <v>34127.54</v>
      </c>
      <c r="BM89" s="30">
        <v>56.38</v>
      </c>
      <c r="BN89" s="29">
        <v>38453.71</v>
      </c>
      <c r="BO89" s="30">
        <v>52.85</v>
      </c>
      <c r="BP89" s="29">
        <v>59721.35</v>
      </c>
      <c r="BQ89" s="30">
        <v>-63.18</v>
      </c>
      <c r="BR89" s="29">
        <v>259042.27</v>
      </c>
      <c r="BS89" s="29">
        <v>97.48</v>
      </c>
      <c r="BT89" s="29">
        <v>4041215.26</v>
      </c>
      <c r="BU89" s="29">
        <v>-8567.17</v>
      </c>
      <c r="BV89" s="29">
        <v>288079.82</v>
      </c>
      <c r="BW89" s="29">
        <v>298.95999999999998</v>
      </c>
      <c r="BX89" s="28">
        <v>67290.83</v>
      </c>
      <c r="BY89" s="30">
        <v>63.46</v>
      </c>
      <c r="BZ89" s="29">
        <v>248841.69</v>
      </c>
      <c r="CA89" s="29">
        <v>-348.15</v>
      </c>
      <c r="CB89" s="29">
        <v>9944.99</v>
      </c>
      <c r="CC89" s="30">
        <v>-7.43</v>
      </c>
      <c r="CD89" s="29">
        <v>22194.76</v>
      </c>
      <c r="CE89" s="30">
        <v>10.71</v>
      </c>
      <c r="CF89" s="29">
        <v>29917.74</v>
      </c>
      <c r="CG89" s="30">
        <v>60.21</v>
      </c>
      <c r="CH89" s="29">
        <v>58750.64</v>
      </c>
      <c r="CI89" s="30">
        <v>5.4</v>
      </c>
      <c r="CJ89" s="29">
        <v>280352.65999999997</v>
      </c>
      <c r="CK89" s="29">
        <v>149.25</v>
      </c>
      <c r="CL89" s="29">
        <v>215778.79</v>
      </c>
      <c r="CM89" s="30">
        <v>238.8</v>
      </c>
      <c r="CN89" s="29">
        <v>94327.81</v>
      </c>
      <c r="CO89" s="30">
        <v>303.72000000000003</v>
      </c>
      <c r="CP89" s="29">
        <v>141227.99</v>
      </c>
      <c r="CQ89" s="30">
        <v>59.43</v>
      </c>
      <c r="CR89" s="29">
        <v>145373.56</v>
      </c>
      <c r="CS89" s="29">
        <v>303.64</v>
      </c>
      <c r="CT89" s="29">
        <v>233570.67</v>
      </c>
      <c r="CU89" s="29">
        <v>892.63</v>
      </c>
      <c r="CV89" s="29">
        <v>4041215.26</v>
      </c>
      <c r="CW89" s="29">
        <v>-8567.17</v>
      </c>
      <c r="CX89" s="29">
        <v>198069.99</v>
      </c>
      <c r="CY89" s="29">
        <v>244.81</v>
      </c>
      <c r="CZ89" s="29">
        <v>15116.69</v>
      </c>
      <c r="DA89" s="30">
        <v>20.99</v>
      </c>
      <c r="DB89" s="29">
        <v>29811.9</v>
      </c>
      <c r="DC89" s="30">
        <v>-35.04</v>
      </c>
      <c r="DD89" s="29">
        <v>7288.81</v>
      </c>
      <c r="DE89" s="30">
        <v>-7.56</v>
      </c>
      <c r="DF89" s="28">
        <v>49775.26</v>
      </c>
      <c r="DG89" s="30">
        <v>89.71</v>
      </c>
      <c r="DH89" s="29">
        <v>15373.58</v>
      </c>
      <c r="DI89" s="30">
        <v>22.25</v>
      </c>
      <c r="DJ89" s="29">
        <v>549615.23</v>
      </c>
      <c r="DK89" s="29">
        <v>804.06</v>
      </c>
      <c r="DL89" s="29">
        <v>72600.7</v>
      </c>
      <c r="DM89" s="30">
        <v>297.51</v>
      </c>
      <c r="DN89" s="29">
        <v>4041215.26</v>
      </c>
      <c r="DO89" s="29">
        <v>-8567.17</v>
      </c>
      <c r="DP89" s="29">
        <v>62392.67</v>
      </c>
      <c r="DQ89" s="30">
        <v>-8.9499999999999993</v>
      </c>
      <c r="DR89" s="29">
        <v>36776.620000000003</v>
      </c>
      <c r="DS89" s="30">
        <v>6.21</v>
      </c>
      <c r="DT89" s="29">
        <v>116801.42</v>
      </c>
      <c r="DU89" s="29">
        <v>274.85000000000002</v>
      </c>
      <c r="DV89" s="29">
        <v>28109.53</v>
      </c>
      <c r="DW89" s="30">
        <v>27.88</v>
      </c>
      <c r="DX89" s="29">
        <v>122314.28</v>
      </c>
      <c r="DY89" s="30">
        <v>401.88</v>
      </c>
      <c r="DZ89" s="29">
        <v>6263.52</v>
      </c>
      <c r="EA89" s="30">
        <v>-0.08</v>
      </c>
      <c r="EB89" s="29">
        <v>8978.19</v>
      </c>
      <c r="EC89" s="30">
        <v>4.3</v>
      </c>
      <c r="ED89" s="29">
        <v>7437.82</v>
      </c>
      <c r="EE89" s="30">
        <v>23.42</v>
      </c>
      <c r="EF89" s="29">
        <v>179256.21</v>
      </c>
      <c r="EG89" s="30">
        <v>169.34</v>
      </c>
      <c r="EH89" s="29">
        <v>135983.98000000001</v>
      </c>
      <c r="EI89" s="30">
        <v>48.88</v>
      </c>
      <c r="EJ89" s="29">
        <v>85487.53</v>
      </c>
      <c r="EK89" s="30">
        <v>2.2799999999999998</v>
      </c>
      <c r="EL89" s="29">
        <v>24198.9</v>
      </c>
      <c r="EM89" s="30">
        <v>10.3</v>
      </c>
      <c r="EN89" s="29">
        <v>36776.620000000003</v>
      </c>
      <c r="EO89" s="30">
        <v>6.21</v>
      </c>
      <c r="EP89" s="29">
        <v>132019.35999999999</v>
      </c>
      <c r="EQ89" s="29">
        <v>253.41</v>
      </c>
      <c r="ER89" s="29">
        <v>7557.43</v>
      </c>
      <c r="ES89" s="29">
        <v>53.94</v>
      </c>
      <c r="ET89" s="29">
        <v>146939.66</v>
      </c>
      <c r="EU89" s="29">
        <v>55.7</v>
      </c>
      <c r="EV89" s="29">
        <v>48265.91</v>
      </c>
      <c r="EW89" s="30">
        <v>42.58</v>
      </c>
      <c r="EX89" s="29">
        <v>92962.07</v>
      </c>
      <c r="EY89" s="30">
        <v>16.86</v>
      </c>
    </row>
    <row r="90" spans="1:155">
      <c r="A90" s="27">
        <v>46197</v>
      </c>
      <c r="B90" s="29">
        <v>6725350.9699999997</v>
      </c>
      <c r="C90" s="29">
        <v>-10483.77</v>
      </c>
      <c r="D90" s="29">
        <v>511233.57</v>
      </c>
      <c r="E90" s="29">
        <v>931.94</v>
      </c>
      <c r="F90" s="28">
        <v>2827111.13</v>
      </c>
      <c r="G90" s="29">
        <v>-1833.08</v>
      </c>
      <c r="H90" s="29">
        <v>262618.93</v>
      </c>
      <c r="I90" s="29">
        <v>456.83</v>
      </c>
      <c r="J90" s="29">
        <v>37802.300000000003</v>
      </c>
      <c r="K90" s="30">
        <v>2.62</v>
      </c>
      <c r="L90" s="29">
        <v>244131.13</v>
      </c>
      <c r="M90" s="30">
        <v>353.44</v>
      </c>
      <c r="N90" s="29">
        <v>234546.34</v>
      </c>
      <c r="O90" s="29">
        <v>-324.04000000000002</v>
      </c>
      <c r="P90" s="29">
        <v>168354.15</v>
      </c>
      <c r="Q90" s="30">
        <v>209.86</v>
      </c>
      <c r="R90" s="29">
        <v>116030.48</v>
      </c>
      <c r="S90" s="29">
        <v>165.34</v>
      </c>
      <c r="T90" s="29">
        <v>7209.2</v>
      </c>
      <c r="U90" s="30">
        <v>-9.9600000000000009</v>
      </c>
      <c r="V90" s="29">
        <v>122433.77</v>
      </c>
      <c r="W90" s="30">
        <v>174.14</v>
      </c>
      <c r="X90" s="29">
        <v>3950588.79</v>
      </c>
      <c r="Y90" s="29">
        <v>-9510.5499999999993</v>
      </c>
      <c r="Z90" s="29">
        <v>47503.360000000001</v>
      </c>
      <c r="AA90" s="30">
        <v>23.63</v>
      </c>
      <c r="AB90" s="29">
        <v>190239.31</v>
      </c>
      <c r="AC90" s="30">
        <v>130.41</v>
      </c>
      <c r="AD90" s="29">
        <v>20346.96</v>
      </c>
      <c r="AE90" s="30">
        <v>45.79</v>
      </c>
      <c r="AF90" s="29">
        <v>22075.25</v>
      </c>
      <c r="AG90" s="30">
        <v>-10.32</v>
      </c>
      <c r="AH90" s="28">
        <v>182651.03</v>
      </c>
      <c r="AI90" s="29">
        <v>303.63</v>
      </c>
      <c r="AJ90" s="29">
        <v>89103.15</v>
      </c>
      <c r="AK90" s="29">
        <v>14.98</v>
      </c>
      <c r="AL90" s="29">
        <v>88681.68</v>
      </c>
      <c r="AM90" s="29">
        <v>88.72</v>
      </c>
      <c r="AN90" s="29">
        <v>160341.10999999999</v>
      </c>
      <c r="AO90" s="29">
        <v>-383.92</v>
      </c>
      <c r="AP90" s="29">
        <v>142207.74</v>
      </c>
      <c r="AQ90" s="29">
        <v>319.91000000000003</v>
      </c>
      <c r="AR90" s="29">
        <v>22781.99</v>
      </c>
      <c r="AS90" s="30">
        <v>44.54</v>
      </c>
      <c r="AT90" s="29">
        <v>93321.48</v>
      </c>
      <c r="AU90" s="29">
        <v>96.39</v>
      </c>
      <c r="AV90" s="29">
        <v>40969.440000000002</v>
      </c>
      <c r="AW90" s="30">
        <v>1.1499999999999999</v>
      </c>
      <c r="AX90" s="29">
        <v>51406.64</v>
      </c>
      <c r="AY90" s="30">
        <v>165.71</v>
      </c>
      <c r="AZ90" s="28">
        <v>4212283.57</v>
      </c>
      <c r="BA90" s="29">
        <v>-8605.9</v>
      </c>
      <c r="BB90" s="29">
        <v>141554.48000000001</v>
      </c>
      <c r="BC90" s="30">
        <v>35.07</v>
      </c>
      <c r="BD90" s="28">
        <v>30293.13</v>
      </c>
      <c r="BE90" s="30">
        <v>10.8</v>
      </c>
      <c r="BF90" s="29"/>
      <c r="BG90" s="29"/>
      <c r="BH90" s="29">
        <v>108631.37</v>
      </c>
      <c r="BI90" s="30">
        <v>27.56</v>
      </c>
      <c r="BJ90" s="29">
        <v>101322.82</v>
      </c>
      <c r="BK90" s="30">
        <v>259.45999999999998</v>
      </c>
      <c r="BL90" s="29">
        <v>34554.57</v>
      </c>
      <c r="BM90" s="30">
        <v>67.19</v>
      </c>
      <c r="BN90" s="29">
        <v>39263.69</v>
      </c>
      <c r="BO90" s="30">
        <v>83.9</v>
      </c>
      <c r="BP90" s="29">
        <v>59945.82</v>
      </c>
      <c r="BQ90" s="30">
        <v>173</v>
      </c>
      <c r="BR90" s="29">
        <v>256213.92</v>
      </c>
      <c r="BS90" s="29">
        <v>384.19</v>
      </c>
      <c r="BT90" s="29">
        <v>4234191.29</v>
      </c>
      <c r="BU90" s="29">
        <v>-12383.76</v>
      </c>
      <c r="BV90" s="29">
        <v>295038.73</v>
      </c>
      <c r="BW90" s="29">
        <v>193.99</v>
      </c>
      <c r="BX90" s="29">
        <v>68888.45</v>
      </c>
      <c r="BY90" s="30">
        <v>44.52</v>
      </c>
      <c r="BZ90" s="29">
        <v>249022.8</v>
      </c>
      <c r="CA90" s="29">
        <v>-295.2</v>
      </c>
      <c r="CB90" s="29">
        <v>9945.32</v>
      </c>
      <c r="CC90" s="30">
        <v>-1.55</v>
      </c>
      <c r="CD90" s="29">
        <v>22091.24</v>
      </c>
      <c r="CE90" s="30">
        <v>-5.65</v>
      </c>
      <c r="CF90" s="29">
        <v>29942</v>
      </c>
      <c r="CG90" s="30">
        <v>91.54</v>
      </c>
      <c r="CH90" s="29">
        <v>58844.66</v>
      </c>
      <c r="CI90" s="30">
        <v>12.89</v>
      </c>
      <c r="CJ90" s="29">
        <v>299403.92</v>
      </c>
      <c r="CK90" s="29">
        <v>239.33</v>
      </c>
      <c r="CL90" s="29">
        <v>212943.15</v>
      </c>
      <c r="CM90" s="30">
        <v>195.48</v>
      </c>
      <c r="CN90" s="28">
        <v>93495.82</v>
      </c>
      <c r="CO90" s="30">
        <v>312.85000000000002</v>
      </c>
      <c r="CP90" s="29">
        <v>141975.48000000001</v>
      </c>
      <c r="CQ90" s="30">
        <v>37.46</v>
      </c>
      <c r="CR90" s="29">
        <v>144534.01</v>
      </c>
      <c r="CS90" s="29">
        <v>185.3</v>
      </c>
      <c r="CT90" s="29">
        <v>230358.39</v>
      </c>
      <c r="CU90" s="29">
        <v>767.12</v>
      </c>
      <c r="CV90" s="29">
        <v>4234191.29</v>
      </c>
      <c r="CW90" s="29">
        <v>-12383.76</v>
      </c>
      <c r="CX90" s="29">
        <v>201018.16</v>
      </c>
      <c r="CY90" s="29">
        <v>271.64999999999998</v>
      </c>
      <c r="CZ90" s="29">
        <v>15243.98</v>
      </c>
      <c r="DA90" s="30">
        <v>-2.74</v>
      </c>
      <c r="DB90" s="29">
        <v>30293.13</v>
      </c>
      <c r="DC90" s="30">
        <v>10.8</v>
      </c>
      <c r="DD90" s="29">
        <v>7209.2</v>
      </c>
      <c r="DE90" s="30">
        <v>-9.9600000000000009</v>
      </c>
      <c r="DF90" s="28">
        <v>51001.13</v>
      </c>
      <c r="DG90" s="30">
        <v>76.67</v>
      </c>
      <c r="DH90" s="29">
        <v>15332.39</v>
      </c>
      <c r="DI90" s="30">
        <v>10.5</v>
      </c>
      <c r="DJ90" s="29">
        <v>549865.34</v>
      </c>
      <c r="DK90" s="29">
        <v>794.15</v>
      </c>
      <c r="DL90" s="29">
        <v>71976.179999999993</v>
      </c>
      <c r="DM90" s="30">
        <v>315.17</v>
      </c>
      <c r="DN90" s="29">
        <v>4234191.29</v>
      </c>
      <c r="DO90" s="29">
        <v>-12383.76</v>
      </c>
      <c r="DP90" s="29">
        <v>67080.94</v>
      </c>
      <c r="DQ90" s="30">
        <v>30.21</v>
      </c>
      <c r="DR90" s="29">
        <v>37830.49</v>
      </c>
      <c r="DS90" s="30">
        <v>-2.75</v>
      </c>
      <c r="DT90" s="29">
        <v>116030.48</v>
      </c>
      <c r="DU90" s="29">
        <v>165.34</v>
      </c>
      <c r="DV90" s="29">
        <v>28032.080000000002</v>
      </c>
      <c r="DW90" s="30">
        <v>19.13</v>
      </c>
      <c r="DX90" s="29">
        <v>122433.77</v>
      </c>
      <c r="DY90" s="30">
        <v>174.14</v>
      </c>
      <c r="DZ90" s="29">
        <v>6356.37</v>
      </c>
      <c r="EA90" s="30">
        <v>0.76</v>
      </c>
      <c r="EB90" s="29">
        <v>8975.84</v>
      </c>
      <c r="EC90" s="30">
        <v>3.07</v>
      </c>
      <c r="ED90" s="29">
        <v>7501.42</v>
      </c>
      <c r="EE90" s="30">
        <v>31.28</v>
      </c>
      <c r="EF90" s="29">
        <v>191983.85</v>
      </c>
      <c r="EG90" s="30">
        <v>229.65</v>
      </c>
      <c r="EH90" s="28">
        <v>140597.22</v>
      </c>
      <c r="EI90" s="30">
        <v>-79.62</v>
      </c>
      <c r="EJ90" s="29">
        <v>86195.38</v>
      </c>
      <c r="EK90" s="30">
        <v>0.89</v>
      </c>
      <c r="EL90" s="29">
        <v>24095.89</v>
      </c>
      <c r="EM90" s="30">
        <v>-6.7</v>
      </c>
      <c r="EN90" s="29">
        <v>37830.49</v>
      </c>
      <c r="EO90" s="30">
        <v>-2.75</v>
      </c>
      <c r="EP90" s="29">
        <v>134199.17000000001</v>
      </c>
      <c r="EQ90" s="29">
        <v>249.32</v>
      </c>
      <c r="ER90" s="29">
        <v>7708.42</v>
      </c>
      <c r="ES90" s="29">
        <v>62.55</v>
      </c>
      <c r="ET90" s="29">
        <v>142207.74</v>
      </c>
      <c r="EU90" s="29">
        <v>319.91000000000003</v>
      </c>
      <c r="EV90" s="29">
        <v>47503.360000000001</v>
      </c>
      <c r="EW90" s="30">
        <v>23.63</v>
      </c>
      <c r="EX90" s="29">
        <v>94472.12</v>
      </c>
      <c r="EY90" s="30">
        <v>13.82</v>
      </c>
    </row>
    <row r="91" spans="1:155">
      <c r="A91" s="27">
        <v>46198</v>
      </c>
      <c r="B91" s="29">
        <v>7090128.1399999997</v>
      </c>
      <c r="C91" s="29">
        <v>-12613.35</v>
      </c>
      <c r="D91" s="29">
        <v>499292.63</v>
      </c>
      <c r="E91" s="29">
        <v>1076.82</v>
      </c>
      <c r="F91" s="29">
        <v>2951022.96</v>
      </c>
      <c r="G91" s="29">
        <v>-3109.73</v>
      </c>
      <c r="H91" s="29">
        <v>253380.12</v>
      </c>
      <c r="I91" s="29">
        <v>414.85</v>
      </c>
      <c r="J91" s="29">
        <v>38275.67</v>
      </c>
      <c r="K91" s="30">
        <v>75.150000000000006</v>
      </c>
      <c r="L91" s="29">
        <v>235692.19</v>
      </c>
      <c r="M91" s="30">
        <v>312.83</v>
      </c>
      <c r="N91" s="29">
        <v>233326.77</v>
      </c>
      <c r="O91" s="29">
        <v>-353.06</v>
      </c>
      <c r="P91" s="29">
        <v>167995.11</v>
      </c>
      <c r="Q91" s="30">
        <v>211.99</v>
      </c>
      <c r="R91" s="29">
        <v>115786.39</v>
      </c>
      <c r="S91" s="29">
        <v>137.76</v>
      </c>
      <c r="T91" s="29">
        <v>7131.16</v>
      </c>
      <c r="U91" s="30">
        <v>-7.79</v>
      </c>
      <c r="V91" s="29">
        <v>121200.34</v>
      </c>
      <c r="W91" s="30">
        <v>144.11000000000001</v>
      </c>
      <c r="X91" s="29">
        <v>4296196.17</v>
      </c>
      <c r="Y91" s="29">
        <v>-11488.76</v>
      </c>
      <c r="Z91" s="29">
        <v>48218.37</v>
      </c>
      <c r="AA91" s="30">
        <v>22.63</v>
      </c>
      <c r="AB91" s="29">
        <v>189462.57</v>
      </c>
      <c r="AC91" s="30">
        <v>57</v>
      </c>
      <c r="AD91" s="29">
        <v>21576.33</v>
      </c>
      <c r="AE91" s="30">
        <v>64.72</v>
      </c>
      <c r="AF91" s="29">
        <v>21721.64</v>
      </c>
      <c r="AG91" s="30">
        <v>-5.22</v>
      </c>
      <c r="AH91" s="29">
        <v>180662.69</v>
      </c>
      <c r="AI91" s="29">
        <v>205.48</v>
      </c>
      <c r="AJ91" s="29">
        <v>87654.06</v>
      </c>
      <c r="AK91" s="29">
        <v>-7.11</v>
      </c>
      <c r="AL91" s="29">
        <v>88196.479999999996</v>
      </c>
      <c r="AM91" s="29">
        <v>67.86</v>
      </c>
      <c r="AN91" s="29">
        <v>159302.06</v>
      </c>
      <c r="AO91" s="29">
        <v>-389.79</v>
      </c>
      <c r="AP91" s="29">
        <v>140627.85</v>
      </c>
      <c r="AQ91" s="29">
        <v>473.16</v>
      </c>
      <c r="AR91" s="29">
        <v>23502.25</v>
      </c>
      <c r="AS91" s="30">
        <v>73.099999999999994</v>
      </c>
      <c r="AT91" s="29">
        <v>94101.52</v>
      </c>
      <c r="AU91" s="29">
        <v>93.61</v>
      </c>
      <c r="AV91" s="29">
        <v>40713.93</v>
      </c>
      <c r="AW91" s="30">
        <v>5.82</v>
      </c>
      <c r="AX91" s="29">
        <v>50502.61</v>
      </c>
      <c r="AY91" s="30">
        <v>240.67</v>
      </c>
      <c r="AZ91" s="28">
        <v>4558776.88</v>
      </c>
      <c r="BA91" s="29">
        <v>-11066.03</v>
      </c>
      <c r="BB91" s="29">
        <v>145427.84</v>
      </c>
      <c r="BC91" s="30">
        <v>33.979999999999997</v>
      </c>
      <c r="BD91" s="29">
        <v>31506.95</v>
      </c>
      <c r="BE91" s="30">
        <v>25.8</v>
      </c>
      <c r="BF91" s="29"/>
      <c r="BG91" s="29"/>
      <c r="BH91" s="29">
        <v>117904.96000000001</v>
      </c>
      <c r="BI91" s="30">
        <v>13.31</v>
      </c>
      <c r="BJ91" s="29">
        <v>98054.21</v>
      </c>
      <c r="BK91" s="30">
        <v>260.16000000000003</v>
      </c>
      <c r="BL91" s="29">
        <v>34526.79</v>
      </c>
      <c r="BM91" s="30">
        <v>66.48</v>
      </c>
      <c r="BN91" s="29">
        <v>38267.379999999997</v>
      </c>
      <c r="BO91" s="30">
        <v>72.92</v>
      </c>
      <c r="BP91" s="29">
        <v>59716.77</v>
      </c>
      <c r="BQ91" s="30">
        <v>225.71</v>
      </c>
      <c r="BR91" s="29">
        <v>251161.07</v>
      </c>
      <c r="BS91" s="29">
        <v>663.52</v>
      </c>
      <c r="BT91" s="29">
        <v>4592199.59</v>
      </c>
      <c r="BU91" s="29">
        <v>-14338.68</v>
      </c>
      <c r="BV91" s="29">
        <v>295644.11</v>
      </c>
      <c r="BW91" s="29">
        <v>110.19</v>
      </c>
      <c r="BX91" s="29">
        <v>69674.149999999994</v>
      </c>
      <c r="BY91" s="30">
        <v>79.88</v>
      </c>
      <c r="BZ91" s="29">
        <v>247498.54</v>
      </c>
      <c r="CA91" s="29">
        <v>-321.93</v>
      </c>
      <c r="CB91" s="29">
        <v>9848.7800000000007</v>
      </c>
      <c r="CC91" s="30">
        <v>1.75</v>
      </c>
      <c r="CD91" s="29">
        <v>21512.79</v>
      </c>
      <c r="CE91" s="30">
        <v>-5.31</v>
      </c>
      <c r="CF91" s="29">
        <v>30417.14</v>
      </c>
      <c r="CG91" s="30">
        <v>85.38</v>
      </c>
      <c r="CH91" s="29">
        <v>58775.21</v>
      </c>
      <c r="CI91" s="30">
        <v>21.89</v>
      </c>
      <c r="CJ91" s="29">
        <v>296162.7</v>
      </c>
      <c r="CK91" s="29">
        <v>297.68</v>
      </c>
      <c r="CL91" s="29">
        <v>212458.74</v>
      </c>
      <c r="CM91" s="30">
        <v>103.23</v>
      </c>
      <c r="CN91" s="28">
        <v>95884.96</v>
      </c>
      <c r="CO91" s="30">
        <v>254.56</v>
      </c>
      <c r="CP91" s="29">
        <v>145859.06</v>
      </c>
      <c r="CQ91" s="30">
        <v>36.119999999999997</v>
      </c>
      <c r="CR91" s="29">
        <v>143146.19</v>
      </c>
      <c r="CS91" s="29">
        <v>159.28</v>
      </c>
      <c r="CT91" s="29">
        <v>231301.63</v>
      </c>
      <c r="CU91" s="29">
        <v>306.13</v>
      </c>
      <c r="CV91" s="29">
        <v>4592199.59</v>
      </c>
      <c r="CW91" s="29">
        <v>-14338.68</v>
      </c>
      <c r="CX91" s="29">
        <v>195040.34</v>
      </c>
      <c r="CY91" s="29">
        <v>203.17</v>
      </c>
      <c r="CZ91" s="29">
        <v>14972.97</v>
      </c>
      <c r="DA91" s="30">
        <v>-8.98</v>
      </c>
      <c r="DB91" s="29">
        <v>31506.95</v>
      </c>
      <c r="DC91" s="30">
        <v>25.8</v>
      </c>
      <c r="DD91" s="29">
        <v>7131.16</v>
      </c>
      <c r="DE91" s="30">
        <v>-7.79</v>
      </c>
      <c r="DF91" s="28">
        <v>51332.46</v>
      </c>
      <c r="DG91" s="30">
        <v>102.6</v>
      </c>
      <c r="DH91" s="29">
        <v>14825.98</v>
      </c>
      <c r="DI91" s="30">
        <v>11.24</v>
      </c>
      <c r="DJ91" s="29">
        <v>537967.27</v>
      </c>
      <c r="DK91" s="29">
        <v>897.61</v>
      </c>
      <c r="DL91" s="29">
        <v>74537.740000000005</v>
      </c>
      <c r="DM91" s="29">
        <v>265.23</v>
      </c>
      <c r="DN91" s="29">
        <v>4592199.59</v>
      </c>
      <c r="DO91" s="29">
        <v>-14338.68</v>
      </c>
      <c r="DP91" s="29">
        <v>65228.92</v>
      </c>
      <c r="DQ91" s="30">
        <v>74.28</v>
      </c>
      <c r="DR91" s="29">
        <v>38153.129999999997</v>
      </c>
      <c r="DS91" s="30">
        <v>62.79</v>
      </c>
      <c r="DT91" s="29">
        <v>115786.39</v>
      </c>
      <c r="DU91" s="29">
        <v>137.76</v>
      </c>
      <c r="DV91" s="29">
        <v>26894.17</v>
      </c>
      <c r="DW91" s="30">
        <v>20.82</v>
      </c>
      <c r="DX91" s="29">
        <v>121200.34</v>
      </c>
      <c r="DY91" s="30">
        <v>144.11000000000001</v>
      </c>
      <c r="DZ91" s="29">
        <v>6258.92</v>
      </c>
      <c r="EA91" s="30">
        <v>3.37</v>
      </c>
      <c r="EB91" s="29">
        <v>8709.11</v>
      </c>
      <c r="EC91" s="30">
        <v>4.25</v>
      </c>
      <c r="ED91" s="29">
        <v>7263.99</v>
      </c>
      <c r="EE91" s="30">
        <v>35.11</v>
      </c>
      <c r="EF91" s="29">
        <v>191114.09</v>
      </c>
      <c r="EG91" s="30">
        <v>221.65</v>
      </c>
      <c r="EH91" s="28">
        <v>146546.1</v>
      </c>
      <c r="EI91" s="30">
        <v>-92.17</v>
      </c>
      <c r="EJ91" s="29">
        <v>86502.99</v>
      </c>
      <c r="EK91" s="30">
        <v>56.82</v>
      </c>
      <c r="EL91" s="29">
        <v>23514.78</v>
      </c>
      <c r="EM91" s="30">
        <v>-5.55</v>
      </c>
      <c r="EN91" s="28">
        <v>38153.129999999997</v>
      </c>
      <c r="EO91" s="30">
        <v>62.79</v>
      </c>
      <c r="EP91" s="29">
        <v>129330.22</v>
      </c>
      <c r="EQ91" s="29">
        <v>178.16</v>
      </c>
      <c r="ER91" s="28">
        <v>7343.99</v>
      </c>
      <c r="ES91" s="29">
        <v>97.18</v>
      </c>
      <c r="ET91" s="29">
        <v>140627.85</v>
      </c>
      <c r="EU91" s="29">
        <v>473.16</v>
      </c>
      <c r="EV91" s="29">
        <v>48218.37</v>
      </c>
      <c r="EW91" s="30">
        <v>22.63</v>
      </c>
      <c r="EX91" s="29">
        <v>97640.68</v>
      </c>
      <c r="EY91" s="30">
        <v>13.49</v>
      </c>
    </row>
    <row r="92" spans="1:155">
      <c r="A92" s="27"/>
      <c r="B92" s="29"/>
      <c r="C92" s="29"/>
      <c r="D92" s="29"/>
      <c r="E92" s="29"/>
      <c r="F92" s="29"/>
      <c r="G92" s="29"/>
      <c r="H92" s="29"/>
      <c r="I92" s="30"/>
      <c r="J92" s="29"/>
      <c r="K92" s="30"/>
      <c r="L92" s="29"/>
      <c r="M92" s="30"/>
      <c r="N92" s="29"/>
      <c r="O92" s="29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29"/>
      <c r="D93" s="29"/>
      <c r="E93" s="29"/>
      <c r="F93" s="29"/>
      <c r="G93" s="28"/>
      <c r="H93" s="29"/>
      <c r="I93" s="30"/>
      <c r="J93" s="29"/>
      <c r="K93" s="30"/>
      <c r="L93" s="29"/>
      <c r="M93" s="30"/>
      <c r="N93" s="29"/>
      <c r="O93" s="29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8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9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8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8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29"/>
      <c r="F94" s="29"/>
      <c r="G94" s="29"/>
      <c r="H94" s="29"/>
      <c r="I94" s="30"/>
      <c r="J94" s="29"/>
      <c r="K94" s="30"/>
      <c r="L94" s="29"/>
      <c r="M94" s="30"/>
      <c r="N94" s="29"/>
      <c r="O94" s="29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9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9"/>
      <c r="DG94" s="30"/>
      <c r="DH94" s="29"/>
      <c r="DI94" s="30"/>
      <c r="DJ94" s="29"/>
      <c r="DK94" s="30"/>
      <c r="DL94" s="29"/>
      <c r="DM94" s="30"/>
      <c r="DN94" s="29"/>
      <c r="DO94" s="30"/>
      <c r="DP94" s="28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29"/>
      <c r="F95" s="29"/>
      <c r="G95" s="29"/>
      <c r="H95" s="29"/>
      <c r="I95" s="30"/>
      <c r="J95" s="29"/>
      <c r="K95" s="30"/>
      <c r="L95" s="29"/>
      <c r="M95" s="29"/>
      <c r="N95" s="29"/>
      <c r="O95" s="29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8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9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8"/>
      <c r="DA95" s="30"/>
      <c r="DB95" s="29"/>
      <c r="DC95" s="30"/>
      <c r="DD95" s="29"/>
      <c r="DE95" s="30"/>
      <c r="DF95" s="29"/>
      <c r="DG95" s="30"/>
      <c r="DH95" s="28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29"/>
      <c r="F96" s="29"/>
      <c r="G96" s="29"/>
      <c r="H96" s="29"/>
      <c r="I96" s="30"/>
      <c r="J96" s="29"/>
      <c r="K96" s="30"/>
      <c r="L96" s="29"/>
      <c r="M96" s="29"/>
      <c r="N96" s="29"/>
      <c r="O96" s="29"/>
      <c r="P96" s="29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8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9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29"/>
      <c r="D97" s="29"/>
      <c r="E97" s="30"/>
      <c r="F97" s="29"/>
      <c r="G97" s="29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9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8"/>
      <c r="CW97" s="30"/>
      <c r="CX97" s="29"/>
      <c r="CY97" s="30"/>
      <c r="CZ97" s="29"/>
      <c r="DA97" s="30"/>
      <c r="DB97" s="29"/>
      <c r="DC97" s="30"/>
      <c r="DD97" s="29"/>
      <c r="DE97" s="30"/>
      <c r="DF97" s="28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29"/>
      <c r="D98" s="29"/>
      <c r="E98" s="30"/>
      <c r="F98" s="29"/>
      <c r="G98" s="29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 t="s">
        <v>178</v>
      </c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9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29"/>
      <c r="C99" s="29"/>
      <c r="D99" s="29"/>
      <c r="E99" s="30"/>
      <c r="F99" s="29"/>
      <c r="G99" s="29"/>
      <c r="H99" s="29"/>
      <c r="I99" s="30"/>
      <c r="J99" s="29"/>
      <c r="K99" s="30"/>
      <c r="L99" s="29"/>
      <c r="M99" s="30"/>
      <c r="N99" s="29"/>
      <c r="O99" s="30"/>
      <c r="P99" s="29"/>
      <c r="Q99" s="30"/>
      <c r="R99" s="29"/>
      <c r="S99" s="30"/>
      <c r="T99" s="29"/>
      <c r="U99" s="30"/>
      <c r="V99" s="28"/>
      <c r="W99" s="30"/>
      <c r="X99" s="29"/>
      <c r="Y99" s="30"/>
      <c r="Z99" s="29"/>
      <c r="AA99" s="30"/>
      <c r="AB99" s="29"/>
      <c r="AC99" s="30"/>
      <c r="AD99" s="29"/>
      <c r="AE99" s="30"/>
      <c r="AF99" s="29"/>
      <c r="AG99" s="30"/>
      <c r="AH99" s="29"/>
      <c r="AI99" s="30"/>
      <c r="AJ99" s="29"/>
      <c r="AK99" s="30"/>
      <c r="AL99" s="29"/>
      <c r="AM99" s="30"/>
      <c r="AN99" s="29"/>
      <c r="AO99" s="30"/>
      <c r="AP99" s="29"/>
      <c r="AQ99" s="30"/>
      <c r="AR99" s="29"/>
      <c r="AS99" s="30"/>
      <c r="AT99" s="29"/>
      <c r="AU99" s="30"/>
      <c r="AV99" s="29"/>
      <c r="AW99" s="30"/>
      <c r="AX99" s="29"/>
      <c r="AY99" s="30"/>
      <c r="AZ99" s="29"/>
      <c r="BA99" s="30"/>
      <c r="BB99" s="29"/>
      <c r="BC99" s="30"/>
      <c r="BD99" s="29"/>
      <c r="BE99" s="30"/>
      <c r="BF99" s="29"/>
      <c r="BG99" s="30"/>
      <c r="BH99" s="29"/>
      <c r="BI99" s="30"/>
      <c r="BJ99" s="29"/>
      <c r="BK99" s="30"/>
      <c r="BL99" s="29"/>
      <c r="BM99" s="30"/>
      <c r="BN99" s="29"/>
      <c r="BO99" s="30"/>
      <c r="BP99" s="29"/>
      <c r="BQ99" s="30"/>
      <c r="BR99" s="29"/>
      <c r="BS99" s="30"/>
      <c r="BT99" s="29"/>
      <c r="BU99" s="30"/>
      <c r="BV99" s="29"/>
      <c r="BW99" s="30"/>
      <c r="BX99" s="29"/>
      <c r="BY99" s="30"/>
      <c r="BZ99" s="29"/>
      <c r="CA99" s="30"/>
      <c r="CB99" s="29"/>
      <c r="CC99" s="30"/>
      <c r="CD99" s="29"/>
      <c r="CE99" s="30"/>
      <c r="CF99" s="29"/>
      <c r="CG99" s="30"/>
      <c r="CH99" s="29"/>
      <c r="CI99" s="30"/>
      <c r="CJ99" s="29"/>
      <c r="CK99" s="30"/>
      <c r="CL99" s="29"/>
      <c r="CM99" s="30"/>
      <c r="CN99" s="29"/>
      <c r="CO99" s="30"/>
      <c r="CP99" s="29"/>
      <c r="CQ99" s="30"/>
      <c r="CR99" s="29"/>
      <c r="CS99" s="30"/>
      <c r="CT99" s="29"/>
      <c r="CU99" s="30"/>
      <c r="CV99" s="29"/>
      <c r="CW99" s="30"/>
      <c r="CX99" s="29"/>
      <c r="CY99" s="30"/>
      <c r="CZ99" s="29"/>
      <c r="DA99" s="30"/>
      <c r="DB99" s="29"/>
      <c r="DC99" s="30"/>
      <c r="DD99" s="29"/>
      <c r="DE99" s="30"/>
      <c r="DF99" s="29"/>
      <c r="DG99" s="30"/>
      <c r="DH99" s="29"/>
      <c r="DI99" s="30"/>
      <c r="DJ99" s="29"/>
      <c r="DK99" s="30"/>
      <c r="DL99" s="29"/>
      <c r="DM99" s="30"/>
      <c r="DN99" s="29"/>
      <c r="DO99" s="30"/>
      <c r="DP99" s="29"/>
      <c r="DQ99" s="30"/>
      <c r="DR99" s="29"/>
      <c r="DS99" s="30"/>
      <c r="DT99" s="29"/>
      <c r="DU99" s="30"/>
      <c r="DV99" s="29"/>
      <c r="DW99" s="30"/>
      <c r="DX99" s="29"/>
      <c r="DY99" s="30"/>
      <c r="DZ99" s="29"/>
      <c r="EA99" s="30"/>
      <c r="EB99" s="29"/>
      <c r="EC99" s="30"/>
      <c r="ED99" s="29"/>
      <c r="EE99" s="30"/>
      <c r="EF99" s="29"/>
      <c r="EG99" s="30"/>
      <c r="EH99" s="29"/>
      <c r="EI99" s="30"/>
      <c r="EJ99" s="29"/>
      <c r="EK99" s="30"/>
      <c r="EL99" s="29"/>
      <c r="EM99" s="30"/>
      <c r="EN99" s="29"/>
      <c r="EO99" s="30"/>
      <c r="EP99" s="29"/>
      <c r="EQ99" s="30"/>
      <c r="ER99" s="29"/>
      <c r="ES99" s="30"/>
      <c r="ET99" s="29"/>
      <c r="EU99" s="30"/>
      <c r="EV99" s="29"/>
      <c r="EW99" s="30"/>
      <c r="EX99" s="29"/>
      <c r="EY99" s="30"/>
    </row>
    <row r="100" spans="1:155">
      <c r="A100" s="27"/>
      <c r="B100" s="29"/>
      <c r="C100" s="29"/>
      <c r="D100" s="29"/>
      <c r="E100" s="30"/>
      <c r="F100" s="29"/>
      <c r="G100" s="29"/>
      <c r="H100" s="29"/>
      <c r="I100" s="30"/>
      <c r="J100" s="29"/>
      <c r="K100" s="30"/>
      <c r="L100" s="29"/>
      <c r="M100" s="30"/>
      <c r="N100" s="29"/>
      <c r="O100" s="30"/>
      <c r="P100" s="29"/>
      <c r="Q100" s="30"/>
      <c r="R100" s="29"/>
      <c r="S100" s="30"/>
      <c r="T100" s="29"/>
      <c r="U100" s="30"/>
      <c r="V100" s="28"/>
      <c r="W100" s="30"/>
      <c r="X100" s="29"/>
      <c r="Y100" s="30"/>
      <c r="Z100" s="29"/>
      <c r="AA100" s="30"/>
      <c r="AB100" s="29"/>
      <c r="AC100" s="30"/>
      <c r="AD100" s="29"/>
      <c r="AE100" s="30"/>
      <c r="AF100" s="29"/>
      <c r="AG100" s="30"/>
      <c r="AH100" s="29"/>
      <c r="AI100" s="30"/>
      <c r="AJ100" s="29"/>
      <c r="AK100" s="30"/>
      <c r="AL100" s="29"/>
      <c r="AM100" s="30"/>
      <c r="AN100" s="29"/>
      <c r="AO100" s="30"/>
      <c r="AP100" s="29"/>
      <c r="AQ100" s="30"/>
      <c r="AR100" s="29"/>
      <c r="AS100" s="30"/>
      <c r="AT100" s="29"/>
      <c r="AU100" s="30"/>
      <c r="AV100" s="29"/>
      <c r="AW100" s="30"/>
      <c r="AX100" s="29"/>
      <c r="AY100" s="30"/>
      <c r="AZ100" s="29"/>
      <c r="BA100" s="30"/>
      <c r="BB100" s="29"/>
      <c r="BC100" s="30"/>
      <c r="BD100" s="29"/>
      <c r="BE100" s="30"/>
      <c r="BF100" s="29"/>
      <c r="BG100" s="30"/>
      <c r="BH100" s="29"/>
      <c r="BI100" s="30"/>
      <c r="BJ100" s="29"/>
      <c r="BK100" s="30"/>
      <c r="BL100" s="29"/>
      <c r="BM100" s="30"/>
      <c r="BN100" s="29"/>
      <c r="BO100" s="30"/>
      <c r="BP100" s="29"/>
      <c r="BQ100" s="30"/>
      <c r="BR100" s="29"/>
      <c r="BS100" s="30"/>
      <c r="BT100" s="29"/>
      <c r="BU100" s="30"/>
      <c r="BV100" s="29"/>
      <c r="BW100" s="30"/>
      <c r="BX100" s="29"/>
      <c r="BY100" s="30"/>
      <c r="BZ100" s="29"/>
      <c r="CA100" s="30"/>
      <c r="CB100" s="29"/>
      <c r="CC100" s="30"/>
      <c r="CD100" s="29"/>
      <c r="CE100" s="30"/>
      <c r="CF100" s="29"/>
      <c r="CG100" s="30"/>
      <c r="CH100" s="29"/>
      <c r="CI100" s="30"/>
      <c r="CJ100" s="29"/>
      <c r="CK100" s="30"/>
      <c r="CL100" s="28"/>
      <c r="CM100" s="30"/>
      <c r="CN100" s="29"/>
      <c r="CO100" s="30"/>
      <c r="CP100" s="29"/>
      <c r="CQ100" s="30"/>
      <c r="CR100" s="29"/>
      <c r="CS100" s="30"/>
      <c r="CT100" s="29"/>
      <c r="CU100" s="30"/>
      <c r="CV100" s="29"/>
      <c r="CW100" s="30"/>
      <c r="CX100" s="29"/>
      <c r="CY100" s="30"/>
      <c r="CZ100" s="29"/>
      <c r="DA100" s="30"/>
      <c r="DB100" s="29"/>
      <c r="DC100" s="30"/>
      <c r="DD100" s="29"/>
      <c r="DE100" s="30"/>
      <c r="DF100" s="29"/>
      <c r="DG100" s="30"/>
      <c r="DH100" s="28"/>
      <c r="DI100" s="30"/>
      <c r="DJ100" s="29"/>
      <c r="DK100" s="30"/>
      <c r="DL100" s="29"/>
      <c r="DM100" s="30"/>
      <c r="DN100" s="29"/>
      <c r="DO100" s="30"/>
      <c r="DP100" s="29"/>
      <c r="DQ100" s="30"/>
      <c r="DR100" s="29"/>
      <c r="DS100" s="30"/>
      <c r="DT100" s="29"/>
      <c r="DU100" s="30"/>
      <c r="DV100" s="29"/>
      <c r="DW100" s="30"/>
      <c r="DX100" s="29"/>
      <c r="DY100" s="30"/>
      <c r="DZ100" s="29"/>
      <c r="EA100" s="30"/>
      <c r="EB100" s="29"/>
      <c r="EC100" s="30"/>
      <c r="ED100" s="29"/>
      <c r="EE100" s="30"/>
      <c r="EF100" s="29"/>
      <c r="EG100" s="30"/>
      <c r="EH100" s="28"/>
      <c r="EI100" s="30"/>
      <c r="EJ100" s="29"/>
      <c r="EK100" s="30"/>
      <c r="EL100" s="29"/>
      <c r="EM100" s="30"/>
      <c r="EN100" s="29"/>
      <c r="EO100" s="30"/>
      <c r="EP100" s="29"/>
      <c r="EQ100" s="30"/>
      <c r="ER100" s="29"/>
      <c r="ES100" s="30"/>
      <c r="ET100" s="29"/>
      <c r="EU100" s="30"/>
      <c r="EV100" s="29"/>
      <c r="EW100" s="30"/>
      <c r="EX100" s="29"/>
      <c r="EY100" s="30"/>
    </row>
    <row r="101" spans="1:155">
      <c r="A101" s="27"/>
      <c r="B101" s="29"/>
      <c r="C101" s="29"/>
      <c r="D101" s="29"/>
      <c r="E101" s="30"/>
      <c r="F101" s="29"/>
      <c r="G101" s="29"/>
      <c r="H101" s="29"/>
      <c r="I101" s="30"/>
      <c r="J101" s="29"/>
      <c r="K101" s="30"/>
      <c r="L101" s="29"/>
      <c r="M101" s="30"/>
      <c r="N101" s="29"/>
      <c r="O101" s="30"/>
      <c r="P101" s="29"/>
      <c r="Q101" s="30"/>
      <c r="R101" s="29"/>
      <c r="S101" s="30"/>
      <c r="T101" s="29"/>
      <c r="U101" s="30"/>
      <c r="V101" s="28"/>
      <c r="W101" s="30"/>
      <c r="X101" s="29"/>
      <c r="Y101" s="30"/>
      <c r="Z101" s="29"/>
      <c r="AA101" s="30"/>
      <c r="AB101" s="29"/>
      <c r="AC101" s="30"/>
      <c r="AD101" s="29"/>
      <c r="AE101" s="30"/>
      <c r="AF101" s="29"/>
      <c r="AG101" s="30"/>
      <c r="AH101" s="29"/>
      <c r="AI101" s="30"/>
      <c r="AJ101" s="29"/>
      <c r="AK101" s="30"/>
      <c r="AL101" s="29"/>
      <c r="AM101" s="30"/>
      <c r="AN101" s="29"/>
      <c r="AO101" s="30"/>
      <c r="AP101" s="29"/>
      <c r="AQ101" s="30"/>
      <c r="AR101" s="29"/>
      <c r="AS101" s="30"/>
      <c r="AT101" s="29"/>
      <c r="AU101" s="30"/>
      <c r="AV101" s="29"/>
      <c r="AW101" s="30"/>
      <c r="AX101" s="29"/>
      <c r="AY101" s="30"/>
      <c r="AZ101" s="29"/>
      <c r="BA101" s="30"/>
      <c r="BB101" s="29"/>
      <c r="BC101" s="30"/>
      <c r="BD101" s="29"/>
      <c r="BE101" s="30"/>
      <c r="BF101" s="29"/>
      <c r="BG101" s="30"/>
      <c r="BH101" s="29"/>
      <c r="BI101" s="30"/>
      <c r="BJ101" s="29"/>
      <c r="BK101" s="30"/>
      <c r="BL101" s="29"/>
      <c r="BM101" s="30"/>
      <c r="BN101" s="29"/>
      <c r="BO101" s="30"/>
      <c r="BP101" s="29"/>
      <c r="BQ101" s="30"/>
      <c r="BR101" s="29"/>
      <c r="BS101" s="30"/>
      <c r="BT101" s="29"/>
      <c r="BU101" s="30"/>
      <c r="BV101" s="29"/>
      <c r="BW101" s="30"/>
      <c r="BX101" s="29"/>
      <c r="BY101" s="30"/>
      <c r="BZ101" s="29"/>
      <c r="CA101" s="30"/>
      <c r="CB101" s="29"/>
      <c r="CC101" s="30"/>
      <c r="CD101" s="29"/>
      <c r="CE101" s="30"/>
      <c r="CF101" s="29"/>
      <c r="CG101" s="30"/>
      <c r="CH101" s="29"/>
      <c r="CI101" s="30"/>
      <c r="CJ101" s="29"/>
      <c r="CK101" s="30"/>
      <c r="CL101" s="29"/>
      <c r="CM101" s="30"/>
      <c r="CN101" s="29"/>
      <c r="CO101" s="30"/>
      <c r="CP101" s="29"/>
      <c r="CQ101" s="30"/>
      <c r="CR101" s="29"/>
      <c r="CS101" s="30"/>
      <c r="CT101" s="29"/>
      <c r="CU101" s="30"/>
      <c r="CV101" s="29"/>
      <c r="CW101" s="30"/>
      <c r="CX101" s="29"/>
      <c r="CY101" s="30"/>
      <c r="CZ101" s="29"/>
      <c r="DA101" s="30"/>
      <c r="DB101" s="29"/>
      <c r="DC101" s="30"/>
      <c r="DD101" s="29"/>
      <c r="DE101" s="30"/>
      <c r="DF101" s="29"/>
      <c r="DG101" s="30"/>
      <c r="DH101" s="29"/>
      <c r="DI101" s="30"/>
      <c r="DJ101" s="29"/>
      <c r="DK101" s="30"/>
      <c r="DL101" s="29"/>
      <c r="DM101" s="30"/>
      <c r="DN101" s="29"/>
      <c r="DO101" s="30"/>
      <c r="DP101" s="29"/>
      <c r="DQ101" s="30"/>
      <c r="DR101" s="29"/>
      <c r="DS101" s="30"/>
      <c r="DT101" s="29"/>
      <c r="DU101" s="30"/>
      <c r="DV101" s="29"/>
      <c r="DW101" s="30"/>
      <c r="DX101" s="29"/>
      <c r="DY101" s="30"/>
      <c r="DZ101" s="29"/>
      <c r="EA101" s="30"/>
      <c r="EB101" s="29"/>
      <c r="EC101" s="30"/>
      <c r="ED101" s="29"/>
      <c r="EE101" s="30"/>
      <c r="EF101" s="29"/>
      <c r="EG101" s="30"/>
      <c r="EH101" s="29"/>
      <c r="EI101" s="30"/>
      <c r="EJ101" s="29"/>
      <c r="EK101" s="30"/>
      <c r="EL101" s="29"/>
      <c r="EM101" s="30"/>
      <c r="EN101" s="29"/>
      <c r="EO101" s="30"/>
      <c r="EP101" s="29"/>
      <c r="EQ101" s="30"/>
      <c r="ER101" s="29"/>
      <c r="ES101" s="30"/>
      <c r="ET101" s="29"/>
      <c r="EU101" s="30"/>
      <c r="EV101" s="29"/>
      <c r="EW101" s="30"/>
      <c r="EX101" s="29"/>
      <c r="EY101" s="30"/>
    </row>
    <row r="102" spans="1:155">
      <c r="A102" s="27"/>
      <c r="B102" s="29"/>
      <c r="C102" s="29"/>
      <c r="D102" s="29"/>
      <c r="E102" s="30"/>
      <c r="F102" s="29"/>
      <c r="G102" s="30"/>
      <c r="H102" s="29"/>
      <c r="I102" s="30"/>
      <c r="J102" s="29"/>
      <c r="K102" s="30"/>
      <c r="L102" s="29"/>
      <c r="M102" s="30"/>
      <c r="N102" s="29"/>
      <c r="O102" s="30"/>
      <c r="P102" s="29"/>
      <c r="Q102" s="30"/>
      <c r="R102" s="29"/>
      <c r="S102" s="30"/>
      <c r="T102" s="29"/>
      <c r="U102" s="30"/>
      <c r="V102" s="28"/>
      <c r="W102" s="30"/>
      <c r="X102" s="29"/>
      <c r="Y102" s="30"/>
      <c r="Z102" s="29"/>
      <c r="AA102" s="30"/>
      <c r="AB102" s="29"/>
      <c r="AC102" s="30"/>
      <c r="AD102" s="29"/>
      <c r="AE102" s="30"/>
      <c r="AF102" s="29"/>
      <c r="AG102" s="30"/>
      <c r="AH102" s="29"/>
      <c r="AI102" s="30"/>
      <c r="AJ102" s="29"/>
      <c r="AK102" s="30"/>
      <c r="AL102" s="29"/>
      <c r="AM102" s="30"/>
      <c r="AN102" s="29"/>
      <c r="AO102" s="30"/>
      <c r="AP102" s="29"/>
      <c r="AQ102" s="30"/>
      <c r="AR102" s="29"/>
      <c r="AS102" s="30"/>
      <c r="AT102" s="29"/>
      <c r="AU102" s="30"/>
      <c r="AV102" s="29"/>
      <c r="AW102" s="30"/>
      <c r="AX102" s="29"/>
      <c r="AY102" s="30"/>
      <c r="AZ102" s="29"/>
      <c r="BA102" s="30"/>
      <c r="BB102" s="29"/>
      <c r="BC102" s="30"/>
      <c r="BD102" s="29"/>
      <c r="BE102" s="30"/>
      <c r="BF102" s="29"/>
      <c r="BG102" s="30"/>
      <c r="BH102" s="29"/>
      <c r="BI102" s="30"/>
      <c r="BJ102" s="29"/>
      <c r="BK102" s="30"/>
      <c r="BL102" s="29"/>
      <c r="BM102" s="30"/>
      <c r="BN102" s="29"/>
      <c r="BO102" s="30"/>
      <c r="BP102" s="29"/>
      <c r="BQ102" s="30"/>
      <c r="BR102" s="29"/>
      <c r="BS102" s="30"/>
      <c r="BT102" s="29"/>
      <c r="BU102" s="30"/>
      <c r="BV102" s="28"/>
      <c r="BW102" s="30"/>
      <c r="BX102" s="29"/>
      <c r="BY102" s="30"/>
      <c r="BZ102" s="29"/>
      <c r="CA102" s="30"/>
      <c r="CB102" s="29"/>
      <c r="CC102" s="30"/>
      <c r="CD102" s="29"/>
      <c r="CE102" s="30"/>
      <c r="CF102" s="29"/>
      <c r="CG102" s="30"/>
      <c r="CH102" s="29"/>
      <c r="CI102" s="30"/>
      <c r="CJ102" s="29"/>
      <c r="CK102" s="30"/>
      <c r="CL102" s="29"/>
      <c r="CM102" s="30"/>
      <c r="CN102" s="29"/>
      <c r="CO102" s="30"/>
      <c r="CP102" s="29"/>
      <c r="CQ102" s="30"/>
      <c r="CR102" s="29"/>
      <c r="CS102" s="30"/>
      <c r="CT102" s="29"/>
      <c r="CU102" s="30"/>
      <c r="CV102" s="29"/>
      <c r="CW102" s="30"/>
      <c r="CX102" s="29"/>
      <c r="CY102" s="30"/>
      <c r="CZ102" s="29"/>
      <c r="DA102" s="30"/>
      <c r="DB102" s="29"/>
      <c r="DC102" s="30"/>
      <c r="DD102" s="29"/>
      <c r="DE102" s="30"/>
      <c r="DF102" s="29"/>
      <c r="DG102" s="30"/>
      <c r="DH102" s="29"/>
      <c r="DI102" s="30"/>
      <c r="DJ102" s="29"/>
      <c r="DK102" s="30"/>
      <c r="DL102" s="29"/>
      <c r="DM102" s="30"/>
      <c r="DN102" s="29"/>
      <c r="DO102" s="30"/>
      <c r="DP102" s="29"/>
      <c r="DQ102" s="30"/>
      <c r="DR102" s="29"/>
      <c r="DS102" s="30"/>
      <c r="DT102" s="29"/>
      <c r="DU102" s="30"/>
      <c r="DV102" s="29"/>
      <c r="DW102" s="30"/>
      <c r="DX102" s="29"/>
      <c r="DY102" s="30"/>
      <c r="DZ102" s="29"/>
      <c r="EA102" s="30"/>
      <c r="EB102" s="29"/>
      <c r="EC102" s="30"/>
      <c r="ED102" s="29"/>
      <c r="EE102" s="30"/>
      <c r="EF102" s="29"/>
      <c r="EG102" s="30"/>
      <c r="EH102" s="29"/>
      <c r="EI102" s="30"/>
      <c r="EJ102" s="29"/>
      <c r="EK102" s="30"/>
      <c r="EL102" s="29"/>
      <c r="EM102" s="30"/>
      <c r="EN102" s="29"/>
      <c r="EO102" s="30"/>
      <c r="EP102" s="29"/>
      <c r="EQ102" s="30"/>
      <c r="ER102" s="29"/>
      <c r="ES102" s="30"/>
      <c r="ET102" s="29"/>
      <c r="EU102" s="30"/>
      <c r="EV102" s="29"/>
      <c r="EW102" s="30"/>
      <c r="EX102" s="29"/>
      <c r="EY102" s="30"/>
    </row>
    <row r="103" spans="1:155">
      <c r="A103" s="27"/>
      <c r="B103" s="29"/>
      <c r="C103" s="29"/>
      <c r="D103" s="29"/>
      <c r="E103" s="30"/>
      <c r="F103" s="29"/>
      <c r="G103" s="30"/>
      <c r="H103" s="29"/>
      <c r="I103" s="30"/>
      <c r="J103" s="29"/>
      <c r="K103" s="30"/>
      <c r="L103" s="29"/>
      <c r="M103" s="30"/>
      <c r="N103" s="29"/>
      <c r="O103" s="30"/>
      <c r="P103" s="29"/>
      <c r="Q103" s="30"/>
      <c r="R103" s="29"/>
      <c r="S103" s="30"/>
      <c r="T103" s="29"/>
      <c r="U103" s="30"/>
      <c r="V103" s="28"/>
      <c r="W103" s="30"/>
      <c r="X103" s="29"/>
      <c r="Y103" s="30"/>
      <c r="Z103" s="29"/>
      <c r="AA103" s="30"/>
      <c r="AB103" s="29"/>
      <c r="AC103" s="30"/>
      <c r="AD103" s="29"/>
      <c r="AE103" s="30"/>
      <c r="AF103" s="29"/>
      <c r="AG103" s="30"/>
      <c r="AH103" s="29"/>
      <c r="AI103" s="30"/>
      <c r="AJ103" s="29"/>
      <c r="AK103" s="30"/>
      <c r="AL103" s="29"/>
      <c r="AM103" s="30"/>
      <c r="AN103" s="29"/>
      <c r="AO103" s="30"/>
      <c r="AP103" s="29"/>
      <c r="AQ103" s="30"/>
      <c r="AR103" s="29"/>
      <c r="AS103" s="30"/>
      <c r="AT103" s="29"/>
      <c r="AU103" s="30"/>
      <c r="AV103" s="29"/>
      <c r="AW103" s="30"/>
      <c r="AX103" s="29"/>
      <c r="AY103" s="30"/>
      <c r="AZ103" s="29"/>
      <c r="BA103" s="30"/>
      <c r="BB103" s="29"/>
      <c r="BC103" s="30"/>
      <c r="BD103" s="29"/>
      <c r="BE103" s="30"/>
      <c r="BF103" s="29"/>
      <c r="BG103" s="30"/>
      <c r="BH103" s="29"/>
      <c r="BI103" s="30"/>
      <c r="BJ103" s="29"/>
      <c r="BK103" s="30"/>
      <c r="BL103" s="29"/>
      <c r="BM103" s="30"/>
      <c r="BN103" s="29"/>
      <c r="BO103" s="30"/>
      <c r="BP103" s="29"/>
      <c r="BQ103" s="30"/>
      <c r="BR103" s="29"/>
      <c r="BS103" s="30"/>
      <c r="BT103" s="29"/>
      <c r="BU103" s="30"/>
      <c r="BV103" s="28"/>
      <c r="BW103" s="30"/>
      <c r="BX103" s="29"/>
      <c r="BY103" s="30"/>
      <c r="BZ103" s="29"/>
      <c r="CA103" s="30"/>
      <c r="CB103" s="29"/>
      <c r="CC103" s="30"/>
      <c r="CD103" s="29"/>
      <c r="CE103" s="30"/>
      <c r="CF103" s="29"/>
      <c r="CG103" s="30"/>
      <c r="CH103" s="29"/>
      <c r="CI103" s="30"/>
      <c r="CJ103" s="29"/>
      <c r="CK103" s="30"/>
      <c r="CL103" s="29"/>
      <c r="CM103" s="30"/>
      <c r="CN103" s="29"/>
      <c r="CO103" s="30"/>
      <c r="CP103" s="29"/>
      <c r="CQ103" s="30"/>
      <c r="CR103" s="29"/>
      <c r="CS103" s="30"/>
      <c r="CT103" s="29"/>
      <c r="CU103" s="30"/>
      <c r="CV103" s="29"/>
      <c r="CW103" s="30"/>
      <c r="CX103" s="29"/>
      <c r="CY103" s="30"/>
      <c r="CZ103" s="29"/>
      <c r="DA103" s="30"/>
      <c r="DB103" s="29"/>
      <c r="DC103" s="30"/>
      <c r="DD103" s="29"/>
      <c r="DE103" s="30"/>
      <c r="DF103" s="29"/>
      <c r="DG103" s="30"/>
      <c r="DH103" s="29"/>
      <c r="DI103" s="30"/>
      <c r="DJ103" s="29"/>
      <c r="DK103" s="30"/>
      <c r="DL103" s="29"/>
      <c r="DM103" s="30"/>
      <c r="DN103" s="29"/>
      <c r="DO103" s="30"/>
      <c r="DP103" s="29"/>
      <c r="DQ103" s="30"/>
      <c r="DR103" s="29"/>
      <c r="DS103" s="30"/>
      <c r="DT103" s="29"/>
      <c r="DU103" s="30"/>
      <c r="DV103" s="29"/>
      <c r="DW103" s="30"/>
      <c r="DX103" s="29"/>
      <c r="DY103" s="30"/>
      <c r="DZ103" s="29"/>
      <c r="EA103" s="30"/>
      <c r="EB103" s="29"/>
      <c r="EC103" s="30"/>
      <c r="ED103" s="29"/>
      <c r="EE103" s="30"/>
      <c r="EF103" s="29"/>
      <c r="EG103" s="30"/>
      <c r="EH103" s="29"/>
      <c r="EI103" s="30"/>
      <c r="EJ103" s="28"/>
      <c r="EK103" s="30"/>
      <c r="EL103" s="29"/>
      <c r="EM103" s="30"/>
      <c r="EN103" s="29"/>
      <c r="EO103" s="30"/>
      <c r="EP103" s="29"/>
      <c r="EQ103" s="30"/>
      <c r="ER103" s="29"/>
      <c r="ES103" s="30"/>
      <c r="ET103" s="28"/>
      <c r="EU103" s="30"/>
      <c r="EV103" s="29"/>
      <c r="EW103" s="30"/>
      <c r="EX103" s="29"/>
      <c r="EY103" s="30"/>
    </row>
    <row r="104" spans="1:155">
      <c r="A104" s="27"/>
      <c r="B104" s="29"/>
      <c r="C104" s="29"/>
      <c r="D104" s="29"/>
      <c r="E104" s="30"/>
      <c r="F104" s="29"/>
      <c r="G104" s="30"/>
      <c r="H104" s="29"/>
      <c r="I104" s="30"/>
      <c r="J104" s="29"/>
      <c r="K104" s="30"/>
      <c r="L104" s="29"/>
      <c r="M104" s="30"/>
      <c r="N104" s="29"/>
      <c r="O104" s="30"/>
      <c r="P104" s="29"/>
      <c r="Q104" s="30"/>
      <c r="R104" s="29"/>
      <c r="S104" s="30"/>
      <c r="T104" s="29"/>
      <c r="U104" s="30"/>
      <c r="V104" s="28"/>
      <c r="W104" s="30"/>
      <c r="X104" s="29"/>
      <c r="Y104" s="30"/>
      <c r="Z104" s="29"/>
      <c r="AA104" s="30"/>
      <c r="AB104" s="29"/>
      <c r="AC104" s="30"/>
      <c r="AD104" s="29"/>
      <c r="AE104" s="30"/>
      <c r="AF104" s="29"/>
      <c r="AG104" s="30"/>
      <c r="AH104" s="29"/>
      <c r="AI104" s="30"/>
      <c r="AJ104" s="29"/>
      <c r="AK104" s="30"/>
      <c r="AL104" s="29"/>
      <c r="AM104" s="30"/>
      <c r="AN104" s="29"/>
      <c r="AO104" s="30"/>
      <c r="AP104" s="29"/>
      <c r="AQ104" s="30"/>
      <c r="AR104" s="29"/>
      <c r="AS104" s="30"/>
      <c r="AT104" s="29"/>
      <c r="AU104" s="30"/>
      <c r="AV104" s="29"/>
      <c r="AW104" s="30"/>
      <c r="AX104" s="29"/>
      <c r="AY104" s="30"/>
      <c r="AZ104" s="29"/>
      <c r="BA104" s="30"/>
      <c r="BB104" s="29"/>
      <c r="BC104" s="30"/>
      <c r="BD104" s="29"/>
      <c r="BE104" s="30"/>
      <c r="BF104" s="29"/>
      <c r="BG104" s="30"/>
      <c r="BH104" s="29"/>
      <c r="BI104" s="30"/>
      <c r="BJ104" s="29"/>
      <c r="BK104" s="30"/>
      <c r="BL104" s="29"/>
      <c r="BM104" s="30"/>
      <c r="BN104" s="29"/>
      <c r="BO104" s="30"/>
      <c r="BP104" s="29"/>
      <c r="BQ104" s="30"/>
      <c r="BR104" s="29"/>
      <c r="BS104" s="30"/>
      <c r="BT104" s="29"/>
      <c r="BU104" s="30"/>
      <c r="BV104" s="29"/>
      <c r="BW104" s="30"/>
      <c r="BX104" s="29"/>
      <c r="BY104" s="30"/>
      <c r="BZ104" s="29"/>
      <c r="CA104" s="30"/>
      <c r="CB104" s="29"/>
      <c r="CC104" s="30"/>
      <c r="CD104" s="29"/>
      <c r="CE104" s="30"/>
      <c r="CF104" s="29"/>
      <c r="CG104" s="30"/>
      <c r="CH104" s="29"/>
      <c r="CI104" s="30"/>
      <c r="CJ104" s="29"/>
      <c r="CK104" s="30"/>
      <c r="CL104" s="29"/>
      <c r="CM104" s="30"/>
      <c r="CN104" s="29"/>
      <c r="CO104" s="30"/>
      <c r="CP104" s="29"/>
      <c r="CQ104" s="30"/>
      <c r="CR104" s="29"/>
      <c r="CS104" s="30"/>
      <c r="CT104" s="29"/>
      <c r="CU104" s="30"/>
      <c r="CV104" s="29"/>
      <c r="CW104" s="30"/>
      <c r="CX104" s="29"/>
      <c r="CY104" s="30"/>
      <c r="CZ104" s="29"/>
      <c r="DA104" s="30"/>
      <c r="DB104" s="29"/>
      <c r="DC104" s="30"/>
      <c r="DD104" s="29"/>
      <c r="DE104" s="30"/>
      <c r="DF104" s="29"/>
      <c r="DG104" s="30"/>
      <c r="DH104" s="29"/>
      <c r="DI104" s="30"/>
      <c r="DJ104" s="29"/>
      <c r="DK104" s="30"/>
      <c r="DL104" s="29"/>
      <c r="DM104" s="30"/>
      <c r="DN104" s="29"/>
      <c r="DO104" s="30"/>
      <c r="DP104" s="29"/>
      <c r="DQ104" s="30"/>
      <c r="DR104" s="29"/>
      <c r="DS104" s="30"/>
      <c r="DT104" s="29"/>
      <c r="DU104" s="30"/>
      <c r="DV104" s="29"/>
      <c r="DW104" s="30"/>
      <c r="DX104" s="29"/>
      <c r="DY104" s="30"/>
      <c r="DZ104" s="29"/>
      <c r="EA104" s="30"/>
      <c r="EB104" s="29"/>
      <c r="EC104" s="30"/>
      <c r="ED104" s="29"/>
      <c r="EE104" s="30"/>
      <c r="EF104" s="29"/>
      <c r="EG104" s="30"/>
      <c r="EH104" s="29"/>
      <c r="EI104" s="30"/>
      <c r="EJ104" s="29"/>
      <c r="EK104" s="30"/>
      <c r="EL104" s="29"/>
      <c r="EM104" s="30"/>
      <c r="EN104" s="29"/>
      <c r="EO104" s="30"/>
      <c r="EP104" s="29"/>
      <c r="EQ104" s="30"/>
      <c r="ER104" s="29"/>
      <c r="ES104" s="30"/>
      <c r="ET104" s="28"/>
      <c r="EU104" s="30"/>
      <c r="EV104" s="29"/>
      <c r="EW104" s="30"/>
      <c r="EX104" s="29"/>
      <c r="EY104" s="30"/>
    </row>
    <row r="105" spans="1:155">
      <c r="A105" s="27"/>
      <c r="B105" s="29"/>
      <c r="C105" s="29"/>
      <c r="D105" s="29"/>
      <c r="E105" s="30"/>
      <c r="F105" s="29"/>
      <c r="G105" s="30"/>
      <c r="H105" s="29"/>
      <c r="I105" s="30"/>
      <c r="J105" s="29"/>
      <c r="K105" s="30"/>
      <c r="L105" s="29"/>
      <c r="M105" s="30"/>
      <c r="N105" s="29"/>
      <c r="O105" s="30"/>
      <c r="P105" s="29"/>
      <c r="Q105" s="30"/>
      <c r="R105" s="29"/>
      <c r="S105" s="30"/>
      <c r="T105" s="29"/>
      <c r="U105" s="30"/>
      <c r="V105" s="28"/>
      <c r="W105" s="30"/>
      <c r="X105" s="29"/>
      <c r="Y105" s="30"/>
      <c r="Z105" s="29"/>
      <c r="AA105" s="30"/>
      <c r="AB105" s="29"/>
      <c r="AC105" s="30"/>
      <c r="AD105" s="29"/>
      <c r="AE105" s="30"/>
      <c r="AF105" s="29"/>
      <c r="AG105" s="30"/>
      <c r="AH105" s="29"/>
      <c r="AI105" s="30"/>
      <c r="AJ105" s="29"/>
      <c r="AK105" s="30"/>
      <c r="AL105" s="29"/>
      <c r="AM105" s="30"/>
      <c r="AN105" s="29"/>
      <c r="AO105" s="30"/>
      <c r="AP105" s="29"/>
      <c r="AQ105" s="30"/>
      <c r="AR105" s="29"/>
      <c r="AS105" s="30"/>
      <c r="AT105" s="29"/>
      <c r="AU105" s="30"/>
      <c r="AV105" s="29"/>
      <c r="AW105" s="30"/>
      <c r="AX105" s="29"/>
      <c r="AY105" s="30"/>
      <c r="AZ105" s="29"/>
      <c r="BA105" s="30"/>
      <c r="BB105" s="29"/>
      <c r="BC105" s="30"/>
      <c r="BD105" s="29"/>
      <c r="BE105" s="30"/>
      <c r="BF105" s="29"/>
      <c r="BG105" s="30"/>
      <c r="BH105" s="29"/>
      <c r="BI105" s="30"/>
      <c r="BJ105" s="29"/>
      <c r="BK105" s="30"/>
      <c r="BL105" s="29"/>
      <c r="BM105" s="30"/>
      <c r="BN105" s="29"/>
      <c r="BO105" s="30"/>
      <c r="BP105" s="29"/>
      <c r="BQ105" s="30"/>
      <c r="BR105" s="29"/>
      <c r="BS105" s="30"/>
      <c r="BT105" s="29"/>
      <c r="BU105" s="30"/>
      <c r="BV105" s="28"/>
      <c r="BW105" s="30"/>
      <c r="BX105" s="28"/>
      <c r="BY105" s="30"/>
      <c r="BZ105" s="29"/>
      <c r="CA105" s="30"/>
      <c r="CB105" s="29"/>
      <c r="CC105" s="30"/>
      <c r="CD105" s="29"/>
      <c r="CE105" s="30"/>
      <c r="CF105" s="29"/>
      <c r="CG105" s="30"/>
      <c r="CH105" s="29"/>
      <c r="CI105" s="30"/>
      <c r="CJ105" s="29"/>
      <c r="CK105" s="30"/>
      <c r="CL105" s="29"/>
      <c r="CM105" s="30"/>
      <c r="CN105" s="29"/>
      <c r="CO105" s="30"/>
      <c r="CP105" s="29"/>
      <c r="CQ105" s="30"/>
      <c r="CR105" s="29"/>
      <c r="CS105" s="30"/>
      <c r="CT105" s="29"/>
      <c r="CU105" s="30"/>
      <c r="CV105" s="29"/>
      <c r="CW105" s="30"/>
      <c r="CX105" s="29"/>
      <c r="CY105" s="30"/>
      <c r="CZ105" s="29"/>
      <c r="DA105" s="30"/>
      <c r="DB105" s="29"/>
      <c r="DC105" s="30"/>
      <c r="DD105" s="29"/>
      <c r="DE105" s="30"/>
      <c r="DF105" s="29"/>
      <c r="DG105" s="30"/>
      <c r="DH105" s="29"/>
      <c r="DI105" s="30"/>
      <c r="DJ105" s="29"/>
      <c r="DK105" s="30"/>
      <c r="DL105" s="29"/>
      <c r="DM105" s="30"/>
      <c r="DN105" s="29"/>
      <c r="DO105" s="30"/>
      <c r="DP105" s="29"/>
      <c r="DQ105" s="30"/>
      <c r="DR105" s="29"/>
      <c r="DS105" s="30"/>
      <c r="DT105" s="29"/>
      <c r="DU105" s="30"/>
      <c r="DV105" s="29"/>
      <c r="DW105" s="30"/>
      <c r="DX105" s="29"/>
      <c r="DY105" s="30"/>
      <c r="DZ105" s="29"/>
      <c r="EA105" s="30"/>
      <c r="EB105" s="29"/>
      <c r="EC105" s="30"/>
      <c r="ED105" s="29"/>
      <c r="EE105" s="30"/>
      <c r="EF105" s="29"/>
      <c r="EG105" s="30"/>
      <c r="EH105" s="29"/>
      <c r="EI105" s="30"/>
      <c r="EJ105" s="29"/>
      <c r="EK105" s="30"/>
      <c r="EL105" s="29"/>
      <c r="EM105" s="30"/>
      <c r="EN105" s="29"/>
      <c r="EO105" s="30"/>
      <c r="EP105" s="29"/>
      <c r="EQ105" s="30"/>
      <c r="ER105" s="29"/>
      <c r="ES105" s="30"/>
      <c r="ET105" s="29"/>
      <c r="EU105" s="30"/>
      <c r="EV105" s="29"/>
      <c r="EW105" s="30"/>
      <c r="EX105" s="29"/>
      <c r="EY105" s="30"/>
    </row>
    <row r="106" spans="1:155">
      <c r="A106" s="27"/>
      <c r="B106" s="29"/>
      <c r="C106" s="29"/>
      <c r="D106" s="29"/>
      <c r="E106" s="30"/>
      <c r="F106" s="29"/>
      <c r="G106" s="30"/>
      <c r="H106" s="29"/>
      <c r="I106" s="30"/>
      <c r="J106" s="29"/>
      <c r="K106" s="30"/>
      <c r="L106" s="29"/>
      <c r="M106" s="30"/>
      <c r="N106" s="29"/>
      <c r="O106" s="30"/>
      <c r="P106" s="29"/>
      <c r="Q106" s="30"/>
      <c r="R106" s="29"/>
      <c r="S106" s="30"/>
      <c r="T106" s="29"/>
      <c r="U106" s="30"/>
      <c r="V106" s="28"/>
      <c r="W106" s="30"/>
      <c r="X106" s="29"/>
      <c r="Y106" s="30"/>
      <c r="Z106" s="29"/>
      <c r="AA106" s="30"/>
      <c r="AB106" s="29"/>
      <c r="AC106" s="30"/>
      <c r="AD106" s="29"/>
      <c r="AE106" s="30"/>
      <c r="AF106" s="29"/>
      <c r="AG106" s="30"/>
      <c r="AH106" s="29"/>
      <c r="AI106" s="30"/>
      <c r="AJ106" s="29"/>
      <c r="AK106" s="30"/>
      <c r="AL106" s="29"/>
      <c r="AM106" s="30"/>
      <c r="AN106" s="29"/>
      <c r="AO106" s="30"/>
      <c r="AP106" s="29"/>
      <c r="AQ106" s="30"/>
      <c r="AR106" s="29"/>
      <c r="AS106" s="30"/>
      <c r="AT106" s="29"/>
      <c r="AU106" s="30"/>
      <c r="AV106" s="29"/>
      <c r="AW106" s="30"/>
      <c r="AX106" s="29"/>
      <c r="AY106" s="30"/>
      <c r="AZ106" s="29"/>
      <c r="BA106" s="30"/>
      <c r="BB106" s="29"/>
      <c r="BC106" s="30"/>
      <c r="BD106" s="29"/>
      <c r="BE106" s="30"/>
      <c r="BF106" s="29"/>
      <c r="BG106" s="30"/>
      <c r="BH106" s="29"/>
      <c r="BI106" s="30"/>
      <c r="BJ106" s="29"/>
      <c r="BK106" s="30"/>
      <c r="BL106" s="29"/>
      <c r="BM106" s="30"/>
      <c r="BN106" s="29"/>
      <c r="BO106" s="30"/>
      <c r="BP106" s="29"/>
      <c r="BQ106" s="30"/>
      <c r="BR106" s="29"/>
      <c r="BS106" s="30"/>
      <c r="BT106" s="29"/>
      <c r="BU106" s="30"/>
      <c r="BV106" s="29"/>
      <c r="BW106" s="30"/>
      <c r="BX106" s="29"/>
      <c r="BY106" s="30"/>
      <c r="BZ106" s="29"/>
      <c r="CA106" s="30"/>
      <c r="CB106" s="28"/>
      <c r="CC106" s="30"/>
      <c r="CD106" s="29"/>
      <c r="CE106" s="30"/>
      <c r="CF106" s="29"/>
      <c r="CG106" s="30"/>
      <c r="CH106" s="29"/>
      <c r="CI106" s="30"/>
      <c r="CJ106" s="29"/>
      <c r="CK106" s="30"/>
      <c r="CL106" s="29"/>
      <c r="CM106" s="30"/>
      <c r="CN106" s="29"/>
      <c r="CO106" s="30"/>
      <c r="CP106" s="29"/>
      <c r="CQ106" s="30"/>
      <c r="CR106" s="29"/>
      <c r="CS106" s="30"/>
      <c r="CT106" s="29"/>
      <c r="CU106" s="30"/>
      <c r="CV106" s="29"/>
      <c r="CW106" s="30"/>
      <c r="CX106" s="29"/>
      <c r="CY106" s="30"/>
      <c r="CZ106" s="29"/>
      <c r="DA106" s="30"/>
      <c r="DB106" s="29"/>
      <c r="DC106" s="30"/>
      <c r="DD106" s="29"/>
      <c r="DE106" s="30"/>
      <c r="DF106" s="29"/>
      <c r="DG106" s="30"/>
      <c r="DH106" s="29"/>
      <c r="DI106" s="30"/>
      <c r="DJ106" s="29"/>
      <c r="DK106" s="30"/>
      <c r="DL106" s="29"/>
      <c r="DM106" s="30"/>
      <c r="DN106" s="29"/>
      <c r="DO106" s="30"/>
      <c r="DP106" s="29"/>
      <c r="DQ106" s="30"/>
      <c r="DR106" s="29"/>
      <c r="DS106" s="30"/>
      <c r="DT106" s="29"/>
      <c r="DU106" s="30"/>
      <c r="DV106" s="29"/>
      <c r="DW106" s="30"/>
      <c r="DX106" s="29"/>
      <c r="DY106" s="30"/>
      <c r="DZ106" s="29"/>
      <c r="EA106" s="30"/>
      <c r="EB106" s="29"/>
      <c r="EC106" s="30"/>
      <c r="ED106" s="29"/>
      <c r="EE106" s="30"/>
      <c r="EF106" s="29"/>
      <c r="EG106" s="30"/>
      <c r="EH106" s="29"/>
      <c r="EI106" s="30"/>
      <c r="EJ106" s="29"/>
      <c r="EK106" s="30"/>
      <c r="EL106" s="29"/>
      <c r="EM106" s="30"/>
      <c r="EN106" s="29"/>
      <c r="EO106" s="30"/>
      <c r="EP106" s="29"/>
      <c r="EQ106" s="30"/>
      <c r="ER106" s="29"/>
      <c r="ES106" s="30"/>
      <c r="ET106" s="29"/>
      <c r="EU106" s="30"/>
      <c r="EV106" s="29"/>
      <c r="EW106" s="30"/>
      <c r="EX106" s="29"/>
      <c r="EY106" s="30"/>
    </row>
    <row r="107" spans="1:155">
      <c r="A107" s="27"/>
      <c r="B107" s="29"/>
      <c r="C107" s="29"/>
      <c r="D107" s="29"/>
      <c r="E107" s="30"/>
      <c r="F107" s="29"/>
      <c r="G107" s="30"/>
      <c r="H107" s="29"/>
      <c r="I107" s="30"/>
      <c r="J107" s="29"/>
      <c r="K107" s="30"/>
      <c r="L107" s="29"/>
      <c r="M107" s="30"/>
      <c r="N107" s="29"/>
      <c r="O107" s="30"/>
      <c r="P107" s="29"/>
      <c r="Q107" s="30"/>
      <c r="R107" s="29"/>
      <c r="S107" s="30"/>
      <c r="T107" s="29"/>
      <c r="U107" s="30"/>
      <c r="V107" s="28"/>
      <c r="W107" s="30"/>
      <c r="X107" s="29"/>
      <c r="Y107" s="30"/>
      <c r="Z107" s="29"/>
      <c r="AA107" s="30"/>
      <c r="AB107" s="29"/>
      <c r="AC107" s="30"/>
      <c r="AD107" s="29"/>
      <c r="AE107" s="30"/>
      <c r="AF107" s="29"/>
      <c r="AG107" s="30"/>
      <c r="AH107" s="29"/>
      <c r="AI107" s="30"/>
      <c r="AJ107" s="29"/>
      <c r="AK107" s="30"/>
      <c r="AL107" s="29"/>
      <c r="AM107" s="30"/>
      <c r="AN107" s="29"/>
      <c r="AO107" s="30"/>
      <c r="AP107" s="29"/>
      <c r="AQ107" s="30"/>
      <c r="AR107" s="29"/>
      <c r="AS107" s="30"/>
      <c r="AT107" s="29"/>
      <c r="AU107" s="30"/>
      <c r="AV107" s="29"/>
      <c r="AW107" s="30"/>
      <c r="AX107" s="29"/>
      <c r="AY107" s="30"/>
      <c r="AZ107" s="29"/>
      <c r="BA107" s="30"/>
      <c r="BB107" s="29"/>
      <c r="BC107" s="30"/>
      <c r="BD107" s="29"/>
      <c r="BE107" s="30"/>
      <c r="BF107" s="29"/>
      <c r="BG107" s="30"/>
      <c r="BH107" s="29"/>
      <c r="BI107" s="30"/>
      <c r="BJ107" s="29"/>
      <c r="BK107" s="30"/>
      <c r="BL107" s="29"/>
      <c r="BM107" s="30"/>
      <c r="BN107" s="29"/>
      <c r="BO107" s="30"/>
      <c r="BP107" s="29"/>
      <c r="BQ107" s="30"/>
      <c r="BR107" s="29"/>
      <c r="BS107" s="30"/>
      <c r="BT107" s="29"/>
      <c r="BU107" s="30"/>
      <c r="BV107" s="29"/>
      <c r="BW107" s="30"/>
      <c r="BX107" s="29"/>
      <c r="BY107" s="30"/>
      <c r="BZ107" s="29"/>
      <c r="CA107" s="30"/>
      <c r="CB107" s="29"/>
      <c r="CC107" s="30"/>
      <c r="CD107" s="29"/>
      <c r="CE107" s="30"/>
      <c r="CF107" s="29"/>
      <c r="CG107" s="30"/>
      <c r="CH107" s="29"/>
      <c r="CI107" s="30"/>
      <c r="CJ107" s="29"/>
      <c r="CK107" s="30"/>
      <c r="CL107" s="29"/>
      <c r="CM107" s="30"/>
      <c r="CN107" s="29"/>
      <c r="CO107" s="30"/>
      <c r="CP107" s="29"/>
      <c r="CQ107" s="30"/>
      <c r="CR107" s="29"/>
      <c r="CS107" s="30"/>
      <c r="CT107" s="29"/>
      <c r="CU107" s="30"/>
      <c r="CV107" s="29"/>
      <c r="CW107" s="30"/>
      <c r="CX107" s="29"/>
      <c r="CY107" s="30"/>
      <c r="CZ107" s="29"/>
      <c r="DA107" s="30"/>
      <c r="DB107" s="29"/>
      <c r="DC107" s="30"/>
      <c r="DD107" s="29"/>
      <c r="DE107" s="30"/>
      <c r="DF107" s="29"/>
      <c r="DG107" s="30"/>
      <c r="DH107" s="29"/>
      <c r="DI107" s="30"/>
      <c r="DJ107" s="29"/>
      <c r="DK107" s="30"/>
      <c r="DL107" s="29"/>
      <c r="DM107" s="30"/>
      <c r="DN107" s="29"/>
      <c r="DO107" s="30"/>
      <c r="DP107" s="29"/>
      <c r="DQ107" s="30"/>
      <c r="DR107" s="29"/>
      <c r="DS107" s="30"/>
      <c r="DT107" s="29"/>
      <c r="DU107" s="30"/>
      <c r="DV107" s="29"/>
      <c r="DW107" s="30"/>
      <c r="DX107" s="29"/>
      <c r="DY107" s="30"/>
      <c r="DZ107" s="29"/>
      <c r="EA107" s="30"/>
      <c r="EB107" s="29"/>
      <c r="EC107" s="30"/>
      <c r="ED107" s="29"/>
      <c r="EE107" s="30"/>
      <c r="EF107" s="29"/>
      <c r="EG107" s="30"/>
      <c r="EH107" s="29"/>
      <c r="EI107" s="30"/>
      <c r="EJ107" s="29"/>
      <c r="EK107" s="30"/>
      <c r="EL107" s="29"/>
      <c r="EM107" s="30"/>
      <c r="EN107" s="29"/>
      <c r="EO107" s="30"/>
      <c r="EP107" s="29"/>
      <c r="EQ107" s="30"/>
      <c r="ER107" s="29"/>
      <c r="ES107" s="30"/>
      <c r="ET107" s="28"/>
      <c r="EU107" s="30"/>
      <c r="EV107" s="29"/>
      <c r="EW107" s="30"/>
      <c r="EX107" s="29"/>
      <c r="EY107" s="30"/>
    </row>
    <row r="108" spans="1:155">
      <c r="A108" s="27"/>
      <c r="B108" s="29"/>
      <c r="C108" s="29"/>
      <c r="D108" s="29"/>
      <c r="E108" s="30"/>
      <c r="F108" s="29"/>
      <c r="G108" s="30"/>
      <c r="H108" s="29"/>
      <c r="I108" s="30"/>
      <c r="J108" s="29"/>
      <c r="K108" s="30"/>
      <c r="L108" s="29"/>
      <c r="M108" s="30"/>
      <c r="N108" s="29"/>
      <c r="O108" s="30"/>
      <c r="P108" s="29"/>
      <c r="Q108" s="30"/>
      <c r="R108" s="29"/>
      <c r="S108" s="30"/>
      <c r="T108" s="29"/>
      <c r="U108" s="30"/>
      <c r="V108" s="28"/>
      <c r="W108" s="30"/>
      <c r="X108" s="29"/>
      <c r="Y108" s="30"/>
      <c r="Z108" s="29"/>
      <c r="AA108" s="30"/>
      <c r="AB108" s="29"/>
      <c r="AC108" s="30"/>
      <c r="AD108" s="29"/>
      <c r="AE108" s="30"/>
      <c r="AF108" s="29"/>
      <c r="AG108" s="30"/>
      <c r="AH108" s="29"/>
      <c r="AI108" s="30"/>
      <c r="AJ108" s="29"/>
      <c r="AK108" s="30"/>
      <c r="AL108" s="29"/>
      <c r="AM108" s="30"/>
      <c r="AN108" s="29"/>
      <c r="AO108" s="30"/>
      <c r="AP108" s="29"/>
      <c r="AQ108" s="30"/>
      <c r="AR108" s="29"/>
      <c r="AS108" s="30"/>
      <c r="AT108" s="29"/>
      <c r="AU108" s="30"/>
      <c r="AV108" s="29"/>
      <c r="AW108" s="30"/>
      <c r="AX108" s="29"/>
      <c r="AY108" s="30"/>
      <c r="AZ108" s="29"/>
      <c r="BA108" s="30"/>
      <c r="BB108" s="29"/>
      <c r="BC108" s="30"/>
      <c r="BD108" s="29"/>
      <c r="BE108" s="30"/>
      <c r="BF108" s="29"/>
      <c r="BG108" s="30"/>
      <c r="BH108" s="29"/>
      <c r="BI108" s="30"/>
      <c r="BJ108" s="29"/>
      <c r="BK108" s="30"/>
      <c r="BL108" s="29"/>
      <c r="BM108" s="30"/>
      <c r="BN108" s="29"/>
      <c r="BO108" s="30"/>
      <c r="BP108" s="29"/>
      <c r="BQ108" s="30"/>
      <c r="BR108" s="29"/>
      <c r="BS108" s="30"/>
      <c r="BT108" s="29"/>
      <c r="BU108" s="30"/>
      <c r="BV108" s="29"/>
      <c r="BW108" s="30"/>
      <c r="BX108" s="29"/>
      <c r="BY108" s="30"/>
      <c r="BZ108" s="29"/>
      <c r="CA108" s="30"/>
      <c r="CB108" s="29"/>
      <c r="CC108" s="30"/>
      <c r="CD108" s="29"/>
      <c r="CE108" s="30"/>
      <c r="CF108" s="29"/>
      <c r="CG108" s="30"/>
      <c r="CH108" s="29"/>
      <c r="CI108" s="30"/>
      <c r="CJ108" s="29"/>
      <c r="CK108" s="30"/>
      <c r="CL108" s="29"/>
      <c r="CM108" s="30"/>
      <c r="CN108" s="29"/>
      <c r="CO108" s="30"/>
      <c r="CP108" s="29"/>
      <c r="CQ108" s="30"/>
      <c r="CR108" s="29"/>
      <c r="CS108" s="30"/>
      <c r="CT108" s="29"/>
      <c r="CU108" s="30"/>
      <c r="CV108" s="29"/>
      <c r="CW108" s="30"/>
      <c r="CX108" s="29"/>
      <c r="CY108" s="30"/>
      <c r="CZ108" s="29"/>
      <c r="DA108" s="30"/>
      <c r="DB108" s="29"/>
      <c r="DC108" s="30"/>
      <c r="DD108" s="29"/>
      <c r="DE108" s="30"/>
      <c r="DF108" s="29"/>
      <c r="DG108" s="30"/>
      <c r="DH108" s="29"/>
      <c r="DI108" s="30"/>
      <c r="DJ108" s="29"/>
      <c r="DK108" s="30"/>
      <c r="DL108" s="29"/>
      <c r="DM108" s="30"/>
      <c r="DN108" s="29"/>
      <c r="DO108" s="30"/>
      <c r="DP108" s="29"/>
      <c r="DQ108" s="30"/>
      <c r="DR108" s="29"/>
      <c r="DS108" s="30"/>
      <c r="DT108" s="29"/>
      <c r="DU108" s="30"/>
      <c r="DV108" s="29"/>
      <c r="DW108" s="30"/>
      <c r="DX108" s="29"/>
      <c r="DY108" s="30"/>
      <c r="DZ108" s="29"/>
      <c r="EA108" s="30"/>
      <c r="EB108" s="29"/>
      <c r="EC108" s="30"/>
      <c r="ED108" s="29"/>
      <c r="EE108" s="30"/>
      <c r="EF108" s="29"/>
      <c r="EG108" s="30"/>
      <c r="EH108" s="29"/>
      <c r="EI108" s="30"/>
      <c r="EJ108" s="29"/>
      <c r="EK108" s="30"/>
      <c r="EL108" s="29"/>
      <c r="EM108" s="30"/>
      <c r="EN108" s="29"/>
      <c r="EO108" s="30"/>
      <c r="EP108" s="29"/>
      <c r="EQ108" s="30"/>
      <c r="ER108" s="29"/>
      <c r="ES108" s="30"/>
      <c r="ET108" s="29"/>
      <c r="EU108" s="30"/>
      <c r="EV108" s="29"/>
      <c r="EW108" s="30"/>
      <c r="EX108" s="29"/>
      <c r="EY108" s="30"/>
    </row>
    <row r="109" spans="1:155">
      <c r="A109" s="27"/>
      <c r="B109" s="29"/>
      <c r="C109" s="29"/>
      <c r="D109" s="29"/>
      <c r="E109" s="30"/>
      <c r="F109" s="29"/>
      <c r="G109" s="30"/>
      <c r="H109" s="29"/>
      <c r="I109" s="30"/>
      <c r="J109" s="29"/>
      <c r="K109" s="30"/>
      <c r="L109" s="29"/>
      <c r="M109" s="30"/>
      <c r="N109" s="29"/>
      <c r="O109" s="30"/>
      <c r="P109" s="29"/>
      <c r="Q109" s="30"/>
      <c r="R109" s="29"/>
      <c r="S109" s="30"/>
      <c r="T109" s="29"/>
      <c r="U109" s="30"/>
      <c r="V109" s="28"/>
      <c r="W109" s="30"/>
      <c r="X109" s="29"/>
      <c r="Y109" s="30"/>
      <c r="Z109" s="29"/>
      <c r="AA109" s="30"/>
      <c r="AB109" s="29"/>
      <c r="AC109" s="30"/>
      <c r="AD109" s="29"/>
      <c r="AE109" s="30"/>
      <c r="AF109" s="29"/>
      <c r="AG109" s="30"/>
      <c r="AH109" s="29"/>
      <c r="AI109" s="30"/>
      <c r="AJ109" s="29"/>
      <c r="AK109" s="30"/>
      <c r="AL109" s="29"/>
      <c r="AM109" s="30"/>
      <c r="AN109" s="29"/>
      <c r="AO109" s="30"/>
      <c r="AP109" s="29"/>
      <c r="AQ109" s="30"/>
      <c r="AR109" s="29"/>
      <c r="AS109" s="30"/>
      <c r="AT109" s="29"/>
      <c r="AU109" s="30"/>
      <c r="AV109" s="29"/>
      <c r="AW109" s="30"/>
      <c r="AX109" s="28"/>
      <c r="AY109" s="30"/>
      <c r="AZ109" s="29"/>
      <c r="BA109" s="30"/>
      <c r="BB109" s="29"/>
      <c r="BC109" s="30"/>
      <c r="BD109" s="29"/>
      <c r="BE109" s="30"/>
      <c r="BF109" s="29"/>
      <c r="BG109" s="30"/>
      <c r="BH109" s="29"/>
      <c r="BI109" s="30"/>
      <c r="BJ109" s="29"/>
      <c r="BK109" s="30"/>
      <c r="BL109" s="29"/>
      <c r="BM109" s="30"/>
      <c r="BN109" s="29"/>
      <c r="BO109" s="30"/>
      <c r="BP109" s="29"/>
      <c r="BQ109" s="30"/>
      <c r="BR109" s="29"/>
      <c r="BS109" s="30"/>
      <c r="BT109" s="29"/>
      <c r="BU109" s="30"/>
      <c r="BV109" s="28"/>
      <c r="BW109" s="30"/>
      <c r="BX109" s="29"/>
      <c r="BY109" s="30"/>
      <c r="BZ109" s="29"/>
      <c r="CA109" s="30"/>
      <c r="CB109" s="29"/>
      <c r="CC109" s="30"/>
      <c r="CD109" s="29"/>
      <c r="CE109" s="30"/>
      <c r="CF109" s="29"/>
      <c r="CG109" s="30"/>
      <c r="CH109" s="29"/>
      <c r="CI109" s="30"/>
      <c r="CJ109" s="29"/>
      <c r="CK109" s="30"/>
      <c r="CL109" s="29"/>
      <c r="CM109" s="30"/>
      <c r="CN109" s="29"/>
      <c r="CO109" s="30"/>
      <c r="CP109" s="29"/>
      <c r="CQ109" s="30"/>
      <c r="CR109" s="29"/>
      <c r="CS109" s="30"/>
      <c r="CT109" s="29"/>
      <c r="CU109" s="30"/>
      <c r="CV109" s="29"/>
      <c r="CW109" s="30"/>
      <c r="CX109" s="29"/>
      <c r="CY109" s="30"/>
      <c r="CZ109" s="29"/>
      <c r="DA109" s="30"/>
      <c r="DB109" s="29"/>
      <c r="DC109" s="30"/>
      <c r="DD109" s="29"/>
      <c r="DE109" s="30"/>
      <c r="DF109" s="29"/>
      <c r="DG109" s="30"/>
      <c r="DH109" s="29"/>
      <c r="DI109" s="30"/>
      <c r="DJ109" s="29"/>
      <c r="DK109" s="30"/>
      <c r="DL109" s="29"/>
      <c r="DM109" s="30"/>
      <c r="DN109" s="29"/>
      <c r="DO109" s="30"/>
      <c r="DP109" s="29"/>
      <c r="DQ109" s="30"/>
      <c r="DR109" s="29"/>
      <c r="DS109" s="30"/>
      <c r="DT109" s="29"/>
      <c r="DU109" s="30"/>
      <c r="DV109" s="29"/>
      <c r="DW109" s="30"/>
      <c r="DX109" s="29"/>
      <c r="DY109" s="30"/>
      <c r="DZ109" s="29"/>
      <c r="EA109" s="30"/>
      <c r="EB109" s="29"/>
      <c r="EC109" s="30"/>
      <c r="ED109" s="29"/>
      <c r="EE109" s="30"/>
      <c r="EF109" s="29"/>
      <c r="EG109" s="30"/>
      <c r="EH109" s="29"/>
      <c r="EI109" s="30"/>
      <c r="EJ109" s="29"/>
      <c r="EK109" s="30"/>
      <c r="EL109" s="29"/>
      <c r="EM109" s="30"/>
      <c r="EN109" s="29"/>
      <c r="EO109" s="30"/>
      <c r="EP109" s="29"/>
      <c r="EQ109" s="30"/>
      <c r="ER109" s="29"/>
      <c r="ES109" s="30"/>
      <c r="ET109" s="29"/>
      <c r="EU109" s="30"/>
      <c r="EV109" s="29"/>
      <c r="EW109" s="30"/>
      <c r="EX109" s="29"/>
      <c r="EY109" s="30"/>
    </row>
    <row r="110" spans="1:155">
      <c r="A110" s="27"/>
      <c r="B110" s="29"/>
      <c r="C110" s="29"/>
      <c r="D110" s="29"/>
      <c r="E110" s="30"/>
      <c r="F110" s="29"/>
      <c r="G110" s="30"/>
      <c r="H110" s="29"/>
      <c r="I110" s="30"/>
      <c r="J110" s="29"/>
      <c r="K110" s="30"/>
      <c r="L110" s="29"/>
      <c r="M110" s="30"/>
      <c r="N110" s="29"/>
      <c r="O110" s="30"/>
      <c r="P110" s="29"/>
      <c r="Q110" s="30"/>
      <c r="R110" s="29"/>
      <c r="S110" s="30"/>
      <c r="T110" s="29"/>
      <c r="U110" s="30"/>
      <c r="V110" s="28"/>
      <c r="W110" s="30"/>
      <c r="X110" s="29"/>
      <c r="Y110" s="30"/>
      <c r="Z110" s="29"/>
      <c r="AA110" s="30"/>
      <c r="AB110" s="29"/>
      <c r="AC110" s="30"/>
      <c r="AD110" s="29"/>
      <c r="AE110" s="30"/>
      <c r="AF110" s="29"/>
      <c r="AG110" s="30"/>
      <c r="AH110" s="29"/>
      <c r="AI110" s="30"/>
      <c r="AJ110" s="29"/>
      <c r="AK110" s="30"/>
      <c r="AL110" s="29"/>
      <c r="AM110" s="30"/>
      <c r="AN110" s="29"/>
      <c r="AO110" s="30"/>
      <c r="AP110" s="29"/>
      <c r="AQ110" s="30"/>
      <c r="AR110" s="29"/>
      <c r="AS110" s="30"/>
      <c r="AT110" s="29"/>
      <c r="AU110" s="30"/>
      <c r="AV110" s="29"/>
      <c r="AW110" s="30"/>
      <c r="AX110" s="29"/>
      <c r="AY110" s="30"/>
      <c r="AZ110" s="29"/>
      <c r="BA110" s="30"/>
      <c r="BB110" s="29"/>
      <c r="BC110" s="30"/>
      <c r="BD110" s="29"/>
      <c r="BE110" s="30"/>
      <c r="BF110" s="29"/>
      <c r="BG110" s="30"/>
      <c r="BH110" s="29"/>
      <c r="BI110" s="30"/>
      <c r="BJ110" s="29"/>
      <c r="BK110" s="30"/>
      <c r="BL110" s="29"/>
      <c r="BM110" s="30"/>
      <c r="BN110" s="29"/>
      <c r="BO110" s="30"/>
      <c r="BP110" s="29"/>
      <c r="BQ110" s="30"/>
      <c r="BR110" s="29"/>
      <c r="BS110" s="30"/>
      <c r="BT110" s="29"/>
      <c r="BU110" s="30"/>
      <c r="BV110" s="29"/>
      <c r="BW110" s="30"/>
      <c r="BX110" s="29"/>
      <c r="BY110" s="30"/>
      <c r="BZ110" s="29"/>
      <c r="CA110" s="30"/>
      <c r="CB110" s="29"/>
      <c r="CC110" s="30"/>
      <c r="CD110" s="29"/>
      <c r="CE110" s="30"/>
      <c r="CF110" s="29"/>
      <c r="CG110" s="30"/>
      <c r="CH110" s="29"/>
      <c r="CI110" s="30"/>
      <c r="CJ110" s="29"/>
      <c r="CK110" s="30"/>
      <c r="CL110" s="29"/>
      <c r="CM110" s="30"/>
      <c r="CN110" s="29"/>
      <c r="CO110" s="30"/>
      <c r="CP110" s="29"/>
      <c r="CQ110" s="30"/>
      <c r="CR110" s="29"/>
      <c r="CS110" s="30"/>
      <c r="CT110" s="29"/>
      <c r="CU110" s="30"/>
      <c r="CV110" s="29"/>
      <c r="CW110" s="30"/>
      <c r="CX110" s="29"/>
      <c r="CY110" s="30"/>
      <c r="CZ110" s="29"/>
      <c r="DA110" s="30"/>
      <c r="DB110" s="29"/>
      <c r="DC110" s="30"/>
      <c r="DD110" s="29"/>
      <c r="DE110" s="30"/>
      <c r="DF110" s="29"/>
      <c r="DG110" s="30"/>
      <c r="DH110" s="29"/>
      <c r="DI110" s="30"/>
      <c r="DJ110" s="29"/>
      <c r="DK110" s="30"/>
      <c r="DL110" s="29"/>
      <c r="DM110" s="30"/>
      <c r="DN110" s="29"/>
      <c r="DO110" s="30"/>
      <c r="DP110" s="29"/>
      <c r="DQ110" s="30"/>
      <c r="DR110" s="29"/>
      <c r="DS110" s="30"/>
      <c r="DT110" s="29"/>
      <c r="DU110" s="30"/>
      <c r="DV110" s="29"/>
      <c r="DW110" s="30"/>
      <c r="DX110" s="29"/>
      <c r="DY110" s="30"/>
      <c r="DZ110" s="29"/>
      <c r="EA110" s="30"/>
      <c r="EB110" s="29"/>
      <c r="EC110" s="30"/>
      <c r="ED110" s="29"/>
      <c r="EE110" s="30"/>
      <c r="EF110" s="29"/>
      <c r="EG110" s="30"/>
      <c r="EH110" s="29"/>
      <c r="EI110" s="30"/>
      <c r="EJ110" s="29"/>
      <c r="EK110" s="30"/>
      <c r="EL110" s="29"/>
      <c r="EM110" s="30"/>
      <c r="EN110" s="29"/>
      <c r="EO110" s="30"/>
      <c r="EP110" s="29"/>
      <c r="EQ110" s="30"/>
      <c r="ER110" s="29"/>
      <c r="ES110" s="30"/>
      <c r="ET110" s="29"/>
      <c r="EU110" s="30"/>
      <c r="EV110" s="29"/>
      <c r="EW110" s="30"/>
      <c r="EX110" s="29"/>
      <c r="EY110" s="30"/>
    </row>
    <row r="111" spans="1:155">
      <c r="A111" s="27"/>
      <c r="B111" s="29"/>
      <c r="C111" s="29"/>
      <c r="D111" s="29"/>
      <c r="E111" s="30"/>
      <c r="F111" s="29"/>
      <c r="G111" s="30"/>
      <c r="H111" s="29"/>
      <c r="I111" s="30"/>
      <c r="J111" s="29"/>
      <c r="K111" s="30"/>
      <c r="L111" s="29"/>
      <c r="M111" s="30"/>
      <c r="N111" s="29"/>
      <c r="O111" s="30"/>
      <c r="P111" s="29"/>
      <c r="Q111" s="30"/>
      <c r="R111" s="29"/>
      <c r="S111" s="30"/>
      <c r="T111" s="29"/>
      <c r="U111" s="30"/>
      <c r="V111" s="28"/>
      <c r="W111" s="30"/>
      <c r="X111" s="29"/>
      <c r="Y111" s="30"/>
      <c r="Z111" s="29"/>
      <c r="AA111" s="30"/>
      <c r="AB111" s="29"/>
      <c r="AC111" s="30"/>
      <c r="AD111" s="29"/>
      <c r="AE111" s="30"/>
      <c r="AF111" s="29"/>
      <c r="AG111" s="30"/>
      <c r="AH111" s="29"/>
      <c r="AI111" s="30"/>
      <c r="AJ111" s="29"/>
      <c r="AK111" s="30"/>
      <c r="AL111" s="29"/>
      <c r="AM111" s="30"/>
      <c r="AN111" s="29"/>
      <c r="AO111" s="30"/>
      <c r="AP111" s="29"/>
      <c r="AQ111" s="30"/>
      <c r="AR111" s="29"/>
      <c r="AS111" s="30"/>
      <c r="AT111" s="29"/>
      <c r="AU111" s="30"/>
      <c r="AV111" s="29"/>
      <c r="AW111" s="30"/>
      <c r="AX111" s="29"/>
      <c r="AY111" s="30"/>
      <c r="AZ111" s="29"/>
      <c r="BA111" s="30"/>
      <c r="BB111" s="29"/>
      <c r="BC111" s="30"/>
      <c r="BD111" s="29"/>
      <c r="BE111" s="30"/>
      <c r="BF111" s="29"/>
      <c r="BG111" s="30"/>
      <c r="BH111" s="29"/>
      <c r="BI111" s="30"/>
      <c r="BJ111" s="29"/>
      <c r="BK111" s="30"/>
      <c r="BL111" s="29"/>
      <c r="BM111" s="30"/>
      <c r="BN111" s="29"/>
      <c r="BO111" s="30"/>
      <c r="BP111" s="29"/>
      <c r="BQ111" s="30"/>
      <c r="BR111" s="29"/>
      <c r="BS111" s="30"/>
      <c r="BT111" s="29"/>
      <c r="BU111" s="30"/>
      <c r="BV111" s="29"/>
      <c r="BW111" s="30"/>
      <c r="BX111" s="29"/>
      <c r="BY111" s="30"/>
      <c r="BZ111" s="29"/>
      <c r="CA111" s="30"/>
      <c r="CB111" s="28"/>
      <c r="CC111" s="30"/>
      <c r="CD111" s="29"/>
      <c r="CE111" s="30"/>
      <c r="CF111" s="29"/>
      <c r="CG111" s="30"/>
      <c r="CH111" s="29"/>
      <c r="CI111" s="30"/>
      <c r="CJ111" s="29"/>
      <c r="CK111" s="30"/>
      <c r="CL111" s="29"/>
      <c r="CM111" s="30"/>
      <c r="CN111" s="29"/>
      <c r="CO111" s="30"/>
      <c r="CP111" s="29"/>
      <c r="CQ111" s="30"/>
      <c r="CR111" s="29"/>
      <c r="CS111" s="30"/>
      <c r="CT111" s="29"/>
      <c r="CU111" s="30"/>
      <c r="CV111" s="29"/>
      <c r="CW111" s="30"/>
      <c r="CX111" s="29"/>
      <c r="CY111" s="30"/>
      <c r="CZ111" s="29"/>
      <c r="DA111" s="30"/>
      <c r="DB111" s="29"/>
      <c r="DC111" s="30"/>
      <c r="DD111" s="29"/>
      <c r="DE111" s="30"/>
      <c r="DF111" s="29"/>
      <c r="DG111" s="30"/>
      <c r="DH111" s="29"/>
      <c r="DI111" s="30"/>
      <c r="DJ111" s="29"/>
      <c r="DK111" s="30"/>
      <c r="DL111" s="29"/>
      <c r="DM111" s="30"/>
      <c r="DN111" s="29"/>
      <c r="DO111" s="30"/>
      <c r="DP111" s="29"/>
      <c r="DQ111" s="30"/>
      <c r="DR111" s="29"/>
      <c r="DS111" s="30"/>
      <c r="DT111" s="29"/>
      <c r="DU111" s="30"/>
      <c r="DV111" s="29"/>
      <c r="DW111" s="30"/>
      <c r="DX111" s="29"/>
      <c r="DY111" s="30"/>
      <c r="DZ111" s="29"/>
      <c r="EA111" s="30"/>
      <c r="EB111" s="29"/>
      <c r="EC111" s="30"/>
      <c r="ED111" s="29"/>
      <c r="EE111" s="30"/>
      <c r="EF111" s="29"/>
      <c r="EG111" s="30"/>
      <c r="EH111" s="29"/>
      <c r="EI111" s="30"/>
      <c r="EJ111" s="29"/>
      <c r="EK111" s="30"/>
      <c r="EL111" s="29"/>
      <c r="EM111" s="30"/>
      <c r="EN111" s="29"/>
      <c r="EO111" s="30"/>
      <c r="EP111" s="29"/>
      <c r="EQ111" s="30"/>
      <c r="ER111" s="29"/>
      <c r="ES111" s="30"/>
      <c r="ET111" s="29"/>
      <c r="EU111" s="30"/>
      <c r="EV111" s="29"/>
      <c r="EW111" s="30"/>
      <c r="EX111" s="29"/>
      <c r="EY111" s="30"/>
    </row>
    <row r="112" spans="1:155">
      <c r="A112" s="27"/>
      <c r="B112" s="29"/>
      <c r="C112" s="29"/>
      <c r="D112" s="29"/>
      <c r="E112" s="30"/>
      <c r="F112" s="29"/>
      <c r="G112" s="30"/>
      <c r="H112" s="29"/>
      <c r="I112" s="30"/>
      <c r="J112" s="29"/>
      <c r="K112" s="30"/>
      <c r="L112" s="29"/>
      <c r="M112" s="30"/>
      <c r="N112" s="29"/>
      <c r="O112" s="30"/>
      <c r="P112" s="29"/>
      <c r="Q112" s="30"/>
      <c r="R112" s="29"/>
      <c r="S112" s="30"/>
      <c r="T112" s="29"/>
      <c r="U112" s="30"/>
      <c r="V112" s="28"/>
      <c r="W112" s="30"/>
      <c r="X112" s="29"/>
      <c r="Y112" s="30"/>
      <c r="Z112" s="29"/>
      <c r="AA112" s="30"/>
      <c r="AB112" s="29"/>
      <c r="AC112" s="30"/>
      <c r="AD112" s="29"/>
      <c r="AE112" s="30"/>
      <c r="AF112" s="29"/>
      <c r="AG112" s="30"/>
      <c r="AH112" s="29"/>
      <c r="AI112" s="30"/>
      <c r="AJ112" s="29"/>
      <c r="AK112" s="30"/>
      <c r="AL112" s="29"/>
      <c r="AM112" s="30"/>
      <c r="AN112" s="29"/>
      <c r="AO112" s="30"/>
      <c r="AP112" s="29"/>
      <c r="AQ112" s="30"/>
      <c r="AR112" s="29"/>
      <c r="AS112" s="30"/>
      <c r="AT112" s="29"/>
      <c r="AU112" s="30"/>
      <c r="AV112" s="29"/>
      <c r="AW112" s="30"/>
      <c r="AX112" s="29"/>
      <c r="AY112" s="30"/>
      <c r="AZ112" s="29"/>
      <c r="BA112" s="30"/>
      <c r="BB112" s="29"/>
      <c r="BC112" s="30"/>
      <c r="BD112" s="29"/>
      <c r="BE112" s="30"/>
      <c r="BF112" s="29"/>
      <c r="BG112" s="30"/>
      <c r="BH112" s="29"/>
      <c r="BI112" s="30"/>
      <c r="BJ112" s="29"/>
      <c r="BK112" s="30"/>
      <c r="BL112" s="29"/>
      <c r="BM112" s="30"/>
      <c r="BN112" s="29"/>
      <c r="BO112" s="30"/>
      <c r="BP112" s="29"/>
      <c r="BQ112" s="30"/>
      <c r="BR112" s="29"/>
      <c r="BS112" s="30"/>
      <c r="BT112" s="29"/>
      <c r="BU112" s="30"/>
      <c r="BV112" s="29"/>
      <c r="BW112" s="30"/>
      <c r="BX112" s="29"/>
      <c r="BY112" s="30"/>
      <c r="BZ112" s="29"/>
      <c r="CA112" s="30"/>
      <c r="CB112" s="29"/>
      <c r="CC112" s="30"/>
      <c r="CD112" s="29"/>
      <c r="CE112" s="30"/>
      <c r="CF112" s="29"/>
      <c r="CG112" s="30"/>
      <c r="CH112" s="29"/>
      <c r="CI112" s="30"/>
      <c r="CJ112" s="29"/>
      <c r="CK112" s="30"/>
      <c r="CL112" s="29"/>
      <c r="CM112" s="30"/>
      <c r="CN112" s="29"/>
      <c r="CO112" s="30"/>
      <c r="CP112" s="29"/>
      <c r="CQ112" s="30"/>
      <c r="CR112" s="29"/>
      <c r="CS112" s="30"/>
      <c r="CT112" s="29"/>
      <c r="CU112" s="30"/>
      <c r="CV112" s="29"/>
      <c r="CW112" s="30"/>
      <c r="CX112" s="29"/>
      <c r="CY112" s="30"/>
      <c r="CZ112" s="29"/>
      <c r="DA112" s="30"/>
      <c r="DB112" s="29"/>
      <c r="DC112" s="30"/>
      <c r="DD112" s="29"/>
      <c r="DE112" s="30"/>
      <c r="DF112" s="29"/>
      <c r="DG112" s="30"/>
      <c r="DH112" s="29"/>
      <c r="DI112" s="30"/>
      <c r="DJ112" s="29"/>
      <c r="DK112" s="30"/>
      <c r="DL112" s="29"/>
      <c r="DM112" s="30"/>
      <c r="DN112" s="29"/>
      <c r="DO112" s="30"/>
      <c r="DP112" s="29"/>
      <c r="DQ112" s="30"/>
      <c r="DR112" s="29"/>
      <c r="DS112" s="30"/>
      <c r="DT112" s="29"/>
      <c r="DU112" s="30"/>
      <c r="DV112" s="29"/>
      <c r="DW112" s="30"/>
      <c r="DX112" s="29"/>
      <c r="DY112" s="30"/>
      <c r="DZ112" s="29"/>
      <c r="EA112" s="30"/>
      <c r="EB112" s="29"/>
      <c r="EC112" s="30"/>
      <c r="ED112" s="29"/>
      <c r="EE112" s="30"/>
      <c r="EF112" s="29"/>
      <c r="EG112" s="30"/>
      <c r="EH112" s="29"/>
      <c r="EI112" s="30"/>
      <c r="EJ112" s="29"/>
      <c r="EK112" s="30"/>
      <c r="EL112" s="29"/>
      <c r="EM112" s="30"/>
      <c r="EN112" s="29"/>
      <c r="EO112" s="30"/>
      <c r="EP112" s="29"/>
      <c r="EQ112" s="30"/>
      <c r="ER112" s="29"/>
      <c r="ES112" s="30"/>
      <c r="ET112" s="29"/>
      <c r="EU112" s="30"/>
      <c r="EV112" s="29"/>
      <c r="EW112" s="30"/>
      <c r="EX112" s="29"/>
      <c r="EY112" s="30"/>
    </row>
    <row r="113" spans="1:155">
      <c r="A113" s="27"/>
      <c r="B113" s="29"/>
      <c r="C113" s="29"/>
      <c r="D113" s="29"/>
      <c r="E113" s="30"/>
      <c r="F113" s="29"/>
      <c r="G113" s="30"/>
      <c r="H113" s="29"/>
      <c r="I113" s="30"/>
      <c r="J113" s="29"/>
      <c r="K113" s="30"/>
      <c r="L113" s="29"/>
      <c r="M113" s="30"/>
      <c r="N113" s="29"/>
      <c r="O113" s="30"/>
      <c r="P113" s="29"/>
      <c r="Q113" s="30"/>
      <c r="R113" s="29"/>
      <c r="S113" s="30"/>
      <c r="T113" s="29"/>
      <c r="U113" s="30"/>
      <c r="V113" s="28"/>
      <c r="W113" s="30"/>
      <c r="X113" s="29"/>
      <c r="Y113" s="30"/>
      <c r="Z113" s="29"/>
      <c r="AA113" s="30"/>
      <c r="AB113" s="29"/>
      <c r="AC113" s="30"/>
      <c r="AD113" s="29"/>
      <c r="AE113" s="30"/>
      <c r="AF113" s="29"/>
      <c r="AG113" s="30"/>
      <c r="AH113" s="29"/>
      <c r="AI113" s="30"/>
      <c r="AJ113" s="29"/>
      <c r="AK113" s="30"/>
      <c r="AL113" s="29"/>
      <c r="AM113" s="30"/>
      <c r="AN113" s="29"/>
      <c r="AO113" s="30"/>
      <c r="AP113" s="29"/>
      <c r="AQ113" s="30"/>
      <c r="AR113" s="29"/>
      <c r="AS113" s="30"/>
      <c r="AT113" s="29"/>
      <c r="AU113" s="30"/>
      <c r="AV113" s="29"/>
      <c r="AW113" s="30"/>
      <c r="AX113" s="29"/>
      <c r="AY113" s="30"/>
      <c r="AZ113" s="29"/>
      <c r="BA113" s="30"/>
      <c r="BB113" s="29"/>
      <c r="BC113" s="30"/>
      <c r="BD113" s="29"/>
      <c r="BE113" s="30"/>
      <c r="BF113" s="29"/>
      <c r="BG113" s="30"/>
      <c r="BH113" s="29"/>
      <c r="BI113" s="30"/>
      <c r="BJ113" s="29"/>
      <c r="BK113" s="30"/>
      <c r="BL113" s="29"/>
      <c r="BM113" s="30"/>
      <c r="BN113" s="29"/>
      <c r="BO113" s="30"/>
      <c r="BP113" s="29"/>
      <c r="BQ113" s="30"/>
      <c r="BR113" s="29"/>
      <c r="BS113" s="30"/>
      <c r="BT113" s="29"/>
      <c r="BU113" s="30"/>
      <c r="BV113" s="29"/>
      <c r="BW113" s="30"/>
      <c r="BX113" s="29"/>
      <c r="BY113" s="30"/>
      <c r="BZ113" s="29"/>
      <c r="CA113" s="30"/>
      <c r="CB113" s="29"/>
      <c r="CC113" s="30"/>
      <c r="CD113" s="29"/>
      <c r="CE113" s="30"/>
      <c r="CF113" s="29"/>
      <c r="CG113" s="30"/>
      <c r="CH113" s="29"/>
      <c r="CI113" s="30"/>
      <c r="CJ113" s="29"/>
      <c r="CK113" s="30"/>
      <c r="CL113" s="29"/>
      <c r="CM113" s="30"/>
      <c r="CN113" s="29"/>
      <c r="CO113" s="30"/>
      <c r="CP113" s="29"/>
      <c r="CQ113" s="30"/>
      <c r="CR113" s="29"/>
      <c r="CS113" s="30"/>
      <c r="CT113" s="29"/>
      <c r="CU113" s="30"/>
      <c r="CV113" s="29"/>
      <c r="CW113" s="30"/>
      <c r="CX113" s="29"/>
      <c r="CY113" s="30"/>
      <c r="CZ113" s="29"/>
      <c r="DA113" s="30"/>
      <c r="DB113" s="29"/>
      <c r="DC113" s="30"/>
      <c r="DD113" s="29"/>
      <c r="DE113" s="30"/>
      <c r="DF113" s="29"/>
      <c r="DG113" s="30"/>
      <c r="DH113" s="29"/>
      <c r="DI113" s="30"/>
      <c r="DJ113" s="29"/>
      <c r="DK113" s="30"/>
      <c r="DL113" s="29"/>
      <c r="DM113" s="30"/>
      <c r="DN113" s="28"/>
      <c r="DO113" s="30"/>
      <c r="DP113" s="29"/>
      <c r="DQ113" s="30"/>
      <c r="DR113" s="29"/>
      <c r="DS113" s="30"/>
      <c r="DT113" s="29"/>
      <c r="DU113" s="30"/>
      <c r="DV113" s="29"/>
      <c r="DW113" s="30"/>
      <c r="DX113" s="29"/>
      <c r="DY113" s="30"/>
      <c r="DZ113" s="29"/>
      <c r="EA113" s="30"/>
      <c r="EB113" s="29"/>
      <c r="EC113" s="30"/>
      <c r="ED113" s="29"/>
      <c r="EE113" s="30"/>
      <c r="EF113" s="29"/>
      <c r="EG113" s="30"/>
      <c r="EH113" s="29"/>
      <c r="EI113" s="30"/>
      <c r="EJ113" s="29"/>
      <c r="EK113" s="30"/>
      <c r="EL113" s="29"/>
      <c r="EM113" s="30"/>
      <c r="EN113" s="29"/>
      <c r="EO113" s="30"/>
      <c r="EP113" s="29"/>
      <c r="EQ113" s="30"/>
      <c r="ER113" s="29"/>
      <c r="ES113" s="30"/>
      <c r="ET113" s="29"/>
      <c r="EU113" s="30"/>
      <c r="EV113" s="29"/>
      <c r="EW113" s="30"/>
      <c r="EX113" s="29"/>
      <c r="EY113" s="30"/>
    </row>
    <row r="114" spans="1:155">
      <c r="A114" s="27"/>
      <c r="B114" s="29"/>
      <c r="C114" s="30"/>
      <c r="D114" s="29"/>
      <c r="E114" s="30"/>
      <c r="F114" s="29"/>
      <c r="G114" s="30"/>
      <c r="H114" s="29"/>
      <c r="I114" s="30"/>
      <c r="J114" s="29"/>
      <c r="K114" s="30"/>
      <c r="L114" s="29"/>
      <c r="M114" s="30"/>
      <c r="N114" s="29"/>
      <c r="O114" s="30"/>
      <c r="P114" s="29"/>
      <c r="Q114" s="30"/>
      <c r="R114" s="28"/>
      <c r="S114" s="30"/>
      <c r="T114" s="29"/>
      <c r="U114" s="30"/>
      <c r="V114" s="28"/>
      <c r="W114" s="30"/>
      <c r="X114" s="29"/>
      <c r="Y114" s="30"/>
      <c r="Z114" s="29"/>
      <c r="AA114" s="30"/>
      <c r="AB114" s="29"/>
      <c r="AC114" s="30"/>
      <c r="AD114" s="29"/>
      <c r="AE114" s="30"/>
      <c r="AF114" s="29"/>
      <c r="AG114" s="30"/>
      <c r="AH114" s="29"/>
      <c r="AI114" s="30"/>
      <c r="AJ114" s="29"/>
      <c r="AK114" s="30"/>
      <c r="AL114" s="29"/>
      <c r="AM114" s="30"/>
      <c r="AN114" s="29"/>
      <c r="AO114" s="30"/>
      <c r="AP114" s="29"/>
      <c r="AQ114" s="30"/>
      <c r="AR114" s="29"/>
      <c r="AS114" s="30"/>
      <c r="AT114" s="29"/>
      <c r="AU114" s="30"/>
      <c r="AV114" s="29"/>
      <c r="AW114" s="30"/>
      <c r="AX114" s="29"/>
      <c r="AY114" s="30"/>
      <c r="AZ114" s="29"/>
      <c r="BA114" s="30"/>
      <c r="BB114" s="29"/>
      <c r="BC114" s="30"/>
      <c r="BD114" s="29"/>
      <c r="BE114" s="30"/>
      <c r="BF114" s="29"/>
      <c r="BG114" s="30"/>
      <c r="BH114" s="29"/>
      <c r="BI114" s="30"/>
      <c r="BJ114" s="29"/>
      <c r="BK114" s="30"/>
      <c r="BL114" s="29"/>
      <c r="BM114" s="30"/>
      <c r="BN114" s="29"/>
      <c r="BO114" s="30"/>
      <c r="BP114" s="29"/>
      <c r="BQ114" s="30"/>
      <c r="BR114" s="29"/>
      <c r="BS114" s="30"/>
      <c r="BT114" s="29"/>
      <c r="BU114" s="30"/>
      <c r="BV114" s="28"/>
      <c r="BW114" s="30"/>
      <c r="BX114" s="29"/>
      <c r="BY114" s="30"/>
      <c r="BZ114" s="29"/>
      <c r="CA114" s="30"/>
      <c r="CB114" s="28"/>
      <c r="CC114" s="30"/>
      <c r="CD114" s="29"/>
      <c r="CE114" s="30"/>
      <c r="CF114" s="29"/>
      <c r="CG114" s="30"/>
      <c r="CH114" s="29"/>
      <c r="CI114" s="30"/>
      <c r="CJ114" s="29"/>
      <c r="CK114" s="30"/>
      <c r="CL114" s="29"/>
      <c r="CM114" s="30"/>
      <c r="CN114" s="29"/>
      <c r="CO114" s="30"/>
      <c r="CP114" s="29"/>
      <c r="CQ114" s="30"/>
      <c r="CR114" s="29"/>
      <c r="CS114" s="30"/>
      <c r="CT114" s="29"/>
      <c r="CU114" s="30"/>
      <c r="CV114" s="29"/>
      <c r="CW114" s="30"/>
      <c r="CX114" s="29"/>
      <c r="CY114" s="30"/>
      <c r="CZ114" s="29"/>
      <c r="DA114" s="30"/>
      <c r="DB114" s="29"/>
      <c r="DC114" s="30"/>
      <c r="DD114" s="29"/>
      <c r="DE114" s="30"/>
      <c r="DF114" s="29"/>
      <c r="DG114" s="30"/>
      <c r="DH114" s="29"/>
      <c r="DI114" s="30"/>
      <c r="DJ114" s="29"/>
      <c r="DK114" s="30"/>
      <c r="DL114" s="29"/>
      <c r="DM114" s="30"/>
      <c r="DN114" s="29"/>
      <c r="DO114" s="30"/>
      <c r="DP114" s="29"/>
      <c r="DQ114" s="30"/>
      <c r="DR114" s="29"/>
      <c r="DS114" s="30"/>
      <c r="DT114" s="29"/>
      <c r="DU114" s="30"/>
      <c r="DV114" s="29"/>
      <c r="DW114" s="30"/>
      <c r="DX114" s="29"/>
      <c r="DY114" s="30"/>
      <c r="DZ114" s="29"/>
      <c r="EA114" s="30"/>
      <c r="EB114" s="29"/>
      <c r="EC114" s="30"/>
      <c r="ED114" s="29"/>
      <c r="EE114" s="30"/>
      <c r="EF114" s="29"/>
      <c r="EG114" s="30"/>
      <c r="EH114" s="29"/>
      <c r="EI114" s="30"/>
      <c r="EJ114" s="29"/>
      <c r="EK114" s="30"/>
      <c r="EL114" s="29"/>
      <c r="EM114" s="30"/>
      <c r="EN114" s="29"/>
      <c r="EO114" s="30"/>
      <c r="EP114" s="29"/>
      <c r="EQ114" s="30"/>
      <c r="ER114" s="29"/>
      <c r="ES114" s="30"/>
      <c r="ET114" s="29"/>
      <c r="EU114" s="30"/>
      <c r="EV114" s="29"/>
      <c r="EW114" s="30"/>
      <c r="EX114" s="29"/>
      <c r="EY114" s="30"/>
    </row>
    <row r="115" spans="1:155">
      <c r="A115" s="27"/>
      <c r="B115" s="29"/>
      <c r="C115" s="30"/>
      <c r="D115" s="29"/>
      <c r="E115" s="30"/>
      <c r="F115" s="29"/>
      <c r="G115" s="30"/>
      <c r="H115" s="29"/>
      <c r="I115" s="30"/>
      <c r="J115" s="29"/>
      <c r="K115" s="30"/>
      <c r="L115" s="29"/>
      <c r="M115" s="30"/>
      <c r="N115" s="29"/>
      <c r="O115" s="30"/>
      <c r="P115" s="29"/>
      <c r="Q115" s="30"/>
      <c r="R115" s="29"/>
      <c r="S115" s="30"/>
      <c r="T115" s="29"/>
      <c r="U115" s="30"/>
      <c r="V115" s="28"/>
      <c r="W115" s="30"/>
      <c r="X115" s="29"/>
      <c r="Y115" s="30"/>
      <c r="Z115" s="29"/>
      <c r="AA115" s="30"/>
      <c r="AB115" s="29"/>
      <c r="AC115" s="30"/>
      <c r="AD115" s="29"/>
      <c r="AE115" s="30"/>
      <c r="AF115" s="29"/>
      <c r="AG115" s="30"/>
      <c r="AH115" s="29"/>
      <c r="AI115" s="30"/>
      <c r="AJ115" s="29"/>
      <c r="AK115" s="30"/>
      <c r="AL115" s="29"/>
      <c r="AM115" s="30"/>
      <c r="AN115" s="29"/>
      <c r="AO115" s="30"/>
      <c r="AP115" s="29"/>
      <c r="AQ115" s="30"/>
      <c r="AR115" s="29"/>
      <c r="AS115" s="30"/>
      <c r="AT115" s="29"/>
      <c r="AU115" s="30"/>
      <c r="AV115" s="29"/>
      <c r="AW115" s="30"/>
      <c r="AX115" s="29"/>
      <c r="AY115" s="30"/>
      <c r="AZ115" s="29"/>
      <c r="BA115" s="30"/>
      <c r="BB115" s="29"/>
      <c r="BC115" s="30"/>
      <c r="BD115" s="29"/>
      <c r="BE115" s="30"/>
      <c r="BF115" s="29"/>
      <c r="BG115" s="30"/>
      <c r="BH115" s="28"/>
      <c r="BI115" s="30"/>
      <c r="BJ115" s="29"/>
      <c r="BK115" s="30"/>
      <c r="BL115" s="29"/>
      <c r="BM115" s="30"/>
      <c r="BN115" s="29"/>
      <c r="BO115" s="30"/>
      <c r="BP115" s="29"/>
      <c r="BQ115" s="30"/>
      <c r="BR115" s="29"/>
      <c r="BS115" s="30"/>
      <c r="BT115" s="29"/>
      <c r="BU115" s="30"/>
      <c r="BV115" s="29"/>
      <c r="BW115" s="30"/>
      <c r="BX115" s="29"/>
      <c r="BY115" s="30"/>
      <c r="BZ115" s="29"/>
      <c r="CA115" s="30"/>
      <c r="CB115" s="28"/>
      <c r="CC115" s="30"/>
      <c r="CD115" s="29"/>
      <c r="CE115" s="30"/>
      <c r="CF115" s="29"/>
      <c r="CG115" s="30"/>
      <c r="CH115" s="29"/>
      <c r="CI115" s="30"/>
      <c r="CJ115" s="29"/>
      <c r="CK115" s="30"/>
      <c r="CL115" s="29"/>
      <c r="CM115" s="30"/>
      <c r="CN115" s="29"/>
      <c r="CO115" s="30"/>
      <c r="CP115" s="29"/>
      <c r="CQ115" s="30"/>
      <c r="CR115" s="29"/>
      <c r="CS115" s="30"/>
      <c r="CT115" s="29"/>
      <c r="CU115" s="30"/>
      <c r="CV115" s="29"/>
      <c r="CW115" s="30"/>
      <c r="CX115" s="29"/>
      <c r="CY115" s="30"/>
      <c r="CZ115" s="29"/>
      <c r="DA115" s="30"/>
      <c r="DB115" s="29"/>
      <c r="DC115" s="30"/>
      <c r="DD115" s="29"/>
      <c r="DE115" s="30"/>
      <c r="DF115" s="29"/>
      <c r="DG115" s="30"/>
      <c r="DH115" s="29"/>
      <c r="DI115" s="30"/>
      <c r="DJ115" s="29"/>
      <c r="DK115" s="30"/>
      <c r="DL115" s="29"/>
      <c r="DM115" s="30"/>
      <c r="DN115" s="28"/>
      <c r="DO115" s="30"/>
      <c r="DP115" s="29"/>
      <c r="DQ115" s="30"/>
      <c r="DR115" s="29"/>
      <c r="DS115" s="30"/>
      <c r="DT115" s="29"/>
      <c r="DU115" s="30"/>
      <c r="DV115" s="29"/>
      <c r="DW115" s="30"/>
      <c r="DX115" s="29"/>
      <c r="DY115" s="30"/>
      <c r="DZ115" s="29"/>
      <c r="EA115" s="30"/>
      <c r="EB115" s="29"/>
      <c r="EC115" s="30"/>
      <c r="ED115" s="29"/>
      <c r="EE115" s="30"/>
      <c r="EF115" s="29"/>
      <c r="EG115" s="30"/>
      <c r="EH115" s="29"/>
      <c r="EI115" s="30"/>
      <c r="EJ115" s="29"/>
      <c r="EK115" s="30"/>
      <c r="EL115" s="29"/>
      <c r="EM115" s="30"/>
      <c r="EN115" s="29"/>
      <c r="EO115" s="30"/>
      <c r="EP115" s="29"/>
      <c r="EQ115" s="30"/>
      <c r="ER115" s="29"/>
      <c r="ES115" s="30"/>
      <c r="ET115" s="29"/>
      <c r="EU115" s="30"/>
      <c r="EV115" s="29"/>
      <c r="EW115" s="30"/>
      <c r="EX115" s="29"/>
      <c r="EY115" s="30"/>
    </row>
    <row r="116" spans="1:155">
      <c r="A116" s="27"/>
      <c r="B116" s="29"/>
      <c r="C116" s="30"/>
      <c r="D116" s="29"/>
      <c r="E116" s="30"/>
      <c r="F116" s="29"/>
      <c r="G116" s="30"/>
      <c r="H116" s="29"/>
      <c r="I116" s="30"/>
      <c r="J116" s="29"/>
      <c r="K116" s="30"/>
      <c r="L116" s="29"/>
      <c r="M116" s="30"/>
      <c r="N116" s="29"/>
      <c r="O116" s="30"/>
      <c r="P116" s="29"/>
      <c r="Q116" s="30"/>
      <c r="R116" s="29"/>
      <c r="S116" s="30"/>
      <c r="T116" s="29"/>
      <c r="U116" s="30"/>
      <c r="V116" s="28"/>
      <c r="W116" s="30"/>
      <c r="X116" s="29"/>
      <c r="Y116" s="30"/>
      <c r="Z116" s="28"/>
      <c r="AA116" s="30"/>
      <c r="AB116" s="29"/>
      <c r="AC116" s="30"/>
      <c r="AD116" s="29"/>
      <c r="AE116" s="30"/>
      <c r="AF116" s="29"/>
      <c r="AG116" s="30"/>
      <c r="AH116" s="29"/>
      <c r="AI116" s="30"/>
      <c r="AJ116" s="29"/>
      <c r="AK116" s="30"/>
      <c r="AL116" s="29"/>
      <c r="AM116" s="30"/>
      <c r="AN116" s="29"/>
      <c r="AO116" s="30"/>
      <c r="AP116" s="29"/>
      <c r="AQ116" s="30"/>
      <c r="AR116" s="29"/>
      <c r="AS116" s="30"/>
      <c r="AT116" s="29"/>
      <c r="AU116" s="30"/>
      <c r="AV116" s="29"/>
      <c r="AW116" s="30"/>
      <c r="AX116" s="29"/>
      <c r="AY116" s="30"/>
      <c r="AZ116" s="29"/>
      <c r="BA116" s="30"/>
      <c r="BB116" s="29"/>
      <c r="BC116" s="30"/>
      <c r="BD116" s="29"/>
      <c r="BE116" s="30"/>
      <c r="BF116" s="29"/>
      <c r="BG116" s="30"/>
      <c r="BH116" s="29"/>
      <c r="BI116" s="30"/>
      <c r="BJ116" s="29"/>
      <c r="BK116" s="30"/>
      <c r="BL116" s="29"/>
      <c r="BM116" s="30"/>
      <c r="BN116" s="29"/>
      <c r="BO116" s="30"/>
      <c r="BP116" s="29"/>
      <c r="BQ116" s="30"/>
      <c r="BR116" s="29"/>
      <c r="BS116" s="30"/>
      <c r="BT116" s="29"/>
      <c r="BU116" s="30"/>
      <c r="BV116" s="29"/>
      <c r="BW116" s="30"/>
      <c r="BX116" s="29"/>
      <c r="BY116" s="30"/>
      <c r="BZ116" s="29"/>
      <c r="CA116" s="30"/>
      <c r="CB116" s="28"/>
      <c r="CC116" s="30"/>
      <c r="CD116" s="29"/>
      <c r="CE116" s="30"/>
      <c r="CF116" s="29"/>
      <c r="CG116" s="30"/>
      <c r="CH116" s="29"/>
      <c r="CI116" s="30"/>
      <c r="CJ116" s="29"/>
      <c r="CK116" s="30"/>
      <c r="CL116" s="29"/>
      <c r="CM116" s="30"/>
      <c r="CN116" s="29"/>
      <c r="CO116" s="30"/>
      <c r="CP116" s="29"/>
      <c r="CQ116" s="30"/>
      <c r="CR116" s="29"/>
      <c r="CS116" s="30"/>
      <c r="CT116" s="29"/>
      <c r="CU116" s="30"/>
      <c r="CV116" s="29"/>
      <c r="CW116" s="30"/>
      <c r="CX116" s="29"/>
      <c r="CY116" s="30"/>
      <c r="CZ116" s="29"/>
      <c r="DA116" s="30"/>
      <c r="DB116" s="29"/>
      <c r="DC116" s="30"/>
      <c r="DD116" s="29"/>
      <c r="DE116" s="30"/>
      <c r="DF116" s="29"/>
      <c r="DG116" s="30"/>
      <c r="DH116" s="29"/>
      <c r="DI116" s="30"/>
      <c r="DJ116" s="29"/>
      <c r="DK116" s="30"/>
      <c r="DL116" s="29"/>
      <c r="DM116" s="30"/>
      <c r="DN116" s="29"/>
      <c r="DO116" s="30"/>
      <c r="DP116" s="29"/>
      <c r="DQ116" s="30"/>
      <c r="DR116" s="29"/>
      <c r="DS116" s="30"/>
      <c r="DT116" s="29"/>
      <c r="DU116" s="30"/>
      <c r="DV116" s="29"/>
      <c r="DW116" s="30"/>
      <c r="DX116" s="29"/>
      <c r="DY116" s="30"/>
      <c r="DZ116" s="29"/>
      <c r="EA116" s="30"/>
      <c r="EB116" s="29"/>
      <c r="EC116" s="30"/>
      <c r="ED116" s="29"/>
      <c r="EE116" s="30"/>
      <c r="EF116" s="29"/>
      <c r="EG116" s="30"/>
      <c r="EH116" s="29"/>
      <c r="EI116" s="30"/>
      <c r="EJ116" s="29"/>
      <c r="EK116" s="30"/>
      <c r="EL116" s="29"/>
      <c r="EM116" s="30"/>
      <c r="EN116" s="29"/>
      <c r="EO116" s="30"/>
      <c r="EP116" s="29"/>
      <c r="EQ116" s="30"/>
      <c r="ER116" s="29"/>
      <c r="ES116" s="30"/>
      <c r="ET116" s="29"/>
      <c r="EU116" s="30"/>
      <c r="EV116" s="29"/>
      <c r="EW116" s="30"/>
      <c r="EX116" s="29"/>
      <c r="EY116" s="30"/>
    </row>
    <row r="117" spans="1:155">
      <c r="A117" s="27"/>
      <c r="B117" s="29"/>
      <c r="C117" s="29"/>
      <c r="D117" s="29"/>
      <c r="E117" s="30"/>
      <c r="F117" s="29"/>
      <c r="G117" s="29"/>
      <c r="H117" s="29"/>
      <c r="I117" s="30"/>
      <c r="J117" s="29"/>
      <c r="K117" s="30"/>
      <c r="L117" s="29"/>
      <c r="M117" s="30"/>
      <c r="N117" s="29"/>
      <c r="O117" s="30"/>
      <c r="P117" s="29"/>
      <c r="Q117" s="30"/>
      <c r="R117" s="29"/>
      <c r="S117" s="30"/>
      <c r="T117" s="29"/>
      <c r="U117" s="30"/>
      <c r="V117" s="28"/>
      <c r="W117" s="30"/>
      <c r="X117" s="29"/>
      <c r="Y117" s="30"/>
      <c r="Z117" s="29"/>
      <c r="AA117" s="30"/>
      <c r="AB117" s="29"/>
      <c r="AC117" s="30"/>
      <c r="AD117" s="29"/>
      <c r="AE117" s="30"/>
      <c r="AF117" s="29"/>
      <c r="AG117" s="30"/>
      <c r="AH117" s="29"/>
      <c r="AI117" s="30"/>
      <c r="AJ117" s="29"/>
      <c r="AK117" s="30"/>
      <c r="AL117" s="29"/>
      <c r="AM117" s="30"/>
      <c r="AN117" s="29"/>
      <c r="AO117" s="30"/>
      <c r="AP117" s="29"/>
      <c r="AQ117" s="30"/>
      <c r="AR117" s="29"/>
      <c r="AS117" s="30"/>
      <c r="AT117" s="29"/>
      <c r="AU117" s="30"/>
      <c r="AV117" s="29"/>
      <c r="AW117" s="30"/>
      <c r="AX117" s="29"/>
      <c r="AY117" s="30"/>
      <c r="AZ117" s="29"/>
      <c r="BA117" s="30"/>
      <c r="BB117" s="29"/>
      <c r="BC117" s="30"/>
      <c r="BD117" s="29"/>
      <c r="BE117" s="30"/>
      <c r="BF117" s="29"/>
      <c r="BG117" s="30"/>
      <c r="BH117" s="29"/>
      <c r="BI117" s="30"/>
      <c r="BJ117" s="29"/>
      <c r="BK117" s="30"/>
      <c r="BL117" s="29"/>
      <c r="BM117" s="30"/>
      <c r="BN117" s="29"/>
      <c r="BO117" s="30"/>
      <c r="BP117" s="29"/>
      <c r="BQ117" s="30"/>
      <c r="BR117" s="29"/>
      <c r="BS117" s="30"/>
      <c r="BT117" s="29"/>
      <c r="BU117" s="30"/>
      <c r="BV117" s="29"/>
      <c r="BW117" s="30"/>
      <c r="BX117" s="29"/>
      <c r="BY117" s="30"/>
      <c r="BZ117" s="29"/>
      <c r="CA117" s="30"/>
      <c r="CB117" s="29"/>
      <c r="CC117" s="30"/>
      <c r="CD117" s="29"/>
      <c r="CE117" s="30"/>
      <c r="CF117" s="29"/>
      <c r="CG117" s="30"/>
      <c r="CH117" s="29"/>
      <c r="CI117" s="30"/>
      <c r="CJ117" s="29"/>
      <c r="CK117" s="30"/>
      <c r="CL117" s="29"/>
      <c r="CM117" s="30"/>
      <c r="CN117" s="29"/>
      <c r="CO117" s="30"/>
      <c r="CP117" s="29"/>
      <c r="CQ117" s="30"/>
      <c r="CR117" s="29"/>
      <c r="CS117" s="30"/>
      <c r="CT117" s="29"/>
      <c r="CU117" s="30"/>
      <c r="CV117" s="29"/>
      <c r="CW117" s="30"/>
      <c r="CX117" s="29"/>
      <c r="CY117" s="30"/>
      <c r="CZ117" s="28"/>
      <c r="DA117" s="30"/>
      <c r="DB117" s="29"/>
      <c r="DC117" s="30"/>
      <c r="DD117" s="29"/>
      <c r="DE117" s="30"/>
      <c r="DF117" s="29"/>
      <c r="DG117" s="30"/>
      <c r="DH117" s="29"/>
      <c r="DI117" s="30"/>
      <c r="DJ117" s="29"/>
      <c r="DK117" s="30"/>
      <c r="DL117" s="29"/>
      <c r="DM117" s="30"/>
      <c r="DN117" s="29"/>
      <c r="DO117" s="30"/>
      <c r="DP117" s="29"/>
      <c r="DQ117" s="30"/>
      <c r="DR117" s="29"/>
      <c r="DS117" s="30"/>
      <c r="DT117" s="29"/>
      <c r="DU117" s="30"/>
      <c r="DV117" s="29"/>
      <c r="DW117" s="30"/>
      <c r="DX117" s="29"/>
      <c r="DY117" s="30"/>
      <c r="DZ117" s="29"/>
      <c r="EA117" s="30"/>
      <c r="EB117" s="29"/>
      <c r="EC117" s="30"/>
      <c r="ED117" s="29"/>
      <c r="EE117" s="30"/>
      <c r="EF117" s="29"/>
      <c r="EG117" s="30"/>
      <c r="EH117" s="29"/>
      <c r="EI117" s="30"/>
      <c r="EJ117" s="29"/>
      <c r="EK117" s="30"/>
      <c r="EL117" s="29"/>
      <c r="EM117" s="30"/>
      <c r="EN117" s="29"/>
      <c r="EO117" s="30"/>
      <c r="EP117" s="29"/>
      <c r="EQ117" s="30"/>
      <c r="ER117" s="29"/>
      <c r="ES117" s="30"/>
      <c r="ET117" s="29"/>
      <c r="EU117" s="30"/>
      <c r="EV117" s="29"/>
      <c r="EW117" s="30"/>
      <c r="EX117" s="29"/>
      <c r="EY117" s="30"/>
    </row>
    <row r="118" spans="1:155">
      <c r="A118" s="27"/>
      <c r="B118" s="29"/>
      <c r="C118" s="29"/>
      <c r="D118" s="29"/>
      <c r="E118" s="30"/>
      <c r="F118" s="29"/>
      <c r="G118" s="29"/>
      <c r="H118" s="29"/>
      <c r="I118" s="30"/>
      <c r="J118" s="29"/>
      <c r="K118" s="30"/>
      <c r="L118" s="29"/>
      <c r="M118" s="30"/>
      <c r="N118" s="29"/>
      <c r="O118" s="30"/>
      <c r="P118" s="29"/>
      <c r="Q118" s="30"/>
      <c r="R118" s="29"/>
      <c r="S118" s="30"/>
      <c r="T118" s="29"/>
      <c r="U118" s="30"/>
      <c r="V118" s="28"/>
      <c r="W118" s="30"/>
      <c r="X118" s="29"/>
      <c r="Y118" s="30"/>
      <c r="Z118" s="28"/>
      <c r="AA118" s="30"/>
      <c r="AB118" s="29"/>
      <c r="AC118" s="30"/>
      <c r="AD118" s="29"/>
      <c r="AE118" s="30"/>
      <c r="AF118" s="29"/>
      <c r="AG118" s="30"/>
      <c r="AH118" s="29"/>
      <c r="AI118" s="30"/>
      <c r="AJ118" s="29"/>
      <c r="AK118" s="30"/>
      <c r="AL118" s="29"/>
      <c r="AM118" s="30"/>
      <c r="AN118" s="29"/>
      <c r="AO118" s="30"/>
      <c r="AP118" s="29"/>
      <c r="AQ118" s="30"/>
      <c r="AR118" s="29"/>
      <c r="AS118" s="30"/>
      <c r="AT118" s="29"/>
      <c r="AU118" s="30"/>
      <c r="AV118" s="29"/>
      <c r="AW118" s="30"/>
      <c r="AX118" s="29"/>
      <c r="AY118" s="30"/>
      <c r="AZ118" s="29"/>
      <c r="BA118" s="30"/>
      <c r="BB118" s="29"/>
      <c r="BC118" s="30"/>
      <c r="BD118" s="29"/>
      <c r="BE118" s="30"/>
      <c r="BF118" s="29"/>
      <c r="BG118" s="30"/>
      <c r="BH118" s="29"/>
      <c r="BI118" s="30"/>
      <c r="BJ118" s="29"/>
      <c r="BK118" s="30"/>
      <c r="BL118" s="29"/>
      <c r="BM118" s="30"/>
      <c r="BN118" s="29"/>
      <c r="BO118" s="30"/>
      <c r="BP118" s="29"/>
      <c r="BQ118" s="30"/>
      <c r="BR118" s="29"/>
      <c r="BS118" s="30"/>
      <c r="BT118" s="29"/>
      <c r="BU118" s="30"/>
      <c r="BV118" s="29"/>
      <c r="BW118" s="30"/>
      <c r="BX118" s="29"/>
      <c r="BY118" s="30"/>
      <c r="BZ118" s="29"/>
      <c r="CA118" s="30"/>
      <c r="CB118" s="28"/>
      <c r="CC118" s="30"/>
      <c r="CD118" s="29"/>
      <c r="CE118" s="30"/>
      <c r="CF118" s="29"/>
      <c r="CG118" s="30"/>
      <c r="CH118" s="29"/>
      <c r="CI118" s="30"/>
      <c r="CJ118" s="29"/>
      <c r="CK118" s="30"/>
      <c r="CL118" s="29"/>
      <c r="CM118" s="30"/>
      <c r="CN118" s="29"/>
      <c r="CO118" s="30"/>
      <c r="CP118" s="29"/>
      <c r="CQ118" s="30"/>
      <c r="CR118" s="29"/>
      <c r="CS118" s="30"/>
      <c r="CT118" s="29"/>
      <c r="CU118" s="30"/>
      <c r="CV118" s="29"/>
      <c r="CW118" s="30"/>
      <c r="CX118" s="29"/>
      <c r="CY118" s="30"/>
      <c r="CZ118" s="29"/>
      <c r="DA118" s="30"/>
      <c r="DB118" s="29"/>
      <c r="DC118" s="30"/>
      <c r="DD118" s="29"/>
      <c r="DE118" s="30"/>
      <c r="DF118" s="28"/>
      <c r="DG118" s="30"/>
      <c r="DH118" s="29"/>
      <c r="DI118" s="30"/>
      <c r="DJ118" s="29"/>
      <c r="DK118" s="30"/>
      <c r="DL118" s="29"/>
      <c r="DM118" s="30"/>
      <c r="DN118" s="29"/>
      <c r="DO118" s="30"/>
      <c r="DP118" s="29"/>
      <c r="DQ118" s="30"/>
      <c r="DR118" s="29"/>
      <c r="DS118" s="30"/>
      <c r="DT118" s="29"/>
      <c r="DU118" s="30"/>
      <c r="DV118" s="29"/>
      <c r="DW118" s="30"/>
      <c r="DX118" s="29"/>
      <c r="DY118" s="30"/>
      <c r="DZ118" s="29"/>
      <c r="EA118" s="30"/>
      <c r="EB118" s="29"/>
      <c r="EC118" s="30"/>
      <c r="ED118" s="29"/>
      <c r="EE118" s="30"/>
      <c r="EF118" s="29"/>
      <c r="EG118" s="30"/>
      <c r="EH118" s="29"/>
      <c r="EI118" s="30"/>
      <c r="EJ118" s="29"/>
      <c r="EK118" s="30"/>
      <c r="EL118" s="29"/>
      <c r="EM118" s="30"/>
      <c r="EN118" s="29"/>
      <c r="EO118" s="30"/>
      <c r="EP118" s="29"/>
      <c r="EQ118" s="30"/>
      <c r="ER118" s="29"/>
      <c r="ES118" s="30"/>
      <c r="ET118" s="29"/>
      <c r="EU118" s="30"/>
      <c r="EV118" s="29"/>
      <c r="EW118" s="30"/>
      <c r="EX118" s="29"/>
      <c r="EY118" s="30"/>
    </row>
    <row r="119" spans="1:155">
      <c r="A119" s="27"/>
      <c r="B119" s="29"/>
      <c r="C119" s="30"/>
      <c r="D119" s="29"/>
      <c r="E119" s="30"/>
      <c r="F119" s="29"/>
      <c r="G119" s="30"/>
      <c r="H119" s="29"/>
      <c r="I119" s="30"/>
      <c r="J119" s="29"/>
      <c r="K119" s="30"/>
      <c r="L119" s="28"/>
      <c r="M119" s="30"/>
      <c r="N119" s="29"/>
      <c r="O119" s="30"/>
      <c r="P119" s="29"/>
      <c r="Q119" s="30"/>
      <c r="R119" s="29"/>
      <c r="S119" s="30"/>
      <c r="T119" s="29"/>
      <c r="U119" s="30"/>
      <c r="V119" s="28"/>
      <c r="W119" s="30"/>
      <c r="X119" s="29"/>
      <c r="Y119" s="30"/>
      <c r="Z119" s="29"/>
      <c r="AA119" s="30"/>
      <c r="AB119" s="29"/>
      <c r="AC119" s="30"/>
      <c r="AD119" s="29"/>
      <c r="AE119" s="30"/>
      <c r="AF119" s="29"/>
      <c r="AG119" s="30"/>
      <c r="AH119" s="29"/>
      <c r="AI119" s="30"/>
      <c r="AJ119" s="29"/>
      <c r="AK119" s="30"/>
      <c r="AL119" s="29"/>
      <c r="AM119" s="30"/>
      <c r="AN119" s="29"/>
      <c r="AO119" s="30"/>
      <c r="AP119" s="29"/>
      <c r="AQ119" s="30"/>
      <c r="AR119" s="29"/>
      <c r="AS119" s="30"/>
      <c r="AT119" s="28"/>
      <c r="AU119" s="30"/>
      <c r="AV119" s="29"/>
      <c r="AW119" s="30"/>
      <c r="AX119" s="29"/>
      <c r="AY119" s="30"/>
      <c r="AZ119" s="29"/>
      <c r="BA119" s="30"/>
      <c r="BB119" s="29"/>
      <c r="BC119" s="30"/>
      <c r="BD119" s="29"/>
      <c r="BE119" s="30"/>
      <c r="BF119" s="29"/>
      <c r="BG119" s="30"/>
      <c r="BH119" s="28"/>
      <c r="BI119" s="30"/>
      <c r="BJ119" s="29"/>
      <c r="BK119" s="30"/>
      <c r="BL119" s="29"/>
      <c r="BM119" s="30"/>
      <c r="BN119" s="29"/>
      <c r="BO119" s="30"/>
      <c r="BP119" s="29"/>
      <c r="BQ119" s="30"/>
      <c r="BR119" s="29"/>
      <c r="BS119" s="30"/>
      <c r="BT119" s="29"/>
      <c r="BU119" s="30"/>
      <c r="BV119" s="29"/>
      <c r="BW119" s="30"/>
      <c r="BX119" s="29"/>
      <c r="BY119" s="30"/>
      <c r="BZ119" s="29"/>
      <c r="CA119" s="30"/>
      <c r="CB119" s="29"/>
      <c r="CC119" s="30"/>
      <c r="CD119" s="29"/>
      <c r="CE119" s="30"/>
      <c r="CF119" s="29"/>
      <c r="CG119" s="30"/>
      <c r="CH119" s="29"/>
      <c r="CI119" s="30"/>
      <c r="CJ119" s="29"/>
      <c r="CK119" s="30"/>
      <c r="CL119" s="29"/>
      <c r="CM119" s="30"/>
      <c r="CN119" s="29"/>
      <c r="CO119" s="30"/>
      <c r="CP119" s="29"/>
      <c r="CQ119" s="30"/>
      <c r="CR119" s="29"/>
      <c r="CS119" s="30"/>
      <c r="CT119" s="29"/>
      <c r="CU119" s="30"/>
      <c r="CV119" s="29"/>
      <c r="CW119" s="30"/>
      <c r="CX119" s="29"/>
      <c r="CY119" s="30"/>
      <c r="CZ119" s="29"/>
      <c r="DA119" s="30"/>
      <c r="DB119" s="29"/>
      <c r="DC119" s="30"/>
      <c r="DD119" s="29"/>
      <c r="DE119" s="30"/>
      <c r="DF119" s="29"/>
      <c r="DG119" s="30"/>
      <c r="DH119" s="29"/>
      <c r="DI119" s="30"/>
      <c r="DJ119" s="29"/>
      <c r="DK119" s="30"/>
      <c r="DL119" s="29"/>
      <c r="DM119" s="30"/>
      <c r="DN119" s="29"/>
      <c r="DO119" s="30"/>
      <c r="DP119" s="29"/>
      <c r="DQ119" s="30"/>
      <c r="DR119" s="29"/>
      <c r="DS119" s="30"/>
      <c r="DT119" s="29"/>
      <c r="DU119" s="30"/>
      <c r="DV119" s="29"/>
      <c r="DW119" s="30"/>
      <c r="DX119" s="29"/>
      <c r="DY119" s="30"/>
      <c r="DZ119" s="29"/>
      <c r="EA119" s="30"/>
      <c r="EB119" s="29"/>
      <c r="EC119" s="30"/>
      <c r="ED119" s="29"/>
      <c r="EE119" s="30"/>
      <c r="EF119" s="29"/>
      <c r="EG119" s="30"/>
      <c r="EH119" s="29"/>
      <c r="EI119" s="30"/>
      <c r="EJ119" s="29"/>
      <c r="EK119" s="30"/>
      <c r="EL119" s="29"/>
      <c r="EM119" s="30"/>
      <c r="EN119" s="29"/>
      <c r="EO119" s="30"/>
      <c r="EP119" s="29"/>
      <c r="EQ119" s="30"/>
      <c r="ER119" s="29"/>
      <c r="ES119" s="30"/>
      <c r="ET119" s="29"/>
      <c r="EU119" s="30"/>
      <c r="EV119" s="29"/>
      <c r="EW119" s="30"/>
      <c r="EX119" s="29"/>
      <c r="EY119" s="30"/>
    </row>
    <row r="120" spans="1:155">
      <c r="A120" s="27"/>
      <c r="B120" s="29"/>
      <c r="C120" s="29"/>
      <c r="D120" s="29"/>
      <c r="E120" s="30"/>
      <c r="F120" s="29"/>
      <c r="G120" s="30"/>
      <c r="H120" s="29"/>
      <c r="I120" s="30"/>
      <c r="J120" s="29"/>
      <c r="K120" s="30"/>
      <c r="L120" s="29"/>
      <c r="M120" s="30"/>
      <c r="N120" s="29"/>
      <c r="O120" s="30"/>
      <c r="P120" s="29"/>
      <c r="Q120" s="30"/>
      <c r="R120" s="29"/>
      <c r="S120" s="30"/>
      <c r="T120" s="29"/>
      <c r="U120" s="30"/>
      <c r="V120" s="28"/>
      <c r="W120" s="30"/>
      <c r="X120" s="29"/>
      <c r="Y120" s="30"/>
      <c r="Z120" s="29"/>
      <c r="AA120" s="30"/>
      <c r="AB120" s="29"/>
      <c r="AC120" s="30"/>
      <c r="AD120" s="29"/>
      <c r="AE120" s="30"/>
      <c r="AF120" s="29"/>
      <c r="AG120" s="30"/>
      <c r="AH120" s="29"/>
      <c r="AI120" s="30"/>
      <c r="AJ120" s="29"/>
      <c r="AK120" s="30"/>
      <c r="AL120" s="29"/>
      <c r="AM120" s="30"/>
      <c r="AN120" s="29"/>
      <c r="AO120" s="30"/>
      <c r="AP120" s="29"/>
      <c r="AQ120" s="30"/>
      <c r="AR120" s="29"/>
      <c r="AS120" s="30"/>
      <c r="AT120" s="29"/>
      <c r="AU120" s="30"/>
      <c r="AV120" s="29"/>
      <c r="AW120" s="30"/>
      <c r="AX120" s="29"/>
      <c r="AY120" s="30"/>
      <c r="AZ120" s="29"/>
      <c r="BA120" s="30"/>
      <c r="BB120" s="29"/>
      <c r="BC120" s="30"/>
      <c r="BD120" s="29"/>
      <c r="BE120" s="30"/>
      <c r="BF120" s="29"/>
      <c r="BG120" s="30"/>
      <c r="BH120" s="29"/>
      <c r="BI120" s="30"/>
      <c r="BJ120" s="29"/>
      <c r="BK120" s="30"/>
      <c r="BL120" s="29"/>
      <c r="BM120" s="30"/>
      <c r="BN120" s="29"/>
      <c r="BO120" s="30"/>
      <c r="BP120" s="29"/>
      <c r="BQ120" s="30"/>
      <c r="BR120" s="29"/>
      <c r="BS120" s="30"/>
      <c r="BT120" s="29"/>
      <c r="BU120" s="30"/>
      <c r="BV120" s="29"/>
      <c r="BW120" s="30"/>
      <c r="BX120" s="29"/>
      <c r="BY120" s="30"/>
      <c r="BZ120" s="29"/>
      <c r="CA120" s="30"/>
      <c r="CB120" s="29"/>
      <c r="CC120" s="30"/>
      <c r="CD120" s="29"/>
      <c r="CE120" s="30"/>
      <c r="CF120" s="29"/>
      <c r="CG120" s="30"/>
      <c r="CH120" s="29"/>
      <c r="CI120" s="30"/>
      <c r="CJ120" s="29"/>
      <c r="CK120" s="30"/>
      <c r="CL120" s="29"/>
      <c r="CM120" s="30"/>
      <c r="CN120" s="29"/>
      <c r="CO120" s="30"/>
      <c r="CP120" s="29"/>
      <c r="CQ120" s="30"/>
      <c r="CR120" s="29"/>
      <c r="CS120" s="30"/>
      <c r="CT120" s="29"/>
      <c r="CU120" s="30"/>
      <c r="CV120" s="29"/>
      <c r="CW120" s="30"/>
      <c r="CX120" s="29"/>
      <c r="CY120" s="30"/>
      <c r="CZ120" s="29"/>
      <c r="DA120" s="30"/>
      <c r="DB120" s="29"/>
      <c r="DC120" s="30"/>
      <c r="DD120" s="29"/>
      <c r="DE120" s="30"/>
      <c r="DF120" s="29"/>
      <c r="DG120" s="30"/>
      <c r="DH120" s="29"/>
      <c r="DI120" s="30"/>
      <c r="DJ120" s="29"/>
      <c r="DK120" s="30"/>
      <c r="DL120" s="29"/>
      <c r="DM120" s="30"/>
      <c r="DN120" s="29"/>
      <c r="DO120" s="30"/>
      <c r="DP120" s="29"/>
      <c r="DQ120" s="30"/>
      <c r="DR120" s="29"/>
      <c r="DS120" s="30"/>
      <c r="DT120" s="29"/>
      <c r="DU120" s="30"/>
      <c r="DV120" s="29"/>
      <c r="DW120" s="30"/>
      <c r="DX120" s="29"/>
      <c r="DY120" s="30"/>
      <c r="DZ120" s="29"/>
      <c r="EA120" s="30"/>
      <c r="EB120" s="29"/>
      <c r="EC120" s="30"/>
      <c r="ED120" s="29"/>
      <c r="EE120" s="30"/>
      <c r="EF120" s="29"/>
      <c r="EG120" s="30"/>
      <c r="EH120" s="29"/>
      <c r="EI120" s="30"/>
      <c r="EJ120" s="29"/>
      <c r="EK120" s="30"/>
      <c r="EL120" s="29"/>
      <c r="EM120" s="30"/>
      <c r="EN120" s="29"/>
      <c r="EO120" s="30"/>
      <c r="EP120" s="29"/>
      <c r="EQ120" s="30"/>
      <c r="ER120" s="29"/>
      <c r="ES120" s="30"/>
      <c r="ET120" s="29"/>
      <c r="EU120" s="30"/>
      <c r="EV120" s="29"/>
      <c r="EW120" s="30"/>
      <c r="EX120" s="29"/>
      <c r="EY120" s="30"/>
    </row>
    <row r="121" spans="1:155">
      <c r="A121" s="27"/>
      <c r="B121" s="29"/>
      <c r="C121" s="29"/>
      <c r="D121" s="29"/>
      <c r="E121" s="30"/>
      <c r="F121" s="29"/>
      <c r="G121" s="30"/>
      <c r="H121" s="29"/>
      <c r="I121" s="30"/>
      <c r="J121" s="29"/>
      <c r="K121" s="30"/>
      <c r="L121" s="29"/>
      <c r="M121" s="30"/>
      <c r="N121" s="29"/>
      <c r="O121" s="30"/>
      <c r="P121" s="29"/>
      <c r="Q121" s="30"/>
      <c r="R121" s="29"/>
      <c r="S121" s="30"/>
      <c r="T121" s="29"/>
      <c r="U121" s="30"/>
      <c r="V121" s="28"/>
      <c r="W121" s="30"/>
      <c r="X121" s="29"/>
      <c r="Y121" s="30"/>
      <c r="Z121" s="29"/>
      <c r="AA121" s="30"/>
      <c r="AB121" s="29"/>
      <c r="AC121" s="30"/>
      <c r="AD121" s="29"/>
      <c r="AE121" s="30"/>
      <c r="AF121" s="29"/>
      <c r="AG121" s="30"/>
      <c r="AH121" s="29"/>
      <c r="AI121" s="30"/>
      <c r="AJ121" s="29"/>
      <c r="AK121" s="30"/>
      <c r="AL121" s="29"/>
      <c r="AM121" s="30"/>
      <c r="AN121" s="29"/>
      <c r="AO121" s="30"/>
      <c r="AP121" s="29"/>
      <c r="AQ121" s="30"/>
      <c r="AR121" s="29"/>
      <c r="AS121" s="30"/>
      <c r="AT121" s="29"/>
      <c r="AU121" s="30"/>
      <c r="AV121" s="29"/>
      <c r="AW121" s="30"/>
      <c r="AX121" s="29"/>
      <c r="AY121" s="30"/>
      <c r="AZ121" s="29"/>
      <c r="BA121" s="30"/>
      <c r="BB121" s="29"/>
      <c r="BC121" s="30"/>
      <c r="BD121" s="29"/>
      <c r="BE121" s="30"/>
      <c r="BF121" s="29"/>
      <c r="BG121" s="30"/>
      <c r="BH121" s="29"/>
      <c r="BI121" s="30"/>
      <c r="BJ121" s="29"/>
      <c r="BK121" s="30"/>
      <c r="BL121" s="29"/>
      <c r="BM121" s="30"/>
      <c r="BN121" s="29"/>
      <c r="BO121" s="30"/>
      <c r="BP121" s="29"/>
      <c r="BQ121" s="30"/>
      <c r="BR121" s="29"/>
      <c r="BS121" s="30"/>
      <c r="BT121" s="29"/>
      <c r="BU121" s="30"/>
      <c r="BV121" s="29"/>
      <c r="BW121" s="30"/>
      <c r="BX121" s="29"/>
      <c r="BY121" s="30"/>
      <c r="BZ121" s="29"/>
      <c r="CA121" s="30"/>
      <c r="CB121" s="29"/>
      <c r="CC121" s="30"/>
      <c r="CD121" s="29"/>
      <c r="CE121" s="30"/>
      <c r="CF121" s="29"/>
      <c r="CG121" s="30"/>
      <c r="CH121" s="29"/>
      <c r="CI121" s="30"/>
      <c r="CJ121" s="29"/>
      <c r="CK121" s="30"/>
      <c r="CL121" s="29"/>
      <c r="CM121" s="30"/>
      <c r="CN121" s="29"/>
      <c r="CO121" s="30"/>
      <c r="CP121" s="29"/>
      <c r="CQ121" s="30"/>
      <c r="CR121" s="29"/>
      <c r="CS121" s="30"/>
      <c r="CT121" s="29"/>
      <c r="CU121" s="30"/>
      <c r="CV121" s="29"/>
      <c r="CW121" s="30"/>
      <c r="CX121" s="29"/>
      <c r="CY121" s="30"/>
      <c r="CZ121" s="29"/>
      <c r="DA121" s="30"/>
      <c r="DB121" s="29"/>
      <c r="DC121" s="30"/>
      <c r="DD121" s="29"/>
      <c r="DE121" s="30"/>
      <c r="DF121" s="29"/>
      <c r="DG121" s="30"/>
      <c r="DH121" s="29"/>
      <c r="DI121" s="30"/>
      <c r="DJ121" s="29"/>
      <c r="DK121" s="30"/>
      <c r="DL121" s="29"/>
      <c r="DM121" s="30"/>
      <c r="DN121" s="29"/>
      <c r="DO121" s="30"/>
      <c r="DP121" s="29"/>
      <c r="DQ121" s="30"/>
      <c r="DR121" s="29"/>
      <c r="DS121" s="30"/>
      <c r="DT121" s="29"/>
      <c r="DU121" s="30"/>
      <c r="DV121" s="29"/>
      <c r="DW121" s="30"/>
      <c r="DX121" s="29"/>
      <c r="DY121" s="30"/>
      <c r="DZ121" s="29"/>
      <c r="EA121" s="30"/>
      <c r="EB121" s="29"/>
      <c r="EC121" s="30"/>
      <c r="ED121" s="29"/>
      <c r="EE121" s="30"/>
      <c r="EF121" s="29"/>
      <c r="EG121" s="30"/>
      <c r="EH121" s="29"/>
      <c r="EI121" s="30"/>
      <c r="EJ121" s="29"/>
      <c r="EK121" s="30"/>
      <c r="EL121" s="29"/>
      <c r="EM121" s="30"/>
      <c r="EN121" s="29"/>
      <c r="EO121" s="30"/>
      <c r="EP121" s="28"/>
      <c r="EQ121" s="30"/>
      <c r="ER121" s="29"/>
      <c r="ES121" s="30"/>
      <c r="ET121" s="28"/>
      <c r="EU121" s="30"/>
      <c r="EV121" s="29"/>
      <c r="EW121" s="30"/>
      <c r="EX121" s="29"/>
      <c r="EY121" s="30"/>
    </row>
    <row r="122" spans="1:155">
      <c r="A122" s="27"/>
      <c r="B122" s="29"/>
      <c r="C122" s="29"/>
      <c r="D122" s="29"/>
      <c r="E122" s="30"/>
      <c r="F122" s="29"/>
      <c r="G122" s="30"/>
      <c r="H122" s="29"/>
      <c r="I122" s="30"/>
      <c r="J122" s="29"/>
      <c r="K122" s="30"/>
      <c r="L122" s="29"/>
      <c r="M122" s="30"/>
      <c r="N122" s="29"/>
      <c r="O122" s="30"/>
      <c r="P122" s="29"/>
      <c r="Q122" s="30"/>
      <c r="R122" s="29"/>
      <c r="S122" s="30"/>
      <c r="T122" s="29"/>
      <c r="U122" s="30"/>
      <c r="V122" s="28"/>
      <c r="W122" s="30"/>
      <c r="X122" s="29"/>
      <c r="Y122" s="30"/>
      <c r="Z122" s="29"/>
      <c r="AA122" s="30"/>
      <c r="AB122" s="29"/>
      <c r="AC122" s="30"/>
      <c r="AD122" s="29"/>
      <c r="AE122" s="30"/>
      <c r="AF122" s="29"/>
      <c r="AG122" s="30"/>
      <c r="AH122" s="29"/>
      <c r="AI122" s="30"/>
      <c r="AJ122" s="29"/>
      <c r="AK122" s="30"/>
      <c r="AL122" s="29"/>
      <c r="AM122" s="30"/>
      <c r="AN122" s="29"/>
      <c r="AO122" s="30"/>
      <c r="AP122" s="29"/>
      <c r="AQ122" s="30"/>
      <c r="AR122" s="29"/>
      <c r="AS122" s="30"/>
      <c r="AT122" s="29"/>
      <c r="AU122" s="30"/>
      <c r="AV122" s="29"/>
      <c r="AW122" s="30"/>
      <c r="AX122" s="29"/>
      <c r="AY122" s="30"/>
      <c r="AZ122" s="29"/>
      <c r="BA122" s="30"/>
      <c r="BB122" s="29"/>
      <c r="BC122" s="30"/>
      <c r="BD122" s="29"/>
      <c r="BE122" s="30"/>
      <c r="BF122" s="29"/>
      <c r="BG122" s="30"/>
      <c r="BH122" s="29"/>
      <c r="BI122" s="30"/>
      <c r="BJ122" s="29"/>
      <c r="BK122" s="30"/>
      <c r="BL122" s="29"/>
      <c r="BM122" s="30"/>
      <c r="BN122" s="29"/>
      <c r="BO122" s="30"/>
      <c r="BP122" s="29"/>
      <c r="BQ122" s="30"/>
      <c r="BR122" s="29"/>
      <c r="BS122" s="30"/>
      <c r="BT122" s="29"/>
      <c r="BU122" s="30"/>
      <c r="BV122" s="28"/>
      <c r="BW122" s="30"/>
      <c r="BX122" s="29"/>
      <c r="BY122" s="30"/>
      <c r="BZ122" s="29"/>
      <c r="CA122" s="30"/>
      <c r="CB122" s="29"/>
      <c r="CC122" s="30"/>
      <c r="CD122" s="29"/>
      <c r="CE122" s="30"/>
      <c r="CF122" s="29"/>
      <c r="CG122" s="30"/>
      <c r="CH122" s="29"/>
      <c r="CI122" s="30"/>
      <c r="CJ122" s="29"/>
      <c r="CK122" s="30"/>
      <c r="CL122" s="29"/>
      <c r="CM122" s="30"/>
      <c r="CN122" s="29"/>
      <c r="CO122" s="30"/>
      <c r="CP122" s="29"/>
      <c r="CQ122" s="30"/>
      <c r="CR122" s="29"/>
      <c r="CS122" s="30"/>
      <c r="CT122" s="29"/>
      <c r="CU122" s="30"/>
      <c r="CV122" s="29"/>
      <c r="CW122" s="30"/>
      <c r="CX122" s="29"/>
      <c r="CY122" s="30"/>
      <c r="CZ122" s="29"/>
      <c r="DA122" s="30"/>
      <c r="DB122" s="29"/>
      <c r="DC122" s="30"/>
      <c r="DD122" s="29"/>
      <c r="DE122" s="30"/>
      <c r="DF122" s="29"/>
      <c r="DG122" s="30"/>
      <c r="DH122" s="29"/>
      <c r="DI122" s="30"/>
      <c r="DJ122" s="29"/>
      <c r="DK122" s="30"/>
      <c r="DL122" s="29"/>
      <c r="DM122" s="30"/>
      <c r="DN122" s="29"/>
      <c r="DO122" s="30"/>
      <c r="DP122" s="29"/>
      <c r="DQ122" s="30"/>
      <c r="DR122" s="29"/>
      <c r="DS122" s="30"/>
      <c r="DT122" s="29"/>
      <c r="DU122" s="30"/>
      <c r="DV122" s="29"/>
      <c r="DW122" s="30"/>
      <c r="DX122" s="29"/>
      <c r="DY122" s="30"/>
      <c r="DZ122" s="29"/>
      <c r="EA122" s="30"/>
      <c r="EB122" s="29"/>
      <c r="EC122" s="30"/>
      <c r="ED122" s="29"/>
      <c r="EE122" s="30"/>
      <c r="EF122" s="29"/>
      <c r="EG122" s="30"/>
      <c r="EH122" s="29"/>
      <c r="EI122" s="30"/>
      <c r="EJ122" s="29"/>
      <c r="EK122" s="30"/>
      <c r="EL122" s="29"/>
      <c r="EM122" s="30"/>
      <c r="EN122" s="29"/>
      <c r="EO122" s="30"/>
      <c r="EP122" s="28"/>
      <c r="EQ122" s="30"/>
      <c r="ER122" s="29"/>
      <c r="ES122" s="30"/>
      <c r="ET122" s="28"/>
      <c r="EU122" s="30"/>
      <c r="EV122" s="29"/>
      <c r="EW122" s="30"/>
      <c r="EX122" s="29"/>
      <c r="EY122" s="30"/>
    </row>
    <row r="123" spans="1:155">
      <c r="A123" s="27"/>
      <c r="B123" s="29"/>
      <c r="C123" s="29"/>
      <c r="D123" s="29"/>
      <c r="E123" s="30"/>
      <c r="F123" s="29"/>
      <c r="G123" s="30"/>
      <c r="H123" s="29"/>
      <c r="I123" s="30"/>
      <c r="J123" s="29"/>
      <c r="K123" s="30"/>
      <c r="L123" s="29"/>
      <c r="M123" s="30"/>
      <c r="N123" s="29"/>
      <c r="O123" s="30"/>
      <c r="P123" s="29"/>
      <c r="Q123" s="30"/>
      <c r="R123" s="29"/>
      <c r="S123" s="30"/>
      <c r="T123" s="29"/>
      <c r="U123" s="30"/>
      <c r="V123" s="28"/>
      <c r="W123" s="30"/>
      <c r="X123" s="29"/>
      <c r="Y123" s="30"/>
      <c r="Z123" s="29"/>
      <c r="AA123" s="30"/>
      <c r="AB123" s="29"/>
      <c r="AC123" s="30"/>
      <c r="AD123" s="29"/>
      <c r="AE123" s="30"/>
      <c r="AF123" s="29"/>
      <c r="AG123" s="30"/>
      <c r="AH123" s="29"/>
      <c r="AI123" s="30"/>
      <c r="AJ123" s="29"/>
      <c r="AK123" s="30"/>
      <c r="AL123" s="29"/>
      <c r="AM123" s="30"/>
      <c r="AN123" s="29"/>
      <c r="AO123" s="30"/>
      <c r="AP123" s="29"/>
      <c r="AQ123" s="30"/>
      <c r="AR123" s="29"/>
      <c r="AS123" s="30"/>
      <c r="AT123" s="29"/>
      <c r="AU123" s="30"/>
      <c r="AV123" s="29"/>
      <c r="AW123" s="30"/>
      <c r="AX123" s="29"/>
      <c r="AY123" s="30"/>
      <c r="AZ123" s="29"/>
      <c r="BA123" s="30"/>
      <c r="BB123" s="29"/>
      <c r="BC123" s="30"/>
      <c r="BD123" s="29"/>
      <c r="BE123" s="30"/>
      <c r="BF123" s="29"/>
      <c r="BG123" s="30"/>
      <c r="BH123" s="29"/>
      <c r="BI123" s="30"/>
      <c r="BJ123" s="29"/>
      <c r="BK123" s="30"/>
      <c r="BL123" s="29"/>
      <c r="BM123" s="30"/>
      <c r="BN123" s="29"/>
      <c r="BO123" s="30"/>
      <c r="BP123" s="29"/>
      <c r="BQ123" s="30"/>
      <c r="BR123" s="29"/>
      <c r="BS123" s="30"/>
      <c r="BT123" s="29"/>
      <c r="BU123" s="30"/>
      <c r="BV123" s="29"/>
      <c r="BW123" s="30"/>
      <c r="BX123" s="29"/>
      <c r="BY123" s="30"/>
      <c r="BZ123" s="29"/>
      <c r="CA123" s="30"/>
      <c r="CB123" s="29"/>
      <c r="CC123" s="30"/>
      <c r="CD123" s="29"/>
      <c r="CE123" s="30"/>
      <c r="CF123" s="29"/>
      <c r="CG123" s="30"/>
      <c r="CH123" s="29"/>
      <c r="CI123" s="30"/>
      <c r="CJ123" s="29"/>
      <c r="CK123" s="30"/>
      <c r="CL123" s="29"/>
      <c r="CM123" s="30"/>
      <c r="CN123" s="29"/>
      <c r="CO123" s="30"/>
      <c r="CP123" s="29"/>
      <c r="CQ123" s="30"/>
      <c r="CR123" s="29"/>
      <c r="CS123" s="30"/>
      <c r="CT123" s="29"/>
      <c r="CU123" s="30"/>
      <c r="CV123" s="29"/>
      <c r="CW123" s="30"/>
      <c r="CX123" s="29"/>
      <c r="CY123" s="30"/>
      <c r="CZ123" s="29"/>
      <c r="DA123" s="30"/>
      <c r="DB123" s="29"/>
      <c r="DC123" s="30"/>
      <c r="DD123" s="29"/>
      <c r="DE123" s="30"/>
      <c r="DF123" s="29"/>
      <c r="DG123" s="30"/>
      <c r="DH123" s="29"/>
      <c r="DI123" s="30"/>
      <c r="DJ123" s="29"/>
      <c r="DK123" s="30"/>
      <c r="DL123" s="29"/>
      <c r="DM123" s="30"/>
      <c r="DN123" s="29"/>
      <c r="DO123" s="30"/>
      <c r="DP123" s="29"/>
      <c r="DQ123" s="30"/>
      <c r="DR123" s="29"/>
      <c r="DS123" s="30"/>
      <c r="DT123" s="29"/>
      <c r="DU123" s="30"/>
      <c r="DV123" s="29"/>
      <c r="DW123" s="30"/>
      <c r="DX123" s="29"/>
      <c r="DY123" s="30"/>
      <c r="DZ123" s="29"/>
      <c r="EA123" s="30"/>
      <c r="EB123" s="29"/>
      <c r="EC123" s="30"/>
      <c r="ED123" s="29"/>
      <c r="EE123" s="30"/>
      <c r="EF123" s="29"/>
      <c r="EG123" s="30"/>
      <c r="EH123" s="29"/>
      <c r="EI123" s="30"/>
      <c r="EJ123" s="29"/>
      <c r="EK123" s="30"/>
      <c r="EL123" s="29"/>
      <c r="EM123" s="30"/>
      <c r="EN123" s="29"/>
      <c r="EO123" s="30"/>
      <c r="EP123" s="29"/>
      <c r="EQ123" s="30"/>
      <c r="ER123" s="29"/>
      <c r="ES123" s="30"/>
      <c r="ET123" s="28"/>
      <c r="EU123" s="30"/>
      <c r="EV123" s="29"/>
      <c r="EW123" s="30"/>
      <c r="EX123" s="29"/>
      <c r="EY123" s="30"/>
    </row>
    <row r="124" spans="1:155">
      <c r="A124" s="27"/>
      <c r="B124" s="29"/>
      <c r="C124" s="29"/>
      <c r="D124" s="28"/>
      <c r="E124" s="30"/>
      <c r="F124" s="29"/>
      <c r="G124" s="30"/>
      <c r="H124" s="29"/>
      <c r="I124" s="30"/>
      <c r="J124" s="29"/>
      <c r="K124" s="30"/>
      <c r="L124" s="29"/>
      <c r="M124" s="30"/>
      <c r="N124" s="28"/>
      <c r="O124" s="30"/>
      <c r="P124" s="29"/>
      <c r="Q124" s="30"/>
      <c r="R124" s="29"/>
      <c r="S124" s="30"/>
      <c r="T124" s="29"/>
      <c r="U124" s="30"/>
      <c r="V124" s="28"/>
      <c r="W124" s="30"/>
      <c r="X124" s="29"/>
      <c r="Y124" s="30"/>
      <c r="Z124" s="29"/>
      <c r="AA124" s="30"/>
      <c r="AB124" s="29"/>
      <c r="AC124" s="30"/>
      <c r="AD124" s="29"/>
      <c r="AE124" s="30"/>
      <c r="AF124" s="29"/>
      <c r="AG124" s="30"/>
      <c r="AH124" s="29"/>
      <c r="AI124" s="30"/>
      <c r="AJ124" s="29"/>
      <c r="AK124" s="30"/>
      <c r="AL124" s="28"/>
      <c r="AM124" s="30"/>
      <c r="AN124" s="29"/>
      <c r="AO124" s="30"/>
      <c r="AP124" s="29"/>
      <c r="AQ124" s="30"/>
      <c r="AR124" s="29"/>
      <c r="AS124" s="30"/>
      <c r="AT124" s="29"/>
      <c r="AU124" s="30"/>
      <c r="AV124" s="29"/>
      <c r="AW124" s="30"/>
      <c r="AX124" s="29"/>
      <c r="AY124" s="30"/>
      <c r="AZ124" s="29"/>
      <c r="BA124" s="30"/>
      <c r="BB124" s="29"/>
      <c r="BC124" s="30"/>
      <c r="BD124" s="29"/>
      <c r="BE124" s="30"/>
      <c r="BF124" s="29"/>
      <c r="BG124" s="30"/>
      <c r="BH124" s="28"/>
      <c r="BI124" s="30"/>
      <c r="BJ124" s="29"/>
      <c r="BK124" s="30"/>
      <c r="BL124" s="29"/>
      <c r="BM124" s="30"/>
      <c r="BN124" s="29"/>
      <c r="BO124" s="30"/>
      <c r="BP124" s="29"/>
      <c r="BQ124" s="30"/>
      <c r="BR124" s="29"/>
      <c r="BS124" s="30"/>
      <c r="BT124" s="29"/>
      <c r="BU124" s="30"/>
      <c r="BV124" s="29"/>
      <c r="BW124" s="30"/>
      <c r="BX124" s="29"/>
      <c r="BY124" s="30"/>
      <c r="BZ124" s="29"/>
      <c r="CA124" s="30"/>
      <c r="CB124" s="29"/>
      <c r="CC124" s="30"/>
      <c r="CD124" s="29"/>
      <c r="CE124" s="30"/>
      <c r="CF124" s="29"/>
      <c r="CG124" s="30"/>
      <c r="CH124" s="29"/>
      <c r="CI124" s="30"/>
      <c r="CJ124" s="29"/>
      <c r="CK124" s="30"/>
      <c r="CL124" s="29"/>
      <c r="CM124" s="30"/>
      <c r="CN124" s="29"/>
      <c r="CO124" s="30"/>
      <c r="CP124" s="29"/>
      <c r="CQ124" s="30"/>
      <c r="CR124" s="29"/>
      <c r="CS124" s="30"/>
      <c r="CT124" s="29"/>
      <c r="CU124" s="30"/>
      <c r="CV124" s="29"/>
      <c r="CW124" s="30"/>
      <c r="CX124" s="29"/>
      <c r="CY124" s="30"/>
      <c r="CZ124" s="29"/>
      <c r="DA124" s="30"/>
      <c r="DB124" s="29"/>
      <c r="DC124" s="30"/>
      <c r="DD124" s="29"/>
      <c r="DE124" s="30"/>
      <c r="DF124" s="29"/>
      <c r="DG124" s="30"/>
      <c r="DH124" s="29"/>
      <c r="DI124" s="30"/>
      <c r="DJ124" s="29"/>
      <c r="DK124" s="30"/>
      <c r="DL124" s="29"/>
      <c r="DM124" s="30"/>
      <c r="DN124" s="29"/>
      <c r="DO124" s="30"/>
      <c r="DP124" s="29"/>
      <c r="DQ124" s="30"/>
      <c r="DR124" s="29"/>
      <c r="DS124" s="30"/>
      <c r="DT124" s="29"/>
      <c r="DU124" s="30"/>
      <c r="DV124" s="29"/>
      <c r="DW124" s="30"/>
      <c r="DX124" s="29"/>
      <c r="DY124" s="30"/>
      <c r="DZ124" s="29"/>
      <c r="EA124" s="30"/>
      <c r="EB124" s="29"/>
      <c r="EC124" s="30"/>
      <c r="ED124" s="29"/>
      <c r="EE124" s="30"/>
      <c r="EF124" s="29"/>
      <c r="EG124" s="30"/>
      <c r="EH124" s="29"/>
      <c r="EI124" s="30"/>
      <c r="EJ124" s="29"/>
      <c r="EK124" s="30"/>
      <c r="EL124" s="29"/>
      <c r="EM124" s="30"/>
      <c r="EN124" s="29"/>
      <c r="EO124" s="30"/>
      <c r="EP124" s="29"/>
      <c r="EQ124" s="30"/>
      <c r="ER124" s="29"/>
      <c r="ES124" s="30"/>
      <c r="ET124" s="29"/>
      <c r="EU124" s="30"/>
      <c r="EV124" s="29"/>
      <c r="EW124" s="30"/>
      <c r="EX124" s="29"/>
      <c r="EY124" s="30"/>
    </row>
    <row r="125" spans="1:155">
      <c r="A125" s="27"/>
      <c r="B125" s="29"/>
      <c r="C125" s="30"/>
      <c r="D125" s="29"/>
      <c r="E125" s="30"/>
      <c r="F125" s="29"/>
      <c r="G125" s="30"/>
      <c r="H125" s="29"/>
      <c r="I125" s="30"/>
      <c r="J125" s="29"/>
      <c r="K125" s="30"/>
      <c r="L125" s="29"/>
      <c r="M125" s="30"/>
      <c r="N125" s="29"/>
      <c r="O125" s="30"/>
      <c r="P125" s="29"/>
      <c r="Q125" s="30"/>
      <c r="R125" s="29"/>
      <c r="S125" s="30"/>
      <c r="T125" s="29"/>
      <c r="U125" s="30"/>
      <c r="V125" s="28"/>
      <c r="W125" s="30"/>
      <c r="X125" s="28"/>
      <c r="Y125" s="30"/>
      <c r="Z125" s="29"/>
      <c r="AA125" s="30"/>
      <c r="AB125" s="29"/>
      <c r="AC125" s="30"/>
      <c r="AD125" s="29"/>
      <c r="AE125" s="30"/>
      <c r="AF125" s="29"/>
      <c r="AG125" s="30"/>
      <c r="AH125" s="29"/>
      <c r="AI125" s="30"/>
      <c r="AJ125" s="28"/>
      <c r="AK125" s="30"/>
      <c r="AL125" s="29"/>
      <c r="AM125" s="30"/>
      <c r="AN125" s="29"/>
      <c r="AO125" s="30"/>
      <c r="AP125" s="29"/>
      <c r="AQ125" s="30"/>
      <c r="AR125" s="29"/>
      <c r="AS125" s="30"/>
      <c r="AT125" s="29"/>
      <c r="AU125" s="30"/>
      <c r="AV125" s="29"/>
      <c r="AW125" s="30"/>
      <c r="AX125" s="29"/>
      <c r="AY125" s="30"/>
      <c r="AZ125" s="29"/>
      <c r="BA125" s="30"/>
      <c r="BB125" s="29"/>
      <c r="BC125" s="30"/>
      <c r="BD125" s="29"/>
      <c r="BE125" s="30"/>
      <c r="BF125" s="29"/>
      <c r="BG125" s="30"/>
      <c r="BH125" s="29"/>
      <c r="BI125" s="30"/>
      <c r="BJ125" s="29"/>
      <c r="BK125" s="30"/>
      <c r="BL125" s="29"/>
      <c r="BM125" s="30"/>
      <c r="BN125" s="29"/>
      <c r="BO125" s="30"/>
      <c r="BP125" s="29"/>
      <c r="BQ125" s="30"/>
      <c r="BR125" s="29"/>
      <c r="BS125" s="30"/>
      <c r="BT125" s="29"/>
      <c r="BU125" s="30"/>
      <c r="BV125" s="28"/>
      <c r="BW125" s="30"/>
      <c r="BX125" s="29"/>
      <c r="BY125" s="30"/>
      <c r="BZ125" s="29"/>
      <c r="CA125" s="30"/>
      <c r="CB125" s="29"/>
      <c r="CC125" s="30"/>
      <c r="CD125" s="29"/>
      <c r="CE125" s="30"/>
      <c r="CF125" s="29"/>
      <c r="CG125" s="30"/>
      <c r="CH125" s="29"/>
      <c r="CI125" s="30"/>
      <c r="CJ125" s="29"/>
      <c r="CK125" s="30"/>
      <c r="CL125" s="29"/>
      <c r="CM125" s="30"/>
      <c r="CN125" s="29"/>
      <c r="CO125" s="30"/>
      <c r="CP125" s="29"/>
      <c r="CQ125" s="30"/>
      <c r="CR125" s="29"/>
      <c r="CS125" s="30"/>
      <c r="CT125" s="29"/>
      <c r="CU125" s="30"/>
      <c r="CV125" s="29"/>
      <c r="CW125" s="30"/>
      <c r="CX125" s="29"/>
      <c r="CY125" s="30"/>
      <c r="CZ125" s="29"/>
      <c r="DA125" s="30"/>
      <c r="DB125" s="29"/>
      <c r="DC125" s="30"/>
      <c r="DD125" s="29"/>
      <c r="DE125" s="30"/>
      <c r="DF125" s="29"/>
      <c r="DG125" s="30"/>
      <c r="DH125" s="29"/>
      <c r="DI125" s="30"/>
      <c r="DJ125" s="29"/>
      <c r="DK125" s="30"/>
      <c r="DL125" s="29"/>
      <c r="DM125" s="30"/>
      <c r="DN125" s="29"/>
      <c r="DO125" s="30"/>
      <c r="DP125" s="29"/>
      <c r="DQ125" s="30"/>
      <c r="DR125" s="29"/>
      <c r="DS125" s="30"/>
      <c r="DT125" s="29"/>
      <c r="DU125" s="30"/>
      <c r="DV125" s="29"/>
      <c r="DW125" s="30"/>
      <c r="DX125" s="29"/>
      <c r="DY125" s="30"/>
      <c r="DZ125" s="29"/>
      <c r="EA125" s="30"/>
      <c r="EB125" s="29"/>
      <c r="EC125" s="30"/>
      <c r="ED125" s="29"/>
      <c r="EE125" s="30"/>
      <c r="EF125" s="28"/>
      <c r="EG125" s="30"/>
      <c r="EH125" s="29"/>
      <c r="EI125" s="30"/>
      <c r="EJ125" s="29"/>
      <c r="EK125" s="30"/>
      <c r="EL125" s="29"/>
      <c r="EM125" s="30"/>
      <c r="EN125" s="29"/>
      <c r="EO125" s="30"/>
      <c r="EP125" s="29"/>
      <c r="EQ125" s="30"/>
      <c r="ER125" s="29"/>
      <c r="ES125" s="30"/>
      <c r="ET125" s="28"/>
      <c r="EU125" s="30"/>
      <c r="EV125" s="29"/>
      <c r="EW125" s="30"/>
      <c r="EX125" s="29"/>
      <c r="EY125" s="30"/>
    </row>
    <row r="126" spans="1:155">
      <c r="A126" s="27"/>
      <c r="B126" s="29"/>
      <c r="C126" s="30"/>
      <c r="D126" s="29"/>
      <c r="E126" s="30"/>
      <c r="F126" s="29"/>
      <c r="G126" s="30"/>
      <c r="H126" s="29"/>
      <c r="I126" s="30"/>
      <c r="J126" s="29"/>
      <c r="K126" s="30"/>
      <c r="L126" s="29"/>
      <c r="M126" s="30"/>
      <c r="N126" s="29"/>
      <c r="O126" s="30"/>
      <c r="P126" s="29"/>
      <c r="Q126" s="30"/>
      <c r="R126" s="29"/>
      <c r="S126" s="30"/>
      <c r="T126" s="29"/>
      <c r="U126" s="30"/>
      <c r="V126" s="28"/>
      <c r="W126" s="30"/>
      <c r="X126" s="28"/>
      <c r="Y126" s="30"/>
      <c r="Z126" s="29"/>
      <c r="AA126" s="30"/>
      <c r="AB126" s="29"/>
      <c r="AC126" s="30"/>
      <c r="AD126" s="29"/>
      <c r="AE126" s="30"/>
      <c r="AF126" s="29"/>
      <c r="AG126" s="30"/>
      <c r="AH126" s="29"/>
      <c r="AI126" s="30"/>
      <c r="AJ126" s="29"/>
      <c r="AK126" s="30"/>
      <c r="AL126" s="29"/>
      <c r="AM126" s="30"/>
      <c r="AN126" s="29"/>
      <c r="AO126" s="30"/>
      <c r="AP126" s="29"/>
      <c r="AQ126" s="30"/>
      <c r="AR126" s="29"/>
      <c r="AS126" s="30"/>
      <c r="AT126" s="29"/>
      <c r="AU126" s="30"/>
      <c r="AV126" s="29"/>
      <c r="AW126" s="30"/>
      <c r="AX126" s="29"/>
      <c r="AY126" s="30"/>
      <c r="AZ126" s="29"/>
      <c r="BA126" s="30"/>
      <c r="BB126" s="29"/>
      <c r="BC126" s="30"/>
      <c r="BD126" s="29"/>
      <c r="BE126" s="30"/>
      <c r="BF126" s="29"/>
      <c r="BG126" s="30"/>
      <c r="BH126" s="29"/>
      <c r="BI126" s="30"/>
      <c r="BJ126" s="29"/>
      <c r="BK126" s="30"/>
      <c r="BL126" s="29"/>
      <c r="BM126" s="30"/>
      <c r="BN126" s="29"/>
      <c r="BO126" s="30"/>
      <c r="BP126" s="29"/>
      <c r="BQ126" s="30"/>
      <c r="BR126" s="29"/>
      <c r="BS126" s="30"/>
      <c r="BT126" s="29"/>
      <c r="BU126" s="30"/>
      <c r="BV126" s="29"/>
      <c r="BW126" s="30"/>
      <c r="BX126" s="29"/>
      <c r="BY126" s="30"/>
      <c r="BZ126" s="29"/>
      <c r="CA126" s="30"/>
      <c r="CB126" s="29"/>
      <c r="CC126" s="30"/>
      <c r="CD126" s="29"/>
      <c r="CE126" s="30"/>
      <c r="CF126" s="29"/>
      <c r="CG126" s="30"/>
      <c r="CH126" s="29"/>
      <c r="CI126" s="30"/>
      <c r="CJ126" s="29"/>
      <c r="CK126" s="30"/>
      <c r="CL126" s="29"/>
      <c r="CM126" s="30"/>
      <c r="CN126" s="29"/>
      <c r="CO126" s="30"/>
      <c r="CP126" s="29"/>
      <c r="CQ126" s="30"/>
      <c r="CR126" s="29"/>
      <c r="CS126" s="30"/>
      <c r="CT126" s="29"/>
      <c r="CU126" s="30"/>
      <c r="CV126" s="29"/>
      <c r="CW126" s="30"/>
      <c r="CX126" s="29"/>
      <c r="CY126" s="30"/>
      <c r="CZ126" s="29"/>
      <c r="DA126" s="30"/>
      <c r="DB126" s="29"/>
      <c r="DC126" s="30"/>
      <c r="DD126" s="29"/>
      <c r="DE126" s="30"/>
      <c r="DF126" s="29"/>
      <c r="DG126" s="30"/>
      <c r="DH126" s="29"/>
      <c r="DI126" s="30"/>
      <c r="DJ126" s="29"/>
      <c r="DK126" s="30"/>
      <c r="DL126" s="29"/>
      <c r="DM126" s="30"/>
      <c r="DN126" s="29"/>
      <c r="DO126" s="30"/>
      <c r="DP126" s="29"/>
      <c r="DQ126" s="30"/>
      <c r="DR126" s="29"/>
      <c r="DS126" s="30"/>
      <c r="DT126" s="29"/>
      <c r="DU126" s="30"/>
      <c r="DV126" s="29"/>
      <c r="DW126" s="30"/>
      <c r="DX126" s="29"/>
      <c r="DY126" s="30"/>
      <c r="DZ126" s="29"/>
      <c r="EA126" s="30"/>
      <c r="EB126" s="29"/>
      <c r="EC126" s="30"/>
      <c r="ED126" s="29"/>
      <c r="EE126" s="30"/>
      <c r="EF126" s="28"/>
      <c r="EG126" s="30"/>
      <c r="EH126" s="29"/>
      <c r="EI126" s="30"/>
      <c r="EJ126" s="29"/>
      <c r="EK126" s="30"/>
      <c r="EL126" s="29"/>
      <c r="EM126" s="30"/>
      <c r="EN126" s="29"/>
      <c r="EO126" s="30"/>
      <c r="EP126" s="29"/>
      <c r="EQ126" s="30"/>
      <c r="ER126" s="29"/>
      <c r="ES126" s="30"/>
      <c r="ET126" s="29"/>
      <c r="EU126" s="30"/>
      <c r="EV126" s="29"/>
      <c r="EW126" s="30"/>
      <c r="EX126" s="28"/>
      <c r="EY126" s="30"/>
    </row>
    <row r="127" spans="1:155">
      <c r="A127" s="27"/>
      <c r="B127" s="29"/>
      <c r="C127" s="30"/>
      <c r="D127" s="29"/>
      <c r="E127" s="30"/>
      <c r="F127" s="29"/>
      <c r="G127" s="30"/>
      <c r="H127" s="29"/>
      <c r="I127" s="30"/>
      <c r="J127" s="29"/>
      <c r="K127" s="30"/>
      <c r="L127" s="29"/>
      <c r="M127" s="30"/>
      <c r="N127" s="29"/>
      <c r="O127" s="30"/>
      <c r="P127" s="29"/>
      <c r="Q127" s="30"/>
      <c r="R127" s="29"/>
      <c r="S127" s="30"/>
      <c r="T127" s="29"/>
      <c r="U127" s="30"/>
      <c r="V127" s="28"/>
      <c r="W127" s="30"/>
      <c r="X127" s="29"/>
      <c r="Y127" s="30"/>
      <c r="Z127" s="29"/>
      <c r="AA127" s="30"/>
      <c r="AB127" s="29"/>
      <c r="AC127" s="30"/>
      <c r="AD127" s="29"/>
      <c r="AE127" s="30"/>
      <c r="AF127" s="29"/>
      <c r="AG127" s="30"/>
      <c r="AH127" s="29"/>
      <c r="AI127" s="30"/>
      <c r="AJ127" s="29"/>
      <c r="AK127" s="30"/>
      <c r="AL127" s="29"/>
      <c r="AM127" s="30"/>
      <c r="AN127" s="29"/>
      <c r="AO127" s="30"/>
      <c r="AP127" s="29"/>
      <c r="AQ127" s="30"/>
      <c r="AR127" s="29"/>
      <c r="AS127" s="30"/>
      <c r="AT127" s="29"/>
      <c r="AU127" s="30"/>
      <c r="AV127" s="29"/>
      <c r="AW127" s="30"/>
      <c r="AX127" s="29"/>
      <c r="AY127" s="30"/>
      <c r="AZ127" s="29"/>
      <c r="BA127" s="30"/>
      <c r="BB127" s="29"/>
      <c r="BC127" s="30"/>
      <c r="BD127" s="29"/>
      <c r="BE127" s="30"/>
      <c r="BF127" s="29"/>
      <c r="BG127" s="30"/>
      <c r="BH127" s="29"/>
      <c r="BI127" s="30"/>
      <c r="BJ127" s="29"/>
      <c r="BK127" s="30"/>
      <c r="BL127" s="29"/>
      <c r="BM127" s="30"/>
      <c r="BN127" s="29"/>
      <c r="BO127" s="30"/>
      <c r="BP127" s="29"/>
      <c r="BQ127" s="30"/>
      <c r="BR127" s="29"/>
      <c r="BS127" s="30"/>
      <c r="BT127" s="29"/>
      <c r="BU127" s="30"/>
      <c r="BV127" s="29"/>
      <c r="BW127" s="30"/>
      <c r="BX127" s="29"/>
      <c r="BY127" s="30"/>
      <c r="BZ127" s="29"/>
      <c r="CA127" s="30"/>
      <c r="CB127" s="29"/>
      <c r="CC127" s="30"/>
      <c r="CD127" s="29"/>
      <c r="CE127" s="30"/>
      <c r="CF127" s="29"/>
      <c r="CG127" s="30"/>
      <c r="CH127" s="29"/>
      <c r="CI127" s="30"/>
      <c r="CJ127" s="29"/>
      <c r="CK127" s="30"/>
      <c r="CL127" s="29"/>
      <c r="CM127" s="30"/>
      <c r="CN127" s="29"/>
      <c r="CO127" s="30"/>
      <c r="CP127" s="29"/>
      <c r="CQ127" s="30"/>
      <c r="CR127" s="29"/>
      <c r="CS127" s="30"/>
      <c r="CT127" s="29"/>
      <c r="CU127" s="30"/>
      <c r="CV127" s="29"/>
      <c r="CW127" s="30"/>
      <c r="CX127" s="29"/>
      <c r="CY127" s="30"/>
      <c r="CZ127" s="29"/>
      <c r="DA127" s="30"/>
      <c r="DB127" s="29"/>
      <c r="DC127" s="30"/>
      <c r="DD127" s="29"/>
      <c r="DE127" s="30"/>
      <c r="DF127" s="29"/>
      <c r="DG127" s="30"/>
      <c r="DH127" s="29"/>
      <c r="DI127" s="30"/>
      <c r="DJ127" s="29"/>
      <c r="DK127" s="30"/>
      <c r="DL127" s="29"/>
      <c r="DM127" s="30"/>
      <c r="DN127" s="29"/>
      <c r="DO127" s="30"/>
      <c r="DP127" s="29"/>
      <c r="DQ127" s="30"/>
      <c r="DR127" s="29"/>
      <c r="DS127" s="30"/>
      <c r="DT127" s="29"/>
      <c r="DU127" s="30"/>
      <c r="DV127" s="29"/>
      <c r="DW127" s="30"/>
      <c r="DX127" s="29"/>
      <c r="DY127" s="30"/>
      <c r="DZ127" s="29"/>
      <c r="EA127" s="30"/>
      <c r="EB127" s="29"/>
      <c r="EC127" s="30"/>
      <c r="ED127" s="29"/>
      <c r="EE127" s="30"/>
      <c r="EF127" s="29"/>
      <c r="EG127" s="30"/>
      <c r="EH127" s="29"/>
      <c r="EI127" s="30"/>
      <c r="EJ127" s="29"/>
      <c r="EK127" s="30"/>
      <c r="EL127" s="29"/>
      <c r="EM127" s="30"/>
      <c r="EN127" s="29"/>
      <c r="EO127" s="30"/>
      <c r="EP127" s="29"/>
      <c r="EQ127" s="30"/>
      <c r="ER127" s="29"/>
      <c r="ES127" s="30"/>
      <c r="ET127" s="29"/>
      <c r="EU127" s="30"/>
      <c r="EV127" s="29"/>
      <c r="EW127" s="30"/>
      <c r="EX127" s="29"/>
      <c r="EY127" s="30"/>
    </row>
    <row r="128" spans="1:155">
      <c r="A128" s="27"/>
      <c r="B128" s="29"/>
      <c r="C128" s="29"/>
      <c r="D128" s="29"/>
      <c r="E128" s="30"/>
      <c r="F128" s="29"/>
      <c r="G128" s="30"/>
      <c r="H128" s="29"/>
      <c r="I128" s="30"/>
      <c r="J128" s="29"/>
      <c r="K128" s="30"/>
      <c r="L128" s="29"/>
      <c r="M128" s="30"/>
      <c r="N128" s="29"/>
      <c r="O128" s="30"/>
      <c r="P128" s="29"/>
      <c r="Q128" s="30"/>
      <c r="R128" s="29"/>
      <c r="S128" s="30"/>
      <c r="T128" s="29"/>
      <c r="U128" s="30"/>
      <c r="V128" s="28"/>
      <c r="W128" s="30"/>
      <c r="X128" s="29"/>
      <c r="Y128" s="30"/>
      <c r="Z128" s="29"/>
      <c r="AA128" s="30"/>
      <c r="AB128" s="29"/>
      <c r="AC128" s="30"/>
      <c r="AD128" s="29"/>
      <c r="AE128" s="30"/>
      <c r="AF128" s="29"/>
      <c r="AG128" s="30"/>
      <c r="AH128" s="29"/>
      <c r="AI128" s="30"/>
      <c r="AJ128" s="29"/>
      <c r="AK128" s="30"/>
      <c r="AL128" s="29"/>
      <c r="AM128" s="30"/>
      <c r="AN128" s="29"/>
      <c r="AO128" s="30"/>
      <c r="AP128" s="29"/>
      <c r="AQ128" s="30"/>
      <c r="AR128" s="29"/>
      <c r="AS128" s="30"/>
      <c r="AT128" s="29"/>
      <c r="AU128" s="30"/>
      <c r="AV128" s="29"/>
      <c r="AW128" s="30"/>
      <c r="AX128" s="29"/>
      <c r="AY128" s="30"/>
      <c r="AZ128" s="29"/>
      <c r="BA128" s="30"/>
      <c r="BB128" s="29"/>
      <c r="BC128" s="30"/>
      <c r="BD128" s="29"/>
      <c r="BE128" s="30"/>
      <c r="BF128" s="29"/>
      <c r="BG128" s="30"/>
      <c r="BH128" s="29"/>
      <c r="BI128" s="30"/>
      <c r="BJ128" s="29"/>
      <c r="BK128" s="30"/>
      <c r="BL128" s="29"/>
      <c r="BM128" s="30"/>
      <c r="BN128" s="29"/>
      <c r="BO128" s="30"/>
      <c r="BP128" s="29"/>
      <c r="BQ128" s="30"/>
      <c r="BR128" s="29"/>
      <c r="BS128" s="30"/>
      <c r="BT128" s="29"/>
      <c r="BU128" s="30"/>
      <c r="BV128" s="28"/>
      <c r="BW128" s="30"/>
      <c r="BX128" s="29"/>
      <c r="BY128" s="30"/>
      <c r="BZ128" s="29"/>
      <c r="CA128" s="30"/>
      <c r="CB128" s="29"/>
      <c r="CC128" s="30"/>
      <c r="CD128" s="29"/>
      <c r="CE128" s="30"/>
      <c r="CF128" s="29"/>
      <c r="CG128" s="30"/>
      <c r="CH128" s="29"/>
      <c r="CI128" s="30"/>
      <c r="CJ128" s="29"/>
      <c r="CK128" s="30"/>
      <c r="CL128" s="29"/>
      <c r="CM128" s="30"/>
      <c r="CN128" s="29"/>
      <c r="CO128" s="30"/>
      <c r="CP128" s="29"/>
      <c r="CQ128" s="30"/>
      <c r="CR128" s="29"/>
      <c r="CS128" s="30"/>
      <c r="CT128" s="29"/>
      <c r="CU128" s="30"/>
      <c r="CV128" s="29"/>
      <c r="CW128" s="30"/>
      <c r="CX128" s="29"/>
      <c r="CY128" s="30"/>
      <c r="CZ128" s="29"/>
      <c r="DA128" s="30"/>
      <c r="DB128" s="29"/>
      <c r="DC128" s="30"/>
      <c r="DD128" s="29"/>
      <c r="DE128" s="30"/>
      <c r="DF128" s="29"/>
      <c r="DG128" s="30"/>
      <c r="DH128" s="29"/>
      <c r="DI128" s="30"/>
      <c r="DJ128" s="29"/>
      <c r="DK128" s="30"/>
      <c r="DL128" s="29"/>
      <c r="DM128" s="30"/>
      <c r="DN128" s="29"/>
      <c r="DO128" s="30"/>
      <c r="DP128" s="29"/>
      <c r="DQ128" s="30"/>
      <c r="DR128" s="29"/>
      <c r="DS128" s="30"/>
      <c r="DT128" s="29"/>
      <c r="DU128" s="30"/>
      <c r="DV128" s="29"/>
      <c r="DW128" s="30"/>
      <c r="DX128" s="29"/>
      <c r="DY128" s="30"/>
      <c r="DZ128" s="29"/>
      <c r="EA128" s="30"/>
      <c r="EB128" s="29"/>
      <c r="EC128" s="30"/>
      <c r="ED128" s="29"/>
      <c r="EE128" s="30"/>
      <c r="EF128" s="29"/>
      <c r="EG128" s="30"/>
      <c r="EH128" s="29"/>
      <c r="EI128" s="30"/>
      <c r="EJ128" s="29"/>
      <c r="EK128" s="30"/>
      <c r="EL128" s="29"/>
      <c r="EM128" s="30"/>
      <c r="EN128" s="29"/>
      <c r="EO128" s="30"/>
      <c r="EP128" s="29"/>
      <c r="EQ128" s="30"/>
      <c r="ER128" s="29"/>
      <c r="ES128" s="30"/>
      <c r="ET128" s="29"/>
      <c r="EU128" s="30"/>
      <c r="EV128" s="29"/>
      <c r="EW128" s="30"/>
      <c r="EX128" s="28"/>
      <c r="EY128" s="30"/>
    </row>
    <row r="129" spans="1:155">
      <c r="A129" s="27"/>
      <c r="B129" s="29"/>
      <c r="C129" s="29"/>
      <c r="D129" s="29"/>
      <c r="E129" s="30"/>
      <c r="F129" s="29"/>
      <c r="G129" s="29"/>
      <c r="H129" s="29"/>
      <c r="I129" s="30"/>
      <c r="J129" s="29"/>
      <c r="K129" s="30"/>
      <c r="L129" s="29"/>
      <c r="M129" s="30"/>
      <c r="N129" s="29"/>
      <c r="O129" s="30"/>
      <c r="P129" s="29"/>
      <c r="Q129" s="30"/>
      <c r="R129" s="29"/>
      <c r="S129" s="30"/>
      <c r="T129" s="29"/>
      <c r="U129" s="30"/>
      <c r="V129" s="28"/>
      <c r="W129" s="30"/>
      <c r="X129" s="29"/>
      <c r="Y129" s="30"/>
      <c r="Z129" s="29"/>
      <c r="AA129" s="30"/>
      <c r="AB129" s="29"/>
      <c r="AC129" s="30"/>
      <c r="AD129" s="29"/>
      <c r="AE129" s="30"/>
      <c r="AF129" s="29"/>
      <c r="AG129" s="30"/>
      <c r="AH129" s="29"/>
      <c r="AI129" s="30"/>
      <c r="AJ129" s="29"/>
      <c r="AK129" s="30"/>
      <c r="AL129" s="29"/>
      <c r="AM129" s="30"/>
      <c r="AN129" s="29"/>
      <c r="AO129" s="30"/>
      <c r="AP129" s="29"/>
      <c r="AQ129" s="30"/>
      <c r="AR129" s="29"/>
      <c r="AS129" s="30"/>
      <c r="AT129" s="29"/>
      <c r="AU129" s="30"/>
      <c r="AV129" s="29"/>
      <c r="AW129" s="30"/>
      <c r="AX129" s="29"/>
      <c r="AY129" s="30"/>
      <c r="AZ129" s="29"/>
      <c r="BA129" s="30"/>
      <c r="BB129" s="29"/>
      <c r="BC129" s="30"/>
      <c r="BD129" s="29"/>
      <c r="BE129" s="30"/>
      <c r="BF129" s="29"/>
      <c r="BG129" s="30"/>
      <c r="BH129" s="29"/>
      <c r="BI129" s="30"/>
      <c r="BJ129" s="29"/>
      <c r="BK129" s="30"/>
      <c r="BL129" s="29"/>
      <c r="BM129" s="30"/>
      <c r="BN129" s="29"/>
      <c r="BO129" s="30"/>
      <c r="BP129" s="29"/>
      <c r="BQ129" s="30"/>
      <c r="BR129" s="29"/>
      <c r="BS129" s="30"/>
      <c r="BT129" s="29"/>
      <c r="BU129" s="30"/>
      <c r="BV129" s="29"/>
      <c r="BW129" s="30"/>
      <c r="BX129" s="29"/>
      <c r="BY129" s="30"/>
      <c r="BZ129" s="29"/>
      <c r="CA129" s="30"/>
      <c r="CB129" s="29"/>
      <c r="CC129" s="30"/>
      <c r="CD129" s="29"/>
      <c r="CE129" s="30"/>
      <c r="CF129" s="29"/>
      <c r="CG129" s="30"/>
      <c r="CH129" s="29"/>
      <c r="CI129" s="30"/>
      <c r="CJ129" s="29"/>
      <c r="CK129" s="30"/>
      <c r="CL129" s="29"/>
      <c r="CM129" s="30"/>
      <c r="CN129" s="29"/>
      <c r="CO129" s="30"/>
      <c r="CP129" s="29"/>
      <c r="CQ129" s="30"/>
      <c r="CR129" s="29"/>
      <c r="CS129" s="30"/>
      <c r="CT129" s="29"/>
      <c r="CU129" s="30"/>
      <c r="CV129" s="29"/>
      <c r="CW129" s="30"/>
      <c r="CX129" s="29"/>
      <c r="CY129" s="30"/>
      <c r="CZ129" s="29"/>
      <c r="DA129" s="30"/>
      <c r="DB129" s="29"/>
      <c r="DC129" s="30"/>
      <c r="DD129" s="29"/>
      <c r="DE129" s="30"/>
      <c r="DF129" s="29"/>
      <c r="DG129" s="30"/>
      <c r="DH129" s="29"/>
      <c r="DI129" s="30"/>
      <c r="DJ129" s="29"/>
      <c r="DK129" s="30"/>
      <c r="DL129" s="29"/>
      <c r="DM129" s="30"/>
      <c r="DN129" s="29"/>
      <c r="DO129" s="30"/>
      <c r="DP129" s="29"/>
      <c r="DQ129" s="30"/>
      <c r="DR129" s="29"/>
      <c r="DS129" s="30"/>
      <c r="DT129" s="29"/>
      <c r="DU129" s="30"/>
      <c r="DV129" s="29"/>
      <c r="DW129" s="30"/>
      <c r="DX129" s="29"/>
      <c r="DY129" s="30"/>
      <c r="DZ129" s="29"/>
      <c r="EA129" s="30"/>
      <c r="EB129" s="29"/>
      <c r="EC129" s="30"/>
      <c r="ED129" s="29"/>
      <c r="EE129" s="30"/>
      <c r="EF129" s="29"/>
      <c r="EG129" s="30"/>
      <c r="EH129" s="29"/>
      <c r="EI129" s="30"/>
      <c r="EJ129" s="29"/>
      <c r="EK129" s="30"/>
      <c r="EL129" s="29"/>
      <c r="EM129" s="30"/>
      <c r="EN129" s="29"/>
      <c r="EO129" s="30"/>
      <c r="EP129" s="29"/>
      <c r="EQ129" s="30"/>
      <c r="ER129" s="29"/>
      <c r="ES129" s="30"/>
      <c r="ET129" s="29"/>
      <c r="EU129" s="30"/>
      <c r="EV129" s="29"/>
      <c r="EW129" s="30"/>
      <c r="EX129" s="29"/>
      <c r="EY129" s="30"/>
    </row>
    <row r="130" spans="1:155">
      <c r="A130" s="27"/>
      <c r="B130" s="29"/>
      <c r="C130" s="29"/>
      <c r="D130" s="29"/>
      <c r="E130" s="30"/>
      <c r="F130" s="29"/>
      <c r="G130" s="30"/>
      <c r="H130" s="29"/>
      <c r="I130" s="30"/>
      <c r="J130" s="29"/>
      <c r="K130" s="30"/>
      <c r="L130" s="29"/>
      <c r="M130" s="30"/>
      <c r="N130" s="29"/>
      <c r="O130" s="30"/>
      <c r="P130" s="29"/>
      <c r="Q130" s="30"/>
      <c r="R130" s="29"/>
      <c r="S130" s="30"/>
      <c r="T130" s="29"/>
      <c r="U130" s="30"/>
      <c r="V130" s="28"/>
      <c r="W130" s="30"/>
      <c r="X130" s="29"/>
      <c r="Y130" s="30"/>
      <c r="Z130" s="29"/>
      <c r="AA130" s="30"/>
      <c r="AB130" s="29"/>
      <c r="AC130" s="30"/>
      <c r="AD130" s="29"/>
      <c r="AE130" s="30"/>
      <c r="AF130" s="29"/>
      <c r="AG130" s="30"/>
      <c r="AH130" s="29"/>
      <c r="AI130" s="30"/>
      <c r="AJ130" s="29"/>
      <c r="AK130" s="30"/>
      <c r="AL130" s="29"/>
      <c r="AM130" s="30"/>
      <c r="AN130" s="29"/>
      <c r="AO130" s="30"/>
      <c r="AP130" s="29"/>
      <c r="AQ130" s="30"/>
      <c r="AR130" s="29"/>
      <c r="AS130" s="30"/>
      <c r="AT130" s="29"/>
      <c r="AU130" s="30"/>
      <c r="AV130" s="29"/>
      <c r="AW130" s="30"/>
      <c r="AX130" s="29"/>
      <c r="AY130" s="30"/>
      <c r="AZ130" s="29"/>
      <c r="BA130" s="30"/>
      <c r="BB130" s="29"/>
      <c r="BC130" s="30"/>
      <c r="BD130" s="29"/>
      <c r="BE130" s="30"/>
      <c r="BF130" s="29"/>
      <c r="BG130" s="30"/>
      <c r="BH130" s="29"/>
      <c r="BI130" s="30"/>
      <c r="BJ130" s="29"/>
      <c r="BK130" s="30"/>
      <c r="BL130" s="29"/>
      <c r="BM130" s="30"/>
      <c r="BN130" s="29"/>
      <c r="BO130" s="30"/>
      <c r="BP130" s="29"/>
      <c r="BQ130" s="30"/>
      <c r="BR130" s="29"/>
      <c r="BS130" s="30"/>
      <c r="BT130" s="29"/>
      <c r="BU130" s="30"/>
      <c r="BV130" s="29"/>
      <c r="BW130" s="30"/>
      <c r="BX130" s="29"/>
      <c r="BY130" s="30"/>
      <c r="BZ130" s="29"/>
      <c r="CA130" s="30"/>
      <c r="CB130" s="29"/>
      <c r="CC130" s="30"/>
      <c r="CD130" s="29"/>
      <c r="CE130" s="30"/>
      <c r="CF130" s="29"/>
      <c r="CG130" s="30"/>
      <c r="CH130" s="29"/>
      <c r="CI130" s="30"/>
      <c r="CJ130" s="29"/>
      <c r="CK130" s="30"/>
      <c r="CL130" s="29"/>
      <c r="CM130" s="30"/>
      <c r="CN130" s="29"/>
      <c r="CO130" s="30"/>
      <c r="CP130" s="29"/>
      <c r="CQ130" s="30"/>
      <c r="CR130" s="29"/>
      <c r="CS130" s="30"/>
      <c r="CT130" s="29"/>
      <c r="CU130" s="30"/>
      <c r="CV130" s="29"/>
      <c r="CW130" s="30"/>
      <c r="CX130" s="29"/>
      <c r="CY130" s="30"/>
      <c r="CZ130" s="29"/>
      <c r="DA130" s="30"/>
      <c r="DB130" s="29"/>
      <c r="DC130" s="30"/>
      <c r="DD130" s="29"/>
      <c r="DE130" s="30"/>
      <c r="DF130" s="29"/>
      <c r="DG130" s="30"/>
      <c r="DH130" s="29"/>
      <c r="DI130" s="30"/>
      <c r="DJ130" s="29"/>
      <c r="DK130" s="30"/>
      <c r="DL130" s="29"/>
      <c r="DM130" s="30"/>
      <c r="DN130" s="29"/>
      <c r="DO130" s="30"/>
      <c r="DP130" s="29"/>
      <c r="DQ130" s="30"/>
      <c r="DR130" s="29"/>
      <c r="DS130" s="30"/>
      <c r="DT130" s="29"/>
      <c r="DU130" s="30"/>
      <c r="DV130" s="29"/>
      <c r="DW130" s="30"/>
      <c r="DX130" s="29"/>
      <c r="DY130" s="30"/>
      <c r="DZ130" s="29"/>
      <c r="EA130" s="30"/>
      <c r="EB130" s="29"/>
      <c r="EC130" s="30"/>
      <c r="ED130" s="29"/>
      <c r="EE130" s="30"/>
      <c r="EF130" s="29"/>
      <c r="EG130" s="30"/>
      <c r="EH130" s="29"/>
      <c r="EI130" s="30"/>
      <c r="EJ130" s="29"/>
      <c r="EK130" s="30"/>
      <c r="EL130" s="29"/>
      <c r="EM130" s="30"/>
      <c r="EN130" s="29"/>
      <c r="EO130" s="30"/>
      <c r="EP130" s="29"/>
      <c r="EQ130" s="30"/>
      <c r="ER130" s="29"/>
      <c r="ES130" s="30"/>
      <c r="ET130" s="29"/>
      <c r="EU130" s="30"/>
      <c r="EV130" s="29"/>
      <c r="EW130" s="30"/>
      <c r="EX130" s="29"/>
      <c r="EY130" s="30"/>
    </row>
    <row r="131" spans="1:155">
      <c r="A131" s="27"/>
      <c r="B131" s="29"/>
      <c r="C131" s="29"/>
      <c r="D131" s="29"/>
      <c r="E131" s="30"/>
      <c r="F131" s="29"/>
      <c r="G131" s="30"/>
      <c r="H131" s="29"/>
      <c r="I131" s="30"/>
      <c r="J131" s="29"/>
      <c r="K131" s="30"/>
      <c r="L131" s="29"/>
      <c r="M131" s="30"/>
      <c r="N131" s="29"/>
      <c r="O131" s="30"/>
      <c r="P131" s="29"/>
      <c r="Q131" s="30"/>
      <c r="R131" s="29"/>
      <c r="S131" s="30"/>
      <c r="T131" s="29"/>
      <c r="U131" s="30"/>
      <c r="V131" s="28"/>
      <c r="W131" s="30"/>
      <c r="X131" s="29"/>
      <c r="Y131" s="30"/>
      <c r="Z131" s="29"/>
      <c r="AA131" s="30"/>
      <c r="AB131" s="29"/>
      <c r="AC131" s="30"/>
      <c r="AD131" s="29"/>
      <c r="AE131" s="30"/>
      <c r="AF131" s="29"/>
      <c r="AG131" s="30"/>
      <c r="AH131" s="29"/>
      <c r="AI131" s="30"/>
      <c r="AJ131" s="29"/>
      <c r="AK131" s="30"/>
      <c r="AL131" s="29"/>
      <c r="AM131" s="30"/>
      <c r="AN131" s="29"/>
      <c r="AO131" s="30"/>
      <c r="AP131" s="29"/>
      <c r="AQ131" s="30"/>
      <c r="AR131" s="29"/>
      <c r="AS131" s="30"/>
      <c r="AT131" s="29"/>
      <c r="AU131" s="30"/>
      <c r="AV131" s="29"/>
      <c r="AW131" s="30"/>
      <c r="AX131" s="29"/>
      <c r="AY131" s="30"/>
      <c r="AZ131" s="29"/>
      <c r="BA131" s="30"/>
      <c r="BB131" s="29"/>
      <c r="BC131" s="30"/>
      <c r="BD131" s="29"/>
      <c r="BE131" s="30"/>
      <c r="BF131" s="29"/>
      <c r="BG131" s="30"/>
      <c r="BH131" s="29"/>
      <c r="BI131" s="30"/>
      <c r="BJ131" s="29"/>
      <c r="BK131" s="30"/>
      <c r="BL131" s="29"/>
      <c r="BM131" s="30"/>
      <c r="BN131" s="29"/>
      <c r="BO131" s="30"/>
      <c r="BP131" s="29"/>
      <c r="BQ131" s="30"/>
      <c r="BR131" s="29"/>
      <c r="BS131" s="30"/>
      <c r="BT131" s="29"/>
      <c r="BU131" s="30"/>
      <c r="BV131" s="29"/>
      <c r="BW131" s="30"/>
      <c r="BX131" s="29"/>
      <c r="BY131" s="30"/>
      <c r="BZ131" s="29"/>
      <c r="CA131" s="30"/>
      <c r="CB131" s="28"/>
      <c r="CC131" s="30"/>
      <c r="CD131" s="29"/>
      <c r="CE131" s="30"/>
      <c r="CF131" s="29"/>
      <c r="CG131" s="30"/>
      <c r="CH131" s="29"/>
      <c r="CI131" s="30"/>
      <c r="CJ131" s="29"/>
      <c r="CK131" s="30"/>
      <c r="CL131" s="29"/>
      <c r="CM131" s="30"/>
      <c r="CN131" s="29"/>
      <c r="CO131" s="30"/>
      <c r="CP131" s="29"/>
      <c r="CQ131" s="30"/>
      <c r="CR131" s="29"/>
      <c r="CS131" s="30"/>
      <c r="CT131" s="29"/>
      <c r="CU131" s="30"/>
      <c r="CV131" s="29"/>
      <c r="CW131" s="30"/>
      <c r="CX131" s="29"/>
      <c r="CY131" s="30"/>
      <c r="CZ131" s="29"/>
      <c r="DA131" s="30"/>
      <c r="DB131" s="29"/>
      <c r="DC131" s="30"/>
      <c r="DD131" s="29"/>
      <c r="DE131" s="30"/>
      <c r="DF131" s="29"/>
      <c r="DG131" s="30"/>
      <c r="DH131" s="29"/>
      <c r="DI131" s="30"/>
      <c r="DJ131" s="29"/>
      <c r="DK131" s="30"/>
      <c r="DL131" s="29"/>
      <c r="DM131" s="30"/>
      <c r="DN131" s="29"/>
      <c r="DO131" s="30"/>
      <c r="DP131" s="29"/>
      <c r="DQ131" s="30"/>
      <c r="DR131" s="29"/>
      <c r="DS131" s="30"/>
      <c r="DT131" s="29"/>
      <c r="DU131" s="30"/>
      <c r="DV131" s="29"/>
      <c r="DW131" s="30"/>
      <c r="DX131" s="29"/>
      <c r="DY131" s="30"/>
      <c r="DZ131" s="29"/>
      <c r="EA131" s="30"/>
      <c r="EB131" s="29"/>
      <c r="EC131" s="30"/>
      <c r="ED131" s="29"/>
      <c r="EE131" s="30"/>
      <c r="EF131" s="29"/>
      <c r="EG131" s="30"/>
      <c r="EH131" s="29"/>
      <c r="EI131" s="30"/>
      <c r="EJ131" s="29"/>
      <c r="EK131" s="30"/>
      <c r="EL131" s="29"/>
      <c r="EM131" s="30"/>
      <c r="EN131" s="29"/>
      <c r="EO131" s="30"/>
      <c r="EP131" s="29"/>
      <c r="EQ131" s="30"/>
      <c r="ER131" s="29"/>
      <c r="ES131" s="30"/>
      <c r="ET131" s="29"/>
      <c r="EU131" s="30"/>
      <c r="EV131" s="29"/>
      <c r="EW131" s="30"/>
      <c r="EX131" s="29"/>
      <c r="EY131" s="30"/>
    </row>
    <row r="132" spans="1:155">
      <c r="A132" s="27"/>
      <c r="B132" s="29"/>
      <c r="C132" s="29"/>
      <c r="D132" s="29"/>
      <c r="E132" s="30"/>
      <c r="F132" s="29"/>
      <c r="G132" s="30"/>
      <c r="H132" s="29"/>
      <c r="I132" s="30"/>
      <c r="J132" s="29"/>
      <c r="K132" s="30"/>
      <c r="L132" s="29"/>
      <c r="M132" s="30"/>
      <c r="N132" s="29"/>
      <c r="O132" s="30"/>
      <c r="P132" s="29"/>
      <c r="Q132" s="30"/>
      <c r="R132" s="29"/>
      <c r="S132" s="30"/>
      <c r="T132" s="29"/>
      <c r="U132" s="30"/>
      <c r="V132" s="28"/>
      <c r="W132" s="30"/>
      <c r="X132" s="29"/>
      <c r="Y132" s="30"/>
      <c r="Z132" s="29"/>
      <c r="AA132" s="30"/>
      <c r="AB132" s="29"/>
      <c r="AC132" s="30"/>
      <c r="AD132" s="29"/>
      <c r="AE132" s="30"/>
      <c r="AF132" s="29"/>
      <c r="AG132" s="30"/>
      <c r="AH132" s="29"/>
      <c r="AI132" s="30"/>
      <c r="AJ132" s="29"/>
      <c r="AK132" s="30"/>
      <c r="AL132" s="29"/>
      <c r="AM132" s="30"/>
      <c r="AN132" s="29"/>
      <c r="AO132" s="30"/>
      <c r="AP132" s="29"/>
      <c r="AQ132" s="30"/>
      <c r="AR132" s="29"/>
      <c r="AS132" s="30"/>
      <c r="AT132" s="29"/>
      <c r="AU132" s="30"/>
      <c r="AV132" s="29"/>
      <c r="AW132" s="30"/>
      <c r="AX132" s="29"/>
      <c r="AY132" s="30"/>
      <c r="AZ132" s="29"/>
      <c r="BA132" s="30"/>
      <c r="BB132" s="29"/>
      <c r="BC132" s="30"/>
      <c r="BD132" s="29"/>
      <c r="BE132" s="30"/>
      <c r="BF132" s="29"/>
      <c r="BG132" s="30"/>
      <c r="BH132" s="29"/>
      <c r="BI132" s="30"/>
      <c r="BJ132" s="29"/>
      <c r="BK132" s="30"/>
      <c r="BL132" s="29"/>
      <c r="BM132" s="30"/>
      <c r="BN132" s="29"/>
      <c r="BO132" s="30"/>
      <c r="BP132" s="29"/>
      <c r="BQ132" s="30"/>
      <c r="BR132" s="29"/>
      <c r="BS132" s="30"/>
      <c r="BT132" s="29"/>
      <c r="BU132" s="30"/>
      <c r="BV132" s="29"/>
      <c r="BW132" s="30"/>
      <c r="BX132" s="29"/>
      <c r="BY132" s="30"/>
      <c r="BZ132" s="29"/>
      <c r="CA132" s="30"/>
      <c r="CB132" s="29"/>
      <c r="CC132" s="30"/>
      <c r="CD132" s="29"/>
      <c r="CE132" s="30"/>
      <c r="CF132" s="29"/>
      <c r="CG132" s="30"/>
      <c r="CH132" s="29"/>
      <c r="CI132" s="30"/>
      <c r="CJ132" s="29"/>
      <c r="CK132" s="30"/>
      <c r="CL132" s="29"/>
      <c r="CM132" s="30"/>
      <c r="CN132" s="29"/>
      <c r="CO132" s="30"/>
      <c r="CP132" s="29"/>
      <c r="CQ132" s="30"/>
      <c r="CR132" s="29"/>
      <c r="CS132" s="30"/>
      <c r="CT132" s="29"/>
      <c r="CU132" s="30"/>
      <c r="CV132" s="29"/>
      <c r="CW132" s="30"/>
      <c r="CX132" s="29"/>
      <c r="CY132" s="30"/>
      <c r="CZ132" s="29"/>
      <c r="DA132" s="30"/>
      <c r="DB132" s="29"/>
      <c r="DC132" s="30"/>
      <c r="DD132" s="29"/>
      <c r="DE132" s="30"/>
      <c r="DF132" s="29"/>
      <c r="DG132" s="30"/>
      <c r="DH132" s="29"/>
      <c r="DI132" s="30"/>
      <c r="DJ132" s="29"/>
      <c r="DK132" s="30"/>
      <c r="DL132" s="29"/>
      <c r="DM132" s="30"/>
      <c r="DN132" s="29"/>
      <c r="DO132" s="30"/>
      <c r="DP132" s="29"/>
      <c r="DQ132" s="30"/>
      <c r="DR132" s="29"/>
      <c r="DS132" s="30"/>
      <c r="DT132" s="29"/>
      <c r="DU132" s="30"/>
      <c r="DV132" s="29"/>
      <c r="DW132" s="30"/>
      <c r="DX132" s="29"/>
      <c r="DY132" s="30"/>
      <c r="DZ132" s="29"/>
      <c r="EA132" s="30"/>
      <c r="EB132" s="29"/>
      <c r="EC132" s="30"/>
      <c r="ED132" s="29"/>
      <c r="EE132" s="30"/>
      <c r="EF132" s="29"/>
      <c r="EG132" s="30"/>
      <c r="EH132" s="29"/>
      <c r="EI132" s="30"/>
      <c r="EJ132" s="29"/>
      <c r="EK132" s="30"/>
      <c r="EL132" s="29"/>
      <c r="EM132" s="30"/>
      <c r="EN132" s="29"/>
      <c r="EO132" s="30"/>
      <c r="EP132" s="29"/>
      <c r="EQ132" s="30"/>
      <c r="ER132" s="29"/>
      <c r="ES132" s="30"/>
      <c r="ET132" s="28"/>
      <c r="EU132" s="30"/>
      <c r="EV132" s="29"/>
      <c r="EW132" s="30"/>
      <c r="EX132" s="29"/>
      <c r="EY132" s="30"/>
    </row>
    <row r="133" spans="1:155">
      <c r="A133" s="27"/>
      <c r="B133" s="29"/>
      <c r="C133" s="29"/>
      <c r="D133" s="29"/>
      <c r="E133" s="30"/>
      <c r="F133" s="29"/>
      <c r="G133" s="30"/>
      <c r="H133" s="29"/>
      <c r="I133" s="30"/>
      <c r="J133" s="29"/>
      <c r="K133" s="30"/>
      <c r="L133" s="29"/>
      <c r="M133" s="30"/>
      <c r="N133" s="29"/>
      <c r="O133" s="30"/>
      <c r="P133" s="29"/>
      <c r="Q133" s="30"/>
      <c r="R133" s="29"/>
      <c r="S133" s="30"/>
      <c r="T133" s="29"/>
      <c r="U133" s="30"/>
      <c r="V133" s="28"/>
      <c r="W133" s="30"/>
      <c r="X133" s="29"/>
      <c r="Y133" s="30"/>
      <c r="Z133" s="29"/>
      <c r="AA133" s="30"/>
      <c r="AB133" s="29"/>
      <c r="AC133" s="30"/>
      <c r="AD133" s="29"/>
      <c r="AE133" s="30"/>
      <c r="AF133" s="29"/>
      <c r="AG133" s="30"/>
      <c r="AH133" s="29"/>
      <c r="AI133" s="30"/>
      <c r="AJ133" s="29"/>
      <c r="AK133" s="30"/>
      <c r="AL133" s="29"/>
      <c r="AM133" s="30"/>
      <c r="AN133" s="29"/>
      <c r="AO133" s="30"/>
      <c r="AP133" s="29"/>
      <c r="AQ133" s="30"/>
      <c r="AR133" s="29"/>
      <c r="AS133" s="30"/>
      <c r="AT133" s="29"/>
      <c r="AU133" s="30"/>
      <c r="AV133" s="29"/>
      <c r="AW133" s="30"/>
      <c r="AX133" s="29"/>
      <c r="AY133" s="30"/>
      <c r="AZ133" s="29"/>
      <c r="BA133" s="30"/>
      <c r="BB133" s="29"/>
      <c r="BC133" s="30"/>
      <c r="BD133" s="29"/>
      <c r="BE133" s="30"/>
      <c r="BF133" s="29"/>
      <c r="BG133" s="30"/>
      <c r="BH133" s="29"/>
      <c r="BI133" s="30"/>
      <c r="BJ133" s="29"/>
      <c r="BK133" s="30"/>
      <c r="BL133" s="29"/>
      <c r="BM133" s="30"/>
      <c r="BN133" s="29"/>
      <c r="BO133" s="30"/>
      <c r="BP133" s="29"/>
      <c r="BQ133" s="30"/>
      <c r="BR133" s="29"/>
      <c r="BS133" s="30"/>
      <c r="BT133" s="29"/>
      <c r="BU133" s="30"/>
      <c r="BV133" s="29"/>
      <c r="BW133" s="30"/>
      <c r="BX133" s="29"/>
      <c r="BY133" s="30"/>
      <c r="BZ133" s="29"/>
      <c r="CA133" s="30"/>
      <c r="CB133" s="28"/>
      <c r="CC133" s="30"/>
      <c r="CD133" s="29"/>
      <c r="CE133" s="30"/>
      <c r="CF133" s="29"/>
      <c r="CG133" s="30"/>
      <c r="CH133" s="29"/>
      <c r="CI133" s="30"/>
      <c r="CJ133" s="29"/>
      <c r="CK133" s="30"/>
      <c r="CL133" s="29"/>
      <c r="CM133" s="30"/>
      <c r="CN133" s="29"/>
      <c r="CO133" s="30"/>
      <c r="CP133" s="29"/>
      <c r="CQ133" s="30"/>
      <c r="CR133" s="29"/>
      <c r="CS133" s="30"/>
      <c r="CT133" s="29"/>
      <c r="CU133" s="30"/>
      <c r="CV133" s="29"/>
      <c r="CW133" s="30"/>
      <c r="CX133" s="29"/>
      <c r="CY133" s="30"/>
      <c r="CZ133" s="29"/>
      <c r="DA133" s="30"/>
      <c r="DB133" s="29"/>
      <c r="DC133" s="30"/>
      <c r="DD133" s="29"/>
      <c r="DE133" s="30"/>
      <c r="DF133" s="28"/>
      <c r="DG133" s="30"/>
      <c r="DH133" s="29"/>
      <c r="DI133" s="30"/>
      <c r="DJ133" s="29"/>
      <c r="DK133" s="30"/>
      <c r="DL133" s="29"/>
      <c r="DM133" s="30"/>
      <c r="DN133" s="29"/>
      <c r="DO133" s="30"/>
      <c r="DP133" s="29"/>
      <c r="DQ133" s="30"/>
      <c r="DR133" s="29"/>
      <c r="DS133" s="30"/>
      <c r="DT133" s="29"/>
      <c r="DU133" s="30"/>
      <c r="DV133" s="29"/>
      <c r="DW133" s="30"/>
      <c r="DX133" s="29"/>
      <c r="DY133" s="30"/>
      <c r="DZ133" s="29"/>
      <c r="EA133" s="30"/>
      <c r="EB133" s="29"/>
      <c r="EC133" s="30"/>
      <c r="ED133" s="29"/>
      <c r="EE133" s="30"/>
      <c r="EF133" s="29"/>
      <c r="EG133" s="30"/>
      <c r="EH133" s="29"/>
      <c r="EI133" s="30"/>
      <c r="EJ133" s="29"/>
      <c r="EK133" s="30"/>
      <c r="EL133" s="29"/>
      <c r="EM133" s="30"/>
      <c r="EN133" s="29"/>
      <c r="EO133" s="30"/>
      <c r="EP133" s="29"/>
      <c r="EQ133" s="30"/>
      <c r="ER133" s="29"/>
      <c r="ES133" s="30"/>
      <c r="ET133" s="29"/>
      <c r="EU133" s="30"/>
      <c r="EV133" s="29"/>
      <c r="EW133" s="30"/>
      <c r="EX133" s="28"/>
      <c r="EY133" s="30"/>
    </row>
    <row r="134" spans="1:155">
      <c r="A134" s="27"/>
      <c r="B134" s="29"/>
      <c r="C134" s="29"/>
      <c r="D134" s="29"/>
      <c r="E134" s="30"/>
      <c r="F134" s="28"/>
      <c r="G134" s="30"/>
      <c r="H134" s="28"/>
      <c r="I134" s="30"/>
      <c r="J134" s="29"/>
      <c r="K134" s="30"/>
      <c r="L134" s="29"/>
      <c r="M134" s="30"/>
      <c r="N134" s="29"/>
      <c r="O134" s="30"/>
      <c r="P134" s="29"/>
      <c r="Q134" s="30"/>
      <c r="R134" s="29"/>
      <c r="S134" s="30"/>
      <c r="T134" s="29"/>
      <c r="U134" s="30"/>
      <c r="V134" s="28"/>
      <c r="W134" s="30"/>
      <c r="X134" s="29"/>
      <c r="Y134" s="30"/>
      <c r="Z134" s="29"/>
      <c r="AA134" s="30"/>
      <c r="AB134" s="29"/>
      <c r="AC134" s="30"/>
      <c r="AD134" s="29"/>
      <c r="AE134" s="30"/>
      <c r="AF134" s="29"/>
      <c r="AG134" s="30"/>
      <c r="AH134" s="29"/>
      <c r="AI134" s="30"/>
      <c r="AJ134" s="29"/>
      <c r="AK134" s="30"/>
      <c r="AL134" s="29"/>
      <c r="AM134" s="30"/>
      <c r="AN134" s="29"/>
      <c r="AO134" s="30"/>
      <c r="AP134" s="29"/>
      <c r="AQ134" s="30"/>
      <c r="AR134" s="29"/>
      <c r="AS134" s="30"/>
      <c r="AT134" s="29"/>
      <c r="AU134" s="30"/>
      <c r="AV134" s="29"/>
      <c r="AW134" s="30"/>
      <c r="AX134" s="29"/>
      <c r="AY134" s="30"/>
      <c r="AZ134" s="29"/>
      <c r="BA134" s="30"/>
      <c r="BB134" s="29"/>
      <c r="BC134" s="30"/>
      <c r="BD134" s="29"/>
      <c r="BE134" s="30"/>
      <c r="BF134" s="29"/>
      <c r="BG134" s="30"/>
      <c r="BH134" s="29"/>
      <c r="BI134" s="30"/>
      <c r="BJ134" s="29"/>
      <c r="BK134" s="30"/>
      <c r="BL134" s="29"/>
      <c r="BM134" s="30"/>
      <c r="BN134" s="29"/>
      <c r="BO134" s="30"/>
      <c r="BP134" s="29"/>
      <c r="BQ134" s="30"/>
      <c r="BR134" s="29"/>
      <c r="BS134" s="30"/>
      <c r="BT134" s="29"/>
      <c r="BU134" s="30"/>
      <c r="BV134" s="29"/>
      <c r="BW134" s="30"/>
      <c r="BX134" s="29"/>
      <c r="BY134" s="30"/>
      <c r="BZ134" s="29"/>
      <c r="CA134" s="30"/>
      <c r="CB134" s="29"/>
      <c r="CC134" s="30"/>
      <c r="CD134" s="29"/>
      <c r="CE134" s="30"/>
      <c r="CF134" s="29"/>
      <c r="CG134" s="30"/>
      <c r="CH134" s="29"/>
      <c r="CI134" s="30"/>
      <c r="CJ134" s="29"/>
      <c r="CK134" s="30"/>
      <c r="CL134" s="29"/>
      <c r="CM134" s="30"/>
      <c r="CN134" s="29"/>
      <c r="CO134" s="30"/>
      <c r="CP134" s="29"/>
      <c r="CQ134" s="30"/>
      <c r="CR134" s="29"/>
      <c r="CS134" s="30"/>
      <c r="CT134" s="28"/>
      <c r="CU134" s="30"/>
      <c r="CV134" s="29"/>
      <c r="CW134" s="30"/>
      <c r="CX134" s="29"/>
      <c r="CY134" s="30"/>
      <c r="CZ134" s="29"/>
      <c r="DA134" s="30"/>
      <c r="DB134" s="29"/>
      <c r="DC134" s="30"/>
      <c r="DD134" s="29"/>
      <c r="DE134" s="30"/>
      <c r="DF134" s="29"/>
      <c r="DG134" s="30"/>
      <c r="DH134" s="29"/>
      <c r="DI134" s="30"/>
      <c r="DJ134" s="29"/>
      <c r="DK134" s="30"/>
      <c r="DL134" s="29"/>
      <c r="DM134" s="30"/>
      <c r="DN134" s="29"/>
      <c r="DO134" s="30"/>
      <c r="DP134" s="29"/>
      <c r="DQ134" s="30"/>
      <c r="DR134" s="29"/>
      <c r="DS134" s="30"/>
      <c r="DT134" s="29"/>
      <c r="DU134" s="30"/>
      <c r="DV134" s="29"/>
      <c r="DW134" s="30"/>
      <c r="DX134" s="29"/>
      <c r="DY134" s="30"/>
      <c r="DZ134" s="29"/>
      <c r="EA134" s="30"/>
      <c r="EB134" s="29"/>
      <c r="EC134" s="30"/>
      <c r="ED134" s="29"/>
      <c r="EE134" s="30"/>
      <c r="EF134" s="29"/>
      <c r="EG134" s="30"/>
      <c r="EH134" s="29"/>
      <c r="EI134" s="30"/>
      <c r="EJ134" s="29"/>
      <c r="EK134" s="30"/>
      <c r="EL134" s="29"/>
      <c r="EM134" s="30"/>
      <c r="EN134" s="29"/>
      <c r="EO134" s="30"/>
      <c r="EP134" s="29"/>
      <c r="EQ134" s="30"/>
      <c r="ER134" s="29"/>
      <c r="ES134" s="30"/>
      <c r="ET134" s="29"/>
      <c r="EU134" s="30"/>
      <c r="EV134" s="29"/>
      <c r="EW134" s="30"/>
      <c r="EX134" s="29"/>
      <c r="EY134" s="30"/>
    </row>
    <row r="135" spans="1:155">
      <c r="A135" s="27"/>
      <c r="B135" s="29"/>
      <c r="C135" s="29"/>
      <c r="D135" s="28"/>
      <c r="E135" s="30"/>
      <c r="F135" s="29"/>
      <c r="G135" s="30"/>
      <c r="H135" s="29"/>
      <c r="I135" s="30"/>
      <c r="J135" s="29"/>
      <c r="K135" s="30"/>
      <c r="L135" s="29"/>
      <c r="M135" s="30"/>
      <c r="N135" s="29"/>
      <c r="O135" s="30"/>
      <c r="P135" s="29"/>
      <c r="Q135" s="30"/>
      <c r="R135" s="29"/>
      <c r="S135" s="30"/>
      <c r="T135" s="29"/>
      <c r="U135" s="30"/>
      <c r="V135" s="28"/>
      <c r="W135" s="30"/>
      <c r="X135" s="29"/>
      <c r="Y135" s="30"/>
      <c r="Z135" s="29"/>
      <c r="AA135" s="30"/>
      <c r="AB135" s="29"/>
      <c r="AC135" s="30"/>
      <c r="AD135" s="29"/>
      <c r="AE135" s="30"/>
      <c r="AF135" s="29"/>
      <c r="AG135" s="30"/>
      <c r="AH135" s="29"/>
      <c r="AI135" s="30"/>
      <c r="AJ135" s="29"/>
      <c r="AK135" s="30"/>
      <c r="AL135" s="29"/>
      <c r="AM135" s="30"/>
      <c r="AN135" s="29"/>
      <c r="AO135" s="30"/>
      <c r="AP135" s="29"/>
      <c r="AQ135" s="30"/>
      <c r="AR135" s="29"/>
      <c r="AS135" s="30"/>
      <c r="AT135" s="29"/>
      <c r="AU135" s="30"/>
      <c r="AV135" s="29"/>
      <c r="AW135" s="30"/>
      <c r="AX135" s="29"/>
      <c r="AY135" s="30"/>
      <c r="AZ135" s="29"/>
      <c r="BA135" s="30"/>
      <c r="BB135" s="29"/>
      <c r="BC135" s="30"/>
      <c r="BD135" s="29"/>
      <c r="BE135" s="30"/>
      <c r="BF135" s="29"/>
      <c r="BG135" s="30"/>
      <c r="BH135" s="29"/>
      <c r="BI135" s="30"/>
      <c r="BJ135" s="29"/>
      <c r="BK135" s="30"/>
      <c r="BL135" s="29"/>
      <c r="BM135" s="30"/>
      <c r="BN135" s="29"/>
      <c r="BO135" s="30"/>
      <c r="BP135" s="29"/>
      <c r="BQ135" s="30"/>
      <c r="BR135" s="29"/>
      <c r="BS135" s="30"/>
      <c r="BT135" s="29"/>
      <c r="BU135" s="30"/>
      <c r="BV135" s="29"/>
      <c r="BW135" s="30"/>
      <c r="BX135" s="29"/>
      <c r="BY135" s="30"/>
      <c r="BZ135" s="29"/>
      <c r="CA135" s="30"/>
      <c r="CB135" s="29"/>
      <c r="CC135" s="30"/>
      <c r="CD135" s="29"/>
      <c r="CE135" s="30"/>
      <c r="CF135" s="29"/>
      <c r="CG135" s="30"/>
      <c r="CH135" s="29"/>
      <c r="CI135" s="30"/>
      <c r="CJ135" s="29"/>
      <c r="CK135" s="30"/>
      <c r="CL135" s="29"/>
      <c r="CM135" s="30"/>
      <c r="CN135" s="29"/>
      <c r="CO135" s="30"/>
      <c r="CP135" s="29"/>
      <c r="CQ135" s="30"/>
      <c r="CR135" s="29"/>
      <c r="CS135" s="30"/>
      <c r="CT135" s="29"/>
      <c r="CU135" s="30"/>
      <c r="CV135" s="29"/>
      <c r="CW135" s="30"/>
      <c r="CX135" s="29"/>
      <c r="CY135" s="30"/>
      <c r="CZ135" s="29"/>
      <c r="DA135" s="30"/>
      <c r="DB135" s="29"/>
      <c r="DC135" s="30"/>
      <c r="DD135" s="29"/>
      <c r="DE135" s="30"/>
      <c r="DF135" s="28"/>
      <c r="DG135" s="30"/>
      <c r="DH135" s="29"/>
      <c r="DI135" s="30"/>
      <c r="DJ135" s="29"/>
      <c r="DK135" s="30"/>
      <c r="DL135" s="28"/>
      <c r="DM135" s="30"/>
      <c r="DN135" s="29"/>
      <c r="DO135" s="30"/>
      <c r="DP135" s="29"/>
      <c r="DQ135" s="30"/>
      <c r="DR135" s="29"/>
      <c r="DS135" s="30"/>
      <c r="DT135" s="29"/>
      <c r="DU135" s="30"/>
      <c r="DV135" s="29"/>
      <c r="DW135" s="30"/>
      <c r="DX135" s="29"/>
      <c r="DY135" s="30"/>
      <c r="DZ135" s="29"/>
      <c r="EA135" s="30"/>
      <c r="EB135" s="29"/>
      <c r="EC135" s="30"/>
      <c r="ED135" s="29"/>
      <c r="EE135" s="30"/>
      <c r="EF135" s="28"/>
      <c r="EG135" s="30"/>
      <c r="EH135" s="29"/>
      <c r="EI135" s="30"/>
      <c r="EJ135" s="29"/>
      <c r="EK135" s="30"/>
      <c r="EL135" s="29"/>
      <c r="EM135" s="30"/>
      <c r="EN135" s="29"/>
      <c r="EO135" s="30"/>
      <c r="EP135" s="29"/>
      <c r="EQ135" s="30"/>
      <c r="ER135" s="29"/>
      <c r="ES135" s="30"/>
      <c r="ET135" s="28"/>
      <c r="EU135" s="30"/>
      <c r="EV135" s="29"/>
      <c r="EW135" s="30"/>
      <c r="EX135" s="29"/>
      <c r="EY135" s="30"/>
    </row>
    <row r="136" spans="1:155">
      <c r="A136" s="27"/>
      <c r="B136" s="29"/>
      <c r="C136" s="29"/>
      <c r="D136" s="29"/>
      <c r="E136" s="30"/>
      <c r="F136" s="29"/>
      <c r="G136" s="30"/>
      <c r="H136" s="29"/>
      <c r="I136" s="30"/>
      <c r="J136" s="29"/>
      <c r="K136" s="30"/>
      <c r="L136" s="29"/>
      <c r="M136" s="30"/>
      <c r="N136" s="29"/>
      <c r="O136" s="30"/>
      <c r="P136" s="29"/>
      <c r="Q136" s="30"/>
      <c r="R136" s="29"/>
      <c r="S136" s="30"/>
      <c r="T136" s="29"/>
      <c r="U136" s="30"/>
      <c r="V136" s="28"/>
      <c r="W136" s="30"/>
      <c r="X136" s="29"/>
      <c r="Y136" s="30"/>
      <c r="Z136" s="29"/>
      <c r="AA136" s="30"/>
      <c r="AB136" s="29"/>
      <c r="AC136" s="30"/>
      <c r="AD136" s="29"/>
      <c r="AE136" s="30"/>
      <c r="AF136" s="28"/>
      <c r="AG136" s="30"/>
      <c r="AH136" s="29"/>
      <c r="AI136" s="30"/>
      <c r="AJ136" s="29"/>
      <c r="AK136" s="30"/>
      <c r="AL136" s="29"/>
      <c r="AM136" s="30"/>
      <c r="AN136" s="29"/>
      <c r="AO136" s="30"/>
      <c r="AP136" s="29"/>
      <c r="AQ136" s="30"/>
      <c r="AR136" s="29"/>
      <c r="AS136" s="30"/>
      <c r="AT136" s="29"/>
      <c r="AU136" s="30"/>
      <c r="AV136" s="29"/>
      <c r="AW136" s="30"/>
      <c r="AX136" s="29"/>
      <c r="AY136" s="30"/>
      <c r="AZ136" s="29"/>
      <c r="BA136" s="30"/>
      <c r="BB136" s="29"/>
      <c r="BC136" s="30"/>
      <c r="BD136" s="29"/>
      <c r="BE136" s="30"/>
      <c r="BF136" s="29"/>
      <c r="BG136" s="30"/>
      <c r="BH136" s="29"/>
      <c r="BI136" s="30"/>
      <c r="BJ136" s="29"/>
      <c r="BK136" s="30"/>
      <c r="BL136" s="29"/>
      <c r="BM136" s="30"/>
      <c r="BN136" s="29"/>
      <c r="BO136" s="30"/>
      <c r="BP136" s="29"/>
      <c r="BQ136" s="30"/>
      <c r="BR136" s="29"/>
      <c r="BS136" s="30"/>
      <c r="BT136" s="29"/>
      <c r="BU136" s="30"/>
      <c r="BV136" s="29"/>
      <c r="BW136" s="30"/>
      <c r="BX136" s="29"/>
      <c r="BY136" s="30"/>
      <c r="BZ136" s="29"/>
      <c r="CA136" s="30"/>
      <c r="CB136" s="29"/>
      <c r="CC136" s="30"/>
      <c r="CD136" s="29"/>
      <c r="CE136" s="30"/>
      <c r="CF136" s="29"/>
      <c r="CG136" s="30"/>
      <c r="CH136" s="29"/>
      <c r="CI136" s="30"/>
      <c r="CJ136" s="29"/>
      <c r="CK136" s="30"/>
      <c r="CL136" s="29"/>
      <c r="CM136" s="30"/>
      <c r="CN136" s="29"/>
      <c r="CO136" s="30"/>
      <c r="CP136" s="29"/>
      <c r="CQ136" s="30"/>
      <c r="CR136" s="29"/>
      <c r="CS136" s="30"/>
      <c r="CT136" s="29"/>
      <c r="CU136" s="30"/>
      <c r="CV136" s="29"/>
      <c r="CW136" s="30"/>
      <c r="CX136" s="29"/>
      <c r="CY136" s="30"/>
      <c r="CZ136" s="29"/>
      <c r="DA136" s="30"/>
      <c r="DB136" s="29"/>
      <c r="DC136" s="30"/>
      <c r="DD136" s="29"/>
      <c r="DE136" s="30"/>
      <c r="DF136" s="29"/>
      <c r="DG136" s="30"/>
      <c r="DH136" s="29"/>
      <c r="DI136" s="30"/>
      <c r="DJ136" s="29"/>
      <c r="DK136" s="30"/>
      <c r="DL136" s="29"/>
      <c r="DM136" s="30"/>
      <c r="DN136" s="29"/>
      <c r="DO136" s="30"/>
      <c r="DP136" s="29"/>
      <c r="DQ136" s="30"/>
      <c r="DR136" s="29"/>
      <c r="DS136" s="30"/>
      <c r="DT136" s="29"/>
      <c r="DU136" s="30"/>
      <c r="DV136" s="29"/>
      <c r="DW136" s="30"/>
      <c r="DX136" s="29"/>
      <c r="DY136" s="30"/>
      <c r="DZ136" s="29"/>
      <c r="EA136" s="30"/>
      <c r="EB136" s="29"/>
      <c r="EC136" s="30"/>
      <c r="ED136" s="29"/>
      <c r="EE136" s="30"/>
      <c r="EF136" s="29"/>
      <c r="EG136" s="30"/>
      <c r="EH136" s="29"/>
      <c r="EI136" s="30"/>
      <c r="EJ136" s="29"/>
      <c r="EK136" s="30"/>
      <c r="EL136" s="29"/>
      <c r="EM136" s="30"/>
      <c r="EN136" s="29"/>
      <c r="EO136" s="30"/>
      <c r="EP136" s="29"/>
      <c r="EQ136" s="30"/>
      <c r="ER136" s="29"/>
      <c r="ES136" s="30"/>
      <c r="ET136" s="29"/>
      <c r="EU136" s="30"/>
      <c r="EV136" s="29"/>
      <c r="EW136" s="30"/>
      <c r="EX136" s="29"/>
      <c r="EY136" s="30"/>
    </row>
    <row r="137" spans="1:155">
      <c r="A137" s="27"/>
      <c r="B137" s="29"/>
      <c r="C137" s="29"/>
      <c r="D137" s="29"/>
      <c r="E137" s="30"/>
      <c r="F137" s="29"/>
      <c r="G137" s="30"/>
      <c r="H137" s="29"/>
      <c r="I137" s="30"/>
      <c r="J137" s="29"/>
      <c r="K137" s="30"/>
      <c r="L137" s="29"/>
      <c r="M137" s="30"/>
      <c r="N137" s="29"/>
      <c r="O137" s="30"/>
      <c r="P137" s="29"/>
      <c r="Q137" s="30"/>
      <c r="R137" s="29"/>
      <c r="S137" s="30"/>
      <c r="T137" s="29"/>
      <c r="U137" s="30"/>
      <c r="V137" s="28"/>
      <c r="W137" s="30"/>
      <c r="X137" s="29"/>
      <c r="Y137" s="30"/>
      <c r="Z137" s="29"/>
      <c r="AA137" s="30"/>
      <c r="AB137" s="29"/>
      <c r="AC137" s="30"/>
      <c r="AD137" s="29"/>
      <c r="AE137" s="30"/>
      <c r="AF137" s="29"/>
      <c r="AG137" s="30"/>
      <c r="AH137" s="29"/>
      <c r="AI137" s="30"/>
      <c r="AJ137" s="28"/>
      <c r="AK137" s="30"/>
      <c r="AL137" s="29"/>
      <c r="AM137" s="30"/>
      <c r="AN137" s="29"/>
      <c r="AO137" s="30"/>
      <c r="AP137" s="29"/>
      <c r="AQ137" s="30"/>
      <c r="AR137" s="29"/>
      <c r="AS137" s="30"/>
      <c r="AT137" s="29"/>
      <c r="AU137" s="30"/>
      <c r="AV137" s="29"/>
      <c r="AW137" s="30"/>
      <c r="AX137" s="29"/>
      <c r="AY137" s="30"/>
      <c r="AZ137" s="29"/>
      <c r="BA137" s="30"/>
      <c r="BB137" s="29"/>
      <c r="BC137" s="30"/>
      <c r="BD137" s="29"/>
      <c r="BE137" s="30"/>
      <c r="BF137" s="29"/>
      <c r="BG137" s="30"/>
      <c r="BH137" s="29"/>
      <c r="BI137" s="30"/>
      <c r="BJ137" s="29"/>
      <c r="BK137" s="30"/>
      <c r="BL137" s="29"/>
      <c r="BM137" s="30"/>
      <c r="BN137" s="29"/>
      <c r="BO137" s="30"/>
      <c r="BP137" s="29"/>
      <c r="BQ137" s="30"/>
      <c r="BR137" s="29"/>
      <c r="BS137" s="30"/>
      <c r="BT137" s="29"/>
      <c r="BU137" s="30"/>
      <c r="BV137" s="29"/>
      <c r="BW137" s="30"/>
      <c r="BX137" s="29"/>
      <c r="BY137" s="30"/>
      <c r="BZ137" s="29"/>
      <c r="CA137" s="30"/>
      <c r="CB137" s="29"/>
      <c r="CC137" s="30"/>
      <c r="CD137" s="29"/>
      <c r="CE137" s="30"/>
      <c r="CF137" s="29"/>
      <c r="CG137" s="30"/>
      <c r="CH137" s="29"/>
      <c r="CI137" s="30"/>
      <c r="CJ137" s="29"/>
      <c r="CK137" s="30"/>
      <c r="CL137" s="29"/>
      <c r="CM137" s="30"/>
      <c r="CN137" s="29"/>
      <c r="CO137" s="30"/>
      <c r="CP137" s="29"/>
      <c r="CQ137" s="30"/>
      <c r="CR137" s="29"/>
      <c r="CS137" s="30"/>
      <c r="CT137" s="29"/>
      <c r="CU137" s="30"/>
      <c r="CV137" s="29"/>
      <c r="CW137" s="30"/>
      <c r="CX137" s="29"/>
      <c r="CY137" s="30"/>
      <c r="CZ137" s="29"/>
      <c r="DA137" s="30"/>
      <c r="DB137" s="29"/>
      <c r="DC137" s="30"/>
      <c r="DD137" s="29"/>
      <c r="DE137" s="30"/>
      <c r="DF137" s="29"/>
      <c r="DG137" s="30"/>
      <c r="DH137" s="29"/>
      <c r="DI137" s="30"/>
      <c r="DJ137" s="29"/>
      <c r="DK137" s="30"/>
      <c r="DL137" s="29"/>
      <c r="DM137" s="30"/>
      <c r="DN137" s="29"/>
      <c r="DO137" s="30"/>
      <c r="DP137" s="29"/>
      <c r="DQ137" s="30"/>
      <c r="DR137" s="29"/>
      <c r="DS137" s="30"/>
      <c r="DT137" s="29"/>
      <c r="DU137" s="30"/>
      <c r="DV137" s="29"/>
      <c r="DW137" s="30"/>
      <c r="DX137" s="29"/>
      <c r="DY137" s="30"/>
      <c r="DZ137" s="29"/>
      <c r="EA137" s="30"/>
      <c r="EB137" s="29"/>
      <c r="EC137" s="30"/>
      <c r="ED137" s="29"/>
      <c r="EE137" s="30"/>
      <c r="EF137" s="29"/>
      <c r="EG137" s="30"/>
      <c r="EH137" s="29"/>
      <c r="EI137" s="30"/>
      <c r="EJ137" s="29"/>
      <c r="EK137" s="30"/>
      <c r="EL137" s="29"/>
      <c r="EM137" s="30"/>
      <c r="EN137" s="29"/>
      <c r="EO137" s="30"/>
      <c r="EP137" s="29"/>
      <c r="EQ137" s="30"/>
      <c r="ER137" s="29"/>
      <c r="ES137" s="30"/>
      <c r="ET137" s="29"/>
      <c r="EU137" s="30"/>
      <c r="EV137" s="29"/>
      <c r="EW137" s="30"/>
      <c r="EX137" s="29"/>
      <c r="EY137" s="30"/>
    </row>
    <row r="138" spans="1:155">
      <c r="A138" s="27"/>
      <c r="B138" s="29"/>
      <c r="C138" s="29"/>
      <c r="D138" s="29"/>
      <c r="E138" s="30"/>
      <c r="F138" s="29"/>
      <c r="G138" s="30"/>
      <c r="H138" s="29"/>
      <c r="I138" s="30"/>
      <c r="J138" s="29"/>
      <c r="K138" s="30"/>
      <c r="L138" s="29"/>
      <c r="M138" s="30"/>
      <c r="N138" s="29"/>
      <c r="O138" s="30"/>
      <c r="P138" s="29"/>
      <c r="Q138" s="30"/>
      <c r="R138" s="29"/>
      <c r="S138" s="30"/>
      <c r="T138" s="29"/>
      <c r="U138" s="30"/>
      <c r="V138" s="28"/>
      <c r="W138" s="30"/>
      <c r="X138" s="29"/>
      <c r="Y138" s="30"/>
      <c r="Z138" s="29"/>
      <c r="AA138" s="30"/>
      <c r="AB138" s="29"/>
      <c r="AC138" s="30"/>
      <c r="AD138" s="29"/>
      <c r="AE138" s="30"/>
      <c r="AF138" s="29"/>
      <c r="AG138" s="30"/>
      <c r="AH138" s="29"/>
      <c r="AI138" s="30"/>
      <c r="AJ138" s="29"/>
      <c r="AK138" s="30"/>
      <c r="AL138" s="29"/>
      <c r="AM138" s="30"/>
      <c r="AN138" s="29"/>
      <c r="AO138" s="30"/>
      <c r="AP138" s="29"/>
      <c r="AQ138" s="30"/>
      <c r="AR138" s="29"/>
      <c r="AS138" s="30"/>
      <c r="AT138" s="29"/>
      <c r="AU138" s="30"/>
      <c r="AV138" s="29"/>
      <c r="AW138" s="30"/>
      <c r="AX138" s="29"/>
      <c r="AY138" s="30"/>
      <c r="AZ138" s="29"/>
      <c r="BA138" s="30"/>
      <c r="BB138" s="29"/>
      <c r="BC138" s="30"/>
      <c r="BD138" s="29"/>
      <c r="BE138" s="30"/>
      <c r="BF138" s="29"/>
      <c r="BG138" s="30"/>
      <c r="BH138" s="29"/>
      <c r="BI138" s="30"/>
      <c r="BJ138" s="29"/>
      <c r="BK138" s="30"/>
      <c r="BL138" s="29"/>
      <c r="BM138" s="30"/>
      <c r="BN138" s="29"/>
      <c r="BO138" s="30"/>
      <c r="BP138" s="29"/>
      <c r="BQ138" s="30"/>
      <c r="BR138" s="29"/>
      <c r="BS138" s="30"/>
      <c r="BT138" s="29"/>
      <c r="BU138" s="30"/>
      <c r="BV138" s="28"/>
      <c r="BW138" s="30"/>
      <c r="BX138" s="29"/>
      <c r="BY138" s="30"/>
      <c r="BZ138" s="29"/>
      <c r="CA138" s="30"/>
      <c r="CB138" s="29"/>
      <c r="CC138" s="30"/>
      <c r="CD138" s="29"/>
      <c r="CE138" s="30"/>
      <c r="CF138" s="29"/>
      <c r="CG138" s="30"/>
      <c r="CH138" s="29"/>
      <c r="CI138" s="30"/>
      <c r="CJ138" s="29"/>
      <c r="CK138" s="30"/>
      <c r="CL138" s="29"/>
      <c r="CM138" s="30"/>
      <c r="CN138" s="29"/>
      <c r="CO138" s="30"/>
      <c r="CP138" s="29"/>
      <c r="CQ138" s="30"/>
      <c r="CR138" s="29"/>
      <c r="CS138" s="30"/>
      <c r="CT138" s="29"/>
      <c r="CU138" s="30"/>
      <c r="CV138" s="29"/>
      <c r="CW138" s="30"/>
      <c r="CX138" s="29"/>
      <c r="CY138" s="30"/>
      <c r="CZ138" s="29"/>
      <c r="DA138" s="30"/>
      <c r="DB138" s="29"/>
      <c r="DC138" s="30"/>
      <c r="DD138" s="29"/>
      <c r="DE138" s="30"/>
      <c r="DF138" s="29"/>
      <c r="DG138" s="30"/>
      <c r="DH138" s="29"/>
      <c r="DI138" s="30"/>
      <c r="DJ138" s="29"/>
      <c r="DK138" s="30"/>
      <c r="DL138" s="29"/>
      <c r="DM138" s="30"/>
      <c r="DN138" s="29"/>
      <c r="DO138" s="30"/>
      <c r="DP138" s="29"/>
      <c r="DQ138" s="30"/>
      <c r="DR138" s="29"/>
      <c r="DS138" s="30"/>
      <c r="DT138" s="29"/>
      <c r="DU138" s="30"/>
      <c r="DV138" s="29"/>
      <c r="DW138" s="30"/>
      <c r="DX138" s="29"/>
      <c r="DY138" s="30"/>
      <c r="DZ138" s="29"/>
      <c r="EA138" s="30"/>
      <c r="EB138" s="29"/>
      <c r="EC138" s="30"/>
      <c r="ED138" s="29"/>
      <c r="EE138" s="30"/>
      <c r="EF138" s="29"/>
      <c r="EG138" s="30"/>
      <c r="EH138" s="29"/>
      <c r="EI138" s="30"/>
      <c r="EJ138" s="29"/>
      <c r="EK138" s="30"/>
      <c r="EL138" s="29"/>
      <c r="EM138" s="30"/>
      <c r="EN138" s="29"/>
      <c r="EO138" s="30"/>
      <c r="EP138" s="29"/>
      <c r="EQ138" s="30"/>
      <c r="ER138" s="29"/>
      <c r="ES138" s="30"/>
      <c r="ET138" s="29"/>
      <c r="EU138" s="30"/>
      <c r="EV138" s="29"/>
      <c r="EW138" s="30"/>
      <c r="EX138" s="29"/>
      <c r="EY138" s="30"/>
    </row>
    <row r="139" spans="1:155">
      <c r="A139" s="27"/>
      <c r="B139" s="29"/>
      <c r="C139" s="30"/>
      <c r="D139" s="29"/>
      <c r="E139" s="30"/>
      <c r="F139" s="29"/>
      <c r="G139" s="30"/>
      <c r="H139" s="29"/>
      <c r="I139" s="30"/>
      <c r="J139" s="29"/>
      <c r="K139" s="30"/>
      <c r="L139" s="29"/>
      <c r="M139" s="30"/>
      <c r="N139" s="29"/>
      <c r="O139" s="30"/>
      <c r="P139" s="29"/>
      <c r="Q139" s="30"/>
      <c r="R139" s="29"/>
      <c r="S139" s="30"/>
      <c r="T139" s="29"/>
      <c r="U139" s="30"/>
      <c r="V139" s="28"/>
      <c r="W139" s="30"/>
      <c r="X139" s="29"/>
      <c r="Y139" s="30"/>
      <c r="Z139" s="29"/>
      <c r="AA139" s="30"/>
      <c r="AB139" s="29"/>
      <c r="AC139" s="30"/>
      <c r="AD139" s="29"/>
      <c r="AE139" s="30"/>
      <c r="AF139" s="29"/>
      <c r="AG139" s="30"/>
      <c r="AH139" s="29"/>
      <c r="AI139" s="30"/>
      <c r="AJ139" s="29"/>
      <c r="AK139" s="30"/>
      <c r="AL139" s="29"/>
      <c r="AM139" s="30"/>
      <c r="AN139" s="29"/>
      <c r="AO139" s="30"/>
      <c r="AP139" s="29"/>
      <c r="AQ139" s="30"/>
      <c r="AR139" s="29"/>
      <c r="AS139" s="30"/>
      <c r="AT139" s="29"/>
      <c r="AU139" s="30"/>
      <c r="AV139" s="29"/>
      <c r="AW139" s="30"/>
      <c r="AX139" s="29"/>
      <c r="AY139" s="30"/>
      <c r="AZ139" s="29"/>
      <c r="BA139" s="30"/>
      <c r="BB139" s="29"/>
      <c r="BC139" s="30"/>
      <c r="BD139" s="29"/>
      <c r="BE139" s="30"/>
      <c r="BF139" s="29"/>
      <c r="BG139" s="30"/>
      <c r="BH139" s="29"/>
      <c r="BI139" s="30"/>
      <c r="BJ139" s="29"/>
      <c r="BK139" s="30"/>
      <c r="BL139" s="29"/>
      <c r="BM139" s="30"/>
      <c r="BN139" s="29"/>
      <c r="BO139" s="30"/>
      <c r="BP139" s="29"/>
      <c r="BQ139" s="30"/>
      <c r="BR139" s="29"/>
      <c r="BS139" s="30"/>
      <c r="BT139" s="29"/>
      <c r="BU139" s="30"/>
      <c r="BV139" s="29"/>
      <c r="BW139" s="30"/>
      <c r="BX139" s="29"/>
      <c r="BY139" s="30"/>
      <c r="BZ139" s="29"/>
      <c r="CA139" s="30"/>
      <c r="CB139" s="29"/>
      <c r="CC139" s="30"/>
      <c r="CD139" s="29"/>
      <c r="CE139" s="30"/>
      <c r="CF139" s="29"/>
      <c r="CG139" s="30"/>
      <c r="CH139" s="29"/>
      <c r="CI139" s="30"/>
      <c r="CJ139" s="29"/>
      <c r="CK139" s="30"/>
      <c r="CL139" s="29"/>
      <c r="CM139" s="30"/>
      <c r="CN139" s="28"/>
      <c r="CO139" s="30"/>
      <c r="CP139" s="29"/>
      <c r="CQ139" s="30"/>
      <c r="CR139" s="29"/>
      <c r="CS139" s="30"/>
      <c r="CT139" s="29"/>
      <c r="CU139" s="30"/>
      <c r="CV139" s="29"/>
      <c r="CW139" s="30"/>
      <c r="CX139" s="29"/>
      <c r="CY139" s="30"/>
      <c r="CZ139" s="29"/>
      <c r="DA139" s="30"/>
      <c r="DB139" s="29"/>
      <c r="DC139" s="30"/>
      <c r="DD139" s="29"/>
      <c r="DE139" s="30"/>
      <c r="DF139" s="29"/>
      <c r="DG139" s="30"/>
      <c r="DH139" s="29"/>
      <c r="DI139" s="30"/>
      <c r="DJ139" s="29"/>
      <c r="DK139" s="30"/>
      <c r="DL139" s="29"/>
      <c r="DM139" s="30"/>
      <c r="DN139" s="29"/>
      <c r="DO139" s="30"/>
      <c r="DP139" s="29"/>
      <c r="DQ139" s="30"/>
      <c r="DR139" s="29"/>
      <c r="DS139" s="30"/>
      <c r="DT139" s="29"/>
      <c r="DU139" s="30"/>
      <c r="DV139" s="29"/>
      <c r="DW139" s="30"/>
      <c r="DX139" s="29"/>
      <c r="DY139" s="30"/>
      <c r="DZ139" s="29"/>
      <c r="EA139" s="30"/>
      <c r="EB139" s="29"/>
      <c r="EC139" s="30"/>
      <c r="ED139" s="29"/>
      <c r="EE139" s="30"/>
      <c r="EF139" s="29"/>
      <c r="EG139" s="30"/>
      <c r="EH139" s="29"/>
      <c r="EI139" s="30"/>
      <c r="EJ139" s="29"/>
      <c r="EK139" s="30"/>
      <c r="EL139" s="29"/>
      <c r="EM139" s="30"/>
      <c r="EN139" s="29"/>
      <c r="EO139" s="30"/>
      <c r="EP139" s="29"/>
      <c r="EQ139" s="30"/>
      <c r="ER139" s="29"/>
      <c r="ES139" s="30"/>
      <c r="ET139" s="29"/>
      <c r="EU139" s="30"/>
      <c r="EV139" s="29"/>
      <c r="EW139" s="30"/>
      <c r="EX139" s="29"/>
      <c r="EY139" s="30"/>
    </row>
    <row r="140" spans="1:155">
      <c r="A140" s="27"/>
      <c r="B140" s="29"/>
      <c r="C140" s="30"/>
      <c r="D140" s="29"/>
      <c r="E140" s="30"/>
      <c r="F140" s="29"/>
      <c r="G140" s="30"/>
      <c r="H140" s="29"/>
      <c r="I140" s="30"/>
      <c r="J140" s="29"/>
      <c r="K140" s="30"/>
      <c r="L140" s="29"/>
      <c r="M140" s="30"/>
      <c r="N140" s="29"/>
      <c r="O140" s="30"/>
      <c r="P140" s="29"/>
      <c r="Q140" s="30"/>
      <c r="R140" s="29"/>
      <c r="S140" s="30"/>
      <c r="T140" s="29"/>
      <c r="U140" s="30"/>
      <c r="V140" s="28"/>
      <c r="W140" s="30"/>
      <c r="X140" s="29"/>
      <c r="Y140" s="30"/>
      <c r="Z140" s="29"/>
      <c r="AA140" s="30"/>
      <c r="AB140" s="29"/>
      <c r="AC140" s="30"/>
      <c r="AD140" s="29"/>
      <c r="AE140" s="30"/>
      <c r="AF140" s="28"/>
      <c r="AG140" s="30"/>
      <c r="AH140" s="29"/>
      <c r="AI140" s="30"/>
      <c r="AJ140" s="29"/>
      <c r="AK140" s="30"/>
      <c r="AL140" s="29"/>
      <c r="AM140" s="30"/>
      <c r="AN140" s="29"/>
      <c r="AO140" s="30"/>
      <c r="AP140" s="29"/>
      <c r="AQ140" s="30"/>
      <c r="AR140" s="29"/>
      <c r="AS140" s="30"/>
      <c r="AT140" s="29"/>
      <c r="AU140" s="30"/>
      <c r="AV140" s="29"/>
      <c r="AW140" s="30"/>
      <c r="AX140" s="29"/>
      <c r="AY140" s="30"/>
      <c r="AZ140" s="29"/>
      <c r="BA140" s="30"/>
      <c r="BB140" s="29"/>
      <c r="BC140" s="30"/>
      <c r="BD140" s="29"/>
      <c r="BE140" s="30"/>
      <c r="BF140" s="29"/>
      <c r="BG140" s="30"/>
      <c r="BH140" s="29"/>
      <c r="BI140" s="30"/>
      <c r="BJ140" s="29"/>
      <c r="BK140" s="30"/>
      <c r="BL140" s="29"/>
      <c r="BM140" s="30"/>
      <c r="BN140" s="29"/>
      <c r="BO140" s="30"/>
      <c r="BP140" s="29"/>
      <c r="BQ140" s="30"/>
      <c r="BR140" s="29"/>
      <c r="BS140" s="30"/>
      <c r="BT140" s="29"/>
      <c r="BU140" s="30"/>
      <c r="BV140" s="29"/>
      <c r="BW140" s="30"/>
      <c r="BX140" s="29"/>
      <c r="BY140" s="30"/>
      <c r="BZ140" s="29"/>
      <c r="CA140" s="30"/>
      <c r="CB140" s="29"/>
      <c r="CC140" s="30"/>
      <c r="CD140" s="29"/>
      <c r="CE140" s="30"/>
      <c r="CF140" s="29"/>
      <c r="CG140" s="30"/>
      <c r="CH140" s="29"/>
      <c r="CI140" s="30"/>
      <c r="CJ140" s="29"/>
      <c r="CK140" s="30"/>
      <c r="CL140" s="29"/>
      <c r="CM140" s="30"/>
      <c r="CN140" s="29"/>
      <c r="CO140" s="30"/>
      <c r="CP140" s="29"/>
      <c r="CQ140" s="30"/>
      <c r="CR140" s="29"/>
      <c r="CS140" s="30"/>
      <c r="CT140" s="29"/>
      <c r="CU140" s="30"/>
      <c r="CV140" s="29"/>
      <c r="CW140" s="30"/>
      <c r="CX140" s="29"/>
      <c r="CY140" s="30"/>
      <c r="CZ140" s="29"/>
      <c r="DA140" s="30"/>
      <c r="DB140" s="29"/>
      <c r="DC140" s="30"/>
      <c r="DD140" s="29"/>
      <c r="DE140" s="30"/>
      <c r="DF140" s="29"/>
      <c r="DG140" s="30"/>
      <c r="DH140" s="29"/>
      <c r="DI140" s="30"/>
      <c r="DJ140" s="29"/>
      <c r="DK140" s="30"/>
      <c r="DL140" s="29"/>
      <c r="DM140" s="30"/>
      <c r="DN140" s="29"/>
      <c r="DO140" s="30"/>
      <c r="DP140" s="29"/>
      <c r="DQ140" s="30"/>
      <c r="DR140" s="29"/>
      <c r="DS140" s="30"/>
      <c r="DT140" s="29"/>
      <c r="DU140" s="30"/>
      <c r="DV140" s="29"/>
      <c r="DW140" s="30"/>
      <c r="DX140" s="29"/>
      <c r="DY140" s="30"/>
      <c r="DZ140" s="29"/>
      <c r="EA140" s="30"/>
      <c r="EB140" s="29"/>
      <c r="EC140" s="30"/>
      <c r="ED140" s="29"/>
      <c r="EE140" s="30"/>
      <c r="EF140" s="29"/>
      <c r="EG140" s="30"/>
      <c r="EH140" s="29"/>
      <c r="EI140" s="30"/>
      <c r="EJ140" s="29"/>
      <c r="EK140" s="30"/>
      <c r="EL140" s="29"/>
      <c r="EM140" s="30"/>
      <c r="EN140" s="29"/>
      <c r="EO140" s="30"/>
      <c r="EP140" s="29"/>
      <c r="EQ140" s="30"/>
      <c r="ER140" s="29"/>
      <c r="ES140" s="30"/>
      <c r="ET140" s="29"/>
      <c r="EU140" s="30"/>
      <c r="EV140" s="29"/>
      <c r="EW140" s="30"/>
      <c r="EX140" s="29"/>
      <c r="EY140" s="30"/>
    </row>
    <row r="141" spans="1:155">
      <c r="A141" s="27"/>
      <c r="B141" s="29"/>
      <c r="C141" s="30"/>
      <c r="D141" s="29"/>
      <c r="E141" s="30"/>
      <c r="F141" s="29"/>
      <c r="G141" s="30"/>
      <c r="H141" s="29"/>
      <c r="I141" s="30"/>
      <c r="J141" s="29"/>
      <c r="K141" s="30"/>
      <c r="L141" s="29"/>
      <c r="M141" s="30"/>
      <c r="N141" s="29"/>
      <c r="O141" s="30"/>
      <c r="P141" s="29"/>
      <c r="Q141" s="30"/>
      <c r="R141" s="29"/>
      <c r="S141" s="30"/>
      <c r="T141" s="29"/>
      <c r="U141" s="30"/>
      <c r="V141" s="28"/>
      <c r="W141" s="30"/>
      <c r="X141" s="29"/>
      <c r="Y141" s="30"/>
      <c r="Z141" s="29"/>
      <c r="AA141" s="30"/>
      <c r="AB141" s="29"/>
      <c r="AC141" s="30"/>
      <c r="AD141" s="29"/>
      <c r="AE141" s="30"/>
      <c r="AF141" s="29"/>
      <c r="AG141" s="30"/>
      <c r="AH141" s="29"/>
      <c r="AI141" s="30"/>
      <c r="AJ141" s="29"/>
      <c r="AK141" s="30"/>
      <c r="AL141" s="29"/>
      <c r="AM141" s="30"/>
      <c r="AN141" s="29"/>
      <c r="AO141" s="30"/>
      <c r="AP141" s="29"/>
      <c r="AQ141" s="30"/>
      <c r="AR141" s="29"/>
      <c r="AS141" s="30"/>
      <c r="AT141" s="29"/>
      <c r="AU141" s="30"/>
      <c r="AV141" s="29"/>
      <c r="AW141" s="30"/>
      <c r="AX141" s="29"/>
      <c r="AY141" s="30"/>
      <c r="AZ141" s="29"/>
      <c r="BA141" s="30"/>
      <c r="BB141" s="29"/>
      <c r="BC141" s="30"/>
      <c r="BD141" s="29"/>
      <c r="BE141" s="30"/>
      <c r="BF141" s="28"/>
      <c r="BG141" s="30"/>
      <c r="BH141" s="29"/>
      <c r="BI141" s="30"/>
      <c r="BJ141" s="29"/>
      <c r="BK141" s="30"/>
      <c r="BL141" s="29"/>
      <c r="BM141" s="30"/>
      <c r="BN141" s="29"/>
      <c r="BO141" s="30"/>
      <c r="BP141" s="29"/>
      <c r="BQ141" s="30"/>
      <c r="BR141" s="29"/>
      <c r="BS141" s="30"/>
      <c r="BT141" s="29"/>
      <c r="BU141" s="30"/>
      <c r="BV141" s="29"/>
      <c r="BW141" s="30"/>
      <c r="BX141" s="29"/>
      <c r="BY141" s="30"/>
      <c r="BZ141" s="29"/>
      <c r="CA141" s="30"/>
      <c r="CB141" s="29"/>
      <c r="CC141" s="30"/>
      <c r="CD141" s="29"/>
      <c r="CE141" s="30"/>
      <c r="CF141" s="29"/>
      <c r="CG141" s="30"/>
      <c r="CH141" s="29"/>
      <c r="CI141" s="30"/>
      <c r="CJ141" s="29"/>
      <c r="CK141" s="30"/>
      <c r="CL141" s="29"/>
      <c r="CM141" s="30"/>
      <c r="CN141" s="29"/>
      <c r="CO141" s="30"/>
      <c r="CP141" s="29"/>
      <c r="CQ141" s="30"/>
      <c r="CR141" s="29"/>
      <c r="CS141" s="30"/>
      <c r="CT141" s="29"/>
      <c r="CU141" s="30"/>
      <c r="CV141" s="29"/>
      <c r="CW141" s="30"/>
      <c r="CX141" s="29"/>
      <c r="CY141" s="30"/>
      <c r="CZ141" s="29"/>
      <c r="DA141" s="30"/>
      <c r="DB141" s="29"/>
      <c r="DC141" s="30"/>
      <c r="DD141" s="29"/>
      <c r="DE141" s="30"/>
      <c r="DF141" s="29"/>
      <c r="DG141" s="30"/>
      <c r="DH141" s="29"/>
      <c r="DI141" s="30"/>
      <c r="DJ141" s="29"/>
      <c r="DK141" s="30"/>
      <c r="DL141" s="29"/>
      <c r="DM141" s="30"/>
      <c r="DN141" s="29"/>
      <c r="DO141" s="30"/>
      <c r="DP141" s="29"/>
      <c r="DQ141" s="30"/>
      <c r="DR141" s="29"/>
      <c r="DS141" s="30"/>
      <c r="DT141" s="29"/>
      <c r="DU141" s="30"/>
      <c r="DV141" s="29"/>
      <c r="DW141" s="30"/>
      <c r="DX141" s="29"/>
      <c r="DY141" s="30"/>
      <c r="DZ141" s="29"/>
      <c r="EA141" s="30"/>
      <c r="EB141" s="29"/>
      <c r="EC141" s="30"/>
      <c r="ED141" s="29"/>
      <c r="EE141" s="30"/>
      <c r="EF141" s="29"/>
      <c r="EG141" s="30"/>
      <c r="EH141" s="29"/>
      <c r="EI141" s="30"/>
      <c r="EJ141" s="29"/>
      <c r="EK141" s="30"/>
      <c r="EL141" s="29"/>
      <c r="EM141" s="30"/>
      <c r="EN141" s="29"/>
      <c r="EO141" s="30"/>
      <c r="EP141" s="29"/>
      <c r="EQ141" s="30"/>
      <c r="ER141" s="29"/>
      <c r="ES141" s="30"/>
      <c r="ET141" s="29"/>
      <c r="EU141" s="30"/>
      <c r="EV141" s="29"/>
      <c r="EW141" s="30"/>
      <c r="EX141" s="29"/>
      <c r="EY141" s="30"/>
    </row>
    <row r="142" spans="1:155">
      <c r="A142" s="27"/>
      <c r="B142" s="29"/>
      <c r="C142" s="30"/>
      <c r="D142" s="29"/>
      <c r="E142" s="30"/>
      <c r="F142" s="29"/>
      <c r="G142" s="30"/>
      <c r="H142" s="29"/>
      <c r="I142" s="30"/>
      <c r="J142" s="29"/>
      <c r="K142" s="30"/>
      <c r="L142" s="29"/>
      <c r="M142" s="30"/>
      <c r="N142" s="29"/>
      <c r="O142" s="30"/>
      <c r="P142" s="29"/>
      <c r="Q142" s="30"/>
      <c r="R142" s="29"/>
      <c r="S142" s="30"/>
      <c r="T142" s="28"/>
      <c r="U142" s="30"/>
      <c r="V142" s="28"/>
      <c r="W142" s="30"/>
      <c r="X142" s="29"/>
      <c r="Y142" s="30"/>
      <c r="Z142" s="29"/>
      <c r="AA142" s="30"/>
      <c r="AB142" s="29"/>
      <c r="AC142" s="30"/>
      <c r="AD142" s="29"/>
      <c r="AE142" s="30"/>
      <c r="AF142" s="29"/>
      <c r="AG142" s="30"/>
      <c r="AH142" s="29"/>
      <c r="AI142" s="30"/>
      <c r="AJ142" s="29"/>
      <c r="AK142" s="30"/>
      <c r="AL142" s="28"/>
      <c r="AM142" s="30"/>
      <c r="AN142" s="29"/>
      <c r="AO142" s="30"/>
      <c r="AP142" s="29"/>
      <c r="AQ142" s="30"/>
      <c r="AR142" s="29"/>
      <c r="AS142" s="30"/>
      <c r="AT142" s="29"/>
      <c r="AU142" s="30"/>
      <c r="AV142" s="29"/>
      <c r="AW142" s="30"/>
      <c r="AX142" s="29"/>
      <c r="AY142" s="30"/>
      <c r="AZ142" s="29"/>
      <c r="BA142" s="30"/>
      <c r="BB142" s="29"/>
      <c r="BC142" s="30"/>
      <c r="BD142" s="29"/>
      <c r="BE142" s="30"/>
      <c r="BF142" s="29"/>
      <c r="BG142" s="30"/>
      <c r="BH142" s="29"/>
      <c r="BI142" s="30"/>
      <c r="BJ142" s="29"/>
      <c r="BK142" s="30"/>
      <c r="BL142" s="29"/>
      <c r="BM142" s="30"/>
      <c r="BN142" s="29"/>
      <c r="BO142" s="30"/>
      <c r="BP142" s="29"/>
      <c r="BQ142" s="30"/>
      <c r="BR142" s="29"/>
      <c r="BS142" s="30"/>
      <c r="BT142" s="29"/>
      <c r="BU142" s="30"/>
      <c r="BV142" s="29"/>
      <c r="BW142" s="30"/>
      <c r="BX142" s="29"/>
      <c r="BY142" s="30"/>
      <c r="BZ142" s="29"/>
      <c r="CA142" s="30"/>
      <c r="CB142" s="29"/>
      <c r="CC142" s="30"/>
      <c r="CD142" s="29"/>
      <c r="CE142" s="30"/>
      <c r="CF142" s="29"/>
      <c r="CG142" s="30"/>
      <c r="CH142" s="29"/>
      <c r="CI142" s="30"/>
      <c r="CJ142" s="29"/>
      <c r="CK142" s="30"/>
      <c r="CL142" s="29"/>
      <c r="CM142" s="30"/>
      <c r="CN142" s="29"/>
      <c r="CO142" s="30"/>
      <c r="CP142" s="29"/>
      <c r="CQ142" s="30"/>
      <c r="CR142" s="29"/>
      <c r="CS142" s="30"/>
      <c r="CT142" s="29"/>
      <c r="CU142" s="30"/>
      <c r="CV142" s="29"/>
      <c r="CW142" s="30"/>
      <c r="CX142" s="29"/>
      <c r="CY142" s="30"/>
      <c r="CZ142" s="29"/>
      <c r="DA142" s="30"/>
      <c r="DB142" s="29"/>
      <c r="DC142" s="30"/>
      <c r="DD142" s="29"/>
      <c r="DE142" s="30"/>
      <c r="DF142" s="29"/>
      <c r="DG142" s="30"/>
      <c r="DH142" s="29"/>
      <c r="DI142" s="30"/>
      <c r="DJ142" s="29"/>
      <c r="DK142" s="30"/>
      <c r="DL142" s="29"/>
      <c r="DM142" s="30"/>
      <c r="DN142" s="29"/>
      <c r="DO142" s="30"/>
      <c r="DP142" s="29"/>
      <c r="DQ142" s="30"/>
      <c r="DR142" s="29"/>
      <c r="DS142" s="30"/>
      <c r="DT142" s="29"/>
      <c r="DU142" s="30"/>
      <c r="DV142" s="29"/>
      <c r="DW142" s="30"/>
      <c r="DX142" s="29"/>
      <c r="DY142" s="30"/>
      <c r="DZ142" s="29"/>
      <c r="EA142" s="30"/>
      <c r="EB142" s="29"/>
      <c r="EC142" s="30"/>
      <c r="ED142" s="29"/>
      <c r="EE142" s="30"/>
      <c r="EF142" s="29"/>
      <c r="EG142" s="30"/>
      <c r="EH142" s="29"/>
      <c r="EI142" s="30"/>
      <c r="EJ142" s="29"/>
      <c r="EK142" s="30"/>
      <c r="EL142" s="29"/>
      <c r="EM142" s="30"/>
      <c r="EN142" s="29"/>
      <c r="EO142" s="30"/>
      <c r="EP142" s="29"/>
      <c r="EQ142" s="30"/>
      <c r="ER142" s="29"/>
      <c r="ES142" s="30"/>
      <c r="ET142" s="29"/>
      <c r="EU142" s="30"/>
      <c r="EV142" s="29"/>
      <c r="EW142" s="30"/>
      <c r="EX142" s="29"/>
      <c r="EY142" s="30"/>
    </row>
    <row r="143" spans="1:155">
      <c r="A143" s="27"/>
      <c r="B143" s="29"/>
      <c r="C143" s="30"/>
      <c r="D143" s="29"/>
      <c r="E143" s="30"/>
      <c r="F143" s="29"/>
      <c r="G143" s="30"/>
      <c r="H143" s="29"/>
      <c r="I143" s="30"/>
      <c r="J143" s="29"/>
      <c r="K143" s="30"/>
      <c r="L143" s="29"/>
      <c r="M143" s="30"/>
      <c r="N143" s="29"/>
      <c r="O143" s="30"/>
      <c r="P143" s="29"/>
      <c r="Q143" s="30"/>
      <c r="R143" s="29"/>
      <c r="S143" s="30"/>
      <c r="T143" s="29"/>
      <c r="U143" s="30"/>
      <c r="V143" s="28"/>
      <c r="W143" s="30"/>
      <c r="X143" s="29"/>
      <c r="Y143" s="30"/>
      <c r="Z143" s="29"/>
      <c r="AA143" s="30"/>
      <c r="AB143" s="29"/>
      <c r="AC143" s="30"/>
      <c r="AD143" s="29"/>
      <c r="AE143" s="30"/>
      <c r="AF143" s="29"/>
      <c r="AG143" s="30"/>
      <c r="AH143" s="29"/>
      <c r="AI143" s="30"/>
      <c r="AJ143" s="29"/>
      <c r="AK143" s="30"/>
      <c r="AL143" s="28"/>
      <c r="AM143" s="30"/>
      <c r="AN143" s="29"/>
      <c r="AO143" s="30"/>
      <c r="AP143" s="29"/>
      <c r="AQ143" s="30"/>
      <c r="AR143" s="29"/>
      <c r="AS143" s="30"/>
      <c r="AT143" s="29"/>
      <c r="AU143" s="30"/>
      <c r="AV143" s="29"/>
      <c r="AW143" s="30"/>
      <c r="AX143" s="29"/>
      <c r="AY143" s="30"/>
      <c r="AZ143" s="29"/>
      <c r="BA143" s="30"/>
      <c r="BB143" s="29"/>
      <c r="BC143" s="30"/>
      <c r="BD143" s="29"/>
      <c r="BE143" s="30"/>
      <c r="BF143" s="29"/>
      <c r="BG143" s="30"/>
      <c r="BH143" s="29"/>
      <c r="BI143" s="30"/>
      <c r="BJ143" s="29"/>
      <c r="BK143" s="30"/>
      <c r="BL143" s="29"/>
      <c r="BM143" s="30"/>
      <c r="BN143" s="29"/>
      <c r="BO143" s="30"/>
      <c r="BP143" s="29"/>
      <c r="BQ143" s="30"/>
      <c r="BR143" s="29"/>
      <c r="BS143" s="30"/>
      <c r="BT143" s="29"/>
      <c r="BU143" s="30"/>
      <c r="BV143" s="29"/>
      <c r="BW143" s="30"/>
      <c r="BX143" s="29"/>
      <c r="BY143" s="30"/>
      <c r="BZ143" s="29"/>
      <c r="CA143" s="30"/>
      <c r="CB143" s="29"/>
      <c r="CC143" s="30"/>
      <c r="CD143" s="29"/>
      <c r="CE143" s="30"/>
      <c r="CF143" s="29"/>
      <c r="CG143" s="30"/>
      <c r="CH143" s="29"/>
      <c r="CI143" s="30"/>
      <c r="CJ143" s="29"/>
      <c r="CK143" s="30"/>
      <c r="CL143" s="29"/>
      <c r="CM143" s="30"/>
      <c r="CN143" s="29"/>
      <c r="CO143" s="30"/>
      <c r="CP143" s="29"/>
      <c r="CQ143" s="30"/>
      <c r="CR143" s="29"/>
      <c r="CS143" s="30"/>
      <c r="CT143" s="29"/>
      <c r="CU143" s="30"/>
      <c r="CV143" s="29"/>
      <c r="CW143" s="30"/>
      <c r="CX143" s="29"/>
      <c r="CY143" s="30"/>
      <c r="CZ143" s="29"/>
      <c r="DA143" s="30"/>
      <c r="DB143" s="29"/>
      <c r="DC143" s="30"/>
      <c r="DD143" s="29"/>
      <c r="DE143" s="30"/>
      <c r="DF143" s="29"/>
      <c r="DG143" s="30"/>
      <c r="DH143" s="29"/>
      <c r="DI143" s="30"/>
      <c r="DJ143" s="29"/>
      <c r="DK143" s="30"/>
      <c r="DL143" s="29"/>
      <c r="DM143" s="30"/>
      <c r="DN143" s="29"/>
      <c r="DO143" s="30"/>
      <c r="DP143" s="29"/>
      <c r="DQ143" s="30"/>
      <c r="DR143" s="29"/>
      <c r="DS143" s="30"/>
      <c r="DT143" s="29"/>
      <c r="DU143" s="30"/>
      <c r="DV143" s="29"/>
      <c r="DW143" s="30"/>
      <c r="DX143" s="29"/>
      <c r="DY143" s="30"/>
      <c r="DZ143" s="29"/>
      <c r="EA143" s="30"/>
      <c r="EB143" s="29"/>
      <c r="EC143" s="30"/>
      <c r="ED143" s="29"/>
      <c r="EE143" s="30"/>
      <c r="EF143" s="29"/>
      <c r="EG143" s="30"/>
      <c r="EH143" s="29"/>
      <c r="EI143" s="30"/>
      <c r="EJ143" s="29"/>
      <c r="EK143" s="30"/>
      <c r="EL143" s="29"/>
      <c r="EM143" s="30"/>
      <c r="EN143" s="29"/>
      <c r="EO143" s="30"/>
      <c r="EP143" s="29"/>
      <c r="EQ143" s="30"/>
      <c r="ER143" s="29"/>
      <c r="ES143" s="30"/>
      <c r="ET143" s="29"/>
      <c r="EU143" s="30"/>
      <c r="EV143" s="29"/>
      <c r="EW143" s="30"/>
      <c r="EX143" s="29"/>
      <c r="EY143" s="30"/>
    </row>
    <row r="144" spans="1:155">
      <c r="A144" s="27"/>
      <c r="B144" s="29"/>
      <c r="C144" s="30"/>
      <c r="D144" s="29"/>
      <c r="E144" s="30"/>
      <c r="F144" s="29"/>
      <c r="G144" s="30"/>
      <c r="H144" s="29"/>
      <c r="I144" s="30"/>
      <c r="J144" s="29"/>
      <c r="K144" s="30"/>
      <c r="L144" s="29"/>
      <c r="M144" s="30"/>
      <c r="N144" s="29"/>
      <c r="O144" s="30"/>
      <c r="P144" s="28"/>
      <c r="Q144" s="30"/>
      <c r="R144" s="29"/>
      <c r="S144" s="30"/>
      <c r="T144" s="29"/>
      <c r="U144" s="30"/>
      <c r="V144" s="28"/>
      <c r="W144" s="30"/>
      <c r="X144" s="29"/>
      <c r="Y144" s="30"/>
      <c r="Z144" s="29"/>
      <c r="AA144" s="30"/>
      <c r="AB144" s="29"/>
      <c r="AC144" s="30"/>
      <c r="AD144" s="29"/>
      <c r="AE144" s="30"/>
      <c r="AF144" s="29"/>
      <c r="AG144" s="30"/>
      <c r="AH144" s="29"/>
      <c r="AI144" s="30"/>
      <c r="AJ144" s="29"/>
      <c r="AK144" s="30"/>
      <c r="AL144" s="29"/>
      <c r="AM144" s="30"/>
      <c r="AN144" s="29"/>
      <c r="AO144" s="30"/>
      <c r="AP144" s="29"/>
      <c r="AQ144" s="30"/>
      <c r="AR144" s="29"/>
      <c r="AS144" s="30"/>
      <c r="AT144" s="29"/>
      <c r="AU144" s="30"/>
      <c r="AV144" s="29"/>
      <c r="AW144" s="30"/>
      <c r="AX144" s="29"/>
      <c r="AY144" s="30"/>
      <c r="AZ144" s="29"/>
      <c r="BA144" s="30"/>
      <c r="BB144" s="29"/>
      <c r="BC144" s="30"/>
      <c r="BD144" s="29"/>
      <c r="BE144" s="30"/>
      <c r="BF144" s="29"/>
      <c r="BG144" s="30"/>
      <c r="BH144" s="29"/>
      <c r="BI144" s="30"/>
      <c r="BJ144" s="29"/>
      <c r="BK144" s="30"/>
      <c r="BL144" s="29"/>
      <c r="BM144" s="30"/>
      <c r="BN144" s="29"/>
      <c r="BO144" s="30"/>
      <c r="BP144" s="29"/>
      <c r="BQ144" s="30"/>
      <c r="BR144" s="29"/>
      <c r="BS144" s="30"/>
      <c r="BT144" s="29"/>
      <c r="BU144" s="30"/>
      <c r="BV144" s="28"/>
      <c r="BW144" s="30"/>
      <c r="BX144" s="29"/>
      <c r="BY144" s="30"/>
      <c r="BZ144" s="29"/>
      <c r="CA144" s="30"/>
      <c r="CB144" s="29"/>
      <c r="CC144" s="30"/>
      <c r="CD144" s="29"/>
      <c r="CE144" s="30"/>
      <c r="CF144" s="29"/>
      <c r="CG144" s="30"/>
      <c r="CH144" s="29"/>
      <c r="CI144" s="30"/>
      <c r="CJ144" s="29"/>
      <c r="CK144" s="30"/>
      <c r="CL144" s="29"/>
      <c r="CM144" s="30"/>
      <c r="CN144" s="29"/>
      <c r="CO144" s="30"/>
      <c r="CP144" s="29"/>
      <c r="CQ144" s="30"/>
      <c r="CR144" s="29"/>
      <c r="CS144" s="30"/>
      <c r="CT144" s="29"/>
      <c r="CU144" s="30"/>
      <c r="CV144" s="29"/>
      <c r="CW144" s="30"/>
      <c r="CX144" s="29"/>
      <c r="CY144" s="30"/>
      <c r="CZ144" s="29"/>
      <c r="DA144" s="30"/>
      <c r="DB144" s="29"/>
      <c r="DC144" s="30"/>
      <c r="DD144" s="29"/>
      <c r="DE144" s="30"/>
      <c r="DF144" s="29"/>
      <c r="DG144" s="30"/>
      <c r="DH144" s="29"/>
      <c r="DI144" s="30"/>
      <c r="DJ144" s="29"/>
      <c r="DK144" s="30"/>
      <c r="DL144" s="29"/>
      <c r="DM144" s="30"/>
      <c r="DN144" s="29"/>
      <c r="DO144" s="30"/>
      <c r="DP144" s="29"/>
      <c r="DQ144" s="30"/>
      <c r="DR144" s="29"/>
      <c r="DS144" s="30"/>
      <c r="DT144" s="29"/>
      <c r="DU144" s="30"/>
      <c r="DV144" s="29"/>
      <c r="DW144" s="30"/>
      <c r="DX144" s="29"/>
      <c r="DY144" s="30"/>
      <c r="DZ144" s="29"/>
      <c r="EA144" s="30"/>
      <c r="EB144" s="29"/>
      <c r="EC144" s="30"/>
      <c r="ED144" s="29"/>
      <c r="EE144" s="30"/>
      <c r="EF144" s="29"/>
      <c r="EG144" s="30"/>
      <c r="EH144" s="29"/>
      <c r="EI144" s="30"/>
      <c r="EJ144" s="29"/>
      <c r="EK144" s="30"/>
      <c r="EL144" s="29"/>
      <c r="EM144" s="30"/>
      <c r="EN144" s="29"/>
      <c r="EO144" s="30"/>
      <c r="EP144" s="29"/>
      <c r="EQ144" s="30"/>
      <c r="ER144" s="29"/>
      <c r="ES144" s="30"/>
      <c r="ET144" s="29"/>
      <c r="EU144" s="30"/>
      <c r="EV144" s="29"/>
      <c r="EW144" s="30"/>
      <c r="EX144" s="29"/>
      <c r="EY144" s="30"/>
    </row>
    <row r="145" spans="1:155">
      <c r="A145" s="27"/>
      <c r="B145" s="29"/>
      <c r="C145" s="30"/>
      <c r="D145" s="29"/>
      <c r="E145" s="30"/>
      <c r="F145" s="29"/>
      <c r="G145" s="30"/>
      <c r="H145" s="29"/>
      <c r="I145" s="30"/>
      <c r="J145" s="29"/>
      <c r="K145" s="30"/>
      <c r="L145" s="29"/>
      <c r="M145" s="30"/>
      <c r="N145" s="29"/>
      <c r="O145" s="30"/>
      <c r="P145" s="28"/>
      <c r="Q145" s="30"/>
      <c r="R145" s="29"/>
      <c r="S145" s="30"/>
      <c r="T145" s="29"/>
      <c r="U145" s="30"/>
      <c r="V145" s="28"/>
      <c r="W145" s="30"/>
      <c r="X145" s="29"/>
      <c r="Y145" s="30"/>
      <c r="Z145" s="29"/>
      <c r="AA145" s="30"/>
      <c r="AB145" s="29"/>
      <c r="AC145" s="30"/>
      <c r="AD145" s="29"/>
      <c r="AE145" s="30"/>
      <c r="AF145" s="29"/>
      <c r="AG145" s="30"/>
      <c r="AH145" s="29"/>
      <c r="AI145" s="30"/>
      <c r="AJ145" s="29"/>
      <c r="AK145" s="30"/>
      <c r="AL145" s="29"/>
      <c r="AM145" s="30"/>
      <c r="AN145" s="29"/>
      <c r="AO145" s="30"/>
      <c r="AP145" s="29"/>
      <c r="AQ145" s="30"/>
      <c r="AR145" s="29"/>
      <c r="AS145" s="30"/>
      <c r="AT145" s="29"/>
      <c r="AU145" s="30"/>
      <c r="AV145" s="29"/>
      <c r="AW145" s="30"/>
      <c r="AX145" s="29"/>
      <c r="AY145" s="30"/>
      <c r="AZ145" s="29"/>
      <c r="BA145" s="30"/>
      <c r="BB145" s="29"/>
      <c r="BC145" s="30"/>
      <c r="BD145" s="29"/>
      <c r="BE145" s="30"/>
      <c r="BF145" s="29"/>
      <c r="BG145" s="30"/>
      <c r="BH145" s="29"/>
      <c r="BI145" s="30"/>
      <c r="BJ145" s="29"/>
      <c r="BK145" s="30"/>
      <c r="BL145" s="29"/>
      <c r="BM145" s="30"/>
      <c r="BN145" s="29"/>
      <c r="BO145" s="30"/>
      <c r="BP145" s="29"/>
      <c r="BQ145" s="30"/>
      <c r="BR145" s="29"/>
      <c r="BS145" s="30"/>
      <c r="BT145" s="29"/>
      <c r="BU145" s="30"/>
      <c r="BV145" s="29"/>
      <c r="BW145" s="30"/>
      <c r="BX145" s="29"/>
      <c r="BY145" s="30"/>
      <c r="BZ145" s="29"/>
      <c r="CA145" s="30"/>
      <c r="CB145" s="29"/>
      <c r="CC145" s="30"/>
      <c r="CD145" s="29"/>
      <c r="CE145" s="30"/>
      <c r="CF145" s="29"/>
      <c r="CG145" s="30"/>
      <c r="CH145" s="29"/>
      <c r="CI145" s="30"/>
      <c r="CJ145" s="29"/>
      <c r="CK145" s="30"/>
      <c r="CL145" s="29"/>
      <c r="CM145" s="30"/>
      <c r="CN145" s="29"/>
      <c r="CO145" s="30"/>
      <c r="CP145" s="29"/>
      <c r="CQ145" s="30"/>
      <c r="CR145" s="29"/>
      <c r="CS145" s="30"/>
      <c r="CT145" s="29"/>
      <c r="CU145" s="30"/>
      <c r="CV145" s="29"/>
      <c r="CW145" s="30"/>
      <c r="CX145" s="29"/>
      <c r="CY145" s="30"/>
      <c r="CZ145" s="29"/>
      <c r="DA145" s="30"/>
      <c r="DB145" s="29"/>
      <c r="DC145" s="30"/>
      <c r="DD145" s="29"/>
      <c r="DE145" s="30"/>
      <c r="DF145" s="29"/>
      <c r="DG145" s="30"/>
      <c r="DH145" s="29"/>
      <c r="DI145" s="30"/>
      <c r="DJ145" s="29"/>
      <c r="DK145" s="30"/>
      <c r="DL145" s="29"/>
      <c r="DM145" s="30"/>
      <c r="DN145" s="29"/>
      <c r="DO145" s="30"/>
      <c r="DP145" s="29"/>
      <c r="DQ145" s="30"/>
      <c r="DR145" s="29"/>
      <c r="DS145" s="30"/>
      <c r="DT145" s="29"/>
      <c r="DU145" s="30"/>
      <c r="DV145" s="29"/>
      <c r="DW145" s="30"/>
      <c r="DX145" s="29"/>
      <c r="DY145" s="30"/>
      <c r="DZ145" s="29"/>
      <c r="EA145" s="30"/>
      <c r="EB145" s="29"/>
      <c r="EC145" s="30"/>
      <c r="ED145" s="29"/>
      <c r="EE145" s="30"/>
      <c r="EF145" s="29"/>
      <c r="EG145" s="30"/>
      <c r="EH145" s="29"/>
      <c r="EI145" s="30"/>
      <c r="EJ145" s="29"/>
      <c r="EK145" s="30"/>
      <c r="EL145" s="29"/>
      <c r="EM145" s="30"/>
      <c r="EN145" s="29"/>
      <c r="EO145" s="30"/>
      <c r="EP145" s="29"/>
      <c r="EQ145" s="30"/>
      <c r="ER145" s="29"/>
      <c r="ES145" s="30"/>
      <c r="ET145" s="29"/>
      <c r="EU145" s="30"/>
      <c r="EV145" s="29"/>
      <c r="EW145" s="30"/>
      <c r="EX145" s="29"/>
      <c r="EY145" s="30"/>
    </row>
    <row r="146" spans="1:155">
      <c r="A146" s="27"/>
      <c r="B146" s="29"/>
      <c r="C146" s="30"/>
      <c r="D146" s="29"/>
      <c r="E146" s="30"/>
      <c r="F146" s="29"/>
      <c r="G146" s="30"/>
      <c r="H146" s="29"/>
      <c r="I146" s="30"/>
      <c r="J146" s="29"/>
      <c r="K146" s="30"/>
      <c r="L146" s="29"/>
      <c r="M146" s="30"/>
      <c r="N146" s="29"/>
      <c r="O146" s="30"/>
      <c r="P146" s="29"/>
      <c r="Q146" s="30"/>
      <c r="R146" s="29"/>
      <c r="S146" s="30"/>
      <c r="T146" s="29"/>
      <c r="U146" s="30"/>
      <c r="V146" s="28"/>
      <c r="W146" s="30"/>
      <c r="X146" s="29"/>
      <c r="Y146" s="30"/>
      <c r="Z146" s="29"/>
      <c r="AA146" s="30"/>
      <c r="AB146" s="29"/>
      <c r="AC146" s="30"/>
      <c r="AD146" s="29"/>
      <c r="AE146" s="30"/>
      <c r="AF146" s="29"/>
      <c r="AG146" s="30"/>
      <c r="AH146" s="29"/>
      <c r="AI146" s="30"/>
      <c r="AJ146" s="29"/>
      <c r="AK146" s="30"/>
      <c r="AL146" s="29"/>
      <c r="AM146" s="30"/>
      <c r="AN146" s="28"/>
      <c r="AO146" s="30"/>
      <c r="AP146" s="29"/>
      <c r="AQ146" s="30"/>
      <c r="AR146" s="29"/>
      <c r="AS146" s="30"/>
      <c r="AT146" s="29"/>
      <c r="AU146" s="30"/>
      <c r="AV146" s="29"/>
      <c r="AW146" s="30"/>
      <c r="AX146" s="29"/>
      <c r="AY146" s="30"/>
      <c r="AZ146" s="29"/>
      <c r="BA146" s="30"/>
      <c r="BB146" s="29"/>
      <c r="BC146" s="30"/>
      <c r="BD146" s="29"/>
      <c r="BE146" s="30"/>
      <c r="BF146" s="29"/>
      <c r="BG146" s="30"/>
      <c r="BH146" s="29"/>
      <c r="BI146" s="30"/>
      <c r="BJ146" s="29"/>
      <c r="BK146" s="30"/>
      <c r="BL146" s="29"/>
      <c r="BM146" s="30"/>
      <c r="BN146" s="29"/>
      <c r="BO146" s="30"/>
      <c r="BP146" s="29"/>
      <c r="BQ146" s="30"/>
      <c r="BR146" s="29"/>
      <c r="BS146" s="30"/>
      <c r="BT146" s="29"/>
      <c r="BU146" s="30"/>
      <c r="BV146" s="29"/>
      <c r="BW146" s="30"/>
      <c r="BX146" s="29"/>
      <c r="BY146" s="30"/>
      <c r="BZ146" s="29"/>
      <c r="CA146" s="30"/>
      <c r="CB146" s="29"/>
      <c r="CC146" s="30"/>
      <c r="CD146" s="29"/>
      <c r="CE146" s="30"/>
      <c r="CF146" s="29"/>
      <c r="CG146" s="30"/>
      <c r="CH146" s="29"/>
      <c r="CI146" s="30"/>
      <c r="CJ146" s="29"/>
      <c r="CK146" s="30"/>
      <c r="CL146" s="29"/>
      <c r="CM146" s="30"/>
      <c r="CN146" s="29"/>
      <c r="CO146" s="30"/>
      <c r="CP146" s="29"/>
      <c r="CQ146" s="30"/>
      <c r="CR146" s="29"/>
      <c r="CS146" s="30"/>
      <c r="CT146" s="29"/>
      <c r="CU146" s="30"/>
      <c r="CV146" s="29"/>
      <c r="CW146" s="30"/>
      <c r="CX146" s="29"/>
      <c r="CY146" s="30"/>
      <c r="CZ146" s="29"/>
      <c r="DA146" s="30"/>
      <c r="DB146" s="29"/>
      <c r="DC146" s="30"/>
      <c r="DD146" s="29"/>
      <c r="DE146" s="30"/>
      <c r="DF146" s="29"/>
      <c r="DG146" s="30"/>
      <c r="DH146" s="29"/>
      <c r="DI146" s="30"/>
      <c r="DJ146" s="29"/>
      <c r="DK146" s="30"/>
      <c r="DL146" s="29"/>
      <c r="DM146" s="30"/>
      <c r="DN146" s="29"/>
      <c r="DO146" s="30"/>
      <c r="DP146" s="29"/>
      <c r="DQ146" s="30"/>
      <c r="DR146" s="29"/>
      <c r="DS146" s="30"/>
      <c r="DT146" s="29"/>
      <c r="DU146" s="30"/>
      <c r="DV146" s="29"/>
      <c r="DW146" s="30"/>
      <c r="DX146" s="29"/>
      <c r="DY146" s="30"/>
      <c r="DZ146" s="29"/>
      <c r="EA146" s="30"/>
      <c r="EB146" s="29"/>
      <c r="EC146" s="30"/>
      <c r="ED146" s="29"/>
      <c r="EE146" s="30"/>
      <c r="EF146" s="29"/>
      <c r="EG146" s="30"/>
      <c r="EH146" s="29"/>
      <c r="EI146" s="30"/>
      <c r="EJ146" s="29"/>
      <c r="EK146" s="30"/>
      <c r="EL146" s="29"/>
      <c r="EM146" s="30"/>
      <c r="EN146" s="28"/>
      <c r="EO146" s="30"/>
      <c r="EP146" s="29"/>
      <c r="EQ146" s="30"/>
      <c r="ER146" s="29"/>
      <c r="ES146" s="30"/>
      <c r="ET146" s="29"/>
      <c r="EU146" s="30"/>
      <c r="EV146" s="29"/>
      <c r="EW146" s="30"/>
      <c r="EX146" s="29"/>
      <c r="EY146" s="30"/>
    </row>
    <row r="147" spans="1:155">
      <c r="A147" s="27"/>
      <c r="B147" s="29"/>
      <c r="C147" s="30"/>
      <c r="D147" s="29"/>
      <c r="E147" s="30"/>
      <c r="F147" s="29"/>
      <c r="G147" s="30"/>
      <c r="H147" s="29"/>
      <c r="I147" s="30"/>
      <c r="J147" s="29"/>
      <c r="K147" s="30"/>
      <c r="L147" s="29"/>
      <c r="M147" s="30"/>
      <c r="N147" s="28"/>
      <c r="O147" s="30"/>
      <c r="P147" s="29"/>
      <c r="Q147" s="30"/>
      <c r="R147" s="29"/>
      <c r="S147" s="30"/>
      <c r="T147" s="29"/>
      <c r="U147" s="30"/>
      <c r="V147" s="28"/>
      <c r="W147" s="30"/>
      <c r="X147" s="29"/>
      <c r="Y147" s="30"/>
      <c r="Z147" s="29"/>
      <c r="AA147" s="30"/>
      <c r="AB147" s="28"/>
      <c r="AC147" s="30"/>
      <c r="AD147" s="29"/>
      <c r="AE147" s="30"/>
      <c r="AF147" s="29"/>
      <c r="AG147" s="30"/>
      <c r="AH147" s="29"/>
      <c r="AI147" s="30"/>
      <c r="AJ147" s="29"/>
      <c r="AK147" s="30"/>
      <c r="AL147" s="29"/>
      <c r="AM147" s="30"/>
      <c r="AN147" s="29"/>
      <c r="AO147" s="30"/>
      <c r="AP147" s="29"/>
      <c r="AQ147" s="30"/>
      <c r="AR147" s="29"/>
      <c r="AS147" s="30"/>
      <c r="AT147" s="29"/>
      <c r="AU147" s="30"/>
      <c r="AV147" s="29"/>
      <c r="AW147" s="30"/>
      <c r="AX147" s="29"/>
      <c r="AY147" s="30"/>
      <c r="AZ147" s="29"/>
      <c r="BA147" s="30"/>
      <c r="BB147" s="29"/>
      <c r="BC147" s="30"/>
      <c r="BD147" s="29"/>
      <c r="BE147" s="30"/>
      <c r="BF147" s="29"/>
      <c r="BG147" s="30"/>
      <c r="BH147" s="29"/>
      <c r="BI147" s="30"/>
      <c r="BJ147" s="29"/>
      <c r="BK147" s="30"/>
      <c r="BL147" s="29"/>
      <c r="BM147" s="30"/>
      <c r="BN147" s="29"/>
      <c r="BO147" s="30"/>
      <c r="BP147" s="29"/>
      <c r="BQ147" s="30"/>
      <c r="BR147" s="29"/>
      <c r="BS147" s="30"/>
      <c r="BT147" s="29"/>
      <c r="BU147" s="30"/>
      <c r="BV147" s="28"/>
      <c r="BW147" s="30"/>
      <c r="BX147" s="29"/>
      <c r="BY147" s="30"/>
      <c r="BZ147" s="29"/>
      <c r="CA147" s="30"/>
      <c r="CB147" s="29"/>
      <c r="CC147" s="30"/>
      <c r="CD147" s="29"/>
      <c r="CE147" s="30"/>
      <c r="CF147" s="29"/>
      <c r="CG147" s="30"/>
      <c r="CH147" s="29"/>
      <c r="CI147" s="30"/>
      <c r="CJ147" s="29"/>
      <c r="CK147" s="30"/>
      <c r="CL147" s="29"/>
      <c r="CM147" s="30"/>
      <c r="CN147" s="29"/>
      <c r="CO147" s="30"/>
      <c r="CP147" s="29"/>
      <c r="CQ147" s="30"/>
      <c r="CR147" s="29"/>
      <c r="CS147" s="30"/>
      <c r="CT147" s="29"/>
      <c r="CU147" s="30"/>
      <c r="CV147" s="29"/>
      <c r="CW147" s="30"/>
      <c r="CX147" s="29"/>
      <c r="CY147" s="30"/>
      <c r="CZ147" s="29"/>
      <c r="DA147" s="30"/>
      <c r="DB147" s="29"/>
      <c r="DC147" s="30"/>
      <c r="DD147" s="29"/>
      <c r="DE147" s="30"/>
      <c r="DF147" s="29"/>
      <c r="DG147" s="30"/>
      <c r="DH147" s="29"/>
      <c r="DI147" s="30"/>
      <c r="DJ147" s="29"/>
      <c r="DK147" s="30"/>
      <c r="DL147" s="29"/>
      <c r="DM147" s="30"/>
      <c r="DN147" s="29"/>
      <c r="DO147" s="30"/>
      <c r="DP147" s="29"/>
      <c r="DQ147" s="30"/>
      <c r="DR147" s="29"/>
      <c r="DS147" s="30"/>
      <c r="DT147" s="29"/>
      <c r="DU147" s="30"/>
      <c r="DV147" s="29"/>
      <c r="DW147" s="30"/>
      <c r="DX147" s="29"/>
      <c r="DY147" s="30"/>
      <c r="DZ147" s="29"/>
      <c r="EA147" s="30"/>
      <c r="EB147" s="29"/>
      <c r="EC147" s="30"/>
      <c r="ED147" s="29"/>
      <c r="EE147" s="30"/>
      <c r="EF147" s="29"/>
      <c r="EG147" s="30"/>
      <c r="EH147" s="29"/>
      <c r="EI147" s="30"/>
      <c r="EJ147" s="29"/>
      <c r="EK147" s="30"/>
      <c r="EL147" s="29"/>
      <c r="EM147" s="30"/>
      <c r="EN147" s="29"/>
      <c r="EO147" s="30"/>
      <c r="EP147" s="29"/>
      <c r="EQ147" s="30"/>
      <c r="ER147" s="29"/>
      <c r="ES147" s="30"/>
      <c r="ET147" s="29"/>
      <c r="EU147" s="30"/>
      <c r="EV147" s="29"/>
      <c r="EW147" s="30"/>
      <c r="EX147" s="29"/>
      <c r="EY147" s="30"/>
    </row>
    <row r="148" spans="1:155">
      <c r="A148" s="27"/>
      <c r="B148" s="29"/>
      <c r="C148" s="30"/>
      <c r="D148" s="29"/>
      <c r="E148" s="30"/>
      <c r="F148" s="29"/>
      <c r="G148" s="30"/>
      <c r="H148" s="29"/>
      <c r="I148" s="30"/>
      <c r="J148" s="29"/>
      <c r="K148" s="30"/>
      <c r="L148" s="29"/>
      <c r="M148" s="30"/>
      <c r="N148" s="28"/>
      <c r="O148" s="30"/>
      <c r="P148" s="29"/>
      <c r="Q148" s="30"/>
      <c r="R148" s="29"/>
      <c r="S148" s="30"/>
      <c r="T148" s="29"/>
      <c r="U148" s="30"/>
      <c r="V148" s="28"/>
      <c r="W148" s="30"/>
      <c r="X148" s="29"/>
      <c r="Y148" s="30"/>
      <c r="Z148" s="29"/>
      <c r="AA148" s="30"/>
      <c r="AB148" s="29"/>
      <c r="AC148" s="30"/>
      <c r="AD148" s="29"/>
      <c r="AE148" s="30"/>
      <c r="AF148" s="29"/>
      <c r="AG148" s="30"/>
      <c r="AH148" s="29"/>
      <c r="AI148" s="30"/>
      <c r="AJ148" s="29"/>
      <c r="AK148" s="30"/>
      <c r="AL148" s="29"/>
      <c r="AM148" s="30"/>
      <c r="AN148" s="29"/>
      <c r="AO148" s="30"/>
      <c r="AP148" s="29"/>
      <c r="AQ148" s="30"/>
      <c r="AR148" s="29"/>
      <c r="AS148" s="30"/>
      <c r="AT148" s="29"/>
      <c r="AU148" s="30"/>
      <c r="AV148" s="29"/>
      <c r="AW148" s="30"/>
      <c r="AX148" s="29"/>
      <c r="AY148" s="30"/>
      <c r="AZ148" s="29"/>
      <c r="BA148" s="30"/>
      <c r="BB148" s="29"/>
      <c r="BC148" s="30"/>
      <c r="BD148" s="29"/>
      <c r="BE148" s="30"/>
      <c r="BF148" s="29"/>
      <c r="BG148" s="30"/>
      <c r="BH148" s="29"/>
      <c r="BI148" s="30"/>
      <c r="BJ148" s="29"/>
      <c r="BK148" s="30"/>
      <c r="BL148" s="29"/>
      <c r="BM148" s="30"/>
      <c r="BN148" s="29"/>
      <c r="BO148" s="30"/>
      <c r="BP148" s="29"/>
      <c r="BQ148" s="30"/>
      <c r="BR148" s="29"/>
      <c r="BS148" s="30"/>
      <c r="BT148" s="29"/>
      <c r="BU148" s="30"/>
      <c r="BV148" s="29"/>
      <c r="BW148" s="30"/>
      <c r="BX148" s="29"/>
      <c r="BY148" s="30"/>
      <c r="BZ148" s="29"/>
      <c r="CA148" s="30"/>
      <c r="CB148" s="29"/>
      <c r="CC148" s="30"/>
      <c r="CD148" s="29"/>
      <c r="CE148" s="30"/>
      <c r="CF148" s="29"/>
      <c r="CG148" s="30"/>
      <c r="CH148" s="29"/>
      <c r="CI148" s="30"/>
      <c r="CJ148" s="29"/>
      <c r="CK148" s="30"/>
      <c r="CL148" s="29"/>
      <c r="CM148" s="30"/>
      <c r="CN148" s="29"/>
      <c r="CO148" s="30"/>
      <c r="CP148" s="29"/>
      <c r="CQ148" s="30"/>
      <c r="CR148" s="29"/>
      <c r="CS148" s="30"/>
      <c r="CT148" s="29"/>
      <c r="CU148" s="30"/>
      <c r="CV148" s="29"/>
      <c r="CW148" s="30"/>
      <c r="CX148" s="29"/>
      <c r="CY148" s="30"/>
      <c r="CZ148" s="29"/>
      <c r="DA148" s="30"/>
      <c r="DB148" s="29"/>
      <c r="DC148" s="30"/>
      <c r="DD148" s="29"/>
      <c r="DE148" s="30"/>
      <c r="DF148" s="29"/>
      <c r="DG148" s="30"/>
      <c r="DH148" s="29"/>
      <c r="DI148" s="30"/>
      <c r="DJ148" s="29"/>
      <c r="DK148" s="30"/>
      <c r="DL148" s="29"/>
      <c r="DM148" s="30"/>
      <c r="DN148" s="29"/>
      <c r="DO148" s="30"/>
      <c r="DP148" s="29"/>
      <c r="DQ148" s="30"/>
      <c r="DR148" s="29"/>
      <c r="DS148" s="30"/>
      <c r="DT148" s="29"/>
      <c r="DU148" s="30"/>
      <c r="DV148" s="29"/>
      <c r="DW148" s="30"/>
      <c r="DX148" s="29"/>
      <c r="DY148" s="30"/>
      <c r="DZ148" s="29"/>
      <c r="EA148" s="30"/>
      <c r="EB148" s="29"/>
      <c r="EC148" s="30"/>
      <c r="ED148" s="29"/>
      <c r="EE148" s="30"/>
      <c r="EF148" s="28"/>
      <c r="EG148" s="30"/>
      <c r="EH148" s="29"/>
      <c r="EI148" s="30"/>
      <c r="EJ148" s="29"/>
      <c r="EK148" s="30"/>
      <c r="EL148" s="29"/>
      <c r="EM148" s="30"/>
      <c r="EN148" s="29"/>
      <c r="EO148" s="30"/>
      <c r="EP148" s="29"/>
      <c r="EQ148" s="30"/>
      <c r="ER148" s="29"/>
      <c r="ES148" s="30"/>
      <c r="ET148" s="29"/>
      <c r="EU148" s="30"/>
      <c r="EV148" s="29"/>
      <c r="EW148" s="30"/>
      <c r="EX148" s="29"/>
      <c r="EY148" s="30"/>
    </row>
    <row r="149" spans="1:155">
      <c r="A149" s="27"/>
      <c r="B149" s="29"/>
      <c r="C149" s="30"/>
      <c r="D149" s="29"/>
      <c r="E149" s="30"/>
      <c r="F149" s="29"/>
      <c r="G149" s="30"/>
      <c r="H149" s="29"/>
      <c r="I149" s="30"/>
      <c r="J149" s="29"/>
      <c r="K149" s="30"/>
      <c r="L149" s="29"/>
      <c r="M149" s="30"/>
      <c r="N149" s="29"/>
      <c r="O149" s="30"/>
      <c r="P149" s="29"/>
      <c r="Q149" s="30"/>
      <c r="R149" s="29"/>
      <c r="S149" s="30"/>
      <c r="T149" s="29"/>
      <c r="U149" s="30"/>
      <c r="V149" s="28"/>
      <c r="W149" s="30"/>
      <c r="X149" s="29"/>
      <c r="Y149" s="30"/>
      <c r="Z149" s="29"/>
      <c r="AA149" s="30"/>
      <c r="AB149" s="29"/>
      <c r="AC149" s="30"/>
      <c r="AD149" s="29"/>
      <c r="AE149" s="30"/>
      <c r="AF149" s="28"/>
      <c r="AG149" s="30"/>
      <c r="AH149" s="29"/>
      <c r="AI149" s="30"/>
      <c r="AJ149" s="29"/>
      <c r="AK149" s="30"/>
      <c r="AL149" s="29"/>
      <c r="AM149" s="30"/>
      <c r="AN149" s="29"/>
      <c r="AO149" s="30"/>
      <c r="AP149" s="29"/>
      <c r="AQ149" s="30"/>
      <c r="AR149" s="29"/>
      <c r="AS149" s="30"/>
      <c r="AT149" s="29"/>
      <c r="AU149" s="30"/>
      <c r="AV149" s="29"/>
      <c r="AW149" s="30"/>
      <c r="AX149" s="29"/>
      <c r="AY149" s="30"/>
      <c r="AZ149" s="29"/>
      <c r="BA149" s="30"/>
      <c r="BB149" s="29"/>
      <c r="BC149" s="30"/>
      <c r="BD149" s="29"/>
      <c r="BE149" s="30"/>
      <c r="BF149" s="29"/>
      <c r="BG149" s="30"/>
      <c r="BH149" s="29"/>
      <c r="BI149" s="30"/>
      <c r="BJ149" s="29"/>
      <c r="BK149" s="30"/>
      <c r="BL149" s="29"/>
      <c r="BM149" s="30"/>
      <c r="BN149" s="29"/>
      <c r="BO149" s="30"/>
      <c r="BP149" s="29"/>
      <c r="BQ149" s="30"/>
      <c r="BR149" s="29"/>
      <c r="BS149" s="30"/>
      <c r="BT149" s="29"/>
      <c r="BU149" s="30"/>
      <c r="BV149" s="29"/>
      <c r="BW149" s="30"/>
      <c r="BX149" s="28"/>
      <c r="BY149" s="30"/>
      <c r="BZ149" s="29"/>
      <c r="CA149" s="30"/>
      <c r="CB149" s="29"/>
      <c r="CC149" s="30"/>
      <c r="CD149" s="29"/>
      <c r="CE149" s="30"/>
      <c r="CF149" s="29"/>
      <c r="CG149" s="30"/>
      <c r="CH149" s="29"/>
      <c r="CI149" s="30"/>
      <c r="CJ149" s="29"/>
      <c r="CK149" s="30"/>
      <c r="CL149" s="29"/>
      <c r="CM149" s="30"/>
      <c r="CN149" s="29"/>
      <c r="CO149" s="30"/>
      <c r="CP149" s="29"/>
      <c r="CQ149" s="30"/>
      <c r="CR149" s="29"/>
      <c r="CS149" s="30"/>
      <c r="CT149" s="29"/>
      <c r="CU149" s="30"/>
      <c r="CV149" s="29"/>
      <c r="CW149" s="30"/>
      <c r="CX149" s="29"/>
      <c r="CY149" s="30"/>
      <c r="CZ149" s="29"/>
      <c r="DA149" s="30"/>
      <c r="DB149" s="29"/>
      <c r="DC149" s="30"/>
      <c r="DD149" s="29"/>
      <c r="DE149" s="30"/>
      <c r="DF149" s="29"/>
      <c r="DG149" s="30"/>
      <c r="DH149" s="29"/>
      <c r="DI149" s="30"/>
      <c r="DJ149" s="29"/>
      <c r="DK149" s="30"/>
      <c r="DL149" s="29"/>
      <c r="DM149" s="30"/>
      <c r="DN149" s="29"/>
      <c r="DO149" s="30"/>
      <c r="DP149" s="29"/>
      <c r="DQ149" s="30"/>
      <c r="DR149" s="29"/>
      <c r="DS149" s="30"/>
      <c r="DT149" s="29"/>
      <c r="DU149" s="30"/>
      <c r="DV149" s="29"/>
      <c r="DW149" s="30"/>
      <c r="DX149" s="29"/>
      <c r="DY149" s="30"/>
      <c r="DZ149" s="29"/>
      <c r="EA149" s="30"/>
      <c r="EB149" s="29"/>
      <c r="EC149" s="30"/>
      <c r="ED149" s="29"/>
      <c r="EE149" s="30"/>
      <c r="EF149" s="29"/>
      <c r="EG149" s="30"/>
      <c r="EH149" s="29"/>
      <c r="EI149" s="30"/>
      <c r="EJ149" s="29"/>
      <c r="EK149" s="30"/>
      <c r="EL149" s="29"/>
      <c r="EM149" s="30"/>
      <c r="EN149" s="29"/>
      <c r="EO149" s="30"/>
      <c r="EP149" s="29"/>
      <c r="EQ149" s="30"/>
      <c r="ER149" s="29"/>
      <c r="ES149" s="30"/>
      <c r="ET149" s="29"/>
      <c r="EU149" s="30"/>
      <c r="EV149" s="29"/>
      <c r="EW149" s="30"/>
      <c r="EX149" s="29"/>
      <c r="EY149" s="30"/>
    </row>
    <row r="150" spans="1:155">
      <c r="A150" s="27"/>
      <c r="B150" s="29"/>
      <c r="C150" s="29"/>
      <c r="D150" s="29"/>
      <c r="E150" s="30"/>
      <c r="F150" s="29"/>
      <c r="G150" s="30"/>
      <c r="H150" s="29"/>
      <c r="I150" s="30"/>
      <c r="J150" s="29"/>
      <c r="K150" s="30"/>
      <c r="L150" s="29"/>
      <c r="M150" s="30"/>
      <c r="N150" s="29"/>
      <c r="O150" s="30"/>
      <c r="P150" s="29"/>
      <c r="Q150" s="30"/>
      <c r="R150" s="29"/>
      <c r="S150" s="30"/>
      <c r="T150" s="29"/>
      <c r="U150" s="30"/>
      <c r="V150" s="28"/>
      <c r="W150" s="30"/>
      <c r="X150" s="29"/>
      <c r="Y150" s="30"/>
      <c r="Z150" s="29"/>
      <c r="AA150" s="30"/>
      <c r="AB150" s="29"/>
      <c r="AC150" s="30"/>
      <c r="AD150" s="29"/>
      <c r="AE150" s="30"/>
      <c r="AF150" s="29"/>
      <c r="AG150" s="30"/>
      <c r="AH150" s="29"/>
      <c r="AI150" s="30"/>
      <c r="AJ150" s="29"/>
      <c r="AK150" s="30"/>
      <c r="AL150" s="29"/>
      <c r="AM150" s="30"/>
      <c r="AN150" s="29"/>
      <c r="AO150" s="30"/>
      <c r="AP150" s="29"/>
      <c r="AQ150" s="30"/>
      <c r="AR150" s="29"/>
      <c r="AS150" s="30"/>
      <c r="AT150" s="29"/>
      <c r="AU150" s="30"/>
      <c r="AV150" s="29"/>
      <c r="AW150" s="30"/>
      <c r="AX150" s="29"/>
      <c r="AY150" s="30"/>
      <c r="AZ150" s="29"/>
      <c r="BA150" s="30"/>
      <c r="BB150" s="29"/>
      <c r="BC150" s="30"/>
      <c r="BD150" s="29"/>
      <c r="BE150" s="30"/>
      <c r="BF150" s="29"/>
      <c r="BG150" s="30"/>
      <c r="BH150" s="29"/>
      <c r="BI150" s="30"/>
      <c r="BJ150" s="29"/>
      <c r="BK150" s="30"/>
      <c r="BL150" s="29"/>
      <c r="BM150" s="30"/>
      <c r="BN150" s="29"/>
      <c r="BO150" s="30"/>
      <c r="BP150" s="29"/>
      <c r="BQ150" s="30"/>
      <c r="BR150" s="29"/>
      <c r="BS150" s="30"/>
      <c r="BT150" s="29"/>
      <c r="BU150" s="30"/>
      <c r="BV150" s="29"/>
      <c r="BW150" s="30"/>
      <c r="BX150" s="29"/>
      <c r="BY150" s="30"/>
      <c r="BZ150" s="29"/>
      <c r="CA150" s="30"/>
      <c r="CB150" s="28"/>
      <c r="CC150" s="30"/>
      <c r="CD150" s="29"/>
      <c r="CE150" s="30"/>
      <c r="CF150" s="29"/>
      <c r="CG150" s="30"/>
      <c r="CH150" s="29"/>
      <c r="CI150" s="30"/>
      <c r="CJ150" s="29"/>
      <c r="CK150" s="30"/>
      <c r="CL150" s="29"/>
      <c r="CM150" s="30"/>
      <c r="CN150" s="29"/>
      <c r="CO150" s="30"/>
      <c r="CP150" s="29"/>
      <c r="CQ150" s="30"/>
      <c r="CR150" s="29"/>
      <c r="CS150" s="30"/>
      <c r="CT150" s="29"/>
      <c r="CU150" s="30"/>
      <c r="CV150" s="29"/>
      <c r="CW150" s="30"/>
      <c r="CX150" s="29"/>
      <c r="CY150" s="30"/>
      <c r="CZ150" s="29"/>
      <c r="DA150" s="30"/>
      <c r="DB150" s="29"/>
      <c r="DC150" s="30"/>
      <c r="DD150" s="29"/>
      <c r="DE150" s="30"/>
      <c r="DF150" s="29"/>
      <c r="DG150" s="30"/>
      <c r="DH150" s="29"/>
      <c r="DI150" s="30"/>
      <c r="DJ150" s="29"/>
      <c r="DK150" s="30"/>
      <c r="DL150" s="29"/>
      <c r="DM150" s="30"/>
      <c r="DN150" s="29"/>
      <c r="DO150" s="30"/>
      <c r="DP150" s="29"/>
      <c r="DQ150" s="30"/>
      <c r="DR150" s="29"/>
      <c r="DS150" s="30"/>
      <c r="DT150" s="29"/>
      <c r="DU150" s="30"/>
      <c r="DV150" s="29"/>
      <c r="DW150" s="30"/>
      <c r="DX150" s="29"/>
      <c r="DY150" s="30"/>
      <c r="DZ150" s="29"/>
      <c r="EA150" s="30"/>
      <c r="EB150" s="29"/>
      <c r="EC150" s="30"/>
      <c r="ED150" s="29"/>
      <c r="EE150" s="30"/>
      <c r="EF150" s="29"/>
      <c r="EG150" s="30"/>
      <c r="EH150" s="29"/>
      <c r="EI150" s="30"/>
      <c r="EJ150" s="29"/>
      <c r="EK150" s="30"/>
      <c r="EL150" s="29"/>
      <c r="EM150" s="30"/>
      <c r="EN150" s="29"/>
      <c r="EO150" s="30"/>
      <c r="EP150" s="29"/>
      <c r="EQ150" s="30"/>
      <c r="ER150" s="29"/>
      <c r="ES150" s="30"/>
      <c r="ET150" s="29"/>
      <c r="EU150" s="30"/>
      <c r="EV150" s="29"/>
      <c r="EW150" s="30"/>
      <c r="EX150" s="29"/>
      <c r="EY150" s="30"/>
    </row>
    <row r="151" spans="1:155">
      <c r="A151" s="27"/>
      <c r="B151" s="29"/>
      <c r="C151" s="29"/>
      <c r="D151" s="29"/>
      <c r="E151" s="30"/>
      <c r="F151" s="29"/>
      <c r="G151" s="30"/>
      <c r="H151" s="29"/>
      <c r="I151" s="30"/>
      <c r="J151" s="29"/>
      <c r="K151" s="30"/>
      <c r="L151" s="29"/>
      <c r="M151" s="30"/>
      <c r="N151" s="29"/>
      <c r="O151" s="30"/>
      <c r="P151" s="29"/>
      <c r="Q151" s="30"/>
      <c r="R151" s="29"/>
      <c r="S151" s="30"/>
      <c r="T151" s="29"/>
      <c r="U151" s="30"/>
      <c r="V151" s="28"/>
      <c r="W151" s="30"/>
      <c r="X151" s="29"/>
      <c r="Y151" s="30"/>
      <c r="Z151" s="29"/>
      <c r="AA151" s="30"/>
      <c r="AB151" s="29"/>
      <c r="AC151" s="30"/>
      <c r="AD151" s="29"/>
      <c r="AE151" s="30"/>
      <c r="AF151" s="29"/>
      <c r="AG151" s="30"/>
      <c r="AH151" s="29"/>
      <c r="AI151" s="30"/>
      <c r="AJ151" s="29"/>
      <c r="AK151" s="30"/>
      <c r="AL151" s="29"/>
      <c r="AM151" s="30"/>
      <c r="AN151" s="29"/>
      <c r="AO151" s="30"/>
      <c r="AP151" s="29"/>
      <c r="AQ151" s="30"/>
      <c r="AR151" s="29"/>
      <c r="AS151" s="30"/>
      <c r="AT151" s="29"/>
      <c r="AU151" s="30"/>
      <c r="AV151" s="29"/>
      <c r="AW151" s="30"/>
      <c r="AX151" s="29"/>
      <c r="AY151" s="30"/>
      <c r="AZ151" s="29"/>
      <c r="BA151" s="30"/>
      <c r="BB151" s="29"/>
      <c r="BC151" s="30"/>
      <c r="BD151" s="29"/>
      <c r="BE151" s="30"/>
      <c r="BF151" s="29"/>
      <c r="BG151" s="30"/>
      <c r="BH151" s="29"/>
      <c r="BI151" s="30"/>
      <c r="BJ151" s="29"/>
      <c r="BK151" s="30"/>
      <c r="BL151" s="29"/>
      <c r="BM151" s="30"/>
      <c r="BN151" s="29"/>
      <c r="BO151" s="30"/>
      <c r="BP151" s="29"/>
      <c r="BQ151" s="30"/>
      <c r="BR151" s="29"/>
      <c r="BS151" s="30"/>
      <c r="BT151" s="29"/>
      <c r="BU151" s="30"/>
      <c r="BV151" s="29"/>
      <c r="BW151" s="30"/>
      <c r="BX151" s="29"/>
      <c r="BY151" s="30"/>
      <c r="BZ151" s="29"/>
      <c r="CA151" s="30"/>
      <c r="CB151" s="29"/>
      <c r="CC151" s="30"/>
      <c r="CD151" s="29"/>
      <c r="CE151" s="30"/>
      <c r="CF151" s="29"/>
      <c r="CG151" s="30"/>
      <c r="CH151" s="29"/>
      <c r="CI151" s="30"/>
      <c r="CJ151" s="29"/>
      <c r="CK151" s="30"/>
      <c r="CL151" s="29"/>
      <c r="CM151" s="30"/>
      <c r="CN151" s="29"/>
      <c r="CO151" s="30"/>
      <c r="CP151" s="29"/>
      <c r="CQ151" s="30"/>
      <c r="CR151" s="29"/>
      <c r="CS151" s="30"/>
      <c r="CT151" s="29"/>
      <c r="CU151" s="30"/>
      <c r="CV151" s="29"/>
      <c r="CW151" s="30"/>
      <c r="CX151" s="29"/>
      <c r="CY151" s="30"/>
      <c r="CZ151" s="29"/>
      <c r="DA151" s="30"/>
      <c r="DB151" s="29"/>
      <c r="DC151" s="30"/>
      <c r="DD151" s="29"/>
      <c r="DE151" s="30"/>
      <c r="DF151" s="29"/>
      <c r="DG151" s="30"/>
      <c r="DH151" s="29"/>
      <c r="DI151" s="30"/>
      <c r="DJ151" s="29"/>
      <c r="DK151" s="30"/>
      <c r="DL151" s="29"/>
      <c r="DM151" s="30"/>
      <c r="DN151" s="29"/>
      <c r="DO151" s="30"/>
      <c r="DP151" s="29"/>
      <c r="DQ151" s="30"/>
      <c r="DR151" s="29"/>
      <c r="DS151" s="30"/>
      <c r="DT151" s="29"/>
      <c r="DU151" s="30"/>
      <c r="DV151" s="29"/>
      <c r="DW151" s="30"/>
      <c r="DX151" s="29"/>
      <c r="DY151" s="30"/>
      <c r="DZ151" s="29"/>
      <c r="EA151" s="30"/>
      <c r="EB151" s="29"/>
      <c r="EC151" s="30"/>
      <c r="ED151" s="29"/>
      <c r="EE151" s="30"/>
      <c r="EF151" s="29"/>
      <c r="EG151" s="30"/>
      <c r="EH151" s="29"/>
      <c r="EI151" s="30"/>
      <c r="EJ151" s="29"/>
      <c r="EK151" s="30"/>
      <c r="EL151" s="29"/>
      <c r="EM151" s="30"/>
      <c r="EN151" s="29"/>
      <c r="EO151" s="30"/>
      <c r="EP151" s="29"/>
      <c r="EQ151" s="30"/>
      <c r="ER151" s="29"/>
      <c r="ES151" s="30"/>
      <c r="ET151" s="28"/>
      <c r="EU151" s="30"/>
      <c r="EV151" s="29"/>
      <c r="EW151" s="30"/>
      <c r="EX151" s="29"/>
      <c r="EY151" s="30"/>
    </row>
    <row r="152" spans="1:155">
      <c r="A152" s="27"/>
      <c r="B152" s="29"/>
      <c r="C152" s="29"/>
      <c r="D152" s="29"/>
      <c r="E152" s="30"/>
      <c r="F152" s="29"/>
      <c r="G152" s="30"/>
      <c r="H152" s="29"/>
      <c r="I152" s="30"/>
      <c r="J152" s="29"/>
      <c r="K152" s="30"/>
      <c r="L152" s="29"/>
      <c r="M152" s="30"/>
      <c r="N152" s="29"/>
      <c r="O152" s="30"/>
      <c r="P152" s="29"/>
      <c r="Q152" s="30"/>
      <c r="R152" s="29"/>
      <c r="S152" s="30"/>
      <c r="T152" s="29"/>
      <c r="U152" s="30"/>
      <c r="V152" s="28"/>
      <c r="W152" s="30"/>
      <c r="X152" s="29"/>
      <c r="Y152" s="30"/>
      <c r="Z152" s="29"/>
      <c r="AA152" s="30"/>
      <c r="AB152" s="29"/>
      <c r="AC152" s="30"/>
      <c r="AD152" s="29"/>
      <c r="AE152" s="30"/>
      <c r="AF152" s="29"/>
      <c r="AG152" s="30"/>
      <c r="AH152" s="29"/>
      <c r="AI152" s="30"/>
      <c r="AJ152" s="29"/>
      <c r="AK152" s="30"/>
      <c r="AL152" s="29"/>
      <c r="AM152" s="30"/>
      <c r="AN152" s="29"/>
      <c r="AO152" s="30"/>
      <c r="AP152" s="29"/>
      <c r="AQ152" s="30"/>
      <c r="AR152" s="29"/>
      <c r="AS152" s="30"/>
      <c r="AT152" s="29"/>
      <c r="AU152" s="30"/>
      <c r="AV152" s="29"/>
      <c r="AW152" s="30"/>
      <c r="AX152" s="29"/>
      <c r="AY152" s="30"/>
      <c r="AZ152" s="29"/>
      <c r="BA152" s="30"/>
      <c r="BB152" s="29"/>
      <c r="BC152" s="30"/>
      <c r="BD152" s="29"/>
      <c r="BE152" s="30"/>
      <c r="BF152" s="29"/>
      <c r="BG152" s="30"/>
      <c r="BH152" s="29"/>
      <c r="BI152" s="30"/>
      <c r="BJ152" s="29"/>
      <c r="BK152" s="30"/>
      <c r="BL152" s="29"/>
      <c r="BM152" s="30"/>
      <c r="BN152" s="29"/>
      <c r="BO152" s="30"/>
      <c r="BP152" s="29"/>
      <c r="BQ152" s="30"/>
      <c r="BR152" s="29"/>
      <c r="BS152" s="30"/>
      <c r="BT152" s="29"/>
      <c r="BU152" s="30"/>
      <c r="BV152" s="29"/>
      <c r="BW152" s="30"/>
      <c r="BX152" s="29"/>
      <c r="BY152" s="30"/>
      <c r="BZ152" s="29"/>
      <c r="CA152" s="30"/>
      <c r="CB152" s="29"/>
      <c r="CC152" s="30"/>
      <c r="CD152" s="29"/>
      <c r="CE152" s="30"/>
      <c r="CF152" s="29"/>
      <c r="CG152" s="30"/>
      <c r="CH152" s="29"/>
      <c r="CI152" s="30"/>
      <c r="CJ152" s="29"/>
      <c r="CK152" s="30"/>
      <c r="CL152" s="29"/>
      <c r="CM152" s="30"/>
      <c r="CN152" s="29"/>
      <c r="CO152" s="30"/>
      <c r="CP152" s="29"/>
      <c r="CQ152" s="30"/>
      <c r="CR152" s="29"/>
      <c r="CS152" s="30"/>
      <c r="CT152" s="29"/>
      <c r="CU152" s="30"/>
      <c r="CV152" s="29"/>
      <c r="CW152" s="30"/>
      <c r="CX152" s="29"/>
      <c r="CY152" s="30"/>
      <c r="CZ152" s="29"/>
      <c r="DA152" s="30"/>
      <c r="DB152" s="29"/>
      <c r="DC152" s="30"/>
      <c r="DD152" s="29"/>
      <c r="DE152" s="30"/>
      <c r="DF152" s="29"/>
      <c r="DG152" s="30"/>
      <c r="DH152" s="29"/>
      <c r="DI152" s="30"/>
      <c r="DJ152" s="29"/>
      <c r="DK152" s="30"/>
      <c r="DL152" s="29"/>
      <c r="DM152" s="30"/>
      <c r="DN152" s="29"/>
      <c r="DO152" s="30"/>
      <c r="DP152" s="29"/>
      <c r="DQ152" s="30"/>
      <c r="DR152" s="29"/>
      <c r="DS152" s="30"/>
      <c r="DT152" s="29"/>
      <c r="DU152" s="30"/>
      <c r="DV152" s="29"/>
      <c r="DW152" s="30"/>
      <c r="DX152" s="29"/>
      <c r="DY152" s="30"/>
      <c r="DZ152" s="29"/>
      <c r="EA152" s="30"/>
      <c r="EB152" s="29"/>
      <c r="EC152" s="30"/>
      <c r="ED152" s="29"/>
      <c r="EE152" s="30"/>
      <c r="EF152" s="29"/>
      <c r="EG152" s="30"/>
      <c r="EH152" s="29"/>
      <c r="EI152" s="30"/>
      <c r="EJ152" s="29"/>
      <c r="EK152" s="30"/>
      <c r="EL152" s="29"/>
      <c r="EM152" s="30"/>
      <c r="EN152" s="29"/>
      <c r="EO152" s="30"/>
      <c r="EP152" s="29"/>
      <c r="EQ152" s="30"/>
      <c r="ER152" s="29"/>
      <c r="ES152" s="30"/>
      <c r="ET152" s="29"/>
      <c r="EU152" s="30"/>
      <c r="EV152" s="29"/>
      <c r="EW152" s="30"/>
      <c r="EX152" s="29"/>
      <c r="EY152" s="30"/>
    </row>
    <row r="153" spans="1:155">
      <c r="A153" s="27"/>
      <c r="B153" s="29"/>
      <c r="C153" s="29"/>
      <c r="D153" s="29"/>
      <c r="E153" s="30"/>
      <c r="F153" s="29"/>
      <c r="G153" s="30"/>
      <c r="H153" s="29"/>
      <c r="I153" s="30"/>
      <c r="J153" s="29"/>
      <c r="K153" s="30"/>
      <c r="L153" s="29"/>
      <c r="M153" s="30"/>
      <c r="N153" s="29"/>
      <c r="O153" s="30"/>
      <c r="P153" s="29"/>
      <c r="Q153" s="30"/>
      <c r="R153" s="29"/>
      <c r="S153" s="30"/>
      <c r="T153" s="29"/>
      <c r="U153" s="30"/>
      <c r="V153" s="28"/>
      <c r="W153" s="30"/>
      <c r="X153" s="29"/>
      <c r="Y153" s="30"/>
      <c r="Z153" s="29"/>
      <c r="AA153" s="30"/>
      <c r="AB153" s="29"/>
      <c r="AC153" s="30"/>
      <c r="AD153" s="29"/>
      <c r="AE153" s="30"/>
      <c r="AF153" s="29"/>
      <c r="AG153" s="30"/>
      <c r="AH153" s="29"/>
      <c r="AI153" s="30"/>
      <c r="AJ153" s="29"/>
      <c r="AK153" s="30"/>
      <c r="AL153" s="29"/>
      <c r="AM153" s="30"/>
      <c r="AN153" s="29"/>
      <c r="AO153" s="30"/>
      <c r="AP153" s="29"/>
      <c r="AQ153" s="30"/>
      <c r="AR153" s="29"/>
      <c r="AS153" s="30"/>
      <c r="AT153" s="29"/>
      <c r="AU153" s="30"/>
      <c r="AV153" s="29"/>
      <c r="AW153" s="30"/>
      <c r="AX153" s="29"/>
      <c r="AY153" s="30"/>
      <c r="AZ153" s="29"/>
      <c r="BA153" s="30"/>
      <c r="BB153" s="29"/>
      <c r="BC153" s="30"/>
      <c r="BD153" s="29"/>
      <c r="BE153" s="30"/>
      <c r="BF153" s="29"/>
      <c r="BG153" s="30"/>
      <c r="BH153" s="29"/>
      <c r="BI153" s="30"/>
      <c r="BJ153" s="29"/>
      <c r="BK153" s="30"/>
      <c r="BL153" s="29"/>
      <c r="BM153" s="30"/>
      <c r="BN153" s="29"/>
      <c r="BO153" s="30"/>
      <c r="BP153" s="29"/>
      <c r="BQ153" s="30"/>
      <c r="BR153" s="29"/>
      <c r="BS153" s="30"/>
      <c r="BT153" s="29"/>
      <c r="BU153" s="30"/>
      <c r="BV153" s="29"/>
      <c r="BW153" s="30"/>
      <c r="BX153" s="29"/>
      <c r="BY153" s="30"/>
      <c r="BZ153" s="29"/>
      <c r="CA153" s="30"/>
      <c r="CB153" s="28"/>
      <c r="CC153" s="30"/>
      <c r="CD153" s="29"/>
      <c r="CE153" s="30"/>
      <c r="CF153" s="29"/>
      <c r="CG153" s="30"/>
      <c r="CH153" s="29"/>
      <c r="CI153" s="30"/>
      <c r="CJ153" s="29"/>
      <c r="CK153" s="30"/>
      <c r="CL153" s="29"/>
      <c r="CM153" s="30"/>
      <c r="CN153" s="29"/>
      <c r="CO153" s="30"/>
      <c r="CP153" s="29"/>
      <c r="CQ153" s="30"/>
      <c r="CR153" s="29"/>
      <c r="CS153" s="30"/>
      <c r="CT153" s="29"/>
      <c r="CU153" s="30"/>
      <c r="CV153" s="29"/>
      <c r="CW153" s="30"/>
      <c r="CX153" s="29"/>
      <c r="CY153" s="30"/>
      <c r="CZ153" s="29"/>
      <c r="DA153" s="30"/>
      <c r="DB153" s="29"/>
      <c r="DC153" s="30"/>
      <c r="DD153" s="29"/>
      <c r="DE153" s="30"/>
      <c r="DF153" s="29"/>
      <c r="DG153" s="30"/>
      <c r="DH153" s="29"/>
      <c r="DI153" s="30"/>
      <c r="DJ153" s="29"/>
      <c r="DK153" s="30"/>
      <c r="DL153" s="29"/>
      <c r="DM153" s="30"/>
      <c r="DN153" s="29"/>
      <c r="DO153" s="30"/>
      <c r="DP153" s="29"/>
      <c r="DQ153" s="30"/>
      <c r="DR153" s="29"/>
      <c r="DS153" s="30"/>
      <c r="DT153" s="29"/>
      <c r="DU153" s="30"/>
      <c r="DV153" s="29"/>
      <c r="DW153" s="30"/>
      <c r="DX153" s="29"/>
      <c r="DY153" s="30"/>
      <c r="DZ153" s="29"/>
      <c r="EA153" s="30"/>
      <c r="EB153" s="29"/>
      <c r="EC153" s="30"/>
      <c r="ED153" s="29"/>
      <c r="EE153" s="30"/>
      <c r="EF153" s="29"/>
      <c r="EG153" s="30"/>
      <c r="EH153" s="29"/>
      <c r="EI153" s="30"/>
      <c r="EJ153" s="29"/>
      <c r="EK153" s="30"/>
      <c r="EL153" s="29"/>
      <c r="EM153" s="30"/>
      <c r="EN153" s="29"/>
      <c r="EO153" s="30"/>
      <c r="EP153" s="29"/>
      <c r="EQ153" s="30"/>
      <c r="ER153" s="29"/>
      <c r="ES153" s="30"/>
      <c r="ET153" s="29"/>
      <c r="EU153" s="30"/>
      <c r="EV153" s="29"/>
      <c r="EW153" s="30"/>
      <c r="EX153" s="29"/>
      <c r="EY153" s="30"/>
    </row>
    <row r="154" spans="1:155">
      <c r="A154" s="27"/>
      <c r="B154" s="29"/>
      <c r="C154" s="30"/>
      <c r="D154" s="29"/>
      <c r="E154" s="30"/>
      <c r="F154" s="29"/>
      <c r="G154" s="30"/>
      <c r="H154" s="29"/>
      <c r="I154" s="30"/>
      <c r="J154" s="29"/>
      <c r="K154" s="30"/>
      <c r="L154" s="29"/>
      <c r="M154" s="30"/>
      <c r="N154" s="29"/>
      <c r="O154" s="30"/>
      <c r="P154" s="29"/>
      <c r="Q154" s="30"/>
      <c r="R154" s="29"/>
      <c r="S154" s="30"/>
      <c r="T154" s="29"/>
      <c r="U154" s="30"/>
      <c r="V154" s="28"/>
      <c r="W154" s="30"/>
      <c r="X154" s="29"/>
      <c r="Y154" s="30"/>
      <c r="Z154" s="29"/>
      <c r="AA154" s="30"/>
      <c r="AB154" s="29"/>
      <c r="AC154" s="30"/>
      <c r="AD154" s="29"/>
      <c r="AE154" s="30"/>
      <c r="AF154" s="29"/>
      <c r="AG154" s="30"/>
      <c r="AH154" s="29"/>
      <c r="AI154" s="30"/>
      <c r="AJ154" s="29"/>
      <c r="AK154" s="30"/>
      <c r="AL154" s="29"/>
      <c r="AM154" s="30"/>
      <c r="AN154" s="29"/>
      <c r="AO154" s="30"/>
      <c r="AP154" s="29"/>
      <c r="AQ154" s="30"/>
      <c r="AR154" s="29"/>
      <c r="AS154" s="30"/>
      <c r="AT154" s="29"/>
      <c r="AU154" s="30"/>
      <c r="AV154" s="29"/>
      <c r="AW154" s="30"/>
      <c r="AX154" s="29"/>
      <c r="AY154" s="30"/>
      <c r="AZ154" s="29"/>
      <c r="BA154" s="30"/>
      <c r="BB154" s="29"/>
      <c r="BC154" s="30"/>
      <c r="BD154" s="29"/>
      <c r="BE154" s="30"/>
      <c r="BF154" s="29"/>
      <c r="BG154" s="30"/>
      <c r="BH154" s="29"/>
      <c r="BI154" s="30"/>
      <c r="BJ154" s="29"/>
      <c r="BK154" s="30"/>
      <c r="BL154" s="29"/>
      <c r="BM154" s="30"/>
      <c r="BN154" s="29"/>
      <c r="BO154" s="30"/>
      <c r="BP154" s="29"/>
      <c r="BQ154" s="30"/>
      <c r="BR154" s="29"/>
      <c r="BS154" s="30"/>
      <c r="BT154" s="29"/>
      <c r="BU154" s="30"/>
      <c r="BV154" s="29"/>
      <c r="BW154" s="30"/>
      <c r="BX154" s="29"/>
      <c r="BY154" s="30"/>
      <c r="BZ154" s="29"/>
      <c r="CA154" s="30"/>
      <c r="CB154" s="29"/>
      <c r="CC154" s="30"/>
      <c r="CD154" s="29"/>
      <c r="CE154" s="30"/>
      <c r="CF154" s="29"/>
      <c r="CG154" s="30"/>
      <c r="CH154" s="29"/>
      <c r="CI154" s="30"/>
      <c r="CJ154" s="29"/>
      <c r="CK154" s="30"/>
      <c r="CL154" s="29"/>
      <c r="CM154" s="30"/>
      <c r="CN154" s="29"/>
      <c r="CO154" s="30"/>
      <c r="CP154" s="29"/>
      <c r="CQ154" s="30"/>
      <c r="CR154" s="29"/>
      <c r="CS154" s="30"/>
      <c r="CT154" s="29"/>
      <c r="CU154" s="30"/>
      <c r="CV154" s="29"/>
      <c r="CW154" s="30"/>
      <c r="CX154" s="29"/>
      <c r="CY154" s="30"/>
      <c r="CZ154" s="29"/>
      <c r="DA154" s="30"/>
      <c r="DB154" s="29"/>
      <c r="DC154" s="30"/>
      <c r="DD154" s="29"/>
      <c r="DE154" s="30"/>
      <c r="DF154" s="28"/>
      <c r="DG154" s="30"/>
      <c r="DH154" s="29"/>
      <c r="DI154" s="30"/>
      <c r="DJ154" s="29"/>
      <c r="DK154" s="30"/>
      <c r="DL154" s="29"/>
      <c r="DM154" s="30"/>
      <c r="DN154" s="29"/>
      <c r="DO154" s="30"/>
      <c r="DP154" s="29"/>
      <c r="DQ154" s="30"/>
      <c r="DR154" s="29"/>
      <c r="DS154" s="30"/>
      <c r="DT154" s="29"/>
      <c r="DU154" s="30"/>
      <c r="DV154" s="29"/>
      <c r="DW154" s="30"/>
      <c r="DX154" s="29"/>
      <c r="DY154" s="30"/>
      <c r="DZ154" s="29"/>
      <c r="EA154" s="30"/>
      <c r="EB154" s="29"/>
      <c r="EC154" s="30"/>
      <c r="ED154" s="29"/>
      <c r="EE154" s="30"/>
      <c r="EF154" s="29"/>
      <c r="EG154" s="30"/>
      <c r="EH154" s="29"/>
      <c r="EI154" s="30"/>
      <c r="EJ154" s="29"/>
      <c r="EK154" s="30"/>
      <c r="EL154" s="29"/>
      <c r="EM154" s="30"/>
      <c r="EN154" s="29"/>
      <c r="EO154" s="30"/>
      <c r="EP154" s="29"/>
      <c r="EQ154" s="30"/>
      <c r="ER154" s="29"/>
      <c r="ES154" s="30"/>
      <c r="ET154" s="28"/>
      <c r="EU154" s="30"/>
      <c r="EV154" s="29"/>
      <c r="EW154" s="30"/>
      <c r="EX154" s="29"/>
      <c r="EY154" s="30"/>
    </row>
    <row r="155" spans="1:155">
      <c r="A155" s="27"/>
      <c r="B155" s="29"/>
      <c r="C155" s="30"/>
      <c r="D155" s="29"/>
      <c r="E155" s="30"/>
      <c r="F155" s="29"/>
      <c r="G155" s="30"/>
      <c r="H155" s="29"/>
      <c r="I155" s="30"/>
      <c r="J155" s="29"/>
      <c r="K155" s="30"/>
      <c r="L155" s="29"/>
      <c r="M155" s="30"/>
      <c r="N155" s="29"/>
      <c r="O155" s="30"/>
      <c r="P155" s="29"/>
      <c r="Q155" s="30"/>
      <c r="R155" s="29"/>
      <c r="S155" s="30"/>
      <c r="T155" s="29"/>
      <c r="U155" s="30"/>
      <c r="V155" s="28"/>
      <c r="W155" s="30"/>
      <c r="X155" s="29"/>
      <c r="Y155" s="30"/>
      <c r="Z155" s="29"/>
      <c r="AA155" s="30"/>
      <c r="AB155" s="29"/>
      <c r="AC155" s="30"/>
      <c r="AD155" s="29"/>
      <c r="AE155" s="30"/>
      <c r="AF155" s="29"/>
      <c r="AG155" s="30"/>
      <c r="AH155" s="29"/>
      <c r="AI155" s="30"/>
      <c r="AJ155" s="29"/>
      <c r="AK155" s="30"/>
      <c r="AL155" s="29"/>
      <c r="AM155" s="30"/>
      <c r="AN155" s="29"/>
      <c r="AO155" s="30"/>
      <c r="AP155" s="29"/>
      <c r="AQ155" s="30"/>
      <c r="AR155" s="29"/>
      <c r="AS155" s="30"/>
      <c r="AT155" s="29"/>
      <c r="AU155" s="30"/>
      <c r="AV155" s="29"/>
      <c r="AW155" s="30"/>
      <c r="AX155" s="29"/>
      <c r="AY155" s="30"/>
      <c r="AZ155" s="29"/>
      <c r="BA155" s="30"/>
      <c r="BB155" s="29"/>
      <c r="BC155" s="30"/>
      <c r="BD155" s="29"/>
      <c r="BE155" s="30"/>
      <c r="BF155" s="29"/>
      <c r="BG155" s="30"/>
      <c r="BH155" s="29"/>
      <c r="BI155" s="30"/>
      <c r="BJ155" s="29"/>
      <c r="BK155" s="30"/>
      <c r="BL155" s="29"/>
      <c r="BM155" s="30"/>
      <c r="BN155" s="29"/>
      <c r="BO155" s="30"/>
      <c r="BP155" s="29"/>
      <c r="BQ155" s="30"/>
      <c r="BR155" s="29"/>
      <c r="BS155" s="30"/>
      <c r="BT155" s="29"/>
      <c r="BU155" s="30"/>
      <c r="BV155" s="29"/>
      <c r="BW155" s="30"/>
      <c r="BX155" s="29"/>
      <c r="BY155" s="30"/>
      <c r="BZ155" s="29"/>
      <c r="CA155" s="30"/>
      <c r="CB155" s="29"/>
      <c r="CC155" s="30"/>
      <c r="CD155" s="29"/>
      <c r="CE155" s="30"/>
      <c r="CF155" s="29"/>
      <c r="CG155" s="30"/>
      <c r="CH155" s="29"/>
      <c r="CI155" s="30"/>
      <c r="CJ155" s="29"/>
      <c r="CK155" s="30"/>
      <c r="CL155" s="29"/>
      <c r="CM155" s="30"/>
      <c r="CN155" s="29"/>
      <c r="CO155" s="30"/>
      <c r="CP155" s="29"/>
      <c r="CQ155" s="30"/>
      <c r="CR155" s="29"/>
      <c r="CS155" s="30"/>
      <c r="CT155" s="29"/>
      <c r="CU155" s="30"/>
      <c r="CV155" s="29"/>
      <c r="CW155" s="30"/>
      <c r="CX155" s="29"/>
      <c r="CY155" s="30"/>
      <c r="CZ155" s="29"/>
      <c r="DA155" s="30"/>
      <c r="DB155" s="29"/>
      <c r="DC155" s="30"/>
      <c r="DD155" s="29"/>
      <c r="DE155" s="30"/>
      <c r="DF155" s="29"/>
      <c r="DG155" s="30"/>
      <c r="DH155" s="29"/>
      <c r="DI155" s="30"/>
      <c r="DJ155" s="29"/>
      <c r="DK155" s="30"/>
      <c r="DL155" s="29"/>
      <c r="DM155" s="30"/>
      <c r="DN155" s="29"/>
      <c r="DO155" s="30"/>
      <c r="DP155" s="29"/>
      <c r="DQ155" s="30"/>
      <c r="DR155" s="29"/>
      <c r="DS155" s="30"/>
      <c r="DT155" s="29"/>
      <c r="DU155" s="30"/>
      <c r="DV155" s="29"/>
      <c r="DW155" s="30"/>
      <c r="DX155" s="29"/>
      <c r="DY155" s="30"/>
      <c r="DZ155" s="29"/>
      <c r="EA155" s="30"/>
      <c r="EB155" s="29"/>
      <c r="EC155" s="30"/>
      <c r="ED155" s="29"/>
      <c r="EE155" s="30"/>
      <c r="EF155" s="29"/>
      <c r="EG155" s="30"/>
      <c r="EH155" s="29"/>
      <c r="EI155" s="30"/>
      <c r="EJ155" s="29"/>
      <c r="EK155" s="30"/>
      <c r="EL155" s="29"/>
      <c r="EM155" s="30"/>
      <c r="EN155" s="29"/>
      <c r="EO155" s="30"/>
      <c r="EP155" s="29"/>
      <c r="EQ155" s="30"/>
      <c r="ER155" s="29"/>
      <c r="ES155" s="30"/>
      <c r="ET155" s="29"/>
      <c r="EU155" s="30"/>
      <c r="EV155" s="29"/>
      <c r="EW155" s="30"/>
      <c r="EX155" s="29"/>
      <c r="EY155" s="30"/>
    </row>
    <row r="156" spans="1:155">
      <c r="A156" s="27"/>
      <c r="B156" s="29"/>
      <c r="C156" s="30"/>
      <c r="D156" s="29"/>
      <c r="E156" s="30"/>
      <c r="F156" s="29"/>
      <c r="G156" s="29"/>
      <c r="H156" s="29"/>
      <c r="I156" s="30"/>
      <c r="J156" s="29"/>
      <c r="K156" s="30"/>
      <c r="L156" s="29"/>
      <c r="M156" s="30"/>
      <c r="N156" s="29"/>
      <c r="O156" s="30"/>
      <c r="P156" s="29"/>
      <c r="Q156" s="30"/>
      <c r="R156" s="29"/>
      <c r="S156" s="30"/>
      <c r="T156" s="29"/>
      <c r="U156" s="30"/>
      <c r="V156" s="28"/>
      <c r="W156" s="30"/>
      <c r="X156" s="29"/>
      <c r="Y156" s="30"/>
      <c r="Z156" s="29"/>
      <c r="AA156" s="30"/>
      <c r="AB156" s="29"/>
      <c r="AC156" s="30"/>
      <c r="AD156" s="29"/>
      <c r="AE156" s="30"/>
      <c r="AF156" s="29"/>
      <c r="AG156" s="30"/>
      <c r="AH156" s="29"/>
      <c r="AI156" s="30"/>
      <c r="AJ156" s="29"/>
      <c r="AK156" s="30"/>
      <c r="AL156" s="29"/>
      <c r="AM156" s="30"/>
      <c r="AN156" s="29"/>
      <c r="AO156" s="30"/>
      <c r="AP156" s="29"/>
      <c r="AQ156" s="30"/>
      <c r="AR156" s="29"/>
      <c r="AS156" s="30"/>
      <c r="AT156" s="29"/>
      <c r="AU156" s="30"/>
      <c r="AV156" s="29"/>
      <c r="AW156" s="30"/>
      <c r="AX156" s="29"/>
      <c r="AY156" s="30"/>
      <c r="AZ156" s="29"/>
      <c r="BA156" s="30"/>
      <c r="BB156" s="29"/>
      <c r="BC156" s="30"/>
      <c r="BD156" s="29"/>
      <c r="BE156" s="30"/>
      <c r="BF156" s="29"/>
      <c r="BG156" s="30"/>
      <c r="BH156" s="29"/>
      <c r="BI156" s="30"/>
      <c r="BJ156" s="29"/>
      <c r="BK156" s="30"/>
      <c r="BL156" s="29"/>
      <c r="BM156" s="30"/>
      <c r="BN156" s="29"/>
      <c r="BO156" s="30"/>
      <c r="BP156" s="29"/>
      <c r="BQ156" s="30"/>
      <c r="BR156" s="29"/>
      <c r="BS156" s="30"/>
      <c r="BT156" s="29"/>
      <c r="BU156" s="30"/>
      <c r="BV156" s="29"/>
      <c r="BW156" s="30"/>
      <c r="BX156" s="29"/>
      <c r="BY156" s="30"/>
      <c r="BZ156" s="29"/>
      <c r="CA156" s="30"/>
      <c r="CB156" s="29"/>
      <c r="CC156" s="30"/>
      <c r="CD156" s="29"/>
      <c r="CE156" s="30"/>
      <c r="CF156" s="29"/>
      <c r="CG156" s="30"/>
      <c r="CH156" s="29"/>
      <c r="CI156" s="30"/>
      <c r="CJ156" s="29"/>
      <c r="CK156" s="30"/>
      <c r="CL156" s="29"/>
      <c r="CM156" s="30"/>
      <c r="CN156" s="29"/>
      <c r="CO156" s="30"/>
      <c r="CP156" s="29"/>
      <c r="CQ156" s="30"/>
      <c r="CR156" s="29"/>
      <c r="CS156" s="30"/>
      <c r="CT156" s="29"/>
      <c r="CU156" s="30"/>
      <c r="CV156" s="29"/>
      <c r="CW156" s="30"/>
      <c r="CX156" s="29"/>
      <c r="CY156" s="30"/>
      <c r="CZ156" s="29"/>
      <c r="DA156" s="30"/>
      <c r="DB156" s="29"/>
      <c r="DC156" s="30"/>
      <c r="DD156" s="29"/>
      <c r="DE156" s="30"/>
      <c r="DF156" s="29"/>
      <c r="DG156" s="30"/>
      <c r="DH156" s="29"/>
      <c r="DI156" s="30"/>
      <c r="DJ156" s="29"/>
      <c r="DK156" s="30"/>
      <c r="DL156" s="29"/>
      <c r="DM156" s="30"/>
      <c r="DN156" s="29"/>
      <c r="DO156" s="30"/>
      <c r="DP156" s="29"/>
      <c r="DQ156" s="30"/>
      <c r="DR156" s="29"/>
      <c r="DS156" s="30"/>
      <c r="DT156" s="29"/>
      <c r="DU156" s="30"/>
      <c r="DV156" s="29"/>
      <c r="DW156" s="30"/>
      <c r="DX156" s="29"/>
      <c r="DY156" s="30"/>
      <c r="DZ156" s="29"/>
      <c r="EA156" s="30"/>
      <c r="EB156" s="29"/>
      <c r="EC156" s="30"/>
      <c r="ED156" s="29"/>
      <c r="EE156" s="30"/>
      <c r="EF156" s="29"/>
      <c r="EG156" s="30"/>
      <c r="EH156" s="29"/>
      <c r="EI156" s="30"/>
      <c r="EJ156" s="29"/>
      <c r="EK156" s="30"/>
      <c r="EL156" s="29"/>
      <c r="EM156" s="30"/>
      <c r="EN156" s="29"/>
      <c r="EO156" s="30"/>
      <c r="EP156" s="29"/>
      <c r="EQ156" s="30"/>
      <c r="ER156" s="29"/>
      <c r="ES156" s="30"/>
      <c r="ET156" s="29"/>
      <c r="EU156" s="30"/>
      <c r="EV156" s="29"/>
      <c r="EW156" s="30"/>
      <c r="EX156" s="29"/>
      <c r="EY156" s="30"/>
    </row>
    <row r="157" spans="1:155">
      <c r="A157" s="27"/>
      <c r="B157" s="29"/>
      <c r="C157" s="30"/>
      <c r="D157" s="29"/>
      <c r="E157" s="30"/>
      <c r="F157" s="29"/>
      <c r="G157" s="29"/>
      <c r="H157" s="29"/>
      <c r="I157" s="30"/>
      <c r="J157" s="29"/>
      <c r="K157" s="30"/>
      <c r="L157" s="29"/>
      <c r="M157" s="30"/>
      <c r="N157" s="29"/>
      <c r="O157" s="30"/>
      <c r="P157" s="29"/>
      <c r="Q157" s="30"/>
      <c r="R157" s="29"/>
      <c r="S157" s="30"/>
      <c r="T157" s="29"/>
      <c r="U157" s="30"/>
      <c r="V157" s="28"/>
      <c r="W157" s="30"/>
      <c r="X157" s="29"/>
      <c r="Y157" s="30"/>
      <c r="Z157" s="29"/>
      <c r="AA157" s="30"/>
      <c r="AB157" s="29"/>
      <c r="AC157" s="30"/>
      <c r="AD157" s="29"/>
      <c r="AE157" s="30"/>
      <c r="AF157" s="29"/>
      <c r="AG157" s="30"/>
      <c r="AH157" s="29"/>
      <c r="AI157" s="30"/>
      <c r="AJ157" s="29"/>
      <c r="AK157" s="30"/>
      <c r="AL157" s="29"/>
      <c r="AM157" s="30"/>
      <c r="AN157" s="29"/>
      <c r="AO157" s="30"/>
      <c r="AP157" s="29"/>
      <c r="AQ157" s="30"/>
      <c r="AR157" s="29"/>
      <c r="AS157" s="30"/>
      <c r="AT157" s="29"/>
      <c r="AU157" s="30"/>
      <c r="AV157" s="29"/>
      <c r="AW157" s="30"/>
      <c r="AX157" s="29"/>
      <c r="AY157" s="30"/>
      <c r="AZ157" s="29"/>
      <c r="BA157" s="30"/>
      <c r="BB157" s="29"/>
      <c r="BC157" s="30"/>
      <c r="BD157" s="29"/>
      <c r="BE157" s="30"/>
      <c r="BF157" s="29"/>
      <c r="BG157" s="30"/>
      <c r="BH157" s="29"/>
      <c r="BI157" s="30"/>
      <c r="BJ157" s="29"/>
      <c r="BK157" s="30"/>
      <c r="BL157" s="29"/>
      <c r="BM157" s="30"/>
      <c r="BN157" s="29"/>
      <c r="BO157" s="30"/>
      <c r="BP157" s="29"/>
      <c r="BQ157" s="30"/>
      <c r="BR157" s="29"/>
      <c r="BS157" s="30"/>
      <c r="BT157" s="29"/>
      <c r="BU157" s="30"/>
      <c r="BV157" s="29"/>
      <c r="BW157" s="30"/>
      <c r="BX157" s="29"/>
      <c r="BY157" s="30"/>
      <c r="BZ157" s="29"/>
      <c r="CA157" s="30"/>
      <c r="CB157" s="29"/>
      <c r="CC157" s="30"/>
      <c r="CD157" s="29"/>
      <c r="CE157" s="30"/>
      <c r="CF157" s="29"/>
      <c r="CG157" s="30"/>
      <c r="CH157" s="29"/>
      <c r="CI157" s="30"/>
      <c r="CJ157" s="29"/>
      <c r="CK157" s="30"/>
      <c r="CL157" s="29"/>
      <c r="CM157" s="30"/>
      <c r="CN157" s="29"/>
      <c r="CO157" s="30"/>
      <c r="CP157" s="29"/>
      <c r="CQ157" s="30"/>
      <c r="CR157" s="29"/>
      <c r="CS157" s="30"/>
      <c r="CT157" s="29"/>
      <c r="CU157" s="30"/>
      <c r="CV157" s="29"/>
      <c r="CW157" s="30"/>
      <c r="CX157" s="29"/>
      <c r="CY157" s="30"/>
      <c r="CZ157" s="29"/>
      <c r="DA157" s="30"/>
      <c r="DB157" s="29"/>
      <c r="DC157" s="30"/>
      <c r="DD157" s="29"/>
      <c r="DE157" s="30"/>
      <c r="DF157" s="29"/>
      <c r="DG157" s="30"/>
      <c r="DH157" s="29"/>
      <c r="DI157" s="30"/>
      <c r="DJ157" s="29"/>
      <c r="DK157" s="30"/>
      <c r="DL157" s="29"/>
      <c r="DM157" s="30"/>
      <c r="DN157" s="29"/>
      <c r="DO157" s="30"/>
      <c r="DP157" s="29"/>
      <c r="DQ157" s="30"/>
      <c r="DR157" s="29"/>
      <c r="DS157" s="30"/>
      <c r="DT157" s="29"/>
      <c r="DU157" s="30"/>
      <c r="DV157" s="29"/>
      <c r="DW157" s="30"/>
      <c r="DX157" s="29"/>
      <c r="DY157" s="30"/>
      <c r="DZ157" s="29"/>
      <c r="EA157" s="30"/>
      <c r="EB157" s="29"/>
      <c r="EC157" s="30"/>
      <c r="ED157" s="29"/>
      <c r="EE157" s="30"/>
      <c r="EF157" s="29"/>
      <c r="EG157" s="30"/>
      <c r="EH157" s="29"/>
      <c r="EI157" s="30"/>
      <c r="EJ157" s="29"/>
      <c r="EK157" s="30"/>
      <c r="EL157" s="29"/>
      <c r="EM157" s="30"/>
      <c r="EN157" s="29"/>
      <c r="EO157" s="30"/>
      <c r="EP157" s="29"/>
      <c r="EQ157" s="30"/>
      <c r="ER157" s="29"/>
      <c r="ES157" s="30"/>
      <c r="ET157" s="28"/>
      <c r="EU157" s="30"/>
      <c r="EV157" s="29"/>
      <c r="EW157" s="30"/>
      <c r="EX157" s="29"/>
      <c r="EY157" s="30"/>
    </row>
    <row r="158" spans="1:155">
      <c r="A158" s="27"/>
      <c r="B158" s="29"/>
      <c r="C158" s="30"/>
      <c r="D158" s="29"/>
      <c r="E158" s="30"/>
      <c r="F158" s="29"/>
      <c r="G158" s="30"/>
      <c r="H158" s="29"/>
      <c r="I158" s="30"/>
      <c r="J158" s="29"/>
      <c r="K158" s="30"/>
      <c r="L158" s="29"/>
      <c r="M158" s="30"/>
      <c r="N158" s="28"/>
      <c r="O158" s="30"/>
      <c r="P158" s="29"/>
      <c r="Q158" s="30"/>
      <c r="R158" s="28"/>
      <c r="S158" s="30"/>
      <c r="T158" s="29"/>
      <c r="U158" s="30"/>
      <c r="V158" s="28"/>
      <c r="W158" s="30"/>
      <c r="X158" s="29"/>
      <c r="Y158" s="30"/>
      <c r="Z158" s="29"/>
      <c r="AA158" s="30"/>
      <c r="AB158" s="29"/>
      <c r="AC158" s="30"/>
      <c r="AD158" s="29"/>
      <c r="AE158" s="30"/>
      <c r="AF158" s="28"/>
      <c r="AG158" s="30"/>
      <c r="AH158" s="29"/>
      <c r="AI158" s="30"/>
      <c r="AJ158" s="29"/>
      <c r="AK158" s="30"/>
      <c r="AL158" s="29"/>
      <c r="AM158" s="30"/>
      <c r="AN158" s="29"/>
      <c r="AO158" s="30"/>
      <c r="AP158" s="29"/>
      <c r="AQ158" s="30"/>
      <c r="AR158" s="29"/>
      <c r="AS158" s="30"/>
      <c r="AT158" s="29"/>
      <c r="AU158" s="30"/>
      <c r="AV158" s="29"/>
      <c r="AW158" s="30"/>
      <c r="AX158" s="29"/>
      <c r="AY158" s="30"/>
      <c r="AZ158" s="29"/>
      <c r="BA158" s="30"/>
      <c r="BB158" s="29"/>
      <c r="BC158" s="30"/>
      <c r="BD158" s="29"/>
      <c r="BE158" s="30"/>
      <c r="BF158" s="29"/>
      <c r="BG158" s="30"/>
      <c r="BH158" s="29"/>
      <c r="BI158" s="30"/>
      <c r="BJ158" s="29"/>
      <c r="BK158" s="30"/>
      <c r="BL158" s="29"/>
      <c r="BM158" s="30"/>
      <c r="BN158" s="29"/>
      <c r="BO158" s="30"/>
      <c r="BP158" s="29"/>
      <c r="BQ158" s="30"/>
      <c r="BR158" s="29"/>
      <c r="BS158" s="30"/>
      <c r="BT158" s="29"/>
      <c r="BU158" s="30"/>
      <c r="BV158" s="29"/>
      <c r="BW158" s="30"/>
      <c r="BX158" s="29"/>
      <c r="BY158" s="30"/>
      <c r="BZ158" s="29"/>
      <c r="CA158" s="30"/>
      <c r="CB158" s="29"/>
      <c r="CC158" s="30"/>
      <c r="CD158" s="29"/>
      <c r="CE158" s="30"/>
      <c r="CF158" s="29"/>
      <c r="CG158" s="30"/>
      <c r="CH158" s="29"/>
      <c r="CI158" s="30"/>
      <c r="CJ158" s="29"/>
      <c r="CK158" s="30"/>
      <c r="CL158" s="29"/>
      <c r="CM158" s="30"/>
      <c r="CN158" s="29"/>
      <c r="CO158" s="30"/>
      <c r="CP158" s="29"/>
      <c r="CQ158" s="30"/>
      <c r="CR158" s="29"/>
      <c r="CS158" s="30"/>
      <c r="CT158" s="29"/>
      <c r="CU158" s="30"/>
      <c r="CV158" s="29"/>
      <c r="CW158" s="30"/>
      <c r="CX158" s="29"/>
      <c r="CY158" s="30"/>
      <c r="CZ158" s="29"/>
      <c r="DA158" s="30"/>
      <c r="DB158" s="29"/>
      <c r="DC158" s="30"/>
      <c r="DD158" s="29"/>
      <c r="DE158" s="30"/>
      <c r="DF158" s="29"/>
      <c r="DG158" s="30"/>
      <c r="DH158" s="29"/>
      <c r="DI158" s="30"/>
      <c r="DJ158" s="29"/>
      <c r="DK158" s="30"/>
      <c r="DL158" s="29"/>
      <c r="DM158" s="30"/>
      <c r="DN158" s="29"/>
      <c r="DO158" s="30"/>
      <c r="DP158" s="29"/>
      <c r="DQ158" s="30"/>
      <c r="DR158" s="29"/>
      <c r="DS158" s="30"/>
      <c r="DT158" s="29"/>
      <c r="DU158" s="30"/>
      <c r="DV158" s="29"/>
      <c r="DW158" s="30"/>
      <c r="DX158" s="29"/>
      <c r="DY158" s="30"/>
      <c r="DZ158" s="29"/>
      <c r="EA158" s="30"/>
      <c r="EB158" s="29"/>
      <c r="EC158" s="30"/>
      <c r="ED158" s="29"/>
      <c r="EE158" s="30"/>
      <c r="EF158" s="29"/>
      <c r="EG158" s="30"/>
      <c r="EH158" s="29"/>
      <c r="EI158" s="30"/>
      <c r="EJ158" s="29"/>
      <c r="EK158" s="30"/>
      <c r="EL158" s="29"/>
      <c r="EM158" s="30"/>
      <c r="EN158" s="29"/>
      <c r="EO158" s="30"/>
      <c r="EP158" s="29"/>
      <c r="EQ158" s="30"/>
      <c r="ER158" s="29"/>
      <c r="ES158" s="30"/>
      <c r="ET158" s="29"/>
      <c r="EU158" s="30"/>
      <c r="EV158" s="29"/>
      <c r="EW158" s="30"/>
      <c r="EX158" s="29"/>
      <c r="EY158" s="30"/>
    </row>
    <row r="159" spans="1:155">
      <c r="A159" s="27"/>
      <c r="B159" s="29"/>
      <c r="C159" s="30"/>
      <c r="D159" s="29"/>
      <c r="E159" s="30"/>
      <c r="F159" s="29"/>
      <c r="G159" s="30"/>
      <c r="H159" s="29"/>
      <c r="I159" s="30"/>
      <c r="J159" s="29"/>
      <c r="K159" s="30"/>
      <c r="L159" s="29"/>
      <c r="M159" s="30"/>
      <c r="N159" s="29"/>
      <c r="O159" s="30"/>
      <c r="P159" s="29"/>
      <c r="Q159" s="30"/>
      <c r="R159" s="29"/>
      <c r="S159" s="30"/>
      <c r="T159" s="29"/>
      <c r="U159" s="30"/>
      <c r="V159" s="28"/>
      <c r="W159" s="30"/>
      <c r="X159" s="29"/>
      <c r="Y159" s="30"/>
      <c r="Z159" s="29"/>
      <c r="AA159" s="30"/>
      <c r="AB159" s="29"/>
      <c r="AC159" s="30"/>
      <c r="AD159" s="29"/>
      <c r="AE159" s="30"/>
      <c r="AF159" s="29"/>
      <c r="AG159" s="30"/>
      <c r="AH159" s="29"/>
      <c r="AI159" s="30"/>
      <c r="AJ159" s="29"/>
      <c r="AK159" s="30"/>
      <c r="AL159" s="29"/>
      <c r="AM159" s="30"/>
      <c r="AN159" s="29"/>
      <c r="AO159" s="30"/>
      <c r="AP159" s="29"/>
      <c r="AQ159" s="30"/>
      <c r="AR159" s="29"/>
      <c r="AS159" s="30"/>
      <c r="AT159" s="29"/>
      <c r="AU159" s="30"/>
      <c r="AV159" s="29"/>
      <c r="AW159" s="30"/>
      <c r="AX159" s="29"/>
      <c r="AY159" s="30"/>
      <c r="AZ159" s="29"/>
      <c r="BA159" s="30"/>
      <c r="BB159" s="29"/>
      <c r="BC159" s="30"/>
      <c r="BD159" s="29"/>
      <c r="BE159" s="30"/>
      <c r="BF159" s="29"/>
      <c r="BG159" s="30"/>
      <c r="BH159" s="29"/>
      <c r="BI159" s="30"/>
      <c r="BJ159" s="29"/>
      <c r="BK159" s="30"/>
      <c r="BL159" s="29"/>
      <c r="BM159" s="30"/>
      <c r="BN159" s="29"/>
      <c r="BO159" s="30"/>
      <c r="BP159" s="29"/>
      <c r="BQ159" s="30"/>
      <c r="BR159" s="29"/>
      <c r="BS159" s="30"/>
      <c r="BT159" s="29"/>
      <c r="BU159" s="30"/>
      <c r="BV159" s="29"/>
      <c r="BW159" s="30"/>
      <c r="BX159" s="29"/>
      <c r="BY159" s="30"/>
      <c r="BZ159" s="29"/>
      <c r="CA159" s="30"/>
      <c r="CB159" s="29"/>
      <c r="CC159" s="30"/>
      <c r="CD159" s="29"/>
      <c r="CE159" s="30"/>
      <c r="CF159" s="29"/>
      <c r="CG159" s="30"/>
      <c r="CH159" s="29"/>
      <c r="CI159" s="30"/>
      <c r="CJ159" s="29"/>
      <c r="CK159" s="30"/>
      <c r="CL159" s="29"/>
      <c r="CM159" s="30"/>
      <c r="CN159" s="29"/>
      <c r="CO159" s="30"/>
      <c r="CP159" s="29"/>
      <c r="CQ159" s="30"/>
      <c r="CR159" s="29"/>
      <c r="CS159" s="30"/>
      <c r="CT159" s="29"/>
      <c r="CU159" s="30"/>
      <c r="CV159" s="29"/>
      <c r="CW159" s="30"/>
      <c r="CX159" s="29"/>
      <c r="CY159" s="30"/>
      <c r="CZ159" s="29"/>
      <c r="DA159" s="30"/>
      <c r="DB159" s="29"/>
      <c r="DC159" s="30"/>
      <c r="DD159" s="29"/>
      <c r="DE159" s="30"/>
      <c r="DF159" s="29"/>
      <c r="DG159" s="30"/>
      <c r="DH159" s="29"/>
      <c r="DI159" s="30"/>
      <c r="DJ159" s="29"/>
      <c r="DK159" s="30"/>
      <c r="DL159" s="29"/>
      <c r="DM159" s="30"/>
      <c r="DN159" s="29"/>
      <c r="DO159" s="30"/>
      <c r="DP159" s="29"/>
      <c r="DQ159" s="30"/>
      <c r="DR159" s="29"/>
      <c r="DS159" s="30"/>
      <c r="DT159" s="29"/>
      <c r="DU159" s="30"/>
      <c r="DV159" s="29"/>
      <c r="DW159" s="30"/>
      <c r="DX159" s="29"/>
      <c r="DY159" s="30"/>
      <c r="DZ159" s="29"/>
      <c r="EA159" s="30"/>
      <c r="EB159" s="29"/>
      <c r="EC159" s="30"/>
      <c r="ED159" s="29"/>
      <c r="EE159" s="30"/>
      <c r="EF159" s="29"/>
      <c r="EG159" s="30"/>
      <c r="EH159" s="29"/>
      <c r="EI159" s="30"/>
      <c r="EJ159" s="29"/>
      <c r="EK159" s="30"/>
      <c r="EL159" s="29"/>
      <c r="EM159" s="30"/>
      <c r="EN159" s="29"/>
      <c r="EO159" s="30"/>
      <c r="EP159" s="29"/>
      <c r="EQ159" s="30"/>
      <c r="ER159" s="29"/>
      <c r="ES159" s="30"/>
      <c r="ET159" s="28"/>
      <c r="EU159" s="30"/>
      <c r="EV159" s="29"/>
      <c r="EW159" s="30"/>
      <c r="EX159" s="29"/>
      <c r="EY159" s="30"/>
    </row>
    <row r="160" spans="1:155">
      <c r="A160" s="27"/>
      <c r="B160" s="29"/>
      <c r="C160" s="30"/>
      <c r="D160" s="29"/>
      <c r="E160" s="30"/>
      <c r="F160" s="29"/>
      <c r="G160" s="30"/>
      <c r="H160" s="29"/>
      <c r="I160" s="30"/>
      <c r="J160" s="29"/>
      <c r="K160" s="30"/>
      <c r="L160" s="29"/>
      <c r="M160" s="30"/>
      <c r="N160" s="29"/>
      <c r="O160" s="30"/>
      <c r="P160" s="29"/>
      <c r="Q160" s="30"/>
      <c r="R160" s="29"/>
      <c r="S160" s="30"/>
      <c r="T160" s="29"/>
      <c r="U160" s="30"/>
      <c r="V160" s="28"/>
      <c r="W160" s="30"/>
      <c r="X160" s="29"/>
      <c r="Y160" s="30"/>
      <c r="Z160" s="29"/>
      <c r="AA160" s="30"/>
      <c r="AB160" s="29"/>
      <c r="AC160" s="30"/>
      <c r="AD160" s="29"/>
      <c r="AE160" s="30"/>
      <c r="AF160" s="29"/>
      <c r="AG160" s="30"/>
      <c r="AH160" s="29"/>
      <c r="AI160" s="30"/>
      <c r="AJ160" s="29"/>
      <c r="AK160" s="30"/>
      <c r="AL160" s="29"/>
      <c r="AM160" s="30"/>
      <c r="AN160" s="29"/>
      <c r="AO160" s="30"/>
      <c r="AP160" s="29"/>
      <c r="AQ160" s="30"/>
      <c r="AR160" s="29"/>
      <c r="AS160" s="30"/>
      <c r="AT160" s="29"/>
      <c r="AU160" s="30"/>
      <c r="AV160" s="29"/>
      <c r="AW160" s="30"/>
      <c r="AX160" s="29"/>
      <c r="AY160" s="30"/>
      <c r="AZ160" s="29"/>
      <c r="BA160" s="30"/>
      <c r="BB160" s="29"/>
      <c r="BC160" s="30"/>
      <c r="BD160" s="29"/>
      <c r="BE160" s="30"/>
      <c r="BF160" s="29"/>
      <c r="BG160" s="30"/>
      <c r="BH160" s="29"/>
      <c r="BI160" s="30"/>
      <c r="BJ160" s="29"/>
      <c r="BK160" s="30"/>
      <c r="BL160" s="29"/>
      <c r="BM160" s="30"/>
      <c r="BN160" s="28"/>
      <c r="BO160" s="30"/>
      <c r="BP160" s="29"/>
      <c r="BQ160" s="30"/>
      <c r="BR160" s="29"/>
      <c r="BS160" s="30"/>
      <c r="BT160" s="29"/>
      <c r="BU160" s="30"/>
      <c r="BV160" s="28"/>
      <c r="BW160" s="30"/>
      <c r="BX160" s="29"/>
      <c r="BY160" s="30"/>
      <c r="BZ160" s="29"/>
      <c r="CA160" s="30"/>
      <c r="CB160" s="29"/>
      <c r="CC160" s="30"/>
      <c r="CD160" s="29"/>
      <c r="CE160" s="30"/>
      <c r="CF160" s="29"/>
      <c r="CG160" s="30"/>
      <c r="CH160" s="29"/>
      <c r="CI160" s="30"/>
      <c r="CJ160" s="29"/>
      <c r="CK160" s="30"/>
      <c r="CL160" s="29"/>
      <c r="CM160" s="30"/>
      <c r="CN160" s="29"/>
      <c r="CO160" s="30"/>
      <c r="CP160" s="29"/>
      <c r="CQ160" s="30"/>
      <c r="CR160" s="29"/>
      <c r="CS160" s="30"/>
      <c r="CT160" s="29"/>
      <c r="CU160" s="30"/>
      <c r="CV160" s="29"/>
      <c r="CW160" s="30"/>
      <c r="CX160" s="29"/>
      <c r="CY160" s="30"/>
      <c r="CZ160" s="28"/>
      <c r="DA160" s="30"/>
      <c r="DB160" s="29"/>
      <c r="DC160" s="30"/>
      <c r="DD160" s="29"/>
      <c r="DE160" s="30"/>
      <c r="DF160" s="29"/>
      <c r="DG160" s="30"/>
      <c r="DH160" s="29"/>
      <c r="DI160" s="30"/>
      <c r="DJ160" s="29"/>
      <c r="DK160" s="30"/>
      <c r="DL160" s="29"/>
      <c r="DM160" s="30"/>
      <c r="DN160" s="29"/>
      <c r="DO160" s="30"/>
      <c r="DP160" s="29"/>
      <c r="DQ160" s="30"/>
      <c r="DR160" s="29"/>
      <c r="DS160" s="30"/>
      <c r="DT160" s="29"/>
      <c r="DU160" s="30"/>
      <c r="DV160" s="29"/>
      <c r="DW160" s="30"/>
      <c r="DX160" s="29"/>
      <c r="DY160" s="30"/>
      <c r="DZ160" s="29"/>
      <c r="EA160" s="30"/>
      <c r="EB160" s="29"/>
      <c r="EC160" s="30"/>
      <c r="ED160" s="29"/>
      <c r="EE160" s="30"/>
      <c r="EF160" s="29"/>
      <c r="EG160" s="30"/>
      <c r="EH160" s="29"/>
      <c r="EI160" s="30"/>
      <c r="EJ160" s="29"/>
      <c r="EK160" s="30"/>
      <c r="EL160" s="29"/>
      <c r="EM160" s="30"/>
      <c r="EN160" s="29"/>
      <c r="EO160" s="30"/>
      <c r="EP160" s="29"/>
      <c r="EQ160" s="30"/>
      <c r="ER160" s="29"/>
      <c r="ES160" s="30"/>
      <c r="ET160" s="29"/>
      <c r="EU160" s="30"/>
      <c r="EV160" s="29"/>
      <c r="EW160" s="30"/>
      <c r="EX160" s="29"/>
      <c r="EY160" s="30"/>
    </row>
    <row r="161" spans="1:155">
      <c r="A161" s="27"/>
      <c r="B161" s="29"/>
      <c r="C161" s="30"/>
      <c r="D161" s="29"/>
      <c r="E161" s="30"/>
      <c r="F161" s="29"/>
      <c r="G161" s="30"/>
      <c r="H161" s="29"/>
      <c r="I161" s="30"/>
      <c r="J161" s="29"/>
      <c r="K161" s="30"/>
      <c r="L161" s="29"/>
      <c r="M161" s="30"/>
      <c r="N161" s="28"/>
      <c r="O161" s="30"/>
      <c r="P161" s="29"/>
      <c r="Q161" s="30"/>
      <c r="R161" s="29"/>
      <c r="S161" s="30"/>
      <c r="T161" s="29"/>
      <c r="U161" s="30"/>
      <c r="V161" s="28"/>
      <c r="W161" s="30"/>
      <c r="X161" s="29"/>
      <c r="Y161" s="30"/>
      <c r="Z161" s="29"/>
      <c r="AA161" s="30"/>
      <c r="AB161" s="29"/>
      <c r="AC161" s="30"/>
      <c r="AD161" s="29"/>
      <c r="AE161" s="30"/>
      <c r="AF161" s="29"/>
      <c r="AG161" s="30"/>
      <c r="AH161" s="29"/>
      <c r="AI161" s="30"/>
      <c r="AJ161" s="29"/>
      <c r="AK161" s="30"/>
      <c r="AL161" s="29"/>
      <c r="AM161" s="30"/>
      <c r="AN161" s="29"/>
      <c r="AO161" s="30"/>
      <c r="AP161" s="29"/>
      <c r="AQ161" s="30"/>
      <c r="AR161" s="29"/>
      <c r="AS161" s="30"/>
      <c r="AT161" s="29"/>
      <c r="AU161" s="30"/>
      <c r="AV161" s="29"/>
      <c r="AW161" s="30"/>
      <c r="AX161" s="29"/>
      <c r="AY161" s="30"/>
      <c r="AZ161" s="29"/>
      <c r="BA161" s="30"/>
      <c r="BB161" s="29"/>
      <c r="BC161" s="30"/>
      <c r="BD161" s="29"/>
      <c r="BE161" s="30"/>
      <c r="BF161" s="29"/>
      <c r="BG161" s="30"/>
      <c r="BH161" s="29"/>
      <c r="BI161" s="30"/>
      <c r="BJ161" s="29"/>
      <c r="BK161" s="30"/>
      <c r="BL161" s="29"/>
      <c r="BM161" s="30"/>
      <c r="BN161" s="29"/>
      <c r="BO161" s="30"/>
      <c r="BP161" s="29"/>
      <c r="BQ161" s="30"/>
      <c r="BR161" s="29"/>
      <c r="BS161" s="30"/>
      <c r="BT161" s="29"/>
      <c r="BU161" s="30"/>
      <c r="BV161" s="28"/>
      <c r="BW161" s="30"/>
      <c r="BX161" s="29"/>
      <c r="BY161" s="30"/>
      <c r="BZ161" s="29"/>
      <c r="CA161" s="30"/>
      <c r="CB161" s="29"/>
      <c r="CC161" s="30"/>
      <c r="CD161" s="29"/>
      <c r="CE161" s="30"/>
      <c r="CF161" s="29"/>
      <c r="CG161" s="30"/>
      <c r="CH161" s="29"/>
      <c r="CI161" s="30"/>
      <c r="CJ161" s="29"/>
      <c r="CK161" s="30"/>
      <c r="CL161" s="29"/>
      <c r="CM161" s="30"/>
      <c r="CN161" s="29"/>
      <c r="CO161" s="30"/>
      <c r="CP161" s="29"/>
      <c r="CQ161" s="30"/>
      <c r="CR161" s="29"/>
      <c r="CS161" s="30"/>
      <c r="CT161" s="29"/>
      <c r="CU161" s="30"/>
      <c r="CV161" s="29"/>
      <c r="CW161" s="30"/>
      <c r="CX161" s="29"/>
      <c r="CY161" s="30"/>
      <c r="CZ161" s="29"/>
      <c r="DA161" s="30"/>
      <c r="DB161" s="29"/>
      <c r="DC161" s="30"/>
      <c r="DD161" s="29"/>
      <c r="DE161" s="30"/>
      <c r="DF161" s="29"/>
      <c r="DG161" s="30"/>
      <c r="DH161" s="29"/>
      <c r="DI161" s="30"/>
      <c r="DJ161" s="29"/>
      <c r="DK161" s="30"/>
      <c r="DL161" s="29"/>
      <c r="DM161" s="30"/>
      <c r="DN161" s="29"/>
      <c r="DO161" s="30"/>
      <c r="DP161" s="29"/>
      <c r="DQ161" s="30"/>
      <c r="DR161" s="29"/>
      <c r="DS161" s="30"/>
      <c r="DT161" s="29"/>
      <c r="DU161" s="30"/>
      <c r="DV161" s="29"/>
      <c r="DW161" s="30"/>
      <c r="DX161" s="29"/>
      <c r="DY161" s="30"/>
      <c r="DZ161" s="29"/>
      <c r="EA161" s="30"/>
      <c r="EB161" s="29"/>
      <c r="EC161" s="30"/>
      <c r="ED161" s="29"/>
      <c r="EE161" s="30"/>
      <c r="EF161" s="29"/>
      <c r="EG161" s="30"/>
      <c r="EH161" s="29"/>
      <c r="EI161" s="30"/>
      <c r="EJ161" s="29"/>
      <c r="EK161" s="30"/>
      <c r="EL161" s="29"/>
      <c r="EM161" s="30"/>
      <c r="EN161" s="29"/>
      <c r="EO161" s="30"/>
      <c r="EP161" s="29"/>
      <c r="EQ161" s="30"/>
      <c r="ER161" s="29"/>
      <c r="ES161" s="30"/>
      <c r="ET161" s="29"/>
      <c r="EU161" s="30"/>
      <c r="EV161" s="29"/>
      <c r="EW161" s="30"/>
      <c r="EX161" s="29"/>
      <c r="EY161" s="30"/>
    </row>
    <row r="162" spans="1:155">
      <c r="A162" s="27"/>
      <c r="B162" s="29"/>
      <c r="C162" s="30"/>
      <c r="D162" s="29"/>
      <c r="E162" s="30"/>
      <c r="F162" s="29"/>
      <c r="G162" s="30"/>
      <c r="H162" s="29"/>
      <c r="I162" s="30"/>
      <c r="J162" s="29"/>
      <c r="K162" s="30"/>
      <c r="L162" s="29"/>
      <c r="M162" s="30"/>
      <c r="N162" s="29"/>
      <c r="O162" s="30"/>
      <c r="P162" s="29"/>
      <c r="Q162" s="30"/>
      <c r="R162" s="29"/>
      <c r="S162" s="30"/>
      <c r="T162" s="29"/>
      <c r="U162" s="30"/>
      <c r="V162" s="28"/>
      <c r="W162" s="30"/>
      <c r="X162" s="29"/>
      <c r="Y162" s="30"/>
      <c r="Z162" s="29"/>
      <c r="AA162" s="30"/>
      <c r="AB162" s="29"/>
      <c r="AC162" s="30"/>
      <c r="AD162" s="29"/>
      <c r="AE162" s="30"/>
      <c r="AF162" s="29"/>
      <c r="AG162" s="30"/>
      <c r="AH162" s="29"/>
      <c r="AI162" s="30"/>
      <c r="AJ162" s="29"/>
      <c r="AK162" s="30"/>
      <c r="AL162" s="29"/>
      <c r="AM162" s="30"/>
      <c r="AN162" s="29"/>
      <c r="AO162" s="30"/>
      <c r="AP162" s="29"/>
      <c r="AQ162" s="30"/>
      <c r="AR162" s="29"/>
      <c r="AS162" s="30"/>
      <c r="AT162" s="29"/>
      <c r="AU162" s="30"/>
      <c r="AV162" s="29"/>
      <c r="AW162" s="30"/>
      <c r="AX162" s="29"/>
      <c r="AY162" s="30"/>
      <c r="AZ162" s="29"/>
      <c r="BA162" s="30"/>
      <c r="BB162" s="29"/>
      <c r="BC162" s="30"/>
      <c r="BD162" s="29"/>
      <c r="BE162" s="30"/>
      <c r="BF162" s="29"/>
      <c r="BG162" s="30"/>
      <c r="BH162" s="29"/>
      <c r="BI162" s="30"/>
      <c r="BJ162" s="29"/>
      <c r="BK162" s="30"/>
      <c r="BL162" s="29"/>
      <c r="BM162" s="30"/>
      <c r="BN162" s="29"/>
      <c r="BO162" s="30"/>
      <c r="BP162" s="29"/>
      <c r="BQ162" s="30"/>
      <c r="BR162" s="29"/>
      <c r="BS162" s="30"/>
      <c r="BT162" s="29"/>
      <c r="BU162" s="30"/>
      <c r="BV162" s="29"/>
      <c r="BW162" s="30"/>
      <c r="BX162" s="29"/>
      <c r="BY162" s="30"/>
      <c r="BZ162" s="29"/>
      <c r="CA162" s="30"/>
      <c r="CB162" s="29"/>
      <c r="CC162" s="30"/>
      <c r="CD162" s="29"/>
      <c r="CE162" s="30"/>
      <c r="CF162" s="29"/>
      <c r="CG162" s="30"/>
      <c r="CH162" s="29"/>
      <c r="CI162" s="30"/>
      <c r="CJ162" s="29"/>
      <c r="CK162" s="30"/>
      <c r="CL162" s="29"/>
      <c r="CM162" s="30"/>
      <c r="CN162" s="29"/>
      <c r="CO162" s="30"/>
      <c r="CP162" s="29"/>
      <c r="CQ162" s="30"/>
      <c r="CR162" s="29"/>
      <c r="CS162" s="30"/>
      <c r="CT162" s="29"/>
      <c r="CU162" s="30"/>
      <c r="CV162" s="29"/>
      <c r="CW162" s="30"/>
      <c r="CX162" s="29"/>
      <c r="CY162" s="30"/>
      <c r="CZ162" s="29"/>
      <c r="DA162" s="30"/>
      <c r="DB162" s="29"/>
      <c r="DC162" s="30"/>
      <c r="DD162" s="29"/>
      <c r="DE162" s="30"/>
      <c r="DF162" s="29"/>
      <c r="DG162" s="30"/>
      <c r="DH162" s="29"/>
      <c r="DI162" s="30"/>
      <c r="DJ162" s="29"/>
      <c r="DK162" s="30"/>
      <c r="DL162" s="29"/>
      <c r="DM162" s="30"/>
      <c r="DN162" s="29"/>
      <c r="DO162" s="30"/>
      <c r="DP162" s="29"/>
      <c r="DQ162" s="30"/>
      <c r="DR162" s="29"/>
      <c r="DS162" s="30"/>
      <c r="DT162" s="29"/>
      <c r="DU162" s="30"/>
      <c r="DV162" s="29"/>
      <c r="DW162" s="30"/>
      <c r="DX162" s="29"/>
      <c r="DY162" s="30"/>
      <c r="DZ162" s="29"/>
      <c r="EA162" s="30"/>
      <c r="EB162" s="29"/>
      <c r="EC162" s="30"/>
      <c r="ED162" s="29"/>
      <c r="EE162" s="30"/>
      <c r="EF162" s="29"/>
      <c r="EG162" s="30"/>
      <c r="EH162" s="29"/>
      <c r="EI162" s="30"/>
      <c r="EJ162" s="29"/>
      <c r="EK162" s="30"/>
      <c r="EL162" s="29"/>
      <c r="EM162" s="30"/>
      <c r="EN162" s="29"/>
      <c r="EO162" s="30"/>
      <c r="EP162" s="29"/>
      <c r="EQ162" s="30"/>
      <c r="ER162" s="29"/>
      <c r="ES162" s="30"/>
      <c r="ET162" s="28"/>
      <c r="EU162" s="30"/>
      <c r="EV162" s="29"/>
      <c r="EW162" s="30"/>
      <c r="EX162" s="29"/>
      <c r="EY162" s="30"/>
    </row>
    <row r="163" spans="1:155">
      <c r="A163" s="27"/>
      <c r="B163" s="29"/>
      <c r="C163" s="30"/>
      <c r="D163" s="29"/>
      <c r="E163" s="30"/>
      <c r="F163" s="29"/>
      <c r="G163" s="30"/>
      <c r="H163" s="29"/>
      <c r="I163" s="30"/>
      <c r="J163" s="29"/>
      <c r="K163" s="30"/>
      <c r="L163" s="29"/>
      <c r="M163" s="30"/>
      <c r="N163" s="29"/>
      <c r="O163" s="30"/>
      <c r="P163" s="29"/>
      <c r="Q163" s="30"/>
      <c r="R163" s="29"/>
      <c r="S163" s="30"/>
      <c r="T163" s="29"/>
      <c r="U163" s="30"/>
      <c r="V163" s="28"/>
      <c r="W163" s="30"/>
      <c r="X163" s="28"/>
      <c r="Y163" s="30"/>
      <c r="Z163" s="29"/>
      <c r="AA163" s="30"/>
      <c r="AB163" s="29"/>
      <c r="AC163" s="30"/>
      <c r="AD163" s="29"/>
      <c r="AE163" s="30"/>
      <c r="AF163" s="29"/>
      <c r="AG163" s="30"/>
      <c r="AH163" s="29"/>
      <c r="AI163" s="30"/>
      <c r="AJ163" s="29"/>
      <c r="AK163" s="30"/>
      <c r="AL163" s="29"/>
      <c r="AM163" s="30"/>
      <c r="AN163" s="29"/>
      <c r="AO163" s="30"/>
      <c r="AP163" s="29"/>
      <c r="AQ163" s="30"/>
      <c r="AR163" s="29"/>
      <c r="AS163" s="30"/>
      <c r="AT163" s="29"/>
      <c r="AU163" s="30"/>
      <c r="AV163" s="29"/>
      <c r="AW163" s="30"/>
      <c r="AX163" s="29"/>
      <c r="AY163" s="30"/>
      <c r="AZ163" s="29"/>
      <c r="BA163" s="30"/>
      <c r="BB163" s="29"/>
      <c r="BC163" s="30"/>
      <c r="BD163" s="29"/>
      <c r="BE163" s="30"/>
      <c r="BF163" s="29"/>
      <c r="BG163" s="30"/>
      <c r="BH163" s="29"/>
      <c r="BI163" s="30"/>
      <c r="BJ163" s="29"/>
      <c r="BK163" s="30"/>
      <c r="BL163" s="29"/>
      <c r="BM163" s="30"/>
      <c r="BN163" s="29"/>
      <c r="BO163" s="30"/>
      <c r="BP163" s="29"/>
      <c r="BQ163" s="30"/>
      <c r="BR163" s="29"/>
      <c r="BS163" s="30"/>
      <c r="BT163" s="29"/>
      <c r="BU163" s="30"/>
      <c r="BV163" s="29"/>
      <c r="BW163" s="30"/>
      <c r="BX163" s="29"/>
      <c r="BY163" s="30"/>
      <c r="BZ163" s="29"/>
      <c r="CA163" s="30"/>
      <c r="CB163" s="29"/>
      <c r="CC163" s="30"/>
      <c r="CD163" s="29"/>
      <c r="CE163" s="30"/>
      <c r="CF163" s="29"/>
      <c r="CG163" s="30"/>
      <c r="CH163" s="29"/>
      <c r="CI163" s="30"/>
      <c r="CJ163" s="29"/>
      <c r="CK163" s="30"/>
      <c r="CL163" s="29"/>
      <c r="CM163" s="30"/>
      <c r="CN163" s="29"/>
      <c r="CO163" s="30"/>
      <c r="CP163" s="29"/>
      <c r="CQ163" s="30"/>
      <c r="CR163" s="29"/>
      <c r="CS163" s="30"/>
      <c r="CT163" s="29"/>
      <c r="CU163" s="30"/>
      <c r="CV163" s="29"/>
      <c r="CW163" s="30"/>
      <c r="CX163" s="29"/>
      <c r="CY163" s="30"/>
      <c r="CZ163" s="29"/>
      <c r="DA163" s="30"/>
      <c r="DB163" s="29"/>
      <c r="DC163" s="30"/>
      <c r="DD163" s="29"/>
      <c r="DE163" s="30"/>
      <c r="DF163" s="29"/>
      <c r="DG163" s="30"/>
      <c r="DH163" s="29"/>
      <c r="DI163" s="30"/>
      <c r="DJ163" s="29"/>
      <c r="DK163" s="30"/>
      <c r="DL163" s="29"/>
      <c r="DM163" s="30"/>
      <c r="DN163" s="29"/>
      <c r="DO163" s="30"/>
      <c r="DP163" s="29"/>
      <c r="DQ163" s="30"/>
      <c r="DR163" s="29"/>
      <c r="DS163" s="30"/>
      <c r="DT163" s="29"/>
      <c r="DU163" s="30"/>
      <c r="DV163" s="29"/>
      <c r="DW163" s="30"/>
      <c r="DX163" s="29"/>
      <c r="DY163" s="30"/>
      <c r="DZ163" s="29"/>
      <c r="EA163" s="30"/>
      <c r="EB163" s="29"/>
      <c r="EC163" s="30"/>
      <c r="ED163" s="29"/>
      <c r="EE163" s="30"/>
      <c r="EF163" s="29"/>
      <c r="EG163" s="30"/>
      <c r="EH163" s="29"/>
      <c r="EI163" s="30"/>
      <c r="EJ163" s="29"/>
      <c r="EK163" s="30"/>
      <c r="EL163" s="29"/>
      <c r="EM163" s="30"/>
      <c r="EN163" s="29"/>
      <c r="EO163" s="30"/>
      <c r="EP163" s="29"/>
      <c r="EQ163" s="30"/>
      <c r="ER163" s="29"/>
      <c r="ES163" s="30"/>
      <c r="ET163" s="29"/>
      <c r="EU163" s="30"/>
      <c r="EV163" s="29"/>
      <c r="EW163" s="30"/>
      <c r="EX163" s="29"/>
      <c r="EY163" s="30"/>
    </row>
    <row r="164" spans="1:155">
      <c r="A164" s="27"/>
      <c r="B164" s="29"/>
      <c r="C164" s="30"/>
      <c r="D164" s="29"/>
      <c r="E164" s="30"/>
      <c r="F164" s="29"/>
      <c r="G164" s="30"/>
      <c r="H164" s="29"/>
      <c r="I164" s="30"/>
      <c r="J164" s="29"/>
      <c r="K164" s="30"/>
      <c r="L164" s="29"/>
      <c r="M164" s="30"/>
      <c r="N164" s="28"/>
      <c r="O164" s="30"/>
      <c r="P164" s="29"/>
      <c r="Q164" s="30"/>
      <c r="R164" s="29"/>
      <c r="S164" s="30"/>
      <c r="T164" s="29"/>
      <c r="U164" s="30"/>
      <c r="V164" s="28"/>
      <c r="W164" s="30"/>
      <c r="X164" s="29"/>
      <c r="Y164" s="30"/>
      <c r="Z164" s="29"/>
      <c r="AA164" s="30"/>
      <c r="AB164" s="29"/>
      <c r="AC164" s="30"/>
      <c r="AD164" s="29"/>
      <c r="AE164" s="30"/>
      <c r="AF164" s="29"/>
      <c r="AG164" s="30"/>
      <c r="AH164" s="29"/>
      <c r="AI164" s="30"/>
      <c r="AJ164" s="29"/>
      <c r="AK164" s="30"/>
      <c r="AL164" s="29"/>
      <c r="AM164" s="30"/>
      <c r="AN164" s="29"/>
      <c r="AO164" s="30"/>
      <c r="AP164" s="29"/>
      <c r="AQ164" s="30"/>
      <c r="AR164" s="29"/>
      <c r="AS164" s="30"/>
      <c r="AT164" s="29"/>
      <c r="AU164" s="30"/>
      <c r="AV164" s="29"/>
      <c r="AW164" s="30"/>
      <c r="AX164" s="29"/>
      <c r="AY164" s="30"/>
      <c r="AZ164" s="29"/>
      <c r="BA164" s="30"/>
      <c r="BB164" s="29"/>
      <c r="BC164" s="30"/>
      <c r="BD164" s="29"/>
      <c r="BE164" s="30"/>
      <c r="BF164" s="29"/>
      <c r="BG164" s="30"/>
      <c r="BH164" s="29"/>
      <c r="BI164" s="30"/>
      <c r="BJ164" s="29"/>
      <c r="BK164" s="30"/>
      <c r="BL164" s="29"/>
      <c r="BM164" s="30"/>
      <c r="BN164" s="29"/>
      <c r="BO164" s="30"/>
      <c r="BP164" s="29"/>
      <c r="BQ164" s="30"/>
      <c r="BR164" s="29"/>
      <c r="BS164" s="30"/>
      <c r="BT164" s="29"/>
      <c r="BU164" s="30"/>
      <c r="BV164" s="28"/>
      <c r="BW164" s="30"/>
      <c r="BX164" s="29"/>
      <c r="BY164" s="30"/>
      <c r="BZ164" s="29"/>
      <c r="CA164" s="30"/>
      <c r="CB164" s="29"/>
      <c r="CC164" s="30"/>
      <c r="CD164" s="29"/>
      <c r="CE164" s="30"/>
      <c r="CF164" s="29"/>
      <c r="CG164" s="30"/>
      <c r="CH164" s="29"/>
      <c r="CI164" s="30"/>
      <c r="CJ164" s="29"/>
      <c r="CK164" s="30"/>
      <c r="CL164" s="29"/>
      <c r="CM164" s="30"/>
      <c r="CN164" s="29"/>
      <c r="CO164" s="30"/>
      <c r="CP164" s="29"/>
      <c r="CQ164" s="30"/>
      <c r="CR164" s="29"/>
      <c r="CS164" s="30"/>
      <c r="CT164" s="29"/>
      <c r="CU164" s="30"/>
      <c r="CV164" s="29"/>
      <c r="CW164" s="30"/>
      <c r="CX164" s="29"/>
      <c r="CY164" s="30"/>
      <c r="CZ164" s="29"/>
      <c r="DA164" s="30"/>
      <c r="DB164" s="29"/>
      <c r="DC164" s="30"/>
      <c r="DD164" s="29"/>
      <c r="DE164" s="30"/>
      <c r="DF164" s="29"/>
      <c r="DG164" s="30"/>
      <c r="DH164" s="29"/>
      <c r="DI164" s="30"/>
      <c r="DJ164" s="29"/>
      <c r="DK164" s="30"/>
      <c r="DL164" s="29"/>
      <c r="DM164" s="30"/>
      <c r="DN164" s="29"/>
      <c r="DO164" s="30"/>
      <c r="DP164" s="29"/>
      <c r="DQ164" s="30"/>
      <c r="DR164" s="29"/>
      <c r="DS164" s="30"/>
      <c r="DT164" s="29"/>
      <c r="DU164" s="30"/>
      <c r="DV164" s="29"/>
      <c r="DW164" s="30"/>
      <c r="DX164" s="29"/>
      <c r="DY164" s="30"/>
      <c r="DZ164" s="29"/>
      <c r="EA164" s="30"/>
      <c r="EB164" s="29"/>
      <c r="EC164" s="30"/>
      <c r="ED164" s="29"/>
      <c r="EE164" s="30"/>
      <c r="EF164" s="29"/>
      <c r="EG164" s="30"/>
      <c r="EH164" s="29"/>
      <c r="EI164" s="30"/>
      <c r="EJ164" s="29"/>
      <c r="EK164" s="30"/>
      <c r="EL164" s="29"/>
      <c r="EM164" s="30"/>
      <c r="EN164" s="29"/>
      <c r="EO164" s="30"/>
      <c r="EP164" s="29"/>
      <c r="EQ164" s="30"/>
      <c r="ER164" s="29"/>
      <c r="ES164" s="30"/>
      <c r="ET164" s="29"/>
      <c r="EU164" s="30"/>
      <c r="EV164" s="29"/>
      <c r="EW164" s="30"/>
      <c r="EX164" s="29"/>
      <c r="EY164" s="30"/>
    </row>
    <row r="165" spans="1:155">
      <c r="A165" s="27"/>
      <c r="B165" s="29"/>
      <c r="C165" s="30"/>
      <c r="D165" s="29"/>
      <c r="E165" s="30"/>
      <c r="F165" s="29"/>
      <c r="G165" s="30"/>
      <c r="H165" s="29"/>
      <c r="I165" s="30"/>
      <c r="J165" s="29"/>
      <c r="K165" s="30"/>
      <c r="L165" s="29"/>
      <c r="M165" s="30"/>
      <c r="N165" s="29"/>
      <c r="O165" s="30"/>
      <c r="P165" s="29"/>
      <c r="Q165" s="30"/>
      <c r="R165" s="29"/>
      <c r="S165" s="30"/>
      <c r="T165" s="29"/>
      <c r="U165" s="30"/>
      <c r="V165" s="28"/>
      <c r="W165" s="30"/>
      <c r="X165" s="29"/>
      <c r="Y165" s="30"/>
      <c r="Z165" s="29"/>
      <c r="AA165" s="30"/>
      <c r="AB165" s="29"/>
      <c r="AC165" s="30"/>
      <c r="AD165" s="29"/>
      <c r="AE165" s="30"/>
      <c r="AF165" s="29"/>
      <c r="AG165" s="30"/>
      <c r="AH165" s="29"/>
      <c r="AI165" s="30"/>
      <c r="AJ165" s="29"/>
      <c r="AK165" s="30"/>
      <c r="AL165" s="29"/>
      <c r="AM165" s="30"/>
      <c r="AN165" s="29"/>
      <c r="AO165" s="30"/>
      <c r="AP165" s="29"/>
      <c r="AQ165" s="30"/>
      <c r="AR165" s="29"/>
      <c r="AS165" s="30"/>
      <c r="AT165" s="29"/>
      <c r="AU165" s="30"/>
      <c r="AV165" s="29"/>
      <c r="AW165" s="30"/>
      <c r="AX165" s="29"/>
      <c r="AY165" s="30"/>
      <c r="AZ165" s="29"/>
      <c r="BA165" s="30"/>
      <c r="BB165" s="29"/>
      <c r="BC165" s="30"/>
      <c r="BD165" s="29"/>
      <c r="BE165" s="30"/>
      <c r="BF165" s="29"/>
      <c r="BG165" s="30"/>
      <c r="BH165" s="29"/>
      <c r="BI165" s="30"/>
      <c r="BJ165" s="29"/>
      <c r="BK165" s="30"/>
      <c r="BL165" s="29"/>
      <c r="BM165" s="30"/>
      <c r="BN165" s="29"/>
      <c r="BO165" s="30"/>
      <c r="BP165" s="29"/>
      <c r="BQ165" s="30"/>
      <c r="BR165" s="29"/>
      <c r="BS165" s="30"/>
      <c r="BT165" s="29"/>
      <c r="BU165" s="30"/>
      <c r="BV165" s="29"/>
      <c r="BW165" s="30"/>
      <c r="BX165" s="29"/>
      <c r="BY165" s="30"/>
      <c r="BZ165" s="29"/>
      <c r="CA165" s="30"/>
      <c r="CB165" s="29"/>
      <c r="CC165" s="30"/>
      <c r="CD165" s="29"/>
      <c r="CE165" s="30"/>
      <c r="CF165" s="29"/>
      <c r="CG165" s="30"/>
      <c r="CH165" s="29"/>
      <c r="CI165" s="30"/>
      <c r="CJ165" s="29"/>
      <c r="CK165" s="30"/>
      <c r="CL165" s="29"/>
      <c r="CM165" s="30"/>
      <c r="CN165" s="29"/>
      <c r="CO165" s="30"/>
      <c r="CP165" s="29"/>
      <c r="CQ165" s="30"/>
      <c r="CR165" s="29"/>
      <c r="CS165" s="30"/>
      <c r="CT165" s="29"/>
      <c r="CU165" s="30"/>
      <c r="CV165" s="29"/>
      <c r="CW165" s="30"/>
      <c r="CX165" s="29"/>
      <c r="CY165" s="30"/>
      <c r="CZ165" s="29"/>
      <c r="DA165" s="30"/>
      <c r="DB165" s="29"/>
      <c r="DC165" s="30"/>
      <c r="DD165" s="29"/>
      <c r="DE165" s="30"/>
      <c r="DF165" s="29"/>
      <c r="DG165" s="30"/>
      <c r="DH165" s="29"/>
      <c r="DI165" s="30"/>
      <c r="DJ165" s="29"/>
      <c r="DK165" s="30"/>
      <c r="DL165" s="29"/>
      <c r="DM165" s="30"/>
      <c r="DN165" s="29"/>
      <c r="DO165" s="30"/>
      <c r="DP165" s="29"/>
      <c r="DQ165" s="30"/>
      <c r="DR165" s="29"/>
      <c r="DS165" s="30"/>
      <c r="DT165" s="29"/>
      <c r="DU165" s="30"/>
      <c r="DV165" s="29"/>
      <c r="DW165" s="30"/>
      <c r="DX165" s="29"/>
      <c r="DY165" s="30"/>
      <c r="DZ165" s="29"/>
      <c r="EA165" s="30"/>
      <c r="EB165" s="29"/>
      <c r="EC165" s="30"/>
      <c r="ED165" s="29"/>
      <c r="EE165" s="30"/>
      <c r="EF165" s="29"/>
      <c r="EG165" s="30"/>
      <c r="EH165" s="29"/>
      <c r="EI165" s="30"/>
      <c r="EJ165" s="29"/>
      <c r="EK165" s="30"/>
      <c r="EL165" s="29"/>
      <c r="EM165" s="30"/>
      <c r="EN165" s="29"/>
      <c r="EO165" s="30"/>
      <c r="EP165" s="29"/>
      <c r="EQ165" s="30"/>
      <c r="ER165" s="29"/>
      <c r="ES165" s="30"/>
      <c r="ET165" s="29"/>
      <c r="EU165" s="30"/>
      <c r="EV165" s="29"/>
      <c r="EW165" s="30"/>
      <c r="EX165" s="29"/>
      <c r="EY165" s="30"/>
    </row>
    <row r="166" spans="1:155">
      <c r="A166" s="27"/>
      <c r="B166" s="29"/>
      <c r="C166" s="30"/>
      <c r="D166" s="29"/>
      <c r="E166" s="30"/>
      <c r="F166" s="29"/>
      <c r="G166" s="30"/>
      <c r="H166" s="29"/>
      <c r="I166" s="30"/>
      <c r="J166" s="29"/>
      <c r="K166" s="30"/>
      <c r="L166" s="29"/>
      <c r="M166" s="30"/>
      <c r="N166" s="29"/>
      <c r="O166" s="30"/>
      <c r="P166" s="29"/>
      <c r="Q166" s="30"/>
      <c r="R166" s="29"/>
      <c r="S166" s="30"/>
      <c r="T166" s="29"/>
      <c r="U166" s="30"/>
      <c r="V166" s="28"/>
      <c r="W166" s="30"/>
      <c r="X166" s="29"/>
      <c r="Y166" s="30"/>
      <c r="Z166" s="29"/>
      <c r="AA166" s="30"/>
      <c r="AB166" s="29"/>
      <c r="AC166" s="30"/>
      <c r="AD166" s="29"/>
      <c r="AE166" s="30"/>
      <c r="AF166" s="29"/>
      <c r="AG166" s="30"/>
      <c r="AH166" s="29"/>
      <c r="AI166" s="30"/>
      <c r="AJ166" s="29"/>
      <c r="AK166" s="30"/>
      <c r="AL166" s="29"/>
      <c r="AM166" s="30"/>
      <c r="AN166" s="29"/>
      <c r="AO166" s="30"/>
      <c r="AP166" s="29"/>
      <c r="AQ166" s="30"/>
      <c r="AR166" s="29"/>
      <c r="AS166" s="30"/>
      <c r="AT166" s="29"/>
      <c r="AU166" s="30"/>
      <c r="AV166" s="29"/>
      <c r="AW166" s="30"/>
      <c r="AX166" s="29"/>
      <c r="AY166" s="30"/>
      <c r="AZ166" s="29"/>
      <c r="BA166" s="30"/>
      <c r="BB166" s="29"/>
      <c r="BC166" s="30"/>
      <c r="BD166" s="29"/>
      <c r="BE166" s="30"/>
      <c r="BF166" s="29"/>
      <c r="BG166" s="30"/>
      <c r="BH166" s="29"/>
      <c r="BI166" s="30"/>
      <c r="BJ166" s="29"/>
      <c r="BK166" s="30"/>
      <c r="BL166" s="29"/>
      <c r="BM166" s="30"/>
      <c r="BN166" s="29"/>
      <c r="BO166" s="30"/>
      <c r="BP166" s="29"/>
      <c r="BQ166" s="30"/>
      <c r="BR166" s="29"/>
      <c r="BS166" s="30"/>
      <c r="BT166" s="29"/>
      <c r="BU166" s="30"/>
      <c r="BV166" s="28"/>
      <c r="BW166" s="30"/>
      <c r="BX166" s="29"/>
      <c r="BY166" s="30"/>
      <c r="BZ166" s="29"/>
      <c r="CA166" s="30"/>
      <c r="CB166" s="29"/>
      <c r="CC166" s="30"/>
      <c r="CD166" s="29"/>
      <c r="CE166" s="30"/>
      <c r="CF166" s="29"/>
      <c r="CG166" s="30"/>
      <c r="CH166" s="29"/>
      <c r="CI166" s="30"/>
      <c r="CJ166" s="29"/>
      <c r="CK166" s="30"/>
      <c r="CL166" s="29"/>
      <c r="CM166" s="30"/>
      <c r="CN166" s="29"/>
      <c r="CO166" s="30"/>
      <c r="CP166" s="29"/>
      <c r="CQ166" s="30"/>
      <c r="CR166" s="29"/>
      <c r="CS166" s="30"/>
      <c r="CT166" s="29"/>
      <c r="CU166" s="30"/>
      <c r="CV166" s="29"/>
      <c r="CW166" s="30"/>
      <c r="CX166" s="29"/>
      <c r="CY166" s="30"/>
      <c r="CZ166" s="29"/>
      <c r="DA166" s="30"/>
      <c r="DB166" s="29"/>
      <c r="DC166" s="30"/>
      <c r="DD166" s="29"/>
      <c r="DE166" s="30"/>
      <c r="DF166" s="29"/>
      <c r="DG166" s="30"/>
      <c r="DH166" s="29"/>
      <c r="DI166" s="30"/>
      <c r="DJ166" s="29"/>
      <c r="DK166" s="30"/>
      <c r="DL166" s="29"/>
      <c r="DM166" s="30"/>
      <c r="DN166" s="29"/>
      <c r="DO166" s="30"/>
      <c r="DP166" s="29"/>
      <c r="DQ166" s="30"/>
      <c r="DR166" s="29"/>
      <c r="DS166" s="30"/>
      <c r="DT166" s="29"/>
      <c r="DU166" s="30"/>
      <c r="DV166" s="29"/>
      <c r="DW166" s="30"/>
      <c r="DX166" s="29"/>
      <c r="DY166" s="30"/>
      <c r="DZ166" s="29"/>
      <c r="EA166" s="30"/>
      <c r="EB166" s="29"/>
      <c r="EC166" s="30"/>
      <c r="ED166" s="29"/>
      <c r="EE166" s="30"/>
      <c r="EF166" s="28"/>
      <c r="EG166" s="30"/>
      <c r="EH166" s="29"/>
      <c r="EI166" s="30"/>
      <c r="EJ166" s="29"/>
      <c r="EK166" s="30"/>
      <c r="EL166" s="29"/>
      <c r="EM166" s="30"/>
      <c r="EN166" s="29"/>
      <c r="EO166" s="30"/>
      <c r="EP166" s="29"/>
      <c r="EQ166" s="30"/>
      <c r="ER166" s="29"/>
      <c r="ES166" s="30"/>
      <c r="ET166" s="29"/>
      <c r="EU166" s="30"/>
      <c r="EV166" s="29"/>
      <c r="EW166" s="30"/>
      <c r="EX166" s="29"/>
      <c r="EY166" s="30"/>
    </row>
    <row r="167" spans="1:155">
      <c r="A167" s="27"/>
      <c r="B167" s="29"/>
      <c r="C167" s="29"/>
      <c r="D167" s="29"/>
      <c r="E167" s="30"/>
      <c r="F167" s="29"/>
      <c r="G167" s="30"/>
      <c r="H167" s="29"/>
      <c r="I167" s="30"/>
      <c r="J167" s="29"/>
      <c r="K167" s="30"/>
      <c r="L167" s="29"/>
      <c r="M167" s="30"/>
      <c r="N167" s="29"/>
      <c r="O167" s="30"/>
      <c r="P167" s="29"/>
      <c r="Q167" s="30"/>
      <c r="R167" s="29"/>
      <c r="S167" s="30"/>
      <c r="T167" s="29"/>
      <c r="U167" s="30"/>
      <c r="V167" s="28"/>
      <c r="W167" s="30"/>
      <c r="X167" s="29"/>
      <c r="Y167" s="30"/>
      <c r="Z167" s="29"/>
      <c r="AA167" s="30"/>
      <c r="AB167" s="29"/>
      <c r="AC167" s="30"/>
      <c r="AD167" s="29"/>
      <c r="AE167" s="30"/>
      <c r="AF167" s="29"/>
      <c r="AG167" s="30"/>
      <c r="AH167" s="29"/>
      <c r="AI167" s="30"/>
      <c r="AJ167" s="29"/>
      <c r="AK167" s="30"/>
      <c r="AL167" s="29"/>
      <c r="AM167" s="30"/>
      <c r="AN167" s="29"/>
      <c r="AO167" s="30"/>
      <c r="AP167" s="29"/>
      <c r="AQ167" s="30"/>
      <c r="AR167" s="29"/>
      <c r="AS167" s="30"/>
      <c r="AT167" s="29"/>
      <c r="AU167" s="30"/>
      <c r="AV167" s="29"/>
      <c r="AW167" s="30"/>
      <c r="AX167" s="29"/>
      <c r="AY167" s="30"/>
      <c r="AZ167" s="29"/>
      <c r="BA167" s="30"/>
      <c r="BB167" s="29"/>
      <c r="BC167" s="30"/>
      <c r="BD167" s="29"/>
      <c r="BE167" s="30"/>
      <c r="BF167" s="29"/>
      <c r="BG167" s="30"/>
      <c r="BH167" s="29"/>
      <c r="BI167" s="30"/>
      <c r="BJ167" s="29"/>
      <c r="BK167" s="30"/>
      <c r="BL167" s="29"/>
      <c r="BM167" s="30"/>
      <c r="BN167" s="29"/>
      <c r="BO167" s="30"/>
      <c r="BP167" s="29"/>
      <c r="BQ167" s="30"/>
      <c r="BR167" s="29"/>
      <c r="BS167" s="30"/>
      <c r="BT167" s="29"/>
      <c r="BU167" s="30"/>
      <c r="BV167" s="29"/>
      <c r="BW167" s="30"/>
      <c r="BX167" s="29"/>
      <c r="BY167" s="30"/>
      <c r="BZ167" s="29"/>
      <c r="CA167" s="30"/>
      <c r="CB167" s="29"/>
      <c r="CC167" s="30"/>
      <c r="CD167" s="29"/>
      <c r="CE167" s="30"/>
      <c r="CF167" s="29"/>
      <c r="CG167" s="30"/>
      <c r="CH167" s="29"/>
      <c r="CI167" s="30"/>
      <c r="CJ167" s="29"/>
      <c r="CK167" s="30"/>
      <c r="CL167" s="29"/>
      <c r="CM167" s="30"/>
      <c r="CN167" s="29"/>
      <c r="CO167" s="30"/>
      <c r="CP167" s="29"/>
      <c r="CQ167" s="30"/>
      <c r="CR167" s="29"/>
      <c r="CS167" s="30"/>
      <c r="CT167" s="29"/>
      <c r="CU167" s="30"/>
      <c r="CV167" s="29"/>
      <c r="CW167" s="30"/>
      <c r="CX167" s="29"/>
      <c r="CY167" s="30"/>
      <c r="CZ167" s="29"/>
      <c r="DA167" s="30"/>
      <c r="DB167" s="29"/>
      <c r="DC167" s="30"/>
      <c r="DD167" s="29"/>
      <c r="DE167" s="30"/>
      <c r="DF167" s="29"/>
      <c r="DG167" s="30"/>
      <c r="DH167" s="29"/>
      <c r="DI167" s="30"/>
      <c r="DJ167" s="29"/>
      <c r="DK167" s="30"/>
      <c r="DL167" s="29"/>
      <c r="DM167" s="30"/>
      <c r="DN167" s="29"/>
      <c r="DO167" s="30"/>
      <c r="DP167" s="29"/>
      <c r="DQ167" s="30"/>
      <c r="DR167" s="29"/>
      <c r="DS167" s="30"/>
      <c r="DT167" s="29"/>
      <c r="DU167" s="30"/>
      <c r="DV167" s="29"/>
      <c r="DW167" s="30"/>
      <c r="DX167" s="29"/>
      <c r="DY167" s="30"/>
      <c r="DZ167" s="29"/>
      <c r="EA167" s="30"/>
      <c r="EB167" s="29"/>
      <c r="EC167" s="30"/>
      <c r="ED167" s="29"/>
      <c r="EE167" s="30"/>
      <c r="EF167" s="29"/>
      <c r="EG167" s="30"/>
      <c r="EH167" s="29"/>
      <c r="EI167" s="30"/>
      <c r="EJ167" s="29"/>
      <c r="EK167" s="30"/>
      <c r="EL167" s="29"/>
      <c r="EM167" s="30"/>
      <c r="EN167" s="29"/>
      <c r="EO167" s="30"/>
      <c r="EP167" s="29"/>
      <c r="EQ167" s="30"/>
      <c r="ER167" s="29"/>
      <c r="ES167" s="30"/>
      <c r="ET167" s="29"/>
      <c r="EU167" s="30"/>
      <c r="EV167" s="29"/>
      <c r="EW167" s="30"/>
      <c r="EX167" s="29"/>
      <c r="EY167" s="30"/>
    </row>
    <row r="168" spans="1:155">
      <c r="A168" s="27"/>
      <c r="B168" s="29"/>
      <c r="C168" s="30"/>
      <c r="D168" s="29"/>
      <c r="E168" s="30"/>
      <c r="F168" s="29"/>
      <c r="G168" s="30"/>
      <c r="H168" s="29"/>
      <c r="I168" s="30"/>
      <c r="J168" s="29"/>
      <c r="K168" s="30"/>
      <c r="L168" s="29"/>
      <c r="M168" s="30"/>
      <c r="N168" s="29"/>
      <c r="O168" s="30"/>
      <c r="P168" s="29"/>
      <c r="Q168" s="30"/>
      <c r="R168" s="29"/>
      <c r="S168" s="30"/>
      <c r="T168" s="29"/>
      <c r="U168" s="30"/>
      <c r="V168" s="28"/>
      <c r="W168" s="30"/>
      <c r="X168" s="29"/>
      <c r="Y168" s="30"/>
      <c r="Z168" s="29"/>
      <c r="AA168" s="30"/>
      <c r="AB168" s="29"/>
      <c r="AC168" s="30"/>
      <c r="AD168" s="29"/>
      <c r="AE168" s="30"/>
      <c r="AF168" s="29"/>
      <c r="AG168" s="30"/>
      <c r="AH168" s="29"/>
      <c r="AI168" s="30"/>
      <c r="AJ168" s="29"/>
      <c r="AK168" s="30"/>
      <c r="AL168" s="29"/>
      <c r="AM168" s="30"/>
      <c r="AN168" s="29"/>
      <c r="AO168" s="30"/>
      <c r="AP168" s="29"/>
      <c r="AQ168" s="30"/>
      <c r="AR168" s="29"/>
      <c r="AS168" s="30"/>
      <c r="AT168" s="29"/>
      <c r="AU168" s="30"/>
      <c r="AV168" s="29"/>
      <c r="AW168" s="30"/>
      <c r="AX168" s="29"/>
      <c r="AY168" s="30"/>
      <c r="AZ168" s="29"/>
      <c r="BA168" s="30"/>
      <c r="BB168" s="29"/>
      <c r="BC168" s="30"/>
      <c r="BD168" s="29"/>
      <c r="BE168" s="30"/>
      <c r="BF168" s="29"/>
      <c r="BG168" s="30"/>
      <c r="BH168" s="29"/>
      <c r="BI168" s="30"/>
      <c r="BJ168" s="29"/>
      <c r="BK168" s="30"/>
      <c r="BL168" s="29"/>
      <c r="BM168" s="30"/>
      <c r="BN168" s="29"/>
      <c r="BO168" s="30"/>
      <c r="BP168" s="29"/>
      <c r="BQ168" s="30"/>
      <c r="BR168" s="29"/>
      <c r="BS168" s="30"/>
      <c r="BT168" s="29"/>
      <c r="BU168" s="30"/>
      <c r="BV168" s="29"/>
      <c r="BW168" s="30"/>
      <c r="BX168" s="29"/>
      <c r="BY168" s="30"/>
      <c r="BZ168" s="29"/>
      <c r="CA168" s="30"/>
      <c r="CB168" s="29"/>
      <c r="CC168" s="30"/>
      <c r="CD168" s="29"/>
      <c r="CE168" s="30"/>
      <c r="CF168" s="29"/>
      <c r="CG168" s="30"/>
      <c r="CH168" s="29"/>
      <c r="CI168" s="30"/>
      <c r="CJ168" s="29"/>
      <c r="CK168" s="30"/>
      <c r="CL168" s="29"/>
      <c r="CM168" s="30"/>
      <c r="CN168" s="29"/>
      <c r="CO168" s="30"/>
      <c r="CP168" s="29"/>
      <c r="CQ168" s="30"/>
      <c r="CR168" s="29"/>
      <c r="CS168" s="30"/>
      <c r="CT168" s="29"/>
      <c r="CU168" s="30"/>
      <c r="CV168" s="29"/>
      <c r="CW168" s="30"/>
      <c r="CX168" s="29"/>
      <c r="CY168" s="30"/>
      <c r="CZ168" s="29"/>
      <c r="DA168" s="30"/>
      <c r="DB168" s="29"/>
      <c r="DC168" s="30"/>
      <c r="DD168" s="29"/>
      <c r="DE168" s="30"/>
      <c r="DF168" s="29"/>
      <c r="DG168" s="30"/>
      <c r="DH168" s="29"/>
      <c r="DI168" s="30"/>
      <c r="DJ168" s="29"/>
      <c r="DK168" s="30"/>
      <c r="DL168" s="29"/>
      <c r="DM168" s="30"/>
      <c r="DN168" s="29"/>
      <c r="DO168" s="30"/>
      <c r="DP168" s="29"/>
      <c r="DQ168" s="30"/>
      <c r="DR168" s="29"/>
      <c r="DS168" s="30"/>
      <c r="DT168" s="29"/>
      <c r="DU168" s="30"/>
      <c r="DV168" s="29"/>
      <c r="DW168" s="30"/>
      <c r="DX168" s="29"/>
      <c r="DY168" s="30"/>
      <c r="DZ168" s="29"/>
      <c r="EA168" s="30"/>
      <c r="EB168" s="29"/>
      <c r="EC168" s="30"/>
      <c r="ED168" s="29"/>
      <c r="EE168" s="30"/>
      <c r="EF168" s="29"/>
      <c r="EG168" s="30"/>
      <c r="EH168" s="29"/>
      <c r="EI168" s="30"/>
      <c r="EJ168" s="29"/>
      <c r="EK168" s="30"/>
      <c r="EL168" s="29"/>
      <c r="EM168" s="30"/>
      <c r="EN168" s="29"/>
      <c r="EO168" s="30"/>
      <c r="EP168" s="29"/>
      <c r="EQ168" s="30"/>
      <c r="ER168" s="29"/>
      <c r="ES168" s="30"/>
      <c r="ET168" s="29"/>
      <c r="EU168" s="30"/>
      <c r="EV168" s="29"/>
      <c r="EW168" s="30"/>
      <c r="EX168" s="29"/>
      <c r="EY168" s="30"/>
    </row>
    <row r="169" spans="1:155">
      <c r="A169" s="27"/>
      <c r="B169" s="29"/>
      <c r="C169" s="30"/>
      <c r="D169" s="29"/>
      <c r="E169" s="30"/>
      <c r="F169" s="29"/>
      <c r="G169" s="30"/>
      <c r="H169" s="29"/>
      <c r="I169" s="30"/>
      <c r="J169" s="29"/>
      <c r="K169" s="30"/>
      <c r="L169" s="29"/>
      <c r="M169" s="30"/>
      <c r="N169" s="29"/>
      <c r="O169" s="30"/>
      <c r="P169" s="29"/>
      <c r="Q169" s="30"/>
      <c r="R169" s="29"/>
      <c r="S169" s="30"/>
      <c r="T169" s="29"/>
      <c r="U169" s="30"/>
      <c r="V169" s="28"/>
      <c r="W169" s="30"/>
      <c r="X169" s="29"/>
      <c r="Y169" s="30"/>
      <c r="Z169" s="29"/>
      <c r="AA169" s="30"/>
      <c r="AB169" s="29"/>
      <c r="AC169" s="30"/>
      <c r="AD169" s="29"/>
      <c r="AE169" s="30"/>
      <c r="AF169" s="29"/>
      <c r="AG169" s="30"/>
      <c r="AH169" s="29"/>
      <c r="AI169" s="30"/>
      <c r="AJ169" s="29"/>
      <c r="AK169" s="30"/>
      <c r="AL169" s="29"/>
      <c r="AM169" s="30"/>
      <c r="AN169" s="29"/>
      <c r="AO169" s="30"/>
      <c r="AP169" s="29"/>
      <c r="AQ169" s="30"/>
      <c r="AR169" s="29"/>
      <c r="AS169" s="30"/>
      <c r="AT169" s="29"/>
      <c r="AU169" s="30"/>
      <c r="AV169" s="29"/>
      <c r="AW169" s="30"/>
      <c r="AX169" s="29"/>
      <c r="AY169" s="30"/>
      <c r="AZ169" s="29"/>
      <c r="BA169" s="30"/>
      <c r="BB169" s="29"/>
      <c r="BC169" s="30"/>
      <c r="BD169" s="29"/>
      <c r="BE169" s="30"/>
      <c r="BF169" s="29"/>
      <c r="BG169" s="30"/>
      <c r="BH169" s="29"/>
      <c r="BI169" s="30"/>
      <c r="BJ169" s="29"/>
      <c r="BK169" s="30"/>
      <c r="BL169" s="29"/>
      <c r="BM169" s="30"/>
      <c r="BN169" s="29"/>
      <c r="BO169" s="30"/>
      <c r="BP169" s="29"/>
      <c r="BQ169" s="30"/>
      <c r="BR169" s="29"/>
      <c r="BS169" s="30"/>
      <c r="BT169" s="29"/>
      <c r="BU169" s="30"/>
      <c r="BV169" s="29"/>
      <c r="BW169" s="30"/>
      <c r="BX169" s="29"/>
      <c r="BY169" s="30"/>
      <c r="BZ169" s="29"/>
      <c r="CA169" s="30"/>
      <c r="CB169" s="29"/>
      <c r="CC169" s="30"/>
      <c r="CD169" s="29"/>
      <c r="CE169" s="30"/>
      <c r="CF169" s="29"/>
      <c r="CG169" s="30"/>
      <c r="CH169" s="29"/>
      <c r="CI169" s="30"/>
      <c r="CJ169" s="29"/>
      <c r="CK169" s="30"/>
      <c r="CL169" s="29"/>
      <c r="CM169" s="30"/>
      <c r="CN169" s="29"/>
      <c r="CO169" s="30"/>
      <c r="CP169" s="29"/>
      <c r="CQ169" s="30"/>
      <c r="CR169" s="29"/>
      <c r="CS169" s="30"/>
      <c r="CT169" s="29"/>
      <c r="CU169" s="30"/>
      <c r="CV169" s="29"/>
      <c r="CW169" s="30"/>
      <c r="CX169" s="29"/>
      <c r="CY169" s="30"/>
      <c r="CZ169" s="29"/>
      <c r="DA169" s="30"/>
      <c r="DB169" s="29"/>
      <c r="DC169" s="30"/>
      <c r="DD169" s="29"/>
      <c r="DE169" s="30"/>
      <c r="DF169" s="29"/>
      <c r="DG169" s="30"/>
      <c r="DH169" s="29"/>
      <c r="DI169" s="30"/>
      <c r="DJ169" s="29"/>
      <c r="DK169" s="30"/>
      <c r="DL169" s="29"/>
      <c r="DM169" s="30"/>
      <c r="DN169" s="29"/>
      <c r="DO169" s="30"/>
      <c r="DP169" s="29"/>
      <c r="DQ169" s="30"/>
      <c r="DR169" s="29"/>
      <c r="DS169" s="30"/>
      <c r="DT169" s="29"/>
      <c r="DU169" s="30"/>
      <c r="DV169" s="29"/>
      <c r="DW169" s="30"/>
      <c r="DX169" s="29"/>
      <c r="DY169" s="30"/>
      <c r="DZ169" s="29"/>
      <c r="EA169" s="30"/>
      <c r="EB169" s="29"/>
      <c r="EC169" s="30"/>
      <c r="ED169" s="29"/>
      <c r="EE169" s="30"/>
      <c r="EF169" s="29"/>
      <c r="EG169" s="30"/>
      <c r="EH169" s="29"/>
      <c r="EI169" s="30"/>
      <c r="EJ169" s="29"/>
      <c r="EK169" s="30"/>
      <c r="EL169" s="29"/>
      <c r="EM169" s="30"/>
      <c r="EN169" s="29"/>
      <c r="EO169" s="30"/>
      <c r="EP169" s="29"/>
      <c r="EQ169" s="30"/>
      <c r="ER169" s="29"/>
      <c r="ES169" s="30"/>
      <c r="ET169" s="29"/>
      <c r="EU169" s="30"/>
      <c r="EV169" s="29"/>
      <c r="EW169" s="30"/>
      <c r="EX169" s="29"/>
      <c r="EY169" s="30"/>
    </row>
    <row r="170" spans="1:155">
      <c r="A170" s="27"/>
      <c r="B170" s="29"/>
      <c r="C170" s="30"/>
      <c r="D170" s="29"/>
      <c r="E170" s="30"/>
      <c r="F170" s="29"/>
      <c r="G170" s="30"/>
      <c r="H170" s="29"/>
      <c r="I170" s="30"/>
      <c r="J170" s="29"/>
      <c r="K170" s="30"/>
      <c r="L170" s="29"/>
      <c r="M170" s="30"/>
      <c r="N170" s="29"/>
      <c r="O170" s="30"/>
      <c r="P170" s="29"/>
      <c r="Q170" s="30"/>
      <c r="R170" s="29"/>
      <c r="S170" s="30"/>
      <c r="T170" s="29"/>
      <c r="U170" s="30"/>
      <c r="V170" s="28"/>
      <c r="W170" s="30"/>
      <c r="X170" s="29"/>
      <c r="Y170" s="30"/>
      <c r="Z170" s="29"/>
      <c r="AA170" s="30"/>
      <c r="AB170" s="29"/>
      <c r="AC170" s="30"/>
      <c r="AD170" s="28"/>
      <c r="AE170" s="30"/>
      <c r="AF170" s="29"/>
      <c r="AG170" s="30"/>
      <c r="AH170" s="29"/>
      <c r="AI170" s="30"/>
      <c r="AJ170" s="29"/>
      <c r="AK170" s="30"/>
      <c r="AL170" s="29"/>
      <c r="AM170" s="30"/>
      <c r="AN170" s="29"/>
      <c r="AO170" s="30"/>
      <c r="AP170" s="29"/>
      <c r="AQ170" s="30"/>
      <c r="AR170" s="29"/>
      <c r="AS170" s="30"/>
      <c r="AT170" s="29"/>
      <c r="AU170" s="30"/>
      <c r="AV170" s="29"/>
      <c r="AW170" s="30"/>
      <c r="AX170" s="29"/>
      <c r="AY170" s="30"/>
      <c r="AZ170" s="29"/>
      <c r="BA170" s="30"/>
      <c r="BB170" s="29"/>
      <c r="BC170" s="30"/>
      <c r="BD170" s="29"/>
      <c r="BE170" s="30"/>
      <c r="BF170" s="29"/>
      <c r="BG170" s="30"/>
      <c r="BH170" s="29"/>
      <c r="BI170" s="30"/>
      <c r="BJ170" s="29"/>
      <c r="BK170" s="30"/>
      <c r="BL170" s="29"/>
      <c r="BM170" s="30"/>
      <c r="BN170" s="29"/>
      <c r="BO170" s="30"/>
      <c r="BP170" s="29"/>
      <c r="BQ170" s="30"/>
      <c r="BR170" s="29"/>
      <c r="BS170" s="30"/>
      <c r="BT170" s="29"/>
      <c r="BU170" s="30"/>
      <c r="BV170" s="28"/>
      <c r="BW170" s="30"/>
      <c r="BX170" s="29"/>
      <c r="BY170" s="30"/>
      <c r="BZ170" s="29"/>
      <c r="CA170" s="30"/>
      <c r="CB170" s="29"/>
      <c r="CC170" s="30"/>
      <c r="CD170" s="29"/>
      <c r="CE170" s="30"/>
      <c r="CF170" s="29"/>
      <c r="CG170" s="30"/>
      <c r="CH170" s="29"/>
      <c r="CI170" s="30"/>
      <c r="CJ170" s="29"/>
      <c r="CK170" s="30"/>
      <c r="CL170" s="29"/>
      <c r="CM170" s="30"/>
      <c r="CN170" s="29"/>
      <c r="CO170" s="30"/>
      <c r="CP170" s="29"/>
      <c r="CQ170" s="30"/>
      <c r="CR170" s="29"/>
      <c r="CS170" s="30"/>
      <c r="CT170" s="29"/>
      <c r="CU170" s="30"/>
      <c r="CV170" s="29"/>
      <c r="CW170" s="30"/>
      <c r="CX170" s="29"/>
      <c r="CY170" s="30"/>
      <c r="CZ170" s="29"/>
      <c r="DA170" s="30"/>
      <c r="DB170" s="29"/>
      <c r="DC170" s="30"/>
      <c r="DD170" s="29"/>
      <c r="DE170" s="30"/>
      <c r="DF170" s="29"/>
      <c r="DG170" s="30"/>
      <c r="DH170" s="29"/>
      <c r="DI170" s="30"/>
      <c r="DJ170" s="29"/>
      <c r="DK170" s="30"/>
      <c r="DL170" s="29"/>
      <c r="DM170" s="30"/>
      <c r="DN170" s="29"/>
      <c r="DO170" s="30"/>
      <c r="DP170" s="29"/>
      <c r="DQ170" s="30"/>
      <c r="DR170" s="29"/>
      <c r="DS170" s="30"/>
      <c r="DT170" s="29"/>
      <c r="DU170" s="30"/>
      <c r="DV170" s="29"/>
      <c r="DW170" s="30"/>
      <c r="DX170" s="29"/>
      <c r="DY170" s="30"/>
      <c r="DZ170" s="29"/>
      <c r="EA170" s="30"/>
      <c r="EB170" s="29"/>
      <c r="EC170" s="30"/>
      <c r="ED170" s="29"/>
      <c r="EE170" s="30"/>
      <c r="EF170" s="29"/>
      <c r="EG170" s="30"/>
      <c r="EH170" s="29"/>
      <c r="EI170" s="30"/>
      <c r="EJ170" s="29"/>
      <c r="EK170" s="30"/>
      <c r="EL170" s="29"/>
      <c r="EM170" s="30"/>
      <c r="EN170" s="29"/>
      <c r="EO170" s="30"/>
      <c r="EP170" s="29"/>
      <c r="EQ170" s="30"/>
      <c r="ER170" s="29"/>
      <c r="ES170" s="30"/>
      <c r="ET170" s="29"/>
      <c r="EU170" s="30"/>
      <c r="EV170" s="29"/>
      <c r="EW170" s="30"/>
      <c r="EX170" s="29"/>
      <c r="EY170" s="30"/>
    </row>
    <row r="171" spans="1:155">
      <c r="A171" s="27"/>
      <c r="B171" s="29"/>
      <c r="C171" s="29"/>
      <c r="D171" s="29"/>
      <c r="E171" s="30"/>
      <c r="F171" s="29"/>
      <c r="G171" s="29"/>
      <c r="H171" s="29"/>
      <c r="I171" s="30"/>
      <c r="J171" s="29"/>
      <c r="K171" s="30"/>
      <c r="L171" s="29"/>
      <c r="M171" s="30"/>
      <c r="N171" s="29"/>
      <c r="O171" s="30"/>
      <c r="P171" s="29"/>
      <c r="Q171" s="30"/>
      <c r="R171" s="29"/>
      <c r="S171" s="30"/>
      <c r="T171" s="29"/>
      <c r="U171" s="30"/>
      <c r="V171" s="28"/>
      <c r="W171" s="30"/>
      <c r="X171" s="29"/>
      <c r="Y171" s="30"/>
      <c r="Z171" s="29"/>
      <c r="AA171" s="30"/>
      <c r="AB171" s="29"/>
      <c r="AC171" s="30"/>
      <c r="AD171" s="29"/>
      <c r="AE171" s="30"/>
      <c r="AF171" s="29"/>
      <c r="AG171" s="30"/>
      <c r="AH171" s="29"/>
      <c r="AI171" s="30"/>
      <c r="AJ171" s="29"/>
      <c r="AK171" s="30"/>
      <c r="AL171" s="29"/>
      <c r="AM171" s="30"/>
      <c r="AN171" s="29"/>
      <c r="AO171" s="30"/>
      <c r="AP171" s="29"/>
      <c r="AQ171" s="30"/>
      <c r="AR171" s="29"/>
      <c r="AS171" s="30"/>
      <c r="AT171" s="29"/>
      <c r="AU171" s="30"/>
      <c r="AV171" s="29"/>
      <c r="AW171" s="30"/>
      <c r="AX171" s="29"/>
      <c r="AY171" s="30"/>
      <c r="AZ171" s="29"/>
      <c r="BA171" s="30"/>
      <c r="BB171" s="29"/>
      <c r="BC171" s="30"/>
      <c r="BD171" s="29"/>
      <c r="BE171" s="30"/>
      <c r="BF171" s="29"/>
      <c r="BG171" s="30"/>
      <c r="BH171" s="29"/>
      <c r="BI171" s="30"/>
      <c r="BJ171" s="29"/>
      <c r="BK171" s="30"/>
      <c r="BL171" s="29"/>
      <c r="BM171" s="30"/>
      <c r="BN171" s="29"/>
      <c r="BO171" s="30"/>
      <c r="BP171" s="29"/>
      <c r="BQ171" s="30"/>
      <c r="BR171" s="29"/>
      <c r="BS171" s="30"/>
      <c r="BT171" s="29"/>
      <c r="BU171" s="30"/>
      <c r="BV171" s="29"/>
      <c r="BW171" s="30"/>
      <c r="BX171" s="29"/>
      <c r="BY171" s="30"/>
      <c r="BZ171" s="29"/>
      <c r="CA171" s="30"/>
      <c r="CB171" s="29"/>
      <c r="CC171" s="30"/>
      <c r="CD171" s="29"/>
      <c r="CE171" s="30"/>
      <c r="CF171" s="29"/>
      <c r="CG171" s="30"/>
      <c r="CH171" s="29"/>
      <c r="CI171" s="30"/>
      <c r="CJ171" s="29"/>
      <c r="CK171" s="30"/>
      <c r="CL171" s="29"/>
      <c r="CM171" s="30"/>
      <c r="CN171" s="29"/>
      <c r="CO171" s="30"/>
      <c r="CP171" s="29"/>
      <c r="CQ171" s="30"/>
      <c r="CR171" s="29"/>
      <c r="CS171" s="30"/>
      <c r="CT171" s="29"/>
      <c r="CU171" s="30"/>
      <c r="CV171" s="29"/>
      <c r="CW171" s="30"/>
      <c r="CX171" s="29"/>
      <c r="CY171" s="30"/>
      <c r="CZ171" s="29"/>
      <c r="DA171" s="30"/>
      <c r="DB171" s="29"/>
      <c r="DC171" s="30"/>
      <c r="DD171" s="29"/>
      <c r="DE171" s="30"/>
      <c r="DF171" s="29"/>
      <c r="DG171" s="30"/>
      <c r="DH171" s="29"/>
      <c r="DI171" s="30"/>
      <c r="DJ171" s="29"/>
      <c r="DK171" s="30"/>
      <c r="DL171" s="29"/>
      <c r="DM171" s="30"/>
      <c r="DN171" s="29"/>
      <c r="DO171" s="30"/>
      <c r="DP171" s="29"/>
      <c r="DQ171" s="30"/>
      <c r="DR171" s="29"/>
      <c r="DS171" s="30"/>
      <c r="DT171" s="29"/>
      <c r="DU171" s="30"/>
      <c r="DV171" s="29"/>
      <c r="DW171" s="30"/>
      <c r="DX171" s="29"/>
      <c r="DY171" s="30"/>
      <c r="DZ171" s="29"/>
      <c r="EA171" s="30"/>
      <c r="EB171" s="29"/>
      <c r="EC171" s="30"/>
      <c r="ED171" s="29"/>
      <c r="EE171" s="30"/>
      <c r="EF171" s="29"/>
      <c r="EG171" s="30"/>
      <c r="EH171" s="29"/>
      <c r="EI171" s="30"/>
      <c r="EJ171" s="29"/>
      <c r="EK171" s="30"/>
      <c r="EL171" s="29"/>
      <c r="EM171" s="30"/>
      <c r="EN171" s="29"/>
      <c r="EO171" s="30"/>
      <c r="EP171" s="29"/>
      <c r="EQ171" s="30"/>
      <c r="ER171" s="29"/>
      <c r="ES171" s="30"/>
      <c r="ET171" s="29"/>
      <c r="EU171" s="30"/>
      <c r="EV171" s="29"/>
      <c r="EW171" s="30"/>
      <c r="EX171" s="29"/>
      <c r="EY171" s="30"/>
    </row>
    <row r="172" spans="1:155">
      <c r="A172" s="27"/>
      <c r="B172" s="29"/>
      <c r="C172" s="29"/>
      <c r="D172" s="29"/>
      <c r="E172" s="30"/>
      <c r="F172" s="29"/>
      <c r="G172" s="29"/>
      <c r="H172" s="29"/>
      <c r="I172" s="30"/>
      <c r="J172" s="29"/>
      <c r="K172" s="30"/>
      <c r="L172" s="29"/>
      <c r="M172" s="30"/>
      <c r="N172" s="29"/>
      <c r="O172" s="30"/>
      <c r="P172" s="29"/>
      <c r="Q172" s="30"/>
      <c r="R172" s="29"/>
      <c r="S172" s="30"/>
      <c r="T172" s="29"/>
      <c r="U172" s="30"/>
      <c r="V172" s="28"/>
      <c r="W172" s="30"/>
      <c r="X172" s="29"/>
      <c r="Y172" s="30"/>
      <c r="Z172" s="29"/>
      <c r="AA172" s="30"/>
      <c r="AB172" s="29"/>
      <c r="AC172" s="30"/>
      <c r="AD172" s="29"/>
      <c r="AE172" s="30"/>
      <c r="AF172" s="29"/>
      <c r="AG172" s="30"/>
      <c r="AH172" s="29"/>
      <c r="AI172" s="30"/>
      <c r="AJ172" s="29"/>
      <c r="AK172" s="30"/>
      <c r="AL172" s="29"/>
      <c r="AM172" s="30"/>
      <c r="AN172" s="29"/>
      <c r="AO172" s="30"/>
      <c r="AP172" s="29"/>
      <c r="AQ172" s="30"/>
      <c r="AR172" s="29"/>
      <c r="AS172" s="30"/>
      <c r="AT172" s="29"/>
      <c r="AU172" s="30"/>
      <c r="AV172" s="29"/>
      <c r="AW172" s="30"/>
      <c r="AX172" s="29"/>
      <c r="AY172" s="30"/>
      <c r="AZ172" s="29"/>
      <c r="BA172" s="30"/>
      <c r="BB172" s="29"/>
      <c r="BC172" s="30"/>
      <c r="BD172" s="29"/>
      <c r="BE172" s="30"/>
      <c r="BF172" s="29"/>
      <c r="BG172" s="30"/>
      <c r="BH172" s="29"/>
      <c r="BI172" s="30"/>
      <c r="BJ172" s="29"/>
      <c r="BK172" s="30"/>
      <c r="BL172" s="29"/>
      <c r="BM172" s="30"/>
      <c r="BN172" s="29"/>
      <c r="BO172" s="30"/>
      <c r="BP172" s="29"/>
      <c r="BQ172" s="30"/>
      <c r="BR172" s="29"/>
      <c r="BS172" s="30"/>
      <c r="BT172" s="29"/>
      <c r="BU172" s="30"/>
      <c r="BV172" s="29"/>
      <c r="BW172" s="30"/>
      <c r="BX172" s="29"/>
      <c r="BY172" s="30"/>
      <c r="BZ172" s="29"/>
      <c r="CA172" s="30"/>
      <c r="CB172" s="29"/>
      <c r="CC172" s="30"/>
      <c r="CD172" s="29"/>
      <c r="CE172" s="30"/>
      <c r="CF172" s="29"/>
      <c r="CG172" s="30"/>
      <c r="CH172" s="29"/>
      <c r="CI172" s="30"/>
      <c r="CJ172" s="29"/>
      <c r="CK172" s="30"/>
      <c r="CL172" s="29"/>
      <c r="CM172" s="30"/>
      <c r="CN172" s="29"/>
      <c r="CO172" s="30"/>
      <c r="CP172" s="29"/>
      <c r="CQ172" s="30"/>
      <c r="CR172" s="29"/>
      <c r="CS172" s="30"/>
      <c r="CT172" s="29"/>
      <c r="CU172" s="30"/>
      <c r="CV172" s="29"/>
      <c r="CW172" s="30"/>
      <c r="CX172" s="29"/>
      <c r="CY172" s="30"/>
      <c r="CZ172" s="29"/>
      <c r="DA172" s="30"/>
      <c r="DB172" s="29"/>
      <c r="DC172" s="30"/>
      <c r="DD172" s="29"/>
      <c r="DE172" s="30"/>
      <c r="DF172" s="29"/>
      <c r="DG172" s="30"/>
      <c r="DH172" s="29"/>
      <c r="DI172" s="30"/>
      <c r="DJ172" s="29"/>
      <c r="DK172" s="30"/>
      <c r="DL172" s="29"/>
      <c r="DM172" s="30"/>
      <c r="DN172" s="29"/>
      <c r="DO172" s="30"/>
      <c r="DP172" s="29"/>
      <c r="DQ172" s="30"/>
      <c r="DR172" s="29"/>
      <c r="DS172" s="30"/>
      <c r="DT172" s="29"/>
      <c r="DU172" s="30"/>
      <c r="DV172" s="29"/>
      <c r="DW172" s="30"/>
      <c r="DX172" s="29"/>
      <c r="DY172" s="30"/>
      <c r="DZ172" s="29"/>
      <c r="EA172" s="30"/>
      <c r="EB172" s="29"/>
      <c r="EC172" s="30"/>
      <c r="ED172" s="29"/>
      <c r="EE172" s="30"/>
      <c r="EF172" s="29"/>
      <c r="EG172" s="30"/>
      <c r="EH172" s="29"/>
      <c r="EI172" s="30"/>
      <c r="EJ172" s="29"/>
      <c r="EK172" s="30"/>
      <c r="EL172" s="29"/>
      <c r="EM172" s="30"/>
      <c r="EN172" s="29"/>
      <c r="EO172" s="30"/>
      <c r="EP172" s="29"/>
      <c r="EQ172" s="30"/>
      <c r="ER172" s="29"/>
      <c r="ES172" s="30"/>
      <c r="ET172" s="29"/>
      <c r="EU172" s="30"/>
      <c r="EV172" s="29"/>
      <c r="EW172" s="30"/>
      <c r="EX172" s="29"/>
      <c r="EY172" s="30"/>
    </row>
    <row r="173" spans="1:155">
      <c r="A173" s="27"/>
      <c r="B173" s="29"/>
      <c r="C173" s="29"/>
      <c r="D173" s="29"/>
      <c r="E173" s="30"/>
      <c r="F173" s="29"/>
      <c r="G173" s="29"/>
      <c r="H173" s="29"/>
      <c r="I173" s="30"/>
      <c r="J173" s="29"/>
      <c r="K173" s="30"/>
      <c r="L173" s="29"/>
      <c r="M173" s="30"/>
      <c r="N173" s="29"/>
      <c r="O173" s="30"/>
      <c r="P173" s="29"/>
      <c r="Q173" s="30"/>
      <c r="R173" s="29"/>
      <c r="S173" s="30"/>
      <c r="T173" s="29"/>
      <c r="U173" s="30"/>
      <c r="V173" s="28"/>
      <c r="W173" s="30"/>
      <c r="X173" s="29"/>
      <c r="Y173" s="30"/>
      <c r="Z173" s="29"/>
      <c r="AA173" s="30"/>
      <c r="AB173" s="29"/>
      <c r="AC173" s="30"/>
      <c r="AD173" s="29"/>
      <c r="AE173" s="30"/>
      <c r="AF173" s="29"/>
      <c r="AG173" s="30"/>
      <c r="AH173" s="29"/>
      <c r="AI173" s="30"/>
      <c r="AJ173" s="29"/>
      <c r="AK173" s="30"/>
      <c r="AL173" s="29"/>
      <c r="AM173" s="30"/>
      <c r="AN173" s="29"/>
      <c r="AO173" s="30"/>
      <c r="AP173" s="29"/>
      <c r="AQ173" s="30"/>
      <c r="AR173" s="29"/>
      <c r="AS173" s="30"/>
      <c r="AT173" s="29"/>
      <c r="AU173" s="30"/>
      <c r="AV173" s="29"/>
      <c r="AW173" s="30"/>
      <c r="AX173" s="29"/>
      <c r="AY173" s="30"/>
      <c r="AZ173" s="29"/>
      <c r="BA173" s="30"/>
      <c r="BB173" s="29"/>
      <c r="BC173" s="30"/>
      <c r="BD173" s="29"/>
      <c r="BE173" s="30"/>
      <c r="BF173" s="29"/>
      <c r="BG173" s="30"/>
      <c r="BH173" s="29"/>
      <c r="BI173" s="30"/>
      <c r="BJ173" s="29"/>
      <c r="BK173" s="30"/>
      <c r="BL173" s="29"/>
      <c r="BM173" s="30"/>
      <c r="BN173" s="28"/>
      <c r="BO173" s="30"/>
      <c r="BP173" s="29"/>
      <c r="BQ173" s="30"/>
      <c r="BR173" s="29"/>
      <c r="BS173" s="30"/>
      <c r="BT173" s="29"/>
      <c r="BU173" s="30"/>
      <c r="BV173" s="29"/>
      <c r="BW173" s="30"/>
      <c r="BX173" s="29"/>
      <c r="BY173" s="30"/>
      <c r="BZ173" s="29"/>
      <c r="CA173" s="30"/>
      <c r="CB173" s="29"/>
      <c r="CC173" s="30"/>
      <c r="CD173" s="29"/>
      <c r="CE173" s="30"/>
      <c r="CF173" s="29"/>
      <c r="CG173" s="30"/>
      <c r="CH173" s="29"/>
      <c r="CI173" s="30"/>
      <c r="CJ173" s="29"/>
      <c r="CK173" s="30"/>
      <c r="CL173" s="29"/>
      <c r="CM173" s="30"/>
      <c r="CN173" s="29"/>
      <c r="CO173" s="30"/>
      <c r="CP173" s="29"/>
      <c r="CQ173" s="30"/>
      <c r="CR173" s="29"/>
      <c r="CS173" s="30"/>
      <c r="CT173" s="29"/>
      <c r="CU173" s="30"/>
      <c r="CV173" s="29"/>
      <c r="CW173" s="30"/>
      <c r="CX173" s="29"/>
      <c r="CY173" s="30"/>
      <c r="CZ173" s="29"/>
      <c r="DA173" s="30"/>
      <c r="DB173" s="29"/>
      <c r="DC173" s="30"/>
      <c r="DD173" s="29"/>
      <c r="DE173" s="30"/>
      <c r="DF173" s="29"/>
      <c r="DG173" s="30"/>
      <c r="DH173" s="29"/>
      <c r="DI173" s="30"/>
      <c r="DJ173" s="29"/>
      <c r="DK173" s="30"/>
      <c r="DL173" s="29"/>
      <c r="DM173" s="30"/>
      <c r="DN173" s="29"/>
      <c r="DO173" s="30"/>
      <c r="DP173" s="29"/>
      <c r="DQ173" s="30"/>
      <c r="DR173" s="29"/>
      <c r="DS173" s="30"/>
      <c r="DT173" s="29"/>
      <c r="DU173" s="30"/>
      <c r="DV173" s="29"/>
      <c r="DW173" s="30"/>
      <c r="DX173" s="29"/>
      <c r="DY173" s="30"/>
      <c r="DZ173" s="29"/>
      <c r="EA173" s="30"/>
      <c r="EB173" s="29"/>
      <c r="EC173" s="30"/>
      <c r="ED173" s="29"/>
      <c r="EE173" s="30"/>
      <c r="EF173" s="29"/>
      <c r="EG173" s="30"/>
      <c r="EH173" s="29"/>
      <c r="EI173" s="30"/>
      <c r="EJ173" s="29"/>
      <c r="EK173" s="30"/>
      <c r="EL173" s="29"/>
      <c r="EM173" s="30"/>
      <c r="EN173" s="29"/>
      <c r="EO173" s="30"/>
      <c r="EP173" s="29"/>
      <c r="EQ173" s="30"/>
      <c r="ER173" s="29"/>
      <c r="ES173" s="30"/>
      <c r="ET173" s="29"/>
      <c r="EU173" s="30"/>
      <c r="EV173" s="29"/>
      <c r="EW173" s="30"/>
      <c r="EX173" s="29"/>
      <c r="EY173" s="30"/>
    </row>
    <row r="174" spans="1:155">
      <c r="A174" s="27"/>
      <c r="B174" s="29"/>
      <c r="C174" s="29"/>
      <c r="D174" s="29"/>
      <c r="E174" s="30"/>
      <c r="F174" s="29"/>
      <c r="G174" s="29"/>
      <c r="H174" s="29"/>
      <c r="I174" s="30"/>
      <c r="J174" s="29"/>
      <c r="K174" s="30"/>
      <c r="L174" s="29"/>
      <c r="M174" s="30"/>
      <c r="N174" s="29"/>
      <c r="O174" s="30"/>
      <c r="P174" s="29"/>
      <c r="Q174" s="30"/>
      <c r="R174" s="29"/>
      <c r="S174" s="30"/>
      <c r="T174" s="29"/>
      <c r="U174" s="30"/>
      <c r="V174" s="28"/>
      <c r="W174" s="30"/>
      <c r="X174" s="29"/>
      <c r="Y174" s="30"/>
      <c r="Z174" s="29"/>
      <c r="AA174" s="30"/>
      <c r="AB174" s="29"/>
      <c r="AC174" s="30"/>
      <c r="AD174" s="29"/>
      <c r="AE174" s="30"/>
      <c r="AF174" s="29"/>
      <c r="AG174" s="30"/>
      <c r="AH174" s="29"/>
      <c r="AI174" s="30"/>
      <c r="AJ174" s="29"/>
      <c r="AK174" s="30"/>
      <c r="AL174" s="29"/>
      <c r="AM174" s="30"/>
      <c r="AN174" s="29"/>
      <c r="AO174" s="30"/>
      <c r="AP174" s="29"/>
      <c r="AQ174" s="30"/>
      <c r="AR174" s="29"/>
      <c r="AS174" s="30"/>
      <c r="AT174" s="29"/>
      <c r="AU174" s="30"/>
      <c r="AV174" s="29"/>
      <c r="AW174" s="30"/>
      <c r="AX174" s="29"/>
      <c r="AY174" s="30"/>
      <c r="AZ174" s="29"/>
      <c r="BA174" s="30"/>
      <c r="BB174" s="29"/>
      <c r="BC174" s="30"/>
      <c r="BD174" s="29"/>
      <c r="BE174" s="30"/>
      <c r="BF174" s="29"/>
      <c r="BG174" s="30"/>
      <c r="BH174" s="29"/>
      <c r="BI174" s="30"/>
      <c r="BJ174" s="29"/>
      <c r="BK174" s="30"/>
      <c r="BL174" s="29"/>
      <c r="BM174" s="30"/>
      <c r="BN174" s="29"/>
      <c r="BO174" s="30"/>
      <c r="BP174" s="29"/>
      <c r="BQ174" s="30"/>
      <c r="BR174" s="29"/>
      <c r="BS174" s="30"/>
      <c r="BT174" s="29"/>
      <c r="BU174" s="30"/>
      <c r="BV174" s="29"/>
      <c r="BW174" s="30"/>
      <c r="BX174" s="29"/>
      <c r="BY174" s="30"/>
      <c r="BZ174" s="29"/>
      <c r="CA174" s="30"/>
      <c r="CB174" s="29"/>
      <c r="CC174" s="30"/>
      <c r="CD174" s="29"/>
      <c r="CE174" s="30"/>
      <c r="CF174" s="29"/>
      <c r="CG174" s="30"/>
      <c r="CH174" s="29"/>
      <c r="CI174" s="30"/>
      <c r="CJ174" s="29"/>
      <c r="CK174" s="30"/>
      <c r="CL174" s="29"/>
      <c r="CM174" s="30"/>
      <c r="CN174" s="29"/>
      <c r="CO174" s="30"/>
      <c r="CP174" s="29"/>
      <c r="CQ174" s="30"/>
      <c r="CR174" s="29"/>
      <c r="CS174" s="30"/>
      <c r="CT174" s="29"/>
      <c r="CU174" s="30"/>
      <c r="CV174" s="29"/>
      <c r="CW174" s="30"/>
      <c r="CX174" s="29"/>
      <c r="CY174" s="30"/>
      <c r="CZ174" s="29"/>
      <c r="DA174" s="30"/>
      <c r="DB174" s="29"/>
      <c r="DC174" s="30"/>
      <c r="DD174" s="29"/>
      <c r="DE174" s="30"/>
      <c r="DF174" s="29"/>
      <c r="DG174" s="30"/>
      <c r="DH174" s="29"/>
      <c r="DI174" s="30"/>
      <c r="DJ174" s="29"/>
      <c r="DK174" s="30"/>
      <c r="DL174" s="29"/>
      <c r="DM174" s="30"/>
      <c r="DN174" s="29"/>
      <c r="DO174" s="30"/>
      <c r="DP174" s="29"/>
      <c r="DQ174" s="30"/>
      <c r="DR174" s="29"/>
      <c r="DS174" s="30"/>
      <c r="DT174" s="29"/>
      <c r="DU174" s="30"/>
      <c r="DV174" s="29"/>
      <c r="DW174" s="30"/>
      <c r="DX174" s="29"/>
      <c r="DY174" s="30"/>
      <c r="DZ174" s="29"/>
      <c r="EA174" s="30"/>
      <c r="EB174" s="29"/>
      <c r="EC174" s="30"/>
      <c r="ED174" s="29"/>
      <c r="EE174" s="30"/>
      <c r="EF174" s="29"/>
      <c r="EG174" s="30"/>
      <c r="EH174" s="29"/>
      <c r="EI174" s="30"/>
      <c r="EJ174" s="29"/>
      <c r="EK174" s="30"/>
      <c r="EL174" s="29"/>
      <c r="EM174" s="30"/>
      <c r="EN174" s="29"/>
      <c r="EO174" s="30"/>
      <c r="EP174" s="29"/>
      <c r="EQ174" s="30"/>
      <c r="ER174" s="29"/>
      <c r="ES174" s="30"/>
      <c r="ET174" s="29"/>
      <c r="EU174" s="30"/>
      <c r="EV174" s="29"/>
      <c r="EW174" s="30"/>
      <c r="EX174" s="29"/>
      <c r="EY174" s="30"/>
    </row>
    <row r="175" spans="1:155">
      <c r="A175" s="27"/>
      <c r="B175" s="29"/>
      <c r="C175" s="29"/>
      <c r="D175" s="29"/>
      <c r="E175" s="30"/>
      <c r="F175" s="29"/>
      <c r="G175" s="30"/>
      <c r="H175" s="29"/>
      <c r="I175" s="30"/>
      <c r="J175" s="29"/>
      <c r="K175" s="30"/>
      <c r="L175" s="29"/>
      <c r="M175" s="30"/>
      <c r="N175" s="29"/>
      <c r="O175" s="30"/>
      <c r="P175" s="29"/>
      <c r="Q175" s="30"/>
      <c r="R175" s="29"/>
      <c r="S175" s="30"/>
      <c r="T175" s="29"/>
      <c r="U175" s="30"/>
      <c r="V175" s="28"/>
      <c r="W175" s="30"/>
      <c r="X175" s="29"/>
      <c r="Y175" s="30"/>
      <c r="Z175" s="29"/>
      <c r="AA175" s="30"/>
      <c r="AB175" s="29"/>
      <c r="AC175" s="30"/>
      <c r="AD175" s="29"/>
      <c r="AE175" s="30"/>
      <c r="AF175" s="29"/>
      <c r="AG175" s="30"/>
      <c r="AH175" s="29"/>
      <c r="AI175" s="30"/>
      <c r="AJ175" s="29"/>
      <c r="AK175" s="30"/>
      <c r="AL175" s="29"/>
      <c r="AM175" s="30"/>
      <c r="AN175" s="29"/>
      <c r="AO175" s="30"/>
      <c r="AP175" s="29"/>
      <c r="AQ175" s="30"/>
      <c r="AR175" s="29"/>
      <c r="AS175" s="30"/>
      <c r="AT175" s="29"/>
      <c r="AU175" s="30"/>
      <c r="AV175" s="29"/>
      <c r="AW175" s="30"/>
      <c r="AX175" s="29"/>
      <c r="AY175" s="30"/>
      <c r="AZ175" s="29"/>
      <c r="BA175" s="30"/>
      <c r="BB175" s="29"/>
      <c r="BC175" s="30"/>
      <c r="BD175" s="29"/>
      <c r="BE175" s="30"/>
      <c r="BF175" s="29"/>
      <c r="BG175" s="30"/>
      <c r="BH175" s="29"/>
      <c r="BI175" s="30"/>
      <c r="BJ175" s="29"/>
      <c r="BK175" s="30"/>
      <c r="BL175" s="29"/>
      <c r="BM175" s="30"/>
      <c r="BN175" s="29"/>
      <c r="BO175" s="30"/>
      <c r="BP175" s="29"/>
      <c r="BQ175" s="30"/>
      <c r="BR175" s="29"/>
      <c r="BS175" s="30"/>
      <c r="BT175" s="29"/>
      <c r="BU175" s="30"/>
      <c r="BV175" s="29"/>
      <c r="BW175" s="30"/>
      <c r="BX175" s="29"/>
      <c r="BY175" s="30"/>
      <c r="BZ175" s="29"/>
      <c r="CA175" s="30"/>
      <c r="CB175" s="29"/>
      <c r="CC175" s="30"/>
      <c r="CD175" s="29"/>
      <c r="CE175" s="30"/>
      <c r="CF175" s="29"/>
      <c r="CG175" s="30"/>
      <c r="CH175" s="29"/>
      <c r="CI175" s="30"/>
      <c r="CJ175" s="29"/>
      <c r="CK175" s="30"/>
      <c r="CL175" s="29"/>
      <c r="CM175" s="30"/>
      <c r="CN175" s="29"/>
      <c r="CO175" s="30"/>
      <c r="CP175" s="29"/>
      <c r="CQ175" s="30"/>
      <c r="CR175" s="29"/>
      <c r="CS175" s="30"/>
      <c r="CT175" s="29"/>
      <c r="CU175" s="30"/>
      <c r="CV175" s="29"/>
      <c r="CW175" s="30"/>
      <c r="CX175" s="29"/>
      <c r="CY175" s="30"/>
      <c r="CZ175" s="29"/>
      <c r="DA175" s="30"/>
      <c r="DB175" s="29"/>
      <c r="DC175" s="30"/>
      <c r="DD175" s="29"/>
      <c r="DE175" s="30"/>
      <c r="DF175" s="28"/>
      <c r="DG175" s="30"/>
      <c r="DH175" s="29"/>
      <c r="DI175" s="30"/>
      <c r="DJ175" s="29"/>
      <c r="DK175" s="30"/>
      <c r="DL175" s="29"/>
      <c r="DM175" s="30"/>
      <c r="DN175" s="29"/>
      <c r="DO175" s="30"/>
      <c r="DP175" s="29"/>
      <c r="DQ175" s="30"/>
      <c r="DR175" s="29"/>
      <c r="DS175" s="30"/>
      <c r="DT175" s="29"/>
      <c r="DU175" s="30"/>
      <c r="DV175" s="29"/>
      <c r="DW175" s="30"/>
      <c r="DX175" s="29"/>
      <c r="DY175" s="30"/>
      <c r="DZ175" s="29"/>
      <c r="EA175" s="30"/>
      <c r="EB175" s="29"/>
      <c r="EC175" s="30"/>
      <c r="ED175" s="29"/>
      <c r="EE175" s="30"/>
      <c r="EF175" s="29"/>
      <c r="EG175" s="30"/>
      <c r="EH175" s="29"/>
      <c r="EI175" s="30"/>
      <c r="EJ175" s="29"/>
      <c r="EK175" s="30"/>
      <c r="EL175" s="29"/>
      <c r="EM175" s="30"/>
      <c r="EN175" s="29"/>
      <c r="EO175" s="30"/>
      <c r="EP175" s="29"/>
      <c r="EQ175" s="30"/>
      <c r="ER175" s="29"/>
      <c r="ES175" s="30"/>
      <c r="ET175" s="28"/>
      <c r="EU175" s="30"/>
      <c r="EV175" s="29"/>
      <c r="EW175" s="30"/>
      <c r="EX175" s="29"/>
      <c r="EY175" s="30"/>
    </row>
    <row r="176" spans="1:155">
      <c r="A176" s="27"/>
      <c r="B176" s="29"/>
      <c r="C176" s="29"/>
      <c r="D176" s="29"/>
      <c r="E176" s="30"/>
      <c r="F176" s="29"/>
      <c r="G176" s="30"/>
      <c r="H176" s="29"/>
      <c r="I176" s="30"/>
      <c r="J176" s="29"/>
      <c r="K176" s="30"/>
      <c r="L176" s="29"/>
      <c r="M176" s="30"/>
      <c r="N176" s="29"/>
      <c r="O176" s="30"/>
      <c r="P176" s="29"/>
      <c r="Q176" s="30"/>
      <c r="R176" s="29"/>
      <c r="S176" s="30"/>
      <c r="T176" s="29"/>
      <c r="U176" s="30"/>
      <c r="V176" s="28"/>
      <c r="W176" s="30"/>
      <c r="X176" s="29"/>
      <c r="Y176" s="30"/>
      <c r="Z176" s="29"/>
      <c r="AA176" s="30"/>
      <c r="AB176" s="29"/>
      <c r="AC176" s="30"/>
      <c r="AD176" s="29"/>
      <c r="AE176" s="30"/>
      <c r="AF176" s="29"/>
      <c r="AG176" s="30"/>
      <c r="AH176" s="29"/>
      <c r="AI176" s="30"/>
      <c r="AJ176" s="29"/>
      <c r="AK176" s="30"/>
      <c r="AL176" s="29"/>
      <c r="AM176" s="30"/>
      <c r="AN176" s="29"/>
      <c r="AO176" s="30"/>
      <c r="AP176" s="29"/>
      <c r="AQ176" s="30"/>
      <c r="AR176" s="29"/>
      <c r="AS176" s="30"/>
      <c r="AT176" s="29"/>
      <c r="AU176" s="30"/>
      <c r="AV176" s="29"/>
      <c r="AW176" s="30"/>
      <c r="AX176" s="29"/>
      <c r="AY176" s="30"/>
      <c r="AZ176" s="29"/>
      <c r="BA176" s="30"/>
      <c r="BB176" s="29"/>
      <c r="BC176" s="30"/>
      <c r="BD176" s="29"/>
      <c r="BE176" s="30"/>
      <c r="BF176" s="29"/>
      <c r="BG176" s="30"/>
      <c r="BH176" s="29"/>
      <c r="BI176" s="30"/>
      <c r="BJ176" s="29"/>
      <c r="BK176" s="30"/>
      <c r="BL176" s="29"/>
      <c r="BM176" s="30"/>
      <c r="BN176" s="29"/>
      <c r="BO176" s="30"/>
      <c r="BP176" s="29"/>
      <c r="BQ176" s="30"/>
      <c r="BR176" s="29"/>
      <c r="BS176" s="30"/>
      <c r="BT176" s="29"/>
      <c r="BU176" s="30"/>
      <c r="BV176" s="29"/>
      <c r="BW176" s="30"/>
      <c r="BX176" s="29"/>
      <c r="BY176" s="30"/>
      <c r="BZ176" s="29"/>
      <c r="CA176" s="30"/>
      <c r="CB176" s="29"/>
      <c r="CC176" s="30"/>
      <c r="CD176" s="29"/>
      <c r="CE176" s="30"/>
      <c r="CF176" s="29"/>
      <c r="CG176" s="30"/>
      <c r="CH176" s="29"/>
      <c r="CI176" s="30"/>
      <c r="CJ176" s="29"/>
      <c r="CK176" s="30"/>
      <c r="CL176" s="29"/>
      <c r="CM176" s="30"/>
      <c r="CN176" s="29"/>
      <c r="CO176" s="30"/>
      <c r="CP176" s="29"/>
      <c r="CQ176" s="30"/>
      <c r="CR176" s="29"/>
      <c r="CS176" s="30"/>
      <c r="CT176" s="29"/>
      <c r="CU176" s="30"/>
      <c r="CV176" s="29"/>
      <c r="CW176" s="30"/>
      <c r="CX176" s="29"/>
      <c r="CY176" s="30"/>
      <c r="CZ176" s="29"/>
      <c r="DA176" s="30"/>
      <c r="DB176" s="29"/>
      <c r="DC176" s="30"/>
      <c r="DD176" s="29"/>
      <c r="DE176" s="30"/>
      <c r="DF176" s="29"/>
      <c r="DG176" s="30"/>
      <c r="DH176" s="29"/>
      <c r="DI176" s="30"/>
      <c r="DJ176" s="29"/>
      <c r="DK176" s="30"/>
      <c r="DL176" s="29"/>
      <c r="DM176" s="30"/>
      <c r="DN176" s="29"/>
      <c r="DO176" s="30"/>
      <c r="DP176" s="29"/>
      <c r="DQ176" s="30"/>
      <c r="DR176" s="29"/>
      <c r="DS176" s="30"/>
      <c r="DT176" s="29"/>
      <c r="DU176" s="30"/>
      <c r="DV176" s="29"/>
      <c r="DW176" s="30"/>
      <c r="DX176" s="29"/>
      <c r="DY176" s="30"/>
      <c r="DZ176" s="29"/>
      <c r="EA176" s="30"/>
      <c r="EB176" s="29"/>
      <c r="EC176" s="30"/>
      <c r="ED176" s="29"/>
      <c r="EE176" s="30"/>
      <c r="EF176" s="29"/>
      <c r="EG176" s="30"/>
      <c r="EH176" s="29"/>
      <c r="EI176" s="30"/>
      <c r="EJ176" s="29"/>
      <c r="EK176" s="30"/>
      <c r="EL176" s="29"/>
      <c r="EM176" s="30"/>
      <c r="EN176" s="29"/>
      <c r="EO176" s="30"/>
      <c r="EP176" s="29"/>
      <c r="EQ176" s="30"/>
      <c r="ER176" s="29"/>
      <c r="ES176" s="30"/>
      <c r="ET176" s="29"/>
      <c r="EU176" s="30"/>
      <c r="EV176" s="29"/>
      <c r="EW176" s="30"/>
      <c r="EX176" s="29"/>
      <c r="EY176" s="30"/>
    </row>
    <row r="177" spans="1:155">
      <c r="A177" s="27"/>
      <c r="B177" s="29"/>
      <c r="C177" s="30"/>
      <c r="D177" s="29"/>
      <c r="E177" s="30"/>
      <c r="F177" s="29"/>
      <c r="G177" s="30"/>
      <c r="H177" s="29"/>
      <c r="I177" s="30"/>
      <c r="J177" s="29"/>
      <c r="K177" s="30"/>
      <c r="L177" s="29"/>
      <c r="M177" s="30"/>
      <c r="N177" s="29"/>
      <c r="O177" s="30"/>
      <c r="P177" s="29"/>
      <c r="Q177" s="30"/>
      <c r="R177" s="29"/>
      <c r="S177" s="30"/>
      <c r="T177" s="29"/>
      <c r="U177" s="30"/>
      <c r="V177" s="28"/>
      <c r="W177" s="30"/>
      <c r="X177" s="29"/>
      <c r="Y177" s="30"/>
      <c r="Z177" s="29"/>
      <c r="AA177" s="30"/>
      <c r="AB177" s="29"/>
      <c r="AC177" s="30"/>
      <c r="AD177" s="29"/>
      <c r="AE177" s="30"/>
      <c r="AF177" s="29"/>
      <c r="AG177" s="30"/>
      <c r="AH177" s="29"/>
      <c r="AI177" s="30"/>
      <c r="AJ177" s="29"/>
      <c r="AK177" s="30"/>
      <c r="AL177" s="29"/>
      <c r="AM177" s="30"/>
      <c r="AN177" s="29"/>
      <c r="AO177" s="30"/>
      <c r="AP177" s="29"/>
      <c r="AQ177" s="30"/>
      <c r="AR177" s="29"/>
      <c r="AS177" s="30"/>
      <c r="AT177" s="29"/>
      <c r="AU177" s="30"/>
      <c r="AV177" s="29"/>
      <c r="AW177" s="30"/>
      <c r="AX177" s="29"/>
      <c r="AY177" s="30"/>
      <c r="AZ177" s="29"/>
      <c r="BA177" s="30"/>
      <c r="BB177" s="29"/>
      <c r="BC177" s="30"/>
      <c r="BD177" s="29"/>
      <c r="BE177" s="30"/>
      <c r="BF177" s="29"/>
      <c r="BG177" s="30"/>
      <c r="BH177" s="29"/>
      <c r="BI177" s="30"/>
      <c r="BJ177" s="29"/>
      <c r="BK177" s="30"/>
      <c r="BL177" s="29"/>
      <c r="BM177" s="30"/>
      <c r="BN177" s="29"/>
      <c r="BO177" s="30"/>
      <c r="BP177" s="29"/>
      <c r="BQ177" s="30"/>
      <c r="BR177" s="29"/>
      <c r="BS177" s="30"/>
      <c r="BT177" s="29"/>
      <c r="BU177" s="30"/>
      <c r="BV177" s="29"/>
      <c r="BW177" s="30"/>
      <c r="BX177" s="29"/>
      <c r="BY177" s="30"/>
      <c r="BZ177" s="29"/>
      <c r="CA177" s="30"/>
      <c r="CB177" s="29"/>
      <c r="CC177" s="30"/>
      <c r="CD177" s="29"/>
      <c r="CE177" s="30"/>
      <c r="CF177" s="29"/>
      <c r="CG177" s="30"/>
      <c r="CH177" s="29"/>
      <c r="CI177" s="30"/>
      <c r="CJ177" s="29"/>
      <c r="CK177" s="30"/>
      <c r="CL177" s="29"/>
      <c r="CM177" s="30"/>
      <c r="CN177" s="29"/>
      <c r="CO177" s="30"/>
      <c r="CP177" s="29"/>
      <c r="CQ177" s="30"/>
      <c r="CR177" s="29"/>
      <c r="CS177" s="30"/>
      <c r="CT177" s="29"/>
      <c r="CU177" s="30"/>
      <c r="CV177" s="29"/>
      <c r="CW177" s="30"/>
      <c r="CX177" s="29"/>
      <c r="CY177" s="30"/>
      <c r="CZ177" s="29"/>
      <c r="DA177" s="30"/>
      <c r="DB177" s="29"/>
      <c r="DC177" s="30"/>
      <c r="DD177" s="29"/>
      <c r="DE177" s="30"/>
      <c r="DF177" s="29"/>
      <c r="DG177" s="30"/>
      <c r="DH177" s="29"/>
      <c r="DI177" s="30"/>
      <c r="DJ177" s="29"/>
      <c r="DK177" s="30"/>
      <c r="DL177" s="29"/>
      <c r="DM177" s="30"/>
      <c r="DN177" s="29"/>
      <c r="DO177" s="30"/>
      <c r="DP177" s="29"/>
      <c r="DQ177" s="30"/>
      <c r="DR177" s="29"/>
      <c r="DS177" s="30"/>
      <c r="DT177" s="29"/>
      <c r="DU177" s="30"/>
      <c r="DV177" s="29"/>
      <c r="DW177" s="30"/>
      <c r="DX177" s="29"/>
      <c r="DY177" s="30"/>
      <c r="DZ177" s="29"/>
      <c r="EA177" s="30"/>
      <c r="EB177" s="29"/>
      <c r="EC177" s="30"/>
      <c r="ED177" s="29"/>
      <c r="EE177" s="30"/>
      <c r="EF177" s="29"/>
      <c r="EG177" s="30"/>
      <c r="EH177" s="29"/>
      <c r="EI177" s="30"/>
      <c r="EJ177" s="29"/>
      <c r="EK177" s="30"/>
      <c r="EL177" s="29"/>
      <c r="EM177" s="30"/>
      <c r="EN177" s="29"/>
      <c r="EO177" s="30"/>
      <c r="EP177" s="29"/>
      <c r="EQ177" s="30"/>
      <c r="ER177" s="29"/>
      <c r="ES177" s="30"/>
      <c r="ET177" s="29"/>
      <c r="EU177" s="30"/>
      <c r="EV177" s="29"/>
      <c r="EW177" s="30"/>
      <c r="EX177" s="29"/>
      <c r="EY177" s="30"/>
    </row>
    <row r="178" spans="1:155">
      <c r="A178" s="27"/>
      <c r="B178" s="29"/>
      <c r="C178" s="30"/>
      <c r="D178" s="29"/>
      <c r="E178" s="30"/>
      <c r="F178" s="29"/>
      <c r="G178" s="30"/>
      <c r="H178" s="29"/>
      <c r="I178" s="30"/>
      <c r="J178" s="29"/>
      <c r="K178" s="30"/>
      <c r="L178" s="29"/>
      <c r="M178" s="30"/>
      <c r="N178" s="29"/>
      <c r="O178" s="30"/>
      <c r="P178" s="29"/>
      <c r="Q178" s="30"/>
      <c r="R178" s="29"/>
      <c r="S178" s="30"/>
      <c r="T178" s="29"/>
      <c r="U178" s="30"/>
      <c r="V178" s="28"/>
      <c r="W178" s="30"/>
      <c r="X178" s="29"/>
      <c r="Y178" s="30"/>
      <c r="Z178" s="29"/>
      <c r="AA178" s="30"/>
      <c r="AB178" s="29"/>
      <c r="AC178" s="30"/>
      <c r="AD178" s="29"/>
      <c r="AE178" s="30"/>
      <c r="AF178" s="29"/>
      <c r="AG178" s="30"/>
      <c r="AH178" s="29"/>
      <c r="AI178" s="30"/>
      <c r="AJ178" s="29"/>
      <c r="AK178" s="30"/>
      <c r="AL178" s="29"/>
      <c r="AM178" s="30"/>
      <c r="AN178" s="29"/>
      <c r="AO178" s="30"/>
      <c r="AP178" s="29"/>
      <c r="AQ178" s="30"/>
      <c r="AR178" s="29"/>
      <c r="AS178" s="30"/>
      <c r="AT178" s="29"/>
      <c r="AU178" s="30"/>
      <c r="AV178" s="29"/>
      <c r="AW178" s="30"/>
      <c r="AX178" s="29"/>
      <c r="AY178" s="30"/>
      <c r="AZ178" s="29"/>
      <c r="BA178" s="30"/>
      <c r="BB178" s="29"/>
      <c r="BC178" s="30"/>
      <c r="BD178" s="29"/>
      <c r="BE178" s="30"/>
      <c r="BF178" s="29"/>
      <c r="BG178" s="30"/>
      <c r="BH178" s="29"/>
      <c r="BI178" s="30"/>
      <c r="BJ178" s="29"/>
      <c r="BK178" s="30"/>
      <c r="BL178" s="29"/>
      <c r="BM178" s="30"/>
      <c r="BN178" s="29"/>
      <c r="BO178" s="30"/>
      <c r="BP178" s="29"/>
      <c r="BQ178" s="30"/>
      <c r="BR178" s="29"/>
      <c r="BS178" s="30"/>
      <c r="BT178" s="29"/>
      <c r="BU178" s="30"/>
      <c r="BV178" s="29"/>
      <c r="BW178" s="30"/>
      <c r="BX178" s="29"/>
      <c r="BY178" s="30"/>
      <c r="BZ178" s="29"/>
      <c r="CA178" s="30"/>
      <c r="CB178" s="29"/>
      <c r="CC178" s="30"/>
      <c r="CD178" s="29"/>
      <c r="CE178" s="30"/>
      <c r="CF178" s="29"/>
      <c r="CG178" s="30"/>
      <c r="CH178" s="29"/>
      <c r="CI178" s="30"/>
      <c r="CJ178" s="29"/>
      <c r="CK178" s="30"/>
      <c r="CL178" s="29"/>
      <c r="CM178" s="30"/>
      <c r="CN178" s="29"/>
      <c r="CO178" s="30"/>
      <c r="CP178" s="29"/>
      <c r="CQ178" s="30"/>
      <c r="CR178" s="29"/>
      <c r="CS178" s="30"/>
      <c r="CT178" s="29"/>
      <c r="CU178" s="30"/>
      <c r="CV178" s="29"/>
      <c r="CW178" s="30"/>
      <c r="CX178" s="29"/>
      <c r="CY178" s="30"/>
      <c r="CZ178" s="29"/>
      <c r="DA178" s="30"/>
      <c r="DB178" s="29"/>
      <c r="DC178" s="30"/>
      <c r="DD178" s="29"/>
      <c r="DE178" s="30"/>
      <c r="DF178" s="29"/>
      <c r="DG178" s="30"/>
      <c r="DH178" s="29"/>
      <c r="DI178" s="30"/>
      <c r="DJ178" s="29"/>
      <c r="DK178" s="30"/>
      <c r="DL178" s="29"/>
      <c r="DM178" s="30"/>
      <c r="DN178" s="29"/>
      <c r="DO178" s="30"/>
      <c r="DP178" s="29"/>
      <c r="DQ178" s="30"/>
      <c r="DR178" s="29"/>
      <c r="DS178" s="30"/>
      <c r="DT178" s="29"/>
      <c r="DU178" s="30"/>
      <c r="DV178" s="29"/>
      <c r="DW178" s="30"/>
      <c r="DX178" s="29"/>
      <c r="DY178" s="30"/>
      <c r="DZ178" s="29"/>
      <c r="EA178" s="30"/>
      <c r="EB178" s="29"/>
      <c r="EC178" s="30"/>
      <c r="ED178" s="29"/>
      <c r="EE178" s="30"/>
      <c r="EF178" s="29"/>
      <c r="EG178" s="30"/>
      <c r="EH178" s="29"/>
      <c r="EI178" s="30"/>
      <c r="EJ178" s="29"/>
      <c r="EK178" s="30"/>
      <c r="EL178" s="29"/>
      <c r="EM178" s="30"/>
      <c r="EN178" s="29"/>
      <c r="EO178" s="30"/>
      <c r="EP178" s="29"/>
      <c r="EQ178" s="30"/>
      <c r="ER178" s="29"/>
      <c r="ES178" s="30"/>
      <c r="ET178" s="29"/>
      <c r="EU178" s="30"/>
      <c r="EV178" s="29"/>
      <c r="EW178" s="30"/>
      <c r="EX178" s="29"/>
      <c r="EY178" s="30"/>
    </row>
    <row r="179" spans="1:155">
      <c r="A179" s="27"/>
      <c r="B179" s="29"/>
      <c r="C179" s="30"/>
      <c r="D179" s="29"/>
      <c r="E179" s="30"/>
      <c r="F179" s="29"/>
      <c r="G179" s="30"/>
      <c r="H179" s="29"/>
      <c r="I179" s="30"/>
      <c r="J179" s="29"/>
      <c r="K179" s="30"/>
      <c r="L179" s="29"/>
      <c r="M179" s="30"/>
      <c r="N179" s="29"/>
      <c r="O179" s="30"/>
      <c r="P179" s="29"/>
      <c r="Q179" s="30"/>
      <c r="R179" s="29"/>
      <c r="S179" s="30"/>
      <c r="T179" s="29"/>
      <c r="U179" s="30"/>
      <c r="V179" s="28"/>
      <c r="W179" s="30"/>
      <c r="X179" s="29"/>
      <c r="Y179" s="30"/>
      <c r="Z179" s="29"/>
      <c r="AA179" s="30"/>
      <c r="AB179" s="29"/>
      <c r="AC179" s="30"/>
      <c r="AD179" s="29"/>
      <c r="AE179" s="30"/>
      <c r="AF179" s="29"/>
      <c r="AG179" s="30"/>
      <c r="AH179" s="29"/>
      <c r="AI179" s="30"/>
      <c r="AJ179" s="29"/>
      <c r="AK179" s="30"/>
      <c r="AL179" s="29"/>
      <c r="AM179" s="30"/>
      <c r="AN179" s="29"/>
      <c r="AO179" s="30"/>
      <c r="AP179" s="29"/>
      <c r="AQ179" s="30"/>
      <c r="AR179" s="29"/>
      <c r="AS179" s="30"/>
      <c r="AT179" s="29"/>
      <c r="AU179" s="30"/>
      <c r="AV179" s="29"/>
      <c r="AW179" s="30"/>
      <c r="AX179" s="29"/>
      <c r="AY179" s="30"/>
      <c r="AZ179" s="29"/>
      <c r="BA179" s="30"/>
      <c r="BB179" s="29"/>
      <c r="BC179" s="30"/>
      <c r="BD179" s="29"/>
      <c r="BE179" s="30"/>
      <c r="BF179" s="29"/>
      <c r="BG179" s="30"/>
      <c r="BH179" s="29"/>
      <c r="BI179" s="30"/>
      <c r="BJ179" s="29"/>
      <c r="BK179" s="30"/>
      <c r="BL179" s="29"/>
      <c r="BM179" s="30"/>
      <c r="BN179" s="29"/>
      <c r="BO179" s="30"/>
      <c r="BP179" s="29"/>
      <c r="BQ179" s="30"/>
      <c r="BR179" s="29"/>
      <c r="BS179" s="30"/>
      <c r="BT179" s="29"/>
      <c r="BU179" s="30"/>
      <c r="BV179" s="29"/>
      <c r="BW179" s="30"/>
      <c r="BX179" s="29"/>
      <c r="BY179" s="30"/>
      <c r="BZ179" s="29"/>
      <c r="CA179" s="30"/>
      <c r="CB179" s="29"/>
      <c r="CC179" s="30"/>
      <c r="CD179" s="29"/>
      <c r="CE179" s="30"/>
      <c r="CF179" s="29"/>
      <c r="CG179" s="30"/>
      <c r="CH179" s="28"/>
      <c r="CI179" s="30"/>
      <c r="CJ179" s="29"/>
      <c r="CK179" s="30"/>
      <c r="CL179" s="29"/>
      <c r="CM179" s="30"/>
      <c r="CN179" s="29"/>
      <c r="CO179" s="30"/>
      <c r="CP179" s="29"/>
      <c r="CQ179" s="30"/>
      <c r="CR179" s="29"/>
      <c r="CS179" s="30"/>
      <c r="CT179" s="29"/>
      <c r="CU179" s="30"/>
      <c r="CV179" s="29"/>
      <c r="CW179" s="30"/>
      <c r="CX179" s="29"/>
      <c r="CY179" s="30"/>
      <c r="CZ179" s="29"/>
      <c r="DA179" s="30"/>
      <c r="DB179" s="29"/>
      <c r="DC179" s="30"/>
      <c r="DD179" s="29"/>
      <c r="DE179" s="30"/>
      <c r="DF179" s="28"/>
      <c r="DG179" s="30"/>
      <c r="DH179" s="29"/>
      <c r="DI179" s="30"/>
      <c r="DJ179" s="29"/>
      <c r="DK179" s="30"/>
      <c r="DL179" s="29"/>
      <c r="DM179" s="30"/>
      <c r="DN179" s="29"/>
      <c r="DO179" s="30"/>
      <c r="DP179" s="29"/>
      <c r="DQ179" s="30"/>
      <c r="DR179" s="29"/>
      <c r="DS179" s="30"/>
      <c r="DT179" s="29"/>
      <c r="DU179" s="30"/>
      <c r="DV179" s="29"/>
      <c r="DW179" s="30"/>
      <c r="DX179" s="29"/>
      <c r="DY179" s="30"/>
      <c r="DZ179" s="29"/>
      <c r="EA179" s="30"/>
      <c r="EB179" s="29"/>
      <c r="EC179" s="30"/>
      <c r="ED179" s="29"/>
      <c r="EE179" s="30"/>
      <c r="EF179" s="29"/>
      <c r="EG179" s="30"/>
      <c r="EH179" s="29"/>
      <c r="EI179" s="30"/>
      <c r="EJ179" s="29"/>
      <c r="EK179" s="30"/>
      <c r="EL179" s="29"/>
      <c r="EM179" s="30"/>
      <c r="EN179" s="29"/>
      <c r="EO179" s="30"/>
      <c r="EP179" s="29"/>
      <c r="EQ179" s="30"/>
      <c r="ER179" s="29"/>
      <c r="ES179" s="30"/>
      <c r="ET179" s="29"/>
      <c r="EU179" s="30"/>
      <c r="EV179" s="29"/>
      <c r="EW179" s="30"/>
      <c r="EX179" s="29"/>
      <c r="EY179" s="30"/>
    </row>
    <row r="180" spans="1:155">
      <c r="A180" s="27"/>
      <c r="B180" s="29"/>
      <c r="C180" s="30"/>
      <c r="D180" s="29"/>
      <c r="E180" s="30"/>
      <c r="F180" s="29"/>
      <c r="G180" s="30"/>
      <c r="H180" s="29"/>
      <c r="I180" s="30"/>
      <c r="J180" s="29"/>
      <c r="K180" s="30"/>
      <c r="L180" s="29"/>
      <c r="M180" s="30"/>
      <c r="N180" s="29"/>
      <c r="O180" s="30"/>
      <c r="P180" s="29"/>
      <c r="Q180" s="30"/>
      <c r="R180" s="29"/>
      <c r="S180" s="30"/>
      <c r="T180" s="29"/>
      <c r="U180" s="30"/>
      <c r="V180" s="28"/>
      <c r="W180" s="30"/>
      <c r="X180" s="29"/>
      <c r="Y180" s="30"/>
      <c r="Z180" s="28"/>
      <c r="AA180" s="30"/>
      <c r="AB180" s="29"/>
      <c r="AC180" s="30"/>
      <c r="AD180" s="29"/>
      <c r="AE180" s="30"/>
      <c r="AF180" s="29"/>
      <c r="AG180" s="30"/>
      <c r="AH180" s="29"/>
      <c r="AI180" s="30"/>
      <c r="AJ180" s="29"/>
      <c r="AK180" s="30"/>
      <c r="AL180" s="29"/>
      <c r="AM180" s="30"/>
      <c r="AN180" s="29"/>
      <c r="AO180" s="30"/>
      <c r="AP180" s="29"/>
      <c r="AQ180" s="30"/>
      <c r="AR180" s="29"/>
      <c r="AS180" s="30"/>
      <c r="AT180" s="29"/>
      <c r="AU180" s="30"/>
      <c r="AV180" s="29"/>
      <c r="AW180" s="30"/>
      <c r="AX180" s="29"/>
      <c r="AY180" s="30"/>
      <c r="AZ180" s="29"/>
      <c r="BA180" s="30"/>
      <c r="BB180" s="29"/>
      <c r="BC180" s="30"/>
      <c r="BD180" s="29"/>
      <c r="BE180" s="30"/>
      <c r="BF180" s="29"/>
      <c r="BG180" s="30"/>
      <c r="BH180" s="29"/>
      <c r="BI180" s="30"/>
      <c r="BJ180" s="29"/>
      <c r="BK180" s="30"/>
      <c r="BL180" s="29"/>
      <c r="BM180" s="30"/>
      <c r="BN180" s="29"/>
      <c r="BO180" s="30"/>
      <c r="BP180" s="29"/>
      <c r="BQ180" s="30"/>
      <c r="BR180" s="29"/>
      <c r="BS180" s="30"/>
      <c r="BT180" s="29"/>
      <c r="BU180" s="30"/>
      <c r="BV180" s="29"/>
      <c r="BW180" s="30"/>
      <c r="BX180" s="29"/>
      <c r="BY180" s="30"/>
      <c r="BZ180" s="29"/>
      <c r="CA180" s="30"/>
      <c r="CB180" s="29"/>
      <c r="CC180" s="30"/>
      <c r="CD180" s="29"/>
      <c r="CE180" s="30"/>
      <c r="CF180" s="29"/>
      <c r="CG180" s="30"/>
      <c r="CH180" s="29"/>
      <c r="CI180" s="30"/>
      <c r="CJ180" s="29"/>
      <c r="CK180" s="30"/>
      <c r="CL180" s="29"/>
      <c r="CM180" s="30"/>
      <c r="CN180" s="29"/>
      <c r="CO180" s="30"/>
      <c r="CP180" s="29"/>
      <c r="CQ180" s="30"/>
      <c r="CR180" s="29"/>
      <c r="CS180" s="30"/>
      <c r="CT180" s="29"/>
      <c r="CU180" s="30"/>
      <c r="CV180" s="29"/>
      <c r="CW180" s="30"/>
      <c r="CX180" s="29"/>
      <c r="CY180" s="30"/>
      <c r="CZ180" s="29"/>
      <c r="DA180" s="30"/>
      <c r="DB180" s="29"/>
      <c r="DC180" s="30"/>
      <c r="DD180" s="29"/>
      <c r="DE180" s="30"/>
      <c r="DF180" s="29"/>
      <c r="DG180" s="30"/>
      <c r="DH180" s="29"/>
      <c r="DI180" s="30"/>
      <c r="DJ180" s="29"/>
      <c r="DK180" s="30"/>
      <c r="DL180" s="29"/>
      <c r="DM180" s="30"/>
      <c r="DN180" s="29"/>
      <c r="DO180" s="30"/>
      <c r="DP180" s="29"/>
      <c r="DQ180" s="30"/>
      <c r="DR180" s="29"/>
      <c r="DS180" s="30"/>
      <c r="DT180" s="29"/>
      <c r="DU180" s="30"/>
      <c r="DV180" s="29"/>
      <c r="DW180" s="30"/>
      <c r="DX180" s="29"/>
      <c r="DY180" s="30"/>
      <c r="DZ180" s="29"/>
      <c r="EA180" s="30"/>
      <c r="EB180" s="29"/>
      <c r="EC180" s="30"/>
      <c r="ED180" s="29"/>
      <c r="EE180" s="30"/>
      <c r="EF180" s="29"/>
      <c r="EG180" s="30"/>
      <c r="EH180" s="29"/>
      <c r="EI180" s="30"/>
      <c r="EJ180" s="29"/>
      <c r="EK180" s="30"/>
      <c r="EL180" s="29"/>
      <c r="EM180" s="30"/>
      <c r="EN180" s="29"/>
      <c r="EO180" s="30"/>
      <c r="EP180" s="29"/>
      <c r="EQ180" s="30"/>
      <c r="ER180" s="29"/>
      <c r="ES180" s="30"/>
      <c r="ET180" s="29"/>
      <c r="EU180" s="30"/>
      <c r="EV180" s="29"/>
      <c r="EW180" s="30"/>
      <c r="EX180" s="29"/>
      <c r="EY180" s="30"/>
    </row>
    <row r="181" spans="1:155">
      <c r="A181" s="27"/>
      <c r="B181" s="29"/>
      <c r="C181" s="30"/>
      <c r="D181" s="29"/>
      <c r="E181" s="30"/>
      <c r="F181" s="29"/>
      <c r="G181" s="30"/>
      <c r="H181" s="29"/>
      <c r="I181" s="30"/>
      <c r="J181" s="29"/>
      <c r="K181" s="30"/>
      <c r="L181" s="29"/>
      <c r="M181" s="30"/>
      <c r="N181" s="29"/>
      <c r="O181" s="30"/>
      <c r="P181" s="29"/>
      <c r="Q181" s="30"/>
      <c r="R181" s="29"/>
      <c r="S181" s="30"/>
      <c r="T181" s="29"/>
      <c r="U181" s="30"/>
      <c r="V181" s="28"/>
      <c r="W181" s="30"/>
      <c r="X181" s="29"/>
      <c r="Y181" s="30"/>
      <c r="Z181" s="29"/>
      <c r="AA181" s="30"/>
      <c r="AB181" s="29"/>
      <c r="AC181" s="30"/>
      <c r="AD181" s="29"/>
      <c r="AE181" s="30"/>
      <c r="AF181" s="29"/>
      <c r="AG181" s="30"/>
      <c r="AH181" s="29"/>
      <c r="AI181" s="30"/>
      <c r="AJ181" s="29"/>
      <c r="AK181" s="30"/>
      <c r="AL181" s="29"/>
      <c r="AM181" s="30"/>
      <c r="AN181" s="29"/>
      <c r="AO181" s="30"/>
      <c r="AP181" s="29"/>
      <c r="AQ181" s="30"/>
      <c r="AR181" s="29"/>
      <c r="AS181" s="30"/>
      <c r="AT181" s="29"/>
      <c r="AU181" s="30"/>
      <c r="AV181" s="29"/>
      <c r="AW181" s="30"/>
      <c r="AX181" s="29"/>
      <c r="AY181" s="30"/>
      <c r="AZ181" s="29"/>
      <c r="BA181" s="30"/>
      <c r="BB181" s="29"/>
      <c r="BC181" s="30"/>
      <c r="BD181" s="29"/>
      <c r="BE181" s="30"/>
      <c r="BF181" s="29"/>
      <c r="BG181" s="30"/>
      <c r="BH181" s="29"/>
      <c r="BI181" s="30"/>
      <c r="BJ181" s="29"/>
      <c r="BK181" s="30"/>
      <c r="BL181" s="29"/>
      <c r="BM181" s="30"/>
      <c r="BN181" s="29"/>
      <c r="BO181" s="30"/>
      <c r="BP181" s="29"/>
      <c r="BQ181" s="30"/>
      <c r="BR181" s="29"/>
      <c r="BS181" s="30"/>
      <c r="BT181" s="29"/>
      <c r="BU181" s="30"/>
      <c r="BV181" s="29"/>
      <c r="BW181" s="30"/>
      <c r="BX181" s="29"/>
      <c r="BY181" s="30"/>
      <c r="BZ181" s="29"/>
      <c r="CA181" s="30"/>
      <c r="CB181" s="29"/>
      <c r="CC181" s="30"/>
      <c r="CD181" s="29"/>
      <c r="CE181" s="30"/>
      <c r="CF181" s="29"/>
      <c r="CG181" s="30"/>
      <c r="CH181" s="29"/>
      <c r="CI181" s="30"/>
      <c r="CJ181" s="29"/>
      <c r="CK181" s="30"/>
      <c r="CL181" s="29"/>
      <c r="CM181" s="30"/>
      <c r="CN181" s="29"/>
      <c r="CO181" s="30"/>
      <c r="CP181" s="29"/>
      <c r="CQ181" s="30"/>
      <c r="CR181" s="29"/>
      <c r="CS181" s="30"/>
      <c r="CT181" s="29"/>
      <c r="CU181" s="30"/>
      <c r="CV181" s="29"/>
      <c r="CW181" s="30"/>
      <c r="CX181" s="29"/>
      <c r="CY181" s="30"/>
      <c r="CZ181" s="29"/>
      <c r="DA181" s="30"/>
      <c r="DB181" s="29"/>
      <c r="DC181" s="30"/>
      <c r="DD181" s="29"/>
      <c r="DE181" s="30"/>
      <c r="DF181" s="29"/>
      <c r="DG181" s="30"/>
      <c r="DH181" s="29"/>
      <c r="DI181" s="30"/>
      <c r="DJ181" s="29"/>
      <c r="DK181" s="30"/>
      <c r="DL181" s="29"/>
      <c r="DM181" s="30"/>
      <c r="DN181" s="29"/>
      <c r="DO181" s="30"/>
      <c r="DP181" s="29"/>
      <c r="DQ181" s="30"/>
      <c r="DR181" s="29"/>
      <c r="DS181" s="30"/>
      <c r="DT181" s="29"/>
      <c r="DU181" s="30"/>
      <c r="DV181" s="29"/>
      <c r="DW181" s="30"/>
      <c r="DX181" s="29"/>
      <c r="DY181" s="30"/>
      <c r="DZ181" s="29"/>
      <c r="EA181" s="30"/>
      <c r="EB181" s="29"/>
      <c r="EC181" s="30"/>
      <c r="ED181" s="29"/>
      <c r="EE181" s="30"/>
      <c r="EF181" s="29"/>
      <c r="EG181" s="30"/>
      <c r="EH181" s="29"/>
      <c r="EI181" s="30"/>
      <c r="EJ181" s="29"/>
      <c r="EK181" s="30"/>
      <c r="EL181" s="29"/>
      <c r="EM181" s="30"/>
      <c r="EN181" s="29"/>
      <c r="EO181" s="30"/>
      <c r="EP181" s="29"/>
      <c r="EQ181" s="30"/>
      <c r="ER181" s="29"/>
      <c r="ES181" s="30"/>
      <c r="ET181" s="29"/>
      <c r="EU181" s="30"/>
      <c r="EV181" s="29"/>
      <c r="EW181" s="30"/>
      <c r="EX181" s="29"/>
      <c r="EY181" s="30"/>
    </row>
    <row r="182" spans="1:155">
      <c r="A182" s="27"/>
      <c r="B182" s="29"/>
      <c r="C182" s="30"/>
      <c r="D182" s="29"/>
      <c r="E182" s="30"/>
      <c r="F182" s="29"/>
      <c r="G182" s="30"/>
      <c r="H182" s="29"/>
      <c r="I182" s="30"/>
      <c r="J182" s="29"/>
      <c r="K182" s="30"/>
      <c r="L182" s="29"/>
      <c r="M182" s="30"/>
      <c r="N182" s="29"/>
      <c r="O182" s="30"/>
      <c r="P182" s="29"/>
      <c r="Q182" s="30"/>
      <c r="R182" s="29"/>
      <c r="S182" s="30"/>
      <c r="T182" s="29"/>
      <c r="U182" s="30"/>
      <c r="V182" s="28"/>
      <c r="W182" s="30"/>
      <c r="X182" s="29"/>
      <c r="Y182" s="30"/>
      <c r="Z182" s="29"/>
      <c r="AA182" s="30"/>
      <c r="AB182" s="29"/>
      <c r="AC182" s="30"/>
      <c r="AD182" s="29"/>
      <c r="AE182" s="30"/>
      <c r="AF182" s="29"/>
      <c r="AG182" s="30"/>
      <c r="AH182" s="29"/>
      <c r="AI182" s="30"/>
      <c r="AJ182" s="29"/>
      <c r="AK182" s="30"/>
      <c r="AL182" s="29"/>
      <c r="AM182" s="30"/>
      <c r="AN182" s="29"/>
      <c r="AO182" s="30"/>
      <c r="AP182" s="29"/>
      <c r="AQ182" s="30"/>
      <c r="AR182" s="29"/>
      <c r="AS182" s="30"/>
      <c r="AT182" s="29"/>
      <c r="AU182" s="30"/>
      <c r="AV182" s="29"/>
      <c r="AW182" s="30"/>
      <c r="AX182" s="29"/>
      <c r="AY182" s="30"/>
      <c r="AZ182" s="29"/>
      <c r="BA182" s="30"/>
      <c r="BB182" s="29"/>
      <c r="BC182" s="30"/>
      <c r="BD182" s="29"/>
      <c r="BE182" s="30"/>
      <c r="BF182" s="29"/>
      <c r="BG182" s="30"/>
      <c r="BH182" s="29"/>
      <c r="BI182" s="30"/>
      <c r="BJ182" s="29"/>
      <c r="BK182" s="30"/>
      <c r="BL182" s="29"/>
      <c r="BM182" s="30"/>
      <c r="BN182" s="29"/>
      <c r="BO182" s="30"/>
      <c r="BP182" s="29"/>
      <c r="BQ182" s="30"/>
      <c r="BR182" s="29"/>
      <c r="BS182" s="30"/>
      <c r="BT182" s="29"/>
      <c r="BU182" s="30"/>
      <c r="BV182" s="29"/>
      <c r="BW182" s="30"/>
      <c r="BX182" s="29"/>
      <c r="BY182" s="30"/>
      <c r="BZ182" s="29"/>
      <c r="CA182" s="30"/>
      <c r="CB182" s="29"/>
      <c r="CC182" s="30"/>
      <c r="CD182" s="29"/>
      <c r="CE182" s="30"/>
      <c r="CF182" s="29"/>
      <c r="CG182" s="30"/>
      <c r="CH182" s="29"/>
      <c r="CI182" s="30"/>
      <c r="CJ182" s="29"/>
      <c r="CK182" s="30"/>
      <c r="CL182" s="29"/>
      <c r="CM182" s="30"/>
      <c r="CN182" s="29"/>
      <c r="CO182" s="30"/>
      <c r="CP182" s="29"/>
      <c r="CQ182" s="30"/>
      <c r="CR182" s="29"/>
      <c r="CS182" s="30"/>
      <c r="CT182" s="29"/>
      <c r="CU182" s="30"/>
      <c r="CV182" s="29"/>
      <c r="CW182" s="30"/>
      <c r="CX182" s="29"/>
      <c r="CY182" s="30"/>
      <c r="CZ182" s="29"/>
      <c r="DA182" s="30"/>
      <c r="DB182" s="29"/>
      <c r="DC182" s="30"/>
      <c r="DD182" s="29"/>
      <c r="DE182" s="30"/>
      <c r="DF182" s="29"/>
      <c r="DG182" s="30"/>
      <c r="DH182" s="29"/>
      <c r="DI182" s="30"/>
      <c r="DJ182" s="29"/>
      <c r="DK182" s="30"/>
      <c r="DL182" s="29"/>
      <c r="DM182" s="30"/>
      <c r="DN182" s="29"/>
      <c r="DO182" s="30"/>
      <c r="DP182" s="29"/>
      <c r="DQ182" s="30"/>
      <c r="DR182" s="29"/>
      <c r="DS182" s="30"/>
      <c r="DT182" s="29"/>
      <c r="DU182" s="30"/>
      <c r="DV182" s="29"/>
      <c r="DW182" s="30"/>
      <c r="DX182" s="29"/>
      <c r="DY182" s="30"/>
      <c r="DZ182" s="29"/>
      <c r="EA182" s="30"/>
      <c r="EB182" s="29"/>
      <c r="EC182" s="30"/>
      <c r="ED182" s="29"/>
      <c r="EE182" s="30"/>
      <c r="EF182" s="29"/>
      <c r="EG182" s="30"/>
      <c r="EH182" s="29"/>
      <c r="EI182" s="30"/>
      <c r="EJ182" s="29"/>
      <c r="EK182" s="30"/>
      <c r="EL182" s="29"/>
      <c r="EM182" s="30"/>
      <c r="EN182" s="29"/>
      <c r="EO182" s="30"/>
      <c r="EP182" s="29"/>
      <c r="EQ182" s="30"/>
      <c r="ER182" s="29"/>
      <c r="ES182" s="30"/>
      <c r="ET182" s="29"/>
      <c r="EU182" s="30"/>
      <c r="EV182" s="29"/>
      <c r="EW182" s="30"/>
      <c r="EX182" s="29"/>
      <c r="EY182" s="30"/>
    </row>
    <row r="183" spans="1:155">
      <c r="A183" s="27"/>
      <c r="B183" s="29"/>
      <c r="C183" s="30"/>
      <c r="D183" s="29"/>
      <c r="E183" s="30"/>
      <c r="F183" s="29"/>
      <c r="G183" s="30"/>
      <c r="H183" s="29"/>
      <c r="I183" s="30"/>
      <c r="J183" s="29"/>
      <c r="K183" s="30"/>
      <c r="L183" s="29"/>
      <c r="M183" s="30"/>
      <c r="N183" s="29"/>
      <c r="O183" s="30"/>
      <c r="P183" s="29"/>
      <c r="Q183" s="30"/>
      <c r="R183" s="29"/>
      <c r="S183" s="30"/>
      <c r="T183" s="29"/>
      <c r="U183" s="30"/>
      <c r="V183" s="28"/>
      <c r="W183" s="30"/>
      <c r="X183" s="29"/>
      <c r="Y183" s="30"/>
      <c r="Z183" s="29"/>
      <c r="AA183" s="30"/>
      <c r="AB183" s="29"/>
      <c r="AC183" s="30"/>
      <c r="AD183" s="29"/>
      <c r="AE183" s="30"/>
      <c r="AF183" s="29"/>
      <c r="AG183" s="30"/>
      <c r="AH183" s="29"/>
      <c r="AI183" s="30"/>
      <c r="AJ183" s="29"/>
      <c r="AK183" s="30"/>
      <c r="AL183" s="29"/>
      <c r="AM183" s="30"/>
      <c r="AN183" s="29"/>
      <c r="AO183" s="30"/>
      <c r="AP183" s="29"/>
      <c r="AQ183" s="30"/>
      <c r="AR183" s="29"/>
      <c r="AS183" s="30"/>
      <c r="AT183" s="29"/>
      <c r="AU183" s="30"/>
      <c r="AV183" s="29"/>
      <c r="AW183" s="30"/>
      <c r="AX183" s="29"/>
      <c r="AY183" s="30"/>
      <c r="AZ183" s="29"/>
      <c r="BA183" s="30"/>
      <c r="BB183" s="29"/>
      <c r="BC183" s="30"/>
      <c r="BD183" s="29"/>
      <c r="BE183" s="30"/>
      <c r="BF183" s="29"/>
      <c r="BG183" s="30"/>
      <c r="BH183" s="29"/>
      <c r="BI183" s="30"/>
      <c r="BJ183" s="29"/>
      <c r="BK183" s="30"/>
      <c r="BL183" s="29"/>
      <c r="BM183" s="30"/>
      <c r="BN183" s="29"/>
      <c r="BO183" s="30"/>
      <c r="BP183" s="29"/>
      <c r="BQ183" s="30"/>
      <c r="BR183" s="29"/>
      <c r="BS183" s="30"/>
      <c r="BT183" s="29"/>
      <c r="BU183" s="30"/>
      <c r="BV183" s="29"/>
      <c r="BW183" s="30"/>
      <c r="BX183" s="29"/>
      <c r="BY183" s="30"/>
      <c r="BZ183" s="29"/>
      <c r="CA183" s="30"/>
      <c r="CB183" s="29"/>
      <c r="CC183" s="30"/>
      <c r="CD183" s="29"/>
      <c r="CE183" s="30"/>
      <c r="CF183" s="29"/>
      <c r="CG183" s="30"/>
      <c r="CH183" s="29"/>
      <c r="CI183" s="30"/>
      <c r="CJ183" s="29"/>
      <c r="CK183" s="30"/>
      <c r="CL183" s="29"/>
      <c r="CM183" s="30"/>
      <c r="CN183" s="29"/>
      <c r="CO183" s="30"/>
      <c r="CP183" s="29"/>
      <c r="CQ183" s="30"/>
      <c r="CR183" s="29"/>
      <c r="CS183" s="30"/>
      <c r="CT183" s="29"/>
      <c r="CU183" s="30"/>
      <c r="CV183" s="29"/>
      <c r="CW183" s="30"/>
      <c r="CX183" s="29"/>
      <c r="CY183" s="30"/>
      <c r="CZ183" s="29"/>
      <c r="DA183" s="30"/>
      <c r="DB183" s="29"/>
      <c r="DC183" s="30"/>
      <c r="DD183" s="29"/>
      <c r="DE183" s="30"/>
      <c r="DF183" s="29"/>
      <c r="DG183" s="30"/>
      <c r="DH183" s="29"/>
      <c r="DI183" s="30"/>
      <c r="DJ183" s="29"/>
      <c r="DK183" s="30"/>
      <c r="DL183" s="29"/>
      <c r="DM183" s="30"/>
      <c r="DN183" s="29"/>
      <c r="DO183" s="30"/>
      <c r="DP183" s="29"/>
      <c r="DQ183" s="30"/>
      <c r="DR183" s="29"/>
      <c r="DS183" s="30"/>
      <c r="DT183" s="29"/>
      <c r="DU183" s="30"/>
      <c r="DV183" s="29"/>
      <c r="DW183" s="30"/>
      <c r="DX183" s="29"/>
      <c r="DY183" s="30"/>
      <c r="DZ183" s="29"/>
      <c r="EA183" s="30"/>
      <c r="EB183" s="29"/>
      <c r="EC183" s="30"/>
      <c r="ED183" s="29"/>
      <c r="EE183" s="30"/>
      <c r="EF183" s="29"/>
      <c r="EG183" s="30"/>
      <c r="EH183" s="29"/>
      <c r="EI183" s="30"/>
      <c r="EJ183" s="29"/>
      <c r="EK183" s="30"/>
      <c r="EL183" s="29"/>
      <c r="EM183" s="30"/>
      <c r="EN183" s="29"/>
      <c r="EO183" s="30"/>
      <c r="EP183" s="29"/>
      <c r="EQ183" s="30"/>
      <c r="ER183" s="29"/>
      <c r="ES183" s="30"/>
      <c r="ET183" s="28"/>
      <c r="EU183" s="30"/>
      <c r="EV183" s="29"/>
      <c r="EW183" s="30"/>
      <c r="EX183" s="29"/>
      <c r="EY183" s="30"/>
    </row>
    <row r="184" spans="1:155">
      <c r="A184" s="27"/>
      <c r="B184" s="29"/>
      <c r="C184" s="30"/>
      <c r="D184" s="29"/>
      <c r="E184" s="30"/>
      <c r="F184" s="29"/>
      <c r="G184" s="30"/>
      <c r="H184" s="29"/>
      <c r="I184" s="30"/>
      <c r="J184" s="29"/>
      <c r="K184" s="30"/>
      <c r="L184" s="29"/>
      <c r="M184" s="30"/>
      <c r="N184" s="29"/>
      <c r="O184" s="30"/>
      <c r="P184" s="29"/>
      <c r="Q184" s="30"/>
      <c r="R184" s="29"/>
      <c r="S184" s="30"/>
      <c r="T184" s="29"/>
      <c r="U184" s="30"/>
      <c r="V184" s="28"/>
      <c r="W184" s="30"/>
      <c r="X184" s="29"/>
      <c r="Y184" s="30"/>
      <c r="Z184" s="29"/>
      <c r="AA184" s="30"/>
      <c r="AB184" s="29"/>
      <c r="AC184" s="30"/>
      <c r="AD184" s="29"/>
      <c r="AE184" s="30"/>
      <c r="AF184" s="29"/>
      <c r="AG184" s="30"/>
      <c r="AH184" s="29"/>
      <c r="AI184" s="30"/>
      <c r="AJ184" s="29"/>
      <c r="AK184" s="30"/>
      <c r="AL184" s="29"/>
      <c r="AM184" s="30"/>
      <c r="AN184" s="29"/>
      <c r="AO184" s="30"/>
      <c r="AP184" s="29"/>
      <c r="AQ184" s="30"/>
      <c r="AR184" s="29"/>
      <c r="AS184" s="30"/>
      <c r="AT184" s="29"/>
      <c r="AU184" s="30"/>
      <c r="AV184" s="29"/>
      <c r="AW184" s="30"/>
      <c r="AX184" s="29"/>
      <c r="AY184" s="30"/>
      <c r="AZ184" s="29"/>
      <c r="BA184" s="30"/>
      <c r="BB184" s="29"/>
      <c r="BC184" s="30"/>
      <c r="BD184" s="29"/>
      <c r="BE184" s="30"/>
      <c r="BF184" s="29"/>
      <c r="BG184" s="30"/>
      <c r="BH184" s="29"/>
      <c r="BI184" s="30"/>
      <c r="BJ184" s="29"/>
      <c r="BK184" s="30"/>
      <c r="BL184" s="29"/>
      <c r="BM184" s="30"/>
      <c r="BN184" s="29"/>
      <c r="BO184" s="30"/>
      <c r="BP184" s="29"/>
      <c r="BQ184" s="30"/>
      <c r="BR184" s="29"/>
      <c r="BS184" s="30"/>
      <c r="BT184" s="29"/>
      <c r="BU184" s="30"/>
      <c r="BV184" s="29"/>
      <c r="BW184" s="30"/>
      <c r="BX184" s="29"/>
      <c r="BY184" s="30"/>
      <c r="BZ184" s="29"/>
      <c r="CA184" s="30"/>
      <c r="CB184" s="29"/>
      <c r="CC184" s="30"/>
      <c r="CD184" s="29"/>
      <c r="CE184" s="30"/>
      <c r="CF184" s="29"/>
      <c r="CG184" s="30"/>
      <c r="CH184" s="29"/>
      <c r="CI184" s="30"/>
      <c r="CJ184" s="29"/>
      <c r="CK184" s="30"/>
      <c r="CL184" s="29"/>
      <c r="CM184" s="30"/>
      <c r="CN184" s="29"/>
      <c r="CO184" s="30"/>
      <c r="CP184" s="29"/>
      <c r="CQ184" s="30"/>
      <c r="CR184" s="29"/>
      <c r="CS184" s="30"/>
      <c r="CT184" s="29"/>
      <c r="CU184" s="30"/>
      <c r="CV184" s="29"/>
      <c r="CW184" s="30"/>
      <c r="CX184" s="29"/>
      <c r="CY184" s="30"/>
      <c r="CZ184" s="29"/>
      <c r="DA184" s="30"/>
      <c r="DB184" s="29"/>
      <c r="DC184" s="30"/>
      <c r="DD184" s="29"/>
      <c r="DE184" s="30"/>
      <c r="DF184" s="29"/>
      <c r="DG184" s="30"/>
      <c r="DH184" s="29"/>
      <c r="DI184" s="30"/>
      <c r="DJ184" s="29"/>
      <c r="DK184" s="30"/>
      <c r="DL184" s="29"/>
      <c r="DM184" s="30"/>
      <c r="DN184" s="29"/>
      <c r="DO184" s="30"/>
      <c r="DP184" s="29"/>
      <c r="DQ184" s="30"/>
      <c r="DR184" s="29"/>
      <c r="DS184" s="30"/>
      <c r="DT184" s="29"/>
      <c r="DU184" s="30"/>
      <c r="DV184" s="29"/>
      <c r="DW184" s="30"/>
      <c r="DX184" s="29"/>
      <c r="DY184" s="30"/>
      <c r="DZ184" s="29"/>
      <c r="EA184" s="30"/>
      <c r="EB184" s="29"/>
      <c r="EC184" s="30"/>
      <c r="ED184" s="29"/>
      <c r="EE184" s="30"/>
      <c r="EF184" s="29"/>
      <c r="EG184" s="30"/>
      <c r="EH184" s="29"/>
      <c r="EI184" s="30"/>
      <c r="EJ184" s="29"/>
      <c r="EK184" s="30"/>
      <c r="EL184" s="29"/>
      <c r="EM184" s="30"/>
      <c r="EN184" s="29"/>
      <c r="EO184" s="30"/>
      <c r="EP184" s="29"/>
      <c r="EQ184" s="30"/>
      <c r="ER184" s="29"/>
      <c r="ES184" s="30"/>
      <c r="ET184" s="29"/>
      <c r="EU184" s="30"/>
      <c r="EV184" s="29"/>
      <c r="EW184" s="30"/>
      <c r="EX184" s="29"/>
      <c r="EY184" s="30"/>
    </row>
    <row r="185" spans="1:155">
      <c r="A185" s="27"/>
      <c r="B185" s="29"/>
      <c r="C185" s="30"/>
      <c r="D185" s="29"/>
      <c r="E185" s="30"/>
      <c r="F185" s="29"/>
      <c r="G185" s="30"/>
      <c r="H185" s="29"/>
      <c r="I185" s="30"/>
      <c r="J185" s="29"/>
      <c r="K185" s="30"/>
      <c r="L185" s="29"/>
      <c r="M185" s="30"/>
      <c r="N185" s="29"/>
      <c r="O185" s="30"/>
      <c r="P185" s="29"/>
      <c r="Q185" s="30"/>
      <c r="R185" s="29"/>
      <c r="S185" s="30"/>
      <c r="T185" s="29"/>
      <c r="U185" s="30"/>
      <c r="V185" s="28"/>
      <c r="W185" s="30"/>
      <c r="X185" s="29"/>
      <c r="Y185" s="30"/>
      <c r="Z185" s="29"/>
      <c r="AA185" s="30"/>
      <c r="AB185" s="29"/>
      <c r="AC185" s="30"/>
      <c r="AD185" s="29"/>
      <c r="AE185" s="30"/>
      <c r="AF185" s="29"/>
      <c r="AG185" s="30"/>
      <c r="AH185" s="29"/>
      <c r="AI185" s="30"/>
      <c r="AJ185" s="29"/>
      <c r="AK185" s="30"/>
      <c r="AL185" s="29"/>
      <c r="AM185" s="30"/>
      <c r="AN185" s="29"/>
      <c r="AO185" s="30"/>
      <c r="AP185" s="29"/>
      <c r="AQ185" s="30"/>
      <c r="AR185" s="29"/>
      <c r="AS185" s="30"/>
      <c r="AT185" s="29"/>
      <c r="AU185" s="30"/>
      <c r="AV185" s="29"/>
      <c r="AW185" s="30"/>
      <c r="AX185" s="29"/>
      <c r="AY185" s="30"/>
      <c r="AZ185" s="29"/>
      <c r="BA185" s="30"/>
      <c r="BB185" s="29"/>
      <c r="BC185" s="30"/>
      <c r="BD185" s="29"/>
      <c r="BE185" s="30"/>
      <c r="BF185" s="29"/>
      <c r="BG185" s="30"/>
      <c r="BH185" s="29"/>
      <c r="BI185" s="30"/>
      <c r="BJ185" s="29"/>
      <c r="BK185" s="30"/>
      <c r="BL185" s="29"/>
      <c r="BM185" s="30"/>
      <c r="BN185" s="29"/>
      <c r="BO185" s="30"/>
      <c r="BP185" s="29"/>
      <c r="BQ185" s="30"/>
      <c r="BR185" s="29"/>
      <c r="BS185" s="30"/>
      <c r="BT185" s="29"/>
      <c r="BU185" s="30"/>
      <c r="BV185" s="29"/>
      <c r="BW185" s="30"/>
      <c r="BX185" s="29"/>
      <c r="BY185" s="30"/>
      <c r="BZ185" s="29"/>
      <c r="CA185" s="30"/>
      <c r="CB185" s="28"/>
      <c r="CC185" s="30"/>
      <c r="CD185" s="29"/>
      <c r="CE185" s="30"/>
      <c r="CF185" s="29"/>
      <c r="CG185" s="30"/>
      <c r="CH185" s="29"/>
      <c r="CI185" s="30"/>
      <c r="CJ185" s="29"/>
      <c r="CK185" s="30"/>
      <c r="CL185" s="29"/>
      <c r="CM185" s="30"/>
      <c r="CN185" s="29"/>
      <c r="CO185" s="30"/>
      <c r="CP185" s="29"/>
      <c r="CQ185" s="30"/>
      <c r="CR185" s="29"/>
      <c r="CS185" s="30"/>
      <c r="CT185" s="29"/>
      <c r="CU185" s="30"/>
      <c r="CV185" s="29"/>
      <c r="CW185" s="30"/>
      <c r="CX185" s="29"/>
      <c r="CY185" s="30"/>
      <c r="CZ185" s="29"/>
      <c r="DA185" s="30"/>
      <c r="DB185" s="29"/>
      <c r="DC185" s="30"/>
      <c r="DD185" s="29"/>
      <c r="DE185" s="30"/>
      <c r="DF185" s="29"/>
      <c r="DG185" s="30"/>
      <c r="DH185" s="29"/>
      <c r="DI185" s="30"/>
      <c r="DJ185" s="29"/>
      <c r="DK185" s="30"/>
      <c r="DL185" s="29"/>
      <c r="DM185" s="30"/>
      <c r="DN185" s="29"/>
      <c r="DO185" s="30"/>
      <c r="DP185" s="29"/>
      <c r="DQ185" s="30"/>
      <c r="DR185" s="29"/>
      <c r="DS185" s="30"/>
      <c r="DT185" s="29"/>
      <c r="DU185" s="30"/>
      <c r="DV185" s="29"/>
      <c r="DW185" s="30"/>
      <c r="DX185" s="29"/>
      <c r="DY185" s="30"/>
      <c r="DZ185" s="29"/>
      <c r="EA185" s="30"/>
      <c r="EB185" s="29"/>
      <c r="EC185" s="30"/>
      <c r="ED185" s="29"/>
      <c r="EE185" s="30"/>
      <c r="EF185" s="29"/>
      <c r="EG185" s="30"/>
      <c r="EH185" s="29"/>
      <c r="EI185" s="30"/>
      <c r="EJ185" s="29"/>
      <c r="EK185" s="30"/>
      <c r="EL185" s="29"/>
      <c r="EM185" s="30"/>
      <c r="EN185" s="29"/>
      <c r="EO185" s="30"/>
      <c r="EP185" s="29"/>
      <c r="EQ185" s="30"/>
      <c r="ER185" s="29"/>
      <c r="ES185" s="30"/>
      <c r="ET185" s="29"/>
      <c r="EU185" s="30"/>
      <c r="EV185" s="29"/>
      <c r="EW185" s="30"/>
      <c r="EX185" s="29"/>
      <c r="EY185" s="30"/>
    </row>
    <row r="186" spans="1:155">
      <c r="A186" s="27"/>
      <c r="B186" s="29"/>
      <c r="C186" s="30"/>
      <c r="D186" s="29"/>
      <c r="E186" s="30"/>
      <c r="F186" s="29"/>
      <c r="G186" s="30"/>
      <c r="H186" s="29"/>
      <c r="I186" s="30"/>
      <c r="J186" s="29"/>
      <c r="K186" s="30"/>
      <c r="L186" s="29"/>
      <c r="M186" s="30"/>
      <c r="N186" s="29"/>
      <c r="O186" s="30"/>
      <c r="P186" s="29"/>
      <c r="Q186" s="30"/>
      <c r="R186" s="29"/>
      <c r="S186" s="30"/>
      <c r="T186" s="29"/>
      <c r="U186" s="30"/>
      <c r="V186" s="28"/>
      <c r="W186" s="30"/>
      <c r="X186" s="29"/>
      <c r="Y186" s="30"/>
      <c r="Z186" s="29"/>
      <c r="AA186" s="30"/>
      <c r="AB186" s="29"/>
      <c r="AC186" s="30"/>
      <c r="AD186" s="29"/>
      <c r="AE186" s="30"/>
      <c r="AF186" s="29"/>
      <c r="AG186" s="30"/>
      <c r="AH186" s="29"/>
      <c r="AI186" s="30"/>
      <c r="AJ186" s="29"/>
      <c r="AK186" s="30"/>
      <c r="AL186" s="29"/>
      <c r="AM186" s="30"/>
      <c r="AN186" s="29"/>
      <c r="AO186" s="30"/>
      <c r="AP186" s="29"/>
      <c r="AQ186" s="30"/>
      <c r="AR186" s="29"/>
      <c r="AS186" s="30"/>
      <c r="AT186" s="29"/>
      <c r="AU186" s="30"/>
      <c r="AV186" s="29"/>
      <c r="AW186" s="30"/>
      <c r="AX186" s="29"/>
      <c r="AY186" s="30"/>
      <c r="AZ186" s="29"/>
      <c r="BA186" s="30"/>
      <c r="BB186" s="29"/>
      <c r="BC186" s="30"/>
      <c r="BD186" s="29"/>
      <c r="BE186" s="30"/>
      <c r="BF186" s="29"/>
      <c r="BG186" s="30"/>
      <c r="BH186" s="29"/>
      <c r="BI186" s="30"/>
      <c r="BJ186" s="29"/>
      <c r="BK186" s="30"/>
      <c r="BL186" s="29"/>
      <c r="BM186" s="30"/>
      <c r="BN186" s="29"/>
      <c r="BO186" s="30"/>
      <c r="BP186" s="29"/>
      <c r="BQ186" s="30"/>
      <c r="BR186" s="29"/>
      <c r="BS186" s="30"/>
      <c r="BT186" s="29"/>
      <c r="BU186" s="30"/>
      <c r="BV186" s="29"/>
      <c r="BW186" s="30"/>
      <c r="BX186" s="29"/>
      <c r="BY186" s="30"/>
      <c r="BZ186" s="29"/>
      <c r="CA186" s="30"/>
      <c r="CB186" s="29"/>
      <c r="CC186" s="30"/>
      <c r="CD186" s="29"/>
      <c r="CE186" s="30"/>
      <c r="CF186" s="29"/>
      <c r="CG186" s="30"/>
      <c r="CH186" s="29"/>
      <c r="CI186" s="30"/>
      <c r="CJ186" s="29"/>
      <c r="CK186" s="30"/>
      <c r="CL186" s="29"/>
      <c r="CM186" s="30"/>
      <c r="CN186" s="29"/>
      <c r="CO186" s="30"/>
      <c r="CP186" s="29"/>
      <c r="CQ186" s="30"/>
      <c r="CR186" s="29"/>
      <c r="CS186" s="30"/>
      <c r="CT186" s="29"/>
      <c r="CU186" s="30"/>
      <c r="CV186" s="29"/>
      <c r="CW186" s="30"/>
      <c r="CX186" s="29"/>
      <c r="CY186" s="30"/>
      <c r="CZ186" s="29"/>
      <c r="DA186" s="30"/>
      <c r="DB186" s="29"/>
      <c r="DC186" s="30"/>
      <c r="DD186" s="28"/>
      <c r="DE186" s="30"/>
      <c r="DF186" s="29"/>
      <c r="DG186" s="30"/>
      <c r="DH186" s="29"/>
      <c r="DI186" s="30"/>
      <c r="DJ186" s="29"/>
      <c r="DK186" s="30"/>
      <c r="DL186" s="29"/>
      <c r="DM186" s="30"/>
      <c r="DN186" s="29"/>
      <c r="DO186" s="30"/>
      <c r="DP186" s="29"/>
      <c r="DQ186" s="30"/>
      <c r="DR186" s="29"/>
      <c r="DS186" s="30"/>
      <c r="DT186" s="29"/>
      <c r="DU186" s="30"/>
      <c r="DV186" s="29"/>
      <c r="DW186" s="30"/>
      <c r="DX186" s="29"/>
      <c r="DY186" s="30"/>
      <c r="DZ186" s="29"/>
      <c r="EA186" s="30"/>
      <c r="EB186" s="29"/>
      <c r="EC186" s="30"/>
      <c r="ED186" s="29"/>
      <c r="EE186" s="30"/>
      <c r="EF186" s="29"/>
      <c r="EG186" s="30"/>
      <c r="EH186" s="29"/>
      <c r="EI186" s="30"/>
      <c r="EJ186" s="29"/>
      <c r="EK186" s="30"/>
      <c r="EL186" s="29"/>
      <c r="EM186" s="30"/>
      <c r="EN186" s="29"/>
      <c r="EO186" s="30"/>
      <c r="EP186" s="29"/>
      <c r="EQ186" s="30"/>
      <c r="ER186" s="29"/>
      <c r="ES186" s="30"/>
      <c r="ET186" s="29"/>
      <c r="EU186" s="30"/>
      <c r="EV186" s="29"/>
      <c r="EW186" s="30"/>
      <c r="EX186" s="29"/>
      <c r="EY186" s="30"/>
    </row>
    <row r="187" spans="1:155">
      <c r="A187" s="27"/>
      <c r="B187" s="29"/>
      <c r="C187" s="30"/>
      <c r="D187" s="29"/>
      <c r="E187" s="30"/>
      <c r="F187" s="29"/>
      <c r="G187" s="30"/>
      <c r="H187" s="29"/>
      <c r="I187" s="30"/>
      <c r="J187" s="29"/>
      <c r="K187" s="30"/>
      <c r="L187" s="29"/>
      <c r="M187" s="30"/>
      <c r="N187" s="29"/>
      <c r="O187" s="30"/>
      <c r="P187" s="29"/>
      <c r="Q187" s="30"/>
      <c r="R187" s="29"/>
      <c r="S187" s="30"/>
      <c r="T187" s="29"/>
      <c r="U187" s="30"/>
      <c r="V187" s="28"/>
      <c r="W187" s="30"/>
      <c r="X187" s="29"/>
      <c r="Y187" s="30"/>
      <c r="Z187" s="29"/>
      <c r="AA187" s="30"/>
      <c r="AB187" s="29"/>
      <c r="AC187" s="30"/>
      <c r="AD187" s="29"/>
      <c r="AE187" s="30"/>
      <c r="AF187" s="29"/>
      <c r="AG187" s="30"/>
      <c r="AH187" s="29"/>
      <c r="AI187" s="30"/>
      <c r="AJ187" s="29"/>
      <c r="AK187" s="30"/>
      <c r="AL187" s="29"/>
      <c r="AM187" s="30"/>
      <c r="AN187" s="29"/>
      <c r="AO187" s="30"/>
      <c r="AP187" s="29"/>
      <c r="AQ187" s="30"/>
      <c r="AR187" s="29"/>
      <c r="AS187" s="30"/>
      <c r="AT187" s="29"/>
      <c r="AU187" s="30"/>
      <c r="AV187" s="29"/>
      <c r="AW187" s="30"/>
      <c r="AX187" s="29"/>
      <c r="AY187" s="30"/>
      <c r="AZ187" s="29"/>
      <c r="BA187" s="30"/>
      <c r="BB187" s="29"/>
      <c r="BC187" s="30"/>
      <c r="BD187" s="29"/>
      <c r="BE187" s="30"/>
      <c r="BF187" s="29"/>
      <c r="BG187" s="30"/>
      <c r="BH187" s="29"/>
      <c r="BI187" s="30"/>
      <c r="BJ187" s="29"/>
      <c r="BK187" s="30"/>
      <c r="BL187" s="29"/>
      <c r="BM187" s="30"/>
      <c r="BN187" s="29"/>
      <c r="BO187" s="30"/>
      <c r="BP187" s="29"/>
      <c r="BQ187" s="30"/>
      <c r="BR187" s="29"/>
      <c r="BS187" s="30"/>
      <c r="BT187" s="28"/>
      <c r="BU187" s="30"/>
      <c r="BV187" s="29"/>
      <c r="BW187" s="30"/>
      <c r="BX187" s="29"/>
      <c r="BY187" s="30"/>
      <c r="BZ187" s="29"/>
      <c r="CA187" s="30"/>
      <c r="CB187" s="29"/>
      <c r="CC187" s="30"/>
      <c r="CD187" s="29"/>
      <c r="CE187" s="30"/>
      <c r="CF187" s="29"/>
      <c r="CG187" s="30"/>
      <c r="CH187" s="29"/>
      <c r="CI187" s="30"/>
      <c r="CJ187" s="29"/>
      <c r="CK187" s="30"/>
      <c r="CL187" s="29"/>
      <c r="CM187" s="30"/>
      <c r="CN187" s="29"/>
      <c r="CO187" s="30"/>
      <c r="CP187" s="29"/>
      <c r="CQ187" s="30"/>
      <c r="CR187" s="29"/>
      <c r="CS187" s="30"/>
      <c r="CT187" s="29"/>
      <c r="CU187" s="30"/>
      <c r="CV187" s="29"/>
      <c r="CW187" s="30"/>
      <c r="CX187" s="29"/>
      <c r="CY187" s="30"/>
      <c r="CZ187" s="29"/>
      <c r="DA187" s="30"/>
      <c r="DB187" s="29"/>
      <c r="DC187" s="30"/>
      <c r="DD187" s="29"/>
      <c r="DE187" s="30"/>
      <c r="DF187" s="29"/>
      <c r="DG187" s="30"/>
      <c r="DH187" s="29"/>
      <c r="DI187" s="30"/>
      <c r="DJ187" s="29"/>
      <c r="DK187" s="30"/>
      <c r="DL187" s="29"/>
      <c r="DM187" s="30"/>
      <c r="DN187" s="29"/>
      <c r="DO187" s="30"/>
      <c r="DP187" s="29"/>
      <c r="DQ187" s="30"/>
      <c r="DR187" s="29"/>
      <c r="DS187" s="30"/>
      <c r="DT187" s="29"/>
      <c r="DU187" s="30"/>
      <c r="DV187" s="29"/>
      <c r="DW187" s="30"/>
      <c r="DX187" s="29"/>
      <c r="DY187" s="30"/>
      <c r="DZ187" s="29"/>
      <c r="EA187" s="30"/>
      <c r="EB187" s="29"/>
      <c r="EC187" s="30"/>
      <c r="ED187" s="29"/>
      <c r="EE187" s="30"/>
      <c r="EF187" s="28"/>
      <c r="EG187" s="30"/>
      <c r="EH187" s="29"/>
      <c r="EI187" s="30"/>
      <c r="EJ187" s="29"/>
      <c r="EK187" s="30"/>
      <c r="EL187" s="29"/>
      <c r="EM187" s="30"/>
      <c r="EN187" s="29"/>
      <c r="EO187" s="30"/>
      <c r="EP187" s="29"/>
      <c r="EQ187" s="30"/>
      <c r="ER187" s="29"/>
      <c r="ES187" s="30"/>
      <c r="ET187" s="29"/>
      <c r="EU187" s="30"/>
      <c r="EV187" s="29"/>
      <c r="EW187" s="30"/>
      <c r="EX187" s="29"/>
      <c r="EY187" s="30"/>
    </row>
    <row r="188" spans="1:155">
      <c r="A188" s="27"/>
      <c r="B188" s="29"/>
      <c r="C188" s="29"/>
      <c r="D188" s="29"/>
      <c r="E188" s="30"/>
      <c r="F188" s="29"/>
      <c r="G188" s="29"/>
      <c r="H188" s="29"/>
      <c r="I188" s="30"/>
      <c r="J188" s="29"/>
      <c r="K188" s="30"/>
      <c r="L188" s="29"/>
      <c r="M188" s="30"/>
      <c r="N188" s="29"/>
      <c r="O188" s="30"/>
      <c r="P188" s="29"/>
      <c r="Q188" s="30"/>
      <c r="R188" s="29"/>
      <c r="S188" s="30"/>
      <c r="T188" s="29"/>
      <c r="U188" s="30"/>
      <c r="V188" s="28"/>
      <c r="W188" s="30"/>
      <c r="X188" s="29"/>
      <c r="Y188" s="30"/>
      <c r="Z188" s="29"/>
      <c r="AA188" s="30"/>
      <c r="AB188" s="29"/>
      <c r="AC188" s="30"/>
      <c r="AD188" s="29"/>
      <c r="AE188" s="30"/>
      <c r="AF188" s="29"/>
      <c r="AG188" s="30"/>
      <c r="AH188" s="29"/>
      <c r="AI188" s="30"/>
      <c r="AJ188" s="29"/>
      <c r="AK188" s="30"/>
      <c r="AL188" s="29"/>
      <c r="AM188" s="30"/>
      <c r="AN188" s="29"/>
      <c r="AO188" s="30"/>
      <c r="AP188" s="29"/>
      <c r="AQ188" s="30"/>
      <c r="AR188" s="29"/>
      <c r="AS188" s="30"/>
      <c r="AT188" s="29"/>
      <c r="AU188" s="30"/>
      <c r="AV188" s="29"/>
      <c r="AW188" s="30"/>
      <c r="AX188" s="29"/>
      <c r="AY188" s="30"/>
      <c r="AZ188" s="29"/>
      <c r="BA188" s="30"/>
      <c r="BB188" s="29"/>
      <c r="BC188" s="30"/>
      <c r="BD188" s="29"/>
      <c r="BE188" s="30"/>
      <c r="BF188" s="29"/>
      <c r="BG188" s="30"/>
      <c r="BH188" s="29"/>
      <c r="BI188" s="30"/>
      <c r="BJ188" s="29"/>
      <c r="BK188" s="30"/>
      <c r="BL188" s="29"/>
      <c r="BM188" s="30"/>
      <c r="BN188" s="29"/>
      <c r="BO188" s="30"/>
      <c r="BP188" s="29"/>
      <c r="BQ188" s="30"/>
      <c r="BR188" s="29"/>
      <c r="BS188" s="30"/>
      <c r="BT188" s="29"/>
      <c r="BU188" s="30"/>
      <c r="BV188" s="29"/>
      <c r="BW188" s="30"/>
      <c r="BX188" s="29"/>
      <c r="BY188" s="30"/>
      <c r="BZ188" s="29"/>
      <c r="CA188" s="30"/>
      <c r="CB188" s="28"/>
      <c r="CC188" s="30"/>
      <c r="CD188" s="29"/>
      <c r="CE188" s="30"/>
      <c r="CF188" s="29"/>
      <c r="CG188" s="30"/>
      <c r="CH188" s="29"/>
      <c r="CI188" s="30"/>
      <c r="CJ188" s="29"/>
      <c r="CK188" s="30"/>
      <c r="CL188" s="29"/>
      <c r="CM188" s="30"/>
      <c r="CN188" s="29"/>
      <c r="CO188" s="30"/>
      <c r="CP188" s="29"/>
      <c r="CQ188" s="30"/>
      <c r="CR188" s="29"/>
      <c r="CS188" s="30"/>
      <c r="CT188" s="29"/>
      <c r="CU188" s="30"/>
      <c r="CV188" s="29"/>
      <c r="CW188" s="30"/>
      <c r="CX188" s="29"/>
      <c r="CY188" s="30"/>
      <c r="CZ188" s="29"/>
      <c r="DA188" s="30"/>
      <c r="DB188" s="29"/>
      <c r="DC188" s="30"/>
      <c r="DD188" s="29"/>
      <c r="DE188" s="30"/>
      <c r="DF188" s="29"/>
      <c r="DG188" s="30"/>
      <c r="DH188" s="29"/>
      <c r="DI188" s="30"/>
      <c r="DJ188" s="29"/>
      <c r="DK188" s="30"/>
      <c r="DL188" s="29"/>
      <c r="DM188" s="30"/>
      <c r="DN188" s="29"/>
      <c r="DO188" s="30"/>
      <c r="DP188" s="29"/>
      <c r="DQ188" s="30"/>
      <c r="DR188" s="29"/>
      <c r="DS188" s="30"/>
      <c r="DT188" s="29"/>
      <c r="DU188" s="30"/>
      <c r="DV188" s="29"/>
      <c r="DW188" s="30"/>
      <c r="DX188" s="29"/>
      <c r="DY188" s="30"/>
      <c r="DZ188" s="29"/>
      <c r="EA188" s="30"/>
      <c r="EB188" s="29"/>
      <c r="EC188" s="30"/>
      <c r="ED188" s="29"/>
      <c r="EE188" s="30"/>
      <c r="EF188" s="29"/>
      <c r="EG188" s="30"/>
      <c r="EH188" s="29"/>
      <c r="EI188" s="30"/>
      <c r="EJ188" s="29"/>
      <c r="EK188" s="30"/>
      <c r="EL188" s="29"/>
      <c r="EM188" s="30"/>
      <c r="EN188" s="29"/>
      <c r="EO188" s="30"/>
      <c r="EP188" s="29"/>
      <c r="EQ188" s="30"/>
      <c r="ER188" s="29"/>
      <c r="ES188" s="30"/>
      <c r="ET188" s="29"/>
      <c r="EU188" s="30"/>
      <c r="EV188" s="29"/>
      <c r="EW188" s="30"/>
      <c r="EX188" s="29"/>
      <c r="EY188" s="30"/>
    </row>
    <row r="189" spans="1:155">
      <c r="A189" s="27"/>
      <c r="B189" s="29"/>
      <c r="C189" s="29"/>
      <c r="D189" s="29"/>
      <c r="E189" s="30"/>
      <c r="F189" s="29"/>
      <c r="G189" s="29"/>
      <c r="H189" s="29"/>
      <c r="I189" s="30"/>
      <c r="J189" s="29"/>
      <c r="K189" s="30"/>
      <c r="L189" s="29"/>
      <c r="M189" s="30"/>
      <c r="N189" s="29"/>
      <c r="O189" s="30"/>
      <c r="P189" s="29"/>
      <c r="Q189" s="30"/>
      <c r="R189" s="29"/>
      <c r="S189" s="30"/>
      <c r="T189" s="29"/>
      <c r="U189" s="30"/>
      <c r="V189" s="28"/>
      <c r="W189" s="30"/>
      <c r="X189" s="29"/>
      <c r="Y189" s="30"/>
      <c r="Z189" s="29"/>
      <c r="AA189" s="30"/>
      <c r="AB189" s="29"/>
      <c r="AC189" s="30"/>
      <c r="AD189" s="29"/>
      <c r="AE189" s="30"/>
      <c r="AF189" s="29"/>
      <c r="AG189" s="30"/>
      <c r="AH189" s="29"/>
      <c r="AI189" s="30"/>
      <c r="AJ189" s="29"/>
      <c r="AK189" s="30"/>
      <c r="AL189" s="29"/>
      <c r="AM189" s="30"/>
      <c r="AN189" s="29"/>
      <c r="AO189" s="30"/>
      <c r="AP189" s="29"/>
      <c r="AQ189" s="30"/>
      <c r="AR189" s="29"/>
      <c r="AS189" s="30"/>
      <c r="AT189" s="29"/>
      <c r="AU189" s="30"/>
      <c r="AV189" s="29"/>
      <c r="AW189" s="30"/>
      <c r="AX189" s="29"/>
      <c r="AY189" s="30"/>
      <c r="AZ189" s="29"/>
      <c r="BA189" s="30"/>
      <c r="BB189" s="29"/>
      <c r="BC189" s="30"/>
      <c r="BD189" s="29"/>
      <c r="BE189" s="30"/>
      <c r="BF189" s="29"/>
      <c r="BG189" s="30"/>
      <c r="BH189" s="29"/>
      <c r="BI189" s="30"/>
      <c r="BJ189" s="29"/>
      <c r="BK189" s="30"/>
      <c r="BL189" s="29"/>
      <c r="BM189" s="30"/>
      <c r="BN189" s="29"/>
      <c r="BO189" s="30"/>
      <c r="BP189" s="29"/>
      <c r="BQ189" s="30"/>
      <c r="BR189" s="29"/>
      <c r="BS189" s="30"/>
      <c r="BT189" s="29"/>
      <c r="BU189" s="30"/>
      <c r="BV189" s="28"/>
      <c r="BW189" s="30"/>
      <c r="BX189" s="29"/>
      <c r="BY189" s="30"/>
      <c r="BZ189" s="29"/>
      <c r="CA189" s="30"/>
      <c r="CB189" s="29"/>
      <c r="CC189" s="30"/>
      <c r="CD189" s="29"/>
      <c r="CE189" s="30"/>
      <c r="CF189" s="29"/>
      <c r="CG189" s="30"/>
      <c r="CH189" s="29"/>
      <c r="CI189" s="30"/>
      <c r="CJ189" s="29"/>
      <c r="CK189" s="30"/>
      <c r="CL189" s="29"/>
      <c r="CM189" s="30"/>
      <c r="CN189" s="29"/>
      <c r="CO189" s="30"/>
      <c r="CP189" s="29"/>
      <c r="CQ189" s="30"/>
      <c r="CR189" s="29"/>
      <c r="CS189" s="30"/>
      <c r="CT189" s="29"/>
      <c r="CU189" s="30"/>
      <c r="CV189" s="29"/>
      <c r="CW189" s="30"/>
      <c r="CX189" s="29"/>
      <c r="CY189" s="30"/>
      <c r="CZ189" s="29"/>
      <c r="DA189" s="30"/>
      <c r="DB189" s="29"/>
      <c r="DC189" s="30"/>
      <c r="DD189" s="29"/>
      <c r="DE189" s="30"/>
      <c r="DF189" s="29"/>
      <c r="DG189" s="30"/>
      <c r="DH189" s="29"/>
      <c r="DI189" s="30"/>
      <c r="DJ189" s="29"/>
      <c r="DK189" s="30"/>
      <c r="DL189" s="29"/>
      <c r="DM189" s="30"/>
      <c r="DN189" s="29"/>
      <c r="DO189" s="30"/>
      <c r="DP189" s="29"/>
      <c r="DQ189" s="30"/>
      <c r="DR189" s="29"/>
      <c r="DS189" s="30"/>
      <c r="DT189" s="29"/>
      <c r="DU189" s="30"/>
      <c r="DV189" s="29"/>
      <c r="DW189" s="30"/>
      <c r="DX189" s="29"/>
      <c r="DY189" s="30"/>
      <c r="DZ189" s="29"/>
      <c r="EA189" s="30"/>
      <c r="EB189" s="29"/>
      <c r="EC189" s="30"/>
      <c r="ED189" s="29"/>
      <c r="EE189" s="30"/>
      <c r="EF189" s="29"/>
      <c r="EG189" s="30"/>
      <c r="EH189" s="29"/>
      <c r="EI189" s="30"/>
      <c r="EJ189" s="29"/>
      <c r="EK189" s="30"/>
      <c r="EL189" s="29"/>
      <c r="EM189" s="30"/>
      <c r="EN189" s="29"/>
      <c r="EO189" s="30"/>
      <c r="EP189" s="29"/>
      <c r="EQ189" s="30"/>
      <c r="ER189" s="29"/>
      <c r="ES189" s="30"/>
      <c r="ET189" s="28"/>
      <c r="EU189" s="30"/>
      <c r="EV189" s="29"/>
      <c r="EW189" s="30"/>
      <c r="EX189" s="29"/>
      <c r="EY189" s="30"/>
    </row>
    <row r="190" spans="1:155">
      <c r="A190" s="27"/>
      <c r="B190" s="29"/>
      <c r="C190" s="29"/>
      <c r="D190" s="29"/>
      <c r="E190" s="30"/>
      <c r="F190" s="29"/>
      <c r="G190" s="29"/>
      <c r="H190" s="29"/>
      <c r="I190" s="30"/>
      <c r="J190" s="29"/>
      <c r="K190" s="30"/>
      <c r="L190" s="29"/>
      <c r="M190" s="30"/>
      <c r="N190" s="29"/>
      <c r="O190" s="30"/>
      <c r="P190" s="29"/>
      <c r="Q190" s="30"/>
      <c r="R190" s="29"/>
      <c r="S190" s="30"/>
      <c r="T190" s="29"/>
      <c r="U190" s="30"/>
      <c r="V190" s="28"/>
      <c r="W190" s="30"/>
      <c r="X190" s="29"/>
      <c r="Y190" s="30"/>
      <c r="Z190" s="29"/>
      <c r="AA190" s="30"/>
      <c r="AB190" s="29"/>
      <c r="AC190" s="30"/>
      <c r="AD190" s="28"/>
      <c r="AE190" s="30"/>
      <c r="AF190" s="29"/>
      <c r="AG190" s="30"/>
      <c r="AH190" s="29"/>
      <c r="AI190" s="30"/>
      <c r="AJ190" s="29"/>
      <c r="AK190" s="30"/>
      <c r="AL190" s="29"/>
      <c r="AM190" s="30"/>
      <c r="AN190" s="29"/>
      <c r="AO190" s="30"/>
      <c r="AP190" s="29"/>
      <c r="AQ190" s="30"/>
      <c r="AR190" s="29"/>
      <c r="AS190" s="30"/>
      <c r="AT190" s="29"/>
      <c r="AU190" s="30"/>
      <c r="AV190" s="29"/>
      <c r="AW190" s="30"/>
      <c r="AX190" s="29"/>
      <c r="AY190" s="30"/>
      <c r="AZ190" s="29"/>
      <c r="BA190" s="30"/>
      <c r="BB190" s="29"/>
      <c r="BC190" s="30"/>
      <c r="BD190" s="29"/>
      <c r="BE190" s="30"/>
      <c r="BF190" s="29"/>
      <c r="BG190" s="30"/>
      <c r="BH190" s="29"/>
      <c r="BI190" s="30"/>
      <c r="BJ190" s="29"/>
      <c r="BK190" s="30"/>
      <c r="BL190" s="29"/>
      <c r="BM190" s="30"/>
      <c r="BN190" s="29"/>
      <c r="BO190" s="30"/>
      <c r="BP190" s="29"/>
      <c r="BQ190" s="30"/>
      <c r="BR190" s="29"/>
      <c r="BS190" s="30"/>
      <c r="BT190" s="29"/>
      <c r="BU190" s="30"/>
      <c r="BV190" s="29"/>
      <c r="BW190" s="30"/>
      <c r="BX190" s="29"/>
      <c r="BY190" s="30"/>
      <c r="BZ190" s="29"/>
      <c r="CA190" s="30"/>
      <c r="CB190" s="29"/>
      <c r="CC190" s="30"/>
      <c r="CD190" s="29"/>
      <c r="CE190" s="30"/>
      <c r="CF190" s="29"/>
      <c r="CG190" s="30"/>
      <c r="CH190" s="29"/>
      <c r="CI190" s="30"/>
      <c r="CJ190" s="29"/>
      <c r="CK190" s="30"/>
      <c r="CL190" s="29"/>
      <c r="CM190" s="30"/>
      <c r="CN190" s="29"/>
      <c r="CO190" s="30"/>
      <c r="CP190" s="29"/>
      <c r="CQ190" s="30"/>
      <c r="CR190" s="29"/>
      <c r="CS190" s="30"/>
      <c r="CT190" s="29"/>
      <c r="CU190" s="30"/>
      <c r="CV190" s="29"/>
      <c r="CW190" s="30"/>
      <c r="CX190" s="29"/>
      <c r="CY190" s="30"/>
      <c r="CZ190" s="29"/>
      <c r="DA190" s="30"/>
      <c r="DB190" s="29"/>
      <c r="DC190" s="30"/>
      <c r="DD190" s="28"/>
      <c r="DE190" s="30"/>
      <c r="DF190" s="29"/>
      <c r="DG190" s="30"/>
      <c r="DH190" s="29"/>
      <c r="DI190" s="30"/>
      <c r="DJ190" s="29"/>
      <c r="DK190" s="30"/>
      <c r="DL190" s="29"/>
      <c r="DM190" s="30"/>
      <c r="DN190" s="29"/>
      <c r="DO190" s="30"/>
      <c r="DP190" s="29"/>
      <c r="DQ190" s="30"/>
      <c r="DR190" s="29"/>
      <c r="DS190" s="30"/>
      <c r="DT190" s="29"/>
      <c r="DU190" s="30"/>
      <c r="DV190" s="29"/>
      <c r="DW190" s="30"/>
      <c r="DX190" s="29"/>
      <c r="DY190" s="30"/>
      <c r="DZ190" s="29"/>
      <c r="EA190" s="30"/>
      <c r="EB190" s="29"/>
      <c r="EC190" s="30"/>
      <c r="ED190" s="29"/>
      <c r="EE190" s="30"/>
      <c r="EF190" s="29"/>
      <c r="EG190" s="30"/>
      <c r="EH190" s="29"/>
      <c r="EI190" s="30"/>
      <c r="EJ190" s="29"/>
      <c r="EK190" s="30"/>
      <c r="EL190" s="29"/>
      <c r="EM190" s="30"/>
      <c r="EN190" s="29"/>
      <c r="EO190" s="30"/>
      <c r="EP190" s="29"/>
      <c r="EQ190" s="30"/>
      <c r="ER190" s="29"/>
      <c r="ES190" s="30"/>
      <c r="ET190" s="29"/>
      <c r="EU190" s="30"/>
      <c r="EV190" s="29"/>
      <c r="EW190" s="30"/>
      <c r="EX190" s="29"/>
      <c r="EY190" s="30"/>
    </row>
    <row r="191" spans="1:155">
      <c r="A191" s="27"/>
      <c r="B191" s="29"/>
      <c r="C191" s="29"/>
      <c r="D191" s="29"/>
      <c r="E191" s="30"/>
      <c r="F191" s="29"/>
      <c r="G191" s="29"/>
      <c r="H191" s="29"/>
      <c r="I191" s="30"/>
      <c r="J191" s="29"/>
      <c r="K191" s="30"/>
      <c r="L191" s="29"/>
      <c r="M191" s="30"/>
      <c r="N191" s="29"/>
      <c r="O191" s="30"/>
      <c r="P191" s="29"/>
      <c r="Q191" s="30"/>
      <c r="R191" s="29"/>
      <c r="S191" s="30"/>
      <c r="T191" s="29"/>
      <c r="U191" s="30"/>
      <c r="V191" s="28"/>
      <c r="W191" s="30"/>
      <c r="X191" s="29"/>
      <c r="Y191" s="30"/>
      <c r="Z191" s="29"/>
      <c r="AA191" s="30"/>
      <c r="AB191" s="29"/>
      <c r="AC191" s="30"/>
      <c r="AD191" s="28"/>
      <c r="AE191" s="30"/>
      <c r="AF191" s="29"/>
      <c r="AG191" s="30"/>
      <c r="AH191" s="29"/>
      <c r="AI191" s="30"/>
      <c r="AJ191" s="29"/>
      <c r="AK191" s="30"/>
      <c r="AL191" s="29"/>
      <c r="AM191" s="30"/>
      <c r="AN191" s="29"/>
      <c r="AO191" s="30"/>
      <c r="AP191" s="29"/>
      <c r="AQ191" s="30"/>
      <c r="AR191" s="29"/>
      <c r="AS191" s="30"/>
      <c r="AT191" s="29"/>
      <c r="AU191" s="30"/>
      <c r="AV191" s="29"/>
      <c r="AW191" s="30"/>
      <c r="AX191" s="29"/>
      <c r="AY191" s="30"/>
      <c r="AZ191" s="29"/>
      <c r="BA191" s="30"/>
      <c r="BB191" s="29"/>
      <c r="BC191" s="30"/>
      <c r="BD191" s="29"/>
      <c r="BE191" s="30"/>
      <c r="BF191" s="29"/>
      <c r="BG191" s="30"/>
      <c r="BH191" s="29"/>
      <c r="BI191" s="30"/>
      <c r="BJ191" s="29"/>
      <c r="BK191" s="30"/>
      <c r="BL191" s="29"/>
      <c r="BM191" s="30"/>
      <c r="BN191" s="29"/>
      <c r="BO191" s="30"/>
      <c r="BP191" s="29"/>
      <c r="BQ191" s="30"/>
      <c r="BR191" s="29"/>
      <c r="BS191" s="30"/>
      <c r="BT191" s="29"/>
      <c r="BU191" s="30"/>
      <c r="BV191" s="29"/>
      <c r="BW191" s="30"/>
      <c r="BX191" s="29"/>
      <c r="BY191" s="30"/>
      <c r="BZ191" s="29"/>
      <c r="CA191" s="30"/>
      <c r="CB191" s="29"/>
      <c r="CC191" s="30"/>
      <c r="CD191" s="29"/>
      <c r="CE191" s="30"/>
      <c r="CF191" s="29"/>
      <c r="CG191" s="30"/>
      <c r="CH191" s="29"/>
      <c r="CI191" s="30"/>
      <c r="CJ191" s="29"/>
      <c r="CK191" s="30"/>
      <c r="CL191" s="29"/>
      <c r="CM191" s="30"/>
      <c r="CN191" s="29"/>
      <c r="CO191" s="30"/>
      <c r="CP191" s="29"/>
      <c r="CQ191" s="30"/>
      <c r="CR191" s="29"/>
      <c r="CS191" s="30"/>
      <c r="CT191" s="29"/>
      <c r="CU191" s="30"/>
      <c r="CV191" s="29"/>
      <c r="CW191" s="30"/>
      <c r="CX191" s="29"/>
      <c r="CY191" s="30"/>
      <c r="CZ191" s="29"/>
      <c r="DA191" s="30"/>
      <c r="DB191" s="29"/>
      <c r="DC191" s="30"/>
      <c r="DD191" s="29"/>
      <c r="DE191" s="30"/>
      <c r="DF191" s="29"/>
      <c r="DG191" s="30"/>
      <c r="DH191" s="29"/>
      <c r="DI191" s="30"/>
      <c r="DJ191" s="29"/>
      <c r="DK191" s="30"/>
      <c r="DL191" s="29"/>
      <c r="DM191" s="30"/>
      <c r="DN191" s="29"/>
      <c r="DO191" s="30"/>
      <c r="DP191" s="29"/>
      <c r="DQ191" s="30"/>
      <c r="DR191" s="29"/>
      <c r="DS191" s="30"/>
      <c r="DT191" s="29"/>
      <c r="DU191" s="30"/>
      <c r="DV191" s="29"/>
      <c r="DW191" s="30"/>
      <c r="DX191" s="29"/>
      <c r="DY191" s="30"/>
      <c r="DZ191" s="29"/>
      <c r="EA191" s="30"/>
      <c r="EB191" s="29"/>
      <c r="EC191" s="30"/>
      <c r="ED191" s="29"/>
      <c r="EE191" s="30"/>
      <c r="EF191" s="29"/>
      <c r="EG191" s="30"/>
      <c r="EH191" s="29"/>
      <c r="EI191" s="30"/>
      <c r="EJ191" s="29"/>
      <c r="EK191" s="30"/>
      <c r="EL191" s="29"/>
      <c r="EM191" s="30"/>
      <c r="EN191" s="29"/>
      <c r="EO191" s="30"/>
      <c r="EP191" s="29"/>
      <c r="EQ191" s="30"/>
      <c r="ER191" s="29"/>
      <c r="ES191" s="30"/>
      <c r="ET191" s="28"/>
      <c r="EU191" s="30"/>
      <c r="EV191" s="29"/>
      <c r="EW191" s="30"/>
      <c r="EX191" s="29"/>
      <c r="EY191" s="30"/>
    </row>
    <row r="192" spans="1:155">
      <c r="A192" s="27"/>
      <c r="B192" s="29"/>
      <c r="C192" s="29"/>
      <c r="D192" s="29"/>
      <c r="E192" s="30"/>
      <c r="F192" s="29"/>
      <c r="G192" s="29"/>
      <c r="H192" s="29"/>
      <c r="I192" s="30"/>
      <c r="J192" s="29"/>
      <c r="K192" s="30"/>
      <c r="L192" s="29"/>
      <c r="M192" s="30"/>
      <c r="N192" s="29"/>
      <c r="O192" s="30"/>
      <c r="P192" s="29"/>
      <c r="Q192" s="30"/>
      <c r="R192" s="29"/>
      <c r="S192" s="30"/>
      <c r="T192" s="29"/>
      <c r="U192" s="30"/>
      <c r="V192" s="28"/>
      <c r="W192" s="30"/>
      <c r="X192" s="29"/>
      <c r="Y192" s="30"/>
      <c r="Z192" s="29"/>
      <c r="AA192" s="30"/>
      <c r="AB192" s="29"/>
      <c r="AC192" s="30"/>
      <c r="AD192" s="29"/>
      <c r="AE192" s="30"/>
      <c r="AF192" s="29"/>
      <c r="AG192" s="30"/>
      <c r="AH192" s="29"/>
      <c r="AI192" s="30"/>
      <c r="AJ192" s="29"/>
      <c r="AK192" s="30"/>
      <c r="AL192" s="29"/>
      <c r="AM192" s="30"/>
      <c r="AN192" s="29"/>
      <c r="AO192" s="30"/>
      <c r="AP192" s="29"/>
      <c r="AQ192" s="30"/>
      <c r="AR192" s="29"/>
      <c r="AS192" s="30"/>
      <c r="AT192" s="29"/>
      <c r="AU192" s="29"/>
      <c r="AV192" s="29"/>
      <c r="AW192" s="30"/>
      <c r="AX192" s="29"/>
      <c r="AY192" s="30"/>
      <c r="AZ192" s="29"/>
      <c r="BA192" s="30"/>
      <c r="BB192" s="29"/>
      <c r="BC192" s="30"/>
      <c r="BD192" s="29"/>
      <c r="BE192" s="30"/>
      <c r="BF192" s="29"/>
      <c r="BG192" s="30"/>
      <c r="BH192" s="28"/>
      <c r="BI192" s="30"/>
      <c r="BJ192" s="29"/>
      <c r="BK192" s="30"/>
      <c r="BL192" s="29"/>
      <c r="BM192" s="30"/>
      <c r="BN192" s="29"/>
      <c r="BO192" s="30"/>
      <c r="BP192" s="29"/>
      <c r="BQ192" s="30"/>
      <c r="BR192" s="29"/>
      <c r="BS192" s="30"/>
      <c r="BT192" s="29"/>
      <c r="BU192" s="30"/>
      <c r="BV192" s="29"/>
      <c r="BW192" s="30"/>
      <c r="BX192" s="29"/>
      <c r="BY192" s="30"/>
      <c r="BZ192" s="29"/>
      <c r="CA192" s="30"/>
      <c r="CB192" s="29"/>
      <c r="CC192" s="30"/>
      <c r="CD192" s="29"/>
      <c r="CE192" s="30"/>
      <c r="CF192" s="29"/>
      <c r="CG192" s="30"/>
      <c r="CH192" s="29"/>
      <c r="CI192" s="30"/>
      <c r="CJ192" s="29"/>
      <c r="CK192" s="30"/>
      <c r="CL192" s="29"/>
      <c r="CM192" s="30"/>
      <c r="CN192" s="29"/>
      <c r="CO192" s="30"/>
      <c r="CP192" s="29"/>
      <c r="CQ192" s="30"/>
      <c r="CR192" s="29"/>
      <c r="CS192" s="30"/>
      <c r="CT192" s="29"/>
      <c r="CU192" s="30"/>
      <c r="CV192" s="29"/>
      <c r="CW192" s="30"/>
      <c r="CX192" s="29"/>
      <c r="CY192" s="30"/>
      <c r="CZ192" s="29"/>
      <c r="DA192" s="30"/>
      <c r="DB192" s="29"/>
      <c r="DC192" s="30"/>
      <c r="DD192" s="29"/>
      <c r="DE192" s="30"/>
      <c r="DF192" s="29"/>
      <c r="DG192" s="30"/>
      <c r="DH192" s="29"/>
      <c r="DI192" s="30"/>
      <c r="DJ192" s="29"/>
      <c r="DK192" s="30"/>
      <c r="DL192" s="29"/>
      <c r="DM192" s="30"/>
      <c r="DN192" s="29"/>
      <c r="DO192" s="30"/>
      <c r="DP192" s="29"/>
      <c r="DQ192" s="30"/>
      <c r="DR192" s="29"/>
      <c r="DS192" s="30"/>
      <c r="DT192" s="29"/>
      <c r="DU192" s="30"/>
      <c r="DV192" s="29"/>
      <c r="DW192" s="30"/>
      <c r="DX192" s="29"/>
      <c r="DY192" s="30"/>
      <c r="DZ192" s="29"/>
      <c r="EA192" s="30"/>
      <c r="EB192" s="29"/>
      <c r="EC192" s="30"/>
      <c r="ED192" s="29"/>
      <c r="EE192" s="30"/>
      <c r="EF192" s="29"/>
      <c r="EG192" s="30"/>
      <c r="EH192" s="29"/>
      <c r="EI192" s="30"/>
      <c r="EJ192" s="29"/>
      <c r="EK192" s="30"/>
      <c r="EL192" s="29"/>
      <c r="EM192" s="30"/>
      <c r="EN192" s="29"/>
      <c r="EO192" s="30"/>
      <c r="EP192" s="29"/>
      <c r="EQ192" s="30"/>
      <c r="ER192" s="29"/>
      <c r="ES192" s="30"/>
      <c r="ET192" s="29"/>
      <c r="EU192" s="30"/>
      <c r="EV192" s="29"/>
      <c r="EW192" s="30"/>
      <c r="EX192" s="29"/>
      <c r="EY192" s="30"/>
    </row>
    <row r="193" spans="1:155">
      <c r="A193" s="27"/>
      <c r="B193" s="29"/>
      <c r="C193" s="30"/>
      <c r="D193" s="29"/>
      <c r="E193" s="30"/>
      <c r="F193" s="29"/>
      <c r="G193" s="30"/>
      <c r="H193" s="29"/>
      <c r="I193" s="30"/>
      <c r="J193" s="29"/>
      <c r="K193" s="30"/>
      <c r="L193" s="29"/>
      <c r="M193" s="30"/>
      <c r="N193" s="29"/>
      <c r="O193" s="30"/>
      <c r="P193" s="29"/>
      <c r="Q193" s="30"/>
      <c r="R193" s="29"/>
      <c r="S193" s="30"/>
      <c r="T193" s="29"/>
      <c r="U193" s="30"/>
      <c r="V193" s="28"/>
      <c r="W193" s="30"/>
      <c r="X193" s="29"/>
      <c r="Y193" s="30"/>
      <c r="Z193" s="29"/>
      <c r="AA193" s="30"/>
      <c r="AB193" s="29"/>
      <c r="AC193" s="30"/>
      <c r="AD193" s="29"/>
      <c r="AE193" s="30"/>
      <c r="AF193" s="29"/>
      <c r="AG193" s="30"/>
      <c r="AH193" s="29"/>
      <c r="AI193" s="30"/>
      <c r="AJ193" s="29"/>
      <c r="AK193" s="30"/>
      <c r="AL193" s="29"/>
      <c r="AM193" s="30"/>
      <c r="AN193" s="29"/>
      <c r="AO193" s="30"/>
      <c r="AP193" s="29"/>
      <c r="AQ193" s="30"/>
      <c r="AR193" s="29"/>
      <c r="AS193" s="30"/>
      <c r="AT193" s="29"/>
      <c r="AU193" s="29"/>
      <c r="AV193" s="29"/>
      <c r="AW193" s="30"/>
      <c r="AX193" s="29"/>
      <c r="AY193" s="30"/>
      <c r="AZ193" s="29"/>
      <c r="BA193" s="30"/>
      <c r="BB193" s="29"/>
      <c r="BC193" s="30"/>
      <c r="BD193" s="29"/>
      <c r="BE193" s="30"/>
      <c r="BF193" s="29"/>
      <c r="BG193" s="30"/>
      <c r="BH193" s="29"/>
      <c r="BI193" s="30"/>
      <c r="BJ193" s="29"/>
      <c r="BK193" s="30"/>
      <c r="BL193" s="29"/>
      <c r="BM193" s="30"/>
      <c r="BN193" s="29"/>
      <c r="BO193" s="30"/>
      <c r="BP193" s="29"/>
      <c r="BQ193" s="30"/>
      <c r="BR193" s="29"/>
      <c r="BS193" s="30"/>
      <c r="BT193" s="29"/>
      <c r="BU193" s="30"/>
      <c r="BV193" s="29"/>
      <c r="BW193" s="30"/>
      <c r="BX193" s="29"/>
      <c r="BY193" s="30"/>
      <c r="BZ193" s="29"/>
      <c r="CA193" s="30"/>
      <c r="CB193" s="29"/>
      <c r="CC193" s="30"/>
      <c r="CD193" s="29"/>
      <c r="CE193" s="30"/>
      <c r="CF193" s="29"/>
      <c r="CG193" s="30"/>
      <c r="CH193" s="29"/>
      <c r="CI193" s="30"/>
      <c r="CJ193" s="29"/>
      <c r="CK193" s="30"/>
      <c r="CL193" s="29"/>
      <c r="CM193" s="30"/>
      <c r="CN193" s="29"/>
      <c r="CO193" s="30"/>
      <c r="CP193" s="29"/>
      <c r="CQ193" s="30"/>
      <c r="CR193" s="29"/>
      <c r="CS193" s="30"/>
      <c r="CT193" s="29"/>
      <c r="CU193" s="30"/>
      <c r="CV193" s="29"/>
      <c r="CW193" s="30"/>
      <c r="CX193" s="29"/>
      <c r="CY193" s="30"/>
      <c r="CZ193" s="29"/>
      <c r="DA193" s="30"/>
      <c r="DB193" s="29"/>
      <c r="DC193" s="30"/>
      <c r="DD193" s="29"/>
      <c r="DE193" s="30"/>
      <c r="DF193" s="29"/>
      <c r="DG193" s="30"/>
      <c r="DH193" s="29"/>
      <c r="DI193" s="30"/>
      <c r="DJ193" s="29"/>
      <c r="DK193" s="30"/>
      <c r="DL193" s="29"/>
      <c r="DM193" s="30"/>
      <c r="DN193" s="29"/>
      <c r="DO193" s="30"/>
      <c r="DP193" s="29"/>
      <c r="DQ193" s="30"/>
      <c r="DR193" s="29"/>
      <c r="DS193" s="30"/>
      <c r="DT193" s="29"/>
      <c r="DU193" s="30"/>
      <c r="DV193" s="29"/>
      <c r="DW193" s="30"/>
      <c r="DX193" s="29"/>
      <c r="DY193" s="30"/>
      <c r="DZ193" s="29"/>
      <c r="EA193" s="30"/>
      <c r="EB193" s="29"/>
      <c r="EC193" s="30"/>
      <c r="ED193" s="29"/>
      <c r="EE193" s="30"/>
      <c r="EF193" s="28"/>
      <c r="EG193" s="30"/>
      <c r="EH193" s="29"/>
      <c r="EI193" s="30"/>
      <c r="EJ193" s="29"/>
      <c r="EK193" s="30"/>
      <c r="EL193" s="29"/>
      <c r="EM193" s="30"/>
      <c r="EN193" s="29"/>
      <c r="EO193" s="30"/>
      <c r="EP193" s="29"/>
      <c r="EQ193" s="30"/>
      <c r="ER193" s="29"/>
      <c r="ES193" s="30"/>
      <c r="ET193" s="29"/>
      <c r="EU193" s="30"/>
      <c r="EV193" s="29"/>
      <c r="EW193" s="30"/>
      <c r="EX193" s="29"/>
      <c r="EY193" s="30"/>
    </row>
    <row r="194" spans="1:155">
      <c r="A194" s="27"/>
      <c r="B194" s="29"/>
      <c r="C194" s="30"/>
      <c r="D194" s="29"/>
      <c r="E194" s="30"/>
      <c r="F194" s="29"/>
      <c r="G194" s="30"/>
      <c r="H194" s="29"/>
      <c r="I194" s="30"/>
      <c r="J194" s="29"/>
      <c r="K194" s="30"/>
      <c r="L194" s="29"/>
      <c r="M194" s="30"/>
      <c r="N194" s="29"/>
      <c r="O194" s="30"/>
      <c r="P194" s="29"/>
      <c r="Q194" s="30"/>
      <c r="R194" s="29"/>
      <c r="S194" s="30"/>
      <c r="T194" s="29"/>
      <c r="U194" s="30"/>
      <c r="V194" s="28"/>
      <c r="W194" s="30"/>
      <c r="X194" s="29"/>
      <c r="Y194" s="30"/>
      <c r="Z194" s="29"/>
      <c r="AA194" s="30"/>
      <c r="AB194" s="29"/>
      <c r="AC194" s="30"/>
      <c r="AD194" s="29"/>
      <c r="AE194" s="30"/>
      <c r="AF194" s="29"/>
      <c r="AG194" s="30"/>
      <c r="AH194" s="29"/>
      <c r="AI194" s="30"/>
      <c r="AJ194" s="29"/>
      <c r="AK194" s="30"/>
      <c r="AL194" s="29"/>
      <c r="AM194" s="30"/>
      <c r="AN194" s="29"/>
      <c r="AO194" s="30"/>
      <c r="AP194" s="29"/>
      <c r="AQ194" s="30"/>
      <c r="AR194" s="29"/>
      <c r="AS194" s="30"/>
      <c r="AT194" s="29"/>
      <c r="AU194" s="29"/>
      <c r="AV194" s="29"/>
      <c r="AW194" s="30"/>
      <c r="AX194" s="29"/>
      <c r="AY194" s="30"/>
      <c r="AZ194" s="29"/>
      <c r="BA194" s="30"/>
      <c r="BB194" s="29"/>
      <c r="BC194" s="30"/>
      <c r="BD194" s="29"/>
      <c r="BE194" s="30"/>
      <c r="BF194" s="29"/>
      <c r="BG194" s="30"/>
      <c r="BH194" s="29"/>
      <c r="BI194" s="30"/>
      <c r="BJ194" s="29"/>
      <c r="BK194" s="30"/>
      <c r="BL194" s="29"/>
      <c r="BM194" s="30"/>
      <c r="BN194" s="29"/>
      <c r="BO194" s="30"/>
      <c r="BP194" s="29"/>
      <c r="BQ194" s="30"/>
      <c r="BR194" s="29"/>
      <c r="BS194" s="30"/>
      <c r="BT194" s="29"/>
      <c r="BU194" s="30"/>
      <c r="BV194" s="29"/>
      <c r="BW194" s="30"/>
      <c r="BX194" s="29"/>
      <c r="BY194" s="30"/>
      <c r="BZ194" s="29"/>
      <c r="CA194" s="30"/>
      <c r="CB194" s="29"/>
      <c r="CC194" s="30"/>
      <c r="CD194" s="29"/>
      <c r="CE194" s="30"/>
      <c r="CF194" s="29"/>
      <c r="CG194" s="30"/>
      <c r="CH194" s="29"/>
      <c r="CI194" s="30"/>
      <c r="CJ194" s="29"/>
      <c r="CK194" s="30"/>
      <c r="CL194" s="29"/>
      <c r="CM194" s="30"/>
      <c r="CN194" s="29"/>
      <c r="CO194" s="30"/>
      <c r="CP194" s="29"/>
      <c r="CQ194" s="30"/>
      <c r="CR194" s="29"/>
      <c r="CS194" s="30"/>
      <c r="CT194" s="29"/>
      <c r="CU194" s="30"/>
      <c r="CV194" s="29"/>
      <c r="CW194" s="30"/>
      <c r="CX194" s="29"/>
      <c r="CY194" s="30"/>
      <c r="CZ194" s="29"/>
      <c r="DA194" s="30"/>
      <c r="DB194" s="29"/>
      <c r="DC194" s="30"/>
      <c r="DD194" s="29"/>
      <c r="DE194" s="30"/>
      <c r="DF194" s="29"/>
      <c r="DG194" s="30"/>
      <c r="DH194" s="29"/>
      <c r="DI194" s="30"/>
      <c r="DJ194" s="29"/>
      <c r="DK194" s="30"/>
      <c r="DL194" s="29"/>
      <c r="DM194" s="30"/>
      <c r="DN194" s="29"/>
      <c r="DO194" s="30"/>
      <c r="DP194" s="29"/>
      <c r="DQ194" s="30"/>
      <c r="DR194" s="29"/>
      <c r="DS194" s="30"/>
      <c r="DT194" s="29"/>
      <c r="DU194" s="30"/>
      <c r="DV194" s="29"/>
      <c r="DW194" s="30"/>
      <c r="DX194" s="29"/>
      <c r="DY194" s="30"/>
      <c r="DZ194" s="29"/>
      <c r="EA194" s="30"/>
      <c r="EB194" s="28"/>
      <c r="EC194" s="30"/>
      <c r="ED194" s="29"/>
      <c r="EE194" s="30"/>
      <c r="EF194" s="29"/>
      <c r="EG194" s="30"/>
      <c r="EH194" s="29"/>
      <c r="EI194" s="30"/>
      <c r="EJ194" s="29"/>
      <c r="EK194" s="30"/>
      <c r="EL194" s="29"/>
      <c r="EM194" s="30"/>
      <c r="EN194" s="29"/>
      <c r="EO194" s="30"/>
      <c r="EP194" s="29"/>
      <c r="EQ194" s="30"/>
      <c r="ER194" s="29"/>
      <c r="ES194" s="30"/>
      <c r="ET194" s="29"/>
      <c r="EU194" s="30"/>
      <c r="EV194" s="29"/>
      <c r="EW194" s="30"/>
      <c r="EX194" s="29"/>
      <c r="EY194" s="30"/>
    </row>
    <row r="195" spans="1:155">
      <c r="A195" s="27"/>
      <c r="B195" s="29"/>
      <c r="C195" s="30"/>
      <c r="D195" s="29"/>
      <c r="E195" s="30"/>
      <c r="F195" s="29"/>
      <c r="G195" s="30"/>
      <c r="H195" s="29"/>
      <c r="I195" s="30"/>
      <c r="J195" s="29"/>
      <c r="K195" s="30"/>
      <c r="L195" s="29"/>
      <c r="M195" s="30"/>
      <c r="N195" s="29"/>
      <c r="O195" s="30"/>
      <c r="P195" s="29"/>
      <c r="Q195" s="30"/>
      <c r="R195" s="29"/>
      <c r="S195" s="30"/>
      <c r="T195" s="29"/>
      <c r="U195" s="30"/>
      <c r="V195" s="28"/>
      <c r="W195" s="30"/>
      <c r="X195" s="29"/>
      <c r="Y195" s="30"/>
      <c r="Z195" s="29"/>
      <c r="AA195" s="30"/>
      <c r="AB195" s="29"/>
      <c r="AC195" s="30"/>
      <c r="AD195" s="29"/>
      <c r="AE195" s="30"/>
      <c r="AF195" s="29"/>
      <c r="AG195" s="30"/>
      <c r="AH195" s="29"/>
      <c r="AI195" s="30"/>
      <c r="AJ195" s="29"/>
      <c r="AK195" s="30"/>
      <c r="AL195" s="29"/>
      <c r="AM195" s="30"/>
      <c r="AN195" s="29"/>
      <c r="AO195" s="30"/>
      <c r="AP195" s="29"/>
      <c r="AQ195" s="30"/>
      <c r="AR195" s="29"/>
      <c r="AS195" s="30"/>
      <c r="AT195" s="29"/>
      <c r="AU195" s="29"/>
      <c r="AV195" s="29"/>
      <c r="AW195" s="30"/>
      <c r="AX195" s="29"/>
      <c r="AY195" s="30"/>
      <c r="AZ195" s="29"/>
      <c r="BA195" s="30"/>
      <c r="BB195" s="29"/>
      <c r="BC195" s="30"/>
      <c r="BD195" s="29"/>
      <c r="BE195" s="30"/>
      <c r="BF195" s="29"/>
      <c r="BG195" s="30"/>
      <c r="BH195" s="29"/>
      <c r="BI195" s="30"/>
      <c r="BJ195" s="29"/>
      <c r="BK195" s="30"/>
      <c r="BL195" s="29"/>
      <c r="BM195" s="30"/>
      <c r="BN195" s="29"/>
      <c r="BO195" s="30"/>
      <c r="BP195" s="29"/>
      <c r="BQ195" s="30"/>
      <c r="BR195" s="29"/>
      <c r="BS195" s="30"/>
      <c r="BT195" s="29"/>
      <c r="BU195" s="30"/>
      <c r="BV195" s="29"/>
      <c r="BW195" s="30"/>
      <c r="BX195" s="29"/>
      <c r="BY195" s="30"/>
      <c r="BZ195" s="29"/>
      <c r="CA195" s="30"/>
      <c r="CB195" s="28"/>
      <c r="CC195" s="30"/>
      <c r="CD195" s="29"/>
      <c r="CE195" s="30"/>
      <c r="CF195" s="29"/>
      <c r="CG195" s="30"/>
      <c r="CH195" s="29"/>
      <c r="CI195" s="30"/>
      <c r="CJ195" s="29"/>
      <c r="CK195" s="30"/>
      <c r="CL195" s="29"/>
      <c r="CM195" s="30"/>
      <c r="CN195" s="29"/>
      <c r="CO195" s="30"/>
      <c r="CP195" s="29"/>
      <c r="CQ195" s="30"/>
      <c r="CR195" s="29"/>
      <c r="CS195" s="30"/>
      <c r="CT195" s="29"/>
      <c r="CU195" s="30"/>
      <c r="CV195" s="29"/>
      <c r="CW195" s="30"/>
      <c r="CX195" s="29"/>
      <c r="CY195" s="30"/>
      <c r="CZ195" s="29"/>
      <c r="DA195" s="30"/>
      <c r="DB195" s="29"/>
      <c r="DC195" s="30"/>
      <c r="DD195" s="29"/>
      <c r="DE195" s="30"/>
      <c r="DF195" s="29"/>
      <c r="DG195" s="30"/>
      <c r="DH195" s="29"/>
      <c r="DI195" s="30"/>
      <c r="DJ195" s="29"/>
      <c r="DK195" s="30"/>
      <c r="DL195" s="29"/>
      <c r="DM195" s="30"/>
      <c r="DN195" s="29"/>
      <c r="DO195" s="30"/>
      <c r="DP195" s="29"/>
      <c r="DQ195" s="30"/>
      <c r="DR195" s="29"/>
      <c r="DS195" s="30"/>
      <c r="DT195" s="29"/>
      <c r="DU195" s="30"/>
      <c r="DV195" s="29"/>
      <c r="DW195" s="30"/>
      <c r="DX195" s="29"/>
      <c r="DY195" s="30"/>
      <c r="DZ195" s="29"/>
      <c r="EA195" s="30"/>
      <c r="EB195" s="29"/>
      <c r="EC195" s="30"/>
      <c r="ED195" s="29"/>
      <c r="EE195" s="30"/>
      <c r="EF195" s="29"/>
      <c r="EG195" s="30"/>
      <c r="EH195" s="29"/>
      <c r="EI195" s="30"/>
      <c r="EJ195" s="29"/>
      <c r="EK195" s="30"/>
      <c r="EL195" s="29"/>
      <c r="EM195" s="30"/>
      <c r="EN195" s="29"/>
      <c r="EO195" s="30"/>
      <c r="EP195" s="29"/>
      <c r="EQ195" s="30"/>
      <c r="ER195" s="29"/>
      <c r="ES195" s="30"/>
      <c r="ET195" s="28"/>
      <c r="EU195" s="30"/>
      <c r="EV195" s="29"/>
      <c r="EW195" s="30"/>
      <c r="EX195" s="29"/>
      <c r="EY195" s="30"/>
    </row>
    <row r="196" spans="1:155">
      <c r="A196" s="27"/>
      <c r="B196" s="29"/>
      <c r="C196" s="30"/>
      <c r="D196" s="29"/>
      <c r="E196" s="30"/>
      <c r="F196" s="29"/>
      <c r="G196" s="30"/>
      <c r="H196" s="29"/>
      <c r="I196" s="30"/>
      <c r="J196" s="29"/>
      <c r="K196" s="30"/>
      <c r="L196" s="29"/>
      <c r="M196" s="30"/>
      <c r="N196" s="29"/>
      <c r="O196" s="30"/>
      <c r="P196" s="29"/>
      <c r="Q196" s="30"/>
      <c r="R196" s="29"/>
      <c r="S196" s="30"/>
      <c r="T196" s="29"/>
      <c r="U196" s="30"/>
      <c r="V196" s="28"/>
      <c r="W196" s="30"/>
      <c r="X196" s="29"/>
      <c r="Y196" s="30"/>
      <c r="Z196" s="29"/>
      <c r="AA196" s="30"/>
      <c r="AB196" s="29"/>
      <c r="AC196" s="30"/>
      <c r="AD196" s="29"/>
      <c r="AE196" s="30"/>
      <c r="AF196" s="29"/>
      <c r="AG196" s="30"/>
      <c r="AH196" s="29"/>
      <c r="AI196" s="30"/>
      <c r="AJ196" s="29"/>
      <c r="AK196" s="30"/>
      <c r="AL196" s="29"/>
      <c r="AM196" s="30"/>
      <c r="AN196" s="29"/>
      <c r="AO196" s="30"/>
      <c r="AP196" s="29"/>
      <c r="AQ196" s="30"/>
      <c r="AR196" s="29"/>
      <c r="AS196" s="30"/>
      <c r="AT196" s="29"/>
      <c r="AU196" s="30"/>
      <c r="AV196" s="29"/>
      <c r="AW196" s="30"/>
      <c r="AX196" s="29"/>
      <c r="AY196" s="30"/>
      <c r="AZ196" s="29"/>
      <c r="BA196" s="30"/>
      <c r="BB196" s="29"/>
      <c r="BC196" s="30"/>
      <c r="BD196" s="29"/>
      <c r="BE196" s="30"/>
      <c r="BF196" s="29"/>
      <c r="BG196" s="30"/>
      <c r="BH196" s="29"/>
      <c r="BI196" s="30"/>
      <c r="BJ196" s="29"/>
      <c r="BK196" s="30"/>
      <c r="BL196" s="29"/>
      <c r="BM196" s="30"/>
      <c r="BN196" s="29"/>
      <c r="BO196" s="30"/>
      <c r="BP196" s="29"/>
      <c r="BQ196" s="30"/>
      <c r="BR196" s="29"/>
      <c r="BS196" s="30"/>
      <c r="BT196" s="29"/>
      <c r="BU196" s="30"/>
      <c r="BV196" s="28"/>
      <c r="BW196" s="30"/>
      <c r="BX196" s="29"/>
      <c r="BY196" s="30"/>
      <c r="BZ196" s="29"/>
      <c r="CA196" s="30"/>
      <c r="CB196" s="29"/>
      <c r="CC196" s="30"/>
      <c r="CD196" s="29"/>
      <c r="CE196" s="30"/>
      <c r="CF196" s="29"/>
      <c r="CG196" s="30"/>
      <c r="CH196" s="29"/>
      <c r="CI196" s="30"/>
      <c r="CJ196" s="29"/>
      <c r="CK196" s="30"/>
      <c r="CL196" s="29"/>
      <c r="CM196" s="30"/>
      <c r="CN196" s="29"/>
      <c r="CO196" s="30"/>
      <c r="CP196" s="29"/>
      <c r="CQ196" s="30"/>
      <c r="CR196" s="29"/>
      <c r="CS196" s="30"/>
      <c r="CT196" s="28"/>
      <c r="CU196" s="30"/>
      <c r="CV196" s="29"/>
      <c r="CW196" s="30"/>
      <c r="CX196" s="29"/>
      <c r="CY196" s="30"/>
      <c r="CZ196" s="29"/>
      <c r="DA196" s="30"/>
      <c r="DB196" s="29"/>
      <c r="DC196" s="30"/>
      <c r="DD196" s="29"/>
      <c r="DE196" s="30"/>
      <c r="DF196" s="29"/>
      <c r="DG196" s="30"/>
      <c r="DH196" s="29"/>
      <c r="DI196" s="30"/>
      <c r="DJ196" s="29"/>
      <c r="DK196" s="30"/>
      <c r="DL196" s="29"/>
      <c r="DM196" s="30"/>
      <c r="DN196" s="29"/>
      <c r="DO196" s="30"/>
      <c r="DP196" s="29"/>
      <c r="DQ196" s="30"/>
      <c r="DR196" s="29"/>
      <c r="DS196" s="30"/>
      <c r="DT196" s="29"/>
      <c r="DU196" s="30"/>
      <c r="DV196" s="29"/>
      <c r="DW196" s="30"/>
      <c r="DX196" s="29"/>
      <c r="DY196" s="30"/>
      <c r="DZ196" s="29"/>
      <c r="EA196" s="30"/>
      <c r="EB196" s="29"/>
      <c r="EC196" s="30"/>
      <c r="ED196" s="29"/>
      <c r="EE196" s="30"/>
      <c r="EF196" s="29"/>
      <c r="EG196" s="30"/>
      <c r="EH196" s="29"/>
      <c r="EI196" s="30"/>
      <c r="EJ196" s="29"/>
      <c r="EK196" s="30"/>
      <c r="EL196" s="29"/>
      <c r="EM196" s="30"/>
      <c r="EN196" s="29"/>
      <c r="EO196" s="30"/>
      <c r="EP196" s="29"/>
      <c r="EQ196" s="30"/>
      <c r="ER196" s="29"/>
      <c r="ES196" s="30"/>
      <c r="ET196" s="29"/>
      <c r="EU196" s="30"/>
      <c r="EV196" s="29"/>
      <c r="EW196" s="30"/>
      <c r="EX196" s="29"/>
      <c r="EY196" s="30"/>
    </row>
    <row r="197" spans="1:155">
      <c r="A197" s="27"/>
      <c r="B197" s="29"/>
      <c r="C197" s="30"/>
      <c r="D197" s="29"/>
      <c r="E197" s="30"/>
      <c r="F197" s="28"/>
      <c r="G197" s="30"/>
      <c r="H197" s="29"/>
      <c r="I197" s="30"/>
      <c r="J197" s="29"/>
      <c r="K197" s="30"/>
      <c r="L197" s="29"/>
      <c r="M197" s="30"/>
      <c r="N197" s="29"/>
      <c r="O197" s="30"/>
      <c r="P197" s="29"/>
      <c r="Q197" s="30"/>
      <c r="R197" s="29"/>
      <c r="S197" s="30"/>
      <c r="T197" s="29"/>
      <c r="U197" s="30"/>
      <c r="V197" s="28"/>
      <c r="W197" s="30"/>
      <c r="X197" s="29"/>
      <c r="Y197" s="30"/>
      <c r="Z197" s="29"/>
      <c r="AA197" s="30"/>
      <c r="AB197" s="29"/>
      <c r="AC197" s="30"/>
      <c r="AD197" s="29"/>
      <c r="AE197" s="30"/>
      <c r="AF197" s="29"/>
      <c r="AG197" s="30"/>
      <c r="AH197" s="29"/>
      <c r="AI197" s="30"/>
      <c r="AJ197" s="29"/>
      <c r="AK197" s="30"/>
      <c r="AL197" s="29"/>
      <c r="AM197" s="30"/>
      <c r="AN197" s="29"/>
      <c r="AO197" s="30"/>
      <c r="AP197" s="29"/>
      <c r="AQ197" s="30"/>
      <c r="AR197" s="29"/>
      <c r="AS197" s="30"/>
      <c r="AT197" s="29"/>
      <c r="AU197" s="30"/>
      <c r="AV197" s="29"/>
      <c r="AW197" s="30"/>
      <c r="AX197" s="29"/>
      <c r="AY197" s="30"/>
      <c r="AZ197" s="29"/>
      <c r="BA197" s="30"/>
      <c r="BB197" s="29"/>
      <c r="BC197" s="30"/>
      <c r="BD197" s="29"/>
      <c r="BE197" s="30"/>
      <c r="BF197" s="29"/>
      <c r="BG197" s="30"/>
      <c r="BH197" s="29"/>
      <c r="BI197" s="30"/>
      <c r="BJ197" s="29"/>
      <c r="BK197" s="30"/>
      <c r="BL197" s="29"/>
      <c r="BM197" s="30"/>
      <c r="BN197" s="29"/>
      <c r="BO197" s="30"/>
      <c r="BP197" s="29"/>
      <c r="BQ197" s="30"/>
      <c r="BR197" s="29"/>
      <c r="BS197" s="30"/>
      <c r="BT197" s="29"/>
      <c r="BU197" s="30"/>
      <c r="BV197" s="29"/>
      <c r="BW197" s="30"/>
      <c r="BX197" s="29"/>
      <c r="BY197" s="30"/>
      <c r="BZ197" s="29"/>
      <c r="CA197" s="30"/>
      <c r="CB197" s="28"/>
      <c r="CC197" s="30"/>
      <c r="CD197" s="29"/>
      <c r="CE197" s="30"/>
      <c r="CF197" s="29"/>
      <c r="CG197" s="30"/>
      <c r="CH197" s="29"/>
      <c r="CI197" s="30"/>
      <c r="CJ197" s="29"/>
      <c r="CK197" s="30"/>
      <c r="CL197" s="29"/>
      <c r="CM197" s="30"/>
      <c r="CN197" s="29"/>
      <c r="CO197" s="30"/>
      <c r="CP197" s="29"/>
      <c r="CQ197" s="30"/>
      <c r="CR197" s="29"/>
      <c r="CS197" s="30"/>
      <c r="CT197" s="29"/>
      <c r="CU197" s="30"/>
      <c r="CV197" s="29"/>
      <c r="CW197" s="30"/>
      <c r="CX197" s="29"/>
      <c r="CY197" s="30"/>
      <c r="CZ197" s="29"/>
      <c r="DA197" s="30"/>
      <c r="DB197" s="29"/>
      <c r="DC197" s="30"/>
      <c r="DD197" s="28"/>
      <c r="DE197" s="30"/>
      <c r="DF197" s="29"/>
      <c r="DG197" s="30"/>
      <c r="DH197" s="29"/>
      <c r="DI197" s="30"/>
      <c r="DJ197" s="29"/>
      <c r="DK197" s="30"/>
      <c r="DL197" s="29"/>
      <c r="DM197" s="30"/>
      <c r="DN197" s="29"/>
      <c r="DO197" s="30"/>
      <c r="DP197" s="29"/>
      <c r="DQ197" s="30"/>
      <c r="DR197" s="29"/>
      <c r="DS197" s="30"/>
      <c r="DT197" s="29"/>
      <c r="DU197" s="30"/>
      <c r="DV197" s="29"/>
      <c r="DW197" s="30"/>
      <c r="DX197" s="29"/>
      <c r="DY197" s="30"/>
      <c r="DZ197" s="29"/>
      <c r="EA197" s="30"/>
      <c r="EB197" s="29"/>
      <c r="EC197" s="30"/>
      <c r="ED197" s="29"/>
      <c r="EE197" s="30"/>
      <c r="EF197" s="29"/>
      <c r="EG197" s="30"/>
      <c r="EH197" s="29"/>
      <c r="EI197" s="30"/>
      <c r="EJ197" s="29"/>
      <c r="EK197" s="30"/>
      <c r="EL197" s="29"/>
      <c r="EM197" s="30"/>
      <c r="EN197" s="29"/>
      <c r="EO197" s="30"/>
      <c r="EP197" s="29"/>
      <c r="EQ197" s="30"/>
      <c r="ER197" s="29"/>
      <c r="ES197" s="30"/>
      <c r="ET197" s="29"/>
      <c r="EU197" s="30"/>
      <c r="EV197" s="29"/>
      <c r="EW197" s="30"/>
      <c r="EX197" s="29"/>
      <c r="EY197" s="30"/>
    </row>
    <row r="198" spans="1:155">
      <c r="A198" s="27"/>
      <c r="B198" s="29"/>
      <c r="C198" s="30"/>
      <c r="D198" s="29"/>
      <c r="E198" s="30"/>
      <c r="F198" s="29"/>
      <c r="G198" s="30"/>
      <c r="H198" s="29"/>
      <c r="I198" s="30"/>
      <c r="J198" s="29"/>
      <c r="K198" s="30"/>
      <c r="L198" s="29"/>
      <c r="M198" s="30"/>
      <c r="N198" s="29"/>
      <c r="O198" s="30"/>
      <c r="P198" s="29"/>
      <c r="Q198" s="30"/>
      <c r="R198" s="29"/>
      <c r="S198" s="30"/>
      <c r="T198" s="29"/>
      <c r="U198" s="30"/>
      <c r="V198" s="28"/>
      <c r="W198" s="30"/>
      <c r="X198" s="29"/>
      <c r="Y198" s="30"/>
      <c r="Z198" s="29"/>
      <c r="AA198" s="30"/>
      <c r="AB198" s="29"/>
      <c r="AC198" s="30"/>
      <c r="AD198" s="29"/>
      <c r="AE198" s="30"/>
      <c r="AF198" s="29"/>
      <c r="AG198" s="30"/>
      <c r="AH198" s="29"/>
      <c r="AI198" s="30"/>
      <c r="AJ198" s="29"/>
      <c r="AK198" s="30"/>
      <c r="AL198" s="29"/>
      <c r="AM198" s="30"/>
      <c r="AN198" s="29"/>
      <c r="AO198" s="30"/>
      <c r="AP198" s="29"/>
      <c r="AQ198" s="30"/>
      <c r="AR198" s="29"/>
      <c r="AS198" s="30"/>
      <c r="AT198" s="29"/>
      <c r="AU198" s="30"/>
      <c r="AV198" s="29"/>
      <c r="AW198" s="30"/>
      <c r="AX198" s="29"/>
      <c r="AY198" s="30"/>
      <c r="AZ198" s="29"/>
      <c r="BA198" s="30"/>
      <c r="BB198" s="29"/>
      <c r="BC198" s="30"/>
      <c r="BD198" s="29"/>
      <c r="BE198" s="30"/>
      <c r="BF198" s="29"/>
      <c r="BG198" s="30"/>
      <c r="BH198" s="29"/>
      <c r="BI198" s="30"/>
      <c r="BJ198" s="29"/>
      <c r="BK198" s="30"/>
      <c r="BL198" s="29"/>
      <c r="BM198" s="30"/>
      <c r="BN198" s="29"/>
      <c r="BO198" s="30"/>
      <c r="BP198" s="29"/>
      <c r="BQ198" s="30"/>
      <c r="BR198" s="29"/>
      <c r="BS198" s="30"/>
      <c r="BT198" s="29"/>
      <c r="BU198" s="30"/>
      <c r="BV198" s="29"/>
      <c r="BW198" s="30"/>
      <c r="BX198" s="29"/>
      <c r="BY198" s="30"/>
      <c r="BZ198" s="29"/>
      <c r="CA198" s="30"/>
      <c r="CB198" s="29"/>
      <c r="CC198" s="30"/>
      <c r="CD198" s="29"/>
      <c r="CE198" s="30"/>
      <c r="CF198" s="29"/>
      <c r="CG198" s="30"/>
      <c r="CH198" s="29"/>
      <c r="CI198" s="30"/>
      <c r="CJ198" s="29"/>
      <c r="CK198" s="30"/>
      <c r="CL198" s="29"/>
      <c r="CM198" s="30"/>
      <c r="CN198" s="29"/>
      <c r="CO198" s="30"/>
      <c r="CP198" s="29"/>
      <c r="CQ198" s="30"/>
      <c r="CR198" s="29"/>
      <c r="CS198" s="30"/>
      <c r="CT198" s="29"/>
      <c r="CU198" s="30"/>
      <c r="CV198" s="29"/>
      <c r="CW198" s="30"/>
      <c r="CX198" s="29"/>
      <c r="CY198" s="30"/>
      <c r="CZ198" s="29"/>
      <c r="DA198" s="30"/>
      <c r="DB198" s="29"/>
      <c r="DC198" s="30"/>
      <c r="DD198" s="29"/>
      <c r="DE198" s="30"/>
      <c r="DF198" s="29"/>
      <c r="DG198" s="30"/>
      <c r="DH198" s="29"/>
      <c r="DI198" s="30"/>
      <c r="DJ198" s="29"/>
      <c r="DK198" s="30"/>
      <c r="DL198" s="29"/>
      <c r="DM198" s="30"/>
      <c r="DN198" s="29"/>
      <c r="DO198" s="30"/>
      <c r="DP198" s="29"/>
      <c r="DQ198" s="30"/>
      <c r="DR198" s="29"/>
      <c r="DS198" s="30"/>
      <c r="DT198" s="29"/>
      <c r="DU198" s="30"/>
      <c r="DV198" s="29"/>
      <c r="DW198" s="30"/>
      <c r="DX198" s="29"/>
      <c r="DY198" s="30"/>
      <c r="DZ198" s="29"/>
      <c r="EA198" s="30"/>
      <c r="EB198" s="29"/>
      <c r="EC198" s="30"/>
      <c r="ED198" s="29"/>
      <c r="EE198" s="30"/>
      <c r="EF198" s="28"/>
      <c r="EG198" s="30"/>
      <c r="EH198" s="29"/>
      <c r="EI198" s="30"/>
      <c r="EJ198" s="29"/>
      <c r="EK198" s="30"/>
      <c r="EL198" s="29"/>
      <c r="EM198" s="30"/>
      <c r="EN198" s="29"/>
      <c r="EO198" s="30"/>
      <c r="EP198" s="29"/>
      <c r="EQ198" s="30"/>
      <c r="ER198" s="29"/>
      <c r="ES198" s="30"/>
      <c r="ET198" s="29"/>
      <c r="EU198" s="30"/>
      <c r="EV198" s="29"/>
      <c r="EW198" s="30"/>
      <c r="EX198" s="29"/>
      <c r="EY198" s="30"/>
    </row>
    <row r="199" spans="1:155">
      <c r="A199" s="27"/>
      <c r="B199" s="29"/>
      <c r="C199" s="30"/>
      <c r="D199" s="29"/>
      <c r="E199" s="30"/>
      <c r="F199" s="29"/>
      <c r="G199" s="30"/>
      <c r="H199" s="29"/>
      <c r="I199" s="30"/>
      <c r="J199" s="29"/>
      <c r="K199" s="30"/>
      <c r="L199" s="29"/>
      <c r="M199" s="30"/>
      <c r="N199" s="29"/>
      <c r="O199" s="30"/>
      <c r="P199" s="29"/>
      <c r="Q199" s="30"/>
      <c r="R199" s="29"/>
      <c r="S199" s="30"/>
      <c r="T199" s="29"/>
      <c r="U199" s="30"/>
      <c r="V199" s="28"/>
      <c r="W199" s="30"/>
      <c r="X199" s="29"/>
      <c r="Y199" s="30"/>
      <c r="Z199" s="29"/>
      <c r="AA199" s="30"/>
      <c r="AB199" s="29"/>
      <c r="AC199" s="30"/>
      <c r="AD199" s="29"/>
      <c r="AE199" s="30"/>
      <c r="AF199" s="29"/>
      <c r="AG199" s="30"/>
      <c r="AH199" s="29"/>
      <c r="AI199" s="30"/>
      <c r="AJ199" s="29"/>
      <c r="AK199" s="30"/>
      <c r="AL199" s="29"/>
      <c r="AM199" s="30"/>
      <c r="AN199" s="29"/>
      <c r="AO199" s="30"/>
      <c r="AP199" s="29"/>
      <c r="AQ199" s="30"/>
      <c r="AR199" s="29"/>
      <c r="AS199" s="30"/>
      <c r="AT199" s="29"/>
      <c r="AU199" s="30"/>
      <c r="AV199" s="29"/>
      <c r="AW199" s="30"/>
      <c r="AX199" s="29"/>
      <c r="AY199" s="30"/>
      <c r="AZ199" s="29"/>
      <c r="BA199" s="30"/>
      <c r="BB199" s="29"/>
      <c r="BC199" s="30"/>
      <c r="BD199" s="29"/>
      <c r="BE199" s="30"/>
      <c r="BF199" s="29"/>
      <c r="BG199" s="30"/>
      <c r="BH199" s="29"/>
      <c r="BI199" s="30"/>
      <c r="BJ199" s="29"/>
      <c r="BK199" s="30"/>
      <c r="BL199" s="29"/>
      <c r="BM199" s="30"/>
      <c r="BN199" s="29"/>
      <c r="BO199" s="30"/>
      <c r="BP199" s="29"/>
      <c r="BQ199" s="30"/>
      <c r="BR199" s="29"/>
      <c r="BS199" s="30"/>
      <c r="BT199" s="29"/>
      <c r="BU199" s="30"/>
      <c r="BV199" s="29"/>
      <c r="BW199" s="30"/>
      <c r="BX199" s="29"/>
      <c r="BY199" s="30"/>
      <c r="BZ199" s="29"/>
      <c r="CA199" s="30"/>
      <c r="CB199" s="29"/>
      <c r="CC199" s="30"/>
      <c r="CD199" s="29"/>
      <c r="CE199" s="30"/>
      <c r="CF199" s="29"/>
      <c r="CG199" s="30"/>
      <c r="CH199" s="29"/>
      <c r="CI199" s="30"/>
      <c r="CJ199" s="29"/>
      <c r="CK199" s="30"/>
      <c r="CL199" s="29"/>
      <c r="CM199" s="30"/>
      <c r="CN199" s="29"/>
      <c r="CO199" s="30"/>
      <c r="CP199" s="29"/>
      <c r="CQ199" s="30"/>
      <c r="CR199" s="29"/>
      <c r="CS199" s="30"/>
      <c r="CT199" s="28"/>
      <c r="CU199" s="30"/>
      <c r="CV199" s="29"/>
      <c r="CW199" s="30"/>
      <c r="CX199" s="29"/>
      <c r="CY199" s="30"/>
      <c r="CZ199" s="29"/>
      <c r="DA199" s="30"/>
      <c r="DB199" s="29"/>
      <c r="DC199" s="30"/>
      <c r="DD199" s="29"/>
      <c r="DE199" s="30"/>
      <c r="DF199" s="29"/>
      <c r="DG199" s="30"/>
      <c r="DH199" s="29"/>
      <c r="DI199" s="30"/>
      <c r="DJ199" s="29"/>
      <c r="DK199" s="30"/>
      <c r="DL199" s="29"/>
      <c r="DM199" s="30"/>
      <c r="DN199" s="29"/>
      <c r="DO199" s="30"/>
      <c r="DP199" s="29"/>
      <c r="DQ199" s="30"/>
      <c r="DR199" s="29"/>
      <c r="DS199" s="30"/>
      <c r="DT199" s="29"/>
      <c r="DU199" s="30"/>
      <c r="DV199" s="29"/>
      <c r="DW199" s="30"/>
      <c r="DX199" s="29"/>
      <c r="DY199" s="30"/>
      <c r="DZ199" s="29"/>
      <c r="EA199" s="30"/>
      <c r="EB199" s="29"/>
      <c r="EC199" s="30"/>
      <c r="ED199" s="29"/>
      <c r="EE199" s="30"/>
      <c r="EF199" s="29"/>
      <c r="EG199" s="30"/>
      <c r="EH199" s="29"/>
      <c r="EI199" s="30"/>
      <c r="EJ199" s="29"/>
      <c r="EK199" s="30"/>
      <c r="EL199" s="29"/>
      <c r="EM199" s="30"/>
      <c r="EN199" s="29"/>
      <c r="EO199" s="30"/>
      <c r="EP199" s="29"/>
      <c r="EQ199" s="30"/>
      <c r="ER199" s="29"/>
      <c r="ES199" s="30"/>
      <c r="ET199" s="29"/>
      <c r="EU199" s="30"/>
      <c r="EV199" s="29"/>
      <c r="EW199" s="30"/>
      <c r="EX199" s="29"/>
      <c r="EY199" s="30"/>
    </row>
    <row r="200" spans="1:155">
      <c r="A200" s="27"/>
      <c r="B200" s="29"/>
      <c r="C200" s="30"/>
      <c r="D200" s="29"/>
      <c r="E200" s="30"/>
      <c r="F200" s="29"/>
      <c r="G200" s="30"/>
      <c r="H200" s="29"/>
      <c r="I200" s="30"/>
      <c r="J200" s="29"/>
      <c r="K200" s="30"/>
      <c r="L200" s="29"/>
      <c r="M200" s="30"/>
      <c r="N200" s="29"/>
      <c r="O200" s="30"/>
      <c r="P200" s="29"/>
      <c r="Q200" s="30"/>
      <c r="R200" s="29"/>
      <c r="S200" s="30"/>
      <c r="T200" s="29"/>
      <c r="U200" s="30"/>
      <c r="V200" s="28"/>
      <c r="W200" s="30"/>
      <c r="X200" s="29"/>
      <c r="Y200" s="30"/>
      <c r="Z200" s="29"/>
      <c r="AA200" s="30"/>
      <c r="AB200" s="29"/>
      <c r="AC200" s="30"/>
      <c r="AD200" s="29"/>
      <c r="AE200" s="30"/>
      <c r="AF200" s="29"/>
      <c r="AG200" s="30"/>
      <c r="AH200" s="29"/>
      <c r="AI200" s="30"/>
      <c r="AJ200" s="29"/>
      <c r="AK200" s="30"/>
      <c r="AL200" s="29"/>
      <c r="AM200" s="30"/>
      <c r="AN200" s="29"/>
      <c r="AO200" s="30"/>
      <c r="AP200" s="29"/>
      <c r="AQ200" s="30"/>
      <c r="AR200" s="29"/>
      <c r="AS200" s="30"/>
      <c r="AT200" s="29"/>
      <c r="AU200" s="30"/>
      <c r="AV200" s="29"/>
      <c r="AW200" s="30"/>
      <c r="AX200" s="29"/>
      <c r="AY200" s="30"/>
      <c r="AZ200" s="29"/>
      <c r="BA200" s="30"/>
      <c r="BB200" s="29"/>
      <c r="BC200" s="30"/>
      <c r="BD200" s="29"/>
      <c r="BE200" s="30"/>
      <c r="BF200" s="29"/>
      <c r="BG200" s="30"/>
      <c r="BH200" s="29"/>
      <c r="BI200" s="30"/>
      <c r="BJ200" s="29"/>
      <c r="BK200" s="30"/>
      <c r="BL200" s="29"/>
      <c r="BM200" s="30"/>
      <c r="BN200" s="29"/>
      <c r="BO200" s="30"/>
      <c r="BP200" s="29"/>
      <c r="BQ200" s="30"/>
      <c r="BR200" s="29"/>
      <c r="BS200" s="30"/>
      <c r="BT200" s="29"/>
      <c r="BU200" s="30"/>
      <c r="BV200" s="29"/>
      <c r="BW200" s="30"/>
      <c r="BX200" s="29"/>
      <c r="BY200" s="30"/>
      <c r="BZ200" s="29"/>
      <c r="CA200" s="30"/>
      <c r="CB200" s="29"/>
      <c r="CC200" s="30"/>
      <c r="CD200" s="29"/>
      <c r="CE200" s="30"/>
      <c r="CF200" s="29"/>
      <c r="CG200" s="30"/>
      <c r="CH200" s="29"/>
      <c r="CI200" s="30"/>
      <c r="CJ200" s="29"/>
      <c r="CK200" s="30"/>
      <c r="CL200" s="29"/>
      <c r="CM200" s="30"/>
      <c r="CN200" s="29"/>
      <c r="CO200" s="30"/>
      <c r="CP200" s="29"/>
      <c r="CQ200" s="30"/>
      <c r="CR200" s="29"/>
      <c r="CS200" s="30"/>
      <c r="CT200" s="29"/>
      <c r="CU200" s="30"/>
      <c r="CV200" s="29"/>
      <c r="CW200" s="30"/>
      <c r="CX200" s="29"/>
      <c r="CY200" s="30"/>
      <c r="CZ200" s="29"/>
      <c r="DA200" s="30"/>
      <c r="DB200" s="29"/>
      <c r="DC200" s="30"/>
      <c r="DD200" s="29"/>
      <c r="DE200" s="30"/>
      <c r="DF200" s="29"/>
      <c r="DG200" s="30"/>
      <c r="DH200" s="29"/>
      <c r="DI200" s="30"/>
      <c r="DJ200" s="29"/>
      <c r="DK200" s="30"/>
      <c r="DL200" s="29"/>
      <c r="DM200" s="30"/>
      <c r="DN200" s="29"/>
      <c r="DO200" s="30"/>
      <c r="DP200" s="29"/>
      <c r="DQ200" s="30"/>
      <c r="DR200" s="29"/>
      <c r="DS200" s="30"/>
      <c r="DT200" s="29"/>
      <c r="DU200" s="30"/>
      <c r="DV200" s="29"/>
      <c r="DW200" s="30"/>
      <c r="DX200" s="29"/>
      <c r="DY200" s="30"/>
      <c r="DZ200" s="29"/>
      <c r="EA200" s="30"/>
      <c r="EB200" s="29"/>
      <c r="EC200" s="30"/>
      <c r="ED200" s="29"/>
      <c r="EE200" s="30"/>
      <c r="EF200" s="29"/>
      <c r="EG200" s="30"/>
      <c r="EH200" s="29"/>
      <c r="EI200" s="30"/>
      <c r="EJ200" s="29"/>
      <c r="EK200" s="30"/>
      <c r="EL200" s="29"/>
      <c r="EM200" s="30"/>
      <c r="EN200" s="29"/>
      <c r="EO200" s="30"/>
      <c r="EP200" s="29"/>
      <c r="EQ200" s="30"/>
      <c r="ER200" s="29"/>
      <c r="ES200" s="30"/>
      <c r="ET200" s="29"/>
      <c r="EU200" s="30"/>
      <c r="EV200" s="29"/>
      <c r="EW200" s="30"/>
      <c r="EX200" s="29"/>
      <c r="EY200" s="30"/>
    </row>
    <row r="201" spans="1:155">
      <c r="A201" s="27"/>
      <c r="B201" s="29"/>
      <c r="C201" s="30"/>
      <c r="D201" s="29"/>
      <c r="E201" s="30"/>
      <c r="F201" s="29"/>
      <c r="G201" s="30"/>
      <c r="H201" s="29"/>
      <c r="I201" s="30"/>
      <c r="J201" s="29"/>
      <c r="K201" s="30"/>
      <c r="L201" s="29"/>
      <c r="M201" s="30"/>
      <c r="N201" s="29"/>
      <c r="O201" s="30"/>
      <c r="P201" s="29"/>
      <c r="Q201" s="30"/>
      <c r="R201" s="29"/>
      <c r="S201" s="30"/>
      <c r="T201" s="29"/>
      <c r="U201" s="30"/>
      <c r="V201" s="28"/>
      <c r="W201" s="30"/>
      <c r="X201" s="29"/>
      <c r="Y201" s="30"/>
      <c r="Z201" s="29"/>
      <c r="AA201" s="30"/>
      <c r="AB201" s="29"/>
      <c r="AC201" s="30"/>
      <c r="AD201" s="29"/>
      <c r="AE201" s="30"/>
      <c r="AF201" s="29"/>
      <c r="AG201" s="30"/>
      <c r="AH201" s="29"/>
      <c r="AI201" s="30"/>
      <c r="AJ201" s="29"/>
      <c r="AK201" s="30"/>
      <c r="AL201" s="29"/>
      <c r="AM201" s="30"/>
      <c r="AN201" s="29"/>
      <c r="AO201" s="30"/>
      <c r="AP201" s="29"/>
      <c r="AQ201" s="30"/>
      <c r="AR201" s="29"/>
      <c r="AS201" s="30"/>
      <c r="AT201" s="29"/>
      <c r="AU201" s="30"/>
      <c r="AV201" s="28"/>
      <c r="AW201" s="30"/>
      <c r="AX201" s="29"/>
      <c r="AY201" s="30"/>
      <c r="AZ201" s="29"/>
      <c r="BA201" s="30"/>
      <c r="BB201" s="29"/>
      <c r="BC201" s="30"/>
      <c r="BD201" s="29"/>
      <c r="BE201" s="30"/>
      <c r="BF201" s="29"/>
      <c r="BG201" s="30"/>
      <c r="BH201" s="29"/>
      <c r="BI201" s="30"/>
      <c r="BJ201" s="29"/>
      <c r="BK201" s="30"/>
      <c r="BL201" s="29"/>
      <c r="BM201" s="30"/>
      <c r="BN201" s="29"/>
      <c r="BO201" s="30"/>
      <c r="BP201" s="29"/>
      <c r="BQ201" s="30"/>
      <c r="BR201" s="29"/>
      <c r="BS201" s="30"/>
      <c r="BT201" s="29"/>
      <c r="BU201" s="30"/>
      <c r="BV201" s="29"/>
      <c r="BW201" s="30"/>
      <c r="BX201" s="29"/>
      <c r="BY201" s="30"/>
      <c r="BZ201" s="29"/>
      <c r="CA201" s="30"/>
      <c r="CB201" s="29"/>
      <c r="CC201" s="30"/>
      <c r="CD201" s="29"/>
      <c r="CE201" s="30"/>
      <c r="CF201" s="29"/>
      <c r="CG201" s="30"/>
      <c r="CH201" s="29"/>
      <c r="CI201" s="30"/>
      <c r="CJ201" s="29"/>
      <c r="CK201" s="30"/>
      <c r="CL201" s="29"/>
      <c r="CM201" s="30"/>
      <c r="CN201" s="29"/>
      <c r="CO201" s="30"/>
      <c r="CP201" s="29"/>
      <c r="CQ201" s="30"/>
      <c r="CR201" s="29"/>
      <c r="CS201" s="30"/>
      <c r="CT201" s="29"/>
      <c r="CU201" s="30"/>
      <c r="CV201" s="29"/>
      <c r="CW201" s="30"/>
      <c r="CX201" s="29"/>
      <c r="CY201" s="30"/>
      <c r="CZ201" s="29"/>
      <c r="DA201" s="30"/>
      <c r="DB201" s="29"/>
      <c r="DC201" s="30"/>
      <c r="DD201" s="29"/>
      <c r="DE201" s="30"/>
      <c r="DF201" s="29"/>
      <c r="DG201" s="30"/>
      <c r="DH201" s="29"/>
      <c r="DI201" s="30"/>
      <c r="DJ201" s="29"/>
      <c r="DK201" s="30"/>
      <c r="DL201" s="29"/>
      <c r="DM201" s="30"/>
      <c r="DN201" s="29"/>
      <c r="DO201" s="30"/>
      <c r="DP201" s="29"/>
      <c r="DQ201" s="30"/>
      <c r="DR201" s="29"/>
      <c r="DS201" s="30"/>
      <c r="DT201" s="29"/>
      <c r="DU201" s="30"/>
      <c r="DV201" s="29"/>
      <c r="DW201" s="30"/>
      <c r="DX201" s="29"/>
      <c r="DY201" s="30"/>
      <c r="DZ201" s="29"/>
      <c r="EA201" s="30"/>
      <c r="EB201" s="29"/>
      <c r="EC201" s="30"/>
      <c r="ED201" s="29"/>
      <c r="EE201" s="30"/>
      <c r="EF201" s="29"/>
      <c r="EG201" s="30"/>
      <c r="EH201" s="29"/>
      <c r="EI201" s="30"/>
      <c r="EJ201" s="29"/>
      <c r="EK201" s="30"/>
      <c r="EL201" s="29"/>
      <c r="EM201" s="30"/>
      <c r="EN201" s="29"/>
      <c r="EO201" s="30"/>
      <c r="EP201" s="29"/>
      <c r="EQ201" s="30"/>
      <c r="ER201" s="29"/>
      <c r="ES201" s="30"/>
      <c r="ET201" s="29"/>
      <c r="EU201" s="30"/>
      <c r="EV201" s="29"/>
      <c r="EW201" s="30"/>
      <c r="EX201" s="29"/>
      <c r="EY201" s="30"/>
    </row>
    <row r="202" spans="1:155">
      <c r="A202" s="27"/>
      <c r="B202" s="29"/>
      <c r="C202" s="30"/>
      <c r="D202" s="29"/>
      <c r="E202" s="30"/>
      <c r="F202" s="29"/>
      <c r="G202" s="30"/>
      <c r="H202" s="29"/>
      <c r="I202" s="30"/>
      <c r="J202" s="29"/>
      <c r="K202" s="30"/>
      <c r="L202" s="29"/>
      <c r="M202" s="30"/>
      <c r="N202" s="29"/>
      <c r="O202" s="30"/>
      <c r="P202" s="29"/>
      <c r="Q202" s="30"/>
      <c r="R202" s="29"/>
      <c r="S202" s="30"/>
      <c r="T202" s="29"/>
      <c r="U202" s="30"/>
      <c r="V202" s="28"/>
      <c r="W202" s="30"/>
      <c r="X202" s="29"/>
      <c r="Y202" s="30"/>
      <c r="Z202" s="29"/>
      <c r="AA202" s="30"/>
      <c r="AB202" s="29"/>
      <c r="AC202" s="30"/>
      <c r="AD202" s="29"/>
      <c r="AE202" s="30"/>
      <c r="AF202" s="29"/>
      <c r="AG202" s="30"/>
      <c r="AH202" s="29"/>
      <c r="AI202" s="30"/>
      <c r="AJ202" s="29"/>
      <c r="AK202" s="30"/>
      <c r="AL202" s="29"/>
      <c r="AM202" s="30"/>
      <c r="AN202" s="29"/>
      <c r="AO202" s="30"/>
      <c r="AP202" s="29"/>
      <c r="AQ202" s="30"/>
      <c r="AR202" s="29"/>
      <c r="AS202" s="30"/>
      <c r="AT202" s="29"/>
      <c r="AU202" s="30"/>
      <c r="AV202" s="29"/>
      <c r="AW202" s="30"/>
      <c r="AX202" s="29"/>
      <c r="AY202" s="30"/>
      <c r="AZ202" s="29"/>
      <c r="BA202" s="30"/>
      <c r="BB202" s="29"/>
      <c r="BC202" s="30"/>
      <c r="BD202" s="29"/>
      <c r="BE202" s="30"/>
      <c r="BF202" s="29"/>
      <c r="BG202" s="30"/>
      <c r="BH202" s="28"/>
      <c r="BI202" s="30"/>
      <c r="BJ202" s="29"/>
      <c r="BK202" s="30"/>
      <c r="BL202" s="29"/>
      <c r="BM202" s="30"/>
      <c r="BN202" s="29"/>
      <c r="BO202" s="30"/>
      <c r="BP202" s="29"/>
      <c r="BQ202" s="30"/>
      <c r="BR202" s="29"/>
      <c r="BS202" s="30"/>
      <c r="BT202" s="29"/>
      <c r="BU202" s="30"/>
      <c r="BV202" s="29"/>
      <c r="BW202" s="30"/>
      <c r="BX202" s="29"/>
      <c r="BY202" s="30"/>
      <c r="BZ202" s="29"/>
      <c r="CA202" s="30"/>
      <c r="CB202" s="28"/>
      <c r="CC202" s="30"/>
      <c r="CD202" s="29"/>
      <c r="CE202" s="30"/>
      <c r="CF202" s="29"/>
      <c r="CG202" s="30"/>
      <c r="CH202" s="29"/>
      <c r="CI202" s="30"/>
      <c r="CJ202" s="29"/>
      <c r="CK202" s="30"/>
      <c r="CL202" s="29"/>
      <c r="CM202" s="30"/>
      <c r="CN202" s="29"/>
      <c r="CO202" s="30"/>
      <c r="CP202" s="29"/>
      <c r="CQ202" s="30"/>
      <c r="CR202" s="29"/>
      <c r="CS202" s="30"/>
      <c r="CT202" s="29"/>
      <c r="CU202" s="30"/>
      <c r="CV202" s="29"/>
      <c r="CW202" s="30"/>
      <c r="CX202" s="29"/>
      <c r="CY202" s="30"/>
      <c r="CZ202" s="29"/>
      <c r="DA202" s="30"/>
      <c r="DB202" s="29"/>
      <c r="DC202" s="30"/>
      <c r="DD202" s="29"/>
      <c r="DE202" s="30"/>
      <c r="DF202" s="29"/>
      <c r="DG202" s="30"/>
      <c r="DH202" s="29"/>
      <c r="DI202" s="30"/>
      <c r="DJ202" s="29"/>
      <c r="DK202" s="30"/>
      <c r="DL202" s="29"/>
      <c r="DM202" s="30"/>
      <c r="DN202" s="29"/>
      <c r="DO202" s="30"/>
      <c r="DP202" s="29"/>
      <c r="DQ202" s="30"/>
      <c r="DR202" s="29"/>
      <c r="DS202" s="30"/>
      <c r="DT202" s="29"/>
      <c r="DU202" s="30"/>
      <c r="DV202" s="29"/>
      <c r="DW202" s="30"/>
      <c r="DX202" s="29"/>
      <c r="DY202" s="30"/>
      <c r="DZ202" s="29"/>
      <c r="EA202" s="30"/>
      <c r="EB202" s="29"/>
      <c r="EC202" s="30"/>
      <c r="ED202" s="29"/>
      <c r="EE202" s="30"/>
      <c r="EF202" s="29"/>
      <c r="EG202" s="30"/>
      <c r="EH202" s="29"/>
      <c r="EI202" s="30"/>
      <c r="EJ202" s="29"/>
      <c r="EK202" s="30"/>
      <c r="EL202" s="29"/>
      <c r="EM202" s="30"/>
      <c r="EN202" s="29"/>
      <c r="EO202" s="30"/>
      <c r="EP202" s="29"/>
      <c r="EQ202" s="30"/>
      <c r="ER202" s="29"/>
      <c r="ES202" s="30"/>
      <c r="ET202" s="28"/>
      <c r="EU202" s="30"/>
      <c r="EV202" s="29"/>
      <c r="EW202" s="30"/>
      <c r="EX202" s="29"/>
      <c r="EY202" s="30"/>
    </row>
    <row r="203" spans="1:155">
      <c r="A203" s="27"/>
      <c r="B203" s="29"/>
      <c r="C203" s="29"/>
      <c r="D203" s="29"/>
      <c r="E203" s="30"/>
      <c r="F203" s="29"/>
      <c r="G203" s="30"/>
      <c r="H203" s="29"/>
      <c r="I203" s="30"/>
      <c r="J203" s="29"/>
      <c r="K203" s="30"/>
      <c r="L203" s="29"/>
      <c r="M203" s="30"/>
      <c r="N203" s="29"/>
      <c r="O203" s="30"/>
      <c r="P203" s="28"/>
      <c r="Q203" s="30"/>
      <c r="R203" s="29"/>
      <c r="S203" s="30"/>
      <c r="T203" s="29"/>
      <c r="U203" s="30"/>
      <c r="V203" s="28"/>
      <c r="W203" s="30"/>
      <c r="X203" s="29"/>
      <c r="Y203" s="30"/>
      <c r="Z203" s="29"/>
      <c r="AA203" s="30"/>
      <c r="AB203" s="29"/>
      <c r="AC203" s="30"/>
      <c r="AD203" s="29"/>
      <c r="AE203" s="30"/>
      <c r="AF203" s="29"/>
      <c r="AG203" s="30"/>
      <c r="AH203" s="29"/>
      <c r="AI203" s="30"/>
      <c r="AJ203" s="29"/>
      <c r="AK203" s="30"/>
      <c r="AL203" s="29"/>
      <c r="AM203" s="30"/>
      <c r="AN203" s="29"/>
      <c r="AO203" s="30"/>
      <c r="AP203" s="29"/>
      <c r="AQ203" s="30"/>
      <c r="AR203" s="29"/>
      <c r="AS203" s="30"/>
      <c r="AT203" s="29"/>
      <c r="AU203" s="30"/>
      <c r="AV203" s="29"/>
      <c r="AW203" s="30"/>
      <c r="AX203" s="29"/>
      <c r="AY203" s="30"/>
      <c r="AZ203" s="29"/>
      <c r="BA203" s="30"/>
      <c r="BB203" s="29"/>
      <c r="BC203" s="30"/>
      <c r="BD203" s="29"/>
      <c r="BE203" s="30"/>
      <c r="BF203" s="29"/>
      <c r="BG203" s="30"/>
      <c r="BH203" s="29"/>
      <c r="BI203" s="30"/>
      <c r="BJ203" s="29"/>
      <c r="BK203" s="30"/>
      <c r="BL203" s="29"/>
      <c r="BM203" s="30"/>
      <c r="BN203" s="29"/>
      <c r="BO203" s="30"/>
      <c r="BP203" s="29"/>
      <c r="BQ203" s="30"/>
      <c r="BR203" s="29"/>
      <c r="BS203" s="30"/>
      <c r="BT203" s="29"/>
      <c r="BU203" s="30"/>
      <c r="BV203" s="29"/>
      <c r="BW203" s="30"/>
      <c r="BX203" s="29"/>
      <c r="BY203" s="30"/>
      <c r="BZ203" s="29"/>
      <c r="CA203" s="30"/>
      <c r="CB203" s="29"/>
      <c r="CC203" s="30"/>
      <c r="CD203" s="29"/>
      <c r="CE203" s="30"/>
      <c r="CF203" s="29"/>
      <c r="CG203" s="30"/>
      <c r="CH203" s="29"/>
      <c r="CI203" s="30"/>
      <c r="CJ203" s="29"/>
      <c r="CK203" s="30"/>
      <c r="CL203" s="29"/>
      <c r="CM203" s="30"/>
      <c r="CN203" s="29"/>
      <c r="CO203" s="30"/>
      <c r="CP203" s="29"/>
      <c r="CQ203" s="30"/>
      <c r="CR203" s="29"/>
      <c r="CS203" s="30"/>
      <c r="CT203" s="29"/>
      <c r="CU203" s="30"/>
      <c r="CV203" s="29"/>
      <c r="CW203" s="30"/>
      <c r="CX203" s="29"/>
      <c r="CY203" s="30"/>
      <c r="CZ203" s="29"/>
      <c r="DA203" s="30"/>
      <c r="DB203" s="29"/>
      <c r="DC203" s="30"/>
      <c r="DD203" s="29"/>
      <c r="DE203" s="30"/>
      <c r="DF203" s="29"/>
      <c r="DG203" s="30"/>
      <c r="DH203" s="29"/>
      <c r="DI203" s="30"/>
      <c r="DJ203" s="29"/>
      <c r="DK203" s="30"/>
      <c r="DL203" s="29"/>
      <c r="DM203" s="30"/>
      <c r="DN203" s="29"/>
      <c r="DO203" s="30"/>
      <c r="DP203" s="29"/>
      <c r="DQ203" s="30"/>
      <c r="DR203" s="29"/>
      <c r="DS203" s="30"/>
      <c r="DT203" s="29"/>
      <c r="DU203" s="30"/>
      <c r="DV203" s="29"/>
      <c r="DW203" s="30"/>
      <c r="DX203" s="29"/>
      <c r="DY203" s="30"/>
      <c r="DZ203" s="29"/>
      <c r="EA203" s="30"/>
      <c r="EB203" s="29"/>
      <c r="EC203" s="30"/>
      <c r="ED203" s="29"/>
      <c r="EE203" s="30"/>
      <c r="EF203" s="29"/>
      <c r="EG203" s="30"/>
      <c r="EH203" s="29"/>
      <c r="EI203" s="30"/>
      <c r="EJ203" s="29"/>
      <c r="EK203" s="30"/>
      <c r="EL203" s="29"/>
      <c r="EM203" s="30"/>
      <c r="EN203" s="29"/>
      <c r="EO203" s="30"/>
      <c r="EP203" s="29"/>
      <c r="EQ203" s="30"/>
      <c r="ER203" s="29"/>
      <c r="ES203" s="30"/>
      <c r="ET203" s="29"/>
      <c r="EU203" s="30"/>
      <c r="EV203" s="29"/>
      <c r="EW203" s="30"/>
      <c r="EX203" s="29"/>
      <c r="EY203" s="30"/>
    </row>
    <row r="204" spans="1:155">
      <c r="A204" s="27"/>
      <c r="B204" s="29"/>
      <c r="C204" s="29"/>
      <c r="D204" s="29"/>
      <c r="E204" s="30"/>
      <c r="F204" s="29"/>
      <c r="G204" s="30"/>
      <c r="H204" s="29"/>
      <c r="I204" s="30"/>
      <c r="J204" s="29"/>
      <c r="K204" s="30"/>
      <c r="L204" s="29"/>
      <c r="M204" s="30"/>
      <c r="N204" s="29"/>
      <c r="O204" s="30"/>
      <c r="P204" s="29"/>
      <c r="Q204" s="30"/>
      <c r="R204" s="29"/>
      <c r="S204" s="30"/>
      <c r="T204" s="29"/>
      <c r="U204" s="30"/>
      <c r="V204" s="28"/>
      <c r="W204" s="30"/>
      <c r="X204" s="29"/>
      <c r="Y204" s="30"/>
      <c r="Z204" s="29"/>
      <c r="AA204" s="30"/>
      <c r="AB204" s="29"/>
      <c r="AC204" s="30"/>
      <c r="AD204" s="29"/>
      <c r="AE204" s="30"/>
      <c r="AF204" s="29"/>
      <c r="AG204" s="30"/>
      <c r="AH204" s="29"/>
      <c r="AI204" s="30"/>
      <c r="AJ204" s="29"/>
      <c r="AK204" s="30"/>
      <c r="AL204" s="29"/>
      <c r="AM204" s="30"/>
      <c r="AN204" s="29"/>
      <c r="AO204" s="30"/>
      <c r="AP204" s="29"/>
      <c r="AQ204" s="30"/>
      <c r="AR204" s="29"/>
      <c r="AS204" s="30"/>
      <c r="AT204" s="29"/>
      <c r="AU204" s="30"/>
      <c r="AV204" s="29"/>
      <c r="AW204" s="30"/>
      <c r="AX204" s="29"/>
      <c r="AY204" s="30"/>
      <c r="AZ204" s="29"/>
      <c r="BA204" s="30"/>
      <c r="BB204" s="29"/>
      <c r="BC204" s="30"/>
      <c r="BD204" s="29"/>
      <c r="BE204" s="30"/>
      <c r="BF204" s="29"/>
      <c r="BG204" s="30"/>
      <c r="BH204" s="29"/>
      <c r="BI204" s="30"/>
      <c r="BJ204" s="29"/>
      <c r="BK204" s="30"/>
      <c r="BL204" s="29"/>
      <c r="BM204" s="30"/>
      <c r="BN204" s="29"/>
      <c r="BO204" s="30"/>
      <c r="BP204" s="29"/>
      <c r="BQ204" s="30"/>
      <c r="BR204" s="29"/>
      <c r="BS204" s="30"/>
      <c r="BT204" s="29"/>
      <c r="BU204" s="30"/>
      <c r="BV204" s="28"/>
      <c r="BW204" s="30"/>
      <c r="BX204" s="29"/>
      <c r="BY204" s="30"/>
      <c r="BZ204" s="29"/>
      <c r="CA204" s="30"/>
      <c r="CB204" s="28"/>
      <c r="CC204" s="30"/>
      <c r="CD204" s="29"/>
      <c r="CE204" s="30"/>
      <c r="CF204" s="29"/>
      <c r="CG204" s="30"/>
      <c r="CH204" s="29"/>
      <c r="CI204" s="30"/>
      <c r="CJ204" s="29"/>
      <c r="CK204" s="30"/>
      <c r="CL204" s="29"/>
      <c r="CM204" s="30"/>
      <c r="CN204" s="29"/>
      <c r="CO204" s="30"/>
      <c r="CP204" s="29"/>
      <c r="CQ204" s="30"/>
      <c r="CR204" s="29"/>
      <c r="CS204" s="30"/>
      <c r="CT204" s="29"/>
      <c r="CU204" s="30"/>
      <c r="CV204" s="29"/>
      <c r="CW204" s="30"/>
      <c r="CX204" s="29"/>
      <c r="CY204" s="30"/>
      <c r="CZ204" s="29"/>
      <c r="DA204" s="30"/>
      <c r="DB204" s="29"/>
      <c r="DC204" s="30"/>
      <c r="DD204" s="29"/>
      <c r="DE204" s="30"/>
      <c r="DF204" s="29"/>
      <c r="DG204" s="30"/>
      <c r="DH204" s="29"/>
      <c r="DI204" s="30"/>
      <c r="DJ204" s="29"/>
      <c r="DK204" s="30"/>
      <c r="DL204" s="29"/>
      <c r="DM204" s="30"/>
      <c r="DN204" s="29"/>
      <c r="DO204" s="30"/>
      <c r="DP204" s="29"/>
      <c r="DQ204" s="30"/>
      <c r="DR204" s="29"/>
      <c r="DS204" s="30"/>
      <c r="DT204" s="29"/>
      <c r="DU204" s="30"/>
      <c r="DV204" s="29"/>
      <c r="DW204" s="30"/>
      <c r="DX204" s="29"/>
      <c r="DY204" s="30"/>
      <c r="DZ204" s="29"/>
      <c r="EA204" s="30"/>
      <c r="EB204" s="29"/>
      <c r="EC204" s="30"/>
      <c r="ED204" s="29"/>
      <c r="EE204" s="30"/>
      <c r="EF204" s="29"/>
      <c r="EG204" s="30"/>
      <c r="EH204" s="29"/>
      <c r="EI204" s="30"/>
      <c r="EJ204" s="29"/>
      <c r="EK204" s="30"/>
      <c r="EL204" s="29"/>
      <c r="EM204" s="30"/>
      <c r="EN204" s="29"/>
      <c r="EO204" s="30"/>
      <c r="EP204" s="29"/>
      <c r="EQ204" s="30"/>
      <c r="ER204" s="29"/>
      <c r="ES204" s="30"/>
      <c r="ET204" s="28"/>
      <c r="EU204" s="30"/>
      <c r="EV204" s="29"/>
      <c r="EW204" s="30"/>
      <c r="EX204" s="29"/>
      <c r="EY204" s="30"/>
    </row>
    <row r="205" spans="1:155">
      <c r="A205" s="27"/>
      <c r="B205" s="29"/>
      <c r="C205" s="30"/>
      <c r="D205" s="29"/>
      <c r="E205" s="30"/>
      <c r="F205" s="29"/>
      <c r="G205" s="30"/>
      <c r="H205" s="29"/>
      <c r="I205" s="30"/>
      <c r="J205" s="29"/>
      <c r="K205" s="30"/>
      <c r="L205" s="29"/>
      <c r="M205" s="30"/>
      <c r="N205" s="29"/>
      <c r="O205" s="30"/>
      <c r="P205" s="29"/>
      <c r="Q205" s="30"/>
      <c r="R205" s="29"/>
      <c r="S205" s="30"/>
      <c r="T205" s="29"/>
      <c r="U205" s="30"/>
      <c r="V205" s="28"/>
      <c r="W205" s="30"/>
      <c r="X205" s="29"/>
      <c r="Y205" s="30"/>
      <c r="Z205" s="29"/>
      <c r="AA205" s="30"/>
      <c r="AB205" s="29"/>
      <c r="AC205" s="30"/>
      <c r="AD205" s="29"/>
      <c r="AE205" s="30"/>
      <c r="AF205" s="29"/>
      <c r="AG205" s="30"/>
      <c r="AH205" s="29"/>
      <c r="AI205" s="30"/>
      <c r="AJ205" s="29"/>
      <c r="AK205" s="30"/>
      <c r="AL205" s="29"/>
      <c r="AM205" s="30"/>
      <c r="AN205" s="29"/>
      <c r="AO205" s="30"/>
      <c r="AP205" s="29"/>
      <c r="AQ205" s="30"/>
      <c r="AR205" s="29"/>
      <c r="AS205" s="30"/>
      <c r="AT205" s="29"/>
      <c r="AU205" s="30"/>
      <c r="AV205" s="29"/>
      <c r="AW205" s="30"/>
      <c r="AX205" s="29"/>
      <c r="AY205" s="30"/>
      <c r="AZ205" s="29"/>
      <c r="BA205" s="30"/>
      <c r="BB205" s="29"/>
      <c r="BC205" s="30"/>
      <c r="BD205" s="29"/>
      <c r="BE205" s="30"/>
      <c r="BF205" s="29"/>
      <c r="BG205" s="30"/>
      <c r="BH205" s="29"/>
      <c r="BI205" s="30"/>
      <c r="BJ205" s="29"/>
      <c r="BK205" s="30"/>
      <c r="BL205" s="29"/>
      <c r="BM205" s="30"/>
      <c r="BN205" s="29"/>
      <c r="BO205" s="30"/>
      <c r="BP205" s="29"/>
      <c r="BQ205" s="30"/>
      <c r="BR205" s="29"/>
      <c r="BS205" s="30"/>
      <c r="BT205" s="29"/>
      <c r="BU205" s="30"/>
      <c r="BV205" s="29"/>
      <c r="BW205" s="30"/>
      <c r="BX205" s="29"/>
      <c r="BY205" s="30"/>
      <c r="BZ205" s="29"/>
      <c r="CA205" s="30"/>
      <c r="CB205" s="29"/>
      <c r="CC205" s="30"/>
      <c r="CD205" s="29"/>
      <c r="CE205" s="30"/>
      <c r="CF205" s="29"/>
      <c r="CG205" s="30"/>
      <c r="CH205" s="29"/>
      <c r="CI205" s="30"/>
      <c r="CJ205" s="29"/>
      <c r="CK205" s="30"/>
      <c r="CL205" s="29"/>
      <c r="CM205" s="30"/>
      <c r="CN205" s="29"/>
      <c r="CO205" s="30"/>
      <c r="CP205" s="29"/>
      <c r="CQ205" s="30"/>
      <c r="CR205" s="29"/>
      <c r="CS205" s="30"/>
      <c r="CT205" s="29"/>
      <c r="CU205" s="30"/>
      <c r="CV205" s="29"/>
      <c r="CW205" s="30"/>
      <c r="CX205" s="29"/>
      <c r="CY205" s="30"/>
      <c r="CZ205" s="29"/>
      <c r="DA205" s="30"/>
      <c r="DB205" s="29"/>
      <c r="DC205" s="30"/>
      <c r="DD205" s="29"/>
      <c r="DE205" s="30"/>
      <c r="DF205" s="29"/>
      <c r="DG205" s="30"/>
      <c r="DH205" s="29"/>
      <c r="DI205" s="30"/>
      <c r="DJ205" s="29"/>
      <c r="DK205" s="30"/>
      <c r="DL205" s="29"/>
      <c r="DM205" s="30"/>
      <c r="DN205" s="29"/>
      <c r="DO205" s="30"/>
      <c r="DP205" s="29"/>
      <c r="DQ205" s="30"/>
      <c r="DR205" s="29"/>
      <c r="DS205" s="30"/>
      <c r="DT205" s="29"/>
      <c r="DU205" s="30"/>
      <c r="DV205" s="29"/>
      <c r="DW205" s="30"/>
      <c r="DX205" s="29"/>
      <c r="DY205" s="30"/>
      <c r="DZ205" s="29"/>
      <c r="EA205" s="30"/>
      <c r="EB205" s="29"/>
      <c r="EC205" s="30"/>
      <c r="ED205" s="29"/>
      <c r="EE205" s="30"/>
      <c r="EF205" s="29"/>
      <c r="EG205" s="30"/>
      <c r="EH205" s="29"/>
      <c r="EI205" s="30"/>
      <c r="EJ205" s="29"/>
      <c r="EK205" s="30"/>
      <c r="EL205" s="29"/>
      <c r="EM205" s="30"/>
      <c r="EN205" s="29"/>
      <c r="EO205" s="30"/>
      <c r="EP205" s="29"/>
      <c r="EQ205" s="30"/>
      <c r="ER205" s="29"/>
      <c r="ES205" s="30"/>
      <c r="ET205" s="28"/>
      <c r="EU205" s="30"/>
      <c r="EV205" s="29"/>
      <c r="EW205" s="30"/>
      <c r="EX205" s="29"/>
      <c r="EY205" s="30"/>
    </row>
    <row r="206" spans="1:155">
      <c r="A206" s="27"/>
      <c r="B206" s="29"/>
      <c r="C206" s="30"/>
      <c r="D206" s="29"/>
      <c r="E206" s="30"/>
      <c r="F206" s="29"/>
      <c r="G206" s="30"/>
      <c r="H206" s="29"/>
      <c r="I206" s="30"/>
      <c r="J206" s="29"/>
      <c r="K206" s="30"/>
      <c r="L206" s="29"/>
      <c r="M206" s="30"/>
      <c r="N206" s="29"/>
      <c r="O206" s="30"/>
      <c r="P206" s="29"/>
      <c r="Q206" s="30"/>
      <c r="R206" s="29"/>
      <c r="S206" s="30"/>
      <c r="T206" s="29"/>
      <c r="U206" s="30"/>
      <c r="V206" s="28"/>
      <c r="W206" s="30"/>
      <c r="X206" s="29"/>
      <c r="Y206" s="30"/>
      <c r="Z206" s="29"/>
      <c r="AA206" s="30"/>
      <c r="AB206" s="29"/>
      <c r="AC206" s="30"/>
      <c r="AD206" s="29"/>
      <c r="AE206" s="30"/>
      <c r="AF206" s="29"/>
      <c r="AG206" s="30"/>
      <c r="AH206" s="29"/>
      <c r="AI206" s="30"/>
      <c r="AJ206" s="29"/>
      <c r="AK206" s="30"/>
      <c r="AL206" s="29"/>
      <c r="AM206" s="30"/>
      <c r="AN206" s="29"/>
      <c r="AO206" s="30"/>
      <c r="AP206" s="29"/>
      <c r="AQ206" s="30"/>
      <c r="AR206" s="29"/>
      <c r="AS206" s="30"/>
      <c r="AT206" s="29"/>
      <c r="AU206" s="30"/>
      <c r="AV206" s="29"/>
      <c r="AW206" s="30"/>
      <c r="AX206" s="29"/>
      <c r="AY206" s="30"/>
      <c r="AZ206" s="29"/>
      <c r="BA206" s="30"/>
      <c r="BB206" s="29"/>
      <c r="BC206" s="30"/>
      <c r="BD206" s="29"/>
      <c r="BE206" s="30"/>
      <c r="BF206" s="29"/>
      <c r="BG206" s="30"/>
      <c r="BH206" s="29"/>
      <c r="BI206" s="30"/>
      <c r="BJ206" s="29"/>
      <c r="BK206" s="30"/>
      <c r="BL206" s="29"/>
      <c r="BM206" s="30"/>
      <c r="BN206" s="29"/>
      <c r="BO206" s="30"/>
      <c r="BP206" s="29"/>
      <c r="BQ206" s="30"/>
      <c r="BR206" s="29"/>
      <c r="BS206" s="30"/>
      <c r="BT206" s="29"/>
      <c r="BU206" s="30"/>
      <c r="BV206" s="28"/>
      <c r="BW206" s="30"/>
      <c r="BX206" s="29"/>
      <c r="BY206" s="30"/>
      <c r="BZ206" s="29"/>
      <c r="CA206" s="30"/>
      <c r="CB206" s="29"/>
      <c r="CC206" s="30"/>
      <c r="CD206" s="29"/>
      <c r="CE206" s="30"/>
      <c r="CF206" s="29"/>
      <c r="CG206" s="30"/>
      <c r="CH206" s="29"/>
      <c r="CI206" s="30"/>
      <c r="CJ206" s="29"/>
      <c r="CK206" s="30"/>
      <c r="CL206" s="29"/>
      <c r="CM206" s="30"/>
      <c r="CN206" s="29"/>
      <c r="CO206" s="30"/>
      <c r="CP206" s="29"/>
      <c r="CQ206" s="30"/>
      <c r="CR206" s="29"/>
      <c r="CS206" s="30"/>
      <c r="CT206" s="29"/>
      <c r="CU206" s="30"/>
      <c r="CV206" s="29"/>
      <c r="CW206" s="30"/>
      <c r="CX206" s="29"/>
      <c r="CY206" s="30"/>
      <c r="CZ206" s="29"/>
      <c r="DA206" s="30"/>
      <c r="DB206" s="29"/>
      <c r="DC206" s="30"/>
      <c r="DD206" s="29"/>
      <c r="DE206" s="30"/>
      <c r="DF206" s="29"/>
      <c r="DG206" s="30"/>
      <c r="DH206" s="29"/>
      <c r="DI206" s="30"/>
      <c r="DJ206" s="29"/>
      <c r="DK206" s="30"/>
      <c r="DL206" s="29"/>
      <c r="DM206" s="30"/>
      <c r="DN206" s="29"/>
      <c r="DO206" s="30"/>
      <c r="DP206" s="29"/>
      <c r="DQ206" s="30"/>
      <c r="DR206" s="29"/>
      <c r="DS206" s="30"/>
      <c r="DT206" s="29"/>
      <c r="DU206" s="30"/>
      <c r="DV206" s="29"/>
      <c r="DW206" s="30"/>
      <c r="DX206" s="29"/>
      <c r="DY206" s="30"/>
      <c r="DZ206" s="29"/>
      <c r="EA206" s="30"/>
      <c r="EB206" s="29"/>
      <c r="EC206" s="30"/>
      <c r="ED206" s="29"/>
      <c r="EE206" s="30"/>
      <c r="EF206" s="29"/>
      <c r="EG206" s="30"/>
      <c r="EH206" s="29"/>
      <c r="EI206" s="30"/>
      <c r="EJ206" s="29"/>
      <c r="EK206" s="30"/>
      <c r="EL206" s="29"/>
      <c r="EM206" s="30"/>
      <c r="EN206" s="29"/>
      <c r="EO206" s="30"/>
      <c r="EP206" s="29"/>
      <c r="EQ206" s="30"/>
      <c r="ER206" s="29"/>
      <c r="ES206" s="30"/>
      <c r="ET206" s="28"/>
      <c r="EU206" s="30"/>
      <c r="EV206" s="29"/>
      <c r="EW206" s="30"/>
      <c r="EX206" s="29"/>
      <c r="EY206" s="30"/>
    </row>
    <row r="207" spans="1:155">
      <c r="A207" s="27"/>
      <c r="B207" s="29"/>
      <c r="C207" s="30"/>
      <c r="D207" s="28"/>
      <c r="E207" s="30"/>
      <c r="F207" s="29"/>
      <c r="G207" s="30"/>
      <c r="H207" s="29"/>
      <c r="I207" s="30"/>
      <c r="J207" s="29"/>
      <c r="K207" s="30"/>
      <c r="L207" s="29"/>
      <c r="M207" s="30"/>
      <c r="N207" s="29"/>
      <c r="O207" s="30"/>
      <c r="P207" s="29"/>
      <c r="Q207" s="30"/>
      <c r="R207" s="29"/>
      <c r="S207" s="30"/>
      <c r="T207" s="29"/>
      <c r="U207" s="30"/>
      <c r="V207" s="28"/>
      <c r="W207" s="30"/>
      <c r="X207" s="29"/>
      <c r="Y207" s="30"/>
      <c r="Z207" s="29"/>
      <c r="AA207" s="30"/>
      <c r="AB207" s="29"/>
      <c r="AC207" s="30"/>
      <c r="AD207" s="29"/>
      <c r="AE207" s="30"/>
      <c r="AF207" s="29"/>
      <c r="AG207" s="30"/>
      <c r="AH207" s="29"/>
      <c r="AI207" s="30"/>
      <c r="AJ207" s="29"/>
      <c r="AK207" s="30"/>
      <c r="AL207" s="29"/>
      <c r="AM207" s="30"/>
      <c r="AN207" s="29"/>
      <c r="AO207" s="30"/>
      <c r="AP207" s="29"/>
      <c r="AQ207" s="30"/>
      <c r="AR207" s="29"/>
      <c r="AS207" s="30"/>
      <c r="AT207" s="29"/>
      <c r="AU207" s="30"/>
      <c r="AV207" s="29"/>
      <c r="AW207" s="30"/>
      <c r="AX207" s="29"/>
      <c r="AY207" s="30"/>
      <c r="AZ207" s="29"/>
      <c r="BA207" s="30"/>
      <c r="BB207" s="29"/>
      <c r="BC207" s="30"/>
      <c r="BD207" s="29"/>
      <c r="BE207" s="30"/>
      <c r="BF207" s="29"/>
      <c r="BG207" s="30"/>
      <c r="BH207" s="29"/>
      <c r="BI207" s="30"/>
      <c r="BJ207" s="29"/>
      <c r="BK207" s="30"/>
      <c r="BL207" s="29"/>
      <c r="BM207" s="30"/>
      <c r="BN207" s="29"/>
      <c r="BO207" s="30"/>
      <c r="BP207" s="29"/>
      <c r="BQ207" s="30"/>
      <c r="BR207" s="29"/>
      <c r="BS207" s="30"/>
      <c r="BT207" s="29"/>
      <c r="BU207" s="30"/>
      <c r="BV207" s="29"/>
      <c r="BW207" s="30"/>
      <c r="BX207" s="29"/>
      <c r="BY207" s="30"/>
      <c r="BZ207" s="29"/>
      <c r="CA207" s="30"/>
      <c r="CB207" s="28"/>
      <c r="CC207" s="30"/>
      <c r="CD207" s="29"/>
      <c r="CE207" s="30"/>
      <c r="CF207" s="29"/>
      <c r="CG207" s="30"/>
      <c r="CH207" s="29"/>
      <c r="CI207" s="30"/>
      <c r="CJ207" s="29"/>
      <c r="CK207" s="30"/>
      <c r="CL207" s="29"/>
      <c r="CM207" s="30"/>
      <c r="CN207" s="29"/>
      <c r="CO207" s="30"/>
      <c r="CP207" s="29"/>
      <c r="CQ207" s="30"/>
      <c r="CR207" s="28"/>
      <c r="CS207" s="30"/>
      <c r="CT207" s="29"/>
      <c r="CU207" s="30"/>
      <c r="CV207" s="29"/>
      <c r="CW207" s="30"/>
      <c r="CX207" s="29"/>
      <c r="CY207" s="30"/>
      <c r="CZ207" s="29"/>
      <c r="DA207" s="30"/>
      <c r="DB207" s="29"/>
      <c r="DC207" s="30"/>
      <c r="DD207" s="29"/>
      <c r="DE207" s="30"/>
      <c r="DF207" s="29"/>
      <c r="DG207" s="30"/>
      <c r="DH207" s="29"/>
      <c r="DI207" s="30"/>
      <c r="DJ207" s="29"/>
      <c r="DK207" s="30"/>
      <c r="DL207" s="29"/>
      <c r="DM207" s="30"/>
      <c r="DN207" s="29"/>
      <c r="DO207" s="30"/>
      <c r="DP207" s="29"/>
      <c r="DQ207" s="30"/>
      <c r="DR207" s="29"/>
      <c r="DS207" s="30"/>
      <c r="DT207" s="29"/>
      <c r="DU207" s="30"/>
      <c r="DV207" s="29"/>
      <c r="DW207" s="30"/>
      <c r="DX207" s="29"/>
      <c r="DY207" s="30"/>
      <c r="DZ207" s="29"/>
      <c r="EA207" s="30"/>
      <c r="EB207" s="29"/>
      <c r="EC207" s="30"/>
      <c r="ED207" s="29"/>
      <c r="EE207" s="30"/>
      <c r="EF207" s="29"/>
      <c r="EG207" s="30"/>
      <c r="EH207" s="29"/>
      <c r="EI207" s="30"/>
      <c r="EJ207" s="29"/>
      <c r="EK207" s="30"/>
      <c r="EL207" s="29"/>
      <c r="EM207" s="30"/>
      <c r="EN207" s="29"/>
      <c r="EO207" s="30"/>
      <c r="EP207" s="29"/>
      <c r="EQ207" s="30"/>
      <c r="ER207" s="29"/>
      <c r="ES207" s="30"/>
      <c r="ET207" s="28"/>
      <c r="EU207" s="30"/>
      <c r="EV207" s="29"/>
      <c r="EW207" s="30"/>
      <c r="EX207" s="29"/>
      <c r="EY207" s="30"/>
    </row>
    <row r="208" spans="1:155">
      <c r="A208" s="27"/>
      <c r="B208" s="29"/>
      <c r="C208" s="30"/>
      <c r="D208" s="29"/>
      <c r="E208" s="30"/>
      <c r="F208" s="29"/>
      <c r="G208" s="30"/>
      <c r="H208" s="29"/>
      <c r="I208" s="30"/>
      <c r="J208" s="29"/>
      <c r="K208" s="30"/>
      <c r="L208" s="29"/>
      <c r="M208" s="30"/>
      <c r="N208" s="29"/>
      <c r="O208" s="30"/>
      <c r="P208" s="29"/>
      <c r="Q208" s="30"/>
      <c r="R208" s="29"/>
      <c r="S208" s="30"/>
      <c r="T208" s="29"/>
      <c r="U208" s="30"/>
      <c r="V208" s="28"/>
      <c r="W208" s="30"/>
      <c r="X208" s="29"/>
      <c r="Y208" s="30"/>
      <c r="Z208" s="29"/>
      <c r="AA208" s="30"/>
      <c r="AB208" s="29"/>
      <c r="AC208" s="30"/>
      <c r="AD208" s="29"/>
      <c r="AE208" s="30"/>
      <c r="AF208" s="29"/>
      <c r="AG208" s="30"/>
      <c r="AH208" s="29"/>
      <c r="AI208" s="30"/>
      <c r="AJ208" s="29"/>
      <c r="AK208" s="30"/>
      <c r="AL208" s="29"/>
      <c r="AM208" s="30"/>
      <c r="AN208" s="29"/>
      <c r="AO208" s="30"/>
      <c r="AP208" s="29"/>
      <c r="AQ208" s="30"/>
      <c r="AR208" s="29"/>
      <c r="AS208" s="30"/>
      <c r="AT208" s="29"/>
      <c r="AU208" s="30"/>
      <c r="AV208" s="29"/>
      <c r="AW208" s="30"/>
      <c r="AX208" s="29"/>
      <c r="AY208" s="30"/>
      <c r="AZ208" s="29"/>
      <c r="BA208" s="30"/>
      <c r="BB208" s="29"/>
      <c r="BC208" s="30"/>
      <c r="BD208" s="29"/>
      <c r="BE208" s="30"/>
      <c r="BF208" s="29"/>
      <c r="BG208" s="30"/>
      <c r="BH208" s="29"/>
      <c r="BI208" s="30"/>
      <c r="BJ208" s="29"/>
      <c r="BK208" s="30"/>
      <c r="BL208" s="29"/>
      <c r="BM208" s="30"/>
      <c r="BN208" s="29"/>
      <c r="BO208" s="30"/>
      <c r="BP208" s="29"/>
      <c r="BQ208" s="30"/>
      <c r="BR208" s="29"/>
      <c r="BS208" s="30"/>
      <c r="BT208" s="29"/>
      <c r="BU208" s="30"/>
      <c r="BV208" s="29"/>
      <c r="BW208" s="30"/>
      <c r="BX208" s="29"/>
      <c r="BY208" s="30"/>
      <c r="BZ208" s="29"/>
      <c r="CA208" s="30"/>
      <c r="CB208" s="29"/>
      <c r="CC208" s="30"/>
      <c r="CD208" s="29"/>
      <c r="CE208" s="30"/>
      <c r="CF208" s="29"/>
      <c r="CG208" s="30"/>
      <c r="CH208" s="29"/>
      <c r="CI208" s="30"/>
      <c r="CJ208" s="29"/>
      <c r="CK208" s="30"/>
      <c r="CL208" s="29"/>
      <c r="CM208" s="30"/>
      <c r="CN208" s="29"/>
      <c r="CO208" s="30"/>
      <c r="CP208" s="29"/>
      <c r="CQ208" s="30"/>
      <c r="CR208" s="29"/>
      <c r="CS208" s="30"/>
      <c r="CT208" s="29"/>
      <c r="CU208" s="30"/>
      <c r="CV208" s="29"/>
      <c r="CW208" s="30"/>
      <c r="CX208" s="29"/>
      <c r="CY208" s="30"/>
      <c r="CZ208" s="29"/>
      <c r="DA208" s="30"/>
      <c r="DB208" s="29"/>
      <c r="DC208" s="30"/>
      <c r="DD208" s="29"/>
      <c r="DE208" s="30"/>
      <c r="DF208" s="28"/>
      <c r="DG208" s="30"/>
      <c r="DH208" s="29"/>
      <c r="DI208" s="30"/>
      <c r="DJ208" s="29"/>
      <c r="DK208" s="30"/>
      <c r="DL208" s="29"/>
      <c r="DM208" s="30"/>
      <c r="DN208" s="29"/>
      <c r="DO208" s="30"/>
      <c r="DP208" s="29"/>
      <c r="DQ208" s="30"/>
      <c r="DR208" s="29"/>
      <c r="DS208" s="30"/>
      <c r="DT208" s="29"/>
      <c r="DU208" s="30"/>
      <c r="DV208" s="29"/>
      <c r="DW208" s="30"/>
      <c r="DX208" s="29"/>
      <c r="DY208" s="30"/>
      <c r="DZ208" s="29"/>
      <c r="EA208" s="30"/>
      <c r="EB208" s="29"/>
      <c r="EC208" s="30"/>
      <c r="ED208" s="29"/>
      <c r="EE208" s="30"/>
      <c r="EF208" s="29"/>
      <c r="EG208" s="30"/>
      <c r="EH208" s="29"/>
      <c r="EI208" s="30"/>
      <c r="EJ208" s="29"/>
      <c r="EK208" s="30"/>
      <c r="EL208" s="29"/>
      <c r="EM208" s="30"/>
      <c r="EN208" s="29"/>
      <c r="EO208" s="30"/>
      <c r="EP208" s="29"/>
      <c r="EQ208" s="30"/>
      <c r="ER208" s="29"/>
      <c r="ES208" s="30"/>
      <c r="ET208" s="29"/>
      <c r="EU208" s="30"/>
      <c r="EV208" s="29"/>
      <c r="EW208" s="30"/>
      <c r="EX208" s="29"/>
      <c r="EY208" s="30"/>
    </row>
    <row r="209" spans="1:155">
      <c r="A209" s="27"/>
      <c r="B209" s="29"/>
      <c r="C209" s="30"/>
      <c r="D209" s="29"/>
      <c r="E209" s="30"/>
      <c r="F209" s="29"/>
      <c r="G209" s="30"/>
      <c r="H209" s="29"/>
      <c r="I209" s="30"/>
      <c r="J209" s="29"/>
      <c r="K209" s="30"/>
      <c r="L209" s="29"/>
      <c r="M209" s="30"/>
      <c r="N209" s="29"/>
      <c r="O209" s="30"/>
      <c r="P209" s="29"/>
      <c r="Q209" s="30"/>
      <c r="R209" s="29"/>
      <c r="S209" s="30"/>
      <c r="T209" s="29"/>
      <c r="U209" s="30"/>
      <c r="V209" s="28"/>
      <c r="W209" s="30"/>
      <c r="X209" s="29"/>
      <c r="Y209" s="30"/>
      <c r="Z209" s="29"/>
      <c r="AA209" s="30"/>
      <c r="AB209" s="29"/>
      <c r="AC209" s="30"/>
      <c r="AD209" s="29"/>
      <c r="AE209" s="30"/>
      <c r="AF209" s="29"/>
      <c r="AG209" s="30"/>
      <c r="AH209" s="29"/>
      <c r="AI209" s="30"/>
      <c r="AJ209" s="29"/>
      <c r="AK209" s="30"/>
      <c r="AL209" s="29"/>
      <c r="AM209" s="30"/>
      <c r="AN209" s="29"/>
      <c r="AO209" s="30"/>
      <c r="AP209" s="29"/>
      <c r="AQ209" s="30"/>
      <c r="AR209" s="29"/>
      <c r="AS209" s="30"/>
      <c r="AT209" s="29"/>
      <c r="AU209" s="30"/>
      <c r="AV209" s="29"/>
      <c r="AW209" s="30"/>
      <c r="AX209" s="29"/>
      <c r="AY209" s="30"/>
      <c r="AZ209" s="29"/>
      <c r="BA209" s="30"/>
      <c r="BB209" s="29"/>
      <c r="BC209" s="30"/>
      <c r="BD209" s="29"/>
      <c r="BE209" s="30"/>
      <c r="BF209" s="29"/>
      <c r="BG209" s="30"/>
      <c r="BH209" s="29"/>
      <c r="BI209" s="30"/>
      <c r="BJ209" s="29"/>
      <c r="BK209" s="30"/>
      <c r="BL209" s="29"/>
      <c r="BM209" s="30"/>
      <c r="BN209" s="29"/>
      <c r="BO209" s="30"/>
      <c r="BP209" s="29"/>
      <c r="BQ209" s="30"/>
      <c r="BR209" s="29"/>
      <c r="BS209" s="30"/>
      <c r="BT209" s="29"/>
      <c r="BU209" s="30"/>
      <c r="BV209" s="29"/>
      <c r="BW209" s="30"/>
      <c r="BX209" s="29"/>
      <c r="BY209" s="30"/>
      <c r="BZ209" s="29"/>
      <c r="CA209" s="30"/>
      <c r="CB209" s="29"/>
      <c r="CC209" s="30"/>
      <c r="CD209" s="29"/>
      <c r="CE209" s="30"/>
      <c r="CF209" s="29"/>
      <c r="CG209" s="30"/>
      <c r="CH209" s="29"/>
      <c r="CI209" s="30"/>
      <c r="CJ209" s="29"/>
      <c r="CK209" s="30"/>
      <c r="CL209" s="29"/>
      <c r="CM209" s="30"/>
      <c r="CN209" s="29"/>
      <c r="CO209" s="30"/>
      <c r="CP209" s="29"/>
      <c r="CQ209" s="30"/>
      <c r="CR209" s="29"/>
      <c r="CS209" s="30"/>
      <c r="CT209" s="29"/>
      <c r="CU209" s="30"/>
      <c r="CV209" s="29"/>
      <c r="CW209" s="30"/>
      <c r="CX209" s="29"/>
      <c r="CY209" s="30"/>
      <c r="CZ209" s="29"/>
      <c r="DA209" s="30"/>
      <c r="DB209" s="29"/>
      <c r="DC209" s="30"/>
      <c r="DD209" s="29"/>
      <c r="DE209" s="30"/>
      <c r="DF209" s="29"/>
      <c r="DG209" s="30"/>
      <c r="DH209" s="29"/>
      <c r="DI209" s="30"/>
      <c r="DJ209" s="28"/>
      <c r="DK209" s="30"/>
      <c r="DL209" s="29"/>
      <c r="DM209" s="30"/>
      <c r="DN209" s="29"/>
      <c r="DO209" s="30"/>
      <c r="DP209" s="29"/>
      <c r="DQ209" s="30"/>
      <c r="DR209" s="28"/>
      <c r="DS209" s="30"/>
      <c r="DT209" s="29"/>
      <c r="DU209" s="30"/>
      <c r="DV209" s="29"/>
      <c r="DW209" s="30"/>
      <c r="DX209" s="29"/>
      <c r="DY209" s="30"/>
      <c r="DZ209" s="29"/>
      <c r="EA209" s="30"/>
      <c r="EB209" s="29"/>
      <c r="EC209" s="30"/>
      <c r="ED209" s="29"/>
      <c r="EE209" s="30"/>
      <c r="EF209" s="29"/>
      <c r="EG209" s="30"/>
      <c r="EH209" s="29"/>
      <c r="EI209" s="30"/>
      <c r="EJ209" s="29"/>
      <c r="EK209" s="30"/>
      <c r="EL209" s="29"/>
      <c r="EM209" s="30"/>
      <c r="EN209" s="29"/>
      <c r="EO209" s="30"/>
      <c r="EP209" s="29"/>
      <c r="EQ209" s="30"/>
      <c r="ER209" s="29"/>
      <c r="ES209" s="30"/>
      <c r="ET209" s="28"/>
      <c r="EU209" s="30"/>
      <c r="EV209" s="29"/>
      <c r="EW209" s="30"/>
      <c r="EX209" s="29"/>
      <c r="EY209" s="30"/>
    </row>
    <row r="210" spans="1:155">
      <c r="A210" s="27"/>
      <c r="B210" s="29"/>
      <c r="C210" s="30"/>
      <c r="D210" s="29"/>
      <c r="E210" s="30"/>
      <c r="F210" s="29"/>
      <c r="G210" s="30"/>
      <c r="H210" s="29"/>
      <c r="I210" s="30"/>
      <c r="J210" s="29"/>
      <c r="K210" s="30"/>
      <c r="L210" s="29"/>
      <c r="M210" s="30"/>
      <c r="N210" s="29"/>
      <c r="O210" s="30"/>
      <c r="P210" s="29"/>
      <c r="Q210" s="30"/>
      <c r="R210" s="29"/>
      <c r="S210" s="30"/>
      <c r="T210" s="29"/>
      <c r="U210" s="30"/>
      <c r="V210" s="28"/>
      <c r="W210" s="30"/>
      <c r="X210" s="29"/>
      <c r="Y210" s="30"/>
      <c r="Z210" s="29"/>
      <c r="AA210" s="30"/>
      <c r="AB210" s="29"/>
      <c r="AC210" s="30"/>
      <c r="AD210" s="29"/>
      <c r="AE210" s="30"/>
      <c r="AF210" s="29"/>
      <c r="AG210" s="30"/>
      <c r="AH210" s="29"/>
      <c r="AI210" s="30"/>
      <c r="AJ210" s="29"/>
      <c r="AK210" s="30"/>
      <c r="AL210" s="29"/>
      <c r="AM210" s="30"/>
      <c r="AN210" s="29"/>
      <c r="AO210" s="30"/>
      <c r="AP210" s="29"/>
      <c r="AQ210" s="30"/>
      <c r="AR210" s="29"/>
      <c r="AS210" s="30"/>
      <c r="AT210" s="29"/>
      <c r="AU210" s="30"/>
      <c r="AV210" s="29"/>
      <c r="AW210" s="30"/>
      <c r="AX210" s="29"/>
      <c r="AY210" s="30"/>
      <c r="AZ210" s="29"/>
      <c r="BA210" s="30"/>
      <c r="BB210" s="29"/>
      <c r="BC210" s="30"/>
      <c r="BD210" s="29"/>
      <c r="BE210" s="30"/>
      <c r="BF210" s="29"/>
      <c r="BG210" s="30"/>
      <c r="BH210" s="29"/>
      <c r="BI210" s="30"/>
      <c r="BJ210" s="29"/>
      <c r="BK210" s="30"/>
      <c r="BL210" s="29"/>
      <c r="BM210" s="30"/>
      <c r="BN210" s="29"/>
      <c r="BO210" s="30"/>
      <c r="BP210" s="29"/>
      <c r="BQ210" s="30"/>
      <c r="BR210" s="29"/>
      <c r="BS210" s="30"/>
      <c r="BT210" s="29"/>
      <c r="BU210" s="30"/>
      <c r="BV210" s="29"/>
      <c r="BW210" s="30"/>
      <c r="BX210" s="29"/>
      <c r="BY210" s="30"/>
      <c r="BZ210" s="29"/>
      <c r="CA210" s="30"/>
      <c r="CB210" s="28"/>
      <c r="CC210" s="30"/>
      <c r="CD210" s="29"/>
      <c r="CE210" s="30"/>
      <c r="CF210" s="29"/>
      <c r="CG210" s="30"/>
      <c r="CH210" s="29"/>
      <c r="CI210" s="30"/>
      <c r="CJ210" s="29"/>
      <c r="CK210" s="30"/>
      <c r="CL210" s="29"/>
      <c r="CM210" s="30"/>
      <c r="CN210" s="29"/>
      <c r="CO210" s="30"/>
      <c r="CP210" s="29"/>
      <c r="CQ210" s="30"/>
      <c r="CR210" s="29"/>
      <c r="CS210" s="30"/>
      <c r="CT210" s="29"/>
      <c r="CU210" s="30"/>
      <c r="CV210" s="29"/>
      <c r="CW210" s="30"/>
      <c r="CX210" s="29"/>
      <c r="CY210" s="30"/>
      <c r="CZ210" s="29"/>
      <c r="DA210" s="30"/>
      <c r="DB210" s="29"/>
      <c r="DC210" s="30"/>
      <c r="DD210" s="29"/>
      <c r="DE210" s="30"/>
      <c r="DF210" s="29"/>
      <c r="DG210" s="30"/>
      <c r="DH210" s="29"/>
      <c r="DI210" s="30"/>
      <c r="DJ210" s="29"/>
      <c r="DK210" s="30"/>
      <c r="DL210" s="29"/>
      <c r="DM210" s="30"/>
      <c r="DN210" s="29"/>
      <c r="DO210" s="30"/>
      <c r="DP210" s="29"/>
      <c r="DQ210" s="30"/>
      <c r="DR210" s="29"/>
      <c r="DS210" s="30"/>
      <c r="DT210" s="29"/>
      <c r="DU210" s="30"/>
      <c r="DV210" s="29"/>
      <c r="DW210" s="30"/>
      <c r="DX210" s="29"/>
      <c r="DY210" s="30"/>
      <c r="DZ210" s="29"/>
      <c r="EA210" s="30"/>
      <c r="EB210" s="29"/>
      <c r="EC210" s="30"/>
      <c r="ED210" s="29"/>
      <c r="EE210" s="30"/>
      <c r="EF210" s="29"/>
      <c r="EG210" s="30"/>
      <c r="EH210" s="29"/>
      <c r="EI210" s="30"/>
      <c r="EJ210" s="29"/>
      <c r="EK210" s="30"/>
      <c r="EL210" s="29"/>
      <c r="EM210" s="30"/>
      <c r="EN210" s="29"/>
      <c r="EO210" s="30"/>
      <c r="EP210" s="29"/>
      <c r="EQ210" s="30"/>
      <c r="ER210" s="29"/>
      <c r="ES210" s="30"/>
      <c r="ET210" s="28"/>
      <c r="EU210" s="30"/>
      <c r="EV210" s="29"/>
      <c r="EW210" s="30"/>
      <c r="EX210" s="29"/>
      <c r="EY210" s="30"/>
    </row>
    <row r="211" spans="1:155">
      <c r="A211" s="27"/>
      <c r="B211" s="29"/>
      <c r="C211" s="29"/>
      <c r="D211" s="29"/>
      <c r="E211" s="30"/>
      <c r="F211" s="29"/>
      <c r="G211" s="30"/>
      <c r="H211" s="29"/>
      <c r="I211" s="30"/>
      <c r="J211" s="29"/>
      <c r="K211" s="30"/>
      <c r="L211" s="29"/>
      <c r="M211" s="30"/>
      <c r="N211" s="29"/>
      <c r="O211" s="30"/>
      <c r="P211" s="29"/>
      <c r="Q211" s="30"/>
      <c r="R211" s="29"/>
      <c r="S211" s="30"/>
      <c r="T211" s="29"/>
      <c r="U211" s="30"/>
      <c r="V211" s="28"/>
      <c r="W211" s="30"/>
      <c r="X211" s="29"/>
      <c r="Y211" s="30"/>
      <c r="Z211" s="29"/>
      <c r="AA211" s="30"/>
      <c r="AB211" s="29"/>
      <c r="AC211" s="30"/>
      <c r="AD211" s="29"/>
      <c r="AE211" s="30"/>
      <c r="AF211" s="29"/>
      <c r="AG211" s="30"/>
      <c r="AH211" s="29"/>
      <c r="AI211" s="30"/>
      <c r="AJ211" s="29"/>
      <c r="AK211" s="30"/>
      <c r="AL211" s="29"/>
      <c r="AM211" s="30"/>
      <c r="AN211" s="29"/>
      <c r="AO211" s="30"/>
      <c r="AP211" s="29"/>
      <c r="AQ211" s="30"/>
      <c r="AR211" s="29"/>
      <c r="AS211" s="30"/>
      <c r="AT211" s="29"/>
      <c r="AU211" s="30"/>
      <c r="AV211" s="29"/>
      <c r="AW211" s="30"/>
      <c r="AX211" s="29"/>
      <c r="AY211" s="30"/>
      <c r="AZ211" s="29"/>
      <c r="BA211" s="30"/>
      <c r="BB211" s="29"/>
      <c r="BC211" s="30"/>
      <c r="BD211" s="29"/>
      <c r="BE211" s="30"/>
      <c r="BF211" s="29"/>
      <c r="BG211" s="30"/>
      <c r="BH211" s="29"/>
      <c r="BI211" s="30"/>
      <c r="BJ211" s="29"/>
      <c r="BK211" s="30"/>
      <c r="BL211" s="29"/>
      <c r="BM211" s="30"/>
      <c r="BN211" s="29"/>
      <c r="BO211" s="30"/>
      <c r="BP211" s="29"/>
      <c r="BQ211" s="30"/>
      <c r="BR211" s="29"/>
      <c r="BS211" s="30"/>
      <c r="BT211" s="29"/>
      <c r="BU211" s="30"/>
      <c r="BV211" s="29"/>
      <c r="BW211" s="30"/>
      <c r="BX211" s="29"/>
      <c r="BY211" s="30"/>
      <c r="BZ211" s="29"/>
      <c r="CA211" s="30"/>
      <c r="CB211" s="29"/>
      <c r="CC211" s="30"/>
      <c r="CD211" s="29"/>
      <c r="CE211" s="30"/>
      <c r="CF211" s="29"/>
      <c r="CG211" s="30"/>
      <c r="CH211" s="29"/>
      <c r="CI211" s="30"/>
      <c r="CJ211" s="29"/>
      <c r="CK211" s="30"/>
      <c r="CL211" s="29"/>
      <c r="CM211" s="30"/>
      <c r="CN211" s="29"/>
      <c r="CO211" s="30"/>
      <c r="CP211" s="29"/>
      <c r="CQ211" s="30"/>
      <c r="CR211" s="29"/>
      <c r="CS211" s="30"/>
      <c r="CT211" s="29"/>
      <c r="CU211" s="30"/>
      <c r="CV211" s="29"/>
      <c r="CW211" s="30"/>
      <c r="CX211" s="29"/>
      <c r="CY211" s="30"/>
      <c r="CZ211" s="29"/>
      <c r="DA211" s="30"/>
      <c r="DB211" s="29"/>
      <c r="DC211" s="30"/>
      <c r="DD211" s="29"/>
      <c r="DE211" s="30"/>
      <c r="DF211" s="29"/>
      <c r="DG211" s="30"/>
      <c r="DH211" s="29"/>
      <c r="DI211" s="30"/>
      <c r="DJ211" s="29"/>
      <c r="DK211" s="30"/>
      <c r="DL211" s="29"/>
      <c r="DM211" s="30"/>
      <c r="DN211" s="29"/>
      <c r="DO211" s="30"/>
      <c r="DP211" s="29"/>
      <c r="DQ211" s="30"/>
      <c r="DR211" s="29"/>
      <c r="DS211" s="30"/>
      <c r="DT211" s="29"/>
      <c r="DU211" s="30"/>
      <c r="DV211" s="29"/>
      <c r="DW211" s="30"/>
      <c r="DX211" s="29"/>
      <c r="DY211" s="30"/>
      <c r="DZ211" s="29"/>
      <c r="EA211" s="30"/>
      <c r="EB211" s="29"/>
      <c r="EC211" s="30"/>
      <c r="ED211" s="29"/>
      <c r="EE211" s="30"/>
      <c r="EF211" s="29"/>
      <c r="EG211" s="30"/>
      <c r="EH211" s="29"/>
      <c r="EI211" s="30"/>
      <c r="EJ211" s="29"/>
      <c r="EK211" s="30"/>
      <c r="EL211" s="29"/>
      <c r="EM211" s="30"/>
      <c r="EN211" s="29"/>
      <c r="EO211" s="30"/>
      <c r="EP211" s="29"/>
      <c r="EQ211" s="30"/>
      <c r="ER211" s="29"/>
      <c r="ES211" s="30"/>
      <c r="ET211" s="29"/>
      <c r="EU211" s="30"/>
      <c r="EV211" s="29"/>
      <c r="EW211" s="30"/>
      <c r="EX211" s="29"/>
      <c r="EY211" s="30"/>
    </row>
    <row r="212" spans="1:155">
      <c r="A212" s="27"/>
      <c r="B212" s="29"/>
      <c r="C212" s="29"/>
      <c r="D212" s="29"/>
      <c r="E212" s="30"/>
      <c r="F212" s="29"/>
      <c r="G212" s="30"/>
      <c r="H212" s="29"/>
      <c r="I212" s="30"/>
      <c r="J212" s="29"/>
      <c r="K212" s="30"/>
      <c r="L212" s="29"/>
      <c r="M212" s="30"/>
      <c r="N212" s="29"/>
      <c r="O212" s="30"/>
      <c r="P212" s="29"/>
      <c r="Q212" s="30"/>
      <c r="R212" s="29"/>
      <c r="S212" s="30"/>
      <c r="T212" s="29"/>
      <c r="U212" s="30"/>
      <c r="V212" s="28"/>
      <c r="W212" s="30"/>
      <c r="X212" s="29"/>
      <c r="Y212" s="30"/>
      <c r="Z212" s="29"/>
      <c r="AA212" s="30"/>
      <c r="AB212" s="29"/>
      <c r="AC212" s="30"/>
      <c r="AD212" s="29"/>
      <c r="AE212" s="30"/>
      <c r="AF212" s="29"/>
      <c r="AG212" s="30"/>
      <c r="AH212" s="29"/>
      <c r="AI212" s="30"/>
      <c r="AJ212" s="29"/>
      <c r="AK212" s="30"/>
      <c r="AL212" s="29"/>
      <c r="AM212" s="30"/>
      <c r="AN212" s="29"/>
      <c r="AO212" s="30"/>
      <c r="AP212" s="29"/>
      <c r="AQ212" s="30"/>
      <c r="AR212" s="29"/>
      <c r="AS212" s="30"/>
      <c r="AT212" s="29"/>
      <c r="AU212" s="30"/>
      <c r="AV212" s="29"/>
      <c r="AW212" s="30"/>
      <c r="AX212" s="29"/>
      <c r="AY212" s="30"/>
      <c r="AZ212" s="29"/>
      <c r="BA212" s="30"/>
      <c r="BB212" s="29"/>
      <c r="BC212" s="30"/>
      <c r="BD212" s="29"/>
      <c r="BE212" s="30"/>
      <c r="BF212" s="29"/>
      <c r="BG212" s="30"/>
      <c r="BH212" s="29"/>
      <c r="BI212" s="30"/>
      <c r="BJ212" s="29"/>
      <c r="BK212" s="30"/>
      <c r="BL212" s="29"/>
      <c r="BM212" s="30"/>
      <c r="BN212" s="29"/>
      <c r="BO212" s="30"/>
      <c r="BP212" s="29"/>
      <c r="BQ212" s="30"/>
      <c r="BR212" s="29"/>
      <c r="BS212" s="30"/>
      <c r="BT212" s="29"/>
      <c r="BU212" s="30"/>
      <c r="BV212" s="29"/>
      <c r="BW212" s="30"/>
      <c r="BX212" s="29"/>
      <c r="BY212" s="30"/>
      <c r="BZ212" s="29"/>
      <c r="CA212" s="30"/>
      <c r="CB212" s="29"/>
      <c r="CC212" s="30"/>
      <c r="CD212" s="29"/>
      <c r="CE212" s="30"/>
      <c r="CF212" s="29"/>
      <c r="CG212" s="30"/>
      <c r="CH212" s="29"/>
      <c r="CI212" s="30"/>
      <c r="CJ212" s="29"/>
      <c r="CK212" s="30"/>
      <c r="CL212" s="29"/>
      <c r="CM212" s="30"/>
      <c r="CN212" s="29"/>
      <c r="CO212" s="30"/>
      <c r="CP212" s="29"/>
      <c r="CQ212" s="30"/>
      <c r="CR212" s="29"/>
      <c r="CS212" s="30"/>
      <c r="CT212" s="29"/>
      <c r="CU212" s="30"/>
      <c r="CV212" s="29"/>
      <c r="CW212" s="30"/>
      <c r="CX212" s="29"/>
      <c r="CY212" s="30"/>
      <c r="CZ212" s="29"/>
      <c r="DA212" s="30"/>
      <c r="DB212" s="29"/>
      <c r="DC212" s="30"/>
      <c r="DD212" s="29"/>
      <c r="DE212" s="30"/>
      <c r="DF212" s="29"/>
      <c r="DG212" s="30"/>
      <c r="DH212" s="29"/>
      <c r="DI212" s="30"/>
      <c r="DJ212" s="29"/>
      <c r="DK212" s="30"/>
      <c r="DL212" s="29"/>
      <c r="DM212" s="30"/>
      <c r="DN212" s="29"/>
      <c r="DO212" s="30"/>
      <c r="DP212" s="29"/>
      <c r="DQ212" s="30"/>
      <c r="DR212" s="29"/>
      <c r="DS212" s="30"/>
      <c r="DT212" s="28"/>
      <c r="DU212" s="30"/>
      <c r="DV212" s="29"/>
      <c r="DW212" s="30"/>
      <c r="DX212" s="29"/>
      <c r="DY212" s="30"/>
      <c r="DZ212" s="29"/>
      <c r="EA212" s="30"/>
      <c r="EB212" s="29"/>
      <c r="EC212" s="30"/>
      <c r="ED212" s="29"/>
      <c r="EE212" s="30"/>
      <c r="EF212" s="29"/>
      <c r="EG212" s="30"/>
      <c r="EH212" s="29"/>
      <c r="EI212" s="30"/>
      <c r="EJ212" s="29"/>
      <c r="EK212" s="30"/>
      <c r="EL212" s="29"/>
      <c r="EM212" s="30"/>
      <c r="EN212" s="29"/>
      <c r="EO212" s="30"/>
      <c r="EP212" s="29"/>
      <c r="EQ212" s="30"/>
      <c r="ER212" s="29"/>
      <c r="ES212" s="30"/>
      <c r="ET212" s="29"/>
      <c r="EU212" s="30"/>
      <c r="EV212" s="29"/>
      <c r="EW212" s="30"/>
      <c r="EX212" s="29"/>
      <c r="EY212" s="30"/>
    </row>
    <row r="213" spans="1:155">
      <c r="A213" s="27"/>
      <c r="B213" s="29"/>
      <c r="C213" s="29"/>
      <c r="D213" s="29"/>
      <c r="E213" s="30"/>
      <c r="F213" s="29"/>
      <c r="G213" s="30"/>
      <c r="H213" s="29"/>
      <c r="I213" s="30"/>
      <c r="J213" s="29"/>
      <c r="K213" s="30"/>
      <c r="L213" s="29"/>
      <c r="M213" s="30"/>
      <c r="N213" s="29"/>
      <c r="O213" s="30"/>
      <c r="P213" s="29"/>
      <c r="Q213" s="30"/>
      <c r="R213" s="29"/>
      <c r="S213" s="30"/>
      <c r="T213" s="29"/>
      <c r="U213" s="30"/>
      <c r="V213" s="28"/>
      <c r="W213" s="30"/>
      <c r="X213" s="29"/>
      <c r="Y213" s="30"/>
      <c r="Z213" s="29"/>
      <c r="AA213" s="30"/>
      <c r="AB213" s="29"/>
      <c r="AC213" s="30"/>
      <c r="AD213" s="29"/>
      <c r="AE213" s="30"/>
      <c r="AF213" s="29"/>
      <c r="AG213" s="30"/>
      <c r="AH213" s="29"/>
      <c r="AI213" s="30"/>
      <c r="AJ213" s="29"/>
      <c r="AK213" s="30"/>
      <c r="AL213" s="29"/>
      <c r="AM213" s="30"/>
      <c r="AN213" s="29"/>
      <c r="AO213" s="30"/>
      <c r="AP213" s="29"/>
      <c r="AQ213" s="30"/>
      <c r="AR213" s="29"/>
      <c r="AS213" s="30"/>
      <c r="AT213" s="29"/>
      <c r="AU213" s="30"/>
      <c r="AV213" s="29"/>
      <c r="AW213" s="30"/>
      <c r="AX213" s="29"/>
      <c r="AY213" s="30"/>
      <c r="AZ213" s="29"/>
      <c r="BA213" s="30"/>
      <c r="BB213" s="29"/>
      <c r="BC213" s="30"/>
      <c r="BD213" s="29"/>
      <c r="BE213" s="30"/>
      <c r="BF213" s="29"/>
      <c r="BG213" s="30"/>
      <c r="BH213" s="29"/>
      <c r="BI213" s="30"/>
      <c r="BJ213" s="29"/>
      <c r="BK213" s="30"/>
      <c r="BL213" s="29"/>
      <c r="BM213" s="30"/>
      <c r="BN213" s="29"/>
      <c r="BO213" s="30"/>
      <c r="BP213" s="29"/>
      <c r="BQ213" s="30"/>
      <c r="BR213" s="29"/>
      <c r="BS213" s="30"/>
      <c r="BT213" s="29"/>
      <c r="BU213" s="30"/>
      <c r="BV213" s="29"/>
      <c r="BW213" s="30"/>
      <c r="BX213" s="29"/>
      <c r="BY213" s="30"/>
      <c r="BZ213" s="29"/>
      <c r="CA213" s="30"/>
      <c r="CB213" s="29"/>
      <c r="CC213" s="30"/>
      <c r="CD213" s="29"/>
      <c r="CE213" s="30"/>
      <c r="CF213" s="29"/>
      <c r="CG213" s="30"/>
      <c r="CH213" s="29"/>
      <c r="CI213" s="30"/>
      <c r="CJ213" s="29"/>
      <c r="CK213" s="30"/>
      <c r="CL213" s="29"/>
      <c r="CM213" s="30"/>
      <c r="CN213" s="29"/>
      <c r="CO213" s="30"/>
      <c r="CP213" s="29"/>
      <c r="CQ213" s="30"/>
      <c r="CR213" s="29"/>
      <c r="CS213" s="30"/>
      <c r="CT213" s="29"/>
      <c r="CU213" s="30"/>
      <c r="CV213" s="29"/>
      <c r="CW213" s="30"/>
      <c r="CX213" s="29"/>
      <c r="CY213" s="30"/>
      <c r="CZ213" s="29"/>
      <c r="DA213" s="30"/>
      <c r="DB213" s="29"/>
      <c r="DC213" s="30"/>
      <c r="DD213" s="29"/>
      <c r="DE213" s="30"/>
      <c r="DF213" s="29"/>
      <c r="DG213" s="30"/>
      <c r="DH213" s="29"/>
      <c r="DI213" s="30"/>
      <c r="DJ213" s="29"/>
      <c r="DK213" s="30"/>
      <c r="DL213" s="29"/>
      <c r="DM213" s="30"/>
      <c r="DN213" s="29"/>
      <c r="DO213" s="30"/>
      <c r="DP213" s="29"/>
      <c r="DQ213" s="30"/>
      <c r="DR213" s="29"/>
      <c r="DS213" s="30"/>
      <c r="DT213" s="29"/>
      <c r="DU213" s="30"/>
      <c r="DV213" s="29"/>
      <c r="DW213" s="30"/>
      <c r="DX213" s="29"/>
      <c r="DY213" s="30"/>
      <c r="DZ213" s="29"/>
      <c r="EA213" s="30"/>
      <c r="EB213" s="29"/>
      <c r="EC213" s="30"/>
      <c r="ED213" s="29"/>
      <c r="EE213" s="30"/>
      <c r="EF213" s="29"/>
      <c r="EG213" s="30"/>
      <c r="EH213" s="29"/>
      <c r="EI213" s="30"/>
      <c r="EJ213" s="29"/>
      <c r="EK213" s="30"/>
      <c r="EL213" s="29"/>
      <c r="EM213" s="30"/>
      <c r="EN213" s="29"/>
      <c r="EO213" s="30"/>
      <c r="EP213" s="29"/>
      <c r="EQ213" s="30"/>
      <c r="ER213" s="29"/>
      <c r="ES213" s="30"/>
      <c r="ET213" s="29"/>
      <c r="EU213" s="30"/>
      <c r="EV213" s="29"/>
      <c r="EW213" s="30"/>
      <c r="EX213" s="29"/>
      <c r="EY213" s="30"/>
    </row>
    <row r="214" spans="1:155">
      <c r="A214" s="27"/>
      <c r="B214" s="29"/>
      <c r="C214" s="29"/>
      <c r="D214" s="29"/>
      <c r="E214" s="30"/>
      <c r="F214" s="29"/>
      <c r="G214" s="30"/>
      <c r="H214" s="29"/>
      <c r="I214" s="30"/>
      <c r="J214" s="29"/>
      <c r="K214" s="30"/>
      <c r="L214" s="29"/>
      <c r="M214" s="30"/>
      <c r="N214" s="29"/>
      <c r="O214" s="30"/>
      <c r="P214" s="29"/>
      <c r="Q214" s="30"/>
      <c r="R214" s="29"/>
      <c r="S214" s="30"/>
      <c r="T214" s="29"/>
      <c r="U214" s="30"/>
      <c r="V214" s="28"/>
      <c r="W214" s="30"/>
      <c r="X214" s="29"/>
      <c r="Y214" s="30"/>
      <c r="Z214" s="29"/>
      <c r="AA214" s="30"/>
      <c r="AB214" s="29"/>
      <c r="AC214" s="30"/>
      <c r="AD214" s="29"/>
      <c r="AE214" s="30"/>
      <c r="AF214" s="29"/>
      <c r="AG214" s="30"/>
      <c r="AH214" s="29"/>
      <c r="AI214" s="30"/>
      <c r="AJ214" s="29"/>
      <c r="AK214" s="30"/>
      <c r="AL214" s="29"/>
      <c r="AM214" s="30"/>
      <c r="AN214" s="29"/>
      <c r="AO214" s="30"/>
      <c r="AP214" s="29"/>
      <c r="AQ214" s="30"/>
      <c r="AR214" s="29"/>
      <c r="AS214" s="30"/>
      <c r="AT214" s="29"/>
      <c r="AU214" s="30"/>
      <c r="AV214" s="29"/>
      <c r="AW214" s="30"/>
      <c r="AX214" s="29"/>
      <c r="AY214" s="30"/>
      <c r="AZ214" s="29"/>
      <c r="BA214" s="30"/>
      <c r="BB214" s="29"/>
      <c r="BC214" s="30"/>
      <c r="BD214" s="29"/>
      <c r="BE214" s="30"/>
      <c r="BF214" s="29"/>
      <c r="BG214" s="30"/>
      <c r="BH214" s="29"/>
      <c r="BI214" s="30"/>
      <c r="BJ214" s="29"/>
      <c r="BK214" s="30"/>
      <c r="BL214" s="29"/>
      <c r="BM214" s="30"/>
      <c r="BN214" s="29"/>
      <c r="BO214" s="30"/>
      <c r="BP214" s="29"/>
      <c r="BQ214" s="30"/>
      <c r="BR214" s="29"/>
      <c r="BS214" s="30"/>
      <c r="BT214" s="29"/>
      <c r="BU214" s="30"/>
      <c r="BV214" s="29"/>
      <c r="BW214" s="30"/>
      <c r="BX214" s="29"/>
      <c r="BY214" s="30"/>
      <c r="BZ214" s="29"/>
      <c r="CA214" s="30"/>
      <c r="CB214" s="29"/>
      <c r="CC214" s="30"/>
      <c r="CD214" s="29"/>
      <c r="CE214" s="30"/>
      <c r="CF214" s="29"/>
      <c r="CG214" s="30"/>
      <c r="CH214" s="29"/>
      <c r="CI214" s="30"/>
      <c r="CJ214" s="29"/>
      <c r="CK214" s="30"/>
      <c r="CL214" s="29"/>
      <c r="CM214" s="30"/>
      <c r="CN214" s="29"/>
      <c r="CO214" s="30"/>
      <c r="CP214" s="29"/>
      <c r="CQ214" s="30"/>
      <c r="CR214" s="29"/>
      <c r="CS214" s="30"/>
      <c r="CT214" s="29"/>
      <c r="CU214" s="30"/>
      <c r="CV214" s="29"/>
      <c r="CW214" s="30"/>
      <c r="CX214" s="29"/>
      <c r="CY214" s="30"/>
      <c r="CZ214" s="29"/>
      <c r="DA214" s="30"/>
      <c r="DB214" s="29"/>
      <c r="DC214" s="30"/>
      <c r="DD214" s="29"/>
      <c r="DE214" s="30"/>
      <c r="DF214" s="29"/>
      <c r="DG214" s="30"/>
      <c r="DH214" s="29"/>
      <c r="DI214" s="30"/>
      <c r="DJ214" s="29"/>
      <c r="DK214" s="30"/>
      <c r="DL214" s="29"/>
      <c r="DM214" s="30"/>
      <c r="DN214" s="29"/>
      <c r="DO214" s="30"/>
      <c r="DP214" s="29"/>
      <c r="DQ214" s="30"/>
      <c r="DR214" s="29"/>
      <c r="DS214" s="30"/>
      <c r="DT214" s="29"/>
      <c r="DU214" s="30"/>
      <c r="DV214" s="29"/>
      <c r="DW214" s="30"/>
      <c r="DX214" s="29"/>
      <c r="DY214" s="30"/>
      <c r="DZ214" s="29"/>
      <c r="EA214" s="30"/>
      <c r="EB214" s="29"/>
      <c r="EC214" s="30"/>
      <c r="ED214" s="29"/>
      <c r="EE214" s="30"/>
      <c r="EF214" s="29"/>
      <c r="EG214" s="30"/>
      <c r="EH214" s="29"/>
      <c r="EI214" s="30"/>
      <c r="EJ214" s="29"/>
      <c r="EK214" s="30"/>
      <c r="EL214" s="29"/>
      <c r="EM214" s="30"/>
      <c r="EN214" s="29"/>
      <c r="EO214" s="30"/>
      <c r="EP214" s="29"/>
      <c r="EQ214" s="30"/>
      <c r="ER214" s="29"/>
      <c r="ES214" s="30"/>
      <c r="ET214" s="29"/>
      <c r="EU214" s="30"/>
      <c r="EV214" s="29"/>
      <c r="EW214" s="30"/>
      <c r="EX214" s="29"/>
      <c r="EY214" s="30"/>
    </row>
    <row r="215" spans="1:155">
      <c r="A215" s="27"/>
      <c r="B215" s="29"/>
      <c r="C215" s="29"/>
      <c r="D215" s="29"/>
      <c r="E215" s="30"/>
      <c r="F215" s="29"/>
      <c r="G215" s="30"/>
      <c r="H215" s="29"/>
      <c r="I215" s="30"/>
      <c r="J215" s="29"/>
      <c r="K215" s="30"/>
      <c r="L215" s="29"/>
      <c r="M215" s="30"/>
      <c r="N215" s="29"/>
      <c r="O215" s="30"/>
      <c r="P215" s="29"/>
      <c r="Q215" s="30"/>
      <c r="R215" s="29"/>
      <c r="S215" s="30"/>
      <c r="T215" s="29"/>
      <c r="U215" s="30"/>
      <c r="V215" s="28"/>
      <c r="W215" s="30"/>
      <c r="X215" s="29"/>
      <c r="Y215" s="30"/>
      <c r="Z215" s="29"/>
      <c r="AA215" s="30"/>
      <c r="AB215" s="29"/>
      <c r="AC215" s="30"/>
      <c r="AD215" s="29"/>
      <c r="AE215" s="30"/>
      <c r="AF215" s="29"/>
      <c r="AG215" s="30"/>
      <c r="AH215" s="29"/>
      <c r="AI215" s="30"/>
      <c r="AJ215" s="29"/>
      <c r="AK215" s="30"/>
      <c r="AL215" s="29"/>
      <c r="AM215" s="30"/>
      <c r="AN215" s="29"/>
      <c r="AO215" s="30"/>
      <c r="AP215" s="29"/>
      <c r="AQ215" s="30"/>
      <c r="AR215" s="29"/>
      <c r="AS215" s="30"/>
      <c r="AT215" s="29"/>
      <c r="AU215" s="30"/>
      <c r="AV215" s="29"/>
      <c r="AW215" s="30"/>
      <c r="AX215" s="29"/>
      <c r="AY215" s="30"/>
      <c r="AZ215" s="29"/>
      <c r="BA215" s="30"/>
      <c r="BB215" s="29"/>
      <c r="BC215" s="30"/>
      <c r="BD215" s="29"/>
      <c r="BE215" s="30"/>
      <c r="BF215" s="29"/>
      <c r="BG215" s="30"/>
      <c r="BH215" s="29"/>
      <c r="BI215" s="30"/>
      <c r="BJ215" s="29"/>
      <c r="BK215" s="30"/>
      <c r="BL215" s="29"/>
      <c r="BM215" s="30"/>
      <c r="BN215" s="29"/>
      <c r="BO215" s="30"/>
      <c r="BP215" s="29"/>
      <c r="BQ215" s="30"/>
      <c r="BR215" s="29"/>
      <c r="BS215" s="30"/>
      <c r="BT215" s="29"/>
      <c r="BU215" s="30"/>
      <c r="BV215" s="28"/>
      <c r="BW215" s="30"/>
      <c r="BX215" s="29"/>
      <c r="BY215" s="30"/>
      <c r="BZ215" s="29"/>
      <c r="CA215" s="30"/>
      <c r="CB215" s="29"/>
      <c r="CC215" s="30"/>
      <c r="CD215" s="29"/>
      <c r="CE215" s="30"/>
      <c r="CF215" s="29"/>
      <c r="CG215" s="30"/>
      <c r="CH215" s="29"/>
      <c r="CI215" s="30"/>
      <c r="CJ215" s="29"/>
      <c r="CK215" s="30"/>
      <c r="CL215" s="29"/>
      <c r="CM215" s="30"/>
      <c r="CN215" s="29"/>
      <c r="CO215" s="30"/>
      <c r="CP215" s="29"/>
      <c r="CQ215" s="30"/>
      <c r="CR215" s="29"/>
      <c r="CS215" s="30"/>
      <c r="CT215" s="29"/>
      <c r="CU215" s="30"/>
      <c r="CV215" s="29"/>
      <c r="CW215" s="30"/>
      <c r="CX215" s="29"/>
      <c r="CY215" s="30"/>
      <c r="CZ215" s="29"/>
      <c r="DA215" s="30"/>
      <c r="DB215" s="29"/>
      <c r="DC215" s="30"/>
      <c r="DD215" s="29"/>
      <c r="DE215" s="30"/>
      <c r="DF215" s="29"/>
      <c r="DG215" s="30"/>
      <c r="DH215" s="29"/>
      <c r="DI215" s="30"/>
      <c r="DJ215" s="29"/>
      <c r="DK215" s="30"/>
      <c r="DL215" s="29"/>
      <c r="DM215" s="30"/>
      <c r="DN215" s="29"/>
      <c r="DO215" s="30"/>
      <c r="DP215" s="29"/>
      <c r="DQ215" s="30"/>
      <c r="DR215" s="29"/>
      <c r="DS215" s="30"/>
      <c r="DT215" s="29"/>
      <c r="DU215" s="30"/>
      <c r="DV215" s="29"/>
      <c r="DW215" s="30"/>
      <c r="DX215" s="29"/>
      <c r="DY215" s="30"/>
      <c r="DZ215" s="29"/>
      <c r="EA215" s="30"/>
      <c r="EB215" s="29"/>
      <c r="EC215" s="30"/>
      <c r="ED215" s="29"/>
      <c r="EE215" s="30"/>
      <c r="EF215" s="29"/>
      <c r="EG215" s="30"/>
      <c r="EH215" s="29"/>
      <c r="EI215" s="30"/>
      <c r="EJ215" s="29"/>
      <c r="EK215" s="30"/>
      <c r="EL215" s="29"/>
      <c r="EM215" s="30"/>
      <c r="EN215" s="29"/>
      <c r="EO215" s="30"/>
      <c r="EP215" s="29"/>
      <c r="EQ215" s="30"/>
      <c r="ER215" s="29"/>
      <c r="ES215" s="30"/>
      <c r="ET215" s="29"/>
      <c r="EU215" s="30"/>
      <c r="EV215" s="29"/>
      <c r="EW215" s="30"/>
      <c r="EX215" s="28"/>
      <c r="EY215" s="30"/>
    </row>
    <row r="216" spans="1:155">
      <c r="A216" s="27"/>
      <c r="B216" s="29"/>
      <c r="C216" s="30"/>
      <c r="D216" s="29"/>
      <c r="E216" s="30"/>
      <c r="F216" s="29"/>
      <c r="G216" s="30"/>
      <c r="H216" s="29"/>
      <c r="I216" s="30"/>
      <c r="J216" s="29"/>
      <c r="K216" s="30"/>
      <c r="L216" s="29"/>
      <c r="M216" s="30"/>
      <c r="N216" s="29"/>
      <c r="O216" s="30"/>
      <c r="P216" s="29"/>
      <c r="Q216" s="30"/>
      <c r="R216" s="29"/>
      <c r="S216" s="30"/>
      <c r="T216" s="29"/>
      <c r="U216" s="30"/>
      <c r="V216" s="28"/>
      <c r="W216" s="30"/>
      <c r="X216" s="29"/>
      <c r="Y216" s="30"/>
      <c r="Z216" s="29"/>
      <c r="AA216" s="30"/>
      <c r="AB216" s="29"/>
      <c r="AC216" s="30"/>
      <c r="AD216" s="29"/>
      <c r="AE216" s="30"/>
      <c r="AF216" s="29"/>
      <c r="AG216" s="30"/>
      <c r="AH216" s="29"/>
      <c r="AI216" s="30"/>
      <c r="AJ216" s="29"/>
      <c r="AK216" s="30"/>
      <c r="AL216" s="29"/>
      <c r="AM216" s="30"/>
      <c r="AN216" s="29"/>
      <c r="AO216" s="30"/>
      <c r="AP216" s="29"/>
      <c r="AQ216" s="30"/>
      <c r="AR216" s="29"/>
      <c r="AS216" s="30"/>
      <c r="AT216" s="29"/>
      <c r="AU216" s="30"/>
      <c r="AV216" s="29"/>
      <c r="AW216" s="30"/>
      <c r="AX216" s="29"/>
      <c r="AY216" s="30"/>
      <c r="AZ216" s="29"/>
      <c r="BA216" s="30"/>
      <c r="BB216" s="29"/>
      <c r="BC216" s="30"/>
      <c r="BD216" s="29"/>
      <c r="BE216" s="30"/>
      <c r="BF216" s="29"/>
      <c r="BG216" s="30"/>
      <c r="BH216" s="29"/>
      <c r="BI216" s="30"/>
      <c r="BJ216" s="29"/>
      <c r="BK216" s="30"/>
      <c r="BL216" s="29"/>
      <c r="BM216" s="30"/>
      <c r="BN216" s="29"/>
      <c r="BO216" s="30"/>
      <c r="BP216" s="29"/>
      <c r="BQ216" s="30"/>
      <c r="BR216" s="29"/>
      <c r="BS216" s="30"/>
      <c r="BT216" s="29"/>
      <c r="BU216" s="30"/>
      <c r="BV216" s="29"/>
      <c r="BW216" s="30"/>
      <c r="BX216" s="29"/>
      <c r="BY216" s="30"/>
      <c r="BZ216" s="29"/>
      <c r="CA216" s="30"/>
      <c r="CB216" s="29"/>
      <c r="CC216" s="30"/>
      <c r="CD216" s="29"/>
      <c r="CE216" s="30"/>
      <c r="CF216" s="29"/>
      <c r="CG216" s="30"/>
      <c r="CH216" s="29"/>
      <c r="CI216" s="30"/>
      <c r="CJ216" s="29"/>
      <c r="CK216" s="30"/>
      <c r="CL216" s="29"/>
      <c r="CM216" s="30"/>
      <c r="CN216" s="29"/>
      <c r="CO216" s="30"/>
      <c r="CP216" s="29"/>
      <c r="CQ216" s="30"/>
      <c r="CR216" s="29"/>
      <c r="CS216" s="30"/>
      <c r="CT216" s="29"/>
      <c r="CU216" s="30"/>
      <c r="CV216" s="29"/>
      <c r="CW216" s="30"/>
      <c r="CX216" s="29"/>
      <c r="CY216" s="30"/>
      <c r="CZ216" s="29"/>
      <c r="DA216" s="30"/>
      <c r="DB216" s="29"/>
      <c r="DC216" s="30"/>
      <c r="DD216" s="29"/>
      <c r="DE216" s="30"/>
      <c r="DF216" s="29"/>
      <c r="DG216" s="30"/>
      <c r="DH216" s="29"/>
      <c r="DI216" s="30"/>
      <c r="DJ216" s="29"/>
      <c r="DK216" s="30"/>
      <c r="DL216" s="29"/>
      <c r="DM216" s="30"/>
      <c r="DN216" s="29"/>
      <c r="DO216" s="30"/>
      <c r="DP216" s="29"/>
      <c r="DQ216" s="30"/>
      <c r="DR216" s="29"/>
      <c r="DS216" s="30"/>
      <c r="DT216" s="29"/>
      <c r="DU216" s="30"/>
      <c r="DV216" s="29"/>
      <c r="DW216" s="30"/>
      <c r="DX216" s="29"/>
      <c r="DY216" s="30"/>
      <c r="DZ216" s="29"/>
      <c r="EA216" s="30"/>
      <c r="EB216" s="29"/>
      <c r="EC216" s="30"/>
      <c r="ED216" s="29"/>
      <c r="EE216" s="30"/>
      <c r="EF216" s="28"/>
      <c r="EG216" s="30"/>
      <c r="EH216" s="29"/>
      <c r="EI216" s="30"/>
      <c r="EJ216" s="29"/>
      <c r="EK216" s="30"/>
      <c r="EL216" s="29"/>
      <c r="EM216" s="30"/>
      <c r="EN216" s="29"/>
      <c r="EO216" s="30"/>
      <c r="EP216" s="29"/>
      <c r="EQ216" s="30"/>
      <c r="ER216" s="29"/>
      <c r="ES216" s="30"/>
      <c r="ET216" s="29"/>
      <c r="EU216" s="30"/>
      <c r="EV216" s="29"/>
      <c r="EW216" s="30"/>
      <c r="EX216" s="29"/>
      <c r="EY216" s="30"/>
    </row>
    <row r="217" spans="1:155">
      <c r="A217" s="27"/>
      <c r="B217" s="29"/>
      <c r="C217" s="30"/>
      <c r="D217" s="29"/>
      <c r="E217" s="30"/>
      <c r="F217" s="29"/>
      <c r="G217" s="30"/>
      <c r="H217" s="29"/>
      <c r="I217" s="30"/>
      <c r="J217" s="29"/>
      <c r="K217" s="30"/>
      <c r="L217" s="29"/>
      <c r="M217" s="30"/>
      <c r="N217" s="29"/>
      <c r="O217" s="30"/>
      <c r="P217" s="29"/>
      <c r="Q217" s="30"/>
      <c r="R217" s="29"/>
      <c r="S217" s="30"/>
      <c r="T217" s="29"/>
      <c r="U217" s="30"/>
      <c r="V217" s="28"/>
      <c r="W217" s="30"/>
      <c r="X217" s="29"/>
      <c r="Y217" s="30"/>
      <c r="Z217" s="29"/>
      <c r="AA217" s="30"/>
      <c r="AB217" s="29"/>
      <c r="AC217" s="30"/>
      <c r="AD217" s="29"/>
      <c r="AE217" s="30"/>
      <c r="AF217" s="29"/>
      <c r="AG217" s="30"/>
      <c r="AH217" s="29"/>
      <c r="AI217" s="30"/>
      <c r="AJ217" s="29"/>
      <c r="AK217" s="30"/>
      <c r="AL217" s="29"/>
      <c r="AM217" s="30"/>
      <c r="AN217" s="29"/>
      <c r="AO217" s="30"/>
      <c r="AP217" s="29"/>
      <c r="AQ217" s="30"/>
      <c r="AR217" s="29"/>
      <c r="AS217" s="30"/>
      <c r="AT217" s="29"/>
      <c r="AU217" s="30"/>
      <c r="AV217" s="29"/>
      <c r="AW217" s="30"/>
      <c r="AX217" s="29"/>
      <c r="AY217" s="30"/>
      <c r="AZ217" s="29"/>
      <c r="BA217" s="30"/>
      <c r="BB217" s="29"/>
      <c r="BC217" s="30"/>
      <c r="BD217" s="29"/>
      <c r="BE217" s="30"/>
      <c r="BF217" s="29"/>
      <c r="BG217" s="30"/>
      <c r="BH217" s="29"/>
      <c r="BI217" s="30"/>
      <c r="BJ217" s="29"/>
      <c r="BK217" s="30"/>
      <c r="BL217" s="29"/>
      <c r="BM217" s="30"/>
      <c r="BN217" s="29"/>
      <c r="BO217" s="30"/>
      <c r="BP217" s="29"/>
      <c r="BQ217" s="30"/>
      <c r="BR217" s="29"/>
      <c r="BS217" s="30"/>
      <c r="BT217" s="29"/>
      <c r="BU217" s="30"/>
      <c r="BV217" s="28"/>
      <c r="BW217" s="30"/>
      <c r="BX217" s="29"/>
      <c r="BY217" s="30"/>
      <c r="BZ217" s="29"/>
      <c r="CA217" s="30"/>
      <c r="CB217" s="29"/>
      <c r="CC217" s="30"/>
      <c r="CD217" s="29"/>
      <c r="CE217" s="30"/>
      <c r="CF217" s="29"/>
      <c r="CG217" s="30"/>
      <c r="CH217" s="29"/>
      <c r="CI217" s="30"/>
      <c r="CJ217" s="29"/>
      <c r="CK217" s="30"/>
      <c r="CL217" s="29"/>
      <c r="CM217" s="30"/>
      <c r="CN217" s="29"/>
      <c r="CO217" s="30"/>
      <c r="CP217" s="29"/>
      <c r="CQ217" s="30"/>
      <c r="CR217" s="29"/>
      <c r="CS217" s="30"/>
      <c r="CT217" s="29"/>
      <c r="CU217" s="30"/>
      <c r="CV217" s="29"/>
      <c r="CW217" s="30"/>
      <c r="CX217" s="29"/>
      <c r="CY217" s="30"/>
      <c r="CZ217" s="29"/>
      <c r="DA217" s="30"/>
      <c r="DB217" s="29"/>
      <c r="DC217" s="30"/>
      <c r="DD217" s="28"/>
      <c r="DE217" s="30"/>
      <c r="DF217" s="29"/>
      <c r="DG217" s="30"/>
      <c r="DH217" s="29"/>
      <c r="DI217" s="30"/>
      <c r="DJ217" s="29"/>
      <c r="DK217" s="30"/>
      <c r="DL217" s="29"/>
      <c r="DM217" s="30"/>
      <c r="DN217" s="29"/>
      <c r="DO217" s="30"/>
      <c r="DP217" s="29"/>
      <c r="DQ217" s="30"/>
      <c r="DR217" s="29"/>
      <c r="DS217" s="30"/>
      <c r="DT217" s="29"/>
      <c r="DU217" s="30"/>
      <c r="DV217" s="29"/>
      <c r="DW217" s="30"/>
      <c r="DX217" s="29"/>
      <c r="DY217" s="30"/>
      <c r="DZ217" s="29"/>
      <c r="EA217" s="30"/>
      <c r="EB217" s="29"/>
      <c r="EC217" s="30"/>
      <c r="ED217" s="29"/>
      <c r="EE217" s="30"/>
      <c r="EF217" s="29"/>
      <c r="EG217" s="30"/>
      <c r="EH217" s="29"/>
      <c r="EI217" s="30"/>
      <c r="EJ217" s="29"/>
      <c r="EK217" s="30"/>
      <c r="EL217" s="29"/>
      <c r="EM217" s="30"/>
      <c r="EN217" s="29"/>
      <c r="EO217" s="30"/>
      <c r="EP217" s="29"/>
      <c r="EQ217" s="30"/>
      <c r="ER217" s="29"/>
      <c r="ES217" s="30"/>
      <c r="ET217" s="29"/>
      <c r="EU217" s="30"/>
      <c r="EV217" s="29"/>
      <c r="EW217" s="30"/>
      <c r="EX217" s="29"/>
      <c r="EY217" s="30"/>
    </row>
    <row r="218" spans="1:155">
      <c r="A218" s="27"/>
      <c r="B218" s="29"/>
      <c r="C218" s="30"/>
      <c r="D218" s="29"/>
      <c r="E218" s="30"/>
      <c r="F218" s="29"/>
      <c r="G218" s="30"/>
      <c r="H218" s="29"/>
      <c r="I218" s="30"/>
      <c r="J218" s="29"/>
      <c r="K218" s="30"/>
      <c r="L218" s="29"/>
      <c r="M218" s="30"/>
      <c r="N218" s="29"/>
      <c r="O218" s="30"/>
      <c r="P218" s="29"/>
      <c r="Q218" s="30"/>
      <c r="R218" s="29"/>
      <c r="S218" s="30"/>
      <c r="T218" s="29"/>
      <c r="U218" s="30"/>
      <c r="V218" s="28"/>
      <c r="W218" s="30"/>
      <c r="X218" s="29"/>
      <c r="Y218" s="30"/>
      <c r="Z218" s="29"/>
      <c r="AA218" s="30"/>
      <c r="AB218" s="29"/>
      <c r="AC218" s="30"/>
      <c r="AD218" s="29"/>
      <c r="AE218" s="30"/>
      <c r="AF218" s="29"/>
      <c r="AG218" s="30"/>
      <c r="AH218" s="29"/>
      <c r="AI218" s="30"/>
      <c r="AJ218" s="29"/>
      <c r="AK218" s="30"/>
      <c r="AL218" s="29"/>
      <c r="AM218" s="30"/>
      <c r="AN218" s="29"/>
      <c r="AO218" s="30"/>
      <c r="AP218" s="29"/>
      <c r="AQ218" s="30"/>
      <c r="AR218" s="29"/>
      <c r="AS218" s="30"/>
      <c r="AT218" s="29"/>
      <c r="AU218" s="30"/>
      <c r="AV218" s="29"/>
      <c r="AW218" s="30"/>
      <c r="AX218" s="29"/>
      <c r="AY218" s="30"/>
      <c r="AZ218" s="29"/>
      <c r="BA218" s="30"/>
      <c r="BB218" s="29"/>
      <c r="BC218" s="30"/>
      <c r="BD218" s="29"/>
      <c r="BE218" s="30"/>
      <c r="BF218" s="29"/>
      <c r="BG218" s="30"/>
      <c r="BH218" s="29"/>
      <c r="BI218" s="30"/>
      <c r="BJ218" s="29"/>
      <c r="BK218" s="30"/>
      <c r="BL218" s="29"/>
      <c r="BM218" s="30"/>
      <c r="BN218" s="29"/>
      <c r="BO218" s="30"/>
      <c r="BP218" s="29"/>
      <c r="BQ218" s="30"/>
      <c r="BR218" s="29"/>
      <c r="BS218" s="30"/>
      <c r="BT218" s="29"/>
      <c r="BU218" s="30"/>
      <c r="BV218" s="29"/>
      <c r="BW218" s="30"/>
      <c r="BX218" s="29"/>
      <c r="BY218" s="30"/>
      <c r="BZ218" s="29"/>
      <c r="CA218" s="30"/>
      <c r="CB218" s="29"/>
      <c r="CC218" s="30"/>
      <c r="CD218" s="29"/>
      <c r="CE218" s="30"/>
      <c r="CF218" s="29"/>
      <c r="CG218" s="30"/>
      <c r="CH218" s="29"/>
      <c r="CI218" s="30"/>
      <c r="CJ218" s="29"/>
      <c r="CK218" s="30"/>
      <c r="CL218" s="29"/>
      <c r="CM218" s="30"/>
      <c r="CN218" s="29"/>
      <c r="CO218" s="30"/>
      <c r="CP218" s="29"/>
      <c r="CQ218" s="30"/>
      <c r="CR218" s="29"/>
      <c r="CS218" s="30"/>
      <c r="CT218" s="29"/>
      <c r="CU218" s="30"/>
      <c r="CV218" s="29"/>
      <c r="CW218" s="30"/>
      <c r="CX218" s="29"/>
      <c r="CY218" s="30"/>
      <c r="CZ218" s="29"/>
      <c r="DA218" s="30"/>
      <c r="DB218" s="29"/>
      <c r="DC218" s="30"/>
      <c r="DD218" s="29"/>
      <c r="DE218" s="30"/>
      <c r="DF218" s="29"/>
      <c r="DG218" s="30"/>
      <c r="DH218" s="29"/>
      <c r="DI218" s="30"/>
      <c r="DJ218" s="29"/>
      <c r="DK218" s="30"/>
      <c r="DL218" s="29"/>
      <c r="DM218" s="30"/>
      <c r="DN218" s="29"/>
      <c r="DO218" s="30"/>
      <c r="DP218" s="29"/>
      <c r="DQ218" s="30"/>
      <c r="DR218" s="29"/>
      <c r="DS218" s="30"/>
      <c r="DT218" s="29"/>
      <c r="DU218" s="30"/>
      <c r="DV218" s="29"/>
      <c r="DW218" s="30"/>
      <c r="DX218" s="29"/>
      <c r="DY218" s="30"/>
      <c r="DZ218" s="29"/>
      <c r="EA218" s="30"/>
      <c r="EB218" s="29"/>
      <c r="EC218" s="30"/>
      <c r="ED218" s="29"/>
      <c r="EE218" s="30"/>
      <c r="EF218" s="28"/>
      <c r="EG218" s="30"/>
      <c r="EH218" s="29"/>
      <c r="EI218" s="30"/>
      <c r="EJ218" s="29"/>
      <c r="EK218" s="30"/>
      <c r="EL218" s="29"/>
      <c r="EM218" s="30"/>
      <c r="EN218" s="29"/>
      <c r="EO218" s="30"/>
      <c r="EP218" s="29"/>
      <c r="EQ218" s="30"/>
      <c r="ER218" s="29"/>
      <c r="ES218" s="30"/>
      <c r="ET218" s="28"/>
      <c r="EU218" s="30"/>
      <c r="EV218" s="29"/>
      <c r="EW218" s="30"/>
      <c r="EX218" s="29"/>
      <c r="EY218" s="30"/>
    </row>
    <row r="219" spans="1:155">
      <c r="A219" s="27"/>
      <c r="B219" s="29"/>
      <c r="C219" s="30"/>
      <c r="D219" s="29"/>
      <c r="E219" s="30"/>
      <c r="F219" s="29"/>
      <c r="G219" s="30"/>
      <c r="H219" s="29"/>
      <c r="I219" s="30"/>
      <c r="J219" s="29"/>
      <c r="K219" s="30"/>
      <c r="L219" s="29"/>
      <c r="M219" s="30"/>
      <c r="N219" s="29"/>
      <c r="O219" s="30"/>
      <c r="P219" s="29"/>
      <c r="Q219" s="30"/>
      <c r="R219" s="29"/>
      <c r="S219" s="30"/>
      <c r="T219" s="29"/>
      <c r="U219" s="30"/>
      <c r="V219" s="28"/>
      <c r="W219" s="30"/>
      <c r="X219" s="29"/>
      <c r="Y219" s="30"/>
      <c r="Z219" s="29"/>
      <c r="AA219" s="30"/>
      <c r="AB219" s="29"/>
      <c r="AC219" s="30"/>
      <c r="AD219" s="29"/>
      <c r="AE219" s="30"/>
      <c r="AF219" s="29"/>
      <c r="AG219" s="30"/>
      <c r="AH219" s="29"/>
      <c r="AI219" s="30"/>
      <c r="AJ219" s="29"/>
      <c r="AK219" s="30"/>
      <c r="AL219" s="29"/>
      <c r="AM219" s="30"/>
      <c r="AN219" s="29"/>
      <c r="AO219" s="30"/>
      <c r="AP219" s="29"/>
      <c r="AQ219" s="30"/>
      <c r="AR219" s="29"/>
      <c r="AS219" s="30"/>
      <c r="AT219" s="29"/>
      <c r="AU219" s="30"/>
      <c r="AV219" s="29"/>
      <c r="AW219" s="30"/>
      <c r="AX219" s="29"/>
      <c r="AY219" s="30"/>
      <c r="AZ219" s="29"/>
      <c r="BA219" s="30"/>
      <c r="BB219" s="29"/>
      <c r="BC219" s="30"/>
      <c r="BD219" s="29"/>
      <c r="BE219" s="30"/>
      <c r="BF219" s="29"/>
      <c r="BG219" s="30"/>
      <c r="BH219" s="29"/>
      <c r="BI219" s="30"/>
      <c r="BJ219" s="29"/>
      <c r="BK219" s="30"/>
      <c r="BL219" s="29"/>
      <c r="BM219" s="30"/>
      <c r="BN219" s="29"/>
      <c r="BO219" s="30"/>
      <c r="BP219" s="29"/>
      <c r="BQ219" s="30"/>
      <c r="BR219" s="29"/>
      <c r="BS219" s="30"/>
      <c r="BT219" s="29"/>
      <c r="BU219" s="30"/>
      <c r="BV219" s="29"/>
      <c r="BW219" s="30"/>
      <c r="BX219" s="29"/>
      <c r="BY219" s="30"/>
      <c r="BZ219" s="29"/>
      <c r="CA219" s="30"/>
      <c r="CB219" s="29"/>
      <c r="CC219" s="30"/>
      <c r="CD219" s="29"/>
      <c r="CE219" s="30"/>
      <c r="CF219" s="29"/>
      <c r="CG219" s="30"/>
      <c r="CH219" s="29"/>
      <c r="CI219" s="30"/>
      <c r="CJ219" s="29"/>
      <c r="CK219" s="30"/>
      <c r="CL219" s="29"/>
      <c r="CM219" s="30"/>
      <c r="CN219" s="29"/>
      <c r="CO219" s="30"/>
      <c r="CP219" s="29"/>
      <c r="CQ219" s="30"/>
      <c r="CR219" s="29"/>
      <c r="CS219" s="30"/>
      <c r="CT219" s="29"/>
      <c r="CU219" s="30"/>
      <c r="CV219" s="28"/>
      <c r="CW219" s="30"/>
      <c r="CX219" s="29"/>
      <c r="CY219" s="30"/>
      <c r="CZ219" s="29"/>
      <c r="DA219" s="30"/>
      <c r="DB219" s="29"/>
      <c r="DC219" s="30"/>
      <c r="DD219" s="29"/>
      <c r="DE219" s="30"/>
      <c r="DF219" s="29"/>
      <c r="DG219" s="30"/>
      <c r="DH219" s="29"/>
      <c r="DI219" s="30"/>
      <c r="DJ219" s="29"/>
      <c r="DK219" s="30"/>
      <c r="DL219" s="29"/>
      <c r="DM219" s="30"/>
      <c r="DN219" s="29"/>
      <c r="DO219" s="30"/>
      <c r="DP219" s="29"/>
      <c r="DQ219" s="30"/>
      <c r="DR219" s="29"/>
      <c r="DS219" s="30"/>
      <c r="DT219" s="29"/>
      <c r="DU219" s="30"/>
      <c r="DV219" s="29"/>
      <c r="DW219" s="30"/>
      <c r="DX219" s="29"/>
      <c r="DY219" s="30"/>
      <c r="DZ219" s="29"/>
      <c r="EA219" s="30"/>
      <c r="EB219" s="29"/>
      <c r="EC219" s="30"/>
      <c r="ED219" s="29"/>
      <c r="EE219" s="30"/>
      <c r="EF219" s="29"/>
      <c r="EG219" s="30"/>
      <c r="EH219" s="29"/>
      <c r="EI219" s="30"/>
      <c r="EJ219" s="29"/>
      <c r="EK219" s="30"/>
      <c r="EL219" s="29"/>
      <c r="EM219" s="30"/>
      <c r="EN219" s="29"/>
      <c r="EO219" s="30"/>
      <c r="EP219" s="29"/>
      <c r="EQ219" s="30"/>
      <c r="ER219" s="29"/>
      <c r="ES219" s="30"/>
      <c r="ET219" s="29"/>
      <c r="EU219" s="30"/>
      <c r="EV219" s="29"/>
      <c r="EW219" s="30"/>
      <c r="EX219" s="29"/>
      <c r="EY219" s="30"/>
    </row>
    <row r="220" spans="1:155">
      <c r="A220" s="27"/>
      <c r="B220" s="29"/>
      <c r="C220" s="30"/>
      <c r="D220" s="29"/>
      <c r="E220" s="30"/>
      <c r="F220" s="29"/>
      <c r="G220" s="30"/>
      <c r="H220" s="29"/>
      <c r="I220" s="30"/>
      <c r="J220" s="29"/>
      <c r="K220" s="30"/>
      <c r="L220" s="29"/>
      <c r="M220" s="30"/>
      <c r="N220" s="29"/>
      <c r="O220" s="30"/>
      <c r="P220" s="29"/>
      <c r="Q220" s="30"/>
      <c r="R220" s="29"/>
      <c r="S220" s="30"/>
      <c r="T220" s="29"/>
      <c r="U220" s="30"/>
      <c r="V220" s="28"/>
      <c r="W220" s="30"/>
      <c r="X220" s="29"/>
      <c r="Y220" s="30"/>
      <c r="Z220" s="29"/>
      <c r="AA220" s="30"/>
      <c r="AB220" s="29"/>
      <c r="AC220" s="30"/>
      <c r="AD220" s="29"/>
      <c r="AE220" s="30"/>
      <c r="AF220" s="29"/>
      <c r="AG220" s="30"/>
      <c r="AH220" s="29"/>
      <c r="AI220" s="30"/>
      <c r="AJ220" s="29"/>
      <c r="AK220" s="30"/>
      <c r="AL220" s="29"/>
      <c r="AM220" s="30"/>
      <c r="AN220" s="29"/>
      <c r="AO220" s="30"/>
      <c r="AP220" s="29"/>
      <c r="AQ220" s="30"/>
      <c r="AR220" s="29"/>
      <c r="AS220" s="30"/>
      <c r="AT220" s="29"/>
      <c r="AU220" s="30"/>
      <c r="AV220" s="29"/>
      <c r="AW220" s="30"/>
      <c r="AX220" s="29"/>
      <c r="AY220" s="30"/>
      <c r="AZ220" s="29"/>
      <c r="BA220" s="30"/>
      <c r="BB220" s="29"/>
      <c r="BC220" s="30"/>
      <c r="BD220" s="29"/>
      <c r="BE220" s="30"/>
      <c r="BF220" s="29"/>
      <c r="BG220" s="30"/>
      <c r="BH220" s="29"/>
      <c r="BI220" s="30"/>
      <c r="BJ220" s="29"/>
      <c r="BK220" s="30"/>
      <c r="BL220" s="29"/>
      <c r="BM220" s="30"/>
      <c r="BN220" s="29"/>
      <c r="BO220" s="30"/>
      <c r="BP220" s="29"/>
      <c r="BQ220" s="30"/>
      <c r="BR220" s="29"/>
      <c r="BS220" s="30"/>
      <c r="BT220" s="29"/>
      <c r="BU220" s="30"/>
      <c r="BV220" s="29"/>
      <c r="BW220" s="30"/>
      <c r="BX220" s="29"/>
      <c r="BY220" s="30"/>
      <c r="BZ220" s="29"/>
      <c r="CA220" s="30"/>
      <c r="CB220" s="28"/>
      <c r="CC220" s="30"/>
      <c r="CD220" s="29"/>
      <c r="CE220" s="30"/>
      <c r="CF220" s="29"/>
      <c r="CG220" s="30"/>
      <c r="CH220" s="29"/>
      <c r="CI220" s="30"/>
      <c r="CJ220" s="29"/>
      <c r="CK220" s="30"/>
      <c r="CL220" s="29"/>
      <c r="CM220" s="30"/>
      <c r="CN220" s="29"/>
      <c r="CO220" s="30"/>
      <c r="CP220" s="29"/>
      <c r="CQ220" s="30"/>
      <c r="CR220" s="29"/>
      <c r="CS220" s="30"/>
      <c r="CT220" s="29"/>
      <c r="CU220" s="30"/>
      <c r="CV220" s="29"/>
      <c r="CW220" s="30"/>
      <c r="CX220" s="29"/>
      <c r="CY220" s="30"/>
      <c r="CZ220" s="29"/>
      <c r="DA220" s="30"/>
      <c r="DB220" s="29"/>
      <c r="DC220" s="30"/>
      <c r="DD220" s="29"/>
      <c r="DE220" s="30"/>
      <c r="DF220" s="29"/>
      <c r="DG220" s="30"/>
      <c r="DH220" s="29"/>
      <c r="DI220" s="30"/>
      <c r="DJ220" s="29"/>
      <c r="DK220" s="30"/>
      <c r="DL220" s="29"/>
      <c r="DM220" s="30"/>
      <c r="DN220" s="29"/>
      <c r="DO220" s="30"/>
      <c r="DP220" s="29"/>
      <c r="DQ220" s="30"/>
      <c r="DR220" s="29"/>
      <c r="DS220" s="30"/>
      <c r="DT220" s="29"/>
      <c r="DU220" s="30"/>
      <c r="DV220" s="29"/>
      <c r="DW220" s="30"/>
      <c r="DX220" s="29"/>
      <c r="DY220" s="30"/>
      <c r="DZ220" s="29"/>
      <c r="EA220" s="30"/>
      <c r="EB220" s="29"/>
      <c r="EC220" s="30"/>
      <c r="ED220" s="29"/>
      <c r="EE220" s="30"/>
      <c r="EF220" s="29"/>
      <c r="EG220" s="30"/>
      <c r="EH220" s="29"/>
      <c r="EI220" s="30"/>
      <c r="EJ220" s="29"/>
      <c r="EK220" s="30"/>
      <c r="EL220" s="29"/>
      <c r="EM220" s="30"/>
      <c r="EN220" s="29"/>
      <c r="EO220" s="30"/>
      <c r="EP220" s="29"/>
      <c r="EQ220" s="30"/>
      <c r="ER220" s="29"/>
      <c r="ES220" s="30"/>
      <c r="ET220" s="29"/>
      <c r="EU220" s="30"/>
      <c r="EV220" s="29"/>
      <c r="EW220" s="30"/>
      <c r="EX220" s="29"/>
      <c r="EY220" s="30"/>
    </row>
    <row r="221" spans="1:155">
      <c r="A221" s="27"/>
      <c r="B221" s="29"/>
      <c r="C221" s="30"/>
      <c r="D221" s="29"/>
      <c r="E221" s="30"/>
      <c r="F221" s="29"/>
      <c r="G221" s="30"/>
      <c r="H221" s="29"/>
      <c r="I221" s="30"/>
      <c r="J221" s="29"/>
      <c r="K221" s="30"/>
      <c r="L221" s="29"/>
      <c r="M221" s="30"/>
      <c r="N221" s="29"/>
      <c r="O221" s="30"/>
      <c r="P221" s="28"/>
      <c r="Q221" s="30"/>
      <c r="R221" s="29"/>
      <c r="S221" s="30"/>
      <c r="T221" s="29"/>
      <c r="U221" s="30"/>
      <c r="V221" s="28"/>
      <c r="W221" s="30"/>
      <c r="X221" s="29"/>
      <c r="Y221" s="30"/>
      <c r="Z221" s="29"/>
      <c r="AA221" s="30"/>
      <c r="AB221" s="29"/>
      <c r="AC221" s="30"/>
      <c r="AD221" s="29"/>
      <c r="AE221" s="30"/>
      <c r="AF221" s="29"/>
      <c r="AG221" s="30"/>
      <c r="AH221" s="29"/>
      <c r="AI221" s="30"/>
      <c r="AJ221" s="29"/>
      <c r="AK221" s="30"/>
      <c r="AL221" s="29"/>
      <c r="AM221" s="30"/>
      <c r="AN221" s="29"/>
      <c r="AO221" s="30"/>
      <c r="AP221" s="29"/>
      <c r="AQ221" s="30"/>
      <c r="AR221" s="29"/>
      <c r="AS221" s="30"/>
      <c r="AT221" s="29"/>
      <c r="AU221" s="30"/>
      <c r="AV221" s="29"/>
      <c r="AW221" s="30"/>
      <c r="AX221" s="29"/>
      <c r="AY221" s="30"/>
      <c r="AZ221" s="29"/>
      <c r="BA221" s="30"/>
      <c r="BB221" s="29"/>
      <c r="BC221" s="30"/>
      <c r="BD221" s="29"/>
      <c r="BE221" s="30"/>
      <c r="BF221" s="29"/>
      <c r="BG221" s="30"/>
      <c r="BH221" s="29"/>
      <c r="BI221" s="30"/>
      <c r="BJ221" s="29"/>
      <c r="BK221" s="30"/>
      <c r="BL221" s="29"/>
      <c r="BM221" s="30"/>
      <c r="BN221" s="29"/>
      <c r="BO221" s="30"/>
      <c r="BP221" s="29"/>
      <c r="BQ221" s="30"/>
      <c r="BR221" s="29"/>
      <c r="BS221" s="30"/>
      <c r="BT221" s="29"/>
      <c r="BU221" s="30"/>
      <c r="BV221" s="29"/>
      <c r="BW221" s="30"/>
      <c r="BX221" s="29"/>
      <c r="BY221" s="30"/>
      <c r="BZ221" s="29"/>
      <c r="CA221" s="30"/>
      <c r="CB221" s="28"/>
      <c r="CC221" s="30"/>
      <c r="CD221" s="29"/>
      <c r="CE221" s="30"/>
      <c r="CF221" s="29"/>
      <c r="CG221" s="30"/>
      <c r="CH221" s="29"/>
      <c r="CI221" s="30"/>
      <c r="CJ221" s="29"/>
      <c r="CK221" s="30"/>
      <c r="CL221" s="29"/>
      <c r="CM221" s="30"/>
      <c r="CN221" s="29"/>
      <c r="CO221" s="30"/>
      <c r="CP221" s="29"/>
      <c r="CQ221" s="30"/>
      <c r="CR221" s="29"/>
      <c r="CS221" s="30"/>
      <c r="CT221" s="28"/>
      <c r="CU221" s="30"/>
      <c r="CV221" s="29"/>
      <c r="CW221" s="30"/>
      <c r="CX221" s="29"/>
      <c r="CY221" s="30"/>
      <c r="CZ221" s="28"/>
      <c r="DA221" s="30"/>
      <c r="DB221" s="29"/>
      <c r="DC221" s="30"/>
      <c r="DD221" s="28"/>
      <c r="DE221" s="30"/>
      <c r="DF221" s="29"/>
      <c r="DG221" s="30"/>
      <c r="DH221" s="29"/>
      <c r="DI221" s="30"/>
      <c r="DJ221" s="29"/>
      <c r="DK221" s="30"/>
      <c r="DL221" s="29"/>
      <c r="DM221" s="30"/>
      <c r="DN221" s="29"/>
      <c r="DO221" s="30"/>
      <c r="DP221" s="29"/>
      <c r="DQ221" s="30"/>
      <c r="DR221" s="29"/>
      <c r="DS221" s="30"/>
      <c r="DT221" s="29"/>
      <c r="DU221" s="30"/>
      <c r="DV221" s="29"/>
      <c r="DW221" s="30"/>
      <c r="DX221" s="29"/>
      <c r="DY221" s="30"/>
      <c r="DZ221" s="29"/>
      <c r="EA221" s="30"/>
      <c r="EB221" s="29"/>
      <c r="EC221" s="30"/>
      <c r="ED221" s="29"/>
      <c r="EE221" s="30"/>
      <c r="EF221" s="29"/>
      <c r="EG221" s="30"/>
      <c r="EH221" s="29"/>
      <c r="EI221" s="30"/>
      <c r="EJ221" s="29"/>
      <c r="EK221" s="30"/>
      <c r="EL221" s="29"/>
      <c r="EM221" s="30"/>
      <c r="EN221" s="29"/>
      <c r="EO221" s="30"/>
      <c r="EP221" s="29"/>
      <c r="EQ221" s="30"/>
      <c r="ER221" s="29"/>
      <c r="ES221" s="30"/>
      <c r="ET221" s="29"/>
      <c r="EU221" s="30"/>
      <c r="EV221" s="29"/>
      <c r="EW221" s="30"/>
      <c r="EX221" s="29"/>
      <c r="EY221" s="30"/>
    </row>
    <row r="222" spans="1:155">
      <c r="A222" s="27"/>
      <c r="B222" s="29"/>
      <c r="C222" s="30"/>
      <c r="D222" s="29"/>
      <c r="E222" s="30"/>
      <c r="F222" s="29"/>
      <c r="G222" s="30"/>
      <c r="H222" s="29"/>
      <c r="I222" s="30"/>
      <c r="J222" s="29"/>
      <c r="K222" s="30"/>
      <c r="L222" s="29"/>
      <c r="M222" s="30"/>
      <c r="N222" s="29"/>
      <c r="O222" s="30"/>
      <c r="P222" s="29"/>
      <c r="Q222" s="30"/>
      <c r="R222" s="29"/>
      <c r="S222" s="30"/>
      <c r="T222" s="29"/>
      <c r="U222" s="30"/>
      <c r="V222" s="28"/>
      <c r="W222" s="30"/>
      <c r="X222" s="29"/>
      <c r="Y222" s="30"/>
      <c r="Z222" s="29"/>
      <c r="AA222" s="30"/>
      <c r="AB222" s="29"/>
      <c r="AC222" s="30"/>
      <c r="AD222" s="29"/>
      <c r="AE222" s="30"/>
      <c r="AF222" s="29"/>
      <c r="AG222" s="30"/>
      <c r="AH222" s="29"/>
      <c r="AI222" s="30"/>
      <c r="AJ222" s="29"/>
      <c r="AK222" s="30"/>
      <c r="AL222" s="29"/>
      <c r="AM222" s="30"/>
      <c r="AN222" s="29"/>
      <c r="AO222" s="30"/>
      <c r="AP222" s="29"/>
      <c r="AQ222" s="30"/>
      <c r="AR222" s="29"/>
      <c r="AS222" s="30"/>
      <c r="AT222" s="29"/>
      <c r="AU222" s="30"/>
      <c r="AV222" s="29"/>
      <c r="AW222" s="30"/>
      <c r="AX222" s="29"/>
      <c r="AY222" s="30"/>
      <c r="AZ222" s="29"/>
      <c r="BA222" s="30"/>
      <c r="BB222" s="29"/>
      <c r="BC222" s="30"/>
      <c r="BD222" s="29"/>
      <c r="BE222" s="30"/>
      <c r="BF222" s="29"/>
      <c r="BG222" s="30"/>
      <c r="BH222" s="29"/>
      <c r="BI222" s="30"/>
      <c r="BJ222" s="29"/>
      <c r="BK222" s="30"/>
      <c r="BL222" s="29"/>
      <c r="BM222" s="30"/>
      <c r="BN222" s="29"/>
      <c r="BO222" s="30"/>
      <c r="BP222" s="29"/>
      <c r="BQ222" s="30"/>
      <c r="BR222" s="29"/>
      <c r="BS222" s="30"/>
      <c r="BT222" s="29"/>
      <c r="BU222" s="30"/>
      <c r="BV222" s="28"/>
      <c r="BW222" s="30"/>
      <c r="BX222" s="29"/>
      <c r="BY222" s="30"/>
      <c r="BZ222" s="29"/>
      <c r="CA222" s="30"/>
      <c r="CB222" s="29"/>
      <c r="CC222" s="30"/>
      <c r="CD222" s="29"/>
      <c r="CE222" s="30"/>
      <c r="CF222" s="29"/>
      <c r="CG222" s="30"/>
      <c r="CH222" s="29"/>
      <c r="CI222" s="30"/>
      <c r="CJ222" s="29"/>
      <c r="CK222" s="30"/>
      <c r="CL222" s="29"/>
      <c r="CM222" s="30"/>
      <c r="CN222" s="29"/>
      <c r="CO222" s="30"/>
      <c r="CP222" s="29"/>
      <c r="CQ222" s="30"/>
      <c r="CR222" s="29"/>
      <c r="CS222" s="30"/>
      <c r="CT222" s="29"/>
      <c r="CU222" s="30"/>
      <c r="CV222" s="29"/>
      <c r="CW222" s="30"/>
      <c r="CX222" s="29"/>
      <c r="CY222" s="30"/>
      <c r="CZ222" s="29"/>
      <c r="DA222" s="30"/>
      <c r="DB222" s="29"/>
      <c r="DC222" s="30"/>
      <c r="DD222" s="28"/>
      <c r="DE222" s="30"/>
      <c r="DF222" s="29"/>
      <c r="DG222" s="30"/>
      <c r="DH222" s="29"/>
      <c r="DI222" s="30"/>
      <c r="DJ222" s="29"/>
      <c r="DK222" s="30"/>
      <c r="DL222" s="29"/>
      <c r="DM222" s="30"/>
      <c r="DN222" s="29"/>
      <c r="DO222" s="30"/>
      <c r="DP222" s="29"/>
      <c r="DQ222" s="30"/>
      <c r="DR222" s="29"/>
      <c r="DS222" s="30"/>
      <c r="DT222" s="29"/>
      <c r="DU222" s="30"/>
      <c r="DV222" s="29"/>
      <c r="DW222" s="30"/>
      <c r="DX222" s="29"/>
      <c r="DY222" s="30"/>
      <c r="DZ222" s="29"/>
      <c r="EA222" s="30"/>
      <c r="EB222" s="29"/>
      <c r="EC222" s="30"/>
      <c r="ED222" s="29"/>
      <c r="EE222" s="30"/>
      <c r="EF222" s="29"/>
      <c r="EG222" s="30"/>
      <c r="EH222" s="29"/>
      <c r="EI222" s="30"/>
      <c r="EJ222" s="29"/>
      <c r="EK222" s="30"/>
      <c r="EL222" s="29"/>
      <c r="EM222" s="30"/>
      <c r="EN222" s="28"/>
      <c r="EO222" s="30"/>
      <c r="EP222" s="29"/>
      <c r="EQ222" s="30"/>
      <c r="ER222" s="29"/>
      <c r="ES222" s="30"/>
      <c r="ET222" s="29"/>
      <c r="EU222" s="30"/>
      <c r="EV222" s="29"/>
      <c r="EW222" s="30"/>
      <c r="EX222" s="29"/>
      <c r="EY222" s="30"/>
    </row>
    <row r="223" spans="1:155">
      <c r="A223" s="27"/>
      <c r="B223" s="29"/>
      <c r="C223" s="30"/>
      <c r="D223" s="29"/>
      <c r="E223" s="30"/>
      <c r="F223" s="29"/>
      <c r="G223" s="30"/>
      <c r="H223" s="29"/>
      <c r="I223" s="30"/>
      <c r="J223" s="29"/>
      <c r="K223" s="30"/>
      <c r="L223" s="29"/>
      <c r="M223" s="30"/>
      <c r="N223" s="29"/>
      <c r="O223" s="30"/>
      <c r="P223" s="29"/>
      <c r="Q223" s="30"/>
      <c r="R223" s="29"/>
      <c r="S223" s="30"/>
      <c r="T223" s="29"/>
      <c r="U223" s="30"/>
      <c r="V223" s="28"/>
      <c r="W223" s="30"/>
      <c r="X223" s="29"/>
      <c r="Y223" s="30"/>
      <c r="Z223" s="29"/>
      <c r="AA223" s="30"/>
      <c r="AB223" s="29"/>
      <c r="AC223" s="30"/>
      <c r="AD223" s="29"/>
      <c r="AE223" s="30"/>
      <c r="AF223" s="29"/>
      <c r="AG223" s="30"/>
      <c r="AH223" s="29"/>
      <c r="AI223" s="30"/>
      <c r="AJ223" s="29"/>
      <c r="AK223" s="30"/>
      <c r="AL223" s="29"/>
      <c r="AM223" s="30"/>
      <c r="AN223" s="29"/>
      <c r="AO223" s="30"/>
      <c r="AP223" s="29"/>
      <c r="AQ223" s="30"/>
      <c r="AR223" s="29"/>
      <c r="AS223" s="30"/>
      <c r="AT223" s="29"/>
      <c r="AU223" s="30"/>
      <c r="AV223" s="29"/>
      <c r="AW223" s="30"/>
      <c r="AX223" s="29"/>
      <c r="AY223" s="30"/>
      <c r="AZ223" s="29"/>
      <c r="BA223" s="30"/>
      <c r="BB223" s="29"/>
      <c r="BC223" s="30"/>
      <c r="BD223" s="29"/>
      <c r="BE223" s="30"/>
      <c r="BF223" s="29"/>
      <c r="BG223" s="30"/>
      <c r="BH223" s="29"/>
      <c r="BI223" s="30"/>
      <c r="BJ223" s="29"/>
      <c r="BK223" s="30"/>
      <c r="BL223" s="29"/>
      <c r="BM223" s="30"/>
      <c r="BN223" s="29"/>
      <c r="BO223" s="30"/>
      <c r="BP223" s="29"/>
      <c r="BQ223" s="30"/>
      <c r="BR223" s="29"/>
      <c r="BS223" s="30"/>
      <c r="BT223" s="29"/>
      <c r="BU223" s="30"/>
      <c r="BV223" s="29"/>
      <c r="BW223" s="30"/>
      <c r="BX223" s="29"/>
      <c r="BY223" s="30"/>
      <c r="BZ223" s="29"/>
      <c r="CA223" s="30"/>
      <c r="CB223" s="29"/>
      <c r="CC223" s="30"/>
      <c r="CD223" s="29"/>
      <c r="CE223" s="30"/>
      <c r="CF223" s="29"/>
      <c r="CG223" s="30"/>
      <c r="CH223" s="29"/>
      <c r="CI223" s="30"/>
      <c r="CJ223" s="29"/>
      <c r="CK223" s="30"/>
      <c r="CL223" s="29"/>
      <c r="CM223" s="30"/>
      <c r="CN223" s="29"/>
      <c r="CO223" s="30"/>
      <c r="CP223" s="29"/>
      <c r="CQ223" s="30"/>
      <c r="CR223" s="29"/>
      <c r="CS223" s="30"/>
      <c r="CT223" s="29"/>
      <c r="CU223" s="30"/>
      <c r="CV223" s="29"/>
      <c r="CW223" s="30"/>
      <c r="CX223" s="29"/>
      <c r="CY223" s="30"/>
      <c r="CZ223" s="29"/>
      <c r="DA223" s="30"/>
      <c r="DB223" s="29"/>
      <c r="DC223" s="30"/>
      <c r="DD223" s="29"/>
      <c r="DE223" s="30"/>
      <c r="DF223" s="29"/>
      <c r="DG223" s="30"/>
      <c r="DH223" s="29"/>
      <c r="DI223" s="30"/>
      <c r="DJ223" s="29"/>
      <c r="DK223" s="30"/>
      <c r="DL223" s="29"/>
      <c r="DM223" s="30"/>
      <c r="DN223" s="29"/>
      <c r="DO223" s="30"/>
      <c r="DP223" s="29"/>
      <c r="DQ223" s="30"/>
      <c r="DR223" s="29"/>
      <c r="DS223" s="30"/>
      <c r="DT223" s="29"/>
      <c r="DU223" s="30"/>
      <c r="DV223" s="29"/>
      <c r="DW223" s="30"/>
      <c r="DX223" s="29"/>
      <c r="DY223" s="30"/>
      <c r="DZ223" s="29"/>
      <c r="EA223" s="30"/>
      <c r="EB223" s="29"/>
      <c r="EC223" s="30"/>
      <c r="ED223" s="29"/>
      <c r="EE223" s="30"/>
      <c r="EF223" s="29"/>
      <c r="EG223" s="30"/>
      <c r="EH223" s="29"/>
      <c r="EI223" s="30"/>
      <c r="EJ223" s="29"/>
      <c r="EK223" s="30"/>
      <c r="EL223" s="29"/>
      <c r="EM223" s="30"/>
      <c r="EN223" s="29"/>
      <c r="EO223" s="30"/>
      <c r="EP223" s="29"/>
      <c r="EQ223" s="30"/>
      <c r="ER223" s="29"/>
      <c r="ES223" s="30"/>
      <c r="ET223" s="29"/>
      <c r="EU223" s="30"/>
      <c r="EV223" s="29"/>
      <c r="EW223" s="30"/>
      <c r="EX223" s="29"/>
      <c r="EY223" s="30"/>
    </row>
    <row r="224" spans="1:155">
      <c r="A224" s="27"/>
      <c r="B224" s="29"/>
      <c r="C224" s="30"/>
      <c r="D224" s="29"/>
      <c r="E224" s="30"/>
      <c r="F224" s="29"/>
      <c r="G224" s="30"/>
      <c r="H224" s="29"/>
      <c r="I224" s="30"/>
      <c r="J224" s="29"/>
      <c r="K224" s="30"/>
      <c r="L224" s="29"/>
      <c r="M224" s="30"/>
      <c r="N224" s="29"/>
      <c r="O224" s="30"/>
      <c r="P224" s="29"/>
      <c r="Q224" s="30"/>
      <c r="R224" s="29"/>
      <c r="S224" s="30"/>
      <c r="T224" s="29"/>
      <c r="U224" s="30"/>
      <c r="V224" s="28"/>
      <c r="W224" s="30"/>
      <c r="X224" s="29"/>
      <c r="Y224" s="30"/>
      <c r="Z224" s="29"/>
      <c r="AA224" s="30"/>
      <c r="AB224" s="29"/>
      <c r="AC224" s="30"/>
      <c r="AD224" s="29"/>
      <c r="AE224" s="30"/>
      <c r="AF224" s="29"/>
      <c r="AG224" s="30"/>
      <c r="AH224" s="29"/>
      <c r="AI224" s="30"/>
      <c r="AJ224" s="29"/>
      <c r="AK224" s="30"/>
      <c r="AL224" s="29"/>
      <c r="AM224" s="30"/>
      <c r="AN224" s="29"/>
      <c r="AO224" s="30"/>
      <c r="AP224" s="29"/>
      <c r="AQ224" s="30"/>
      <c r="AR224" s="29"/>
      <c r="AS224" s="30"/>
      <c r="AT224" s="29"/>
      <c r="AU224" s="30"/>
      <c r="AV224" s="29"/>
      <c r="AW224" s="30"/>
      <c r="AX224" s="29"/>
      <c r="AY224" s="30"/>
      <c r="AZ224" s="29"/>
      <c r="BA224" s="30"/>
      <c r="BB224" s="29"/>
      <c r="BC224" s="30"/>
      <c r="BD224" s="29"/>
      <c r="BE224" s="30"/>
      <c r="BF224" s="29"/>
      <c r="BG224" s="30"/>
      <c r="BH224" s="29"/>
      <c r="BI224" s="30"/>
      <c r="BJ224" s="29"/>
      <c r="BK224" s="30"/>
      <c r="BL224" s="29"/>
      <c r="BM224" s="30"/>
      <c r="BN224" s="29"/>
      <c r="BO224" s="30"/>
      <c r="BP224" s="29"/>
      <c r="BQ224" s="30"/>
      <c r="BR224" s="29"/>
      <c r="BS224" s="30"/>
      <c r="BT224" s="29"/>
      <c r="BU224" s="30"/>
      <c r="BV224" s="29"/>
      <c r="BW224" s="30"/>
      <c r="BX224" s="29"/>
      <c r="BY224" s="30"/>
      <c r="BZ224" s="29"/>
      <c r="CA224" s="30"/>
      <c r="CB224" s="29"/>
      <c r="CC224" s="30"/>
      <c r="CD224" s="29"/>
      <c r="CE224" s="30"/>
      <c r="CF224" s="29"/>
      <c r="CG224" s="30"/>
      <c r="CH224" s="29"/>
      <c r="CI224" s="30"/>
      <c r="CJ224" s="29"/>
      <c r="CK224" s="30"/>
      <c r="CL224" s="29"/>
      <c r="CM224" s="30"/>
      <c r="CN224" s="29"/>
      <c r="CO224" s="30"/>
      <c r="CP224" s="29"/>
      <c r="CQ224" s="30"/>
      <c r="CR224" s="29"/>
      <c r="CS224" s="30"/>
      <c r="CT224" s="29"/>
      <c r="CU224" s="30"/>
      <c r="CV224" s="29"/>
      <c r="CW224" s="30"/>
      <c r="CX224" s="29"/>
      <c r="CY224" s="30"/>
      <c r="CZ224" s="28"/>
      <c r="DA224" s="30"/>
      <c r="DB224" s="29"/>
      <c r="DC224" s="30"/>
      <c r="DD224" s="29"/>
      <c r="DE224" s="30"/>
      <c r="DF224" s="29"/>
      <c r="DG224" s="30"/>
      <c r="DH224" s="29"/>
      <c r="DI224" s="30"/>
      <c r="DJ224" s="29"/>
      <c r="DK224" s="30"/>
      <c r="DL224" s="29"/>
      <c r="DM224" s="30"/>
      <c r="DN224" s="29"/>
      <c r="DO224" s="30"/>
      <c r="DP224" s="29"/>
      <c r="DQ224" s="30"/>
      <c r="DR224" s="29"/>
      <c r="DS224" s="30"/>
      <c r="DT224" s="29"/>
      <c r="DU224" s="30"/>
      <c r="DV224" s="29"/>
      <c r="DW224" s="30"/>
      <c r="DX224" s="29"/>
      <c r="DY224" s="30"/>
      <c r="DZ224" s="29"/>
      <c r="EA224" s="30"/>
      <c r="EB224" s="29"/>
      <c r="EC224" s="30"/>
      <c r="ED224" s="29"/>
      <c r="EE224" s="30"/>
      <c r="EF224" s="29"/>
      <c r="EG224" s="30"/>
      <c r="EH224" s="29"/>
      <c r="EI224" s="30"/>
      <c r="EJ224" s="29"/>
      <c r="EK224" s="30"/>
      <c r="EL224" s="29"/>
      <c r="EM224" s="30"/>
      <c r="EN224" s="29"/>
      <c r="EO224" s="30"/>
      <c r="EP224" s="29"/>
      <c r="EQ224" s="30"/>
      <c r="ER224" s="29"/>
      <c r="ES224" s="30"/>
      <c r="ET224" s="28"/>
      <c r="EU224" s="30"/>
      <c r="EV224" s="29"/>
      <c r="EW224" s="30"/>
      <c r="EX224" s="29"/>
      <c r="EY224" s="30"/>
    </row>
    <row r="225" spans="1:155">
      <c r="A225" s="27"/>
      <c r="B225" s="29"/>
      <c r="C225" s="30"/>
      <c r="D225" s="29"/>
      <c r="E225" s="30"/>
      <c r="F225" s="29"/>
      <c r="G225" s="30"/>
      <c r="H225" s="29"/>
      <c r="I225" s="30"/>
      <c r="J225" s="29"/>
      <c r="K225" s="30"/>
      <c r="L225" s="29"/>
      <c r="M225" s="30"/>
      <c r="N225" s="29"/>
      <c r="O225" s="30"/>
      <c r="P225" s="29"/>
      <c r="Q225" s="30"/>
      <c r="R225" s="29"/>
      <c r="S225" s="30"/>
      <c r="T225" s="29"/>
      <c r="U225" s="30"/>
      <c r="V225" s="28"/>
      <c r="W225" s="30"/>
      <c r="X225" s="29"/>
      <c r="Y225" s="30"/>
      <c r="Z225" s="29"/>
      <c r="AA225" s="30"/>
      <c r="AB225" s="29"/>
      <c r="AC225" s="30"/>
      <c r="AD225" s="29"/>
      <c r="AE225" s="30"/>
      <c r="AF225" s="29"/>
      <c r="AG225" s="30"/>
      <c r="AH225" s="29"/>
      <c r="AI225" s="30"/>
      <c r="AJ225" s="29"/>
      <c r="AK225" s="30"/>
      <c r="AL225" s="29"/>
      <c r="AM225" s="30"/>
      <c r="AN225" s="29"/>
      <c r="AO225" s="30"/>
      <c r="AP225" s="29"/>
      <c r="AQ225" s="30"/>
      <c r="AR225" s="29"/>
      <c r="AS225" s="30"/>
      <c r="AT225" s="29"/>
      <c r="AU225" s="30"/>
      <c r="AV225" s="29"/>
      <c r="AW225" s="30"/>
      <c r="AX225" s="29"/>
      <c r="AY225" s="30"/>
      <c r="AZ225" s="29"/>
      <c r="BA225" s="30"/>
      <c r="BB225" s="29"/>
      <c r="BC225" s="30"/>
      <c r="BD225" s="29"/>
      <c r="BE225" s="30"/>
      <c r="BF225" s="29"/>
      <c r="BG225" s="30"/>
      <c r="BH225" s="29"/>
      <c r="BI225" s="30"/>
      <c r="BJ225" s="29"/>
      <c r="BK225" s="30"/>
      <c r="BL225" s="29"/>
      <c r="BM225" s="30"/>
      <c r="BN225" s="29"/>
      <c r="BO225" s="30"/>
      <c r="BP225" s="29"/>
      <c r="BQ225" s="30"/>
      <c r="BR225" s="29"/>
      <c r="BS225" s="30"/>
      <c r="BT225" s="29"/>
      <c r="BU225" s="30"/>
      <c r="BV225" s="29"/>
      <c r="BW225" s="30"/>
      <c r="BX225" s="29"/>
      <c r="BY225" s="30"/>
      <c r="BZ225" s="29"/>
      <c r="CA225" s="30"/>
      <c r="CB225" s="29"/>
      <c r="CC225" s="30"/>
      <c r="CD225" s="29"/>
      <c r="CE225" s="30"/>
      <c r="CF225" s="29"/>
      <c r="CG225" s="30"/>
      <c r="CH225" s="29"/>
      <c r="CI225" s="30"/>
      <c r="CJ225" s="29"/>
      <c r="CK225" s="30"/>
      <c r="CL225" s="29"/>
      <c r="CM225" s="30"/>
      <c r="CN225" s="29"/>
      <c r="CO225" s="30"/>
      <c r="CP225" s="29"/>
      <c r="CQ225" s="30"/>
      <c r="CR225" s="29"/>
      <c r="CS225" s="30"/>
      <c r="CT225" s="29"/>
      <c r="CU225" s="30"/>
      <c r="CV225" s="29"/>
      <c r="CW225" s="30"/>
      <c r="CX225" s="29"/>
      <c r="CY225" s="30"/>
      <c r="CZ225" s="29"/>
      <c r="DA225" s="30"/>
      <c r="DB225" s="29"/>
      <c r="DC225" s="30"/>
      <c r="DD225" s="29"/>
      <c r="DE225" s="30"/>
      <c r="DF225" s="29"/>
      <c r="DG225" s="30"/>
      <c r="DH225" s="29"/>
      <c r="DI225" s="30"/>
      <c r="DJ225" s="29"/>
      <c r="DK225" s="30"/>
      <c r="DL225" s="29"/>
      <c r="DM225" s="30"/>
      <c r="DN225" s="29"/>
      <c r="DO225" s="30"/>
      <c r="DP225" s="29"/>
      <c r="DQ225" s="30"/>
      <c r="DR225" s="29"/>
      <c r="DS225" s="30"/>
      <c r="DT225" s="29"/>
      <c r="DU225" s="30"/>
      <c r="DV225" s="29"/>
      <c r="DW225" s="30"/>
      <c r="DX225" s="29"/>
      <c r="DY225" s="30"/>
      <c r="DZ225" s="29"/>
      <c r="EA225" s="30"/>
      <c r="EB225" s="29"/>
      <c r="EC225" s="30"/>
      <c r="ED225" s="29"/>
      <c r="EE225" s="30"/>
      <c r="EF225" s="29"/>
      <c r="EG225" s="30"/>
      <c r="EH225" s="29"/>
      <c r="EI225" s="30"/>
      <c r="EJ225" s="29"/>
      <c r="EK225" s="30"/>
      <c r="EL225" s="29"/>
      <c r="EM225" s="30"/>
      <c r="EN225" s="29"/>
      <c r="EO225" s="30"/>
      <c r="EP225" s="29"/>
      <c r="EQ225" s="30"/>
      <c r="ER225" s="29"/>
      <c r="ES225" s="30"/>
      <c r="ET225" s="29"/>
      <c r="EU225" s="30"/>
      <c r="EV225" s="29"/>
      <c r="EW225" s="30"/>
      <c r="EX225" s="29"/>
      <c r="EY225" s="30"/>
    </row>
    <row r="226" spans="1:155">
      <c r="A226" s="27"/>
      <c r="B226" s="29"/>
      <c r="C226" s="29"/>
      <c r="D226" s="29"/>
      <c r="E226" s="30"/>
      <c r="F226" s="29"/>
      <c r="G226" s="30"/>
      <c r="H226" s="29"/>
      <c r="I226" s="30"/>
      <c r="J226" s="29"/>
      <c r="K226" s="30"/>
      <c r="L226" s="29"/>
      <c r="M226" s="30"/>
      <c r="N226" s="29"/>
      <c r="O226" s="30"/>
      <c r="P226" s="29"/>
      <c r="Q226" s="30"/>
      <c r="R226" s="29"/>
      <c r="S226" s="30"/>
      <c r="T226" s="29"/>
      <c r="U226" s="30"/>
      <c r="V226" s="28"/>
      <c r="W226" s="30"/>
      <c r="X226" s="29"/>
      <c r="Y226" s="30"/>
      <c r="Z226" s="29"/>
      <c r="AA226" s="30"/>
      <c r="AB226" s="29"/>
      <c r="AC226" s="30"/>
      <c r="AD226" s="29"/>
      <c r="AE226" s="30"/>
      <c r="AF226" s="29"/>
      <c r="AG226" s="30"/>
      <c r="AH226" s="29"/>
      <c r="AI226" s="30"/>
      <c r="AJ226" s="29"/>
      <c r="AK226" s="30"/>
      <c r="AL226" s="29"/>
      <c r="AM226" s="30"/>
      <c r="AN226" s="29"/>
      <c r="AO226" s="30"/>
      <c r="AP226" s="29"/>
      <c r="AQ226" s="30"/>
      <c r="AR226" s="29"/>
      <c r="AS226" s="30"/>
      <c r="AT226" s="29"/>
      <c r="AU226" s="30"/>
      <c r="AV226" s="29"/>
      <c r="AW226" s="30"/>
      <c r="AX226" s="29"/>
      <c r="AY226" s="30"/>
      <c r="AZ226" s="29"/>
      <c r="BA226" s="30"/>
      <c r="BB226" s="29"/>
      <c r="BC226" s="30"/>
      <c r="BD226" s="29"/>
      <c r="BE226" s="30"/>
      <c r="BF226" s="29"/>
      <c r="BG226" s="30"/>
      <c r="BH226" s="29"/>
      <c r="BI226" s="30"/>
      <c r="BJ226" s="29"/>
      <c r="BK226" s="30"/>
      <c r="BL226" s="29"/>
      <c r="BM226" s="30"/>
      <c r="BN226" s="29"/>
      <c r="BO226" s="30"/>
      <c r="BP226" s="29"/>
      <c r="BQ226" s="30"/>
      <c r="BR226" s="29"/>
      <c r="BS226" s="30"/>
      <c r="BT226" s="29"/>
      <c r="BU226" s="30"/>
      <c r="BV226" s="29"/>
      <c r="BW226" s="30"/>
      <c r="BX226" s="29"/>
      <c r="BY226" s="30"/>
      <c r="BZ226" s="29"/>
      <c r="CA226" s="30"/>
      <c r="CB226" s="29"/>
      <c r="CC226" s="30"/>
      <c r="CD226" s="29"/>
      <c r="CE226" s="30"/>
      <c r="CF226" s="29"/>
      <c r="CG226" s="30"/>
      <c r="CH226" s="29"/>
      <c r="CI226" s="30"/>
      <c r="CJ226" s="29"/>
      <c r="CK226" s="30"/>
      <c r="CL226" s="29"/>
      <c r="CM226" s="30"/>
      <c r="CN226" s="29"/>
      <c r="CO226" s="30"/>
      <c r="CP226" s="29"/>
      <c r="CQ226" s="30"/>
      <c r="CR226" s="29"/>
      <c r="CS226" s="30"/>
      <c r="CT226" s="29"/>
      <c r="CU226" s="30"/>
      <c r="CV226" s="29"/>
      <c r="CW226" s="30"/>
      <c r="CX226" s="29"/>
      <c r="CY226" s="30"/>
      <c r="CZ226" s="29"/>
      <c r="DA226" s="30"/>
      <c r="DB226" s="29"/>
      <c r="DC226" s="30"/>
      <c r="DD226" s="29"/>
      <c r="DE226" s="30"/>
      <c r="DF226" s="29"/>
      <c r="DG226" s="30"/>
      <c r="DH226" s="29"/>
      <c r="DI226" s="30"/>
      <c r="DJ226" s="29"/>
      <c r="DK226" s="30"/>
      <c r="DL226" s="29"/>
      <c r="DM226" s="30"/>
      <c r="DN226" s="29"/>
      <c r="DO226" s="30"/>
      <c r="DP226" s="29"/>
      <c r="DQ226" s="30"/>
      <c r="DR226" s="29"/>
      <c r="DS226" s="30"/>
      <c r="DT226" s="29"/>
      <c r="DU226" s="30"/>
      <c r="DV226" s="29"/>
      <c r="DW226" s="30"/>
      <c r="DX226" s="29"/>
      <c r="DY226" s="30"/>
      <c r="DZ226" s="29"/>
      <c r="EA226" s="30"/>
      <c r="EB226" s="29"/>
      <c r="EC226" s="30"/>
      <c r="ED226" s="29"/>
      <c r="EE226" s="30"/>
      <c r="EF226" s="29"/>
      <c r="EG226" s="30"/>
      <c r="EH226" s="29"/>
      <c r="EI226" s="30"/>
      <c r="EJ226" s="29"/>
      <c r="EK226" s="30"/>
      <c r="EL226" s="29"/>
      <c r="EM226" s="30"/>
      <c r="EN226" s="29"/>
      <c r="EO226" s="30"/>
      <c r="EP226" s="29"/>
      <c r="EQ226" s="30"/>
      <c r="ER226" s="29"/>
      <c r="ES226" s="30"/>
      <c r="ET226" s="29"/>
      <c r="EU226" s="30"/>
      <c r="EV226" s="29"/>
      <c r="EW226" s="30"/>
      <c r="EX226" s="29"/>
      <c r="EY226" s="30"/>
    </row>
    <row r="227" spans="1:155">
      <c r="A227" s="27"/>
      <c r="B227" s="29"/>
      <c r="C227" s="29"/>
      <c r="D227" s="29"/>
      <c r="E227" s="30"/>
      <c r="F227" s="29"/>
      <c r="G227" s="30"/>
      <c r="H227" s="29"/>
      <c r="I227" s="30"/>
      <c r="J227" s="29"/>
      <c r="K227" s="30"/>
      <c r="L227" s="29"/>
      <c r="M227" s="30"/>
      <c r="N227" s="29"/>
      <c r="O227" s="30"/>
      <c r="P227" s="29"/>
      <c r="Q227" s="30"/>
      <c r="R227" s="29"/>
      <c r="S227" s="30"/>
      <c r="T227" s="29"/>
      <c r="U227" s="30"/>
      <c r="V227" s="28"/>
      <c r="W227" s="30"/>
      <c r="X227" s="29"/>
      <c r="Y227" s="30"/>
      <c r="Z227" s="29"/>
      <c r="AA227" s="30"/>
      <c r="AB227" s="29"/>
      <c r="AC227" s="30"/>
      <c r="AD227" s="29"/>
      <c r="AE227" s="30"/>
      <c r="AF227" s="29"/>
      <c r="AG227" s="30"/>
      <c r="AH227" s="29"/>
      <c r="AI227" s="30"/>
      <c r="AJ227" s="29"/>
      <c r="AK227" s="30"/>
      <c r="AL227" s="29"/>
      <c r="AM227" s="30"/>
      <c r="AN227" s="29"/>
      <c r="AO227" s="30"/>
      <c r="AP227" s="29"/>
      <c r="AQ227" s="30"/>
      <c r="AR227" s="29"/>
      <c r="AS227" s="30"/>
      <c r="AT227" s="29"/>
      <c r="AU227" s="30"/>
      <c r="AV227" s="29"/>
      <c r="AW227" s="30"/>
      <c r="AX227" s="29"/>
      <c r="AY227" s="30"/>
      <c r="AZ227" s="29"/>
      <c r="BA227" s="30"/>
      <c r="BB227" s="29"/>
      <c r="BC227" s="30"/>
      <c r="BD227" s="29"/>
      <c r="BE227" s="30"/>
      <c r="BF227" s="29"/>
      <c r="BG227" s="30"/>
      <c r="BH227" s="29"/>
      <c r="BI227" s="30"/>
      <c r="BJ227" s="29"/>
      <c r="BK227" s="30"/>
      <c r="BL227" s="29"/>
      <c r="BM227" s="30"/>
      <c r="BN227" s="29"/>
      <c r="BO227" s="30"/>
      <c r="BP227" s="29"/>
      <c r="BQ227" s="30"/>
      <c r="BR227" s="29"/>
      <c r="BS227" s="30"/>
      <c r="BT227" s="29"/>
      <c r="BU227" s="30"/>
      <c r="BV227" s="29"/>
      <c r="BW227" s="30"/>
      <c r="BX227" s="29"/>
      <c r="BY227" s="30"/>
      <c r="BZ227" s="29"/>
      <c r="CA227" s="30"/>
      <c r="CB227" s="29"/>
      <c r="CC227" s="30"/>
      <c r="CD227" s="29"/>
      <c r="CE227" s="30"/>
      <c r="CF227" s="29"/>
      <c r="CG227" s="30"/>
      <c r="CH227" s="29"/>
      <c r="CI227" s="30"/>
      <c r="CJ227" s="29"/>
      <c r="CK227" s="30"/>
      <c r="CL227" s="29"/>
      <c r="CM227" s="30"/>
      <c r="CN227" s="29"/>
      <c r="CO227" s="30"/>
      <c r="CP227" s="29"/>
      <c r="CQ227" s="30"/>
      <c r="CR227" s="29"/>
      <c r="CS227" s="30"/>
      <c r="CT227" s="29"/>
      <c r="CU227" s="30"/>
      <c r="CV227" s="29"/>
      <c r="CW227" s="30"/>
      <c r="CX227" s="29"/>
      <c r="CY227" s="30"/>
      <c r="CZ227" s="28"/>
      <c r="DA227" s="30"/>
      <c r="DB227" s="29"/>
      <c r="DC227" s="30"/>
      <c r="DD227" s="29"/>
      <c r="DE227" s="30"/>
      <c r="DF227" s="29"/>
      <c r="DG227" s="30"/>
      <c r="DH227" s="29"/>
      <c r="DI227" s="30"/>
      <c r="DJ227" s="29"/>
      <c r="DK227" s="30"/>
      <c r="DL227" s="29"/>
      <c r="DM227" s="30"/>
      <c r="DN227" s="29"/>
      <c r="DO227" s="30"/>
      <c r="DP227" s="29"/>
      <c r="DQ227" s="30"/>
      <c r="DR227" s="29"/>
      <c r="DS227" s="30"/>
      <c r="DT227" s="29"/>
      <c r="DU227" s="30"/>
      <c r="DV227" s="29"/>
      <c r="DW227" s="30"/>
      <c r="DX227" s="29"/>
      <c r="DY227" s="30"/>
      <c r="DZ227" s="29"/>
      <c r="EA227" s="30"/>
      <c r="EB227" s="29"/>
      <c r="EC227" s="30"/>
      <c r="ED227" s="29"/>
      <c r="EE227" s="30"/>
      <c r="EF227" s="29"/>
      <c r="EG227" s="30"/>
      <c r="EH227" s="29"/>
      <c r="EI227" s="30"/>
      <c r="EJ227" s="29"/>
      <c r="EK227" s="30"/>
      <c r="EL227" s="29"/>
      <c r="EM227" s="30"/>
      <c r="EN227" s="29"/>
      <c r="EO227" s="30"/>
      <c r="EP227" s="29"/>
      <c r="EQ227" s="30"/>
      <c r="ER227" s="29"/>
      <c r="ES227" s="30"/>
      <c r="ET227" s="29"/>
      <c r="EU227" s="30"/>
      <c r="EV227" s="29"/>
      <c r="EW227" s="30"/>
      <c r="EX227" s="29"/>
      <c r="EY227" s="30"/>
    </row>
    <row r="228" spans="1:155">
      <c r="A228" s="27"/>
      <c r="B228" s="29"/>
      <c r="C228" s="29"/>
      <c r="D228" s="29"/>
      <c r="E228" s="30"/>
      <c r="F228" s="29"/>
      <c r="G228" s="30"/>
      <c r="H228" s="29"/>
      <c r="I228" s="30"/>
      <c r="J228" s="29"/>
      <c r="K228" s="30"/>
      <c r="L228" s="29"/>
      <c r="M228" s="30"/>
      <c r="N228" s="29"/>
      <c r="O228" s="30"/>
      <c r="P228" s="29"/>
      <c r="Q228" s="30"/>
      <c r="R228" s="29"/>
      <c r="S228" s="30"/>
      <c r="T228" s="29"/>
      <c r="U228" s="30"/>
      <c r="V228" s="28"/>
      <c r="W228" s="30"/>
      <c r="X228" s="29"/>
      <c r="Y228" s="30"/>
      <c r="Z228" s="29"/>
      <c r="AA228" s="30"/>
      <c r="AB228" s="29"/>
      <c r="AC228" s="30"/>
      <c r="AD228" s="29"/>
      <c r="AE228" s="30"/>
      <c r="AF228" s="29"/>
      <c r="AG228" s="30"/>
      <c r="AH228" s="29"/>
      <c r="AI228" s="30"/>
      <c r="AJ228" s="29"/>
      <c r="AK228" s="30"/>
      <c r="AL228" s="29"/>
      <c r="AM228" s="30"/>
      <c r="AN228" s="29"/>
      <c r="AO228" s="30"/>
      <c r="AP228" s="29"/>
      <c r="AQ228" s="30"/>
      <c r="AR228" s="29"/>
      <c r="AS228" s="30"/>
      <c r="AT228" s="29"/>
      <c r="AU228" s="30"/>
      <c r="AV228" s="29"/>
      <c r="AW228" s="30"/>
      <c r="AX228" s="29"/>
      <c r="AY228" s="30"/>
      <c r="AZ228" s="29"/>
      <c r="BA228" s="30"/>
      <c r="BB228" s="29"/>
      <c r="BC228" s="30"/>
      <c r="BD228" s="29"/>
      <c r="BE228" s="30"/>
      <c r="BF228" s="29"/>
      <c r="BG228" s="30"/>
      <c r="BH228" s="29"/>
      <c r="BI228" s="30"/>
      <c r="BJ228" s="29"/>
      <c r="BK228" s="30"/>
      <c r="BL228" s="29"/>
      <c r="BM228" s="30"/>
      <c r="BN228" s="29"/>
      <c r="BO228" s="30"/>
      <c r="BP228" s="29"/>
      <c r="BQ228" s="30"/>
      <c r="BR228" s="29"/>
      <c r="BS228" s="30"/>
      <c r="BT228" s="28"/>
      <c r="BU228" s="30"/>
      <c r="BV228" s="28"/>
      <c r="BW228" s="30"/>
      <c r="BX228" s="29"/>
      <c r="BY228" s="30"/>
      <c r="BZ228" s="29"/>
      <c r="CA228" s="30"/>
      <c r="CB228" s="29"/>
      <c r="CC228" s="30"/>
      <c r="CD228" s="29"/>
      <c r="CE228" s="30"/>
      <c r="CF228" s="29"/>
      <c r="CG228" s="30"/>
      <c r="CH228" s="28"/>
      <c r="CI228" s="30"/>
      <c r="CJ228" s="29"/>
      <c r="CK228" s="30"/>
      <c r="CL228" s="29"/>
      <c r="CM228" s="30"/>
      <c r="CN228" s="29"/>
      <c r="CO228" s="30"/>
      <c r="CP228" s="29"/>
      <c r="CQ228" s="30"/>
      <c r="CR228" s="29"/>
      <c r="CS228" s="30"/>
      <c r="CT228" s="29"/>
      <c r="CU228" s="30"/>
      <c r="CV228" s="29"/>
      <c r="CW228" s="30"/>
      <c r="CX228" s="29"/>
      <c r="CY228" s="30"/>
      <c r="CZ228" s="29"/>
      <c r="DA228" s="30"/>
      <c r="DB228" s="29"/>
      <c r="DC228" s="30"/>
      <c r="DD228" s="29"/>
      <c r="DE228" s="30"/>
      <c r="DF228" s="29"/>
      <c r="DG228" s="30"/>
      <c r="DH228" s="29"/>
      <c r="DI228" s="30"/>
      <c r="DJ228" s="29"/>
      <c r="DK228" s="30"/>
      <c r="DL228" s="29"/>
      <c r="DM228" s="30"/>
      <c r="DN228" s="29"/>
      <c r="DO228" s="30"/>
      <c r="DP228" s="29"/>
      <c r="DQ228" s="30"/>
      <c r="DR228" s="29"/>
      <c r="DS228" s="30"/>
      <c r="DT228" s="29"/>
      <c r="DU228" s="30"/>
      <c r="DV228" s="29"/>
      <c r="DW228" s="30"/>
      <c r="DX228" s="29"/>
      <c r="DY228" s="30"/>
      <c r="DZ228" s="29"/>
      <c r="EA228" s="30"/>
      <c r="EB228" s="29"/>
      <c r="EC228" s="30"/>
      <c r="ED228" s="29"/>
      <c r="EE228" s="30"/>
      <c r="EF228" s="29"/>
      <c r="EG228" s="30"/>
      <c r="EH228" s="29"/>
      <c r="EI228" s="30"/>
      <c r="EJ228" s="29"/>
      <c r="EK228" s="30"/>
      <c r="EL228" s="29"/>
      <c r="EM228" s="30"/>
      <c r="EN228" s="29"/>
      <c r="EO228" s="30"/>
      <c r="EP228" s="29"/>
      <c r="EQ228" s="30"/>
      <c r="ER228" s="29"/>
      <c r="ES228" s="30"/>
      <c r="ET228" s="29"/>
      <c r="EU228" s="30"/>
      <c r="EV228" s="29"/>
      <c r="EW228" s="30"/>
      <c r="EX228" s="29"/>
      <c r="EY228" s="30"/>
    </row>
    <row r="229" spans="1:155">
      <c r="A229" s="27"/>
      <c r="B229" s="29"/>
      <c r="C229" s="30"/>
      <c r="D229" s="29"/>
      <c r="E229" s="30"/>
      <c r="F229" s="29"/>
      <c r="G229" s="30"/>
      <c r="H229" s="29"/>
      <c r="I229" s="30"/>
      <c r="J229" s="29"/>
      <c r="K229" s="30"/>
      <c r="L229" s="29"/>
      <c r="M229" s="30"/>
      <c r="N229" s="29"/>
      <c r="O229" s="30"/>
      <c r="P229" s="29"/>
      <c r="Q229" s="30"/>
      <c r="R229" s="29"/>
      <c r="S229" s="30"/>
      <c r="T229" s="29"/>
      <c r="U229" s="30"/>
      <c r="V229" s="28"/>
      <c r="W229" s="30"/>
      <c r="X229" s="29"/>
      <c r="Y229" s="30"/>
      <c r="Z229" s="29"/>
      <c r="AA229" s="30"/>
      <c r="AB229" s="29"/>
      <c r="AC229" s="30"/>
      <c r="AD229" s="29"/>
      <c r="AE229" s="30"/>
      <c r="AF229" s="29"/>
      <c r="AG229" s="30"/>
      <c r="AH229" s="29"/>
      <c r="AI229" s="30"/>
      <c r="AJ229" s="29"/>
      <c r="AK229" s="30"/>
      <c r="AL229" s="29"/>
      <c r="AM229" s="30"/>
      <c r="AN229" s="29"/>
      <c r="AO229" s="30"/>
      <c r="AP229" s="29"/>
      <c r="AQ229" s="30"/>
      <c r="AR229" s="29"/>
      <c r="AS229" s="30"/>
      <c r="AT229" s="29"/>
      <c r="AU229" s="30"/>
      <c r="AV229" s="29"/>
      <c r="AW229" s="30"/>
      <c r="AX229" s="29"/>
      <c r="AY229" s="30"/>
      <c r="AZ229" s="29"/>
      <c r="BA229" s="30"/>
      <c r="BB229" s="29"/>
      <c r="BC229" s="30"/>
      <c r="BD229" s="29"/>
      <c r="BE229" s="30"/>
      <c r="BF229" s="29"/>
      <c r="BG229" s="30"/>
      <c r="BH229" s="29"/>
      <c r="BI229" s="30"/>
      <c r="BJ229" s="29"/>
      <c r="BK229" s="30"/>
      <c r="BL229" s="29"/>
      <c r="BM229" s="30"/>
      <c r="BN229" s="29"/>
      <c r="BO229" s="30"/>
      <c r="BP229" s="29"/>
      <c r="BQ229" s="30"/>
      <c r="BR229" s="29"/>
      <c r="BS229" s="30"/>
      <c r="BT229" s="29"/>
      <c r="BU229" s="30"/>
      <c r="BV229" s="29"/>
      <c r="BW229" s="30"/>
      <c r="BX229" s="29"/>
      <c r="BY229" s="30"/>
      <c r="BZ229" s="29"/>
      <c r="CA229" s="30"/>
      <c r="CB229" s="29"/>
      <c r="CC229" s="30"/>
      <c r="CD229" s="29"/>
      <c r="CE229" s="30"/>
      <c r="CF229" s="29"/>
      <c r="CG229" s="30"/>
      <c r="CH229" s="29"/>
      <c r="CI229" s="30"/>
      <c r="CJ229" s="29"/>
      <c r="CK229" s="30"/>
      <c r="CL229" s="29"/>
      <c r="CM229" s="30"/>
      <c r="CN229" s="29"/>
      <c r="CO229" s="30"/>
      <c r="CP229" s="29"/>
      <c r="CQ229" s="30"/>
      <c r="CR229" s="29"/>
      <c r="CS229" s="30"/>
      <c r="CT229" s="29"/>
      <c r="CU229" s="30"/>
      <c r="CV229" s="29"/>
      <c r="CW229" s="30"/>
      <c r="CX229" s="29"/>
      <c r="CY229" s="30"/>
      <c r="CZ229" s="29"/>
      <c r="DA229" s="30"/>
      <c r="DB229" s="29"/>
      <c r="DC229" s="30"/>
      <c r="DD229" s="29"/>
      <c r="DE229" s="30"/>
      <c r="DF229" s="29"/>
      <c r="DG229" s="30"/>
      <c r="DH229" s="29"/>
      <c r="DI229" s="30"/>
      <c r="DJ229" s="29"/>
      <c r="DK229" s="30"/>
      <c r="DL229" s="29"/>
      <c r="DM229" s="30"/>
      <c r="DN229" s="29"/>
      <c r="DO229" s="30"/>
      <c r="DP229" s="29"/>
      <c r="DQ229" s="30"/>
      <c r="DR229" s="29"/>
      <c r="DS229" s="30"/>
      <c r="DT229" s="29"/>
      <c r="DU229" s="30"/>
      <c r="DV229" s="29"/>
      <c r="DW229" s="30"/>
      <c r="DX229" s="29"/>
      <c r="DY229" s="30"/>
      <c r="DZ229" s="29"/>
      <c r="EA229" s="30"/>
      <c r="EB229" s="29"/>
      <c r="EC229" s="30"/>
      <c r="ED229" s="29"/>
      <c r="EE229" s="30"/>
      <c r="EF229" s="29"/>
      <c r="EG229" s="30"/>
      <c r="EH229" s="29"/>
      <c r="EI229" s="30"/>
      <c r="EJ229" s="29"/>
      <c r="EK229" s="30"/>
      <c r="EL229" s="29"/>
      <c r="EM229" s="30"/>
      <c r="EN229" s="29"/>
      <c r="EO229" s="30"/>
      <c r="EP229" s="29"/>
      <c r="EQ229" s="30"/>
      <c r="ER229" s="29"/>
      <c r="ES229" s="30"/>
      <c r="ET229" s="29"/>
      <c r="EU229" s="30"/>
      <c r="EV229" s="29"/>
      <c r="EW229" s="30"/>
      <c r="EX229" s="29"/>
      <c r="EY229" s="30"/>
    </row>
    <row r="230" spans="1:155">
      <c r="A230" s="27"/>
      <c r="B230" s="29"/>
      <c r="C230" s="30"/>
      <c r="D230" s="29"/>
      <c r="E230" s="30"/>
      <c r="F230" s="29"/>
      <c r="G230" s="30"/>
      <c r="H230" s="29"/>
      <c r="I230" s="30"/>
      <c r="J230" s="29"/>
      <c r="K230" s="30"/>
      <c r="L230" s="29"/>
      <c r="M230" s="30"/>
      <c r="N230" s="29"/>
      <c r="O230" s="30"/>
      <c r="P230" s="28"/>
      <c r="Q230" s="30"/>
      <c r="R230" s="29"/>
      <c r="S230" s="30"/>
      <c r="T230" s="29"/>
      <c r="U230" s="30"/>
      <c r="V230" s="28"/>
      <c r="W230" s="30"/>
      <c r="X230" s="29"/>
      <c r="Y230" s="30"/>
      <c r="Z230" s="29"/>
      <c r="AA230" s="30"/>
      <c r="AB230" s="29"/>
      <c r="AC230" s="30"/>
      <c r="AD230" s="29"/>
      <c r="AE230" s="30"/>
      <c r="AF230" s="29"/>
      <c r="AG230" s="30"/>
      <c r="AH230" s="29"/>
      <c r="AI230" s="30"/>
      <c r="AJ230" s="29"/>
      <c r="AK230" s="30"/>
      <c r="AL230" s="29"/>
      <c r="AM230" s="30"/>
      <c r="AN230" s="29"/>
      <c r="AO230" s="30"/>
      <c r="AP230" s="29"/>
      <c r="AQ230" s="30"/>
      <c r="AR230" s="29"/>
      <c r="AS230" s="30"/>
      <c r="AT230" s="29"/>
      <c r="AU230" s="30"/>
      <c r="AV230" s="29"/>
      <c r="AW230" s="30"/>
      <c r="AX230" s="29"/>
      <c r="AY230" s="30"/>
      <c r="AZ230" s="29"/>
      <c r="BA230" s="30"/>
      <c r="BB230" s="29"/>
      <c r="BC230" s="30"/>
      <c r="BD230" s="29"/>
      <c r="BE230" s="30"/>
      <c r="BF230" s="29"/>
      <c r="BG230" s="30"/>
      <c r="BH230" s="29"/>
      <c r="BI230" s="30"/>
      <c r="BJ230" s="29"/>
      <c r="BK230" s="30"/>
      <c r="BL230" s="29"/>
      <c r="BM230" s="30"/>
      <c r="BN230" s="29"/>
      <c r="BO230" s="30"/>
      <c r="BP230" s="29"/>
      <c r="BQ230" s="30"/>
      <c r="BR230" s="29"/>
      <c r="BS230" s="30"/>
      <c r="BT230" s="29"/>
      <c r="BU230" s="30"/>
      <c r="BV230" s="29"/>
      <c r="BW230" s="30"/>
      <c r="BX230" s="29"/>
      <c r="BY230" s="30"/>
      <c r="BZ230" s="29"/>
      <c r="CA230" s="30"/>
      <c r="CB230" s="29"/>
      <c r="CC230" s="30"/>
      <c r="CD230" s="29"/>
      <c r="CE230" s="30"/>
      <c r="CF230" s="29"/>
      <c r="CG230" s="30"/>
      <c r="CH230" s="29"/>
      <c r="CI230" s="30"/>
      <c r="CJ230" s="29"/>
      <c r="CK230" s="30"/>
      <c r="CL230" s="29"/>
      <c r="CM230" s="30"/>
      <c r="CN230" s="28"/>
      <c r="CO230" s="30"/>
      <c r="CP230" s="29"/>
      <c r="CQ230" s="30"/>
      <c r="CR230" s="29"/>
      <c r="CS230" s="30"/>
      <c r="CT230" s="29"/>
      <c r="CU230" s="30"/>
      <c r="CV230" s="29"/>
      <c r="CW230" s="30"/>
      <c r="CX230" s="29"/>
      <c r="CY230" s="30"/>
      <c r="CZ230" s="29"/>
      <c r="DA230" s="30"/>
      <c r="DB230" s="29"/>
      <c r="DC230" s="30"/>
      <c r="DD230" s="28"/>
      <c r="DE230" s="30"/>
      <c r="DF230" s="29"/>
      <c r="DG230" s="30"/>
      <c r="DH230" s="29"/>
      <c r="DI230" s="30"/>
      <c r="DJ230" s="29"/>
      <c r="DK230" s="30"/>
      <c r="DL230" s="29"/>
      <c r="DM230" s="30"/>
      <c r="DN230" s="29"/>
      <c r="DO230" s="30"/>
      <c r="DP230" s="29"/>
      <c r="DQ230" s="30"/>
      <c r="DR230" s="29"/>
      <c r="DS230" s="30"/>
      <c r="DT230" s="29"/>
      <c r="DU230" s="30"/>
      <c r="DV230" s="29"/>
      <c r="DW230" s="30"/>
      <c r="DX230" s="29"/>
      <c r="DY230" s="30"/>
      <c r="DZ230" s="29"/>
      <c r="EA230" s="30"/>
      <c r="EB230" s="29"/>
      <c r="EC230" s="30"/>
      <c r="ED230" s="29"/>
      <c r="EE230" s="30"/>
      <c r="EF230" s="29"/>
      <c r="EG230" s="30"/>
      <c r="EH230" s="29"/>
      <c r="EI230" s="30"/>
      <c r="EJ230" s="29"/>
      <c r="EK230" s="30"/>
      <c r="EL230" s="29"/>
      <c r="EM230" s="30"/>
      <c r="EN230" s="29"/>
      <c r="EO230" s="30"/>
      <c r="EP230" s="29"/>
      <c r="EQ230" s="30"/>
      <c r="ER230" s="29"/>
      <c r="ES230" s="30"/>
      <c r="ET230" s="28"/>
      <c r="EU230" s="30"/>
      <c r="EV230" s="29"/>
      <c r="EW230" s="30"/>
      <c r="EX230" s="29"/>
      <c r="EY230" s="30"/>
    </row>
    <row r="231" spans="1:155">
      <c r="A231" s="27"/>
      <c r="B231" s="29"/>
      <c r="C231" s="30"/>
      <c r="D231" s="29"/>
      <c r="E231" s="30"/>
      <c r="F231" s="29"/>
      <c r="G231" s="30"/>
      <c r="H231" s="29"/>
      <c r="I231" s="30"/>
      <c r="J231" s="29"/>
      <c r="K231" s="30"/>
      <c r="L231" s="29"/>
      <c r="M231" s="30"/>
      <c r="N231" s="29"/>
      <c r="O231" s="30"/>
      <c r="P231" s="29"/>
      <c r="Q231" s="30"/>
      <c r="R231" s="29"/>
      <c r="S231" s="30"/>
      <c r="T231" s="29"/>
      <c r="U231" s="30"/>
      <c r="V231" s="28"/>
      <c r="W231" s="30"/>
      <c r="X231" s="29"/>
      <c r="Y231" s="30"/>
      <c r="Z231" s="29"/>
      <c r="AA231" s="30"/>
      <c r="AB231" s="29"/>
      <c r="AC231" s="30"/>
      <c r="AD231" s="29"/>
      <c r="AE231" s="30"/>
      <c r="AF231" s="29"/>
      <c r="AG231" s="30"/>
      <c r="AH231" s="29"/>
      <c r="AI231" s="30"/>
      <c r="AJ231" s="29"/>
      <c r="AK231" s="30"/>
      <c r="AL231" s="29"/>
      <c r="AM231" s="30"/>
      <c r="AN231" s="29"/>
      <c r="AO231" s="30"/>
      <c r="AP231" s="29"/>
      <c r="AQ231" s="30"/>
      <c r="AR231" s="29"/>
      <c r="AS231" s="30"/>
      <c r="AT231" s="29"/>
      <c r="AU231" s="30"/>
      <c r="AV231" s="29"/>
      <c r="AW231" s="30"/>
      <c r="AX231" s="29"/>
      <c r="AY231" s="30"/>
      <c r="AZ231" s="29"/>
      <c r="BA231" s="30"/>
      <c r="BB231" s="29"/>
      <c r="BC231" s="30"/>
      <c r="BD231" s="29"/>
      <c r="BE231" s="30"/>
      <c r="BF231" s="29"/>
      <c r="BG231" s="30"/>
      <c r="BH231" s="29"/>
      <c r="BI231" s="30"/>
      <c r="BJ231" s="29"/>
      <c r="BK231" s="30"/>
      <c r="BL231" s="29"/>
      <c r="BM231" s="30"/>
      <c r="BN231" s="29"/>
      <c r="BO231" s="30"/>
      <c r="BP231" s="29"/>
      <c r="BQ231" s="30"/>
      <c r="BR231" s="29"/>
      <c r="BS231" s="30"/>
      <c r="BT231" s="29"/>
      <c r="BU231" s="30"/>
      <c r="BV231" s="29"/>
      <c r="BW231" s="30"/>
      <c r="BX231" s="29"/>
      <c r="BY231" s="30"/>
      <c r="BZ231" s="29"/>
      <c r="CA231" s="30"/>
      <c r="CB231" s="28"/>
      <c r="CC231" s="30"/>
      <c r="CD231" s="29"/>
      <c r="CE231" s="30"/>
      <c r="CF231" s="29"/>
      <c r="CG231" s="30"/>
      <c r="CH231" s="29"/>
      <c r="CI231" s="30"/>
      <c r="CJ231" s="29"/>
      <c r="CK231" s="30"/>
      <c r="CL231" s="29"/>
      <c r="CM231" s="30"/>
      <c r="CN231" s="29"/>
      <c r="CO231" s="30"/>
      <c r="CP231" s="29"/>
      <c r="CQ231" s="30"/>
      <c r="CR231" s="29"/>
      <c r="CS231" s="30"/>
      <c r="CT231" s="29"/>
      <c r="CU231" s="30"/>
      <c r="CV231" s="29"/>
      <c r="CW231" s="30"/>
      <c r="CX231" s="29"/>
      <c r="CY231" s="30"/>
      <c r="CZ231" s="29"/>
      <c r="DA231" s="30"/>
      <c r="DB231" s="29"/>
      <c r="DC231" s="30"/>
      <c r="DD231" s="29"/>
      <c r="DE231" s="30"/>
      <c r="DF231" s="29"/>
      <c r="DG231" s="30"/>
      <c r="DH231" s="29"/>
      <c r="DI231" s="30"/>
      <c r="DJ231" s="29"/>
      <c r="DK231" s="30"/>
      <c r="DL231" s="29"/>
      <c r="DM231" s="30"/>
      <c r="DN231" s="29"/>
      <c r="DO231" s="30"/>
      <c r="DP231" s="29"/>
      <c r="DQ231" s="30"/>
      <c r="DR231" s="29"/>
      <c r="DS231" s="30"/>
      <c r="DT231" s="29"/>
      <c r="DU231" s="30"/>
      <c r="DV231" s="29"/>
      <c r="DW231" s="30"/>
      <c r="DX231" s="29"/>
      <c r="DY231" s="30"/>
      <c r="DZ231" s="29"/>
      <c r="EA231" s="30"/>
      <c r="EB231" s="29"/>
      <c r="EC231" s="30"/>
      <c r="ED231" s="29"/>
      <c r="EE231" s="30"/>
      <c r="EF231" s="29"/>
      <c r="EG231" s="30"/>
      <c r="EH231" s="29"/>
      <c r="EI231" s="30"/>
      <c r="EJ231" s="29"/>
      <c r="EK231" s="30"/>
      <c r="EL231" s="29"/>
      <c r="EM231" s="30"/>
      <c r="EN231" s="29"/>
      <c r="EO231" s="30"/>
      <c r="EP231" s="29"/>
      <c r="EQ231" s="30"/>
      <c r="ER231" s="29"/>
      <c r="ES231" s="30"/>
      <c r="ET231" s="29"/>
      <c r="EU231" s="30"/>
      <c r="EV231" s="29"/>
      <c r="EW231" s="30"/>
      <c r="EX231" s="29"/>
      <c r="EY231" s="30"/>
    </row>
    <row r="232" spans="1:155">
      <c r="A232" s="27"/>
      <c r="B232" s="29"/>
      <c r="C232" s="30"/>
      <c r="D232" s="29"/>
      <c r="E232" s="30"/>
      <c r="F232" s="29"/>
      <c r="G232" s="30"/>
      <c r="H232" s="29"/>
      <c r="I232" s="30"/>
      <c r="J232" s="29"/>
      <c r="K232" s="30"/>
      <c r="L232" s="29"/>
      <c r="M232" s="30"/>
      <c r="N232" s="29"/>
      <c r="O232" s="30"/>
      <c r="P232" s="29"/>
      <c r="Q232" s="30"/>
      <c r="R232" s="29"/>
      <c r="S232" s="30"/>
      <c r="T232" s="29"/>
      <c r="U232" s="30"/>
      <c r="V232" s="28"/>
      <c r="W232" s="30"/>
      <c r="X232" s="29"/>
      <c r="Y232" s="30"/>
      <c r="Z232" s="29"/>
      <c r="AA232" s="30"/>
      <c r="AB232" s="29"/>
      <c r="AC232" s="30"/>
      <c r="AD232" s="29"/>
      <c r="AE232" s="30"/>
      <c r="AF232" s="29"/>
      <c r="AG232" s="30"/>
      <c r="AH232" s="29"/>
      <c r="AI232" s="30"/>
      <c r="AJ232" s="29"/>
      <c r="AK232" s="30"/>
      <c r="AL232" s="29"/>
      <c r="AM232" s="30"/>
      <c r="AN232" s="29"/>
      <c r="AO232" s="30"/>
      <c r="AP232" s="29"/>
      <c r="AQ232" s="30"/>
      <c r="AR232" s="29"/>
      <c r="AS232" s="30"/>
      <c r="AT232" s="29"/>
      <c r="AU232" s="30"/>
      <c r="AV232" s="29"/>
      <c r="AW232" s="30"/>
      <c r="AX232" s="29"/>
      <c r="AY232" s="30"/>
      <c r="AZ232" s="29"/>
      <c r="BA232" s="30"/>
      <c r="BB232" s="29"/>
      <c r="BC232" s="30"/>
      <c r="BD232" s="29"/>
      <c r="BE232" s="30"/>
      <c r="BF232" s="29"/>
      <c r="BG232" s="30"/>
      <c r="BH232" s="29"/>
      <c r="BI232" s="30"/>
      <c r="BJ232" s="29"/>
      <c r="BK232" s="30"/>
      <c r="BL232" s="29"/>
      <c r="BM232" s="30"/>
      <c r="BN232" s="29"/>
      <c r="BO232" s="30"/>
      <c r="BP232" s="29"/>
      <c r="BQ232" s="30"/>
      <c r="BR232" s="29"/>
      <c r="BS232" s="30"/>
      <c r="BT232" s="29"/>
      <c r="BU232" s="30"/>
      <c r="BV232" s="29"/>
      <c r="BW232" s="30"/>
      <c r="BX232" s="29"/>
      <c r="BY232" s="30"/>
      <c r="BZ232" s="29"/>
      <c r="CA232" s="30"/>
      <c r="CB232" s="28"/>
      <c r="CC232" s="30"/>
      <c r="CD232" s="29"/>
      <c r="CE232" s="30"/>
      <c r="CF232" s="29"/>
      <c r="CG232" s="30"/>
      <c r="CH232" s="28"/>
      <c r="CI232" s="30"/>
      <c r="CJ232" s="29"/>
      <c r="CK232" s="30"/>
      <c r="CL232" s="29"/>
      <c r="CM232" s="30"/>
      <c r="CN232" s="29"/>
      <c r="CO232" s="30"/>
      <c r="CP232" s="29"/>
      <c r="CQ232" s="30"/>
      <c r="CR232" s="29"/>
      <c r="CS232" s="30"/>
      <c r="CT232" s="29"/>
      <c r="CU232" s="30"/>
      <c r="CV232" s="29"/>
      <c r="CW232" s="30"/>
      <c r="CX232" s="29"/>
      <c r="CY232" s="30"/>
      <c r="CZ232" s="29"/>
      <c r="DA232" s="30"/>
      <c r="DB232" s="29"/>
      <c r="DC232" s="30"/>
      <c r="DD232" s="29"/>
      <c r="DE232" s="30"/>
      <c r="DF232" s="29"/>
      <c r="DG232" s="30"/>
      <c r="DH232" s="29"/>
      <c r="DI232" s="30"/>
      <c r="DJ232" s="29"/>
      <c r="DK232" s="30"/>
      <c r="DL232" s="29"/>
      <c r="DM232" s="30"/>
      <c r="DN232" s="29"/>
      <c r="DO232" s="30"/>
      <c r="DP232" s="29"/>
      <c r="DQ232" s="30"/>
      <c r="DR232" s="29"/>
      <c r="DS232" s="30"/>
      <c r="DT232" s="29"/>
      <c r="DU232" s="30"/>
      <c r="DV232" s="29"/>
      <c r="DW232" s="30"/>
      <c r="DX232" s="29"/>
      <c r="DY232" s="30"/>
      <c r="DZ232" s="29"/>
      <c r="EA232" s="30"/>
      <c r="EB232" s="29"/>
      <c r="EC232" s="30"/>
      <c r="ED232" s="29"/>
      <c r="EE232" s="30"/>
      <c r="EF232" s="29"/>
      <c r="EG232" s="30"/>
      <c r="EH232" s="29"/>
      <c r="EI232" s="30"/>
      <c r="EJ232" s="29"/>
      <c r="EK232" s="30"/>
      <c r="EL232" s="29"/>
      <c r="EM232" s="30"/>
      <c r="EN232" s="29"/>
      <c r="EO232" s="30"/>
      <c r="EP232" s="29"/>
      <c r="EQ232" s="30"/>
      <c r="ER232" s="29"/>
      <c r="ES232" s="30"/>
      <c r="ET232" s="28"/>
      <c r="EU232" s="30"/>
      <c r="EV232" s="29"/>
      <c r="EW232" s="30"/>
      <c r="EX232" s="29"/>
      <c r="EY232" s="30"/>
    </row>
    <row r="233" spans="1:155">
      <c r="A233" s="27"/>
      <c r="B233" s="29"/>
      <c r="C233" s="30"/>
      <c r="D233" s="29"/>
      <c r="E233" s="30"/>
      <c r="F233" s="29"/>
      <c r="G233" s="30"/>
      <c r="H233" s="29"/>
      <c r="I233" s="30"/>
      <c r="J233" s="29"/>
      <c r="K233" s="30"/>
      <c r="L233" s="29"/>
      <c r="M233" s="30"/>
      <c r="N233" s="29"/>
      <c r="O233" s="30"/>
      <c r="P233" s="29"/>
      <c r="Q233" s="30"/>
      <c r="R233" s="29"/>
      <c r="S233" s="30"/>
      <c r="T233" s="29"/>
      <c r="U233" s="30"/>
      <c r="V233" s="28"/>
      <c r="W233" s="30"/>
      <c r="X233" s="29"/>
      <c r="Y233" s="30"/>
      <c r="Z233" s="29"/>
      <c r="AA233" s="30"/>
      <c r="AB233" s="29"/>
      <c r="AC233" s="30"/>
      <c r="AD233" s="29"/>
      <c r="AE233" s="30"/>
      <c r="AF233" s="29"/>
      <c r="AG233" s="30"/>
      <c r="AH233" s="29"/>
      <c r="AI233" s="30"/>
      <c r="AJ233" s="29"/>
      <c r="AK233" s="30"/>
      <c r="AL233" s="29"/>
      <c r="AM233" s="30"/>
      <c r="AN233" s="29"/>
      <c r="AO233" s="30"/>
      <c r="AP233" s="29"/>
      <c r="AQ233" s="30"/>
      <c r="AR233" s="29"/>
      <c r="AS233" s="30"/>
      <c r="AT233" s="29"/>
      <c r="AU233" s="30"/>
      <c r="AV233" s="29"/>
      <c r="AW233" s="30"/>
      <c r="AX233" s="29"/>
      <c r="AY233" s="30"/>
      <c r="AZ233" s="29"/>
      <c r="BA233" s="30"/>
      <c r="BB233" s="29"/>
      <c r="BC233" s="30"/>
      <c r="BD233" s="29"/>
      <c r="BE233" s="30"/>
      <c r="BF233" s="29"/>
      <c r="BG233" s="30"/>
      <c r="BH233" s="29"/>
      <c r="BI233" s="30"/>
      <c r="BJ233" s="29"/>
      <c r="BK233" s="30"/>
      <c r="BL233" s="29"/>
      <c r="BM233" s="30"/>
      <c r="BN233" s="29"/>
      <c r="BO233" s="30"/>
      <c r="BP233" s="29"/>
      <c r="BQ233" s="30"/>
      <c r="BR233" s="29"/>
      <c r="BS233" s="30"/>
      <c r="BT233" s="29"/>
      <c r="BU233" s="30"/>
      <c r="BV233" s="29"/>
      <c r="BW233" s="30"/>
      <c r="BX233" s="28"/>
      <c r="BY233" s="30"/>
      <c r="BZ233" s="29"/>
      <c r="CA233" s="30"/>
      <c r="CB233" s="28"/>
      <c r="CC233" s="30"/>
      <c r="CD233" s="29"/>
      <c r="CE233" s="30"/>
      <c r="CF233" s="29"/>
      <c r="CG233" s="30"/>
      <c r="CH233" s="29"/>
      <c r="CI233" s="30"/>
      <c r="CJ233" s="29"/>
      <c r="CK233" s="30"/>
      <c r="CL233" s="29"/>
      <c r="CM233" s="30"/>
      <c r="CN233" s="29"/>
      <c r="CO233" s="30"/>
      <c r="CP233" s="29"/>
      <c r="CQ233" s="30"/>
      <c r="CR233" s="29"/>
      <c r="CS233" s="30"/>
      <c r="CT233" s="29"/>
      <c r="CU233" s="30"/>
      <c r="CV233" s="29"/>
      <c r="CW233" s="30"/>
      <c r="CX233" s="29"/>
      <c r="CY233" s="30"/>
      <c r="CZ233" s="29"/>
      <c r="DA233" s="30"/>
      <c r="DB233" s="29"/>
      <c r="DC233" s="30"/>
      <c r="DD233" s="29"/>
      <c r="DE233" s="30"/>
      <c r="DF233" s="29"/>
      <c r="DG233" s="30"/>
      <c r="DH233" s="29"/>
      <c r="DI233" s="30"/>
      <c r="DJ233" s="29"/>
      <c r="DK233" s="30"/>
      <c r="DL233" s="29"/>
      <c r="DM233" s="30"/>
      <c r="DN233" s="29"/>
      <c r="DO233" s="30"/>
      <c r="DP233" s="29"/>
      <c r="DQ233" s="30"/>
      <c r="DR233" s="29"/>
      <c r="DS233" s="30"/>
      <c r="DT233" s="29"/>
      <c r="DU233" s="30"/>
      <c r="DV233" s="29"/>
      <c r="DW233" s="30"/>
      <c r="DX233" s="29"/>
      <c r="DY233" s="30"/>
      <c r="DZ233" s="29"/>
      <c r="EA233" s="30"/>
      <c r="EB233" s="29"/>
      <c r="EC233" s="30"/>
      <c r="ED233" s="29"/>
      <c r="EE233" s="30"/>
      <c r="EF233" s="29"/>
      <c r="EG233" s="30"/>
      <c r="EH233" s="29"/>
      <c r="EI233" s="30"/>
      <c r="EJ233" s="29"/>
      <c r="EK233" s="30"/>
      <c r="EL233" s="29"/>
      <c r="EM233" s="30"/>
      <c r="EN233" s="29"/>
      <c r="EO233" s="30"/>
      <c r="EP233" s="29"/>
      <c r="EQ233" s="30"/>
      <c r="ER233" s="29"/>
      <c r="ES233" s="30"/>
      <c r="ET233" s="29"/>
      <c r="EU233" s="30"/>
      <c r="EV233" s="29"/>
      <c r="EW233" s="30"/>
      <c r="EX233" s="29"/>
      <c r="EY233" s="30"/>
    </row>
    <row r="234" spans="1:155">
      <c r="A234" s="27"/>
      <c r="B234" s="29"/>
      <c r="C234" s="30"/>
      <c r="D234" s="29"/>
      <c r="E234" s="30"/>
      <c r="F234" s="29"/>
      <c r="G234" s="30"/>
      <c r="H234" s="29"/>
      <c r="I234" s="30"/>
      <c r="J234" s="29"/>
      <c r="K234" s="30"/>
      <c r="L234" s="29"/>
      <c r="M234" s="30"/>
      <c r="N234" s="29"/>
      <c r="O234" s="30"/>
      <c r="P234" s="29"/>
      <c r="Q234" s="30"/>
      <c r="R234" s="29"/>
      <c r="S234" s="30"/>
      <c r="T234" s="29"/>
      <c r="U234" s="30"/>
      <c r="V234" s="28"/>
      <c r="W234" s="30"/>
      <c r="X234" s="29"/>
      <c r="Y234" s="30"/>
      <c r="Z234" s="29"/>
      <c r="AA234" s="30"/>
      <c r="AB234" s="29"/>
      <c r="AC234" s="30"/>
      <c r="AD234" s="29"/>
      <c r="AE234" s="30"/>
      <c r="AF234" s="29"/>
      <c r="AG234" s="30"/>
      <c r="AH234" s="29"/>
      <c r="AI234" s="30"/>
      <c r="AJ234" s="29"/>
      <c r="AK234" s="30"/>
      <c r="AL234" s="29"/>
      <c r="AM234" s="30"/>
      <c r="AN234" s="29"/>
      <c r="AO234" s="30"/>
      <c r="AP234" s="29"/>
      <c r="AQ234" s="30"/>
      <c r="AR234" s="29"/>
      <c r="AS234" s="30"/>
      <c r="AT234" s="29"/>
      <c r="AU234" s="30"/>
      <c r="AV234" s="29"/>
      <c r="AW234" s="30"/>
      <c r="AX234" s="29"/>
      <c r="AY234" s="30"/>
      <c r="AZ234" s="29"/>
      <c r="BA234" s="30"/>
      <c r="BB234" s="29"/>
      <c r="BC234" s="30"/>
      <c r="BD234" s="29"/>
      <c r="BE234" s="30"/>
      <c r="BF234" s="29"/>
      <c r="BG234" s="30"/>
      <c r="BH234" s="29"/>
      <c r="BI234" s="30"/>
      <c r="BJ234" s="29"/>
      <c r="BK234" s="30"/>
      <c r="BL234" s="29"/>
      <c r="BM234" s="30"/>
      <c r="BN234" s="29"/>
      <c r="BO234" s="30"/>
      <c r="BP234" s="29"/>
      <c r="BQ234" s="30"/>
      <c r="BR234" s="29"/>
      <c r="BS234" s="30"/>
      <c r="BT234" s="29"/>
      <c r="BU234" s="30"/>
      <c r="BV234" s="29"/>
      <c r="BW234" s="30"/>
      <c r="BX234" s="29"/>
      <c r="BY234" s="30"/>
      <c r="BZ234" s="29"/>
      <c r="CA234" s="30"/>
      <c r="CB234" s="29"/>
      <c r="CC234" s="30"/>
      <c r="CD234" s="29"/>
      <c r="CE234" s="30"/>
      <c r="CF234" s="29"/>
      <c r="CG234" s="30"/>
      <c r="CH234" s="29"/>
      <c r="CI234" s="30"/>
      <c r="CJ234" s="29"/>
      <c r="CK234" s="30"/>
      <c r="CL234" s="29"/>
      <c r="CM234" s="30"/>
      <c r="CN234" s="29"/>
      <c r="CO234" s="30"/>
      <c r="CP234" s="29"/>
      <c r="CQ234" s="30"/>
      <c r="CR234" s="29"/>
      <c r="CS234" s="30"/>
      <c r="CT234" s="29"/>
      <c r="CU234" s="30"/>
      <c r="CV234" s="29"/>
      <c r="CW234" s="30"/>
      <c r="CX234" s="29"/>
      <c r="CY234" s="30"/>
      <c r="CZ234" s="29"/>
      <c r="DA234" s="30"/>
      <c r="DB234" s="29"/>
      <c r="DC234" s="30"/>
      <c r="DD234" s="29"/>
      <c r="DE234" s="30"/>
      <c r="DF234" s="29"/>
      <c r="DG234" s="30"/>
      <c r="DH234" s="29"/>
      <c r="DI234" s="30"/>
      <c r="DJ234" s="29"/>
      <c r="DK234" s="30"/>
      <c r="DL234" s="29"/>
      <c r="DM234" s="30"/>
      <c r="DN234" s="29"/>
      <c r="DO234" s="30"/>
      <c r="DP234" s="29"/>
      <c r="DQ234" s="30"/>
      <c r="DR234" s="29"/>
      <c r="DS234" s="30"/>
      <c r="DT234" s="29"/>
      <c r="DU234" s="30"/>
      <c r="DV234" s="29"/>
      <c r="DW234" s="30"/>
      <c r="DX234" s="29"/>
      <c r="DY234" s="30"/>
      <c r="DZ234" s="29"/>
      <c r="EA234" s="30"/>
      <c r="EB234" s="29"/>
      <c r="EC234" s="30"/>
      <c r="ED234" s="29"/>
      <c r="EE234" s="30"/>
      <c r="EF234" s="29"/>
      <c r="EG234" s="30"/>
      <c r="EH234" s="29"/>
      <c r="EI234" s="30"/>
      <c r="EJ234" s="29"/>
      <c r="EK234" s="30"/>
      <c r="EL234" s="29"/>
      <c r="EM234" s="30"/>
      <c r="EN234" s="29"/>
      <c r="EO234" s="30"/>
      <c r="EP234" s="29"/>
      <c r="EQ234" s="30"/>
      <c r="ER234" s="29"/>
      <c r="ES234" s="30"/>
      <c r="ET234" s="29"/>
      <c r="EU234" s="30"/>
      <c r="EV234" s="29"/>
      <c r="EW234" s="30"/>
      <c r="EX234" s="29"/>
      <c r="EY234" s="30"/>
    </row>
    <row r="235" spans="1:155">
      <c r="A235" s="27"/>
      <c r="B235" s="29"/>
      <c r="C235" s="30"/>
      <c r="D235" s="29"/>
      <c r="E235" s="30"/>
      <c r="F235" s="29"/>
      <c r="G235" s="30"/>
      <c r="H235" s="29"/>
      <c r="I235" s="30"/>
      <c r="J235" s="29"/>
      <c r="K235" s="30"/>
      <c r="L235" s="29"/>
      <c r="M235" s="30"/>
      <c r="N235" s="29"/>
      <c r="O235" s="30"/>
      <c r="P235" s="29"/>
      <c r="Q235" s="30"/>
      <c r="R235" s="29"/>
      <c r="S235" s="30"/>
      <c r="T235" s="29"/>
      <c r="U235" s="30"/>
      <c r="V235" s="28"/>
      <c r="W235" s="30"/>
      <c r="X235" s="29"/>
      <c r="Y235" s="30"/>
      <c r="Z235" s="29"/>
      <c r="AA235" s="30"/>
      <c r="AB235" s="29"/>
      <c r="AC235" s="30"/>
      <c r="AD235" s="29"/>
      <c r="AE235" s="30"/>
      <c r="AF235" s="29"/>
      <c r="AG235" s="30"/>
      <c r="AH235" s="29"/>
      <c r="AI235" s="30"/>
      <c r="AJ235" s="29"/>
      <c r="AK235" s="30"/>
      <c r="AL235" s="29"/>
      <c r="AM235" s="30"/>
      <c r="AN235" s="29"/>
      <c r="AO235" s="30"/>
      <c r="AP235" s="29"/>
      <c r="AQ235" s="30"/>
      <c r="AR235" s="29"/>
      <c r="AS235" s="30"/>
      <c r="AT235" s="29"/>
      <c r="AU235" s="30"/>
      <c r="AV235" s="29"/>
      <c r="AW235" s="30"/>
      <c r="AX235" s="29"/>
      <c r="AY235" s="30"/>
      <c r="AZ235" s="29"/>
      <c r="BA235" s="30"/>
      <c r="BB235" s="29"/>
      <c r="BC235" s="30"/>
      <c r="BD235" s="29"/>
      <c r="BE235" s="30"/>
      <c r="BF235" s="29"/>
      <c r="BG235" s="30"/>
      <c r="BH235" s="29"/>
      <c r="BI235" s="30"/>
      <c r="BJ235" s="29"/>
      <c r="BK235" s="30"/>
      <c r="BL235" s="29"/>
      <c r="BM235" s="30"/>
      <c r="BN235" s="29"/>
      <c r="BO235" s="30"/>
      <c r="BP235" s="29"/>
      <c r="BQ235" s="30"/>
      <c r="BR235" s="29"/>
      <c r="BS235" s="30"/>
      <c r="BT235" s="29"/>
      <c r="BU235" s="30"/>
      <c r="BV235" s="29"/>
      <c r="BW235" s="30"/>
      <c r="BX235" s="29"/>
      <c r="BY235" s="30"/>
      <c r="BZ235" s="29"/>
      <c r="CA235" s="30"/>
      <c r="CB235" s="29"/>
      <c r="CC235" s="30"/>
      <c r="CD235" s="29"/>
      <c r="CE235" s="30"/>
      <c r="CF235" s="29"/>
      <c r="CG235" s="30"/>
      <c r="CH235" s="29"/>
      <c r="CI235" s="30"/>
      <c r="CJ235" s="29"/>
      <c r="CK235" s="30"/>
      <c r="CL235" s="29"/>
      <c r="CM235" s="30"/>
      <c r="CN235" s="29"/>
      <c r="CO235" s="30"/>
      <c r="CP235" s="29"/>
      <c r="CQ235" s="30"/>
      <c r="CR235" s="29"/>
      <c r="CS235" s="30"/>
      <c r="CT235" s="29"/>
      <c r="CU235" s="30"/>
      <c r="CV235" s="28"/>
      <c r="CW235" s="30"/>
      <c r="CX235" s="29"/>
      <c r="CY235" s="30"/>
      <c r="CZ235" s="29"/>
      <c r="DA235" s="30"/>
      <c r="DB235" s="29"/>
      <c r="DC235" s="30"/>
      <c r="DD235" s="29"/>
      <c r="DE235" s="30"/>
      <c r="DF235" s="29"/>
      <c r="DG235" s="30"/>
      <c r="DH235" s="29"/>
      <c r="DI235" s="30"/>
      <c r="DJ235" s="29"/>
      <c r="DK235" s="30"/>
      <c r="DL235" s="29"/>
      <c r="DM235" s="30"/>
      <c r="DN235" s="29"/>
      <c r="DO235" s="30"/>
      <c r="DP235" s="29"/>
      <c r="DQ235" s="30"/>
      <c r="DR235" s="29"/>
      <c r="DS235" s="30"/>
      <c r="DT235" s="29"/>
      <c r="DU235" s="30"/>
      <c r="DV235" s="29"/>
      <c r="DW235" s="30"/>
      <c r="DX235" s="29"/>
      <c r="DY235" s="30"/>
      <c r="DZ235" s="29"/>
      <c r="EA235" s="30"/>
      <c r="EB235" s="29"/>
      <c r="EC235" s="30"/>
      <c r="ED235" s="29"/>
      <c r="EE235" s="30"/>
      <c r="EF235" s="29"/>
      <c r="EG235" s="30"/>
      <c r="EH235" s="29"/>
      <c r="EI235" s="30"/>
      <c r="EJ235" s="29"/>
      <c r="EK235" s="30"/>
      <c r="EL235" s="29"/>
      <c r="EM235" s="30"/>
      <c r="EN235" s="29"/>
      <c r="EO235" s="30"/>
      <c r="EP235" s="29"/>
      <c r="EQ235" s="30"/>
      <c r="ER235" s="29"/>
      <c r="ES235" s="30"/>
      <c r="ET235" s="29"/>
      <c r="EU235" s="30"/>
      <c r="EV235" s="29"/>
      <c r="EW235" s="30"/>
      <c r="EX235" s="29"/>
      <c r="EY235" s="30"/>
    </row>
    <row r="236" spans="1:155">
      <c r="A236" s="27"/>
      <c r="B236" s="29"/>
      <c r="C236" s="30"/>
      <c r="D236" s="29"/>
      <c r="E236" s="30"/>
      <c r="F236" s="29"/>
      <c r="G236" s="30"/>
      <c r="H236" s="29"/>
      <c r="I236" s="30"/>
      <c r="J236" s="29"/>
      <c r="K236" s="30"/>
      <c r="L236" s="29"/>
      <c r="M236" s="30"/>
      <c r="N236" s="29"/>
      <c r="O236" s="30"/>
      <c r="P236" s="28"/>
      <c r="Q236" s="30"/>
      <c r="R236" s="29"/>
      <c r="S236" s="30"/>
      <c r="T236" s="29"/>
      <c r="U236" s="30"/>
      <c r="V236" s="28"/>
      <c r="W236" s="30"/>
      <c r="X236" s="29"/>
      <c r="Y236" s="30"/>
      <c r="Z236" s="29"/>
      <c r="AA236" s="30"/>
      <c r="AB236" s="29"/>
      <c r="AC236" s="30"/>
      <c r="AD236" s="29"/>
      <c r="AE236" s="30"/>
      <c r="AF236" s="29"/>
      <c r="AG236" s="30"/>
      <c r="AH236" s="29"/>
      <c r="AI236" s="30"/>
      <c r="AJ236" s="29"/>
      <c r="AK236" s="30"/>
      <c r="AL236" s="29"/>
      <c r="AM236" s="30"/>
      <c r="AN236" s="29"/>
      <c r="AO236" s="30"/>
      <c r="AP236" s="29"/>
      <c r="AQ236" s="30"/>
      <c r="AR236" s="29"/>
      <c r="AS236" s="30"/>
      <c r="AT236" s="29"/>
      <c r="AU236" s="30"/>
      <c r="AV236" s="29"/>
      <c r="AW236" s="30"/>
      <c r="AX236" s="29"/>
      <c r="AY236" s="30"/>
      <c r="AZ236" s="29"/>
      <c r="BA236" s="30"/>
      <c r="BB236" s="29"/>
      <c r="BC236" s="30"/>
      <c r="BD236" s="29"/>
      <c r="BE236" s="30"/>
      <c r="BF236" s="29"/>
      <c r="BG236" s="30"/>
      <c r="BH236" s="29"/>
      <c r="BI236" s="30"/>
      <c r="BJ236" s="29"/>
      <c r="BK236" s="30"/>
      <c r="BL236" s="29"/>
      <c r="BM236" s="30"/>
      <c r="BN236" s="29"/>
      <c r="BO236" s="30"/>
      <c r="BP236" s="29"/>
      <c r="BQ236" s="30"/>
      <c r="BR236" s="29"/>
      <c r="BS236" s="30"/>
      <c r="BT236" s="29"/>
      <c r="BU236" s="30"/>
      <c r="BV236" s="29"/>
      <c r="BW236" s="30"/>
      <c r="BX236" s="29"/>
      <c r="BY236" s="30"/>
      <c r="BZ236" s="29"/>
      <c r="CA236" s="30"/>
      <c r="CB236" s="29"/>
      <c r="CC236" s="30"/>
      <c r="CD236" s="29"/>
      <c r="CE236" s="30"/>
      <c r="CF236" s="29"/>
      <c r="CG236" s="30"/>
      <c r="CH236" s="29"/>
      <c r="CI236" s="30"/>
      <c r="CJ236" s="29"/>
      <c r="CK236" s="30"/>
      <c r="CL236" s="29"/>
      <c r="CM236" s="30"/>
      <c r="CN236" s="29"/>
      <c r="CO236" s="30"/>
      <c r="CP236" s="29"/>
      <c r="CQ236" s="30"/>
      <c r="CR236" s="29"/>
      <c r="CS236" s="30"/>
      <c r="CT236" s="29"/>
      <c r="CU236" s="30"/>
      <c r="CV236" s="29"/>
      <c r="CW236" s="30"/>
      <c r="CX236" s="29"/>
      <c r="CY236" s="30"/>
      <c r="CZ236" s="29"/>
      <c r="DA236" s="30"/>
      <c r="DB236" s="29"/>
      <c r="DC236" s="30"/>
      <c r="DD236" s="29"/>
      <c r="DE236" s="30"/>
      <c r="DF236" s="29"/>
      <c r="DG236" s="30"/>
      <c r="DH236" s="29"/>
      <c r="DI236" s="30"/>
      <c r="DJ236" s="29"/>
      <c r="DK236" s="30"/>
      <c r="DL236" s="29"/>
      <c r="DM236" s="30"/>
      <c r="DN236" s="29"/>
      <c r="DO236" s="30"/>
      <c r="DP236" s="29"/>
      <c r="DQ236" s="30"/>
      <c r="DR236" s="29"/>
      <c r="DS236" s="30"/>
      <c r="DT236" s="29"/>
      <c r="DU236" s="30"/>
      <c r="DV236" s="29"/>
      <c r="DW236" s="30"/>
      <c r="DX236" s="29"/>
      <c r="DY236" s="30"/>
      <c r="DZ236" s="29"/>
      <c r="EA236" s="30"/>
      <c r="EB236" s="29"/>
      <c r="EC236" s="30"/>
      <c r="ED236" s="29"/>
      <c r="EE236" s="30"/>
      <c r="EF236" s="28"/>
      <c r="EG236" s="30"/>
      <c r="EH236" s="29"/>
      <c r="EI236" s="30"/>
      <c r="EJ236" s="29"/>
      <c r="EK236" s="30"/>
      <c r="EL236" s="29"/>
      <c r="EM236" s="30"/>
      <c r="EN236" s="29"/>
      <c r="EO236" s="30"/>
      <c r="EP236" s="29"/>
      <c r="EQ236" s="30"/>
      <c r="ER236" s="29"/>
      <c r="ES236" s="30"/>
      <c r="ET236" s="29"/>
      <c r="EU236" s="30"/>
      <c r="EV236" s="29"/>
      <c r="EW236" s="30"/>
      <c r="EX236" s="29"/>
      <c r="EY236" s="30"/>
    </row>
    <row r="237" spans="1:155">
      <c r="A237" s="27"/>
      <c r="B237" s="29"/>
      <c r="C237" s="29"/>
      <c r="D237" s="29"/>
      <c r="E237" s="30"/>
      <c r="F237" s="29"/>
      <c r="G237" s="30"/>
      <c r="H237" s="29"/>
      <c r="I237" s="30"/>
      <c r="J237" s="29"/>
      <c r="K237" s="30"/>
      <c r="L237" s="29"/>
      <c r="M237" s="30"/>
      <c r="N237" s="29"/>
      <c r="O237" s="30"/>
      <c r="P237" s="29"/>
      <c r="Q237" s="30"/>
      <c r="R237" s="29"/>
      <c r="S237" s="30"/>
      <c r="T237" s="29"/>
      <c r="U237" s="30"/>
      <c r="V237" s="28"/>
      <c r="W237" s="30"/>
      <c r="X237" s="29"/>
      <c r="Y237" s="30"/>
      <c r="Z237" s="28"/>
      <c r="AA237" s="30"/>
      <c r="AB237" s="29"/>
      <c r="AC237" s="30"/>
      <c r="AD237" s="29"/>
      <c r="AE237" s="30"/>
      <c r="AF237" s="29"/>
      <c r="AG237" s="30"/>
      <c r="AH237" s="29"/>
      <c r="AI237" s="30"/>
      <c r="AJ237" s="29"/>
      <c r="AK237" s="30"/>
      <c r="AL237" s="29"/>
      <c r="AM237" s="30"/>
      <c r="AN237" s="29"/>
      <c r="AO237" s="30"/>
      <c r="AP237" s="29"/>
      <c r="AQ237" s="30"/>
      <c r="AR237" s="29"/>
      <c r="AS237" s="30"/>
      <c r="AT237" s="29"/>
      <c r="AU237" s="30"/>
      <c r="AV237" s="29"/>
      <c r="AW237" s="30"/>
      <c r="AX237" s="29"/>
      <c r="AY237" s="30"/>
      <c r="AZ237" s="29"/>
      <c r="BA237" s="30"/>
      <c r="BB237" s="29"/>
      <c r="BC237" s="30"/>
      <c r="BD237" s="29"/>
      <c r="BE237" s="30"/>
      <c r="BF237" s="29"/>
      <c r="BG237" s="30"/>
      <c r="BH237" s="29"/>
      <c r="BI237" s="30"/>
      <c r="BJ237" s="29"/>
      <c r="BK237" s="30"/>
      <c r="BL237" s="29"/>
      <c r="BM237" s="30"/>
      <c r="BN237" s="29"/>
      <c r="BO237" s="30"/>
      <c r="BP237" s="29"/>
      <c r="BQ237" s="30"/>
      <c r="BR237" s="29"/>
      <c r="BS237" s="30"/>
      <c r="BT237" s="29"/>
      <c r="BU237" s="30"/>
      <c r="BV237" s="29"/>
      <c r="BW237" s="30"/>
      <c r="BX237" s="29"/>
      <c r="BY237" s="30"/>
      <c r="BZ237" s="29"/>
      <c r="CA237" s="30"/>
      <c r="CB237" s="29"/>
      <c r="CC237" s="30"/>
      <c r="CD237" s="29"/>
      <c r="CE237" s="30"/>
      <c r="CF237" s="29"/>
      <c r="CG237" s="30"/>
      <c r="CH237" s="29"/>
      <c r="CI237" s="30"/>
      <c r="CJ237" s="29"/>
      <c r="CK237" s="30"/>
      <c r="CL237" s="29"/>
      <c r="CM237" s="30"/>
      <c r="CN237" s="29"/>
      <c r="CO237" s="30"/>
      <c r="CP237" s="29"/>
      <c r="CQ237" s="30"/>
      <c r="CR237" s="29"/>
      <c r="CS237" s="30"/>
      <c r="CT237" s="29"/>
      <c r="CU237" s="30"/>
      <c r="CV237" s="29"/>
      <c r="CW237" s="30"/>
      <c r="CX237" s="29"/>
      <c r="CY237" s="30"/>
      <c r="CZ237" s="29"/>
      <c r="DA237" s="30"/>
      <c r="DB237" s="29"/>
      <c r="DC237" s="30"/>
      <c r="DD237" s="29"/>
      <c r="DE237" s="30"/>
      <c r="DF237" s="29"/>
      <c r="DG237" s="30"/>
      <c r="DH237" s="29"/>
      <c r="DI237" s="30"/>
      <c r="DJ237" s="29"/>
      <c r="DK237" s="30"/>
      <c r="DL237" s="29"/>
      <c r="DM237" s="30"/>
      <c r="DN237" s="29"/>
      <c r="DO237" s="30"/>
      <c r="DP237" s="29"/>
      <c r="DQ237" s="30"/>
      <c r="DR237" s="29"/>
      <c r="DS237" s="30"/>
      <c r="DT237" s="29"/>
      <c r="DU237" s="30"/>
      <c r="DV237" s="29"/>
      <c r="DW237" s="30"/>
      <c r="DX237" s="29"/>
      <c r="DY237" s="30"/>
      <c r="DZ237" s="29"/>
      <c r="EA237" s="30"/>
      <c r="EB237" s="29"/>
      <c r="EC237" s="30"/>
      <c r="ED237" s="29"/>
      <c r="EE237" s="30"/>
      <c r="EF237" s="29"/>
      <c r="EG237" s="30"/>
      <c r="EH237" s="29"/>
      <c r="EI237" s="30"/>
      <c r="EJ237" s="29"/>
      <c r="EK237" s="30"/>
      <c r="EL237" s="29"/>
      <c r="EM237" s="30"/>
      <c r="EN237" s="29"/>
      <c r="EO237" s="30"/>
      <c r="EP237" s="29"/>
      <c r="EQ237" s="30"/>
      <c r="ER237" s="29"/>
      <c r="ES237" s="30"/>
      <c r="ET237" s="28"/>
      <c r="EU237" s="30"/>
      <c r="EV237" s="29"/>
      <c r="EW237" s="30"/>
      <c r="EX237" s="29"/>
      <c r="EY237" s="30"/>
    </row>
    <row r="238" spans="1:155">
      <c r="A238" s="27"/>
      <c r="B238" s="29"/>
      <c r="C238" s="29"/>
      <c r="D238" s="29"/>
      <c r="E238" s="30"/>
      <c r="F238" s="29"/>
      <c r="G238" s="30"/>
      <c r="H238" s="29"/>
      <c r="I238" s="30"/>
      <c r="J238" s="29"/>
      <c r="K238" s="30"/>
      <c r="L238" s="29"/>
      <c r="M238" s="30"/>
      <c r="N238" s="29"/>
      <c r="O238" s="30"/>
      <c r="P238" s="28"/>
      <c r="Q238" s="30"/>
      <c r="R238" s="29"/>
      <c r="S238" s="30"/>
      <c r="T238" s="29"/>
      <c r="U238" s="30"/>
      <c r="V238" s="28"/>
      <c r="W238" s="30"/>
      <c r="X238" s="29"/>
      <c r="Y238" s="30"/>
      <c r="Z238" s="28"/>
      <c r="AA238" s="30"/>
      <c r="AB238" s="29"/>
      <c r="AC238" s="30"/>
      <c r="AD238" s="29"/>
      <c r="AE238" s="30"/>
      <c r="AF238" s="29"/>
      <c r="AG238" s="30"/>
      <c r="AH238" s="29"/>
      <c r="AI238" s="30"/>
      <c r="AJ238" s="29"/>
      <c r="AK238" s="30"/>
      <c r="AL238" s="29"/>
      <c r="AM238" s="30"/>
      <c r="AN238" s="29"/>
      <c r="AO238" s="30"/>
      <c r="AP238" s="29"/>
      <c r="AQ238" s="30"/>
      <c r="AR238" s="29"/>
      <c r="AS238" s="30"/>
      <c r="AT238" s="29"/>
      <c r="AU238" s="30"/>
      <c r="AV238" s="29"/>
      <c r="AW238" s="30"/>
      <c r="AX238" s="29"/>
      <c r="AY238" s="30"/>
      <c r="AZ238" s="29"/>
      <c r="BA238" s="30"/>
      <c r="BB238" s="29"/>
      <c r="BC238" s="30"/>
      <c r="BD238" s="29"/>
      <c r="BE238" s="30"/>
      <c r="BF238" s="29"/>
      <c r="BG238" s="30"/>
      <c r="BH238" s="29"/>
      <c r="BI238" s="30"/>
      <c r="BJ238" s="29"/>
      <c r="BK238" s="30"/>
      <c r="BL238" s="29"/>
      <c r="BM238" s="30"/>
      <c r="BN238" s="29"/>
      <c r="BO238" s="30"/>
      <c r="BP238" s="29"/>
      <c r="BQ238" s="30"/>
      <c r="BR238" s="29"/>
      <c r="BS238" s="30"/>
      <c r="BT238" s="29"/>
      <c r="BU238" s="30"/>
      <c r="BV238" s="29"/>
      <c r="BW238" s="30"/>
      <c r="BX238" s="29"/>
      <c r="BY238" s="30"/>
      <c r="BZ238" s="29"/>
      <c r="CA238" s="30"/>
      <c r="CB238" s="29"/>
      <c r="CC238" s="30"/>
      <c r="CD238" s="29"/>
      <c r="CE238" s="30"/>
      <c r="CF238" s="29"/>
      <c r="CG238" s="30"/>
      <c r="CH238" s="29"/>
      <c r="CI238" s="30"/>
      <c r="CJ238" s="29"/>
      <c r="CK238" s="30"/>
      <c r="CL238" s="29"/>
      <c r="CM238" s="30"/>
      <c r="CN238" s="29"/>
      <c r="CO238" s="30"/>
      <c r="CP238" s="29"/>
      <c r="CQ238" s="30"/>
      <c r="CR238" s="29"/>
      <c r="CS238" s="30"/>
      <c r="CT238" s="29"/>
      <c r="CU238" s="30"/>
      <c r="CV238" s="29"/>
      <c r="CW238" s="30"/>
      <c r="CX238" s="29"/>
      <c r="CY238" s="30"/>
      <c r="CZ238" s="29"/>
      <c r="DA238" s="30"/>
      <c r="DB238" s="29"/>
      <c r="DC238" s="30"/>
      <c r="DD238" s="29"/>
      <c r="DE238" s="30"/>
      <c r="DF238" s="29"/>
      <c r="DG238" s="30"/>
      <c r="DH238" s="29"/>
      <c r="DI238" s="30"/>
      <c r="DJ238" s="29"/>
      <c r="DK238" s="30"/>
      <c r="DL238" s="29"/>
      <c r="DM238" s="30"/>
      <c r="DN238" s="29"/>
      <c r="DO238" s="30"/>
      <c r="DP238" s="29"/>
      <c r="DQ238" s="30"/>
      <c r="DR238" s="29"/>
      <c r="DS238" s="30"/>
      <c r="DT238" s="29"/>
      <c r="DU238" s="30"/>
      <c r="DV238" s="29"/>
      <c r="DW238" s="30"/>
      <c r="DX238" s="29"/>
      <c r="DY238" s="30"/>
      <c r="DZ238" s="29"/>
      <c r="EA238" s="30"/>
      <c r="EB238" s="29"/>
      <c r="EC238" s="30"/>
      <c r="ED238" s="29"/>
      <c r="EE238" s="30"/>
      <c r="EF238" s="29"/>
      <c r="EG238" s="30"/>
      <c r="EH238" s="29"/>
      <c r="EI238" s="30"/>
      <c r="EJ238" s="29"/>
      <c r="EK238" s="30"/>
      <c r="EL238" s="29"/>
      <c r="EM238" s="30"/>
      <c r="EN238" s="29"/>
      <c r="EO238" s="30"/>
      <c r="EP238" s="29"/>
      <c r="EQ238" s="30"/>
      <c r="ER238" s="29"/>
      <c r="ES238" s="30"/>
      <c r="ET238" s="29"/>
      <c r="EU238" s="30"/>
      <c r="EV238" s="29"/>
      <c r="EW238" s="30"/>
      <c r="EX238" s="29"/>
      <c r="EY238" s="30"/>
    </row>
    <row r="239" spans="1:155">
      <c r="A239" s="27"/>
      <c r="B239" s="29"/>
      <c r="C239" s="30"/>
      <c r="D239" s="29"/>
      <c r="E239" s="30"/>
      <c r="F239" s="29"/>
      <c r="G239" s="30"/>
      <c r="H239" s="29"/>
      <c r="I239" s="30"/>
      <c r="J239" s="29"/>
      <c r="K239" s="30"/>
      <c r="L239" s="29"/>
      <c r="M239" s="30"/>
      <c r="N239" s="29"/>
      <c r="O239" s="30"/>
      <c r="P239" s="29"/>
      <c r="Q239" s="30"/>
      <c r="R239" s="29"/>
      <c r="S239" s="30"/>
      <c r="T239" s="29"/>
      <c r="U239" s="30"/>
      <c r="V239" s="28"/>
      <c r="W239" s="30"/>
      <c r="X239" s="29"/>
      <c r="Y239" s="30"/>
      <c r="Z239" s="29"/>
      <c r="AA239" s="30"/>
      <c r="AB239" s="29"/>
      <c r="AC239" s="30"/>
      <c r="AD239" s="29"/>
      <c r="AE239" s="30"/>
      <c r="AF239" s="29"/>
      <c r="AG239" s="30"/>
      <c r="AH239" s="29"/>
      <c r="AI239" s="30"/>
      <c r="AJ239" s="29"/>
      <c r="AK239" s="30"/>
      <c r="AL239" s="29"/>
      <c r="AM239" s="30"/>
      <c r="AN239" s="29"/>
      <c r="AO239" s="30"/>
      <c r="AP239" s="29"/>
      <c r="AQ239" s="30"/>
      <c r="AR239" s="29"/>
      <c r="AS239" s="30"/>
      <c r="AT239" s="29"/>
      <c r="AU239" s="30"/>
      <c r="AV239" s="29"/>
      <c r="AW239" s="30"/>
      <c r="AX239" s="29"/>
      <c r="AY239" s="30"/>
      <c r="AZ239" s="29"/>
      <c r="BA239" s="30"/>
      <c r="BB239" s="29"/>
      <c r="BC239" s="30"/>
      <c r="BD239" s="29"/>
      <c r="BE239" s="30"/>
      <c r="BF239" s="29"/>
      <c r="BG239" s="30"/>
      <c r="BH239" s="29"/>
      <c r="BI239" s="30"/>
      <c r="BJ239" s="29"/>
      <c r="BK239" s="30"/>
      <c r="BL239" s="29"/>
      <c r="BM239" s="30"/>
      <c r="BN239" s="29"/>
      <c r="BO239" s="30"/>
      <c r="BP239" s="29"/>
      <c r="BQ239" s="30"/>
      <c r="BR239" s="29"/>
      <c r="BS239" s="30"/>
      <c r="BT239" s="29"/>
      <c r="BU239" s="30"/>
      <c r="BV239" s="29"/>
      <c r="BW239" s="30"/>
      <c r="BX239" s="29"/>
      <c r="BY239" s="30"/>
      <c r="BZ239" s="29"/>
      <c r="CA239" s="30"/>
      <c r="CB239" s="29"/>
      <c r="CC239" s="30"/>
      <c r="CD239" s="29"/>
      <c r="CE239" s="30"/>
      <c r="CF239" s="29"/>
      <c r="CG239" s="30"/>
      <c r="CH239" s="29"/>
      <c r="CI239" s="30"/>
      <c r="CJ239" s="29"/>
      <c r="CK239" s="30"/>
      <c r="CL239" s="29"/>
      <c r="CM239" s="30"/>
      <c r="CN239" s="29"/>
      <c r="CO239" s="30"/>
      <c r="CP239" s="29"/>
      <c r="CQ239" s="30"/>
      <c r="CR239" s="29"/>
      <c r="CS239" s="30"/>
      <c r="CT239" s="29"/>
      <c r="CU239" s="30"/>
      <c r="CV239" s="29"/>
      <c r="CW239" s="30"/>
      <c r="CX239" s="29"/>
      <c r="CY239" s="30"/>
      <c r="CZ239" s="29"/>
      <c r="DA239" s="30"/>
      <c r="DB239" s="29"/>
      <c r="DC239" s="30"/>
      <c r="DD239" s="29"/>
      <c r="DE239" s="30"/>
      <c r="DF239" s="29"/>
      <c r="DG239" s="30"/>
      <c r="DH239" s="29"/>
      <c r="DI239" s="30"/>
      <c r="DJ239" s="29"/>
      <c r="DK239" s="30"/>
      <c r="DL239" s="29"/>
      <c r="DM239" s="30"/>
      <c r="DN239" s="29"/>
      <c r="DO239" s="30"/>
      <c r="DP239" s="29"/>
      <c r="DQ239" s="30"/>
      <c r="DR239" s="29"/>
      <c r="DS239" s="30"/>
      <c r="DT239" s="29"/>
      <c r="DU239" s="30"/>
      <c r="DV239" s="29"/>
      <c r="DW239" s="30"/>
      <c r="DX239" s="29"/>
      <c r="DY239" s="30"/>
      <c r="DZ239" s="29"/>
      <c r="EA239" s="30"/>
      <c r="EB239" s="29"/>
      <c r="EC239" s="30"/>
      <c r="ED239" s="29"/>
      <c r="EE239" s="30"/>
      <c r="EF239" s="29"/>
      <c r="EG239" s="30"/>
      <c r="EH239" s="29"/>
      <c r="EI239" s="30"/>
      <c r="EJ239" s="29"/>
      <c r="EK239" s="30"/>
      <c r="EL239" s="29"/>
      <c r="EM239" s="30"/>
      <c r="EN239" s="29"/>
      <c r="EO239" s="30"/>
      <c r="EP239" s="29"/>
      <c r="EQ239" s="30"/>
      <c r="ER239" s="29"/>
      <c r="ES239" s="30"/>
      <c r="ET239" s="28"/>
      <c r="EU239" s="30"/>
      <c r="EV239" s="29"/>
      <c r="EW239" s="30"/>
      <c r="EX239" s="29"/>
      <c r="EY239" s="30"/>
    </row>
    <row r="240" spans="1:155">
      <c r="A240" s="27"/>
      <c r="B240" s="29"/>
      <c r="C240" s="29"/>
      <c r="D240" s="29"/>
      <c r="E240" s="30"/>
      <c r="F240" s="29"/>
      <c r="G240" s="30"/>
      <c r="H240" s="29"/>
      <c r="I240" s="30"/>
      <c r="J240" s="29"/>
      <c r="K240" s="30"/>
      <c r="L240" s="29"/>
      <c r="M240" s="30"/>
      <c r="N240" s="29"/>
      <c r="O240" s="30"/>
      <c r="P240" s="29"/>
      <c r="Q240" s="30"/>
      <c r="R240" s="29"/>
      <c r="S240" s="30"/>
      <c r="T240" s="29"/>
      <c r="U240" s="30"/>
      <c r="V240" s="28"/>
      <c r="W240" s="30"/>
      <c r="X240" s="29"/>
      <c r="Y240" s="30"/>
      <c r="Z240" s="29"/>
      <c r="AA240" s="30"/>
      <c r="AB240" s="29"/>
      <c r="AC240" s="30"/>
      <c r="AD240" s="29"/>
      <c r="AE240" s="30"/>
      <c r="AF240" s="29"/>
      <c r="AG240" s="30"/>
      <c r="AH240" s="29"/>
      <c r="AI240" s="30"/>
      <c r="AJ240" s="29"/>
      <c r="AK240" s="30"/>
      <c r="AL240" s="29"/>
      <c r="AM240" s="30"/>
      <c r="AN240" s="29"/>
      <c r="AO240" s="30"/>
      <c r="AP240" s="29"/>
      <c r="AQ240" s="30"/>
      <c r="AR240" s="29"/>
      <c r="AS240" s="30"/>
      <c r="AT240" s="29"/>
      <c r="AU240" s="30"/>
      <c r="AV240" s="29"/>
      <c r="AW240" s="30"/>
      <c r="AX240" s="29"/>
      <c r="AY240" s="30"/>
      <c r="AZ240" s="29"/>
      <c r="BA240" s="30"/>
      <c r="BB240" s="29"/>
      <c r="BC240" s="30"/>
      <c r="BD240" s="29"/>
      <c r="BE240" s="30"/>
      <c r="BF240" s="29"/>
      <c r="BG240" s="30"/>
      <c r="BH240" s="29"/>
      <c r="BI240" s="30"/>
      <c r="BJ240" s="29"/>
      <c r="BK240" s="30"/>
      <c r="BL240" s="29"/>
      <c r="BM240" s="30"/>
      <c r="BN240" s="29"/>
      <c r="BO240" s="30"/>
      <c r="BP240" s="29"/>
      <c r="BQ240" s="30"/>
      <c r="BR240" s="29"/>
      <c r="BS240" s="30"/>
      <c r="BT240" s="29"/>
      <c r="BU240" s="30"/>
      <c r="BV240" s="29"/>
      <c r="BW240" s="30"/>
      <c r="BX240" s="29"/>
      <c r="BY240" s="30"/>
      <c r="BZ240" s="29"/>
      <c r="CA240" s="30"/>
      <c r="CB240" s="29"/>
      <c r="CC240" s="30"/>
      <c r="CD240" s="29"/>
      <c r="CE240" s="30"/>
      <c r="CF240" s="29"/>
      <c r="CG240" s="30"/>
      <c r="CH240" s="29"/>
      <c r="CI240" s="30"/>
      <c r="CJ240" s="29"/>
      <c r="CK240" s="30"/>
      <c r="CL240" s="29"/>
      <c r="CM240" s="30"/>
      <c r="CN240" s="29"/>
      <c r="CO240" s="30"/>
      <c r="CP240" s="29"/>
      <c r="CQ240" s="30"/>
      <c r="CR240" s="29"/>
      <c r="CS240" s="30"/>
      <c r="CT240" s="29"/>
      <c r="CU240" s="30"/>
      <c r="CV240" s="29"/>
      <c r="CW240" s="30"/>
      <c r="CX240" s="29"/>
      <c r="CY240" s="30"/>
      <c r="CZ240" s="29"/>
      <c r="DA240" s="30"/>
      <c r="DB240" s="29"/>
      <c r="DC240" s="30"/>
      <c r="DD240" s="29"/>
      <c r="DE240" s="30"/>
      <c r="DF240" s="29"/>
      <c r="DG240" s="30"/>
      <c r="DH240" s="29"/>
      <c r="DI240" s="30"/>
      <c r="DJ240" s="29"/>
      <c r="DK240" s="30"/>
      <c r="DL240" s="29"/>
      <c r="DM240" s="30"/>
      <c r="DN240" s="29"/>
      <c r="DO240" s="30"/>
      <c r="DP240" s="29"/>
      <c r="DQ240" s="30"/>
      <c r="DR240" s="29"/>
      <c r="DS240" s="30"/>
      <c r="DT240" s="29"/>
      <c r="DU240" s="30"/>
      <c r="DV240" s="29"/>
      <c r="DW240" s="30"/>
      <c r="DX240" s="29"/>
      <c r="DY240" s="30"/>
      <c r="DZ240" s="29"/>
      <c r="EA240" s="30"/>
      <c r="EB240" s="29"/>
      <c r="EC240" s="30"/>
      <c r="ED240" s="29"/>
      <c r="EE240" s="30"/>
      <c r="EF240" s="29"/>
      <c r="EG240" s="30"/>
      <c r="EH240" s="29"/>
      <c r="EI240" s="30"/>
      <c r="EJ240" s="29"/>
      <c r="EK240" s="30"/>
      <c r="EL240" s="29"/>
      <c r="EM240" s="30"/>
      <c r="EN240" s="29"/>
      <c r="EO240" s="30"/>
      <c r="EP240" s="29"/>
      <c r="EQ240" s="30"/>
      <c r="ER240" s="29"/>
      <c r="ES240" s="30"/>
      <c r="ET240" s="29"/>
      <c r="EU240" s="30"/>
      <c r="EV240" s="29"/>
      <c r="EW240" s="30"/>
      <c r="EX240" s="29"/>
      <c r="EY240" s="30"/>
    </row>
    <row r="241" spans="1:155">
      <c r="A241" s="27"/>
      <c r="B241" s="29"/>
      <c r="C241" s="30"/>
      <c r="D241" s="29"/>
      <c r="E241" s="30"/>
      <c r="F241" s="29"/>
      <c r="G241" s="30"/>
      <c r="H241" s="29"/>
      <c r="I241" s="30"/>
      <c r="J241" s="29"/>
      <c r="K241" s="30"/>
      <c r="L241" s="29"/>
      <c r="M241" s="30"/>
      <c r="N241" s="29"/>
      <c r="O241" s="30"/>
      <c r="P241" s="29"/>
      <c r="Q241" s="30"/>
      <c r="R241" s="29"/>
      <c r="S241" s="30"/>
      <c r="T241" s="29"/>
      <c r="U241" s="30"/>
      <c r="V241" s="28"/>
      <c r="W241" s="30"/>
      <c r="X241" s="29"/>
      <c r="Y241" s="30"/>
      <c r="Z241" s="29"/>
      <c r="AA241" s="30"/>
      <c r="AB241" s="29"/>
      <c r="AC241" s="30"/>
      <c r="AD241" s="29"/>
      <c r="AE241" s="30"/>
      <c r="AF241" s="29"/>
      <c r="AG241" s="30"/>
      <c r="AH241" s="29"/>
      <c r="AI241" s="30"/>
      <c r="AJ241" s="29"/>
      <c r="AK241" s="30"/>
      <c r="AL241" s="29"/>
      <c r="AM241" s="30"/>
      <c r="AN241" s="29"/>
      <c r="AO241" s="30"/>
      <c r="AP241" s="29"/>
      <c r="AQ241" s="30"/>
      <c r="AR241" s="29"/>
      <c r="AS241" s="30"/>
      <c r="AT241" s="29"/>
      <c r="AU241" s="30"/>
      <c r="AV241" s="29"/>
      <c r="AW241" s="30"/>
      <c r="AX241" s="29"/>
      <c r="AY241" s="30"/>
      <c r="AZ241" s="29"/>
      <c r="BA241" s="30"/>
      <c r="BB241" s="29"/>
      <c r="BC241" s="30"/>
      <c r="BD241" s="29"/>
      <c r="BE241" s="30"/>
      <c r="BF241" s="29"/>
      <c r="BG241" s="30"/>
      <c r="BH241" s="29"/>
      <c r="BI241" s="30"/>
      <c r="BJ241" s="29"/>
      <c r="BK241" s="30"/>
      <c r="BL241" s="29"/>
      <c r="BM241" s="30"/>
      <c r="BN241" s="29"/>
      <c r="BO241" s="30"/>
      <c r="BP241" s="29"/>
      <c r="BQ241" s="30"/>
      <c r="BR241" s="29"/>
      <c r="BS241" s="30"/>
      <c r="BT241" s="29"/>
      <c r="BU241" s="30"/>
      <c r="BV241" s="29"/>
      <c r="BW241" s="30"/>
      <c r="BX241" s="29"/>
      <c r="BY241" s="30"/>
      <c r="BZ241" s="29"/>
      <c r="CA241" s="30"/>
      <c r="CB241" s="29"/>
      <c r="CC241" s="30"/>
      <c r="CD241" s="29"/>
      <c r="CE241" s="30"/>
      <c r="CF241" s="29"/>
      <c r="CG241" s="30"/>
      <c r="CH241" s="29"/>
      <c r="CI241" s="30"/>
      <c r="CJ241" s="29"/>
      <c r="CK241" s="30"/>
      <c r="CL241" s="29"/>
      <c r="CM241" s="30"/>
      <c r="CN241" s="29"/>
      <c r="CO241" s="30"/>
      <c r="CP241" s="29"/>
      <c r="CQ241" s="30"/>
      <c r="CR241" s="29"/>
      <c r="CS241" s="30"/>
      <c r="CT241" s="29"/>
      <c r="CU241" s="30"/>
      <c r="CV241" s="29"/>
      <c r="CW241" s="30"/>
      <c r="CX241" s="29"/>
      <c r="CY241" s="30"/>
      <c r="CZ241" s="29"/>
      <c r="DA241" s="30"/>
      <c r="DB241" s="29"/>
      <c r="DC241" s="30"/>
      <c r="DD241" s="29"/>
      <c r="DE241" s="30"/>
      <c r="DF241" s="29"/>
      <c r="DG241" s="30"/>
      <c r="DH241" s="29"/>
      <c r="DI241" s="30"/>
      <c r="DJ241" s="29"/>
      <c r="DK241" s="30"/>
      <c r="DL241" s="29"/>
      <c r="DM241" s="30"/>
      <c r="DN241" s="29"/>
      <c r="DO241" s="30"/>
      <c r="DP241" s="29"/>
      <c r="DQ241" s="30"/>
      <c r="DR241" s="29"/>
      <c r="DS241" s="30"/>
      <c r="DT241" s="29"/>
      <c r="DU241" s="30"/>
      <c r="DV241" s="29"/>
      <c r="DW241" s="30"/>
      <c r="DX241" s="29"/>
      <c r="DY241" s="30"/>
      <c r="DZ241" s="29"/>
      <c r="EA241" s="30"/>
      <c r="EB241" s="29"/>
      <c r="EC241" s="30"/>
      <c r="ED241" s="29"/>
      <c r="EE241" s="30"/>
      <c r="EF241" s="29"/>
      <c r="EG241" s="30"/>
      <c r="EH241" s="29"/>
      <c r="EI241" s="30"/>
      <c r="EJ241" s="29"/>
      <c r="EK241" s="30"/>
      <c r="EL241" s="29"/>
      <c r="EM241" s="30"/>
      <c r="EN241" s="29"/>
      <c r="EO241" s="30"/>
      <c r="EP241" s="29"/>
      <c r="EQ241" s="30"/>
      <c r="ER241" s="29"/>
      <c r="ES241" s="30"/>
      <c r="ET241" s="29"/>
      <c r="EU241" s="30"/>
      <c r="EV241" s="29"/>
      <c r="EW241" s="30"/>
      <c r="EX241" s="29"/>
      <c r="EY241" s="30"/>
    </row>
    <row r="242" spans="1:155">
      <c r="A242" s="27"/>
      <c r="B242" s="29"/>
      <c r="C242" s="30"/>
      <c r="D242" s="29"/>
      <c r="E242" s="30"/>
      <c r="F242" s="29"/>
      <c r="G242" s="30"/>
      <c r="H242" s="29"/>
      <c r="I242" s="30"/>
      <c r="J242" s="29"/>
      <c r="K242" s="30"/>
      <c r="L242" s="29"/>
      <c r="M242" s="30"/>
      <c r="N242" s="29"/>
      <c r="O242" s="30"/>
      <c r="P242" s="29"/>
      <c r="Q242" s="30"/>
      <c r="R242" s="29"/>
      <c r="S242" s="30"/>
      <c r="T242" s="29"/>
      <c r="U242" s="30"/>
      <c r="V242" s="28"/>
      <c r="W242" s="30"/>
      <c r="X242" s="29"/>
      <c r="Y242" s="30"/>
      <c r="Z242" s="29"/>
      <c r="AA242" s="30"/>
      <c r="AB242" s="29"/>
      <c r="AC242" s="30"/>
      <c r="AD242" s="29"/>
      <c r="AE242" s="30"/>
      <c r="AF242" s="29"/>
      <c r="AG242" s="30"/>
      <c r="AH242" s="29"/>
      <c r="AI242" s="30"/>
      <c r="AJ242" s="29"/>
      <c r="AK242" s="30"/>
      <c r="AL242" s="29"/>
      <c r="AM242" s="30"/>
      <c r="AN242" s="29"/>
      <c r="AO242" s="30"/>
      <c r="AP242" s="29"/>
      <c r="AQ242" s="30"/>
      <c r="AR242" s="29"/>
      <c r="AS242" s="30"/>
      <c r="AT242" s="29"/>
      <c r="AU242" s="30"/>
      <c r="AV242" s="29"/>
      <c r="AW242" s="30"/>
      <c r="AX242" s="29"/>
      <c r="AY242" s="30"/>
      <c r="AZ242" s="29"/>
      <c r="BA242" s="30"/>
      <c r="BB242" s="29"/>
      <c r="BC242" s="30"/>
      <c r="BD242" s="29"/>
      <c r="BE242" s="30"/>
      <c r="BF242" s="29"/>
      <c r="BG242" s="30"/>
      <c r="BH242" s="29"/>
      <c r="BI242" s="30"/>
      <c r="BJ242" s="29"/>
      <c r="BK242" s="30"/>
      <c r="BL242" s="29"/>
      <c r="BM242" s="30"/>
      <c r="BN242" s="29"/>
      <c r="BO242" s="30"/>
      <c r="BP242" s="29"/>
      <c r="BQ242" s="30"/>
      <c r="BR242" s="29"/>
      <c r="BS242" s="30"/>
      <c r="BT242" s="29"/>
      <c r="BU242" s="30"/>
      <c r="BV242" s="28"/>
      <c r="BW242" s="30"/>
      <c r="BX242" s="29"/>
      <c r="BY242" s="30"/>
      <c r="BZ242" s="29"/>
      <c r="CA242" s="30"/>
      <c r="CB242" s="29"/>
      <c r="CC242" s="30"/>
      <c r="CD242" s="29"/>
      <c r="CE242" s="30"/>
      <c r="CF242" s="29"/>
      <c r="CG242" s="30"/>
      <c r="CH242" s="29"/>
      <c r="CI242" s="30"/>
      <c r="CJ242" s="29"/>
      <c r="CK242" s="30"/>
      <c r="CL242" s="29"/>
      <c r="CM242" s="30"/>
      <c r="CN242" s="29"/>
      <c r="CO242" s="30"/>
      <c r="CP242" s="29"/>
      <c r="CQ242" s="30"/>
      <c r="CR242" s="29"/>
      <c r="CS242" s="30"/>
      <c r="CT242" s="29"/>
      <c r="CU242" s="30"/>
      <c r="CV242" s="29"/>
      <c r="CW242" s="30"/>
      <c r="CX242" s="29"/>
      <c r="CY242" s="30"/>
      <c r="CZ242" s="29"/>
      <c r="DA242" s="30"/>
      <c r="DB242" s="29"/>
      <c r="DC242" s="30"/>
      <c r="DD242" s="29"/>
      <c r="DE242" s="30"/>
      <c r="DF242" s="29"/>
      <c r="DG242" s="30"/>
      <c r="DH242" s="29"/>
      <c r="DI242" s="30"/>
      <c r="DJ242" s="29"/>
      <c r="DK242" s="30"/>
      <c r="DL242" s="29"/>
      <c r="DM242" s="30"/>
      <c r="DN242" s="29"/>
      <c r="DO242" s="30"/>
      <c r="DP242" s="29"/>
      <c r="DQ242" s="30"/>
      <c r="DR242" s="29"/>
      <c r="DS242" s="30"/>
      <c r="DT242" s="29"/>
      <c r="DU242" s="30"/>
      <c r="DV242" s="29"/>
      <c r="DW242" s="30"/>
      <c r="DX242" s="29"/>
      <c r="DY242" s="30"/>
      <c r="DZ242" s="29"/>
      <c r="EA242" s="30"/>
      <c r="EB242" s="29"/>
      <c r="EC242" s="30"/>
      <c r="ED242" s="29"/>
      <c r="EE242" s="30"/>
      <c r="EF242" s="29"/>
      <c r="EG242" s="30"/>
      <c r="EH242" s="29"/>
      <c r="EI242" s="30"/>
      <c r="EJ242" s="29"/>
      <c r="EK242" s="30"/>
      <c r="EL242" s="29"/>
      <c r="EM242" s="30"/>
      <c r="EN242" s="29"/>
      <c r="EO242" s="30"/>
      <c r="EP242" s="29"/>
      <c r="EQ242" s="30"/>
      <c r="ER242" s="29"/>
      <c r="ES242" s="30"/>
      <c r="ET242" s="29"/>
      <c r="EU242" s="30"/>
      <c r="EV242" s="29"/>
      <c r="EW242" s="30"/>
      <c r="EX242" s="29"/>
      <c r="EY242" s="30"/>
    </row>
    <row r="243" spans="1:155">
      <c r="A243" s="27"/>
      <c r="B243" s="29"/>
      <c r="C243" s="30"/>
      <c r="D243" s="29"/>
      <c r="E243" s="30"/>
      <c r="F243" s="29"/>
      <c r="G243" s="30"/>
      <c r="H243" s="29"/>
      <c r="I243" s="30"/>
      <c r="J243" s="29"/>
      <c r="K243" s="30"/>
      <c r="L243" s="29"/>
      <c r="M243" s="30"/>
      <c r="N243" s="29"/>
      <c r="O243" s="30"/>
      <c r="P243" s="29"/>
      <c r="Q243" s="30"/>
      <c r="R243" s="29"/>
      <c r="S243" s="30"/>
      <c r="T243" s="29"/>
      <c r="U243" s="30"/>
      <c r="V243" s="28"/>
      <c r="W243" s="30"/>
      <c r="X243" s="29"/>
      <c r="Y243" s="30"/>
      <c r="Z243" s="29"/>
      <c r="AA243" s="30"/>
      <c r="AB243" s="29"/>
      <c r="AC243" s="30"/>
      <c r="AD243" s="29"/>
      <c r="AE243" s="30"/>
      <c r="AF243" s="29"/>
      <c r="AG243" s="30"/>
      <c r="AH243" s="29"/>
      <c r="AI243" s="30"/>
      <c r="AJ243" s="29"/>
      <c r="AK243" s="30"/>
      <c r="AL243" s="29"/>
      <c r="AM243" s="30"/>
      <c r="AN243" s="29"/>
      <c r="AO243" s="30"/>
      <c r="AP243" s="29"/>
      <c r="AQ243" s="30"/>
      <c r="AR243" s="29"/>
      <c r="AS243" s="30"/>
      <c r="AT243" s="29"/>
      <c r="AU243" s="30"/>
      <c r="AV243" s="29"/>
      <c r="AW243" s="30"/>
      <c r="AX243" s="29"/>
      <c r="AY243" s="30"/>
      <c r="AZ243" s="29"/>
      <c r="BA243" s="30"/>
      <c r="BB243" s="29"/>
      <c r="BC243" s="30"/>
      <c r="BD243" s="29"/>
      <c r="BE243" s="30"/>
      <c r="BF243" s="29"/>
      <c r="BG243" s="30"/>
      <c r="BH243" s="29"/>
      <c r="BI243" s="30"/>
      <c r="BJ243" s="29"/>
      <c r="BK243" s="30"/>
      <c r="BL243" s="29"/>
      <c r="BM243" s="30"/>
      <c r="BN243" s="29"/>
      <c r="BO243" s="30"/>
      <c r="BP243" s="29"/>
      <c r="BQ243" s="30"/>
      <c r="BR243" s="29"/>
      <c r="BS243" s="30"/>
      <c r="BT243" s="29"/>
      <c r="BU243" s="30"/>
      <c r="BV243" s="29"/>
      <c r="BW243" s="30"/>
      <c r="BX243" s="29"/>
      <c r="BY243" s="30"/>
      <c r="BZ243" s="29"/>
      <c r="CA243" s="30"/>
      <c r="CB243" s="29"/>
      <c r="CC243" s="30"/>
      <c r="CD243" s="29"/>
      <c r="CE243" s="30"/>
      <c r="CF243" s="29"/>
      <c r="CG243" s="30"/>
      <c r="CH243" s="29"/>
      <c r="CI243" s="30"/>
      <c r="CJ243" s="29"/>
      <c r="CK243" s="30"/>
      <c r="CL243" s="29"/>
      <c r="CM243" s="30"/>
      <c r="CN243" s="29"/>
      <c r="CO243" s="30"/>
      <c r="CP243" s="29"/>
      <c r="CQ243" s="30"/>
      <c r="CR243" s="29"/>
      <c r="CS243" s="30"/>
      <c r="CT243" s="29"/>
      <c r="CU243" s="30"/>
      <c r="CV243" s="29"/>
      <c r="CW243" s="30"/>
      <c r="CX243" s="29"/>
      <c r="CY243" s="30"/>
      <c r="CZ243" s="29"/>
      <c r="DA243" s="30"/>
      <c r="DB243" s="29"/>
      <c r="DC243" s="30"/>
      <c r="DD243" s="29"/>
      <c r="DE243" s="30"/>
      <c r="DF243" s="29"/>
      <c r="DG243" s="30"/>
      <c r="DH243" s="29"/>
      <c r="DI243" s="30"/>
      <c r="DJ243" s="29"/>
      <c r="DK243" s="30"/>
      <c r="DL243" s="29"/>
      <c r="DM243" s="30"/>
      <c r="DN243" s="29"/>
      <c r="DO243" s="30"/>
      <c r="DP243" s="29"/>
      <c r="DQ243" s="30"/>
      <c r="DR243" s="29"/>
      <c r="DS243" s="30"/>
      <c r="DT243" s="29"/>
      <c r="DU243" s="30"/>
      <c r="DV243" s="29"/>
      <c r="DW243" s="30"/>
      <c r="DX243" s="29"/>
      <c r="DY243" s="30"/>
      <c r="DZ243" s="29"/>
      <c r="EA243" s="30"/>
      <c r="EB243" s="29"/>
      <c r="EC243" s="30"/>
      <c r="ED243" s="29"/>
      <c r="EE243" s="30"/>
      <c r="EF243" s="29"/>
      <c r="EG243" s="30"/>
      <c r="EH243" s="29"/>
      <c r="EI243" s="30"/>
      <c r="EJ243" s="29"/>
      <c r="EK243" s="30"/>
      <c r="EL243" s="29"/>
      <c r="EM243" s="30"/>
      <c r="EN243" s="29"/>
      <c r="EO243" s="30"/>
      <c r="EP243" s="29"/>
      <c r="EQ243" s="30"/>
      <c r="ER243" s="29"/>
      <c r="ES243" s="30"/>
      <c r="ET243" s="29"/>
      <c r="EU243" s="30"/>
      <c r="EV243" s="29"/>
      <c r="EW243" s="30"/>
      <c r="EX243" s="29"/>
      <c r="EY243" s="30"/>
    </row>
    <row r="244" spans="1:155">
      <c r="A244" s="27"/>
      <c r="B244" s="29"/>
      <c r="C244" s="30"/>
      <c r="D244" s="29"/>
      <c r="E244" s="30"/>
      <c r="F244" s="29"/>
      <c r="G244" s="30"/>
      <c r="H244" s="29"/>
      <c r="I244" s="30"/>
      <c r="J244" s="29"/>
      <c r="K244" s="30"/>
      <c r="L244" s="29"/>
      <c r="M244" s="30"/>
      <c r="N244" s="29"/>
      <c r="O244" s="30"/>
      <c r="P244" s="29"/>
      <c r="Q244" s="30"/>
      <c r="R244" s="29"/>
      <c r="S244" s="30"/>
      <c r="T244" s="29"/>
      <c r="U244" s="30"/>
      <c r="V244" s="28"/>
      <c r="W244" s="30"/>
      <c r="X244" s="29"/>
      <c r="Y244" s="30"/>
      <c r="Z244" s="29"/>
      <c r="AA244" s="30"/>
      <c r="AB244" s="29"/>
      <c r="AC244" s="30"/>
      <c r="AD244" s="29"/>
      <c r="AE244" s="30"/>
      <c r="AF244" s="29"/>
      <c r="AG244" s="30"/>
      <c r="AH244" s="29"/>
      <c r="AI244" s="30"/>
      <c r="AJ244" s="29"/>
      <c r="AK244" s="30"/>
      <c r="AL244" s="29"/>
      <c r="AM244" s="30"/>
      <c r="AN244" s="29"/>
      <c r="AO244" s="30"/>
      <c r="AP244" s="29"/>
      <c r="AQ244" s="30"/>
      <c r="AR244" s="29"/>
      <c r="AS244" s="30"/>
      <c r="AT244" s="29"/>
      <c r="AU244" s="30"/>
      <c r="AV244" s="29"/>
      <c r="AW244" s="30"/>
      <c r="AX244" s="29"/>
      <c r="AY244" s="30"/>
      <c r="AZ244" s="29"/>
      <c r="BA244" s="30"/>
      <c r="BB244" s="29"/>
      <c r="BC244" s="30"/>
      <c r="BD244" s="29"/>
      <c r="BE244" s="30"/>
      <c r="BF244" s="29"/>
      <c r="BG244" s="30"/>
      <c r="BH244" s="29"/>
      <c r="BI244" s="30"/>
      <c r="BJ244" s="29"/>
      <c r="BK244" s="30"/>
      <c r="BL244" s="29"/>
      <c r="BM244" s="30"/>
      <c r="BN244" s="29"/>
      <c r="BO244" s="30"/>
      <c r="BP244" s="29"/>
      <c r="BQ244" s="30"/>
      <c r="BR244" s="29"/>
      <c r="BS244" s="30"/>
      <c r="BT244" s="29"/>
      <c r="BU244" s="30"/>
      <c r="BV244" s="29"/>
      <c r="BW244" s="30"/>
      <c r="BX244" s="29"/>
      <c r="BY244" s="30"/>
      <c r="BZ244" s="29"/>
      <c r="CA244" s="30"/>
      <c r="CB244" s="29"/>
      <c r="CC244" s="30"/>
      <c r="CD244" s="29"/>
      <c r="CE244" s="30"/>
      <c r="CF244" s="29"/>
      <c r="CG244" s="30"/>
      <c r="CH244" s="29"/>
      <c r="CI244" s="30"/>
      <c r="CJ244" s="29"/>
      <c r="CK244" s="30"/>
      <c r="CL244" s="29"/>
      <c r="CM244" s="30"/>
      <c r="CN244" s="29"/>
      <c r="CO244" s="30"/>
      <c r="CP244" s="29"/>
      <c r="CQ244" s="30"/>
      <c r="CR244" s="29"/>
      <c r="CS244" s="30"/>
      <c r="CT244" s="29"/>
      <c r="CU244" s="30"/>
      <c r="CV244" s="29"/>
      <c r="CW244" s="30"/>
      <c r="CX244" s="29"/>
      <c r="CY244" s="30"/>
      <c r="CZ244" s="29"/>
      <c r="DA244" s="30"/>
      <c r="DB244" s="29"/>
      <c r="DC244" s="30"/>
      <c r="DD244" s="29"/>
      <c r="DE244" s="30"/>
      <c r="DF244" s="28"/>
      <c r="DG244" s="30"/>
      <c r="DH244" s="29"/>
      <c r="DI244" s="30"/>
      <c r="DJ244" s="29"/>
      <c r="DK244" s="30"/>
      <c r="DL244" s="29"/>
      <c r="DM244" s="30"/>
      <c r="DN244" s="29"/>
      <c r="DO244" s="30"/>
      <c r="DP244" s="29"/>
      <c r="DQ244" s="30"/>
      <c r="DR244" s="29"/>
      <c r="DS244" s="30"/>
      <c r="DT244" s="29"/>
      <c r="DU244" s="30"/>
      <c r="DV244" s="29"/>
      <c r="DW244" s="30"/>
      <c r="DX244" s="29"/>
      <c r="DY244" s="30"/>
      <c r="DZ244" s="29"/>
      <c r="EA244" s="30"/>
      <c r="EB244" s="29"/>
      <c r="EC244" s="30"/>
      <c r="ED244" s="29"/>
      <c r="EE244" s="30"/>
      <c r="EF244" s="29"/>
      <c r="EG244" s="30"/>
      <c r="EH244" s="29"/>
      <c r="EI244" s="30"/>
      <c r="EJ244" s="29"/>
      <c r="EK244" s="30"/>
      <c r="EL244" s="29"/>
      <c r="EM244" s="30"/>
      <c r="EN244" s="29"/>
      <c r="EO244" s="30"/>
      <c r="EP244" s="29"/>
      <c r="EQ244" s="30"/>
      <c r="ER244" s="29"/>
      <c r="ES244" s="30"/>
      <c r="ET244" s="28"/>
      <c r="EU244" s="30"/>
      <c r="EV244" s="29"/>
      <c r="EW244" s="30"/>
      <c r="EX244" s="29"/>
      <c r="EY244" s="30"/>
    </row>
    <row r="245" spans="1:155">
      <c r="A245" s="27"/>
      <c r="B245" s="29"/>
      <c r="C245" s="30"/>
      <c r="D245" s="29"/>
      <c r="E245" s="30"/>
      <c r="F245" s="29"/>
      <c r="G245" s="30"/>
      <c r="H245" s="29"/>
      <c r="I245" s="30"/>
      <c r="J245" s="29"/>
      <c r="K245" s="30"/>
      <c r="L245" s="29"/>
      <c r="M245" s="30"/>
      <c r="N245" s="29"/>
      <c r="O245" s="30"/>
      <c r="P245" s="29"/>
      <c r="Q245" s="30"/>
      <c r="R245" s="29"/>
      <c r="S245" s="30"/>
      <c r="T245" s="29"/>
      <c r="U245" s="30"/>
      <c r="V245" s="28"/>
      <c r="W245" s="30"/>
      <c r="X245" s="29"/>
      <c r="Y245" s="30"/>
      <c r="Z245" s="29"/>
      <c r="AA245" s="30"/>
      <c r="AB245" s="29"/>
      <c r="AC245" s="30"/>
      <c r="AD245" s="29"/>
      <c r="AE245" s="30"/>
      <c r="AF245" s="29"/>
      <c r="AG245" s="30"/>
      <c r="AH245" s="29"/>
      <c r="AI245" s="30"/>
      <c r="AJ245" s="29"/>
      <c r="AK245" s="30"/>
      <c r="AL245" s="29"/>
      <c r="AM245" s="30"/>
      <c r="AN245" s="29"/>
      <c r="AO245" s="30"/>
      <c r="AP245" s="29"/>
      <c r="AQ245" s="30"/>
      <c r="AR245" s="29"/>
      <c r="AS245" s="30"/>
      <c r="AT245" s="29"/>
      <c r="AU245" s="30"/>
      <c r="AV245" s="29"/>
      <c r="AW245" s="30"/>
      <c r="AX245" s="29"/>
      <c r="AY245" s="30"/>
      <c r="AZ245" s="29"/>
      <c r="BA245" s="30"/>
      <c r="BB245" s="29"/>
      <c r="BC245" s="30"/>
      <c r="BD245" s="29"/>
      <c r="BE245" s="30"/>
      <c r="BF245" s="29"/>
      <c r="BG245" s="30"/>
      <c r="BH245" s="29"/>
      <c r="BI245" s="30"/>
      <c r="BJ245" s="29"/>
      <c r="BK245" s="30"/>
      <c r="BL245" s="29"/>
      <c r="BM245" s="30"/>
      <c r="BN245" s="29"/>
      <c r="BO245" s="30"/>
      <c r="BP245" s="29"/>
      <c r="BQ245" s="30"/>
      <c r="BR245" s="29"/>
      <c r="BS245" s="30"/>
      <c r="BT245" s="29"/>
      <c r="BU245" s="30"/>
      <c r="BV245" s="29"/>
      <c r="BW245" s="30"/>
      <c r="BX245" s="29"/>
      <c r="BY245" s="30"/>
      <c r="BZ245" s="29"/>
      <c r="CA245" s="30"/>
      <c r="CB245" s="28"/>
      <c r="CC245" s="30"/>
      <c r="CD245" s="29"/>
      <c r="CE245" s="30"/>
      <c r="CF245" s="29"/>
      <c r="CG245" s="30"/>
      <c r="CH245" s="29"/>
      <c r="CI245" s="30"/>
      <c r="CJ245" s="29"/>
      <c r="CK245" s="30"/>
      <c r="CL245" s="29"/>
      <c r="CM245" s="30"/>
      <c r="CN245" s="29"/>
      <c r="CO245" s="30"/>
      <c r="CP245" s="29"/>
      <c r="CQ245" s="30"/>
      <c r="CR245" s="29"/>
      <c r="CS245" s="30"/>
      <c r="CT245" s="29"/>
      <c r="CU245" s="30"/>
      <c r="CV245" s="29"/>
      <c r="CW245" s="30"/>
      <c r="CX245" s="29"/>
      <c r="CY245" s="30"/>
      <c r="CZ245" s="29"/>
      <c r="DA245" s="30"/>
      <c r="DB245" s="29"/>
      <c r="DC245" s="30"/>
      <c r="DD245" s="29"/>
      <c r="DE245" s="30"/>
      <c r="DF245" s="29"/>
      <c r="DG245" s="30"/>
      <c r="DH245" s="29"/>
      <c r="DI245" s="30"/>
      <c r="DJ245" s="29"/>
      <c r="DK245" s="30"/>
      <c r="DL245" s="29"/>
      <c r="DM245" s="30"/>
      <c r="DN245" s="29"/>
      <c r="DO245" s="30"/>
      <c r="DP245" s="29"/>
      <c r="DQ245" s="30"/>
      <c r="DR245" s="29"/>
      <c r="DS245" s="30"/>
      <c r="DT245" s="29"/>
      <c r="DU245" s="30"/>
      <c r="DV245" s="29"/>
      <c r="DW245" s="30"/>
      <c r="DX245" s="29"/>
      <c r="DY245" s="30"/>
      <c r="DZ245" s="29"/>
      <c r="EA245" s="30"/>
      <c r="EB245" s="29"/>
      <c r="EC245" s="30"/>
      <c r="ED245" s="29"/>
      <c r="EE245" s="30"/>
      <c r="EF245" s="29"/>
      <c r="EG245" s="30"/>
      <c r="EH245" s="29"/>
      <c r="EI245" s="30"/>
      <c r="EJ245" s="29"/>
      <c r="EK245" s="30"/>
      <c r="EL245" s="29"/>
      <c r="EM245" s="30"/>
      <c r="EN245" s="29"/>
      <c r="EO245" s="30"/>
      <c r="EP245" s="29"/>
      <c r="EQ245" s="30"/>
      <c r="ER245" s="29"/>
      <c r="ES245" s="30"/>
      <c r="ET245" s="29"/>
      <c r="EU245" s="30"/>
      <c r="EV245" s="29"/>
      <c r="EW245" s="30"/>
      <c r="EX245" s="29"/>
      <c r="EY245" s="30"/>
    </row>
    <row r="246" spans="1:155">
      <c r="A246" s="27"/>
      <c r="B246" s="29"/>
      <c r="C246" s="30"/>
      <c r="D246" s="29"/>
      <c r="E246" s="30"/>
      <c r="F246" s="29"/>
      <c r="G246" s="30"/>
      <c r="H246" s="29"/>
      <c r="I246" s="30"/>
      <c r="J246" s="29"/>
      <c r="K246" s="30"/>
      <c r="L246" s="29"/>
      <c r="M246" s="30"/>
      <c r="N246" s="29"/>
      <c r="O246" s="30"/>
      <c r="P246" s="29"/>
      <c r="Q246" s="30"/>
      <c r="R246" s="29"/>
      <c r="S246" s="30"/>
      <c r="T246" s="29"/>
      <c r="U246" s="30"/>
      <c r="V246" s="28"/>
      <c r="W246" s="30"/>
      <c r="X246" s="29"/>
      <c r="Y246" s="30"/>
      <c r="Z246" s="29"/>
      <c r="AA246" s="30"/>
      <c r="AB246" s="29"/>
      <c r="AC246" s="30"/>
      <c r="AD246" s="29"/>
      <c r="AE246" s="30"/>
      <c r="AF246" s="29"/>
      <c r="AG246" s="30"/>
      <c r="AH246" s="29"/>
      <c r="AI246" s="30"/>
      <c r="AJ246" s="29"/>
      <c r="AK246" s="30"/>
      <c r="AL246" s="29"/>
      <c r="AM246" s="30"/>
      <c r="AN246" s="29"/>
      <c r="AO246" s="30"/>
      <c r="AP246" s="29"/>
      <c r="AQ246" s="30"/>
      <c r="AR246" s="29"/>
      <c r="AS246" s="30"/>
      <c r="AT246" s="29"/>
      <c r="AU246" s="30"/>
      <c r="AV246" s="29"/>
      <c r="AW246" s="30"/>
      <c r="AX246" s="29"/>
      <c r="AY246" s="30"/>
      <c r="AZ246" s="29"/>
      <c r="BA246" s="30"/>
      <c r="BB246" s="29"/>
      <c r="BC246" s="30"/>
      <c r="BD246" s="29"/>
      <c r="BE246" s="30"/>
      <c r="BF246" s="29"/>
      <c r="BG246" s="30"/>
      <c r="BH246" s="29"/>
      <c r="BI246" s="30"/>
      <c r="BJ246" s="29"/>
      <c r="BK246" s="30"/>
      <c r="BL246" s="29"/>
      <c r="BM246" s="30"/>
      <c r="BN246" s="29"/>
      <c r="BO246" s="30"/>
      <c r="BP246" s="29"/>
      <c r="BQ246" s="30"/>
      <c r="BR246" s="29"/>
      <c r="BS246" s="30"/>
      <c r="BT246" s="29"/>
      <c r="BU246" s="30"/>
      <c r="BV246" s="29"/>
      <c r="BW246" s="30"/>
      <c r="BX246" s="29"/>
      <c r="BY246" s="30"/>
      <c r="BZ246" s="29"/>
      <c r="CA246" s="30"/>
      <c r="CB246" s="29"/>
      <c r="CC246" s="30"/>
      <c r="CD246" s="29"/>
      <c r="CE246" s="30"/>
      <c r="CF246" s="29"/>
      <c r="CG246" s="30"/>
      <c r="CH246" s="29"/>
      <c r="CI246" s="30"/>
      <c r="CJ246" s="29"/>
      <c r="CK246" s="30"/>
      <c r="CL246" s="29"/>
      <c r="CM246" s="30"/>
      <c r="CN246" s="29"/>
      <c r="CO246" s="30"/>
      <c r="CP246" s="29"/>
      <c r="CQ246" s="30"/>
      <c r="CR246" s="29"/>
      <c r="CS246" s="30"/>
      <c r="CT246" s="29"/>
      <c r="CU246" s="30"/>
      <c r="CV246" s="29"/>
      <c r="CW246" s="30"/>
      <c r="CX246" s="29"/>
      <c r="CY246" s="30"/>
      <c r="CZ246" s="29"/>
      <c r="DA246" s="30"/>
      <c r="DB246" s="29"/>
      <c r="DC246" s="30"/>
      <c r="DD246" s="29"/>
      <c r="DE246" s="30"/>
      <c r="DF246" s="29"/>
      <c r="DG246" s="30"/>
      <c r="DH246" s="29"/>
      <c r="DI246" s="30"/>
      <c r="DJ246" s="29"/>
      <c r="DK246" s="30"/>
      <c r="DL246" s="29"/>
      <c r="DM246" s="30"/>
      <c r="DN246" s="29"/>
      <c r="DO246" s="30"/>
      <c r="DP246" s="29"/>
      <c r="DQ246" s="30"/>
      <c r="DR246" s="29"/>
      <c r="DS246" s="30"/>
      <c r="DT246" s="29"/>
      <c r="DU246" s="30"/>
      <c r="DV246" s="29"/>
      <c r="DW246" s="30"/>
      <c r="DX246" s="29"/>
      <c r="DY246" s="30"/>
      <c r="DZ246" s="29"/>
      <c r="EA246" s="30"/>
      <c r="EB246" s="29"/>
      <c r="EC246" s="30"/>
      <c r="ED246" s="29"/>
      <c r="EE246" s="30"/>
      <c r="EF246" s="28"/>
      <c r="EG246" s="30"/>
      <c r="EH246" s="29"/>
      <c r="EI246" s="30"/>
      <c r="EJ246" s="29"/>
      <c r="EK246" s="30"/>
      <c r="EL246" s="28"/>
      <c r="EM246" s="30"/>
      <c r="EN246" s="29"/>
      <c r="EO246" s="30"/>
      <c r="EP246" s="29"/>
      <c r="EQ246" s="30"/>
      <c r="ER246" s="29"/>
      <c r="ES246" s="30"/>
      <c r="ET246" s="29"/>
      <c r="EU246" s="30"/>
      <c r="EV246" s="29"/>
      <c r="EW246" s="30"/>
      <c r="EX246" s="29"/>
      <c r="EY246" s="30"/>
    </row>
    <row r="247" spans="1:155">
      <c r="A247" s="27"/>
      <c r="B247" s="29"/>
      <c r="C247" s="30"/>
      <c r="D247" s="29"/>
      <c r="E247" s="30"/>
      <c r="F247" s="29"/>
      <c r="G247" s="30"/>
      <c r="H247" s="29"/>
      <c r="I247" s="30"/>
      <c r="J247" s="29"/>
      <c r="K247" s="30"/>
      <c r="L247" s="29"/>
      <c r="M247" s="30"/>
      <c r="N247" s="29"/>
      <c r="O247" s="30"/>
      <c r="P247" s="29"/>
      <c r="Q247" s="30"/>
      <c r="R247" s="29"/>
      <c r="S247" s="30"/>
      <c r="T247" s="29"/>
      <c r="U247" s="30"/>
      <c r="V247" s="28"/>
      <c r="W247" s="30"/>
      <c r="X247" s="29"/>
      <c r="Y247" s="30"/>
      <c r="Z247" s="29"/>
      <c r="AA247" s="30"/>
      <c r="AB247" s="29"/>
      <c r="AC247" s="30"/>
      <c r="AD247" s="29"/>
      <c r="AE247" s="30"/>
      <c r="AF247" s="29"/>
      <c r="AG247" s="30"/>
      <c r="AH247" s="29"/>
      <c r="AI247" s="30"/>
      <c r="AJ247" s="29"/>
      <c r="AK247" s="30"/>
      <c r="AL247" s="29"/>
      <c r="AM247" s="30"/>
      <c r="AN247" s="29"/>
      <c r="AO247" s="30"/>
      <c r="AP247" s="29"/>
      <c r="AQ247" s="30"/>
      <c r="AR247" s="29"/>
      <c r="AS247" s="30"/>
      <c r="AT247" s="29"/>
      <c r="AU247" s="30"/>
      <c r="AV247" s="29"/>
      <c r="AW247" s="30"/>
      <c r="AX247" s="29"/>
      <c r="AY247" s="30"/>
      <c r="AZ247" s="29"/>
      <c r="BA247" s="30"/>
      <c r="BB247" s="29"/>
      <c r="BC247" s="30"/>
      <c r="BD247" s="29"/>
      <c r="BE247" s="30"/>
      <c r="BF247" s="29"/>
      <c r="BG247" s="30"/>
      <c r="BH247" s="29"/>
      <c r="BI247" s="30"/>
      <c r="BJ247" s="29"/>
      <c r="BK247" s="30"/>
      <c r="BL247" s="29"/>
      <c r="BM247" s="30"/>
      <c r="BN247" s="28"/>
      <c r="BO247" s="30"/>
      <c r="BP247" s="29"/>
      <c r="BQ247" s="30"/>
      <c r="BR247" s="29"/>
      <c r="BS247" s="30"/>
      <c r="BT247" s="29"/>
      <c r="BU247" s="30"/>
      <c r="BV247" s="29"/>
      <c r="BW247" s="30"/>
      <c r="BX247" s="29"/>
      <c r="BY247" s="30"/>
      <c r="BZ247" s="29"/>
      <c r="CA247" s="30"/>
      <c r="CB247" s="29"/>
      <c r="CC247" s="30"/>
      <c r="CD247" s="29"/>
      <c r="CE247" s="30"/>
      <c r="CF247" s="29"/>
      <c r="CG247" s="30"/>
      <c r="CH247" s="29"/>
      <c r="CI247" s="30"/>
      <c r="CJ247" s="29"/>
      <c r="CK247" s="30"/>
      <c r="CL247" s="29"/>
      <c r="CM247" s="30"/>
      <c r="CN247" s="29"/>
      <c r="CO247" s="30"/>
      <c r="CP247" s="29"/>
      <c r="CQ247" s="30"/>
      <c r="CR247" s="29"/>
      <c r="CS247" s="30"/>
      <c r="CT247" s="29"/>
      <c r="CU247" s="30"/>
      <c r="CV247" s="29"/>
      <c r="CW247" s="30"/>
      <c r="CX247" s="29"/>
      <c r="CY247" s="30"/>
      <c r="CZ247" s="29"/>
      <c r="DA247" s="30"/>
      <c r="DB247" s="29"/>
      <c r="DC247" s="30"/>
      <c r="DD247" s="29"/>
      <c r="DE247" s="30"/>
      <c r="DF247" s="29"/>
      <c r="DG247" s="30"/>
      <c r="DH247" s="29"/>
      <c r="DI247" s="30"/>
      <c r="DJ247" s="29"/>
      <c r="DK247" s="30"/>
      <c r="DL247" s="29"/>
      <c r="DM247" s="30"/>
      <c r="DN247" s="29"/>
      <c r="DO247" s="30"/>
      <c r="DP247" s="29"/>
      <c r="DQ247" s="30"/>
      <c r="DR247" s="29"/>
      <c r="DS247" s="30"/>
      <c r="DT247" s="29"/>
      <c r="DU247" s="30"/>
      <c r="DV247" s="29"/>
      <c r="DW247" s="30"/>
      <c r="DX247" s="29"/>
      <c r="DY247" s="30"/>
      <c r="DZ247" s="29"/>
      <c r="EA247" s="30"/>
      <c r="EB247" s="29"/>
      <c r="EC247" s="30"/>
      <c r="ED247" s="29"/>
      <c r="EE247" s="30"/>
      <c r="EF247" s="29"/>
      <c r="EG247" s="30"/>
      <c r="EH247" s="29"/>
      <c r="EI247" s="30"/>
      <c r="EJ247" s="29"/>
      <c r="EK247" s="30"/>
      <c r="EL247" s="28"/>
      <c r="EM247" s="30"/>
      <c r="EN247" s="29"/>
      <c r="EO247" s="30"/>
      <c r="EP247" s="29"/>
      <c r="EQ247" s="30"/>
      <c r="ER247" s="29"/>
      <c r="ES247" s="30"/>
      <c r="ET247" s="28"/>
      <c r="EU247" s="30"/>
      <c r="EV247" s="29"/>
      <c r="EW247" s="30"/>
      <c r="EX247" s="29"/>
      <c r="EY247" s="30"/>
    </row>
    <row r="248" spans="1:155">
      <c r="A248" s="27"/>
      <c r="B248" s="29"/>
      <c r="C248" s="30"/>
      <c r="D248" s="29"/>
      <c r="E248" s="30"/>
      <c r="F248" s="29"/>
      <c r="G248" s="30"/>
      <c r="H248" s="29"/>
      <c r="I248" s="30"/>
      <c r="J248" s="29"/>
      <c r="K248" s="30"/>
      <c r="L248" s="29"/>
      <c r="M248" s="30"/>
      <c r="N248" s="29"/>
      <c r="O248" s="30"/>
      <c r="P248" s="29"/>
      <c r="Q248" s="30"/>
      <c r="R248" s="29"/>
      <c r="S248" s="30"/>
      <c r="T248" s="29"/>
      <c r="U248" s="30"/>
      <c r="V248" s="28"/>
      <c r="W248" s="30"/>
      <c r="X248" s="29"/>
      <c r="Y248" s="30"/>
      <c r="Z248" s="29"/>
      <c r="AA248" s="30"/>
      <c r="AB248" s="29"/>
      <c r="AC248" s="30"/>
      <c r="AD248" s="29"/>
      <c r="AE248" s="30"/>
      <c r="AF248" s="29"/>
      <c r="AG248" s="30"/>
      <c r="AH248" s="29"/>
      <c r="AI248" s="30"/>
      <c r="AJ248" s="29"/>
      <c r="AK248" s="30"/>
      <c r="AL248" s="29"/>
      <c r="AM248" s="30"/>
      <c r="AN248" s="29"/>
      <c r="AO248" s="30"/>
      <c r="AP248" s="29"/>
      <c r="AQ248" s="30"/>
      <c r="AR248" s="29"/>
      <c r="AS248" s="30"/>
      <c r="AT248" s="29"/>
      <c r="AU248" s="30"/>
      <c r="AV248" s="29"/>
      <c r="AW248" s="30"/>
      <c r="AX248" s="29"/>
      <c r="AY248" s="30"/>
      <c r="AZ248" s="29"/>
      <c r="BA248" s="30"/>
      <c r="BB248" s="29"/>
      <c r="BC248" s="30"/>
      <c r="BD248" s="29"/>
      <c r="BE248" s="30"/>
      <c r="BF248" s="29"/>
      <c r="BG248" s="30"/>
      <c r="BH248" s="29"/>
      <c r="BI248" s="30"/>
      <c r="BJ248" s="29"/>
      <c r="BK248" s="30"/>
      <c r="BL248" s="29"/>
      <c r="BM248" s="30"/>
      <c r="BN248" s="29"/>
      <c r="BO248" s="30"/>
      <c r="BP248" s="29"/>
      <c r="BQ248" s="30"/>
      <c r="BR248" s="29"/>
      <c r="BS248" s="30"/>
      <c r="BT248" s="29"/>
      <c r="BU248" s="30"/>
      <c r="BV248" s="29"/>
      <c r="BW248" s="30"/>
      <c r="BX248" s="29"/>
      <c r="BY248" s="30"/>
      <c r="BZ248" s="29"/>
      <c r="CA248" s="30"/>
      <c r="CB248" s="29"/>
      <c r="CC248" s="30"/>
      <c r="CD248" s="29"/>
      <c r="CE248" s="30"/>
      <c r="CF248" s="29"/>
      <c r="CG248" s="30"/>
      <c r="CH248" s="29"/>
      <c r="CI248" s="30"/>
      <c r="CJ248" s="29"/>
      <c r="CK248" s="30"/>
      <c r="CL248" s="29"/>
      <c r="CM248" s="30"/>
      <c r="CN248" s="29"/>
      <c r="CO248" s="30"/>
      <c r="CP248" s="29"/>
      <c r="CQ248" s="30"/>
      <c r="CR248" s="29"/>
      <c r="CS248" s="30"/>
      <c r="CT248" s="29"/>
      <c r="CU248" s="30"/>
      <c r="CV248" s="29"/>
      <c r="CW248" s="30"/>
      <c r="CX248" s="29"/>
      <c r="CY248" s="30"/>
      <c r="CZ248" s="29"/>
      <c r="DA248" s="30"/>
      <c r="DB248" s="29"/>
      <c r="DC248" s="30"/>
      <c r="DD248" s="29"/>
      <c r="DE248" s="30"/>
      <c r="DF248" s="29"/>
      <c r="DG248" s="30"/>
      <c r="DH248" s="29"/>
      <c r="DI248" s="30"/>
      <c r="DJ248" s="29"/>
      <c r="DK248" s="30"/>
      <c r="DL248" s="29"/>
      <c r="DM248" s="30"/>
      <c r="DN248" s="29"/>
      <c r="DO248" s="30"/>
      <c r="DP248" s="29"/>
      <c r="DQ248" s="30"/>
      <c r="DR248" s="29"/>
      <c r="DS248" s="30"/>
      <c r="DT248" s="29"/>
      <c r="DU248" s="30"/>
      <c r="DV248" s="29"/>
      <c r="DW248" s="30"/>
      <c r="DX248" s="29"/>
      <c r="DY248" s="30"/>
      <c r="DZ248" s="29"/>
      <c r="EA248" s="30"/>
      <c r="EB248" s="29"/>
      <c r="EC248" s="30"/>
      <c r="ED248" s="29"/>
      <c r="EE248" s="30"/>
      <c r="EF248" s="29"/>
      <c r="EG248" s="30"/>
      <c r="EH248" s="29"/>
      <c r="EI248" s="30"/>
      <c r="EJ248" s="29"/>
      <c r="EK248" s="30"/>
      <c r="EL248" s="29"/>
      <c r="EM248" s="30"/>
      <c r="EN248" s="29"/>
      <c r="EO248" s="30"/>
      <c r="EP248" s="29"/>
      <c r="EQ248" s="30"/>
      <c r="ER248" s="29"/>
      <c r="ES248" s="30"/>
      <c r="ET248" s="28"/>
      <c r="EU248" s="30"/>
      <c r="EV248" s="29"/>
      <c r="EW248" s="30"/>
      <c r="EX248" s="29"/>
      <c r="EY248" s="30"/>
    </row>
    <row r="249" spans="1:155">
      <c r="A249" s="27"/>
      <c r="B249" s="29"/>
      <c r="C249" s="30"/>
      <c r="D249" s="29"/>
      <c r="E249" s="30"/>
      <c r="F249" s="29"/>
      <c r="G249" s="29"/>
      <c r="H249" s="29"/>
      <c r="I249" s="30"/>
      <c r="J249" s="29"/>
      <c r="K249" s="30"/>
      <c r="L249" s="29"/>
      <c r="M249" s="30"/>
      <c r="N249" s="29"/>
      <c r="O249" s="30"/>
      <c r="P249" s="29"/>
      <c r="Q249" s="30"/>
      <c r="R249" s="29"/>
      <c r="S249" s="30"/>
      <c r="T249" s="29"/>
      <c r="U249" s="30"/>
      <c r="V249" s="28"/>
      <c r="W249" s="30"/>
      <c r="X249" s="29"/>
      <c r="Y249" s="30"/>
      <c r="Z249" s="29"/>
      <c r="AA249" s="30"/>
      <c r="AB249" s="29"/>
      <c r="AC249" s="30"/>
      <c r="AD249" s="29"/>
      <c r="AE249" s="30"/>
      <c r="AF249" s="29"/>
      <c r="AG249" s="30"/>
      <c r="AH249" s="29"/>
      <c r="AI249" s="30"/>
      <c r="AJ249" s="29"/>
      <c r="AK249" s="30"/>
      <c r="AL249" s="29"/>
      <c r="AM249" s="30"/>
      <c r="AN249" s="29"/>
      <c r="AO249" s="30"/>
      <c r="AP249" s="29"/>
      <c r="AQ249" s="30"/>
      <c r="AR249" s="29"/>
      <c r="AS249" s="30"/>
      <c r="AT249" s="29"/>
      <c r="AU249" s="30"/>
      <c r="AV249" s="29"/>
      <c r="AW249" s="30"/>
      <c r="AX249" s="29"/>
      <c r="AY249" s="30"/>
      <c r="AZ249" s="29"/>
      <c r="BA249" s="30"/>
      <c r="BB249" s="29"/>
      <c r="BC249" s="30"/>
      <c r="BD249" s="29"/>
      <c r="BE249" s="30"/>
      <c r="BF249" s="29"/>
      <c r="BG249" s="30"/>
      <c r="BH249" s="29"/>
      <c r="BI249" s="30"/>
      <c r="BJ249" s="29"/>
      <c r="BK249" s="30"/>
      <c r="BL249" s="29"/>
      <c r="BM249" s="30"/>
      <c r="BN249" s="29"/>
      <c r="BO249" s="30"/>
      <c r="BP249" s="29"/>
      <c r="BQ249" s="30"/>
      <c r="BR249" s="29"/>
      <c r="BS249" s="30"/>
      <c r="BT249" s="29"/>
      <c r="BU249" s="30"/>
      <c r="BV249" s="29"/>
      <c r="BW249" s="30"/>
      <c r="BX249" s="29"/>
      <c r="BY249" s="30"/>
      <c r="BZ249" s="29"/>
      <c r="CA249" s="30"/>
      <c r="CB249" s="29"/>
      <c r="CC249" s="30"/>
      <c r="CD249" s="29"/>
      <c r="CE249" s="30"/>
      <c r="CF249" s="29"/>
      <c r="CG249" s="30"/>
      <c r="CH249" s="29"/>
      <c r="CI249" s="30"/>
      <c r="CJ249" s="29"/>
      <c r="CK249" s="30"/>
      <c r="CL249" s="29"/>
      <c r="CM249" s="30"/>
      <c r="CN249" s="29"/>
      <c r="CO249" s="30"/>
      <c r="CP249" s="29"/>
      <c r="CQ249" s="30"/>
      <c r="CR249" s="29"/>
      <c r="CS249" s="30"/>
      <c r="CT249" s="29"/>
      <c r="CU249" s="30"/>
      <c r="CV249" s="29"/>
      <c r="CW249" s="30"/>
      <c r="CX249" s="29"/>
      <c r="CY249" s="30"/>
      <c r="CZ249" s="29"/>
      <c r="DA249" s="30"/>
      <c r="DB249" s="29"/>
      <c r="DC249" s="30"/>
      <c r="DD249" s="29"/>
      <c r="DE249" s="30"/>
      <c r="DF249" s="29"/>
      <c r="DG249" s="30"/>
      <c r="DH249" s="29"/>
      <c r="DI249" s="30"/>
      <c r="DJ249" s="29"/>
      <c r="DK249" s="30"/>
      <c r="DL249" s="29"/>
      <c r="DM249" s="30"/>
      <c r="DN249" s="29"/>
      <c r="DO249" s="30"/>
      <c r="DP249" s="29"/>
      <c r="DQ249" s="30"/>
      <c r="DR249" s="29"/>
      <c r="DS249" s="30"/>
      <c r="DT249" s="29"/>
      <c r="DU249" s="30"/>
      <c r="DV249" s="29"/>
      <c r="DW249" s="30"/>
      <c r="DX249" s="29"/>
      <c r="DY249" s="30"/>
      <c r="DZ249" s="29"/>
      <c r="EA249" s="30"/>
      <c r="EB249" s="29"/>
      <c r="EC249" s="30"/>
      <c r="ED249" s="29"/>
      <c r="EE249" s="30"/>
      <c r="EF249" s="29"/>
      <c r="EG249" s="30"/>
      <c r="EH249" s="29"/>
      <c r="EI249" s="30"/>
      <c r="EJ249" s="29"/>
      <c r="EK249" s="30"/>
      <c r="EL249" s="29"/>
      <c r="EM249" s="30"/>
      <c r="EN249" s="29"/>
      <c r="EO249" s="30"/>
      <c r="EP249" s="29"/>
      <c r="EQ249" s="30"/>
      <c r="ER249" s="29"/>
      <c r="ES249" s="30"/>
      <c r="ET249" s="29"/>
      <c r="EU249" s="30"/>
      <c r="EV249" s="29"/>
      <c r="EW249" s="30"/>
      <c r="EX249" s="29"/>
      <c r="EY249" s="30"/>
    </row>
    <row r="250" spans="1:155">
      <c r="A250" s="27"/>
      <c r="B250" s="29"/>
      <c r="C250" s="30"/>
      <c r="D250" s="29"/>
      <c r="E250" s="30"/>
      <c r="F250" s="29"/>
      <c r="G250" s="30"/>
      <c r="H250" s="29"/>
      <c r="I250" s="30"/>
      <c r="J250" s="29"/>
      <c r="K250" s="30"/>
      <c r="L250" s="29"/>
      <c r="M250" s="30"/>
      <c r="N250" s="29"/>
      <c r="O250" s="30"/>
      <c r="P250" s="29"/>
      <c r="Q250" s="30"/>
      <c r="R250" s="29"/>
      <c r="S250" s="30"/>
      <c r="T250" s="29"/>
      <c r="U250" s="30"/>
      <c r="V250" s="28"/>
      <c r="W250" s="30"/>
      <c r="X250" s="29"/>
      <c r="Y250" s="30"/>
      <c r="Z250" s="29"/>
      <c r="AA250" s="30"/>
      <c r="AB250" s="29"/>
      <c r="AC250" s="30"/>
      <c r="AD250" s="29"/>
      <c r="AE250" s="30"/>
      <c r="AF250" s="29"/>
      <c r="AG250" s="30"/>
      <c r="AH250" s="29"/>
      <c r="AI250" s="30"/>
      <c r="AJ250" s="29"/>
      <c r="AK250" s="30"/>
      <c r="AL250" s="29"/>
      <c r="AM250" s="30"/>
      <c r="AN250" s="29"/>
      <c r="AO250" s="30"/>
      <c r="AP250" s="29"/>
      <c r="AQ250" s="30"/>
      <c r="AR250" s="29"/>
      <c r="AS250" s="30"/>
      <c r="AT250" s="29"/>
      <c r="AU250" s="30"/>
      <c r="AV250" s="29"/>
      <c r="AW250" s="30"/>
      <c r="AX250" s="29"/>
      <c r="AY250" s="30"/>
      <c r="AZ250" s="29"/>
      <c r="BA250" s="30"/>
      <c r="BB250" s="29"/>
      <c r="BC250" s="30"/>
      <c r="BD250" s="29"/>
      <c r="BE250" s="30"/>
      <c r="BF250" s="29"/>
      <c r="BG250" s="30"/>
      <c r="BH250" s="29"/>
      <c r="BI250" s="30"/>
      <c r="BJ250" s="29"/>
      <c r="BK250" s="30"/>
      <c r="BL250" s="29"/>
      <c r="BM250" s="30"/>
      <c r="BN250" s="29"/>
      <c r="BO250" s="30"/>
      <c r="BP250" s="29"/>
      <c r="BQ250" s="30"/>
      <c r="BR250" s="29"/>
      <c r="BS250" s="30"/>
      <c r="BT250" s="29"/>
      <c r="BU250" s="30"/>
      <c r="BV250" s="28"/>
      <c r="BW250" s="30"/>
      <c r="BX250" s="29"/>
      <c r="BY250" s="30"/>
      <c r="BZ250" s="29"/>
      <c r="CA250" s="30"/>
      <c r="CB250" s="28"/>
      <c r="CC250" s="30"/>
      <c r="CD250" s="29"/>
      <c r="CE250" s="30"/>
      <c r="CF250" s="29"/>
      <c r="CG250" s="30"/>
      <c r="CH250" s="29"/>
      <c r="CI250" s="30"/>
      <c r="CJ250" s="29"/>
      <c r="CK250" s="30"/>
      <c r="CL250" s="29"/>
      <c r="CM250" s="30"/>
      <c r="CN250" s="29"/>
      <c r="CO250" s="30"/>
      <c r="CP250" s="29"/>
      <c r="CQ250" s="30"/>
      <c r="CR250" s="29"/>
      <c r="CS250" s="30"/>
      <c r="CT250" s="29"/>
      <c r="CU250" s="30"/>
      <c r="CV250" s="29"/>
      <c r="CW250" s="30"/>
      <c r="CX250" s="29"/>
      <c r="CY250" s="30"/>
      <c r="CZ250" s="29"/>
      <c r="DA250" s="30"/>
      <c r="DB250" s="29"/>
      <c r="DC250" s="30"/>
      <c r="DD250" s="29"/>
      <c r="DE250" s="30"/>
      <c r="DF250" s="29"/>
      <c r="DG250" s="30"/>
      <c r="DH250" s="29"/>
      <c r="DI250" s="30"/>
      <c r="DJ250" s="29"/>
      <c r="DK250" s="30"/>
      <c r="DL250" s="29"/>
      <c r="DM250" s="30"/>
      <c r="DN250" s="29"/>
      <c r="DO250" s="30"/>
      <c r="DP250" s="29"/>
      <c r="DQ250" s="30"/>
      <c r="DR250" s="29"/>
      <c r="DS250" s="30"/>
      <c r="DT250" s="29"/>
      <c r="DU250" s="30"/>
      <c r="DV250" s="29"/>
      <c r="DW250" s="30"/>
      <c r="DX250" s="29"/>
      <c r="DY250" s="30"/>
      <c r="DZ250" s="29"/>
      <c r="EA250" s="30"/>
      <c r="EB250" s="29"/>
      <c r="EC250" s="30"/>
      <c r="ED250" s="29"/>
      <c r="EE250" s="30"/>
      <c r="EF250" s="29"/>
      <c r="EG250" s="30"/>
      <c r="EH250" s="29"/>
      <c r="EI250" s="30"/>
      <c r="EJ250" s="29"/>
      <c r="EK250" s="30"/>
      <c r="EL250" s="29"/>
      <c r="EM250" s="30"/>
      <c r="EN250" s="29"/>
      <c r="EO250" s="30"/>
      <c r="EP250" s="29"/>
      <c r="EQ250" s="30"/>
      <c r="ER250" s="29"/>
      <c r="ES250" s="30"/>
      <c r="ET250" s="28"/>
      <c r="EU250" s="30"/>
      <c r="EV250" s="29"/>
      <c r="EW250" s="30"/>
      <c r="EX250" s="29"/>
      <c r="EY250" s="30"/>
    </row>
    <row r="251" spans="1:155">
      <c r="A251" s="27"/>
      <c r="B251" s="29"/>
      <c r="C251" s="29"/>
      <c r="D251" s="29"/>
      <c r="E251" s="30"/>
      <c r="F251" s="29"/>
      <c r="G251" s="29"/>
      <c r="H251" s="29"/>
      <c r="I251" s="30"/>
      <c r="J251" s="29"/>
      <c r="K251" s="30"/>
      <c r="L251" s="29"/>
      <c r="M251" s="30"/>
      <c r="N251" s="29"/>
      <c r="O251" s="30"/>
      <c r="P251" s="29"/>
      <c r="Q251" s="30"/>
      <c r="R251" s="29"/>
      <c r="S251" s="30"/>
      <c r="T251" s="29"/>
      <c r="U251" s="30"/>
      <c r="V251" s="28"/>
      <c r="W251" s="30"/>
      <c r="X251" s="29"/>
      <c r="Y251" s="30"/>
      <c r="Z251" s="29"/>
      <c r="AA251" s="30"/>
      <c r="AB251" s="29"/>
      <c r="AC251" s="30"/>
      <c r="AD251" s="29"/>
      <c r="AE251" s="30"/>
      <c r="AF251" s="29"/>
      <c r="AG251" s="30"/>
      <c r="AH251" s="29"/>
      <c r="AI251" s="30"/>
      <c r="AJ251" s="29"/>
      <c r="AK251" s="30"/>
      <c r="AL251" s="29"/>
      <c r="AM251" s="30"/>
      <c r="AN251" s="29"/>
      <c r="AO251" s="30"/>
      <c r="AP251" s="29"/>
      <c r="AQ251" s="30"/>
      <c r="AR251" s="29"/>
      <c r="AS251" s="30"/>
      <c r="AT251" s="29"/>
      <c r="AU251" s="30"/>
      <c r="AV251" s="29"/>
      <c r="AW251" s="30"/>
      <c r="AX251" s="29"/>
      <c r="AY251" s="30"/>
      <c r="AZ251" s="29"/>
      <c r="BA251" s="30"/>
      <c r="BB251" s="29"/>
      <c r="BC251" s="30"/>
      <c r="BD251" s="29"/>
      <c r="BE251" s="30"/>
      <c r="BF251" s="29"/>
      <c r="BG251" s="30"/>
      <c r="BH251" s="29"/>
      <c r="BI251" s="30"/>
      <c r="BJ251" s="29"/>
      <c r="BK251" s="30"/>
      <c r="BL251" s="29"/>
      <c r="BM251" s="30"/>
      <c r="BN251" s="29"/>
      <c r="BO251" s="30"/>
      <c r="BP251" s="29"/>
      <c r="BQ251" s="30"/>
      <c r="BR251" s="29"/>
      <c r="BS251" s="30"/>
      <c r="BT251" s="29"/>
      <c r="BU251" s="30"/>
      <c r="BV251" s="29"/>
      <c r="BW251" s="30"/>
      <c r="BX251" s="29"/>
      <c r="BY251" s="30"/>
      <c r="BZ251" s="29"/>
      <c r="CA251" s="30"/>
      <c r="CB251" s="28"/>
      <c r="CC251" s="30"/>
      <c r="CD251" s="29"/>
      <c r="CE251" s="30"/>
      <c r="CF251" s="29"/>
      <c r="CG251" s="30"/>
      <c r="CH251" s="29"/>
      <c r="CI251" s="30"/>
      <c r="CJ251" s="29"/>
      <c r="CK251" s="30"/>
      <c r="CL251" s="29"/>
      <c r="CM251" s="30"/>
      <c r="CN251" s="29"/>
      <c r="CO251" s="30"/>
      <c r="CP251" s="29"/>
      <c r="CQ251" s="30"/>
      <c r="CR251" s="29"/>
      <c r="CS251" s="30"/>
      <c r="CT251" s="29"/>
      <c r="CU251" s="30"/>
      <c r="CV251" s="29"/>
      <c r="CW251" s="30"/>
      <c r="CX251" s="29"/>
      <c r="CY251" s="30"/>
      <c r="CZ251" s="29"/>
      <c r="DA251" s="30"/>
      <c r="DB251" s="29"/>
      <c r="DC251" s="30"/>
      <c r="DD251" s="29"/>
      <c r="DE251" s="30"/>
      <c r="DF251" s="29"/>
      <c r="DG251" s="30"/>
      <c r="DH251" s="29"/>
      <c r="DI251" s="30"/>
      <c r="DJ251" s="29"/>
      <c r="DK251" s="30"/>
      <c r="DL251" s="29"/>
      <c r="DM251" s="30"/>
      <c r="DN251" s="29"/>
      <c r="DO251" s="30"/>
      <c r="DP251" s="29"/>
      <c r="DQ251" s="30"/>
      <c r="DR251" s="29"/>
      <c r="DS251" s="30"/>
      <c r="DT251" s="29"/>
      <c r="DU251" s="30"/>
      <c r="DV251" s="29"/>
      <c r="DW251" s="30"/>
      <c r="DX251" s="29"/>
      <c r="DY251" s="30"/>
      <c r="DZ251" s="29"/>
      <c r="EA251" s="30"/>
      <c r="EB251" s="29"/>
      <c r="EC251" s="30"/>
      <c r="ED251" s="29"/>
      <c r="EE251" s="30"/>
      <c r="EF251" s="29"/>
      <c r="EG251" s="30"/>
      <c r="EH251" s="29"/>
      <c r="EI251" s="30"/>
      <c r="EJ251" s="29"/>
      <c r="EK251" s="30"/>
      <c r="EL251" s="29"/>
      <c r="EM251" s="30"/>
      <c r="EN251" s="29"/>
      <c r="EO251" s="30"/>
      <c r="EP251" s="29"/>
      <c r="EQ251" s="30"/>
      <c r="ER251" s="29"/>
      <c r="ES251" s="30"/>
      <c r="ET251" s="29"/>
      <c r="EU251" s="30"/>
      <c r="EV251" s="29"/>
      <c r="EW251" s="30"/>
      <c r="EX251" s="29"/>
      <c r="EY251" s="30"/>
    </row>
    <row r="252" spans="1:155">
      <c r="A252" s="27"/>
      <c r="B252" s="29"/>
      <c r="C252" s="29"/>
      <c r="D252" s="29"/>
      <c r="E252" s="30"/>
      <c r="F252" s="29"/>
      <c r="G252" s="29"/>
      <c r="H252" s="29"/>
      <c r="I252" s="30"/>
      <c r="J252" s="29"/>
      <c r="K252" s="30"/>
      <c r="L252" s="29"/>
      <c r="M252" s="30"/>
      <c r="N252" s="29"/>
      <c r="O252" s="30"/>
      <c r="P252" s="29"/>
      <c r="Q252" s="30"/>
      <c r="R252" s="29"/>
      <c r="S252" s="30"/>
      <c r="T252" s="29"/>
      <c r="U252" s="30"/>
      <c r="V252" s="28"/>
      <c r="W252" s="30"/>
      <c r="X252" s="29"/>
      <c r="Y252" s="30"/>
      <c r="Z252" s="29"/>
      <c r="AA252" s="30"/>
      <c r="AB252" s="29"/>
      <c r="AC252" s="30"/>
      <c r="AD252" s="29"/>
      <c r="AE252" s="30"/>
      <c r="AF252" s="29"/>
      <c r="AG252" s="30"/>
      <c r="AH252" s="29"/>
      <c r="AI252" s="30"/>
      <c r="AJ252" s="29"/>
      <c r="AK252" s="30"/>
      <c r="AL252" s="29"/>
      <c r="AM252" s="30"/>
      <c r="AN252" s="29"/>
      <c r="AO252" s="30"/>
      <c r="AP252" s="29"/>
      <c r="AQ252" s="30"/>
      <c r="AR252" s="29"/>
      <c r="AS252" s="30"/>
      <c r="AT252" s="29"/>
      <c r="AU252" s="30"/>
      <c r="AV252" s="29"/>
      <c r="AW252" s="30"/>
      <c r="AX252" s="29"/>
      <c r="AY252" s="30"/>
      <c r="AZ252" s="29"/>
      <c r="BA252" s="30"/>
      <c r="BB252" s="29"/>
      <c r="BC252" s="30"/>
      <c r="BD252" s="29"/>
      <c r="BE252" s="30"/>
      <c r="BF252" s="29"/>
      <c r="BG252" s="30"/>
      <c r="BH252" s="29"/>
      <c r="BI252" s="30"/>
      <c r="BJ252" s="29"/>
      <c r="BK252" s="30"/>
      <c r="BL252" s="29"/>
      <c r="BM252" s="30"/>
      <c r="BN252" s="29"/>
      <c r="BO252" s="30"/>
      <c r="BP252" s="29"/>
      <c r="BQ252" s="30"/>
      <c r="BR252" s="29"/>
      <c r="BS252" s="30"/>
      <c r="BT252" s="29"/>
      <c r="BU252" s="30"/>
      <c r="BV252" s="29"/>
      <c r="BW252" s="30"/>
      <c r="BX252" s="29"/>
      <c r="BY252" s="30"/>
      <c r="BZ252" s="29"/>
      <c r="CA252" s="30"/>
      <c r="CB252" s="29"/>
      <c r="CC252" s="30"/>
      <c r="CD252" s="29"/>
      <c r="CE252" s="30"/>
      <c r="CF252" s="29"/>
      <c r="CG252" s="30"/>
      <c r="CH252" s="29"/>
      <c r="CI252" s="30"/>
      <c r="CJ252" s="29"/>
      <c r="CK252" s="30"/>
      <c r="CL252" s="29"/>
      <c r="CM252" s="30"/>
      <c r="CN252" s="29"/>
      <c r="CO252" s="30"/>
      <c r="CP252" s="29"/>
      <c r="CQ252" s="30"/>
      <c r="CR252" s="29"/>
      <c r="CS252" s="30"/>
      <c r="CT252" s="29"/>
      <c r="CU252" s="30"/>
      <c r="CV252" s="29"/>
      <c r="CW252" s="30"/>
      <c r="CX252" s="29"/>
      <c r="CY252" s="30"/>
      <c r="CZ252" s="29"/>
      <c r="DA252" s="30"/>
      <c r="DB252" s="29"/>
      <c r="DC252" s="30"/>
      <c r="DD252" s="29"/>
      <c r="DE252" s="30"/>
      <c r="DF252" s="29"/>
      <c r="DG252" s="30"/>
      <c r="DH252" s="29"/>
      <c r="DI252" s="30"/>
      <c r="DJ252" s="29"/>
      <c r="DK252" s="30"/>
      <c r="DL252" s="29"/>
      <c r="DM252" s="30"/>
      <c r="DN252" s="29"/>
      <c r="DO252" s="30"/>
      <c r="DP252" s="29"/>
      <c r="DQ252" s="30"/>
      <c r="DR252" s="29"/>
      <c r="DS252" s="30"/>
      <c r="DT252" s="29"/>
      <c r="DU252" s="30"/>
      <c r="DV252" s="29"/>
      <c r="DW252" s="30"/>
      <c r="DX252" s="29"/>
      <c r="DY252" s="30"/>
      <c r="DZ252" s="29"/>
      <c r="EA252" s="30"/>
      <c r="EB252" s="29"/>
      <c r="EC252" s="30"/>
      <c r="ED252" s="29"/>
      <c r="EE252" s="30"/>
      <c r="EF252" s="29"/>
      <c r="EG252" s="30"/>
      <c r="EH252" s="29"/>
      <c r="EI252" s="30"/>
      <c r="EJ252" s="29"/>
      <c r="EK252" s="30"/>
      <c r="EL252" s="29"/>
      <c r="EM252" s="30"/>
      <c r="EN252" s="29"/>
      <c r="EO252" s="30"/>
      <c r="EP252" s="29"/>
      <c r="EQ252" s="30"/>
      <c r="ER252" s="29"/>
      <c r="ES252" s="30"/>
      <c r="ET252" s="28"/>
      <c r="EU252" s="30"/>
      <c r="EV252" s="29"/>
      <c r="EW252" s="30"/>
      <c r="EX252" s="29"/>
      <c r="EY252" s="30"/>
    </row>
    <row r="253" spans="1:155">
      <c r="A253" s="27"/>
      <c r="B253" s="29"/>
      <c r="C253" s="29"/>
      <c r="D253" s="29"/>
      <c r="E253" s="30"/>
      <c r="F253" s="29"/>
      <c r="G253" s="29"/>
      <c r="H253" s="29"/>
      <c r="I253" s="30"/>
      <c r="J253" s="29"/>
      <c r="K253" s="30"/>
      <c r="L253" s="29"/>
      <c r="M253" s="30"/>
      <c r="N253" s="29"/>
      <c r="O253" s="30"/>
      <c r="P253" s="29"/>
      <c r="Q253" s="30"/>
      <c r="R253" s="29"/>
      <c r="S253" s="30"/>
      <c r="T253" s="29"/>
      <c r="U253" s="30"/>
      <c r="V253" s="28"/>
      <c r="W253" s="30"/>
      <c r="X253" s="29"/>
      <c r="Y253" s="30"/>
      <c r="Z253" s="29"/>
      <c r="AA253" s="30"/>
      <c r="AB253" s="29"/>
      <c r="AC253" s="30"/>
      <c r="AD253" s="29"/>
      <c r="AE253" s="30"/>
      <c r="AF253" s="29"/>
      <c r="AG253" s="30"/>
      <c r="AH253" s="29"/>
      <c r="AI253" s="30"/>
      <c r="AJ253" s="29"/>
      <c r="AK253" s="30"/>
      <c r="AL253" s="29"/>
      <c r="AM253" s="30"/>
      <c r="AN253" s="29"/>
      <c r="AO253" s="30"/>
      <c r="AP253" s="29"/>
      <c r="AQ253" s="30"/>
      <c r="AR253" s="29"/>
      <c r="AS253" s="30"/>
      <c r="AT253" s="29"/>
      <c r="AU253" s="30"/>
      <c r="AV253" s="29"/>
      <c r="AW253" s="30"/>
      <c r="AX253" s="29"/>
      <c r="AY253" s="30"/>
      <c r="AZ253" s="29"/>
      <c r="BA253" s="30"/>
      <c r="BB253" s="29"/>
      <c r="BC253" s="30"/>
      <c r="BD253" s="29"/>
      <c r="BE253" s="30"/>
      <c r="BF253" s="29"/>
      <c r="BG253" s="30"/>
      <c r="BH253" s="29"/>
      <c r="BI253" s="30"/>
      <c r="BJ253" s="29"/>
      <c r="BK253" s="30"/>
      <c r="BL253" s="29"/>
      <c r="BM253" s="30"/>
      <c r="BN253" s="29"/>
      <c r="BO253" s="30"/>
      <c r="BP253" s="29"/>
      <c r="BQ253" s="30"/>
      <c r="BR253" s="29"/>
      <c r="BS253" s="30"/>
      <c r="BT253" s="29"/>
      <c r="BU253" s="30"/>
      <c r="BV253" s="28"/>
      <c r="BW253" s="30"/>
      <c r="BX253" s="29"/>
      <c r="BY253" s="30"/>
      <c r="BZ253" s="29"/>
      <c r="CA253" s="30"/>
      <c r="CB253" s="28"/>
      <c r="CC253" s="30"/>
      <c r="CD253" s="29"/>
      <c r="CE253" s="30"/>
      <c r="CF253" s="29"/>
      <c r="CG253" s="30"/>
      <c r="CH253" s="29"/>
      <c r="CI253" s="30"/>
      <c r="CJ253" s="29"/>
      <c r="CK253" s="30"/>
      <c r="CL253" s="29"/>
      <c r="CM253" s="30"/>
      <c r="CN253" s="29"/>
      <c r="CO253" s="30"/>
      <c r="CP253" s="29"/>
      <c r="CQ253" s="30"/>
      <c r="CR253" s="29"/>
      <c r="CS253" s="30"/>
      <c r="CT253" s="29"/>
      <c r="CU253" s="30"/>
      <c r="CV253" s="29"/>
      <c r="CW253" s="30"/>
      <c r="CX253" s="29"/>
      <c r="CY253" s="30"/>
      <c r="CZ253" s="29"/>
      <c r="DA253" s="30"/>
      <c r="DB253" s="29"/>
      <c r="DC253" s="30"/>
      <c r="DD253" s="29"/>
      <c r="DE253" s="30"/>
      <c r="DF253" s="29"/>
      <c r="DG253" s="30"/>
      <c r="DH253" s="29"/>
      <c r="DI253" s="30"/>
      <c r="DJ253" s="29"/>
      <c r="DK253" s="30"/>
      <c r="DL253" s="29"/>
      <c r="DM253" s="30"/>
      <c r="DN253" s="29"/>
      <c r="DO253" s="30"/>
      <c r="DP253" s="29"/>
      <c r="DQ253" s="30"/>
      <c r="DR253" s="29"/>
      <c r="DS253" s="30"/>
      <c r="DT253" s="29"/>
      <c r="DU253" s="30"/>
      <c r="DV253" s="29"/>
      <c r="DW253" s="30"/>
      <c r="DX253" s="29"/>
      <c r="DY253" s="30"/>
      <c r="DZ253" s="29"/>
      <c r="EA253" s="30"/>
      <c r="EB253" s="29"/>
      <c r="EC253" s="30"/>
      <c r="ED253" s="29"/>
      <c r="EE253" s="30"/>
      <c r="EF253" s="29"/>
      <c r="EG253" s="30"/>
      <c r="EH253" s="29"/>
      <c r="EI253" s="30"/>
      <c r="EJ253" s="29"/>
      <c r="EK253" s="30"/>
      <c r="EL253" s="29"/>
      <c r="EM253" s="30"/>
      <c r="EN253" s="29"/>
      <c r="EO253" s="30"/>
      <c r="EP253" s="29"/>
      <c r="EQ253" s="30"/>
      <c r="ER253" s="29"/>
      <c r="ES253" s="30"/>
      <c r="ET253" s="28"/>
      <c r="EU253" s="30"/>
      <c r="EV253" s="29"/>
      <c r="EW253" s="30"/>
      <c r="EX253" s="29"/>
      <c r="EY253" s="30"/>
    </row>
    <row r="254" spans="1:155">
      <c r="A254" s="27"/>
      <c r="B254" s="29"/>
      <c r="C254" s="29"/>
      <c r="D254" s="29"/>
      <c r="E254" s="30"/>
      <c r="F254" s="29"/>
      <c r="G254" s="30"/>
      <c r="H254" s="29"/>
      <c r="I254" s="30"/>
      <c r="J254" s="29"/>
      <c r="K254" s="30"/>
      <c r="L254" s="29"/>
      <c r="M254" s="30"/>
      <c r="N254" s="29"/>
      <c r="O254" s="30"/>
      <c r="P254" s="29"/>
      <c r="Q254" s="30"/>
      <c r="R254" s="29"/>
      <c r="S254" s="30"/>
      <c r="T254" s="29"/>
      <c r="U254" s="30"/>
      <c r="V254" s="28"/>
      <c r="W254" s="30"/>
      <c r="X254" s="29"/>
      <c r="Y254" s="30"/>
      <c r="Z254" s="29"/>
      <c r="AA254" s="30"/>
      <c r="AB254" s="29"/>
      <c r="AC254" s="30"/>
      <c r="AD254" s="29"/>
      <c r="AE254" s="30"/>
      <c r="AF254" s="29"/>
      <c r="AG254" s="30"/>
      <c r="AH254" s="29"/>
      <c r="AI254" s="30"/>
      <c r="AJ254" s="29"/>
      <c r="AK254" s="30"/>
      <c r="AL254" s="29"/>
      <c r="AM254" s="30"/>
      <c r="AN254" s="29"/>
      <c r="AO254" s="30"/>
      <c r="AP254" s="29"/>
      <c r="AQ254" s="30"/>
      <c r="AR254" s="29"/>
      <c r="AS254" s="30"/>
      <c r="AT254" s="29"/>
      <c r="AU254" s="30"/>
      <c r="AV254" s="29"/>
      <c r="AW254" s="30"/>
      <c r="AX254" s="29"/>
      <c r="AY254" s="30"/>
      <c r="AZ254" s="29"/>
      <c r="BA254" s="30"/>
      <c r="BB254" s="29"/>
      <c r="BC254" s="30"/>
      <c r="BD254" s="29"/>
      <c r="BE254" s="30"/>
      <c r="BF254" s="29"/>
      <c r="BG254" s="30"/>
      <c r="BH254" s="29"/>
      <c r="BI254" s="30"/>
      <c r="BJ254" s="29"/>
      <c r="BK254" s="30"/>
      <c r="BL254" s="29"/>
      <c r="BM254" s="30"/>
      <c r="BN254" s="29"/>
      <c r="BO254" s="30"/>
      <c r="BP254" s="29"/>
      <c r="BQ254" s="30"/>
      <c r="BR254" s="29"/>
      <c r="BS254" s="30"/>
      <c r="BT254" s="29"/>
      <c r="BU254" s="30"/>
      <c r="BV254" s="29"/>
      <c r="BW254" s="30"/>
      <c r="BX254" s="29"/>
      <c r="BY254" s="30"/>
      <c r="BZ254" s="29"/>
      <c r="CA254" s="30"/>
      <c r="CB254" s="29"/>
      <c r="CC254" s="30"/>
      <c r="CD254" s="29"/>
      <c r="CE254" s="30"/>
      <c r="CF254" s="29"/>
      <c r="CG254" s="30"/>
      <c r="CH254" s="29"/>
      <c r="CI254" s="30"/>
      <c r="CJ254" s="29"/>
      <c r="CK254" s="30"/>
      <c r="CL254" s="29"/>
      <c r="CM254" s="30"/>
      <c r="CN254" s="29"/>
      <c r="CO254" s="30"/>
      <c r="CP254" s="29"/>
      <c r="CQ254" s="30"/>
      <c r="CR254" s="29"/>
      <c r="CS254" s="30"/>
      <c r="CT254" s="29"/>
      <c r="CU254" s="30"/>
      <c r="CV254" s="29"/>
      <c r="CW254" s="30"/>
      <c r="CX254" s="29"/>
      <c r="CY254" s="30"/>
      <c r="CZ254" s="29"/>
      <c r="DA254" s="30"/>
      <c r="DB254" s="29"/>
      <c r="DC254" s="30"/>
      <c r="DD254" s="29"/>
      <c r="DE254" s="30"/>
      <c r="DF254" s="29"/>
      <c r="DG254" s="30"/>
      <c r="DH254" s="29"/>
      <c r="DI254" s="30"/>
      <c r="DJ254" s="29"/>
      <c r="DK254" s="30"/>
      <c r="DL254" s="29"/>
      <c r="DM254" s="30"/>
      <c r="DN254" s="29"/>
      <c r="DO254" s="30"/>
      <c r="DP254" s="29"/>
      <c r="DQ254" s="30"/>
      <c r="DR254" s="29"/>
      <c r="DS254" s="30"/>
      <c r="DT254" s="29"/>
      <c r="DU254" s="30"/>
      <c r="DV254" s="29"/>
      <c r="DW254" s="30"/>
      <c r="DX254" s="29"/>
      <c r="DY254" s="30"/>
      <c r="DZ254" s="29"/>
      <c r="EA254" s="30"/>
      <c r="EB254" s="29"/>
      <c r="EC254" s="30"/>
      <c r="ED254" s="29"/>
      <c r="EE254" s="30"/>
      <c r="EF254" s="29"/>
      <c r="EG254" s="30"/>
      <c r="EH254" s="29"/>
      <c r="EI254" s="30"/>
      <c r="EJ254" s="29"/>
      <c r="EK254" s="30"/>
      <c r="EL254" s="29"/>
      <c r="EM254" s="30"/>
      <c r="EN254" s="29"/>
      <c r="EO254" s="30"/>
      <c r="EP254" s="29"/>
      <c r="EQ254" s="30"/>
      <c r="ER254" s="29"/>
      <c r="ES254" s="30"/>
      <c r="ET254" s="29"/>
      <c r="EU254" s="30"/>
      <c r="EV254" s="29"/>
      <c r="EW254" s="30"/>
      <c r="EX254" s="29"/>
      <c r="EY254" s="30"/>
    </row>
    <row r="255" spans="1:155">
      <c r="A255" s="27"/>
      <c r="B255" s="29"/>
      <c r="C255" s="30"/>
      <c r="D255" s="29"/>
      <c r="E255" s="30"/>
      <c r="F255" s="29"/>
      <c r="G255" s="30"/>
      <c r="H255" s="29"/>
      <c r="I255" s="30"/>
      <c r="J255" s="29"/>
      <c r="K255" s="30"/>
      <c r="L255" s="29"/>
      <c r="M255" s="30"/>
      <c r="N255" s="29"/>
      <c r="O255" s="30"/>
      <c r="P255" s="29"/>
      <c r="Q255" s="30"/>
      <c r="R255" s="29"/>
      <c r="S255" s="30"/>
      <c r="T255" s="29"/>
      <c r="U255" s="30"/>
      <c r="V255" s="28"/>
      <c r="W255" s="30"/>
      <c r="X255" s="29"/>
      <c r="Y255" s="30"/>
      <c r="Z255" s="29"/>
      <c r="AA255" s="30"/>
      <c r="AB255" s="29"/>
      <c r="AC255" s="30"/>
      <c r="AD255" s="29"/>
      <c r="AE255" s="30"/>
      <c r="AF255" s="29"/>
      <c r="AG255" s="30"/>
      <c r="AH255" s="29"/>
      <c r="AI255" s="30"/>
      <c r="AJ255" s="29"/>
      <c r="AK255" s="30"/>
      <c r="AL255" s="29"/>
      <c r="AM255" s="30"/>
      <c r="AN255" s="29"/>
      <c r="AO255" s="30"/>
      <c r="AP255" s="29"/>
      <c r="AQ255" s="30"/>
      <c r="AR255" s="29"/>
      <c r="AS255" s="30"/>
      <c r="AT255" s="29"/>
      <c r="AU255" s="30"/>
      <c r="AV255" s="29"/>
      <c r="AW255" s="30"/>
      <c r="AX255" s="29"/>
      <c r="AY255" s="30"/>
      <c r="AZ255" s="29"/>
      <c r="BA255" s="30"/>
      <c r="BB255" s="29"/>
      <c r="BC255" s="30"/>
      <c r="BD255" s="29"/>
      <c r="BE255" s="30"/>
      <c r="BF255" s="29"/>
      <c r="BG255" s="30"/>
      <c r="BH255" s="29"/>
      <c r="BI255" s="30"/>
      <c r="BJ255" s="29"/>
      <c r="BK255" s="30"/>
      <c r="BL255" s="29"/>
      <c r="BM255" s="30"/>
      <c r="BN255" s="29"/>
      <c r="BO255" s="30"/>
      <c r="BP255" s="29"/>
      <c r="BQ255" s="30"/>
      <c r="BR255" s="29"/>
      <c r="BS255" s="30"/>
      <c r="BT255" s="29"/>
      <c r="BU255" s="30"/>
      <c r="BV255" s="29"/>
      <c r="BW255" s="30"/>
      <c r="BX255" s="29"/>
      <c r="BY255" s="30"/>
      <c r="BZ255" s="29"/>
      <c r="CA255" s="30"/>
      <c r="CB255" s="28"/>
      <c r="CC255" s="30"/>
      <c r="CD255" s="29"/>
      <c r="CE255" s="30"/>
      <c r="CF255" s="29"/>
      <c r="CG255" s="30"/>
      <c r="CH255" s="29"/>
      <c r="CI255" s="30"/>
      <c r="CJ255" s="29"/>
      <c r="CK255" s="30"/>
      <c r="CL255" s="29"/>
      <c r="CM255" s="30"/>
      <c r="CN255" s="29"/>
      <c r="CO255" s="30"/>
      <c r="CP255" s="29"/>
      <c r="CQ255" s="30"/>
      <c r="CR255" s="29"/>
      <c r="CS255" s="30"/>
      <c r="CT255" s="29"/>
      <c r="CU255" s="30"/>
      <c r="CV255" s="29"/>
      <c r="CW255" s="30"/>
      <c r="CX255" s="29"/>
      <c r="CY255" s="30"/>
      <c r="CZ255" s="29"/>
      <c r="DA255" s="30"/>
      <c r="DB255" s="29"/>
      <c r="DC255" s="30"/>
      <c r="DD255" s="29"/>
      <c r="DE255" s="30"/>
      <c r="DF255" s="29"/>
      <c r="DG255" s="30"/>
      <c r="DH255" s="29"/>
      <c r="DI255" s="30"/>
      <c r="DJ255" s="29"/>
      <c r="DK255" s="30"/>
      <c r="DL255" s="29"/>
      <c r="DM255" s="30"/>
      <c r="DN255" s="29"/>
      <c r="DO255" s="30"/>
      <c r="DP255" s="29"/>
      <c r="DQ255" s="30"/>
      <c r="DR255" s="29"/>
      <c r="DS255" s="30"/>
      <c r="DT255" s="29"/>
      <c r="DU255" s="30"/>
      <c r="DV255" s="29"/>
      <c r="DW255" s="30"/>
      <c r="DX255" s="29"/>
      <c r="DY255" s="30"/>
      <c r="DZ255" s="29"/>
      <c r="EA255" s="30"/>
      <c r="EB255" s="29"/>
      <c r="EC255" s="30"/>
      <c r="ED255" s="29"/>
      <c r="EE255" s="30"/>
      <c r="EF255" s="29"/>
      <c r="EG255" s="30"/>
      <c r="EH255" s="29"/>
      <c r="EI255" s="30"/>
      <c r="EJ255" s="29"/>
      <c r="EK255" s="30"/>
      <c r="EL255" s="29"/>
      <c r="EM255" s="30"/>
      <c r="EN255" s="29"/>
      <c r="EO255" s="30"/>
      <c r="EP255" s="29"/>
      <c r="EQ255" s="30"/>
      <c r="ER255" s="29"/>
      <c r="ES255" s="30"/>
      <c r="ET255" s="28"/>
      <c r="EU255" s="30"/>
      <c r="EV255" s="29"/>
      <c r="EW255" s="30"/>
      <c r="EX255" s="29"/>
      <c r="EY255" s="30"/>
    </row>
    <row r="256" spans="1:155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C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C259" s="41"/>
      <c r="D259" s="41"/>
      <c r="F259" s="41"/>
      <c r="G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C260" s="41"/>
      <c r="D260" s="41"/>
      <c r="F260" s="41"/>
      <c r="G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C261" s="41"/>
      <c r="D261" s="41"/>
      <c r="F261" s="41"/>
      <c r="G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C262" s="41"/>
      <c r="D262" s="41"/>
      <c r="F262" s="41"/>
      <c r="G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G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G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C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C273" s="41"/>
      <c r="D273" s="41"/>
      <c r="F273" s="41"/>
      <c r="G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C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C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C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C281" s="41"/>
      <c r="D281" s="41"/>
      <c r="F281" s="41"/>
      <c r="G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C282" s="41"/>
      <c r="D282" s="41"/>
      <c r="F282" s="41"/>
      <c r="G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C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C284" s="41"/>
      <c r="D284" s="41"/>
      <c r="F284" s="41"/>
      <c r="G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C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C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D295" s="41"/>
      <c r="F295" s="41"/>
      <c r="G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D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D297" s="41"/>
      <c r="F297" s="41"/>
      <c r="G297" s="1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F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D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D300" s="41"/>
      <c r="F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D301" s="41"/>
      <c r="F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D304" s="41"/>
      <c r="F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D306" s="41"/>
      <c r="F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G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C315" s="41"/>
      <c r="D315" s="41"/>
      <c r="F315" s="41"/>
      <c r="G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C316" s="41"/>
      <c r="D316" s="41"/>
      <c r="F316" s="41"/>
      <c r="G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G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C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4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D325" s="41"/>
      <c r="F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D326" s="41"/>
      <c r="F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C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C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C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C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C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G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G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C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500-000000000000}"/>
  </hyperlink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FF0000"/>
  </sheetPr>
  <dimension ref="A1:IU345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885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40">
        <f>외인!B5</f>
        <v>20260305</v>
      </c>
      <c r="C5" s="7" t="s">
        <v>0</v>
      </c>
      <c r="D5" s="7">
        <v>0</v>
      </c>
    </row>
    <row r="6" spans="1:255">
      <c r="A6" s="10" t="s">
        <v>35</v>
      </c>
      <c r="B6" s="40">
        <f>외인!B6</f>
        <v>20260625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v>46086</v>
      </c>
      <c r="B15" s="29">
        <v>4464658.88</v>
      </c>
      <c r="C15" s="29">
        <v>-1378.77</v>
      </c>
      <c r="D15" s="29">
        <v>613583.1</v>
      </c>
      <c r="E15" s="29">
        <v>1646.48</v>
      </c>
      <c r="F15" s="29">
        <v>1939793.38</v>
      </c>
      <c r="G15" s="29">
        <v>520.34</v>
      </c>
      <c r="H15" s="29">
        <v>278413.45</v>
      </c>
      <c r="I15" s="29">
        <v>-81.87</v>
      </c>
      <c r="J15" s="29">
        <v>36430.1</v>
      </c>
      <c r="K15" s="30">
        <v>-72.489999999999995</v>
      </c>
      <c r="L15" s="29">
        <v>258561.07</v>
      </c>
      <c r="M15" s="29">
        <v>-100.6</v>
      </c>
      <c r="N15" s="29">
        <v>249201.36</v>
      </c>
      <c r="O15" s="30">
        <v>-232.99</v>
      </c>
      <c r="P15" s="29">
        <v>201422.66</v>
      </c>
      <c r="Q15" s="29">
        <v>-23.86</v>
      </c>
      <c r="R15" s="29">
        <v>130259.1</v>
      </c>
      <c r="S15" s="30">
        <v>119.14</v>
      </c>
      <c r="T15" s="29">
        <v>8610.44</v>
      </c>
      <c r="U15" s="30">
        <v>-35.619999999999997</v>
      </c>
      <c r="V15" s="29">
        <v>106943.3</v>
      </c>
      <c r="W15" s="29">
        <v>985.12</v>
      </c>
      <c r="X15" s="29">
        <v>1914193.65</v>
      </c>
      <c r="Y15" s="29">
        <v>2394.94</v>
      </c>
      <c r="Z15" s="29">
        <v>47777.38</v>
      </c>
      <c r="AA15" s="30">
        <v>-5.67</v>
      </c>
      <c r="AB15" s="29">
        <v>200476.57</v>
      </c>
      <c r="AC15" s="30">
        <v>-214.85</v>
      </c>
      <c r="AD15" s="29">
        <v>19943.77</v>
      </c>
      <c r="AE15" s="30">
        <v>-60.13</v>
      </c>
      <c r="AF15" s="29">
        <v>25264.26</v>
      </c>
      <c r="AG15" s="30">
        <v>5.31</v>
      </c>
      <c r="AH15" s="29">
        <v>196346.11</v>
      </c>
      <c r="AI15" s="29">
        <v>-279.02999999999997</v>
      </c>
      <c r="AJ15" s="29">
        <v>111999.29</v>
      </c>
      <c r="AK15" s="30">
        <v>-88.16</v>
      </c>
      <c r="AL15" s="29">
        <v>88603.33</v>
      </c>
      <c r="AM15" s="29">
        <v>37.630000000000003</v>
      </c>
      <c r="AN15" s="29">
        <v>179639.02</v>
      </c>
      <c r="AO15" s="29">
        <v>-283.86</v>
      </c>
      <c r="AP15" s="29">
        <v>112100.54</v>
      </c>
      <c r="AQ15" s="30">
        <v>47.95</v>
      </c>
      <c r="AR15" s="29">
        <v>24100.799999999999</v>
      </c>
      <c r="AS15" s="30">
        <v>-70.650000000000006</v>
      </c>
      <c r="AT15" s="29">
        <v>78461.64</v>
      </c>
      <c r="AU15" s="30">
        <v>8.0299999999999994</v>
      </c>
      <c r="AV15" s="29">
        <v>47698.22</v>
      </c>
      <c r="AW15" s="30">
        <v>-35.880000000000003</v>
      </c>
      <c r="AX15" s="29">
        <v>50670</v>
      </c>
      <c r="AY15" s="30">
        <v>-175.65</v>
      </c>
      <c r="AZ15" s="28">
        <v>2042033.87</v>
      </c>
      <c r="BA15" s="29">
        <v>2390.3000000000002</v>
      </c>
      <c r="BB15" s="29">
        <v>97622.1</v>
      </c>
      <c r="BC15" s="30">
        <v>-33.630000000000003</v>
      </c>
      <c r="BD15" s="29">
        <v>39797.15</v>
      </c>
      <c r="BE15" s="30">
        <v>-398.8</v>
      </c>
      <c r="BF15" s="29"/>
      <c r="BG15" s="29"/>
      <c r="BH15" s="29">
        <v>91462.47</v>
      </c>
      <c r="BI15" s="30">
        <v>-120.93</v>
      </c>
      <c r="BJ15" s="29">
        <v>115016.77</v>
      </c>
      <c r="BK15" s="30">
        <v>32.049999999999997</v>
      </c>
      <c r="BL15" s="29">
        <v>52002.12</v>
      </c>
      <c r="BM15" s="30">
        <v>-24.89</v>
      </c>
      <c r="BN15" s="29">
        <v>43699.23</v>
      </c>
      <c r="BO15" s="30">
        <v>-106.99</v>
      </c>
      <c r="BP15" s="29">
        <v>61074.21</v>
      </c>
      <c r="BQ15" s="30">
        <v>-211.84</v>
      </c>
      <c r="BR15" s="29">
        <v>237719.65</v>
      </c>
      <c r="BS15" s="30">
        <v>-50.47</v>
      </c>
      <c r="BT15" s="29">
        <v>1950178.67</v>
      </c>
      <c r="BU15" s="29">
        <v>2445.34</v>
      </c>
      <c r="BV15" s="29">
        <v>378035.46</v>
      </c>
      <c r="BW15" s="30">
        <v>-283.31</v>
      </c>
      <c r="BX15" s="29">
        <v>77550.73</v>
      </c>
      <c r="BY15" s="30">
        <v>-75.67</v>
      </c>
      <c r="BZ15" s="29">
        <v>268242.34999999998</v>
      </c>
      <c r="CA15" s="30">
        <v>-246.23</v>
      </c>
      <c r="CB15" s="29">
        <v>13000.49</v>
      </c>
      <c r="CC15" s="30">
        <v>-35.69</v>
      </c>
      <c r="CD15" s="29">
        <v>33382.080000000002</v>
      </c>
      <c r="CE15" s="30">
        <v>-88.2</v>
      </c>
      <c r="CF15" s="29">
        <v>22937.06</v>
      </c>
      <c r="CG15" s="30">
        <v>-34.89</v>
      </c>
      <c r="CH15" s="29">
        <v>66593.58</v>
      </c>
      <c r="CI15" s="30">
        <v>-108.56</v>
      </c>
      <c r="CJ15" s="29">
        <v>390855.45</v>
      </c>
      <c r="CK15" s="29">
        <v>64.09</v>
      </c>
      <c r="CL15" s="29">
        <v>228880.07</v>
      </c>
      <c r="CM15" s="30">
        <v>-410.13</v>
      </c>
      <c r="CN15" s="29">
        <v>119649.14</v>
      </c>
      <c r="CO15" s="30">
        <v>72.42</v>
      </c>
      <c r="CP15" s="29">
        <v>98255.45</v>
      </c>
      <c r="CQ15" s="30">
        <v>-28.47</v>
      </c>
      <c r="CR15" s="29">
        <v>161897.74</v>
      </c>
      <c r="CS15" s="30">
        <v>115.41</v>
      </c>
      <c r="CT15" s="29">
        <v>100651.76</v>
      </c>
      <c r="CU15" s="30">
        <v>22.02</v>
      </c>
      <c r="CV15" s="29">
        <v>1950178.67</v>
      </c>
      <c r="CW15" s="29">
        <v>2445.34</v>
      </c>
      <c r="CX15" s="29">
        <v>189579.76</v>
      </c>
      <c r="CY15" s="29">
        <v>-21.01</v>
      </c>
      <c r="CZ15" s="29">
        <v>16724.73</v>
      </c>
      <c r="DA15" s="30">
        <v>-25.14</v>
      </c>
      <c r="DB15" s="29">
        <v>39797.15</v>
      </c>
      <c r="DC15" s="30">
        <v>-398.8</v>
      </c>
      <c r="DD15" s="29">
        <v>8610.44</v>
      </c>
      <c r="DE15" s="30">
        <v>-35.619999999999997</v>
      </c>
      <c r="DF15" s="29">
        <v>58563.12</v>
      </c>
      <c r="DG15" s="30">
        <v>-56.38</v>
      </c>
      <c r="DH15" s="29">
        <v>25343.33</v>
      </c>
      <c r="DI15" s="30">
        <v>-96.97</v>
      </c>
      <c r="DJ15" s="29">
        <v>555378.41</v>
      </c>
      <c r="DK15" s="29">
        <v>-544.57000000000005</v>
      </c>
      <c r="DL15" s="29">
        <v>93605.1</v>
      </c>
      <c r="DM15" s="30">
        <v>60.17</v>
      </c>
      <c r="DN15" s="29">
        <v>1950178.67</v>
      </c>
      <c r="DO15" s="29">
        <v>2445.34</v>
      </c>
      <c r="DP15" s="29">
        <v>82171.92</v>
      </c>
      <c r="DQ15" s="29">
        <v>181.35</v>
      </c>
      <c r="DR15" s="29">
        <v>38156.5</v>
      </c>
      <c r="DS15" s="30">
        <v>-65.290000000000006</v>
      </c>
      <c r="DT15" s="28">
        <v>130259.1</v>
      </c>
      <c r="DU15" s="30">
        <v>119.14</v>
      </c>
      <c r="DV15" s="29">
        <v>31466.400000000001</v>
      </c>
      <c r="DW15" s="30">
        <v>-3.91</v>
      </c>
      <c r="DX15" s="29">
        <v>106943.3</v>
      </c>
      <c r="DY15" s="29">
        <v>985.12</v>
      </c>
      <c r="DZ15" s="29">
        <v>10139.719999999999</v>
      </c>
      <c r="EA15" s="30">
        <v>0.52</v>
      </c>
      <c r="EB15" s="29">
        <v>12982.08</v>
      </c>
      <c r="EC15" s="30">
        <v>13.74</v>
      </c>
      <c r="ED15" s="29">
        <v>10329.61</v>
      </c>
      <c r="EE15" s="30">
        <v>9.9700000000000006</v>
      </c>
      <c r="EF15" s="29">
        <v>256324.36</v>
      </c>
      <c r="EG15" s="30">
        <v>-106.62</v>
      </c>
      <c r="EH15" s="29">
        <v>182236.5</v>
      </c>
      <c r="EI15" s="30">
        <v>-185.45</v>
      </c>
      <c r="EJ15" s="29">
        <v>90671.29</v>
      </c>
      <c r="EK15" s="30">
        <v>-186.61</v>
      </c>
      <c r="EL15" s="29">
        <v>35800.54</v>
      </c>
      <c r="EM15" s="30">
        <v>-84.42</v>
      </c>
      <c r="EN15" s="29">
        <v>38156.5</v>
      </c>
      <c r="EO15" s="30">
        <v>-65.290000000000006</v>
      </c>
      <c r="EP15" s="29">
        <v>172777.34</v>
      </c>
      <c r="EQ15" s="29">
        <v>-90.59</v>
      </c>
      <c r="ER15" s="29">
        <v>12544.21</v>
      </c>
      <c r="ES15" s="29">
        <v>-17.97</v>
      </c>
      <c r="ET15" s="29">
        <v>112100.54</v>
      </c>
      <c r="EU15" s="30">
        <v>47.95</v>
      </c>
      <c r="EV15" s="29">
        <v>47777.38</v>
      </c>
      <c r="EW15" s="30">
        <v>-5.67</v>
      </c>
      <c r="EX15" s="29">
        <v>50478.07</v>
      </c>
      <c r="EY15" s="30">
        <v>-22.8</v>
      </c>
    </row>
    <row r="16" spans="1:255">
      <c r="A16" s="27">
        <v>46087</v>
      </c>
      <c r="B16" s="29">
        <v>4465429.3899999997</v>
      </c>
      <c r="C16" s="29">
        <v>-3749.84</v>
      </c>
      <c r="D16" s="29">
        <v>635652.81000000006</v>
      </c>
      <c r="E16" s="29">
        <v>1932.5</v>
      </c>
      <c r="F16" s="29">
        <v>1919023.78</v>
      </c>
      <c r="G16" s="29">
        <v>-800.19</v>
      </c>
      <c r="H16" s="29">
        <v>286900.24</v>
      </c>
      <c r="I16" s="29">
        <v>-91.75</v>
      </c>
      <c r="J16" s="29">
        <v>37953.769999999997</v>
      </c>
      <c r="K16" s="30">
        <v>-40.57</v>
      </c>
      <c r="L16" s="29">
        <v>265166.5</v>
      </c>
      <c r="M16" s="29">
        <v>-153.72</v>
      </c>
      <c r="N16" s="29">
        <v>251885.37</v>
      </c>
      <c r="O16" s="30">
        <v>-505.77</v>
      </c>
      <c r="P16" s="29">
        <v>201526.43</v>
      </c>
      <c r="Q16" s="29">
        <v>-43.92</v>
      </c>
      <c r="R16" s="29">
        <v>132744.9</v>
      </c>
      <c r="S16" s="30">
        <v>-89.85</v>
      </c>
      <c r="T16" s="29">
        <v>8494.36</v>
      </c>
      <c r="U16" s="30">
        <v>-38.85</v>
      </c>
      <c r="V16" s="29">
        <v>112257.29</v>
      </c>
      <c r="W16" s="29">
        <v>1043.3399999999999</v>
      </c>
      <c r="X16" s="29">
        <v>1887443.01</v>
      </c>
      <c r="Y16" s="29">
        <v>855.7</v>
      </c>
      <c r="Z16" s="29">
        <v>47806.34</v>
      </c>
      <c r="AA16" s="30">
        <v>-29.91</v>
      </c>
      <c r="AB16" s="29">
        <v>198377.1</v>
      </c>
      <c r="AC16" s="30">
        <v>-193.17</v>
      </c>
      <c r="AD16" s="29">
        <v>20095.599999999999</v>
      </c>
      <c r="AE16" s="30">
        <v>-86.86</v>
      </c>
      <c r="AF16" s="29">
        <v>24831.13</v>
      </c>
      <c r="AG16" s="30">
        <v>13.52</v>
      </c>
      <c r="AH16" s="29">
        <v>197529.66</v>
      </c>
      <c r="AI16" s="29">
        <v>-190.5</v>
      </c>
      <c r="AJ16" s="29">
        <v>115796.34</v>
      </c>
      <c r="AK16" s="30">
        <v>-170.38</v>
      </c>
      <c r="AL16" s="28">
        <v>90185.69</v>
      </c>
      <c r="AM16" s="29">
        <v>-74.34</v>
      </c>
      <c r="AN16" s="29">
        <v>180885.97</v>
      </c>
      <c r="AO16" s="29">
        <v>-451.95</v>
      </c>
      <c r="AP16" s="29">
        <v>112242.08</v>
      </c>
      <c r="AQ16" s="30">
        <v>0.63</v>
      </c>
      <c r="AR16" s="29">
        <v>24052.63</v>
      </c>
      <c r="AS16" s="30">
        <v>-92.09</v>
      </c>
      <c r="AT16" s="29">
        <v>79417.710000000006</v>
      </c>
      <c r="AU16" s="30">
        <v>-58.96</v>
      </c>
      <c r="AV16" s="29">
        <v>47632.03</v>
      </c>
      <c r="AW16" s="30">
        <v>-26.84</v>
      </c>
      <c r="AX16" s="29">
        <v>52977.01</v>
      </c>
      <c r="AY16" s="30">
        <v>-181.58</v>
      </c>
      <c r="AZ16" s="28">
        <v>2018076.91</v>
      </c>
      <c r="BA16" s="29">
        <v>798.57</v>
      </c>
      <c r="BB16" s="29">
        <v>97378.1</v>
      </c>
      <c r="BC16" s="30">
        <v>-113.22</v>
      </c>
      <c r="BD16" s="29">
        <v>40588.660000000003</v>
      </c>
      <c r="BE16" s="30">
        <v>-404.8</v>
      </c>
      <c r="BF16" s="29"/>
      <c r="BG16" s="29"/>
      <c r="BH16" s="29">
        <v>93090.62</v>
      </c>
      <c r="BI16" s="30">
        <v>-105.23</v>
      </c>
      <c r="BJ16" s="29">
        <v>118851.16</v>
      </c>
      <c r="BK16" s="30">
        <v>-33.65</v>
      </c>
      <c r="BL16" s="29">
        <v>52143.64</v>
      </c>
      <c r="BM16" s="30">
        <v>-22.66</v>
      </c>
      <c r="BN16" s="29">
        <v>45047.74</v>
      </c>
      <c r="BO16" s="30">
        <v>-93.78</v>
      </c>
      <c r="BP16" s="29">
        <v>63085.93</v>
      </c>
      <c r="BQ16" s="30">
        <v>-214.79</v>
      </c>
      <c r="BR16" s="29">
        <v>243765.02</v>
      </c>
      <c r="BS16" s="30">
        <v>-81.02</v>
      </c>
      <c r="BT16" s="29">
        <v>1924973.3</v>
      </c>
      <c r="BU16" s="29">
        <v>929.76</v>
      </c>
      <c r="BV16" s="29">
        <v>385606.59</v>
      </c>
      <c r="BW16" s="30">
        <v>-291.89</v>
      </c>
      <c r="BX16" s="29">
        <v>77177.570000000007</v>
      </c>
      <c r="BY16" s="30">
        <v>-107.32</v>
      </c>
      <c r="BZ16" s="29">
        <v>271071.65999999997</v>
      </c>
      <c r="CA16" s="30">
        <v>-526.29</v>
      </c>
      <c r="CB16" s="29">
        <v>13005.32</v>
      </c>
      <c r="CC16" s="30">
        <v>-23.39</v>
      </c>
      <c r="CD16" s="29">
        <v>34632.49</v>
      </c>
      <c r="CE16" s="30">
        <v>-52.43</v>
      </c>
      <c r="CF16" s="29">
        <v>23128.17</v>
      </c>
      <c r="CG16" s="30">
        <v>-26.29</v>
      </c>
      <c r="CH16" s="29">
        <v>66303.77</v>
      </c>
      <c r="CI16" s="30">
        <v>-93.2</v>
      </c>
      <c r="CJ16" s="29">
        <v>396161.36</v>
      </c>
      <c r="CK16" s="29">
        <v>115.21</v>
      </c>
      <c r="CL16" s="29">
        <v>226540.2</v>
      </c>
      <c r="CM16" s="30">
        <v>-392.02</v>
      </c>
      <c r="CN16" s="28">
        <v>120741.74</v>
      </c>
      <c r="CO16" s="30">
        <v>68.91</v>
      </c>
      <c r="CP16" s="29">
        <v>98017.59</v>
      </c>
      <c r="CQ16" s="30">
        <v>-108.05</v>
      </c>
      <c r="CR16" s="29">
        <v>165919.07</v>
      </c>
      <c r="CS16" s="30">
        <v>-55.13</v>
      </c>
      <c r="CT16" s="29">
        <v>103782.15</v>
      </c>
      <c r="CU16" s="30">
        <v>66.66</v>
      </c>
      <c r="CV16" s="29">
        <v>1924973.3</v>
      </c>
      <c r="CW16" s="29">
        <v>929.76</v>
      </c>
      <c r="CX16" s="29">
        <v>196290.18</v>
      </c>
      <c r="CY16" s="29">
        <v>-126.87</v>
      </c>
      <c r="CZ16" s="29">
        <v>17298.2</v>
      </c>
      <c r="DA16" s="30">
        <v>-35.729999999999997</v>
      </c>
      <c r="DB16" s="29">
        <v>40588.660000000003</v>
      </c>
      <c r="DC16" s="30">
        <v>-404.8</v>
      </c>
      <c r="DD16" s="29">
        <v>8494.36</v>
      </c>
      <c r="DE16" s="30">
        <v>-38.85</v>
      </c>
      <c r="DF16" s="29">
        <v>58029.16</v>
      </c>
      <c r="DG16" s="30">
        <v>-88.27</v>
      </c>
      <c r="DH16" s="29">
        <v>26355.040000000001</v>
      </c>
      <c r="DI16" s="30">
        <v>-50.44</v>
      </c>
      <c r="DJ16" s="28">
        <v>567878.14</v>
      </c>
      <c r="DK16" s="29">
        <v>-499.87</v>
      </c>
      <c r="DL16" s="29">
        <v>94921.96</v>
      </c>
      <c r="DM16" s="30">
        <v>60.45</v>
      </c>
      <c r="DN16" s="29">
        <v>1924973.3</v>
      </c>
      <c r="DO16" s="29">
        <v>929.76</v>
      </c>
      <c r="DP16" s="29">
        <v>85308.72</v>
      </c>
      <c r="DQ16" s="29">
        <v>210.42</v>
      </c>
      <c r="DR16" s="29">
        <v>39498.97</v>
      </c>
      <c r="DS16" s="30">
        <v>-44.05</v>
      </c>
      <c r="DT16" s="29">
        <v>132744.9</v>
      </c>
      <c r="DU16" s="30">
        <v>-89.85</v>
      </c>
      <c r="DV16" s="29">
        <v>32993.11</v>
      </c>
      <c r="DW16" s="30">
        <v>34.71</v>
      </c>
      <c r="DX16" s="29">
        <v>112257.29</v>
      </c>
      <c r="DY16" s="29">
        <v>1043.3399999999999</v>
      </c>
      <c r="DZ16" s="29">
        <v>10138.950000000001</v>
      </c>
      <c r="EA16" s="30">
        <v>0.78</v>
      </c>
      <c r="EB16" s="29">
        <v>13826.61</v>
      </c>
      <c r="EC16" s="30">
        <v>29.99</v>
      </c>
      <c r="ED16" s="29">
        <v>10776.5</v>
      </c>
      <c r="EE16" s="30">
        <v>6.51</v>
      </c>
      <c r="EF16" s="29">
        <v>257069.01</v>
      </c>
      <c r="EG16" s="30">
        <v>-115.3</v>
      </c>
      <c r="EH16" s="29">
        <v>178470.41</v>
      </c>
      <c r="EI16" s="30">
        <v>-355.07</v>
      </c>
      <c r="EJ16" s="29">
        <v>91802.55</v>
      </c>
      <c r="EK16" s="30">
        <v>-159.38999999999999</v>
      </c>
      <c r="EL16" s="29">
        <v>37080.54</v>
      </c>
      <c r="EM16" s="30">
        <v>-50.33</v>
      </c>
      <c r="EN16" s="29">
        <v>39498.97</v>
      </c>
      <c r="EO16" s="30">
        <v>-44.05</v>
      </c>
      <c r="EP16" s="29">
        <v>182752.1</v>
      </c>
      <c r="EQ16" s="29">
        <v>36.83</v>
      </c>
      <c r="ER16" s="29">
        <v>12924.53</v>
      </c>
      <c r="ES16" s="29">
        <v>-2.5299999999999998</v>
      </c>
      <c r="ET16" s="29">
        <v>112242.08</v>
      </c>
      <c r="EU16" s="30">
        <v>0.63</v>
      </c>
      <c r="EV16" s="29">
        <v>47806.34</v>
      </c>
      <c r="EW16" s="30">
        <v>-29.91</v>
      </c>
      <c r="EX16" s="29">
        <v>50211.25</v>
      </c>
      <c r="EY16" s="30">
        <v>-78.14</v>
      </c>
    </row>
    <row r="17" spans="1:155">
      <c r="A17" s="27">
        <v>46090</v>
      </c>
      <c r="B17" s="29">
        <v>4199277.51</v>
      </c>
      <c r="C17" s="29">
        <v>-5860.52</v>
      </c>
      <c r="D17" s="29">
        <v>606863.37</v>
      </c>
      <c r="E17" s="29">
        <v>1531.19</v>
      </c>
      <c r="F17" s="29">
        <v>1788120.57</v>
      </c>
      <c r="G17" s="29">
        <v>-1988.69</v>
      </c>
      <c r="H17" s="29">
        <v>272743.89</v>
      </c>
      <c r="I17" s="29">
        <v>-441.53</v>
      </c>
      <c r="J17" s="29">
        <v>36535.81</v>
      </c>
      <c r="K17" s="30">
        <v>-37.58</v>
      </c>
      <c r="L17" s="29">
        <v>252186.77</v>
      </c>
      <c r="M17" s="29">
        <v>-487.18</v>
      </c>
      <c r="N17" s="29">
        <v>232272.44</v>
      </c>
      <c r="O17" s="30">
        <v>-763.56</v>
      </c>
      <c r="P17" s="29">
        <v>194430.88</v>
      </c>
      <c r="Q17" s="29">
        <v>-115.07</v>
      </c>
      <c r="R17" s="29">
        <v>127580.04</v>
      </c>
      <c r="S17" s="30">
        <v>-251.39</v>
      </c>
      <c r="T17" s="29">
        <v>8560.2999999999993</v>
      </c>
      <c r="U17" s="30">
        <v>-34.4</v>
      </c>
      <c r="V17" s="29">
        <v>102407.84</v>
      </c>
      <c r="W17" s="29">
        <v>886.55</v>
      </c>
      <c r="X17" s="29">
        <v>1727759.42</v>
      </c>
      <c r="Y17" s="29">
        <v>-655.15</v>
      </c>
      <c r="Z17" s="29">
        <v>45917.29</v>
      </c>
      <c r="AA17" s="30">
        <v>-47.98</v>
      </c>
      <c r="AB17" s="29">
        <v>191982.48</v>
      </c>
      <c r="AC17" s="30">
        <v>-188.5</v>
      </c>
      <c r="AD17" s="29">
        <v>18496.990000000002</v>
      </c>
      <c r="AE17" s="30">
        <v>-126.86</v>
      </c>
      <c r="AF17" s="29">
        <v>24147.51</v>
      </c>
      <c r="AG17" s="30">
        <v>23.06</v>
      </c>
      <c r="AH17" s="29">
        <v>198659.23</v>
      </c>
      <c r="AI17" s="29">
        <v>-74.849999999999994</v>
      </c>
      <c r="AJ17" s="29">
        <v>113288.34</v>
      </c>
      <c r="AK17" s="30">
        <v>-260.14999999999998</v>
      </c>
      <c r="AL17" s="29">
        <v>84455.49</v>
      </c>
      <c r="AM17" s="29">
        <v>-177.36</v>
      </c>
      <c r="AN17" s="29">
        <v>166100.32</v>
      </c>
      <c r="AO17" s="29">
        <v>-610.79</v>
      </c>
      <c r="AP17" s="29">
        <v>106583.12</v>
      </c>
      <c r="AQ17" s="30">
        <v>-113.76</v>
      </c>
      <c r="AR17" s="29">
        <v>22607.89</v>
      </c>
      <c r="AS17" s="30">
        <v>-124.62</v>
      </c>
      <c r="AT17" s="29">
        <v>75680.03</v>
      </c>
      <c r="AU17" s="30">
        <v>-146.66999999999999</v>
      </c>
      <c r="AV17" s="29">
        <v>46609.88</v>
      </c>
      <c r="AW17" s="30">
        <v>-36.909999999999997</v>
      </c>
      <c r="AX17" s="29">
        <v>50624.87</v>
      </c>
      <c r="AY17" s="30">
        <v>-214.05</v>
      </c>
      <c r="AZ17" s="28">
        <v>1852107.44</v>
      </c>
      <c r="BA17" s="29">
        <v>-863.35</v>
      </c>
      <c r="BB17" s="29">
        <v>93345.86</v>
      </c>
      <c r="BC17" s="30">
        <v>-134.66999999999999</v>
      </c>
      <c r="BD17" s="29">
        <v>37631.26</v>
      </c>
      <c r="BE17" s="30">
        <v>-234.3</v>
      </c>
      <c r="BF17" s="29"/>
      <c r="BG17" s="29"/>
      <c r="BH17" s="29">
        <v>89334.57</v>
      </c>
      <c r="BI17" s="30">
        <v>-97.66</v>
      </c>
      <c r="BJ17" s="29">
        <v>112412.93</v>
      </c>
      <c r="BK17" s="30">
        <v>-211.74</v>
      </c>
      <c r="BL17" s="29">
        <v>48305.66</v>
      </c>
      <c r="BM17" s="30">
        <v>-14.11</v>
      </c>
      <c r="BN17" s="29">
        <v>42931.11</v>
      </c>
      <c r="BO17" s="30">
        <v>-114.5</v>
      </c>
      <c r="BP17" s="29">
        <v>60288.21</v>
      </c>
      <c r="BQ17" s="30">
        <v>-249.01</v>
      </c>
      <c r="BR17" s="29">
        <v>232798.96</v>
      </c>
      <c r="BS17" s="30">
        <v>-257.5</v>
      </c>
      <c r="BT17" s="29">
        <v>1761917.61</v>
      </c>
      <c r="BU17" s="29">
        <v>-590.46</v>
      </c>
      <c r="BV17" s="29">
        <v>368813.91</v>
      </c>
      <c r="BW17" s="30">
        <v>-299.56</v>
      </c>
      <c r="BX17" s="29">
        <v>73207.08</v>
      </c>
      <c r="BY17" s="30">
        <v>-154.65</v>
      </c>
      <c r="BZ17" s="29">
        <v>250555.81</v>
      </c>
      <c r="CA17" s="30">
        <v>-788.15</v>
      </c>
      <c r="CB17" s="29">
        <v>12481.29</v>
      </c>
      <c r="CC17" s="30">
        <v>-17.170000000000002</v>
      </c>
      <c r="CD17" s="29">
        <v>33645.57</v>
      </c>
      <c r="CE17" s="30">
        <v>-61.32</v>
      </c>
      <c r="CF17" s="29">
        <v>22134.6</v>
      </c>
      <c r="CG17" s="30">
        <v>-53</v>
      </c>
      <c r="CH17" s="29">
        <v>65143.58</v>
      </c>
      <c r="CI17" s="30">
        <v>-92.38</v>
      </c>
      <c r="CJ17" s="29">
        <v>381436.58</v>
      </c>
      <c r="CK17" s="29">
        <v>-14.57</v>
      </c>
      <c r="CL17" s="29">
        <v>219135.2</v>
      </c>
      <c r="CM17" s="30">
        <v>-389.41</v>
      </c>
      <c r="CN17" s="29">
        <v>115298.85</v>
      </c>
      <c r="CO17" s="30">
        <v>32.96</v>
      </c>
      <c r="CP17" s="29">
        <v>93958.46</v>
      </c>
      <c r="CQ17" s="30">
        <v>-131.72</v>
      </c>
      <c r="CR17" s="29">
        <v>160829.76999999999</v>
      </c>
      <c r="CS17" s="30">
        <v>-193.62</v>
      </c>
      <c r="CT17" s="29">
        <v>97509.2</v>
      </c>
      <c r="CU17" s="30">
        <v>-5.37</v>
      </c>
      <c r="CV17" s="29">
        <v>1761917.61</v>
      </c>
      <c r="CW17" s="29">
        <v>-590.46</v>
      </c>
      <c r="CX17" s="29">
        <v>187905.87</v>
      </c>
      <c r="CY17" s="29">
        <v>-284.83999999999997</v>
      </c>
      <c r="CZ17" s="29">
        <v>16328.25</v>
      </c>
      <c r="DA17" s="30">
        <v>-17.25</v>
      </c>
      <c r="DB17" s="29">
        <v>37631.26</v>
      </c>
      <c r="DC17" s="30">
        <v>-234.3</v>
      </c>
      <c r="DD17" s="29">
        <v>8560.2999999999993</v>
      </c>
      <c r="DE17" s="30">
        <v>-34.4</v>
      </c>
      <c r="DF17" s="29">
        <v>54898.3</v>
      </c>
      <c r="DG17" s="30">
        <v>-133.78</v>
      </c>
      <c r="DH17" s="29">
        <v>25678.99</v>
      </c>
      <c r="DI17" s="30">
        <v>-54.72</v>
      </c>
      <c r="DJ17" s="29">
        <v>551825.93999999994</v>
      </c>
      <c r="DK17" s="29">
        <v>-674.12</v>
      </c>
      <c r="DL17" s="29">
        <v>90276.07</v>
      </c>
      <c r="DM17" s="30">
        <v>20.69</v>
      </c>
      <c r="DN17" s="29">
        <v>1761917.61</v>
      </c>
      <c r="DO17" s="29">
        <v>-590.46</v>
      </c>
      <c r="DP17" s="29">
        <v>82812.67</v>
      </c>
      <c r="DQ17" s="29">
        <v>166.36</v>
      </c>
      <c r="DR17" s="29">
        <v>38246.82</v>
      </c>
      <c r="DS17" s="30">
        <v>-17.5</v>
      </c>
      <c r="DT17" s="28">
        <v>127580.04</v>
      </c>
      <c r="DU17" s="30">
        <v>-251.39</v>
      </c>
      <c r="DV17" s="29">
        <v>33071.599999999999</v>
      </c>
      <c r="DW17" s="30">
        <v>57.78</v>
      </c>
      <c r="DX17" s="29">
        <v>102407.84</v>
      </c>
      <c r="DY17" s="29">
        <v>886.55</v>
      </c>
      <c r="DZ17" s="29">
        <v>9964.0300000000007</v>
      </c>
      <c r="EA17" s="30">
        <v>3.31</v>
      </c>
      <c r="EB17" s="29">
        <v>13255.41</v>
      </c>
      <c r="EC17" s="30">
        <v>5.35</v>
      </c>
      <c r="ED17" s="29">
        <v>10102.65</v>
      </c>
      <c r="EE17" s="30">
        <v>4.0999999999999996</v>
      </c>
      <c r="EF17" s="29">
        <v>246955.23</v>
      </c>
      <c r="EG17" s="30">
        <v>-172.53</v>
      </c>
      <c r="EH17" s="29">
        <v>166977.03</v>
      </c>
      <c r="EI17" s="30">
        <v>-434.86</v>
      </c>
      <c r="EJ17" s="29">
        <v>89946.94</v>
      </c>
      <c r="EK17" s="30">
        <v>-140.15</v>
      </c>
      <c r="EL17" s="29">
        <v>36034.1</v>
      </c>
      <c r="EM17" s="30">
        <v>-59.55</v>
      </c>
      <c r="EN17" s="29">
        <v>38246.82</v>
      </c>
      <c r="EO17" s="30">
        <v>-17.5</v>
      </c>
      <c r="EP17" s="29">
        <v>176984.24</v>
      </c>
      <c r="EQ17" s="29">
        <v>42.25</v>
      </c>
      <c r="ER17" s="29">
        <v>12576.4</v>
      </c>
      <c r="ES17" s="29">
        <v>-11.53</v>
      </c>
      <c r="ET17" s="29">
        <v>106583.12</v>
      </c>
      <c r="EU17" s="30">
        <v>-113.76</v>
      </c>
      <c r="EV17" s="29">
        <v>45917.29</v>
      </c>
      <c r="EW17" s="30">
        <v>-47.98</v>
      </c>
      <c r="EX17" s="29">
        <v>48041.17</v>
      </c>
      <c r="EY17" s="30">
        <v>-83.74</v>
      </c>
    </row>
    <row r="18" spans="1:155">
      <c r="A18" s="27">
        <v>46091</v>
      </c>
      <c r="B18" s="29">
        <v>4423630.7699999996</v>
      </c>
      <c r="C18" s="29">
        <v>-4058.19</v>
      </c>
      <c r="D18" s="29">
        <v>625868.88</v>
      </c>
      <c r="E18" s="29">
        <v>1722.21</v>
      </c>
      <c r="F18" s="29">
        <v>1896175.3</v>
      </c>
      <c r="G18" s="29">
        <v>-1813.11</v>
      </c>
      <c r="H18" s="29">
        <v>278693.38</v>
      </c>
      <c r="I18" s="29">
        <v>-122.92</v>
      </c>
      <c r="J18" s="29">
        <v>37308.730000000003</v>
      </c>
      <c r="K18" s="30">
        <v>-37.14</v>
      </c>
      <c r="L18" s="29">
        <v>257766.53</v>
      </c>
      <c r="M18" s="29">
        <v>-186.67</v>
      </c>
      <c r="N18" s="29">
        <v>241296.91</v>
      </c>
      <c r="O18" s="30">
        <v>-519.09</v>
      </c>
      <c r="P18" s="29">
        <v>196812.54</v>
      </c>
      <c r="Q18" s="29">
        <v>-155.1</v>
      </c>
      <c r="R18" s="29">
        <v>130743.86</v>
      </c>
      <c r="S18" s="30">
        <v>-167.39</v>
      </c>
      <c r="T18" s="29">
        <v>8382.43</v>
      </c>
      <c r="U18" s="30">
        <v>-18.010000000000002</v>
      </c>
      <c r="V18" s="29">
        <v>106046.28</v>
      </c>
      <c r="W18" s="29">
        <v>706.47</v>
      </c>
      <c r="X18" s="29">
        <v>1889561.78</v>
      </c>
      <c r="Y18" s="29">
        <v>-67.62</v>
      </c>
      <c r="Z18" s="29">
        <v>47100.97</v>
      </c>
      <c r="AA18" s="30">
        <v>-35.96</v>
      </c>
      <c r="AB18" s="29">
        <v>196125.32</v>
      </c>
      <c r="AC18" s="30">
        <v>-129.86000000000001</v>
      </c>
      <c r="AD18" s="29">
        <v>20049.84</v>
      </c>
      <c r="AE18" s="30">
        <v>-101</v>
      </c>
      <c r="AF18" s="29">
        <v>24432.06</v>
      </c>
      <c r="AG18" s="30">
        <v>-10.19</v>
      </c>
      <c r="AH18" s="29">
        <v>199402.27</v>
      </c>
      <c r="AI18" s="29">
        <v>-103.93</v>
      </c>
      <c r="AJ18" s="29">
        <v>115497.51</v>
      </c>
      <c r="AK18" s="30">
        <v>-178.95</v>
      </c>
      <c r="AL18" s="28">
        <v>87592.91</v>
      </c>
      <c r="AM18" s="29">
        <v>-137.09</v>
      </c>
      <c r="AN18" s="29">
        <v>172789.33</v>
      </c>
      <c r="AO18" s="29">
        <v>-379.89</v>
      </c>
      <c r="AP18" s="29">
        <v>111965.23</v>
      </c>
      <c r="AQ18" s="30">
        <v>-94.79</v>
      </c>
      <c r="AR18" s="29">
        <v>23741.84</v>
      </c>
      <c r="AS18" s="30">
        <v>-101.66</v>
      </c>
      <c r="AT18" s="29">
        <v>77499.520000000004</v>
      </c>
      <c r="AU18" s="30">
        <v>-130.25</v>
      </c>
      <c r="AV18" s="29">
        <v>47168.99</v>
      </c>
      <c r="AW18" s="30">
        <v>-52.76</v>
      </c>
      <c r="AX18" s="29">
        <v>52130.2</v>
      </c>
      <c r="AY18" s="30">
        <v>-147.09</v>
      </c>
      <c r="AZ18" s="28">
        <v>2019110.2</v>
      </c>
      <c r="BA18" s="29">
        <v>-143.87</v>
      </c>
      <c r="BB18" s="29">
        <v>96767.2</v>
      </c>
      <c r="BC18" s="30">
        <v>-91.98</v>
      </c>
      <c r="BD18" s="29">
        <v>40014</v>
      </c>
      <c r="BE18" s="30">
        <v>-119.94</v>
      </c>
      <c r="BF18" s="29"/>
      <c r="BG18" s="29"/>
      <c r="BH18" s="29">
        <v>90510.05</v>
      </c>
      <c r="BI18" s="30">
        <v>57.8</v>
      </c>
      <c r="BJ18" s="29">
        <v>115339.16</v>
      </c>
      <c r="BK18" s="30">
        <v>-115.57</v>
      </c>
      <c r="BL18" s="29">
        <v>49073.43</v>
      </c>
      <c r="BM18" s="30">
        <v>-31.9</v>
      </c>
      <c r="BN18" s="29">
        <v>43717.01</v>
      </c>
      <c r="BO18" s="30">
        <v>-65.349999999999994</v>
      </c>
      <c r="BP18" s="29">
        <v>61740.13</v>
      </c>
      <c r="BQ18" s="30">
        <v>-171.15</v>
      </c>
      <c r="BR18" s="29">
        <v>245119.59</v>
      </c>
      <c r="BS18" s="30">
        <v>-47.24</v>
      </c>
      <c r="BT18" s="29">
        <v>1925771.57</v>
      </c>
      <c r="BU18" s="29">
        <v>-0.01</v>
      </c>
      <c r="BV18" s="29">
        <v>376882.49</v>
      </c>
      <c r="BW18" s="30">
        <v>-401.19</v>
      </c>
      <c r="BX18" s="29">
        <v>75832.37</v>
      </c>
      <c r="BY18" s="30">
        <v>-151.88</v>
      </c>
      <c r="BZ18" s="29">
        <v>260382.24</v>
      </c>
      <c r="CA18" s="30">
        <v>-516.98</v>
      </c>
      <c r="CB18" s="29">
        <v>12745.86</v>
      </c>
      <c r="CC18" s="30">
        <v>-12.94</v>
      </c>
      <c r="CD18" s="29">
        <v>34076.720000000001</v>
      </c>
      <c r="CE18" s="30">
        <v>-26.52</v>
      </c>
      <c r="CF18" s="29">
        <v>23011.48</v>
      </c>
      <c r="CG18" s="30">
        <v>-48.36</v>
      </c>
      <c r="CH18" s="29">
        <v>65831.399999999994</v>
      </c>
      <c r="CI18" s="30">
        <v>-106.14</v>
      </c>
      <c r="CJ18" s="29">
        <v>388134.22</v>
      </c>
      <c r="CK18" s="29">
        <v>47.39</v>
      </c>
      <c r="CL18" s="29">
        <v>223932.79</v>
      </c>
      <c r="CM18" s="30">
        <v>-328.01</v>
      </c>
      <c r="CN18" s="28">
        <v>117200.1</v>
      </c>
      <c r="CO18" s="30">
        <v>66.69</v>
      </c>
      <c r="CP18" s="29">
        <v>97389.87</v>
      </c>
      <c r="CQ18" s="30">
        <v>-90.47</v>
      </c>
      <c r="CR18" s="29">
        <v>164885.95000000001</v>
      </c>
      <c r="CS18" s="30">
        <v>-131.93</v>
      </c>
      <c r="CT18" s="29">
        <v>103023.97</v>
      </c>
      <c r="CU18" s="30">
        <v>68.77</v>
      </c>
      <c r="CV18" s="29">
        <v>1925771.57</v>
      </c>
      <c r="CW18" s="29">
        <v>-0.01</v>
      </c>
      <c r="CX18" s="29">
        <v>193233.4</v>
      </c>
      <c r="CY18" s="29">
        <v>-59.73</v>
      </c>
      <c r="CZ18" s="29">
        <v>17200.169999999998</v>
      </c>
      <c r="DA18" s="30">
        <v>3.11</v>
      </c>
      <c r="DB18" s="29">
        <v>40014</v>
      </c>
      <c r="DC18" s="30">
        <v>-119.94</v>
      </c>
      <c r="DD18" s="29">
        <v>8382.43</v>
      </c>
      <c r="DE18" s="30">
        <v>-18.010000000000002</v>
      </c>
      <c r="DF18" s="29">
        <v>56755.83</v>
      </c>
      <c r="DG18" s="30">
        <v>-147.72</v>
      </c>
      <c r="DH18" s="29">
        <v>26074.65</v>
      </c>
      <c r="DI18" s="30">
        <v>-6.77</v>
      </c>
      <c r="DJ18" s="28">
        <v>565286.55000000005</v>
      </c>
      <c r="DK18" s="29">
        <v>-304.83999999999997</v>
      </c>
      <c r="DL18" s="29">
        <v>91766.18</v>
      </c>
      <c r="DM18" s="30">
        <v>50.62</v>
      </c>
      <c r="DN18" s="29">
        <v>1925771.57</v>
      </c>
      <c r="DO18" s="29">
        <v>-0.01</v>
      </c>
      <c r="DP18" s="29">
        <v>83408.98</v>
      </c>
      <c r="DQ18" s="29">
        <v>176.51</v>
      </c>
      <c r="DR18" s="29">
        <v>39022.910000000003</v>
      </c>
      <c r="DS18" s="30">
        <v>-19.899999999999999</v>
      </c>
      <c r="DT18" s="29">
        <v>130743.86</v>
      </c>
      <c r="DU18" s="30">
        <v>-167.39</v>
      </c>
      <c r="DV18" s="29">
        <v>33974.49</v>
      </c>
      <c r="DW18" s="30">
        <v>35.299999999999997</v>
      </c>
      <c r="DX18" s="29">
        <v>106046.28</v>
      </c>
      <c r="DY18" s="29">
        <v>706.47</v>
      </c>
      <c r="DZ18" s="29">
        <v>10028.780000000001</v>
      </c>
      <c r="EA18" s="30">
        <v>6.86</v>
      </c>
      <c r="EB18" s="29">
        <v>13382.54</v>
      </c>
      <c r="EC18" s="30">
        <v>2.82</v>
      </c>
      <c r="ED18" s="29">
        <v>10785.38</v>
      </c>
      <c r="EE18" s="30">
        <v>34.96</v>
      </c>
      <c r="EF18" s="29">
        <v>251590.37</v>
      </c>
      <c r="EG18" s="30">
        <v>-129.43</v>
      </c>
      <c r="EH18" s="29">
        <v>175875.12</v>
      </c>
      <c r="EI18" s="30">
        <v>-345.52</v>
      </c>
      <c r="EJ18" s="29">
        <v>91145.58</v>
      </c>
      <c r="EK18" s="30">
        <v>-160.5</v>
      </c>
      <c r="EL18" s="29">
        <v>36500.959999999999</v>
      </c>
      <c r="EM18" s="30">
        <v>-25.15</v>
      </c>
      <c r="EN18" s="29">
        <v>39022.910000000003</v>
      </c>
      <c r="EO18" s="30">
        <v>-19.899999999999999</v>
      </c>
      <c r="EP18" s="29">
        <v>176254.97</v>
      </c>
      <c r="EQ18" s="29">
        <v>-160.72</v>
      </c>
      <c r="ER18" s="29">
        <v>13732.19</v>
      </c>
      <c r="ES18" s="29">
        <v>-33.770000000000003</v>
      </c>
      <c r="ET18" s="29">
        <v>111965.23</v>
      </c>
      <c r="EU18" s="30">
        <v>-94.79</v>
      </c>
      <c r="EV18" s="29">
        <v>47100.97</v>
      </c>
      <c r="EW18" s="30">
        <v>-35.96</v>
      </c>
      <c r="EX18" s="29">
        <v>50288.9</v>
      </c>
      <c r="EY18" s="30">
        <v>-54.52</v>
      </c>
    </row>
    <row r="19" spans="1:155">
      <c r="A19" s="27">
        <v>46092</v>
      </c>
      <c r="B19" s="29">
        <v>4485296.71</v>
      </c>
      <c r="C19" s="29">
        <v>-2678.23</v>
      </c>
      <c r="D19" s="29">
        <v>625383.99</v>
      </c>
      <c r="E19" s="29">
        <v>1563.25</v>
      </c>
      <c r="F19" s="29">
        <v>1923116.88</v>
      </c>
      <c r="G19" s="29">
        <v>-1660.21</v>
      </c>
      <c r="H19" s="29">
        <v>278657.98</v>
      </c>
      <c r="I19" s="29">
        <v>24.07</v>
      </c>
      <c r="J19" s="29">
        <v>37928.959999999999</v>
      </c>
      <c r="K19" s="30">
        <v>-53.29</v>
      </c>
      <c r="L19" s="29">
        <v>257824.72</v>
      </c>
      <c r="M19" s="29">
        <v>-50.58</v>
      </c>
      <c r="N19" s="29">
        <v>242950.39999999999</v>
      </c>
      <c r="O19" s="30">
        <v>-250.66</v>
      </c>
      <c r="P19" s="29">
        <v>199728.49</v>
      </c>
      <c r="Q19" s="29">
        <v>-237.7</v>
      </c>
      <c r="R19" s="29">
        <v>131703.89000000001</v>
      </c>
      <c r="S19" s="30">
        <v>-81.77</v>
      </c>
      <c r="T19" s="29">
        <v>8415.2000000000007</v>
      </c>
      <c r="U19" s="30">
        <v>-6.5</v>
      </c>
      <c r="V19" s="29">
        <v>104072.18</v>
      </c>
      <c r="W19" s="29">
        <v>513.14</v>
      </c>
      <c r="X19" s="29">
        <v>1911005.79</v>
      </c>
      <c r="Y19" s="29">
        <v>-782.93</v>
      </c>
      <c r="Z19" s="29">
        <v>47728.52</v>
      </c>
      <c r="AA19" s="30">
        <v>-28.35</v>
      </c>
      <c r="AB19" s="29">
        <v>201210.33</v>
      </c>
      <c r="AC19" s="30">
        <v>-17.25</v>
      </c>
      <c r="AD19" s="29">
        <v>19885.150000000001</v>
      </c>
      <c r="AE19" s="30">
        <v>-84.15</v>
      </c>
      <c r="AF19" s="29">
        <v>24463.98</v>
      </c>
      <c r="AG19" s="30">
        <v>-12.92</v>
      </c>
      <c r="AH19" s="29">
        <v>206873.42</v>
      </c>
      <c r="AI19" s="29">
        <v>75.64</v>
      </c>
      <c r="AJ19" s="29">
        <v>114174.78</v>
      </c>
      <c r="AK19" s="30">
        <v>-132.68</v>
      </c>
      <c r="AL19" s="29">
        <v>88048.76</v>
      </c>
      <c r="AM19" s="29">
        <v>-47.19</v>
      </c>
      <c r="AN19" s="29">
        <v>174234.05</v>
      </c>
      <c r="AO19" s="29">
        <v>-188.23</v>
      </c>
      <c r="AP19" s="29">
        <v>112248.56</v>
      </c>
      <c r="AQ19" s="30">
        <v>-5.14</v>
      </c>
      <c r="AR19" s="29">
        <v>24035.87</v>
      </c>
      <c r="AS19" s="30">
        <v>-81.38</v>
      </c>
      <c r="AT19" s="29">
        <v>78704.31</v>
      </c>
      <c r="AU19" s="30">
        <v>-103.11</v>
      </c>
      <c r="AV19" s="29">
        <v>48232.71</v>
      </c>
      <c r="AW19" s="30">
        <v>-33.549999999999997</v>
      </c>
      <c r="AX19" s="29">
        <v>53134.44</v>
      </c>
      <c r="AY19" s="30">
        <v>-86.2</v>
      </c>
      <c r="AZ19" s="28">
        <v>2040049.76</v>
      </c>
      <c r="BA19" s="29">
        <v>-690.4</v>
      </c>
      <c r="BB19" s="29">
        <v>100959.4</v>
      </c>
      <c r="BC19" s="30">
        <v>-28.35</v>
      </c>
      <c r="BD19" s="29">
        <v>40171.39</v>
      </c>
      <c r="BE19" s="30">
        <v>-122.1</v>
      </c>
      <c r="BF19" s="29"/>
      <c r="BG19" s="29"/>
      <c r="BH19" s="29">
        <v>90842.73</v>
      </c>
      <c r="BI19" s="30">
        <v>124.14</v>
      </c>
      <c r="BJ19" s="29">
        <v>116327.94</v>
      </c>
      <c r="BK19" s="30">
        <v>-67.790000000000006</v>
      </c>
      <c r="BL19" s="29">
        <v>50135.87</v>
      </c>
      <c r="BM19" s="30">
        <v>-11.79</v>
      </c>
      <c r="BN19" s="29">
        <v>44356.29</v>
      </c>
      <c r="BO19" s="30">
        <v>-36.79</v>
      </c>
      <c r="BP19" s="29">
        <v>63462.48</v>
      </c>
      <c r="BQ19" s="30">
        <v>-105.86</v>
      </c>
      <c r="BR19" s="29">
        <v>244574.32</v>
      </c>
      <c r="BS19" s="30">
        <v>63.35</v>
      </c>
      <c r="BT19" s="29">
        <v>1947147.16</v>
      </c>
      <c r="BU19" s="29">
        <v>-699.54</v>
      </c>
      <c r="BV19" s="29">
        <v>377469.76</v>
      </c>
      <c r="BW19" s="30">
        <v>-53.89</v>
      </c>
      <c r="BX19" s="29">
        <v>75966.67</v>
      </c>
      <c r="BY19" s="30">
        <v>-121.32</v>
      </c>
      <c r="BZ19" s="29">
        <v>262282.81</v>
      </c>
      <c r="CA19" s="30">
        <v>-235.43</v>
      </c>
      <c r="CB19" s="29">
        <v>12902.19</v>
      </c>
      <c r="CC19" s="30">
        <v>-3.22</v>
      </c>
      <c r="CD19" s="29">
        <v>34142.99</v>
      </c>
      <c r="CE19" s="30">
        <v>-30.81</v>
      </c>
      <c r="CF19" s="29">
        <v>23498.73</v>
      </c>
      <c r="CG19" s="30">
        <v>-42.39</v>
      </c>
      <c r="CH19" s="29">
        <v>66892.100000000006</v>
      </c>
      <c r="CI19" s="30">
        <v>-71.3</v>
      </c>
      <c r="CJ19" s="28">
        <v>391222.28</v>
      </c>
      <c r="CK19" s="29">
        <v>44.43</v>
      </c>
      <c r="CL19" s="29">
        <v>229335.75</v>
      </c>
      <c r="CM19" s="30">
        <v>-207.6</v>
      </c>
      <c r="CN19" s="29">
        <v>124233.46</v>
      </c>
      <c r="CO19" s="30">
        <v>194.69</v>
      </c>
      <c r="CP19" s="29">
        <v>101590.08</v>
      </c>
      <c r="CQ19" s="30">
        <v>-27.95</v>
      </c>
      <c r="CR19" s="29">
        <v>164680.71</v>
      </c>
      <c r="CS19" s="30">
        <v>-54.07</v>
      </c>
      <c r="CT19" s="29">
        <v>104922.22</v>
      </c>
      <c r="CU19" s="30">
        <v>189.34</v>
      </c>
      <c r="CV19" s="29">
        <v>1947147.16</v>
      </c>
      <c r="CW19" s="29">
        <v>-699.54</v>
      </c>
      <c r="CX19" s="29">
        <v>193505.99</v>
      </c>
      <c r="CY19" s="29">
        <v>104.4</v>
      </c>
      <c r="CZ19" s="29">
        <v>17276.21</v>
      </c>
      <c r="DA19" s="30">
        <v>18.190000000000001</v>
      </c>
      <c r="DB19" s="29">
        <v>40171.39</v>
      </c>
      <c r="DC19" s="30">
        <v>-122.1</v>
      </c>
      <c r="DD19" s="29">
        <v>8415.2000000000007</v>
      </c>
      <c r="DE19" s="30">
        <v>-6.5</v>
      </c>
      <c r="DF19" s="29">
        <v>57105.54</v>
      </c>
      <c r="DG19" s="30">
        <v>-128.30000000000001</v>
      </c>
      <c r="DH19" s="29">
        <v>26086.639999999999</v>
      </c>
      <c r="DI19" s="30">
        <v>0.43</v>
      </c>
      <c r="DJ19" s="29">
        <v>569685.69999999995</v>
      </c>
      <c r="DK19" s="29">
        <v>37.9</v>
      </c>
      <c r="DL19" s="29">
        <v>98358.05</v>
      </c>
      <c r="DM19" s="29">
        <v>172.85</v>
      </c>
      <c r="DN19" s="29">
        <v>1947147.16</v>
      </c>
      <c r="DO19" s="29">
        <v>-699.54</v>
      </c>
      <c r="DP19" s="29">
        <v>82399.360000000001</v>
      </c>
      <c r="DQ19" s="29">
        <v>125.27</v>
      </c>
      <c r="DR19" s="29">
        <v>39747.440000000002</v>
      </c>
      <c r="DS19" s="30">
        <v>-30.43</v>
      </c>
      <c r="DT19" s="29">
        <v>131703.89000000001</v>
      </c>
      <c r="DU19" s="30">
        <v>-81.77</v>
      </c>
      <c r="DV19" s="29">
        <v>32827.96</v>
      </c>
      <c r="DW19" s="30">
        <v>27.47</v>
      </c>
      <c r="DX19" s="29">
        <v>104072.18</v>
      </c>
      <c r="DY19" s="29">
        <v>513.14</v>
      </c>
      <c r="DZ19" s="29">
        <v>9904.18</v>
      </c>
      <c r="EA19" s="30">
        <v>-1.76</v>
      </c>
      <c r="EB19" s="29">
        <v>13325.78</v>
      </c>
      <c r="EC19" s="30">
        <v>-15.18</v>
      </c>
      <c r="ED19" s="29">
        <v>10778.25</v>
      </c>
      <c r="EE19" s="30">
        <v>52.69</v>
      </c>
      <c r="EF19" s="28">
        <v>255744.25</v>
      </c>
      <c r="EG19" s="30">
        <v>-52.43</v>
      </c>
      <c r="EH19" s="29">
        <v>180290.42</v>
      </c>
      <c r="EI19" s="30">
        <v>-212.03</v>
      </c>
      <c r="EJ19" s="29">
        <v>93086.35</v>
      </c>
      <c r="EK19" s="30">
        <v>-122.59</v>
      </c>
      <c r="EL19" s="29">
        <v>36590.79</v>
      </c>
      <c r="EM19" s="30">
        <v>-30.5</v>
      </c>
      <c r="EN19" s="29">
        <v>39747.440000000002</v>
      </c>
      <c r="EO19" s="30">
        <v>-30.43</v>
      </c>
      <c r="EP19" s="29">
        <v>172172.64</v>
      </c>
      <c r="EQ19" s="29">
        <v>48.49</v>
      </c>
      <c r="ER19" s="29">
        <v>14345.79</v>
      </c>
      <c r="ES19" s="29">
        <v>-9.42</v>
      </c>
      <c r="ET19" s="29">
        <v>112248.56</v>
      </c>
      <c r="EU19" s="30">
        <v>-5.14</v>
      </c>
      <c r="EV19" s="29">
        <v>47728.52</v>
      </c>
      <c r="EW19" s="30">
        <v>-28.35</v>
      </c>
      <c r="EX19" s="29">
        <v>53861.56</v>
      </c>
      <c r="EY19" s="30">
        <v>0.41</v>
      </c>
    </row>
    <row r="20" spans="1:155">
      <c r="A20" s="27">
        <v>46093</v>
      </c>
      <c r="B20" s="29">
        <v>4463912.18</v>
      </c>
      <c r="C20" s="29">
        <v>-882.14</v>
      </c>
      <c r="D20" s="29">
        <v>631878.52</v>
      </c>
      <c r="E20" s="29">
        <v>1077.08</v>
      </c>
      <c r="F20" s="29">
        <v>1905040.93</v>
      </c>
      <c r="G20" s="29">
        <v>-580.30999999999995</v>
      </c>
      <c r="H20" s="29">
        <v>281388.55</v>
      </c>
      <c r="I20" s="29">
        <v>-148.43</v>
      </c>
      <c r="J20" s="29">
        <v>38064.32</v>
      </c>
      <c r="K20" s="30">
        <v>-40.18</v>
      </c>
      <c r="L20" s="29">
        <v>260534.04</v>
      </c>
      <c r="M20" s="29">
        <v>-200.01</v>
      </c>
      <c r="N20" s="29">
        <v>242451.23</v>
      </c>
      <c r="O20" s="30">
        <v>8.4</v>
      </c>
      <c r="P20" s="29">
        <v>198163.02</v>
      </c>
      <c r="Q20" s="29">
        <v>-322.99</v>
      </c>
      <c r="R20" s="29">
        <v>131705.60000000001</v>
      </c>
      <c r="S20" s="30">
        <v>-73.89</v>
      </c>
      <c r="T20" s="29">
        <v>8473.68</v>
      </c>
      <c r="U20" s="30">
        <v>0.85</v>
      </c>
      <c r="V20" s="29">
        <v>105319.16</v>
      </c>
      <c r="W20" s="29">
        <v>368.09</v>
      </c>
      <c r="X20" s="28">
        <v>1882079.84</v>
      </c>
      <c r="Y20" s="29">
        <v>-352.18</v>
      </c>
      <c r="Z20" s="29">
        <v>46883.4</v>
      </c>
      <c r="AA20" s="30">
        <v>-8.59</v>
      </c>
      <c r="AB20" s="29">
        <v>199815.74</v>
      </c>
      <c r="AC20" s="30">
        <v>87.65</v>
      </c>
      <c r="AD20" s="29">
        <v>19929.419999999998</v>
      </c>
      <c r="AE20" s="30">
        <v>-65.97</v>
      </c>
      <c r="AF20" s="29">
        <v>25183.19</v>
      </c>
      <c r="AG20" s="30">
        <v>-2.71</v>
      </c>
      <c r="AH20" s="29">
        <v>211713.92000000001</v>
      </c>
      <c r="AI20" s="29">
        <v>200.75</v>
      </c>
      <c r="AJ20" s="29">
        <v>114095.83</v>
      </c>
      <c r="AK20" s="30">
        <v>-94.99</v>
      </c>
      <c r="AL20" s="29">
        <v>87553.44</v>
      </c>
      <c r="AM20" s="29">
        <v>16.41</v>
      </c>
      <c r="AN20" s="29">
        <v>174383.6</v>
      </c>
      <c r="AO20" s="29">
        <v>13.71</v>
      </c>
      <c r="AP20" s="29">
        <v>113495.31</v>
      </c>
      <c r="AQ20" s="30">
        <v>-6.7</v>
      </c>
      <c r="AR20" s="29">
        <v>24106.27</v>
      </c>
      <c r="AS20" s="30">
        <v>-52.27</v>
      </c>
      <c r="AT20" s="29">
        <v>78450.320000000007</v>
      </c>
      <c r="AU20" s="30">
        <v>-81.64</v>
      </c>
      <c r="AV20" s="29">
        <v>47870.879999999997</v>
      </c>
      <c r="AW20" s="30">
        <v>-27.13</v>
      </c>
      <c r="AX20" s="29">
        <v>54874.18</v>
      </c>
      <c r="AY20" s="30">
        <v>-24.16</v>
      </c>
      <c r="AZ20" s="28">
        <v>2010126.32</v>
      </c>
      <c r="BA20" s="29">
        <v>-281.14</v>
      </c>
      <c r="BB20" s="29">
        <v>98059.26</v>
      </c>
      <c r="BC20" s="30">
        <v>-7.22</v>
      </c>
      <c r="BD20" s="29">
        <v>40510.75</v>
      </c>
      <c r="BE20" s="30">
        <v>-49.97</v>
      </c>
      <c r="BF20" s="29"/>
      <c r="BG20" s="29"/>
      <c r="BH20" s="29">
        <v>91544.94</v>
      </c>
      <c r="BI20" s="30">
        <v>15.51</v>
      </c>
      <c r="BJ20" s="29">
        <v>115367.95</v>
      </c>
      <c r="BK20" s="30">
        <v>-127.3</v>
      </c>
      <c r="BL20" s="29">
        <v>50361.34</v>
      </c>
      <c r="BM20" s="30">
        <v>11.46</v>
      </c>
      <c r="BN20" s="29">
        <v>44847.86</v>
      </c>
      <c r="BO20" s="30">
        <v>-6.58</v>
      </c>
      <c r="BP20" s="29">
        <v>64778.02</v>
      </c>
      <c r="BQ20" s="30">
        <v>-56.71</v>
      </c>
      <c r="BR20" s="29">
        <v>248114.21</v>
      </c>
      <c r="BS20" s="30">
        <v>108.27</v>
      </c>
      <c r="BT20" s="29">
        <v>1918576.16</v>
      </c>
      <c r="BU20" s="29">
        <v>-275.83999999999997</v>
      </c>
      <c r="BV20" s="29">
        <v>381508.83</v>
      </c>
      <c r="BW20" s="30">
        <v>128.74</v>
      </c>
      <c r="BX20" s="29">
        <v>76356.210000000006</v>
      </c>
      <c r="BY20" s="30">
        <v>-96.49</v>
      </c>
      <c r="BZ20" s="29">
        <v>261937.04</v>
      </c>
      <c r="CA20" s="30">
        <v>30.12</v>
      </c>
      <c r="CB20" s="29">
        <v>13081.6</v>
      </c>
      <c r="CC20" s="30">
        <v>9.7899999999999991</v>
      </c>
      <c r="CD20" s="29">
        <v>34395.019999999997</v>
      </c>
      <c r="CE20" s="30">
        <v>-12.71</v>
      </c>
      <c r="CF20" s="29">
        <v>23357.01</v>
      </c>
      <c r="CG20" s="30">
        <v>-26.69</v>
      </c>
      <c r="CH20" s="29">
        <v>66646.78</v>
      </c>
      <c r="CI20" s="30">
        <v>-51.57</v>
      </c>
      <c r="CJ20" s="29">
        <v>392024.15</v>
      </c>
      <c r="CK20" s="29">
        <v>-107.33</v>
      </c>
      <c r="CL20" s="29">
        <v>228067.84</v>
      </c>
      <c r="CM20" s="30">
        <v>99.91</v>
      </c>
      <c r="CN20" s="28">
        <v>122982.39</v>
      </c>
      <c r="CO20" s="30">
        <v>162.58000000000001</v>
      </c>
      <c r="CP20" s="29">
        <v>98668.71</v>
      </c>
      <c r="CQ20" s="30">
        <v>-6.83</v>
      </c>
      <c r="CR20" s="29">
        <v>164654.25</v>
      </c>
      <c r="CS20" s="30">
        <v>-48.39</v>
      </c>
      <c r="CT20" s="29">
        <v>104679.35</v>
      </c>
      <c r="CU20" s="30">
        <v>138.13</v>
      </c>
      <c r="CV20" s="29">
        <v>1918576.16</v>
      </c>
      <c r="CW20" s="29">
        <v>-275.83999999999997</v>
      </c>
      <c r="CX20" s="29">
        <v>196702.38</v>
      </c>
      <c r="CY20" s="29">
        <v>119.57</v>
      </c>
      <c r="CZ20" s="29">
        <v>17299.689999999999</v>
      </c>
      <c r="DA20" s="30">
        <v>25.48</v>
      </c>
      <c r="DB20" s="29">
        <v>40510.75</v>
      </c>
      <c r="DC20" s="30">
        <v>-49.97</v>
      </c>
      <c r="DD20" s="29">
        <v>8473.68</v>
      </c>
      <c r="DE20" s="30">
        <v>0.85</v>
      </c>
      <c r="DF20" s="29">
        <v>57273.51</v>
      </c>
      <c r="DG20" s="30">
        <v>-105.64</v>
      </c>
      <c r="DH20" s="29">
        <v>26206.560000000001</v>
      </c>
      <c r="DI20" s="30">
        <v>11.07</v>
      </c>
      <c r="DJ20" s="29">
        <v>581196.37</v>
      </c>
      <c r="DK20" s="29">
        <v>141.71</v>
      </c>
      <c r="DL20" s="29">
        <v>97454.3</v>
      </c>
      <c r="DM20" s="29">
        <v>134.34</v>
      </c>
      <c r="DN20" s="29">
        <v>1918576.16</v>
      </c>
      <c r="DO20" s="29">
        <v>-275.83999999999997</v>
      </c>
      <c r="DP20" s="29">
        <v>83686.490000000005</v>
      </c>
      <c r="DQ20" s="29">
        <v>102.27</v>
      </c>
      <c r="DR20" s="29">
        <v>40055.69</v>
      </c>
      <c r="DS20" s="30">
        <v>-11.06</v>
      </c>
      <c r="DT20" s="29">
        <v>131705.60000000001</v>
      </c>
      <c r="DU20" s="30">
        <v>-73.89</v>
      </c>
      <c r="DV20" s="29">
        <v>32799</v>
      </c>
      <c r="DW20" s="30">
        <v>25.16</v>
      </c>
      <c r="DX20" s="29">
        <v>105319.16</v>
      </c>
      <c r="DY20" s="29">
        <v>368.09</v>
      </c>
      <c r="DZ20" s="29">
        <v>9868.19</v>
      </c>
      <c r="EA20" s="30">
        <v>-11.42</v>
      </c>
      <c r="EB20" s="29">
        <v>13438.27</v>
      </c>
      <c r="EC20" s="30">
        <v>-18.91</v>
      </c>
      <c r="ED20" s="29">
        <v>10841.98</v>
      </c>
      <c r="EE20" s="30">
        <v>54.31</v>
      </c>
      <c r="EF20" s="29">
        <v>254639.57</v>
      </c>
      <c r="EG20" s="30">
        <v>-150.38999999999999</v>
      </c>
      <c r="EH20" s="29">
        <v>178824</v>
      </c>
      <c r="EI20" s="30">
        <v>-121.53</v>
      </c>
      <c r="EJ20" s="29">
        <v>93044.07</v>
      </c>
      <c r="EK20" s="30">
        <v>-67.09</v>
      </c>
      <c r="EL20" s="29">
        <v>36906.339999999997</v>
      </c>
      <c r="EM20" s="30">
        <v>-12.16</v>
      </c>
      <c r="EN20" s="29">
        <v>40055.69</v>
      </c>
      <c r="EO20" s="30">
        <v>-11.06</v>
      </c>
      <c r="EP20" s="29">
        <v>177017.36</v>
      </c>
      <c r="EQ20" s="29">
        <v>93.19</v>
      </c>
      <c r="ER20" s="29">
        <v>14422.86</v>
      </c>
      <c r="ES20" s="29">
        <v>8.64</v>
      </c>
      <c r="ET20" s="29">
        <v>113495.31</v>
      </c>
      <c r="EU20" s="30">
        <v>-6.7</v>
      </c>
      <c r="EV20" s="29">
        <v>46883.4</v>
      </c>
      <c r="EW20" s="30">
        <v>-8.59</v>
      </c>
      <c r="EX20" s="29">
        <v>51785.3</v>
      </c>
      <c r="EY20" s="30">
        <v>1.76</v>
      </c>
    </row>
    <row r="21" spans="1:155">
      <c r="A21" s="27">
        <v>46094</v>
      </c>
      <c r="B21" s="29">
        <v>4386692.78</v>
      </c>
      <c r="C21" s="29">
        <v>-811.39</v>
      </c>
      <c r="D21" s="29">
        <v>634503.57999999996</v>
      </c>
      <c r="E21" s="29">
        <v>853.58</v>
      </c>
      <c r="F21" s="29">
        <v>1864629.26</v>
      </c>
      <c r="G21" s="29">
        <v>-388.32</v>
      </c>
      <c r="H21" s="29">
        <v>269451.61</v>
      </c>
      <c r="I21" s="29">
        <v>-414.29</v>
      </c>
      <c r="J21" s="29">
        <v>38979.79</v>
      </c>
      <c r="K21" s="30">
        <v>-32.56</v>
      </c>
      <c r="L21" s="29">
        <v>249117.65</v>
      </c>
      <c r="M21" s="29">
        <v>-414.92</v>
      </c>
      <c r="N21" s="29">
        <v>238871.31</v>
      </c>
      <c r="O21" s="30">
        <v>75.12</v>
      </c>
      <c r="P21" s="29">
        <v>200586.25</v>
      </c>
      <c r="Q21" s="29">
        <v>-258.32</v>
      </c>
      <c r="R21" s="29">
        <v>132009.93</v>
      </c>
      <c r="S21" s="30">
        <v>-47.45</v>
      </c>
      <c r="T21" s="29">
        <v>8346.43</v>
      </c>
      <c r="U21" s="30">
        <v>3.7</v>
      </c>
      <c r="V21" s="29">
        <v>104584.93</v>
      </c>
      <c r="W21" s="29">
        <v>232.39</v>
      </c>
      <c r="X21" s="29">
        <v>1840115.11</v>
      </c>
      <c r="Y21" s="29">
        <v>-501.03</v>
      </c>
      <c r="Z21" s="29">
        <v>45931.5</v>
      </c>
      <c r="AA21" s="30">
        <v>1.97</v>
      </c>
      <c r="AB21" s="29">
        <v>196962.88</v>
      </c>
      <c r="AC21" s="30">
        <v>96.57</v>
      </c>
      <c r="AD21" s="29">
        <v>19455.009999999998</v>
      </c>
      <c r="AE21" s="30">
        <v>-26.89</v>
      </c>
      <c r="AF21" s="29">
        <v>24544.59</v>
      </c>
      <c r="AG21" s="30">
        <v>-6.25</v>
      </c>
      <c r="AH21" s="29">
        <v>208651.71</v>
      </c>
      <c r="AI21" s="29">
        <v>166.04</v>
      </c>
      <c r="AJ21" s="29">
        <v>116555.18</v>
      </c>
      <c r="AK21" s="30">
        <v>-97.72</v>
      </c>
      <c r="AL21" s="29">
        <v>85694.58</v>
      </c>
      <c r="AM21" s="29">
        <v>20.38</v>
      </c>
      <c r="AN21" s="29">
        <v>172511.45</v>
      </c>
      <c r="AO21" s="29">
        <v>64.95</v>
      </c>
      <c r="AP21" s="29">
        <v>113269.42</v>
      </c>
      <c r="AQ21" s="30">
        <v>6.25</v>
      </c>
      <c r="AR21" s="29">
        <v>24049.55</v>
      </c>
      <c r="AS21" s="30">
        <v>4.08</v>
      </c>
      <c r="AT21" s="29">
        <v>77033.47</v>
      </c>
      <c r="AU21" s="30">
        <v>-85.77</v>
      </c>
      <c r="AV21" s="29">
        <v>47761.27</v>
      </c>
      <c r="AW21" s="30">
        <v>-31.69</v>
      </c>
      <c r="AX21" s="29">
        <v>57254.23</v>
      </c>
      <c r="AY21" s="30">
        <v>-26.89</v>
      </c>
      <c r="AZ21" s="28">
        <v>1966445.33</v>
      </c>
      <c r="BA21" s="29">
        <v>-497.38</v>
      </c>
      <c r="BB21" s="29">
        <v>96327.62</v>
      </c>
      <c r="BC21" s="30">
        <v>-2.72</v>
      </c>
      <c r="BD21" s="29">
        <v>41370.15</v>
      </c>
      <c r="BE21" s="30">
        <v>6.95</v>
      </c>
      <c r="BF21" s="29"/>
      <c r="BG21" s="29"/>
      <c r="BH21" s="29">
        <v>87575.72</v>
      </c>
      <c r="BI21" s="30">
        <v>-77.13</v>
      </c>
      <c r="BJ21" s="29">
        <v>111147.54</v>
      </c>
      <c r="BK21" s="30">
        <v>-285.60000000000002</v>
      </c>
      <c r="BL21" s="29">
        <v>49295.06</v>
      </c>
      <c r="BM21" s="30">
        <v>5.81</v>
      </c>
      <c r="BN21" s="29">
        <v>43839.53</v>
      </c>
      <c r="BO21" s="30">
        <v>-14.37</v>
      </c>
      <c r="BP21" s="29">
        <v>66827.19</v>
      </c>
      <c r="BQ21" s="30">
        <v>-83.6</v>
      </c>
      <c r="BR21" s="29">
        <v>249207.11</v>
      </c>
      <c r="BS21" s="30">
        <v>227.52</v>
      </c>
      <c r="BT21" s="29">
        <v>1876425.81</v>
      </c>
      <c r="BU21" s="29">
        <v>-457.66</v>
      </c>
      <c r="BV21" s="29">
        <v>374616.5</v>
      </c>
      <c r="BW21" s="30">
        <v>38.08</v>
      </c>
      <c r="BX21" s="29">
        <v>74530.960000000006</v>
      </c>
      <c r="BY21" s="30">
        <v>-74</v>
      </c>
      <c r="BZ21" s="29">
        <v>258206.03</v>
      </c>
      <c r="CA21" s="30">
        <v>85.33</v>
      </c>
      <c r="CB21" s="29">
        <v>13070.57</v>
      </c>
      <c r="CC21" s="30">
        <v>26.79</v>
      </c>
      <c r="CD21" s="29">
        <v>34794.629999999997</v>
      </c>
      <c r="CE21" s="30">
        <v>-9</v>
      </c>
      <c r="CF21" s="29">
        <v>23298.59</v>
      </c>
      <c r="CG21" s="30">
        <v>-26.53</v>
      </c>
      <c r="CH21" s="29">
        <v>65726.44</v>
      </c>
      <c r="CI21" s="30">
        <v>-59.73</v>
      </c>
      <c r="CJ21" s="29">
        <v>393644.77</v>
      </c>
      <c r="CK21" s="29">
        <v>17.25</v>
      </c>
      <c r="CL21" s="29">
        <v>225014.44</v>
      </c>
      <c r="CM21" s="30">
        <v>106.72</v>
      </c>
      <c r="CN21" s="28">
        <v>120639.06</v>
      </c>
      <c r="CO21" s="30">
        <v>181.6</v>
      </c>
      <c r="CP21" s="29">
        <v>96946.82</v>
      </c>
      <c r="CQ21" s="30">
        <v>-2.87</v>
      </c>
      <c r="CR21" s="29">
        <v>166854.1</v>
      </c>
      <c r="CS21" s="30">
        <v>-22.47</v>
      </c>
      <c r="CT21" s="29">
        <v>104225.67</v>
      </c>
      <c r="CU21" s="30">
        <v>75.67</v>
      </c>
      <c r="CV21" s="29">
        <v>1876425.81</v>
      </c>
      <c r="CW21" s="29">
        <v>-457.66</v>
      </c>
      <c r="CX21" s="29">
        <v>191058.07</v>
      </c>
      <c r="CY21" s="29">
        <v>102.59</v>
      </c>
      <c r="CZ21" s="29">
        <v>17192.77</v>
      </c>
      <c r="DA21" s="30">
        <v>24.09</v>
      </c>
      <c r="DB21" s="29">
        <v>41370.15</v>
      </c>
      <c r="DC21" s="30">
        <v>6.95</v>
      </c>
      <c r="DD21" s="29">
        <v>8346.43</v>
      </c>
      <c r="DE21" s="30">
        <v>3.7</v>
      </c>
      <c r="DF21" s="29">
        <v>55974.84</v>
      </c>
      <c r="DG21" s="30">
        <v>-78.98</v>
      </c>
      <c r="DH21" s="29">
        <v>26573.83</v>
      </c>
      <c r="DI21" s="30">
        <v>6.65</v>
      </c>
      <c r="DJ21" s="29">
        <v>572340.85</v>
      </c>
      <c r="DK21" s="29">
        <v>97.53</v>
      </c>
      <c r="DL21" s="29">
        <v>95292.99</v>
      </c>
      <c r="DM21" s="29">
        <v>152.75</v>
      </c>
      <c r="DN21" s="29">
        <v>1876425.81</v>
      </c>
      <c r="DO21" s="29">
        <v>-457.66</v>
      </c>
      <c r="DP21" s="29">
        <v>85376.58</v>
      </c>
      <c r="DQ21" s="29">
        <v>141.43</v>
      </c>
      <c r="DR21" s="29">
        <v>40920.49</v>
      </c>
      <c r="DS21" s="30">
        <v>-0.57999999999999996</v>
      </c>
      <c r="DT21" s="29">
        <v>132009.93</v>
      </c>
      <c r="DU21" s="30">
        <v>-47.45</v>
      </c>
      <c r="DV21" s="29">
        <v>34697.06</v>
      </c>
      <c r="DW21" s="30">
        <v>25.21</v>
      </c>
      <c r="DX21" s="28">
        <v>104584.93</v>
      </c>
      <c r="DY21" s="29">
        <v>232.39</v>
      </c>
      <c r="DZ21" s="29">
        <v>9973.6200000000008</v>
      </c>
      <c r="EA21" s="30">
        <v>-13.03</v>
      </c>
      <c r="EB21" s="29">
        <v>13563.89</v>
      </c>
      <c r="EC21" s="30">
        <v>-21.19</v>
      </c>
      <c r="ED21" s="29">
        <v>10723.63</v>
      </c>
      <c r="EE21" s="30">
        <v>38.9</v>
      </c>
      <c r="EF21" s="29">
        <v>255022.16</v>
      </c>
      <c r="EG21" s="30">
        <v>-48.98</v>
      </c>
      <c r="EH21" s="29">
        <v>174222.32</v>
      </c>
      <c r="EI21" s="30">
        <v>-28.28</v>
      </c>
      <c r="EJ21" s="29">
        <v>92801.99</v>
      </c>
      <c r="EK21" s="30">
        <v>-55.9</v>
      </c>
      <c r="EL21" s="29">
        <v>37291.58</v>
      </c>
      <c r="EM21" s="30">
        <v>-8.43</v>
      </c>
      <c r="EN21" s="29">
        <v>40920.49</v>
      </c>
      <c r="EO21" s="30">
        <v>-0.57999999999999996</v>
      </c>
      <c r="EP21" s="29">
        <v>175805.58</v>
      </c>
      <c r="EQ21" s="29">
        <v>-48.92</v>
      </c>
      <c r="ER21" s="29">
        <v>14771.14</v>
      </c>
      <c r="ES21" s="29">
        <v>-5.14</v>
      </c>
      <c r="ET21" s="29">
        <v>113269.42</v>
      </c>
      <c r="EU21" s="30">
        <v>6.25</v>
      </c>
      <c r="EV21" s="29">
        <v>45931.5</v>
      </c>
      <c r="EW21" s="30">
        <v>1.97</v>
      </c>
      <c r="EX21" s="29">
        <v>51015.33</v>
      </c>
      <c r="EY21" s="30">
        <v>-4.84</v>
      </c>
    </row>
    <row r="22" spans="1:155">
      <c r="A22" s="27">
        <v>46097</v>
      </c>
      <c r="B22" s="29">
        <v>4436474.2699999996</v>
      </c>
      <c r="C22" s="29">
        <v>823.73</v>
      </c>
      <c r="D22" s="29">
        <v>627221.46</v>
      </c>
      <c r="E22" s="29">
        <v>639.25</v>
      </c>
      <c r="F22" s="29">
        <v>1887504</v>
      </c>
      <c r="G22" s="29">
        <v>356.92</v>
      </c>
      <c r="H22" s="29">
        <v>265604.07</v>
      </c>
      <c r="I22" s="29">
        <v>-436.14</v>
      </c>
      <c r="J22" s="29">
        <v>37760.97</v>
      </c>
      <c r="K22" s="30">
        <v>-37.200000000000003</v>
      </c>
      <c r="L22" s="29">
        <v>245668.2</v>
      </c>
      <c r="M22" s="29">
        <v>-429.95</v>
      </c>
      <c r="N22" s="29">
        <v>235150.22</v>
      </c>
      <c r="O22" s="30">
        <v>160.62</v>
      </c>
      <c r="P22" s="29">
        <v>197545.36</v>
      </c>
      <c r="Q22" s="29">
        <v>-275.31</v>
      </c>
      <c r="R22" s="29">
        <v>130688.12</v>
      </c>
      <c r="S22" s="30">
        <v>-50.4</v>
      </c>
      <c r="T22" s="29">
        <v>8216.08</v>
      </c>
      <c r="U22" s="30">
        <v>5.47</v>
      </c>
      <c r="V22" s="29">
        <v>106494.14</v>
      </c>
      <c r="W22" s="29">
        <v>263.05</v>
      </c>
      <c r="X22" s="29">
        <v>1917653.47</v>
      </c>
      <c r="Y22" s="29">
        <v>695.66</v>
      </c>
      <c r="Z22" s="29">
        <v>45265.440000000002</v>
      </c>
      <c r="AA22" s="30">
        <v>13.24</v>
      </c>
      <c r="AB22" s="29">
        <v>195655.72</v>
      </c>
      <c r="AC22" s="30">
        <v>98.02</v>
      </c>
      <c r="AD22" s="29">
        <v>19609.830000000002</v>
      </c>
      <c r="AE22" s="30">
        <v>18.760000000000002</v>
      </c>
      <c r="AF22" s="29">
        <v>24755.47</v>
      </c>
      <c r="AG22" s="30">
        <v>-11.35</v>
      </c>
      <c r="AH22" s="29">
        <v>202952.83</v>
      </c>
      <c r="AI22" s="29">
        <v>70.290000000000006</v>
      </c>
      <c r="AJ22" s="29">
        <v>114327.64</v>
      </c>
      <c r="AK22" s="30">
        <v>-161.35</v>
      </c>
      <c r="AL22" s="29">
        <v>84935.8</v>
      </c>
      <c r="AM22" s="29">
        <v>23.56</v>
      </c>
      <c r="AN22" s="29">
        <v>169323.74</v>
      </c>
      <c r="AO22" s="29">
        <v>146.13999999999999</v>
      </c>
      <c r="AP22" s="29">
        <v>111258.66</v>
      </c>
      <c r="AQ22" s="30">
        <v>29.58</v>
      </c>
      <c r="AR22" s="28">
        <v>24235.46</v>
      </c>
      <c r="AS22" s="30">
        <v>60.89</v>
      </c>
      <c r="AT22" s="29">
        <v>77331.360000000001</v>
      </c>
      <c r="AU22" s="30">
        <v>-31.48</v>
      </c>
      <c r="AV22" s="29">
        <v>46744.57</v>
      </c>
      <c r="AW22" s="30">
        <v>-34.96</v>
      </c>
      <c r="AX22" s="29">
        <v>55413.64</v>
      </c>
      <c r="AY22" s="30">
        <v>24.55</v>
      </c>
      <c r="AZ22" s="28">
        <v>2043601.93</v>
      </c>
      <c r="BA22" s="29">
        <v>685.76</v>
      </c>
      <c r="BB22" s="29">
        <v>95565.4</v>
      </c>
      <c r="BC22" s="30">
        <v>20.49</v>
      </c>
      <c r="BD22" s="29">
        <v>40199.64</v>
      </c>
      <c r="BE22" s="30">
        <v>36.21</v>
      </c>
      <c r="BF22" s="29"/>
      <c r="BG22" s="29"/>
      <c r="BH22" s="29">
        <v>85755.67</v>
      </c>
      <c r="BI22" s="30">
        <v>-108.33</v>
      </c>
      <c r="BJ22" s="29">
        <v>109231.95</v>
      </c>
      <c r="BK22" s="30">
        <v>-326.38</v>
      </c>
      <c r="BL22" s="29">
        <v>48580.160000000003</v>
      </c>
      <c r="BM22" s="30">
        <v>6.46</v>
      </c>
      <c r="BN22" s="29">
        <v>43113.78</v>
      </c>
      <c r="BO22" s="30">
        <v>-6.46</v>
      </c>
      <c r="BP22" s="29">
        <v>65152.18</v>
      </c>
      <c r="BQ22" s="30">
        <v>-35.49</v>
      </c>
      <c r="BR22" s="29">
        <v>244307.18</v>
      </c>
      <c r="BS22" s="30">
        <v>266.31</v>
      </c>
      <c r="BT22" s="29">
        <v>1954394.98</v>
      </c>
      <c r="BU22" s="29">
        <v>753.24</v>
      </c>
      <c r="BV22" s="29">
        <v>377024.78</v>
      </c>
      <c r="BW22" s="30">
        <v>179.67</v>
      </c>
      <c r="BX22" s="29">
        <v>74444.25</v>
      </c>
      <c r="BY22" s="30">
        <v>-29.08</v>
      </c>
      <c r="BZ22" s="29">
        <v>254259.54</v>
      </c>
      <c r="CA22" s="30">
        <v>169.7</v>
      </c>
      <c r="CB22" s="29">
        <v>13096.99</v>
      </c>
      <c r="CC22" s="30">
        <v>40.299999999999997</v>
      </c>
      <c r="CD22" s="29">
        <v>34100.75</v>
      </c>
      <c r="CE22" s="30">
        <v>-31.41</v>
      </c>
      <c r="CF22" s="29">
        <v>23792.71</v>
      </c>
      <c r="CG22" s="30">
        <v>0.62</v>
      </c>
      <c r="CH22" s="29">
        <v>64659.88</v>
      </c>
      <c r="CI22" s="30">
        <v>-60.49</v>
      </c>
      <c r="CJ22" s="29">
        <v>386839.57</v>
      </c>
      <c r="CK22" s="29">
        <v>-72.09</v>
      </c>
      <c r="CL22" s="29">
        <v>223449.29</v>
      </c>
      <c r="CM22" s="30">
        <v>109.99</v>
      </c>
      <c r="CN22" s="29">
        <v>121275.36</v>
      </c>
      <c r="CO22" s="30">
        <v>226.35</v>
      </c>
      <c r="CP22" s="29">
        <v>96177.05</v>
      </c>
      <c r="CQ22" s="30">
        <v>20.52</v>
      </c>
      <c r="CR22" s="29">
        <v>164954.62</v>
      </c>
      <c r="CS22" s="30">
        <v>-67.45</v>
      </c>
      <c r="CT22" s="29">
        <v>104715.37</v>
      </c>
      <c r="CU22" s="30">
        <v>135.94999999999999</v>
      </c>
      <c r="CV22" s="29">
        <v>1954394.98</v>
      </c>
      <c r="CW22" s="29">
        <v>753.24</v>
      </c>
      <c r="CX22" s="29">
        <v>188720.56</v>
      </c>
      <c r="CY22" s="29">
        <v>118.18</v>
      </c>
      <c r="CZ22" s="29">
        <v>17080.41</v>
      </c>
      <c r="DA22" s="30">
        <v>18.96</v>
      </c>
      <c r="DB22" s="29">
        <v>40199.64</v>
      </c>
      <c r="DC22" s="30">
        <v>36.21</v>
      </c>
      <c r="DD22" s="29">
        <v>8216.08</v>
      </c>
      <c r="DE22" s="30">
        <v>5.47</v>
      </c>
      <c r="DF22" s="29">
        <v>55935.53</v>
      </c>
      <c r="DG22" s="30">
        <v>-36.299999999999997</v>
      </c>
      <c r="DH22" s="29">
        <v>25936.47</v>
      </c>
      <c r="DI22" s="30">
        <v>-20.18</v>
      </c>
      <c r="DJ22" s="29">
        <v>560381.79</v>
      </c>
      <c r="DK22" s="29">
        <v>60.75</v>
      </c>
      <c r="DL22" s="29">
        <v>96346.74</v>
      </c>
      <c r="DM22" s="29">
        <v>205.04</v>
      </c>
      <c r="DN22" s="29">
        <v>1954394.98</v>
      </c>
      <c r="DO22" s="29">
        <v>753.24</v>
      </c>
      <c r="DP22" s="29">
        <v>84456.86</v>
      </c>
      <c r="DQ22" s="29">
        <v>140.11000000000001</v>
      </c>
      <c r="DR22" s="29">
        <v>39754.19</v>
      </c>
      <c r="DS22" s="30">
        <v>-7.79</v>
      </c>
      <c r="DT22" s="29">
        <v>130688.12</v>
      </c>
      <c r="DU22" s="30">
        <v>-50.4</v>
      </c>
      <c r="DV22" s="29">
        <v>34108.82</v>
      </c>
      <c r="DW22" s="30">
        <v>-16.829999999999998</v>
      </c>
      <c r="DX22" s="29">
        <v>106494.14</v>
      </c>
      <c r="DY22" s="29">
        <v>263.05</v>
      </c>
      <c r="DZ22" s="29">
        <v>9559.4500000000007</v>
      </c>
      <c r="EA22" s="30">
        <v>-16.46</v>
      </c>
      <c r="EB22" s="29">
        <v>13392.55</v>
      </c>
      <c r="EC22" s="30">
        <v>-21.97</v>
      </c>
      <c r="ED22" s="29">
        <v>10485.11</v>
      </c>
      <c r="EE22" s="30">
        <v>33.380000000000003</v>
      </c>
      <c r="EF22" s="29">
        <v>249816.94</v>
      </c>
      <c r="EG22" s="30">
        <v>-132.38</v>
      </c>
      <c r="EH22" s="29">
        <v>177743.57</v>
      </c>
      <c r="EI22" s="30">
        <v>128</v>
      </c>
      <c r="EJ22" s="29">
        <v>91135.65</v>
      </c>
      <c r="EK22" s="30">
        <v>-64.42</v>
      </c>
      <c r="EL22" s="29">
        <v>36584.519999999997</v>
      </c>
      <c r="EM22" s="30">
        <v>-31.91</v>
      </c>
      <c r="EN22" s="29">
        <v>39754.19</v>
      </c>
      <c r="EO22" s="30">
        <v>-7.79</v>
      </c>
      <c r="EP22" s="29">
        <v>174659.66</v>
      </c>
      <c r="EQ22" s="29">
        <v>-12.11</v>
      </c>
      <c r="ER22" s="29">
        <v>14614.88</v>
      </c>
      <c r="ES22" s="29">
        <v>2.5099999999999998</v>
      </c>
      <c r="ET22" s="29">
        <v>111258.66</v>
      </c>
      <c r="EU22" s="30">
        <v>29.58</v>
      </c>
      <c r="EV22" s="29">
        <v>45265.440000000002</v>
      </c>
      <c r="EW22" s="30">
        <v>13.24</v>
      </c>
      <c r="EX22" s="29">
        <v>50911.61</v>
      </c>
      <c r="EY22" s="30">
        <v>7.28</v>
      </c>
    </row>
    <row r="23" spans="1:155">
      <c r="A23" s="27">
        <v>46098</v>
      </c>
      <c r="B23" s="29">
        <v>4508059.58</v>
      </c>
      <c r="C23" s="29">
        <v>641.39</v>
      </c>
      <c r="D23" s="29">
        <v>626444.13</v>
      </c>
      <c r="E23" s="29">
        <v>173.5</v>
      </c>
      <c r="F23" s="29">
        <v>1934844.53</v>
      </c>
      <c r="G23" s="29">
        <v>531.53</v>
      </c>
      <c r="H23" s="29">
        <v>273418.68</v>
      </c>
      <c r="I23" s="29">
        <v>-472.51</v>
      </c>
      <c r="J23" s="29">
        <v>39341</v>
      </c>
      <c r="K23" s="30">
        <v>-27.21</v>
      </c>
      <c r="L23" s="29">
        <v>253119.56</v>
      </c>
      <c r="M23" s="29">
        <v>-470.19</v>
      </c>
      <c r="N23" s="29">
        <v>242669.86</v>
      </c>
      <c r="O23" s="30">
        <v>139.16</v>
      </c>
      <c r="P23" s="29">
        <v>201143.73</v>
      </c>
      <c r="Q23" s="29">
        <v>-168.89</v>
      </c>
      <c r="R23" s="29">
        <v>133139.97</v>
      </c>
      <c r="S23" s="30">
        <v>-28.18</v>
      </c>
      <c r="T23" s="29">
        <v>8266.85</v>
      </c>
      <c r="U23" s="30">
        <v>6.63</v>
      </c>
      <c r="V23" s="29">
        <v>105072.57</v>
      </c>
      <c r="W23" s="29">
        <v>196.88</v>
      </c>
      <c r="X23" s="29">
        <v>1944166.83</v>
      </c>
      <c r="Y23" s="29">
        <v>190.33</v>
      </c>
      <c r="Z23" s="29">
        <v>46258.91</v>
      </c>
      <c r="AA23" s="30">
        <v>16.84</v>
      </c>
      <c r="AB23" s="29">
        <v>198376.03</v>
      </c>
      <c r="AC23" s="30">
        <v>111.39</v>
      </c>
      <c r="AD23" s="29">
        <v>19787</v>
      </c>
      <c r="AE23" s="30">
        <v>28.36</v>
      </c>
      <c r="AF23" s="29">
        <v>24715.360000000001</v>
      </c>
      <c r="AG23" s="30">
        <v>-10.44</v>
      </c>
      <c r="AH23" s="29">
        <v>205800.35</v>
      </c>
      <c r="AI23" s="29">
        <v>130.43</v>
      </c>
      <c r="AJ23" s="29">
        <v>116189.35</v>
      </c>
      <c r="AK23" s="30">
        <v>-148.19999999999999</v>
      </c>
      <c r="AL23" s="29">
        <v>87105.61</v>
      </c>
      <c r="AM23" s="29">
        <v>-20.78</v>
      </c>
      <c r="AN23" s="29">
        <v>174687.43</v>
      </c>
      <c r="AO23" s="29">
        <v>134.83000000000001</v>
      </c>
      <c r="AP23" s="29">
        <v>113249.03</v>
      </c>
      <c r="AQ23" s="30">
        <v>14.41</v>
      </c>
      <c r="AR23" s="29">
        <v>24533.78</v>
      </c>
      <c r="AS23" s="30">
        <v>90.84</v>
      </c>
      <c r="AT23" s="29">
        <v>78198.83</v>
      </c>
      <c r="AU23" s="30">
        <v>22.97</v>
      </c>
      <c r="AV23" s="29">
        <v>46940.2</v>
      </c>
      <c r="AW23" s="30">
        <v>-26.18</v>
      </c>
      <c r="AX23" s="29">
        <v>55672.07</v>
      </c>
      <c r="AY23" s="30">
        <v>26.94</v>
      </c>
      <c r="AZ23" s="28">
        <v>2074670.63</v>
      </c>
      <c r="BA23" s="29">
        <v>175.15</v>
      </c>
      <c r="BB23" s="29">
        <v>97710.8</v>
      </c>
      <c r="BC23" s="30">
        <v>13.47</v>
      </c>
      <c r="BD23" s="29">
        <v>40950.550000000003</v>
      </c>
      <c r="BE23" s="30">
        <v>36.51</v>
      </c>
      <c r="BF23" s="29"/>
      <c r="BG23" s="29"/>
      <c r="BH23" s="29">
        <v>87814.48</v>
      </c>
      <c r="BI23" s="30">
        <v>-140.07</v>
      </c>
      <c r="BJ23" s="29">
        <v>111888.47</v>
      </c>
      <c r="BK23" s="30">
        <v>-373.26</v>
      </c>
      <c r="BL23" s="29">
        <v>48933.55</v>
      </c>
      <c r="BM23" s="30">
        <v>6.11</v>
      </c>
      <c r="BN23" s="29">
        <v>44082.3</v>
      </c>
      <c r="BO23" s="30">
        <v>-17.66</v>
      </c>
      <c r="BP23" s="29">
        <v>65591.960000000006</v>
      </c>
      <c r="BQ23" s="30">
        <v>-38.450000000000003</v>
      </c>
      <c r="BR23" s="29">
        <v>246322.39</v>
      </c>
      <c r="BS23" s="30">
        <v>72.61</v>
      </c>
      <c r="BT23" s="29">
        <v>1981027.98</v>
      </c>
      <c r="BU23" s="29">
        <v>252.91</v>
      </c>
      <c r="BV23" s="29">
        <v>377045.17</v>
      </c>
      <c r="BW23" s="30">
        <v>282.02</v>
      </c>
      <c r="BX23" s="29">
        <v>75481.3</v>
      </c>
      <c r="BY23" s="30">
        <v>-18.12</v>
      </c>
      <c r="BZ23" s="29">
        <v>261793.04</v>
      </c>
      <c r="CA23" s="30">
        <v>114.05</v>
      </c>
      <c r="CB23" s="29">
        <v>13317.62</v>
      </c>
      <c r="CC23" s="30">
        <v>62.73</v>
      </c>
      <c r="CD23" s="29">
        <v>34877.769999999997</v>
      </c>
      <c r="CE23" s="30">
        <v>-31.96</v>
      </c>
      <c r="CF23" s="29">
        <v>23992.18</v>
      </c>
      <c r="CG23" s="30">
        <v>4.8</v>
      </c>
      <c r="CH23" s="29">
        <v>65208.05</v>
      </c>
      <c r="CI23" s="30">
        <v>-52.88</v>
      </c>
      <c r="CJ23" s="29">
        <v>390172.61</v>
      </c>
      <c r="CK23" s="29">
        <v>-64.06</v>
      </c>
      <c r="CL23" s="29">
        <v>226551.37</v>
      </c>
      <c r="CM23" s="30">
        <v>122.45</v>
      </c>
      <c r="CN23" s="29">
        <v>121094.99</v>
      </c>
      <c r="CO23" s="30">
        <v>223.15</v>
      </c>
      <c r="CP23" s="29">
        <v>98328.46</v>
      </c>
      <c r="CQ23" s="30">
        <v>13.37</v>
      </c>
      <c r="CR23" s="29">
        <v>167096.49</v>
      </c>
      <c r="CS23" s="30">
        <v>-65.38</v>
      </c>
      <c r="CT23" s="29">
        <v>108189.09</v>
      </c>
      <c r="CU23" s="30">
        <v>117.07</v>
      </c>
      <c r="CV23" s="29">
        <v>1981027.98</v>
      </c>
      <c r="CW23" s="29">
        <v>252.91</v>
      </c>
      <c r="CX23" s="29">
        <v>193262.26</v>
      </c>
      <c r="CY23" s="29">
        <v>71.64</v>
      </c>
      <c r="CZ23" s="29">
        <v>17190.72</v>
      </c>
      <c r="DA23" s="30">
        <v>3.44</v>
      </c>
      <c r="DB23" s="29">
        <v>40950.550000000003</v>
      </c>
      <c r="DC23" s="30">
        <v>36.51</v>
      </c>
      <c r="DD23" s="29">
        <v>8266.85</v>
      </c>
      <c r="DE23" s="30">
        <v>6.63</v>
      </c>
      <c r="DF23" s="29">
        <v>56833.53</v>
      </c>
      <c r="DG23" s="30">
        <v>-21.84</v>
      </c>
      <c r="DH23" s="29">
        <v>26602.59</v>
      </c>
      <c r="DI23" s="30">
        <v>-28.46</v>
      </c>
      <c r="DJ23" s="29">
        <v>569086.14</v>
      </c>
      <c r="DK23" s="29">
        <v>-54.15</v>
      </c>
      <c r="DL23" s="29">
        <v>96603.56</v>
      </c>
      <c r="DM23" s="30">
        <v>201.39</v>
      </c>
      <c r="DN23" s="29">
        <v>1981027.98</v>
      </c>
      <c r="DO23" s="29">
        <v>252.91</v>
      </c>
      <c r="DP23" s="29">
        <v>84203.05</v>
      </c>
      <c r="DQ23" s="29">
        <v>176.32</v>
      </c>
      <c r="DR23" s="29">
        <v>41086.06</v>
      </c>
      <c r="DS23" s="30">
        <v>2.4</v>
      </c>
      <c r="DT23" s="29">
        <v>133139.97</v>
      </c>
      <c r="DU23" s="30">
        <v>-28.18</v>
      </c>
      <c r="DV23" s="29">
        <v>33795.01</v>
      </c>
      <c r="DW23" s="30">
        <v>-36.950000000000003</v>
      </c>
      <c r="DX23" s="29">
        <v>105072.57</v>
      </c>
      <c r="DY23" s="29">
        <v>196.88</v>
      </c>
      <c r="DZ23" s="29">
        <v>8897.9</v>
      </c>
      <c r="EA23" s="30">
        <v>-26.05</v>
      </c>
      <c r="EB23" s="29">
        <v>13428.83</v>
      </c>
      <c r="EC23" s="30">
        <v>-23.66</v>
      </c>
      <c r="ED23" s="29">
        <v>10643.31</v>
      </c>
      <c r="EE23" s="30">
        <v>-14.47</v>
      </c>
      <c r="EF23" s="29">
        <v>253264.57</v>
      </c>
      <c r="EG23" s="30">
        <v>-153.84</v>
      </c>
      <c r="EH23" s="29">
        <v>182119.46</v>
      </c>
      <c r="EI23" s="30">
        <v>191.03</v>
      </c>
      <c r="EJ23" s="29">
        <v>93548.69</v>
      </c>
      <c r="EK23" s="30">
        <v>-32.07</v>
      </c>
      <c r="EL23" s="28">
        <v>37378.89</v>
      </c>
      <c r="EM23" s="30">
        <v>-31.46</v>
      </c>
      <c r="EN23" s="29">
        <v>41086.06</v>
      </c>
      <c r="EO23" s="30">
        <v>2.4</v>
      </c>
      <c r="EP23" s="29">
        <v>170506.96</v>
      </c>
      <c r="EQ23" s="29">
        <v>48.18</v>
      </c>
      <c r="ER23" s="29">
        <v>14367.79</v>
      </c>
      <c r="ES23" s="29">
        <v>18.93</v>
      </c>
      <c r="ET23" s="29">
        <v>113249.03</v>
      </c>
      <c r="EU23" s="30">
        <v>14.41</v>
      </c>
      <c r="EV23" s="29">
        <v>46258.91</v>
      </c>
      <c r="EW23" s="30">
        <v>16.84</v>
      </c>
      <c r="EX23" s="29">
        <v>52069.55</v>
      </c>
      <c r="EY23" s="30">
        <v>-3.47</v>
      </c>
    </row>
    <row r="24" spans="1:155">
      <c r="A24" s="27">
        <v>46099</v>
      </c>
      <c r="B24" s="29">
        <v>4735422.2300000004</v>
      </c>
      <c r="C24" s="29">
        <v>2968.51</v>
      </c>
      <c r="D24" s="29">
        <v>641114.11</v>
      </c>
      <c r="E24" s="29">
        <v>274.86</v>
      </c>
      <c r="F24" s="29">
        <v>2052660.09</v>
      </c>
      <c r="G24" s="29">
        <v>1725.35</v>
      </c>
      <c r="H24" s="29">
        <v>279634.46000000002</v>
      </c>
      <c r="I24" s="29">
        <v>-280.48</v>
      </c>
      <c r="J24" s="29">
        <v>40106.54</v>
      </c>
      <c r="K24" s="30">
        <v>-14.3</v>
      </c>
      <c r="L24" s="29">
        <v>258765.24</v>
      </c>
      <c r="M24" s="29">
        <v>-294.77999999999997</v>
      </c>
      <c r="N24" s="29">
        <v>253243.96</v>
      </c>
      <c r="O24" s="30">
        <v>244.47</v>
      </c>
      <c r="P24" s="29">
        <v>204920.72</v>
      </c>
      <c r="Q24" s="29">
        <v>15.84</v>
      </c>
      <c r="R24" s="29">
        <v>134552.9</v>
      </c>
      <c r="S24" s="30">
        <v>-13.02</v>
      </c>
      <c r="T24" s="29">
        <v>8435.89</v>
      </c>
      <c r="U24" s="30">
        <v>12.95</v>
      </c>
      <c r="V24" s="29">
        <v>110168.1</v>
      </c>
      <c r="W24" s="29">
        <v>263.44</v>
      </c>
      <c r="X24" s="29">
        <v>2096314.02</v>
      </c>
      <c r="Y24" s="29">
        <v>1725.39</v>
      </c>
      <c r="Z24" s="29">
        <v>48036.22</v>
      </c>
      <c r="AA24" s="30">
        <v>43.1</v>
      </c>
      <c r="AB24" s="29">
        <v>204759.42</v>
      </c>
      <c r="AC24" s="30">
        <v>203.04</v>
      </c>
      <c r="AD24" s="29">
        <v>20376.990000000002</v>
      </c>
      <c r="AE24" s="30">
        <v>42.04</v>
      </c>
      <c r="AF24" s="29">
        <v>24839.53</v>
      </c>
      <c r="AG24" s="30">
        <v>-0.69</v>
      </c>
      <c r="AH24" s="29">
        <v>207385.67</v>
      </c>
      <c r="AI24" s="29">
        <v>34.15</v>
      </c>
      <c r="AJ24" s="29">
        <v>117088.5</v>
      </c>
      <c r="AK24" s="30">
        <v>-155.37</v>
      </c>
      <c r="AL24" s="29">
        <v>89981.6</v>
      </c>
      <c r="AM24" s="29">
        <v>-15.95</v>
      </c>
      <c r="AN24" s="29">
        <v>182491.66</v>
      </c>
      <c r="AO24" s="29">
        <v>229.56</v>
      </c>
      <c r="AP24" s="29">
        <v>120432.43</v>
      </c>
      <c r="AQ24" s="30">
        <v>29.23</v>
      </c>
      <c r="AR24" s="29">
        <v>24827.01</v>
      </c>
      <c r="AS24" s="30">
        <v>93.24</v>
      </c>
      <c r="AT24" s="29">
        <v>79987.289999999994</v>
      </c>
      <c r="AU24" s="30">
        <v>41.81</v>
      </c>
      <c r="AV24" s="29">
        <v>47138.21</v>
      </c>
      <c r="AW24" s="30">
        <v>-63.62</v>
      </c>
      <c r="AX24" s="29">
        <v>58982.91</v>
      </c>
      <c r="AY24" s="30">
        <v>52.65</v>
      </c>
      <c r="AZ24" s="28">
        <v>2232191.77</v>
      </c>
      <c r="BA24" s="29">
        <v>1862.26</v>
      </c>
      <c r="BB24" s="29">
        <v>103635.98</v>
      </c>
      <c r="BC24" s="30">
        <v>42.96</v>
      </c>
      <c r="BD24" s="29">
        <v>42212.51</v>
      </c>
      <c r="BE24" s="30">
        <v>76.900000000000006</v>
      </c>
      <c r="BF24" s="29"/>
      <c r="BG24" s="29"/>
      <c r="BH24" s="29">
        <v>90473.93</v>
      </c>
      <c r="BI24" s="30">
        <v>-35.380000000000003</v>
      </c>
      <c r="BJ24" s="29">
        <v>116321.02</v>
      </c>
      <c r="BK24" s="30">
        <v>-258.41000000000003</v>
      </c>
      <c r="BL24" s="29">
        <v>50540.92</v>
      </c>
      <c r="BM24" s="30">
        <v>-4.3899999999999997</v>
      </c>
      <c r="BN24" s="29">
        <v>44963.59</v>
      </c>
      <c r="BO24" s="30">
        <v>0.04</v>
      </c>
      <c r="BP24" s="29">
        <v>69326.880000000005</v>
      </c>
      <c r="BQ24" s="30">
        <v>-18.09</v>
      </c>
      <c r="BR24" s="29">
        <v>256846.58</v>
      </c>
      <c r="BS24" s="30">
        <v>126.84</v>
      </c>
      <c r="BT24" s="29">
        <v>2135144.13</v>
      </c>
      <c r="BU24" s="29">
        <v>1788.57</v>
      </c>
      <c r="BV24" s="29">
        <v>388117.16</v>
      </c>
      <c r="BW24" s="30">
        <v>387.01</v>
      </c>
      <c r="BX24" s="29">
        <v>76897.2</v>
      </c>
      <c r="BY24" s="30">
        <v>12.42</v>
      </c>
      <c r="BZ24" s="29">
        <v>272473.26</v>
      </c>
      <c r="CA24" s="30">
        <v>213.61</v>
      </c>
      <c r="CB24" s="29">
        <v>13292.29</v>
      </c>
      <c r="CC24" s="30">
        <v>56.06</v>
      </c>
      <c r="CD24" s="29">
        <v>35061.33</v>
      </c>
      <c r="CE24" s="30">
        <v>-35.409999999999997</v>
      </c>
      <c r="CF24" s="29">
        <v>24231.87</v>
      </c>
      <c r="CG24" s="30">
        <v>17.260000000000002</v>
      </c>
      <c r="CH24" s="29">
        <v>65769.97</v>
      </c>
      <c r="CI24" s="30">
        <v>-82.71</v>
      </c>
      <c r="CJ24" s="29">
        <v>398342.52</v>
      </c>
      <c r="CK24" s="29">
        <v>165.26</v>
      </c>
      <c r="CL24" s="29">
        <v>233228.72</v>
      </c>
      <c r="CM24" s="30">
        <v>215.78</v>
      </c>
      <c r="CN24" s="28">
        <v>125025.63</v>
      </c>
      <c r="CO24" s="30">
        <v>143.77000000000001</v>
      </c>
      <c r="CP24" s="29">
        <v>104268.91</v>
      </c>
      <c r="CQ24" s="30">
        <v>42.86</v>
      </c>
      <c r="CR24" s="29">
        <v>168843.31</v>
      </c>
      <c r="CS24" s="30">
        <v>-45.07</v>
      </c>
      <c r="CT24" s="29">
        <v>112164.91</v>
      </c>
      <c r="CU24" s="30">
        <v>180.27</v>
      </c>
      <c r="CV24" s="29">
        <v>2135144.13</v>
      </c>
      <c r="CW24" s="29">
        <v>1788.57</v>
      </c>
      <c r="CX24" s="29">
        <v>197463.69</v>
      </c>
      <c r="CY24" s="29">
        <v>103.02</v>
      </c>
      <c r="CZ24" s="29">
        <v>17649.740000000002</v>
      </c>
      <c r="DA24" s="30">
        <v>-1.89</v>
      </c>
      <c r="DB24" s="29">
        <v>42212.51</v>
      </c>
      <c r="DC24" s="30">
        <v>76.900000000000006</v>
      </c>
      <c r="DD24" s="29">
        <v>8435.89</v>
      </c>
      <c r="DE24" s="30">
        <v>12.95</v>
      </c>
      <c r="DF24" s="29">
        <v>57875.61</v>
      </c>
      <c r="DG24" s="30">
        <v>7.28</v>
      </c>
      <c r="DH24" s="29">
        <v>26751.69</v>
      </c>
      <c r="DI24" s="30">
        <v>-42.87</v>
      </c>
      <c r="DJ24" s="29">
        <v>582520.06999999995</v>
      </c>
      <c r="DK24" s="29">
        <v>80.45</v>
      </c>
      <c r="DL24" s="29">
        <v>99590.86</v>
      </c>
      <c r="DM24" s="30">
        <v>109.05</v>
      </c>
      <c r="DN24" s="29">
        <v>2135144.13</v>
      </c>
      <c r="DO24" s="29">
        <v>1788.57</v>
      </c>
      <c r="DP24" s="29">
        <v>85822.96</v>
      </c>
      <c r="DQ24" s="29">
        <v>306.92</v>
      </c>
      <c r="DR24" s="29">
        <v>42003.4</v>
      </c>
      <c r="DS24" s="30">
        <v>10.23</v>
      </c>
      <c r="DT24" s="29">
        <v>134552.9</v>
      </c>
      <c r="DU24" s="30">
        <v>-13.02</v>
      </c>
      <c r="DV24" s="29">
        <v>34021.67</v>
      </c>
      <c r="DW24" s="30">
        <v>-31.82</v>
      </c>
      <c r="DX24" s="29">
        <v>110168.1</v>
      </c>
      <c r="DY24" s="29">
        <v>263.44</v>
      </c>
      <c r="DZ24" s="29">
        <v>8632.65</v>
      </c>
      <c r="EA24" s="30">
        <v>-57.59</v>
      </c>
      <c r="EB24" s="29">
        <v>13484.94</v>
      </c>
      <c r="EC24" s="30">
        <v>-18.899999999999999</v>
      </c>
      <c r="ED24" s="29">
        <v>10795.61</v>
      </c>
      <c r="EE24" s="30">
        <v>-28.99</v>
      </c>
      <c r="EF24" s="29">
        <v>258058.79</v>
      </c>
      <c r="EG24" s="30">
        <v>-101.38</v>
      </c>
      <c r="EH24" s="29">
        <v>193562.36</v>
      </c>
      <c r="EI24" s="30">
        <v>299.91000000000003</v>
      </c>
      <c r="EJ24" s="29">
        <v>95470.95</v>
      </c>
      <c r="EK24" s="30">
        <v>-12.86</v>
      </c>
      <c r="EL24" s="29">
        <v>37641.71</v>
      </c>
      <c r="EM24" s="30">
        <v>-32.270000000000003</v>
      </c>
      <c r="EN24" s="29">
        <v>42003.4</v>
      </c>
      <c r="EO24" s="30">
        <v>10.23</v>
      </c>
      <c r="EP24" s="29">
        <v>170177.17</v>
      </c>
      <c r="EQ24" s="29">
        <v>55.86</v>
      </c>
      <c r="ER24" s="29">
        <v>15303.2</v>
      </c>
      <c r="ES24" s="29">
        <v>-14.1</v>
      </c>
      <c r="ET24" s="29">
        <v>120432.43</v>
      </c>
      <c r="EU24" s="30">
        <v>29.23</v>
      </c>
      <c r="EV24" s="29">
        <v>48036.22</v>
      </c>
      <c r="EW24" s="30">
        <v>43.1</v>
      </c>
      <c r="EX24" s="29">
        <v>56232.69</v>
      </c>
      <c r="EY24" s="30">
        <v>-0.24</v>
      </c>
    </row>
    <row r="25" spans="1:155">
      <c r="A25" s="27">
        <v>46100</v>
      </c>
      <c r="B25" s="29">
        <v>4605320.18</v>
      </c>
      <c r="C25" s="29">
        <v>2226.09</v>
      </c>
      <c r="D25" s="29">
        <v>629693.94999999995</v>
      </c>
      <c r="E25" s="29">
        <v>-239.4</v>
      </c>
      <c r="F25" s="29">
        <v>1986879.61</v>
      </c>
      <c r="G25" s="29">
        <v>1230.6199999999999</v>
      </c>
      <c r="H25" s="29">
        <v>271695.8</v>
      </c>
      <c r="I25" s="29">
        <v>-339.95</v>
      </c>
      <c r="J25" s="29">
        <v>40103.21</v>
      </c>
      <c r="K25" s="30">
        <v>-15.01</v>
      </c>
      <c r="L25" s="29">
        <v>251476.24</v>
      </c>
      <c r="M25" s="29">
        <v>-329.89</v>
      </c>
      <c r="N25" s="29">
        <v>244344.47</v>
      </c>
      <c r="O25" s="30">
        <v>69.56</v>
      </c>
      <c r="P25" s="29">
        <v>200107.94</v>
      </c>
      <c r="Q25" s="29">
        <v>5.75</v>
      </c>
      <c r="R25" s="29">
        <v>131402.84</v>
      </c>
      <c r="S25" s="30">
        <v>-5.54</v>
      </c>
      <c r="T25" s="29">
        <v>8642.76</v>
      </c>
      <c r="U25" s="30">
        <v>12.75</v>
      </c>
      <c r="V25" s="29">
        <v>109814.54</v>
      </c>
      <c r="W25" s="29">
        <v>193.7</v>
      </c>
      <c r="X25" s="29">
        <v>2017721.34</v>
      </c>
      <c r="Y25" s="29">
        <v>1537.88</v>
      </c>
      <c r="Z25" s="29">
        <v>46644.68</v>
      </c>
      <c r="AA25" s="30">
        <v>28.24</v>
      </c>
      <c r="AB25" s="29">
        <v>205316.17</v>
      </c>
      <c r="AC25" s="30">
        <v>133.61000000000001</v>
      </c>
      <c r="AD25" s="29">
        <v>20336.79</v>
      </c>
      <c r="AE25" s="30">
        <v>30.8</v>
      </c>
      <c r="AF25" s="29">
        <v>24540.15</v>
      </c>
      <c r="AG25" s="30">
        <v>-21.4</v>
      </c>
      <c r="AH25" s="29">
        <v>201063.2</v>
      </c>
      <c r="AI25" s="29">
        <v>-75.61</v>
      </c>
      <c r="AJ25" s="29">
        <v>112849.69</v>
      </c>
      <c r="AK25" s="30">
        <v>-226.18</v>
      </c>
      <c r="AL25" s="29">
        <v>87340.88</v>
      </c>
      <c r="AM25" s="29">
        <v>-73.56</v>
      </c>
      <c r="AN25" s="29">
        <v>175942.42</v>
      </c>
      <c r="AO25" s="29">
        <v>110.07</v>
      </c>
      <c r="AP25" s="29">
        <v>120620.37</v>
      </c>
      <c r="AQ25" s="30">
        <v>44.39</v>
      </c>
      <c r="AR25" s="29">
        <v>24293.34</v>
      </c>
      <c r="AS25" s="30">
        <v>82.75</v>
      </c>
      <c r="AT25" s="29">
        <v>78311.23</v>
      </c>
      <c r="AU25" s="30">
        <v>40.409999999999997</v>
      </c>
      <c r="AV25" s="29">
        <v>46742.43</v>
      </c>
      <c r="AW25" s="30">
        <v>-165.52</v>
      </c>
      <c r="AX25" s="29">
        <v>58947.05</v>
      </c>
      <c r="AY25" s="30">
        <v>20.59</v>
      </c>
      <c r="AZ25" s="28">
        <v>2154409.7599999998</v>
      </c>
      <c r="BA25" s="29">
        <v>1772.9</v>
      </c>
      <c r="BB25" s="29">
        <v>101047.28</v>
      </c>
      <c r="BC25" s="30">
        <v>45.17</v>
      </c>
      <c r="BD25" s="29">
        <v>41031.4</v>
      </c>
      <c r="BE25" s="30">
        <v>55.63</v>
      </c>
      <c r="BF25" s="29"/>
      <c r="BG25" s="29"/>
      <c r="BH25" s="29">
        <v>89843.04</v>
      </c>
      <c r="BI25" s="30">
        <v>18.440000000000001</v>
      </c>
      <c r="BJ25" s="29">
        <v>113767.5</v>
      </c>
      <c r="BK25" s="30">
        <v>-232.08</v>
      </c>
      <c r="BL25" s="29">
        <v>48527.91</v>
      </c>
      <c r="BM25" s="30">
        <v>-29.82</v>
      </c>
      <c r="BN25" s="29">
        <v>43677.87</v>
      </c>
      <c r="BO25" s="30">
        <v>-45.67</v>
      </c>
      <c r="BP25" s="29">
        <v>69294.179999999993</v>
      </c>
      <c r="BQ25" s="30">
        <v>-30.36</v>
      </c>
      <c r="BR25" s="29">
        <v>255372.02</v>
      </c>
      <c r="BS25" s="30">
        <v>50.33</v>
      </c>
      <c r="BT25" s="29">
        <v>2056394.51</v>
      </c>
      <c r="BU25" s="29">
        <v>1603.55</v>
      </c>
      <c r="BV25" s="29">
        <v>380720.44</v>
      </c>
      <c r="BW25" s="30">
        <v>120.65</v>
      </c>
      <c r="BX25" s="29">
        <v>75962.880000000005</v>
      </c>
      <c r="BY25" s="30">
        <v>-17.37</v>
      </c>
      <c r="BZ25" s="29">
        <v>263283.28999999998</v>
      </c>
      <c r="CA25" s="30">
        <v>36.51</v>
      </c>
      <c r="CB25" s="29">
        <v>13208.87</v>
      </c>
      <c r="CC25" s="30">
        <v>50.35</v>
      </c>
      <c r="CD25" s="29">
        <v>34233.49</v>
      </c>
      <c r="CE25" s="30">
        <v>-72.64</v>
      </c>
      <c r="CF25" s="29">
        <v>23850.52</v>
      </c>
      <c r="CG25" s="30">
        <v>14.89</v>
      </c>
      <c r="CH25" s="29">
        <v>65173.78</v>
      </c>
      <c r="CI25" s="30">
        <v>-184.87</v>
      </c>
      <c r="CJ25" s="29">
        <v>389081.12</v>
      </c>
      <c r="CK25" s="29">
        <v>87.6</v>
      </c>
      <c r="CL25" s="29">
        <v>233502.63</v>
      </c>
      <c r="CM25" s="30">
        <v>146.61000000000001</v>
      </c>
      <c r="CN25" s="29">
        <v>119599.13</v>
      </c>
      <c r="CO25" s="30">
        <v>116.63</v>
      </c>
      <c r="CP25" s="29">
        <v>101654</v>
      </c>
      <c r="CQ25" s="30">
        <v>45.04</v>
      </c>
      <c r="CR25" s="29">
        <v>163678.16</v>
      </c>
      <c r="CS25" s="30">
        <v>-80.73</v>
      </c>
      <c r="CT25" s="29">
        <v>114097.31</v>
      </c>
      <c r="CU25" s="30">
        <v>275.86</v>
      </c>
      <c r="CV25" s="29">
        <v>2056394.51</v>
      </c>
      <c r="CW25" s="29">
        <v>1603.55</v>
      </c>
      <c r="CX25" s="29">
        <v>192324.43</v>
      </c>
      <c r="CY25" s="29">
        <v>-32.86</v>
      </c>
      <c r="CZ25" s="29">
        <v>17165.54</v>
      </c>
      <c r="DA25" s="30">
        <v>-10.48</v>
      </c>
      <c r="DB25" s="29">
        <v>41031.4</v>
      </c>
      <c r="DC25" s="30">
        <v>55.63</v>
      </c>
      <c r="DD25" s="29">
        <v>8642.76</v>
      </c>
      <c r="DE25" s="30">
        <v>12.75</v>
      </c>
      <c r="DF25" s="29">
        <v>56577.38</v>
      </c>
      <c r="DG25" s="30">
        <v>-12.02</v>
      </c>
      <c r="DH25" s="29">
        <v>25950.76</v>
      </c>
      <c r="DI25" s="30">
        <v>-75.790000000000006</v>
      </c>
      <c r="DJ25" s="28">
        <v>571609.06000000006</v>
      </c>
      <c r="DK25" s="29">
        <v>-141.71</v>
      </c>
      <c r="DL25" s="29">
        <v>95153.49</v>
      </c>
      <c r="DM25" s="30">
        <v>89.46</v>
      </c>
      <c r="DN25" s="29">
        <v>2056394.51</v>
      </c>
      <c r="DO25" s="29">
        <v>1603.55</v>
      </c>
      <c r="DP25" s="29">
        <v>84251.87</v>
      </c>
      <c r="DQ25" s="29">
        <v>268.99</v>
      </c>
      <c r="DR25" s="29">
        <v>41850.949999999997</v>
      </c>
      <c r="DS25" s="30">
        <v>0.34</v>
      </c>
      <c r="DT25" s="29">
        <v>131402.84</v>
      </c>
      <c r="DU25" s="30">
        <v>-5.54</v>
      </c>
      <c r="DV25" s="29">
        <v>32007.75</v>
      </c>
      <c r="DW25" s="30">
        <v>-74.77</v>
      </c>
      <c r="DX25" s="29">
        <v>109814.54</v>
      </c>
      <c r="DY25" s="29">
        <v>193.7</v>
      </c>
      <c r="DZ25" s="29">
        <v>8850.1299999999992</v>
      </c>
      <c r="EA25" s="30">
        <v>-152.80000000000001</v>
      </c>
      <c r="EB25" s="29">
        <v>13238.1</v>
      </c>
      <c r="EC25" s="30">
        <v>-31.09</v>
      </c>
      <c r="ED25" s="29">
        <v>10647.13</v>
      </c>
      <c r="EE25" s="30">
        <v>-32.26</v>
      </c>
      <c r="EF25" s="29">
        <v>251565.96</v>
      </c>
      <c r="EG25" s="30">
        <v>-130.51</v>
      </c>
      <c r="EH25" s="29">
        <v>187969.17</v>
      </c>
      <c r="EI25" s="30">
        <v>260.64</v>
      </c>
      <c r="EJ25" s="29">
        <v>94449.2</v>
      </c>
      <c r="EK25" s="30">
        <v>-32.96</v>
      </c>
      <c r="EL25" s="29">
        <v>36827.29</v>
      </c>
      <c r="EM25" s="30">
        <v>-71.53</v>
      </c>
      <c r="EN25" s="29">
        <v>41850.949999999997</v>
      </c>
      <c r="EO25" s="30">
        <v>0.34</v>
      </c>
      <c r="EP25" s="29">
        <v>168372.38</v>
      </c>
      <c r="EQ25" s="29">
        <v>-128.27000000000001</v>
      </c>
      <c r="ER25" s="29">
        <v>14934.74</v>
      </c>
      <c r="ES25" s="29">
        <v>-27.16</v>
      </c>
      <c r="ET25" s="29">
        <v>120620.37</v>
      </c>
      <c r="EU25" s="30">
        <v>44.39</v>
      </c>
      <c r="EV25" s="29">
        <v>46644.68</v>
      </c>
      <c r="EW25" s="30">
        <v>28.24</v>
      </c>
      <c r="EX25" s="29">
        <v>55009.32</v>
      </c>
      <c r="EY25" s="30">
        <v>16.8</v>
      </c>
    </row>
    <row r="26" spans="1:155">
      <c r="A26" s="27">
        <v>46101</v>
      </c>
      <c r="B26" s="29">
        <v>4619727.32</v>
      </c>
      <c r="C26" s="29">
        <v>2243.48</v>
      </c>
      <c r="D26" s="28">
        <v>641078.36</v>
      </c>
      <c r="E26" s="29">
        <v>-586.21</v>
      </c>
      <c r="F26" s="29">
        <v>1985971.33</v>
      </c>
      <c r="G26" s="29">
        <v>339.69</v>
      </c>
      <c r="H26" s="29">
        <v>274958.61</v>
      </c>
      <c r="I26" s="29">
        <v>-96.8</v>
      </c>
      <c r="J26" s="29">
        <v>41023.9</v>
      </c>
      <c r="K26" s="30">
        <v>-10.02</v>
      </c>
      <c r="L26" s="29">
        <v>254345.26</v>
      </c>
      <c r="M26" s="29">
        <v>-101.56</v>
      </c>
      <c r="N26" s="29">
        <v>241792.57</v>
      </c>
      <c r="O26" s="30">
        <v>-7.54</v>
      </c>
      <c r="P26" s="29">
        <v>202567.15</v>
      </c>
      <c r="Q26" s="29">
        <v>-50.83</v>
      </c>
      <c r="R26" s="29">
        <v>132802.97</v>
      </c>
      <c r="S26" s="30">
        <v>-32.619999999999997</v>
      </c>
      <c r="T26" s="29">
        <v>9032.08</v>
      </c>
      <c r="U26" s="30">
        <v>18.21</v>
      </c>
      <c r="V26" s="29">
        <v>111731.68</v>
      </c>
      <c r="W26" s="29">
        <v>137.01</v>
      </c>
      <c r="X26" s="29">
        <v>2008669.44</v>
      </c>
      <c r="Y26" s="29">
        <v>928.64</v>
      </c>
      <c r="Z26" s="29">
        <v>46743.39</v>
      </c>
      <c r="AA26" s="30">
        <v>33.32</v>
      </c>
      <c r="AB26" s="29">
        <v>206885.01</v>
      </c>
      <c r="AC26" s="30">
        <v>183.85</v>
      </c>
      <c r="AD26" s="29">
        <v>21197.82</v>
      </c>
      <c r="AE26" s="30">
        <v>35.74</v>
      </c>
      <c r="AF26" s="29">
        <v>25132.13</v>
      </c>
      <c r="AG26" s="30">
        <v>-9.7100000000000009</v>
      </c>
      <c r="AH26" s="28">
        <v>200234.19</v>
      </c>
      <c r="AI26" s="29">
        <v>-32.5</v>
      </c>
      <c r="AJ26" s="29">
        <v>112788.77</v>
      </c>
      <c r="AK26" s="30">
        <v>-362.21</v>
      </c>
      <c r="AL26" s="29">
        <v>86848.93</v>
      </c>
      <c r="AM26" s="29">
        <v>-66.12</v>
      </c>
      <c r="AN26" s="29">
        <v>174257.55</v>
      </c>
      <c r="AO26" s="29">
        <v>37.090000000000003</v>
      </c>
      <c r="AP26" s="29">
        <v>122667.16</v>
      </c>
      <c r="AQ26" s="30">
        <v>35.619999999999997</v>
      </c>
      <c r="AR26" s="29">
        <v>25119.56</v>
      </c>
      <c r="AS26" s="30">
        <v>76.900000000000006</v>
      </c>
      <c r="AT26" s="29">
        <v>79860.7</v>
      </c>
      <c r="AU26" s="30">
        <v>64.290000000000006</v>
      </c>
      <c r="AV26" s="29">
        <v>48441.19</v>
      </c>
      <c r="AW26" s="30">
        <v>-150.80000000000001</v>
      </c>
      <c r="AX26" s="29">
        <v>62146.239999999998</v>
      </c>
      <c r="AY26" s="30">
        <v>82.72</v>
      </c>
      <c r="AZ26" s="28">
        <v>2144818.56</v>
      </c>
      <c r="BA26" s="29">
        <v>1191.81</v>
      </c>
      <c r="BB26" s="29">
        <v>101515.82</v>
      </c>
      <c r="BC26" s="30">
        <v>44.09</v>
      </c>
      <c r="BD26" s="29">
        <v>42191.26</v>
      </c>
      <c r="BE26" s="30">
        <v>44.33</v>
      </c>
      <c r="BF26" s="29"/>
      <c r="BG26" s="29"/>
      <c r="BH26" s="29">
        <v>93953.05</v>
      </c>
      <c r="BI26" s="30">
        <v>189.33</v>
      </c>
      <c r="BJ26" s="29">
        <v>115217.49</v>
      </c>
      <c r="BK26" s="30">
        <v>-25.33</v>
      </c>
      <c r="BL26" s="29">
        <v>48132.12</v>
      </c>
      <c r="BM26" s="30">
        <v>-28.33</v>
      </c>
      <c r="BN26" s="29">
        <v>44746.1</v>
      </c>
      <c r="BO26" s="30">
        <v>-44.89</v>
      </c>
      <c r="BP26" s="29">
        <v>72932.31</v>
      </c>
      <c r="BQ26" s="30">
        <v>44.18</v>
      </c>
      <c r="BR26" s="29">
        <v>259119.75</v>
      </c>
      <c r="BS26" s="30">
        <v>-9.85</v>
      </c>
      <c r="BT26" s="29">
        <v>2047815.49</v>
      </c>
      <c r="BU26" s="29">
        <v>977.47</v>
      </c>
      <c r="BV26" s="29">
        <v>378604.25</v>
      </c>
      <c r="BW26" s="30">
        <v>260.95</v>
      </c>
      <c r="BX26" s="29">
        <v>77581.45</v>
      </c>
      <c r="BY26" s="30">
        <v>15.32</v>
      </c>
      <c r="BZ26" s="29">
        <v>261106.48</v>
      </c>
      <c r="CA26" s="30">
        <v>-29.02</v>
      </c>
      <c r="CB26" s="29">
        <v>13309.33</v>
      </c>
      <c r="CC26" s="30">
        <v>39.619999999999997</v>
      </c>
      <c r="CD26" s="29">
        <v>33997.75</v>
      </c>
      <c r="CE26" s="30">
        <v>-133.88</v>
      </c>
      <c r="CF26" s="29">
        <v>24641.49</v>
      </c>
      <c r="CG26" s="30">
        <v>39.51</v>
      </c>
      <c r="CH26" s="29">
        <v>66931.509999999995</v>
      </c>
      <c r="CI26" s="30">
        <v>-158.78</v>
      </c>
      <c r="CJ26" s="29">
        <v>398089.82</v>
      </c>
      <c r="CK26" s="29">
        <v>-122.18</v>
      </c>
      <c r="CL26" s="29">
        <v>235091.39</v>
      </c>
      <c r="CM26" s="30">
        <v>186.6</v>
      </c>
      <c r="CN26" s="29">
        <v>122510.79</v>
      </c>
      <c r="CO26" s="30">
        <v>145.54</v>
      </c>
      <c r="CP26" s="29">
        <v>102141.46</v>
      </c>
      <c r="CQ26" s="30">
        <v>44.23</v>
      </c>
      <c r="CR26" s="29">
        <v>165276.13</v>
      </c>
      <c r="CS26" s="30">
        <v>-173.34</v>
      </c>
      <c r="CT26" s="29">
        <v>114559.91</v>
      </c>
      <c r="CU26" s="30">
        <v>286.49</v>
      </c>
      <c r="CV26" s="29">
        <v>2047815.49</v>
      </c>
      <c r="CW26" s="29">
        <v>977.47</v>
      </c>
      <c r="CX26" s="29">
        <v>194071.94</v>
      </c>
      <c r="CY26" s="29">
        <v>-32.880000000000003</v>
      </c>
      <c r="CZ26" s="29">
        <v>17435.419999999998</v>
      </c>
      <c r="DA26" s="30">
        <v>-1.1599999999999999</v>
      </c>
      <c r="DB26" s="29">
        <v>42191.26</v>
      </c>
      <c r="DC26" s="30">
        <v>44.33</v>
      </c>
      <c r="DD26" s="29">
        <v>9032.08</v>
      </c>
      <c r="DE26" s="30">
        <v>18.21</v>
      </c>
      <c r="DF26" s="29">
        <v>57891.39</v>
      </c>
      <c r="DG26" s="30">
        <v>15.44</v>
      </c>
      <c r="DH26" s="29">
        <v>25584.25</v>
      </c>
      <c r="DI26" s="30">
        <v>-137.88999999999999</v>
      </c>
      <c r="DJ26" s="29">
        <v>574397.02</v>
      </c>
      <c r="DK26" s="29">
        <v>-37.17</v>
      </c>
      <c r="DL26" s="29">
        <v>97952.01</v>
      </c>
      <c r="DM26" s="30">
        <v>114.1</v>
      </c>
      <c r="DN26" s="29">
        <v>2047815.49</v>
      </c>
      <c r="DO26" s="29">
        <v>977.47</v>
      </c>
      <c r="DP26" s="29">
        <v>84775.65</v>
      </c>
      <c r="DQ26" s="29">
        <v>147.84</v>
      </c>
      <c r="DR26" s="29">
        <v>42739.72</v>
      </c>
      <c r="DS26" s="30">
        <v>-1.66</v>
      </c>
      <c r="DT26" s="29">
        <v>132802.97</v>
      </c>
      <c r="DU26" s="30">
        <v>-32.619999999999997</v>
      </c>
      <c r="DV26" s="29">
        <v>32203.919999999998</v>
      </c>
      <c r="DW26" s="30">
        <v>-140.87</v>
      </c>
      <c r="DX26" s="29">
        <v>111731.68</v>
      </c>
      <c r="DY26" s="29">
        <v>137.01</v>
      </c>
      <c r="DZ26" s="29">
        <v>9238.33</v>
      </c>
      <c r="EA26" s="30">
        <v>-152.16</v>
      </c>
      <c r="EB26" s="29">
        <v>13358.38</v>
      </c>
      <c r="EC26" s="30">
        <v>-34.340000000000003</v>
      </c>
      <c r="ED26" s="29">
        <v>10787.5</v>
      </c>
      <c r="EE26" s="30">
        <v>-18.690000000000001</v>
      </c>
      <c r="EF26" s="29">
        <v>259308.97</v>
      </c>
      <c r="EG26" s="30">
        <v>-203.5</v>
      </c>
      <c r="EH26" s="29">
        <v>190648.52</v>
      </c>
      <c r="EI26" s="30">
        <v>374.09</v>
      </c>
      <c r="EJ26" s="29">
        <v>97043.87</v>
      </c>
      <c r="EK26" s="30">
        <v>-2.5499999999999998</v>
      </c>
      <c r="EL26" s="29">
        <v>36603.74</v>
      </c>
      <c r="EM26" s="30">
        <v>-132.15</v>
      </c>
      <c r="EN26" s="29">
        <v>42739.72</v>
      </c>
      <c r="EO26" s="30">
        <v>-1.66</v>
      </c>
      <c r="EP26" s="29">
        <v>162341.9</v>
      </c>
      <c r="EQ26" s="29">
        <v>-120.03</v>
      </c>
      <c r="ER26" s="29">
        <v>14757.65</v>
      </c>
      <c r="ES26" s="29">
        <v>-24.26</v>
      </c>
      <c r="ET26" s="29">
        <v>122667.16</v>
      </c>
      <c r="EU26" s="30">
        <v>35.619999999999997</v>
      </c>
      <c r="EV26" s="29">
        <v>46743.39</v>
      </c>
      <c r="EW26" s="30">
        <v>33.32</v>
      </c>
      <c r="EX26" s="29">
        <v>55398.07</v>
      </c>
      <c r="EY26" s="30">
        <v>10.91</v>
      </c>
    </row>
    <row r="27" spans="1:155">
      <c r="A27" s="27">
        <v>46104</v>
      </c>
      <c r="B27" s="29">
        <v>4319780.03</v>
      </c>
      <c r="C27" s="29">
        <v>-1664.89</v>
      </c>
      <c r="D27" s="29">
        <v>605533.06999999995</v>
      </c>
      <c r="E27" s="29">
        <v>-616.33000000000004</v>
      </c>
      <c r="F27" s="29">
        <v>1858543.34</v>
      </c>
      <c r="G27" s="29">
        <v>-1293.71</v>
      </c>
      <c r="H27" s="29">
        <v>259025.12</v>
      </c>
      <c r="I27" s="29">
        <v>-123.01</v>
      </c>
      <c r="J27" s="29">
        <v>38832.33</v>
      </c>
      <c r="K27" s="30">
        <v>11.55</v>
      </c>
      <c r="L27" s="29">
        <v>239395.1</v>
      </c>
      <c r="M27" s="29">
        <v>-138.33000000000001</v>
      </c>
      <c r="N27" s="29">
        <v>228919.28</v>
      </c>
      <c r="O27" s="30">
        <v>-119.07</v>
      </c>
      <c r="P27" s="29">
        <v>190031.07</v>
      </c>
      <c r="Q27" s="29">
        <v>-97.09</v>
      </c>
      <c r="R27" s="29">
        <v>124635.94</v>
      </c>
      <c r="S27" s="30">
        <v>-66.06</v>
      </c>
      <c r="T27" s="29">
        <v>8644.18</v>
      </c>
      <c r="U27" s="30">
        <v>15.44</v>
      </c>
      <c r="V27" s="29">
        <v>105829.59</v>
      </c>
      <c r="W27" s="29">
        <v>81.78</v>
      </c>
      <c r="X27" s="29">
        <v>1873058.96</v>
      </c>
      <c r="Y27" s="29">
        <v>-1861.18</v>
      </c>
      <c r="Z27" s="29">
        <v>44651.57</v>
      </c>
      <c r="AA27" s="30">
        <v>22.53</v>
      </c>
      <c r="AB27" s="29">
        <v>193188.58</v>
      </c>
      <c r="AC27" s="30">
        <v>141.82</v>
      </c>
      <c r="AD27" s="29">
        <v>19622.490000000002</v>
      </c>
      <c r="AE27" s="30">
        <v>-2.82</v>
      </c>
      <c r="AF27" s="29">
        <v>23582.31</v>
      </c>
      <c r="AG27" s="30">
        <v>-12.74</v>
      </c>
      <c r="AH27" s="29">
        <v>182680.86</v>
      </c>
      <c r="AI27" s="29">
        <v>-119.55</v>
      </c>
      <c r="AJ27" s="29">
        <v>105248.28</v>
      </c>
      <c r="AK27" s="30">
        <v>-481.31</v>
      </c>
      <c r="AL27" s="29">
        <v>82508.44</v>
      </c>
      <c r="AM27" s="29">
        <v>-78.5</v>
      </c>
      <c r="AN27" s="29">
        <v>164949.69</v>
      </c>
      <c r="AO27" s="29">
        <v>-54.49</v>
      </c>
      <c r="AP27" s="29">
        <v>115154.45</v>
      </c>
      <c r="AQ27" s="30">
        <v>36.31</v>
      </c>
      <c r="AR27" s="29">
        <v>23649.53</v>
      </c>
      <c r="AS27" s="30">
        <v>24.42</v>
      </c>
      <c r="AT27" s="29">
        <v>75018.259999999995</v>
      </c>
      <c r="AU27" s="30">
        <v>14.99</v>
      </c>
      <c r="AV27" s="29">
        <v>46608.91</v>
      </c>
      <c r="AW27" s="30">
        <v>-131.41999999999999</v>
      </c>
      <c r="AX27" s="28">
        <v>58949.77</v>
      </c>
      <c r="AY27" s="30">
        <v>32.6</v>
      </c>
      <c r="AZ27" s="28">
        <v>1999863</v>
      </c>
      <c r="BA27" s="29">
        <v>-1596.82</v>
      </c>
      <c r="BB27" s="29">
        <v>96012.6</v>
      </c>
      <c r="BC27" s="30">
        <v>10.54</v>
      </c>
      <c r="BD27" s="29">
        <v>39169.910000000003</v>
      </c>
      <c r="BE27" s="30">
        <v>20.41</v>
      </c>
      <c r="BF27" s="29"/>
      <c r="BG27" s="29"/>
      <c r="BH27" s="29">
        <v>87951.73</v>
      </c>
      <c r="BI27" s="30">
        <v>185.62</v>
      </c>
      <c r="BJ27" s="29">
        <v>108756.03</v>
      </c>
      <c r="BK27" s="30">
        <v>1.86</v>
      </c>
      <c r="BL27" s="29">
        <v>45392.79</v>
      </c>
      <c r="BM27" s="30">
        <v>-41.69</v>
      </c>
      <c r="BN27" s="29">
        <v>42234.26</v>
      </c>
      <c r="BO27" s="30">
        <v>-72</v>
      </c>
      <c r="BP27" s="29">
        <v>69250.3</v>
      </c>
      <c r="BQ27" s="30">
        <v>-4.82</v>
      </c>
      <c r="BR27" s="29">
        <v>241338.65</v>
      </c>
      <c r="BS27" s="30">
        <v>-93.43</v>
      </c>
      <c r="BT27" s="29">
        <v>1909907.03</v>
      </c>
      <c r="BU27" s="29">
        <v>-1857.79</v>
      </c>
      <c r="BV27" s="29">
        <v>353489.99</v>
      </c>
      <c r="BW27" s="30">
        <v>16.71</v>
      </c>
      <c r="BX27" s="29">
        <v>72954.460000000006</v>
      </c>
      <c r="BY27" s="30">
        <v>-25.36</v>
      </c>
      <c r="BZ27" s="29">
        <v>247458.14</v>
      </c>
      <c r="CA27" s="30">
        <v>-132.99</v>
      </c>
      <c r="CB27" s="29">
        <v>12690.19</v>
      </c>
      <c r="CC27" s="30">
        <v>22.75</v>
      </c>
      <c r="CD27" s="29">
        <v>30554.01</v>
      </c>
      <c r="CE27" s="30">
        <v>-234.74</v>
      </c>
      <c r="CF27" s="29">
        <v>23315.93</v>
      </c>
      <c r="CG27" s="30">
        <v>25.48</v>
      </c>
      <c r="CH27" s="29">
        <v>64442.5</v>
      </c>
      <c r="CI27" s="30">
        <v>-147.62</v>
      </c>
      <c r="CJ27" s="29">
        <v>375453.51</v>
      </c>
      <c r="CK27" s="29">
        <v>-155.53</v>
      </c>
      <c r="CL27" s="29">
        <v>220515.72</v>
      </c>
      <c r="CM27" s="30">
        <v>144.97999999999999</v>
      </c>
      <c r="CN27" s="29">
        <v>112964.7</v>
      </c>
      <c r="CO27" s="30">
        <v>81.37</v>
      </c>
      <c r="CP27" s="29">
        <v>96598.52</v>
      </c>
      <c r="CQ27" s="30">
        <v>10.43</v>
      </c>
      <c r="CR27" s="29">
        <v>155925.92000000001</v>
      </c>
      <c r="CS27" s="30">
        <v>-201.17</v>
      </c>
      <c r="CT27" s="29">
        <v>107607.1</v>
      </c>
      <c r="CU27" s="30">
        <v>258.08</v>
      </c>
      <c r="CV27" s="29">
        <v>1909907.03</v>
      </c>
      <c r="CW27" s="29">
        <v>-1857.79</v>
      </c>
      <c r="CX27" s="29">
        <v>183230.66</v>
      </c>
      <c r="CY27" s="29">
        <v>-81.7</v>
      </c>
      <c r="CZ27" s="29">
        <v>16601.8</v>
      </c>
      <c r="DA27" s="30">
        <v>-4.79</v>
      </c>
      <c r="DB27" s="29">
        <v>39169.910000000003</v>
      </c>
      <c r="DC27" s="30">
        <v>20.41</v>
      </c>
      <c r="DD27" s="29">
        <v>8644.18</v>
      </c>
      <c r="DE27" s="30">
        <v>15.44</v>
      </c>
      <c r="DF27" s="29">
        <v>54264.43</v>
      </c>
      <c r="DG27" s="30">
        <v>-20.67</v>
      </c>
      <c r="DH27" s="29">
        <v>22476.84</v>
      </c>
      <c r="DI27" s="30">
        <v>-236.47</v>
      </c>
      <c r="DJ27" s="29">
        <v>533489.38</v>
      </c>
      <c r="DK27" s="29">
        <v>-231.51</v>
      </c>
      <c r="DL27" s="29">
        <v>89616.91</v>
      </c>
      <c r="DM27" s="30">
        <v>50.23</v>
      </c>
      <c r="DN27" s="29">
        <v>1909907.03</v>
      </c>
      <c r="DO27" s="29">
        <v>-1857.79</v>
      </c>
      <c r="DP27" s="29">
        <v>79148.679999999993</v>
      </c>
      <c r="DQ27" s="29">
        <v>74.09</v>
      </c>
      <c r="DR27" s="29">
        <v>40496.75</v>
      </c>
      <c r="DS27" s="30">
        <v>8</v>
      </c>
      <c r="DT27" s="29">
        <v>124635.94</v>
      </c>
      <c r="DU27" s="30">
        <v>-66.06</v>
      </c>
      <c r="DV27" s="29">
        <v>31016.7</v>
      </c>
      <c r="DW27" s="30">
        <v>-135.24</v>
      </c>
      <c r="DX27" s="29">
        <v>105829.59</v>
      </c>
      <c r="DY27" s="29">
        <v>81.78</v>
      </c>
      <c r="DZ27" s="29">
        <v>8601.3700000000008</v>
      </c>
      <c r="EA27" s="30">
        <v>-150.83000000000001</v>
      </c>
      <c r="EB27" s="29">
        <v>12484.56</v>
      </c>
      <c r="EC27" s="30">
        <v>-67.709999999999994</v>
      </c>
      <c r="ED27" s="29">
        <v>10149.92</v>
      </c>
      <c r="EE27" s="30">
        <v>-10.65</v>
      </c>
      <c r="EF27" s="29">
        <v>245095.74</v>
      </c>
      <c r="EG27" s="30">
        <v>-171.7</v>
      </c>
      <c r="EH27" s="29">
        <v>174702.72</v>
      </c>
      <c r="EI27" s="30">
        <v>218.68</v>
      </c>
      <c r="EJ27" s="29">
        <v>92898.45</v>
      </c>
      <c r="EK27" s="30">
        <v>19.5</v>
      </c>
      <c r="EL27" s="29">
        <v>33094.57</v>
      </c>
      <c r="EM27" s="30">
        <v>-232.3</v>
      </c>
      <c r="EN27" s="29">
        <v>40496.75</v>
      </c>
      <c r="EO27" s="30">
        <v>8</v>
      </c>
      <c r="EP27" s="29">
        <v>153578.12</v>
      </c>
      <c r="EQ27" s="29">
        <v>-211.5</v>
      </c>
      <c r="ER27" s="29">
        <v>13725.37</v>
      </c>
      <c r="ES27" s="29">
        <v>-33.31</v>
      </c>
      <c r="ET27" s="29">
        <v>115154.45</v>
      </c>
      <c r="EU27" s="30">
        <v>36.31</v>
      </c>
      <c r="EV27" s="29">
        <v>44651.57</v>
      </c>
      <c r="EW27" s="30">
        <v>22.53</v>
      </c>
      <c r="EX27" s="29">
        <v>51946.95</v>
      </c>
      <c r="EY27" s="30">
        <v>-12.1</v>
      </c>
    </row>
    <row r="28" spans="1:155">
      <c r="A28" s="27">
        <v>46105</v>
      </c>
      <c r="B28" s="29">
        <v>4437852.1600000001</v>
      </c>
      <c r="C28" s="29">
        <v>-1430.63</v>
      </c>
      <c r="D28" s="29">
        <v>617810.13</v>
      </c>
      <c r="E28" s="29">
        <v>-564.61</v>
      </c>
      <c r="F28" s="29">
        <v>1893279.39</v>
      </c>
      <c r="G28" s="29">
        <v>-1641.87</v>
      </c>
      <c r="H28" s="29">
        <v>277736.06</v>
      </c>
      <c r="I28" s="29">
        <v>49.26</v>
      </c>
      <c r="J28" s="29">
        <v>39412.78</v>
      </c>
      <c r="K28" s="30">
        <v>38.869999999999997</v>
      </c>
      <c r="L28" s="29">
        <v>257537.41</v>
      </c>
      <c r="M28" s="29">
        <v>38.79</v>
      </c>
      <c r="N28" s="29">
        <v>230755.11</v>
      </c>
      <c r="O28" s="30">
        <v>-169.36</v>
      </c>
      <c r="P28" s="29">
        <v>196083.73</v>
      </c>
      <c r="Q28" s="29">
        <v>-94.85</v>
      </c>
      <c r="R28" s="29">
        <v>126385.76</v>
      </c>
      <c r="S28" s="30">
        <v>-87.49</v>
      </c>
      <c r="T28" s="29">
        <v>8554.4699999999993</v>
      </c>
      <c r="U28" s="30">
        <v>15.07</v>
      </c>
      <c r="V28" s="29">
        <v>108535.38</v>
      </c>
      <c r="W28" s="29">
        <v>114.6</v>
      </c>
      <c r="X28" s="29">
        <v>1932454.2</v>
      </c>
      <c r="Y28" s="29">
        <v>-1666.25</v>
      </c>
      <c r="Z28" s="29">
        <v>46606.25</v>
      </c>
      <c r="AA28" s="30">
        <v>51.19</v>
      </c>
      <c r="AB28" s="29">
        <v>194854.97</v>
      </c>
      <c r="AC28" s="30">
        <v>198.97</v>
      </c>
      <c r="AD28" s="28">
        <v>20021.13</v>
      </c>
      <c r="AE28" s="30">
        <v>-21.53</v>
      </c>
      <c r="AF28" s="29">
        <v>23811.52</v>
      </c>
      <c r="AG28" s="30">
        <v>-8.0299999999999994</v>
      </c>
      <c r="AH28" s="29">
        <v>188410.44</v>
      </c>
      <c r="AI28" s="29">
        <v>-143.86000000000001</v>
      </c>
      <c r="AJ28" s="29">
        <v>107566.36</v>
      </c>
      <c r="AK28" s="30">
        <v>-454.14</v>
      </c>
      <c r="AL28" s="29">
        <v>84705.78</v>
      </c>
      <c r="AM28" s="29">
        <v>-58.32</v>
      </c>
      <c r="AN28" s="29">
        <v>164944.92000000001</v>
      </c>
      <c r="AO28" s="29">
        <v>-113.24</v>
      </c>
      <c r="AP28" s="29">
        <v>116873.62</v>
      </c>
      <c r="AQ28" s="30">
        <v>53.84</v>
      </c>
      <c r="AR28" s="29">
        <v>24196.79</v>
      </c>
      <c r="AS28" s="30">
        <v>-5.36</v>
      </c>
      <c r="AT28" s="29">
        <v>77004.55</v>
      </c>
      <c r="AU28" s="30">
        <v>4.38</v>
      </c>
      <c r="AV28" s="29">
        <v>48030.5</v>
      </c>
      <c r="AW28" s="30">
        <v>-75.94</v>
      </c>
      <c r="AX28" s="29">
        <v>57133.760000000002</v>
      </c>
      <c r="AY28" s="30">
        <v>-68.59</v>
      </c>
      <c r="AZ28" s="28">
        <v>2063730.94</v>
      </c>
      <c r="BA28" s="29">
        <v>-1355.63</v>
      </c>
      <c r="BB28" s="29">
        <v>98878.44</v>
      </c>
      <c r="BC28" s="30">
        <v>34.26</v>
      </c>
      <c r="BD28" s="29">
        <v>39655.43</v>
      </c>
      <c r="BE28" s="30">
        <v>-1.0900000000000001</v>
      </c>
      <c r="BF28" s="29"/>
      <c r="BG28" s="29"/>
      <c r="BH28" s="29">
        <v>89078.06</v>
      </c>
      <c r="BI28" s="30">
        <v>151.9</v>
      </c>
      <c r="BJ28" s="29">
        <v>113234.83</v>
      </c>
      <c r="BK28" s="30">
        <v>50.13</v>
      </c>
      <c r="BL28" s="29">
        <v>47040.08</v>
      </c>
      <c r="BM28" s="30">
        <v>-39.15</v>
      </c>
      <c r="BN28" s="29">
        <v>43938.9</v>
      </c>
      <c r="BO28" s="30">
        <v>-55.4</v>
      </c>
      <c r="BP28" s="29">
        <v>67897.94</v>
      </c>
      <c r="BQ28" s="30">
        <v>-89.71</v>
      </c>
      <c r="BR28" s="29">
        <v>243808.29</v>
      </c>
      <c r="BS28" s="30">
        <v>-105.24</v>
      </c>
      <c r="BT28" s="29">
        <v>1970547.3</v>
      </c>
      <c r="BU28" s="29">
        <v>-1655.22</v>
      </c>
      <c r="BV28" s="29">
        <v>368013.26</v>
      </c>
      <c r="BW28" s="30">
        <v>121.46</v>
      </c>
      <c r="BX28" s="29">
        <v>74292.59</v>
      </c>
      <c r="BY28" s="30">
        <v>-35.56</v>
      </c>
      <c r="BZ28" s="29">
        <v>249650.69</v>
      </c>
      <c r="CA28" s="30">
        <v>-171.56</v>
      </c>
      <c r="CB28" s="29">
        <v>12965.45</v>
      </c>
      <c r="CC28" s="30">
        <v>10.66</v>
      </c>
      <c r="CD28" s="29">
        <v>30991.24</v>
      </c>
      <c r="CE28" s="30">
        <v>-230.81</v>
      </c>
      <c r="CF28" s="29">
        <v>23799.9</v>
      </c>
      <c r="CG28" s="30">
        <v>27.23</v>
      </c>
      <c r="CH28" s="29">
        <v>66533.7</v>
      </c>
      <c r="CI28" s="30">
        <v>-84.35</v>
      </c>
      <c r="CJ28" s="29">
        <v>382700.77</v>
      </c>
      <c r="CK28" s="29">
        <v>-205.84</v>
      </c>
      <c r="CL28" s="29">
        <v>222303.34</v>
      </c>
      <c r="CM28" s="30">
        <v>196.38</v>
      </c>
      <c r="CN28" s="28">
        <v>112214.79</v>
      </c>
      <c r="CO28" s="30">
        <v>5.22</v>
      </c>
      <c r="CP28" s="29">
        <v>99464.42</v>
      </c>
      <c r="CQ28" s="30">
        <v>34</v>
      </c>
      <c r="CR28" s="29">
        <v>158356.59</v>
      </c>
      <c r="CS28" s="30">
        <v>-199.65</v>
      </c>
      <c r="CT28" s="29">
        <v>110144.6</v>
      </c>
      <c r="CU28" s="30">
        <v>262.5</v>
      </c>
      <c r="CV28" s="29">
        <v>1970547.3</v>
      </c>
      <c r="CW28" s="29">
        <v>-1655.22</v>
      </c>
      <c r="CX28" s="29">
        <v>196782.47</v>
      </c>
      <c r="CY28" s="29">
        <v>19.8</v>
      </c>
      <c r="CZ28" s="29">
        <v>16837.099999999999</v>
      </c>
      <c r="DA28" s="30">
        <v>-3.09</v>
      </c>
      <c r="DB28" s="29">
        <v>39655.43</v>
      </c>
      <c r="DC28" s="30">
        <v>-1.0900000000000001</v>
      </c>
      <c r="DD28" s="29">
        <v>8554.4699999999993</v>
      </c>
      <c r="DE28" s="30">
        <v>15.07</v>
      </c>
      <c r="DF28" s="29">
        <v>55339.93</v>
      </c>
      <c r="DG28" s="30">
        <v>-32.049999999999997</v>
      </c>
      <c r="DH28" s="29">
        <v>22842.799999999999</v>
      </c>
      <c r="DI28" s="30">
        <v>-234.01</v>
      </c>
      <c r="DJ28" s="29">
        <v>553322.51</v>
      </c>
      <c r="DK28" s="29">
        <v>-145.26</v>
      </c>
      <c r="DL28" s="29">
        <v>88681.65</v>
      </c>
      <c r="DM28" s="30">
        <v>-21.68</v>
      </c>
      <c r="DN28" s="29">
        <v>1970547.3</v>
      </c>
      <c r="DO28" s="29">
        <v>-1655.22</v>
      </c>
      <c r="DP28" s="29">
        <v>81015.039999999994</v>
      </c>
      <c r="DQ28" s="29">
        <v>24.27</v>
      </c>
      <c r="DR28" s="29">
        <v>41124.76</v>
      </c>
      <c r="DS28" s="30">
        <v>30.2</v>
      </c>
      <c r="DT28" s="29">
        <v>126385.76</v>
      </c>
      <c r="DU28" s="30">
        <v>-87.49</v>
      </c>
      <c r="DV28" s="29">
        <v>31700.55</v>
      </c>
      <c r="DW28" s="30">
        <v>-112.15</v>
      </c>
      <c r="DX28" s="29">
        <v>108535.38</v>
      </c>
      <c r="DY28" s="29">
        <v>114.6</v>
      </c>
      <c r="DZ28" s="29">
        <v>8771.2999999999993</v>
      </c>
      <c r="EA28" s="30">
        <v>-142.66999999999999</v>
      </c>
      <c r="EB28" s="29">
        <v>12767.58</v>
      </c>
      <c r="EC28" s="30">
        <v>-67.040000000000006</v>
      </c>
      <c r="ED28" s="29">
        <v>10391.16</v>
      </c>
      <c r="EE28" s="30">
        <v>2.09</v>
      </c>
      <c r="EF28" s="29">
        <v>251237.11</v>
      </c>
      <c r="EG28" s="30">
        <v>-183.44</v>
      </c>
      <c r="EH28" s="29">
        <v>183253.47</v>
      </c>
      <c r="EI28" s="30">
        <v>155.9</v>
      </c>
      <c r="EJ28" s="29">
        <v>95378.06</v>
      </c>
      <c r="EK28" s="30">
        <v>107.88</v>
      </c>
      <c r="EL28" s="29">
        <v>33549.360000000001</v>
      </c>
      <c r="EM28" s="30">
        <v>-228.18</v>
      </c>
      <c r="EN28" s="29">
        <v>41124.76</v>
      </c>
      <c r="EO28" s="30">
        <v>30.2</v>
      </c>
      <c r="EP28" s="29">
        <v>159546.89000000001</v>
      </c>
      <c r="EQ28" s="29">
        <v>-54.63</v>
      </c>
      <c r="ER28" s="29">
        <v>14500.85</v>
      </c>
      <c r="ES28" s="29">
        <v>-26.08</v>
      </c>
      <c r="ET28" s="29">
        <v>116873.62</v>
      </c>
      <c r="EU28" s="30">
        <v>53.84</v>
      </c>
      <c r="EV28" s="29">
        <v>46606.25</v>
      </c>
      <c r="EW28" s="30">
        <v>51.19</v>
      </c>
      <c r="EX28" s="29">
        <v>52858.17</v>
      </c>
      <c r="EY28" s="30">
        <v>-17.18</v>
      </c>
    </row>
    <row r="29" spans="1:155">
      <c r="A29" s="27">
        <v>46106</v>
      </c>
      <c r="B29" s="29">
        <v>4508312.18</v>
      </c>
      <c r="C29" s="29">
        <v>-2216.9299999999998</v>
      </c>
      <c r="D29" s="29">
        <v>639683.52</v>
      </c>
      <c r="E29" s="29">
        <v>-516.94000000000005</v>
      </c>
      <c r="F29" s="29">
        <v>1904225.25</v>
      </c>
      <c r="G29" s="29">
        <v>-2232.15</v>
      </c>
      <c r="H29" s="29">
        <v>283578.7</v>
      </c>
      <c r="I29" s="29">
        <v>122.31</v>
      </c>
      <c r="J29" s="29">
        <v>39478.69</v>
      </c>
      <c r="K29" s="30">
        <v>21.24</v>
      </c>
      <c r="L29" s="29">
        <v>262308.14</v>
      </c>
      <c r="M29" s="29">
        <v>107.51</v>
      </c>
      <c r="N29" s="29">
        <v>234066.72</v>
      </c>
      <c r="O29" s="30">
        <v>-230.11</v>
      </c>
      <c r="P29" s="29">
        <v>200165.91</v>
      </c>
      <c r="Q29" s="29">
        <v>-124.1</v>
      </c>
      <c r="R29" s="29">
        <v>127827.17</v>
      </c>
      <c r="S29" s="30">
        <v>-123.03</v>
      </c>
      <c r="T29" s="29">
        <v>8626.58</v>
      </c>
      <c r="U29" s="30">
        <v>10.53</v>
      </c>
      <c r="V29" s="29">
        <v>112093</v>
      </c>
      <c r="W29" s="29">
        <v>126.05</v>
      </c>
      <c r="X29" s="29">
        <v>1937204.69</v>
      </c>
      <c r="Y29" s="29">
        <v>-2077.48</v>
      </c>
      <c r="Z29" s="29">
        <v>48098.66</v>
      </c>
      <c r="AA29" s="30">
        <v>56.22</v>
      </c>
      <c r="AB29" s="29">
        <v>198799.45</v>
      </c>
      <c r="AC29" s="30">
        <v>144.46</v>
      </c>
      <c r="AD29" s="29">
        <v>20634.59</v>
      </c>
      <c r="AE29" s="30">
        <v>-31.39</v>
      </c>
      <c r="AF29" s="29">
        <v>23846.82</v>
      </c>
      <c r="AG29" s="30">
        <v>-13.29</v>
      </c>
      <c r="AH29" s="29">
        <v>191661.01</v>
      </c>
      <c r="AI29" s="29">
        <v>-169.35</v>
      </c>
      <c r="AJ29" s="29">
        <v>109981.22</v>
      </c>
      <c r="AK29" s="30">
        <v>-347.1</v>
      </c>
      <c r="AL29" s="29">
        <v>86606.62</v>
      </c>
      <c r="AM29" s="29">
        <v>-65.11</v>
      </c>
      <c r="AN29" s="29">
        <v>166796.5</v>
      </c>
      <c r="AO29" s="29">
        <v>-149.44</v>
      </c>
      <c r="AP29" s="29">
        <v>123946.67</v>
      </c>
      <c r="AQ29" s="30">
        <v>67.41</v>
      </c>
      <c r="AR29" s="29">
        <v>24344.97</v>
      </c>
      <c r="AS29" s="30">
        <v>-24.77</v>
      </c>
      <c r="AT29" s="28">
        <v>77978.38</v>
      </c>
      <c r="AU29" s="30">
        <v>-7.55</v>
      </c>
      <c r="AV29" s="29">
        <v>48415.21</v>
      </c>
      <c r="AW29" s="30">
        <v>-23.46</v>
      </c>
      <c r="AX29" s="29">
        <v>58850.14</v>
      </c>
      <c r="AY29" s="30">
        <v>-86.14</v>
      </c>
      <c r="AZ29" s="28">
        <v>2071968.74</v>
      </c>
      <c r="BA29" s="29">
        <v>-1838.79</v>
      </c>
      <c r="BB29" s="29">
        <v>101965.18</v>
      </c>
      <c r="BC29" s="30">
        <v>19.77</v>
      </c>
      <c r="BD29" s="29">
        <v>39944.660000000003</v>
      </c>
      <c r="BE29" s="30">
        <v>-41.86</v>
      </c>
      <c r="BF29" s="29"/>
      <c r="BG29" s="29"/>
      <c r="BH29" s="29">
        <v>91068.89</v>
      </c>
      <c r="BI29" s="30">
        <v>84.46</v>
      </c>
      <c r="BJ29" s="29">
        <v>115495.2</v>
      </c>
      <c r="BK29" s="30">
        <v>0.96</v>
      </c>
      <c r="BL29" s="29">
        <v>48535.57</v>
      </c>
      <c r="BM29" s="30">
        <v>-33.47</v>
      </c>
      <c r="BN29" s="29">
        <v>44421.81</v>
      </c>
      <c r="BO29" s="30">
        <v>-52.02</v>
      </c>
      <c r="BP29" s="29">
        <v>69536.22</v>
      </c>
      <c r="BQ29" s="30">
        <v>-123.15</v>
      </c>
      <c r="BR29" s="29">
        <v>253679.46</v>
      </c>
      <c r="BS29" s="30">
        <v>-90.85</v>
      </c>
      <c r="BT29" s="29">
        <v>1976955.14</v>
      </c>
      <c r="BU29" s="29">
        <v>-2077.7600000000002</v>
      </c>
      <c r="BV29" s="29">
        <v>383231.43</v>
      </c>
      <c r="BW29" s="30">
        <v>134.09</v>
      </c>
      <c r="BX29" s="29">
        <v>75546.67</v>
      </c>
      <c r="BY29" s="30">
        <v>-56.55</v>
      </c>
      <c r="BZ29" s="29">
        <v>253403.13</v>
      </c>
      <c r="CA29" s="30">
        <v>-214.55</v>
      </c>
      <c r="CB29" s="29">
        <v>12876.88</v>
      </c>
      <c r="CC29" s="30">
        <v>-0.66</v>
      </c>
      <c r="CD29" s="29">
        <v>31575.1</v>
      </c>
      <c r="CE29" s="30">
        <v>-196.4</v>
      </c>
      <c r="CF29" s="29">
        <v>24462.080000000002</v>
      </c>
      <c r="CG29" s="30">
        <v>22.85</v>
      </c>
      <c r="CH29" s="29">
        <v>66723.850000000006</v>
      </c>
      <c r="CI29" s="30">
        <v>-34.39</v>
      </c>
      <c r="CJ29" s="29">
        <v>395905.15</v>
      </c>
      <c r="CK29" s="29">
        <v>-285.39999999999998</v>
      </c>
      <c r="CL29" s="29">
        <v>226856.27</v>
      </c>
      <c r="CM29" s="30">
        <v>134.6</v>
      </c>
      <c r="CN29" s="29">
        <v>119139.07</v>
      </c>
      <c r="CO29" s="30">
        <v>-34.630000000000003</v>
      </c>
      <c r="CP29" s="29">
        <v>102556.02</v>
      </c>
      <c r="CQ29" s="30">
        <v>18.87</v>
      </c>
      <c r="CR29" s="29">
        <v>161123.66</v>
      </c>
      <c r="CS29" s="30">
        <v>-193.32</v>
      </c>
      <c r="CT29" s="29">
        <v>116425.51</v>
      </c>
      <c r="CU29" s="30">
        <v>330.83</v>
      </c>
      <c r="CV29" s="29">
        <v>1976955.14</v>
      </c>
      <c r="CW29" s="29">
        <v>-2077.7600000000002</v>
      </c>
      <c r="CX29" s="29">
        <v>200994.85</v>
      </c>
      <c r="CY29" s="29">
        <v>117.89</v>
      </c>
      <c r="CZ29" s="29">
        <v>17383.669999999998</v>
      </c>
      <c r="DA29" s="30">
        <v>-4.8099999999999996</v>
      </c>
      <c r="DB29" s="29">
        <v>39944.660000000003</v>
      </c>
      <c r="DC29" s="30">
        <v>-41.86</v>
      </c>
      <c r="DD29" s="29">
        <v>8626.58</v>
      </c>
      <c r="DE29" s="30">
        <v>10.53</v>
      </c>
      <c r="DF29" s="29">
        <v>56175.1</v>
      </c>
      <c r="DG29" s="30">
        <v>-49.85</v>
      </c>
      <c r="DH29" s="29">
        <v>23456.76</v>
      </c>
      <c r="DI29" s="30">
        <v>-200.85</v>
      </c>
      <c r="DJ29" s="29">
        <v>570096.44999999995</v>
      </c>
      <c r="DK29" s="29">
        <v>-87.42</v>
      </c>
      <c r="DL29" s="29">
        <v>94547.33</v>
      </c>
      <c r="DM29" s="30">
        <v>-60.83</v>
      </c>
      <c r="DN29" s="29">
        <v>1976955.14</v>
      </c>
      <c r="DO29" s="29">
        <v>-2077.7600000000002</v>
      </c>
      <c r="DP29" s="29">
        <v>82915.3</v>
      </c>
      <c r="DQ29" s="29">
        <v>-46.71</v>
      </c>
      <c r="DR29" s="29">
        <v>41195.94</v>
      </c>
      <c r="DS29" s="30">
        <v>15.49</v>
      </c>
      <c r="DT29" s="29">
        <v>127827.17</v>
      </c>
      <c r="DU29" s="30">
        <v>-123.03</v>
      </c>
      <c r="DV29" s="29">
        <v>33023</v>
      </c>
      <c r="DW29" s="30">
        <v>-70.3</v>
      </c>
      <c r="DX29" s="29">
        <v>112093</v>
      </c>
      <c r="DY29" s="29">
        <v>126.05</v>
      </c>
      <c r="DZ29" s="29">
        <v>8812.02</v>
      </c>
      <c r="EA29" s="30">
        <v>-107.76</v>
      </c>
      <c r="EB29" s="29">
        <v>12923.33</v>
      </c>
      <c r="EC29" s="30">
        <v>-66.819999999999993</v>
      </c>
      <c r="ED29" s="29">
        <v>10638.72</v>
      </c>
      <c r="EE29" s="30">
        <v>16.89</v>
      </c>
      <c r="EF29" s="29">
        <v>261862</v>
      </c>
      <c r="EG29" s="30">
        <v>-172.02</v>
      </c>
      <c r="EH29" s="29">
        <v>188404.86</v>
      </c>
      <c r="EI29" s="30">
        <v>67.58</v>
      </c>
      <c r="EJ29" s="29">
        <v>95617.54</v>
      </c>
      <c r="EK29" s="30">
        <v>104.92</v>
      </c>
      <c r="EL29" s="29">
        <v>34140.28</v>
      </c>
      <c r="EM29" s="30">
        <v>-194.6</v>
      </c>
      <c r="EN29" s="29">
        <v>41195.94</v>
      </c>
      <c r="EO29" s="30">
        <v>15.49</v>
      </c>
      <c r="EP29" s="29">
        <v>169580.46</v>
      </c>
      <c r="EQ29" s="29">
        <v>47.96</v>
      </c>
      <c r="ER29" s="29">
        <v>15073.07</v>
      </c>
      <c r="ES29" s="29">
        <v>1.62</v>
      </c>
      <c r="ET29" s="29">
        <v>123946.67</v>
      </c>
      <c r="EU29" s="30">
        <v>67.41</v>
      </c>
      <c r="EV29" s="29">
        <v>48098.66</v>
      </c>
      <c r="EW29" s="30">
        <v>56.22</v>
      </c>
      <c r="EX29" s="29">
        <v>54457.36</v>
      </c>
      <c r="EY29" s="30">
        <v>-37.35</v>
      </c>
    </row>
    <row r="30" spans="1:155">
      <c r="A30" s="27">
        <v>46107</v>
      </c>
      <c r="B30" s="29">
        <v>4363195.08</v>
      </c>
      <c r="C30" s="29">
        <v>-1851.96</v>
      </c>
      <c r="D30" s="29">
        <v>628937.56999999995</v>
      </c>
      <c r="E30" s="29">
        <v>-389.45</v>
      </c>
      <c r="F30" s="29">
        <v>1837540.48</v>
      </c>
      <c r="G30" s="29">
        <v>-2268.54</v>
      </c>
      <c r="H30" s="29">
        <v>278304.07</v>
      </c>
      <c r="I30" s="29">
        <v>239.62</v>
      </c>
      <c r="J30" s="29">
        <v>38060.5</v>
      </c>
      <c r="K30" s="30">
        <v>9</v>
      </c>
      <c r="L30" s="29">
        <v>257238.68</v>
      </c>
      <c r="M30" s="29">
        <v>202.12</v>
      </c>
      <c r="N30" s="29">
        <v>229680.57</v>
      </c>
      <c r="O30" s="30">
        <v>-137.63999999999999</v>
      </c>
      <c r="P30" s="29">
        <v>200277.82</v>
      </c>
      <c r="Q30" s="29">
        <v>209.8</v>
      </c>
      <c r="R30" s="29">
        <v>125107.09</v>
      </c>
      <c r="S30" s="30">
        <v>-111.44</v>
      </c>
      <c r="T30" s="29">
        <v>8592.7199999999993</v>
      </c>
      <c r="U30" s="30">
        <v>10.74</v>
      </c>
      <c r="V30" s="29">
        <v>106127.12</v>
      </c>
      <c r="W30" s="29">
        <v>38.86</v>
      </c>
      <c r="X30" s="29">
        <v>1834035.83</v>
      </c>
      <c r="Y30" s="29">
        <v>-2488.3200000000002</v>
      </c>
      <c r="Z30" s="29">
        <v>44776.15</v>
      </c>
      <c r="AA30" s="30">
        <v>-114.18</v>
      </c>
      <c r="AB30" s="29">
        <v>200662.64</v>
      </c>
      <c r="AC30" s="30">
        <v>263.3</v>
      </c>
      <c r="AD30" s="29">
        <v>19861.23</v>
      </c>
      <c r="AE30" s="30">
        <v>-17.28</v>
      </c>
      <c r="AF30" s="29">
        <v>23607</v>
      </c>
      <c r="AG30" s="30">
        <v>1.28</v>
      </c>
      <c r="AH30" s="29">
        <v>189396.85</v>
      </c>
      <c r="AI30" s="29">
        <v>-75.599999999999994</v>
      </c>
      <c r="AJ30" s="29">
        <v>108896.2</v>
      </c>
      <c r="AK30" s="30">
        <v>-206.09</v>
      </c>
      <c r="AL30" s="29">
        <v>85437.52</v>
      </c>
      <c r="AM30" s="29">
        <v>-26.34</v>
      </c>
      <c r="AN30" s="29">
        <v>163282.81</v>
      </c>
      <c r="AO30" s="29">
        <v>-88.99</v>
      </c>
      <c r="AP30" s="29">
        <v>120579.43</v>
      </c>
      <c r="AQ30" s="30">
        <v>79.17</v>
      </c>
      <c r="AR30" s="29">
        <v>24002.78</v>
      </c>
      <c r="AS30" s="30">
        <v>-19.98</v>
      </c>
      <c r="AT30" s="29">
        <v>76511.59</v>
      </c>
      <c r="AU30" s="30">
        <v>11.78</v>
      </c>
      <c r="AV30" s="29">
        <v>47930.48</v>
      </c>
      <c r="AW30" s="30">
        <v>107.89</v>
      </c>
      <c r="AX30" s="29">
        <v>57247.59</v>
      </c>
      <c r="AY30" s="30">
        <v>-71.36</v>
      </c>
      <c r="AZ30" s="28">
        <v>1966489.06</v>
      </c>
      <c r="BA30" s="29">
        <v>-2271.3200000000002</v>
      </c>
      <c r="BB30" s="29">
        <v>97202.97</v>
      </c>
      <c r="BC30" s="30">
        <v>-154.69999999999999</v>
      </c>
      <c r="BD30" s="29">
        <v>39327.32</v>
      </c>
      <c r="BE30" s="30">
        <v>-40.98</v>
      </c>
      <c r="BF30" s="29"/>
      <c r="BG30" s="29"/>
      <c r="BH30" s="29">
        <v>87916.89</v>
      </c>
      <c r="BI30" s="30">
        <v>30.22</v>
      </c>
      <c r="BJ30" s="29">
        <v>114183.95</v>
      </c>
      <c r="BK30" s="30">
        <v>46.78</v>
      </c>
      <c r="BL30" s="29">
        <v>47428.42</v>
      </c>
      <c r="BM30" s="30">
        <v>-20.49</v>
      </c>
      <c r="BN30" s="29">
        <v>44097.48</v>
      </c>
      <c r="BO30" s="30">
        <v>-13.4</v>
      </c>
      <c r="BP30" s="29">
        <v>67847.37</v>
      </c>
      <c r="BQ30" s="30">
        <v>-108.48</v>
      </c>
      <c r="BR30" s="29">
        <v>246470.46</v>
      </c>
      <c r="BS30" s="30">
        <v>-103.05</v>
      </c>
      <c r="BT30" s="29">
        <v>1871604.48</v>
      </c>
      <c r="BU30" s="29">
        <v>-2489.63</v>
      </c>
      <c r="BV30" s="29">
        <v>371234.12</v>
      </c>
      <c r="BW30" s="30">
        <v>205.97</v>
      </c>
      <c r="BX30" s="29">
        <v>74231.19</v>
      </c>
      <c r="BY30" s="30">
        <v>-25.04</v>
      </c>
      <c r="BZ30" s="29">
        <v>248720.33</v>
      </c>
      <c r="CA30" s="30">
        <v>-115.33</v>
      </c>
      <c r="CB30" s="29">
        <v>12719.79</v>
      </c>
      <c r="CC30" s="30">
        <v>-3.73</v>
      </c>
      <c r="CD30" s="29">
        <v>31353.58</v>
      </c>
      <c r="CE30" s="30">
        <v>-134.46</v>
      </c>
      <c r="CF30" s="29">
        <v>24292.27</v>
      </c>
      <c r="CG30" s="30">
        <v>33.880000000000003</v>
      </c>
      <c r="CH30" s="29">
        <v>66199.92</v>
      </c>
      <c r="CI30" s="30">
        <v>112.91</v>
      </c>
      <c r="CJ30" s="29">
        <v>400067.94</v>
      </c>
      <c r="CK30" s="29">
        <v>66.17</v>
      </c>
      <c r="CL30" s="29">
        <v>228506.78</v>
      </c>
      <c r="CM30" s="30">
        <v>257.73</v>
      </c>
      <c r="CN30" s="28">
        <v>116545.82</v>
      </c>
      <c r="CO30" s="30">
        <v>-7.03</v>
      </c>
      <c r="CP30" s="29">
        <v>97773.47</v>
      </c>
      <c r="CQ30" s="30">
        <v>-155.53</v>
      </c>
      <c r="CR30" s="29">
        <v>158182.59</v>
      </c>
      <c r="CS30" s="30">
        <v>-121.99</v>
      </c>
      <c r="CT30" s="29">
        <v>113370.17</v>
      </c>
      <c r="CU30" s="30">
        <v>279.86</v>
      </c>
      <c r="CV30" s="29">
        <v>1871604.48</v>
      </c>
      <c r="CW30" s="29">
        <v>-2489.63</v>
      </c>
      <c r="CX30" s="29">
        <v>196869.09</v>
      </c>
      <c r="CY30" s="29">
        <v>177.3</v>
      </c>
      <c r="CZ30" s="29">
        <v>17052.259999999998</v>
      </c>
      <c r="DA30" s="30">
        <v>7.56</v>
      </c>
      <c r="DB30" s="29">
        <v>39327.32</v>
      </c>
      <c r="DC30" s="30">
        <v>-40.98</v>
      </c>
      <c r="DD30" s="29">
        <v>8592.7199999999993</v>
      </c>
      <c r="DE30" s="30">
        <v>10.74</v>
      </c>
      <c r="DF30" s="29">
        <v>55493.91</v>
      </c>
      <c r="DG30" s="30">
        <v>-25.88</v>
      </c>
      <c r="DH30" s="29">
        <v>23283.22</v>
      </c>
      <c r="DI30" s="30">
        <v>-136.72</v>
      </c>
      <c r="DJ30" s="29">
        <v>557034.86</v>
      </c>
      <c r="DK30" s="29">
        <v>28.68</v>
      </c>
      <c r="DL30" s="29">
        <v>91677.83</v>
      </c>
      <c r="DM30" s="30">
        <v>-45.14</v>
      </c>
      <c r="DN30" s="29">
        <v>1871604.48</v>
      </c>
      <c r="DO30" s="29">
        <v>-2489.63</v>
      </c>
      <c r="DP30" s="29">
        <v>86098.8</v>
      </c>
      <c r="DQ30" s="29">
        <v>-36.96</v>
      </c>
      <c r="DR30" s="29">
        <v>39884.93</v>
      </c>
      <c r="DS30" s="30">
        <v>9.6199999999999992</v>
      </c>
      <c r="DT30" s="29">
        <v>125107.09</v>
      </c>
      <c r="DU30" s="30">
        <v>-111.44</v>
      </c>
      <c r="DV30" s="29">
        <v>32801.29</v>
      </c>
      <c r="DW30" s="30">
        <v>-10.54</v>
      </c>
      <c r="DX30" s="29">
        <v>106127.12</v>
      </c>
      <c r="DY30" s="29">
        <v>38.86</v>
      </c>
      <c r="DZ30" s="29">
        <v>8834.84</v>
      </c>
      <c r="EA30" s="30">
        <v>-7.89</v>
      </c>
      <c r="EB30" s="29">
        <v>12786.66</v>
      </c>
      <c r="EC30" s="30">
        <v>-52.35</v>
      </c>
      <c r="ED30" s="29">
        <v>10350.77</v>
      </c>
      <c r="EE30" s="30">
        <v>20.5</v>
      </c>
      <c r="EF30" s="29">
        <v>262858.87</v>
      </c>
      <c r="EG30" s="30">
        <v>152.09</v>
      </c>
      <c r="EH30" s="29">
        <v>179101.18</v>
      </c>
      <c r="EI30" s="30">
        <v>25.82</v>
      </c>
      <c r="EJ30" s="29">
        <v>94292.3</v>
      </c>
      <c r="EK30" s="30">
        <v>145.53</v>
      </c>
      <c r="EL30" s="29">
        <v>33876.160000000003</v>
      </c>
      <c r="EM30" s="30">
        <v>-130.55000000000001</v>
      </c>
      <c r="EN30" s="29">
        <v>39884.93</v>
      </c>
      <c r="EO30" s="30">
        <v>9.6199999999999992</v>
      </c>
      <c r="EP30" s="29">
        <v>166464.51</v>
      </c>
      <c r="EQ30" s="29">
        <v>145.41999999999999</v>
      </c>
      <c r="ER30" s="29">
        <v>14688.76</v>
      </c>
      <c r="ES30" s="29">
        <v>-12.02</v>
      </c>
      <c r="ET30" s="29">
        <v>120579.43</v>
      </c>
      <c r="EU30" s="30">
        <v>79.17</v>
      </c>
      <c r="EV30" s="29">
        <v>44776.15</v>
      </c>
      <c r="EW30" s="30">
        <v>-114.18</v>
      </c>
      <c r="EX30" s="29">
        <v>52997.32</v>
      </c>
      <c r="EY30" s="30">
        <v>-41.35</v>
      </c>
    </row>
    <row r="31" spans="1:155">
      <c r="A31" s="27">
        <v>46108</v>
      </c>
      <c r="B31" s="29">
        <v>4345976.24</v>
      </c>
      <c r="C31" s="29">
        <v>-47.47</v>
      </c>
      <c r="D31" s="29">
        <v>632233.11</v>
      </c>
      <c r="E31" s="29">
        <v>-244.53</v>
      </c>
      <c r="F31" s="29">
        <v>1834964.15</v>
      </c>
      <c r="G31" s="29">
        <v>-674.2</v>
      </c>
      <c r="H31" s="29">
        <v>283912.51</v>
      </c>
      <c r="I31" s="29">
        <v>316.61</v>
      </c>
      <c r="J31" s="29">
        <v>40037.5</v>
      </c>
      <c r="K31" s="30">
        <v>43.34</v>
      </c>
      <c r="L31" s="29">
        <v>262308.96000000002</v>
      </c>
      <c r="M31" s="29">
        <v>269.54000000000002</v>
      </c>
      <c r="N31" s="29">
        <v>232163.42</v>
      </c>
      <c r="O31" s="30">
        <v>-57.31</v>
      </c>
      <c r="P31" s="28">
        <v>203459.91</v>
      </c>
      <c r="Q31" s="29">
        <v>259.17</v>
      </c>
      <c r="R31" s="29">
        <v>125887.75</v>
      </c>
      <c r="S31" s="30">
        <v>-134.43</v>
      </c>
      <c r="T31" s="29">
        <v>8499.7000000000007</v>
      </c>
      <c r="U31" s="30">
        <v>8.84</v>
      </c>
      <c r="V31" s="29">
        <v>105709.37</v>
      </c>
      <c r="W31" s="29">
        <v>33.020000000000003</v>
      </c>
      <c r="X31" s="29">
        <v>1823765.25</v>
      </c>
      <c r="Y31" s="29">
        <v>-832.23</v>
      </c>
      <c r="Z31" s="29">
        <v>44125.63</v>
      </c>
      <c r="AA31" s="30">
        <v>-134.22</v>
      </c>
      <c r="AB31" s="29">
        <v>202032.7</v>
      </c>
      <c r="AC31" s="30">
        <v>332.39</v>
      </c>
      <c r="AD31" s="29">
        <v>19936.93</v>
      </c>
      <c r="AE31" s="30">
        <v>-19.489999999999998</v>
      </c>
      <c r="AF31" s="29">
        <v>23349.61</v>
      </c>
      <c r="AG31" s="30">
        <v>-9.7799999999999994</v>
      </c>
      <c r="AH31" s="29">
        <v>185288.79</v>
      </c>
      <c r="AI31" s="29">
        <v>-90.82</v>
      </c>
      <c r="AJ31" s="29">
        <v>110794.96</v>
      </c>
      <c r="AK31" s="30">
        <v>-73.760000000000005</v>
      </c>
      <c r="AL31" s="29">
        <v>86411.64</v>
      </c>
      <c r="AM31" s="29">
        <v>16.11</v>
      </c>
      <c r="AN31" s="29">
        <v>164722.25</v>
      </c>
      <c r="AO31" s="29">
        <v>-44.46</v>
      </c>
      <c r="AP31" s="29">
        <v>114737.58</v>
      </c>
      <c r="AQ31" s="30">
        <v>117.74</v>
      </c>
      <c r="AR31" s="29">
        <v>24585.46</v>
      </c>
      <c r="AS31" s="30">
        <v>-1.81</v>
      </c>
      <c r="AT31" s="29">
        <v>77106.77</v>
      </c>
      <c r="AU31" s="30">
        <v>41.17</v>
      </c>
      <c r="AV31" s="29">
        <v>48194.96</v>
      </c>
      <c r="AW31" s="30">
        <v>116.57</v>
      </c>
      <c r="AX31" s="29">
        <v>56868.83</v>
      </c>
      <c r="AY31" s="30">
        <v>-98.17</v>
      </c>
      <c r="AZ31" s="28">
        <v>1955328.81</v>
      </c>
      <c r="BA31" s="29">
        <v>-591.54</v>
      </c>
      <c r="BB31" s="29">
        <v>96921.3</v>
      </c>
      <c r="BC31" s="30">
        <v>-148.08000000000001</v>
      </c>
      <c r="BD31" s="29">
        <v>37627.730000000003</v>
      </c>
      <c r="BE31" s="30">
        <v>-94.21</v>
      </c>
      <c r="BF31" s="29"/>
      <c r="BG31" s="29"/>
      <c r="BH31" s="29">
        <v>86774.51</v>
      </c>
      <c r="BI31" s="30">
        <v>-58.82</v>
      </c>
      <c r="BJ31" s="29">
        <v>115540.82</v>
      </c>
      <c r="BK31" s="30">
        <v>40.69</v>
      </c>
      <c r="BL31" s="29">
        <v>45852.45</v>
      </c>
      <c r="BM31" s="30">
        <v>-24.21</v>
      </c>
      <c r="BN31" s="29">
        <v>44124.27</v>
      </c>
      <c r="BO31" s="30">
        <v>5.69</v>
      </c>
      <c r="BP31" s="29">
        <v>67826.87</v>
      </c>
      <c r="BQ31" s="30">
        <v>-118.27</v>
      </c>
      <c r="BR31" s="29">
        <v>238982.18</v>
      </c>
      <c r="BS31" s="30">
        <v>-157.66</v>
      </c>
      <c r="BT31" s="29">
        <v>1860926.36</v>
      </c>
      <c r="BU31" s="29">
        <v>-820.2</v>
      </c>
      <c r="BV31" s="29">
        <v>363294.42</v>
      </c>
      <c r="BW31" s="30">
        <v>202.26</v>
      </c>
      <c r="BX31" s="29">
        <v>74356.22</v>
      </c>
      <c r="BY31" s="30">
        <v>-33.049999999999997</v>
      </c>
      <c r="BZ31" s="29">
        <v>251133.89</v>
      </c>
      <c r="CA31" s="30">
        <v>-28.35</v>
      </c>
      <c r="CB31" s="29">
        <v>12958.74</v>
      </c>
      <c r="CC31" s="30">
        <v>7.01</v>
      </c>
      <c r="CD31" s="29">
        <v>31475.98</v>
      </c>
      <c r="CE31" s="30">
        <v>-85.39</v>
      </c>
      <c r="CF31" s="29">
        <v>24963.55</v>
      </c>
      <c r="CG31" s="30">
        <v>46.58</v>
      </c>
      <c r="CH31" s="29">
        <v>66770.14</v>
      </c>
      <c r="CI31" s="30">
        <v>128.41999999999999</v>
      </c>
      <c r="CJ31" s="29">
        <v>403812</v>
      </c>
      <c r="CK31" s="29">
        <v>169.18</v>
      </c>
      <c r="CL31" s="29">
        <v>230402.18</v>
      </c>
      <c r="CM31" s="30">
        <v>332.63</v>
      </c>
      <c r="CN31" s="29">
        <v>119387.43</v>
      </c>
      <c r="CO31" s="30">
        <v>-13.91</v>
      </c>
      <c r="CP31" s="29">
        <v>97488.98</v>
      </c>
      <c r="CQ31" s="30">
        <v>-148.77000000000001</v>
      </c>
      <c r="CR31" s="29">
        <v>160383.89000000001</v>
      </c>
      <c r="CS31" s="30">
        <v>-64.59</v>
      </c>
      <c r="CT31" s="29">
        <v>111657.78</v>
      </c>
      <c r="CU31" s="30">
        <v>284.79000000000002</v>
      </c>
      <c r="CV31" s="29">
        <v>1860926.36</v>
      </c>
      <c r="CW31" s="29">
        <v>-820.2</v>
      </c>
      <c r="CX31" s="29">
        <v>200836.9</v>
      </c>
      <c r="CY31" s="29">
        <v>230.63</v>
      </c>
      <c r="CZ31" s="29">
        <v>17132.849999999999</v>
      </c>
      <c r="DA31" s="30">
        <v>6.12</v>
      </c>
      <c r="DB31" s="29">
        <v>37627.730000000003</v>
      </c>
      <c r="DC31" s="30">
        <v>-94.21</v>
      </c>
      <c r="DD31" s="29">
        <v>8499.7000000000007</v>
      </c>
      <c r="DE31" s="30">
        <v>8.84</v>
      </c>
      <c r="DF31" s="29">
        <v>55700.76</v>
      </c>
      <c r="DG31" s="30">
        <v>-32.92</v>
      </c>
      <c r="DH31" s="29">
        <v>23400.23</v>
      </c>
      <c r="DI31" s="30">
        <v>-87.06</v>
      </c>
      <c r="DJ31" s="29">
        <v>550358.44999999995</v>
      </c>
      <c r="DK31" s="29">
        <v>52.92</v>
      </c>
      <c r="DL31" s="29">
        <v>94097.82</v>
      </c>
      <c r="DM31" s="30">
        <v>-62.43</v>
      </c>
      <c r="DN31" s="29">
        <v>1860926.36</v>
      </c>
      <c r="DO31" s="29">
        <v>-820.2</v>
      </c>
      <c r="DP31" s="29">
        <v>87299.27</v>
      </c>
      <c r="DQ31" s="29">
        <v>56.51</v>
      </c>
      <c r="DR31" s="29">
        <v>41882.449999999997</v>
      </c>
      <c r="DS31" s="30">
        <v>51.32</v>
      </c>
      <c r="DT31" s="29">
        <v>125887.75</v>
      </c>
      <c r="DU31" s="30">
        <v>-134.43</v>
      </c>
      <c r="DV31" s="29">
        <v>34221.51</v>
      </c>
      <c r="DW31" s="30">
        <v>69.86</v>
      </c>
      <c r="DX31" s="29">
        <v>105709.37</v>
      </c>
      <c r="DY31" s="29">
        <v>33.020000000000003</v>
      </c>
      <c r="DZ31" s="29">
        <v>9010.9500000000007</v>
      </c>
      <c r="EA31" s="30">
        <v>-6.47</v>
      </c>
      <c r="EB31" s="29">
        <v>12792.4</v>
      </c>
      <c r="EC31" s="30">
        <v>-57.28</v>
      </c>
      <c r="ED31" s="29">
        <v>10356.68</v>
      </c>
      <c r="EE31" s="30">
        <v>21.36</v>
      </c>
      <c r="EF31" s="29">
        <v>264602.08</v>
      </c>
      <c r="EG31" s="30">
        <v>145.44</v>
      </c>
      <c r="EH31" s="29">
        <v>175575.27</v>
      </c>
      <c r="EI31" s="30">
        <v>-38.909999999999997</v>
      </c>
      <c r="EJ31" s="29">
        <v>96645.79</v>
      </c>
      <c r="EK31" s="30">
        <v>197.59</v>
      </c>
      <c r="EL31" s="29">
        <v>34041.699999999997</v>
      </c>
      <c r="EM31" s="30">
        <v>-81.45</v>
      </c>
      <c r="EN31" s="29">
        <v>41882.449999999997</v>
      </c>
      <c r="EO31" s="30">
        <v>51.32</v>
      </c>
      <c r="EP31" s="29">
        <v>162721.04999999999</v>
      </c>
      <c r="EQ31" s="29">
        <v>217.07</v>
      </c>
      <c r="ER31" s="29">
        <v>14571.16</v>
      </c>
      <c r="ES31" s="29">
        <v>-1.66</v>
      </c>
      <c r="ET31" s="29">
        <v>114737.58</v>
      </c>
      <c r="EU31" s="30">
        <v>117.74</v>
      </c>
      <c r="EV31" s="29">
        <v>44125.63</v>
      </c>
      <c r="EW31" s="30">
        <v>-134.22</v>
      </c>
      <c r="EX31" s="29">
        <v>53363.35</v>
      </c>
      <c r="EY31" s="30">
        <v>-14.55</v>
      </c>
    </row>
    <row r="32" spans="1:155">
      <c r="A32" s="27">
        <v>46111</v>
      </c>
      <c r="B32" s="29">
        <v>4216789.63</v>
      </c>
      <c r="C32" s="29">
        <v>4614.78</v>
      </c>
      <c r="D32" s="29">
        <v>612779.01</v>
      </c>
      <c r="E32" s="29">
        <v>-162.66999999999999</v>
      </c>
      <c r="F32" s="29">
        <v>1790618.47</v>
      </c>
      <c r="G32" s="29">
        <v>1213.45</v>
      </c>
      <c r="H32" s="29">
        <v>289003.34999999998</v>
      </c>
      <c r="I32" s="29">
        <v>803.42</v>
      </c>
      <c r="J32" s="29">
        <v>39071.03</v>
      </c>
      <c r="K32" s="30">
        <v>67.09</v>
      </c>
      <c r="L32" s="29">
        <v>267670.71000000002</v>
      </c>
      <c r="M32" s="29">
        <v>756.1</v>
      </c>
      <c r="N32" s="29">
        <v>222908.52</v>
      </c>
      <c r="O32" s="30">
        <v>120.51</v>
      </c>
      <c r="P32" s="29">
        <v>195449.2</v>
      </c>
      <c r="Q32" s="29">
        <v>364.63</v>
      </c>
      <c r="R32" s="29">
        <v>121963.67</v>
      </c>
      <c r="S32" s="30">
        <v>-78.67</v>
      </c>
      <c r="T32" s="29">
        <v>8561.58</v>
      </c>
      <c r="U32" s="30">
        <v>15.86</v>
      </c>
      <c r="V32" s="29">
        <v>100787.32</v>
      </c>
      <c r="W32" s="29">
        <v>-24.2</v>
      </c>
      <c r="X32" s="29">
        <v>1763631.77</v>
      </c>
      <c r="Y32" s="29">
        <v>1909.9</v>
      </c>
      <c r="Z32" s="29">
        <v>43507.24</v>
      </c>
      <c r="AA32" s="30">
        <v>-109.23</v>
      </c>
      <c r="AB32" s="29">
        <v>194703.19</v>
      </c>
      <c r="AC32" s="30">
        <v>514.33000000000004</v>
      </c>
      <c r="AD32" s="29">
        <v>19224</v>
      </c>
      <c r="AE32" s="30">
        <v>4.9400000000000004</v>
      </c>
      <c r="AF32" s="29">
        <v>23237.67</v>
      </c>
      <c r="AG32" s="30">
        <v>-0.04</v>
      </c>
      <c r="AH32" s="29">
        <v>177051.06</v>
      </c>
      <c r="AI32" s="29">
        <v>28.85</v>
      </c>
      <c r="AJ32" s="29">
        <v>108503.45</v>
      </c>
      <c r="AK32" s="30">
        <v>153.77000000000001</v>
      </c>
      <c r="AL32" s="29">
        <v>83675.039999999994</v>
      </c>
      <c r="AM32" s="29">
        <v>54.33</v>
      </c>
      <c r="AN32" s="29">
        <v>157763.99</v>
      </c>
      <c r="AO32" s="29">
        <v>94.23</v>
      </c>
      <c r="AP32" s="29">
        <v>109661.4</v>
      </c>
      <c r="AQ32" s="30">
        <v>172.67</v>
      </c>
      <c r="AR32" s="29">
        <v>23603.75</v>
      </c>
      <c r="AS32" s="30">
        <v>25.54</v>
      </c>
      <c r="AT32" s="29">
        <v>74569.03</v>
      </c>
      <c r="AU32" s="30">
        <v>84.49</v>
      </c>
      <c r="AV32" s="29">
        <v>46998.42</v>
      </c>
      <c r="AW32" s="30">
        <v>121.27</v>
      </c>
      <c r="AX32" s="29">
        <v>56406.79</v>
      </c>
      <c r="AY32" s="30">
        <v>-24.39</v>
      </c>
      <c r="AZ32" s="28">
        <v>1893371.86</v>
      </c>
      <c r="BA32" s="29">
        <v>2306.25</v>
      </c>
      <c r="BB32" s="29">
        <v>95265.9</v>
      </c>
      <c r="BC32" s="30">
        <v>-102.66</v>
      </c>
      <c r="BD32" s="29">
        <v>36377.589999999997</v>
      </c>
      <c r="BE32" s="30">
        <v>-79.650000000000006</v>
      </c>
      <c r="BF32" s="29"/>
      <c r="BG32" s="29"/>
      <c r="BH32" s="29">
        <v>87068.55</v>
      </c>
      <c r="BI32" s="30">
        <v>21.18</v>
      </c>
      <c r="BJ32" s="29">
        <v>115789.79</v>
      </c>
      <c r="BK32" s="30">
        <v>156.66</v>
      </c>
      <c r="BL32" s="29">
        <v>45581.62</v>
      </c>
      <c r="BM32" s="30">
        <v>-12.18</v>
      </c>
      <c r="BN32" s="29">
        <v>43881.23</v>
      </c>
      <c r="BO32" s="30">
        <v>62.75</v>
      </c>
      <c r="BP32" s="29">
        <v>67006.070000000007</v>
      </c>
      <c r="BQ32" s="30">
        <v>-50.9</v>
      </c>
      <c r="BR32" s="29">
        <v>229203.34</v>
      </c>
      <c r="BS32" s="30">
        <v>29.27</v>
      </c>
      <c r="BT32" s="29">
        <v>1799249.57</v>
      </c>
      <c r="BU32" s="29">
        <v>1924.92</v>
      </c>
      <c r="BV32" s="29">
        <v>348597.47</v>
      </c>
      <c r="BW32" s="30">
        <v>269.92</v>
      </c>
      <c r="BX32" s="29">
        <v>72143.88</v>
      </c>
      <c r="BY32" s="30">
        <v>8.52</v>
      </c>
      <c r="BZ32" s="29">
        <v>241439.03</v>
      </c>
      <c r="CA32" s="30">
        <v>148.57</v>
      </c>
      <c r="CB32" s="29">
        <v>12427.76</v>
      </c>
      <c r="CC32" s="30">
        <v>10.74</v>
      </c>
      <c r="CD32" s="29">
        <v>30830.69</v>
      </c>
      <c r="CE32" s="30">
        <v>36.69</v>
      </c>
      <c r="CF32" s="29">
        <v>24292.04</v>
      </c>
      <c r="CG32" s="30">
        <v>68.459999999999994</v>
      </c>
      <c r="CH32" s="29">
        <v>65464.639999999999</v>
      </c>
      <c r="CI32" s="30">
        <v>154.26</v>
      </c>
      <c r="CJ32" s="29">
        <v>390716.02</v>
      </c>
      <c r="CK32" s="29">
        <v>287.38</v>
      </c>
      <c r="CL32" s="29">
        <v>222405.18</v>
      </c>
      <c r="CM32" s="30">
        <v>514.77</v>
      </c>
      <c r="CN32" s="29">
        <v>112912.59</v>
      </c>
      <c r="CO32" s="30">
        <v>6.48</v>
      </c>
      <c r="CP32" s="29">
        <v>95839.43</v>
      </c>
      <c r="CQ32" s="30">
        <v>-103.86</v>
      </c>
      <c r="CR32" s="29">
        <v>156197.01</v>
      </c>
      <c r="CS32" s="30">
        <v>46.03</v>
      </c>
      <c r="CT32" s="29">
        <v>107692.04</v>
      </c>
      <c r="CU32" s="30">
        <v>292.58999999999997</v>
      </c>
      <c r="CV32" s="29">
        <v>1799249.57</v>
      </c>
      <c r="CW32" s="29">
        <v>1924.92</v>
      </c>
      <c r="CX32" s="29">
        <v>203889.9</v>
      </c>
      <c r="CY32" s="29">
        <v>558.6</v>
      </c>
      <c r="CZ32" s="29">
        <v>16533.64</v>
      </c>
      <c r="DA32" s="30">
        <v>11.33</v>
      </c>
      <c r="DB32" s="29">
        <v>36377.589999999997</v>
      </c>
      <c r="DC32" s="30">
        <v>-79.650000000000006</v>
      </c>
      <c r="DD32" s="29">
        <v>8561.58</v>
      </c>
      <c r="DE32" s="30">
        <v>15.86</v>
      </c>
      <c r="DF32" s="29">
        <v>53870.22</v>
      </c>
      <c r="DG32" s="30">
        <v>2.99</v>
      </c>
      <c r="DH32" s="29">
        <v>22903.53</v>
      </c>
      <c r="DI32" s="30">
        <v>32.07</v>
      </c>
      <c r="DJ32" s="29">
        <v>538459.81000000006</v>
      </c>
      <c r="DK32" s="29">
        <v>596.03</v>
      </c>
      <c r="DL32" s="29">
        <v>88372.28</v>
      </c>
      <c r="DM32" s="30">
        <v>-53.84</v>
      </c>
      <c r="DN32" s="29">
        <v>1799249.57</v>
      </c>
      <c r="DO32" s="29">
        <v>1924.92</v>
      </c>
      <c r="DP32" s="29">
        <v>82912.53</v>
      </c>
      <c r="DQ32" s="29">
        <v>67.569999999999993</v>
      </c>
      <c r="DR32" s="29">
        <v>40976.11</v>
      </c>
      <c r="DS32" s="30">
        <v>77.34</v>
      </c>
      <c r="DT32" s="28">
        <v>121963.67</v>
      </c>
      <c r="DU32" s="30">
        <v>-78.67</v>
      </c>
      <c r="DV32" s="29">
        <v>33952.050000000003</v>
      </c>
      <c r="DW32" s="30">
        <v>124.71</v>
      </c>
      <c r="DX32" s="29">
        <v>100787.32</v>
      </c>
      <c r="DY32" s="29">
        <v>-24.2</v>
      </c>
      <c r="DZ32" s="29">
        <v>8598.17</v>
      </c>
      <c r="EA32" s="30">
        <v>-3.6</v>
      </c>
      <c r="EB32" s="29">
        <v>12484.94</v>
      </c>
      <c r="EC32" s="30">
        <v>-26.69</v>
      </c>
      <c r="ED32" s="29">
        <v>10005.08</v>
      </c>
      <c r="EE32" s="30">
        <v>18.66</v>
      </c>
      <c r="EF32" s="29">
        <v>257266.1</v>
      </c>
      <c r="EG32" s="30">
        <v>253.71</v>
      </c>
      <c r="EH32" s="29">
        <v>166468.76999999999</v>
      </c>
      <c r="EI32" s="30">
        <v>-9.09</v>
      </c>
      <c r="EJ32" s="29">
        <v>95169.99</v>
      </c>
      <c r="EK32" s="30">
        <v>258.27999999999997</v>
      </c>
      <c r="EL32" s="29">
        <v>33383.26</v>
      </c>
      <c r="EM32" s="30">
        <v>41.99</v>
      </c>
      <c r="EN32" s="29">
        <v>40976.11</v>
      </c>
      <c r="EO32" s="30">
        <v>77.34</v>
      </c>
      <c r="EP32" s="29">
        <v>157176.26</v>
      </c>
      <c r="EQ32" s="29">
        <v>258.23</v>
      </c>
      <c r="ER32" s="29">
        <v>13846.89</v>
      </c>
      <c r="ES32" s="29">
        <v>-0.23</v>
      </c>
      <c r="ET32" s="29">
        <v>109661.4</v>
      </c>
      <c r="EU32" s="30">
        <v>172.67</v>
      </c>
      <c r="EV32" s="29">
        <v>43507.24</v>
      </c>
      <c r="EW32" s="30">
        <v>-109.23</v>
      </c>
      <c r="EX32" s="29">
        <v>52332.19</v>
      </c>
      <c r="EY32" s="30">
        <v>5.37</v>
      </c>
    </row>
    <row r="33" spans="1:155">
      <c r="A33" s="27">
        <v>46112</v>
      </c>
      <c r="B33" s="29">
        <v>4035189.36</v>
      </c>
      <c r="C33" s="29">
        <v>4671.53</v>
      </c>
      <c r="D33" s="29">
        <v>582547.41</v>
      </c>
      <c r="E33" s="29">
        <v>-247.17</v>
      </c>
      <c r="F33" s="29">
        <v>1710834.54</v>
      </c>
      <c r="G33" s="29">
        <v>1363.88</v>
      </c>
      <c r="H33" s="29">
        <v>277326.34999999998</v>
      </c>
      <c r="I33" s="29">
        <v>738.37</v>
      </c>
      <c r="J33" s="29">
        <v>39296.94</v>
      </c>
      <c r="K33" s="30">
        <v>118.15</v>
      </c>
      <c r="L33" s="29">
        <v>256689.75</v>
      </c>
      <c r="M33" s="29">
        <v>686.7</v>
      </c>
      <c r="N33" s="29">
        <v>213088.93</v>
      </c>
      <c r="O33" s="30">
        <v>131.78</v>
      </c>
      <c r="P33" s="29">
        <v>190629.92</v>
      </c>
      <c r="Q33" s="29">
        <v>388.16</v>
      </c>
      <c r="R33" s="29">
        <v>118391.85</v>
      </c>
      <c r="S33" s="30">
        <v>-10.37</v>
      </c>
      <c r="T33" s="29">
        <v>8559.1299999999992</v>
      </c>
      <c r="U33" s="30">
        <v>27.19</v>
      </c>
      <c r="V33" s="29">
        <v>96492.31</v>
      </c>
      <c r="W33" s="29">
        <v>-81.39</v>
      </c>
      <c r="X33" s="29">
        <v>1659008.49</v>
      </c>
      <c r="Y33" s="29">
        <v>1643.82</v>
      </c>
      <c r="Z33" s="29">
        <v>42794.32</v>
      </c>
      <c r="AA33" s="30">
        <v>-129.01</v>
      </c>
      <c r="AB33" s="29">
        <v>190454.53</v>
      </c>
      <c r="AC33" s="30">
        <v>524.86</v>
      </c>
      <c r="AD33" s="29">
        <v>18515.099999999999</v>
      </c>
      <c r="AE33" s="30">
        <v>0.74</v>
      </c>
      <c r="AF33" s="29">
        <v>23531.63</v>
      </c>
      <c r="AG33" s="30">
        <v>-1.2</v>
      </c>
      <c r="AH33" s="29">
        <v>175168.96</v>
      </c>
      <c r="AI33" s="29">
        <v>89.86</v>
      </c>
      <c r="AJ33" s="29">
        <v>106923.02</v>
      </c>
      <c r="AK33" s="30">
        <v>189.47</v>
      </c>
      <c r="AL33" s="29">
        <v>80786.179999999993</v>
      </c>
      <c r="AM33" s="29">
        <v>35.75</v>
      </c>
      <c r="AN33" s="29">
        <v>150342.19</v>
      </c>
      <c r="AO33" s="29">
        <v>120.36</v>
      </c>
      <c r="AP33" s="29">
        <v>105142.09</v>
      </c>
      <c r="AQ33" s="30">
        <v>231.15</v>
      </c>
      <c r="AR33" s="29">
        <v>22794.49</v>
      </c>
      <c r="AS33" s="30">
        <v>2.37</v>
      </c>
      <c r="AT33" s="29">
        <v>72994.27</v>
      </c>
      <c r="AU33" s="30">
        <v>89.53</v>
      </c>
      <c r="AV33" s="29">
        <v>46851.16</v>
      </c>
      <c r="AW33" s="30">
        <v>141.27000000000001</v>
      </c>
      <c r="AX33" s="29">
        <v>54833.34</v>
      </c>
      <c r="AY33" s="30">
        <v>69.7</v>
      </c>
      <c r="AZ33" s="28">
        <v>1784315.84</v>
      </c>
      <c r="BA33" s="29">
        <v>2143.73</v>
      </c>
      <c r="BB33" s="29">
        <v>92487.65</v>
      </c>
      <c r="BC33" s="30">
        <v>-112.3</v>
      </c>
      <c r="BD33" s="29">
        <v>35772.160000000003</v>
      </c>
      <c r="BE33" s="30">
        <v>-55.81</v>
      </c>
      <c r="BF33" s="29"/>
      <c r="BG33" s="29"/>
      <c r="BH33" s="29">
        <v>83364.39</v>
      </c>
      <c r="BI33" s="30">
        <v>83.11</v>
      </c>
      <c r="BJ33" s="29">
        <v>110825.15</v>
      </c>
      <c r="BK33" s="30">
        <v>123.12</v>
      </c>
      <c r="BL33" s="29">
        <v>44219.95</v>
      </c>
      <c r="BM33" s="30">
        <v>-22.79</v>
      </c>
      <c r="BN33" s="29">
        <v>42657.17</v>
      </c>
      <c r="BO33" s="30">
        <v>51.72</v>
      </c>
      <c r="BP33" s="29">
        <v>65079.29</v>
      </c>
      <c r="BQ33" s="30">
        <v>27.62</v>
      </c>
      <c r="BR33" s="29">
        <v>221744.06</v>
      </c>
      <c r="BS33" s="30">
        <v>207.55</v>
      </c>
      <c r="BT33" s="29">
        <v>1692706.63</v>
      </c>
      <c r="BU33" s="29">
        <v>1606.59</v>
      </c>
      <c r="BV33" s="29">
        <v>327374.12</v>
      </c>
      <c r="BW33" s="30">
        <v>56.15</v>
      </c>
      <c r="BX33" s="29">
        <v>70965.710000000006</v>
      </c>
      <c r="BY33" s="30">
        <v>-0.69</v>
      </c>
      <c r="BZ33" s="29">
        <v>231128.37</v>
      </c>
      <c r="CA33" s="30">
        <v>156.11000000000001</v>
      </c>
      <c r="CB33" s="29">
        <v>12037.54</v>
      </c>
      <c r="CC33" s="30">
        <v>-9.89</v>
      </c>
      <c r="CD33" s="29">
        <v>30448.52</v>
      </c>
      <c r="CE33" s="30">
        <v>45.64</v>
      </c>
      <c r="CF33" s="29">
        <v>23881.47</v>
      </c>
      <c r="CG33" s="30">
        <v>88.24</v>
      </c>
      <c r="CH33" s="29">
        <v>65548.5</v>
      </c>
      <c r="CI33" s="30">
        <v>189.34</v>
      </c>
      <c r="CJ33" s="29">
        <v>370501.2</v>
      </c>
      <c r="CK33" s="29">
        <v>193.84</v>
      </c>
      <c r="CL33" s="29">
        <v>217500.91</v>
      </c>
      <c r="CM33" s="30">
        <v>527.57000000000005</v>
      </c>
      <c r="CN33" s="29">
        <v>110049.36</v>
      </c>
      <c r="CO33" s="30">
        <v>85.58</v>
      </c>
      <c r="CP33" s="29">
        <v>93033.32</v>
      </c>
      <c r="CQ33" s="30">
        <v>-113.35</v>
      </c>
      <c r="CR33" s="29">
        <v>152852.04999999999</v>
      </c>
      <c r="CS33" s="30">
        <v>159.78</v>
      </c>
      <c r="CT33" s="29">
        <v>102446.44</v>
      </c>
      <c r="CU33" s="30">
        <v>226.59</v>
      </c>
      <c r="CV33" s="29">
        <v>1692706.63</v>
      </c>
      <c r="CW33" s="29">
        <v>1606.59</v>
      </c>
      <c r="CX33" s="29">
        <v>196426.27</v>
      </c>
      <c r="CY33" s="29">
        <v>557.27</v>
      </c>
      <c r="CZ33" s="29">
        <v>16066.97</v>
      </c>
      <c r="DA33" s="30">
        <v>19.47</v>
      </c>
      <c r="DB33" s="29">
        <v>35772.160000000003</v>
      </c>
      <c r="DC33" s="30">
        <v>-55.81</v>
      </c>
      <c r="DD33" s="29">
        <v>8559.1299999999992</v>
      </c>
      <c r="DE33" s="30">
        <v>27.19</v>
      </c>
      <c r="DF33" s="29">
        <v>53115.13</v>
      </c>
      <c r="DG33" s="30">
        <v>-9.25</v>
      </c>
      <c r="DH33" s="29">
        <v>22616.37</v>
      </c>
      <c r="DI33" s="30">
        <v>38.93</v>
      </c>
      <c r="DJ33" s="29">
        <v>521281.05</v>
      </c>
      <c r="DK33" s="29">
        <v>660.91</v>
      </c>
      <c r="DL33" s="29">
        <v>86125.89</v>
      </c>
      <c r="DM33" s="30">
        <v>14.76</v>
      </c>
      <c r="DN33" s="29">
        <v>1692706.63</v>
      </c>
      <c r="DO33" s="29">
        <v>1606.59</v>
      </c>
      <c r="DP33" s="29">
        <v>79096.539999999994</v>
      </c>
      <c r="DQ33" s="29">
        <v>75.95</v>
      </c>
      <c r="DR33" s="29">
        <v>40949.96</v>
      </c>
      <c r="DS33" s="30">
        <v>118.12</v>
      </c>
      <c r="DT33" s="29">
        <v>118391.85</v>
      </c>
      <c r="DU33" s="30">
        <v>-10.37</v>
      </c>
      <c r="DV33" s="29">
        <v>34178.76</v>
      </c>
      <c r="DW33" s="30">
        <v>170.15</v>
      </c>
      <c r="DX33" s="29">
        <v>96492.31</v>
      </c>
      <c r="DY33" s="29">
        <v>-81.39</v>
      </c>
      <c r="DZ33" s="29">
        <v>8452.7800000000007</v>
      </c>
      <c r="EA33" s="30">
        <v>-1.98</v>
      </c>
      <c r="EB33" s="29">
        <v>12300.61</v>
      </c>
      <c r="EC33" s="30">
        <v>-19.829999999999998</v>
      </c>
      <c r="ED33" s="29">
        <v>9758.77</v>
      </c>
      <c r="EE33" s="30">
        <v>16.05</v>
      </c>
      <c r="EF33" s="29">
        <v>242632.26</v>
      </c>
      <c r="EG33" s="30">
        <v>146.25</v>
      </c>
      <c r="EH33" s="29">
        <v>155183.20000000001</v>
      </c>
      <c r="EI33" s="30">
        <v>-129.46</v>
      </c>
      <c r="EJ33" s="29">
        <v>95284.3</v>
      </c>
      <c r="EK33" s="30">
        <v>336.92</v>
      </c>
      <c r="EL33" s="29">
        <v>32961.79</v>
      </c>
      <c r="EM33" s="30">
        <v>51.22</v>
      </c>
      <c r="EN33" s="29">
        <v>40949.96</v>
      </c>
      <c r="EO33" s="30">
        <v>118.12</v>
      </c>
      <c r="EP33" s="29">
        <v>148068.14000000001</v>
      </c>
      <c r="EQ33" s="29">
        <v>153.58000000000001</v>
      </c>
      <c r="ER33" s="29">
        <v>12806.38</v>
      </c>
      <c r="ES33" s="29">
        <v>-7.88</v>
      </c>
      <c r="ET33" s="29">
        <v>105142.09</v>
      </c>
      <c r="EU33" s="30">
        <v>231.15</v>
      </c>
      <c r="EV33" s="29">
        <v>42794.32</v>
      </c>
      <c r="EW33" s="30">
        <v>-129.01</v>
      </c>
      <c r="EX33" s="29">
        <v>50239</v>
      </c>
      <c r="EY33" s="30">
        <v>15.66</v>
      </c>
    </row>
    <row r="34" spans="1:155">
      <c r="A34" s="27">
        <v>46113</v>
      </c>
      <c r="B34" s="29">
        <v>4375420</v>
      </c>
      <c r="C34" s="29">
        <v>6390.44</v>
      </c>
      <c r="D34" s="29">
        <v>617454.49</v>
      </c>
      <c r="E34" s="29">
        <v>191.33</v>
      </c>
      <c r="F34" s="29">
        <v>1885889.76</v>
      </c>
      <c r="G34" s="29">
        <v>2262.4899999999998</v>
      </c>
      <c r="H34" s="29">
        <v>289578.58</v>
      </c>
      <c r="I34" s="29">
        <v>756.66</v>
      </c>
      <c r="J34" s="29">
        <v>40571.089999999997</v>
      </c>
      <c r="K34" s="30">
        <v>173.2</v>
      </c>
      <c r="L34" s="29">
        <v>267962.44</v>
      </c>
      <c r="M34" s="29">
        <v>700.53</v>
      </c>
      <c r="N34" s="29">
        <v>229999.58</v>
      </c>
      <c r="O34" s="30">
        <v>146.58000000000001</v>
      </c>
      <c r="P34" s="29">
        <v>200106.08</v>
      </c>
      <c r="Q34" s="29">
        <v>440.9</v>
      </c>
      <c r="R34" s="29">
        <v>124229.74</v>
      </c>
      <c r="S34" s="30">
        <v>48.82</v>
      </c>
      <c r="T34" s="29">
        <v>8591.17</v>
      </c>
      <c r="U34" s="30">
        <v>30.63</v>
      </c>
      <c r="V34" s="29">
        <v>105659.35</v>
      </c>
      <c r="W34" s="29">
        <v>117.85</v>
      </c>
      <c r="X34" s="29">
        <v>1862073.58</v>
      </c>
      <c r="Y34" s="29">
        <v>2704.71</v>
      </c>
      <c r="Z34" s="29">
        <v>44000.41</v>
      </c>
      <c r="AA34" s="30">
        <v>-136.72999999999999</v>
      </c>
      <c r="AB34" s="29">
        <v>199084.11</v>
      </c>
      <c r="AC34" s="30">
        <v>600.64</v>
      </c>
      <c r="AD34" s="29">
        <v>19631.560000000001</v>
      </c>
      <c r="AE34" s="30">
        <v>-3.14</v>
      </c>
      <c r="AF34" s="29">
        <v>24303.95</v>
      </c>
      <c r="AG34" s="30">
        <v>5.27</v>
      </c>
      <c r="AH34" s="29">
        <v>181941.38</v>
      </c>
      <c r="AI34" s="29">
        <v>185.06</v>
      </c>
      <c r="AJ34" s="29">
        <v>110197.24</v>
      </c>
      <c r="AK34" s="30">
        <v>171.52</v>
      </c>
      <c r="AL34" s="29">
        <v>85704.73</v>
      </c>
      <c r="AM34" s="29">
        <v>45.5</v>
      </c>
      <c r="AN34" s="29">
        <v>162961.95000000001</v>
      </c>
      <c r="AO34" s="29">
        <v>111.1</v>
      </c>
      <c r="AP34" s="29">
        <v>114396.66</v>
      </c>
      <c r="AQ34" s="30">
        <v>239.17</v>
      </c>
      <c r="AR34" s="29">
        <v>23648.59</v>
      </c>
      <c r="AS34" s="30">
        <v>7.8</v>
      </c>
      <c r="AT34" s="29">
        <v>75877.320000000007</v>
      </c>
      <c r="AU34" s="30">
        <v>91.78</v>
      </c>
      <c r="AV34" s="29">
        <v>48808.49</v>
      </c>
      <c r="AW34" s="30">
        <v>196.1</v>
      </c>
      <c r="AX34" s="29">
        <v>60637.01</v>
      </c>
      <c r="AY34" s="30">
        <v>126</v>
      </c>
      <c r="AZ34" s="28">
        <v>1996278.37</v>
      </c>
      <c r="BA34" s="29">
        <v>3285.75</v>
      </c>
      <c r="BB34" s="29">
        <v>97357.02</v>
      </c>
      <c r="BC34" s="30">
        <v>-112.99</v>
      </c>
      <c r="BD34" s="29">
        <v>37888.910000000003</v>
      </c>
      <c r="BE34" s="30">
        <v>-20.43</v>
      </c>
      <c r="BF34" s="29"/>
      <c r="BG34" s="29"/>
      <c r="BH34" s="29">
        <v>87711.57</v>
      </c>
      <c r="BI34" s="30">
        <v>119.89</v>
      </c>
      <c r="BJ34" s="29">
        <v>116135.5</v>
      </c>
      <c r="BK34" s="30">
        <v>160.38</v>
      </c>
      <c r="BL34" s="29">
        <v>46661.94</v>
      </c>
      <c r="BM34" s="30">
        <v>-14.62</v>
      </c>
      <c r="BN34" s="29">
        <v>44711.27</v>
      </c>
      <c r="BO34" s="30">
        <v>76.58</v>
      </c>
      <c r="BP34" s="29">
        <v>70971.55</v>
      </c>
      <c r="BQ34" s="30">
        <v>85.34</v>
      </c>
      <c r="BR34" s="29">
        <v>240733</v>
      </c>
      <c r="BS34" s="30">
        <v>319.89999999999998</v>
      </c>
      <c r="BT34" s="29">
        <v>1898611.75</v>
      </c>
      <c r="BU34" s="29">
        <v>2719.18</v>
      </c>
      <c r="BV34" s="29">
        <v>356661.72</v>
      </c>
      <c r="BW34" s="30">
        <v>163.58000000000001</v>
      </c>
      <c r="BX34" s="29">
        <v>73990.53</v>
      </c>
      <c r="BY34" s="30">
        <v>2.08</v>
      </c>
      <c r="BZ34" s="29">
        <v>248666.68</v>
      </c>
      <c r="CA34" s="30">
        <v>156.6</v>
      </c>
      <c r="CB34" s="29">
        <v>12471.64</v>
      </c>
      <c r="CC34" s="30">
        <v>0.56000000000000005</v>
      </c>
      <c r="CD34" s="29">
        <v>30392.65</v>
      </c>
      <c r="CE34" s="30">
        <v>7.72</v>
      </c>
      <c r="CF34" s="29">
        <v>24366.11</v>
      </c>
      <c r="CG34" s="30">
        <v>87.84</v>
      </c>
      <c r="CH34" s="29">
        <v>67605.45</v>
      </c>
      <c r="CI34" s="30">
        <v>252.92</v>
      </c>
      <c r="CJ34" s="29">
        <v>386360.9</v>
      </c>
      <c r="CK34" s="29">
        <v>330.07</v>
      </c>
      <c r="CL34" s="29">
        <v>226782.91</v>
      </c>
      <c r="CM34" s="30">
        <v>603.85</v>
      </c>
      <c r="CN34" s="29">
        <v>118014.1</v>
      </c>
      <c r="CO34" s="30">
        <v>218.75</v>
      </c>
      <c r="CP34" s="29">
        <v>97917.63</v>
      </c>
      <c r="CQ34" s="30">
        <v>-113.55</v>
      </c>
      <c r="CR34" s="29">
        <v>159826.60999999999</v>
      </c>
      <c r="CS34" s="30">
        <v>219.33</v>
      </c>
      <c r="CT34" s="29">
        <v>112577.23</v>
      </c>
      <c r="CU34" s="30">
        <v>235.98</v>
      </c>
      <c r="CV34" s="29">
        <v>1898611.75</v>
      </c>
      <c r="CW34" s="29">
        <v>2719.18</v>
      </c>
      <c r="CX34" s="29">
        <v>205987.42</v>
      </c>
      <c r="CY34" s="29">
        <v>552.61</v>
      </c>
      <c r="CZ34" s="29">
        <v>16769.009999999998</v>
      </c>
      <c r="DA34" s="30">
        <v>24.99</v>
      </c>
      <c r="DB34" s="29">
        <v>37888.910000000003</v>
      </c>
      <c r="DC34" s="30">
        <v>-20.43</v>
      </c>
      <c r="DD34" s="29">
        <v>8591.17</v>
      </c>
      <c r="DE34" s="30">
        <v>30.63</v>
      </c>
      <c r="DF34" s="29">
        <v>55386.98</v>
      </c>
      <c r="DG34" s="30">
        <v>-9.57</v>
      </c>
      <c r="DH34" s="29">
        <v>22430.27</v>
      </c>
      <c r="DI34" s="30">
        <v>2.88</v>
      </c>
      <c r="DJ34" s="29">
        <v>552675.47</v>
      </c>
      <c r="DK34" s="29">
        <v>841.22</v>
      </c>
      <c r="DL34" s="29">
        <v>93013.48</v>
      </c>
      <c r="DM34" s="30">
        <v>152.24</v>
      </c>
      <c r="DN34" s="29">
        <v>1898611.75</v>
      </c>
      <c r="DO34" s="29">
        <v>2719.18</v>
      </c>
      <c r="DP34" s="29">
        <v>83377.789999999994</v>
      </c>
      <c r="DQ34" s="29">
        <v>128.27000000000001</v>
      </c>
      <c r="DR34" s="29">
        <v>42244.07</v>
      </c>
      <c r="DS34" s="30">
        <v>155.38</v>
      </c>
      <c r="DT34" s="28">
        <v>124229.74</v>
      </c>
      <c r="DU34" s="30">
        <v>48.82</v>
      </c>
      <c r="DV34" s="29">
        <v>35316.269999999997</v>
      </c>
      <c r="DW34" s="30">
        <v>170.54</v>
      </c>
      <c r="DX34" s="29">
        <v>105659.35</v>
      </c>
      <c r="DY34" s="29">
        <v>117.85</v>
      </c>
      <c r="DZ34" s="29">
        <v>8733.81</v>
      </c>
      <c r="EA34" s="30">
        <v>-0.37</v>
      </c>
      <c r="EB34" s="29">
        <v>12561.56</v>
      </c>
      <c r="EC34" s="30">
        <v>-10.86</v>
      </c>
      <c r="ED34" s="29">
        <v>10336.66</v>
      </c>
      <c r="EE34" s="30">
        <v>13.09</v>
      </c>
      <c r="EF34" s="29">
        <v>251339.07</v>
      </c>
      <c r="EG34" s="30">
        <v>214.76</v>
      </c>
      <c r="EH34" s="29">
        <v>166485.09</v>
      </c>
      <c r="EI34" s="30">
        <v>-106.2</v>
      </c>
      <c r="EJ34" s="29">
        <v>98061.1</v>
      </c>
      <c r="EK34" s="30">
        <v>437.67</v>
      </c>
      <c r="EL34" s="29">
        <v>32930.9</v>
      </c>
      <c r="EM34" s="30">
        <v>12.86</v>
      </c>
      <c r="EN34" s="29">
        <v>42244.07</v>
      </c>
      <c r="EO34" s="30">
        <v>155.38</v>
      </c>
      <c r="EP34" s="29">
        <v>164900.54999999999</v>
      </c>
      <c r="EQ34" s="29">
        <v>219.25</v>
      </c>
      <c r="ER34" s="29">
        <v>14020.14</v>
      </c>
      <c r="ES34" s="29">
        <v>-0.6</v>
      </c>
      <c r="ET34" s="29">
        <v>114396.66</v>
      </c>
      <c r="EU34" s="30">
        <v>239.17</v>
      </c>
      <c r="EV34" s="29">
        <v>44000.41</v>
      </c>
      <c r="EW34" s="30">
        <v>-136.72999999999999</v>
      </c>
      <c r="EX34" s="29">
        <v>53917.22</v>
      </c>
      <c r="EY34" s="30">
        <v>23.18</v>
      </c>
    </row>
    <row r="35" spans="1:155">
      <c r="A35" s="27">
        <v>46114</v>
      </c>
      <c r="B35" s="29">
        <v>4180185.88</v>
      </c>
      <c r="C35" s="29">
        <v>5238.66</v>
      </c>
      <c r="D35" s="29">
        <v>584461.63</v>
      </c>
      <c r="E35" s="29">
        <v>-180.47</v>
      </c>
      <c r="F35" s="29">
        <v>1794161.18</v>
      </c>
      <c r="G35" s="29">
        <v>1820.7</v>
      </c>
      <c r="H35" s="29">
        <v>287047.42</v>
      </c>
      <c r="I35" s="29">
        <v>987.2</v>
      </c>
      <c r="J35" s="29">
        <v>39203.49</v>
      </c>
      <c r="K35" s="30">
        <v>194.32</v>
      </c>
      <c r="L35" s="29">
        <v>266398.90000000002</v>
      </c>
      <c r="M35" s="29">
        <v>952.31</v>
      </c>
      <c r="N35" s="29">
        <v>220259.83</v>
      </c>
      <c r="O35" s="30">
        <v>57.63</v>
      </c>
      <c r="P35" s="29">
        <v>193678.65</v>
      </c>
      <c r="Q35" s="29">
        <v>98.83</v>
      </c>
      <c r="R35" s="29">
        <v>117830.5</v>
      </c>
      <c r="S35" s="30">
        <v>10.46</v>
      </c>
      <c r="T35" s="29">
        <v>8403.06</v>
      </c>
      <c r="U35" s="30">
        <v>31.58</v>
      </c>
      <c r="V35" s="29">
        <v>98926.73</v>
      </c>
      <c r="W35" s="29">
        <v>65.599999999999994</v>
      </c>
      <c r="X35" s="29">
        <v>1744393.48</v>
      </c>
      <c r="Y35" s="29">
        <v>2255.5</v>
      </c>
      <c r="Z35" s="29">
        <v>42606.49</v>
      </c>
      <c r="AA35" s="30">
        <v>21.22</v>
      </c>
      <c r="AB35" s="29">
        <v>195096.19</v>
      </c>
      <c r="AC35" s="30">
        <v>476.25</v>
      </c>
      <c r="AD35" s="29">
        <v>18650.46</v>
      </c>
      <c r="AE35" s="30">
        <v>-24.26</v>
      </c>
      <c r="AF35" s="29">
        <v>24185.86</v>
      </c>
      <c r="AG35" s="30">
        <v>-7.01</v>
      </c>
      <c r="AH35" s="29">
        <v>174889.63</v>
      </c>
      <c r="AI35" s="29">
        <v>123.38</v>
      </c>
      <c r="AJ35" s="29">
        <v>103351.22</v>
      </c>
      <c r="AK35" s="30">
        <v>38.909999999999997</v>
      </c>
      <c r="AL35" s="29">
        <v>81854.8</v>
      </c>
      <c r="AM35" s="29">
        <v>8.4499999999999993</v>
      </c>
      <c r="AN35" s="29">
        <v>156415.48000000001</v>
      </c>
      <c r="AO35" s="29">
        <v>55.36</v>
      </c>
      <c r="AP35" s="29">
        <v>109684.06</v>
      </c>
      <c r="AQ35" s="30">
        <v>211.11</v>
      </c>
      <c r="AR35" s="29">
        <v>22611.17</v>
      </c>
      <c r="AS35" s="30">
        <v>-33.76</v>
      </c>
      <c r="AT35" s="29">
        <v>73331.839999999997</v>
      </c>
      <c r="AU35" s="30">
        <v>50.66</v>
      </c>
      <c r="AV35" s="29">
        <v>47448.37</v>
      </c>
      <c r="AW35" s="30">
        <v>190.69</v>
      </c>
      <c r="AX35" s="29">
        <v>56475.43</v>
      </c>
      <c r="AY35" s="30">
        <v>57.5</v>
      </c>
      <c r="AZ35" s="28">
        <v>1874681.59</v>
      </c>
      <c r="BA35" s="29">
        <v>2794</v>
      </c>
      <c r="BB35" s="29">
        <v>93654.21</v>
      </c>
      <c r="BC35" s="30">
        <v>21.87</v>
      </c>
      <c r="BD35" s="29">
        <v>35702.160000000003</v>
      </c>
      <c r="BE35" s="30">
        <v>-28.33</v>
      </c>
      <c r="BF35" s="29"/>
      <c r="BG35" s="29"/>
      <c r="BH35" s="29">
        <v>85073.93</v>
      </c>
      <c r="BI35" s="30">
        <v>164.72</v>
      </c>
      <c r="BJ35" s="29">
        <v>112817.33</v>
      </c>
      <c r="BK35" s="30">
        <v>119.66</v>
      </c>
      <c r="BL35" s="29">
        <v>45397.93</v>
      </c>
      <c r="BM35" s="30">
        <v>-17.03</v>
      </c>
      <c r="BN35" s="29">
        <v>43640.03</v>
      </c>
      <c r="BO35" s="30">
        <v>64.91</v>
      </c>
      <c r="BP35" s="29">
        <v>66094.080000000002</v>
      </c>
      <c r="BQ35" s="30">
        <v>4.22</v>
      </c>
      <c r="BR35" s="29">
        <v>230178.75</v>
      </c>
      <c r="BS35" s="30">
        <v>323.51</v>
      </c>
      <c r="BT35" s="29">
        <v>1778607.09</v>
      </c>
      <c r="BU35" s="29">
        <v>2259.11</v>
      </c>
      <c r="BV35" s="29">
        <v>353210.16</v>
      </c>
      <c r="BW35" s="30">
        <v>207.32</v>
      </c>
      <c r="BX35" s="29">
        <v>72058.740000000005</v>
      </c>
      <c r="BY35" s="30">
        <v>-35.82</v>
      </c>
      <c r="BZ35" s="29">
        <v>238270.28</v>
      </c>
      <c r="CA35" s="30">
        <v>63.81</v>
      </c>
      <c r="CB35" s="29">
        <v>11977.01</v>
      </c>
      <c r="CC35" s="30">
        <v>-23.22</v>
      </c>
      <c r="CD35" s="29">
        <v>28773.64</v>
      </c>
      <c r="CE35" s="30">
        <v>-47.38</v>
      </c>
      <c r="CF35" s="29">
        <v>23411</v>
      </c>
      <c r="CG35" s="30">
        <v>66.47</v>
      </c>
      <c r="CH35" s="29">
        <v>65613.240000000005</v>
      </c>
      <c r="CI35" s="30">
        <v>230.09</v>
      </c>
      <c r="CJ35" s="29">
        <v>367335.96</v>
      </c>
      <c r="CK35" s="29">
        <v>-321.27</v>
      </c>
      <c r="CL35" s="29">
        <v>222098.05</v>
      </c>
      <c r="CM35" s="30">
        <v>464.82</v>
      </c>
      <c r="CN35" s="29">
        <v>110722.8</v>
      </c>
      <c r="CO35" s="30">
        <v>127.91</v>
      </c>
      <c r="CP35" s="29">
        <v>94196.11</v>
      </c>
      <c r="CQ35" s="30">
        <v>21.46</v>
      </c>
      <c r="CR35" s="29">
        <v>151384.6</v>
      </c>
      <c r="CS35" s="30">
        <v>149.29</v>
      </c>
      <c r="CT35" s="29">
        <v>106733.11</v>
      </c>
      <c r="CU35" s="30">
        <v>56.84</v>
      </c>
      <c r="CV35" s="29">
        <v>1778607.09</v>
      </c>
      <c r="CW35" s="29">
        <v>2259.11</v>
      </c>
      <c r="CX35" s="29">
        <v>204619.65</v>
      </c>
      <c r="CY35" s="29">
        <v>793.55</v>
      </c>
      <c r="CZ35" s="29">
        <v>16053.52</v>
      </c>
      <c r="DA35" s="30">
        <v>17.07</v>
      </c>
      <c r="DB35" s="29">
        <v>35702.160000000003</v>
      </c>
      <c r="DC35" s="30">
        <v>-28.33</v>
      </c>
      <c r="DD35" s="29">
        <v>8403.06</v>
      </c>
      <c r="DE35" s="30">
        <v>31.58</v>
      </c>
      <c r="DF35" s="29">
        <v>54004.08</v>
      </c>
      <c r="DG35" s="30">
        <v>-45.5</v>
      </c>
      <c r="DH35" s="29">
        <v>21035.16</v>
      </c>
      <c r="DI35" s="30">
        <v>-52.09</v>
      </c>
      <c r="DJ35" s="29">
        <v>536553.15</v>
      </c>
      <c r="DK35" s="29">
        <v>902.47</v>
      </c>
      <c r="DL35" s="29">
        <v>86642.8</v>
      </c>
      <c r="DM35" s="30">
        <v>72.98</v>
      </c>
      <c r="DN35" s="29">
        <v>1778607.09</v>
      </c>
      <c r="DO35" s="29">
        <v>2259.11</v>
      </c>
      <c r="DP35" s="29">
        <v>78116.53</v>
      </c>
      <c r="DQ35" s="29">
        <v>-41.48</v>
      </c>
      <c r="DR35" s="29">
        <v>40810.089999999997</v>
      </c>
      <c r="DS35" s="30">
        <v>166.07</v>
      </c>
      <c r="DT35" s="29">
        <v>117830.5</v>
      </c>
      <c r="DU35" s="30">
        <v>10.46</v>
      </c>
      <c r="DV35" s="28">
        <v>33275.31</v>
      </c>
      <c r="DW35" s="30">
        <v>138.87</v>
      </c>
      <c r="DX35" s="29">
        <v>98926.73</v>
      </c>
      <c r="DY35" s="29">
        <v>65.599999999999994</v>
      </c>
      <c r="DZ35" s="29">
        <v>8379.9599999999991</v>
      </c>
      <c r="EA35" s="30">
        <v>-1.39</v>
      </c>
      <c r="EB35" s="29">
        <v>12020.73</v>
      </c>
      <c r="EC35" s="30">
        <v>-17.059999999999999</v>
      </c>
      <c r="ED35" s="29">
        <v>10033.200000000001</v>
      </c>
      <c r="EE35" s="30">
        <v>11.46</v>
      </c>
      <c r="EF35" s="29">
        <v>239337.38</v>
      </c>
      <c r="EG35" s="30">
        <v>-262.14999999999998</v>
      </c>
      <c r="EH35" s="29">
        <v>157899.62</v>
      </c>
      <c r="EI35" s="30">
        <v>-200.46</v>
      </c>
      <c r="EJ35" s="29">
        <v>94894.15</v>
      </c>
      <c r="EK35" s="30">
        <v>418.87</v>
      </c>
      <c r="EL35" s="29">
        <v>31259.58</v>
      </c>
      <c r="EM35" s="30">
        <v>-43.3</v>
      </c>
      <c r="EN35" s="29">
        <v>40810.089999999997</v>
      </c>
      <c r="EO35" s="30">
        <v>166.07</v>
      </c>
      <c r="EP35" s="29">
        <v>169435.14</v>
      </c>
      <c r="EQ35" s="29">
        <v>328.62</v>
      </c>
      <c r="ER35" s="29">
        <v>13352.38</v>
      </c>
      <c r="ES35" s="29">
        <v>10.6</v>
      </c>
      <c r="ET35" s="29">
        <v>109684.06</v>
      </c>
      <c r="EU35" s="30">
        <v>211.11</v>
      </c>
      <c r="EV35" s="29">
        <v>42606.49</v>
      </c>
      <c r="EW35" s="30">
        <v>21.22</v>
      </c>
      <c r="EX35" s="29">
        <v>51589.62</v>
      </c>
      <c r="EY35" s="30">
        <v>0.24</v>
      </c>
    </row>
    <row r="36" spans="1:155">
      <c r="A36" s="27">
        <v>46115</v>
      </c>
      <c r="B36" s="29">
        <v>4294542.28</v>
      </c>
      <c r="C36" s="29">
        <v>5199.1499999999996</v>
      </c>
      <c r="D36" s="29">
        <v>588601.06999999995</v>
      </c>
      <c r="E36" s="29">
        <v>-448.53</v>
      </c>
      <c r="F36" s="29">
        <v>1845058.33</v>
      </c>
      <c r="G36" s="29">
        <v>1849.21</v>
      </c>
      <c r="H36" s="29">
        <v>286163.71999999997</v>
      </c>
      <c r="I36" s="29">
        <v>929.4</v>
      </c>
      <c r="J36" s="29">
        <v>38486.94</v>
      </c>
      <c r="K36" s="30">
        <v>132.32</v>
      </c>
      <c r="L36" s="29">
        <v>265357.75</v>
      </c>
      <c r="M36" s="29">
        <v>891.29</v>
      </c>
      <c r="N36" s="29">
        <v>221124.73</v>
      </c>
      <c r="O36" s="30">
        <v>-22.38</v>
      </c>
      <c r="P36" s="29">
        <v>192190.69</v>
      </c>
      <c r="Q36" s="29">
        <v>36.340000000000003</v>
      </c>
      <c r="R36" s="29">
        <v>118637.89</v>
      </c>
      <c r="S36" s="30">
        <v>0.84</v>
      </c>
      <c r="T36" s="29">
        <v>8427.3700000000008</v>
      </c>
      <c r="U36" s="30">
        <v>30.12</v>
      </c>
      <c r="V36" s="29">
        <v>99878.86</v>
      </c>
      <c r="W36" s="29">
        <v>9.2899999999999991</v>
      </c>
      <c r="X36" s="29">
        <v>1825423.89</v>
      </c>
      <c r="Y36" s="29">
        <v>2228.7600000000002</v>
      </c>
      <c r="Z36" s="29">
        <v>42421.07</v>
      </c>
      <c r="AA36" s="30">
        <v>29.66</v>
      </c>
      <c r="AB36" s="29">
        <v>194110.96</v>
      </c>
      <c r="AC36" s="30">
        <v>363.34</v>
      </c>
      <c r="AD36" s="29">
        <v>18464.330000000002</v>
      </c>
      <c r="AE36" s="30">
        <v>-60.74</v>
      </c>
      <c r="AF36" s="29">
        <v>24212.400000000001</v>
      </c>
      <c r="AG36" s="30">
        <v>5.16</v>
      </c>
      <c r="AH36" s="29">
        <v>186352.36</v>
      </c>
      <c r="AI36" s="29">
        <v>352.6</v>
      </c>
      <c r="AJ36" s="29">
        <v>103321.23</v>
      </c>
      <c r="AK36" s="30">
        <v>-32.43</v>
      </c>
      <c r="AL36" s="29">
        <v>81977.87</v>
      </c>
      <c r="AM36" s="29">
        <v>-38.21</v>
      </c>
      <c r="AN36" s="29">
        <v>157394.63</v>
      </c>
      <c r="AO36" s="29">
        <v>19.55</v>
      </c>
      <c r="AP36" s="29">
        <v>110903</v>
      </c>
      <c r="AQ36" s="30">
        <v>167.47</v>
      </c>
      <c r="AR36" s="29">
        <v>22317.23</v>
      </c>
      <c r="AS36" s="30">
        <v>-105.93</v>
      </c>
      <c r="AT36" s="29">
        <v>72643.53</v>
      </c>
      <c r="AU36" s="30">
        <v>-28.11</v>
      </c>
      <c r="AV36" s="29">
        <v>47449.21</v>
      </c>
      <c r="AW36" s="30">
        <v>189.5</v>
      </c>
      <c r="AX36" s="29">
        <v>58773.56</v>
      </c>
      <c r="AY36" s="30">
        <v>116.14</v>
      </c>
      <c r="AZ36" s="28">
        <v>1957884.4</v>
      </c>
      <c r="BA36" s="29">
        <v>2782.03</v>
      </c>
      <c r="BB36" s="29">
        <v>94327.52</v>
      </c>
      <c r="BC36" s="30">
        <v>19.89</v>
      </c>
      <c r="BD36" s="29">
        <v>35459.18</v>
      </c>
      <c r="BE36" s="30">
        <v>-60.07</v>
      </c>
      <c r="BF36" s="29"/>
      <c r="BG36" s="29"/>
      <c r="BH36" s="29">
        <v>89223.2</v>
      </c>
      <c r="BI36" s="30">
        <v>238.06</v>
      </c>
      <c r="BJ36" s="29">
        <v>114065.35</v>
      </c>
      <c r="BK36" s="30">
        <v>70.650000000000006</v>
      </c>
      <c r="BL36" s="29">
        <v>45961.32</v>
      </c>
      <c r="BM36" s="30">
        <v>-1.29</v>
      </c>
      <c r="BN36" s="29">
        <v>44813.68</v>
      </c>
      <c r="BO36" s="30">
        <v>71.12</v>
      </c>
      <c r="BP36" s="29">
        <v>68364.86</v>
      </c>
      <c r="BQ36" s="30">
        <v>47.55</v>
      </c>
      <c r="BR36" s="29">
        <v>234057.19</v>
      </c>
      <c r="BS36" s="30">
        <v>364.39</v>
      </c>
      <c r="BT36" s="29">
        <v>1859384.37</v>
      </c>
      <c r="BU36" s="29">
        <v>2237.96</v>
      </c>
      <c r="BV36" s="29">
        <v>362982.96</v>
      </c>
      <c r="BW36" s="30">
        <v>348.97</v>
      </c>
      <c r="BX36" s="29">
        <v>71849.36</v>
      </c>
      <c r="BY36" s="30">
        <v>-76.97</v>
      </c>
      <c r="BZ36" s="29">
        <v>239372.5</v>
      </c>
      <c r="CA36" s="30">
        <v>-18.66</v>
      </c>
      <c r="CB36" s="29">
        <v>11762.67</v>
      </c>
      <c r="CC36" s="30">
        <v>-51.57</v>
      </c>
      <c r="CD36" s="29">
        <v>28901.13</v>
      </c>
      <c r="CE36" s="30">
        <v>-65.47</v>
      </c>
      <c r="CF36" s="29">
        <v>23262.560000000001</v>
      </c>
      <c r="CG36" s="30">
        <v>28.19</v>
      </c>
      <c r="CH36" s="29">
        <v>65815.08</v>
      </c>
      <c r="CI36" s="30">
        <v>222.78</v>
      </c>
      <c r="CJ36" s="29">
        <v>365598.69</v>
      </c>
      <c r="CK36" s="29">
        <v>-535.76</v>
      </c>
      <c r="CL36" s="29">
        <v>221353.54</v>
      </c>
      <c r="CM36" s="30">
        <v>357.59</v>
      </c>
      <c r="CN36" s="29">
        <v>112183.88</v>
      </c>
      <c r="CO36" s="30">
        <v>90.88</v>
      </c>
      <c r="CP36" s="29">
        <v>94882.55</v>
      </c>
      <c r="CQ36" s="30">
        <v>19.489999999999998</v>
      </c>
      <c r="CR36" s="29">
        <v>151910.22</v>
      </c>
      <c r="CS36" s="30">
        <v>98.52</v>
      </c>
      <c r="CT36" s="29">
        <v>110876.21</v>
      </c>
      <c r="CU36" s="30">
        <v>54.72</v>
      </c>
      <c r="CV36" s="29">
        <v>1859384.37</v>
      </c>
      <c r="CW36" s="29">
        <v>2237.96</v>
      </c>
      <c r="CX36" s="29">
        <v>203084.32</v>
      </c>
      <c r="CY36" s="29">
        <v>786.75</v>
      </c>
      <c r="CZ36" s="29">
        <v>15944.45</v>
      </c>
      <c r="DA36" s="30">
        <v>0.56999999999999995</v>
      </c>
      <c r="DB36" s="29">
        <v>35459.18</v>
      </c>
      <c r="DC36" s="30">
        <v>-60.07</v>
      </c>
      <c r="DD36" s="29">
        <v>8427.3700000000008</v>
      </c>
      <c r="DE36" s="30">
        <v>30.12</v>
      </c>
      <c r="DF36" s="29">
        <v>53874.07</v>
      </c>
      <c r="DG36" s="30">
        <v>-84.9</v>
      </c>
      <c r="DH36" s="29">
        <v>21073.61</v>
      </c>
      <c r="DI36" s="30">
        <v>-69.81</v>
      </c>
      <c r="DJ36" s="29">
        <v>549987.56999999995</v>
      </c>
      <c r="DK36" s="29">
        <v>1113.95</v>
      </c>
      <c r="DL36" s="29">
        <v>87970.19</v>
      </c>
      <c r="DM36" s="30">
        <v>51.15</v>
      </c>
      <c r="DN36" s="29">
        <v>1859384.37</v>
      </c>
      <c r="DO36" s="29">
        <v>2237.96</v>
      </c>
      <c r="DP36" s="29">
        <v>77987.05</v>
      </c>
      <c r="DQ36" s="29">
        <v>-177.98</v>
      </c>
      <c r="DR36" s="29">
        <v>40075.93</v>
      </c>
      <c r="DS36" s="30">
        <v>107.3</v>
      </c>
      <c r="DT36" s="29">
        <v>118637.89</v>
      </c>
      <c r="DU36" s="30">
        <v>0.84</v>
      </c>
      <c r="DV36" s="29">
        <v>32988.370000000003</v>
      </c>
      <c r="DW36" s="30">
        <v>97.71</v>
      </c>
      <c r="DX36" s="29">
        <v>99878.86</v>
      </c>
      <c r="DY36" s="29">
        <v>9.2899999999999991</v>
      </c>
      <c r="DZ36" s="29">
        <v>8497.7800000000007</v>
      </c>
      <c r="EA36" s="30">
        <v>-0.9</v>
      </c>
      <c r="EB36" s="29">
        <v>12009.45</v>
      </c>
      <c r="EC36" s="30">
        <v>-23.17</v>
      </c>
      <c r="ED36" s="29">
        <v>10157.950000000001</v>
      </c>
      <c r="EE36" s="30">
        <v>10.65</v>
      </c>
      <c r="EF36" s="29">
        <v>237791.25</v>
      </c>
      <c r="EG36" s="30">
        <v>-328</v>
      </c>
      <c r="EH36" s="29">
        <v>160915.57</v>
      </c>
      <c r="EI36" s="30">
        <v>-189.2</v>
      </c>
      <c r="EJ36" s="29">
        <v>94145.06</v>
      </c>
      <c r="EK36" s="30">
        <v>347.04</v>
      </c>
      <c r="EL36" s="29">
        <v>31391.47</v>
      </c>
      <c r="EM36" s="30">
        <v>-61.63</v>
      </c>
      <c r="EN36" s="29">
        <v>40075.93</v>
      </c>
      <c r="EO36" s="30">
        <v>107.3</v>
      </c>
      <c r="EP36" s="29">
        <v>175112.83</v>
      </c>
      <c r="EQ36" s="29">
        <v>414.38</v>
      </c>
      <c r="ER36" s="29">
        <v>13618.61</v>
      </c>
      <c r="ES36" s="29">
        <v>10.39</v>
      </c>
      <c r="ET36" s="29">
        <v>110903</v>
      </c>
      <c r="EU36" s="30">
        <v>167.47</v>
      </c>
      <c r="EV36" s="29">
        <v>42421.07</v>
      </c>
      <c r="EW36" s="30">
        <v>29.66</v>
      </c>
      <c r="EX36" s="29">
        <v>52461.48</v>
      </c>
      <c r="EY36" s="30">
        <v>-10.16</v>
      </c>
    </row>
    <row r="37" spans="1:155">
      <c r="A37" s="27">
        <v>46118</v>
      </c>
      <c r="B37" s="29">
        <v>4352651.26</v>
      </c>
      <c r="C37" s="29">
        <v>5191.34</v>
      </c>
      <c r="D37" s="29">
        <v>579662.86</v>
      </c>
      <c r="E37" s="29">
        <v>-689.78</v>
      </c>
      <c r="F37" s="29">
        <v>1891166.64</v>
      </c>
      <c r="G37" s="29">
        <v>1854.62</v>
      </c>
      <c r="H37" s="29">
        <v>293902.92</v>
      </c>
      <c r="I37" s="29">
        <v>825.38</v>
      </c>
      <c r="J37" s="29">
        <v>38456.959999999999</v>
      </c>
      <c r="K37" s="30">
        <v>96.5</v>
      </c>
      <c r="L37" s="29">
        <v>272544.98</v>
      </c>
      <c r="M37" s="29">
        <v>777.68</v>
      </c>
      <c r="N37" s="29">
        <v>221205.45</v>
      </c>
      <c r="O37" s="30">
        <v>-92.03</v>
      </c>
      <c r="P37" s="29">
        <v>191506.29</v>
      </c>
      <c r="Q37" s="29">
        <v>1.33</v>
      </c>
      <c r="R37" s="29">
        <v>118716.01</v>
      </c>
      <c r="S37" s="30">
        <v>-16.3</v>
      </c>
      <c r="T37" s="29">
        <v>8518.7199999999993</v>
      </c>
      <c r="U37" s="30">
        <v>22.94</v>
      </c>
      <c r="V37" s="29">
        <v>98855.11</v>
      </c>
      <c r="W37" s="29">
        <v>10.14</v>
      </c>
      <c r="X37" s="29">
        <v>1871908.24</v>
      </c>
      <c r="Y37" s="29">
        <v>2300.6</v>
      </c>
      <c r="Z37" s="29">
        <v>42597.13</v>
      </c>
      <c r="AA37" s="30">
        <v>19.13</v>
      </c>
      <c r="AB37" s="29">
        <v>197043.05</v>
      </c>
      <c r="AC37" s="30">
        <v>280.38</v>
      </c>
      <c r="AD37" s="29">
        <v>18448.939999999999</v>
      </c>
      <c r="AE37" s="30">
        <v>-58.66</v>
      </c>
      <c r="AF37" s="29">
        <v>24155.77</v>
      </c>
      <c r="AG37" s="30">
        <v>9.4600000000000009</v>
      </c>
      <c r="AH37" s="29">
        <v>181804.38</v>
      </c>
      <c r="AI37" s="29">
        <v>371.71</v>
      </c>
      <c r="AJ37" s="29">
        <v>102463.77</v>
      </c>
      <c r="AK37" s="30">
        <v>-115.32</v>
      </c>
      <c r="AL37" s="29">
        <v>81691.12</v>
      </c>
      <c r="AM37" s="29">
        <v>-54.39</v>
      </c>
      <c r="AN37" s="29">
        <v>157492.35</v>
      </c>
      <c r="AO37" s="29">
        <v>-36.72</v>
      </c>
      <c r="AP37" s="29">
        <v>113122.44</v>
      </c>
      <c r="AQ37" s="30">
        <v>142.09</v>
      </c>
      <c r="AR37" s="29">
        <v>22405.77</v>
      </c>
      <c r="AS37" s="30">
        <v>-112.01</v>
      </c>
      <c r="AT37" s="29">
        <v>72856.97</v>
      </c>
      <c r="AU37" s="30">
        <v>-52.16</v>
      </c>
      <c r="AV37" s="29">
        <v>47225.48</v>
      </c>
      <c r="AW37" s="30">
        <v>188.44</v>
      </c>
      <c r="AX37" s="29">
        <v>60093.47</v>
      </c>
      <c r="AY37" s="30">
        <v>188.38</v>
      </c>
      <c r="AZ37" s="28">
        <v>2006609.01</v>
      </c>
      <c r="BA37" s="29">
        <v>2837.71</v>
      </c>
      <c r="BB37" s="29">
        <v>95552.08</v>
      </c>
      <c r="BC37" s="30">
        <v>15.49</v>
      </c>
      <c r="BD37" s="29">
        <v>35295.32</v>
      </c>
      <c r="BE37" s="30">
        <v>-53.36</v>
      </c>
      <c r="BF37" s="29"/>
      <c r="BG37" s="29"/>
      <c r="BH37" s="29">
        <v>90203.45</v>
      </c>
      <c r="BI37" s="30">
        <v>241.17</v>
      </c>
      <c r="BJ37" s="29">
        <v>115342.04</v>
      </c>
      <c r="BK37" s="30">
        <v>60.73</v>
      </c>
      <c r="BL37" s="29">
        <v>46497.89</v>
      </c>
      <c r="BM37" s="30">
        <v>-12.19</v>
      </c>
      <c r="BN37" s="29">
        <v>44744.42</v>
      </c>
      <c r="BO37" s="30">
        <v>65.86</v>
      </c>
      <c r="BP37" s="29">
        <v>69707.789999999994</v>
      </c>
      <c r="BQ37" s="30">
        <v>118.59</v>
      </c>
      <c r="BR37" s="29">
        <v>235198.28</v>
      </c>
      <c r="BS37" s="30">
        <v>355.87</v>
      </c>
      <c r="BT37" s="29">
        <v>1905606.64</v>
      </c>
      <c r="BU37" s="29">
        <v>2340.5300000000002</v>
      </c>
      <c r="BV37" s="29">
        <v>361292.83</v>
      </c>
      <c r="BW37" s="30">
        <v>393.81</v>
      </c>
      <c r="BX37" s="29">
        <v>71682.03</v>
      </c>
      <c r="BY37" s="30">
        <v>-76.010000000000005</v>
      </c>
      <c r="BZ37" s="29">
        <v>239183.48</v>
      </c>
      <c r="CA37" s="30">
        <v>-91.1</v>
      </c>
      <c r="CB37" s="29">
        <v>11739.19</v>
      </c>
      <c r="CC37" s="30">
        <v>-58.26</v>
      </c>
      <c r="CD37" s="29">
        <v>28825.39</v>
      </c>
      <c r="CE37" s="30">
        <v>-79.83</v>
      </c>
      <c r="CF37" s="29">
        <v>23549.65</v>
      </c>
      <c r="CG37" s="30">
        <v>11.09</v>
      </c>
      <c r="CH37" s="29">
        <v>65699.34</v>
      </c>
      <c r="CI37" s="30">
        <v>216.32</v>
      </c>
      <c r="CJ37" s="29">
        <v>359422.36</v>
      </c>
      <c r="CK37" s="29">
        <v>-693.95</v>
      </c>
      <c r="CL37" s="29">
        <v>224539.19</v>
      </c>
      <c r="CM37" s="30">
        <v>272.83</v>
      </c>
      <c r="CN37" s="29">
        <v>112729.89</v>
      </c>
      <c r="CO37" s="30">
        <v>102.28</v>
      </c>
      <c r="CP37" s="29">
        <v>96098.15</v>
      </c>
      <c r="CQ37" s="30">
        <v>15.49</v>
      </c>
      <c r="CR37" s="29">
        <v>151345.72</v>
      </c>
      <c r="CS37" s="30">
        <v>31.67</v>
      </c>
      <c r="CT37" s="29">
        <v>111641.22</v>
      </c>
      <c r="CU37" s="30">
        <v>54.59</v>
      </c>
      <c r="CV37" s="29">
        <v>1905606.64</v>
      </c>
      <c r="CW37" s="29">
        <v>2340.5300000000002</v>
      </c>
      <c r="CX37" s="29">
        <v>208146.2</v>
      </c>
      <c r="CY37" s="29">
        <v>697.76</v>
      </c>
      <c r="CZ37" s="29">
        <v>16019.88</v>
      </c>
      <c r="DA37" s="30">
        <v>-5.2</v>
      </c>
      <c r="DB37" s="29">
        <v>35295.32</v>
      </c>
      <c r="DC37" s="30">
        <v>-53.36</v>
      </c>
      <c r="DD37" s="29">
        <v>8518.7199999999993</v>
      </c>
      <c r="DE37" s="30">
        <v>22.94</v>
      </c>
      <c r="DF37" s="29">
        <v>53818.83</v>
      </c>
      <c r="DG37" s="30">
        <v>-83.61</v>
      </c>
      <c r="DH37" s="29">
        <v>21011.81</v>
      </c>
      <c r="DI37" s="30">
        <v>-83.88</v>
      </c>
      <c r="DJ37" s="29">
        <v>551753.81999999995</v>
      </c>
      <c r="DK37" s="29">
        <v>1036.6600000000001</v>
      </c>
      <c r="DL37" s="29">
        <v>88727.39</v>
      </c>
      <c r="DM37" s="30">
        <v>67.8</v>
      </c>
      <c r="DN37" s="29">
        <v>1905606.64</v>
      </c>
      <c r="DO37" s="29">
        <v>2340.5300000000002</v>
      </c>
      <c r="DP37" s="29">
        <v>76330.649999999994</v>
      </c>
      <c r="DQ37" s="29">
        <v>-240.7</v>
      </c>
      <c r="DR37" s="29">
        <v>40138.839999999997</v>
      </c>
      <c r="DS37" s="30">
        <v>77.94</v>
      </c>
      <c r="DT37" s="29">
        <v>118716.01</v>
      </c>
      <c r="DU37" s="30">
        <v>-16.3</v>
      </c>
      <c r="DV37" s="29">
        <v>32336.84</v>
      </c>
      <c r="DW37" s="30">
        <v>48</v>
      </c>
      <c r="DX37" s="29">
        <v>98855.11</v>
      </c>
      <c r="DY37" s="29">
        <v>10.14</v>
      </c>
      <c r="DZ37" s="29">
        <v>8431.19</v>
      </c>
      <c r="EA37" s="30">
        <v>-1.74</v>
      </c>
      <c r="EB37" s="29">
        <v>11907.67</v>
      </c>
      <c r="EC37" s="30">
        <v>-26.79</v>
      </c>
      <c r="ED37" s="29">
        <v>9863.26</v>
      </c>
      <c r="EE37" s="30">
        <v>7.21</v>
      </c>
      <c r="EF37" s="29">
        <v>235898.11</v>
      </c>
      <c r="EG37" s="30">
        <v>-384.3</v>
      </c>
      <c r="EH37" s="29">
        <v>162938.1</v>
      </c>
      <c r="EI37" s="30">
        <v>-105.67</v>
      </c>
      <c r="EJ37" s="29">
        <v>93999.91</v>
      </c>
      <c r="EK37" s="30">
        <v>284.47000000000003</v>
      </c>
      <c r="EL37" s="29">
        <v>31286.82</v>
      </c>
      <c r="EM37" s="30">
        <v>-77.52</v>
      </c>
      <c r="EN37" s="29">
        <v>40138.839999999997</v>
      </c>
      <c r="EO37" s="30">
        <v>77.94</v>
      </c>
      <c r="EP37" s="29">
        <v>172154.01</v>
      </c>
      <c r="EQ37" s="29">
        <v>386.2</v>
      </c>
      <c r="ER37" s="29">
        <v>13087.32</v>
      </c>
      <c r="ES37" s="29">
        <v>-8.59</v>
      </c>
      <c r="ET37" s="29">
        <v>113122.44</v>
      </c>
      <c r="EU37" s="30">
        <v>142.09</v>
      </c>
      <c r="EV37" s="29">
        <v>42597.13</v>
      </c>
      <c r="EW37" s="30">
        <v>19.13</v>
      </c>
      <c r="EX37" s="29">
        <v>53501.02</v>
      </c>
      <c r="EY37" s="30">
        <v>-3.64</v>
      </c>
    </row>
    <row r="38" spans="1:155">
      <c r="A38" s="27">
        <v>46119</v>
      </c>
      <c r="B38" s="29">
        <v>4388134.4400000004</v>
      </c>
      <c r="C38" s="29">
        <v>3766.19</v>
      </c>
      <c r="D38" s="29">
        <v>573926.65</v>
      </c>
      <c r="E38" s="29">
        <v>-741.12</v>
      </c>
      <c r="F38" s="29">
        <v>1909105.01</v>
      </c>
      <c r="G38" s="29">
        <v>1569.35</v>
      </c>
      <c r="H38" s="29">
        <v>294440.92</v>
      </c>
      <c r="I38" s="29">
        <v>804.87</v>
      </c>
      <c r="J38" s="29">
        <v>37566.519999999997</v>
      </c>
      <c r="K38" s="30">
        <v>-28.84</v>
      </c>
      <c r="L38" s="29">
        <v>272646.38</v>
      </c>
      <c r="M38" s="29">
        <v>755.66</v>
      </c>
      <c r="N38" s="29">
        <v>221389.4</v>
      </c>
      <c r="O38" s="30">
        <v>-230.3</v>
      </c>
      <c r="P38" s="29">
        <v>192207.15</v>
      </c>
      <c r="Q38" s="29">
        <v>-84.29</v>
      </c>
      <c r="R38" s="29">
        <v>118518.97</v>
      </c>
      <c r="S38" s="30">
        <v>-127.76</v>
      </c>
      <c r="T38" s="29">
        <v>8428.0499999999993</v>
      </c>
      <c r="U38" s="30">
        <v>14.41</v>
      </c>
      <c r="V38" s="29">
        <v>99456.3</v>
      </c>
      <c r="W38" s="29">
        <v>79.58</v>
      </c>
      <c r="X38" s="29">
        <v>1914030.24</v>
      </c>
      <c r="Y38" s="29">
        <v>2079.58</v>
      </c>
      <c r="Z38" s="29">
        <v>42438.16</v>
      </c>
      <c r="AA38" s="30">
        <v>-1.39</v>
      </c>
      <c r="AB38" s="29">
        <v>194674.19</v>
      </c>
      <c r="AC38" s="30">
        <v>169.11</v>
      </c>
      <c r="AD38" s="29">
        <v>18389.62</v>
      </c>
      <c r="AE38" s="30">
        <v>-53.92</v>
      </c>
      <c r="AF38" s="29">
        <v>24129.759999999998</v>
      </c>
      <c r="AG38" s="30">
        <v>5.43</v>
      </c>
      <c r="AH38" s="29">
        <v>180614.49</v>
      </c>
      <c r="AI38" s="29">
        <v>280.38</v>
      </c>
      <c r="AJ38" s="29">
        <v>101645.54</v>
      </c>
      <c r="AK38" s="30">
        <v>-227.83</v>
      </c>
      <c r="AL38" s="29">
        <v>81171.86</v>
      </c>
      <c r="AM38" s="29">
        <v>-86.25</v>
      </c>
      <c r="AN38" s="29">
        <v>157991.99</v>
      </c>
      <c r="AO38" s="29">
        <v>-139.09</v>
      </c>
      <c r="AP38" s="29">
        <v>111514.05</v>
      </c>
      <c r="AQ38" s="30">
        <v>30.2</v>
      </c>
      <c r="AR38" s="29">
        <v>22423.91</v>
      </c>
      <c r="AS38" s="30">
        <v>-104.13</v>
      </c>
      <c r="AT38" s="29">
        <v>72865.61</v>
      </c>
      <c r="AU38" s="30">
        <v>-115.98</v>
      </c>
      <c r="AV38" s="29">
        <v>46778.59</v>
      </c>
      <c r="AW38" s="30">
        <v>112.66</v>
      </c>
      <c r="AX38" s="29">
        <v>60579.6</v>
      </c>
      <c r="AY38" s="30">
        <v>178.23</v>
      </c>
      <c r="AZ38" s="28">
        <v>2048208.66</v>
      </c>
      <c r="BA38" s="29">
        <v>2443.9299999999998</v>
      </c>
      <c r="BB38" s="29">
        <v>94357.95</v>
      </c>
      <c r="BC38" s="30">
        <v>-14.81</v>
      </c>
      <c r="BD38" s="29">
        <v>34910.26</v>
      </c>
      <c r="BE38" s="30">
        <v>-82.34</v>
      </c>
      <c r="BF38" s="29"/>
      <c r="BG38" s="29"/>
      <c r="BH38" s="29">
        <v>88029.43</v>
      </c>
      <c r="BI38" s="30">
        <v>163.47999999999999</v>
      </c>
      <c r="BJ38" s="29">
        <v>115439.09</v>
      </c>
      <c r="BK38" s="30">
        <v>46.13</v>
      </c>
      <c r="BL38" s="29">
        <v>46063.99</v>
      </c>
      <c r="BM38" s="30">
        <v>-19.559999999999999</v>
      </c>
      <c r="BN38" s="29">
        <v>44409.08</v>
      </c>
      <c r="BO38" s="30">
        <v>50.45</v>
      </c>
      <c r="BP38" s="29">
        <v>70286.929999999993</v>
      </c>
      <c r="BQ38" s="30">
        <v>115.75</v>
      </c>
      <c r="BR38" s="29">
        <v>232547.04</v>
      </c>
      <c r="BS38" s="30">
        <v>140.58000000000001</v>
      </c>
      <c r="BT38" s="29">
        <v>1947657.66</v>
      </c>
      <c r="BU38" s="29">
        <v>2161.5</v>
      </c>
      <c r="BV38" s="29">
        <v>367670.81</v>
      </c>
      <c r="BW38" s="30">
        <v>483.74</v>
      </c>
      <c r="BX38" s="29">
        <v>71419.539999999994</v>
      </c>
      <c r="BY38" s="30">
        <v>-86.24</v>
      </c>
      <c r="BZ38" s="29">
        <v>239163.85</v>
      </c>
      <c r="CA38" s="30">
        <v>-225.34</v>
      </c>
      <c r="CB38" s="29">
        <v>11719.22</v>
      </c>
      <c r="CC38" s="30">
        <v>-57.7</v>
      </c>
      <c r="CD38" s="29">
        <v>27977.38</v>
      </c>
      <c r="CE38" s="30">
        <v>-107.71</v>
      </c>
      <c r="CF38" s="29">
        <v>23595.91</v>
      </c>
      <c r="CG38" s="30">
        <v>-28.24</v>
      </c>
      <c r="CH38" s="29">
        <v>64950.63</v>
      </c>
      <c r="CI38" s="30">
        <v>112.13</v>
      </c>
      <c r="CJ38" s="29">
        <v>356899.82</v>
      </c>
      <c r="CK38" s="29">
        <v>-720.18</v>
      </c>
      <c r="CL38" s="29">
        <v>221954.81</v>
      </c>
      <c r="CM38" s="30">
        <v>161.47999999999999</v>
      </c>
      <c r="CN38" s="28">
        <v>111228.84</v>
      </c>
      <c r="CO38" s="30">
        <v>57.29</v>
      </c>
      <c r="CP38" s="29">
        <v>94898.64</v>
      </c>
      <c r="CQ38" s="30">
        <v>-7.75</v>
      </c>
      <c r="CR38" s="29">
        <v>150523.79999999999</v>
      </c>
      <c r="CS38" s="30">
        <v>-145.07</v>
      </c>
      <c r="CT38" s="29">
        <v>110585.44</v>
      </c>
      <c r="CU38" s="30">
        <v>64.849999999999994</v>
      </c>
      <c r="CV38" s="29">
        <v>1947657.66</v>
      </c>
      <c r="CW38" s="29">
        <v>2161.5</v>
      </c>
      <c r="CX38" s="29">
        <v>207927.44</v>
      </c>
      <c r="CY38" s="29">
        <v>627.09</v>
      </c>
      <c r="CZ38" s="29">
        <v>16130.85</v>
      </c>
      <c r="DA38" s="30">
        <v>-10.52</v>
      </c>
      <c r="DB38" s="29">
        <v>34910.26</v>
      </c>
      <c r="DC38" s="30">
        <v>-82.34</v>
      </c>
      <c r="DD38" s="29">
        <v>8428.0499999999993</v>
      </c>
      <c r="DE38" s="30">
        <v>14.41</v>
      </c>
      <c r="DF38" s="28">
        <v>53624.98</v>
      </c>
      <c r="DG38" s="30">
        <v>-85.31</v>
      </c>
      <c r="DH38" s="29">
        <v>20215.09</v>
      </c>
      <c r="DI38" s="30">
        <v>-111.47</v>
      </c>
      <c r="DJ38" s="29">
        <v>549157.43000000005</v>
      </c>
      <c r="DK38" s="29">
        <v>799.3</v>
      </c>
      <c r="DL38" s="29">
        <v>87320.38</v>
      </c>
      <c r="DM38" s="30">
        <v>32.380000000000003</v>
      </c>
      <c r="DN38" s="29">
        <v>1947657.66</v>
      </c>
      <c r="DO38" s="29">
        <v>2161.5</v>
      </c>
      <c r="DP38" s="29">
        <v>76062.48</v>
      </c>
      <c r="DQ38" s="29">
        <v>-299.52</v>
      </c>
      <c r="DR38" s="29">
        <v>39194.26</v>
      </c>
      <c r="DS38" s="30">
        <v>-27</v>
      </c>
      <c r="DT38" s="29">
        <v>118518.97</v>
      </c>
      <c r="DU38" s="30">
        <v>-127.76</v>
      </c>
      <c r="DV38" s="29">
        <v>31719.82</v>
      </c>
      <c r="DW38" s="30">
        <v>-17.309999999999999</v>
      </c>
      <c r="DX38" s="29">
        <v>99456.3</v>
      </c>
      <c r="DY38" s="29">
        <v>79.58</v>
      </c>
      <c r="DZ38" s="29">
        <v>8281.2999999999993</v>
      </c>
      <c r="EA38" s="30">
        <v>-4.45</v>
      </c>
      <c r="EB38" s="29">
        <v>11743.2</v>
      </c>
      <c r="EC38" s="30">
        <v>-34.4</v>
      </c>
      <c r="ED38" s="29">
        <v>9700.14</v>
      </c>
      <c r="EE38" s="30">
        <v>11.01</v>
      </c>
      <c r="EF38" s="29">
        <v>234108.96</v>
      </c>
      <c r="EG38" s="30">
        <v>-326.13</v>
      </c>
      <c r="EH38" s="29">
        <v>164564.45000000001</v>
      </c>
      <c r="EI38" s="30">
        <v>-28.49</v>
      </c>
      <c r="EJ38" s="29">
        <v>92418.18</v>
      </c>
      <c r="EK38" s="30">
        <v>52.36</v>
      </c>
      <c r="EL38" s="29">
        <v>30431.31</v>
      </c>
      <c r="EM38" s="30">
        <v>-106.09</v>
      </c>
      <c r="EN38" s="29">
        <v>39194.26</v>
      </c>
      <c r="EO38" s="30">
        <v>-27</v>
      </c>
      <c r="EP38" s="29">
        <v>177621.55</v>
      </c>
      <c r="EQ38" s="29">
        <v>410.28</v>
      </c>
      <c r="ER38" s="29">
        <v>12694.48</v>
      </c>
      <c r="ES38" s="29">
        <v>-4.66</v>
      </c>
      <c r="ET38" s="29">
        <v>111514.05</v>
      </c>
      <c r="EU38" s="30">
        <v>30.2</v>
      </c>
      <c r="EV38" s="29">
        <v>42438.16</v>
      </c>
      <c r="EW38" s="30">
        <v>-1.39</v>
      </c>
      <c r="EX38" s="29">
        <v>52460.480000000003</v>
      </c>
      <c r="EY38" s="30">
        <v>-6.36</v>
      </c>
    </row>
    <row r="39" spans="1:155">
      <c r="A39" s="27">
        <v>46120</v>
      </c>
      <c r="B39" s="29">
        <v>4689521.4000000004</v>
      </c>
      <c r="C39" s="29">
        <v>2451.09</v>
      </c>
      <c r="D39" s="29">
        <v>603100.29</v>
      </c>
      <c r="E39" s="29">
        <v>-829.06</v>
      </c>
      <c r="F39" s="29">
        <v>2041061.47</v>
      </c>
      <c r="G39" s="29">
        <v>1070</v>
      </c>
      <c r="H39" s="29">
        <v>300972.31</v>
      </c>
      <c r="I39" s="29">
        <v>689.02</v>
      </c>
      <c r="J39" s="29">
        <v>39090.22</v>
      </c>
      <c r="K39" s="30">
        <v>-58.23</v>
      </c>
      <c r="L39" s="29">
        <v>278605.06</v>
      </c>
      <c r="M39" s="29">
        <v>651.57000000000005</v>
      </c>
      <c r="N39" s="29">
        <v>235763.4</v>
      </c>
      <c r="O39" s="30">
        <v>-245.54</v>
      </c>
      <c r="P39" s="29">
        <v>198309.09</v>
      </c>
      <c r="Q39" s="29">
        <v>-36.65</v>
      </c>
      <c r="R39" s="29">
        <v>123826.12</v>
      </c>
      <c r="S39" s="30">
        <v>-170.79</v>
      </c>
      <c r="T39" s="29">
        <v>8414.92</v>
      </c>
      <c r="U39" s="30">
        <v>6.76</v>
      </c>
      <c r="V39" s="29">
        <v>107914.32</v>
      </c>
      <c r="W39" s="29">
        <v>-7.23</v>
      </c>
      <c r="X39" s="29">
        <v>2089291.42</v>
      </c>
      <c r="Y39" s="29">
        <v>1438.15</v>
      </c>
      <c r="Z39" s="29">
        <v>44107.360000000001</v>
      </c>
      <c r="AA39" s="30">
        <v>-41.32</v>
      </c>
      <c r="AB39" s="29">
        <v>205031.34</v>
      </c>
      <c r="AC39" s="30">
        <v>101.39</v>
      </c>
      <c r="AD39" s="29">
        <v>19692.009999999998</v>
      </c>
      <c r="AE39" s="30">
        <v>-41.58</v>
      </c>
      <c r="AF39" s="29">
        <v>24454.07</v>
      </c>
      <c r="AG39" s="30">
        <v>4.75</v>
      </c>
      <c r="AH39" s="29">
        <v>188542.27</v>
      </c>
      <c r="AI39" s="29">
        <v>259.48</v>
      </c>
      <c r="AJ39" s="29">
        <v>104244.63</v>
      </c>
      <c r="AK39" s="30">
        <v>-246.42</v>
      </c>
      <c r="AL39" s="29">
        <v>85677.54</v>
      </c>
      <c r="AM39" s="29">
        <v>-133.43</v>
      </c>
      <c r="AN39" s="29">
        <v>168536.51</v>
      </c>
      <c r="AO39" s="29">
        <v>-110.38</v>
      </c>
      <c r="AP39" s="29">
        <v>120388.71</v>
      </c>
      <c r="AQ39" s="30">
        <v>35.58</v>
      </c>
      <c r="AR39" s="29">
        <v>23553.27</v>
      </c>
      <c r="AS39" s="30">
        <v>-101.84</v>
      </c>
      <c r="AT39" s="29">
        <v>76361.42</v>
      </c>
      <c r="AU39" s="30">
        <v>-111.98</v>
      </c>
      <c r="AV39" s="29">
        <v>47240.51</v>
      </c>
      <c r="AW39" s="30">
        <v>30.32</v>
      </c>
      <c r="AX39" s="29">
        <v>70238.66</v>
      </c>
      <c r="AY39" s="30">
        <v>199.51</v>
      </c>
      <c r="AZ39" s="28">
        <v>2232670.62</v>
      </c>
      <c r="BA39" s="29">
        <v>1718.59</v>
      </c>
      <c r="BB39" s="28">
        <v>99809.87</v>
      </c>
      <c r="BC39" s="30">
        <v>-47.51</v>
      </c>
      <c r="BD39" s="29">
        <v>38172.43</v>
      </c>
      <c r="BE39" s="30">
        <v>-72.22</v>
      </c>
      <c r="BF39" s="29"/>
      <c r="BG39" s="29"/>
      <c r="BH39" s="29">
        <v>90888.2</v>
      </c>
      <c r="BI39" s="30">
        <v>114.36</v>
      </c>
      <c r="BJ39" s="29">
        <v>120674.15</v>
      </c>
      <c r="BK39" s="30">
        <v>49.29</v>
      </c>
      <c r="BL39" s="29">
        <v>48628.42</v>
      </c>
      <c r="BM39" s="30">
        <v>-26.58</v>
      </c>
      <c r="BN39" s="29">
        <v>46619.519999999997</v>
      </c>
      <c r="BO39" s="30">
        <v>48.95</v>
      </c>
      <c r="BP39" s="29">
        <v>80513.02</v>
      </c>
      <c r="BQ39" s="30">
        <v>146.01</v>
      </c>
      <c r="BR39" s="29">
        <v>250430.56</v>
      </c>
      <c r="BS39" s="30">
        <v>121.12</v>
      </c>
      <c r="BT39" s="29">
        <v>2125439.75</v>
      </c>
      <c r="BU39" s="29">
        <v>1466.45</v>
      </c>
      <c r="BV39" s="29">
        <v>385986.29</v>
      </c>
      <c r="BW39" s="30">
        <v>333.72</v>
      </c>
      <c r="BX39" s="29">
        <v>74163.759999999995</v>
      </c>
      <c r="BY39" s="30">
        <v>-74.67</v>
      </c>
      <c r="BZ39" s="29">
        <v>254214.05</v>
      </c>
      <c r="CA39" s="30">
        <v>-243.81</v>
      </c>
      <c r="CB39" s="29">
        <v>12030.48</v>
      </c>
      <c r="CC39" s="30">
        <v>-69.23</v>
      </c>
      <c r="CD39" s="29">
        <v>28656.97</v>
      </c>
      <c r="CE39" s="30">
        <v>-83.88</v>
      </c>
      <c r="CF39" s="29">
        <v>24194.34</v>
      </c>
      <c r="CG39" s="30">
        <v>-29.2</v>
      </c>
      <c r="CH39" s="29">
        <v>65850.929999999993</v>
      </c>
      <c r="CI39" s="30">
        <v>22.13</v>
      </c>
      <c r="CJ39" s="29">
        <v>366487.24</v>
      </c>
      <c r="CK39" s="29">
        <v>-742</v>
      </c>
      <c r="CL39" s="29">
        <v>232954.95</v>
      </c>
      <c r="CM39" s="30">
        <v>95.19</v>
      </c>
      <c r="CN39" s="29">
        <v>121845.36</v>
      </c>
      <c r="CO39" s="30">
        <v>8.02</v>
      </c>
      <c r="CP39" s="29">
        <v>100379.67</v>
      </c>
      <c r="CQ39" s="30">
        <v>-40.21</v>
      </c>
      <c r="CR39" s="29">
        <v>156431.9</v>
      </c>
      <c r="CS39" s="30">
        <v>-198.36</v>
      </c>
      <c r="CT39" s="29">
        <v>120175.23</v>
      </c>
      <c r="CU39" s="30">
        <v>22.26</v>
      </c>
      <c r="CV39" s="29">
        <v>2125439.75</v>
      </c>
      <c r="CW39" s="29">
        <v>1466.45</v>
      </c>
      <c r="CX39" s="29">
        <v>212122.83</v>
      </c>
      <c r="CY39" s="29">
        <v>488.92</v>
      </c>
      <c r="CZ39" s="29">
        <v>17128.18</v>
      </c>
      <c r="DA39" s="30">
        <v>-10.42</v>
      </c>
      <c r="DB39" s="29">
        <v>38172.43</v>
      </c>
      <c r="DC39" s="30">
        <v>-72.22</v>
      </c>
      <c r="DD39" s="29">
        <v>8414.92</v>
      </c>
      <c r="DE39" s="30">
        <v>6.76</v>
      </c>
      <c r="DF39" s="29">
        <v>55736.3</v>
      </c>
      <c r="DG39" s="30">
        <v>-69.16</v>
      </c>
      <c r="DH39" s="29">
        <v>20804.53</v>
      </c>
      <c r="DI39" s="30">
        <v>-87.05</v>
      </c>
      <c r="DJ39" s="29">
        <v>572955.84</v>
      </c>
      <c r="DK39" s="29">
        <v>709.16</v>
      </c>
      <c r="DL39" s="29">
        <v>96468.76</v>
      </c>
      <c r="DM39" s="30">
        <v>-18.04</v>
      </c>
      <c r="DN39" s="29">
        <v>2125439.75</v>
      </c>
      <c r="DO39" s="29">
        <v>1466.45</v>
      </c>
      <c r="DP39" s="29">
        <v>79130.33</v>
      </c>
      <c r="DQ39" s="29">
        <v>-253.62</v>
      </c>
      <c r="DR39" s="29">
        <v>40738.35</v>
      </c>
      <c r="DS39" s="30">
        <v>-60.59</v>
      </c>
      <c r="DT39" s="29">
        <v>123826.12</v>
      </c>
      <c r="DU39" s="30">
        <v>-170.79</v>
      </c>
      <c r="DV39" s="29">
        <v>32326.06</v>
      </c>
      <c r="DW39" s="30">
        <v>-27.59</v>
      </c>
      <c r="DX39" s="29">
        <v>107914.32</v>
      </c>
      <c r="DY39" s="29">
        <v>-7.23</v>
      </c>
      <c r="DZ39" s="29">
        <v>8546.4500000000007</v>
      </c>
      <c r="EA39" s="30">
        <v>-2.7</v>
      </c>
      <c r="EB39" s="29">
        <v>12132.21</v>
      </c>
      <c r="EC39" s="30">
        <v>-29.88</v>
      </c>
      <c r="ED39" s="29">
        <v>10166.36</v>
      </c>
      <c r="EE39" s="30">
        <v>-2</v>
      </c>
      <c r="EF39" s="29">
        <v>238990.21</v>
      </c>
      <c r="EG39" s="30">
        <v>-414.36</v>
      </c>
      <c r="EH39" s="29">
        <v>185229.62</v>
      </c>
      <c r="EI39" s="30">
        <v>0.41</v>
      </c>
      <c r="EJ39" s="29">
        <v>94399.18</v>
      </c>
      <c r="EK39" s="30">
        <v>-91.93</v>
      </c>
      <c r="EL39" s="29">
        <v>31117.55</v>
      </c>
      <c r="EM39" s="30">
        <v>-82.67</v>
      </c>
      <c r="EN39" s="29">
        <v>40738.35</v>
      </c>
      <c r="EO39" s="30">
        <v>-60.59</v>
      </c>
      <c r="EP39" s="29">
        <v>175953.58</v>
      </c>
      <c r="EQ39" s="29">
        <v>304.8</v>
      </c>
      <c r="ER39" s="29">
        <v>13895.21</v>
      </c>
      <c r="ES39" s="29">
        <v>-10.3</v>
      </c>
      <c r="ET39" s="29">
        <v>120388.71</v>
      </c>
      <c r="EU39" s="30">
        <v>35.58</v>
      </c>
      <c r="EV39" s="29">
        <v>44107.360000000001</v>
      </c>
      <c r="EW39" s="30">
        <v>-41.32</v>
      </c>
      <c r="EX39" s="29">
        <v>56272.31</v>
      </c>
      <c r="EY39" s="30">
        <v>1.1100000000000001</v>
      </c>
    </row>
    <row r="40" spans="1:155">
      <c r="A40" s="27">
        <v>46121</v>
      </c>
      <c r="B40" s="29">
        <v>4614254.1399999997</v>
      </c>
      <c r="C40" s="29">
        <v>1390.31</v>
      </c>
      <c r="D40" s="29">
        <v>595696.52</v>
      </c>
      <c r="E40" s="29">
        <v>-831.55</v>
      </c>
      <c r="F40" s="29">
        <v>1990923.53</v>
      </c>
      <c r="G40" s="29">
        <v>-1124.3800000000001</v>
      </c>
      <c r="H40" s="29">
        <v>305982.98</v>
      </c>
      <c r="I40" s="29">
        <v>389.47</v>
      </c>
      <c r="J40" s="29">
        <v>40661.32</v>
      </c>
      <c r="K40" s="30">
        <v>-73.349999999999994</v>
      </c>
      <c r="L40" s="29">
        <v>283654.13</v>
      </c>
      <c r="M40" s="29">
        <v>357.97</v>
      </c>
      <c r="N40" s="29">
        <v>228115.87</v>
      </c>
      <c r="O40" s="30">
        <v>-295.32</v>
      </c>
      <c r="P40" s="29">
        <v>196625.86</v>
      </c>
      <c r="Q40" s="29">
        <v>19.82</v>
      </c>
      <c r="R40" s="29">
        <v>122522.44</v>
      </c>
      <c r="S40" s="30">
        <v>-141.63</v>
      </c>
      <c r="T40" s="29">
        <v>8381.09</v>
      </c>
      <c r="U40" s="30">
        <v>-9.5299999999999994</v>
      </c>
      <c r="V40" s="29">
        <v>105810.81</v>
      </c>
      <c r="W40" s="29">
        <v>-2.5099999999999998</v>
      </c>
      <c r="X40" s="29">
        <v>2025049.66</v>
      </c>
      <c r="Y40" s="29">
        <v>340.21</v>
      </c>
      <c r="Z40" s="29">
        <v>43591.14</v>
      </c>
      <c r="AA40" s="30">
        <v>-62.38</v>
      </c>
      <c r="AB40" s="29">
        <v>203978.85</v>
      </c>
      <c r="AC40" s="30">
        <v>114.5</v>
      </c>
      <c r="AD40" s="29">
        <v>19183.32</v>
      </c>
      <c r="AE40" s="30">
        <v>-45.42</v>
      </c>
      <c r="AF40" s="29">
        <v>24702.46</v>
      </c>
      <c r="AG40" s="30">
        <v>14.07</v>
      </c>
      <c r="AH40" s="29">
        <v>186066.58</v>
      </c>
      <c r="AI40" s="29">
        <v>198.45</v>
      </c>
      <c r="AJ40" s="29">
        <v>103991.24</v>
      </c>
      <c r="AK40" s="30">
        <v>-151.79</v>
      </c>
      <c r="AL40" s="29">
        <v>85036.5</v>
      </c>
      <c r="AM40" s="29">
        <v>-121.49</v>
      </c>
      <c r="AN40" s="29">
        <v>161346.49</v>
      </c>
      <c r="AO40" s="29">
        <v>-178.73</v>
      </c>
      <c r="AP40" s="29">
        <v>118964.78</v>
      </c>
      <c r="AQ40" s="30">
        <v>11.96</v>
      </c>
      <c r="AR40" s="29">
        <v>23416.74</v>
      </c>
      <c r="AS40" s="30">
        <v>-83.24</v>
      </c>
      <c r="AT40" s="29">
        <v>76378.98</v>
      </c>
      <c r="AU40" s="30">
        <v>-93.1</v>
      </c>
      <c r="AV40" s="29">
        <v>47322.23</v>
      </c>
      <c r="AW40" s="30">
        <v>20.18</v>
      </c>
      <c r="AX40" s="29">
        <v>69736.710000000006</v>
      </c>
      <c r="AY40" s="30">
        <v>312.43</v>
      </c>
      <c r="AZ40" s="28">
        <v>2167791.11</v>
      </c>
      <c r="BA40" s="29">
        <v>553.87</v>
      </c>
      <c r="BB40" s="29">
        <v>97534.42</v>
      </c>
      <c r="BC40" s="30">
        <v>-30.18</v>
      </c>
      <c r="BD40" s="29">
        <v>37686.42</v>
      </c>
      <c r="BE40" s="30">
        <v>-56.57</v>
      </c>
      <c r="BF40" s="29"/>
      <c r="BG40" s="29"/>
      <c r="BH40" s="29">
        <v>92171.12</v>
      </c>
      <c r="BI40" s="30">
        <v>121.93</v>
      </c>
      <c r="BJ40" s="29">
        <v>121382.82</v>
      </c>
      <c r="BK40" s="30">
        <v>46.8</v>
      </c>
      <c r="BL40" s="29">
        <v>47456.77</v>
      </c>
      <c r="BM40" s="30">
        <v>-24.51</v>
      </c>
      <c r="BN40" s="29">
        <v>47407.199999999997</v>
      </c>
      <c r="BO40" s="30">
        <v>72.849999999999994</v>
      </c>
      <c r="BP40" s="29">
        <v>79886.350000000006</v>
      </c>
      <c r="BQ40" s="30">
        <v>273.69</v>
      </c>
      <c r="BR40" s="29">
        <v>247671.73</v>
      </c>
      <c r="BS40" s="30">
        <v>78.69</v>
      </c>
      <c r="BT40" s="29">
        <v>2060248.53</v>
      </c>
      <c r="BU40" s="29">
        <v>325.06</v>
      </c>
      <c r="BV40" s="29">
        <v>384164.27</v>
      </c>
      <c r="BW40" s="30">
        <v>202.69</v>
      </c>
      <c r="BX40" s="29">
        <v>73291.78</v>
      </c>
      <c r="BY40" s="30">
        <v>-83.97</v>
      </c>
      <c r="BZ40" s="29">
        <v>246382.98</v>
      </c>
      <c r="CA40" s="30">
        <v>-300.22000000000003</v>
      </c>
      <c r="CB40" s="29">
        <v>12084.68</v>
      </c>
      <c r="CC40" s="30">
        <v>-56.47</v>
      </c>
      <c r="CD40" s="29">
        <v>28276.14</v>
      </c>
      <c r="CE40" s="30">
        <v>-70.67</v>
      </c>
      <c r="CF40" s="29">
        <v>24946.6</v>
      </c>
      <c r="CG40" s="30">
        <v>7.94</v>
      </c>
      <c r="CH40" s="29">
        <v>66468.56</v>
      </c>
      <c r="CI40" s="30">
        <v>18.510000000000002</v>
      </c>
      <c r="CJ40" s="29">
        <v>364491.24</v>
      </c>
      <c r="CK40" s="29">
        <v>-490.23</v>
      </c>
      <c r="CL40" s="29">
        <v>231776.47</v>
      </c>
      <c r="CM40" s="30">
        <v>118.01</v>
      </c>
      <c r="CN40" s="29">
        <v>120339.94</v>
      </c>
      <c r="CO40" s="30">
        <v>98.62</v>
      </c>
      <c r="CP40" s="29">
        <v>98093.39</v>
      </c>
      <c r="CQ40" s="30">
        <v>-23.02</v>
      </c>
      <c r="CR40" s="29">
        <v>155494.19</v>
      </c>
      <c r="CS40" s="30">
        <v>-140.38999999999999</v>
      </c>
      <c r="CT40" s="29">
        <v>119132.13</v>
      </c>
      <c r="CU40" s="30">
        <v>119.45</v>
      </c>
      <c r="CV40" s="29">
        <v>2060248.53</v>
      </c>
      <c r="CW40" s="29">
        <v>325.06</v>
      </c>
      <c r="CX40" s="29">
        <v>215660.23</v>
      </c>
      <c r="CY40" s="29">
        <v>174.74</v>
      </c>
      <c r="CZ40" s="29">
        <v>16958.14</v>
      </c>
      <c r="DA40" s="30">
        <v>-10.38</v>
      </c>
      <c r="DB40" s="29">
        <v>37686.42</v>
      </c>
      <c r="DC40" s="30">
        <v>-56.57</v>
      </c>
      <c r="DD40" s="29">
        <v>8381.09</v>
      </c>
      <c r="DE40" s="30">
        <v>-9.5299999999999994</v>
      </c>
      <c r="DF40" s="29">
        <v>55149.73</v>
      </c>
      <c r="DG40" s="30">
        <v>-76.040000000000006</v>
      </c>
      <c r="DH40" s="29">
        <v>20411.41</v>
      </c>
      <c r="DI40" s="30">
        <v>-77.08</v>
      </c>
      <c r="DJ40" s="29">
        <v>570279.55000000005</v>
      </c>
      <c r="DK40" s="29">
        <v>393.27</v>
      </c>
      <c r="DL40" s="29">
        <v>95249.85</v>
      </c>
      <c r="DM40" s="29">
        <v>69.5</v>
      </c>
      <c r="DN40" s="29">
        <v>2060248.53</v>
      </c>
      <c r="DO40" s="29">
        <v>325.06</v>
      </c>
      <c r="DP40" s="29">
        <v>78287.839999999997</v>
      </c>
      <c r="DQ40" s="29">
        <v>-217.93</v>
      </c>
      <c r="DR40" s="29">
        <v>42156.31</v>
      </c>
      <c r="DS40" s="30">
        <v>-91.1</v>
      </c>
      <c r="DT40" s="29">
        <v>122522.44</v>
      </c>
      <c r="DU40" s="30">
        <v>-141.63</v>
      </c>
      <c r="DV40" s="29">
        <v>32693.9</v>
      </c>
      <c r="DW40" s="30">
        <v>1.21</v>
      </c>
      <c r="DX40" s="29">
        <v>105810.81</v>
      </c>
      <c r="DY40" s="29">
        <v>-2.5099999999999998</v>
      </c>
      <c r="DZ40" s="29">
        <v>8383.94</v>
      </c>
      <c r="EA40" s="30">
        <v>-3.92</v>
      </c>
      <c r="EB40" s="29">
        <v>11995.14</v>
      </c>
      <c r="EC40" s="30">
        <v>-33.909999999999997</v>
      </c>
      <c r="ED40" s="29">
        <v>9936.81</v>
      </c>
      <c r="EE40" s="30">
        <v>-10.5</v>
      </c>
      <c r="EF40" s="29">
        <v>238166.8</v>
      </c>
      <c r="EG40" s="30">
        <v>-185.58</v>
      </c>
      <c r="EH40" s="29">
        <v>182457.56</v>
      </c>
      <c r="EI40" s="30">
        <v>121.08</v>
      </c>
      <c r="EJ40" s="29">
        <v>96646.84</v>
      </c>
      <c r="EK40" s="30">
        <v>-147.04</v>
      </c>
      <c r="EL40" s="29">
        <v>30728.81</v>
      </c>
      <c r="EM40" s="30">
        <v>-69.790000000000006</v>
      </c>
      <c r="EN40" s="29">
        <v>42156.31</v>
      </c>
      <c r="EO40" s="30">
        <v>-91.1</v>
      </c>
      <c r="EP40" s="29">
        <v>176675.29</v>
      </c>
      <c r="EQ40" s="29">
        <v>106.53</v>
      </c>
      <c r="ER40" s="29">
        <v>13233.06</v>
      </c>
      <c r="ES40" s="29">
        <v>-30.74</v>
      </c>
      <c r="ET40" s="29">
        <v>118964.78</v>
      </c>
      <c r="EU40" s="30">
        <v>11.96</v>
      </c>
      <c r="EV40" s="29">
        <v>43591.14</v>
      </c>
      <c r="EW40" s="30">
        <v>-62.38</v>
      </c>
      <c r="EX40" s="29">
        <v>54502.25</v>
      </c>
      <c r="EY40" s="30">
        <v>39.36</v>
      </c>
    </row>
    <row r="41" spans="1:155">
      <c r="A41" s="27">
        <v>46122</v>
      </c>
      <c r="B41" s="29">
        <v>4678034.47</v>
      </c>
      <c r="C41" s="29">
        <v>448.24</v>
      </c>
      <c r="D41" s="29">
        <v>604984.19999999995</v>
      </c>
      <c r="E41" s="29">
        <v>-521.09</v>
      </c>
      <c r="F41" s="29">
        <v>2013547.95</v>
      </c>
      <c r="G41" s="29">
        <v>-1439.11</v>
      </c>
      <c r="H41" s="29">
        <v>303898.49</v>
      </c>
      <c r="I41" s="29">
        <v>361.63</v>
      </c>
      <c r="J41" s="29">
        <v>41866.31</v>
      </c>
      <c r="K41" s="30">
        <v>-58.14</v>
      </c>
      <c r="L41" s="29">
        <v>280340.83</v>
      </c>
      <c r="M41" s="29">
        <v>344.12</v>
      </c>
      <c r="N41" s="29">
        <v>227925.04</v>
      </c>
      <c r="O41" s="30">
        <v>-340.24</v>
      </c>
      <c r="P41" s="29">
        <v>196458.66</v>
      </c>
      <c r="Q41" s="29">
        <v>-15.27</v>
      </c>
      <c r="R41" s="29">
        <v>123463.36</v>
      </c>
      <c r="S41" s="30">
        <v>-132.84</v>
      </c>
      <c r="T41" s="29">
        <v>8448.1</v>
      </c>
      <c r="U41" s="30">
        <v>-8.6300000000000008</v>
      </c>
      <c r="V41" s="29">
        <v>107949.74</v>
      </c>
      <c r="W41" s="29">
        <v>275.38</v>
      </c>
      <c r="X41" s="29">
        <v>2058545.67</v>
      </c>
      <c r="Y41" s="29">
        <v>36.729999999999997</v>
      </c>
      <c r="Z41" s="29">
        <v>44294.82</v>
      </c>
      <c r="AA41" s="30">
        <v>-68.02</v>
      </c>
      <c r="AB41" s="29">
        <v>209020.82</v>
      </c>
      <c r="AC41" s="30">
        <v>181.07</v>
      </c>
      <c r="AD41" s="29">
        <v>19818.099999999999</v>
      </c>
      <c r="AE41" s="30">
        <v>-9.6300000000000008</v>
      </c>
      <c r="AF41" s="29">
        <v>25859.31</v>
      </c>
      <c r="AG41" s="30">
        <v>11.24</v>
      </c>
      <c r="AH41" s="29">
        <v>187266.35</v>
      </c>
      <c r="AI41" s="29">
        <v>-39.159999999999997</v>
      </c>
      <c r="AJ41" s="29">
        <v>104559.88</v>
      </c>
      <c r="AK41" s="30">
        <v>-99.3</v>
      </c>
      <c r="AL41" s="29">
        <v>85774.26</v>
      </c>
      <c r="AM41" s="29">
        <v>-159.36000000000001</v>
      </c>
      <c r="AN41" s="29">
        <v>160836.64000000001</v>
      </c>
      <c r="AO41" s="29">
        <v>-237.88</v>
      </c>
      <c r="AP41" s="29">
        <v>121747.73</v>
      </c>
      <c r="AQ41" s="30">
        <v>21.39</v>
      </c>
      <c r="AR41" s="28">
        <v>23868.2</v>
      </c>
      <c r="AS41" s="30">
        <v>-28.68</v>
      </c>
      <c r="AT41" s="29">
        <v>77356.72</v>
      </c>
      <c r="AU41" s="30">
        <v>-54.14</v>
      </c>
      <c r="AV41" s="29">
        <v>48527.78</v>
      </c>
      <c r="AW41" s="30">
        <v>25.36</v>
      </c>
      <c r="AX41" s="29">
        <v>69876.97</v>
      </c>
      <c r="AY41" s="30">
        <v>189.61</v>
      </c>
      <c r="AZ41" s="28">
        <v>2206379.4500000002</v>
      </c>
      <c r="BA41" s="29">
        <v>272.54000000000002</v>
      </c>
      <c r="BB41" s="29">
        <v>99162.91</v>
      </c>
      <c r="BC41" s="30">
        <v>-32.42</v>
      </c>
      <c r="BD41" s="29">
        <v>37558.68</v>
      </c>
      <c r="BE41" s="30">
        <v>-26.53</v>
      </c>
      <c r="BF41" s="29"/>
      <c r="BG41" s="29"/>
      <c r="BH41" s="29">
        <v>93687.95</v>
      </c>
      <c r="BI41" s="30">
        <v>50.16</v>
      </c>
      <c r="BJ41" s="29">
        <v>121081.62</v>
      </c>
      <c r="BK41" s="30">
        <v>33.520000000000003</v>
      </c>
      <c r="BL41" s="29">
        <v>48741.23</v>
      </c>
      <c r="BM41" s="30">
        <v>-21.79</v>
      </c>
      <c r="BN41" s="29">
        <v>46999.06</v>
      </c>
      <c r="BO41" s="30">
        <v>51.5</v>
      </c>
      <c r="BP41" s="29">
        <v>80400.479999999996</v>
      </c>
      <c r="BQ41" s="30">
        <v>178.07</v>
      </c>
      <c r="BR41" s="29">
        <v>251495.02</v>
      </c>
      <c r="BS41" s="30">
        <v>158.33000000000001</v>
      </c>
      <c r="BT41" s="29">
        <v>2095280.05</v>
      </c>
      <c r="BU41" s="29">
        <v>-85.86</v>
      </c>
      <c r="BV41" s="29">
        <v>390240.06</v>
      </c>
      <c r="BW41" s="30">
        <v>57.19</v>
      </c>
      <c r="BX41" s="29">
        <v>75708.179999999993</v>
      </c>
      <c r="BY41" s="30">
        <v>-46</v>
      </c>
      <c r="BZ41" s="29">
        <v>246610.9</v>
      </c>
      <c r="CA41" s="30">
        <v>-397.24</v>
      </c>
      <c r="CB41" s="29">
        <v>12274.34</v>
      </c>
      <c r="CC41" s="30">
        <v>-43.14</v>
      </c>
      <c r="CD41" s="29">
        <v>28472.18</v>
      </c>
      <c r="CE41" s="30">
        <v>-57.08</v>
      </c>
      <c r="CF41" s="29">
        <v>24540.12</v>
      </c>
      <c r="CG41" s="30">
        <v>20.23</v>
      </c>
      <c r="CH41" s="29">
        <v>67806.22</v>
      </c>
      <c r="CI41" s="30">
        <v>15.14</v>
      </c>
      <c r="CJ41" s="29">
        <v>366626.39</v>
      </c>
      <c r="CK41" s="29">
        <v>-400.93</v>
      </c>
      <c r="CL41" s="29">
        <v>237185.27</v>
      </c>
      <c r="CM41" s="30">
        <v>182.19</v>
      </c>
      <c r="CN41" s="28">
        <v>121037.5</v>
      </c>
      <c r="CO41" s="30">
        <v>108.73</v>
      </c>
      <c r="CP41" s="29">
        <v>99731.91</v>
      </c>
      <c r="CQ41" s="30">
        <v>-25.11</v>
      </c>
      <c r="CR41" s="29">
        <v>156704.99</v>
      </c>
      <c r="CS41" s="30">
        <v>-115.87</v>
      </c>
      <c r="CT41" s="29">
        <v>126486.64</v>
      </c>
      <c r="CU41" s="30">
        <v>136.68</v>
      </c>
      <c r="CV41" s="29">
        <v>2095280.05</v>
      </c>
      <c r="CW41" s="29">
        <v>-85.86</v>
      </c>
      <c r="CX41" s="29">
        <v>214293.61</v>
      </c>
      <c r="CY41" s="29">
        <v>175.12</v>
      </c>
      <c r="CZ41" s="29">
        <v>17766.68</v>
      </c>
      <c r="DA41" s="30">
        <v>13.92</v>
      </c>
      <c r="DB41" s="29">
        <v>37558.68</v>
      </c>
      <c r="DC41" s="30">
        <v>-26.53</v>
      </c>
      <c r="DD41" s="29">
        <v>8448.1</v>
      </c>
      <c r="DE41" s="30">
        <v>-8.6300000000000008</v>
      </c>
      <c r="DF41" s="29">
        <v>56949.61</v>
      </c>
      <c r="DG41" s="30">
        <v>-39.28</v>
      </c>
      <c r="DH41" s="29">
        <v>20364.740000000002</v>
      </c>
      <c r="DI41" s="30">
        <v>-61.65</v>
      </c>
      <c r="DJ41" s="29">
        <v>572693.57999999996</v>
      </c>
      <c r="DK41" s="29">
        <v>208.96</v>
      </c>
      <c r="DL41" s="29">
        <v>95983.27</v>
      </c>
      <c r="DM41" s="29">
        <v>79.16</v>
      </c>
      <c r="DN41" s="29">
        <v>2095280.05</v>
      </c>
      <c r="DO41" s="29">
        <v>-85.86</v>
      </c>
      <c r="DP41" s="29">
        <v>78339.44</v>
      </c>
      <c r="DQ41" s="29">
        <v>-181.45</v>
      </c>
      <c r="DR41" s="29">
        <v>43416.27</v>
      </c>
      <c r="DS41" s="30">
        <v>-76.319999999999993</v>
      </c>
      <c r="DT41" s="29">
        <v>123463.36</v>
      </c>
      <c r="DU41" s="30">
        <v>-132.84</v>
      </c>
      <c r="DV41" s="29">
        <v>32961.99</v>
      </c>
      <c r="DW41" s="30">
        <v>16.93</v>
      </c>
      <c r="DX41" s="29">
        <v>107949.74</v>
      </c>
      <c r="DY41" s="29">
        <v>275.38</v>
      </c>
      <c r="DZ41" s="29">
        <v>8645.6299999999992</v>
      </c>
      <c r="EA41" s="30">
        <v>-3.2</v>
      </c>
      <c r="EB41" s="29">
        <v>12177.08</v>
      </c>
      <c r="EC41" s="30">
        <v>-27.74</v>
      </c>
      <c r="ED41" s="29">
        <v>10127.68</v>
      </c>
      <c r="EE41" s="30">
        <v>-12.23</v>
      </c>
      <c r="EF41" s="29">
        <v>239284.9</v>
      </c>
      <c r="EG41" s="30">
        <v>-125.86</v>
      </c>
      <c r="EH41" s="29">
        <v>184665.09</v>
      </c>
      <c r="EI41" s="30">
        <v>107.67</v>
      </c>
      <c r="EJ41" s="29">
        <v>98537.26</v>
      </c>
      <c r="EK41" s="30">
        <v>-151.38999999999999</v>
      </c>
      <c r="EL41" s="29">
        <v>30938.02</v>
      </c>
      <c r="EM41" s="30">
        <v>-57.66</v>
      </c>
      <c r="EN41" s="29">
        <v>43416.27</v>
      </c>
      <c r="EO41" s="30">
        <v>-76.319999999999993</v>
      </c>
      <c r="EP41" s="29">
        <v>180422.17</v>
      </c>
      <c r="EQ41" s="29">
        <v>21.21</v>
      </c>
      <c r="ER41" s="29">
        <v>13156.33</v>
      </c>
      <c r="ES41" s="29">
        <v>-79.41</v>
      </c>
      <c r="ET41" s="29">
        <v>121747.73</v>
      </c>
      <c r="EU41" s="30">
        <v>21.39</v>
      </c>
      <c r="EV41" s="29">
        <v>44294.82</v>
      </c>
      <c r="EW41" s="30">
        <v>-68.02</v>
      </c>
      <c r="EX41" s="29">
        <v>55437.09</v>
      </c>
      <c r="EY41" s="30">
        <v>42.92</v>
      </c>
    </row>
    <row r="42" spans="1:155">
      <c r="A42" s="27">
        <v>46125</v>
      </c>
      <c r="B42" s="29">
        <v>4635961.26</v>
      </c>
      <c r="C42" s="29">
        <v>-1058.74</v>
      </c>
      <c r="D42" s="29">
        <v>609148.54</v>
      </c>
      <c r="E42" s="29">
        <v>-254.22</v>
      </c>
      <c r="F42" s="29">
        <v>1976393.1</v>
      </c>
      <c r="G42" s="29">
        <v>-2262.42</v>
      </c>
      <c r="H42" s="29">
        <v>297754.88</v>
      </c>
      <c r="I42" s="29">
        <v>86.39</v>
      </c>
      <c r="J42" s="29">
        <v>42604.95</v>
      </c>
      <c r="K42" s="30">
        <v>-8.14</v>
      </c>
      <c r="L42" s="29">
        <v>274519.53000000003</v>
      </c>
      <c r="M42" s="29">
        <v>84.27</v>
      </c>
      <c r="N42" s="29">
        <v>223262.32</v>
      </c>
      <c r="O42" s="30">
        <v>-352.77</v>
      </c>
      <c r="P42" s="29">
        <v>191888.79</v>
      </c>
      <c r="Q42" s="29">
        <v>-40</v>
      </c>
      <c r="R42" s="28">
        <v>122108.29</v>
      </c>
      <c r="S42" s="30">
        <v>-128.27000000000001</v>
      </c>
      <c r="T42" s="29">
        <v>8351.99</v>
      </c>
      <c r="U42" s="30">
        <v>-9.81</v>
      </c>
      <c r="V42" s="29">
        <v>108439.25</v>
      </c>
      <c r="W42" s="29">
        <v>305.89</v>
      </c>
      <c r="X42" s="29">
        <v>2036804.85</v>
      </c>
      <c r="Y42" s="29">
        <v>-976.35</v>
      </c>
      <c r="Z42" s="29">
        <v>44069.17</v>
      </c>
      <c r="AA42" s="30">
        <v>-85.65</v>
      </c>
      <c r="AB42" s="29">
        <v>208153.38</v>
      </c>
      <c r="AC42" s="30">
        <v>186.38</v>
      </c>
      <c r="AD42" s="29">
        <v>18989.87</v>
      </c>
      <c r="AE42" s="30">
        <v>-26.18</v>
      </c>
      <c r="AF42" s="29">
        <v>25391.57</v>
      </c>
      <c r="AG42" s="30">
        <v>7.61</v>
      </c>
      <c r="AH42" s="29">
        <v>183556.11</v>
      </c>
      <c r="AI42" s="29">
        <v>-58.74</v>
      </c>
      <c r="AJ42" s="29">
        <v>103833.5</v>
      </c>
      <c r="AK42" s="30">
        <v>-78.55</v>
      </c>
      <c r="AL42" s="29">
        <v>83919.24</v>
      </c>
      <c r="AM42" s="29">
        <v>-162.77000000000001</v>
      </c>
      <c r="AN42" s="29">
        <v>157955.9</v>
      </c>
      <c r="AO42" s="29">
        <v>-238.13</v>
      </c>
      <c r="AP42" s="29">
        <v>127305.81</v>
      </c>
      <c r="AQ42" s="30">
        <v>-21.87</v>
      </c>
      <c r="AR42" s="29">
        <v>23354.07</v>
      </c>
      <c r="AS42" s="30">
        <v>-38.69</v>
      </c>
      <c r="AT42" s="29">
        <v>76199.38</v>
      </c>
      <c r="AU42" s="30">
        <v>-31.72</v>
      </c>
      <c r="AV42" s="29">
        <v>48589.49</v>
      </c>
      <c r="AW42" s="30">
        <v>37.799999999999997</v>
      </c>
      <c r="AX42" s="29">
        <v>68801.09</v>
      </c>
      <c r="AY42" s="30">
        <v>122.08</v>
      </c>
      <c r="AZ42" s="28">
        <v>2183716.52</v>
      </c>
      <c r="BA42" s="29">
        <v>-815.75</v>
      </c>
      <c r="BB42" s="29">
        <v>98978.99</v>
      </c>
      <c r="BC42" s="30">
        <v>-63.67</v>
      </c>
      <c r="BD42" s="29">
        <v>36796.57</v>
      </c>
      <c r="BE42" s="30">
        <v>-27.67</v>
      </c>
      <c r="BF42" s="29"/>
      <c r="BG42" s="29"/>
      <c r="BH42" s="29">
        <v>93015.81</v>
      </c>
      <c r="BI42" s="30">
        <v>5.47</v>
      </c>
      <c r="BJ42" s="29">
        <v>118980.97</v>
      </c>
      <c r="BK42" s="30">
        <v>-47.34</v>
      </c>
      <c r="BL42" s="29">
        <v>50857.27</v>
      </c>
      <c r="BM42" s="30">
        <v>5.32</v>
      </c>
      <c r="BN42" s="29">
        <v>46098.76</v>
      </c>
      <c r="BO42" s="30">
        <v>26.04</v>
      </c>
      <c r="BP42" s="29">
        <v>78813.27</v>
      </c>
      <c r="BQ42" s="30">
        <v>112.62</v>
      </c>
      <c r="BR42" s="29">
        <v>255888.78</v>
      </c>
      <c r="BS42" s="30">
        <v>98.31</v>
      </c>
      <c r="BT42" s="29">
        <v>2074690.07</v>
      </c>
      <c r="BU42" s="28">
        <v>-1034.3599999999999</v>
      </c>
      <c r="BV42" s="29">
        <v>389904.6</v>
      </c>
      <c r="BW42" s="30">
        <v>74.19</v>
      </c>
      <c r="BX42" s="29">
        <v>73776.47</v>
      </c>
      <c r="BY42" s="30">
        <v>-70.75</v>
      </c>
      <c r="BZ42" s="29">
        <v>241875.14</v>
      </c>
      <c r="CA42" s="30">
        <v>-400.9</v>
      </c>
      <c r="CB42" s="29">
        <v>12077.63</v>
      </c>
      <c r="CC42" s="30">
        <v>-39.49</v>
      </c>
      <c r="CD42" s="29">
        <v>28297.24</v>
      </c>
      <c r="CE42" s="30">
        <v>-53.22</v>
      </c>
      <c r="CF42" s="29">
        <v>24489.45</v>
      </c>
      <c r="CG42" s="30">
        <v>28.04</v>
      </c>
      <c r="CH42" s="29">
        <v>68016.02</v>
      </c>
      <c r="CI42" s="30">
        <v>19</v>
      </c>
      <c r="CJ42" s="29">
        <v>364623.97</v>
      </c>
      <c r="CK42" s="29">
        <v>-243.02</v>
      </c>
      <c r="CL42" s="29">
        <v>236401.2</v>
      </c>
      <c r="CM42" s="30">
        <v>189.17</v>
      </c>
      <c r="CN42" s="28">
        <v>120181.59</v>
      </c>
      <c r="CO42" s="30">
        <v>137.32</v>
      </c>
      <c r="CP42" s="29">
        <v>99544.86</v>
      </c>
      <c r="CQ42" s="30">
        <v>-56.11</v>
      </c>
      <c r="CR42" s="29">
        <v>155587.65</v>
      </c>
      <c r="CS42" s="30">
        <v>-103.4</v>
      </c>
      <c r="CT42" s="29">
        <v>127709.94</v>
      </c>
      <c r="CU42" s="30">
        <v>145.97999999999999</v>
      </c>
      <c r="CV42" s="29">
        <v>2074690.07</v>
      </c>
      <c r="CW42" s="28">
        <v>-1034.3599999999999</v>
      </c>
      <c r="CX42" s="29">
        <v>210665.04</v>
      </c>
      <c r="CY42" s="29">
        <v>-10.65</v>
      </c>
      <c r="CZ42" s="29">
        <v>17694.5</v>
      </c>
      <c r="DA42" s="30">
        <v>12.49</v>
      </c>
      <c r="DB42" s="29">
        <v>36796.57</v>
      </c>
      <c r="DC42" s="30">
        <v>-27.67</v>
      </c>
      <c r="DD42" s="29">
        <v>8351.99</v>
      </c>
      <c r="DE42" s="30">
        <v>-9.81</v>
      </c>
      <c r="DF42" s="29">
        <v>55575.31</v>
      </c>
      <c r="DG42" s="30">
        <v>-56.81</v>
      </c>
      <c r="DH42" s="29">
        <v>20167.240000000002</v>
      </c>
      <c r="DI42" s="30">
        <v>-56.77</v>
      </c>
      <c r="DJ42" s="29">
        <v>569534.43000000005</v>
      </c>
      <c r="DK42" s="29">
        <v>-22.76</v>
      </c>
      <c r="DL42" s="29">
        <v>95457.37</v>
      </c>
      <c r="DM42" s="30">
        <v>109.27</v>
      </c>
      <c r="DN42" s="29">
        <v>2074690.07</v>
      </c>
      <c r="DO42" s="29">
        <v>-1034.3599999999999</v>
      </c>
      <c r="DP42" s="29">
        <v>77718.75</v>
      </c>
      <c r="DQ42" s="29">
        <v>-116.25</v>
      </c>
      <c r="DR42" s="29">
        <v>43873.99</v>
      </c>
      <c r="DS42" s="30">
        <v>-48.88</v>
      </c>
      <c r="DT42" s="29">
        <v>122108.29</v>
      </c>
      <c r="DU42" s="30">
        <v>-128.27000000000001</v>
      </c>
      <c r="DV42" s="29">
        <v>33200.620000000003</v>
      </c>
      <c r="DW42" s="30">
        <v>24.83</v>
      </c>
      <c r="DX42" s="29">
        <v>108439.25</v>
      </c>
      <c r="DY42" s="29">
        <v>305.89</v>
      </c>
      <c r="DZ42" s="29">
        <v>8499.76</v>
      </c>
      <c r="EA42" s="30">
        <v>-2.87</v>
      </c>
      <c r="EB42" s="29">
        <v>12168.93</v>
      </c>
      <c r="EC42" s="30">
        <v>-23.68</v>
      </c>
      <c r="ED42" s="29">
        <v>10069.040000000001</v>
      </c>
      <c r="EE42" s="30">
        <v>-4.07</v>
      </c>
      <c r="EF42" s="29">
        <v>236043.6</v>
      </c>
      <c r="EG42" s="30">
        <v>-80.06</v>
      </c>
      <c r="EH42" s="28">
        <v>183524.07</v>
      </c>
      <c r="EI42" s="30">
        <v>89.82</v>
      </c>
      <c r="EJ42" s="29">
        <v>98975.79</v>
      </c>
      <c r="EK42" s="30">
        <v>-133.78</v>
      </c>
      <c r="EL42" s="29">
        <v>30747.360000000001</v>
      </c>
      <c r="EM42" s="30">
        <v>-54.33</v>
      </c>
      <c r="EN42" s="29">
        <v>43873.99</v>
      </c>
      <c r="EO42" s="30">
        <v>-48.88</v>
      </c>
      <c r="EP42" s="29">
        <v>181280.58</v>
      </c>
      <c r="EQ42" s="29">
        <v>62.74</v>
      </c>
      <c r="ER42" s="29">
        <v>13691.53</v>
      </c>
      <c r="ES42" s="29">
        <v>-54.37</v>
      </c>
      <c r="ET42" s="29">
        <v>127305.81</v>
      </c>
      <c r="EU42" s="30">
        <v>-21.87</v>
      </c>
      <c r="EV42" s="29">
        <v>44069.17</v>
      </c>
      <c r="EW42" s="30">
        <v>-85.65</v>
      </c>
      <c r="EX42" s="29">
        <v>55475.69</v>
      </c>
      <c r="EY42" s="30">
        <v>29.55</v>
      </c>
    </row>
    <row r="43" spans="1:155">
      <c r="A43" s="27">
        <v>46126</v>
      </c>
      <c r="B43" s="29">
        <v>4747572.28</v>
      </c>
      <c r="C43" s="29">
        <v>595.79999999999995</v>
      </c>
      <c r="D43" s="29">
        <v>621365.07999999996</v>
      </c>
      <c r="E43" s="29">
        <v>-262.98</v>
      </c>
      <c r="F43" s="29">
        <v>2007597.45</v>
      </c>
      <c r="G43" s="29">
        <v>-1468.72</v>
      </c>
      <c r="H43" s="29">
        <v>296406.05</v>
      </c>
      <c r="I43" s="29">
        <v>-151.63</v>
      </c>
      <c r="J43" s="29">
        <v>41886.14</v>
      </c>
      <c r="K43" s="30">
        <v>21.23</v>
      </c>
      <c r="L43" s="29">
        <v>273358.75</v>
      </c>
      <c r="M43" s="29">
        <v>-109.14</v>
      </c>
      <c r="N43" s="29">
        <v>228582.21</v>
      </c>
      <c r="O43" s="30">
        <v>-195.29</v>
      </c>
      <c r="P43" s="29">
        <v>192691.94</v>
      </c>
      <c r="Q43" s="29">
        <v>-19.07</v>
      </c>
      <c r="R43" s="29">
        <v>124753.23</v>
      </c>
      <c r="S43" s="30">
        <v>-94.38</v>
      </c>
      <c r="T43" s="29">
        <v>8360.48</v>
      </c>
      <c r="U43" s="30">
        <v>-13.9</v>
      </c>
      <c r="V43" s="29">
        <v>111579.46</v>
      </c>
      <c r="W43" s="29">
        <v>198.86</v>
      </c>
      <c r="X43" s="29">
        <v>2100811.88</v>
      </c>
      <c r="Y43" s="29">
        <v>-96.55</v>
      </c>
      <c r="Z43" s="29">
        <v>45447.34</v>
      </c>
      <c r="AA43" s="30">
        <v>-94.34</v>
      </c>
      <c r="AB43" s="29">
        <v>208983.1</v>
      </c>
      <c r="AC43" s="30">
        <v>258.63</v>
      </c>
      <c r="AD43" s="29">
        <v>19386.349999999999</v>
      </c>
      <c r="AE43" s="30">
        <v>-21.14</v>
      </c>
      <c r="AF43" s="29">
        <v>25090.04</v>
      </c>
      <c r="AG43" s="30">
        <v>6.93</v>
      </c>
      <c r="AH43" s="29">
        <v>188306.85</v>
      </c>
      <c r="AI43" s="29">
        <v>6.43</v>
      </c>
      <c r="AJ43" s="29">
        <v>104927.69</v>
      </c>
      <c r="AK43" s="30">
        <v>-19.25</v>
      </c>
      <c r="AL43" s="29">
        <v>86195.5</v>
      </c>
      <c r="AM43" s="29">
        <v>-109.73</v>
      </c>
      <c r="AN43" s="29">
        <v>161412.45000000001</v>
      </c>
      <c r="AO43" s="29">
        <v>-123.68</v>
      </c>
      <c r="AP43" s="29">
        <v>131138.71</v>
      </c>
      <c r="AQ43" s="30">
        <v>11.18</v>
      </c>
      <c r="AR43" s="29">
        <v>23892.02</v>
      </c>
      <c r="AS43" s="30">
        <v>-33.42</v>
      </c>
      <c r="AT43" s="29">
        <v>78072.100000000006</v>
      </c>
      <c r="AU43" s="30">
        <v>13.65</v>
      </c>
      <c r="AV43" s="29">
        <v>48728.37</v>
      </c>
      <c r="AW43" s="30">
        <v>31.88</v>
      </c>
      <c r="AX43" s="29">
        <v>69852.23</v>
      </c>
      <c r="AY43" s="30">
        <v>113.79</v>
      </c>
      <c r="AZ43" s="28">
        <v>2250050.7599999998</v>
      </c>
      <c r="BA43" s="29">
        <v>74.75</v>
      </c>
      <c r="BB43" s="29">
        <v>102617.52</v>
      </c>
      <c r="BC43" s="30">
        <v>-46.57</v>
      </c>
      <c r="BD43" s="29">
        <v>38473.660000000003</v>
      </c>
      <c r="BE43" s="30">
        <v>9.23</v>
      </c>
      <c r="BF43" s="29"/>
      <c r="BG43" s="29"/>
      <c r="BH43" s="28">
        <v>93651.91</v>
      </c>
      <c r="BI43" s="30">
        <v>-24.25</v>
      </c>
      <c r="BJ43" s="29">
        <v>119509.02</v>
      </c>
      <c r="BK43" s="30">
        <v>-47.22</v>
      </c>
      <c r="BL43" s="29">
        <v>50710.239999999998</v>
      </c>
      <c r="BM43" s="30">
        <v>37.15</v>
      </c>
      <c r="BN43" s="29">
        <v>46463.92</v>
      </c>
      <c r="BO43" s="30">
        <v>44.09</v>
      </c>
      <c r="BP43" s="29">
        <v>80481.039999999994</v>
      </c>
      <c r="BQ43" s="30">
        <v>105.39</v>
      </c>
      <c r="BR43" s="29">
        <v>261455.06</v>
      </c>
      <c r="BS43" s="30">
        <v>179.26</v>
      </c>
      <c r="BT43" s="29">
        <v>2140926.94</v>
      </c>
      <c r="BU43" s="28">
        <v>-125.39</v>
      </c>
      <c r="BV43" s="29">
        <v>400973.77</v>
      </c>
      <c r="BW43" s="30">
        <v>165.07</v>
      </c>
      <c r="BX43" s="29">
        <v>74483.53</v>
      </c>
      <c r="BY43" s="30">
        <v>-61.47</v>
      </c>
      <c r="BZ43" s="29">
        <v>247607.96</v>
      </c>
      <c r="CA43" s="30">
        <v>-233.41</v>
      </c>
      <c r="CB43" s="29">
        <v>12377.37</v>
      </c>
      <c r="CC43" s="30">
        <v>-31.87</v>
      </c>
      <c r="CD43" s="29">
        <v>28328.76</v>
      </c>
      <c r="CE43" s="30">
        <v>-56.48</v>
      </c>
      <c r="CF43" s="29">
        <v>24946.87</v>
      </c>
      <c r="CG43" s="30">
        <v>45.31</v>
      </c>
      <c r="CH43" s="29">
        <v>68442.03</v>
      </c>
      <c r="CI43" s="30">
        <v>20.12</v>
      </c>
      <c r="CJ43" s="29">
        <v>366991.21</v>
      </c>
      <c r="CK43" s="29">
        <v>-147.37</v>
      </c>
      <c r="CL43" s="29">
        <v>238326.04</v>
      </c>
      <c r="CM43" s="30">
        <v>261.83</v>
      </c>
      <c r="CN43" s="29">
        <v>127528.86</v>
      </c>
      <c r="CO43" s="30">
        <v>204.3</v>
      </c>
      <c r="CP43" s="28">
        <v>103203.71</v>
      </c>
      <c r="CQ43" s="30">
        <v>-46.01</v>
      </c>
      <c r="CR43" s="29">
        <v>158572.51999999999</v>
      </c>
      <c r="CS43" s="30">
        <v>-31.55</v>
      </c>
      <c r="CT43" s="29">
        <v>131362.42000000001</v>
      </c>
      <c r="CU43" s="30">
        <v>172.16</v>
      </c>
      <c r="CV43" s="29">
        <v>2140926.94</v>
      </c>
      <c r="CW43" s="28">
        <v>-125.39</v>
      </c>
      <c r="CX43" s="29">
        <v>211126.34</v>
      </c>
      <c r="CY43" s="29">
        <v>-142.61000000000001</v>
      </c>
      <c r="CZ43" s="29">
        <v>18136.490000000002</v>
      </c>
      <c r="DA43" s="30">
        <v>5.9</v>
      </c>
      <c r="DB43" s="29">
        <v>38473.660000000003</v>
      </c>
      <c r="DC43" s="30">
        <v>9.23</v>
      </c>
      <c r="DD43" s="29">
        <v>8360.48</v>
      </c>
      <c r="DE43" s="30">
        <v>-13.9</v>
      </c>
      <c r="DF43" s="29">
        <v>56122.78</v>
      </c>
      <c r="DG43" s="30">
        <v>-47.93</v>
      </c>
      <c r="DH43" s="29">
        <v>20102.310000000001</v>
      </c>
      <c r="DI43" s="30">
        <v>-56.16</v>
      </c>
      <c r="DJ43" s="29">
        <v>577686.31000000006</v>
      </c>
      <c r="DK43" s="29">
        <v>-45.22</v>
      </c>
      <c r="DL43" s="29">
        <v>101827.53</v>
      </c>
      <c r="DM43" s="30">
        <v>168.61</v>
      </c>
      <c r="DN43" s="29">
        <v>2140926.94</v>
      </c>
      <c r="DO43" s="29">
        <v>-125.39</v>
      </c>
      <c r="DP43" s="29">
        <v>78428.960000000006</v>
      </c>
      <c r="DQ43" s="29">
        <v>-53.52</v>
      </c>
      <c r="DR43" s="29">
        <v>43183.92</v>
      </c>
      <c r="DS43" s="30">
        <v>-36.22</v>
      </c>
      <c r="DT43" s="29">
        <v>124753.23</v>
      </c>
      <c r="DU43" s="30">
        <v>-94.38</v>
      </c>
      <c r="DV43" s="29">
        <v>33542.21</v>
      </c>
      <c r="DW43" s="30">
        <v>62.87</v>
      </c>
      <c r="DX43" s="29">
        <v>111579.46</v>
      </c>
      <c r="DY43" s="29">
        <v>198.86</v>
      </c>
      <c r="DZ43" s="29">
        <v>8810.31</v>
      </c>
      <c r="EA43" s="30">
        <v>-1.1000000000000001</v>
      </c>
      <c r="EB43" s="29">
        <v>12352.32</v>
      </c>
      <c r="EC43" s="30">
        <v>-21.71</v>
      </c>
      <c r="ED43" s="29">
        <v>10400.040000000001</v>
      </c>
      <c r="EE43" s="30">
        <v>5.63</v>
      </c>
      <c r="EF43" s="29">
        <v>236567.12</v>
      </c>
      <c r="EG43" s="30">
        <v>-60.01</v>
      </c>
      <c r="EH43" s="29">
        <v>194004.03</v>
      </c>
      <c r="EI43" s="30">
        <v>212.34</v>
      </c>
      <c r="EJ43" s="29">
        <v>98700.479999999996</v>
      </c>
      <c r="EK43" s="30">
        <v>-111.64</v>
      </c>
      <c r="EL43" s="29">
        <v>30823.3</v>
      </c>
      <c r="EM43" s="30">
        <v>-58.27</v>
      </c>
      <c r="EN43" s="29">
        <v>43183.92</v>
      </c>
      <c r="EO43" s="30">
        <v>-36.22</v>
      </c>
      <c r="EP43" s="29">
        <v>182142.35</v>
      </c>
      <c r="EQ43" s="29">
        <v>54.25</v>
      </c>
      <c r="ER43" s="29">
        <v>14250.66</v>
      </c>
      <c r="ES43" s="29">
        <v>-49.18</v>
      </c>
      <c r="ET43" s="29">
        <v>131138.71</v>
      </c>
      <c r="EU43" s="30">
        <v>11.18</v>
      </c>
      <c r="EV43" s="29">
        <v>45447.34</v>
      </c>
      <c r="EW43" s="30">
        <v>-94.34</v>
      </c>
      <c r="EX43" s="29">
        <v>57756.37</v>
      </c>
      <c r="EY43" s="30">
        <v>48.33</v>
      </c>
    </row>
    <row r="44" spans="1:155">
      <c r="A44" s="27">
        <v>46127</v>
      </c>
      <c r="B44" s="29">
        <v>4845669.8099999996</v>
      </c>
      <c r="C44" s="29">
        <v>-2094.17</v>
      </c>
      <c r="D44" s="29">
        <v>638902.21</v>
      </c>
      <c r="E44" s="29">
        <v>-459.2</v>
      </c>
      <c r="F44" s="29">
        <v>2048700.47</v>
      </c>
      <c r="G44" s="29">
        <v>-2509.14</v>
      </c>
      <c r="H44" s="29">
        <v>301782.89</v>
      </c>
      <c r="I44" s="29">
        <v>-268.69</v>
      </c>
      <c r="J44" s="29">
        <v>43191.55</v>
      </c>
      <c r="K44" s="30">
        <v>-1.54</v>
      </c>
      <c r="L44" s="29">
        <v>278031.65000000002</v>
      </c>
      <c r="M44" s="29">
        <v>-228.19</v>
      </c>
      <c r="N44" s="29">
        <v>233951.99</v>
      </c>
      <c r="O44" s="30">
        <v>-243.76</v>
      </c>
      <c r="P44" s="29">
        <v>201529.87</v>
      </c>
      <c r="Q44" s="29">
        <v>-70.44</v>
      </c>
      <c r="R44" s="29">
        <v>131102.15</v>
      </c>
      <c r="S44" s="30">
        <v>-50.49</v>
      </c>
      <c r="T44" s="29">
        <v>8380.08</v>
      </c>
      <c r="U44" s="30">
        <v>-13.93</v>
      </c>
      <c r="V44" s="29">
        <v>113803.6</v>
      </c>
      <c r="W44" s="29">
        <v>18.16</v>
      </c>
      <c r="X44" s="29">
        <v>2153420.9900000002</v>
      </c>
      <c r="Y44" s="29">
        <v>-2027.9</v>
      </c>
      <c r="Z44" s="29">
        <v>44843.34</v>
      </c>
      <c r="AA44" s="30">
        <v>-95.23</v>
      </c>
      <c r="AB44" s="29">
        <v>211161.53</v>
      </c>
      <c r="AC44" s="30">
        <v>203.46</v>
      </c>
      <c r="AD44" s="29">
        <v>19628.52</v>
      </c>
      <c r="AE44" s="30">
        <v>-36.49</v>
      </c>
      <c r="AF44" s="29">
        <v>25254.05</v>
      </c>
      <c r="AG44" s="30">
        <v>-1.75</v>
      </c>
      <c r="AH44" s="29">
        <v>189199.83</v>
      </c>
      <c r="AI44" s="29">
        <v>-42.01</v>
      </c>
      <c r="AJ44" s="29">
        <v>107843.99</v>
      </c>
      <c r="AK44" s="30">
        <v>-42.99</v>
      </c>
      <c r="AL44" s="29">
        <v>87324.76</v>
      </c>
      <c r="AM44" s="29">
        <v>-98.26</v>
      </c>
      <c r="AN44" s="29">
        <v>165707.67000000001</v>
      </c>
      <c r="AO44" s="29">
        <v>-177.39</v>
      </c>
      <c r="AP44" s="29">
        <v>134598.1</v>
      </c>
      <c r="AQ44" s="30">
        <v>-63.38</v>
      </c>
      <c r="AR44" s="29">
        <v>24146.42</v>
      </c>
      <c r="AS44" s="30">
        <v>-36.19</v>
      </c>
      <c r="AT44" s="29">
        <v>78928.27</v>
      </c>
      <c r="AU44" s="30">
        <v>-9.15</v>
      </c>
      <c r="AV44" s="29">
        <v>49362.03</v>
      </c>
      <c r="AW44" s="30">
        <v>24.27</v>
      </c>
      <c r="AX44" s="29">
        <v>73160.27</v>
      </c>
      <c r="AY44" s="30">
        <v>50.15</v>
      </c>
      <c r="AZ44" s="28">
        <v>2308751.7200000002</v>
      </c>
      <c r="BA44" s="29">
        <v>-1942.66</v>
      </c>
      <c r="BB44" s="29">
        <v>104443.36</v>
      </c>
      <c r="BC44" s="30">
        <v>-62.02</v>
      </c>
      <c r="BD44" s="29">
        <v>38739.35</v>
      </c>
      <c r="BE44" s="30">
        <v>-43.45</v>
      </c>
      <c r="BF44" s="29"/>
      <c r="BG44" s="29"/>
      <c r="BH44" s="28">
        <v>94237.17</v>
      </c>
      <c r="BI44" s="30">
        <v>-31.23</v>
      </c>
      <c r="BJ44" s="29">
        <v>123199.51</v>
      </c>
      <c r="BK44" s="30">
        <v>-123.22</v>
      </c>
      <c r="BL44" s="29">
        <v>50791.24</v>
      </c>
      <c r="BM44" s="30">
        <v>27.5</v>
      </c>
      <c r="BN44" s="29">
        <v>47043.91</v>
      </c>
      <c r="BO44" s="30">
        <v>12.75</v>
      </c>
      <c r="BP44" s="29">
        <v>83857.899999999994</v>
      </c>
      <c r="BQ44" s="30">
        <v>35.68</v>
      </c>
      <c r="BR44" s="29">
        <v>268680.3</v>
      </c>
      <c r="BS44" s="30">
        <v>75.63</v>
      </c>
      <c r="BT44" s="29">
        <v>2194185.87</v>
      </c>
      <c r="BU44" s="28">
        <v>-2067.7199999999998</v>
      </c>
      <c r="BV44" s="29">
        <v>404429.11</v>
      </c>
      <c r="BW44" s="30">
        <v>6.37</v>
      </c>
      <c r="BX44" s="29">
        <v>74987.11</v>
      </c>
      <c r="BY44" s="30">
        <v>-100.83</v>
      </c>
      <c r="BZ44" s="29">
        <v>253032.43</v>
      </c>
      <c r="CA44" s="30">
        <v>-275.64</v>
      </c>
      <c r="CB44" s="29">
        <v>12518.05</v>
      </c>
      <c r="CC44" s="30">
        <v>-23.54</v>
      </c>
      <c r="CD44" s="29">
        <v>28954.87</v>
      </c>
      <c r="CE44" s="30">
        <v>-79.06</v>
      </c>
      <c r="CF44" s="29">
        <v>25188.21</v>
      </c>
      <c r="CG44" s="30">
        <v>34.979999999999997</v>
      </c>
      <c r="CH44" s="29">
        <v>69341.47</v>
      </c>
      <c r="CI44" s="30">
        <v>3.31</v>
      </c>
      <c r="CJ44" s="29">
        <v>382289.97</v>
      </c>
      <c r="CK44" s="29">
        <v>-74.319999999999993</v>
      </c>
      <c r="CL44" s="29">
        <v>240494.74</v>
      </c>
      <c r="CM44" s="30">
        <v>207.38</v>
      </c>
      <c r="CN44" s="29">
        <v>125567.9</v>
      </c>
      <c r="CO44" s="30">
        <v>130.38999999999999</v>
      </c>
      <c r="CP44" s="29">
        <v>105018.37</v>
      </c>
      <c r="CQ44" s="30">
        <v>-61.5</v>
      </c>
      <c r="CR44" s="29">
        <v>165039.82</v>
      </c>
      <c r="CS44" s="30">
        <v>-7.47</v>
      </c>
      <c r="CT44" s="29">
        <v>135952.23000000001</v>
      </c>
      <c r="CU44" s="30">
        <v>61.82</v>
      </c>
      <c r="CV44" s="29">
        <v>2194185.87</v>
      </c>
      <c r="CW44" s="28">
        <v>-2067.7199999999998</v>
      </c>
      <c r="CX44" s="29">
        <v>214420.55</v>
      </c>
      <c r="CY44" s="29">
        <v>-173.7</v>
      </c>
      <c r="CZ44" s="29">
        <v>18691.080000000002</v>
      </c>
      <c r="DA44" s="30">
        <v>-2.82</v>
      </c>
      <c r="DB44" s="29">
        <v>38739.35</v>
      </c>
      <c r="DC44" s="30">
        <v>-43.45</v>
      </c>
      <c r="DD44" s="29">
        <v>8380.08</v>
      </c>
      <c r="DE44" s="30">
        <v>-13.93</v>
      </c>
      <c r="DF44" s="29">
        <v>56409.72</v>
      </c>
      <c r="DG44" s="30">
        <v>-82.48</v>
      </c>
      <c r="DH44" s="29">
        <v>20693.169999999998</v>
      </c>
      <c r="DI44" s="30">
        <v>-77.19</v>
      </c>
      <c r="DJ44" s="29">
        <v>587673</v>
      </c>
      <c r="DK44" s="29">
        <v>-260.99</v>
      </c>
      <c r="DL44" s="29">
        <v>99958.19</v>
      </c>
      <c r="DM44" s="29">
        <v>105.67</v>
      </c>
      <c r="DN44" s="29">
        <v>2194185.87</v>
      </c>
      <c r="DO44" s="29">
        <v>-2067.7199999999998</v>
      </c>
      <c r="DP44" s="29">
        <v>82387.08</v>
      </c>
      <c r="DQ44" s="29">
        <v>-44.95</v>
      </c>
      <c r="DR44" s="29">
        <v>44616.32</v>
      </c>
      <c r="DS44" s="30">
        <v>-42.31</v>
      </c>
      <c r="DT44" s="29">
        <v>131102.15</v>
      </c>
      <c r="DU44" s="30">
        <v>-50.49</v>
      </c>
      <c r="DV44" s="29">
        <v>33665.480000000003</v>
      </c>
      <c r="DW44" s="30">
        <v>43.08</v>
      </c>
      <c r="DX44" s="29">
        <v>113803.6</v>
      </c>
      <c r="DY44" s="29">
        <v>18.16</v>
      </c>
      <c r="DZ44" s="29">
        <v>8886.76</v>
      </c>
      <c r="EA44" s="30">
        <v>-4.17</v>
      </c>
      <c r="EB44" s="29">
        <v>12530.1</v>
      </c>
      <c r="EC44" s="30">
        <v>-26.84</v>
      </c>
      <c r="ED44" s="29">
        <v>10511.03</v>
      </c>
      <c r="EE44" s="30">
        <v>10.89</v>
      </c>
      <c r="EF44" s="29">
        <v>246201.65</v>
      </c>
      <c r="EG44" s="30">
        <v>12.86</v>
      </c>
      <c r="EH44" s="29">
        <v>199614.06</v>
      </c>
      <c r="EI44" s="30">
        <v>138.66999999999999</v>
      </c>
      <c r="EJ44" s="29">
        <v>100988.52</v>
      </c>
      <c r="EK44" s="30">
        <v>-133.6</v>
      </c>
      <c r="EL44" s="29">
        <v>31454.240000000002</v>
      </c>
      <c r="EM44" s="30">
        <v>-81.569999999999993</v>
      </c>
      <c r="EN44" s="29">
        <v>44616.32</v>
      </c>
      <c r="EO44" s="30">
        <v>-42.31</v>
      </c>
      <c r="EP44" s="29">
        <v>179824.46</v>
      </c>
      <c r="EQ44" s="29">
        <v>-78.95</v>
      </c>
      <c r="ER44" s="29">
        <v>14299.51</v>
      </c>
      <c r="ES44" s="29">
        <v>-64.59</v>
      </c>
      <c r="ET44" s="29">
        <v>134598.1</v>
      </c>
      <c r="EU44" s="30">
        <v>-63.38</v>
      </c>
      <c r="EV44" s="29">
        <v>44843.34</v>
      </c>
      <c r="EW44" s="30">
        <v>-95.23</v>
      </c>
      <c r="EX44" s="29">
        <v>60175.02</v>
      </c>
      <c r="EY44" s="30">
        <v>33.729999999999997</v>
      </c>
    </row>
    <row r="45" spans="1:155">
      <c r="A45" s="27">
        <v>46128</v>
      </c>
      <c r="B45" s="29">
        <v>4951999.74</v>
      </c>
      <c r="C45" s="29">
        <v>1496.63</v>
      </c>
      <c r="D45" s="29">
        <v>645038.38</v>
      </c>
      <c r="E45" s="29">
        <v>-15.26</v>
      </c>
      <c r="F45" s="29">
        <v>2100350</v>
      </c>
      <c r="G45" s="29">
        <v>911.04</v>
      </c>
      <c r="H45" s="29">
        <v>307718.38</v>
      </c>
      <c r="I45" s="29">
        <v>-167.01</v>
      </c>
      <c r="J45" s="29">
        <v>43724.37</v>
      </c>
      <c r="K45" s="30">
        <v>16.48</v>
      </c>
      <c r="L45" s="29">
        <v>283493.03999999998</v>
      </c>
      <c r="M45" s="29">
        <v>-157.05000000000001</v>
      </c>
      <c r="N45" s="29">
        <v>243300.29</v>
      </c>
      <c r="O45" s="30">
        <v>19.170000000000002</v>
      </c>
      <c r="P45" s="29">
        <v>203394.69</v>
      </c>
      <c r="Q45" s="29">
        <v>-32.89</v>
      </c>
      <c r="R45" s="29">
        <v>135918.12</v>
      </c>
      <c r="S45" s="30">
        <v>65.3</v>
      </c>
      <c r="T45" s="29">
        <v>8479.93</v>
      </c>
      <c r="U45" s="30">
        <v>-3.68</v>
      </c>
      <c r="V45" s="29">
        <v>116205.38</v>
      </c>
      <c r="W45" s="29">
        <v>100.2</v>
      </c>
      <c r="X45" s="29">
        <v>2206696.13</v>
      </c>
      <c r="Y45" s="29">
        <v>635.58000000000004</v>
      </c>
      <c r="Z45" s="29">
        <v>45511.4</v>
      </c>
      <c r="AA45" s="30">
        <v>-76.06</v>
      </c>
      <c r="AB45" s="29">
        <v>213952.83</v>
      </c>
      <c r="AC45" s="30">
        <v>263.61</v>
      </c>
      <c r="AD45" s="29">
        <v>20033.98</v>
      </c>
      <c r="AE45" s="30">
        <v>-11.58</v>
      </c>
      <c r="AF45" s="29">
        <v>25522.26</v>
      </c>
      <c r="AG45" s="30">
        <v>-4.12</v>
      </c>
      <c r="AH45" s="29">
        <v>194183.61</v>
      </c>
      <c r="AI45" s="29">
        <v>143.91</v>
      </c>
      <c r="AJ45" s="29">
        <v>111520.23</v>
      </c>
      <c r="AK45" s="30">
        <v>42.2</v>
      </c>
      <c r="AL45" s="29">
        <v>89264.02</v>
      </c>
      <c r="AM45" s="29">
        <v>-76.77</v>
      </c>
      <c r="AN45" s="29">
        <v>173589.72</v>
      </c>
      <c r="AO45" s="29">
        <v>74.569999999999993</v>
      </c>
      <c r="AP45" s="29">
        <v>136398.97</v>
      </c>
      <c r="AQ45" s="30">
        <v>-51.5</v>
      </c>
      <c r="AR45" s="29">
        <v>24683.84</v>
      </c>
      <c r="AS45" s="30">
        <v>1.46</v>
      </c>
      <c r="AT45" s="29">
        <v>81381.97</v>
      </c>
      <c r="AU45" s="30">
        <v>76.599999999999994</v>
      </c>
      <c r="AV45" s="29">
        <v>50291.95</v>
      </c>
      <c r="AW45" s="30">
        <v>49.75</v>
      </c>
      <c r="AX45" s="29">
        <v>73091.899999999994</v>
      </c>
      <c r="AY45" s="30">
        <v>-57.92</v>
      </c>
      <c r="AZ45" s="28">
        <v>2366406.62</v>
      </c>
      <c r="BA45" s="29">
        <v>832.71</v>
      </c>
      <c r="BB45" s="29">
        <v>105170.29</v>
      </c>
      <c r="BC45" s="30">
        <v>-45.13</v>
      </c>
      <c r="BD45" s="29">
        <v>40133.800000000003</v>
      </c>
      <c r="BE45" s="30">
        <v>-21.19</v>
      </c>
      <c r="BF45" s="29"/>
      <c r="BG45" s="29"/>
      <c r="BH45" s="29">
        <v>95870.29</v>
      </c>
      <c r="BI45" s="30">
        <v>-57.52</v>
      </c>
      <c r="BJ45" s="29">
        <v>126405.22</v>
      </c>
      <c r="BK45" s="30">
        <v>-90.46</v>
      </c>
      <c r="BL45" s="29">
        <v>51720.78</v>
      </c>
      <c r="BM45" s="30">
        <v>48.85</v>
      </c>
      <c r="BN45" s="29">
        <v>47348.21</v>
      </c>
      <c r="BO45" s="30">
        <v>-7.76</v>
      </c>
      <c r="BP45" s="29">
        <v>83352.13</v>
      </c>
      <c r="BQ45" s="30">
        <v>-83.79</v>
      </c>
      <c r="BR45" s="29">
        <v>275457.45</v>
      </c>
      <c r="BS45" s="30">
        <v>189.33</v>
      </c>
      <c r="BT45" s="29">
        <v>2248158.09</v>
      </c>
      <c r="BU45" s="28">
        <v>651.42999999999995</v>
      </c>
      <c r="BV45" s="29">
        <v>409424.28</v>
      </c>
      <c r="BW45" s="30">
        <v>66.680000000000007</v>
      </c>
      <c r="BX45" s="29">
        <v>76431.98</v>
      </c>
      <c r="BY45" s="30">
        <v>-65.010000000000005</v>
      </c>
      <c r="BZ45" s="29">
        <v>262853.74</v>
      </c>
      <c r="CA45" s="30">
        <v>-2.2000000000000002</v>
      </c>
      <c r="CB45" s="29">
        <v>12732.79</v>
      </c>
      <c r="CC45" s="30">
        <v>-12.67</v>
      </c>
      <c r="CD45" s="29">
        <v>29986.07</v>
      </c>
      <c r="CE45" s="30">
        <v>-43.11</v>
      </c>
      <c r="CF45" s="29">
        <v>26672.799999999999</v>
      </c>
      <c r="CG45" s="30">
        <v>56.29</v>
      </c>
      <c r="CH45" s="29">
        <v>70342.41</v>
      </c>
      <c r="CI45" s="30">
        <v>30.95</v>
      </c>
      <c r="CJ45" s="29">
        <v>385140.66</v>
      </c>
      <c r="CK45" s="29">
        <v>56.37</v>
      </c>
      <c r="CL45" s="29">
        <v>243328.75</v>
      </c>
      <c r="CM45" s="30">
        <v>260.23</v>
      </c>
      <c r="CN45" s="29">
        <v>126568.01</v>
      </c>
      <c r="CO45" s="30">
        <v>123.7</v>
      </c>
      <c r="CP45" s="29">
        <v>105752.08</v>
      </c>
      <c r="CQ45" s="30">
        <v>-44.57</v>
      </c>
      <c r="CR45" s="29">
        <v>171080.9</v>
      </c>
      <c r="CS45" s="30">
        <v>118.57</v>
      </c>
      <c r="CT45" s="29">
        <v>137294.82</v>
      </c>
      <c r="CU45" s="30">
        <v>123.6</v>
      </c>
      <c r="CV45" s="29">
        <v>2248158.09</v>
      </c>
      <c r="CW45" s="28">
        <v>651.42999999999995</v>
      </c>
      <c r="CX45" s="29">
        <v>218492.6</v>
      </c>
      <c r="CY45" s="29">
        <v>-35.01</v>
      </c>
      <c r="CZ45" s="29">
        <v>19212.27</v>
      </c>
      <c r="DA45" s="30">
        <v>20.350000000000001</v>
      </c>
      <c r="DB45" s="29">
        <v>40133.800000000003</v>
      </c>
      <c r="DC45" s="30">
        <v>-21.19</v>
      </c>
      <c r="DD45" s="29">
        <v>8479.93</v>
      </c>
      <c r="DE45" s="30">
        <v>-3.68</v>
      </c>
      <c r="DF45" s="29">
        <v>57600.72</v>
      </c>
      <c r="DG45" s="30">
        <v>-46.56</v>
      </c>
      <c r="DH45" s="29">
        <v>21661.78</v>
      </c>
      <c r="DI45" s="30">
        <v>-37.33</v>
      </c>
      <c r="DJ45" s="29">
        <v>602480.56999999995</v>
      </c>
      <c r="DK45" s="29">
        <v>188.72</v>
      </c>
      <c r="DL45" s="29">
        <v>100714.88</v>
      </c>
      <c r="DM45" s="29">
        <v>99.73</v>
      </c>
      <c r="DN45" s="29">
        <v>2248158.09</v>
      </c>
      <c r="DO45" s="28">
        <v>651.42999999999995</v>
      </c>
      <c r="DP45" s="29">
        <v>83359.31</v>
      </c>
      <c r="DQ45" s="29">
        <v>42.45</v>
      </c>
      <c r="DR45" s="29">
        <v>45071.81</v>
      </c>
      <c r="DS45" s="30">
        <v>-4.5199999999999996</v>
      </c>
      <c r="DT45" s="29">
        <v>135918.12</v>
      </c>
      <c r="DU45" s="30">
        <v>65.3</v>
      </c>
      <c r="DV45" s="29">
        <v>34892.800000000003</v>
      </c>
      <c r="DW45" s="30">
        <v>53.33</v>
      </c>
      <c r="DX45" s="29">
        <v>116205.38</v>
      </c>
      <c r="DY45" s="29">
        <v>100.2</v>
      </c>
      <c r="DZ45" s="29">
        <v>8895.08</v>
      </c>
      <c r="EA45" s="30">
        <v>-1.37</v>
      </c>
      <c r="EB45" s="29">
        <v>12952.84</v>
      </c>
      <c r="EC45" s="30">
        <v>-13.28</v>
      </c>
      <c r="ED45" s="29">
        <v>10827.37</v>
      </c>
      <c r="EE45" s="30">
        <v>22.95</v>
      </c>
      <c r="EF45" s="29">
        <v>248154.88</v>
      </c>
      <c r="EG45" s="30">
        <v>31.13</v>
      </c>
      <c r="EH45" s="29">
        <v>203338.96</v>
      </c>
      <c r="EI45" s="30">
        <v>205.82</v>
      </c>
      <c r="EJ45" s="29">
        <v>102625.73</v>
      </c>
      <c r="EK45" s="30">
        <v>-37.28</v>
      </c>
      <c r="EL45" s="29">
        <v>32528.62</v>
      </c>
      <c r="EM45" s="30">
        <v>-45.5</v>
      </c>
      <c r="EN45" s="29">
        <v>45071.81</v>
      </c>
      <c r="EO45" s="30">
        <v>-4.5199999999999996</v>
      </c>
      <c r="EP45" s="29">
        <v>180880.67</v>
      </c>
      <c r="EQ45" s="29">
        <v>-82</v>
      </c>
      <c r="ER45" s="29">
        <v>14475.29</v>
      </c>
      <c r="ES45" s="29">
        <v>-61.56</v>
      </c>
      <c r="ET45" s="29">
        <v>136398.97</v>
      </c>
      <c r="EU45" s="30">
        <v>-51.5</v>
      </c>
      <c r="EV45" s="29">
        <v>45511.4</v>
      </c>
      <c r="EW45" s="30">
        <v>-76.06</v>
      </c>
      <c r="EX45" s="29">
        <v>60240.68</v>
      </c>
      <c r="EY45" s="30">
        <v>31.5</v>
      </c>
    </row>
    <row r="46" spans="1:155">
      <c r="A46" s="27">
        <v>46129</v>
      </c>
      <c r="B46" s="29">
        <v>4924268.7300000004</v>
      </c>
      <c r="C46" s="29">
        <v>1849.85</v>
      </c>
      <c r="D46" s="29">
        <v>648829.6</v>
      </c>
      <c r="E46" s="29">
        <v>-94.64</v>
      </c>
      <c r="F46" s="29">
        <v>2090593.5</v>
      </c>
      <c r="G46" s="29">
        <v>1166.53</v>
      </c>
      <c r="H46" s="29">
        <v>315845.49</v>
      </c>
      <c r="I46" s="29">
        <v>81.61</v>
      </c>
      <c r="J46" s="29">
        <v>44237.81</v>
      </c>
      <c r="K46" s="30">
        <v>5.62</v>
      </c>
      <c r="L46" s="29">
        <v>290570.02</v>
      </c>
      <c r="M46" s="29">
        <v>69.45</v>
      </c>
      <c r="N46" s="29">
        <v>244620.41</v>
      </c>
      <c r="O46" s="30">
        <v>143.19999999999999</v>
      </c>
      <c r="P46" s="29">
        <v>201263</v>
      </c>
      <c r="Q46" s="29">
        <v>-10.6</v>
      </c>
      <c r="R46" s="29">
        <v>134120.85999999999</v>
      </c>
      <c r="S46" s="30">
        <v>82.96</v>
      </c>
      <c r="T46" s="29">
        <v>8506.34</v>
      </c>
      <c r="U46" s="30">
        <v>-5.0599999999999996</v>
      </c>
      <c r="V46" s="29">
        <v>117440.11</v>
      </c>
      <c r="W46" s="29">
        <v>-79.13</v>
      </c>
      <c r="X46" s="29">
        <v>2178840.12</v>
      </c>
      <c r="Y46" s="29">
        <v>395.42</v>
      </c>
      <c r="Z46" s="29">
        <v>44628.62</v>
      </c>
      <c r="AA46" s="30">
        <v>-63.66</v>
      </c>
      <c r="AB46" s="29">
        <v>213731.78</v>
      </c>
      <c r="AC46" s="30">
        <v>218.19</v>
      </c>
      <c r="AD46" s="29">
        <v>19980.05</v>
      </c>
      <c r="AE46" s="30">
        <v>-17</v>
      </c>
      <c r="AF46" s="29">
        <v>25263.63</v>
      </c>
      <c r="AG46" s="30">
        <v>-6.08</v>
      </c>
      <c r="AH46" s="29">
        <v>198789.95</v>
      </c>
      <c r="AI46" s="29">
        <v>273.69</v>
      </c>
      <c r="AJ46" s="29">
        <v>110753.5</v>
      </c>
      <c r="AK46" s="30">
        <v>33.04</v>
      </c>
      <c r="AL46" s="29">
        <v>89331.21</v>
      </c>
      <c r="AM46" s="29">
        <v>-2.89</v>
      </c>
      <c r="AN46" s="29">
        <v>174945.8</v>
      </c>
      <c r="AO46" s="29">
        <v>176.48</v>
      </c>
      <c r="AP46" s="29">
        <v>135705.18</v>
      </c>
      <c r="AQ46" s="30">
        <v>-60.11</v>
      </c>
      <c r="AR46" s="29">
        <v>24616.53</v>
      </c>
      <c r="AS46" s="30">
        <v>-8.2200000000000006</v>
      </c>
      <c r="AT46" s="29">
        <v>80969.67</v>
      </c>
      <c r="AU46" s="30">
        <v>69.319999999999993</v>
      </c>
      <c r="AV46" s="29">
        <v>50311.24</v>
      </c>
      <c r="AW46" s="30">
        <v>33.43</v>
      </c>
      <c r="AX46" s="29">
        <v>72404.36</v>
      </c>
      <c r="AY46" s="30">
        <v>7.43</v>
      </c>
      <c r="AZ46" s="28">
        <v>2344012.94</v>
      </c>
      <c r="BA46" s="29">
        <v>591.01</v>
      </c>
      <c r="BB46" s="29">
        <v>103338.92</v>
      </c>
      <c r="BC46" s="30">
        <v>-37.17</v>
      </c>
      <c r="BD46" s="29">
        <v>39961.949999999997</v>
      </c>
      <c r="BE46" s="30">
        <v>21.65</v>
      </c>
      <c r="BF46" s="29"/>
      <c r="BG46" s="29"/>
      <c r="BH46" s="29">
        <v>95764.21</v>
      </c>
      <c r="BI46" s="30">
        <v>-53.15</v>
      </c>
      <c r="BJ46" s="29">
        <v>127735.27</v>
      </c>
      <c r="BK46" s="30">
        <v>-32.43</v>
      </c>
      <c r="BL46" s="29">
        <v>51407.21</v>
      </c>
      <c r="BM46" s="30">
        <v>54.95</v>
      </c>
      <c r="BN46" s="29">
        <v>48656.34</v>
      </c>
      <c r="BO46" s="30">
        <v>46.18</v>
      </c>
      <c r="BP46" s="29">
        <v>82685.72</v>
      </c>
      <c r="BQ46" s="30">
        <v>-48.95</v>
      </c>
      <c r="BR46" s="29">
        <v>274001</v>
      </c>
      <c r="BS46" s="30">
        <v>95.89</v>
      </c>
      <c r="BT46" s="29">
        <v>2221021.38</v>
      </c>
      <c r="BU46" s="28">
        <v>557.38</v>
      </c>
      <c r="BV46" s="29">
        <v>402688.9</v>
      </c>
      <c r="BW46" s="30">
        <v>12.07</v>
      </c>
      <c r="BX46" s="29">
        <v>76020.75</v>
      </c>
      <c r="BY46" s="30">
        <v>-73.790000000000006</v>
      </c>
      <c r="BZ46" s="29">
        <v>264277.01</v>
      </c>
      <c r="CA46" s="30">
        <v>173.59</v>
      </c>
      <c r="CB46" s="29">
        <v>12747.69</v>
      </c>
      <c r="CC46" s="30">
        <v>-10.73</v>
      </c>
      <c r="CD46" s="29">
        <v>29766.58</v>
      </c>
      <c r="CE46" s="30">
        <v>-47.8</v>
      </c>
      <c r="CF46" s="29">
        <v>26373.66</v>
      </c>
      <c r="CG46" s="30">
        <v>46.95</v>
      </c>
      <c r="CH46" s="29">
        <v>70397.38</v>
      </c>
      <c r="CI46" s="30">
        <v>18.03</v>
      </c>
      <c r="CJ46" s="29">
        <v>383242.2</v>
      </c>
      <c r="CK46" s="29">
        <v>15.93</v>
      </c>
      <c r="CL46" s="29">
        <v>243609.26</v>
      </c>
      <c r="CM46" s="30">
        <v>221</v>
      </c>
      <c r="CN46" s="29">
        <v>125484.27</v>
      </c>
      <c r="CO46" s="30">
        <v>104.44</v>
      </c>
      <c r="CP46" s="29">
        <v>103911.69</v>
      </c>
      <c r="CQ46" s="30">
        <v>-36.74</v>
      </c>
      <c r="CR46" s="29">
        <v>169395.23</v>
      </c>
      <c r="CS46" s="30">
        <v>123.91</v>
      </c>
      <c r="CT46" s="29">
        <v>141965.76999999999</v>
      </c>
      <c r="CU46" s="30">
        <v>132.66999999999999</v>
      </c>
      <c r="CV46" s="29">
        <v>2221021.38</v>
      </c>
      <c r="CW46" s="28">
        <v>557.38</v>
      </c>
      <c r="CX46" s="29">
        <v>223025.11</v>
      </c>
      <c r="CY46" s="29">
        <v>108.09</v>
      </c>
      <c r="CZ46" s="29">
        <v>19705.830000000002</v>
      </c>
      <c r="DA46" s="30">
        <v>18.57</v>
      </c>
      <c r="DB46" s="29">
        <v>39961.949999999997</v>
      </c>
      <c r="DC46" s="30">
        <v>21.65</v>
      </c>
      <c r="DD46" s="29">
        <v>8506.34</v>
      </c>
      <c r="DE46" s="30">
        <v>-5.0599999999999996</v>
      </c>
      <c r="DF46" s="29">
        <v>57230.89</v>
      </c>
      <c r="DG46" s="30">
        <v>-50.47</v>
      </c>
      <c r="DH46" s="29">
        <v>21389.94</v>
      </c>
      <c r="DI46" s="30">
        <v>-41</v>
      </c>
      <c r="DJ46" s="29">
        <v>607433.43999999994</v>
      </c>
      <c r="DK46" s="29">
        <v>322.36</v>
      </c>
      <c r="DL46" s="29">
        <v>99847.11</v>
      </c>
      <c r="DM46" s="29">
        <v>83.71</v>
      </c>
      <c r="DN46" s="29">
        <v>2221021.38</v>
      </c>
      <c r="DO46" s="28">
        <v>557.38</v>
      </c>
      <c r="DP46" s="29">
        <v>82764.600000000006</v>
      </c>
      <c r="DQ46" s="29">
        <v>32.08</v>
      </c>
      <c r="DR46" s="29">
        <v>45633.69</v>
      </c>
      <c r="DS46" s="30">
        <v>-4.12</v>
      </c>
      <c r="DT46" s="29">
        <v>134120.85999999999</v>
      </c>
      <c r="DU46" s="30">
        <v>82.96</v>
      </c>
      <c r="DV46" s="29">
        <v>34999.879999999997</v>
      </c>
      <c r="DW46" s="30">
        <v>41.04</v>
      </c>
      <c r="DX46" s="29">
        <v>117440.11</v>
      </c>
      <c r="DY46" s="29">
        <v>-79.13</v>
      </c>
      <c r="DZ46" s="29">
        <v>8899.9699999999993</v>
      </c>
      <c r="EA46" s="30">
        <v>-4</v>
      </c>
      <c r="EB46" s="29">
        <v>12947.19</v>
      </c>
      <c r="EC46" s="30">
        <v>-14.97</v>
      </c>
      <c r="ED46" s="29">
        <v>10903.42</v>
      </c>
      <c r="EE46" s="30">
        <v>26.18</v>
      </c>
      <c r="EF46" s="29">
        <v>246641.78</v>
      </c>
      <c r="EG46" s="30">
        <v>4.08</v>
      </c>
      <c r="EH46" s="29">
        <v>201436.86</v>
      </c>
      <c r="EI46" s="30">
        <v>187.25</v>
      </c>
      <c r="EJ46" s="29">
        <v>102919.03</v>
      </c>
      <c r="EK46" s="30">
        <v>-36.92</v>
      </c>
      <c r="EL46" s="29">
        <v>32319.33</v>
      </c>
      <c r="EM46" s="30">
        <v>-49.35</v>
      </c>
      <c r="EN46" s="29">
        <v>45633.69</v>
      </c>
      <c r="EO46" s="30">
        <v>-4.12</v>
      </c>
      <c r="EP46" s="29">
        <v>175676.73</v>
      </c>
      <c r="EQ46" s="29">
        <v>-117.92</v>
      </c>
      <c r="ER46" s="28">
        <v>14766.59</v>
      </c>
      <c r="ES46" s="29">
        <v>-13.01</v>
      </c>
      <c r="ET46" s="29">
        <v>135705.18</v>
      </c>
      <c r="EU46" s="30">
        <v>-60.11</v>
      </c>
      <c r="EV46" s="29">
        <v>44628.62</v>
      </c>
      <c r="EW46" s="30">
        <v>-63.66</v>
      </c>
      <c r="EX46" s="29">
        <v>59283.07</v>
      </c>
      <c r="EY46" s="30">
        <v>26.92</v>
      </c>
    </row>
    <row r="47" spans="1:155">
      <c r="A47" s="27">
        <v>46132</v>
      </c>
      <c r="B47" s="29">
        <v>4945676.92</v>
      </c>
      <c r="C47" s="29">
        <v>2813.48</v>
      </c>
      <c r="D47" s="29">
        <v>651570.55000000005</v>
      </c>
      <c r="E47" s="29">
        <v>-162.78</v>
      </c>
      <c r="F47" s="29">
        <v>2076554.74</v>
      </c>
      <c r="G47" s="29">
        <v>1585.46</v>
      </c>
      <c r="H47" s="29">
        <v>322220.3</v>
      </c>
      <c r="I47" s="29">
        <v>236.45</v>
      </c>
      <c r="J47" s="29">
        <v>43795.38</v>
      </c>
      <c r="K47" s="30">
        <v>-49.77</v>
      </c>
      <c r="L47" s="29">
        <v>296419.61</v>
      </c>
      <c r="M47" s="29">
        <v>199.1</v>
      </c>
      <c r="N47" s="29">
        <v>240893.93</v>
      </c>
      <c r="O47" s="30">
        <v>203.16</v>
      </c>
      <c r="P47" s="29">
        <v>200803.16</v>
      </c>
      <c r="Q47" s="29">
        <v>17.350000000000001</v>
      </c>
      <c r="R47" s="29">
        <v>133058.28</v>
      </c>
      <c r="S47" s="30">
        <v>79.87</v>
      </c>
      <c r="T47" s="29">
        <v>8474.26</v>
      </c>
      <c r="U47" s="30">
        <v>-4.45</v>
      </c>
      <c r="V47" s="29">
        <v>118210.01</v>
      </c>
      <c r="W47" s="29">
        <v>-141.21</v>
      </c>
      <c r="X47" s="29">
        <v>2199164.87</v>
      </c>
      <c r="Y47" s="29">
        <v>1014.4</v>
      </c>
      <c r="Z47" s="29">
        <v>44123.45</v>
      </c>
      <c r="AA47" s="30">
        <v>-59.07</v>
      </c>
      <c r="AB47" s="29">
        <v>213288.75</v>
      </c>
      <c r="AC47" s="30">
        <v>194.88</v>
      </c>
      <c r="AD47" s="29">
        <v>19916.87</v>
      </c>
      <c r="AE47" s="30">
        <v>3.41</v>
      </c>
      <c r="AF47" s="29">
        <v>25311.48</v>
      </c>
      <c r="AG47" s="30">
        <v>-7.07</v>
      </c>
      <c r="AH47" s="29">
        <v>198347.29</v>
      </c>
      <c r="AI47" s="29">
        <v>353.71</v>
      </c>
      <c r="AJ47" s="29">
        <v>109589.45</v>
      </c>
      <c r="AK47" s="30">
        <v>-2.13</v>
      </c>
      <c r="AL47" s="29">
        <v>88556.69</v>
      </c>
      <c r="AM47" s="29">
        <v>16.89</v>
      </c>
      <c r="AN47" s="29">
        <v>171954.25</v>
      </c>
      <c r="AO47" s="29">
        <v>213.53</v>
      </c>
      <c r="AP47" s="29">
        <v>136264.63</v>
      </c>
      <c r="AQ47" s="30">
        <v>-33.42</v>
      </c>
      <c r="AR47" s="29">
        <v>24496.81</v>
      </c>
      <c r="AS47" s="30">
        <v>16.84</v>
      </c>
      <c r="AT47" s="29">
        <v>80853.5</v>
      </c>
      <c r="AU47" s="30">
        <v>66.510000000000005</v>
      </c>
      <c r="AV47" s="29">
        <v>50176.42</v>
      </c>
      <c r="AW47" s="30">
        <v>3.28</v>
      </c>
      <c r="AX47" s="29">
        <v>71178.460000000006</v>
      </c>
      <c r="AY47" s="30">
        <v>-35.86</v>
      </c>
      <c r="AZ47" s="28">
        <v>2367495.0099999998</v>
      </c>
      <c r="BA47" s="29">
        <v>1306.24</v>
      </c>
      <c r="BB47" s="29">
        <v>102816.45</v>
      </c>
      <c r="BC47" s="30">
        <v>-29.95</v>
      </c>
      <c r="BD47" s="29">
        <v>39925.629999999997</v>
      </c>
      <c r="BE47" s="30">
        <v>31.64</v>
      </c>
      <c r="BF47" s="29"/>
      <c r="BG47" s="29"/>
      <c r="BH47" s="29">
        <v>95720.85</v>
      </c>
      <c r="BI47" s="30">
        <v>-70.2</v>
      </c>
      <c r="BJ47" s="28">
        <v>128861.83</v>
      </c>
      <c r="BK47" s="30">
        <v>38.380000000000003</v>
      </c>
      <c r="BL47" s="29">
        <v>51053.83</v>
      </c>
      <c r="BM47" s="30">
        <v>39.130000000000003</v>
      </c>
      <c r="BN47" s="29">
        <v>48743.66</v>
      </c>
      <c r="BO47" s="30">
        <v>67.48</v>
      </c>
      <c r="BP47" s="29">
        <v>81752.94</v>
      </c>
      <c r="BQ47" s="30">
        <v>-92.46</v>
      </c>
      <c r="BR47" s="29">
        <v>275920.78000000003</v>
      </c>
      <c r="BS47" s="30">
        <v>179.54</v>
      </c>
      <c r="BT47" s="29">
        <v>2240961.8199999998</v>
      </c>
      <c r="BU47" s="28">
        <v>1081.22</v>
      </c>
      <c r="BV47" s="29">
        <v>407567.81</v>
      </c>
      <c r="BW47" s="30">
        <v>118.15</v>
      </c>
      <c r="BX47" s="29">
        <v>75931.77</v>
      </c>
      <c r="BY47" s="30">
        <v>-39.369999999999997</v>
      </c>
      <c r="BZ47" s="29">
        <v>260510.93</v>
      </c>
      <c r="CA47" s="30">
        <v>230.42</v>
      </c>
      <c r="CB47" s="29">
        <v>12629.85</v>
      </c>
      <c r="CC47" s="30">
        <v>-9.94</v>
      </c>
      <c r="CD47" s="29">
        <v>29299.85</v>
      </c>
      <c r="CE47" s="30">
        <v>-65.709999999999994</v>
      </c>
      <c r="CF47" s="29">
        <v>26370.22</v>
      </c>
      <c r="CG47" s="30">
        <v>53.86</v>
      </c>
      <c r="CH47" s="29">
        <v>70283.039999999994</v>
      </c>
      <c r="CI47" s="30">
        <v>-12.9</v>
      </c>
      <c r="CJ47" s="29">
        <v>382346.97</v>
      </c>
      <c r="CK47" s="29">
        <v>6.61</v>
      </c>
      <c r="CL47" s="29">
        <v>243212.67</v>
      </c>
      <c r="CM47" s="30">
        <v>193.09</v>
      </c>
      <c r="CN47" s="29">
        <v>124414.5</v>
      </c>
      <c r="CO47" s="30">
        <v>74.11</v>
      </c>
      <c r="CP47" s="29">
        <v>103391.66</v>
      </c>
      <c r="CQ47" s="30">
        <v>-29.64</v>
      </c>
      <c r="CR47" s="29">
        <v>168626.11</v>
      </c>
      <c r="CS47" s="30">
        <v>113.45</v>
      </c>
      <c r="CT47" s="29">
        <v>143978.71</v>
      </c>
      <c r="CU47" s="30">
        <v>192.87</v>
      </c>
      <c r="CV47" s="29">
        <v>2240961.8199999998</v>
      </c>
      <c r="CW47" s="28">
        <v>1081.22</v>
      </c>
      <c r="CX47" s="29">
        <v>228112.29</v>
      </c>
      <c r="CY47" s="29">
        <v>218.99</v>
      </c>
      <c r="CZ47" s="29">
        <v>19771.38</v>
      </c>
      <c r="DA47" s="30">
        <v>27</v>
      </c>
      <c r="DB47" s="29">
        <v>39925.629999999997</v>
      </c>
      <c r="DC47" s="30">
        <v>31.64</v>
      </c>
      <c r="DD47" s="29">
        <v>8474.26</v>
      </c>
      <c r="DE47" s="30">
        <v>-4.45</v>
      </c>
      <c r="DF47" s="29">
        <v>57193.74</v>
      </c>
      <c r="DG47" s="30">
        <v>-22.44</v>
      </c>
      <c r="DH47" s="29">
        <v>20897.46</v>
      </c>
      <c r="DI47" s="30">
        <v>-61.21</v>
      </c>
      <c r="DJ47" s="29">
        <v>612912.22</v>
      </c>
      <c r="DK47" s="29">
        <v>573.99</v>
      </c>
      <c r="DL47" s="29">
        <v>98996.38</v>
      </c>
      <c r="DM47" s="29">
        <v>57.02</v>
      </c>
      <c r="DN47" s="29">
        <v>2240961.8199999998</v>
      </c>
      <c r="DO47" s="29">
        <v>1081.22</v>
      </c>
      <c r="DP47" s="29">
        <v>82953.31</v>
      </c>
      <c r="DQ47" s="29">
        <v>25.98</v>
      </c>
      <c r="DR47" s="29">
        <v>45287.3</v>
      </c>
      <c r="DS47" s="30">
        <v>-43.4</v>
      </c>
      <c r="DT47" s="29">
        <v>133058.28</v>
      </c>
      <c r="DU47" s="30">
        <v>79.87</v>
      </c>
      <c r="DV47" s="29">
        <v>35284.910000000003</v>
      </c>
      <c r="DW47" s="30">
        <v>33.67</v>
      </c>
      <c r="DX47" s="29">
        <v>118210.01</v>
      </c>
      <c r="DY47" s="29">
        <v>-141.21</v>
      </c>
      <c r="DZ47" s="29">
        <v>8923.8700000000008</v>
      </c>
      <c r="EA47" s="30">
        <v>-3.12</v>
      </c>
      <c r="EB47" s="29">
        <v>12803.18</v>
      </c>
      <c r="EC47" s="30">
        <v>-16.41</v>
      </c>
      <c r="ED47" s="29">
        <v>10930.81</v>
      </c>
      <c r="EE47" s="30">
        <v>25.21</v>
      </c>
      <c r="EF47" s="29">
        <v>246082.82</v>
      </c>
      <c r="EG47" s="30">
        <v>13.6</v>
      </c>
      <c r="EH47" s="29">
        <v>204452.56</v>
      </c>
      <c r="EI47" s="30">
        <v>249.22</v>
      </c>
      <c r="EJ47" s="28">
        <v>102471.56</v>
      </c>
      <c r="EK47" s="30">
        <v>-77.290000000000006</v>
      </c>
      <c r="EL47" s="29">
        <v>31874.63</v>
      </c>
      <c r="EM47" s="30">
        <v>-67.75</v>
      </c>
      <c r="EN47" s="29">
        <v>45287.3</v>
      </c>
      <c r="EO47" s="30">
        <v>-43.4</v>
      </c>
      <c r="EP47" s="29">
        <v>177016.98</v>
      </c>
      <c r="EQ47" s="29">
        <v>-87.03</v>
      </c>
      <c r="ER47" s="29">
        <v>14592.29</v>
      </c>
      <c r="ES47" s="29">
        <v>-28.61</v>
      </c>
      <c r="ET47" s="29">
        <v>136264.63</v>
      </c>
      <c r="EU47" s="30">
        <v>-33.42</v>
      </c>
      <c r="EV47" s="29">
        <v>44123.45</v>
      </c>
      <c r="EW47" s="30">
        <v>-59.07</v>
      </c>
      <c r="EX47" s="29">
        <v>59268.21</v>
      </c>
      <c r="EY47" s="30">
        <v>29.44</v>
      </c>
    </row>
    <row r="48" spans="1:155">
      <c r="A48" s="27">
        <v>46133</v>
      </c>
      <c r="B48" s="29">
        <v>5080309.8499999996</v>
      </c>
      <c r="C48" s="29">
        <v>2477.09</v>
      </c>
      <c r="D48" s="29">
        <v>653289.03</v>
      </c>
      <c r="E48" s="29">
        <v>-154.25</v>
      </c>
      <c r="F48" s="29">
        <v>2113667.39</v>
      </c>
      <c r="G48" s="29">
        <v>1091.4100000000001</v>
      </c>
      <c r="H48" s="29">
        <v>354336.92</v>
      </c>
      <c r="I48" s="29">
        <v>770.06</v>
      </c>
      <c r="J48" s="29">
        <v>43624.23</v>
      </c>
      <c r="K48" s="30">
        <v>-61.9</v>
      </c>
      <c r="L48" s="29">
        <v>326003.83</v>
      </c>
      <c r="M48" s="29">
        <v>633.58000000000004</v>
      </c>
      <c r="N48" s="29">
        <v>249228.06</v>
      </c>
      <c r="O48" s="30">
        <v>187.75</v>
      </c>
      <c r="P48" s="29">
        <v>198325.66</v>
      </c>
      <c r="Q48" s="29">
        <v>-48.47</v>
      </c>
      <c r="R48" s="29">
        <v>133669.64000000001</v>
      </c>
      <c r="S48" s="30">
        <v>34.29</v>
      </c>
      <c r="T48" s="29">
        <v>8464.44</v>
      </c>
      <c r="U48" s="30">
        <v>-3.39</v>
      </c>
      <c r="V48" s="29">
        <v>120622.39999999999</v>
      </c>
      <c r="W48" s="29">
        <v>-109.22</v>
      </c>
      <c r="X48" s="29">
        <v>2269748.14</v>
      </c>
      <c r="Y48" s="29">
        <v>584.70000000000005</v>
      </c>
      <c r="Z48" s="29">
        <v>43617.54</v>
      </c>
      <c r="AA48" s="30">
        <v>-80.94</v>
      </c>
      <c r="AB48" s="29">
        <v>212792.2</v>
      </c>
      <c r="AC48" s="30">
        <v>143.66</v>
      </c>
      <c r="AD48" s="29">
        <v>20324.080000000002</v>
      </c>
      <c r="AE48" s="30">
        <v>8.17</v>
      </c>
      <c r="AF48" s="29">
        <v>25381.59</v>
      </c>
      <c r="AG48" s="30">
        <v>-4.33</v>
      </c>
      <c r="AH48" s="29">
        <v>209834.22</v>
      </c>
      <c r="AI48" s="29">
        <v>601.25</v>
      </c>
      <c r="AJ48" s="29">
        <v>108735.2</v>
      </c>
      <c r="AK48" s="30">
        <v>-86.77</v>
      </c>
      <c r="AL48" s="29">
        <v>92109.84</v>
      </c>
      <c r="AM48" s="29">
        <v>6.14</v>
      </c>
      <c r="AN48" s="29">
        <v>176826.52</v>
      </c>
      <c r="AO48" s="29">
        <v>196.05</v>
      </c>
      <c r="AP48" s="29">
        <v>135888.76</v>
      </c>
      <c r="AQ48" s="30">
        <v>-50.6</v>
      </c>
      <c r="AR48" s="29">
        <v>24719.41</v>
      </c>
      <c r="AS48" s="30">
        <v>24.59</v>
      </c>
      <c r="AT48" s="29">
        <v>81580.539999999994</v>
      </c>
      <c r="AU48" s="30">
        <v>97.28</v>
      </c>
      <c r="AV48" s="29">
        <v>49883.6</v>
      </c>
      <c r="AW48" s="30">
        <v>-5.05</v>
      </c>
      <c r="AX48" s="29">
        <v>74384.990000000005</v>
      </c>
      <c r="AY48" s="30">
        <v>-65.45</v>
      </c>
      <c r="AZ48" s="28">
        <v>2455733.73</v>
      </c>
      <c r="BA48" s="29">
        <v>956</v>
      </c>
      <c r="BB48" s="29">
        <v>102799.63</v>
      </c>
      <c r="BC48" s="30">
        <v>-75.75</v>
      </c>
      <c r="BD48" s="29">
        <v>39887.57</v>
      </c>
      <c r="BE48" s="30">
        <v>9.31</v>
      </c>
      <c r="BF48" s="29"/>
      <c r="BG48" s="29"/>
      <c r="BH48" s="29">
        <v>97352.17</v>
      </c>
      <c r="BI48" s="30">
        <v>-2.65</v>
      </c>
      <c r="BJ48" s="28">
        <v>134919.53</v>
      </c>
      <c r="BK48" s="30">
        <v>146.99</v>
      </c>
      <c r="BL48" s="29">
        <v>51290.99</v>
      </c>
      <c r="BM48" s="30">
        <v>21.38</v>
      </c>
      <c r="BN48" s="29">
        <v>51552.82</v>
      </c>
      <c r="BO48" s="30">
        <v>125.72</v>
      </c>
      <c r="BP48" s="29">
        <v>85398.23</v>
      </c>
      <c r="BQ48" s="30">
        <v>-129.69</v>
      </c>
      <c r="BR48" s="29">
        <v>279062.15999999997</v>
      </c>
      <c r="BS48" s="30">
        <v>179.04</v>
      </c>
      <c r="BT48" s="29">
        <v>2311708.2599999998</v>
      </c>
      <c r="BU48" s="28">
        <v>572.09</v>
      </c>
      <c r="BV48" s="29">
        <v>408936.92</v>
      </c>
      <c r="BW48" s="30">
        <v>-41.61</v>
      </c>
      <c r="BX48" s="29">
        <v>76975.69</v>
      </c>
      <c r="BY48" s="30">
        <v>-23.74</v>
      </c>
      <c r="BZ48" s="29">
        <v>268936.36</v>
      </c>
      <c r="CA48" s="30">
        <v>202.19</v>
      </c>
      <c r="CB48" s="29">
        <v>12603.81</v>
      </c>
      <c r="CC48" s="30">
        <v>-13.15</v>
      </c>
      <c r="CD48" s="29">
        <v>28921.25</v>
      </c>
      <c r="CE48" s="30">
        <v>-82.83</v>
      </c>
      <c r="CF48" s="29">
        <v>26543.95</v>
      </c>
      <c r="CG48" s="30">
        <v>53.29</v>
      </c>
      <c r="CH48" s="29">
        <v>70158.64</v>
      </c>
      <c r="CI48" s="30">
        <v>-20.16</v>
      </c>
      <c r="CJ48" s="29">
        <v>374186.48</v>
      </c>
      <c r="CK48" s="29">
        <v>-175.26</v>
      </c>
      <c r="CL48" s="29">
        <v>242900.06</v>
      </c>
      <c r="CM48" s="30">
        <v>145.36000000000001</v>
      </c>
      <c r="CN48" s="29">
        <v>125128.46</v>
      </c>
      <c r="CO48" s="30">
        <v>14.55</v>
      </c>
      <c r="CP48" s="29">
        <v>103373.69</v>
      </c>
      <c r="CQ48" s="30">
        <v>-75.430000000000007</v>
      </c>
      <c r="CR48" s="29">
        <v>168676.77</v>
      </c>
      <c r="CS48" s="30">
        <v>34.78</v>
      </c>
      <c r="CT48" s="29">
        <v>152800.75</v>
      </c>
      <c r="CU48" s="30">
        <v>216.18</v>
      </c>
      <c r="CV48" s="29">
        <v>2311708.2599999998</v>
      </c>
      <c r="CW48" s="28">
        <v>572.09</v>
      </c>
      <c r="CX48" s="29">
        <v>252183.06</v>
      </c>
      <c r="CY48" s="29">
        <v>561.94000000000005</v>
      </c>
      <c r="CZ48" s="29">
        <v>20160.53</v>
      </c>
      <c r="DA48" s="30">
        <v>50.8</v>
      </c>
      <c r="DB48" s="29">
        <v>39887.57</v>
      </c>
      <c r="DC48" s="30">
        <v>9.31</v>
      </c>
      <c r="DD48" s="29">
        <v>8464.44</v>
      </c>
      <c r="DE48" s="30">
        <v>-3.39</v>
      </c>
      <c r="DF48" s="29">
        <v>58037.06</v>
      </c>
      <c r="DG48" s="30">
        <v>-10.050000000000001</v>
      </c>
      <c r="DH48" s="29">
        <v>20555.46</v>
      </c>
      <c r="DI48" s="30">
        <v>-81.97</v>
      </c>
      <c r="DJ48" s="29">
        <v>643468.81000000006</v>
      </c>
      <c r="DK48" s="29">
        <v>1076.1199999999999</v>
      </c>
      <c r="DL48" s="29">
        <v>99614.399999999994</v>
      </c>
      <c r="DM48" s="29">
        <v>4.43</v>
      </c>
      <c r="DN48" s="29">
        <v>2311708.2599999998</v>
      </c>
      <c r="DO48" s="29">
        <v>572.09</v>
      </c>
      <c r="DP48" s="29">
        <v>80481.45</v>
      </c>
      <c r="DQ48" s="29">
        <v>-45.04</v>
      </c>
      <c r="DR48" s="29">
        <v>44922.85</v>
      </c>
      <c r="DS48" s="30">
        <v>-54.67</v>
      </c>
      <c r="DT48" s="29">
        <v>133669.64000000001</v>
      </c>
      <c r="DU48" s="30">
        <v>34.29</v>
      </c>
      <c r="DV48" s="29">
        <v>34728.74</v>
      </c>
      <c r="DW48" s="30">
        <v>0.56000000000000005</v>
      </c>
      <c r="DX48" s="29">
        <v>120622.39999999999</v>
      </c>
      <c r="DY48" s="29">
        <v>-109.22</v>
      </c>
      <c r="DZ48" s="29">
        <v>8815.43</v>
      </c>
      <c r="EA48" s="30">
        <v>-3.76</v>
      </c>
      <c r="EB48" s="29">
        <v>12693.19</v>
      </c>
      <c r="EC48" s="30">
        <v>-18.920000000000002</v>
      </c>
      <c r="ED48" s="29">
        <v>11117.09</v>
      </c>
      <c r="EE48" s="30">
        <v>12.53</v>
      </c>
      <c r="EF48" s="29">
        <v>241582.06</v>
      </c>
      <c r="EG48" s="30">
        <v>-91.11</v>
      </c>
      <c r="EH48" s="28">
        <v>207878.31</v>
      </c>
      <c r="EI48" s="30">
        <v>165.47</v>
      </c>
      <c r="EJ48" s="29">
        <v>102157.37</v>
      </c>
      <c r="EK48" s="30">
        <v>-87.52</v>
      </c>
      <c r="EL48" s="29">
        <v>31505.75</v>
      </c>
      <c r="EM48" s="30">
        <v>-83.74</v>
      </c>
      <c r="EN48" s="29">
        <v>44922.85</v>
      </c>
      <c r="EO48" s="30">
        <v>-54.67</v>
      </c>
      <c r="EP48" s="29">
        <v>174945.04</v>
      </c>
      <c r="EQ48" s="29">
        <v>-181.43</v>
      </c>
      <c r="ER48" s="29">
        <v>14565.99</v>
      </c>
      <c r="ES48" s="29">
        <v>-35.93</v>
      </c>
      <c r="ET48" s="29">
        <v>135888.76</v>
      </c>
      <c r="EU48" s="30">
        <v>-50.6</v>
      </c>
      <c r="EV48" s="29">
        <v>43617.54</v>
      </c>
      <c r="EW48" s="30">
        <v>-80.94</v>
      </c>
      <c r="EX48" s="29">
        <v>59756.14</v>
      </c>
      <c r="EY48" s="30">
        <v>5.51</v>
      </c>
    </row>
    <row r="49" spans="1:155">
      <c r="A49" s="27">
        <v>46134</v>
      </c>
      <c r="B49" s="29">
        <v>5103381.16</v>
      </c>
      <c r="C49" s="29">
        <v>2035.7</v>
      </c>
      <c r="D49" s="29">
        <v>654295.44999999995</v>
      </c>
      <c r="E49" s="29">
        <v>-700.06</v>
      </c>
      <c r="F49" s="29">
        <v>2097438.1</v>
      </c>
      <c r="G49" s="29">
        <v>583.53</v>
      </c>
      <c r="H49" s="29">
        <v>357511.41</v>
      </c>
      <c r="I49" s="29">
        <v>752.36</v>
      </c>
      <c r="J49" s="29">
        <v>44786.68</v>
      </c>
      <c r="K49" s="30">
        <v>-72.08</v>
      </c>
      <c r="L49" s="29">
        <v>328707.78000000003</v>
      </c>
      <c r="M49" s="29">
        <v>611.04999999999995</v>
      </c>
      <c r="N49" s="29">
        <v>249213.49</v>
      </c>
      <c r="O49" s="30">
        <v>97.36</v>
      </c>
      <c r="P49" s="29">
        <v>195726.54</v>
      </c>
      <c r="Q49" s="29">
        <v>-275.98</v>
      </c>
      <c r="R49" s="29">
        <v>133578.93</v>
      </c>
      <c r="S49" s="30">
        <v>-72.22</v>
      </c>
      <c r="T49" s="29">
        <v>8468.2999999999993</v>
      </c>
      <c r="U49" s="30">
        <v>-1.91</v>
      </c>
      <c r="V49" s="29">
        <v>123164.05</v>
      </c>
      <c r="W49" s="29">
        <v>-106.68</v>
      </c>
      <c r="X49" s="29">
        <v>2262661.63</v>
      </c>
      <c r="Y49" s="29">
        <v>441.49</v>
      </c>
      <c r="Z49" s="29">
        <v>42704.51</v>
      </c>
      <c r="AA49" s="30">
        <v>-92.26</v>
      </c>
      <c r="AB49" s="29">
        <v>208976.84</v>
      </c>
      <c r="AC49" s="30">
        <v>29.71</v>
      </c>
      <c r="AD49" s="29">
        <v>19986.919999999998</v>
      </c>
      <c r="AE49" s="30">
        <v>-3.34</v>
      </c>
      <c r="AF49" s="29">
        <v>25176.639999999999</v>
      </c>
      <c r="AG49" s="30">
        <v>-4.6900000000000004</v>
      </c>
      <c r="AH49" s="29">
        <v>223515.49</v>
      </c>
      <c r="AI49" s="29">
        <v>820.78</v>
      </c>
      <c r="AJ49" s="29">
        <v>109755.36</v>
      </c>
      <c r="AK49" s="30">
        <v>-115.92</v>
      </c>
      <c r="AL49" s="29">
        <v>93280.21</v>
      </c>
      <c r="AM49" s="29">
        <v>-3.91</v>
      </c>
      <c r="AN49" s="29">
        <v>175797.94</v>
      </c>
      <c r="AO49" s="29">
        <v>114.44</v>
      </c>
      <c r="AP49" s="29">
        <v>140532.45000000001</v>
      </c>
      <c r="AQ49" s="30">
        <v>-36.15</v>
      </c>
      <c r="AR49" s="29">
        <v>24595.8</v>
      </c>
      <c r="AS49" s="30">
        <v>21.27</v>
      </c>
      <c r="AT49" s="29">
        <v>82358</v>
      </c>
      <c r="AU49" s="30">
        <v>116.97</v>
      </c>
      <c r="AV49" s="29">
        <v>49776.46</v>
      </c>
      <c r="AW49" s="30">
        <v>-7.78</v>
      </c>
      <c r="AX49" s="29">
        <v>73277.66</v>
      </c>
      <c r="AY49" s="30">
        <v>-120.39</v>
      </c>
      <c r="AZ49" s="28">
        <v>2456043.63</v>
      </c>
      <c r="BA49" s="29">
        <v>725.06</v>
      </c>
      <c r="BB49" s="29">
        <v>100328.52</v>
      </c>
      <c r="BC49" s="30">
        <v>-108.38</v>
      </c>
      <c r="BD49" s="29">
        <v>40199.32</v>
      </c>
      <c r="BE49" s="30">
        <v>54.5</v>
      </c>
      <c r="BF49" s="29"/>
      <c r="BG49" s="29"/>
      <c r="BH49" s="29">
        <v>98067.16</v>
      </c>
      <c r="BI49" s="30">
        <v>42.45</v>
      </c>
      <c r="BJ49" s="29">
        <v>136708.25</v>
      </c>
      <c r="BK49" s="30">
        <v>120.4</v>
      </c>
      <c r="BL49" s="29">
        <v>52078.97</v>
      </c>
      <c r="BM49" s="30">
        <v>41.3</v>
      </c>
      <c r="BN49" s="29">
        <v>51334.67</v>
      </c>
      <c r="BO49" s="30">
        <v>129.85</v>
      </c>
      <c r="BP49" s="29">
        <v>84265.06</v>
      </c>
      <c r="BQ49" s="30">
        <v>-187.84</v>
      </c>
      <c r="BR49" s="29">
        <v>283806.03000000003</v>
      </c>
      <c r="BS49" s="30">
        <v>81.63</v>
      </c>
      <c r="BT49" s="29">
        <v>2305133.88</v>
      </c>
      <c r="BU49" s="28">
        <v>406.11</v>
      </c>
      <c r="BV49" s="29">
        <v>416235.71</v>
      </c>
      <c r="BW49" s="30">
        <v>-152.58000000000001</v>
      </c>
      <c r="BX49" s="29">
        <v>76517.039999999994</v>
      </c>
      <c r="BY49" s="30">
        <v>-21.81</v>
      </c>
      <c r="BZ49" s="29">
        <v>269078.15000000002</v>
      </c>
      <c r="CA49" s="30">
        <v>110.53</v>
      </c>
      <c r="CB49" s="29">
        <v>12608.86</v>
      </c>
      <c r="CC49" s="30">
        <v>-18.22</v>
      </c>
      <c r="CD49" s="29">
        <v>29017.33</v>
      </c>
      <c r="CE49" s="30">
        <v>-87.82</v>
      </c>
      <c r="CF49" s="29">
        <v>26592.28</v>
      </c>
      <c r="CG49" s="30">
        <v>65.92</v>
      </c>
      <c r="CH49" s="29">
        <v>69822.559999999998</v>
      </c>
      <c r="CI49" s="30">
        <v>-32.26</v>
      </c>
      <c r="CJ49" s="29">
        <v>368778.87</v>
      </c>
      <c r="CK49" s="29">
        <v>-643.26</v>
      </c>
      <c r="CL49" s="29">
        <v>240098.52</v>
      </c>
      <c r="CM49" s="30">
        <v>28.8</v>
      </c>
      <c r="CN49" s="28">
        <v>124847.37</v>
      </c>
      <c r="CO49" s="30">
        <v>-54.78</v>
      </c>
      <c r="CP49" s="28">
        <v>100903.85</v>
      </c>
      <c r="CQ49" s="30">
        <v>-108.19</v>
      </c>
      <c r="CR49" s="29">
        <v>169680.25</v>
      </c>
      <c r="CS49" s="30">
        <v>-46.29</v>
      </c>
      <c r="CT49" s="29">
        <v>160977.96</v>
      </c>
      <c r="CU49" s="30">
        <v>204.3</v>
      </c>
      <c r="CV49" s="29">
        <v>2305133.88</v>
      </c>
      <c r="CW49" s="28">
        <v>406.11</v>
      </c>
      <c r="CX49" s="29">
        <v>256197.26</v>
      </c>
      <c r="CY49" s="29">
        <v>572.84</v>
      </c>
      <c r="CZ49" s="29">
        <v>20594.810000000001</v>
      </c>
      <c r="DA49" s="30">
        <v>61.5</v>
      </c>
      <c r="DB49" s="29">
        <v>40199.32</v>
      </c>
      <c r="DC49" s="30">
        <v>54.5</v>
      </c>
      <c r="DD49" s="28">
        <v>8468.2999999999993</v>
      </c>
      <c r="DE49" s="30">
        <v>-1.91</v>
      </c>
      <c r="DF49" s="29">
        <v>57705.27</v>
      </c>
      <c r="DG49" s="30">
        <v>-7.91</v>
      </c>
      <c r="DH49" s="29">
        <v>20676.95</v>
      </c>
      <c r="DI49" s="30">
        <v>-90.95</v>
      </c>
      <c r="DJ49" s="29">
        <v>664663.30000000005</v>
      </c>
      <c r="DK49" s="29">
        <v>1204.47</v>
      </c>
      <c r="DL49" s="29">
        <v>99496.23</v>
      </c>
      <c r="DM49" s="29">
        <v>-56.38</v>
      </c>
      <c r="DN49" s="29">
        <v>2305133.88</v>
      </c>
      <c r="DO49" s="29">
        <v>406.11</v>
      </c>
      <c r="DP49" s="29">
        <v>79379.53</v>
      </c>
      <c r="DQ49" s="29">
        <v>-247.53</v>
      </c>
      <c r="DR49" s="29">
        <v>46126.22</v>
      </c>
      <c r="DS49" s="30">
        <v>-60.14</v>
      </c>
      <c r="DT49" s="29">
        <v>133578.93</v>
      </c>
      <c r="DU49" s="30">
        <v>-72.22</v>
      </c>
      <c r="DV49" s="29">
        <v>35819.760000000002</v>
      </c>
      <c r="DW49" s="30">
        <v>25.99</v>
      </c>
      <c r="DX49" s="29">
        <v>123164.05</v>
      </c>
      <c r="DY49" s="29">
        <v>-106.68</v>
      </c>
      <c r="DZ49" s="29">
        <v>8751.69</v>
      </c>
      <c r="EA49" s="30">
        <v>-5.32</v>
      </c>
      <c r="EB49" s="29">
        <v>12752.68</v>
      </c>
      <c r="EC49" s="30">
        <v>-27.21</v>
      </c>
      <c r="ED49" s="29">
        <v>11090.58</v>
      </c>
      <c r="EE49" s="30">
        <v>10.75</v>
      </c>
      <c r="EF49" s="29">
        <v>237539.82</v>
      </c>
      <c r="EG49" s="30">
        <v>-313.93</v>
      </c>
      <c r="EH49" s="29">
        <v>207868.41</v>
      </c>
      <c r="EI49" s="30">
        <v>34.770000000000003</v>
      </c>
      <c r="EJ49" s="29">
        <v>102873.23</v>
      </c>
      <c r="EK49" s="30">
        <v>-99.09</v>
      </c>
      <c r="EL49" s="29">
        <v>31583.73</v>
      </c>
      <c r="EM49" s="30">
        <v>-88.78</v>
      </c>
      <c r="EN49" s="29">
        <v>46126.22</v>
      </c>
      <c r="EO49" s="30">
        <v>-60.14</v>
      </c>
      <c r="EP49" s="29">
        <v>181578.28</v>
      </c>
      <c r="EQ49" s="29">
        <v>-180.01</v>
      </c>
      <c r="ER49" s="29">
        <v>14708.44</v>
      </c>
      <c r="ES49" s="29">
        <v>-43.74</v>
      </c>
      <c r="ET49" s="29">
        <v>140532.45000000001</v>
      </c>
      <c r="EU49" s="30">
        <v>-36.15</v>
      </c>
      <c r="EV49" s="29">
        <v>42704.51</v>
      </c>
      <c r="EW49" s="30">
        <v>-92.26</v>
      </c>
      <c r="EX49" s="29">
        <v>58199.34</v>
      </c>
      <c r="EY49" s="30">
        <v>-15.93</v>
      </c>
    </row>
    <row r="50" spans="1:155">
      <c r="A50" s="27">
        <v>46135</v>
      </c>
      <c r="B50" s="29">
        <v>5148032.28</v>
      </c>
      <c r="C50" s="29">
        <v>660.83</v>
      </c>
      <c r="D50" s="29">
        <v>650646.61</v>
      </c>
      <c r="E50" s="29">
        <v>-785.53</v>
      </c>
      <c r="F50" s="29">
        <v>2142967.52</v>
      </c>
      <c r="G50" s="29">
        <v>242.02</v>
      </c>
      <c r="H50" s="29">
        <v>345609.33</v>
      </c>
      <c r="I50" s="29">
        <v>611.48</v>
      </c>
      <c r="J50" s="29">
        <v>45126.87</v>
      </c>
      <c r="K50" s="30">
        <v>-86.92</v>
      </c>
      <c r="L50" s="29">
        <v>317793.78000000003</v>
      </c>
      <c r="M50" s="29">
        <v>475.94</v>
      </c>
      <c r="N50" s="29">
        <v>245331.36</v>
      </c>
      <c r="O50" s="30">
        <v>-119.48</v>
      </c>
      <c r="P50" s="29">
        <v>195002.36</v>
      </c>
      <c r="Q50" s="29">
        <v>-364.95</v>
      </c>
      <c r="R50" s="29">
        <v>133346.87</v>
      </c>
      <c r="S50" s="30">
        <v>-177.27</v>
      </c>
      <c r="T50" s="29">
        <v>8563.8700000000008</v>
      </c>
      <c r="U50" s="30">
        <v>1.45</v>
      </c>
      <c r="V50" s="29">
        <v>122805.39</v>
      </c>
      <c r="W50" s="29">
        <v>-76.569999999999993</v>
      </c>
      <c r="X50" s="29">
        <v>2304806.2799999998</v>
      </c>
      <c r="Y50" s="29">
        <v>62.59</v>
      </c>
      <c r="Z50" s="29">
        <v>42676.53</v>
      </c>
      <c r="AA50" s="30">
        <v>-79.31</v>
      </c>
      <c r="AB50" s="29">
        <v>209923.31</v>
      </c>
      <c r="AC50" s="30">
        <v>0.12</v>
      </c>
      <c r="AD50" s="29">
        <v>19712.77</v>
      </c>
      <c r="AE50" s="30">
        <v>-21.08</v>
      </c>
      <c r="AF50" s="29">
        <v>25025.19</v>
      </c>
      <c r="AG50" s="30">
        <v>-12.11</v>
      </c>
      <c r="AH50" s="29">
        <v>226425.53</v>
      </c>
      <c r="AI50" s="29">
        <v>831.22</v>
      </c>
      <c r="AJ50" s="29">
        <v>109723.57</v>
      </c>
      <c r="AK50" s="30">
        <v>-214.82</v>
      </c>
      <c r="AL50" s="29">
        <v>91649.06</v>
      </c>
      <c r="AM50" s="29">
        <v>-33.33</v>
      </c>
      <c r="AN50" s="29">
        <v>173335.1</v>
      </c>
      <c r="AO50" s="29">
        <v>-82.19</v>
      </c>
      <c r="AP50" s="29">
        <v>148872.98000000001</v>
      </c>
      <c r="AQ50" s="30">
        <v>31.36</v>
      </c>
      <c r="AR50" s="29">
        <v>24399.43</v>
      </c>
      <c r="AS50" s="30">
        <v>-7.34</v>
      </c>
      <c r="AT50" s="29">
        <v>81906.740000000005</v>
      </c>
      <c r="AU50" s="30">
        <v>65.06</v>
      </c>
      <c r="AV50" s="29">
        <v>49934.82</v>
      </c>
      <c r="AW50" s="30">
        <v>-39.54</v>
      </c>
      <c r="AX50" s="29">
        <v>74736.240000000005</v>
      </c>
      <c r="AY50" s="30">
        <v>-117.51</v>
      </c>
      <c r="AZ50" s="28">
        <v>2490456.2799999998</v>
      </c>
      <c r="BA50" s="29">
        <v>104.07</v>
      </c>
      <c r="BB50" s="29">
        <v>101850.93</v>
      </c>
      <c r="BC50" s="30">
        <v>-114.16</v>
      </c>
      <c r="BD50" s="29">
        <v>40573.94</v>
      </c>
      <c r="BE50" s="30">
        <v>44.46</v>
      </c>
      <c r="BF50" s="29"/>
      <c r="BG50" s="29"/>
      <c r="BH50" s="29">
        <v>100465.83</v>
      </c>
      <c r="BI50" s="30">
        <v>84.09</v>
      </c>
      <c r="BJ50" s="29">
        <v>134280.65</v>
      </c>
      <c r="BK50" s="30">
        <v>87.25</v>
      </c>
      <c r="BL50" s="29">
        <v>51327.93</v>
      </c>
      <c r="BM50" s="30">
        <v>15.26</v>
      </c>
      <c r="BN50" s="29">
        <v>50687.22</v>
      </c>
      <c r="BO50" s="30">
        <v>113.64</v>
      </c>
      <c r="BP50" s="29">
        <v>85508.13</v>
      </c>
      <c r="BQ50" s="30">
        <v>-182.2</v>
      </c>
      <c r="BR50" s="29">
        <v>296403.38</v>
      </c>
      <c r="BS50" s="30">
        <v>44.49</v>
      </c>
      <c r="BT50" s="29">
        <v>2347577.6</v>
      </c>
      <c r="BU50" s="28">
        <v>29.24</v>
      </c>
      <c r="BV50" s="29">
        <v>417772.82</v>
      </c>
      <c r="BW50" s="30">
        <v>-189.58</v>
      </c>
      <c r="BX50" s="29">
        <v>75588.429999999993</v>
      </c>
      <c r="BY50" s="30">
        <v>-52.57</v>
      </c>
      <c r="BZ50" s="29">
        <v>264984.15999999997</v>
      </c>
      <c r="CA50" s="30">
        <v>-115.53</v>
      </c>
      <c r="CB50" s="29">
        <v>12524.49</v>
      </c>
      <c r="CC50" s="30">
        <v>-32.020000000000003</v>
      </c>
      <c r="CD50" s="29">
        <v>28775.89</v>
      </c>
      <c r="CE50" s="30">
        <v>-117.06</v>
      </c>
      <c r="CF50" s="29">
        <v>26829.96</v>
      </c>
      <c r="CG50" s="30">
        <v>29.34</v>
      </c>
      <c r="CH50" s="29">
        <v>69980.19</v>
      </c>
      <c r="CI50" s="30">
        <v>-72.64</v>
      </c>
      <c r="CJ50" s="29">
        <v>369997.55</v>
      </c>
      <c r="CK50" s="29">
        <v>-751.2</v>
      </c>
      <c r="CL50" s="29">
        <v>241231.77</v>
      </c>
      <c r="CM50" s="30">
        <v>-5.98</v>
      </c>
      <c r="CN50" s="29">
        <v>124209.76</v>
      </c>
      <c r="CO50" s="30">
        <v>-103.95</v>
      </c>
      <c r="CP50" s="29">
        <v>102424.27</v>
      </c>
      <c r="CQ50" s="30">
        <v>-114.1</v>
      </c>
      <c r="CR50" s="29">
        <v>169106.12</v>
      </c>
      <c r="CS50" s="30">
        <v>-164.44</v>
      </c>
      <c r="CT50" s="29">
        <v>155888.94</v>
      </c>
      <c r="CU50" s="30">
        <v>87.5</v>
      </c>
      <c r="CV50" s="29">
        <v>2347577.6</v>
      </c>
      <c r="CW50" s="28">
        <v>29.24</v>
      </c>
      <c r="CX50" s="29">
        <v>246168.89</v>
      </c>
      <c r="CY50" s="29">
        <v>422.11</v>
      </c>
      <c r="CZ50" s="29">
        <v>19190.97</v>
      </c>
      <c r="DA50" s="30">
        <v>21.58</v>
      </c>
      <c r="DB50" s="29">
        <v>40573.94</v>
      </c>
      <c r="DC50" s="30">
        <v>44.46</v>
      </c>
      <c r="DD50" s="29">
        <v>8563.8700000000008</v>
      </c>
      <c r="DE50" s="30">
        <v>1.45</v>
      </c>
      <c r="DF50" s="29">
        <v>56931.11</v>
      </c>
      <c r="DG50" s="30">
        <v>-35.1</v>
      </c>
      <c r="DH50" s="29">
        <v>20443.330000000002</v>
      </c>
      <c r="DI50" s="30">
        <v>-122.35</v>
      </c>
      <c r="DJ50" s="29">
        <v>670418.02</v>
      </c>
      <c r="DK50" s="29">
        <v>1075.01</v>
      </c>
      <c r="DL50" s="29">
        <v>98813.64</v>
      </c>
      <c r="DM50" s="29">
        <v>-99.92</v>
      </c>
      <c r="DN50" s="29">
        <v>2347577.6</v>
      </c>
      <c r="DO50" s="29">
        <v>29.24</v>
      </c>
      <c r="DP50" s="29">
        <v>79883.66</v>
      </c>
      <c r="DQ50" s="29">
        <v>-297.13</v>
      </c>
      <c r="DR50" s="29">
        <v>46484.26</v>
      </c>
      <c r="DS50" s="30">
        <v>-75.540000000000006</v>
      </c>
      <c r="DT50" s="29">
        <v>133346.87</v>
      </c>
      <c r="DU50" s="30">
        <v>-177.27</v>
      </c>
      <c r="DV50" s="29">
        <v>35486.339999999997</v>
      </c>
      <c r="DW50" s="30">
        <v>12.89</v>
      </c>
      <c r="DX50" s="29">
        <v>122805.39</v>
      </c>
      <c r="DY50" s="29">
        <v>-76.569999999999993</v>
      </c>
      <c r="DZ50" s="29">
        <v>8720.92</v>
      </c>
      <c r="EA50" s="30">
        <v>-4.75</v>
      </c>
      <c r="EB50" s="29">
        <v>12668.13</v>
      </c>
      <c r="EC50" s="30">
        <v>-33.549999999999997</v>
      </c>
      <c r="ED50" s="29">
        <v>10865.21</v>
      </c>
      <c r="EE50" s="30">
        <v>2.04</v>
      </c>
      <c r="EF50" s="29">
        <v>237143.44</v>
      </c>
      <c r="EG50" s="30">
        <v>-370.86</v>
      </c>
      <c r="EH50" s="29">
        <v>211956.03</v>
      </c>
      <c r="EI50" s="30">
        <v>28.45</v>
      </c>
      <c r="EJ50" s="29">
        <v>103266.71</v>
      </c>
      <c r="EK50" s="30">
        <v>-162.47</v>
      </c>
      <c r="EL50" s="29">
        <v>31331.75</v>
      </c>
      <c r="EM50" s="30">
        <v>-117.73</v>
      </c>
      <c r="EN50" s="29">
        <v>46484.26</v>
      </c>
      <c r="EO50" s="30">
        <v>-75.540000000000006</v>
      </c>
      <c r="EP50" s="29">
        <v>179240.68</v>
      </c>
      <c r="EQ50" s="29">
        <v>-225.1</v>
      </c>
      <c r="ER50" s="29">
        <v>14465.77</v>
      </c>
      <c r="ES50" s="29">
        <v>-47.71</v>
      </c>
      <c r="ET50" s="29">
        <v>148872.98000000001</v>
      </c>
      <c r="EU50" s="30">
        <v>31.36</v>
      </c>
      <c r="EV50" s="29">
        <v>42676.53</v>
      </c>
      <c r="EW50" s="30">
        <v>-79.31</v>
      </c>
      <c r="EX50" s="29">
        <v>59747.74</v>
      </c>
      <c r="EY50" s="30">
        <v>-34.78</v>
      </c>
    </row>
    <row r="51" spans="1:155">
      <c r="A51" s="27">
        <v>46136</v>
      </c>
      <c r="B51" s="29">
        <v>5147296.49</v>
      </c>
      <c r="C51" s="29">
        <v>1316.04</v>
      </c>
      <c r="D51" s="29">
        <v>666906.5</v>
      </c>
      <c r="E51" s="29">
        <v>-610.55999999999995</v>
      </c>
      <c r="F51" s="29">
        <v>2105714.06</v>
      </c>
      <c r="G51" s="29">
        <v>-79</v>
      </c>
      <c r="H51" s="29">
        <v>353071.07</v>
      </c>
      <c r="I51" s="29">
        <v>528.9</v>
      </c>
      <c r="J51" s="29">
        <v>47178.86</v>
      </c>
      <c r="K51" s="30">
        <v>-28.27</v>
      </c>
      <c r="L51" s="29">
        <v>323625.34000000003</v>
      </c>
      <c r="M51" s="29">
        <v>383.22</v>
      </c>
      <c r="N51" s="29">
        <v>237699.67</v>
      </c>
      <c r="O51" s="30">
        <v>-279.45</v>
      </c>
      <c r="P51" s="29">
        <v>197348.32</v>
      </c>
      <c r="Q51" s="29">
        <v>-311.35000000000002</v>
      </c>
      <c r="R51" s="29">
        <v>131484.85999999999</v>
      </c>
      <c r="S51" s="30">
        <v>-233.9</v>
      </c>
      <c r="T51" s="29">
        <v>8822.6200000000008</v>
      </c>
      <c r="U51" s="30">
        <v>3.64</v>
      </c>
      <c r="V51" s="29">
        <v>127857.1</v>
      </c>
      <c r="W51" s="29">
        <v>-59.02</v>
      </c>
      <c r="X51" s="29">
        <v>2278231.89</v>
      </c>
      <c r="Y51" s="29">
        <v>448.94</v>
      </c>
      <c r="Z51" s="29">
        <v>42644.83</v>
      </c>
      <c r="AA51" s="30">
        <v>-76.81</v>
      </c>
      <c r="AB51" s="29">
        <v>210463.41</v>
      </c>
      <c r="AC51" s="30">
        <v>27.25</v>
      </c>
      <c r="AD51" s="29">
        <v>19662.900000000001</v>
      </c>
      <c r="AE51" s="30">
        <v>-19.75</v>
      </c>
      <c r="AF51" s="29">
        <v>25368.37</v>
      </c>
      <c r="AG51" s="30">
        <v>-11.87</v>
      </c>
      <c r="AH51" s="29">
        <v>234305.23</v>
      </c>
      <c r="AI51" s="29">
        <v>866.59</v>
      </c>
      <c r="AJ51" s="29">
        <v>109842.87</v>
      </c>
      <c r="AK51" s="30">
        <v>-211.13</v>
      </c>
      <c r="AL51" s="29">
        <v>89941.22</v>
      </c>
      <c r="AM51" s="29">
        <v>-62.3</v>
      </c>
      <c r="AN51" s="29">
        <v>167566.29</v>
      </c>
      <c r="AO51" s="29">
        <v>-218.98</v>
      </c>
      <c r="AP51" s="29">
        <v>158849.79</v>
      </c>
      <c r="AQ51" s="30">
        <v>211.01</v>
      </c>
      <c r="AR51" s="29">
        <v>24894.74</v>
      </c>
      <c r="AS51" s="30">
        <v>24.64</v>
      </c>
      <c r="AT51" s="29">
        <v>83210.63</v>
      </c>
      <c r="AU51" s="30">
        <v>133.59</v>
      </c>
      <c r="AV51" s="29">
        <v>49763.47</v>
      </c>
      <c r="AW51" s="30">
        <v>-66.040000000000006</v>
      </c>
      <c r="AX51" s="29">
        <v>75368.67</v>
      </c>
      <c r="AY51" s="30">
        <v>-85.66</v>
      </c>
      <c r="AZ51" s="28">
        <v>2466860.88</v>
      </c>
      <c r="BA51" s="29">
        <v>511.47</v>
      </c>
      <c r="BB51" s="29">
        <v>99092.67</v>
      </c>
      <c r="BC51" s="30">
        <v>-111.81</v>
      </c>
      <c r="BD51" s="29">
        <v>40829.57</v>
      </c>
      <c r="BE51" s="30">
        <v>51.48</v>
      </c>
      <c r="BF51" s="29"/>
      <c r="BG51" s="29"/>
      <c r="BH51" s="29">
        <v>101131.98</v>
      </c>
      <c r="BI51" s="30">
        <v>142.79</v>
      </c>
      <c r="BJ51" s="29">
        <v>136861.74</v>
      </c>
      <c r="BK51" s="30">
        <v>122.76</v>
      </c>
      <c r="BL51" s="29">
        <v>50769.45</v>
      </c>
      <c r="BM51" s="30">
        <v>2.44</v>
      </c>
      <c r="BN51" s="29">
        <v>51513.97</v>
      </c>
      <c r="BO51" s="30">
        <v>83.57</v>
      </c>
      <c r="BP51" s="29">
        <v>85609.45</v>
      </c>
      <c r="BQ51" s="30">
        <v>-156.62</v>
      </c>
      <c r="BR51" s="29">
        <v>311858.28000000003</v>
      </c>
      <c r="BS51" s="30">
        <v>304.85000000000002</v>
      </c>
      <c r="BT51" s="29">
        <v>2322392.81</v>
      </c>
      <c r="BU51" s="28">
        <v>378.86</v>
      </c>
      <c r="BV51" s="29">
        <v>419508.39</v>
      </c>
      <c r="BW51" s="30">
        <v>-179.02</v>
      </c>
      <c r="BX51" s="29">
        <v>75404.95</v>
      </c>
      <c r="BY51" s="30">
        <v>-46.11</v>
      </c>
      <c r="BZ51" s="29">
        <v>257507.51</v>
      </c>
      <c r="CA51" s="30">
        <v>-281.27</v>
      </c>
      <c r="CB51" s="29">
        <v>12815.13</v>
      </c>
      <c r="CC51" s="30">
        <v>-32.44</v>
      </c>
      <c r="CD51" s="29">
        <v>29175.38</v>
      </c>
      <c r="CE51" s="30">
        <v>-103</v>
      </c>
      <c r="CF51" s="29">
        <v>28062.13</v>
      </c>
      <c r="CG51" s="30">
        <v>81.45</v>
      </c>
      <c r="CH51" s="29">
        <v>70407.13</v>
      </c>
      <c r="CI51" s="30">
        <v>-80.900000000000006</v>
      </c>
      <c r="CJ51" s="29">
        <v>375841.4</v>
      </c>
      <c r="CK51" s="29">
        <v>-558.03</v>
      </c>
      <c r="CL51" s="29">
        <v>242556.38</v>
      </c>
      <c r="CM51" s="30">
        <v>20.69</v>
      </c>
      <c r="CN51" s="29">
        <v>123493.67</v>
      </c>
      <c r="CO51" s="30">
        <v>-96.76</v>
      </c>
      <c r="CP51" s="29">
        <v>99670.49</v>
      </c>
      <c r="CQ51" s="30">
        <v>-111.75</v>
      </c>
      <c r="CR51" s="29">
        <v>167851.29</v>
      </c>
      <c r="CS51" s="30">
        <v>-201.23</v>
      </c>
      <c r="CT51" s="29">
        <v>161308.16</v>
      </c>
      <c r="CU51" s="30">
        <v>153.93</v>
      </c>
      <c r="CV51" s="29">
        <v>2322392.81</v>
      </c>
      <c r="CW51" s="28">
        <v>378.86</v>
      </c>
      <c r="CX51" s="29">
        <v>251891.69</v>
      </c>
      <c r="CY51" s="29">
        <v>358.16</v>
      </c>
      <c r="CZ51" s="29">
        <v>19459.62</v>
      </c>
      <c r="DA51" s="30">
        <v>21.41</v>
      </c>
      <c r="DB51" s="29">
        <v>40829.57</v>
      </c>
      <c r="DC51" s="30">
        <v>51.48</v>
      </c>
      <c r="DD51" s="29">
        <v>8822.6200000000008</v>
      </c>
      <c r="DE51" s="30">
        <v>3.64</v>
      </c>
      <c r="DF51" s="29">
        <v>56790.07</v>
      </c>
      <c r="DG51" s="30">
        <v>-33.299999999999997</v>
      </c>
      <c r="DH51" s="29">
        <v>20800.95</v>
      </c>
      <c r="DI51" s="30">
        <v>-110.28</v>
      </c>
      <c r="DJ51" s="29">
        <v>696063.54</v>
      </c>
      <c r="DK51" s="29">
        <v>1350.18</v>
      </c>
      <c r="DL51" s="29">
        <v>98446.44</v>
      </c>
      <c r="DM51" s="30">
        <v>-95</v>
      </c>
      <c r="DN51" s="29">
        <v>2322392.81</v>
      </c>
      <c r="DO51" s="28">
        <v>378.86</v>
      </c>
      <c r="DP51" s="29">
        <v>82169.460000000006</v>
      </c>
      <c r="DQ51" s="29">
        <v>-193.53</v>
      </c>
      <c r="DR51" s="29">
        <v>48736.31</v>
      </c>
      <c r="DS51" s="30">
        <v>-29.31</v>
      </c>
      <c r="DT51" s="29">
        <v>131484.85999999999</v>
      </c>
      <c r="DU51" s="30">
        <v>-233.9</v>
      </c>
      <c r="DV51" s="29">
        <v>36088.32</v>
      </c>
      <c r="DW51" s="30">
        <v>32.69</v>
      </c>
      <c r="DX51" s="29">
        <v>127857.1</v>
      </c>
      <c r="DY51" s="29">
        <v>-59.02</v>
      </c>
      <c r="DZ51" s="29">
        <v>8772.5300000000007</v>
      </c>
      <c r="EA51" s="30">
        <v>-3.17</v>
      </c>
      <c r="EB51" s="29">
        <v>12816.27</v>
      </c>
      <c r="EC51" s="30">
        <v>-28.57</v>
      </c>
      <c r="ED51" s="29">
        <v>10943.99</v>
      </c>
      <c r="EE51" s="30">
        <v>-6.41</v>
      </c>
      <c r="EF51" s="29">
        <v>239784.83</v>
      </c>
      <c r="EG51" s="30">
        <v>-307.43</v>
      </c>
      <c r="EH51" s="29">
        <v>212129.04</v>
      </c>
      <c r="EI51" s="30">
        <v>93.22</v>
      </c>
      <c r="EJ51" s="29">
        <v>105526.74</v>
      </c>
      <c r="EK51" s="30">
        <v>-121.42</v>
      </c>
      <c r="EL51" s="29">
        <v>31762.84</v>
      </c>
      <c r="EM51" s="30">
        <v>-104.07</v>
      </c>
      <c r="EN51" s="29">
        <v>48736.31</v>
      </c>
      <c r="EO51" s="30">
        <v>-29.31</v>
      </c>
      <c r="EP51" s="29">
        <v>180371.16</v>
      </c>
      <c r="EQ51" s="29">
        <v>-286.81</v>
      </c>
      <c r="ER51" s="29">
        <v>14461.33</v>
      </c>
      <c r="ES51" s="29">
        <v>-56.1</v>
      </c>
      <c r="ET51" s="29">
        <v>158849.79</v>
      </c>
      <c r="EU51" s="30">
        <v>211.01</v>
      </c>
      <c r="EV51" s="29">
        <v>42644.83</v>
      </c>
      <c r="EW51" s="30">
        <v>-76.81</v>
      </c>
      <c r="EX51" s="29">
        <v>57025.66</v>
      </c>
      <c r="EY51" s="30">
        <v>-34.94</v>
      </c>
    </row>
    <row r="52" spans="1:155">
      <c r="A52" s="27">
        <v>46139</v>
      </c>
      <c r="B52" s="29">
        <v>5257845.74</v>
      </c>
      <c r="C52" s="29">
        <v>2157.1799999999998</v>
      </c>
      <c r="D52" s="29">
        <v>679529.72</v>
      </c>
      <c r="E52" s="29">
        <v>-365.21</v>
      </c>
      <c r="F52" s="29">
        <v>2143200.61</v>
      </c>
      <c r="G52" s="29">
        <v>404.66</v>
      </c>
      <c r="H52" s="29">
        <v>347835.7</v>
      </c>
      <c r="I52" s="29">
        <v>458.94</v>
      </c>
      <c r="J52" s="29">
        <v>47329.84</v>
      </c>
      <c r="K52" s="30">
        <v>-26.49</v>
      </c>
      <c r="L52" s="29">
        <v>318349.51</v>
      </c>
      <c r="M52" s="29">
        <v>342.82</v>
      </c>
      <c r="N52" s="29">
        <v>241144.72</v>
      </c>
      <c r="O52" s="30">
        <v>-276.08999999999997</v>
      </c>
      <c r="P52" s="29">
        <v>197150.45</v>
      </c>
      <c r="Q52" s="29">
        <v>-304.68</v>
      </c>
      <c r="R52" s="29">
        <v>132728.4</v>
      </c>
      <c r="S52" s="30">
        <v>-216.95</v>
      </c>
      <c r="T52" s="29">
        <v>8795.8700000000008</v>
      </c>
      <c r="U52" s="30">
        <v>3.68</v>
      </c>
      <c r="V52" s="29">
        <v>129017.19</v>
      </c>
      <c r="W52" s="29">
        <v>-23.51</v>
      </c>
      <c r="X52" s="29">
        <v>2365904.2999999998</v>
      </c>
      <c r="Y52" s="29">
        <v>1371.36</v>
      </c>
      <c r="Z52" s="29">
        <v>42496.72</v>
      </c>
      <c r="AA52" s="30">
        <v>-77.81</v>
      </c>
      <c r="AB52" s="29">
        <v>208551.63</v>
      </c>
      <c r="AC52" s="30">
        <v>-53.44</v>
      </c>
      <c r="AD52" s="29">
        <v>19580.91</v>
      </c>
      <c r="AE52" s="30">
        <v>-25.49</v>
      </c>
      <c r="AF52" s="29">
        <v>25156.59</v>
      </c>
      <c r="AG52" s="30">
        <v>-14.8</v>
      </c>
      <c r="AH52" s="29">
        <v>235511.51</v>
      </c>
      <c r="AI52" s="29">
        <v>833.88</v>
      </c>
      <c r="AJ52" s="29">
        <v>110089.22</v>
      </c>
      <c r="AK52" s="30">
        <v>-190.35</v>
      </c>
      <c r="AL52" s="29">
        <v>91620.36</v>
      </c>
      <c r="AM52" s="29">
        <v>-78.53</v>
      </c>
      <c r="AN52" s="29">
        <v>169545.66</v>
      </c>
      <c r="AO52" s="29">
        <v>-203.08</v>
      </c>
      <c r="AP52" s="29">
        <v>171471.02</v>
      </c>
      <c r="AQ52" s="30">
        <v>412.06</v>
      </c>
      <c r="AR52" s="29">
        <v>25168.6</v>
      </c>
      <c r="AS52" s="30">
        <v>22.51</v>
      </c>
      <c r="AT52" s="29">
        <v>84257.38</v>
      </c>
      <c r="AU52" s="30">
        <v>144.53</v>
      </c>
      <c r="AV52" s="29">
        <v>49603.3</v>
      </c>
      <c r="AW52" s="30">
        <v>-72.790000000000006</v>
      </c>
      <c r="AX52" s="29">
        <v>75764.38</v>
      </c>
      <c r="AY52" s="30">
        <v>-56.19</v>
      </c>
      <c r="AZ52" s="28">
        <v>2554780.0699999998</v>
      </c>
      <c r="BA52" s="29">
        <v>1299.58</v>
      </c>
      <c r="BB52" s="29">
        <v>99974.56</v>
      </c>
      <c r="BC52" s="30">
        <v>-88.41</v>
      </c>
      <c r="BD52" s="28">
        <v>40558.519999999997</v>
      </c>
      <c r="BE52" s="30">
        <v>43.42</v>
      </c>
      <c r="BF52" s="29"/>
      <c r="BG52" s="29"/>
      <c r="BH52" s="29">
        <v>101510.73</v>
      </c>
      <c r="BI52" s="30">
        <v>168.48</v>
      </c>
      <c r="BJ52" s="29">
        <v>135949.75</v>
      </c>
      <c r="BK52" s="30">
        <v>74.72</v>
      </c>
      <c r="BL52" s="29">
        <v>50983.69</v>
      </c>
      <c r="BM52" s="30">
        <v>7.41</v>
      </c>
      <c r="BN52" s="29">
        <v>52317.21</v>
      </c>
      <c r="BO52" s="30">
        <v>101.6</v>
      </c>
      <c r="BP52" s="29">
        <v>85878.87</v>
      </c>
      <c r="BQ52" s="30">
        <v>-133.16</v>
      </c>
      <c r="BR52" s="29">
        <v>329099.19</v>
      </c>
      <c r="BS52" s="30">
        <v>524.04</v>
      </c>
      <c r="BT52" s="29">
        <v>2410282.0099999998</v>
      </c>
      <c r="BU52" s="28">
        <v>1317.6</v>
      </c>
      <c r="BV52" s="29">
        <v>427305.83</v>
      </c>
      <c r="BW52" s="30">
        <v>-328.5</v>
      </c>
      <c r="BX52" s="29">
        <v>75670.37</v>
      </c>
      <c r="BY52" s="30">
        <v>-27.9</v>
      </c>
      <c r="BZ52" s="29">
        <v>261166.02</v>
      </c>
      <c r="CA52" s="30">
        <v>-281.62</v>
      </c>
      <c r="CB52" s="29">
        <v>13094.73</v>
      </c>
      <c r="CC52" s="30">
        <v>-21.49</v>
      </c>
      <c r="CD52" s="29">
        <v>29055.94</v>
      </c>
      <c r="CE52" s="30">
        <v>-94.54</v>
      </c>
      <c r="CF52" s="29">
        <v>28632.49</v>
      </c>
      <c r="CG52" s="30">
        <v>42.28</v>
      </c>
      <c r="CH52" s="29">
        <v>70430.84</v>
      </c>
      <c r="CI52" s="30">
        <v>-83.66</v>
      </c>
      <c r="CJ52" s="29">
        <v>378864.74</v>
      </c>
      <c r="CK52" s="29">
        <v>-450.26</v>
      </c>
      <c r="CL52" s="29">
        <v>240376.32000000001</v>
      </c>
      <c r="CM52" s="30">
        <v>-45.34</v>
      </c>
      <c r="CN52" s="29">
        <v>125486.91</v>
      </c>
      <c r="CO52" s="30">
        <v>-58.45</v>
      </c>
      <c r="CP52" s="29">
        <v>100560.18</v>
      </c>
      <c r="CQ52" s="30">
        <v>-88.26</v>
      </c>
      <c r="CR52" s="29">
        <v>169098.11</v>
      </c>
      <c r="CS52" s="30">
        <v>-180.68</v>
      </c>
      <c r="CT52" s="29">
        <v>163117.31</v>
      </c>
      <c r="CU52" s="30">
        <v>45.12</v>
      </c>
      <c r="CV52" s="29">
        <v>2410282.0099999998</v>
      </c>
      <c r="CW52" s="28">
        <v>1317.6</v>
      </c>
      <c r="CX52" s="29">
        <v>248686.3</v>
      </c>
      <c r="CY52" s="29">
        <v>330.82</v>
      </c>
      <c r="CZ52" s="29">
        <v>19863.7</v>
      </c>
      <c r="DA52" s="30">
        <v>29.78</v>
      </c>
      <c r="DB52" s="29">
        <v>40558.519999999997</v>
      </c>
      <c r="DC52" s="30">
        <v>43.42</v>
      </c>
      <c r="DD52" s="29">
        <v>8795.8700000000008</v>
      </c>
      <c r="DE52" s="30">
        <v>3.68</v>
      </c>
      <c r="DF52" s="29">
        <v>56974.93</v>
      </c>
      <c r="DG52" s="30">
        <v>-19.45</v>
      </c>
      <c r="DH52" s="29">
        <v>20680.64</v>
      </c>
      <c r="DI52" s="30">
        <v>-99.99</v>
      </c>
      <c r="DJ52" s="29">
        <v>708835.94</v>
      </c>
      <c r="DK52" s="29">
        <v>1509.59</v>
      </c>
      <c r="DL52" s="29">
        <v>100296.48</v>
      </c>
      <c r="DM52" s="29">
        <v>-57.54</v>
      </c>
      <c r="DN52" s="29">
        <v>2410282.0099999998</v>
      </c>
      <c r="DO52" s="28">
        <v>1317.6</v>
      </c>
      <c r="DP52" s="29">
        <v>84454.47</v>
      </c>
      <c r="DQ52" s="29">
        <v>-93.74</v>
      </c>
      <c r="DR52" s="29">
        <v>49177.36</v>
      </c>
      <c r="DS52" s="30">
        <v>1.1599999999999999</v>
      </c>
      <c r="DT52" s="29">
        <v>132728.4</v>
      </c>
      <c r="DU52" s="30">
        <v>-216.95</v>
      </c>
      <c r="DV52" s="29">
        <v>36092.47</v>
      </c>
      <c r="DW52" s="30">
        <v>36.33</v>
      </c>
      <c r="DX52" s="29">
        <v>129017.19</v>
      </c>
      <c r="DY52" s="29">
        <v>-23.51</v>
      </c>
      <c r="DZ52" s="29">
        <v>8792.76</v>
      </c>
      <c r="EA52" s="30">
        <v>-4.25</v>
      </c>
      <c r="EB52" s="29">
        <v>12783.18</v>
      </c>
      <c r="EC52" s="30">
        <v>-27.44</v>
      </c>
      <c r="ED52" s="29">
        <v>11244.98</v>
      </c>
      <c r="EE52" s="30">
        <v>-7.62</v>
      </c>
      <c r="EF52" s="29">
        <v>239612.74</v>
      </c>
      <c r="EG52" s="30">
        <v>-313.91000000000003</v>
      </c>
      <c r="EH52" s="29">
        <v>222013.68</v>
      </c>
      <c r="EI52" s="30">
        <v>59.27</v>
      </c>
      <c r="EJ52" s="29">
        <v>106137.28</v>
      </c>
      <c r="EK52" s="30">
        <v>-88.94</v>
      </c>
      <c r="EL52" s="29">
        <v>31657.64</v>
      </c>
      <c r="EM52" s="30">
        <v>-94.82</v>
      </c>
      <c r="EN52" s="29">
        <v>49177.36</v>
      </c>
      <c r="EO52" s="30">
        <v>1.1599999999999999</v>
      </c>
      <c r="EP52" s="29">
        <v>178247.09</v>
      </c>
      <c r="EQ52" s="29">
        <v>-401.38</v>
      </c>
      <c r="ER52" s="29">
        <v>14697.58</v>
      </c>
      <c r="ES52" s="29">
        <v>-42.58</v>
      </c>
      <c r="ET52" s="29">
        <v>171471.02</v>
      </c>
      <c r="EU52" s="30">
        <v>412.06</v>
      </c>
      <c r="EV52" s="29">
        <v>42496.72</v>
      </c>
      <c r="EW52" s="30">
        <v>-77.81</v>
      </c>
      <c r="EX52" s="29">
        <v>58063.45</v>
      </c>
      <c r="EY52" s="30">
        <v>-10.45</v>
      </c>
    </row>
    <row r="53" spans="1:155">
      <c r="A53" s="27">
        <v>46140</v>
      </c>
      <c r="B53" s="29">
        <v>5278520.33</v>
      </c>
      <c r="C53" s="29">
        <v>1592.31</v>
      </c>
      <c r="D53" s="29">
        <v>673932.24</v>
      </c>
      <c r="E53" s="29">
        <v>-499.24</v>
      </c>
      <c r="F53" s="29">
        <v>2139500.6800000002</v>
      </c>
      <c r="G53" s="29">
        <v>360.37</v>
      </c>
      <c r="H53" s="29">
        <v>361379.78</v>
      </c>
      <c r="I53" s="29">
        <v>237.49</v>
      </c>
      <c r="J53" s="29">
        <v>47210.15</v>
      </c>
      <c r="K53" s="30">
        <v>8.07</v>
      </c>
      <c r="L53" s="29">
        <v>331703.03999999998</v>
      </c>
      <c r="M53" s="29">
        <v>191.78</v>
      </c>
      <c r="N53" s="29">
        <v>250266.99</v>
      </c>
      <c r="O53" s="30">
        <v>-168.25</v>
      </c>
      <c r="P53" s="29">
        <v>195369.28</v>
      </c>
      <c r="Q53" s="29">
        <v>-317.72000000000003</v>
      </c>
      <c r="R53" s="29">
        <v>134851.04999999999</v>
      </c>
      <c r="S53" s="30">
        <v>-169.56</v>
      </c>
      <c r="T53" s="29">
        <v>8980.99</v>
      </c>
      <c r="U53" s="30">
        <v>6.26</v>
      </c>
      <c r="V53" s="29">
        <v>129246.6</v>
      </c>
      <c r="W53" s="29">
        <v>39.520000000000003</v>
      </c>
      <c r="X53" s="29">
        <v>2356135.92</v>
      </c>
      <c r="Y53" s="29">
        <v>1182.1500000000001</v>
      </c>
      <c r="Z53" s="29">
        <v>43740.44</v>
      </c>
      <c r="AA53" s="30">
        <v>-56.65</v>
      </c>
      <c r="AB53" s="29">
        <v>210486.41</v>
      </c>
      <c r="AC53" s="30">
        <v>-57.2</v>
      </c>
      <c r="AD53" s="29">
        <v>19464.14</v>
      </c>
      <c r="AE53" s="30">
        <v>-40.31</v>
      </c>
      <c r="AF53" s="29">
        <v>24958.7</v>
      </c>
      <c r="AG53" s="30">
        <v>-17.48</v>
      </c>
      <c r="AH53" s="29">
        <v>232599.11</v>
      </c>
      <c r="AI53" s="29">
        <v>463.17</v>
      </c>
      <c r="AJ53" s="29">
        <v>111623.38</v>
      </c>
      <c r="AK53" s="30">
        <v>-141.32</v>
      </c>
      <c r="AL53" s="29">
        <v>93270.27</v>
      </c>
      <c r="AM53" s="29">
        <v>-73.44</v>
      </c>
      <c r="AN53" s="28">
        <v>177078.6</v>
      </c>
      <c r="AO53" s="29">
        <v>-96.21</v>
      </c>
      <c r="AP53" s="29">
        <v>169825.83</v>
      </c>
      <c r="AQ53" s="30">
        <v>390.67</v>
      </c>
      <c r="AR53" s="29">
        <v>25236.46</v>
      </c>
      <c r="AS53" s="30">
        <v>6.36</v>
      </c>
      <c r="AT53" s="29">
        <v>86090.53</v>
      </c>
      <c r="AU53" s="30">
        <v>113.62</v>
      </c>
      <c r="AV53" s="29">
        <v>49337.120000000003</v>
      </c>
      <c r="AW53" s="30">
        <v>-72.52</v>
      </c>
      <c r="AX53" s="28">
        <v>77319.67</v>
      </c>
      <c r="AY53" s="30">
        <v>-99.93</v>
      </c>
      <c r="AZ53" s="28">
        <v>2553635.63</v>
      </c>
      <c r="BA53" s="29">
        <v>1082.31</v>
      </c>
      <c r="BB53" s="29">
        <v>101528.05</v>
      </c>
      <c r="BC53" s="30">
        <v>-65.48</v>
      </c>
      <c r="BD53" s="29">
        <v>39766.1</v>
      </c>
      <c r="BE53" s="30">
        <v>31.9</v>
      </c>
      <c r="BF53" s="29"/>
      <c r="BG53" s="29"/>
      <c r="BH53" s="29">
        <v>102302.03</v>
      </c>
      <c r="BI53" s="30">
        <v>254.85</v>
      </c>
      <c r="BJ53" s="29">
        <v>139506.01999999999</v>
      </c>
      <c r="BK53" s="30">
        <v>33.74</v>
      </c>
      <c r="BL53" s="29">
        <v>51006.48</v>
      </c>
      <c r="BM53" s="30">
        <v>14.32</v>
      </c>
      <c r="BN53" s="29">
        <v>57165.5</v>
      </c>
      <c r="BO53" s="30">
        <v>116.66</v>
      </c>
      <c r="BP53" s="29">
        <v>87633.35</v>
      </c>
      <c r="BQ53" s="30">
        <v>-161.75</v>
      </c>
      <c r="BR53" s="29">
        <v>326099.03999999998</v>
      </c>
      <c r="BS53" s="30">
        <v>431.91</v>
      </c>
      <c r="BT53" s="29">
        <v>2400740.38</v>
      </c>
      <c r="BU53" s="28">
        <v>1176.3499999999999</v>
      </c>
      <c r="BV53" s="29">
        <v>427497.76</v>
      </c>
      <c r="BW53" s="30">
        <v>-326.08999999999997</v>
      </c>
      <c r="BX53" s="29">
        <v>75729.75</v>
      </c>
      <c r="BY53" s="30">
        <v>-13.7</v>
      </c>
      <c r="BZ53" s="29">
        <v>270348.86</v>
      </c>
      <c r="CA53" s="30">
        <v>-169.65</v>
      </c>
      <c r="CB53" s="29">
        <v>13126.57</v>
      </c>
      <c r="CC53" s="30">
        <v>-16.899999999999999</v>
      </c>
      <c r="CD53" s="29">
        <v>29101.42</v>
      </c>
      <c r="CE53" s="30">
        <v>-76.459999999999994</v>
      </c>
      <c r="CF53" s="29">
        <v>28478.25</v>
      </c>
      <c r="CG53" s="30">
        <v>26.79</v>
      </c>
      <c r="CH53" s="29">
        <v>70190.17</v>
      </c>
      <c r="CI53" s="30">
        <v>-87.74</v>
      </c>
      <c r="CJ53" s="29">
        <v>374713.1</v>
      </c>
      <c r="CK53" s="29">
        <v>-405.24</v>
      </c>
      <c r="CL53" s="29">
        <v>242467.22</v>
      </c>
      <c r="CM53" s="30">
        <v>-42.13</v>
      </c>
      <c r="CN53" s="29">
        <v>125086.9</v>
      </c>
      <c r="CO53" s="30">
        <v>-82.6</v>
      </c>
      <c r="CP53" s="29">
        <v>102105.99</v>
      </c>
      <c r="CQ53" s="30">
        <v>-65.400000000000006</v>
      </c>
      <c r="CR53" s="29">
        <v>171905.69</v>
      </c>
      <c r="CS53" s="30">
        <v>-119.57</v>
      </c>
      <c r="CT53" s="29">
        <v>165222.32</v>
      </c>
      <c r="CU53" s="30">
        <v>-40.44</v>
      </c>
      <c r="CV53" s="29">
        <v>2400740.38</v>
      </c>
      <c r="CW53" s="28">
        <v>1176.3499999999999</v>
      </c>
      <c r="CX53" s="29">
        <v>256559.81</v>
      </c>
      <c r="CY53" s="29">
        <v>175.33</v>
      </c>
      <c r="CZ53" s="29">
        <v>19561.28</v>
      </c>
      <c r="DA53" s="30">
        <v>8.59</v>
      </c>
      <c r="DB53" s="29">
        <v>39766.1</v>
      </c>
      <c r="DC53" s="30">
        <v>31.9</v>
      </c>
      <c r="DD53" s="29">
        <v>8980.99</v>
      </c>
      <c r="DE53" s="30">
        <v>6.26</v>
      </c>
      <c r="DF53" s="29">
        <v>57021.45</v>
      </c>
      <c r="DG53" s="30">
        <v>-5.39</v>
      </c>
      <c r="DH53" s="29">
        <v>20765.599999999999</v>
      </c>
      <c r="DI53" s="30">
        <v>-80.38</v>
      </c>
      <c r="DJ53" s="29">
        <v>709401.13</v>
      </c>
      <c r="DK53" s="29">
        <v>948.98</v>
      </c>
      <c r="DL53" s="29">
        <v>99861.97</v>
      </c>
      <c r="DM53" s="29">
        <v>-82.73</v>
      </c>
      <c r="DN53" s="29">
        <v>2400740.38</v>
      </c>
      <c r="DO53" s="29">
        <v>1176.3499999999999</v>
      </c>
      <c r="DP53" s="29">
        <v>81614.03</v>
      </c>
      <c r="DQ53" s="29">
        <v>-125.15</v>
      </c>
      <c r="DR53" s="29">
        <v>49014.64</v>
      </c>
      <c r="DS53" s="30">
        <v>54.39</v>
      </c>
      <c r="DT53" s="29">
        <v>134851.04999999999</v>
      </c>
      <c r="DU53" s="30">
        <v>-169.56</v>
      </c>
      <c r="DV53" s="29">
        <v>36779.730000000003</v>
      </c>
      <c r="DW53" s="30">
        <v>50.04</v>
      </c>
      <c r="DX53" s="29">
        <v>129246.6</v>
      </c>
      <c r="DY53" s="29">
        <v>39.520000000000003</v>
      </c>
      <c r="DZ53" s="29">
        <v>8764.33</v>
      </c>
      <c r="EA53" s="30">
        <v>-6.96</v>
      </c>
      <c r="EB53" s="29">
        <v>12889.8</v>
      </c>
      <c r="EC53" s="30">
        <v>-22.1</v>
      </c>
      <c r="ED53" s="29">
        <v>11215.91</v>
      </c>
      <c r="EE53" s="30">
        <v>-5.21</v>
      </c>
      <c r="EF53" s="29">
        <v>239031.26</v>
      </c>
      <c r="EG53" s="30">
        <v>-236.53</v>
      </c>
      <c r="EH53" s="29">
        <v>225319.08</v>
      </c>
      <c r="EI53" s="30">
        <v>76.63</v>
      </c>
      <c r="EJ53" s="29">
        <v>105551.09</v>
      </c>
      <c r="EK53" s="30">
        <v>-48.68</v>
      </c>
      <c r="EL53" s="29">
        <v>31724.65</v>
      </c>
      <c r="EM53" s="30">
        <v>-77.290000000000006</v>
      </c>
      <c r="EN53" s="29">
        <v>49014.64</v>
      </c>
      <c r="EO53" s="30">
        <v>54.39</v>
      </c>
      <c r="EP53" s="29">
        <v>174457.14</v>
      </c>
      <c r="EQ53" s="29">
        <v>-426.76</v>
      </c>
      <c r="ER53" s="29">
        <v>14417.39</v>
      </c>
      <c r="ES53" s="29">
        <v>-46.24</v>
      </c>
      <c r="ET53" s="29">
        <v>169825.83</v>
      </c>
      <c r="EU53" s="30">
        <v>390.67</v>
      </c>
      <c r="EV53" s="29">
        <v>43740.44</v>
      </c>
      <c r="EW53" s="30">
        <v>-56.65</v>
      </c>
      <c r="EX53" s="29">
        <v>58365.56</v>
      </c>
      <c r="EY53" s="30">
        <v>-8.75</v>
      </c>
    </row>
    <row r="54" spans="1:155">
      <c r="A54" s="27">
        <v>46141</v>
      </c>
      <c r="B54" s="29">
        <v>5318255.55</v>
      </c>
      <c r="C54" s="29">
        <v>2473.96</v>
      </c>
      <c r="D54" s="29">
        <v>677611.06</v>
      </c>
      <c r="E54" s="29">
        <v>-202.98</v>
      </c>
      <c r="F54" s="29">
        <v>2166150.79</v>
      </c>
      <c r="G54" s="29">
        <v>925.28</v>
      </c>
      <c r="H54" s="29">
        <v>367885.22</v>
      </c>
      <c r="I54" s="29">
        <v>333.77</v>
      </c>
      <c r="J54" s="29">
        <v>46746.49</v>
      </c>
      <c r="K54" s="30">
        <v>15.55</v>
      </c>
      <c r="L54" s="29">
        <v>338122.45</v>
      </c>
      <c r="M54" s="29">
        <v>306.83</v>
      </c>
      <c r="N54" s="29">
        <v>250295.3</v>
      </c>
      <c r="O54" s="30">
        <v>-133.88999999999999</v>
      </c>
      <c r="P54" s="29">
        <v>192945.28</v>
      </c>
      <c r="Q54" s="29">
        <v>-294.89999999999998</v>
      </c>
      <c r="R54" s="29">
        <v>134609.67000000001</v>
      </c>
      <c r="S54" s="30">
        <v>-153.9</v>
      </c>
      <c r="T54" s="29">
        <v>9205.4500000000007</v>
      </c>
      <c r="U54" s="30">
        <v>6.69</v>
      </c>
      <c r="V54" s="29">
        <v>128996.85</v>
      </c>
      <c r="W54" s="29">
        <v>124.19</v>
      </c>
      <c r="X54" s="29">
        <v>2373839.5099999998</v>
      </c>
      <c r="Y54" s="29">
        <v>1924.97</v>
      </c>
      <c r="Z54" s="29">
        <v>42784.6</v>
      </c>
      <c r="AA54" s="30">
        <v>-53.56</v>
      </c>
      <c r="AB54" s="29">
        <v>210996.95</v>
      </c>
      <c r="AC54" s="30">
        <v>-53.26</v>
      </c>
      <c r="AD54" s="29">
        <v>19654.11</v>
      </c>
      <c r="AE54" s="30">
        <v>-33.76</v>
      </c>
      <c r="AF54" s="29">
        <v>24890.91</v>
      </c>
      <c r="AG54" s="30">
        <v>-17.16</v>
      </c>
      <c r="AH54" s="29">
        <v>236640.78</v>
      </c>
      <c r="AI54" s="29">
        <v>265.60000000000002</v>
      </c>
      <c r="AJ54" s="29">
        <v>111783.58</v>
      </c>
      <c r="AK54" s="30">
        <v>-140.44999999999999</v>
      </c>
      <c r="AL54" s="29">
        <v>92837.46</v>
      </c>
      <c r="AM54" s="29">
        <v>-74.72</v>
      </c>
      <c r="AN54" s="29">
        <v>177848.2</v>
      </c>
      <c r="AO54" s="29">
        <v>-54.77</v>
      </c>
      <c r="AP54" s="29">
        <v>176131.99</v>
      </c>
      <c r="AQ54" s="30">
        <v>540.66999999999996</v>
      </c>
      <c r="AR54" s="28">
        <v>25460.799999999999</v>
      </c>
      <c r="AS54" s="30">
        <v>6.09</v>
      </c>
      <c r="AT54" s="29">
        <v>85813.58</v>
      </c>
      <c r="AU54" s="30">
        <v>80.540000000000006</v>
      </c>
      <c r="AV54" s="29">
        <v>50222.45</v>
      </c>
      <c r="AW54" s="30">
        <v>-44.12</v>
      </c>
      <c r="AX54" s="29">
        <v>77463.100000000006</v>
      </c>
      <c r="AY54" s="30">
        <v>-102.37</v>
      </c>
      <c r="AZ54" s="28">
        <v>2572651.1</v>
      </c>
      <c r="BA54" s="29">
        <v>1901.16</v>
      </c>
      <c r="BB54" s="29">
        <v>100656.84</v>
      </c>
      <c r="BC54" s="30">
        <v>-63.33</v>
      </c>
      <c r="BD54" s="29">
        <v>39693.230000000003</v>
      </c>
      <c r="BE54" s="30">
        <v>-7.51</v>
      </c>
      <c r="BF54" s="29"/>
      <c r="BG54" s="29"/>
      <c r="BH54" s="29">
        <v>108606.43</v>
      </c>
      <c r="BI54" s="30">
        <v>309.57</v>
      </c>
      <c r="BJ54" s="29">
        <v>142521.01</v>
      </c>
      <c r="BK54" s="30">
        <v>145.32</v>
      </c>
      <c r="BL54" s="29">
        <v>50527.46</v>
      </c>
      <c r="BM54" s="30">
        <v>-13.95</v>
      </c>
      <c r="BN54" s="29">
        <v>57524.71</v>
      </c>
      <c r="BO54" s="30">
        <v>137.13999999999999</v>
      </c>
      <c r="BP54" s="29">
        <v>87910.91</v>
      </c>
      <c r="BQ54" s="30">
        <v>-164.36</v>
      </c>
      <c r="BR54" s="29">
        <v>333292.33</v>
      </c>
      <c r="BS54" s="30">
        <v>663.17</v>
      </c>
      <c r="BT54" s="29">
        <v>2417875.5699999998</v>
      </c>
      <c r="BU54" s="28">
        <v>1893.98</v>
      </c>
      <c r="BV54" s="29">
        <v>434002.88</v>
      </c>
      <c r="BW54" s="30">
        <v>-160.16999999999999</v>
      </c>
      <c r="BX54" s="29">
        <v>76149.63</v>
      </c>
      <c r="BY54" s="30">
        <v>2.21</v>
      </c>
      <c r="BZ54" s="29">
        <v>270685.65000000002</v>
      </c>
      <c r="CA54" s="30">
        <v>-129.49</v>
      </c>
      <c r="CB54" s="29">
        <v>13199.8</v>
      </c>
      <c r="CC54" s="30">
        <v>-5.13</v>
      </c>
      <c r="CD54" s="29">
        <v>29415.98</v>
      </c>
      <c r="CE54" s="30">
        <v>-56.31</v>
      </c>
      <c r="CF54" s="29">
        <v>28708.28</v>
      </c>
      <c r="CG54" s="30">
        <v>17.89</v>
      </c>
      <c r="CH54" s="29">
        <v>70903.73</v>
      </c>
      <c r="CI54" s="30">
        <v>-50.75</v>
      </c>
      <c r="CJ54" s="29">
        <v>372197.45</v>
      </c>
      <c r="CK54" s="29">
        <v>-298.88</v>
      </c>
      <c r="CL54" s="29">
        <v>241796.05</v>
      </c>
      <c r="CM54" s="30">
        <v>-48.77</v>
      </c>
      <c r="CN54" s="28">
        <v>122743.44</v>
      </c>
      <c r="CO54" s="30">
        <v>-90.08</v>
      </c>
      <c r="CP54" s="29">
        <v>101230.43</v>
      </c>
      <c r="CQ54" s="30">
        <v>-63.24</v>
      </c>
      <c r="CR54" s="29">
        <v>171646.95</v>
      </c>
      <c r="CS54" s="30">
        <v>-125.73</v>
      </c>
      <c r="CT54" s="29">
        <v>165066.23000000001</v>
      </c>
      <c r="CU54" s="30">
        <v>-48.38</v>
      </c>
      <c r="CV54" s="29">
        <v>2417875.5699999998</v>
      </c>
      <c r="CW54" s="28">
        <v>1893.98</v>
      </c>
      <c r="CX54" s="29">
        <v>260956.85</v>
      </c>
      <c r="CY54" s="29">
        <v>169.84</v>
      </c>
      <c r="CZ54" s="29">
        <v>19314.57</v>
      </c>
      <c r="DA54" s="30">
        <v>-8.84</v>
      </c>
      <c r="DB54" s="29">
        <v>39693.230000000003</v>
      </c>
      <c r="DC54" s="30">
        <v>-7.51</v>
      </c>
      <c r="DD54" s="29">
        <v>9205.4500000000007</v>
      </c>
      <c r="DE54" s="30">
        <v>6.69</v>
      </c>
      <c r="DF54" s="29">
        <v>57545.9</v>
      </c>
      <c r="DG54" s="30">
        <v>16.239999999999998</v>
      </c>
      <c r="DH54" s="29">
        <v>21093.08</v>
      </c>
      <c r="DI54" s="30">
        <v>-56.58</v>
      </c>
      <c r="DJ54" s="29">
        <v>719295.54</v>
      </c>
      <c r="DK54" s="29">
        <v>993.48</v>
      </c>
      <c r="DL54" s="29">
        <v>97752.6</v>
      </c>
      <c r="DM54" s="29">
        <v>-96.8</v>
      </c>
      <c r="DN54" s="29">
        <v>2417875.5699999998</v>
      </c>
      <c r="DO54" s="29">
        <v>1893.98</v>
      </c>
      <c r="DP54" s="29">
        <v>81960.12</v>
      </c>
      <c r="DQ54" s="29">
        <v>-54.78</v>
      </c>
      <c r="DR54" s="29">
        <v>48534.47</v>
      </c>
      <c r="DS54" s="30">
        <v>51.59</v>
      </c>
      <c r="DT54" s="29">
        <v>134609.67000000001</v>
      </c>
      <c r="DU54" s="30">
        <v>-153.9</v>
      </c>
      <c r="DV54" s="29">
        <v>36762.230000000003</v>
      </c>
      <c r="DW54" s="30">
        <v>28.21</v>
      </c>
      <c r="DX54" s="29">
        <v>128996.85</v>
      </c>
      <c r="DY54" s="29">
        <v>124.19</v>
      </c>
      <c r="DZ54" s="29">
        <v>8920.6</v>
      </c>
      <c r="EA54" s="30">
        <v>-4.38</v>
      </c>
      <c r="EB54" s="29">
        <v>13024.68</v>
      </c>
      <c r="EC54" s="30">
        <v>-10.64</v>
      </c>
      <c r="ED54" s="29">
        <v>11318.9</v>
      </c>
      <c r="EE54" s="30">
        <v>-1.94</v>
      </c>
      <c r="EF54" s="29">
        <v>236077.06</v>
      </c>
      <c r="EG54" s="30">
        <v>-214.08</v>
      </c>
      <c r="EH54" s="29">
        <v>228165.85</v>
      </c>
      <c r="EI54" s="30">
        <v>98.07</v>
      </c>
      <c r="EJ54" s="29">
        <v>105605.49</v>
      </c>
      <c r="EK54" s="30">
        <v>-8.16</v>
      </c>
      <c r="EL54" s="29">
        <v>32058.880000000001</v>
      </c>
      <c r="EM54" s="30">
        <v>-55.97</v>
      </c>
      <c r="EN54" s="29">
        <v>48534.47</v>
      </c>
      <c r="EO54" s="30">
        <v>51.59</v>
      </c>
      <c r="EP54" s="29">
        <v>178028</v>
      </c>
      <c r="EQ54" s="29">
        <v>-276.45</v>
      </c>
      <c r="ER54" s="29">
        <v>14292.95</v>
      </c>
      <c r="ES54" s="29">
        <v>-31</v>
      </c>
      <c r="ET54" s="29">
        <v>176131.99</v>
      </c>
      <c r="EU54" s="30">
        <v>540.66999999999996</v>
      </c>
      <c r="EV54" s="29">
        <v>42784.6</v>
      </c>
      <c r="EW54" s="30">
        <v>-53.56</v>
      </c>
      <c r="EX54" s="29">
        <v>58445.83</v>
      </c>
      <c r="EY54" s="30">
        <v>-9.68</v>
      </c>
    </row>
    <row r="55" spans="1:155">
      <c r="A55" s="27">
        <v>46142</v>
      </c>
      <c r="B55" s="29">
        <v>5245172.8899999997</v>
      </c>
      <c r="C55" s="29">
        <v>3054.3</v>
      </c>
      <c r="D55" s="29">
        <v>661976.19999999995</v>
      </c>
      <c r="E55" s="29">
        <v>-357.98</v>
      </c>
      <c r="F55" s="29">
        <v>2123249.75</v>
      </c>
      <c r="G55" s="29">
        <v>965.11</v>
      </c>
      <c r="H55" s="29">
        <v>357119.09</v>
      </c>
      <c r="I55" s="29">
        <v>426.04</v>
      </c>
      <c r="J55" s="29">
        <v>44796.68</v>
      </c>
      <c r="K55" s="30">
        <v>7.65</v>
      </c>
      <c r="L55" s="29">
        <v>328785.71999999997</v>
      </c>
      <c r="M55" s="29">
        <v>416.8</v>
      </c>
      <c r="N55" s="29">
        <v>241159.06</v>
      </c>
      <c r="O55" s="30">
        <v>-111.98</v>
      </c>
      <c r="P55" s="29">
        <v>189411.13</v>
      </c>
      <c r="Q55" s="29">
        <v>-292.82</v>
      </c>
      <c r="R55" s="29">
        <v>130828.74</v>
      </c>
      <c r="S55" s="30">
        <v>-219.25</v>
      </c>
      <c r="T55" s="29">
        <v>9230.07</v>
      </c>
      <c r="U55" s="30">
        <v>13.8</v>
      </c>
      <c r="V55" s="29">
        <v>126641.7</v>
      </c>
      <c r="W55" s="29">
        <v>54.02</v>
      </c>
      <c r="X55" s="29">
        <v>2336030.14</v>
      </c>
      <c r="Y55" s="29">
        <v>2014.25</v>
      </c>
      <c r="Z55" s="29">
        <v>42161.87</v>
      </c>
      <c r="AA55" s="30">
        <v>-40.770000000000003</v>
      </c>
      <c r="AB55" s="29">
        <v>210969.95</v>
      </c>
      <c r="AC55" s="30">
        <v>7.02</v>
      </c>
      <c r="AD55" s="29">
        <v>19391.23</v>
      </c>
      <c r="AE55" s="30">
        <v>-32.08</v>
      </c>
      <c r="AF55" s="29">
        <v>24622.46</v>
      </c>
      <c r="AG55" s="30">
        <v>-12.8</v>
      </c>
      <c r="AH55" s="29">
        <v>234907.15</v>
      </c>
      <c r="AI55" s="29">
        <v>180.94</v>
      </c>
      <c r="AJ55" s="29">
        <v>109022.85</v>
      </c>
      <c r="AK55" s="30">
        <v>-158.24</v>
      </c>
      <c r="AL55" s="29">
        <v>90704.98</v>
      </c>
      <c r="AM55" s="29">
        <v>-56.23</v>
      </c>
      <c r="AN55" s="29">
        <v>170760.92</v>
      </c>
      <c r="AO55" s="29">
        <v>-39.950000000000003</v>
      </c>
      <c r="AP55" s="29">
        <v>180198.13</v>
      </c>
      <c r="AQ55" s="30">
        <v>722.75</v>
      </c>
      <c r="AR55" s="29">
        <v>24969.47</v>
      </c>
      <c r="AS55" s="30">
        <v>0.06</v>
      </c>
      <c r="AT55" s="29">
        <v>85701.26</v>
      </c>
      <c r="AU55" s="30">
        <v>105.97</v>
      </c>
      <c r="AV55" s="29">
        <v>50020.51</v>
      </c>
      <c r="AW55" s="30">
        <v>11.57</v>
      </c>
      <c r="AX55" s="29">
        <v>74868.62</v>
      </c>
      <c r="AY55" s="30">
        <v>-118.94</v>
      </c>
      <c r="AZ55" s="28">
        <v>2532359.6</v>
      </c>
      <c r="BA55" s="29">
        <v>2157.14</v>
      </c>
      <c r="BB55" s="29">
        <v>99271.15</v>
      </c>
      <c r="BC55" s="30">
        <v>-38.869999999999997</v>
      </c>
      <c r="BD55" s="29">
        <v>38819.85</v>
      </c>
      <c r="BE55" s="30">
        <v>-18.940000000000001</v>
      </c>
      <c r="BF55" s="29"/>
      <c r="BG55" s="29"/>
      <c r="BH55" s="29">
        <v>108338.58</v>
      </c>
      <c r="BI55" s="30">
        <v>283.08999999999997</v>
      </c>
      <c r="BJ55" s="29">
        <v>138263.54999999999</v>
      </c>
      <c r="BK55" s="30">
        <v>167.66</v>
      </c>
      <c r="BL55" s="29">
        <v>49630.79</v>
      </c>
      <c r="BM55" s="30">
        <v>8.59</v>
      </c>
      <c r="BN55" s="29">
        <v>56295.44</v>
      </c>
      <c r="BO55" s="30">
        <v>164.08</v>
      </c>
      <c r="BP55" s="29">
        <v>85056.88</v>
      </c>
      <c r="BQ55" s="30">
        <v>-172.72</v>
      </c>
      <c r="BR55" s="29">
        <v>335281.28000000003</v>
      </c>
      <c r="BS55" s="30">
        <v>829.7</v>
      </c>
      <c r="BT55" s="29">
        <v>2379667.06</v>
      </c>
      <c r="BU55" s="28">
        <v>1953.46</v>
      </c>
      <c r="BV55" s="29">
        <v>433851.04</v>
      </c>
      <c r="BW55" s="30">
        <v>-91.96</v>
      </c>
      <c r="BX55" s="29">
        <v>74870.7</v>
      </c>
      <c r="BY55" s="30">
        <v>17.86</v>
      </c>
      <c r="BZ55" s="29">
        <v>261465.9</v>
      </c>
      <c r="CA55" s="30">
        <v>-96.18</v>
      </c>
      <c r="CB55" s="29">
        <v>12944.75</v>
      </c>
      <c r="CC55" s="30">
        <v>8.14</v>
      </c>
      <c r="CD55" s="29">
        <v>29717.14</v>
      </c>
      <c r="CE55" s="30">
        <v>-10.050000000000001</v>
      </c>
      <c r="CF55" s="29">
        <v>28327.11</v>
      </c>
      <c r="CG55" s="30">
        <v>20.329999999999998</v>
      </c>
      <c r="CH55" s="29">
        <v>70905.77</v>
      </c>
      <c r="CI55" s="30">
        <v>17.850000000000001</v>
      </c>
      <c r="CJ55" s="29">
        <v>363226.63</v>
      </c>
      <c r="CK55" s="29">
        <v>-386.94</v>
      </c>
      <c r="CL55" s="29">
        <v>241385.91</v>
      </c>
      <c r="CM55" s="30">
        <v>3.88</v>
      </c>
      <c r="CN55" s="29">
        <v>118644.02</v>
      </c>
      <c r="CO55" s="30">
        <v>-122.6</v>
      </c>
      <c r="CP55" s="29">
        <v>99841.16</v>
      </c>
      <c r="CQ55" s="30">
        <v>-38.43</v>
      </c>
      <c r="CR55" s="29">
        <v>166676.69</v>
      </c>
      <c r="CS55" s="30">
        <v>-193.49</v>
      </c>
      <c r="CT55" s="29">
        <v>164167.18</v>
      </c>
      <c r="CU55" s="30">
        <v>-15.3</v>
      </c>
      <c r="CV55" s="29">
        <v>2379667.06</v>
      </c>
      <c r="CW55" s="28">
        <v>1953.46</v>
      </c>
      <c r="CX55" s="29">
        <v>255124.66</v>
      </c>
      <c r="CY55" s="29">
        <v>284.27999999999997</v>
      </c>
      <c r="CZ55" s="29">
        <v>19269.36</v>
      </c>
      <c r="DA55" s="30">
        <v>4.62</v>
      </c>
      <c r="DB55" s="29">
        <v>38819.85</v>
      </c>
      <c r="DC55" s="30">
        <v>-18.940000000000001</v>
      </c>
      <c r="DD55" s="29">
        <v>9230.07</v>
      </c>
      <c r="DE55" s="30">
        <v>13.8</v>
      </c>
      <c r="DF55" s="29">
        <v>56189.08</v>
      </c>
      <c r="DG55" s="30">
        <v>23.96</v>
      </c>
      <c r="DH55" s="29">
        <v>21310.84</v>
      </c>
      <c r="DI55" s="30">
        <v>-17.78</v>
      </c>
      <c r="DJ55" s="29">
        <v>713483.84</v>
      </c>
      <c r="DK55" s="29">
        <v>1081.21</v>
      </c>
      <c r="DL55" s="29">
        <v>94170.91</v>
      </c>
      <c r="DM55" s="29">
        <v>-134.32</v>
      </c>
      <c r="DN55" s="29">
        <v>2379667.06</v>
      </c>
      <c r="DO55" s="29">
        <v>1953.46</v>
      </c>
      <c r="DP55" s="29">
        <v>79058.149999999994</v>
      </c>
      <c r="DQ55" s="29">
        <v>-118.89</v>
      </c>
      <c r="DR55" s="29">
        <v>46443.88</v>
      </c>
      <c r="DS55" s="30">
        <v>32.049999999999997</v>
      </c>
      <c r="DT55" s="29">
        <v>130828.74</v>
      </c>
      <c r="DU55" s="30">
        <v>-219.25</v>
      </c>
      <c r="DV55" s="29">
        <v>35572.97</v>
      </c>
      <c r="DW55" s="30">
        <v>25.83</v>
      </c>
      <c r="DX55" s="29">
        <v>126641.7</v>
      </c>
      <c r="DY55" s="29">
        <v>54.02</v>
      </c>
      <c r="DZ55" s="29">
        <v>8624.9500000000007</v>
      </c>
      <c r="EA55" s="30">
        <v>-4.9800000000000004</v>
      </c>
      <c r="EB55" s="29">
        <v>12807.89</v>
      </c>
      <c r="EC55" s="30">
        <v>-9.4499999999999993</v>
      </c>
      <c r="ED55" s="29">
        <v>11129.54</v>
      </c>
      <c r="EE55" s="30">
        <v>6.07</v>
      </c>
      <c r="EF55" s="29">
        <v>231365.67</v>
      </c>
      <c r="EG55" s="30">
        <v>-223.07</v>
      </c>
      <c r="EH55" s="29">
        <v>228320.64000000001</v>
      </c>
      <c r="EI55" s="30">
        <v>60.02</v>
      </c>
      <c r="EJ55" s="29">
        <v>104026.31</v>
      </c>
      <c r="EK55" s="30">
        <v>53.99</v>
      </c>
      <c r="EL55" s="29">
        <v>32349.88</v>
      </c>
      <c r="EM55" s="30">
        <v>-8.91</v>
      </c>
      <c r="EN55" s="29">
        <v>46443.88</v>
      </c>
      <c r="EO55" s="30">
        <v>32.049999999999997</v>
      </c>
      <c r="EP55" s="29">
        <v>177580.82</v>
      </c>
      <c r="EQ55" s="29">
        <v>-186.94</v>
      </c>
      <c r="ER55" s="29">
        <v>14026.92</v>
      </c>
      <c r="ES55" s="29">
        <v>0.55000000000000004</v>
      </c>
      <c r="ET55" s="29">
        <v>180198.13</v>
      </c>
      <c r="EU55" s="30">
        <v>722.75</v>
      </c>
      <c r="EV55" s="29">
        <v>42161.87</v>
      </c>
      <c r="EW55" s="30">
        <v>-40.770000000000003</v>
      </c>
      <c r="EX55" s="29">
        <v>57679.29</v>
      </c>
      <c r="EY55" s="30">
        <v>2.34</v>
      </c>
    </row>
    <row r="56" spans="1:155">
      <c r="A56" s="27">
        <v>46146</v>
      </c>
      <c r="B56" s="29">
        <v>5513736.5099999998</v>
      </c>
      <c r="C56" s="29">
        <v>4258.7700000000004</v>
      </c>
      <c r="D56" s="29">
        <v>673862.28</v>
      </c>
      <c r="E56" s="29">
        <v>-619.61</v>
      </c>
      <c r="F56" s="29">
        <v>2210636.63</v>
      </c>
      <c r="G56" s="29">
        <v>1954.04</v>
      </c>
      <c r="H56" s="29">
        <v>370887.89</v>
      </c>
      <c r="I56" s="29">
        <v>404.44</v>
      </c>
      <c r="J56" s="29">
        <v>45424.67</v>
      </c>
      <c r="K56" s="30">
        <v>-49.35</v>
      </c>
      <c r="L56" s="29">
        <v>341233.76</v>
      </c>
      <c r="M56" s="29">
        <v>433.06</v>
      </c>
      <c r="N56" s="29">
        <v>245422.59</v>
      </c>
      <c r="O56" s="30">
        <v>25.03</v>
      </c>
      <c r="P56" s="29">
        <v>189241.63</v>
      </c>
      <c r="Q56" s="29">
        <v>-415.72</v>
      </c>
      <c r="R56" s="29">
        <v>130896.73</v>
      </c>
      <c r="S56" s="30">
        <v>-227.77</v>
      </c>
      <c r="T56" s="29">
        <v>8945.75</v>
      </c>
      <c r="U56" s="30">
        <v>12.57</v>
      </c>
      <c r="V56" s="29">
        <v>131040.88</v>
      </c>
      <c r="W56" s="29">
        <v>-9.64</v>
      </c>
      <c r="X56" s="29">
        <v>2524258.7200000002</v>
      </c>
      <c r="Y56" s="29">
        <v>3765.21</v>
      </c>
      <c r="Z56" s="29">
        <v>42692.12</v>
      </c>
      <c r="AA56" s="30">
        <v>-45.73</v>
      </c>
      <c r="AB56" s="29">
        <v>208164.57</v>
      </c>
      <c r="AC56" s="30">
        <v>-91.85</v>
      </c>
      <c r="AD56" s="29">
        <v>19336.21</v>
      </c>
      <c r="AE56" s="30">
        <v>-41.55</v>
      </c>
      <c r="AF56" s="29">
        <v>25287.87</v>
      </c>
      <c r="AG56" s="30">
        <v>-20.420000000000002</v>
      </c>
      <c r="AH56" s="29">
        <v>234927.49</v>
      </c>
      <c r="AI56" s="29">
        <v>-13.45</v>
      </c>
      <c r="AJ56" s="29">
        <v>109305.49</v>
      </c>
      <c r="AK56" s="30">
        <v>-234.84</v>
      </c>
      <c r="AL56" s="29">
        <v>92529.07</v>
      </c>
      <c r="AM56" s="29">
        <v>-28.12</v>
      </c>
      <c r="AN56" s="29">
        <v>173219.58</v>
      </c>
      <c r="AO56" s="29">
        <v>75.64</v>
      </c>
      <c r="AP56" s="29">
        <v>195088.24</v>
      </c>
      <c r="AQ56" s="30">
        <v>676.76</v>
      </c>
      <c r="AR56" s="29">
        <v>24942.47</v>
      </c>
      <c r="AS56" s="30">
        <v>-42.31</v>
      </c>
      <c r="AT56" s="29">
        <v>86690.03</v>
      </c>
      <c r="AU56" s="30">
        <v>17.39</v>
      </c>
      <c r="AV56" s="29">
        <v>49794.06</v>
      </c>
      <c r="AW56" s="30">
        <v>18.11</v>
      </c>
      <c r="AX56" s="29">
        <v>73897.679999999993</v>
      </c>
      <c r="AY56" s="30">
        <v>-256.49</v>
      </c>
      <c r="AZ56" s="28">
        <v>2728568.84</v>
      </c>
      <c r="BA56" s="29">
        <v>3813.6</v>
      </c>
      <c r="BB56" s="29">
        <v>103099.44</v>
      </c>
      <c r="BC56" s="30">
        <v>-33.78</v>
      </c>
      <c r="BD56" s="29">
        <v>39322.5</v>
      </c>
      <c r="BE56" s="30">
        <v>-46.86</v>
      </c>
      <c r="BF56" s="29"/>
      <c r="BG56" s="29"/>
      <c r="BH56" s="29">
        <v>110828.55</v>
      </c>
      <c r="BI56" s="30">
        <v>201.88</v>
      </c>
      <c r="BJ56" s="29">
        <v>142268.57</v>
      </c>
      <c r="BK56" s="30">
        <v>149.97999999999999</v>
      </c>
      <c r="BL56" s="29">
        <v>50732.86</v>
      </c>
      <c r="BM56" s="30">
        <v>12.9</v>
      </c>
      <c r="BN56" s="29">
        <v>59271.1</v>
      </c>
      <c r="BO56" s="30">
        <v>216.42</v>
      </c>
      <c r="BP56" s="29">
        <v>84455.34</v>
      </c>
      <c r="BQ56" s="30">
        <v>-286.72000000000003</v>
      </c>
      <c r="BR56" s="29">
        <v>351502.72</v>
      </c>
      <c r="BS56" s="30">
        <v>651.12</v>
      </c>
      <c r="BT56" s="29">
        <v>2570197.5499999998</v>
      </c>
      <c r="BU56" s="28">
        <v>3721.26</v>
      </c>
      <c r="BV56" s="29">
        <v>464747.68</v>
      </c>
      <c r="BW56" s="30">
        <v>89.43</v>
      </c>
      <c r="BX56" s="29">
        <v>75290.23</v>
      </c>
      <c r="BY56" s="30">
        <v>-2.68</v>
      </c>
      <c r="BZ56" s="29">
        <v>265748.65000000002</v>
      </c>
      <c r="CA56" s="30">
        <v>47.52</v>
      </c>
      <c r="CB56" s="29">
        <v>12966.18</v>
      </c>
      <c r="CC56" s="30">
        <v>8.18</v>
      </c>
      <c r="CD56" s="29">
        <v>29346.799999999999</v>
      </c>
      <c r="CE56" s="30">
        <v>-26.08</v>
      </c>
      <c r="CF56" s="29">
        <v>28291.46</v>
      </c>
      <c r="CG56" s="30">
        <v>-39.24</v>
      </c>
      <c r="CH56" s="29">
        <v>70829.17</v>
      </c>
      <c r="CI56" s="30">
        <v>2.62</v>
      </c>
      <c r="CJ56" s="29">
        <v>362189.33</v>
      </c>
      <c r="CK56" s="29">
        <v>-604.5</v>
      </c>
      <c r="CL56" s="29">
        <v>238211.02</v>
      </c>
      <c r="CM56" s="30">
        <v>-106.37</v>
      </c>
      <c r="CN56" s="29">
        <v>128527.37</v>
      </c>
      <c r="CO56" s="30">
        <v>-41.97</v>
      </c>
      <c r="CP56" s="29">
        <v>103664.29</v>
      </c>
      <c r="CQ56" s="30">
        <v>-33.19</v>
      </c>
      <c r="CR56" s="29">
        <v>167733.07</v>
      </c>
      <c r="CS56" s="30">
        <v>-240.14</v>
      </c>
      <c r="CT56" s="29">
        <v>173434.99</v>
      </c>
      <c r="CU56" s="30">
        <v>-86.82</v>
      </c>
      <c r="CV56" s="29">
        <v>2570197.5499999998</v>
      </c>
      <c r="CW56" s="28">
        <v>3721.26</v>
      </c>
      <c r="CX56" s="29">
        <v>261661.33</v>
      </c>
      <c r="CY56" s="29">
        <v>191.89</v>
      </c>
      <c r="CZ56" s="29">
        <v>19714.61</v>
      </c>
      <c r="DA56" s="30">
        <v>-15.46</v>
      </c>
      <c r="DB56" s="29">
        <v>39322.5</v>
      </c>
      <c r="DC56" s="30">
        <v>-46.86</v>
      </c>
      <c r="DD56" s="29">
        <v>8945.75</v>
      </c>
      <c r="DE56" s="30">
        <v>12.57</v>
      </c>
      <c r="DF56" s="29">
        <v>56702.77</v>
      </c>
      <c r="DG56" s="30">
        <v>5.72</v>
      </c>
      <c r="DH56" s="29">
        <v>21013.84</v>
      </c>
      <c r="DI56" s="30">
        <v>-32.61</v>
      </c>
      <c r="DJ56" s="29">
        <v>734904.92</v>
      </c>
      <c r="DK56" s="29">
        <v>764.99</v>
      </c>
      <c r="DL56" s="29">
        <v>103613.04</v>
      </c>
      <c r="DM56" s="29">
        <v>-54.58</v>
      </c>
      <c r="DN56" s="29">
        <v>2570197.5499999998</v>
      </c>
      <c r="DO56" s="29">
        <v>3721.26</v>
      </c>
      <c r="DP56" s="29">
        <v>79673.95</v>
      </c>
      <c r="DQ56" s="29">
        <v>-204.07</v>
      </c>
      <c r="DR56" s="29">
        <v>46955.12</v>
      </c>
      <c r="DS56" s="30">
        <v>-15.32</v>
      </c>
      <c r="DT56" s="29">
        <v>130896.73</v>
      </c>
      <c r="DU56" s="30">
        <v>-227.77</v>
      </c>
      <c r="DV56" s="29">
        <v>36563.730000000003</v>
      </c>
      <c r="DW56" s="30">
        <v>-12.28</v>
      </c>
      <c r="DX56" s="29">
        <v>131040.88</v>
      </c>
      <c r="DY56" s="29">
        <v>-9.64</v>
      </c>
      <c r="DZ56" s="29">
        <v>8798.24</v>
      </c>
      <c r="EA56" s="30">
        <v>-3.94</v>
      </c>
      <c r="EB56" s="29">
        <v>12726.66</v>
      </c>
      <c r="EC56" s="30">
        <v>-8.94</v>
      </c>
      <c r="ED56" s="28">
        <v>11264.11</v>
      </c>
      <c r="EE56" s="30">
        <v>13.22</v>
      </c>
      <c r="EF56" s="29">
        <v>230246.87</v>
      </c>
      <c r="EG56" s="30">
        <v>-339.4</v>
      </c>
      <c r="EH56" s="29">
        <v>254347.99</v>
      </c>
      <c r="EI56" s="30">
        <v>67.180000000000007</v>
      </c>
      <c r="EJ56" s="29">
        <v>104321.3</v>
      </c>
      <c r="EK56" s="30">
        <v>-2.09</v>
      </c>
      <c r="EL56" s="29">
        <v>31946.959999999999</v>
      </c>
      <c r="EM56" s="30">
        <v>-24.76</v>
      </c>
      <c r="EN56" s="28">
        <v>46955.12</v>
      </c>
      <c r="EO56" s="30">
        <v>-15.32</v>
      </c>
      <c r="EP56" s="29">
        <v>182805.14</v>
      </c>
      <c r="EQ56" s="29">
        <v>-20.350000000000001</v>
      </c>
      <c r="ER56" s="29">
        <v>14248.75</v>
      </c>
      <c r="ES56" s="29">
        <v>11.61</v>
      </c>
      <c r="ET56" s="29">
        <v>195088.24</v>
      </c>
      <c r="EU56" s="30">
        <v>676.76</v>
      </c>
      <c r="EV56" s="29">
        <v>42692.12</v>
      </c>
      <c r="EW56" s="30">
        <v>-45.73</v>
      </c>
      <c r="EX56" s="29">
        <v>60972.17</v>
      </c>
      <c r="EY56" s="30">
        <v>12.54</v>
      </c>
    </row>
    <row r="57" spans="1:155">
      <c r="A57" s="27">
        <v>46148</v>
      </c>
      <c r="B57" s="29">
        <v>5868742.3300000001</v>
      </c>
      <c r="C57" s="29">
        <v>834.41</v>
      </c>
      <c r="D57" s="29">
        <v>671717.13</v>
      </c>
      <c r="E57" s="29">
        <v>-1248.03</v>
      </c>
      <c r="F57" s="29">
        <v>2426729.7400000002</v>
      </c>
      <c r="G57" s="29">
        <v>567.36</v>
      </c>
      <c r="H57" s="29">
        <v>378015.55</v>
      </c>
      <c r="I57" s="29">
        <v>245.11</v>
      </c>
      <c r="J57" s="29">
        <v>44490.46</v>
      </c>
      <c r="K57" s="30">
        <v>-59.13</v>
      </c>
      <c r="L57" s="29">
        <v>348630.51</v>
      </c>
      <c r="M57" s="29">
        <v>301.52999999999997</v>
      </c>
      <c r="N57" s="29">
        <v>247805.26</v>
      </c>
      <c r="O57" s="30">
        <v>-85.01</v>
      </c>
      <c r="P57" s="29">
        <v>186892.36</v>
      </c>
      <c r="Q57" s="29">
        <v>-574.77</v>
      </c>
      <c r="R57" s="29">
        <v>131482.75</v>
      </c>
      <c r="S57" s="30">
        <v>-279.42</v>
      </c>
      <c r="T57" s="29">
        <v>8815.34</v>
      </c>
      <c r="U57" s="30">
        <v>10.87</v>
      </c>
      <c r="V57" s="29">
        <v>132659.01</v>
      </c>
      <c r="W57" s="29">
        <v>-148.32</v>
      </c>
      <c r="X57" s="29">
        <v>2833129.16</v>
      </c>
      <c r="Y57" s="29">
        <v>1779.24</v>
      </c>
      <c r="Z57" s="29">
        <v>42573.38</v>
      </c>
      <c r="AA57" s="30">
        <v>-73.36</v>
      </c>
      <c r="AB57" s="29">
        <v>207092.13</v>
      </c>
      <c r="AC57" s="30">
        <v>-178.98</v>
      </c>
      <c r="AD57" s="29">
        <v>19143.11</v>
      </c>
      <c r="AE57" s="30">
        <v>-55.96</v>
      </c>
      <c r="AF57" s="29">
        <v>24653.599999999999</v>
      </c>
      <c r="AG57" s="30">
        <v>-25.59</v>
      </c>
      <c r="AH57" s="29">
        <v>226401.61</v>
      </c>
      <c r="AI57" s="29">
        <v>-305.39</v>
      </c>
      <c r="AJ57" s="29">
        <v>107191.57</v>
      </c>
      <c r="AK57" s="30">
        <v>-314.45999999999998</v>
      </c>
      <c r="AL57" s="29">
        <v>91907.42</v>
      </c>
      <c r="AM57" s="29">
        <v>-60</v>
      </c>
      <c r="AN57" s="29">
        <v>175625.26</v>
      </c>
      <c r="AO57" s="29">
        <v>-12.06</v>
      </c>
      <c r="AP57" s="29">
        <v>208179.69</v>
      </c>
      <c r="AQ57" s="30">
        <v>598.87</v>
      </c>
      <c r="AR57" s="29">
        <v>24610.6</v>
      </c>
      <c r="AS57" s="30">
        <v>-62.61</v>
      </c>
      <c r="AT57" s="29">
        <v>86961.63</v>
      </c>
      <c r="AU57" s="30">
        <v>-16.09</v>
      </c>
      <c r="AV57" s="29">
        <v>48604.05</v>
      </c>
      <c r="AW57" s="30">
        <v>-10.31</v>
      </c>
      <c r="AX57" s="29">
        <v>73535.95</v>
      </c>
      <c r="AY57" s="30">
        <v>-357.68</v>
      </c>
      <c r="AZ57" s="28">
        <v>3038135.73</v>
      </c>
      <c r="BA57" s="29">
        <v>1694.96</v>
      </c>
      <c r="BB57" s="29">
        <v>109745.64</v>
      </c>
      <c r="BC57" s="30">
        <v>-37.200000000000003</v>
      </c>
      <c r="BD57" s="29">
        <v>39439.68</v>
      </c>
      <c r="BE57" s="30">
        <v>-58.37</v>
      </c>
      <c r="BF57" s="29"/>
      <c r="BG57" s="29"/>
      <c r="BH57" s="29">
        <v>112654.32</v>
      </c>
      <c r="BI57" s="30">
        <v>64.489999999999995</v>
      </c>
      <c r="BJ57" s="29">
        <v>145082.72</v>
      </c>
      <c r="BK57" s="30">
        <v>24.27</v>
      </c>
      <c r="BL57" s="29">
        <v>52843.06</v>
      </c>
      <c r="BM57" s="30">
        <v>6.86</v>
      </c>
      <c r="BN57" s="29">
        <v>59285.1</v>
      </c>
      <c r="BO57" s="30">
        <v>178.93</v>
      </c>
      <c r="BP57" s="29">
        <v>84261.38</v>
      </c>
      <c r="BQ57" s="30">
        <v>-352.68</v>
      </c>
      <c r="BR57" s="29">
        <v>363500.96</v>
      </c>
      <c r="BS57" s="30">
        <v>318.83</v>
      </c>
      <c r="BT57" s="29">
        <v>2879095.3</v>
      </c>
      <c r="BU57" s="28">
        <v>1690.48</v>
      </c>
      <c r="BV57" s="29">
        <v>485083.6</v>
      </c>
      <c r="BW57" s="30">
        <v>72.3</v>
      </c>
      <c r="BX57" s="29">
        <v>73836.3</v>
      </c>
      <c r="BY57" s="30">
        <v>-67.41</v>
      </c>
      <c r="BZ57" s="29">
        <v>267532.69</v>
      </c>
      <c r="CA57" s="30">
        <v>-72.069999999999993</v>
      </c>
      <c r="CB57" s="29">
        <v>12658.91</v>
      </c>
      <c r="CC57" s="30">
        <v>-8.36</v>
      </c>
      <c r="CD57" s="29">
        <v>28323.87</v>
      </c>
      <c r="CE57" s="30">
        <v>-46.8</v>
      </c>
      <c r="CF57" s="29">
        <v>27763.54</v>
      </c>
      <c r="CG57" s="30">
        <v>-10.28</v>
      </c>
      <c r="CH57" s="29">
        <v>69152.91</v>
      </c>
      <c r="CI57" s="30">
        <v>-48.37</v>
      </c>
      <c r="CJ57" s="29">
        <v>355495.41</v>
      </c>
      <c r="CK57" s="29">
        <v>-967.69</v>
      </c>
      <c r="CL57" s="29">
        <v>236529.15</v>
      </c>
      <c r="CM57" s="30">
        <v>-228.13</v>
      </c>
      <c r="CN57" s="29">
        <v>142273.15</v>
      </c>
      <c r="CO57" s="30">
        <v>-24.64</v>
      </c>
      <c r="CP57" s="29">
        <v>110302.48</v>
      </c>
      <c r="CQ57" s="30">
        <v>-36.700000000000003</v>
      </c>
      <c r="CR57" s="29">
        <v>167418.63</v>
      </c>
      <c r="CS57" s="30">
        <v>-300.85000000000002</v>
      </c>
      <c r="CT57" s="29">
        <v>176010.54</v>
      </c>
      <c r="CU57" s="30">
        <v>-84.54</v>
      </c>
      <c r="CV57" s="29">
        <v>2879095.3</v>
      </c>
      <c r="CW57" s="28">
        <v>1690.48</v>
      </c>
      <c r="CX57" s="29">
        <v>267420.21000000002</v>
      </c>
      <c r="CY57" s="29">
        <v>73.72</v>
      </c>
      <c r="CZ57" s="29">
        <v>19987.2</v>
      </c>
      <c r="DA57" s="30">
        <v>-50.4</v>
      </c>
      <c r="DB57" s="29">
        <v>39439.68</v>
      </c>
      <c r="DC57" s="30">
        <v>-58.37</v>
      </c>
      <c r="DD57" s="29">
        <v>8815.34</v>
      </c>
      <c r="DE57" s="30">
        <v>10.87</v>
      </c>
      <c r="DF57" s="29">
        <v>55595.85</v>
      </c>
      <c r="DG57" s="30">
        <v>-45.53</v>
      </c>
      <c r="DH57" s="29">
        <v>20203.29</v>
      </c>
      <c r="DI57" s="30">
        <v>-50.05</v>
      </c>
      <c r="DJ57" s="29">
        <v>747157.26</v>
      </c>
      <c r="DK57" s="29">
        <v>204.6</v>
      </c>
      <c r="DL57" s="29">
        <v>117384.51</v>
      </c>
      <c r="DM57" s="29">
        <v>-24.26</v>
      </c>
      <c r="DN57" s="29">
        <v>2879095.3</v>
      </c>
      <c r="DO57" s="29">
        <v>1690.48</v>
      </c>
      <c r="DP57" s="29">
        <v>77662.42</v>
      </c>
      <c r="DQ57" s="29">
        <v>-362.19</v>
      </c>
      <c r="DR57" s="29">
        <v>45779.86</v>
      </c>
      <c r="DS57" s="30">
        <v>-60.62</v>
      </c>
      <c r="DT57" s="29">
        <v>131482.75</v>
      </c>
      <c r="DU57" s="30">
        <v>-279.42</v>
      </c>
      <c r="DV57" s="29">
        <v>35669.629999999997</v>
      </c>
      <c r="DW57" s="30">
        <v>-21.41</v>
      </c>
      <c r="DX57" s="29">
        <v>132659.01</v>
      </c>
      <c r="DY57" s="29">
        <v>-148.32</v>
      </c>
      <c r="DZ57" s="29">
        <v>8553.66</v>
      </c>
      <c r="EA57" s="30">
        <v>-3.3</v>
      </c>
      <c r="EB57" s="29">
        <v>12339.47</v>
      </c>
      <c r="EC57" s="30">
        <v>-12.64</v>
      </c>
      <c r="ED57" s="29">
        <v>10887.82</v>
      </c>
      <c r="EE57" s="30">
        <v>3.92</v>
      </c>
      <c r="EF57" s="29">
        <v>226520.41</v>
      </c>
      <c r="EG57" s="30">
        <v>-518.54</v>
      </c>
      <c r="EH57" s="28">
        <v>278061.09999999998</v>
      </c>
      <c r="EI57" s="30">
        <v>138.11000000000001</v>
      </c>
      <c r="EJ57" s="29">
        <v>101792.6</v>
      </c>
      <c r="EK57" s="30">
        <v>-102.12</v>
      </c>
      <c r="EL57" s="29">
        <v>30861.89</v>
      </c>
      <c r="EM57" s="30">
        <v>-45.14</v>
      </c>
      <c r="EN57" s="29">
        <v>45779.86</v>
      </c>
      <c r="EO57" s="30">
        <v>-60.62</v>
      </c>
      <c r="EP57" s="29">
        <v>180318.2</v>
      </c>
      <c r="EQ57" s="29">
        <v>-82.37</v>
      </c>
      <c r="ER57" s="29">
        <v>14175.97</v>
      </c>
      <c r="ES57" s="29">
        <v>-5.49</v>
      </c>
      <c r="ET57" s="29">
        <v>208179.69</v>
      </c>
      <c r="EU57" s="30">
        <v>598.87</v>
      </c>
      <c r="EV57" s="29">
        <v>42573.38</v>
      </c>
      <c r="EW57" s="30">
        <v>-73.36</v>
      </c>
      <c r="EX57" s="29">
        <v>67729.100000000006</v>
      </c>
      <c r="EY57" s="30">
        <v>36.659999999999997</v>
      </c>
    </row>
    <row r="58" spans="1:155">
      <c r="A58" s="27">
        <v>46149</v>
      </c>
      <c r="B58" s="29">
        <v>5952488.9299999997</v>
      </c>
      <c r="C58" s="29">
        <v>1372.91</v>
      </c>
      <c r="D58" s="29">
        <v>666656.18000000005</v>
      </c>
      <c r="E58" s="29">
        <v>-1126.0999999999999</v>
      </c>
      <c r="F58" s="29">
        <v>2471397.2799999998</v>
      </c>
      <c r="G58" s="29">
        <v>682.8</v>
      </c>
      <c r="H58" s="29">
        <v>379366.36</v>
      </c>
      <c r="I58" s="29">
        <v>-9.67</v>
      </c>
      <c r="J58" s="29">
        <v>43773.82</v>
      </c>
      <c r="K58" s="30">
        <v>-82.04</v>
      </c>
      <c r="L58" s="29">
        <v>350800.45</v>
      </c>
      <c r="M58" s="29">
        <v>60.77</v>
      </c>
      <c r="N58" s="29">
        <v>254710.7</v>
      </c>
      <c r="O58" s="30">
        <v>-202.66</v>
      </c>
      <c r="P58" s="29">
        <v>187647.51</v>
      </c>
      <c r="Q58" s="29">
        <v>-467.63</v>
      </c>
      <c r="R58" s="29">
        <v>130808.28</v>
      </c>
      <c r="S58" s="30">
        <v>-306.70999999999998</v>
      </c>
      <c r="T58" s="29">
        <v>8818.76</v>
      </c>
      <c r="U58" s="30">
        <v>8</v>
      </c>
      <c r="V58" s="29">
        <v>131112.26999999999</v>
      </c>
      <c r="W58" s="29">
        <v>-178.4</v>
      </c>
      <c r="X58" s="29">
        <v>2902373.59</v>
      </c>
      <c r="Y58" s="29">
        <v>2255.7800000000002</v>
      </c>
      <c r="Z58" s="29">
        <v>43147.48</v>
      </c>
      <c r="AA58" s="30">
        <v>-79.98</v>
      </c>
      <c r="AB58" s="29">
        <v>209667.77</v>
      </c>
      <c r="AC58" s="30">
        <v>-180.06</v>
      </c>
      <c r="AD58" s="29">
        <v>20153.57</v>
      </c>
      <c r="AE58" s="30">
        <v>-3.8</v>
      </c>
      <c r="AF58" s="29">
        <v>25266.9</v>
      </c>
      <c r="AG58" s="30">
        <v>-25.73</v>
      </c>
      <c r="AH58" s="29">
        <v>234598.74</v>
      </c>
      <c r="AI58" s="29">
        <v>-90.45</v>
      </c>
      <c r="AJ58" s="29">
        <v>105125.17</v>
      </c>
      <c r="AK58" s="30">
        <v>-352.85</v>
      </c>
      <c r="AL58" s="29">
        <v>93041.36</v>
      </c>
      <c r="AM58" s="29">
        <v>-83.82</v>
      </c>
      <c r="AN58" s="29">
        <v>181291.71</v>
      </c>
      <c r="AO58" s="29">
        <v>-118.59</v>
      </c>
      <c r="AP58" s="29">
        <v>208177.59</v>
      </c>
      <c r="AQ58" s="30">
        <v>681.52</v>
      </c>
      <c r="AR58" s="29">
        <v>25547.81</v>
      </c>
      <c r="AS58" s="30">
        <v>3.48</v>
      </c>
      <c r="AT58" s="28">
        <v>87400.9</v>
      </c>
      <c r="AU58" s="30">
        <v>-3.52</v>
      </c>
      <c r="AV58" s="29">
        <v>48316.37</v>
      </c>
      <c r="AW58" s="30">
        <v>9.25</v>
      </c>
      <c r="AX58" s="29">
        <v>77203.199999999997</v>
      </c>
      <c r="AY58" s="30">
        <v>-317.56</v>
      </c>
      <c r="AZ58" s="28">
        <v>3107060.84</v>
      </c>
      <c r="BA58" s="29">
        <v>2167.77</v>
      </c>
      <c r="BB58" s="29">
        <v>110359.54</v>
      </c>
      <c r="BC58" s="30">
        <v>-15.38</v>
      </c>
      <c r="BD58" s="29">
        <v>39317.33</v>
      </c>
      <c r="BE58" s="30">
        <v>-51.22</v>
      </c>
      <c r="BF58" s="28"/>
      <c r="BG58" s="29"/>
      <c r="BH58" s="29">
        <v>111657.68</v>
      </c>
      <c r="BI58" s="30">
        <v>-73.790000000000006</v>
      </c>
      <c r="BJ58" s="29">
        <v>144632.26</v>
      </c>
      <c r="BK58" s="30">
        <v>-148.55000000000001</v>
      </c>
      <c r="BL58" s="29">
        <v>48774.59</v>
      </c>
      <c r="BM58" s="30">
        <v>-12.51</v>
      </c>
      <c r="BN58" s="29">
        <v>61581.54</v>
      </c>
      <c r="BO58" s="30">
        <v>126.09</v>
      </c>
      <c r="BP58" s="29">
        <v>87637.49</v>
      </c>
      <c r="BQ58" s="30">
        <v>-316.76</v>
      </c>
      <c r="BR58" s="29">
        <v>369462.27</v>
      </c>
      <c r="BS58" s="30">
        <v>286.25</v>
      </c>
      <c r="BT58" s="29">
        <v>2947215.32</v>
      </c>
      <c r="BU58" s="28">
        <v>2126.73</v>
      </c>
      <c r="BV58" s="29">
        <v>478191.08</v>
      </c>
      <c r="BW58" s="30">
        <v>219.12</v>
      </c>
      <c r="BX58" s="29">
        <v>76258.39</v>
      </c>
      <c r="BY58" s="30">
        <v>-48.63</v>
      </c>
      <c r="BZ58" s="29">
        <v>274333.07</v>
      </c>
      <c r="CA58" s="30">
        <v>-202.4</v>
      </c>
      <c r="CB58" s="29">
        <v>12781.44</v>
      </c>
      <c r="CC58" s="30">
        <v>-1.1100000000000001</v>
      </c>
      <c r="CD58" s="29">
        <v>28053.66</v>
      </c>
      <c r="CE58" s="30">
        <v>-43.46</v>
      </c>
      <c r="CF58" s="29">
        <v>28664.49</v>
      </c>
      <c r="CG58" s="30">
        <v>32.950000000000003</v>
      </c>
      <c r="CH58" s="29">
        <v>69012.66</v>
      </c>
      <c r="CI58" s="30">
        <v>-25.14</v>
      </c>
      <c r="CJ58" s="29">
        <v>355444.74</v>
      </c>
      <c r="CK58" s="29">
        <v>-839.91</v>
      </c>
      <c r="CL58" s="29">
        <v>239051.19</v>
      </c>
      <c r="CM58" s="30">
        <v>-244.13</v>
      </c>
      <c r="CN58" s="29">
        <v>136849.42000000001</v>
      </c>
      <c r="CO58" s="30">
        <v>63.68</v>
      </c>
      <c r="CP58" s="29">
        <v>110910.54</v>
      </c>
      <c r="CQ58" s="30">
        <v>-14.89</v>
      </c>
      <c r="CR58" s="29">
        <v>165429.59</v>
      </c>
      <c r="CS58" s="30">
        <v>-364.82</v>
      </c>
      <c r="CT58" s="29">
        <v>176148.41</v>
      </c>
      <c r="CU58" s="30">
        <v>57.81</v>
      </c>
      <c r="CV58" s="29">
        <v>2947215.32</v>
      </c>
      <c r="CW58" s="28">
        <v>2126.73</v>
      </c>
      <c r="CX58" s="29">
        <v>266077.27</v>
      </c>
      <c r="CY58" s="29">
        <v>-50.34</v>
      </c>
      <c r="CZ58" s="29">
        <v>19766.2</v>
      </c>
      <c r="DA58" s="30">
        <v>-56.5</v>
      </c>
      <c r="DB58" s="29">
        <v>39317.33</v>
      </c>
      <c r="DC58" s="30">
        <v>-51.22</v>
      </c>
      <c r="DD58" s="29">
        <v>8818.76</v>
      </c>
      <c r="DE58" s="30">
        <v>8</v>
      </c>
      <c r="DF58" s="29">
        <v>57743.199999999997</v>
      </c>
      <c r="DG58" s="30">
        <v>-25.36</v>
      </c>
      <c r="DH58" s="29">
        <v>19910.59</v>
      </c>
      <c r="DI58" s="30">
        <v>-49.9</v>
      </c>
      <c r="DJ58" s="29">
        <v>758680.5</v>
      </c>
      <c r="DK58" s="29">
        <v>298.69</v>
      </c>
      <c r="DL58" s="29">
        <v>111897.41</v>
      </c>
      <c r="DM58" s="29">
        <v>65.37</v>
      </c>
      <c r="DN58" s="29">
        <v>2947215.32</v>
      </c>
      <c r="DO58" s="29">
        <v>2126.73</v>
      </c>
      <c r="DP58" s="29">
        <v>77621.600000000006</v>
      </c>
      <c r="DQ58" s="29">
        <v>-307.27</v>
      </c>
      <c r="DR58" s="29">
        <v>44956.46</v>
      </c>
      <c r="DS58" s="30">
        <v>-109.72</v>
      </c>
      <c r="DT58" s="29">
        <v>130808.28</v>
      </c>
      <c r="DU58" s="30">
        <v>-306.70999999999998</v>
      </c>
      <c r="DV58" s="29">
        <v>34355.33</v>
      </c>
      <c r="DW58" s="30">
        <v>-58.17</v>
      </c>
      <c r="DX58" s="29">
        <v>131112.26999999999</v>
      </c>
      <c r="DY58" s="29">
        <v>-178.4</v>
      </c>
      <c r="DZ58" s="29">
        <v>8414.93</v>
      </c>
      <c r="EA58" s="30">
        <v>-0.95</v>
      </c>
      <c r="EB58" s="29">
        <v>12185.59</v>
      </c>
      <c r="EC58" s="30">
        <v>-16.36</v>
      </c>
      <c r="ED58" s="29">
        <v>10842.81</v>
      </c>
      <c r="EE58" s="30">
        <v>-4.9400000000000004</v>
      </c>
      <c r="EF58" s="29">
        <v>227819.97</v>
      </c>
      <c r="EG58" s="30">
        <v>-449.16</v>
      </c>
      <c r="EH58" s="29">
        <v>285124.59000000003</v>
      </c>
      <c r="EI58" s="30">
        <v>280.52999999999997</v>
      </c>
      <c r="EJ58" s="29">
        <v>101258.54</v>
      </c>
      <c r="EK58" s="30">
        <v>-113.49</v>
      </c>
      <c r="EL58" s="29">
        <v>30580.85</v>
      </c>
      <c r="EM58" s="30">
        <v>-41.85</v>
      </c>
      <c r="EN58" s="29">
        <v>44956.46</v>
      </c>
      <c r="EO58" s="30">
        <v>-109.72</v>
      </c>
      <c r="EP58" s="29">
        <v>166934.26999999999</v>
      </c>
      <c r="EQ58" s="29">
        <v>-63.86</v>
      </c>
      <c r="ER58" s="29">
        <v>13785.4</v>
      </c>
      <c r="ES58" s="29">
        <v>-3.08</v>
      </c>
      <c r="ET58" s="29">
        <v>208177.59</v>
      </c>
      <c r="EU58" s="30">
        <v>681.52</v>
      </c>
      <c r="EV58" s="29">
        <v>43147.48</v>
      </c>
      <c r="EW58" s="30">
        <v>-79.98</v>
      </c>
      <c r="EX58" s="29">
        <v>67763.06</v>
      </c>
      <c r="EY58" s="30">
        <v>65.08</v>
      </c>
    </row>
    <row r="59" spans="1:155">
      <c r="A59" s="27">
        <v>46150</v>
      </c>
      <c r="B59" s="29">
        <v>5958865.5999999996</v>
      </c>
      <c r="C59" s="29">
        <v>2150.08</v>
      </c>
      <c r="D59" s="29">
        <v>672546.76</v>
      </c>
      <c r="E59" s="29">
        <v>-972.91</v>
      </c>
      <c r="F59" s="29">
        <v>2469470.9</v>
      </c>
      <c r="G59" s="29">
        <v>1268.0899999999999</v>
      </c>
      <c r="H59" s="29">
        <v>372920.35</v>
      </c>
      <c r="I59" s="29">
        <v>-189.6</v>
      </c>
      <c r="J59" s="29">
        <v>45265.55</v>
      </c>
      <c r="K59" s="30">
        <v>-34.36</v>
      </c>
      <c r="L59" s="29">
        <v>344863.81</v>
      </c>
      <c r="M59" s="29">
        <v>-107.71</v>
      </c>
      <c r="N59" s="29">
        <v>271995.09000000003</v>
      </c>
      <c r="O59" s="30">
        <v>238.71</v>
      </c>
      <c r="P59" s="29">
        <v>186223.82</v>
      </c>
      <c r="Q59" s="29">
        <v>-392.52</v>
      </c>
      <c r="R59" s="29">
        <v>136137.84</v>
      </c>
      <c r="S59" s="30">
        <v>-198.54</v>
      </c>
      <c r="T59" s="29">
        <v>8844.3700000000008</v>
      </c>
      <c r="U59" s="30">
        <v>9.3800000000000008</v>
      </c>
      <c r="V59" s="29">
        <v>131906.76</v>
      </c>
      <c r="W59" s="29">
        <v>-126.74</v>
      </c>
      <c r="X59" s="29">
        <v>2908880.25</v>
      </c>
      <c r="Y59" s="29">
        <v>2727.68</v>
      </c>
      <c r="Z59" s="29">
        <v>43511.199999999997</v>
      </c>
      <c r="AA59" s="30">
        <v>-79.010000000000005</v>
      </c>
      <c r="AB59" s="29">
        <v>208285.2</v>
      </c>
      <c r="AC59" s="30">
        <v>-113.53</v>
      </c>
      <c r="AD59" s="29">
        <v>20435.43</v>
      </c>
      <c r="AE59" s="30">
        <v>18.47</v>
      </c>
      <c r="AF59" s="29">
        <v>24854.43</v>
      </c>
      <c r="AG59" s="30">
        <v>-25.46</v>
      </c>
      <c r="AH59" s="29">
        <v>224539.62</v>
      </c>
      <c r="AI59" s="29">
        <v>-342.98</v>
      </c>
      <c r="AJ59" s="29">
        <v>106535.59</v>
      </c>
      <c r="AK59" s="30">
        <v>-317.66000000000003</v>
      </c>
      <c r="AL59" s="29">
        <v>99727.2</v>
      </c>
      <c r="AM59" s="29">
        <v>48.76</v>
      </c>
      <c r="AN59" s="29">
        <v>192338.39</v>
      </c>
      <c r="AO59" s="29">
        <v>188.57</v>
      </c>
      <c r="AP59" s="29">
        <v>209688.18</v>
      </c>
      <c r="AQ59" s="30">
        <v>686.61</v>
      </c>
      <c r="AR59" s="29">
        <v>25599.39</v>
      </c>
      <c r="AS59" s="30">
        <v>18.77</v>
      </c>
      <c r="AT59" s="28">
        <v>88162.75</v>
      </c>
      <c r="AU59" s="30">
        <v>35.56</v>
      </c>
      <c r="AV59" s="29">
        <v>49285.02</v>
      </c>
      <c r="AW59" s="30">
        <v>21.42</v>
      </c>
      <c r="AX59" s="29">
        <v>76013.490000000005</v>
      </c>
      <c r="AY59" s="30">
        <v>-310.5</v>
      </c>
      <c r="AZ59" s="28">
        <v>3114461.3</v>
      </c>
      <c r="BA59" s="29">
        <v>2715.32</v>
      </c>
      <c r="BB59" s="29">
        <v>109620.64</v>
      </c>
      <c r="BC59" s="30">
        <v>4.12</v>
      </c>
      <c r="BD59" s="29">
        <v>38372.51</v>
      </c>
      <c r="BE59" s="30">
        <v>-52.01</v>
      </c>
      <c r="BF59" s="29"/>
      <c r="BG59" s="29"/>
      <c r="BH59" s="29">
        <v>111074.29</v>
      </c>
      <c r="BI59" s="30">
        <v>-183.29</v>
      </c>
      <c r="BJ59" s="29">
        <v>142827.19</v>
      </c>
      <c r="BK59" s="30">
        <v>-300</v>
      </c>
      <c r="BL59" s="29">
        <v>48808.05</v>
      </c>
      <c r="BM59" s="30">
        <v>-13.51</v>
      </c>
      <c r="BN59" s="29">
        <v>60768.95</v>
      </c>
      <c r="BO59" s="30">
        <v>78.2</v>
      </c>
      <c r="BP59" s="29">
        <v>86098.75</v>
      </c>
      <c r="BQ59" s="30">
        <v>-277.31</v>
      </c>
      <c r="BR59" s="29">
        <v>369216.06</v>
      </c>
      <c r="BS59" s="30">
        <v>246.99</v>
      </c>
      <c r="BT59" s="29">
        <v>2953437.16</v>
      </c>
      <c r="BU59" s="28">
        <v>2607.52</v>
      </c>
      <c r="BV59" s="29">
        <v>476747.78</v>
      </c>
      <c r="BW59" s="30">
        <v>130.84</v>
      </c>
      <c r="BX59" s="29">
        <v>77751.240000000005</v>
      </c>
      <c r="BY59" s="30">
        <v>39.9</v>
      </c>
      <c r="BZ59" s="29">
        <v>292065.59000000003</v>
      </c>
      <c r="CA59" s="30">
        <v>237.33</v>
      </c>
      <c r="CB59" s="29">
        <v>12669.28</v>
      </c>
      <c r="CC59" s="30">
        <v>-13.18</v>
      </c>
      <c r="CD59" s="29">
        <v>28190.76</v>
      </c>
      <c r="CE59" s="30">
        <v>-48.64</v>
      </c>
      <c r="CF59" s="29">
        <v>28871.15</v>
      </c>
      <c r="CG59" s="30">
        <v>58.47</v>
      </c>
      <c r="CH59" s="29">
        <v>70466.2</v>
      </c>
      <c r="CI59" s="30">
        <v>-14.53</v>
      </c>
      <c r="CJ59" s="29">
        <v>356473.27</v>
      </c>
      <c r="CK59" s="29">
        <v>-706.03</v>
      </c>
      <c r="CL59" s="29">
        <v>238051.20000000001</v>
      </c>
      <c r="CM59" s="30">
        <v>-164.33</v>
      </c>
      <c r="CN59" s="29">
        <v>134928.18</v>
      </c>
      <c r="CO59" s="30">
        <v>104</v>
      </c>
      <c r="CP59" s="29">
        <v>110168.74</v>
      </c>
      <c r="CQ59" s="30">
        <v>4.7300000000000004</v>
      </c>
      <c r="CR59" s="29">
        <v>170538.69</v>
      </c>
      <c r="CS59" s="30">
        <v>-282.83999999999997</v>
      </c>
      <c r="CT59" s="29">
        <v>175827.68</v>
      </c>
      <c r="CU59" s="30">
        <v>180.57</v>
      </c>
      <c r="CV59" s="29">
        <v>2953437.16</v>
      </c>
      <c r="CW59" s="28">
        <v>2607.52</v>
      </c>
      <c r="CX59" s="29">
        <v>264608.08</v>
      </c>
      <c r="CY59" s="29">
        <v>-65.13</v>
      </c>
      <c r="CZ59" s="29">
        <v>20066.66</v>
      </c>
      <c r="DA59" s="30">
        <v>-48.9</v>
      </c>
      <c r="DB59" s="29">
        <v>38372.51</v>
      </c>
      <c r="DC59" s="30">
        <v>-52.01</v>
      </c>
      <c r="DD59" s="29">
        <v>8844.3700000000008</v>
      </c>
      <c r="DE59" s="30">
        <v>9.3800000000000008</v>
      </c>
      <c r="DF59" s="29">
        <v>59166.09</v>
      </c>
      <c r="DG59" s="30">
        <v>52.24</v>
      </c>
      <c r="DH59" s="29">
        <v>19993.490000000002</v>
      </c>
      <c r="DI59" s="30">
        <v>-57.47</v>
      </c>
      <c r="DJ59" s="29">
        <v>743587.15</v>
      </c>
      <c r="DK59" s="29">
        <v>-90.38</v>
      </c>
      <c r="DL59" s="29">
        <v>110175.21</v>
      </c>
      <c r="DM59" s="29">
        <v>104.86</v>
      </c>
      <c r="DN59" s="29">
        <v>2953437.16</v>
      </c>
      <c r="DO59" s="29">
        <v>2607.52</v>
      </c>
      <c r="DP59" s="29">
        <v>78753.87</v>
      </c>
      <c r="DQ59" s="29">
        <v>-298.31</v>
      </c>
      <c r="DR59" s="29">
        <v>46340.86</v>
      </c>
      <c r="DS59" s="30">
        <v>-69.290000000000006</v>
      </c>
      <c r="DT59" s="29">
        <v>136137.84</v>
      </c>
      <c r="DU59" s="30">
        <v>-198.54</v>
      </c>
      <c r="DV59" s="29">
        <v>34132.53</v>
      </c>
      <c r="DW59" s="30">
        <v>-84.38</v>
      </c>
      <c r="DX59" s="29">
        <v>131906.76</v>
      </c>
      <c r="DY59" s="29">
        <v>-126.74</v>
      </c>
      <c r="DZ59" s="29">
        <v>8374.94</v>
      </c>
      <c r="EA59" s="30">
        <v>-0.14000000000000001</v>
      </c>
      <c r="EB59" s="29">
        <v>12089.7</v>
      </c>
      <c r="EC59" s="30">
        <v>-29</v>
      </c>
      <c r="ED59" s="29">
        <v>11255.66</v>
      </c>
      <c r="EE59" s="30">
        <v>-4.41</v>
      </c>
      <c r="EF59" s="29">
        <v>227412.68</v>
      </c>
      <c r="EG59" s="30">
        <v>-333.11</v>
      </c>
      <c r="EH59" s="28">
        <v>287342.69</v>
      </c>
      <c r="EI59" s="30">
        <v>392.66</v>
      </c>
      <c r="EJ59" s="29">
        <v>104487.59</v>
      </c>
      <c r="EK59" s="30">
        <v>-40.69</v>
      </c>
      <c r="EL59" s="29">
        <v>30740.17</v>
      </c>
      <c r="EM59" s="30">
        <v>-47.11</v>
      </c>
      <c r="EN59" s="29">
        <v>46340.86</v>
      </c>
      <c r="EO59" s="30">
        <v>-69.290000000000006</v>
      </c>
      <c r="EP59" s="29">
        <v>163857.19</v>
      </c>
      <c r="EQ59" s="29">
        <v>-246.6</v>
      </c>
      <c r="ER59" s="29">
        <v>13738.47</v>
      </c>
      <c r="ES59" s="29">
        <v>-6.34</v>
      </c>
      <c r="ET59" s="29">
        <v>209688.18</v>
      </c>
      <c r="EU59" s="30">
        <v>686.61</v>
      </c>
      <c r="EV59" s="29">
        <v>43511.199999999997</v>
      </c>
      <c r="EW59" s="30">
        <v>-79.010000000000005</v>
      </c>
      <c r="EX59" s="29">
        <v>66657.539999999994</v>
      </c>
      <c r="EY59" s="30">
        <v>83.74</v>
      </c>
    </row>
    <row r="60" spans="1:155">
      <c r="A60" s="27">
        <v>46153</v>
      </c>
      <c r="B60" s="29">
        <v>6216556.2000000002</v>
      </c>
      <c r="C60" s="29">
        <v>1820.47</v>
      </c>
      <c r="D60" s="29">
        <v>673596.67</v>
      </c>
      <c r="E60" s="29">
        <v>-831.43</v>
      </c>
      <c r="F60" s="29">
        <v>2584811.88</v>
      </c>
      <c r="G60" s="29">
        <v>1423.14</v>
      </c>
      <c r="H60" s="29">
        <v>364674.63</v>
      </c>
      <c r="I60" s="29">
        <v>-436.78</v>
      </c>
      <c r="J60" s="29">
        <v>45396.52</v>
      </c>
      <c r="K60" s="30">
        <v>-43.87</v>
      </c>
      <c r="L60" s="29">
        <v>337530.38</v>
      </c>
      <c r="M60" s="29">
        <v>-329.67</v>
      </c>
      <c r="N60" s="29">
        <v>287391.03999999998</v>
      </c>
      <c r="O60" s="30">
        <v>336.48</v>
      </c>
      <c r="P60" s="29">
        <v>182561.6</v>
      </c>
      <c r="Q60" s="29">
        <v>-438.82</v>
      </c>
      <c r="R60" s="29">
        <v>135962.22</v>
      </c>
      <c r="S60" s="30">
        <v>-119.05</v>
      </c>
      <c r="T60" s="29">
        <v>8763.24</v>
      </c>
      <c r="U60" s="30">
        <v>1.24</v>
      </c>
      <c r="V60" s="29">
        <v>135758.59</v>
      </c>
      <c r="W60" s="29">
        <v>-19.32</v>
      </c>
      <c r="X60" s="29">
        <v>3151662.37</v>
      </c>
      <c r="Y60" s="29">
        <v>3250.34</v>
      </c>
      <c r="Z60" s="29">
        <v>43380.98</v>
      </c>
      <c r="AA60" s="30">
        <v>-95.45</v>
      </c>
      <c r="AB60" s="29">
        <v>205936.34</v>
      </c>
      <c r="AC60" s="30">
        <v>-259.36</v>
      </c>
      <c r="AD60" s="29">
        <v>19675.150000000001</v>
      </c>
      <c r="AE60" s="30">
        <v>20.27</v>
      </c>
      <c r="AF60" s="29">
        <v>24238.54</v>
      </c>
      <c r="AG60" s="30">
        <v>-32.840000000000003</v>
      </c>
      <c r="AH60" s="29">
        <v>232711.58</v>
      </c>
      <c r="AI60" s="29">
        <v>-347.63</v>
      </c>
      <c r="AJ60" s="29">
        <v>105327.73</v>
      </c>
      <c r="AK60" s="30">
        <v>-331.18</v>
      </c>
      <c r="AL60" s="29">
        <v>104122.37</v>
      </c>
      <c r="AM60" s="29">
        <v>105.02</v>
      </c>
      <c r="AN60" s="29">
        <v>202999.77</v>
      </c>
      <c r="AO60" s="29">
        <v>223.41</v>
      </c>
      <c r="AP60" s="29">
        <v>205372.9</v>
      </c>
      <c r="AQ60" s="30">
        <v>425.74</v>
      </c>
      <c r="AR60" s="29">
        <v>24668.01</v>
      </c>
      <c r="AS60" s="30">
        <v>12.88</v>
      </c>
      <c r="AT60" s="29">
        <v>88338.84</v>
      </c>
      <c r="AU60" s="30">
        <v>-35.450000000000003</v>
      </c>
      <c r="AV60" s="29">
        <v>48285.75</v>
      </c>
      <c r="AW60" s="30">
        <v>-31.8</v>
      </c>
      <c r="AX60" s="29">
        <v>74464.679999999993</v>
      </c>
      <c r="AY60" s="30">
        <v>-265.77999999999997</v>
      </c>
      <c r="AZ60" s="28">
        <v>3359021.33</v>
      </c>
      <c r="BA60" s="29">
        <v>3156</v>
      </c>
      <c r="BB60" s="29">
        <v>110208.74</v>
      </c>
      <c r="BC60" s="30">
        <v>-7.21</v>
      </c>
      <c r="BD60" s="29">
        <v>37623.5</v>
      </c>
      <c r="BE60" s="30">
        <v>-55.53</v>
      </c>
      <c r="BF60" s="29"/>
      <c r="BG60" s="29"/>
      <c r="BH60" s="29">
        <v>110288.69</v>
      </c>
      <c r="BI60" s="30">
        <v>-276.77</v>
      </c>
      <c r="BJ60" s="29">
        <v>139439.72</v>
      </c>
      <c r="BK60" s="30">
        <v>-439.09</v>
      </c>
      <c r="BL60" s="29">
        <v>48216.17</v>
      </c>
      <c r="BM60" s="30">
        <v>-28.33</v>
      </c>
      <c r="BN60" s="29">
        <v>59396.49</v>
      </c>
      <c r="BO60" s="30">
        <v>59.37</v>
      </c>
      <c r="BP60" s="29">
        <v>84101.18</v>
      </c>
      <c r="BQ60" s="30">
        <v>-219.37</v>
      </c>
      <c r="BR60" s="29">
        <v>366434.84</v>
      </c>
      <c r="BS60" s="30">
        <v>9.6199999999999992</v>
      </c>
      <c r="BT60" s="29">
        <v>3196688.53</v>
      </c>
      <c r="BU60" s="29">
        <v>3155.66</v>
      </c>
      <c r="BV60" s="29">
        <v>492603.83</v>
      </c>
      <c r="BW60" s="30">
        <v>182.62</v>
      </c>
      <c r="BX60" s="29">
        <v>76158.41</v>
      </c>
      <c r="BY60" s="30">
        <v>37.130000000000003</v>
      </c>
      <c r="BZ60" s="29">
        <v>307122.15000000002</v>
      </c>
      <c r="CA60" s="30">
        <v>328.43</v>
      </c>
      <c r="CB60" s="28">
        <v>12257.34</v>
      </c>
      <c r="CC60" s="30">
        <v>-29.21</v>
      </c>
      <c r="CD60" s="29">
        <v>27508.83</v>
      </c>
      <c r="CE60" s="30">
        <v>-91.19</v>
      </c>
      <c r="CF60" s="29">
        <v>28936.13</v>
      </c>
      <c r="CG60" s="30">
        <v>49.02</v>
      </c>
      <c r="CH60" s="29">
        <v>69378.070000000007</v>
      </c>
      <c r="CI60" s="30">
        <v>-86.14</v>
      </c>
      <c r="CJ60" s="29">
        <v>351042.74</v>
      </c>
      <c r="CK60" s="29">
        <v>-716.37</v>
      </c>
      <c r="CL60" s="29">
        <v>235750.08</v>
      </c>
      <c r="CM60" s="30">
        <v>-294.05</v>
      </c>
      <c r="CN60" s="28">
        <v>134023.24</v>
      </c>
      <c r="CO60" s="30">
        <v>127.72</v>
      </c>
      <c r="CP60" s="29">
        <v>110741.07</v>
      </c>
      <c r="CQ60" s="30">
        <v>-6.74</v>
      </c>
      <c r="CR60" s="29">
        <v>170629.3</v>
      </c>
      <c r="CS60" s="30">
        <v>-214.27</v>
      </c>
      <c r="CT60" s="29">
        <v>177828.15</v>
      </c>
      <c r="CU60" s="30">
        <v>162.24</v>
      </c>
      <c r="CV60" s="29">
        <v>3196688.53</v>
      </c>
      <c r="CW60" s="29">
        <v>3155.66</v>
      </c>
      <c r="CX60" s="29">
        <v>261699.76</v>
      </c>
      <c r="CY60" s="29">
        <v>-194.36</v>
      </c>
      <c r="CZ60" s="29">
        <v>20006.759999999998</v>
      </c>
      <c r="DA60" s="30">
        <v>-53.85</v>
      </c>
      <c r="DB60" s="29">
        <v>37623.5</v>
      </c>
      <c r="DC60" s="30">
        <v>-55.53</v>
      </c>
      <c r="DD60" s="29">
        <v>8763.24</v>
      </c>
      <c r="DE60" s="30">
        <v>1.24</v>
      </c>
      <c r="DF60" s="29">
        <v>57936</v>
      </c>
      <c r="DG60" s="30">
        <v>52.11</v>
      </c>
      <c r="DH60" s="29">
        <v>19481.259999999998</v>
      </c>
      <c r="DI60" s="30">
        <v>-90.74</v>
      </c>
      <c r="DJ60" s="29">
        <v>741358.82</v>
      </c>
      <c r="DK60" s="29">
        <v>-453.38</v>
      </c>
      <c r="DL60" s="29">
        <v>109451.98</v>
      </c>
      <c r="DM60" s="29">
        <v>123.87</v>
      </c>
      <c r="DN60" s="29">
        <v>3196688.53</v>
      </c>
      <c r="DO60" s="29">
        <v>3155.66</v>
      </c>
      <c r="DP60" s="29">
        <v>78426.44</v>
      </c>
      <c r="DQ60" s="29">
        <v>-261.06</v>
      </c>
      <c r="DR60" s="29">
        <v>46472.51</v>
      </c>
      <c r="DS60" s="30">
        <v>-64.7</v>
      </c>
      <c r="DT60" s="29">
        <v>135962.22</v>
      </c>
      <c r="DU60" s="30">
        <v>-119.05</v>
      </c>
      <c r="DV60" s="29">
        <v>34407.449999999997</v>
      </c>
      <c r="DW60" s="30">
        <v>-95.42</v>
      </c>
      <c r="DX60" s="29">
        <v>135758.59</v>
      </c>
      <c r="DY60" s="29">
        <v>-19.32</v>
      </c>
      <c r="DZ60" s="29">
        <v>8211.1</v>
      </c>
      <c r="EA60" s="30">
        <v>-1.31</v>
      </c>
      <c r="EB60" s="29">
        <v>11773.74</v>
      </c>
      <c r="EC60" s="30">
        <v>-33.21</v>
      </c>
      <c r="ED60" s="29">
        <v>11172.51</v>
      </c>
      <c r="EE60" s="30">
        <v>-8.83</v>
      </c>
      <c r="EF60" s="29">
        <v>222638.48</v>
      </c>
      <c r="EG60" s="30">
        <v>-378.63</v>
      </c>
      <c r="EH60" s="29">
        <v>302579.61</v>
      </c>
      <c r="EI60" s="30">
        <v>553.01</v>
      </c>
      <c r="EJ60" s="29">
        <v>103578.68</v>
      </c>
      <c r="EK60" s="30">
        <v>-114.22</v>
      </c>
      <c r="EL60" s="29">
        <v>30008.99</v>
      </c>
      <c r="EM60" s="30">
        <v>-90.25</v>
      </c>
      <c r="EN60" s="29">
        <v>46472.51</v>
      </c>
      <c r="EO60" s="30">
        <v>-64.7</v>
      </c>
      <c r="EP60" s="29">
        <v>165166.89000000001</v>
      </c>
      <c r="EQ60" s="29">
        <v>-321.01</v>
      </c>
      <c r="ER60" s="29">
        <v>13963.57</v>
      </c>
      <c r="ES60" s="29">
        <v>-14.86</v>
      </c>
      <c r="ET60" s="29">
        <v>205372.9</v>
      </c>
      <c r="EU60" s="30">
        <v>425.74</v>
      </c>
      <c r="EV60" s="29">
        <v>43380.98</v>
      </c>
      <c r="EW60" s="30">
        <v>-95.45</v>
      </c>
      <c r="EX60" s="29">
        <v>67360.09</v>
      </c>
      <c r="EY60" s="30">
        <v>88.72</v>
      </c>
    </row>
    <row r="61" spans="1:155">
      <c r="A61" s="27">
        <v>46154</v>
      </c>
      <c r="B61" s="29">
        <v>6074344.5199999996</v>
      </c>
      <c r="C61" s="29">
        <v>-1403.11</v>
      </c>
      <c r="D61" s="29">
        <v>658814.05000000005</v>
      </c>
      <c r="E61" s="29">
        <v>-1016.89</v>
      </c>
      <c r="F61" s="29">
        <v>2530521.92</v>
      </c>
      <c r="G61" s="29">
        <v>542.23</v>
      </c>
      <c r="H61" s="29">
        <v>342374.74</v>
      </c>
      <c r="I61" s="29">
        <v>-1006.72</v>
      </c>
      <c r="J61" s="29">
        <v>44265.54</v>
      </c>
      <c r="K61" s="29">
        <v>-30.16</v>
      </c>
      <c r="L61" s="29">
        <v>316313.06</v>
      </c>
      <c r="M61" s="29">
        <v>-889.9</v>
      </c>
      <c r="N61" s="29">
        <v>282889.59999999998</v>
      </c>
      <c r="O61" s="30">
        <v>408.27</v>
      </c>
      <c r="P61" s="29">
        <v>184773.7</v>
      </c>
      <c r="Q61" s="29">
        <v>-275.69</v>
      </c>
      <c r="R61" s="29">
        <v>133685.28</v>
      </c>
      <c r="S61" s="30">
        <v>-40.92</v>
      </c>
      <c r="T61" s="29">
        <v>8692.64</v>
      </c>
      <c r="U61" s="30">
        <v>-2.84</v>
      </c>
      <c r="V61" s="29">
        <v>128586.23</v>
      </c>
      <c r="W61" s="29">
        <v>-220.51</v>
      </c>
      <c r="X61" s="29">
        <v>3073404.52</v>
      </c>
      <c r="Y61" s="29">
        <v>280.01</v>
      </c>
      <c r="Z61" s="29">
        <v>43264.1</v>
      </c>
      <c r="AA61" s="30">
        <v>-109.77</v>
      </c>
      <c r="AB61" s="29">
        <v>201742.92</v>
      </c>
      <c r="AC61" s="30">
        <v>-215.17</v>
      </c>
      <c r="AD61" s="29">
        <v>19194.990000000002</v>
      </c>
      <c r="AE61" s="30">
        <v>26.07</v>
      </c>
      <c r="AF61" s="29">
        <v>23976.83</v>
      </c>
      <c r="AG61" s="30">
        <v>-26.88</v>
      </c>
      <c r="AH61" s="29">
        <v>227880.69</v>
      </c>
      <c r="AI61" s="29">
        <v>-416.07</v>
      </c>
      <c r="AJ61" s="29">
        <v>102389.36</v>
      </c>
      <c r="AK61" s="30">
        <v>-279.14</v>
      </c>
      <c r="AL61" s="29">
        <v>102008.95</v>
      </c>
      <c r="AM61" s="29">
        <v>139.53</v>
      </c>
      <c r="AN61" s="29">
        <v>200499.04</v>
      </c>
      <c r="AO61" s="29">
        <v>249.54</v>
      </c>
      <c r="AP61" s="29">
        <v>199023.28</v>
      </c>
      <c r="AQ61" s="30">
        <v>186.58</v>
      </c>
      <c r="AR61" s="29">
        <v>23975.22</v>
      </c>
      <c r="AS61" s="30">
        <v>15.47</v>
      </c>
      <c r="AT61" s="29">
        <v>92066.03</v>
      </c>
      <c r="AU61" s="30">
        <v>61.65</v>
      </c>
      <c r="AV61" s="29">
        <v>47664.69</v>
      </c>
      <c r="AW61" s="30">
        <v>-16.87</v>
      </c>
      <c r="AX61" s="29">
        <v>71030.77</v>
      </c>
      <c r="AY61" s="30">
        <v>-233.69</v>
      </c>
      <c r="AZ61" s="28">
        <v>3280370.35</v>
      </c>
      <c r="BA61" s="29">
        <v>524.19000000000005</v>
      </c>
      <c r="BB61" s="29">
        <v>110100.7</v>
      </c>
      <c r="BC61" s="30">
        <v>-23.87</v>
      </c>
      <c r="BD61" s="29">
        <v>36047.32</v>
      </c>
      <c r="BE61" s="30">
        <v>-78.75</v>
      </c>
      <c r="BF61" s="29"/>
      <c r="BG61" s="29"/>
      <c r="BH61" s="28">
        <v>107009.82</v>
      </c>
      <c r="BI61" s="30">
        <v>-295.22000000000003</v>
      </c>
      <c r="BJ61" s="29">
        <v>131995.26</v>
      </c>
      <c r="BK61" s="30">
        <v>-636.33000000000004</v>
      </c>
      <c r="BL61" s="29">
        <v>47483.19</v>
      </c>
      <c r="BM61" s="30">
        <v>-41.41</v>
      </c>
      <c r="BN61" s="29">
        <v>56105.31</v>
      </c>
      <c r="BO61" s="30">
        <v>-75.099999999999994</v>
      </c>
      <c r="BP61" s="29">
        <v>79747.64</v>
      </c>
      <c r="BQ61" s="30">
        <v>-182.06</v>
      </c>
      <c r="BR61" s="29">
        <v>357617.73</v>
      </c>
      <c r="BS61" s="30">
        <v>-207.14</v>
      </c>
      <c r="BT61" s="29">
        <v>3116188.31</v>
      </c>
      <c r="BU61" s="29">
        <v>75.540000000000006</v>
      </c>
      <c r="BV61" s="29">
        <v>477195.8</v>
      </c>
      <c r="BW61" s="30">
        <v>-14.42</v>
      </c>
      <c r="BX61" s="29">
        <v>76349.31</v>
      </c>
      <c r="BY61" s="30">
        <v>94.11</v>
      </c>
      <c r="BZ61" s="29">
        <v>302507.99</v>
      </c>
      <c r="CA61" s="30">
        <v>389.06</v>
      </c>
      <c r="CB61" s="29">
        <v>11928.06</v>
      </c>
      <c r="CC61" s="30">
        <v>-39.6</v>
      </c>
      <c r="CD61" s="29">
        <v>26827.39</v>
      </c>
      <c r="CE61" s="30">
        <v>-78.77</v>
      </c>
      <c r="CF61" s="29">
        <v>28683.97</v>
      </c>
      <c r="CG61" s="30">
        <v>91.49</v>
      </c>
      <c r="CH61" s="29">
        <v>68963.41</v>
      </c>
      <c r="CI61" s="30">
        <v>-71.55</v>
      </c>
      <c r="CJ61" s="29">
        <v>354157.94</v>
      </c>
      <c r="CK61" s="29">
        <v>-510.57</v>
      </c>
      <c r="CL61" s="29">
        <v>230693.46</v>
      </c>
      <c r="CM61" s="30">
        <v>-259.57</v>
      </c>
      <c r="CN61" s="28">
        <v>126061.43</v>
      </c>
      <c r="CO61" s="30">
        <v>-22.66</v>
      </c>
      <c r="CP61" s="29">
        <v>110636.79</v>
      </c>
      <c r="CQ61" s="30">
        <v>-23.82</v>
      </c>
      <c r="CR61" s="29">
        <v>167659.39000000001</v>
      </c>
      <c r="CS61" s="30">
        <v>-129.49</v>
      </c>
      <c r="CT61" s="29">
        <v>179958.7</v>
      </c>
      <c r="CU61" s="30">
        <v>564.63</v>
      </c>
      <c r="CV61" s="29">
        <v>3116188.31</v>
      </c>
      <c r="CW61" s="29">
        <v>75.540000000000006</v>
      </c>
      <c r="CX61" s="29">
        <v>252254.61</v>
      </c>
      <c r="CY61" s="29">
        <v>-442.13</v>
      </c>
      <c r="CZ61" s="29">
        <v>19621.79</v>
      </c>
      <c r="DA61" s="30">
        <v>-47.86</v>
      </c>
      <c r="DB61" s="29">
        <v>36047.32</v>
      </c>
      <c r="DC61" s="30">
        <v>-78.75</v>
      </c>
      <c r="DD61" s="29">
        <v>8692.64</v>
      </c>
      <c r="DE61" s="30">
        <v>-2.84</v>
      </c>
      <c r="DF61" s="29">
        <v>58320.72</v>
      </c>
      <c r="DG61" s="30">
        <v>107.8</v>
      </c>
      <c r="DH61" s="29">
        <v>18859.080000000002</v>
      </c>
      <c r="DI61" s="30">
        <v>-80.91</v>
      </c>
      <c r="DJ61" s="29">
        <v>717267.5</v>
      </c>
      <c r="DK61" s="29">
        <v>-1031.48</v>
      </c>
      <c r="DL61" s="29">
        <v>102593.71</v>
      </c>
      <c r="DM61" s="29">
        <v>-21.49</v>
      </c>
      <c r="DN61" s="29">
        <v>3116188.31</v>
      </c>
      <c r="DO61" s="29">
        <v>75.540000000000006</v>
      </c>
      <c r="DP61" s="29">
        <v>80228.44</v>
      </c>
      <c r="DQ61" s="29">
        <v>-206.06</v>
      </c>
      <c r="DR61" s="29">
        <v>45629.59</v>
      </c>
      <c r="DS61" s="30">
        <v>-68.959999999999994</v>
      </c>
      <c r="DT61" s="29">
        <v>133685.28</v>
      </c>
      <c r="DU61" s="30">
        <v>-40.92</v>
      </c>
      <c r="DV61" s="29">
        <v>33711.120000000003</v>
      </c>
      <c r="DW61" s="30">
        <v>-88.86</v>
      </c>
      <c r="DX61" s="29">
        <v>128586.23</v>
      </c>
      <c r="DY61" s="29">
        <v>-220.51</v>
      </c>
      <c r="DZ61" s="29">
        <v>8107.26</v>
      </c>
      <c r="EA61" s="30">
        <v>-2.31</v>
      </c>
      <c r="EB61" s="29">
        <v>11523.8</v>
      </c>
      <c r="EC61" s="30">
        <v>-41.35</v>
      </c>
      <c r="ED61" s="29">
        <v>10906.73</v>
      </c>
      <c r="EE61" s="30">
        <v>-17.34</v>
      </c>
      <c r="EF61" s="29">
        <v>224694.79</v>
      </c>
      <c r="EG61" s="30">
        <v>-226.64</v>
      </c>
      <c r="EH61" s="29">
        <v>291439.76</v>
      </c>
      <c r="EI61" s="30">
        <v>457.18</v>
      </c>
      <c r="EJ61" s="29">
        <v>102108.02</v>
      </c>
      <c r="EK61" s="30">
        <v>-127.72</v>
      </c>
      <c r="EL61" s="29">
        <v>29300.91</v>
      </c>
      <c r="EM61" s="30">
        <v>-78.02</v>
      </c>
      <c r="EN61" s="29">
        <v>45629.59</v>
      </c>
      <c r="EO61" s="30">
        <v>-68.959999999999994</v>
      </c>
      <c r="EP61" s="29">
        <v>161397.54999999999</v>
      </c>
      <c r="EQ61" s="29">
        <v>-398.9</v>
      </c>
      <c r="ER61" s="29">
        <v>13448.38</v>
      </c>
      <c r="ES61" s="29">
        <v>-31.14</v>
      </c>
      <c r="ET61" s="29">
        <v>199023.28</v>
      </c>
      <c r="EU61" s="30">
        <v>186.58</v>
      </c>
      <c r="EV61" s="29">
        <v>43264.1</v>
      </c>
      <c r="EW61" s="30">
        <v>-109.77</v>
      </c>
      <c r="EX61" s="29">
        <v>67372.69</v>
      </c>
      <c r="EY61" s="30">
        <v>85.95</v>
      </c>
    </row>
    <row r="62" spans="1:155">
      <c r="A62" s="27">
        <v>46155</v>
      </c>
      <c r="B62" s="29">
        <v>6233957.6600000001</v>
      </c>
      <c r="C62" s="29">
        <v>2573.92</v>
      </c>
      <c r="D62" s="29">
        <v>656034.65</v>
      </c>
      <c r="E62" s="29">
        <v>-469.52</v>
      </c>
      <c r="F62" s="29">
        <v>2578792.46</v>
      </c>
      <c r="G62" s="29">
        <v>2294.75</v>
      </c>
      <c r="H62" s="29">
        <v>336207.7</v>
      </c>
      <c r="I62" s="29">
        <v>-1070.96</v>
      </c>
      <c r="J62" s="29">
        <v>42977.47</v>
      </c>
      <c r="K62" s="29">
        <v>-44.07</v>
      </c>
      <c r="L62" s="29">
        <v>311184.90999999997</v>
      </c>
      <c r="M62" s="29">
        <v>-955.69</v>
      </c>
      <c r="N62" s="29">
        <v>309756.28999999998</v>
      </c>
      <c r="O62" s="30">
        <v>900.63</v>
      </c>
      <c r="P62" s="29">
        <v>181176.19</v>
      </c>
      <c r="Q62" s="29">
        <v>-119.97</v>
      </c>
      <c r="R62" s="29">
        <v>134123.87</v>
      </c>
      <c r="S62" s="30">
        <v>21.43</v>
      </c>
      <c r="T62" s="29">
        <v>8720.4599999999991</v>
      </c>
      <c r="U62" s="30">
        <v>-1.81</v>
      </c>
      <c r="V62" s="29">
        <v>135327.78</v>
      </c>
      <c r="W62" s="29">
        <v>157</v>
      </c>
      <c r="X62" s="29">
        <v>3211284.21</v>
      </c>
      <c r="Y62" s="29">
        <v>2938.82</v>
      </c>
      <c r="Z62" s="29">
        <v>42771.11</v>
      </c>
      <c r="AA62" s="30">
        <v>-78.209999999999994</v>
      </c>
      <c r="AB62" s="29">
        <v>198748.58</v>
      </c>
      <c r="AC62" s="30">
        <v>-103.29</v>
      </c>
      <c r="AD62" s="29">
        <v>19670.48</v>
      </c>
      <c r="AE62" s="30">
        <v>48.9</v>
      </c>
      <c r="AF62" s="29">
        <v>24158.77</v>
      </c>
      <c r="AG62" s="30">
        <v>-19.12</v>
      </c>
      <c r="AH62" s="29">
        <v>229819.48</v>
      </c>
      <c r="AI62" s="29">
        <v>-204.77</v>
      </c>
      <c r="AJ62" s="29">
        <v>101832.8</v>
      </c>
      <c r="AK62" s="30">
        <v>-228.8</v>
      </c>
      <c r="AL62" s="29">
        <v>111662.71</v>
      </c>
      <c r="AM62" s="29">
        <v>330.21</v>
      </c>
      <c r="AN62" s="29">
        <v>217916.3</v>
      </c>
      <c r="AO62" s="29">
        <v>560.99</v>
      </c>
      <c r="AP62" s="29">
        <v>195614.27</v>
      </c>
      <c r="AQ62" s="30">
        <v>14.79</v>
      </c>
      <c r="AR62" s="29">
        <v>24215.82</v>
      </c>
      <c r="AS62" s="30">
        <v>32.21</v>
      </c>
      <c r="AT62" s="29">
        <v>93697.06</v>
      </c>
      <c r="AU62" s="30">
        <v>113.77</v>
      </c>
      <c r="AV62" s="29">
        <v>46960.06</v>
      </c>
      <c r="AW62" s="30">
        <v>7.77</v>
      </c>
      <c r="AX62" s="29">
        <v>70382.350000000006</v>
      </c>
      <c r="AY62" s="30">
        <v>-192.1</v>
      </c>
      <c r="AZ62" s="28">
        <v>3426796.12</v>
      </c>
      <c r="BA62" s="28">
        <v>3472.01</v>
      </c>
      <c r="BB62" s="29">
        <v>110975.93</v>
      </c>
      <c r="BC62" s="30">
        <v>-32.6</v>
      </c>
      <c r="BD62" s="29">
        <v>35355.15</v>
      </c>
      <c r="BE62" s="30">
        <v>-90.05</v>
      </c>
      <c r="BF62" s="29"/>
      <c r="BG62" s="29"/>
      <c r="BH62" s="29">
        <v>107250.27</v>
      </c>
      <c r="BI62" s="30">
        <v>-188.89</v>
      </c>
      <c r="BJ62" s="29">
        <v>130317.62</v>
      </c>
      <c r="BK62" s="30">
        <v>-533.86</v>
      </c>
      <c r="BL62" s="29">
        <v>47183.16</v>
      </c>
      <c r="BM62" s="30">
        <v>-32</v>
      </c>
      <c r="BN62" s="29">
        <v>56454.28</v>
      </c>
      <c r="BO62" s="30">
        <v>-75.260000000000005</v>
      </c>
      <c r="BP62" s="29">
        <v>79044.759999999995</v>
      </c>
      <c r="BQ62" s="30">
        <v>-152.58000000000001</v>
      </c>
      <c r="BR62" s="29">
        <v>351586.56</v>
      </c>
      <c r="BS62" s="30">
        <v>-255.72</v>
      </c>
      <c r="BT62" s="29">
        <v>3255966.53</v>
      </c>
      <c r="BU62" s="28">
        <v>2831.27</v>
      </c>
      <c r="BV62" s="29">
        <v>482408.71</v>
      </c>
      <c r="BW62" s="30">
        <v>144.37</v>
      </c>
      <c r="BX62" s="29">
        <v>78552.61</v>
      </c>
      <c r="BY62" s="30">
        <v>195.99</v>
      </c>
      <c r="BZ62" s="29">
        <v>329579.01</v>
      </c>
      <c r="CA62" s="30">
        <v>891.2</v>
      </c>
      <c r="CB62" s="29">
        <v>11880.6</v>
      </c>
      <c r="CC62" s="30">
        <v>-33.409999999999997</v>
      </c>
      <c r="CD62" s="29">
        <v>26543.61</v>
      </c>
      <c r="CE62" s="30">
        <v>-58.86</v>
      </c>
      <c r="CF62" s="29">
        <v>29319.37</v>
      </c>
      <c r="CG62" s="30">
        <v>88.39</v>
      </c>
      <c r="CH62" s="29">
        <v>67787.210000000006</v>
      </c>
      <c r="CI62" s="30">
        <v>-35.950000000000003</v>
      </c>
      <c r="CJ62" s="29">
        <v>345074.89</v>
      </c>
      <c r="CK62" s="29">
        <v>-304.25</v>
      </c>
      <c r="CL62" s="29">
        <v>227148.55</v>
      </c>
      <c r="CM62" s="30">
        <v>-129.19</v>
      </c>
      <c r="CN62" s="29">
        <v>124423.64</v>
      </c>
      <c r="CO62" s="30">
        <v>-88.19</v>
      </c>
      <c r="CP62" s="29">
        <v>111495.65</v>
      </c>
      <c r="CQ62" s="30">
        <v>-32.65</v>
      </c>
      <c r="CR62" s="29">
        <v>168480</v>
      </c>
      <c r="CS62" s="30">
        <v>-75.92</v>
      </c>
      <c r="CT62" s="29">
        <v>186840.76</v>
      </c>
      <c r="CU62" s="30">
        <v>829.84</v>
      </c>
      <c r="CV62" s="29">
        <v>3255966.53</v>
      </c>
      <c r="CW62" s="28">
        <v>2831.27</v>
      </c>
      <c r="CX62" s="29">
        <v>248730.49</v>
      </c>
      <c r="CY62" s="29">
        <v>-466.09</v>
      </c>
      <c r="CZ62" s="29">
        <v>20658.02</v>
      </c>
      <c r="DA62" s="30">
        <v>-8.49</v>
      </c>
      <c r="DB62" s="28">
        <v>35355.15</v>
      </c>
      <c r="DC62" s="30">
        <v>-90.05</v>
      </c>
      <c r="DD62" s="29">
        <v>8720.4599999999991</v>
      </c>
      <c r="DE62" s="30">
        <v>-1.81</v>
      </c>
      <c r="DF62" s="28">
        <v>60172.43</v>
      </c>
      <c r="DG62" s="30">
        <v>200.42</v>
      </c>
      <c r="DH62" s="29">
        <v>18666.87</v>
      </c>
      <c r="DI62" s="30">
        <v>-63.72</v>
      </c>
      <c r="DJ62" s="29">
        <v>706212.07</v>
      </c>
      <c r="DK62" s="29">
        <v>-1032.29</v>
      </c>
      <c r="DL62" s="29">
        <v>101232.57</v>
      </c>
      <c r="DM62" s="30">
        <v>-94.64</v>
      </c>
      <c r="DN62" s="29">
        <v>3255966.53</v>
      </c>
      <c r="DO62" s="28">
        <v>2831.27</v>
      </c>
      <c r="DP62" s="29">
        <v>77243.94</v>
      </c>
      <c r="DQ62" s="29">
        <v>-144.84</v>
      </c>
      <c r="DR62" s="29">
        <v>44203.98</v>
      </c>
      <c r="DS62" s="30">
        <v>-86.88</v>
      </c>
      <c r="DT62" s="29">
        <v>134123.87</v>
      </c>
      <c r="DU62" s="30">
        <v>21.43</v>
      </c>
      <c r="DV62" s="29">
        <v>34088.33</v>
      </c>
      <c r="DW62" s="30">
        <v>-97.75</v>
      </c>
      <c r="DX62" s="29">
        <v>135327.78</v>
      </c>
      <c r="DY62" s="29">
        <v>157</v>
      </c>
      <c r="DZ62" s="29">
        <v>7956.07</v>
      </c>
      <c r="EA62" s="30">
        <v>-2.5</v>
      </c>
      <c r="EB62" s="29">
        <v>11367.42</v>
      </c>
      <c r="EC62" s="30">
        <v>-42.74</v>
      </c>
      <c r="ED62" s="29">
        <v>11089.14</v>
      </c>
      <c r="EE62" s="30">
        <v>-7.1</v>
      </c>
      <c r="EF62" s="29">
        <v>219673.7</v>
      </c>
      <c r="EG62" s="30">
        <v>-87.02</v>
      </c>
      <c r="EH62" s="28">
        <v>298240.11</v>
      </c>
      <c r="EI62" s="30">
        <v>478.12</v>
      </c>
      <c r="EJ62" s="29">
        <v>99734.64</v>
      </c>
      <c r="EK62" s="30">
        <v>-108.83</v>
      </c>
      <c r="EL62" s="29">
        <v>28974.23</v>
      </c>
      <c r="EM62" s="30">
        <v>-58.87</v>
      </c>
      <c r="EN62" s="29">
        <v>44203.98</v>
      </c>
      <c r="EO62" s="30">
        <v>-86.88</v>
      </c>
      <c r="EP62" s="29">
        <v>160179.70000000001</v>
      </c>
      <c r="EQ62" s="29">
        <v>-271.68</v>
      </c>
      <c r="ER62" s="29">
        <v>12930.87</v>
      </c>
      <c r="ES62" s="29">
        <v>-25.29</v>
      </c>
      <c r="ET62" s="29">
        <v>195614.27</v>
      </c>
      <c r="EU62" s="30">
        <v>14.79</v>
      </c>
      <c r="EV62" s="29">
        <v>42771.11</v>
      </c>
      <c r="EW62" s="30">
        <v>-78.209999999999994</v>
      </c>
      <c r="EX62" s="29">
        <v>68724.539999999994</v>
      </c>
      <c r="EY62" s="30">
        <v>45.56</v>
      </c>
    </row>
    <row r="63" spans="1:155">
      <c r="A63" s="27">
        <v>46156</v>
      </c>
      <c r="B63" s="29">
        <v>6343129.96</v>
      </c>
      <c r="C63" s="29">
        <v>1874.95</v>
      </c>
      <c r="D63" s="29">
        <v>663721.03</v>
      </c>
      <c r="E63" s="29">
        <v>-277.66000000000003</v>
      </c>
      <c r="F63" s="29">
        <v>2667018.4700000002</v>
      </c>
      <c r="G63" s="29">
        <v>2307.62</v>
      </c>
      <c r="H63" s="29">
        <v>342685.62</v>
      </c>
      <c r="I63" s="29">
        <v>-1094.52</v>
      </c>
      <c r="J63" s="29">
        <v>45717.64</v>
      </c>
      <c r="K63" s="29">
        <v>20.89</v>
      </c>
      <c r="L63" s="29">
        <v>316888.96999999997</v>
      </c>
      <c r="M63" s="29">
        <v>-1006.46</v>
      </c>
      <c r="N63" s="29">
        <v>310201.55</v>
      </c>
      <c r="O63" s="30">
        <v>919.25</v>
      </c>
      <c r="P63" s="29">
        <v>186822.96</v>
      </c>
      <c r="Q63" s="29">
        <v>-124.25</v>
      </c>
      <c r="R63" s="29">
        <v>139887.23000000001</v>
      </c>
      <c r="S63" s="30">
        <v>115.71</v>
      </c>
      <c r="T63" s="29">
        <v>8883.1</v>
      </c>
      <c r="U63" s="30">
        <v>-0.76</v>
      </c>
      <c r="V63" s="29">
        <v>136913.66</v>
      </c>
      <c r="W63" s="29">
        <v>324.36</v>
      </c>
      <c r="X63" s="29">
        <v>3279333.61</v>
      </c>
      <c r="Y63" s="29">
        <v>2125.84</v>
      </c>
      <c r="Z63" s="29">
        <v>46013.68</v>
      </c>
      <c r="AA63" s="30">
        <v>-55.18</v>
      </c>
      <c r="AB63" s="29">
        <v>204213.65</v>
      </c>
      <c r="AC63" s="30">
        <v>-97.56</v>
      </c>
      <c r="AD63" s="29">
        <v>21241.87</v>
      </c>
      <c r="AE63" s="30">
        <v>17.21</v>
      </c>
      <c r="AF63" s="29">
        <v>24454.03</v>
      </c>
      <c r="AG63" s="30">
        <v>-11.13</v>
      </c>
      <c r="AH63" s="29">
        <v>218067.03</v>
      </c>
      <c r="AI63" s="29">
        <v>-519.44000000000005</v>
      </c>
      <c r="AJ63" s="29">
        <v>107384.63</v>
      </c>
      <c r="AK63" s="30">
        <v>-107.09</v>
      </c>
      <c r="AL63" s="29">
        <v>111988.96</v>
      </c>
      <c r="AM63" s="29">
        <v>342.29</v>
      </c>
      <c r="AN63" s="29">
        <v>217801.64</v>
      </c>
      <c r="AO63" s="29">
        <v>569.42999999999995</v>
      </c>
      <c r="AP63" s="29">
        <v>190123.61</v>
      </c>
      <c r="AQ63" s="30">
        <v>-95.39</v>
      </c>
      <c r="AR63" s="29">
        <v>25768.22</v>
      </c>
      <c r="AS63" s="30">
        <v>10.14</v>
      </c>
      <c r="AT63" s="29">
        <v>101575.53</v>
      </c>
      <c r="AU63" s="30">
        <v>151.53</v>
      </c>
      <c r="AV63" s="29">
        <v>49765.56</v>
      </c>
      <c r="AW63" s="30">
        <v>55.91</v>
      </c>
      <c r="AX63" s="29">
        <v>73606.47</v>
      </c>
      <c r="AY63" s="30">
        <v>-56.68</v>
      </c>
      <c r="AZ63" s="28">
        <v>3495646.1</v>
      </c>
      <c r="BA63" s="29">
        <v>2614.02</v>
      </c>
      <c r="BB63" s="29">
        <v>119566.7</v>
      </c>
      <c r="BC63" s="30">
        <v>6.78</v>
      </c>
      <c r="BD63" s="29">
        <v>34645.31</v>
      </c>
      <c r="BE63" s="30">
        <v>-123.27</v>
      </c>
      <c r="BF63" s="29"/>
      <c r="BG63" s="29"/>
      <c r="BH63" s="29">
        <v>107513.01</v>
      </c>
      <c r="BI63" s="30">
        <v>-178.08</v>
      </c>
      <c r="BJ63" s="29">
        <v>133575.48000000001</v>
      </c>
      <c r="BK63" s="30">
        <v>-411.71</v>
      </c>
      <c r="BL63" s="29">
        <v>47871.22</v>
      </c>
      <c r="BM63" s="30">
        <v>5.57</v>
      </c>
      <c r="BN63" s="29">
        <v>57564.72</v>
      </c>
      <c r="BO63" s="30">
        <v>-112.31</v>
      </c>
      <c r="BP63" s="29">
        <v>82335.88</v>
      </c>
      <c r="BQ63" s="30">
        <v>-16.829999999999998</v>
      </c>
      <c r="BR63" s="29">
        <v>343743.57</v>
      </c>
      <c r="BS63" s="30">
        <v>-251.06</v>
      </c>
      <c r="BT63" s="29">
        <v>3324395.5</v>
      </c>
      <c r="BU63" s="28">
        <v>2099.2800000000002</v>
      </c>
      <c r="BV63" s="29">
        <v>488447.51</v>
      </c>
      <c r="BW63" s="30">
        <v>207.39</v>
      </c>
      <c r="BX63" s="29">
        <v>79122.350000000006</v>
      </c>
      <c r="BY63" s="30">
        <v>152.68</v>
      </c>
      <c r="BZ63" s="29">
        <v>329790.61</v>
      </c>
      <c r="CA63" s="30">
        <v>911.72</v>
      </c>
      <c r="CB63" s="29">
        <v>12510.85</v>
      </c>
      <c r="CC63" s="30">
        <v>-30.58</v>
      </c>
      <c r="CD63" s="29">
        <v>27815.52</v>
      </c>
      <c r="CE63" s="30">
        <v>-24.29</v>
      </c>
      <c r="CF63" s="29">
        <v>31675.72</v>
      </c>
      <c r="CG63" s="30">
        <v>104.6</v>
      </c>
      <c r="CH63" s="29">
        <v>71855.210000000006</v>
      </c>
      <c r="CI63" s="30">
        <v>-8.85</v>
      </c>
      <c r="CJ63" s="29">
        <v>353105.55</v>
      </c>
      <c r="CK63" s="29">
        <v>-270.92</v>
      </c>
      <c r="CL63" s="29">
        <v>233228.04</v>
      </c>
      <c r="CM63" s="30">
        <v>-120.95</v>
      </c>
      <c r="CN63" s="29">
        <v>126228.99</v>
      </c>
      <c r="CO63" s="30">
        <v>-120.94</v>
      </c>
      <c r="CP63" s="29">
        <v>120109.96</v>
      </c>
      <c r="CQ63" s="30">
        <v>6.8</v>
      </c>
      <c r="CR63" s="29">
        <v>175527.54</v>
      </c>
      <c r="CS63" s="30">
        <v>69.09</v>
      </c>
      <c r="CT63" s="29">
        <v>186502.89</v>
      </c>
      <c r="CU63" s="30">
        <v>807.06</v>
      </c>
      <c r="CV63" s="29">
        <v>3324395.5</v>
      </c>
      <c r="CW63" s="28">
        <v>2099.2800000000002</v>
      </c>
      <c r="CX63" s="29">
        <v>257191.36</v>
      </c>
      <c r="CY63" s="29">
        <v>-523.63</v>
      </c>
      <c r="CZ63" s="29">
        <v>21441.85</v>
      </c>
      <c r="DA63" s="30">
        <v>-11.07</v>
      </c>
      <c r="DB63" s="29">
        <v>34645.31</v>
      </c>
      <c r="DC63" s="30">
        <v>-123.27</v>
      </c>
      <c r="DD63" s="29">
        <v>8883.1</v>
      </c>
      <c r="DE63" s="30">
        <v>-0.76</v>
      </c>
      <c r="DF63" s="29">
        <v>59741.34</v>
      </c>
      <c r="DG63" s="30">
        <v>159.38</v>
      </c>
      <c r="DH63" s="29">
        <v>19819.46</v>
      </c>
      <c r="DI63" s="30">
        <v>-27.67</v>
      </c>
      <c r="DJ63" s="29">
        <v>693144.17</v>
      </c>
      <c r="DK63" s="29">
        <v>-1384.9</v>
      </c>
      <c r="DL63" s="29">
        <v>102343.29</v>
      </c>
      <c r="DM63" s="30">
        <v>-133.21</v>
      </c>
      <c r="DN63" s="29">
        <v>3324395.5</v>
      </c>
      <c r="DO63" s="28">
        <v>2099.2800000000002</v>
      </c>
      <c r="DP63" s="29">
        <v>78651.740000000005</v>
      </c>
      <c r="DQ63" s="29">
        <v>-116.4</v>
      </c>
      <c r="DR63" s="29">
        <v>46531.61</v>
      </c>
      <c r="DS63" s="30">
        <v>-14.06</v>
      </c>
      <c r="DT63" s="29">
        <v>139887.23000000001</v>
      </c>
      <c r="DU63" s="30">
        <v>115.71</v>
      </c>
      <c r="DV63" s="29">
        <v>35370.47</v>
      </c>
      <c r="DW63" s="30">
        <v>-47.08</v>
      </c>
      <c r="DX63" s="29">
        <v>136913.66</v>
      </c>
      <c r="DY63" s="29">
        <v>324.36</v>
      </c>
      <c r="DZ63" s="29">
        <v>8104.79</v>
      </c>
      <c r="EA63" s="30">
        <v>-3.73</v>
      </c>
      <c r="EB63" s="29">
        <v>11806.25</v>
      </c>
      <c r="EC63" s="30">
        <v>-37.94</v>
      </c>
      <c r="ED63" s="29">
        <v>10954.66</v>
      </c>
      <c r="EE63" s="30">
        <v>-1.99</v>
      </c>
      <c r="EF63" s="29">
        <v>224992.29</v>
      </c>
      <c r="EG63" s="30">
        <v>-107.83</v>
      </c>
      <c r="EH63" s="29">
        <v>300709.74</v>
      </c>
      <c r="EI63" s="30">
        <v>415.37</v>
      </c>
      <c r="EJ63" s="29">
        <v>106474.69</v>
      </c>
      <c r="EK63" s="30">
        <v>-5.55</v>
      </c>
      <c r="EL63" s="29">
        <v>30262.09</v>
      </c>
      <c r="EM63" s="30">
        <v>-25.05</v>
      </c>
      <c r="EN63" s="29">
        <v>46531.61</v>
      </c>
      <c r="EO63" s="30">
        <v>-14.06</v>
      </c>
      <c r="EP63" s="29">
        <v>163061.79999999999</v>
      </c>
      <c r="EQ63" s="29">
        <v>-146.81</v>
      </c>
      <c r="ER63" s="28">
        <v>12842.55</v>
      </c>
      <c r="ES63" s="29">
        <v>-25.73</v>
      </c>
      <c r="ET63" s="29">
        <v>190123.61</v>
      </c>
      <c r="EU63" s="30">
        <v>-95.39</v>
      </c>
      <c r="EV63" s="29">
        <v>46013.68</v>
      </c>
      <c r="EW63" s="30">
        <v>-55.18</v>
      </c>
      <c r="EX63" s="29">
        <v>74096.28</v>
      </c>
      <c r="EY63" s="30">
        <v>61.99</v>
      </c>
    </row>
    <row r="64" spans="1:155">
      <c r="A64" s="27">
        <v>46157</v>
      </c>
      <c r="B64" s="29">
        <v>5953343.3799999999</v>
      </c>
      <c r="C64" s="29">
        <v>-1114</v>
      </c>
      <c r="D64" s="29">
        <v>629943.24</v>
      </c>
      <c r="E64" s="29">
        <v>-525.30999999999995</v>
      </c>
      <c r="F64" s="29">
        <v>2480116.31</v>
      </c>
      <c r="G64" s="29">
        <v>938.87</v>
      </c>
      <c r="H64" s="29">
        <v>323999.31</v>
      </c>
      <c r="I64" s="29">
        <v>-1137.29</v>
      </c>
      <c r="J64" s="29">
        <v>43220.7</v>
      </c>
      <c r="K64" s="29">
        <v>-21</v>
      </c>
      <c r="L64" s="29">
        <v>300044.68</v>
      </c>
      <c r="M64" s="29">
        <v>-1059.21</v>
      </c>
      <c r="N64" s="29">
        <v>302028.25</v>
      </c>
      <c r="O64" s="30">
        <v>547.73</v>
      </c>
      <c r="P64" s="29">
        <v>181101.14</v>
      </c>
      <c r="Q64" s="29">
        <v>-108.15</v>
      </c>
      <c r="R64" s="29">
        <v>134630.69</v>
      </c>
      <c r="S64" s="30">
        <v>75.31</v>
      </c>
      <c r="T64" s="29">
        <v>9000.8700000000008</v>
      </c>
      <c r="U64" s="30">
        <v>2.21</v>
      </c>
      <c r="V64" s="29">
        <v>125928</v>
      </c>
      <c r="W64" s="29">
        <v>154.69</v>
      </c>
      <c r="X64" s="28">
        <v>3009271.21</v>
      </c>
      <c r="Y64" s="29">
        <v>-200.33</v>
      </c>
      <c r="Z64" s="29">
        <v>46272.38</v>
      </c>
      <c r="AA64" s="30">
        <v>-14.61</v>
      </c>
      <c r="AB64" s="29">
        <v>199534.72</v>
      </c>
      <c r="AC64" s="30">
        <v>-157.6</v>
      </c>
      <c r="AD64" s="29">
        <v>20378.740000000002</v>
      </c>
      <c r="AE64" s="30">
        <v>1.94</v>
      </c>
      <c r="AF64" s="29">
        <v>24166.73</v>
      </c>
      <c r="AG64" s="30">
        <v>-5.96</v>
      </c>
      <c r="AH64" s="29">
        <v>209550.14</v>
      </c>
      <c r="AI64" s="29">
        <v>-342.43</v>
      </c>
      <c r="AJ64" s="29">
        <v>103692.38</v>
      </c>
      <c r="AK64" s="30">
        <v>-88.73</v>
      </c>
      <c r="AL64" s="29">
        <v>109581.03</v>
      </c>
      <c r="AM64" s="29">
        <v>281.32</v>
      </c>
      <c r="AN64" s="29">
        <v>211374.27</v>
      </c>
      <c r="AO64" s="29">
        <v>256.89999999999998</v>
      </c>
      <c r="AP64" s="29">
        <v>175714.81</v>
      </c>
      <c r="AQ64" s="30">
        <v>-501.16</v>
      </c>
      <c r="AR64" s="29">
        <v>24852.62</v>
      </c>
      <c r="AS64" s="30">
        <v>23.77</v>
      </c>
      <c r="AT64" s="29">
        <v>104632.37</v>
      </c>
      <c r="AU64" s="30">
        <v>165.81</v>
      </c>
      <c r="AV64" s="29">
        <v>49582.95</v>
      </c>
      <c r="AW64" s="30">
        <v>115.1</v>
      </c>
      <c r="AX64" s="29">
        <v>67968.100000000006</v>
      </c>
      <c r="AY64" s="30">
        <v>-108.61</v>
      </c>
      <c r="AZ64" s="28">
        <v>3220809.41</v>
      </c>
      <c r="BA64" s="29">
        <v>316.37</v>
      </c>
      <c r="BB64" s="29">
        <v>115705.03</v>
      </c>
      <c r="BC64" s="30">
        <v>22.55</v>
      </c>
      <c r="BD64" s="29">
        <v>33697.29</v>
      </c>
      <c r="BE64" s="30">
        <v>-136.16999999999999</v>
      </c>
      <c r="BF64" s="29"/>
      <c r="BG64" s="29"/>
      <c r="BH64" s="29">
        <v>101633.19</v>
      </c>
      <c r="BI64" s="30">
        <v>-232.25</v>
      </c>
      <c r="BJ64" s="29">
        <v>124999.79</v>
      </c>
      <c r="BK64" s="30">
        <v>-410.4</v>
      </c>
      <c r="BL64" s="29">
        <v>45493.39</v>
      </c>
      <c r="BM64" s="30">
        <v>10.73</v>
      </c>
      <c r="BN64" s="29">
        <v>55916.59</v>
      </c>
      <c r="BO64" s="30">
        <v>-20.46</v>
      </c>
      <c r="BP64" s="29">
        <v>76613.69</v>
      </c>
      <c r="BQ64" s="30">
        <v>-81.7</v>
      </c>
      <c r="BR64" s="29">
        <v>324075.99</v>
      </c>
      <c r="BS64" s="30">
        <v>-680.13</v>
      </c>
      <c r="BT64" s="29">
        <v>3051663.89</v>
      </c>
      <c r="BU64" s="28">
        <v>-169.29</v>
      </c>
      <c r="BV64" s="29">
        <v>459467.46</v>
      </c>
      <c r="BW64" s="30">
        <v>210.81</v>
      </c>
      <c r="BX64" s="29">
        <v>76213.38</v>
      </c>
      <c r="BY64" s="30">
        <v>80.040000000000006</v>
      </c>
      <c r="BZ64" s="29">
        <v>320955.28999999998</v>
      </c>
      <c r="CA64" s="30">
        <v>538.22</v>
      </c>
      <c r="CB64" s="29">
        <v>12242.45</v>
      </c>
      <c r="CC64" s="30">
        <v>-2.97</v>
      </c>
      <c r="CD64" s="29">
        <v>27624.02</v>
      </c>
      <c r="CE64" s="30">
        <v>32.06</v>
      </c>
      <c r="CF64" s="29">
        <v>30586.76</v>
      </c>
      <c r="CG64" s="30">
        <v>94.07</v>
      </c>
      <c r="CH64" s="29">
        <v>68659.06</v>
      </c>
      <c r="CI64" s="30">
        <v>50.03</v>
      </c>
      <c r="CJ64" s="29">
        <v>342447.99</v>
      </c>
      <c r="CK64" s="29">
        <v>-237.57</v>
      </c>
      <c r="CL64" s="29">
        <v>227868.59</v>
      </c>
      <c r="CM64" s="30">
        <v>-173.23</v>
      </c>
      <c r="CN64" s="29">
        <v>121302.15</v>
      </c>
      <c r="CO64" s="30">
        <v>-183.51</v>
      </c>
      <c r="CP64" s="29">
        <v>116233.76</v>
      </c>
      <c r="CQ64" s="30">
        <v>22.52</v>
      </c>
      <c r="CR64" s="29">
        <v>168908.45</v>
      </c>
      <c r="CS64" s="30">
        <v>51.58</v>
      </c>
      <c r="CT64" s="29">
        <v>179825.48</v>
      </c>
      <c r="CU64" s="30">
        <v>705.12</v>
      </c>
      <c r="CV64" s="29">
        <v>3051663.89</v>
      </c>
      <c r="CW64" s="28">
        <v>-169.29</v>
      </c>
      <c r="CX64" s="29">
        <v>248515.78</v>
      </c>
      <c r="CY64" s="29">
        <v>-634.24</v>
      </c>
      <c r="CZ64" s="29">
        <v>20032.47</v>
      </c>
      <c r="DA64" s="30">
        <v>-15.68</v>
      </c>
      <c r="DB64" s="29">
        <v>33697.29</v>
      </c>
      <c r="DC64" s="30">
        <v>-136.16999999999999</v>
      </c>
      <c r="DD64" s="29">
        <v>9000.8700000000008</v>
      </c>
      <c r="DE64" s="30">
        <v>2.21</v>
      </c>
      <c r="DF64" s="29">
        <v>57217.41</v>
      </c>
      <c r="DG64" s="30">
        <v>88.19</v>
      </c>
      <c r="DH64" s="29">
        <v>19678.64</v>
      </c>
      <c r="DI64" s="30">
        <v>-0.41</v>
      </c>
      <c r="DJ64" s="28">
        <v>654746.93999999994</v>
      </c>
      <c r="DK64" s="29">
        <v>-1678.29</v>
      </c>
      <c r="DL64" s="29">
        <v>98300.13</v>
      </c>
      <c r="DM64" s="30">
        <v>-191.93</v>
      </c>
      <c r="DN64" s="29">
        <v>3051663.89</v>
      </c>
      <c r="DO64" s="28">
        <v>-169.29</v>
      </c>
      <c r="DP64" s="28">
        <v>75932.070000000007</v>
      </c>
      <c r="DQ64" s="29">
        <v>-82.05</v>
      </c>
      <c r="DR64" s="29">
        <v>44180.59</v>
      </c>
      <c r="DS64" s="30">
        <v>-55.61</v>
      </c>
      <c r="DT64" s="29">
        <v>134630.69</v>
      </c>
      <c r="DU64" s="30">
        <v>75.31</v>
      </c>
      <c r="DV64" s="29">
        <v>34004.92</v>
      </c>
      <c r="DW64" s="30">
        <v>-24.33</v>
      </c>
      <c r="DX64" s="29">
        <v>125928</v>
      </c>
      <c r="DY64" s="29">
        <v>154.69</v>
      </c>
      <c r="DZ64" s="29">
        <v>7933.01</v>
      </c>
      <c r="EA64" s="30">
        <v>-3.3</v>
      </c>
      <c r="EB64" s="29">
        <v>11730.93</v>
      </c>
      <c r="EC64" s="30">
        <v>-21.33</v>
      </c>
      <c r="ED64" s="29">
        <v>10537.86</v>
      </c>
      <c r="EE64" s="30">
        <v>-0.87</v>
      </c>
      <c r="EF64" s="29">
        <v>218664.04</v>
      </c>
      <c r="EG64" s="30">
        <v>-115.21</v>
      </c>
      <c r="EH64" s="29">
        <v>283074.76</v>
      </c>
      <c r="EI64" s="30">
        <v>321.07</v>
      </c>
      <c r="EJ64" s="29">
        <v>100992.15</v>
      </c>
      <c r="EK64" s="30">
        <v>-20.010000000000002</v>
      </c>
      <c r="EL64" s="29">
        <v>30062.39</v>
      </c>
      <c r="EM64" s="30">
        <v>30.11</v>
      </c>
      <c r="EN64" s="29">
        <v>44180.59</v>
      </c>
      <c r="EO64" s="30">
        <v>-55.61</v>
      </c>
      <c r="EP64" s="29">
        <v>152260.44</v>
      </c>
      <c r="EQ64" s="29">
        <v>-75.06</v>
      </c>
      <c r="ER64" s="29">
        <v>12300.02</v>
      </c>
      <c r="ES64" s="29">
        <v>-20.64</v>
      </c>
      <c r="ET64" s="29">
        <v>175714.81</v>
      </c>
      <c r="EU64" s="30">
        <v>-501.16</v>
      </c>
      <c r="EV64" s="29">
        <v>46272.38</v>
      </c>
      <c r="EW64" s="30">
        <v>-14.61</v>
      </c>
      <c r="EX64" s="29">
        <v>69961.37</v>
      </c>
      <c r="EY64" s="30">
        <v>37.130000000000003</v>
      </c>
    </row>
    <row r="65" spans="1:155">
      <c r="A65" s="27">
        <v>46160</v>
      </c>
      <c r="B65" s="29">
        <v>5971606.3899999997</v>
      </c>
      <c r="C65" s="29">
        <v>322.19</v>
      </c>
      <c r="D65" s="29">
        <v>619438.03</v>
      </c>
      <c r="E65" s="29">
        <v>-616.28</v>
      </c>
      <c r="F65" s="29">
        <v>2517647.21</v>
      </c>
      <c r="G65" s="29">
        <v>1345.13</v>
      </c>
      <c r="H65" s="29">
        <v>320666.81</v>
      </c>
      <c r="I65" s="29">
        <v>-908.79</v>
      </c>
      <c r="J65" s="29">
        <v>42395.27</v>
      </c>
      <c r="K65" s="29">
        <v>7.05</v>
      </c>
      <c r="L65" s="29">
        <v>296875.89</v>
      </c>
      <c r="M65" s="29">
        <v>-854.8</v>
      </c>
      <c r="N65" s="29">
        <v>285944</v>
      </c>
      <c r="O65" s="30">
        <v>443.63</v>
      </c>
      <c r="P65" s="29">
        <v>175002.33</v>
      </c>
      <c r="Q65" s="29">
        <v>-47.07</v>
      </c>
      <c r="R65" s="29">
        <v>129959.67</v>
      </c>
      <c r="S65" s="30">
        <v>81.75</v>
      </c>
      <c r="T65" s="29">
        <v>8514.52</v>
      </c>
      <c r="U65" s="30">
        <v>-0.78</v>
      </c>
      <c r="V65" s="29">
        <v>128104.1</v>
      </c>
      <c r="W65" s="29">
        <v>47.5</v>
      </c>
      <c r="X65" s="29">
        <v>3083196.46</v>
      </c>
      <c r="Y65" s="29">
        <v>413.74</v>
      </c>
      <c r="Z65" s="29">
        <v>46773.5</v>
      </c>
      <c r="AA65" s="30">
        <v>28.13</v>
      </c>
      <c r="AB65" s="29">
        <v>195579.04</v>
      </c>
      <c r="AC65" s="30">
        <v>-8.6199999999999992</v>
      </c>
      <c r="AD65" s="29">
        <v>19653.080000000002</v>
      </c>
      <c r="AE65" s="30">
        <v>13.4</v>
      </c>
      <c r="AF65" s="29">
        <v>24160.06</v>
      </c>
      <c r="AG65" s="30">
        <v>4.3499999999999996</v>
      </c>
      <c r="AH65" s="29">
        <v>205550.37</v>
      </c>
      <c r="AI65" s="29">
        <v>-361.1</v>
      </c>
      <c r="AJ65" s="29">
        <v>100966.11</v>
      </c>
      <c r="AK65" s="30">
        <v>-18.78</v>
      </c>
      <c r="AL65" s="29">
        <v>103040.77</v>
      </c>
      <c r="AM65" s="29">
        <v>256.45</v>
      </c>
      <c r="AN65" s="29">
        <v>201597.25</v>
      </c>
      <c r="AO65" s="29">
        <v>174.38</v>
      </c>
      <c r="AP65" s="29">
        <v>175732.59</v>
      </c>
      <c r="AQ65" s="30">
        <v>-474.85</v>
      </c>
      <c r="AR65" s="29">
        <v>24193.9</v>
      </c>
      <c r="AS65" s="30">
        <v>50.91</v>
      </c>
      <c r="AT65" s="29">
        <v>98381.13</v>
      </c>
      <c r="AU65" s="30">
        <v>177.86</v>
      </c>
      <c r="AV65" s="29">
        <v>47984.04</v>
      </c>
      <c r="AW65" s="30">
        <v>130.94999999999999</v>
      </c>
      <c r="AX65" s="29">
        <v>66243.240000000005</v>
      </c>
      <c r="AY65" s="30">
        <v>-125.6</v>
      </c>
      <c r="AZ65" s="28">
        <v>3294132.61</v>
      </c>
      <c r="BA65" s="29">
        <v>1060.25</v>
      </c>
      <c r="BB65" s="29">
        <v>117129.49</v>
      </c>
      <c r="BC65" s="30">
        <v>84.93</v>
      </c>
      <c r="BD65" s="29">
        <v>32842.5</v>
      </c>
      <c r="BE65" s="30">
        <v>-142.94999999999999</v>
      </c>
      <c r="BF65" s="29"/>
      <c r="BG65" s="29"/>
      <c r="BH65" s="29">
        <v>103609.75</v>
      </c>
      <c r="BI65" s="30">
        <v>-94.31</v>
      </c>
      <c r="BJ65" s="28">
        <v>124044.47</v>
      </c>
      <c r="BK65" s="30">
        <v>-259.89</v>
      </c>
      <c r="BL65" s="29">
        <v>45433.96</v>
      </c>
      <c r="BM65" s="30">
        <v>16.75</v>
      </c>
      <c r="BN65" s="29">
        <v>55054.559999999998</v>
      </c>
      <c r="BO65" s="30">
        <v>-2.59</v>
      </c>
      <c r="BP65" s="29">
        <v>74975.360000000001</v>
      </c>
      <c r="BQ65" s="30">
        <v>-122.84</v>
      </c>
      <c r="BR65" s="29">
        <v>321354.86</v>
      </c>
      <c r="BS65" s="30">
        <v>-668.82</v>
      </c>
      <c r="BT65" s="29">
        <v>3125370.79</v>
      </c>
      <c r="BU65" s="28">
        <v>403.97</v>
      </c>
      <c r="BV65" s="29">
        <v>455710.08</v>
      </c>
      <c r="BW65" s="30">
        <v>245.33</v>
      </c>
      <c r="BX65" s="29">
        <v>74281.42</v>
      </c>
      <c r="BY65" s="30">
        <v>97.8</v>
      </c>
      <c r="BZ65" s="29">
        <v>304638.01</v>
      </c>
      <c r="CA65" s="30">
        <v>430.83</v>
      </c>
      <c r="CB65" s="29">
        <v>11806.71</v>
      </c>
      <c r="CC65" s="30">
        <v>15.41</v>
      </c>
      <c r="CD65" s="29">
        <v>26743.62</v>
      </c>
      <c r="CE65" s="30">
        <v>45.06</v>
      </c>
      <c r="CF65" s="29">
        <v>29288.080000000002</v>
      </c>
      <c r="CG65" s="30">
        <v>101.13</v>
      </c>
      <c r="CH65" s="28">
        <v>66890.83</v>
      </c>
      <c r="CI65" s="30">
        <v>75.62</v>
      </c>
      <c r="CJ65" s="29">
        <v>328496.31</v>
      </c>
      <c r="CK65" s="29">
        <v>-192.42</v>
      </c>
      <c r="CL65" s="29">
        <v>224372.67</v>
      </c>
      <c r="CM65" s="30">
        <v>-19.37</v>
      </c>
      <c r="CN65" s="28">
        <v>119938.48</v>
      </c>
      <c r="CO65" s="30">
        <v>-193.86</v>
      </c>
      <c r="CP65" s="29">
        <v>117682.64</v>
      </c>
      <c r="CQ65" s="30">
        <v>84.23</v>
      </c>
      <c r="CR65" s="29">
        <v>163445.79999999999</v>
      </c>
      <c r="CS65" s="30">
        <v>74.98</v>
      </c>
      <c r="CT65" s="29">
        <v>182661.37</v>
      </c>
      <c r="CU65" s="30">
        <v>824.08</v>
      </c>
      <c r="CV65" s="29">
        <v>3125370.79</v>
      </c>
      <c r="CW65" s="28">
        <v>403.97</v>
      </c>
      <c r="CX65" s="29">
        <v>241746.15</v>
      </c>
      <c r="CY65" s="29">
        <v>-601.34</v>
      </c>
      <c r="CZ65" s="29">
        <v>19590.22</v>
      </c>
      <c r="DA65" s="30">
        <v>-9.4499999999999993</v>
      </c>
      <c r="DB65" s="29">
        <v>32842.5</v>
      </c>
      <c r="DC65" s="30">
        <v>-142.94999999999999</v>
      </c>
      <c r="DD65" s="29">
        <v>8514.52</v>
      </c>
      <c r="DE65" s="30">
        <v>-0.78</v>
      </c>
      <c r="DF65" s="29">
        <v>56055.89</v>
      </c>
      <c r="DG65" s="30">
        <v>106.66</v>
      </c>
      <c r="DH65" s="29">
        <v>18866.53</v>
      </c>
      <c r="DI65" s="30">
        <v>8.36</v>
      </c>
      <c r="DJ65" s="29">
        <v>646460.51</v>
      </c>
      <c r="DK65" s="29">
        <v>-1537.73</v>
      </c>
      <c r="DL65" s="29">
        <v>96825.23</v>
      </c>
      <c r="DM65" s="30">
        <v>-200.41</v>
      </c>
      <c r="DN65" s="29">
        <v>3125370.79</v>
      </c>
      <c r="DO65" s="28">
        <v>403.97</v>
      </c>
      <c r="DP65" s="29">
        <v>72018.42</v>
      </c>
      <c r="DQ65" s="29">
        <v>-83.24</v>
      </c>
      <c r="DR65" s="29">
        <v>43259.1</v>
      </c>
      <c r="DS65" s="30">
        <v>-36.92</v>
      </c>
      <c r="DT65" s="29">
        <v>129959.67</v>
      </c>
      <c r="DU65" s="30">
        <v>81.75</v>
      </c>
      <c r="DV65" s="28">
        <v>33216.1</v>
      </c>
      <c r="DW65" s="30">
        <v>-7.28</v>
      </c>
      <c r="DX65" s="29">
        <v>128104.1</v>
      </c>
      <c r="DY65" s="29">
        <v>47.5</v>
      </c>
      <c r="DZ65" s="29">
        <v>7767.72</v>
      </c>
      <c r="EA65" s="30">
        <v>1.1000000000000001</v>
      </c>
      <c r="EB65" s="29">
        <v>11302.99</v>
      </c>
      <c r="EC65" s="30">
        <v>-17.03</v>
      </c>
      <c r="ED65" s="29">
        <v>10500.6</v>
      </c>
      <c r="EE65" s="30">
        <v>-0.67</v>
      </c>
      <c r="EF65" s="29">
        <v>210890.72</v>
      </c>
      <c r="EG65" s="30">
        <v>-77.33</v>
      </c>
      <c r="EH65" s="29">
        <v>277976.73</v>
      </c>
      <c r="EI65" s="30">
        <v>211.51</v>
      </c>
      <c r="EJ65" s="29">
        <v>98489.32</v>
      </c>
      <c r="EK65" s="30">
        <v>24.13</v>
      </c>
      <c r="EL65" s="29">
        <v>29150.6</v>
      </c>
      <c r="EM65" s="30">
        <v>42.5</v>
      </c>
      <c r="EN65" s="29">
        <v>43259.1</v>
      </c>
      <c r="EO65" s="30">
        <v>-36.92</v>
      </c>
      <c r="EP65" s="29">
        <v>153897.66</v>
      </c>
      <c r="EQ65" s="29">
        <v>50.88</v>
      </c>
      <c r="ER65" s="29">
        <v>12940.72</v>
      </c>
      <c r="ES65" s="29">
        <v>-7.7</v>
      </c>
      <c r="ET65" s="29">
        <v>175732.59</v>
      </c>
      <c r="EU65" s="30">
        <v>-474.85</v>
      </c>
      <c r="EV65" s="29">
        <v>46773.5</v>
      </c>
      <c r="EW65" s="30">
        <v>28.13</v>
      </c>
      <c r="EX65" s="29">
        <v>70909.13</v>
      </c>
      <c r="EY65" s="30">
        <v>56.11</v>
      </c>
    </row>
    <row r="66" spans="1:155">
      <c r="A66" s="27">
        <v>46161</v>
      </c>
      <c r="B66" s="29">
        <v>5777480.7999999998</v>
      </c>
      <c r="C66" s="29">
        <v>1693.46</v>
      </c>
      <c r="D66" s="29">
        <v>604828.56999999995</v>
      </c>
      <c r="E66" s="29">
        <v>-423.81</v>
      </c>
      <c r="F66" s="29">
        <v>2456223.64</v>
      </c>
      <c r="G66" s="29">
        <v>1773.77</v>
      </c>
      <c r="H66" s="29">
        <v>309017.89</v>
      </c>
      <c r="I66" s="29">
        <v>-459.77</v>
      </c>
      <c r="J66" s="29">
        <v>41981.86</v>
      </c>
      <c r="K66" s="30">
        <v>18.37</v>
      </c>
      <c r="L66" s="29">
        <v>286240.61</v>
      </c>
      <c r="M66" s="29">
        <v>-408.1</v>
      </c>
      <c r="N66" s="29">
        <v>265211.89</v>
      </c>
      <c r="O66" s="30">
        <v>279.20999999999998</v>
      </c>
      <c r="P66" s="29">
        <v>172279.81</v>
      </c>
      <c r="Q66" s="29">
        <v>-82.11</v>
      </c>
      <c r="R66" s="29">
        <v>125400.33</v>
      </c>
      <c r="S66" s="30">
        <v>74.16</v>
      </c>
      <c r="T66" s="29">
        <v>8420.7099999999991</v>
      </c>
      <c r="U66" s="30">
        <v>-1.86</v>
      </c>
      <c r="V66" s="29">
        <v>124427.81</v>
      </c>
      <c r="W66" s="29">
        <v>222.57</v>
      </c>
      <c r="X66" s="29">
        <v>2977412.25</v>
      </c>
      <c r="Y66" s="29">
        <v>1588.71</v>
      </c>
      <c r="Z66" s="29">
        <v>47164.14</v>
      </c>
      <c r="AA66" s="30">
        <v>91.51</v>
      </c>
      <c r="AB66" s="29">
        <v>195979.33</v>
      </c>
      <c r="AC66" s="30">
        <v>121.58</v>
      </c>
      <c r="AD66" s="29">
        <v>19705.400000000001</v>
      </c>
      <c r="AE66" s="30">
        <v>22.46</v>
      </c>
      <c r="AF66" s="29">
        <v>24044.71</v>
      </c>
      <c r="AG66" s="30">
        <v>11.24</v>
      </c>
      <c r="AH66" s="29">
        <v>200200.54</v>
      </c>
      <c r="AI66" s="29">
        <v>-227.32</v>
      </c>
      <c r="AJ66" s="29">
        <v>100424.43</v>
      </c>
      <c r="AK66" s="30">
        <v>67.56</v>
      </c>
      <c r="AL66" s="29">
        <v>96886.33</v>
      </c>
      <c r="AM66" s="29">
        <v>194.67</v>
      </c>
      <c r="AN66" s="29">
        <v>186489.21</v>
      </c>
      <c r="AO66" s="29">
        <v>70.27</v>
      </c>
      <c r="AP66" s="29">
        <v>169305.51</v>
      </c>
      <c r="AQ66" s="30">
        <v>-310.92</v>
      </c>
      <c r="AR66" s="29">
        <v>24080.77</v>
      </c>
      <c r="AS66" s="30">
        <v>73.180000000000007</v>
      </c>
      <c r="AT66" s="29">
        <v>93648.27</v>
      </c>
      <c r="AU66" s="30">
        <v>87.66</v>
      </c>
      <c r="AV66" s="29">
        <v>48048.46</v>
      </c>
      <c r="AW66" s="30">
        <v>159.51</v>
      </c>
      <c r="AX66" s="29">
        <v>63270.8</v>
      </c>
      <c r="AY66" s="30">
        <v>-65.790000000000006</v>
      </c>
      <c r="AZ66" s="28">
        <v>3178098.37</v>
      </c>
      <c r="BA66" s="29">
        <v>1924.84</v>
      </c>
      <c r="BB66" s="29">
        <v>117344.3</v>
      </c>
      <c r="BC66" s="30">
        <v>192.97</v>
      </c>
      <c r="BD66" s="29">
        <v>33556.800000000003</v>
      </c>
      <c r="BE66" s="30">
        <v>-90.36</v>
      </c>
      <c r="BF66" s="29"/>
      <c r="BG66" s="29"/>
      <c r="BH66" s="29">
        <v>100998.21</v>
      </c>
      <c r="BI66" s="30">
        <v>-25.63</v>
      </c>
      <c r="BJ66" s="29">
        <v>119126.02</v>
      </c>
      <c r="BK66" s="30">
        <v>-84.31</v>
      </c>
      <c r="BL66" s="29">
        <v>44268.52</v>
      </c>
      <c r="BM66" s="30">
        <v>39.880000000000003</v>
      </c>
      <c r="BN66" s="29">
        <v>52328.98</v>
      </c>
      <c r="BO66" s="30">
        <v>55.13</v>
      </c>
      <c r="BP66" s="29">
        <v>72099.649999999994</v>
      </c>
      <c r="BQ66" s="30">
        <v>-74.41</v>
      </c>
      <c r="BR66" s="29">
        <v>306434.19</v>
      </c>
      <c r="BS66" s="30">
        <v>-891.77</v>
      </c>
      <c r="BT66" s="29">
        <v>3018173.54</v>
      </c>
      <c r="BU66" s="28">
        <v>1663.19</v>
      </c>
      <c r="BV66" s="29">
        <v>441860.06</v>
      </c>
      <c r="BW66" s="30">
        <v>356.05</v>
      </c>
      <c r="BX66" s="29">
        <v>72918.5</v>
      </c>
      <c r="BY66" s="30">
        <v>65.25</v>
      </c>
      <c r="BZ66" s="29">
        <v>283375.53999999998</v>
      </c>
      <c r="CA66" s="30">
        <v>264.94</v>
      </c>
      <c r="CB66" s="29">
        <v>11655.55</v>
      </c>
      <c r="CC66" s="30">
        <v>34.97</v>
      </c>
      <c r="CD66" s="29">
        <v>26854.639999999999</v>
      </c>
      <c r="CE66" s="30">
        <v>76.040000000000006</v>
      </c>
      <c r="CF66" s="29">
        <v>28859.93</v>
      </c>
      <c r="CG66" s="30">
        <v>74.900000000000006</v>
      </c>
      <c r="CH66" s="29">
        <v>66849.11</v>
      </c>
      <c r="CI66" s="30">
        <v>105.97</v>
      </c>
      <c r="CJ66" s="29">
        <v>325484.48</v>
      </c>
      <c r="CK66" s="29">
        <v>-268.88</v>
      </c>
      <c r="CL66" s="29">
        <v>224428.85</v>
      </c>
      <c r="CM66" s="30">
        <v>125.41</v>
      </c>
      <c r="CN66" s="29">
        <v>115800.16</v>
      </c>
      <c r="CO66" s="30">
        <v>-165.64</v>
      </c>
      <c r="CP66" s="29">
        <v>117904.19</v>
      </c>
      <c r="CQ66" s="30">
        <v>192.48</v>
      </c>
      <c r="CR66" s="29">
        <v>158923.42000000001</v>
      </c>
      <c r="CS66" s="30">
        <v>87.78</v>
      </c>
      <c r="CT66" s="29">
        <v>176571.4</v>
      </c>
      <c r="CU66" s="30">
        <v>410.56</v>
      </c>
      <c r="CV66" s="29">
        <v>3018173.54</v>
      </c>
      <c r="CW66" s="28">
        <v>1663.19</v>
      </c>
      <c r="CX66" s="29">
        <v>231312.9</v>
      </c>
      <c r="CY66" s="29">
        <v>-387.56</v>
      </c>
      <c r="CZ66" s="29">
        <v>18934.11</v>
      </c>
      <c r="DA66" s="30">
        <v>0.65</v>
      </c>
      <c r="DB66" s="29">
        <v>33556.800000000003</v>
      </c>
      <c r="DC66" s="30">
        <v>-90.36</v>
      </c>
      <c r="DD66" s="29">
        <v>8420.7099999999991</v>
      </c>
      <c r="DE66" s="30">
        <v>-1.86</v>
      </c>
      <c r="DF66" s="29">
        <v>54743.98</v>
      </c>
      <c r="DG66" s="30">
        <v>70.92</v>
      </c>
      <c r="DH66" s="29">
        <v>19028.96</v>
      </c>
      <c r="DI66" s="30">
        <v>35.44</v>
      </c>
      <c r="DJ66" s="29">
        <v>623388.42000000004</v>
      </c>
      <c r="DK66" s="29">
        <v>-1425.19</v>
      </c>
      <c r="DL66" s="29">
        <v>92476.62</v>
      </c>
      <c r="DM66" s="30">
        <v>-186.55</v>
      </c>
      <c r="DN66" s="29">
        <v>3018173.54</v>
      </c>
      <c r="DO66" s="28">
        <v>1663.19</v>
      </c>
      <c r="DP66" s="29">
        <v>72356.33</v>
      </c>
      <c r="DQ66" s="29">
        <v>-100.97</v>
      </c>
      <c r="DR66" s="29">
        <v>42814.5</v>
      </c>
      <c r="DS66" s="30">
        <v>-24.04</v>
      </c>
      <c r="DT66" s="29">
        <v>125400.33</v>
      </c>
      <c r="DU66" s="30">
        <v>74.16</v>
      </c>
      <c r="DV66" s="29">
        <v>33250.19</v>
      </c>
      <c r="DW66" s="30">
        <v>13.16</v>
      </c>
      <c r="DX66" s="28">
        <v>124427.81</v>
      </c>
      <c r="DY66" s="29">
        <v>222.57</v>
      </c>
      <c r="DZ66" s="29">
        <v>7721.79</v>
      </c>
      <c r="EA66" s="30">
        <v>2.13</v>
      </c>
      <c r="EB66" s="29">
        <v>11354.29</v>
      </c>
      <c r="EC66" s="30">
        <v>1.65</v>
      </c>
      <c r="ED66" s="29">
        <v>10141.200000000001</v>
      </c>
      <c r="EE66" s="30">
        <v>0.98</v>
      </c>
      <c r="EF66" s="29">
        <v>207382.33</v>
      </c>
      <c r="EG66" s="30">
        <v>-152.19999999999999</v>
      </c>
      <c r="EH66" s="29">
        <v>261895.12</v>
      </c>
      <c r="EI66" s="30">
        <v>218.2</v>
      </c>
      <c r="EJ66" s="29">
        <v>97983.06</v>
      </c>
      <c r="EK66" s="30">
        <v>82.94</v>
      </c>
      <c r="EL66" s="29">
        <v>29234.01</v>
      </c>
      <c r="EM66" s="30">
        <v>73.95</v>
      </c>
      <c r="EN66" s="29">
        <v>42814.5</v>
      </c>
      <c r="EO66" s="30">
        <v>-24.04</v>
      </c>
      <c r="EP66" s="29">
        <v>156288.48000000001</v>
      </c>
      <c r="EQ66" s="29">
        <v>143.72</v>
      </c>
      <c r="ER66" s="29">
        <v>12790.73</v>
      </c>
      <c r="ES66" s="29">
        <v>-9.86</v>
      </c>
      <c r="ET66" s="29">
        <v>169305.51</v>
      </c>
      <c r="EU66" s="30">
        <v>-310.92</v>
      </c>
      <c r="EV66" s="29">
        <v>47164.14</v>
      </c>
      <c r="EW66" s="30">
        <v>91.51</v>
      </c>
      <c r="EX66" s="29">
        <v>70740.05</v>
      </c>
      <c r="EY66" s="30">
        <v>100.97</v>
      </c>
    </row>
    <row r="67" spans="1:155">
      <c r="A67" s="27">
        <v>46162</v>
      </c>
      <c r="B67" s="29">
        <v>5727718.3899999997</v>
      </c>
      <c r="C67" s="29">
        <v>1112.82</v>
      </c>
      <c r="D67" s="29">
        <v>590225.99</v>
      </c>
      <c r="E67" s="29">
        <v>-564.41999999999996</v>
      </c>
      <c r="F67" s="29">
        <v>2445146.13</v>
      </c>
      <c r="G67" s="29">
        <v>1816.1</v>
      </c>
      <c r="H67" s="29">
        <v>296920.40999999997</v>
      </c>
      <c r="I67" s="29">
        <v>-304.31</v>
      </c>
      <c r="J67" s="29">
        <v>40772.089999999997</v>
      </c>
      <c r="K67" s="30">
        <v>53.19</v>
      </c>
      <c r="L67" s="29">
        <v>275234.5</v>
      </c>
      <c r="M67" s="29">
        <v>-260.52</v>
      </c>
      <c r="N67" s="29">
        <v>260278.52</v>
      </c>
      <c r="O67" s="30">
        <v>-25.52</v>
      </c>
      <c r="P67" s="29">
        <v>169043.34</v>
      </c>
      <c r="Q67" s="29">
        <v>-84.02</v>
      </c>
      <c r="R67" s="29">
        <v>123088.93</v>
      </c>
      <c r="S67" s="30">
        <v>47.1</v>
      </c>
      <c r="T67" s="29">
        <v>8243.42</v>
      </c>
      <c r="U67" s="30">
        <v>-0.81</v>
      </c>
      <c r="V67" s="29">
        <v>124523.69</v>
      </c>
      <c r="W67" s="29">
        <v>45.01</v>
      </c>
      <c r="X67" s="29">
        <v>2980547.92</v>
      </c>
      <c r="Y67" s="29">
        <v>1054.9100000000001</v>
      </c>
      <c r="Z67" s="29">
        <v>45797.27</v>
      </c>
      <c r="AA67" s="30">
        <v>112.34</v>
      </c>
      <c r="AB67" s="29">
        <v>194829.79</v>
      </c>
      <c r="AC67" s="30">
        <v>240.13</v>
      </c>
      <c r="AD67" s="29">
        <v>19104.189999999999</v>
      </c>
      <c r="AE67" s="30">
        <v>11.57</v>
      </c>
      <c r="AF67" s="29">
        <v>23708.29</v>
      </c>
      <c r="AG67" s="30">
        <v>14.3</v>
      </c>
      <c r="AH67" s="29">
        <v>202499.21</v>
      </c>
      <c r="AI67" s="29">
        <v>-86.51</v>
      </c>
      <c r="AJ67" s="29">
        <v>96931.29</v>
      </c>
      <c r="AK67" s="30">
        <v>88.52</v>
      </c>
      <c r="AL67" s="29">
        <v>96004.44</v>
      </c>
      <c r="AM67" s="29">
        <v>73.14</v>
      </c>
      <c r="AN67" s="29">
        <v>181813.76000000001</v>
      </c>
      <c r="AO67" s="29">
        <v>-115.73</v>
      </c>
      <c r="AP67" s="29">
        <v>164601.88</v>
      </c>
      <c r="AQ67" s="30">
        <v>-322.52</v>
      </c>
      <c r="AR67" s="29">
        <v>23348.45</v>
      </c>
      <c r="AS67" s="30">
        <v>72.63</v>
      </c>
      <c r="AT67" s="29">
        <v>90170.65</v>
      </c>
      <c r="AU67" s="30">
        <v>80</v>
      </c>
      <c r="AV67" s="29">
        <v>47051.23</v>
      </c>
      <c r="AW67" s="30">
        <v>166.54</v>
      </c>
      <c r="AX67" s="29">
        <v>61577.87</v>
      </c>
      <c r="AY67" s="30">
        <v>-42.7</v>
      </c>
      <c r="AZ67" s="28">
        <v>3182882.78</v>
      </c>
      <c r="BA67" s="29">
        <v>1340.19</v>
      </c>
      <c r="BB67" s="29">
        <v>115437.69</v>
      </c>
      <c r="BC67" s="30">
        <v>239.25</v>
      </c>
      <c r="BD67" s="29">
        <v>31848.39</v>
      </c>
      <c r="BE67" s="30">
        <v>-86.33</v>
      </c>
      <c r="BF67" s="29"/>
      <c r="BG67" s="29"/>
      <c r="BH67" s="29">
        <v>99853.18</v>
      </c>
      <c r="BI67" s="30">
        <v>-2.6</v>
      </c>
      <c r="BJ67" s="29">
        <v>114446.21</v>
      </c>
      <c r="BK67" s="30">
        <v>-86.31</v>
      </c>
      <c r="BL67" s="29">
        <v>42255.31</v>
      </c>
      <c r="BM67" s="30">
        <v>26.16</v>
      </c>
      <c r="BN67" s="29">
        <v>49507.3</v>
      </c>
      <c r="BO67" s="30">
        <v>60.2</v>
      </c>
      <c r="BP67" s="29">
        <v>70137.7</v>
      </c>
      <c r="BQ67" s="30">
        <v>-52.7</v>
      </c>
      <c r="BR67" s="29">
        <v>296270.59999999998</v>
      </c>
      <c r="BS67" s="30">
        <v>-919.31</v>
      </c>
      <c r="BT67" s="29">
        <v>3021147.23</v>
      </c>
      <c r="BU67" s="28">
        <v>1106.8399999999999</v>
      </c>
      <c r="BV67" s="29">
        <v>434404.57</v>
      </c>
      <c r="BW67" s="30">
        <v>286.14999999999998</v>
      </c>
      <c r="BX67" s="29">
        <v>71517.279999999999</v>
      </c>
      <c r="BY67" s="30">
        <v>1.1200000000000001</v>
      </c>
      <c r="BZ67" s="29">
        <v>277818.2</v>
      </c>
      <c r="CA67" s="30">
        <v>-42.59</v>
      </c>
      <c r="CB67" s="29">
        <v>11363.72</v>
      </c>
      <c r="CC67" s="30">
        <v>38.42</v>
      </c>
      <c r="CD67" s="29">
        <v>25781.16</v>
      </c>
      <c r="CE67" s="30">
        <v>84.93</v>
      </c>
      <c r="CF67" s="29">
        <v>27825.48</v>
      </c>
      <c r="CG67" s="30">
        <v>78.61</v>
      </c>
      <c r="CH67" s="29">
        <v>65953.59</v>
      </c>
      <c r="CI67" s="30">
        <v>119.2</v>
      </c>
      <c r="CJ67" s="29">
        <v>317663.71000000002</v>
      </c>
      <c r="CK67" s="29">
        <v>-221.38</v>
      </c>
      <c r="CL67" s="29">
        <v>222222.67</v>
      </c>
      <c r="CM67" s="30">
        <v>241.57</v>
      </c>
      <c r="CN67" s="28">
        <v>111872.75</v>
      </c>
      <c r="CO67" s="30">
        <v>-216.72</v>
      </c>
      <c r="CP67" s="29">
        <v>115983.31</v>
      </c>
      <c r="CQ67" s="30">
        <v>240.33</v>
      </c>
      <c r="CR67" s="29">
        <v>155589.16</v>
      </c>
      <c r="CS67" s="30">
        <v>76.290000000000006</v>
      </c>
      <c r="CT67" s="29">
        <v>179978.51</v>
      </c>
      <c r="CU67" s="30">
        <v>284.77999999999997</v>
      </c>
      <c r="CV67" s="29">
        <v>3021147.23</v>
      </c>
      <c r="CW67" s="28">
        <v>1106.8399999999999</v>
      </c>
      <c r="CX67" s="29">
        <v>222806.28</v>
      </c>
      <c r="CY67" s="29">
        <v>-288.16000000000003</v>
      </c>
      <c r="CZ67" s="29">
        <v>18348.95</v>
      </c>
      <c r="DA67" s="30">
        <v>-22.87</v>
      </c>
      <c r="DB67" s="29">
        <v>31848.39</v>
      </c>
      <c r="DC67" s="30">
        <v>-86.33</v>
      </c>
      <c r="DD67" s="29">
        <v>8243.42</v>
      </c>
      <c r="DE67" s="30">
        <v>-0.81</v>
      </c>
      <c r="DF67" s="29">
        <v>53661.279999999999</v>
      </c>
      <c r="DG67" s="30">
        <v>7.14</v>
      </c>
      <c r="DH67" s="29">
        <v>18190.990000000002</v>
      </c>
      <c r="DI67" s="30">
        <v>46.7</v>
      </c>
      <c r="DJ67" s="29">
        <v>610608.57999999996</v>
      </c>
      <c r="DK67" s="29">
        <v>-1212.33</v>
      </c>
      <c r="DL67" s="29">
        <v>88815.69</v>
      </c>
      <c r="DM67" s="30">
        <v>-252.34</v>
      </c>
      <c r="DN67" s="29">
        <v>3021147.23</v>
      </c>
      <c r="DO67" s="28">
        <v>1106.8399999999999</v>
      </c>
      <c r="DP67" s="29">
        <v>69935.19</v>
      </c>
      <c r="DQ67" s="29">
        <v>-73.59</v>
      </c>
      <c r="DR67" s="29">
        <v>41656.019999999997</v>
      </c>
      <c r="DS67" s="30">
        <v>22.03</v>
      </c>
      <c r="DT67" s="29">
        <v>123088.93</v>
      </c>
      <c r="DU67" s="30">
        <v>47.1</v>
      </c>
      <c r="DV67" s="29">
        <v>32228.51</v>
      </c>
      <c r="DW67" s="30">
        <v>28.83</v>
      </c>
      <c r="DX67" s="29">
        <v>124523.69</v>
      </c>
      <c r="DY67" s="29">
        <v>45.01</v>
      </c>
      <c r="DZ67" s="29">
        <v>7575.8</v>
      </c>
      <c r="EA67" s="30">
        <v>4.4000000000000004</v>
      </c>
      <c r="EB67" s="29">
        <v>10879.2</v>
      </c>
      <c r="EC67" s="30">
        <v>7.75</v>
      </c>
      <c r="ED67" s="29">
        <v>9693.92</v>
      </c>
      <c r="EE67" s="30">
        <v>-2.3199999999999998</v>
      </c>
      <c r="EF67" s="29">
        <v>202717.38</v>
      </c>
      <c r="EG67" s="30">
        <v>-160.91999999999999</v>
      </c>
      <c r="EH67" s="29">
        <v>260108.42</v>
      </c>
      <c r="EI67" s="30">
        <v>119</v>
      </c>
      <c r="EJ67" s="29">
        <v>96048.82</v>
      </c>
      <c r="EK67" s="30">
        <v>135</v>
      </c>
      <c r="EL67" s="29">
        <v>28103.47</v>
      </c>
      <c r="EM67" s="30">
        <v>82.41</v>
      </c>
      <c r="EN67" s="29">
        <v>41656.019999999997</v>
      </c>
      <c r="EO67" s="30">
        <v>22.03</v>
      </c>
      <c r="EP67" s="29">
        <v>151296.09</v>
      </c>
      <c r="EQ67" s="29">
        <v>165.52</v>
      </c>
      <c r="ER67" s="29">
        <v>11802.87</v>
      </c>
      <c r="ES67" s="29">
        <v>-20.62</v>
      </c>
      <c r="ET67" s="29">
        <v>164601.88</v>
      </c>
      <c r="EU67" s="30">
        <v>-322.52</v>
      </c>
      <c r="EV67" s="29">
        <v>45797.27</v>
      </c>
      <c r="EW67" s="30">
        <v>112.34</v>
      </c>
      <c r="EX67" s="29">
        <v>70186.039999999994</v>
      </c>
      <c r="EY67" s="30">
        <v>127.99</v>
      </c>
    </row>
    <row r="68" spans="1:155">
      <c r="A68" s="27">
        <v>46163</v>
      </c>
      <c r="B68" s="29">
        <v>6209517.2599999998</v>
      </c>
      <c r="C68" s="29">
        <v>3820.93</v>
      </c>
      <c r="D68" s="29">
        <v>617915.43999999994</v>
      </c>
      <c r="E68" s="29">
        <v>-484.87</v>
      </c>
      <c r="F68" s="29">
        <v>2649270.31</v>
      </c>
      <c r="G68" s="29">
        <v>2370.81</v>
      </c>
      <c r="H68" s="29">
        <v>315121.82</v>
      </c>
      <c r="I68" s="29">
        <v>-182.05</v>
      </c>
      <c r="J68" s="29">
        <v>41244.870000000003</v>
      </c>
      <c r="K68" s="30">
        <v>-29.37</v>
      </c>
      <c r="L68" s="29">
        <v>292051.57</v>
      </c>
      <c r="M68" s="29">
        <v>-126.83</v>
      </c>
      <c r="N68" s="29">
        <v>297403.34999999998</v>
      </c>
      <c r="O68" s="30">
        <v>135.82</v>
      </c>
      <c r="P68" s="29">
        <v>174824</v>
      </c>
      <c r="Q68" s="29">
        <v>-126.22</v>
      </c>
      <c r="R68" s="29">
        <v>131082.23999999999</v>
      </c>
      <c r="S68" s="30">
        <v>1.59</v>
      </c>
      <c r="T68" s="29">
        <v>8459.8700000000008</v>
      </c>
      <c r="U68" s="30">
        <v>0.52</v>
      </c>
      <c r="V68" s="29">
        <v>134658.4</v>
      </c>
      <c r="W68" s="29">
        <v>3.83</v>
      </c>
      <c r="X68" s="29">
        <v>3270552.24</v>
      </c>
      <c r="Y68" s="29">
        <v>3540.66</v>
      </c>
      <c r="Z68" s="29">
        <v>46972.65</v>
      </c>
      <c r="AA68" s="30">
        <v>104.68</v>
      </c>
      <c r="AB68" s="29">
        <v>198590.43</v>
      </c>
      <c r="AC68" s="30">
        <v>226.32</v>
      </c>
      <c r="AD68" s="29">
        <v>20410.61</v>
      </c>
      <c r="AE68" s="30">
        <v>13.87</v>
      </c>
      <c r="AF68" s="29">
        <v>24293.51</v>
      </c>
      <c r="AG68" s="30">
        <v>5.0199999999999996</v>
      </c>
      <c r="AH68" s="29">
        <v>211788.71</v>
      </c>
      <c r="AI68" s="29">
        <v>192.6</v>
      </c>
      <c r="AJ68" s="29">
        <v>98913.21</v>
      </c>
      <c r="AK68" s="30">
        <v>27.84</v>
      </c>
      <c r="AL68" s="29">
        <v>111458.34</v>
      </c>
      <c r="AM68" s="29">
        <v>184.51</v>
      </c>
      <c r="AN68" s="29">
        <v>204239.19</v>
      </c>
      <c r="AO68" s="29">
        <v>-60.68</v>
      </c>
      <c r="AP68" s="29">
        <v>180717.51</v>
      </c>
      <c r="AQ68" s="30">
        <v>-66.760000000000005</v>
      </c>
      <c r="AR68" s="29">
        <v>24105.67</v>
      </c>
      <c r="AS68" s="30">
        <v>51.34</v>
      </c>
      <c r="AT68" s="29">
        <v>101625.04</v>
      </c>
      <c r="AU68" s="30">
        <v>69.75</v>
      </c>
      <c r="AV68" s="29">
        <v>47009.65</v>
      </c>
      <c r="AW68" s="30">
        <v>58.83</v>
      </c>
      <c r="AX68" s="29">
        <v>66043.570000000007</v>
      </c>
      <c r="AY68" s="30">
        <v>-128.51</v>
      </c>
      <c r="AZ68" s="28">
        <v>3494944.51</v>
      </c>
      <c r="BA68" s="29">
        <v>3870.84</v>
      </c>
      <c r="BB68" s="29">
        <v>125359.79</v>
      </c>
      <c r="BC68" s="30">
        <v>218.63</v>
      </c>
      <c r="BD68" s="29">
        <v>33824.449999999997</v>
      </c>
      <c r="BE68" s="30">
        <v>-39.1</v>
      </c>
      <c r="BF68" s="29"/>
      <c r="BG68" s="29"/>
      <c r="BH68" s="29">
        <v>104469.89</v>
      </c>
      <c r="BI68" s="30">
        <v>-27.34</v>
      </c>
      <c r="BJ68" s="29">
        <v>120807.6</v>
      </c>
      <c r="BK68" s="30">
        <v>-85.18</v>
      </c>
      <c r="BL68" s="29">
        <v>44552.95</v>
      </c>
      <c r="BM68" s="30">
        <v>15.68</v>
      </c>
      <c r="BN68" s="29">
        <v>52251.03</v>
      </c>
      <c r="BO68" s="30">
        <v>64.150000000000006</v>
      </c>
      <c r="BP68" s="29">
        <v>74242.600000000006</v>
      </c>
      <c r="BQ68" s="30">
        <v>-135.47999999999999</v>
      </c>
      <c r="BR68" s="29">
        <v>323194.17</v>
      </c>
      <c r="BS68" s="30">
        <v>-614.16</v>
      </c>
      <c r="BT68" s="29">
        <v>3313056.03</v>
      </c>
      <c r="BU68" s="28">
        <v>3527.22</v>
      </c>
      <c r="BV68" s="29">
        <v>471149.13</v>
      </c>
      <c r="BW68" s="30">
        <v>289.25</v>
      </c>
      <c r="BX68" s="29">
        <v>75218.880000000005</v>
      </c>
      <c r="BY68" s="30">
        <v>22.87</v>
      </c>
      <c r="BZ68" s="29">
        <v>315697.53000000003</v>
      </c>
      <c r="CA68" s="30">
        <v>123.82</v>
      </c>
      <c r="CB68" s="29">
        <v>11383.86</v>
      </c>
      <c r="CC68" s="30">
        <v>25.12</v>
      </c>
      <c r="CD68" s="29">
        <v>26039.05</v>
      </c>
      <c r="CE68" s="30">
        <v>46.09</v>
      </c>
      <c r="CF68" s="29">
        <v>29609.23</v>
      </c>
      <c r="CG68" s="30">
        <v>32.04</v>
      </c>
      <c r="CH68" s="29">
        <v>66199.37</v>
      </c>
      <c r="CI68" s="30">
        <v>25.63</v>
      </c>
      <c r="CJ68" s="29">
        <v>325350.69</v>
      </c>
      <c r="CK68" s="29">
        <v>-258.52999999999997</v>
      </c>
      <c r="CL68" s="29">
        <v>226101.46</v>
      </c>
      <c r="CM68" s="30">
        <v>227.05</v>
      </c>
      <c r="CN68" s="29">
        <v>118913.38</v>
      </c>
      <c r="CO68" s="30">
        <v>-251.74</v>
      </c>
      <c r="CP68" s="29">
        <v>125915.1</v>
      </c>
      <c r="CQ68" s="30">
        <v>220.22</v>
      </c>
      <c r="CR68" s="29">
        <v>163397.14000000001</v>
      </c>
      <c r="CS68" s="30">
        <v>-0.44</v>
      </c>
      <c r="CT68" s="29">
        <v>197463.97</v>
      </c>
      <c r="CU68" s="30">
        <v>320.79000000000002</v>
      </c>
      <c r="CV68" s="29">
        <v>3313056.03</v>
      </c>
      <c r="CW68" s="28">
        <v>3527.22</v>
      </c>
      <c r="CX68" s="29">
        <v>243332.57</v>
      </c>
      <c r="CY68" s="29">
        <v>-114.18</v>
      </c>
      <c r="CZ68" s="29">
        <v>19988.04</v>
      </c>
      <c r="DA68" s="30">
        <v>-13.39</v>
      </c>
      <c r="DB68" s="29">
        <v>33824.449999999997</v>
      </c>
      <c r="DC68" s="30">
        <v>-39.1</v>
      </c>
      <c r="DD68" s="29">
        <v>8459.8700000000008</v>
      </c>
      <c r="DE68" s="30">
        <v>0.52</v>
      </c>
      <c r="DF68" s="29">
        <v>56773</v>
      </c>
      <c r="DG68" s="30">
        <v>24.42</v>
      </c>
      <c r="DH68" s="29">
        <v>18404.25</v>
      </c>
      <c r="DI68" s="30">
        <v>12.42</v>
      </c>
      <c r="DJ68" s="29">
        <v>651257.80000000005</v>
      </c>
      <c r="DK68" s="29">
        <v>-546.86</v>
      </c>
      <c r="DL68" s="29">
        <v>95511.94</v>
      </c>
      <c r="DM68" s="30">
        <v>-286.2</v>
      </c>
      <c r="DN68" s="29">
        <v>3313056.03</v>
      </c>
      <c r="DO68" s="28">
        <v>3527.22</v>
      </c>
      <c r="DP68" s="29">
        <v>70166.05</v>
      </c>
      <c r="DQ68" s="29">
        <v>-58.48</v>
      </c>
      <c r="DR68" s="29">
        <v>42280.87</v>
      </c>
      <c r="DS68" s="30">
        <v>-35.270000000000003</v>
      </c>
      <c r="DT68" s="29">
        <v>131082.23999999999</v>
      </c>
      <c r="DU68" s="30">
        <v>1.59</v>
      </c>
      <c r="DV68" s="29">
        <v>32047.8</v>
      </c>
      <c r="DW68" s="30">
        <v>-2.3199999999999998</v>
      </c>
      <c r="DX68" s="29">
        <v>134658.4</v>
      </c>
      <c r="DY68" s="29">
        <v>3.83</v>
      </c>
      <c r="DZ68" s="29">
        <v>7663.36</v>
      </c>
      <c r="EA68" s="30">
        <v>3.56</v>
      </c>
      <c r="EB68" s="29">
        <v>10876.52</v>
      </c>
      <c r="EC68" s="30">
        <v>2.72</v>
      </c>
      <c r="ED68" s="29">
        <v>10258.82</v>
      </c>
      <c r="EE68" s="30">
        <v>-2.8</v>
      </c>
      <c r="EF68" s="29">
        <v>210490.26</v>
      </c>
      <c r="EG68" s="30">
        <v>-202.04</v>
      </c>
      <c r="EH68" s="29">
        <v>294302.65999999997</v>
      </c>
      <c r="EI68" s="30">
        <v>177.16</v>
      </c>
      <c r="EJ68" s="29">
        <v>97126.13</v>
      </c>
      <c r="EK68" s="30">
        <v>-14.36</v>
      </c>
      <c r="EL68" s="29">
        <v>28362.52</v>
      </c>
      <c r="EM68" s="30">
        <v>43.5</v>
      </c>
      <c r="EN68" s="29">
        <v>42280.87</v>
      </c>
      <c r="EO68" s="30">
        <v>-35.270000000000003</v>
      </c>
      <c r="EP68" s="29">
        <v>153871.67000000001</v>
      </c>
      <c r="EQ68" s="29">
        <v>122.59</v>
      </c>
      <c r="ER68" s="29">
        <v>12170.75</v>
      </c>
      <c r="ES68" s="29">
        <v>-29.13</v>
      </c>
      <c r="ET68" s="29">
        <v>180717.51</v>
      </c>
      <c r="EU68" s="30">
        <v>-66.760000000000005</v>
      </c>
      <c r="EV68" s="29">
        <v>46972.65</v>
      </c>
      <c r="EW68" s="30">
        <v>104.68</v>
      </c>
      <c r="EX68" s="29">
        <v>78942.45</v>
      </c>
      <c r="EY68" s="30">
        <v>115.54</v>
      </c>
    </row>
    <row r="69" spans="1:155">
      <c r="A69" s="27">
        <v>46164</v>
      </c>
      <c r="B69" s="29">
        <v>6234943.3700000001</v>
      </c>
      <c r="C69" s="29">
        <v>6313.97</v>
      </c>
      <c r="D69" s="29">
        <v>648782.88</v>
      </c>
      <c r="E69" s="29">
        <v>-16.559999999999999</v>
      </c>
      <c r="F69" s="29">
        <v>2619532.88</v>
      </c>
      <c r="G69" s="29">
        <v>2937.71</v>
      </c>
      <c r="H69" s="29">
        <v>325512.81</v>
      </c>
      <c r="I69" s="29">
        <v>69.86</v>
      </c>
      <c r="J69" s="29">
        <v>41790.080000000002</v>
      </c>
      <c r="K69" s="30">
        <v>-32.03</v>
      </c>
      <c r="L69" s="29">
        <v>300984.14</v>
      </c>
      <c r="M69" s="29">
        <v>97.53</v>
      </c>
      <c r="N69" s="29">
        <v>293042.34000000003</v>
      </c>
      <c r="O69" s="30">
        <v>169.08</v>
      </c>
      <c r="P69" s="29">
        <v>181620.31</v>
      </c>
      <c r="Q69" s="29">
        <v>-40.090000000000003</v>
      </c>
      <c r="R69" s="29">
        <v>133988.15</v>
      </c>
      <c r="S69" s="30">
        <v>-11.62</v>
      </c>
      <c r="T69" s="29">
        <v>8565.15</v>
      </c>
      <c r="U69" s="30">
        <v>-4.0599999999999996</v>
      </c>
      <c r="V69" s="29">
        <v>140896.01</v>
      </c>
      <c r="W69" s="29">
        <v>145.99</v>
      </c>
      <c r="X69" s="29">
        <v>3233816.78</v>
      </c>
      <c r="Y69" s="29">
        <v>5201.3100000000004</v>
      </c>
      <c r="Z69" s="29">
        <v>47134.42</v>
      </c>
      <c r="AA69" s="30">
        <v>73.8</v>
      </c>
      <c r="AB69" s="29">
        <v>204161.11</v>
      </c>
      <c r="AC69" s="30">
        <v>308.13</v>
      </c>
      <c r="AD69" s="29">
        <v>20608.599999999999</v>
      </c>
      <c r="AE69" s="30">
        <v>15.16</v>
      </c>
      <c r="AF69" s="29">
        <v>24667.78</v>
      </c>
      <c r="AG69" s="30">
        <v>2.0499999999999998</v>
      </c>
      <c r="AH69" s="29">
        <v>218265.14</v>
      </c>
      <c r="AI69" s="29">
        <v>347.67</v>
      </c>
      <c r="AJ69" s="29">
        <v>101171.1</v>
      </c>
      <c r="AK69" s="30">
        <v>-17.989999999999998</v>
      </c>
      <c r="AL69" s="29">
        <v>111143.39</v>
      </c>
      <c r="AM69" s="29">
        <v>184.51</v>
      </c>
      <c r="AN69" s="29">
        <v>200831.2</v>
      </c>
      <c r="AO69" s="29">
        <v>-25.68</v>
      </c>
      <c r="AP69" s="29">
        <v>185248.74</v>
      </c>
      <c r="AQ69" s="30">
        <v>281.32</v>
      </c>
      <c r="AR69" s="29">
        <v>24563.81</v>
      </c>
      <c r="AS69" s="30">
        <v>25.92</v>
      </c>
      <c r="AT69" s="29">
        <v>102061.85</v>
      </c>
      <c r="AU69" s="30">
        <v>67.14</v>
      </c>
      <c r="AV69" s="29">
        <v>47601.5</v>
      </c>
      <c r="AW69" s="30">
        <v>-61.12</v>
      </c>
      <c r="AX69" s="29">
        <v>67608.37</v>
      </c>
      <c r="AY69" s="30">
        <v>-28.55</v>
      </c>
      <c r="AZ69" s="28">
        <v>3472308.84</v>
      </c>
      <c r="BA69" s="29">
        <v>5441.94</v>
      </c>
      <c r="BB69" s="29">
        <v>127652.76</v>
      </c>
      <c r="BC69" s="30">
        <v>239.94</v>
      </c>
      <c r="BD69" s="29">
        <v>34210.410000000003</v>
      </c>
      <c r="BE69" s="30">
        <v>-10.81</v>
      </c>
      <c r="BF69" s="29"/>
      <c r="BG69" s="29"/>
      <c r="BH69" s="29">
        <v>111356.43</v>
      </c>
      <c r="BI69" s="30">
        <v>52.72</v>
      </c>
      <c r="BJ69" s="29">
        <v>126604.33</v>
      </c>
      <c r="BK69" s="30">
        <v>17.03</v>
      </c>
      <c r="BL69" s="29">
        <v>45597.23</v>
      </c>
      <c r="BM69" s="30">
        <v>28.71</v>
      </c>
      <c r="BN69" s="29">
        <v>53046.49</v>
      </c>
      <c r="BO69" s="30">
        <v>-10.63</v>
      </c>
      <c r="BP69" s="29">
        <v>76115.320000000007</v>
      </c>
      <c r="BQ69" s="30">
        <v>-42.02</v>
      </c>
      <c r="BR69" s="29">
        <v>330473.96000000002</v>
      </c>
      <c r="BS69" s="30">
        <v>-235.08</v>
      </c>
      <c r="BT69" s="29">
        <v>3278146.9</v>
      </c>
      <c r="BU69" s="28">
        <v>5211.28</v>
      </c>
      <c r="BV69" s="29">
        <v>478166.84</v>
      </c>
      <c r="BW69" s="30">
        <v>470.56</v>
      </c>
      <c r="BX69" s="29">
        <v>76232.28</v>
      </c>
      <c r="BY69" s="30">
        <v>16.489999999999998</v>
      </c>
      <c r="BZ69" s="29">
        <v>311974.59000000003</v>
      </c>
      <c r="CA69" s="30">
        <v>158.83000000000001</v>
      </c>
      <c r="CB69" s="29">
        <v>11602.25</v>
      </c>
      <c r="CC69" s="30">
        <v>2.1800000000000002</v>
      </c>
      <c r="CD69" s="29">
        <v>26565.96</v>
      </c>
      <c r="CE69" s="30">
        <v>-8.02</v>
      </c>
      <c r="CF69" s="29">
        <v>29110.57</v>
      </c>
      <c r="CG69" s="30">
        <v>5.21</v>
      </c>
      <c r="CH69" s="29">
        <v>67519.12</v>
      </c>
      <c r="CI69" s="30">
        <v>-91.53</v>
      </c>
      <c r="CJ69" s="29">
        <v>340845.29</v>
      </c>
      <c r="CK69" s="29">
        <v>-82.23</v>
      </c>
      <c r="CL69" s="29">
        <v>232135.9</v>
      </c>
      <c r="CM69" s="30">
        <v>294.2</v>
      </c>
      <c r="CN69" s="29">
        <v>121022.38</v>
      </c>
      <c r="CO69" s="30">
        <v>-187.26</v>
      </c>
      <c r="CP69" s="29">
        <v>128204.37</v>
      </c>
      <c r="CQ69" s="30">
        <v>241.49</v>
      </c>
      <c r="CR69" s="29">
        <v>167769.51999999999</v>
      </c>
      <c r="CS69" s="30">
        <v>-27.8</v>
      </c>
      <c r="CT69" s="29">
        <v>212352.05</v>
      </c>
      <c r="CU69" s="30">
        <v>258.14999999999998</v>
      </c>
      <c r="CV69" s="29">
        <v>3278146.9</v>
      </c>
      <c r="CW69" s="28">
        <v>5211.28</v>
      </c>
      <c r="CX69" s="29">
        <v>250319.1</v>
      </c>
      <c r="CY69" s="29">
        <v>154.21</v>
      </c>
      <c r="CZ69" s="29">
        <v>20997.84</v>
      </c>
      <c r="DA69" s="30">
        <v>8.23</v>
      </c>
      <c r="DB69" s="29">
        <v>34210.410000000003</v>
      </c>
      <c r="DC69" s="30">
        <v>-10.81</v>
      </c>
      <c r="DD69" s="29">
        <v>8565.15</v>
      </c>
      <c r="DE69" s="30">
        <v>-4.0599999999999996</v>
      </c>
      <c r="DF69" s="29">
        <v>57571.44</v>
      </c>
      <c r="DG69" s="30">
        <v>17.489999999999998</v>
      </c>
      <c r="DH69" s="29">
        <v>18838.509999999998</v>
      </c>
      <c r="DI69" s="30">
        <v>-9.02</v>
      </c>
      <c r="DJ69" s="29">
        <v>671356.77</v>
      </c>
      <c r="DK69" s="29">
        <v>155.38999999999999</v>
      </c>
      <c r="DL69" s="29">
        <v>97468.479999999996</v>
      </c>
      <c r="DM69" s="30">
        <v>-223.96</v>
      </c>
      <c r="DN69" s="29">
        <v>3278146.9</v>
      </c>
      <c r="DO69" s="28">
        <v>5211.28</v>
      </c>
      <c r="DP69" s="29">
        <v>74650.63</v>
      </c>
      <c r="DQ69" s="29">
        <v>25.23</v>
      </c>
      <c r="DR69" s="29">
        <v>42983.63</v>
      </c>
      <c r="DS69" s="30">
        <v>-25.96</v>
      </c>
      <c r="DT69" s="29">
        <v>133988.15</v>
      </c>
      <c r="DU69" s="30">
        <v>-11.62</v>
      </c>
      <c r="DV69" s="29">
        <v>33477.78</v>
      </c>
      <c r="DW69" s="30">
        <v>-16.329999999999998</v>
      </c>
      <c r="DX69" s="29">
        <v>140896.01</v>
      </c>
      <c r="DY69" s="29">
        <v>145.99</v>
      </c>
      <c r="DZ69" s="29">
        <v>7788.25</v>
      </c>
      <c r="EA69" s="30">
        <v>1.17</v>
      </c>
      <c r="EB69" s="29">
        <v>11180.04</v>
      </c>
      <c r="EC69" s="30">
        <v>-0.89</v>
      </c>
      <c r="ED69" s="29">
        <v>10597.51</v>
      </c>
      <c r="EE69" s="30">
        <v>-3.64</v>
      </c>
      <c r="EF69" s="29">
        <v>218914.29</v>
      </c>
      <c r="EG69" s="30">
        <v>-124.28</v>
      </c>
      <c r="EH69" s="29">
        <v>295366.65999999997</v>
      </c>
      <c r="EI69" s="30">
        <v>291.06</v>
      </c>
      <c r="EJ69" s="29">
        <v>98592.639999999999</v>
      </c>
      <c r="EK69" s="30">
        <v>-118.6</v>
      </c>
      <c r="EL69" s="29">
        <v>28921.439999999999</v>
      </c>
      <c r="EM69" s="30">
        <v>-11.01</v>
      </c>
      <c r="EN69" s="29">
        <v>42983.63</v>
      </c>
      <c r="EO69" s="30">
        <v>-25.96</v>
      </c>
      <c r="EP69" s="29">
        <v>158986.04999999999</v>
      </c>
      <c r="EQ69" s="29">
        <v>207.84</v>
      </c>
      <c r="ER69" s="29">
        <v>12590.09</v>
      </c>
      <c r="ES69" s="29">
        <v>-31.68</v>
      </c>
      <c r="ET69" s="29">
        <v>185248.74</v>
      </c>
      <c r="EU69" s="30">
        <v>281.32</v>
      </c>
      <c r="EV69" s="29">
        <v>47134.42</v>
      </c>
      <c r="EW69" s="30">
        <v>73.8</v>
      </c>
      <c r="EX69" s="29">
        <v>81069.95</v>
      </c>
      <c r="EY69" s="30">
        <v>167.69</v>
      </c>
    </row>
    <row r="70" spans="1:155">
      <c r="A70" s="27">
        <v>46168</v>
      </c>
      <c r="B70" s="29">
        <v>6393492.7999999998</v>
      </c>
      <c r="C70" s="29">
        <v>5740.36</v>
      </c>
      <c r="D70" s="29">
        <v>655042.97</v>
      </c>
      <c r="E70" s="29">
        <v>211.78</v>
      </c>
      <c r="F70" s="29">
        <v>2659673.61</v>
      </c>
      <c r="G70" s="29">
        <v>2508.59</v>
      </c>
      <c r="H70" s="29">
        <v>325011.45</v>
      </c>
      <c r="I70" s="29">
        <v>-19.28</v>
      </c>
      <c r="J70" s="29">
        <v>41450.730000000003</v>
      </c>
      <c r="K70" s="30">
        <v>-69.790000000000006</v>
      </c>
      <c r="L70" s="29">
        <v>300615.57</v>
      </c>
      <c r="M70" s="29">
        <v>6.98</v>
      </c>
      <c r="N70" s="29">
        <v>302804.93</v>
      </c>
      <c r="O70" s="30">
        <v>364.71</v>
      </c>
      <c r="P70" s="28">
        <v>181107.81</v>
      </c>
      <c r="Q70" s="29">
        <v>43.26</v>
      </c>
      <c r="R70" s="29">
        <v>133537.01999999999</v>
      </c>
      <c r="S70" s="30">
        <v>-5.2</v>
      </c>
      <c r="T70" s="29">
        <v>8337.7800000000007</v>
      </c>
      <c r="U70" s="30">
        <v>-3.82</v>
      </c>
      <c r="V70" s="29">
        <v>142816.26</v>
      </c>
      <c r="W70" s="29">
        <v>141.68</v>
      </c>
      <c r="X70" s="29">
        <v>3354114.14</v>
      </c>
      <c r="Y70" s="29">
        <v>5071.22</v>
      </c>
      <c r="Z70" s="29">
        <v>46987.15</v>
      </c>
      <c r="AA70" s="30">
        <v>4.8</v>
      </c>
      <c r="AB70" s="29">
        <v>200855.16</v>
      </c>
      <c r="AC70" s="30">
        <v>205.42</v>
      </c>
      <c r="AD70" s="29">
        <v>20756.38</v>
      </c>
      <c r="AE70" s="30">
        <v>14.61</v>
      </c>
      <c r="AF70" s="29">
        <v>24296.3</v>
      </c>
      <c r="AG70" s="30">
        <v>-2.2799999999999998</v>
      </c>
      <c r="AH70" s="29">
        <v>232747.9</v>
      </c>
      <c r="AI70" s="29">
        <v>463.59</v>
      </c>
      <c r="AJ70" s="29">
        <v>99421.98</v>
      </c>
      <c r="AK70" s="30">
        <v>-63.03</v>
      </c>
      <c r="AL70" s="29">
        <v>113089.77</v>
      </c>
      <c r="AM70" s="29">
        <v>236.07</v>
      </c>
      <c r="AN70" s="29">
        <v>208568.37</v>
      </c>
      <c r="AO70" s="29">
        <v>124.85</v>
      </c>
      <c r="AP70" s="29">
        <v>182995.20000000001</v>
      </c>
      <c r="AQ70" s="30">
        <v>201.45</v>
      </c>
      <c r="AR70" s="29">
        <v>24541.42</v>
      </c>
      <c r="AS70" s="30">
        <v>13.47</v>
      </c>
      <c r="AT70" s="29">
        <v>100950.19</v>
      </c>
      <c r="AU70" s="30">
        <v>86.4</v>
      </c>
      <c r="AV70" s="29">
        <v>46768.97</v>
      </c>
      <c r="AW70" s="30">
        <v>-111.04</v>
      </c>
      <c r="AX70" s="29">
        <v>68237.009999999995</v>
      </c>
      <c r="AY70" s="30">
        <v>-26.48</v>
      </c>
      <c r="AZ70" s="28">
        <v>3618627.48</v>
      </c>
      <c r="BA70" s="29">
        <v>5206.82</v>
      </c>
      <c r="BB70" s="29">
        <v>124064.15</v>
      </c>
      <c r="BC70" s="30">
        <v>132.02000000000001</v>
      </c>
      <c r="BD70" s="29">
        <v>34631.58</v>
      </c>
      <c r="BE70" s="30">
        <v>4.72</v>
      </c>
      <c r="BF70" s="29"/>
      <c r="BG70" s="29"/>
      <c r="BH70" s="29">
        <v>112354.52</v>
      </c>
      <c r="BI70" s="30">
        <v>-15.96</v>
      </c>
      <c r="BJ70" s="29">
        <v>127988.66</v>
      </c>
      <c r="BK70" s="30">
        <v>-22.75</v>
      </c>
      <c r="BL70" s="29">
        <v>45961.440000000002</v>
      </c>
      <c r="BM70" s="30">
        <v>13.05</v>
      </c>
      <c r="BN70" s="29">
        <v>52792.3</v>
      </c>
      <c r="BO70" s="30">
        <v>-21.25</v>
      </c>
      <c r="BP70" s="29">
        <v>76829.679999999993</v>
      </c>
      <c r="BQ70" s="30">
        <v>-17.07</v>
      </c>
      <c r="BR70" s="29">
        <v>329187</v>
      </c>
      <c r="BS70" s="30">
        <v>-306.12</v>
      </c>
      <c r="BT70" s="29">
        <v>3400014.1</v>
      </c>
      <c r="BU70" s="28">
        <v>5120.68</v>
      </c>
      <c r="BV70" s="29">
        <v>481618.56</v>
      </c>
      <c r="BW70" s="30">
        <v>299.91000000000003</v>
      </c>
      <c r="BX70" s="29">
        <v>75872.58</v>
      </c>
      <c r="BY70" s="30">
        <v>12.55</v>
      </c>
      <c r="BZ70" s="29">
        <v>321658.14</v>
      </c>
      <c r="CA70" s="30">
        <v>360.92</v>
      </c>
      <c r="CB70" s="29">
        <v>11340.18</v>
      </c>
      <c r="CC70" s="30">
        <v>-7.76</v>
      </c>
      <c r="CD70" s="29">
        <v>26314.74</v>
      </c>
      <c r="CE70" s="30">
        <v>-18.45</v>
      </c>
      <c r="CF70" s="29">
        <v>28651.56</v>
      </c>
      <c r="CG70" s="30">
        <v>-29.29</v>
      </c>
      <c r="CH70" s="29">
        <v>66074.98</v>
      </c>
      <c r="CI70" s="30">
        <v>-145.62</v>
      </c>
      <c r="CJ70" s="29">
        <v>341595.63</v>
      </c>
      <c r="CK70" s="29">
        <v>114.16</v>
      </c>
      <c r="CL70" s="29">
        <v>229226.28</v>
      </c>
      <c r="CM70" s="30">
        <v>194.7</v>
      </c>
      <c r="CN70" s="29">
        <v>119088.73</v>
      </c>
      <c r="CO70" s="30">
        <v>-211.29</v>
      </c>
      <c r="CP70" s="29">
        <v>124604.16</v>
      </c>
      <c r="CQ70" s="30">
        <v>135.05000000000001</v>
      </c>
      <c r="CR70" s="29">
        <v>166327.41</v>
      </c>
      <c r="CS70" s="30">
        <v>-43.89</v>
      </c>
      <c r="CT70" s="29">
        <v>238263.01</v>
      </c>
      <c r="CU70" s="30">
        <v>167.15</v>
      </c>
      <c r="CV70" s="29">
        <v>3400014.1</v>
      </c>
      <c r="CW70" s="28">
        <v>5120.68</v>
      </c>
      <c r="CX70" s="29">
        <v>251465.60000000001</v>
      </c>
      <c r="CY70" s="29">
        <v>236.23</v>
      </c>
      <c r="CZ70" s="29">
        <v>21175.08</v>
      </c>
      <c r="DA70" s="30">
        <v>23.18</v>
      </c>
      <c r="DB70" s="29">
        <v>34631.58</v>
      </c>
      <c r="DC70" s="30">
        <v>4.72</v>
      </c>
      <c r="DD70" s="29">
        <v>8337.7800000000007</v>
      </c>
      <c r="DE70" s="30">
        <v>-3.82</v>
      </c>
      <c r="DF70" s="29">
        <v>57396.15</v>
      </c>
      <c r="DG70" s="30">
        <v>9.98</v>
      </c>
      <c r="DH70" s="29">
        <v>18706.37</v>
      </c>
      <c r="DI70" s="30">
        <v>-13.45</v>
      </c>
      <c r="DJ70" s="29">
        <v>685283.85</v>
      </c>
      <c r="DK70" s="29">
        <v>235.5</v>
      </c>
      <c r="DL70" s="29">
        <v>96071.44</v>
      </c>
      <c r="DM70" s="30">
        <v>-238.09</v>
      </c>
      <c r="DN70" s="29">
        <v>3400014.1</v>
      </c>
      <c r="DO70" s="28">
        <v>5120.68</v>
      </c>
      <c r="DP70" s="29">
        <v>75999.62</v>
      </c>
      <c r="DQ70" s="29">
        <v>123.23</v>
      </c>
      <c r="DR70" s="29">
        <v>42546.25</v>
      </c>
      <c r="DS70" s="30">
        <v>-52.03</v>
      </c>
      <c r="DT70" s="29">
        <v>133537.01999999999</v>
      </c>
      <c r="DU70" s="30">
        <v>-5.2</v>
      </c>
      <c r="DV70" s="29">
        <v>32486.17</v>
      </c>
      <c r="DW70" s="30">
        <v>-38.89</v>
      </c>
      <c r="DX70" s="29">
        <v>142816.26</v>
      </c>
      <c r="DY70" s="29">
        <v>141.68</v>
      </c>
      <c r="DZ70" s="29">
        <v>7606.73</v>
      </c>
      <c r="EA70" s="30">
        <v>-2.68</v>
      </c>
      <c r="EB70" s="29">
        <v>10976.79</v>
      </c>
      <c r="EC70" s="30">
        <v>-2.13</v>
      </c>
      <c r="ED70" s="29">
        <v>10767.53</v>
      </c>
      <c r="EE70" s="30">
        <v>-0.18</v>
      </c>
      <c r="EF70" s="29">
        <v>217496.12</v>
      </c>
      <c r="EG70" s="30">
        <v>-39.42</v>
      </c>
      <c r="EH70" s="29">
        <v>297765.65000000002</v>
      </c>
      <c r="EI70" s="30">
        <v>210.12</v>
      </c>
      <c r="EJ70" s="29">
        <v>97090.06</v>
      </c>
      <c r="EK70" s="30">
        <v>-199.35</v>
      </c>
      <c r="EL70" s="29">
        <v>28631.08</v>
      </c>
      <c r="EM70" s="30">
        <v>-21.46</v>
      </c>
      <c r="EN70" s="29">
        <v>42546.25</v>
      </c>
      <c r="EO70" s="30">
        <v>-52.03</v>
      </c>
      <c r="EP70" s="29">
        <v>160492.81</v>
      </c>
      <c r="EQ70" s="29">
        <v>135.22</v>
      </c>
      <c r="ER70" s="29">
        <v>12878.7</v>
      </c>
      <c r="ES70" s="29">
        <v>-50.15</v>
      </c>
      <c r="ET70" s="29">
        <v>182995.20000000001</v>
      </c>
      <c r="EU70" s="30">
        <v>201.45</v>
      </c>
      <c r="EV70" s="29">
        <v>46987.15</v>
      </c>
      <c r="EW70" s="30">
        <v>4.8</v>
      </c>
      <c r="EX70" s="29">
        <v>77617.009999999995</v>
      </c>
      <c r="EY70" s="30">
        <v>130.25</v>
      </c>
    </row>
    <row r="71" spans="1:155">
      <c r="A71" s="27">
        <v>46169</v>
      </c>
      <c r="B71" s="29">
        <v>6537498.3499999996</v>
      </c>
      <c r="C71" s="28">
        <v>5570.33</v>
      </c>
      <c r="D71" s="29">
        <v>633372.79</v>
      </c>
      <c r="E71" s="29">
        <v>-263.47000000000003</v>
      </c>
      <c r="F71" s="29">
        <v>2694663.72</v>
      </c>
      <c r="G71" s="29">
        <v>1916.33</v>
      </c>
      <c r="H71" s="29">
        <v>312223.21999999997</v>
      </c>
      <c r="I71" s="29">
        <v>-309.20999999999998</v>
      </c>
      <c r="J71" s="29">
        <v>40508.1</v>
      </c>
      <c r="K71" s="30">
        <v>-123.53</v>
      </c>
      <c r="L71" s="29">
        <v>289127.48</v>
      </c>
      <c r="M71" s="29">
        <v>-276.38</v>
      </c>
      <c r="N71" s="29">
        <v>301786.26</v>
      </c>
      <c r="O71" s="30">
        <v>515.85</v>
      </c>
      <c r="P71" s="29">
        <v>180384.35</v>
      </c>
      <c r="Q71" s="29">
        <v>102.22</v>
      </c>
      <c r="R71" s="29">
        <v>140639.54999999999</v>
      </c>
      <c r="S71" s="30">
        <v>12.84</v>
      </c>
      <c r="T71" s="29">
        <v>8178.67</v>
      </c>
      <c r="U71" s="30">
        <v>-4.91</v>
      </c>
      <c r="V71" s="29">
        <v>134369.44</v>
      </c>
      <c r="W71" s="29">
        <v>-360.29</v>
      </c>
      <c r="X71" s="29">
        <v>3528870.9</v>
      </c>
      <c r="Y71" s="29">
        <v>5742.72</v>
      </c>
      <c r="Z71" s="29">
        <v>46268.11</v>
      </c>
      <c r="AA71" s="30">
        <v>-55.41</v>
      </c>
      <c r="AB71" s="29">
        <v>197413.95</v>
      </c>
      <c r="AC71" s="30">
        <v>18.260000000000002</v>
      </c>
      <c r="AD71" s="29">
        <v>20230.28</v>
      </c>
      <c r="AE71" s="30">
        <v>6.9</v>
      </c>
      <c r="AF71" s="29">
        <v>23599.98</v>
      </c>
      <c r="AG71" s="30">
        <v>-11.17</v>
      </c>
      <c r="AH71" s="29">
        <v>229261.18</v>
      </c>
      <c r="AI71" s="29">
        <v>313.48</v>
      </c>
      <c r="AJ71" s="29">
        <v>98054.49</v>
      </c>
      <c r="AK71" s="30">
        <v>-172.82</v>
      </c>
      <c r="AL71" s="29">
        <v>114001.71</v>
      </c>
      <c r="AM71" s="29">
        <v>356.69</v>
      </c>
      <c r="AN71" s="29">
        <v>205949.69</v>
      </c>
      <c r="AO71" s="29">
        <v>157.85</v>
      </c>
      <c r="AP71" s="29">
        <v>172240.82</v>
      </c>
      <c r="AQ71" s="30">
        <v>-101.61</v>
      </c>
      <c r="AR71" s="29">
        <v>24049.3</v>
      </c>
      <c r="AS71" s="30">
        <v>-9.59</v>
      </c>
      <c r="AT71" s="29">
        <v>98956.82</v>
      </c>
      <c r="AU71" s="30">
        <v>86.24</v>
      </c>
      <c r="AV71" s="29">
        <v>45514.17</v>
      </c>
      <c r="AW71" s="30">
        <v>-157.68</v>
      </c>
      <c r="AX71" s="29">
        <v>64488.81</v>
      </c>
      <c r="AY71" s="30">
        <v>-90.39</v>
      </c>
      <c r="AZ71" s="28">
        <v>3804866.85</v>
      </c>
      <c r="BA71" s="29">
        <v>5706.64</v>
      </c>
      <c r="BB71" s="29">
        <v>124371.2</v>
      </c>
      <c r="BC71" s="30">
        <v>11.85</v>
      </c>
      <c r="BD71" s="29">
        <v>33756.89</v>
      </c>
      <c r="BE71" s="30">
        <v>-31.65</v>
      </c>
      <c r="BF71" s="29"/>
      <c r="BG71" s="29"/>
      <c r="BH71" s="29">
        <v>111519.85</v>
      </c>
      <c r="BI71" s="30">
        <v>-93.78</v>
      </c>
      <c r="BJ71" s="29">
        <v>122966</v>
      </c>
      <c r="BK71" s="30">
        <v>-75.88</v>
      </c>
      <c r="BL71" s="29">
        <v>44139.68</v>
      </c>
      <c r="BM71" s="30">
        <v>-10.53</v>
      </c>
      <c r="BN71" s="29">
        <v>50761.7</v>
      </c>
      <c r="BO71" s="30">
        <v>-78.19</v>
      </c>
      <c r="BP71" s="29">
        <v>72668.710000000006</v>
      </c>
      <c r="BQ71" s="30">
        <v>-73.27</v>
      </c>
      <c r="BR71" s="29">
        <v>312666.65999999997</v>
      </c>
      <c r="BS71" s="30">
        <v>-295.35000000000002</v>
      </c>
      <c r="BT71" s="29">
        <v>3572255.01</v>
      </c>
      <c r="BU71" s="28">
        <v>5785.08</v>
      </c>
      <c r="BV71" s="29">
        <v>486943.14</v>
      </c>
      <c r="BW71" s="30">
        <v>208.21</v>
      </c>
      <c r="BX71" s="29">
        <v>74002.03</v>
      </c>
      <c r="BY71" s="30">
        <v>-22.88</v>
      </c>
      <c r="BZ71" s="29">
        <v>319951.40000000002</v>
      </c>
      <c r="CA71" s="30">
        <v>514.53</v>
      </c>
      <c r="CB71" s="29">
        <v>11132.25</v>
      </c>
      <c r="CC71" s="30">
        <v>-18.52</v>
      </c>
      <c r="CD71" s="29">
        <v>25737.23</v>
      </c>
      <c r="CE71" s="30">
        <v>-64.73</v>
      </c>
      <c r="CF71" s="29">
        <v>28015.23</v>
      </c>
      <c r="CG71" s="30">
        <v>-58.39</v>
      </c>
      <c r="CH71" s="29">
        <v>64562.28</v>
      </c>
      <c r="CI71" s="30">
        <v>-197.38</v>
      </c>
      <c r="CJ71" s="29">
        <v>341172.74</v>
      </c>
      <c r="CK71" s="29">
        <v>326.61</v>
      </c>
      <c r="CL71" s="29">
        <v>225027.51</v>
      </c>
      <c r="CM71" s="30">
        <v>6.01</v>
      </c>
      <c r="CN71" s="29">
        <v>115583.07</v>
      </c>
      <c r="CO71" s="30">
        <v>-231.55</v>
      </c>
      <c r="CP71" s="29">
        <v>124882.48</v>
      </c>
      <c r="CQ71" s="30">
        <v>15.02</v>
      </c>
      <c r="CR71" s="29">
        <v>173007.22</v>
      </c>
      <c r="CS71" s="30">
        <v>-40.1</v>
      </c>
      <c r="CT71" s="29">
        <v>237384.44</v>
      </c>
      <c r="CU71" s="30">
        <v>-203.42</v>
      </c>
      <c r="CV71" s="29">
        <v>3572255.01</v>
      </c>
      <c r="CW71" s="28">
        <v>5785.08</v>
      </c>
      <c r="CX71" s="29">
        <v>243710.37</v>
      </c>
      <c r="CY71" s="29">
        <v>118.73</v>
      </c>
      <c r="CZ71" s="29">
        <v>19632.46</v>
      </c>
      <c r="DA71" s="30">
        <v>3.44</v>
      </c>
      <c r="DB71" s="29">
        <v>33756.89</v>
      </c>
      <c r="DC71" s="30">
        <v>-31.65</v>
      </c>
      <c r="DD71" s="29">
        <v>8178.67</v>
      </c>
      <c r="DE71" s="30">
        <v>-4.91</v>
      </c>
      <c r="DF71" s="29">
        <v>55888.42</v>
      </c>
      <c r="DG71" s="30">
        <v>-19.829999999999998</v>
      </c>
      <c r="DH71" s="28">
        <v>18327.009999999998</v>
      </c>
      <c r="DI71" s="30">
        <v>-48.3</v>
      </c>
      <c r="DJ71" s="29">
        <v>661104.06999999995</v>
      </c>
      <c r="DK71" s="29">
        <v>-9.2899999999999991</v>
      </c>
      <c r="DL71" s="29">
        <v>93079.31</v>
      </c>
      <c r="DM71" s="30">
        <v>-249.76</v>
      </c>
      <c r="DN71" s="29">
        <v>3572255.01</v>
      </c>
      <c r="DO71" s="28">
        <v>5785.08</v>
      </c>
      <c r="DP71" s="29">
        <v>78537.31</v>
      </c>
      <c r="DQ71" s="29">
        <v>277.66000000000003</v>
      </c>
      <c r="DR71" s="29">
        <v>41666.94</v>
      </c>
      <c r="DS71" s="30">
        <v>-96.25</v>
      </c>
      <c r="DT71" s="29">
        <v>140639.54999999999</v>
      </c>
      <c r="DU71" s="30">
        <v>12.84</v>
      </c>
      <c r="DV71" s="29">
        <v>32065.71</v>
      </c>
      <c r="DW71" s="30">
        <v>-53.16</v>
      </c>
      <c r="DX71" s="29">
        <v>134369.44</v>
      </c>
      <c r="DY71" s="29">
        <v>-360.29</v>
      </c>
      <c r="DZ71" s="29">
        <v>7445.41</v>
      </c>
      <c r="EA71" s="30">
        <v>-5.15</v>
      </c>
      <c r="EB71" s="29">
        <v>10648.01</v>
      </c>
      <c r="EC71" s="30">
        <v>-19.899999999999999</v>
      </c>
      <c r="ED71" s="29">
        <v>10424.31</v>
      </c>
      <c r="EE71" s="30">
        <v>-0.17</v>
      </c>
      <c r="EF71" s="29">
        <v>215737.73</v>
      </c>
      <c r="EG71" s="30">
        <v>30.79</v>
      </c>
      <c r="EH71" s="28">
        <v>308156.38</v>
      </c>
      <c r="EI71" s="30">
        <v>291.94</v>
      </c>
      <c r="EJ71" s="29">
        <v>94983.08</v>
      </c>
      <c r="EK71" s="30">
        <v>-288.77999999999997</v>
      </c>
      <c r="EL71" s="29">
        <v>27992.63</v>
      </c>
      <c r="EM71" s="30">
        <v>-69.59</v>
      </c>
      <c r="EN71" s="29">
        <v>41666.94</v>
      </c>
      <c r="EO71" s="30">
        <v>-96.25</v>
      </c>
      <c r="EP71" s="29">
        <v>156191.64000000001</v>
      </c>
      <c r="EQ71" s="29">
        <v>-23.35</v>
      </c>
      <c r="ER71" s="29">
        <v>12032.4</v>
      </c>
      <c r="ES71" s="29">
        <v>-54.88</v>
      </c>
      <c r="ET71" s="29">
        <v>172240.82</v>
      </c>
      <c r="EU71" s="30">
        <v>-101.61</v>
      </c>
      <c r="EV71" s="29">
        <v>46268.11</v>
      </c>
      <c r="EW71" s="30">
        <v>-55.41</v>
      </c>
      <c r="EX71" s="29">
        <v>78614.37</v>
      </c>
      <c r="EY71" s="30">
        <v>70.430000000000007</v>
      </c>
    </row>
    <row r="72" spans="1:155">
      <c r="A72" s="27">
        <v>46170</v>
      </c>
      <c r="B72" s="29">
        <v>6502996.4199999999</v>
      </c>
      <c r="C72" s="29">
        <v>3421.2</v>
      </c>
      <c r="D72" s="29">
        <v>617024.15</v>
      </c>
      <c r="E72" s="29">
        <v>-527.79</v>
      </c>
      <c r="F72" s="29">
        <v>2636460.62</v>
      </c>
      <c r="G72" s="29">
        <v>302.05</v>
      </c>
      <c r="H72" s="29">
        <v>332846.31</v>
      </c>
      <c r="I72" s="29">
        <v>-53.63</v>
      </c>
      <c r="J72" s="29">
        <v>40840.269999999997</v>
      </c>
      <c r="K72" s="30">
        <v>-106.35</v>
      </c>
      <c r="L72" s="29">
        <v>309516.06</v>
      </c>
      <c r="M72" s="29">
        <v>-49.56</v>
      </c>
      <c r="N72" s="29">
        <v>300202.88</v>
      </c>
      <c r="O72" s="30">
        <v>526.25</v>
      </c>
      <c r="P72" s="29">
        <v>177585.81</v>
      </c>
      <c r="Q72" s="29">
        <v>117.91</v>
      </c>
      <c r="R72" s="29">
        <v>138693.16</v>
      </c>
      <c r="S72" s="30">
        <v>69.64</v>
      </c>
      <c r="T72" s="29">
        <v>8084.18</v>
      </c>
      <c r="U72" s="30">
        <v>-5.9</v>
      </c>
      <c r="V72" s="29">
        <v>127992.62</v>
      </c>
      <c r="W72" s="29">
        <v>-772.88</v>
      </c>
      <c r="X72" s="29">
        <v>3509908.84</v>
      </c>
      <c r="Y72" s="29">
        <v>3631.35</v>
      </c>
      <c r="Z72" s="29">
        <v>45110.85</v>
      </c>
      <c r="AA72" s="30">
        <v>-83</v>
      </c>
      <c r="AB72" s="29">
        <v>193164.07</v>
      </c>
      <c r="AC72" s="30">
        <v>-101.9</v>
      </c>
      <c r="AD72" s="29">
        <v>20022.25</v>
      </c>
      <c r="AE72" s="30">
        <v>17.850000000000001</v>
      </c>
      <c r="AF72" s="29">
        <v>23382.15</v>
      </c>
      <c r="AG72" s="30">
        <v>-15.82</v>
      </c>
      <c r="AH72" s="29">
        <v>216623.78</v>
      </c>
      <c r="AI72" s="29">
        <v>117.63</v>
      </c>
      <c r="AJ72" s="29">
        <v>98578</v>
      </c>
      <c r="AK72" s="30">
        <v>-114.99</v>
      </c>
      <c r="AL72" s="29">
        <v>113127.66</v>
      </c>
      <c r="AM72" s="29">
        <v>412.35</v>
      </c>
      <c r="AN72" s="29">
        <v>204948.98</v>
      </c>
      <c r="AO72" s="29">
        <v>115.52</v>
      </c>
      <c r="AP72" s="29">
        <v>165005.31</v>
      </c>
      <c r="AQ72" s="30">
        <v>-275.74</v>
      </c>
      <c r="AR72" s="29">
        <v>24113.39</v>
      </c>
      <c r="AS72" s="30">
        <v>0.89</v>
      </c>
      <c r="AT72" s="29">
        <v>97229.29</v>
      </c>
      <c r="AU72" s="30">
        <v>60.98</v>
      </c>
      <c r="AV72" s="29">
        <v>45199.95</v>
      </c>
      <c r="AW72" s="30">
        <v>-168.11</v>
      </c>
      <c r="AX72" s="29">
        <v>63073.61</v>
      </c>
      <c r="AY72" s="30">
        <v>-87.42</v>
      </c>
      <c r="AZ72" s="28">
        <v>3806927.63</v>
      </c>
      <c r="BA72" s="29">
        <v>3924.38</v>
      </c>
      <c r="BB72" s="29">
        <v>123577.69</v>
      </c>
      <c r="BC72" s="30">
        <v>-61.57</v>
      </c>
      <c r="BD72" s="29">
        <v>33177.269999999997</v>
      </c>
      <c r="BE72" s="30">
        <v>-13.57</v>
      </c>
      <c r="BF72" s="29"/>
      <c r="BG72" s="29"/>
      <c r="BH72" s="29">
        <v>109583.94</v>
      </c>
      <c r="BI72" s="30">
        <v>-147.13</v>
      </c>
      <c r="BJ72" s="29">
        <v>124076.95</v>
      </c>
      <c r="BK72" s="30">
        <v>-48.49</v>
      </c>
      <c r="BL72" s="29">
        <v>43353.53</v>
      </c>
      <c r="BM72" s="30">
        <v>-17.36</v>
      </c>
      <c r="BN72" s="29">
        <v>49876.59</v>
      </c>
      <c r="BO72" s="30">
        <v>-88.2</v>
      </c>
      <c r="BP72" s="29">
        <v>71325.48</v>
      </c>
      <c r="BQ72" s="30">
        <v>-70.83</v>
      </c>
      <c r="BR72" s="29">
        <v>301762.07</v>
      </c>
      <c r="BS72" s="30">
        <v>-443.73</v>
      </c>
      <c r="BT72" s="29">
        <v>3551814.42</v>
      </c>
      <c r="BU72" s="28">
        <v>3653.14</v>
      </c>
      <c r="BV72" s="29">
        <v>473869.09</v>
      </c>
      <c r="BW72" s="30">
        <v>42.09</v>
      </c>
      <c r="BX72" s="29">
        <v>73844.09</v>
      </c>
      <c r="BY72" s="30">
        <v>0.53</v>
      </c>
      <c r="BZ72" s="29">
        <v>318076.64</v>
      </c>
      <c r="CA72" s="30">
        <v>527.86</v>
      </c>
      <c r="CB72" s="29">
        <v>11114.48</v>
      </c>
      <c r="CC72" s="30">
        <v>-21.53</v>
      </c>
      <c r="CD72" s="29">
        <v>25143.54</v>
      </c>
      <c r="CE72" s="30">
        <v>-61.12</v>
      </c>
      <c r="CF72" s="29">
        <v>27811.759999999998</v>
      </c>
      <c r="CG72" s="30">
        <v>-58.99</v>
      </c>
      <c r="CH72" s="29">
        <v>64659.86</v>
      </c>
      <c r="CI72" s="30">
        <v>-204.02</v>
      </c>
      <c r="CJ72" s="29">
        <v>334756.34999999998</v>
      </c>
      <c r="CK72" s="29">
        <v>458.7</v>
      </c>
      <c r="CL72" s="29">
        <v>220270.23</v>
      </c>
      <c r="CM72" s="30">
        <v>-106.28</v>
      </c>
      <c r="CN72" s="28">
        <v>112074.58</v>
      </c>
      <c r="CO72" s="30">
        <v>-232.23</v>
      </c>
      <c r="CP72" s="29">
        <v>124076.57</v>
      </c>
      <c r="CQ72" s="30">
        <v>-59.92</v>
      </c>
      <c r="CR72" s="29">
        <v>171255.88</v>
      </c>
      <c r="CS72" s="30">
        <v>36.450000000000003</v>
      </c>
      <c r="CT72" s="29">
        <v>252826.14</v>
      </c>
      <c r="CU72" s="30">
        <v>-228.11</v>
      </c>
      <c r="CV72" s="29">
        <v>3551814.42</v>
      </c>
      <c r="CW72" s="28">
        <v>3653.14</v>
      </c>
      <c r="CX72" s="29">
        <v>260461.29</v>
      </c>
      <c r="CY72" s="29">
        <v>325.52999999999997</v>
      </c>
      <c r="CZ72" s="29">
        <v>19308.14</v>
      </c>
      <c r="DA72" s="30">
        <v>-6.66</v>
      </c>
      <c r="DB72" s="29">
        <v>33177.269999999997</v>
      </c>
      <c r="DC72" s="30">
        <v>-13.57</v>
      </c>
      <c r="DD72" s="29">
        <v>8084.18</v>
      </c>
      <c r="DE72" s="30">
        <v>-5.9</v>
      </c>
      <c r="DF72" s="29">
        <v>55987.48</v>
      </c>
      <c r="DG72" s="30">
        <v>5.63</v>
      </c>
      <c r="DH72" s="29">
        <v>17771.75</v>
      </c>
      <c r="DI72" s="30">
        <v>-46.74</v>
      </c>
      <c r="DJ72" s="29">
        <v>655257.61</v>
      </c>
      <c r="DK72" s="29">
        <v>-250.39</v>
      </c>
      <c r="DL72" s="29">
        <v>89955.13</v>
      </c>
      <c r="DM72" s="29">
        <v>-242.17</v>
      </c>
      <c r="DN72" s="29">
        <v>3551814.42</v>
      </c>
      <c r="DO72" s="29">
        <v>3653.14</v>
      </c>
      <c r="DP72" s="29">
        <v>77558.7</v>
      </c>
      <c r="DQ72" s="29">
        <v>381.12</v>
      </c>
      <c r="DR72" s="29">
        <v>41862.44</v>
      </c>
      <c r="DS72" s="30">
        <v>-77.45</v>
      </c>
      <c r="DT72" s="29">
        <v>138693.16</v>
      </c>
      <c r="DU72" s="30">
        <v>69.64</v>
      </c>
      <c r="DV72" s="29">
        <v>32258.11</v>
      </c>
      <c r="DW72" s="30">
        <v>-33.42</v>
      </c>
      <c r="DX72" s="29">
        <v>127992.62</v>
      </c>
      <c r="DY72" s="29">
        <v>-772.88</v>
      </c>
      <c r="DZ72" s="29">
        <v>7312.06</v>
      </c>
      <c r="EA72" s="30">
        <v>-7.55</v>
      </c>
      <c r="EB72" s="29">
        <v>10474.81</v>
      </c>
      <c r="EC72" s="30">
        <v>-21.89</v>
      </c>
      <c r="ED72" s="29">
        <v>10025.23</v>
      </c>
      <c r="EE72" s="30">
        <v>2.82</v>
      </c>
      <c r="EF72" s="29">
        <v>211604.58</v>
      </c>
      <c r="EG72" s="30">
        <v>73.680000000000007</v>
      </c>
      <c r="EH72" s="29">
        <v>299087.98</v>
      </c>
      <c r="EI72" s="30">
        <v>186.94</v>
      </c>
      <c r="EJ72" s="29">
        <v>95290.04</v>
      </c>
      <c r="EK72" s="30">
        <v>-272.58999999999997</v>
      </c>
      <c r="EL72" s="29">
        <v>27379.67</v>
      </c>
      <c r="EM72" s="30">
        <v>-66.010000000000005</v>
      </c>
      <c r="EN72" s="29">
        <v>41862.44</v>
      </c>
      <c r="EO72" s="30">
        <v>-77.45</v>
      </c>
      <c r="EP72" s="29">
        <v>152492.12</v>
      </c>
      <c r="EQ72" s="29">
        <v>-68.61</v>
      </c>
      <c r="ER72" s="29">
        <v>11648.87</v>
      </c>
      <c r="ES72" s="29">
        <v>-50.69</v>
      </c>
      <c r="ET72" s="29">
        <v>165005.31</v>
      </c>
      <c r="EU72" s="30">
        <v>-275.74</v>
      </c>
      <c r="EV72" s="29">
        <v>45110.85</v>
      </c>
      <c r="EW72" s="30">
        <v>-83</v>
      </c>
      <c r="EX72" s="29">
        <v>78965.73</v>
      </c>
      <c r="EY72" s="30">
        <v>23.08</v>
      </c>
    </row>
    <row r="73" spans="1:155">
      <c r="A73" s="27">
        <v>46171</v>
      </c>
      <c r="B73" s="29">
        <v>6733677.8099999996</v>
      </c>
      <c r="C73" s="29">
        <v>2889.15</v>
      </c>
      <c r="D73" s="29">
        <v>600429.94999999995</v>
      </c>
      <c r="E73" s="29">
        <v>-980.85</v>
      </c>
      <c r="F73" s="29">
        <v>2769682.32</v>
      </c>
      <c r="G73" s="29">
        <v>1308.9000000000001</v>
      </c>
      <c r="H73" s="29">
        <v>339140.27</v>
      </c>
      <c r="I73" s="29">
        <v>187.61</v>
      </c>
      <c r="J73" s="29">
        <v>40416.25</v>
      </c>
      <c r="K73" s="30">
        <v>-111.25</v>
      </c>
      <c r="L73" s="29">
        <v>316254.21000000002</v>
      </c>
      <c r="M73" s="29">
        <v>170.99</v>
      </c>
      <c r="N73" s="29">
        <v>319940.8</v>
      </c>
      <c r="O73" s="30">
        <v>726</v>
      </c>
      <c r="P73" s="29">
        <v>177197.09</v>
      </c>
      <c r="Q73" s="29">
        <v>171.78</v>
      </c>
      <c r="R73" s="29">
        <v>156140.82</v>
      </c>
      <c r="S73" s="30">
        <v>317.04000000000002</v>
      </c>
      <c r="T73" s="29">
        <v>7980.19</v>
      </c>
      <c r="U73" s="30">
        <v>-9.4700000000000006</v>
      </c>
      <c r="V73" s="29">
        <v>122623.16</v>
      </c>
      <c r="W73" s="29">
        <v>-1198.8599999999999</v>
      </c>
      <c r="X73" s="29">
        <v>3638987.57</v>
      </c>
      <c r="Y73" s="29">
        <v>2301.9</v>
      </c>
      <c r="Z73" s="29">
        <v>45340.94</v>
      </c>
      <c r="AA73" s="30">
        <v>-63.12</v>
      </c>
      <c r="AB73" s="29">
        <v>193636.51</v>
      </c>
      <c r="AC73" s="30">
        <v>-84.84</v>
      </c>
      <c r="AD73" s="29">
        <v>20012.189999999999</v>
      </c>
      <c r="AE73" s="30">
        <v>2.41</v>
      </c>
      <c r="AF73" s="29">
        <v>23252.99</v>
      </c>
      <c r="AG73" s="30">
        <v>-12</v>
      </c>
      <c r="AH73" s="29">
        <v>215051.83</v>
      </c>
      <c r="AI73" s="29">
        <v>5.43</v>
      </c>
      <c r="AJ73" s="29">
        <v>104332.11</v>
      </c>
      <c r="AK73" s="30">
        <v>79.040000000000006</v>
      </c>
      <c r="AL73" s="29">
        <v>121216.56</v>
      </c>
      <c r="AM73" s="29">
        <v>438.4</v>
      </c>
      <c r="AN73" s="29">
        <v>216256.48</v>
      </c>
      <c r="AO73" s="29">
        <v>295.63</v>
      </c>
      <c r="AP73" s="29">
        <v>162195.82999999999</v>
      </c>
      <c r="AQ73" s="30">
        <v>-659.52</v>
      </c>
      <c r="AR73" s="29">
        <v>23929.040000000001</v>
      </c>
      <c r="AS73" s="30">
        <v>-12.77</v>
      </c>
      <c r="AT73" s="29">
        <v>107583.71</v>
      </c>
      <c r="AU73" s="30">
        <v>99.21</v>
      </c>
      <c r="AV73" s="29">
        <v>44532.08</v>
      </c>
      <c r="AW73" s="30">
        <v>-132.84</v>
      </c>
      <c r="AX73" s="29">
        <v>64610.83</v>
      </c>
      <c r="AY73" s="30">
        <v>-132.03</v>
      </c>
      <c r="AZ73" s="28">
        <v>3979943.29</v>
      </c>
      <c r="BA73" s="29">
        <v>2889.92</v>
      </c>
      <c r="BB73" s="29">
        <v>129963.69</v>
      </c>
      <c r="BC73" s="30">
        <v>-53.1</v>
      </c>
      <c r="BD73" s="29">
        <v>32999.760000000002</v>
      </c>
      <c r="BE73" s="30">
        <v>-17.14</v>
      </c>
      <c r="BF73" s="29"/>
      <c r="BG73" s="29"/>
      <c r="BH73" s="29">
        <v>110667.07</v>
      </c>
      <c r="BI73" s="30">
        <v>-109.02</v>
      </c>
      <c r="BJ73" s="29">
        <v>124259.43</v>
      </c>
      <c r="BK73" s="30">
        <v>-34.51</v>
      </c>
      <c r="BL73" s="29">
        <v>42930.82</v>
      </c>
      <c r="BM73" s="30">
        <v>-34.659999999999997</v>
      </c>
      <c r="BN73" s="29">
        <v>49902.7</v>
      </c>
      <c r="BO73" s="30">
        <v>-90.68</v>
      </c>
      <c r="BP73" s="29">
        <v>72415.7</v>
      </c>
      <c r="BQ73" s="30">
        <v>-112.62</v>
      </c>
      <c r="BR73" s="29">
        <v>299011.46000000002</v>
      </c>
      <c r="BS73" s="30">
        <v>-846.7</v>
      </c>
      <c r="BT73" s="29">
        <v>3678536.62</v>
      </c>
      <c r="BU73" s="28">
        <v>2346.2800000000002</v>
      </c>
      <c r="BV73" s="29">
        <v>483713.07</v>
      </c>
      <c r="BW73" s="30">
        <v>96.33</v>
      </c>
      <c r="BX73" s="29">
        <v>74241.61</v>
      </c>
      <c r="BY73" s="30">
        <v>-6.31</v>
      </c>
      <c r="BZ73" s="29">
        <v>337473.04</v>
      </c>
      <c r="CA73" s="30">
        <v>734.03</v>
      </c>
      <c r="CB73" s="29">
        <v>11038.76</v>
      </c>
      <c r="CC73" s="30">
        <v>-22.87</v>
      </c>
      <c r="CD73" s="29">
        <v>24861</v>
      </c>
      <c r="CE73" s="30">
        <v>-65.45</v>
      </c>
      <c r="CF73" s="29">
        <v>27513.200000000001</v>
      </c>
      <c r="CG73" s="30">
        <v>-75.31</v>
      </c>
      <c r="CH73" s="29">
        <v>64086.74</v>
      </c>
      <c r="CI73" s="30">
        <v>-161.43</v>
      </c>
      <c r="CJ73" s="29">
        <v>330267.14</v>
      </c>
      <c r="CK73" s="29">
        <v>520.61</v>
      </c>
      <c r="CL73" s="29">
        <v>219978.6</v>
      </c>
      <c r="CM73" s="30">
        <v>-85.97</v>
      </c>
      <c r="CN73" s="29">
        <v>111180.39</v>
      </c>
      <c r="CO73" s="30">
        <v>-272.08</v>
      </c>
      <c r="CP73" s="29">
        <v>130447.52</v>
      </c>
      <c r="CQ73" s="30">
        <v>-51.88</v>
      </c>
      <c r="CR73" s="29">
        <v>188902.82</v>
      </c>
      <c r="CS73" s="30">
        <v>293.98</v>
      </c>
      <c r="CT73" s="29">
        <v>281329.17</v>
      </c>
      <c r="CU73" s="30">
        <v>-251.92</v>
      </c>
      <c r="CV73" s="29">
        <v>3678536.62</v>
      </c>
      <c r="CW73" s="28">
        <v>2346.2800000000002</v>
      </c>
      <c r="CX73" s="29">
        <v>274498.25</v>
      </c>
      <c r="CY73" s="29">
        <v>526.97</v>
      </c>
      <c r="CZ73" s="29">
        <v>19742.36</v>
      </c>
      <c r="DA73" s="30">
        <v>0.24</v>
      </c>
      <c r="DB73" s="29">
        <v>32999.760000000002</v>
      </c>
      <c r="DC73" s="30">
        <v>-17.14</v>
      </c>
      <c r="DD73" s="29">
        <v>7980.19</v>
      </c>
      <c r="DE73" s="30">
        <v>-9.4700000000000006</v>
      </c>
      <c r="DF73" s="29">
        <v>56475.57</v>
      </c>
      <c r="DG73" s="30">
        <v>0.34</v>
      </c>
      <c r="DH73" s="29">
        <v>17529.97</v>
      </c>
      <c r="DI73" s="30">
        <v>-53.58</v>
      </c>
      <c r="DJ73" s="29">
        <v>653564.22</v>
      </c>
      <c r="DK73" s="29">
        <v>-633.44000000000005</v>
      </c>
      <c r="DL73" s="29">
        <v>89173.78</v>
      </c>
      <c r="DM73" s="29">
        <v>-279.91000000000003</v>
      </c>
      <c r="DN73" s="29">
        <v>3678536.62</v>
      </c>
      <c r="DO73" s="28">
        <v>2346.2800000000002</v>
      </c>
      <c r="DP73" s="29">
        <v>74828.66</v>
      </c>
      <c r="DQ73" s="29">
        <v>419.41</v>
      </c>
      <c r="DR73" s="29">
        <v>41341.89</v>
      </c>
      <c r="DS73" s="30">
        <v>-91.4</v>
      </c>
      <c r="DT73" s="29">
        <v>156140.82</v>
      </c>
      <c r="DU73" s="30">
        <v>317.04000000000002</v>
      </c>
      <c r="DV73" s="29">
        <v>32447.11</v>
      </c>
      <c r="DW73" s="30">
        <v>-23.49</v>
      </c>
      <c r="DX73" s="29">
        <v>122623.16</v>
      </c>
      <c r="DY73" s="29">
        <v>-1198.8599999999999</v>
      </c>
      <c r="DZ73" s="29">
        <v>7102.68</v>
      </c>
      <c r="EA73" s="30">
        <v>-4.12</v>
      </c>
      <c r="EB73" s="29">
        <v>10347.07</v>
      </c>
      <c r="EC73" s="30">
        <v>-32.049999999999997</v>
      </c>
      <c r="ED73" s="29">
        <v>9751.73</v>
      </c>
      <c r="EE73" s="30">
        <v>8.17</v>
      </c>
      <c r="EF73" s="29">
        <v>210672.43</v>
      </c>
      <c r="EG73" s="30">
        <v>86.53</v>
      </c>
      <c r="EH73" s="29">
        <v>313048.07</v>
      </c>
      <c r="EI73" s="30">
        <v>259.51</v>
      </c>
      <c r="EJ73" s="29">
        <v>94619.09</v>
      </c>
      <c r="EK73" s="30">
        <v>-233.42</v>
      </c>
      <c r="EL73" s="29">
        <v>27060.22</v>
      </c>
      <c r="EM73" s="30">
        <v>-70.16</v>
      </c>
      <c r="EN73" s="29">
        <v>41341.89</v>
      </c>
      <c r="EO73" s="30">
        <v>-91.4</v>
      </c>
      <c r="EP73" s="29">
        <v>148547.51999999999</v>
      </c>
      <c r="EQ73" s="29">
        <v>-92.57</v>
      </c>
      <c r="ER73" s="29">
        <v>11088.76</v>
      </c>
      <c r="ES73" s="29">
        <v>-38.85</v>
      </c>
      <c r="ET73" s="29">
        <v>162195.82999999999</v>
      </c>
      <c r="EU73" s="30">
        <v>-659.52</v>
      </c>
      <c r="EV73" s="29">
        <v>45340.94</v>
      </c>
      <c r="EW73" s="30">
        <v>-63.12</v>
      </c>
      <c r="EX73" s="29">
        <v>85106.58</v>
      </c>
      <c r="EY73" s="30">
        <v>11.23</v>
      </c>
    </row>
    <row r="74" spans="1:155">
      <c r="A74" s="27">
        <v>46174</v>
      </c>
      <c r="B74" s="29">
        <v>6981476.71</v>
      </c>
      <c r="C74" s="29">
        <v>4573.57</v>
      </c>
      <c r="D74" s="29">
        <v>586307.97</v>
      </c>
      <c r="E74" s="29">
        <v>-1573.03</v>
      </c>
      <c r="F74" s="29">
        <v>2976524.6</v>
      </c>
      <c r="G74" s="29">
        <v>2643.15</v>
      </c>
      <c r="H74" s="29">
        <v>330280.42</v>
      </c>
      <c r="I74" s="29">
        <v>-135.81</v>
      </c>
      <c r="J74" s="29">
        <v>41351.74</v>
      </c>
      <c r="K74" s="30">
        <v>-104.59</v>
      </c>
      <c r="L74" s="29">
        <v>307742.44</v>
      </c>
      <c r="M74" s="29">
        <v>-113.95</v>
      </c>
      <c r="N74" s="29">
        <v>324643.65000000002</v>
      </c>
      <c r="O74" s="30">
        <v>754.9</v>
      </c>
      <c r="P74" s="29">
        <v>177148.32</v>
      </c>
      <c r="Q74" s="29">
        <v>117.08</v>
      </c>
      <c r="R74" s="29">
        <v>171123.87</v>
      </c>
      <c r="S74" s="30">
        <v>437.72</v>
      </c>
      <c r="T74" s="29">
        <v>7764.23</v>
      </c>
      <c r="U74" s="30">
        <v>-12.82</v>
      </c>
      <c r="V74" s="29">
        <v>120041.74</v>
      </c>
      <c r="W74" s="29">
        <v>-1523.67</v>
      </c>
      <c r="X74" s="29">
        <v>3846114.05</v>
      </c>
      <c r="Y74" s="29">
        <v>5107.5</v>
      </c>
      <c r="Z74" s="29">
        <v>46605.11</v>
      </c>
      <c r="AA74" s="30">
        <v>-62.26</v>
      </c>
      <c r="AB74" s="29">
        <v>193019.49</v>
      </c>
      <c r="AC74" s="30">
        <v>-151.41999999999999</v>
      </c>
      <c r="AD74" s="29">
        <v>19590.38</v>
      </c>
      <c r="AE74" s="30">
        <v>-6.35</v>
      </c>
      <c r="AF74" s="29">
        <v>23192.71</v>
      </c>
      <c r="AG74" s="30">
        <v>-14.51</v>
      </c>
      <c r="AH74" s="29">
        <v>212743.95</v>
      </c>
      <c r="AI74" s="29">
        <v>-114.96</v>
      </c>
      <c r="AJ74" s="29">
        <v>110379.68</v>
      </c>
      <c r="AK74" s="30">
        <v>229.4</v>
      </c>
      <c r="AL74" s="29">
        <v>119640.87</v>
      </c>
      <c r="AM74" s="29">
        <v>449.99</v>
      </c>
      <c r="AN74" s="29">
        <v>221984.38</v>
      </c>
      <c r="AO74" s="29">
        <v>303.81</v>
      </c>
      <c r="AP74" s="29">
        <v>169065.27</v>
      </c>
      <c r="AQ74" s="30">
        <v>-772.9</v>
      </c>
      <c r="AR74" s="29">
        <v>23280.77</v>
      </c>
      <c r="AS74" s="30">
        <v>-30.68</v>
      </c>
      <c r="AT74" s="29">
        <v>121368.17</v>
      </c>
      <c r="AU74" s="30">
        <v>-68.2</v>
      </c>
      <c r="AV74" s="29">
        <v>43620.54</v>
      </c>
      <c r="AW74" s="30">
        <v>-153.83000000000001</v>
      </c>
      <c r="AX74" s="29">
        <v>61895.74</v>
      </c>
      <c r="AY74" s="30">
        <v>-229.64</v>
      </c>
      <c r="AZ74" s="28">
        <v>4187843.89</v>
      </c>
      <c r="BA74" s="29">
        <v>5642.4</v>
      </c>
      <c r="BB74" s="29">
        <v>135464.95000000001</v>
      </c>
      <c r="BC74" s="30">
        <v>-57.31</v>
      </c>
      <c r="BD74" s="29">
        <v>32837.269999999997</v>
      </c>
      <c r="BE74" s="30">
        <v>-31.98</v>
      </c>
      <c r="BF74" s="29"/>
      <c r="BG74" s="29"/>
      <c r="BH74" s="29">
        <v>108084.21</v>
      </c>
      <c r="BI74" s="30">
        <v>-182.59</v>
      </c>
      <c r="BJ74" s="29">
        <v>121026.03</v>
      </c>
      <c r="BK74" s="30">
        <v>-222.67</v>
      </c>
      <c r="BL74" s="29">
        <v>42491.21</v>
      </c>
      <c r="BM74" s="30">
        <v>-59.6</v>
      </c>
      <c r="BN74" s="29">
        <v>48630.2</v>
      </c>
      <c r="BO74" s="30">
        <v>-144.01</v>
      </c>
      <c r="BP74" s="29">
        <v>69413.69</v>
      </c>
      <c r="BQ74" s="30">
        <v>-199.62</v>
      </c>
      <c r="BR74" s="29">
        <v>311411.37</v>
      </c>
      <c r="BS74" s="30">
        <v>-974.11</v>
      </c>
      <c r="BT74" s="29">
        <v>3885056.92</v>
      </c>
      <c r="BU74" s="28">
        <v>5069.9799999999996</v>
      </c>
      <c r="BV74" s="29">
        <v>494009.83</v>
      </c>
      <c r="BW74" s="30">
        <v>-316.44</v>
      </c>
      <c r="BX74" s="29">
        <v>72816.86</v>
      </c>
      <c r="BY74" s="30">
        <v>-45.79</v>
      </c>
      <c r="BZ74" s="29">
        <v>341625.26</v>
      </c>
      <c r="CA74" s="30">
        <v>753.81</v>
      </c>
      <c r="CB74" s="29">
        <v>10896.76</v>
      </c>
      <c r="CC74" s="30">
        <v>-35.35</v>
      </c>
      <c r="CD74" s="29">
        <v>24485.26</v>
      </c>
      <c r="CE74" s="30">
        <v>-81.33</v>
      </c>
      <c r="CF74" s="29">
        <v>27263.33</v>
      </c>
      <c r="CG74" s="30">
        <v>-69.13</v>
      </c>
      <c r="CH74" s="29">
        <v>63206.03</v>
      </c>
      <c r="CI74" s="30">
        <v>-188.76</v>
      </c>
      <c r="CJ74" s="29">
        <v>325426.65999999997</v>
      </c>
      <c r="CK74" s="29">
        <v>361.89</v>
      </c>
      <c r="CL74" s="29">
        <v>218383.46</v>
      </c>
      <c r="CM74" s="30">
        <v>-151.07</v>
      </c>
      <c r="CN74" s="28">
        <v>112812</v>
      </c>
      <c r="CO74" s="30">
        <v>-278.5</v>
      </c>
      <c r="CP74" s="29">
        <v>135940.25</v>
      </c>
      <c r="CQ74" s="30">
        <v>-55.97</v>
      </c>
      <c r="CR74" s="29">
        <v>203607.87</v>
      </c>
      <c r="CS74" s="30">
        <v>426.06</v>
      </c>
      <c r="CT74" s="29">
        <v>271662.78000000003</v>
      </c>
      <c r="CU74" s="30">
        <v>-404.18</v>
      </c>
      <c r="CV74" s="29">
        <v>3885056.92</v>
      </c>
      <c r="CW74" s="28">
        <v>5069.9799999999996</v>
      </c>
      <c r="CX74" s="29">
        <v>283005.93</v>
      </c>
      <c r="CY74" s="29">
        <v>239.59</v>
      </c>
      <c r="CZ74" s="29">
        <v>19311.830000000002</v>
      </c>
      <c r="DA74" s="30">
        <v>-33.69</v>
      </c>
      <c r="DB74" s="29">
        <v>32837.269999999997</v>
      </c>
      <c r="DC74" s="30">
        <v>-31.98</v>
      </c>
      <c r="DD74" s="29">
        <v>7764.23</v>
      </c>
      <c r="DE74" s="30">
        <v>-12.82</v>
      </c>
      <c r="DF74" s="29">
        <v>55156.51</v>
      </c>
      <c r="DG74" s="30">
        <v>-41.84</v>
      </c>
      <c r="DH74" s="29">
        <v>17236.240000000002</v>
      </c>
      <c r="DI74" s="30">
        <v>-72.7</v>
      </c>
      <c r="DJ74" s="29">
        <v>659312.84</v>
      </c>
      <c r="DK74" s="29">
        <v>-995.14</v>
      </c>
      <c r="DL74" s="29">
        <v>90332.93</v>
      </c>
      <c r="DM74" s="30">
        <v>-288.97000000000003</v>
      </c>
      <c r="DN74" s="29">
        <v>3885056.92</v>
      </c>
      <c r="DO74" s="29">
        <v>5069.9799999999996</v>
      </c>
      <c r="DP74" s="29">
        <v>72266.81</v>
      </c>
      <c r="DQ74" s="29">
        <v>345.42</v>
      </c>
      <c r="DR74" s="29">
        <v>42068.97</v>
      </c>
      <c r="DS74" s="30">
        <v>-86.72</v>
      </c>
      <c r="DT74" s="29">
        <v>171123.87</v>
      </c>
      <c r="DU74" s="30">
        <v>437.72</v>
      </c>
      <c r="DV74" s="29">
        <v>32178.77</v>
      </c>
      <c r="DW74" s="30">
        <v>-12.23</v>
      </c>
      <c r="DX74" s="29">
        <v>120041.74</v>
      </c>
      <c r="DY74" s="29">
        <v>-1523.67</v>
      </c>
      <c r="DZ74" s="29">
        <v>6863.67</v>
      </c>
      <c r="EA74" s="30">
        <v>-2.0699999999999998</v>
      </c>
      <c r="EB74" s="29">
        <v>10123.85</v>
      </c>
      <c r="EC74" s="30">
        <v>-37.11</v>
      </c>
      <c r="ED74" s="29">
        <v>9429.83</v>
      </c>
      <c r="EE74" s="30">
        <v>2.96</v>
      </c>
      <c r="EF74" s="29">
        <v>208654.31</v>
      </c>
      <c r="EG74" s="30">
        <v>2.2400000000000002</v>
      </c>
      <c r="EH74" s="29">
        <v>326604.59999999998</v>
      </c>
      <c r="EI74" s="30">
        <v>4.43</v>
      </c>
      <c r="EJ74" s="29">
        <v>94817.83</v>
      </c>
      <c r="EK74" s="30">
        <v>-250.84</v>
      </c>
      <c r="EL74" s="29">
        <v>26642.26</v>
      </c>
      <c r="EM74" s="30">
        <v>-85.16</v>
      </c>
      <c r="EN74" s="29">
        <v>42068.97</v>
      </c>
      <c r="EO74" s="30">
        <v>-86.72</v>
      </c>
      <c r="EP74" s="29">
        <v>145858.4</v>
      </c>
      <c r="EQ74" s="29">
        <v>-232.85</v>
      </c>
      <c r="ER74" s="29">
        <v>10517.1</v>
      </c>
      <c r="ES74" s="29">
        <v>-55.94</v>
      </c>
      <c r="ET74" s="29">
        <v>169065.27</v>
      </c>
      <c r="EU74" s="30">
        <v>-772.9</v>
      </c>
      <c r="EV74" s="29">
        <v>46605.11</v>
      </c>
      <c r="EW74" s="30">
        <v>-62.26</v>
      </c>
      <c r="EX74" s="29">
        <v>89335.13</v>
      </c>
      <c r="EY74" s="30">
        <v>6.29</v>
      </c>
    </row>
    <row r="75" spans="1:155">
      <c r="A75" s="27">
        <v>46175</v>
      </c>
      <c r="B75" s="29">
        <v>6992104.4800000004</v>
      </c>
      <c r="C75" s="29">
        <v>3702.22</v>
      </c>
      <c r="D75" s="29">
        <v>574393.09</v>
      </c>
      <c r="E75" s="29">
        <v>-1414.69</v>
      </c>
      <c r="F75" s="29">
        <v>3058228.77</v>
      </c>
      <c r="G75" s="29">
        <v>3208.62</v>
      </c>
      <c r="H75" s="29">
        <v>318087.93</v>
      </c>
      <c r="I75" s="29">
        <v>-122.08</v>
      </c>
      <c r="J75" s="29">
        <v>39791.370000000003</v>
      </c>
      <c r="K75" s="30">
        <v>-72.099999999999994</v>
      </c>
      <c r="L75" s="29">
        <v>296259.43</v>
      </c>
      <c r="M75" s="29">
        <v>-102.15</v>
      </c>
      <c r="N75" s="29">
        <v>319017.77</v>
      </c>
      <c r="O75" s="30">
        <v>560.61</v>
      </c>
      <c r="P75" s="29">
        <v>173817.74</v>
      </c>
      <c r="Q75" s="29">
        <v>146.63</v>
      </c>
      <c r="R75" s="29">
        <v>164302.81</v>
      </c>
      <c r="S75" s="30">
        <v>482.25</v>
      </c>
      <c r="T75" s="29">
        <v>7667.43</v>
      </c>
      <c r="U75" s="30">
        <v>-10.7</v>
      </c>
      <c r="V75" s="29">
        <v>117394.55</v>
      </c>
      <c r="W75" s="29">
        <v>-1510.85</v>
      </c>
      <c r="X75" s="29">
        <v>3907251.05</v>
      </c>
      <c r="Y75" s="29">
        <v>5128.3999999999996</v>
      </c>
      <c r="Z75" s="29">
        <v>48674.43</v>
      </c>
      <c r="AA75" s="30">
        <v>-12.97</v>
      </c>
      <c r="AB75" s="29">
        <v>197896.64</v>
      </c>
      <c r="AC75" s="30">
        <v>-118.52</v>
      </c>
      <c r="AD75" s="29">
        <v>19558.72</v>
      </c>
      <c r="AE75" s="30">
        <v>-7.08</v>
      </c>
      <c r="AF75" s="29">
        <v>22840.48</v>
      </c>
      <c r="AG75" s="30">
        <v>-13.87</v>
      </c>
      <c r="AH75" s="28">
        <v>206152.12</v>
      </c>
      <c r="AI75" s="29">
        <v>-224.3</v>
      </c>
      <c r="AJ75" s="29">
        <v>112598.29</v>
      </c>
      <c r="AK75" s="30">
        <v>342.41</v>
      </c>
      <c r="AL75" s="29">
        <v>118374.39999999999</v>
      </c>
      <c r="AM75" s="29">
        <v>401.02</v>
      </c>
      <c r="AN75" s="29">
        <v>217225.98</v>
      </c>
      <c r="AO75" s="29">
        <v>145.41</v>
      </c>
      <c r="AP75" s="29">
        <v>156610.5</v>
      </c>
      <c r="AQ75" s="30">
        <v>-792.59</v>
      </c>
      <c r="AR75" s="29">
        <v>22881.85</v>
      </c>
      <c r="AS75" s="30">
        <v>-33.340000000000003</v>
      </c>
      <c r="AT75" s="29">
        <v>124792.33</v>
      </c>
      <c r="AU75" s="30">
        <v>-183.16</v>
      </c>
      <c r="AV75" s="29">
        <v>43599.47</v>
      </c>
      <c r="AW75" s="30">
        <v>-138.56</v>
      </c>
      <c r="AX75" s="29">
        <v>59736.19</v>
      </c>
      <c r="AY75" s="30">
        <v>-229.2</v>
      </c>
      <c r="AZ75" s="28">
        <v>4216311.5199999996</v>
      </c>
      <c r="BA75" s="29">
        <v>5283.41</v>
      </c>
      <c r="BB75" s="29">
        <v>151941.14000000001</v>
      </c>
      <c r="BC75" s="30">
        <v>7.54</v>
      </c>
      <c r="BD75" s="29">
        <v>31924.9</v>
      </c>
      <c r="BE75" s="30">
        <v>-45.45</v>
      </c>
      <c r="BF75" s="29"/>
      <c r="BG75" s="29"/>
      <c r="BH75" s="29">
        <v>108545.16</v>
      </c>
      <c r="BI75" s="30">
        <v>-191.76</v>
      </c>
      <c r="BJ75" s="29">
        <v>116823.36</v>
      </c>
      <c r="BK75" s="30">
        <v>-241.91</v>
      </c>
      <c r="BL75" s="29">
        <v>41270.730000000003</v>
      </c>
      <c r="BM75" s="30">
        <v>-48.03</v>
      </c>
      <c r="BN75" s="29">
        <v>47050.47</v>
      </c>
      <c r="BO75" s="30">
        <v>-171.04</v>
      </c>
      <c r="BP75" s="29">
        <v>67679.38</v>
      </c>
      <c r="BQ75" s="30">
        <v>-200</v>
      </c>
      <c r="BR75" s="29">
        <v>295548.09000000003</v>
      </c>
      <c r="BS75" s="30">
        <v>-958.04</v>
      </c>
      <c r="BT75" s="29">
        <v>3945106.99</v>
      </c>
      <c r="BU75" s="28">
        <v>5103.74</v>
      </c>
      <c r="BV75" s="29">
        <v>492660.86</v>
      </c>
      <c r="BW75" s="30">
        <v>-482.97</v>
      </c>
      <c r="BX75" s="29">
        <v>71659.429999999993</v>
      </c>
      <c r="BY75" s="30">
        <v>-49.69</v>
      </c>
      <c r="BZ75" s="29">
        <v>335600.38</v>
      </c>
      <c r="CA75" s="30">
        <v>546.41999999999996</v>
      </c>
      <c r="CB75" s="29">
        <v>10831.79</v>
      </c>
      <c r="CC75" s="30">
        <v>-32.22</v>
      </c>
      <c r="CD75" s="29">
        <v>24359.84</v>
      </c>
      <c r="CE75" s="30">
        <v>-69.61</v>
      </c>
      <c r="CF75" s="29">
        <v>28220.639999999999</v>
      </c>
      <c r="CG75" s="30">
        <v>-26.02</v>
      </c>
      <c r="CH75" s="29">
        <v>63132.41</v>
      </c>
      <c r="CI75" s="30">
        <v>-167.74</v>
      </c>
      <c r="CJ75" s="29">
        <v>319912.63</v>
      </c>
      <c r="CK75" s="29">
        <v>415.14</v>
      </c>
      <c r="CL75" s="29">
        <v>222931.58</v>
      </c>
      <c r="CM75" s="30">
        <v>-124.37</v>
      </c>
      <c r="CN75" s="28">
        <v>109822.99</v>
      </c>
      <c r="CO75" s="30">
        <v>-242.1</v>
      </c>
      <c r="CP75" s="29">
        <v>152415.56</v>
      </c>
      <c r="CQ75" s="30">
        <v>8.06</v>
      </c>
      <c r="CR75" s="29">
        <v>198135.71</v>
      </c>
      <c r="CS75" s="30">
        <v>509.86</v>
      </c>
      <c r="CT75" s="29">
        <v>247928.77</v>
      </c>
      <c r="CU75" s="30">
        <v>-792.67</v>
      </c>
      <c r="CV75" s="29">
        <v>3945106.99</v>
      </c>
      <c r="CW75" s="28">
        <v>5103.74</v>
      </c>
      <c r="CX75" s="29">
        <v>276227.24</v>
      </c>
      <c r="CY75" s="29">
        <v>74.430000000000007</v>
      </c>
      <c r="CZ75" s="29">
        <v>19449.04</v>
      </c>
      <c r="DA75" s="30">
        <v>-35.29</v>
      </c>
      <c r="DB75" s="29">
        <v>31924.9</v>
      </c>
      <c r="DC75" s="30">
        <v>-45.45</v>
      </c>
      <c r="DD75" s="29">
        <v>7667.43</v>
      </c>
      <c r="DE75" s="30">
        <v>-10.7</v>
      </c>
      <c r="DF75" s="29">
        <v>53739.57</v>
      </c>
      <c r="DG75" s="30">
        <v>-46.52</v>
      </c>
      <c r="DH75" s="29">
        <v>17067.55</v>
      </c>
      <c r="DI75" s="30">
        <v>-63.03</v>
      </c>
      <c r="DJ75" s="29">
        <v>631105.78</v>
      </c>
      <c r="DK75" s="29">
        <v>-1114.05</v>
      </c>
      <c r="DL75" s="29">
        <v>87378.62</v>
      </c>
      <c r="DM75" s="30">
        <v>-260.36</v>
      </c>
      <c r="DN75" s="29">
        <v>3945106.99</v>
      </c>
      <c r="DO75" s="29">
        <v>5103.74</v>
      </c>
      <c r="DP75" s="29">
        <v>72145.490000000005</v>
      </c>
      <c r="DQ75" s="29">
        <v>379.64</v>
      </c>
      <c r="DR75" s="29">
        <v>40508.660000000003</v>
      </c>
      <c r="DS75" s="30">
        <v>-67.56</v>
      </c>
      <c r="DT75" s="29">
        <v>164302.81</v>
      </c>
      <c r="DU75" s="30">
        <v>482.25</v>
      </c>
      <c r="DV75" s="29">
        <v>33520.15</v>
      </c>
      <c r="DW75" s="30">
        <v>27.18</v>
      </c>
      <c r="DX75" s="29">
        <v>117394.55</v>
      </c>
      <c r="DY75" s="29">
        <v>-1510.85</v>
      </c>
      <c r="DZ75" s="29">
        <v>6866.53</v>
      </c>
      <c r="EA75" s="30">
        <v>0.83</v>
      </c>
      <c r="EB75" s="29">
        <v>10090.84</v>
      </c>
      <c r="EC75" s="30">
        <v>-29.23</v>
      </c>
      <c r="ED75" s="29">
        <v>9087.98</v>
      </c>
      <c r="EE75" s="30">
        <v>-2.66</v>
      </c>
      <c r="EF75" s="29">
        <v>204532.48000000001</v>
      </c>
      <c r="EG75" s="30">
        <v>1.51</v>
      </c>
      <c r="EH75" s="29">
        <v>334101.7</v>
      </c>
      <c r="EI75" s="30">
        <v>-115.44</v>
      </c>
      <c r="EJ75" s="29">
        <v>93557.23</v>
      </c>
      <c r="EK75" s="30">
        <v>-195.82</v>
      </c>
      <c r="EL75" s="29">
        <v>26525.37</v>
      </c>
      <c r="EM75" s="30">
        <v>-72.63</v>
      </c>
      <c r="EN75" s="29">
        <v>40508.660000000003</v>
      </c>
      <c r="EO75" s="30">
        <v>-67.56</v>
      </c>
      <c r="EP75" s="29">
        <v>137242.01999999999</v>
      </c>
      <c r="EQ75" s="29">
        <v>-291.05</v>
      </c>
      <c r="ER75" s="29">
        <v>10118.629999999999</v>
      </c>
      <c r="ES75" s="29">
        <v>-59.86</v>
      </c>
      <c r="ET75" s="29">
        <v>156610.5</v>
      </c>
      <c r="EU75" s="30">
        <v>-792.59</v>
      </c>
      <c r="EV75" s="29">
        <v>48674.43</v>
      </c>
      <c r="EW75" s="30">
        <v>-12.97</v>
      </c>
      <c r="EX75" s="29">
        <v>103741.13</v>
      </c>
      <c r="EY75" s="30">
        <v>21.04</v>
      </c>
    </row>
    <row r="76" spans="1:155">
      <c r="A76" s="27">
        <v>46177</v>
      </c>
      <c r="B76" s="29">
        <v>6861118.8600000003</v>
      </c>
      <c r="C76" s="29">
        <v>5240.2299999999996</v>
      </c>
      <c r="D76" s="29">
        <v>587547.79</v>
      </c>
      <c r="E76" s="29">
        <v>-666.91</v>
      </c>
      <c r="F76" s="29">
        <v>3006354.93</v>
      </c>
      <c r="G76" s="29">
        <v>4575.6899999999996</v>
      </c>
      <c r="H76" s="29">
        <v>314535.67</v>
      </c>
      <c r="I76" s="29">
        <v>167.78</v>
      </c>
      <c r="J76" s="29">
        <v>40526.47</v>
      </c>
      <c r="K76" s="30">
        <v>-41.27</v>
      </c>
      <c r="L76" s="29">
        <v>292589.7</v>
      </c>
      <c r="M76" s="29">
        <v>167.23</v>
      </c>
      <c r="N76" s="29">
        <v>310354.2</v>
      </c>
      <c r="O76" s="30">
        <v>539.21</v>
      </c>
      <c r="P76" s="29">
        <v>169536.65</v>
      </c>
      <c r="Q76" s="29">
        <v>74.400000000000006</v>
      </c>
      <c r="R76" s="29">
        <v>156129.57</v>
      </c>
      <c r="S76" s="30">
        <v>492.57</v>
      </c>
      <c r="T76" s="29">
        <v>7714.91</v>
      </c>
      <c r="U76" s="30">
        <v>-7.53</v>
      </c>
      <c r="V76" s="29">
        <v>130139.66</v>
      </c>
      <c r="W76" s="29">
        <v>-813.82</v>
      </c>
      <c r="X76" s="29">
        <v>3823946.06</v>
      </c>
      <c r="Y76" s="29">
        <v>5858.43</v>
      </c>
      <c r="Z76" s="29">
        <v>52687.64</v>
      </c>
      <c r="AA76" s="30">
        <v>-0.7</v>
      </c>
      <c r="AB76" s="29">
        <v>204681.41</v>
      </c>
      <c r="AC76" s="30">
        <v>-15.65</v>
      </c>
      <c r="AD76" s="29">
        <v>19850.84</v>
      </c>
      <c r="AE76" s="30">
        <v>-3.42</v>
      </c>
      <c r="AF76" s="29">
        <v>23033.87</v>
      </c>
      <c r="AG76" s="30">
        <v>-11.7</v>
      </c>
      <c r="AH76" s="29">
        <v>203941.26</v>
      </c>
      <c r="AI76" s="29">
        <v>-78.88</v>
      </c>
      <c r="AJ76" s="29">
        <v>109033.21</v>
      </c>
      <c r="AK76" s="30">
        <v>431.14</v>
      </c>
      <c r="AL76" s="29">
        <v>117501.37</v>
      </c>
      <c r="AM76" s="29">
        <v>340.58</v>
      </c>
      <c r="AN76" s="29">
        <v>209524.24</v>
      </c>
      <c r="AO76" s="29">
        <v>191.06</v>
      </c>
      <c r="AP76" s="29">
        <v>155054.04</v>
      </c>
      <c r="AQ76" s="30">
        <v>-613.86</v>
      </c>
      <c r="AR76" s="29">
        <v>23042.67</v>
      </c>
      <c r="AS76" s="30">
        <v>-16.7</v>
      </c>
      <c r="AT76" s="29">
        <v>116851.11</v>
      </c>
      <c r="AU76" s="30">
        <v>-221.7</v>
      </c>
      <c r="AV76" s="29">
        <v>43531.92</v>
      </c>
      <c r="AW76" s="30">
        <v>-134.43</v>
      </c>
      <c r="AX76" s="29">
        <v>59839.42</v>
      </c>
      <c r="AY76" s="30">
        <v>-167.23</v>
      </c>
      <c r="AZ76" s="28">
        <v>4115168.55</v>
      </c>
      <c r="BA76" s="29">
        <v>6197.1</v>
      </c>
      <c r="BB76" s="29">
        <v>147888.4</v>
      </c>
      <c r="BC76" s="30">
        <v>63.53</v>
      </c>
      <c r="BD76" s="29">
        <v>32638.62</v>
      </c>
      <c r="BE76" s="30">
        <v>-41.79</v>
      </c>
      <c r="BF76" s="29"/>
      <c r="BG76" s="29"/>
      <c r="BH76" s="29">
        <v>109818.72</v>
      </c>
      <c r="BI76" s="30">
        <v>-126.59</v>
      </c>
      <c r="BJ76" s="29">
        <v>118066.4</v>
      </c>
      <c r="BK76" s="30">
        <v>-191.18</v>
      </c>
      <c r="BL76" s="29">
        <v>41172.65</v>
      </c>
      <c r="BM76" s="30">
        <v>-36.1</v>
      </c>
      <c r="BN76" s="29">
        <v>47325.81</v>
      </c>
      <c r="BO76" s="30">
        <v>-123.65</v>
      </c>
      <c r="BP76" s="29">
        <v>68149.81</v>
      </c>
      <c r="BQ76" s="30">
        <v>-133.58000000000001</v>
      </c>
      <c r="BR76" s="29">
        <v>290914.82</v>
      </c>
      <c r="BS76" s="30">
        <v>-696.04</v>
      </c>
      <c r="BT76" s="29">
        <v>3864435.24</v>
      </c>
      <c r="BU76" s="28">
        <v>5919.78</v>
      </c>
      <c r="BV76" s="29">
        <v>498647.3</v>
      </c>
      <c r="BW76" s="30">
        <v>-516.11</v>
      </c>
      <c r="BX76" s="29">
        <v>71393.34</v>
      </c>
      <c r="BY76" s="30">
        <v>-15.5</v>
      </c>
      <c r="BZ76" s="29">
        <v>327025.61</v>
      </c>
      <c r="CA76" s="30">
        <v>531.64</v>
      </c>
      <c r="CB76" s="29">
        <v>11049.57</v>
      </c>
      <c r="CC76" s="30">
        <v>-25.35</v>
      </c>
      <c r="CD76" s="29">
        <v>24331.919999999998</v>
      </c>
      <c r="CE76" s="30">
        <v>-50.73</v>
      </c>
      <c r="CF76" s="29">
        <v>29982.69</v>
      </c>
      <c r="CG76" s="30">
        <v>32.14</v>
      </c>
      <c r="CH76" s="29">
        <v>62149.23</v>
      </c>
      <c r="CI76" s="30">
        <v>-139.74</v>
      </c>
      <c r="CJ76" s="29">
        <v>316300.31</v>
      </c>
      <c r="CK76" s="29">
        <v>210.67</v>
      </c>
      <c r="CL76" s="29">
        <v>229542.59</v>
      </c>
      <c r="CM76" s="30">
        <v>-25.87</v>
      </c>
      <c r="CN76" s="29">
        <v>112163.67</v>
      </c>
      <c r="CO76" s="30">
        <v>-156.4</v>
      </c>
      <c r="CP76" s="29">
        <v>148351.99</v>
      </c>
      <c r="CQ76" s="30">
        <v>63.94</v>
      </c>
      <c r="CR76" s="29">
        <v>188858.57</v>
      </c>
      <c r="CS76" s="30">
        <v>524.20000000000005</v>
      </c>
      <c r="CT76" s="29">
        <v>241286.92</v>
      </c>
      <c r="CU76" s="30">
        <v>-329.41</v>
      </c>
      <c r="CV76" s="29">
        <v>3864435.24</v>
      </c>
      <c r="CW76" s="28">
        <v>5919.78</v>
      </c>
      <c r="CX76" s="29">
        <v>261617.84</v>
      </c>
      <c r="CY76" s="29">
        <v>140.72999999999999</v>
      </c>
      <c r="CZ76" s="28">
        <v>19352.11</v>
      </c>
      <c r="DA76" s="30">
        <v>-19.09</v>
      </c>
      <c r="DB76" s="29">
        <v>32638.62</v>
      </c>
      <c r="DC76" s="30">
        <v>-41.79</v>
      </c>
      <c r="DD76" s="29">
        <v>7714.91</v>
      </c>
      <c r="DE76" s="30">
        <v>-7.53</v>
      </c>
      <c r="DF76" s="29">
        <v>53026.54</v>
      </c>
      <c r="DG76" s="30">
        <v>-22.58</v>
      </c>
      <c r="DH76" s="29">
        <v>17092.28</v>
      </c>
      <c r="DI76" s="30">
        <v>-50.9</v>
      </c>
      <c r="DJ76" s="29">
        <v>620089.85</v>
      </c>
      <c r="DK76" s="29">
        <v>-589.57000000000005</v>
      </c>
      <c r="DL76" s="29">
        <v>89607.3</v>
      </c>
      <c r="DM76" s="30">
        <v>-176.63</v>
      </c>
      <c r="DN76" s="29">
        <v>3864435.24</v>
      </c>
      <c r="DO76" s="29">
        <v>5919.78</v>
      </c>
      <c r="DP76" s="29">
        <v>72165.259999999995</v>
      </c>
      <c r="DQ76" s="29">
        <v>216.06</v>
      </c>
      <c r="DR76" s="29">
        <v>41125.199999999997</v>
      </c>
      <c r="DS76" s="30">
        <v>-43.32</v>
      </c>
      <c r="DT76" s="29">
        <v>156129.57</v>
      </c>
      <c r="DU76" s="30">
        <v>492.57</v>
      </c>
      <c r="DV76" s="29">
        <v>32416.68</v>
      </c>
      <c r="DW76" s="30">
        <v>31.26</v>
      </c>
      <c r="DX76" s="29">
        <v>130139.66</v>
      </c>
      <c r="DY76" s="29">
        <v>-813.82</v>
      </c>
      <c r="DZ76" s="29">
        <v>6908.39</v>
      </c>
      <c r="EA76" s="30">
        <v>1.66</v>
      </c>
      <c r="EB76" s="29">
        <v>10053.780000000001</v>
      </c>
      <c r="EC76" s="30">
        <v>-20.89</v>
      </c>
      <c r="ED76" s="29">
        <v>9094.23</v>
      </c>
      <c r="EE76" s="30">
        <v>2.7</v>
      </c>
      <c r="EF76" s="29">
        <v>200382.5</v>
      </c>
      <c r="EG76" s="30">
        <v>-56.94</v>
      </c>
      <c r="EH76" s="29">
        <v>341545.23</v>
      </c>
      <c r="EI76" s="30">
        <v>-227.89</v>
      </c>
      <c r="EJ76" s="29">
        <v>93005.53</v>
      </c>
      <c r="EK76" s="30">
        <v>-141.16999999999999</v>
      </c>
      <c r="EL76" s="29">
        <v>26481.48</v>
      </c>
      <c r="EM76" s="30">
        <v>-52.26</v>
      </c>
      <c r="EN76" s="29">
        <v>41125.199999999997</v>
      </c>
      <c r="EO76" s="30">
        <v>-43.32</v>
      </c>
      <c r="EP76" s="29">
        <v>135684.75</v>
      </c>
      <c r="EQ76" s="29">
        <v>-224.43</v>
      </c>
      <c r="ER76" s="29">
        <v>10402.32</v>
      </c>
      <c r="ES76" s="29">
        <v>-48.31</v>
      </c>
      <c r="ET76" s="29">
        <v>155054.04</v>
      </c>
      <c r="EU76" s="30">
        <v>-613.86</v>
      </c>
      <c r="EV76" s="29">
        <v>52687.64</v>
      </c>
      <c r="EW76" s="30">
        <v>-0.7</v>
      </c>
      <c r="EX76" s="29">
        <v>95664.35</v>
      </c>
      <c r="EY76" s="30">
        <v>64.64</v>
      </c>
    </row>
    <row r="77" spans="1:155">
      <c r="A77" s="27">
        <v>46178</v>
      </c>
      <c r="B77" s="29">
        <v>6481122.4900000002</v>
      </c>
      <c r="C77" s="29">
        <v>4901.53</v>
      </c>
      <c r="D77" s="29">
        <v>560544.67000000004</v>
      </c>
      <c r="E77" s="29">
        <v>-115.07</v>
      </c>
      <c r="F77" s="29">
        <v>2851645.16</v>
      </c>
      <c r="G77" s="29">
        <v>4915.87</v>
      </c>
      <c r="H77" s="29">
        <v>301535.46999999997</v>
      </c>
      <c r="I77" s="29">
        <v>-128.08000000000001</v>
      </c>
      <c r="J77" s="29">
        <v>39192.86</v>
      </c>
      <c r="K77" s="30">
        <v>-50.27</v>
      </c>
      <c r="L77" s="29">
        <v>280976.28000000003</v>
      </c>
      <c r="M77" s="29">
        <v>-112.03</v>
      </c>
      <c r="N77" s="29">
        <v>303361.38</v>
      </c>
      <c r="O77" s="30">
        <v>441.47</v>
      </c>
      <c r="P77" s="29">
        <v>165232.12</v>
      </c>
      <c r="Q77" s="29">
        <v>69.45</v>
      </c>
      <c r="R77" s="29">
        <v>150129.79999999999</v>
      </c>
      <c r="S77" s="30">
        <v>473.09</v>
      </c>
      <c r="T77" s="29">
        <v>7691.53</v>
      </c>
      <c r="U77" s="30">
        <v>-6.02</v>
      </c>
      <c r="V77" s="29">
        <v>124068.36</v>
      </c>
      <c r="W77" s="29">
        <v>-164.44</v>
      </c>
      <c r="X77" s="29">
        <v>3523133.5</v>
      </c>
      <c r="Y77" s="29">
        <v>5731.63</v>
      </c>
      <c r="Z77" s="29">
        <v>50889.55</v>
      </c>
      <c r="AA77" s="30">
        <v>5.3</v>
      </c>
      <c r="AB77" s="29">
        <v>212730.3</v>
      </c>
      <c r="AC77" s="30">
        <v>56.58</v>
      </c>
      <c r="AD77" s="29">
        <v>19432.21</v>
      </c>
      <c r="AE77" s="30">
        <v>-9.41</v>
      </c>
      <c r="AF77" s="29">
        <v>22847.040000000001</v>
      </c>
      <c r="AG77" s="30">
        <v>-5.16</v>
      </c>
      <c r="AH77" s="29">
        <v>202808.25</v>
      </c>
      <c r="AI77" s="29">
        <v>30.07</v>
      </c>
      <c r="AJ77" s="29">
        <v>105544.35</v>
      </c>
      <c r="AK77" s="30">
        <v>461.53</v>
      </c>
      <c r="AL77" s="29">
        <v>111433.15</v>
      </c>
      <c r="AM77" s="29">
        <v>280.14999999999998</v>
      </c>
      <c r="AN77" s="29">
        <v>208236.87</v>
      </c>
      <c r="AO77" s="29">
        <v>152.78</v>
      </c>
      <c r="AP77" s="29">
        <v>148269.14000000001</v>
      </c>
      <c r="AQ77" s="30">
        <v>-430.12</v>
      </c>
      <c r="AR77" s="29">
        <v>23213.95</v>
      </c>
      <c r="AS77" s="30">
        <v>-10.8</v>
      </c>
      <c r="AT77" s="29">
        <v>112643.88</v>
      </c>
      <c r="AU77" s="30">
        <v>-213.38</v>
      </c>
      <c r="AV77" s="29">
        <v>43182.35</v>
      </c>
      <c r="AW77" s="30">
        <v>-98.87</v>
      </c>
      <c r="AX77" s="29">
        <v>58053.31</v>
      </c>
      <c r="AY77" s="30">
        <v>-141.34</v>
      </c>
      <c r="AZ77" s="28">
        <v>3809772.03</v>
      </c>
      <c r="BA77" s="29">
        <v>5797.63</v>
      </c>
      <c r="BB77" s="29">
        <v>140826.01</v>
      </c>
      <c r="BC77" s="30">
        <v>101.01</v>
      </c>
      <c r="BD77" s="29">
        <v>32069.64</v>
      </c>
      <c r="BE77" s="30">
        <v>-34.520000000000003</v>
      </c>
      <c r="BF77" s="29"/>
      <c r="BG77" s="29"/>
      <c r="BH77" s="29">
        <v>105073.01</v>
      </c>
      <c r="BI77" s="30">
        <v>-103.81</v>
      </c>
      <c r="BJ77" s="29">
        <v>113062.36</v>
      </c>
      <c r="BK77" s="30">
        <v>-207.96</v>
      </c>
      <c r="BL77" s="29">
        <v>39672.269999999997</v>
      </c>
      <c r="BM77" s="30">
        <v>-24.35</v>
      </c>
      <c r="BN77" s="29">
        <v>45816.71</v>
      </c>
      <c r="BO77" s="30">
        <v>-118.88</v>
      </c>
      <c r="BP77" s="29">
        <v>66255.199999999997</v>
      </c>
      <c r="BQ77" s="30">
        <v>-112.44</v>
      </c>
      <c r="BR77" s="29">
        <v>278191.86</v>
      </c>
      <c r="BS77" s="30">
        <v>-703.7</v>
      </c>
      <c r="BT77" s="29">
        <v>3561973.38</v>
      </c>
      <c r="BU77" s="28">
        <v>5874.12</v>
      </c>
      <c r="BV77" s="29">
        <v>467017.09</v>
      </c>
      <c r="BW77" s="30">
        <v>-440.66</v>
      </c>
      <c r="BX77" s="29">
        <v>70564.600000000006</v>
      </c>
      <c r="BY77" s="30">
        <v>-45.14</v>
      </c>
      <c r="BZ77" s="29">
        <v>319670.01</v>
      </c>
      <c r="CA77" s="30">
        <v>432.93</v>
      </c>
      <c r="CB77" s="29">
        <v>11223.72</v>
      </c>
      <c r="CC77" s="30">
        <v>-11.17</v>
      </c>
      <c r="CD77" s="29">
        <v>23783.08</v>
      </c>
      <c r="CE77" s="30">
        <v>-39.08</v>
      </c>
      <c r="CF77" s="29">
        <v>29720.33</v>
      </c>
      <c r="CG77" s="30">
        <v>32.69</v>
      </c>
      <c r="CH77" s="29">
        <v>62163.12</v>
      </c>
      <c r="CI77" s="30">
        <v>-94.32</v>
      </c>
      <c r="CJ77" s="29">
        <v>307336.8</v>
      </c>
      <c r="CK77" s="29">
        <v>140.07</v>
      </c>
      <c r="CL77" s="29">
        <v>237285.12</v>
      </c>
      <c r="CM77" s="30">
        <v>23.68</v>
      </c>
      <c r="CN77" s="29">
        <v>110484.09</v>
      </c>
      <c r="CO77" s="30">
        <v>-40.380000000000003</v>
      </c>
      <c r="CP77" s="29">
        <v>141298.23000000001</v>
      </c>
      <c r="CQ77" s="30">
        <v>101.42</v>
      </c>
      <c r="CR77" s="29">
        <v>182439.46</v>
      </c>
      <c r="CS77" s="30">
        <v>501.99</v>
      </c>
      <c r="CT77" s="29">
        <v>238566.13</v>
      </c>
      <c r="CU77" s="30">
        <v>-190.82</v>
      </c>
      <c r="CV77" s="29">
        <v>3561973.38</v>
      </c>
      <c r="CW77" s="28">
        <v>5874.12</v>
      </c>
      <c r="CX77" s="29">
        <v>248785.54</v>
      </c>
      <c r="CY77" s="29">
        <v>-76.64</v>
      </c>
      <c r="CZ77" s="29">
        <v>18475.12</v>
      </c>
      <c r="DA77" s="30">
        <v>-5.35</v>
      </c>
      <c r="DB77" s="29">
        <v>32069.64</v>
      </c>
      <c r="DC77" s="30">
        <v>-34.520000000000003</v>
      </c>
      <c r="DD77" s="29">
        <v>7691.53</v>
      </c>
      <c r="DE77" s="30">
        <v>-6.02</v>
      </c>
      <c r="DF77" s="29">
        <v>52592.2</v>
      </c>
      <c r="DG77" s="30">
        <v>-58.6</v>
      </c>
      <c r="DH77" s="29">
        <v>16580.27</v>
      </c>
      <c r="DI77" s="30">
        <v>-46.83</v>
      </c>
      <c r="DJ77" s="29">
        <v>601469.98</v>
      </c>
      <c r="DK77" s="29">
        <v>-578.64</v>
      </c>
      <c r="DL77" s="29">
        <v>87845.58</v>
      </c>
      <c r="DM77" s="30">
        <v>-74.63</v>
      </c>
      <c r="DN77" s="29">
        <v>3561973.38</v>
      </c>
      <c r="DO77" s="28">
        <v>5874.12</v>
      </c>
      <c r="DP77" s="29">
        <v>68733.320000000007</v>
      </c>
      <c r="DQ77" s="29">
        <v>129.31</v>
      </c>
      <c r="DR77" s="29">
        <v>39887.35</v>
      </c>
      <c r="DS77" s="30">
        <v>-56.9</v>
      </c>
      <c r="DT77" s="29">
        <v>150129.79999999999</v>
      </c>
      <c r="DU77" s="30">
        <v>473.09</v>
      </c>
      <c r="DV77" s="29">
        <v>31992.57</v>
      </c>
      <c r="DW77" s="30">
        <v>28.6</v>
      </c>
      <c r="DX77" s="29">
        <v>124068.36</v>
      </c>
      <c r="DY77" s="29">
        <v>-164.44</v>
      </c>
      <c r="DZ77" s="29">
        <v>6762.48</v>
      </c>
      <c r="EA77" s="30">
        <v>3.28</v>
      </c>
      <c r="EB77" s="29">
        <v>9757.34</v>
      </c>
      <c r="EC77" s="30">
        <v>-18.899999999999999</v>
      </c>
      <c r="ED77" s="29">
        <v>8796.11</v>
      </c>
      <c r="EE77" s="30">
        <v>0.77</v>
      </c>
      <c r="EF77" s="29">
        <v>196113.3</v>
      </c>
      <c r="EG77" s="30">
        <v>-49.97</v>
      </c>
      <c r="EH77" s="29">
        <v>312814.48</v>
      </c>
      <c r="EI77" s="30">
        <v>-206.49</v>
      </c>
      <c r="EJ77" s="29">
        <v>91892.87</v>
      </c>
      <c r="EK77" s="30">
        <v>-114.17</v>
      </c>
      <c r="EL77" s="29">
        <v>25926.63</v>
      </c>
      <c r="EM77" s="30">
        <v>-39.58</v>
      </c>
      <c r="EN77" s="29">
        <v>39887.35</v>
      </c>
      <c r="EO77" s="30">
        <v>-56.9</v>
      </c>
      <c r="EP77" s="29">
        <v>133215.24</v>
      </c>
      <c r="EQ77" s="29">
        <v>-190.87</v>
      </c>
      <c r="ER77" s="29">
        <v>9770.24</v>
      </c>
      <c r="ES77" s="29">
        <v>-38.32</v>
      </c>
      <c r="ET77" s="29">
        <v>148269.14000000001</v>
      </c>
      <c r="EU77" s="30">
        <v>-430.12</v>
      </c>
      <c r="EV77" s="29">
        <v>50889.55</v>
      </c>
      <c r="EW77" s="30">
        <v>5.3</v>
      </c>
      <c r="EX77" s="29">
        <v>90408.68</v>
      </c>
      <c r="EY77" s="30">
        <v>96.12</v>
      </c>
    </row>
    <row r="78" spans="1:155">
      <c r="A78" s="27">
        <v>46181</v>
      </c>
      <c r="B78" s="29">
        <v>5945606.1699999999</v>
      </c>
      <c r="C78" s="29">
        <v>816.32</v>
      </c>
      <c r="D78" s="29">
        <v>509974.73</v>
      </c>
      <c r="E78" s="29">
        <v>52.35</v>
      </c>
      <c r="F78" s="29">
        <v>2581749.71</v>
      </c>
      <c r="G78" s="29">
        <v>1602.71</v>
      </c>
      <c r="H78" s="29">
        <v>276853.15000000002</v>
      </c>
      <c r="I78" s="29">
        <v>-586.95000000000005</v>
      </c>
      <c r="J78" s="29">
        <v>37145.75</v>
      </c>
      <c r="K78" s="30">
        <v>-16.46</v>
      </c>
      <c r="L78" s="29">
        <v>258240.02</v>
      </c>
      <c r="M78" s="29">
        <v>-538.59</v>
      </c>
      <c r="N78" s="29">
        <v>277335.67</v>
      </c>
      <c r="O78" s="30">
        <v>-51.73</v>
      </c>
      <c r="P78" s="29">
        <v>151772.21</v>
      </c>
      <c r="Q78" s="29">
        <v>-64.91</v>
      </c>
      <c r="R78" s="29">
        <v>145788.39000000001</v>
      </c>
      <c r="S78" s="30">
        <v>594.52</v>
      </c>
      <c r="T78" s="29">
        <v>7449.47</v>
      </c>
      <c r="U78" s="30">
        <v>-4.99</v>
      </c>
      <c r="V78" s="29">
        <v>110190.16</v>
      </c>
      <c r="W78" s="29">
        <v>133.5</v>
      </c>
      <c r="X78" s="29">
        <v>3200411.69</v>
      </c>
      <c r="Y78" s="29">
        <v>3314.58</v>
      </c>
      <c r="Z78" s="29">
        <v>48936.97</v>
      </c>
      <c r="AA78" s="30">
        <v>0.97</v>
      </c>
      <c r="AB78" s="29">
        <v>194358.06</v>
      </c>
      <c r="AC78" s="30">
        <v>-42.17</v>
      </c>
      <c r="AD78" s="29">
        <v>18248.84</v>
      </c>
      <c r="AE78" s="30">
        <v>-14.25</v>
      </c>
      <c r="AF78" s="29">
        <v>21866.73</v>
      </c>
      <c r="AG78" s="30">
        <v>-6.47</v>
      </c>
      <c r="AH78" s="29">
        <v>188885.51</v>
      </c>
      <c r="AI78" s="29">
        <v>-34.9</v>
      </c>
      <c r="AJ78" s="29">
        <v>106189.09</v>
      </c>
      <c r="AK78" s="30">
        <v>682.69</v>
      </c>
      <c r="AL78" s="29">
        <v>100990.75</v>
      </c>
      <c r="AM78" s="29">
        <v>91.34</v>
      </c>
      <c r="AN78" s="29">
        <v>191852.06</v>
      </c>
      <c r="AO78" s="29">
        <v>-164.84</v>
      </c>
      <c r="AP78" s="29">
        <v>137648.4</v>
      </c>
      <c r="AQ78" s="30">
        <v>-250.45</v>
      </c>
      <c r="AR78" s="29">
        <v>22093.34</v>
      </c>
      <c r="AS78" s="30">
        <v>2.16</v>
      </c>
      <c r="AT78" s="29">
        <v>103014.62</v>
      </c>
      <c r="AU78" s="30">
        <v>-283.52999999999997</v>
      </c>
      <c r="AV78" s="29">
        <v>41642.82</v>
      </c>
      <c r="AW78" s="30">
        <v>-81.64</v>
      </c>
      <c r="AX78" s="29">
        <v>53522.96</v>
      </c>
      <c r="AY78" s="30">
        <v>-138.26</v>
      </c>
      <c r="AZ78" s="28">
        <v>3465364.29</v>
      </c>
      <c r="BA78" s="29">
        <v>2955.11</v>
      </c>
      <c r="BB78" s="29">
        <v>131563.81</v>
      </c>
      <c r="BC78" s="30">
        <v>91.29</v>
      </c>
      <c r="BD78" s="29">
        <v>30084.94</v>
      </c>
      <c r="BE78" s="30">
        <v>-38.06</v>
      </c>
      <c r="BF78" s="29"/>
      <c r="BG78" s="29"/>
      <c r="BH78" s="29">
        <v>96847.86</v>
      </c>
      <c r="BI78" s="30">
        <v>-117.74</v>
      </c>
      <c r="BJ78" s="29">
        <v>105014.73</v>
      </c>
      <c r="BK78" s="30">
        <v>-284.86</v>
      </c>
      <c r="BL78" s="29">
        <v>36567.550000000003</v>
      </c>
      <c r="BM78" s="30">
        <v>-28.82</v>
      </c>
      <c r="BN78" s="29">
        <v>42536.14</v>
      </c>
      <c r="BO78" s="30">
        <v>-126.53</v>
      </c>
      <c r="BP78" s="29">
        <v>61135.13</v>
      </c>
      <c r="BQ78" s="30">
        <v>-111.15</v>
      </c>
      <c r="BR78" s="29">
        <v>255767.65</v>
      </c>
      <c r="BS78" s="30">
        <v>-553.33000000000004</v>
      </c>
      <c r="BT78" s="29">
        <v>3234978.6</v>
      </c>
      <c r="BU78" s="28">
        <v>3436.53</v>
      </c>
      <c r="BV78" s="29">
        <v>425555.65</v>
      </c>
      <c r="BW78" s="30">
        <v>-791.98</v>
      </c>
      <c r="BX78" s="29">
        <v>66705.2</v>
      </c>
      <c r="BY78" s="30">
        <v>-70.59</v>
      </c>
      <c r="BZ78" s="29">
        <v>292842.81</v>
      </c>
      <c r="CA78" s="30">
        <v>-73.5</v>
      </c>
      <c r="CB78" s="29">
        <v>10629.66</v>
      </c>
      <c r="CC78" s="30">
        <v>2.71</v>
      </c>
      <c r="CD78" s="29">
        <v>22619.14</v>
      </c>
      <c r="CE78" s="30">
        <v>-18.2</v>
      </c>
      <c r="CF78" s="29">
        <v>28125.35</v>
      </c>
      <c r="CG78" s="30">
        <v>87.41</v>
      </c>
      <c r="CH78" s="29">
        <v>60393.47</v>
      </c>
      <c r="CI78" s="30">
        <v>-68.11</v>
      </c>
      <c r="CJ78" s="29">
        <v>280222.48</v>
      </c>
      <c r="CK78" s="29">
        <v>-68.94</v>
      </c>
      <c r="CL78" s="29">
        <v>218030.79</v>
      </c>
      <c r="CM78" s="30">
        <v>-72.099999999999994</v>
      </c>
      <c r="CN78" s="29">
        <v>99967.6</v>
      </c>
      <c r="CO78" s="30">
        <v>-65.84</v>
      </c>
      <c r="CP78" s="29">
        <v>132005.98000000001</v>
      </c>
      <c r="CQ78" s="30">
        <v>91.66</v>
      </c>
      <c r="CR78" s="29">
        <v>176565.05</v>
      </c>
      <c r="CS78" s="30">
        <v>633.74</v>
      </c>
      <c r="CT78" s="29">
        <v>223006.27</v>
      </c>
      <c r="CU78" s="30">
        <v>-198.1</v>
      </c>
      <c r="CV78" s="29">
        <v>3234978.6</v>
      </c>
      <c r="CW78" s="28">
        <v>3436.53</v>
      </c>
      <c r="CX78" s="29">
        <v>226095.6</v>
      </c>
      <c r="CY78" s="29">
        <v>-519.15</v>
      </c>
      <c r="CZ78" s="29">
        <v>17119.89</v>
      </c>
      <c r="DA78" s="30">
        <v>-13.13</v>
      </c>
      <c r="DB78" s="29">
        <v>30084.94</v>
      </c>
      <c r="DC78" s="30">
        <v>-38.06</v>
      </c>
      <c r="DD78" s="29">
        <v>7449.47</v>
      </c>
      <c r="DE78" s="30">
        <v>-4.99</v>
      </c>
      <c r="DF78" s="29">
        <v>49726.68</v>
      </c>
      <c r="DG78" s="30">
        <v>-84.94</v>
      </c>
      <c r="DH78" s="29">
        <v>15670.34</v>
      </c>
      <c r="DI78" s="30">
        <v>-31.67</v>
      </c>
      <c r="DJ78" s="29">
        <v>555007.05000000005</v>
      </c>
      <c r="DK78" s="29">
        <v>-665.62</v>
      </c>
      <c r="DL78" s="29">
        <v>78406.929999999993</v>
      </c>
      <c r="DM78" s="30">
        <v>-114.68</v>
      </c>
      <c r="DN78" s="29">
        <v>3234978.6</v>
      </c>
      <c r="DO78" s="28">
        <v>3436.53</v>
      </c>
      <c r="DP78" s="29">
        <v>60753.45</v>
      </c>
      <c r="DQ78" s="29">
        <v>29.61</v>
      </c>
      <c r="DR78" s="29">
        <v>37846.19</v>
      </c>
      <c r="DS78" s="30">
        <v>-27.28</v>
      </c>
      <c r="DT78" s="29">
        <v>145788.39000000001</v>
      </c>
      <c r="DU78" s="30">
        <v>594.52</v>
      </c>
      <c r="DV78" s="29">
        <v>30466.69</v>
      </c>
      <c r="DW78" s="30">
        <v>39.049999999999997</v>
      </c>
      <c r="DX78" s="29">
        <v>110190.16</v>
      </c>
      <c r="DY78" s="29">
        <v>133.5</v>
      </c>
      <c r="DZ78" s="29">
        <v>6458.98</v>
      </c>
      <c r="EA78" s="30">
        <v>3.52</v>
      </c>
      <c r="EB78" s="29">
        <v>9249.33</v>
      </c>
      <c r="EC78" s="30">
        <v>-3.78</v>
      </c>
      <c r="ED78" s="29">
        <v>8162.67</v>
      </c>
      <c r="EE78" s="30">
        <v>-8.3699999999999992</v>
      </c>
      <c r="EF78" s="29">
        <v>179969.3</v>
      </c>
      <c r="EG78" s="30">
        <v>-140.29</v>
      </c>
      <c r="EH78" s="28">
        <v>280801.94</v>
      </c>
      <c r="EI78" s="30">
        <v>-541.16</v>
      </c>
      <c r="EJ78" s="29">
        <v>88509.31</v>
      </c>
      <c r="EK78" s="30">
        <v>-85.31</v>
      </c>
      <c r="EL78" s="29">
        <v>24669.439999999999</v>
      </c>
      <c r="EM78" s="30">
        <v>-19.8</v>
      </c>
      <c r="EN78" s="29">
        <v>37846.19</v>
      </c>
      <c r="EO78" s="30">
        <v>-27.28</v>
      </c>
      <c r="EP78" s="29">
        <v>124837.94</v>
      </c>
      <c r="EQ78" s="29">
        <v>-222.02</v>
      </c>
      <c r="ER78" s="29">
        <v>9029.6</v>
      </c>
      <c r="ES78" s="29">
        <v>-36.5</v>
      </c>
      <c r="ET78" s="29">
        <v>137648.4</v>
      </c>
      <c r="EU78" s="30">
        <v>-250.45</v>
      </c>
      <c r="EV78" s="29">
        <v>48936.97</v>
      </c>
      <c r="EW78" s="30">
        <v>0.97</v>
      </c>
      <c r="EX78" s="29">
        <v>83069.009999999995</v>
      </c>
      <c r="EY78" s="30">
        <v>90.69</v>
      </c>
    </row>
    <row r="79" spans="1:155">
      <c r="A79" s="27">
        <v>46182</v>
      </c>
      <c r="B79" s="29">
        <v>6429140.21</v>
      </c>
      <c r="C79" s="29">
        <v>878.41</v>
      </c>
      <c r="D79" s="29">
        <v>542165.15</v>
      </c>
      <c r="E79" s="29">
        <v>543.12</v>
      </c>
      <c r="F79" s="29">
        <v>2763120.83</v>
      </c>
      <c r="G79" s="29">
        <v>908.6</v>
      </c>
      <c r="H79" s="29">
        <v>284078.59999999998</v>
      </c>
      <c r="I79" s="29">
        <v>-383.74</v>
      </c>
      <c r="J79" s="29">
        <v>39756.71</v>
      </c>
      <c r="K79" s="30">
        <v>25.48</v>
      </c>
      <c r="L79" s="29">
        <v>264383.38</v>
      </c>
      <c r="M79" s="29">
        <v>-352.13</v>
      </c>
      <c r="N79" s="29">
        <v>282630.96000000002</v>
      </c>
      <c r="O79" s="30">
        <v>-321.12</v>
      </c>
      <c r="P79" s="29">
        <v>161059.64000000001</v>
      </c>
      <c r="Q79" s="29">
        <v>-73.7</v>
      </c>
      <c r="R79" s="29">
        <v>142755.35</v>
      </c>
      <c r="S79" s="30">
        <v>404.66</v>
      </c>
      <c r="T79" s="29">
        <v>7518.83</v>
      </c>
      <c r="U79" s="30">
        <v>-1.84</v>
      </c>
      <c r="V79" s="29">
        <v>122368.54</v>
      </c>
      <c r="W79" s="29">
        <v>579.85</v>
      </c>
      <c r="X79" s="29">
        <v>3583009.07</v>
      </c>
      <c r="Y79" s="29">
        <v>2890.71</v>
      </c>
      <c r="Z79" s="29">
        <v>49519.7</v>
      </c>
      <c r="AA79" s="30">
        <v>47.03</v>
      </c>
      <c r="AB79" s="29">
        <v>199007.81</v>
      </c>
      <c r="AC79" s="30">
        <v>95.09</v>
      </c>
      <c r="AD79" s="29">
        <v>19321.63</v>
      </c>
      <c r="AE79" s="30">
        <v>-9.0299999999999994</v>
      </c>
      <c r="AF79" s="29">
        <v>22450.9</v>
      </c>
      <c r="AG79" s="30">
        <v>2.87</v>
      </c>
      <c r="AH79" s="29">
        <v>187652.82</v>
      </c>
      <c r="AI79" s="29">
        <v>-42.07</v>
      </c>
      <c r="AJ79" s="29">
        <v>103797.55</v>
      </c>
      <c r="AK79" s="30">
        <v>514.54999999999995</v>
      </c>
      <c r="AL79" s="29">
        <v>101664.82</v>
      </c>
      <c r="AM79" s="29">
        <v>-7.82</v>
      </c>
      <c r="AN79" s="29">
        <v>197004.49</v>
      </c>
      <c r="AO79" s="29">
        <v>-333.02</v>
      </c>
      <c r="AP79" s="29">
        <v>146730.07</v>
      </c>
      <c r="AQ79" s="30">
        <v>-225.65</v>
      </c>
      <c r="AR79" s="29">
        <v>22859.79</v>
      </c>
      <c r="AS79" s="30">
        <v>24.9</v>
      </c>
      <c r="AT79" s="29">
        <v>103417.59</v>
      </c>
      <c r="AU79" s="30">
        <v>-148.36000000000001</v>
      </c>
      <c r="AV79" s="29">
        <v>42785.49</v>
      </c>
      <c r="AW79" s="30">
        <v>-18.91</v>
      </c>
      <c r="AX79" s="29">
        <v>55809.13</v>
      </c>
      <c r="AY79" s="30">
        <v>-64.62</v>
      </c>
      <c r="AZ79" s="28">
        <v>3872254.91</v>
      </c>
      <c r="BA79" s="29">
        <v>2576.0300000000002</v>
      </c>
      <c r="BB79" s="29">
        <v>136485.51</v>
      </c>
      <c r="BC79" s="30">
        <v>135.01</v>
      </c>
      <c r="BD79" s="29">
        <v>30424.87</v>
      </c>
      <c r="BE79" s="30">
        <v>-20.8</v>
      </c>
      <c r="BF79" s="29"/>
      <c r="BG79" s="29"/>
      <c r="BH79" s="29">
        <v>99785.38</v>
      </c>
      <c r="BI79" s="30">
        <v>-48.24</v>
      </c>
      <c r="BJ79" s="29">
        <v>108276.23</v>
      </c>
      <c r="BK79" s="30">
        <v>-155.19999999999999</v>
      </c>
      <c r="BL79" s="28">
        <v>38149.4</v>
      </c>
      <c r="BM79" s="30">
        <v>-13.58</v>
      </c>
      <c r="BN79" s="29">
        <v>43165.14</v>
      </c>
      <c r="BO79" s="30">
        <v>-86.83</v>
      </c>
      <c r="BP79" s="29">
        <v>63389.88</v>
      </c>
      <c r="BQ79" s="30">
        <v>-50.73</v>
      </c>
      <c r="BR79" s="29">
        <v>270203.31</v>
      </c>
      <c r="BS79" s="30">
        <v>-505.28</v>
      </c>
      <c r="BT79" s="29">
        <v>3621931.95</v>
      </c>
      <c r="BU79" s="28">
        <v>3065.1</v>
      </c>
      <c r="BV79" s="29">
        <v>452404.03</v>
      </c>
      <c r="BW79" s="30">
        <v>-570.04999999999995</v>
      </c>
      <c r="BX79" s="29">
        <v>69076.86</v>
      </c>
      <c r="BY79" s="30">
        <v>-31.34</v>
      </c>
      <c r="BZ79" s="29">
        <v>298669.31</v>
      </c>
      <c r="CA79" s="30">
        <v>-340.84</v>
      </c>
      <c r="CB79" s="29">
        <v>10906.93</v>
      </c>
      <c r="CC79" s="30">
        <v>19.98</v>
      </c>
      <c r="CD79" s="29">
        <v>23357.71</v>
      </c>
      <c r="CE79" s="30">
        <v>-5.07</v>
      </c>
      <c r="CF79" s="29">
        <v>29955.85</v>
      </c>
      <c r="CG79" s="30">
        <v>112.1</v>
      </c>
      <c r="CH79" s="29">
        <v>62274.1</v>
      </c>
      <c r="CI79" s="30">
        <v>2.0099999999999998</v>
      </c>
      <c r="CJ79" s="29">
        <v>296209.28000000003</v>
      </c>
      <c r="CK79" s="29">
        <v>-111.24</v>
      </c>
      <c r="CL79" s="29">
        <v>223503.85</v>
      </c>
      <c r="CM79" s="30">
        <v>67.94</v>
      </c>
      <c r="CN79" s="29">
        <v>105483.62</v>
      </c>
      <c r="CO79" s="30">
        <v>-44.09</v>
      </c>
      <c r="CP79" s="29">
        <v>136947.26</v>
      </c>
      <c r="CQ79" s="30">
        <v>135.21</v>
      </c>
      <c r="CR79" s="29">
        <v>173835.7</v>
      </c>
      <c r="CS79" s="30">
        <v>445.78</v>
      </c>
      <c r="CT79" s="29">
        <v>251875.4</v>
      </c>
      <c r="CU79" s="30">
        <v>120.71</v>
      </c>
      <c r="CV79" s="29">
        <v>3621931.95</v>
      </c>
      <c r="CW79" s="28">
        <v>3065.1</v>
      </c>
      <c r="CX79" s="29">
        <v>227951.02</v>
      </c>
      <c r="CY79" s="29">
        <v>-408.35</v>
      </c>
      <c r="CZ79" s="29">
        <v>17728.47</v>
      </c>
      <c r="DA79" s="30">
        <v>3.38</v>
      </c>
      <c r="DB79" s="29">
        <v>30424.87</v>
      </c>
      <c r="DC79" s="30">
        <v>-20.8</v>
      </c>
      <c r="DD79" s="29">
        <v>7518.83</v>
      </c>
      <c r="DE79" s="30">
        <v>-1.84</v>
      </c>
      <c r="DF79" s="29">
        <v>51265.9</v>
      </c>
      <c r="DG79" s="30">
        <v>-39.68</v>
      </c>
      <c r="DH79" s="29">
        <v>16306.4</v>
      </c>
      <c r="DI79" s="30">
        <v>-17.21</v>
      </c>
      <c r="DJ79" s="29">
        <v>571532.25</v>
      </c>
      <c r="DK79" s="29">
        <v>-560.28</v>
      </c>
      <c r="DL79" s="28">
        <v>82734.39</v>
      </c>
      <c r="DM79" s="30">
        <v>-103.17</v>
      </c>
      <c r="DN79" s="29">
        <v>3621931.95</v>
      </c>
      <c r="DO79" s="28">
        <v>3065.1</v>
      </c>
      <c r="DP79" s="29">
        <v>66078.350000000006</v>
      </c>
      <c r="DQ79" s="29">
        <v>18.54</v>
      </c>
      <c r="DR79" s="29">
        <v>40499.86</v>
      </c>
      <c r="DS79" s="30">
        <v>17.690000000000001</v>
      </c>
      <c r="DT79" s="29">
        <v>142755.35</v>
      </c>
      <c r="DU79" s="30">
        <v>404.66</v>
      </c>
      <c r="DV79" s="29">
        <v>30759.73</v>
      </c>
      <c r="DW79" s="30">
        <v>41.03</v>
      </c>
      <c r="DX79" s="29">
        <v>122368.54</v>
      </c>
      <c r="DY79" s="29">
        <v>579.85</v>
      </c>
      <c r="DZ79" s="29">
        <v>6661.3</v>
      </c>
      <c r="EA79" s="30">
        <v>1.65</v>
      </c>
      <c r="EB79" s="29">
        <v>9531.07</v>
      </c>
      <c r="EC79" s="30">
        <v>-3.22</v>
      </c>
      <c r="ED79" s="29">
        <v>8623.41</v>
      </c>
      <c r="EE79" s="30">
        <v>-6.45</v>
      </c>
      <c r="EF79" s="29">
        <v>189104.19</v>
      </c>
      <c r="EG79" s="30">
        <v>-156.38999999999999</v>
      </c>
      <c r="EH79" s="29">
        <v>304709.78999999998</v>
      </c>
      <c r="EI79" s="30">
        <v>-407.9</v>
      </c>
      <c r="EJ79" s="29">
        <v>92601.04</v>
      </c>
      <c r="EK79" s="30">
        <v>27.94</v>
      </c>
      <c r="EL79" s="29">
        <v>25483.39</v>
      </c>
      <c r="EM79" s="30">
        <v>-7.5</v>
      </c>
      <c r="EN79" s="29">
        <v>40499.86</v>
      </c>
      <c r="EO79" s="30">
        <v>17.690000000000001</v>
      </c>
      <c r="EP79" s="29">
        <v>127248.53</v>
      </c>
      <c r="EQ79" s="29">
        <v>-161.49</v>
      </c>
      <c r="ER79" s="29">
        <v>9320.0300000000007</v>
      </c>
      <c r="ES79" s="29">
        <v>-24.59</v>
      </c>
      <c r="ET79" s="29">
        <v>146730.07</v>
      </c>
      <c r="EU79" s="30">
        <v>-225.65</v>
      </c>
      <c r="EV79" s="29">
        <v>49519.7</v>
      </c>
      <c r="EW79" s="30">
        <v>47.03</v>
      </c>
      <c r="EX79" s="29">
        <v>87427.56</v>
      </c>
      <c r="EY79" s="30">
        <v>88.18</v>
      </c>
    </row>
    <row r="80" spans="1:155">
      <c r="A80" s="27">
        <v>46183</v>
      </c>
      <c r="B80" s="29">
        <v>6138448.0199999996</v>
      </c>
      <c r="C80" s="29">
        <v>-1333.53</v>
      </c>
      <c r="D80" s="29">
        <v>533085.43000000005</v>
      </c>
      <c r="E80" s="29">
        <v>297.94</v>
      </c>
      <c r="F80" s="29">
        <v>2622706.61</v>
      </c>
      <c r="G80" s="29">
        <v>-893.93</v>
      </c>
      <c r="H80" s="29">
        <v>277449.56</v>
      </c>
      <c r="I80" s="29">
        <v>-398.91</v>
      </c>
      <c r="J80" s="29">
        <v>40036.550000000003</v>
      </c>
      <c r="K80" s="30">
        <v>49.4</v>
      </c>
      <c r="L80" s="29">
        <v>257755.54</v>
      </c>
      <c r="M80" s="29">
        <v>-369.84</v>
      </c>
      <c r="N80" s="29">
        <v>270449.44</v>
      </c>
      <c r="O80" s="30">
        <v>-347.41</v>
      </c>
      <c r="P80" s="29">
        <v>159360.6</v>
      </c>
      <c r="Q80" s="29">
        <v>-124.35</v>
      </c>
      <c r="R80" s="29">
        <v>133814.81</v>
      </c>
      <c r="S80" s="30">
        <v>278.42</v>
      </c>
      <c r="T80" s="29">
        <v>7636.62</v>
      </c>
      <c r="U80" s="30">
        <v>-1.03</v>
      </c>
      <c r="V80" s="29">
        <v>121426.48</v>
      </c>
      <c r="W80" s="29">
        <v>655.35</v>
      </c>
      <c r="X80" s="29">
        <v>3347798.41</v>
      </c>
      <c r="Y80" s="29">
        <v>-579.44000000000005</v>
      </c>
      <c r="Z80" s="29">
        <v>47644.17</v>
      </c>
      <c r="AA80" s="30">
        <v>52.22</v>
      </c>
      <c r="AB80" s="29">
        <v>197196.72</v>
      </c>
      <c r="AC80" s="30">
        <v>154.25</v>
      </c>
      <c r="AD80" s="29">
        <v>19587.259999999998</v>
      </c>
      <c r="AE80" s="30">
        <v>-6.03</v>
      </c>
      <c r="AF80" s="29">
        <v>21765.72</v>
      </c>
      <c r="AG80" s="30">
        <v>7.41</v>
      </c>
      <c r="AH80" s="29">
        <v>196305.24</v>
      </c>
      <c r="AI80" s="29">
        <v>-9.6999999999999993</v>
      </c>
      <c r="AJ80" s="29">
        <v>97458.42</v>
      </c>
      <c r="AK80" s="30">
        <v>373.96</v>
      </c>
      <c r="AL80" s="29">
        <v>98787.73</v>
      </c>
      <c r="AM80" s="29">
        <v>-83.63</v>
      </c>
      <c r="AN80" s="29">
        <v>187649.08</v>
      </c>
      <c r="AO80" s="29">
        <v>-273.57</v>
      </c>
      <c r="AP80" s="29">
        <v>149617.35999999999</v>
      </c>
      <c r="AQ80" s="30">
        <v>-38.450000000000003</v>
      </c>
      <c r="AR80" s="29">
        <v>23256.41</v>
      </c>
      <c r="AS80" s="30">
        <v>47.81</v>
      </c>
      <c r="AT80" s="29">
        <v>101178.43</v>
      </c>
      <c r="AU80" s="30">
        <v>-0.56000000000000005</v>
      </c>
      <c r="AV80" s="29">
        <v>42718.8</v>
      </c>
      <c r="AW80" s="30">
        <v>10.88</v>
      </c>
      <c r="AX80" s="29">
        <v>56880.81</v>
      </c>
      <c r="AY80" s="30">
        <v>-10.94</v>
      </c>
      <c r="AZ80" s="28">
        <v>3617892.93</v>
      </c>
      <c r="BA80" s="29">
        <v>-644.47</v>
      </c>
      <c r="BB80" s="29">
        <v>129183.99</v>
      </c>
      <c r="BC80" s="30">
        <v>108.95</v>
      </c>
      <c r="BD80" s="29">
        <v>30541.67</v>
      </c>
      <c r="BE80" s="30">
        <v>-10.09</v>
      </c>
      <c r="BF80" s="29"/>
      <c r="BG80" s="29"/>
      <c r="BH80" s="29">
        <v>98988.41</v>
      </c>
      <c r="BI80" s="30">
        <v>-27.91</v>
      </c>
      <c r="BJ80" s="29">
        <v>107150.13</v>
      </c>
      <c r="BK80" s="30">
        <v>-131.83000000000001</v>
      </c>
      <c r="BL80" s="29">
        <v>37664.03</v>
      </c>
      <c r="BM80" s="30">
        <v>-12.16</v>
      </c>
      <c r="BN80" s="29">
        <v>43089.02</v>
      </c>
      <c r="BO80" s="30">
        <v>-66.97</v>
      </c>
      <c r="BP80" s="29">
        <v>64328.84</v>
      </c>
      <c r="BQ80" s="30">
        <v>-3.52</v>
      </c>
      <c r="BR80" s="29">
        <v>270401.01</v>
      </c>
      <c r="BS80" s="30">
        <v>-298.82</v>
      </c>
      <c r="BT80" s="29">
        <v>3386538.71</v>
      </c>
      <c r="BU80" s="28">
        <v>-391.57</v>
      </c>
      <c r="BV80" s="29">
        <v>442259.01</v>
      </c>
      <c r="BW80" s="30">
        <v>-197.68</v>
      </c>
      <c r="BX80" s="29">
        <v>68337.16</v>
      </c>
      <c r="BY80" s="30">
        <v>-20.46</v>
      </c>
      <c r="BZ80" s="29">
        <v>286436.81</v>
      </c>
      <c r="CA80" s="30">
        <v>-357.2</v>
      </c>
      <c r="CB80" s="29">
        <v>11089.3</v>
      </c>
      <c r="CC80" s="30">
        <v>29.22</v>
      </c>
      <c r="CD80" s="29">
        <v>23219.01</v>
      </c>
      <c r="CE80" s="30">
        <v>-2.99</v>
      </c>
      <c r="CF80" s="29">
        <v>31156.38</v>
      </c>
      <c r="CG80" s="30">
        <v>125.97</v>
      </c>
      <c r="CH80" s="29">
        <v>62289.25</v>
      </c>
      <c r="CI80" s="30">
        <v>26.25</v>
      </c>
      <c r="CJ80" s="29">
        <v>293152.52</v>
      </c>
      <c r="CK80" s="29">
        <v>-239.84</v>
      </c>
      <c r="CL80" s="29">
        <v>221789.8</v>
      </c>
      <c r="CM80" s="30">
        <v>128.18</v>
      </c>
      <c r="CN80" s="29">
        <v>103597.81</v>
      </c>
      <c r="CO80" s="30">
        <v>-43.7</v>
      </c>
      <c r="CP80" s="29">
        <v>129662.12</v>
      </c>
      <c r="CQ80" s="30">
        <v>109.1</v>
      </c>
      <c r="CR80" s="29">
        <v>163999.32999999999</v>
      </c>
      <c r="CS80" s="30">
        <v>295.95999999999998</v>
      </c>
      <c r="CT80" s="29">
        <v>235662.45</v>
      </c>
      <c r="CU80" s="30">
        <v>455.25</v>
      </c>
      <c r="CV80" s="29">
        <v>3386538.71</v>
      </c>
      <c r="CW80" s="28">
        <v>-391.57</v>
      </c>
      <c r="CX80" s="29">
        <v>218383.69</v>
      </c>
      <c r="CY80" s="29">
        <v>-358.32</v>
      </c>
      <c r="CZ80" s="29">
        <v>16929.82</v>
      </c>
      <c r="DA80" s="30">
        <v>-11.12</v>
      </c>
      <c r="DB80" s="29">
        <v>30541.67</v>
      </c>
      <c r="DC80" s="30">
        <v>-10.09</v>
      </c>
      <c r="DD80" s="29">
        <v>7636.62</v>
      </c>
      <c r="DE80" s="30">
        <v>-1.03</v>
      </c>
      <c r="DF80" s="29">
        <v>50561.47</v>
      </c>
      <c r="DG80" s="30">
        <v>-20.97</v>
      </c>
      <c r="DH80" s="29">
        <v>16168.64</v>
      </c>
      <c r="DI80" s="30">
        <v>-18.63</v>
      </c>
      <c r="DJ80" s="29">
        <v>578381.1</v>
      </c>
      <c r="DK80" s="29">
        <v>-361.31</v>
      </c>
      <c r="DL80" s="29">
        <v>81027.839999999997</v>
      </c>
      <c r="DM80" s="30">
        <v>-106.28</v>
      </c>
      <c r="DN80" s="29">
        <v>3386538.71</v>
      </c>
      <c r="DO80" s="28">
        <v>-391.57</v>
      </c>
      <c r="DP80" s="29">
        <v>64256.02</v>
      </c>
      <c r="DQ80" s="28">
        <v>-91.18</v>
      </c>
      <c r="DR80" s="29">
        <v>40615.9</v>
      </c>
      <c r="DS80" s="30">
        <v>42.98</v>
      </c>
      <c r="DT80" s="29">
        <v>133814.81</v>
      </c>
      <c r="DU80" s="30">
        <v>278.42</v>
      </c>
      <c r="DV80" s="29">
        <v>29863.68</v>
      </c>
      <c r="DW80" s="30">
        <v>17.309999999999999</v>
      </c>
      <c r="DX80" s="29">
        <v>121426.48</v>
      </c>
      <c r="DY80" s="29">
        <v>655.35</v>
      </c>
      <c r="DZ80" s="29">
        <v>6605.59</v>
      </c>
      <c r="EA80" s="30">
        <v>-0.34</v>
      </c>
      <c r="EB80" s="29">
        <v>9455.8700000000008</v>
      </c>
      <c r="EC80" s="30">
        <v>-6.92</v>
      </c>
      <c r="ED80" s="29">
        <v>8657.33</v>
      </c>
      <c r="EE80" s="30">
        <v>-3.33</v>
      </c>
      <c r="EF80" s="29">
        <v>188207.92</v>
      </c>
      <c r="EG80" s="30">
        <v>-151.99</v>
      </c>
      <c r="EH80" s="29">
        <v>289278.15999999997</v>
      </c>
      <c r="EI80" s="30">
        <v>-158.16</v>
      </c>
      <c r="EJ80" s="29">
        <v>92764.5</v>
      </c>
      <c r="EK80" s="30">
        <v>58.33</v>
      </c>
      <c r="EL80" s="29">
        <v>25320.720000000001</v>
      </c>
      <c r="EM80" s="30">
        <v>-7.02</v>
      </c>
      <c r="EN80" s="29">
        <v>40615.9</v>
      </c>
      <c r="EO80" s="30">
        <v>42.98</v>
      </c>
      <c r="EP80" s="29">
        <v>132235.09</v>
      </c>
      <c r="EQ80" s="29">
        <v>-48.48</v>
      </c>
      <c r="ER80" s="29">
        <v>9192.99</v>
      </c>
      <c r="ES80" s="29">
        <v>-27.23</v>
      </c>
      <c r="ET80" s="29">
        <v>149617.35999999999</v>
      </c>
      <c r="EU80" s="30">
        <v>-38.450000000000003</v>
      </c>
      <c r="EV80" s="29">
        <v>47644.17</v>
      </c>
      <c r="EW80" s="30">
        <v>52.22</v>
      </c>
      <c r="EX80" s="29">
        <v>82017.95</v>
      </c>
      <c r="EY80" s="30">
        <v>56.88</v>
      </c>
    </row>
    <row r="81" spans="1:155">
      <c r="A81" s="27">
        <v>46184</v>
      </c>
      <c r="B81" s="29">
        <v>6164815.2199999997</v>
      </c>
      <c r="C81" s="29">
        <v>-3615.12</v>
      </c>
      <c r="D81" s="29">
        <v>557940.54</v>
      </c>
      <c r="E81" s="29">
        <v>806.16</v>
      </c>
      <c r="F81" s="29">
        <v>2602176.66</v>
      </c>
      <c r="G81" s="29">
        <v>-3517.67</v>
      </c>
      <c r="H81" s="29">
        <v>277992.96000000002</v>
      </c>
      <c r="I81" s="29">
        <v>-446.36</v>
      </c>
      <c r="J81" s="29">
        <v>40484.61</v>
      </c>
      <c r="K81" s="30">
        <v>153.53</v>
      </c>
      <c r="L81" s="29">
        <v>257623.64</v>
      </c>
      <c r="M81" s="29">
        <v>-417.16</v>
      </c>
      <c r="N81" s="29">
        <v>268642.36</v>
      </c>
      <c r="O81" s="30">
        <v>-221.21</v>
      </c>
      <c r="P81" s="29">
        <v>160829.25</v>
      </c>
      <c r="Q81" s="29">
        <v>-157.01</v>
      </c>
      <c r="R81" s="29">
        <v>135501.12</v>
      </c>
      <c r="S81" s="30">
        <v>364.59</v>
      </c>
      <c r="T81" s="29">
        <v>7819.3</v>
      </c>
      <c r="U81" s="30">
        <v>7.44</v>
      </c>
      <c r="V81" s="29">
        <v>132683.51999999999</v>
      </c>
      <c r="W81" s="29">
        <v>814.21</v>
      </c>
      <c r="X81" s="29">
        <v>3376274.99</v>
      </c>
      <c r="Y81" s="29">
        <v>-4460.67</v>
      </c>
      <c r="Z81" s="29">
        <v>49742.01</v>
      </c>
      <c r="AA81" s="30">
        <v>79.040000000000006</v>
      </c>
      <c r="AB81" s="29">
        <v>194750.43</v>
      </c>
      <c r="AC81" s="30">
        <v>167.27</v>
      </c>
      <c r="AD81" s="28">
        <v>19541.61</v>
      </c>
      <c r="AE81" s="30">
        <v>-15.51</v>
      </c>
      <c r="AF81" s="29">
        <v>22150.66</v>
      </c>
      <c r="AG81" s="30">
        <v>9.69</v>
      </c>
      <c r="AH81" s="28">
        <v>194417.14</v>
      </c>
      <c r="AI81" s="29">
        <v>157.19</v>
      </c>
      <c r="AJ81" s="29">
        <v>99247.95</v>
      </c>
      <c r="AK81" s="30">
        <v>413.7</v>
      </c>
      <c r="AL81" s="29">
        <v>99568.35</v>
      </c>
      <c r="AM81" s="29">
        <v>-29.8</v>
      </c>
      <c r="AN81" s="29">
        <v>185186.82</v>
      </c>
      <c r="AO81" s="29">
        <v>-192.03</v>
      </c>
      <c r="AP81" s="29">
        <v>148215.67000000001</v>
      </c>
      <c r="AQ81" s="30">
        <v>133.63999999999999</v>
      </c>
      <c r="AR81" s="29">
        <v>23164.62</v>
      </c>
      <c r="AS81" s="30">
        <v>42.49</v>
      </c>
      <c r="AT81" s="29">
        <v>103381.6</v>
      </c>
      <c r="AU81" s="30">
        <v>120.03</v>
      </c>
      <c r="AV81" s="29">
        <v>43866.73</v>
      </c>
      <c r="AW81" s="30">
        <v>54.88</v>
      </c>
      <c r="AX81" s="29">
        <v>56078</v>
      </c>
      <c r="AY81" s="30">
        <v>85.3</v>
      </c>
      <c r="AZ81" s="28">
        <v>3647077.8</v>
      </c>
      <c r="BA81" s="29">
        <v>-4405.04</v>
      </c>
      <c r="BB81" s="29">
        <v>131531.98000000001</v>
      </c>
      <c r="BC81" s="30">
        <v>115.64</v>
      </c>
      <c r="BD81" s="29">
        <v>30244.53</v>
      </c>
      <c r="BE81" s="30">
        <v>-18.03</v>
      </c>
      <c r="BF81" s="29"/>
      <c r="BG81" s="29"/>
      <c r="BH81" s="29">
        <v>98717.35</v>
      </c>
      <c r="BI81" s="30">
        <v>-46.01</v>
      </c>
      <c r="BJ81" s="29">
        <v>109273.4</v>
      </c>
      <c r="BK81" s="30">
        <v>-96.92</v>
      </c>
      <c r="BL81" s="29">
        <v>37410.46</v>
      </c>
      <c r="BM81" s="30">
        <v>6.2</v>
      </c>
      <c r="BN81" s="29">
        <v>42526.27</v>
      </c>
      <c r="BO81" s="30">
        <v>-84.68</v>
      </c>
      <c r="BP81" s="29">
        <v>63231.19</v>
      </c>
      <c r="BQ81" s="30">
        <v>8.64</v>
      </c>
      <c r="BR81" s="29">
        <v>268870.78999999998</v>
      </c>
      <c r="BS81" s="30">
        <v>180.63</v>
      </c>
      <c r="BT81" s="29">
        <v>3417610.62</v>
      </c>
      <c r="BU81" s="29">
        <v>-4282.3999999999996</v>
      </c>
      <c r="BV81" s="29">
        <v>448031.74</v>
      </c>
      <c r="BW81" s="30">
        <v>571.75</v>
      </c>
      <c r="BX81" s="29">
        <v>68897.36</v>
      </c>
      <c r="BY81" s="30">
        <v>-14.85</v>
      </c>
      <c r="BZ81" s="29">
        <v>284755.17</v>
      </c>
      <c r="CA81" s="30">
        <v>-221.83</v>
      </c>
      <c r="CB81" s="29">
        <v>11266.48</v>
      </c>
      <c r="CC81" s="30">
        <v>21.9</v>
      </c>
      <c r="CD81" s="29">
        <v>24617.040000000001</v>
      </c>
      <c r="CE81" s="30">
        <v>29.15</v>
      </c>
      <c r="CF81" s="29">
        <v>32102.41</v>
      </c>
      <c r="CG81" s="30">
        <v>118.74</v>
      </c>
      <c r="CH81" s="29">
        <v>63441.51</v>
      </c>
      <c r="CI81" s="30">
        <v>102.14</v>
      </c>
      <c r="CJ81" s="29">
        <v>298790.81</v>
      </c>
      <c r="CK81" s="29">
        <v>-307.07</v>
      </c>
      <c r="CL81" s="29">
        <v>220196.18</v>
      </c>
      <c r="CM81" s="30">
        <v>186.14</v>
      </c>
      <c r="CN81" s="29">
        <v>103497.52</v>
      </c>
      <c r="CO81" s="30">
        <v>-16.86</v>
      </c>
      <c r="CP81" s="29">
        <v>132016.04999999999</v>
      </c>
      <c r="CQ81" s="30">
        <v>115.89</v>
      </c>
      <c r="CR81" s="29">
        <v>166266.43</v>
      </c>
      <c r="CS81" s="30">
        <v>399.24</v>
      </c>
      <c r="CT81" s="29">
        <v>239583.09</v>
      </c>
      <c r="CU81" s="30">
        <v>431.14</v>
      </c>
      <c r="CV81" s="28">
        <v>3417610.62</v>
      </c>
      <c r="CW81" s="29">
        <v>-4282.3999999999996</v>
      </c>
      <c r="CX81" s="29">
        <v>219792.11</v>
      </c>
      <c r="CY81" s="29">
        <v>-147.49</v>
      </c>
      <c r="CZ81" s="29">
        <v>17189.41</v>
      </c>
      <c r="DA81" s="30">
        <v>-15.9</v>
      </c>
      <c r="DB81" s="29">
        <v>30244.53</v>
      </c>
      <c r="DC81" s="30">
        <v>-18.03</v>
      </c>
      <c r="DD81" s="29">
        <v>7819.3</v>
      </c>
      <c r="DE81" s="30">
        <v>7.44</v>
      </c>
      <c r="DF81" s="29">
        <v>50764.31</v>
      </c>
      <c r="DG81" s="30">
        <v>1.88</v>
      </c>
      <c r="DH81" s="28">
        <v>17433.87</v>
      </c>
      <c r="DI81" s="30">
        <v>9.42</v>
      </c>
      <c r="DJ81" s="29">
        <v>573368.76</v>
      </c>
      <c r="DK81" s="29">
        <v>-28.44</v>
      </c>
      <c r="DL81" s="29">
        <v>81233.19</v>
      </c>
      <c r="DM81" s="30">
        <v>-82.46</v>
      </c>
      <c r="DN81" s="29">
        <v>3417610.62</v>
      </c>
      <c r="DO81" s="29">
        <v>-4282.3999999999996</v>
      </c>
      <c r="DP81" s="29">
        <v>67388.42</v>
      </c>
      <c r="DQ81" s="29">
        <v>-100.65</v>
      </c>
      <c r="DR81" s="29">
        <v>41157.17</v>
      </c>
      <c r="DS81" s="30">
        <v>154.16</v>
      </c>
      <c r="DT81" s="29">
        <v>135501.12</v>
      </c>
      <c r="DU81" s="30">
        <v>364.59</v>
      </c>
      <c r="DV81" s="29">
        <v>30443.8</v>
      </c>
      <c r="DW81" s="30">
        <v>34.4</v>
      </c>
      <c r="DX81" s="29">
        <v>132683.51999999999</v>
      </c>
      <c r="DY81" s="29">
        <v>814.21</v>
      </c>
      <c r="DZ81" s="29">
        <v>6741.07</v>
      </c>
      <c r="EA81" s="30">
        <v>-0.89</v>
      </c>
      <c r="EB81" s="29">
        <v>10150.1</v>
      </c>
      <c r="EC81" s="30">
        <v>-5.19</v>
      </c>
      <c r="ED81" s="29">
        <v>8879.64</v>
      </c>
      <c r="EE81" s="30">
        <v>26.07</v>
      </c>
      <c r="EF81" s="29">
        <v>189383.59</v>
      </c>
      <c r="EG81" s="30">
        <v>-174.46</v>
      </c>
      <c r="EH81" s="29">
        <v>295848.17</v>
      </c>
      <c r="EI81" s="30">
        <v>571.82000000000005</v>
      </c>
      <c r="EJ81" s="29">
        <v>94137.84</v>
      </c>
      <c r="EK81" s="30">
        <v>187.72</v>
      </c>
      <c r="EL81" s="29">
        <v>26741.03</v>
      </c>
      <c r="EM81" s="30">
        <v>23.18</v>
      </c>
      <c r="EN81" s="29">
        <v>41157.17</v>
      </c>
      <c r="EO81" s="30">
        <v>154.16</v>
      </c>
      <c r="EP81" s="29">
        <v>131182.57999999999</v>
      </c>
      <c r="EQ81" s="29">
        <v>-7.01</v>
      </c>
      <c r="ER81" s="29">
        <v>9845.4699999999993</v>
      </c>
      <c r="ES81" s="29">
        <v>8.6199999999999992</v>
      </c>
      <c r="ET81" s="29">
        <v>148215.67000000001</v>
      </c>
      <c r="EU81" s="30">
        <v>133.63999999999999</v>
      </c>
      <c r="EV81" s="29">
        <v>49742.01</v>
      </c>
      <c r="EW81" s="30">
        <v>79.040000000000006</v>
      </c>
      <c r="EX81" s="29">
        <v>82274.039999999994</v>
      </c>
      <c r="EY81" s="30">
        <v>36.85</v>
      </c>
    </row>
    <row r="82" spans="1:155">
      <c r="A82" s="27">
        <v>46185</v>
      </c>
      <c r="B82" s="29">
        <v>6450003.9100000001</v>
      </c>
      <c r="C82" s="29">
        <v>52.71</v>
      </c>
      <c r="D82" s="29">
        <v>575894.67000000004</v>
      </c>
      <c r="E82" s="29">
        <v>1286.8800000000001</v>
      </c>
      <c r="F82" s="29">
        <v>2775144.85</v>
      </c>
      <c r="G82" s="29">
        <v>-1189.23</v>
      </c>
      <c r="H82" s="29">
        <v>293390.76</v>
      </c>
      <c r="I82" s="29">
        <v>-264.51</v>
      </c>
      <c r="J82" s="29">
        <v>39736.53</v>
      </c>
      <c r="K82" s="30">
        <v>129.31</v>
      </c>
      <c r="L82" s="29">
        <v>271671.61</v>
      </c>
      <c r="M82" s="29">
        <v>-254.63</v>
      </c>
      <c r="N82" s="29">
        <v>279765.93</v>
      </c>
      <c r="O82" s="30">
        <v>-74.66</v>
      </c>
      <c r="P82" s="29">
        <v>161877.56</v>
      </c>
      <c r="Q82" s="29">
        <v>-198.86</v>
      </c>
      <c r="R82" s="29">
        <v>140181.64000000001</v>
      </c>
      <c r="S82" s="30">
        <v>586.52</v>
      </c>
      <c r="T82" s="29">
        <v>7895.7</v>
      </c>
      <c r="U82" s="30">
        <v>8.3699999999999992</v>
      </c>
      <c r="V82" s="28">
        <v>145064.43</v>
      </c>
      <c r="W82" s="29">
        <v>1174.17</v>
      </c>
      <c r="X82" s="29">
        <v>3564626.13</v>
      </c>
      <c r="Y82" s="29">
        <v>-1728.92</v>
      </c>
      <c r="Z82" s="29">
        <v>50186.15</v>
      </c>
      <c r="AA82" s="30">
        <v>93.36</v>
      </c>
      <c r="AB82" s="29">
        <v>203049.16</v>
      </c>
      <c r="AC82" s="30">
        <v>239.55</v>
      </c>
      <c r="AD82" s="29">
        <v>20411.36</v>
      </c>
      <c r="AE82" s="30">
        <v>11.73</v>
      </c>
      <c r="AF82" s="29">
        <v>23409.93</v>
      </c>
      <c r="AG82" s="30">
        <v>12.44</v>
      </c>
      <c r="AH82" s="29">
        <v>201010.92</v>
      </c>
      <c r="AI82" s="29">
        <v>272.83</v>
      </c>
      <c r="AJ82" s="28">
        <v>104553.89</v>
      </c>
      <c r="AK82" s="30">
        <v>638.76</v>
      </c>
      <c r="AL82" s="29">
        <v>104799.35</v>
      </c>
      <c r="AM82" s="29">
        <v>64.88</v>
      </c>
      <c r="AN82" s="29">
        <v>191558.11</v>
      </c>
      <c r="AO82" s="29">
        <v>-127.23</v>
      </c>
      <c r="AP82" s="29">
        <v>152385.04</v>
      </c>
      <c r="AQ82" s="30">
        <v>230.01</v>
      </c>
      <c r="AR82" s="29">
        <v>23912.95</v>
      </c>
      <c r="AS82" s="30">
        <v>58.63</v>
      </c>
      <c r="AT82" s="29">
        <v>101839.47</v>
      </c>
      <c r="AU82" s="30">
        <v>126.64</v>
      </c>
      <c r="AV82" s="29">
        <v>43857.08</v>
      </c>
      <c r="AW82" s="30">
        <v>25.53</v>
      </c>
      <c r="AX82" s="29">
        <v>62813.03</v>
      </c>
      <c r="AY82" s="30">
        <v>158.46</v>
      </c>
      <c r="AZ82" s="28">
        <v>3828955.24</v>
      </c>
      <c r="BA82" s="29">
        <v>-2679.16</v>
      </c>
      <c r="BB82" s="29">
        <v>136173.21</v>
      </c>
      <c r="BC82" s="30">
        <v>116.91</v>
      </c>
      <c r="BD82" s="29">
        <v>33392.78</v>
      </c>
      <c r="BE82" s="30">
        <v>40.03</v>
      </c>
      <c r="BF82" s="29"/>
      <c r="BG82" s="29"/>
      <c r="BH82" s="29">
        <v>106140.19</v>
      </c>
      <c r="BI82" s="30">
        <v>-38.119999999999997</v>
      </c>
      <c r="BJ82" s="29">
        <v>114985.18</v>
      </c>
      <c r="BK82" s="30">
        <v>-16.3</v>
      </c>
      <c r="BL82" s="29">
        <v>38476.36</v>
      </c>
      <c r="BM82" s="30">
        <v>19.37</v>
      </c>
      <c r="BN82" s="29">
        <v>44741.23</v>
      </c>
      <c r="BO82" s="30">
        <v>-16.75</v>
      </c>
      <c r="BP82" s="29">
        <v>69236.72</v>
      </c>
      <c r="BQ82" s="30">
        <v>35.17</v>
      </c>
      <c r="BR82" s="29">
        <v>278084.90000000002</v>
      </c>
      <c r="BS82" s="30">
        <v>603.91999999999996</v>
      </c>
      <c r="BT82" s="29">
        <v>3798241.64</v>
      </c>
      <c r="BU82" s="29">
        <v>-440.81</v>
      </c>
      <c r="BV82" s="29">
        <v>304053.31</v>
      </c>
      <c r="BW82" s="30">
        <v>646.88</v>
      </c>
      <c r="BX82" s="29">
        <v>72384.61</v>
      </c>
      <c r="BY82" s="30">
        <v>51.56</v>
      </c>
      <c r="BZ82" s="29">
        <v>296357.46000000002</v>
      </c>
      <c r="CA82" s="30">
        <v>-62.36</v>
      </c>
      <c r="CB82" s="29">
        <v>11228.33</v>
      </c>
      <c r="CC82" s="30">
        <v>19.170000000000002</v>
      </c>
      <c r="CD82" s="29">
        <v>25158.99</v>
      </c>
      <c r="CE82" s="30">
        <v>75.930000000000007</v>
      </c>
      <c r="CF82" s="29">
        <v>31630.47</v>
      </c>
      <c r="CG82" s="30">
        <v>77.45</v>
      </c>
      <c r="CH82" s="29">
        <v>63742.6</v>
      </c>
      <c r="CI82" s="30">
        <v>57.7</v>
      </c>
      <c r="CJ82" s="29">
        <v>298449.78000000003</v>
      </c>
      <c r="CK82" s="29">
        <v>-441.61</v>
      </c>
      <c r="CL82" s="28">
        <v>228688.44</v>
      </c>
      <c r="CM82" s="30">
        <v>328.46</v>
      </c>
      <c r="CN82" s="28">
        <v>107492.76</v>
      </c>
      <c r="CO82" s="30">
        <v>-15.64</v>
      </c>
      <c r="CP82" s="29">
        <v>136636.26</v>
      </c>
      <c r="CQ82" s="30">
        <v>117.18</v>
      </c>
      <c r="CR82" s="29">
        <v>171240.16</v>
      </c>
      <c r="CS82" s="30">
        <v>606.15</v>
      </c>
      <c r="CT82" s="29">
        <v>225791.43</v>
      </c>
      <c r="CU82" s="30">
        <v>-584.15</v>
      </c>
      <c r="CV82" s="29">
        <v>3798241.64</v>
      </c>
      <c r="CW82" s="29">
        <v>-440.81</v>
      </c>
      <c r="CX82" s="29">
        <v>223501.94</v>
      </c>
      <c r="CY82" s="29">
        <v>-57.03</v>
      </c>
      <c r="CZ82" s="29">
        <v>17411.27</v>
      </c>
      <c r="DA82" s="30">
        <v>-14.17</v>
      </c>
      <c r="DB82" s="29">
        <v>33392.78</v>
      </c>
      <c r="DC82" s="30">
        <v>40.03</v>
      </c>
      <c r="DD82" s="28">
        <v>7895.7</v>
      </c>
      <c r="DE82" s="30">
        <v>8.3699999999999992</v>
      </c>
      <c r="DF82" s="29">
        <v>53795.26</v>
      </c>
      <c r="DG82" s="30">
        <v>68.930000000000007</v>
      </c>
      <c r="DH82" s="29">
        <v>17716.09</v>
      </c>
      <c r="DI82" s="30">
        <v>21.83</v>
      </c>
      <c r="DJ82" s="29">
        <v>597019.92000000004</v>
      </c>
      <c r="DK82" s="29">
        <v>488.59</v>
      </c>
      <c r="DL82" s="29">
        <v>84563.8</v>
      </c>
      <c r="DM82" s="30">
        <v>-67.42</v>
      </c>
      <c r="DN82" s="29">
        <v>3798241.64</v>
      </c>
      <c r="DO82" s="29">
        <v>-440.81</v>
      </c>
      <c r="DP82" s="29">
        <v>66109.61</v>
      </c>
      <c r="DQ82" s="29">
        <v>-187.42</v>
      </c>
      <c r="DR82" s="29">
        <v>40520.81</v>
      </c>
      <c r="DS82" s="30">
        <v>136.13</v>
      </c>
      <c r="DT82" s="29">
        <v>140181.64000000001</v>
      </c>
      <c r="DU82" s="30">
        <v>586.52</v>
      </c>
      <c r="DV82" s="29">
        <v>30723.47</v>
      </c>
      <c r="DW82" s="30">
        <v>17.649999999999999</v>
      </c>
      <c r="DX82" s="29">
        <v>145064.43</v>
      </c>
      <c r="DY82" s="29">
        <v>1174.17</v>
      </c>
      <c r="DZ82" s="29">
        <v>6862.9</v>
      </c>
      <c r="EA82" s="30">
        <v>-2.2200000000000002</v>
      </c>
      <c r="EB82" s="29">
        <v>10189.74</v>
      </c>
      <c r="EC82" s="30">
        <v>-10.29</v>
      </c>
      <c r="ED82" s="29">
        <v>9139.93</v>
      </c>
      <c r="EE82" s="30">
        <v>43.1</v>
      </c>
      <c r="EF82" s="29">
        <v>191119.47</v>
      </c>
      <c r="EG82" s="30">
        <v>-193.03</v>
      </c>
      <c r="EH82" s="29">
        <v>141721.65</v>
      </c>
      <c r="EI82" s="30">
        <v>591.74</v>
      </c>
      <c r="EJ82" s="29">
        <v>93803.19</v>
      </c>
      <c r="EK82" s="30">
        <v>133.27000000000001</v>
      </c>
      <c r="EL82" s="29">
        <v>27346.75</v>
      </c>
      <c r="EM82" s="30">
        <v>70.08</v>
      </c>
      <c r="EN82" s="29">
        <v>40520.81</v>
      </c>
      <c r="EO82" s="30">
        <v>136.13</v>
      </c>
      <c r="EP82" s="29">
        <v>139019.01999999999</v>
      </c>
      <c r="EQ82" s="29">
        <v>53.98</v>
      </c>
      <c r="ER82" s="29">
        <v>10544.26</v>
      </c>
      <c r="ES82" s="29">
        <v>53.01</v>
      </c>
      <c r="ET82" s="29">
        <v>152385.04</v>
      </c>
      <c r="EU82" s="30">
        <v>230.01</v>
      </c>
      <c r="EV82" s="29">
        <v>50186.15</v>
      </c>
      <c r="EW82" s="30">
        <v>93.36</v>
      </c>
      <c r="EX82" s="29">
        <v>86450.11</v>
      </c>
      <c r="EY82" s="30">
        <v>23.82</v>
      </c>
    </row>
    <row r="83" spans="1:155">
      <c r="A83" s="27">
        <v>46188</v>
      </c>
      <c r="B83" s="29">
        <v>6784811.9400000004</v>
      </c>
      <c r="C83" s="29">
        <v>2215.29</v>
      </c>
      <c r="D83" s="29">
        <v>580090.86</v>
      </c>
      <c r="E83" s="29">
        <v>1650.02</v>
      </c>
      <c r="F83" s="29">
        <v>2907745.71</v>
      </c>
      <c r="G83" s="29">
        <v>349.21</v>
      </c>
      <c r="H83" s="29">
        <v>308133.46999999997</v>
      </c>
      <c r="I83" s="29">
        <v>-74.05</v>
      </c>
      <c r="J83" s="29">
        <v>40898</v>
      </c>
      <c r="K83" s="30">
        <v>127.12</v>
      </c>
      <c r="L83" s="29">
        <v>285412.78000000003</v>
      </c>
      <c r="M83" s="29">
        <v>-112.76</v>
      </c>
      <c r="N83" s="29">
        <v>294010.28999999998</v>
      </c>
      <c r="O83" s="30">
        <v>32.090000000000003</v>
      </c>
      <c r="P83" s="29">
        <v>165473.63</v>
      </c>
      <c r="Q83" s="29">
        <v>-121.95</v>
      </c>
      <c r="R83" s="28">
        <v>142757.63</v>
      </c>
      <c r="S83" s="30">
        <v>183.85</v>
      </c>
      <c r="T83" s="29">
        <v>8062.1</v>
      </c>
      <c r="U83" s="30">
        <v>9.0399999999999991</v>
      </c>
      <c r="V83" s="29">
        <v>143331.96</v>
      </c>
      <c r="W83" s="29">
        <v>1408.52</v>
      </c>
      <c r="X83" s="29">
        <v>3744974.25</v>
      </c>
      <c r="Y83" s="29">
        <v>354.52</v>
      </c>
      <c r="Z83" s="29">
        <v>51610.68</v>
      </c>
      <c r="AA83" s="30">
        <v>79.77</v>
      </c>
      <c r="AB83" s="29">
        <v>213018.21</v>
      </c>
      <c r="AC83" s="30">
        <v>359.1</v>
      </c>
      <c r="AD83" s="29">
        <v>22582.53</v>
      </c>
      <c r="AE83" s="30">
        <v>104.14</v>
      </c>
      <c r="AF83" s="29">
        <v>24731.439999999999</v>
      </c>
      <c r="AG83" s="30">
        <v>14.64</v>
      </c>
      <c r="AH83" s="29">
        <v>217555.64</v>
      </c>
      <c r="AI83" s="29">
        <v>449.74</v>
      </c>
      <c r="AJ83" s="29">
        <v>103896.48</v>
      </c>
      <c r="AK83" s="30">
        <v>208.08</v>
      </c>
      <c r="AL83" s="29">
        <v>110691.78</v>
      </c>
      <c r="AM83" s="29">
        <v>174.39</v>
      </c>
      <c r="AN83" s="29">
        <v>200007.62</v>
      </c>
      <c r="AO83" s="29">
        <v>-129.88999999999999</v>
      </c>
      <c r="AP83" s="29">
        <v>166440.62</v>
      </c>
      <c r="AQ83" s="30">
        <v>397.42</v>
      </c>
      <c r="AR83" s="29">
        <v>25698.06</v>
      </c>
      <c r="AS83" s="30">
        <v>138.31</v>
      </c>
      <c r="AT83" s="29">
        <v>105658.49</v>
      </c>
      <c r="AU83" s="30">
        <v>92.88</v>
      </c>
      <c r="AV83" s="29">
        <v>43966.03</v>
      </c>
      <c r="AW83" s="30">
        <v>3.35</v>
      </c>
      <c r="AX83" s="29">
        <v>62608.41</v>
      </c>
      <c r="AY83" s="30">
        <v>180.11</v>
      </c>
      <c r="AZ83" s="28">
        <v>4036764.93</v>
      </c>
      <c r="BA83" s="29">
        <v>-736.29</v>
      </c>
      <c r="BB83" s="29">
        <v>145408.88</v>
      </c>
      <c r="BC83" s="30">
        <v>93.81</v>
      </c>
      <c r="BD83" s="29">
        <v>34751.5</v>
      </c>
      <c r="BE83" s="30">
        <v>85.34</v>
      </c>
      <c r="BF83" s="29"/>
      <c r="BG83" s="29"/>
      <c r="BH83" s="29">
        <v>112421.29</v>
      </c>
      <c r="BI83" s="30">
        <v>34</v>
      </c>
      <c r="BJ83" s="29">
        <v>119818.19</v>
      </c>
      <c r="BK83" s="30">
        <v>107.74</v>
      </c>
      <c r="BL83" s="29">
        <v>39620.15</v>
      </c>
      <c r="BM83" s="30">
        <v>32.11</v>
      </c>
      <c r="BN83" s="29">
        <v>46537.47</v>
      </c>
      <c r="BO83" s="30">
        <v>18.739999999999998</v>
      </c>
      <c r="BP83" s="29">
        <v>70504.45</v>
      </c>
      <c r="BQ83" s="30">
        <v>48.81</v>
      </c>
      <c r="BR83" s="29">
        <v>298811.87</v>
      </c>
      <c r="BS83" s="30">
        <v>861.29</v>
      </c>
      <c r="BT83" s="29">
        <v>3984884.08</v>
      </c>
      <c r="BU83" s="29">
        <v>1207.72</v>
      </c>
      <c r="BV83" s="29">
        <v>316439.26</v>
      </c>
      <c r="BW83" s="30">
        <v>816.98</v>
      </c>
      <c r="BX83" s="29">
        <v>76576.08</v>
      </c>
      <c r="BY83" s="30">
        <v>151.03</v>
      </c>
      <c r="BZ83" s="29">
        <v>310699.40000000002</v>
      </c>
      <c r="CA83" s="30">
        <v>44.5</v>
      </c>
      <c r="CB83" s="29">
        <v>11433.33</v>
      </c>
      <c r="CC83" s="30">
        <v>21.63</v>
      </c>
      <c r="CD83" s="29">
        <v>24913.74</v>
      </c>
      <c r="CE83" s="30">
        <v>84.95</v>
      </c>
      <c r="CF83" s="29">
        <v>31739.81</v>
      </c>
      <c r="CG83" s="30">
        <v>1.49</v>
      </c>
      <c r="CH83" s="29">
        <v>63937.919999999998</v>
      </c>
      <c r="CI83" s="30">
        <v>36</v>
      </c>
      <c r="CJ83" s="29">
        <v>303381.81</v>
      </c>
      <c r="CK83" s="29">
        <v>-347.41</v>
      </c>
      <c r="CL83" s="29">
        <v>238649.45</v>
      </c>
      <c r="CM83" s="30">
        <v>472.78</v>
      </c>
      <c r="CN83" s="29">
        <v>109006.85</v>
      </c>
      <c r="CO83" s="30">
        <v>53.75</v>
      </c>
      <c r="CP83" s="29">
        <v>145887.19</v>
      </c>
      <c r="CQ83" s="30">
        <v>94.07</v>
      </c>
      <c r="CR83" s="29">
        <v>173661.67</v>
      </c>
      <c r="CS83" s="30">
        <v>182.46</v>
      </c>
      <c r="CT83" s="29">
        <v>251261.58</v>
      </c>
      <c r="CU83" s="30">
        <v>-686.43</v>
      </c>
      <c r="CV83" s="29">
        <v>3984884.08</v>
      </c>
      <c r="CW83" s="29">
        <v>1207.72</v>
      </c>
      <c r="CX83" s="29">
        <v>234786.7</v>
      </c>
      <c r="CY83" s="29">
        <v>-29.3</v>
      </c>
      <c r="CZ83" s="29">
        <v>17593.73</v>
      </c>
      <c r="DA83" s="30">
        <v>-13.44</v>
      </c>
      <c r="DB83" s="29">
        <v>34751.5</v>
      </c>
      <c r="DC83" s="30">
        <v>85.34</v>
      </c>
      <c r="DD83" s="29">
        <v>8062.1</v>
      </c>
      <c r="DE83" s="30">
        <v>9.0399999999999991</v>
      </c>
      <c r="DF83" s="29">
        <v>57326.54</v>
      </c>
      <c r="DG83" s="30">
        <v>162.9</v>
      </c>
      <c r="DH83" s="29">
        <v>17384.2</v>
      </c>
      <c r="DI83" s="30">
        <v>19.600000000000001</v>
      </c>
      <c r="DJ83" s="29">
        <v>640389.46</v>
      </c>
      <c r="DK83" s="29">
        <v>972.71</v>
      </c>
      <c r="DL83" s="29">
        <v>85608.5</v>
      </c>
      <c r="DM83" s="30">
        <v>16.23</v>
      </c>
      <c r="DN83" s="29">
        <v>3984884.08</v>
      </c>
      <c r="DO83" s="29">
        <v>1207.72</v>
      </c>
      <c r="DP83" s="29">
        <v>67241.75</v>
      </c>
      <c r="DQ83" s="29">
        <v>-174.08</v>
      </c>
      <c r="DR83" s="29">
        <v>41519.730000000003</v>
      </c>
      <c r="DS83" s="30">
        <v>129.13999999999999</v>
      </c>
      <c r="DT83" s="29">
        <v>142757.63</v>
      </c>
      <c r="DU83" s="30">
        <v>183.85</v>
      </c>
      <c r="DV83" s="29">
        <v>30562.61</v>
      </c>
      <c r="DW83" s="30">
        <v>-3.63</v>
      </c>
      <c r="DX83" s="29">
        <v>143331.96</v>
      </c>
      <c r="DY83" s="29">
        <v>1408.52</v>
      </c>
      <c r="DZ83" s="29">
        <v>6888.8</v>
      </c>
      <c r="EA83" s="30">
        <v>-3.83</v>
      </c>
      <c r="EB83" s="29">
        <v>10123.51</v>
      </c>
      <c r="EC83" s="30">
        <v>-12.5</v>
      </c>
      <c r="ED83" s="29">
        <v>9179.9</v>
      </c>
      <c r="EE83" s="30">
        <v>40.409999999999997</v>
      </c>
      <c r="EF83" s="29">
        <v>194850.51</v>
      </c>
      <c r="EG83" s="30">
        <v>-114.03</v>
      </c>
      <c r="EH83" s="29">
        <v>151249.1</v>
      </c>
      <c r="EI83" s="30">
        <v>671.34</v>
      </c>
      <c r="EJ83" s="29">
        <v>95030.52</v>
      </c>
      <c r="EK83" s="30">
        <v>108.33</v>
      </c>
      <c r="EL83" s="29">
        <v>27101.23</v>
      </c>
      <c r="EM83" s="30">
        <v>80.87</v>
      </c>
      <c r="EN83" s="29">
        <v>41519.730000000003</v>
      </c>
      <c r="EO83" s="30">
        <v>129.13999999999999</v>
      </c>
      <c r="EP83" s="29">
        <v>142008.12</v>
      </c>
      <c r="EQ83" s="29">
        <v>144.38</v>
      </c>
      <c r="ER83" s="28">
        <v>9811.75</v>
      </c>
      <c r="ES83" s="29">
        <v>49.87</v>
      </c>
      <c r="ET83" s="29">
        <v>166440.62</v>
      </c>
      <c r="EU83" s="30">
        <v>397.42</v>
      </c>
      <c r="EV83" s="29">
        <v>51610.68</v>
      </c>
      <c r="EW83" s="30">
        <v>79.77</v>
      </c>
      <c r="EX83" s="29">
        <v>94276.51</v>
      </c>
      <c r="EY83" s="30">
        <v>14.3</v>
      </c>
    </row>
    <row r="84" spans="1:155">
      <c r="A84" s="27">
        <v>46189</v>
      </c>
      <c r="B84" s="29">
        <v>6928129.79</v>
      </c>
      <c r="C84" s="29">
        <v>418.11</v>
      </c>
      <c r="D84" s="29">
        <v>571685.81999999995</v>
      </c>
      <c r="E84" s="29">
        <v>987.5</v>
      </c>
      <c r="F84" s="29">
        <v>2948811.63</v>
      </c>
      <c r="G84" s="29">
        <v>-463.09</v>
      </c>
      <c r="H84" s="29">
        <v>304225.3</v>
      </c>
      <c r="I84" s="29">
        <v>-253.36</v>
      </c>
      <c r="J84" s="29">
        <v>39879.42</v>
      </c>
      <c r="K84" s="30">
        <v>56.93</v>
      </c>
      <c r="L84" s="29">
        <v>281880.65000000002</v>
      </c>
      <c r="M84" s="29">
        <v>-289.68</v>
      </c>
      <c r="N84" s="29">
        <v>294814.37</v>
      </c>
      <c r="O84" s="30">
        <v>-87.36</v>
      </c>
      <c r="P84" s="29">
        <v>166296.29</v>
      </c>
      <c r="Q84" s="29">
        <v>-164.57</v>
      </c>
      <c r="R84" s="29">
        <v>139884.54</v>
      </c>
      <c r="S84" s="30">
        <v>142.05000000000001</v>
      </c>
      <c r="T84" s="29">
        <v>8011.81</v>
      </c>
      <c r="U84" s="30">
        <v>4.57</v>
      </c>
      <c r="V84" s="29">
        <v>136468.29</v>
      </c>
      <c r="W84" s="29">
        <v>905.92</v>
      </c>
      <c r="X84" s="29">
        <v>3839813.68</v>
      </c>
      <c r="Y84" s="29">
        <v>-1713.27</v>
      </c>
      <c r="Z84" s="29">
        <v>51569.279999999999</v>
      </c>
      <c r="AA84" s="30">
        <v>24.14</v>
      </c>
      <c r="AB84" s="29">
        <v>216497.54</v>
      </c>
      <c r="AC84" s="30">
        <v>343.2</v>
      </c>
      <c r="AD84" s="29">
        <v>22261.21</v>
      </c>
      <c r="AE84" s="30">
        <v>108.58</v>
      </c>
      <c r="AF84" s="29">
        <v>25547.9</v>
      </c>
      <c r="AG84" s="30">
        <v>16.190000000000001</v>
      </c>
      <c r="AH84" s="29">
        <v>218876.07</v>
      </c>
      <c r="AI84" s="29">
        <v>588.13</v>
      </c>
      <c r="AJ84" s="29">
        <v>103091.22</v>
      </c>
      <c r="AK84" s="30">
        <v>199.23</v>
      </c>
      <c r="AL84" s="29">
        <v>112279.08</v>
      </c>
      <c r="AM84" s="29">
        <v>231.22</v>
      </c>
      <c r="AN84" s="29">
        <v>199618.71</v>
      </c>
      <c r="AO84" s="29">
        <v>-303.29000000000002</v>
      </c>
      <c r="AP84" s="29">
        <v>165340.75</v>
      </c>
      <c r="AQ84" s="30">
        <v>475.11</v>
      </c>
      <c r="AR84" s="29">
        <v>25649.03</v>
      </c>
      <c r="AS84" s="30">
        <v>170.18</v>
      </c>
      <c r="AT84" s="29">
        <v>105231.4</v>
      </c>
      <c r="AU84" s="30">
        <v>80.319999999999993</v>
      </c>
      <c r="AV84" s="29">
        <v>44034.94</v>
      </c>
      <c r="AW84" s="30">
        <v>-13.56</v>
      </c>
      <c r="AX84" s="29">
        <v>66150.67</v>
      </c>
      <c r="AY84" s="30">
        <v>237.94</v>
      </c>
      <c r="AZ84" s="28">
        <v>4134790.95</v>
      </c>
      <c r="BA84" s="29">
        <v>-3110.06</v>
      </c>
      <c r="BB84" s="29">
        <v>147734.01</v>
      </c>
      <c r="BC84" s="30">
        <v>17.45</v>
      </c>
      <c r="BD84" s="29">
        <v>33635.83</v>
      </c>
      <c r="BE84" s="30">
        <v>66.41</v>
      </c>
      <c r="BF84" s="29"/>
      <c r="BG84" s="29"/>
      <c r="BH84" s="29">
        <v>116804.63</v>
      </c>
      <c r="BI84" s="30">
        <v>98.38</v>
      </c>
      <c r="BJ84" s="29">
        <v>120252.81</v>
      </c>
      <c r="BK84" s="30">
        <v>100.98</v>
      </c>
      <c r="BL84" s="29">
        <v>40362.410000000003</v>
      </c>
      <c r="BM84" s="30">
        <v>15.29</v>
      </c>
      <c r="BN84" s="29">
        <v>46181.32</v>
      </c>
      <c r="BO84" s="30">
        <v>-1.52</v>
      </c>
      <c r="BP84" s="29">
        <v>74457.070000000007</v>
      </c>
      <c r="BQ84" s="30">
        <v>118.04</v>
      </c>
      <c r="BR84" s="29">
        <v>298346.84999999998</v>
      </c>
      <c r="BS84" s="30">
        <v>881.31</v>
      </c>
      <c r="BT84" s="29">
        <v>4090078.96</v>
      </c>
      <c r="BU84" s="29">
        <v>-667.52</v>
      </c>
      <c r="BV84" s="29">
        <v>330029.55</v>
      </c>
      <c r="BW84" s="30">
        <v>896.78</v>
      </c>
      <c r="BX84" s="29">
        <v>77546.78</v>
      </c>
      <c r="BY84" s="30">
        <v>149.81</v>
      </c>
      <c r="BZ84" s="29">
        <v>311897.78000000003</v>
      </c>
      <c r="CA84" s="30">
        <v>-72.06</v>
      </c>
      <c r="CB84" s="29">
        <v>11525.4</v>
      </c>
      <c r="CC84" s="30">
        <v>47.49</v>
      </c>
      <c r="CD84" s="29">
        <v>25148.080000000002</v>
      </c>
      <c r="CE84" s="30">
        <v>113.83</v>
      </c>
      <c r="CF84" s="29">
        <v>33231.629999999997</v>
      </c>
      <c r="CG84" s="30">
        <v>-81.38</v>
      </c>
      <c r="CH84" s="29">
        <v>63638.66</v>
      </c>
      <c r="CI84" s="30">
        <v>-12.98</v>
      </c>
      <c r="CJ84" s="29">
        <v>305501.76</v>
      </c>
      <c r="CK84" s="29">
        <v>-355.75</v>
      </c>
      <c r="CL84" s="29">
        <v>242306.67</v>
      </c>
      <c r="CM84" s="30">
        <v>502.11</v>
      </c>
      <c r="CN84" s="29">
        <v>110621.74</v>
      </c>
      <c r="CO84" s="30">
        <v>107.81</v>
      </c>
      <c r="CP84" s="29">
        <v>148219.51999999999</v>
      </c>
      <c r="CQ84" s="30">
        <v>17.77</v>
      </c>
      <c r="CR84" s="29">
        <v>170793.68</v>
      </c>
      <c r="CS84" s="30">
        <v>119.57</v>
      </c>
      <c r="CT84" s="29">
        <v>254975.11</v>
      </c>
      <c r="CU84" s="29">
        <v>-1042.95</v>
      </c>
      <c r="CV84" s="29">
        <v>4090078.96</v>
      </c>
      <c r="CW84" s="29">
        <v>-667.52</v>
      </c>
      <c r="CX84" s="29">
        <v>229912.23</v>
      </c>
      <c r="CY84" s="29">
        <v>-164.65</v>
      </c>
      <c r="CZ84" s="29">
        <v>17377.14</v>
      </c>
      <c r="DA84" s="30">
        <v>-21.1</v>
      </c>
      <c r="DB84" s="29">
        <v>33635.83</v>
      </c>
      <c r="DC84" s="30">
        <v>66.41</v>
      </c>
      <c r="DD84" s="29">
        <v>8011.81</v>
      </c>
      <c r="DE84" s="30">
        <v>4.57</v>
      </c>
      <c r="DF84" s="29">
        <v>58310.57</v>
      </c>
      <c r="DG84" s="30">
        <v>156.57</v>
      </c>
      <c r="DH84" s="29">
        <v>17509.39</v>
      </c>
      <c r="DI84" s="30">
        <v>16.899999999999999</v>
      </c>
      <c r="DJ84" s="29">
        <v>640556.57999999996</v>
      </c>
      <c r="DK84" s="29">
        <v>1039.8399999999999</v>
      </c>
      <c r="DL84" s="29">
        <v>86617.73</v>
      </c>
      <c r="DM84" s="30">
        <v>82.46</v>
      </c>
      <c r="DN84" s="29">
        <v>4090078.96</v>
      </c>
      <c r="DO84" s="29">
        <v>-667.52</v>
      </c>
      <c r="DP84" s="29">
        <v>68372.12</v>
      </c>
      <c r="DQ84" s="29">
        <v>-163.83000000000001</v>
      </c>
      <c r="DR84" s="29">
        <v>40627.910000000003</v>
      </c>
      <c r="DS84" s="30">
        <v>58.05</v>
      </c>
      <c r="DT84" s="29">
        <v>139884.54</v>
      </c>
      <c r="DU84" s="30">
        <v>142.05000000000001</v>
      </c>
      <c r="DV84" s="29">
        <v>30565.86</v>
      </c>
      <c r="DW84" s="30">
        <v>-24.92</v>
      </c>
      <c r="DX84" s="29">
        <v>136468.29</v>
      </c>
      <c r="DY84" s="29">
        <v>905.92</v>
      </c>
      <c r="DZ84" s="29">
        <v>6957</v>
      </c>
      <c r="EA84" s="30">
        <v>-2.67</v>
      </c>
      <c r="EB84" s="29">
        <v>10158.549999999999</v>
      </c>
      <c r="EC84" s="30">
        <v>-17.14</v>
      </c>
      <c r="ED84" s="29">
        <v>9227.07</v>
      </c>
      <c r="EE84" s="30">
        <v>36.64</v>
      </c>
      <c r="EF84" s="29">
        <v>195230.54</v>
      </c>
      <c r="EG84" s="30">
        <v>-121.97</v>
      </c>
      <c r="EH84" s="29">
        <v>151440.17000000001</v>
      </c>
      <c r="EI84" s="30">
        <v>566.29</v>
      </c>
      <c r="EJ84" s="29">
        <v>93930.46</v>
      </c>
      <c r="EK84" s="30">
        <v>-55.11</v>
      </c>
      <c r="EL84" s="29">
        <v>27347.1</v>
      </c>
      <c r="EM84" s="30">
        <v>111.07</v>
      </c>
      <c r="EN84" s="29">
        <v>40627.910000000003</v>
      </c>
      <c r="EO84" s="30">
        <v>58.05</v>
      </c>
      <c r="EP84" s="29">
        <v>154188.67000000001</v>
      </c>
      <c r="EQ84" s="29">
        <v>282.92</v>
      </c>
      <c r="ER84" s="29">
        <v>9894.06</v>
      </c>
      <c r="ES84" s="29">
        <v>45.9</v>
      </c>
      <c r="ET84" s="29">
        <v>165340.75</v>
      </c>
      <c r="EU84" s="30">
        <v>475.11</v>
      </c>
      <c r="EV84" s="29">
        <v>51569.279999999999</v>
      </c>
      <c r="EW84" s="30">
        <v>24.14</v>
      </c>
      <c r="EX84" s="29">
        <v>96650.25</v>
      </c>
      <c r="EY84" s="30">
        <v>-6.37</v>
      </c>
    </row>
    <row r="85" spans="1:155">
      <c r="A85" s="27">
        <v>46190</v>
      </c>
      <c r="B85" s="29">
        <v>7037363.6799999997</v>
      </c>
      <c r="C85" s="29">
        <v>3280.29</v>
      </c>
      <c r="D85" s="29">
        <v>579739.31999999995</v>
      </c>
      <c r="E85" s="29">
        <v>1089.8599999999999</v>
      </c>
      <c r="F85" s="29">
        <v>2954886.23</v>
      </c>
      <c r="G85" s="29">
        <v>478.87</v>
      </c>
      <c r="H85" s="29">
        <v>303319.12</v>
      </c>
      <c r="I85" s="29">
        <v>-264.89999999999998</v>
      </c>
      <c r="J85" s="29">
        <v>40472.339999999997</v>
      </c>
      <c r="K85" s="30">
        <v>27.84</v>
      </c>
      <c r="L85" s="29">
        <v>281728.67</v>
      </c>
      <c r="M85" s="29">
        <v>-291.61</v>
      </c>
      <c r="N85" s="29">
        <v>284752.24</v>
      </c>
      <c r="O85" s="30">
        <v>-161.5</v>
      </c>
      <c r="P85" s="29">
        <v>170590.55</v>
      </c>
      <c r="Q85" s="29">
        <v>-105.17</v>
      </c>
      <c r="R85" s="29">
        <v>139086.06</v>
      </c>
      <c r="S85" s="30">
        <v>222.5</v>
      </c>
      <c r="T85" s="29">
        <v>7861.59</v>
      </c>
      <c r="U85" s="30">
        <v>-0.5</v>
      </c>
      <c r="V85" s="29">
        <v>137440.16</v>
      </c>
      <c r="W85" s="29">
        <v>707.57</v>
      </c>
      <c r="X85" s="29">
        <v>3958903.69</v>
      </c>
      <c r="Y85" s="29">
        <v>1603.07</v>
      </c>
      <c r="Z85" s="29">
        <v>51641.599999999999</v>
      </c>
      <c r="AA85" s="30">
        <v>-2.41</v>
      </c>
      <c r="AB85" s="29">
        <v>208770.39</v>
      </c>
      <c r="AC85" s="30">
        <v>270.95999999999998</v>
      </c>
      <c r="AD85" s="29">
        <v>21700.81</v>
      </c>
      <c r="AE85" s="30">
        <v>101.69</v>
      </c>
      <c r="AF85" s="29">
        <v>25498.080000000002</v>
      </c>
      <c r="AG85" s="30">
        <v>8.06</v>
      </c>
      <c r="AH85" s="29">
        <v>220971.01</v>
      </c>
      <c r="AI85" s="29">
        <v>601.86</v>
      </c>
      <c r="AJ85" s="29">
        <v>104507.1</v>
      </c>
      <c r="AK85" s="30">
        <v>294.55</v>
      </c>
      <c r="AL85" s="29">
        <v>108081.79</v>
      </c>
      <c r="AM85" s="29">
        <v>251.53</v>
      </c>
      <c r="AN85" s="29">
        <v>193579.58</v>
      </c>
      <c r="AO85" s="29">
        <v>-407.73</v>
      </c>
      <c r="AP85" s="29">
        <v>166354.92000000001</v>
      </c>
      <c r="AQ85" s="30">
        <v>391.59</v>
      </c>
      <c r="AR85" s="29">
        <v>25128.14</v>
      </c>
      <c r="AS85" s="30">
        <v>141.68</v>
      </c>
      <c r="AT85" s="29">
        <v>104836.3</v>
      </c>
      <c r="AU85" s="30">
        <v>19.010000000000002</v>
      </c>
      <c r="AV85" s="29">
        <v>43848.93</v>
      </c>
      <c r="AW85" s="30">
        <v>-29.24</v>
      </c>
      <c r="AX85" s="29">
        <v>62767.88</v>
      </c>
      <c r="AY85" s="30">
        <v>130.35</v>
      </c>
      <c r="AZ85" s="28">
        <v>4250896.21</v>
      </c>
      <c r="BA85" s="29">
        <v>145.91</v>
      </c>
      <c r="BB85" s="29">
        <v>150901.48000000001</v>
      </c>
      <c r="BC85" s="30">
        <v>10.82</v>
      </c>
      <c r="BD85" s="29">
        <v>34100.959999999999</v>
      </c>
      <c r="BE85" s="30">
        <v>77.2</v>
      </c>
      <c r="BF85" s="29"/>
      <c r="BG85" s="29"/>
      <c r="BH85" s="29">
        <v>116850.39</v>
      </c>
      <c r="BI85" s="30">
        <v>94.8</v>
      </c>
      <c r="BJ85" s="29">
        <v>119165.02</v>
      </c>
      <c r="BK85" s="30">
        <v>106.42</v>
      </c>
      <c r="BL85" s="29">
        <v>39699.89</v>
      </c>
      <c r="BM85" s="30">
        <v>2.1800000000000002</v>
      </c>
      <c r="BN85" s="29">
        <v>45551.64</v>
      </c>
      <c r="BO85" s="30">
        <v>-42.9</v>
      </c>
      <c r="BP85" s="29">
        <v>71011.509999999995</v>
      </c>
      <c r="BQ85" s="30">
        <v>6.09</v>
      </c>
      <c r="BR85" s="29">
        <v>299129.09999999998</v>
      </c>
      <c r="BS85" s="30">
        <v>771.1</v>
      </c>
      <c r="BT85" s="29">
        <v>4222367.45</v>
      </c>
      <c r="BU85" s="29">
        <v>2869.46</v>
      </c>
      <c r="BV85" s="29">
        <v>326076.39</v>
      </c>
      <c r="BW85" s="30">
        <v>639.54</v>
      </c>
      <c r="BX85" s="29">
        <v>76729.009999999995</v>
      </c>
      <c r="BY85" s="30">
        <v>118.68</v>
      </c>
      <c r="BZ85" s="29">
        <v>301661.37</v>
      </c>
      <c r="CA85" s="30">
        <v>-156.19999999999999</v>
      </c>
      <c r="CB85" s="29">
        <v>11287.73</v>
      </c>
      <c r="CC85" s="30">
        <v>34.54</v>
      </c>
      <c r="CD85" s="29">
        <v>25693.05</v>
      </c>
      <c r="CE85" s="30">
        <v>119.86</v>
      </c>
      <c r="CF85" s="29">
        <v>33004.839999999997</v>
      </c>
      <c r="CG85" s="30">
        <v>-127.27</v>
      </c>
      <c r="CH85" s="29">
        <v>63684.66</v>
      </c>
      <c r="CI85" s="30">
        <v>-21.08</v>
      </c>
      <c r="CJ85" s="29">
        <v>315578.76</v>
      </c>
      <c r="CK85" s="29">
        <v>-125.19</v>
      </c>
      <c r="CL85" s="29">
        <v>234187.44</v>
      </c>
      <c r="CM85" s="30">
        <v>432.28</v>
      </c>
      <c r="CN85" s="29">
        <v>108371.19</v>
      </c>
      <c r="CO85" s="30">
        <v>102.1</v>
      </c>
      <c r="CP85" s="29">
        <v>151377.23000000001</v>
      </c>
      <c r="CQ85" s="30">
        <v>11.01</v>
      </c>
      <c r="CR85" s="29">
        <v>170655.07</v>
      </c>
      <c r="CS85" s="30">
        <v>205.94</v>
      </c>
      <c r="CT85" s="29">
        <v>254055.7</v>
      </c>
      <c r="CU85" s="29">
        <v>-1156.3599999999999</v>
      </c>
      <c r="CV85" s="29">
        <v>4222367.45</v>
      </c>
      <c r="CW85" s="29">
        <v>2869.46</v>
      </c>
      <c r="CX85" s="29">
        <v>231029.91</v>
      </c>
      <c r="CY85" s="29">
        <v>-102.97</v>
      </c>
      <c r="CZ85" s="29">
        <v>17312.59</v>
      </c>
      <c r="DA85" s="30">
        <v>-27.22</v>
      </c>
      <c r="DB85" s="29">
        <v>34100.959999999999</v>
      </c>
      <c r="DC85" s="30">
        <v>77.2</v>
      </c>
      <c r="DD85" s="29">
        <v>7861.59</v>
      </c>
      <c r="DE85" s="30">
        <v>-0.5</v>
      </c>
      <c r="DF85" s="29">
        <v>57836.41</v>
      </c>
      <c r="DG85" s="30">
        <v>120.5</v>
      </c>
      <c r="DH85" s="29">
        <v>18196.72</v>
      </c>
      <c r="DI85" s="30">
        <v>29.16</v>
      </c>
      <c r="DJ85" s="29">
        <v>644014.56000000006</v>
      </c>
      <c r="DK85" s="29">
        <v>932.98</v>
      </c>
      <c r="DL85" s="29">
        <v>84543.91</v>
      </c>
      <c r="DM85" s="30">
        <v>85.38</v>
      </c>
      <c r="DN85" s="29">
        <v>4222367.45</v>
      </c>
      <c r="DO85" s="29">
        <v>2869.46</v>
      </c>
      <c r="DP85" s="29">
        <v>72642.27</v>
      </c>
      <c r="DQ85" s="29">
        <v>19.63</v>
      </c>
      <c r="DR85" s="29">
        <v>41118.410000000003</v>
      </c>
      <c r="DS85" s="30">
        <v>31</v>
      </c>
      <c r="DT85" s="29">
        <v>139086.06</v>
      </c>
      <c r="DU85" s="30">
        <v>222.5</v>
      </c>
      <c r="DV85" s="29">
        <v>31059.56</v>
      </c>
      <c r="DW85" s="30">
        <v>-19</v>
      </c>
      <c r="DX85" s="29">
        <v>137440.16</v>
      </c>
      <c r="DY85" s="29">
        <v>707.57</v>
      </c>
      <c r="DZ85" s="29">
        <v>6983</v>
      </c>
      <c r="EA85" s="30">
        <v>-2.93</v>
      </c>
      <c r="EB85" s="29">
        <v>10320.719999999999</v>
      </c>
      <c r="EC85" s="30">
        <v>-13.47</v>
      </c>
      <c r="ED85" s="29">
        <v>9120.7199999999993</v>
      </c>
      <c r="EE85" s="30">
        <v>30.27</v>
      </c>
      <c r="EF85" s="29">
        <v>199628.64</v>
      </c>
      <c r="EG85" s="30">
        <v>-96.33</v>
      </c>
      <c r="EH85" s="29">
        <v>148947.59</v>
      </c>
      <c r="EI85" s="30">
        <v>371.72</v>
      </c>
      <c r="EJ85" s="29">
        <v>93916.15</v>
      </c>
      <c r="EK85" s="30">
        <v>-97.31</v>
      </c>
      <c r="EL85" s="29">
        <v>27879.27</v>
      </c>
      <c r="EM85" s="30">
        <v>117.22</v>
      </c>
      <c r="EN85" s="29">
        <v>41118.410000000003</v>
      </c>
      <c r="EO85" s="30">
        <v>31</v>
      </c>
      <c r="EP85" s="29">
        <v>154127.12</v>
      </c>
      <c r="EQ85" s="29">
        <v>251.26</v>
      </c>
      <c r="ER85" s="29">
        <v>9813.44</v>
      </c>
      <c r="ES85" s="29">
        <v>43.99</v>
      </c>
      <c r="ET85" s="29">
        <v>166354.92000000001</v>
      </c>
      <c r="EU85" s="30">
        <v>391.59</v>
      </c>
      <c r="EV85" s="29">
        <v>51641.599999999999</v>
      </c>
      <c r="EW85" s="30">
        <v>-2.41</v>
      </c>
      <c r="EX85" s="29">
        <v>99735.63</v>
      </c>
      <c r="EY85" s="30">
        <v>13.42</v>
      </c>
    </row>
    <row r="86" spans="1:155">
      <c r="A86" s="27">
        <v>46191</v>
      </c>
      <c r="B86" s="29">
        <v>7196031.1699999999</v>
      </c>
      <c r="C86" s="29">
        <v>3268.21</v>
      </c>
      <c r="D86" s="29">
        <v>562061.16</v>
      </c>
      <c r="E86" s="29">
        <v>109.08</v>
      </c>
      <c r="F86" s="29">
        <v>3031797.05</v>
      </c>
      <c r="G86" s="29">
        <v>2122.58</v>
      </c>
      <c r="H86" s="29">
        <v>289357.09000000003</v>
      </c>
      <c r="I86" s="29">
        <v>-548.94000000000005</v>
      </c>
      <c r="J86" s="29">
        <v>38736.769999999997</v>
      </c>
      <c r="K86" s="30">
        <v>-120.57</v>
      </c>
      <c r="L86" s="29">
        <v>268617.33</v>
      </c>
      <c r="M86" s="29">
        <v>-546.28</v>
      </c>
      <c r="N86" s="29">
        <v>274138.14</v>
      </c>
      <c r="O86" s="30">
        <v>-484.63</v>
      </c>
      <c r="P86" s="29">
        <v>171303.14</v>
      </c>
      <c r="Q86" s="29">
        <v>-110.99</v>
      </c>
      <c r="R86" s="29">
        <v>134600.01</v>
      </c>
      <c r="S86" s="30">
        <v>29.08</v>
      </c>
      <c r="T86" s="29">
        <v>7657.18</v>
      </c>
      <c r="U86" s="30">
        <v>-9.7100000000000009</v>
      </c>
      <c r="V86" s="29">
        <v>136229.65</v>
      </c>
      <c r="W86" s="29">
        <v>246.13</v>
      </c>
      <c r="X86" s="29">
        <v>4167525.88</v>
      </c>
      <c r="Y86" s="29">
        <v>4452.8999999999996</v>
      </c>
      <c r="Z86" s="28">
        <v>52367.44</v>
      </c>
      <c r="AA86" s="30">
        <v>-29.68</v>
      </c>
      <c r="AB86" s="29">
        <v>205544.83</v>
      </c>
      <c r="AC86" s="30">
        <v>115.23</v>
      </c>
      <c r="AD86" s="29">
        <v>21593.96</v>
      </c>
      <c r="AE86" s="30">
        <v>122.99</v>
      </c>
      <c r="AF86" s="29">
        <v>23758.35</v>
      </c>
      <c r="AG86" s="30">
        <v>2.91</v>
      </c>
      <c r="AH86" s="29">
        <v>210542.76</v>
      </c>
      <c r="AI86" s="29">
        <v>216.36</v>
      </c>
      <c r="AJ86" s="29">
        <v>101121.53</v>
      </c>
      <c r="AK86" s="30">
        <v>165.44</v>
      </c>
      <c r="AL86" s="29">
        <v>103208.9</v>
      </c>
      <c r="AM86" s="29">
        <v>114.34</v>
      </c>
      <c r="AN86" s="29">
        <v>187113.17</v>
      </c>
      <c r="AO86" s="29">
        <v>-607.26</v>
      </c>
      <c r="AP86" s="29">
        <v>160841.81</v>
      </c>
      <c r="AQ86" s="30">
        <v>204.61</v>
      </c>
      <c r="AR86" s="29">
        <v>24749.3</v>
      </c>
      <c r="AS86" s="30">
        <v>154.41</v>
      </c>
      <c r="AT86" s="29">
        <v>102097.83</v>
      </c>
      <c r="AU86" s="30">
        <v>-68.3</v>
      </c>
      <c r="AV86" s="29">
        <v>42817.8</v>
      </c>
      <c r="AW86" s="30">
        <v>-72.790000000000006</v>
      </c>
      <c r="AX86" s="29">
        <v>59699.67</v>
      </c>
      <c r="AY86" s="30">
        <v>13.69</v>
      </c>
      <c r="AZ86" s="28">
        <v>4467526.79</v>
      </c>
      <c r="BA86" s="29">
        <v>2775.42</v>
      </c>
      <c r="BB86" s="29">
        <v>155988.18</v>
      </c>
      <c r="BC86" s="30">
        <v>16.18</v>
      </c>
      <c r="BD86" s="29">
        <v>33338.29</v>
      </c>
      <c r="BE86" s="30">
        <v>56.69</v>
      </c>
      <c r="BF86" s="29"/>
      <c r="BG86" s="29"/>
      <c r="BH86" s="29">
        <v>111263.97</v>
      </c>
      <c r="BI86" s="30">
        <v>43.34</v>
      </c>
      <c r="BJ86" s="29">
        <v>113943.5</v>
      </c>
      <c r="BK86" s="30">
        <v>-60.99</v>
      </c>
      <c r="BL86" s="29">
        <v>38117.17</v>
      </c>
      <c r="BM86" s="30">
        <v>-28.02</v>
      </c>
      <c r="BN86" s="29">
        <v>43613.82</v>
      </c>
      <c r="BO86" s="30">
        <v>-68.67</v>
      </c>
      <c r="BP86" s="29">
        <v>67841.240000000005</v>
      </c>
      <c r="BQ86" s="30">
        <v>-22.71</v>
      </c>
      <c r="BR86" s="29">
        <v>288987.8</v>
      </c>
      <c r="BS86" s="30">
        <v>193.93</v>
      </c>
      <c r="BT86" s="29">
        <v>4444485.34</v>
      </c>
      <c r="BU86" s="29">
        <v>5680.93</v>
      </c>
      <c r="BV86" s="29">
        <v>316201.42</v>
      </c>
      <c r="BW86" s="30">
        <v>-202.29</v>
      </c>
      <c r="BX86" s="29">
        <v>74045.070000000007</v>
      </c>
      <c r="BY86" s="30">
        <v>112.73</v>
      </c>
      <c r="BZ86" s="29">
        <v>290322.07</v>
      </c>
      <c r="CA86" s="30">
        <v>-492.93</v>
      </c>
      <c r="CB86" s="29">
        <v>10945.35</v>
      </c>
      <c r="CC86" s="30">
        <v>30.16</v>
      </c>
      <c r="CD86" s="29">
        <v>24900.81</v>
      </c>
      <c r="CE86" s="30">
        <v>86.23</v>
      </c>
      <c r="CF86" s="29">
        <v>31979.96</v>
      </c>
      <c r="CG86" s="30">
        <v>-162.16</v>
      </c>
      <c r="CH86" s="29">
        <v>61937.87</v>
      </c>
      <c r="CI86" s="30">
        <v>-117.61</v>
      </c>
      <c r="CJ86" s="29">
        <v>309916.28000000003</v>
      </c>
      <c r="CK86" s="29">
        <v>-109.82</v>
      </c>
      <c r="CL86" s="29">
        <v>230583.96</v>
      </c>
      <c r="CM86" s="30">
        <v>242.57</v>
      </c>
      <c r="CN86" s="29">
        <v>105924.16</v>
      </c>
      <c r="CO86" s="30">
        <v>-72.989999999999995</v>
      </c>
      <c r="CP86" s="29">
        <v>156461.82</v>
      </c>
      <c r="CQ86" s="30">
        <v>16.260000000000002</v>
      </c>
      <c r="CR86" s="29">
        <v>165150.54</v>
      </c>
      <c r="CS86" s="30">
        <v>-20.56</v>
      </c>
      <c r="CT86" s="29">
        <v>265159.67</v>
      </c>
      <c r="CU86" s="29">
        <v>-1220.67</v>
      </c>
      <c r="CV86" s="29">
        <v>4444485.34</v>
      </c>
      <c r="CW86" s="29">
        <v>5680.93</v>
      </c>
      <c r="CX86" s="29">
        <v>222156.55</v>
      </c>
      <c r="CY86" s="29">
        <v>-420.58</v>
      </c>
      <c r="CZ86" s="29">
        <v>17016.560000000001</v>
      </c>
      <c r="DA86" s="30">
        <v>-35.39</v>
      </c>
      <c r="DB86" s="29">
        <v>33338.29</v>
      </c>
      <c r="DC86" s="30">
        <v>56.69</v>
      </c>
      <c r="DD86" s="29">
        <v>7657.18</v>
      </c>
      <c r="DE86" s="30">
        <v>-9.7100000000000009</v>
      </c>
      <c r="DF86" s="29">
        <v>55310.41</v>
      </c>
      <c r="DG86" s="30">
        <v>103.31</v>
      </c>
      <c r="DH86" s="29">
        <v>17598.150000000001</v>
      </c>
      <c r="DI86" s="30">
        <v>0.15</v>
      </c>
      <c r="DJ86" s="29">
        <v>618781.07999999996</v>
      </c>
      <c r="DK86" s="29">
        <v>163.74</v>
      </c>
      <c r="DL86" s="29">
        <v>82602.710000000006</v>
      </c>
      <c r="DM86" s="30">
        <v>-80.31</v>
      </c>
      <c r="DN86" s="29">
        <v>4444485.34</v>
      </c>
      <c r="DO86" s="29">
        <v>5680.93</v>
      </c>
      <c r="DP86" s="29">
        <v>69664.42</v>
      </c>
      <c r="DQ86" s="29">
        <v>29.58</v>
      </c>
      <c r="DR86" s="29">
        <v>39326.629999999997</v>
      </c>
      <c r="DS86" s="30">
        <v>-119.1</v>
      </c>
      <c r="DT86" s="29">
        <v>134600.01</v>
      </c>
      <c r="DU86" s="30">
        <v>29.08</v>
      </c>
      <c r="DV86" s="29">
        <v>30041.77</v>
      </c>
      <c r="DW86" s="30">
        <v>-52.07</v>
      </c>
      <c r="DX86" s="29">
        <v>136229.65</v>
      </c>
      <c r="DY86" s="29">
        <v>246.13</v>
      </c>
      <c r="DZ86" s="29">
        <v>6790.26</v>
      </c>
      <c r="EA86" s="30">
        <v>-2.08</v>
      </c>
      <c r="EB86" s="29">
        <v>10009.709999999999</v>
      </c>
      <c r="EC86" s="30">
        <v>-16.21</v>
      </c>
      <c r="ED86" s="29">
        <v>8726.81</v>
      </c>
      <c r="EE86" s="30">
        <v>-3.16</v>
      </c>
      <c r="EF86" s="29">
        <v>198697.62</v>
      </c>
      <c r="EG86" s="30">
        <v>-111.95</v>
      </c>
      <c r="EH86" s="29">
        <v>146936.69</v>
      </c>
      <c r="EI86" s="30">
        <v>-309.87</v>
      </c>
      <c r="EJ86" s="29">
        <v>90567.53</v>
      </c>
      <c r="EK86" s="30">
        <v>-294.33</v>
      </c>
      <c r="EL86" s="29">
        <v>27024.29</v>
      </c>
      <c r="EM86" s="30">
        <v>84.48</v>
      </c>
      <c r="EN86" s="29">
        <v>39326.629999999997</v>
      </c>
      <c r="EO86" s="30">
        <v>-119.1</v>
      </c>
      <c r="EP86" s="29">
        <v>147319.1</v>
      </c>
      <c r="EQ86" s="29">
        <v>104.3</v>
      </c>
      <c r="ER86" s="29">
        <v>9238.11</v>
      </c>
      <c r="ES86" s="29">
        <v>6.09</v>
      </c>
      <c r="ET86" s="29">
        <v>160841.81</v>
      </c>
      <c r="EU86" s="30">
        <v>204.61</v>
      </c>
      <c r="EV86" s="29">
        <v>52367.44</v>
      </c>
      <c r="EW86" s="30">
        <v>-29.68</v>
      </c>
      <c r="EX86" s="29">
        <v>104094.38</v>
      </c>
      <c r="EY86" s="30">
        <v>45.93</v>
      </c>
    </row>
    <row r="87" spans="1:155">
      <c r="A87" s="27">
        <v>46192</v>
      </c>
      <c r="B87" s="29">
        <v>7186860.1100000003</v>
      </c>
      <c r="C87" s="29">
        <v>-243.2</v>
      </c>
      <c r="D87" s="29">
        <v>542786.18999999994</v>
      </c>
      <c r="E87" s="29">
        <v>-1106.25</v>
      </c>
      <c r="F87" s="29">
        <v>2984102.29</v>
      </c>
      <c r="G87" s="29">
        <v>-1196.3499999999999</v>
      </c>
      <c r="H87" s="29">
        <v>290148.96999999997</v>
      </c>
      <c r="I87" s="29">
        <v>-759.51</v>
      </c>
      <c r="J87" s="29">
        <v>38757.919999999998</v>
      </c>
      <c r="K87" s="30">
        <v>-107.38</v>
      </c>
      <c r="L87" s="29">
        <v>270015.06</v>
      </c>
      <c r="M87" s="29">
        <v>-727.4</v>
      </c>
      <c r="N87" s="29">
        <v>275175.61</v>
      </c>
      <c r="O87" s="30">
        <v>-731.25</v>
      </c>
      <c r="P87" s="29">
        <v>165546.37</v>
      </c>
      <c r="Q87" s="29">
        <v>-120.29</v>
      </c>
      <c r="R87" s="29">
        <v>130789.53</v>
      </c>
      <c r="S87" s="30">
        <v>-192.98</v>
      </c>
      <c r="T87" s="29">
        <v>7559.47</v>
      </c>
      <c r="U87" s="30">
        <v>-10.71</v>
      </c>
      <c r="V87" s="29">
        <v>130104.83</v>
      </c>
      <c r="W87" s="29">
        <v>-722.28</v>
      </c>
      <c r="X87" s="29">
        <v>4168158.47</v>
      </c>
      <c r="Y87" s="29">
        <v>1982.03</v>
      </c>
      <c r="Z87" s="29">
        <v>51804.18</v>
      </c>
      <c r="AA87" s="30">
        <v>-41.19</v>
      </c>
      <c r="AB87" s="29">
        <v>201924.21</v>
      </c>
      <c r="AC87" s="30">
        <v>-56.03</v>
      </c>
      <c r="AD87" s="29">
        <v>21107.42</v>
      </c>
      <c r="AE87" s="30">
        <v>95.11</v>
      </c>
      <c r="AF87" s="29">
        <v>23459.64</v>
      </c>
      <c r="AG87" s="30">
        <v>-5.42</v>
      </c>
      <c r="AH87" s="29">
        <v>207991.08</v>
      </c>
      <c r="AI87" s="29">
        <v>-23.05</v>
      </c>
      <c r="AJ87" s="29">
        <v>99827.37</v>
      </c>
      <c r="AK87" s="30">
        <v>-93.55</v>
      </c>
      <c r="AL87" s="29">
        <v>102952.01</v>
      </c>
      <c r="AM87" s="29">
        <v>-26.14</v>
      </c>
      <c r="AN87" s="29">
        <v>188006.27</v>
      </c>
      <c r="AO87" s="29">
        <v>-731.96</v>
      </c>
      <c r="AP87" s="29">
        <v>162502.16</v>
      </c>
      <c r="AQ87" s="30">
        <v>133.04</v>
      </c>
      <c r="AR87" s="29">
        <v>24143.72</v>
      </c>
      <c r="AS87" s="30">
        <v>114.37</v>
      </c>
      <c r="AT87" s="29">
        <v>97966.28</v>
      </c>
      <c r="AU87" s="30">
        <v>-151.16999999999999</v>
      </c>
      <c r="AV87" s="29">
        <v>42420.83</v>
      </c>
      <c r="AW87" s="30">
        <v>-100.48</v>
      </c>
      <c r="AX87" s="29">
        <v>57080.43</v>
      </c>
      <c r="AY87" s="30">
        <v>-53.03</v>
      </c>
      <c r="AZ87" s="28">
        <v>4471445.1100000003</v>
      </c>
      <c r="BA87" s="29">
        <v>1150.51</v>
      </c>
      <c r="BB87" s="29">
        <v>161146.65</v>
      </c>
      <c r="BC87" s="30">
        <v>17.100000000000001</v>
      </c>
      <c r="BD87" s="29">
        <v>31822.37</v>
      </c>
      <c r="BE87" s="30">
        <v>-15.48</v>
      </c>
      <c r="BF87" s="29"/>
      <c r="BG87" s="29"/>
      <c r="BH87" s="29">
        <v>112855.16</v>
      </c>
      <c r="BI87" s="30">
        <v>50.29</v>
      </c>
      <c r="BJ87" s="29">
        <v>111051.48</v>
      </c>
      <c r="BK87" s="30">
        <v>-164.96</v>
      </c>
      <c r="BL87" s="29">
        <v>37337.730000000003</v>
      </c>
      <c r="BM87" s="30">
        <v>-53.26</v>
      </c>
      <c r="BN87" s="29">
        <v>42345.16</v>
      </c>
      <c r="BO87" s="30">
        <v>-146.63999999999999</v>
      </c>
      <c r="BP87" s="29">
        <v>65448.42</v>
      </c>
      <c r="BQ87" s="30">
        <v>-40.24</v>
      </c>
      <c r="BR87" s="29">
        <v>287126.56</v>
      </c>
      <c r="BS87" s="30">
        <v>-44.84</v>
      </c>
      <c r="BT87" s="29">
        <v>4452858.2</v>
      </c>
      <c r="BU87" s="29">
        <v>2154.65</v>
      </c>
      <c r="BV87" s="29">
        <v>309064.28999999998</v>
      </c>
      <c r="BW87" s="30">
        <v>-304.61</v>
      </c>
      <c r="BX87" s="29">
        <v>73842.44</v>
      </c>
      <c r="BY87" s="30">
        <v>49.58</v>
      </c>
      <c r="BZ87" s="29">
        <v>290958.28000000003</v>
      </c>
      <c r="CA87" s="30">
        <v>-758.11</v>
      </c>
      <c r="CB87" s="29">
        <v>10776.91</v>
      </c>
      <c r="CC87" s="30">
        <v>16.850000000000001</v>
      </c>
      <c r="CD87" s="29">
        <v>24351.35</v>
      </c>
      <c r="CE87" s="30">
        <v>37.51</v>
      </c>
      <c r="CF87" s="29">
        <v>31007.07</v>
      </c>
      <c r="CG87" s="30">
        <v>-165.01</v>
      </c>
      <c r="CH87" s="29">
        <v>61493.47</v>
      </c>
      <c r="CI87" s="30">
        <v>-149.19999999999999</v>
      </c>
      <c r="CJ87" s="29">
        <v>300245.36</v>
      </c>
      <c r="CK87" s="29">
        <v>-60.47</v>
      </c>
      <c r="CL87" s="29">
        <v>226476.91</v>
      </c>
      <c r="CM87" s="30">
        <v>12.71</v>
      </c>
      <c r="CN87" s="28">
        <v>103846.43</v>
      </c>
      <c r="CO87" s="30">
        <v>-129.55000000000001</v>
      </c>
      <c r="CP87" s="29">
        <v>161611.62</v>
      </c>
      <c r="CQ87" s="30">
        <v>17.13</v>
      </c>
      <c r="CR87" s="29">
        <v>161898.43</v>
      </c>
      <c r="CS87" s="30">
        <v>-249.64</v>
      </c>
      <c r="CT87" s="29">
        <v>264467.21000000002</v>
      </c>
      <c r="CU87" s="29">
        <v>-515.29</v>
      </c>
      <c r="CV87" s="29">
        <v>4452858.2</v>
      </c>
      <c r="CW87" s="29">
        <v>2154.65</v>
      </c>
      <c r="CX87" s="29">
        <v>222015.57</v>
      </c>
      <c r="CY87" s="29">
        <v>-576.75</v>
      </c>
      <c r="CZ87" s="29">
        <v>16631.88</v>
      </c>
      <c r="DA87" s="30">
        <v>-40.659999999999997</v>
      </c>
      <c r="DB87" s="29">
        <v>31822.37</v>
      </c>
      <c r="DC87" s="30">
        <v>-15.48</v>
      </c>
      <c r="DD87" s="29">
        <v>7559.47</v>
      </c>
      <c r="DE87" s="30">
        <v>-10.71</v>
      </c>
      <c r="DF87" s="29">
        <v>55380.4</v>
      </c>
      <c r="DG87" s="30">
        <v>40.1</v>
      </c>
      <c r="DH87" s="29">
        <v>17159.95</v>
      </c>
      <c r="DI87" s="30">
        <v>-7.53</v>
      </c>
      <c r="DJ87" s="29">
        <v>616672.84</v>
      </c>
      <c r="DK87" s="29">
        <v>-313.08999999999997</v>
      </c>
      <c r="DL87" s="29">
        <v>81304.98</v>
      </c>
      <c r="DM87" s="30">
        <v>-134.37</v>
      </c>
      <c r="DN87" s="29">
        <v>4452858.2</v>
      </c>
      <c r="DO87" s="29">
        <v>2154.65</v>
      </c>
      <c r="DP87" s="29">
        <v>67220.179999999993</v>
      </c>
      <c r="DQ87" s="29">
        <v>80.81</v>
      </c>
      <c r="DR87" s="29">
        <v>39280.32</v>
      </c>
      <c r="DS87" s="30">
        <v>-105.11</v>
      </c>
      <c r="DT87" s="29">
        <v>130789.53</v>
      </c>
      <c r="DU87" s="30">
        <v>-192.98</v>
      </c>
      <c r="DV87" s="29">
        <v>30614.720000000001</v>
      </c>
      <c r="DW87" s="30">
        <v>-57.39</v>
      </c>
      <c r="DX87" s="29">
        <v>130104.83</v>
      </c>
      <c r="DY87" s="29">
        <v>-722.28</v>
      </c>
      <c r="DZ87" s="29">
        <v>6628.38</v>
      </c>
      <c r="EA87" s="30">
        <v>-0.94</v>
      </c>
      <c r="EB87" s="29">
        <v>9704.5</v>
      </c>
      <c r="EC87" s="30">
        <v>-9.4499999999999993</v>
      </c>
      <c r="ED87" s="29">
        <v>8357.94</v>
      </c>
      <c r="EE87" s="30">
        <v>-23.03</v>
      </c>
      <c r="EF87" s="29">
        <v>192205.8</v>
      </c>
      <c r="EG87" s="30">
        <v>-134.88999999999999</v>
      </c>
      <c r="EH87" s="29">
        <v>146936.65</v>
      </c>
      <c r="EI87" s="30">
        <v>-270.13</v>
      </c>
      <c r="EJ87" s="29">
        <v>90156.98</v>
      </c>
      <c r="EK87" s="30">
        <v>-321.85000000000002</v>
      </c>
      <c r="EL87" s="29">
        <v>26453.35</v>
      </c>
      <c r="EM87" s="30">
        <v>33.97</v>
      </c>
      <c r="EN87" s="29">
        <v>39280.32</v>
      </c>
      <c r="EO87" s="30">
        <v>-105.11</v>
      </c>
      <c r="EP87" s="29">
        <v>140716.82</v>
      </c>
      <c r="EQ87" s="29">
        <v>-22.59</v>
      </c>
      <c r="ER87" s="29">
        <v>8835.5</v>
      </c>
      <c r="ES87" s="29">
        <v>-34.24</v>
      </c>
      <c r="ET87" s="29">
        <v>162502.16</v>
      </c>
      <c r="EU87" s="30">
        <v>133.04</v>
      </c>
      <c r="EV87" s="29">
        <v>51804.18</v>
      </c>
      <c r="EW87" s="30">
        <v>-41.19</v>
      </c>
      <c r="EX87" s="29">
        <v>109807.44</v>
      </c>
      <c r="EY87" s="30">
        <v>58.32</v>
      </c>
    </row>
    <row r="88" spans="1:155">
      <c r="A88" s="27">
        <v>46195</v>
      </c>
      <c r="B88" s="29">
        <v>7236153.7400000002</v>
      </c>
      <c r="C88" s="29">
        <v>-385.96</v>
      </c>
      <c r="D88" s="29">
        <v>543792.18000000005</v>
      </c>
      <c r="E88" s="29">
        <v>-1177.21</v>
      </c>
      <c r="F88" s="28">
        <v>2956658.11</v>
      </c>
      <c r="G88" s="29">
        <v>-1659.13</v>
      </c>
      <c r="H88" s="29">
        <v>280202.28999999998</v>
      </c>
      <c r="I88" s="29">
        <v>-896.86</v>
      </c>
      <c r="J88" s="29">
        <v>37787.699999999997</v>
      </c>
      <c r="K88" s="30">
        <v>-105.71</v>
      </c>
      <c r="L88" s="29">
        <v>260320.42</v>
      </c>
      <c r="M88" s="29">
        <v>-824.74</v>
      </c>
      <c r="N88" s="29">
        <v>261846.38</v>
      </c>
      <c r="O88" s="30">
        <v>-937.34</v>
      </c>
      <c r="P88" s="29">
        <v>160853.59</v>
      </c>
      <c r="Q88" s="29">
        <v>-128.62</v>
      </c>
      <c r="R88" s="29">
        <v>127274.56</v>
      </c>
      <c r="S88" s="30">
        <v>-240.31</v>
      </c>
      <c r="T88" s="29">
        <v>7365.01</v>
      </c>
      <c r="U88" s="30">
        <v>-13.44</v>
      </c>
      <c r="V88" s="29">
        <v>137342.99</v>
      </c>
      <c r="W88" s="29">
        <v>-798.87</v>
      </c>
      <c r="X88" s="29">
        <v>4283262.82</v>
      </c>
      <c r="Y88" s="29">
        <v>2508.83</v>
      </c>
      <c r="Z88" s="29">
        <v>50461.81</v>
      </c>
      <c r="AA88" s="30">
        <v>-48.57</v>
      </c>
      <c r="AB88" s="29">
        <v>196157.92</v>
      </c>
      <c r="AC88" s="30">
        <v>-172.51</v>
      </c>
      <c r="AD88" s="29">
        <v>20196.54</v>
      </c>
      <c r="AE88" s="30">
        <v>-6.17</v>
      </c>
      <c r="AF88" s="29">
        <v>22721.73</v>
      </c>
      <c r="AG88" s="30">
        <v>-11.46</v>
      </c>
      <c r="AH88" s="29">
        <v>196389.12</v>
      </c>
      <c r="AI88" s="29">
        <v>-273.18</v>
      </c>
      <c r="AJ88" s="29">
        <v>96178.87</v>
      </c>
      <c r="AK88" s="30">
        <v>-115.14</v>
      </c>
      <c r="AL88" s="29">
        <v>97080.04</v>
      </c>
      <c r="AM88" s="29">
        <v>-181.11</v>
      </c>
      <c r="AN88" s="29">
        <v>180034.04</v>
      </c>
      <c r="AO88" s="29">
        <v>-780.41</v>
      </c>
      <c r="AP88" s="29">
        <v>157194.63</v>
      </c>
      <c r="AQ88" s="30">
        <v>-128.78</v>
      </c>
      <c r="AR88" s="29">
        <v>23346.16</v>
      </c>
      <c r="AS88" s="30">
        <v>5.78</v>
      </c>
      <c r="AT88" s="29">
        <v>98786.25</v>
      </c>
      <c r="AU88" s="30">
        <v>-127.48</v>
      </c>
      <c r="AV88" s="29">
        <v>41291.93</v>
      </c>
      <c r="AW88" s="30">
        <v>-79.13</v>
      </c>
      <c r="AX88" s="29">
        <v>56807.91</v>
      </c>
      <c r="AY88" s="30">
        <v>-61.03</v>
      </c>
      <c r="AZ88" s="28">
        <v>4576895.0999999996</v>
      </c>
      <c r="BA88" s="29">
        <v>1827.91</v>
      </c>
      <c r="BB88" s="28">
        <v>148908.48000000001</v>
      </c>
      <c r="BC88" s="30">
        <v>2.12</v>
      </c>
      <c r="BD88" s="29">
        <v>31455.11</v>
      </c>
      <c r="BE88" s="30">
        <v>-65</v>
      </c>
      <c r="BF88" s="29"/>
      <c r="BG88" s="29"/>
      <c r="BH88" s="29">
        <v>112388.92</v>
      </c>
      <c r="BI88" s="30">
        <v>-14.31</v>
      </c>
      <c r="BJ88" s="29">
        <v>108276.09</v>
      </c>
      <c r="BK88" s="30">
        <v>-266.43</v>
      </c>
      <c r="BL88" s="29">
        <v>36085.019999999997</v>
      </c>
      <c r="BM88" s="30">
        <v>-59.2</v>
      </c>
      <c r="BN88" s="29">
        <v>41160.769999999997</v>
      </c>
      <c r="BO88" s="30">
        <v>-200.97</v>
      </c>
      <c r="BP88" s="29">
        <v>65303.78</v>
      </c>
      <c r="BQ88" s="30">
        <v>-38.93</v>
      </c>
      <c r="BR88" s="29">
        <v>277994.48</v>
      </c>
      <c r="BS88" s="30">
        <v>-399.83</v>
      </c>
      <c r="BT88" s="29">
        <v>4594751.58</v>
      </c>
      <c r="BU88" s="29">
        <v>3230.35</v>
      </c>
      <c r="BV88" s="29">
        <v>311760.42</v>
      </c>
      <c r="BW88" s="30">
        <v>-330.08</v>
      </c>
      <c r="BX88" s="29">
        <v>70637.570000000007</v>
      </c>
      <c r="BY88" s="30">
        <v>-65.64</v>
      </c>
      <c r="BZ88" s="29">
        <v>277114.08</v>
      </c>
      <c r="CA88" s="30">
        <v>-961.52</v>
      </c>
      <c r="CB88" s="29">
        <v>10471.74</v>
      </c>
      <c r="CC88" s="30">
        <v>1.35</v>
      </c>
      <c r="CD88" s="29">
        <v>23570.73</v>
      </c>
      <c r="CE88" s="30">
        <v>21.67</v>
      </c>
      <c r="CF88" s="29">
        <v>30675.77</v>
      </c>
      <c r="CG88" s="30">
        <v>-153.34</v>
      </c>
      <c r="CH88" s="29">
        <v>59832.5</v>
      </c>
      <c r="CI88" s="30">
        <v>-146.24</v>
      </c>
      <c r="CJ88" s="29">
        <v>292897.34000000003</v>
      </c>
      <c r="CK88" s="29">
        <v>-29.14</v>
      </c>
      <c r="CL88" s="29">
        <v>219806.28</v>
      </c>
      <c r="CM88" s="30">
        <v>-131.43</v>
      </c>
      <c r="CN88" s="29">
        <v>99880.25</v>
      </c>
      <c r="CO88" s="30">
        <v>-189.47</v>
      </c>
      <c r="CP88" s="29">
        <v>149366.57</v>
      </c>
      <c r="CQ88" s="30">
        <v>2.19</v>
      </c>
      <c r="CR88" s="29">
        <v>156959.43</v>
      </c>
      <c r="CS88" s="30">
        <v>-289.10000000000002</v>
      </c>
      <c r="CT88" s="29">
        <v>260688.75</v>
      </c>
      <c r="CU88" s="29">
        <v>-379.22</v>
      </c>
      <c r="CV88" s="29">
        <v>4594751.58</v>
      </c>
      <c r="CW88" s="29">
        <v>3230.35</v>
      </c>
      <c r="CX88" s="29">
        <v>217339.89</v>
      </c>
      <c r="CY88" s="29">
        <v>-494.68</v>
      </c>
      <c r="CZ88" s="29">
        <v>16143.33</v>
      </c>
      <c r="DA88" s="30">
        <v>-43.61</v>
      </c>
      <c r="DB88" s="29">
        <v>31455.11</v>
      </c>
      <c r="DC88" s="30">
        <v>-65</v>
      </c>
      <c r="DD88" s="29">
        <v>7365.01</v>
      </c>
      <c r="DE88" s="30">
        <v>-13.44</v>
      </c>
      <c r="DF88" s="28">
        <v>52740.71</v>
      </c>
      <c r="DG88" s="30">
        <v>-70.42</v>
      </c>
      <c r="DH88" s="29">
        <v>16559.330000000002</v>
      </c>
      <c r="DI88" s="30">
        <v>-5.01</v>
      </c>
      <c r="DJ88" s="29">
        <v>591405.06000000006</v>
      </c>
      <c r="DK88" s="29">
        <v>-934.99</v>
      </c>
      <c r="DL88" s="29">
        <v>77798.38</v>
      </c>
      <c r="DM88" s="30">
        <v>-192.99</v>
      </c>
      <c r="DN88" s="29">
        <v>4594751.58</v>
      </c>
      <c r="DO88" s="29">
        <v>3230.35</v>
      </c>
      <c r="DP88" s="29">
        <v>66304.679999999993</v>
      </c>
      <c r="DQ88" s="29">
        <v>120.72</v>
      </c>
      <c r="DR88" s="29">
        <v>38070.78</v>
      </c>
      <c r="DS88" s="30">
        <v>-106.6</v>
      </c>
      <c r="DT88" s="29">
        <v>127274.56</v>
      </c>
      <c r="DU88" s="30">
        <v>-240.31</v>
      </c>
      <c r="DV88" s="29">
        <v>29198.89</v>
      </c>
      <c r="DW88" s="30">
        <v>-49.16</v>
      </c>
      <c r="DX88" s="29">
        <v>137342.99</v>
      </c>
      <c r="DY88" s="29">
        <v>-798.87</v>
      </c>
      <c r="DZ88" s="29">
        <v>6504.73</v>
      </c>
      <c r="EA88" s="30">
        <v>0.28999999999999998</v>
      </c>
      <c r="EB88" s="29">
        <v>9489.74</v>
      </c>
      <c r="EC88" s="30">
        <v>-6.12</v>
      </c>
      <c r="ED88" s="29">
        <v>8047.76</v>
      </c>
      <c r="EE88" s="30">
        <v>-18.89</v>
      </c>
      <c r="EF88" s="29">
        <v>185907.07</v>
      </c>
      <c r="EG88" s="30">
        <v>-165.11</v>
      </c>
      <c r="EH88" s="29">
        <v>151006.32999999999</v>
      </c>
      <c r="EI88" s="30">
        <v>-246.25</v>
      </c>
      <c r="EJ88" s="29">
        <v>87336.72</v>
      </c>
      <c r="EK88" s="30">
        <v>-330.88</v>
      </c>
      <c r="EL88" s="29">
        <v>25652.38</v>
      </c>
      <c r="EM88" s="30">
        <v>18.03</v>
      </c>
      <c r="EN88" s="29">
        <v>38070.78</v>
      </c>
      <c r="EO88" s="30">
        <v>-106.6</v>
      </c>
      <c r="EP88" s="29">
        <v>139853.18</v>
      </c>
      <c r="EQ88" s="29">
        <v>-58.44</v>
      </c>
      <c r="ER88" s="29">
        <v>8441.25</v>
      </c>
      <c r="ES88" s="29">
        <v>-29.33</v>
      </c>
      <c r="ET88" s="29">
        <v>157194.63</v>
      </c>
      <c r="EU88" s="30">
        <v>-128.78</v>
      </c>
      <c r="EV88" s="29">
        <v>50461.81</v>
      </c>
      <c r="EW88" s="30">
        <v>-48.57</v>
      </c>
      <c r="EX88" s="29">
        <v>98904.76</v>
      </c>
      <c r="EY88" s="30">
        <v>50.75</v>
      </c>
    </row>
    <row r="89" spans="1:155">
      <c r="A89" s="27">
        <v>46196</v>
      </c>
      <c r="B89" s="29">
        <v>6513240.0099999998</v>
      </c>
      <c r="C89" s="29">
        <v>-5569.61</v>
      </c>
      <c r="D89" s="29">
        <v>500930.9</v>
      </c>
      <c r="E89" s="29">
        <v>-581.35</v>
      </c>
      <c r="F89" s="29">
        <v>2643765.64</v>
      </c>
      <c r="G89" s="29">
        <v>-3023.07</v>
      </c>
      <c r="H89" s="29">
        <v>256655.11</v>
      </c>
      <c r="I89" s="29">
        <v>-875.84</v>
      </c>
      <c r="J89" s="29">
        <v>36546.99</v>
      </c>
      <c r="K89" s="30">
        <v>-49.5</v>
      </c>
      <c r="L89" s="29">
        <v>238372.24</v>
      </c>
      <c r="M89" s="29">
        <v>-791.66</v>
      </c>
      <c r="N89" s="29">
        <v>234485.31</v>
      </c>
      <c r="O89" s="30">
        <v>-800.94</v>
      </c>
      <c r="P89" s="29">
        <v>154859.10999999999</v>
      </c>
      <c r="Q89" s="29">
        <v>-70.099999999999994</v>
      </c>
      <c r="R89" s="29">
        <v>116801.42</v>
      </c>
      <c r="S89" s="30">
        <v>-234.1</v>
      </c>
      <c r="T89" s="29">
        <v>7288.81</v>
      </c>
      <c r="U89" s="30">
        <v>-6.14</v>
      </c>
      <c r="V89" s="29">
        <v>122314.28</v>
      </c>
      <c r="W89" s="29">
        <v>-400.69</v>
      </c>
      <c r="X89" s="29">
        <v>3753216.82</v>
      </c>
      <c r="Y89" s="29">
        <v>-1780.05</v>
      </c>
      <c r="Z89" s="29">
        <v>48265.91</v>
      </c>
      <c r="AA89" s="30">
        <v>-22.25</v>
      </c>
      <c r="AB89" s="29">
        <v>192862.8</v>
      </c>
      <c r="AC89" s="30">
        <v>-290.32</v>
      </c>
      <c r="AD89" s="29">
        <v>19429.150000000001</v>
      </c>
      <c r="AE89" s="30">
        <v>-8.44</v>
      </c>
      <c r="AF89" s="29">
        <v>21628.17</v>
      </c>
      <c r="AG89" s="30">
        <v>-20.57</v>
      </c>
      <c r="AH89" s="29">
        <v>181304.82</v>
      </c>
      <c r="AI89" s="29">
        <v>-517.62</v>
      </c>
      <c r="AJ89" s="29">
        <v>89852.78</v>
      </c>
      <c r="AK89" s="30">
        <v>-115.3</v>
      </c>
      <c r="AL89" s="29">
        <v>88696.89</v>
      </c>
      <c r="AM89" s="29">
        <v>-268.20999999999998</v>
      </c>
      <c r="AN89" s="29">
        <v>160144.79999999999</v>
      </c>
      <c r="AO89" s="29">
        <v>-562.37</v>
      </c>
      <c r="AP89" s="29">
        <v>146939.66</v>
      </c>
      <c r="AQ89" s="30">
        <v>-240.9</v>
      </c>
      <c r="AR89" s="29">
        <v>22303.63</v>
      </c>
      <c r="AS89" s="30">
        <v>-31.96</v>
      </c>
      <c r="AT89" s="29">
        <v>92750.9</v>
      </c>
      <c r="AU89" s="30">
        <v>-149.99</v>
      </c>
      <c r="AV89" s="29">
        <v>40459.300000000003</v>
      </c>
      <c r="AW89" s="30">
        <v>-41.46</v>
      </c>
      <c r="AX89" s="29">
        <v>51247.97</v>
      </c>
      <c r="AY89" s="30">
        <v>-145.03</v>
      </c>
      <c r="AZ89" s="28">
        <v>4016472.24</v>
      </c>
      <c r="BA89" s="29">
        <v>-2390.6</v>
      </c>
      <c r="BB89" s="29">
        <v>140806.57999999999</v>
      </c>
      <c r="BC89" s="30">
        <v>23.55</v>
      </c>
      <c r="BD89" s="29">
        <v>29811.9</v>
      </c>
      <c r="BE89" s="30">
        <v>-44.78</v>
      </c>
      <c r="BF89" s="29"/>
      <c r="BG89" s="29"/>
      <c r="BH89" s="29">
        <v>106807.33</v>
      </c>
      <c r="BI89" s="30">
        <v>-118.87</v>
      </c>
      <c r="BJ89" s="29">
        <v>98991.47</v>
      </c>
      <c r="BK89" s="30">
        <v>-305.44</v>
      </c>
      <c r="BL89" s="29">
        <v>34127.54</v>
      </c>
      <c r="BM89" s="30">
        <v>-57.71</v>
      </c>
      <c r="BN89" s="29">
        <v>38453.71</v>
      </c>
      <c r="BO89" s="30">
        <v>-192</v>
      </c>
      <c r="BP89" s="29">
        <v>59721.35</v>
      </c>
      <c r="BQ89" s="30">
        <v>-128.13999999999999</v>
      </c>
      <c r="BR89" s="29">
        <v>259042.27</v>
      </c>
      <c r="BS89" s="30">
        <v>-481.18</v>
      </c>
      <c r="BT89" s="29">
        <v>4041215.26</v>
      </c>
      <c r="BU89" s="29">
        <v>-1313.09</v>
      </c>
      <c r="BV89" s="29">
        <v>288079.82</v>
      </c>
      <c r="BW89" s="30">
        <v>-307.24</v>
      </c>
      <c r="BX89" s="28">
        <v>67290.83</v>
      </c>
      <c r="BY89" s="30">
        <v>-72.180000000000007</v>
      </c>
      <c r="BZ89" s="29">
        <v>248841.69</v>
      </c>
      <c r="CA89" s="30">
        <v>-830.57</v>
      </c>
      <c r="CB89" s="29">
        <v>9944.99</v>
      </c>
      <c r="CC89" s="30">
        <v>-35.61</v>
      </c>
      <c r="CD89" s="29">
        <v>22194.76</v>
      </c>
      <c r="CE89" s="30">
        <v>-3.84</v>
      </c>
      <c r="CF89" s="29">
        <v>29917.74</v>
      </c>
      <c r="CG89" s="30">
        <v>-83.55</v>
      </c>
      <c r="CH89" s="29">
        <v>58750.64</v>
      </c>
      <c r="CI89" s="30">
        <v>-66.91</v>
      </c>
      <c r="CJ89" s="29">
        <v>280352.65999999997</v>
      </c>
      <c r="CK89" s="29">
        <v>48.32</v>
      </c>
      <c r="CL89" s="29">
        <v>215778.79</v>
      </c>
      <c r="CM89" s="30">
        <v>-289.08</v>
      </c>
      <c r="CN89" s="29">
        <v>94327.81</v>
      </c>
      <c r="CO89" s="30">
        <v>-246.59</v>
      </c>
      <c r="CP89" s="29">
        <v>141227.99</v>
      </c>
      <c r="CQ89" s="30">
        <v>23.57</v>
      </c>
      <c r="CR89" s="29">
        <v>145373.56</v>
      </c>
      <c r="CS89" s="30">
        <v>-253.06</v>
      </c>
      <c r="CT89" s="29">
        <v>233570.67</v>
      </c>
      <c r="CU89" s="29">
        <v>-204.19</v>
      </c>
      <c r="CV89" s="29">
        <v>4041215.26</v>
      </c>
      <c r="CW89" s="29">
        <v>-1313.09</v>
      </c>
      <c r="CX89" s="29">
        <v>198069.99</v>
      </c>
      <c r="CY89" s="29">
        <v>-445.02</v>
      </c>
      <c r="CZ89" s="29">
        <v>15116.69</v>
      </c>
      <c r="DA89" s="30">
        <v>-37.39</v>
      </c>
      <c r="DB89" s="29">
        <v>29811.9</v>
      </c>
      <c r="DC89" s="30">
        <v>-44.78</v>
      </c>
      <c r="DD89" s="29">
        <v>7288.81</v>
      </c>
      <c r="DE89" s="30">
        <v>-6.14</v>
      </c>
      <c r="DF89" s="28">
        <v>49775.26</v>
      </c>
      <c r="DG89" s="30">
        <v>-77.489999999999995</v>
      </c>
      <c r="DH89" s="29">
        <v>15373.58</v>
      </c>
      <c r="DI89" s="30">
        <v>-1.79</v>
      </c>
      <c r="DJ89" s="29">
        <v>549615.23</v>
      </c>
      <c r="DK89" s="29">
        <v>-1147.97</v>
      </c>
      <c r="DL89" s="29">
        <v>72600.7</v>
      </c>
      <c r="DM89" s="30">
        <v>-254.44</v>
      </c>
      <c r="DN89" s="29">
        <v>4041215.26</v>
      </c>
      <c r="DO89" s="29">
        <v>-1313.09</v>
      </c>
      <c r="DP89" s="29">
        <v>62392.67</v>
      </c>
      <c r="DQ89" s="29">
        <v>140.85</v>
      </c>
      <c r="DR89" s="29">
        <v>36776.620000000003</v>
      </c>
      <c r="DS89" s="30">
        <v>-63.4</v>
      </c>
      <c r="DT89" s="29">
        <v>116801.42</v>
      </c>
      <c r="DU89" s="30">
        <v>-234.1</v>
      </c>
      <c r="DV89" s="29">
        <v>28109.53</v>
      </c>
      <c r="DW89" s="30">
        <v>-19.09</v>
      </c>
      <c r="DX89" s="29">
        <v>122314.28</v>
      </c>
      <c r="DY89" s="29">
        <v>-400.69</v>
      </c>
      <c r="DZ89" s="29">
        <v>6263.52</v>
      </c>
      <c r="EA89" s="30">
        <v>-0.37</v>
      </c>
      <c r="EB89" s="29">
        <v>8978.19</v>
      </c>
      <c r="EC89" s="30">
        <v>-0.87</v>
      </c>
      <c r="ED89" s="29">
        <v>7437.82</v>
      </c>
      <c r="EE89" s="30">
        <v>-18.61</v>
      </c>
      <c r="EF89" s="29">
        <v>179256.21</v>
      </c>
      <c r="EG89" s="30">
        <v>-141.97999999999999</v>
      </c>
      <c r="EH89" s="29">
        <v>135983.98000000001</v>
      </c>
      <c r="EI89" s="30">
        <v>-115.92</v>
      </c>
      <c r="EJ89" s="29">
        <v>85487.53</v>
      </c>
      <c r="EK89" s="30">
        <v>-163.22</v>
      </c>
      <c r="EL89" s="29">
        <v>24198.9</v>
      </c>
      <c r="EM89" s="30">
        <v>-8.8699999999999992</v>
      </c>
      <c r="EN89" s="29">
        <v>36776.620000000003</v>
      </c>
      <c r="EO89" s="30">
        <v>-63.4</v>
      </c>
      <c r="EP89" s="29">
        <v>132019.35999999999</v>
      </c>
      <c r="EQ89" s="29">
        <v>-114.37</v>
      </c>
      <c r="ER89" s="29">
        <v>7557.43</v>
      </c>
      <c r="ES89" s="29">
        <v>-24.15</v>
      </c>
      <c r="ET89" s="29">
        <v>146939.66</v>
      </c>
      <c r="EU89" s="30">
        <v>-240.9</v>
      </c>
      <c r="EV89" s="29">
        <v>48265.91</v>
      </c>
      <c r="EW89" s="30">
        <v>-22.25</v>
      </c>
      <c r="EX89" s="29">
        <v>92962.07</v>
      </c>
      <c r="EY89" s="30">
        <v>45.82</v>
      </c>
    </row>
    <row r="90" spans="1:155">
      <c r="A90" s="27">
        <v>46197</v>
      </c>
      <c r="B90" s="29">
        <v>6725350.9699999997</v>
      </c>
      <c r="C90" s="29">
        <v>-4255.72</v>
      </c>
      <c r="D90" s="29">
        <v>511233.57</v>
      </c>
      <c r="E90" s="29">
        <v>-234.95</v>
      </c>
      <c r="F90" s="28">
        <v>2827111.13</v>
      </c>
      <c r="G90" s="29">
        <v>-1939.62</v>
      </c>
      <c r="H90" s="29">
        <v>262618.93</v>
      </c>
      <c r="I90" s="29">
        <v>-751.3</v>
      </c>
      <c r="J90" s="29">
        <v>37802.300000000003</v>
      </c>
      <c r="K90" s="30">
        <v>-32.11</v>
      </c>
      <c r="L90" s="29">
        <v>244131.13</v>
      </c>
      <c r="M90" s="29">
        <v>-678.09</v>
      </c>
      <c r="N90" s="29">
        <v>234546.34</v>
      </c>
      <c r="O90" s="30">
        <v>-634.79</v>
      </c>
      <c r="P90" s="29">
        <v>168354.15</v>
      </c>
      <c r="Q90" s="29">
        <v>-12.53</v>
      </c>
      <c r="R90" s="29">
        <v>116030.48</v>
      </c>
      <c r="S90" s="30">
        <v>-247.12</v>
      </c>
      <c r="T90" s="29">
        <v>7209.2</v>
      </c>
      <c r="U90" s="30">
        <v>-2.79</v>
      </c>
      <c r="V90" s="29">
        <v>122433.77</v>
      </c>
      <c r="W90" s="29">
        <v>-118.82</v>
      </c>
      <c r="X90" s="29">
        <v>3950588.79</v>
      </c>
      <c r="Y90" s="29">
        <v>-753.04</v>
      </c>
      <c r="Z90" s="29">
        <v>47503.360000000001</v>
      </c>
      <c r="AA90" s="30">
        <v>-14.98</v>
      </c>
      <c r="AB90" s="29">
        <v>190239.31</v>
      </c>
      <c r="AC90" s="30">
        <v>-311.82</v>
      </c>
      <c r="AD90" s="29">
        <v>20346.96</v>
      </c>
      <c r="AE90" s="30">
        <v>8.65</v>
      </c>
      <c r="AF90" s="29">
        <v>22075.25</v>
      </c>
      <c r="AG90" s="30">
        <v>-17.3</v>
      </c>
      <c r="AH90" s="28">
        <v>182651.03</v>
      </c>
      <c r="AI90" s="29">
        <v>-605.62</v>
      </c>
      <c r="AJ90" s="29">
        <v>89103.15</v>
      </c>
      <c r="AK90" s="30">
        <v>-148.47999999999999</v>
      </c>
      <c r="AL90" s="29">
        <v>88681.68</v>
      </c>
      <c r="AM90" s="29">
        <v>-276.3</v>
      </c>
      <c r="AN90" s="29">
        <v>160341.10999999999</v>
      </c>
      <c r="AO90" s="29">
        <v>-384.74</v>
      </c>
      <c r="AP90" s="29">
        <v>142207.74</v>
      </c>
      <c r="AQ90" s="30">
        <v>-298.24</v>
      </c>
      <c r="AR90" s="29">
        <v>22781.99</v>
      </c>
      <c r="AS90" s="30">
        <v>-21.94</v>
      </c>
      <c r="AT90" s="29">
        <v>93321.48</v>
      </c>
      <c r="AU90" s="30">
        <v>-153.82</v>
      </c>
      <c r="AV90" s="29">
        <v>40969.440000000002</v>
      </c>
      <c r="AW90" s="30">
        <v>-20.52</v>
      </c>
      <c r="AX90" s="29">
        <v>51406.64</v>
      </c>
      <c r="AY90" s="30">
        <v>-57.52</v>
      </c>
      <c r="AZ90" s="28">
        <v>4212283.57</v>
      </c>
      <c r="BA90" s="29">
        <v>-1080.31</v>
      </c>
      <c r="BB90" s="29">
        <v>141554.48000000001</v>
      </c>
      <c r="BC90" s="30">
        <v>22.83</v>
      </c>
      <c r="BD90" s="28">
        <v>30293.13</v>
      </c>
      <c r="BE90" s="30">
        <v>-61.56</v>
      </c>
      <c r="BF90" s="29"/>
      <c r="BG90" s="29"/>
      <c r="BH90" s="29">
        <v>108631.37</v>
      </c>
      <c r="BI90" s="30">
        <v>-94.77</v>
      </c>
      <c r="BJ90" s="29">
        <v>101322.82</v>
      </c>
      <c r="BK90" s="30">
        <v>-280.70999999999998</v>
      </c>
      <c r="BL90" s="29">
        <v>34554.57</v>
      </c>
      <c r="BM90" s="30">
        <v>-46.25</v>
      </c>
      <c r="BN90" s="29">
        <v>39263.69</v>
      </c>
      <c r="BO90" s="30">
        <v>-152.38999999999999</v>
      </c>
      <c r="BP90" s="29">
        <v>59945.82</v>
      </c>
      <c r="BQ90" s="30">
        <v>-37.97</v>
      </c>
      <c r="BR90" s="29">
        <v>256213.92</v>
      </c>
      <c r="BS90" s="30">
        <v>-529.76</v>
      </c>
      <c r="BT90" s="29">
        <v>4234191.29</v>
      </c>
      <c r="BU90" s="29">
        <v>-512.78</v>
      </c>
      <c r="BV90" s="29">
        <v>295038.73</v>
      </c>
      <c r="BW90" s="30">
        <v>-146.09</v>
      </c>
      <c r="BX90" s="29">
        <v>68888.45</v>
      </c>
      <c r="BY90" s="30">
        <v>-40.51</v>
      </c>
      <c r="BZ90" s="29">
        <v>249022.8</v>
      </c>
      <c r="CA90" s="30">
        <v>-661.04</v>
      </c>
      <c r="CB90" s="29">
        <v>9945.32</v>
      </c>
      <c r="CC90" s="30">
        <v>-35.729999999999997</v>
      </c>
      <c r="CD90" s="29">
        <v>22091.24</v>
      </c>
      <c r="CE90" s="30">
        <v>-10.19</v>
      </c>
      <c r="CF90" s="29">
        <v>29942</v>
      </c>
      <c r="CG90" s="30">
        <v>-86.5</v>
      </c>
      <c r="CH90" s="29">
        <v>58844.66</v>
      </c>
      <c r="CI90" s="30">
        <v>-51.7</v>
      </c>
      <c r="CJ90" s="29">
        <v>299403.92</v>
      </c>
      <c r="CK90" s="29">
        <v>36.1</v>
      </c>
      <c r="CL90" s="29">
        <v>212943.15</v>
      </c>
      <c r="CM90" s="30">
        <v>-311.3</v>
      </c>
      <c r="CN90" s="28">
        <v>93495.82</v>
      </c>
      <c r="CO90" s="30">
        <v>-220.18</v>
      </c>
      <c r="CP90" s="29">
        <v>141975.48000000001</v>
      </c>
      <c r="CQ90" s="30">
        <v>22.87</v>
      </c>
      <c r="CR90" s="29">
        <v>144534.01</v>
      </c>
      <c r="CS90" s="30">
        <v>-263.77</v>
      </c>
      <c r="CT90" s="29">
        <v>230358.39</v>
      </c>
      <c r="CU90" s="29">
        <v>74.319999999999993</v>
      </c>
      <c r="CV90" s="29">
        <v>4234191.29</v>
      </c>
      <c r="CW90" s="29">
        <v>-512.78</v>
      </c>
      <c r="CX90" s="29">
        <v>201018.16</v>
      </c>
      <c r="CY90" s="29">
        <v>-391.44</v>
      </c>
      <c r="CZ90" s="29">
        <v>15243.98</v>
      </c>
      <c r="DA90" s="30">
        <v>-25.66</v>
      </c>
      <c r="DB90" s="29">
        <v>30293.13</v>
      </c>
      <c r="DC90" s="30">
        <v>-61.56</v>
      </c>
      <c r="DD90" s="29">
        <v>7209.2</v>
      </c>
      <c r="DE90" s="30">
        <v>-2.79</v>
      </c>
      <c r="DF90" s="28">
        <v>51001.13</v>
      </c>
      <c r="DG90" s="30">
        <v>-48.79</v>
      </c>
      <c r="DH90" s="29">
        <v>15332.39</v>
      </c>
      <c r="DI90" s="30">
        <v>-11.54</v>
      </c>
      <c r="DJ90" s="29">
        <v>549865.34</v>
      </c>
      <c r="DK90" s="29">
        <v>-1213.9000000000001</v>
      </c>
      <c r="DL90" s="29">
        <v>71976.179999999993</v>
      </c>
      <c r="DM90" s="30">
        <v>-232.51</v>
      </c>
      <c r="DN90" s="29">
        <v>4234191.29</v>
      </c>
      <c r="DO90" s="29">
        <v>-512.78</v>
      </c>
      <c r="DP90" s="29">
        <v>67080.94</v>
      </c>
      <c r="DQ90" s="29">
        <v>117.25</v>
      </c>
      <c r="DR90" s="29">
        <v>37830.49</v>
      </c>
      <c r="DS90" s="30">
        <v>-50.25</v>
      </c>
      <c r="DT90" s="29">
        <v>116030.48</v>
      </c>
      <c r="DU90" s="30">
        <v>-247.12</v>
      </c>
      <c r="DV90" s="29">
        <v>28032.080000000002</v>
      </c>
      <c r="DW90" s="30">
        <v>-16.73</v>
      </c>
      <c r="DX90" s="29">
        <v>122433.77</v>
      </c>
      <c r="DY90" s="29">
        <v>-118.82</v>
      </c>
      <c r="DZ90" s="29">
        <v>6356.37</v>
      </c>
      <c r="EA90" s="30">
        <v>0.47</v>
      </c>
      <c r="EB90" s="29">
        <v>8975.84</v>
      </c>
      <c r="EC90" s="30">
        <v>-3.11</v>
      </c>
      <c r="ED90" s="29">
        <v>7501.42</v>
      </c>
      <c r="EE90" s="30">
        <v>-16.510000000000002</v>
      </c>
      <c r="EF90" s="29">
        <v>191983.85</v>
      </c>
      <c r="EG90" s="30">
        <v>-132.21</v>
      </c>
      <c r="EH90" s="28">
        <v>140597.22</v>
      </c>
      <c r="EI90" s="30">
        <v>15.89</v>
      </c>
      <c r="EJ90" s="29">
        <v>86195.38</v>
      </c>
      <c r="EK90" s="30">
        <v>-123.35</v>
      </c>
      <c r="EL90" s="29">
        <v>24095.89</v>
      </c>
      <c r="EM90" s="30">
        <v>-14.76</v>
      </c>
      <c r="EN90" s="29">
        <v>37830.49</v>
      </c>
      <c r="EO90" s="30">
        <v>-50.25</v>
      </c>
      <c r="EP90" s="29">
        <v>134199.17000000001</v>
      </c>
      <c r="EQ90" s="29">
        <v>-100.41</v>
      </c>
      <c r="ER90" s="29">
        <v>7708.42</v>
      </c>
      <c r="ES90" s="29">
        <v>-10.35</v>
      </c>
      <c r="ET90" s="29">
        <v>142207.74</v>
      </c>
      <c r="EU90" s="30">
        <v>-298.24</v>
      </c>
      <c r="EV90" s="29">
        <v>47503.360000000001</v>
      </c>
      <c r="EW90" s="30">
        <v>-14.98</v>
      </c>
      <c r="EX90" s="29">
        <v>94472.12</v>
      </c>
      <c r="EY90" s="30">
        <v>37.85</v>
      </c>
    </row>
    <row r="91" spans="1:155" ht="13.2">
      <c r="A91" s="27">
        <v>46198</v>
      </c>
      <c r="B91" s="29">
        <v>7090128.1399999997</v>
      </c>
      <c r="C91" s="29">
        <v>-185.66</v>
      </c>
      <c r="D91" s="43">
        <v>499292.63</v>
      </c>
      <c r="E91" s="29">
        <v>-139.41999999999999</v>
      </c>
      <c r="F91" s="29">
        <v>2951022.96</v>
      </c>
      <c r="G91" s="29">
        <v>-1036.3399999999999</v>
      </c>
      <c r="H91" s="29">
        <v>253380.12</v>
      </c>
      <c r="I91" s="29">
        <v>-564.97</v>
      </c>
      <c r="J91" s="29">
        <v>38275.67</v>
      </c>
      <c r="K91" s="30">
        <v>4.9400000000000004</v>
      </c>
      <c r="L91" s="29">
        <v>235692.19</v>
      </c>
      <c r="M91" s="29">
        <v>-499.64</v>
      </c>
      <c r="N91" s="29">
        <v>233326.77</v>
      </c>
      <c r="O91" s="30">
        <v>-534.77</v>
      </c>
      <c r="P91" s="29">
        <v>167995.11</v>
      </c>
      <c r="Q91" s="29">
        <v>41.03</v>
      </c>
      <c r="R91" s="29">
        <v>115786.39</v>
      </c>
      <c r="S91" s="30">
        <v>-189.89</v>
      </c>
      <c r="T91" s="29">
        <v>7131.16</v>
      </c>
      <c r="U91" s="30">
        <v>-1.22</v>
      </c>
      <c r="V91" s="29">
        <v>121200.34</v>
      </c>
      <c r="W91" s="29">
        <v>-99.89</v>
      </c>
      <c r="X91" s="29">
        <v>4296196.17</v>
      </c>
      <c r="Y91" s="29">
        <v>2296.84</v>
      </c>
      <c r="Z91" s="29">
        <v>48218.37</v>
      </c>
      <c r="AA91" s="30">
        <v>-23.33</v>
      </c>
      <c r="AB91" s="29">
        <v>189462.57</v>
      </c>
      <c r="AC91" s="30">
        <v>-263.04000000000002</v>
      </c>
      <c r="AD91" s="29">
        <v>21576.33</v>
      </c>
      <c r="AE91" s="30">
        <v>32.090000000000003</v>
      </c>
      <c r="AF91" s="29">
        <v>21721.64</v>
      </c>
      <c r="AG91" s="30">
        <v>-14.87</v>
      </c>
      <c r="AH91" s="29">
        <v>180662.69</v>
      </c>
      <c r="AI91" s="29">
        <v>-430.25</v>
      </c>
      <c r="AJ91" s="29">
        <v>87654.06</v>
      </c>
      <c r="AK91" s="30">
        <v>-121.31</v>
      </c>
      <c r="AL91" s="29">
        <v>88196.479999999996</v>
      </c>
      <c r="AM91" s="29">
        <v>-259.39999999999998</v>
      </c>
      <c r="AN91" s="29">
        <v>159302.06</v>
      </c>
      <c r="AO91" s="29">
        <v>-301.73</v>
      </c>
      <c r="AP91" s="29">
        <v>140627.85</v>
      </c>
      <c r="AQ91" s="30">
        <v>-296.42</v>
      </c>
      <c r="AR91" s="29">
        <v>23502.25</v>
      </c>
      <c r="AS91" s="30">
        <v>-8.7799999999999994</v>
      </c>
      <c r="AT91" s="29">
        <v>94101.52</v>
      </c>
      <c r="AU91" s="30">
        <v>-150.72999999999999</v>
      </c>
      <c r="AV91" s="29">
        <v>40713.93</v>
      </c>
      <c r="AW91" s="30">
        <v>-2.06</v>
      </c>
      <c r="AX91" s="29">
        <v>50502.61</v>
      </c>
      <c r="AY91" s="30">
        <v>-44.42</v>
      </c>
      <c r="AZ91" s="28">
        <v>4558776.88</v>
      </c>
      <c r="BA91" s="29">
        <v>1972.55</v>
      </c>
      <c r="BB91" s="29">
        <v>145427.84</v>
      </c>
      <c r="BC91" s="30">
        <v>-7.73</v>
      </c>
      <c r="BD91" s="29">
        <v>31506.95</v>
      </c>
      <c r="BE91" s="30">
        <v>-12.29</v>
      </c>
      <c r="BF91" s="29"/>
      <c r="BG91" s="29"/>
      <c r="BH91" s="29">
        <v>117904.96000000001</v>
      </c>
      <c r="BI91" s="30">
        <v>0.05</v>
      </c>
      <c r="BJ91" s="29">
        <v>98054.21</v>
      </c>
      <c r="BK91" s="30">
        <v>-202.22</v>
      </c>
      <c r="BL91" s="29">
        <v>34526.79</v>
      </c>
      <c r="BM91" s="30">
        <v>-35.07</v>
      </c>
      <c r="BN91" s="29">
        <v>38267.379999999997</v>
      </c>
      <c r="BO91" s="30">
        <v>-118.31</v>
      </c>
      <c r="BP91" s="29">
        <v>59716.77</v>
      </c>
      <c r="BQ91" s="30">
        <v>-26.73</v>
      </c>
      <c r="BR91" s="29">
        <v>251161.07</v>
      </c>
      <c r="BS91" s="30">
        <v>-483.6</v>
      </c>
      <c r="BT91" s="29">
        <v>4592199.59</v>
      </c>
      <c r="BU91" s="29">
        <v>2514.6999999999998</v>
      </c>
      <c r="BV91" s="29">
        <v>295644.11</v>
      </c>
      <c r="BW91" s="30">
        <v>-49.76</v>
      </c>
      <c r="BX91" s="29">
        <v>69674.149999999994</v>
      </c>
      <c r="BY91" s="30">
        <v>-5.46</v>
      </c>
      <c r="BZ91" s="29">
        <v>247498.54</v>
      </c>
      <c r="CA91" s="30">
        <v>-561.14</v>
      </c>
      <c r="CB91" s="29">
        <v>9848.7800000000007</v>
      </c>
      <c r="CC91" s="30">
        <v>-32.119999999999997</v>
      </c>
      <c r="CD91" s="29">
        <v>21512.79</v>
      </c>
      <c r="CE91" s="30">
        <v>-23.85</v>
      </c>
      <c r="CF91" s="29">
        <v>30417.14</v>
      </c>
      <c r="CG91" s="30">
        <v>-92.68</v>
      </c>
      <c r="CH91" s="29">
        <v>58775.21</v>
      </c>
      <c r="CI91" s="30">
        <v>-26.68</v>
      </c>
      <c r="CJ91" s="29">
        <v>296162.7</v>
      </c>
      <c r="CK91" s="29">
        <v>108.52</v>
      </c>
      <c r="CL91" s="29">
        <v>212458.74</v>
      </c>
      <c r="CM91" s="30">
        <v>-264.74</v>
      </c>
      <c r="CN91" s="28">
        <v>95884.96</v>
      </c>
      <c r="CO91" s="30">
        <v>-73.58</v>
      </c>
      <c r="CP91" s="29">
        <v>145859.06</v>
      </c>
      <c r="CQ91" s="30">
        <v>-7.01</v>
      </c>
      <c r="CR91" s="29">
        <v>143146.19</v>
      </c>
      <c r="CS91" s="30">
        <v>-196.71</v>
      </c>
      <c r="CT91" s="29">
        <v>231301.63</v>
      </c>
      <c r="CU91" s="29">
        <v>-37.61</v>
      </c>
      <c r="CV91" s="29">
        <v>4592199.59</v>
      </c>
      <c r="CW91" s="29">
        <v>2514.6999999999998</v>
      </c>
      <c r="CX91" s="29">
        <v>195040.34</v>
      </c>
      <c r="CY91" s="29">
        <v>-297.8</v>
      </c>
      <c r="CZ91" s="29">
        <v>14972.97</v>
      </c>
      <c r="DA91" s="30">
        <v>-21.66</v>
      </c>
      <c r="DB91" s="29">
        <v>31506.95</v>
      </c>
      <c r="DC91" s="30">
        <v>-12.29</v>
      </c>
      <c r="DD91" s="29">
        <v>7131.16</v>
      </c>
      <c r="DE91" s="30">
        <v>-1.22</v>
      </c>
      <c r="DF91" s="28">
        <v>51332.46</v>
      </c>
      <c r="DG91" s="30">
        <v>-17.850000000000001</v>
      </c>
      <c r="DH91" s="29">
        <v>14825.98</v>
      </c>
      <c r="DI91" s="30">
        <v>-24.35</v>
      </c>
      <c r="DJ91" s="29">
        <v>537967.27</v>
      </c>
      <c r="DK91" s="29">
        <v>-994.2</v>
      </c>
      <c r="DL91" s="29">
        <v>74537.740000000005</v>
      </c>
      <c r="DM91" s="30">
        <v>-87.62</v>
      </c>
      <c r="DN91" s="29">
        <v>4592199.59</v>
      </c>
      <c r="DO91" s="29">
        <v>2514.6999999999998</v>
      </c>
      <c r="DP91" s="29">
        <v>65228.92</v>
      </c>
      <c r="DQ91" s="29">
        <v>118.56</v>
      </c>
      <c r="DR91" s="29">
        <v>38153.129999999997</v>
      </c>
      <c r="DS91" s="30">
        <v>-5.1100000000000003</v>
      </c>
      <c r="DT91" s="29">
        <v>115786.39</v>
      </c>
      <c r="DU91" s="30">
        <v>-189.89</v>
      </c>
      <c r="DV91" s="29">
        <v>26894.17</v>
      </c>
      <c r="DW91" s="30">
        <v>-6.93</v>
      </c>
      <c r="DX91" s="29">
        <v>121200.34</v>
      </c>
      <c r="DY91" s="29">
        <v>-99.89</v>
      </c>
      <c r="DZ91" s="29">
        <v>6258.92</v>
      </c>
      <c r="EA91" s="30">
        <v>0.89</v>
      </c>
      <c r="EB91" s="29">
        <v>8709.11</v>
      </c>
      <c r="EC91" s="30">
        <v>-12.03</v>
      </c>
      <c r="ED91" s="29">
        <v>7263.99</v>
      </c>
      <c r="EE91" s="30">
        <v>-16.64</v>
      </c>
      <c r="EF91" s="29">
        <v>191114.09</v>
      </c>
      <c r="EG91" s="30">
        <v>-63.74</v>
      </c>
      <c r="EH91" s="28">
        <v>146546.1</v>
      </c>
      <c r="EI91" s="30">
        <v>33.61</v>
      </c>
      <c r="EJ91" s="29">
        <v>86502.99</v>
      </c>
      <c r="EK91" s="30">
        <v>-43.05</v>
      </c>
      <c r="EL91" s="29">
        <v>23514.78</v>
      </c>
      <c r="EM91" s="30">
        <v>-27.17</v>
      </c>
      <c r="EN91" s="28">
        <v>38153.129999999997</v>
      </c>
      <c r="EO91" s="30">
        <v>-5.1100000000000003</v>
      </c>
      <c r="EP91" s="29">
        <v>129330.22</v>
      </c>
      <c r="EQ91" s="29">
        <v>-28.94</v>
      </c>
      <c r="ER91" s="28">
        <v>7343.99</v>
      </c>
      <c r="ES91" s="29">
        <v>-12.07</v>
      </c>
      <c r="ET91" s="29">
        <v>140627.85</v>
      </c>
      <c r="EU91" s="30">
        <v>-296.42</v>
      </c>
      <c r="EV91" s="29">
        <v>48218.37</v>
      </c>
      <c r="EW91" s="30">
        <v>-23.33</v>
      </c>
      <c r="EX91" s="29">
        <v>97640.68</v>
      </c>
      <c r="EY91" s="30">
        <v>16.32</v>
      </c>
    </row>
    <row r="92" spans="1:155">
      <c r="A92" s="27"/>
      <c r="B92" s="29"/>
      <c r="C92" s="29"/>
      <c r="D92" s="29"/>
      <c r="E92" s="30"/>
      <c r="F92" s="29"/>
      <c r="G92" s="30"/>
      <c r="H92" s="29"/>
      <c r="I92" s="30"/>
      <c r="J92" s="29"/>
      <c r="K92" s="30"/>
      <c r="L92" s="29"/>
      <c r="M92" s="30"/>
      <c r="N92" s="29"/>
      <c r="O92" s="30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30"/>
      <c r="D93" s="29"/>
      <c r="E93" s="30"/>
      <c r="F93" s="29"/>
      <c r="G93" s="30"/>
      <c r="H93" s="29"/>
      <c r="I93" s="30"/>
      <c r="J93" s="29"/>
      <c r="K93" s="30"/>
      <c r="L93" s="29"/>
      <c r="M93" s="30"/>
      <c r="N93" s="29"/>
      <c r="O93" s="30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9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8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9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9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30"/>
      <c r="F94" s="29"/>
      <c r="G94" s="30"/>
      <c r="H94" s="29"/>
      <c r="I94" s="30"/>
      <c r="J94" s="29"/>
      <c r="K94" s="30"/>
      <c r="L94" s="29"/>
      <c r="M94" s="30"/>
      <c r="N94" s="29"/>
      <c r="O94" s="30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8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8"/>
      <c r="DG94" s="30"/>
      <c r="DH94" s="29"/>
      <c r="DI94" s="30"/>
      <c r="DJ94" s="29"/>
      <c r="DK94" s="30"/>
      <c r="DL94" s="29"/>
      <c r="DM94" s="30"/>
      <c r="DN94" s="29"/>
      <c r="DO94" s="30"/>
      <c r="DP94" s="29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30"/>
      <c r="F95" s="29"/>
      <c r="G95" s="30"/>
      <c r="H95" s="29"/>
      <c r="I95" s="30"/>
      <c r="J95" s="29"/>
      <c r="K95" s="30"/>
      <c r="L95" s="29"/>
      <c r="M95" s="30"/>
      <c r="N95" s="29"/>
      <c r="O95" s="30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9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8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9"/>
      <c r="DA95" s="30"/>
      <c r="DB95" s="29"/>
      <c r="DC95" s="30"/>
      <c r="DD95" s="29"/>
      <c r="DE95" s="30"/>
      <c r="DF95" s="29"/>
      <c r="DG95" s="30"/>
      <c r="DH95" s="29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30"/>
      <c r="F96" s="29"/>
      <c r="G96" s="30"/>
      <c r="H96" s="29"/>
      <c r="I96" s="30"/>
      <c r="J96" s="29"/>
      <c r="K96" s="30"/>
      <c r="L96" s="29"/>
      <c r="M96" s="30"/>
      <c r="N96" s="29"/>
      <c r="O96" s="30"/>
      <c r="P96" s="28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9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8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30"/>
      <c r="D97" s="29"/>
      <c r="E97" s="30"/>
      <c r="F97" s="29"/>
      <c r="G97" s="30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8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9"/>
      <c r="CW97" s="30"/>
      <c r="CX97" s="29"/>
      <c r="CY97" s="30"/>
      <c r="CZ97" s="29"/>
      <c r="DA97" s="30"/>
      <c r="DB97" s="29"/>
      <c r="DC97" s="30"/>
      <c r="DD97" s="29"/>
      <c r="DE97" s="30"/>
      <c r="DF97" s="29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30"/>
      <c r="D98" s="29"/>
      <c r="E98" s="30"/>
      <c r="F98" s="29"/>
      <c r="G98" s="30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/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8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11"/>
      <c r="D99" s="41"/>
      <c r="F99" s="41"/>
      <c r="H99" s="41"/>
      <c r="J99" s="41"/>
      <c r="L99" s="41"/>
      <c r="N99" s="41"/>
      <c r="P99" s="41"/>
      <c r="R99" s="41"/>
      <c r="T99" s="41"/>
      <c r="V99" s="41"/>
      <c r="X99" s="41"/>
      <c r="Z99" s="41"/>
      <c r="AB99" s="41"/>
      <c r="AD99" s="41"/>
      <c r="AF99" s="41"/>
      <c r="AH99" s="41"/>
      <c r="AJ99" s="41"/>
      <c r="AL99" s="41"/>
      <c r="AN99" s="41"/>
      <c r="AP99" s="41"/>
      <c r="AR99" s="41"/>
      <c r="AT99" s="41"/>
      <c r="AV99" s="41"/>
      <c r="AX99" s="41"/>
      <c r="AZ99" s="11"/>
      <c r="BB99" s="41"/>
      <c r="BD99" s="41"/>
      <c r="BF99" s="41"/>
      <c r="BJ99" s="41"/>
      <c r="BL99" s="41"/>
      <c r="BN99" s="41"/>
      <c r="BP99" s="41"/>
      <c r="BR99" s="41"/>
      <c r="BT99" s="41"/>
      <c r="BV99" s="41"/>
      <c r="BX99" s="41"/>
      <c r="CB99" s="41"/>
      <c r="CH99" s="41"/>
      <c r="CJ99" s="41"/>
      <c r="CL99" s="41"/>
      <c r="CN99" s="11"/>
      <c r="CP99" s="41"/>
      <c r="CR99" s="41"/>
      <c r="CT99" s="41"/>
      <c r="CV99" s="41"/>
      <c r="CX99" s="41"/>
      <c r="CZ99" s="41"/>
      <c r="DB99" s="41"/>
      <c r="DD99" s="41"/>
      <c r="DF99" s="41"/>
      <c r="DH99" s="41"/>
      <c r="DJ99" s="41"/>
      <c r="DL99" s="41"/>
      <c r="DN99" s="41"/>
      <c r="DP99" s="41"/>
      <c r="DR99" s="41"/>
      <c r="DT99" s="41"/>
      <c r="DV99" s="41"/>
      <c r="DX99" s="41"/>
      <c r="EB99" s="41"/>
      <c r="ED99" s="41"/>
      <c r="EF99" s="41"/>
      <c r="EH99" s="41"/>
      <c r="EJ99" s="41"/>
      <c r="EN99" s="41"/>
      <c r="EP99" s="41"/>
      <c r="ER99" s="41"/>
      <c r="ET99" s="41"/>
      <c r="EV99" s="41"/>
      <c r="EX99" s="41"/>
    </row>
    <row r="100" spans="1:155">
      <c r="A100" s="27"/>
      <c r="B100" s="41"/>
      <c r="D100" s="41"/>
      <c r="F100" s="41"/>
      <c r="H100" s="41"/>
      <c r="J100" s="41"/>
      <c r="L100" s="41"/>
      <c r="N100" s="41"/>
      <c r="P100" s="41"/>
      <c r="R100" s="41"/>
      <c r="T100" s="41"/>
      <c r="V100" s="41"/>
      <c r="X100" s="41"/>
      <c r="Z100" s="41"/>
      <c r="AB100" s="41"/>
      <c r="AD100" s="41"/>
      <c r="AF100" s="41"/>
      <c r="AH100" s="41"/>
      <c r="AJ100" s="41"/>
      <c r="AL100" s="41"/>
      <c r="AN100" s="41"/>
      <c r="AP100" s="41"/>
      <c r="AR100" s="41"/>
      <c r="AT100" s="41"/>
      <c r="AV100" s="41"/>
      <c r="AX100" s="41"/>
      <c r="AZ100" s="11"/>
      <c r="BB100" s="41"/>
      <c r="BD100" s="41"/>
      <c r="BF100" s="41"/>
      <c r="BJ100" s="41"/>
      <c r="BL100" s="41"/>
      <c r="BN100" s="41"/>
      <c r="BP100" s="41"/>
      <c r="BR100" s="41"/>
      <c r="BT100" s="41"/>
      <c r="BV100" s="41"/>
      <c r="BX100" s="41"/>
      <c r="CB100" s="41"/>
      <c r="CH100" s="41"/>
      <c r="CJ100" s="41"/>
      <c r="CL100" s="41"/>
      <c r="CN100" s="41"/>
      <c r="CP100" s="41"/>
      <c r="CR100" s="41"/>
      <c r="CT100" s="41"/>
      <c r="CV100" s="41"/>
      <c r="CX100" s="41"/>
      <c r="CZ100" s="41"/>
      <c r="DB100" s="41"/>
      <c r="DD100" s="41"/>
      <c r="DF100" s="41"/>
      <c r="DH100" s="41"/>
      <c r="DJ100" s="41"/>
      <c r="DL100" s="41"/>
      <c r="DN100" s="41"/>
      <c r="DP100" s="41"/>
      <c r="DR100" s="41"/>
      <c r="DT100" s="41"/>
      <c r="DV100" s="41"/>
      <c r="DX100" s="41"/>
      <c r="EB100" s="41"/>
      <c r="ED100" s="41"/>
      <c r="EF100" s="41"/>
      <c r="EH100" s="41"/>
      <c r="EJ100" s="41"/>
      <c r="EN100" s="41"/>
      <c r="EP100" s="41"/>
      <c r="ER100" s="41"/>
      <c r="ET100" s="41"/>
      <c r="EV100" s="41"/>
      <c r="EX100" s="41"/>
    </row>
    <row r="101" spans="1:155">
      <c r="A101" s="27"/>
      <c r="B101" s="41"/>
      <c r="D101" s="41"/>
      <c r="F101" s="41"/>
      <c r="H101" s="41"/>
      <c r="J101" s="41"/>
      <c r="L101" s="41"/>
      <c r="N101" s="41"/>
      <c r="P101" s="41"/>
      <c r="R101" s="41"/>
      <c r="T101" s="41"/>
      <c r="V101" s="41"/>
      <c r="X101" s="41"/>
      <c r="Z101" s="41"/>
      <c r="AB101" s="41"/>
      <c r="AD101" s="41"/>
      <c r="AF101" s="11"/>
      <c r="AH101" s="41"/>
      <c r="AJ101" s="41"/>
      <c r="AL101" s="41"/>
      <c r="AN101" s="41"/>
      <c r="AP101" s="41"/>
      <c r="AR101" s="41"/>
      <c r="AT101" s="11"/>
      <c r="AV101" s="41"/>
      <c r="AX101" s="41"/>
      <c r="AZ101" s="11"/>
      <c r="BB101" s="41"/>
      <c r="BD101" s="41"/>
      <c r="BF101" s="41"/>
      <c r="BJ101" s="41"/>
      <c r="BL101" s="41"/>
      <c r="BN101" s="41"/>
      <c r="BP101" s="41"/>
      <c r="BR101" s="41"/>
      <c r="BT101" s="41"/>
      <c r="BV101" s="41"/>
      <c r="BX101" s="41"/>
      <c r="CB101" s="41"/>
      <c r="CH101" s="41"/>
      <c r="CJ101" s="41"/>
      <c r="CL101" s="41"/>
      <c r="CN101" s="41"/>
      <c r="CP101" s="41"/>
      <c r="CR101" s="41"/>
      <c r="CT101" s="41"/>
      <c r="CV101" s="41"/>
      <c r="CX101" s="41"/>
      <c r="CZ101" s="41"/>
      <c r="DB101" s="41"/>
      <c r="DD101" s="41"/>
      <c r="DF101" s="41"/>
      <c r="DH101" s="41"/>
      <c r="DJ101" s="41"/>
      <c r="DL101" s="41"/>
      <c r="DN101" s="41"/>
      <c r="DP101" s="41"/>
      <c r="DR101" s="41"/>
      <c r="DT101" s="41"/>
      <c r="DV101" s="41"/>
      <c r="DX101" s="41"/>
      <c r="EB101" s="41"/>
      <c r="ED101" s="41"/>
      <c r="EF101" s="11"/>
      <c r="EH101" s="41"/>
      <c r="EJ101" s="41"/>
      <c r="EN101" s="41"/>
      <c r="EP101" s="41"/>
      <c r="ER101" s="41"/>
      <c r="ET101" s="41"/>
      <c r="EV101" s="41"/>
      <c r="EX101" s="41"/>
    </row>
    <row r="102" spans="1:155">
      <c r="A102" s="27"/>
      <c r="B102" s="41"/>
      <c r="D102" s="41"/>
      <c r="F102" s="41"/>
      <c r="H102" s="41"/>
      <c r="J102" s="41"/>
      <c r="L102" s="41"/>
      <c r="N102" s="41"/>
      <c r="P102" s="41"/>
      <c r="R102" s="41"/>
      <c r="T102" s="41"/>
      <c r="V102" s="41"/>
      <c r="X102" s="41"/>
      <c r="Z102" s="41"/>
      <c r="AB102" s="41"/>
      <c r="AD102" s="41"/>
      <c r="AF102" s="41"/>
      <c r="AH102" s="41"/>
      <c r="AJ102" s="41"/>
      <c r="AL102" s="41"/>
      <c r="AN102" s="41"/>
      <c r="AP102" s="41"/>
      <c r="AR102" s="41"/>
      <c r="AT102" s="41"/>
      <c r="AV102" s="41"/>
      <c r="AX102" s="41"/>
      <c r="AZ102" s="11"/>
      <c r="BB102" s="41"/>
      <c r="BD102" s="41"/>
      <c r="BF102" s="41"/>
      <c r="BJ102" s="41"/>
      <c r="BL102" s="41"/>
      <c r="BN102" s="41"/>
      <c r="BP102" s="41"/>
      <c r="BR102" s="41"/>
      <c r="BT102" s="41"/>
      <c r="BV102" s="41"/>
      <c r="BX102" s="41"/>
      <c r="CB102" s="41"/>
      <c r="CH102" s="41"/>
      <c r="CJ102" s="41"/>
      <c r="CL102" s="41"/>
      <c r="CN102" s="41"/>
      <c r="CP102" s="41"/>
      <c r="CR102" s="41"/>
      <c r="CT102" s="41"/>
      <c r="CV102" s="41"/>
      <c r="CX102" s="41"/>
      <c r="CZ102" s="41"/>
      <c r="DB102" s="41"/>
      <c r="DD102" s="41"/>
      <c r="DF102" s="41"/>
      <c r="DH102" s="41"/>
      <c r="DJ102" s="41"/>
      <c r="DL102" s="41"/>
      <c r="DN102" s="41"/>
      <c r="DP102" s="41"/>
      <c r="DR102" s="41"/>
      <c r="DT102" s="41"/>
      <c r="DV102" s="41"/>
      <c r="DX102" s="41"/>
      <c r="DZ102" s="41"/>
      <c r="EB102" s="41"/>
      <c r="ED102" s="41"/>
      <c r="EF102" s="41"/>
      <c r="EH102" s="41"/>
      <c r="EJ102" s="41"/>
      <c r="EN102" s="41"/>
      <c r="EP102" s="41"/>
      <c r="ER102" s="41"/>
      <c r="ET102" s="41"/>
      <c r="EV102" s="41"/>
      <c r="EX102" s="41"/>
    </row>
    <row r="103" spans="1:155">
      <c r="A103" s="27"/>
      <c r="B103" s="41"/>
      <c r="D103" s="41"/>
      <c r="F103" s="41"/>
      <c r="H103" s="41"/>
      <c r="J103" s="41"/>
      <c r="L103" s="41"/>
      <c r="N103" s="41"/>
      <c r="P103" s="41"/>
      <c r="R103" s="41"/>
      <c r="T103" s="41"/>
      <c r="V103" s="41"/>
      <c r="X103" s="41"/>
      <c r="Z103" s="41"/>
      <c r="AB103" s="41"/>
      <c r="AD103" s="41"/>
      <c r="AF103" s="41"/>
      <c r="AH103" s="41"/>
      <c r="AJ103" s="41"/>
      <c r="AL103" s="41"/>
      <c r="AN103" s="41"/>
      <c r="AP103" s="41"/>
      <c r="AR103" s="41"/>
      <c r="AT103" s="41"/>
      <c r="AV103" s="41"/>
      <c r="AX103" s="41"/>
      <c r="AZ103" s="11"/>
      <c r="BB103" s="41"/>
      <c r="BD103" s="41"/>
      <c r="BF103" s="41"/>
      <c r="BJ103" s="11"/>
      <c r="BL103" s="41"/>
      <c r="BN103" s="41"/>
      <c r="BP103" s="41"/>
      <c r="BR103" s="41"/>
      <c r="BT103" s="41"/>
      <c r="BV103" s="41"/>
      <c r="BX103" s="41"/>
      <c r="CB103" s="41"/>
      <c r="CH103" s="41"/>
      <c r="CJ103" s="41"/>
      <c r="CL103" s="11"/>
      <c r="CN103" s="41"/>
      <c r="CP103" s="41"/>
      <c r="CR103" s="41"/>
      <c r="CT103" s="41"/>
      <c r="CV103" s="11"/>
      <c r="CX103" s="11"/>
      <c r="CZ103" s="41"/>
      <c r="DB103" s="41"/>
      <c r="DD103" s="41"/>
      <c r="DF103" s="41"/>
      <c r="DH103" s="41"/>
      <c r="DJ103" s="41"/>
      <c r="DL103" s="41"/>
      <c r="DN103" s="41"/>
      <c r="DP103" s="41"/>
      <c r="DR103" s="41"/>
      <c r="DT103" s="41"/>
      <c r="DV103" s="41"/>
      <c r="DX103" s="41"/>
      <c r="DZ103" s="41"/>
      <c r="EB103" s="41"/>
      <c r="ED103" s="41"/>
      <c r="EF103" s="41"/>
      <c r="EH103" s="41"/>
      <c r="EJ103" s="41"/>
      <c r="EN103" s="11"/>
      <c r="EP103" s="41"/>
      <c r="ER103" s="41"/>
      <c r="ET103" s="41"/>
      <c r="EV103" s="41"/>
      <c r="EX103" s="41"/>
    </row>
    <row r="104" spans="1:155">
      <c r="A104" s="27"/>
      <c r="B104" s="41"/>
      <c r="D104" s="41"/>
      <c r="F104" s="41"/>
      <c r="H104" s="41"/>
      <c r="J104" s="41"/>
      <c r="L104" s="41"/>
      <c r="N104" s="41"/>
      <c r="P104" s="41"/>
      <c r="R104" s="41"/>
      <c r="T104" s="41"/>
      <c r="V104" s="41"/>
      <c r="X104" s="41"/>
      <c r="Z104" s="41"/>
      <c r="AB104" s="41"/>
      <c r="AD104" s="41"/>
      <c r="AF104" s="41"/>
      <c r="AH104" s="41"/>
      <c r="AJ104" s="41"/>
      <c r="AL104" s="41"/>
      <c r="AN104" s="41"/>
      <c r="AP104" s="41"/>
      <c r="AR104" s="41"/>
      <c r="AT104" s="41"/>
      <c r="AV104" s="41"/>
      <c r="AX104" s="41"/>
      <c r="AZ104" s="11"/>
      <c r="BB104" s="41"/>
      <c r="BD104" s="41"/>
      <c r="BF104" s="41"/>
      <c r="BJ104" s="41"/>
      <c r="BL104" s="41"/>
      <c r="BN104" s="41"/>
      <c r="BP104" s="41"/>
      <c r="BR104" s="41"/>
      <c r="BT104" s="41"/>
      <c r="BV104" s="41"/>
      <c r="BX104" s="41"/>
      <c r="CB104" s="41"/>
      <c r="CH104" s="41"/>
      <c r="CJ104" s="41"/>
      <c r="CL104" s="41"/>
      <c r="CN104" s="41"/>
      <c r="CP104" s="41"/>
      <c r="CR104" s="41"/>
      <c r="CT104" s="41"/>
      <c r="CV104" s="41"/>
      <c r="CX104" s="41"/>
      <c r="CZ104" s="41"/>
      <c r="DB104" s="41"/>
      <c r="DD104" s="41"/>
      <c r="DF104" s="41"/>
      <c r="DH104" s="41"/>
      <c r="DJ104" s="41"/>
      <c r="DL104" s="41"/>
      <c r="DN104" s="41"/>
      <c r="DP104" s="41"/>
      <c r="DR104" s="41"/>
      <c r="DT104" s="41"/>
      <c r="DV104" s="41"/>
      <c r="DX104" s="41"/>
      <c r="DZ104" s="41"/>
      <c r="EB104" s="41"/>
      <c r="ED104" s="41"/>
      <c r="EF104" s="41"/>
      <c r="EH104" s="41"/>
      <c r="EJ104" s="41"/>
      <c r="EN104" s="41"/>
      <c r="EP104" s="41"/>
      <c r="ER104" s="41"/>
      <c r="ET104" s="41"/>
      <c r="EV104" s="41"/>
      <c r="EX104" s="41"/>
    </row>
    <row r="105" spans="1:155">
      <c r="A105" s="27"/>
      <c r="B105" s="41"/>
      <c r="D105" s="41"/>
      <c r="F105" s="41"/>
      <c r="H105" s="41"/>
      <c r="J105" s="41"/>
      <c r="L105" s="41"/>
      <c r="N105" s="41"/>
      <c r="P105" s="41"/>
      <c r="R105" s="41"/>
      <c r="T105" s="41"/>
      <c r="V105" s="41"/>
      <c r="X105" s="41"/>
      <c r="Z105" s="41"/>
      <c r="AB105" s="41"/>
      <c r="AD105" s="41"/>
      <c r="AF105" s="41"/>
      <c r="AH105" s="41"/>
      <c r="AJ105" s="41"/>
      <c r="AL105" s="41"/>
      <c r="AN105" s="41"/>
      <c r="AP105" s="41"/>
      <c r="AR105" s="41"/>
      <c r="AT105" s="41"/>
      <c r="AV105" s="41"/>
      <c r="AX105" s="41"/>
      <c r="AZ105" s="11"/>
      <c r="BB105" s="41"/>
      <c r="BD105" s="41"/>
      <c r="BF105" s="41"/>
      <c r="BJ105" s="41"/>
      <c r="BL105" s="41"/>
      <c r="BN105" s="41"/>
      <c r="BP105" s="41"/>
      <c r="BR105" s="41"/>
      <c r="BT105" s="41"/>
      <c r="BV105" s="41"/>
      <c r="BX105" s="41"/>
      <c r="CB105" s="41"/>
      <c r="CH105" s="41"/>
      <c r="CJ105" s="41"/>
      <c r="CL105" s="41"/>
      <c r="CN105" s="41"/>
      <c r="CP105" s="41"/>
      <c r="CR105" s="41"/>
      <c r="CT105" s="41"/>
      <c r="CV105" s="41"/>
      <c r="CX105" s="41"/>
      <c r="CZ105" s="41"/>
      <c r="DB105" s="41"/>
      <c r="DD105" s="41"/>
      <c r="DF105" s="41"/>
      <c r="DH105" s="41"/>
      <c r="DJ105" s="41"/>
      <c r="DL105" s="41"/>
      <c r="DN105" s="41"/>
      <c r="DP105" s="41"/>
      <c r="DR105" s="11"/>
      <c r="DT105" s="41"/>
      <c r="DV105" s="41"/>
      <c r="DX105" s="41"/>
      <c r="DZ105" s="41"/>
      <c r="EB105" s="41"/>
      <c r="ED105" s="41"/>
      <c r="EF105" s="41"/>
      <c r="EH105" s="41"/>
      <c r="EJ105" s="41"/>
      <c r="EN105" s="41"/>
      <c r="EP105" s="41"/>
      <c r="ER105" s="41"/>
      <c r="ET105" s="41"/>
      <c r="EV105" s="41"/>
      <c r="EX105" s="41"/>
    </row>
    <row r="106" spans="1:155">
      <c r="A106" s="27"/>
      <c r="B106" s="11"/>
      <c r="D106" s="41"/>
      <c r="F106" s="41"/>
      <c r="H106" s="41"/>
      <c r="J106" s="41"/>
      <c r="L106" s="41"/>
      <c r="N106" s="41"/>
      <c r="P106" s="41"/>
      <c r="R106" s="41"/>
      <c r="T106" s="41"/>
      <c r="V106" s="41"/>
      <c r="X106" s="41"/>
      <c r="Z106" s="41"/>
      <c r="AB106" s="41"/>
      <c r="AD106" s="41"/>
      <c r="AF106" s="41"/>
      <c r="AH106" s="41"/>
      <c r="AJ106" s="41"/>
      <c r="AL106" s="41"/>
      <c r="AN106" s="41"/>
      <c r="AP106" s="41"/>
      <c r="AR106" s="41"/>
      <c r="AT106" s="41"/>
      <c r="AV106" s="41"/>
      <c r="AX106" s="41"/>
      <c r="AZ106" s="11"/>
      <c r="BB106" s="41"/>
      <c r="BD106" s="41"/>
      <c r="BF106" s="41"/>
      <c r="BJ106" s="41"/>
      <c r="BL106" s="41"/>
      <c r="BN106" s="41"/>
      <c r="BP106" s="41"/>
      <c r="BR106" s="41"/>
      <c r="BT106" s="41"/>
      <c r="BV106" s="41"/>
      <c r="BX106" s="41"/>
      <c r="CB106" s="41"/>
      <c r="CH106" s="41"/>
      <c r="CJ106" s="41"/>
      <c r="CL106" s="41"/>
      <c r="CN106" s="41"/>
      <c r="CP106" s="41"/>
      <c r="CR106" s="41"/>
      <c r="CT106" s="41"/>
      <c r="CV106" s="41"/>
      <c r="CX106" s="41"/>
      <c r="CZ106" s="41"/>
      <c r="DB106" s="41"/>
      <c r="DD106" s="41"/>
      <c r="DF106" s="41"/>
      <c r="DH106" s="41"/>
      <c r="DJ106" s="41"/>
      <c r="DL106" s="41"/>
      <c r="DN106" s="41"/>
      <c r="DP106" s="41"/>
      <c r="DR106" s="41"/>
      <c r="DT106" s="41"/>
      <c r="DV106" s="41"/>
      <c r="DX106" s="41"/>
      <c r="DZ106" s="41"/>
      <c r="EB106" s="41"/>
      <c r="ED106" s="41"/>
      <c r="EF106" s="41"/>
      <c r="EH106" s="41"/>
      <c r="EJ106" s="41"/>
      <c r="EN106" s="41"/>
      <c r="EP106" s="41"/>
      <c r="ER106" s="41"/>
      <c r="ET106" s="41"/>
      <c r="EV106" s="41"/>
      <c r="EX106" s="41"/>
    </row>
    <row r="107" spans="1:155">
      <c r="A107" s="27"/>
      <c r="B107" s="41"/>
      <c r="D107" s="41"/>
      <c r="F107" s="41"/>
      <c r="H107" s="41"/>
      <c r="J107" s="41"/>
      <c r="L107" s="41"/>
      <c r="N107" s="41"/>
      <c r="P107" s="41"/>
      <c r="R107" s="41"/>
      <c r="T107" s="41"/>
      <c r="V107" s="41"/>
      <c r="X107" s="41"/>
      <c r="Z107" s="41"/>
      <c r="AB107" s="41"/>
      <c r="AD107" s="41"/>
      <c r="AF107" s="41"/>
      <c r="AH107" s="41"/>
      <c r="AJ107" s="41"/>
      <c r="AL107" s="41"/>
      <c r="AN107" s="41"/>
      <c r="AP107" s="41"/>
      <c r="AR107" s="41"/>
      <c r="AT107" s="41"/>
      <c r="AV107" s="41"/>
      <c r="AX107" s="41"/>
      <c r="AZ107" s="11"/>
      <c r="BB107" s="41"/>
      <c r="BD107" s="41"/>
      <c r="BF107" s="41"/>
      <c r="BJ107" s="41"/>
      <c r="BL107" s="41"/>
      <c r="BN107" s="41"/>
      <c r="BP107" s="41"/>
      <c r="BR107" s="41"/>
      <c r="BT107" s="41"/>
      <c r="BV107" s="41"/>
      <c r="BX107" s="41"/>
      <c r="CB107" s="41"/>
      <c r="CH107" s="41"/>
      <c r="CJ107" s="41"/>
      <c r="CL107" s="41"/>
      <c r="CN107" s="41"/>
      <c r="CP107" s="41"/>
      <c r="CR107" s="41"/>
      <c r="CT107" s="41"/>
      <c r="CV107" s="41"/>
      <c r="CX107" s="41"/>
      <c r="CZ107" s="41"/>
      <c r="DB107" s="41"/>
      <c r="DD107" s="41"/>
      <c r="DF107" s="41"/>
      <c r="DH107" s="41"/>
      <c r="DJ107" s="41"/>
      <c r="DL107" s="41"/>
      <c r="DN107" s="41"/>
      <c r="DP107" s="41"/>
      <c r="DR107" s="41"/>
      <c r="DT107" s="41"/>
      <c r="DV107" s="41"/>
      <c r="DX107" s="41"/>
      <c r="DZ107" s="41"/>
      <c r="EB107" s="41"/>
      <c r="ED107" s="41"/>
      <c r="EF107" s="41"/>
      <c r="EH107" s="11"/>
      <c r="EJ107" s="41"/>
      <c r="EN107" s="41"/>
      <c r="EP107" s="41"/>
      <c r="ER107" s="41"/>
      <c r="ET107" s="41"/>
      <c r="EV107" s="41"/>
      <c r="EX107" s="41"/>
    </row>
    <row r="108" spans="1:155">
      <c r="A108" s="27"/>
      <c r="B108" s="41"/>
      <c r="D108" s="41"/>
      <c r="F108" s="41"/>
      <c r="H108" s="41"/>
      <c r="J108" s="41"/>
      <c r="L108" s="41"/>
      <c r="N108" s="41"/>
      <c r="P108" s="41"/>
      <c r="R108" s="41"/>
      <c r="T108" s="41"/>
      <c r="V108" s="41"/>
      <c r="X108" s="41"/>
      <c r="Z108" s="41"/>
      <c r="AB108" s="41"/>
      <c r="AD108" s="41"/>
      <c r="AF108" s="41"/>
      <c r="AH108" s="41"/>
      <c r="AJ108" s="41"/>
      <c r="AL108" s="41"/>
      <c r="AN108" s="41"/>
      <c r="AP108" s="41"/>
      <c r="AR108" s="41"/>
      <c r="AT108" s="41"/>
      <c r="AV108" s="41"/>
      <c r="AX108" s="41"/>
      <c r="AZ108" s="11"/>
      <c r="BB108" s="41"/>
      <c r="BD108" s="41"/>
      <c r="BF108" s="41"/>
      <c r="BJ108" s="41"/>
      <c r="BL108" s="41"/>
      <c r="BN108" s="41"/>
      <c r="BP108" s="41"/>
      <c r="BR108" s="41"/>
      <c r="BT108" s="41"/>
      <c r="BV108" s="41"/>
      <c r="BX108" s="41"/>
      <c r="CB108" s="41"/>
      <c r="CH108" s="41"/>
      <c r="CJ108" s="41"/>
      <c r="CL108" s="41"/>
      <c r="CN108" s="41"/>
      <c r="CP108" s="41"/>
      <c r="CR108" s="41"/>
      <c r="CT108" s="41"/>
      <c r="CV108" s="41"/>
      <c r="CX108" s="41"/>
      <c r="CZ108" s="41"/>
      <c r="DB108" s="41"/>
      <c r="DD108" s="41"/>
      <c r="DF108" s="41"/>
      <c r="DH108" s="41"/>
      <c r="DJ108" s="41"/>
      <c r="DL108" s="41"/>
      <c r="DN108" s="41"/>
      <c r="DP108" s="41"/>
      <c r="DR108" s="41"/>
      <c r="DT108" s="41"/>
      <c r="DV108" s="41"/>
      <c r="DX108" s="41"/>
      <c r="DZ108" s="41"/>
      <c r="EB108" s="41"/>
      <c r="ED108" s="41"/>
      <c r="EF108" s="41"/>
      <c r="EH108" s="41"/>
      <c r="EJ108" s="41"/>
      <c r="EN108" s="41"/>
      <c r="EP108" s="41"/>
      <c r="ER108" s="41"/>
      <c r="ET108" s="41"/>
      <c r="EV108" s="41"/>
      <c r="EX108" s="41"/>
    </row>
    <row r="109" spans="1:155">
      <c r="A109" s="27"/>
      <c r="B109" s="41"/>
      <c r="D109" s="41"/>
      <c r="F109" s="41"/>
      <c r="H109" s="41"/>
      <c r="J109" s="41"/>
      <c r="L109" s="41"/>
      <c r="N109" s="41"/>
      <c r="P109" s="41"/>
      <c r="R109" s="41"/>
      <c r="T109" s="41"/>
      <c r="V109" s="41"/>
      <c r="X109" s="41"/>
      <c r="Z109" s="41"/>
      <c r="AB109" s="41"/>
      <c r="AD109" s="41"/>
      <c r="AF109" s="41"/>
      <c r="AH109" s="41"/>
      <c r="AJ109" s="41"/>
      <c r="AL109" s="41"/>
      <c r="AN109" s="41"/>
      <c r="AP109" s="41"/>
      <c r="AR109" s="41"/>
      <c r="AT109" s="41"/>
      <c r="AV109" s="41"/>
      <c r="AX109" s="41"/>
      <c r="AZ109" s="11"/>
      <c r="BB109" s="41"/>
      <c r="BD109" s="41"/>
      <c r="BF109" s="41"/>
      <c r="BJ109" s="41"/>
      <c r="BL109" s="41"/>
      <c r="BN109" s="41"/>
      <c r="BP109" s="41"/>
      <c r="BR109" s="41"/>
      <c r="BT109" s="41"/>
      <c r="BV109" s="41"/>
      <c r="BX109" s="41"/>
      <c r="CB109" s="41"/>
      <c r="CD109" s="41"/>
      <c r="CH109" s="41"/>
      <c r="CJ109" s="41"/>
      <c r="CL109" s="41"/>
      <c r="CN109" s="41"/>
      <c r="CP109" s="41"/>
      <c r="CR109" s="41"/>
      <c r="CT109" s="41"/>
      <c r="CV109" s="41"/>
      <c r="CX109" s="41"/>
      <c r="CZ109" s="41"/>
      <c r="DB109" s="41"/>
      <c r="DD109" s="41"/>
      <c r="DF109" s="41"/>
      <c r="DH109" s="41"/>
      <c r="DJ109" s="41"/>
      <c r="DL109" s="41"/>
      <c r="DN109" s="41"/>
      <c r="DP109" s="41"/>
      <c r="DR109" s="41"/>
      <c r="DT109" s="41"/>
      <c r="DV109" s="41"/>
      <c r="DX109" s="41"/>
      <c r="DZ109" s="41"/>
      <c r="EB109" s="41"/>
      <c r="ED109" s="41"/>
      <c r="EF109" s="41"/>
      <c r="EH109" s="41"/>
      <c r="EJ109" s="41"/>
      <c r="EN109" s="41"/>
      <c r="EP109" s="41"/>
      <c r="ER109" s="41"/>
      <c r="ET109" s="41"/>
      <c r="EV109" s="11"/>
      <c r="EX109" s="41"/>
    </row>
    <row r="110" spans="1:155">
      <c r="A110" s="27"/>
      <c r="B110" s="41"/>
      <c r="D110" s="41"/>
      <c r="F110" s="41"/>
      <c r="H110" s="41"/>
      <c r="J110" s="41"/>
      <c r="L110" s="41"/>
      <c r="N110" s="41"/>
      <c r="P110" s="41"/>
      <c r="R110" s="41"/>
      <c r="T110" s="41"/>
      <c r="V110" s="41"/>
      <c r="X110" s="41"/>
      <c r="Z110" s="41"/>
      <c r="AB110" s="41"/>
      <c r="AD110" s="41"/>
      <c r="AF110" s="41"/>
      <c r="AH110" s="41"/>
      <c r="AJ110" s="41"/>
      <c r="AL110" s="41"/>
      <c r="AN110" s="41"/>
      <c r="AP110" s="41"/>
      <c r="AR110" s="41"/>
      <c r="AT110" s="41"/>
      <c r="AV110" s="41"/>
      <c r="AX110" s="41"/>
      <c r="AZ110" s="11"/>
      <c r="BB110" s="41"/>
      <c r="BD110" s="41"/>
      <c r="BF110" s="41"/>
      <c r="BJ110" s="41"/>
      <c r="BL110" s="41"/>
      <c r="BN110" s="41"/>
      <c r="BP110" s="41"/>
      <c r="BR110" s="41"/>
      <c r="BT110" s="41"/>
      <c r="BV110" s="41"/>
      <c r="BX110" s="41"/>
      <c r="CB110" s="41"/>
      <c r="CD110" s="41"/>
      <c r="CH110" s="41"/>
      <c r="CJ110" s="41"/>
      <c r="CL110" s="41"/>
      <c r="CN110" s="41"/>
      <c r="CP110" s="41"/>
      <c r="CR110" s="41"/>
      <c r="CT110" s="41"/>
      <c r="CV110" s="41"/>
      <c r="CX110" s="41"/>
      <c r="CZ110" s="41"/>
      <c r="DB110" s="41"/>
      <c r="DD110" s="41"/>
      <c r="DF110" s="41"/>
      <c r="DH110" s="41"/>
      <c r="DJ110" s="41"/>
      <c r="DL110" s="41"/>
      <c r="DN110" s="41"/>
      <c r="DP110" s="41"/>
      <c r="DR110" s="41"/>
      <c r="DT110" s="41"/>
      <c r="DV110" s="41"/>
      <c r="DX110" s="41"/>
      <c r="DZ110" s="41"/>
      <c r="EB110" s="41"/>
      <c r="ED110" s="41"/>
      <c r="EF110" s="41"/>
      <c r="EH110" s="41"/>
      <c r="EJ110" s="41"/>
      <c r="EN110" s="41"/>
      <c r="EP110" s="41"/>
      <c r="ER110" s="41"/>
      <c r="ET110" s="41"/>
      <c r="EV110" s="41"/>
      <c r="EX110" s="41"/>
    </row>
    <row r="111" spans="1:155">
      <c r="A111" s="27"/>
      <c r="B111" s="41"/>
      <c r="D111" s="41"/>
      <c r="F111" s="41"/>
      <c r="H111" s="11"/>
      <c r="J111" s="41"/>
      <c r="L111" s="41"/>
      <c r="N111" s="41"/>
      <c r="P111" s="41"/>
      <c r="R111" s="41"/>
      <c r="T111" s="41"/>
      <c r="V111" s="41"/>
      <c r="X111" s="41"/>
      <c r="Z111" s="41"/>
      <c r="AB111" s="41"/>
      <c r="AD111" s="41"/>
      <c r="AF111" s="41"/>
      <c r="AH111" s="41"/>
      <c r="AJ111" s="41"/>
      <c r="AL111" s="41"/>
      <c r="AN111" s="41"/>
      <c r="AP111" s="41"/>
      <c r="AR111" s="41"/>
      <c r="AT111" s="41"/>
      <c r="AV111" s="41"/>
      <c r="AX111" s="41"/>
      <c r="AZ111" s="11"/>
      <c r="BB111" s="41"/>
      <c r="BD111" s="41"/>
      <c r="BF111" s="41"/>
      <c r="BJ111" s="41"/>
      <c r="BL111" s="41"/>
      <c r="BN111" s="41"/>
      <c r="BP111" s="41"/>
      <c r="BR111" s="41"/>
      <c r="BT111" s="41"/>
      <c r="BV111" s="41"/>
      <c r="BX111" s="41"/>
      <c r="CB111" s="41"/>
      <c r="CD111" s="41"/>
      <c r="CH111" s="41"/>
      <c r="CJ111" s="41"/>
      <c r="CL111" s="41"/>
      <c r="CN111" s="41"/>
      <c r="CP111" s="41"/>
      <c r="CR111" s="41"/>
      <c r="CT111" s="41"/>
      <c r="CV111" s="41"/>
      <c r="CX111" s="41"/>
      <c r="CZ111" s="41"/>
      <c r="DB111" s="41"/>
      <c r="DD111" s="41"/>
      <c r="DF111" s="41"/>
      <c r="DH111" s="41"/>
      <c r="DJ111" s="41"/>
      <c r="DL111" s="41"/>
      <c r="DN111" s="41"/>
      <c r="DP111" s="41"/>
      <c r="DR111" s="41"/>
      <c r="DT111" s="41"/>
      <c r="DV111" s="41"/>
      <c r="DX111" s="41"/>
      <c r="DZ111" s="41"/>
      <c r="EB111" s="41"/>
      <c r="ED111" s="41"/>
      <c r="EF111" s="41"/>
      <c r="EH111" s="41"/>
      <c r="EJ111" s="41"/>
      <c r="EN111" s="41"/>
      <c r="EP111" s="41"/>
      <c r="ER111" s="41"/>
      <c r="ET111" s="41"/>
      <c r="EV111" s="41"/>
      <c r="EX111" s="41"/>
    </row>
    <row r="112" spans="1:155">
      <c r="A112" s="27"/>
      <c r="B112" s="41"/>
      <c r="D112" s="41"/>
      <c r="F112" s="41"/>
      <c r="H112" s="41"/>
      <c r="J112" s="41"/>
      <c r="L112" s="41"/>
      <c r="N112" s="41"/>
      <c r="P112" s="41"/>
      <c r="R112" s="41"/>
      <c r="T112" s="41"/>
      <c r="V112" s="41"/>
      <c r="X112" s="41"/>
      <c r="Z112" s="41"/>
      <c r="AB112" s="41"/>
      <c r="AD112" s="41"/>
      <c r="AF112" s="41"/>
      <c r="AH112" s="41"/>
      <c r="AJ112" s="41"/>
      <c r="AL112" s="41"/>
      <c r="AN112" s="41"/>
      <c r="AP112" s="41"/>
      <c r="AR112" s="41"/>
      <c r="AT112" s="41"/>
      <c r="AV112" s="41"/>
      <c r="AX112" s="41"/>
      <c r="AZ112" s="11"/>
      <c r="BB112" s="41"/>
      <c r="BD112" s="41"/>
      <c r="BF112" s="41"/>
      <c r="BJ112" s="41"/>
      <c r="BL112" s="41"/>
      <c r="BN112" s="41"/>
      <c r="BP112" s="41"/>
      <c r="BR112" s="41"/>
      <c r="BT112" s="41"/>
      <c r="BV112" s="41"/>
      <c r="BX112" s="41"/>
      <c r="CB112" s="41"/>
      <c r="CD112" s="41"/>
      <c r="CH112" s="41"/>
      <c r="CJ112" s="41"/>
      <c r="CL112" s="41"/>
      <c r="CN112" s="41"/>
      <c r="CP112" s="41"/>
      <c r="CR112" s="41"/>
      <c r="CT112" s="41"/>
      <c r="CV112" s="41"/>
      <c r="CX112" s="41"/>
      <c r="CZ112" s="41"/>
      <c r="DB112" s="41"/>
      <c r="DD112" s="41"/>
      <c r="DF112" s="41"/>
      <c r="DH112" s="41"/>
      <c r="DJ112" s="41"/>
      <c r="DL112" s="41"/>
      <c r="DN112" s="41"/>
      <c r="DP112" s="41"/>
      <c r="DR112" s="41"/>
      <c r="DT112" s="41"/>
      <c r="DV112" s="41"/>
      <c r="DX112" s="41"/>
      <c r="DZ112" s="41"/>
      <c r="EB112" s="41"/>
      <c r="ED112" s="41"/>
      <c r="EF112" s="41"/>
      <c r="EH112" s="41"/>
      <c r="EJ112" s="41"/>
      <c r="EN112" s="41"/>
      <c r="EP112" s="41"/>
      <c r="ER112" s="41"/>
      <c r="ET112" s="41"/>
      <c r="EV112" s="41"/>
      <c r="EX112" s="41"/>
    </row>
    <row r="113" spans="1:154">
      <c r="A113" s="27"/>
      <c r="B113" s="41"/>
      <c r="C113" s="41"/>
      <c r="D113" s="41"/>
      <c r="F113" s="41"/>
      <c r="H113" s="41"/>
      <c r="J113" s="41"/>
      <c r="L113" s="41"/>
      <c r="N113" s="41"/>
      <c r="P113" s="41"/>
      <c r="R113" s="41"/>
      <c r="T113" s="41"/>
      <c r="V113" s="41"/>
      <c r="X113" s="41"/>
      <c r="Z113" s="41"/>
      <c r="AB113" s="41"/>
      <c r="AD113" s="41"/>
      <c r="AF113" s="41"/>
      <c r="AH113" s="41"/>
      <c r="AJ113" s="41"/>
      <c r="AL113" s="41"/>
      <c r="AN113" s="41"/>
      <c r="AP113" s="41"/>
      <c r="AR113" s="41"/>
      <c r="AT113" s="41"/>
      <c r="AV113" s="41"/>
      <c r="AX113" s="41"/>
      <c r="AZ113" s="11"/>
      <c r="BB113" s="41"/>
      <c r="BD113" s="41"/>
      <c r="BF113" s="41"/>
      <c r="BJ113" s="41"/>
      <c r="BL113" s="41"/>
      <c r="BN113" s="41"/>
      <c r="BP113" s="41"/>
      <c r="BR113" s="41"/>
      <c r="BT113" s="41"/>
      <c r="BV113" s="41"/>
      <c r="BX113" s="41"/>
      <c r="CB113" s="41"/>
      <c r="CD113" s="41"/>
      <c r="CH113" s="41"/>
      <c r="CJ113" s="41"/>
      <c r="CL113" s="41"/>
      <c r="CN113" s="41"/>
      <c r="CP113" s="41"/>
      <c r="CR113" s="41"/>
      <c r="CT113" s="41"/>
      <c r="CV113" s="41"/>
      <c r="CX113" s="41"/>
      <c r="CZ113" s="41"/>
      <c r="DB113" s="41"/>
      <c r="DD113" s="41"/>
      <c r="DF113" s="41"/>
      <c r="DH113" s="41"/>
      <c r="DJ113" s="41"/>
      <c r="DL113" s="41"/>
      <c r="DN113" s="41"/>
      <c r="DP113" s="41"/>
      <c r="DR113" s="41"/>
      <c r="DT113" s="41"/>
      <c r="DV113" s="41"/>
      <c r="DX113" s="41"/>
      <c r="DZ113" s="41"/>
      <c r="EB113" s="41"/>
      <c r="ED113" s="41"/>
      <c r="EF113" s="41"/>
      <c r="EH113" s="11"/>
      <c r="EJ113" s="41"/>
      <c r="EN113" s="41"/>
      <c r="EP113" s="41"/>
      <c r="ER113" s="41"/>
      <c r="ET113" s="41"/>
      <c r="EV113" s="41"/>
      <c r="EX113" s="41"/>
    </row>
    <row r="114" spans="1:154">
      <c r="A114" s="27"/>
      <c r="B114" s="41"/>
      <c r="D114" s="41"/>
      <c r="F114" s="41"/>
      <c r="H114" s="41"/>
      <c r="J114" s="41"/>
      <c r="L114" s="41"/>
      <c r="N114" s="41"/>
      <c r="P114" s="41"/>
      <c r="R114" s="41"/>
      <c r="T114" s="41"/>
      <c r="V114" s="41"/>
      <c r="X114" s="41"/>
      <c r="Z114" s="41"/>
      <c r="AB114" s="41"/>
      <c r="AD114" s="41"/>
      <c r="AF114" s="41"/>
      <c r="AH114" s="41"/>
      <c r="AJ114" s="41"/>
      <c r="AL114" s="41"/>
      <c r="AN114" s="41"/>
      <c r="AP114" s="41"/>
      <c r="AR114" s="41"/>
      <c r="AT114" s="41"/>
      <c r="AV114" s="41"/>
      <c r="AX114" s="41"/>
      <c r="AZ114" s="11"/>
      <c r="BB114" s="41"/>
      <c r="BD114" s="41"/>
      <c r="BF114" s="41"/>
      <c r="BJ114" s="41"/>
      <c r="BL114" s="41"/>
      <c r="BN114" s="41"/>
      <c r="BP114" s="41"/>
      <c r="BR114" s="41"/>
      <c r="BT114" s="41"/>
      <c r="BV114" s="41"/>
      <c r="BX114" s="41"/>
      <c r="CB114" s="41"/>
      <c r="CD114" s="41"/>
      <c r="CH114" s="41"/>
      <c r="CJ114" s="41"/>
      <c r="CL114" s="41"/>
      <c r="CN114" s="41"/>
      <c r="CP114" s="41"/>
      <c r="CR114" s="41"/>
      <c r="CT114" s="41"/>
      <c r="CV114" s="41"/>
      <c r="CX114" s="41"/>
      <c r="CZ114" s="41"/>
      <c r="DB114" s="41"/>
      <c r="DD114" s="41"/>
      <c r="DF114" s="41"/>
      <c r="DH114" s="41"/>
      <c r="DJ114" s="41"/>
      <c r="DL114" s="41"/>
      <c r="DN114" s="41"/>
      <c r="DP114" s="41"/>
      <c r="DR114" s="41"/>
      <c r="DT114" s="41"/>
      <c r="DV114" s="41"/>
      <c r="DX114" s="41"/>
      <c r="DZ114" s="41"/>
      <c r="EB114" s="41"/>
      <c r="ED114" s="41"/>
      <c r="EF114" s="41"/>
      <c r="EH114" s="41"/>
      <c r="EJ114" s="41"/>
      <c r="EN114" s="41"/>
      <c r="EP114" s="41"/>
      <c r="ER114" s="41"/>
      <c r="ET114" s="41"/>
      <c r="EV114" s="41"/>
      <c r="EX114" s="41"/>
    </row>
    <row r="115" spans="1:154">
      <c r="A115" s="27"/>
      <c r="B115" s="41"/>
      <c r="D115" s="41"/>
      <c r="F115" s="41"/>
      <c r="H115" s="11"/>
      <c r="J115" s="41"/>
      <c r="L115" s="41"/>
      <c r="N115" s="41"/>
      <c r="P115" s="41"/>
      <c r="R115" s="41"/>
      <c r="T115" s="41"/>
      <c r="V115" s="41"/>
      <c r="X115" s="41"/>
      <c r="Z115" s="41"/>
      <c r="AB115" s="41"/>
      <c r="AD115" s="41"/>
      <c r="AF115" s="41"/>
      <c r="AH115" s="41"/>
      <c r="AJ115" s="41"/>
      <c r="AL115" s="41"/>
      <c r="AN115" s="41"/>
      <c r="AP115" s="41"/>
      <c r="AR115" s="41"/>
      <c r="AT115" s="41"/>
      <c r="AV115" s="41"/>
      <c r="AX115" s="41"/>
      <c r="AZ115" s="11"/>
      <c r="BB115" s="41"/>
      <c r="BD115" s="41"/>
      <c r="BF115" s="11"/>
      <c r="BJ115" s="41"/>
      <c r="BL115" s="41"/>
      <c r="BN115" s="41"/>
      <c r="BP115" s="41"/>
      <c r="BR115" s="41"/>
      <c r="BT115" s="41"/>
      <c r="BV115" s="41"/>
      <c r="BX115" s="41"/>
      <c r="CB115" s="41"/>
      <c r="CD115" s="41"/>
      <c r="CH115" s="41"/>
      <c r="CJ115" s="41"/>
      <c r="CL115" s="41"/>
      <c r="CN115" s="41"/>
      <c r="CP115" s="41"/>
      <c r="CR115" s="41"/>
      <c r="CT115" s="41"/>
      <c r="CV115" s="41"/>
      <c r="CX115" s="41"/>
      <c r="CZ115" s="41"/>
      <c r="DB115" s="41"/>
      <c r="DD115" s="41"/>
      <c r="DF115" s="41"/>
      <c r="DH115" s="41"/>
      <c r="DJ115" s="41"/>
      <c r="DL115" s="41"/>
      <c r="DN115" s="41"/>
      <c r="DP115" s="41"/>
      <c r="DR115" s="41"/>
      <c r="DT115" s="41"/>
      <c r="DV115" s="41"/>
      <c r="DX115" s="41"/>
      <c r="DZ115" s="41"/>
      <c r="EB115" s="41"/>
      <c r="ED115" s="41"/>
      <c r="EF115" s="41"/>
      <c r="EH115" s="11"/>
      <c r="EJ115" s="41"/>
      <c r="EN115" s="11"/>
      <c r="EP115" s="41"/>
      <c r="ER115" s="41"/>
      <c r="ET115" s="41"/>
      <c r="EV115" s="41"/>
      <c r="EX115" s="41"/>
    </row>
    <row r="116" spans="1:154">
      <c r="A116" s="27"/>
      <c r="B116" s="41"/>
      <c r="C116" s="41"/>
      <c r="D116" s="41"/>
      <c r="F116" s="41"/>
      <c r="H116" s="41"/>
      <c r="J116" s="41"/>
      <c r="L116" s="41"/>
      <c r="N116" s="41"/>
      <c r="P116" s="41"/>
      <c r="R116" s="41"/>
      <c r="T116" s="41"/>
      <c r="V116" s="41"/>
      <c r="X116" s="41"/>
      <c r="Z116" s="41"/>
      <c r="AB116" s="41"/>
      <c r="AD116" s="41"/>
      <c r="AF116" s="41"/>
      <c r="AH116" s="41"/>
      <c r="AJ116" s="41"/>
      <c r="AL116" s="41"/>
      <c r="AN116" s="41"/>
      <c r="AP116" s="41"/>
      <c r="AR116" s="41"/>
      <c r="AT116" s="41"/>
      <c r="AV116" s="41"/>
      <c r="AX116" s="41"/>
      <c r="AZ116" s="11"/>
      <c r="BB116" s="41"/>
      <c r="BD116" s="41"/>
      <c r="BF116" s="41"/>
      <c r="BJ116" s="41"/>
      <c r="BL116" s="41"/>
      <c r="BN116" s="41"/>
      <c r="BP116" s="41"/>
      <c r="BR116" s="41"/>
      <c r="BT116" s="41"/>
      <c r="BV116" s="41"/>
      <c r="BX116" s="41"/>
      <c r="CB116" s="41"/>
      <c r="CD116" s="41"/>
      <c r="CH116" s="41"/>
      <c r="CJ116" s="41"/>
      <c r="CL116" s="41"/>
      <c r="CN116" s="11"/>
      <c r="CP116" s="41"/>
      <c r="CR116" s="41"/>
      <c r="CT116" s="41"/>
      <c r="CV116" s="41"/>
      <c r="CX116" s="41"/>
      <c r="CZ116" s="41"/>
      <c r="DB116" s="41"/>
      <c r="DD116" s="41"/>
      <c r="DF116" s="41"/>
      <c r="DH116" s="41"/>
      <c r="DJ116" s="41"/>
      <c r="DL116" s="41"/>
      <c r="DN116" s="41"/>
      <c r="DP116" s="41"/>
      <c r="DR116" s="41"/>
      <c r="DT116" s="41"/>
      <c r="DV116" s="41"/>
      <c r="DX116" s="11"/>
      <c r="DZ116" s="41"/>
      <c r="EB116" s="41"/>
      <c r="ED116" s="41"/>
      <c r="EF116" s="41"/>
      <c r="EH116" s="41"/>
      <c r="EJ116" s="41"/>
      <c r="EN116" s="41"/>
      <c r="EP116" s="41"/>
      <c r="ER116" s="41"/>
      <c r="ET116" s="41"/>
      <c r="EV116" s="41"/>
      <c r="EX116" s="41"/>
    </row>
    <row r="117" spans="1:154">
      <c r="A117" s="27"/>
      <c r="B117" s="41"/>
      <c r="D117" s="41"/>
      <c r="F117" s="41"/>
      <c r="H117" s="41"/>
      <c r="J117" s="41"/>
      <c r="L117" s="41"/>
      <c r="N117" s="41"/>
      <c r="P117" s="41"/>
      <c r="R117" s="41"/>
      <c r="T117" s="41"/>
      <c r="V117" s="41"/>
      <c r="X117" s="41"/>
      <c r="Z117" s="41"/>
      <c r="AB117" s="41"/>
      <c r="AD117" s="41"/>
      <c r="AF117" s="41"/>
      <c r="AH117" s="41"/>
      <c r="AJ117" s="41"/>
      <c r="AL117" s="41"/>
      <c r="AN117" s="41"/>
      <c r="AP117" s="41"/>
      <c r="AR117" s="41"/>
      <c r="AT117" s="41"/>
      <c r="AV117" s="41"/>
      <c r="AX117" s="41"/>
      <c r="AZ117" s="11"/>
      <c r="BB117" s="41"/>
      <c r="BD117" s="41"/>
      <c r="BF117" s="41"/>
      <c r="BJ117" s="41"/>
      <c r="BL117" s="41"/>
      <c r="BN117" s="41"/>
      <c r="BP117" s="41"/>
      <c r="BR117" s="41"/>
      <c r="BT117" s="41"/>
      <c r="BV117" s="41"/>
      <c r="BX117" s="41"/>
      <c r="CB117" s="41"/>
      <c r="CD117" s="41"/>
      <c r="CH117" s="41"/>
      <c r="CJ117" s="41"/>
      <c r="CL117" s="41"/>
      <c r="CN117" s="41"/>
      <c r="CP117" s="41"/>
      <c r="CR117" s="41"/>
      <c r="CT117" s="41"/>
      <c r="CV117" s="41"/>
      <c r="CX117" s="41"/>
      <c r="CZ117" s="41"/>
      <c r="DB117" s="41"/>
      <c r="DD117" s="41"/>
      <c r="DF117" s="41"/>
      <c r="DH117" s="41"/>
      <c r="DJ117" s="41"/>
      <c r="DL117" s="41"/>
      <c r="DN117" s="41"/>
      <c r="DP117" s="41"/>
      <c r="DR117" s="41"/>
      <c r="DT117" s="41"/>
      <c r="DV117" s="41"/>
      <c r="DX117" s="41"/>
      <c r="DZ117" s="41"/>
      <c r="EB117" s="41"/>
      <c r="ED117" s="41"/>
      <c r="EF117" s="41"/>
      <c r="EH117" s="11"/>
      <c r="EJ117" s="41"/>
      <c r="EN117" s="41"/>
      <c r="EP117" s="41"/>
      <c r="ER117" s="41"/>
      <c r="ET117" s="41"/>
      <c r="EV117" s="11"/>
      <c r="EX117" s="41"/>
    </row>
    <row r="118" spans="1:154">
      <c r="A118" s="27"/>
      <c r="B118" s="41"/>
      <c r="D118" s="41"/>
      <c r="F118" s="41"/>
      <c r="H118" s="41"/>
      <c r="J118" s="41"/>
      <c r="L118" s="41"/>
      <c r="N118" s="41"/>
      <c r="P118" s="41"/>
      <c r="R118" s="41"/>
      <c r="T118" s="41"/>
      <c r="V118" s="41"/>
      <c r="X118" s="41"/>
      <c r="Z118" s="41"/>
      <c r="AB118" s="41"/>
      <c r="AD118" s="41"/>
      <c r="AF118" s="41"/>
      <c r="AH118" s="41"/>
      <c r="AJ118" s="41"/>
      <c r="AL118" s="41"/>
      <c r="AN118" s="41"/>
      <c r="AP118" s="41"/>
      <c r="AR118" s="41"/>
      <c r="AT118" s="41"/>
      <c r="AV118" s="41"/>
      <c r="AX118" s="41"/>
      <c r="AZ118" s="11"/>
      <c r="BB118" s="41"/>
      <c r="BD118" s="41"/>
      <c r="BF118" s="41"/>
      <c r="BJ118" s="41"/>
      <c r="BL118" s="41"/>
      <c r="BN118" s="41"/>
      <c r="BP118" s="41"/>
      <c r="BR118" s="41"/>
      <c r="BT118" s="41"/>
      <c r="BV118" s="41"/>
      <c r="BX118" s="41"/>
      <c r="CB118" s="41"/>
      <c r="CD118" s="41"/>
      <c r="CH118" s="41"/>
      <c r="CJ118" s="41"/>
      <c r="CL118" s="41"/>
      <c r="CN118" s="41"/>
      <c r="CP118" s="41"/>
      <c r="CR118" s="41"/>
      <c r="CT118" s="41"/>
      <c r="CV118" s="41"/>
      <c r="CX118" s="41"/>
      <c r="CZ118" s="41"/>
      <c r="DB118" s="41"/>
      <c r="DD118" s="41"/>
      <c r="DF118" s="41"/>
      <c r="DH118" s="41"/>
      <c r="DJ118" s="41"/>
      <c r="DL118" s="41"/>
      <c r="DN118" s="41"/>
      <c r="DP118" s="41"/>
      <c r="DR118" s="41"/>
      <c r="DT118" s="41"/>
      <c r="DV118" s="41"/>
      <c r="DX118" s="41"/>
      <c r="DZ118" s="41"/>
      <c r="EB118" s="41"/>
      <c r="ED118" s="41"/>
      <c r="EF118" s="41"/>
      <c r="EH118" s="41"/>
      <c r="EJ118" s="41"/>
      <c r="EN118" s="41"/>
      <c r="EP118" s="41"/>
      <c r="ER118" s="41"/>
      <c r="ET118" s="41"/>
      <c r="EV118" s="41"/>
      <c r="EX118" s="41"/>
    </row>
    <row r="119" spans="1:154">
      <c r="A119" s="27"/>
      <c r="B119" s="41"/>
      <c r="D119" s="41"/>
      <c r="F119" s="41"/>
      <c r="H119" s="11"/>
      <c r="J119" s="41"/>
      <c r="L119" s="41"/>
      <c r="N119" s="41"/>
      <c r="P119" s="41"/>
      <c r="R119" s="41"/>
      <c r="T119" s="41"/>
      <c r="V119" s="41"/>
      <c r="X119" s="41"/>
      <c r="Z119" s="41"/>
      <c r="AB119" s="41"/>
      <c r="AD119" s="41"/>
      <c r="AF119" s="41"/>
      <c r="AH119" s="41"/>
      <c r="AJ119" s="41"/>
      <c r="AL119" s="41"/>
      <c r="AN119" s="41"/>
      <c r="AP119" s="41"/>
      <c r="AR119" s="41"/>
      <c r="AT119" s="41"/>
      <c r="AV119" s="41"/>
      <c r="AX119" s="41"/>
      <c r="AZ119" s="11"/>
      <c r="BB119" s="41"/>
      <c r="BD119" s="41"/>
      <c r="BF119" s="41"/>
      <c r="BJ119" s="41"/>
      <c r="BL119" s="41"/>
      <c r="BN119" s="41"/>
      <c r="BP119" s="41"/>
      <c r="BR119" s="41"/>
      <c r="BT119" s="41"/>
      <c r="BV119" s="41"/>
      <c r="BX119" s="41"/>
      <c r="CB119" s="41"/>
      <c r="CD119" s="11"/>
      <c r="CH119" s="41"/>
      <c r="CJ119" s="41"/>
      <c r="CL119" s="41"/>
      <c r="CN119" s="41"/>
      <c r="CP119" s="41"/>
      <c r="CR119" s="41"/>
      <c r="CT119" s="11"/>
      <c r="CV119" s="41"/>
      <c r="CX119" s="41"/>
      <c r="CZ119" s="41"/>
      <c r="DB119" s="41"/>
      <c r="DD119" s="41"/>
      <c r="DF119" s="41"/>
      <c r="DH119" s="41"/>
      <c r="DJ119" s="41"/>
      <c r="DL119" s="41"/>
      <c r="DN119" s="41"/>
      <c r="DP119" s="41"/>
      <c r="DR119" s="41"/>
      <c r="DT119" s="41"/>
      <c r="DV119" s="41"/>
      <c r="DX119" s="41"/>
      <c r="DZ119" s="41"/>
      <c r="EB119" s="41"/>
      <c r="ED119" s="41"/>
      <c r="EF119" s="41"/>
      <c r="EH119" s="41"/>
      <c r="EJ119" s="41"/>
      <c r="EN119" s="41"/>
      <c r="EP119" s="41"/>
      <c r="ER119" s="41"/>
      <c r="ET119" s="41"/>
      <c r="EV119" s="41"/>
      <c r="EX119" s="41"/>
    </row>
    <row r="120" spans="1:154">
      <c r="A120" s="27"/>
      <c r="B120" s="41"/>
      <c r="D120" s="41"/>
      <c r="F120" s="41"/>
      <c r="H120" s="41"/>
      <c r="J120" s="41"/>
      <c r="L120" s="41"/>
      <c r="N120" s="41"/>
      <c r="P120" s="41"/>
      <c r="R120" s="41"/>
      <c r="T120" s="41"/>
      <c r="V120" s="41"/>
      <c r="X120" s="41"/>
      <c r="Z120" s="41"/>
      <c r="AB120" s="41"/>
      <c r="AD120" s="41"/>
      <c r="AF120" s="41"/>
      <c r="AH120" s="41"/>
      <c r="AJ120" s="41"/>
      <c r="AL120" s="41"/>
      <c r="AN120" s="41"/>
      <c r="AP120" s="41"/>
      <c r="AR120" s="41"/>
      <c r="AT120" s="41"/>
      <c r="AV120" s="41"/>
      <c r="AX120" s="41"/>
      <c r="AZ120" s="11"/>
      <c r="BB120" s="41"/>
      <c r="BD120" s="11"/>
      <c r="BF120" s="41"/>
      <c r="BJ120" s="41"/>
      <c r="BL120" s="41"/>
      <c r="BN120" s="41"/>
      <c r="BP120" s="41"/>
      <c r="BR120" s="41"/>
      <c r="BT120" s="41"/>
      <c r="BV120" s="41"/>
      <c r="BX120" s="41"/>
      <c r="CB120" s="41"/>
      <c r="CD120" s="41"/>
      <c r="CH120" s="41"/>
      <c r="CJ120" s="41"/>
      <c r="CL120" s="41"/>
      <c r="CN120" s="41"/>
      <c r="CP120" s="41"/>
      <c r="CR120" s="41"/>
      <c r="CT120" s="41"/>
      <c r="CV120" s="41"/>
      <c r="CX120" s="41"/>
      <c r="CZ120" s="41"/>
      <c r="DB120" s="41"/>
      <c r="DD120" s="41"/>
      <c r="DF120" s="41"/>
      <c r="DH120" s="41"/>
      <c r="DJ120" s="41"/>
      <c r="DL120" s="41"/>
      <c r="DN120" s="41"/>
      <c r="DP120" s="41"/>
      <c r="DR120" s="41"/>
      <c r="DT120" s="41"/>
      <c r="DV120" s="41"/>
      <c r="DX120" s="41"/>
      <c r="DZ120" s="41"/>
      <c r="EB120" s="41"/>
      <c r="ED120" s="41"/>
      <c r="EF120" s="41"/>
      <c r="EH120" s="41"/>
      <c r="EJ120" s="41"/>
      <c r="EN120" s="41"/>
      <c r="EP120" s="41"/>
      <c r="ER120" s="41"/>
      <c r="ET120" s="41"/>
      <c r="EV120" s="41"/>
      <c r="EX120" s="41"/>
    </row>
    <row r="121" spans="1:154">
      <c r="A121" s="27"/>
      <c r="B121" s="41"/>
      <c r="D121" s="41"/>
      <c r="F121" s="41"/>
      <c r="H121" s="41"/>
      <c r="J121" s="41"/>
      <c r="L121" s="41"/>
      <c r="N121" s="41"/>
      <c r="P121" s="41"/>
      <c r="R121" s="41"/>
      <c r="T121" s="41"/>
      <c r="V121" s="41"/>
      <c r="X121" s="41"/>
      <c r="Z121" s="41"/>
      <c r="AB121" s="41"/>
      <c r="AD121" s="41"/>
      <c r="AF121" s="41"/>
      <c r="AH121" s="41"/>
      <c r="AJ121" s="41"/>
      <c r="AL121" s="41"/>
      <c r="AN121" s="41"/>
      <c r="AP121" s="41"/>
      <c r="AR121" s="41"/>
      <c r="AT121" s="41"/>
      <c r="AV121" s="41"/>
      <c r="AX121" s="41"/>
      <c r="AZ121" s="11"/>
      <c r="BB121" s="41"/>
      <c r="BD121" s="41"/>
      <c r="BF121" s="41"/>
      <c r="BJ121" s="41"/>
      <c r="BL121" s="41"/>
      <c r="BN121" s="41"/>
      <c r="BP121" s="41"/>
      <c r="BR121" s="41"/>
      <c r="BT121" s="41"/>
      <c r="BV121" s="41"/>
      <c r="BX121" s="41"/>
      <c r="CB121" s="41"/>
      <c r="CD121" s="41"/>
      <c r="CH121" s="41"/>
      <c r="CJ121" s="41"/>
      <c r="CL121" s="41"/>
      <c r="CN121" s="41"/>
      <c r="CP121" s="41"/>
      <c r="CR121" s="41"/>
      <c r="CT121" s="41"/>
      <c r="CV121" s="41"/>
      <c r="CX121" s="41"/>
      <c r="CZ121" s="41"/>
      <c r="DB121" s="41"/>
      <c r="DD121" s="41"/>
      <c r="DF121" s="41"/>
      <c r="DH121" s="41"/>
      <c r="DJ121" s="41"/>
      <c r="DL121" s="41"/>
      <c r="DN121" s="41"/>
      <c r="DP121" s="41"/>
      <c r="DR121" s="41"/>
      <c r="DT121" s="41"/>
      <c r="DV121" s="41"/>
      <c r="DX121" s="41"/>
      <c r="DZ121" s="41"/>
      <c r="EB121" s="41"/>
      <c r="ED121" s="41"/>
      <c r="EF121" s="41"/>
      <c r="EH121" s="41"/>
      <c r="EJ121" s="41"/>
      <c r="EN121" s="41"/>
      <c r="EP121" s="41"/>
      <c r="ER121" s="41"/>
      <c r="ET121" s="41"/>
      <c r="EV121" s="41"/>
      <c r="EX121" s="41"/>
    </row>
    <row r="122" spans="1:154">
      <c r="A122" s="27"/>
      <c r="B122" s="41"/>
      <c r="D122" s="41"/>
      <c r="F122" s="41"/>
      <c r="H122" s="41"/>
      <c r="J122" s="41"/>
      <c r="L122" s="41"/>
      <c r="N122" s="41"/>
      <c r="P122" s="41"/>
      <c r="R122" s="41"/>
      <c r="T122" s="41"/>
      <c r="V122" s="41"/>
      <c r="X122" s="41"/>
      <c r="Z122" s="41"/>
      <c r="AB122" s="41"/>
      <c r="AD122" s="41"/>
      <c r="AF122" s="41"/>
      <c r="AH122" s="41"/>
      <c r="AJ122" s="41"/>
      <c r="AL122" s="41"/>
      <c r="AN122" s="41"/>
      <c r="AP122" s="41"/>
      <c r="AR122" s="41"/>
      <c r="AT122" s="41"/>
      <c r="AV122" s="41"/>
      <c r="AX122" s="11"/>
      <c r="AZ122" s="11"/>
      <c r="BB122" s="41"/>
      <c r="BD122" s="41"/>
      <c r="BF122" s="41"/>
      <c r="BJ122" s="41"/>
      <c r="BL122" s="41"/>
      <c r="BN122" s="41"/>
      <c r="BP122" s="41"/>
      <c r="BR122" s="41"/>
      <c r="BT122" s="41"/>
      <c r="BV122" s="41"/>
      <c r="BX122" s="41"/>
      <c r="CB122" s="41"/>
      <c r="CD122" s="41"/>
      <c r="CH122" s="41"/>
      <c r="CJ122" s="41"/>
      <c r="CL122" s="41"/>
      <c r="CN122" s="41"/>
      <c r="CP122" s="41"/>
      <c r="CR122" s="41"/>
      <c r="CT122" s="41"/>
      <c r="CV122" s="41"/>
      <c r="CX122" s="41"/>
      <c r="CZ122" s="41"/>
      <c r="DB122" s="41"/>
      <c r="DD122" s="41"/>
      <c r="DF122" s="41"/>
      <c r="DH122" s="41"/>
      <c r="DJ122" s="41"/>
      <c r="DL122" s="41"/>
      <c r="DN122" s="41"/>
      <c r="DP122" s="41"/>
      <c r="DR122" s="41"/>
      <c r="DT122" s="41"/>
      <c r="DV122" s="41"/>
      <c r="DX122" s="41"/>
      <c r="DZ122" s="41"/>
      <c r="EB122" s="41"/>
      <c r="ED122" s="41"/>
      <c r="EF122" s="41"/>
      <c r="EH122" s="41"/>
      <c r="EJ122" s="41"/>
      <c r="EN122" s="41"/>
      <c r="EP122" s="41"/>
      <c r="ER122" s="41"/>
      <c r="ET122" s="41"/>
      <c r="EV122" s="41"/>
      <c r="EX122" s="41"/>
    </row>
    <row r="123" spans="1:154">
      <c r="A123" s="27"/>
      <c r="B123" s="41"/>
      <c r="D123" s="41"/>
      <c r="F123" s="41"/>
      <c r="H123" s="11"/>
      <c r="J123" s="41"/>
      <c r="L123" s="41"/>
      <c r="N123" s="41"/>
      <c r="P123" s="41"/>
      <c r="R123" s="41"/>
      <c r="T123" s="41"/>
      <c r="V123" s="41"/>
      <c r="X123" s="41"/>
      <c r="Z123" s="41"/>
      <c r="AB123" s="41"/>
      <c r="AD123" s="41"/>
      <c r="AF123" s="41"/>
      <c r="AH123" s="41"/>
      <c r="AJ123" s="41"/>
      <c r="AL123" s="41"/>
      <c r="AN123" s="41"/>
      <c r="AP123" s="41"/>
      <c r="AR123" s="41"/>
      <c r="AT123" s="41"/>
      <c r="AV123" s="41"/>
      <c r="AX123" s="41"/>
      <c r="AZ123" s="11"/>
      <c r="BB123" s="41"/>
      <c r="BD123" s="41"/>
      <c r="BF123" s="41"/>
      <c r="BJ123" s="41"/>
      <c r="BL123" s="41"/>
      <c r="BN123" s="41"/>
      <c r="BP123" s="41"/>
      <c r="BR123" s="41"/>
      <c r="BT123" s="41"/>
      <c r="BV123" s="41"/>
      <c r="BX123" s="41"/>
      <c r="CB123" s="41"/>
      <c r="CD123" s="41"/>
      <c r="CH123" s="41"/>
      <c r="CJ123" s="41"/>
      <c r="CL123" s="41"/>
      <c r="CN123" s="41"/>
      <c r="CP123" s="41"/>
      <c r="CR123" s="41"/>
      <c r="CT123" s="41"/>
      <c r="CV123" s="41"/>
      <c r="CX123" s="41"/>
      <c r="CZ123" s="41"/>
      <c r="DB123" s="41"/>
      <c r="DD123" s="41"/>
      <c r="DF123" s="41"/>
      <c r="DH123" s="41"/>
      <c r="DJ123" s="41"/>
      <c r="DL123" s="41"/>
      <c r="DN123" s="41"/>
      <c r="DP123" s="41"/>
      <c r="DR123" s="41"/>
      <c r="DT123" s="41"/>
      <c r="DV123" s="41"/>
      <c r="DX123" s="41"/>
      <c r="DZ123" s="41"/>
      <c r="EB123" s="41"/>
      <c r="ED123" s="41"/>
      <c r="EF123" s="41"/>
      <c r="EH123" s="41"/>
      <c r="EJ123" s="41"/>
      <c r="EN123" s="41"/>
      <c r="EP123" s="41"/>
      <c r="ER123" s="41"/>
      <c r="ET123" s="41"/>
      <c r="EV123" s="41"/>
      <c r="EX123" s="41"/>
    </row>
    <row r="124" spans="1:154">
      <c r="A124" s="27"/>
      <c r="B124" s="41"/>
      <c r="C124" s="41"/>
      <c r="D124" s="41"/>
      <c r="F124" s="41"/>
      <c r="H124" s="41"/>
      <c r="J124" s="41"/>
      <c r="L124" s="41"/>
      <c r="N124" s="41"/>
      <c r="P124" s="41"/>
      <c r="R124" s="41"/>
      <c r="T124" s="41"/>
      <c r="V124" s="41"/>
      <c r="X124" s="41"/>
      <c r="Z124" s="41"/>
      <c r="AB124" s="41"/>
      <c r="AD124" s="41"/>
      <c r="AF124" s="41"/>
      <c r="AH124" s="41"/>
      <c r="AJ124" s="41"/>
      <c r="AL124" s="41"/>
      <c r="AN124" s="41"/>
      <c r="AP124" s="41"/>
      <c r="AR124" s="41"/>
      <c r="AT124" s="41"/>
      <c r="AV124" s="41"/>
      <c r="AX124" s="41"/>
      <c r="AZ124" s="11"/>
      <c r="BB124" s="41"/>
      <c r="BD124" s="41"/>
      <c r="BF124" s="41"/>
      <c r="BJ124" s="41"/>
      <c r="BL124" s="41"/>
      <c r="BN124" s="41"/>
      <c r="BP124" s="41"/>
      <c r="BR124" s="41"/>
      <c r="BT124" s="41"/>
      <c r="BV124" s="41"/>
      <c r="BX124" s="41"/>
      <c r="CB124" s="41"/>
      <c r="CD124" s="41"/>
      <c r="CH124" s="41"/>
      <c r="CJ124" s="41"/>
      <c r="CL124" s="41"/>
      <c r="CN124" s="41"/>
      <c r="CP124" s="41"/>
      <c r="CR124" s="41"/>
      <c r="CT124" s="41"/>
      <c r="CV124" s="41"/>
      <c r="CX124" s="41"/>
      <c r="CZ124" s="41"/>
      <c r="DB124" s="41"/>
      <c r="DD124" s="41"/>
      <c r="DF124" s="41"/>
      <c r="DH124" s="41"/>
      <c r="DJ124" s="41"/>
      <c r="DL124" s="41"/>
      <c r="DN124" s="41"/>
      <c r="DP124" s="41"/>
      <c r="DR124" s="41"/>
      <c r="DT124" s="41"/>
      <c r="DV124" s="41"/>
      <c r="DX124" s="41"/>
      <c r="DZ124" s="41"/>
      <c r="EB124" s="41"/>
      <c r="ED124" s="41"/>
      <c r="EF124" s="41"/>
      <c r="EH124" s="41"/>
      <c r="EJ124" s="41"/>
      <c r="EN124" s="41"/>
      <c r="EP124" s="41"/>
      <c r="ER124" s="41"/>
      <c r="ET124" s="41"/>
      <c r="EV124" s="41"/>
      <c r="EX124" s="41"/>
    </row>
    <row r="125" spans="1:154">
      <c r="A125" s="27"/>
      <c r="B125" s="41"/>
      <c r="D125" s="41"/>
      <c r="F125" s="41"/>
      <c r="H125" s="11"/>
      <c r="J125" s="41"/>
      <c r="L125" s="41"/>
      <c r="N125" s="41"/>
      <c r="P125" s="41"/>
      <c r="R125" s="41"/>
      <c r="T125" s="41"/>
      <c r="V125" s="41"/>
      <c r="X125" s="41"/>
      <c r="Z125" s="41"/>
      <c r="AB125" s="41"/>
      <c r="AD125" s="41"/>
      <c r="AF125" s="41"/>
      <c r="AH125" s="41"/>
      <c r="AJ125" s="41"/>
      <c r="AL125" s="41"/>
      <c r="AN125" s="41"/>
      <c r="AP125" s="41"/>
      <c r="AR125" s="41"/>
      <c r="AT125" s="41"/>
      <c r="AV125" s="41"/>
      <c r="AX125" s="41"/>
      <c r="AZ125" s="11"/>
      <c r="BB125" s="41"/>
      <c r="BD125" s="11"/>
      <c r="BF125" s="41"/>
      <c r="BJ125" s="41"/>
      <c r="BL125" s="41"/>
      <c r="BN125" s="41"/>
      <c r="BP125" s="41"/>
      <c r="BR125" s="41"/>
      <c r="BT125" s="41"/>
      <c r="BV125" s="41"/>
      <c r="BX125" s="41"/>
      <c r="CB125" s="41"/>
      <c r="CD125" s="41"/>
      <c r="CH125" s="41"/>
      <c r="CJ125" s="41"/>
      <c r="CL125" s="41"/>
      <c r="CN125" s="41"/>
      <c r="CP125" s="41"/>
      <c r="CR125" s="41"/>
      <c r="CT125" s="41"/>
      <c r="CV125" s="41"/>
      <c r="CX125" s="41"/>
      <c r="CZ125" s="41"/>
      <c r="DB125" s="41"/>
      <c r="DD125" s="41"/>
      <c r="DF125" s="41"/>
      <c r="DH125" s="41"/>
      <c r="DJ125" s="41"/>
      <c r="DL125" s="41"/>
      <c r="DN125" s="41"/>
      <c r="DP125" s="41"/>
      <c r="DR125" s="41"/>
      <c r="DT125" s="41"/>
      <c r="DV125" s="41"/>
      <c r="DX125" s="41"/>
      <c r="DZ125" s="41"/>
      <c r="EB125" s="41"/>
      <c r="ED125" s="41"/>
      <c r="EF125" s="41"/>
      <c r="EH125" s="41"/>
      <c r="EJ125" s="41"/>
      <c r="EN125" s="41"/>
      <c r="EP125" s="41"/>
      <c r="ER125" s="41"/>
      <c r="ET125" s="41"/>
      <c r="EV125" s="41"/>
      <c r="EX125" s="41"/>
    </row>
    <row r="126" spans="1:154">
      <c r="A126" s="27"/>
      <c r="B126" s="41"/>
      <c r="D126" s="41"/>
      <c r="F126" s="41"/>
      <c r="H126" s="41"/>
      <c r="J126" s="41"/>
      <c r="L126" s="41"/>
      <c r="N126" s="41"/>
      <c r="P126" s="41"/>
      <c r="R126" s="41"/>
      <c r="T126" s="41"/>
      <c r="V126" s="41"/>
      <c r="X126" s="41"/>
      <c r="Z126" s="41"/>
      <c r="AB126" s="41"/>
      <c r="AD126" s="41"/>
      <c r="AF126" s="41"/>
      <c r="AH126" s="41"/>
      <c r="AJ126" s="41"/>
      <c r="AL126" s="41"/>
      <c r="AN126" s="41"/>
      <c r="AP126" s="41"/>
      <c r="AR126" s="41"/>
      <c r="AT126" s="41"/>
      <c r="AV126" s="41"/>
      <c r="AX126" s="41"/>
      <c r="AZ126" s="11"/>
      <c r="BB126" s="41"/>
      <c r="BD126" s="41"/>
      <c r="BF126" s="41"/>
      <c r="BJ126" s="41"/>
      <c r="BL126" s="41"/>
      <c r="BN126" s="41"/>
      <c r="BP126" s="41"/>
      <c r="BR126" s="41"/>
      <c r="BT126" s="41"/>
      <c r="BV126" s="41"/>
      <c r="BX126" s="41"/>
      <c r="CB126" s="41"/>
      <c r="CD126" s="41"/>
      <c r="CH126" s="41"/>
      <c r="CJ126" s="41"/>
      <c r="CL126" s="41"/>
      <c r="CN126" s="41"/>
      <c r="CP126" s="41"/>
      <c r="CR126" s="41"/>
      <c r="CT126" s="41"/>
      <c r="CV126" s="41"/>
      <c r="CX126" s="41"/>
      <c r="CZ126" s="41"/>
      <c r="DB126" s="41"/>
      <c r="DD126" s="41"/>
      <c r="DF126" s="41"/>
      <c r="DH126" s="41"/>
      <c r="DJ126" s="41"/>
      <c r="DL126" s="41"/>
      <c r="DN126" s="41"/>
      <c r="DP126" s="41"/>
      <c r="DR126" s="41"/>
      <c r="DT126" s="41"/>
      <c r="DV126" s="41"/>
      <c r="DX126" s="41"/>
      <c r="DZ126" s="41"/>
      <c r="EB126" s="41"/>
      <c r="ED126" s="41"/>
      <c r="EF126" s="41"/>
      <c r="EH126" s="41"/>
      <c r="EJ126" s="41"/>
      <c r="EN126" s="41"/>
      <c r="EP126" s="41"/>
      <c r="ER126" s="41"/>
      <c r="ET126" s="41"/>
      <c r="EV126" s="41"/>
      <c r="EX126" s="41"/>
    </row>
    <row r="127" spans="1:154">
      <c r="A127" s="27"/>
      <c r="B127" s="41"/>
      <c r="D127" s="41"/>
      <c r="F127" s="41"/>
      <c r="H127" s="41"/>
      <c r="J127" s="41"/>
      <c r="L127" s="41"/>
      <c r="N127" s="41"/>
      <c r="P127" s="41"/>
      <c r="R127" s="41"/>
      <c r="T127" s="41"/>
      <c r="V127" s="41"/>
      <c r="X127" s="41"/>
      <c r="Z127" s="41"/>
      <c r="AB127" s="41"/>
      <c r="AD127" s="41"/>
      <c r="AF127" s="41"/>
      <c r="AH127" s="41"/>
      <c r="AJ127" s="41"/>
      <c r="AL127" s="41"/>
      <c r="AN127" s="41"/>
      <c r="AP127" s="41"/>
      <c r="AR127" s="41"/>
      <c r="AT127" s="41"/>
      <c r="AV127" s="41"/>
      <c r="AX127" s="41"/>
      <c r="AZ127" s="11"/>
      <c r="BB127" s="41"/>
      <c r="BD127" s="41"/>
      <c r="BF127" s="41"/>
      <c r="BJ127" s="41"/>
      <c r="BL127" s="41"/>
      <c r="BN127" s="41"/>
      <c r="BP127" s="41"/>
      <c r="BR127" s="41"/>
      <c r="BT127" s="41"/>
      <c r="BV127" s="41"/>
      <c r="BX127" s="41"/>
      <c r="CB127" s="41"/>
      <c r="CD127" s="41"/>
      <c r="CH127" s="41"/>
      <c r="CJ127" s="41"/>
      <c r="CL127" s="41"/>
      <c r="CN127" s="41"/>
      <c r="CP127" s="41"/>
      <c r="CR127" s="41"/>
      <c r="CT127" s="41"/>
      <c r="CV127" s="41"/>
      <c r="CX127" s="41"/>
      <c r="CZ127" s="41"/>
      <c r="DB127" s="41"/>
      <c r="DD127" s="41"/>
      <c r="DF127" s="41"/>
      <c r="DH127" s="41"/>
      <c r="DJ127" s="41"/>
      <c r="DL127" s="41"/>
      <c r="DN127" s="41"/>
      <c r="DP127" s="41"/>
      <c r="DR127" s="41"/>
      <c r="DT127" s="41"/>
      <c r="DV127" s="41"/>
      <c r="DX127" s="41"/>
      <c r="DZ127" s="41"/>
      <c r="EB127" s="41"/>
      <c r="ED127" s="41"/>
      <c r="EF127" s="41"/>
      <c r="EH127" s="41"/>
      <c r="EJ127" s="41"/>
      <c r="EN127" s="41"/>
      <c r="EP127" s="41"/>
      <c r="ER127" s="41"/>
      <c r="ET127" s="41"/>
      <c r="EV127" s="41"/>
      <c r="EX127" s="41"/>
    </row>
    <row r="128" spans="1:154">
      <c r="A128" s="27"/>
      <c r="B128" s="41"/>
      <c r="D128" s="41"/>
      <c r="F128" s="41"/>
      <c r="H128" s="41"/>
      <c r="J128" s="41"/>
      <c r="L128" s="41"/>
      <c r="N128" s="41"/>
      <c r="P128" s="41"/>
      <c r="R128" s="41"/>
      <c r="T128" s="41"/>
      <c r="V128" s="41"/>
      <c r="X128" s="41"/>
      <c r="Z128" s="41"/>
      <c r="AB128" s="41"/>
      <c r="AD128" s="41"/>
      <c r="AF128" s="41"/>
      <c r="AH128" s="41"/>
      <c r="AJ128" s="41"/>
      <c r="AL128" s="41"/>
      <c r="AN128" s="41"/>
      <c r="AP128" s="41"/>
      <c r="AR128" s="41"/>
      <c r="AT128" s="41"/>
      <c r="AV128" s="41"/>
      <c r="AX128" s="41"/>
      <c r="AZ128" s="11"/>
      <c r="BB128" s="41"/>
      <c r="BD128" s="41"/>
      <c r="BF128" s="41"/>
      <c r="BJ128" s="41"/>
      <c r="BL128" s="41"/>
      <c r="BN128" s="41"/>
      <c r="BP128" s="41"/>
      <c r="BR128" s="41"/>
      <c r="BT128" s="41"/>
      <c r="BV128" s="41"/>
      <c r="BX128" s="41"/>
      <c r="CB128" s="41"/>
      <c r="CD128" s="41"/>
      <c r="CH128" s="41"/>
      <c r="CJ128" s="41"/>
      <c r="CL128" s="41"/>
      <c r="CN128" s="41"/>
      <c r="CP128" s="41"/>
      <c r="CR128" s="41"/>
      <c r="CT128" s="41"/>
      <c r="CV128" s="41"/>
      <c r="CX128" s="41"/>
      <c r="CZ128" s="41"/>
      <c r="DB128" s="41"/>
      <c r="DD128" s="41"/>
      <c r="DF128" s="41"/>
      <c r="DH128" s="41"/>
      <c r="DJ128" s="41"/>
      <c r="DL128" s="41"/>
      <c r="DN128" s="41"/>
      <c r="DP128" s="41"/>
      <c r="DR128" s="41"/>
      <c r="DT128" s="41"/>
      <c r="DV128" s="41"/>
      <c r="DX128" s="41"/>
      <c r="DZ128" s="41"/>
      <c r="EB128" s="41"/>
      <c r="ED128" s="41"/>
      <c r="EF128" s="41"/>
      <c r="EH128" s="41"/>
      <c r="EJ128" s="41"/>
      <c r="EN128" s="41"/>
      <c r="EP128" s="41"/>
      <c r="ER128" s="41"/>
      <c r="ET128" s="41"/>
      <c r="EV128" s="41"/>
      <c r="EX128" s="41"/>
    </row>
    <row r="129" spans="1:154">
      <c r="A129" s="27"/>
      <c r="B129" s="41"/>
      <c r="D129" s="41"/>
      <c r="F129" s="41"/>
      <c r="H129" s="41"/>
      <c r="J129" s="41"/>
      <c r="L129" s="41"/>
      <c r="N129" s="41"/>
      <c r="P129" s="41"/>
      <c r="R129" s="41"/>
      <c r="T129" s="41"/>
      <c r="V129" s="41"/>
      <c r="X129" s="41"/>
      <c r="Z129" s="41"/>
      <c r="AB129" s="41"/>
      <c r="AD129" s="41"/>
      <c r="AF129" s="41"/>
      <c r="AH129" s="41"/>
      <c r="AJ129" s="41"/>
      <c r="AL129" s="41"/>
      <c r="AN129" s="41"/>
      <c r="AP129" s="41"/>
      <c r="AR129" s="41"/>
      <c r="AT129" s="41"/>
      <c r="AV129" s="41"/>
      <c r="AX129" s="11"/>
      <c r="AZ129" s="11"/>
      <c r="BB129" s="41"/>
      <c r="BD129" s="41"/>
      <c r="BF129" s="41"/>
      <c r="BJ129" s="41"/>
      <c r="BL129" s="41"/>
      <c r="BN129" s="41"/>
      <c r="BP129" s="41"/>
      <c r="BR129" s="41"/>
      <c r="BT129" s="41"/>
      <c r="BV129" s="41"/>
      <c r="BX129" s="41"/>
      <c r="CB129" s="41"/>
      <c r="CD129" s="41"/>
      <c r="CH129" s="41"/>
      <c r="CJ129" s="41"/>
      <c r="CL129" s="41"/>
      <c r="CN129" s="41"/>
      <c r="CP129" s="41"/>
      <c r="CR129" s="41"/>
      <c r="CT129" s="41"/>
      <c r="CV129" s="41"/>
      <c r="CX129" s="41"/>
      <c r="CZ129" s="41"/>
      <c r="DB129" s="41"/>
      <c r="DD129" s="41"/>
      <c r="DF129" s="41"/>
      <c r="DH129" s="41"/>
      <c r="DJ129" s="41"/>
      <c r="DL129" s="41"/>
      <c r="DN129" s="41"/>
      <c r="DP129" s="41"/>
      <c r="DR129" s="41"/>
      <c r="DT129" s="41"/>
      <c r="DV129" s="41"/>
      <c r="DX129" s="41"/>
      <c r="DZ129" s="41"/>
      <c r="EB129" s="41"/>
      <c r="ED129" s="41"/>
      <c r="EF129" s="41"/>
      <c r="EH129" s="41"/>
      <c r="EJ129" s="41"/>
      <c r="EN129" s="41"/>
      <c r="EP129" s="41"/>
      <c r="ER129" s="41"/>
      <c r="ET129" s="41"/>
      <c r="EV129" s="41"/>
      <c r="EX129" s="41"/>
    </row>
    <row r="130" spans="1:154">
      <c r="A130" s="27"/>
      <c r="B130" s="41"/>
      <c r="D130" s="41"/>
      <c r="F130" s="41"/>
      <c r="H130" s="41"/>
      <c r="J130" s="41"/>
      <c r="L130" s="41"/>
      <c r="N130" s="41"/>
      <c r="P130" s="41"/>
      <c r="R130" s="41"/>
      <c r="T130" s="41"/>
      <c r="V130" s="41"/>
      <c r="X130" s="41"/>
      <c r="Z130" s="41"/>
      <c r="AB130" s="41"/>
      <c r="AD130" s="41"/>
      <c r="AF130" s="41"/>
      <c r="AH130" s="41"/>
      <c r="AJ130" s="41"/>
      <c r="AL130" s="41"/>
      <c r="AN130" s="41"/>
      <c r="AP130" s="41"/>
      <c r="AR130" s="41"/>
      <c r="AT130" s="41"/>
      <c r="AV130" s="41"/>
      <c r="AX130" s="41"/>
      <c r="AZ130" s="11"/>
      <c r="BB130" s="41"/>
      <c r="BD130" s="41"/>
      <c r="BF130" s="41"/>
      <c r="BJ130" s="41"/>
      <c r="BL130" s="41"/>
      <c r="BN130" s="41"/>
      <c r="BP130" s="41"/>
      <c r="BR130" s="41"/>
      <c r="BT130" s="41"/>
      <c r="BV130" s="41"/>
      <c r="BX130" s="41"/>
      <c r="CB130" s="41"/>
      <c r="CD130" s="41"/>
      <c r="CH130" s="41"/>
      <c r="CJ130" s="41"/>
      <c r="CL130" s="41"/>
      <c r="CN130" s="41"/>
      <c r="CP130" s="41"/>
      <c r="CR130" s="41"/>
      <c r="CT130" s="41"/>
      <c r="CV130" s="41"/>
      <c r="CX130" s="41"/>
      <c r="CZ130" s="41"/>
      <c r="DB130" s="41"/>
      <c r="DD130" s="41"/>
      <c r="DF130" s="41"/>
      <c r="DH130" s="41"/>
      <c r="DJ130" s="41"/>
      <c r="DL130" s="41"/>
      <c r="DN130" s="41"/>
      <c r="DP130" s="41"/>
      <c r="DR130" s="41"/>
      <c r="DT130" s="41"/>
      <c r="DV130" s="41"/>
      <c r="DX130" s="41"/>
      <c r="DZ130" s="41"/>
      <c r="EB130" s="41"/>
      <c r="ED130" s="41"/>
      <c r="EF130" s="41"/>
      <c r="EH130" s="41"/>
      <c r="EJ130" s="41"/>
      <c r="EN130" s="41"/>
      <c r="EP130" s="41"/>
      <c r="ER130" s="41"/>
      <c r="ET130" s="41"/>
      <c r="EV130" s="41"/>
      <c r="EX130" s="41"/>
    </row>
    <row r="131" spans="1:154">
      <c r="A131" s="27"/>
      <c r="B131" s="41"/>
      <c r="D131" s="41"/>
      <c r="F131" s="41"/>
      <c r="H131" s="41"/>
      <c r="J131" s="41"/>
      <c r="L131" s="41"/>
      <c r="N131" s="41"/>
      <c r="P131" s="41"/>
      <c r="R131" s="41"/>
      <c r="T131" s="41"/>
      <c r="V131" s="41"/>
      <c r="X131" s="41"/>
      <c r="Z131" s="41"/>
      <c r="AB131" s="41"/>
      <c r="AD131" s="41"/>
      <c r="AF131" s="41"/>
      <c r="AH131" s="41"/>
      <c r="AJ131" s="41"/>
      <c r="AL131" s="41"/>
      <c r="AN131" s="41"/>
      <c r="AP131" s="41"/>
      <c r="AR131" s="41"/>
      <c r="AT131" s="41"/>
      <c r="AV131" s="41"/>
      <c r="AX131" s="41"/>
      <c r="AZ131" s="11"/>
      <c r="BB131" s="41"/>
      <c r="BD131" s="41"/>
      <c r="BF131" s="41"/>
      <c r="BJ131" s="41"/>
      <c r="BL131" s="41"/>
      <c r="BN131" s="41"/>
      <c r="BP131" s="41"/>
      <c r="BR131" s="41"/>
      <c r="BT131" s="41"/>
      <c r="BV131" s="41"/>
      <c r="BX131" s="41"/>
      <c r="CB131" s="41"/>
      <c r="CD131" s="41"/>
      <c r="CH131" s="41"/>
      <c r="CJ131" s="41"/>
      <c r="CL131" s="41"/>
      <c r="CN131" s="11"/>
      <c r="CP131" s="41"/>
      <c r="CR131" s="41"/>
      <c r="CT131" s="41"/>
      <c r="CV131" s="41"/>
      <c r="CX131" s="41"/>
      <c r="CZ131" s="41"/>
      <c r="DB131" s="41"/>
      <c r="DD131" s="41"/>
      <c r="DF131" s="41"/>
      <c r="DH131" s="41"/>
      <c r="DJ131" s="41"/>
      <c r="DL131" s="41"/>
      <c r="DN131" s="41"/>
      <c r="DP131" s="41"/>
      <c r="DR131" s="41"/>
      <c r="DT131" s="41"/>
      <c r="DV131" s="41"/>
      <c r="DX131" s="41"/>
      <c r="DZ131" s="41"/>
      <c r="EB131" s="41"/>
      <c r="ED131" s="41"/>
      <c r="EF131" s="41"/>
      <c r="EH131" s="41"/>
      <c r="EJ131" s="41"/>
      <c r="EN131" s="41"/>
      <c r="EP131" s="41"/>
      <c r="ER131" s="41"/>
      <c r="ET131" s="41"/>
      <c r="EV131" s="41"/>
      <c r="EX131" s="41"/>
    </row>
    <row r="132" spans="1:154">
      <c r="A132" s="27"/>
      <c r="B132" s="41"/>
      <c r="D132" s="41"/>
      <c r="F132" s="41"/>
      <c r="H132" s="41"/>
      <c r="J132" s="41"/>
      <c r="L132" s="41"/>
      <c r="N132" s="41"/>
      <c r="P132" s="41"/>
      <c r="R132" s="41"/>
      <c r="T132" s="41"/>
      <c r="V132" s="41"/>
      <c r="X132" s="41"/>
      <c r="Z132" s="41"/>
      <c r="AB132" s="41"/>
      <c r="AD132" s="41"/>
      <c r="AF132" s="41"/>
      <c r="AH132" s="41"/>
      <c r="AJ132" s="41"/>
      <c r="AL132" s="41"/>
      <c r="AN132" s="41"/>
      <c r="AP132" s="41"/>
      <c r="AR132" s="41"/>
      <c r="AT132" s="41"/>
      <c r="AV132" s="41"/>
      <c r="AX132" s="41"/>
      <c r="AZ132" s="11"/>
      <c r="BB132" s="41"/>
      <c r="BD132" s="41"/>
      <c r="BF132" s="41"/>
      <c r="BJ132" s="41"/>
      <c r="BL132" s="41"/>
      <c r="BN132" s="41"/>
      <c r="BP132" s="41"/>
      <c r="BR132" s="41"/>
      <c r="BT132" s="41"/>
      <c r="BV132" s="41"/>
      <c r="BX132" s="41"/>
      <c r="CB132" s="41"/>
      <c r="CD132" s="41"/>
      <c r="CH132" s="41"/>
      <c r="CJ132" s="41"/>
      <c r="CL132" s="41"/>
      <c r="CN132" s="41"/>
      <c r="CP132" s="41"/>
      <c r="CR132" s="41"/>
      <c r="CT132" s="41"/>
      <c r="CV132" s="41"/>
      <c r="CX132" s="41"/>
      <c r="CZ132" s="41"/>
      <c r="DB132" s="41"/>
      <c r="DD132" s="41"/>
      <c r="DF132" s="41"/>
      <c r="DH132" s="41"/>
      <c r="DJ132" s="41"/>
      <c r="DL132" s="41"/>
      <c r="DN132" s="41"/>
      <c r="DP132" s="41"/>
      <c r="DR132" s="41"/>
      <c r="DT132" s="41"/>
      <c r="DV132" s="41"/>
      <c r="DX132" s="41"/>
      <c r="DZ132" s="41"/>
      <c r="EB132" s="41"/>
      <c r="ED132" s="41"/>
      <c r="EF132" s="41"/>
      <c r="EH132" s="11"/>
      <c r="EJ132" s="41"/>
      <c r="EN132" s="41"/>
      <c r="EP132" s="41"/>
      <c r="ER132" s="41"/>
      <c r="ET132" s="41"/>
      <c r="EV132" s="41"/>
      <c r="EX132" s="41"/>
    </row>
    <row r="133" spans="1:154">
      <c r="A133" s="27"/>
      <c r="B133" s="41"/>
      <c r="D133" s="41"/>
      <c r="F133" s="41"/>
      <c r="H133" s="41"/>
      <c r="J133" s="41"/>
      <c r="L133" s="41"/>
      <c r="N133" s="41"/>
      <c r="P133" s="41"/>
      <c r="R133" s="41"/>
      <c r="T133" s="41"/>
      <c r="V133" s="41"/>
      <c r="X133" s="41"/>
      <c r="Z133" s="41"/>
      <c r="AB133" s="41"/>
      <c r="AD133" s="41"/>
      <c r="AF133" s="41"/>
      <c r="AH133" s="11"/>
      <c r="AJ133" s="41"/>
      <c r="AL133" s="41"/>
      <c r="AN133" s="41"/>
      <c r="AP133" s="41"/>
      <c r="AR133" s="41"/>
      <c r="AT133" s="41"/>
      <c r="AV133" s="41"/>
      <c r="AX133" s="41"/>
      <c r="AZ133" s="11"/>
      <c r="BB133" s="41"/>
      <c r="BD133" s="41"/>
      <c r="BF133" s="41"/>
      <c r="BJ133" s="41"/>
      <c r="BL133" s="41"/>
      <c r="BN133" s="41"/>
      <c r="BP133" s="41"/>
      <c r="BR133" s="41"/>
      <c r="BT133" s="41"/>
      <c r="BV133" s="41"/>
      <c r="BX133" s="11"/>
      <c r="CB133" s="41"/>
      <c r="CD133" s="41"/>
      <c r="CH133" s="41"/>
      <c r="CJ133" s="41"/>
      <c r="CL133" s="41"/>
      <c r="CN133" s="41"/>
      <c r="CP133" s="41"/>
      <c r="CR133" s="41"/>
      <c r="CT133" s="41"/>
      <c r="CV133" s="41"/>
      <c r="CX133" s="41"/>
      <c r="CZ133" s="41"/>
      <c r="DB133" s="41"/>
      <c r="DD133" s="41"/>
      <c r="DF133" s="41"/>
      <c r="DH133" s="41"/>
      <c r="DJ133" s="41"/>
      <c r="DL133" s="41"/>
      <c r="DN133" s="41"/>
      <c r="DP133" s="41"/>
      <c r="DR133" s="41"/>
      <c r="DT133" s="41"/>
      <c r="DV133" s="41"/>
      <c r="DX133" s="41"/>
      <c r="DZ133" s="41"/>
      <c r="EB133" s="41"/>
      <c r="ED133" s="41"/>
      <c r="EF133" s="41"/>
      <c r="EH133" s="11"/>
      <c r="EJ133" s="41"/>
      <c r="EN133" s="41"/>
      <c r="EP133" s="41"/>
      <c r="ER133" s="41"/>
      <c r="ET133" s="41"/>
      <c r="EV133" s="41"/>
      <c r="EX133" s="41"/>
    </row>
    <row r="134" spans="1:154">
      <c r="A134" s="27"/>
      <c r="B134" s="41"/>
      <c r="D134" s="41"/>
      <c r="F134" s="41"/>
      <c r="H134" s="11"/>
      <c r="J134" s="41"/>
      <c r="L134" s="41"/>
      <c r="N134" s="41"/>
      <c r="P134" s="41"/>
      <c r="R134" s="41"/>
      <c r="T134" s="41"/>
      <c r="V134" s="41"/>
      <c r="X134" s="41"/>
      <c r="Z134" s="41"/>
      <c r="AB134" s="41"/>
      <c r="AD134" s="41"/>
      <c r="AF134" s="41"/>
      <c r="AH134" s="41"/>
      <c r="AJ134" s="41"/>
      <c r="AL134" s="41"/>
      <c r="AN134" s="41"/>
      <c r="AP134" s="41"/>
      <c r="AR134" s="41"/>
      <c r="AT134" s="41"/>
      <c r="AV134" s="41"/>
      <c r="AX134" s="41"/>
      <c r="AZ134" s="11"/>
      <c r="BB134" s="41"/>
      <c r="BD134" s="41"/>
      <c r="BF134" s="41"/>
      <c r="BJ134" s="41"/>
      <c r="BL134" s="41"/>
      <c r="BN134" s="41"/>
      <c r="BP134" s="41"/>
      <c r="BR134" s="41"/>
      <c r="BT134" s="41"/>
      <c r="BV134" s="41"/>
      <c r="BX134" s="41"/>
      <c r="CB134" s="41"/>
      <c r="CD134" s="41"/>
      <c r="CH134" s="41"/>
      <c r="CJ134" s="41"/>
      <c r="CL134" s="41"/>
      <c r="CN134" s="41"/>
      <c r="CP134" s="41"/>
      <c r="CR134" s="41"/>
      <c r="CT134" s="41"/>
      <c r="CV134" s="41"/>
      <c r="CX134" s="41"/>
      <c r="CZ134" s="41"/>
      <c r="DB134" s="41"/>
      <c r="DD134" s="41"/>
      <c r="DF134" s="41"/>
      <c r="DH134" s="41"/>
      <c r="DJ134" s="41"/>
      <c r="DL134" s="41"/>
      <c r="DN134" s="41"/>
      <c r="DP134" s="41"/>
      <c r="DR134" s="41"/>
      <c r="DT134" s="41"/>
      <c r="DV134" s="41"/>
      <c r="DX134" s="41"/>
      <c r="DZ134" s="41"/>
      <c r="EB134" s="41"/>
      <c r="ED134" s="41"/>
      <c r="EF134" s="41"/>
      <c r="EH134" s="41"/>
      <c r="EJ134" s="41"/>
      <c r="EN134" s="41"/>
      <c r="EP134" s="41"/>
      <c r="ER134" s="41"/>
      <c r="ET134" s="41"/>
      <c r="EV134" s="41"/>
      <c r="EX134" s="41"/>
    </row>
    <row r="135" spans="1:154">
      <c r="A135" s="27"/>
      <c r="B135" s="41"/>
      <c r="D135" s="41"/>
      <c r="F135" s="41"/>
      <c r="H135" s="41"/>
      <c r="J135" s="41"/>
      <c r="L135" s="41"/>
      <c r="N135" s="41"/>
      <c r="P135" s="41"/>
      <c r="R135" s="41"/>
      <c r="T135" s="41"/>
      <c r="V135" s="41"/>
      <c r="X135" s="41"/>
      <c r="Z135" s="41"/>
      <c r="AB135" s="41"/>
      <c r="AD135" s="41"/>
      <c r="AF135" s="41"/>
      <c r="AH135" s="41"/>
      <c r="AJ135" s="41"/>
      <c r="AL135" s="41"/>
      <c r="AN135" s="41"/>
      <c r="AP135" s="41"/>
      <c r="AR135" s="41"/>
      <c r="AT135" s="41"/>
      <c r="AV135" s="41"/>
      <c r="AX135" s="41"/>
      <c r="AZ135" s="11"/>
      <c r="BB135" s="41"/>
      <c r="BD135" s="41"/>
      <c r="BF135" s="41"/>
      <c r="BJ135" s="41"/>
      <c r="BL135" s="41"/>
      <c r="BN135" s="41"/>
      <c r="BP135" s="41"/>
      <c r="BR135" s="41"/>
      <c r="BT135" s="41"/>
      <c r="BV135" s="41"/>
      <c r="BX135" s="41"/>
      <c r="CB135" s="41"/>
      <c r="CD135" s="41"/>
      <c r="CH135" s="41"/>
      <c r="CJ135" s="41"/>
      <c r="CL135" s="41"/>
      <c r="CN135" s="41"/>
      <c r="CP135" s="41"/>
      <c r="CR135" s="41"/>
      <c r="CT135" s="41"/>
      <c r="CV135" s="41"/>
      <c r="CX135" s="41"/>
      <c r="CZ135" s="41"/>
      <c r="DB135" s="41"/>
      <c r="DD135" s="41"/>
      <c r="DF135" s="41"/>
      <c r="DH135" s="41"/>
      <c r="DJ135" s="41"/>
      <c r="DL135" s="41"/>
      <c r="DN135" s="41"/>
      <c r="DP135" s="41"/>
      <c r="DR135" s="41"/>
      <c r="DT135" s="41"/>
      <c r="DV135" s="41"/>
      <c r="DX135" s="41"/>
      <c r="DZ135" s="41"/>
      <c r="EB135" s="41"/>
      <c r="ED135" s="41"/>
      <c r="EF135" s="41"/>
      <c r="EH135" s="41"/>
      <c r="EJ135" s="41"/>
      <c r="EN135" s="41"/>
      <c r="EP135" s="41"/>
      <c r="ER135" s="41"/>
      <c r="ET135" s="41"/>
      <c r="EV135" s="41"/>
      <c r="EX135" s="41"/>
    </row>
    <row r="136" spans="1:154">
      <c r="A136" s="27"/>
      <c r="B136" s="41"/>
      <c r="D136" s="41"/>
      <c r="F136" s="41"/>
      <c r="H136" s="41"/>
      <c r="J136" s="41"/>
      <c r="L136" s="41"/>
      <c r="N136" s="41"/>
      <c r="P136" s="41"/>
      <c r="R136" s="41"/>
      <c r="T136" s="41"/>
      <c r="V136" s="41"/>
      <c r="X136" s="41"/>
      <c r="Z136" s="41"/>
      <c r="AB136" s="41"/>
      <c r="AD136" s="41"/>
      <c r="AF136" s="41"/>
      <c r="AH136" s="41"/>
      <c r="AJ136" s="41"/>
      <c r="AL136" s="41"/>
      <c r="AN136" s="41"/>
      <c r="AP136" s="41"/>
      <c r="AR136" s="41"/>
      <c r="AT136" s="41"/>
      <c r="AV136" s="41"/>
      <c r="AX136" s="41"/>
      <c r="AZ136" s="11"/>
      <c r="BB136" s="41"/>
      <c r="BD136" s="41"/>
      <c r="BF136" s="41"/>
      <c r="BJ136" s="41"/>
      <c r="BL136" s="41"/>
      <c r="BN136" s="41"/>
      <c r="BP136" s="41"/>
      <c r="BR136" s="41"/>
      <c r="BT136" s="41"/>
      <c r="BV136" s="41"/>
      <c r="BX136" s="41"/>
      <c r="CB136" s="41"/>
      <c r="CD136" s="41"/>
      <c r="CH136" s="41"/>
      <c r="CJ136" s="41"/>
      <c r="CL136" s="41"/>
      <c r="CN136" s="11"/>
      <c r="CP136" s="41"/>
      <c r="CR136" s="41"/>
      <c r="CT136" s="41"/>
      <c r="CV136" s="41"/>
      <c r="CX136" s="41"/>
      <c r="CZ136" s="41"/>
      <c r="DB136" s="41"/>
      <c r="DD136" s="41"/>
      <c r="DF136" s="41"/>
      <c r="DH136" s="41"/>
      <c r="DJ136" s="41"/>
      <c r="DL136" s="41"/>
      <c r="DN136" s="41"/>
      <c r="DP136" s="41"/>
      <c r="DR136" s="41"/>
      <c r="DT136" s="41"/>
      <c r="DV136" s="41"/>
      <c r="DX136" s="41"/>
      <c r="DZ136" s="41"/>
      <c r="EB136" s="41"/>
      <c r="ED136" s="41"/>
      <c r="EF136" s="41"/>
      <c r="EH136" s="41"/>
      <c r="EJ136" s="41"/>
      <c r="EN136" s="41"/>
      <c r="EP136" s="41"/>
      <c r="ER136" s="41"/>
      <c r="ET136" s="41"/>
      <c r="EV136" s="41"/>
      <c r="EX136" s="41"/>
    </row>
    <row r="137" spans="1:154">
      <c r="A137" s="27"/>
      <c r="B137" s="41"/>
      <c r="D137" s="41"/>
      <c r="F137" s="41"/>
      <c r="H137" s="41"/>
      <c r="J137" s="41"/>
      <c r="L137" s="41"/>
      <c r="N137" s="41"/>
      <c r="P137" s="41"/>
      <c r="R137" s="41"/>
      <c r="T137" s="41"/>
      <c r="V137" s="41"/>
      <c r="X137" s="41"/>
      <c r="Z137" s="41"/>
      <c r="AB137" s="41"/>
      <c r="AD137" s="41"/>
      <c r="AF137" s="41"/>
      <c r="AH137" s="41"/>
      <c r="AJ137" s="41"/>
      <c r="AL137" s="41"/>
      <c r="AN137" s="41"/>
      <c r="AP137" s="41"/>
      <c r="AR137" s="41"/>
      <c r="AT137" s="41"/>
      <c r="AV137" s="41"/>
      <c r="AX137" s="41"/>
      <c r="AZ137" s="11"/>
      <c r="BB137" s="41"/>
      <c r="BD137" s="41"/>
      <c r="BF137" s="41"/>
      <c r="BJ137" s="41"/>
      <c r="BL137" s="41"/>
      <c r="BN137" s="41"/>
      <c r="BP137" s="41"/>
      <c r="BR137" s="41"/>
      <c r="BT137" s="41"/>
      <c r="BV137" s="41"/>
      <c r="BX137" s="41"/>
      <c r="CB137" s="41"/>
      <c r="CD137" s="41"/>
      <c r="CH137" s="41"/>
      <c r="CJ137" s="41"/>
      <c r="CL137" s="41"/>
      <c r="CN137" s="41"/>
      <c r="CP137" s="41"/>
      <c r="CR137" s="41"/>
      <c r="CT137" s="41"/>
      <c r="CV137" s="41"/>
      <c r="CX137" s="41"/>
      <c r="CZ137" s="41"/>
      <c r="DB137" s="41"/>
      <c r="DD137" s="41"/>
      <c r="DF137" s="41"/>
      <c r="DH137" s="41"/>
      <c r="DJ137" s="41"/>
      <c r="DL137" s="41"/>
      <c r="DN137" s="41"/>
      <c r="DP137" s="41"/>
      <c r="DR137" s="41"/>
      <c r="DT137" s="41"/>
      <c r="DV137" s="41"/>
      <c r="DX137" s="41"/>
      <c r="DZ137" s="41"/>
      <c r="EB137" s="41"/>
      <c r="ED137" s="41"/>
      <c r="EF137" s="41"/>
      <c r="EH137" s="41"/>
      <c r="EJ137" s="41"/>
      <c r="EN137" s="41"/>
      <c r="EP137" s="41"/>
      <c r="ER137" s="41"/>
      <c r="ET137" s="41"/>
      <c r="EV137" s="41"/>
      <c r="EX137" s="41"/>
    </row>
    <row r="138" spans="1:154">
      <c r="A138" s="27"/>
      <c r="B138" s="41"/>
      <c r="D138" s="41"/>
      <c r="F138" s="41"/>
      <c r="H138" s="41"/>
      <c r="J138" s="41"/>
      <c r="L138" s="41"/>
      <c r="N138" s="41"/>
      <c r="P138" s="11"/>
      <c r="R138" s="41"/>
      <c r="T138" s="41"/>
      <c r="V138" s="41"/>
      <c r="X138" s="41"/>
      <c r="Z138" s="41"/>
      <c r="AB138" s="41"/>
      <c r="AD138" s="41"/>
      <c r="AF138" s="41"/>
      <c r="AH138" s="41"/>
      <c r="AJ138" s="41"/>
      <c r="AL138" s="41"/>
      <c r="AN138" s="41"/>
      <c r="AP138" s="41"/>
      <c r="AR138" s="41"/>
      <c r="AT138" s="41"/>
      <c r="AV138" s="41"/>
      <c r="AX138" s="41"/>
      <c r="AZ138" s="11"/>
      <c r="BB138" s="41"/>
      <c r="BD138" s="41"/>
      <c r="BF138" s="41"/>
      <c r="BJ138" s="41"/>
      <c r="BL138" s="41"/>
      <c r="BN138" s="41"/>
      <c r="BP138" s="41"/>
      <c r="BR138" s="41"/>
      <c r="BT138" s="41"/>
      <c r="BV138" s="41"/>
      <c r="BX138" s="41"/>
      <c r="CB138" s="41"/>
      <c r="CD138" s="41"/>
      <c r="CH138" s="41"/>
      <c r="CJ138" s="41"/>
      <c r="CL138" s="41"/>
      <c r="CN138" s="41"/>
      <c r="CP138" s="41"/>
      <c r="CR138" s="41"/>
      <c r="CT138" s="41"/>
      <c r="CV138" s="41"/>
      <c r="CX138" s="41"/>
      <c r="CZ138" s="41"/>
      <c r="DB138" s="41"/>
      <c r="DD138" s="41"/>
      <c r="DF138" s="41"/>
      <c r="DH138" s="41"/>
      <c r="DJ138" s="41"/>
      <c r="DL138" s="41"/>
      <c r="DN138" s="41"/>
      <c r="DP138" s="41"/>
      <c r="DR138" s="41"/>
      <c r="DT138" s="41"/>
      <c r="DV138" s="41"/>
      <c r="DX138" s="41"/>
      <c r="DZ138" s="41"/>
      <c r="EB138" s="41"/>
      <c r="ED138" s="41"/>
      <c r="EF138" s="41"/>
      <c r="EH138" s="41"/>
      <c r="EJ138" s="41"/>
      <c r="EN138" s="41"/>
      <c r="EP138" s="41"/>
      <c r="ER138" s="41"/>
      <c r="ET138" s="41"/>
      <c r="EV138" s="41"/>
      <c r="EX138" s="41"/>
    </row>
    <row r="139" spans="1:154">
      <c r="A139" s="27"/>
      <c r="B139" s="41"/>
      <c r="D139" s="41"/>
      <c r="F139" s="41"/>
      <c r="H139" s="11"/>
      <c r="J139" s="41"/>
      <c r="L139" s="41"/>
      <c r="N139" s="41"/>
      <c r="P139" s="11"/>
      <c r="R139" s="41"/>
      <c r="T139" s="41"/>
      <c r="V139" s="41"/>
      <c r="X139" s="41"/>
      <c r="Z139" s="41"/>
      <c r="AB139" s="41"/>
      <c r="AD139" s="41"/>
      <c r="AF139" s="41"/>
      <c r="AH139" s="41"/>
      <c r="AJ139" s="41"/>
      <c r="AL139" s="41"/>
      <c r="AN139" s="41"/>
      <c r="AP139" s="41"/>
      <c r="AR139" s="41"/>
      <c r="AT139" s="41"/>
      <c r="AV139" s="41"/>
      <c r="AX139" s="41"/>
      <c r="AZ139" s="11"/>
      <c r="BB139" s="41"/>
      <c r="BD139" s="41"/>
      <c r="BF139" s="41"/>
      <c r="BJ139" s="41"/>
      <c r="BL139" s="41"/>
      <c r="BN139" s="41"/>
      <c r="BP139" s="41"/>
      <c r="BR139" s="41"/>
      <c r="BT139" s="41"/>
      <c r="BV139" s="41"/>
      <c r="BX139" s="41"/>
      <c r="CB139" s="41"/>
      <c r="CD139" s="41"/>
      <c r="CH139" s="41"/>
      <c r="CJ139" s="41"/>
      <c r="CL139" s="41"/>
      <c r="CN139" s="11"/>
      <c r="CP139" s="41"/>
      <c r="CR139" s="41"/>
      <c r="CT139" s="41"/>
      <c r="CV139" s="41"/>
      <c r="CX139" s="41"/>
      <c r="CZ139" s="41"/>
      <c r="DB139" s="41"/>
      <c r="DD139" s="41"/>
      <c r="DF139" s="41"/>
      <c r="DH139" s="41"/>
      <c r="DJ139" s="41"/>
      <c r="DL139" s="41"/>
      <c r="DN139" s="41"/>
      <c r="DP139" s="41"/>
      <c r="DR139" s="41"/>
      <c r="DT139" s="41"/>
      <c r="DV139" s="41"/>
      <c r="DX139" s="41"/>
      <c r="DZ139" s="41"/>
      <c r="EB139" s="41"/>
      <c r="ED139" s="41"/>
      <c r="EF139" s="41"/>
      <c r="EH139" s="41"/>
      <c r="EJ139" s="41"/>
      <c r="EN139" s="41"/>
      <c r="EP139" s="41"/>
      <c r="ER139" s="41"/>
      <c r="ET139" s="41"/>
      <c r="EV139" s="41"/>
      <c r="EX139" s="41"/>
    </row>
    <row r="140" spans="1:154">
      <c r="A140" s="27"/>
      <c r="B140" s="41"/>
      <c r="D140" s="41"/>
      <c r="F140" s="41"/>
      <c r="H140" s="41"/>
      <c r="J140" s="41"/>
      <c r="L140" s="41"/>
      <c r="N140" s="41"/>
      <c r="P140" s="41"/>
      <c r="R140" s="41"/>
      <c r="T140" s="41"/>
      <c r="V140" s="41"/>
      <c r="X140" s="41"/>
      <c r="Z140" s="41"/>
      <c r="AB140" s="41"/>
      <c r="AD140" s="41"/>
      <c r="AF140" s="41"/>
      <c r="AH140" s="41"/>
      <c r="AJ140" s="41"/>
      <c r="AL140" s="41"/>
      <c r="AN140" s="41"/>
      <c r="AP140" s="41"/>
      <c r="AR140" s="41"/>
      <c r="AT140" s="41"/>
      <c r="AV140" s="41"/>
      <c r="AX140" s="41"/>
      <c r="AZ140" s="11"/>
      <c r="BB140" s="41"/>
      <c r="BD140" s="41"/>
      <c r="BF140" s="41"/>
      <c r="BJ140" s="41"/>
      <c r="BL140" s="41"/>
      <c r="BN140" s="41"/>
      <c r="BP140" s="41"/>
      <c r="BR140" s="41"/>
      <c r="BT140" s="41"/>
      <c r="BV140" s="41"/>
      <c r="BX140" s="41"/>
      <c r="CB140" s="41"/>
      <c r="CD140" s="41"/>
      <c r="CH140" s="41"/>
      <c r="CJ140" s="41"/>
      <c r="CL140" s="41"/>
      <c r="CN140" s="41"/>
      <c r="CP140" s="41"/>
      <c r="CR140" s="41"/>
      <c r="CT140" s="41"/>
      <c r="CV140" s="41"/>
      <c r="CX140" s="41"/>
      <c r="CZ140" s="41"/>
      <c r="DB140" s="41"/>
      <c r="DD140" s="41"/>
      <c r="DF140" s="41"/>
      <c r="DH140" s="41"/>
      <c r="DJ140" s="41"/>
      <c r="DL140" s="41"/>
      <c r="DN140" s="41"/>
      <c r="DP140" s="41"/>
      <c r="DR140" s="41"/>
      <c r="DT140" s="41"/>
      <c r="DV140" s="41"/>
      <c r="DX140" s="41"/>
      <c r="DZ140" s="41"/>
      <c r="EB140" s="41"/>
      <c r="ED140" s="41"/>
      <c r="EF140" s="41"/>
      <c r="EH140" s="41"/>
      <c r="EJ140" s="41"/>
      <c r="EN140" s="41"/>
      <c r="EP140" s="41"/>
      <c r="ER140" s="41"/>
      <c r="ET140" s="41"/>
      <c r="EV140" s="41"/>
      <c r="EX140" s="41"/>
    </row>
    <row r="141" spans="1:154">
      <c r="A141" s="27"/>
      <c r="B141" s="41"/>
      <c r="D141" s="41"/>
      <c r="F141" s="41"/>
      <c r="H141" s="41"/>
      <c r="J141" s="41"/>
      <c r="L141" s="41"/>
      <c r="N141" s="41"/>
      <c r="P141" s="41"/>
      <c r="R141" s="41"/>
      <c r="T141" s="41"/>
      <c r="V141" s="41"/>
      <c r="X141" s="41"/>
      <c r="Z141" s="41"/>
      <c r="AB141" s="41"/>
      <c r="AD141" s="41"/>
      <c r="AF141" s="41"/>
      <c r="AH141" s="41"/>
      <c r="AJ141" s="41"/>
      <c r="AL141" s="41"/>
      <c r="AN141" s="41"/>
      <c r="AP141" s="41"/>
      <c r="AR141" s="41"/>
      <c r="AT141" s="41"/>
      <c r="AV141" s="41"/>
      <c r="AX141" s="41"/>
      <c r="AZ141" s="11"/>
      <c r="BB141" s="41"/>
      <c r="BD141" s="41"/>
      <c r="BF141" s="41"/>
      <c r="BJ141" s="41"/>
      <c r="BL141" s="41"/>
      <c r="BN141" s="41"/>
      <c r="BP141" s="41"/>
      <c r="BR141" s="41"/>
      <c r="BT141" s="41"/>
      <c r="BV141" s="41"/>
      <c r="BX141" s="41"/>
      <c r="CB141" s="41"/>
      <c r="CD141" s="41"/>
      <c r="CH141" s="41"/>
      <c r="CJ141" s="41"/>
      <c r="CL141" s="41"/>
      <c r="CN141" s="41"/>
      <c r="CP141" s="41"/>
      <c r="CR141" s="41"/>
      <c r="CT141" s="41"/>
      <c r="CV141" s="41"/>
      <c r="CX141" s="41"/>
      <c r="CZ141" s="41"/>
      <c r="DB141" s="41"/>
      <c r="DD141" s="41"/>
      <c r="DF141" s="41"/>
      <c r="DH141" s="41"/>
      <c r="DJ141" s="41"/>
      <c r="DL141" s="41"/>
      <c r="DN141" s="41"/>
      <c r="DP141" s="41"/>
      <c r="DR141" s="41"/>
      <c r="DT141" s="41"/>
      <c r="DV141" s="41"/>
      <c r="DX141" s="41"/>
      <c r="DZ141" s="41"/>
      <c r="EB141" s="41"/>
      <c r="ED141" s="41"/>
      <c r="EF141" s="41"/>
      <c r="EH141" s="41"/>
      <c r="EJ141" s="41"/>
      <c r="EN141" s="41"/>
      <c r="EP141" s="41"/>
      <c r="ER141" s="41"/>
      <c r="ET141" s="41"/>
      <c r="EV141" s="41"/>
      <c r="EX141" s="41"/>
    </row>
    <row r="142" spans="1:154">
      <c r="A142" s="27"/>
      <c r="B142" s="41"/>
      <c r="D142" s="41"/>
      <c r="F142" s="41"/>
      <c r="H142" s="41"/>
      <c r="J142" s="41"/>
      <c r="L142" s="41"/>
      <c r="N142" s="41"/>
      <c r="P142" s="41"/>
      <c r="R142" s="41"/>
      <c r="T142" s="41"/>
      <c r="V142" s="41"/>
      <c r="X142" s="41"/>
      <c r="Z142" s="41"/>
      <c r="AB142" s="41"/>
      <c r="AD142" s="41"/>
      <c r="AF142" s="41"/>
      <c r="AH142" s="41"/>
      <c r="AJ142" s="41"/>
      <c r="AL142" s="41"/>
      <c r="AN142" s="41"/>
      <c r="AP142" s="41"/>
      <c r="AR142" s="41"/>
      <c r="AT142" s="41"/>
      <c r="AV142" s="41"/>
      <c r="AX142" s="41"/>
      <c r="AZ142" s="11"/>
      <c r="BB142" s="41"/>
      <c r="BD142" s="41"/>
      <c r="BF142" s="41"/>
      <c r="BJ142" s="11"/>
      <c r="BL142" s="41"/>
      <c r="BN142" s="41"/>
      <c r="BP142" s="41"/>
      <c r="BR142" s="41"/>
      <c r="BT142" s="41"/>
      <c r="BV142" s="41"/>
      <c r="BX142" s="41"/>
      <c r="CB142" s="41"/>
      <c r="CD142" s="41"/>
      <c r="CH142" s="41"/>
      <c r="CJ142" s="41"/>
      <c r="CL142" s="41"/>
      <c r="CN142" s="41"/>
      <c r="CP142" s="41"/>
      <c r="CR142" s="41"/>
      <c r="CT142" s="41"/>
      <c r="CV142" s="41"/>
      <c r="CX142" s="41"/>
      <c r="CZ142" s="41"/>
      <c r="DB142" s="41"/>
      <c r="DD142" s="41"/>
      <c r="DF142" s="41"/>
      <c r="DH142" s="41"/>
      <c r="DJ142" s="41"/>
      <c r="DL142" s="41"/>
      <c r="DN142" s="41"/>
      <c r="DP142" s="41"/>
      <c r="DR142" s="41"/>
      <c r="DT142" s="41"/>
      <c r="DV142" s="41"/>
      <c r="DX142" s="41"/>
      <c r="DZ142" s="41"/>
      <c r="EB142" s="41"/>
      <c r="ED142" s="41"/>
      <c r="EF142" s="41"/>
      <c r="EH142" s="41"/>
      <c r="EJ142" s="41"/>
      <c r="EN142" s="41"/>
      <c r="EP142" s="41"/>
      <c r="ER142" s="41"/>
      <c r="ET142" s="41"/>
      <c r="EV142" s="41"/>
      <c r="EX142" s="41"/>
    </row>
    <row r="143" spans="1:154">
      <c r="A143" s="27"/>
      <c r="B143" s="41"/>
      <c r="D143" s="41"/>
      <c r="F143" s="41"/>
      <c r="H143" s="41"/>
      <c r="J143" s="41"/>
      <c r="L143" s="41"/>
      <c r="N143" s="41"/>
      <c r="P143" s="41"/>
      <c r="R143" s="41"/>
      <c r="T143" s="41"/>
      <c r="V143" s="41"/>
      <c r="X143" s="41"/>
      <c r="Z143" s="41"/>
      <c r="AB143" s="41"/>
      <c r="AD143" s="41"/>
      <c r="AF143" s="41"/>
      <c r="AH143" s="41"/>
      <c r="AJ143" s="41"/>
      <c r="AL143" s="41"/>
      <c r="AN143" s="41"/>
      <c r="AP143" s="41"/>
      <c r="AR143" s="41"/>
      <c r="AT143" s="41"/>
      <c r="AV143" s="41"/>
      <c r="AX143" s="41"/>
      <c r="AZ143" s="11"/>
      <c r="BB143" s="41"/>
      <c r="BD143" s="41"/>
      <c r="BF143" s="41"/>
      <c r="BJ143" s="41"/>
      <c r="BL143" s="41"/>
      <c r="BN143" s="41"/>
      <c r="BP143" s="41"/>
      <c r="BR143" s="41"/>
      <c r="BT143" s="41"/>
      <c r="BV143" s="41"/>
      <c r="BX143" s="41"/>
      <c r="CB143" s="41"/>
      <c r="CD143" s="41"/>
      <c r="CH143" s="41"/>
      <c r="CJ143" s="41"/>
      <c r="CL143" s="41"/>
      <c r="CN143" s="11"/>
      <c r="CP143" s="41"/>
      <c r="CR143" s="41"/>
      <c r="CT143" s="41"/>
      <c r="CV143" s="41"/>
      <c r="CX143" s="41"/>
      <c r="CZ143" s="41"/>
      <c r="DB143" s="41"/>
      <c r="DD143" s="41"/>
      <c r="DF143" s="41"/>
      <c r="DH143" s="41"/>
      <c r="DJ143" s="41"/>
      <c r="DL143" s="41"/>
      <c r="DN143" s="41"/>
      <c r="DP143" s="41"/>
      <c r="DR143" s="41"/>
      <c r="DT143" s="41"/>
      <c r="DV143" s="41"/>
      <c r="DX143" s="41"/>
      <c r="DZ143" s="41"/>
      <c r="EB143" s="41"/>
      <c r="ED143" s="41"/>
      <c r="EF143" s="41"/>
      <c r="EH143" s="41"/>
      <c r="EJ143" s="41"/>
      <c r="EN143" s="41"/>
      <c r="EP143" s="41"/>
      <c r="ER143" s="41"/>
      <c r="ET143" s="41"/>
      <c r="EV143" s="41"/>
      <c r="EX143" s="41"/>
    </row>
    <row r="144" spans="1:154">
      <c r="A144" s="27"/>
      <c r="B144" s="41"/>
      <c r="D144" s="41"/>
      <c r="F144" s="41"/>
      <c r="H144" s="41"/>
      <c r="J144" s="41"/>
      <c r="L144" s="41"/>
      <c r="N144" s="41"/>
      <c r="P144" s="41"/>
      <c r="R144" s="41"/>
      <c r="T144" s="41"/>
      <c r="V144" s="41"/>
      <c r="X144" s="41"/>
      <c r="Z144" s="41"/>
      <c r="AB144" s="41"/>
      <c r="AD144" s="41"/>
      <c r="AF144" s="41"/>
      <c r="AH144" s="41"/>
      <c r="AJ144" s="41"/>
      <c r="AL144" s="41"/>
      <c r="AN144" s="41"/>
      <c r="AP144" s="41"/>
      <c r="AR144" s="41"/>
      <c r="AT144" s="41"/>
      <c r="AV144" s="41"/>
      <c r="AX144" s="41"/>
      <c r="AZ144" s="11"/>
      <c r="BB144" s="41"/>
      <c r="BD144" s="41"/>
      <c r="BF144" s="41"/>
      <c r="BJ144" s="41"/>
      <c r="BL144" s="41"/>
      <c r="BN144" s="41"/>
      <c r="BP144" s="41"/>
      <c r="BR144" s="11"/>
      <c r="BT144" s="41"/>
      <c r="BV144" s="41"/>
      <c r="BX144" s="41"/>
      <c r="CB144" s="41"/>
      <c r="CD144" s="41"/>
      <c r="CH144" s="41"/>
      <c r="CJ144" s="41"/>
      <c r="CL144" s="41"/>
      <c r="CN144" s="41"/>
      <c r="CP144" s="41"/>
      <c r="CR144" s="41"/>
      <c r="CT144" s="41"/>
      <c r="CV144" s="41"/>
      <c r="CX144" s="41"/>
      <c r="CZ144" s="41"/>
      <c r="DB144" s="41"/>
      <c r="DD144" s="41"/>
      <c r="DF144" s="41"/>
      <c r="DH144" s="41"/>
      <c r="DJ144" s="41"/>
      <c r="DL144" s="11"/>
      <c r="DN144" s="41"/>
      <c r="DP144" s="41"/>
      <c r="DR144" s="41"/>
      <c r="DT144" s="41"/>
      <c r="DV144" s="41"/>
      <c r="DX144" s="41"/>
      <c r="DZ144" s="41"/>
      <c r="EB144" s="41"/>
      <c r="ED144" s="41"/>
      <c r="EF144" s="41"/>
      <c r="EH144" s="41"/>
      <c r="EJ144" s="41"/>
      <c r="EN144" s="41"/>
      <c r="EP144" s="41"/>
      <c r="ER144" s="41"/>
      <c r="ET144" s="41"/>
      <c r="EV144" s="41"/>
      <c r="EX144" s="41"/>
    </row>
    <row r="145" spans="1:154">
      <c r="A145" s="27"/>
      <c r="B145" s="41"/>
      <c r="D145" s="41"/>
      <c r="F145" s="41"/>
      <c r="H145" s="41"/>
      <c r="J145" s="41"/>
      <c r="L145" s="41"/>
      <c r="N145" s="41"/>
      <c r="P145" s="41"/>
      <c r="R145" s="41"/>
      <c r="T145" s="41"/>
      <c r="V145" s="41"/>
      <c r="X145" s="41"/>
      <c r="Z145" s="41"/>
      <c r="AB145" s="41"/>
      <c r="AD145" s="41"/>
      <c r="AF145" s="41"/>
      <c r="AH145" s="41"/>
      <c r="AJ145" s="41"/>
      <c r="AL145" s="41"/>
      <c r="AN145" s="41"/>
      <c r="AP145" s="41"/>
      <c r="AR145" s="41"/>
      <c r="AT145" s="41"/>
      <c r="AV145" s="41"/>
      <c r="AX145" s="41"/>
      <c r="AZ145" s="11"/>
      <c r="BB145" s="41"/>
      <c r="BD145" s="41"/>
      <c r="BF145" s="41"/>
      <c r="BJ145" s="41"/>
      <c r="BL145" s="41"/>
      <c r="BN145" s="41"/>
      <c r="BP145" s="41"/>
      <c r="BR145" s="41"/>
      <c r="BT145" s="41"/>
      <c r="BV145" s="41"/>
      <c r="BX145" s="41"/>
      <c r="CB145" s="41"/>
      <c r="CD145" s="41"/>
      <c r="CH145" s="41"/>
      <c r="CJ145" s="41"/>
      <c r="CL145" s="41"/>
      <c r="CN145" s="41"/>
      <c r="CP145" s="41"/>
      <c r="CR145" s="41"/>
      <c r="CT145" s="41"/>
      <c r="CV145" s="41"/>
      <c r="CX145" s="41"/>
      <c r="CZ145" s="41"/>
      <c r="DB145" s="41"/>
      <c r="DD145" s="41"/>
      <c r="DF145" s="41"/>
      <c r="DH145" s="41"/>
      <c r="DJ145" s="41"/>
      <c r="DL145" s="41"/>
      <c r="DN145" s="41"/>
      <c r="DP145" s="41"/>
      <c r="DR145" s="41"/>
      <c r="DT145" s="41"/>
      <c r="DV145" s="41"/>
      <c r="DX145" s="41"/>
      <c r="DZ145" s="41"/>
      <c r="EB145" s="41"/>
      <c r="ED145" s="41"/>
      <c r="EF145" s="41"/>
      <c r="EH145" s="41"/>
      <c r="EJ145" s="41"/>
      <c r="EN145" s="41"/>
      <c r="EP145" s="41"/>
      <c r="ER145" s="41"/>
      <c r="ET145" s="41"/>
      <c r="EV145" s="41"/>
      <c r="EX145" s="11"/>
    </row>
    <row r="146" spans="1:154">
      <c r="A146" s="27"/>
      <c r="B146" s="41"/>
      <c r="D146" s="41"/>
      <c r="F146" s="41"/>
      <c r="H146" s="41"/>
      <c r="J146" s="41"/>
      <c r="L146" s="41"/>
      <c r="N146" s="41"/>
      <c r="P146" s="41"/>
      <c r="R146" s="41"/>
      <c r="T146" s="41"/>
      <c r="V146" s="41"/>
      <c r="X146" s="41"/>
      <c r="Z146" s="41"/>
      <c r="AB146" s="41"/>
      <c r="AD146" s="41"/>
      <c r="AF146" s="41"/>
      <c r="AH146" s="41"/>
      <c r="AJ146" s="41"/>
      <c r="AL146" s="41"/>
      <c r="AN146" s="41"/>
      <c r="AP146" s="41"/>
      <c r="AR146" s="41"/>
      <c r="AT146" s="41"/>
      <c r="AV146" s="41"/>
      <c r="AX146" s="41"/>
      <c r="AZ146" s="11"/>
      <c r="BB146" s="41"/>
      <c r="BD146" s="41"/>
      <c r="BF146" s="41"/>
      <c r="BJ146" s="41"/>
      <c r="BL146" s="41"/>
      <c r="BN146" s="41"/>
      <c r="BP146" s="41"/>
      <c r="BR146" s="41"/>
      <c r="BT146" s="41"/>
      <c r="BV146" s="41"/>
      <c r="BX146" s="41"/>
      <c r="CB146" s="41"/>
      <c r="CD146" s="41"/>
      <c r="CH146" s="41"/>
      <c r="CJ146" s="41"/>
      <c r="CL146" s="41"/>
      <c r="CN146" s="41"/>
      <c r="CP146" s="41"/>
      <c r="CR146" s="41"/>
      <c r="CT146" s="41"/>
      <c r="CV146" s="41"/>
      <c r="CX146" s="41"/>
      <c r="CZ146" s="41"/>
      <c r="DB146" s="41"/>
      <c r="DD146" s="41"/>
      <c r="DF146" s="41"/>
      <c r="DH146" s="41"/>
      <c r="DJ146" s="41"/>
      <c r="DL146" s="41"/>
      <c r="DN146" s="41"/>
      <c r="DP146" s="41"/>
      <c r="DR146" s="41"/>
      <c r="DT146" s="41"/>
      <c r="DV146" s="41"/>
      <c r="DX146" s="41"/>
      <c r="DZ146" s="41"/>
      <c r="EB146" s="41"/>
      <c r="ED146" s="41"/>
      <c r="EF146" s="41"/>
      <c r="EH146" s="41"/>
      <c r="EJ146" s="41"/>
      <c r="EN146" s="41"/>
      <c r="EP146" s="41"/>
      <c r="ER146" s="41"/>
      <c r="ET146" s="41"/>
      <c r="EV146" s="41"/>
      <c r="EX146" s="41"/>
    </row>
    <row r="147" spans="1:154">
      <c r="A147" s="27"/>
      <c r="B147" s="41"/>
      <c r="D147" s="41"/>
      <c r="F147" s="41"/>
      <c r="H147" s="11"/>
      <c r="J147" s="41"/>
      <c r="L147" s="41"/>
      <c r="N147" s="41"/>
      <c r="P147" s="41"/>
      <c r="R147" s="41"/>
      <c r="T147" s="41"/>
      <c r="V147" s="41"/>
      <c r="X147" s="41"/>
      <c r="Z147" s="41"/>
      <c r="AB147" s="41"/>
      <c r="AD147" s="41"/>
      <c r="AF147" s="41"/>
      <c r="AH147" s="41"/>
      <c r="AJ147" s="41"/>
      <c r="AL147" s="41"/>
      <c r="AN147" s="41"/>
      <c r="AP147" s="41"/>
      <c r="AR147" s="41"/>
      <c r="AT147" s="41"/>
      <c r="AV147" s="41"/>
      <c r="AX147" s="41"/>
      <c r="AZ147" s="11"/>
      <c r="BB147" s="41"/>
      <c r="BD147" s="41"/>
      <c r="BF147" s="41"/>
      <c r="BJ147" s="41"/>
      <c r="BL147" s="41"/>
      <c r="BN147" s="41"/>
      <c r="BP147" s="41"/>
      <c r="BR147" s="41"/>
      <c r="BT147" s="41"/>
      <c r="BV147" s="41"/>
      <c r="BX147" s="41"/>
      <c r="CB147" s="41"/>
      <c r="CD147" s="41"/>
      <c r="CH147" s="41"/>
      <c r="CJ147" s="41"/>
      <c r="CL147" s="41"/>
      <c r="CN147" s="11"/>
      <c r="CP147" s="41"/>
      <c r="CR147" s="41"/>
      <c r="CT147" s="41"/>
      <c r="CV147" s="41"/>
      <c r="CX147" s="41"/>
      <c r="CZ147" s="41"/>
      <c r="DB147" s="41"/>
      <c r="DD147" s="41"/>
      <c r="DF147" s="41"/>
      <c r="DH147" s="41"/>
      <c r="DJ147" s="41"/>
      <c r="DL147" s="41"/>
      <c r="DN147" s="41"/>
      <c r="DP147" s="41"/>
      <c r="DR147" s="41"/>
      <c r="DT147" s="41"/>
      <c r="DV147" s="41"/>
      <c r="DX147" s="41"/>
      <c r="DZ147" s="41"/>
      <c r="EB147" s="41"/>
      <c r="ED147" s="41"/>
      <c r="EF147" s="41"/>
      <c r="EH147" s="41"/>
      <c r="EJ147" s="41"/>
      <c r="EN147" s="41"/>
      <c r="EP147" s="41"/>
      <c r="ER147" s="41"/>
      <c r="ET147" s="41"/>
      <c r="EV147" s="41"/>
      <c r="EX147" s="41"/>
    </row>
    <row r="148" spans="1:154">
      <c r="A148" s="27"/>
      <c r="B148" s="41"/>
      <c r="D148" s="41"/>
      <c r="F148" s="41"/>
      <c r="H148" s="41"/>
      <c r="J148" s="41"/>
      <c r="L148" s="41"/>
      <c r="N148" s="41"/>
      <c r="P148" s="41"/>
      <c r="R148" s="41"/>
      <c r="T148" s="41"/>
      <c r="V148" s="41"/>
      <c r="X148" s="41"/>
      <c r="Z148" s="41"/>
      <c r="AB148" s="41"/>
      <c r="AD148" s="41"/>
      <c r="AF148" s="41"/>
      <c r="AH148" s="41"/>
      <c r="AJ148" s="41"/>
      <c r="AL148" s="41"/>
      <c r="AN148" s="41"/>
      <c r="AP148" s="41"/>
      <c r="AR148" s="41"/>
      <c r="AT148" s="41"/>
      <c r="AV148" s="41"/>
      <c r="AX148" s="41"/>
      <c r="AZ148" s="11"/>
      <c r="BB148" s="41"/>
      <c r="BD148" s="41"/>
      <c r="BF148" s="41"/>
      <c r="BJ148" s="41"/>
      <c r="BL148" s="41"/>
      <c r="BN148" s="41"/>
      <c r="BP148" s="41"/>
      <c r="BR148" s="41"/>
      <c r="BT148" s="41"/>
      <c r="BV148" s="41"/>
      <c r="BX148" s="41"/>
      <c r="CB148" s="41"/>
      <c r="CD148" s="41"/>
      <c r="CH148" s="41"/>
      <c r="CJ148" s="41"/>
      <c r="CL148" s="11"/>
      <c r="CN148" s="11"/>
      <c r="CP148" s="41"/>
      <c r="CR148" s="41"/>
      <c r="CT148" s="41"/>
      <c r="CV148" s="41"/>
      <c r="CX148" s="41"/>
      <c r="CZ148" s="41"/>
      <c r="DB148" s="41"/>
      <c r="DD148" s="41"/>
      <c r="DF148" s="41"/>
      <c r="DH148" s="11"/>
      <c r="DJ148" s="41"/>
      <c r="DL148" s="41"/>
      <c r="DN148" s="41"/>
      <c r="DP148" s="41"/>
      <c r="DR148" s="41"/>
      <c r="DT148" s="41"/>
      <c r="DV148" s="41"/>
      <c r="DX148" s="41"/>
      <c r="DZ148" s="41"/>
      <c r="EB148" s="41"/>
      <c r="ED148" s="41"/>
      <c r="EF148" s="41"/>
      <c r="EH148" s="41"/>
      <c r="EJ148" s="41"/>
      <c r="EN148" s="41"/>
      <c r="EP148" s="41"/>
      <c r="ER148" s="41"/>
      <c r="ET148" s="41"/>
      <c r="EV148" s="41"/>
      <c r="EX148" s="41"/>
    </row>
    <row r="149" spans="1:154">
      <c r="A149" s="27"/>
      <c r="B149" s="41"/>
      <c r="C149" s="41"/>
      <c r="D149" s="41"/>
      <c r="F149" s="41"/>
      <c r="H149" s="41"/>
      <c r="J149" s="41"/>
      <c r="L149" s="41"/>
      <c r="N149" s="11"/>
      <c r="P149" s="41"/>
      <c r="R149" s="41"/>
      <c r="T149" s="41"/>
      <c r="V149" s="41"/>
      <c r="X149" s="41"/>
      <c r="Z149" s="41"/>
      <c r="AB149" s="41"/>
      <c r="AD149" s="41"/>
      <c r="AF149" s="41"/>
      <c r="AH149" s="41"/>
      <c r="AJ149" s="41"/>
      <c r="AL149" s="41"/>
      <c r="AN149" s="41"/>
      <c r="AP149" s="41"/>
      <c r="AR149" s="41"/>
      <c r="AT149" s="41"/>
      <c r="AV149" s="41"/>
      <c r="AX149" s="11"/>
      <c r="AZ149" s="11"/>
      <c r="BB149" s="41"/>
      <c r="BD149" s="41"/>
      <c r="BF149" s="41"/>
      <c r="BJ149" s="41"/>
      <c r="BL149" s="41"/>
      <c r="BN149" s="41"/>
      <c r="BP149" s="41"/>
      <c r="BR149" s="41"/>
      <c r="BT149" s="41"/>
      <c r="BV149" s="41"/>
      <c r="BX149" s="41"/>
      <c r="CB149" s="41"/>
      <c r="CD149" s="41"/>
      <c r="CH149" s="41"/>
      <c r="CJ149" s="11"/>
      <c r="CL149" s="41"/>
      <c r="CN149" s="41"/>
      <c r="CP149" s="41"/>
      <c r="CR149" s="41"/>
      <c r="CT149" s="41"/>
      <c r="CV149" s="41"/>
      <c r="CX149" s="41"/>
      <c r="CZ149" s="41"/>
      <c r="DB149" s="41"/>
      <c r="DD149" s="41"/>
      <c r="DF149" s="41"/>
      <c r="DH149" s="41"/>
      <c r="DJ149" s="41"/>
      <c r="DL149" s="41"/>
      <c r="DN149" s="41"/>
      <c r="DP149" s="41"/>
      <c r="DR149" s="41"/>
      <c r="DT149" s="41"/>
      <c r="DV149" s="41"/>
      <c r="DX149" s="41"/>
      <c r="DZ149" s="41"/>
      <c r="EB149" s="41"/>
      <c r="ED149" s="41"/>
      <c r="EF149" s="41"/>
      <c r="EH149" s="41"/>
      <c r="EJ149" s="41"/>
      <c r="EN149" s="41"/>
      <c r="EP149" s="41"/>
      <c r="ER149" s="41"/>
      <c r="ET149" s="41"/>
      <c r="EV149" s="41"/>
      <c r="EX149" s="41"/>
    </row>
    <row r="150" spans="1:154">
      <c r="A150" s="27"/>
      <c r="B150" s="41"/>
      <c r="C150" s="41"/>
      <c r="D150" s="41"/>
      <c r="F150" s="41"/>
      <c r="H150" s="41"/>
      <c r="J150" s="41"/>
      <c r="L150" s="41"/>
      <c r="N150" s="11"/>
      <c r="P150" s="41"/>
      <c r="R150" s="41"/>
      <c r="T150" s="41"/>
      <c r="V150" s="41"/>
      <c r="X150" s="41"/>
      <c r="Z150" s="41"/>
      <c r="AB150" s="41"/>
      <c r="AD150" s="41"/>
      <c r="AF150" s="41"/>
      <c r="AH150" s="41"/>
      <c r="AJ150" s="41"/>
      <c r="AL150" s="41"/>
      <c r="AN150" s="41"/>
      <c r="AP150" s="41"/>
      <c r="AR150" s="41"/>
      <c r="AT150" s="41"/>
      <c r="AV150" s="41"/>
      <c r="AX150" s="41"/>
      <c r="AZ150" s="11"/>
      <c r="BB150" s="41"/>
      <c r="BD150" s="41"/>
      <c r="BF150" s="41"/>
      <c r="BJ150" s="41"/>
      <c r="BL150" s="41"/>
      <c r="BN150" s="41"/>
      <c r="BP150" s="41"/>
      <c r="BR150" s="41"/>
      <c r="BT150" s="41"/>
      <c r="BV150" s="41"/>
      <c r="BX150" s="41"/>
      <c r="CB150" s="41"/>
      <c r="CD150" s="41"/>
      <c r="CH150" s="41"/>
      <c r="CJ150" s="41"/>
      <c r="CL150" s="41"/>
      <c r="CN150" s="41"/>
      <c r="CP150" s="41"/>
      <c r="CR150" s="41"/>
      <c r="CT150" s="41"/>
      <c r="CV150" s="41"/>
      <c r="CX150" s="41"/>
      <c r="CZ150" s="41"/>
      <c r="DB150" s="41"/>
      <c r="DD150" s="41"/>
      <c r="DF150" s="41"/>
      <c r="DH150" s="41"/>
      <c r="DJ150" s="41"/>
      <c r="DL150" s="41"/>
      <c r="DN150" s="41"/>
      <c r="DP150" s="41"/>
      <c r="DR150" s="41"/>
      <c r="DT150" s="41"/>
      <c r="DV150" s="41"/>
      <c r="DX150" s="41"/>
      <c r="DZ150" s="41"/>
      <c r="EB150" s="41"/>
      <c r="ED150" s="41"/>
      <c r="EF150" s="41"/>
      <c r="EH150" s="11"/>
      <c r="EJ150" s="41"/>
      <c r="EN150" s="41"/>
      <c r="EP150" s="41"/>
      <c r="ER150" s="41"/>
      <c r="ET150" s="41"/>
      <c r="EV150" s="41"/>
      <c r="EX150" s="41"/>
    </row>
    <row r="151" spans="1:154">
      <c r="A151" s="27"/>
      <c r="B151" s="41"/>
      <c r="C151" s="41"/>
      <c r="D151" s="41"/>
      <c r="F151" s="41"/>
      <c r="H151" s="41"/>
      <c r="J151" s="41"/>
      <c r="L151" s="41"/>
      <c r="N151" s="41"/>
      <c r="P151" s="41"/>
      <c r="R151" s="41"/>
      <c r="T151" s="41"/>
      <c r="V151" s="41"/>
      <c r="X151" s="41"/>
      <c r="Z151" s="41"/>
      <c r="AB151" s="41"/>
      <c r="AD151" s="41"/>
      <c r="AF151" s="41"/>
      <c r="AH151" s="41"/>
      <c r="AJ151" s="41"/>
      <c r="AL151" s="41"/>
      <c r="AN151" s="41"/>
      <c r="AP151" s="41"/>
      <c r="AR151" s="41"/>
      <c r="AT151" s="41"/>
      <c r="AV151" s="41"/>
      <c r="AX151" s="41"/>
      <c r="AZ151" s="11"/>
      <c r="BB151" s="41"/>
      <c r="BD151" s="41"/>
      <c r="BF151" s="41"/>
      <c r="BJ151" s="41"/>
      <c r="BL151" s="41"/>
      <c r="BN151" s="41"/>
      <c r="BP151" s="41"/>
      <c r="BR151" s="41"/>
      <c r="BT151" s="41"/>
      <c r="BV151" s="41"/>
      <c r="BX151" s="41"/>
      <c r="CB151" s="41"/>
      <c r="CD151" s="41"/>
      <c r="CH151" s="41"/>
      <c r="CJ151" s="41"/>
      <c r="CL151" s="41"/>
      <c r="CN151" s="11"/>
      <c r="CP151" s="41"/>
      <c r="CR151" s="41"/>
      <c r="CT151" s="41"/>
      <c r="CV151" s="41"/>
      <c r="CX151" s="41"/>
      <c r="CZ151" s="41"/>
      <c r="DB151" s="41"/>
      <c r="DD151" s="41"/>
      <c r="DF151" s="41"/>
      <c r="DH151" s="41"/>
      <c r="DJ151" s="41"/>
      <c r="DL151" s="41"/>
      <c r="DN151" s="41"/>
      <c r="DP151" s="41"/>
      <c r="DR151" s="41"/>
      <c r="DT151" s="41"/>
      <c r="DV151" s="41"/>
      <c r="DX151" s="41"/>
      <c r="DZ151" s="41"/>
      <c r="EB151" s="41"/>
      <c r="ED151" s="41"/>
      <c r="EF151" s="41"/>
      <c r="EH151" s="41"/>
      <c r="EJ151" s="41"/>
      <c r="EN151" s="41"/>
      <c r="EP151" s="41"/>
      <c r="ER151" s="41"/>
      <c r="ET151" s="41"/>
      <c r="EV151" s="41"/>
      <c r="EX151" s="41"/>
    </row>
    <row r="152" spans="1:154">
      <c r="A152" s="27"/>
      <c r="B152" s="41"/>
      <c r="C152" s="41"/>
      <c r="D152" s="41"/>
      <c r="F152" s="41"/>
      <c r="H152" s="41"/>
      <c r="J152" s="41"/>
      <c r="L152" s="41"/>
      <c r="N152" s="41"/>
      <c r="P152" s="41"/>
      <c r="R152" s="41"/>
      <c r="T152" s="41"/>
      <c r="V152" s="41"/>
      <c r="X152" s="41"/>
      <c r="Z152" s="41"/>
      <c r="AB152" s="41"/>
      <c r="AD152" s="41"/>
      <c r="AF152" s="41"/>
      <c r="AH152" s="41"/>
      <c r="AJ152" s="41"/>
      <c r="AL152" s="41"/>
      <c r="AN152" s="41"/>
      <c r="AP152" s="41"/>
      <c r="AR152" s="41"/>
      <c r="AT152" s="41"/>
      <c r="AV152" s="41"/>
      <c r="AX152" s="41"/>
      <c r="AZ152" s="11"/>
      <c r="BB152" s="41"/>
      <c r="BD152" s="41"/>
      <c r="BF152" s="41"/>
      <c r="BJ152" s="41"/>
      <c r="BL152" s="41"/>
      <c r="BN152" s="41"/>
      <c r="BP152" s="41"/>
      <c r="BR152" s="41"/>
      <c r="BT152" s="41"/>
      <c r="BV152" s="41"/>
      <c r="BX152" s="41"/>
      <c r="CB152" s="41"/>
      <c r="CD152" s="41"/>
      <c r="CH152" s="41"/>
      <c r="CJ152" s="41"/>
      <c r="CL152" s="41"/>
      <c r="CN152" s="41"/>
      <c r="CP152" s="41"/>
      <c r="CR152" s="41"/>
      <c r="CT152" s="41"/>
      <c r="CV152" s="41"/>
      <c r="CX152" s="41"/>
      <c r="CZ152" s="41"/>
      <c r="DB152" s="11"/>
      <c r="DD152" s="41"/>
      <c r="DF152" s="41"/>
      <c r="DH152" s="41"/>
      <c r="DJ152" s="41"/>
      <c r="DL152" s="41"/>
      <c r="DN152" s="41"/>
      <c r="DP152" s="41"/>
      <c r="DR152" s="41"/>
      <c r="DT152" s="41"/>
      <c r="DV152" s="41"/>
      <c r="DX152" s="41"/>
      <c r="DZ152" s="41"/>
      <c r="EB152" s="41"/>
      <c r="ED152" s="41"/>
      <c r="EF152" s="41"/>
      <c r="EH152" s="41"/>
      <c r="EJ152" s="41"/>
      <c r="EN152" s="41"/>
      <c r="EP152" s="41"/>
      <c r="ER152" s="41"/>
      <c r="ET152" s="41"/>
      <c r="EV152" s="41"/>
      <c r="EX152" s="41"/>
    </row>
    <row r="153" spans="1:154">
      <c r="A153" s="27"/>
      <c r="B153" s="41"/>
      <c r="C153" s="41"/>
      <c r="D153" s="41"/>
      <c r="F153" s="41"/>
      <c r="H153" s="41"/>
      <c r="J153" s="41"/>
      <c r="L153" s="41"/>
      <c r="N153" s="41"/>
      <c r="P153" s="41"/>
      <c r="R153" s="41"/>
      <c r="T153" s="41"/>
      <c r="V153" s="41"/>
      <c r="X153" s="41"/>
      <c r="Z153" s="41"/>
      <c r="AB153" s="41"/>
      <c r="AD153" s="41"/>
      <c r="AF153" s="41"/>
      <c r="AH153" s="41"/>
      <c r="AJ153" s="41"/>
      <c r="AL153" s="41"/>
      <c r="AN153" s="41"/>
      <c r="AP153" s="41"/>
      <c r="AR153" s="41"/>
      <c r="AT153" s="41"/>
      <c r="AV153" s="41"/>
      <c r="AX153" s="41"/>
      <c r="AZ153" s="11"/>
      <c r="BB153" s="41"/>
      <c r="BD153" s="41"/>
      <c r="BF153" s="41"/>
      <c r="BJ153" s="41"/>
      <c r="BL153" s="41"/>
      <c r="BN153" s="41"/>
      <c r="BP153" s="41"/>
      <c r="BR153" s="41"/>
      <c r="BT153" s="41"/>
      <c r="BV153" s="41"/>
      <c r="BX153" s="41"/>
      <c r="CB153" s="41"/>
      <c r="CD153" s="41"/>
      <c r="CH153" s="41"/>
      <c r="CJ153" s="41"/>
      <c r="CL153" s="41"/>
      <c r="CN153" s="11"/>
      <c r="CP153" s="41"/>
      <c r="CR153" s="41"/>
      <c r="CT153" s="41"/>
      <c r="CV153" s="41"/>
      <c r="CX153" s="41"/>
      <c r="CZ153" s="41"/>
      <c r="DB153" s="41"/>
      <c r="DD153" s="41"/>
      <c r="DF153" s="41"/>
      <c r="DH153" s="41"/>
      <c r="DJ153" s="41"/>
      <c r="DL153" s="41"/>
      <c r="DN153" s="41"/>
      <c r="DP153" s="41"/>
      <c r="DR153" s="41"/>
      <c r="DT153" s="41"/>
      <c r="DV153" s="41"/>
      <c r="DX153" s="41"/>
      <c r="DZ153" s="41"/>
      <c r="EB153" s="41"/>
      <c r="ED153" s="41"/>
      <c r="EF153" s="41"/>
      <c r="EH153" s="41"/>
      <c r="EJ153" s="41"/>
      <c r="EN153" s="41"/>
      <c r="EP153" s="41"/>
      <c r="ER153" s="41"/>
      <c r="ET153" s="41"/>
      <c r="EV153" s="41"/>
      <c r="EX153" s="41"/>
    </row>
    <row r="154" spans="1:154">
      <c r="A154" s="27"/>
      <c r="B154" s="41"/>
      <c r="D154" s="41"/>
      <c r="F154" s="41"/>
      <c r="H154" s="41"/>
      <c r="J154" s="41"/>
      <c r="L154" s="41"/>
      <c r="N154" s="11"/>
      <c r="P154" s="41"/>
      <c r="R154" s="41"/>
      <c r="T154" s="41"/>
      <c r="V154" s="41"/>
      <c r="X154" s="41"/>
      <c r="Z154" s="41"/>
      <c r="AB154" s="41"/>
      <c r="AD154" s="41"/>
      <c r="AF154" s="41"/>
      <c r="AH154" s="41"/>
      <c r="AJ154" s="41"/>
      <c r="AL154" s="41"/>
      <c r="AN154" s="41"/>
      <c r="AP154" s="41"/>
      <c r="AR154" s="41"/>
      <c r="AT154" s="41"/>
      <c r="AV154" s="41"/>
      <c r="AX154" s="41"/>
      <c r="AZ154" s="11"/>
      <c r="BB154" s="41"/>
      <c r="BD154" s="41"/>
      <c r="BF154" s="41"/>
      <c r="BJ154" s="41"/>
      <c r="BL154" s="41"/>
      <c r="BN154" s="41"/>
      <c r="BP154" s="41"/>
      <c r="BR154" s="41"/>
      <c r="BT154" s="41"/>
      <c r="BV154" s="41"/>
      <c r="BX154" s="41"/>
      <c r="CB154" s="41"/>
      <c r="CD154" s="41"/>
      <c r="CH154" s="41"/>
      <c r="CJ154" s="41"/>
      <c r="CL154" s="41"/>
      <c r="CN154" s="41"/>
      <c r="CP154" s="41"/>
      <c r="CR154" s="41"/>
      <c r="CT154" s="41"/>
      <c r="CV154" s="41"/>
      <c r="CX154" s="41"/>
      <c r="CZ154" s="41"/>
      <c r="DB154" s="41"/>
      <c r="DD154" s="41"/>
      <c r="DF154" s="41"/>
      <c r="DH154" s="41"/>
      <c r="DJ154" s="41"/>
      <c r="DL154" s="41"/>
      <c r="DN154" s="41"/>
      <c r="DP154" s="41"/>
      <c r="DR154" s="41"/>
      <c r="DT154" s="41"/>
      <c r="DV154" s="41"/>
      <c r="DX154" s="41"/>
      <c r="DZ154" s="41"/>
      <c r="EB154" s="41"/>
      <c r="ED154" s="41"/>
      <c r="EF154" s="41"/>
      <c r="EH154" s="41"/>
      <c r="EJ154" s="41"/>
      <c r="EN154" s="41"/>
      <c r="EP154" s="41"/>
      <c r="ER154" s="41"/>
      <c r="ET154" s="41"/>
      <c r="EV154" s="41"/>
      <c r="EX154" s="41"/>
    </row>
    <row r="155" spans="1:154">
      <c r="A155" s="27"/>
      <c r="B155" s="41"/>
      <c r="C155" s="41"/>
      <c r="D155" s="41"/>
      <c r="F155" s="41"/>
      <c r="H155" s="41"/>
      <c r="J155" s="41"/>
      <c r="L155" s="41"/>
      <c r="N155" s="11"/>
      <c r="P155" s="41"/>
      <c r="R155" s="41"/>
      <c r="T155" s="41"/>
      <c r="V155" s="41"/>
      <c r="X155" s="41"/>
      <c r="Z155" s="41"/>
      <c r="AB155" s="41"/>
      <c r="AD155" s="41"/>
      <c r="AF155" s="41"/>
      <c r="AH155" s="41"/>
      <c r="AJ155" s="41"/>
      <c r="AL155" s="41"/>
      <c r="AN155" s="41"/>
      <c r="AP155" s="41"/>
      <c r="AR155" s="41"/>
      <c r="AT155" s="41"/>
      <c r="AV155" s="41"/>
      <c r="AX155" s="41"/>
      <c r="AZ155" s="11"/>
      <c r="BB155" s="41"/>
      <c r="BD155" s="41"/>
      <c r="BF155" s="41"/>
      <c r="BJ155" s="41"/>
      <c r="BL155" s="41"/>
      <c r="BN155" s="41"/>
      <c r="BP155" s="41"/>
      <c r="BR155" s="41"/>
      <c r="BT155" s="41"/>
      <c r="BV155" s="41"/>
      <c r="BX155" s="41"/>
      <c r="CB155" s="41"/>
      <c r="CD155" s="41"/>
      <c r="CH155" s="41"/>
      <c r="CJ155" s="41"/>
      <c r="CL155" s="41"/>
      <c r="CN155" s="41"/>
      <c r="CP155" s="41"/>
      <c r="CR155" s="41"/>
      <c r="CT155" s="41"/>
      <c r="CV155" s="41"/>
      <c r="CX155" s="41"/>
      <c r="CZ155" s="41"/>
      <c r="DB155" s="41"/>
      <c r="DD155" s="41"/>
      <c r="DF155" s="41"/>
      <c r="DH155" s="41"/>
      <c r="DJ155" s="41"/>
      <c r="DL155" s="41"/>
      <c r="DN155" s="41"/>
      <c r="DP155" s="41"/>
      <c r="DR155" s="41"/>
      <c r="DT155" s="41"/>
      <c r="DV155" s="41"/>
      <c r="DX155" s="41"/>
      <c r="DZ155" s="41"/>
      <c r="EB155" s="41"/>
      <c r="ED155" s="41"/>
      <c r="EF155" s="41"/>
      <c r="EH155" s="41"/>
      <c r="EJ155" s="41"/>
      <c r="EN155" s="41"/>
      <c r="EP155" s="41"/>
      <c r="ER155" s="41"/>
      <c r="ET155" s="41"/>
      <c r="EV155" s="41"/>
      <c r="EX155" s="41"/>
    </row>
    <row r="156" spans="1:154">
      <c r="A156" s="27"/>
      <c r="B156" s="41"/>
      <c r="C156" s="41"/>
      <c r="D156" s="41"/>
      <c r="F156" s="41"/>
      <c r="H156" s="41"/>
      <c r="J156" s="41"/>
      <c r="L156" s="41"/>
      <c r="N156" s="41"/>
      <c r="P156" s="41"/>
      <c r="R156" s="41"/>
      <c r="T156" s="41"/>
      <c r="V156" s="41"/>
      <c r="X156" s="41"/>
      <c r="Z156" s="41"/>
      <c r="AB156" s="41"/>
      <c r="AD156" s="41"/>
      <c r="AF156" s="41"/>
      <c r="AH156" s="41"/>
      <c r="AJ156" s="41"/>
      <c r="AL156" s="41"/>
      <c r="AN156" s="41"/>
      <c r="AP156" s="41"/>
      <c r="AR156" s="41"/>
      <c r="AT156" s="41"/>
      <c r="AV156" s="41"/>
      <c r="AX156" s="41"/>
      <c r="AZ156" s="11"/>
      <c r="BB156" s="41"/>
      <c r="BD156" s="41"/>
      <c r="BF156" s="41"/>
      <c r="BJ156" s="41"/>
      <c r="BL156" s="41"/>
      <c r="BN156" s="41"/>
      <c r="BP156" s="41"/>
      <c r="BR156" s="41"/>
      <c r="BT156" s="41"/>
      <c r="BV156" s="41"/>
      <c r="BX156" s="41"/>
      <c r="CB156" s="41"/>
      <c r="CD156" s="41"/>
      <c r="CH156" s="41"/>
      <c r="CJ156" s="41"/>
      <c r="CL156" s="41"/>
      <c r="CN156" s="11"/>
      <c r="CP156" s="41"/>
      <c r="CR156" s="41"/>
      <c r="CT156" s="41"/>
      <c r="CV156" s="41"/>
      <c r="CX156" s="41"/>
      <c r="CZ156" s="41"/>
      <c r="DB156" s="41"/>
      <c r="DD156" s="41"/>
      <c r="DF156" s="41"/>
      <c r="DH156" s="41"/>
      <c r="DJ156" s="41"/>
      <c r="DL156" s="41"/>
      <c r="DN156" s="41"/>
      <c r="DP156" s="41"/>
      <c r="DR156" s="41"/>
      <c r="DT156" s="41"/>
      <c r="DV156" s="41"/>
      <c r="DX156" s="41"/>
      <c r="DZ156" s="41"/>
      <c r="EB156" s="41"/>
      <c r="ED156" s="41"/>
      <c r="EF156" s="41"/>
      <c r="EH156" s="41"/>
      <c r="EJ156" s="41"/>
      <c r="EN156" s="41"/>
      <c r="EP156" s="41"/>
      <c r="ER156" s="41"/>
      <c r="ET156" s="41"/>
      <c r="EV156" s="41"/>
      <c r="EX156" s="41"/>
    </row>
    <row r="157" spans="1:154">
      <c r="A157" s="27"/>
      <c r="B157" s="41"/>
      <c r="C157" s="41"/>
      <c r="D157" s="41"/>
      <c r="F157" s="41"/>
      <c r="H157" s="41"/>
      <c r="J157" s="41"/>
      <c r="L157" s="41"/>
      <c r="N157" s="41"/>
      <c r="P157" s="41"/>
      <c r="R157" s="41"/>
      <c r="T157" s="41"/>
      <c r="V157" s="41"/>
      <c r="X157" s="41"/>
      <c r="Z157" s="41"/>
      <c r="AB157" s="41"/>
      <c r="AD157" s="41"/>
      <c r="AF157" s="41"/>
      <c r="AH157" s="41"/>
      <c r="AJ157" s="41"/>
      <c r="AL157" s="41"/>
      <c r="AN157" s="41"/>
      <c r="AP157" s="41"/>
      <c r="AR157" s="41"/>
      <c r="AT157" s="41"/>
      <c r="AV157" s="41"/>
      <c r="AX157" s="41"/>
      <c r="AZ157" s="11"/>
      <c r="BB157" s="41"/>
      <c r="BD157" s="41"/>
      <c r="BF157" s="41"/>
      <c r="BJ157" s="41"/>
      <c r="BL157" s="41"/>
      <c r="BN157" s="41"/>
      <c r="BP157" s="41"/>
      <c r="BR157" s="41"/>
      <c r="BT157" s="41"/>
      <c r="BV157" s="41"/>
      <c r="BX157" s="41"/>
      <c r="CB157" s="41"/>
      <c r="CD157" s="41"/>
      <c r="CH157" s="41"/>
      <c r="CJ157" s="41"/>
      <c r="CL157" s="41"/>
      <c r="CN157" s="11"/>
      <c r="CP157" s="41"/>
      <c r="CR157" s="41"/>
      <c r="CT157" s="41"/>
      <c r="CV157" s="41"/>
      <c r="CX157" s="41"/>
      <c r="CZ157" s="11"/>
      <c r="DB157" s="41"/>
      <c r="DD157" s="41"/>
      <c r="DF157" s="41"/>
      <c r="DH157" s="41"/>
      <c r="DJ157" s="41"/>
      <c r="DL157" s="41"/>
      <c r="DN157" s="41"/>
      <c r="DP157" s="41"/>
      <c r="DR157" s="41"/>
      <c r="DT157" s="41"/>
      <c r="DV157" s="11"/>
      <c r="DX157" s="41"/>
      <c r="DZ157" s="41"/>
      <c r="EB157" s="41"/>
      <c r="ED157" s="41"/>
      <c r="EF157" s="41"/>
      <c r="EH157" s="41"/>
      <c r="EJ157" s="41"/>
      <c r="EN157" s="41"/>
      <c r="EP157" s="41"/>
      <c r="ER157" s="41"/>
      <c r="ET157" s="41"/>
      <c r="EV157" s="41"/>
      <c r="EX157" s="41"/>
    </row>
    <row r="158" spans="1:154">
      <c r="A158" s="27"/>
      <c r="B158" s="41"/>
      <c r="C158" s="41"/>
      <c r="D158" s="41"/>
      <c r="F158" s="41"/>
      <c r="H158" s="41"/>
      <c r="J158" s="41"/>
      <c r="L158" s="41"/>
      <c r="N158" s="41"/>
      <c r="P158" s="41"/>
      <c r="R158" s="41"/>
      <c r="T158" s="41"/>
      <c r="V158" s="41"/>
      <c r="X158" s="41"/>
      <c r="Z158" s="41"/>
      <c r="AB158" s="41"/>
      <c r="AD158" s="41"/>
      <c r="AF158" s="41"/>
      <c r="AH158" s="11"/>
      <c r="AJ158" s="41"/>
      <c r="AL158" s="41"/>
      <c r="AN158" s="41"/>
      <c r="AP158" s="41"/>
      <c r="AR158" s="41"/>
      <c r="AT158" s="41"/>
      <c r="AV158" s="41"/>
      <c r="AX158" s="41"/>
      <c r="AZ158" s="11"/>
      <c r="BB158" s="41"/>
      <c r="BD158" s="41"/>
      <c r="BF158" s="41"/>
      <c r="BJ158" s="41"/>
      <c r="BL158" s="41"/>
      <c r="BN158" s="41"/>
      <c r="BP158" s="41"/>
      <c r="BR158" s="41"/>
      <c r="BT158" s="41"/>
      <c r="BV158" s="41"/>
      <c r="BX158" s="41"/>
      <c r="CB158" s="41"/>
      <c r="CD158" s="41"/>
      <c r="CH158" s="41"/>
      <c r="CJ158" s="41"/>
      <c r="CL158" s="41"/>
      <c r="CN158" s="11"/>
      <c r="CP158" s="41"/>
      <c r="CR158" s="41"/>
      <c r="CT158" s="41"/>
      <c r="CV158" s="41"/>
      <c r="CX158" s="41"/>
      <c r="CZ158" s="41"/>
      <c r="DB158" s="41"/>
      <c r="DD158" s="41"/>
      <c r="DF158" s="41"/>
      <c r="DH158" s="41"/>
      <c r="DJ158" s="41"/>
      <c r="DL158" s="41"/>
      <c r="DN158" s="41"/>
      <c r="DP158" s="41"/>
      <c r="DR158" s="41"/>
      <c r="DT158" s="41"/>
      <c r="DV158" s="41"/>
      <c r="DX158" s="41"/>
      <c r="DZ158" s="41"/>
      <c r="EB158" s="41"/>
      <c r="ED158" s="41"/>
      <c r="EF158" s="41"/>
      <c r="EH158" s="41"/>
      <c r="EJ158" s="41"/>
      <c r="EN158" s="11"/>
      <c r="EP158" s="41"/>
      <c r="ER158" s="41"/>
      <c r="ET158" s="41"/>
      <c r="EV158" s="41"/>
      <c r="EX158" s="41"/>
    </row>
    <row r="159" spans="1:154">
      <c r="A159" s="27"/>
      <c r="B159" s="41"/>
      <c r="C159" s="41"/>
      <c r="D159" s="41"/>
      <c r="F159" s="41"/>
      <c r="H159" s="41"/>
      <c r="J159" s="41"/>
      <c r="L159" s="41"/>
      <c r="N159" s="41"/>
      <c r="P159" s="41"/>
      <c r="R159" s="41"/>
      <c r="T159" s="41"/>
      <c r="V159" s="41"/>
      <c r="X159" s="41"/>
      <c r="Z159" s="41"/>
      <c r="AB159" s="41"/>
      <c r="AD159" s="41"/>
      <c r="AF159" s="41"/>
      <c r="AH159" s="41"/>
      <c r="AJ159" s="41"/>
      <c r="AL159" s="41"/>
      <c r="AN159" s="41"/>
      <c r="AP159" s="41"/>
      <c r="AR159" s="41"/>
      <c r="AT159" s="41"/>
      <c r="AV159" s="41"/>
      <c r="AX159" s="41"/>
      <c r="AZ159" s="11"/>
      <c r="BB159" s="41"/>
      <c r="BD159" s="41"/>
      <c r="BF159" s="41"/>
      <c r="BJ159" s="41"/>
      <c r="BL159" s="41"/>
      <c r="BN159" s="41"/>
      <c r="BP159" s="41"/>
      <c r="BR159" s="41"/>
      <c r="BT159" s="41"/>
      <c r="BV159" s="41"/>
      <c r="BX159" s="41"/>
      <c r="CB159" s="41"/>
      <c r="CD159" s="41"/>
      <c r="CH159" s="41"/>
      <c r="CJ159" s="41"/>
      <c r="CL159" s="41"/>
      <c r="CN159" s="41"/>
      <c r="CP159" s="41"/>
      <c r="CR159" s="41"/>
      <c r="CT159" s="11"/>
      <c r="CV159" s="41"/>
      <c r="CX159" s="41"/>
      <c r="CZ159" s="41"/>
      <c r="DB159" s="41"/>
      <c r="DD159" s="41"/>
      <c r="DF159" s="41"/>
      <c r="DH159" s="41"/>
      <c r="DJ159" s="41"/>
      <c r="DL159" s="41"/>
      <c r="DN159" s="41"/>
      <c r="DP159" s="41"/>
      <c r="DR159" s="41"/>
      <c r="DT159" s="41"/>
      <c r="DV159" s="41"/>
      <c r="DX159" s="41"/>
      <c r="DZ159" s="41"/>
      <c r="EB159" s="41"/>
      <c r="ED159" s="41"/>
      <c r="EF159" s="41"/>
      <c r="EH159" s="41"/>
      <c r="EJ159" s="41"/>
      <c r="EN159" s="41"/>
      <c r="EP159" s="41"/>
      <c r="ER159" s="41"/>
      <c r="ET159" s="41"/>
      <c r="EV159" s="41"/>
      <c r="EX159" s="41"/>
    </row>
    <row r="160" spans="1:154">
      <c r="A160" s="27"/>
      <c r="B160" s="41"/>
      <c r="D160" s="41"/>
      <c r="F160" s="41"/>
      <c r="H160" s="41"/>
      <c r="J160" s="41"/>
      <c r="L160" s="41"/>
      <c r="N160" s="41"/>
      <c r="P160" s="41"/>
      <c r="R160" s="41"/>
      <c r="T160" s="41"/>
      <c r="V160" s="41"/>
      <c r="X160" s="41"/>
      <c r="Z160" s="41"/>
      <c r="AB160" s="41"/>
      <c r="AD160" s="41"/>
      <c r="AF160" s="41"/>
      <c r="AH160" s="41"/>
      <c r="AJ160" s="41"/>
      <c r="AL160" s="41"/>
      <c r="AN160" s="41"/>
      <c r="AP160" s="41"/>
      <c r="AR160" s="41"/>
      <c r="AT160" s="41"/>
      <c r="AV160" s="41"/>
      <c r="AX160" s="41"/>
      <c r="AZ160" s="11"/>
      <c r="BB160" s="41"/>
      <c r="BD160" s="41"/>
      <c r="BF160" s="41"/>
      <c r="BJ160" s="41"/>
      <c r="BL160" s="41"/>
      <c r="BN160" s="41"/>
      <c r="BP160" s="41"/>
      <c r="BR160" s="41"/>
      <c r="BT160" s="41"/>
      <c r="BV160" s="41"/>
      <c r="BX160" s="41"/>
      <c r="CB160" s="41"/>
      <c r="CD160" s="41"/>
      <c r="CH160" s="41"/>
      <c r="CJ160" s="41"/>
      <c r="CL160" s="41"/>
      <c r="CN160" s="41"/>
      <c r="CP160" s="41"/>
      <c r="CR160" s="41"/>
      <c r="CT160" s="41"/>
      <c r="CV160" s="41"/>
      <c r="CX160" s="41"/>
      <c r="CZ160" s="41"/>
      <c r="DB160" s="41"/>
      <c r="DD160" s="41"/>
      <c r="DF160" s="41"/>
      <c r="DH160" s="41"/>
      <c r="DJ160" s="41"/>
      <c r="DL160" s="41"/>
      <c r="DN160" s="41"/>
      <c r="DP160" s="41"/>
      <c r="DR160" s="41"/>
      <c r="DT160" s="41"/>
      <c r="DV160" s="41"/>
      <c r="DX160" s="41"/>
      <c r="DZ160" s="41"/>
      <c r="EB160" s="41"/>
      <c r="ED160" s="41"/>
      <c r="EF160" s="41"/>
      <c r="EH160" s="41"/>
      <c r="EJ160" s="41"/>
      <c r="EN160" s="41"/>
      <c r="EP160" s="41"/>
      <c r="ER160" s="41"/>
      <c r="ET160" s="41"/>
      <c r="EV160" s="41"/>
      <c r="EX160" s="41"/>
    </row>
    <row r="161" spans="1:154">
      <c r="A161" s="27"/>
      <c r="B161" s="41"/>
      <c r="D161" s="41"/>
      <c r="F161" s="41"/>
      <c r="H161" s="41"/>
      <c r="J161" s="41"/>
      <c r="L161" s="41"/>
      <c r="N161" s="41"/>
      <c r="P161" s="41"/>
      <c r="R161" s="41"/>
      <c r="T161" s="41"/>
      <c r="V161" s="41"/>
      <c r="X161" s="41"/>
      <c r="Z161" s="41"/>
      <c r="AB161" s="41"/>
      <c r="AD161" s="41"/>
      <c r="AF161" s="41"/>
      <c r="AH161" s="41"/>
      <c r="AJ161" s="41"/>
      <c r="AL161" s="41"/>
      <c r="AN161" s="41"/>
      <c r="AP161" s="41"/>
      <c r="AR161" s="41"/>
      <c r="AT161" s="41"/>
      <c r="AV161" s="41"/>
      <c r="AX161" s="41"/>
      <c r="AZ161" s="11"/>
      <c r="BB161" s="41"/>
      <c r="BD161" s="41"/>
      <c r="BF161" s="41"/>
      <c r="BJ161" s="41"/>
      <c r="BL161" s="41"/>
      <c r="BN161" s="41"/>
      <c r="BP161" s="41"/>
      <c r="BR161" s="41"/>
      <c r="BT161" s="41"/>
      <c r="BV161" s="41"/>
      <c r="BX161" s="41"/>
      <c r="CB161" s="41"/>
      <c r="CD161" s="41"/>
      <c r="CH161" s="41"/>
      <c r="CJ161" s="41"/>
      <c r="CL161" s="41"/>
      <c r="CN161" s="41"/>
      <c r="CP161" s="41"/>
      <c r="CR161" s="41"/>
      <c r="CT161" s="41"/>
      <c r="CV161" s="41"/>
      <c r="CX161" s="41"/>
      <c r="CZ161" s="41"/>
      <c r="DB161" s="41"/>
      <c r="DD161" s="41"/>
      <c r="DF161" s="41"/>
      <c r="DH161" s="41"/>
      <c r="DJ161" s="41"/>
      <c r="DL161" s="41"/>
      <c r="DN161" s="41"/>
      <c r="DP161" s="41"/>
      <c r="DR161" s="41"/>
      <c r="DT161" s="41"/>
      <c r="DV161" s="41"/>
      <c r="DX161" s="41"/>
      <c r="DZ161" s="41"/>
      <c r="EB161" s="41"/>
      <c r="ED161" s="41"/>
      <c r="EF161" s="41"/>
      <c r="EH161" s="41"/>
      <c r="EJ161" s="41"/>
      <c r="EN161" s="41"/>
      <c r="EP161" s="41"/>
      <c r="ER161" s="41"/>
      <c r="ET161" s="41"/>
      <c r="EV161" s="41"/>
      <c r="EX161" s="41"/>
    </row>
    <row r="162" spans="1:154">
      <c r="A162" s="27"/>
      <c r="B162" s="41"/>
      <c r="D162" s="41"/>
      <c r="F162" s="41"/>
      <c r="H162" s="41"/>
      <c r="J162" s="41"/>
      <c r="L162" s="41"/>
      <c r="N162" s="41"/>
      <c r="P162" s="41"/>
      <c r="R162" s="41"/>
      <c r="T162" s="41"/>
      <c r="V162" s="11"/>
      <c r="X162" s="41"/>
      <c r="Z162" s="41"/>
      <c r="AB162" s="41"/>
      <c r="AD162" s="41"/>
      <c r="AF162" s="41"/>
      <c r="AH162" s="41"/>
      <c r="AJ162" s="41"/>
      <c r="AL162" s="41"/>
      <c r="AN162" s="41"/>
      <c r="AP162" s="41"/>
      <c r="AR162" s="41"/>
      <c r="AT162" s="41"/>
      <c r="AV162" s="41"/>
      <c r="AX162" s="41"/>
      <c r="AZ162" s="11"/>
      <c r="BB162" s="41"/>
      <c r="BD162" s="41"/>
      <c r="BF162" s="41"/>
      <c r="BJ162" s="41"/>
      <c r="BL162" s="41"/>
      <c r="BN162" s="41"/>
      <c r="BP162" s="41"/>
      <c r="BR162" s="41"/>
      <c r="BT162" s="41"/>
      <c r="BV162" s="41"/>
      <c r="BX162" s="41"/>
      <c r="CB162" s="41"/>
      <c r="CD162" s="41"/>
      <c r="CH162" s="41"/>
      <c r="CJ162" s="41"/>
      <c r="CL162" s="41"/>
      <c r="CN162" s="41"/>
      <c r="CP162" s="41"/>
      <c r="CR162" s="41"/>
      <c r="CT162" s="41"/>
      <c r="CV162" s="41"/>
      <c r="CX162" s="41"/>
      <c r="CZ162" s="41"/>
      <c r="DB162" s="41"/>
      <c r="DD162" s="41"/>
      <c r="DF162" s="41"/>
      <c r="DH162" s="41"/>
      <c r="DJ162" s="41"/>
      <c r="DL162" s="41"/>
      <c r="DN162" s="41"/>
      <c r="DP162" s="41"/>
      <c r="DR162" s="41"/>
      <c r="DT162" s="41"/>
      <c r="DV162" s="41"/>
      <c r="DX162" s="11"/>
      <c r="DZ162" s="41"/>
      <c r="EB162" s="41"/>
      <c r="ED162" s="41"/>
      <c r="EF162" s="41"/>
      <c r="EH162" s="41"/>
      <c r="EJ162" s="41"/>
      <c r="EN162" s="41"/>
      <c r="EP162" s="41"/>
      <c r="ER162" s="41"/>
      <c r="ET162" s="41"/>
      <c r="EV162" s="41"/>
      <c r="EX162" s="41"/>
    </row>
    <row r="163" spans="1:154">
      <c r="A163" s="27"/>
      <c r="B163" s="41"/>
      <c r="D163" s="41"/>
      <c r="F163" s="41"/>
      <c r="H163" s="11"/>
      <c r="J163" s="41"/>
      <c r="L163" s="41"/>
      <c r="N163" s="41"/>
      <c r="P163" s="41"/>
      <c r="R163" s="41"/>
      <c r="T163" s="41"/>
      <c r="V163" s="41"/>
      <c r="X163" s="41"/>
      <c r="Z163" s="41"/>
      <c r="AB163" s="41"/>
      <c r="AD163" s="41"/>
      <c r="AF163" s="41"/>
      <c r="AH163" s="41"/>
      <c r="AJ163" s="41"/>
      <c r="AL163" s="41"/>
      <c r="AN163" s="41"/>
      <c r="AP163" s="41"/>
      <c r="AR163" s="41"/>
      <c r="AT163" s="41"/>
      <c r="AV163" s="41"/>
      <c r="AX163" s="41"/>
      <c r="AZ163" s="11"/>
      <c r="BB163" s="41"/>
      <c r="BD163" s="41"/>
      <c r="BF163" s="41"/>
      <c r="BJ163" s="41"/>
      <c r="BL163" s="41"/>
      <c r="BN163" s="41"/>
      <c r="BP163" s="41"/>
      <c r="BR163" s="41"/>
      <c r="BT163" s="41"/>
      <c r="BV163" s="41"/>
      <c r="BX163" s="41"/>
      <c r="CB163" s="41"/>
      <c r="CD163" s="41"/>
      <c r="CH163" s="41"/>
      <c r="CJ163" s="41"/>
      <c r="CL163" s="41"/>
      <c r="CN163" s="41"/>
      <c r="CP163" s="41"/>
      <c r="CR163" s="41"/>
      <c r="CT163" s="41"/>
      <c r="CV163" s="41"/>
      <c r="CX163" s="41"/>
      <c r="CZ163" s="41"/>
      <c r="DB163" s="41"/>
      <c r="DD163" s="41"/>
      <c r="DF163" s="41"/>
      <c r="DH163" s="41"/>
      <c r="DJ163" s="41"/>
      <c r="DL163" s="41"/>
      <c r="DN163" s="41"/>
      <c r="DP163" s="41"/>
      <c r="DR163" s="41"/>
      <c r="DT163" s="41"/>
      <c r="DV163" s="41"/>
      <c r="DX163" s="41"/>
      <c r="DZ163" s="41"/>
      <c r="EB163" s="41"/>
      <c r="ED163" s="41"/>
      <c r="EF163" s="41"/>
      <c r="EH163" s="41"/>
      <c r="EJ163" s="41"/>
      <c r="EN163" s="41"/>
      <c r="EP163" s="41"/>
      <c r="ER163" s="41"/>
      <c r="ET163" s="41"/>
      <c r="EV163" s="41"/>
      <c r="EX163" s="41"/>
    </row>
    <row r="164" spans="1:154">
      <c r="A164" s="27"/>
      <c r="B164" s="41"/>
      <c r="C164" s="41"/>
      <c r="D164" s="41"/>
      <c r="F164" s="41"/>
      <c r="H164" s="41"/>
      <c r="J164" s="41"/>
      <c r="L164" s="41"/>
      <c r="N164" s="41"/>
      <c r="P164" s="41"/>
      <c r="R164" s="41"/>
      <c r="T164" s="41"/>
      <c r="V164" s="41"/>
      <c r="X164" s="41"/>
      <c r="Z164" s="41"/>
      <c r="AB164" s="41"/>
      <c r="AD164" s="41"/>
      <c r="AF164" s="41"/>
      <c r="AH164" s="41"/>
      <c r="AJ164" s="41"/>
      <c r="AL164" s="41"/>
      <c r="AN164" s="41"/>
      <c r="AP164" s="41"/>
      <c r="AR164" s="41"/>
      <c r="AT164" s="41"/>
      <c r="AV164" s="41"/>
      <c r="AX164" s="41"/>
      <c r="AZ164" s="11"/>
      <c r="BB164" s="41"/>
      <c r="BD164" s="41"/>
      <c r="BF164" s="41"/>
      <c r="BJ164" s="41"/>
      <c r="BL164" s="41"/>
      <c r="BN164" s="41"/>
      <c r="BP164" s="41"/>
      <c r="BR164" s="41"/>
      <c r="BT164" s="41"/>
      <c r="BV164" s="41"/>
      <c r="BX164" s="41"/>
      <c r="CB164" s="41"/>
      <c r="CD164" s="41"/>
      <c r="CH164" s="41"/>
      <c r="CJ164" s="41"/>
      <c r="CL164" s="41"/>
      <c r="CN164" s="41"/>
      <c r="CP164" s="41"/>
      <c r="CR164" s="41"/>
      <c r="CT164" s="41"/>
      <c r="CV164" s="41"/>
      <c r="CX164" s="41"/>
      <c r="CZ164" s="41"/>
      <c r="DB164" s="41"/>
      <c r="DD164" s="41"/>
      <c r="DF164" s="41"/>
      <c r="DH164" s="41"/>
      <c r="DJ164" s="41"/>
      <c r="DL164" s="41"/>
      <c r="DN164" s="41"/>
      <c r="DP164" s="41"/>
      <c r="DR164" s="41"/>
      <c r="DT164" s="41"/>
      <c r="DV164" s="41"/>
      <c r="DX164" s="41"/>
      <c r="DZ164" s="41"/>
      <c r="EB164" s="41"/>
      <c r="ED164" s="41"/>
      <c r="EF164" s="41"/>
      <c r="EH164" s="11"/>
      <c r="EJ164" s="41"/>
      <c r="EN164" s="41"/>
      <c r="EP164" s="41"/>
      <c r="ER164" s="41"/>
      <c r="ET164" s="41"/>
      <c r="EV164" s="41"/>
      <c r="EX164" s="41"/>
    </row>
    <row r="165" spans="1:154">
      <c r="A165" s="27"/>
      <c r="B165" s="41"/>
      <c r="C165" s="41"/>
      <c r="D165" s="41"/>
      <c r="F165" s="41"/>
      <c r="H165" s="41"/>
      <c r="J165" s="41"/>
      <c r="L165" s="41"/>
      <c r="N165" s="41"/>
      <c r="P165" s="41"/>
      <c r="R165" s="41"/>
      <c r="T165" s="41"/>
      <c r="V165" s="41"/>
      <c r="X165" s="41"/>
      <c r="Z165" s="41"/>
      <c r="AB165" s="41"/>
      <c r="AD165" s="41"/>
      <c r="AF165" s="41"/>
      <c r="AH165" s="41"/>
      <c r="AJ165" s="41"/>
      <c r="AL165" s="41"/>
      <c r="AN165" s="41"/>
      <c r="AP165" s="41"/>
      <c r="AR165" s="41"/>
      <c r="AT165" s="41"/>
      <c r="AV165" s="41"/>
      <c r="AX165" s="41"/>
      <c r="AZ165" s="11"/>
      <c r="BB165" s="41"/>
      <c r="BD165" s="41"/>
      <c r="BF165" s="41"/>
      <c r="BJ165" s="41"/>
      <c r="BL165" s="41"/>
      <c r="BN165" s="41"/>
      <c r="BP165" s="41"/>
      <c r="BR165" s="41"/>
      <c r="BT165" s="41"/>
      <c r="BV165" s="41"/>
      <c r="BX165" s="41"/>
      <c r="CB165" s="41"/>
      <c r="CD165" s="41"/>
      <c r="CH165" s="41"/>
      <c r="CJ165" s="41"/>
      <c r="CL165" s="41"/>
      <c r="CN165" s="41"/>
      <c r="CP165" s="41"/>
      <c r="CR165" s="41"/>
      <c r="CT165" s="41"/>
      <c r="CV165" s="41"/>
      <c r="CX165" s="41"/>
      <c r="CZ165" s="41"/>
      <c r="DB165" s="41"/>
      <c r="DD165" s="41"/>
      <c r="DF165" s="41"/>
      <c r="DH165" s="41"/>
      <c r="DJ165" s="41"/>
      <c r="DL165" s="41"/>
      <c r="DN165" s="41"/>
      <c r="DP165" s="41"/>
      <c r="DR165" s="41"/>
      <c r="DT165" s="41"/>
      <c r="DV165" s="41"/>
      <c r="DX165" s="41"/>
      <c r="DZ165" s="41"/>
      <c r="EB165" s="41"/>
      <c r="ED165" s="41"/>
      <c r="EF165" s="41"/>
      <c r="EH165" s="41"/>
      <c r="EJ165" s="41"/>
      <c r="EN165" s="41"/>
      <c r="EP165" s="41"/>
      <c r="ER165" s="41"/>
      <c r="ET165" s="41"/>
      <c r="EV165" s="41"/>
      <c r="EX165" s="41"/>
    </row>
    <row r="166" spans="1:154">
      <c r="A166" s="27"/>
      <c r="B166" s="41"/>
      <c r="C166" s="41"/>
      <c r="D166" s="41"/>
      <c r="F166" s="41"/>
      <c r="H166" s="11"/>
      <c r="J166" s="41"/>
      <c r="L166" s="41"/>
      <c r="N166" s="41"/>
      <c r="P166" s="41"/>
      <c r="R166" s="41"/>
      <c r="T166" s="41"/>
      <c r="V166" s="41"/>
      <c r="X166" s="41"/>
      <c r="Z166" s="41"/>
      <c r="AB166" s="41"/>
      <c r="AD166" s="41"/>
      <c r="AF166" s="41"/>
      <c r="AH166" s="41"/>
      <c r="AJ166" s="41"/>
      <c r="AL166" s="41"/>
      <c r="AN166" s="41"/>
      <c r="AP166" s="41"/>
      <c r="AR166" s="41"/>
      <c r="AT166" s="41"/>
      <c r="AV166" s="41"/>
      <c r="AX166" s="41"/>
      <c r="AZ166" s="11"/>
      <c r="BB166" s="41"/>
      <c r="BD166" s="41"/>
      <c r="BF166" s="41"/>
      <c r="BJ166" s="41"/>
      <c r="BL166" s="41"/>
      <c r="BN166" s="41"/>
      <c r="BP166" s="41"/>
      <c r="BR166" s="41"/>
      <c r="BT166" s="41"/>
      <c r="BV166" s="41"/>
      <c r="BX166" s="41"/>
      <c r="CB166" s="41"/>
      <c r="CD166" s="41"/>
      <c r="CH166" s="41"/>
      <c r="CJ166" s="41"/>
      <c r="CL166" s="41"/>
      <c r="CN166" s="11"/>
      <c r="CP166" s="41"/>
      <c r="CR166" s="41"/>
      <c r="CT166" s="41"/>
      <c r="CV166" s="41"/>
      <c r="CX166" s="41"/>
      <c r="CZ166" s="41"/>
      <c r="DB166" s="41"/>
      <c r="DD166" s="41"/>
      <c r="DF166" s="41"/>
      <c r="DH166" s="41"/>
      <c r="DJ166" s="41"/>
      <c r="DL166" s="41"/>
      <c r="DN166" s="41"/>
      <c r="DP166" s="41"/>
      <c r="DR166" s="41"/>
      <c r="DT166" s="41"/>
      <c r="DV166" s="41"/>
      <c r="DX166" s="41"/>
      <c r="DZ166" s="41"/>
      <c r="EB166" s="41"/>
      <c r="ED166" s="41"/>
      <c r="EF166" s="41"/>
      <c r="EH166" s="11"/>
      <c r="EJ166" s="41"/>
      <c r="EN166" s="41"/>
      <c r="EP166" s="41"/>
      <c r="ER166" s="41"/>
      <c r="ET166" s="41"/>
      <c r="EV166" s="41"/>
      <c r="EX166" s="41"/>
    </row>
    <row r="167" spans="1:154">
      <c r="A167" s="27"/>
      <c r="B167" s="41"/>
      <c r="C167" s="41"/>
      <c r="D167" s="41"/>
      <c r="F167" s="41"/>
      <c r="H167" s="11"/>
      <c r="J167" s="41"/>
      <c r="L167" s="41"/>
      <c r="N167" s="41"/>
      <c r="P167" s="41"/>
      <c r="R167" s="41"/>
      <c r="T167" s="41"/>
      <c r="V167" s="41"/>
      <c r="X167" s="41"/>
      <c r="Z167" s="41"/>
      <c r="AB167" s="41"/>
      <c r="AD167" s="41"/>
      <c r="AF167" s="41"/>
      <c r="AH167" s="41"/>
      <c r="AJ167" s="41"/>
      <c r="AL167" s="41"/>
      <c r="AN167" s="41"/>
      <c r="AP167" s="41"/>
      <c r="AR167" s="41"/>
      <c r="AT167" s="41"/>
      <c r="AV167" s="41"/>
      <c r="AX167" s="41"/>
      <c r="AZ167" s="11"/>
      <c r="BB167" s="41"/>
      <c r="BD167" s="41"/>
      <c r="BF167" s="41"/>
      <c r="BJ167" s="41"/>
      <c r="BL167" s="41"/>
      <c r="BN167" s="41"/>
      <c r="BP167" s="41"/>
      <c r="BR167" s="41"/>
      <c r="BT167" s="41"/>
      <c r="BV167" s="41"/>
      <c r="BX167" s="41"/>
      <c r="CB167" s="41"/>
      <c r="CD167" s="41"/>
      <c r="CH167" s="41"/>
      <c r="CJ167" s="41"/>
      <c r="CL167" s="41"/>
      <c r="CN167" s="11"/>
      <c r="CP167" s="41"/>
      <c r="CR167" s="41"/>
      <c r="CT167" s="41"/>
      <c r="CV167" s="41"/>
      <c r="CX167" s="41"/>
      <c r="CZ167" s="41"/>
      <c r="DB167" s="41"/>
      <c r="DD167" s="41"/>
      <c r="DF167" s="11"/>
      <c r="DH167" s="41"/>
      <c r="DJ167" s="41"/>
      <c r="DL167" s="41"/>
      <c r="DN167" s="41"/>
      <c r="DP167" s="41"/>
      <c r="DR167" s="41"/>
      <c r="DT167" s="41"/>
      <c r="DV167" s="41"/>
      <c r="DX167" s="41"/>
      <c r="DZ167" s="41"/>
      <c r="EB167" s="41"/>
      <c r="ED167" s="41"/>
      <c r="EF167" s="41"/>
      <c r="EH167" s="41"/>
      <c r="EJ167" s="41"/>
      <c r="EN167" s="41"/>
      <c r="EP167" s="41"/>
      <c r="ER167" s="41"/>
      <c r="ET167" s="41"/>
      <c r="EV167" s="41"/>
      <c r="EX167" s="41"/>
    </row>
    <row r="168" spans="1:154">
      <c r="A168" s="27"/>
      <c r="B168" s="41"/>
      <c r="C168" s="41"/>
      <c r="D168" s="41"/>
      <c r="F168" s="41"/>
      <c r="H168" s="11"/>
      <c r="J168" s="41"/>
      <c r="L168" s="41"/>
      <c r="N168" s="41"/>
      <c r="P168" s="41"/>
      <c r="R168" s="41"/>
      <c r="T168" s="41"/>
      <c r="V168" s="41"/>
      <c r="X168" s="41"/>
      <c r="Z168" s="41"/>
      <c r="AB168" s="41"/>
      <c r="AD168" s="41"/>
      <c r="AF168" s="41"/>
      <c r="AH168" s="41"/>
      <c r="AJ168" s="41"/>
      <c r="AL168" s="41"/>
      <c r="AN168" s="41"/>
      <c r="AP168" s="41"/>
      <c r="AR168" s="41"/>
      <c r="AT168" s="41"/>
      <c r="AV168" s="41"/>
      <c r="AX168" s="41"/>
      <c r="AZ168" s="11"/>
      <c r="BB168" s="41"/>
      <c r="BD168" s="41"/>
      <c r="BF168" s="41"/>
      <c r="BJ168" s="41"/>
      <c r="BL168" s="41"/>
      <c r="BN168" s="41"/>
      <c r="BP168" s="41"/>
      <c r="BR168" s="41"/>
      <c r="BT168" s="41"/>
      <c r="BV168" s="41"/>
      <c r="BX168" s="41"/>
      <c r="CB168" s="41"/>
      <c r="CD168" s="41"/>
      <c r="CH168" s="41"/>
      <c r="CJ168" s="41"/>
      <c r="CL168" s="41"/>
      <c r="CN168" s="41"/>
      <c r="CP168" s="41"/>
      <c r="CR168" s="41"/>
      <c r="CT168" s="41"/>
      <c r="CV168" s="41"/>
      <c r="CX168" s="41"/>
      <c r="CZ168" s="41"/>
      <c r="DB168" s="41"/>
      <c r="DD168" s="41"/>
      <c r="DF168" s="41"/>
      <c r="DH168" s="41"/>
      <c r="DJ168" s="41"/>
      <c r="DL168" s="41"/>
      <c r="DN168" s="41"/>
      <c r="DP168" s="41"/>
      <c r="DR168" s="41"/>
      <c r="DT168" s="41"/>
      <c r="DV168" s="41"/>
      <c r="DX168" s="41"/>
      <c r="DZ168" s="41"/>
      <c r="EB168" s="41"/>
      <c r="ED168" s="41"/>
      <c r="EF168" s="41"/>
      <c r="EH168" s="41"/>
      <c r="EJ168" s="41"/>
      <c r="EN168" s="41"/>
      <c r="EP168" s="41"/>
      <c r="ER168" s="41"/>
      <c r="ET168" s="41"/>
      <c r="EV168" s="41"/>
      <c r="EX168" s="41"/>
    </row>
    <row r="169" spans="1:154">
      <c r="A169" s="27"/>
      <c r="B169" s="41"/>
      <c r="C169" s="41"/>
      <c r="D169" s="41"/>
      <c r="F169" s="41"/>
      <c r="H169" s="41"/>
      <c r="J169" s="41"/>
      <c r="L169" s="41"/>
      <c r="N169" s="41"/>
      <c r="P169" s="41"/>
      <c r="R169" s="41"/>
      <c r="T169" s="41"/>
      <c r="V169" s="41"/>
      <c r="X169" s="41"/>
      <c r="Z169" s="41"/>
      <c r="AB169" s="41"/>
      <c r="AD169" s="41"/>
      <c r="AF169" s="41"/>
      <c r="AH169" s="41"/>
      <c r="AJ169" s="41"/>
      <c r="AL169" s="41"/>
      <c r="AN169" s="41"/>
      <c r="AP169" s="41"/>
      <c r="AR169" s="41"/>
      <c r="AT169" s="41"/>
      <c r="AV169" s="41"/>
      <c r="AX169" s="41"/>
      <c r="AZ169" s="11"/>
      <c r="BB169" s="41"/>
      <c r="BD169" s="41"/>
      <c r="BF169" s="41"/>
      <c r="BJ169" s="41"/>
      <c r="BL169" s="41"/>
      <c r="BN169" s="41"/>
      <c r="BP169" s="41"/>
      <c r="BR169" s="41"/>
      <c r="BT169" s="41"/>
      <c r="BV169" s="41"/>
      <c r="BX169" s="41"/>
      <c r="CB169" s="41"/>
      <c r="CD169" s="41"/>
      <c r="CH169" s="41"/>
      <c r="CJ169" s="41"/>
      <c r="CL169" s="41"/>
      <c r="CN169" s="41"/>
      <c r="CP169" s="41"/>
      <c r="CR169" s="41"/>
      <c r="CT169" s="41"/>
      <c r="CV169" s="41"/>
      <c r="CX169" s="41"/>
      <c r="CZ169" s="41"/>
      <c r="DB169" s="41"/>
      <c r="DD169" s="41"/>
      <c r="DF169" s="41"/>
      <c r="DH169" s="41"/>
      <c r="DJ169" s="41"/>
      <c r="DL169" s="41"/>
      <c r="DN169" s="41"/>
      <c r="DP169" s="41"/>
      <c r="DR169" s="41"/>
      <c r="DT169" s="41"/>
      <c r="DV169" s="41"/>
      <c r="DX169" s="41"/>
      <c r="DZ169" s="41"/>
      <c r="EB169" s="41"/>
      <c r="ED169" s="41"/>
      <c r="EF169" s="41"/>
      <c r="EH169" s="41"/>
      <c r="EJ169" s="41"/>
      <c r="EN169" s="41"/>
      <c r="EP169" s="41"/>
      <c r="ER169" s="41"/>
      <c r="ET169" s="41"/>
      <c r="EV169" s="41"/>
      <c r="EX169" s="41"/>
    </row>
    <row r="170" spans="1:154">
      <c r="A170" s="27"/>
      <c r="B170" s="41"/>
      <c r="D170" s="41"/>
      <c r="F170" s="41"/>
      <c r="H170" s="41"/>
      <c r="J170" s="41"/>
      <c r="L170" s="41"/>
      <c r="N170" s="41"/>
      <c r="P170" s="41"/>
      <c r="R170" s="41"/>
      <c r="T170" s="41"/>
      <c r="V170" s="41"/>
      <c r="X170" s="41"/>
      <c r="Z170" s="41"/>
      <c r="AB170" s="41"/>
      <c r="AD170" s="41"/>
      <c r="AF170" s="41"/>
      <c r="AH170" s="41"/>
      <c r="AJ170" s="41"/>
      <c r="AL170" s="41"/>
      <c r="AN170" s="41"/>
      <c r="AP170" s="41"/>
      <c r="AR170" s="41"/>
      <c r="AT170" s="41"/>
      <c r="AV170" s="41"/>
      <c r="AX170" s="11"/>
      <c r="AZ170" s="11"/>
      <c r="BB170" s="41"/>
      <c r="BD170" s="41"/>
      <c r="BF170" s="41"/>
      <c r="BJ170" s="41"/>
      <c r="BL170" s="41"/>
      <c r="BN170" s="41"/>
      <c r="BP170" s="41"/>
      <c r="BR170" s="41"/>
      <c r="BT170" s="41"/>
      <c r="BV170" s="41"/>
      <c r="BX170" s="41"/>
      <c r="BZ170" s="41"/>
      <c r="CB170" s="41"/>
      <c r="CD170" s="41"/>
      <c r="CH170" s="41"/>
      <c r="CJ170" s="41"/>
      <c r="CL170" s="41"/>
      <c r="CN170" s="11"/>
      <c r="CP170" s="41"/>
      <c r="CR170" s="41"/>
      <c r="CT170" s="41"/>
      <c r="CV170" s="41"/>
      <c r="CX170" s="41"/>
      <c r="CZ170" s="41"/>
      <c r="DB170" s="41"/>
      <c r="DD170" s="41"/>
      <c r="DF170" s="41"/>
      <c r="DH170" s="41"/>
      <c r="DJ170" s="41"/>
      <c r="DL170" s="41"/>
      <c r="DN170" s="41"/>
      <c r="DP170" s="41"/>
      <c r="DR170" s="41"/>
      <c r="DT170" s="41"/>
      <c r="DV170" s="41"/>
      <c r="DX170" s="41"/>
      <c r="DZ170" s="41"/>
      <c r="EB170" s="41"/>
      <c r="ED170" s="41"/>
      <c r="EF170" s="41"/>
      <c r="EH170" s="41"/>
      <c r="EJ170" s="41"/>
      <c r="EN170" s="41"/>
      <c r="EP170" s="41"/>
      <c r="ER170" s="41"/>
      <c r="ET170" s="41"/>
      <c r="EV170" s="41"/>
      <c r="EX170" s="41"/>
    </row>
    <row r="171" spans="1:154">
      <c r="A171" s="27"/>
      <c r="B171" s="41"/>
      <c r="D171" s="41"/>
      <c r="F171" s="41"/>
      <c r="H171" s="41"/>
      <c r="J171" s="41"/>
      <c r="L171" s="41"/>
      <c r="N171" s="41"/>
      <c r="P171" s="41"/>
      <c r="R171" s="41"/>
      <c r="T171" s="41"/>
      <c r="V171" s="41"/>
      <c r="X171" s="41"/>
      <c r="Z171" s="41"/>
      <c r="AB171" s="41"/>
      <c r="AD171" s="41"/>
      <c r="AF171" s="41"/>
      <c r="AH171" s="41"/>
      <c r="AJ171" s="41"/>
      <c r="AL171" s="41"/>
      <c r="AN171" s="41"/>
      <c r="AP171" s="41"/>
      <c r="AR171" s="41"/>
      <c r="AT171" s="41"/>
      <c r="AV171" s="11"/>
      <c r="AX171" s="41"/>
      <c r="AZ171" s="11"/>
      <c r="BB171" s="41"/>
      <c r="BD171" s="41"/>
      <c r="BF171" s="41"/>
      <c r="BJ171" s="41"/>
      <c r="BL171" s="41"/>
      <c r="BN171" s="41"/>
      <c r="BP171" s="41"/>
      <c r="BR171" s="41"/>
      <c r="BT171" s="41"/>
      <c r="BV171" s="41"/>
      <c r="BX171" s="41"/>
      <c r="BZ171" s="41"/>
      <c r="CB171" s="41"/>
      <c r="CD171" s="41"/>
      <c r="CH171" s="41"/>
      <c r="CJ171" s="41"/>
      <c r="CL171" s="41"/>
      <c r="CN171" s="41"/>
      <c r="CP171" s="41"/>
      <c r="CR171" s="41"/>
      <c r="CT171" s="41"/>
      <c r="CV171" s="41"/>
      <c r="CX171" s="41"/>
      <c r="CZ171" s="41"/>
      <c r="DB171" s="41"/>
      <c r="DD171" s="41"/>
      <c r="DF171" s="41"/>
      <c r="DH171" s="41"/>
      <c r="DJ171" s="41"/>
      <c r="DL171" s="41"/>
      <c r="DN171" s="41"/>
      <c r="DP171" s="41"/>
      <c r="DR171" s="41"/>
      <c r="DT171" s="41"/>
      <c r="DV171" s="41"/>
      <c r="DX171" s="41"/>
      <c r="DZ171" s="41"/>
      <c r="EB171" s="41"/>
      <c r="ED171" s="41"/>
      <c r="EF171" s="41"/>
      <c r="EH171" s="41"/>
      <c r="EJ171" s="41"/>
      <c r="EN171" s="41"/>
      <c r="EP171" s="41"/>
      <c r="ER171" s="41"/>
      <c r="ET171" s="41"/>
      <c r="EV171" s="41"/>
      <c r="EX171" s="41"/>
    </row>
    <row r="172" spans="1:154">
      <c r="A172" s="27"/>
      <c r="B172" s="41"/>
      <c r="C172" s="41"/>
      <c r="D172" s="41"/>
      <c r="F172" s="41"/>
      <c r="H172" s="41"/>
      <c r="J172" s="41"/>
      <c r="L172" s="41"/>
      <c r="N172" s="41"/>
      <c r="P172" s="41"/>
      <c r="R172" s="41"/>
      <c r="T172" s="41"/>
      <c r="V172" s="41"/>
      <c r="X172" s="41"/>
      <c r="Z172" s="41"/>
      <c r="AB172" s="41"/>
      <c r="AD172" s="41"/>
      <c r="AF172" s="41"/>
      <c r="AH172" s="41"/>
      <c r="AJ172" s="41"/>
      <c r="AL172" s="41"/>
      <c r="AN172" s="41"/>
      <c r="AP172" s="41"/>
      <c r="AR172" s="41"/>
      <c r="AT172" s="41"/>
      <c r="AV172" s="41"/>
      <c r="AX172" s="11"/>
      <c r="AZ172" s="11"/>
      <c r="BB172" s="41"/>
      <c r="BD172" s="41"/>
      <c r="BF172" s="41"/>
      <c r="BJ172" s="41"/>
      <c r="BL172" s="41"/>
      <c r="BN172" s="41"/>
      <c r="BP172" s="41"/>
      <c r="BR172" s="41"/>
      <c r="BT172" s="41"/>
      <c r="BV172" s="41"/>
      <c r="BX172" s="41"/>
      <c r="BZ172" s="41"/>
      <c r="CB172" s="41"/>
      <c r="CD172" s="41"/>
      <c r="CH172" s="41"/>
      <c r="CJ172" s="41"/>
      <c r="CL172" s="41"/>
      <c r="CN172" s="41"/>
      <c r="CP172" s="41"/>
      <c r="CR172" s="41"/>
      <c r="CT172" s="41"/>
      <c r="CV172" s="41"/>
      <c r="CX172" s="41"/>
      <c r="CZ172" s="41"/>
      <c r="DB172" s="41"/>
      <c r="DD172" s="41"/>
      <c r="DF172" s="41"/>
      <c r="DH172" s="41"/>
      <c r="DJ172" s="41"/>
      <c r="DL172" s="41"/>
      <c r="DN172" s="41"/>
      <c r="DP172" s="41"/>
      <c r="DR172" s="41"/>
      <c r="DT172" s="41"/>
      <c r="DV172" s="41"/>
      <c r="DX172" s="41"/>
      <c r="DZ172" s="41"/>
      <c r="EB172" s="41"/>
      <c r="ED172" s="41"/>
      <c r="EF172" s="41"/>
      <c r="EH172" s="41"/>
      <c r="EJ172" s="41"/>
      <c r="EN172" s="41"/>
      <c r="EP172" s="41"/>
      <c r="ER172" s="41"/>
      <c r="ET172" s="41"/>
      <c r="EV172" s="41"/>
      <c r="EX172" s="41"/>
    </row>
    <row r="173" spans="1:154">
      <c r="A173" s="27"/>
      <c r="B173" s="41"/>
      <c r="D173" s="41"/>
      <c r="F173" s="41"/>
      <c r="H173" s="41"/>
      <c r="J173" s="41"/>
      <c r="L173" s="41"/>
      <c r="N173" s="41"/>
      <c r="P173" s="41"/>
      <c r="R173" s="41"/>
      <c r="T173" s="41"/>
      <c r="V173" s="41"/>
      <c r="X173" s="41"/>
      <c r="Z173" s="41"/>
      <c r="AB173" s="41"/>
      <c r="AD173" s="41"/>
      <c r="AF173" s="41"/>
      <c r="AH173" s="41"/>
      <c r="AJ173" s="41"/>
      <c r="AL173" s="41"/>
      <c r="AN173" s="41"/>
      <c r="AP173" s="41"/>
      <c r="AR173" s="41"/>
      <c r="AT173" s="41"/>
      <c r="AV173" s="41"/>
      <c r="AX173" s="41"/>
      <c r="AZ173" s="11"/>
      <c r="BB173" s="41"/>
      <c r="BD173" s="41"/>
      <c r="BF173" s="41"/>
      <c r="BJ173" s="41"/>
      <c r="BL173" s="41"/>
      <c r="BN173" s="41"/>
      <c r="BP173" s="41"/>
      <c r="BR173" s="41"/>
      <c r="BT173" s="41"/>
      <c r="BV173" s="41"/>
      <c r="BX173" s="41"/>
      <c r="BZ173" s="41"/>
      <c r="CB173" s="41"/>
      <c r="CD173" s="41"/>
      <c r="CH173" s="41"/>
      <c r="CJ173" s="41"/>
      <c r="CL173" s="41"/>
      <c r="CN173" s="41"/>
      <c r="CP173" s="41"/>
      <c r="CR173" s="41"/>
      <c r="CT173" s="41"/>
      <c r="CV173" s="41"/>
      <c r="CX173" s="41"/>
      <c r="CZ173" s="41"/>
      <c r="DB173" s="41"/>
      <c r="DD173" s="41"/>
      <c r="DF173" s="41"/>
      <c r="DH173" s="41"/>
      <c r="DJ173" s="41"/>
      <c r="DL173" s="41"/>
      <c r="DN173" s="41"/>
      <c r="DP173" s="41"/>
      <c r="DR173" s="41"/>
      <c r="DT173" s="41"/>
      <c r="DV173" s="41"/>
      <c r="DX173" s="41"/>
      <c r="DZ173" s="41"/>
      <c r="EB173" s="41"/>
      <c r="ED173" s="41"/>
      <c r="EF173" s="41"/>
      <c r="EH173" s="41"/>
      <c r="EJ173" s="41"/>
      <c r="EN173" s="41"/>
      <c r="EP173" s="41"/>
      <c r="ER173" s="41"/>
      <c r="ET173" s="41"/>
      <c r="EV173" s="41"/>
      <c r="EX173" s="41"/>
    </row>
    <row r="174" spans="1:154">
      <c r="A174" s="27"/>
      <c r="B174" s="41"/>
      <c r="D174" s="41"/>
      <c r="F174" s="41"/>
      <c r="H174" s="41"/>
      <c r="J174" s="41"/>
      <c r="L174" s="41"/>
      <c r="N174" s="41"/>
      <c r="P174" s="41"/>
      <c r="R174" s="41"/>
      <c r="T174" s="41"/>
      <c r="V174" s="41"/>
      <c r="X174" s="41"/>
      <c r="Z174" s="41"/>
      <c r="AB174" s="41"/>
      <c r="AD174" s="41"/>
      <c r="AF174" s="41"/>
      <c r="AH174" s="41"/>
      <c r="AJ174" s="41"/>
      <c r="AL174" s="41"/>
      <c r="AN174" s="41"/>
      <c r="AP174" s="41"/>
      <c r="AR174" s="41"/>
      <c r="AT174" s="41"/>
      <c r="AV174" s="41"/>
      <c r="AX174" s="41"/>
      <c r="AZ174" s="11"/>
      <c r="BB174" s="41"/>
      <c r="BD174" s="41"/>
      <c r="BF174" s="41"/>
      <c r="BJ174" s="41"/>
      <c r="BL174" s="41"/>
      <c r="BN174" s="41"/>
      <c r="BP174" s="41"/>
      <c r="BR174" s="41"/>
      <c r="BT174" s="41"/>
      <c r="BV174" s="41"/>
      <c r="BX174" s="41"/>
      <c r="BZ174" s="41"/>
      <c r="CB174" s="41"/>
      <c r="CD174" s="41"/>
      <c r="CH174" s="41"/>
      <c r="CJ174" s="41"/>
      <c r="CL174" s="41"/>
      <c r="CN174" s="41"/>
      <c r="CP174" s="41"/>
      <c r="CR174" s="41"/>
      <c r="CT174" s="41"/>
      <c r="CV174" s="41"/>
      <c r="CX174" s="41"/>
      <c r="CZ174" s="41"/>
      <c r="DB174" s="41"/>
      <c r="DD174" s="41"/>
      <c r="DF174" s="41"/>
      <c r="DH174" s="41"/>
      <c r="DJ174" s="41"/>
      <c r="DL174" s="41"/>
      <c r="DN174" s="41"/>
      <c r="DP174" s="41"/>
      <c r="DR174" s="41"/>
      <c r="DT174" s="41"/>
      <c r="DV174" s="41"/>
      <c r="DX174" s="41"/>
      <c r="DZ174" s="41"/>
      <c r="EB174" s="41"/>
      <c r="ED174" s="41"/>
      <c r="EF174" s="41"/>
      <c r="EH174" s="41"/>
      <c r="EJ174" s="41"/>
      <c r="EN174" s="41"/>
      <c r="EP174" s="41"/>
      <c r="ER174" s="41"/>
      <c r="ET174" s="41"/>
      <c r="EV174" s="41"/>
      <c r="EX174" s="41"/>
    </row>
    <row r="175" spans="1:154">
      <c r="A175" s="27"/>
      <c r="B175" s="41"/>
      <c r="D175" s="41"/>
      <c r="F175" s="41"/>
      <c r="H175" s="41"/>
      <c r="J175" s="41"/>
      <c r="L175" s="41"/>
      <c r="N175" s="41"/>
      <c r="P175" s="41"/>
      <c r="R175" s="41"/>
      <c r="T175" s="41"/>
      <c r="V175" s="41"/>
      <c r="X175" s="41"/>
      <c r="Z175" s="41"/>
      <c r="AB175" s="41"/>
      <c r="AD175" s="41"/>
      <c r="AF175" s="41"/>
      <c r="AH175" s="41"/>
      <c r="AJ175" s="41"/>
      <c r="AL175" s="41"/>
      <c r="AN175" s="41"/>
      <c r="AP175" s="41"/>
      <c r="AR175" s="41"/>
      <c r="AT175" s="41"/>
      <c r="AV175" s="41"/>
      <c r="AX175" s="41"/>
      <c r="AZ175" s="11"/>
      <c r="BB175" s="41"/>
      <c r="BD175" s="41"/>
      <c r="BF175" s="41"/>
      <c r="BJ175" s="41"/>
      <c r="BL175" s="41"/>
      <c r="BN175" s="41"/>
      <c r="BP175" s="41"/>
      <c r="BR175" s="41"/>
      <c r="BT175" s="41"/>
      <c r="BV175" s="41"/>
      <c r="BX175" s="41"/>
      <c r="BZ175" s="41"/>
      <c r="CB175" s="41"/>
      <c r="CD175" s="41"/>
      <c r="CH175" s="41"/>
      <c r="CJ175" s="41"/>
      <c r="CL175" s="41"/>
      <c r="CN175" s="41"/>
      <c r="CP175" s="41"/>
      <c r="CR175" s="41"/>
      <c r="CT175" s="41"/>
      <c r="CV175" s="41"/>
      <c r="CX175" s="41"/>
      <c r="CZ175" s="41"/>
      <c r="DB175" s="41"/>
      <c r="DD175" s="41"/>
      <c r="DF175" s="41"/>
      <c r="DH175" s="41"/>
      <c r="DJ175" s="41"/>
      <c r="DL175" s="41"/>
      <c r="DN175" s="41"/>
      <c r="DP175" s="41"/>
      <c r="DR175" s="41"/>
      <c r="DT175" s="41"/>
      <c r="DV175" s="41"/>
      <c r="DX175" s="41"/>
      <c r="DZ175" s="41"/>
      <c r="EB175" s="41"/>
      <c r="ED175" s="41"/>
      <c r="EF175" s="41"/>
      <c r="EH175" s="41"/>
      <c r="EJ175" s="41"/>
      <c r="EN175" s="41"/>
      <c r="EP175" s="41"/>
      <c r="ER175" s="41"/>
      <c r="ET175" s="41"/>
      <c r="EV175" s="41"/>
      <c r="EX175" s="41"/>
    </row>
    <row r="176" spans="1:154">
      <c r="A176" s="27"/>
      <c r="B176" s="41"/>
      <c r="C176" s="41"/>
      <c r="D176" s="41"/>
      <c r="F176" s="41"/>
      <c r="H176" s="41"/>
      <c r="J176" s="41"/>
      <c r="L176" s="41"/>
      <c r="N176" s="41"/>
      <c r="P176" s="41"/>
      <c r="R176" s="41"/>
      <c r="T176" s="41"/>
      <c r="V176" s="41"/>
      <c r="X176" s="41"/>
      <c r="Z176" s="41"/>
      <c r="AB176" s="11"/>
      <c r="AD176" s="41"/>
      <c r="AF176" s="41"/>
      <c r="AH176" s="41"/>
      <c r="AJ176" s="41"/>
      <c r="AL176" s="41"/>
      <c r="AN176" s="41"/>
      <c r="AP176" s="41"/>
      <c r="AR176" s="41"/>
      <c r="AT176" s="41"/>
      <c r="AV176" s="41"/>
      <c r="AX176" s="41"/>
      <c r="AZ176" s="11"/>
      <c r="BB176" s="41"/>
      <c r="BD176" s="41"/>
      <c r="BF176" s="41"/>
      <c r="BJ176" s="41"/>
      <c r="BL176" s="41"/>
      <c r="BN176" s="41"/>
      <c r="BP176" s="41"/>
      <c r="BR176" s="41"/>
      <c r="BT176" s="41"/>
      <c r="BV176" s="41"/>
      <c r="BX176" s="41"/>
      <c r="BZ176" s="41"/>
      <c r="CB176" s="41"/>
      <c r="CD176" s="41"/>
      <c r="CH176" s="41"/>
      <c r="CJ176" s="41"/>
      <c r="CL176" s="41"/>
      <c r="CN176" s="41"/>
      <c r="CP176" s="41"/>
      <c r="CR176" s="41"/>
      <c r="CT176" s="41"/>
      <c r="CV176" s="41"/>
      <c r="CX176" s="41"/>
      <c r="CZ176" s="41"/>
      <c r="DB176" s="41"/>
      <c r="DD176" s="41"/>
      <c r="DF176" s="41"/>
      <c r="DH176" s="41"/>
      <c r="DJ176" s="41"/>
      <c r="DL176" s="41"/>
      <c r="DN176" s="41"/>
      <c r="DP176" s="41"/>
      <c r="DR176" s="41"/>
      <c r="DT176" s="41"/>
      <c r="DV176" s="41"/>
      <c r="DX176" s="41"/>
      <c r="DZ176" s="41"/>
      <c r="EB176" s="41"/>
      <c r="ED176" s="41"/>
      <c r="EF176" s="41"/>
      <c r="EH176" s="41"/>
      <c r="EJ176" s="41"/>
      <c r="EN176" s="41"/>
      <c r="EP176" s="41"/>
      <c r="ER176" s="41"/>
      <c r="ET176" s="41"/>
      <c r="EV176" s="41"/>
      <c r="EX176" s="41"/>
    </row>
    <row r="177" spans="1:154">
      <c r="A177" s="27"/>
      <c r="B177" s="41"/>
      <c r="C177" s="41"/>
      <c r="D177" s="41"/>
      <c r="F177" s="41"/>
      <c r="H177" s="41"/>
      <c r="J177" s="41"/>
      <c r="L177" s="41"/>
      <c r="N177" s="41"/>
      <c r="P177" s="41"/>
      <c r="R177" s="41"/>
      <c r="T177" s="41"/>
      <c r="V177" s="41"/>
      <c r="X177" s="41"/>
      <c r="Z177" s="41"/>
      <c r="AB177" s="41"/>
      <c r="AD177" s="41"/>
      <c r="AF177" s="41"/>
      <c r="AH177" s="41"/>
      <c r="AJ177" s="41"/>
      <c r="AL177" s="41"/>
      <c r="AN177" s="41"/>
      <c r="AP177" s="41"/>
      <c r="AR177" s="41"/>
      <c r="AT177" s="41"/>
      <c r="AV177" s="41"/>
      <c r="AX177" s="41"/>
      <c r="AZ177" s="11"/>
      <c r="BB177" s="41"/>
      <c r="BD177" s="41"/>
      <c r="BF177" s="41"/>
      <c r="BJ177" s="41"/>
      <c r="BL177" s="41"/>
      <c r="BN177" s="41"/>
      <c r="BP177" s="41"/>
      <c r="BR177" s="41"/>
      <c r="BT177" s="41"/>
      <c r="BV177" s="41"/>
      <c r="BX177" s="41"/>
      <c r="BZ177" s="41"/>
      <c r="CB177" s="41"/>
      <c r="CD177" s="41"/>
      <c r="CH177" s="41"/>
      <c r="CJ177" s="41"/>
      <c r="CL177" s="41"/>
      <c r="CN177" s="11"/>
      <c r="CP177" s="41"/>
      <c r="CR177" s="41"/>
      <c r="CT177" s="41"/>
      <c r="CV177" s="41"/>
      <c r="CX177" s="41"/>
      <c r="CZ177" s="41"/>
      <c r="DB177" s="41"/>
      <c r="DD177" s="41"/>
      <c r="DF177" s="41"/>
      <c r="DH177" s="41"/>
      <c r="DJ177" s="41"/>
      <c r="DL177" s="41"/>
      <c r="DN177" s="41"/>
      <c r="DP177" s="41"/>
      <c r="DR177" s="41"/>
      <c r="DT177" s="41"/>
      <c r="DV177" s="41"/>
      <c r="DX177" s="41"/>
      <c r="DZ177" s="41"/>
      <c r="EB177" s="41"/>
      <c r="ED177" s="41"/>
      <c r="EF177" s="41"/>
      <c r="EH177" s="41"/>
      <c r="EJ177" s="41"/>
      <c r="EN177" s="41"/>
      <c r="EP177" s="41"/>
      <c r="ER177" s="41"/>
      <c r="ET177" s="41"/>
      <c r="EV177" s="41"/>
      <c r="EX177" s="41"/>
    </row>
    <row r="178" spans="1:154">
      <c r="A178" s="27"/>
      <c r="B178" s="41"/>
      <c r="C178" s="41"/>
      <c r="D178" s="41"/>
      <c r="F178" s="41"/>
      <c r="H178" s="41"/>
      <c r="J178" s="41"/>
      <c r="L178" s="41"/>
      <c r="N178" s="41"/>
      <c r="P178" s="41"/>
      <c r="R178" s="41"/>
      <c r="T178" s="41"/>
      <c r="V178" s="41"/>
      <c r="X178" s="41"/>
      <c r="Z178" s="41"/>
      <c r="AB178" s="41"/>
      <c r="AD178" s="41"/>
      <c r="AF178" s="41"/>
      <c r="AH178" s="41"/>
      <c r="AJ178" s="41"/>
      <c r="AL178" s="41"/>
      <c r="AN178" s="41"/>
      <c r="AP178" s="41"/>
      <c r="AR178" s="41"/>
      <c r="AT178" s="41"/>
      <c r="AV178" s="41"/>
      <c r="AX178" s="41"/>
      <c r="AZ178" s="11"/>
      <c r="BB178" s="41"/>
      <c r="BD178" s="41"/>
      <c r="BF178" s="41"/>
      <c r="BJ178" s="41"/>
      <c r="BL178" s="41"/>
      <c r="BN178" s="41"/>
      <c r="BP178" s="41"/>
      <c r="BR178" s="41"/>
      <c r="BT178" s="41"/>
      <c r="BV178" s="41"/>
      <c r="BX178" s="41"/>
      <c r="BZ178" s="41"/>
      <c r="CB178" s="41"/>
      <c r="CD178" s="41"/>
      <c r="CH178" s="41"/>
      <c r="CJ178" s="41"/>
      <c r="CL178" s="41"/>
      <c r="CN178" s="41"/>
      <c r="CP178" s="41"/>
      <c r="CR178" s="41"/>
      <c r="CT178" s="41"/>
      <c r="CV178" s="11"/>
      <c r="CX178" s="41"/>
      <c r="CZ178" s="11"/>
      <c r="DB178" s="41"/>
      <c r="DD178" s="41"/>
      <c r="DF178" s="41"/>
      <c r="DH178" s="41"/>
      <c r="DJ178" s="41"/>
      <c r="DL178" s="41"/>
      <c r="DN178" s="41"/>
      <c r="DP178" s="41"/>
      <c r="DR178" s="41"/>
      <c r="DT178" s="41"/>
      <c r="DV178" s="41"/>
      <c r="DX178" s="41"/>
      <c r="DZ178" s="41"/>
      <c r="EB178" s="41"/>
      <c r="ED178" s="41"/>
      <c r="EF178" s="41"/>
      <c r="EH178" s="41"/>
      <c r="EJ178" s="41"/>
      <c r="EN178" s="41"/>
      <c r="EP178" s="41"/>
      <c r="ER178" s="41"/>
      <c r="ET178" s="41"/>
      <c r="EV178" s="41"/>
      <c r="EX178" s="41"/>
    </row>
    <row r="179" spans="1:154">
      <c r="A179" s="27"/>
      <c r="B179" s="41"/>
      <c r="D179" s="41"/>
      <c r="F179" s="41"/>
      <c r="H179" s="41"/>
      <c r="J179" s="41"/>
      <c r="L179" s="41"/>
      <c r="N179" s="41"/>
      <c r="P179" s="41"/>
      <c r="R179" s="41"/>
      <c r="T179" s="41"/>
      <c r="V179" s="41"/>
      <c r="X179" s="41"/>
      <c r="Z179" s="41"/>
      <c r="AB179" s="41"/>
      <c r="AD179" s="41"/>
      <c r="AF179" s="41"/>
      <c r="AH179" s="41"/>
      <c r="AJ179" s="41"/>
      <c r="AL179" s="41"/>
      <c r="AN179" s="41"/>
      <c r="AP179" s="41"/>
      <c r="AR179" s="41"/>
      <c r="AT179" s="41"/>
      <c r="AV179" s="41"/>
      <c r="AX179" s="41"/>
      <c r="AZ179" s="11"/>
      <c r="BB179" s="41"/>
      <c r="BD179" s="41"/>
      <c r="BF179" s="41"/>
      <c r="BJ179" s="41"/>
      <c r="BL179" s="41"/>
      <c r="BN179" s="41"/>
      <c r="BP179" s="41"/>
      <c r="BR179" s="41"/>
      <c r="BT179" s="41"/>
      <c r="BV179" s="41"/>
      <c r="BX179" s="41"/>
      <c r="BZ179" s="41"/>
      <c r="CB179" s="41"/>
      <c r="CD179" s="41"/>
      <c r="CH179" s="41"/>
      <c r="CJ179" s="41"/>
      <c r="CL179" s="41"/>
      <c r="CN179" s="41"/>
      <c r="CP179" s="41"/>
      <c r="CR179" s="41"/>
      <c r="CT179" s="41"/>
      <c r="CV179" s="41"/>
      <c r="CX179" s="41"/>
      <c r="CZ179" s="41"/>
      <c r="DB179" s="41"/>
      <c r="DD179" s="41"/>
      <c r="DF179" s="41"/>
      <c r="DH179" s="41"/>
      <c r="DJ179" s="41"/>
      <c r="DL179" s="41"/>
      <c r="DN179" s="41"/>
      <c r="DP179" s="41"/>
      <c r="DR179" s="41"/>
      <c r="DT179" s="41"/>
      <c r="DV179" s="41"/>
      <c r="DX179" s="41"/>
      <c r="DZ179" s="41"/>
      <c r="EB179" s="41"/>
      <c r="ED179" s="41"/>
      <c r="EF179" s="41"/>
      <c r="EH179" s="41"/>
      <c r="EJ179" s="41"/>
      <c r="EN179" s="41"/>
      <c r="EP179" s="41"/>
      <c r="ER179" s="41"/>
      <c r="ET179" s="41"/>
      <c r="EV179" s="41"/>
      <c r="EX179" s="41"/>
    </row>
    <row r="180" spans="1:154">
      <c r="A180" s="27"/>
      <c r="B180" s="41"/>
      <c r="D180" s="41"/>
      <c r="F180" s="41"/>
      <c r="H180" s="41"/>
      <c r="J180" s="41"/>
      <c r="L180" s="41"/>
      <c r="N180" s="41"/>
      <c r="P180" s="41"/>
      <c r="R180" s="41"/>
      <c r="T180" s="41"/>
      <c r="V180" s="41"/>
      <c r="X180" s="41"/>
      <c r="Z180" s="41"/>
      <c r="AB180" s="41"/>
      <c r="AD180" s="41"/>
      <c r="AF180" s="41"/>
      <c r="AH180" s="41"/>
      <c r="AJ180" s="41"/>
      <c r="AL180" s="41"/>
      <c r="AN180" s="41"/>
      <c r="AP180" s="41"/>
      <c r="AR180" s="41"/>
      <c r="AT180" s="41"/>
      <c r="AV180" s="41"/>
      <c r="AX180" s="41"/>
      <c r="AZ180" s="11"/>
      <c r="BB180" s="41"/>
      <c r="BD180" s="41"/>
      <c r="BF180" s="41"/>
      <c r="BJ180" s="41"/>
      <c r="BL180" s="41"/>
      <c r="BN180" s="41"/>
      <c r="BP180" s="41"/>
      <c r="BR180" s="41"/>
      <c r="BT180" s="41"/>
      <c r="BV180" s="41"/>
      <c r="BX180" s="41"/>
      <c r="BZ180" s="41"/>
      <c r="CB180" s="41"/>
      <c r="CD180" s="41"/>
      <c r="CH180" s="41"/>
      <c r="CJ180" s="41"/>
      <c r="CL180" s="41"/>
      <c r="CN180" s="41"/>
      <c r="CP180" s="41"/>
      <c r="CR180" s="41"/>
      <c r="CT180" s="41"/>
      <c r="CV180" s="41"/>
      <c r="CX180" s="41"/>
      <c r="CZ180" s="41"/>
      <c r="DB180" s="41"/>
      <c r="DD180" s="41"/>
      <c r="DF180" s="41"/>
      <c r="DH180" s="41"/>
      <c r="DJ180" s="41"/>
      <c r="DL180" s="41"/>
      <c r="DN180" s="41"/>
      <c r="DP180" s="41"/>
      <c r="DR180" s="41"/>
      <c r="DT180" s="41"/>
      <c r="DV180" s="41"/>
      <c r="DX180" s="41"/>
      <c r="DZ180" s="41"/>
      <c r="EB180" s="41"/>
      <c r="ED180" s="41"/>
      <c r="EF180" s="41"/>
      <c r="EH180" s="41"/>
      <c r="EJ180" s="41"/>
      <c r="EN180" s="41"/>
      <c r="EP180" s="41"/>
      <c r="ER180" s="41"/>
      <c r="ET180" s="41"/>
      <c r="EV180" s="41"/>
      <c r="EX180" s="41"/>
    </row>
    <row r="181" spans="1:154">
      <c r="A181" s="27"/>
      <c r="B181" s="41"/>
      <c r="D181" s="41"/>
      <c r="F181" s="41"/>
      <c r="H181" s="41"/>
      <c r="J181" s="41"/>
      <c r="L181" s="41"/>
      <c r="N181" s="41"/>
      <c r="P181" s="41"/>
      <c r="R181" s="41"/>
      <c r="T181" s="11"/>
      <c r="V181" s="41"/>
      <c r="X181" s="41"/>
      <c r="Z181" s="41"/>
      <c r="AB181" s="41"/>
      <c r="AD181" s="41"/>
      <c r="AF181" s="41"/>
      <c r="AH181" s="41"/>
      <c r="AJ181" s="41"/>
      <c r="AL181" s="41"/>
      <c r="AN181" s="41"/>
      <c r="AP181" s="41"/>
      <c r="AR181" s="41"/>
      <c r="AT181" s="41"/>
      <c r="AV181" s="41"/>
      <c r="AX181" s="41"/>
      <c r="AZ181" s="11"/>
      <c r="BB181" s="41"/>
      <c r="BD181" s="41"/>
      <c r="BF181" s="41"/>
      <c r="BJ181" s="41"/>
      <c r="BL181" s="41"/>
      <c r="BN181" s="41"/>
      <c r="BP181" s="41"/>
      <c r="BR181" s="41"/>
      <c r="BT181" s="41"/>
      <c r="BV181" s="41"/>
      <c r="BX181" s="41"/>
      <c r="BZ181" s="41"/>
      <c r="CB181" s="41"/>
      <c r="CD181" s="41"/>
      <c r="CH181" s="41"/>
      <c r="CJ181" s="41"/>
      <c r="CL181" s="41"/>
      <c r="CN181" s="11"/>
      <c r="CP181" s="41"/>
      <c r="CR181" s="41"/>
      <c r="CT181" s="41"/>
      <c r="CV181" s="41"/>
      <c r="CX181" s="41"/>
      <c r="CZ181" s="41"/>
      <c r="DB181" s="41"/>
      <c r="DD181" s="41"/>
      <c r="DF181" s="41"/>
      <c r="DH181" s="41"/>
      <c r="DJ181" s="41"/>
      <c r="DL181" s="41"/>
      <c r="DN181" s="41"/>
      <c r="DP181" s="41"/>
      <c r="DR181" s="41"/>
      <c r="DT181" s="41"/>
      <c r="DV181" s="41"/>
      <c r="DX181" s="41"/>
      <c r="DZ181" s="41"/>
      <c r="EB181" s="41"/>
      <c r="ED181" s="41"/>
      <c r="EF181" s="41"/>
      <c r="EH181" s="41"/>
      <c r="EJ181" s="41"/>
      <c r="EN181" s="41"/>
      <c r="EP181" s="41"/>
      <c r="ER181" s="41"/>
      <c r="ET181" s="41"/>
      <c r="EV181" s="41"/>
      <c r="EX181" s="41"/>
    </row>
    <row r="182" spans="1:154">
      <c r="A182" s="27"/>
      <c r="B182" s="41"/>
      <c r="D182" s="41"/>
      <c r="F182" s="41"/>
      <c r="H182" s="41"/>
      <c r="J182" s="41"/>
      <c r="L182" s="41"/>
      <c r="N182" s="41"/>
      <c r="P182" s="41"/>
      <c r="R182" s="41"/>
      <c r="T182" s="41"/>
      <c r="V182" s="41"/>
      <c r="X182" s="41"/>
      <c r="Z182" s="41"/>
      <c r="AB182" s="41"/>
      <c r="AD182" s="41"/>
      <c r="AF182" s="41"/>
      <c r="AH182" s="41"/>
      <c r="AJ182" s="41"/>
      <c r="AL182" s="41"/>
      <c r="AN182" s="41"/>
      <c r="AP182" s="41"/>
      <c r="AR182" s="41"/>
      <c r="AT182" s="41"/>
      <c r="AV182" s="41"/>
      <c r="AX182" s="41"/>
      <c r="AZ182" s="11"/>
      <c r="BB182" s="41"/>
      <c r="BD182" s="41"/>
      <c r="BF182" s="41"/>
      <c r="BJ182" s="41"/>
      <c r="BL182" s="41"/>
      <c r="BN182" s="41"/>
      <c r="BP182" s="41"/>
      <c r="BR182" s="41"/>
      <c r="BT182" s="41"/>
      <c r="BV182" s="41"/>
      <c r="BX182" s="41"/>
      <c r="BZ182" s="41"/>
      <c r="CB182" s="41"/>
      <c r="CD182" s="41"/>
      <c r="CH182" s="41"/>
      <c r="CJ182" s="41"/>
      <c r="CL182" s="41"/>
      <c r="CN182" s="41"/>
      <c r="CP182" s="41"/>
      <c r="CR182" s="41"/>
      <c r="CT182" s="41"/>
      <c r="CV182" s="41"/>
      <c r="CX182" s="41"/>
      <c r="CZ182" s="41"/>
      <c r="DB182" s="41"/>
      <c r="DD182" s="41"/>
      <c r="DF182" s="41"/>
      <c r="DH182" s="41"/>
      <c r="DJ182" s="41"/>
      <c r="DL182" s="41"/>
      <c r="DN182" s="41"/>
      <c r="DP182" s="41"/>
      <c r="DR182" s="41"/>
      <c r="DT182" s="41"/>
      <c r="DV182" s="41"/>
      <c r="DX182" s="41"/>
      <c r="DZ182" s="41"/>
      <c r="EB182" s="41"/>
      <c r="ED182" s="41"/>
      <c r="EF182" s="41"/>
      <c r="EH182" s="41"/>
      <c r="EJ182" s="41"/>
      <c r="EN182" s="41"/>
      <c r="EP182" s="41"/>
      <c r="ER182" s="41"/>
      <c r="ET182" s="41"/>
      <c r="EV182" s="41"/>
      <c r="EX182" s="41"/>
    </row>
    <row r="183" spans="1:154">
      <c r="A183" s="27"/>
      <c r="B183" s="41"/>
      <c r="D183" s="41"/>
      <c r="F183" s="41"/>
      <c r="H183" s="11"/>
      <c r="J183" s="41"/>
      <c r="L183" s="41"/>
      <c r="N183" s="41"/>
      <c r="P183" s="41"/>
      <c r="R183" s="41"/>
      <c r="T183" s="41"/>
      <c r="V183" s="41"/>
      <c r="X183" s="41"/>
      <c r="Z183" s="41"/>
      <c r="AB183" s="41"/>
      <c r="AD183" s="41"/>
      <c r="AF183" s="41"/>
      <c r="AH183" s="41"/>
      <c r="AJ183" s="41"/>
      <c r="AL183" s="41"/>
      <c r="AN183" s="41"/>
      <c r="AP183" s="41"/>
      <c r="AR183" s="41"/>
      <c r="AT183" s="41"/>
      <c r="AV183" s="41"/>
      <c r="AX183" s="41"/>
      <c r="AZ183" s="11"/>
      <c r="BB183" s="41"/>
      <c r="BD183" s="41"/>
      <c r="BF183" s="11"/>
      <c r="BJ183" s="41"/>
      <c r="BL183" s="41"/>
      <c r="BN183" s="41"/>
      <c r="BP183" s="41"/>
      <c r="BR183" s="41"/>
      <c r="BT183" s="41"/>
      <c r="BV183" s="41"/>
      <c r="BX183" s="41"/>
      <c r="BZ183" s="41"/>
      <c r="CB183" s="41"/>
      <c r="CD183" s="41"/>
      <c r="CH183" s="41"/>
      <c r="CJ183" s="41"/>
      <c r="CL183" s="41"/>
      <c r="CN183" s="11"/>
      <c r="CP183" s="41"/>
      <c r="CR183" s="41"/>
      <c r="CT183" s="41"/>
      <c r="CV183" s="41"/>
      <c r="CX183" s="41"/>
      <c r="CZ183" s="11"/>
      <c r="DB183" s="41"/>
      <c r="DD183" s="41"/>
      <c r="DF183" s="41"/>
      <c r="DH183" s="41"/>
      <c r="DJ183" s="41"/>
      <c r="DL183" s="41"/>
      <c r="DN183" s="41"/>
      <c r="DP183" s="41"/>
      <c r="DR183" s="41"/>
      <c r="DT183" s="41"/>
      <c r="DV183" s="41"/>
      <c r="DX183" s="41"/>
      <c r="DZ183" s="41"/>
      <c r="EB183" s="41"/>
      <c r="ED183" s="41"/>
      <c r="EF183" s="41"/>
      <c r="EH183" s="41"/>
      <c r="EJ183" s="41"/>
      <c r="EN183" s="41"/>
      <c r="EP183" s="41"/>
      <c r="ER183" s="41"/>
      <c r="ET183" s="41"/>
      <c r="EV183" s="41"/>
      <c r="EX183" s="41"/>
    </row>
    <row r="184" spans="1:154">
      <c r="A184" s="27"/>
      <c r="B184" s="41"/>
      <c r="D184" s="41"/>
      <c r="F184" s="41"/>
      <c r="H184" s="41"/>
      <c r="J184" s="41"/>
      <c r="L184" s="41"/>
      <c r="N184" s="41"/>
      <c r="P184" s="41"/>
      <c r="R184" s="41"/>
      <c r="T184" s="41"/>
      <c r="V184" s="41"/>
      <c r="X184" s="41"/>
      <c r="Z184" s="41"/>
      <c r="AB184" s="41"/>
      <c r="AD184" s="41"/>
      <c r="AF184" s="41"/>
      <c r="AH184" s="41"/>
      <c r="AJ184" s="41"/>
      <c r="AL184" s="41"/>
      <c r="AN184" s="41"/>
      <c r="AP184" s="41"/>
      <c r="AR184" s="41"/>
      <c r="AT184" s="41"/>
      <c r="AV184" s="41"/>
      <c r="AX184" s="41"/>
      <c r="AZ184" s="11"/>
      <c r="BB184" s="41"/>
      <c r="BD184" s="41"/>
      <c r="BF184" s="41"/>
      <c r="BJ184" s="41"/>
      <c r="BL184" s="41"/>
      <c r="BN184" s="41"/>
      <c r="BP184" s="41"/>
      <c r="BR184" s="41"/>
      <c r="BT184" s="41"/>
      <c r="BV184" s="41"/>
      <c r="BX184" s="41"/>
      <c r="BZ184" s="41"/>
      <c r="CB184" s="41"/>
      <c r="CD184" s="41"/>
      <c r="CH184" s="41"/>
      <c r="CJ184" s="41"/>
      <c r="CL184" s="41"/>
      <c r="CN184" s="41"/>
      <c r="CP184" s="41"/>
      <c r="CR184" s="41"/>
      <c r="CT184" s="41"/>
      <c r="CV184" s="41"/>
      <c r="CX184" s="41"/>
      <c r="CZ184" s="41"/>
      <c r="DB184" s="41"/>
      <c r="DD184" s="41"/>
      <c r="DF184" s="11"/>
      <c r="DH184" s="41"/>
      <c r="DJ184" s="11"/>
      <c r="DL184" s="41"/>
      <c r="DN184" s="41"/>
      <c r="DP184" s="41"/>
      <c r="DR184" s="41"/>
      <c r="DT184" s="41"/>
      <c r="DV184" s="41"/>
      <c r="DX184" s="41"/>
      <c r="DZ184" s="41"/>
      <c r="EB184" s="41"/>
      <c r="ED184" s="41"/>
      <c r="EF184" s="41"/>
      <c r="EH184" s="41"/>
      <c r="EJ184" s="41"/>
      <c r="EN184" s="41"/>
      <c r="EP184" s="41"/>
      <c r="ER184" s="41"/>
      <c r="ET184" s="41"/>
      <c r="EV184" s="41"/>
      <c r="EX184" s="41"/>
    </row>
    <row r="185" spans="1:154">
      <c r="A185" s="27"/>
      <c r="B185" s="11"/>
      <c r="D185" s="41"/>
      <c r="F185" s="41"/>
      <c r="H185" s="41"/>
      <c r="J185" s="41"/>
      <c r="L185" s="41"/>
      <c r="N185" s="41"/>
      <c r="P185" s="41"/>
      <c r="R185" s="41"/>
      <c r="T185" s="41"/>
      <c r="V185" s="41"/>
      <c r="X185" s="41"/>
      <c r="Z185" s="41"/>
      <c r="AB185" s="41"/>
      <c r="AD185" s="41"/>
      <c r="AF185" s="11"/>
      <c r="AH185" s="41"/>
      <c r="AJ185" s="41"/>
      <c r="AL185" s="41"/>
      <c r="AN185" s="41"/>
      <c r="AP185" s="41"/>
      <c r="AR185" s="41"/>
      <c r="AT185" s="41"/>
      <c r="AV185" s="41"/>
      <c r="AX185" s="41"/>
      <c r="AZ185" s="11"/>
      <c r="BB185" s="41"/>
      <c r="BD185" s="41"/>
      <c r="BF185" s="41"/>
      <c r="BJ185" s="41"/>
      <c r="BL185" s="41"/>
      <c r="BN185" s="41"/>
      <c r="BP185" s="41"/>
      <c r="BR185" s="41"/>
      <c r="BT185" s="41"/>
      <c r="BV185" s="41"/>
      <c r="BX185" s="41"/>
      <c r="BZ185" s="41"/>
      <c r="CB185" s="41"/>
      <c r="CD185" s="41"/>
      <c r="CH185" s="41"/>
      <c r="CJ185" s="41"/>
      <c r="CL185" s="41"/>
      <c r="CN185" s="41"/>
      <c r="CP185" s="41"/>
      <c r="CR185" s="41"/>
      <c r="CT185" s="41"/>
      <c r="CV185" s="41"/>
      <c r="CX185" s="41"/>
      <c r="CZ185" s="41"/>
      <c r="DB185" s="41"/>
      <c r="DD185" s="41"/>
      <c r="DF185" s="41"/>
      <c r="DH185" s="41"/>
      <c r="DJ185" s="41"/>
      <c r="DL185" s="41"/>
      <c r="DN185" s="41"/>
      <c r="DP185" s="41"/>
      <c r="DR185" s="41"/>
      <c r="DT185" s="41"/>
      <c r="DV185" s="41"/>
      <c r="DX185" s="41"/>
      <c r="DZ185" s="41"/>
      <c r="EB185" s="41"/>
      <c r="ED185" s="41"/>
      <c r="EF185" s="41"/>
      <c r="EH185" s="11"/>
      <c r="EJ185" s="41"/>
      <c r="EN185" s="41"/>
      <c r="EP185" s="41"/>
      <c r="ER185" s="41"/>
      <c r="ET185" s="41"/>
      <c r="EV185" s="41"/>
      <c r="EX185" s="41"/>
    </row>
    <row r="186" spans="1:154">
      <c r="A186" s="27"/>
      <c r="B186" s="41"/>
      <c r="C186" s="41"/>
      <c r="D186" s="41"/>
      <c r="F186" s="41"/>
      <c r="H186" s="41"/>
      <c r="J186" s="41"/>
      <c r="L186" s="41"/>
      <c r="N186" s="41"/>
      <c r="P186" s="41"/>
      <c r="R186" s="41"/>
      <c r="T186" s="41"/>
      <c r="V186" s="41"/>
      <c r="X186" s="41"/>
      <c r="Z186" s="41"/>
      <c r="AB186" s="41"/>
      <c r="AD186" s="41"/>
      <c r="AF186" s="41"/>
      <c r="AH186" s="41"/>
      <c r="AJ186" s="41"/>
      <c r="AL186" s="41"/>
      <c r="AN186" s="41"/>
      <c r="AP186" s="41"/>
      <c r="AR186" s="41"/>
      <c r="AT186" s="41"/>
      <c r="AV186" s="41"/>
      <c r="AX186" s="41"/>
      <c r="AZ186" s="11"/>
      <c r="BB186" s="41"/>
      <c r="BD186" s="41"/>
      <c r="BF186" s="41"/>
      <c r="BJ186" s="41"/>
      <c r="BL186" s="41"/>
      <c r="BN186" s="41"/>
      <c r="BP186" s="41"/>
      <c r="BR186" s="41"/>
      <c r="BT186" s="41"/>
      <c r="BV186" s="41"/>
      <c r="BX186" s="41"/>
      <c r="BZ186" s="41"/>
      <c r="CB186" s="41"/>
      <c r="CD186" s="41"/>
      <c r="CH186" s="41"/>
      <c r="CJ186" s="41"/>
      <c r="CL186" s="41"/>
      <c r="CN186" s="41"/>
      <c r="CP186" s="41"/>
      <c r="CR186" s="41"/>
      <c r="CT186" s="41"/>
      <c r="CV186" s="41"/>
      <c r="CX186" s="41"/>
      <c r="CZ186" s="41"/>
      <c r="DB186" s="41"/>
      <c r="DD186" s="41"/>
      <c r="DF186" s="41"/>
      <c r="DH186" s="41"/>
      <c r="DJ186" s="41"/>
      <c r="DL186" s="41"/>
      <c r="DN186" s="41"/>
      <c r="DP186" s="41"/>
      <c r="DR186" s="41"/>
      <c r="DT186" s="41"/>
      <c r="DV186" s="41"/>
      <c r="DX186" s="41"/>
      <c r="DZ186" s="41"/>
      <c r="EB186" s="41"/>
      <c r="ED186" s="41"/>
      <c r="EF186" s="41"/>
      <c r="EH186" s="41"/>
      <c r="EJ186" s="41"/>
      <c r="EN186" s="41"/>
      <c r="EP186" s="41"/>
      <c r="ER186" s="41"/>
      <c r="ET186" s="41"/>
      <c r="EV186" s="41"/>
      <c r="EX186" s="41"/>
    </row>
    <row r="187" spans="1:154">
      <c r="A187" s="27"/>
      <c r="B187" s="41"/>
      <c r="D187" s="41"/>
      <c r="F187" s="41"/>
      <c r="H187" s="41"/>
      <c r="J187" s="41"/>
      <c r="L187" s="41"/>
      <c r="N187" s="41"/>
      <c r="P187" s="41"/>
      <c r="R187" s="41"/>
      <c r="T187" s="41"/>
      <c r="V187" s="41"/>
      <c r="X187" s="41"/>
      <c r="Z187" s="41"/>
      <c r="AB187" s="41"/>
      <c r="AD187" s="41"/>
      <c r="AF187" s="41"/>
      <c r="AH187" s="41"/>
      <c r="AJ187" s="41"/>
      <c r="AL187" s="41"/>
      <c r="AN187" s="41"/>
      <c r="AP187" s="41"/>
      <c r="AR187" s="41"/>
      <c r="AT187" s="41"/>
      <c r="AV187" s="41"/>
      <c r="AX187" s="41"/>
      <c r="AZ187" s="11"/>
      <c r="BB187" s="41"/>
      <c r="BD187" s="41"/>
      <c r="BF187" s="41"/>
      <c r="BJ187" s="41"/>
      <c r="BL187" s="41"/>
      <c r="BN187" s="41"/>
      <c r="BP187" s="41"/>
      <c r="BR187" s="41"/>
      <c r="BT187" s="41"/>
      <c r="BV187" s="41"/>
      <c r="BX187" s="41"/>
      <c r="BZ187" s="41"/>
      <c r="CB187" s="41"/>
      <c r="CD187" s="41"/>
      <c r="CH187" s="41"/>
      <c r="CJ187" s="41"/>
      <c r="CL187" s="41"/>
      <c r="CN187" s="41"/>
      <c r="CP187" s="41"/>
      <c r="CR187" s="41"/>
      <c r="CT187" s="41"/>
      <c r="CV187" s="41"/>
      <c r="CX187" s="41"/>
      <c r="CZ187" s="41"/>
      <c r="DB187" s="41"/>
      <c r="DD187" s="41"/>
      <c r="DF187" s="41"/>
      <c r="DH187" s="41"/>
      <c r="DJ187" s="41"/>
      <c r="DL187" s="41"/>
      <c r="DN187" s="41"/>
      <c r="DP187" s="41"/>
      <c r="DR187" s="41"/>
      <c r="DT187" s="41"/>
      <c r="DV187" s="41"/>
      <c r="DX187" s="41"/>
      <c r="DZ187" s="41"/>
      <c r="EB187" s="41"/>
      <c r="ED187" s="41"/>
      <c r="EF187" s="41"/>
      <c r="EH187" s="41"/>
      <c r="EJ187" s="41"/>
      <c r="EN187" s="41"/>
      <c r="EP187" s="41"/>
      <c r="ER187" s="41"/>
      <c r="ET187" s="41"/>
      <c r="EV187" s="41"/>
      <c r="EX187" s="41"/>
    </row>
    <row r="188" spans="1:154">
      <c r="A188" s="27"/>
      <c r="B188" s="41"/>
      <c r="C188" s="41"/>
      <c r="D188" s="41"/>
      <c r="F188" s="41"/>
      <c r="H188" s="11"/>
      <c r="J188" s="41"/>
      <c r="L188" s="41"/>
      <c r="N188" s="41"/>
      <c r="P188" s="41"/>
      <c r="R188" s="41"/>
      <c r="T188" s="41"/>
      <c r="V188" s="41"/>
      <c r="X188" s="41"/>
      <c r="Z188" s="41"/>
      <c r="AB188" s="41"/>
      <c r="AD188" s="41"/>
      <c r="AF188" s="41"/>
      <c r="AH188" s="41"/>
      <c r="AJ188" s="41"/>
      <c r="AL188" s="41"/>
      <c r="AN188" s="41"/>
      <c r="AP188" s="41"/>
      <c r="AR188" s="41"/>
      <c r="AT188" s="41"/>
      <c r="AV188" s="41"/>
      <c r="AX188" s="41"/>
      <c r="AZ188" s="11"/>
      <c r="BB188" s="41"/>
      <c r="BD188" s="41"/>
      <c r="BF188" s="41"/>
      <c r="BJ188" s="41"/>
      <c r="BL188" s="41"/>
      <c r="BN188" s="41"/>
      <c r="BP188" s="41"/>
      <c r="BR188" s="41"/>
      <c r="BT188" s="41"/>
      <c r="BV188" s="41"/>
      <c r="BX188" s="41"/>
      <c r="BZ188" s="41"/>
      <c r="CB188" s="41"/>
      <c r="CD188" s="41"/>
      <c r="CH188" s="41"/>
      <c r="CJ188" s="41"/>
      <c r="CL188" s="41"/>
      <c r="CN188" s="41"/>
      <c r="CP188" s="41"/>
      <c r="CR188" s="41"/>
      <c r="CT188" s="41"/>
      <c r="CV188" s="41"/>
      <c r="CX188" s="41"/>
      <c r="CZ188" s="41"/>
      <c r="DB188" s="41"/>
      <c r="DD188" s="41"/>
      <c r="DF188" s="41"/>
      <c r="DH188" s="41"/>
      <c r="DJ188" s="41"/>
      <c r="DL188" s="41"/>
      <c r="DN188" s="41"/>
      <c r="DP188" s="41"/>
      <c r="DR188" s="41"/>
      <c r="DT188" s="41"/>
      <c r="DV188" s="41"/>
      <c r="DX188" s="41"/>
      <c r="DZ188" s="41"/>
      <c r="EB188" s="41"/>
      <c r="ED188" s="41"/>
      <c r="EF188" s="41"/>
      <c r="EH188" s="41"/>
      <c r="EJ188" s="41"/>
      <c r="EN188" s="41"/>
      <c r="EP188" s="41"/>
      <c r="ER188" s="41"/>
      <c r="ET188" s="41"/>
      <c r="EV188" s="41"/>
      <c r="EX188" s="41"/>
    </row>
    <row r="189" spans="1:154">
      <c r="A189" s="27"/>
      <c r="B189" s="41"/>
      <c r="C189" s="41"/>
      <c r="D189" s="41"/>
      <c r="F189" s="41"/>
      <c r="H189" s="41"/>
      <c r="J189" s="41"/>
      <c r="L189" s="41"/>
      <c r="N189" s="41"/>
      <c r="P189" s="41"/>
      <c r="R189" s="41"/>
      <c r="T189" s="11"/>
      <c r="V189" s="41"/>
      <c r="X189" s="41"/>
      <c r="Z189" s="41"/>
      <c r="AB189" s="41"/>
      <c r="AD189" s="41"/>
      <c r="AF189" s="41"/>
      <c r="AH189" s="41"/>
      <c r="AJ189" s="41"/>
      <c r="AL189" s="41"/>
      <c r="AN189" s="41"/>
      <c r="AP189" s="41"/>
      <c r="AR189" s="41"/>
      <c r="AT189" s="41"/>
      <c r="AV189" s="41"/>
      <c r="AX189" s="11"/>
      <c r="AZ189" s="11"/>
      <c r="BB189" s="41"/>
      <c r="BD189" s="41"/>
      <c r="BF189" s="41"/>
      <c r="BJ189" s="41"/>
      <c r="BL189" s="41"/>
      <c r="BN189" s="41"/>
      <c r="BP189" s="41"/>
      <c r="BR189" s="41"/>
      <c r="BT189" s="41"/>
      <c r="BV189" s="41"/>
      <c r="BX189" s="41"/>
      <c r="BZ189" s="41"/>
      <c r="CB189" s="41"/>
      <c r="CD189" s="41"/>
      <c r="CH189" s="41"/>
      <c r="CJ189" s="41"/>
      <c r="CL189" s="41"/>
      <c r="CN189" s="41"/>
      <c r="CP189" s="41"/>
      <c r="CR189" s="41"/>
      <c r="CT189" s="41"/>
      <c r="CV189" s="41"/>
      <c r="CX189" s="41"/>
      <c r="CZ189" s="41"/>
      <c r="DB189" s="41"/>
      <c r="DD189" s="41"/>
      <c r="DF189" s="41"/>
      <c r="DH189" s="41"/>
      <c r="DJ189" s="41"/>
      <c r="DL189" s="41"/>
      <c r="DN189" s="41"/>
      <c r="DP189" s="41"/>
      <c r="DR189" s="41"/>
      <c r="DT189" s="41"/>
      <c r="DV189" s="41"/>
      <c r="DX189" s="41"/>
      <c r="DZ189" s="41"/>
      <c r="EB189" s="41"/>
      <c r="ED189" s="41"/>
      <c r="EF189" s="41"/>
      <c r="EH189" s="41"/>
      <c r="EJ189" s="41"/>
      <c r="EN189" s="41"/>
      <c r="EP189" s="41"/>
      <c r="ER189" s="41"/>
      <c r="ET189" s="41"/>
      <c r="EV189" s="41"/>
      <c r="EX189" s="41"/>
    </row>
    <row r="190" spans="1:154">
      <c r="A190" s="27"/>
      <c r="B190" s="41"/>
      <c r="C190" s="41"/>
      <c r="D190" s="41"/>
      <c r="F190" s="41"/>
      <c r="H190" s="41"/>
      <c r="J190" s="41"/>
      <c r="L190" s="41"/>
      <c r="N190" s="41"/>
      <c r="P190" s="41"/>
      <c r="R190" s="41"/>
      <c r="T190" s="41"/>
      <c r="V190" s="41"/>
      <c r="X190" s="41"/>
      <c r="Z190" s="41"/>
      <c r="AB190" s="41"/>
      <c r="AD190" s="41"/>
      <c r="AF190" s="41"/>
      <c r="AH190" s="41"/>
      <c r="AJ190" s="41"/>
      <c r="AL190" s="41"/>
      <c r="AN190" s="41"/>
      <c r="AP190" s="41"/>
      <c r="AR190" s="41"/>
      <c r="AT190" s="41"/>
      <c r="AV190" s="41"/>
      <c r="AX190" s="41"/>
      <c r="AZ190" s="11"/>
      <c r="BB190" s="41"/>
      <c r="BD190" s="41"/>
      <c r="BF190" s="41"/>
      <c r="BJ190" s="41"/>
      <c r="BL190" s="41"/>
      <c r="BN190" s="41"/>
      <c r="BP190" s="41"/>
      <c r="BR190" s="41"/>
      <c r="BT190" s="41"/>
      <c r="BV190" s="41"/>
      <c r="BX190" s="41"/>
      <c r="BZ190" s="41"/>
      <c r="CB190" s="41"/>
      <c r="CD190" s="41"/>
      <c r="CH190" s="41"/>
      <c r="CJ190" s="41"/>
      <c r="CL190" s="41"/>
      <c r="CN190" s="41"/>
      <c r="CP190" s="41"/>
      <c r="CR190" s="41"/>
      <c r="CT190" s="41"/>
      <c r="CV190" s="41"/>
      <c r="CX190" s="41"/>
      <c r="CZ190" s="41"/>
      <c r="DB190" s="41"/>
      <c r="DD190" s="41"/>
      <c r="DF190" s="41"/>
      <c r="DH190" s="41"/>
      <c r="DJ190" s="41"/>
      <c r="DL190" s="41"/>
      <c r="DN190" s="41"/>
      <c r="DP190" s="41"/>
      <c r="DR190" s="41"/>
      <c r="DT190" s="41"/>
      <c r="DV190" s="41"/>
      <c r="DX190" s="41"/>
      <c r="DZ190" s="41"/>
      <c r="EB190" s="41"/>
      <c r="ED190" s="41"/>
      <c r="EF190" s="41"/>
      <c r="EH190" s="41"/>
      <c r="EJ190" s="41"/>
      <c r="EN190" s="41"/>
      <c r="EP190" s="41"/>
      <c r="ER190" s="41"/>
      <c r="ET190" s="41"/>
      <c r="EV190" s="41"/>
      <c r="EX190" s="41"/>
    </row>
    <row r="191" spans="1:154">
      <c r="A191" s="27"/>
      <c r="B191" s="41"/>
      <c r="C191" s="41"/>
      <c r="D191" s="41"/>
      <c r="F191" s="41"/>
      <c r="H191" s="41"/>
      <c r="J191" s="41"/>
      <c r="L191" s="41"/>
      <c r="N191" s="41"/>
      <c r="P191" s="41"/>
      <c r="R191" s="41"/>
      <c r="T191" s="41"/>
      <c r="V191" s="41"/>
      <c r="X191" s="41"/>
      <c r="Z191" s="41"/>
      <c r="AB191" s="41"/>
      <c r="AD191" s="41"/>
      <c r="AF191" s="41"/>
      <c r="AH191" s="41"/>
      <c r="AJ191" s="41"/>
      <c r="AL191" s="41"/>
      <c r="AN191" s="41"/>
      <c r="AP191" s="41"/>
      <c r="AR191" s="41"/>
      <c r="AT191" s="41"/>
      <c r="AV191" s="41"/>
      <c r="AX191" s="41"/>
      <c r="AZ191" s="11"/>
      <c r="BB191" s="41"/>
      <c r="BD191" s="41"/>
      <c r="BF191" s="41"/>
      <c r="BJ191" s="41"/>
      <c r="BL191" s="41"/>
      <c r="BN191" s="41"/>
      <c r="BP191" s="41"/>
      <c r="BR191" s="41"/>
      <c r="BT191" s="41"/>
      <c r="BV191" s="41"/>
      <c r="BX191" s="41"/>
      <c r="BZ191" s="41"/>
      <c r="CB191" s="41"/>
      <c r="CD191" s="41"/>
      <c r="CH191" s="41"/>
      <c r="CJ191" s="41"/>
      <c r="CL191" s="41"/>
      <c r="CN191" s="41"/>
      <c r="CP191" s="41"/>
      <c r="CR191" s="41"/>
      <c r="CT191" s="41"/>
      <c r="CV191" s="41"/>
      <c r="CX191" s="41"/>
      <c r="CZ191" s="41"/>
      <c r="DB191" s="41"/>
      <c r="DD191" s="41"/>
      <c r="DF191" s="41"/>
      <c r="DH191" s="41"/>
      <c r="DJ191" s="41"/>
      <c r="DL191" s="41"/>
      <c r="DN191" s="41"/>
      <c r="DP191" s="41"/>
      <c r="DR191" s="41"/>
      <c r="DT191" s="41"/>
      <c r="DV191" s="41"/>
      <c r="DX191" s="41"/>
      <c r="DZ191" s="41"/>
      <c r="EB191" s="41"/>
      <c r="ED191" s="41"/>
      <c r="EF191" s="41"/>
      <c r="EH191" s="41"/>
      <c r="EJ191" s="41"/>
      <c r="EN191" s="41"/>
      <c r="EP191" s="41"/>
      <c r="ER191" s="41"/>
      <c r="ET191" s="41"/>
      <c r="EV191" s="41"/>
      <c r="EX191" s="41"/>
    </row>
    <row r="192" spans="1:154">
      <c r="A192" s="27"/>
      <c r="B192" s="41"/>
      <c r="C192" s="41"/>
      <c r="D192" s="41"/>
      <c r="F192" s="41"/>
      <c r="H192" s="41"/>
      <c r="J192" s="41"/>
      <c r="L192" s="41"/>
      <c r="N192" s="41"/>
      <c r="P192" s="41"/>
      <c r="R192" s="41"/>
      <c r="T192" s="41"/>
      <c r="V192" s="41"/>
      <c r="X192" s="41"/>
      <c r="Z192" s="41"/>
      <c r="AB192" s="41"/>
      <c r="AD192" s="41"/>
      <c r="AF192" s="41"/>
      <c r="AH192" s="41"/>
      <c r="AJ192" s="41"/>
      <c r="AL192" s="41"/>
      <c r="AN192" s="41"/>
      <c r="AP192" s="41"/>
      <c r="AR192" s="41"/>
      <c r="AT192" s="41"/>
      <c r="AV192" s="41"/>
      <c r="AX192" s="41"/>
      <c r="AZ192" s="11"/>
      <c r="BB192" s="41"/>
      <c r="BD192" s="41"/>
      <c r="BF192" s="41"/>
      <c r="BJ192" s="41"/>
      <c r="BL192" s="41"/>
      <c r="BN192" s="41"/>
      <c r="BP192" s="41"/>
      <c r="BR192" s="41"/>
      <c r="BT192" s="41"/>
      <c r="BV192" s="41"/>
      <c r="BX192" s="41"/>
      <c r="BZ192" s="41"/>
      <c r="CB192" s="41"/>
      <c r="CD192" s="41"/>
      <c r="CH192" s="41"/>
      <c r="CJ192" s="41"/>
      <c r="CL192" s="41"/>
      <c r="CN192" s="41"/>
      <c r="CP192" s="41"/>
      <c r="CR192" s="41"/>
      <c r="CT192" s="41"/>
      <c r="CV192" s="41"/>
      <c r="CX192" s="41"/>
      <c r="CZ192" s="41"/>
      <c r="DB192" s="41"/>
      <c r="DD192" s="41"/>
      <c r="DF192" s="41"/>
      <c r="DH192" s="41"/>
      <c r="DJ192" s="41"/>
      <c r="DL192" s="41"/>
      <c r="DN192" s="41"/>
      <c r="DP192" s="41"/>
      <c r="DR192" s="41"/>
      <c r="DT192" s="41"/>
      <c r="DV192" s="41"/>
      <c r="DX192" s="41"/>
      <c r="DZ192" s="41"/>
      <c r="EB192" s="41"/>
      <c r="ED192" s="41"/>
      <c r="EF192" s="41"/>
      <c r="EH192" s="41"/>
      <c r="EJ192" s="41"/>
      <c r="EN192" s="41"/>
      <c r="EP192" s="41"/>
      <c r="ER192" s="41"/>
      <c r="ET192" s="11"/>
      <c r="EV192" s="41"/>
      <c r="EX192" s="41"/>
    </row>
    <row r="193" spans="1:154">
      <c r="A193" s="27"/>
      <c r="B193" s="41"/>
      <c r="C193" s="41"/>
      <c r="D193" s="41"/>
      <c r="F193" s="41"/>
      <c r="H193" s="41"/>
      <c r="J193" s="41"/>
      <c r="L193" s="41"/>
      <c r="N193" s="41"/>
      <c r="P193" s="41"/>
      <c r="R193" s="41"/>
      <c r="T193" s="41"/>
      <c r="V193" s="41"/>
      <c r="X193" s="41"/>
      <c r="Z193" s="41"/>
      <c r="AB193" s="41"/>
      <c r="AD193" s="41"/>
      <c r="AF193" s="41"/>
      <c r="AH193" s="41"/>
      <c r="AJ193" s="41"/>
      <c r="AL193" s="41"/>
      <c r="AN193" s="41"/>
      <c r="AP193" s="41"/>
      <c r="AR193" s="41"/>
      <c r="AT193" s="41"/>
      <c r="AV193" s="41"/>
      <c r="AX193" s="41"/>
      <c r="AZ193" s="11"/>
      <c r="BB193" s="41"/>
      <c r="BD193" s="41"/>
      <c r="BF193" s="41"/>
      <c r="BJ193" s="41"/>
      <c r="BL193" s="41"/>
      <c r="BN193" s="41"/>
      <c r="BP193" s="41"/>
      <c r="BR193" s="41"/>
      <c r="BT193" s="41"/>
      <c r="BV193" s="41"/>
      <c r="BX193" s="41"/>
      <c r="BZ193" s="41"/>
      <c r="CB193" s="41"/>
      <c r="CD193" s="41"/>
      <c r="CH193" s="41"/>
      <c r="CJ193" s="41"/>
      <c r="CL193" s="41"/>
      <c r="CN193" s="11"/>
      <c r="CP193" s="41"/>
      <c r="CR193" s="41"/>
      <c r="CT193" s="41"/>
      <c r="CV193" s="41"/>
      <c r="CX193" s="11"/>
      <c r="CZ193" s="41"/>
      <c r="DB193" s="41"/>
      <c r="DD193" s="41"/>
      <c r="DF193" s="41"/>
      <c r="DH193" s="41"/>
      <c r="DJ193" s="41"/>
      <c r="DL193" s="41"/>
      <c r="DN193" s="41"/>
      <c r="DP193" s="41"/>
      <c r="DR193" s="41"/>
      <c r="DT193" s="41"/>
      <c r="DV193" s="41"/>
      <c r="DX193" s="41"/>
      <c r="DZ193" s="41"/>
      <c r="EB193" s="41"/>
      <c r="ED193" s="41"/>
      <c r="EF193" s="41"/>
      <c r="EH193" s="41"/>
      <c r="EJ193" s="41"/>
      <c r="EN193" s="41"/>
      <c r="EP193" s="41"/>
      <c r="ER193" s="41"/>
      <c r="ET193" s="41"/>
      <c r="EV193" s="41"/>
      <c r="EX193" s="41"/>
    </row>
    <row r="194" spans="1:154">
      <c r="A194" s="27"/>
      <c r="B194" s="41"/>
      <c r="C194" s="41"/>
      <c r="D194" s="41"/>
      <c r="F194" s="41"/>
      <c r="H194" s="41"/>
      <c r="J194" s="41"/>
      <c r="L194" s="41"/>
      <c r="N194" s="41"/>
      <c r="P194" s="41"/>
      <c r="R194" s="41"/>
      <c r="T194" s="11"/>
      <c r="V194" s="41"/>
      <c r="X194" s="41"/>
      <c r="Z194" s="41"/>
      <c r="AB194" s="41"/>
      <c r="AD194" s="41"/>
      <c r="AF194" s="41"/>
      <c r="AH194" s="41"/>
      <c r="AJ194" s="41"/>
      <c r="AL194" s="41"/>
      <c r="AN194" s="41"/>
      <c r="AP194" s="41"/>
      <c r="AR194" s="41"/>
      <c r="AT194" s="41"/>
      <c r="AV194" s="41"/>
      <c r="AX194" s="41"/>
      <c r="AZ194" s="11"/>
      <c r="BB194" s="41"/>
      <c r="BD194" s="41"/>
      <c r="BF194" s="41"/>
      <c r="BJ194" s="41"/>
      <c r="BL194" s="41"/>
      <c r="BN194" s="41"/>
      <c r="BP194" s="41"/>
      <c r="BR194" s="41"/>
      <c r="BT194" s="41"/>
      <c r="BV194" s="41"/>
      <c r="BX194" s="41"/>
      <c r="BZ194" s="41"/>
      <c r="CB194" s="41"/>
      <c r="CD194" s="41"/>
      <c r="CH194" s="41"/>
      <c r="CJ194" s="41"/>
      <c r="CL194" s="41"/>
      <c r="CN194" s="41"/>
      <c r="CP194" s="41"/>
      <c r="CR194" s="41"/>
      <c r="CT194" s="41"/>
      <c r="CV194" s="41"/>
      <c r="CX194" s="41"/>
      <c r="CZ194" s="41"/>
      <c r="DB194" s="41"/>
      <c r="DD194" s="41"/>
      <c r="DF194" s="41"/>
      <c r="DH194" s="41"/>
      <c r="DJ194" s="41"/>
      <c r="DL194" s="41"/>
      <c r="DN194" s="41"/>
      <c r="DP194" s="41"/>
      <c r="DR194" s="41"/>
      <c r="DT194" s="41"/>
      <c r="DV194" s="41"/>
      <c r="DX194" s="41"/>
      <c r="DZ194" s="41"/>
      <c r="EB194" s="41"/>
      <c r="ED194" s="41"/>
      <c r="EF194" s="41"/>
      <c r="EH194" s="41"/>
      <c r="EJ194" s="41"/>
      <c r="EN194" s="41"/>
      <c r="EP194" s="41"/>
      <c r="ER194" s="41"/>
      <c r="ET194" s="41"/>
      <c r="EV194" s="41"/>
      <c r="EX194" s="41"/>
    </row>
    <row r="195" spans="1:154">
      <c r="A195" s="27"/>
      <c r="B195" s="41"/>
      <c r="C195" s="41"/>
      <c r="D195" s="41"/>
      <c r="F195" s="41"/>
      <c r="H195" s="41"/>
      <c r="J195" s="41"/>
      <c r="L195" s="41"/>
      <c r="N195" s="41"/>
      <c r="P195" s="41"/>
      <c r="R195" s="41"/>
      <c r="T195" s="11"/>
      <c r="V195" s="41"/>
      <c r="X195" s="41"/>
      <c r="Z195" s="41"/>
      <c r="AB195" s="41"/>
      <c r="AD195" s="41"/>
      <c r="AF195" s="41"/>
      <c r="AH195" s="41"/>
      <c r="AJ195" s="41"/>
      <c r="AL195" s="41"/>
      <c r="AN195" s="41"/>
      <c r="AP195" s="41"/>
      <c r="AR195" s="41"/>
      <c r="AT195" s="41"/>
      <c r="AV195" s="41"/>
      <c r="AX195" s="11"/>
      <c r="AZ195" s="11"/>
      <c r="BB195" s="41"/>
      <c r="BD195" s="41"/>
      <c r="BF195" s="41"/>
      <c r="BJ195" s="41"/>
      <c r="BL195" s="41"/>
      <c r="BN195" s="41"/>
      <c r="BP195" s="41"/>
      <c r="BR195" s="41"/>
      <c r="BT195" s="41"/>
      <c r="BV195" s="41"/>
      <c r="BX195" s="41"/>
      <c r="BZ195" s="41"/>
      <c r="CB195" s="41"/>
      <c r="CD195" s="41"/>
      <c r="CH195" s="41"/>
      <c r="CJ195" s="41"/>
      <c r="CL195" s="41"/>
      <c r="CN195" s="41"/>
      <c r="CP195" s="41"/>
      <c r="CR195" s="41"/>
      <c r="CT195" s="41"/>
      <c r="CV195" s="41"/>
      <c r="CX195" s="41"/>
      <c r="CZ195" s="41"/>
      <c r="DB195" s="41"/>
      <c r="DD195" s="41"/>
      <c r="DF195" s="41"/>
      <c r="DH195" s="41"/>
      <c r="DJ195" s="41"/>
      <c r="DL195" s="41"/>
      <c r="DN195" s="41"/>
      <c r="DP195" s="41"/>
      <c r="DR195" s="41"/>
      <c r="DT195" s="41"/>
      <c r="DV195" s="41"/>
      <c r="DX195" s="41"/>
      <c r="DZ195" s="41"/>
      <c r="EB195" s="41"/>
      <c r="ED195" s="41"/>
      <c r="EF195" s="41"/>
      <c r="EH195" s="41"/>
      <c r="EJ195" s="41"/>
      <c r="EN195" s="41"/>
      <c r="EP195" s="41"/>
      <c r="ER195" s="41"/>
      <c r="ET195" s="41"/>
      <c r="EV195" s="41"/>
      <c r="EX195" s="41"/>
    </row>
    <row r="196" spans="1:154">
      <c r="A196" s="27"/>
      <c r="B196" s="41"/>
      <c r="C196" s="41"/>
      <c r="D196" s="41"/>
      <c r="F196" s="41"/>
      <c r="H196" s="41"/>
      <c r="J196" s="41"/>
      <c r="L196" s="41"/>
      <c r="N196" s="41"/>
      <c r="P196" s="41"/>
      <c r="R196" s="41"/>
      <c r="T196" s="41"/>
      <c r="V196" s="41"/>
      <c r="X196" s="41"/>
      <c r="Z196" s="41"/>
      <c r="AB196" s="41"/>
      <c r="AD196" s="41"/>
      <c r="AF196" s="41"/>
      <c r="AH196" s="41"/>
      <c r="AJ196" s="41"/>
      <c r="AL196" s="41"/>
      <c r="AN196" s="41"/>
      <c r="AP196" s="41"/>
      <c r="AR196" s="41"/>
      <c r="AT196" s="41"/>
      <c r="AV196" s="41"/>
      <c r="AX196" s="41"/>
      <c r="AZ196" s="11"/>
      <c r="BB196" s="41"/>
      <c r="BD196" s="41"/>
      <c r="BF196" s="41"/>
      <c r="BJ196" s="41"/>
      <c r="BL196" s="41"/>
      <c r="BN196" s="41"/>
      <c r="BP196" s="41"/>
      <c r="BR196" s="41"/>
      <c r="BT196" s="41"/>
      <c r="BV196" s="41"/>
      <c r="BX196" s="41"/>
      <c r="BZ196" s="41"/>
      <c r="CB196" s="41"/>
      <c r="CD196" s="41"/>
      <c r="CH196" s="41"/>
      <c r="CJ196" s="41"/>
      <c r="CL196" s="41"/>
      <c r="CN196" s="11"/>
      <c r="CP196" s="41"/>
      <c r="CR196" s="41"/>
      <c r="CT196" s="41"/>
      <c r="CV196" s="41"/>
      <c r="CX196" s="41"/>
      <c r="CZ196" s="41"/>
      <c r="DB196" s="41"/>
      <c r="DD196" s="41"/>
      <c r="DF196" s="41"/>
      <c r="DH196" s="41"/>
      <c r="DJ196" s="41"/>
      <c r="DL196" s="41"/>
      <c r="DN196" s="41"/>
      <c r="DP196" s="41"/>
      <c r="DR196" s="41"/>
      <c r="DT196" s="41"/>
      <c r="DV196" s="41"/>
      <c r="DX196" s="41"/>
      <c r="DZ196" s="41"/>
      <c r="EB196" s="41"/>
      <c r="ED196" s="11"/>
      <c r="EF196" s="41"/>
      <c r="EH196" s="41"/>
      <c r="EJ196" s="41"/>
      <c r="EN196" s="41"/>
      <c r="EP196" s="41"/>
      <c r="ER196" s="41"/>
      <c r="ET196" s="41"/>
      <c r="EV196" s="41"/>
      <c r="EX196" s="41"/>
    </row>
    <row r="197" spans="1:154">
      <c r="A197" s="27"/>
      <c r="B197" s="41"/>
      <c r="C197" s="41"/>
      <c r="D197" s="41"/>
      <c r="F197" s="41"/>
      <c r="H197" s="41"/>
      <c r="J197" s="41"/>
      <c r="L197" s="41"/>
      <c r="N197" s="41"/>
      <c r="P197" s="41"/>
      <c r="R197" s="11"/>
      <c r="T197" s="41"/>
      <c r="V197" s="41"/>
      <c r="X197" s="41"/>
      <c r="Z197" s="41"/>
      <c r="AB197" s="41"/>
      <c r="AD197" s="41"/>
      <c r="AF197" s="41"/>
      <c r="AH197" s="41"/>
      <c r="AJ197" s="41"/>
      <c r="AL197" s="41"/>
      <c r="AN197" s="41"/>
      <c r="AP197" s="41"/>
      <c r="AR197" s="41"/>
      <c r="AT197" s="41"/>
      <c r="AV197" s="41"/>
      <c r="AX197" s="41"/>
      <c r="AZ197" s="11"/>
      <c r="BB197" s="41"/>
      <c r="BD197" s="41"/>
      <c r="BF197" s="41"/>
      <c r="BJ197" s="41"/>
      <c r="BL197" s="41"/>
      <c r="BN197" s="41"/>
      <c r="BP197" s="41"/>
      <c r="BR197" s="41"/>
      <c r="BT197" s="41"/>
      <c r="BV197" s="41"/>
      <c r="BX197" s="41"/>
      <c r="BZ197" s="41"/>
      <c r="CB197" s="41"/>
      <c r="CD197" s="41"/>
      <c r="CH197" s="41"/>
      <c r="CJ197" s="41"/>
      <c r="CL197" s="41"/>
      <c r="CN197" s="41"/>
      <c r="CP197" s="41"/>
      <c r="CR197" s="41"/>
      <c r="CT197" s="41"/>
      <c r="CV197" s="41"/>
      <c r="CX197" s="41"/>
      <c r="CZ197" s="41"/>
      <c r="DB197" s="41"/>
      <c r="DD197" s="41"/>
      <c r="DF197" s="41"/>
      <c r="DH197" s="41"/>
      <c r="DJ197" s="41"/>
      <c r="DL197" s="41"/>
      <c r="DN197" s="41"/>
      <c r="DP197" s="41"/>
      <c r="DR197" s="41"/>
      <c r="DT197" s="41"/>
      <c r="DV197" s="41"/>
      <c r="DX197" s="41"/>
      <c r="DZ197" s="41"/>
      <c r="EB197" s="41"/>
      <c r="ED197" s="41"/>
      <c r="EF197" s="41"/>
      <c r="EH197" s="41"/>
      <c r="EJ197" s="41"/>
      <c r="EN197" s="41"/>
      <c r="EP197" s="41"/>
      <c r="ER197" s="41"/>
      <c r="ET197" s="41"/>
      <c r="EV197" s="41"/>
      <c r="EX197" s="41"/>
    </row>
    <row r="198" spans="1:154">
      <c r="A198" s="27"/>
      <c r="B198" s="41"/>
      <c r="C198" s="41"/>
      <c r="D198" s="41"/>
      <c r="F198" s="41"/>
      <c r="H198" s="41"/>
      <c r="J198" s="41"/>
      <c r="L198" s="11"/>
      <c r="N198" s="41"/>
      <c r="P198" s="41"/>
      <c r="R198" s="41"/>
      <c r="T198" s="41"/>
      <c r="V198" s="41"/>
      <c r="X198" s="41"/>
      <c r="Z198" s="41"/>
      <c r="AB198" s="41"/>
      <c r="AD198" s="41"/>
      <c r="AF198" s="41"/>
      <c r="AH198" s="41"/>
      <c r="AJ198" s="41"/>
      <c r="AL198" s="41"/>
      <c r="AN198" s="41"/>
      <c r="AP198" s="41"/>
      <c r="AR198" s="41"/>
      <c r="AT198" s="41"/>
      <c r="AV198" s="41"/>
      <c r="AX198" s="41"/>
      <c r="AZ198" s="11"/>
      <c r="BB198" s="41"/>
      <c r="BD198" s="41"/>
      <c r="BF198" s="41"/>
      <c r="BJ198" s="41"/>
      <c r="BL198" s="41"/>
      <c r="BN198" s="41"/>
      <c r="BP198" s="41"/>
      <c r="BR198" s="41"/>
      <c r="BT198" s="41"/>
      <c r="BV198" s="41"/>
      <c r="BX198" s="41"/>
      <c r="BZ198" s="41"/>
      <c r="CB198" s="41"/>
      <c r="CD198" s="41"/>
      <c r="CH198" s="41"/>
      <c r="CJ198" s="41"/>
      <c r="CL198" s="41"/>
      <c r="CN198" s="11"/>
      <c r="CP198" s="41"/>
      <c r="CR198" s="41"/>
      <c r="CT198" s="41"/>
      <c r="CV198" s="41"/>
      <c r="CX198" s="41"/>
      <c r="CZ198" s="41"/>
      <c r="DB198" s="41"/>
      <c r="DD198" s="41"/>
      <c r="DF198" s="41"/>
      <c r="DH198" s="41"/>
      <c r="DJ198" s="41"/>
      <c r="DL198" s="41"/>
      <c r="DN198" s="41"/>
      <c r="DP198" s="41"/>
      <c r="DR198" s="41"/>
      <c r="DT198" s="41"/>
      <c r="DV198" s="41"/>
      <c r="DX198" s="41"/>
      <c r="DZ198" s="41"/>
      <c r="EB198" s="41"/>
      <c r="ED198" s="41"/>
      <c r="EF198" s="41"/>
      <c r="EH198" s="41"/>
      <c r="EJ198" s="41"/>
      <c r="EN198" s="41"/>
      <c r="EP198" s="41"/>
      <c r="ER198" s="41"/>
      <c r="ET198" s="41"/>
      <c r="EV198" s="41"/>
      <c r="EX198" s="41"/>
    </row>
    <row r="199" spans="1:154">
      <c r="A199" s="27"/>
      <c r="B199" s="41"/>
      <c r="C199" s="41"/>
      <c r="D199" s="41"/>
      <c r="F199" s="41"/>
      <c r="H199" s="41"/>
      <c r="J199" s="41"/>
      <c r="L199" s="41"/>
      <c r="N199" s="41"/>
      <c r="P199" s="41"/>
      <c r="R199" s="41"/>
      <c r="T199" s="41"/>
      <c r="V199" s="41"/>
      <c r="X199" s="41"/>
      <c r="Z199" s="41"/>
      <c r="AB199" s="41"/>
      <c r="AD199" s="41"/>
      <c r="AF199" s="41"/>
      <c r="AH199" s="41"/>
      <c r="AJ199" s="41"/>
      <c r="AL199" s="41"/>
      <c r="AN199" s="41"/>
      <c r="AP199" s="41"/>
      <c r="AR199" s="41"/>
      <c r="AT199" s="41"/>
      <c r="AV199" s="41"/>
      <c r="AX199" s="41"/>
      <c r="AZ199" s="11"/>
      <c r="BB199" s="41"/>
      <c r="BD199" s="41"/>
      <c r="BF199" s="41"/>
      <c r="BJ199" s="41"/>
      <c r="BL199" s="41"/>
      <c r="BN199" s="41"/>
      <c r="BP199" s="41"/>
      <c r="BR199" s="41"/>
      <c r="BT199" s="41"/>
      <c r="BV199" s="41"/>
      <c r="BX199" s="41"/>
      <c r="BZ199" s="41"/>
      <c r="CB199" s="41"/>
      <c r="CD199" s="41"/>
      <c r="CH199" s="41"/>
      <c r="CJ199" s="41"/>
      <c r="CL199" s="41"/>
      <c r="CN199" s="41"/>
      <c r="CP199" s="41"/>
      <c r="CR199" s="41"/>
      <c r="CT199" s="41"/>
      <c r="CV199" s="41"/>
      <c r="CX199" s="41"/>
      <c r="CZ199" s="41"/>
      <c r="DB199" s="41"/>
      <c r="DD199" s="41"/>
      <c r="DF199" s="41"/>
      <c r="DH199" s="41"/>
      <c r="DJ199" s="41"/>
      <c r="DL199" s="41"/>
      <c r="DN199" s="41"/>
      <c r="DP199" s="41"/>
      <c r="DR199" s="41"/>
      <c r="DT199" s="41"/>
      <c r="DV199" s="41"/>
      <c r="DX199" s="41"/>
      <c r="DZ199" s="41"/>
      <c r="EB199" s="41"/>
      <c r="ED199" s="41"/>
      <c r="EF199" s="41"/>
      <c r="EH199" s="41"/>
      <c r="EJ199" s="41"/>
      <c r="EN199" s="41"/>
      <c r="EP199" s="41"/>
      <c r="ER199" s="41"/>
      <c r="ET199" s="41"/>
      <c r="EV199" s="41"/>
      <c r="EX199" s="41"/>
    </row>
    <row r="200" spans="1:154">
      <c r="A200" s="27"/>
      <c r="B200" s="41"/>
      <c r="D200" s="41"/>
      <c r="F200" s="41"/>
      <c r="H200" s="41"/>
      <c r="J200" s="41"/>
      <c r="L200" s="41"/>
      <c r="N200" s="41"/>
      <c r="P200" s="41"/>
      <c r="R200" s="41"/>
      <c r="T200" s="41"/>
      <c r="V200" s="41"/>
      <c r="X200" s="41"/>
      <c r="Z200" s="41"/>
      <c r="AB200" s="41"/>
      <c r="AD200" s="41"/>
      <c r="AF200" s="41"/>
      <c r="AH200" s="41"/>
      <c r="AJ200" s="41"/>
      <c r="AL200" s="41"/>
      <c r="AN200" s="41"/>
      <c r="AP200" s="41"/>
      <c r="AR200" s="41"/>
      <c r="AT200" s="41"/>
      <c r="AV200" s="41"/>
      <c r="AX200" s="41"/>
      <c r="AZ200" s="11"/>
      <c r="BB200" s="41"/>
      <c r="BD200" s="41"/>
      <c r="BF200" s="41"/>
      <c r="BJ200" s="41"/>
      <c r="BL200" s="41"/>
      <c r="BN200" s="41"/>
      <c r="BP200" s="41"/>
      <c r="BR200" s="41"/>
      <c r="BT200" s="41"/>
      <c r="BV200" s="41"/>
      <c r="BX200" s="41"/>
      <c r="BZ200" s="41"/>
      <c r="CB200" s="41"/>
      <c r="CD200" s="41"/>
      <c r="CH200" s="41"/>
      <c r="CJ200" s="41"/>
      <c r="CL200" s="41"/>
      <c r="CN200" s="41"/>
      <c r="CP200" s="41"/>
      <c r="CR200" s="41"/>
      <c r="CT200" s="41"/>
      <c r="CV200" s="41"/>
      <c r="CX200" s="41"/>
      <c r="CZ200" s="41"/>
      <c r="DB200" s="41"/>
      <c r="DD200" s="41"/>
      <c r="DF200" s="41"/>
      <c r="DH200" s="41"/>
      <c r="DJ200" s="41"/>
      <c r="DL200" s="41"/>
      <c r="DN200" s="41"/>
      <c r="DP200" s="41"/>
      <c r="DR200" s="41"/>
      <c r="DT200" s="41"/>
      <c r="DV200" s="41"/>
      <c r="DX200" s="41"/>
      <c r="DZ200" s="41"/>
      <c r="EB200" s="41"/>
      <c r="ED200" s="41"/>
      <c r="EF200" s="41"/>
      <c r="EH200" s="41"/>
      <c r="EJ200" s="41"/>
      <c r="EN200" s="41"/>
      <c r="EP200" s="41"/>
      <c r="ER200" s="41"/>
      <c r="ET200" s="41"/>
      <c r="EV200" s="41"/>
      <c r="EX200" s="11"/>
    </row>
    <row r="201" spans="1:154">
      <c r="A201" s="27"/>
      <c r="B201" s="41"/>
      <c r="D201" s="41"/>
      <c r="F201" s="41"/>
      <c r="H201" s="41"/>
      <c r="J201" s="41"/>
      <c r="L201" s="41"/>
      <c r="N201" s="41"/>
      <c r="P201" s="11"/>
      <c r="R201" s="41"/>
      <c r="T201" s="41"/>
      <c r="V201" s="41"/>
      <c r="X201" s="41"/>
      <c r="Z201" s="41"/>
      <c r="AB201" s="41"/>
      <c r="AD201" s="41"/>
      <c r="AF201" s="41"/>
      <c r="AH201" s="11"/>
      <c r="AJ201" s="41"/>
      <c r="AL201" s="41"/>
      <c r="AN201" s="41"/>
      <c r="AP201" s="41"/>
      <c r="AR201" s="41"/>
      <c r="AT201" s="41"/>
      <c r="AV201" s="41"/>
      <c r="AX201" s="41"/>
      <c r="AZ201" s="11"/>
      <c r="BB201" s="41"/>
      <c r="BD201" s="41"/>
      <c r="BF201" s="41"/>
      <c r="BJ201" s="11"/>
      <c r="BL201" s="41"/>
      <c r="BN201" s="41"/>
      <c r="BP201" s="41"/>
      <c r="BR201" s="41"/>
      <c r="BT201" s="41"/>
      <c r="BV201" s="41"/>
      <c r="BX201" s="41"/>
      <c r="BZ201" s="41"/>
      <c r="CB201" s="41"/>
      <c r="CD201" s="41"/>
      <c r="CH201" s="41"/>
      <c r="CJ201" s="41"/>
      <c r="CL201" s="41"/>
      <c r="CN201" s="11"/>
      <c r="CP201" s="41"/>
      <c r="CR201" s="41"/>
      <c r="CT201" s="41"/>
      <c r="CV201" s="41"/>
      <c r="CX201" s="41"/>
      <c r="CZ201" s="41"/>
      <c r="DB201" s="41"/>
      <c r="DD201" s="41"/>
      <c r="DF201" s="41"/>
      <c r="DH201" s="41"/>
      <c r="DJ201" s="41"/>
      <c r="DL201" s="41"/>
      <c r="DN201" s="41"/>
      <c r="DP201" s="41"/>
      <c r="DR201" s="41"/>
      <c r="DT201" s="41"/>
      <c r="DV201" s="41"/>
      <c r="DX201" s="41"/>
      <c r="DZ201" s="41"/>
      <c r="EB201" s="41"/>
      <c r="ED201" s="41"/>
      <c r="EF201" s="41"/>
      <c r="EH201" s="41"/>
      <c r="EJ201" s="41"/>
      <c r="EN201" s="41"/>
      <c r="EP201" s="41"/>
      <c r="ER201" s="41"/>
      <c r="ET201" s="41"/>
      <c r="EV201" s="41"/>
      <c r="EX201" s="41"/>
    </row>
    <row r="202" spans="1:154">
      <c r="A202" s="27"/>
      <c r="B202" s="41"/>
      <c r="D202" s="41"/>
      <c r="F202" s="41"/>
      <c r="H202" s="41"/>
      <c r="J202" s="41"/>
      <c r="L202" s="41"/>
      <c r="N202" s="41"/>
      <c r="P202" s="41"/>
      <c r="R202" s="41"/>
      <c r="T202" s="41"/>
      <c r="V202" s="41"/>
      <c r="X202" s="41"/>
      <c r="Z202" s="41"/>
      <c r="AB202" s="41"/>
      <c r="AD202" s="41"/>
      <c r="AF202" s="41"/>
      <c r="AH202" s="41"/>
      <c r="AJ202" s="41"/>
      <c r="AL202" s="41"/>
      <c r="AN202" s="41"/>
      <c r="AP202" s="41"/>
      <c r="AR202" s="41"/>
      <c r="AT202" s="41"/>
      <c r="AV202" s="41"/>
      <c r="AX202" s="41"/>
      <c r="AZ202" s="11"/>
      <c r="BB202" s="41"/>
      <c r="BD202" s="41"/>
      <c r="BF202" s="41"/>
      <c r="BJ202" s="41"/>
      <c r="BL202" s="41"/>
      <c r="BN202" s="41"/>
      <c r="BP202" s="41"/>
      <c r="BR202" s="41"/>
      <c r="BT202" s="41"/>
      <c r="BV202" s="41"/>
      <c r="BX202" s="41"/>
      <c r="BZ202" s="41"/>
      <c r="CB202" s="41"/>
      <c r="CD202" s="41"/>
      <c r="CH202" s="41"/>
      <c r="CJ202" s="41"/>
      <c r="CL202" s="41"/>
      <c r="CN202" s="41"/>
      <c r="CP202" s="41"/>
      <c r="CR202" s="41"/>
      <c r="CT202" s="41"/>
      <c r="CV202" s="41"/>
      <c r="CX202" s="41"/>
      <c r="CZ202" s="41"/>
      <c r="DB202" s="41"/>
      <c r="DD202" s="41"/>
      <c r="DF202" s="41"/>
      <c r="DH202" s="41"/>
      <c r="DJ202" s="41"/>
      <c r="DL202" s="41"/>
      <c r="DN202" s="41"/>
      <c r="DP202" s="41"/>
      <c r="DR202" s="41"/>
      <c r="DT202" s="41"/>
      <c r="DV202" s="41"/>
      <c r="DX202" s="41"/>
      <c r="DZ202" s="41"/>
      <c r="EB202" s="41"/>
      <c r="ED202" s="41"/>
      <c r="EF202" s="41"/>
      <c r="EH202" s="41"/>
      <c r="EJ202" s="41"/>
      <c r="EN202" s="41"/>
      <c r="EP202" s="41"/>
      <c r="ER202" s="41"/>
      <c r="ET202" s="41"/>
      <c r="EV202" s="41"/>
      <c r="EX202" s="41"/>
    </row>
    <row r="203" spans="1:154">
      <c r="A203" s="27"/>
      <c r="B203" s="41"/>
      <c r="D203" s="41"/>
      <c r="F203" s="41"/>
      <c r="H203" s="41"/>
      <c r="J203" s="41"/>
      <c r="L203" s="41"/>
      <c r="N203" s="41"/>
      <c r="P203" s="41"/>
      <c r="R203" s="41"/>
      <c r="T203" s="41"/>
      <c r="V203" s="41"/>
      <c r="X203" s="41"/>
      <c r="Z203" s="41"/>
      <c r="AB203" s="41"/>
      <c r="AD203" s="41"/>
      <c r="AF203" s="41"/>
      <c r="AH203" s="41"/>
      <c r="AJ203" s="41"/>
      <c r="AL203" s="41"/>
      <c r="AN203" s="41"/>
      <c r="AP203" s="41"/>
      <c r="AR203" s="41"/>
      <c r="AT203" s="41"/>
      <c r="AV203" s="41"/>
      <c r="AX203" s="41"/>
      <c r="AZ203" s="11"/>
      <c r="BB203" s="41"/>
      <c r="BD203" s="41"/>
      <c r="BF203" s="41"/>
      <c r="BJ203" s="41"/>
      <c r="BL203" s="41"/>
      <c r="BN203" s="41"/>
      <c r="BP203" s="41"/>
      <c r="BR203" s="41"/>
      <c r="BT203" s="41"/>
      <c r="BV203" s="41"/>
      <c r="BX203" s="41"/>
      <c r="BZ203" s="41"/>
      <c r="CB203" s="41"/>
      <c r="CD203" s="41"/>
      <c r="CH203" s="41"/>
      <c r="CJ203" s="41"/>
      <c r="CL203" s="41"/>
      <c r="CN203" s="41"/>
      <c r="CP203" s="41"/>
      <c r="CR203" s="41"/>
      <c r="CT203" s="41"/>
      <c r="CV203" s="41"/>
      <c r="CX203" s="41"/>
      <c r="CZ203" s="41"/>
      <c r="DB203" s="41"/>
      <c r="DD203" s="41"/>
      <c r="DF203" s="41"/>
      <c r="DH203" s="41"/>
      <c r="DJ203" s="41"/>
      <c r="DL203" s="41"/>
      <c r="DN203" s="41"/>
      <c r="DP203" s="41"/>
      <c r="DR203" s="41"/>
      <c r="DT203" s="41"/>
      <c r="DV203" s="41"/>
      <c r="DX203" s="41"/>
      <c r="DZ203" s="41"/>
      <c r="EB203" s="41"/>
      <c r="ED203" s="41"/>
      <c r="EF203" s="41"/>
      <c r="EH203" s="41"/>
      <c r="EJ203" s="41"/>
      <c r="EN203" s="41"/>
      <c r="EP203" s="41"/>
      <c r="ER203" s="41"/>
      <c r="ET203" s="41"/>
      <c r="EV203" s="41"/>
      <c r="EX203" s="41"/>
    </row>
    <row r="204" spans="1:154">
      <c r="A204" s="27"/>
      <c r="B204" s="41"/>
      <c r="D204" s="41"/>
      <c r="F204" s="41"/>
      <c r="H204" s="41"/>
      <c r="J204" s="41"/>
      <c r="L204" s="41"/>
      <c r="N204" s="41"/>
      <c r="P204" s="41"/>
      <c r="R204" s="41"/>
      <c r="T204" s="41"/>
      <c r="V204" s="41"/>
      <c r="X204" s="41"/>
      <c r="Z204" s="41"/>
      <c r="AB204" s="41"/>
      <c r="AD204" s="41"/>
      <c r="AF204" s="41"/>
      <c r="AH204" s="41"/>
      <c r="AJ204" s="41"/>
      <c r="AL204" s="41"/>
      <c r="AN204" s="11"/>
      <c r="AP204" s="41"/>
      <c r="AR204" s="41"/>
      <c r="AT204" s="41"/>
      <c r="AV204" s="41"/>
      <c r="AX204" s="41"/>
      <c r="AZ204" s="11"/>
      <c r="BB204" s="41"/>
      <c r="BD204" s="41"/>
      <c r="BF204" s="41"/>
      <c r="BJ204" s="41"/>
      <c r="BL204" s="41"/>
      <c r="BN204" s="41"/>
      <c r="BP204" s="41"/>
      <c r="BR204" s="41"/>
      <c r="BT204" s="41"/>
      <c r="BV204" s="41"/>
      <c r="BX204" s="41"/>
      <c r="BZ204" s="41"/>
      <c r="CB204" s="41"/>
      <c r="CD204" s="41"/>
      <c r="CH204" s="41"/>
      <c r="CJ204" s="41"/>
      <c r="CL204" s="41"/>
      <c r="CN204" s="11"/>
      <c r="CP204" s="41"/>
      <c r="CR204" s="41"/>
      <c r="CT204" s="41"/>
      <c r="CV204" s="41"/>
      <c r="CX204" s="41"/>
      <c r="CZ204" s="41"/>
      <c r="DB204" s="41"/>
      <c r="DD204" s="41"/>
      <c r="DF204" s="41"/>
      <c r="DH204" s="41"/>
      <c r="DJ204" s="11"/>
      <c r="DL204" s="41"/>
      <c r="DN204" s="41"/>
      <c r="DP204" s="41"/>
      <c r="DR204" s="41"/>
      <c r="DT204" s="41"/>
      <c r="DV204" s="41"/>
      <c r="DX204" s="41"/>
      <c r="DZ204" s="41"/>
      <c r="EB204" s="41"/>
      <c r="ED204" s="41"/>
      <c r="EF204" s="41"/>
      <c r="EH204" s="11"/>
      <c r="EJ204" s="41"/>
      <c r="EN204" s="41"/>
      <c r="EP204" s="41"/>
      <c r="ER204" s="41"/>
      <c r="ET204" s="41"/>
      <c r="EV204" s="41"/>
      <c r="EX204" s="41"/>
    </row>
    <row r="205" spans="1:154">
      <c r="A205" s="27"/>
      <c r="B205" s="41"/>
      <c r="D205" s="41"/>
      <c r="F205" s="41"/>
      <c r="H205" s="41"/>
      <c r="J205" s="41"/>
      <c r="L205" s="41"/>
      <c r="N205" s="41"/>
      <c r="P205" s="41"/>
      <c r="R205" s="41"/>
      <c r="T205" s="41"/>
      <c r="V205" s="41"/>
      <c r="X205" s="41"/>
      <c r="Z205" s="41"/>
      <c r="AB205" s="41"/>
      <c r="AD205" s="41"/>
      <c r="AF205" s="41"/>
      <c r="AH205" s="41"/>
      <c r="AJ205" s="41"/>
      <c r="AL205" s="41"/>
      <c r="AN205" s="41"/>
      <c r="AP205" s="41"/>
      <c r="AR205" s="41"/>
      <c r="AT205" s="41"/>
      <c r="AV205" s="41"/>
      <c r="AX205" s="41"/>
      <c r="AZ205" s="11"/>
      <c r="BB205" s="41"/>
      <c r="BD205" s="41"/>
      <c r="BF205" s="41"/>
      <c r="BJ205" s="41"/>
      <c r="BL205" s="41"/>
      <c r="BN205" s="41"/>
      <c r="BP205" s="41"/>
      <c r="BR205" s="41"/>
      <c r="BT205" s="41"/>
      <c r="BV205" s="41"/>
      <c r="BX205" s="41"/>
      <c r="BZ205" s="41"/>
      <c r="CB205" s="41"/>
      <c r="CD205" s="41"/>
      <c r="CH205" s="41"/>
      <c r="CJ205" s="41"/>
      <c r="CL205" s="41"/>
      <c r="CN205" s="41"/>
      <c r="CP205" s="41"/>
      <c r="CR205" s="41"/>
      <c r="CT205" s="41"/>
      <c r="CV205" s="41"/>
      <c r="CX205" s="41"/>
      <c r="CZ205" s="41"/>
      <c r="DB205" s="41"/>
      <c r="DD205" s="41"/>
      <c r="DF205" s="41"/>
      <c r="DH205" s="41"/>
      <c r="DJ205" s="41"/>
      <c r="DL205" s="41"/>
      <c r="DN205" s="41"/>
      <c r="DP205" s="41"/>
      <c r="DR205" s="41"/>
      <c r="DT205" s="41"/>
      <c r="DV205" s="41"/>
      <c r="DX205" s="41"/>
      <c r="DZ205" s="41"/>
      <c r="EB205" s="41"/>
      <c r="ED205" s="41"/>
      <c r="EF205" s="41"/>
      <c r="EH205" s="41"/>
      <c r="EJ205" s="41"/>
      <c r="EN205" s="41"/>
      <c r="EP205" s="41"/>
      <c r="ER205" s="41"/>
      <c r="ET205" s="41"/>
      <c r="EV205" s="41"/>
      <c r="EX205" s="41"/>
    </row>
    <row r="206" spans="1:154">
      <c r="A206" s="27"/>
      <c r="B206" s="41"/>
      <c r="D206" s="41"/>
      <c r="F206" s="41"/>
      <c r="H206" s="41"/>
      <c r="J206" s="41"/>
      <c r="L206" s="41"/>
      <c r="N206" s="41"/>
      <c r="P206" s="41"/>
      <c r="R206" s="41"/>
      <c r="T206" s="41"/>
      <c r="V206" s="41"/>
      <c r="X206" s="41"/>
      <c r="Z206" s="41"/>
      <c r="AB206" s="41"/>
      <c r="AD206" s="41"/>
      <c r="AF206" s="41"/>
      <c r="AH206" s="41"/>
      <c r="AJ206" s="41"/>
      <c r="AL206" s="41"/>
      <c r="AN206" s="41"/>
      <c r="AP206" s="11"/>
      <c r="AR206" s="41"/>
      <c r="AT206" s="41"/>
      <c r="AV206" s="41"/>
      <c r="AX206" s="41"/>
      <c r="AZ206" s="11"/>
      <c r="BB206" s="41"/>
      <c r="BD206" s="41"/>
      <c r="BF206" s="41"/>
      <c r="BJ206" s="41"/>
      <c r="BL206" s="41"/>
      <c r="BN206" s="41"/>
      <c r="BP206" s="41"/>
      <c r="BR206" s="41"/>
      <c r="BT206" s="41"/>
      <c r="BV206" s="41"/>
      <c r="BX206" s="41"/>
      <c r="BZ206" s="41"/>
      <c r="CB206" s="41"/>
      <c r="CD206" s="41"/>
      <c r="CH206" s="41"/>
      <c r="CJ206" s="41"/>
      <c r="CL206" s="41"/>
      <c r="CN206" s="41"/>
      <c r="CP206" s="41"/>
      <c r="CR206" s="41"/>
      <c r="CT206" s="41"/>
      <c r="CV206" s="11"/>
      <c r="CX206" s="41"/>
      <c r="CZ206" s="41"/>
      <c r="DB206" s="41"/>
      <c r="DD206" s="41"/>
      <c r="DF206" s="41"/>
      <c r="DH206" s="41"/>
      <c r="DJ206" s="41"/>
      <c r="DL206" s="41"/>
      <c r="DN206" s="41"/>
      <c r="DP206" s="41"/>
      <c r="DR206" s="41"/>
      <c r="DT206" s="41"/>
      <c r="DV206" s="41"/>
      <c r="DX206" s="41"/>
      <c r="DZ206" s="41"/>
      <c r="EB206" s="41"/>
      <c r="ED206" s="41"/>
      <c r="EF206" s="41"/>
      <c r="EH206" s="41"/>
      <c r="EJ206" s="41"/>
      <c r="EN206" s="41"/>
      <c r="EP206" s="41"/>
      <c r="ER206" s="41"/>
      <c r="ET206" s="41"/>
      <c r="EV206" s="41"/>
      <c r="EX206" s="41"/>
    </row>
    <row r="207" spans="1:154">
      <c r="A207" s="27"/>
      <c r="B207" s="41"/>
      <c r="C207" s="41"/>
      <c r="D207" s="41"/>
      <c r="F207" s="41"/>
      <c r="H207" s="41"/>
      <c r="J207" s="41"/>
      <c r="L207" s="41"/>
      <c r="N207" s="41"/>
      <c r="P207" s="41"/>
      <c r="R207" s="41"/>
      <c r="T207" s="41"/>
      <c r="V207" s="41"/>
      <c r="X207" s="41"/>
      <c r="Z207" s="41"/>
      <c r="AB207" s="41"/>
      <c r="AD207" s="41"/>
      <c r="AF207" s="41"/>
      <c r="AH207" s="41"/>
      <c r="AJ207" s="41"/>
      <c r="AL207" s="41"/>
      <c r="AN207" s="41"/>
      <c r="AP207" s="41"/>
      <c r="AR207" s="41"/>
      <c r="AT207" s="41"/>
      <c r="AV207" s="41"/>
      <c r="AX207" s="41"/>
      <c r="AZ207" s="11"/>
      <c r="BB207" s="41"/>
      <c r="BD207" s="41"/>
      <c r="BF207" s="41"/>
      <c r="BJ207" s="41"/>
      <c r="BL207" s="41"/>
      <c r="BN207" s="41"/>
      <c r="BP207" s="41"/>
      <c r="BR207" s="41"/>
      <c r="BT207" s="41"/>
      <c r="BV207" s="41"/>
      <c r="BX207" s="41"/>
      <c r="BZ207" s="41"/>
      <c r="CB207" s="41"/>
      <c r="CD207" s="41"/>
      <c r="CH207" s="41"/>
      <c r="CJ207" s="41"/>
      <c r="CL207" s="41"/>
      <c r="CN207" s="41"/>
      <c r="CP207" s="41"/>
      <c r="CR207" s="41"/>
      <c r="CT207" s="41"/>
      <c r="CV207" s="41"/>
      <c r="CX207" s="41"/>
      <c r="CZ207" s="41"/>
      <c r="DB207" s="41"/>
      <c r="DD207" s="41"/>
      <c r="DF207" s="41"/>
      <c r="DH207" s="41"/>
      <c r="DJ207" s="41"/>
      <c r="DL207" s="41"/>
      <c r="DN207" s="41"/>
      <c r="DP207" s="41"/>
      <c r="DR207" s="41"/>
      <c r="DT207" s="41"/>
      <c r="DV207" s="41"/>
      <c r="DX207" s="41"/>
      <c r="DZ207" s="41"/>
      <c r="EB207" s="41"/>
      <c r="ED207" s="41"/>
      <c r="EF207" s="41"/>
      <c r="EH207" s="41"/>
      <c r="EJ207" s="41"/>
      <c r="EN207" s="41"/>
      <c r="EP207" s="41"/>
      <c r="ER207" s="41"/>
      <c r="ET207" s="41"/>
      <c r="EV207" s="41"/>
      <c r="EX207" s="41"/>
    </row>
    <row r="208" spans="1:154">
      <c r="A208" s="27"/>
      <c r="B208" s="41"/>
      <c r="C208" s="41"/>
      <c r="D208" s="41"/>
      <c r="F208" s="41"/>
      <c r="H208" s="41"/>
      <c r="J208" s="41"/>
      <c r="L208" s="41"/>
      <c r="N208" s="41"/>
      <c r="P208" s="41"/>
      <c r="R208" s="41"/>
      <c r="T208" s="41"/>
      <c r="V208" s="41"/>
      <c r="X208" s="41"/>
      <c r="Z208" s="41"/>
      <c r="AB208" s="41"/>
      <c r="AD208" s="41"/>
      <c r="AF208" s="41"/>
      <c r="AH208" s="41"/>
      <c r="AJ208" s="41"/>
      <c r="AL208" s="41"/>
      <c r="AN208" s="41"/>
      <c r="AP208" s="41"/>
      <c r="AR208" s="41"/>
      <c r="AT208" s="41"/>
      <c r="AV208" s="41"/>
      <c r="AX208" s="41"/>
      <c r="AZ208" s="11"/>
      <c r="BB208" s="41"/>
      <c r="BD208" s="41"/>
      <c r="BF208" s="41"/>
      <c r="BJ208" s="41"/>
      <c r="BL208" s="41"/>
      <c r="BN208" s="41"/>
      <c r="BP208" s="41"/>
      <c r="BR208" s="41"/>
      <c r="BT208" s="41"/>
      <c r="BV208" s="41"/>
      <c r="BX208" s="41"/>
      <c r="BZ208" s="41"/>
      <c r="CB208" s="41"/>
      <c r="CD208" s="41"/>
      <c r="CH208" s="41"/>
      <c r="CJ208" s="41"/>
      <c r="CL208" s="41"/>
      <c r="CN208" s="41"/>
      <c r="CP208" s="41"/>
      <c r="CR208" s="41"/>
      <c r="CT208" s="41"/>
      <c r="CV208" s="41"/>
      <c r="CX208" s="41"/>
      <c r="CZ208" s="41"/>
      <c r="DB208" s="41"/>
      <c r="DD208" s="41"/>
      <c r="DF208" s="41"/>
      <c r="DH208" s="41"/>
      <c r="DJ208" s="11"/>
      <c r="DL208" s="41"/>
      <c r="DN208" s="41"/>
      <c r="DP208" s="41"/>
      <c r="DR208" s="41"/>
      <c r="DT208" s="41"/>
      <c r="DV208" s="41"/>
      <c r="DX208" s="41"/>
      <c r="DZ208" s="41"/>
      <c r="EB208" s="41"/>
      <c r="ED208" s="41"/>
      <c r="EF208" s="41"/>
      <c r="EH208" s="41"/>
      <c r="EJ208" s="41"/>
      <c r="EN208" s="41"/>
      <c r="EP208" s="41"/>
      <c r="ER208" s="41"/>
      <c r="ET208" s="41"/>
      <c r="EV208" s="41"/>
      <c r="EX208" s="41"/>
    </row>
    <row r="209" spans="1:154">
      <c r="A209" s="27"/>
      <c r="B209" s="41"/>
      <c r="C209" s="41"/>
      <c r="D209" s="41"/>
      <c r="F209" s="41"/>
      <c r="H209" s="41"/>
      <c r="J209" s="41"/>
      <c r="L209" s="41"/>
      <c r="N209" s="41"/>
      <c r="P209" s="41"/>
      <c r="R209" s="41"/>
      <c r="T209" s="41"/>
      <c r="V209" s="41"/>
      <c r="X209" s="41"/>
      <c r="Z209" s="41"/>
      <c r="AB209" s="41"/>
      <c r="AD209" s="41"/>
      <c r="AF209" s="41"/>
      <c r="AH209" s="41"/>
      <c r="AJ209" s="41"/>
      <c r="AL209" s="41"/>
      <c r="AN209" s="41"/>
      <c r="AP209" s="41"/>
      <c r="AR209" s="41"/>
      <c r="AT209" s="41"/>
      <c r="AV209" s="41"/>
      <c r="AX209" s="41"/>
      <c r="AZ209" s="11"/>
      <c r="BB209" s="41"/>
      <c r="BD209" s="41"/>
      <c r="BF209" s="41"/>
      <c r="BJ209" s="41"/>
      <c r="BL209" s="41"/>
      <c r="BN209" s="41"/>
      <c r="BP209" s="41"/>
      <c r="BR209" s="41"/>
      <c r="BT209" s="41"/>
      <c r="BV209" s="41"/>
      <c r="BX209" s="41"/>
      <c r="BZ209" s="41"/>
      <c r="CB209" s="41"/>
      <c r="CD209" s="41"/>
      <c r="CH209" s="41"/>
      <c r="CJ209" s="11"/>
      <c r="CL209" s="41"/>
      <c r="CN209" s="11"/>
      <c r="CP209" s="11"/>
      <c r="CR209" s="41"/>
      <c r="CT209" s="41"/>
      <c r="CV209" s="41"/>
      <c r="CX209" s="41"/>
      <c r="CZ209" s="41"/>
      <c r="DB209" s="41"/>
      <c r="DD209" s="41"/>
      <c r="DF209" s="11"/>
      <c r="DH209" s="41"/>
      <c r="DJ209" s="41"/>
      <c r="DL209" s="41"/>
      <c r="DN209" s="41"/>
      <c r="DP209" s="41"/>
      <c r="DR209" s="41"/>
      <c r="DT209" s="41"/>
      <c r="DV209" s="41"/>
      <c r="DX209" s="41"/>
      <c r="DZ209" s="41"/>
      <c r="EB209" s="41"/>
      <c r="ED209" s="41"/>
      <c r="EF209" s="41"/>
      <c r="EH209" s="41"/>
      <c r="EJ209" s="41"/>
      <c r="EN209" s="41"/>
      <c r="EP209" s="41"/>
      <c r="ER209" s="41"/>
      <c r="ET209" s="41"/>
      <c r="EV209" s="41"/>
      <c r="EX209" s="41"/>
    </row>
    <row r="210" spans="1:154">
      <c r="A210" s="27"/>
      <c r="B210" s="41"/>
      <c r="D210" s="41"/>
      <c r="F210" s="41"/>
      <c r="H210" s="41"/>
      <c r="J210" s="41"/>
      <c r="L210" s="41"/>
      <c r="N210" s="41"/>
      <c r="P210" s="41"/>
      <c r="R210" s="41"/>
      <c r="T210" s="41"/>
      <c r="V210" s="41"/>
      <c r="X210" s="41"/>
      <c r="Z210" s="41"/>
      <c r="AB210" s="41"/>
      <c r="AD210" s="41"/>
      <c r="AF210" s="41"/>
      <c r="AH210" s="41"/>
      <c r="AJ210" s="41"/>
      <c r="AL210" s="41"/>
      <c r="AN210" s="41"/>
      <c r="AP210" s="41"/>
      <c r="AR210" s="41"/>
      <c r="AT210" s="41"/>
      <c r="AV210" s="41"/>
      <c r="AX210" s="41"/>
      <c r="AZ210" s="11"/>
      <c r="BB210" s="41"/>
      <c r="BD210" s="41"/>
      <c r="BF210" s="41"/>
      <c r="BJ210" s="41"/>
      <c r="BL210" s="41"/>
      <c r="BN210" s="41"/>
      <c r="BP210" s="41"/>
      <c r="BR210" s="41"/>
      <c r="BT210" s="41"/>
      <c r="BV210" s="41"/>
      <c r="BX210" s="41"/>
      <c r="BZ210" s="41"/>
      <c r="CB210" s="41"/>
      <c r="CD210" s="41"/>
      <c r="CH210" s="41"/>
      <c r="CJ210" s="41"/>
      <c r="CL210" s="41"/>
      <c r="CN210" s="41"/>
      <c r="CP210" s="41"/>
      <c r="CR210" s="41"/>
      <c r="CT210" s="41"/>
      <c r="CV210" s="41"/>
      <c r="CX210" s="41"/>
      <c r="CZ210" s="41"/>
      <c r="DB210" s="41"/>
      <c r="DD210" s="41"/>
      <c r="DF210" s="41"/>
      <c r="DH210" s="41"/>
      <c r="DJ210" s="41"/>
      <c r="DL210" s="41"/>
      <c r="DN210" s="41"/>
      <c r="DP210" s="41"/>
      <c r="DR210" s="41"/>
      <c r="DT210" s="41"/>
      <c r="DV210" s="41"/>
      <c r="DX210" s="41"/>
      <c r="DZ210" s="41"/>
      <c r="EB210" s="41"/>
      <c r="ED210" s="41"/>
      <c r="EF210" s="41"/>
      <c r="EH210" s="41"/>
      <c r="EJ210" s="41"/>
      <c r="EN210" s="41"/>
      <c r="EP210" s="41"/>
      <c r="ER210" s="41"/>
      <c r="ET210" s="41"/>
      <c r="EV210" s="41"/>
      <c r="EX210" s="41"/>
    </row>
    <row r="211" spans="1:154">
      <c r="A211" s="27"/>
      <c r="B211" s="41"/>
      <c r="D211" s="41"/>
      <c r="F211" s="41"/>
      <c r="H211" s="41"/>
      <c r="J211" s="41"/>
      <c r="L211" s="41"/>
      <c r="N211" s="41"/>
      <c r="P211" s="41"/>
      <c r="R211" s="41"/>
      <c r="T211" s="41"/>
      <c r="V211" s="41"/>
      <c r="X211" s="41"/>
      <c r="Z211" s="41"/>
      <c r="AB211" s="41"/>
      <c r="AD211" s="41"/>
      <c r="AF211" s="41"/>
      <c r="AH211" s="41"/>
      <c r="AJ211" s="41"/>
      <c r="AL211" s="41"/>
      <c r="AN211" s="41"/>
      <c r="AP211" s="41"/>
      <c r="AR211" s="41"/>
      <c r="AT211" s="41"/>
      <c r="AV211" s="41"/>
      <c r="AX211" s="41"/>
      <c r="AZ211" s="11"/>
      <c r="BB211" s="41"/>
      <c r="BD211" s="41"/>
      <c r="BF211" s="11"/>
      <c r="BJ211" s="41"/>
      <c r="BL211" s="41"/>
      <c r="BN211" s="41"/>
      <c r="BP211" s="41"/>
      <c r="BR211" s="41"/>
      <c r="BT211" s="41"/>
      <c r="BV211" s="41"/>
      <c r="BX211" s="41"/>
      <c r="BZ211" s="41"/>
      <c r="CB211" s="41"/>
      <c r="CD211" s="41"/>
      <c r="CH211" s="41"/>
      <c r="CJ211" s="41"/>
      <c r="CL211" s="41"/>
      <c r="CN211" s="41"/>
      <c r="CP211" s="11"/>
      <c r="CR211" s="41"/>
      <c r="CT211" s="41"/>
      <c r="CV211" s="41"/>
      <c r="CX211" s="41"/>
      <c r="CZ211" s="41"/>
      <c r="DB211" s="41"/>
      <c r="DD211" s="41"/>
      <c r="DF211" s="41"/>
      <c r="DH211" s="41"/>
      <c r="DJ211" s="41"/>
      <c r="DL211" s="41"/>
      <c r="DN211" s="41"/>
      <c r="DP211" s="41"/>
      <c r="DR211" s="41"/>
      <c r="DT211" s="41"/>
      <c r="DV211" s="41"/>
      <c r="DX211" s="41"/>
      <c r="DZ211" s="41"/>
      <c r="EB211" s="41"/>
      <c r="ED211" s="41"/>
      <c r="EF211" s="41"/>
      <c r="EH211" s="41"/>
      <c r="EJ211" s="41"/>
      <c r="EN211" s="41"/>
      <c r="EP211" s="41"/>
      <c r="ER211" s="41"/>
      <c r="ET211" s="41"/>
      <c r="EV211" s="41"/>
      <c r="EX211" s="41"/>
    </row>
    <row r="212" spans="1:154">
      <c r="A212" s="27"/>
      <c r="B212" s="41"/>
      <c r="D212" s="41"/>
      <c r="F212" s="41"/>
      <c r="H212" s="41"/>
      <c r="J212" s="41"/>
      <c r="L212" s="41"/>
      <c r="N212" s="41"/>
      <c r="P212" s="41"/>
      <c r="R212" s="41"/>
      <c r="T212" s="41"/>
      <c r="V212" s="41"/>
      <c r="X212" s="41"/>
      <c r="Z212" s="41"/>
      <c r="AB212" s="41"/>
      <c r="AD212" s="41"/>
      <c r="AF212" s="41"/>
      <c r="AH212" s="41"/>
      <c r="AJ212" s="41"/>
      <c r="AL212" s="41"/>
      <c r="AN212" s="41"/>
      <c r="AP212" s="41"/>
      <c r="AR212" s="41"/>
      <c r="AT212" s="41"/>
      <c r="AV212" s="41"/>
      <c r="AX212" s="41"/>
      <c r="AZ212" s="11"/>
      <c r="BB212" s="41"/>
      <c r="BD212" s="41"/>
      <c r="BF212" s="41"/>
      <c r="BJ212" s="41"/>
      <c r="BL212" s="41"/>
      <c r="BN212" s="41"/>
      <c r="BP212" s="41"/>
      <c r="BR212" s="41"/>
      <c r="BT212" s="41"/>
      <c r="BV212" s="41"/>
      <c r="BX212" s="41"/>
      <c r="BZ212" s="41"/>
      <c r="CB212" s="41"/>
      <c r="CD212" s="41"/>
      <c r="CH212" s="41"/>
      <c r="CJ212" s="41"/>
      <c r="CL212" s="41"/>
      <c r="CN212" s="11"/>
      <c r="CP212" s="41"/>
      <c r="CR212" s="41"/>
      <c r="CT212" s="41"/>
      <c r="CV212" s="41"/>
      <c r="CX212" s="41"/>
      <c r="CZ212" s="41"/>
      <c r="DB212" s="41"/>
      <c r="DD212" s="41"/>
      <c r="DF212" s="41"/>
      <c r="DH212" s="41"/>
      <c r="DJ212" s="41"/>
      <c r="DL212" s="41"/>
      <c r="DN212" s="41"/>
      <c r="DP212" s="41"/>
      <c r="DR212" s="41"/>
      <c r="DT212" s="41"/>
      <c r="DV212" s="41"/>
      <c r="DX212" s="41"/>
      <c r="DZ212" s="41"/>
      <c r="EB212" s="41"/>
      <c r="ED212" s="41"/>
      <c r="EF212" s="41"/>
      <c r="EH212" s="11"/>
      <c r="EJ212" s="41"/>
      <c r="EN212" s="41"/>
      <c r="EP212" s="41"/>
      <c r="ER212" s="41"/>
      <c r="ET212" s="41"/>
      <c r="EV212" s="41"/>
      <c r="EX212" s="41"/>
    </row>
    <row r="213" spans="1:154">
      <c r="A213" s="27"/>
      <c r="B213" s="41"/>
      <c r="D213" s="41"/>
      <c r="F213" s="41"/>
      <c r="H213" s="41"/>
      <c r="J213" s="41"/>
      <c r="L213" s="41"/>
      <c r="N213" s="41"/>
      <c r="P213" s="41"/>
      <c r="R213" s="41"/>
      <c r="T213" s="41"/>
      <c r="V213" s="41"/>
      <c r="X213" s="41"/>
      <c r="Z213" s="41"/>
      <c r="AB213" s="41"/>
      <c r="AD213" s="41"/>
      <c r="AF213" s="41"/>
      <c r="AH213" s="41"/>
      <c r="AJ213" s="41"/>
      <c r="AL213" s="41"/>
      <c r="AN213" s="41"/>
      <c r="AP213" s="41"/>
      <c r="AR213" s="41"/>
      <c r="AT213" s="41"/>
      <c r="AV213" s="41"/>
      <c r="AX213" s="41"/>
      <c r="AZ213" s="11"/>
      <c r="BB213" s="41"/>
      <c r="BD213" s="41"/>
      <c r="BF213" s="41"/>
      <c r="BJ213" s="41"/>
      <c r="BL213" s="41"/>
      <c r="BN213" s="41"/>
      <c r="BP213" s="41"/>
      <c r="BR213" s="41"/>
      <c r="BT213" s="41"/>
      <c r="BV213" s="41"/>
      <c r="BX213" s="41"/>
      <c r="BZ213" s="41"/>
      <c r="CB213" s="41"/>
      <c r="CD213" s="41"/>
      <c r="CH213" s="41"/>
      <c r="CJ213" s="41"/>
      <c r="CL213" s="41"/>
      <c r="CN213" s="11"/>
      <c r="CP213" s="41"/>
      <c r="CR213" s="41"/>
      <c r="CT213" s="41"/>
      <c r="CV213" s="41"/>
      <c r="CX213" s="41"/>
      <c r="CZ213" s="41"/>
      <c r="DB213" s="41"/>
      <c r="DD213" s="41"/>
      <c r="DF213" s="11"/>
      <c r="DH213" s="41"/>
      <c r="DJ213" s="41"/>
      <c r="DL213" s="41"/>
      <c r="DN213" s="41"/>
      <c r="DP213" s="41"/>
      <c r="DR213" s="41"/>
      <c r="DT213" s="41"/>
      <c r="DV213" s="41"/>
      <c r="DX213" s="41"/>
      <c r="DZ213" s="41"/>
      <c r="EB213" s="41"/>
      <c r="ED213" s="41"/>
      <c r="EF213" s="41"/>
      <c r="EH213" s="41"/>
      <c r="EJ213" s="41"/>
      <c r="EN213" s="11"/>
      <c r="EP213" s="41"/>
      <c r="ER213" s="41"/>
      <c r="ET213" s="41"/>
      <c r="EV213" s="41"/>
      <c r="EX213" s="41"/>
    </row>
    <row r="214" spans="1:154">
      <c r="A214" s="27"/>
      <c r="B214" s="41"/>
      <c r="D214" s="41"/>
      <c r="F214" s="41"/>
      <c r="H214" s="41"/>
      <c r="J214" s="41"/>
      <c r="L214" s="41"/>
      <c r="N214" s="41"/>
      <c r="P214" s="41"/>
      <c r="R214" s="41"/>
      <c r="T214" s="41"/>
      <c r="V214" s="41"/>
      <c r="X214" s="41"/>
      <c r="Z214" s="41"/>
      <c r="AB214" s="41"/>
      <c r="AD214" s="41"/>
      <c r="AF214" s="41"/>
      <c r="AH214" s="41"/>
      <c r="AJ214" s="41"/>
      <c r="AL214" s="41"/>
      <c r="AN214" s="41"/>
      <c r="AP214" s="41"/>
      <c r="AR214" s="41"/>
      <c r="AT214" s="41"/>
      <c r="AV214" s="11"/>
      <c r="AX214" s="41"/>
      <c r="AZ214" s="11"/>
      <c r="BB214" s="41"/>
      <c r="BD214" s="41"/>
      <c r="BF214" s="41"/>
      <c r="BJ214" s="41"/>
      <c r="BL214" s="41"/>
      <c r="BN214" s="41"/>
      <c r="BP214" s="41"/>
      <c r="BR214" s="41"/>
      <c r="BT214" s="41"/>
      <c r="BV214" s="41"/>
      <c r="BX214" s="41"/>
      <c r="BZ214" s="41"/>
      <c r="CB214" s="41"/>
      <c r="CD214" s="41"/>
      <c r="CH214" s="41"/>
      <c r="CJ214" s="41"/>
      <c r="CL214" s="41"/>
      <c r="CN214" s="41"/>
      <c r="CP214" s="41"/>
      <c r="CR214" s="41"/>
      <c r="CT214" s="41"/>
      <c r="CV214" s="41"/>
      <c r="CX214" s="41"/>
      <c r="CZ214" s="41"/>
      <c r="DB214" s="41"/>
      <c r="DD214" s="41"/>
      <c r="DF214" s="41"/>
      <c r="DH214" s="41"/>
      <c r="DJ214" s="41"/>
      <c r="DL214" s="41"/>
      <c r="DN214" s="41"/>
      <c r="DP214" s="41"/>
      <c r="DR214" s="41"/>
      <c r="DT214" s="41"/>
      <c r="DV214" s="41"/>
      <c r="DX214" s="41"/>
      <c r="DZ214" s="41"/>
      <c r="EB214" s="41"/>
      <c r="ED214" s="41"/>
      <c r="EF214" s="41"/>
      <c r="EH214" s="41"/>
      <c r="EJ214" s="41"/>
      <c r="EN214" s="41"/>
      <c r="EP214" s="41"/>
      <c r="ER214" s="41"/>
      <c r="ET214" s="41"/>
      <c r="EV214" s="41"/>
      <c r="EX214" s="41"/>
    </row>
    <row r="215" spans="1:154">
      <c r="A215" s="27"/>
      <c r="B215" s="41"/>
      <c r="C215" s="11"/>
      <c r="D215" s="41"/>
      <c r="F215" s="41"/>
      <c r="H215" s="41"/>
      <c r="J215" s="41"/>
      <c r="L215" s="41"/>
      <c r="N215" s="41"/>
      <c r="P215" s="41"/>
      <c r="R215" s="41"/>
      <c r="T215" s="41"/>
      <c r="V215" s="41"/>
      <c r="X215" s="41"/>
      <c r="Z215" s="41"/>
      <c r="AB215" s="41"/>
      <c r="AD215" s="41"/>
      <c r="AF215" s="41"/>
      <c r="AH215" s="41"/>
      <c r="AJ215" s="41"/>
      <c r="AL215" s="41"/>
      <c r="AN215" s="41"/>
      <c r="AP215" s="41"/>
      <c r="AR215" s="41"/>
      <c r="AT215" s="41"/>
      <c r="AV215" s="41"/>
      <c r="AX215" s="41"/>
      <c r="AZ215" s="11"/>
      <c r="BB215" s="41"/>
      <c r="BD215" s="41"/>
      <c r="BF215" s="41"/>
      <c r="BJ215" s="41"/>
      <c r="BL215" s="41"/>
      <c r="BN215" s="41"/>
      <c r="BP215" s="41"/>
      <c r="BR215" s="41"/>
      <c r="BT215" s="41"/>
      <c r="BV215" s="41"/>
      <c r="BX215" s="41"/>
      <c r="BZ215" s="41"/>
      <c r="CB215" s="41"/>
      <c r="CD215" s="41"/>
      <c r="CH215" s="41"/>
      <c r="CJ215" s="41"/>
      <c r="CL215" s="41"/>
      <c r="CN215" s="41"/>
      <c r="CP215" s="41"/>
      <c r="CR215" s="41"/>
      <c r="CT215" s="41"/>
      <c r="CV215" s="41"/>
      <c r="CX215" s="41"/>
      <c r="CZ215" s="41"/>
      <c r="DB215" s="41"/>
      <c r="DD215" s="41"/>
      <c r="DF215" s="41"/>
      <c r="DH215" s="41"/>
      <c r="DJ215" s="41"/>
      <c r="DL215" s="41"/>
      <c r="DN215" s="41"/>
      <c r="DP215" s="41"/>
      <c r="DR215" s="41"/>
      <c r="DT215" s="41"/>
      <c r="DV215" s="41"/>
      <c r="DX215" s="41"/>
      <c r="DZ215" s="41"/>
      <c r="EB215" s="41"/>
      <c r="ED215" s="41"/>
      <c r="EF215" s="41"/>
      <c r="EH215" s="41"/>
      <c r="EJ215" s="41"/>
      <c r="EN215" s="41"/>
      <c r="EP215" s="41"/>
      <c r="ER215" s="41"/>
      <c r="ET215" s="41"/>
      <c r="EV215" s="41"/>
      <c r="EX215" s="41"/>
    </row>
    <row r="216" spans="1:154">
      <c r="A216" s="27"/>
      <c r="B216" s="41"/>
      <c r="C216" s="41"/>
      <c r="D216" s="41"/>
      <c r="F216" s="41"/>
      <c r="H216" s="41"/>
      <c r="J216" s="41"/>
      <c r="L216" s="41"/>
      <c r="N216" s="41"/>
      <c r="P216" s="41"/>
      <c r="R216" s="41"/>
      <c r="T216" s="41"/>
      <c r="V216" s="41"/>
      <c r="X216" s="41"/>
      <c r="Z216" s="41"/>
      <c r="AB216" s="41"/>
      <c r="AD216" s="41"/>
      <c r="AF216" s="41"/>
      <c r="AH216" s="41"/>
      <c r="AJ216" s="41"/>
      <c r="AL216" s="41"/>
      <c r="AN216" s="41"/>
      <c r="AP216" s="41"/>
      <c r="AR216" s="41"/>
      <c r="AT216" s="41"/>
      <c r="AV216" s="41"/>
      <c r="AX216" s="41"/>
      <c r="AZ216" s="11"/>
      <c r="BB216" s="41"/>
      <c r="BD216" s="41"/>
      <c r="BF216" s="41"/>
      <c r="BJ216" s="41"/>
      <c r="BL216" s="41"/>
      <c r="BN216" s="41"/>
      <c r="BP216" s="41"/>
      <c r="BR216" s="41"/>
      <c r="BT216" s="41"/>
      <c r="BV216" s="41"/>
      <c r="BX216" s="41"/>
      <c r="BZ216" s="41"/>
      <c r="CB216" s="41"/>
      <c r="CD216" s="41"/>
      <c r="CH216" s="41"/>
      <c r="CJ216" s="41"/>
      <c r="CL216" s="41"/>
      <c r="CN216" s="41"/>
      <c r="CP216" s="41"/>
      <c r="CR216" s="41"/>
      <c r="CT216" s="41"/>
      <c r="CV216" s="41"/>
      <c r="CX216" s="41"/>
      <c r="CZ216" s="41"/>
      <c r="DB216" s="41"/>
      <c r="DD216" s="41"/>
      <c r="DF216" s="41"/>
      <c r="DH216" s="41"/>
      <c r="DJ216" s="41"/>
      <c r="DL216" s="41"/>
      <c r="DN216" s="41"/>
      <c r="DP216" s="41"/>
      <c r="DR216" s="41"/>
      <c r="DT216" s="41"/>
      <c r="DV216" s="41"/>
      <c r="DX216" s="41"/>
      <c r="DZ216" s="41"/>
      <c r="EB216" s="41"/>
      <c r="ED216" s="41"/>
      <c r="EF216" s="41"/>
      <c r="EH216" s="41"/>
      <c r="EJ216" s="41"/>
      <c r="EN216" s="41"/>
      <c r="EP216" s="41"/>
      <c r="ER216" s="41"/>
      <c r="ET216" s="41"/>
      <c r="EV216" s="41"/>
      <c r="EX216" s="41"/>
    </row>
    <row r="217" spans="1:154">
      <c r="A217" s="27"/>
      <c r="B217" s="41"/>
      <c r="C217" s="41"/>
      <c r="D217" s="41"/>
      <c r="F217" s="41"/>
      <c r="H217" s="41"/>
      <c r="J217" s="41"/>
      <c r="L217" s="41"/>
      <c r="N217" s="41"/>
      <c r="P217" s="41"/>
      <c r="R217" s="41"/>
      <c r="T217" s="41"/>
      <c r="V217" s="41"/>
      <c r="X217" s="41"/>
      <c r="Z217" s="41"/>
      <c r="AB217" s="41"/>
      <c r="AD217" s="41"/>
      <c r="AF217" s="41"/>
      <c r="AH217" s="41"/>
      <c r="AJ217" s="41"/>
      <c r="AL217" s="41"/>
      <c r="AN217" s="41"/>
      <c r="AP217" s="41"/>
      <c r="AR217" s="41"/>
      <c r="AT217" s="41"/>
      <c r="AV217" s="41"/>
      <c r="AX217" s="41"/>
      <c r="AZ217" s="11"/>
      <c r="BB217" s="41"/>
      <c r="BD217" s="41"/>
      <c r="BF217" s="41"/>
      <c r="BJ217" s="41"/>
      <c r="BL217" s="41"/>
      <c r="BN217" s="41"/>
      <c r="BP217" s="41"/>
      <c r="BR217" s="41"/>
      <c r="BT217" s="41"/>
      <c r="BV217" s="41"/>
      <c r="BX217" s="41"/>
      <c r="BZ217" s="41"/>
      <c r="CB217" s="41"/>
      <c r="CD217" s="41"/>
      <c r="CH217" s="41"/>
      <c r="CJ217" s="41"/>
      <c r="CL217" s="41"/>
      <c r="CN217" s="41"/>
      <c r="CP217" s="41"/>
      <c r="CR217" s="41"/>
      <c r="CT217" s="41"/>
      <c r="CV217" s="41"/>
      <c r="CX217" s="41"/>
      <c r="CZ217" s="41"/>
      <c r="DB217" s="41"/>
      <c r="DD217" s="41"/>
      <c r="DF217" s="41"/>
      <c r="DH217" s="41"/>
      <c r="DJ217" s="41"/>
      <c r="DL217" s="41"/>
      <c r="DN217" s="41"/>
      <c r="DP217" s="41"/>
      <c r="DR217" s="41"/>
      <c r="DT217" s="41"/>
      <c r="DV217" s="41"/>
      <c r="DX217" s="41"/>
      <c r="DZ217" s="41"/>
      <c r="EB217" s="41"/>
      <c r="ED217" s="41"/>
      <c r="EF217" s="41"/>
      <c r="EH217" s="11"/>
      <c r="EJ217" s="41"/>
      <c r="EN217" s="41"/>
      <c r="EP217" s="41"/>
      <c r="ER217" s="41"/>
      <c r="ET217" s="41"/>
      <c r="EV217" s="41"/>
      <c r="EX217" s="41"/>
    </row>
    <row r="218" spans="1:154">
      <c r="A218" s="27"/>
      <c r="B218" s="41"/>
      <c r="C218" s="41"/>
      <c r="D218" s="41"/>
      <c r="F218" s="41"/>
      <c r="H218" s="41"/>
      <c r="J218" s="41"/>
      <c r="L218" s="41"/>
      <c r="N218" s="41"/>
      <c r="P218" s="41"/>
      <c r="R218" s="41"/>
      <c r="T218" s="41"/>
      <c r="V218" s="41"/>
      <c r="X218" s="41"/>
      <c r="Z218" s="41"/>
      <c r="AB218" s="41"/>
      <c r="AD218" s="41"/>
      <c r="AF218" s="41"/>
      <c r="AH218" s="41"/>
      <c r="AJ218" s="41"/>
      <c r="AL218" s="41"/>
      <c r="AN218" s="41"/>
      <c r="AP218" s="41"/>
      <c r="AR218" s="41"/>
      <c r="AT218" s="41"/>
      <c r="AV218" s="41"/>
      <c r="AX218" s="41"/>
      <c r="AZ218" s="11"/>
      <c r="BB218" s="41"/>
      <c r="BD218" s="41"/>
      <c r="BF218" s="41"/>
      <c r="BJ218" s="41"/>
      <c r="BL218" s="41"/>
      <c r="BN218" s="41"/>
      <c r="BP218" s="41"/>
      <c r="BR218" s="41"/>
      <c r="BT218" s="41"/>
      <c r="BV218" s="41"/>
      <c r="BX218" s="41"/>
      <c r="BZ218" s="41"/>
      <c r="CB218" s="41"/>
      <c r="CD218" s="41"/>
      <c r="CH218" s="41"/>
      <c r="CJ218" s="41"/>
      <c r="CL218" s="41"/>
      <c r="CN218" s="41"/>
      <c r="CP218" s="41"/>
      <c r="CR218" s="41"/>
      <c r="CT218" s="41"/>
      <c r="CV218" s="41"/>
      <c r="CX218" s="41"/>
      <c r="CZ218" s="41"/>
      <c r="DB218" s="41"/>
      <c r="DD218" s="41"/>
      <c r="DF218" s="41"/>
      <c r="DH218" s="41"/>
      <c r="DJ218" s="41"/>
      <c r="DL218" s="41"/>
      <c r="DN218" s="41"/>
      <c r="DP218" s="41"/>
      <c r="DR218" s="41"/>
      <c r="DT218" s="41"/>
      <c r="DV218" s="41"/>
      <c r="DX218" s="41"/>
      <c r="DZ218" s="41"/>
      <c r="EB218" s="41"/>
      <c r="ED218" s="41"/>
      <c r="EF218" s="41"/>
      <c r="EH218" s="41"/>
      <c r="EJ218" s="41"/>
      <c r="EN218" s="41"/>
      <c r="EP218" s="41"/>
      <c r="ER218" s="41"/>
      <c r="ET218" s="41"/>
      <c r="EV218" s="41"/>
      <c r="EX218" s="41"/>
    </row>
    <row r="219" spans="1:154">
      <c r="A219" s="27"/>
      <c r="B219" s="41"/>
      <c r="C219" s="41"/>
      <c r="D219" s="41"/>
      <c r="F219" s="41"/>
      <c r="H219" s="41"/>
      <c r="J219" s="41"/>
      <c r="L219" s="41"/>
      <c r="N219" s="41"/>
      <c r="P219" s="41"/>
      <c r="R219" s="41"/>
      <c r="T219" s="41"/>
      <c r="V219" s="41"/>
      <c r="X219" s="41"/>
      <c r="Z219" s="41"/>
      <c r="AB219" s="41"/>
      <c r="AD219" s="41"/>
      <c r="AF219" s="41"/>
      <c r="AH219" s="41"/>
      <c r="AJ219" s="41"/>
      <c r="AL219" s="41"/>
      <c r="AN219" s="41"/>
      <c r="AP219" s="41"/>
      <c r="AR219" s="41"/>
      <c r="AT219" s="41"/>
      <c r="AV219" s="41"/>
      <c r="AX219" s="41"/>
      <c r="AZ219" s="11"/>
      <c r="BB219" s="41"/>
      <c r="BD219" s="41"/>
      <c r="BF219" s="41"/>
      <c r="BJ219" s="41"/>
      <c r="BL219" s="41"/>
      <c r="BN219" s="41"/>
      <c r="BP219" s="41"/>
      <c r="BR219" s="41"/>
      <c r="BT219" s="41"/>
      <c r="BV219" s="41"/>
      <c r="BX219" s="41"/>
      <c r="BZ219" s="41"/>
      <c r="CB219" s="41"/>
      <c r="CD219" s="41"/>
      <c r="CH219" s="41"/>
      <c r="CJ219" s="41"/>
      <c r="CL219" s="41"/>
      <c r="CN219" s="41"/>
      <c r="CP219" s="41"/>
      <c r="CR219" s="41"/>
      <c r="CT219" s="41"/>
      <c r="CV219" s="41"/>
      <c r="CX219" s="41"/>
      <c r="CZ219" s="41"/>
      <c r="DB219" s="41"/>
      <c r="DD219" s="41"/>
      <c r="DF219" s="41"/>
      <c r="DH219" s="41"/>
      <c r="DJ219" s="41"/>
      <c r="DL219" s="41"/>
      <c r="DN219" s="41"/>
      <c r="DP219" s="41"/>
      <c r="DR219" s="41"/>
      <c r="DT219" s="41"/>
      <c r="DV219" s="41"/>
      <c r="DX219" s="41"/>
      <c r="DZ219" s="41"/>
      <c r="EB219" s="41"/>
      <c r="ED219" s="41"/>
      <c r="EF219" s="41"/>
      <c r="EH219" s="41"/>
      <c r="EJ219" s="41"/>
      <c r="EL219" s="41"/>
      <c r="EN219" s="41"/>
      <c r="EP219" s="41"/>
      <c r="ER219" s="41"/>
      <c r="ET219" s="41"/>
      <c r="EV219" s="41"/>
      <c r="EX219" s="41"/>
    </row>
    <row r="220" spans="1:154">
      <c r="A220" s="27"/>
      <c r="B220" s="41"/>
      <c r="C220" s="41"/>
      <c r="D220" s="41"/>
      <c r="F220" s="41"/>
      <c r="H220" s="41"/>
      <c r="J220" s="41"/>
      <c r="L220" s="41"/>
      <c r="N220" s="41"/>
      <c r="P220" s="41"/>
      <c r="R220" s="41"/>
      <c r="T220" s="41"/>
      <c r="V220" s="41"/>
      <c r="X220" s="41"/>
      <c r="Z220" s="41"/>
      <c r="AB220" s="41"/>
      <c r="AD220" s="41"/>
      <c r="AF220" s="41"/>
      <c r="AH220" s="41"/>
      <c r="AJ220" s="41"/>
      <c r="AL220" s="41"/>
      <c r="AN220" s="41"/>
      <c r="AP220" s="41"/>
      <c r="AR220" s="41"/>
      <c r="AT220" s="41"/>
      <c r="AV220" s="41"/>
      <c r="AX220" s="41"/>
      <c r="AZ220" s="11"/>
      <c r="BB220" s="41"/>
      <c r="BD220" s="41"/>
      <c r="BF220" s="41"/>
      <c r="BJ220" s="41"/>
      <c r="BL220" s="41"/>
      <c r="BN220" s="41"/>
      <c r="BP220" s="41"/>
      <c r="BR220" s="41"/>
      <c r="BT220" s="41"/>
      <c r="BV220" s="41"/>
      <c r="BX220" s="41"/>
      <c r="BZ220" s="41"/>
      <c r="CB220" s="41"/>
      <c r="CD220" s="41"/>
      <c r="CH220" s="41"/>
      <c r="CJ220" s="11"/>
      <c r="CL220" s="41"/>
      <c r="CN220" s="41"/>
      <c r="CP220" s="41"/>
      <c r="CR220" s="41"/>
      <c r="CT220" s="41"/>
      <c r="CV220" s="41"/>
      <c r="CX220" s="41"/>
      <c r="CZ220" s="41"/>
      <c r="DB220" s="41"/>
      <c r="DD220" s="41"/>
      <c r="DF220" s="41"/>
      <c r="DH220" s="41"/>
      <c r="DJ220" s="41"/>
      <c r="DL220" s="41"/>
      <c r="DN220" s="41"/>
      <c r="DP220" s="41"/>
      <c r="DR220" s="41"/>
      <c r="DT220" s="41"/>
      <c r="DV220" s="41"/>
      <c r="DX220" s="41"/>
      <c r="DZ220" s="41"/>
      <c r="EB220" s="41"/>
      <c r="ED220" s="41"/>
      <c r="EF220" s="41"/>
      <c r="EH220" s="41"/>
      <c r="EJ220" s="41"/>
      <c r="EL220" s="41"/>
      <c r="EN220" s="41"/>
      <c r="EP220" s="41"/>
      <c r="ER220" s="41"/>
      <c r="ET220" s="41"/>
      <c r="EV220" s="41"/>
      <c r="EX220" s="41"/>
    </row>
    <row r="221" spans="1:154">
      <c r="A221" s="27"/>
      <c r="B221" s="41"/>
      <c r="C221" s="41"/>
      <c r="D221" s="41"/>
      <c r="F221" s="41"/>
      <c r="H221" s="41"/>
      <c r="J221" s="41"/>
      <c r="L221" s="41"/>
      <c r="N221" s="41"/>
      <c r="P221" s="41"/>
      <c r="R221" s="41"/>
      <c r="T221" s="41"/>
      <c r="V221" s="41"/>
      <c r="X221" s="41"/>
      <c r="Z221" s="41"/>
      <c r="AB221" s="41"/>
      <c r="AD221" s="41"/>
      <c r="AF221" s="41"/>
      <c r="AH221" s="41"/>
      <c r="AJ221" s="41"/>
      <c r="AL221" s="41"/>
      <c r="AN221" s="41"/>
      <c r="AP221" s="41"/>
      <c r="AR221" s="41"/>
      <c r="AT221" s="41"/>
      <c r="AV221" s="41"/>
      <c r="AX221" s="41"/>
      <c r="AZ221" s="11"/>
      <c r="BB221" s="41"/>
      <c r="BD221" s="41"/>
      <c r="BF221" s="41"/>
      <c r="BJ221" s="41"/>
      <c r="BL221" s="41"/>
      <c r="BN221" s="41"/>
      <c r="BP221" s="41"/>
      <c r="BR221" s="41"/>
      <c r="BT221" s="41"/>
      <c r="BV221" s="41"/>
      <c r="BX221" s="41"/>
      <c r="BZ221" s="41"/>
      <c r="CB221" s="41"/>
      <c r="CD221" s="41"/>
      <c r="CH221" s="41"/>
      <c r="CJ221" s="41"/>
      <c r="CL221" s="41"/>
      <c r="CN221" s="41"/>
      <c r="CP221" s="41"/>
      <c r="CR221" s="41"/>
      <c r="CT221" s="41"/>
      <c r="CV221" s="41"/>
      <c r="CX221" s="41"/>
      <c r="CZ221" s="41"/>
      <c r="DB221" s="41"/>
      <c r="DD221" s="41"/>
      <c r="DF221" s="11"/>
      <c r="DH221" s="41"/>
      <c r="DJ221" s="41"/>
      <c r="DL221" s="41"/>
      <c r="DN221" s="41"/>
      <c r="DP221" s="41"/>
      <c r="DR221" s="41"/>
      <c r="DT221" s="41"/>
      <c r="DV221" s="41"/>
      <c r="DX221" s="41"/>
      <c r="DZ221" s="41"/>
      <c r="EB221" s="41"/>
      <c r="ED221" s="41"/>
      <c r="EF221" s="41"/>
      <c r="EH221" s="41"/>
      <c r="EJ221" s="41"/>
      <c r="EL221" s="41"/>
      <c r="EN221" s="41"/>
      <c r="EP221" s="41"/>
      <c r="ER221" s="41"/>
      <c r="ET221" s="41"/>
      <c r="EV221" s="41"/>
      <c r="EX221" s="41"/>
    </row>
    <row r="222" spans="1:154">
      <c r="A222" s="27"/>
      <c r="B222" s="41"/>
      <c r="C222" s="41"/>
      <c r="D222" s="41"/>
      <c r="F222" s="41"/>
      <c r="H222" s="41"/>
      <c r="J222" s="41"/>
      <c r="L222" s="41"/>
      <c r="N222" s="41"/>
      <c r="P222" s="41"/>
      <c r="R222" s="41"/>
      <c r="T222" s="41"/>
      <c r="V222" s="41"/>
      <c r="X222" s="41"/>
      <c r="Z222" s="41"/>
      <c r="AB222" s="41"/>
      <c r="AD222" s="41"/>
      <c r="AF222" s="41"/>
      <c r="AH222" s="41"/>
      <c r="AJ222" s="41"/>
      <c r="AL222" s="41"/>
      <c r="AN222" s="41"/>
      <c r="AP222" s="41"/>
      <c r="AR222" s="41"/>
      <c r="AT222" s="41"/>
      <c r="AV222" s="41"/>
      <c r="AX222" s="41"/>
      <c r="AZ222" s="11"/>
      <c r="BB222" s="41"/>
      <c r="BD222" s="41"/>
      <c r="BF222" s="11"/>
      <c r="BJ222" s="41"/>
      <c r="BL222" s="41"/>
      <c r="BN222" s="41"/>
      <c r="BP222" s="41"/>
      <c r="BR222" s="41"/>
      <c r="BT222" s="41"/>
      <c r="BV222" s="41"/>
      <c r="BX222" s="41"/>
      <c r="BZ222" s="41"/>
      <c r="CB222" s="41"/>
      <c r="CD222" s="41"/>
      <c r="CH222" s="41"/>
      <c r="CJ222" s="41"/>
      <c r="CL222" s="41"/>
      <c r="CN222" s="41"/>
      <c r="CP222" s="41"/>
      <c r="CR222" s="41"/>
      <c r="CT222" s="41"/>
      <c r="CV222" s="41"/>
      <c r="CX222" s="41"/>
      <c r="CZ222" s="41"/>
      <c r="DB222" s="41"/>
      <c r="DD222" s="41"/>
      <c r="DF222" s="41"/>
      <c r="DH222" s="41"/>
      <c r="DJ222" s="41"/>
      <c r="DL222" s="41"/>
      <c r="DN222" s="41"/>
      <c r="DP222" s="41"/>
      <c r="DR222" s="41"/>
      <c r="DT222" s="41"/>
      <c r="DV222" s="41"/>
      <c r="DX222" s="41"/>
      <c r="DZ222" s="41"/>
      <c r="EB222" s="41"/>
      <c r="ED222" s="41"/>
      <c r="EF222" s="41"/>
      <c r="EH222" s="41"/>
      <c r="EJ222" s="41"/>
      <c r="EL222" s="41"/>
      <c r="EN222" s="41"/>
      <c r="EP222" s="41"/>
      <c r="ER222" s="41"/>
      <c r="ET222" s="41"/>
      <c r="EV222" s="41"/>
      <c r="EX222" s="41"/>
    </row>
    <row r="223" spans="1:154">
      <c r="A223" s="27"/>
      <c r="B223" s="41"/>
      <c r="C223" s="41"/>
      <c r="D223" s="41"/>
      <c r="F223" s="41"/>
      <c r="H223" s="41"/>
      <c r="J223" s="41"/>
      <c r="L223" s="41"/>
      <c r="N223" s="41"/>
      <c r="P223" s="41"/>
      <c r="R223" s="41"/>
      <c r="T223" s="41"/>
      <c r="V223" s="41"/>
      <c r="X223" s="41"/>
      <c r="Z223" s="41"/>
      <c r="AB223" s="41"/>
      <c r="AD223" s="41"/>
      <c r="AF223" s="11"/>
      <c r="AH223" s="41"/>
      <c r="AJ223" s="41"/>
      <c r="AL223" s="41"/>
      <c r="AN223" s="41"/>
      <c r="AP223" s="41"/>
      <c r="AR223" s="41"/>
      <c r="AT223" s="41"/>
      <c r="AV223" s="41"/>
      <c r="AX223" s="41"/>
      <c r="AZ223" s="11"/>
      <c r="BB223" s="41"/>
      <c r="BD223" s="41"/>
      <c r="BF223" s="41"/>
      <c r="BJ223" s="41"/>
      <c r="BL223" s="41"/>
      <c r="BN223" s="41"/>
      <c r="BP223" s="41"/>
      <c r="BR223" s="41"/>
      <c r="BT223" s="41"/>
      <c r="BV223" s="41"/>
      <c r="BX223" s="41"/>
      <c r="BZ223" s="41"/>
      <c r="CB223" s="41"/>
      <c r="CD223" s="41"/>
      <c r="CH223" s="41"/>
      <c r="CJ223" s="41"/>
      <c r="CL223" s="41"/>
      <c r="CN223" s="11"/>
      <c r="CP223" s="11"/>
      <c r="CR223" s="41"/>
      <c r="CT223" s="41"/>
      <c r="CV223" s="41"/>
      <c r="CX223" s="11"/>
      <c r="CZ223" s="41"/>
      <c r="DB223" s="41"/>
      <c r="DD223" s="41"/>
      <c r="DF223" s="41"/>
      <c r="DH223" s="41"/>
      <c r="DJ223" s="41"/>
      <c r="DL223" s="41"/>
      <c r="DN223" s="41"/>
      <c r="DP223" s="41"/>
      <c r="DR223" s="41"/>
      <c r="DT223" s="41"/>
      <c r="DV223" s="41"/>
      <c r="DX223" s="41"/>
      <c r="DZ223" s="41"/>
      <c r="EB223" s="41"/>
      <c r="ED223" s="41"/>
      <c r="EF223" s="41"/>
      <c r="EH223" s="41"/>
      <c r="EJ223" s="41"/>
      <c r="EL223" s="41"/>
      <c r="EN223" s="41"/>
      <c r="EP223" s="41"/>
      <c r="ER223" s="41"/>
      <c r="ET223" s="41"/>
      <c r="EV223" s="41"/>
      <c r="EX223" s="41"/>
    </row>
    <row r="224" spans="1:154">
      <c r="A224" s="27"/>
      <c r="B224" s="41"/>
      <c r="C224" s="41"/>
      <c r="D224" s="41"/>
      <c r="F224" s="41"/>
      <c r="H224" s="41"/>
      <c r="J224" s="41"/>
      <c r="L224" s="41"/>
      <c r="N224" s="41"/>
      <c r="P224" s="41"/>
      <c r="R224" s="41"/>
      <c r="T224" s="41"/>
      <c r="V224" s="41"/>
      <c r="X224" s="41"/>
      <c r="Z224" s="41"/>
      <c r="AB224" s="41"/>
      <c r="AD224" s="41"/>
      <c r="AF224" s="41"/>
      <c r="AH224" s="41"/>
      <c r="AJ224" s="41"/>
      <c r="AL224" s="41"/>
      <c r="AN224" s="41"/>
      <c r="AP224" s="41"/>
      <c r="AR224" s="41"/>
      <c r="AT224" s="41"/>
      <c r="AV224" s="41"/>
      <c r="AX224" s="41"/>
      <c r="AZ224" s="11"/>
      <c r="BB224" s="41"/>
      <c r="BD224" s="41"/>
      <c r="BF224" s="41"/>
      <c r="BJ224" s="41"/>
      <c r="BL224" s="41"/>
      <c r="BN224" s="41"/>
      <c r="BP224" s="41"/>
      <c r="BR224" s="41"/>
      <c r="BT224" s="41"/>
      <c r="BV224" s="41"/>
      <c r="BX224" s="41"/>
      <c r="BZ224" s="41"/>
      <c r="CB224" s="41"/>
      <c r="CD224" s="41"/>
      <c r="CH224" s="41"/>
      <c r="CJ224" s="41"/>
      <c r="CL224" s="41"/>
      <c r="CN224" s="41"/>
      <c r="CP224" s="41"/>
      <c r="CR224" s="41"/>
      <c r="CT224" s="41"/>
      <c r="CV224" s="41"/>
      <c r="CX224" s="41"/>
      <c r="CZ224" s="41"/>
      <c r="DB224" s="41"/>
      <c r="DD224" s="41"/>
      <c r="DF224" s="41"/>
      <c r="DH224" s="41"/>
      <c r="DJ224" s="41"/>
      <c r="DL224" s="41"/>
      <c r="DN224" s="41"/>
      <c r="DP224" s="41"/>
      <c r="DR224" s="41"/>
      <c r="DT224" s="41"/>
      <c r="DV224" s="41"/>
      <c r="DX224" s="41"/>
      <c r="DZ224" s="41"/>
      <c r="EB224" s="41"/>
      <c r="ED224" s="41"/>
      <c r="EF224" s="41"/>
      <c r="EH224" s="41"/>
      <c r="EJ224" s="41"/>
      <c r="EL224" s="41"/>
      <c r="EN224" s="41"/>
      <c r="EP224" s="41"/>
      <c r="ER224" s="41"/>
      <c r="ET224" s="41"/>
      <c r="EV224" s="41"/>
      <c r="EX224" s="41"/>
    </row>
    <row r="225" spans="1:154">
      <c r="A225" s="27"/>
      <c r="B225" s="41"/>
      <c r="D225" s="41"/>
      <c r="F225" s="41"/>
      <c r="H225" s="41"/>
      <c r="J225" s="41"/>
      <c r="L225" s="41"/>
      <c r="N225" s="41"/>
      <c r="P225" s="41"/>
      <c r="R225" s="41"/>
      <c r="T225" s="41"/>
      <c r="V225" s="41"/>
      <c r="X225" s="41"/>
      <c r="Z225" s="41"/>
      <c r="AB225" s="41"/>
      <c r="AD225" s="41"/>
      <c r="AF225" s="41"/>
      <c r="AH225" s="41"/>
      <c r="AJ225" s="41"/>
      <c r="AL225" s="41"/>
      <c r="AN225" s="41"/>
      <c r="AP225" s="41"/>
      <c r="AR225" s="41"/>
      <c r="AT225" s="41"/>
      <c r="AV225" s="41"/>
      <c r="AX225" s="41"/>
      <c r="AZ225" s="11"/>
      <c r="BB225" s="41"/>
      <c r="BD225" s="41"/>
      <c r="BF225" s="41"/>
      <c r="BJ225" s="41"/>
      <c r="BL225" s="41"/>
      <c r="BN225" s="41"/>
      <c r="BP225" s="41"/>
      <c r="BR225" s="41"/>
      <c r="BT225" s="41"/>
      <c r="BV225" s="41"/>
      <c r="BX225" s="41"/>
      <c r="BZ225" s="41"/>
      <c r="CB225" s="41"/>
      <c r="CD225" s="41"/>
      <c r="CH225" s="41"/>
      <c r="CJ225" s="41"/>
      <c r="CL225" s="41"/>
      <c r="CN225" s="41"/>
      <c r="CP225" s="41"/>
      <c r="CR225" s="41"/>
      <c r="CT225" s="41"/>
      <c r="CV225" s="41"/>
      <c r="CX225" s="41"/>
      <c r="CZ225" s="41"/>
      <c r="DB225" s="41"/>
      <c r="DD225" s="41"/>
      <c r="DF225" s="41"/>
      <c r="DH225" s="41"/>
      <c r="DJ225" s="41"/>
      <c r="DL225" s="41"/>
      <c r="DN225" s="41"/>
      <c r="DP225" s="41"/>
      <c r="DR225" s="41"/>
      <c r="DT225" s="41"/>
      <c r="DV225" s="41"/>
      <c r="DX225" s="41"/>
      <c r="DZ225" s="41"/>
      <c r="EB225" s="41"/>
      <c r="ED225" s="41"/>
      <c r="EF225" s="41"/>
      <c r="EH225" s="41"/>
      <c r="EJ225" s="41"/>
      <c r="EL225" s="41"/>
      <c r="EN225" s="41"/>
      <c r="EP225" s="41"/>
      <c r="ER225" s="41"/>
      <c r="ET225" s="41"/>
      <c r="EV225" s="41"/>
      <c r="EX225" s="41"/>
    </row>
    <row r="226" spans="1:154">
      <c r="A226" s="27"/>
      <c r="B226" s="41"/>
      <c r="D226" s="41"/>
      <c r="F226" s="41"/>
      <c r="H226" s="41"/>
      <c r="J226" s="41"/>
      <c r="L226" s="41"/>
      <c r="N226" s="41"/>
      <c r="P226" s="41"/>
      <c r="R226" s="41"/>
      <c r="T226" s="41"/>
      <c r="V226" s="41"/>
      <c r="X226" s="41"/>
      <c r="Z226" s="41"/>
      <c r="AB226" s="41"/>
      <c r="AD226" s="41"/>
      <c r="AF226" s="41"/>
      <c r="AH226" s="41"/>
      <c r="AJ226" s="41"/>
      <c r="AL226" s="41"/>
      <c r="AN226" s="41"/>
      <c r="AP226" s="41"/>
      <c r="AR226" s="41"/>
      <c r="AT226" s="41"/>
      <c r="AV226" s="41"/>
      <c r="AX226" s="41"/>
      <c r="AZ226" s="11"/>
      <c r="BB226" s="41"/>
      <c r="BD226" s="41"/>
      <c r="BF226" s="41"/>
      <c r="BJ226" s="41"/>
      <c r="BL226" s="41"/>
      <c r="BN226" s="41"/>
      <c r="BP226" s="41"/>
      <c r="BR226" s="41"/>
      <c r="BT226" s="41"/>
      <c r="BV226" s="41"/>
      <c r="BX226" s="41"/>
      <c r="BZ226" s="41"/>
      <c r="CB226" s="41"/>
      <c r="CD226" s="41"/>
      <c r="CH226" s="41"/>
      <c r="CJ226" s="11"/>
      <c r="CL226" s="41"/>
      <c r="CN226" s="41"/>
      <c r="CP226" s="11"/>
      <c r="CR226" s="41"/>
      <c r="CT226" s="41"/>
      <c r="CV226" s="41"/>
      <c r="CX226" s="41"/>
      <c r="CZ226" s="41"/>
      <c r="DB226" s="41"/>
      <c r="DD226" s="41"/>
      <c r="DF226" s="41"/>
      <c r="DH226" s="41"/>
      <c r="DJ226" s="41"/>
      <c r="DL226" s="41"/>
      <c r="DN226" s="41"/>
      <c r="DP226" s="41"/>
      <c r="DR226" s="41"/>
      <c r="DT226" s="41"/>
      <c r="DV226" s="41"/>
      <c r="DX226" s="41"/>
      <c r="DZ226" s="41"/>
      <c r="EB226" s="41"/>
      <c r="ED226" s="41"/>
      <c r="EF226" s="41"/>
      <c r="EH226" s="41"/>
      <c r="EJ226" s="41"/>
      <c r="EL226" s="41"/>
      <c r="EN226" s="41"/>
      <c r="EP226" s="41"/>
      <c r="ER226" s="41"/>
      <c r="ET226" s="41"/>
      <c r="EV226" s="41"/>
      <c r="EX226" s="41"/>
    </row>
    <row r="227" spans="1:154">
      <c r="A227" s="27"/>
      <c r="B227" s="11"/>
      <c r="C227" s="41"/>
      <c r="D227" s="41"/>
      <c r="F227" s="41"/>
      <c r="H227" s="41"/>
      <c r="J227" s="41"/>
      <c r="L227" s="41"/>
      <c r="N227" s="41"/>
      <c r="P227" s="41"/>
      <c r="R227" s="41"/>
      <c r="T227" s="41"/>
      <c r="V227" s="41"/>
      <c r="X227" s="41"/>
      <c r="Z227" s="41"/>
      <c r="AB227" s="41"/>
      <c r="AD227" s="41"/>
      <c r="AF227" s="41"/>
      <c r="AH227" s="41"/>
      <c r="AJ227" s="41"/>
      <c r="AL227" s="41"/>
      <c r="AN227" s="41"/>
      <c r="AP227" s="41"/>
      <c r="AR227" s="41"/>
      <c r="AT227" s="41"/>
      <c r="AV227" s="41"/>
      <c r="AX227" s="41"/>
      <c r="AZ227" s="11"/>
      <c r="BB227" s="41"/>
      <c r="BD227" s="41"/>
      <c r="BF227" s="41"/>
      <c r="BJ227" s="41"/>
      <c r="BL227" s="41"/>
      <c r="BN227" s="41"/>
      <c r="BP227" s="41"/>
      <c r="BR227" s="41"/>
      <c r="BT227" s="41"/>
      <c r="BV227" s="41"/>
      <c r="BX227" s="41"/>
      <c r="BZ227" s="41"/>
      <c r="CB227" s="41"/>
      <c r="CD227" s="41"/>
      <c r="CH227" s="41"/>
      <c r="CJ227" s="41"/>
      <c r="CL227" s="41"/>
      <c r="CN227" s="41"/>
      <c r="CP227" s="41"/>
      <c r="CR227" s="41"/>
      <c r="CT227" s="41"/>
      <c r="CV227" s="41"/>
      <c r="CX227" s="41"/>
      <c r="CZ227" s="41"/>
      <c r="DB227" s="41"/>
      <c r="DD227" s="41"/>
      <c r="DF227" s="41"/>
      <c r="DH227" s="41"/>
      <c r="DJ227" s="41"/>
      <c r="DL227" s="41"/>
      <c r="DN227" s="41"/>
      <c r="DP227" s="41"/>
      <c r="DR227" s="41"/>
      <c r="DT227" s="41"/>
      <c r="DV227" s="41"/>
      <c r="DX227" s="41"/>
      <c r="DZ227" s="41"/>
      <c r="EB227" s="41"/>
      <c r="ED227" s="41"/>
      <c r="EF227" s="41"/>
      <c r="EH227" s="41"/>
      <c r="EJ227" s="41"/>
      <c r="EL227" s="41"/>
      <c r="EN227" s="41"/>
      <c r="EP227" s="41"/>
      <c r="ER227" s="41"/>
      <c r="ET227" s="41"/>
      <c r="EV227" s="41"/>
      <c r="EX227" s="41"/>
    </row>
    <row r="228" spans="1:154">
      <c r="A228" s="27"/>
      <c r="B228" s="41"/>
      <c r="C228" s="41"/>
      <c r="D228" s="41"/>
      <c r="F228" s="41"/>
      <c r="H228" s="11"/>
      <c r="J228" s="41"/>
      <c r="L228" s="41"/>
      <c r="N228" s="41"/>
      <c r="P228" s="41"/>
      <c r="R228" s="41"/>
      <c r="T228" s="41"/>
      <c r="V228" s="41"/>
      <c r="X228" s="41"/>
      <c r="Z228" s="41"/>
      <c r="AB228" s="41"/>
      <c r="AD228" s="41"/>
      <c r="AF228" s="41"/>
      <c r="AH228" s="41"/>
      <c r="AJ228" s="41"/>
      <c r="AL228" s="41"/>
      <c r="AN228" s="41"/>
      <c r="AP228" s="41"/>
      <c r="AR228" s="41"/>
      <c r="AT228" s="41"/>
      <c r="AV228" s="41"/>
      <c r="AX228" s="41"/>
      <c r="AZ228" s="11"/>
      <c r="BB228" s="41"/>
      <c r="BD228" s="11"/>
      <c r="BF228" s="41"/>
      <c r="BJ228" s="41"/>
      <c r="BL228" s="41"/>
      <c r="BN228" s="41"/>
      <c r="BP228" s="41"/>
      <c r="BR228" s="41"/>
      <c r="BT228" s="41"/>
      <c r="BV228" s="41"/>
      <c r="BX228" s="41"/>
      <c r="BZ228" s="41"/>
      <c r="CB228" s="41"/>
      <c r="CD228" s="41"/>
      <c r="CH228" s="41"/>
      <c r="CJ228" s="41"/>
      <c r="CL228" s="41"/>
      <c r="CN228" s="41"/>
      <c r="CP228" s="41"/>
      <c r="CR228" s="41"/>
      <c r="CT228" s="41"/>
      <c r="CV228" s="41"/>
      <c r="CX228" s="41"/>
      <c r="CZ228" s="41"/>
      <c r="DB228" s="41"/>
      <c r="DD228" s="41"/>
      <c r="DF228" s="41"/>
      <c r="DH228" s="41"/>
      <c r="DJ228" s="41"/>
      <c r="DL228" s="41"/>
      <c r="DN228" s="41"/>
      <c r="DP228" s="41"/>
      <c r="DR228" s="41"/>
      <c r="DT228" s="41"/>
      <c r="DV228" s="41"/>
      <c r="DX228" s="41"/>
      <c r="DZ228" s="41"/>
      <c r="EB228" s="41"/>
      <c r="ED228" s="41"/>
      <c r="EF228" s="41"/>
      <c r="EH228" s="11"/>
      <c r="EJ228" s="41"/>
      <c r="EL228" s="41"/>
      <c r="EN228" s="41"/>
      <c r="EP228" s="41"/>
      <c r="ER228" s="41"/>
      <c r="ET228" s="41"/>
      <c r="EV228" s="41"/>
      <c r="EX228" s="41"/>
    </row>
    <row r="229" spans="1:154">
      <c r="A229" s="27"/>
      <c r="B229" s="41"/>
      <c r="C229" s="41"/>
      <c r="D229" s="41"/>
      <c r="F229" s="41"/>
      <c r="H229" s="41"/>
      <c r="J229" s="41"/>
      <c r="L229" s="41"/>
      <c r="N229" s="41"/>
      <c r="P229" s="41"/>
      <c r="R229" s="41"/>
      <c r="T229" s="41"/>
      <c r="V229" s="41"/>
      <c r="X229" s="41"/>
      <c r="Z229" s="41"/>
      <c r="AB229" s="41"/>
      <c r="AD229" s="41"/>
      <c r="AF229" s="41"/>
      <c r="AH229" s="41"/>
      <c r="AJ229" s="41"/>
      <c r="AL229" s="41"/>
      <c r="AN229" s="41"/>
      <c r="AP229" s="41"/>
      <c r="AR229" s="41"/>
      <c r="AT229" s="41"/>
      <c r="AV229" s="41"/>
      <c r="AX229" s="41"/>
      <c r="AZ229" s="11"/>
      <c r="BB229" s="41"/>
      <c r="BD229" s="41"/>
      <c r="BF229" s="41"/>
      <c r="BJ229" s="41"/>
      <c r="BL229" s="41"/>
      <c r="BN229" s="41"/>
      <c r="BP229" s="41"/>
      <c r="BR229" s="41"/>
      <c r="BT229" s="41"/>
      <c r="BV229" s="41"/>
      <c r="BX229" s="41"/>
      <c r="BZ229" s="41"/>
      <c r="CB229" s="41"/>
      <c r="CD229" s="41"/>
      <c r="CH229" s="41"/>
      <c r="CJ229" s="41"/>
      <c r="CL229" s="41"/>
      <c r="CN229" s="41"/>
      <c r="CP229" s="41"/>
      <c r="CR229" s="41"/>
      <c r="CT229" s="41"/>
      <c r="CV229" s="41"/>
      <c r="CX229" s="41"/>
      <c r="CZ229" s="41"/>
      <c r="DB229" s="41"/>
      <c r="DD229" s="41"/>
      <c r="DF229" s="41"/>
      <c r="DH229" s="41"/>
      <c r="DJ229" s="41"/>
      <c r="DL229" s="41"/>
      <c r="DN229" s="41"/>
      <c r="DP229" s="41"/>
      <c r="DR229" s="41"/>
      <c r="DT229" s="41"/>
      <c r="DV229" s="41"/>
      <c r="DX229" s="41"/>
      <c r="DZ229" s="41"/>
      <c r="EB229" s="41"/>
      <c r="ED229" s="41"/>
      <c r="EF229" s="41"/>
      <c r="EH229" s="41"/>
      <c r="EJ229" s="41"/>
      <c r="EL229" s="41"/>
      <c r="EN229" s="41"/>
      <c r="EP229" s="41"/>
      <c r="ER229" s="41"/>
      <c r="ET229" s="41"/>
      <c r="EV229" s="41"/>
      <c r="EX229" s="41"/>
    </row>
    <row r="230" spans="1:154">
      <c r="A230" s="27"/>
      <c r="B230" s="41"/>
      <c r="C230" s="41"/>
      <c r="D230" s="41"/>
      <c r="F230" s="41"/>
      <c r="H230" s="41"/>
      <c r="J230" s="41"/>
      <c r="L230" s="41"/>
      <c r="N230" s="41"/>
      <c r="P230" s="41"/>
      <c r="R230" s="41"/>
      <c r="T230" s="41"/>
      <c r="V230" s="41"/>
      <c r="X230" s="41"/>
      <c r="Z230" s="41"/>
      <c r="AB230" s="41"/>
      <c r="AD230" s="41"/>
      <c r="AF230" s="41"/>
      <c r="AH230" s="41"/>
      <c r="AJ230" s="41"/>
      <c r="AL230" s="41"/>
      <c r="AN230" s="41"/>
      <c r="AP230" s="41"/>
      <c r="AR230" s="41"/>
      <c r="AT230" s="41"/>
      <c r="AV230" s="41"/>
      <c r="AX230" s="41"/>
      <c r="AZ230" s="11"/>
      <c r="BB230" s="41"/>
      <c r="BD230" s="11"/>
      <c r="BF230" s="41"/>
      <c r="BJ230" s="41"/>
      <c r="BL230" s="41"/>
      <c r="BN230" s="41"/>
      <c r="BP230" s="41"/>
      <c r="BR230" s="41"/>
      <c r="BT230" s="41"/>
      <c r="BV230" s="41"/>
      <c r="BX230" s="41"/>
      <c r="BZ230" s="41"/>
      <c r="CB230" s="41"/>
      <c r="CD230" s="41"/>
      <c r="CH230" s="41"/>
      <c r="CJ230" s="41"/>
      <c r="CL230" s="41"/>
      <c r="CN230" s="41"/>
      <c r="CP230" s="41"/>
      <c r="CR230" s="41"/>
      <c r="CT230" s="41"/>
      <c r="CV230" s="41"/>
      <c r="CX230" s="41"/>
      <c r="CZ230" s="41"/>
      <c r="DB230" s="41"/>
      <c r="DD230" s="41"/>
      <c r="DF230" s="41"/>
      <c r="DH230" s="41"/>
      <c r="DJ230" s="41"/>
      <c r="DL230" s="41"/>
      <c r="DN230" s="41"/>
      <c r="DP230" s="41"/>
      <c r="DR230" s="41"/>
      <c r="DT230" s="41"/>
      <c r="DV230" s="41"/>
      <c r="DX230" s="41"/>
      <c r="DZ230" s="41"/>
      <c r="EB230" s="41"/>
      <c r="ED230" s="41"/>
      <c r="EF230" s="41"/>
      <c r="EH230" s="41"/>
      <c r="EJ230" s="41"/>
      <c r="EL230" s="41"/>
      <c r="EN230" s="41"/>
      <c r="EP230" s="41"/>
      <c r="ER230" s="41"/>
      <c r="ET230" s="41"/>
      <c r="EV230" s="41"/>
      <c r="EX230" s="41"/>
    </row>
    <row r="231" spans="1:154">
      <c r="A231" s="27"/>
      <c r="B231" s="41"/>
      <c r="D231" s="41"/>
      <c r="F231" s="41"/>
      <c r="H231" s="41"/>
      <c r="J231" s="41"/>
      <c r="L231" s="41"/>
      <c r="N231" s="41"/>
      <c r="P231" s="41"/>
      <c r="R231" s="41"/>
      <c r="T231" s="41"/>
      <c r="V231" s="41"/>
      <c r="X231" s="41"/>
      <c r="Z231" s="41"/>
      <c r="AB231" s="41"/>
      <c r="AD231" s="41"/>
      <c r="AF231" s="41"/>
      <c r="AH231" s="41"/>
      <c r="AJ231" s="41"/>
      <c r="AL231" s="41"/>
      <c r="AN231" s="41"/>
      <c r="AP231" s="41"/>
      <c r="AR231" s="41"/>
      <c r="AT231" s="41"/>
      <c r="AV231" s="41"/>
      <c r="AX231" s="41"/>
      <c r="AZ231" s="11"/>
      <c r="BB231" s="41"/>
      <c r="BD231" s="41"/>
      <c r="BF231" s="41"/>
      <c r="BJ231" s="41"/>
      <c r="BL231" s="41"/>
      <c r="BN231" s="41"/>
      <c r="BP231" s="41"/>
      <c r="BR231" s="41"/>
      <c r="BT231" s="41"/>
      <c r="BV231" s="41"/>
      <c r="BX231" s="41"/>
      <c r="BZ231" s="41"/>
      <c r="CB231" s="41"/>
      <c r="CD231" s="41"/>
      <c r="CH231" s="41"/>
      <c r="CJ231" s="41"/>
      <c r="CL231" s="41"/>
      <c r="CN231" s="11"/>
      <c r="CP231" s="41"/>
      <c r="CR231" s="41"/>
      <c r="CT231" s="41"/>
      <c r="CV231" s="41"/>
      <c r="CX231" s="41"/>
      <c r="CZ231" s="41"/>
      <c r="DB231" s="41"/>
      <c r="DD231" s="41"/>
      <c r="DF231" s="41"/>
      <c r="DH231" s="41"/>
      <c r="DJ231" s="41"/>
      <c r="DL231" s="41"/>
      <c r="DN231" s="41"/>
      <c r="DP231" s="41"/>
      <c r="DR231" s="41"/>
      <c r="DT231" s="41"/>
      <c r="DV231" s="41"/>
      <c r="DX231" s="41"/>
      <c r="DZ231" s="41"/>
      <c r="EB231" s="41"/>
      <c r="ED231" s="41"/>
      <c r="EF231" s="41"/>
      <c r="EH231" s="41"/>
      <c r="EJ231" s="41"/>
      <c r="EL231" s="41"/>
      <c r="EN231" s="41"/>
      <c r="EP231" s="41"/>
      <c r="ER231" s="41"/>
      <c r="ET231" s="41"/>
      <c r="EV231" s="41"/>
      <c r="EX231" s="41"/>
    </row>
    <row r="232" spans="1:154">
      <c r="A232" s="27"/>
      <c r="B232" s="41"/>
      <c r="D232" s="41"/>
      <c r="F232" s="41"/>
      <c r="H232" s="41"/>
      <c r="J232" s="41"/>
      <c r="L232" s="41"/>
      <c r="N232" s="41"/>
      <c r="P232" s="41"/>
      <c r="R232" s="41"/>
      <c r="T232" s="41"/>
      <c r="V232" s="41"/>
      <c r="X232" s="41"/>
      <c r="Z232" s="41"/>
      <c r="AB232" s="41"/>
      <c r="AD232" s="41"/>
      <c r="AF232" s="41"/>
      <c r="AH232" s="41"/>
      <c r="AJ232" s="41"/>
      <c r="AL232" s="41"/>
      <c r="AN232" s="41"/>
      <c r="AP232" s="41"/>
      <c r="AR232" s="41"/>
      <c r="AT232" s="41"/>
      <c r="AV232" s="41"/>
      <c r="AX232" s="41"/>
      <c r="AZ232" s="11"/>
      <c r="BB232" s="41"/>
      <c r="BD232" s="41"/>
      <c r="BF232" s="41"/>
      <c r="BJ232" s="41"/>
      <c r="BL232" s="41"/>
      <c r="BN232" s="41"/>
      <c r="BP232" s="41"/>
      <c r="BR232" s="41"/>
      <c r="BT232" s="41"/>
      <c r="BV232" s="41"/>
      <c r="BX232" s="41"/>
      <c r="BZ232" s="41"/>
      <c r="CB232" s="41"/>
      <c r="CD232" s="41"/>
      <c r="CH232" s="41"/>
      <c r="CJ232" s="41"/>
      <c r="CL232" s="41"/>
      <c r="CN232" s="11"/>
      <c r="CP232" s="41"/>
      <c r="CR232" s="41"/>
      <c r="CT232" s="41"/>
      <c r="CV232" s="41"/>
      <c r="CX232" s="41"/>
      <c r="CZ232" s="41"/>
      <c r="DB232" s="41"/>
      <c r="DD232" s="41"/>
      <c r="DF232" s="41"/>
      <c r="DH232" s="41"/>
      <c r="DJ232" s="41"/>
      <c r="DL232" s="41"/>
      <c r="DN232" s="41"/>
      <c r="DP232" s="41"/>
      <c r="DR232" s="41"/>
      <c r="DT232" s="41"/>
      <c r="DV232" s="41"/>
      <c r="DX232" s="41"/>
      <c r="DZ232" s="41"/>
      <c r="EB232" s="41"/>
      <c r="ED232" s="41"/>
      <c r="EF232" s="41"/>
      <c r="EH232" s="41"/>
      <c r="EJ232" s="41"/>
      <c r="EL232" s="41"/>
      <c r="EN232" s="41"/>
      <c r="EP232" s="41"/>
      <c r="ER232" s="41"/>
      <c r="ET232" s="41"/>
      <c r="EV232" s="41"/>
      <c r="EX232" s="41"/>
    </row>
    <row r="233" spans="1:154">
      <c r="A233" s="27"/>
      <c r="B233" s="41"/>
      <c r="D233" s="41"/>
      <c r="F233" s="41"/>
      <c r="H233" s="41"/>
      <c r="J233" s="41"/>
      <c r="L233" s="41"/>
      <c r="N233" s="41"/>
      <c r="P233" s="41"/>
      <c r="R233" s="41"/>
      <c r="T233" s="41"/>
      <c r="V233" s="41"/>
      <c r="X233" s="41"/>
      <c r="Z233" s="41"/>
      <c r="AB233" s="41"/>
      <c r="AD233" s="41"/>
      <c r="AF233" s="41"/>
      <c r="AH233" s="41"/>
      <c r="AJ233" s="41"/>
      <c r="AL233" s="41"/>
      <c r="AN233" s="41"/>
      <c r="AP233" s="41"/>
      <c r="AR233" s="41"/>
      <c r="AT233" s="41"/>
      <c r="AV233" s="41"/>
      <c r="AX233" s="41"/>
      <c r="AZ233" s="11"/>
      <c r="BB233" s="41"/>
      <c r="BD233" s="41"/>
      <c r="BF233" s="41"/>
      <c r="BJ233" s="41"/>
      <c r="BL233" s="41"/>
      <c r="BN233" s="41"/>
      <c r="BP233" s="41"/>
      <c r="BR233" s="41"/>
      <c r="BT233" s="41"/>
      <c r="BV233" s="41"/>
      <c r="BX233" s="41"/>
      <c r="BZ233" s="41"/>
      <c r="CB233" s="41"/>
      <c r="CD233" s="41"/>
      <c r="CH233" s="41"/>
      <c r="CJ233" s="41"/>
      <c r="CL233" s="41"/>
      <c r="CN233" s="41"/>
      <c r="CP233" s="41"/>
      <c r="CR233" s="41"/>
      <c r="CT233" s="41"/>
      <c r="CV233" s="41"/>
      <c r="CX233" s="41"/>
      <c r="CZ233" s="41"/>
      <c r="DB233" s="41"/>
      <c r="DD233" s="41"/>
      <c r="DF233" s="41"/>
      <c r="DH233" s="41"/>
      <c r="DJ233" s="41"/>
      <c r="DL233" s="41"/>
      <c r="DN233" s="41"/>
      <c r="DP233" s="41"/>
      <c r="DR233" s="41"/>
      <c r="DT233" s="41"/>
      <c r="DV233" s="41"/>
      <c r="DX233" s="41"/>
      <c r="DZ233" s="11"/>
      <c r="EB233" s="41"/>
      <c r="ED233" s="41"/>
      <c r="EF233" s="41"/>
      <c r="EH233" s="41"/>
      <c r="EJ233" s="41"/>
      <c r="EL233" s="41"/>
      <c r="EN233" s="41"/>
      <c r="EP233" s="41"/>
      <c r="ER233" s="41"/>
      <c r="ET233" s="41"/>
      <c r="EV233" s="41"/>
      <c r="EX233" s="41"/>
    </row>
    <row r="234" spans="1:154">
      <c r="A234" s="27"/>
      <c r="B234" s="41"/>
      <c r="D234" s="41"/>
      <c r="F234" s="41"/>
      <c r="H234" s="41"/>
      <c r="J234" s="41"/>
      <c r="L234" s="41"/>
      <c r="N234" s="41"/>
      <c r="P234" s="41"/>
      <c r="R234" s="41"/>
      <c r="T234" s="41"/>
      <c r="V234" s="41"/>
      <c r="X234" s="41"/>
      <c r="Z234" s="41"/>
      <c r="AB234" s="41"/>
      <c r="AD234" s="41"/>
      <c r="AF234" s="41"/>
      <c r="AH234" s="41"/>
      <c r="AJ234" s="41"/>
      <c r="AL234" s="41"/>
      <c r="AN234" s="41"/>
      <c r="AP234" s="41"/>
      <c r="AR234" s="41"/>
      <c r="AT234" s="41"/>
      <c r="AV234" s="41"/>
      <c r="AX234" s="41"/>
      <c r="AZ234" s="11"/>
      <c r="BB234" s="41"/>
      <c r="BD234" s="41"/>
      <c r="BF234" s="41"/>
      <c r="BJ234" s="41"/>
      <c r="BL234" s="41"/>
      <c r="BN234" s="41"/>
      <c r="BP234" s="41"/>
      <c r="BR234" s="41"/>
      <c r="BT234" s="41"/>
      <c r="BV234" s="41"/>
      <c r="BX234" s="41"/>
      <c r="BZ234" s="41"/>
      <c r="CB234" s="41"/>
      <c r="CD234" s="41"/>
      <c r="CH234" s="41"/>
      <c r="CJ234" s="41"/>
      <c r="CL234" s="41"/>
      <c r="CN234" s="41"/>
      <c r="CP234" s="41"/>
      <c r="CR234" s="41"/>
      <c r="CT234" s="41"/>
      <c r="CV234" s="41"/>
      <c r="CX234" s="41"/>
      <c r="CZ234" s="41"/>
      <c r="DB234" s="41"/>
      <c r="DD234" s="41"/>
      <c r="DF234" s="41"/>
      <c r="DH234" s="41"/>
      <c r="DJ234" s="41"/>
      <c r="DL234" s="41"/>
      <c r="DN234" s="41"/>
      <c r="DP234" s="41"/>
      <c r="DR234" s="41"/>
      <c r="DT234" s="41"/>
      <c r="DV234" s="41"/>
      <c r="DX234" s="41"/>
      <c r="DZ234" s="41"/>
      <c r="EB234" s="41"/>
      <c r="ED234" s="41"/>
      <c r="EF234" s="41"/>
      <c r="EH234" s="41"/>
      <c r="EJ234" s="41"/>
      <c r="EL234" s="41"/>
      <c r="EN234" s="41"/>
      <c r="EP234" s="41"/>
      <c r="ER234" s="41"/>
      <c r="ET234" s="41"/>
      <c r="EV234" s="41"/>
      <c r="EX234" s="41"/>
    </row>
    <row r="235" spans="1:154">
      <c r="A235" s="27"/>
      <c r="B235" s="41"/>
      <c r="C235" s="41"/>
      <c r="D235" s="41"/>
      <c r="F235" s="41"/>
      <c r="H235" s="41"/>
      <c r="J235" s="41"/>
      <c r="L235" s="41"/>
      <c r="N235" s="41"/>
      <c r="P235" s="41"/>
      <c r="R235" s="41"/>
      <c r="T235" s="41"/>
      <c r="V235" s="41"/>
      <c r="X235" s="41"/>
      <c r="Z235" s="41"/>
      <c r="AB235" s="41"/>
      <c r="AD235" s="41"/>
      <c r="AF235" s="41"/>
      <c r="AH235" s="41"/>
      <c r="AJ235" s="41"/>
      <c r="AL235" s="41"/>
      <c r="AN235" s="41"/>
      <c r="AP235" s="41"/>
      <c r="AR235" s="41"/>
      <c r="AT235" s="41"/>
      <c r="AV235" s="41"/>
      <c r="AX235" s="41"/>
      <c r="AZ235" s="11"/>
      <c r="BB235" s="41"/>
      <c r="BD235" s="41"/>
      <c r="BF235" s="41"/>
      <c r="BJ235" s="41"/>
      <c r="BL235" s="41"/>
      <c r="BN235" s="41"/>
      <c r="BP235" s="41"/>
      <c r="BR235" s="41"/>
      <c r="BT235" s="41"/>
      <c r="BV235" s="41"/>
      <c r="BX235" s="41"/>
      <c r="BZ235" s="41"/>
      <c r="CB235" s="41"/>
      <c r="CD235" s="41"/>
      <c r="CH235" s="41"/>
      <c r="CJ235" s="41"/>
      <c r="CL235" s="41"/>
      <c r="CN235" s="41"/>
      <c r="CP235" s="41"/>
      <c r="CR235" s="41"/>
      <c r="CT235" s="41"/>
      <c r="CV235" s="41"/>
      <c r="CX235" s="41"/>
      <c r="CZ235" s="41"/>
      <c r="DB235" s="41"/>
      <c r="DD235" s="41"/>
      <c r="DF235" s="41"/>
      <c r="DH235" s="41"/>
      <c r="DJ235" s="41"/>
      <c r="DL235" s="41"/>
      <c r="DN235" s="41"/>
      <c r="DP235" s="41"/>
      <c r="DR235" s="41"/>
      <c r="DT235" s="41"/>
      <c r="DV235" s="41"/>
      <c r="DX235" s="41"/>
      <c r="DZ235" s="41"/>
      <c r="EB235" s="41"/>
      <c r="ED235" s="41"/>
      <c r="EF235" s="41"/>
      <c r="EH235" s="41"/>
      <c r="EJ235" s="41"/>
      <c r="EL235" s="41"/>
      <c r="EN235" s="41"/>
      <c r="EP235" s="41"/>
      <c r="ER235" s="41"/>
      <c r="ET235" s="41"/>
      <c r="EV235" s="41"/>
      <c r="EX235" s="41"/>
    </row>
    <row r="236" spans="1:154">
      <c r="A236" s="27"/>
      <c r="B236" s="41"/>
      <c r="D236" s="41"/>
      <c r="F236" s="41"/>
      <c r="H236" s="41"/>
      <c r="J236" s="41"/>
      <c r="L236" s="41"/>
      <c r="N236" s="41"/>
      <c r="P236" s="41"/>
      <c r="R236" s="41"/>
      <c r="T236" s="41"/>
      <c r="V236" s="41"/>
      <c r="X236" s="41"/>
      <c r="Z236" s="41"/>
      <c r="AB236" s="41"/>
      <c r="AD236" s="41"/>
      <c r="AF236" s="41"/>
      <c r="AH236" s="41"/>
      <c r="AJ236" s="41"/>
      <c r="AL236" s="41"/>
      <c r="AN236" s="41"/>
      <c r="AP236" s="41"/>
      <c r="AR236" s="41"/>
      <c r="AT236" s="41"/>
      <c r="AV236" s="41"/>
      <c r="AX236" s="41"/>
      <c r="AZ236" s="11"/>
      <c r="BB236" s="41"/>
      <c r="BD236" s="41"/>
      <c r="BF236" s="41"/>
      <c r="BJ236" s="41"/>
      <c r="BL236" s="41"/>
      <c r="BN236" s="41"/>
      <c r="BP236" s="41"/>
      <c r="BR236" s="41"/>
      <c r="BT236" s="41"/>
      <c r="BV236" s="41"/>
      <c r="BX236" s="41"/>
      <c r="BZ236" s="41"/>
      <c r="CB236" s="41"/>
      <c r="CD236" s="41"/>
      <c r="CH236" s="41"/>
      <c r="CJ236" s="41"/>
      <c r="CL236" s="41"/>
      <c r="CN236" s="41"/>
      <c r="CP236" s="41"/>
      <c r="CR236" s="41"/>
      <c r="CT236" s="41"/>
      <c r="CV236" s="41"/>
      <c r="CX236" s="41"/>
      <c r="CZ236" s="41"/>
      <c r="DB236" s="41"/>
      <c r="DD236" s="41"/>
      <c r="DF236" s="41"/>
      <c r="DH236" s="41"/>
      <c r="DJ236" s="41"/>
      <c r="DL236" s="41"/>
      <c r="DN236" s="41"/>
      <c r="DP236" s="41"/>
      <c r="DR236" s="41"/>
      <c r="DT236" s="41"/>
      <c r="DV236" s="41"/>
      <c r="DX236" s="41"/>
      <c r="DZ236" s="41"/>
      <c r="EB236" s="41"/>
      <c r="ED236" s="41"/>
      <c r="EF236" s="41"/>
      <c r="EH236" s="41"/>
      <c r="EJ236" s="41"/>
      <c r="EL236" s="41"/>
      <c r="EN236" s="41"/>
      <c r="EP236" s="41"/>
      <c r="ER236" s="41"/>
      <c r="ET236" s="41"/>
      <c r="EV236" s="41"/>
      <c r="EX236" s="41"/>
    </row>
    <row r="237" spans="1:154">
      <c r="A237" s="27"/>
      <c r="B237" s="41"/>
      <c r="D237" s="41"/>
      <c r="F237" s="41"/>
      <c r="H237" s="41"/>
      <c r="J237" s="41"/>
      <c r="L237" s="41"/>
      <c r="N237" s="41"/>
      <c r="P237" s="41"/>
      <c r="R237" s="41"/>
      <c r="T237" s="41"/>
      <c r="V237" s="41"/>
      <c r="X237" s="41"/>
      <c r="Z237" s="41"/>
      <c r="AB237" s="41"/>
      <c r="AD237" s="41"/>
      <c r="AF237" s="41"/>
      <c r="AH237" s="41"/>
      <c r="AJ237" s="41"/>
      <c r="AL237" s="41"/>
      <c r="AN237" s="41"/>
      <c r="AP237" s="41"/>
      <c r="AR237" s="41"/>
      <c r="AT237" s="41"/>
      <c r="AV237" s="41"/>
      <c r="AX237" s="41"/>
      <c r="AZ237" s="11"/>
      <c r="BB237" s="41"/>
      <c r="BD237" s="41"/>
      <c r="BF237" s="41"/>
      <c r="BJ237" s="41"/>
      <c r="BL237" s="41"/>
      <c r="BN237" s="41"/>
      <c r="BP237" s="41"/>
      <c r="BR237" s="41"/>
      <c r="BT237" s="41"/>
      <c r="BV237" s="41"/>
      <c r="BX237" s="41"/>
      <c r="BZ237" s="41"/>
      <c r="CB237" s="41"/>
      <c r="CD237" s="41"/>
      <c r="CH237" s="41"/>
      <c r="CJ237" s="41"/>
      <c r="CL237" s="41"/>
      <c r="CN237" s="11"/>
      <c r="CP237" s="41"/>
      <c r="CR237" s="41"/>
      <c r="CT237" s="41"/>
      <c r="CV237" s="41"/>
      <c r="CX237" s="41"/>
      <c r="CZ237" s="41"/>
      <c r="DB237" s="41"/>
      <c r="DD237" s="41"/>
      <c r="DF237" s="41"/>
      <c r="DH237" s="41"/>
      <c r="DJ237" s="41"/>
      <c r="DL237" s="41"/>
      <c r="DN237" s="41"/>
      <c r="DP237" s="41"/>
      <c r="DR237" s="41"/>
      <c r="DT237" s="41"/>
      <c r="DV237" s="41"/>
      <c r="DX237" s="41"/>
      <c r="DZ237" s="41"/>
      <c r="EB237" s="41"/>
      <c r="ED237" s="41"/>
      <c r="EF237" s="41"/>
      <c r="EH237" s="41"/>
      <c r="EJ237" s="41"/>
      <c r="EL237" s="41"/>
      <c r="EN237" s="41"/>
      <c r="EP237" s="41"/>
      <c r="ER237" s="41"/>
      <c r="ET237" s="41"/>
      <c r="EV237" s="41"/>
      <c r="EX237" s="41"/>
    </row>
    <row r="238" spans="1:154">
      <c r="A238" s="27"/>
      <c r="B238" s="41"/>
      <c r="D238" s="41"/>
      <c r="F238" s="41"/>
      <c r="H238" s="41"/>
      <c r="J238" s="41"/>
      <c r="L238" s="41"/>
      <c r="N238" s="41"/>
      <c r="P238" s="41"/>
      <c r="R238" s="41"/>
      <c r="T238" s="41"/>
      <c r="V238" s="41"/>
      <c r="X238" s="41"/>
      <c r="Z238" s="41"/>
      <c r="AB238" s="41"/>
      <c r="AD238" s="41"/>
      <c r="AF238" s="41"/>
      <c r="AH238" s="41"/>
      <c r="AJ238" s="41"/>
      <c r="AL238" s="41"/>
      <c r="AN238" s="41"/>
      <c r="AP238" s="41"/>
      <c r="AR238" s="41"/>
      <c r="AT238" s="41"/>
      <c r="AV238" s="41"/>
      <c r="AX238" s="41"/>
      <c r="AZ238" s="11"/>
      <c r="BB238" s="41"/>
      <c r="BD238" s="41"/>
      <c r="BF238" s="41"/>
      <c r="BJ238" s="41"/>
      <c r="BL238" s="41"/>
      <c r="BN238" s="41"/>
      <c r="BP238" s="41"/>
      <c r="BR238" s="41"/>
      <c r="BT238" s="41"/>
      <c r="BV238" s="41"/>
      <c r="BX238" s="41"/>
      <c r="BZ238" s="41"/>
      <c r="CB238" s="41"/>
      <c r="CD238" s="41"/>
      <c r="CH238" s="41"/>
      <c r="CJ238" s="41"/>
      <c r="CL238" s="41"/>
      <c r="CN238" s="41"/>
      <c r="CP238" s="41"/>
      <c r="CR238" s="41"/>
      <c r="CT238" s="41"/>
      <c r="CV238" s="41"/>
      <c r="CX238" s="41"/>
      <c r="CZ238" s="41"/>
      <c r="DB238" s="41"/>
      <c r="DD238" s="41"/>
      <c r="DF238" s="41"/>
      <c r="DH238" s="41"/>
      <c r="DJ238" s="41"/>
      <c r="DL238" s="41"/>
      <c r="DN238" s="41"/>
      <c r="DP238" s="41"/>
      <c r="DR238" s="41"/>
      <c r="DT238" s="41"/>
      <c r="DV238" s="41"/>
      <c r="DX238" s="41"/>
      <c r="DZ238" s="41"/>
      <c r="EB238" s="41"/>
      <c r="ED238" s="41"/>
      <c r="EF238" s="41"/>
      <c r="EH238" s="11"/>
      <c r="EJ238" s="41"/>
      <c r="EL238" s="41"/>
      <c r="EN238" s="41"/>
      <c r="EP238" s="41"/>
      <c r="ER238" s="41"/>
      <c r="ET238" s="41"/>
      <c r="EV238" s="41"/>
      <c r="EX238" s="41"/>
    </row>
    <row r="239" spans="1:154">
      <c r="A239" s="27"/>
      <c r="B239" s="41"/>
      <c r="D239" s="41"/>
      <c r="F239" s="41"/>
      <c r="H239" s="41"/>
      <c r="J239" s="41"/>
      <c r="L239" s="41"/>
      <c r="N239" s="41"/>
      <c r="P239" s="41"/>
      <c r="R239" s="41"/>
      <c r="T239" s="41"/>
      <c r="V239" s="41"/>
      <c r="X239" s="41"/>
      <c r="Z239" s="41"/>
      <c r="AB239" s="41"/>
      <c r="AD239" s="41"/>
      <c r="AF239" s="41"/>
      <c r="AH239" s="41"/>
      <c r="AJ239" s="41"/>
      <c r="AL239" s="41"/>
      <c r="AN239" s="41"/>
      <c r="AP239" s="41"/>
      <c r="AR239" s="41"/>
      <c r="AT239" s="41"/>
      <c r="AV239" s="41"/>
      <c r="AX239" s="41"/>
      <c r="AZ239" s="11"/>
      <c r="BB239" s="41"/>
      <c r="BD239" s="41"/>
      <c r="BF239" s="41"/>
      <c r="BJ239" s="41"/>
      <c r="BL239" s="41"/>
      <c r="BN239" s="41"/>
      <c r="BP239" s="41"/>
      <c r="BR239" s="41"/>
      <c r="BT239" s="41"/>
      <c r="BV239" s="41"/>
      <c r="BX239" s="41"/>
      <c r="BZ239" s="41"/>
      <c r="CB239" s="41"/>
      <c r="CD239" s="41"/>
      <c r="CH239" s="41"/>
      <c r="CJ239" s="41"/>
      <c r="CL239" s="41"/>
      <c r="CN239" s="41"/>
      <c r="CP239" s="41"/>
      <c r="CR239" s="41"/>
      <c r="CT239" s="41"/>
      <c r="CV239" s="41"/>
      <c r="CX239" s="41"/>
      <c r="CZ239" s="41"/>
      <c r="DB239" s="41"/>
      <c r="DD239" s="41"/>
      <c r="DF239" s="41"/>
      <c r="DH239" s="41"/>
      <c r="DJ239" s="41"/>
      <c r="DL239" s="41"/>
      <c r="DN239" s="41"/>
      <c r="DP239" s="41"/>
      <c r="DR239" s="41"/>
      <c r="DT239" s="41"/>
      <c r="DV239" s="41"/>
      <c r="DX239" s="41"/>
      <c r="DZ239" s="41"/>
      <c r="EB239" s="41"/>
      <c r="ED239" s="41"/>
      <c r="EF239" s="11"/>
      <c r="EH239" s="41"/>
      <c r="EJ239" s="41"/>
      <c r="EL239" s="41"/>
      <c r="EN239" s="41"/>
      <c r="EP239" s="41"/>
      <c r="ER239" s="41"/>
      <c r="ET239" s="41"/>
      <c r="EV239" s="41"/>
      <c r="EX239" s="41"/>
    </row>
    <row r="240" spans="1:154">
      <c r="A240" s="27"/>
      <c r="B240" s="41"/>
      <c r="C240" s="41"/>
      <c r="D240" s="41"/>
      <c r="F240" s="41"/>
      <c r="H240" s="41"/>
      <c r="J240" s="41"/>
      <c r="L240" s="41"/>
      <c r="N240" s="41"/>
      <c r="P240" s="41"/>
      <c r="R240" s="41"/>
      <c r="T240" s="41"/>
      <c r="V240" s="41"/>
      <c r="X240" s="41"/>
      <c r="Z240" s="41"/>
      <c r="AB240" s="41"/>
      <c r="AD240" s="41"/>
      <c r="AF240" s="41"/>
      <c r="AH240" s="41"/>
      <c r="AJ240" s="41"/>
      <c r="AL240" s="41"/>
      <c r="AN240" s="41"/>
      <c r="AP240" s="41"/>
      <c r="AR240" s="41"/>
      <c r="AT240" s="41"/>
      <c r="AV240" s="41"/>
      <c r="AX240" s="41"/>
      <c r="AZ240" s="11"/>
      <c r="BB240" s="41"/>
      <c r="BD240" s="41"/>
      <c r="BF240" s="41"/>
      <c r="BJ240" s="41"/>
      <c r="BL240" s="41"/>
      <c r="BN240" s="41"/>
      <c r="BP240" s="41"/>
      <c r="BR240" s="41"/>
      <c r="BT240" s="41"/>
      <c r="BV240" s="41"/>
      <c r="BX240" s="41"/>
      <c r="BZ240" s="41"/>
      <c r="CB240" s="41"/>
      <c r="CD240" s="41"/>
      <c r="CF240" s="41"/>
      <c r="CH240" s="41"/>
      <c r="CJ240" s="41"/>
      <c r="CL240" s="41"/>
      <c r="CN240" s="41"/>
      <c r="CP240" s="41"/>
      <c r="CR240" s="41"/>
      <c r="CT240" s="41"/>
      <c r="CV240" s="41"/>
      <c r="CX240" s="11"/>
      <c r="CZ240" s="41"/>
      <c r="DB240" s="41"/>
      <c r="DD240" s="41"/>
      <c r="DF240" s="41"/>
      <c r="DH240" s="41"/>
      <c r="DJ240" s="41"/>
      <c r="DL240" s="41"/>
      <c r="DN240" s="41"/>
      <c r="DP240" s="41"/>
      <c r="DR240" s="41"/>
      <c r="DT240" s="41"/>
      <c r="DV240" s="41"/>
      <c r="DX240" s="41"/>
      <c r="DZ240" s="41"/>
      <c r="EB240" s="41"/>
      <c r="ED240" s="41"/>
      <c r="EF240" s="41"/>
      <c r="EH240" s="41"/>
      <c r="EJ240" s="41"/>
      <c r="EL240" s="41"/>
      <c r="EN240" s="41"/>
      <c r="EP240" s="41"/>
      <c r="ER240" s="41"/>
      <c r="ET240" s="41"/>
      <c r="EV240" s="41"/>
      <c r="EX240" s="41"/>
    </row>
    <row r="241" spans="1:154">
      <c r="A241" s="27"/>
      <c r="B241" s="41"/>
      <c r="D241" s="41"/>
      <c r="F241" s="41"/>
      <c r="H241" s="41"/>
      <c r="J241" s="41"/>
      <c r="L241" s="41"/>
      <c r="N241" s="41"/>
      <c r="P241" s="41"/>
      <c r="R241" s="41"/>
      <c r="T241" s="41"/>
      <c r="V241" s="41"/>
      <c r="X241" s="41"/>
      <c r="Z241" s="41"/>
      <c r="AB241" s="41"/>
      <c r="AD241" s="41"/>
      <c r="AF241" s="41"/>
      <c r="AH241" s="41"/>
      <c r="AJ241" s="41"/>
      <c r="AL241" s="41"/>
      <c r="AN241" s="41"/>
      <c r="AP241" s="41"/>
      <c r="AR241" s="41"/>
      <c r="AT241" s="41"/>
      <c r="AV241" s="41"/>
      <c r="AX241" s="41"/>
      <c r="AZ241" s="11"/>
      <c r="BB241" s="41"/>
      <c r="BD241" s="41"/>
      <c r="BF241" s="41"/>
      <c r="BJ241" s="41"/>
      <c r="BL241" s="41"/>
      <c r="BN241" s="41"/>
      <c r="BP241" s="41"/>
      <c r="BR241" s="41"/>
      <c r="BT241" s="41"/>
      <c r="BV241" s="41"/>
      <c r="BX241" s="41"/>
      <c r="BZ241" s="41"/>
      <c r="CB241" s="41"/>
      <c r="CD241" s="41"/>
      <c r="CF241" s="41"/>
      <c r="CH241" s="41"/>
      <c r="CJ241" s="41"/>
      <c r="CL241" s="41"/>
      <c r="CN241" s="41"/>
      <c r="CP241" s="41"/>
      <c r="CR241" s="41"/>
      <c r="CT241" s="41"/>
      <c r="CV241" s="41"/>
      <c r="CX241" s="41"/>
      <c r="CZ241" s="41"/>
      <c r="DB241" s="41"/>
      <c r="DD241" s="41"/>
      <c r="DF241" s="41"/>
      <c r="DH241" s="41"/>
      <c r="DJ241" s="41"/>
      <c r="DL241" s="41"/>
      <c r="DN241" s="41"/>
      <c r="DP241" s="41"/>
      <c r="DR241" s="41"/>
      <c r="DT241" s="41"/>
      <c r="DV241" s="41"/>
      <c r="DX241" s="41"/>
      <c r="DZ241" s="41"/>
      <c r="EB241" s="41"/>
      <c r="ED241" s="41"/>
      <c r="EF241" s="41"/>
      <c r="EH241" s="11"/>
      <c r="EJ241" s="41"/>
      <c r="EL241" s="41"/>
      <c r="EN241" s="41"/>
      <c r="EP241" s="41"/>
      <c r="ER241" s="41"/>
      <c r="ET241" s="41"/>
      <c r="EV241" s="41"/>
      <c r="EX241" s="41"/>
    </row>
    <row r="242" spans="1:154">
      <c r="A242" s="27"/>
      <c r="B242" s="41"/>
      <c r="D242" s="41"/>
      <c r="F242" s="41"/>
      <c r="H242" s="41"/>
      <c r="J242" s="41"/>
      <c r="L242" s="41"/>
      <c r="N242" s="41"/>
      <c r="P242" s="41"/>
      <c r="R242" s="41"/>
      <c r="T242" s="41"/>
      <c r="V242" s="41"/>
      <c r="X242" s="41"/>
      <c r="Z242" s="41"/>
      <c r="AB242" s="41"/>
      <c r="AD242" s="41"/>
      <c r="AF242" s="41"/>
      <c r="AH242" s="41"/>
      <c r="AJ242" s="41"/>
      <c r="AL242" s="41"/>
      <c r="AN242" s="41"/>
      <c r="AP242" s="41"/>
      <c r="AR242" s="41"/>
      <c r="AT242" s="41"/>
      <c r="AV242" s="41"/>
      <c r="AX242" s="41"/>
      <c r="AZ242" s="11"/>
      <c r="BB242" s="41"/>
      <c r="BD242" s="41"/>
      <c r="BF242" s="41"/>
      <c r="BJ242" s="41"/>
      <c r="BL242" s="41"/>
      <c r="BN242" s="41"/>
      <c r="BP242" s="41"/>
      <c r="BR242" s="41"/>
      <c r="BT242" s="41"/>
      <c r="BV242" s="41"/>
      <c r="BX242" s="41"/>
      <c r="BZ242" s="41"/>
      <c r="CB242" s="41"/>
      <c r="CD242" s="41"/>
      <c r="CF242" s="41"/>
      <c r="CH242" s="41"/>
      <c r="CJ242" s="41"/>
      <c r="CL242" s="41"/>
      <c r="CN242" s="41"/>
      <c r="CP242" s="41"/>
      <c r="CR242" s="41"/>
      <c r="CT242" s="41"/>
      <c r="CV242" s="41"/>
      <c r="CX242" s="11"/>
      <c r="CZ242" s="41"/>
      <c r="DB242" s="41"/>
      <c r="DD242" s="41"/>
      <c r="DF242" s="41"/>
      <c r="DH242" s="41"/>
      <c r="DJ242" s="41"/>
      <c r="DL242" s="41"/>
      <c r="DN242" s="41"/>
      <c r="DP242" s="41"/>
      <c r="DR242" s="41"/>
      <c r="DT242" s="41"/>
      <c r="DV242" s="41"/>
      <c r="DX242" s="41"/>
      <c r="DZ242" s="41"/>
      <c r="EB242" s="41"/>
      <c r="ED242" s="41"/>
      <c r="EF242" s="41"/>
      <c r="EH242" s="41"/>
      <c r="EJ242" s="41"/>
      <c r="EL242" s="41"/>
      <c r="EN242" s="41"/>
      <c r="EP242" s="41"/>
      <c r="ER242" s="41"/>
      <c r="ET242" s="41"/>
      <c r="EV242" s="41"/>
      <c r="EX242" s="41"/>
    </row>
    <row r="243" spans="1:154">
      <c r="A243" s="27"/>
      <c r="B243" s="41"/>
      <c r="D243" s="41"/>
      <c r="F243" s="41"/>
      <c r="H243" s="41"/>
      <c r="J243" s="41"/>
      <c r="L243" s="41"/>
      <c r="N243" s="41"/>
      <c r="P243" s="41"/>
      <c r="R243" s="41"/>
      <c r="T243" s="41"/>
      <c r="V243" s="41"/>
      <c r="X243" s="41"/>
      <c r="Z243" s="41"/>
      <c r="AB243" s="41"/>
      <c r="AD243" s="41"/>
      <c r="AF243" s="41"/>
      <c r="AH243" s="41"/>
      <c r="AJ243" s="41"/>
      <c r="AL243" s="41"/>
      <c r="AN243" s="41"/>
      <c r="AP243" s="41"/>
      <c r="AR243" s="41"/>
      <c r="AT243" s="41"/>
      <c r="AV243" s="41"/>
      <c r="AX243" s="41"/>
      <c r="AZ243" s="11"/>
      <c r="BB243" s="41"/>
      <c r="BD243" s="41"/>
      <c r="BF243" s="41"/>
      <c r="BJ243" s="41"/>
      <c r="BL243" s="41"/>
      <c r="BN243" s="41"/>
      <c r="BP243" s="41"/>
      <c r="BR243" s="41"/>
      <c r="BT243" s="41"/>
      <c r="BV243" s="41"/>
      <c r="BX243" s="41"/>
      <c r="BZ243" s="41"/>
      <c r="CB243" s="41"/>
      <c r="CD243" s="41"/>
      <c r="CF243" s="41"/>
      <c r="CH243" s="41"/>
      <c r="CJ243" s="41"/>
      <c r="CL243" s="41"/>
      <c r="CN243" s="41"/>
      <c r="CP243" s="41"/>
      <c r="CR243" s="41"/>
      <c r="CT243" s="41"/>
      <c r="CV243" s="41"/>
      <c r="CX243" s="11"/>
      <c r="CZ243" s="41"/>
      <c r="DB243" s="41"/>
      <c r="DD243" s="41"/>
      <c r="DF243" s="41"/>
      <c r="DH243" s="41"/>
      <c r="DJ243" s="41"/>
      <c r="DL243" s="41"/>
      <c r="DN243" s="41"/>
      <c r="DP243" s="41"/>
      <c r="DR243" s="41"/>
      <c r="DT243" s="41"/>
      <c r="DV243" s="41"/>
      <c r="DX243" s="41"/>
      <c r="DZ243" s="41"/>
      <c r="EB243" s="41"/>
      <c r="ED243" s="41"/>
      <c r="EF243" s="41"/>
      <c r="EH243" s="11"/>
      <c r="EJ243" s="41"/>
      <c r="EL243" s="41"/>
      <c r="EN243" s="41"/>
      <c r="EP243" s="41"/>
      <c r="ER243" s="41"/>
      <c r="ET243" s="41"/>
      <c r="EV243" s="41"/>
      <c r="EX243" s="41"/>
    </row>
    <row r="244" spans="1:154">
      <c r="A244" s="27"/>
      <c r="B244" s="41"/>
      <c r="D244" s="41"/>
      <c r="F244" s="41"/>
      <c r="H244" s="41"/>
      <c r="J244" s="41"/>
      <c r="L244" s="41"/>
      <c r="N244" s="41"/>
      <c r="P244" s="41"/>
      <c r="R244" s="41"/>
      <c r="T244" s="41"/>
      <c r="V244" s="41"/>
      <c r="X244" s="41"/>
      <c r="Z244" s="41"/>
      <c r="AB244" s="41"/>
      <c r="AD244" s="41"/>
      <c r="AF244" s="41"/>
      <c r="AH244" s="41"/>
      <c r="AJ244" s="41"/>
      <c r="AL244" s="41"/>
      <c r="AN244" s="41"/>
      <c r="AP244" s="41"/>
      <c r="AR244" s="41"/>
      <c r="AT244" s="41"/>
      <c r="AV244" s="41"/>
      <c r="AX244" s="41"/>
      <c r="AZ244" s="11"/>
      <c r="BB244" s="41"/>
      <c r="BD244" s="41"/>
      <c r="BF244" s="41"/>
      <c r="BJ244" s="41"/>
      <c r="BL244" s="41"/>
      <c r="BN244" s="41"/>
      <c r="BP244" s="41"/>
      <c r="BR244" s="41"/>
      <c r="BT244" s="41"/>
      <c r="BV244" s="41"/>
      <c r="BX244" s="41"/>
      <c r="BZ244" s="41"/>
      <c r="CB244" s="41"/>
      <c r="CD244" s="41"/>
      <c r="CF244" s="41"/>
      <c r="CH244" s="41"/>
      <c r="CJ244" s="41"/>
      <c r="CL244" s="41"/>
      <c r="CN244" s="41"/>
      <c r="CP244" s="41"/>
      <c r="CR244" s="41"/>
      <c r="CT244" s="41"/>
      <c r="CV244" s="41"/>
      <c r="CX244" s="41"/>
      <c r="CZ244" s="41"/>
      <c r="DB244" s="41"/>
      <c r="DD244" s="41"/>
      <c r="DF244" s="41"/>
      <c r="DH244" s="41"/>
      <c r="DJ244" s="41"/>
      <c r="DL244" s="41"/>
      <c r="DN244" s="41"/>
      <c r="DP244" s="41"/>
      <c r="DR244" s="41"/>
      <c r="DT244" s="41"/>
      <c r="DV244" s="41"/>
      <c r="DX244" s="41"/>
      <c r="DZ244" s="41"/>
      <c r="EB244" s="41"/>
      <c r="ED244" s="41"/>
      <c r="EF244" s="41"/>
      <c r="EH244" s="41"/>
      <c r="EJ244" s="41"/>
      <c r="EL244" s="41"/>
      <c r="EN244" s="41"/>
      <c r="EP244" s="41"/>
      <c r="ER244" s="41"/>
      <c r="ET244" s="41"/>
      <c r="EV244" s="41"/>
      <c r="EX244" s="41"/>
    </row>
    <row r="245" spans="1:154">
      <c r="A245" s="27"/>
      <c r="B245" s="41"/>
      <c r="D245" s="41"/>
      <c r="F245" s="41"/>
      <c r="H245" s="41"/>
      <c r="J245" s="41"/>
      <c r="L245" s="41"/>
      <c r="N245" s="41"/>
      <c r="P245" s="41"/>
      <c r="R245" s="41"/>
      <c r="T245" s="41"/>
      <c r="V245" s="41"/>
      <c r="X245" s="41"/>
      <c r="Z245" s="41"/>
      <c r="AB245" s="41"/>
      <c r="AD245" s="41"/>
      <c r="AF245" s="41"/>
      <c r="AH245" s="41"/>
      <c r="AJ245" s="41"/>
      <c r="AL245" s="41"/>
      <c r="AN245" s="41"/>
      <c r="AP245" s="41"/>
      <c r="AR245" s="41"/>
      <c r="AT245" s="41"/>
      <c r="AV245" s="41"/>
      <c r="AX245" s="41"/>
      <c r="AZ245" s="11"/>
      <c r="BB245" s="41"/>
      <c r="BD245" s="41"/>
      <c r="BF245" s="41"/>
      <c r="BJ245" s="41"/>
      <c r="BL245" s="41"/>
      <c r="BN245" s="41"/>
      <c r="BP245" s="41"/>
      <c r="BR245" s="41"/>
      <c r="BT245" s="41"/>
      <c r="BV245" s="41"/>
      <c r="BX245" s="41"/>
      <c r="BZ245" s="41"/>
      <c r="CB245" s="41"/>
      <c r="CD245" s="41"/>
      <c r="CF245" s="41"/>
      <c r="CH245" s="41"/>
      <c r="CJ245" s="41"/>
      <c r="CL245" s="41"/>
      <c r="CN245" s="41"/>
      <c r="CP245" s="41"/>
      <c r="CR245" s="41"/>
      <c r="CT245" s="41"/>
      <c r="CV245" s="41"/>
      <c r="CX245" s="41"/>
      <c r="CZ245" s="41"/>
      <c r="DB245" s="41"/>
      <c r="DD245" s="41"/>
      <c r="DF245" s="41"/>
      <c r="DH245" s="41"/>
      <c r="DJ245" s="41"/>
      <c r="DL245" s="41"/>
      <c r="DN245" s="41"/>
      <c r="DP245" s="41"/>
      <c r="DR245" s="41"/>
      <c r="DT245" s="41"/>
      <c r="DV245" s="41"/>
      <c r="DX245" s="41"/>
      <c r="DZ245" s="41"/>
      <c r="EB245" s="41"/>
      <c r="ED245" s="41"/>
      <c r="EF245" s="41"/>
      <c r="EH245" s="11"/>
      <c r="EJ245" s="41"/>
      <c r="EL245" s="41"/>
      <c r="EN245" s="41"/>
      <c r="EP245" s="41"/>
      <c r="ER245" s="41"/>
      <c r="ET245" s="41"/>
      <c r="EV245" s="41"/>
      <c r="EX245" s="41"/>
    </row>
    <row r="246" spans="1:154">
      <c r="A246" s="27"/>
      <c r="B246" s="41"/>
      <c r="D246" s="41"/>
      <c r="F246" s="41"/>
      <c r="H246" s="41"/>
      <c r="J246" s="41"/>
      <c r="L246" s="41"/>
      <c r="N246" s="41"/>
      <c r="P246" s="41"/>
      <c r="R246" s="41"/>
      <c r="T246" s="41"/>
      <c r="V246" s="41"/>
      <c r="X246" s="41"/>
      <c r="Z246" s="41"/>
      <c r="AB246" s="41"/>
      <c r="AD246" s="41"/>
      <c r="AF246" s="41"/>
      <c r="AH246" s="41"/>
      <c r="AJ246" s="41"/>
      <c r="AL246" s="41"/>
      <c r="AN246" s="41"/>
      <c r="AP246" s="41"/>
      <c r="AR246" s="41"/>
      <c r="AT246" s="41"/>
      <c r="AV246" s="41"/>
      <c r="AX246" s="41"/>
      <c r="AZ246" s="11"/>
      <c r="BB246" s="41"/>
      <c r="BD246" s="41"/>
      <c r="BF246" s="41"/>
      <c r="BJ246" s="41"/>
      <c r="BL246" s="41"/>
      <c r="BN246" s="41"/>
      <c r="BP246" s="41"/>
      <c r="BR246" s="41"/>
      <c r="BT246" s="41"/>
      <c r="BV246" s="41"/>
      <c r="BX246" s="41"/>
      <c r="BZ246" s="41"/>
      <c r="CB246" s="41"/>
      <c r="CD246" s="41"/>
      <c r="CF246" s="41"/>
      <c r="CH246" s="41"/>
      <c r="CJ246" s="41"/>
      <c r="CL246" s="41"/>
      <c r="CN246" s="41"/>
      <c r="CP246" s="41"/>
      <c r="CR246" s="41"/>
      <c r="CT246" s="41"/>
      <c r="CV246" s="41"/>
      <c r="CX246" s="41"/>
      <c r="CZ246" s="41"/>
      <c r="DB246" s="41"/>
      <c r="DD246" s="41"/>
      <c r="DF246" s="41"/>
      <c r="DH246" s="41"/>
      <c r="DJ246" s="41"/>
      <c r="DL246" s="41"/>
      <c r="DN246" s="41"/>
      <c r="DP246" s="41"/>
      <c r="DR246" s="41"/>
      <c r="DT246" s="41"/>
      <c r="DV246" s="41"/>
      <c r="DX246" s="41"/>
      <c r="DZ246" s="41"/>
      <c r="EB246" s="41"/>
      <c r="ED246" s="41"/>
      <c r="EF246" s="41"/>
      <c r="EH246" s="11"/>
      <c r="EJ246" s="41"/>
      <c r="EL246" s="41"/>
      <c r="EN246" s="41"/>
      <c r="EP246" s="41"/>
      <c r="ER246" s="41"/>
      <c r="ET246" s="41"/>
      <c r="EV246" s="41"/>
      <c r="EX246" s="41"/>
    </row>
    <row r="247" spans="1:154">
      <c r="A247" s="27"/>
      <c r="B247" s="41"/>
      <c r="D247" s="41"/>
      <c r="F247" s="41"/>
      <c r="H247" s="41"/>
      <c r="J247" s="41"/>
      <c r="L247" s="41"/>
      <c r="N247" s="41"/>
      <c r="P247" s="41"/>
      <c r="R247" s="41"/>
      <c r="T247" s="41"/>
      <c r="V247" s="41"/>
      <c r="X247" s="41"/>
      <c r="Z247" s="41"/>
      <c r="AB247" s="41"/>
      <c r="AD247" s="41"/>
      <c r="AF247" s="41"/>
      <c r="AH247" s="41"/>
      <c r="AJ247" s="41"/>
      <c r="AL247" s="41"/>
      <c r="AN247" s="41"/>
      <c r="AP247" s="41"/>
      <c r="AR247" s="41"/>
      <c r="AT247" s="41"/>
      <c r="AV247" s="41"/>
      <c r="AX247" s="41"/>
      <c r="AZ247" s="11"/>
      <c r="BB247" s="41"/>
      <c r="BD247" s="41"/>
      <c r="BF247" s="41"/>
      <c r="BJ247" s="41"/>
      <c r="BL247" s="41"/>
      <c r="BN247" s="41"/>
      <c r="BP247" s="41"/>
      <c r="BR247" s="41"/>
      <c r="BT247" s="41"/>
      <c r="BV247" s="41"/>
      <c r="BX247" s="41"/>
      <c r="BZ247" s="41"/>
      <c r="CB247" s="41"/>
      <c r="CD247" s="41"/>
      <c r="CF247" s="41"/>
      <c r="CH247" s="41"/>
      <c r="CJ247" s="41"/>
      <c r="CL247" s="41"/>
      <c r="CN247" s="41"/>
      <c r="CP247" s="41"/>
      <c r="CR247" s="41"/>
      <c r="CT247" s="41"/>
      <c r="CV247" s="41"/>
      <c r="CX247" s="41"/>
      <c r="CZ247" s="41"/>
      <c r="DB247" s="41"/>
      <c r="DD247" s="41"/>
      <c r="DF247" s="41"/>
      <c r="DH247" s="41"/>
      <c r="DJ247" s="41"/>
      <c r="DL247" s="41"/>
      <c r="DN247" s="41"/>
      <c r="DP247" s="41"/>
      <c r="DR247" s="41"/>
      <c r="DT247" s="41"/>
      <c r="DV247" s="11"/>
      <c r="DX247" s="41"/>
      <c r="DZ247" s="41"/>
      <c r="EB247" s="41"/>
      <c r="ED247" s="41"/>
      <c r="EF247" s="41"/>
      <c r="EH247" s="41"/>
      <c r="EJ247" s="41"/>
      <c r="EL247" s="41"/>
      <c r="EN247" s="41"/>
      <c r="EP247" s="41"/>
      <c r="ER247" s="41"/>
      <c r="ET247" s="41"/>
      <c r="EV247" s="41"/>
      <c r="EX247" s="41"/>
    </row>
    <row r="248" spans="1:154">
      <c r="A248" s="27"/>
      <c r="B248" s="41"/>
      <c r="D248" s="41"/>
      <c r="F248" s="11"/>
      <c r="H248" s="11"/>
      <c r="J248" s="41"/>
      <c r="L248" s="41"/>
      <c r="N248" s="41"/>
      <c r="P248" s="41"/>
      <c r="R248" s="41"/>
      <c r="T248" s="41"/>
      <c r="V248" s="41"/>
      <c r="X248" s="41"/>
      <c r="Z248" s="41"/>
      <c r="AB248" s="41"/>
      <c r="AD248" s="41"/>
      <c r="AF248" s="41"/>
      <c r="AH248" s="41"/>
      <c r="AJ248" s="41"/>
      <c r="AL248" s="41"/>
      <c r="AN248" s="41"/>
      <c r="AP248" s="41"/>
      <c r="AR248" s="41"/>
      <c r="AT248" s="41"/>
      <c r="AV248" s="41"/>
      <c r="AX248" s="41"/>
      <c r="AZ248" s="11"/>
      <c r="BB248" s="41"/>
      <c r="BD248" s="41"/>
      <c r="BF248" s="41"/>
      <c r="BJ248" s="41"/>
      <c r="BL248" s="41"/>
      <c r="BN248" s="41"/>
      <c r="BP248" s="41"/>
      <c r="BR248" s="41"/>
      <c r="BT248" s="41"/>
      <c r="BV248" s="41"/>
      <c r="BX248" s="41"/>
      <c r="BZ248" s="41"/>
      <c r="CB248" s="41"/>
      <c r="CD248" s="41"/>
      <c r="CF248" s="41"/>
      <c r="CH248" s="41"/>
      <c r="CJ248" s="41"/>
      <c r="CL248" s="41"/>
      <c r="CN248" s="41"/>
      <c r="CP248" s="41"/>
      <c r="CR248" s="41"/>
      <c r="CT248" s="41"/>
      <c r="CV248" s="41"/>
      <c r="CX248" s="41"/>
      <c r="CZ248" s="41"/>
      <c r="DB248" s="41"/>
      <c r="DD248" s="41"/>
      <c r="DF248" s="41"/>
      <c r="DH248" s="41"/>
      <c r="DJ248" s="41"/>
      <c r="DL248" s="41"/>
      <c r="DN248" s="41"/>
      <c r="DP248" s="41"/>
      <c r="DR248" s="41"/>
      <c r="DT248" s="41"/>
      <c r="DV248" s="41"/>
      <c r="DX248" s="41"/>
      <c r="DZ248" s="41"/>
      <c r="EB248" s="41"/>
      <c r="ED248" s="41"/>
      <c r="EF248" s="41"/>
      <c r="EH248" s="11"/>
      <c r="EJ248" s="41"/>
      <c r="EL248" s="41"/>
      <c r="EN248" s="41"/>
      <c r="EP248" s="41"/>
      <c r="ER248" s="41"/>
      <c r="ET248" s="41"/>
      <c r="EV248" s="41"/>
      <c r="EX248" s="41"/>
    </row>
    <row r="249" spans="1:154">
      <c r="A249" s="27"/>
      <c r="B249" s="41"/>
      <c r="D249" s="41"/>
      <c r="F249" s="41"/>
      <c r="H249" s="41"/>
      <c r="J249" s="41"/>
      <c r="L249" s="41"/>
      <c r="N249" s="41"/>
      <c r="P249" s="41"/>
      <c r="R249" s="41"/>
      <c r="T249" s="41"/>
      <c r="V249" s="41"/>
      <c r="X249" s="41"/>
      <c r="Z249" s="41"/>
      <c r="AB249" s="41"/>
      <c r="AD249" s="41"/>
      <c r="AF249" s="41"/>
      <c r="AH249" s="41"/>
      <c r="AJ249" s="41"/>
      <c r="AL249" s="41"/>
      <c r="AN249" s="41"/>
      <c r="AP249" s="41"/>
      <c r="AR249" s="41"/>
      <c r="AT249" s="41"/>
      <c r="AV249" s="41"/>
      <c r="AX249" s="41"/>
      <c r="AZ249" s="11"/>
      <c r="BB249" s="41"/>
      <c r="BD249" s="41"/>
      <c r="BF249" s="41"/>
      <c r="BJ249" s="41"/>
      <c r="BL249" s="41"/>
      <c r="BN249" s="41"/>
      <c r="BP249" s="41"/>
      <c r="BR249" s="41"/>
      <c r="BT249" s="41"/>
      <c r="BV249" s="41"/>
      <c r="BX249" s="41"/>
      <c r="BZ249" s="41"/>
      <c r="CB249" s="41"/>
      <c r="CD249" s="41"/>
      <c r="CF249" s="41"/>
      <c r="CH249" s="41"/>
      <c r="CJ249" s="41"/>
      <c r="CL249" s="41"/>
      <c r="CN249" s="41"/>
      <c r="CP249" s="41"/>
      <c r="CR249" s="41"/>
      <c r="CT249" s="41"/>
      <c r="CV249" s="41"/>
      <c r="CX249" s="41"/>
      <c r="CZ249" s="41"/>
      <c r="DB249" s="41"/>
      <c r="DD249" s="41"/>
      <c r="DF249" s="41"/>
      <c r="DH249" s="41"/>
      <c r="DJ249" s="41"/>
      <c r="DL249" s="41"/>
      <c r="DN249" s="41"/>
      <c r="DP249" s="41"/>
      <c r="DR249" s="41"/>
      <c r="DT249" s="41"/>
      <c r="DV249" s="41"/>
      <c r="DX249" s="41"/>
      <c r="DZ249" s="41"/>
      <c r="EB249" s="41"/>
      <c r="ED249" s="41"/>
      <c r="EF249" s="41"/>
      <c r="EH249" s="41"/>
      <c r="EJ249" s="41"/>
      <c r="EL249" s="41"/>
      <c r="EN249" s="41"/>
      <c r="EP249" s="41"/>
      <c r="ER249" s="41"/>
      <c r="ET249" s="41"/>
      <c r="EV249" s="41"/>
      <c r="EX249" s="41"/>
    </row>
    <row r="250" spans="1:154">
      <c r="A250" s="27"/>
      <c r="B250" s="41"/>
      <c r="D250" s="41"/>
      <c r="F250" s="41"/>
      <c r="H250" s="41"/>
      <c r="J250" s="41"/>
      <c r="L250" s="41"/>
      <c r="N250" s="41"/>
      <c r="P250" s="41"/>
      <c r="R250" s="41"/>
      <c r="T250" s="11"/>
      <c r="V250" s="41"/>
      <c r="X250" s="41"/>
      <c r="Z250" s="41"/>
      <c r="AB250" s="41"/>
      <c r="AD250" s="41"/>
      <c r="AF250" s="41"/>
      <c r="AH250" s="41"/>
      <c r="AJ250" s="41"/>
      <c r="AL250" s="41"/>
      <c r="AN250" s="41"/>
      <c r="AP250" s="41"/>
      <c r="AR250" s="41"/>
      <c r="AT250" s="41"/>
      <c r="AV250" s="41"/>
      <c r="AX250" s="41"/>
      <c r="AZ250" s="11"/>
      <c r="BB250" s="41"/>
      <c r="BD250" s="41"/>
      <c r="BF250" s="41"/>
      <c r="BJ250" s="41"/>
      <c r="BL250" s="41"/>
      <c r="BN250" s="41"/>
      <c r="BP250" s="41"/>
      <c r="BR250" s="41"/>
      <c r="BT250" s="41"/>
      <c r="BV250" s="41"/>
      <c r="BX250" s="41"/>
      <c r="BZ250" s="41"/>
      <c r="CB250" s="41"/>
      <c r="CD250" s="41"/>
      <c r="CF250" s="41"/>
      <c r="CH250" s="41"/>
      <c r="CJ250" s="41"/>
      <c r="CL250" s="41"/>
      <c r="CN250" s="41"/>
      <c r="CP250" s="41"/>
      <c r="CR250" s="41"/>
      <c r="CT250" s="41"/>
      <c r="CV250" s="41"/>
      <c r="CX250" s="41"/>
      <c r="CZ250" s="41"/>
      <c r="DB250" s="41"/>
      <c r="DD250" s="41"/>
      <c r="DF250" s="41"/>
      <c r="DH250" s="41"/>
      <c r="DJ250" s="41"/>
      <c r="DL250" s="41"/>
      <c r="DN250" s="41"/>
      <c r="DP250" s="41"/>
      <c r="DR250" s="41"/>
      <c r="DT250" s="41"/>
      <c r="DV250" s="41"/>
      <c r="DX250" s="41"/>
      <c r="DZ250" s="41"/>
      <c r="EB250" s="41"/>
      <c r="ED250" s="41"/>
      <c r="EF250" s="11"/>
      <c r="EH250" s="41"/>
      <c r="EJ250" s="41"/>
      <c r="EL250" s="41"/>
      <c r="EN250" s="41"/>
      <c r="EP250" s="41"/>
      <c r="ER250" s="41"/>
      <c r="ET250" s="41"/>
      <c r="EV250" s="41"/>
      <c r="EX250" s="41"/>
    </row>
    <row r="251" spans="1:154">
      <c r="A251" s="27"/>
      <c r="B251" s="41"/>
      <c r="C251" s="41"/>
      <c r="D251" s="41"/>
      <c r="F251" s="41"/>
      <c r="H251" s="41"/>
      <c r="J251" s="41"/>
      <c r="L251" s="41"/>
      <c r="N251" s="41"/>
      <c r="P251" s="41"/>
      <c r="R251" s="41"/>
      <c r="T251" s="41"/>
      <c r="V251" s="41"/>
      <c r="X251" s="41"/>
      <c r="Z251" s="41"/>
      <c r="AB251" s="41"/>
      <c r="AD251" s="41"/>
      <c r="AF251" s="41"/>
      <c r="AH251" s="41"/>
      <c r="AJ251" s="41"/>
      <c r="AL251" s="41"/>
      <c r="AN251" s="41"/>
      <c r="AP251" s="41"/>
      <c r="AR251" s="41"/>
      <c r="AT251" s="41"/>
      <c r="AV251" s="41"/>
      <c r="AX251" s="41"/>
      <c r="AZ251" s="11"/>
      <c r="BB251" s="41"/>
      <c r="BD251" s="41"/>
      <c r="BF251" s="41"/>
      <c r="BJ251" s="41"/>
      <c r="BL251" s="41"/>
      <c r="BN251" s="41"/>
      <c r="BP251" s="41"/>
      <c r="BR251" s="41"/>
      <c r="BT251" s="41"/>
      <c r="BV251" s="41"/>
      <c r="BX251" s="41"/>
      <c r="BZ251" s="41"/>
      <c r="CB251" s="41"/>
      <c r="CD251" s="41"/>
      <c r="CF251" s="41"/>
      <c r="CH251" s="41"/>
      <c r="CJ251" s="41"/>
      <c r="CL251" s="41"/>
      <c r="CN251" s="41"/>
      <c r="CP251" s="41"/>
      <c r="CR251" s="41"/>
      <c r="CT251" s="41"/>
      <c r="CV251" s="41"/>
      <c r="CX251" s="41"/>
      <c r="CZ251" s="41"/>
      <c r="DB251" s="41"/>
      <c r="DD251" s="41"/>
      <c r="DF251" s="41"/>
      <c r="DH251" s="41"/>
      <c r="DJ251" s="41"/>
      <c r="DL251" s="41"/>
      <c r="DN251" s="41"/>
      <c r="DP251" s="41"/>
      <c r="DR251" s="41"/>
      <c r="DT251" s="41"/>
      <c r="DV251" s="41"/>
      <c r="DX251" s="41"/>
      <c r="DZ251" s="41"/>
      <c r="EB251" s="41"/>
      <c r="ED251" s="41"/>
      <c r="EF251" s="41"/>
      <c r="EH251" s="41"/>
      <c r="EJ251" s="41"/>
      <c r="EL251" s="41"/>
      <c r="EN251" s="41"/>
      <c r="EP251" s="41"/>
      <c r="ER251" s="41"/>
      <c r="ET251" s="41"/>
      <c r="EV251" s="41"/>
      <c r="EX251" s="41"/>
    </row>
    <row r="252" spans="1:154">
      <c r="A252" s="27"/>
      <c r="B252" s="41"/>
      <c r="C252" s="41"/>
      <c r="D252" s="41"/>
      <c r="F252" s="41"/>
      <c r="H252" s="41"/>
      <c r="J252" s="41"/>
      <c r="L252" s="41"/>
      <c r="N252" s="41"/>
      <c r="P252" s="41"/>
      <c r="R252" s="41"/>
      <c r="T252" s="41"/>
      <c r="V252" s="41"/>
      <c r="X252" s="41"/>
      <c r="Z252" s="41"/>
      <c r="AB252" s="41"/>
      <c r="AD252" s="41"/>
      <c r="AF252" s="41"/>
      <c r="AH252" s="41"/>
      <c r="AJ252" s="41"/>
      <c r="AL252" s="41"/>
      <c r="AN252" s="41"/>
      <c r="AP252" s="41"/>
      <c r="AR252" s="41"/>
      <c r="AT252" s="41"/>
      <c r="AV252" s="41"/>
      <c r="AX252" s="41"/>
      <c r="AZ252" s="11"/>
      <c r="BB252" s="41"/>
      <c r="BD252" s="41"/>
      <c r="BF252" s="41"/>
      <c r="BJ252" s="41"/>
      <c r="BL252" s="41"/>
      <c r="BN252" s="41"/>
      <c r="BP252" s="41"/>
      <c r="BR252" s="41"/>
      <c r="BT252" s="41"/>
      <c r="BV252" s="41"/>
      <c r="BX252" s="41"/>
      <c r="BZ252" s="41"/>
      <c r="CB252" s="41"/>
      <c r="CD252" s="41"/>
      <c r="CF252" s="41"/>
      <c r="CH252" s="41"/>
      <c r="CJ252" s="41"/>
      <c r="CL252" s="41"/>
      <c r="CN252" s="11"/>
      <c r="CP252" s="41"/>
      <c r="CR252" s="41"/>
      <c r="CT252" s="41"/>
      <c r="CV252" s="41"/>
      <c r="CX252" s="41"/>
      <c r="CZ252" s="41"/>
      <c r="DB252" s="41"/>
      <c r="DD252" s="41"/>
      <c r="DF252" s="41"/>
      <c r="DH252" s="41"/>
      <c r="DJ252" s="41"/>
      <c r="DL252" s="41"/>
      <c r="DN252" s="41"/>
      <c r="DP252" s="41"/>
      <c r="DR252" s="41"/>
      <c r="DT252" s="41"/>
      <c r="DV252" s="41"/>
      <c r="DX252" s="41"/>
      <c r="DZ252" s="41"/>
      <c r="EB252" s="41"/>
      <c r="ED252" s="41"/>
      <c r="EF252" s="41"/>
      <c r="EH252" s="41"/>
      <c r="EJ252" s="41"/>
      <c r="EL252" s="41"/>
      <c r="EN252" s="41"/>
      <c r="EP252" s="41"/>
      <c r="ER252" s="41"/>
      <c r="ET252" s="41"/>
      <c r="EV252" s="41"/>
      <c r="EX252" s="41"/>
    </row>
    <row r="253" spans="1:154">
      <c r="A253" s="27"/>
      <c r="B253" s="41"/>
      <c r="D253" s="41"/>
      <c r="F253" s="41"/>
      <c r="H253" s="41"/>
      <c r="J253" s="41"/>
      <c r="L253" s="41"/>
      <c r="N253" s="41"/>
      <c r="P253" s="41"/>
      <c r="R253" s="41"/>
      <c r="T253" s="41"/>
      <c r="V253" s="41"/>
      <c r="X253" s="41"/>
      <c r="Z253" s="41"/>
      <c r="AB253" s="41"/>
      <c r="AD253" s="41"/>
      <c r="AF253" s="41"/>
      <c r="AH253" s="41"/>
      <c r="AJ253" s="41"/>
      <c r="AL253" s="41"/>
      <c r="AN253" s="41"/>
      <c r="AP253" s="41"/>
      <c r="AR253" s="41"/>
      <c r="AT253" s="41"/>
      <c r="AV253" s="41"/>
      <c r="AX253" s="41"/>
      <c r="AZ253" s="11"/>
      <c r="BB253" s="41"/>
      <c r="BD253" s="41"/>
      <c r="BF253" s="41"/>
      <c r="BJ253" s="41"/>
      <c r="BL253" s="41"/>
      <c r="BN253" s="41"/>
      <c r="BP253" s="41"/>
      <c r="BR253" s="41"/>
      <c r="BT253" s="41"/>
      <c r="BV253" s="41"/>
      <c r="BX253" s="41"/>
      <c r="BZ253" s="41"/>
      <c r="CB253" s="41"/>
      <c r="CD253" s="41"/>
      <c r="CF253" s="41"/>
      <c r="CH253" s="41"/>
      <c r="CJ253" s="41"/>
      <c r="CL253" s="41"/>
      <c r="CN253" s="41"/>
      <c r="CP253" s="41"/>
      <c r="CR253" s="41"/>
      <c r="CT253" s="41"/>
      <c r="CV253" s="41"/>
      <c r="CX253" s="41"/>
      <c r="CZ253" s="41"/>
      <c r="DB253" s="41"/>
      <c r="DD253" s="41"/>
      <c r="DF253" s="41"/>
      <c r="DH253" s="41"/>
      <c r="DJ253" s="41"/>
      <c r="DL253" s="41"/>
      <c r="DN253" s="41"/>
      <c r="DP253" s="41"/>
      <c r="DR253" s="41"/>
      <c r="DT253" s="41"/>
      <c r="DV253" s="41"/>
      <c r="DX253" s="41"/>
      <c r="DZ253" s="41"/>
      <c r="EB253" s="41"/>
      <c r="ED253" s="41"/>
      <c r="EF253" s="41"/>
      <c r="EH253" s="41"/>
      <c r="EJ253" s="41"/>
      <c r="EL253" s="41"/>
      <c r="EN253" s="41"/>
      <c r="EP253" s="41"/>
      <c r="ER253" s="41"/>
      <c r="ET253" s="41"/>
      <c r="EV253" s="41"/>
      <c r="EX253" s="41"/>
    </row>
    <row r="254" spans="1:154">
      <c r="A254" s="27"/>
      <c r="B254" s="41"/>
      <c r="D254" s="41"/>
      <c r="F254" s="41"/>
      <c r="H254" s="41"/>
      <c r="J254" s="41"/>
      <c r="L254" s="41"/>
      <c r="N254" s="41"/>
      <c r="P254" s="41"/>
      <c r="R254" s="41"/>
      <c r="T254" s="41"/>
      <c r="V254" s="41"/>
      <c r="X254" s="41"/>
      <c r="Z254" s="41"/>
      <c r="AB254" s="41"/>
      <c r="AD254" s="41"/>
      <c r="AF254" s="41"/>
      <c r="AH254" s="41"/>
      <c r="AJ254" s="41"/>
      <c r="AL254" s="41"/>
      <c r="AN254" s="41"/>
      <c r="AP254" s="41"/>
      <c r="AR254" s="41"/>
      <c r="AT254" s="41"/>
      <c r="AV254" s="41"/>
      <c r="AX254" s="41"/>
      <c r="AZ254" s="11"/>
      <c r="BB254" s="41"/>
      <c r="BD254" s="41"/>
      <c r="BF254" s="41"/>
      <c r="BJ254" s="41"/>
      <c r="BL254" s="41"/>
      <c r="BN254" s="41"/>
      <c r="BP254" s="41"/>
      <c r="BR254" s="41"/>
      <c r="BT254" s="41"/>
      <c r="BV254" s="41"/>
      <c r="BX254" s="41"/>
      <c r="BZ254" s="41"/>
      <c r="CB254" s="41"/>
      <c r="CD254" s="41"/>
      <c r="CF254" s="41"/>
      <c r="CH254" s="41"/>
      <c r="CJ254" s="41"/>
      <c r="CL254" s="41"/>
      <c r="CN254" s="41"/>
      <c r="CP254" s="41"/>
      <c r="CR254" s="41"/>
      <c r="CT254" s="41"/>
      <c r="CV254" s="41"/>
      <c r="CX254" s="41"/>
      <c r="CZ254" s="41"/>
      <c r="DB254" s="41"/>
      <c r="DD254" s="41"/>
      <c r="DF254" s="41"/>
      <c r="DH254" s="41"/>
      <c r="DJ254" s="41"/>
      <c r="DL254" s="41"/>
      <c r="DN254" s="41"/>
      <c r="DP254" s="41"/>
      <c r="DR254" s="41"/>
      <c r="DT254" s="41"/>
      <c r="DV254" s="41"/>
      <c r="DX254" s="41"/>
      <c r="DZ254" s="41"/>
      <c r="EB254" s="41"/>
      <c r="ED254" s="41"/>
      <c r="EF254" s="41"/>
      <c r="EH254" s="41"/>
      <c r="EJ254" s="41"/>
      <c r="EL254" s="11"/>
      <c r="EN254" s="41"/>
      <c r="EP254" s="41"/>
      <c r="ER254" s="11"/>
      <c r="ET254" s="41"/>
      <c r="EV254" s="41"/>
      <c r="EX254" s="41"/>
    </row>
    <row r="255" spans="1:154">
      <c r="A255" s="27"/>
      <c r="B255" s="41"/>
      <c r="D255" s="41"/>
      <c r="F255" s="41"/>
      <c r="H255" s="11"/>
      <c r="J255" s="41"/>
      <c r="L255" s="41"/>
      <c r="N255" s="41"/>
      <c r="P255" s="41"/>
      <c r="R255" s="41"/>
      <c r="T255" s="41"/>
      <c r="V255" s="41"/>
      <c r="X255" s="41"/>
      <c r="Z255" s="41"/>
      <c r="AB255" s="41"/>
      <c r="AD255" s="41"/>
      <c r="AF255" s="41"/>
      <c r="AH255" s="41"/>
      <c r="AJ255" s="41"/>
      <c r="AL255" s="41"/>
      <c r="AN255" s="41"/>
      <c r="AP255" s="41"/>
      <c r="AR255" s="41"/>
      <c r="AT255" s="41"/>
      <c r="AV255" s="41"/>
      <c r="AX255" s="41"/>
      <c r="AZ255" s="11"/>
      <c r="BB255" s="41"/>
      <c r="BD255" s="41"/>
      <c r="BF255" s="41"/>
      <c r="BJ255" s="41"/>
      <c r="BL255" s="41"/>
      <c r="BN255" s="41"/>
      <c r="BP255" s="41"/>
      <c r="BR255" s="41"/>
      <c r="BT255" s="41"/>
      <c r="BV255" s="41"/>
      <c r="BX255" s="41"/>
      <c r="BZ255" s="41"/>
      <c r="CB255" s="41"/>
      <c r="CD255" s="41"/>
      <c r="CF255" s="41"/>
      <c r="CH255" s="41"/>
      <c r="CJ255" s="41"/>
      <c r="CL255" s="41"/>
      <c r="CN255" s="11"/>
      <c r="CP255" s="41"/>
      <c r="CR255" s="41"/>
      <c r="CT255" s="41"/>
      <c r="CV255" s="41"/>
      <c r="CX255" s="41"/>
      <c r="CZ255" s="41"/>
      <c r="DB255" s="41"/>
      <c r="DD255" s="41"/>
      <c r="DF255" s="41"/>
      <c r="DH255" s="41"/>
      <c r="DJ255" s="41"/>
      <c r="DL255" s="41"/>
      <c r="DN255" s="41"/>
      <c r="DP255" s="41"/>
      <c r="DR255" s="41"/>
      <c r="DT255" s="41"/>
      <c r="DV255" s="41"/>
      <c r="DX255" s="41"/>
      <c r="DZ255" s="41"/>
      <c r="EB255" s="41"/>
      <c r="ED255" s="41"/>
      <c r="EF255" s="41"/>
      <c r="EH255" s="41"/>
      <c r="EJ255" s="41"/>
      <c r="EL255" s="41"/>
      <c r="EN255" s="41"/>
      <c r="EP255" s="41"/>
      <c r="ER255" s="41"/>
      <c r="ET255" s="41"/>
      <c r="EV255" s="41"/>
      <c r="EX255" s="41"/>
    </row>
    <row r="256" spans="1:154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D259" s="41"/>
      <c r="F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D260" s="41"/>
      <c r="F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D261" s="41"/>
      <c r="F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D262" s="41"/>
      <c r="F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D273" s="41"/>
      <c r="F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C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C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D281" s="41"/>
      <c r="F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D282" s="41"/>
      <c r="F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D284" s="41"/>
      <c r="F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C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C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C295" s="41"/>
      <c r="D295" s="41"/>
      <c r="F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C296" s="41"/>
      <c r="D296" s="41"/>
      <c r="E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C297" s="41"/>
      <c r="D297" s="41"/>
      <c r="E297" s="41"/>
      <c r="F297" s="4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E298" s="41"/>
      <c r="F298" s="41"/>
      <c r="G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C299" s="41"/>
      <c r="D299" s="41"/>
      <c r="E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C300" s="41"/>
      <c r="D300" s="41"/>
      <c r="F300" s="41"/>
      <c r="G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C301" s="41"/>
      <c r="D301" s="41"/>
      <c r="F301" s="41"/>
      <c r="G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G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G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C304" s="41"/>
      <c r="D304" s="41"/>
      <c r="F304" s="41"/>
      <c r="G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C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C306" s="41"/>
      <c r="D306" s="41"/>
      <c r="F306" s="41"/>
      <c r="G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C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C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C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D315" s="41"/>
      <c r="F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D316" s="41"/>
      <c r="F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C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C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C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C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1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G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C325" s="41"/>
      <c r="D325" s="41"/>
      <c r="F325" s="41"/>
      <c r="G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C326" s="41"/>
      <c r="D326" s="41"/>
      <c r="F326" s="41"/>
      <c r="G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G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C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600-000000000000}"/>
  </hyperlink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3"/>
  </sheetPr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20160212</v>
      </c>
      <c r="C5" s="7" t="s">
        <v>0</v>
      </c>
      <c r="D5" s="7">
        <v>0</v>
      </c>
    </row>
    <row r="6" spans="1:255">
      <c r="A6" s="10" t="s">
        <v>35</v>
      </c>
      <c r="B6" s="10">
        <v>20160630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46086</v>
      </c>
      <c r="B15" s="28">
        <f>외인!B15</f>
        <v>4464658.88</v>
      </c>
      <c r="C15" s="35">
        <f>시기외12!C15-시기외26!C15</f>
        <v>0</v>
      </c>
      <c r="D15" s="28">
        <f>외인!D15</f>
        <v>613583.1</v>
      </c>
      <c r="E15" s="35">
        <f>시기외12!E15-시기외26!E15</f>
        <v>0</v>
      </c>
      <c r="F15" s="28">
        <f>외인!F15</f>
        <v>1939793.38</v>
      </c>
      <c r="G15" s="35">
        <f>시기외12!G15-시기외26!G15</f>
        <v>0</v>
      </c>
      <c r="H15" s="28">
        <f>외인!H15</f>
        <v>278413.45</v>
      </c>
      <c r="I15" s="35">
        <f>시기외12!I15-시기외26!I15</f>
        <v>0</v>
      </c>
      <c r="J15" s="28">
        <f>외인!J15</f>
        <v>36430.1</v>
      </c>
      <c r="K15" s="35">
        <f>시기외12!K15-시기외26!K15</f>
        <v>0</v>
      </c>
      <c r="L15" s="28">
        <f>외인!L15</f>
        <v>258561.07</v>
      </c>
      <c r="M15" s="35">
        <f>시기외12!M15-시기외26!M15</f>
        <v>0</v>
      </c>
      <c r="N15" s="28">
        <f>외인!N15</f>
        <v>249201.36</v>
      </c>
      <c r="O15" s="35">
        <f>시기외12!O15-시기외26!O15</f>
        <v>0</v>
      </c>
      <c r="P15" s="28">
        <f>외인!P15</f>
        <v>201422.66</v>
      </c>
      <c r="Q15" s="35">
        <f>시기외12!Q15-시기외26!Q15</f>
        <v>0</v>
      </c>
      <c r="R15" s="28">
        <f>외인!R15</f>
        <v>130259.1</v>
      </c>
      <c r="S15" s="35">
        <f>시기외12!S15-시기외26!S15</f>
        <v>0</v>
      </c>
      <c r="T15" s="28">
        <f>외인!T15</f>
        <v>8610.44</v>
      </c>
      <c r="U15" s="35">
        <f>시기외12!U15-시기외26!U15</f>
        <v>0</v>
      </c>
      <c r="V15" s="28">
        <f>외인!V15</f>
        <v>106943.3</v>
      </c>
      <c r="W15" s="35">
        <f>시기외12!W15-시기외26!W15</f>
        <v>0</v>
      </c>
      <c r="X15" s="28">
        <f>외인!X15</f>
        <v>1914193.65</v>
      </c>
      <c r="Y15" s="35">
        <f>시기외12!Y15-시기외26!Y15</f>
        <v>0</v>
      </c>
      <c r="Z15" s="28">
        <f>외인!Z15</f>
        <v>47777.38</v>
      </c>
      <c r="AA15" s="35">
        <f>시기외12!AA15-시기외26!AA15</f>
        <v>0</v>
      </c>
      <c r="AB15" s="28">
        <f>외인!AB15</f>
        <v>200476.57</v>
      </c>
      <c r="AC15" s="35">
        <f>시기외12!AC15-시기외26!AC15</f>
        <v>0</v>
      </c>
      <c r="AD15" s="28">
        <f>외인!AD15</f>
        <v>19943.77</v>
      </c>
      <c r="AE15" s="35">
        <f>시기외12!AE15-시기외26!AE15</f>
        <v>0</v>
      </c>
      <c r="AF15" s="28">
        <f>외인!AF15</f>
        <v>25264.26</v>
      </c>
      <c r="AG15" s="35">
        <f>시기외12!AG15-시기외26!AG15</f>
        <v>0</v>
      </c>
      <c r="AH15" s="28">
        <f>외인!AH15</f>
        <v>196346.11</v>
      </c>
      <c r="AI15" s="35">
        <f>시기외12!AI15-시기외26!AI15</f>
        <v>0</v>
      </c>
      <c r="AJ15" s="28">
        <f>외인!AJ15</f>
        <v>111999.29</v>
      </c>
      <c r="AK15" s="35">
        <f>시기외12!AK15-시기외26!AK15</f>
        <v>0</v>
      </c>
      <c r="AL15" s="28">
        <f>외인!AL15</f>
        <v>88603.33</v>
      </c>
      <c r="AM15" s="35">
        <f>시기외12!AM15-시기외26!AM15</f>
        <v>0</v>
      </c>
      <c r="AN15" s="28">
        <f>외인!AN15</f>
        <v>179639.02</v>
      </c>
      <c r="AO15" s="35">
        <f>시기외12!AO15-시기외26!AO15</f>
        <v>0</v>
      </c>
      <c r="AP15" s="28">
        <f>외인!AP15</f>
        <v>112100.54</v>
      </c>
      <c r="AQ15" s="35">
        <f>시기외12!AQ15-시기외26!AQ15</f>
        <v>0</v>
      </c>
      <c r="AR15" s="28">
        <f>외인!AR15</f>
        <v>24100.799999999999</v>
      </c>
      <c r="AS15" s="35">
        <f>시기외12!AS15-시기외26!AS15</f>
        <v>0</v>
      </c>
      <c r="AT15" s="28">
        <f>외인!AT15</f>
        <v>78461.64</v>
      </c>
      <c r="AU15" s="35">
        <f>시기외12!AU15-시기외26!AU15</f>
        <v>0</v>
      </c>
      <c r="AV15" s="28">
        <f>외인!AV15</f>
        <v>47698.22</v>
      </c>
      <c r="AW15" s="35">
        <f>시기외12!AW15-시기외26!AW15</f>
        <v>0</v>
      </c>
      <c r="AX15" s="28">
        <f>외인!AX15</f>
        <v>50670</v>
      </c>
      <c r="AY15" s="35">
        <f>시기외12!AY15-시기외26!AY15</f>
        <v>0</v>
      </c>
      <c r="AZ15" s="28">
        <f>외인!AZ15</f>
        <v>2042033.87</v>
      </c>
      <c r="BA15" s="35">
        <f>시기외12!BA15-시기외26!BA15</f>
        <v>0</v>
      </c>
      <c r="BB15" s="28">
        <f>외인!BB15</f>
        <v>97622.1</v>
      </c>
      <c r="BC15" s="35">
        <f>시기외12!BC15-시기외26!BC15</f>
        <v>0</v>
      </c>
      <c r="BD15" s="28">
        <f>외인!BD15</f>
        <v>39797.15</v>
      </c>
      <c r="BE15" s="35">
        <f>시기외12!BE15-시기외26!BE15</f>
        <v>0</v>
      </c>
      <c r="BF15" s="28">
        <f>외인!BF15</f>
        <v>0</v>
      </c>
      <c r="BG15" s="35" t="e">
        <f>시기외12!BG15-시기외26!BG15</f>
        <v>#DIV/0!</v>
      </c>
      <c r="BH15" s="28">
        <f>외인!BH15</f>
        <v>91462.47</v>
      </c>
      <c r="BI15" s="35">
        <f>시기외12!BI15-시기외26!BI15</f>
        <v>0</v>
      </c>
      <c r="BJ15" s="28">
        <f>외인!BJ15</f>
        <v>115016.77</v>
      </c>
      <c r="BK15" s="35">
        <f>시기외12!BK15-시기외26!BK15</f>
        <v>0</v>
      </c>
      <c r="BL15" s="28">
        <f>외인!BL15</f>
        <v>52002.12</v>
      </c>
      <c r="BM15" s="35">
        <f>시기외12!BM15-시기외26!BM15</f>
        <v>0</v>
      </c>
      <c r="BN15" s="28">
        <f>외인!BN15</f>
        <v>43699.23</v>
      </c>
      <c r="BO15" s="35">
        <f>시기외12!BO15-시기외26!BO15</f>
        <v>0</v>
      </c>
      <c r="BP15" s="28">
        <f>외인!BP15</f>
        <v>61074.21</v>
      </c>
      <c r="BQ15" s="35">
        <f>시기외12!BQ15-시기외26!BQ15</f>
        <v>0</v>
      </c>
      <c r="BR15" s="28">
        <f>외인!BR15</f>
        <v>237719.65</v>
      </c>
      <c r="BS15" s="35">
        <f>시기외12!BS15-시기외26!BS15</f>
        <v>0</v>
      </c>
      <c r="BT15" s="28">
        <f>외인!BT15</f>
        <v>1950178.67</v>
      </c>
      <c r="BU15" s="35">
        <f>시기외12!BU15-시기외26!BU15</f>
        <v>0</v>
      </c>
      <c r="BV15" s="28">
        <f>외인!BV15</f>
        <v>378035.46</v>
      </c>
      <c r="BW15" s="35">
        <f>시기외12!BW15-시기외26!BW15</f>
        <v>0</v>
      </c>
      <c r="BX15" s="28">
        <f>외인!BX15</f>
        <v>77550.73</v>
      </c>
      <c r="BY15" s="35">
        <f>시기외12!BY15-시기외26!BY15</f>
        <v>0</v>
      </c>
      <c r="BZ15" s="28">
        <f>외인!BZ15</f>
        <v>268242.34999999998</v>
      </c>
      <c r="CA15" s="35">
        <f>시기외12!CA15-시기외26!CA15</f>
        <v>0</v>
      </c>
      <c r="CB15" s="28">
        <f>외인!CB15</f>
        <v>13000.49</v>
      </c>
      <c r="CC15" s="35">
        <f>시기외12!CC15-시기외26!CC15</f>
        <v>0</v>
      </c>
      <c r="CD15" s="28">
        <f>외인!CD15</f>
        <v>33382.080000000002</v>
      </c>
      <c r="CE15" s="35">
        <f>시기외12!CE15-시기외26!CE15</f>
        <v>0</v>
      </c>
      <c r="CF15" s="28">
        <f>외인!CF15</f>
        <v>22937.06</v>
      </c>
      <c r="CG15" s="35">
        <f>시기외12!CG15-시기외26!CG15</f>
        <v>0</v>
      </c>
      <c r="CH15" s="28">
        <f>외인!CH15</f>
        <v>66593.58</v>
      </c>
      <c r="CI15" s="35">
        <f>시기외12!CI15-시기외26!CI15</f>
        <v>0</v>
      </c>
      <c r="CJ15" s="28">
        <f>외인!CJ15</f>
        <v>390855.45</v>
      </c>
      <c r="CK15" s="35">
        <f>시기외12!CK15-시기외26!CK15</f>
        <v>0</v>
      </c>
      <c r="CL15" s="28">
        <f>외인!CL15</f>
        <v>228880.07</v>
      </c>
      <c r="CM15" s="35">
        <f>시기외12!CM15-시기외26!CM15</f>
        <v>0</v>
      </c>
      <c r="CN15" s="28">
        <f>외인!CN15</f>
        <v>119649.14</v>
      </c>
      <c r="CO15" s="35">
        <f>시기외12!CO15-시기외26!CO15</f>
        <v>0</v>
      </c>
      <c r="CP15" s="28">
        <f>외인!CP15</f>
        <v>98255.45</v>
      </c>
      <c r="CQ15" s="35">
        <f>시기외12!CQ15-시기외26!CQ15</f>
        <v>0</v>
      </c>
      <c r="CR15" s="28">
        <f>외인!CR15</f>
        <v>161897.74</v>
      </c>
      <c r="CS15" s="35">
        <f>시기외12!CS15-시기외26!CS15</f>
        <v>0</v>
      </c>
      <c r="CT15" s="28">
        <f>외인!CT15</f>
        <v>100651.76</v>
      </c>
      <c r="CU15" s="35">
        <f>시기외12!CU15-시기외26!CU15</f>
        <v>0</v>
      </c>
      <c r="CV15" s="28">
        <f>외인!CV15</f>
        <v>1950178.67</v>
      </c>
      <c r="CW15" s="35">
        <f>시기외12!CW15-시기외26!CW15</f>
        <v>0</v>
      </c>
      <c r="CX15" s="28">
        <f>외인!CX15</f>
        <v>189579.76</v>
      </c>
      <c r="CY15" s="35">
        <f>시기외12!CY15-시기외26!CY15</f>
        <v>0</v>
      </c>
      <c r="CZ15" s="28">
        <f>외인!CZ15</f>
        <v>16724.73</v>
      </c>
      <c r="DA15" s="35">
        <f>시기외12!DA15-시기외26!DA15</f>
        <v>0</v>
      </c>
      <c r="DB15" s="28">
        <f>외인!DB15</f>
        <v>39797.15</v>
      </c>
      <c r="DC15" s="35">
        <f>시기외12!DC15-시기외26!DC15</f>
        <v>0</v>
      </c>
      <c r="DD15" s="28">
        <f>외인!DD15</f>
        <v>8610.44</v>
      </c>
      <c r="DE15" s="35">
        <f>시기외12!DE15-시기외26!DE15</f>
        <v>0</v>
      </c>
      <c r="DF15" s="28">
        <f>외인!DF15</f>
        <v>58563.12</v>
      </c>
      <c r="DG15" s="35">
        <f>시기외12!DG15-시기외26!DG15</f>
        <v>0</v>
      </c>
      <c r="DH15" s="28">
        <f>외인!DH15</f>
        <v>25343.33</v>
      </c>
      <c r="DI15" s="35">
        <f>시기외12!DI15-시기외26!DI15</f>
        <v>0</v>
      </c>
      <c r="DJ15" s="28">
        <f>외인!DJ15</f>
        <v>555378.41</v>
      </c>
      <c r="DK15" s="35">
        <f>시기외12!DK15-시기외26!DK15</f>
        <v>0</v>
      </c>
      <c r="DL15" s="28">
        <f>외인!DL15</f>
        <v>93605.1</v>
      </c>
      <c r="DM15" s="35">
        <f>시기외12!DM15-시기외26!DM15</f>
        <v>0</v>
      </c>
      <c r="DN15" s="28">
        <f>외인!DN15</f>
        <v>1950178.67</v>
      </c>
      <c r="DO15" s="35">
        <f>시기외12!DO15-시기외26!DO15</f>
        <v>0</v>
      </c>
      <c r="DP15" s="28">
        <f>외인!DP15</f>
        <v>82171.92</v>
      </c>
      <c r="DQ15" s="35">
        <f>시기외12!DQ15-시기외26!DQ15</f>
        <v>0</v>
      </c>
      <c r="DR15" s="28">
        <f>외인!DR15</f>
        <v>38156.5</v>
      </c>
      <c r="DS15" s="35">
        <f>시기외12!DS15-시기외26!DS15</f>
        <v>0</v>
      </c>
      <c r="DT15" s="28">
        <f>외인!DT15</f>
        <v>130259.1</v>
      </c>
      <c r="DU15" s="35">
        <f>시기외12!DU15-시기외26!DU15</f>
        <v>0</v>
      </c>
      <c r="DV15" s="28">
        <f>외인!DV15</f>
        <v>31466.400000000001</v>
      </c>
      <c r="DW15" s="35">
        <f>시기외12!DW15-시기외26!DW15</f>
        <v>0</v>
      </c>
      <c r="DX15" s="28">
        <f>외인!DX15</f>
        <v>106943.3</v>
      </c>
      <c r="DY15" s="35">
        <f>시기외12!DY15-시기외26!DY15</f>
        <v>0</v>
      </c>
      <c r="DZ15" s="28">
        <f>외인!DZ15</f>
        <v>10139.719999999999</v>
      </c>
      <c r="EA15" s="35">
        <f>시기외12!EA15-시기외26!EA15</f>
        <v>0</v>
      </c>
      <c r="EB15" s="28">
        <f>외인!EB15</f>
        <v>12982.08</v>
      </c>
      <c r="EC15" s="35">
        <f>시기외12!EC15-시기외26!EC15</f>
        <v>0</v>
      </c>
      <c r="ED15" s="28">
        <f>외인!ED15</f>
        <v>10329.61</v>
      </c>
      <c r="EE15" s="35">
        <f>시기외12!EE15-시기외26!EE15</f>
        <v>0</v>
      </c>
      <c r="EF15" s="28">
        <f>외인!EF15</f>
        <v>256324.36</v>
      </c>
      <c r="EG15" s="35">
        <f>시기외12!EG15-시기외26!EG15</f>
        <v>0</v>
      </c>
      <c r="EH15" s="28">
        <f>외인!EH15</f>
        <v>182236.5</v>
      </c>
      <c r="EI15" s="35">
        <f>시기외12!EI15-시기외26!EI15</f>
        <v>0</v>
      </c>
      <c r="EJ15" s="28">
        <f>외인!EJ15</f>
        <v>90671.29</v>
      </c>
      <c r="EK15" s="35">
        <f>시기외12!EK15-시기외26!EK15</f>
        <v>0</v>
      </c>
      <c r="EL15" s="28">
        <f>외인!EL15</f>
        <v>35800.54</v>
      </c>
      <c r="EM15" s="35">
        <f>시기외12!EM15-시기외26!EM15</f>
        <v>0</v>
      </c>
      <c r="EN15" s="28">
        <f>외인!EN15</f>
        <v>38156.5</v>
      </c>
      <c r="EO15" s="35">
        <f>시기외12!EO15-시기외26!EO15</f>
        <v>0</v>
      </c>
      <c r="EP15" s="28">
        <f>외인!EP15</f>
        <v>172777.34</v>
      </c>
      <c r="EQ15" s="35">
        <f>시기외12!EQ15-시기외26!EQ15</f>
        <v>0</v>
      </c>
      <c r="ER15" s="28">
        <f>외인!ER15</f>
        <v>12544.21</v>
      </c>
      <c r="ES15" s="35">
        <f>시기외12!ES15-시기외26!ES15</f>
        <v>0</v>
      </c>
      <c r="ET15" s="28">
        <f>외인!ET15</f>
        <v>112100.54</v>
      </c>
      <c r="EU15" s="35">
        <f>시기외12!EU15-시기외26!EU15</f>
        <v>0</v>
      </c>
      <c r="EV15" s="28">
        <f>외인!EV15</f>
        <v>47777.38</v>
      </c>
      <c r="EW15" s="35">
        <f>시기외12!EW15-시기외26!EW15</f>
        <v>0</v>
      </c>
      <c r="EX15" s="28">
        <f>외인!EX15</f>
        <v>50478.07</v>
      </c>
      <c r="EY15" s="35">
        <f>시기외12!EY15-시기외26!EY15</f>
        <v>0</v>
      </c>
    </row>
    <row r="16" spans="1:255">
      <c r="A16" s="27">
        <f>외인!A16</f>
        <v>46087</v>
      </c>
      <c r="B16" s="28">
        <f>외인!B16</f>
        <v>4465429.3899999997</v>
      </c>
      <c r="C16" s="35">
        <f>시기외12!C16-시기외26!C16</f>
        <v>-3.9242952558795827E-5</v>
      </c>
      <c r="D16" s="28">
        <f>외인!D16</f>
        <v>635652.81000000006</v>
      </c>
      <c r="E16" s="35">
        <f>시기외12!E16-시기외26!E16</f>
        <v>-8.7215643944730734E-5</v>
      </c>
      <c r="F16" s="28">
        <f>외인!F16</f>
        <v>1919023.78</v>
      </c>
      <c r="G16" s="35">
        <f>시기외12!G16-시기외26!G16</f>
        <v>-2.9356946973399349E-5</v>
      </c>
      <c r="H16" s="28">
        <f>외인!H16</f>
        <v>286900.24</v>
      </c>
      <c r="I16" s="35">
        <f>시기외12!I16-시기외26!I16</f>
        <v>-3.0669950223690626E-5</v>
      </c>
      <c r="J16" s="28">
        <f>외인!J16</f>
        <v>37953.769999999997</v>
      </c>
      <c r="K16" s="35">
        <f>시기외12!K16-시기외26!K16</f>
        <v>-3.3256195781871355E-5</v>
      </c>
      <c r="L16" s="28">
        <f>외인!L16</f>
        <v>265166.5</v>
      </c>
      <c r="M16" s="35">
        <f>시기외12!M16-시기외26!M16</f>
        <v>-5.5980315243367722E-5</v>
      </c>
      <c r="N16" s="28">
        <f>외인!N16</f>
        <v>251885.37</v>
      </c>
      <c r="O16" s="35">
        <f>시기외12!O16-시기외26!O16</f>
        <v>-9.7004660830082856E-5</v>
      </c>
      <c r="P16" s="28">
        <f>외인!P16</f>
        <v>201526.43</v>
      </c>
      <c r="Q16" s="35">
        <f>시기외12!Q16-시기외26!Q16</f>
        <v>-9.0090558169336407E-5</v>
      </c>
      <c r="R16" s="28">
        <f>외인!R16</f>
        <v>132744.9</v>
      </c>
      <c r="S16" s="35">
        <f>시기외12!S16-시기외26!S16</f>
        <v>-2.6686948960131195E-4</v>
      </c>
      <c r="T16" s="28">
        <f>외인!T16</f>
        <v>8494.36</v>
      </c>
      <c r="U16" s="35">
        <f>시기외12!U16-시기외26!U16</f>
        <v>-1.3128657938538298E-4</v>
      </c>
      <c r="V16" s="28">
        <f>외인!V16</f>
        <v>112257.29</v>
      </c>
      <c r="W16" s="35">
        <f>시기외12!W16-시기외26!W16</f>
        <v>-2.0205894955950369E-4</v>
      </c>
      <c r="X16" s="28">
        <f>외인!X16</f>
        <v>1887443.01</v>
      </c>
      <c r="Y16" s="35">
        <f>시기외12!Y16-시기외26!Y16</f>
        <v>-5.6143780508195219E-5</v>
      </c>
      <c r="Z16" s="28">
        <f>외인!Z16</f>
        <v>47806.34</v>
      </c>
      <c r="AA16" s="35">
        <f>시기외12!AA16-시기외26!AA16</f>
        <v>4.4618537000380725E-5</v>
      </c>
      <c r="AB16" s="28">
        <f>외인!AB16</f>
        <v>198377.1</v>
      </c>
      <c r="AC16" s="35">
        <f>시기외12!AC16-시기외26!AC16</f>
        <v>-2.9916225450092896E-6</v>
      </c>
      <c r="AD16" s="28">
        <f>외인!AD16</f>
        <v>20095.599999999999</v>
      </c>
      <c r="AE16" s="35">
        <f>시기외12!AE16-시기외26!AE16</f>
        <v>-2.2524336501894386E-5</v>
      </c>
      <c r="AF16" s="28">
        <f>외인!AF16</f>
        <v>24831.13</v>
      </c>
      <c r="AG16" s="35">
        <f>시기외12!AG16-시기외26!AG16</f>
        <v>-8.5178807151409935E-6</v>
      </c>
      <c r="AH16" s="28">
        <f>외인!AH16</f>
        <v>197529.66</v>
      </c>
      <c r="AI16" s="35">
        <f>시기외12!AI16-시기외26!AI16</f>
        <v>1.835106455669029E-5</v>
      </c>
      <c r="AJ16" s="28">
        <f>외인!AJ16</f>
        <v>115796.34</v>
      </c>
      <c r="AK16" s="35">
        <f>시기외12!AK16-시기외26!AK16</f>
        <v>-1.6828332418022496E-4</v>
      </c>
      <c r="AL16" s="28">
        <f>외인!AL16</f>
        <v>90185.69</v>
      </c>
      <c r="AM16" s="35">
        <f>시기외12!AM16-시기외26!AM16</f>
        <v>-1.2086639957741073E-4</v>
      </c>
      <c r="AN16" s="28">
        <f>외인!AN16</f>
        <v>180885.97</v>
      </c>
      <c r="AO16" s="35">
        <f>시기외12!AO16-시기외26!AO16</f>
        <v>-7.4345381657322032E-5</v>
      </c>
      <c r="AP16" s="28">
        <f>외인!AP16</f>
        <v>112242.08</v>
      </c>
      <c r="AQ16" s="35">
        <f>시기외12!AQ16-시기외26!AQ16</f>
        <v>-2.0485115641618061E-4</v>
      </c>
      <c r="AR16" s="28">
        <f>외인!AR16</f>
        <v>24052.63</v>
      </c>
      <c r="AS16" s="35">
        <f>시기외12!AS16-시기외26!AS16</f>
        <v>2.7301876520848499E-5</v>
      </c>
      <c r="AT16" s="28">
        <f>외인!AT16</f>
        <v>79417.710000000006</v>
      </c>
      <c r="AU16" s="35">
        <f>시기외12!AU16-시기외26!AU16</f>
        <v>-1.0554659193122575E-4</v>
      </c>
      <c r="AV16" s="28">
        <f>외인!AV16</f>
        <v>47632.03</v>
      </c>
      <c r="AW16" s="35">
        <f>시기외12!AW16-시기외26!AW16</f>
        <v>4.2683257150216605E-5</v>
      </c>
      <c r="AX16" s="28">
        <f>외인!AX16</f>
        <v>52977.01</v>
      </c>
      <c r="AY16" s="35">
        <f>시기외12!AY16-시기외26!AY16</f>
        <v>9.4498942942508731E-6</v>
      </c>
      <c r="AZ16" s="28">
        <f>외인!AZ16</f>
        <v>2018076.91</v>
      </c>
      <c r="BA16" s="35">
        <f>시기외12!BA16-시기외26!BA16</f>
        <v>-6.2803090348333146E-5</v>
      </c>
      <c r="BB16" s="28">
        <f>외인!BB16</f>
        <v>97378.1</v>
      </c>
      <c r="BC16" s="35">
        <f>시기외12!BC16-시기외26!BC16</f>
        <v>4.3740815212147608E-5</v>
      </c>
      <c r="BD16" s="28">
        <f>외인!BD16</f>
        <v>40588.660000000003</v>
      </c>
      <c r="BE16" s="35">
        <f>시기외12!BE16-시기외26!BE16</f>
        <v>1.6058173895031405E-5</v>
      </c>
      <c r="BF16" s="28">
        <f>외인!BF16</f>
        <v>0</v>
      </c>
      <c r="BG16" s="35" t="e">
        <f>시기외12!BG16-시기외26!BG16</f>
        <v>#DIV/0!</v>
      </c>
      <c r="BH16" s="28">
        <f>외인!BH16</f>
        <v>93090.62</v>
      </c>
      <c r="BI16" s="35">
        <f>시기외12!BI16-시기외26!BI16</f>
        <v>-9.3585646658061929E-5</v>
      </c>
      <c r="BJ16" s="28">
        <f>외인!BJ16</f>
        <v>118851.16</v>
      </c>
      <c r="BK16" s="35">
        <f>시기외12!BK16-시기외26!BK16</f>
        <v>-1.2554968608888837E-4</v>
      </c>
      <c r="BL16" s="28">
        <f>외인!BL16</f>
        <v>52143.64</v>
      </c>
      <c r="BM16" s="35">
        <f>시기외12!BM16-시기외26!BM16</f>
        <v>-5.3295145506140201E-6</v>
      </c>
      <c r="BN16" s="28">
        <f>외인!BN16</f>
        <v>45047.74</v>
      </c>
      <c r="BO16" s="35">
        <f>시기외12!BO16-시기외26!BO16</f>
        <v>5.0872369329563009E-5</v>
      </c>
      <c r="BP16" s="28">
        <f>외인!BP16</f>
        <v>63085.93</v>
      </c>
      <c r="BQ16" s="35">
        <f>시기외12!BQ16-시기외26!BQ16</f>
        <v>4.1124441675257045E-5</v>
      </c>
      <c r="BR16" s="28">
        <f>외인!BR16</f>
        <v>243765.02</v>
      </c>
      <c r="BS16" s="35">
        <f>시기외12!BS16-시기외26!BS16</f>
        <v>-1.2805665547449292E-4</v>
      </c>
      <c r="BT16" s="28">
        <f>외인!BT16</f>
        <v>1924973.3</v>
      </c>
      <c r="BU16" s="35">
        <f>시기외12!BU16-시기외26!BU16</f>
        <v>-5.3607919407871671E-5</v>
      </c>
      <c r="BV16" s="28">
        <f>외인!BV16</f>
        <v>385606.59</v>
      </c>
      <c r="BW16" s="35">
        <f>시기외12!BW16-시기외26!BW16</f>
        <v>-2.0643362166958301E-5</v>
      </c>
      <c r="BX16" s="28">
        <f>외인!BX16</f>
        <v>77177.570000000007</v>
      </c>
      <c r="BY16" s="35">
        <f>시기외12!BY16-시기외26!BY16</f>
        <v>-5.7472650391702552E-6</v>
      </c>
      <c r="BZ16" s="28">
        <f>외인!BZ16</f>
        <v>271071.65999999997</v>
      </c>
      <c r="CA16" s="35">
        <f>시기외12!CA16-시기외26!CA16</f>
        <v>-8.8150450498253666E-5</v>
      </c>
      <c r="CB16" s="28">
        <f>외인!CB16</f>
        <v>13005.32</v>
      </c>
      <c r="CC16" s="35">
        <f>시기외12!CC16-시기외26!CC16</f>
        <v>-5.5992718085918136E-7</v>
      </c>
      <c r="CD16" s="28">
        <f>외인!CD16</f>
        <v>34632.49</v>
      </c>
      <c r="CE16" s="35">
        <f>시기외12!CE16-시기외26!CE16</f>
        <v>5.8315937382840484E-5</v>
      </c>
      <c r="CF16" s="28">
        <f>외인!CF16</f>
        <v>23128.17</v>
      </c>
      <c r="CG16" s="35">
        <f>시기외12!CG16-시기외26!CG16</f>
        <v>7.5603680844735233E-5</v>
      </c>
      <c r="CH16" s="28">
        <f>외인!CH16</f>
        <v>66303.77</v>
      </c>
      <c r="CI16" s="35">
        <f>시기외12!CI16-시기외26!CI16</f>
        <v>7.9102714310572012E-5</v>
      </c>
      <c r="CJ16" s="28">
        <f>외인!CJ16</f>
        <v>396161.36</v>
      </c>
      <c r="CK16" s="35">
        <f>시기외12!CK16-시기외26!CK16</f>
        <v>-5.8945915914348189E-5</v>
      </c>
      <c r="CL16" s="28">
        <f>외인!CL16</f>
        <v>226540.2</v>
      </c>
      <c r="CM16" s="35">
        <f>시기외12!CM16-시기외26!CM16</f>
        <v>-4.3399876819281741E-6</v>
      </c>
      <c r="CN16" s="28">
        <f>외인!CN16</f>
        <v>120741.74</v>
      </c>
      <c r="CO16" s="35">
        <f>시기외12!CO16-시기외26!CO16</f>
        <v>5.6741425454474512E-6</v>
      </c>
      <c r="CP16" s="28">
        <f>외인!CP16</f>
        <v>98017.59</v>
      </c>
      <c r="CQ16" s="35">
        <f>시기외12!CQ16-시기외26!CQ16</f>
        <v>4.3212678417937081E-5</v>
      </c>
      <c r="CR16" s="28">
        <f>외인!CR16</f>
        <v>165919.07</v>
      </c>
      <c r="CS16" s="35">
        <f>시기외12!CS16-시기외26!CS16</f>
        <v>-1.8697369610530578E-4</v>
      </c>
      <c r="CT16" s="28">
        <f>외인!CT16</f>
        <v>103782.15</v>
      </c>
      <c r="CU16" s="35">
        <f>시기외12!CU16-시기외26!CU16</f>
        <v>-3.977615862729364E-5</v>
      </c>
      <c r="CV16" s="28">
        <f>외인!CV16</f>
        <v>1924973.3</v>
      </c>
      <c r="CW16" s="35">
        <f>시기외12!CW16-시기외26!CW16</f>
        <v>-5.3607919407871671E-5</v>
      </c>
      <c r="CX16" s="28">
        <f>외인!CX16</f>
        <v>196290.18</v>
      </c>
      <c r="CY16" s="35">
        <f>시기외12!CY16-시기외26!CY16</f>
        <v>-4.3743235521308569E-5</v>
      </c>
      <c r="CZ16" s="28">
        <f>외인!CZ16</f>
        <v>17298.2</v>
      </c>
      <c r="DA16" s="35">
        <f>시기외12!DA16-시기외26!DA16</f>
        <v>-2.6449265029065375E-4</v>
      </c>
      <c r="DB16" s="28">
        <f>외인!DB16</f>
        <v>40588.660000000003</v>
      </c>
      <c r="DC16" s="35">
        <f>시기외12!DC16-시기외26!DC16</f>
        <v>1.6058173895031405E-5</v>
      </c>
      <c r="DD16" s="28">
        <f>외인!DD16</f>
        <v>8494.36</v>
      </c>
      <c r="DE16" s="35">
        <f>시기외12!DE16-시기외26!DE16</f>
        <v>-1.3128657938538298E-4</v>
      </c>
      <c r="DF16" s="28">
        <f>외인!DF16</f>
        <v>58029.16</v>
      </c>
      <c r="DG16" s="35">
        <f>시기외12!DG16-시기외26!DG16</f>
        <v>-1.9075931571160831E-6</v>
      </c>
      <c r="DH16" s="28">
        <f>외인!DH16</f>
        <v>26355.040000000001</v>
      </c>
      <c r="DI16" s="35">
        <f>시기외12!DI16-시기외26!DI16</f>
        <v>8.4463083087300069E-5</v>
      </c>
      <c r="DJ16" s="28">
        <f>외인!DJ16</f>
        <v>567878.14</v>
      </c>
      <c r="DK16" s="35">
        <f>시기외12!DK16-시기외26!DK16</f>
        <v>-4.2649577452474148E-5</v>
      </c>
      <c r="DL16" s="28">
        <f>외인!DL16</f>
        <v>94921.96</v>
      </c>
      <c r="DM16" s="35">
        <f>시기외12!DM16-시기외26!DM16</f>
        <v>9.0613048169354594E-6</v>
      </c>
      <c r="DN16" s="28">
        <f>외인!DN16</f>
        <v>1924973.3</v>
      </c>
      <c r="DO16" s="35">
        <f>시기외12!DO16-시기외26!DO16</f>
        <v>-5.3607919407871671E-5</v>
      </c>
      <c r="DP16" s="28">
        <f>외인!DP16</f>
        <v>85308.72</v>
      </c>
      <c r="DQ16" s="35">
        <f>시기외12!DQ16-시기외26!DQ16</f>
        <v>-9.1506156851632256E-5</v>
      </c>
      <c r="DR16" s="28">
        <f>외인!DR16</f>
        <v>39498.97</v>
      </c>
      <c r="DS16" s="35">
        <f>시기외12!DS16-시기외26!DS16</f>
        <v>-4.7623169698617681E-5</v>
      </c>
      <c r="DT16" s="28">
        <f>외인!DT16</f>
        <v>132744.9</v>
      </c>
      <c r="DU16" s="35">
        <f>시기외12!DU16-시기외26!DU16</f>
        <v>-2.6686948960131195E-4</v>
      </c>
      <c r="DV16" s="28">
        <f>외인!DV16</f>
        <v>32993.11</v>
      </c>
      <c r="DW16" s="35">
        <f>시기외12!DW16-시기외26!DW16</f>
        <v>1.3590021795711812E-4</v>
      </c>
      <c r="DX16" s="28">
        <f>외인!DX16</f>
        <v>112257.29</v>
      </c>
      <c r="DY16" s="35">
        <f>시기외12!DY16-시기외26!DY16</f>
        <v>-2.0205894955950369E-4</v>
      </c>
      <c r="DZ16" s="28">
        <f>외인!DZ16</f>
        <v>10138.950000000001</v>
      </c>
      <c r="EA16" s="35">
        <f>시기외12!EA16-시기외26!EA16</f>
        <v>-3.9477621159383046E-5</v>
      </c>
      <c r="EB16" s="28">
        <f>외인!EB16</f>
        <v>13826.61</v>
      </c>
      <c r="EC16" s="35">
        <f>시기외12!EC16-시기외26!EC16</f>
        <v>1.3938380657776733E-4</v>
      </c>
      <c r="ED16" s="28">
        <f>외인!ED16</f>
        <v>10776.5</v>
      </c>
      <c r="EE16" s="35">
        <f>시기외12!EE16-시기외26!EE16</f>
        <v>8.5701061257378169E-6</v>
      </c>
      <c r="EF16" s="28">
        <f>외인!EF16</f>
        <v>257069.01</v>
      </c>
      <c r="EG16" s="35">
        <f>시기외12!EG16-시기외26!EG16</f>
        <v>-6.8274363445779227E-5</v>
      </c>
      <c r="EH16" s="28">
        <f>외인!EH16</f>
        <v>178470.41</v>
      </c>
      <c r="EI16" s="35">
        <f>시기외12!EI16-시기외26!EI16</f>
        <v>-2.4697976750960831E-5</v>
      </c>
      <c r="EJ16" s="28">
        <f>외인!EJ16</f>
        <v>91802.55</v>
      </c>
      <c r="EK16" s="35">
        <f>시기외12!EK16-시기외26!EK16</f>
        <v>2.9443009821218446E-5</v>
      </c>
      <c r="EL16" s="28">
        <f>외인!EL16</f>
        <v>37080.54</v>
      </c>
      <c r="EM16" s="35">
        <f>시기외12!EM16-시기외26!EM16</f>
        <v>5.4584113716432963E-5</v>
      </c>
      <c r="EN16" s="28">
        <f>외인!EN16</f>
        <v>39498.97</v>
      </c>
      <c r="EO16" s="35">
        <f>시기외12!EO16-시기외26!EO16</f>
        <v>-4.7623169698617681E-5</v>
      </c>
      <c r="EP16" s="28">
        <f>외인!EP16</f>
        <v>182752.1</v>
      </c>
      <c r="EQ16" s="35">
        <f>시기외12!EQ16-시기외26!EQ16</f>
        <v>-3.0168907724288001E-5</v>
      </c>
      <c r="ER16" s="28">
        <f>외인!ER16</f>
        <v>12924.53</v>
      </c>
      <c r="ES16" s="35">
        <f>시기외12!ES16-시기외26!ES16</f>
        <v>-8.0190978242362758E-4</v>
      </c>
      <c r="ET16" s="28">
        <f>외인!ET16</f>
        <v>112242.08</v>
      </c>
      <c r="EU16" s="35">
        <f>시기외12!EU16-시기외26!EU16</f>
        <v>-2.0485115641618061E-4</v>
      </c>
      <c r="EV16" s="28">
        <f>외인!EV16</f>
        <v>47806.34</v>
      </c>
      <c r="EW16" s="35">
        <f>시기외12!EW16-시기외26!EW16</f>
        <v>4.4618537000380725E-5</v>
      </c>
      <c r="EX16" s="28">
        <f>외인!EX16</f>
        <v>50211.25</v>
      </c>
      <c r="EY16" s="35">
        <f>시기외12!EY16-시기외26!EY16</f>
        <v>4.1951383831751463E-5</v>
      </c>
    </row>
    <row r="17" spans="1:155">
      <c r="A17" s="27">
        <f>외인!A17</f>
        <v>46090</v>
      </c>
      <c r="B17" s="28">
        <f>외인!B17</f>
        <v>4199277.51</v>
      </c>
      <c r="C17" s="35">
        <f>시기외12!C17-시기외26!C17</f>
        <v>-5.6107826032824291E-5</v>
      </c>
      <c r="D17" s="28">
        <f>외인!D17</f>
        <v>606863.37</v>
      </c>
      <c r="E17" s="35">
        <f>시기외12!E17-시기외26!E17</f>
        <v>-2.612951387447127E-4</v>
      </c>
      <c r="F17" s="28">
        <f>외인!F17</f>
        <v>1788120.57</v>
      </c>
      <c r="G17" s="35">
        <f>시기외12!G17-시기외26!G17</f>
        <v>9.9955289476361814E-6</v>
      </c>
      <c r="H17" s="28">
        <f>외인!H17</f>
        <v>272743.89</v>
      </c>
      <c r="I17" s="35">
        <f>시기외12!I17-시기외26!I17</f>
        <v>-2.8301405427365691E-4</v>
      </c>
      <c r="J17" s="28">
        <f>외인!J17</f>
        <v>36535.81</v>
      </c>
      <c r="K17" s="35">
        <f>시기외12!K17-시기외26!K17</f>
        <v>-3.8013528799000183E-5</v>
      </c>
      <c r="L17" s="28">
        <f>외인!L17</f>
        <v>252186.77</v>
      </c>
      <c r="M17" s="35">
        <f>시기외12!M17-시기외26!M17</f>
        <v>-3.2508242165268491E-4</v>
      </c>
      <c r="N17" s="28">
        <f>외인!N17</f>
        <v>232272.44</v>
      </c>
      <c r="O17" s="35">
        <f>시기외12!O17-시기외26!O17</f>
        <v>-2.8752665448695484E-4</v>
      </c>
      <c r="P17" s="28">
        <f>외인!P17</f>
        <v>194430.88</v>
      </c>
      <c r="Q17" s="35">
        <f>시기외12!Q17-시기외26!Q17</f>
        <v>-2.0524240656455677E-4</v>
      </c>
      <c r="R17" s="28">
        <f>외인!R17</f>
        <v>127580.04</v>
      </c>
      <c r="S17" s="35">
        <f>시기외12!S17-시기외26!S17</f>
        <v>-5.0938292676281933E-4</v>
      </c>
      <c r="T17" s="28">
        <f>외인!T17</f>
        <v>8560.2999999999993</v>
      </c>
      <c r="U17" s="35">
        <f>시기외12!U17-시기외26!U17</f>
        <v>5.3681906177447183E-5</v>
      </c>
      <c r="V17" s="28">
        <f>외인!V17</f>
        <v>102407.84</v>
      </c>
      <c r="W17" s="35">
        <f>시기외12!W17-시기외26!W17</f>
        <v>-4.8812945702492172E-4</v>
      </c>
      <c r="X17" s="28">
        <f>외인!X17</f>
        <v>1727759.42</v>
      </c>
      <c r="Y17" s="35">
        <f>시기외12!Y17-시기외26!Y17</f>
        <v>-4.2244437376868539E-5</v>
      </c>
      <c r="Z17" s="28">
        <f>외인!Z17</f>
        <v>45917.29</v>
      </c>
      <c r="AA17" s="35">
        <f>시기외12!AA17-시기외26!AA17</f>
        <v>1.0031558938952303E-4</v>
      </c>
      <c r="AB17" s="28">
        <f>외인!AB17</f>
        <v>191982.48</v>
      </c>
      <c r="AC17" s="35">
        <f>시기외12!AC17-시기외26!AC17</f>
        <v>2.7694373563590932E-5</v>
      </c>
      <c r="AD17" s="28">
        <f>외인!AD17</f>
        <v>18496.990000000002</v>
      </c>
      <c r="AE17" s="35">
        <f>시기외12!AE17-시기외26!AE17</f>
        <v>-2.9232086278168593E-4</v>
      </c>
      <c r="AF17" s="28">
        <f>외인!AF17</f>
        <v>24147.51</v>
      </c>
      <c r="AG17" s="35">
        <f>시기외12!AG17-시기외26!AG17</f>
        <v>6.8415152471559305E-5</v>
      </c>
      <c r="AH17" s="28">
        <f>외인!AH17</f>
        <v>198659.23</v>
      </c>
      <c r="AI17" s="35">
        <f>시기외12!AI17-시기외26!AI17</f>
        <v>2.8968169581523179E-5</v>
      </c>
      <c r="AJ17" s="28">
        <f>외인!AJ17</f>
        <v>113288.34</v>
      </c>
      <c r="AK17" s="35">
        <f>시기외12!AK17-시기외26!AK17</f>
        <v>-3.5028281624493768E-4</v>
      </c>
      <c r="AL17" s="28">
        <f>외인!AL17</f>
        <v>84455.49</v>
      </c>
      <c r="AM17" s="35">
        <f>시기외12!AM17-시기외26!AM17</f>
        <v>-2.2910309382582778E-4</v>
      </c>
      <c r="AN17" s="28">
        <f>외인!AN17</f>
        <v>166100.32</v>
      </c>
      <c r="AO17" s="35">
        <f>시기외12!AO17-시기외26!AO17</f>
        <v>-2.9263222683480715E-4</v>
      </c>
      <c r="AP17" s="28">
        <f>외인!AP17</f>
        <v>106583.12</v>
      </c>
      <c r="AQ17" s="35">
        <f>시기외12!AQ17-시기외26!AQ17</f>
        <v>-3.7147082153395354E-4</v>
      </c>
      <c r="AR17" s="28">
        <f>외인!AR17</f>
        <v>22607.89</v>
      </c>
      <c r="AS17" s="35">
        <f>시기외12!AS17-시기외26!AS17</f>
        <v>-1.3081450876923891E-4</v>
      </c>
      <c r="AT17" s="28">
        <f>외인!AT17</f>
        <v>75680.03</v>
      </c>
      <c r="AU17" s="35">
        <f>시기외12!AU17-시기외26!AU17</f>
        <v>-1.6882312751844312E-4</v>
      </c>
      <c r="AV17" s="28">
        <f>외인!AV17</f>
        <v>46609.88</v>
      </c>
      <c r="AW17" s="35">
        <f>시기외12!AW17-시기외26!AW17</f>
        <v>1.3566936820024139E-4</v>
      </c>
      <c r="AX17" s="28">
        <f>외인!AX17</f>
        <v>50624.87</v>
      </c>
      <c r="AY17" s="35">
        <f>시기외12!AY17-시기외26!AY17</f>
        <v>-6.7453693833141419E-6</v>
      </c>
      <c r="AZ17" s="28">
        <f>외인!AZ17</f>
        <v>1852107.44</v>
      </c>
      <c r="BA17" s="35">
        <f>시기외12!BA17-시기외26!BA17</f>
        <v>-6.5527193431788935E-5</v>
      </c>
      <c r="BB17" s="28">
        <f>외인!BB17</f>
        <v>93345.86</v>
      </c>
      <c r="BC17" s="35">
        <f>시기외12!BC17-시기외26!BC17</f>
        <v>1.2093375910256527E-4</v>
      </c>
      <c r="BD17" s="28">
        <f>외인!BD17</f>
        <v>37631.26</v>
      </c>
      <c r="BE17" s="35">
        <f>시기외12!BE17-시기외26!BE17</f>
        <v>6.4528761437714945E-4</v>
      </c>
      <c r="BF17" s="28">
        <f>외인!BF17</f>
        <v>0</v>
      </c>
      <c r="BG17" s="35" t="e">
        <f>시기외12!BG17-시기외26!BG17</f>
        <v>#DIV/0!</v>
      </c>
      <c r="BH17" s="28">
        <f>외인!BH17</f>
        <v>89334.57</v>
      </c>
      <c r="BI17" s="35">
        <f>시기외12!BI17-시기외26!BI17</f>
        <v>-2.6527289411080578E-4</v>
      </c>
      <c r="BJ17" s="28">
        <f>외인!BJ17</f>
        <v>112412.93</v>
      </c>
      <c r="BK17" s="35">
        <f>시기외12!BK17-시기외26!BK17</f>
        <v>-5.0770594738292277E-4</v>
      </c>
      <c r="BL17" s="28">
        <f>외인!BL17</f>
        <v>48305.66</v>
      </c>
      <c r="BM17" s="35">
        <f>시기외12!BM17-시기외26!BM17</f>
        <v>-6.4388731382001262E-5</v>
      </c>
      <c r="BN17" s="28">
        <f>외인!BN17</f>
        <v>42931.11</v>
      </c>
      <c r="BO17" s="35">
        <f>시기외12!BO17-시기외26!BO17</f>
        <v>-6.4146392737628177E-5</v>
      </c>
      <c r="BP17" s="28">
        <f>외인!BP17</f>
        <v>60288.21</v>
      </c>
      <c r="BQ17" s="35">
        <f>시기외12!BQ17-시기외26!BQ17</f>
        <v>1.8523926500320581E-5</v>
      </c>
      <c r="BR17" s="28">
        <f>외인!BR17</f>
        <v>232798.96</v>
      </c>
      <c r="BS17" s="35">
        <f>시기외12!BS17-시기외26!BS17</f>
        <v>-3.3192679861757547E-4</v>
      </c>
      <c r="BT17" s="28">
        <f>외인!BT17</f>
        <v>1761917.61</v>
      </c>
      <c r="BU17" s="35">
        <f>시기외12!BU17-시기외26!BU17</f>
        <v>-3.8380383804639297E-5</v>
      </c>
      <c r="BV17" s="28">
        <f>외인!BV17</f>
        <v>368813.91</v>
      </c>
      <c r="BW17" s="35">
        <f>시기외12!BW17-시기외26!BW17</f>
        <v>-1.4829592213328868E-4</v>
      </c>
      <c r="BX17" s="28">
        <f>외인!BX17</f>
        <v>73207.08</v>
      </c>
      <c r="BY17" s="35">
        <f>시기외12!BY17-시기외26!BY17</f>
        <v>5.763000295458745E-7</v>
      </c>
      <c r="BZ17" s="28">
        <f>외인!BZ17</f>
        <v>250555.81</v>
      </c>
      <c r="CA17" s="35">
        <f>시기외12!CA17-시기외26!CA17</f>
        <v>-2.6503771675581104E-4</v>
      </c>
      <c r="CB17" s="28">
        <f>외인!CB17</f>
        <v>12481.29</v>
      </c>
      <c r="CC17" s="35">
        <f>시기외12!CC17-시기외26!CC17</f>
        <v>1.9177463357990645E-5</v>
      </c>
      <c r="CD17" s="28">
        <f>외인!CD17</f>
        <v>33645.57</v>
      </c>
      <c r="CE17" s="35">
        <f>시기외12!CE17-시기외26!CE17</f>
        <v>4.7013348679445389E-5</v>
      </c>
      <c r="CF17" s="28">
        <f>외인!CF17</f>
        <v>22134.6</v>
      </c>
      <c r="CG17" s="35">
        <f>시기외12!CG17-시기외26!CG17</f>
        <v>1.0821915370407757E-4</v>
      </c>
      <c r="CH17" s="28">
        <f>외인!CH17</f>
        <v>65143.58</v>
      </c>
      <c r="CI17" s="35">
        <f>시기외12!CI17-시기외26!CI17</f>
        <v>2.1586501250192526E-4</v>
      </c>
      <c r="CJ17" s="28">
        <f>외인!CJ17</f>
        <v>381436.58</v>
      </c>
      <c r="CK17" s="35">
        <f>시기외12!CK17-시기외26!CK17</f>
        <v>-1.7672295104266371E-4</v>
      </c>
      <c r="CL17" s="28">
        <f>외인!CL17</f>
        <v>219135.2</v>
      </c>
      <c r="CM17" s="35">
        <f>시기외12!CM17-시기외26!CM17</f>
        <v>-5.0783772561136041E-6</v>
      </c>
      <c r="CN17" s="28">
        <f>외인!CN17</f>
        <v>115298.85</v>
      </c>
      <c r="CO17" s="35">
        <f>시기외12!CO17-시기외26!CO17</f>
        <v>1.1548725664832699E-5</v>
      </c>
      <c r="CP17" s="28">
        <f>외인!CP17</f>
        <v>93958.46</v>
      </c>
      <c r="CQ17" s="35">
        <f>시기외12!CQ17-시기외26!CQ17</f>
        <v>1.1831653789278206E-4</v>
      </c>
      <c r="CR17" s="28">
        <f>외인!CR17</f>
        <v>160829.76999999999</v>
      </c>
      <c r="CS17" s="35">
        <f>시기외12!CS17-시기외26!CS17</f>
        <v>-3.4583582363447146E-4</v>
      </c>
      <c r="CT17" s="28">
        <f>외인!CT17</f>
        <v>97509.2</v>
      </c>
      <c r="CU17" s="35">
        <f>시기외12!CU17-시기외26!CU17</f>
        <v>-1.8093721790141473E-4</v>
      </c>
      <c r="CV17" s="28">
        <f>외인!CV17</f>
        <v>1761917.61</v>
      </c>
      <c r="CW17" s="35">
        <f>시기외12!CW17-시기외26!CW17</f>
        <v>-3.8380383804639297E-5</v>
      </c>
      <c r="CX17" s="28">
        <f>외인!CX17</f>
        <v>187905.87</v>
      </c>
      <c r="CY17" s="35">
        <f>시기외12!CY17-시기외26!CY17</f>
        <v>-1.8475244286359654E-4</v>
      </c>
      <c r="CZ17" s="28">
        <f>외인!CZ17</f>
        <v>16328.25</v>
      </c>
      <c r="DA17" s="35">
        <f>시기외12!DA17-시기외26!DA17</f>
        <v>-2.0678831453572154E-4</v>
      </c>
      <c r="DB17" s="28">
        <f>외인!DB17</f>
        <v>37631.26</v>
      </c>
      <c r="DC17" s="35">
        <f>시기외12!DC17-시기외26!DC17</f>
        <v>6.4528761437714945E-4</v>
      </c>
      <c r="DD17" s="28">
        <f>외인!DD17</f>
        <v>8560.2999999999993</v>
      </c>
      <c r="DE17" s="35">
        <f>시기외12!DE17-시기외26!DE17</f>
        <v>5.3681906177447183E-5</v>
      </c>
      <c r="DF17" s="28">
        <f>외인!DF17</f>
        <v>54898.3</v>
      </c>
      <c r="DG17" s="35">
        <f>시기외12!DG17-시기외26!DG17</f>
        <v>1.1641989223694447E-5</v>
      </c>
      <c r="DH17" s="28">
        <f>외인!DH17</f>
        <v>25678.99</v>
      </c>
      <c r="DI17" s="35">
        <f>시기외12!DI17-시기외26!DI17</f>
        <v>6.0001347351574543E-5</v>
      </c>
      <c r="DJ17" s="28">
        <f>외인!DJ17</f>
        <v>551825.93999999994</v>
      </c>
      <c r="DK17" s="35">
        <f>시기외12!DK17-시기외26!DK17</f>
        <v>-1.8199242826618029E-4</v>
      </c>
      <c r="DL17" s="28">
        <f>외인!DL17</f>
        <v>90276.07</v>
      </c>
      <c r="DM17" s="35">
        <f>시기외12!DM17-시기외26!DM17</f>
        <v>6.9904839337005253E-6</v>
      </c>
      <c r="DN17" s="28">
        <f>외인!DN17</f>
        <v>1761917.61</v>
      </c>
      <c r="DO17" s="35">
        <f>시기외12!DO17-시기외26!DO17</f>
        <v>-3.8380383804639297E-5</v>
      </c>
      <c r="DP17" s="28">
        <f>외인!DP17</f>
        <v>82812.67</v>
      </c>
      <c r="DQ17" s="35">
        <f>시기외12!DQ17-시기외26!DQ17</f>
        <v>-2.979124710182756E-4</v>
      </c>
      <c r="DR17" s="28">
        <f>외인!DR17</f>
        <v>38246.82</v>
      </c>
      <c r="DS17" s="35">
        <f>시기외12!DS17-시기외26!DS17</f>
        <v>-5.2018431655567222E-6</v>
      </c>
      <c r="DT17" s="28">
        <f>외인!DT17</f>
        <v>127580.04</v>
      </c>
      <c r="DU17" s="35">
        <f>시기외12!DU17-시기외26!DU17</f>
        <v>-5.0938292676281933E-4</v>
      </c>
      <c r="DV17" s="28">
        <f>외인!DV17</f>
        <v>33071.599999999999</v>
      </c>
      <c r="DW17" s="35">
        <f>시기외12!DW17-시기외26!DW17</f>
        <v>3.0256678504684393E-4</v>
      </c>
      <c r="DX17" s="28">
        <f>외인!DX17</f>
        <v>102407.84</v>
      </c>
      <c r="DY17" s="35">
        <f>시기외12!DY17-시기외26!DY17</f>
        <v>-4.8812945702492172E-4</v>
      </c>
      <c r="DZ17" s="28">
        <f>외인!DZ17</f>
        <v>9964.0300000000007</v>
      </c>
      <c r="EA17" s="35">
        <f>시기외12!EA17-시기외26!EA17</f>
        <v>5.0024521835034894E-5</v>
      </c>
      <c r="EB17" s="28">
        <f>외인!EB17</f>
        <v>13255.41</v>
      </c>
      <c r="EC17" s="35">
        <f>시기외12!EC17-시기외26!EC17</f>
        <v>6.8901837640514578E-5</v>
      </c>
      <c r="ED17" s="28">
        <f>외인!ED17</f>
        <v>10102.65</v>
      </c>
      <c r="EE17" s="35">
        <f>시기외12!EE17-시기외26!EE17</f>
        <v>-2.2953847811982113E-5</v>
      </c>
      <c r="EF17" s="28">
        <f>외인!EF17</f>
        <v>246955.23</v>
      </c>
      <c r="EG17" s="35">
        <f>시기외12!EG17-시기외26!EG17</f>
        <v>-1.7439182562564584E-4</v>
      </c>
      <c r="EH17" s="28">
        <f>외인!EH17</f>
        <v>166977.03</v>
      </c>
      <c r="EI17" s="35">
        <f>시기외12!EI17-시기외26!EI17</f>
        <v>-1.179235746500955E-5</v>
      </c>
      <c r="EJ17" s="28">
        <f>외인!EJ17</f>
        <v>89946.94</v>
      </c>
      <c r="EK17" s="35">
        <f>시기외12!EK17-시기외26!EK17</f>
        <v>1.2196377358422304E-4</v>
      </c>
      <c r="EL17" s="28">
        <f>외인!EL17</f>
        <v>36034.1</v>
      </c>
      <c r="EM17" s="35">
        <f>시기외12!EM17-시기외26!EM17</f>
        <v>4.7043711047801235E-5</v>
      </c>
      <c r="EN17" s="28">
        <f>외인!EN17</f>
        <v>38246.82</v>
      </c>
      <c r="EO17" s="35">
        <f>시기외12!EO17-시기외26!EO17</f>
        <v>-5.2018431655567222E-6</v>
      </c>
      <c r="EP17" s="28">
        <f>외인!EP17</f>
        <v>176984.24</v>
      </c>
      <c r="EQ17" s="35">
        <f>시기외12!EQ17-시기외26!EQ17</f>
        <v>-3.2562782112002808E-4</v>
      </c>
      <c r="ER17" s="28">
        <f>외인!ER17</f>
        <v>12576.4</v>
      </c>
      <c r="ES17" s="35">
        <f>시기외12!ES17-시기외26!ES17</f>
        <v>-1.7000803691305383E-3</v>
      </c>
      <c r="ET17" s="28">
        <f>외인!ET17</f>
        <v>106583.12</v>
      </c>
      <c r="EU17" s="35">
        <f>시기외12!EU17-시기외26!EU17</f>
        <v>-3.7147082153395354E-4</v>
      </c>
      <c r="EV17" s="28">
        <f>외인!EV17</f>
        <v>45917.29</v>
      </c>
      <c r="EW17" s="35">
        <f>시기외12!EW17-시기외26!EW17</f>
        <v>1.0031558938952303E-4</v>
      </c>
      <c r="EX17" s="28">
        <f>외인!EX17</f>
        <v>48041.17</v>
      </c>
      <c r="EY17" s="35">
        <f>시기외12!EY17-시기외26!EY17</f>
        <v>1.3568697509072408E-4</v>
      </c>
    </row>
    <row r="18" spans="1:155">
      <c r="A18" s="27">
        <f>외인!A18</f>
        <v>46091</v>
      </c>
      <c r="B18" s="28">
        <f>외인!B18</f>
        <v>4423630.7699999996</v>
      </c>
      <c r="C18" s="35">
        <f>시기외12!C18-시기외26!C18</f>
        <v>9.0662924650657291E-5</v>
      </c>
      <c r="D18" s="28">
        <f>외인!D18</f>
        <v>625868.88</v>
      </c>
      <c r="E18" s="35">
        <f>시기외12!E18-시기외26!E18</f>
        <v>-5.1001433540733866E-4</v>
      </c>
      <c r="F18" s="28">
        <f>외인!F18</f>
        <v>1896175.3</v>
      </c>
      <c r="G18" s="35">
        <f>시기외12!G18-시기외26!G18</f>
        <v>2.3483732925441703E-4</v>
      </c>
      <c r="H18" s="28">
        <f>외인!H18</f>
        <v>278693.38</v>
      </c>
      <c r="I18" s="35">
        <f>시기외12!I18-시기외26!I18</f>
        <v>-3.9699673104687288E-4</v>
      </c>
      <c r="J18" s="28">
        <f>외인!J18</f>
        <v>37308.730000000003</v>
      </c>
      <c r="K18" s="35">
        <f>시기외12!K18-시기외26!K18</f>
        <v>-8.1882162498862592E-5</v>
      </c>
      <c r="L18" s="28">
        <f>외인!L18</f>
        <v>257766.53</v>
      </c>
      <c r="M18" s="35">
        <f>시기외12!M18-시기외26!M18</f>
        <v>-4.3397632716373814E-4</v>
      </c>
      <c r="N18" s="28">
        <f>외인!N18</f>
        <v>241296.91</v>
      </c>
      <c r="O18" s="35">
        <f>시기외12!O18-시기외26!O18</f>
        <v>-2.5123341871897964E-4</v>
      </c>
      <c r="P18" s="28">
        <f>외인!P18</f>
        <v>196812.54</v>
      </c>
      <c r="Q18" s="35">
        <f>시기외12!Q18-시기외26!Q18</f>
        <v>-3.5890886930012127E-4</v>
      </c>
      <c r="R18" s="28">
        <f>외인!R18</f>
        <v>130743.86</v>
      </c>
      <c r="S18" s="35">
        <f>시기외12!S18-시기외26!S18</f>
        <v>-5.161892706230136E-4</v>
      </c>
      <c r="T18" s="28">
        <f>외인!T18</f>
        <v>8382.43</v>
      </c>
      <c r="U18" s="35">
        <f>시기외12!U18-시기외26!U18</f>
        <v>5.059667394656138E-4</v>
      </c>
      <c r="V18" s="28">
        <f>외인!V18</f>
        <v>106046.28</v>
      </c>
      <c r="W18" s="35">
        <f>시기외12!W18-시기외26!W18</f>
        <v>-1.0807280068981188E-3</v>
      </c>
      <c r="X18" s="28">
        <f>외인!X18</f>
        <v>1889561.78</v>
      </c>
      <c r="Y18" s="35">
        <f>시기외12!Y18-시기외26!Y18</f>
        <v>2.7917636731906743E-4</v>
      </c>
      <c r="Z18" s="28">
        <f>외인!Z18</f>
        <v>47100.97</v>
      </c>
      <c r="AA18" s="35">
        <f>시기외12!AA18-시기외26!AA18</f>
        <v>9.3003891399388687E-5</v>
      </c>
      <c r="AB18" s="28">
        <f>외인!AB18</f>
        <v>196125.32</v>
      </c>
      <c r="AC18" s="35">
        <f>시기외12!AC18-시기외26!AC18</f>
        <v>-1.3478764503182042E-6</v>
      </c>
      <c r="AD18" s="28">
        <f>외인!AD18</f>
        <v>20049.84</v>
      </c>
      <c r="AE18" s="35">
        <f>시기외12!AE18-시기외26!AE18</f>
        <v>-3.0507006453877336E-4</v>
      </c>
      <c r="AF18" s="28">
        <f>외인!AF18</f>
        <v>24432.06</v>
      </c>
      <c r="AG18" s="35">
        <f>시기외12!AG18-시기외26!AG18</f>
        <v>3.0734428773259402E-4</v>
      </c>
      <c r="AH18" s="28">
        <f>외인!AH18</f>
        <v>199402.27</v>
      </c>
      <c r="AI18" s="35">
        <f>시기외12!AI18-시기외26!AI18</f>
        <v>-7.8548509159192354E-5</v>
      </c>
      <c r="AJ18" s="28">
        <f>외인!AJ18</f>
        <v>115497.51</v>
      </c>
      <c r="AK18" s="35">
        <f>시기외12!AK18-시기외26!AK18</f>
        <v>-3.3222247294278548E-4</v>
      </c>
      <c r="AL18" s="28">
        <f>외인!AL18</f>
        <v>87592.91</v>
      </c>
      <c r="AM18" s="35">
        <f>시기외12!AM18-시기외26!AM18</f>
        <v>-3.0068652618009503E-4</v>
      </c>
      <c r="AN18" s="28">
        <f>외인!AN18</f>
        <v>172789.33</v>
      </c>
      <c r="AO18" s="35">
        <f>시기외12!AO18-시기외26!AO18</f>
        <v>-2.1003541435551422E-4</v>
      </c>
      <c r="AP18" s="28">
        <f>외인!AP18</f>
        <v>111965.23</v>
      </c>
      <c r="AQ18" s="35">
        <f>시기외12!AQ18-시기외26!AQ18</f>
        <v>-4.7459483572202723E-4</v>
      </c>
      <c r="AR18" s="28">
        <f>외인!AR18</f>
        <v>23741.84</v>
      </c>
      <c r="AS18" s="35">
        <f>시기외12!AS18-시기외26!AS18</f>
        <v>-1.9217447060576555E-4</v>
      </c>
      <c r="AT18" s="28">
        <f>외인!AT18</f>
        <v>77499.520000000004</v>
      </c>
      <c r="AU18" s="35">
        <f>시기외12!AU18-시기외26!AU18</f>
        <v>-2.3495632241626749E-4</v>
      </c>
      <c r="AV18" s="28">
        <f>외인!AV18</f>
        <v>47168.99</v>
      </c>
      <c r="AW18" s="35">
        <f>시기외12!AW18-시기외26!AW18</f>
        <v>1.3125275215077067E-4</v>
      </c>
      <c r="AX18" s="28">
        <f>외인!AX18</f>
        <v>52130.2</v>
      </c>
      <c r="AY18" s="35">
        <f>시기외12!AY18-시기외26!AY18</f>
        <v>-1.8669500197803553E-4</v>
      </c>
      <c r="AZ18" s="28">
        <f>외인!AZ18</f>
        <v>2019110.2</v>
      </c>
      <c r="BA18" s="35">
        <f>시기외12!BA18-시기외26!BA18</f>
        <v>2.2995541820381663E-4</v>
      </c>
      <c r="BB18" s="28">
        <f>외인!BB18</f>
        <v>96767.2</v>
      </c>
      <c r="BC18" s="35">
        <f>시기외12!BC18-시기외26!BC18</f>
        <v>1.2467695256066533E-4</v>
      </c>
      <c r="BD18" s="28">
        <f>외인!BD18</f>
        <v>40014</v>
      </c>
      <c r="BE18" s="35">
        <f>시기외12!BE18-시기외26!BE18</f>
        <v>1.4444569352902639E-3</v>
      </c>
      <c r="BF18" s="28">
        <f>외인!BF18</f>
        <v>0</v>
      </c>
      <c r="BG18" s="35" t="e">
        <f>시기외12!BG18-시기외26!BG18</f>
        <v>#DIV/0!</v>
      </c>
      <c r="BH18" s="28">
        <f>외인!BH18</f>
        <v>90510.05</v>
      </c>
      <c r="BI18" s="35">
        <f>시기외12!BI18-시기외26!BI18</f>
        <v>-1.4236121273184833E-4</v>
      </c>
      <c r="BJ18" s="28">
        <f>외인!BJ18</f>
        <v>115339.16</v>
      </c>
      <c r="BK18" s="35">
        <f>시기외12!BK18-시기외26!BK18</f>
        <v>-7.8574280388736973E-4</v>
      </c>
      <c r="BL18" s="28">
        <f>외인!BL18</f>
        <v>49073.43</v>
      </c>
      <c r="BM18" s="35">
        <f>시기외12!BM18-시기외26!BM18</f>
        <v>-8.55860956725258E-5</v>
      </c>
      <c r="BN18" s="28">
        <f>외인!BN18</f>
        <v>43717.01</v>
      </c>
      <c r="BO18" s="35">
        <f>시기외12!BO18-시기외26!BO18</f>
        <v>-2.4331462958587097E-5</v>
      </c>
      <c r="BP18" s="28">
        <f>외인!BP18</f>
        <v>61740.13</v>
      </c>
      <c r="BQ18" s="35">
        <f>시기외12!BQ18-시기외26!BQ18</f>
        <v>-1.2651302480900758E-4</v>
      </c>
      <c r="BR18" s="28">
        <f>외인!BR18</f>
        <v>245119.59</v>
      </c>
      <c r="BS18" s="35">
        <f>시기외12!BS18-시기외26!BS18</f>
        <v>-3.0668465343648092E-4</v>
      </c>
      <c r="BT18" s="28">
        <f>외인!BT18</f>
        <v>1925771.57</v>
      </c>
      <c r="BU18" s="35">
        <f>시기외12!BU18-시기외26!BU18</f>
        <v>2.7399117290612812E-4</v>
      </c>
      <c r="BV18" s="28">
        <f>외인!BV18</f>
        <v>376882.49</v>
      </c>
      <c r="BW18" s="35">
        <f>시기외12!BW18-시기외26!BW18</f>
        <v>-2.01496508265487E-4</v>
      </c>
      <c r="BX18" s="28">
        <f>외인!BX18</f>
        <v>75832.37</v>
      </c>
      <c r="BY18" s="35">
        <f>시기외12!BY18-시기외26!BY18</f>
        <v>1.4632289662025282E-4</v>
      </c>
      <c r="BZ18" s="28">
        <f>외인!BZ18</f>
        <v>260382.24</v>
      </c>
      <c r="CA18" s="35">
        <f>시기외12!CA18-시기외26!CA18</f>
        <v>-2.314843293961073E-4</v>
      </c>
      <c r="CB18" s="28">
        <f>외인!CB18</f>
        <v>12745.86</v>
      </c>
      <c r="CC18" s="35">
        <f>시기외12!CC18-시기외26!CC18</f>
        <v>-1.3340626491823685E-4</v>
      </c>
      <c r="CD18" s="28">
        <f>외인!CD18</f>
        <v>34076.720000000001</v>
      </c>
      <c r="CE18" s="35">
        <f>시기외12!CE18-시기외26!CE18</f>
        <v>8.5973760620034769E-5</v>
      </c>
      <c r="CF18" s="28">
        <f>외인!CF18</f>
        <v>23011.48</v>
      </c>
      <c r="CG18" s="35">
        <f>시기외12!CG18-시기외26!CG18</f>
        <v>4.5471249614620259E-5</v>
      </c>
      <c r="CH18" s="28">
        <f>외인!CH18</f>
        <v>65831.399999999994</v>
      </c>
      <c r="CI18" s="35">
        <f>시기외12!CI18-시기외26!CI18</f>
        <v>2.5691122039823327E-4</v>
      </c>
      <c r="CJ18" s="28">
        <f>외인!CJ18</f>
        <v>388134.22</v>
      </c>
      <c r="CK18" s="35">
        <f>시기외12!CK18-시기외26!CK18</f>
        <v>-3.6538972541174091E-4</v>
      </c>
      <c r="CL18" s="28">
        <f>외인!CL18</f>
        <v>223932.79</v>
      </c>
      <c r="CM18" s="35">
        <f>시기외12!CM18-시기외26!CM18</f>
        <v>-6.0558820623960439E-5</v>
      </c>
      <c r="CN18" s="28">
        <f>외인!CN18</f>
        <v>117200.1</v>
      </c>
      <c r="CO18" s="35">
        <f>시기외12!CO18-시기외26!CO18</f>
        <v>-1.0531768100651546E-4</v>
      </c>
      <c r="CP18" s="28">
        <f>외인!CP18</f>
        <v>97389.87</v>
      </c>
      <c r="CQ18" s="35">
        <f>시기외12!CQ18-시기외26!CQ18</f>
        <v>1.1915808156030183E-4</v>
      </c>
      <c r="CR18" s="28">
        <f>외인!CR18</f>
        <v>164885.95000000001</v>
      </c>
      <c r="CS18" s="35">
        <f>시기외12!CS18-시기외26!CS18</f>
        <v>-3.4582034711467705E-4</v>
      </c>
      <c r="CT18" s="28">
        <f>외인!CT18</f>
        <v>103023.97</v>
      </c>
      <c r="CU18" s="35">
        <f>시기외12!CU18-시기외26!CU18</f>
        <v>-3.1860215357432803E-4</v>
      </c>
      <c r="CV18" s="28">
        <f>외인!CV18</f>
        <v>1925771.57</v>
      </c>
      <c r="CW18" s="35">
        <f>시기외12!CW18-시기외26!CW18</f>
        <v>2.7399117290612812E-4</v>
      </c>
      <c r="CX18" s="28">
        <f>외인!CX18</f>
        <v>193233.4</v>
      </c>
      <c r="CY18" s="35">
        <f>시기외12!CY18-시기외26!CY18</f>
        <v>-2.5079521275872129E-4</v>
      </c>
      <c r="CZ18" s="28">
        <f>외인!CZ18</f>
        <v>17200.169999999998</v>
      </c>
      <c r="DA18" s="35">
        <f>시기외12!DA18-시기외26!DA18</f>
        <v>-1.7236831855334592E-4</v>
      </c>
      <c r="DB18" s="28">
        <f>외인!DB18</f>
        <v>40014</v>
      </c>
      <c r="DC18" s="35">
        <f>시기외12!DC18-시기외26!DC18</f>
        <v>1.4444569352902639E-3</v>
      </c>
      <c r="DD18" s="28">
        <f>외인!DD18</f>
        <v>8382.43</v>
      </c>
      <c r="DE18" s="35">
        <f>시기외12!DE18-시기외26!DE18</f>
        <v>5.059667394656138E-4</v>
      </c>
      <c r="DF18" s="28">
        <f>외인!DF18</f>
        <v>56755.83</v>
      </c>
      <c r="DG18" s="35">
        <f>시기외12!DG18-시기외26!DG18</f>
        <v>1.6827333540308902E-4</v>
      </c>
      <c r="DH18" s="28">
        <f>외인!DH18</f>
        <v>26074.65</v>
      </c>
      <c r="DI18" s="35">
        <f>시기외12!DI18-시기외26!DI18</f>
        <v>1.409017114897776E-4</v>
      </c>
      <c r="DJ18" s="28">
        <f>외인!DJ18</f>
        <v>565286.55000000005</v>
      </c>
      <c r="DK18" s="35">
        <f>시기외12!DK18-시기외26!DK18</f>
        <v>-2.2300360543878672E-4</v>
      </c>
      <c r="DL18" s="28">
        <f>외인!DL18</f>
        <v>91766.18</v>
      </c>
      <c r="DM18" s="35">
        <f>시기외12!DM18-시기외26!DM18</f>
        <v>-1.3969440558810509E-4</v>
      </c>
      <c r="DN18" s="28">
        <f>외인!DN18</f>
        <v>1925771.57</v>
      </c>
      <c r="DO18" s="35">
        <f>시기외12!DO18-시기외26!DO18</f>
        <v>2.7399117290612812E-4</v>
      </c>
      <c r="DP18" s="28">
        <f>외인!DP18</f>
        <v>83408.98</v>
      </c>
      <c r="DQ18" s="35">
        <f>시기외12!DQ18-시기외26!DQ18</f>
        <v>-6.7397784041735905E-4</v>
      </c>
      <c r="DR18" s="28">
        <f>외인!DR18</f>
        <v>39022.910000000003</v>
      </c>
      <c r="DS18" s="35">
        <f>시기외12!DS18-시기외26!DS18</f>
        <v>-2.0240242282857333E-5</v>
      </c>
      <c r="DT18" s="28">
        <f>외인!DT18</f>
        <v>130743.86</v>
      </c>
      <c r="DU18" s="35">
        <f>시기외12!DU18-시기외26!DU18</f>
        <v>-5.161892706230136E-4</v>
      </c>
      <c r="DV18" s="28">
        <f>외인!DV18</f>
        <v>33974.49</v>
      </c>
      <c r="DW18" s="35">
        <f>시기외12!DW18-시기외26!DW18</f>
        <v>3.3198055832470901E-4</v>
      </c>
      <c r="DX18" s="28">
        <f>외인!DX18</f>
        <v>106046.28</v>
      </c>
      <c r="DY18" s="35">
        <f>시기외12!DY18-시기외26!DY18</f>
        <v>-1.0807280068981188E-3</v>
      </c>
      <c r="DZ18" s="28">
        <f>외인!DZ18</f>
        <v>10028.780000000001</v>
      </c>
      <c r="EA18" s="35">
        <f>시기외12!EA18-시기외26!EA18</f>
        <v>2.3300172835470298E-6</v>
      </c>
      <c r="EB18" s="28">
        <f>외인!EB18</f>
        <v>13382.54</v>
      </c>
      <c r="EC18" s="35">
        <f>시기외12!EC18-시기외26!EC18</f>
        <v>1.1322822699097609E-4</v>
      </c>
      <c r="ED18" s="28">
        <f>외인!ED18</f>
        <v>10785.38</v>
      </c>
      <c r="EE18" s="35">
        <f>시기외12!EE18-시기외26!EE18</f>
        <v>4.7099771851312998E-5</v>
      </c>
      <c r="EF18" s="28">
        <f>외인!EF18</f>
        <v>251590.37</v>
      </c>
      <c r="EG18" s="35">
        <f>시기외12!EG18-시기외26!EG18</f>
        <v>-3.1562090272414974E-4</v>
      </c>
      <c r="EH18" s="28">
        <f>외인!EH18</f>
        <v>175875.12</v>
      </c>
      <c r="EI18" s="35">
        <f>시기외12!EI18-시기외26!EI18</f>
        <v>-2.7620231962149626E-5</v>
      </c>
      <c r="EJ18" s="28">
        <f>외인!EJ18</f>
        <v>91145.58</v>
      </c>
      <c r="EK18" s="35">
        <f>시기외12!EK18-시기외26!EK18</f>
        <v>1.2392477709388425E-4</v>
      </c>
      <c r="EL18" s="28">
        <f>외인!EL18</f>
        <v>36500.959999999999</v>
      </c>
      <c r="EM18" s="35">
        <f>시기외12!EM18-시기외26!EM18</f>
        <v>8.139980167014586E-5</v>
      </c>
      <c r="EN18" s="28">
        <f>외인!EN18</f>
        <v>39022.910000000003</v>
      </c>
      <c r="EO18" s="35">
        <f>시기외12!EO18-시기외26!EO18</f>
        <v>-2.0240242282857333E-5</v>
      </c>
      <c r="EP18" s="28">
        <f>외인!EP18</f>
        <v>176254.97</v>
      </c>
      <c r="EQ18" s="35">
        <f>시기외12!EQ18-시기외26!EQ18</f>
        <v>-4.3733140132316307E-4</v>
      </c>
      <c r="ER18" s="28">
        <f>외인!ER18</f>
        <v>13732.19</v>
      </c>
      <c r="ES18" s="35">
        <f>시기외12!ES18-시기외26!ES18</f>
        <v>-1.7539641833025036E-3</v>
      </c>
      <c r="ET18" s="28">
        <f>외인!ET18</f>
        <v>111965.23</v>
      </c>
      <c r="EU18" s="35">
        <f>시기외12!EU18-시기외26!EU18</f>
        <v>-4.7459483572202723E-4</v>
      </c>
      <c r="EV18" s="28">
        <f>외인!EV18</f>
        <v>47100.97</v>
      </c>
      <c r="EW18" s="35">
        <f>시기외12!EW18-시기외26!EW18</f>
        <v>9.3003891399388687E-5</v>
      </c>
      <c r="EX18" s="28">
        <f>외인!EX18</f>
        <v>50288.9</v>
      </c>
      <c r="EY18" s="35">
        <f>시기외12!EY18-시기외26!EY18</f>
        <v>1.4392382313566454E-4</v>
      </c>
    </row>
    <row r="19" spans="1:155">
      <c r="A19" s="27">
        <f>외인!A19</f>
        <v>46092</v>
      </c>
      <c r="B19" s="28">
        <f>외인!B19</f>
        <v>4485296.71</v>
      </c>
      <c r="C19" s="35">
        <f>시기외12!C19-시기외26!C19</f>
        <v>2.2250930389999726E-4</v>
      </c>
      <c r="D19" s="28">
        <f>외인!D19</f>
        <v>625383.99</v>
      </c>
      <c r="E19" s="35">
        <f>시기외12!E19-시기외26!E19</f>
        <v>-8.7874217316047908E-4</v>
      </c>
      <c r="F19" s="28">
        <f>외인!F19</f>
        <v>1923116.88</v>
      </c>
      <c r="G19" s="35">
        <f>시기외12!G19-시기외26!G19</f>
        <v>3.971871404936057E-4</v>
      </c>
      <c r="H19" s="28">
        <f>외인!H19</f>
        <v>278657.98</v>
      </c>
      <c r="I19" s="35">
        <f>시기외12!I19-시기외26!I19</f>
        <v>-5.0270793437343715E-4</v>
      </c>
      <c r="J19" s="28">
        <f>외인!J19</f>
        <v>37928.959999999999</v>
      </c>
      <c r="K19" s="35">
        <f>시기외12!K19-시기외26!K19</f>
        <v>-1.726674900428978E-4</v>
      </c>
      <c r="L19" s="28">
        <f>외인!L19</f>
        <v>257824.72</v>
      </c>
      <c r="M19" s="35">
        <f>시기외12!M19-시기외26!M19</f>
        <v>-5.3207040674116543E-4</v>
      </c>
      <c r="N19" s="28">
        <f>외인!N19</f>
        <v>242950.39999999999</v>
      </c>
      <c r="O19" s="35">
        <f>시기외12!O19-시기외26!O19</f>
        <v>-2.2666829505114516E-4</v>
      </c>
      <c r="P19" s="28">
        <f>외인!P19</f>
        <v>199728.49</v>
      </c>
      <c r="Q19" s="35">
        <f>시기외12!Q19-시기외26!Q19</f>
        <v>-5.7310528780914411E-4</v>
      </c>
      <c r="R19" s="28">
        <f>외인!R19</f>
        <v>131703.89000000001</v>
      </c>
      <c r="S19" s="35">
        <f>시기외12!S19-시기외26!S19</f>
        <v>-5.5179800019741158E-4</v>
      </c>
      <c r="T19" s="28">
        <f>외인!T19</f>
        <v>8415.2000000000007</v>
      </c>
      <c r="U19" s="35">
        <f>시기외12!U19-시기외26!U19</f>
        <v>1.0589904190563462E-3</v>
      </c>
      <c r="V19" s="28">
        <f>외인!V19</f>
        <v>104072.18</v>
      </c>
      <c r="W19" s="35">
        <f>시기외12!W19-시기외26!W19</f>
        <v>-1.7648547255210197E-3</v>
      </c>
      <c r="X19" s="28">
        <f>외인!X19</f>
        <v>1911005.79</v>
      </c>
      <c r="Y19" s="35">
        <f>시기외12!Y19-시기외26!Y19</f>
        <v>5.4636963225020846E-4</v>
      </c>
      <c r="Z19" s="28">
        <f>외인!Z19</f>
        <v>47728.52</v>
      </c>
      <c r="AA19" s="35">
        <f>시기외12!AA19-시기외26!AA19</f>
        <v>7.7800143994172807E-5</v>
      </c>
      <c r="AB19" s="28">
        <f>외인!AB19</f>
        <v>201210.33</v>
      </c>
      <c r="AC19" s="35">
        <f>시기외12!AC19-시기외26!AC19</f>
        <v>-3.4659042335234264E-5</v>
      </c>
      <c r="AD19" s="28">
        <f>외인!AD19</f>
        <v>19885.150000000001</v>
      </c>
      <c r="AE19" s="35">
        <f>시기외12!AE19-시기외26!AE19</f>
        <v>-2.2685507504477138E-4</v>
      </c>
      <c r="AF19" s="28">
        <f>외인!AF19</f>
        <v>24463.98</v>
      </c>
      <c r="AG19" s="35">
        <f>시기외12!AG19-시기외26!AG19</f>
        <v>6.1992771655025071E-4</v>
      </c>
      <c r="AH19" s="28">
        <f>외인!AH19</f>
        <v>206873.42</v>
      </c>
      <c r="AI19" s="35">
        <f>시기외12!AI19-시기외26!AI19</f>
        <v>-7.2567744248256934E-5</v>
      </c>
      <c r="AJ19" s="28">
        <f>외인!AJ19</f>
        <v>114174.78</v>
      </c>
      <c r="AK19" s="35">
        <f>시기외12!AK19-시기외26!AK19</f>
        <v>-4.007502482320719E-4</v>
      </c>
      <c r="AL19" s="28">
        <f>외인!AL19</f>
        <v>88048.76</v>
      </c>
      <c r="AM19" s="35">
        <f>시기외12!AM19-시기외26!AM19</f>
        <v>-4.3204599451980759E-4</v>
      </c>
      <c r="AN19" s="28">
        <f>외인!AN19</f>
        <v>174234.05</v>
      </c>
      <c r="AO19" s="35">
        <f>시기외12!AO19-시기외26!AO19</f>
        <v>-1.3183342459531597E-4</v>
      </c>
      <c r="AP19" s="28">
        <f>외인!AP19</f>
        <v>112248.56</v>
      </c>
      <c r="AQ19" s="35">
        <f>시기외12!AQ19-시기외26!AQ19</f>
        <v>-5.5558208184210492E-4</v>
      </c>
      <c r="AR19" s="28">
        <f>외인!AR19</f>
        <v>24035.87</v>
      </c>
      <c r="AS19" s="35">
        <f>시기외12!AS19-시기외26!AS19</f>
        <v>-1.6634273073466623E-4</v>
      </c>
      <c r="AT19" s="28">
        <f>외인!AT19</f>
        <v>78704.31</v>
      </c>
      <c r="AU19" s="35">
        <f>시기외12!AU19-시기외26!AU19</f>
        <v>-3.3153057500797149E-4</v>
      </c>
      <c r="AV19" s="28">
        <f>외인!AV19</f>
        <v>48232.71</v>
      </c>
      <c r="AW19" s="35">
        <f>시기외12!AW19-시기외26!AW19</f>
        <v>9.3504253222304295E-5</v>
      </c>
      <c r="AX19" s="28">
        <f>외인!AX19</f>
        <v>53134.44</v>
      </c>
      <c r="AY19" s="35">
        <f>시기외12!AY19-시기외26!AY19</f>
        <v>-4.9726430229665307E-4</v>
      </c>
      <c r="AZ19" s="28">
        <f>외인!AZ19</f>
        <v>2040049.76</v>
      </c>
      <c r="BA19" s="35">
        <f>시기외12!BA19-시기외26!BA19</f>
        <v>4.7651990660185772E-4</v>
      </c>
      <c r="BB19" s="28">
        <f>외인!BB19</f>
        <v>100959.4</v>
      </c>
      <c r="BC19" s="35">
        <f>시기외12!BC19-시기외26!BC19</f>
        <v>1.1701720525197192E-4</v>
      </c>
      <c r="BD19" s="28">
        <f>외인!BD19</f>
        <v>40171.39</v>
      </c>
      <c r="BE19" s="35">
        <f>시기외12!BE19-시기외26!BE19</f>
        <v>1.8401506064237259E-3</v>
      </c>
      <c r="BF19" s="28">
        <f>외인!BF19</f>
        <v>0</v>
      </c>
      <c r="BG19" s="35" t="e">
        <f>시기외12!BG19-시기외26!BG19</f>
        <v>#DIV/0!</v>
      </c>
      <c r="BH19" s="28">
        <f>외인!BH19</f>
        <v>90842.73</v>
      </c>
      <c r="BI19" s="35">
        <f>시기외12!BI19-시기외26!BI19</f>
        <v>9.2070639068609749E-5</v>
      </c>
      <c r="BJ19" s="28">
        <f>외인!BJ19</f>
        <v>116327.94</v>
      </c>
      <c r="BK19" s="35">
        <f>시기외12!BK19-시기외26!BK19</f>
        <v>-9.9747842593449557E-4</v>
      </c>
      <c r="BL19" s="28">
        <f>외인!BL19</f>
        <v>50135.87</v>
      </c>
      <c r="BM19" s="35">
        <f>시기외12!BM19-시기외26!BM19</f>
        <v>-1.2039251836912582E-5</v>
      </c>
      <c r="BN19" s="28">
        <f>외인!BN19</f>
        <v>44356.29</v>
      </c>
      <c r="BO19" s="35">
        <f>시기외12!BO19-시기외26!BO19</f>
        <v>-8.2190285232101173E-6</v>
      </c>
      <c r="BP19" s="28">
        <f>외인!BP19</f>
        <v>63462.48</v>
      </c>
      <c r="BQ19" s="35">
        <f>시기외12!BQ19-시기외26!BQ19</f>
        <v>-3.6154197970636578E-4</v>
      </c>
      <c r="BR19" s="28">
        <f>외인!BR19</f>
        <v>244574.32</v>
      </c>
      <c r="BS19" s="35">
        <f>시기외12!BS19-시기외26!BS19</f>
        <v>-3.7533628756932446E-4</v>
      </c>
      <c r="BT19" s="28">
        <f>외인!BT19</f>
        <v>1947147.16</v>
      </c>
      <c r="BU19" s="35">
        <f>시기외12!BU19-시기외26!BU19</f>
        <v>5.3341664975411172E-4</v>
      </c>
      <c r="BV19" s="28">
        <f>외인!BV19</f>
        <v>377469.76</v>
      </c>
      <c r="BW19" s="35">
        <f>시기외12!BW19-시기외26!BW19</f>
        <v>-1.139305091231933E-4</v>
      </c>
      <c r="BX19" s="28">
        <f>외인!BX19</f>
        <v>75966.67</v>
      </c>
      <c r="BY19" s="35">
        <f>시기외12!BY19-시기외26!BY19</f>
        <v>3.1406844634166917E-4</v>
      </c>
      <c r="BZ19" s="28">
        <f>외인!BZ19</f>
        <v>262282.81</v>
      </c>
      <c r="CA19" s="35">
        <f>시기외12!CA19-시기외26!CA19</f>
        <v>-2.2199911797736969E-4</v>
      </c>
      <c r="CB19" s="28">
        <f>외인!CB19</f>
        <v>12902.19</v>
      </c>
      <c r="CC19" s="35">
        <f>시기외12!CC19-시기외26!CC19</f>
        <v>-2.8630984496526274E-4</v>
      </c>
      <c r="CD19" s="28">
        <f>외인!CD19</f>
        <v>34142.99</v>
      </c>
      <c r="CE19" s="35">
        <f>시기외12!CE19-시기외26!CE19</f>
        <v>-8.8321257727346934E-5</v>
      </c>
      <c r="CF19" s="28">
        <f>외인!CF19</f>
        <v>23498.73</v>
      </c>
      <c r="CG19" s="35">
        <f>시기외12!CG19-시기외26!CG19</f>
        <v>-1.2281539478803589E-4</v>
      </c>
      <c r="CH19" s="28">
        <f>외인!CH19</f>
        <v>66892.100000000006</v>
      </c>
      <c r="CI19" s="35">
        <f>시기외12!CI19-시기외26!CI19</f>
        <v>2.4979554246387539E-4</v>
      </c>
      <c r="CJ19" s="28">
        <f>외인!CJ19</f>
        <v>391222.28</v>
      </c>
      <c r="CK19" s="35">
        <f>시기외12!CK19-시기외26!CK19</f>
        <v>-6.0151322375866841E-4</v>
      </c>
      <c r="CL19" s="28">
        <f>외인!CL19</f>
        <v>229335.75</v>
      </c>
      <c r="CM19" s="35">
        <f>시기외12!CM19-시기외26!CM19</f>
        <v>-1.1761959220578215E-4</v>
      </c>
      <c r="CN19" s="28">
        <f>외인!CN19</f>
        <v>124233.46</v>
      </c>
      <c r="CO19" s="35">
        <f>시기외12!CO19-시기외26!CO19</f>
        <v>-2.0733564615531096E-4</v>
      </c>
      <c r="CP19" s="28">
        <f>외인!CP19</f>
        <v>101590.08</v>
      </c>
      <c r="CQ19" s="35">
        <f>시기외12!CQ19-시기외26!CQ19</f>
        <v>1.0698051983417542E-4</v>
      </c>
      <c r="CR19" s="28">
        <f>외인!CR19</f>
        <v>164680.71</v>
      </c>
      <c r="CS19" s="35">
        <f>시기외12!CS19-시기외26!CS19</f>
        <v>-3.8742389426782485E-4</v>
      </c>
      <c r="CT19" s="28">
        <f>외인!CT19</f>
        <v>104922.22</v>
      </c>
      <c r="CU19" s="35">
        <f>시기외12!CU19-시기외26!CU19</f>
        <v>-4.8717674931985852E-4</v>
      </c>
      <c r="CV19" s="28">
        <f>외인!CV19</f>
        <v>1947147.16</v>
      </c>
      <c r="CW19" s="35">
        <f>시기외12!CW19-시기외26!CW19</f>
        <v>5.3341664975411172E-4</v>
      </c>
      <c r="CX19" s="28">
        <f>외인!CX19</f>
        <v>193505.99</v>
      </c>
      <c r="CY19" s="35">
        <f>시기외12!CY19-시기외26!CY19</f>
        <v>-3.4217692540511194E-4</v>
      </c>
      <c r="CZ19" s="28">
        <f>외인!CZ19</f>
        <v>17276.21</v>
      </c>
      <c r="DA19" s="35">
        <f>시기외12!DA19-시기외26!DA19</f>
        <v>-1.9337139919000832E-4</v>
      </c>
      <c r="DB19" s="28">
        <f>외인!DB19</f>
        <v>40171.39</v>
      </c>
      <c r="DC19" s="35">
        <f>시기외12!DC19-시기외26!DC19</f>
        <v>1.8401506064237259E-3</v>
      </c>
      <c r="DD19" s="28">
        <f>외인!DD19</f>
        <v>8415.2000000000007</v>
      </c>
      <c r="DE19" s="35">
        <f>시기외12!DE19-시기외26!DE19</f>
        <v>1.0589904190563462E-3</v>
      </c>
      <c r="DF19" s="28">
        <f>외인!DF19</f>
        <v>57105.54</v>
      </c>
      <c r="DG19" s="35">
        <f>시기외12!DG19-시기외26!DG19</f>
        <v>3.492807622041366E-4</v>
      </c>
      <c r="DH19" s="28">
        <f>외인!DH19</f>
        <v>26086.639999999999</v>
      </c>
      <c r="DI19" s="35">
        <f>시기외12!DI19-시기외26!DI19</f>
        <v>-1.8569837926487166E-5</v>
      </c>
      <c r="DJ19" s="28">
        <f>외인!DJ19</f>
        <v>569685.69999999995</v>
      </c>
      <c r="DK19" s="35">
        <f>시기외12!DK19-시기외26!DK19</f>
        <v>-2.4631155774537455E-4</v>
      </c>
      <c r="DL19" s="28">
        <f>외인!DL19</f>
        <v>98358.05</v>
      </c>
      <c r="DM19" s="35">
        <f>시기외12!DM19-시기외26!DM19</f>
        <v>-2.5931707842803491E-4</v>
      </c>
      <c r="DN19" s="28">
        <f>외인!DN19</f>
        <v>1947147.16</v>
      </c>
      <c r="DO19" s="35">
        <f>시기외12!DO19-시기외26!DO19</f>
        <v>5.3341664975411172E-4</v>
      </c>
      <c r="DP19" s="28">
        <f>외인!DP19</f>
        <v>82399.360000000001</v>
      </c>
      <c r="DQ19" s="35">
        <f>시기외12!DQ19-시기외26!DQ19</f>
        <v>-1.1659779593314662E-3</v>
      </c>
      <c r="DR19" s="28">
        <f>외인!DR19</f>
        <v>39747.440000000002</v>
      </c>
      <c r="DS19" s="35">
        <f>시기외12!DS19-시기외26!DS19</f>
        <v>-6.4712437682066561E-5</v>
      </c>
      <c r="DT19" s="28">
        <f>외인!DT19</f>
        <v>131703.89000000001</v>
      </c>
      <c r="DU19" s="35">
        <f>시기외12!DU19-시기외26!DU19</f>
        <v>-5.5179800019741158E-4</v>
      </c>
      <c r="DV19" s="28">
        <f>외인!DV19</f>
        <v>32827.96</v>
      </c>
      <c r="DW19" s="35">
        <f>시기외12!DW19-시기외26!DW19</f>
        <v>2.6989168223183599E-4</v>
      </c>
      <c r="DX19" s="28">
        <f>외인!DX19</f>
        <v>104072.18</v>
      </c>
      <c r="DY19" s="35">
        <f>시기외12!DY19-시기외26!DY19</f>
        <v>-1.7648547255210197E-3</v>
      </c>
      <c r="DZ19" s="28">
        <f>외인!DZ19</f>
        <v>9904.18</v>
      </c>
      <c r="EA19" s="35">
        <f>시기외12!EA19-시기외26!EA19</f>
        <v>-2.702796741629993E-4</v>
      </c>
      <c r="EB19" s="28">
        <f>외인!EB19</f>
        <v>13325.78</v>
      </c>
      <c r="EC19" s="35">
        <f>시기외12!EC19-시기외26!EC19</f>
        <v>-1.7963430368962913E-4</v>
      </c>
      <c r="ED19" s="28">
        <f>외인!ED19</f>
        <v>10778.25</v>
      </c>
      <c r="EE19" s="35">
        <f>시기외12!EE19-시기외26!EE19</f>
        <v>-1.6348281452816926E-4</v>
      </c>
      <c r="EF19" s="28">
        <f>외인!EF19</f>
        <v>255744.25</v>
      </c>
      <c r="EG19" s="35">
        <f>시기외12!EG19-시기외26!EG19</f>
        <v>-4.6254352369405291E-4</v>
      </c>
      <c r="EH19" s="28">
        <f>외인!EH19</f>
        <v>180290.42</v>
      </c>
      <c r="EI19" s="35">
        <f>시기외12!EI19-시기외26!EI19</f>
        <v>-3.4955176204534111E-5</v>
      </c>
      <c r="EJ19" s="28">
        <f>외인!EJ19</f>
        <v>93086.35</v>
      </c>
      <c r="EK19" s="35">
        <f>시기외12!EK19-시기외26!EK19</f>
        <v>9.9972243373640181E-5</v>
      </c>
      <c r="EL19" s="28">
        <f>외인!EL19</f>
        <v>36590.79</v>
      </c>
      <c r="EM19" s="35">
        <f>시기외12!EM19-시기외26!EM19</f>
        <v>-8.7652197555015336E-5</v>
      </c>
      <c r="EN19" s="28">
        <f>외인!EN19</f>
        <v>39747.440000000002</v>
      </c>
      <c r="EO19" s="35">
        <f>시기외12!EO19-시기외26!EO19</f>
        <v>-6.4712437682066561E-5</v>
      </c>
      <c r="EP19" s="28">
        <f>외인!EP19</f>
        <v>172172.64</v>
      </c>
      <c r="EQ19" s="35">
        <f>시기외12!EQ19-시기외26!EQ19</f>
        <v>-2.4505713067896062E-4</v>
      </c>
      <c r="ER19" s="28">
        <f>외인!ER19</f>
        <v>14345.79</v>
      </c>
      <c r="ES19" s="35">
        <f>시기외12!ES19-시기외26!ES19</f>
        <v>-1.5713859322615473E-3</v>
      </c>
      <c r="ET19" s="28">
        <f>외인!ET19</f>
        <v>112248.56</v>
      </c>
      <c r="EU19" s="35">
        <f>시기외12!EU19-시기외26!EU19</f>
        <v>-5.5558208184210492E-4</v>
      </c>
      <c r="EV19" s="28">
        <f>외인!EV19</f>
        <v>47728.52</v>
      </c>
      <c r="EW19" s="35">
        <f>시기외12!EW19-시기외26!EW19</f>
        <v>7.7800143994172807E-5</v>
      </c>
      <c r="EX19" s="28">
        <f>외인!EX19</f>
        <v>53861.56</v>
      </c>
      <c r="EY19" s="35">
        <f>시기외12!EY19-시기외26!EY19</f>
        <v>1.3340389517698382E-4</v>
      </c>
    </row>
    <row r="20" spans="1:155">
      <c r="A20" s="27">
        <f>외인!A20</f>
        <v>46093</v>
      </c>
      <c r="B20" s="28">
        <f>외인!B20</f>
        <v>4463912.18</v>
      </c>
      <c r="C20" s="35">
        <f>시기외12!C20-시기외26!C20</f>
        <v>3.1475469204614E-4</v>
      </c>
      <c r="D20" s="28">
        <f>외인!D20</f>
        <v>631878.52</v>
      </c>
      <c r="E20" s="35">
        <f>시기외12!E20-시기외26!E20</f>
        <v>-1.4120509744255808E-3</v>
      </c>
      <c r="F20" s="28">
        <f>외인!F20</f>
        <v>1905040.93</v>
      </c>
      <c r="G20" s="35">
        <f>시기외12!G20-시기외26!G20</f>
        <v>5.1810739284791768E-4</v>
      </c>
      <c r="H20" s="28">
        <f>외인!H20</f>
        <v>281388.55</v>
      </c>
      <c r="I20" s="35">
        <f>시기외12!I20-시기외26!I20</f>
        <v>-6.4065011850900023E-4</v>
      </c>
      <c r="J20" s="28">
        <f>외인!J20</f>
        <v>38064.32</v>
      </c>
      <c r="K20" s="35">
        <f>시기외12!K20-시기외26!K20</f>
        <v>-2.9733506812314441E-4</v>
      </c>
      <c r="L20" s="28">
        <f>외인!L20</f>
        <v>260534.04</v>
      </c>
      <c r="M20" s="35">
        <f>시기외12!M20-시기외26!M20</f>
        <v>-6.5085834916396113E-4</v>
      </c>
      <c r="N20" s="28">
        <f>외인!N20</f>
        <v>242451.23</v>
      </c>
      <c r="O20" s="35">
        <f>시기외12!O20-시기외26!O20</f>
        <v>-1.5069228282819664E-4</v>
      </c>
      <c r="P20" s="28">
        <f>외인!P20</f>
        <v>198163.02</v>
      </c>
      <c r="Q20" s="35">
        <f>시기외12!Q20-시기외26!Q20</f>
        <v>-8.4735241607540742E-4</v>
      </c>
      <c r="R20" s="28">
        <f>외인!R20</f>
        <v>131705.60000000001</v>
      </c>
      <c r="S20" s="35">
        <f>시기외12!S20-시기외26!S20</f>
        <v>-5.6999120786222943E-4</v>
      </c>
      <c r="T20" s="28">
        <f>외인!T20</f>
        <v>8473.68</v>
      </c>
      <c r="U20" s="35">
        <f>시기외12!U20-시기외26!U20</f>
        <v>1.5057272822658965E-3</v>
      </c>
      <c r="V20" s="28">
        <f>외인!V20</f>
        <v>105319.16</v>
      </c>
      <c r="W20" s="35">
        <f>시기외12!W20-시기외26!W20</f>
        <v>-2.6928948226756597E-3</v>
      </c>
      <c r="X20" s="28">
        <f>외인!X20</f>
        <v>1882079.84</v>
      </c>
      <c r="Y20" s="35">
        <f>시기외12!Y20-시기외26!Y20</f>
        <v>6.8680946062415083E-4</v>
      </c>
      <c r="Z20" s="28">
        <f>외인!Z20</f>
        <v>46883.4</v>
      </c>
      <c r="AA20" s="35">
        <f>시기외12!AA20-시기외26!AA20</f>
        <v>3.9240771678962792E-5</v>
      </c>
      <c r="AB20" s="28">
        <f>외인!AB20</f>
        <v>199815.74</v>
      </c>
      <c r="AC20" s="35">
        <f>시기외12!AC20-시기외26!AC20</f>
        <v>-5.8808056234003453E-5</v>
      </c>
      <c r="AD20" s="28">
        <f>외인!AD20</f>
        <v>19929.419999999998</v>
      </c>
      <c r="AE20" s="35">
        <f>시기외12!AE20-시기외26!AE20</f>
        <v>-2.0044382999417822E-4</v>
      </c>
      <c r="AF20" s="28">
        <f>외인!AF20</f>
        <v>25183.19</v>
      </c>
      <c r="AG20" s="35">
        <f>시기외12!AG20-시기외26!AG20</f>
        <v>8.2321783978905536E-4</v>
      </c>
      <c r="AH20" s="28">
        <f>외인!AH20</f>
        <v>211713.92000000001</v>
      </c>
      <c r="AI20" s="35">
        <f>시기외12!AI20-시기외26!AI20</f>
        <v>4.1677581362523607E-5</v>
      </c>
      <c r="AJ20" s="28">
        <f>외인!AJ20</f>
        <v>114095.83</v>
      </c>
      <c r="AK20" s="35">
        <f>시기외12!AK20-시기외26!AK20</f>
        <v>-3.7363269950653564E-4</v>
      </c>
      <c r="AL20" s="28">
        <f>외인!AL20</f>
        <v>87553.44</v>
      </c>
      <c r="AM20" s="35">
        <f>시기외12!AM20-시기외26!AM20</f>
        <v>-5.8940595626560033E-4</v>
      </c>
      <c r="AN20" s="28">
        <f>외인!AN20</f>
        <v>174383.6</v>
      </c>
      <c r="AO20" s="35">
        <f>시기외12!AO20-시기외26!AO20</f>
        <v>2.4627125514760199E-5</v>
      </c>
      <c r="AP20" s="28">
        <f>외인!AP20</f>
        <v>113495.31</v>
      </c>
      <c r="AQ20" s="35">
        <f>시기외12!AQ20-시기외26!AQ20</f>
        <v>-6.8256948376977777E-4</v>
      </c>
      <c r="AR20" s="28">
        <f>외인!AR20</f>
        <v>24106.27</v>
      </c>
      <c r="AS20" s="35">
        <f>시기외12!AS20-시기외26!AS20</f>
        <v>-1.6600536837149595E-4</v>
      </c>
      <c r="AT20" s="28">
        <f>외인!AT20</f>
        <v>78450.320000000007</v>
      </c>
      <c r="AU20" s="35">
        <f>시기외12!AU20-시기외26!AU20</f>
        <v>-3.9696137568183577E-4</v>
      </c>
      <c r="AV20" s="28">
        <f>외인!AV20</f>
        <v>47870.879999999997</v>
      </c>
      <c r="AW20" s="35">
        <f>시기외12!AW20-시기외26!AW20</f>
        <v>6.1045696393997179E-6</v>
      </c>
      <c r="AX20" s="28">
        <f>외인!AX20</f>
        <v>54874.18</v>
      </c>
      <c r="AY20" s="35">
        <f>시기외12!AY20-시기외26!AY20</f>
        <v>-5.9254124426934404E-4</v>
      </c>
      <c r="AZ20" s="28">
        <f>외인!AZ20</f>
        <v>2010126.32</v>
      </c>
      <c r="BA20" s="35">
        <f>시기외12!BA20-시기외26!BA20</f>
        <v>6.0323874061833042E-4</v>
      </c>
      <c r="BB20" s="28">
        <f>외인!BB20</f>
        <v>98059.26</v>
      </c>
      <c r="BC20" s="35">
        <f>시기외12!BC20-시기외26!BC20</f>
        <v>7.6080779257512769E-5</v>
      </c>
      <c r="BD20" s="28">
        <f>외인!BD20</f>
        <v>40510.75</v>
      </c>
      <c r="BE20" s="35">
        <f>시기외12!BE20-시기외26!BE20</f>
        <v>2.3051085705041649E-3</v>
      </c>
      <c r="BF20" s="28">
        <f>외인!BF20</f>
        <v>0</v>
      </c>
      <c r="BG20" s="35" t="e">
        <f>시기외12!BG20-시기외26!BG20</f>
        <v>#DIV/0!</v>
      </c>
      <c r="BH20" s="28">
        <f>외인!BH20</f>
        <v>91544.94</v>
      </c>
      <c r="BI20" s="35">
        <f>시기외12!BI20-시기외26!BI20</f>
        <v>1.4318812212768236E-4</v>
      </c>
      <c r="BJ20" s="28">
        <f>외인!BJ20</f>
        <v>115367.95</v>
      </c>
      <c r="BK20" s="35">
        <f>시기외12!BK20-시기외26!BK20</f>
        <v>-1.2102670662004988E-3</v>
      </c>
      <c r="BL20" s="28">
        <f>외인!BL20</f>
        <v>50361.34</v>
      </c>
      <c r="BM20" s="35">
        <f>시기외12!BM20-시기외26!BM20</f>
        <v>4.5063827514794669E-5</v>
      </c>
      <c r="BN20" s="28">
        <f>외인!BN20</f>
        <v>44847.86</v>
      </c>
      <c r="BO20" s="35">
        <f>시기외12!BO20-시기외26!BO20</f>
        <v>1.1972286085713997E-4</v>
      </c>
      <c r="BP20" s="28">
        <f>외인!BP20</f>
        <v>64778.02</v>
      </c>
      <c r="BQ20" s="35">
        <f>시기외12!BQ20-시기외26!BQ20</f>
        <v>-4.3295807571517957E-4</v>
      </c>
      <c r="BR20" s="28">
        <f>외인!BR20</f>
        <v>248114.21</v>
      </c>
      <c r="BS20" s="35">
        <f>시기외12!BS20-시기외26!BS20</f>
        <v>-4.3373355689005312E-4</v>
      </c>
      <c r="BT20" s="28">
        <f>외인!BT20</f>
        <v>1918576.16</v>
      </c>
      <c r="BU20" s="35">
        <f>시기외12!BU20-시기외26!BU20</f>
        <v>6.6568892379762021E-4</v>
      </c>
      <c r="BV20" s="28">
        <f>외인!BV20</f>
        <v>381508.83</v>
      </c>
      <c r="BW20" s="35">
        <f>시기외12!BW20-시기외26!BW20</f>
        <v>-9.3522075677367113E-5</v>
      </c>
      <c r="BX20" s="28">
        <f>외인!BX20</f>
        <v>76356.210000000006</v>
      </c>
      <c r="BY20" s="35">
        <f>시기외12!BY20-시기외26!BY20</f>
        <v>4.0580325346218585E-4</v>
      </c>
      <c r="BZ20" s="28">
        <f>외인!BZ20</f>
        <v>261937.04</v>
      </c>
      <c r="CA20" s="35">
        <f>시기외12!CA20-시기외26!CA20</f>
        <v>-1.701915868421236E-4</v>
      </c>
      <c r="CB20" s="28">
        <f>외인!CB20</f>
        <v>13081.6</v>
      </c>
      <c r="CC20" s="35">
        <f>시기외12!CC20-시기외26!CC20</f>
        <v>-3.7964611135134349E-4</v>
      </c>
      <c r="CD20" s="28">
        <f>외인!CD20</f>
        <v>34395.019999999997</v>
      </c>
      <c r="CE20" s="35">
        <f>시기외12!CE20-시기외26!CE20</f>
        <v>-2.2410379947252471E-4</v>
      </c>
      <c r="CF20" s="28">
        <f>외인!CF20</f>
        <v>23357.01</v>
      </c>
      <c r="CG20" s="35">
        <f>시기외12!CG20-시기외26!CG20</f>
        <v>-3.007514907102651E-4</v>
      </c>
      <c r="CH20" s="28">
        <f>외인!CH20</f>
        <v>66646.78</v>
      </c>
      <c r="CI20" s="35">
        <f>시기외12!CI20-시기외26!CI20</f>
        <v>2.0390798864626308E-4</v>
      </c>
      <c r="CJ20" s="28">
        <f>외인!CJ20</f>
        <v>392024.15</v>
      </c>
      <c r="CK20" s="35">
        <f>시기외12!CK20-시기외26!CK20</f>
        <v>-8.847429525469944E-4</v>
      </c>
      <c r="CL20" s="28">
        <f>외인!CL20</f>
        <v>228067.84</v>
      </c>
      <c r="CM20" s="35">
        <f>시기외12!CM20-시기외26!CM20</f>
        <v>-9.5689211109392864E-5</v>
      </c>
      <c r="CN20" s="28">
        <f>외인!CN20</f>
        <v>122982.39</v>
      </c>
      <c r="CO20" s="35">
        <f>시기외12!CO20-시기외26!CO20</f>
        <v>-3.3665006252494754E-4</v>
      </c>
      <c r="CP20" s="28">
        <f>외인!CP20</f>
        <v>98668.71</v>
      </c>
      <c r="CQ20" s="35">
        <f>시기외12!CQ20-시기외26!CQ20</f>
        <v>6.2085835539422534E-5</v>
      </c>
      <c r="CR20" s="28">
        <f>외인!CR20</f>
        <v>164654.25</v>
      </c>
      <c r="CS20" s="35">
        <f>시기외12!CS20-시기외26!CS20</f>
        <v>-4.107266141835065E-4</v>
      </c>
      <c r="CT20" s="28">
        <f>외인!CT20</f>
        <v>104679.35</v>
      </c>
      <c r="CU20" s="35">
        <f>시기외12!CU20-시기외26!CU20</f>
        <v>-8.8005109604951098E-4</v>
      </c>
      <c r="CV20" s="28">
        <f>외인!CV20</f>
        <v>1918576.16</v>
      </c>
      <c r="CW20" s="35">
        <f>시기외12!CW20-시기외26!CW20</f>
        <v>6.6568892379762021E-4</v>
      </c>
      <c r="CX20" s="28">
        <f>외인!CX20</f>
        <v>196702.38</v>
      </c>
      <c r="CY20" s="35">
        <f>시기외12!CY20-시기외26!CY20</f>
        <v>-4.5333474643650961E-4</v>
      </c>
      <c r="CZ20" s="28">
        <f>외인!CZ20</f>
        <v>17299.689999999999</v>
      </c>
      <c r="DA20" s="35">
        <f>시기외12!DA20-시기외26!DA20</f>
        <v>-2.0764290481624034E-4</v>
      </c>
      <c r="DB20" s="28">
        <f>외인!DB20</f>
        <v>40510.75</v>
      </c>
      <c r="DC20" s="35">
        <f>시기외12!DC20-시기외26!DC20</f>
        <v>2.3051085705041649E-3</v>
      </c>
      <c r="DD20" s="28">
        <f>외인!DD20</f>
        <v>8473.68</v>
      </c>
      <c r="DE20" s="35">
        <f>시기외12!DE20-시기외26!DE20</f>
        <v>1.5057272822658965E-3</v>
      </c>
      <c r="DF20" s="28">
        <f>외인!DF20</f>
        <v>57273.51</v>
      </c>
      <c r="DG20" s="35">
        <f>시기외12!DG20-시기외26!DG20</f>
        <v>4.3776133955025255E-4</v>
      </c>
      <c r="DH20" s="28">
        <f>외인!DH20</f>
        <v>26206.560000000001</v>
      </c>
      <c r="DI20" s="35">
        <f>시기외12!DI20-시기외26!DI20</f>
        <v>-1.3896301947841457E-4</v>
      </c>
      <c r="DJ20" s="28">
        <f>외인!DJ20</f>
        <v>581196.37</v>
      </c>
      <c r="DK20" s="35">
        <f>시기외12!DK20-시기외26!DK20</f>
        <v>-2.3971725063411207E-4</v>
      </c>
      <c r="DL20" s="28">
        <f>외인!DL20</f>
        <v>97454.3</v>
      </c>
      <c r="DM20" s="35">
        <f>시기외12!DM20-시기외26!DM20</f>
        <v>-4.1310793473434273E-4</v>
      </c>
      <c r="DN20" s="28">
        <f>외인!DN20</f>
        <v>1918576.16</v>
      </c>
      <c r="DO20" s="35">
        <f>시기외12!DO20-시기외26!DO20</f>
        <v>6.6568892379762021E-4</v>
      </c>
      <c r="DP20" s="28">
        <f>외인!DP20</f>
        <v>83686.490000000005</v>
      </c>
      <c r="DQ20" s="35">
        <f>시기외12!DQ20-시기외26!DQ20</f>
        <v>-1.7217631381831232E-3</v>
      </c>
      <c r="DR20" s="28">
        <f>외인!DR20</f>
        <v>40055.69</v>
      </c>
      <c r="DS20" s="35">
        <f>시기외12!DS20-시기외26!DS20</f>
        <v>-1.0693135012308352E-4</v>
      </c>
      <c r="DT20" s="28">
        <f>외인!DT20</f>
        <v>131705.60000000001</v>
      </c>
      <c r="DU20" s="35">
        <f>시기외12!DU20-시기외26!DU20</f>
        <v>-5.6999120786222943E-4</v>
      </c>
      <c r="DV20" s="28">
        <f>외인!DV20</f>
        <v>32799</v>
      </c>
      <c r="DW20" s="35">
        <f>시기외12!DW20-시기외26!DW20</f>
        <v>2.2671256941418486E-4</v>
      </c>
      <c r="DX20" s="28">
        <f>외인!DX20</f>
        <v>105319.16</v>
      </c>
      <c r="DY20" s="35">
        <f>시기외12!DY20-시기외26!DY20</f>
        <v>-2.6928948226756597E-3</v>
      </c>
      <c r="DZ20" s="28">
        <f>외인!DZ20</f>
        <v>9868.19</v>
      </c>
      <c r="EA20" s="35">
        <f>시기외12!EA20-시기외26!EA20</f>
        <v>-6.5101777244521049E-4</v>
      </c>
      <c r="EB20" s="28">
        <f>외인!EB20</f>
        <v>13438.27</v>
      </c>
      <c r="EC20" s="35">
        <f>시기외12!EC20-시기외26!EC20</f>
        <v>-4.4343488952095715E-4</v>
      </c>
      <c r="ED20" s="28">
        <f>외인!ED20</f>
        <v>10841.98</v>
      </c>
      <c r="EE20" s="35">
        <f>시기외12!EE20-시기외26!EE20</f>
        <v>-5.9460357069327906E-4</v>
      </c>
      <c r="EF20" s="28">
        <f>외인!EF20</f>
        <v>254639.57</v>
      </c>
      <c r="EG20" s="35">
        <f>시기외12!EG20-시기외26!EG20</f>
        <v>-6.4812911098240784E-4</v>
      </c>
      <c r="EH20" s="28">
        <f>외인!EH20</f>
        <v>178824</v>
      </c>
      <c r="EI20" s="35">
        <f>시기외12!EI20-시기외26!EI20</f>
        <v>-6.6269351762526942E-5</v>
      </c>
      <c r="EJ20" s="28">
        <f>외인!EJ20</f>
        <v>93044.07</v>
      </c>
      <c r="EK20" s="35">
        <f>시기외12!EK20-시기외26!EK20</f>
        <v>6.5883605905513729E-5</v>
      </c>
      <c r="EL20" s="28">
        <f>외인!EL20</f>
        <v>36906.339999999997</v>
      </c>
      <c r="EM20" s="35">
        <f>시기외12!EM20-시기외26!EM20</f>
        <v>-2.2375632801939198E-4</v>
      </c>
      <c r="EN20" s="28">
        <f>외인!EN20</f>
        <v>40055.69</v>
      </c>
      <c r="EO20" s="35">
        <f>시기외12!EO20-시기외26!EO20</f>
        <v>-1.0693135012308352E-4</v>
      </c>
      <c r="EP20" s="28">
        <f>외인!EP20</f>
        <v>177017.36</v>
      </c>
      <c r="EQ20" s="35">
        <f>시기외12!EQ20-시기외26!EQ20</f>
        <v>-1.778543543441949E-4</v>
      </c>
      <c r="ER20" s="28">
        <f>외인!ER20</f>
        <v>14422.86</v>
      </c>
      <c r="ES20" s="35">
        <f>시기외12!ES20-시기외26!ES20</f>
        <v>-2.6964109641756991E-3</v>
      </c>
      <c r="ET20" s="28">
        <f>외인!ET20</f>
        <v>113495.31</v>
      </c>
      <c r="EU20" s="35">
        <f>시기외12!EU20-시기외26!EU20</f>
        <v>-6.8256948376977777E-4</v>
      </c>
      <c r="EV20" s="28">
        <f>외인!EV20</f>
        <v>46883.4</v>
      </c>
      <c r="EW20" s="35">
        <f>시기외12!EW20-시기외26!EW20</f>
        <v>3.9240771678962792E-5</v>
      </c>
      <c r="EX20" s="28">
        <f>외인!EX20</f>
        <v>51785.3</v>
      </c>
      <c r="EY20" s="35">
        <f>시기외12!EY20-시기외26!EY20</f>
        <v>8.2297348261815018E-5</v>
      </c>
    </row>
    <row r="21" spans="1:155">
      <c r="A21" s="27">
        <f>외인!A21</f>
        <v>46094</v>
      </c>
      <c r="B21" s="28">
        <f>외인!B21</f>
        <v>4386692.78</v>
      </c>
      <c r="C21" s="35">
        <f>시기외12!C21-시기외26!C21</f>
        <v>3.9127372992798322E-4</v>
      </c>
      <c r="D21" s="28">
        <f>외인!D21</f>
        <v>634503.57999999996</v>
      </c>
      <c r="E21" s="35">
        <f>시기외12!E21-시기외26!E21</f>
        <v>-1.8032192448490542E-3</v>
      </c>
      <c r="F21" s="28">
        <f>외인!F21</f>
        <v>1864629.26</v>
      </c>
      <c r="G21" s="35">
        <f>시기외12!G21-시기외26!G21</f>
        <v>6.3309865164541505E-4</v>
      </c>
      <c r="H21" s="28">
        <f>외인!H21</f>
        <v>269451.61</v>
      </c>
      <c r="I21" s="35">
        <f>시기외12!I21-시기외26!I21</f>
        <v>-9.246188902308375E-4</v>
      </c>
      <c r="J21" s="28">
        <f>외인!J21</f>
        <v>38979.79</v>
      </c>
      <c r="K21" s="35">
        <f>시기외12!K21-시기외26!K21</f>
        <v>-3.9466818173769297E-4</v>
      </c>
      <c r="L21" s="28">
        <f>외인!L21</f>
        <v>249117.65</v>
      </c>
      <c r="M21" s="35">
        <f>시기외12!M21-시기외26!M21</f>
        <v>-8.9788357844457862E-4</v>
      </c>
      <c r="N21" s="28">
        <f>외인!N21</f>
        <v>238871.31</v>
      </c>
      <c r="O21" s="35">
        <f>시기외12!O21-시기외26!O21</f>
        <v>-9.8733192900360769E-5</v>
      </c>
      <c r="P21" s="28">
        <f>외인!P21</f>
        <v>200586.25</v>
      </c>
      <c r="Q21" s="35">
        <f>시기외12!Q21-시기외26!Q21</f>
        <v>-1.0157472162959419E-3</v>
      </c>
      <c r="R21" s="28">
        <f>외인!R21</f>
        <v>132009.93</v>
      </c>
      <c r="S21" s="35">
        <f>시기외12!S21-시기외26!S21</f>
        <v>-6.0213011050993083E-4</v>
      </c>
      <c r="T21" s="28">
        <f>외인!T21</f>
        <v>8346.43</v>
      </c>
      <c r="U21" s="35">
        <f>시기외12!U21-시기외26!U21</f>
        <v>1.8959248637443141E-3</v>
      </c>
      <c r="V21" s="28">
        <f>외인!V21</f>
        <v>104584.93</v>
      </c>
      <c r="W21" s="35">
        <f>시기외12!W21-시기외26!W21</f>
        <v>-3.5207667777137509E-3</v>
      </c>
      <c r="X21" s="28">
        <f>외인!X21</f>
        <v>1840115.11</v>
      </c>
      <c r="Y21" s="35">
        <f>시기외12!Y21-시기외26!Y21</f>
        <v>8.2131404560050001E-4</v>
      </c>
      <c r="Z21" s="28">
        <f>외인!Z21</f>
        <v>45931.5</v>
      </c>
      <c r="AA21" s="35">
        <f>시기외12!AA21-시기외26!AA21</f>
        <v>-2.2490197856917492E-5</v>
      </c>
      <c r="AB21" s="28">
        <f>외인!AB21</f>
        <v>196962.88</v>
      </c>
      <c r="AC21" s="35">
        <f>시기외12!AC21-시기외26!AC21</f>
        <v>-7.9001535635982588E-5</v>
      </c>
      <c r="AD21" s="28">
        <f>외인!AD21</f>
        <v>19455.009999999998</v>
      </c>
      <c r="AE21" s="35">
        <f>시기외12!AE21-시기외26!AE21</f>
        <v>-1.0808105390070844E-4</v>
      </c>
      <c r="AF21" s="28">
        <f>외인!AF21</f>
        <v>24544.59</v>
      </c>
      <c r="AG21" s="35">
        <f>시기외12!AG21-시기외26!AG21</f>
        <v>9.9504038897301329E-4</v>
      </c>
      <c r="AH21" s="28">
        <f>외인!AH21</f>
        <v>208651.71</v>
      </c>
      <c r="AI21" s="35">
        <f>시기외12!AI21-시기외26!AI21</f>
        <v>1.0980726926897253E-4</v>
      </c>
      <c r="AJ21" s="28">
        <f>외인!AJ21</f>
        <v>116555.18</v>
      </c>
      <c r="AK21" s="35">
        <f>시기외12!AK21-시기외26!AK21</f>
        <v>-3.5190001540444621E-4</v>
      </c>
      <c r="AL21" s="28">
        <f>외인!AL21</f>
        <v>85694.58</v>
      </c>
      <c r="AM21" s="35">
        <f>시기외12!AM21-시기외26!AM21</f>
        <v>-7.594123970438326E-4</v>
      </c>
      <c r="AN21" s="28">
        <f>외인!AN21</f>
        <v>172511.45</v>
      </c>
      <c r="AO21" s="35">
        <f>시기외12!AO21-시기외26!AO21</f>
        <v>1.5198894351741397E-4</v>
      </c>
      <c r="AP21" s="28">
        <f>외인!AP21</f>
        <v>113269.42</v>
      </c>
      <c r="AQ21" s="35">
        <f>시기외12!AQ21-시기외26!AQ21</f>
        <v>-7.3396106010342407E-4</v>
      </c>
      <c r="AR21" s="28">
        <f>외인!AR21</f>
        <v>24049.55</v>
      </c>
      <c r="AS21" s="35">
        <f>시기외12!AS21-시기외26!AS21</f>
        <v>-7.5661840186595081E-5</v>
      </c>
      <c r="AT21" s="28">
        <f>외인!AT21</f>
        <v>77033.47</v>
      </c>
      <c r="AU21" s="35">
        <f>시기외12!AU21-시기외26!AU21</f>
        <v>-4.6598392471324987E-4</v>
      </c>
      <c r="AV21" s="28">
        <f>외인!AV21</f>
        <v>47761.27</v>
      </c>
      <c r="AW21" s="35">
        <f>시기외12!AW21-시기외26!AW21</f>
        <v>-6.4915590173270088E-5</v>
      </c>
      <c r="AX21" s="28">
        <f>외인!AX21</f>
        <v>57254.23</v>
      </c>
      <c r="AY21" s="35">
        <f>시기외12!AY21-시기외26!AY21</f>
        <v>-5.4077204462036233E-4</v>
      </c>
      <c r="AZ21" s="28">
        <f>외인!AZ21</f>
        <v>1966445.33</v>
      </c>
      <c r="BA21" s="35">
        <f>시기외12!BA21-시기외26!BA21</f>
        <v>7.2185818968557164E-4</v>
      </c>
      <c r="BB21" s="28">
        <f>외인!BB21</f>
        <v>96327.62</v>
      </c>
      <c r="BC21" s="35">
        <f>시기외12!BC21-시기외26!BC21</f>
        <v>3.593439912879986E-5</v>
      </c>
      <c r="BD21" s="28">
        <f>외인!BD21</f>
        <v>41370.15</v>
      </c>
      <c r="BE21" s="35">
        <f>시기외12!BE21-시기외26!BE21</f>
        <v>2.7556917310675791E-3</v>
      </c>
      <c r="BF21" s="28">
        <f>외인!BF21</f>
        <v>0</v>
      </c>
      <c r="BG21" s="35" t="e">
        <f>시기외12!BG21-시기외26!BG21</f>
        <v>#DIV/0!</v>
      </c>
      <c r="BH21" s="28">
        <f>외인!BH21</f>
        <v>87575.72</v>
      </c>
      <c r="BI21" s="35">
        <f>시기외12!BI21-시기외26!BI21</f>
        <v>1.1923808989306112E-4</v>
      </c>
      <c r="BJ21" s="28">
        <f>외인!BJ21</f>
        <v>111147.54</v>
      </c>
      <c r="BK21" s="35">
        <f>시기외12!BK21-시기외26!BK21</f>
        <v>-1.5925264903366399E-3</v>
      </c>
      <c r="BL21" s="28">
        <f>외인!BL21</f>
        <v>49295.06</v>
      </c>
      <c r="BM21" s="35">
        <f>시기외12!BM21-시기외26!BM21</f>
        <v>7.680536572881886E-5</v>
      </c>
      <c r="BN21" s="28">
        <f>외인!BN21</f>
        <v>43839.53</v>
      </c>
      <c r="BO21" s="35">
        <f>시기외12!BO21-시기외26!BO21</f>
        <v>1.9615272256948146E-4</v>
      </c>
      <c r="BP21" s="28">
        <f>외인!BP21</f>
        <v>66827.19</v>
      </c>
      <c r="BQ21" s="35">
        <f>시기외12!BQ21-시기외26!BQ21</f>
        <v>-4.0530970672091504E-4</v>
      </c>
      <c r="BR21" s="28">
        <f>외인!BR21</f>
        <v>249207.11</v>
      </c>
      <c r="BS21" s="35">
        <f>시기외12!BS21-시기외26!BS21</f>
        <v>-3.7316510861440323E-4</v>
      </c>
      <c r="BT21" s="28">
        <f>외인!BT21</f>
        <v>1876425.81</v>
      </c>
      <c r="BU21" s="35">
        <f>시기외12!BU21-시기외26!BU21</f>
        <v>7.8946556663799568E-4</v>
      </c>
      <c r="BV21" s="28">
        <f>외인!BV21</f>
        <v>374616.5</v>
      </c>
      <c r="BW21" s="35">
        <f>시기외12!BW21-시기외26!BW21</f>
        <v>-5.969372507284485E-5</v>
      </c>
      <c r="BX21" s="28">
        <f>외인!BX21</f>
        <v>74530.960000000006</v>
      </c>
      <c r="BY21" s="35">
        <f>시기외12!BY21-시기외26!BY21</f>
        <v>4.9607144973758664E-4</v>
      </c>
      <c r="BZ21" s="28">
        <f>외인!BZ21</f>
        <v>258206.03</v>
      </c>
      <c r="CA21" s="35">
        <f>시기외12!CA21-시기외26!CA21</f>
        <v>-1.4276375511176626E-4</v>
      </c>
      <c r="CB21" s="28">
        <f>외인!CB21</f>
        <v>13070.57</v>
      </c>
      <c r="CC21" s="35">
        <f>시기외12!CC21-시기외26!CC21</f>
        <v>-4.1194428714221547E-4</v>
      </c>
      <c r="CD21" s="28">
        <f>외인!CD21</f>
        <v>34794.629999999997</v>
      </c>
      <c r="CE21" s="35">
        <f>시기외12!CE21-시기외26!CE21</f>
        <v>-3.3162077370857705E-4</v>
      </c>
      <c r="CF21" s="28">
        <f>외인!CF21</f>
        <v>23298.59</v>
      </c>
      <c r="CG21" s="35">
        <f>시기외12!CG21-시기외26!CG21</f>
        <v>-4.8181552103645467E-4</v>
      </c>
      <c r="CH21" s="28">
        <f>외인!CH21</f>
        <v>65726.44</v>
      </c>
      <c r="CI21" s="35">
        <f>시기외12!CI21-시기외26!CI21</f>
        <v>1.6144771293488246E-4</v>
      </c>
      <c r="CJ21" s="28">
        <f>외인!CJ21</f>
        <v>393644.77</v>
      </c>
      <c r="CK21" s="35">
        <f>시기외12!CK21-시기외26!CK21</f>
        <v>-1.0509364385535985E-3</v>
      </c>
      <c r="CL21" s="28">
        <f>외인!CL21</f>
        <v>225014.44</v>
      </c>
      <c r="CM21" s="35">
        <f>시기외12!CM21-시기외26!CM21</f>
        <v>-8.3226348473526448E-5</v>
      </c>
      <c r="CN21" s="28">
        <f>외인!CN21</f>
        <v>120639.06</v>
      </c>
      <c r="CO21" s="35">
        <f>시기외12!CO21-시기외26!CO21</f>
        <v>-4.6312455731968821E-4</v>
      </c>
      <c r="CP21" s="28">
        <f>외인!CP21</f>
        <v>96946.82</v>
      </c>
      <c r="CQ21" s="35">
        <f>시기외12!CQ21-시기외26!CQ21</f>
        <v>1.8667140749204571E-5</v>
      </c>
      <c r="CR21" s="28">
        <f>외인!CR21</f>
        <v>166854.1</v>
      </c>
      <c r="CS21" s="35">
        <f>시기외12!CS21-시기외26!CS21</f>
        <v>-4.3598795896333321E-4</v>
      </c>
      <c r="CT21" s="28">
        <f>외인!CT21</f>
        <v>104225.67</v>
      </c>
      <c r="CU21" s="35">
        <f>시기외12!CU21-시기외26!CU21</f>
        <v>-1.2746056069719088E-3</v>
      </c>
      <c r="CV21" s="28">
        <f>외인!CV21</f>
        <v>1876425.81</v>
      </c>
      <c r="CW21" s="35">
        <f>시기외12!CW21-시기외26!CW21</f>
        <v>7.8946556663799568E-4</v>
      </c>
      <c r="CX21" s="28">
        <f>외인!CX21</f>
        <v>191058.07</v>
      </c>
      <c r="CY21" s="35">
        <f>시기외12!CY21-시기외26!CY21</f>
        <v>-6.1784335979649628E-4</v>
      </c>
      <c r="CZ21" s="28">
        <f>외인!CZ21</f>
        <v>17192.77</v>
      </c>
      <c r="DA21" s="35">
        <f>시기외12!DA21-시기외26!DA21</f>
        <v>-2.6650872934207929E-4</v>
      </c>
      <c r="DB21" s="28">
        <f>외인!DB21</f>
        <v>41370.15</v>
      </c>
      <c r="DC21" s="35">
        <f>시기외12!DC21-시기외26!DC21</f>
        <v>2.7556917310675791E-3</v>
      </c>
      <c r="DD21" s="28">
        <f>외인!DD21</f>
        <v>8346.43</v>
      </c>
      <c r="DE21" s="35">
        <f>시기외12!DE21-시기외26!DE21</f>
        <v>1.8959248637443141E-3</v>
      </c>
      <c r="DF21" s="28">
        <f>외인!DF21</f>
        <v>55974.84</v>
      </c>
      <c r="DG21" s="35">
        <f>시기외12!DG21-시기외26!DG21</f>
        <v>5.2834491670804328E-4</v>
      </c>
      <c r="DH21" s="28">
        <f>외인!DH21</f>
        <v>26573.83</v>
      </c>
      <c r="DI21" s="35">
        <f>시기외12!DI21-시기외26!DI21</f>
        <v>-2.7357550614693694E-4</v>
      </c>
      <c r="DJ21" s="28">
        <f>외인!DJ21</f>
        <v>572340.85</v>
      </c>
      <c r="DK21" s="35">
        <f>시기외12!DK21-시기외26!DK21</f>
        <v>-2.6880792164264071E-4</v>
      </c>
      <c r="DL21" s="28">
        <f>외인!DL21</f>
        <v>95292.99</v>
      </c>
      <c r="DM21" s="35">
        <f>시기외12!DM21-시기외26!DM21</f>
        <v>-5.6351674757403991E-4</v>
      </c>
      <c r="DN21" s="28">
        <f>외인!DN21</f>
        <v>1876425.81</v>
      </c>
      <c r="DO21" s="35">
        <f>시기외12!DO21-시기외26!DO21</f>
        <v>7.8946556663799568E-4</v>
      </c>
      <c r="DP21" s="28">
        <f>외인!DP21</f>
        <v>85376.58</v>
      </c>
      <c r="DQ21" s="35">
        <f>시기외12!DQ21-시기외26!DQ21</f>
        <v>-2.0270975094063498E-3</v>
      </c>
      <c r="DR21" s="28">
        <f>외인!DR21</f>
        <v>40920.49</v>
      </c>
      <c r="DS21" s="35">
        <f>시기외12!DS21-시기외26!DS21</f>
        <v>-1.4247831132801364E-4</v>
      </c>
      <c r="DT21" s="28">
        <f>외인!DT21</f>
        <v>132009.93</v>
      </c>
      <c r="DU21" s="35">
        <f>시기외12!DU21-시기외26!DU21</f>
        <v>-6.0213011050993083E-4</v>
      </c>
      <c r="DV21" s="28">
        <f>외인!DV21</f>
        <v>34697.06</v>
      </c>
      <c r="DW21" s="35">
        <f>시기외12!DW21-시기외26!DW21</f>
        <v>2.2453549224835752E-4</v>
      </c>
      <c r="DX21" s="28">
        <f>외인!DX21</f>
        <v>104584.93</v>
      </c>
      <c r="DY21" s="35">
        <f>시기외12!DY21-시기외26!DY21</f>
        <v>-3.5207667777137509E-3</v>
      </c>
      <c r="DZ21" s="28">
        <f>외인!DZ21</f>
        <v>9973.6200000000008</v>
      </c>
      <c r="EA21" s="35">
        <f>시기외12!EA21-시기외26!EA21</f>
        <v>-8.8382157679893058E-4</v>
      </c>
      <c r="EB21" s="28">
        <f>외인!EB21</f>
        <v>13563.89</v>
      </c>
      <c r="EC21" s="35">
        <f>시기외12!EC21-시기외26!EC21</f>
        <v>-6.4137660176550942E-4</v>
      </c>
      <c r="ED21" s="28">
        <f>외인!ED21</f>
        <v>10723.63</v>
      </c>
      <c r="EE21" s="35">
        <f>시기외12!EE21-시기외26!EE21</f>
        <v>-1.130680798547644E-3</v>
      </c>
      <c r="EF21" s="28">
        <f>외인!EF21</f>
        <v>255022.16</v>
      </c>
      <c r="EG21" s="35">
        <f>시기외12!EG21-시기외26!EG21</f>
        <v>-7.4265324037790315E-4</v>
      </c>
      <c r="EH21" s="28">
        <f>외인!EH21</f>
        <v>174222.32</v>
      </c>
      <c r="EI21" s="35">
        <f>시기외12!EI21-시기외26!EI21</f>
        <v>-9.2086330038905533E-5</v>
      </c>
      <c r="EJ21" s="28">
        <f>외인!EJ21</f>
        <v>92801.99</v>
      </c>
      <c r="EK21" s="35">
        <f>시기외12!EK21-시기외26!EK21</f>
        <v>3.1718659213788832E-5</v>
      </c>
      <c r="EL21" s="28">
        <f>외인!EL21</f>
        <v>37291.58</v>
      </c>
      <c r="EM21" s="35">
        <f>시기외12!EM21-시기외26!EM21</f>
        <v>-3.2895586771721608E-4</v>
      </c>
      <c r="EN21" s="28">
        <f>외인!EN21</f>
        <v>40920.49</v>
      </c>
      <c r="EO21" s="35">
        <f>시기외12!EO21-시기외26!EO21</f>
        <v>-1.4247831132801364E-4</v>
      </c>
      <c r="EP21" s="28">
        <f>외인!EP21</f>
        <v>175805.58</v>
      </c>
      <c r="EQ21" s="35">
        <f>시기외12!EQ21-시기외26!EQ21</f>
        <v>-5.8476125565582251E-5</v>
      </c>
      <c r="ER21" s="28">
        <f>외인!ER21</f>
        <v>14771.14</v>
      </c>
      <c r="ES21" s="35">
        <f>시기외12!ES21-시기외26!ES21</f>
        <v>-2.3841822940120164E-3</v>
      </c>
      <c r="ET21" s="28">
        <f>외인!ET21</f>
        <v>113269.42</v>
      </c>
      <c r="EU21" s="35">
        <f>시기외12!EU21-시기외26!EU21</f>
        <v>-7.3396106010342407E-4</v>
      </c>
      <c r="EV21" s="28">
        <f>외인!EV21</f>
        <v>45931.5</v>
      </c>
      <c r="EW21" s="35">
        <f>시기외12!EW21-시기외26!EW21</f>
        <v>-2.2490197856917492E-5</v>
      </c>
      <c r="EX21" s="28">
        <f>외인!EX21</f>
        <v>51015.33</v>
      </c>
      <c r="EY21" s="35">
        <f>시기외12!EY21-시기외26!EY21</f>
        <v>5.4913563152834364E-5</v>
      </c>
    </row>
    <row r="22" spans="1:155">
      <c r="A22" s="27">
        <f>외인!A22</f>
        <v>46097</v>
      </c>
      <c r="B22" s="28">
        <f>외인!B22</f>
        <v>4436474.2699999996</v>
      </c>
      <c r="C22" s="35">
        <f>시기외12!C22-시기외26!C22</f>
        <v>5.1941015276883501E-4</v>
      </c>
      <c r="D22" s="28">
        <f>외인!D22</f>
        <v>627221.46</v>
      </c>
      <c r="E22" s="35">
        <f>시기외12!E22-시기외26!E22</f>
        <v>-2.1129794315259934E-3</v>
      </c>
      <c r="F22" s="28">
        <f>외인!F22</f>
        <v>1887504</v>
      </c>
      <c r="G22" s="35">
        <f>시기외12!G22-시기외26!G22</f>
        <v>7.9138080111202692E-4</v>
      </c>
      <c r="H22" s="28">
        <f>외인!H22</f>
        <v>265604.07</v>
      </c>
      <c r="I22" s="35">
        <f>시기외12!I22-시기외26!I22</f>
        <v>-1.0965650328329819E-3</v>
      </c>
      <c r="J22" s="28">
        <f>외인!J22</f>
        <v>37760.97</v>
      </c>
      <c r="K22" s="35">
        <f>시기외12!K22-시기외26!K22</f>
        <v>-5.6018297669103794E-4</v>
      </c>
      <c r="L22" s="28">
        <f>외인!L22</f>
        <v>245668.2</v>
      </c>
      <c r="M22" s="35">
        <f>시기외12!M22-시기외26!M22</f>
        <v>-1.0392245070062825E-3</v>
      </c>
      <c r="N22" s="28">
        <f>외인!N22</f>
        <v>235150.22</v>
      </c>
      <c r="O22" s="35">
        <f>시기외12!O22-시기외26!O22</f>
        <v>-8.2673391916994639E-5</v>
      </c>
      <c r="P22" s="28">
        <f>외인!P22</f>
        <v>197545.36</v>
      </c>
      <c r="Q22" s="35">
        <f>시기외12!Q22-시기외26!Q22</f>
        <v>-1.1858448230884359E-3</v>
      </c>
      <c r="R22" s="28">
        <f>외인!R22</f>
        <v>130688.12</v>
      </c>
      <c r="S22" s="35">
        <f>시기외12!S22-시기외26!S22</f>
        <v>-6.8814029240797214E-4</v>
      </c>
      <c r="T22" s="28">
        <f>외인!T22</f>
        <v>8216.08</v>
      </c>
      <c r="U22" s="35">
        <f>시기외12!U22-시기외26!U22</f>
        <v>2.1670255785144234E-3</v>
      </c>
      <c r="V22" s="28">
        <f>외인!V22</f>
        <v>106494.14</v>
      </c>
      <c r="W22" s="35">
        <f>시기외12!W22-시기외26!W22</f>
        <v>-3.9122345740720656E-3</v>
      </c>
      <c r="X22" s="28">
        <f>외인!X22</f>
        <v>1917653.47</v>
      </c>
      <c r="Y22" s="35">
        <f>시기외12!Y22-시기외26!Y22</f>
        <v>1.0999110537055594E-3</v>
      </c>
      <c r="Z22" s="28">
        <f>외인!Z22</f>
        <v>45265.440000000002</v>
      </c>
      <c r="AA22" s="35">
        <f>시기외12!AA22-시기외26!AA22</f>
        <v>-8.341845699305476E-5</v>
      </c>
      <c r="AB22" s="28">
        <f>외인!AB22</f>
        <v>195655.72</v>
      </c>
      <c r="AC22" s="35">
        <f>시기외12!AC22-시기외26!AC22</f>
        <v>-1.0952269164764509E-4</v>
      </c>
      <c r="AD22" s="28">
        <f>외인!AD22</f>
        <v>19609.830000000002</v>
      </c>
      <c r="AE22" s="35">
        <f>시기외12!AE22-시기외26!AE22</f>
        <v>2.5065101634941982E-4</v>
      </c>
      <c r="AF22" s="28">
        <f>외인!AF22</f>
        <v>24755.47</v>
      </c>
      <c r="AG22" s="35">
        <f>시기외12!AG22-시기외26!AG22</f>
        <v>9.5733269300671124E-4</v>
      </c>
      <c r="AH22" s="28">
        <f>외인!AH22</f>
        <v>202952.83</v>
      </c>
      <c r="AI22" s="35">
        <f>시기외12!AI22-시기외26!AI22</f>
        <v>7.3053113900317353E-5</v>
      </c>
      <c r="AJ22" s="28">
        <f>외인!AJ22</f>
        <v>114327.64</v>
      </c>
      <c r="AK22" s="35">
        <f>시기외12!AK22-시기외26!AK22</f>
        <v>-4.6119194722929815E-4</v>
      </c>
      <c r="AL22" s="28">
        <f>외인!AL22</f>
        <v>84935.8</v>
      </c>
      <c r="AM22" s="35">
        <f>시기외12!AM22-시기외26!AM22</f>
        <v>-8.9805949354358804E-4</v>
      </c>
      <c r="AN22" s="28">
        <f>외인!AN22</f>
        <v>169323.74</v>
      </c>
      <c r="AO22" s="35">
        <f>시기외12!AO22-시기외26!AO22</f>
        <v>2.165600656654533E-4</v>
      </c>
      <c r="AP22" s="28">
        <f>외인!AP22</f>
        <v>111258.66</v>
      </c>
      <c r="AQ22" s="35">
        <f>시기외12!AQ22-시기외26!AQ22</f>
        <v>-7.9777744096631007E-4</v>
      </c>
      <c r="AR22" s="28">
        <f>외인!AR22</f>
        <v>24235.46</v>
      </c>
      <c r="AS22" s="35">
        <f>시기외12!AS22-시기외26!AS22</f>
        <v>2.1253695467870733E-4</v>
      </c>
      <c r="AT22" s="28">
        <f>외인!AT22</f>
        <v>77331.360000000001</v>
      </c>
      <c r="AU22" s="35">
        <f>시기외12!AU22-시기외26!AU22</f>
        <v>-5.2436782938983196E-4</v>
      </c>
      <c r="AV22" s="28">
        <f>외인!AV22</f>
        <v>46744.57</v>
      </c>
      <c r="AW22" s="35">
        <f>시기외12!AW22-시기외26!AW22</f>
        <v>-1.9724038081603463E-4</v>
      </c>
      <c r="AX22" s="28">
        <f>외인!AX22</f>
        <v>55413.64</v>
      </c>
      <c r="AY22" s="35">
        <f>시기외12!AY22-시기외26!AY22</f>
        <v>-5.738401219107527E-4</v>
      </c>
      <c r="AZ22" s="28">
        <f>외인!AZ22</f>
        <v>2043601.93</v>
      </c>
      <c r="BA22" s="35">
        <f>시기외12!BA22-시기외26!BA22</f>
        <v>9.7835058583257625E-4</v>
      </c>
      <c r="BB22" s="28">
        <f>외인!BB22</f>
        <v>95565.4</v>
      </c>
      <c r="BC22" s="35">
        <f>시기외12!BC22-시기외26!BC22</f>
        <v>-1.0777142399084666E-5</v>
      </c>
      <c r="BD22" s="28">
        <f>외인!BD22</f>
        <v>40199.64</v>
      </c>
      <c r="BE22" s="35">
        <f>시기외12!BE22-시기외26!BE22</f>
        <v>3.1275186511796928E-3</v>
      </c>
      <c r="BF22" s="28">
        <f>외인!BF22</f>
        <v>0</v>
      </c>
      <c r="BG22" s="35" t="e">
        <f>시기외12!BG22-시기외26!BG22</f>
        <v>#DIV/0!</v>
      </c>
      <c r="BH22" s="28">
        <f>외인!BH22</f>
        <v>85755.67</v>
      </c>
      <c r="BI22" s="35">
        <f>시기외12!BI22-시기외26!BI22</f>
        <v>1.2845539384334333E-4</v>
      </c>
      <c r="BJ22" s="28">
        <f>외인!BJ22</f>
        <v>109231.95</v>
      </c>
      <c r="BK22" s="35">
        <f>시기외12!BK22-시기외26!BK22</f>
        <v>-1.8501094720655333E-3</v>
      </c>
      <c r="BL22" s="28">
        <f>외인!BL22</f>
        <v>48580.160000000003</v>
      </c>
      <c r="BM22" s="35">
        <f>시기외12!BM22-시기외26!BM22</f>
        <v>1.3709358211281782E-4</v>
      </c>
      <c r="BN22" s="28">
        <f>외인!BN22</f>
        <v>43113.78</v>
      </c>
      <c r="BO22" s="35">
        <f>시기외12!BO22-시기외26!BO22</f>
        <v>2.4668900032450824E-4</v>
      </c>
      <c r="BP22" s="28">
        <f>외인!BP22</f>
        <v>65152.18</v>
      </c>
      <c r="BQ22" s="35">
        <f>시기외12!BQ22-시기외26!BQ22</f>
        <v>-4.4972617131472023E-4</v>
      </c>
      <c r="BR22" s="28">
        <f>외인!BR22</f>
        <v>244307.18</v>
      </c>
      <c r="BS22" s="35">
        <f>시기외12!BS22-시기외26!BS22</f>
        <v>-2.9855093430602325E-4</v>
      </c>
      <c r="BT22" s="28">
        <f>외인!BT22</f>
        <v>1954394.98</v>
      </c>
      <c r="BU22" s="35">
        <f>시기외12!BU22-시기외26!BU22</f>
        <v>1.0594357816286972E-3</v>
      </c>
      <c r="BV22" s="28">
        <f>외인!BV22</f>
        <v>377024.78</v>
      </c>
      <c r="BW22" s="35">
        <f>시기외12!BW22-시기외26!BW22</f>
        <v>3.4745001418405954E-5</v>
      </c>
      <c r="BX22" s="28">
        <f>외인!BX22</f>
        <v>74444.25</v>
      </c>
      <c r="BY22" s="35">
        <f>시기외12!BY22-시기외26!BY22</f>
        <v>5.66654999880755E-4</v>
      </c>
      <c r="BZ22" s="28">
        <f>외인!BZ22</f>
        <v>254259.54</v>
      </c>
      <c r="CA22" s="35">
        <f>시기외12!CA22-시기외26!CA22</f>
        <v>-1.4609712624829348E-4</v>
      </c>
      <c r="CB22" s="28">
        <f>외인!CB22</f>
        <v>13096.99</v>
      </c>
      <c r="CC22" s="35">
        <f>시기외12!CC22-시기외26!CC22</f>
        <v>-4.6694465489276719E-4</v>
      </c>
      <c r="CD22" s="28">
        <f>외인!CD22</f>
        <v>34100.75</v>
      </c>
      <c r="CE22" s="35">
        <f>시기외12!CE22-시기외26!CE22</f>
        <v>-5.7389730278577754E-4</v>
      </c>
      <c r="CF22" s="28">
        <f>외인!CF22</f>
        <v>23792.71</v>
      </c>
      <c r="CG22" s="35">
        <f>시기외12!CG22-시기외26!CG22</f>
        <v>-6.3068321910110818E-4</v>
      </c>
      <c r="CH22" s="28">
        <f>외인!CH22</f>
        <v>64659.88</v>
      </c>
      <c r="CI22" s="35">
        <f>시기외12!CI22-시기외26!CI22</f>
        <v>6.4982329619386794E-5</v>
      </c>
      <c r="CJ22" s="28">
        <f>외인!CJ22</f>
        <v>386839.57</v>
      </c>
      <c r="CK22" s="35">
        <f>시기외12!CK22-시기외26!CK22</f>
        <v>-1.2467701870316826E-3</v>
      </c>
      <c r="CL22" s="28">
        <f>외인!CL22</f>
        <v>223449.29</v>
      </c>
      <c r="CM22" s="35">
        <f>시기외12!CM22-시기외26!CM22</f>
        <v>-8.4825452615233882E-5</v>
      </c>
      <c r="CN22" s="28">
        <f>외인!CN22</f>
        <v>121275.36</v>
      </c>
      <c r="CO22" s="35">
        <f>시기외12!CO22-시기외26!CO22</f>
        <v>-5.7288312750457433E-4</v>
      </c>
      <c r="CP22" s="28">
        <f>외인!CP22</f>
        <v>96177.05</v>
      </c>
      <c r="CQ22" s="35">
        <f>시기외12!CQ22-시기외26!CQ22</f>
        <v>-3.0925119782894113E-5</v>
      </c>
      <c r="CR22" s="28">
        <f>외인!CR22</f>
        <v>164954.62</v>
      </c>
      <c r="CS22" s="35">
        <f>시기외12!CS22-시기외26!CS22</f>
        <v>-5.2926630921540786E-4</v>
      </c>
      <c r="CT22" s="28">
        <f>외인!CT22</f>
        <v>104715.37</v>
      </c>
      <c r="CU22" s="35">
        <f>시기외12!CU22-시기외26!CU22</f>
        <v>-1.4566013468516139E-3</v>
      </c>
      <c r="CV22" s="28">
        <f>외인!CV22</f>
        <v>1954394.98</v>
      </c>
      <c r="CW22" s="35">
        <f>시기외12!CW22-시기외26!CW22</f>
        <v>1.0594357816286972E-3</v>
      </c>
      <c r="CX22" s="28">
        <f>외인!CX22</f>
        <v>188720.56</v>
      </c>
      <c r="CY22" s="35">
        <f>시기외12!CY22-시기외26!CY22</f>
        <v>-7.2201482144529654E-4</v>
      </c>
      <c r="CZ22" s="28">
        <f>외인!CZ22</f>
        <v>17080.41</v>
      </c>
      <c r="DA22" s="35">
        <f>시기외12!DA22-시기외26!DA22</f>
        <v>-2.5622574763717689E-4</v>
      </c>
      <c r="DB22" s="28">
        <f>외인!DB22</f>
        <v>40199.64</v>
      </c>
      <c r="DC22" s="35">
        <f>시기외12!DC22-시기외26!DC22</f>
        <v>3.1275186511796928E-3</v>
      </c>
      <c r="DD22" s="28">
        <f>외인!DD22</f>
        <v>8216.08</v>
      </c>
      <c r="DE22" s="35">
        <f>시기외12!DE22-시기외26!DE22</f>
        <v>2.1670255785144234E-3</v>
      </c>
      <c r="DF22" s="28">
        <f>외인!DF22</f>
        <v>55935.53</v>
      </c>
      <c r="DG22" s="35">
        <f>시기외12!DG22-시기외26!DG22</f>
        <v>6.0629074151959399E-4</v>
      </c>
      <c r="DH22" s="28">
        <f>외인!DH22</f>
        <v>25936.47</v>
      </c>
      <c r="DI22" s="35">
        <f>시기외12!DI22-시기외26!DI22</f>
        <v>-5.8325591201394567E-4</v>
      </c>
      <c r="DJ22" s="28">
        <f>외인!DJ22</f>
        <v>560381.79</v>
      </c>
      <c r="DK22" s="35">
        <f>시기외12!DK22-시기외26!DK22</f>
        <v>-2.8529923263427082E-4</v>
      </c>
      <c r="DL22" s="28">
        <f>외인!DL22</f>
        <v>96346.74</v>
      </c>
      <c r="DM22" s="35">
        <f>시기외12!DM22-시기외26!DM22</f>
        <v>-6.8508771868881031E-4</v>
      </c>
      <c r="DN22" s="28">
        <f>외인!DN22</f>
        <v>1954394.98</v>
      </c>
      <c r="DO22" s="35">
        <f>시기외12!DO22-시기외26!DO22</f>
        <v>1.0594357816286972E-3</v>
      </c>
      <c r="DP22" s="28">
        <f>외인!DP22</f>
        <v>84456.86</v>
      </c>
      <c r="DQ22" s="35">
        <f>시기외12!DQ22-시기외26!DQ22</f>
        <v>-2.3027389262681506E-3</v>
      </c>
      <c r="DR22" s="28">
        <f>외인!DR22</f>
        <v>39754.19</v>
      </c>
      <c r="DS22" s="35">
        <f>시기외12!DS22-시기외26!DS22</f>
        <v>-2.5500832711737153E-4</v>
      </c>
      <c r="DT22" s="28">
        <f>외인!DT22</f>
        <v>130688.12</v>
      </c>
      <c r="DU22" s="35">
        <f>시기외12!DU22-시기외26!DU22</f>
        <v>-6.8814029240797214E-4</v>
      </c>
      <c r="DV22" s="28">
        <f>외인!DV22</f>
        <v>34108.82</v>
      </c>
      <c r="DW22" s="35">
        <f>시기외12!DW22-시기외26!DW22</f>
        <v>1.0020628763981759E-4</v>
      </c>
      <c r="DX22" s="28">
        <f>외인!DX22</f>
        <v>106494.14</v>
      </c>
      <c r="DY22" s="35">
        <f>시기외12!DY22-시기외26!DY22</f>
        <v>-3.9122345740720656E-3</v>
      </c>
      <c r="DZ22" s="28">
        <f>외인!DZ22</f>
        <v>9559.4500000000007</v>
      </c>
      <c r="EA22" s="35">
        <f>시기외12!EA22-시기외26!EA22</f>
        <v>-1.1886181161689046E-3</v>
      </c>
      <c r="EB22" s="28">
        <f>외인!EB22</f>
        <v>13392.55</v>
      </c>
      <c r="EC22" s="35">
        <f>시기외12!EC22-시기외26!EC22</f>
        <v>-8.211500244999615E-4</v>
      </c>
      <c r="ED22" s="28">
        <f>외인!ED22</f>
        <v>10485.11</v>
      </c>
      <c r="EE22" s="35">
        <f>시기외12!EE22-시기외26!EE22</f>
        <v>-1.6372281899193156E-3</v>
      </c>
      <c r="EF22" s="28">
        <f>외인!EF22</f>
        <v>249816.94</v>
      </c>
      <c r="EG22" s="35">
        <f>시기외12!EG22-시기외26!EG22</f>
        <v>-8.9801117810432284E-4</v>
      </c>
      <c r="EH22" s="28">
        <f>외인!EH22</f>
        <v>177743.57</v>
      </c>
      <c r="EI22" s="35">
        <f>시기외12!EI22-시기외26!EI22</f>
        <v>-1.0271702815073047E-4</v>
      </c>
      <c r="EJ22" s="28">
        <f>외인!EJ22</f>
        <v>91135.65</v>
      </c>
      <c r="EK22" s="35">
        <f>시기외12!EK22-시기외26!EK22</f>
        <v>-6.9333352419266738E-5</v>
      </c>
      <c r="EL22" s="28">
        <f>외인!EL22</f>
        <v>36584.519999999997</v>
      </c>
      <c r="EM22" s="35">
        <f>시기외12!EM22-시기외26!EM22</f>
        <v>-5.6015750689838008E-4</v>
      </c>
      <c r="EN22" s="28">
        <f>외인!EN22</f>
        <v>39754.19</v>
      </c>
      <c r="EO22" s="35">
        <f>시기외12!EO22-시기외26!EO22</f>
        <v>-2.5500832711737153E-4</v>
      </c>
      <c r="EP22" s="28">
        <f>외인!EP22</f>
        <v>174659.66</v>
      </c>
      <c r="EQ22" s="35">
        <f>시기외12!EQ22-시기외26!EQ22</f>
        <v>1.7844164234516035E-4</v>
      </c>
      <c r="ER22" s="28">
        <f>외인!ER22</f>
        <v>14614.88</v>
      </c>
      <c r="ES22" s="35">
        <f>시기외12!ES22-시기외26!ES22</f>
        <v>-2.5613047458177066E-3</v>
      </c>
      <c r="ET22" s="28">
        <f>외인!ET22</f>
        <v>111258.66</v>
      </c>
      <c r="EU22" s="35">
        <f>시기외12!EU22-시기외26!EU22</f>
        <v>-7.9777744096631007E-4</v>
      </c>
      <c r="EV22" s="28">
        <f>외인!EV22</f>
        <v>45265.440000000002</v>
      </c>
      <c r="EW22" s="35">
        <f>시기외12!EW22-시기외26!EW22</f>
        <v>-8.341845699305476E-5</v>
      </c>
      <c r="EX22" s="28">
        <f>외인!EX22</f>
        <v>50911.61</v>
      </c>
      <c r="EY22" s="35">
        <f>시기외12!EY22-시기외26!EY22</f>
        <v>1.4814083521441605E-5</v>
      </c>
    </row>
    <row r="23" spans="1:155">
      <c r="A23" s="27">
        <f>외인!A23</f>
        <v>46098</v>
      </c>
      <c r="B23" s="28">
        <f>외인!B23</f>
        <v>4508059.58</v>
      </c>
      <c r="C23" s="35">
        <f>시기외12!C23-시기외26!C23</f>
        <v>5.9026208089207324E-4</v>
      </c>
      <c r="D23" s="28">
        <f>외인!D23</f>
        <v>626444.13</v>
      </c>
      <c r="E23" s="35">
        <f>시기외12!E23-시기외26!E23</f>
        <v>-2.3473252409688507E-3</v>
      </c>
      <c r="F23" s="28">
        <f>외인!F23</f>
        <v>1934844.53</v>
      </c>
      <c r="G23" s="35">
        <f>시기외12!G23-시기외26!G23</f>
        <v>8.9286335334387438E-4</v>
      </c>
      <c r="H23" s="28">
        <f>외인!H23</f>
        <v>273418.68</v>
      </c>
      <c r="I23" s="35">
        <f>시기외12!I23-시기외26!I23</f>
        <v>-1.1084531767832861E-3</v>
      </c>
      <c r="J23" s="28">
        <f>외인!J23</f>
        <v>39341</v>
      </c>
      <c r="K23" s="35">
        <f>시기외12!K23-시기외26!K23</f>
        <v>-5.34840999041867E-4</v>
      </c>
      <c r="L23" s="28">
        <f>외인!L23</f>
        <v>253119.56</v>
      </c>
      <c r="M23" s="35">
        <f>시기외12!M23-시기외26!M23</f>
        <v>-1.0390730651397507E-3</v>
      </c>
      <c r="N23" s="28">
        <f>외인!N23</f>
        <v>242669.86</v>
      </c>
      <c r="O23" s="35">
        <f>시기외12!O23-시기외26!O23</f>
        <v>8.7323947105168859E-7</v>
      </c>
      <c r="P23" s="28">
        <f>외인!P23</f>
        <v>201143.73</v>
      </c>
      <c r="Q23" s="35">
        <f>시기외12!Q23-시기외26!Q23</f>
        <v>-1.2188167437488374E-3</v>
      </c>
      <c r="R23" s="28">
        <f>외인!R23</f>
        <v>133139.97</v>
      </c>
      <c r="S23" s="35">
        <f>시기외12!S23-시기외26!S23</f>
        <v>-6.837857305218493E-4</v>
      </c>
      <c r="T23" s="28">
        <f>외인!T23</f>
        <v>8266.85</v>
      </c>
      <c r="U23" s="35">
        <f>시기외12!U23-시기외26!U23</f>
        <v>2.4787390571721288E-3</v>
      </c>
      <c r="V23" s="28">
        <f>외인!V23</f>
        <v>105072.57</v>
      </c>
      <c r="W23" s="35">
        <f>시기외12!W23-시기외26!W23</f>
        <v>-4.1751206293976087E-3</v>
      </c>
      <c r="X23" s="28">
        <f>외인!X23</f>
        <v>1944166.83</v>
      </c>
      <c r="Y23" s="35">
        <f>시기외12!Y23-시기외26!Y23</f>
        <v>1.2219024653002844E-3</v>
      </c>
      <c r="Z23" s="28">
        <f>외인!Z23</f>
        <v>46258.91</v>
      </c>
      <c r="AA23" s="35">
        <f>시기외12!AA23-시기외26!AA23</f>
        <v>-1.1135342824977805E-4</v>
      </c>
      <c r="AB23" s="28">
        <f>외인!AB23</f>
        <v>198376.03</v>
      </c>
      <c r="AC23" s="35">
        <f>시기외12!AC23-시기외26!AC23</f>
        <v>-1.1277084605823127E-4</v>
      </c>
      <c r="AD23" s="28">
        <f>외인!AD23</f>
        <v>19787</v>
      </c>
      <c r="AE23" s="35">
        <f>시기외12!AE23-시기외26!AE23</f>
        <v>4.1668725818343752E-4</v>
      </c>
      <c r="AF23" s="28">
        <f>외인!AF23</f>
        <v>24715.360000000001</v>
      </c>
      <c r="AG23" s="35">
        <f>시기외12!AG23-시기외26!AG23</f>
        <v>8.3841050690482491E-4</v>
      </c>
      <c r="AH23" s="28">
        <f>외인!AH23</f>
        <v>205800.35</v>
      </c>
      <c r="AI23" s="35">
        <f>시기외12!AI23-시기외26!AI23</f>
        <v>1.1688840680440147E-4</v>
      </c>
      <c r="AJ23" s="28">
        <f>외인!AJ23</f>
        <v>116189.35</v>
      </c>
      <c r="AK23" s="35">
        <f>시기외12!AK23-시기외26!AK23</f>
        <v>-4.4578408182953063E-4</v>
      </c>
      <c r="AL23" s="28">
        <f>외인!AL23</f>
        <v>87105.61</v>
      </c>
      <c r="AM23" s="35">
        <f>시기외12!AM23-시기외26!AM23</f>
        <v>-9.865773376651287E-4</v>
      </c>
      <c r="AN23" s="28">
        <f>외인!AN23</f>
        <v>174687.43</v>
      </c>
      <c r="AO23" s="35">
        <f>시기외12!AO23-시기외26!AO23</f>
        <v>3.4523944104685681E-4</v>
      </c>
      <c r="AP23" s="28">
        <f>외인!AP23</f>
        <v>113249.03</v>
      </c>
      <c r="AQ23" s="35">
        <f>시기외12!AQ23-시기외26!AQ23</f>
        <v>-8.2387852807826796E-4</v>
      </c>
      <c r="AR23" s="28">
        <f>외인!AR23</f>
        <v>24533.78</v>
      </c>
      <c r="AS23" s="35">
        <f>시기외12!AS23-시기외26!AS23</f>
        <v>3.9708917912261495E-4</v>
      </c>
      <c r="AT23" s="28">
        <f>외인!AT23</f>
        <v>78198.83</v>
      </c>
      <c r="AU23" s="35">
        <f>시기외12!AU23-시기외26!AU23</f>
        <v>-5.1207545390469982E-4</v>
      </c>
      <c r="AV23" s="28">
        <f>외인!AV23</f>
        <v>46940.2</v>
      </c>
      <c r="AW23" s="35">
        <f>시기외12!AW23-시기외26!AW23</f>
        <v>-1.9136467512356E-4</v>
      </c>
      <c r="AX23" s="28">
        <f>외인!AX23</f>
        <v>55672.07</v>
      </c>
      <c r="AY23" s="35">
        <f>시기외12!AY23-시기외26!AY23</f>
        <v>-5.7464243283636884E-4</v>
      </c>
      <c r="AZ23" s="28">
        <f>외인!AZ23</f>
        <v>2074670.63</v>
      </c>
      <c r="BA23" s="35">
        <f>시기외12!BA23-시기외26!BA23</f>
        <v>1.0952648832472443E-3</v>
      </c>
      <c r="BB23" s="28">
        <f>외인!BB23</f>
        <v>97710.8</v>
      </c>
      <c r="BC23" s="35">
        <f>시기외12!BC23-시기외26!BC23</f>
        <v>-3.3998689602754737E-5</v>
      </c>
      <c r="BD23" s="28">
        <f>외인!BD23</f>
        <v>40950.550000000003</v>
      </c>
      <c r="BE23" s="35">
        <f>시기외12!BE23-시기외26!BE23</f>
        <v>3.3524458076097576E-3</v>
      </c>
      <c r="BF23" s="28">
        <f>외인!BF23</f>
        <v>0</v>
      </c>
      <c r="BG23" s="35" t="e">
        <f>시기외12!BG23-시기외26!BG23</f>
        <v>#DIV/0!</v>
      </c>
      <c r="BH23" s="28">
        <f>외인!BH23</f>
        <v>87814.48</v>
      </c>
      <c r="BI23" s="35">
        <f>시기외12!BI23-시기외26!BI23</f>
        <v>2.3381845665778689E-4</v>
      </c>
      <c r="BJ23" s="28">
        <f>외인!BJ23</f>
        <v>111888.47</v>
      </c>
      <c r="BK23" s="35">
        <f>시기외12!BK23-시기외26!BK23</f>
        <v>-1.9350931547706739E-3</v>
      </c>
      <c r="BL23" s="28">
        <f>외인!BL23</f>
        <v>48933.55</v>
      </c>
      <c r="BM23" s="35">
        <f>시기외12!BM23-시기외26!BM23</f>
        <v>2.0088791052114033E-4</v>
      </c>
      <c r="BN23" s="28">
        <f>외인!BN23</f>
        <v>44082.3</v>
      </c>
      <c r="BO23" s="35">
        <f>시기외12!BO23-시기외26!BO23</f>
        <v>3.9738446270946512E-4</v>
      </c>
      <c r="BP23" s="28">
        <f>외인!BP23</f>
        <v>65591.960000000006</v>
      </c>
      <c r="BQ23" s="35">
        <f>시기외12!BQ23-시기외26!BQ23</f>
        <v>-4.6827568847294899E-4</v>
      </c>
      <c r="BR23" s="28">
        <f>외인!BR23</f>
        <v>246322.39</v>
      </c>
      <c r="BS23" s="35">
        <f>시기외12!BS23-시기외26!BS23</f>
        <v>-3.8318701738255709E-4</v>
      </c>
      <c r="BT23" s="28">
        <f>외인!BT23</f>
        <v>1981027.98</v>
      </c>
      <c r="BU23" s="35">
        <f>시기외12!BU23-시기외26!BU23</f>
        <v>1.1740527206222534E-3</v>
      </c>
      <c r="BV23" s="28">
        <f>외인!BV23</f>
        <v>377045.17</v>
      </c>
      <c r="BW23" s="35">
        <f>시기외12!BW23-시기외26!BW23</f>
        <v>3.9578877020147334E-5</v>
      </c>
      <c r="BX23" s="28">
        <f>외인!BX23</f>
        <v>75481.3</v>
      </c>
      <c r="BY23" s="35">
        <f>시기외12!BY23-시기외26!BY23</f>
        <v>5.7748270370978232E-4</v>
      </c>
      <c r="BZ23" s="28">
        <f>외인!BZ23</f>
        <v>261793.04</v>
      </c>
      <c r="CA23" s="35">
        <f>시기외12!CA23-시기외26!CA23</f>
        <v>-9.0369251547388688E-5</v>
      </c>
      <c r="CB23" s="28">
        <f>외인!CB23</f>
        <v>13317.62</v>
      </c>
      <c r="CC23" s="35">
        <f>시기외12!CC23-시기외26!CC23</f>
        <v>-4.1326190884288355E-4</v>
      </c>
      <c r="CD23" s="28">
        <f>외인!CD23</f>
        <v>34877.769999999997</v>
      </c>
      <c r="CE23" s="35">
        <f>시기외12!CE23-시기외26!CE23</f>
        <v>-6.78969760842002E-4</v>
      </c>
      <c r="CF23" s="28">
        <f>외인!CF23</f>
        <v>23992.18</v>
      </c>
      <c r="CG23" s="35">
        <f>시기외12!CG23-시기외26!CG23</f>
        <v>-7.120051241945181E-4</v>
      </c>
      <c r="CH23" s="28">
        <f>외인!CH23</f>
        <v>65208.05</v>
      </c>
      <c r="CI23" s="35">
        <f>시기외12!CI23-시기외26!CI23</f>
        <v>7.4859636196217163E-5</v>
      </c>
      <c r="CJ23" s="28">
        <f>외인!CJ23</f>
        <v>390172.61</v>
      </c>
      <c r="CK23" s="35">
        <f>시기외12!CK23-시기외26!CK23</f>
        <v>-1.323080018533047E-3</v>
      </c>
      <c r="CL23" s="28">
        <f>외인!CL23</f>
        <v>226551.37</v>
      </c>
      <c r="CM23" s="35">
        <f>시기외12!CM23-시기외26!CM23</f>
        <v>-6.5446078494204771E-5</v>
      </c>
      <c r="CN23" s="28">
        <f>외인!CN23</f>
        <v>121094.99</v>
      </c>
      <c r="CO23" s="35">
        <f>시기외12!CO23-시기외26!CO23</f>
        <v>-6.4131528456286865E-4</v>
      </c>
      <c r="CP23" s="28">
        <f>외인!CP23</f>
        <v>98328.46</v>
      </c>
      <c r="CQ23" s="35">
        <f>시기외12!CQ23-시기외26!CQ23</f>
        <v>-5.5562449291202815E-5</v>
      </c>
      <c r="CR23" s="28">
        <f>외인!CR23</f>
        <v>167096.49</v>
      </c>
      <c r="CS23" s="35">
        <f>시기외12!CS23-시기외26!CS23</f>
        <v>-5.5522896579310245E-4</v>
      </c>
      <c r="CT23" s="28">
        <f>외인!CT23</f>
        <v>108189.09</v>
      </c>
      <c r="CU23" s="35">
        <f>시기외12!CU23-시기외26!CU23</f>
        <v>-1.5823101144455253E-3</v>
      </c>
      <c r="CV23" s="28">
        <f>외인!CV23</f>
        <v>1981027.98</v>
      </c>
      <c r="CW23" s="35">
        <f>시기외12!CW23-시기외26!CW23</f>
        <v>1.1740527206222534E-3</v>
      </c>
      <c r="CX23" s="28">
        <f>외인!CX23</f>
        <v>193262.26</v>
      </c>
      <c r="CY23" s="35">
        <f>시기외12!CY23-시기외26!CY23</f>
        <v>-7.2158342087208624E-4</v>
      </c>
      <c r="CZ23" s="28">
        <f>외인!CZ23</f>
        <v>17190.72</v>
      </c>
      <c r="DA23" s="35">
        <f>시기외12!DA23-시기외26!DA23</f>
        <v>-3.3598685404053028E-4</v>
      </c>
      <c r="DB23" s="28">
        <f>외인!DB23</f>
        <v>40950.550000000003</v>
      </c>
      <c r="DC23" s="35">
        <f>시기외12!DC23-시기외26!DC23</f>
        <v>3.3524458076097576E-3</v>
      </c>
      <c r="DD23" s="28">
        <f>외인!DD23</f>
        <v>8266.85</v>
      </c>
      <c r="DE23" s="35">
        <f>시기외12!DE23-시기외26!DE23</f>
        <v>2.4787390571721288E-3</v>
      </c>
      <c r="DF23" s="28">
        <f>외인!DF23</f>
        <v>56833.53</v>
      </c>
      <c r="DG23" s="35">
        <f>시기외12!DG23-시기외26!DG23</f>
        <v>6.0798965871688916E-4</v>
      </c>
      <c r="DH23" s="28">
        <f>외인!DH23</f>
        <v>26602.59</v>
      </c>
      <c r="DI23" s="35">
        <f>시기외12!DI23-시기외26!DI23</f>
        <v>-7.3493547426519118E-4</v>
      </c>
      <c r="DJ23" s="28">
        <f>외인!DJ23</f>
        <v>569086.14</v>
      </c>
      <c r="DK23" s="35">
        <f>시기외12!DK23-시기외26!DK23</f>
        <v>-2.9896029317264466E-4</v>
      </c>
      <c r="DL23" s="28">
        <f>외인!DL23</f>
        <v>96603.56</v>
      </c>
      <c r="DM23" s="35">
        <f>시기외12!DM23-시기외26!DM23</f>
        <v>-7.5867902178836447E-4</v>
      </c>
      <c r="DN23" s="28">
        <f>외인!DN23</f>
        <v>1981027.98</v>
      </c>
      <c r="DO23" s="35">
        <f>시기외12!DO23-시기외26!DO23</f>
        <v>1.1740527206222534E-3</v>
      </c>
      <c r="DP23" s="28">
        <f>외인!DP23</f>
        <v>84203.05</v>
      </c>
      <c r="DQ23" s="35">
        <f>시기외12!DQ23-시기외26!DQ23</f>
        <v>-2.3397009771198708E-3</v>
      </c>
      <c r="DR23" s="28">
        <f>외인!DR23</f>
        <v>41086.06</v>
      </c>
      <c r="DS23" s="35">
        <f>시기외12!DS23-시기외26!DS23</f>
        <v>-2.1654913256406597E-4</v>
      </c>
      <c r="DT23" s="28">
        <f>외인!DT23</f>
        <v>133139.97</v>
      </c>
      <c r="DU23" s="35">
        <f>시기외12!DU23-시기외26!DU23</f>
        <v>-6.837857305218493E-4</v>
      </c>
      <c r="DV23" s="28">
        <f>외인!DV23</f>
        <v>33795.01</v>
      </c>
      <c r="DW23" s="35">
        <f>시기외12!DW23-시기외26!DW23</f>
        <v>-4.5602913473436922E-5</v>
      </c>
      <c r="DX23" s="28">
        <f>외인!DX23</f>
        <v>105072.57</v>
      </c>
      <c r="DY23" s="35">
        <f>시기외12!DY23-시기외26!DY23</f>
        <v>-4.1751206293976087E-3</v>
      </c>
      <c r="DZ23" s="28">
        <f>외인!DZ23</f>
        <v>8897.9</v>
      </c>
      <c r="EA23" s="35">
        <f>시기외12!EA23-시기외26!EA23</f>
        <v>-1.1489708738303063E-3</v>
      </c>
      <c r="EB23" s="28">
        <f>외인!EB23</f>
        <v>13428.83</v>
      </c>
      <c r="EC23" s="35">
        <f>시기외12!EC23-시기외26!EC23</f>
        <v>-9.2919348051287572E-4</v>
      </c>
      <c r="ED23" s="28">
        <f>외인!ED23</f>
        <v>10643.31</v>
      </c>
      <c r="EE23" s="35">
        <f>시기외12!EE23-시기외26!EE23</f>
        <v>-2.3534265355241515E-3</v>
      </c>
      <c r="EF23" s="28">
        <f>외인!EF23</f>
        <v>253264.57</v>
      </c>
      <c r="EG23" s="35">
        <f>시기외12!EG23-시기외26!EG23</f>
        <v>-9.7731181625502063E-4</v>
      </c>
      <c r="EH23" s="28">
        <f>외인!EH23</f>
        <v>182119.46</v>
      </c>
      <c r="EI23" s="35">
        <f>시기외12!EI23-시기외26!EI23</f>
        <v>-9.0294168073532807E-5</v>
      </c>
      <c r="EJ23" s="28">
        <f>외인!EJ23</f>
        <v>93548.69</v>
      </c>
      <c r="EK23" s="35">
        <f>시기외12!EK23-시기외26!EK23</f>
        <v>-5.6729730862664678E-5</v>
      </c>
      <c r="EL23" s="28">
        <f>외인!EL23</f>
        <v>37378.89</v>
      </c>
      <c r="EM23" s="35">
        <f>시기외12!EM23-시기외26!EM23</f>
        <v>-6.5640056648678263E-4</v>
      </c>
      <c r="EN23" s="28">
        <f>외인!EN23</f>
        <v>41086.06</v>
      </c>
      <c r="EO23" s="35">
        <f>시기외12!EO23-시기외26!EO23</f>
        <v>-2.1654913256406597E-4</v>
      </c>
      <c r="EP23" s="28">
        <f>외인!EP23</f>
        <v>170506.96</v>
      </c>
      <c r="EQ23" s="35">
        <f>시기외12!EQ23-시기외26!EQ23</f>
        <v>1.9853819276043473E-4</v>
      </c>
      <c r="ER23" s="28">
        <f>외인!ER23</f>
        <v>14367.79</v>
      </c>
      <c r="ES23" s="35">
        <f>시기외12!ES23-시기외26!ES23</f>
        <v>-4.0312369387376376E-3</v>
      </c>
      <c r="ET23" s="28">
        <f>외인!ET23</f>
        <v>113249.03</v>
      </c>
      <c r="EU23" s="35">
        <f>시기외12!EU23-시기외26!EU23</f>
        <v>-8.2387852807826796E-4</v>
      </c>
      <c r="EV23" s="28">
        <f>외인!EV23</f>
        <v>46258.91</v>
      </c>
      <c r="EW23" s="35">
        <f>시기외12!EW23-시기외26!EW23</f>
        <v>-1.1135342824977805E-4</v>
      </c>
      <c r="EX23" s="28">
        <f>외인!EX23</f>
        <v>52069.55</v>
      </c>
      <c r="EY23" s="35">
        <f>시기외12!EY23-시기외26!EY23</f>
        <v>-7.3437330960021204E-6</v>
      </c>
    </row>
    <row r="24" spans="1:155">
      <c r="A24" s="27">
        <f>외인!A24</f>
        <v>46099</v>
      </c>
      <c r="B24" s="28">
        <f>외인!B24</f>
        <v>4735422.2300000004</v>
      </c>
      <c r="C24" s="35">
        <f>시기외12!C24-시기외26!C24</f>
        <v>7.0119111047558798E-4</v>
      </c>
      <c r="D24" s="28">
        <f>외인!D24</f>
        <v>641114.11</v>
      </c>
      <c r="E24" s="35">
        <f>시기외12!E24-시기외26!E24</f>
        <v>-2.4165965414740097E-3</v>
      </c>
      <c r="F24" s="28">
        <f>외인!F24</f>
        <v>2052660.09</v>
      </c>
      <c r="G24" s="35">
        <f>시기외12!G24-시기외26!G24</f>
        <v>1.0403694513182239E-3</v>
      </c>
      <c r="H24" s="28">
        <f>외인!H24</f>
        <v>279634.46000000002</v>
      </c>
      <c r="I24" s="35">
        <f>시기외12!I24-시기외26!I24</f>
        <v>-1.0617221942267438E-3</v>
      </c>
      <c r="J24" s="28">
        <f>외인!J24</f>
        <v>40106.54</v>
      </c>
      <c r="K24" s="35">
        <f>시기외12!K24-시기외26!K24</f>
        <v>-5.4041579858669139E-4</v>
      </c>
      <c r="L24" s="28">
        <f>외인!L24</f>
        <v>258765.24</v>
      </c>
      <c r="M24" s="35">
        <f>시기외12!M24-시기외26!M24</f>
        <v>-9.7978333345749352E-4</v>
      </c>
      <c r="N24" s="28">
        <f>외인!N24</f>
        <v>253243.96</v>
      </c>
      <c r="O24" s="35">
        <f>시기외12!O24-시기외26!O24</f>
        <v>1.5875217060367687E-4</v>
      </c>
      <c r="P24" s="28">
        <f>외인!P24</f>
        <v>204920.72</v>
      </c>
      <c r="Q24" s="35">
        <f>시기외12!Q24-시기외26!Q24</f>
        <v>-1.1493860634670839E-3</v>
      </c>
      <c r="R24" s="28">
        <f>외인!R24</f>
        <v>134552.9</v>
      </c>
      <c r="S24" s="35">
        <f>시기외12!S24-시기외26!S24</f>
        <v>-7.0524400204728969E-4</v>
      </c>
      <c r="T24" s="28">
        <f>외인!T24</f>
        <v>8435.89</v>
      </c>
      <c r="U24" s="35">
        <f>시기외12!U24-시기외26!U24</f>
        <v>2.8228757364697791E-3</v>
      </c>
      <c r="V24" s="28">
        <f>외인!V24</f>
        <v>110168.1</v>
      </c>
      <c r="W24" s="35">
        <f>시기외12!W24-시기외26!W24</f>
        <v>-4.0937953374015155E-3</v>
      </c>
      <c r="X24" s="28">
        <f>외인!X24</f>
        <v>2096314.02</v>
      </c>
      <c r="Y24" s="35">
        <f>시기외12!Y24-시기외26!Y24</f>
        <v>1.4177747821661675E-3</v>
      </c>
      <c r="Z24" s="28">
        <f>외인!Z24</f>
        <v>48036.22</v>
      </c>
      <c r="AA24" s="35">
        <f>시기외12!AA24-시기외26!AA24</f>
        <v>-1.107776693687875E-4</v>
      </c>
      <c r="AB24" s="28">
        <f>외인!AB24</f>
        <v>204759.42</v>
      </c>
      <c r="AC24" s="35">
        <f>시기외12!AC24-시기외26!AC24</f>
        <v>-1.125596271373174E-4</v>
      </c>
      <c r="AD24" s="28">
        <f>외인!AD24</f>
        <v>20376.990000000002</v>
      </c>
      <c r="AE24" s="35">
        <f>시기외12!AE24-시기외26!AE24</f>
        <v>5.2803652771446496E-4</v>
      </c>
      <c r="AF24" s="28">
        <f>외인!AF24</f>
        <v>24839.53</v>
      </c>
      <c r="AG24" s="35">
        <f>시기외12!AG24-시기외26!AG24</f>
        <v>7.751539122700388E-4</v>
      </c>
      <c r="AH24" s="28">
        <f>외인!AH24</f>
        <v>207385.67</v>
      </c>
      <c r="AI24" s="35">
        <f>시기외12!AI24-시기외26!AI24</f>
        <v>3.1869779973625091E-5</v>
      </c>
      <c r="AJ24" s="28">
        <f>외인!AJ24</f>
        <v>117088.5</v>
      </c>
      <c r="AK24" s="35">
        <f>시기외12!AK24-시기외26!AK24</f>
        <v>-4.4075981763023824E-4</v>
      </c>
      <c r="AL24" s="28">
        <f>외인!AL24</f>
        <v>89981.6</v>
      </c>
      <c r="AM24" s="35">
        <f>시기외12!AM24-시기외26!AM24</f>
        <v>-9.9908438548247636E-4</v>
      </c>
      <c r="AN24" s="28">
        <f>외인!AN24</f>
        <v>182491.66</v>
      </c>
      <c r="AO24" s="35">
        <f>시기외12!AO24-시기외26!AO24</f>
        <v>5.5044583607110915E-4</v>
      </c>
      <c r="AP24" s="28">
        <f>외인!AP24</f>
        <v>120432.43</v>
      </c>
      <c r="AQ24" s="35">
        <f>시기외12!AQ24-시기외26!AQ24</f>
        <v>-7.6746253396048391E-4</v>
      </c>
      <c r="AR24" s="28">
        <f>외인!AR24</f>
        <v>24827.01</v>
      </c>
      <c r="AS24" s="35">
        <f>시기외12!AS24-시기외26!AS24</f>
        <v>4.9960799436907753E-4</v>
      </c>
      <c r="AT24" s="28">
        <f>외인!AT24</f>
        <v>79987.289999999994</v>
      </c>
      <c r="AU24" s="35">
        <f>시기외12!AU24-시기외26!AU24</f>
        <v>-4.8790735076259479E-4</v>
      </c>
      <c r="AV24" s="28">
        <f>외인!AV24</f>
        <v>47138.21</v>
      </c>
      <c r="AW24" s="35">
        <f>시기외12!AW24-시기외26!AW24</f>
        <v>-2.6848766999990037E-4</v>
      </c>
      <c r="AX24" s="28">
        <f>외인!AX24</f>
        <v>58982.91</v>
      </c>
      <c r="AY24" s="35">
        <f>시기외12!AY24-시기외26!AY24</f>
        <v>-3.6003809499619068E-4</v>
      </c>
      <c r="AZ24" s="28">
        <f>외인!AZ24</f>
        <v>2232191.77</v>
      </c>
      <c r="BA24" s="35">
        <f>시기외12!BA24-시기외26!BA24</f>
        <v>1.288863187707556E-3</v>
      </c>
      <c r="BB24" s="28">
        <f>외인!BB24</f>
        <v>103635.98</v>
      </c>
      <c r="BC24" s="35">
        <f>시기외12!BC24-시기외26!BC24</f>
        <v>-2.611347396031224E-5</v>
      </c>
      <c r="BD24" s="28">
        <f>외인!BD24</f>
        <v>42212.51</v>
      </c>
      <c r="BE24" s="35">
        <f>시기외12!BE24-시기외26!BE24</f>
        <v>3.6158509449674518E-3</v>
      </c>
      <c r="BF24" s="28">
        <f>외인!BF24</f>
        <v>0</v>
      </c>
      <c r="BG24" s="35" t="e">
        <f>시기외12!BG24-시기외26!BG24</f>
        <v>#DIV/0!</v>
      </c>
      <c r="BH24" s="28">
        <f>외인!BH24</f>
        <v>90473.93</v>
      </c>
      <c r="BI24" s="35">
        <f>시기외12!BI24-시기외26!BI24</f>
        <v>4.8644570162211789E-4</v>
      </c>
      <c r="BJ24" s="28">
        <f>외인!BJ24</f>
        <v>116321.02</v>
      </c>
      <c r="BK24" s="35">
        <f>시기외12!BK24-시기외26!BK24</f>
        <v>-1.8850177348223077E-3</v>
      </c>
      <c r="BL24" s="28">
        <f>외인!BL24</f>
        <v>50540.92</v>
      </c>
      <c r="BM24" s="35">
        <f>시기외12!BM24-시기외26!BM24</f>
        <v>2.1863423088358514E-4</v>
      </c>
      <c r="BN24" s="28">
        <f>외인!BN24</f>
        <v>44963.59</v>
      </c>
      <c r="BO24" s="35">
        <f>시기외12!BO24-시기외26!BO24</f>
        <v>5.4260349564886571E-4</v>
      </c>
      <c r="BP24" s="28">
        <f>외인!BP24</f>
        <v>69326.880000000005</v>
      </c>
      <c r="BQ24" s="35">
        <f>시기외12!BQ24-시기외26!BQ24</f>
        <v>-2.7761132025100587E-4</v>
      </c>
      <c r="BR24" s="28">
        <f>외인!BR24</f>
        <v>256846.58</v>
      </c>
      <c r="BS24" s="35">
        <f>시기외12!BS24-시기외26!BS24</f>
        <v>-3.2027447303372477E-4</v>
      </c>
      <c r="BT24" s="28">
        <f>외인!BT24</f>
        <v>2135144.13</v>
      </c>
      <c r="BU24" s="35">
        <f>시기외12!BU24-시기외26!BU24</f>
        <v>1.3609140128135132E-3</v>
      </c>
      <c r="BV24" s="28">
        <f>외인!BV24</f>
        <v>388117.16</v>
      </c>
      <c r="BW24" s="35">
        <f>시기외12!BW24-시기외26!BW24</f>
        <v>7.1879472913100506E-5</v>
      </c>
      <c r="BX24" s="28">
        <f>외인!BX24</f>
        <v>76897.2</v>
      </c>
      <c r="BY24" s="35">
        <f>시기외12!BY24-시기외26!BY24</f>
        <v>5.9895233084594768E-4</v>
      </c>
      <c r="BZ24" s="28">
        <f>외인!BZ24</f>
        <v>272473.26</v>
      </c>
      <c r="CA24" s="35">
        <f>시기외12!CA24-시기외26!CA24</f>
        <v>4.1414528903597168E-5</v>
      </c>
      <c r="CB24" s="28">
        <f>외인!CB24</f>
        <v>13292.29</v>
      </c>
      <c r="CC24" s="35">
        <f>시기외12!CC24-시기외26!CC24</f>
        <v>-4.023474148270881E-4</v>
      </c>
      <c r="CD24" s="28">
        <f>외인!CD24</f>
        <v>35061.33</v>
      </c>
      <c r="CE24" s="35">
        <f>시기외12!CE24-시기외26!CE24</f>
        <v>-7.9222521980042149E-4</v>
      </c>
      <c r="CF24" s="28">
        <f>외인!CF24</f>
        <v>24231.87</v>
      </c>
      <c r="CG24" s="35">
        <f>시기외12!CG24-시기외26!CG24</f>
        <v>-7.4754752828542625E-4</v>
      </c>
      <c r="CH24" s="28">
        <f>외인!CH24</f>
        <v>65769.97</v>
      </c>
      <c r="CI24" s="35">
        <f>시기외12!CI24-시기외26!CI24</f>
        <v>2.5899415557751096E-5</v>
      </c>
      <c r="CJ24" s="28">
        <f>외인!CJ24</f>
        <v>398342.52</v>
      </c>
      <c r="CK24" s="35">
        <f>시기외12!CK24-시기외26!CK24</f>
        <v>-1.3179144932241058E-3</v>
      </c>
      <c r="CL24" s="28">
        <f>외인!CL24</f>
        <v>233228.72</v>
      </c>
      <c r="CM24" s="35">
        <f>시기외12!CM24-시기외26!CM24</f>
        <v>-5.0786844986321512E-5</v>
      </c>
      <c r="CN24" s="28">
        <f>외인!CN24</f>
        <v>125025.63</v>
      </c>
      <c r="CO24" s="35">
        <f>시기외12!CO24-시기외26!CO24</f>
        <v>-7.6083710448892998E-4</v>
      </c>
      <c r="CP24" s="28">
        <f>외인!CP24</f>
        <v>104268.91</v>
      </c>
      <c r="CQ24" s="35">
        <f>시기외12!CQ24-시기외26!CQ24</f>
        <v>-4.891358425331566E-5</v>
      </c>
      <c r="CR24" s="28">
        <f>외인!CR24</f>
        <v>168843.31</v>
      </c>
      <c r="CS24" s="35">
        <f>시기외12!CS24-시기외26!CS24</f>
        <v>-5.8702734974632039E-4</v>
      </c>
      <c r="CT24" s="28">
        <f>외인!CT24</f>
        <v>112164.91</v>
      </c>
      <c r="CU24" s="35">
        <f>시기외12!CU24-시기외26!CU24</f>
        <v>-1.5512008855824704E-3</v>
      </c>
      <c r="CV24" s="28">
        <f>외인!CV24</f>
        <v>2135144.13</v>
      </c>
      <c r="CW24" s="35">
        <f>시기외12!CW24-시기외26!CW24</f>
        <v>1.3609140128135132E-3</v>
      </c>
      <c r="CX24" s="28">
        <f>외인!CX24</f>
        <v>197463.69</v>
      </c>
      <c r="CY24" s="35">
        <f>시기외12!CY24-시기외26!CY24</f>
        <v>-7.0819612118463819E-4</v>
      </c>
      <c r="CZ24" s="28">
        <f>외인!CZ24</f>
        <v>17649.740000000002</v>
      </c>
      <c r="DA24" s="35">
        <f>시기외12!DA24-시기외26!DA24</f>
        <v>-3.1688302365182747E-4</v>
      </c>
      <c r="DB24" s="28">
        <f>외인!DB24</f>
        <v>42212.51</v>
      </c>
      <c r="DC24" s="35">
        <f>시기외12!DC24-시기외26!DC24</f>
        <v>3.6158509449674518E-3</v>
      </c>
      <c r="DD24" s="28">
        <f>외인!DD24</f>
        <v>8435.89</v>
      </c>
      <c r="DE24" s="35">
        <f>시기외12!DE24-시기외26!DE24</f>
        <v>2.8228757364697791E-3</v>
      </c>
      <c r="DF24" s="28">
        <f>외인!DF24</f>
        <v>57875.61</v>
      </c>
      <c r="DG24" s="35">
        <f>시기외12!DG24-시기외26!DG24</f>
        <v>6.1579563580821004E-4</v>
      </c>
      <c r="DH24" s="28">
        <f>외인!DH24</f>
        <v>26751.69</v>
      </c>
      <c r="DI24" s="35">
        <f>시기외12!DI24-시기외26!DI24</f>
        <v>-9.069061699810727E-4</v>
      </c>
      <c r="DJ24" s="28">
        <f>외인!DJ24</f>
        <v>582520.06999999995</v>
      </c>
      <c r="DK24" s="35">
        <f>시기외12!DK24-시기외26!DK24</f>
        <v>-2.7484262453061393E-4</v>
      </c>
      <c r="DL24" s="28">
        <f>외인!DL24</f>
        <v>99590.86</v>
      </c>
      <c r="DM24" s="35">
        <f>시기외12!DM24-시기외26!DM24</f>
        <v>-9.1715256288184071E-4</v>
      </c>
      <c r="DN24" s="28">
        <f>외인!DN24</f>
        <v>2135144.13</v>
      </c>
      <c r="DO24" s="35">
        <f>시기외12!DO24-시기외26!DO24</f>
        <v>1.3609140128135132E-3</v>
      </c>
      <c r="DP24" s="28">
        <f>외인!DP24</f>
        <v>85822.96</v>
      </c>
      <c r="DQ24" s="35">
        <f>시기외12!DQ24-시기외26!DQ24</f>
        <v>-2.1295635008296812E-3</v>
      </c>
      <c r="DR24" s="28">
        <f>외인!DR24</f>
        <v>42003.4</v>
      </c>
      <c r="DS24" s="35">
        <f>시기외12!DS24-시기외26!DS24</f>
        <v>-2.191130891942858E-4</v>
      </c>
      <c r="DT24" s="28">
        <f>외인!DT24</f>
        <v>134552.9</v>
      </c>
      <c r="DU24" s="35">
        <f>시기외12!DU24-시기외26!DU24</f>
        <v>-7.0524400204728969E-4</v>
      </c>
      <c r="DV24" s="28">
        <f>외인!DV24</f>
        <v>34021.67</v>
      </c>
      <c r="DW24" s="35">
        <f>시기외12!DW24-시기외26!DW24</f>
        <v>-1.2040667199891749E-4</v>
      </c>
      <c r="DX24" s="28">
        <f>외인!DX24</f>
        <v>110168.1</v>
      </c>
      <c r="DY24" s="35">
        <f>시기외12!DY24-시기외26!DY24</f>
        <v>-4.0937953374015155E-3</v>
      </c>
      <c r="DZ24" s="28">
        <f>외인!DZ24</f>
        <v>8632.65</v>
      </c>
      <c r="EA24" s="35">
        <f>시기외12!EA24-시기외26!EA24</f>
        <v>-1.3612285592284931E-3</v>
      </c>
      <c r="EB24" s="28">
        <f>외인!EB24</f>
        <v>13484.94</v>
      </c>
      <c r="EC24" s="35">
        <f>시기외12!EC24-시기외26!EC24</f>
        <v>-9.4292537642523848E-4</v>
      </c>
      <c r="ED24" s="28">
        <f>외인!ED24</f>
        <v>10795.61</v>
      </c>
      <c r="EE24" s="35">
        <f>시기외12!EE24-시기외26!EE24</f>
        <v>-2.8466953691487881E-3</v>
      </c>
      <c r="EF24" s="28">
        <f>외인!EF24</f>
        <v>258058.79</v>
      </c>
      <c r="EG24" s="35">
        <f>시기외12!EG24-시기외26!EG24</f>
        <v>-1.0318929305618428E-3</v>
      </c>
      <c r="EH24" s="28">
        <f>외인!EH24</f>
        <v>193562.36</v>
      </c>
      <c r="EI24" s="35">
        <f>시기외12!EI24-시기외26!EI24</f>
        <v>-6.2738519538123305E-5</v>
      </c>
      <c r="EJ24" s="28">
        <f>외인!EJ24</f>
        <v>95470.95</v>
      </c>
      <c r="EK24" s="35">
        <f>시기외12!EK24-시기외26!EK24</f>
        <v>-7.0426627193633854E-5</v>
      </c>
      <c r="EL24" s="28">
        <f>외인!EL24</f>
        <v>37641.71</v>
      </c>
      <c r="EM24" s="35">
        <f>시기외12!EM24-시기외26!EM24</f>
        <v>-7.4663706626658822E-4</v>
      </c>
      <c r="EN24" s="28">
        <f>외인!EN24</f>
        <v>42003.4</v>
      </c>
      <c r="EO24" s="35">
        <f>시기외12!EO24-시기외26!EO24</f>
        <v>-2.191130891942858E-4</v>
      </c>
      <c r="EP24" s="28">
        <f>외인!EP24</f>
        <v>170177.17</v>
      </c>
      <c r="EQ24" s="35">
        <f>시기외12!EQ24-시기외26!EQ24</f>
        <v>2.5690365224297518E-4</v>
      </c>
      <c r="ER24" s="28">
        <f>외인!ER24</f>
        <v>15303.2</v>
      </c>
      <c r="ES24" s="35">
        <f>시기외12!ES24-시기외26!ES24</f>
        <v>-4.4729150444268572E-3</v>
      </c>
      <c r="ET24" s="28">
        <f>외인!ET24</f>
        <v>120432.43</v>
      </c>
      <c r="EU24" s="35">
        <f>시기외12!EU24-시기외26!EU24</f>
        <v>-7.6746253396048391E-4</v>
      </c>
      <c r="EV24" s="28">
        <f>외인!EV24</f>
        <v>48036.22</v>
      </c>
      <c r="EW24" s="35">
        <f>시기외12!EW24-시기외26!EW24</f>
        <v>-1.107776693687875E-4</v>
      </c>
      <c r="EX24" s="28">
        <f>외인!EX24</f>
        <v>56232.69</v>
      </c>
      <c r="EY24" s="35">
        <f>시기외12!EY24-시기외26!EY24</f>
        <v>3.2445502663137546E-6</v>
      </c>
    </row>
    <row r="25" spans="1:155">
      <c r="A25" s="27">
        <f>외인!A25</f>
        <v>46100</v>
      </c>
      <c r="B25" s="28">
        <f>외인!B25</f>
        <v>4605320.18</v>
      </c>
      <c r="C25" s="35">
        <f>시기외12!C25-시기외26!C25</f>
        <v>7.7555439268317235E-4</v>
      </c>
      <c r="D25" s="28">
        <f>외인!D25</f>
        <v>629693.94999999995</v>
      </c>
      <c r="E25" s="35">
        <f>시기외12!E25-시기외26!E25</f>
        <v>-2.4481322246065621E-3</v>
      </c>
      <c r="F25" s="28">
        <f>외인!F25</f>
        <v>1986879.61</v>
      </c>
      <c r="G25" s="35">
        <f>시기외12!G25-시기외26!G25</f>
        <v>1.1546451546772113E-3</v>
      </c>
      <c r="H25" s="28">
        <f>외인!H25</f>
        <v>271695.8</v>
      </c>
      <c r="I25" s="35">
        <f>시기외12!I25-시기외26!I25</f>
        <v>-1.0152314074192651E-3</v>
      </c>
      <c r="J25" s="28">
        <f>외인!J25</f>
        <v>40103.21</v>
      </c>
      <c r="K25" s="35">
        <f>시기외12!K25-시기외26!K25</f>
        <v>-4.9533198119110005E-4</v>
      </c>
      <c r="L25" s="28">
        <f>외인!L25</f>
        <v>251476.24</v>
      </c>
      <c r="M25" s="35">
        <f>시기외12!M25-시기외26!M25</f>
        <v>-9.2107883408111665E-4</v>
      </c>
      <c r="N25" s="28">
        <f>외인!N25</f>
        <v>244344.47</v>
      </c>
      <c r="O25" s="35">
        <f>시기외12!O25-시기외26!O25</f>
        <v>2.5948294312027123E-4</v>
      </c>
      <c r="P25" s="28">
        <f>외인!P25</f>
        <v>200107.94</v>
      </c>
      <c r="Q25" s="35">
        <f>시기외12!Q25-시기외26!Q25</f>
        <v>-1.0594344850208145E-3</v>
      </c>
      <c r="R25" s="28">
        <f>외인!R25</f>
        <v>131402.84</v>
      </c>
      <c r="S25" s="35">
        <f>시기외12!S25-시기외26!S25</f>
        <v>-7.0850220358428394E-4</v>
      </c>
      <c r="T25" s="28">
        <f>외인!T25</f>
        <v>8642.76</v>
      </c>
      <c r="U25" s="35">
        <f>시기외12!U25-시기외26!U25</f>
        <v>3.0081297819236326E-3</v>
      </c>
      <c r="V25" s="28">
        <f>외인!V25</f>
        <v>109814.54</v>
      </c>
      <c r="W25" s="35">
        <f>시기외12!W25-시기외26!W25</f>
        <v>-3.9412459667328582E-3</v>
      </c>
      <c r="X25" s="28">
        <f>외인!X25</f>
        <v>2017721.34</v>
      </c>
      <c r="Y25" s="35">
        <f>시기외12!Y25-시기외26!Y25</f>
        <v>1.5769907513640004E-3</v>
      </c>
      <c r="Z25" s="28">
        <f>외인!Z25</f>
        <v>46644.68</v>
      </c>
      <c r="AA25" s="35">
        <f>시기외12!AA25-시기외26!AA25</f>
        <v>-1.0514719520979135E-4</v>
      </c>
      <c r="AB25" s="28">
        <f>외인!AB25</f>
        <v>205316.17</v>
      </c>
      <c r="AC25" s="35">
        <f>시기외12!AC25-시기외26!AC25</f>
        <v>-9.1694117366539739E-5</v>
      </c>
      <c r="AD25" s="28">
        <f>외인!AD25</f>
        <v>20336.79</v>
      </c>
      <c r="AE25" s="35">
        <f>시기외12!AE25-시기외26!AE25</f>
        <v>5.9570778258651405E-4</v>
      </c>
      <c r="AF25" s="28">
        <f>외인!AF25</f>
        <v>24540.15</v>
      </c>
      <c r="AG25" s="35">
        <f>시기외12!AG25-시기외26!AG25</f>
        <v>5.9962774393705663E-4</v>
      </c>
      <c r="AH25" s="28">
        <f>외인!AH25</f>
        <v>201063.2</v>
      </c>
      <c r="AI25" s="35">
        <f>시기외12!AI25-시기외26!AI25</f>
        <v>-1.5579943133619471E-4</v>
      </c>
      <c r="AJ25" s="28">
        <f>외인!AJ25</f>
        <v>112849.69</v>
      </c>
      <c r="AK25" s="35">
        <f>시기외12!AK25-시기외26!AK25</f>
        <v>-5.1321950324082757E-4</v>
      </c>
      <c r="AL25" s="28">
        <f>외인!AL25</f>
        <v>87340.88</v>
      </c>
      <c r="AM25" s="35">
        <f>시기외12!AM25-시기외26!AM25</f>
        <v>-9.9810099672884294E-4</v>
      </c>
      <c r="AN25" s="28">
        <f>외인!AN25</f>
        <v>175942.42</v>
      </c>
      <c r="AO25" s="35">
        <f>시기외12!AO25-시기외26!AO25</f>
        <v>6.7445904153653428E-4</v>
      </c>
      <c r="AP25" s="28">
        <f>외인!AP25</f>
        <v>120620.37</v>
      </c>
      <c r="AQ25" s="35">
        <f>시기외12!AQ25-시기외26!AQ25</f>
        <v>-6.8032847170891282E-4</v>
      </c>
      <c r="AR25" s="28">
        <f>외인!AR25</f>
        <v>24293.34</v>
      </c>
      <c r="AS25" s="35">
        <f>시기외12!AS25-시기외26!AS25</f>
        <v>6.0360469558480394E-4</v>
      </c>
      <c r="AT25" s="28">
        <f>외인!AT25</f>
        <v>78311.23</v>
      </c>
      <c r="AU25" s="35">
        <f>시기외12!AU25-시기외26!AU25</f>
        <v>-4.5924642323400108E-4</v>
      </c>
      <c r="AV25" s="28">
        <f>외인!AV25</f>
        <v>46742.43</v>
      </c>
      <c r="AW25" s="35">
        <f>시기외12!AW25-시기외26!AW25</f>
        <v>-3.981493023332835E-4</v>
      </c>
      <c r="AX25" s="28">
        <f>외인!AX25</f>
        <v>58947.05</v>
      </c>
      <c r="AY25" s="35">
        <f>시기외12!AY25-시기외26!AY25</f>
        <v>-3.326418686901766E-4</v>
      </c>
      <c r="AZ25" s="28">
        <f>외인!AZ25</f>
        <v>2154409.7599999998</v>
      </c>
      <c r="BA25" s="35">
        <f>시기외12!BA25-시기외26!BA25</f>
        <v>1.4552667775164195E-3</v>
      </c>
      <c r="BB25" s="28">
        <f>외인!BB25</f>
        <v>101047.28</v>
      </c>
      <c r="BC25" s="35">
        <f>시기외12!BC25-시기외26!BC25</f>
        <v>-3.5109235951581426E-6</v>
      </c>
      <c r="BD25" s="28">
        <f>외인!BD25</f>
        <v>41031.4</v>
      </c>
      <c r="BE25" s="35">
        <f>시기외12!BE25-시기외26!BE25</f>
        <v>3.7157749420222604E-3</v>
      </c>
      <c r="BF25" s="28">
        <f>외인!BF25</f>
        <v>0</v>
      </c>
      <c r="BG25" s="35" t="e">
        <f>시기외12!BG25-시기외26!BG25</f>
        <v>#DIV/0!</v>
      </c>
      <c r="BH25" s="28">
        <f>외인!BH25</f>
        <v>89843.04</v>
      </c>
      <c r="BI25" s="35">
        <f>시기외12!BI25-시기외26!BI25</f>
        <v>6.7675334601861718E-4</v>
      </c>
      <c r="BJ25" s="28">
        <f>외인!BJ25</f>
        <v>113767.5</v>
      </c>
      <c r="BK25" s="35">
        <f>시기외12!BK25-시기외26!BK25</f>
        <v>-1.7889007686028493E-3</v>
      </c>
      <c r="BL25" s="28">
        <f>외인!BL25</f>
        <v>48527.91</v>
      </c>
      <c r="BM25" s="35">
        <f>시기외12!BM25-시기외26!BM25</f>
        <v>1.4285210977883355E-4</v>
      </c>
      <c r="BN25" s="28">
        <f>외인!BN25</f>
        <v>43677.87</v>
      </c>
      <c r="BO25" s="35">
        <f>시기외12!BO25-시기외26!BO25</f>
        <v>5.8258724120781704E-4</v>
      </c>
      <c r="BP25" s="28">
        <f>외인!BP25</f>
        <v>69294.179999999993</v>
      </c>
      <c r="BQ25" s="35">
        <f>시기외12!BQ25-시기외26!BQ25</f>
        <v>-2.4429286755843266E-4</v>
      </c>
      <c r="BR25" s="28">
        <f>외인!BR25</f>
        <v>255372.02</v>
      </c>
      <c r="BS25" s="35">
        <f>시기외12!BS25-시기외26!BS25</f>
        <v>-2.7583306836841495E-4</v>
      </c>
      <c r="BT25" s="28">
        <f>외인!BT25</f>
        <v>2056394.51</v>
      </c>
      <c r="BU25" s="35">
        <f>시기외12!BU25-시기외26!BU25</f>
        <v>1.5123350696054924E-3</v>
      </c>
      <c r="BV25" s="28">
        <f>외인!BV25</f>
        <v>380720.44</v>
      </c>
      <c r="BW25" s="35">
        <f>시기외12!BW25-시기외26!BW25</f>
        <v>-1.69201457962785E-5</v>
      </c>
      <c r="BX25" s="28">
        <f>외인!BX25</f>
        <v>75962.880000000005</v>
      </c>
      <c r="BY25" s="35">
        <f>시기외12!BY25-시기외26!BY25</f>
        <v>5.7231840226757476E-4</v>
      </c>
      <c r="BZ25" s="28">
        <f>외인!BZ25</f>
        <v>263283.28999999998</v>
      </c>
      <c r="CA25" s="35">
        <f>시기외12!CA25-시기외26!CA25</f>
        <v>1.238337026983E-4</v>
      </c>
      <c r="CB25" s="28">
        <f>외인!CB25</f>
        <v>13208.87</v>
      </c>
      <c r="CC25" s="35">
        <f>시기외12!CC25-시기외26!CC25</f>
        <v>-4.2118696253702143E-4</v>
      </c>
      <c r="CD25" s="28">
        <f>외인!CD25</f>
        <v>34233.49</v>
      </c>
      <c r="CE25" s="35">
        <f>시기외12!CE25-시기외26!CE25</f>
        <v>-1.0015154815998266E-3</v>
      </c>
      <c r="CF25" s="28">
        <f>외인!CF25</f>
        <v>23850.52</v>
      </c>
      <c r="CG25" s="35">
        <f>시기외12!CG25-시기외26!CG25</f>
        <v>-7.1335208204878053E-4</v>
      </c>
      <c r="CH25" s="28">
        <f>외인!CH25</f>
        <v>65173.78</v>
      </c>
      <c r="CI25" s="35">
        <f>시기외12!CI25-시기외26!CI25</f>
        <v>-6.482125350056522E-5</v>
      </c>
      <c r="CJ25" s="28">
        <f>외인!CJ25</f>
        <v>389081.12</v>
      </c>
      <c r="CK25" s="35">
        <f>시기외12!CK25-시기외26!CK25</f>
        <v>-1.2956205088313294E-3</v>
      </c>
      <c r="CL25" s="28">
        <f>외인!CL25</f>
        <v>233502.63</v>
      </c>
      <c r="CM25" s="35">
        <f>시기외12!CM25-시기외26!CM25</f>
        <v>-1.9946440696011817E-5</v>
      </c>
      <c r="CN25" s="28">
        <f>외인!CN25</f>
        <v>119599.13</v>
      </c>
      <c r="CO25" s="35">
        <f>시기외12!CO25-시기외26!CO25</f>
        <v>-8.2160955239169104E-4</v>
      </c>
      <c r="CP25" s="28">
        <f>외인!CP25</f>
        <v>101654</v>
      </c>
      <c r="CQ25" s="35">
        <f>시기외12!CQ25-시기외26!CQ25</f>
        <v>-2.7180681787862814E-5</v>
      </c>
      <c r="CR25" s="28">
        <f>외인!CR25</f>
        <v>163678.16</v>
      </c>
      <c r="CS25" s="35">
        <f>시기외12!CS25-시기외26!CS25</f>
        <v>-6.3153891565975034E-4</v>
      </c>
      <c r="CT25" s="28">
        <f>외인!CT25</f>
        <v>114097.31</v>
      </c>
      <c r="CU25" s="35">
        <f>시기외12!CU25-시기외26!CU25</f>
        <v>-1.2885978119714467E-3</v>
      </c>
      <c r="CV25" s="28">
        <f>외인!CV25</f>
        <v>2056394.51</v>
      </c>
      <c r="CW25" s="35">
        <f>시기외12!CW25-시기외26!CW25</f>
        <v>1.5123350696054924E-3</v>
      </c>
      <c r="CX25" s="28">
        <f>외인!CX25</f>
        <v>192324.43</v>
      </c>
      <c r="CY25" s="35">
        <f>시기외12!CY25-시기외26!CY25</f>
        <v>-6.9964234724962304E-4</v>
      </c>
      <c r="CZ25" s="28">
        <f>외인!CZ25</f>
        <v>17165.54</v>
      </c>
      <c r="DA25" s="35">
        <f>시기외12!DA25-시기외26!DA25</f>
        <v>-3.1688869479255138E-4</v>
      </c>
      <c r="DB25" s="28">
        <f>외인!DB25</f>
        <v>41031.4</v>
      </c>
      <c r="DC25" s="35">
        <f>시기외12!DC25-시기외26!DC25</f>
        <v>3.7157749420222604E-3</v>
      </c>
      <c r="DD25" s="28">
        <f>외인!DD25</f>
        <v>8642.76</v>
      </c>
      <c r="DE25" s="35">
        <f>시기외12!DE25-시기외26!DE25</f>
        <v>3.0081297819236326E-3</v>
      </c>
      <c r="DF25" s="28">
        <f>외인!DF25</f>
        <v>56577.38</v>
      </c>
      <c r="DG25" s="35">
        <f>시기외12!DG25-시기외26!DG25</f>
        <v>5.9233819415513097E-4</v>
      </c>
      <c r="DH25" s="28">
        <f>외인!DH25</f>
        <v>25950.76</v>
      </c>
      <c r="DI25" s="35">
        <f>시기외12!DI25-시기외26!DI25</f>
        <v>-1.1948629117009587E-3</v>
      </c>
      <c r="DJ25" s="28">
        <f>외인!DJ25</f>
        <v>571609.06000000006</v>
      </c>
      <c r="DK25" s="35">
        <f>시기외12!DK25-시기외26!DK25</f>
        <v>-3.0847622197082867E-4</v>
      </c>
      <c r="DL25" s="28">
        <f>외인!DL25</f>
        <v>95153.49</v>
      </c>
      <c r="DM25" s="35">
        <f>시기외12!DM25-시기외26!DM25</f>
        <v>-1.0006549102041912E-3</v>
      </c>
      <c r="DN25" s="28">
        <f>외인!DN25</f>
        <v>2056394.51</v>
      </c>
      <c r="DO25" s="35">
        <f>시기외12!DO25-시기외26!DO25</f>
        <v>1.5123350696054924E-3</v>
      </c>
      <c r="DP25" s="28">
        <f>외인!DP25</f>
        <v>84251.87</v>
      </c>
      <c r="DQ25" s="35">
        <f>시기외12!DQ25-시기외26!DQ25</f>
        <v>-1.8834873952279629E-3</v>
      </c>
      <c r="DR25" s="28">
        <f>외인!DR25</f>
        <v>41850.949999999997</v>
      </c>
      <c r="DS25" s="35">
        <f>시기외12!DS25-시기외26!DS25</f>
        <v>-2.3073590265902341E-4</v>
      </c>
      <c r="DT25" s="28">
        <f>외인!DT25</f>
        <v>131402.84</v>
      </c>
      <c r="DU25" s="35">
        <f>시기외12!DU25-시기외26!DU25</f>
        <v>-7.0850220358428394E-4</v>
      </c>
      <c r="DV25" s="28">
        <f>외인!DV25</f>
        <v>32007.75</v>
      </c>
      <c r="DW25" s="35">
        <f>시기외12!DW25-시기외26!DW25</f>
        <v>-3.3268143254697354E-4</v>
      </c>
      <c r="DX25" s="28">
        <f>외인!DX25</f>
        <v>109814.54</v>
      </c>
      <c r="DY25" s="35">
        <f>시기외12!DY25-시기외26!DY25</f>
        <v>-3.9412459667328582E-3</v>
      </c>
      <c r="DZ25" s="28">
        <f>외인!DZ25</f>
        <v>8850.1299999999992</v>
      </c>
      <c r="EA25" s="35">
        <f>시기외12!EA25-시기외26!EA25</f>
        <v>-2.0699821656209238E-3</v>
      </c>
      <c r="EB25" s="28">
        <f>외인!EB25</f>
        <v>13238.1</v>
      </c>
      <c r="EC25" s="35">
        <f>시기외12!EC25-시기외26!EC25</f>
        <v>-1.0164125513079615E-3</v>
      </c>
      <c r="ED25" s="28">
        <f>외인!ED25</f>
        <v>10647.13</v>
      </c>
      <c r="EE25" s="35">
        <f>시기외12!EE25-시기외26!EE25</f>
        <v>-3.1056392187775745E-3</v>
      </c>
      <c r="EF25" s="28">
        <f>외인!EF25</f>
        <v>251565.96</v>
      </c>
      <c r="EG25" s="35">
        <f>시기외12!EG25-시기외26!EG25</f>
        <v>-1.0765126265149237E-3</v>
      </c>
      <c r="EH25" s="28">
        <f>외인!EH25</f>
        <v>187969.17</v>
      </c>
      <c r="EI25" s="35">
        <f>시기외12!EI25-시기외26!EI25</f>
        <v>-4.8351458886465419E-5</v>
      </c>
      <c r="EJ25" s="28">
        <f>외인!EJ25</f>
        <v>94449.2</v>
      </c>
      <c r="EK25" s="35">
        <f>시기외12!EK25-시기외26!EK25</f>
        <v>-6.7125192308850856E-5</v>
      </c>
      <c r="EL25" s="28">
        <f>외인!EL25</f>
        <v>36827.29</v>
      </c>
      <c r="EM25" s="35">
        <f>시기외12!EM25-시기외26!EM25</f>
        <v>-9.3645680055819927E-4</v>
      </c>
      <c r="EN25" s="28">
        <f>외인!EN25</f>
        <v>41850.949999999997</v>
      </c>
      <c r="EO25" s="35">
        <f>시기외12!EO25-시기외26!EO25</f>
        <v>-2.3073590265902341E-4</v>
      </c>
      <c r="EP25" s="28">
        <f>외인!EP25</f>
        <v>168372.38</v>
      </c>
      <c r="EQ25" s="35">
        <f>시기외12!EQ25-시기외26!EQ25</f>
        <v>6.7772652594147572E-5</v>
      </c>
      <c r="ER25" s="28">
        <f>외인!ER25</f>
        <v>14934.74</v>
      </c>
      <c r="ES25" s="35">
        <f>시기외12!ES25-시기외26!ES25</f>
        <v>-4.9370416425684373E-3</v>
      </c>
      <c r="ET25" s="28">
        <f>외인!ET25</f>
        <v>120620.37</v>
      </c>
      <c r="EU25" s="35">
        <f>시기외12!EU25-시기외26!EU25</f>
        <v>-6.8032847170891282E-4</v>
      </c>
      <c r="EV25" s="28">
        <f>외인!EV25</f>
        <v>46644.68</v>
      </c>
      <c r="EW25" s="35">
        <f>시기외12!EW25-시기외26!EW25</f>
        <v>-1.0514719520979135E-4</v>
      </c>
      <c r="EX25" s="28">
        <f>외인!EX25</f>
        <v>55009.32</v>
      </c>
      <c r="EY25" s="35">
        <f>시기외12!EY25-시기외26!EY25</f>
        <v>3.7514496627666258E-5</v>
      </c>
    </row>
    <row r="26" spans="1:155">
      <c r="A26" s="27">
        <f>외인!A26</f>
        <v>46101</v>
      </c>
      <c r="B26" s="28">
        <f>외인!B26</f>
        <v>4619727.32</v>
      </c>
      <c r="C26" s="35">
        <f>시기외12!C26-시기외26!C26</f>
        <v>8.2897144717840776E-4</v>
      </c>
      <c r="D26" s="28">
        <f>외인!D26</f>
        <v>641078.36</v>
      </c>
      <c r="E26" s="35">
        <f>시기외12!E26-시기외26!E26</f>
        <v>-2.447254427047226E-3</v>
      </c>
      <c r="F26" s="28">
        <f>외인!F26</f>
        <v>1985971.33</v>
      </c>
      <c r="G26" s="35">
        <f>시기외12!G26-시기외26!G26</f>
        <v>1.195983761229548E-3</v>
      </c>
      <c r="H26" s="28">
        <f>외인!H26</f>
        <v>274958.61</v>
      </c>
      <c r="I26" s="35">
        <f>시기외12!I26-시기외26!I26</f>
        <v>-8.1751727367051011E-4</v>
      </c>
      <c r="J26" s="28">
        <f>외인!J26</f>
        <v>41023.9</v>
      </c>
      <c r="K26" s="35">
        <f>시기외12!K26-시기외26!K26</f>
        <v>-3.5915845376182027E-4</v>
      </c>
      <c r="L26" s="28">
        <f>외인!L26</f>
        <v>254345.26</v>
      </c>
      <c r="M26" s="35">
        <f>시기외12!M26-시기외26!M26</f>
        <v>-7.2124367441814697E-4</v>
      </c>
      <c r="N26" s="28">
        <f>외인!N26</f>
        <v>241792.57</v>
      </c>
      <c r="O26" s="35">
        <f>시기외12!O26-시기외26!O26</f>
        <v>2.7347836308887555E-4</v>
      </c>
      <c r="P26" s="28">
        <f>외인!P26</f>
        <v>202567.15</v>
      </c>
      <c r="Q26" s="35">
        <f>시기외12!Q26-시기외26!Q26</f>
        <v>-9.9784361437288936E-4</v>
      </c>
      <c r="R26" s="28">
        <f>외인!R26</f>
        <v>132802.97</v>
      </c>
      <c r="S26" s="35">
        <f>시기외12!S26-시기외26!S26</f>
        <v>-6.8280532523335531E-4</v>
      </c>
      <c r="T26" s="28">
        <f>외인!T26</f>
        <v>9032.08</v>
      </c>
      <c r="U26" s="35">
        <f>시기외12!U26-시기외26!U26</f>
        <v>3.3438489018001007E-3</v>
      </c>
      <c r="V26" s="28">
        <f>외인!V26</f>
        <v>111731.68</v>
      </c>
      <c r="W26" s="35">
        <f>시기외12!W26-시기외26!W26</f>
        <v>-3.7126564139819181E-3</v>
      </c>
      <c r="X26" s="28">
        <f>외인!X26</f>
        <v>2008669.44</v>
      </c>
      <c r="Y26" s="35">
        <f>시기외12!Y26-시기외26!Y26</f>
        <v>1.6603660270627738E-3</v>
      </c>
      <c r="Z26" s="28">
        <f>외인!Z26</f>
        <v>46743.39</v>
      </c>
      <c r="AA26" s="35">
        <f>시기외12!AA26-시기외26!AA26</f>
        <v>-9.2909168026513995E-5</v>
      </c>
      <c r="AB26" s="28">
        <f>외인!AB26</f>
        <v>206885.01</v>
      </c>
      <c r="AC26" s="35">
        <f>시기외12!AC26-시기외26!AC26</f>
        <v>-6.054862540498201E-5</v>
      </c>
      <c r="AD26" s="28">
        <f>외인!AD26</f>
        <v>21197.82</v>
      </c>
      <c r="AE26" s="35">
        <f>시기외12!AE26-시기외26!AE26</f>
        <v>8.4820880914465691E-4</v>
      </c>
      <c r="AF26" s="28">
        <f>외인!AF26</f>
        <v>25132.13</v>
      </c>
      <c r="AG26" s="35">
        <f>시기외12!AG26-시기외26!AG26</f>
        <v>6.4263220252892025E-4</v>
      </c>
      <c r="AH26" s="28">
        <f>외인!AH26</f>
        <v>200234.19</v>
      </c>
      <c r="AI26" s="35">
        <f>시기외12!AI26-시기외26!AI26</f>
        <v>-2.8102186158345628E-4</v>
      </c>
      <c r="AJ26" s="28">
        <f>외인!AJ26</f>
        <v>112788.77</v>
      </c>
      <c r="AK26" s="35">
        <f>시기외12!AK26-시기외26!AK26</f>
        <v>-6.5610497687678326E-4</v>
      </c>
      <c r="AL26" s="28">
        <f>외인!AL26</f>
        <v>86848.93</v>
      </c>
      <c r="AM26" s="35">
        <f>시기외12!AM26-시기외26!AM26</f>
        <v>-9.6281756842380003E-4</v>
      </c>
      <c r="AN26" s="28">
        <f>외인!AN26</f>
        <v>174257.55</v>
      </c>
      <c r="AO26" s="35">
        <f>시기외12!AO26-시기외26!AO26</f>
        <v>6.8138624429862731E-4</v>
      </c>
      <c r="AP26" s="28">
        <f>외인!AP26</f>
        <v>122667.16</v>
      </c>
      <c r="AQ26" s="35">
        <f>시기외12!AQ26-시기외26!AQ26</f>
        <v>-5.6470109581797695E-4</v>
      </c>
      <c r="AR26" s="28">
        <f>외인!AR26</f>
        <v>25119.56</v>
      </c>
      <c r="AS26" s="35">
        <f>시기외12!AS26-시기외26!AS26</f>
        <v>8.6272396815782726E-4</v>
      </c>
      <c r="AT26" s="28">
        <f>외인!AT26</f>
        <v>79860.7</v>
      </c>
      <c r="AU26" s="35">
        <f>시기외12!AU26-시기외26!AU26</f>
        <v>-3.5136151997850498E-4</v>
      </c>
      <c r="AV26" s="28">
        <f>외인!AV26</f>
        <v>48441.19</v>
      </c>
      <c r="AW26" s="35">
        <f>시기외12!AW26-시기외26!AW26</f>
        <v>-3.9946873507060035E-4</v>
      </c>
      <c r="AX26" s="28">
        <f>외인!AX26</f>
        <v>62146.239999999998</v>
      </c>
      <c r="AY26" s="35">
        <f>시기외12!AY26-시기외26!AY26</f>
        <v>-3.3665568652644154E-4</v>
      </c>
      <c r="AZ26" s="28">
        <f>외인!AZ26</f>
        <v>2144818.56</v>
      </c>
      <c r="BA26" s="35">
        <f>시기외12!BA26-시기외26!BA26</f>
        <v>1.5464785857748757E-3</v>
      </c>
      <c r="BB26" s="28">
        <f>외인!BB26</f>
        <v>101515.82</v>
      </c>
      <c r="BC26" s="35">
        <f>시기외12!BC26-시기외26!BC26</f>
        <v>3.2803251866177278E-5</v>
      </c>
      <c r="BD26" s="28">
        <f>외인!BD26</f>
        <v>42191.26</v>
      </c>
      <c r="BE26" s="35">
        <f>시기외12!BE26-시기외26!BE26</f>
        <v>3.8060875083537936E-3</v>
      </c>
      <c r="BF26" s="28">
        <f>외인!BF26</f>
        <v>0</v>
      </c>
      <c r="BG26" s="35" t="e">
        <f>시기외12!BG26-시기외26!BG26</f>
        <v>#DIV/0!</v>
      </c>
      <c r="BH26" s="28">
        <f>외인!BH26</f>
        <v>93953.05</v>
      </c>
      <c r="BI26" s="35">
        <f>시기외12!BI26-시기외26!BI26</f>
        <v>1.1113147915039429E-3</v>
      </c>
      <c r="BJ26" s="28">
        <f>외인!BJ26</f>
        <v>115217.49</v>
      </c>
      <c r="BK26" s="35">
        <f>시기외12!BK26-시기외26!BK26</f>
        <v>-1.4359814241102797E-3</v>
      </c>
      <c r="BL26" s="28">
        <f>외인!BL26</f>
        <v>48132.12</v>
      </c>
      <c r="BM26" s="35">
        <f>시기외12!BM26-시기외26!BM26</f>
        <v>9.1723623868449891E-5</v>
      </c>
      <c r="BN26" s="28">
        <f>외인!BN26</f>
        <v>44746.1</v>
      </c>
      <c r="BO26" s="35">
        <f>시기외12!BO26-시기외26!BO26</f>
        <v>6.9228532988924651E-4</v>
      </c>
      <c r="BP26" s="28">
        <f>외인!BP26</f>
        <v>72932.31</v>
      </c>
      <c r="BQ26" s="35">
        <f>시기외12!BQ26-시기외26!BQ26</f>
        <v>-2.5156362287672763E-4</v>
      </c>
      <c r="BR26" s="28">
        <f>외인!BR26</f>
        <v>259119.75</v>
      </c>
      <c r="BS26" s="35">
        <f>시기외12!BS26-시기외26!BS26</f>
        <v>-2.1860501539688209E-4</v>
      </c>
      <c r="BT26" s="28">
        <f>외인!BT26</f>
        <v>2047815.49</v>
      </c>
      <c r="BU26" s="35">
        <f>시기외12!BU26-시기외26!BU26</f>
        <v>1.5918350970459574E-3</v>
      </c>
      <c r="BV26" s="28">
        <f>외인!BV26</f>
        <v>378604.25</v>
      </c>
      <c r="BW26" s="35">
        <f>시기외12!BW26-시기외26!BW26</f>
        <v>-1.2443156529829617E-4</v>
      </c>
      <c r="BX26" s="28">
        <f>외인!BX26</f>
        <v>77581.45</v>
      </c>
      <c r="BY26" s="35">
        <f>시기외12!BY26-시기외26!BY26</f>
        <v>6.834787186743472E-4</v>
      </c>
      <c r="BZ26" s="28">
        <f>외인!BZ26</f>
        <v>261106.48</v>
      </c>
      <c r="CA26" s="35">
        <f>시기외12!CA26-시기외26!CA26</f>
        <v>1.3975783919304915E-4</v>
      </c>
      <c r="CB26" s="28">
        <f>외인!CB26</f>
        <v>13309.33</v>
      </c>
      <c r="CC26" s="35">
        <f>시기외12!CC26-시기외26!CC26</f>
        <v>-3.8839906450472686E-4</v>
      </c>
      <c r="CD26" s="28">
        <f>외인!CD26</f>
        <v>33997.75</v>
      </c>
      <c r="CE26" s="35">
        <f>시기외12!CE26-시기외26!CE26</f>
        <v>-1.3084972318420534E-3</v>
      </c>
      <c r="CF26" s="28">
        <f>외인!CF26</f>
        <v>24641.49</v>
      </c>
      <c r="CG26" s="35">
        <f>시기외12!CG26-시기외26!CG26</f>
        <v>-5.4325671533184735E-4</v>
      </c>
      <c r="CH26" s="28">
        <f>외인!CH26</f>
        <v>66931.509999999995</v>
      </c>
      <c r="CI26" s="35">
        <f>시기외12!CI26-시기외26!CI26</f>
        <v>-6.3019261169308715E-5</v>
      </c>
      <c r="CJ26" s="28">
        <f>외인!CJ26</f>
        <v>398089.82</v>
      </c>
      <c r="CK26" s="35">
        <f>시기외12!CK26-시기외26!CK26</f>
        <v>-1.285955094956194E-3</v>
      </c>
      <c r="CL26" s="28">
        <f>외인!CL26</f>
        <v>235091.39</v>
      </c>
      <c r="CM26" s="35">
        <f>시기외12!CM26-시기외26!CM26</f>
        <v>1.8180154936424712E-5</v>
      </c>
      <c r="CN26" s="28">
        <f>외인!CN26</f>
        <v>122510.79</v>
      </c>
      <c r="CO26" s="35">
        <f>시기외12!CO26-시기외26!CO26</f>
        <v>-7.6149291622320365E-4</v>
      </c>
      <c r="CP26" s="28">
        <f>외인!CP26</f>
        <v>102141.46</v>
      </c>
      <c r="CQ26" s="35">
        <f>시기외12!CQ26-시기외26!CQ26</f>
        <v>8.9144499416682365E-6</v>
      </c>
      <c r="CR26" s="28">
        <f>외인!CR26</f>
        <v>165276.13</v>
      </c>
      <c r="CS26" s="35">
        <f>시기외12!CS26-시기외26!CS26</f>
        <v>-6.6890656776378708E-4</v>
      </c>
      <c r="CT26" s="28">
        <f>외인!CT26</f>
        <v>114559.91</v>
      </c>
      <c r="CU26" s="35">
        <f>시기외12!CU26-시기외26!CU26</f>
        <v>-1.0381619532796589E-3</v>
      </c>
      <c r="CV26" s="28">
        <f>외인!CV26</f>
        <v>2047815.49</v>
      </c>
      <c r="CW26" s="35">
        <f>시기외12!CW26-시기외26!CW26</f>
        <v>1.5918350970459574E-3</v>
      </c>
      <c r="CX26" s="28">
        <f>외인!CX26</f>
        <v>194071.94</v>
      </c>
      <c r="CY26" s="35">
        <f>시기외12!CY26-시기외26!CY26</f>
        <v>-6.4212636190981529E-4</v>
      </c>
      <c r="CZ26" s="28">
        <f>외인!CZ26</f>
        <v>17435.419999999998</v>
      </c>
      <c r="DA26" s="35">
        <f>시기외12!DA26-시기외26!DA26</f>
        <v>-2.0113620012582908E-4</v>
      </c>
      <c r="DB26" s="28">
        <f>외인!DB26</f>
        <v>42191.26</v>
      </c>
      <c r="DC26" s="35">
        <f>시기외12!DC26-시기외26!DC26</f>
        <v>3.8060875083537936E-3</v>
      </c>
      <c r="DD26" s="28">
        <f>외인!DD26</f>
        <v>9032.08</v>
      </c>
      <c r="DE26" s="35">
        <f>시기외12!DE26-시기외26!DE26</f>
        <v>3.3438489018001007E-3</v>
      </c>
      <c r="DF26" s="28">
        <f>외인!DF26</f>
        <v>57891.39</v>
      </c>
      <c r="DG26" s="35">
        <f>시기외12!DG26-시기외26!DG26</f>
        <v>7.2776232020133167E-4</v>
      </c>
      <c r="DH26" s="28">
        <f>외인!DH26</f>
        <v>25584.25</v>
      </c>
      <c r="DI26" s="35">
        <f>시기외12!DI26-시기외26!DI26</f>
        <v>-1.628147863318725E-3</v>
      </c>
      <c r="DJ26" s="28">
        <f>외인!DJ26</f>
        <v>574397.02</v>
      </c>
      <c r="DK26" s="35">
        <f>시기외12!DK26-시기외26!DK26</f>
        <v>-2.8170101597070748E-4</v>
      </c>
      <c r="DL26" s="28">
        <f>외인!DL26</f>
        <v>97952.01</v>
      </c>
      <c r="DM26" s="35">
        <f>시기외12!DM26-시기외26!DM26</f>
        <v>-9.3912412380177856E-4</v>
      </c>
      <c r="DN26" s="28">
        <f>외인!DN26</f>
        <v>2047815.49</v>
      </c>
      <c r="DO26" s="35">
        <f>시기외12!DO26-시기외26!DO26</f>
        <v>1.5918350970459574E-3</v>
      </c>
      <c r="DP26" s="28">
        <f>외인!DP26</f>
        <v>84775.65</v>
      </c>
      <c r="DQ26" s="35">
        <f>시기외12!DQ26-시기외26!DQ26</f>
        <v>-1.8467809812050141E-3</v>
      </c>
      <c r="DR26" s="28">
        <f>외인!DR26</f>
        <v>42739.72</v>
      </c>
      <c r="DS26" s="35">
        <f>시기외12!DS26-시기외26!DS26</f>
        <v>-1.5433297100302091E-4</v>
      </c>
      <c r="DT26" s="28">
        <f>외인!DT26</f>
        <v>132802.97</v>
      </c>
      <c r="DU26" s="35">
        <f>시기외12!DU26-시기외26!DU26</f>
        <v>-6.8280532523335531E-4</v>
      </c>
      <c r="DV26" s="28">
        <f>외인!DV26</f>
        <v>32203.919999999998</v>
      </c>
      <c r="DW26" s="35">
        <f>시기외12!DW26-시기외26!DW26</f>
        <v>-6.2952007563256266E-4</v>
      </c>
      <c r="DX26" s="28">
        <f>외인!DX26</f>
        <v>111731.68</v>
      </c>
      <c r="DY26" s="35">
        <f>시기외12!DY26-시기외26!DY26</f>
        <v>-3.7126564139819181E-3</v>
      </c>
      <c r="DZ26" s="28">
        <f>외인!DZ26</f>
        <v>9238.33</v>
      </c>
      <c r="EA26" s="35">
        <f>시기외12!EA26-시기외26!EA26</f>
        <v>-2.4132663731293606E-3</v>
      </c>
      <c r="EB26" s="28">
        <f>외인!EB26</f>
        <v>13358.38</v>
      </c>
      <c r="EC26" s="35">
        <f>시기외12!EC26-시기외26!EC26</f>
        <v>-1.0585052256656396E-3</v>
      </c>
      <c r="ED26" s="28">
        <f>외인!ED26</f>
        <v>10787.5</v>
      </c>
      <c r="EE26" s="35">
        <f>시기외12!EE26-시기외26!EE26</f>
        <v>-3.055943885196321E-3</v>
      </c>
      <c r="EF26" s="28">
        <f>외인!EF26</f>
        <v>259308.97</v>
      </c>
      <c r="EG26" s="35">
        <f>시기외12!EG26-시기외26!EG26</f>
        <v>-1.0811747932416833E-3</v>
      </c>
      <c r="EH26" s="28">
        <f>외인!EH26</f>
        <v>190648.52</v>
      </c>
      <c r="EI26" s="35">
        <f>시기외12!EI26-시기외26!EI26</f>
        <v>-2.61353366091246E-5</v>
      </c>
      <c r="EJ26" s="28">
        <f>외인!EJ26</f>
        <v>97043.87</v>
      </c>
      <c r="EK26" s="35">
        <f>시기외12!EK26-시기외26!EK26</f>
        <v>2.582784708666204E-5</v>
      </c>
      <c r="EL26" s="28">
        <f>외인!EL26</f>
        <v>36603.74</v>
      </c>
      <c r="EM26" s="35">
        <f>시기외12!EM26-시기외26!EM26</f>
        <v>-1.2160343302115265E-3</v>
      </c>
      <c r="EN26" s="28">
        <f>외인!EN26</f>
        <v>42739.72</v>
      </c>
      <c r="EO26" s="35">
        <f>시기외12!EO26-시기외26!EO26</f>
        <v>-1.5433297100302091E-4</v>
      </c>
      <c r="EP26" s="28">
        <f>외인!EP26</f>
        <v>162341.9</v>
      </c>
      <c r="EQ26" s="35">
        <f>시기외12!EQ26-시기외26!EQ26</f>
        <v>-2.2941400070324177E-4</v>
      </c>
      <c r="ER26" s="28">
        <f>외인!ER26</f>
        <v>14757.65</v>
      </c>
      <c r="ES26" s="35">
        <f>시기외12!ES26-시기외26!ES26</f>
        <v>-6.252845534265564E-3</v>
      </c>
      <c r="ET26" s="28">
        <f>외인!ET26</f>
        <v>122667.16</v>
      </c>
      <c r="EU26" s="35">
        <f>시기외12!EU26-시기외26!EU26</f>
        <v>-5.6470109581797695E-4</v>
      </c>
      <c r="EV26" s="28">
        <f>외인!EV26</f>
        <v>46743.39</v>
      </c>
      <c r="EW26" s="35">
        <f>시기외12!EW26-시기외26!EW26</f>
        <v>-9.2909168026513995E-5</v>
      </c>
      <c r="EX26" s="28">
        <f>외인!EX26</f>
        <v>55398.07</v>
      </c>
      <c r="EY26" s="35">
        <f>시기외12!EY26-시기외26!EY26</f>
        <v>9.2731973713640456E-5</v>
      </c>
    </row>
    <row r="27" spans="1:155">
      <c r="A27" s="27">
        <f>외인!A27</f>
        <v>46104</v>
      </c>
      <c r="B27" s="28">
        <f>외인!B27</f>
        <v>4319780.03</v>
      </c>
      <c r="C27" s="35">
        <f>시기외12!C27-시기외26!C27</f>
        <v>7.3578693597131694E-4</v>
      </c>
      <c r="D27" s="28">
        <f>외인!D27</f>
        <v>605533.06999999995</v>
      </c>
      <c r="E27" s="35">
        <f>시기외12!E27-시기외26!E27</f>
        <v>-2.3952801732219876E-3</v>
      </c>
      <c r="F27" s="28">
        <f>외인!F27</f>
        <v>1858543.34</v>
      </c>
      <c r="G27" s="35">
        <f>시기외12!G27-시기외26!G27</f>
        <v>1.074552636779046E-3</v>
      </c>
      <c r="H27" s="28">
        <f>외인!H27</f>
        <v>259025.12</v>
      </c>
      <c r="I27" s="35">
        <f>시기외12!I27-시기외26!I27</f>
        <v>-6.9515458797333313E-4</v>
      </c>
      <c r="J27" s="28">
        <f>외인!J27</f>
        <v>38832.33</v>
      </c>
      <c r="K27" s="35">
        <f>시기외12!K27-시기외26!K27</f>
        <v>-1.4511068156073878E-4</v>
      </c>
      <c r="L27" s="28">
        <f>외인!L27</f>
        <v>239395.1</v>
      </c>
      <c r="M27" s="35">
        <f>시기외12!M27-시기외26!M27</f>
        <v>-6.0761152374902037E-4</v>
      </c>
      <c r="N27" s="28">
        <f>외인!N27</f>
        <v>228919.28</v>
      </c>
      <c r="O27" s="35">
        <f>시기외12!O27-시기외26!O27</f>
        <v>2.2512576363712192E-4</v>
      </c>
      <c r="P27" s="28">
        <f>외인!P27</f>
        <v>190031.07</v>
      </c>
      <c r="Q27" s="35">
        <f>시기외12!Q27-시기외26!Q27</f>
        <v>-9.8750017067128991E-4</v>
      </c>
      <c r="R27" s="28">
        <f>외인!R27</f>
        <v>124635.94</v>
      </c>
      <c r="S27" s="35">
        <f>시기외12!S27-시기외26!S27</f>
        <v>-7.1011441700416956E-4</v>
      </c>
      <c r="T27" s="28">
        <f>외인!T27</f>
        <v>8644.18</v>
      </c>
      <c r="U27" s="35">
        <f>시기외12!U27-시기외26!U27</f>
        <v>3.50570299924054E-3</v>
      </c>
      <c r="V27" s="28">
        <f>외인!V27</f>
        <v>105829.59</v>
      </c>
      <c r="W27" s="35">
        <f>시기외12!W27-시기외26!W27</f>
        <v>-3.5076185622808032E-3</v>
      </c>
      <c r="X27" s="28">
        <f>외인!X27</f>
        <v>1873058.96</v>
      </c>
      <c r="Y27" s="35">
        <f>시기외12!Y27-시기외26!Y27</f>
        <v>1.5069472833565459E-3</v>
      </c>
      <c r="Z27" s="28">
        <f>외인!Z27</f>
        <v>44651.57</v>
      </c>
      <c r="AA27" s="35">
        <f>시기외12!AA27-시기외26!AA27</f>
        <v>-1.0137938263459325E-4</v>
      </c>
      <c r="AB27" s="28">
        <f>외인!AB27</f>
        <v>193188.58</v>
      </c>
      <c r="AC27" s="35">
        <f>시기외12!AC27-시기외26!AC27</f>
        <v>-7.198862439995057E-5</v>
      </c>
      <c r="AD27" s="28">
        <f>외인!AD27</f>
        <v>19622.490000000002</v>
      </c>
      <c r="AE27" s="35">
        <f>시기외12!AE27-시기외26!AE27</f>
        <v>8.3210123711197244E-4</v>
      </c>
      <c r="AF27" s="28">
        <f>외인!AF27</f>
        <v>23582.31</v>
      </c>
      <c r="AG27" s="35">
        <f>시기외12!AG27-시기외26!AG27</f>
        <v>6.3348411006708904E-4</v>
      </c>
      <c r="AH27" s="28">
        <f>외인!AH27</f>
        <v>182680.86</v>
      </c>
      <c r="AI27" s="35">
        <f>시기외12!AI27-시기외26!AI27</f>
        <v>-4.5470193623332487E-4</v>
      </c>
      <c r="AJ27" s="28">
        <f>외인!AJ27</f>
        <v>105248.28</v>
      </c>
      <c r="AK27" s="35">
        <f>시기외12!AK27-시기외26!AK27</f>
        <v>-8.67373805708302E-4</v>
      </c>
      <c r="AL27" s="28">
        <f>외인!AL27</f>
        <v>82508.44</v>
      </c>
      <c r="AM27" s="35">
        <f>시기외12!AM27-시기외26!AM27</f>
        <v>-8.9940421473588535E-4</v>
      </c>
      <c r="AN27" s="28">
        <f>외인!AN27</f>
        <v>164949.69</v>
      </c>
      <c r="AO27" s="35">
        <f>시기외12!AO27-시기외26!AO27</f>
        <v>5.9214618511851426E-4</v>
      </c>
      <c r="AP27" s="28">
        <f>외인!AP27</f>
        <v>115154.45</v>
      </c>
      <c r="AQ27" s="35">
        <f>시기외12!AQ27-시기외26!AQ27</f>
        <v>-4.8270367098623794E-4</v>
      </c>
      <c r="AR27" s="28">
        <f>외인!AR27</f>
        <v>23649.53</v>
      </c>
      <c r="AS27" s="35">
        <f>시기외12!AS27-시기외26!AS27</f>
        <v>8.6252009130857667E-4</v>
      </c>
      <c r="AT27" s="28">
        <f>외인!AT27</f>
        <v>75018.259999999995</v>
      </c>
      <c r="AU27" s="35">
        <f>시기외12!AU27-시기외26!AU27</f>
        <v>-3.2483047334118132E-4</v>
      </c>
      <c r="AV27" s="28">
        <f>외인!AV27</f>
        <v>46608.91</v>
      </c>
      <c r="AW27" s="35">
        <f>시기외12!AW27-시기외26!AW27</f>
        <v>-3.7223041257311074E-4</v>
      </c>
      <c r="AX27" s="28">
        <f>외인!AX27</f>
        <v>58949.77</v>
      </c>
      <c r="AY27" s="35">
        <f>시기외12!AY27-시기외26!AY27</f>
        <v>-7.4408144641679942E-4</v>
      </c>
      <c r="AZ27" s="28">
        <f>외인!AZ27</f>
        <v>1999863</v>
      </c>
      <c r="BA27" s="35">
        <f>시기외12!BA27-시기외26!BA27</f>
        <v>1.4083071621004961E-3</v>
      </c>
      <c r="BB27" s="28">
        <f>외인!BB27</f>
        <v>96012.6</v>
      </c>
      <c r="BC27" s="35">
        <f>시기외12!BC27-시기외26!BC27</f>
        <v>4.6396102250740611E-5</v>
      </c>
      <c r="BD27" s="28">
        <f>외인!BD27</f>
        <v>39169.910000000003</v>
      </c>
      <c r="BE27" s="35">
        <f>시기외12!BE27-시기외26!BE27</f>
        <v>3.7711774914663976E-3</v>
      </c>
      <c r="BF27" s="28">
        <f>외인!BF27</f>
        <v>0</v>
      </c>
      <c r="BG27" s="35" t="e">
        <f>시기외12!BG27-시기외26!BG27</f>
        <v>#DIV/0!</v>
      </c>
      <c r="BH27" s="28">
        <f>외인!BH27</f>
        <v>87951.73</v>
      </c>
      <c r="BI27" s="35">
        <f>시기외12!BI27-시기외26!BI27</f>
        <v>1.3429056102354493E-3</v>
      </c>
      <c r="BJ27" s="28">
        <f>외인!BJ27</f>
        <v>108756.03</v>
      </c>
      <c r="BK27" s="35">
        <f>시기외12!BK27-시기외26!BK27</f>
        <v>-1.1397993382056856E-3</v>
      </c>
      <c r="BL27" s="28">
        <f>외인!BL27</f>
        <v>45392.79</v>
      </c>
      <c r="BM27" s="35">
        <f>시기외12!BM27-시기외26!BM27</f>
        <v>1.7775418514430832E-5</v>
      </c>
      <c r="BN27" s="28">
        <f>외인!BN27</f>
        <v>42234.26</v>
      </c>
      <c r="BO27" s="35">
        <f>시기외12!BO27-시기외26!BO27</f>
        <v>6.4396818466396898E-4</v>
      </c>
      <c r="BP27" s="28">
        <f>외인!BP27</f>
        <v>69250.3</v>
      </c>
      <c r="BQ27" s="35">
        <f>시기외12!BQ27-시기외26!BQ27</f>
        <v>-6.1730398047463468E-4</v>
      </c>
      <c r="BR27" s="28">
        <f>외인!BR27</f>
        <v>241338.65</v>
      </c>
      <c r="BS27" s="35">
        <f>시기외12!BS27-시기외26!BS27</f>
        <v>-2.4098288785718625E-4</v>
      </c>
      <c r="BT27" s="28">
        <f>외인!BT27</f>
        <v>1909907.03</v>
      </c>
      <c r="BU27" s="35">
        <f>시기외12!BU27-시기외26!BU27</f>
        <v>1.4401208385932014E-3</v>
      </c>
      <c r="BV27" s="28">
        <f>외인!BV27</f>
        <v>353489.99</v>
      </c>
      <c r="BW27" s="35">
        <f>시기외12!BW27-시기외26!BW27</f>
        <v>-2.490233833580903E-4</v>
      </c>
      <c r="BX27" s="28">
        <f>외인!BX27</f>
        <v>72954.460000000006</v>
      </c>
      <c r="BY27" s="35">
        <f>시기외12!BY27-시기외26!BY27</f>
        <v>6.8768431437843326E-4</v>
      </c>
      <c r="BZ27" s="28">
        <f>외인!BZ27</f>
        <v>247458.14</v>
      </c>
      <c r="CA27" s="35">
        <f>시기외12!CA27-시기외26!CA27</f>
        <v>1.0120459532740253E-4</v>
      </c>
      <c r="CB27" s="28">
        <f>외인!CB27</f>
        <v>12690.19</v>
      </c>
      <c r="CC27" s="35">
        <f>시기외12!CC27-시기외26!CC27</f>
        <v>-4.2494702969274204E-4</v>
      </c>
      <c r="CD27" s="28">
        <f>외인!CD27</f>
        <v>30554.01</v>
      </c>
      <c r="CE27" s="35">
        <f>시기외12!CE27-시기외26!CE27</f>
        <v>-1.7729675104367288E-3</v>
      </c>
      <c r="CF27" s="28">
        <f>외인!CF27</f>
        <v>23315.93</v>
      </c>
      <c r="CG27" s="35">
        <f>시기외12!CG27-시기외26!CG27</f>
        <v>-3.845232654459062E-4</v>
      </c>
      <c r="CH27" s="28">
        <f>외인!CH27</f>
        <v>64442.5</v>
      </c>
      <c r="CI27" s="35">
        <f>시기외12!CI27-시기외26!CI27</f>
        <v>-4.8365767596969143E-5</v>
      </c>
      <c r="CJ27" s="28">
        <f>외인!CJ27</f>
        <v>375453.51</v>
      </c>
      <c r="CK27" s="35">
        <f>시기외12!CK27-시기외26!CK27</f>
        <v>-1.2533897022971689E-3</v>
      </c>
      <c r="CL27" s="28">
        <f>외인!CL27</f>
        <v>220515.72</v>
      </c>
      <c r="CM27" s="35">
        <f>시기외12!CM27-시기외26!CM27</f>
        <v>1.5341860321864734E-5</v>
      </c>
      <c r="CN27" s="28">
        <f>외인!CN27</f>
        <v>112964.7</v>
      </c>
      <c r="CO27" s="35">
        <f>시기외12!CO27-시기외26!CO27</f>
        <v>-8.0833281147490229E-4</v>
      </c>
      <c r="CP27" s="28">
        <f>외인!CP27</f>
        <v>96598.52</v>
      </c>
      <c r="CQ27" s="35">
        <f>시기외12!CQ27-시기외26!CQ27</f>
        <v>2.284153933251446E-5</v>
      </c>
      <c r="CR27" s="28">
        <f>외인!CR27</f>
        <v>155925.92000000001</v>
      </c>
      <c r="CS27" s="35">
        <f>시기외12!CS27-시기외26!CS27</f>
        <v>-7.3675926157397626E-4</v>
      </c>
      <c r="CT27" s="28">
        <f>외인!CT27</f>
        <v>107607.1</v>
      </c>
      <c r="CU27" s="35">
        <f>시기외12!CU27-시기외26!CU27</f>
        <v>-8.6852959569441637E-4</v>
      </c>
      <c r="CV27" s="28">
        <f>외인!CV27</f>
        <v>1909907.03</v>
      </c>
      <c r="CW27" s="35">
        <f>시기외12!CW27-시기외26!CW27</f>
        <v>1.4401208385932014E-3</v>
      </c>
      <c r="CX27" s="28">
        <f>외인!CX27</f>
        <v>183230.66</v>
      </c>
      <c r="CY27" s="35">
        <f>시기외12!CY27-시기외26!CY27</f>
        <v>-6.1155218296708475E-4</v>
      </c>
      <c r="CZ27" s="28">
        <f>외인!CZ27</f>
        <v>16601.8</v>
      </c>
      <c r="DA27" s="35">
        <f>시기외12!DA27-시기외26!DA27</f>
        <v>-1.7785809902886023E-4</v>
      </c>
      <c r="DB27" s="28">
        <f>외인!DB27</f>
        <v>39169.910000000003</v>
      </c>
      <c r="DC27" s="35">
        <f>시기외12!DC27-시기외26!DC27</f>
        <v>3.7711774914663976E-3</v>
      </c>
      <c r="DD27" s="28">
        <f>외인!DD27</f>
        <v>8644.18</v>
      </c>
      <c r="DE27" s="35">
        <f>시기외12!DE27-시기외26!DE27</f>
        <v>3.50570299924054E-3</v>
      </c>
      <c r="DF27" s="28">
        <f>외인!DF27</f>
        <v>54264.43</v>
      </c>
      <c r="DG27" s="35">
        <f>시기외12!DG27-시기외26!DG27</f>
        <v>7.2434464753285376E-4</v>
      </c>
      <c r="DH27" s="28">
        <f>외인!DH27</f>
        <v>22476.84</v>
      </c>
      <c r="DI27" s="35">
        <f>시기외12!DI27-시기외26!DI27</f>
        <v>-2.2710651276244189E-3</v>
      </c>
      <c r="DJ27" s="28">
        <f>외인!DJ27</f>
        <v>533489.38</v>
      </c>
      <c r="DK27" s="35">
        <f>시기외12!DK27-시기외26!DK27</f>
        <v>-3.2767772544069261E-4</v>
      </c>
      <c r="DL27" s="28">
        <f>외인!DL27</f>
        <v>89616.91</v>
      </c>
      <c r="DM27" s="35">
        <f>시기외12!DM27-시기외26!DM27</f>
        <v>-1.0040542039640248E-3</v>
      </c>
      <c r="DN27" s="28">
        <f>외인!DN27</f>
        <v>1909907.03</v>
      </c>
      <c r="DO27" s="35">
        <f>시기외12!DO27-시기외26!DO27</f>
        <v>1.4401208385932014E-3</v>
      </c>
      <c r="DP27" s="28">
        <f>외인!DP27</f>
        <v>79148.679999999993</v>
      </c>
      <c r="DQ27" s="35">
        <f>시기외12!DQ27-시기외26!DQ27</f>
        <v>-1.8541781206081603E-3</v>
      </c>
      <c r="DR27" s="28">
        <f>외인!DR27</f>
        <v>40496.75</v>
      </c>
      <c r="DS27" s="35">
        <f>시기외12!DS27-시기외26!DS27</f>
        <v>-1.6047606370284215E-5</v>
      </c>
      <c r="DT27" s="28">
        <f>외인!DT27</f>
        <v>124635.94</v>
      </c>
      <c r="DU27" s="35">
        <f>시기외12!DU27-시기외26!DU27</f>
        <v>-7.1011441700416956E-4</v>
      </c>
      <c r="DV27" s="28">
        <f>외인!DV27</f>
        <v>31016.7</v>
      </c>
      <c r="DW27" s="35">
        <f>시기외12!DW27-시기외26!DW27</f>
        <v>-8.5930690925053706E-4</v>
      </c>
      <c r="DX27" s="28">
        <f>외인!DX27</f>
        <v>105829.59</v>
      </c>
      <c r="DY27" s="35">
        <f>시기외12!DY27-시기외26!DY27</f>
        <v>-3.5076185622808032E-3</v>
      </c>
      <c r="DZ27" s="28">
        <f>외인!DZ27</f>
        <v>8601.3700000000008</v>
      </c>
      <c r="EA27" s="35">
        <f>시기외12!EA27-시기외26!EA27</f>
        <v>-2.7118854810844039E-3</v>
      </c>
      <c r="EB27" s="28">
        <f>외인!EB27</f>
        <v>12484.56</v>
      </c>
      <c r="EC27" s="35">
        <f>시기외12!EC27-시기외26!EC27</f>
        <v>-1.2274747285875001E-3</v>
      </c>
      <c r="ED27" s="28">
        <f>외인!ED27</f>
        <v>10149.92</v>
      </c>
      <c r="EE27" s="35">
        <f>시기외12!EE27-시기외26!EE27</f>
        <v>-2.9260801387734105E-3</v>
      </c>
      <c r="EF27" s="28">
        <f>외인!EF27</f>
        <v>245095.74</v>
      </c>
      <c r="EG27" s="35">
        <f>시기외12!EG27-시기외26!EG27</f>
        <v>-1.0422770427647718E-3</v>
      </c>
      <c r="EH27" s="28">
        <f>외인!EH27</f>
        <v>174702.72</v>
      </c>
      <c r="EI27" s="35">
        <f>시기외12!EI27-시기외26!EI27</f>
        <v>-8.250992359687371E-5</v>
      </c>
      <c r="EJ27" s="28">
        <f>외인!EJ27</f>
        <v>92898.45</v>
      </c>
      <c r="EK27" s="35">
        <f>시기외12!EK27-시기외26!EK27</f>
        <v>1.4065957290873609E-4</v>
      </c>
      <c r="EL27" s="28">
        <f>외인!EL27</f>
        <v>33094.57</v>
      </c>
      <c r="EM27" s="35">
        <f>시기외12!EM27-시기외26!EM27</f>
        <v>-1.6420657513649775E-3</v>
      </c>
      <c r="EN27" s="28">
        <f>외인!EN27</f>
        <v>40496.75</v>
      </c>
      <c r="EO27" s="35">
        <f>시기외12!EO27-시기외26!EO27</f>
        <v>-1.6047606370284215E-5</v>
      </c>
      <c r="EP27" s="28">
        <f>외인!EP27</f>
        <v>153578.12</v>
      </c>
      <c r="EQ27" s="35">
        <f>시기외12!EQ27-시기외26!EQ27</f>
        <v>-4.593333699694788E-4</v>
      </c>
      <c r="ER27" s="28">
        <f>외인!ER27</f>
        <v>13725.37</v>
      </c>
      <c r="ES27" s="35">
        <f>시기외12!ES27-시기외26!ES27</f>
        <v>-6.7479719399575902E-3</v>
      </c>
      <c r="ET27" s="28">
        <f>외인!ET27</f>
        <v>115154.45</v>
      </c>
      <c r="EU27" s="35">
        <f>시기외12!EU27-시기외26!EU27</f>
        <v>-4.8270367098623794E-4</v>
      </c>
      <c r="EV27" s="28">
        <f>외인!EV27</f>
        <v>44651.57</v>
      </c>
      <c r="EW27" s="35">
        <f>시기외12!EW27-시기외26!EW27</f>
        <v>-1.0137938263459325E-4</v>
      </c>
      <c r="EX27" s="28">
        <f>외인!EX27</f>
        <v>51946.95</v>
      </c>
      <c r="EY27" s="35">
        <f>시기외12!EY27-시기외26!EY27</f>
        <v>1.2575361511684007E-4</v>
      </c>
    </row>
    <row r="28" spans="1:155">
      <c r="A28" s="27">
        <f>외인!A28</f>
        <v>46105</v>
      </c>
      <c r="B28" s="28">
        <f>외인!B28</f>
        <v>4437852.1600000001</v>
      </c>
      <c r="C28" s="35">
        <f>시기외12!C28-시기외26!C28</f>
        <v>6.2983740036388967E-4</v>
      </c>
      <c r="D28" s="28">
        <f>외인!D28</f>
        <v>617810.13</v>
      </c>
      <c r="E28" s="35">
        <f>시기외12!E28-시기외26!E28</f>
        <v>-2.2895910009695167E-3</v>
      </c>
      <c r="F28" s="28">
        <f>외인!F28</f>
        <v>1893279.39</v>
      </c>
      <c r="G28" s="35">
        <f>시기외12!G28-시기외26!G28</f>
        <v>8.9198147631428361E-4</v>
      </c>
      <c r="H28" s="28">
        <f>외인!H28</f>
        <v>277736.06</v>
      </c>
      <c r="I28" s="35">
        <f>시기외12!I28-시기외26!I28</f>
        <v>-4.7921885153489761E-4</v>
      </c>
      <c r="J28" s="28">
        <f>외인!J28</f>
        <v>39412.78</v>
      </c>
      <c r="K28" s="35">
        <f>시기외12!K28-시기외26!K28</f>
        <v>-1.0176100806596556E-4</v>
      </c>
      <c r="L28" s="28">
        <f>외인!L28</f>
        <v>257537.41</v>
      </c>
      <c r="M28" s="35">
        <f>시기외12!M28-시기외26!M28</f>
        <v>-4.0304289672535233E-4</v>
      </c>
      <c r="N28" s="28">
        <f>외인!N28</f>
        <v>230755.11</v>
      </c>
      <c r="O28" s="35">
        <f>시기외12!O28-시기외26!O28</f>
        <v>1.1295523859667592E-4</v>
      </c>
      <c r="P28" s="28">
        <f>외인!P28</f>
        <v>196083.73</v>
      </c>
      <c r="Q28" s="35">
        <f>시기외12!Q28-시기외26!Q28</f>
        <v>-9.9777416624313828E-4</v>
      </c>
      <c r="R28" s="28">
        <f>외인!R28</f>
        <v>126385.76</v>
      </c>
      <c r="S28" s="35">
        <f>시기외12!S28-시기외26!S28</f>
        <v>-7.4213530309542332E-4</v>
      </c>
      <c r="T28" s="28">
        <f>외인!T28</f>
        <v>8554.4699999999993</v>
      </c>
      <c r="U28" s="35">
        <f>시기외12!U28-시기외26!U28</f>
        <v>3.5706392743934589E-3</v>
      </c>
      <c r="V28" s="28">
        <f>외인!V28</f>
        <v>108535.38</v>
      </c>
      <c r="W28" s="35">
        <f>시기외12!W28-시기외26!W28</f>
        <v>-3.1833893790929675E-3</v>
      </c>
      <c r="X28" s="28">
        <f>외인!X28</f>
        <v>1932454.2</v>
      </c>
      <c r="Y28" s="35">
        <f>시기외12!Y28-시기외26!Y28</f>
        <v>1.3301937795777014E-3</v>
      </c>
      <c r="Z28" s="28">
        <f>외인!Z28</f>
        <v>46606.25</v>
      </c>
      <c r="AA28" s="35">
        <f>시기외12!AA28-시기외26!AA28</f>
        <v>-9.6615466567027183E-5</v>
      </c>
      <c r="AB28" s="28">
        <f>외인!AB28</f>
        <v>194854.97</v>
      </c>
      <c r="AC28" s="35">
        <f>시기외12!AC28-시기외26!AC28</f>
        <v>-9.4629024922997685E-5</v>
      </c>
      <c r="AD28" s="28">
        <f>외인!AD28</f>
        <v>20021.13</v>
      </c>
      <c r="AE28" s="35">
        <f>시기외12!AE28-시기외26!AE28</f>
        <v>7.7270987042716297E-4</v>
      </c>
      <c r="AF28" s="28">
        <f>외인!AF28</f>
        <v>23811.52</v>
      </c>
      <c r="AG28" s="35">
        <f>시기외12!AG28-시기외26!AG28</f>
        <v>6.9499085940143341E-4</v>
      </c>
      <c r="AH28" s="28">
        <f>외인!AH28</f>
        <v>188410.44</v>
      </c>
      <c r="AI28" s="35">
        <f>시기외12!AI28-시기외26!AI28</f>
        <v>-6.1386382999239586E-4</v>
      </c>
      <c r="AJ28" s="28">
        <f>외인!AJ28</f>
        <v>107566.36</v>
      </c>
      <c r="AK28" s="35">
        <f>시기외12!AK28-시기외26!AK28</f>
        <v>-1.0379941718908583E-3</v>
      </c>
      <c r="AL28" s="28">
        <f>외인!AL28</f>
        <v>84705.78</v>
      </c>
      <c r="AM28" s="35">
        <f>시기외12!AM28-시기외26!AM28</f>
        <v>-8.2225737809223337E-4</v>
      </c>
      <c r="AN28" s="28">
        <f>외인!AN28</f>
        <v>164944.92000000001</v>
      </c>
      <c r="AO28" s="35">
        <f>시기외12!AO28-시기외26!AO28</f>
        <v>4.1123008111810556E-4</v>
      </c>
      <c r="AP28" s="28">
        <f>외인!AP28</f>
        <v>116873.62</v>
      </c>
      <c r="AQ28" s="35">
        <f>시기외12!AQ28-시기외26!AQ28</f>
        <v>-4.5381471659854361E-4</v>
      </c>
      <c r="AR28" s="28">
        <f>외인!AR28</f>
        <v>24196.79</v>
      </c>
      <c r="AS28" s="35">
        <f>시기외12!AS28-시기외26!AS28</f>
        <v>8.393940923603477E-4</v>
      </c>
      <c r="AT28" s="28">
        <f>외인!AT28</f>
        <v>77004.55</v>
      </c>
      <c r="AU28" s="35">
        <f>시기외12!AU28-시기외26!AU28</f>
        <v>-2.6714720360636188E-4</v>
      </c>
      <c r="AV28" s="28">
        <f>외인!AV28</f>
        <v>48030.5</v>
      </c>
      <c r="AW28" s="35">
        <f>시기외12!AW28-시기외26!AW28</f>
        <v>-3.2182361527679582E-4</v>
      </c>
      <c r="AX28" s="28">
        <f>외인!AX28</f>
        <v>57133.760000000002</v>
      </c>
      <c r="AY28" s="35">
        <f>시기외12!AY28-시기외26!AY28</f>
        <v>-1.2493080167888723E-3</v>
      </c>
      <c r="AZ28" s="28">
        <f>외인!AZ28</f>
        <v>2063730.94</v>
      </c>
      <c r="BA28" s="35">
        <f>시기외12!BA28-시기외26!BA28</f>
        <v>1.2462339377968699E-3</v>
      </c>
      <c r="BB28" s="28">
        <f>외인!BB28</f>
        <v>98878.44</v>
      </c>
      <c r="BC28" s="35">
        <f>시기외12!BC28-시기외26!BC28</f>
        <v>6.3350024683802252E-5</v>
      </c>
      <c r="BD28" s="28">
        <f>외인!BD28</f>
        <v>39655.43</v>
      </c>
      <c r="BE28" s="35">
        <f>시기외12!BE28-시기외26!BE28</f>
        <v>3.7130895717900096E-3</v>
      </c>
      <c r="BF28" s="28">
        <f>외인!BF28</f>
        <v>0</v>
      </c>
      <c r="BG28" s="35" t="e">
        <f>시기외12!BG28-시기외26!BG28</f>
        <v>#DIV/0!</v>
      </c>
      <c r="BH28" s="28">
        <f>외인!BH28</f>
        <v>89078.06</v>
      </c>
      <c r="BI28" s="35">
        <f>시기외12!BI28-시기외26!BI28</f>
        <v>1.3813627132666039E-3</v>
      </c>
      <c r="BJ28" s="28">
        <f>외인!BJ28</f>
        <v>113234.83</v>
      </c>
      <c r="BK28" s="35">
        <f>시기외12!BK28-시기외26!BK28</f>
        <v>-8.2809751332625398E-4</v>
      </c>
      <c r="BL28" s="28">
        <f>외인!BL28</f>
        <v>47040.08</v>
      </c>
      <c r="BM28" s="35">
        <f>시기외12!BM28-시기외26!BM28</f>
        <v>-1.2714593772832593E-5</v>
      </c>
      <c r="BN28" s="28">
        <f>외인!BN28</f>
        <v>43938.9</v>
      </c>
      <c r="BO28" s="35">
        <f>시기외12!BO28-시기외26!BO28</f>
        <v>6.5324752167791487E-4</v>
      </c>
      <c r="BP28" s="28">
        <f>외인!BP28</f>
        <v>67897.94</v>
      </c>
      <c r="BQ28" s="35">
        <f>시기외12!BQ28-시기외26!BQ28</f>
        <v>-1.0358581314983933E-3</v>
      </c>
      <c r="BR28" s="28">
        <f>외인!BR28</f>
        <v>243808.29</v>
      </c>
      <c r="BS28" s="35">
        <f>시기외12!BS28-시기외26!BS28</f>
        <v>-3.1653532075482836E-4</v>
      </c>
      <c r="BT28" s="28">
        <f>외인!BT28</f>
        <v>1970547.3</v>
      </c>
      <c r="BU28" s="35">
        <f>시기외12!BU28-시기외26!BU28</f>
        <v>1.268439006479982E-3</v>
      </c>
      <c r="BV28" s="28">
        <f>외인!BV28</f>
        <v>368013.26</v>
      </c>
      <c r="BW28" s="35">
        <f>시기외12!BW28-시기외26!BW28</f>
        <v>-2.6226651658896262E-4</v>
      </c>
      <c r="BX28" s="28">
        <f>외인!BX28</f>
        <v>74292.59</v>
      </c>
      <c r="BY28" s="35">
        <f>시기외12!BY28-시기외26!BY28</f>
        <v>6.9941251591142367E-4</v>
      </c>
      <c r="BZ28" s="28">
        <f>외인!BZ28</f>
        <v>249650.69</v>
      </c>
      <c r="CA28" s="35">
        <f>시기외12!CA28-시기외26!CA28</f>
        <v>9.1073262842161773E-6</v>
      </c>
      <c r="CB28" s="28">
        <f>외인!CB28</f>
        <v>12965.45</v>
      </c>
      <c r="CC28" s="35">
        <f>시기외12!CC28-시기외26!CC28</f>
        <v>-4.1925391980470665E-4</v>
      </c>
      <c r="CD28" s="28">
        <f>외인!CD28</f>
        <v>30991.24</v>
      </c>
      <c r="CE28" s="35">
        <f>시기외12!CE28-시기외26!CE28</f>
        <v>-2.1834565526993865E-3</v>
      </c>
      <c r="CF28" s="28">
        <f>외인!CF28</f>
        <v>23799.9</v>
      </c>
      <c r="CG28" s="35">
        <f>시기외12!CG28-시기외26!CG28</f>
        <v>-2.665094700269335E-4</v>
      </c>
      <c r="CH28" s="28">
        <f>외인!CH28</f>
        <v>66533.7</v>
      </c>
      <c r="CI28" s="35">
        <f>시기외12!CI28-시기외26!CI28</f>
        <v>-1.6388302976325661E-5</v>
      </c>
      <c r="CJ28" s="28">
        <f>외인!CJ28</f>
        <v>382700.77</v>
      </c>
      <c r="CK28" s="35">
        <f>시기외12!CK28-시기외26!CK28</f>
        <v>-1.2382792342381485E-3</v>
      </c>
      <c r="CL28" s="28">
        <f>외인!CL28</f>
        <v>222303.34</v>
      </c>
      <c r="CM28" s="35">
        <f>시기외12!CM28-시기외26!CM28</f>
        <v>-5.917767704325381E-6</v>
      </c>
      <c r="CN28" s="28">
        <f>외인!CN28</f>
        <v>112214.79</v>
      </c>
      <c r="CO28" s="35">
        <f>시기외12!CO28-시기외26!CO28</f>
        <v>-8.5129717310170386E-4</v>
      </c>
      <c r="CP28" s="28">
        <f>외인!CP28</f>
        <v>99464.42</v>
      </c>
      <c r="CQ28" s="35">
        <f>시기외12!CQ28-시기외26!CQ28</f>
        <v>3.9618513777145298E-5</v>
      </c>
      <c r="CR28" s="28">
        <f>외인!CR28</f>
        <v>158356.59</v>
      </c>
      <c r="CS28" s="35">
        <f>시기외12!CS28-시기외26!CS28</f>
        <v>-7.8178527800640794E-4</v>
      </c>
      <c r="CT28" s="28">
        <f>외인!CT28</f>
        <v>110144.6</v>
      </c>
      <c r="CU28" s="35">
        <f>시기외12!CU28-시기외26!CU28</f>
        <v>-7.9818996720727167E-4</v>
      </c>
      <c r="CV28" s="28">
        <f>외인!CV28</f>
        <v>1970547.3</v>
      </c>
      <c r="CW28" s="35">
        <f>시기외12!CW28-시기외26!CW28</f>
        <v>1.268439006479982E-3</v>
      </c>
      <c r="CX28" s="28">
        <f>외인!CX28</f>
        <v>196782.47</v>
      </c>
      <c r="CY28" s="35">
        <f>시기외12!CY28-시기외26!CY28</f>
        <v>-4.6438949415795561E-4</v>
      </c>
      <c r="CZ28" s="28">
        <f>외인!CZ28</f>
        <v>16837.099999999999</v>
      </c>
      <c r="DA28" s="35">
        <f>시기외12!DA28-시기외26!DA28</f>
        <v>-1.340184065495467E-4</v>
      </c>
      <c r="DB28" s="28">
        <f>외인!DB28</f>
        <v>39655.43</v>
      </c>
      <c r="DC28" s="35">
        <f>시기외12!DC28-시기외26!DC28</f>
        <v>3.7130895717900096E-3</v>
      </c>
      <c r="DD28" s="28">
        <f>외인!DD28</f>
        <v>8554.4699999999993</v>
      </c>
      <c r="DE28" s="35">
        <f>시기외12!DE28-시기외26!DE28</f>
        <v>3.5706392743934589E-3</v>
      </c>
      <c r="DF28" s="28">
        <f>외인!DF28</f>
        <v>55339.93</v>
      </c>
      <c r="DG28" s="35">
        <f>시기외12!DG28-시기외26!DG28</f>
        <v>7.275350111696884E-4</v>
      </c>
      <c r="DH28" s="28">
        <f>외인!DH28</f>
        <v>22842.799999999999</v>
      </c>
      <c r="DI28" s="35">
        <f>시기외12!DI28-시기외26!DI28</f>
        <v>-2.8433164335961939E-3</v>
      </c>
      <c r="DJ28" s="28">
        <f>외인!DJ28</f>
        <v>553322.51</v>
      </c>
      <c r="DK28" s="35">
        <f>시기외12!DK28-시기외26!DK28</f>
        <v>-3.665096338170673E-4</v>
      </c>
      <c r="DL28" s="28">
        <f>외인!DL28</f>
        <v>88681.65</v>
      </c>
      <c r="DM28" s="35">
        <f>시기외12!DM28-시기외26!DM28</f>
        <v>-1.0598625345179429E-3</v>
      </c>
      <c r="DN28" s="28">
        <f>외인!DN28</f>
        <v>1970547.3</v>
      </c>
      <c r="DO28" s="35">
        <f>시기외12!DO28-시기외26!DO28</f>
        <v>1.268439006479982E-3</v>
      </c>
      <c r="DP28" s="28">
        <f>외인!DP28</f>
        <v>81015.039999999994</v>
      </c>
      <c r="DQ28" s="35">
        <f>시기외12!DQ28-시기외26!DQ28</f>
        <v>-1.9190095469040231E-3</v>
      </c>
      <c r="DR28" s="28">
        <f>외인!DR28</f>
        <v>41124.76</v>
      </c>
      <c r="DS28" s="35">
        <f>시기외12!DS28-시기외26!DS28</f>
        <v>4.5081588484732933E-6</v>
      </c>
      <c r="DT28" s="28">
        <f>외인!DT28</f>
        <v>126385.76</v>
      </c>
      <c r="DU28" s="35">
        <f>시기외12!DU28-시기외26!DU28</f>
        <v>-7.4213530309542332E-4</v>
      </c>
      <c r="DV28" s="28">
        <f>외인!DV28</f>
        <v>31700.55</v>
      </c>
      <c r="DW28" s="35">
        <f>시기외12!DW28-시기외26!DW28</f>
        <v>-9.5528386240710051E-4</v>
      </c>
      <c r="DX28" s="28">
        <f>외인!DX28</f>
        <v>108535.38</v>
      </c>
      <c r="DY28" s="35">
        <f>시기외12!DY28-시기외26!DY28</f>
        <v>-3.1833893790929675E-3</v>
      </c>
      <c r="DZ28" s="28">
        <f>외인!DZ28</f>
        <v>8771.2999999999993</v>
      </c>
      <c r="EA28" s="35">
        <f>시기외12!EA28-시기외26!EA28</f>
        <v>-3.0397746023034383E-3</v>
      </c>
      <c r="EB28" s="28">
        <f>외인!EB28</f>
        <v>12767.58</v>
      </c>
      <c r="EC28" s="35">
        <f>시기외12!EC28-시기외26!EC28</f>
        <v>-1.2897384582405455E-3</v>
      </c>
      <c r="ED28" s="28">
        <f>외인!ED28</f>
        <v>10391.16</v>
      </c>
      <c r="EE28" s="35">
        <f>시기외12!EE28-시기외26!EE28</f>
        <v>-2.6485214037375911E-3</v>
      </c>
      <c r="EF28" s="28">
        <f>외인!EF28</f>
        <v>251237.11</v>
      </c>
      <c r="EG28" s="35">
        <f>시기외12!EG28-시기외26!EG28</f>
        <v>-1.0064608333372469E-3</v>
      </c>
      <c r="EH28" s="28">
        <f>외인!EH28</f>
        <v>183253.47</v>
      </c>
      <c r="EI28" s="35">
        <f>시기외12!EI28-시기외26!EI28</f>
        <v>-1.189676104862729E-4</v>
      </c>
      <c r="EJ28" s="28">
        <f>외인!EJ28</f>
        <v>95378.06</v>
      </c>
      <c r="EK28" s="35">
        <f>시기외12!EK28-시기외26!EK28</f>
        <v>2.1702219638587835E-4</v>
      </c>
      <c r="EL28" s="28">
        <f>외인!EL28</f>
        <v>33549.360000000001</v>
      </c>
      <c r="EM28" s="35">
        <f>시기외12!EM28-시기외26!EM28</f>
        <v>-2.0183855257303106E-3</v>
      </c>
      <c r="EN28" s="28">
        <f>외인!EN28</f>
        <v>41124.76</v>
      </c>
      <c r="EO28" s="35">
        <f>시기외12!EO28-시기외26!EO28</f>
        <v>4.5081588484732933E-6</v>
      </c>
      <c r="EP28" s="28">
        <f>외인!EP28</f>
        <v>159546.89000000001</v>
      </c>
      <c r="EQ28" s="35">
        <f>시기외12!EQ28-시기외26!EQ28</f>
        <v>-4.6357701879823918E-4</v>
      </c>
      <c r="ER28" s="28">
        <f>외인!ER28</f>
        <v>14500.85</v>
      </c>
      <c r="ES28" s="35">
        <f>시기외12!ES28-시기외26!ES28</f>
        <v>-6.4319303952402665E-3</v>
      </c>
      <c r="ET28" s="28">
        <f>외인!ET28</f>
        <v>116873.62</v>
      </c>
      <c r="EU28" s="35">
        <f>시기외12!EU28-시기외26!EU28</f>
        <v>-4.5381471659854361E-4</v>
      </c>
      <c r="EV28" s="28">
        <f>외인!EV28</f>
        <v>46606.25</v>
      </c>
      <c r="EW28" s="35">
        <f>시기외12!EW28-시기외26!EW28</f>
        <v>-9.6615466567027183E-5</v>
      </c>
      <c r="EX28" s="28">
        <f>외인!EX28</f>
        <v>52858.17</v>
      </c>
      <c r="EY28" s="35">
        <f>시기외12!EY28-시기외26!EY28</f>
        <v>1.5405130217467357E-4</v>
      </c>
    </row>
    <row r="29" spans="1:155">
      <c r="A29" s="27">
        <f>외인!A29</f>
        <v>46106</v>
      </c>
      <c r="B29" s="28">
        <f>외인!B29</f>
        <v>4508312.18</v>
      </c>
      <c r="C29" s="35">
        <f>시기외12!C29-시기외26!C29</f>
        <v>4.8996718857436511E-4</v>
      </c>
      <c r="D29" s="28">
        <f>외인!D29</f>
        <v>639683.52</v>
      </c>
      <c r="E29" s="35">
        <f>시기외12!E29-시기외26!E29</f>
        <v>-2.1890575466058776E-3</v>
      </c>
      <c r="F29" s="28">
        <f>외인!F29</f>
        <v>1904225.25</v>
      </c>
      <c r="G29" s="35">
        <f>시기외12!G29-시기외26!G29</f>
        <v>6.5623424319991496E-4</v>
      </c>
      <c r="H29" s="28">
        <f>외인!H29</f>
        <v>283578.7</v>
      </c>
      <c r="I29" s="35">
        <f>시기외12!I29-시기외26!I29</f>
        <v>-2.2610307476516244E-4</v>
      </c>
      <c r="J29" s="28">
        <f>외인!J29</f>
        <v>39478.69</v>
      </c>
      <c r="K29" s="35">
        <f>시기외12!K29-시기외26!K29</f>
        <v>-1.1659103848437853E-4</v>
      </c>
      <c r="L29" s="28">
        <f>외인!L29</f>
        <v>262308.14</v>
      </c>
      <c r="M29" s="35">
        <f>시기외12!M29-시기외26!M29</f>
        <v>-1.7001440691475766E-4</v>
      </c>
      <c r="N29" s="28">
        <f>외인!N29</f>
        <v>234066.72</v>
      </c>
      <c r="O29" s="35">
        <f>시기외12!O29-시기외26!O29</f>
        <v>1.1683800046798087E-6</v>
      </c>
      <c r="P29" s="28">
        <f>외인!P29</f>
        <v>200165.91</v>
      </c>
      <c r="Q29" s="35">
        <f>시기외12!Q29-시기외26!Q29</f>
        <v>-9.9928408866526764E-4</v>
      </c>
      <c r="R29" s="28">
        <f>외인!R29</f>
        <v>127827.17</v>
      </c>
      <c r="S29" s="35">
        <f>시기외12!S29-시기외26!S29</f>
        <v>-7.3499722518347585E-4</v>
      </c>
      <c r="T29" s="28">
        <f>외인!T29</f>
        <v>8626.58</v>
      </c>
      <c r="U29" s="35">
        <f>시기외12!U29-시기외26!U29</f>
        <v>3.5348115617851914E-3</v>
      </c>
      <c r="V29" s="28">
        <f>외인!V29</f>
        <v>112093</v>
      </c>
      <c r="W29" s="35">
        <f>시기외12!W29-시기외26!W29</f>
        <v>-2.9151605499728463E-3</v>
      </c>
      <c r="X29" s="28">
        <f>외인!X29</f>
        <v>1937204.69</v>
      </c>
      <c r="Y29" s="35">
        <f>시기외12!Y29-시기외26!Y29</f>
        <v>1.0563684950599304E-3</v>
      </c>
      <c r="Z29" s="28">
        <f>외인!Z29</f>
        <v>48098.66</v>
      </c>
      <c r="AA29" s="35">
        <f>시기외12!AA29-시기외26!AA29</f>
        <v>-7.4784787488421959E-5</v>
      </c>
      <c r="AB29" s="28">
        <f>외인!AB29</f>
        <v>198799.45</v>
      </c>
      <c r="AC29" s="35">
        <f>시기외12!AC29-시기외26!AC29</f>
        <v>-1.1282253647723915E-4</v>
      </c>
      <c r="AD29" s="28">
        <f>외인!AD29</f>
        <v>20634.59</v>
      </c>
      <c r="AE29" s="35">
        <f>시기외12!AE29-시기외26!AE29</f>
        <v>7.8139382688970299E-4</v>
      </c>
      <c r="AF29" s="28">
        <f>외인!AF29</f>
        <v>23846.82</v>
      </c>
      <c r="AG29" s="35">
        <f>시기외12!AG29-시기외26!AG29</f>
        <v>6.9165944688205552E-4</v>
      </c>
      <c r="AH29" s="28">
        <f>외인!AH29</f>
        <v>191661.01</v>
      </c>
      <c r="AI29" s="35">
        <f>시기외12!AI29-시기외26!AI29</f>
        <v>-7.6172594969277385E-4</v>
      </c>
      <c r="AJ29" s="28">
        <f>외인!AJ29</f>
        <v>109981.22</v>
      </c>
      <c r="AK29" s="35">
        <f>시기외12!AK29-시기외26!AK29</f>
        <v>-1.0134514755149085E-3</v>
      </c>
      <c r="AL29" s="28">
        <f>외인!AL29</f>
        <v>86606.62</v>
      </c>
      <c r="AM29" s="35">
        <f>시기외12!AM29-시기외26!AM29</f>
        <v>-7.3501601245085546E-4</v>
      </c>
      <c r="AN29" s="28">
        <f>외인!AN29</f>
        <v>166796.5</v>
      </c>
      <c r="AO29" s="35">
        <f>시기외12!AO29-시기외26!AO29</f>
        <v>2.2748134196974232E-4</v>
      </c>
      <c r="AP29" s="28">
        <f>외인!AP29</f>
        <v>123946.67</v>
      </c>
      <c r="AQ29" s="35">
        <f>시기외12!AQ29-시기외26!AQ29</f>
        <v>-3.7984040162841487E-4</v>
      </c>
      <c r="AR29" s="28">
        <f>외인!AR29</f>
        <v>24344.97</v>
      </c>
      <c r="AS29" s="35">
        <f>시기외12!AS29-시기외26!AS29</f>
        <v>8.261716109979894E-4</v>
      </c>
      <c r="AT29" s="28">
        <f>외인!AT29</f>
        <v>77978.38</v>
      </c>
      <c r="AU29" s="35">
        <f>시기외12!AU29-시기외26!AU29</f>
        <v>-2.356186852897569E-4</v>
      </c>
      <c r="AV29" s="28">
        <f>외인!AV29</f>
        <v>48415.21</v>
      </c>
      <c r="AW29" s="35">
        <f>시기외12!AW29-시기외26!AW29</f>
        <v>-2.0650686635989405E-4</v>
      </c>
      <c r="AX29" s="28">
        <f>외인!AX29</f>
        <v>58850.14</v>
      </c>
      <c r="AY29" s="35">
        <f>시기외12!AY29-시기외26!AY29</f>
        <v>-1.8320019613987724E-3</v>
      </c>
      <c r="AZ29" s="28">
        <f>외인!AZ29</f>
        <v>2071968.74</v>
      </c>
      <c r="BA29" s="35">
        <f>시기외12!BA29-시기외26!BA29</f>
        <v>9.9005796089421654E-4</v>
      </c>
      <c r="BB29" s="28">
        <f>외인!BB29</f>
        <v>101965.18</v>
      </c>
      <c r="BC29" s="35">
        <f>시기외12!BC29-시기외26!BC29</f>
        <v>6.3715883180447147E-5</v>
      </c>
      <c r="BD29" s="28">
        <f>외인!BD29</f>
        <v>39944.660000000003</v>
      </c>
      <c r="BE29" s="35">
        <f>시기외12!BE29-시기외26!BE29</f>
        <v>3.5279624571574867E-3</v>
      </c>
      <c r="BF29" s="28">
        <f>외인!BF29</f>
        <v>0</v>
      </c>
      <c r="BG29" s="35" t="e">
        <f>시기외12!BG29-시기외26!BG29</f>
        <v>#DIV/0!</v>
      </c>
      <c r="BH29" s="28">
        <f>외인!BH29</f>
        <v>91068.89</v>
      </c>
      <c r="BI29" s="35">
        <f>시기외12!BI29-시기외26!BI29</f>
        <v>1.336920996340253E-3</v>
      </c>
      <c r="BJ29" s="28">
        <f>외인!BJ29</f>
        <v>115495.2</v>
      </c>
      <c r="BK29" s="35">
        <f>시기외12!BK29-시기외26!BK29</f>
        <v>-5.8874323991210296E-4</v>
      </c>
      <c r="BL29" s="28">
        <f>외인!BL29</f>
        <v>48535.57</v>
      </c>
      <c r="BM29" s="35">
        <f>시기외12!BM29-시기외26!BM29</f>
        <v>-1.83423722412365E-5</v>
      </c>
      <c r="BN29" s="28">
        <f>외인!BN29</f>
        <v>44421.81</v>
      </c>
      <c r="BO29" s="35">
        <f>시기외12!BO29-시기외26!BO29</f>
        <v>6.7039135212550128E-4</v>
      </c>
      <c r="BP29" s="28">
        <f>외인!BP29</f>
        <v>69536.22</v>
      </c>
      <c r="BQ29" s="35">
        <f>시기외12!BQ29-시기외26!BQ29</f>
        <v>-1.5869560007058556E-3</v>
      </c>
      <c r="BR29" s="28">
        <f>외인!BR29</f>
        <v>253679.46</v>
      </c>
      <c r="BS29" s="35">
        <f>시기외12!BS29-시기외26!BS29</f>
        <v>-3.8382476033733265E-4</v>
      </c>
      <c r="BT29" s="28">
        <f>외인!BT29</f>
        <v>1976955.14</v>
      </c>
      <c r="BU29" s="35">
        <f>시기외12!BU29-시기외26!BU29</f>
        <v>1.0040998938255223E-3</v>
      </c>
      <c r="BV29" s="28">
        <f>외인!BV29</f>
        <v>383231.43</v>
      </c>
      <c r="BW29" s="35">
        <f>시기외12!BW29-시기외26!BW29</f>
        <v>-2.808705196581053E-4</v>
      </c>
      <c r="BX29" s="28">
        <f>외인!BX29</f>
        <v>75546.67</v>
      </c>
      <c r="BY29" s="35">
        <f>시기외12!BY29-시기외26!BY29</f>
        <v>7.060036553353143E-4</v>
      </c>
      <c r="BZ29" s="28">
        <f>외인!BZ29</f>
        <v>253403.13</v>
      </c>
      <c r="CA29" s="35">
        <f>시기외12!CA29-시기외26!CA29</f>
        <v>-8.0489611874178489E-5</v>
      </c>
      <c r="CB29" s="28">
        <f>외인!CB29</f>
        <v>12876.88</v>
      </c>
      <c r="CC29" s="35">
        <f>시기외12!CC29-시기외26!CC29</f>
        <v>-4.1893153717754278E-4</v>
      </c>
      <c r="CD29" s="28">
        <f>외인!CD29</f>
        <v>31575.1</v>
      </c>
      <c r="CE29" s="35">
        <f>시기외12!CE29-시기외26!CE29</f>
        <v>-2.3097688597657792E-3</v>
      </c>
      <c r="CF29" s="28">
        <f>외인!CF29</f>
        <v>24462.080000000002</v>
      </c>
      <c r="CG29" s="35">
        <f>시기외12!CG29-시기외26!CG29</f>
        <v>-1.7972591164823958E-4</v>
      </c>
      <c r="CH29" s="28">
        <f>외인!CH29</f>
        <v>66723.850000000006</v>
      </c>
      <c r="CI29" s="35">
        <f>시기외12!CI29-시기외26!CI29</f>
        <v>5.6939785479873193E-5</v>
      </c>
      <c r="CJ29" s="28">
        <f>외인!CJ29</f>
        <v>395905.15</v>
      </c>
      <c r="CK29" s="35">
        <f>시기외12!CK29-시기외26!CK29</f>
        <v>-1.2155698604407812E-3</v>
      </c>
      <c r="CL29" s="28">
        <f>외인!CL29</f>
        <v>226856.27</v>
      </c>
      <c r="CM29" s="35">
        <f>시기외12!CM29-시기외26!CM29</f>
        <v>-1.5049935506613308E-5</v>
      </c>
      <c r="CN29" s="28">
        <f>외인!CN29</f>
        <v>119139.07</v>
      </c>
      <c r="CO29" s="35">
        <f>시기외12!CO29-시기외26!CO29</f>
        <v>-8.367795883450972E-4</v>
      </c>
      <c r="CP29" s="28">
        <f>외인!CP29</f>
        <v>102556.02</v>
      </c>
      <c r="CQ29" s="35">
        <f>시기외12!CQ29-시기외26!CQ29</f>
        <v>4.038474216624829E-5</v>
      </c>
      <c r="CR29" s="28">
        <f>외인!CR29</f>
        <v>161123.66</v>
      </c>
      <c r="CS29" s="35">
        <f>시기외12!CS29-시기외26!CS29</f>
        <v>-7.5098706228712625E-4</v>
      </c>
      <c r="CT29" s="28">
        <f>외인!CT29</f>
        <v>116425.51</v>
      </c>
      <c r="CU29" s="35">
        <f>시기외12!CU29-시기외26!CU29</f>
        <v>-6.808221703398544E-4</v>
      </c>
      <c r="CV29" s="28">
        <f>외인!CV29</f>
        <v>1976955.14</v>
      </c>
      <c r="CW29" s="35">
        <f>시기외12!CW29-시기외26!CW29</f>
        <v>1.0040998938255223E-3</v>
      </c>
      <c r="CX29" s="28">
        <f>외인!CX29</f>
        <v>200994.85</v>
      </c>
      <c r="CY29" s="35">
        <f>시기외12!CY29-시기외26!CY29</f>
        <v>-2.3492517534676001E-4</v>
      </c>
      <c r="CZ29" s="28">
        <f>외인!CZ29</f>
        <v>17383.669999999998</v>
      </c>
      <c r="DA29" s="35">
        <f>시기외12!DA29-시기외26!DA29</f>
        <v>-3.5872850883340184E-5</v>
      </c>
      <c r="DB29" s="28">
        <f>외인!DB29</f>
        <v>39944.660000000003</v>
      </c>
      <c r="DC29" s="35">
        <f>시기외12!DC29-시기외26!DC29</f>
        <v>3.5279624571574867E-3</v>
      </c>
      <c r="DD29" s="28">
        <f>외인!DD29</f>
        <v>8626.58</v>
      </c>
      <c r="DE29" s="35">
        <f>시기외12!DE29-시기외26!DE29</f>
        <v>3.5348115617851914E-3</v>
      </c>
      <c r="DF29" s="28">
        <f>외인!DF29</f>
        <v>56175.1</v>
      </c>
      <c r="DG29" s="35">
        <f>시기외12!DG29-시기외26!DG29</f>
        <v>7.2960812853550285E-4</v>
      </c>
      <c r="DH29" s="28">
        <f>외인!DH29</f>
        <v>23456.76</v>
      </c>
      <c r="DI29" s="35">
        <f>시기외12!DI29-시기외26!DI29</f>
        <v>-3.0258125094778086E-3</v>
      </c>
      <c r="DJ29" s="28">
        <f>외인!DJ29</f>
        <v>570096.44999999995</v>
      </c>
      <c r="DK29" s="35">
        <f>시기외12!DK29-시기외26!DK29</f>
        <v>-3.6257616136048095E-4</v>
      </c>
      <c r="DL29" s="28">
        <f>외인!DL29</f>
        <v>94547.33</v>
      </c>
      <c r="DM29" s="35">
        <f>시기외12!DM29-시기외26!DM29</f>
        <v>-1.0372003315948734E-3</v>
      </c>
      <c r="DN29" s="28">
        <f>외인!DN29</f>
        <v>1976955.14</v>
      </c>
      <c r="DO29" s="35">
        <f>시기외12!DO29-시기외26!DO29</f>
        <v>1.0040998938255223E-3</v>
      </c>
      <c r="DP29" s="28">
        <f>외인!DP29</f>
        <v>82915.3</v>
      </c>
      <c r="DQ29" s="35">
        <f>시기외12!DQ29-시기외26!DQ29</f>
        <v>-2.0574394279445954E-3</v>
      </c>
      <c r="DR29" s="28">
        <f>외인!DR29</f>
        <v>41195.94</v>
      </c>
      <c r="DS29" s="35">
        <f>시기외12!DS29-시기외26!DS29</f>
        <v>-2.1194922967891772E-5</v>
      </c>
      <c r="DT29" s="28">
        <f>외인!DT29</f>
        <v>127827.17</v>
      </c>
      <c r="DU29" s="35">
        <f>시기외12!DU29-시기외26!DU29</f>
        <v>-7.3499722518347585E-4</v>
      </c>
      <c r="DV29" s="28">
        <f>외인!DV29</f>
        <v>33023</v>
      </c>
      <c r="DW29" s="35">
        <f>시기외12!DW29-시기외26!DW29</f>
        <v>-8.3002809007302219E-4</v>
      </c>
      <c r="DX29" s="28">
        <f>외인!DX29</f>
        <v>112093</v>
      </c>
      <c r="DY29" s="35">
        <f>시기외12!DY29-시기외26!DY29</f>
        <v>-2.9151605499728463E-3</v>
      </c>
      <c r="DZ29" s="28">
        <f>외인!DZ29</f>
        <v>8812.02</v>
      </c>
      <c r="EA29" s="35">
        <f>시기외12!EA29-시기외26!EA29</f>
        <v>-2.9871687168523328E-3</v>
      </c>
      <c r="EB29" s="28">
        <f>외인!EB29</f>
        <v>12923.33</v>
      </c>
      <c r="EC29" s="35">
        <f>시기외12!EC29-시기외26!EC29</f>
        <v>-1.2355811947369864E-3</v>
      </c>
      <c r="ED29" s="28">
        <f>외인!ED29</f>
        <v>10638.72</v>
      </c>
      <c r="EE29" s="35">
        <f>시기외12!EE29-시기외26!EE29</f>
        <v>-2.353726383143049E-3</v>
      </c>
      <c r="EF29" s="28">
        <f>외인!EF29</f>
        <v>261862</v>
      </c>
      <c r="EG29" s="35">
        <f>시기외12!EG29-시기외26!EG29</f>
        <v>-9.394568693239071E-4</v>
      </c>
      <c r="EH29" s="28">
        <f>외인!EH29</f>
        <v>188404.86</v>
      </c>
      <c r="EI29" s="35">
        <f>시기외12!EI29-시기외26!EI29</f>
        <v>-1.5744116287517496E-4</v>
      </c>
      <c r="EJ29" s="28">
        <f>외인!EJ29</f>
        <v>95617.54</v>
      </c>
      <c r="EK29" s="35">
        <f>시기외12!EK29-시기외26!EK29</f>
        <v>2.5801188661978496E-4</v>
      </c>
      <c r="EL29" s="28">
        <f>외인!EL29</f>
        <v>34140.28</v>
      </c>
      <c r="EM29" s="35">
        <f>시기외12!EM29-시기외26!EM29</f>
        <v>-2.1441118879510393E-3</v>
      </c>
      <c r="EN29" s="28">
        <f>외인!EN29</f>
        <v>41195.94</v>
      </c>
      <c r="EO29" s="35">
        <f>시기외12!EO29-시기외26!EO29</f>
        <v>-2.1194922967891772E-5</v>
      </c>
      <c r="EP29" s="28">
        <f>외인!EP29</f>
        <v>169580.46</v>
      </c>
      <c r="EQ29" s="35">
        <f>시기외12!EQ29-시기외26!EQ29</f>
        <v>-4.6848227757076877E-4</v>
      </c>
      <c r="ER29" s="28">
        <f>외인!ER29</f>
        <v>15073.07</v>
      </c>
      <c r="ES29" s="35">
        <f>시기외12!ES29-시기외26!ES29</f>
        <v>-7.4059543914206981E-3</v>
      </c>
      <c r="ET29" s="28">
        <f>외인!ET29</f>
        <v>123946.67</v>
      </c>
      <c r="EU29" s="35">
        <f>시기외12!EU29-시기외26!EU29</f>
        <v>-3.7984040162841487E-4</v>
      </c>
      <c r="EV29" s="28">
        <f>외인!EV29</f>
        <v>48098.66</v>
      </c>
      <c r="EW29" s="35">
        <f>시기외12!EW29-시기외26!EW29</f>
        <v>-7.4784787488421959E-5</v>
      </c>
      <c r="EX29" s="28">
        <f>외인!EX29</f>
        <v>54457.36</v>
      </c>
      <c r="EY29" s="35">
        <f>시기외12!EY29-시기외26!EY29</f>
        <v>1.3706389891809609E-4</v>
      </c>
    </row>
    <row r="30" spans="1:155">
      <c r="A30" s="27">
        <f>외인!A30</f>
        <v>46107</v>
      </c>
      <c r="B30" s="28">
        <f>외인!B30</f>
        <v>4363195.08</v>
      </c>
      <c r="C30" s="35">
        <f>시기외12!C30-시기외26!C30</f>
        <v>3.548442926082009E-4</v>
      </c>
      <c r="D30" s="28">
        <f>외인!D30</f>
        <v>628937.56999999995</v>
      </c>
      <c r="E30" s="35">
        <f>시기외12!E30-시기외26!E30</f>
        <v>-2.0817585416016398E-3</v>
      </c>
      <c r="F30" s="28">
        <f>외인!F30</f>
        <v>1837540.48</v>
      </c>
      <c r="G30" s="35">
        <f>시기외12!G30-시기외26!G30</f>
        <v>3.8841713786681416E-4</v>
      </c>
      <c r="H30" s="28">
        <f>외인!H30</f>
        <v>278304.07</v>
      </c>
      <c r="I30" s="35">
        <f>시기외12!I30-시기외26!I30</f>
        <v>3.3452190320845297E-5</v>
      </c>
      <c r="J30" s="28">
        <f>외인!J30</f>
        <v>38060.5</v>
      </c>
      <c r="K30" s="35">
        <f>시기외12!K30-시기외26!K30</f>
        <v>-1.8230437200933295E-4</v>
      </c>
      <c r="L30" s="28">
        <f>외인!L30</f>
        <v>257238.68</v>
      </c>
      <c r="M30" s="35">
        <f>시기외12!M30-시기외26!M30</f>
        <v>6.8287903163819711E-5</v>
      </c>
      <c r="N30" s="28">
        <f>외인!N30</f>
        <v>229680.57</v>
      </c>
      <c r="O30" s="35">
        <f>시기외12!O30-시기외26!O30</f>
        <v>-9.4296288956777566E-6</v>
      </c>
      <c r="P30" s="28">
        <f>외인!P30</f>
        <v>200277.82</v>
      </c>
      <c r="Q30" s="35">
        <f>시기외12!Q30-시기외26!Q30</f>
        <v>-8.8776433497215492E-4</v>
      </c>
      <c r="R30" s="28">
        <f>외인!R30</f>
        <v>125107.09</v>
      </c>
      <c r="S30" s="35">
        <f>시기외12!S30-시기외26!S30</f>
        <v>-6.9582183594313937E-4</v>
      </c>
      <c r="T30" s="28">
        <f>외인!T30</f>
        <v>8592.7199999999993</v>
      </c>
      <c r="U30" s="35">
        <f>시기외12!U30-시기외26!U30</f>
        <v>3.5668829596658545E-3</v>
      </c>
      <c r="V30" s="28">
        <f>외인!V30</f>
        <v>106127.12</v>
      </c>
      <c r="W30" s="35">
        <f>시기외12!W30-시기외26!W30</f>
        <v>-2.8023246795976873E-3</v>
      </c>
      <c r="X30" s="28">
        <f>외인!X30</f>
        <v>1834035.83</v>
      </c>
      <c r="Y30" s="35">
        <f>시기외12!Y30-시기외26!Y30</f>
        <v>7.0473304526481872E-4</v>
      </c>
      <c r="Z30" s="28">
        <f>외인!Z30</f>
        <v>44776.15</v>
      </c>
      <c r="AA30" s="35">
        <f>시기외12!AA30-시기외26!AA30</f>
        <v>-9.9770610349680033E-5</v>
      </c>
      <c r="AB30" s="28">
        <f>외인!AB30</f>
        <v>200662.64</v>
      </c>
      <c r="AC30" s="35">
        <f>시기외12!AC30-시기외26!AC30</f>
        <v>-1.2002072302006375E-4</v>
      </c>
      <c r="AD30" s="28">
        <f>외인!AD30</f>
        <v>19861.23</v>
      </c>
      <c r="AE30" s="35">
        <f>시기외12!AE30-시기외26!AE30</f>
        <v>8.6409926605567869E-4</v>
      </c>
      <c r="AF30" s="28">
        <f>외인!AF30</f>
        <v>23607</v>
      </c>
      <c r="AG30" s="35">
        <f>시기외12!AG30-시기외26!AG30</f>
        <v>7.31802066660042E-4</v>
      </c>
      <c r="AH30" s="28">
        <f>외인!AH30</f>
        <v>189396.85</v>
      </c>
      <c r="AI30" s="35">
        <f>시기외12!AI30-시기외26!AI30</f>
        <v>-8.6495044139688559E-4</v>
      </c>
      <c r="AJ30" s="28">
        <f>외인!AJ30</f>
        <v>108896.2</v>
      </c>
      <c r="AK30" s="35">
        <f>시기외12!AK30-시기외26!AK30</f>
        <v>-8.5170797546351351E-4</v>
      </c>
      <c r="AL30" s="28">
        <f>외인!AL30</f>
        <v>85437.52</v>
      </c>
      <c r="AM30" s="35">
        <f>시기외12!AM30-시기외26!AM30</f>
        <v>-6.1638591449764883E-4</v>
      </c>
      <c r="AN30" s="28">
        <f>외인!AN30</f>
        <v>163282.81</v>
      </c>
      <c r="AO30" s="35">
        <f>시기외12!AO30-시기외26!AO30</f>
        <v>1.654328096954193E-4</v>
      </c>
      <c r="AP30" s="28">
        <f>외인!AP30</f>
        <v>120579.43</v>
      </c>
      <c r="AQ30" s="35">
        <f>시기외12!AQ30-시기외26!AQ30</f>
        <v>-3.3866649744245398E-4</v>
      </c>
      <c r="AR30" s="28">
        <f>외인!AR30</f>
        <v>24002.78</v>
      </c>
      <c r="AS30" s="35">
        <f>시기외12!AS30-시기외26!AS30</f>
        <v>8.401835586547326E-4</v>
      </c>
      <c r="AT30" s="28">
        <f>외인!AT30</f>
        <v>76511.59</v>
      </c>
      <c r="AU30" s="35">
        <f>시기외12!AU30-시기외26!AU30</f>
        <v>-1.6186044165545055E-4</v>
      </c>
      <c r="AV30" s="28">
        <f>외인!AV30</f>
        <v>47930.48</v>
      </c>
      <c r="AW30" s="35">
        <f>시기외12!AW30-시기외26!AW30</f>
        <v>5.6164094902203107E-5</v>
      </c>
      <c r="AX30" s="28">
        <f>외인!AX30</f>
        <v>57247.59</v>
      </c>
      <c r="AY30" s="35">
        <f>시기외12!AY30-시기외26!AY30</f>
        <v>-2.159573544185351E-3</v>
      </c>
      <c r="AZ30" s="28">
        <f>외인!AZ30</f>
        <v>1966489.06</v>
      </c>
      <c r="BA30" s="35">
        <f>시기외12!BA30-시기외26!BA30</f>
        <v>6.5813249910134149E-4</v>
      </c>
      <c r="BB30" s="28">
        <f>외인!BB30</f>
        <v>97202.97</v>
      </c>
      <c r="BC30" s="35">
        <f>시기외12!BC30-시기외26!BC30</f>
        <v>5.3841198257972514E-5</v>
      </c>
      <c r="BD30" s="28">
        <f>외인!BD30</f>
        <v>39327.32</v>
      </c>
      <c r="BE30" s="35">
        <f>시기외12!BE30-시기외26!BE30</f>
        <v>3.4263551371069229E-3</v>
      </c>
      <c r="BF30" s="28">
        <f>외인!BF30</f>
        <v>0</v>
      </c>
      <c r="BG30" s="35" t="e">
        <f>시기외12!BG30-시기외26!BG30</f>
        <v>#DIV/0!</v>
      </c>
      <c r="BH30" s="28">
        <f>외인!BH30</f>
        <v>87916.89</v>
      </c>
      <c r="BI30" s="35">
        <f>시기외12!BI30-시기외26!BI30</f>
        <v>1.3314972570824383E-3</v>
      </c>
      <c r="BJ30" s="28">
        <f>외인!BJ30</f>
        <v>114183.95</v>
      </c>
      <c r="BK30" s="35">
        <f>시기외12!BK30-시기외26!BK30</f>
        <v>-3.524856569777639E-4</v>
      </c>
      <c r="BL30" s="28">
        <f>외인!BL30</f>
        <v>47428.42</v>
      </c>
      <c r="BM30" s="35">
        <f>시기외12!BM30-시기외26!BM30</f>
        <v>4.2485628576535749E-5</v>
      </c>
      <c r="BN30" s="28">
        <f>외인!BN30</f>
        <v>44097.48</v>
      </c>
      <c r="BO30" s="35">
        <f>시기외12!BO30-시기외26!BO30</f>
        <v>7.8755123660194598E-4</v>
      </c>
      <c r="BP30" s="28">
        <f>외인!BP30</f>
        <v>67847.37</v>
      </c>
      <c r="BQ30" s="35">
        <f>시기외12!BQ30-시기외26!BQ30</f>
        <v>-1.9245395795598837E-3</v>
      </c>
      <c r="BR30" s="28">
        <f>외인!BR30</f>
        <v>246470.46</v>
      </c>
      <c r="BS30" s="35">
        <f>시기외12!BS30-시기외26!BS30</f>
        <v>-4.5541357586008119E-4</v>
      </c>
      <c r="BT30" s="28">
        <f>외인!BT30</f>
        <v>1871604.48</v>
      </c>
      <c r="BU30" s="35">
        <f>시기외12!BU30-시기외26!BU30</f>
        <v>6.6154947766488333E-4</v>
      </c>
      <c r="BV30" s="28">
        <f>외인!BV30</f>
        <v>371234.12</v>
      </c>
      <c r="BW30" s="35">
        <f>시기외12!BW30-시기외26!BW30</f>
        <v>-1.8497912028828274E-4</v>
      </c>
      <c r="BX30" s="28">
        <f>외인!BX30</f>
        <v>74231.19</v>
      </c>
      <c r="BY30" s="35">
        <f>시기외12!BY30-시기외26!BY30</f>
        <v>7.3935048593190208E-4</v>
      </c>
      <c r="BZ30" s="28">
        <f>외인!BZ30</f>
        <v>248720.33</v>
      </c>
      <c r="CA30" s="35">
        <f>시기외12!CA30-시기외26!CA30</f>
        <v>-7.8913156700613322E-5</v>
      </c>
      <c r="CB30" s="28">
        <f>외인!CB30</f>
        <v>12719.79</v>
      </c>
      <c r="CC30" s="35">
        <f>시기외12!CC30-시기외26!CC30</f>
        <v>-3.7351001008427561E-4</v>
      </c>
      <c r="CD30" s="28">
        <f>외인!CD30</f>
        <v>31353.58</v>
      </c>
      <c r="CE30" s="35">
        <f>시기외12!CE30-시기외26!CE30</f>
        <v>-2.1857132560627662E-3</v>
      </c>
      <c r="CF30" s="28">
        <f>외인!CF30</f>
        <v>24292.27</v>
      </c>
      <c r="CG30" s="35">
        <f>시기외12!CG30-시기외26!CG30</f>
        <v>-1.0188447863090466E-4</v>
      </c>
      <c r="CH30" s="28">
        <f>외인!CH30</f>
        <v>66199.92</v>
      </c>
      <c r="CI30" s="35">
        <f>시기외12!CI30-시기외26!CI30</f>
        <v>2.4156310231166064E-4</v>
      </c>
      <c r="CJ30" s="28">
        <f>외인!CJ30</f>
        <v>400067.94</v>
      </c>
      <c r="CK30" s="35">
        <f>시기외12!CK30-시기외26!CK30</f>
        <v>-1.1074010370955975E-3</v>
      </c>
      <c r="CL30" s="28">
        <f>외인!CL30</f>
        <v>228506.78</v>
      </c>
      <c r="CM30" s="35">
        <f>시기외12!CM30-시기외26!CM30</f>
        <v>-1.2207901099526078E-5</v>
      </c>
      <c r="CN30" s="28">
        <f>외인!CN30</f>
        <v>116545.82</v>
      </c>
      <c r="CO30" s="35">
        <f>시기외12!CO30-시기외26!CO30</f>
        <v>-7.7182726648390536E-4</v>
      </c>
      <c r="CP30" s="28">
        <f>외인!CP30</f>
        <v>97773.47</v>
      </c>
      <c r="CQ30" s="35">
        <f>시기외12!CQ30-시기외26!CQ30</f>
        <v>3.1215061840269821E-5</v>
      </c>
      <c r="CR30" s="28">
        <f>외인!CR30</f>
        <v>158182.59</v>
      </c>
      <c r="CS30" s="35">
        <f>시기외12!CS30-시기외26!CS30</f>
        <v>-6.7841791415137347E-4</v>
      </c>
      <c r="CT30" s="28">
        <f>외인!CT30</f>
        <v>113370.17</v>
      </c>
      <c r="CU30" s="35">
        <f>시기외12!CU30-시기외26!CU30</f>
        <v>-7.1476299244500885E-4</v>
      </c>
      <c r="CV30" s="28">
        <f>외인!CV30</f>
        <v>1871604.48</v>
      </c>
      <c r="CW30" s="35">
        <f>시기외12!CW30-시기외26!CW30</f>
        <v>6.6154947766488333E-4</v>
      </c>
      <c r="CX30" s="28">
        <f>외인!CX30</f>
        <v>196869.09</v>
      </c>
      <c r="CY30" s="35">
        <f>시기외12!CY30-시기외26!CY30</f>
        <v>4.866740691948819E-6</v>
      </c>
      <c r="CZ30" s="28">
        <f>외인!CZ30</f>
        <v>17052.259999999998</v>
      </c>
      <c r="DA30" s="35">
        <f>시기외12!DA30-시기외26!DA30</f>
        <v>9.3979235336230215E-6</v>
      </c>
      <c r="DB30" s="28">
        <f>외인!DB30</f>
        <v>39327.32</v>
      </c>
      <c r="DC30" s="35">
        <f>시기외12!DC30-시기외26!DC30</f>
        <v>3.4263551371069229E-3</v>
      </c>
      <c r="DD30" s="28">
        <f>외인!DD30</f>
        <v>8592.7199999999993</v>
      </c>
      <c r="DE30" s="35">
        <f>시기외12!DE30-시기외26!DE30</f>
        <v>3.5668829596658545E-3</v>
      </c>
      <c r="DF30" s="28">
        <f>외인!DF30</f>
        <v>55493.91</v>
      </c>
      <c r="DG30" s="35">
        <f>시기외12!DG30-시기외26!DG30</f>
        <v>7.5871964864224922E-4</v>
      </c>
      <c r="DH30" s="28">
        <f>외인!DH30</f>
        <v>23283.22</v>
      </c>
      <c r="DI30" s="35">
        <f>시기외12!DI30-시기외26!DI30</f>
        <v>-2.8532451566661227E-3</v>
      </c>
      <c r="DJ30" s="28">
        <f>외인!DJ30</f>
        <v>557034.86</v>
      </c>
      <c r="DK30" s="35">
        <f>시기외12!DK30-시기외26!DK30</f>
        <v>-3.4062681441235116E-4</v>
      </c>
      <c r="DL30" s="28">
        <f>외인!DL30</f>
        <v>91677.83</v>
      </c>
      <c r="DM30" s="35">
        <f>시기외12!DM30-시기외26!DM30</f>
        <v>-9.6018547734990712E-4</v>
      </c>
      <c r="DN30" s="28">
        <f>외인!DN30</f>
        <v>1871604.48</v>
      </c>
      <c r="DO30" s="35">
        <f>시기외12!DO30-시기외26!DO30</f>
        <v>6.6154947766488333E-4</v>
      </c>
      <c r="DP30" s="28">
        <f>외인!DP30</f>
        <v>86098.8</v>
      </c>
      <c r="DQ30" s="35">
        <f>시기외12!DQ30-시기외26!DQ30</f>
        <v>-2.13188029092667E-3</v>
      </c>
      <c r="DR30" s="28">
        <f>외인!DR30</f>
        <v>39884.93</v>
      </c>
      <c r="DS30" s="35">
        <f>시기외12!DS30-시기외26!DS30</f>
        <v>-5.5111490274184797E-5</v>
      </c>
      <c r="DT30" s="28">
        <f>외인!DT30</f>
        <v>125107.09</v>
      </c>
      <c r="DU30" s="35">
        <f>시기외12!DU30-시기외26!DU30</f>
        <v>-6.9582183594313937E-4</v>
      </c>
      <c r="DV30" s="28">
        <f>외인!DV30</f>
        <v>32801.29</v>
      </c>
      <c r="DW30" s="35">
        <f>시기외12!DW30-시기외26!DW30</f>
        <v>-6.2671736652394829E-4</v>
      </c>
      <c r="DX30" s="28">
        <f>외인!DX30</f>
        <v>106127.12</v>
      </c>
      <c r="DY30" s="35">
        <f>시기외12!DY30-시기외26!DY30</f>
        <v>-2.8023246795976873E-3</v>
      </c>
      <c r="DZ30" s="28">
        <f>외인!DZ30</f>
        <v>8834.84</v>
      </c>
      <c r="EA30" s="35">
        <f>시기외12!EA30-시기외26!EA30</f>
        <v>-2.2279237120186608E-3</v>
      </c>
      <c r="EB30" s="28">
        <f>외인!EB30</f>
        <v>12786.66</v>
      </c>
      <c r="EC30" s="35">
        <f>시기외12!EC30-시기외26!EC30</f>
        <v>-1.0959692976394431E-3</v>
      </c>
      <c r="ED30" s="28">
        <f>외인!ED30</f>
        <v>10350.77</v>
      </c>
      <c r="EE30" s="35">
        <f>시기외12!EE30-시기외26!EE30</f>
        <v>-2.1191057883575858E-3</v>
      </c>
      <c r="EF30" s="28">
        <f>외인!EF30</f>
        <v>262858.87</v>
      </c>
      <c r="EG30" s="35">
        <f>시기외12!EG30-시기외26!EG30</f>
        <v>-7.7246875974779712E-4</v>
      </c>
      <c r="EH30" s="28">
        <f>외인!EH30</f>
        <v>179101.18</v>
      </c>
      <c r="EI30" s="35">
        <f>시기외12!EI30-시기외26!EI30</f>
        <v>-1.9675168228547101E-4</v>
      </c>
      <c r="EJ30" s="28">
        <f>외인!EJ30</f>
        <v>94292.3</v>
      </c>
      <c r="EK30" s="35">
        <f>시기외12!EK30-시기외26!EK30</f>
        <v>3.2130451064275888E-4</v>
      </c>
      <c r="EL30" s="28">
        <f>외인!EL30</f>
        <v>33876.160000000003</v>
      </c>
      <c r="EM30" s="35">
        <f>시기외12!EM30-시기외26!EM30</f>
        <v>-2.0265690105270876E-3</v>
      </c>
      <c r="EN30" s="28">
        <f>외인!EN30</f>
        <v>39884.93</v>
      </c>
      <c r="EO30" s="35">
        <f>시기외12!EO30-시기외26!EO30</f>
        <v>-5.5111490274184797E-5</v>
      </c>
      <c r="EP30" s="28">
        <f>외인!EP30</f>
        <v>166464.51</v>
      </c>
      <c r="EQ30" s="35">
        <f>시기외12!EQ30-시기외26!EQ30</f>
        <v>-2.268933483131686E-4</v>
      </c>
      <c r="ER30" s="28">
        <f>외인!ER30</f>
        <v>14688.76</v>
      </c>
      <c r="ES30" s="35">
        <f>시기외12!ES30-시기외26!ES30</f>
        <v>-7.3639254180852161E-3</v>
      </c>
      <c r="ET30" s="28">
        <f>외인!ET30</f>
        <v>120579.43</v>
      </c>
      <c r="EU30" s="35">
        <f>시기외12!EU30-시기외26!EU30</f>
        <v>-3.3866649744245398E-4</v>
      </c>
      <c r="EV30" s="28">
        <f>외인!EV30</f>
        <v>44776.15</v>
      </c>
      <c r="EW30" s="35">
        <f>시기외12!EW30-시기외26!EW30</f>
        <v>-9.9770610349680033E-5</v>
      </c>
      <c r="EX30" s="28">
        <f>외인!EX30</f>
        <v>52997.32</v>
      </c>
      <c r="EY30" s="35">
        <f>시기외12!EY30-시기외26!EY30</f>
        <v>1.4024345646187464E-4</v>
      </c>
    </row>
    <row r="31" spans="1:155">
      <c r="A31" s="27">
        <f>외인!A31</f>
        <v>46108</v>
      </c>
      <c r="B31" s="28">
        <f>외인!B31</f>
        <v>4345976.24</v>
      </c>
      <c r="C31" s="35">
        <f>시기외12!C31-시기외26!C31</f>
        <v>2.3694717981105704E-4</v>
      </c>
      <c r="D31" s="28">
        <f>외인!D31</f>
        <v>632233.11</v>
      </c>
      <c r="E31" s="35">
        <f>시기외12!E31-시기외26!E31</f>
        <v>-2.0146767953982585E-3</v>
      </c>
      <c r="F31" s="28">
        <f>외인!F31</f>
        <v>1834964.15</v>
      </c>
      <c r="G31" s="35">
        <f>시기외12!G31-시기외26!G31</f>
        <v>1.8574279260233318E-4</v>
      </c>
      <c r="H31" s="28">
        <f>외인!H31</f>
        <v>283912.51</v>
      </c>
      <c r="I31" s="35">
        <f>시기외12!I31-시기외26!I31</f>
        <v>2.747981522319003E-4</v>
      </c>
      <c r="J31" s="28">
        <f>외인!J31</f>
        <v>40037.5</v>
      </c>
      <c r="K31" s="35">
        <f>시기외12!K31-시기외26!K31</f>
        <v>-2.4109991635173824E-4</v>
      </c>
      <c r="L31" s="28">
        <f>외인!L31</f>
        <v>262308.96000000002</v>
      </c>
      <c r="M31" s="35">
        <f>시기외12!M31-시기외26!M31</f>
        <v>2.8840732356818512E-4</v>
      </c>
      <c r="N31" s="28">
        <f>외인!N31</f>
        <v>232163.42</v>
      </c>
      <c r="O31" s="35">
        <f>시기외12!O31-시기외26!O31</f>
        <v>1.0889821392997667E-4</v>
      </c>
      <c r="P31" s="28">
        <f>외인!P31</f>
        <v>203459.91</v>
      </c>
      <c r="Q31" s="35">
        <f>시기외12!Q31-시기외26!Q31</f>
        <v>-7.8656143022577674E-4</v>
      </c>
      <c r="R31" s="28">
        <f>외인!R31</f>
        <v>125887.75</v>
      </c>
      <c r="S31" s="35">
        <f>시기외12!S31-시기외26!S31</f>
        <v>-6.6040765531219753E-4</v>
      </c>
      <c r="T31" s="28">
        <f>외인!T31</f>
        <v>8499.7000000000007</v>
      </c>
      <c r="U31" s="35">
        <f>시기외12!U31-시기외26!U31</f>
        <v>3.3831744597212039E-3</v>
      </c>
      <c r="V31" s="28">
        <f>외인!V31</f>
        <v>105709.37</v>
      </c>
      <c r="W31" s="35">
        <f>시기외12!W31-시기외26!W31</f>
        <v>-2.7827297688443994E-3</v>
      </c>
      <c r="X31" s="28">
        <f>외인!X31</f>
        <v>1823765.25</v>
      </c>
      <c r="Y31" s="35">
        <f>시기외12!Y31-시기외26!Y31</f>
        <v>3.9085857178186145E-4</v>
      </c>
      <c r="Z31" s="28">
        <f>외인!Z31</f>
        <v>44125.63</v>
      </c>
      <c r="AA31" s="35">
        <f>시기외12!AA31-시기외26!AA31</f>
        <v>-1.1266979066411103E-4</v>
      </c>
      <c r="AB31" s="28">
        <f>외인!AB31</f>
        <v>202032.7</v>
      </c>
      <c r="AC31" s="35">
        <f>시기외12!AC31-시기외26!AC31</f>
        <v>-1.1621095283693658E-4</v>
      </c>
      <c r="AD31" s="28">
        <f>외인!AD31</f>
        <v>19936.93</v>
      </c>
      <c r="AE31" s="35">
        <f>시기외12!AE31-시기외26!AE31</f>
        <v>7.731706068526069E-4</v>
      </c>
      <c r="AF31" s="28">
        <f>외인!AF31</f>
        <v>23349.61</v>
      </c>
      <c r="AG31" s="35">
        <f>시기외12!AG31-시기외26!AG31</f>
        <v>6.5556386726951961E-4</v>
      </c>
      <c r="AH31" s="28">
        <f>외인!AH31</f>
        <v>185288.79</v>
      </c>
      <c r="AI31" s="35">
        <f>시기외12!AI31-시기외26!AI31</f>
        <v>-9.6907609218315253E-4</v>
      </c>
      <c r="AJ31" s="28">
        <f>외인!AJ31</f>
        <v>110794.96</v>
      </c>
      <c r="AK31" s="35">
        <f>시기외12!AK31-시기외26!AK31</f>
        <v>-5.9558018428995099E-4</v>
      </c>
      <c r="AL31" s="28">
        <f>외인!AL31</f>
        <v>86411.64</v>
      </c>
      <c r="AM31" s="35">
        <f>시기외12!AM31-시기외26!AM31</f>
        <v>-4.3831843834224297E-4</v>
      </c>
      <c r="AN31" s="28">
        <f>외인!AN31</f>
        <v>164722.25</v>
      </c>
      <c r="AO31" s="35">
        <f>시기외12!AO31-시기외26!AO31</f>
        <v>2.4907518896655906E-4</v>
      </c>
      <c r="AP31" s="28">
        <f>외인!AP31</f>
        <v>114737.58</v>
      </c>
      <c r="AQ31" s="35">
        <f>시기외12!AQ31-시기외26!AQ31</f>
        <v>-2.1139603014376203E-4</v>
      </c>
      <c r="AR31" s="28">
        <f>외인!AR31</f>
        <v>24585.46</v>
      </c>
      <c r="AS31" s="35">
        <f>시기외12!AS31-시기외26!AS31</f>
        <v>8.2177898794669082E-4</v>
      </c>
      <c r="AT31" s="28">
        <f>외인!AT31</f>
        <v>77106.77</v>
      </c>
      <c r="AU31" s="35">
        <f>시기외12!AU31-시기외26!AU31</f>
        <v>-9.2879221031362243E-5</v>
      </c>
      <c r="AV31" s="28">
        <f>외인!AV31</f>
        <v>48194.96</v>
      </c>
      <c r="AW31" s="35">
        <f>시기외12!AW31-시기외26!AW31</f>
        <v>2.2478734357611065E-4</v>
      </c>
      <c r="AX31" s="28">
        <f>외인!AX31</f>
        <v>56868.83</v>
      </c>
      <c r="AY31" s="35">
        <f>시기외12!AY31-시기외26!AY31</f>
        <v>-2.4730616998443313E-3</v>
      </c>
      <c r="AZ31" s="28">
        <f>외인!AZ31</f>
        <v>1955328.81</v>
      </c>
      <c r="BA31" s="35">
        <f>시기외12!BA31-시기외26!BA31</f>
        <v>3.636341028793494E-4</v>
      </c>
      <c r="BB31" s="28">
        <f>외인!BB31</f>
        <v>96921.3</v>
      </c>
      <c r="BC31" s="35">
        <f>시기외12!BC31-시기외26!BC31</f>
        <v>3.9593409954633268E-5</v>
      </c>
      <c r="BD31" s="28">
        <f>외인!BD31</f>
        <v>37627.730000000003</v>
      </c>
      <c r="BE31" s="35">
        <f>시기외12!BE31-시기외26!BE31</f>
        <v>3.1115958228820364E-3</v>
      </c>
      <c r="BF31" s="28">
        <f>외인!BF31</f>
        <v>0</v>
      </c>
      <c r="BG31" s="35" t="e">
        <f>시기외12!BG31-시기외26!BG31</f>
        <v>#DIV/0!</v>
      </c>
      <c r="BH31" s="28">
        <f>외인!BH31</f>
        <v>86774.51</v>
      </c>
      <c r="BI31" s="35">
        <f>시기외12!BI31-시기외26!BI31</f>
        <v>1.1223932779142705E-3</v>
      </c>
      <c r="BJ31" s="28">
        <f>외인!BJ31</f>
        <v>115540.82</v>
      </c>
      <c r="BK31" s="35">
        <f>시기외12!BK31-시기외26!BK31</f>
        <v>-1.8324177522807591E-4</v>
      </c>
      <c r="BL31" s="28">
        <f>외인!BL31</f>
        <v>45852.45</v>
      </c>
      <c r="BM31" s="35">
        <f>시기외12!BM31-시기외26!BM31</f>
        <v>6.7511055395060417E-5</v>
      </c>
      <c r="BN31" s="28">
        <f>외인!BN31</f>
        <v>44124.27</v>
      </c>
      <c r="BO31" s="35">
        <f>시기외12!BO31-시기외26!BO31</f>
        <v>8.2543644787926463E-4</v>
      </c>
      <c r="BP31" s="28">
        <f>외인!BP31</f>
        <v>67826.87</v>
      </c>
      <c r="BQ31" s="35">
        <f>시기외12!BQ31-시기외26!BQ31</f>
        <v>-2.2055971982995267E-3</v>
      </c>
      <c r="BR31" s="28">
        <f>외인!BR31</f>
        <v>238982.18</v>
      </c>
      <c r="BS31" s="35">
        <f>시기외12!BS31-시기외26!BS31</f>
        <v>-5.66332167784843E-4</v>
      </c>
      <c r="BT31" s="28">
        <f>외인!BT31</f>
        <v>1860926.36</v>
      </c>
      <c r="BU31" s="35">
        <f>시기외12!BU31-시기외26!BU31</f>
        <v>3.553681523916761E-4</v>
      </c>
      <c r="BV31" s="28">
        <f>외인!BV31</f>
        <v>363294.42</v>
      </c>
      <c r="BW31" s="35">
        <f>시기외12!BW31-시기외26!BW31</f>
        <v>-8.3398783696105776E-5</v>
      </c>
      <c r="BX31" s="28">
        <f>외인!BX31</f>
        <v>74356.22</v>
      </c>
      <c r="BY31" s="35">
        <f>시기외12!BY31-시기외26!BY31</f>
        <v>6.7593578285209642E-4</v>
      </c>
      <c r="BZ31" s="28">
        <f>외인!BZ31</f>
        <v>251133.89</v>
      </c>
      <c r="CA31" s="35">
        <f>시기외12!CA31-시기외26!CA31</f>
        <v>3.8382497791591801E-5</v>
      </c>
      <c r="CB31" s="28">
        <f>외인!CB31</f>
        <v>12958.74</v>
      </c>
      <c r="CC31" s="35">
        <f>시기외12!CC31-시기외26!CC31</f>
        <v>-3.0770570449121116E-4</v>
      </c>
      <c r="CD31" s="28">
        <f>외인!CD31</f>
        <v>31475.98</v>
      </c>
      <c r="CE31" s="35">
        <f>시기외12!CE31-시기외26!CE31</f>
        <v>-1.8825042245234477E-3</v>
      </c>
      <c r="CF31" s="28">
        <f>외인!CF31</f>
        <v>24963.55</v>
      </c>
      <c r="CG31" s="35">
        <f>시기외12!CG31-시기외26!CG31</f>
        <v>-2.3715443550536902E-6</v>
      </c>
      <c r="CH31" s="28">
        <f>외인!CH31</f>
        <v>66770.14</v>
      </c>
      <c r="CI31" s="35">
        <f>시기외12!CI31-시기외26!CI31</f>
        <v>3.6177229968133206E-4</v>
      </c>
      <c r="CJ31" s="28">
        <f>외인!CJ31</f>
        <v>403812</v>
      </c>
      <c r="CK31" s="35">
        <f>시기외12!CK31-시기외26!CK31</f>
        <v>-1.0313690351520508E-3</v>
      </c>
      <c r="CL31" s="28">
        <f>외인!CL31</f>
        <v>230402.18</v>
      </c>
      <c r="CM31" s="35">
        <f>시기외12!CM31-시기외26!CM31</f>
        <v>-6.8034048813113619E-6</v>
      </c>
      <c r="CN31" s="28">
        <f>외인!CN31</f>
        <v>119387.43</v>
      </c>
      <c r="CO31" s="35">
        <f>시기외12!CO31-시기외26!CO31</f>
        <v>-7.2188392924405756E-4</v>
      </c>
      <c r="CP31" s="28">
        <f>외인!CP31</f>
        <v>97488.98</v>
      </c>
      <c r="CQ31" s="35">
        <f>시기외12!CQ31-시기외26!CQ31</f>
        <v>1.7925302802618593E-5</v>
      </c>
      <c r="CR31" s="28">
        <f>외인!CR31</f>
        <v>160383.89000000001</v>
      </c>
      <c r="CS31" s="35">
        <f>시기외12!CS31-시기외26!CS31</f>
        <v>-5.8443922169769543E-4</v>
      </c>
      <c r="CT31" s="28">
        <f>외인!CT31</f>
        <v>111657.78</v>
      </c>
      <c r="CU31" s="35">
        <f>시기외12!CU31-시기외26!CU31</f>
        <v>-8.3416447950683406E-4</v>
      </c>
      <c r="CV31" s="28">
        <f>외인!CV31</f>
        <v>1860926.36</v>
      </c>
      <c r="CW31" s="35">
        <f>시기외12!CW31-시기외26!CW31</f>
        <v>3.553681523916761E-4</v>
      </c>
      <c r="CX31" s="28">
        <f>외인!CX31</f>
        <v>200836.9</v>
      </c>
      <c r="CY31" s="35">
        <f>시기외12!CY31-시기외26!CY31</f>
        <v>2.2347438479840189E-4</v>
      </c>
      <c r="CZ31" s="28">
        <f>외인!CZ31</f>
        <v>17132.849999999999</v>
      </c>
      <c r="DA31" s="35">
        <f>시기외12!DA31-시기외26!DA31</f>
        <v>-4.0355953748504058E-5</v>
      </c>
      <c r="DB31" s="28">
        <f>외인!DB31</f>
        <v>37627.730000000003</v>
      </c>
      <c r="DC31" s="35">
        <f>시기외12!DC31-시기외26!DC31</f>
        <v>3.1115958228820364E-3</v>
      </c>
      <c r="DD31" s="28">
        <f>외인!DD31</f>
        <v>8499.7000000000007</v>
      </c>
      <c r="DE31" s="35">
        <f>시기외12!DE31-시기외26!DE31</f>
        <v>3.3831744597212039E-3</v>
      </c>
      <c r="DF31" s="28">
        <f>외인!DF31</f>
        <v>55700.76</v>
      </c>
      <c r="DG31" s="35">
        <f>시기외12!DG31-시기외26!DG31</f>
        <v>6.9315785255886966E-4</v>
      </c>
      <c r="DH31" s="28">
        <f>외인!DH31</f>
        <v>23400.23</v>
      </c>
      <c r="DI31" s="35">
        <f>시기외12!DI31-시기외26!DI31</f>
        <v>-2.4268211935455754E-3</v>
      </c>
      <c r="DJ31" s="28">
        <f>외인!DJ31</f>
        <v>550358.44999999995</v>
      </c>
      <c r="DK31" s="35">
        <f>시기외12!DK31-시기외26!DK31</f>
        <v>-3.217533193598472E-4</v>
      </c>
      <c r="DL31" s="28">
        <f>외인!DL31</f>
        <v>94097.82</v>
      </c>
      <c r="DM31" s="35">
        <f>시기외12!DM31-시기외26!DM31</f>
        <v>-9.0030056486297512E-4</v>
      </c>
      <c r="DN31" s="28">
        <f>외인!DN31</f>
        <v>1860926.36</v>
      </c>
      <c r="DO31" s="35">
        <f>시기외12!DO31-시기외26!DO31</f>
        <v>3.553681523916761E-4</v>
      </c>
      <c r="DP31" s="28">
        <f>외인!DP31</f>
        <v>87299.27</v>
      </c>
      <c r="DQ31" s="35">
        <f>시기외12!DQ31-시기외26!DQ31</f>
        <v>-2.1288587967714504E-3</v>
      </c>
      <c r="DR31" s="28">
        <f>외인!DR31</f>
        <v>41882.449999999997</v>
      </c>
      <c r="DS31" s="35">
        <f>시기외12!DS31-시기외26!DS31</f>
        <v>-6.8894561565759939E-5</v>
      </c>
      <c r="DT31" s="28">
        <f>외인!DT31</f>
        <v>125887.75</v>
      </c>
      <c r="DU31" s="35">
        <f>시기외12!DU31-시기외26!DU31</f>
        <v>-6.6040765531219753E-4</v>
      </c>
      <c r="DV31" s="28">
        <f>외인!DV31</f>
        <v>34221.51</v>
      </c>
      <c r="DW31" s="35">
        <f>시기외12!DW31-시기외26!DW31</f>
        <v>-3.1248461467323313E-4</v>
      </c>
      <c r="DX31" s="28">
        <f>외인!DX31</f>
        <v>105709.37</v>
      </c>
      <c r="DY31" s="35">
        <f>시기외12!DY31-시기외26!DY31</f>
        <v>-2.7827297688443994E-3</v>
      </c>
      <c r="DZ31" s="28">
        <f>외인!DZ31</f>
        <v>9010.9500000000007</v>
      </c>
      <c r="EA31" s="35">
        <f>시기외12!EA31-시기외26!EA31</f>
        <v>-1.7642395268860557E-3</v>
      </c>
      <c r="EB31" s="28">
        <f>외인!EB31</f>
        <v>12792.4</v>
      </c>
      <c r="EC31" s="35">
        <f>시기외12!EC31-시기외26!EC31</f>
        <v>-1.0091613092604278E-3</v>
      </c>
      <c r="ED31" s="28">
        <f>외인!ED31</f>
        <v>10356.68</v>
      </c>
      <c r="EE31" s="35">
        <f>시기외12!EE31-시기외26!EE31</f>
        <v>-1.9004352323092571E-3</v>
      </c>
      <c r="EF31" s="28">
        <f>외인!EF31</f>
        <v>264602.08</v>
      </c>
      <c r="EG31" s="35">
        <f>시기외12!EG31-시기외26!EG31</f>
        <v>-6.7623690216921117E-4</v>
      </c>
      <c r="EH31" s="28">
        <f>외인!EH31</f>
        <v>175575.27</v>
      </c>
      <c r="EI31" s="35">
        <f>시기외12!EI31-시기외26!EI31</f>
        <v>-2.4589420907058487E-4</v>
      </c>
      <c r="EJ31" s="28">
        <f>외인!EJ31</f>
        <v>96645.79</v>
      </c>
      <c r="EK31" s="35">
        <f>시기외12!EK31-시기외26!EK31</f>
        <v>3.3732380808395787E-4</v>
      </c>
      <c r="EL31" s="28">
        <f>외인!EL31</f>
        <v>34041.699999999997</v>
      </c>
      <c r="EM31" s="35">
        <f>시기외12!EM31-시기외26!EM31</f>
        <v>-1.7415862879944862E-3</v>
      </c>
      <c r="EN31" s="28">
        <f>외인!EN31</f>
        <v>41882.449999999997</v>
      </c>
      <c r="EO31" s="35">
        <f>시기외12!EO31-시기외26!EO31</f>
        <v>-6.8894561565759939E-5</v>
      </c>
      <c r="EP31" s="28">
        <f>외인!EP31</f>
        <v>162721.04999999999</v>
      </c>
      <c r="EQ31" s="35">
        <f>시기외12!EQ31-시기외26!EQ31</f>
        <v>6.2713833700624643E-5</v>
      </c>
      <c r="ER31" s="28">
        <f>외인!ER31</f>
        <v>14571.16</v>
      </c>
      <c r="ES31" s="35">
        <f>시기외12!ES31-시기외26!ES31</f>
        <v>-6.8612027954490654E-3</v>
      </c>
      <c r="ET31" s="28">
        <f>외인!ET31</f>
        <v>114737.58</v>
      </c>
      <c r="EU31" s="35">
        <f>시기외12!EU31-시기외26!EU31</f>
        <v>-2.1139603014376203E-4</v>
      </c>
      <c r="EV31" s="28">
        <f>외인!EV31</f>
        <v>44125.63</v>
      </c>
      <c r="EW31" s="35">
        <f>시기외12!EW31-시기외26!EW31</f>
        <v>-1.1266979066411103E-4</v>
      </c>
      <c r="EX31" s="28">
        <f>외인!EX31</f>
        <v>53363.35</v>
      </c>
      <c r="EY31" s="35">
        <f>시기외12!EY31-시기외26!EY31</f>
        <v>1.2493003666779812E-4</v>
      </c>
    </row>
    <row r="32" spans="1:155">
      <c r="A32" s="27">
        <f>외인!A32</f>
        <v>46111</v>
      </c>
      <c r="B32" s="28">
        <f>외인!B32</f>
        <v>4216789.63</v>
      </c>
      <c r="C32" s="35">
        <f>시기외12!C32-시기외26!C32</f>
        <v>2.5246210703653259E-4</v>
      </c>
      <c r="D32" s="28">
        <f>외인!D32</f>
        <v>612779.01</v>
      </c>
      <c r="E32" s="35">
        <f>시기외12!E32-시기외26!E32</f>
        <v>-1.9138196493273009E-3</v>
      </c>
      <c r="F32" s="28">
        <f>외인!F32</f>
        <v>1790618.47</v>
      </c>
      <c r="G32" s="35">
        <f>시기외12!G32-시기외26!G32</f>
        <v>1.4515347588468699E-4</v>
      </c>
      <c r="H32" s="28">
        <f>외인!H32</f>
        <v>289003.34999999998</v>
      </c>
      <c r="I32" s="35">
        <f>시기외12!I32-시기외26!I32</f>
        <v>6.0862173281799926E-4</v>
      </c>
      <c r="J32" s="28">
        <f>외인!J32</f>
        <v>39071.03</v>
      </c>
      <c r="K32" s="35">
        <f>시기외12!K32-시기외26!K32</f>
        <v>-2.826803676255203E-4</v>
      </c>
      <c r="L32" s="28">
        <f>외인!L32</f>
        <v>267670.71000000002</v>
      </c>
      <c r="M32" s="35">
        <f>시기외12!M32-시기외26!M32</f>
        <v>6.2653318455999367E-4</v>
      </c>
      <c r="N32" s="28">
        <f>외인!N32</f>
        <v>222908.52</v>
      </c>
      <c r="O32" s="35">
        <f>시기외12!O32-시기외26!O32</f>
        <v>3.2188126114806367E-4</v>
      </c>
      <c r="P32" s="28">
        <f>외인!P32</f>
        <v>195449.2</v>
      </c>
      <c r="Q32" s="35">
        <f>시기외12!Q32-시기외26!Q32</f>
        <v>-6.5023931050201195E-4</v>
      </c>
      <c r="R32" s="28">
        <f>외인!R32</f>
        <v>121963.67</v>
      </c>
      <c r="S32" s="35">
        <f>시기외12!S32-시기외26!S32</f>
        <v>-5.4973970495815049E-4</v>
      </c>
      <c r="T32" s="28">
        <f>외인!T32</f>
        <v>8561.58</v>
      </c>
      <c r="U32" s="35">
        <f>시기외12!U32-시기외26!U32</f>
        <v>3.3350230469591062E-3</v>
      </c>
      <c r="V32" s="28">
        <f>외인!V32</f>
        <v>100787.32</v>
      </c>
      <c r="W32" s="35">
        <f>시기외12!W32-시기외26!W32</f>
        <v>-2.7269696844726145E-3</v>
      </c>
      <c r="X32" s="28">
        <f>외인!X32</f>
        <v>1763631.77</v>
      </c>
      <c r="Y32" s="35">
        <f>시기외12!Y32-시기외26!Y32</f>
        <v>2.5583691302167189E-4</v>
      </c>
      <c r="Z32" s="28">
        <f>외인!Z32</f>
        <v>43507.24</v>
      </c>
      <c r="AA32" s="35">
        <f>시기외12!AA32-시기외26!AA32</f>
        <v>-8.6955345486196614E-5</v>
      </c>
      <c r="AB32" s="28">
        <f>외인!AB32</f>
        <v>194703.19</v>
      </c>
      <c r="AC32" s="35">
        <f>시기외12!AC32-시기외26!AC32</f>
        <v>-7.4442676709818745E-5</v>
      </c>
      <c r="AD32" s="28">
        <f>외인!AD32</f>
        <v>19224</v>
      </c>
      <c r="AE32" s="35">
        <f>시기외12!AE32-시기외26!AE32</f>
        <v>8.2828971793018824E-4</v>
      </c>
      <c r="AF32" s="28">
        <f>외인!AF32</f>
        <v>23237.67</v>
      </c>
      <c r="AG32" s="35">
        <f>시기외12!AG32-시기외26!AG32</f>
        <v>7.4449762814094637E-4</v>
      </c>
      <c r="AH32" s="28">
        <f>외인!AH32</f>
        <v>177051.06</v>
      </c>
      <c r="AI32" s="35">
        <f>시기외12!AI32-시기외26!AI32</f>
        <v>-9.23444082621982E-4</v>
      </c>
      <c r="AJ32" s="28">
        <f>외인!AJ32</f>
        <v>108503.45</v>
      </c>
      <c r="AK32" s="35">
        <f>시기외12!AK32-시기외26!AK32</f>
        <v>-2.1824213666000493E-4</v>
      </c>
      <c r="AL32" s="28">
        <f>외인!AL32</f>
        <v>83675.039999999994</v>
      </c>
      <c r="AM32" s="35">
        <f>시기외12!AM32-시기외26!AM32</f>
        <v>-2.8639856753289665E-4</v>
      </c>
      <c r="AN32" s="28">
        <f>외인!AN32</f>
        <v>157763.99</v>
      </c>
      <c r="AO32" s="35">
        <f>시기외12!AO32-시기외26!AO32</f>
        <v>4.7656445973180694E-4</v>
      </c>
      <c r="AP32" s="28">
        <f>외인!AP32</f>
        <v>109661.4</v>
      </c>
      <c r="AQ32" s="35">
        <f>시기외12!AQ32-시기외26!AQ32</f>
        <v>-1.4897703479905449E-5</v>
      </c>
      <c r="AR32" s="28">
        <f>외인!AR32</f>
        <v>23603.75</v>
      </c>
      <c r="AS32" s="35">
        <f>시기외12!AS32-시기외26!AS32</f>
        <v>9.0580641870303524E-4</v>
      </c>
      <c r="AT32" s="28">
        <f>외인!AT32</f>
        <v>74569.03</v>
      </c>
      <c r="AU32" s="35">
        <f>시기외12!AU32-시기외26!AU32</f>
        <v>1.3073248572745722E-5</v>
      </c>
      <c r="AV32" s="28">
        <f>외인!AV32</f>
        <v>46998.42</v>
      </c>
      <c r="AW32" s="35">
        <f>시기외12!AW32-시기외26!AW32</f>
        <v>3.6358360679087515E-4</v>
      </c>
      <c r="AX32" s="28">
        <f>외인!AX32</f>
        <v>56406.79</v>
      </c>
      <c r="AY32" s="35">
        <f>시기외12!AY32-시기외26!AY32</f>
        <v>-2.0811056353536145E-3</v>
      </c>
      <c r="AZ32" s="28">
        <f>외인!AZ32</f>
        <v>1893371.86</v>
      </c>
      <c r="BA32" s="35">
        <f>시기외12!BA32-시기외26!BA32</f>
        <v>2.5110785459210583E-4</v>
      </c>
      <c r="BB32" s="28">
        <f>외인!BB32</f>
        <v>95265.9</v>
      </c>
      <c r="BC32" s="35">
        <f>시기외12!BC32-시기외26!BC32</f>
        <v>5.5628267921315277E-5</v>
      </c>
      <c r="BD32" s="28">
        <f>외인!BD32</f>
        <v>36377.589999999997</v>
      </c>
      <c r="BE32" s="35">
        <f>시기외12!BE32-시기외26!BE32</f>
        <v>2.9843651847824794E-3</v>
      </c>
      <c r="BF32" s="28">
        <f>외인!BF32</f>
        <v>0</v>
      </c>
      <c r="BG32" s="35" t="e">
        <f>시기외12!BG32-시기외26!BG32</f>
        <v>#DIV/0!</v>
      </c>
      <c r="BH32" s="28">
        <f>외인!BH32</f>
        <v>87068.55</v>
      </c>
      <c r="BI32" s="35">
        <f>시기외12!BI32-시기외26!BI32</f>
        <v>1.1306615317271981E-3</v>
      </c>
      <c r="BJ32" s="28">
        <f>외인!BJ32</f>
        <v>115789.79</v>
      </c>
      <c r="BK32" s="35">
        <f>시기외12!BK32-시기외26!BK32</f>
        <v>3.8661824050187978E-5</v>
      </c>
      <c r="BL32" s="28">
        <f>외인!BL32</f>
        <v>45581.62</v>
      </c>
      <c r="BM32" s="35">
        <f>시기외12!BM32-시기외26!BM32</f>
        <v>1.2342990094061377E-4</v>
      </c>
      <c r="BN32" s="28">
        <f>외인!BN32</f>
        <v>43881.23</v>
      </c>
      <c r="BO32" s="35">
        <f>시기외12!BO32-시기외26!BO32</f>
        <v>1.02014087564677E-3</v>
      </c>
      <c r="BP32" s="28">
        <f>외인!BP32</f>
        <v>67006.070000000007</v>
      </c>
      <c r="BQ32" s="35">
        <f>시기외12!BQ32-시기외26!BQ32</f>
        <v>-1.9059544703238685E-3</v>
      </c>
      <c r="BR32" s="28">
        <f>외인!BR32</f>
        <v>229203.34</v>
      </c>
      <c r="BS32" s="35">
        <f>시기외12!BS32-시기외26!BS32</f>
        <v>-4.916506304408968E-4</v>
      </c>
      <c r="BT32" s="28">
        <f>외인!BT32</f>
        <v>1799249.57</v>
      </c>
      <c r="BU32" s="35">
        <f>시기외12!BU32-시기외26!BU32</f>
        <v>2.229187069529839E-4</v>
      </c>
      <c r="BV32" s="28">
        <f>외인!BV32</f>
        <v>348597.47</v>
      </c>
      <c r="BW32" s="35">
        <f>시기외12!BW32-시기외26!BW32</f>
        <v>4.5708833031108276E-5</v>
      </c>
      <c r="BX32" s="28">
        <f>외인!BX32</f>
        <v>72143.88</v>
      </c>
      <c r="BY32" s="35">
        <f>시기외12!BY32-시기외26!BY32</f>
        <v>7.1251132463960338E-4</v>
      </c>
      <c r="BZ32" s="28">
        <f>외인!BZ32</f>
        <v>241439.03</v>
      </c>
      <c r="CA32" s="35">
        <f>시기외12!CA32-시기외26!CA32</f>
        <v>2.4126311544402611E-4</v>
      </c>
      <c r="CB32" s="28">
        <f>외인!CB32</f>
        <v>12427.76</v>
      </c>
      <c r="CC32" s="35">
        <f>시기외12!CC32-시기외26!CC32</f>
        <v>-2.3391472142453166E-4</v>
      </c>
      <c r="CD32" s="28">
        <f>외인!CD32</f>
        <v>30830.69</v>
      </c>
      <c r="CE32" s="35">
        <f>시기외12!CE32-시기외26!CE32</f>
        <v>-1.2911050166997144E-3</v>
      </c>
      <c r="CF32" s="28">
        <f>외인!CF32</f>
        <v>24292.04</v>
      </c>
      <c r="CG32" s="35">
        <f>시기외12!CG32-시기외26!CG32</f>
        <v>8.4395984671395982E-5</v>
      </c>
      <c r="CH32" s="28">
        <f>외인!CH32</f>
        <v>65464.639999999999</v>
      </c>
      <c r="CI32" s="35">
        <f>시기외12!CI32-시기외26!CI32</f>
        <v>4.6537880487680774E-4</v>
      </c>
      <c r="CJ32" s="28">
        <f>외인!CJ32</f>
        <v>390716.02</v>
      </c>
      <c r="CK32" s="35">
        <f>시기외12!CK32-시기외26!CK32</f>
        <v>-9.2529856788426497E-4</v>
      </c>
      <c r="CL32" s="28">
        <f>외인!CL32</f>
        <v>222405.18</v>
      </c>
      <c r="CM32" s="35">
        <f>시기외12!CM32-시기외26!CM32</f>
        <v>2.5398194208180506E-5</v>
      </c>
      <c r="CN32" s="28">
        <f>외인!CN32</f>
        <v>112912.59</v>
      </c>
      <c r="CO32" s="35">
        <f>시기외12!CO32-시기외26!CO32</f>
        <v>-5.854639029915312E-4</v>
      </c>
      <c r="CP32" s="28">
        <f>외인!CP32</f>
        <v>95839.43</v>
      </c>
      <c r="CQ32" s="35">
        <f>시기외12!CQ32-시기외26!CQ32</f>
        <v>3.3850578454181544E-5</v>
      </c>
      <c r="CR32" s="28">
        <f>외인!CR32</f>
        <v>156197.01</v>
      </c>
      <c r="CS32" s="35">
        <f>시기외12!CS32-시기외26!CS32</f>
        <v>-4.3517200998227331E-4</v>
      </c>
      <c r="CT32" s="28">
        <f>외인!CT32</f>
        <v>107692.04</v>
      </c>
      <c r="CU32" s="35">
        <f>시기외12!CU32-시기외26!CU32</f>
        <v>-8.7330973987928182E-4</v>
      </c>
      <c r="CV32" s="28">
        <f>외인!CV32</f>
        <v>1799249.57</v>
      </c>
      <c r="CW32" s="35">
        <f>시기외12!CW32-시기외26!CW32</f>
        <v>2.229187069529839E-4</v>
      </c>
      <c r="CX32" s="28">
        <f>외인!CX32</f>
        <v>203889.9</v>
      </c>
      <c r="CY32" s="35">
        <f>시기외12!CY32-시기외26!CY32</f>
        <v>5.2028000570440193E-4</v>
      </c>
      <c r="CZ32" s="28">
        <f>외인!CZ32</f>
        <v>16533.64</v>
      </c>
      <c r="DA32" s="35">
        <f>시기외12!DA32-시기외26!DA32</f>
        <v>-6.5149511118941573E-5</v>
      </c>
      <c r="DB32" s="28">
        <f>외인!DB32</f>
        <v>36377.589999999997</v>
      </c>
      <c r="DC32" s="35">
        <f>시기외12!DC32-시기외26!DC32</f>
        <v>2.9843651847824794E-3</v>
      </c>
      <c r="DD32" s="28">
        <f>외인!DD32</f>
        <v>8561.58</v>
      </c>
      <c r="DE32" s="35">
        <f>시기외12!DE32-시기외26!DE32</f>
        <v>3.3350230469591062E-3</v>
      </c>
      <c r="DF32" s="28">
        <f>외인!DF32</f>
        <v>53870.22</v>
      </c>
      <c r="DG32" s="35">
        <f>시기외12!DG32-시기외26!DG32</f>
        <v>7.4629731793791226E-4</v>
      </c>
      <c r="DH32" s="28">
        <f>외인!DH32</f>
        <v>22903.53</v>
      </c>
      <c r="DI32" s="35">
        <f>시기외12!DI32-시기외26!DI32</f>
        <v>-1.6374458047083776E-3</v>
      </c>
      <c r="DJ32" s="28">
        <f>외인!DJ32</f>
        <v>538459.81000000006</v>
      </c>
      <c r="DK32" s="35">
        <f>시기외12!DK32-시기외26!DK32</f>
        <v>-1.6545302567091879E-4</v>
      </c>
      <c r="DL32" s="28">
        <f>외인!DL32</f>
        <v>88372.28</v>
      </c>
      <c r="DM32" s="35">
        <f>시기외12!DM32-시기외26!DM32</f>
        <v>-7.3938422964694669E-4</v>
      </c>
      <c r="DN32" s="28">
        <f>외인!DN32</f>
        <v>1799249.57</v>
      </c>
      <c r="DO32" s="35">
        <f>시기외12!DO32-시기외26!DO32</f>
        <v>2.229187069529839E-4</v>
      </c>
      <c r="DP32" s="28">
        <f>외인!DP32</f>
        <v>82912.53</v>
      </c>
      <c r="DQ32" s="35">
        <f>시기외12!DQ32-시기외26!DQ32</f>
        <v>-2.0922874337884582E-3</v>
      </c>
      <c r="DR32" s="28">
        <f>외인!DR32</f>
        <v>40976.11</v>
      </c>
      <c r="DS32" s="35">
        <f>시기외12!DS32-시기외26!DS32</f>
        <v>-6.0286560530597739E-5</v>
      </c>
      <c r="DT32" s="28">
        <f>외인!DT32</f>
        <v>121963.67</v>
      </c>
      <c r="DU32" s="35">
        <f>시기외12!DU32-시기외26!DU32</f>
        <v>-5.4973970495815049E-4</v>
      </c>
      <c r="DV32" s="28">
        <f>외인!DV32</f>
        <v>33952.050000000003</v>
      </c>
      <c r="DW32" s="35">
        <f>시기외12!DW32-시기외26!DW32</f>
        <v>-2.0842469446239777E-5</v>
      </c>
      <c r="DX32" s="28">
        <f>외인!DX32</f>
        <v>100787.32</v>
      </c>
      <c r="DY32" s="35">
        <f>시기외12!DY32-시기외26!DY32</f>
        <v>-2.7269696844726145E-3</v>
      </c>
      <c r="DZ32" s="28">
        <f>외인!DZ32</f>
        <v>8598.17</v>
      </c>
      <c r="EA32" s="35">
        <f>시기외12!EA32-시기외26!EA32</f>
        <v>-1.4276699484249867E-3</v>
      </c>
      <c r="EB32" s="28">
        <f>외인!EB32</f>
        <v>12484.94</v>
      </c>
      <c r="EC32" s="35">
        <f>시기외12!EC32-시기외26!EC32</f>
        <v>-7.6570765600646087E-4</v>
      </c>
      <c r="ED32" s="28">
        <f>외인!ED32</f>
        <v>10005.08</v>
      </c>
      <c r="EE32" s="35">
        <f>시기외12!EE32-시기외26!EE32</f>
        <v>-1.7098132751652683E-3</v>
      </c>
      <c r="EF32" s="28">
        <f>외인!EF32</f>
        <v>257266.1</v>
      </c>
      <c r="EG32" s="35">
        <f>시기외12!EG32-시기외26!EG32</f>
        <v>-5.4087499525630684E-4</v>
      </c>
      <c r="EH32" s="28">
        <f>외인!EH32</f>
        <v>166468.76999999999</v>
      </c>
      <c r="EI32" s="35">
        <f>시기외12!EI32-시기외26!EI32</f>
        <v>-2.4208112415206954E-4</v>
      </c>
      <c r="EJ32" s="28">
        <f>외인!EJ32</f>
        <v>95169.99</v>
      </c>
      <c r="EK32" s="35">
        <f>시기외12!EK32-시기외26!EK32</f>
        <v>3.8401765120087963E-4</v>
      </c>
      <c r="EL32" s="28">
        <f>외인!EL32</f>
        <v>33383.26</v>
      </c>
      <c r="EM32" s="35">
        <f>시기외12!EM32-시기외26!EM32</f>
        <v>-1.1854788118113827E-3</v>
      </c>
      <c r="EN32" s="28">
        <f>외인!EN32</f>
        <v>40976.11</v>
      </c>
      <c r="EO32" s="35">
        <f>시기외12!EO32-시기외26!EO32</f>
        <v>-6.0286560530597739E-5</v>
      </c>
      <c r="EP32" s="28">
        <f>외인!EP32</f>
        <v>157176.26</v>
      </c>
      <c r="EQ32" s="35">
        <f>시기외12!EQ32-시기외26!EQ32</f>
        <v>3.3783753414202435E-4</v>
      </c>
      <c r="ER32" s="28">
        <f>외인!ER32</f>
        <v>13846.89</v>
      </c>
      <c r="ES32" s="35">
        <f>시기외12!ES32-시기외26!ES32</f>
        <v>-6.1632684842344273E-3</v>
      </c>
      <c r="ET32" s="28">
        <f>외인!ET32</f>
        <v>109661.4</v>
      </c>
      <c r="EU32" s="35">
        <f>시기외12!EU32-시기외26!EU32</f>
        <v>-1.4897703479905449E-5</v>
      </c>
      <c r="EV32" s="28">
        <f>외인!EV32</f>
        <v>43507.24</v>
      </c>
      <c r="EW32" s="35">
        <f>시기외12!EW32-시기외26!EW32</f>
        <v>-8.6955345486196614E-5</v>
      </c>
      <c r="EX32" s="28">
        <f>외인!EX32</f>
        <v>52332.19</v>
      </c>
      <c r="EY32" s="35">
        <f>시기외12!EY32-시기외26!EY32</f>
        <v>1.3162852749620438E-4</v>
      </c>
    </row>
    <row r="33" spans="1:155">
      <c r="A33" s="27">
        <f>외인!A33</f>
        <v>46112</v>
      </c>
      <c r="B33" s="28">
        <f>외인!B33</f>
        <v>4035189.36</v>
      </c>
      <c r="C33" s="35">
        <f>시기외12!C33-시기외26!C33</f>
        <v>2.2018185151831795E-4</v>
      </c>
      <c r="D33" s="28">
        <f>외인!D33</f>
        <v>582547.41</v>
      </c>
      <c r="E33" s="35">
        <f>시기외12!E33-시기외26!E33</f>
        <v>-1.8338996690554306E-3</v>
      </c>
      <c r="F33" s="28">
        <f>외인!F33</f>
        <v>1710834.54</v>
      </c>
      <c r="G33" s="35">
        <f>시기외12!G33-시기외26!G33</f>
        <v>7.7706126034132652E-5</v>
      </c>
      <c r="H33" s="28">
        <f>외인!H33</f>
        <v>277326.34999999998</v>
      </c>
      <c r="I33" s="35">
        <f>시기외12!I33-시기외26!I33</f>
        <v>7.2286584385592887E-4</v>
      </c>
      <c r="J33" s="28">
        <f>외인!J33</f>
        <v>39296.94</v>
      </c>
      <c r="K33" s="35">
        <f>시기외12!K33-시기외26!K33</f>
        <v>-2.4369065622727257E-4</v>
      </c>
      <c r="L33" s="28">
        <f>외인!L33</f>
        <v>256689.75</v>
      </c>
      <c r="M33" s="35">
        <f>시기외12!M33-시기외26!M33</f>
        <v>7.5348210377592479E-4</v>
      </c>
      <c r="N33" s="28">
        <f>외인!N33</f>
        <v>213088.93</v>
      </c>
      <c r="O33" s="35">
        <f>시기외12!O33-시기외26!O33</f>
        <v>5.4516022457401893E-4</v>
      </c>
      <c r="P33" s="28">
        <f>외인!P33</f>
        <v>190629.92</v>
      </c>
      <c r="Q33" s="35">
        <f>시기외12!Q33-시기외26!Q33</f>
        <v>-5.376466501008717E-4</v>
      </c>
      <c r="R33" s="28">
        <f>외인!R33</f>
        <v>118391.85</v>
      </c>
      <c r="S33" s="35">
        <f>시기외12!S33-시기외26!S33</f>
        <v>-4.9095295154297572E-4</v>
      </c>
      <c r="T33" s="28">
        <f>외인!T33</f>
        <v>8559.1299999999992</v>
      </c>
      <c r="U33" s="35">
        <f>시기외12!U33-시기외26!U33</f>
        <v>3.3584748781184974E-3</v>
      </c>
      <c r="V33" s="28">
        <f>외인!V33</f>
        <v>96492.31</v>
      </c>
      <c r="W33" s="35">
        <f>시기외12!W33-시기외26!W33</f>
        <v>-2.6570485903127375E-3</v>
      </c>
      <c r="X33" s="28">
        <f>외인!X33</f>
        <v>1659008.49</v>
      </c>
      <c r="Y33" s="35">
        <f>시기외12!Y33-시기외26!Y33</f>
        <v>4.7517313146032067E-5</v>
      </c>
      <c r="Z33" s="28">
        <f>외인!Z33</f>
        <v>42794.32</v>
      </c>
      <c r="AA33" s="35">
        <f>시기외12!AA33-시기외26!AA33</f>
        <v>-8.7765091417104312E-5</v>
      </c>
      <c r="AB33" s="28">
        <f>외인!AB33</f>
        <v>190454.53</v>
      </c>
      <c r="AC33" s="35">
        <f>시기외12!AC33-시기외26!AC33</f>
        <v>-2.7537881359995976E-5</v>
      </c>
      <c r="AD33" s="28">
        <f>외인!AD33</f>
        <v>18515.099999999999</v>
      </c>
      <c r="AE33" s="35">
        <f>시기외12!AE33-시기외26!AE33</f>
        <v>8.3790866748705852E-4</v>
      </c>
      <c r="AF33" s="28">
        <f>외인!AF33</f>
        <v>23531.63</v>
      </c>
      <c r="AG33" s="35">
        <f>시기외12!AG33-시기외26!AG33</f>
        <v>7.1729189718679567E-4</v>
      </c>
      <c r="AH33" s="28">
        <f>외인!AH33</f>
        <v>175168.96</v>
      </c>
      <c r="AI33" s="35">
        <f>시기외12!AI33-시기외26!AI33</f>
        <v>-8.8582209031338565E-4</v>
      </c>
      <c r="AJ33" s="28">
        <f>외인!AJ33</f>
        <v>106923.02</v>
      </c>
      <c r="AK33" s="35">
        <f>시기외12!AK33-시기외26!AK33</f>
        <v>1.2082740967417132E-4</v>
      </c>
      <c r="AL33" s="28">
        <f>외인!AL33</f>
        <v>80786.179999999993</v>
      </c>
      <c r="AM33" s="35">
        <f>시기외12!AM33-시기외26!AM33</f>
        <v>-1.8865123126042798E-4</v>
      </c>
      <c r="AN33" s="28">
        <f>외인!AN33</f>
        <v>150342.19</v>
      </c>
      <c r="AO33" s="35">
        <f>시기외12!AO33-시기외26!AO33</f>
        <v>7.4464666180264032E-4</v>
      </c>
      <c r="AP33" s="28">
        <f>외인!AP33</f>
        <v>105142.09</v>
      </c>
      <c r="AQ33" s="35">
        <f>시기외12!AQ33-시기외26!AQ33</f>
        <v>1.5522407356919547E-4</v>
      </c>
      <c r="AR33" s="28">
        <f>외인!AR33</f>
        <v>22794.49</v>
      </c>
      <c r="AS33" s="35">
        <f>시기외12!AS33-시기외26!AS33</f>
        <v>8.7537195597587854E-4</v>
      </c>
      <c r="AT33" s="28">
        <f>외인!AT33</f>
        <v>72994.27</v>
      </c>
      <c r="AU33" s="35">
        <f>시기외12!AU33-시기외26!AU33</f>
        <v>8.8993225357030474E-5</v>
      </c>
      <c r="AV33" s="28">
        <f>외인!AV33</f>
        <v>46851.16</v>
      </c>
      <c r="AW33" s="35">
        <f>시기외12!AW33-시기외26!AW33</f>
        <v>4.4666972382917532E-4</v>
      </c>
      <c r="AX33" s="28">
        <f>외인!AX33</f>
        <v>54833.34</v>
      </c>
      <c r="AY33" s="35">
        <f>시기외12!AY33-시기외26!AY33</f>
        <v>-1.5886677032993261E-3</v>
      </c>
      <c r="AZ33" s="28">
        <f>외인!AZ33</f>
        <v>1784315.84</v>
      </c>
      <c r="BA33" s="35">
        <f>시기외12!BA33-시기외26!BA33</f>
        <v>6.4526768984890601E-5</v>
      </c>
      <c r="BB33" s="28">
        <f>외인!BB33</f>
        <v>92487.65</v>
      </c>
      <c r="BC33" s="35">
        <f>시기외12!BC33-시기외26!BC33</f>
        <v>5.452239831940539E-5</v>
      </c>
      <c r="BD33" s="28">
        <f>외인!BD33</f>
        <v>35772.160000000003</v>
      </c>
      <c r="BE33" s="35">
        <f>시기외12!BE33-시기외26!BE33</f>
        <v>2.8806109996924803E-3</v>
      </c>
      <c r="BF33" s="28">
        <f>외인!BF33</f>
        <v>0</v>
      </c>
      <c r="BG33" s="35" t="e">
        <f>시기외12!BG33-시기외26!BG33</f>
        <v>#DIV/0!</v>
      </c>
      <c r="BH33" s="28">
        <f>외인!BH33</f>
        <v>83364.39</v>
      </c>
      <c r="BI33" s="35">
        <f>시기외12!BI33-시기외26!BI33</f>
        <v>1.1785035599024777E-3</v>
      </c>
      <c r="BJ33" s="28">
        <f>외인!BJ33</f>
        <v>110825.15</v>
      </c>
      <c r="BK33" s="35">
        <f>시기외12!BK33-시기외26!BK33</f>
        <v>5.3974785605234364E-5</v>
      </c>
      <c r="BL33" s="28">
        <f>외인!BL33</f>
        <v>44219.95</v>
      </c>
      <c r="BM33" s="35">
        <f>시기외12!BM33-시기외26!BM33</f>
        <v>1.5126355041855883E-4</v>
      </c>
      <c r="BN33" s="28">
        <f>외인!BN33</f>
        <v>42657.17</v>
      </c>
      <c r="BO33" s="35">
        <f>시기외12!BO33-시기외26!BO33</f>
        <v>1.017796831241879E-3</v>
      </c>
      <c r="BP33" s="28">
        <f>외인!BP33</f>
        <v>65079.29</v>
      </c>
      <c r="BQ33" s="35">
        <f>시기외12!BQ33-시기외26!BQ33</f>
        <v>-1.5300012098042122E-3</v>
      </c>
      <c r="BR33" s="28">
        <f>외인!BR33</f>
        <v>221744.06</v>
      </c>
      <c r="BS33" s="35">
        <f>시기외12!BS33-시기외26!BS33</f>
        <v>-3.728661067977575E-4</v>
      </c>
      <c r="BT33" s="28">
        <f>외인!BT33</f>
        <v>1692706.63</v>
      </c>
      <c r="BU33" s="35">
        <f>시기외12!BU33-시기외26!BU33</f>
        <v>1.7705378589551006E-5</v>
      </c>
      <c r="BV33" s="28">
        <f>외인!BV33</f>
        <v>327374.12</v>
      </c>
      <c r="BW33" s="35">
        <f>시기외12!BW33-시기외26!BW33</f>
        <v>1.1283003198109807E-4</v>
      </c>
      <c r="BX33" s="28">
        <f>외인!BX33</f>
        <v>70965.710000000006</v>
      </c>
      <c r="BY33" s="35">
        <f>시기외12!BY33-시기외26!BY33</f>
        <v>6.8854029214105079E-4</v>
      </c>
      <c r="BZ33" s="28">
        <f>외인!BZ33</f>
        <v>231128.37</v>
      </c>
      <c r="CA33" s="35">
        <f>시기외12!CA33-시기외26!CA33</f>
        <v>4.5178125085909701E-4</v>
      </c>
      <c r="CB33" s="28">
        <f>외인!CB33</f>
        <v>12037.54</v>
      </c>
      <c r="CC33" s="35">
        <f>시기외12!CC33-시기외26!CC33</f>
        <v>-2.9485838265347775E-4</v>
      </c>
      <c r="CD33" s="28">
        <f>외인!CD33</f>
        <v>30448.52</v>
      </c>
      <c r="CE33" s="35">
        <f>시기외12!CE33-시기외26!CE33</f>
        <v>-7.2799198528955859E-4</v>
      </c>
      <c r="CF33" s="28">
        <f>외인!CF33</f>
        <v>23881.47</v>
      </c>
      <c r="CG33" s="35">
        <f>시기외12!CG33-시기외26!CG33</f>
        <v>2.3217846720712432E-4</v>
      </c>
      <c r="CH33" s="28">
        <f>외인!CH33</f>
        <v>65548.5</v>
      </c>
      <c r="CI33" s="35">
        <f>시기외12!CI33-시기외26!CI33</f>
        <v>5.353294390808411E-4</v>
      </c>
      <c r="CJ33" s="28">
        <f>외인!CJ33</f>
        <v>370501.2</v>
      </c>
      <c r="CK33" s="35">
        <f>시기외12!CK33-시기외26!CK33</f>
        <v>-8.617801001752852E-4</v>
      </c>
      <c r="CL33" s="28">
        <f>외인!CL33</f>
        <v>217500.91</v>
      </c>
      <c r="CM33" s="35">
        <f>시기외12!CM33-시기외26!CM33</f>
        <v>7.124567827666373E-5</v>
      </c>
      <c r="CN33" s="28">
        <f>외인!CN33</f>
        <v>110049.36</v>
      </c>
      <c r="CO33" s="35">
        <f>시기외12!CO33-시기외26!CO33</f>
        <v>-4.0874451891543672E-4</v>
      </c>
      <c r="CP33" s="28">
        <f>외인!CP33</f>
        <v>93033.32</v>
      </c>
      <c r="CQ33" s="35">
        <f>시기외12!CQ33-시기외26!CQ33</f>
        <v>3.3070024752853454E-5</v>
      </c>
      <c r="CR33" s="28">
        <f>외인!CR33</f>
        <v>152852.04999999999</v>
      </c>
      <c r="CS33" s="35">
        <f>시기외12!CS33-시기외26!CS33</f>
        <v>-3.1881069740618412E-4</v>
      </c>
      <c r="CT33" s="28">
        <f>외인!CT33</f>
        <v>102446.44</v>
      </c>
      <c r="CU33" s="35">
        <f>시기외12!CU33-시기외26!CU33</f>
        <v>-8.9001877247127815E-4</v>
      </c>
      <c r="CV33" s="28">
        <f>외인!CV33</f>
        <v>1692706.63</v>
      </c>
      <c r="CW33" s="35">
        <f>시기외12!CW33-시기외26!CW33</f>
        <v>1.7705378589551006E-5</v>
      </c>
      <c r="CX33" s="28">
        <f>외인!CX33</f>
        <v>196426.27</v>
      </c>
      <c r="CY33" s="35">
        <f>시기외12!CY33-시기외26!CY33</f>
        <v>6.5313042260454861E-4</v>
      </c>
      <c r="CZ33" s="28">
        <f>외인!CZ33</f>
        <v>16066.97</v>
      </c>
      <c r="DA33" s="35">
        <f>시기외12!DA33-시기외26!DA33</f>
        <v>-1.2256358593705529E-4</v>
      </c>
      <c r="DB33" s="28">
        <f>외인!DB33</f>
        <v>35772.160000000003</v>
      </c>
      <c r="DC33" s="35">
        <f>시기외12!DC33-시기외26!DC33</f>
        <v>2.8806109996924803E-3</v>
      </c>
      <c r="DD33" s="28">
        <f>외인!DD33</f>
        <v>8559.1299999999992</v>
      </c>
      <c r="DE33" s="35">
        <f>시기외12!DE33-시기외26!DE33</f>
        <v>3.3584748781184974E-3</v>
      </c>
      <c r="DF33" s="28">
        <f>외인!DF33</f>
        <v>53115.13</v>
      </c>
      <c r="DG33" s="35">
        <f>시기외12!DG33-시기외26!DG33</f>
        <v>7.4493409744370235E-4</v>
      </c>
      <c r="DH33" s="28">
        <f>외인!DH33</f>
        <v>22616.37</v>
      </c>
      <c r="DI33" s="35">
        <f>시기외12!DI33-시기외26!DI33</f>
        <v>-8.7538255486692548E-4</v>
      </c>
      <c r="DJ33" s="28">
        <f>외인!DJ33</f>
        <v>521281.05</v>
      </c>
      <c r="DK33" s="35">
        <f>시기외12!DK33-시기외26!DK33</f>
        <v>-7.5935563624291401E-5</v>
      </c>
      <c r="DL33" s="28">
        <f>외인!DL33</f>
        <v>86125.89</v>
      </c>
      <c r="DM33" s="35">
        <f>시기외12!DM33-시기외26!DM33</f>
        <v>-5.2756481856480915E-4</v>
      </c>
      <c r="DN33" s="28">
        <f>외인!DN33</f>
        <v>1692706.63</v>
      </c>
      <c r="DO33" s="35">
        <f>시기외12!DO33-시기외26!DO33</f>
        <v>1.7705378589551006E-5</v>
      </c>
      <c r="DP33" s="28">
        <f>외인!DP33</f>
        <v>79096.539999999994</v>
      </c>
      <c r="DQ33" s="35">
        <f>시기외12!DQ33-시기외26!DQ33</f>
        <v>-2.0432561235804655E-3</v>
      </c>
      <c r="DR33" s="28">
        <f>외인!DR33</f>
        <v>40949.96</v>
      </c>
      <c r="DS33" s="35">
        <f>시기외12!DS33-시기외26!DS33</f>
        <v>-1.8728902877436634E-5</v>
      </c>
      <c r="DT33" s="28">
        <f>외인!DT33</f>
        <v>118391.85</v>
      </c>
      <c r="DU33" s="35">
        <f>시기외12!DU33-시기외26!DU33</f>
        <v>-4.9095295154297572E-4</v>
      </c>
      <c r="DV33" s="28">
        <f>외인!DV33</f>
        <v>34178.76</v>
      </c>
      <c r="DW33" s="35">
        <f>시기외12!DW33-시기외26!DW33</f>
        <v>2.9552988123001447E-4</v>
      </c>
      <c r="DX33" s="28">
        <f>외인!DX33</f>
        <v>96492.31</v>
      </c>
      <c r="DY33" s="35">
        <f>시기외12!DY33-시기외26!DY33</f>
        <v>-2.6570485903127375E-3</v>
      </c>
      <c r="DZ33" s="28">
        <f>외인!DZ33</f>
        <v>8452.7800000000007</v>
      </c>
      <c r="EA33" s="35">
        <f>시기외12!EA33-시기외26!EA33</f>
        <v>-1.1271768941235201E-3</v>
      </c>
      <c r="EB33" s="28">
        <f>외인!EB33</f>
        <v>12300.61</v>
      </c>
      <c r="EC33" s="35">
        <f>시기외12!EC33-시기외26!EC33</f>
        <v>-5.6175447167158832E-4</v>
      </c>
      <c r="ED33" s="28">
        <f>외인!ED33</f>
        <v>9758.77</v>
      </c>
      <c r="EE33" s="35">
        <f>시기외12!EE33-시기외26!EE33</f>
        <v>-1.5403944414736457E-3</v>
      </c>
      <c r="EF33" s="28">
        <f>외인!EF33</f>
        <v>242632.26</v>
      </c>
      <c r="EG33" s="35">
        <f>시기외12!EG33-시기외26!EG33</f>
        <v>-4.7535463404844248E-4</v>
      </c>
      <c r="EH33" s="28">
        <f>외인!EH33</f>
        <v>155183.20000000001</v>
      </c>
      <c r="EI33" s="35">
        <f>시기외12!EI33-시기외26!EI33</f>
        <v>-2.9218094868856538E-4</v>
      </c>
      <c r="EJ33" s="28">
        <f>외인!EJ33</f>
        <v>95284.3</v>
      </c>
      <c r="EK33" s="35">
        <f>시기외12!EK33-시기외26!EK33</f>
        <v>4.4209688930910542E-4</v>
      </c>
      <c r="EL33" s="28">
        <f>외인!EL33</f>
        <v>32961.79</v>
      </c>
      <c r="EM33" s="35">
        <f>시기외12!EM33-시기외26!EM33</f>
        <v>-6.6042461466042342E-4</v>
      </c>
      <c r="EN33" s="28">
        <f>외인!EN33</f>
        <v>40949.96</v>
      </c>
      <c r="EO33" s="35">
        <f>시기외12!EO33-시기외26!EO33</f>
        <v>-1.8728902877436634E-5</v>
      </c>
      <c r="EP33" s="28">
        <f>외인!EP33</f>
        <v>148068.14000000001</v>
      </c>
      <c r="EQ33" s="35">
        <f>시기외12!EQ33-시기외26!EQ33</f>
        <v>5.3527278601829173E-4</v>
      </c>
      <c r="ER33" s="28">
        <f>외인!ER33</f>
        <v>12806.38</v>
      </c>
      <c r="ES33" s="35">
        <f>시기외12!ES33-시기외26!ES33</f>
        <v>-5.1890240454358812E-3</v>
      </c>
      <c r="ET33" s="28">
        <f>외인!ET33</f>
        <v>105142.09</v>
      </c>
      <c r="EU33" s="35">
        <f>시기외12!EU33-시기외26!EU33</f>
        <v>1.5522407356919547E-4</v>
      </c>
      <c r="EV33" s="28">
        <f>외인!EV33</f>
        <v>42794.32</v>
      </c>
      <c r="EW33" s="35">
        <f>시기외12!EW33-시기외26!EW33</f>
        <v>-8.7765091417104312E-5</v>
      </c>
      <c r="EX33" s="28">
        <f>외인!EX33</f>
        <v>50239</v>
      </c>
      <c r="EY33" s="35">
        <f>시기외12!EY33-시기외26!EY33</f>
        <v>1.3108295320135127E-4</v>
      </c>
    </row>
    <row r="34" spans="1:155">
      <c r="A34" s="27">
        <f>외인!A34</f>
        <v>46113</v>
      </c>
      <c r="B34" s="28">
        <f>외인!B34</f>
        <v>4375420</v>
      </c>
      <c r="C34" s="35">
        <f>시기외12!C34-시기외26!C34</f>
        <v>2.492498723688976E-4</v>
      </c>
      <c r="D34" s="28">
        <f>외인!D34</f>
        <v>617454.49</v>
      </c>
      <c r="E34" s="35">
        <f>시기외12!E34-시기외26!E34</f>
        <v>-1.6820773343581234E-3</v>
      </c>
      <c r="F34" s="28">
        <f>외인!F34</f>
        <v>1885889.76</v>
      </c>
      <c r="G34" s="35">
        <f>시기외12!G34-시기외26!G34</f>
        <v>1.4207690143250165E-4</v>
      </c>
      <c r="H34" s="28">
        <f>외인!H34</f>
        <v>289578.58</v>
      </c>
      <c r="I34" s="35">
        <f>시기외12!I34-시기외26!I34</f>
        <v>7.7138020990623454E-4</v>
      </c>
      <c r="J34" s="28">
        <f>외인!J34</f>
        <v>40571.089999999997</v>
      </c>
      <c r="K34" s="35">
        <f>시기외12!K34-시기외26!K34</f>
        <v>-1.1613370594532957E-4</v>
      </c>
      <c r="L34" s="28">
        <f>외인!L34</f>
        <v>267962.44</v>
      </c>
      <c r="M34" s="35">
        <f>시기외12!M34-시기외26!M34</f>
        <v>8.1260069195197621E-4</v>
      </c>
      <c r="N34" s="28">
        <f>외인!N34</f>
        <v>229999.58</v>
      </c>
      <c r="O34" s="35">
        <f>시기외12!O34-시기외26!O34</f>
        <v>7.6424826087954489E-4</v>
      </c>
      <c r="P34" s="28">
        <f>외인!P34</f>
        <v>200106.08</v>
      </c>
      <c r="Q34" s="35">
        <f>시기외12!Q34-시기외26!Q34</f>
        <v>-4.1703197845867996E-4</v>
      </c>
      <c r="R34" s="28">
        <f>외인!R34</f>
        <v>124229.74</v>
      </c>
      <c r="S34" s="35">
        <f>시기외12!S34-시기외26!S34</f>
        <v>-3.5769348217801027E-4</v>
      </c>
      <c r="T34" s="28">
        <f>외인!T34</f>
        <v>8591.17</v>
      </c>
      <c r="U34" s="35">
        <f>시기외12!U34-시기외26!U34</f>
        <v>3.3558091162233582E-3</v>
      </c>
      <c r="V34" s="28">
        <f>외인!V34</f>
        <v>105659.35</v>
      </c>
      <c r="W34" s="35">
        <f>시기외12!W34-시기외26!W34</f>
        <v>-2.5881032422318882E-3</v>
      </c>
      <c r="X34" s="28">
        <f>외인!X34</f>
        <v>1862073.58</v>
      </c>
      <c r="Y34" s="35">
        <f>시기외12!Y34-시기외26!Y34</f>
        <v>2.3618335283902628E-5</v>
      </c>
      <c r="Z34" s="28">
        <f>외인!Z34</f>
        <v>44000.41</v>
      </c>
      <c r="AA34" s="35">
        <f>시기외12!AA34-시기외26!AA34</f>
        <v>-1.2360108365879494E-4</v>
      </c>
      <c r="AB34" s="28">
        <f>외인!AB34</f>
        <v>199084.11</v>
      </c>
      <c r="AC34" s="35">
        <f>시기외12!AC34-시기외26!AC34</f>
        <v>4.2002605772935281E-6</v>
      </c>
      <c r="AD34" s="28">
        <f>외인!AD34</f>
        <v>19631.560000000001</v>
      </c>
      <c r="AE34" s="35">
        <f>시기외12!AE34-시기외26!AE34</f>
        <v>8.1167888158880665E-4</v>
      </c>
      <c r="AF34" s="28">
        <f>외인!AF34</f>
        <v>24303.95</v>
      </c>
      <c r="AG34" s="35">
        <f>시기외12!AG34-시기외26!AG34</f>
        <v>8.0237311270055255E-4</v>
      </c>
      <c r="AH34" s="28">
        <f>외인!AH34</f>
        <v>181941.38</v>
      </c>
      <c r="AI34" s="35">
        <f>시기외12!AI34-시기외26!AI34</f>
        <v>-8.5585612222288969E-4</v>
      </c>
      <c r="AJ34" s="28">
        <f>외인!AJ34</f>
        <v>110197.24</v>
      </c>
      <c r="AK34" s="35">
        <f>시기외12!AK34-시기외26!AK34</f>
        <v>3.905269297940126E-4</v>
      </c>
      <c r="AL34" s="28">
        <f>외인!AL34</f>
        <v>85704.73</v>
      </c>
      <c r="AM34" s="35">
        <f>시기외12!AM34-시기외26!AM34</f>
        <v>-9.5202338442383833E-5</v>
      </c>
      <c r="AN34" s="28">
        <f>외인!AN34</f>
        <v>162961.95000000001</v>
      </c>
      <c r="AO34" s="35">
        <f>시기외12!AO34-시기외26!AO34</f>
        <v>1.0062662510736606E-3</v>
      </c>
      <c r="AP34" s="28">
        <f>외인!AP34</f>
        <v>114396.66</v>
      </c>
      <c r="AQ34" s="35">
        <f>시기외12!AQ34-시기외26!AQ34</f>
        <v>1.7778976029010803E-4</v>
      </c>
      <c r="AR34" s="28">
        <f>외인!AR34</f>
        <v>23648.59</v>
      </c>
      <c r="AS34" s="35">
        <f>시기외12!AS34-시기외26!AS34</f>
        <v>8.6040914965434786E-4</v>
      </c>
      <c r="AT34" s="28">
        <f>외인!AT34</f>
        <v>75877.320000000007</v>
      </c>
      <c r="AU34" s="35">
        <f>시기외12!AU34-시기외26!AU34</f>
        <v>1.4632332971276633E-4</v>
      </c>
      <c r="AV34" s="28">
        <f>외인!AV34</f>
        <v>48808.49</v>
      </c>
      <c r="AW34" s="35">
        <f>시기외12!AW34-시기외26!AW34</f>
        <v>6.1470890753028307E-4</v>
      </c>
      <c r="AX34" s="28">
        <f>외인!AX34</f>
        <v>60637.01</v>
      </c>
      <c r="AY34" s="35">
        <f>시기외12!AY34-시기외26!AY34</f>
        <v>-9.266739314210664E-4</v>
      </c>
      <c r="AZ34" s="28">
        <f>외인!AZ34</f>
        <v>1996278.37</v>
      </c>
      <c r="BA34" s="35">
        <f>시기외12!BA34-시기외26!BA34</f>
        <v>5.2865465225569036E-5</v>
      </c>
      <c r="BB34" s="28">
        <f>외인!BB34</f>
        <v>97357.02</v>
      </c>
      <c r="BC34" s="35">
        <f>시기외12!BC34-시기외26!BC34</f>
        <v>3.1297888616722803E-5</v>
      </c>
      <c r="BD34" s="28">
        <f>외인!BD34</f>
        <v>37888.910000000003</v>
      </c>
      <c r="BE34" s="35">
        <f>시기외12!BE34-시기외26!BE34</f>
        <v>2.8362656965623435E-3</v>
      </c>
      <c r="BF34" s="28">
        <f>외인!BF34</f>
        <v>0</v>
      </c>
      <c r="BG34" s="35" t="e">
        <f>시기외12!BG34-시기외26!BG34</f>
        <v>#DIV/0!</v>
      </c>
      <c r="BH34" s="28">
        <f>외인!BH34</f>
        <v>87711.57</v>
      </c>
      <c r="BI34" s="35">
        <f>시기외12!BI34-시기외26!BI34</f>
        <v>1.2225402944345315E-3</v>
      </c>
      <c r="BJ34" s="28">
        <f>외인!BJ34</f>
        <v>116135.5</v>
      </c>
      <c r="BK34" s="35">
        <f>시기외12!BK34-시기외26!BK34</f>
        <v>8.4498990903142461E-5</v>
      </c>
      <c r="BL34" s="28">
        <f>외인!BL34</f>
        <v>46661.94</v>
      </c>
      <c r="BM34" s="35">
        <f>시기외12!BM34-시기외26!BM34</f>
        <v>2.1137384308150538E-4</v>
      </c>
      <c r="BN34" s="28">
        <f>외인!BN34</f>
        <v>44711.27</v>
      </c>
      <c r="BO34" s="35">
        <f>시기외12!BO34-시기외26!BO34</f>
        <v>1.0802330437696306E-3</v>
      </c>
      <c r="BP34" s="28">
        <f>외인!BP34</f>
        <v>70971.55</v>
      </c>
      <c r="BQ34" s="35">
        <f>시기외12!BQ34-시기외26!BQ34</f>
        <v>-9.8652815681019327E-4</v>
      </c>
      <c r="BR34" s="28">
        <f>외인!BR34</f>
        <v>240733</v>
      </c>
      <c r="BS34" s="35">
        <f>시기외12!BS34-시기외26!BS34</f>
        <v>-2.8390589593429169E-4</v>
      </c>
      <c r="BT34" s="28">
        <f>외인!BT34</f>
        <v>1898611.75</v>
      </c>
      <c r="BU34" s="35">
        <f>시기외12!BU34-시기외26!BU34</f>
        <v>-6.9605301562681438E-6</v>
      </c>
      <c r="BV34" s="28">
        <f>외인!BV34</f>
        <v>356661.72</v>
      </c>
      <c r="BW34" s="35">
        <f>시기외12!BW34-시기외26!BW34</f>
        <v>1.6089796605892672E-4</v>
      </c>
      <c r="BX34" s="28">
        <f>외인!BX34</f>
        <v>73990.53</v>
      </c>
      <c r="BY34" s="35">
        <f>시기외12!BY34-시기외26!BY34</f>
        <v>6.8895158777232141E-4</v>
      </c>
      <c r="BZ34" s="28">
        <f>외인!BZ34</f>
        <v>248666.68</v>
      </c>
      <c r="CA34" s="35">
        <f>시기외12!CA34-시기외26!CA34</f>
        <v>6.5507551586836341E-4</v>
      </c>
      <c r="CB34" s="28">
        <f>외인!CB34</f>
        <v>12471.64</v>
      </c>
      <c r="CC34" s="35">
        <f>시기외12!CC34-시기외26!CC34</f>
        <v>-2.6261536663064046E-4</v>
      </c>
      <c r="CD34" s="28">
        <f>외인!CD34</f>
        <v>30392.65</v>
      </c>
      <c r="CE34" s="35">
        <f>시기외12!CE34-시기외26!CE34</f>
        <v>-4.1235710239537291E-4</v>
      </c>
      <c r="CF34" s="28">
        <f>외인!CF34</f>
        <v>24366.11</v>
      </c>
      <c r="CG34" s="35">
        <f>시기외12!CG34-시기외26!CG34</f>
        <v>3.0647791240857696E-4</v>
      </c>
      <c r="CH34" s="28">
        <f>외인!CH34</f>
        <v>67605.45</v>
      </c>
      <c r="CI34" s="35">
        <f>시기외12!CI34-시기외26!CI34</f>
        <v>6.5875323085626183E-4</v>
      </c>
      <c r="CJ34" s="28">
        <f>외인!CJ34</f>
        <v>386360.9</v>
      </c>
      <c r="CK34" s="35">
        <f>시기외12!CK34-시기외26!CK34</f>
        <v>-7.6397787411121049E-4</v>
      </c>
      <c r="CL34" s="28">
        <f>외인!CL34</f>
        <v>226782.91</v>
      </c>
      <c r="CM34" s="35">
        <f>시기외12!CM34-시기외26!CM34</f>
        <v>9.7386364143432834E-5</v>
      </c>
      <c r="CN34" s="28">
        <f>외인!CN34</f>
        <v>118014.1</v>
      </c>
      <c r="CO34" s="35">
        <f>시기외12!CO34-시기외26!CO34</f>
        <v>-2.0072781563286338E-4</v>
      </c>
      <c r="CP34" s="28">
        <f>외인!CP34</f>
        <v>97917.63</v>
      </c>
      <c r="CQ34" s="35">
        <f>시기외12!CQ34-시기외26!CQ34</f>
        <v>1.0791437055495607E-5</v>
      </c>
      <c r="CR34" s="28">
        <f>외인!CR34</f>
        <v>159826.60999999999</v>
      </c>
      <c r="CS34" s="35">
        <f>시기외12!CS34-시기외26!CS34</f>
        <v>-1.5031460916953949E-4</v>
      </c>
      <c r="CT34" s="28">
        <f>외인!CT34</f>
        <v>112577.23</v>
      </c>
      <c r="CU34" s="35">
        <f>시기외12!CU34-시기외26!CU34</f>
        <v>-8.931565293936088E-4</v>
      </c>
      <c r="CV34" s="28">
        <f>외인!CV34</f>
        <v>1898611.75</v>
      </c>
      <c r="CW34" s="35">
        <f>시기외12!CW34-시기외26!CW34</f>
        <v>-6.9605301562681438E-6</v>
      </c>
      <c r="CX34" s="28">
        <f>외인!CX34</f>
        <v>205987.42</v>
      </c>
      <c r="CY34" s="35">
        <f>시기외12!CY34-시기외26!CY34</f>
        <v>7.1045632947910127E-4</v>
      </c>
      <c r="CZ34" s="28">
        <f>외인!CZ34</f>
        <v>16769.009999999998</v>
      </c>
      <c r="DA34" s="35">
        <f>시기외12!DA34-시기외26!DA34</f>
        <v>-2.3489178850752261E-4</v>
      </c>
      <c r="DB34" s="28">
        <f>외인!DB34</f>
        <v>37888.910000000003</v>
      </c>
      <c r="DC34" s="35">
        <f>시기외12!DC34-시기외26!DC34</f>
        <v>2.8362656965623435E-3</v>
      </c>
      <c r="DD34" s="28">
        <f>외인!DD34</f>
        <v>8591.17</v>
      </c>
      <c r="DE34" s="35">
        <f>시기외12!DE34-시기외26!DE34</f>
        <v>3.3558091162233582E-3</v>
      </c>
      <c r="DF34" s="28">
        <f>외인!DF34</f>
        <v>55386.98</v>
      </c>
      <c r="DG34" s="35">
        <f>시기외12!DG34-시기외26!DG34</f>
        <v>7.7238628395389611E-4</v>
      </c>
      <c r="DH34" s="28">
        <f>외인!DH34</f>
        <v>22430.27</v>
      </c>
      <c r="DI34" s="35">
        <f>시기외12!DI34-시기외26!DI34</f>
        <v>-4.5592528301283911E-4</v>
      </c>
      <c r="DJ34" s="28">
        <f>외인!DJ34</f>
        <v>552675.47</v>
      </c>
      <c r="DK34" s="35">
        <f>시기외12!DK34-시기외26!DK34</f>
        <v>-4.6961305150562791E-5</v>
      </c>
      <c r="DL34" s="28">
        <f>외인!DL34</f>
        <v>93013.48</v>
      </c>
      <c r="DM34" s="35">
        <f>시기외12!DM34-시기외26!DM34</f>
        <v>-2.7300501704751302E-4</v>
      </c>
      <c r="DN34" s="28">
        <f>외인!DN34</f>
        <v>1898611.75</v>
      </c>
      <c r="DO34" s="35">
        <f>시기외12!DO34-시기외26!DO34</f>
        <v>-6.9605301562681438E-6</v>
      </c>
      <c r="DP34" s="28">
        <f>외인!DP34</f>
        <v>83377.789999999994</v>
      </c>
      <c r="DQ34" s="35">
        <f>시기외12!DQ34-시기외26!DQ34</f>
        <v>-1.9070556086869062E-3</v>
      </c>
      <c r="DR34" s="28">
        <f>외인!DR34</f>
        <v>42244.07</v>
      </c>
      <c r="DS34" s="35">
        <f>시기외12!DS34-시기외26!DS34</f>
        <v>8.335087001239876E-5</v>
      </c>
      <c r="DT34" s="28">
        <f>외인!DT34</f>
        <v>124229.74</v>
      </c>
      <c r="DU34" s="35">
        <f>시기외12!DU34-시기외26!DU34</f>
        <v>-3.5769348217801027E-4</v>
      </c>
      <c r="DV34" s="28">
        <f>외인!DV34</f>
        <v>35316.269999999997</v>
      </c>
      <c r="DW34" s="35">
        <f>시기외12!DW34-시기외26!DW34</f>
        <v>5.910188689563239E-4</v>
      </c>
      <c r="DX34" s="28">
        <f>외인!DX34</f>
        <v>105659.35</v>
      </c>
      <c r="DY34" s="35">
        <f>시기외12!DY34-시기외26!DY34</f>
        <v>-2.5881032422318882E-3</v>
      </c>
      <c r="DZ34" s="28">
        <f>외인!DZ34</f>
        <v>8733.81</v>
      </c>
      <c r="EA34" s="35">
        <f>시기외12!EA34-시기외26!EA34</f>
        <v>-8.1724349651683616E-4</v>
      </c>
      <c r="EB34" s="28">
        <f>외인!EB34</f>
        <v>12561.56</v>
      </c>
      <c r="EC34" s="35">
        <f>시기외12!EC34-시기외26!EC34</f>
        <v>-4.0900093625885123E-4</v>
      </c>
      <c r="ED34" s="28">
        <f>외인!ED34</f>
        <v>10336.66</v>
      </c>
      <c r="EE34" s="35">
        <f>시기외12!EE34-시기외26!EE34</f>
        <v>-1.2915190006389352E-3</v>
      </c>
      <c r="EF34" s="28">
        <f>외인!EF34</f>
        <v>251339.07</v>
      </c>
      <c r="EG34" s="35">
        <f>시기외12!EG34-시기외26!EG34</f>
        <v>-3.9112560037888472E-4</v>
      </c>
      <c r="EH34" s="28">
        <f>외인!EH34</f>
        <v>166485.09</v>
      </c>
      <c r="EI34" s="35">
        <f>시기외12!EI34-시기외26!EI34</f>
        <v>-3.5647632660035873E-4</v>
      </c>
      <c r="EJ34" s="28">
        <f>외인!EJ34</f>
        <v>98061.1</v>
      </c>
      <c r="EK34" s="35">
        <f>시기외12!EK34-시기외26!EK34</f>
        <v>5.4947309449198127E-4</v>
      </c>
      <c r="EL34" s="28">
        <f>외인!EL34</f>
        <v>32930.9</v>
      </c>
      <c r="EM34" s="35">
        <f>시기외12!EM34-시기외26!EM34</f>
        <v>-3.6242311458767112E-4</v>
      </c>
      <c r="EN34" s="28">
        <f>외인!EN34</f>
        <v>42244.07</v>
      </c>
      <c r="EO34" s="35">
        <f>시기외12!EO34-시기외26!EO34</f>
        <v>8.335087001239876E-5</v>
      </c>
      <c r="EP34" s="28">
        <f>외인!EP34</f>
        <v>164900.54999999999</v>
      </c>
      <c r="EQ34" s="35">
        <f>시기외12!EQ34-시기외26!EQ34</f>
        <v>6.8346021692667768E-4</v>
      </c>
      <c r="ER34" s="28">
        <f>외인!ER34</f>
        <v>14020.14</v>
      </c>
      <c r="ES34" s="35">
        <f>시기외12!ES34-시기외26!ES34</f>
        <v>-3.9570808157387291E-3</v>
      </c>
      <c r="ET34" s="28">
        <f>외인!ET34</f>
        <v>114396.66</v>
      </c>
      <c r="EU34" s="35">
        <f>시기외12!EU34-시기외26!EU34</f>
        <v>1.7778976029010803E-4</v>
      </c>
      <c r="EV34" s="28">
        <f>외인!EV34</f>
        <v>44000.41</v>
      </c>
      <c r="EW34" s="35">
        <f>시기외12!EW34-시기외26!EW34</f>
        <v>-1.2360108365879494E-4</v>
      </c>
      <c r="EX34" s="28">
        <f>외인!EX34</f>
        <v>53917.22</v>
      </c>
      <c r="EY34" s="35">
        <f>시기외12!EY34-시기외26!EY34</f>
        <v>1.1822267852324347E-4</v>
      </c>
    </row>
    <row r="35" spans="1:155">
      <c r="A35" s="27">
        <f>외인!A35</f>
        <v>46114</v>
      </c>
      <c r="B35" s="28">
        <f>외인!B35</f>
        <v>4180185.88</v>
      </c>
      <c r="C35" s="35">
        <f>시기외12!C35-시기외26!C35</f>
        <v>2.9506431190688882E-4</v>
      </c>
      <c r="D35" s="28">
        <f>외인!D35</f>
        <v>584461.63</v>
      </c>
      <c r="E35" s="35">
        <f>시기외12!E35-시기외26!E35</f>
        <v>-1.5654054084007893E-3</v>
      </c>
      <c r="F35" s="28">
        <f>외인!F35</f>
        <v>1794161.18</v>
      </c>
      <c r="G35" s="35">
        <f>시기외12!G35-시기외26!G35</f>
        <v>2.4906087536225464E-4</v>
      </c>
      <c r="H35" s="28">
        <f>외인!H35</f>
        <v>287047.42</v>
      </c>
      <c r="I35" s="35">
        <f>시기외12!I35-시기외26!I35</f>
        <v>8.8852258875909192E-4</v>
      </c>
      <c r="J35" s="28">
        <f>외인!J35</f>
        <v>39203.49</v>
      </c>
      <c r="K35" s="35">
        <f>시기외12!K35-시기외26!K35</f>
        <v>3.3729360392375368E-5</v>
      </c>
      <c r="L35" s="28">
        <f>외인!L35</f>
        <v>266398.90000000002</v>
      </c>
      <c r="M35" s="35">
        <f>시기외12!M35-시기외26!M35</f>
        <v>9.5669951298993903E-4</v>
      </c>
      <c r="N35" s="28">
        <f>외인!N35</f>
        <v>220259.83</v>
      </c>
      <c r="O35" s="35">
        <f>시기외12!O35-시기외26!O35</f>
        <v>9.1690813109370243E-4</v>
      </c>
      <c r="P35" s="28">
        <f>외인!P35</f>
        <v>193678.65</v>
      </c>
      <c r="Q35" s="35">
        <f>시기외12!Q35-시기외26!Q35</f>
        <v>-4.2879371383027919E-4</v>
      </c>
      <c r="R35" s="28">
        <f>외인!R35</f>
        <v>117830.5</v>
      </c>
      <c r="S35" s="35">
        <f>시기외12!S35-시기외26!S35</f>
        <v>-3.6040307094171748E-4</v>
      </c>
      <c r="T35" s="28">
        <f>외인!T35</f>
        <v>8403.06</v>
      </c>
      <c r="U35" s="35">
        <f>시기외12!U35-시기외26!U35</f>
        <v>3.2548773518475058E-3</v>
      </c>
      <c r="V35" s="28">
        <f>외인!V35</f>
        <v>98926.73</v>
      </c>
      <c r="W35" s="35">
        <f>시기외12!W35-시기외26!W35</f>
        <v>-2.3951523414749952E-3</v>
      </c>
      <c r="X35" s="28">
        <f>외인!X35</f>
        <v>1744393.48</v>
      </c>
      <c r="Y35" s="35">
        <f>시기외12!Y35-시기외26!Y35</f>
        <v>8.2669833749157012E-5</v>
      </c>
      <c r="Z35" s="28">
        <f>외인!Z35</f>
        <v>42606.49</v>
      </c>
      <c r="AA35" s="35">
        <f>시기외12!AA35-시기외26!AA35</f>
        <v>-1.0453076276289606E-4</v>
      </c>
      <c r="AB35" s="28">
        <f>외인!AB35</f>
        <v>195096.19</v>
      </c>
      <c r="AC35" s="35">
        <f>시기외12!AC35-시기외26!AC35</f>
        <v>2.0226994130044702E-5</v>
      </c>
      <c r="AD35" s="28">
        <f>외인!AD35</f>
        <v>18650.46</v>
      </c>
      <c r="AE35" s="35">
        <f>시기외12!AE35-시기외26!AE35</f>
        <v>7.2552215577190659E-4</v>
      </c>
      <c r="AF35" s="28">
        <f>외인!AF35</f>
        <v>24185.86</v>
      </c>
      <c r="AG35" s="35">
        <f>시기외12!AG35-시기외26!AG35</f>
        <v>8.1887657210113671E-4</v>
      </c>
      <c r="AH35" s="28">
        <f>외인!AH35</f>
        <v>174889.63</v>
      </c>
      <c r="AI35" s="35">
        <f>시기외12!AI35-시기외26!AI35</f>
        <v>-8.7267596718033664E-4</v>
      </c>
      <c r="AJ35" s="28">
        <f>외인!AJ35</f>
        <v>103351.22</v>
      </c>
      <c r="AK35" s="35">
        <f>시기외12!AK35-시기외26!AK35</f>
        <v>4.3019912603735832E-4</v>
      </c>
      <c r="AL35" s="28">
        <f>외인!AL35</f>
        <v>81854.8</v>
      </c>
      <c r="AM35" s="35">
        <f>시기외12!AM35-시기외26!AM35</f>
        <v>-4.7677822413118602E-5</v>
      </c>
      <c r="AN35" s="28">
        <f>외인!AN35</f>
        <v>156415.48000000001</v>
      </c>
      <c r="AO35" s="35">
        <f>시기외12!AO35-시기외26!AO35</f>
        <v>1.1948992266703632E-3</v>
      </c>
      <c r="AP35" s="28">
        <f>외인!AP35</f>
        <v>109684.06</v>
      </c>
      <c r="AQ35" s="35">
        <f>시기외12!AQ35-시기외26!AQ35</f>
        <v>1.8574006607311269E-4</v>
      </c>
      <c r="AR35" s="28">
        <f>외인!AR35</f>
        <v>22611.17</v>
      </c>
      <c r="AS35" s="35">
        <f>시기외12!AS35-시기외26!AS35</f>
        <v>7.4438283140650942E-4</v>
      </c>
      <c r="AT35" s="28">
        <f>외인!AT35</f>
        <v>73331.839999999997</v>
      </c>
      <c r="AU35" s="35">
        <f>시기외12!AU35-시기외26!AU35</f>
        <v>1.8839559072543878E-4</v>
      </c>
      <c r="AV35" s="28">
        <f>외인!AV35</f>
        <v>47448.37</v>
      </c>
      <c r="AW35" s="35">
        <f>시기외12!AW35-시기외26!AW35</f>
        <v>7.6486538625038171E-4</v>
      </c>
      <c r="AX35" s="28">
        <f>외인!AX35</f>
        <v>56475.43</v>
      </c>
      <c r="AY35" s="35">
        <f>시기외12!AY35-시기외26!AY35</f>
        <v>-7.1358578024208197E-4</v>
      </c>
      <c r="AZ35" s="28">
        <f>외인!AZ35</f>
        <v>1874681.59</v>
      </c>
      <c r="BA35" s="35">
        <f>시기외12!BA35-시기외26!BA35</f>
        <v>1.2095768543966432E-4</v>
      </c>
      <c r="BB35" s="28">
        <f>외인!BB35</f>
        <v>93654.21</v>
      </c>
      <c r="BC35" s="35">
        <f>시기외12!BC35-시기외26!BC35</f>
        <v>3.1219454741459115E-5</v>
      </c>
      <c r="BD35" s="28">
        <f>외인!BD35</f>
        <v>35702.160000000003</v>
      </c>
      <c r="BE35" s="35">
        <f>시기외12!BE35-시기외26!BE35</f>
        <v>2.7179108543655406E-3</v>
      </c>
      <c r="BF35" s="28">
        <f>외인!BF35</f>
        <v>0</v>
      </c>
      <c r="BG35" s="35" t="e">
        <f>시기외12!BG35-시기외26!BG35</f>
        <v>#DIV/0!</v>
      </c>
      <c r="BH35" s="28">
        <f>외인!BH35</f>
        <v>85073.93</v>
      </c>
      <c r="BI35" s="35">
        <f>시기외12!BI35-시기외26!BI35</f>
        <v>1.2605838322487612E-3</v>
      </c>
      <c r="BJ35" s="28">
        <f>외인!BJ35</f>
        <v>112817.33</v>
      </c>
      <c r="BK35" s="35">
        <f>시기외12!BK35-시기외26!BK35</f>
        <v>8.0225402287377576E-5</v>
      </c>
      <c r="BL35" s="28">
        <f>외인!BL35</f>
        <v>45397.93</v>
      </c>
      <c r="BM35" s="35">
        <f>시기외12!BM35-시기외26!BM35</f>
        <v>2.7427454647084375E-4</v>
      </c>
      <c r="BN35" s="28">
        <f>외인!BN35</f>
        <v>43640.03</v>
      </c>
      <c r="BO35" s="35">
        <f>시기외12!BO35-시기외26!BO35</f>
        <v>1.0811898451051343E-3</v>
      </c>
      <c r="BP35" s="28">
        <f>외인!BP35</f>
        <v>66094.080000000002</v>
      </c>
      <c r="BQ35" s="35">
        <f>시기외12!BQ35-시기외26!BQ35</f>
        <v>-8.3699561222294952E-4</v>
      </c>
      <c r="BR35" s="28">
        <f>외인!BR35</f>
        <v>230178.75</v>
      </c>
      <c r="BS35" s="35">
        <f>시기외12!BS35-시기외26!BS35</f>
        <v>-2.340713116494766E-4</v>
      </c>
      <c r="BT35" s="28">
        <f>외인!BT35</f>
        <v>1778607.09</v>
      </c>
      <c r="BU35" s="35">
        <f>시기외12!BU35-시기외26!BU35</f>
        <v>5.0863357525072865E-5</v>
      </c>
      <c r="BV35" s="28">
        <f>외인!BV35</f>
        <v>353210.16</v>
      </c>
      <c r="BW35" s="35">
        <f>시기외12!BW35-시기외26!BW35</f>
        <v>2.9883379420371297E-4</v>
      </c>
      <c r="BX35" s="28">
        <f>외인!BX35</f>
        <v>72058.740000000005</v>
      </c>
      <c r="BY35" s="35">
        <f>시기외12!BY35-시기외26!BY35</f>
        <v>6.5524791294424502E-4</v>
      </c>
      <c r="BZ35" s="28">
        <f>외인!BZ35</f>
        <v>238270.28</v>
      </c>
      <c r="CA35" s="35">
        <f>시기외12!CA35-시기외26!CA35</f>
        <v>7.9432226291352697E-4</v>
      </c>
      <c r="CB35" s="28">
        <f>외인!CB35</f>
        <v>11977.01</v>
      </c>
      <c r="CC35" s="35">
        <f>시기외12!CC35-시기외26!CC35</f>
        <v>-3.3753885468250952E-4</v>
      </c>
      <c r="CD35" s="28">
        <f>외인!CD35</f>
        <v>28773.64</v>
      </c>
      <c r="CE35" s="35">
        <f>시기외12!CE35-시기외26!CE35</f>
        <v>-3.235389294623729E-4</v>
      </c>
      <c r="CF35" s="28">
        <f>외인!CF35</f>
        <v>23411</v>
      </c>
      <c r="CG35" s="35">
        <f>시기외12!CG35-시기외26!CG35</f>
        <v>3.7969738795173781E-4</v>
      </c>
      <c r="CH35" s="28">
        <f>외인!CH35</f>
        <v>65613.240000000005</v>
      </c>
      <c r="CI35" s="35">
        <f>시기외12!CI35-시기외26!CI35</f>
        <v>7.5723347990155855E-4</v>
      </c>
      <c r="CJ35" s="28">
        <f>외인!CJ35</f>
        <v>367335.96</v>
      </c>
      <c r="CK35" s="35">
        <f>시기외12!CK35-시기외26!CK35</f>
        <v>-8.1608486340121892E-4</v>
      </c>
      <c r="CL35" s="28">
        <f>외인!CL35</f>
        <v>222098.05</v>
      </c>
      <c r="CM35" s="35">
        <f>시기외12!CM35-시기외26!CM35</f>
        <v>9.9623413812333647E-5</v>
      </c>
      <c r="CN35" s="28">
        <f>외인!CN35</f>
        <v>110722.8</v>
      </c>
      <c r="CO35" s="35">
        <f>시기외12!CO35-시기외26!CO35</f>
        <v>-1.270650019676887E-4</v>
      </c>
      <c r="CP35" s="28">
        <f>외인!CP35</f>
        <v>94196.11</v>
      </c>
      <c r="CQ35" s="35">
        <f>시기외12!CQ35-시기외26!CQ35</f>
        <v>1.1603359183607665E-5</v>
      </c>
      <c r="CR35" s="28">
        <f>외인!CR35</f>
        <v>151384.6</v>
      </c>
      <c r="CS35" s="35">
        <f>시기외12!CS35-시기외26!CS35</f>
        <v>-1.0372128377463148E-4</v>
      </c>
      <c r="CT35" s="28">
        <f>외인!CT35</f>
        <v>106733.11</v>
      </c>
      <c r="CU35" s="35">
        <f>시기외12!CU35-시기외26!CU35</f>
        <v>-8.71517036206203E-4</v>
      </c>
      <c r="CV35" s="28">
        <f>외인!CV35</f>
        <v>1778607.09</v>
      </c>
      <c r="CW35" s="35">
        <f>시기외12!CW35-시기외26!CW35</f>
        <v>5.0863357525072865E-5</v>
      </c>
      <c r="CX35" s="28">
        <f>외인!CX35</f>
        <v>204619.65</v>
      </c>
      <c r="CY35" s="35">
        <f>시기외12!CY35-시기외26!CY35</f>
        <v>8.7093461261906319E-4</v>
      </c>
      <c r="CZ35" s="28">
        <f>외인!CZ35</f>
        <v>16053.52</v>
      </c>
      <c r="DA35" s="35">
        <f>시기외12!DA35-시기외26!DA35</f>
        <v>-2.2311433745307542E-4</v>
      </c>
      <c r="DB35" s="28">
        <f>외인!DB35</f>
        <v>35702.160000000003</v>
      </c>
      <c r="DC35" s="35">
        <f>시기외12!DC35-시기외26!DC35</f>
        <v>2.7179108543655406E-3</v>
      </c>
      <c r="DD35" s="28">
        <f>외인!DD35</f>
        <v>8403.06</v>
      </c>
      <c r="DE35" s="35">
        <f>시기외12!DE35-시기외26!DE35</f>
        <v>3.2548773518475058E-3</v>
      </c>
      <c r="DF35" s="28">
        <f>외인!DF35</f>
        <v>54004.08</v>
      </c>
      <c r="DG35" s="35">
        <f>시기외12!DG35-시기외26!DG35</f>
        <v>7.5502772110481856E-4</v>
      </c>
      <c r="DH35" s="28">
        <f>외인!DH35</f>
        <v>21035.16</v>
      </c>
      <c r="DI35" s="35">
        <f>시기외12!DI35-시기외26!DI35</f>
        <v>-3.402203077862067E-4</v>
      </c>
      <c r="DJ35" s="28">
        <f>외인!DJ35</f>
        <v>536553.15</v>
      </c>
      <c r="DK35" s="35">
        <f>시기외12!DK35-시기외26!DK35</f>
        <v>-1.2191547471902711E-5</v>
      </c>
      <c r="DL35" s="28">
        <f>외인!DL35</f>
        <v>86642.8</v>
      </c>
      <c r="DM35" s="35">
        <f>시기외12!DM35-시기외26!DM35</f>
        <v>-1.8197761550705987E-4</v>
      </c>
      <c r="DN35" s="28">
        <f>외인!DN35</f>
        <v>1778607.09</v>
      </c>
      <c r="DO35" s="35">
        <f>시기외12!DO35-시기외26!DO35</f>
        <v>5.0863357525072865E-5</v>
      </c>
      <c r="DP35" s="28">
        <f>외인!DP35</f>
        <v>78116.53</v>
      </c>
      <c r="DQ35" s="35">
        <f>시기외12!DQ35-시기외26!DQ35</f>
        <v>-2.0279195148255008E-3</v>
      </c>
      <c r="DR35" s="28">
        <f>외인!DR35</f>
        <v>40810.089999999997</v>
      </c>
      <c r="DS35" s="35">
        <f>시기외12!DS35-시기외26!DS35</f>
        <v>1.9616004547762245E-4</v>
      </c>
      <c r="DT35" s="28">
        <f>외인!DT35</f>
        <v>117830.5</v>
      </c>
      <c r="DU35" s="35">
        <f>시기외12!DU35-시기외26!DU35</f>
        <v>-3.6040307094171748E-4</v>
      </c>
      <c r="DV35" s="28">
        <f>외인!DV35</f>
        <v>33275.31</v>
      </c>
      <c r="DW35" s="35">
        <f>시기외12!DW35-시기외26!DW35</f>
        <v>8.144219222897144E-4</v>
      </c>
      <c r="DX35" s="28">
        <f>외인!DX35</f>
        <v>98926.73</v>
      </c>
      <c r="DY35" s="35">
        <f>시기외12!DY35-시기외26!DY35</f>
        <v>-2.3951523414749952E-3</v>
      </c>
      <c r="DZ35" s="28">
        <f>외인!DZ35</f>
        <v>8379.9599999999991</v>
      </c>
      <c r="EA35" s="35">
        <f>시기외12!EA35-시기외26!EA35</f>
        <v>-6.1723203529454995E-4</v>
      </c>
      <c r="EB35" s="28">
        <f>외인!EB35</f>
        <v>12020.73</v>
      </c>
      <c r="EC35" s="35">
        <f>시기외12!EC35-시기외26!EC35</f>
        <v>-3.7643831152905493E-4</v>
      </c>
      <c r="ED35" s="28">
        <f>외인!ED35</f>
        <v>10033.200000000001</v>
      </c>
      <c r="EE35" s="35">
        <f>시기외12!EE35-시기외26!EE35</f>
        <v>-1.2150609836447345E-3</v>
      </c>
      <c r="EF35" s="28">
        <f>외인!EF35</f>
        <v>239337.38</v>
      </c>
      <c r="EG35" s="35">
        <f>시기외12!EG35-시기외26!EG35</f>
        <v>-4.4181024309147322E-4</v>
      </c>
      <c r="EH35" s="28">
        <f>외인!EH35</f>
        <v>157899.62</v>
      </c>
      <c r="EI35" s="35">
        <f>시기외12!EI35-시기외26!EI35</f>
        <v>-3.7696369670812101E-4</v>
      </c>
      <c r="EJ35" s="28">
        <f>외인!EJ35</f>
        <v>94894.15</v>
      </c>
      <c r="EK35" s="35">
        <f>시기외12!EK35-시기외26!EK35</f>
        <v>6.468899459217913E-4</v>
      </c>
      <c r="EL35" s="28">
        <f>외인!EL35</f>
        <v>31259.58</v>
      </c>
      <c r="EM35" s="35">
        <f>시기외12!EM35-시기외26!EM35</f>
        <v>-2.7942300327281084E-4</v>
      </c>
      <c r="EN35" s="28">
        <f>외인!EN35</f>
        <v>40810.089999999997</v>
      </c>
      <c r="EO35" s="35">
        <f>시기외12!EO35-시기외26!EO35</f>
        <v>1.9616004547762245E-4</v>
      </c>
      <c r="EP35" s="28">
        <f>외인!EP35</f>
        <v>169435.14</v>
      </c>
      <c r="EQ35" s="35">
        <f>시기외12!EQ35-시기외26!EQ35</f>
        <v>9.595621071882605E-4</v>
      </c>
      <c r="ER35" s="28">
        <f>외인!ER35</f>
        <v>13352.38</v>
      </c>
      <c r="ES35" s="35">
        <f>시기외12!ES35-시기외26!ES35</f>
        <v>-2.7535990298378425E-3</v>
      </c>
      <c r="ET35" s="28">
        <f>외인!ET35</f>
        <v>109684.06</v>
      </c>
      <c r="EU35" s="35">
        <f>시기외12!EU35-시기외26!EU35</f>
        <v>1.8574006607311269E-4</v>
      </c>
      <c r="EV35" s="28">
        <f>외인!EV35</f>
        <v>42606.49</v>
      </c>
      <c r="EW35" s="35">
        <f>시기외12!EW35-시기외26!EW35</f>
        <v>-1.0453076276289606E-4</v>
      </c>
      <c r="EX35" s="28">
        <f>외인!EX35</f>
        <v>51589.62</v>
      </c>
      <c r="EY35" s="35">
        <f>시기외12!EY35-시기외26!EY35</f>
        <v>1.0325162207596036E-4</v>
      </c>
    </row>
    <row r="36" spans="1:155">
      <c r="A36" s="27">
        <f>외인!A36</f>
        <v>46115</v>
      </c>
      <c r="B36" s="28">
        <f>외인!B36</f>
        <v>4294542.28</v>
      </c>
      <c r="C36" s="35">
        <f>시기외12!C36-시기외26!C36</f>
        <v>4.079655274033386E-4</v>
      </c>
      <c r="D36" s="28">
        <f>외인!D36</f>
        <v>588601.06999999995</v>
      </c>
      <c r="E36" s="35">
        <f>시기외12!E36-시기외26!E36</f>
        <v>-1.4873783187146609E-3</v>
      </c>
      <c r="F36" s="28">
        <f>외인!F36</f>
        <v>1845058.33</v>
      </c>
      <c r="G36" s="35">
        <f>시기외12!G36-시기외26!G36</f>
        <v>4.3127969398360638E-4</v>
      </c>
      <c r="H36" s="28">
        <f>외인!H36</f>
        <v>286163.71999999997</v>
      </c>
      <c r="I36" s="35">
        <f>시기외12!I36-시기외26!I36</f>
        <v>9.0178654233830785E-4</v>
      </c>
      <c r="J36" s="28">
        <f>외인!J36</f>
        <v>38486.94</v>
      </c>
      <c r="K36" s="35">
        <f>시기외12!K36-시기외26!K36</f>
        <v>-6.7114143950152208E-5</v>
      </c>
      <c r="L36" s="28">
        <f>외인!L36</f>
        <v>265357.75</v>
      </c>
      <c r="M36" s="35">
        <f>시기외12!M36-시기외26!M36</f>
        <v>1.0000648305722015E-3</v>
      </c>
      <c r="N36" s="28">
        <f>외인!N36</f>
        <v>221124.73</v>
      </c>
      <c r="O36" s="35">
        <f>시기외12!O36-시기외26!O36</f>
        <v>1.0235281814042576E-3</v>
      </c>
      <c r="P36" s="28">
        <f>외인!P36</f>
        <v>192190.69</v>
      </c>
      <c r="Q36" s="35">
        <f>시기외12!Q36-시기외26!Q36</f>
        <v>-4.582623018734064E-4</v>
      </c>
      <c r="R36" s="28">
        <f>외인!R36</f>
        <v>118637.89</v>
      </c>
      <c r="S36" s="35">
        <f>시기외12!S36-시기외26!S36</f>
        <v>-3.716201966514162E-4</v>
      </c>
      <c r="T36" s="28">
        <f>외인!T36</f>
        <v>8427.3700000000008</v>
      </c>
      <c r="U36" s="35">
        <f>시기외12!U36-시기외26!U36</f>
        <v>3.1981019077798887E-3</v>
      </c>
      <c r="V36" s="28">
        <f>외인!V36</f>
        <v>99878.86</v>
      </c>
      <c r="W36" s="35">
        <f>시기외12!W36-시기외26!W36</f>
        <v>-2.223643794157707E-3</v>
      </c>
      <c r="X36" s="28">
        <f>외인!X36</f>
        <v>1825423.89</v>
      </c>
      <c r="Y36" s="35">
        <f>시기외12!Y36-시기외26!Y36</f>
        <v>2.9136961196516049E-4</v>
      </c>
      <c r="Z36" s="28">
        <f>외인!Z36</f>
        <v>42421.07</v>
      </c>
      <c r="AA36" s="35">
        <f>시기외12!AA36-시기외26!AA36</f>
        <v>-7.4638267910503812E-5</v>
      </c>
      <c r="AB36" s="28">
        <f>외인!AB36</f>
        <v>194110.96</v>
      </c>
      <c r="AC36" s="35">
        <f>시기외12!AC36-시기외26!AC36</f>
        <v>9.5016431716024461E-6</v>
      </c>
      <c r="AD36" s="28">
        <f>외인!AD36</f>
        <v>18464.330000000002</v>
      </c>
      <c r="AE36" s="35">
        <f>시기외12!AE36-시기외26!AE36</f>
        <v>4.3036711037615621E-4</v>
      </c>
      <c r="AF36" s="28">
        <f>외인!AF36</f>
        <v>24212.400000000001</v>
      </c>
      <c r="AG36" s="35">
        <f>시기외12!AG36-시기외26!AG36</f>
        <v>8.5232740948640502E-4</v>
      </c>
      <c r="AH36" s="28">
        <f>외인!AH36</f>
        <v>186352.36</v>
      </c>
      <c r="AI36" s="35">
        <f>시기외12!AI36-시기외26!AI36</f>
        <v>-7.7695710021809445E-4</v>
      </c>
      <c r="AJ36" s="28">
        <f>외인!AJ36</f>
        <v>103321.23</v>
      </c>
      <c r="AK36" s="35">
        <f>시기외12!AK36-시기외26!AK36</f>
        <v>4.0851057279218581E-4</v>
      </c>
      <c r="AL36" s="28">
        <f>외인!AL36</f>
        <v>81977.87</v>
      </c>
      <c r="AM36" s="35">
        <f>시기외12!AM36-시기외26!AM36</f>
        <v>-5.4686952537136262E-5</v>
      </c>
      <c r="AN36" s="28">
        <f>외인!AN36</f>
        <v>157394.63</v>
      </c>
      <c r="AO36" s="35">
        <f>시기외12!AO36-시기외26!AO36</f>
        <v>1.3481536555787687E-3</v>
      </c>
      <c r="AP36" s="28">
        <f>외인!AP36</f>
        <v>110903</v>
      </c>
      <c r="AQ36" s="35">
        <f>시기외12!AQ36-시기외26!AQ36</f>
        <v>5.0438501528312241E-5</v>
      </c>
      <c r="AR36" s="28">
        <f>외인!AR36</f>
        <v>22317.23</v>
      </c>
      <c r="AS36" s="35">
        <f>시기외12!AS36-시기외26!AS36</f>
        <v>2.6128171017044169E-4</v>
      </c>
      <c r="AT36" s="28">
        <f>외인!AT36</f>
        <v>72643.53</v>
      </c>
      <c r="AU36" s="35">
        <f>시기외12!AU36-시기외26!AU36</f>
        <v>1.0895188743509733E-4</v>
      </c>
      <c r="AV36" s="28">
        <f>외인!AV36</f>
        <v>47449.21</v>
      </c>
      <c r="AW36" s="35">
        <f>시기외12!AW36-시기외26!AW36</f>
        <v>8.5124367953128065E-4</v>
      </c>
      <c r="AX36" s="28">
        <f>외인!AX36</f>
        <v>58773.56</v>
      </c>
      <c r="AY36" s="35">
        <f>시기외12!AY36-시기외26!AY36</f>
        <v>-3.8772485395476269E-4</v>
      </c>
      <c r="AZ36" s="28">
        <f>외인!AZ36</f>
        <v>1957884.4</v>
      </c>
      <c r="BA36" s="35">
        <f>시기외12!BA36-시기외26!BA36</f>
        <v>3.3139382706404109E-4</v>
      </c>
      <c r="BB36" s="28">
        <f>외인!BB36</f>
        <v>94327.52</v>
      </c>
      <c r="BC36" s="35">
        <f>시기외12!BC36-시기외26!BC36</f>
        <v>3.7380718428999218E-5</v>
      </c>
      <c r="BD36" s="28">
        <f>외인!BD36</f>
        <v>35459.18</v>
      </c>
      <c r="BE36" s="35">
        <f>시기외12!BE36-시기외26!BE36</f>
        <v>2.6003958321494957E-3</v>
      </c>
      <c r="BF36" s="28">
        <f>외인!BF36</f>
        <v>0</v>
      </c>
      <c r="BG36" s="35" t="e">
        <f>시기외12!BG36-시기외26!BG36</f>
        <v>#DIV/0!</v>
      </c>
      <c r="BH36" s="28">
        <f>외인!BH36</f>
        <v>89223.2</v>
      </c>
      <c r="BI36" s="35">
        <f>시기외12!BI36-시기외26!BI36</f>
        <v>1.5707174535209815E-3</v>
      </c>
      <c r="BJ36" s="28">
        <f>외인!BJ36</f>
        <v>114065.35</v>
      </c>
      <c r="BK36" s="35">
        <f>시기외12!BK36-시기외26!BK36</f>
        <v>3.8562874670904235E-5</v>
      </c>
      <c r="BL36" s="28">
        <f>외인!BL36</f>
        <v>45961.32</v>
      </c>
      <c r="BM36" s="35">
        <f>시기외12!BM36-시기외26!BM36</f>
        <v>3.7295986672307956E-4</v>
      </c>
      <c r="BN36" s="28">
        <f>외인!BN36</f>
        <v>44813.68</v>
      </c>
      <c r="BO36" s="35">
        <f>시기외12!BO36-시기외26!BO36</f>
        <v>1.1206246209758571E-3</v>
      </c>
      <c r="BP36" s="28">
        <f>외인!BP36</f>
        <v>68364.86</v>
      </c>
      <c r="BQ36" s="35">
        <f>시기외12!BQ36-시기외26!BQ36</f>
        <v>-5.9134931555387179E-4</v>
      </c>
      <c r="BR36" s="28">
        <f>외인!BR36</f>
        <v>234057.19</v>
      </c>
      <c r="BS36" s="35">
        <f>시기외12!BS36-시기외26!BS36</f>
        <v>-2.2705142911533607E-4</v>
      </c>
      <c r="BT36" s="28">
        <f>외인!BT36</f>
        <v>1859384.37</v>
      </c>
      <c r="BU36" s="35">
        <f>시기외12!BU36-시기외26!BU36</f>
        <v>2.5650037517728919E-4</v>
      </c>
      <c r="BV36" s="28">
        <f>외인!BV36</f>
        <v>362982.96</v>
      </c>
      <c r="BW36" s="35">
        <f>시기외12!BW36-시기외26!BW36</f>
        <v>4.7949811320678452E-4</v>
      </c>
      <c r="BX36" s="28">
        <f>외인!BX36</f>
        <v>71849.36</v>
      </c>
      <c r="BY36" s="35">
        <f>시기외12!BY36-시기외26!BY36</f>
        <v>5.6046564871183458E-4</v>
      </c>
      <c r="BZ36" s="28">
        <f>외인!BZ36</f>
        <v>239372.5</v>
      </c>
      <c r="CA36" s="35">
        <f>시기외12!CA36-시기외26!CA36</f>
        <v>8.914458698330162E-4</v>
      </c>
      <c r="CB36" s="28">
        <f>외인!CB36</f>
        <v>11762.67</v>
      </c>
      <c r="CC36" s="35">
        <f>시기외12!CC36-시기외26!CC36</f>
        <v>-6.2488261537435195E-4</v>
      </c>
      <c r="CD36" s="28">
        <f>외인!CD36</f>
        <v>28901.13</v>
      </c>
      <c r="CE36" s="35">
        <f>시기외12!CE36-시기외26!CE36</f>
        <v>-2.353950043305973E-4</v>
      </c>
      <c r="CF36" s="28">
        <f>외인!CF36</f>
        <v>23262.560000000001</v>
      </c>
      <c r="CG36" s="35">
        <f>시기외12!CG36-시기외26!CG36</f>
        <v>2.7602517988382816E-4</v>
      </c>
      <c r="CH36" s="28">
        <f>외인!CH36</f>
        <v>65815.08</v>
      </c>
      <c r="CI36" s="35">
        <f>시기외12!CI36-시기외26!CI36</f>
        <v>8.0584521137821107E-4</v>
      </c>
      <c r="CJ36" s="28">
        <f>외인!CJ36</f>
        <v>365598.69</v>
      </c>
      <c r="CK36" s="35">
        <f>시기외12!CK36-시기외26!CK36</f>
        <v>-9.032642228558195E-4</v>
      </c>
      <c r="CL36" s="28">
        <f>외인!CL36</f>
        <v>221353.54</v>
      </c>
      <c r="CM36" s="35">
        <f>시기외12!CM36-시기외26!CM36</f>
        <v>8.8600712586319879E-5</v>
      </c>
      <c r="CN36" s="28">
        <f>외인!CN36</f>
        <v>112183.88</v>
      </c>
      <c r="CO36" s="35">
        <f>시기외12!CO36-시기외26!CO36</f>
        <v>-7.9095532079190658E-5</v>
      </c>
      <c r="CP36" s="28">
        <f>외인!CP36</f>
        <v>94882.55</v>
      </c>
      <c r="CQ36" s="35">
        <f>시기외12!CQ36-시기외26!CQ36</f>
        <v>1.8888381455043536E-5</v>
      </c>
      <c r="CR36" s="28">
        <f>외인!CR36</f>
        <v>151910.22</v>
      </c>
      <c r="CS36" s="35">
        <f>시기외12!CS36-시기외26!CS36</f>
        <v>-1.0324273935619587E-4</v>
      </c>
      <c r="CT36" s="28">
        <f>외인!CT36</f>
        <v>110876.21</v>
      </c>
      <c r="CU36" s="35">
        <f>시기외12!CU36-시기외26!CU36</f>
        <v>-6.08933562903256E-4</v>
      </c>
      <c r="CV36" s="28">
        <f>외인!CV36</f>
        <v>1859384.37</v>
      </c>
      <c r="CW36" s="35">
        <f>시기외12!CW36-시기외26!CW36</f>
        <v>2.5650037517728919E-4</v>
      </c>
      <c r="CX36" s="28">
        <f>외인!CX36</f>
        <v>203084.32</v>
      </c>
      <c r="CY36" s="35">
        <f>시기외12!CY36-시기외26!CY36</f>
        <v>9.1298563751594764E-4</v>
      </c>
      <c r="CZ36" s="28">
        <f>외인!CZ36</f>
        <v>15944.45</v>
      </c>
      <c r="DA36" s="35">
        <f>시기외12!DA36-시기외26!DA36</f>
        <v>-2.9718930403336901E-4</v>
      </c>
      <c r="DB36" s="28">
        <f>외인!DB36</f>
        <v>35459.18</v>
      </c>
      <c r="DC36" s="35">
        <f>시기외12!DC36-시기외26!DC36</f>
        <v>2.6003958321494957E-3</v>
      </c>
      <c r="DD36" s="28">
        <f>외인!DD36</f>
        <v>8427.3700000000008</v>
      </c>
      <c r="DE36" s="35">
        <f>시기외12!DE36-시기외26!DE36</f>
        <v>3.1981019077798887E-3</v>
      </c>
      <c r="DF36" s="28">
        <f>외인!DF36</f>
        <v>53874.07</v>
      </c>
      <c r="DG36" s="35">
        <f>시기외12!DG36-시기외26!DG36</f>
        <v>6.5260064003550033E-4</v>
      </c>
      <c r="DH36" s="28">
        <f>외인!DH36</f>
        <v>21073.61</v>
      </c>
      <c r="DI36" s="35">
        <f>시기외12!DI36-시기외26!DI36</f>
        <v>-2.3260646663966853E-4</v>
      </c>
      <c r="DJ36" s="28">
        <f>외인!DJ36</f>
        <v>549987.56999999995</v>
      </c>
      <c r="DK36" s="35">
        <f>시기외12!DK36-시기외26!DK36</f>
        <v>1.2652255350112406E-5</v>
      </c>
      <c r="DL36" s="28">
        <f>외인!DL36</f>
        <v>87970.19</v>
      </c>
      <c r="DM36" s="35">
        <f>시기외12!DM36-시기외26!DM36</f>
        <v>-1.1879111021999473E-4</v>
      </c>
      <c r="DN36" s="28">
        <f>외인!DN36</f>
        <v>1859384.37</v>
      </c>
      <c r="DO36" s="35">
        <f>시기외12!DO36-시기외26!DO36</f>
        <v>2.5650037517728919E-4</v>
      </c>
      <c r="DP36" s="28">
        <f>외인!DP36</f>
        <v>77987.05</v>
      </c>
      <c r="DQ36" s="35">
        <f>시기외12!DQ36-시기외26!DQ36</f>
        <v>-2.1919178714881848E-3</v>
      </c>
      <c r="DR36" s="28">
        <f>외인!DR36</f>
        <v>40075.93</v>
      </c>
      <c r="DS36" s="35">
        <f>시기외12!DS36-시기외26!DS36</f>
        <v>8.7179022540550752E-5</v>
      </c>
      <c r="DT36" s="28">
        <f>외인!DT36</f>
        <v>118637.89</v>
      </c>
      <c r="DU36" s="35">
        <f>시기외12!DU36-시기외26!DU36</f>
        <v>-3.716201966514162E-4</v>
      </c>
      <c r="DV36" s="28">
        <f>외인!DV36</f>
        <v>32988.370000000003</v>
      </c>
      <c r="DW36" s="35">
        <f>시기외12!DW36-시기외26!DW36</f>
        <v>8.6055690795810221E-4</v>
      </c>
      <c r="DX36" s="28">
        <f>외인!DX36</f>
        <v>99878.86</v>
      </c>
      <c r="DY36" s="35">
        <f>시기외12!DY36-시기외26!DY36</f>
        <v>-2.223643794157707E-3</v>
      </c>
      <c r="DZ36" s="28">
        <f>외인!DZ36</f>
        <v>8497.7800000000007</v>
      </c>
      <c r="EA36" s="35">
        <f>시기외12!EA36-시기외26!EA36</f>
        <v>-4.1986507337812124E-4</v>
      </c>
      <c r="EB36" s="28">
        <f>외인!EB36</f>
        <v>12009.45</v>
      </c>
      <c r="EC36" s="35">
        <f>시기외12!EC36-시기외26!EC36</f>
        <v>-3.8821703877621623E-4</v>
      </c>
      <c r="ED36" s="28">
        <f>외인!ED36</f>
        <v>10157.950000000001</v>
      </c>
      <c r="EE36" s="35">
        <f>시기외12!EE36-시기외26!EE36</f>
        <v>-1.1871178257603307E-3</v>
      </c>
      <c r="EF36" s="28">
        <f>외인!EF36</f>
        <v>237791.25</v>
      </c>
      <c r="EG36" s="35">
        <f>시기외12!EG36-시기외26!EG36</f>
        <v>-5.1908220387170557E-4</v>
      </c>
      <c r="EH36" s="28">
        <f>외인!EH36</f>
        <v>160915.57</v>
      </c>
      <c r="EI36" s="35">
        <f>시기외12!EI36-시기외26!EI36</f>
        <v>-3.490324718529508E-4</v>
      </c>
      <c r="EJ36" s="28">
        <f>외인!EJ36</f>
        <v>94145.06</v>
      </c>
      <c r="EK36" s="35">
        <f>시기외12!EK36-시기외26!EK36</f>
        <v>6.3053354151519658E-4</v>
      </c>
      <c r="EL36" s="28">
        <f>외인!EL36</f>
        <v>31391.47</v>
      </c>
      <c r="EM36" s="35">
        <f>시기외12!EM36-시기외26!EM36</f>
        <v>-1.9849491491929399E-4</v>
      </c>
      <c r="EN36" s="28">
        <f>외인!EN36</f>
        <v>40075.93</v>
      </c>
      <c r="EO36" s="35">
        <f>시기외12!EO36-시기외26!EO36</f>
        <v>8.7179022540550752E-5</v>
      </c>
      <c r="EP36" s="28">
        <f>외인!EP36</f>
        <v>175112.83</v>
      </c>
      <c r="EQ36" s="35">
        <f>시기외12!EQ36-시기외26!EQ36</f>
        <v>1.2629306828738673E-3</v>
      </c>
      <c r="ER36" s="28">
        <f>외인!ER36</f>
        <v>13618.61</v>
      </c>
      <c r="ES36" s="35">
        <f>시기외12!ES36-시기외26!ES36</f>
        <v>-1.7173198078321628E-3</v>
      </c>
      <c r="ET36" s="28">
        <f>외인!ET36</f>
        <v>110903</v>
      </c>
      <c r="EU36" s="35">
        <f>시기외12!EU36-시기외26!EU36</f>
        <v>5.0438501528312241E-5</v>
      </c>
      <c r="EV36" s="28">
        <f>외인!EV36</f>
        <v>42421.07</v>
      </c>
      <c r="EW36" s="35">
        <f>시기외12!EW36-시기외26!EW36</f>
        <v>-7.4638267910503812E-5</v>
      </c>
      <c r="EX36" s="28">
        <f>외인!EX36</f>
        <v>52461.48</v>
      </c>
      <c r="EY36" s="35">
        <f>시기외12!EY36-시기외26!EY36</f>
        <v>9.0827719688559591E-5</v>
      </c>
    </row>
    <row r="37" spans="1:155">
      <c r="A37" s="27">
        <f>외인!A37</f>
        <v>46118</v>
      </c>
      <c r="B37" s="28">
        <f>외인!B37</f>
        <v>4352651.26</v>
      </c>
      <c r="C37" s="35">
        <f>시기외12!C37-시기외26!C37</f>
        <v>5.2726632246373624E-4</v>
      </c>
      <c r="D37" s="28">
        <f>외인!D37</f>
        <v>579662.86</v>
      </c>
      <c r="E37" s="35">
        <f>시기외12!E37-시기외26!E37</f>
        <v>-1.4131089816607563E-3</v>
      </c>
      <c r="F37" s="28">
        <f>외인!F37</f>
        <v>1891166.64</v>
      </c>
      <c r="G37" s="35">
        <f>시기외12!G37-시기외26!G37</f>
        <v>6.1901277648790214E-4</v>
      </c>
      <c r="H37" s="28">
        <f>외인!H37</f>
        <v>293902.92</v>
      </c>
      <c r="I37" s="35">
        <f>시기외12!I37-시기외26!I37</f>
        <v>8.9291229112891833E-4</v>
      </c>
      <c r="J37" s="28">
        <f>외인!J37</f>
        <v>38456.959999999999</v>
      </c>
      <c r="K37" s="35">
        <f>시기외12!K37-시기외26!K37</f>
        <v>-1.5392977364631685E-4</v>
      </c>
      <c r="L37" s="28">
        <f>외인!L37</f>
        <v>272544.98</v>
      </c>
      <c r="M37" s="35">
        <f>시기외12!M37-시기외26!M37</f>
        <v>1.0007355830014772E-3</v>
      </c>
      <c r="N37" s="28">
        <f>외인!N37</f>
        <v>221205.45</v>
      </c>
      <c r="O37" s="35">
        <f>시기외12!O37-시기외26!O37</f>
        <v>1.1086598293959977E-3</v>
      </c>
      <c r="P37" s="28">
        <f>외인!P37</f>
        <v>191506.29</v>
      </c>
      <c r="Q37" s="35">
        <f>시기외12!Q37-시기외26!Q37</f>
        <v>-4.4532198112284241E-4</v>
      </c>
      <c r="R37" s="28">
        <f>외인!R37</f>
        <v>118716.01</v>
      </c>
      <c r="S37" s="35">
        <f>시기외12!S37-시기외26!S37</f>
        <v>-4.136173884202515E-4</v>
      </c>
      <c r="T37" s="28">
        <f>외인!T37</f>
        <v>8518.7199999999993</v>
      </c>
      <c r="U37" s="35">
        <f>시기외12!U37-시기외26!U37</f>
        <v>3.0805515512560399E-3</v>
      </c>
      <c r="V37" s="28">
        <f>외인!V37</f>
        <v>98855.11</v>
      </c>
      <c r="W37" s="35">
        <f>시기외12!W37-시기외26!W37</f>
        <v>-1.9539091652858087E-3</v>
      </c>
      <c r="X37" s="28">
        <f>외인!X37</f>
        <v>1871908.24</v>
      </c>
      <c r="Y37" s="35">
        <f>시기외12!Y37-시기외26!Y37</f>
        <v>5.4046920242654083E-4</v>
      </c>
      <c r="Z37" s="28">
        <f>외인!Z37</f>
        <v>42597.13</v>
      </c>
      <c r="AA37" s="35">
        <f>시기외12!AA37-시기외26!AA37</f>
        <v>-5.5391918460146491E-5</v>
      </c>
      <c r="AB37" s="28">
        <f>외인!AB37</f>
        <v>197043.05</v>
      </c>
      <c r="AC37" s="35">
        <f>시기외12!AC37-시기외26!AC37</f>
        <v>2.1622939606767464E-5</v>
      </c>
      <c r="AD37" s="28">
        <f>외인!AD37</f>
        <v>18448.939999999999</v>
      </c>
      <c r="AE37" s="35">
        <f>시기외12!AE37-시기외26!AE37</f>
        <v>2.1659347878062014E-4</v>
      </c>
      <c r="AF37" s="28">
        <f>외인!AF37</f>
        <v>24155.77</v>
      </c>
      <c r="AG37" s="35">
        <f>시기외12!AG37-시기외26!AG37</f>
        <v>8.824346368988946E-4</v>
      </c>
      <c r="AH37" s="28">
        <f>외인!AH37</f>
        <v>181804.38</v>
      </c>
      <c r="AI37" s="35">
        <f>시기외12!AI37-시기외26!AI37</f>
        <v>-7.0443859267687084E-4</v>
      </c>
      <c r="AJ37" s="28">
        <f>외인!AJ37</f>
        <v>102463.77</v>
      </c>
      <c r="AK37" s="35">
        <f>시기외12!AK37-시기외26!AK37</f>
        <v>3.8096741625471024E-4</v>
      </c>
      <c r="AL37" s="28">
        <f>외인!AL37</f>
        <v>81691.12</v>
      </c>
      <c r="AM37" s="35">
        <f>시기외12!AM37-시기외26!AM37</f>
        <v>-5.8828428746999797E-5</v>
      </c>
      <c r="AN37" s="28">
        <f>외인!AN37</f>
        <v>157492.35</v>
      </c>
      <c r="AO37" s="35">
        <f>시기외12!AO37-시기외26!AO37</f>
        <v>1.4759346507383529E-3</v>
      </c>
      <c r="AP37" s="28">
        <f>외인!AP37</f>
        <v>113122.44</v>
      </c>
      <c r="AQ37" s="35">
        <f>시기외12!AQ37-시기외26!AQ37</f>
        <v>-2.8436207184229147E-5</v>
      </c>
      <c r="AR37" s="28">
        <f>외인!AR37</f>
        <v>22405.77</v>
      </c>
      <c r="AS37" s="35">
        <f>시기외12!AS37-시기외26!AS37</f>
        <v>-7.0598820806092207E-5</v>
      </c>
      <c r="AT37" s="28">
        <f>외인!AT37</f>
        <v>72856.97</v>
      </c>
      <c r="AU37" s="35">
        <f>시기외12!AU37-시기외26!AU37</f>
        <v>4.5125845518398513E-5</v>
      </c>
      <c r="AV37" s="28">
        <f>외인!AV37</f>
        <v>47225.48</v>
      </c>
      <c r="AW37" s="35">
        <f>시기외12!AW37-시기외26!AW37</f>
        <v>9.5194977212614221E-4</v>
      </c>
      <c r="AX37" s="28">
        <f>외인!AX37</f>
        <v>60093.47</v>
      </c>
      <c r="AY37" s="35">
        <f>시기외12!AY37-시기외26!AY37</f>
        <v>-2.2379951097860167E-4</v>
      </c>
      <c r="AZ37" s="28">
        <f>외인!AZ37</f>
        <v>2006609.01</v>
      </c>
      <c r="BA37" s="35">
        <f>시기외12!BA37-시기외26!BA37</f>
        <v>5.7444674323277843E-4</v>
      </c>
      <c r="BB37" s="28">
        <f>외인!BB37</f>
        <v>95552.08</v>
      </c>
      <c r="BC37" s="35">
        <f>시기외12!BC37-시기외26!BC37</f>
        <v>3.9110078493648088E-5</v>
      </c>
      <c r="BD37" s="28">
        <f>외인!BD37</f>
        <v>35295.32</v>
      </c>
      <c r="BE37" s="35">
        <f>시기외12!BE37-시기외26!BE37</f>
        <v>2.4524442821003637E-3</v>
      </c>
      <c r="BF37" s="28">
        <f>외인!BF37</f>
        <v>0</v>
      </c>
      <c r="BG37" s="35" t="e">
        <f>시기외12!BG37-시기외26!BG37</f>
        <v>#DIV/0!</v>
      </c>
      <c r="BH37" s="28">
        <f>외인!BH37</f>
        <v>90203.45</v>
      </c>
      <c r="BI37" s="35">
        <f>시기외12!BI37-시기외26!BI37</f>
        <v>1.6846210980928744E-3</v>
      </c>
      <c r="BJ37" s="28">
        <f>외인!BJ37</f>
        <v>115342.04</v>
      </c>
      <c r="BK37" s="35">
        <f>시기외12!BK37-시기외26!BK37</f>
        <v>7.0853995455670999E-6</v>
      </c>
      <c r="BL37" s="28">
        <f>외인!BL37</f>
        <v>46497.89</v>
      </c>
      <c r="BM37" s="35">
        <f>시기외12!BM37-시기외26!BM37</f>
        <v>3.4384476457113389E-4</v>
      </c>
      <c r="BN37" s="28">
        <f>외인!BN37</f>
        <v>44744.42</v>
      </c>
      <c r="BO37" s="35">
        <f>시기외12!BO37-시기외26!BO37</f>
        <v>1.1160713201606104E-3</v>
      </c>
      <c r="BP37" s="28">
        <f>외인!BP37</f>
        <v>69707.789999999994</v>
      </c>
      <c r="BQ37" s="35">
        <f>시기외12!BQ37-시기외26!BQ37</f>
        <v>-4.5719564866223512E-4</v>
      </c>
      <c r="BR37" s="28">
        <f>외인!BR37</f>
        <v>235198.28</v>
      </c>
      <c r="BS37" s="35">
        <f>시기외12!BS37-시기외26!BS37</f>
        <v>-2.2602338056691013E-4</v>
      </c>
      <c r="BT37" s="28">
        <f>외인!BT37</f>
        <v>1905606.64</v>
      </c>
      <c r="BU37" s="35">
        <f>시기외12!BU37-시기외26!BU37</f>
        <v>5.0375570514748017E-4</v>
      </c>
      <c r="BV37" s="28">
        <f>외인!BV37</f>
        <v>361292.83</v>
      </c>
      <c r="BW37" s="35">
        <f>시기외12!BW37-시기외26!BW37</f>
        <v>6.0513136403567711E-4</v>
      </c>
      <c r="BX37" s="28">
        <f>외인!BX37</f>
        <v>71682.03</v>
      </c>
      <c r="BY37" s="35">
        <f>시기외12!BY37-시기외26!BY37</f>
        <v>4.9115060631427471E-4</v>
      </c>
      <c r="BZ37" s="28">
        <f>외인!BZ37</f>
        <v>239183.48</v>
      </c>
      <c r="CA37" s="35">
        <f>시기외12!CA37-시기외26!CA37</f>
        <v>9.727690151064435E-4</v>
      </c>
      <c r="CB37" s="28">
        <f>외인!CB37</f>
        <v>11739.19</v>
      </c>
      <c r="CC37" s="35">
        <f>시기외12!CC37-시기외26!CC37</f>
        <v>-8.1197733725703889E-4</v>
      </c>
      <c r="CD37" s="28">
        <f>외인!CD37</f>
        <v>28825.39</v>
      </c>
      <c r="CE37" s="35">
        <f>시기외12!CE37-시기외26!CE37</f>
        <v>-1.6608572174757214E-4</v>
      </c>
      <c r="CF37" s="28">
        <f>외인!CF37</f>
        <v>23549.65</v>
      </c>
      <c r="CG37" s="35">
        <f>시기외12!CG37-시기외26!CG37</f>
        <v>1.97305869177428E-4</v>
      </c>
      <c r="CH37" s="28">
        <f>외인!CH37</f>
        <v>65699.34</v>
      </c>
      <c r="CI37" s="35">
        <f>시기외12!CI37-시기외26!CI37</f>
        <v>8.6172902072632863E-4</v>
      </c>
      <c r="CJ37" s="28">
        <f>외인!CJ37</f>
        <v>359422.36</v>
      </c>
      <c r="CK37" s="35">
        <f>시기외12!CK37-시기외26!CK37</f>
        <v>-9.5491270700295708E-4</v>
      </c>
      <c r="CL37" s="28">
        <f>외인!CL37</f>
        <v>224539.19</v>
      </c>
      <c r="CM37" s="35">
        <f>시기외12!CM37-시기외26!CM37</f>
        <v>1.0251833390538079E-4</v>
      </c>
      <c r="CN37" s="28">
        <f>외인!CN37</f>
        <v>112729.89</v>
      </c>
      <c r="CO37" s="35">
        <f>시기외12!CO37-시기외26!CO37</f>
        <v>4.0773647749124328E-6</v>
      </c>
      <c r="CP37" s="28">
        <f>외인!CP37</f>
        <v>96098.15</v>
      </c>
      <c r="CQ37" s="35">
        <f>시기외12!CQ37-시기외26!CQ37</f>
        <v>2.2386387157022708E-5</v>
      </c>
      <c r="CR37" s="28">
        <f>외인!CR37</f>
        <v>151345.72</v>
      </c>
      <c r="CS37" s="35">
        <f>시기외12!CS37-시기외26!CS37</f>
        <v>-1.3710870367243579E-4</v>
      </c>
      <c r="CT37" s="28">
        <f>외인!CT37</f>
        <v>111641.22</v>
      </c>
      <c r="CU37" s="35">
        <f>시기외12!CU37-시기외26!CU37</f>
        <v>-4.2824219699246846E-4</v>
      </c>
      <c r="CV37" s="28">
        <f>외인!CV37</f>
        <v>1905606.64</v>
      </c>
      <c r="CW37" s="35">
        <f>시기외12!CW37-시기외26!CW37</f>
        <v>5.0375570514748017E-4</v>
      </c>
      <c r="CX37" s="28">
        <f>외인!CX37</f>
        <v>208146.2</v>
      </c>
      <c r="CY37" s="35">
        <f>시기외12!CY37-시기외26!CY37</f>
        <v>9.0838906804947828E-4</v>
      </c>
      <c r="CZ37" s="28">
        <f>외인!CZ37</f>
        <v>16019.88</v>
      </c>
      <c r="DA37" s="35">
        <f>시기외12!DA37-시기외26!DA37</f>
        <v>-3.4986263114637393E-4</v>
      </c>
      <c r="DB37" s="28">
        <f>외인!DB37</f>
        <v>35295.32</v>
      </c>
      <c r="DC37" s="35">
        <f>시기외12!DC37-시기외26!DC37</f>
        <v>2.4524442821003637E-3</v>
      </c>
      <c r="DD37" s="28">
        <f>외인!DD37</f>
        <v>8518.7199999999993</v>
      </c>
      <c r="DE37" s="35">
        <f>시기외12!DE37-시기외26!DE37</f>
        <v>3.0805515512560399E-3</v>
      </c>
      <c r="DF37" s="28">
        <f>외인!DF37</f>
        <v>53818.83</v>
      </c>
      <c r="DG37" s="35">
        <f>시기외12!DG37-시기외26!DG37</f>
        <v>5.9291067636661689E-4</v>
      </c>
      <c r="DH37" s="28">
        <f>외인!DH37</f>
        <v>21011.81</v>
      </c>
      <c r="DI37" s="35">
        <f>시기외12!DI37-시기외26!DI37</f>
        <v>-1.4529759569357342E-4</v>
      </c>
      <c r="DJ37" s="28">
        <f>외인!DJ37</f>
        <v>551753.81999999995</v>
      </c>
      <c r="DK37" s="35">
        <f>시기외12!DK37-시기외26!DK37</f>
        <v>3.3695133240428871E-5</v>
      </c>
      <c r="DL37" s="28">
        <f>외인!DL37</f>
        <v>88727.39</v>
      </c>
      <c r="DM37" s="35">
        <f>시기외12!DM37-시기외26!DM37</f>
        <v>-1.5043849556456933E-5</v>
      </c>
      <c r="DN37" s="28">
        <f>외인!DN37</f>
        <v>1905606.64</v>
      </c>
      <c r="DO37" s="35">
        <f>시기외12!DO37-시기외26!DO37</f>
        <v>5.0375570514748017E-4</v>
      </c>
      <c r="DP37" s="28">
        <f>외인!DP37</f>
        <v>76330.649999999994</v>
      </c>
      <c r="DQ37" s="35">
        <f>시기외12!DQ37-시기외26!DQ37</f>
        <v>-2.2177716106853091E-3</v>
      </c>
      <c r="DR37" s="28">
        <f>외인!DR37</f>
        <v>40138.839999999997</v>
      </c>
      <c r="DS37" s="35">
        <f>시기외12!DS37-시기외26!DS37</f>
        <v>-1.0283015897268565E-6</v>
      </c>
      <c r="DT37" s="28">
        <f>외인!DT37</f>
        <v>118716.01</v>
      </c>
      <c r="DU37" s="35">
        <f>시기외12!DU37-시기외26!DU37</f>
        <v>-4.136173884202515E-4</v>
      </c>
      <c r="DV37" s="28">
        <f>외인!DV37</f>
        <v>32336.84</v>
      </c>
      <c r="DW37" s="35">
        <f>시기외12!DW37-시기외26!DW37</f>
        <v>8.6430198266580077E-4</v>
      </c>
      <c r="DX37" s="28">
        <f>외인!DX37</f>
        <v>98855.11</v>
      </c>
      <c r="DY37" s="35">
        <f>시기외12!DY37-시기외26!DY37</f>
        <v>-1.9539091652858087E-3</v>
      </c>
      <c r="DZ37" s="28">
        <f>외인!DZ37</f>
        <v>8431.19</v>
      </c>
      <c r="EA37" s="35">
        <f>시기외12!EA37-시기외26!EA37</f>
        <v>-1.2013528313420591E-4</v>
      </c>
      <c r="EB37" s="28">
        <f>외인!EB37</f>
        <v>11907.67</v>
      </c>
      <c r="EC37" s="35">
        <f>시기외12!EC37-시기외26!EC37</f>
        <v>-3.9919707805321516E-4</v>
      </c>
      <c r="ED37" s="28">
        <f>외인!ED37</f>
        <v>9863.26</v>
      </c>
      <c r="EE37" s="35">
        <f>시기외12!EE37-시기외26!EE37</f>
        <v>-1.0980198923327743E-3</v>
      </c>
      <c r="EF37" s="28">
        <f>외인!EF37</f>
        <v>235898.11</v>
      </c>
      <c r="EG37" s="35">
        <f>시기외12!EG37-시기외26!EG37</f>
        <v>-5.8154309549613824E-4</v>
      </c>
      <c r="EH37" s="28">
        <f>외인!EH37</f>
        <v>162938.1</v>
      </c>
      <c r="EI37" s="35">
        <f>시기외12!EI37-시기외26!EI37</f>
        <v>-2.7611917939055028E-4</v>
      </c>
      <c r="EJ37" s="28">
        <f>외인!EJ37</f>
        <v>93999.91</v>
      </c>
      <c r="EK37" s="35">
        <f>시기외12!EK37-시기외26!EK37</f>
        <v>5.8900484866799283E-4</v>
      </c>
      <c r="EL37" s="28">
        <f>외인!EL37</f>
        <v>31286.82</v>
      </c>
      <c r="EM37" s="35">
        <f>시기외12!EM37-시기외26!EM37</f>
        <v>-1.376995146129907E-4</v>
      </c>
      <c r="EN37" s="28">
        <f>외인!EN37</f>
        <v>40138.839999999997</v>
      </c>
      <c r="EO37" s="35">
        <f>시기외12!EO37-시기외26!EO37</f>
        <v>-1.0283015897268565E-6</v>
      </c>
      <c r="EP37" s="28">
        <f>외인!EP37</f>
        <v>172154.01</v>
      </c>
      <c r="EQ37" s="35">
        <f>시기외12!EQ37-시기외26!EQ37</f>
        <v>1.4333067790367215E-3</v>
      </c>
      <c r="ER37" s="28">
        <f>외인!ER37</f>
        <v>13087.32</v>
      </c>
      <c r="ES37" s="35">
        <f>시기외12!ES37-시기외26!ES37</f>
        <v>-1.3543666867196964E-3</v>
      </c>
      <c r="ET37" s="28">
        <f>외인!ET37</f>
        <v>113122.44</v>
      </c>
      <c r="EU37" s="35">
        <f>시기외12!EU37-시기외26!EU37</f>
        <v>-2.8436207184229147E-5</v>
      </c>
      <c r="EV37" s="28">
        <f>외인!EV37</f>
        <v>42597.13</v>
      </c>
      <c r="EW37" s="35">
        <f>시기외12!EW37-시기외26!EW37</f>
        <v>-5.5391918460146491E-5</v>
      </c>
      <c r="EX37" s="28">
        <f>외인!EX37</f>
        <v>53501.02</v>
      </c>
      <c r="EY37" s="35">
        <f>시기외12!EY37-시기외26!EY37</f>
        <v>8.0065549114129967E-5</v>
      </c>
    </row>
    <row r="38" spans="1:155">
      <c r="A38" s="27">
        <f>외인!A38</f>
        <v>46119</v>
      </c>
      <c r="B38" s="28">
        <f>외인!B38</f>
        <v>4388134.4400000004</v>
      </c>
      <c r="C38" s="35">
        <f>시기외12!C38-시기외26!C38</f>
        <v>6.6515269207669989E-4</v>
      </c>
      <c r="D38" s="28">
        <f>외인!D38</f>
        <v>573926.65</v>
      </c>
      <c r="E38" s="35">
        <f>시기외12!E38-시기외26!E38</f>
        <v>-1.3379261333430932E-3</v>
      </c>
      <c r="F38" s="28">
        <f>외인!F38</f>
        <v>1909105.01</v>
      </c>
      <c r="G38" s="35">
        <f>시기외12!G38-시기외26!G38</f>
        <v>8.1501003816336019E-4</v>
      </c>
      <c r="H38" s="28">
        <f>외인!H38</f>
        <v>294440.92</v>
      </c>
      <c r="I38" s="35">
        <f>시기외12!I38-시기외26!I38</f>
        <v>9.6983643065937401E-4</v>
      </c>
      <c r="J38" s="28">
        <f>외인!J38</f>
        <v>37566.519999999997</v>
      </c>
      <c r="K38" s="35">
        <f>시기외12!K38-시기외26!K38</f>
        <v>-3.0577073938519318E-4</v>
      </c>
      <c r="L38" s="28">
        <f>외인!L38</f>
        <v>272646.38</v>
      </c>
      <c r="M38" s="35">
        <f>시기외12!M38-시기외26!M38</f>
        <v>1.0762867505615769E-3</v>
      </c>
      <c r="N38" s="28">
        <f>외인!N38</f>
        <v>221389.4</v>
      </c>
      <c r="O38" s="35">
        <f>시기외12!O38-시기외26!O38</f>
        <v>1.1436168902867641E-3</v>
      </c>
      <c r="P38" s="28">
        <f>외인!P38</f>
        <v>192207.15</v>
      </c>
      <c r="Q38" s="35">
        <f>시기외12!Q38-시기외26!Q38</f>
        <v>-4.2993086813499605E-4</v>
      </c>
      <c r="R38" s="28">
        <f>외인!R38</f>
        <v>118518.97</v>
      </c>
      <c r="S38" s="35">
        <f>시기외12!S38-시기외26!S38</f>
        <v>-4.3722844422032069E-4</v>
      </c>
      <c r="T38" s="28">
        <f>외인!T38</f>
        <v>8428.0499999999993</v>
      </c>
      <c r="U38" s="35">
        <f>시기외12!U38-시기외26!U38</f>
        <v>2.8572558305920881E-3</v>
      </c>
      <c r="V38" s="28">
        <f>외인!V38</f>
        <v>99456.3</v>
      </c>
      <c r="W38" s="35">
        <f>시기외12!W38-시기외26!W38</f>
        <v>-1.7738605734909448E-3</v>
      </c>
      <c r="X38" s="28">
        <f>외인!X38</f>
        <v>1914030.24</v>
      </c>
      <c r="Y38" s="35">
        <f>시기외12!Y38-시기외26!Y38</f>
        <v>8.3512941261248193E-4</v>
      </c>
      <c r="Z38" s="28">
        <f>외인!Z38</f>
        <v>42438.16</v>
      </c>
      <c r="AA38" s="35">
        <f>시기외12!AA38-시기외26!AA38</f>
        <v>-4.1130154734750086E-5</v>
      </c>
      <c r="AB38" s="28">
        <f>외인!AB38</f>
        <v>194674.19</v>
      </c>
      <c r="AC38" s="35">
        <f>시기외12!AC38-시기외26!AC38</f>
        <v>2.9221567644465737E-5</v>
      </c>
      <c r="AD38" s="28">
        <f>외인!AD38</f>
        <v>18389.62</v>
      </c>
      <c r="AE38" s="35">
        <f>시기외12!AE38-시기외26!AE38</f>
        <v>8.3839524620910565E-5</v>
      </c>
      <c r="AF38" s="28">
        <f>외인!AF38</f>
        <v>24129.759999999998</v>
      </c>
      <c r="AG38" s="35">
        <f>시기외12!AG38-시기외26!AG38</f>
        <v>9.7065798293797666E-4</v>
      </c>
      <c r="AH38" s="28">
        <f>외인!AH38</f>
        <v>180614.49</v>
      </c>
      <c r="AI38" s="35">
        <f>시기외12!AI38-시기외26!AI38</f>
        <v>-6.3014381655551949E-4</v>
      </c>
      <c r="AJ38" s="28">
        <f>외인!AJ38</f>
        <v>101645.54</v>
      </c>
      <c r="AK38" s="35">
        <f>시기외12!AK38-시기외26!AK38</f>
        <v>3.0071895897364263E-4</v>
      </c>
      <c r="AL38" s="28">
        <f>외인!AL38</f>
        <v>81171.86</v>
      </c>
      <c r="AM38" s="35">
        <f>시기외12!AM38-시기외26!AM38</f>
        <v>-5.3399375140638546E-5</v>
      </c>
      <c r="AN38" s="28">
        <f>외인!AN38</f>
        <v>157991.99</v>
      </c>
      <c r="AO38" s="35">
        <f>시기외12!AO38-시기외26!AO38</f>
        <v>1.5282129808368498E-3</v>
      </c>
      <c r="AP38" s="28">
        <f>외인!AP38</f>
        <v>111514.05</v>
      </c>
      <c r="AQ38" s="35">
        <f>시기외12!AQ38-시기외26!AQ38</f>
        <v>-1.4987280583664319E-4</v>
      </c>
      <c r="AR38" s="28">
        <f>외인!AR38</f>
        <v>22423.91</v>
      </c>
      <c r="AS38" s="35">
        <f>시기외12!AS38-시기외26!AS38</f>
        <v>-2.4840869922321653E-4</v>
      </c>
      <c r="AT38" s="28">
        <f>외인!AT38</f>
        <v>72865.61</v>
      </c>
      <c r="AU38" s="35">
        <f>시기외12!AU38-시기외26!AU38</f>
        <v>-5.6218354480679262E-5</v>
      </c>
      <c r="AV38" s="28">
        <f>외인!AV38</f>
        <v>46778.59</v>
      </c>
      <c r="AW38" s="35">
        <f>시기외12!AW38-시기외26!AW38</f>
        <v>1.0071653248823866E-3</v>
      </c>
      <c r="AX38" s="28">
        <f>외인!AX38</f>
        <v>60579.6</v>
      </c>
      <c r="AY38" s="35">
        <f>시기외12!AY38-시기외26!AY38</f>
        <v>-1.1661210240967784E-4</v>
      </c>
      <c r="AZ38" s="28">
        <f>외인!AZ38</f>
        <v>2048208.66</v>
      </c>
      <c r="BA38" s="35">
        <f>시기외12!BA38-시기외26!BA38</f>
        <v>8.6022706384661796E-4</v>
      </c>
      <c r="BB38" s="28">
        <f>외인!BB38</f>
        <v>94357.95</v>
      </c>
      <c r="BC38" s="35">
        <f>시기외12!BC38-시기외26!BC38</f>
        <v>3.9553995389459577E-5</v>
      </c>
      <c r="BD38" s="28">
        <f>외인!BD38</f>
        <v>34910.26</v>
      </c>
      <c r="BE38" s="35">
        <f>시기외12!BE38-시기외26!BE38</f>
        <v>2.2552371191194272E-3</v>
      </c>
      <c r="BF38" s="28">
        <f>외인!BF38</f>
        <v>0</v>
      </c>
      <c r="BG38" s="35" t="e">
        <f>시기외12!BG38-시기외26!BG38</f>
        <v>#DIV/0!</v>
      </c>
      <c r="BH38" s="28">
        <f>외인!BH38</f>
        <v>88029.43</v>
      </c>
      <c r="BI38" s="35">
        <f>시기외12!BI38-시기외26!BI38</f>
        <v>1.7137821851790067E-3</v>
      </c>
      <c r="BJ38" s="28">
        <f>외인!BJ38</f>
        <v>115439.09</v>
      </c>
      <c r="BK38" s="35">
        <f>시기외12!BK38-시기외26!BK38</f>
        <v>8.6485941251438807E-5</v>
      </c>
      <c r="BL38" s="28">
        <f>외인!BL38</f>
        <v>46063.99</v>
      </c>
      <c r="BM38" s="35">
        <f>시기외12!BM38-시기외26!BM38</f>
        <v>2.3344586931486823E-4</v>
      </c>
      <c r="BN38" s="28">
        <f>외인!BN38</f>
        <v>44409.08</v>
      </c>
      <c r="BO38" s="35">
        <f>시기외12!BO38-시기외26!BO38</f>
        <v>1.1151860521902684E-3</v>
      </c>
      <c r="BP38" s="28">
        <f>외인!BP38</f>
        <v>70286.929999999993</v>
      </c>
      <c r="BQ38" s="35">
        <f>시기외12!BQ38-시기외26!BQ38</f>
        <v>-3.6884569526423336E-4</v>
      </c>
      <c r="BR38" s="28">
        <f>외인!BR38</f>
        <v>232547.04</v>
      </c>
      <c r="BS38" s="35">
        <f>시기외12!BS38-시기외26!BS38</f>
        <v>-2.6829075587551585E-4</v>
      </c>
      <c r="BT38" s="28">
        <f>외인!BT38</f>
        <v>1947657.66</v>
      </c>
      <c r="BU38" s="35">
        <f>시기외12!BU38-시기외26!BU38</f>
        <v>7.9511814072620981E-4</v>
      </c>
      <c r="BV38" s="28">
        <f>외인!BV38</f>
        <v>367670.81</v>
      </c>
      <c r="BW38" s="35">
        <f>시기외12!BW38-시기외26!BW38</f>
        <v>7.6913199330022879E-4</v>
      </c>
      <c r="BX38" s="28">
        <f>외인!BX38</f>
        <v>71419.539999999994</v>
      </c>
      <c r="BY38" s="35">
        <f>시기외12!BY38-시기외26!BY38</f>
        <v>4.5952483917004021E-4</v>
      </c>
      <c r="BZ38" s="28">
        <f>외인!BZ38</f>
        <v>239163.85</v>
      </c>
      <c r="CA38" s="35">
        <f>시기외12!CA38-시기외26!CA38</f>
        <v>1.0075400529518425E-3</v>
      </c>
      <c r="CB38" s="28">
        <f>외인!CB38</f>
        <v>11719.22</v>
      </c>
      <c r="CC38" s="35">
        <f>시기외12!CC38-시기외26!CC38</f>
        <v>-9.0278489577368137E-4</v>
      </c>
      <c r="CD38" s="28">
        <f>외인!CD38</f>
        <v>27977.38</v>
      </c>
      <c r="CE38" s="35">
        <f>시기외12!CE38-시기외26!CE38</f>
        <v>-2.2063416881454257E-4</v>
      </c>
      <c r="CF38" s="28">
        <f>외인!CF38</f>
        <v>23595.91</v>
      </c>
      <c r="CG38" s="35">
        <f>시기외12!CG38-시기외26!CG38</f>
        <v>8.7142700744865902E-5</v>
      </c>
      <c r="CH38" s="28">
        <f>외인!CH38</f>
        <v>64950.63</v>
      </c>
      <c r="CI38" s="35">
        <f>시기외12!CI38-시기외26!CI38</f>
        <v>8.642559026347421E-4</v>
      </c>
      <c r="CJ38" s="28">
        <f>외인!CJ38</f>
        <v>356899.82</v>
      </c>
      <c r="CK38" s="35">
        <f>시기외12!CK38-시기외26!CK38</f>
        <v>-9.360094264862181E-4</v>
      </c>
      <c r="CL38" s="28">
        <f>외인!CL38</f>
        <v>221954.81</v>
      </c>
      <c r="CM38" s="35">
        <f>시기외12!CM38-시기외26!CM38</f>
        <v>1.0051437688575506E-4</v>
      </c>
      <c r="CN38" s="28">
        <f>외인!CN38</f>
        <v>111228.84</v>
      </c>
      <c r="CO38" s="35">
        <f>시기외12!CO38-시기외26!CO38</f>
        <v>4.2315622910164765E-5</v>
      </c>
      <c r="CP38" s="28">
        <f>외인!CP38</f>
        <v>94898.64</v>
      </c>
      <c r="CQ38" s="35">
        <f>시기외12!CQ38-시기외26!CQ38</f>
        <v>2.4327383121446941E-5</v>
      </c>
      <c r="CR38" s="28">
        <f>외인!CR38</f>
        <v>150523.79999999999</v>
      </c>
      <c r="CS38" s="35">
        <f>시기외12!CS38-시기외26!CS38</f>
        <v>-1.7928975027950043E-4</v>
      </c>
      <c r="CT38" s="28">
        <f>외인!CT38</f>
        <v>110585.44</v>
      </c>
      <c r="CU38" s="35">
        <f>시기외12!CU38-시기외26!CU38</f>
        <v>-2.7452258606035012E-4</v>
      </c>
      <c r="CV38" s="28">
        <f>외인!CV38</f>
        <v>1947657.66</v>
      </c>
      <c r="CW38" s="35">
        <f>시기외12!CW38-시기외26!CW38</f>
        <v>7.9511814072620981E-4</v>
      </c>
      <c r="CX38" s="28">
        <f>외인!CX38</f>
        <v>207927.44</v>
      </c>
      <c r="CY38" s="35">
        <f>시기외12!CY38-시기외26!CY38</f>
        <v>9.2572153425564538E-4</v>
      </c>
      <c r="CZ38" s="28">
        <f>외인!CZ38</f>
        <v>16130.85</v>
      </c>
      <c r="DA38" s="35">
        <f>시기외12!DA38-시기외26!DA38</f>
        <v>-3.2296688498711207E-4</v>
      </c>
      <c r="DB38" s="28">
        <f>외인!DB38</f>
        <v>34910.26</v>
      </c>
      <c r="DC38" s="35">
        <f>시기외12!DC38-시기외26!DC38</f>
        <v>2.2552371191194272E-3</v>
      </c>
      <c r="DD38" s="28">
        <f>외인!DD38</f>
        <v>8428.0499999999993</v>
      </c>
      <c r="DE38" s="35">
        <f>시기외12!DE38-시기외26!DE38</f>
        <v>2.8572558305920881E-3</v>
      </c>
      <c r="DF38" s="28">
        <f>외인!DF38</f>
        <v>53624.98</v>
      </c>
      <c r="DG38" s="35">
        <f>시기외12!DG38-시기외26!DG38</f>
        <v>5.6805432923915972E-4</v>
      </c>
      <c r="DH38" s="28">
        <f>외인!DH38</f>
        <v>20215.09</v>
      </c>
      <c r="DI38" s="35">
        <f>시기외12!DI38-시기외26!DI38</f>
        <v>-2.2515384928445143E-4</v>
      </c>
      <c r="DJ38" s="28">
        <f>외인!DJ38</f>
        <v>549157.43000000005</v>
      </c>
      <c r="DK38" s="35">
        <f>시기외12!DK38-시기외26!DK38</f>
        <v>7.178994385681676E-5</v>
      </c>
      <c r="DL38" s="28">
        <f>외인!DL38</f>
        <v>87320.38</v>
      </c>
      <c r="DM38" s="35">
        <f>시기외12!DM38-시기외26!DM38</f>
        <v>3.0494342433738642E-5</v>
      </c>
      <c r="DN38" s="28">
        <f>외인!DN38</f>
        <v>1947657.66</v>
      </c>
      <c r="DO38" s="35">
        <f>시기외12!DO38-시기외26!DO38</f>
        <v>7.9511814072620981E-4</v>
      </c>
      <c r="DP38" s="28">
        <f>외인!DP38</f>
        <v>76062.48</v>
      </c>
      <c r="DQ38" s="35">
        <f>시기외12!DQ38-시기외26!DQ38</f>
        <v>-2.2057835920783709E-3</v>
      </c>
      <c r="DR38" s="28">
        <f>외인!DR38</f>
        <v>39194.26</v>
      </c>
      <c r="DS38" s="35">
        <f>시기외12!DS38-시기외26!DS38</f>
        <v>-1.3761512907090501E-4</v>
      </c>
      <c r="DT38" s="28">
        <f>외인!DT38</f>
        <v>118518.97</v>
      </c>
      <c r="DU38" s="35">
        <f>시기외12!DU38-시기외26!DU38</f>
        <v>-4.3722844422032069E-4</v>
      </c>
      <c r="DV38" s="28">
        <f>외인!DV38</f>
        <v>31719.82</v>
      </c>
      <c r="DW38" s="35">
        <f>시기외12!DW38-시기외26!DW38</f>
        <v>7.6145577205458429E-4</v>
      </c>
      <c r="DX38" s="28">
        <f>외인!DX38</f>
        <v>99456.3</v>
      </c>
      <c r="DY38" s="35">
        <f>시기외12!DY38-시기외26!DY38</f>
        <v>-1.7738605734909448E-3</v>
      </c>
      <c r="DZ38" s="28">
        <f>외인!DZ38</f>
        <v>8281.2999999999993</v>
      </c>
      <c r="EA38" s="35">
        <f>시기외12!EA38-시기외26!EA38</f>
        <v>5.4758736725771121E-5</v>
      </c>
      <c r="EB38" s="28">
        <f>외인!EB38</f>
        <v>11743.2</v>
      </c>
      <c r="EC38" s="35">
        <f>시기외12!EC38-시기외26!EC38</f>
        <v>-4.7961774350405129E-4</v>
      </c>
      <c r="ED38" s="28">
        <f>외인!ED38</f>
        <v>9700.14</v>
      </c>
      <c r="EE38" s="35">
        <f>시기외12!EE38-시기외26!EE38</f>
        <v>-1.0189027081364127E-3</v>
      </c>
      <c r="EF38" s="28">
        <f>외인!EF38</f>
        <v>234108.96</v>
      </c>
      <c r="EG38" s="35">
        <f>시기외12!EG38-시기외26!EG38</f>
        <v>-5.5525006267497282E-4</v>
      </c>
      <c r="EH38" s="28">
        <f>외인!EH38</f>
        <v>164564.45000000001</v>
      </c>
      <c r="EI38" s="35">
        <f>시기외12!EI38-시기외26!EI38</f>
        <v>-1.8083012358490966E-4</v>
      </c>
      <c r="EJ38" s="28">
        <f>외인!EJ38</f>
        <v>92418.18</v>
      </c>
      <c r="EK38" s="35">
        <f>시기외12!EK38-시기외26!EK38</f>
        <v>4.8189669964937673E-4</v>
      </c>
      <c r="EL38" s="28">
        <f>외인!EL38</f>
        <v>30431.31</v>
      </c>
      <c r="EM38" s="35">
        <f>시기외12!EM38-시기외26!EM38</f>
        <v>-1.9441912395502022E-4</v>
      </c>
      <c r="EN38" s="28">
        <f>외인!EN38</f>
        <v>39194.26</v>
      </c>
      <c r="EO38" s="35">
        <f>시기외12!EO38-시기외26!EO38</f>
        <v>-1.3761512907090501E-4</v>
      </c>
      <c r="EP38" s="28">
        <f>외인!EP38</f>
        <v>177621.55</v>
      </c>
      <c r="EQ38" s="35">
        <f>시기외12!EQ38-시기외26!EQ38</f>
        <v>1.6610080543921699E-3</v>
      </c>
      <c r="ER38" s="28">
        <f>외인!ER38</f>
        <v>12694.48</v>
      </c>
      <c r="ES38" s="35">
        <f>시기외12!ES38-시기외26!ES38</f>
        <v>-1.2669897152116064E-3</v>
      </c>
      <c r="ET38" s="28">
        <f>외인!ET38</f>
        <v>111514.05</v>
      </c>
      <c r="EU38" s="35">
        <f>시기외12!EU38-시기외26!EU38</f>
        <v>-1.4987280583664319E-4</v>
      </c>
      <c r="EV38" s="28">
        <f>외인!EV38</f>
        <v>42438.16</v>
      </c>
      <c r="EW38" s="35">
        <f>시기외12!EW38-시기외26!EW38</f>
        <v>-4.1130154734750086E-5</v>
      </c>
      <c r="EX38" s="28">
        <f>외인!EX38</f>
        <v>52460.480000000003</v>
      </c>
      <c r="EY38" s="35">
        <f>시기외12!EY38-시기외26!EY38</f>
        <v>7.1353668762080998E-5</v>
      </c>
    </row>
    <row r="39" spans="1:155">
      <c r="A39" s="27">
        <f>외인!A39</f>
        <v>46120</v>
      </c>
      <c r="B39" s="28">
        <f>외인!B39</f>
        <v>4689521.4000000004</v>
      </c>
      <c r="C39" s="35">
        <f>시기외12!C39-시기외26!C39</f>
        <v>7.8193212578554262E-4</v>
      </c>
      <c r="D39" s="28">
        <f>외인!D39</f>
        <v>603100.29</v>
      </c>
      <c r="E39" s="35">
        <f>시기외12!E39-시기외26!E39</f>
        <v>-1.2995597393099488E-3</v>
      </c>
      <c r="F39" s="28">
        <f>외인!F39</f>
        <v>2041061.47</v>
      </c>
      <c r="G39" s="35">
        <f>시기외12!G39-시기외26!G39</f>
        <v>9.444896831726792E-4</v>
      </c>
      <c r="H39" s="28">
        <f>외인!H39</f>
        <v>300972.31</v>
      </c>
      <c r="I39" s="35">
        <f>시기외12!I39-시기외26!I39</f>
        <v>9.6925873748961817E-4</v>
      </c>
      <c r="J39" s="28">
        <f>외인!J39</f>
        <v>39090.22</v>
      </c>
      <c r="K39" s="35">
        <f>시기외12!K39-시기외26!K39</f>
        <v>-4.978998856740623E-4</v>
      </c>
      <c r="L39" s="28">
        <f>외인!L39</f>
        <v>278605.06</v>
      </c>
      <c r="M39" s="35">
        <f>시기외12!M39-시기외26!M39</f>
        <v>1.0818159370632229E-3</v>
      </c>
      <c r="N39" s="28">
        <f>외인!N39</f>
        <v>235763.4</v>
      </c>
      <c r="O39" s="35">
        <f>시기외12!O39-시기외26!O39</f>
        <v>1.166251328445548E-3</v>
      </c>
      <c r="P39" s="28">
        <f>외인!P39</f>
        <v>198309.09</v>
      </c>
      <c r="Q39" s="35">
        <f>시기외12!Q39-시기외26!Q39</f>
        <v>-4.2628581351264097E-4</v>
      </c>
      <c r="R39" s="28">
        <f>외인!R39</f>
        <v>123826.12</v>
      </c>
      <c r="S39" s="35">
        <f>시기외12!S39-시기외26!S39</f>
        <v>-4.6710323570186337E-4</v>
      </c>
      <c r="T39" s="28">
        <f>외인!T39</f>
        <v>8414.92</v>
      </c>
      <c r="U39" s="35">
        <f>시기외12!U39-시기외26!U39</f>
        <v>2.6081978376127366E-3</v>
      </c>
      <c r="V39" s="28">
        <f>외인!V39</f>
        <v>107914.32</v>
      </c>
      <c r="W39" s="35">
        <f>시기외12!W39-시기외26!W39</f>
        <v>-1.6342625106984122E-3</v>
      </c>
      <c r="X39" s="28">
        <f>외인!X39</f>
        <v>2089291.42</v>
      </c>
      <c r="Y39" s="35">
        <f>시기외12!Y39-시기외26!Y39</f>
        <v>1.10736781262978E-3</v>
      </c>
      <c r="Z39" s="28">
        <f>외인!Z39</f>
        <v>44107.360000000001</v>
      </c>
      <c r="AA39" s="35">
        <f>시기외12!AA39-시기외26!AA39</f>
        <v>-3.0189956069500389E-5</v>
      </c>
      <c r="AB39" s="28">
        <f>외인!AB39</f>
        <v>205031.34</v>
      </c>
      <c r="AC39" s="35">
        <f>시기외12!AC39-시기외26!AC39</f>
        <v>4.7765766251667491E-5</v>
      </c>
      <c r="AD39" s="28">
        <f>외인!AD39</f>
        <v>19692.009999999998</v>
      </c>
      <c r="AE39" s="35">
        <f>시기외12!AE39-시기외26!AE39</f>
        <v>1.0816807731687411E-4</v>
      </c>
      <c r="AF39" s="28">
        <f>외인!AF39</f>
        <v>24454.07</v>
      </c>
      <c r="AG39" s="35">
        <f>시기외12!AG39-시기외26!AG39</f>
        <v>9.2111966041338281E-4</v>
      </c>
      <c r="AH39" s="28">
        <f>외인!AH39</f>
        <v>188542.27</v>
      </c>
      <c r="AI39" s="35">
        <f>시기외12!AI39-시기외26!AI39</f>
        <v>-5.1438627434443121E-4</v>
      </c>
      <c r="AJ39" s="28">
        <f>외인!AJ39</f>
        <v>104244.63</v>
      </c>
      <c r="AK39" s="35">
        <f>시기외12!AK39-시기외26!AK39</f>
        <v>1.5086433201270738E-4</v>
      </c>
      <c r="AL39" s="28">
        <f>외인!AL39</f>
        <v>85677.54</v>
      </c>
      <c r="AM39" s="35">
        <f>시기외12!AM39-시기외26!AM39</f>
        <v>-4.8032242940447954E-5</v>
      </c>
      <c r="AN39" s="28">
        <f>외인!AN39</f>
        <v>168536.51</v>
      </c>
      <c r="AO39" s="35">
        <f>시기외12!AO39-시기외26!AO39</f>
        <v>1.5741909567905813E-3</v>
      </c>
      <c r="AP39" s="28">
        <f>외인!AP39</f>
        <v>120388.71</v>
      </c>
      <c r="AQ39" s="35">
        <f>시기외12!AQ39-시기외26!AQ39</f>
        <v>-1.4762998046017966E-4</v>
      </c>
      <c r="AR39" s="28">
        <f>외인!AR39</f>
        <v>23553.27</v>
      </c>
      <c r="AS39" s="35">
        <f>시기외12!AS39-시기외26!AS39</f>
        <v>-2.6763682218259796E-4</v>
      </c>
      <c r="AT39" s="28">
        <f>외인!AT39</f>
        <v>76361.42</v>
      </c>
      <c r="AU39" s="35">
        <f>시기외12!AU39-시기외26!AU39</f>
        <v>-6.7700837990379906E-5</v>
      </c>
      <c r="AV39" s="28">
        <f>외인!AV39</f>
        <v>47240.51</v>
      </c>
      <c r="AW39" s="35">
        <f>시기외12!AW39-시기외26!AW39</f>
        <v>8.9192317150586526E-4</v>
      </c>
      <c r="AX39" s="28">
        <f>외인!AX39</f>
        <v>70238.66</v>
      </c>
      <c r="AY39" s="35">
        <f>시기외12!AY39-시기외26!AY39</f>
        <v>8.6635633952305419E-5</v>
      </c>
      <c r="AZ39" s="28">
        <f>외인!AZ39</f>
        <v>2232670.62</v>
      </c>
      <c r="BA39" s="35">
        <f>시기외12!BA39-시기외26!BA39</f>
        <v>1.1184050733214017E-3</v>
      </c>
      <c r="BB39" s="28">
        <f>외인!BB39</f>
        <v>99809.87</v>
      </c>
      <c r="BC39" s="35">
        <f>시기외12!BC39-시기외26!BC39</f>
        <v>4.7778447208564785E-5</v>
      </c>
      <c r="BD39" s="28">
        <f>외인!BD39</f>
        <v>38172.43</v>
      </c>
      <c r="BE39" s="35">
        <f>시기외12!BE39-시기외26!BE39</f>
        <v>2.1650341081315954E-3</v>
      </c>
      <c r="BF39" s="28">
        <f>외인!BF39</f>
        <v>0</v>
      </c>
      <c r="BG39" s="35" t="e">
        <f>시기외12!BG39-시기외26!BG39</f>
        <v>#DIV/0!</v>
      </c>
      <c r="BH39" s="28">
        <f>외인!BH39</f>
        <v>90888.2</v>
      </c>
      <c r="BI39" s="35">
        <f>시기외12!BI39-시기외26!BI39</f>
        <v>1.6571460509931389E-3</v>
      </c>
      <c r="BJ39" s="28">
        <f>외인!BJ39</f>
        <v>120674.15</v>
      </c>
      <c r="BK39" s="35">
        <f>시기외12!BK39-시기외26!BK39</f>
        <v>1.6904480214167516E-4</v>
      </c>
      <c r="BL39" s="28">
        <f>외인!BL39</f>
        <v>48628.42</v>
      </c>
      <c r="BM39" s="35">
        <f>시기외12!BM39-시기외26!BM39</f>
        <v>-6.6832801688111818E-4</v>
      </c>
      <c r="BN39" s="28">
        <f>외인!BN39</f>
        <v>46619.519999999997</v>
      </c>
      <c r="BO39" s="35">
        <f>시기외12!BO39-시기외26!BO39</f>
        <v>1.1516738950117522E-3</v>
      </c>
      <c r="BP39" s="28">
        <f>외인!BP39</f>
        <v>80513.02</v>
      </c>
      <c r="BQ39" s="35">
        <f>시기외12!BQ39-시기외26!BQ39</f>
        <v>-1.9275744148513599E-4</v>
      </c>
      <c r="BR39" s="28">
        <f>외인!BR39</f>
        <v>250430.56</v>
      </c>
      <c r="BS39" s="35">
        <f>시기외12!BS39-시기외26!BS39</f>
        <v>-2.4775629102285481E-4</v>
      </c>
      <c r="BT39" s="28">
        <f>외인!BT39</f>
        <v>2125439.75</v>
      </c>
      <c r="BU39" s="35">
        <f>시기외12!BU39-시기외26!BU39</f>
        <v>1.0630687374789823E-3</v>
      </c>
      <c r="BV39" s="28">
        <f>외인!BV39</f>
        <v>385986.29</v>
      </c>
      <c r="BW39" s="35">
        <f>시기외12!BW39-시기외26!BW39</f>
        <v>8.7658043850044512E-4</v>
      </c>
      <c r="BX39" s="28">
        <f>외인!BX39</f>
        <v>74163.759999999995</v>
      </c>
      <c r="BY39" s="35">
        <f>시기외12!BY39-시기외26!BY39</f>
        <v>4.1932316997589987E-4</v>
      </c>
      <c r="BZ39" s="28">
        <f>외인!BZ39</f>
        <v>254214.05</v>
      </c>
      <c r="CA39" s="35">
        <f>시기외12!CA39-시기외26!CA39</f>
        <v>1.0381607214359249E-3</v>
      </c>
      <c r="CB39" s="28">
        <f>외인!CB39</f>
        <v>12030.48</v>
      </c>
      <c r="CC39" s="35">
        <f>시기외12!CC39-시기외26!CC39</f>
        <v>-1.0177227619593927E-3</v>
      </c>
      <c r="CD39" s="28">
        <f>외인!CD39</f>
        <v>28656.97</v>
      </c>
      <c r="CE39" s="35">
        <f>시기외12!CE39-시기외26!CE39</f>
        <v>-2.3026658849135398E-4</v>
      </c>
      <c r="CF39" s="28">
        <f>외인!CF39</f>
        <v>24194.34</v>
      </c>
      <c r="CG39" s="35">
        <f>시기외12!CG39-시기외26!CG39</f>
        <v>9.5730269837967759E-5</v>
      </c>
      <c r="CH39" s="28">
        <f>외인!CH39</f>
        <v>65850.929999999993</v>
      </c>
      <c r="CI39" s="35">
        <f>시기외12!CI39-시기외26!CI39</f>
        <v>7.548140905355731E-4</v>
      </c>
      <c r="CJ39" s="28">
        <f>외인!CJ39</f>
        <v>366487.24</v>
      </c>
      <c r="CK39" s="35">
        <f>시기외12!CK39-시기외26!CK39</f>
        <v>-9.6581341358570371E-4</v>
      </c>
      <c r="CL39" s="28">
        <f>외인!CL39</f>
        <v>232954.95</v>
      </c>
      <c r="CM39" s="35">
        <f>시기외12!CM39-시기외26!CM39</f>
        <v>1.1697210201283021E-4</v>
      </c>
      <c r="CN39" s="28">
        <f>외인!CN39</f>
        <v>121845.36</v>
      </c>
      <c r="CO39" s="35">
        <f>시기외12!CO39-시기외26!CO39</f>
        <v>8.6740599557461864E-5</v>
      </c>
      <c r="CP39" s="28">
        <f>외인!CP39</f>
        <v>100379.67</v>
      </c>
      <c r="CQ39" s="35">
        <f>시기외12!CQ39-시기외26!CQ39</f>
        <v>3.4235344019973953E-5</v>
      </c>
      <c r="CR39" s="28">
        <f>외인!CR39</f>
        <v>156431.9</v>
      </c>
      <c r="CS39" s="35">
        <f>시기외12!CS39-시기외26!CS39</f>
        <v>-2.5853186540296435E-4</v>
      </c>
      <c r="CT39" s="28">
        <f>외인!CT39</f>
        <v>120175.23</v>
      </c>
      <c r="CU39" s="35">
        <f>시기외12!CU39-시기외26!CU39</f>
        <v>-1.8246249342611983E-4</v>
      </c>
      <c r="CV39" s="28">
        <f>외인!CV39</f>
        <v>2125439.75</v>
      </c>
      <c r="CW39" s="35">
        <f>시기외12!CW39-시기외26!CW39</f>
        <v>1.0630687374789823E-3</v>
      </c>
      <c r="CX39" s="28">
        <f>외인!CX39</f>
        <v>212122.83</v>
      </c>
      <c r="CY39" s="35">
        <f>시기외12!CY39-시기외26!CY39</f>
        <v>8.4007295311670392E-4</v>
      </c>
      <c r="CZ39" s="28">
        <f>외인!CZ39</f>
        <v>17128.18</v>
      </c>
      <c r="DA39" s="35">
        <f>시기외12!DA39-시기외26!DA39</f>
        <v>-1.563489605218018E-4</v>
      </c>
      <c r="DB39" s="28">
        <f>외인!DB39</f>
        <v>38172.43</v>
      </c>
      <c r="DC39" s="35">
        <f>시기외12!DC39-시기외26!DC39</f>
        <v>2.1650341081315954E-3</v>
      </c>
      <c r="DD39" s="28">
        <f>외인!DD39</f>
        <v>8414.92</v>
      </c>
      <c r="DE39" s="35">
        <f>시기외12!DE39-시기외26!DE39</f>
        <v>2.6081978376127366E-3</v>
      </c>
      <c r="DF39" s="28">
        <f>외인!DF39</f>
        <v>55736.3</v>
      </c>
      <c r="DG39" s="35">
        <f>시기외12!DG39-시기외26!DG39</f>
        <v>5.2821055172711136E-4</v>
      </c>
      <c r="DH39" s="28">
        <f>외인!DH39</f>
        <v>20804.53</v>
      </c>
      <c r="DI39" s="35">
        <f>시기외12!DI39-시기외26!DI39</f>
        <v>-2.4820487052825682E-4</v>
      </c>
      <c r="DJ39" s="28">
        <f>외인!DJ39</f>
        <v>572955.84</v>
      </c>
      <c r="DK39" s="35">
        <f>시기외12!DK39-시기외26!DK39</f>
        <v>1.1380274119665633E-4</v>
      </c>
      <c r="DL39" s="28">
        <f>외인!DL39</f>
        <v>96468.76</v>
      </c>
      <c r="DM39" s="35">
        <f>시기외12!DM39-시기외26!DM39</f>
        <v>7.7871101111926856E-5</v>
      </c>
      <c r="DN39" s="28">
        <f>외인!DN39</f>
        <v>2125439.75</v>
      </c>
      <c r="DO39" s="35">
        <f>시기외12!DO39-시기외26!DO39</f>
        <v>1.0630687374789823E-3</v>
      </c>
      <c r="DP39" s="28">
        <f>외인!DP39</f>
        <v>79130.33</v>
      </c>
      <c r="DQ39" s="35">
        <f>시기외12!DQ39-시기외26!DQ39</f>
        <v>-2.224120471553623E-3</v>
      </c>
      <c r="DR39" s="28">
        <f>외인!DR39</f>
        <v>40738.35</v>
      </c>
      <c r="DS39" s="35">
        <f>시기외12!DS39-시기외26!DS39</f>
        <v>-3.2497678965067193E-4</v>
      </c>
      <c r="DT39" s="28">
        <f>외인!DT39</f>
        <v>123826.12</v>
      </c>
      <c r="DU39" s="35">
        <f>시기외12!DU39-시기외26!DU39</f>
        <v>-4.6710323570186337E-4</v>
      </c>
      <c r="DV39" s="28">
        <f>외인!DV39</f>
        <v>32326.06</v>
      </c>
      <c r="DW39" s="35">
        <f>시기외12!DW39-시기외26!DW39</f>
        <v>5.0630332006942327E-4</v>
      </c>
      <c r="DX39" s="28">
        <f>외인!DX39</f>
        <v>107914.32</v>
      </c>
      <c r="DY39" s="35">
        <f>시기외12!DY39-시기외26!DY39</f>
        <v>-1.6342625106984122E-3</v>
      </c>
      <c r="DZ39" s="28">
        <f>외인!DZ39</f>
        <v>8546.4500000000007</v>
      </c>
      <c r="EA39" s="35">
        <f>시기외12!EA39-시기외26!EA39</f>
        <v>2.2586718737510798E-4</v>
      </c>
      <c r="EB39" s="28">
        <f>외인!EB39</f>
        <v>12132.21</v>
      </c>
      <c r="EC39" s="35">
        <f>시기외12!EC39-시기외26!EC39</f>
        <v>-4.6072414580358961E-4</v>
      </c>
      <c r="ED39" s="28">
        <f>외인!ED39</f>
        <v>10166.36</v>
      </c>
      <c r="EE39" s="35">
        <f>시기외12!EE39-시기외26!EE39</f>
        <v>-9.7053964030524738E-4</v>
      </c>
      <c r="EF39" s="28">
        <f>외인!EF39</f>
        <v>238990.21</v>
      </c>
      <c r="EG39" s="35">
        <f>시기외12!EG39-시기외26!EG39</f>
        <v>-5.8612145213144469E-4</v>
      </c>
      <c r="EH39" s="28">
        <f>외인!EH39</f>
        <v>185229.62</v>
      </c>
      <c r="EI39" s="35">
        <f>시기외12!EI39-시기외26!EI39</f>
        <v>-2.4524941728616798E-5</v>
      </c>
      <c r="EJ39" s="28">
        <f>외인!EJ39</f>
        <v>94399.18</v>
      </c>
      <c r="EK39" s="35">
        <f>시기외12!EK39-시기외26!EK39</f>
        <v>2.8053715929447407E-4</v>
      </c>
      <c r="EL39" s="28">
        <f>외인!EL39</f>
        <v>31117.55</v>
      </c>
      <c r="EM39" s="35">
        <f>시기외12!EM39-시기외26!EM39</f>
        <v>-2.1765302941463777E-4</v>
      </c>
      <c r="EN39" s="28">
        <f>외인!EN39</f>
        <v>40738.35</v>
      </c>
      <c r="EO39" s="35">
        <f>시기외12!EO39-시기외26!EO39</f>
        <v>-3.2497678965067193E-4</v>
      </c>
      <c r="EP39" s="28">
        <f>외인!EP39</f>
        <v>175953.58</v>
      </c>
      <c r="EQ39" s="35">
        <f>시기외12!EQ39-시기외26!EQ39</f>
        <v>1.7783392409572831E-3</v>
      </c>
      <c r="ER39" s="28">
        <f>외인!ER39</f>
        <v>13895.21</v>
      </c>
      <c r="ES39" s="35">
        <f>시기외12!ES39-시기외26!ES39</f>
        <v>-1.0837493189909011E-3</v>
      </c>
      <c r="ET39" s="28">
        <f>외인!ET39</f>
        <v>120388.71</v>
      </c>
      <c r="EU39" s="35">
        <f>시기외12!EU39-시기외26!EU39</f>
        <v>-1.4762998046017966E-4</v>
      </c>
      <c r="EV39" s="28">
        <f>외인!EV39</f>
        <v>44107.360000000001</v>
      </c>
      <c r="EW39" s="35">
        <f>시기외12!EW39-시기외26!EW39</f>
        <v>-3.0189956069500389E-5</v>
      </c>
      <c r="EX39" s="28">
        <f>외인!EX39</f>
        <v>56272.31</v>
      </c>
      <c r="EY39" s="35">
        <f>시기외12!EY39-시기외26!EY39</f>
        <v>7.8820926795297849E-5</v>
      </c>
    </row>
    <row r="40" spans="1:155">
      <c r="A40" s="27">
        <f>외인!A40</f>
        <v>46121</v>
      </c>
      <c r="B40" s="28">
        <f>외인!B40</f>
        <v>4614254.1399999997</v>
      </c>
      <c r="C40" s="35">
        <f>시기외12!C40-시기외26!C40</f>
        <v>8.8193693764681538E-4</v>
      </c>
      <c r="D40" s="28">
        <f>외인!D40</f>
        <v>595696.52</v>
      </c>
      <c r="E40" s="35">
        <f>시기외12!E40-시기외26!E40</f>
        <v>-1.3013698032995425E-3</v>
      </c>
      <c r="F40" s="28">
        <f>외인!F40</f>
        <v>1990923.53</v>
      </c>
      <c r="G40" s="35">
        <f>시기외12!G40-시기외26!G40</f>
        <v>1.0522550033842427E-3</v>
      </c>
      <c r="H40" s="28">
        <f>외인!H40</f>
        <v>305982.98</v>
      </c>
      <c r="I40" s="35">
        <f>시기외12!I40-시기외26!I40</f>
        <v>8.919977548773161E-4</v>
      </c>
      <c r="J40" s="28">
        <f>외인!J40</f>
        <v>40661.32</v>
      </c>
      <c r="K40" s="35">
        <f>시기외12!K40-시기외26!K40</f>
        <v>-4.9163990393421533E-4</v>
      </c>
      <c r="L40" s="28">
        <f>외인!L40</f>
        <v>283654.13</v>
      </c>
      <c r="M40" s="35">
        <f>시기외12!M40-시기외26!M40</f>
        <v>1.0032182206275257E-3</v>
      </c>
      <c r="N40" s="28">
        <f>외인!N40</f>
        <v>228115.87</v>
      </c>
      <c r="O40" s="35">
        <f>시기외12!O40-시기외26!O40</f>
        <v>1.1391716917606618E-3</v>
      </c>
      <c r="P40" s="28">
        <f>외인!P40</f>
        <v>196625.86</v>
      </c>
      <c r="Q40" s="35">
        <f>시기외12!Q40-시기외26!Q40</f>
        <v>-3.9453771133389243E-4</v>
      </c>
      <c r="R40" s="28">
        <f>외인!R40</f>
        <v>122522.44</v>
      </c>
      <c r="S40" s="35">
        <f>시기외12!S40-시기외26!S40</f>
        <v>-4.4000889462939984E-4</v>
      </c>
      <c r="T40" s="28">
        <f>외인!T40</f>
        <v>8381.09</v>
      </c>
      <c r="U40" s="35">
        <f>시기외12!U40-시기외26!U40</f>
        <v>2.4388390127707709E-3</v>
      </c>
      <c r="V40" s="28">
        <f>외인!V40</f>
        <v>105810.81</v>
      </c>
      <c r="W40" s="35">
        <f>시기외12!W40-시기외26!W40</f>
        <v>-1.5930212674864293E-3</v>
      </c>
      <c r="X40" s="28">
        <f>외인!X40</f>
        <v>2025049.66</v>
      </c>
      <c r="Y40" s="35">
        <f>시기외12!Y40-시기외26!Y40</f>
        <v>1.3294087773257086E-3</v>
      </c>
      <c r="Z40" s="28">
        <f>외인!Z40</f>
        <v>43591.14</v>
      </c>
      <c r="AA40" s="35">
        <f>시기외12!AA40-시기외26!AA40</f>
        <v>-1.8132780580314167E-5</v>
      </c>
      <c r="AB40" s="28">
        <f>외인!AB40</f>
        <v>203978.85</v>
      </c>
      <c r="AC40" s="35">
        <f>시기외12!AC40-시기외26!AC40</f>
        <v>5.5924356651531545E-5</v>
      </c>
      <c r="AD40" s="28">
        <f>외인!AD40</f>
        <v>19183.32</v>
      </c>
      <c r="AE40" s="35">
        <f>시기외12!AE40-시기외26!AE40</f>
        <v>1.4723030158705626E-4</v>
      </c>
      <c r="AF40" s="28">
        <f>외인!AF40</f>
        <v>24702.46</v>
      </c>
      <c r="AG40" s="35">
        <f>시기외12!AG40-시기외26!AG40</f>
        <v>9.2302171093065061E-4</v>
      </c>
      <c r="AH40" s="28">
        <f>외인!AH40</f>
        <v>186066.58</v>
      </c>
      <c r="AI40" s="35">
        <f>시기외12!AI40-시기외26!AI40</f>
        <v>-4.2531430635027456E-4</v>
      </c>
      <c r="AJ40" s="28">
        <f>외인!AJ40</f>
        <v>103991.24</v>
      </c>
      <c r="AK40" s="35">
        <f>시기외12!AK40-시기외26!AK40</f>
        <v>1.4823719965949148E-4</v>
      </c>
      <c r="AL40" s="28">
        <f>외인!AL40</f>
        <v>85036.5</v>
      </c>
      <c r="AM40" s="35">
        <f>시기외12!AM40-시기외26!AM40</f>
        <v>-1.9386971792982643E-5</v>
      </c>
      <c r="AN40" s="28">
        <f>외인!AN40</f>
        <v>161346.49</v>
      </c>
      <c r="AO40" s="35">
        <f>시기외12!AO40-시기외26!AO40</f>
        <v>1.535784218551248E-3</v>
      </c>
      <c r="AP40" s="28">
        <f>외인!AP40</f>
        <v>118964.78</v>
      </c>
      <c r="AQ40" s="35">
        <f>시기외12!AQ40-시기외26!AQ40</f>
        <v>-1.2727933556710698E-4</v>
      </c>
      <c r="AR40" s="28">
        <f>외인!AR40</f>
        <v>23416.74</v>
      </c>
      <c r="AS40" s="35">
        <f>시기외12!AS40-시기외26!AS40</f>
        <v>-1.79773961928021E-4</v>
      </c>
      <c r="AT40" s="28">
        <f>외인!AT40</f>
        <v>76378.98</v>
      </c>
      <c r="AU40" s="35">
        <f>시기외12!AU40-시기외26!AU40</f>
        <v>-5.437970700971457E-5</v>
      </c>
      <c r="AV40" s="28">
        <f>외인!AV40</f>
        <v>47322.23</v>
      </c>
      <c r="AW40" s="35">
        <f>시기외12!AW40-시기외26!AW40</f>
        <v>7.6466330605365102E-4</v>
      </c>
      <c r="AX40" s="28">
        <f>외인!AX40</f>
        <v>69736.710000000006</v>
      </c>
      <c r="AY40" s="35">
        <f>시기외12!AY40-시기외26!AY40</f>
        <v>4.1046486885064977E-4</v>
      </c>
      <c r="AZ40" s="28">
        <f>외인!AZ40</f>
        <v>2167791.11</v>
      </c>
      <c r="BA40" s="35">
        <f>시기외12!BA40-시기외26!BA40</f>
        <v>1.3243657195492753E-3</v>
      </c>
      <c r="BB40" s="28">
        <f>외인!BB40</f>
        <v>97534.42</v>
      </c>
      <c r="BC40" s="35">
        <f>시기외12!BC40-시기외26!BC40</f>
        <v>4.8283249562513475E-5</v>
      </c>
      <c r="BD40" s="28">
        <f>외인!BD40</f>
        <v>37686.42</v>
      </c>
      <c r="BE40" s="35">
        <f>시기외12!BE40-시기외26!BE40</f>
        <v>2.0739249112767776E-3</v>
      </c>
      <c r="BF40" s="28">
        <f>외인!BF40</f>
        <v>0</v>
      </c>
      <c r="BG40" s="35" t="e">
        <f>시기외12!BG40-시기외26!BG40</f>
        <v>#DIV/0!</v>
      </c>
      <c r="BH40" s="28">
        <f>외인!BH40</f>
        <v>92171.12</v>
      </c>
      <c r="BI40" s="35">
        <f>시기외12!BI40-시기외26!BI40</f>
        <v>1.5559905181326266E-3</v>
      </c>
      <c r="BJ40" s="28">
        <f>외인!BJ40</f>
        <v>121382.82</v>
      </c>
      <c r="BK40" s="35">
        <f>시기외12!BK40-시기외26!BK40</f>
        <v>2.6041766795386028E-4</v>
      </c>
      <c r="BL40" s="28">
        <f>외인!BL40</f>
        <v>47456.77</v>
      </c>
      <c r="BM40" s="35">
        <f>시기외12!BM40-시기외26!BM40</f>
        <v>-1.3899821678482003E-3</v>
      </c>
      <c r="BN40" s="28">
        <f>외인!BN40</f>
        <v>47407.199999999997</v>
      </c>
      <c r="BO40" s="35">
        <f>시기외12!BO40-시기외26!BO40</f>
        <v>1.240397856016575E-3</v>
      </c>
      <c r="BP40" s="28">
        <f>외인!BP40</f>
        <v>79886.350000000006</v>
      </c>
      <c r="BQ40" s="35">
        <f>시기외12!BQ40-시기외26!BQ40</f>
        <v>1.1211652851377788E-4</v>
      </c>
      <c r="BR40" s="28">
        <f>외인!BR40</f>
        <v>247671.73</v>
      </c>
      <c r="BS40" s="35">
        <f>시기외12!BS40-시기외26!BS40</f>
        <v>-1.9862753823686105E-4</v>
      </c>
      <c r="BT40" s="28">
        <f>외인!BT40</f>
        <v>2060248.53</v>
      </c>
      <c r="BU40" s="35">
        <f>시기외12!BU40-시기외26!BU40</f>
        <v>1.2830279278854655E-3</v>
      </c>
      <c r="BV40" s="28">
        <f>외인!BV40</f>
        <v>384164.27</v>
      </c>
      <c r="BW40" s="35">
        <f>시기외12!BW40-시기외26!BW40</f>
        <v>8.5516051828877192E-4</v>
      </c>
      <c r="BX40" s="28">
        <f>외인!BX40</f>
        <v>73291.78</v>
      </c>
      <c r="BY40" s="35">
        <f>시기외12!BY40-시기외26!BY40</f>
        <v>3.9901125723239788E-4</v>
      </c>
      <c r="BZ40" s="28">
        <f>외인!BZ40</f>
        <v>246382.98</v>
      </c>
      <c r="CA40" s="35">
        <f>시기외12!CA40-시기외26!CA40</f>
        <v>1.0220237989087052E-3</v>
      </c>
      <c r="CB40" s="28">
        <f>외인!CB40</f>
        <v>12084.68</v>
      </c>
      <c r="CC40" s="35">
        <f>시기외12!CC40-시기외26!CC40</f>
        <v>-1.045982265282575E-3</v>
      </c>
      <c r="CD40" s="28">
        <f>외인!CD40</f>
        <v>28276.14</v>
      </c>
      <c r="CE40" s="35">
        <f>시기외12!CE40-시기외26!CE40</f>
        <v>-2.0162277603905316E-4</v>
      </c>
      <c r="CF40" s="28">
        <f>외인!CF40</f>
        <v>24946.6</v>
      </c>
      <c r="CG40" s="35">
        <f>시기외12!CG40-시기외26!CG40</f>
        <v>2.1016514433533991E-4</v>
      </c>
      <c r="CH40" s="28">
        <f>외인!CH40</f>
        <v>66468.56</v>
      </c>
      <c r="CI40" s="35">
        <f>시기외12!CI40-시기외26!CI40</f>
        <v>6.5588637111641489E-4</v>
      </c>
      <c r="CJ40" s="28">
        <f>외인!CJ40</f>
        <v>364491.24</v>
      </c>
      <c r="CK40" s="35">
        <f>시기외12!CK40-시기외26!CK40</f>
        <v>-9.5222605885421363E-4</v>
      </c>
      <c r="CL40" s="28">
        <f>외인!CL40</f>
        <v>231776.47</v>
      </c>
      <c r="CM40" s="35">
        <f>시기외12!CM40-시기외26!CM40</f>
        <v>1.2948261409556443E-4</v>
      </c>
      <c r="CN40" s="28">
        <f>외인!CN40</f>
        <v>120339.94</v>
      </c>
      <c r="CO40" s="35">
        <f>시기외12!CO40-시기외26!CO40</f>
        <v>2.291971297278953E-4</v>
      </c>
      <c r="CP40" s="28">
        <f>외인!CP40</f>
        <v>98093.39</v>
      </c>
      <c r="CQ40" s="35">
        <f>시기외12!CQ40-시기외26!CQ40</f>
        <v>3.6320225786909017E-5</v>
      </c>
      <c r="CR40" s="28">
        <f>외인!CR40</f>
        <v>155494.19</v>
      </c>
      <c r="CS40" s="35">
        <f>시기외12!CS40-시기외26!CS40</f>
        <v>-2.550611213122401E-4</v>
      </c>
      <c r="CT40" s="28">
        <f>외인!CT40</f>
        <v>119132.13</v>
      </c>
      <c r="CU40" s="35">
        <f>시기외12!CU40-시기외26!CU40</f>
        <v>-1.6691806449817877E-4</v>
      </c>
      <c r="CV40" s="28">
        <f>외인!CV40</f>
        <v>2060248.53</v>
      </c>
      <c r="CW40" s="35">
        <f>시기외12!CW40-시기외26!CW40</f>
        <v>1.2830279278854655E-3</v>
      </c>
      <c r="CX40" s="28">
        <f>외인!CX40</f>
        <v>215660.23</v>
      </c>
      <c r="CY40" s="35">
        <f>시기외12!CY40-시기외26!CY40</f>
        <v>6.5203509332374503E-4</v>
      </c>
      <c r="CZ40" s="28">
        <f>외인!CZ40</f>
        <v>16958.14</v>
      </c>
      <c r="DA40" s="35">
        <f>시기외12!DA40-시기외26!DA40</f>
        <v>-7.0573354992140925E-5</v>
      </c>
      <c r="DB40" s="28">
        <f>외인!DB40</f>
        <v>37686.42</v>
      </c>
      <c r="DC40" s="35">
        <f>시기외12!DC40-시기외26!DC40</f>
        <v>2.0739249112767776E-3</v>
      </c>
      <c r="DD40" s="28">
        <f>외인!DD40</f>
        <v>8381.09</v>
      </c>
      <c r="DE40" s="35">
        <f>시기외12!DE40-시기외26!DE40</f>
        <v>2.4388390127707709E-3</v>
      </c>
      <c r="DF40" s="28">
        <f>외인!DF40</f>
        <v>55149.73</v>
      </c>
      <c r="DG40" s="35">
        <f>시기외12!DG40-시기외26!DG40</f>
        <v>5.1001997616544243E-4</v>
      </c>
      <c r="DH40" s="28">
        <f>외인!DH40</f>
        <v>20411.41</v>
      </c>
      <c r="DI40" s="35">
        <f>시기외12!DI40-시기외26!DI40</f>
        <v>-2.3672752719516464E-4</v>
      </c>
      <c r="DJ40" s="28">
        <f>외인!DJ40</f>
        <v>570279.55000000005</v>
      </c>
      <c r="DK40" s="35">
        <f>시기외12!DK40-시기외26!DK40</f>
        <v>1.1863989898408067E-4</v>
      </c>
      <c r="DL40" s="28">
        <f>외인!DL40</f>
        <v>95249.85</v>
      </c>
      <c r="DM40" s="35">
        <f>시기외12!DM40-시기외26!DM40</f>
        <v>2.4908368663312339E-4</v>
      </c>
      <c r="DN40" s="28">
        <f>외인!DN40</f>
        <v>2060248.53</v>
      </c>
      <c r="DO40" s="35">
        <f>시기외12!DO40-시기외26!DO40</f>
        <v>1.2830279278854655E-3</v>
      </c>
      <c r="DP40" s="28">
        <f>외인!DP40</f>
        <v>78287.839999999997</v>
      </c>
      <c r="DQ40" s="35">
        <f>시기외12!DQ40-시기외26!DQ40</f>
        <v>-2.1146187727572089E-3</v>
      </c>
      <c r="DR40" s="28">
        <f>외인!DR40</f>
        <v>42156.31</v>
      </c>
      <c r="DS40" s="35">
        <f>시기외12!DS40-시기외26!DS40</f>
        <v>-3.5641323330593737E-4</v>
      </c>
      <c r="DT40" s="28">
        <f>외인!DT40</f>
        <v>122522.44</v>
      </c>
      <c r="DU40" s="35">
        <f>시기외12!DU40-시기외26!DU40</f>
        <v>-4.4000889462939984E-4</v>
      </c>
      <c r="DV40" s="28">
        <f>외인!DV40</f>
        <v>32693.9</v>
      </c>
      <c r="DW40" s="35">
        <f>시기외12!DW40-시기외26!DW40</f>
        <v>4.2840540012133627E-4</v>
      </c>
      <c r="DX40" s="28">
        <f>외인!DX40</f>
        <v>105810.81</v>
      </c>
      <c r="DY40" s="35">
        <f>시기외12!DY40-시기외26!DY40</f>
        <v>-1.5930212674864293E-3</v>
      </c>
      <c r="DZ40" s="28">
        <f>외인!DZ40</f>
        <v>8383.94</v>
      </c>
      <c r="EA40" s="35">
        <f>시기외12!EA40-시기외26!EA40</f>
        <v>3.0802327319928778E-4</v>
      </c>
      <c r="EB40" s="28">
        <f>외인!EB40</f>
        <v>11995.14</v>
      </c>
      <c r="EC40" s="35">
        <f>시기외12!EC40-시기외26!EC40</f>
        <v>-4.3595964450897796E-4</v>
      </c>
      <c r="ED40" s="28">
        <f>외인!ED40</f>
        <v>9936.81</v>
      </c>
      <c r="EE40" s="35">
        <f>시기외12!EE40-시기외26!EE40</f>
        <v>-8.5920344091191267E-4</v>
      </c>
      <c r="EF40" s="28">
        <f>외인!EF40</f>
        <v>238166.8</v>
      </c>
      <c r="EG40" s="35">
        <f>시기외12!EG40-시기외26!EG40</f>
        <v>-5.8926195629379881E-4</v>
      </c>
      <c r="EH40" s="28">
        <f>외인!EH40</f>
        <v>182457.56</v>
      </c>
      <c r="EI40" s="35">
        <f>시기외12!EI40-시기외26!EI40</f>
        <v>1.1489414336109479E-4</v>
      </c>
      <c r="EJ40" s="28">
        <f>외인!EJ40</f>
        <v>96646.84</v>
      </c>
      <c r="EK40" s="35">
        <f>시기외12!EK40-시기외26!EK40</f>
        <v>1.3676561247232704E-4</v>
      </c>
      <c r="EL40" s="28">
        <f>외인!EL40</f>
        <v>30728.81</v>
      </c>
      <c r="EM40" s="35">
        <f>시기외12!EM40-시기외26!EM40</f>
        <v>-1.9925012177607684E-4</v>
      </c>
      <c r="EN40" s="28">
        <f>외인!EN40</f>
        <v>42156.31</v>
      </c>
      <c r="EO40" s="35">
        <f>시기외12!EO40-시기외26!EO40</f>
        <v>-3.5641323330593737E-4</v>
      </c>
      <c r="EP40" s="28">
        <f>외인!EP40</f>
        <v>176675.29</v>
      </c>
      <c r="EQ40" s="35">
        <f>시기외12!EQ40-시기외26!EQ40</f>
        <v>1.6363914314001006E-3</v>
      </c>
      <c r="ER40" s="28">
        <f>외인!ER40</f>
        <v>13233.06</v>
      </c>
      <c r="ES40" s="35">
        <f>시기외12!ES40-시기외26!ES40</f>
        <v>-1.6553818164064544E-3</v>
      </c>
      <c r="ET40" s="28">
        <f>외인!ET40</f>
        <v>118964.78</v>
      </c>
      <c r="EU40" s="35">
        <f>시기외12!EU40-시기외26!EU40</f>
        <v>-1.2727933556710698E-4</v>
      </c>
      <c r="EV40" s="28">
        <f>외인!EV40</f>
        <v>43591.14</v>
      </c>
      <c r="EW40" s="35">
        <f>시기외12!EW40-시기외26!EW40</f>
        <v>-1.8132780580314167E-5</v>
      </c>
      <c r="EX40" s="28">
        <f>외인!EX40</f>
        <v>54502.25</v>
      </c>
      <c r="EY40" s="35">
        <f>시기외12!EY40-시기외26!EY40</f>
        <v>7.2465934525244155E-5</v>
      </c>
    </row>
    <row r="41" spans="1:155">
      <c r="A41" s="27">
        <f>외인!A41</f>
        <v>46122</v>
      </c>
      <c r="B41" s="28">
        <f>외인!B41</f>
        <v>4678034.47</v>
      </c>
      <c r="C41" s="35">
        <f>시기외12!C41-시기외26!C41</f>
        <v>9.371647409751766E-4</v>
      </c>
      <c r="D41" s="28">
        <f>외인!D41</f>
        <v>604984.19999999995</v>
      </c>
      <c r="E41" s="35">
        <f>시기외12!E41-시기외26!E41</f>
        <v>-1.2194096172333155E-3</v>
      </c>
      <c r="F41" s="28">
        <f>외인!F41</f>
        <v>2013547.95</v>
      </c>
      <c r="G41" s="35">
        <f>시기외12!G41-시기외26!G41</f>
        <v>1.1024631945194528E-3</v>
      </c>
      <c r="H41" s="28">
        <f>외인!H41</f>
        <v>303898.49</v>
      </c>
      <c r="I41" s="35">
        <f>시기외12!I41-시기외26!I41</f>
        <v>8.3924609211693982E-4</v>
      </c>
      <c r="J41" s="28">
        <f>외인!J41</f>
        <v>41866.31</v>
      </c>
      <c r="K41" s="35">
        <f>시기외12!K41-시기외26!K41</f>
        <v>-3.5555162318337964E-4</v>
      </c>
      <c r="L41" s="28">
        <f>외인!L41</f>
        <v>280340.83</v>
      </c>
      <c r="M41" s="35">
        <f>시기외12!M41-시기외26!M41</f>
        <v>9.4462237495863315E-4</v>
      </c>
      <c r="N41" s="28">
        <f>외인!N41</f>
        <v>227925.04</v>
      </c>
      <c r="O41" s="35">
        <f>시기외12!O41-시기외26!O41</f>
        <v>1.0012611874857182E-3</v>
      </c>
      <c r="P41" s="28">
        <f>외인!P41</f>
        <v>196458.66</v>
      </c>
      <c r="Q41" s="35">
        <f>시기외12!Q41-시기외26!Q41</f>
        <v>-3.8185656334027815E-4</v>
      </c>
      <c r="R41" s="28">
        <f>외인!R41</f>
        <v>123463.36</v>
      </c>
      <c r="S41" s="35">
        <f>시기외12!S41-시기외26!S41</f>
        <v>-4.0384798271540616E-4</v>
      </c>
      <c r="T41" s="28">
        <f>외인!T41</f>
        <v>8448.1</v>
      </c>
      <c r="U41" s="35">
        <f>시기외12!U41-시기외26!U41</f>
        <v>2.2609115383194003E-3</v>
      </c>
      <c r="V41" s="28">
        <f>외인!V41</f>
        <v>107949.74</v>
      </c>
      <c r="W41" s="35">
        <f>시기외12!W41-시기외26!W41</f>
        <v>-1.3884956294825011E-3</v>
      </c>
      <c r="X41" s="28">
        <f>외인!X41</f>
        <v>2058545.67</v>
      </c>
      <c r="Y41" s="35">
        <f>시기외12!Y41-시기외26!Y41</f>
        <v>1.4797738029406751E-3</v>
      </c>
      <c r="Z41" s="28">
        <f>외인!Z41</f>
        <v>44294.82</v>
      </c>
      <c r="AA41" s="35">
        <f>시기외12!AA41-시기외26!AA41</f>
        <v>9.5185584529091055E-6</v>
      </c>
      <c r="AB41" s="28">
        <f>외인!AB41</f>
        <v>209020.82</v>
      </c>
      <c r="AC41" s="35">
        <f>시기외12!AC41-시기외26!AC41</f>
        <v>1.1493903157858795E-4</v>
      </c>
      <c r="AD41" s="28">
        <f>외인!AD41</f>
        <v>19818.099999999999</v>
      </c>
      <c r="AE41" s="35">
        <f>시기외12!AE41-시기외26!AE41</f>
        <v>3.8504269085196401E-4</v>
      </c>
      <c r="AF41" s="28">
        <f>외인!AF41</f>
        <v>25859.31</v>
      </c>
      <c r="AG41" s="35">
        <f>시기외12!AG41-시기외26!AG41</f>
        <v>1.0389634504559787E-3</v>
      </c>
      <c r="AH41" s="28">
        <f>외인!AH41</f>
        <v>187266.35</v>
      </c>
      <c r="AI41" s="35">
        <f>시기외12!AI41-시기외26!AI41</f>
        <v>-4.1875212534491711E-4</v>
      </c>
      <c r="AJ41" s="28">
        <f>외인!AJ41</f>
        <v>104559.88</v>
      </c>
      <c r="AK41" s="35">
        <f>시기외12!AK41-시기외26!AK41</f>
        <v>1.4988268973942709E-4</v>
      </c>
      <c r="AL41" s="28">
        <f>외인!AL41</f>
        <v>85774.26</v>
      </c>
      <c r="AM41" s="35">
        <f>시기외12!AM41-시기외26!AM41</f>
        <v>2.812426010118858E-5</v>
      </c>
      <c r="AN41" s="28">
        <f>외인!AN41</f>
        <v>160836.64000000001</v>
      </c>
      <c r="AO41" s="35">
        <f>시기외12!AO41-시기외26!AO41</f>
        <v>1.3346377385977E-3</v>
      </c>
      <c r="AP41" s="28">
        <f>외인!AP41</f>
        <v>121747.73</v>
      </c>
      <c r="AQ41" s="35">
        <f>시기외12!AQ41-시기외26!AQ41</f>
        <v>-2.4974953621066968E-5</v>
      </c>
      <c r="AR41" s="28">
        <f>외인!AR41</f>
        <v>23868.2</v>
      </c>
      <c r="AS41" s="35">
        <f>시기외12!AS41-시기외26!AS41</f>
        <v>1.7372770398808792E-4</v>
      </c>
      <c r="AT41" s="28">
        <f>외인!AT41</f>
        <v>77356.72</v>
      </c>
      <c r="AU41" s="35">
        <f>시기외12!AU41-시기외26!AU41</f>
        <v>3.4905142385466297E-5</v>
      </c>
      <c r="AV41" s="28">
        <f>외인!AV41</f>
        <v>48527.78</v>
      </c>
      <c r="AW41" s="35">
        <f>시기외12!AW41-시기외26!AW41</f>
        <v>7.0096128196021044E-4</v>
      </c>
      <c r="AX41" s="28">
        <f>외인!AX41</f>
        <v>69876.97</v>
      </c>
      <c r="AY41" s="35">
        <f>시기외12!AY41-시기외26!AY41</f>
        <v>3.4624943643288839E-4</v>
      </c>
      <c r="AZ41" s="28">
        <f>외인!AZ41</f>
        <v>2206379.4500000002</v>
      </c>
      <c r="BA41" s="35">
        <f>시기외12!BA41-시기외26!BA41</f>
        <v>1.4616895939277867E-3</v>
      </c>
      <c r="BB41" s="28">
        <f>외인!BB41</f>
        <v>99162.91</v>
      </c>
      <c r="BC41" s="35">
        <f>시기외12!BC41-시기외26!BC41</f>
        <v>5.5693420266729048E-5</v>
      </c>
      <c r="BD41" s="28">
        <f>외인!BD41</f>
        <v>37558.68</v>
      </c>
      <c r="BE41" s="35">
        <f>시기외12!BE41-시기외26!BE41</f>
        <v>1.9730573612106559E-3</v>
      </c>
      <c r="BF41" s="28">
        <f>외인!BF41</f>
        <v>0</v>
      </c>
      <c r="BG41" s="35" t="e">
        <f>시기외12!BG41-시기외26!BG41</f>
        <v>#DIV/0!</v>
      </c>
      <c r="BH41" s="28">
        <f>외인!BH41</f>
        <v>93687.95</v>
      </c>
      <c r="BI41" s="35">
        <f>시기외12!BI41-시기외26!BI41</f>
        <v>1.2459398713161338E-3</v>
      </c>
      <c r="BJ41" s="28">
        <f>외인!BJ41</f>
        <v>121081.62</v>
      </c>
      <c r="BK41" s="35">
        <f>시기외12!BK41-시기외26!BK41</f>
        <v>3.1158460567769024E-4</v>
      </c>
      <c r="BL41" s="28">
        <f>외인!BL41</f>
        <v>48741.23</v>
      </c>
      <c r="BM41" s="35">
        <f>시기외12!BM41-시기외26!BM41</f>
        <v>-1.8714024795457832E-3</v>
      </c>
      <c r="BN41" s="28">
        <f>외인!BN41</f>
        <v>46999.06</v>
      </c>
      <c r="BO41" s="35">
        <f>시기외12!BO41-시기외26!BO41</f>
        <v>1.2466954183312864E-3</v>
      </c>
      <c r="BP41" s="28">
        <f>외인!BP41</f>
        <v>80400.479999999996</v>
      </c>
      <c r="BQ41" s="35">
        <f>시기외12!BQ41-시기외26!BQ41</f>
        <v>1.0341368807347852E-4</v>
      </c>
      <c r="BR41" s="28">
        <f>외인!BR41</f>
        <v>251495.02</v>
      </c>
      <c r="BS41" s="35">
        <f>시기외12!BS41-시기외26!BS41</f>
        <v>-1.0641140768660685E-4</v>
      </c>
      <c r="BT41" s="28">
        <f>외인!BT41</f>
        <v>2095280.05</v>
      </c>
      <c r="BU41" s="35">
        <f>시기외12!BU41-시기외26!BU41</f>
        <v>1.434139616571939E-3</v>
      </c>
      <c r="BV41" s="28">
        <f>외인!BV41</f>
        <v>390240.06</v>
      </c>
      <c r="BW41" s="35">
        <f>시기외12!BW41-시기외26!BW41</f>
        <v>7.8828183041007528E-4</v>
      </c>
      <c r="BX41" s="28">
        <f>외인!BX41</f>
        <v>75708.179999999993</v>
      </c>
      <c r="BY41" s="35">
        <f>시기외12!BY41-시기외26!BY41</f>
        <v>4.8259800589708115E-4</v>
      </c>
      <c r="BZ41" s="28">
        <f>외인!BZ41</f>
        <v>246610.9</v>
      </c>
      <c r="CA41" s="35">
        <f>시기외12!CA41-시기외26!CA41</f>
        <v>9.0659651760863474E-4</v>
      </c>
      <c r="CB41" s="28">
        <f>외인!CB41</f>
        <v>12274.34</v>
      </c>
      <c r="CC41" s="35">
        <f>시기외12!CC41-시기외26!CC41</f>
        <v>-8.7179851810497777E-4</v>
      </c>
      <c r="CD41" s="28">
        <f>외인!CD41</f>
        <v>28472.18</v>
      </c>
      <c r="CE41" s="35">
        <f>시기외12!CE41-시기외26!CE41</f>
        <v>-2.5639820155369053E-4</v>
      </c>
      <c r="CF41" s="28">
        <f>외인!CF41</f>
        <v>24540.12</v>
      </c>
      <c r="CG41" s="35">
        <f>시기외12!CG41-시기외26!CG41</f>
        <v>3.3827515744138553E-4</v>
      </c>
      <c r="CH41" s="28">
        <f>외인!CH41</f>
        <v>67806.22</v>
      </c>
      <c r="CI41" s="35">
        <f>시기외12!CI41-시기외26!CI41</f>
        <v>5.9940514788897896E-4</v>
      </c>
      <c r="CJ41" s="28">
        <f>외인!CJ41</f>
        <v>366626.39</v>
      </c>
      <c r="CK41" s="35">
        <f>시기외12!CK41-시기외26!CK41</f>
        <v>-8.9526880933321769E-4</v>
      </c>
      <c r="CL41" s="28">
        <f>외인!CL41</f>
        <v>237185.27</v>
      </c>
      <c r="CM41" s="35">
        <f>시기외12!CM41-시기외26!CM41</f>
        <v>1.8224109090583199E-4</v>
      </c>
      <c r="CN41" s="28">
        <f>외인!CN41</f>
        <v>121037.5</v>
      </c>
      <c r="CO41" s="35">
        <f>시기외12!CO41-시기외26!CO41</f>
        <v>3.1067745795638742E-4</v>
      </c>
      <c r="CP41" s="28">
        <f>외인!CP41</f>
        <v>99731.91</v>
      </c>
      <c r="CQ41" s="35">
        <f>시기외12!CQ41-시기외26!CQ41</f>
        <v>4.4876453238840754E-5</v>
      </c>
      <c r="CR41" s="28">
        <f>외인!CR41</f>
        <v>156704.99</v>
      </c>
      <c r="CS41" s="35">
        <f>시기외12!CS41-시기외26!CS41</f>
        <v>-2.3163588081997013E-4</v>
      </c>
      <c r="CT41" s="28">
        <f>외인!CT41</f>
        <v>126486.64</v>
      </c>
      <c r="CU41" s="35">
        <f>시기외12!CU41-시기외26!CU41</f>
        <v>-8.2322127199775143E-5</v>
      </c>
      <c r="CV41" s="28">
        <f>외인!CV41</f>
        <v>2095280.05</v>
      </c>
      <c r="CW41" s="35">
        <f>시기외12!CW41-시기외26!CW41</f>
        <v>1.434139616571939E-3</v>
      </c>
      <c r="CX41" s="28">
        <f>외인!CX41</f>
        <v>214293.61</v>
      </c>
      <c r="CY41" s="35">
        <f>시기외12!CY41-시기외26!CY41</f>
        <v>5.5235399963360875E-4</v>
      </c>
      <c r="CZ41" s="28">
        <f>외인!CZ41</f>
        <v>17766.68</v>
      </c>
      <c r="DA41" s="35">
        <f>시기외12!DA41-시기외26!DA41</f>
        <v>3.8024280177636636E-4</v>
      </c>
      <c r="DB41" s="28">
        <f>외인!DB41</f>
        <v>37558.68</v>
      </c>
      <c r="DC41" s="35">
        <f>시기외12!DC41-시기외26!DC41</f>
        <v>1.9730573612106559E-3</v>
      </c>
      <c r="DD41" s="28">
        <f>외인!DD41</f>
        <v>8448.1</v>
      </c>
      <c r="DE41" s="35">
        <f>시기외12!DE41-시기외26!DE41</f>
        <v>2.2609115383194003E-3</v>
      </c>
      <c r="DF41" s="28">
        <f>외인!DF41</f>
        <v>56949.61</v>
      </c>
      <c r="DG41" s="35">
        <f>시기외12!DG41-시기외26!DG41</f>
        <v>6.1903272286260077E-4</v>
      </c>
      <c r="DH41" s="28">
        <f>외인!DH41</f>
        <v>20364.740000000002</v>
      </c>
      <c r="DI41" s="35">
        <f>시기외12!DI41-시기외26!DI41</f>
        <v>-3.5045633472550412E-4</v>
      </c>
      <c r="DJ41" s="28">
        <f>외인!DJ41</f>
        <v>572693.57999999996</v>
      </c>
      <c r="DK41" s="35">
        <f>시기외12!DK41-시기외26!DK41</f>
        <v>1.1286392909705932E-4</v>
      </c>
      <c r="DL41" s="28">
        <f>외인!DL41</f>
        <v>95983.27</v>
      </c>
      <c r="DM41" s="35">
        <f>시기외12!DM41-시기외26!DM41</f>
        <v>3.437412809320735E-4</v>
      </c>
      <c r="DN41" s="28">
        <f>외인!DN41</f>
        <v>2095280.05</v>
      </c>
      <c r="DO41" s="35">
        <f>시기외12!DO41-시기외26!DO41</f>
        <v>1.434139616571939E-3</v>
      </c>
      <c r="DP41" s="28">
        <f>외인!DP41</f>
        <v>78339.44</v>
      </c>
      <c r="DQ41" s="35">
        <f>시기외12!DQ41-시기외26!DQ41</f>
        <v>-2.0009877019599716E-3</v>
      </c>
      <c r="DR41" s="28">
        <f>외인!DR41</f>
        <v>43416.27</v>
      </c>
      <c r="DS41" s="35">
        <f>시기외12!DS41-시기외26!DS41</f>
        <v>-2.5683719550560302E-4</v>
      </c>
      <c r="DT41" s="28">
        <f>외인!DT41</f>
        <v>123463.36</v>
      </c>
      <c r="DU41" s="35">
        <f>시기외12!DU41-시기외26!DU41</f>
        <v>-4.0384798271540616E-4</v>
      </c>
      <c r="DV41" s="28">
        <f>외인!DV41</f>
        <v>32961.99</v>
      </c>
      <c r="DW41" s="35">
        <f>시기외12!DW41-시기외26!DW41</f>
        <v>4.1009694180771768E-4</v>
      </c>
      <c r="DX41" s="28">
        <f>외인!DX41</f>
        <v>107949.74</v>
      </c>
      <c r="DY41" s="35">
        <f>시기외12!DY41-시기외26!DY41</f>
        <v>-1.3884956294825011E-3</v>
      </c>
      <c r="DZ41" s="28">
        <f>외인!DZ41</f>
        <v>8645.6299999999992</v>
      </c>
      <c r="EA41" s="35">
        <f>시기외12!EA41-시기외26!EA41</f>
        <v>3.9942398340328045E-4</v>
      </c>
      <c r="EB41" s="28">
        <f>외인!EB41</f>
        <v>12177.08</v>
      </c>
      <c r="EC41" s="35">
        <f>시기외12!EC41-시기외26!EC41</f>
        <v>-3.6778387266955489E-4</v>
      </c>
      <c r="ED41" s="28">
        <f>외인!ED41</f>
        <v>10127.68</v>
      </c>
      <c r="EE41" s="35">
        <f>시기외12!EE41-시기외26!EE41</f>
        <v>-6.9104554094347236E-4</v>
      </c>
      <c r="EF41" s="28">
        <f>외인!EF41</f>
        <v>239284.9</v>
      </c>
      <c r="EG41" s="35">
        <f>시기외12!EG41-시기외26!EG41</f>
        <v>-5.420615293644166E-4</v>
      </c>
      <c r="EH41" s="28">
        <f>외인!EH41</f>
        <v>184665.09</v>
      </c>
      <c r="EI41" s="35">
        <f>시기외12!EI41-시기외26!EI41</f>
        <v>2.3376801796621093E-4</v>
      </c>
      <c r="EJ41" s="28">
        <f>외인!EJ41</f>
        <v>98537.26</v>
      </c>
      <c r="EK41" s="35">
        <f>시기외12!EK41-시기외26!EK41</f>
        <v>8.1720443577085839E-5</v>
      </c>
      <c r="EL41" s="28">
        <f>외인!EL41</f>
        <v>30938.02</v>
      </c>
      <c r="EM41" s="35">
        <f>시기외12!EM41-시기외26!EM41</f>
        <v>-2.6230585187558657E-4</v>
      </c>
      <c r="EN41" s="28">
        <f>외인!EN41</f>
        <v>43416.27</v>
      </c>
      <c r="EO41" s="35">
        <f>시기외12!EO41-시기외26!EO41</f>
        <v>-2.5683719550560302E-4</v>
      </c>
      <c r="EP41" s="28">
        <f>외인!EP41</f>
        <v>180422.17</v>
      </c>
      <c r="EQ41" s="35">
        <f>시기외12!EQ41-시기외26!EQ41</f>
        <v>1.4234443279665895E-3</v>
      </c>
      <c r="ER41" s="28">
        <f>외인!ER41</f>
        <v>13156.33</v>
      </c>
      <c r="ES41" s="35">
        <f>시기외12!ES41-시기외26!ES41</f>
        <v>-2.592306120723926E-3</v>
      </c>
      <c r="ET41" s="28">
        <f>외인!ET41</f>
        <v>121747.73</v>
      </c>
      <c r="EU41" s="35">
        <f>시기외12!EU41-시기외26!EU41</f>
        <v>-2.4974953621066968E-5</v>
      </c>
      <c r="EV41" s="28">
        <f>외인!EV41</f>
        <v>44294.82</v>
      </c>
      <c r="EW41" s="35">
        <f>시기외12!EW41-시기외26!EW41</f>
        <v>9.5185584529091055E-6</v>
      </c>
      <c r="EX41" s="28">
        <f>외인!EX41</f>
        <v>55437.09</v>
      </c>
      <c r="EY41" s="35">
        <f>시기외12!EY41-시기외26!EY41</f>
        <v>6.5464354751825892E-5</v>
      </c>
    </row>
    <row r="42" spans="1:155">
      <c r="A42" s="27">
        <f>외인!A42</f>
        <v>46125</v>
      </c>
      <c r="B42" s="28">
        <f>외인!B42</f>
        <v>4635961.26</v>
      </c>
      <c r="C42" s="35">
        <f>시기외12!C42-시기외26!C42</f>
        <v>9.3953825045888103E-4</v>
      </c>
      <c r="D42" s="28">
        <f>외인!D42</f>
        <v>609148.54</v>
      </c>
      <c r="E42" s="35">
        <f>시기외12!E42-시기외26!E42</f>
        <v>-1.1368507851734024E-3</v>
      </c>
      <c r="F42" s="28">
        <f>외인!F42</f>
        <v>1976393.1</v>
      </c>
      <c r="G42" s="35">
        <f>시기외12!G42-시기외26!G42</f>
        <v>1.07270009582058E-3</v>
      </c>
      <c r="H42" s="28">
        <f>외인!H42</f>
        <v>297754.88</v>
      </c>
      <c r="I42" s="35">
        <f>시기외12!I42-시기외26!I42</f>
        <v>6.6604906915111771E-4</v>
      </c>
      <c r="J42" s="28">
        <f>외인!J42</f>
        <v>42604.95</v>
      </c>
      <c r="K42" s="35">
        <f>시기외12!K42-시기외26!K42</f>
        <v>-8.6842245389690941E-5</v>
      </c>
      <c r="L42" s="28">
        <f>외인!L42</f>
        <v>274519.53000000003</v>
      </c>
      <c r="M42" s="35">
        <f>시기외12!M42-시기외26!M42</f>
        <v>7.685956328628838E-4</v>
      </c>
      <c r="N42" s="28">
        <f>외인!N42</f>
        <v>223262.32</v>
      </c>
      <c r="O42" s="35">
        <f>시기외12!O42-시기외26!O42</f>
        <v>8.5738507531649306E-4</v>
      </c>
      <c r="P42" s="28">
        <f>외인!P42</f>
        <v>191888.79</v>
      </c>
      <c r="Q42" s="35">
        <f>시기외12!Q42-시기외26!Q42</f>
        <v>-3.8816594182399021E-4</v>
      </c>
      <c r="R42" s="28">
        <f>외인!R42</f>
        <v>122108.29</v>
      </c>
      <c r="S42" s="35">
        <f>시기외12!S42-시기외26!S42</f>
        <v>-3.3862066731555913E-4</v>
      </c>
      <c r="T42" s="28">
        <f>외인!T42</f>
        <v>8351.99</v>
      </c>
      <c r="U42" s="35">
        <f>시기외12!U42-시기외26!U42</f>
        <v>2.0504446719375028E-3</v>
      </c>
      <c r="V42" s="28">
        <f>외인!V42</f>
        <v>108439.25</v>
      </c>
      <c r="W42" s="35">
        <f>시기외12!W42-시기외26!W42</f>
        <v>-1.3102794001594678E-3</v>
      </c>
      <c r="X42" s="28">
        <f>외인!X42</f>
        <v>2036804.85</v>
      </c>
      <c r="Y42" s="35">
        <f>시기외12!Y42-시기외26!Y42</f>
        <v>1.5344319382976537E-3</v>
      </c>
      <c r="Z42" s="28">
        <f>외인!Z42</f>
        <v>44069.17</v>
      </c>
      <c r="AA42" s="35">
        <f>시기외12!AA42-시기외26!AA42</f>
        <v>2.0889376275333329E-5</v>
      </c>
      <c r="AB42" s="28">
        <f>외인!AB42</f>
        <v>208153.38</v>
      </c>
      <c r="AC42" s="35">
        <f>시기외12!AC42-시기외26!AC42</f>
        <v>1.4754761969857326E-4</v>
      </c>
      <c r="AD42" s="28">
        <f>외인!AD42</f>
        <v>18989.87</v>
      </c>
      <c r="AE42" s="35">
        <f>시기외12!AE42-시기외26!AE42</f>
        <v>5.2188512703872864E-4</v>
      </c>
      <c r="AF42" s="28">
        <f>외인!AF42</f>
        <v>25391.57</v>
      </c>
      <c r="AG42" s="35">
        <f>시기외12!AG42-시기외26!AG42</f>
        <v>9.8105249609473761E-4</v>
      </c>
      <c r="AH42" s="28">
        <f>외인!AH42</f>
        <v>183556.11</v>
      </c>
      <c r="AI42" s="35">
        <f>시기외12!AI42-시기외26!AI42</f>
        <v>-4.1156385394994514E-4</v>
      </c>
      <c r="AJ42" s="28">
        <f>외인!AJ42</f>
        <v>103833.5</v>
      </c>
      <c r="AK42" s="35">
        <f>시기외12!AK42-시기외26!AK42</f>
        <v>1.4565385807882776E-4</v>
      </c>
      <c r="AL42" s="28">
        <f>외인!AL42</f>
        <v>83919.24</v>
      </c>
      <c r="AM42" s="35">
        <f>시기외12!AM42-시기외26!AM42</f>
        <v>4.3447262973487637E-5</v>
      </c>
      <c r="AN42" s="28">
        <f>외인!AN42</f>
        <v>157955.9</v>
      </c>
      <c r="AO42" s="35">
        <f>시기외12!AO42-시기외26!AO42</f>
        <v>1.1382170763455895E-3</v>
      </c>
      <c r="AP42" s="28">
        <f>외인!AP42</f>
        <v>127305.81</v>
      </c>
      <c r="AQ42" s="35">
        <f>시기외12!AQ42-시기외26!AQ42</f>
        <v>2.5309045790631321E-5</v>
      </c>
      <c r="AR42" s="28">
        <f>외인!AR42</f>
        <v>23354.07</v>
      </c>
      <c r="AS42" s="35">
        <f>시기외12!AS42-시기외26!AS42</f>
        <v>4.1302806671658003E-4</v>
      </c>
      <c r="AT42" s="28">
        <f>외인!AT42</f>
        <v>76199.38</v>
      </c>
      <c r="AU42" s="35">
        <f>시기외12!AU42-시기외26!AU42</f>
        <v>1.3944419723466701E-4</v>
      </c>
      <c r="AV42" s="28">
        <f>외인!AV42</f>
        <v>48589.49</v>
      </c>
      <c r="AW42" s="35">
        <f>시기외12!AW42-시기외26!AW42</f>
        <v>6.4587028543684505E-4</v>
      </c>
      <c r="AX42" s="28">
        <f>외인!AX42</f>
        <v>68801.09</v>
      </c>
      <c r="AY42" s="35">
        <f>시기외12!AY42-시기외26!AY42</f>
        <v>1.5297261605784485E-4</v>
      </c>
      <c r="AZ42" s="28">
        <f>외인!AZ42</f>
        <v>2183716.52</v>
      </c>
      <c r="BA42" s="35">
        <f>시기외12!BA42-시기외26!BA42</f>
        <v>1.503861336432964E-3</v>
      </c>
      <c r="BB42" s="28">
        <f>외인!BB42</f>
        <v>98978.99</v>
      </c>
      <c r="BC42" s="35">
        <f>시기외12!BC42-시기외26!BC42</f>
        <v>5.1750372281155702E-5</v>
      </c>
      <c r="BD42" s="28">
        <f>외인!BD42</f>
        <v>36796.57</v>
      </c>
      <c r="BE42" s="35">
        <f>시기외12!BE42-시기외26!BE42</f>
        <v>1.8705462201555514E-3</v>
      </c>
      <c r="BF42" s="28">
        <f>외인!BF42</f>
        <v>0</v>
      </c>
      <c r="BG42" s="35" t="e">
        <f>시기외12!BG42-시기외26!BG42</f>
        <v>#DIV/0!</v>
      </c>
      <c r="BH42" s="28">
        <f>외인!BH42</f>
        <v>93015.81</v>
      </c>
      <c r="BI42" s="35">
        <f>시기외12!BI42-시기외26!BI42</f>
        <v>1.0103086553404298E-3</v>
      </c>
      <c r="BJ42" s="28">
        <f>외인!BJ42</f>
        <v>118980.97</v>
      </c>
      <c r="BK42" s="35">
        <f>시기외12!BK42-시기외26!BK42</f>
        <v>2.6138674018187527E-4</v>
      </c>
      <c r="BL42" s="28">
        <f>외인!BL42</f>
        <v>50857.27</v>
      </c>
      <c r="BM42" s="35">
        <f>시기외12!BM42-시기외26!BM42</f>
        <v>-2.036027241826362E-3</v>
      </c>
      <c r="BN42" s="28">
        <f>외인!BN42</f>
        <v>46098.76</v>
      </c>
      <c r="BO42" s="35">
        <f>시기외12!BO42-시기외26!BO42</f>
        <v>1.1840295472858881E-3</v>
      </c>
      <c r="BP42" s="28">
        <f>외인!BP42</f>
        <v>78813.27</v>
      </c>
      <c r="BQ42" s="35">
        <f>시기외12!BQ42-시기외26!BQ42</f>
        <v>-3.8639394154245952E-5</v>
      </c>
      <c r="BR42" s="28">
        <f>외인!BR42</f>
        <v>255888.78</v>
      </c>
      <c r="BS42" s="35">
        <f>시기외12!BS42-시기외26!BS42</f>
        <v>-2.9475681956265491E-5</v>
      </c>
      <c r="BT42" s="28">
        <f>외인!BT42</f>
        <v>2074690.07</v>
      </c>
      <c r="BU42" s="35">
        <f>시기외12!BU42-시기외26!BU42</f>
        <v>1.4928656169107416E-3</v>
      </c>
      <c r="BV42" s="28">
        <f>외인!BV42</f>
        <v>389904.6</v>
      </c>
      <c r="BW42" s="35">
        <f>시기외12!BW42-시기외26!BW42</f>
        <v>7.2219236070330606E-4</v>
      </c>
      <c r="BX42" s="28">
        <f>외인!BX42</f>
        <v>73776.47</v>
      </c>
      <c r="BY42" s="35">
        <f>시기외12!BY42-시기외26!BY42</f>
        <v>4.6961835982175176E-4</v>
      </c>
      <c r="BZ42" s="28">
        <f>외인!BZ42</f>
        <v>241875.14</v>
      </c>
      <c r="CA42" s="35">
        <f>시기외12!CA42-시기외26!CA42</f>
        <v>7.8264957107879868E-4</v>
      </c>
      <c r="CB42" s="28">
        <f>외인!CB42</f>
        <v>12077.63</v>
      </c>
      <c r="CC42" s="35">
        <f>시기외12!CC42-시기외26!CC42</f>
        <v>-7.6812224912082942E-4</v>
      </c>
      <c r="CD42" s="28">
        <f>외인!CD42</f>
        <v>28297.24</v>
      </c>
      <c r="CE42" s="35">
        <f>시기외12!CE42-시기외26!CE42</f>
        <v>-3.0406610572961167E-4</v>
      </c>
      <c r="CF42" s="28">
        <f>외인!CF42</f>
        <v>24489.45</v>
      </c>
      <c r="CG42" s="35">
        <f>시기외12!CG42-시기외26!CG42</f>
        <v>5.6136609978262421E-4</v>
      </c>
      <c r="CH42" s="28">
        <f>외인!CH42</f>
        <v>68016.02</v>
      </c>
      <c r="CI42" s="35">
        <f>시기외12!CI42-시기외26!CI42</f>
        <v>5.5352830214143098E-4</v>
      </c>
      <c r="CJ42" s="28">
        <f>외인!CJ42</f>
        <v>364623.97</v>
      </c>
      <c r="CK42" s="35">
        <f>시기외12!CK42-시기외26!CK42</f>
        <v>-8.1739845666261885E-4</v>
      </c>
      <c r="CL42" s="28">
        <f>외인!CL42</f>
        <v>236401.2</v>
      </c>
      <c r="CM42" s="35">
        <f>시기외12!CM42-시기외26!CM42</f>
        <v>2.1082407776968091E-4</v>
      </c>
      <c r="CN42" s="28">
        <f>외인!CN42</f>
        <v>120181.59</v>
      </c>
      <c r="CO42" s="35">
        <f>시기외12!CO42-시기외26!CO42</f>
        <v>3.4717033415651078E-4</v>
      </c>
      <c r="CP42" s="28">
        <f>외인!CP42</f>
        <v>99544.86</v>
      </c>
      <c r="CQ42" s="35">
        <f>시기외12!CQ42-시기외26!CQ42</f>
        <v>4.2375907010898544E-5</v>
      </c>
      <c r="CR42" s="28">
        <f>외인!CR42</f>
        <v>155587.65</v>
      </c>
      <c r="CS42" s="35">
        <f>시기외12!CS42-시기외26!CS42</f>
        <v>-1.8330292171249885E-4</v>
      </c>
      <c r="CT42" s="28">
        <f>외인!CT42</f>
        <v>127709.94</v>
      </c>
      <c r="CU42" s="35">
        <f>시기외12!CU42-시기외26!CU42</f>
        <v>-7.1621893866934041E-5</v>
      </c>
      <c r="CV42" s="28">
        <f>외인!CV42</f>
        <v>2074690.07</v>
      </c>
      <c r="CW42" s="35">
        <f>시기외12!CW42-시기외26!CW42</f>
        <v>1.4928656169107416E-3</v>
      </c>
      <c r="CX42" s="28">
        <f>외인!CX42</f>
        <v>210665.04</v>
      </c>
      <c r="CY42" s="35">
        <f>시기외12!CY42-시기외26!CY42</f>
        <v>3.6951055316614134E-4</v>
      </c>
      <c r="CZ42" s="28">
        <f>외인!CZ42</f>
        <v>17694.5</v>
      </c>
      <c r="DA42" s="35">
        <f>시기외12!DA42-시기외26!DA42</f>
        <v>7.7980126914744402E-4</v>
      </c>
      <c r="DB42" s="28">
        <f>외인!DB42</f>
        <v>36796.57</v>
      </c>
      <c r="DC42" s="35">
        <f>시기외12!DC42-시기외26!DC42</f>
        <v>1.8705462201555514E-3</v>
      </c>
      <c r="DD42" s="28">
        <f>외인!DD42</f>
        <v>8351.99</v>
      </c>
      <c r="DE42" s="35">
        <f>시기외12!DE42-시기외26!DE42</f>
        <v>2.0504446719375028E-3</v>
      </c>
      <c r="DF42" s="28">
        <f>외인!DF42</f>
        <v>55575.31</v>
      </c>
      <c r="DG42" s="35">
        <f>시기외12!DG42-시기외26!DG42</f>
        <v>6.0870908506917808E-4</v>
      </c>
      <c r="DH42" s="28">
        <f>외인!DH42</f>
        <v>20167.240000000002</v>
      </c>
      <c r="DI42" s="35">
        <f>시기외12!DI42-시기외26!DI42</f>
        <v>-4.4579401068989234E-4</v>
      </c>
      <c r="DJ42" s="28">
        <f>외인!DJ42</f>
        <v>569534.43000000005</v>
      </c>
      <c r="DK42" s="35">
        <f>시기외12!DK42-시기외26!DK42</f>
        <v>6.3874047539107096E-5</v>
      </c>
      <c r="DL42" s="28">
        <f>외인!DL42</f>
        <v>95457.37</v>
      </c>
      <c r="DM42" s="35">
        <f>시기외12!DM42-시기외26!DM42</f>
        <v>3.8539492427438143E-4</v>
      </c>
      <c r="DN42" s="28">
        <f>외인!DN42</f>
        <v>2074690.07</v>
      </c>
      <c r="DO42" s="35">
        <f>시기외12!DO42-시기외26!DO42</f>
        <v>1.4928656169107416E-3</v>
      </c>
      <c r="DP42" s="28">
        <f>외인!DP42</f>
        <v>77718.75</v>
      </c>
      <c r="DQ42" s="35">
        <f>시기외12!DQ42-시기외26!DQ42</f>
        <v>-1.894780428362094E-3</v>
      </c>
      <c r="DR42" s="28">
        <f>외인!DR42</f>
        <v>43873.99</v>
      </c>
      <c r="DS42" s="35">
        <f>시기외12!DS42-시기외26!DS42</f>
        <v>-1.0963345798393554E-4</v>
      </c>
      <c r="DT42" s="28">
        <f>외인!DT42</f>
        <v>122108.29</v>
      </c>
      <c r="DU42" s="35">
        <f>시기외12!DU42-시기외26!DU42</f>
        <v>-3.3862066731555913E-4</v>
      </c>
      <c r="DV42" s="28">
        <f>외인!DV42</f>
        <v>33200.620000000003</v>
      </c>
      <c r="DW42" s="35">
        <f>시기외12!DW42-시기외26!DW42</f>
        <v>3.979059819077638E-4</v>
      </c>
      <c r="DX42" s="28">
        <f>외인!DX42</f>
        <v>108439.25</v>
      </c>
      <c r="DY42" s="35">
        <f>시기외12!DY42-시기외26!DY42</f>
        <v>-1.3102794001594678E-3</v>
      </c>
      <c r="DZ42" s="28">
        <f>외인!DZ42</f>
        <v>8499.76</v>
      </c>
      <c r="EA42" s="35">
        <f>시기외12!EA42-시기외26!EA42</f>
        <v>3.9219879514058257E-4</v>
      </c>
      <c r="EB42" s="28">
        <f>외인!EB42</f>
        <v>12168.93</v>
      </c>
      <c r="EC42" s="35">
        <f>시기외12!EC42-시기외26!EC42</f>
        <v>-3.1048682111088806E-4</v>
      </c>
      <c r="ED42" s="28">
        <f>외인!ED42</f>
        <v>10069.040000000001</v>
      </c>
      <c r="EE42" s="35">
        <f>시기외12!EE42-시기외26!EE42</f>
        <v>-5.6132356511936479E-4</v>
      </c>
      <c r="EF42" s="28">
        <f>외인!EF42</f>
        <v>236043.6</v>
      </c>
      <c r="EG42" s="35">
        <f>시기외12!EG42-시기외26!EG42</f>
        <v>-4.767959782581016E-4</v>
      </c>
      <c r="EH42" s="28">
        <f>외인!EH42</f>
        <v>183524.07</v>
      </c>
      <c r="EI42" s="35">
        <f>시기외12!EI42-시기외26!EI42</f>
        <v>3.3076679405019514E-4</v>
      </c>
      <c r="EJ42" s="28">
        <f>외인!EJ42</f>
        <v>98975.79</v>
      </c>
      <c r="EK42" s="35">
        <f>시기외12!EK42-시기외26!EK42</f>
        <v>7.0872390880958279E-5</v>
      </c>
      <c r="EL42" s="28">
        <f>외인!EL42</f>
        <v>30747.360000000001</v>
      </c>
      <c r="EM42" s="35">
        <f>시기외12!EM42-시기외26!EM42</f>
        <v>-3.1614275679259099E-4</v>
      </c>
      <c r="EN42" s="28">
        <f>외인!EN42</f>
        <v>43873.99</v>
      </c>
      <c r="EO42" s="35">
        <f>시기외12!EO42-시기외26!EO42</f>
        <v>-1.0963345798393554E-4</v>
      </c>
      <c r="EP42" s="28">
        <f>외인!EP42</f>
        <v>181280.58</v>
      </c>
      <c r="EQ42" s="35">
        <f>시기외12!EQ42-시기외26!EQ42</f>
        <v>1.2264189030961458E-3</v>
      </c>
      <c r="ER42" s="28">
        <f>외인!ER42</f>
        <v>13691.53</v>
      </c>
      <c r="ES42" s="35">
        <f>시기외12!ES42-시기외26!ES42</f>
        <v>-2.8443527448599433E-3</v>
      </c>
      <c r="ET42" s="28">
        <f>외인!ET42</f>
        <v>127305.81</v>
      </c>
      <c r="EU42" s="35">
        <f>시기외12!EU42-시기외26!EU42</f>
        <v>2.5309045790631321E-5</v>
      </c>
      <c r="EV42" s="28">
        <f>외인!EV42</f>
        <v>44069.17</v>
      </c>
      <c r="EW42" s="35">
        <f>시기외12!EW42-시기외26!EW42</f>
        <v>2.0889376275333329E-5</v>
      </c>
      <c r="EX42" s="28">
        <f>외인!EX42</f>
        <v>55475.69</v>
      </c>
      <c r="EY42" s="35">
        <f>시기외12!EY42-시기외26!EY42</f>
        <v>5.1590305359221537E-5</v>
      </c>
    </row>
    <row r="43" spans="1:155">
      <c r="A43" s="27">
        <f>외인!A43</f>
        <v>46126</v>
      </c>
      <c r="B43" s="28">
        <f>외인!B43</f>
        <v>4747572.28</v>
      </c>
      <c r="C43" s="35">
        <f>시기외12!C43-시기외26!C43</f>
        <v>9.6468842496358559E-4</v>
      </c>
      <c r="D43" s="28">
        <f>외인!D43</f>
        <v>621365.07999999996</v>
      </c>
      <c r="E43" s="35">
        <f>시기외12!E43-시기외26!E43</f>
        <v>-1.0831765363410713E-3</v>
      </c>
      <c r="F43" s="28">
        <f>외인!F43</f>
        <v>2007597.45</v>
      </c>
      <c r="G43" s="35">
        <f>시기외12!G43-시기외26!G43</f>
        <v>1.0875180634536722E-3</v>
      </c>
      <c r="H43" s="28">
        <f>외인!H43</f>
        <v>296406.05</v>
      </c>
      <c r="I43" s="35">
        <f>시기외12!I43-시기외26!I43</f>
        <v>3.8858803710474098E-4</v>
      </c>
      <c r="J43" s="28">
        <f>외인!J43</f>
        <v>41886.14</v>
      </c>
      <c r="K43" s="35">
        <f>시기외12!K43-시기외26!K43</f>
        <v>1.7148467907836034E-4</v>
      </c>
      <c r="L43" s="28">
        <f>외인!L43</f>
        <v>273358.75</v>
      </c>
      <c r="M43" s="35">
        <f>시기외12!M43-시기외26!M43</f>
        <v>5.045711540300154E-4</v>
      </c>
      <c r="N43" s="28">
        <f>외인!N43</f>
        <v>228582.21</v>
      </c>
      <c r="O43" s="35">
        <f>시기외12!O43-시기외26!O43</f>
        <v>7.8902418315324294E-4</v>
      </c>
      <c r="P43" s="28">
        <f>외인!P43</f>
        <v>192691.94</v>
      </c>
      <c r="Q43" s="35">
        <f>시기외12!Q43-시기외26!Q43</f>
        <v>-4.1344303757829599E-4</v>
      </c>
      <c r="R43" s="28">
        <f>외인!R43</f>
        <v>124753.23</v>
      </c>
      <c r="S43" s="35">
        <f>시기외12!S43-시기외26!S43</f>
        <v>-2.461451627136593E-4</v>
      </c>
      <c r="T43" s="28">
        <f>외인!T43</f>
        <v>8360.48</v>
      </c>
      <c r="U43" s="35">
        <f>시기외12!U43-시기외26!U43</f>
        <v>1.8661003380198641E-3</v>
      </c>
      <c r="V43" s="28">
        <f>외인!V43</f>
        <v>111579.46</v>
      </c>
      <c r="W43" s="35">
        <f>시기외12!W43-시기외26!W43</f>
        <v>-1.2246061057036447E-3</v>
      </c>
      <c r="X43" s="28">
        <f>외인!X43</f>
        <v>2100811.88</v>
      </c>
      <c r="Y43" s="35">
        <f>시기외12!Y43-시기외26!Y43</f>
        <v>1.6224309383096672E-3</v>
      </c>
      <c r="Z43" s="28">
        <f>외인!Z43</f>
        <v>45447.34</v>
      </c>
      <c r="AA43" s="35">
        <f>시기외12!AA43-시기외26!AA43</f>
        <v>5.936450613694248E-5</v>
      </c>
      <c r="AB43" s="28">
        <f>외인!AB43</f>
        <v>208983.1</v>
      </c>
      <c r="AC43" s="35">
        <f>시기외12!AC43-시기외26!AC43</f>
        <v>1.6725397691064235E-4</v>
      </c>
      <c r="AD43" s="28">
        <f>외인!AD43</f>
        <v>19386.349999999999</v>
      </c>
      <c r="AE43" s="35">
        <f>시기외12!AE43-시기외26!AE43</f>
        <v>6.4697919925369492E-4</v>
      </c>
      <c r="AF43" s="28">
        <f>외인!AF43</f>
        <v>25090.04</v>
      </c>
      <c r="AG43" s="35">
        <f>시기외12!AG43-시기외26!AG43</f>
        <v>8.5476144706979253E-4</v>
      </c>
      <c r="AH43" s="28">
        <f>외인!AH43</f>
        <v>188306.85</v>
      </c>
      <c r="AI43" s="35">
        <f>시기외12!AI43-시기외26!AI43</f>
        <v>-3.8403667120451133E-4</v>
      </c>
      <c r="AJ43" s="28">
        <f>외인!AJ43</f>
        <v>104927.69</v>
      </c>
      <c r="AK43" s="35">
        <f>시기외12!AK43-시기외26!AK43</f>
        <v>1.3091755948142401E-4</v>
      </c>
      <c r="AL43" s="28">
        <f>외인!AL43</f>
        <v>86195.5</v>
      </c>
      <c r="AM43" s="35">
        <f>시기외12!AM43-시기외26!AM43</f>
        <v>9.4858237995465151E-5</v>
      </c>
      <c r="AN43" s="28">
        <f>외인!AN43</f>
        <v>161412.45000000001</v>
      </c>
      <c r="AO43" s="35">
        <f>시기외12!AO43-시기외26!AO43</f>
        <v>1.0327563225582038E-3</v>
      </c>
      <c r="AP43" s="28">
        <f>외인!AP43</f>
        <v>131138.71</v>
      </c>
      <c r="AQ43" s="35">
        <f>시기외12!AQ43-시기외26!AQ43</f>
        <v>2.1428902832242545E-5</v>
      </c>
      <c r="AR43" s="28">
        <f>외인!AR43</f>
        <v>23892.02</v>
      </c>
      <c r="AS43" s="35">
        <f>시기외12!AS43-시기외26!AS43</f>
        <v>6.3615756995251014E-4</v>
      </c>
      <c r="AT43" s="28">
        <f>외인!AT43</f>
        <v>78072.100000000006</v>
      </c>
      <c r="AU43" s="35">
        <f>시기외12!AU43-시기외26!AU43</f>
        <v>2.8706290548195757E-4</v>
      </c>
      <c r="AV43" s="28">
        <f>외인!AV43</f>
        <v>48728.37</v>
      </c>
      <c r="AW43" s="35">
        <f>시기외12!AW43-시기외26!AW43</f>
        <v>5.2996404789040362E-4</v>
      </c>
      <c r="AX43" s="28">
        <f>외인!AX43</f>
        <v>69852.23</v>
      </c>
      <c r="AY43" s="35">
        <f>시기외12!AY43-시기외26!AY43</f>
        <v>-6.7917092385088099E-5</v>
      </c>
      <c r="AZ43" s="28">
        <f>외인!AZ43</f>
        <v>2250050.7599999998</v>
      </c>
      <c r="BA43" s="35">
        <f>시기외12!BA43-시기외26!BA43</f>
        <v>1.5770863741843173E-3</v>
      </c>
      <c r="BB43" s="28">
        <f>외인!BB43</f>
        <v>102617.52</v>
      </c>
      <c r="BC43" s="35">
        <f>시기외12!BC43-시기외26!BC43</f>
        <v>7.3739967457270728E-5</v>
      </c>
      <c r="BD43" s="28">
        <f>외인!BD43</f>
        <v>38473.660000000003</v>
      </c>
      <c r="BE43" s="35">
        <f>시기외12!BE43-시기외26!BE43</f>
        <v>1.8873174736757988E-3</v>
      </c>
      <c r="BF43" s="28">
        <f>외인!BF43</f>
        <v>0</v>
      </c>
      <c r="BG43" s="35" t="e">
        <f>시기외12!BG43-시기외26!BG43</f>
        <v>#DIV/0!</v>
      </c>
      <c r="BH43" s="28">
        <f>외인!BH43</f>
        <v>93651.91</v>
      </c>
      <c r="BI43" s="35">
        <f>시기외12!BI43-시기외26!BI43</f>
        <v>8.058784156876038E-4</v>
      </c>
      <c r="BJ43" s="28">
        <f>외인!BJ43</f>
        <v>119509.02</v>
      </c>
      <c r="BK43" s="35">
        <f>시기외12!BK43-시기외26!BK43</f>
        <v>1.8700545428157142E-4</v>
      </c>
      <c r="BL43" s="28">
        <f>외인!BL43</f>
        <v>50710.239999999998</v>
      </c>
      <c r="BM43" s="35">
        <f>시기외12!BM43-시기외26!BM43</f>
        <v>-2.0628294763017415E-3</v>
      </c>
      <c r="BN43" s="28">
        <f>외인!BN43</f>
        <v>46463.92</v>
      </c>
      <c r="BO43" s="35">
        <f>시기외12!BO43-시기외26!BO43</f>
        <v>1.2017854709877622E-3</v>
      </c>
      <c r="BP43" s="28">
        <f>외인!BP43</f>
        <v>80481.039999999994</v>
      </c>
      <c r="BQ43" s="35">
        <f>시기외12!BQ43-시기외26!BQ43</f>
        <v>-1.8128126970373758E-4</v>
      </c>
      <c r="BR43" s="28">
        <f>외인!BR43</f>
        <v>261455.06</v>
      </c>
      <c r="BS43" s="35">
        <f>시기외12!BS43-시기외26!BS43</f>
        <v>3.3026576332584974E-5</v>
      </c>
      <c r="BT43" s="28">
        <f>외인!BT43</f>
        <v>2140926.94</v>
      </c>
      <c r="BU43" s="35">
        <f>시기외12!BU43-시기외26!BU43</f>
        <v>1.5865815443679415E-3</v>
      </c>
      <c r="BV43" s="28">
        <f>외인!BV43</f>
        <v>400973.77</v>
      </c>
      <c r="BW43" s="35">
        <f>시기외12!BW43-시기외26!BW43</f>
        <v>6.3203088151560672E-4</v>
      </c>
      <c r="BX43" s="28">
        <f>외인!BX43</f>
        <v>74483.53</v>
      </c>
      <c r="BY43" s="35">
        <f>시기외12!BY43-시기외26!BY43</f>
        <v>4.3536681724730744E-4</v>
      </c>
      <c r="BZ43" s="28">
        <f>외인!BZ43</f>
        <v>247607.96</v>
      </c>
      <c r="CA43" s="35">
        <f>시기외12!CA43-시기외26!CA43</f>
        <v>7.3090138778540681E-4</v>
      </c>
      <c r="CB43" s="28">
        <f>외인!CB43</f>
        <v>12377.37</v>
      </c>
      <c r="CC43" s="35">
        <f>시기외12!CC43-시기외26!CC43</f>
        <v>-5.9320821636831391E-4</v>
      </c>
      <c r="CD43" s="28">
        <f>외인!CD43</f>
        <v>28328.76</v>
      </c>
      <c r="CE43" s="35">
        <f>시기외12!CE43-시기외26!CE43</f>
        <v>-3.8606760979115846E-4</v>
      </c>
      <c r="CF43" s="28">
        <f>외인!CF43</f>
        <v>24946.87</v>
      </c>
      <c r="CG43" s="35">
        <f>시기외12!CG43-시기외26!CG43</f>
        <v>7.2486778007587968E-4</v>
      </c>
      <c r="CH43" s="28">
        <f>외인!CH43</f>
        <v>68442.03</v>
      </c>
      <c r="CI43" s="35">
        <f>시기외12!CI43-시기외26!CI43</f>
        <v>4.8313186121777465E-4</v>
      </c>
      <c r="CJ43" s="28">
        <f>외인!CJ43</f>
        <v>366991.21</v>
      </c>
      <c r="CK43" s="35">
        <f>시기외12!CK43-시기외26!CK43</f>
        <v>-7.9476374247264498E-4</v>
      </c>
      <c r="CL43" s="28">
        <f>외인!CL43</f>
        <v>238326.04</v>
      </c>
      <c r="CM43" s="35">
        <f>시기외12!CM43-시기외26!CM43</f>
        <v>2.4241444305093558E-4</v>
      </c>
      <c r="CN43" s="28">
        <f>외인!CN43</f>
        <v>127528.86</v>
      </c>
      <c r="CO43" s="35">
        <f>시기외12!CO43-시기외26!CO43</f>
        <v>4.2469862950642273E-4</v>
      </c>
      <c r="CP43" s="28">
        <f>외인!CP43</f>
        <v>103203.71</v>
      </c>
      <c r="CQ43" s="35">
        <f>시기외12!CQ43-시기외26!CQ43</f>
        <v>6.534554077476132E-5</v>
      </c>
      <c r="CR43" s="28">
        <f>외인!CR43</f>
        <v>158572.51999999999</v>
      </c>
      <c r="CS43" s="35">
        <f>시기외12!CS43-시기외26!CS43</f>
        <v>-1.1039300414806728E-4</v>
      </c>
      <c r="CT43" s="28">
        <f>외인!CT43</f>
        <v>131362.42000000001</v>
      </c>
      <c r="CU43" s="35">
        <f>시기외12!CU43-시기외26!CU43</f>
        <v>-7.5508414230708934E-5</v>
      </c>
      <c r="CV43" s="28">
        <f>외인!CV43</f>
        <v>2140926.94</v>
      </c>
      <c r="CW43" s="35">
        <f>시기외12!CW43-시기외26!CW43</f>
        <v>1.5865815443679415E-3</v>
      </c>
      <c r="CX43" s="28">
        <f>외인!CX43</f>
        <v>211126.34</v>
      </c>
      <c r="CY43" s="35">
        <f>시기외12!CY43-시기외26!CY43</f>
        <v>1.3586390943408442E-4</v>
      </c>
      <c r="CZ43" s="28">
        <f>외인!CZ43</f>
        <v>18136.490000000002</v>
      </c>
      <c r="DA43" s="35">
        <f>시기외12!DA43-시기외26!DA43</f>
        <v>1.1112266773393254E-3</v>
      </c>
      <c r="DB43" s="28">
        <f>외인!DB43</f>
        <v>38473.660000000003</v>
      </c>
      <c r="DC43" s="35">
        <f>시기외12!DC43-시기외26!DC43</f>
        <v>1.8873174736757988E-3</v>
      </c>
      <c r="DD43" s="28">
        <f>외인!DD43</f>
        <v>8360.48</v>
      </c>
      <c r="DE43" s="35">
        <f>시기외12!DE43-시기외26!DE43</f>
        <v>1.8661003380198641E-3</v>
      </c>
      <c r="DF43" s="28">
        <f>외인!DF43</f>
        <v>56122.78</v>
      </c>
      <c r="DG43" s="35">
        <f>시기외12!DG43-시기외26!DG43</f>
        <v>5.7403495806720626E-4</v>
      </c>
      <c r="DH43" s="28">
        <f>외인!DH43</f>
        <v>20102.310000000001</v>
      </c>
      <c r="DI43" s="35">
        <f>시기외12!DI43-시기외26!DI43</f>
        <v>-5.9487750662321186E-4</v>
      </c>
      <c r="DJ43" s="28">
        <f>외인!DJ43</f>
        <v>577686.31000000006</v>
      </c>
      <c r="DK43" s="35">
        <f>시기외12!DK43-시기외26!DK43</f>
        <v>-2.0677700771463839E-6</v>
      </c>
      <c r="DL43" s="28">
        <f>외인!DL43</f>
        <v>101827.53</v>
      </c>
      <c r="DM43" s="35">
        <f>시기외12!DM43-시기외26!DM43</f>
        <v>4.7554636855162572E-4</v>
      </c>
      <c r="DN43" s="28">
        <f>외인!DN43</f>
        <v>2140926.94</v>
      </c>
      <c r="DO43" s="35">
        <f>시기외12!DO43-시기외26!DO43</f>
        <v>1.5865815443679415E-3</v>
      </c>
      <c r="DP43" s="28">
        <f>외인!DP43</f>
        <v>78428.960000000006</v>
      </c>
      <c r="DQ43" s="35">
        <f>시기외12!DQ43-시기외26!DQ43</f>
        <v>-1.8151739618680403E-3</v>
      </c>
      <c r="DR43" s="28">
        <f>외인!DR43</f>
        <v>43183.92</v>
      </c>
      <c r="DS43" s="35">
        <f>시기외12!DS43-시기외26!DS43</f>
        <v>5.5170781398594486E-5</v>
      </c>
      <c r="DT43" s="28">
        <f>외인!DT43</f>
        <v>124753.23</v>
      </c>
      <c r="DU43" s="35">
        <f>시기외12!DU43-시기외26!DU43</f>
        <v>-2.461451627136593E-4</v>
      </c>
      <c r="DV43" s="28">
        <f>외인!DV43</f>
        <v>33542.21</v>
      </c>
      <c r="DW43" s="35">
        <f>시기외12!DW43-시기외26!DW43</f>
        <v>4.0213082019603338E-4</v>
      </c>
      <c r="DX43" s="28">
        <f>외인!DX43</f>
        <v>111579.46</v>
      </c>
      <c r="DY43" s="35">
        <f>시기외12!DY43-시기외26!DY43</f>
        <v>-1.2246061057036447E-3</v>
      </c>
      <c r="DZ43" s="28">
        <f>외인!DZ43</f>
        <v>8810.31</v>
      </c>
      <c r="EA43" s="35">
        <f>시기외12!EA43-시기외26!EA43</f>
        <v>4.301831644881231E-4</v>
      </c>
      <c r="EB43" s="28">
        <f>외인!EB43</f>
        <v>12352.32</v>
      </c>
      <c r="EC43" s="35">
        <f>시기외12!EC43-시기외26!EC43</f>
        <v>-2.4210971990173372E-4</v>
      </c>
      <c r="ED43" s="28">
        <f>외인!ED43</f>
        <v>10400.040000000001</v>
      </c>
      <c r="EE43" s="35">
        <f>시기외12!EE43-시기외26!EE43</f>
        <v>-3.6589416929185318E-4</v>
      </c>
      <c r="EF43" s="28">
        <f>외인!EF43</f>
        <v>236567.12</v>
      </c>
      <c r="EG43" s="35">
        <f>시기외12!EG43-시기외26!EG43</f>
        <v>-4.7468974297761892E-4</v>
      </c>
      <c r="EH43" s="28">
        <f>외인!EH43</f>
        <v>194004.03</v>
      </c>
      <c r="EI43" s="35">
        <f>시기외12!EI43-시기외26!EI43</f>
        <v>4.4823081319179958E-4</v>
      </c>
      <c r="EJ43" s="28">
        <f>외인!EJ43</f>
        <v>98700.479999999996</v>
      </c>
      <c r="EK43" s="35">
        <f>시기외12!EK43-시기외26!EK43</f>
        <v>7.730573597144498E-5</v>
      </c>
      <c r="EL43" s="28">
        <f>외인!EL43</f>
        <v>30823.3</v>
      </c>
      <c r="EM43" s="35">
        <f>시기외12!EM43-시기외26!EM43</f>
        <v>-3.9867903695402305E-4</v>
      </c>
      <c r="EN43" s="28">
        <f>외인!EN43</f>
        <v>43183.92</v>
      </c>
      <c r="EO43" s="35">
        <f>시기외12!EO43-시기외26!EO43</f>
        <v>5.5170781398594486E-5</v>
      </c>
      <c r="EP43" s="28">
        <f>외인!EP43</f>
        <v>182142.35</v>
      </c>
      <c r="EQ43" s="35">
        <f>시기외12!EQ43-시기외26!EQ43</f>
        <v>9.5569459553510776E-4</v>
      </c>
      <c r="ER43" s="28">
        <f>외인!ER43</f>
        <v>14250.66</v>
      </c>
      <c r="ES43" s="35">
        <f>시기외12!ES43-시기외26!ES43</f>
        <v>-3.1116349701985342E-3</v>
      </c>
      <c r="ET43" s="28">
        <f>외인!ET43</f>
        <v>131138.71</v>
      </c>
      <c r="EU43" s="35">
        <f>시기외12!EU43-시기외26!EU43</f>
        <v>2.1428902832242545E-5</v>
      </c>
      <c r="EV43" s="28">
        <f>외인!EV43</f>
        <v>45447.34</v>
      </c>
      <c r="EW43" s="35">
        <f>시기외12!EW43-시기외26!EW43</f>
        <v>5.936450613694248E-5</v>
      </c>
      <c r="EX43" s="28">
        <f>외인!EX43</f>
        <v>57756.37</v>
      </c>
      <c r="EY43" s="35">
        <f>시기외12!EY43-시기외26!EY43</f>
        <v>6.1880384996145042E-5</v>
      </c>
    </row>
    <row r="44" spans="1:155">
      <c r="A44" s="27">
        <f>외인!A44</f>
        <v>46127</v>
      </c>
      <c r="B44" s="28">
        <f>외인!B44</f>
        <v>4845669.8099999996</v>
      </c>
      <c r="C44" s="35">
        <f>시기외12!C44-시기외26!C44</f>
        <v>9.039098334532984E-4</v>
      </c>
      <c r="D44" s="28">
        <f>외인!D44</f>
        <v>638902.21</v>
      </c>
      <c r="E44" s="35">
        <f>시기외12!E44-시기외26!E44</f>
        <v>-1.0534929794358901E-3</v>
      </c>
      <c r="F44" s="28">
        <f>외인!F44</f>
        <v>2048700.47</v>
      </c>
      <c r="G44" s="35">
        <f>시기외12!G44-시기외26!G44</f>
        <v>1.0540713282096742E-3</v>
      </c>
      <c r="H44" s="28">
        <f>외인!H44</f>
        <v>301782.89</v>
      </c>
      <c r="I44" s="35">
        <f>시기외12!I44-시기외26!I44</f>
        <v>1.624089635183807E-4</v>
      </c>
      <c r="J44" s="28">
        <f>외인!J44</f>
        <v>43191.55</v>
      </c>
      <c r="K44" s="35">
        <f>시기외12!K44-시기외26!K44</f>
        <v>4.3375831251704069E-4</v>
      </c>
      <c r="L44" s="28">
        <f>외인!L44</f>
        <v>278031.65000000002</v>
      </c>
      <c r="M44" s="35">
        <f>시기외12!M44-시기외26!M44</f>
        <v>2.7280391560953769E-4</v>
      </c>
      <c r="N44" s="28">
        <f>외인!N44</f>
        <v>233951.99</v>
      </c>
      <c r="O44" s="35">
        <f>시기외12!O44-시기외26!O44</f>
        <v>7.2535957505886388E-4</v>
      </c>
      <c r="P44" s="28">
        <f>외인!P44</f>
        <v>201529.87</v>
      </c>
      <c r="Q44" s="35">
        <f>시기외12!Q44-시기외26!Q44</f>
        <v>-3.667069322375864E-4</v>
      </c>
      <c r="R44" s="28">
        <f>외인!R44</f>
        <v>131102.15</v>
      </c>
      <c r="S44" s="35">
        <f>시기외12!S44-시기외26!S44</f>
        <v>-1.2971406655929232E-4</v>
      </c>
      <c r="T44" s="28">
        <f>외인!T44</f>
        <v>8380.08</v>
      </c>
      <c r="U44" s="35">
        <f>시기외12!U44-시기외26!U44</f>
        <v>1.6686157523810913E-3</v>
      </c>
      <c r="V44" s="28">
        <f>외인!V44</f>
        <v>113803.6</v>
      </c>
      <c r="W44" s="35">
        <f>시기외12!W44-시기외26!W44</f>
        <v>-1.2144279991410656E-3</v>
      </c>
      <c r="X44" s="28">
        <f>외인!X44</f>
        <v>2153420.9900000002</v>
      </c>
      <c r="Y44" s="35">
        <f>시기외12!Y44-시기외26!Y44</f>
        <v>1.5293569903496733E-3</v>
      </c>
      <c r="Z44" s="28">
        <f>외인!Z44</f>
        <v>44843.34</v>
      </c>
      <c r="AA44" s="35">
        <f>시기외12!AA44-시기외26!AA44</f>
        <v>7.0125444168693183E-5</v>
      </c>
      <c r="AB44" s="28">
        <f>외인!AB44</f>
        <v>211161.53</v>
      </c>
      <c r="AC44" s="35">
        <f>시기외12!AC44-시기외26!AC44</f>
        <v>1.6974225377104971E-4</v>
      </c>
      <c r="AD44" s="28">
        <f>외인!AD44</f>
        <v>19628.52</v>
      </c>
      <c r="AE44" s="35">
        <f>시기외12!AE44-시기외26!AE44</f>
        <v>5.3751220911506508E-4</v>
      </c>
      <c r="AF44" s="28">
        <f>외인!AF44</f>
        <v>25254.05</v>
      </c>
      <c r="AG44" s="35">
        <f>시기외12!AG44-시기외26!AG44</f>
        <v>7.1029442246244912E-4</v>
      </c>
      <c r="AH44" s="28">
        <f>외인!AH44</f>
        <v>189199.83</v>
      </c>
      <c r="AI44" s="35">
        <f>시기외12!AI44-시기외26!AI44</f>
        <v>-3.8440119770732364E-4</v>
      </c>
      <c r="AJ44" s="28">
        <f>외인!AJ44</f>
        <v>107843.99</v>
      </c>
      <c r="AK44" s="35">
        <f>시기외12!AK44-시기외26!AK44</f>
        <v>1.6529416065488227E-4</v>
      </c>
      <c r="AL44" s="28">
        <f>외인!AL44</f>
        <v>87324.76</v>
      </c>
      <c r="AM44" s="35">
        <f>시기외12!AM44-시기외26!AM44</f>
        <v>8.8298187249938158E-5</v>
      </c>
      <c r="AN44" s="28">
        <f>외인!AN44</f>
        <v>165707.67000000001</v>
      </c>
      <c r="AO44" s="35">
        <f>시기외12!AO44-시기외26!AO44</f>
        <v>9.4652094239472927E-4</v>
      </c>
      <c r="AP44" s="28">
        <f>외인!AP44</f>
        <v>134598.1</v>
      </c>
      <c r="AQ44" s="35">
        <f>시기외12!AQ44-시기외26!AQ44</f>
        <v>-2.7884115335414334E-5</v>
      </c>
      <c r="AR44" s="28">
        <f>외인!AR44</f>
        <v>24146.42</v>
      </c>
      <c r="AS44" s="35">
        <f>시기외12!AS44-시기외26!AS44</f>
        <v>6.5776334184412116E-4</v>
      </c>
      <c r="AT44" s="28">
        <f>외인!AT44</f>
        <v>78928.27</v>
      </c>
      <c r="AU44" s="35">
        <f>시기외12!AU44-시기외26!AU44</f>
        <v>3.5787751115107897E-4</v>
      </c>
      <c r="AV44" s="28">
        <f>외인!AV44</f>
        <v>49362.03</v>
      </c>
      <c r="AW44" s="35">
        <f>시기외12!AW44-시기외26!AW44</f>
        <v>4.4833030144728764E-4</v>
      </c>
      <c r="AX44" s="28">
        <f>외인!AX44</f>
        <v>73160.27</v>
      </c>
      <c r="AY44" s="35">
        <f>시기외12!AY44-시기외26!AY44</f>
        <v>-2.52717348540371E-4</v>
      </c>
      <c r="AZ44" s="28">
        <f>외인!AZ44</f>
        <v>2308751.7200000002</v>
      </c>
      <c r="BA44" s="35">
        <f>시기외12!BA44-시기외26!BA44</f>
        <v>1.4836184072857428E-3</v>
      </c>
      <c r="BB44" s="28">
        <f>외인!BB44</f>
        <v>104443.36</v>
      </c>
      <c r="BC44" s="35">
        <f>시기외12!BC44-시기외26!BC44</f>
        <v>8.1197273776401671E-5</v>
      </c>
      <c r="BD44" s="28">
        <f>외인!BD44</f>
        <v>38739.35</v>
      </c>
      <c r="BE44" s="35">
        <f>시기외12!BE44-시기외26!BE44</f>
        <v>1.7173826464774991E-3</v>
      </c>
      <c r="BF44" s="28">
        <f>외인!BF44</f>
        <v>0</v>
      </c>
      <c r="BG44" s="35" t="e">
        <f>시기외12!BG44-시기외26!BG44</f>
        <v>#DIV/0!</v>
      </c>
      <c r="BH44" s="28">
        <f>외인!BH44</f>
        <v>94237.17</v>
      </c>
      <c r="BI44" s="35">
        <f>시기외12!BI44-시기외26!BI44</f>
        <v>6.2216471548354624E-4</v>
      </c>
      <c r="BJ44" s="28">
        <f>외인!BJ44</f>
        <v>123199.51</v>
      </c>
      <c r="BK44" s="35">
        <f>시기외12!BK44-시기외26!BK44</f>
        <v>1.0049170581418723E-4</v>
      </c>
      <c r="BL44" s="28">
        <f>외인!BL44</f>
        <v>50791.24</v>
      </c>
      <c r="BM44" s="35">
        <f>시기외12!BM44-시기외26!BM44</f>
        <v>-1.3497108953720652E-3</v>
      </c>
      <c r="BN44" s="28">
        <f>외인!BN44</f>
        <v>47043.91</v>
      </c>
      <c r="BO44" s="35">
        <f>시기외12!BO44-시기외26!BO44</f>
        <v>1.0862956069602285E-3</v>
      </c>
      <c r="BP44" s="28">
        <f>외인!BP44</f>
        <v>83857.899999999994</v>
      </c>
      <c r="BQ44" s="35">
        <f>시기외12!BQ44-시기외26!BQ44</f>
        <v>-3.1124942867530986E-4</v>
      </c>
      <c r="BR44" s="28">
        <f>외인!BR44</f>
        <v>268680.3</v>
      </c>
      <c r="BS44" s="35">
        <f>시기외12!BS44-시기외26!BS44</f>
        <v>5.563897753501257E-5</v>
      </c>
      <c r="BT44" s="28">
        <f>외인!BT44</f>
        <v>2194185.87</v>
      </c>
      <c r="BU44" s="35">
        <f>시기외12!BU44-시기외26!BU44</f>
        <v>1.5006250465217658E-3</v>
      </c>
      <c r="BV44" s="28">
        <f>외인!BV44</f>
        <v>404429.11</v>
      </c>
      <c r="BW44" s="35">
        <f>시기외12!BW44-시기외26!BW44</f>
        <v>5.0396320024700763E-4</v>
      </c>
      <c r="BX44" s="28">
        <f>외인!BX44</f>
        <v>74987.11</v>
      </c>
      <c r="BY44" s="35">
        <f>시기외12!BY44-시기외26!BY44</f>
        <v>3.2119863183669302E-4</v>
      </c>
      <c r="BZ44" s="28">
        <f>외인!BZ44</f>
        <v>253032.43</v>
      </c>
      <c r="CA44" s="35">
        <f>시기외12!CA44-시기외26!CA44</f>
        <v>6.7069934174218172E-4</v>
      </c>
      <c r="CB44" s="28">
        <f>외인!CB44</f>
        <v>12518.05</v>
      </c>
      <c r="CC44" s="35">
        <f>시기외12!CC44-시기외26!CC44</f>
        <v>-4.3133049167793768E-4</v>
      </c>
      <c r="CD44" s="28">
        <f>외인!CD44</f>
        <v>28954.87</v>
      </c>
      <c r="CE44" s="35">
        <f>시기외12!CE44-시기외26!CE44</f>
        <v>-3.9052711145668014E-4</v>
      </c>
      <c r="CF44" s="28">
        <f>외인!CF44</f>
        <v>25188.21</v>
      </c>
      <c r="CG44" s="35">
        <f>시기외12!CG44-시기외26!CG44</f>
        <v>7.7545558279188244E-4</v>
      </c>
      <c r="CH44" s="28">
        <f>외인!CH44</f>
        <v>69341.47</v>
      </c>
      <c r="CI44" s="35">
        <f>시기외12!CI44-시기외26!CI44</f>
        <v>4.3817432814341191E-4</v>
      </c>
      <c r="CJ44" s="28">
        <f>외인!CJ44</f>
        <v>382289.97</v>
      </c>
      <c r="CK44" s="35">
        <f>시기외12!CK44-시기외26!CK44</f>
        <v>-6.9638351659219206E-4</v>
      </c>
      <c r="CL44" s="28">
        <f>외인!CL44</f>
        <v>240494.74</v>
      </c>
      <c r="CM44" s="35">
        <f>시기외12!CM44-시기외26!CM44</f>
        <v>2.5681222999943978E-4</v>
      </c>
      <c r="CN44" s="28">
        <f>외인!CN44</f>
        <v>125567.9</v>
      </c>
      <c r="CO44" s="35">
        <f>시기외12!CO44-시기외26!CO44</f>
        <v>3.3499294657356854E-4</v>
      </c>
      <c r="CP44" s="28">
        <f>외인!CP44</f>
        <v>105018.37</v>
      </c>
      <c r="CQ44" s="35">
        <f>시기외12!CQ44-시기외26!CQ44</f>
        <v>7.3178003547273718E-5</v>
      </c>
      <c r="CR44" s="28">
        <f>외인!CR44</f>
        <v>165039.82</v>
      </c>
      <c r="CS44" s="35">
        <f>시기외12!CS44-시기외26!CS44</f>
        <v>-2.1575347742130036E-5</v>
      </c>
      <c r="CT44" s="28">
        <f>외인!CT44</f>
        <v>135952.23000000001</v>
      </c>
      <c r="CU44" s="35">
        <f>시기외12!CU44-시기외26!CU44</f>
        <v>-2.1195307663029821E-4</v>
      </c>
      <c r="CV44" s="28">
        <f>외인!CV44</f>
        <v>2194185.87</v>
      </c>
      <c r="CW44" s="35">
        <f>시기외12!CW44-시기외26!CW44</f>
        <v>1.5006250465217658E-3</v>
      </c>
      <c r="CX44" s="28">
        <f>외인!CX44</f>
        <v>214420.55</v>
      </c>
      <c r="CY44" s="35">
        <f>시기외12!CY44-시기외26!CY44</f>
        <v>-6.5393638782540713E-5</v>
      </c>
      <c r="CZ44" s="28">
        <f>외인!CZ44</f>
        <v>18691.080000000002</v>
      </c>
      <c r="DA44" s="35">
        <f>시기외12!DA44-시기외26!DA44</f>
        <v>1.2666967579559852E-3</v>
      </c>
      <c r="DB44" s="28">
        <f>외인!DB44</f>
        <v>38739.35</v>
      </c>
      <c r="DC44" s="35">
        <f>시기외12!DC44-시기외26!DC44</f>
        <v>1.7173826464774991E-3</v>
      </c>
      <c r="DD44" s="28">
        <f>외인!DD44</f>
        <v>8380.08</v>
      </c>
      <c r="DE44" s="35">
        <f>시기외12!DE44-시기외26!DE44</f>
        <v>1.6686157523810913E-3</v>
      </c>
      <c r="DF44" s="28">
        <f>외인!DF44</f>
        <v>56409.72</v>
      </c>
      <c r="DG44" s="35">
        <f>시기외12!DG44-시기외26!DG44</f>
        <v>4.4553883755616195E-4</v>
      </c>
      <c r="DH44" s="28">
        <f>외인!DH44</f>
        <v>20693.169999999998</v>
      </c>
      <c r="DI44" s="35">
        <f>시기외12!DI44-시기외26!DI44</f>
        <v>-6.1402534823379448E-4</v>
      </c>
      <c r="DJ44" s="28">
        <f>외인!DJ44</f>
        <v>587673</v>
      </c>
      <c r="DK44" s="35">
        <f>시기외12!DK44-시기외26!DK44</f>
        <v>-7.0322720830159825E-5</v>
      </c>
      <c r="DL44" s="28">
        <f>외인!DL44</f>
        <v>99958.19</v>
      </c>
      <c r="DM44" s="35">
        <f>시기외12!DM44-시기외26!DM44</f>
        <v>3.7092480221879775E-4</v>
      </c>
      <c r="DN44" s="28">
        <f>외인!DN44</f>
        <v>2194185.87</v>
      </c>
      <c r="DO44" s="35">
        <f>시기외12!DO44-시기외26!DO44</f>
        <v>1.5006250465217658E-3</v>
      </c>
      <c r="DP44" s="28">
        <f>외인!DP44</f>
        <v>82387.08</v>
      </c>
      <c r="DQ44" s="35">
        <f>시기외12!DQ44-시기외26!DQ44</f>
        <v>-1.6214327879539871E-3</v>
      </c>
      <c r="DR44" s="28">
        <f>외인!DR44</f>
        <v>44616.32</v>
      </c>
      <c r="DS44" s="35">
        <f>시기외12!DS44-시기외26!DS44</f>
        <v>2.8435555826448371E-4</v>
      </c>
      <c r="DT44" s="28">
        <f>외인!DT44</f>
        <v>131102.15</v>
      </c>
      <c r="DU44" s="35">
        <f>시기외12!DU44-시기외26!DU44</f>
        <v>-1.2971406655929232E-4</v>
      </c>
      <c r="DV44" s="28">
        <f>외인!DV44</f>
        <v>33665.480000000003</v>
      </c>
      <c r="DW44" s="35">
        <f>시기외12!DW44-시기외26!DW44</f>
        <v>3.9364049512555167E-4</v>
      </c>
      <c r="DX44" s="28">
        <f>외인!DX44</f>
        <v>113803.6</v>
      </c>
      <c r="DY44" s="35">
        <f>시기외12!DY44-시기외26!DY44</f>
        <v>-1.2144279991410656E-3</v>
      </c>
      <c r="DZ44" s="28">
        <f>외인!DZ44</f>
        <v>8886.76</v>
      </c>
      <c r="EA44" s="35">
        <f>시기외12!EA44-시기외26!EA44</f>
        <v>3.5578609729619104E-4</v>
      </c>
      <c r="EB44" s="28">
        <f>외인!EB44</f>
        <v>12530.1</v>
      </c>
      <c r="EC44" s="35">
        <f>시기외12!EC44-시기외26!EC44</f>
        <v>-2.4855490563572007E-4</v>
      </c>
      <c r="ED44" s="28">
        <f>외인!ED44</f>
        <v>10511.03</v>
      </c>
      <c r="EE44" s="35">
        <f>시기외12!EE44-시기외26!EE44</f>
        <v>-3.6875250410176941E-4</v>
      </c>
      <c r="EF44" s="28">
        <f>외인!EF44</f>
        <v>246201.65</v>
      </c>
      <c r="EG44" s="35">
        <f>시기외12!EG44-시기외26!EG44</f>
        <v>-4.0256938671330512E-4</v>
      </c>
      <c r="EH44" s="28">
        <f>외인!EH44</f>
        <v>199614.06</v>
      </c>
      <c r="EI44" s="35">
        <f>시기외12!EI44-시기외26!EI44</f>
        <v>4.9484222412540465E-4</v>
      </c>
      <c r="EJ44" s="28">
        <f>외인!EJ44</f>
        <v>100988.52</v>
      </c>
      <c r="EK44" s="35">
        <f>시기외12!EK44-시기외26!EK44</f>
        <v>1.4725907040021241E-4</v>
      </c>
      <c r="EL44" s="28">
        <f>외인!EL44</f>
        <v>31454.240000000002</v>
      </c>
      <c r="EM44" s="35">
        <f>시기외12!EM44-시기외26!EM44</f>
        <v>-4.0961896257796877E-4</v>
      </c>
      <c r="EN44" s="28">
        <f>외인!EN44</f>
        <v>44616.32</v>
      </c>
      <c r="EO44" s="35">
        <f>시기외12!EO44-시기외26!EO44</f>
        <v>2.8435555826448371E-4</v>
      </c>
      <c r="EP44" s="28">
        <f>외인!EP44</f>
        <v>179824.46</v>
      </c>
      <c r="EQ44" s="35">
        <f>시기외12!EQ44-시기외26!EQ44</f>
        <v>6.430049155202401E-4</v>
      </c>
      <c r="ER44" s="28">
        <f>외인!ER44</f>
        <v>14299.51</v>
      </c>
      <c r="ES44" s="35">
        <f>시기외12!ES44-시기외26!ES44</f>
        <v>-3.5943464865354235E-3</v>
      </c>
      <c r="ET44" s="28">
        <f>외인!ET44</f>
        <v>134598.1</v>
      </c>
      <c r="EU44" s="35">
        <f>시기외12!EU44-시기외26!EU44</f>
        <v>-2.7884115335414334E-5</v>
      </c>
      <c r="EV44" s="28">
        <f>외인!EV44</f>
        <v>44843.34</v>
      </c>
      <c r="EW44" s="35">
        <f>시기외12!EW44-시기외26!EW44</f>
        <v>7.0125444168693183E-5</v>
      </c>
      <c r="EX44" s="28">
        <f>외인!EX44</f>
        <v>60175.02</v>
      </c>
      <c r="EY44" s="35">
        <f>시기외12!EY44-시기외26!EY44</f>
        <v>6.57732031626553E-5</v>
      </c>
    </row>
    <row r="45" spans="1:155">
      <c r="A45" s="27">
        <f>외인!A45</f>
        <v>46128</v>
      </c>
      <c r="B45" s="28">
        <f>외인!B45</f>
        <v>4951999.74</v>
      </c>
      <c r="C45" s="35">
        <f>시기외12!C45-시기외26!C45</f>
        <v>8.8123005837186961E-4</v>
      </c>
      <c r="D45" s="28">
        <f>외인!D45</f>
        <v>645038.38</v>
      </c>
      <c r="E45" s="35">
        <f>시기외12!E45-시기외26!E45</f>
        <v>-9.4025793519634604E-4</v>
      </c>
      <c r="F45" s="28">
        <f>외인!F45</f>
        <v>2100350</v>
      </c>
      <c r="G45" s="35">
        <f>시기외12!G45-시기외26!G45</f>
        <v>1.0755849944746351E-3</v>
      </c>
      <c r="H45" s="28">
        <f>외인!H45</f>
        <v>307718.38</v>
      </c>
      <c r="I45" s="35">
        <f>시기외12!I45-시기외26!I45</f>
        <v>-2.6769620497309621E-6</v>
      </c>
      <c r="J45" s="28">
        <f>외인!J45</f>
        <v>43724.37</v>
      </c>
      <c r="K45" s="35">
        <f>시기외12!K45-시기외26!K45</f>
        <v>5.4146231172175815E-4</v>
      </c>
      <c r="L45" s="28">
        <f>외인!L45</f>
        <v>283493.03999999998</v>
      </c>
      <c r="M45" s="35">
        <f>시기외12!M45-시기외26!M45</f>
        <v>8.7096605933829853E-5</v>
      </c>
      <c r="N45" s="28">
        <f>외인!N45</f>
        <v>243300.29</v>
      </c>
      <c r="O45" s="35">
        <f>시기외12!O45-시기외26!O45</f>
        <v>7.7924565505527676E-4</v>
      </c>
      <c r="P45" s="28">
        <f>외인!P45</f>
        <v>203394.69</v>
      </c>
      <c r="Q45" s="35">
        <f>시기외12!Q45-시기외26!Q45</f>
        <v>-3.1297127697833794E-4</v>
      </c>
      <c r="R45" s="28">
        <f>외인!R45</f>
        <v>135918.12</v>
      </c>
      <c r="S45" s="35">
        <f>시기외12!S45-시기외26!S45</f>
        <v>2.9604438341381987E-5</v>
      </c>
      <c r="T45" s="28">
        <f>외인!T45</f>
        <v>8479.93</v>
      </c>
      <c r="U45" s="35">
        <f>시기외12!U45-시기외26!U45</f>
        <v>1.5466390588565109E-3</v>
      </c>
      <c r="V45" s="28">
        <f>외인!V45</f>
        <v>116205.38</v>
      </c>
      <c r="W45" s="35">
        <f>시기외12!W45-시기외26!W45</f>
        <v>-1.048569747539006E-3</v>
      </c>
      <c r="X45" s="28">
        <f>외인!X45</f>
        <v>2206696.13</v>
      </c>
      <c r="Y45" s="35">
        <f>시기외12!Y45-시기외26!Y45</f>
        <v>1.4865411199821653E-3</v>
      </c>
      <c r="Z45" s="28">
        <f>외인!Z45</f>
        <v>45511.4</v>
      </c>
      <c r="AA45" s="35">
        <f>시기외12!AA45-시기외26!AA45</f>
        <v>1.1279566632511402E-4</v>
      </c>
      <c r="AB45" s="28">
        <f>외인!AB45</f>
        <v>213952.83</v>
      </c>
      <c r="AC45" s="35">
        <f>시기외12!AC45-시기외26!AC45</f>
        <v>1.8333500992595399E-4</v>
      </c>
      <c r="AD45" s="28">
        <f>외인!AD45</f>
        <v>20033.98</v>
      </c>
      <c r="AE45" s="35">
        <f>시기외12!AE45-시기외26!AE45</f>
        <v>5.2958574809269647E-4</v>
      </c>
      <c r="AF45" s="28">
        <f>외인!AF45</f>
        <v>25522.26</v>
      </c>
      <c r="AG45" s="35">
        <f>시기외12!AG45-시기외26!AG45</f>
        <v>5.9040140928816646E-4</v>
      </c>
      <c r="AH45" s="28">
        <f>외인!AH45</f>
        <v>194183.61</v>
      </c>
      <c r="AI45" s="35">
        <f>시기외12!AI45-시기외26!AI45</f>
        <v>-2.7092490507693882E-4</v>
      </c>
      <c r="AJ45" s="28">
        <f>외인!AJ45</f>
        <v>111520.23</v>
      </c>
      <c r="AK45" s="35">
        <f>시기외12!AK45-시기외26!AK45</f>
        <v>2.7516813822574477E-4</v>
      </c>
      <c r="AL45" s="28">
        <f>외인!AL45</f>
        <v>89264.02</v>
      </c>
      <c r="AM45" s="35">
        <f>시기외12!AM45-시기외26!AM45</f>
        <v>6.8358110952872349E-5</v>
      </c>
      <c r="AN45" s="28">
        <f>외인!AN45</f>
        <v>173589.72</v>
      </c>
      <c r="AO45" s="35">
        <f>시기외12!AO45-시기외26!AO45</f>
        <v>1.0452820134702152E-3</v>
      </c>
      <c r="AP45" s="28">
        <f>외인!AP45</f>
        <v>136398.97</v>
      </c>
      <c r="AQ45" s="35">
        <f>시기외12!AQ45-시기외26!AQ45</f>
        <v>-8.331195620401655E-5</v>
      </c>
      <c r="AR45" s="28">
        <f>외인!AR45</f>
        <v>24683.84</v>
      </c>
      <c r="AS45" s="35">
        <f>시기외12!AS45-시기외26!AS45</f>
        <v>8.5611516039798326E-4</v>
      </c>
      <c r="AT45" s="28">
        <f>외인!AT45</f>
        <v>81381.97</v>
      </c>
      <c r="AU45" s="35">
        <f>시기외12!AU45-시기외26!AU45</f>
        <v>5.0269345811205656E-4</v>
      </c>
      <c r="AV45" s="28">
        <f>외인!AV45</f>
        <v>50291.95</v>
      </c>
      <c r="AW45" s="35">
        <f>시기외12!AW45-시기외26!AW45</f>
        <v>4.3256579467597909E-4</v>
      </c>
      <c r="AX45" s="28">
        <f>외인!AX45</f>
        <v>73091.899999999994</v>
      </c>
      <c r="AY45" s="35">
        <f>시기외12!AY45-시기외26!AY45</f>
        <v>-5.4885811954602081E-4</v>
      </c>
      <c r="AZ45" s="28">
        <f>외인!AZ45</f>
        <v>2366406.62</v>
      </c>
      <c r="BA45" s="35">
        <f>시기외12!BA45-시기외26!BA45</f>
        <v>1.4384991481608965E-3</v>
      </c>
      <c r="BB45" s="28">
        <f>외인!BB45</f>
        <v>105170.29</v>
      </c>
      <c r="BC45" s="35">
        <f>시기외12!BC45-시기외26!BC45</f>
        <v>1.1279526054377143E-4</v>
      </c>
      <c r="BD45" s="28">
        <f>외인!BD45</f>
        <v>40133.800000000003</v>
      </c>
      <c r="BE45" s="35">
        <f>시기외12!BE45-시기외26!BE45</f>
        <v>1.6554812686350418E-3</v>
      </c>
      <c r="BF45" s="28">
        <f>외인!BF45</f>
        <v>0</v>
      </c>
      <c r="BG45" s="35" t="e">
        <f>시기외12!BG45-시기외26!BG45</f>
        <v>#DIV/0!</v>
      </c>
      <c r="BH45" s="28">
        <f>외인!BH45</f>
        <v>95870.29</v>
      </c>
      <c r="BI45" s="35">
        <f>시기외12!BI45-시기외26!BI45</f>
        <v>4.8816500933499679E-4</v>
      </c>
      <c r="BJ45" s="28">
        <f>외인!BJ45</f>
        <v>126405.22</v>
      </c>
      <c r="BK45" s="35">
        <f>시기외12!BK45-시기외26!BK45</f>
        <v>7.2374062990502512E-5</v>
      </c>
      <c r="BL45" s="28">
        <f>외인!BL45</f>
        <v>51720.78</v>
      </c>
      <c r="BM45" s="35">
        <f>시기외12!BM45-시기외26!BM45</f>
        <v>-7.18824476156421E-4</v>
      </c>
      <c r="BN45" s="28">
        <f>외인!BN45</f>
        <v>47348.21</v>
      </c>
      <c r="BO45" s="35">
        <f>시기외12!BO45-시기외26!BO45</f>
        <v>9.2043287491155108E-4</v>
      </c>
      <c r="BP45" s="28">
        <f>외인!BP45</f>
        <v>83352.13</v>
      </c>
      <c r="BQ45" s="35">
        <f>시기외12!BQ45-시기외26!BQ45</f>
        <v>-5.7469590123470455E-4</v>
      </c>
      <c r="BR45" s="28">
        <f>외인!BR45</f>
        <v>275457.45</v>
      </c>
      <c r="BS45" s="35">
        <f>시기외12!BS45-시기외26!BS45</f>
        <v>1.7852232256093084E-4</v>
      </c>
      <c r="BT45" s="28">
        <f>외인!BT45</f>
        <v>2248158.09</v>
      </c>
      <c r="BU45" s="35">
        <f>시기외12!BU45-시기외26!BU45</f>
        <v>1.4627230587948351E-3</v>
      </c>
      <c r="BV45" s="28">
        <f>외인!BV45</f>
        <v>409424.28</v>
      </c>
      <c r="BW45" s="35">
        <f>시기외12!BW45-시기외26!BW45</f>
        <v>3.9735732765611891E-4</v>
      </c>
      <c r="BX45" s="28">
        <f>외인!BX45</f>
        <v>76431.98</v>
      </c>
      <c r="BY45" s="35">
        <f>시기외12!BY45-시기외26!BY45</f>
        <v>2.6901125012884449E-4</v>
      </c>
      <c r="BZ45" s="28">
        <f>외인!BZ45</f>
        <v>262853.74</v>
      </c>
      <c r="CA45" s="35">
        <f>시기외12!CA45-시기외26!CA45</f>
        <v>7.2683739849232869E-4</v>
      </c>
      <c r="CB45" s="28">
        <f>외인!CB45</f>
        <v>12732.79</v>
      </c>
      <c r="CC45" s="35">
        <f>시기외12!CC45-시기외26!CC45</f>
        <v>-2.0716838767040617E-4</v>
      </c>
      <c r="CD45" s="28">
        <f>외인!CD45</f>
        <v>29986.07</v>
      </c>
      <c r="CE45" s="35">
        <f>시기외12!CE45-시기외26!CE45</f>
        <v>-2.8582916807495633E-4</v>
      </c>
      <c r="CF45" s="28">
        <f>외인!CF45</f>
        <v>26672.799999999999</v>
      </c>
      <c r="CG45" s="35">
        <f>시기외12!CG45-시기외26!CG45</f>
        <v>9.3636559804001441E-4</v>
      </c>
      <c r="CH45" s="28">
        <f>외인!CH45</f>
        <v>70342.41</v>
      </c>
      <c r="CI45" s="35">
        <f>시기외12!CI45-시기외26!CI45</f>
        <v>4.2875186349582693E-4</v>
      </c>
      <c r="CJ45" s="28">
        <f>외인!CJ45</f>
        <v>385140.66</v>
      </c>
      <c r="CK45" s="35">
        <f>시기외12!CK45-시기외26!CK45</f>
        <v>-5.9092567013476708E-4</v>
      </c>
      <c r="CL45" s="28">
        <f>외인!CL45</f>
        <v>243328.75</v>
      </c>
      <c r="CM45" s="35">
        <f>시기외12!CM45-시기외26!CM45</f>
        <v>2.6859310800907257E-4</v>
      </c>
      <c r="CN45" s="28">
        <f>외인!CN45</f>
        <v>126568.01</v>
      </c>
      <c r="CO45" s="35">
        <f>시기외12!CO45-시기외26!CO45</f>
        <v>2.3348008464494979E-4</v>
      </c>
      <c r="CP45" s="28">
        <f>외인!CP45</f>
        <v>105752.08</v>
      </c>
      <c r="CQ45" s="35">
        <f>시기외12!CQ45-시기외26!CQ45</f>
        <v>1.0503612850793891E-4</v>
      </c>
      <c r="CR45" s="28">
        <f>외인!CR45</f>
        <v>171080.9</v>
      </c>
      <c r="CS45" s="35">
        <f>시기외12!CS45-시기외26!CS45</f>
        <v>1.0173912003867561E-4</v>
      </c>
      <c r="CT45" s="28">
        <f>외인!CT45</f>
        <v>137294.82</v>
      </c>
      <c r="CU45" s="35">
        <f>시기외12!CU45-시기외26!CU45</f>
        <v>-2.2588935781351423E-4</v>
      </c>
      <c r="CV45" s="28">
        <f>외인!CV45</f>
        <v>2248158.09</v>
      </c>
      <c r="CW45" s="35">
        <f>시기외12!CW45-시기외26!CW45</f>
        <v>1.4627230587948351E-3</v>
      </c>
      <c r="CX45" s="28">
        <f>외인!CX45</f>
        <v>218492.6</v>
      </c>
      <c r="CY45" s="35">
        <f>시기외12!CY45-시기외26!CY45</f>
        <v>-1.9254198627409805E-4</v>
      </c>
      <c r="CZ45" s="28">
        <f>외인!CZ45</f>
        <v>19212.27</v>
      </c>
      <c r="DA45" s="35">
        <f>시기외12!DA45-시기외26!DA45</f>
        <v>1.4799655314379292E-3</v>
      </c>
      <c r="DB45" s="28">
        <f>외인!DB45</f>
        <v>40133.800000000003</v>
      </c>
      <c r="DC45" s="35">
        <f>시기외12!DC45-시기외26!DC45</f>
        <v>1.6554812686350418E-3</v>
      </c>
      <c r="DD45" s="28">
        <f>외인!DD45</f>
        <v>8479.93</v>
      </c>
      <c r="DE45" s="35">
        <f>시기외12!DE45-시기외26!DE45</f>
        <v>1.5466390588565109E-3</v>
      </c>
      <c r="DF45" s="28">
        <f>외인!DF45</f>
        <v>57600.72</v>
      </c>
      <c r="DG45" s="35">
        <f>시기외12!DG45-시기외26!DG45</f>
        <v>3.6966206000920728E-4</v>
      </c>
      <c r="DH45" s="28">
        <f>외인!DH45</f>
        <v>21661.78</v>
      </c>
      <c r="DI45" s="35">
        <f>시기외12!DI45-시기외26!DI45</f>
        <v>-4.8244171154554873E-4</v>
      </c>
      <c r="DJ45" s="28">
        <f>외인!DJ45</f>
        <v>602480.56999999995</v>
      </c>
      <c r="DK45" s="35">
        <f>시기외12!DK45-시기외26!DK45</f>
        <v>-3.1222318833518255E-5</v>
      </c>
      <c r="DL45" s="28">
        <f>외인!DL45</f>
        <v>100714.88</v>
      </c>
      <c r="DM45" s="35">
        <f>시기외12!DM45-시기외26!DM45</f>
        <v>2.4989646758069844E-4</v>
      </c>
      <c r="DN45" s="28">
        <f>외인!DN45</f>
        <v>2248158.09</v>
      </c>
      <c r="DO45" s="35">
        <f>시기외12!DO45-시기외26!DO45</f>
        <v>1.4627230587948351E-3</v>
      </c>
      <c r="DP45" s="28">
        <f>외인!DP45</f>
        <v>83359.31</v>
      </c>
      <c r="DQ45" s="35">
        <f>시기외12!DQ45-시기외26!DQ45</f>
        <v>-1.3936523641762527E-3</v>
      </c>
      <c r="DR45" s="28">
        <f>외인!DR45</f>
        <v>45071.81</v>
      </c>
      <c r="DS45" s="35">
        <f>시기외12!DS45-시기외26!DS45</f>
        <v>3.9064010131932472E-4</v>
      </c>
      <c r="DT45" s="28">
        <f>외인!DT45</f>
        <v>135918.12</v>
      </c>
      <c r="DU45" s="35">
        <f>시기외12!DU45-시기외26!DU45</f>
        <v>2.9604438341381987E-5</v>
      </c>
      <c r="DV45" s="28">
        <f>외인!DV45</f>
        <v>34892.800000000003</v>
      </c>
      <c r="DW45" s="35">
        <f>시기외12!DW45-시기외26!DW45</f>
        <v>3.8302011568667013E-4</v>
      </c>
      <c r="DX45" s="28">
        <f>외인!DX45</f>
        <v>116205.38</v>
      </c>
      <c r="DY45" s="35">
        <f>시기외12!DY45-시기외26!DY45</f>
        <v>-1.048569747539006E-3</v>
      </c>
      <c r="DZ45" s="28">
        <f>외인!DZ45</f>
        <v>8895.08</v>
      </c>
      <c r="EA45" s="35">
        <f>시기외12!EA45-시기외26!EA45</f>
        <v>3.6269463227337287E-4</v>
      </c>
      <c r="EB45" s="28">
        <f>외인!EB45</f>
        <v>12952.84</v>
      </c>
      <c r="EC45" s="35">
        <f>시기외12!EC45-시기외26!EC45</f>
        <v>-1.0731775674913764E-4</v>
      </c>
      <c r="ED45" s="28">
        <f>외인!ED45</f>
        <v>10827.37</v>
      </c>
      <c r="EE45" s="35">
        <f>시기외12!EE45-시기외26!EE45</f>
        <v>-2.176795443328451E-4</v>
      </c>
      <c r="EF45" s="28">
        <f>외인!EF45</f>
        <v>248154.88</v>
      </c>
      <c r="EG45" s="35">
        <f>시기외12!EG45-시기외26!EG45</f>
        <v>-3.2437636053793883E-4</v>
      </c>
      <c r="EH45" s="28">
        <f>외인!EH45</f>
        <v>203338.96</v>
      </c>
      <c r="EI45" s="35">
        <f>시기외12!EI45-시기외26!EI45</f>
        <v>5.4030868389736949E-4</v>
      </c>
      <c r="EJ45" s="28">
        <f>외인!EJ45</f>
        <v>102625.73</v>
      </c>
      <c r="EK45" s="35">
        <f>시기외12!EK45-시기외26!EK45</f>
        <v>2.1331510300155124E-4</v>
      </c>
      <c r="EL45" s="28">
        <f>외인!EL45</f>
        <v>32528.62</v>
      </c>
      <c r="EM45" s="35">
        <f>시기외12!EM45-시기외26!EM45</f>
        <v>-3.1339004143809274E-4</v>
      </c>
      <c r="EN45" s="28">
        <f>외인!EN45</f>
        <v>45071.81</v>
      </c>
      <c r="EO45" s="35">
        <f>시기외12!EO45-시기외26!EO45</f>
        <v>3.9064010131932472E-4</v>
      </c>
      <c r="EP45" s="28">
        <f>외인!EP45</f>
        <v>180880.67</v>
      </c>
      <c r="EQ45" s="35">
        <f>시기외12!EQ45-시기외26!EQ45</f>
        <v>3.7548165907002511E-4</v>
      </c>
      <c r="ER45" s="28">
        <f>외인!ER45</f>
        <v>14475.29</v>
      </c>
      <c r="ES45" s="35">
        <f>시기외12!ES45-시기외26!ES45</f>
        <v>-3.5563292923377924E-3</v>
      </c>
      <c r="ET45" s="28">
        <f>외인!ET45</f>
        <v>136398.97</v>
      </c>
      <c r="EU45" s="35">
        <f>시기외12!EU45-시기외26!EU45</f>
        <v>-8.331195620401655E-5</v>
      </c>
      <c r="EV45" s="28">
        <f>외인!EV45</f>
        <v>45511.4</v>
      </c>
      <c r="EW45" s="35">
        <f>시기외12!EW45-시기외26!EW45</f>
        <v>1.1279566632511402E-4</v>
      </c>
      <c r="EX45" s="28">
        <f>외인!EX45</f>
        <v>60240.68</v>
      </c>
      <c r="EY45" s="35">
        <f>시기외12!EY45-시기외26!EY45</f>
        <v>8.8567409861308312E-5</v>
      </c>
    </row>
    <row r="46" spans="1:155">
      <c r="A46" s="27">
        <f>외인!A46</f>
        <v>46129</v>
      </c>
      <c r="B46" s="28">
        <f>외인!B46</f>
        <v>4924268.7300000004</v>
      </c>
      <c r="C46" s="35">
        <f>시기외12!C46-시기외26!C46</f>
        <v>8.0989861579524257E-4</v>
      </c>
      <c r="D46" s="28">
        <f>외인!D46</f>
        <v>648829.6</v>
      </c>
      <c r="E46" s="35">
        <f>시기외12!E46-시기외26!E46</f>
        <v>-8.4857350907841271E-4</v>
      </c>
      <c r="F46" s="28">
        <f>외인!F46</f>
        <v>2090593.5</v>
      </c>
      <c r="G46" s="35">
        <f>시기외12!G46-시기외26!G46</f>
        <v>1.0618645544017875E-3</v>
      </c>
      <c r="H46" s="28">
        <f>외인!H46</f>
        <v>315845.49</v>
      </c>
      <c r="I46" s="35">
        <f>시기외12!I46-시기외26!I46</f>
        <v>1.688273084713191E-5</v>
      </c>
      <c r="J46" s="28">
        <f>외인!J46</f>
        <v>44237.81</v>
      </c>
      <c r="K46" s="35">
        <f>시기외12!K46-시기외26!K46</f>
        <v>5.794020041410817E-4</v>
      </c>
      <c r="L46" s="28">
        <f>외인!L46</f>
        <v>290570.02</v>
      </c>
      <c r="M46" s="35">
        <f>시기외12!M46-시기외26!M46</f>
        <v>8.2766307479291987E-5</v>
      </c>
      <c r="N46" s="28">
        <f>외인!N46</f>
        <v>244620.41</v>
      </c>
      <c r="O46" s="35">
        <f>시기외12!O46-시기외26!O46</f>
        <v>8.910681502672655E-4</v>
      </c>
      <c r="P46" s="28">
        <f>외인!P46</f>
        <v>201263</v>
      </c>
      <c r="Q46" s="35">
        <f>시기외12!Q46-시기외26!Q46</f>
        <v>-2.6594027597449748E-4</v>
      </c>
      <c r="R46" s="28">
        <f>외인!R46</f>
        <v>134120.85999999999</v>
      </c>
      <c r="S46" s="35">
        <f>시기외12!S46-시기외26!S46</f>
        <v>1.2074847194047016E-4</v>
      </c>
      <c r="T46" s="28">
        <f>외인!T46</f>
        <v>8506.34</v>
      </c>
      <c r="U46" s="35">
        <f>시기외12!U46-시기외26!U46</f>
        <v>1.4022577431404188E-3</v>
      </c>
      <c r="V46" s="28">
        <f>외인!V46</f>
        <v>117440.11</v>
      </c>
      <c r="W46" s="35">
        <f>시기외12!W46-시기외26!W46</f>
        <v>-8.923984689208032E-4</v>
      </c>
      <c r="X46" s="28">
        <f>외인!X46</f>
        <v>2178840.12</v>
      </c>
      <c r="Y46" s="35">
        <f>시기외12!Y46-시기외26!Y46</f>
        <v>1.3587754372802112E-3</v>
      </c>
      <c r="Z46" s="28">
        <f>외인!Z46</f>
        <v>44628.62</v>
      </c>
      <c r="AA46" s="35">
        <f>시기외12!AA46-시기외26!AA46</f>
        <v>1.1939111080070164E-4</v>
      </c>
      <c r="AB46" s="28">
        <f>외인!AB46</f>
        <v>213731.78</v>
      </c>
      <c r="AC46" s="35">
        <f>시기외12!AC46-시기외26!AC46</f>
        <v>1.594655997605307E-4</v>
      </c>
      <c r="AD46" s="28">
        <f>외인!AD46</f>
        <v>19980.05</v>
      </c>
      <c r="AE46" s="35">
        <f>시기외12!AE46-시기외26!AE46</f>
        <v>4.6375461412753445E-4</v>
      </c>
      <c r="AF46" s="28">
        <f>외인!AF46</f>
        <v>25263.63</v>
      </c>
      <c r="AG46" s="35">
        <f>시기외12!AG46-시기외26!AG46</f>
        <v>2.9652798106591263E-4</v>
      </c>
      <c r="AH46" s="28">
        <f>외인!AH46</f>
        <v>198789.95</v>
      </c>
      <c r="AI46" s="35">
        <f>시기외12!AI46-시기외26!AI46</f>
        <v>-1.7292553423890863E-4</v>
      </c>
      <c r="AJ46" s="28">
        <f>외인!AJ46</f>
        <v>110753.5</v>
      </c>
      <c r="AK46" s="35">
        <f>시기외12!AK46-시기외26!AK46</f>
        <v>2.9184440502379909E-4</v>
      </c>
      <c r="AL46" s="28">
        <f>외인!AL46</f>
        <v>89331.21</v>
      </c>
      <c r="AM46" s="35">
        <f>시기외12!AM46-시기외26!AM46</f>
        <v>5.3324736490370134E-6</v>
      </c>
      <c r="AN46" s="28">
        <f>외인!AN46</f>
        <v>174945.8</v>
      </c>
      <c r="AO46" s="35">
        <f>시기외12!AO46-시기외26!AO46</f>
        <v>1.2342625621269208E-3</v>
      </c>
      <c r="AP46" s="28">
        <f>외인!AP46</f>
        <v>135705.18</v>
      </c>
      <c r="AQ46" s="35">
        <f>시기외12!AQ46-시기외26!AQ46</f>
        <v>-2.3011075342849023E-4</v>
      </c>
      <c r="AR46" s="28">
        <f>외인!AR46</f>
        <v>24616.53</v>
      </c>
      <c r="AS46" s="35">
        <f>시기외12!AS46-시기외26!AS46</f>
        <v>9.1855982850637115E-4</v>
      </c>
      <c r="AT46" s="28">
        <f>외인!AT46</f>
        <v>80969.67</v>
      </c>
      <c r="AU46" s="35">
        <f>시기외12!AU46-시기외26!AU46</f>
        <v>5.7387467413986008E-4</v>
      </c>
      <c r="AV46" s="28">
        <f>외인!AV46</f>
        <v>50311.24</v>
      </c>
      <c r="AW46" s="35">
        <f>시기외12!AW46-시기외26!AW46</f>
        <v>3.6884407157051309E-4</v>
      </c>
      <c r="AX46" s="28">
        <f>외인!AX46</f>
        <v>72404.36</v>
      </c>
      <c r="AY46" s="35">
        <f>시기외12!AY46-시기외26!AY46</f>
        <v>-6.5306684792048111E-4</v>
      </c>
      <c r="AZ46" s="28">
        <f>외인!AZ46</f>
        <v>2344012.94</v>
      </c>
      <c r="BA46" s="35">
        <f>시기외12!BA46-시기외26!BA46</f>
        <v>1.3213555815583334E-3</v>
      </c>
      <c r="BB46" s="28">
        <f>외인!BB46</f>
        <v>103338.92</v>
      </c>
      <c r="BC46" s="35">
        <f>시기외12!BC46-시기외26!BC46</f>
        <v>1.234687524711644E-4</v>
      </c>
      <c r="BD46" s="28">
        <f>외인!BD46</f>
        <v>39961.949999999997</v>
      </c>
      <c r="BE46" s="35">
        <f>시기외12!BE46-시기외26!BE46</f>
        <v>1.6058362263877946E-3</v>
      </c>
      <c r="BF46" s="28">
        <f>외인!BF46</f>
        <v>0</v>
      </c>
      <c r="BG46" s="35" t="e">
        <f>시기외12!BG46-시기외26!BG46</f>
        <v>#DIV/0!</v>
      </c>
      <c r="BH46" s="28">
        <f>외인!BH46</f>
        <v>95764.21</v>
      </c>
      <c r="BI46" s="35">
        <f>시기외12!BI46-시기외26!BI46</f>
        <v>3.2097001405564408E-4</v>
      </c>
      <c r="BJ46" s="28">
        <f>외인!BJ46</f>
        <v>127735.27</v>
      </c>
      <c r="BK46" s="35">
        <f>시기외12!BK46-시기외26!BK46</f>
        <v>1.4013049871229691E-4</v>
      </c>
      <c r="BL46" s="28">
        <f>외인!BL46</f>
        <v>51407.21</v>
      </c>
      <c r="BM46" s="35">
        <f>시기외12!BM46-시기외26!BM46</f>
        <v>-2.5040829632964412E-4</v>
      </c>
      <c r="BN46" s="28">
        <f>외인!BN46</f>
        <v>48656.34</v>
      </c>
      <c r="BO46" s="35">
        <f>시기외12!BO46-시기외26!BO46</f>
        <v>9.0061357345916479E-4</v>
      </c>
      <c r="BP46" s="28">
        <f>외인!BP46</f>
        <v>82685.72</v>
      </c>
      <c r="BQ46" s="35">
        <f>시기외12!BQ46-시기외26!BQ46</f>
        <v>-6.7332651372303083E-4</v>
      </c>
      <c r="BR46" s="28">
        <f>외인!BR46</f>
        <v>274001</v>
      </c>
      <c r="BS46" s="35">
        <f>시기외12!BS46-시기외26!BS46</f>
        <v>1.8861301128688291E-4</v>
      </c>
      <c r="BT46" s="28">
        <f>외인!BT46</f>
        <v>2221021.38</v>
      </c>
      <c r="BU46" s="35">
        <f>시기외12!BU46-시기외26!BU46</f>
        <v>1.3411572523453056E-3</v>
      </c>
      <c r="BV46" s="28">
        <f>외인!BV46</f>
        <v>402688.9</v>
      </c>
      <c r="BW46" s="35">
        <f>시기외12!BW46-시기외26!BW46</f>
        <v>2.4797309915674853E-4</v>
      </c>
      <c r="BX46" s="28">
        <f>외인!BX46</f>
        <v>76020.75</v>
      </c>
      <c r="BY46" s="35">
        <f>시기외12!BY46-시기외26!BY46</f>
        <v>1.4138368286448709E-4</v>
      </c>
      <c r="BZ46" s="28">
        <f>외인!BZ46</f>
        <v>264277.01</v>
      </c>
      <c r="CA46" s="35">
        <f>시기외12!CA46-시기외26!CA46</f>
        <v>8.2846632619650506E-4</v>
      </c>
      <c r="CB46" s="28">
        <f>외인!CB46</f>
        <v>12747.69</v>
      </c>
      <c r="CC46" s="35">
        <f>시기외12!CC46-시기외26!CC46</f>
        <v>-6.0594735327956914E-5</v>
      </c>
      <c r="CD46" s="28">
        <f>외인!CD46</f>
        <v>29766.58</v>
      </c>
      <c r="CE46" s="35">
        <f>시기외12!CE46-시기외26!CE46</f>
        <v>-2.8997643599006908E-4</v>
      </c>
      <c r="CF46" s="28">
        <f>외인!CF46</f>
        <v>26373.66</v>
      </c>
      <c r="CG46" s="35">
        <f>시기외12!CG46-시기외26!CG46</f>
        <v>1.0214073515337589E-3</v>
      </c>
      <c r="CH46" s="28">
        <f>외인!CH46</f>
        <v>70397.38</v>
      </c>
      <c r="CI46" s="35">
        <f>시기외12!CI46-시기외26!CI46</f>
        <v>3.8359414637101949E-4</v>
      </c>
      <c r="CJ46" s="28">
        <f>외인!CJ46</f>
        <v>383242.2</v>
      </c>
      <c r="CK46" s="35">
        <f>시기외12!CK46-시기외26!CK46</f>
        <v>-5.3757648573495508E-4</v>
      </c>
      <c r="CL46" s="28">
        <f>외인!CL46</f>
        <v>243609.26</v>
      </c>
      <c r="CM46" s="35">
        <f>시기외12!CM46-시기외26!CM46</f>
        <v>2.5086502216819899E-4</v>
      </c>
      <c r="CN46" s="28">
        <f>외인!CN46</f>
        <v>125484.27</v>
      </c>
      <c r="CO46" s="35">
        <f>시기외12!CO46-시기외26!CO46</f>
        <v>1.3531803442240226E-4</v>
      </c>
      <c r="CP46" s="28">
        <f>외인!CP46</f>
        <v>103911.69</v>
      </c>
      <c r="CQ46" s="35">
        <f>시기외12!CQ46-시기외26!CQ46</f>
        <v>1.1590490996042032E-4</v>
      </c>
      <c r="CR46" s="28">
        <f>외인!CR46</f>
        <v>169395.23</v>
      </c>
      <c r="CS46" s="35">
        <f>시기외12!CS46-시기외26!CS46</f>
        <v>1.6284798831594192E-4</v>
      </c>
      <c r="CT46" s="28">
        <f>외인!CT46</f>
        <v>141965.76999999999</v>
      </c>
      <c r="CU46" s="35">
        <f>시기외12!CU46-시기외26!CU46</f>
        <v>-3.2912212861413979E-4</v>
      </c>
      <c r="CV46" s="28">
        <f>외인!CV46</f>
        <v>2221021.38</v>
      </c>
      <c r="CW46" s="35">
        <f>시기외12!CW46-시기외26!CW46</f>
        <v>1.3411572523453056E-3</v>
      </c>
      <c r="CX46" s="28">
        <f>외인!CX46</f>
        <v>223025.11</v>
      </c>
      <c r="CY46" s="35">
        <f>시기외12!CY46-시기외26!CY46</f>
        <v>-1.6561898621410276E-4</v>
      </c>
      <c r="CZ46" s="28">
        <f>외인!CZ46</f>
        <v>19705.830000000002</v>
      </c>
      <c r="DA46" s="35">
        <f>시기외12!DA46-시기외26!DA46</f>
        <v>1.5835077198398423E-3</v>
      </c>
      <c r="DB46" s="28">
        <f>외인!DB46</f>
        <v>39961.949999999997</v>
      </c>
      <c r="DC46" s="35">
        <f>시기외12!DC46-시기외26!DC46</f>
        <v>1.6058362263877946E-3</v>
      </c>
      <c r="DD46" s="28">
        <f>외인!DD46</f>
        <v>8506.34</v>
      </c>
      <c r="DE46" s="35">
        <f>시기외12!DE46-시기외26!DE46</f>
        <v>1.4022577431404188E-3</v>
      </c>
      <c r="DF46" s="28">
        <f>외인!DF46</f>
        <v>57230.89</v>
      </c>
      <c r="DG46" s="35">
        <f>시기외12!DG46-시기외26!DG46</f>
        <v>2.0406804275840479E-4</v>
      </c>
      <c r="DH46" s="28">
        <f>외인!DH46</f>
        <v>21389.94</v>
      </c>
      <c r="DI46" s="35">
        <f>시기외12!DI46-시기외26!DI46</f>
        <v>-4.7897676164944478E-4</v>
      </c>
      <c r="DJ46" s="28">
        <f>외인!DJ46</f>
        <v>607433.43999999994</v>
      </c>
      <c r="DK46" s="35">
        <f>시기외12!DK46-시기외26!DK46</f>
        <v>-7.3410887659421976E-7</v>
      </c>
      <c r="DL46" s="28">
        <f>외인!DL46</f>
        <v>99847.11</v>
      </c>
      <c r="DM46" s="35">
        <f>시기외12!DM46-시기외26!DM46</f>
        <v>1.3582442436472819E-4</v>
      </c>
      <c r="DN46" s="28">
        <f>외인!DN46</f>
        <v>2221021.38</v>
      </c>
      <c r="DO46" s="35">
        <f>시기외12!DO46-시기외26!DO46</f>
        <v>1.3411572523453056E-3</v>
      </c>
      <c r="DP46" s="28">
        <f>외인!DP46</f>
        <v>82764.600000000006</v>
      </c>
      <c r="DQ46" s="35">
        <f>시기외12!DQ46-시기외26!DQ46</f>
        <v>-1.2440305386291295E-3</v>
      </c>
      <c r="DR46" s="28">
        <f>외인!DR46</f>
        <v>45633.69</v>
      </c>
      <c r="DS46" s="35">
        <f>시기외12!DS46-시기외26!DS46</f>
        <v>4.4318343829362512E-4</v>
      </c>
      <c r="DT46" s="28">
        <f>외인!DT46</f>
        <v>134120.85999999999</v>
      </c>
      <c r="DU46" s="35">
        <f>시기외12!DU46-시기외26!DU46</f>
        <v>1.2074847194047016E-4</v>
      </c>
      <c r="DV46" s="28">
        <f>외인!DV46</f>
        <v>34999.879999999997</v>
      </c>
      <c r="DW46" s="35">
        <f>시기외12!DW46-시기외26!DW46</f>
        <v>3.3165512965268397E-4</v>
      </c>
      <c r="DX46" s="28">
        <f>외인!DX46</f>
        <v>117440.11</v>
      </c>
      <c r="DY46" s="35">
        <f>시기외12!DY46-시기외26!DY46</f>
        <v>-8.923984689208032E-4</v>
      </c>
      <c r="DZ46" s="28">
        <f>외인!DZ46</f>
        <v>8899.9699999999993</v>
      </c>
      <c r="EA46" s="35">
        <f>시기외12!EA46-시기외26!EA46</f>
        <v>2.8354651684094366E-4</v>
      </c>
      <c r="EB46" s="28">
        <f>외인!EB46</f>
        <v>12947.19</v>
      </c>
      <c r="EC46" s="35">
        <f>시기외12!EC46-시기외26!EC46</f>
        <v>-5.6422412852855726E-5</v>
      </c>
      <c r="ED46" s="28">
        <f>외인!ED46</f>
        <v>10903.42</v>
      </c>
      <c r="EE46" s="35">
        <f>시기외12!EE46-시기외26!EE46</f>
        <v>-1.941760102049827E-4</v>
      </c>
      <c r="EF46" s="28">
        <f>외인!EF46</f>
        <v>246641.78</v>
      </c>
      <c r="EG46" s="35">
        <f>시기외12!EG46-시기외26!EG46</f>
        <v>-2.8786112343583099E-4</v>
      </c>
      <c r="EH46" s="28">
        <f>외인!EH46</f>
        <v>201436.86</v>
      </c>
      <c r="EI46" s="35">
        <f>시기외12!EI46-시기외26!EI46</f>
        <v>5.5697741621086585E-4</v>
      </c>
      <c r="EJ46" s="28">
        <f>외인!EJ46</f>
        <v>102919.03</v>
      </c>
      <c r="EK46" s="35">
        <f>시기외12!EK46-시기외26!EK46</f>
        <v>2.3740785191454306E-4</v>
      </c>
      <c r="EL46" s="28">
        <f>외인!EL46</f>
        <v>32319.33</v>
      </c>
      <c r="EM46" s="35">
        <f>시기외12!EM46-시기외26!EM46</f>
        <v>-3.1487835417173295E-4</v>
      </c>
      <c r="EN46" s="28">
        <f>외인!EN46</f>
        <v>45633.69</v>
      </c>
      <c r="EO46" s="35">
        <f>시기외12!EO46-시기외26!EO46</f>
        <v>4.4318343829362512E-4</v>
      </c>
      <c r="EP46" s="28">
        <f>외인!EP46</f>
        <v>175676.73</v>
      </c>
      <c r="EQ46" s="35">
        <f>시기외12!EQ46-시기외26!EQ46</f>
        <v>3.4495132736977281E-5</v>
      </c>
      <c r="ER46" s="28">
        <f>외인!ER46</f>
        <v>14766.59</v>
      </c>
      <c r="ES46" s="35">
        <f>시기외12!ES46-시기외26!ES46</f>
        <v>-2.8889899108424841E-3</v>
      </c>
      <c r="ET46" s="28">
        <f>외인!ET46</f>
        <v>135705.18</v>
      </c>
      <c r="EU46" s="35">
        <f>시기외12!EU46-시기외26!EU46</f>
        <v>-2.3011075342849023E-4</v>
      </c>
      <c r="EV46" s="28">
        <f>외인!EV46</f>
        <v>44628.62</v>
      </c>
      <c r="EW46" s="35">
        <f>시기외12!EW46-시기외26!EW46</f>
        <v>1.1939111080070164E-4</v>
      </c>
      <c r="EX46" s="28">
        <f>외인!EX46</f>
        <v>59283.07</v>
      </c>
      <c r="EY46" s="35">
        <f>시기외12!EY46-시기외26!EY46</f>
        <v>1.0198567359343534E-4</v>
      </c>
    </row>
    <row r="47" spans="1:155">
      <c r="A47" s="27">
        <f>외인!A47</f>
        <v>46132</v>
      </c>
      <c r="B47" s="28">
        <f>외인!B47</f>
        <v>4945676.92</v>
      </c>
      <c r="C47" s="35">
        <f>시기외12!C47-시기외26!C47</f>
        <v>7.6385617479934268E-4</v>
      </c>
      <c r="D47" s="28">
        <f>외인!D47</f>
        <v>651570.55000000005</v>
      </c>
      <c r="E47" s="35">
        <f>시기외12!E47-시기외26!E47</f>
        <v>-7.5437976936342335E-4</v>
      </c>
      <c r="F47" s="28">
        <f>외인!F47</f>
        <v>2076554.74</v>
      </c>
      <c r="G47" s="35">
        <f>시기외12!G47-시기외26!G47</f>
        <v>1.0444046144783893E-3</v>
      </c>
      <c r="H47" s="28">
        <f>외인!H47</f>
        <v>322220.3</v>
      </c>
      <c r="I47" s="35">
        <f>시기외12!I47-시기외26!I47</f>
        <v>1.1266308446762087E-4</v>
      </c>
      <c r="J47" s="28">
        <f>외인!J47</f>
        <v>43795.38</v>
      </c>
      <c r="K47" s="35">
        <f>시기외12!K47-시기외26!K47</f>
        <v>4.3710205847015795E-4</v>
      </c>
      <c r="L47" s="28">
        <f>외인!L47</f>
        <v>296419.61</v>
      </c>
      <c r="M47" s="35">
        <f>시기외12!M47-시기외26!M47</f>
        <v>1.5580848357488056E-4</v>
      </c>
      <c r="N47" s="28">
        <f>외인!N47</f>
        <v>240893.93</v>
      </c>
      <c r="O47" s="35">
        <f>시기외12!O47-시기외26!O47</f>
        <v>9.6511445347737044E-4</v>
      </c>
      <c r="P47" s="28">
        <f>외인!P47</f>
        <v>200803.16</v>
      </c>
      <c r="Q47" s="35">
        <f>시기외12!Q47-시기외26!Q47</f>
        <v>-2.0203248346153946E-4</v>
      </c>
      <c r="R47" s="28">
        <f>외인!R47</f>
        <v>133058.28</v>
      </c>
      <c r="S47" s="35">
        <f>시기외12!S47-시기외26!S47</f>
        <v>1.7200055166328575E-4</v>
      </c>
      <c r="T47" s="28">
        <f>외인!T47</f>
        <v>8474.26</v>
      </c>
      <c r="U47" s="35">
        <f>시기외12!U47-시기외26!U47</f>
        <v>1.2852509261931954E-3</v>
      </c>
      <c r="V47" s="28">
        <f>외인!V47</f>
        <v>118210.01</v>
      </c>
      <c r="W47" s="35">
        <f>시기외12!W47-시기외26!W47</f>
        <v>-7.0010750854089965E-4</v>
      </c>
      <c r="X47" s="28">
        <f>외인!X47</f>
        <v>2199164.87</v>
      </c>
      <c r="Y47" s="35">
        <f>시기외12!Y47-시기외26!Y47</f>
        <v>1.2666681178236819E-3</v>
      </c>
      <c r="Z47" s="28">
        <f>외인!Z47</f>
        <v>44123.45</v>
      </c>
      <c r="AA47" s="35">
        <f>시기외12!AA47-시기외26!AA47</f>
        <v>1.1580661483620672E-4</v>
      </c>
      <c r="AB47" s="28">
        <f>외인!AB47</f>
        <v>213288.75</v>
      </c>
      <c r="AC47" s="35">
        <f>시기외12!AC47-시기외26!AC47</f>
        <v>1.439828421254543E-4</v>
      </c>
      <c r="AD47" s="28">
        <f>외인!AD47</f>
        <v>19916.87</v>
      </c>
      <c r="AE47" s="35">
        <f>시기외12!AE47-시기외26!AE47</f>
        <v>5.268739432664855E-4</v>
      </c>
      <c r="AF47" s="28">
        <f>외인!AF47</f>
        <v>25311.48</v>
      </c>
      <c r="AG47" s="35">
        <f>시기외12!AG47-시기외26!AG47</f>
        <v>1.8598926860961042E-4</v>
      </c>
      <c r="AH47" s="28">
        <f>외인!AH47</f>
        <v>198347.29</v>
      </c>
      <c r="AI47" s="35">
        <f>시기외12!AI47-시기외26!AI47</f>
        <v>-1.0412866545025094E-4</v>
      </c>
      <c r="AJ47" s="28">
        <f>외인!AJ47</f>
        <v>109589.45</v>
      </c>
      <c r="AK47" s="35">
        <f>시기외12!AK47-시기외26!AK47</f>
        <v>2.3771876824774541E-4</v>
      </c>
      <c r="AL47" s="28">
        <f>외인!AL47</f>
        <v>88556.69</v>
      </c>
      <c r="AM47" s="35">
        <f>시기외12!AM47-시기외26!AM47</f>
        <v>-2.6650363524697487E-5</v>
      </c>
      <c r="AN47" s="28">
        <f>외인!AN47</f>
        <v>171954.25</v>
      </c>
      <c r="AO47" s="35">
        <f>시기외12!AO47-시기외26!AO47</f>
        <v>1.3584950463774456E-3</v>
      </c>
      <c r="AP47" s="28">
        <f>외인!AP47</f>
        <v>136264.63</v>
      </c>
      <c r="AQ47" s="35">
        <f>시기외12!AQ47-시기외26!AQ47</f>
        <v>-3.5189717270139983E-4</v>
      </c>
      <c r="AR47" s="28">
        <f>외인!AR47</f>
        <v>24496.81</v>
      </c>
      <c r="AS47" s="35">
        <f>시기외12!AS47-시기외26!AS47</f>
        <v>1.0359638897812287E-3</v>
      </c>
      <c r="AT47" s="28">
        <f>외인!AT47</f>
        <v>80853.5</v>
      </c>
      <c r="AU47" s="35">
        <f>시기외12!AU47-시기외26!AU47</f>
        <v>6.1883569978726837E-4</v>
      </c>
      <c r="AV47" s="28">
        <f>외인!AV47</f>
        <v>50176.42</v>
      </c>
      <c r="AW47" s="35">
        <f>시기외12!AW47-시기외26!AW47</f>
        <v>2.9417539708134484E-4</v>
      </c>
      <c r="AX47" s="28">
        <f>외인!AX47</f>
        <v>71178.460000000006</v>
      </c>
      <c r="AY47" s="35">
        <f>시기외12!AY47-시기외26!AY47</f>
        <v>-6.3697725203892353E-4</v>
      </c>
      <c r="AZ47" s="28">
        <f>외인!AZ47</f>
        <v>2367495.0099999998</v>
      </c>
      <c r="BA47" s="35">
        <f>시기외12!BA47-시기외26!BA47</f>
        <v>1.2421232434822104E-3</v>
      </c>
      <c r="BB47" s="28">
        <f>외인!BB47</f>
        <v>102816.45</v>
      </c>
      <c r="BC47" s="35">
        <f>시기외12!BC47-시기외26!BC47</f>
        <v>1.3086018772186873E-4</v>
      </c>
      <c r="BD47" s="28">
        <f>외인!BD47</f>
        <v>39925.629999999997</v>
      </c>
      <c r="BE47" s="35">
        <f>시기외12!BE47-시기외26!BE47</f>
        <v>1.4993459083248752E-3</v>
      </c>
      <c r="BF47" s="28">
        <f>외인!BF47</f>
        <v>0</v>
      </c>
      <c r="BG47" s="35" t="e">
        <f>시기외12!BG47-시기외26!BG47</f>
        <v>#DIV/0!</v>
      </c>
      <c r="BH47" s="28">
        <f>외인!BH47</f>
        <v>95720.85</v>
      </c>
      <c r="BI47" s="35">
        <f>시기외12!BI47-시기외26!BI47</f>
        <v>2.1900656742417199E-4</v>
      </c>
      <c r="BJ47" s="28">
        <f>외인!BJ47</f>
        <v>128861.83</v>
      </c>
      <c r="BK47" s="35">
        <f>시기외12!BK47-시기외26!BK47</f>
        <v>2.5688384124495495E-4</v>
      </c>
      <c r="BL47" s="28">
        <f>외인!BL47</f>
        <v>51053.83</v>
      </c>
      <c r="BM47" s="35">
        <f>시기외12!BM47-시기외26!BM47</f>
        <v>4.6906016351721397E-5</v>
      </c>
      <c r="BN47" s="28">
        <f>외인!BN47</f>
        <v>48743.66</v>
      </c>
      <c r="BO47" s="35">
        <f>시기외12!BO47-시기외26!BO47</f>
        <v>9.1607790645319978E-4</v>
      </c>
      <c r="BP47" s="28">
        <f>외인!BP47</f>
        <v>81752.94</v>
      </c>
      <c r="BQ47" s="35">
        <f>시기외12!BQ47-시기외26!BQ47</f>
        <v>-6.6838061014101811E-4</v>
      </c>
      <c r="BR47" s="28">
        <f>외인!BR47</f>
        <v>275920.78000000003</v>
      </c>
      <c r="BS47" s="35">
        <f>시기외12!BS47-시기외26!BS47</f>
        <v>2.3836211781869078E-4</v>
      </c>
      <c r="BT47" s="28">
        <f>외인!BT47</f>
        <v>2240961.8199999998</v>
      </c>
      <c r="BU47" s="35">
        <f>시기외12!BU47-시기외26!BU47</f>
        <v>1.2504126744573151E-3</v>
      </c>
      <c r="BV47" s="28">
        <f>외인!BV47</f>
        <v>407567.81</v>
      </c>
      <c r="BW47" s="35">
        <f>시기외12!BW47-시기외26!BW47</f>
        <v>1.6451433285400731E-4</v>
      </c>
      <c r="BX47" s="28">
        <f>외인!BX47</f>
        <v>75931.77</v>
      </c>
      <c r="BY47" s="35">
        <f>시기외12!BY47-시기외26!BY47</f>
        <v>1.3546266027369844E-4</v>
      </c>
      <c r="BZ47" s="28">
        <f>외인!BZ47</f>
        <v>260510.93</v>
      </c>
      <c r="CA47" s="35">
        <f>시기외12!CA47-시기외26!CA47</f>
        <v>8.9790259197667895E-4</v>
      </c>
      <c r="CB47" s="28">
        <f>외인!CB47</f>
        <v>12629.85</v>
      </c>
      <c r="CC47" s="35">
        <f>시기외12!CC47-시기외26!CC47</f>
        <v>5.6967243987281549E-5</v>
      </c>
      <c r="CD47" s="28">
        <f>외인!CD47</f>
        <v>29299.85</v>
      </c>
      <c r="CE47" s="35">
        <f>시기외12!CE47-시기외26!CE47</f>
        <v>-4.183352162010147E-4</v>
      </c>
      <c r="CF47" s="28">
        <f>외인!CF47</f>
        <v>26370.22</v>
      </c>
      <c r="CG47" s="35">
        <f>시기외12!CG47-시기외26!CG47</f>
        <v>9.9767666434678404E-4</v>
      </c>
      <c r="CH47" s="28">
        <f>외인!CH47</f>
        <v>70283.039999999994</v>
      </c>
      <c r="CI47" s="35">
        <f>시기외12!CI47-시기외26!CI47</f>
        <v>3.2747284045639815E-4</v>
      </c>
      <c r="CJ47" s="28">
        <f>외인!CJ47</f>
        <v>382346.97</v>
      </c>
      <c r="CK47" s="35">
        <f>시기외12!CK47-시기외26!CK47</f>
        <v>-5.0418025113588782E-4</v>
      </c>
      <c r="CL47" s="28">
        <f>외인!CL47</f>
        <v>243212.67</v>
      </c>
      <c r="CM47" s="35">
        <f>시기외12!CM47-시기외26!CM47</f>
        <v>2.2875747830615193E-4</v>
      </c>
      <c r="CN47" s="28">
        <f>외인!CN47</f>
        <v>124414.5</v>
      </c>
      <c r="CO47" s="35">
        <f>시기외12!CO47-시기외26!CO47</f>
        <v>5.9129708716512799E-5</v>
      </c>
      <c r="CP47" s="28">
        <f>외인!CP47</f>
        <v>103391.66</v>
      </c>
      <c r="CQ47" s="35">
        <f>시기외12!CQ47-시기외26!CQ47</f>
        <v>1.2326118604641246E-4</v>
      </c>
      <c r="CR47" s="28">
        <f>외인!CR47</f>
        <v>168626.11</v>
      </c>
      <c r="CS47" s="35">
        <f>시기외12!CS47-시기외26!CS47</f>
        <v>1.9063282828457904E-4</v>
      </c>
      <c r="CT47" s="28">
        <f>외인!CT47</f>
        <v>143978.71</v>
      </c>
      <c r="CU47" s="35">
        <f>시기외12!CU47-시기외26!CU47</f>
        <v>-3.0372666966894252E-4</v>
      </c>
      <c r="CV47" s="28">
        <f>외인!CV47</f>
        <v>2240961.8199999998</v>
      </c>
      <c r="CW47" s="35">
        <f>시기외12!CW47-시기외26!CW47</f>
        <v>1.2504126744573151E-3</v>
      </c>
      <c r="CX47" s="28">
        <f>외인!CX47</f>
        <v>228112.29</v>
      </c>
      <c r="CY47" s="35">
        <f>시기외12!CY47-시기외26!CY47</f>
        <v>-7.2613676430993484E-5</v>
      </c>
      <c r="CZ47" s="28">
        <f>외인!CZ47</f>
        <v>19771.38</v>
      </c>
      <c r="DA47" s="35">
        <f>시기외12!DA47-시기외26!DA47</f>
        <v>1.6613877967842463E-3</v>
      </c>
      <c r="DB47" s="28">
        <f>외인!DB47</f>
        <v>39925.629999999997</v>
      </c>
      <c r="DC47" s="35">
        <f>시기외12!DC47-시기외26!DC47</f>
        <v>1.4993459083248752E-3</v>
      </c>
      <c r="DD47" s="28">
        <f>외인!DD47</f>
        <v>8474.26</v>
      </c>
      <c r="DE47" s="35">
        <f>시기외12!DE47-시기외26!DE47</f>
        <v>1.2852509261931954E-3</v>
      </c>
      <c r="DF47" s="28">
        <f>외인!DF47</f>
        <v>57193.74</v>
      </c>
      <c r="DG47" s="35">
        <f>시기외12!DG47-시기외26!DG47</f>
        <v>1.7685175285847099E-4</v>
      </c>
      <c r="DH47" s="28">
        <f>외인!DH47</f>
        <v>20897.46</v>
      </c>
      <c r="DI47" s="35">
        <f>시기외12!DI47-시기외26!DI47</f>
        <v>-6.6439137919721818E-4</v>
      </c>
      <c r="DJ47" s="28">
        <f>외인!DJ47</f>
        <v>612912.22</v>
      </c>
      <c r="DK47" s="35">
        <f>시기외12!DK47-시기외26!DK47</f>
        <v>6.6235699736109542E-5</v>
      </c>
      <c r="DL47" s="28">
        <f>외인!DL47</f>
        <v>98996.38</v>
      </c>
      <c r="DM47" s="35">
        <f>시기외12!DM47-시기외26!DM47</f>
        <v>4.9370001968331229E-5</v>
      </c>
      <c r="DN47" s="28">
        <f>외인!DN47</f>
        <v>2240961.8199999998</v>
      </c>
      <c r="DO47" s="35">
        <f>시기외12!DO47-시기외26!DO47</f>
        <v>1.2504126744573151E-3</v>
      </c>
      <c r="DP47" s="28">
        <f>외인!DP47</f>
        <v>82953.31</v>
      </c>
      <c r="DQ47" s="35">
        <f>시기외12!DQ47-시기외26!DQ47</f>
        <v>-1.141915749165633E-3</v>
      </c>
      <c r="DR47" s="28">
        <f>외인!DR47</f>
        <v>45287.3</v>
      </c>
      <c r="DS47" s="35">
        <f>시기외12!DS47-시기외26!DS47</f>
        <v>3.8769486685750641E-4</v>
      </c>
      <c r="DT47" s="28">
        <f>외인!DT47</f>
        <v>133058.28</v>
      </c>
      <c r="DU47" s="35">
        <f>시기외12!DU47-시기외26!DU47</f>
        <v>1.7200055166328575E-4</v>
      </c>
      <c r="DV47" s="28">
        <f>외인!DV47</f>
        <v>35284.910000000003</v>
      </c>
      <c r="DW47" s="35">
        <f>시기외12!DW47-시기외26!DW47</f>
        <v>2.7269019724297919E-4</v>
      </c>
      <c r="DX47" s="28">
        <f>외인!DX47</f>
        <v>118210.01</v>
      </c>
      <c r="DY47" s="35">
        <f>시기외12!DY47-시기외26!DY47</f>
        <v>-7.0010750854089965E-4</v>
      </c>
      <c r="DZ47" s="28">
        <f>외인!DZ47</f>
        <v>8923.8700000000008</v>
      </c>
      <c r="EA47" s="35">
        <f>시기외12!EA47-시기외26!EA47</f>
        <v>3.012509615661103E-4</v>
      </c>
      <c r="EB47" s="28">
        <f>외인!EB47</f>
        <v>12803.18</v>
      </c>
      <c r="EC47" s="35">
        <f>시기외12!EC47-시기외26!EC47</f>
        <v>-2.857209858955908E-5</v>
      </c>
      <c r="ED47" s="28">
        <f>외인!ED47</f>
        <v>10930.81</v>
      </c>
      <c r="EE47" s="35">
        <f>시기외12!EE47-시기외26!EE47</f>
        <v>-9.2485222606631594E-5</v>
      </c>
      <c r="EF47" s="28">
        <f>외인!EF47</f>
        <v>246082.82</v>
      </c>
      <c r="EG47" s="35">
        <f>시기외12!EG47-시기외26!EG47</f>
        <v>-2.6371764382830611E-4</v>
      </c>
      <c r="EH47" s="28">
        <f>외인!EH47</f>
        <v>204452.56</v>
      </c>
      <c r="EI47" s="35">
        <f>시기외12!EI47-시기외26!EI47</f>
        <v>5.644732898349384E-4</v>
      </c>
      <c r="EJ47" s="28">
        <f>외인!EJ47</f>
        <v>102471.56</v>
      </c>
      <c r="EK47" s="35">
        <f>시기외12!EK47-시기외26!EK47</f>
        <v>2.1694734793929076E-4</v>
      </c>
      <c r="EL47" s="28">
        <f>외인!EL47</f>
        <v>31874.63</v>
      </c>
      <c r="EM47" s="35">
        <f>시기외12!EM47-시기외26!EM47</f>
        <v>-4.2963600450132656E-4</v>
      </c>
      <c r="EN47" s="28">
        <f>외인!EN47</f>
        <v>45287.3</v>
      </c>
      <c r="EO47" s="35">
        <f>시기외12!EO47-시기외26!EO47</f>
        <v>3.8769486685750641E-4</v>
      </c>
      <c r="EP47" s="28">
        <f>외인!EP47</f>
        <v>177016.98</v>
      </c>
      <c r="EQ47" s="35">
        <f>시기외12!EQ47-시기외26!EQ47</f>
        <v>-1.639939528285143E-4</v>
      </c>
      <c r="ER47" s="28">
        <f>외인!ER47</f>
        <v>14592.29</v>
      </c>
      <c r="ES47" s="35">
        <f>시기외12!ES47-시기외26!ES47</f>
        <v>-2.5622565280167551E-3</v>
      </c>
      <c r="ET47" s="28">
        <f>외인!ET47</f>
        <v>136264.63</v>
      </c>
      <c r="EU47" s="35">
        <f>시기외12!EU47-시기외26!EU47</f>
        <v>-3.5189717270139983E-4</v>
      </c>
      <c r="EV47" s="28">
        <f>외인!EV47</f>
        <v>44123.45</v>
      </c>
      <c r="EW47" s="35">
        <f>시기외12!EW47-시기외26!EW47</f>
        <v>1.1580661483620672E-4</v>
      </c>
      <c r="EX47" s="28">
        <f>외인!EX47</f>
        <v>59268.21</v>
      </c>
      <c r="EY47" s="35">
        <f>시기외12!EY47-시기외26!EY47</f>
        <v>1.1681548597501347E-4</v>
      </c>
    </row>
    <row r="48" spans="1:155">
      <c r="A48" s="27">
        <f>외인!A48</f>
        <v>46133</v>
      </c>
      <c r="B48" s="28">
        <f>외인!B48</f>
        <v>5080309.8499999996</v>
      </c>
      <c r="C48" s="35">
        <f>시기외12!C48-시기외26!C48</f>
        <v>7.1793824003586434E-4</v>
      </c>
      <c r="D48" s="28">
        <f>외인!D48</f>
        <v>653289.03</v>
      </c>
      <c r="E48" s="35">
        <f>시기외12!E48-시기외26!E48</f>
        <v>-7.0466529411765638E-4</v>
      </c>
      <c r="F48" s="28">
        <f>외인!F48</f>
        <v>2113667.39</v>
      </c>
      <c r="G48" s="35">
        <f>시기외12!G48-시기외26!G48</f>
        <v>1.0199934822913849E-3</v>
      </c>
      <c r="H48" s="28">
        <f>외인!H48</f>
        <v>354336.92</v>
      </c>
      <c r="I48" s="35">
        <f>시기외12!I48-시기외26!I48</f>
        <v>4.0008013968571756E-4</v>
      </c>
      <c r="J48" s="28">
        <f>외인!J48</f>
        <v>43624.23</v>
      </c>
      <c r="K48" s="35">
        <f>시기외12!K48-시기외26!K48</f>
        <v>2.5745944257280721E-4</v>
      </c>
      <c r="L48" s="28">
        <f>외인!L48</f>
        <v>326003.83</v>
      </c>
      <c r="M48" s="35">
        <f>시기외12!M48-시기외26!M48</f>
        <v>3.9846872121926608E-4</v>
      </c>
      <c r="N48" s="28">
        <f>외인!N48</f>
        <v>249228.06</v>
      </c>
      <c r="O48" s="35">
        <f>시기외12!O48-시기외26!O48</f>
        <v>1.0366446403339761E-3</v>
      </c>
      <c r="P48" s="28">
        <f>외인!P48</f>
        <v>198325.66</v>
      </c>
      <c r="Q48" s="35">
        <f>시기외12!Q48-시기외26!Q48</f>
        <v>-1.7261225305115294E-4</v>
      </c>
      <c r="R48" s="28">
        <f>외인!R48</f>
        <v>133669.64000000001</v>
      </c>
      <c r="S48" s="35">
        <f>시기외12!S48-시기외26!S48</f>
        <v>1.4148807172251405E-4</v>
      </c>
      <c r="T48" s="28">
        <f>외인!T48</f>
        <v>8464.44</v>
      </c>
      <c r="U48" s="35">
        <f>시기외12!U48-시기외26!U48</f>
        <v>1.1894859585214494E-3</v>
      </c>
      <c r="V48" s="28">
        <f>외인!V48</f>
        <v>120622.39999999999</v>
      </c>
      <c r="W48" s="35">
        <f>시기외12!W48-시기외26!W48</f>
        <v>-5.5005997434207673E-4</v>
      </c>
      <c r="X48" s="28">
        <f>외인!X48</f>
        <v>2269748.14</v>
      </c>
      <c r="Y48" s="35">
        <f>시기외12!Y48-시기외26!Y48</f>
        <v>1.1530883430271811E-3</v>
      </c>
      <c r="Z48" s="28">
        <f>외인!Z48</f>
        <v>43617.54</v>
      </c>
      <c r="AA48" s="35">
        <f>시기외12!AA48-시기외26!AA48</f>
        <v>4.246348007965633E-5</v>
      </c>
      <c r="AB48" s="28">
        <f>외인!AB48</f>
        <v>212792.2</v>
      </c>
      <c r="AC48" s="35">
        <f>시기외12!AC48-시기외26!AC48</f>
        <v>1.2084999051214672E-4</v>
      </c>
      <c r="AD48" s="28">
        <f>외인!AD48</f>
        <v>20324.080000000002</v>
      </c>
      <c r="AE48" s="35">
        <f>시기외12!AE48-시기외26!AE48</f>
        <v>6.0541572797535891E-4</v>
      </c>
      <c r="AF48" s="28">
        <f>외인!AF48</f>
        <v>25381.59</v>
      </c>
      <c r="AG48" s="35">
        <f>시기외12!AG48-시기외26!AG48</f>
        <v>1.5515416760013506E-4</v>
      </c>
      <c r="AH48" s="28">
        <f>외인!AH48</f>
        <v>209834.22</v>
      </c>
      <c r="AI48" s="35">
        <f>시기외12!AI48-시기외26!AI48</f>
        <v>1.4360036852118895E-5</v>
      </c>
      <c r="AJ48" s="28">
        <f>외인!AJ48</f>
        <v>108735.2</v>
      </c>
      <c r="AK48" s="35">
        <f>시기외12!AK48-시기외26!AK48</f>
        <v>1.0607451151732139E-4</v>
      </c>
      <c r="AL48" s="28">
        <f>외인!AL48</f>
        <v>92109.84</v>
      </c>
      <c r="AM48" s="35">
        <f>시기외12!AM48-시기외26!AM48</f>
        <v>-7.129439137117192E-5</v>
      </c>
      <c r="AN48" s="28">
        <f>외인!AN48</f>
        <v>176826.52</v>
      </c>
      <c r="AO48" s="35">
        <f>시기외12!AO48-시기외26!AO48</f>
        <v>1.4772310629711824E-3</v>
      </c>
      <c r="AP48" s="28">
        <f>외인!AP48</f>
        <v>135888.76</v>
      </c>
      <c r="AQ48" s="35">
        <f>시기외12!AQ48-시기외26!AQ48</f>
        <v>-3.6286815517600938E-4</v>
      </c>
      <c r="AR48" s="28">
        <f>외인!AR48</f>
        <v>24719.41</v>
      </c>
      <c r="AS48" s="35">
        <f>시기외12!AS48-시기외26!AS48</f>
        <v>1.0734493148694913E-3</v>
      </c>
      <c r="AT48" s="28">
        <f>외인!AT48</f>
        <v>81580.539999999994</v>
      </c>
      <c r="AU48" s="35">
        <f>시기외12!AU48-시기외26!AU48</f>
        <v>6.1542282236768113E-4</v>
      </c>
      <c r="AV48" s="28">
        <f>외인!AV48</f>
        <v>49883.6</v>
      </c>
      <c r="AW48" s="35">
        <f>시기외12!AW48-시기외26!AW48</f>
        <v>2.2521612556712352E-4</v>
      </c>
      <c r="AX48" s="28">
        <f>외인!AX48</f>
        <v>74384.990000000005</v>
      </c>
      <c r="AY48" s="35">
        <f>시기외12!AY48-시기외26!AY48</f>
        <v>-2.6344448468577355E-4</v>
      </c>
      <c r="AZ48" s="28">
        <f>외인!AZ48</f>
        <v>2455733.73</v>
      </c>
      <c r="BA48" s="35">
        <f>시기외12!BA48-시기외26!BA48</f>
        <v>1.1447903795486064E-3</v>
      </c>
      <c r="BB48" s="28">
        <f>외인!BB48</f>
        <v>102799.63</v>
      </c>
      <c r="BC48" s="35">
        <f>시기외12!BC48-시기외26!BC48</f>
        <v>9.5798766293976712E-5</v>
      </c>
      <c r="BD48" s="28">
        <f>외인!BD48</f>
        <v>39887.57</v>
      </c>
      <c r="BE48" s="35">
        <f>시기외12!BE48-시기외26!BE48</f>
        <v>1.2613804418702861E-3</v>
      </c>
      <c r="BF48" s="28">
        <f>외인!BF48</f>
        <v>0</v>
      </c>
      <c r="BG48" s="35" t="e">
        <f>시기외12!BG48-시기외26!BG48</f>
        <v>#DIV/0!</v>
      </c>
      <c r="BH48" s="28">
        <f>외인!BH48</f>
        <v>97352.17</v>
      </c>
      <c r="BI48" s="35">
        <f>시기외12!BI48-시기외26!BI48</f>
        <v>2.1430888436186528E-4</v>
      </c>
      <c r="BJ48" s="28">
        <f>외인!BJ48</f>
        <v>134919.53</v>
      </c>
      <c r="BK48" s="35">
        <f>시기외12!BK48-시기외26!BK48</f>
        <v>4.4655478699182657E-4</v>
      </c>
      <c r="BL48" s="28">
        <f>외인!BL48</f>
        <v>51290.99</v>
      </c>
      <c r="BM48" s="35">
        <f>시기외12!BM48-시기외26!BM48</f>
        <v>2.689692364312565E-4</v>
      </c>
      <c r="BN48" s="28">
        <f>외인!BN48</f>
        <v>51552.82</v>
      </c>
      <c r="BO48" s="35">
        <f>시기외12!BO48-시기외26!BO48</f>
        <v>1.1592689026319063E-3</v>
      </c>
      <c r="BP48" s="28">
        <f>외인!BP48</f>
        <v>85398.23</v>
      </c>
      <c r="BQ48" s="35">
        <f>시기외12!BQ48-시기외26!BQ48</f>
        <v>-3.5881133631503713E-4</v>
      </c>
      <c r="BR48" s="28">
        <f>외인!BR48</f>
        <v>279062.15999999997</v>
      </c>
      <c r="BS48" s="35">
        <f>시기외12!BS48-시기외26!BS48</f>
        <v>3.2906801603900049E-4</v>
      </c>
      <c r="BT48" s="28">
        <f>외인!BT48</f>
        <v>2311708.2599999998</v>
      </c>
      <c r="BU48" s="35">
        <f>시기외12!BU48-시기외26!BU48</f>
        <v>1.1339886538864147E-3</v>
      </c>
      <c r="BV48" s="28">
        <f>외인!BV48</f>
        <v>408936.92</v>
      </c>
      <c r="BW48" s="35">
        <f>시기외12!BW48-시기외26!BW48</f>
        <v>3.2580017095038103E-5</v>
      </c>
      <c r="BX48" s="28">
        <f>외인!BX48</f>
        <v>76975.69</v>
      </c>
      <c r="BY48" s="35">
        <f>시기외12!BY48-시기외26!BY48</f>
        <v>1.657540431508883E-4</v>
      </c>
      <c r="BZ48" s="28">
        <f>외인!BZ48</f>
        <v>268936.36</v>
      </c>
      <c r="CA48" s="35">
        <f>시기외12!CA48-시기외26!CA48</f>
        <v>9.5927596588837047E-4</v>
      </c>
      <c r="CB48" s="28">
        <f>외인!CB48</f>
        <v>12603.81</v>
      </c>
      <c r="CC48" s="35">
        <f>시기외12!CC48-시기외26!CC48</f>
        <v>-1.1968406692867539E-6</v>
      </c>
      <c r="CD48" s="28">
        <f>외인!CD48</f>
        <v>28921.25</v>
      </c>
      <c r="CE48" s="35">
        <f>시기외12!CE48-시기외26!CE48</f>
        <v>-5.8117905820098204E-4</v>
      </c>
      <c r="CF48" s="28">
        <f>외인!CF48</f>
        <v>26543.95</v>
      </c>
      <c r="CG48" s="35">
        <f>시기외12!CG48-시기외26!CG48</f>
        <v>9.5613082159035382E-4</v>
      </c>
      <c r="CH48" s="28">
        <f>외인!CH48</f>
        <v>70158.64</v>
      </c>
      <c r="CI48" s="35">
        <f>시기외12!CI48-시기외26!CI48</f>
        <v>2.685957562681533E-4</v>
      </c>
      <c r="CJ48" s="28">
        <f>외인!CJ48</f>
        <v>374186.48</v>
      </c>
      <c r="CK48" s="35">
        <f>시기외12!CK48-시기외26!CK48</f>
        <v>-5.3211466279301772E-4</v>
      </c>
      <c r="CL48" s="28">
        <f>외인!CL48</f>
        <v>242900.06</v>
      </c>
      <c r="CM48" s="35">
        <f>시기외12!CM48-시기외26!CM48</f>
        <v>1.8381960426130866E-4</v>
      </c>
      <c r="CN48" s="28">
        <f>외인!CN48</f>
        <v>125128.46</v>
      </c>
      <c r="CO48" s="35">
        <f>시기외12!CO48-시기외26!CO48</f>
        <v>-6.6582281932246246E-5</v>
      </c>
      <c r="CP48" s="28">
        <f>외인!CP48</f>
        <v>103373.69</v>
      </c>
      <c r="CQ48" s="35">
        <f>시기외12!CQ48-시기외26!CQ48</f>
        <v>8.8485375840788657E-5</v>
      </c>
      <c r="CR48" s="28">
        <f>외인!CR48</f>
        <v>168676.77</v>
      </c>
      <c r="CS48" s="35">
        <f>시기외12!CS48-시기외26!CS48</f>
        <v>1.3965918698015162E-4</v>
      </c>
      <c r="CT48" s="28">
        <f>외인!CT48</f>
        <v>152800.75</v>
      </c>
      <c r="CU48" s="35">
        <f>시기외12!CU48-시기외26!CU48</f>
        <v>-2.3803322766697936E-4</v>
      </c>
      <c r="CV48" s="28">
        <f>외인!CV48</f>
        <v>2311708.2599999998</v>
      </c>
      <c r="CW48" s="35">
        <f>시기외12!CW48-시기외26!CW48</f>
        <v>1.1339886538864147E-3</v>
      </c>
      <c r="CX48" s="28">
        <f>외인!CX48</f>
        <v>252183.06</v>
      </c>
      <c r="CY48" s="35">
        <f>시기외12!CY48-시기외26!CY48</f>
        <v>1.4343691425441267E-4</v>
      </c>
      <c r="CZ48" s="28">
        <f>외인!CZ48</f>
        <v>20160.53</v>
      </c>
      <c r="DA48" s="35">
        <f>시기외12!DA48-시기외26!DA48</f>
        <v>1.7428110000987393E-3</v>
      </c>
      <c r="DB48" s="28">
        <f>외인!DB48</f>
        <v>39887.57</v>
      </c>
      <c r="DC48" s="35">
        <f>시기외12!DC48-시기외26!DC48</f>
        <v>1.2613804418702861E-3</v>
      </c>
      <c r="DD48" s="28">
        <f>외인!DD48</f>
        <v>8464.44</v>
      </c>
      <c r="DE48" s="35">
        <f>시기외12!DE48-시기외26!DE48</f>
        <v>1.1894859585214494E-3</v>
      </c>
      <c r="DF48" s="28">
        <f>외인!DF48</f>
        <v>58037.06</v>
      </c>
      <c r="DG48" s="35">
        <f>시기외12!DG48-시기외26!DG48</f>
        <v>1.8443382631619967E-4</v>
      </c>
      <c r="DH48" s="28">
        <f>외인!DH48</f>
        <v>20555.46</v>
      </c>
      <c r="DI48" s="35">
        <f>시기외12!DI48-시기외26!DI48</f>
        <v>-8.8803797078528066E-4</v>
      </c>
      <c r="DJ48" s="28">
        <f>외인!DJ48</f>
        <v>643468.81000000006</v>
      </c>
      <c r="DK48" s="35">
        <f>시기외12!DK48-시기외26!DK48</f>
        <v>2.13656746943048E-4</v>
      </c>
      <c r="DL48" s="28">
        <f>외인!DL48</f>
        <v>99614.399999999994</v>
      </c>
      <c r="DM48" s="35">
        <f>시기외12!DM48-시기외26!DM48</f>
        <v>-9.5947070733180091E-5</v>
      </c>
      <c r="DN48" s="28">
        <f>외인!DN48</f>
        <v>2311708.2599999998</v>
      </c>
      <c r="DO48" s="35">
        <f>시기외12!DO48-시기외26!DO48</f>
        <v>1.1339886538864147E-3</v>
      </c>
      <c r="DP48" s="28">
        <f>외인!DP48</f>
        <v>80481.45</v>
      </c>
      <c r="DQ48" s="35">
        <f>시기외12!DQ48-시기외26!DQ48</f>
        <v>-1.1737289183548296E-3</v>
      </c>
      <c r="DR48" s="28">
        <f>외인!DR48</f>
        <v>44922.85</v>
      </c>
      <c r="DS48" s="35">
        <f>시기외12!DS48-시기외26!DS48</f>
        <v>2.3667081538854143E-4</v>
      </c>
      <c r="DT48" s="28">
        <f>외인!DT48</f>
        <v>133669.64000000001</v>
      </c>
      <c r="DU48" s="35">
        <f>시기외12!DU48-시기외26!DU48</f>
        <v>1.4148807172251405E-4</v>
      </c>
      <c r="DV48" s="28">
        <f>외인!DV48</f>
        <v>34728.74</v>
      </c>
      <c r="DW48" s="35">
        <f>시기외12!DW48-시기외26!DW48</f>
        <v>1.4682127618570749E-4</v>
      </c>
      <c r="DX48" s="28">
        <f>외인!DX48</f>
        <v>120622.39999999999</v>
      </c>
      <c r="DY48" s="35">
        <f>시기외12!DY48-시기외26!DY48</f>
        <v>-5.5005997434207673E-4</v>
      </c>
      <c r="DZ48" s="28">
        <f>외인!DZ48</f>
        <v>8815.43</v>
      </c>
      <c r="EA48" s="35">
        <f>시기외12!EA48-시기외26!EA48</f>
        <v>1.9759785881585701E-4</v>
      </c>
      <c r="EB48" s="28">
        <f>외인!EB48</f>
        <v>12693.19</v>
      </c>
      <c r="EC48" s="35">
        <f>시기외12!EC48-시기외26!EC48</f>
        <v>-6.2536140033004153E-5</v>
      </c>
      <c r="ED48" s="28">
        <f>외인!ED48</f>
        <v>11117.09</v>
      </c>
      <c r="EE48" s="35">
        <f>시기외12!EE48-시기외26!EE48</f>
        <v>-1.165266739279893E-4</v>
      </c>
      <c r="EF48" s="28">
        <f>외인!EF48</f>
        <v>241582.06</v>
      </c>
      <c r="EG48" s="35">
        <f>시기외12!EG48-시기외26!EG48</f>
        <v>-2.8223947715234714E-4</v>
      </c>
      <c r="EH48" s="28">
        <f>외인!EH48</f>
        <v>207878.31</v>
      </c>
      <c r="EI48" s="35">
        <f>시기외12!EI48-시기외26!EI48</f>
        <v>4.9665801560874951E-4</v>
      </c>
      <c r="EJ48" s="28">
        <f>외인!EJ48</f>
        <v>102157.37</v>
      </c>
      <c r="EK48" s="35">
        <f>시기외12!EK48-시기외26!EK48</f>
        <v>1.4893124182707479E-4</v>
      </c>
      <c r="EL48" s="28">
        <f>외인!EL48</f>
        <v>31505.75</v>
      </c>
      <c r="EM48" s="35">
        <f>시기외12!EM48-시기외26!EM48</f>
        <v>-5.7446312079388129E-4</v>
      </c>
      <c r="EN48" s="28">
        <f>외인!EN48</f>
        <v>44922.85</v>
      </c>
      <c r="EO48" s="35">
        <f>시기외12!EO48-시기외26!EO48</f>
        <v>2.3667081538854143E-4</v>
      </c>
      <c r="EP48" s="28">
        <f>외인!EP48</f>
        <v>174945.04</v>
      </c>
      <c r="EQ48" s="35">
        <f>시기외12!EQ48-시기외26!EQ48</f>
        <v>-4.0332157395415189E-4</v>
      </c>
      <c r="ER48" s="28">
        <f>외인!ER48</f>
        <v>14565.99</v>
      </c>
      <c r="ES48" s="35">
        <f>시기외12!ES48-시기외26!ES48</f>
        <v>-2.4607449938553235E-3</v>
      </c>
      <c r="ET48" s="28">
        <f>외인!ET48</f>
        <v>135888.76</v>
      </c>
      <c r="EU48" s="35">
        <f>시기외12!EU48-시기외26!EU48</f>
        <v>-3.6286815517600938E-4</v>
      </c>
      <c r="EV48" s="28">
        <f>외인!EV48</f>
        <v>43617.54</v>
      </c>
      <c r="EW48" s="35">
        <f>시기외12!EW48-시기외26!EW48</f>
        <v>4.246348007965633E-5</v>
      </c>
      <c r="EX48" s="28">
        <f>외인!EX48</f>
        <v>59756.14</v>
      </c>
      <c r="EY48" s="35">
        <f>시기외12!EY48-시기외26!EY48</f>
        <v>1.0926845366115973E-4</v>
      </c>
    </row>
    <row r="49" spans="1:155">
      <c r="A49" s="27">
        <f>외인!A49</f>
        <v>46134</v>
      </c>
      <c r="B49" s="28">
        <f>외인!B49</f>
        <v>5103381.16</v>
      </c>
      <c r="C49" s="35">
        <f>시기외12!C49-시기외26!C49</f>
        <v>6.4836866761227804E-4</v>
      </c>
      <c r="D49" s="28">
        <f>외인!D49</f>
        <v>654295.44999999995</v>
      </c>
      <c r="E49" s="35">
        <f>시기외12!E49-시기외26!E49</f>
        <v>-7.313225554863549E-4</v>
      </c>
      <c r="F49" s="28">
        <f>외인!F49</f>
        <v>2097438.1</v>
      </c>
      <c r="G49" s="35">
        <f>시기외12!G49-시기외26!G49</f>
        <v>9.5240693766771955E-4</v>
      </c>
      <c r="H49" s="28">
        <f>외인!H49</f>
        <v>357511.41</v>
      </c>
      <c r="I49" s="35">
        <f>시기외12!I49-시기외26!I49</f>
        <v>5.0964493380012302E-4</v>
      </c>
      <c r="J49" s="28">
        <f>외인!J49</f>
        <v>44786.68</v>
      </c>
      <c r="K49" s="35">
        <f>시기외12!K49-시기외26!K49</f>
        <v>1.253314198334317E-4</v>
      </c>
      <c r="L49" s="28">
        <f>외인!L49</f>
        <v>328707.78000000003</v>
      </c>
      <c r="M49" s="35">
        <f>시기외12!M49-시기외26!M49</f>
        <v>4.8915772960539047E-4</v>
      </c>
      <c r="N49" s="28">
        <f>외인!N49</f>
        <v>249213.49</v>
      </c>
      <c r="O49" s="35">
        <f>시기외12!O49-시기외26!O49</f>
        <v>1.0073632640432888E-3</v>
      </c>
      <c r="P49" s="28">
        <f>외인!P49</f>
        <v>195726.54</v>
      </c>
      <c r="Q49" s="35">
        <f>시기외12!Q49-시기외26!Q49</f>
        <v>-3.138575287684816E-4</v>
      </c>
      <c r="R49" s="28">
        <f>외인!R49</f>
        <v>133578.93</v>
      </c>
      <c r="S49" s="35">
        <f>시기외12!S49-시기외26!S49</f>
        <v>2.8315907280574999E-5</v>
      </c>
      <c r="T49" s="28">
        <f>외인!T49</f>
        <v>8468.2999999999993</v>
      </c>
      <c r="U49" s="35">
        <f>시기외12!U49-시기외26!U49</f>
        <v>1.0994838077366305E-3</v>
      </c>
      <c r="V49" s="28">
        <f>외인!V49</f>
        <v>123164.05</v>
      </c>
      <c r="W49" s="35">
        <f>시기외12!W49-시기외26!W49</f>
        <v>-3.8575952526085722E-4</v>
      </c>
      <c r="X49" s="28">
        <f>외인!X49</f>
        <v>2262661.63</v>
      </c>
      <c r="Y49" s="35">
        <f>시기외12!Y49-시기외26!Y49</f>
        <v>1.0347204830378201E-3</v>
      </c>
      <c r="Z49" s="28">
        <f>외인!Z49</f>
        <v>42704.51</v>
      </c>
      <c r="AA49" s="35">
        <f>시기외12!AA49-시기외26!AA49</f>
        <v>-6.3782645242520838E-6</v>
      </c>
      <c r="AB49" s="28">
        <f>외인!AB49</f>
        <v>208976.84</v>
      </c>
      <c r="AC49" s="35">
        <f>시기외12!AC49-시기외26!AC49</f>
        <v>6.0358009353962775E-5</v>
      </c>
      <c r="AD49" s="28">
        <f>외인!AD49</f>
        <v>19986.919999999998</v>
      </c>
      <c r="AE49" s="35">
        <f>시기외12!AE49-시기외26!AE49</f>
        <v>6.2485228127387535E-4</v>
      </c>
      <c r="AF49" s="28">
        <f>외인!AF49</f>
        <v>25176.639999999999</v>
      </c>
      <c r="AG49" s="35">
        <f>시기외12!AG49-시기외26!AG49</f>
        <v>1.1879255242376099E-4</v>
      </c>
      <c r="AH49" s="28">
        <f>외인!AH49</f>
        <v>223515.49</v>
      </c>
      <c r="AI49" s="35">
        <f>시기외12!AI49-시기외26!AI49</f>
        <v>1.9397924318225146E-4</v>
      </c>
      <c r="AJ49" s="28">
        <f>외인!AJ49</f>
        <v>109755.36</v>
      </c>
      <c r="AK49" s="35">
        <f>시기외12!AK49-시기외26!AK49</f>
        <v>-2.4914446687741279E-5</v>
      </c>
      <c r="AL49" s="28">
        <f>외인!AL49</f>
        <v>93280.21</v>
      </c>
      <c r="AM49" s="35">
        <f>시기외12!AM49-시기외26!AM49</f>
        <v>-1.2601685173181131E-4</v>
      </c>
      <c r="AN49" s="28">
        <f>외인!AN49</f>
        <v>175797.94</v>
      </c>
      <c r="AO49" s="35">
        <f>시기외12!AO49-시기외26!AO49</f>
        <v>1.4621307691834186E-3</v>
      </c>
      <c r="AP49" s="28">
        <f>외인!AP49</f>
        <v>140532.45000000001</v>
      </c>
      <c r="AQ49" s="35">
        <f>시기외12!AQ49-시기외26!AQ49</f>
        <v>-4.1863160626085557E-4</v>
      </c>
      <c r="AR49" s="28">
        <f>외인!AR49</f>
        <v>24595.8</v>
      </c>
      <c r="AS49" s="35">
        <f>시기외12!AS49-시기외26!AS49</f>
        <v>1.1093529279509059E-3</v>
      </c>
      <c r="AT49" s="28">
        <f>외인!AT49</f>
        <v>82358</v>
      </c>
      <c r="AU49" s="35">
        <f>시기외12!AU49-시기외26!AU49</f>
        <v>6.088714962382486E-4</v>
      </c>
      <c r="AV49" s="28">
        <f>외인!AV49</f>
        <v>49776.46</v>
      </c>
      <c r="AW49" s="35">
        <f>시기외12!AW49-시기외26!AW49</f>
        <v>1.5603484096035701E-4</v>
      </c>
      <c r="AX49" s="28">
        <f>외인!AX49</f>
        <v>73277.66</v>
      </c>
      <c r="AY49" s="35">
        <f>시기외12!AY49-시기외26!AY49</f>
        <v>-3.7392889665679779E-4</v>
      </c>
      <c r="AZ49" s="28">
        <f>외인!AZ49</f>
        <v>2456043.63</v>
      </c>
      <c r="BA49" s="35">
        <f>시기외12!BA49-시기외26!BA49</f>
        <v>1.0267751110962335E-3</v>
      </c>
      <c r="BB49" s="28">
        <f>외인!BB49</f>
        <v>100328.52</v>
      </c>
      <c r="BC49" s="35">
        <f>시기외12!BC49-시기외26!BC49</f>
        <v>5.1279247779465966E-5</v>
      </c>
      <c r="BD49" s="28">
        <f>외인!BD49</f>
        <v>40199.32</v>
      </c>
      <c r="BE49" s="35">
        <f>시기외12!BE49-시기외26!BE49</f>
        <v>1.1362914594523932E-3</v>
      </c>
      <c r="BF49" s="28">
        <f>외인!BF49</f>
        <v>0</v>
      </c>
      <c r="BG49" s="35" t="e">
        <f>시기외12!BG49-시기외26!BG49</f>
        <v>#DIV/0!</v>
      </c>
      <c r="BH49" s="28">
        <f>외인!BH49</f>
        <v>98067.16</v>
      </c>
      <c r="BI49" s="35">
        <f>시기외12!BI49-시기외26!BI49</f>
        <v>2.4612520348530221E-4</v>
      </c>
      <c r="BJ49" s="28">
        <f>외인!BJ49</f>
        <v>136708.25</v>
      </c>
      <c r="BK49" s="35">
        <f>시기외12!BK49-시기외26!BK49</f>
        <v>4.9290898091088118E-4</v>
      </c>
      <c r="BL49" s="28">
        <f>외인!BL49</f>
        <v>52078.97</v>
      </c>
      <c r="BM49" s="35">
        <f>시기외12!BM49-시기외26!BM49</f>
        <v>5.1523597752847891E-4</v>
      </c>
      <c r="BN49" s="28">
        <f>외인!BN49</f>
        <v>51334.67</v>
      </c>
      <c r="BO49" s="35">
        <f>시기외12!BO49-시기외26!BO49</f>
        <v>1.2863934020978319E-3</v>
      </c>
      <c r="BP49" s="28">
        <f>외인!BP49</f>
        <v>84265.06</v>
      </c>
      <c r="BQ49" s="35">
        <f>시기외12!BQ49-시기외26!BQ49</f>
        <v>-4.1468208247969103E-4</v>
      </c>
      <c r="BR49" s="28">
        <f>외인!BR49</f>
        <v>283806.03000000003</v>
      </c>
      <c r="BS49" s="35">
        <f>시기외12!BS49-시기외26!BS49</f>
        <v>2.6952527089662485E-4</v>
      </c>
      <c r="BT49" s="28">
        <f>외인!BT49</f>
        <v>2305133.88</v>
      </c>
      <c r="BU49" s="35">
        <f>시기외12!BU49-시기외26!BU49</f>
        <v>1.0133780739060641E-3</v>
      </c>
      <c r="BV49" s="28">
        <f>외인!BV49</f>
        <v>416235.71</v>
      </c>
      <c r="BW49" s="35">
        <f>시기외12!BW49-시기외26!BW49</f>
        <v>-4.755426401936968E-5</v>
      </c>
      <c r="BX49" s="28">
        <f>외인!BX49</f>
        <v>76517.039999999994</v>
      </c>
      <c r="BY49" s="35">
        <f>시기외12!BY49-시기외26!BY49</f>
        <v>1.903737081323927E-4</v>
      </c>
      <c r="BZ49" s="28">
        <f>외인!BZ49</f>
        <v>269078.15000000002</v>
      </c>
      <c r="CA49" s="35">
        <f>시기외12!CA49-시기외26!CA49</f>
        <v>9.2903633003709536E-4</v>
      </c>
      <c r="CB49" s="28">
        <f>외인!CB49</f>
        <v>12608.86</v>
      </c>
      <c r="CC49" s="35">
        <f>시기외12!CC49-시기외26!CC49</f>
        <v>-4.4530192716056745E-5</v>
      </c>
      <c r="CD49" s="28">
        <f>외인!CD49</f>
        <v>29017.33</v>
      </c>
      <c r="CE49" s="35">
        <f>시기외12!CE49-시기외26!CE49</f>
        <v>-7.363680072767359E-4</v>
      </c>
      <c r="CF49" s="28">
        <f>외인!CF49</f>
        <v>26592.28</v>
      </c>
      <c r="CG49" s="35">
        <f>시기외12!CG49-시기외26!CG49</f>
        <v>9.4893047395725079E-4</v>
      </c>
      <c r="CH49" s="28">
        <f>외인!CH49</f>
        <v>69822.559999999998</v>
      </c>
      <c r="CI49" s="35">
        <f>시기외12!CI49-시기외26!CI49</f>
        <v>1.9982305584479419E-4</v>
      </c>
      <c r="CJ49" s="28">
        <f>외인!CJ49</f>
        <v>368778.87</v>
      </c>
      <c r="CK49" s="35">
        <f>시기외12!CK49-시기외26!CK49</f>
        <v>-6.9243378046924533E-4</v>
      </c>
      <c r="CL49" s="28">
        <f>외인!CL49</f>
        <v>240098.52</v>
      </c>
      <c r="CM49" s="35">
        <f>시기외12!CM49-시기외26!CM49</f>
        <v>1.2062804660528132E-4</v>
      </c>
      <c r="CN49" s="28">
        <f>외인!CN49</f>
        <v>124847.37</v>
      </c>
      <c r="CO49" s="35">
        <f>시기외12!CO49-시기외26!CO49</f>
        <v>-1.5706875600562747E-4</v>
      </c>
      <c r="CP49" s="28">
        <f>외인!CP49</f>
        <v>100903.85</v>
      </c>
      <c r="CQ49" s="35">
        <f>시기외12!CQ49-시기외26!CQ49</f>
        <v>4.456277516651687E-5</v>
      </c>
      <c r="CR49" s="28">
        <f>외인!CR49</f>
        <v>169680.25</v>
      </c>
      <c r="CS49" s="35">
        <f>시기외12!CS49-시기외26!CS49</f>
        <v>4.1643636322574664E-5</v>
      </c>
      <c r="CT49" s="28">
        <f>외인!CT49</f>
        <v>160977.96</v>
      </c>
      <c r="CU49" s="35">
        <f>시기외12!CU49-시기외26!CU49</f>
        <v>-1.6969727944734321E-4</v>
      </c>
      <c r="CV49" s="28">
        <f>외인!CV49</f>
        <v>2305133.88</v>
      </c>
      <c r="CW49" s="35">
        <f>시기외12!CW49-시기외26!CW49</f>
        <v>1.0133780739060641E-3</v>
      </c>
      <c r="CX49" s="28">
        <f>외인!CX49</f>
        <v>256197.26</v>
      </c>
      <c r="CY49" s="35">
        <f>시기외12!CY49-시기외26!CY49</f>
        <v>2.3361287531257525E-4</v>
      </c>
      <c r="CZ49" s="28">
        <f>외인!CZ49</f>
        <v>20594.810000000001</v>
      </c>
      <c r="DA49" s="35">
        <f>시기외12!DA49-시기외26!DA49</f>
        <v>1.9515238342157955E-3</v>
      </c>
      <c r="DB49" s="28">
        <f>외인!DB49</f>
        <v>40199.32</v>
      </c>
      <c r="DC49" s="35">
        <f>시기외12!DC49-시기외26!DC49</f>
        <v>1.1362914594523932E-3</v>
      </c>
      <c r="DD49" s="28">
        <f>외인!DD49</f>
        <v>8468.2999999999993</v>
      </c>
      <c r="DE49" s="35">
        <f>시기외12!DE49-시기외26!DE49</f>
        <v>1.0994838077366305E-3</v>
      </c>
      <c r="DF49" s="28">
        <f>외인!DF49</f>
        <v>57705.27</v>
      </c>
      <c r="DG49" s="35">
        <f>시기외12!DG49-시기외26!DG49</f>
        <v>1.8679461103153565E-4</v>
      </c>
      <c r="DH49" s="28">
        <f>외인!DH49</f>
        <v>20676.95</v>
      </c>
      <c r="DI49" s="35">
        <f>시기외12!DI49-시기외26!DI49</f>
        <v>-1.1100182920293885E-3</v>
      </c>
      <c r="DJ49" s="28">
        <f>외인!DJ49</f>
        <v>664663.30000000005</v>
      </c>
      <c r="DK49" s="35">
        <f>시기외12!DK49-시기외26!DK49</f>
        <v>2.9996581192343833E-4</v>
      </c>
      <c r="DL49" s="28">
        <f>외인!DL49</f>
        <v>99496.23</v>
      </c>
      <c r="DM49" s="35">
        <f>시기외12!DM49-시기외26!DM49</f>
        <v>-2.0049977758033967E-4</v>
      </c>
      <c r="DN49" s="28">
        <f>외인!DN49</f>
        <v>2305133.88</v>
      </c>
      <c r="DO49" s="35">
        <f>시기외12!DO49-시기외26!DO49</f>
        <v>1.0133780739060641E-3</v>
      </c>
      <c r="DP49" s="28">
        <f>외인!DP49</f>
        <v>79379.53</v>
      </c>
      <c r="DQ49" s="35">
        <f>시기외12!DQ49-시기외26!DQ49</f>
        <v>-1.4424927754211549E-3</v>
      </c>
      <c r="DR49" s="28">
        <f>외인!DR49</f>
        <v>46126.22</v>
      </c>
      <c r="DS49" s="35">
        <f>시기외12!DS49-시기외26!DS49</f>
        <v>1.1408750772109099E-4</v>
      </c>
      <c r="DT49" s="28">
        <f>외인!DT49</f>
        <v>133578.93</v>
      </c>
      <c r="DU49" s="35">
        <f>시기외12!DU49-시기외26!DU49</f>
        <v>2.8315907280574999E-5</v>
      </c>
      <c r="DV49" s="28">
        <f>외인!DV49</f>
        <v>35819.760000000002</v>
      </c>
      <c r="DW49" s="35">
        <f>시기외12!DW49-시기외26!DW49</f>
        <v>1.0641085542487816E-4</v>
      </c>
      <c r="DX49" s="28">
        <f>외인!DX49</f>
        <v>123164.05</v>
      </c>
      <c r="DY49" s="35">
        <f>시기외12!DY49-시기외26!DY49</f>
        <v>-3.8575952526085722E-4</v>
      </c>
      <c r="DZ49" s="28">
        <f>외인!DZ49</f>
        <v>8751.69</v>
      </c>
      <c r="EA49" s="35">
        <f>시기외12!EA49-시기외26!EA49</f>
        <v>4.405249593939314E-5</v>
      </c>
      <c r="EB49" s="28">
        <f>외인!EB49</f>
        <v>12752.68</v>
      </c>
      <c r="EC49" s="35">
        <f>시기외12!EC49-시기외26!EC49</f>
        <v>-9.160333839433371E-5</v>
      </c>
      <c r="ED49" s="28">
        <f>외인!ED49</f>
        <v>11090.58</v>
      </c>
      <c r="EE49" s="35">
        <f>시기외12!EE49-시기외26!EE49</f>
        <v>-1.7738089907001287E-4</v>
      </c>
      <c r="EF49" s="28">
        <f>외인!EF49</f>
        <v>237539.82</v>
      </c>
      <c r="EG49" s="35">
        <f>시기외12!EG49-시기외26!EG49</f>
        <v>-4.1215730089642943E-4</v>
      </c>
      <c r="EH49" s="28">
        <f>외인!EH49</f>
        <v>207868.41</v>
      </c>
      <c r="EI49" s="35">
        <f>시기외12!EI49-시기외26!EI49</f>
        <v>4.16393480400026E-4</v>
      </c>
      <c r="EJ49" s="28">
        <f>외인!EJ49</f>
        <v>102873.23</v>
      </c>
      <c r="EK49" s="35">
        <f>시기외12!EK49-시기외26!EK49</f>
        <v>6.9267893520020803E-5</v>
      </c>
      <c r="EL49" s="28">
        <f>외인!EL49</f>
        <v>31583.73</v>
      </c>
      <c r="EM49" s="35">
        <f>시기외12!EM49-시기외26!EM49</f>
        <v>-7.1116333957942047E-4</v>
      </c>
      <c r="EN49" s="28">
        <f>외인!EN49</f>
        <v>46126.22</v>
      </c>
      <c r="EO49" s="35">
        <f>시기외12!EO49-시기외26!EO49</f>
        <v>1.1408750772109099E-4</v>
      </c>
      <c r="EP49" s="28">
        <f>외인!EP49</f>
        <v>181578.28</v>
      </c>
      <c r="EQ49" s="35">
        <f>시기외12!EQ49-시기외26!EQ49</f>
        <v>-5.1632340149568041E-4</v>
      </c>
      <c r="ER49" s="28">
        <f>외인!ER49</f>
        <v>14708.44</v>
      </c>
      <c r="ES49" s="35">
        <f>시기외12!ES49-시기외26!ES49</f>
        <v>-2.2997108381934972E-3</v>
      </c>
      <c r="ET49" s="28">
        <f>외인!ET49</f>
        <v>140532.45000000001</v>
      </c>
      <c r="EU49" s="35">
        <f>시기외12!EU49-시기외26!EU49</f>
        <v>-4.1863160626085557E-4</v>
      </c>
      <c r="EV49" s="28">
        <f>외인!EV49</f>
        <v>42704.51</v>
      </c>
      <c r="EW49" s="35">
        <f>시기외12!EW49-시기외26!EW49</f>
        <v>-6.3782645242520838E-6</v>
      </c>
      <c r="EX49" s="28">
        <f>외인!EX49</f>
        <v>58199.34</v>
      </c>
      <c r="EY49" s="35">
        <f>시기외12!EY49-시기외26!EY49</f>
        <v>6.8549688291197688E-5</v>
      </c>
    </row>
    <row r="50" spans="1:155">
      <c r="A50" s="27">
        <f>외인!A50</f>
        <v>46135</v>
      </c>
      <c r="B50" s="28">
        <f>외인!B50</f>
        <v>5148032.28</v>
      </c>
      <c r="C50" s="35">
        <f>시기외12!C50-시기외26!C50</f>
        <v>5.5633500940097255E-4</v>
      </c>
      <c r="D50" s="28">
        <f>외인!D50</f>
        <v>650646.61</v>
      </c>
      <c r="E50" s="35">
        <f>시기외12!E50-시기외26!E50</f>
        <v>-7.4278587176430705E-4</v>
      </c>
      <c r="F50" s="28">
        <f>외인!F50</f>
        <v>2142967.52</v>
      </c>
      <c r="G50" s="35">
        <f>시기외12!G50-시기외26!G50</f>
        <v>8.783161894253301E-4</v>
      </c>
      <c r="H50" s="28">
        <f>외인!H50</f>
        <v>345609.33</v>
      </c>
      <c r="I50" s="35">
        <f>시기외12!I50-시기외26!I50</f>
        <v>4.8862576707023016E-4</v>
      </c>
      <c r="J50" s="28">
        <f>외인!J50</f>
        <v>45126.87</v>
      </c>
      <c r="K50" s="35">
        <f>시기외12!K50-시기외26!K50</f>
        <v>7.9007667496797281E-6</v>
      </c>
      <c r="L50" s="28">
        <f>외인!L50</f>
        <v>317793.78000000003</v>
      </c>
      <c r="M50" s="35">
        <f>시기외12!M50-시기외26!M50</f>
        <v>4.674501203962031E-4</v>
      </c>
      <c r="N50" s="28">
        <f>외인!N50</f>
        <v>245331.36</v>
      </c>
      <c r="O50" s="35">
        <f>시기외12!O50-시기외26!O50</f>
        <v>8.5153981123927639E-4</v>
      </c>
      <c r="P50" s="28">
        <f>외인!P50</f>
        <v>195002.36</v>
      </c>
      <c r="Q50" s="35">
        <f>시기외12!Q50-시기외26!Q50</f>
        <v>-4.7903990384251109E-4</v>
      </c>
      <c r="R50" s="28">
        <f>외인!R50</f>
        <v>133346.87</v>
      </c>
      <c r="S50" s="35">
        <f>시기외12!S50-시기외26!S50</f>
        <v>-1.1839052739697235E-4</v>
      </c>
      <c r="T50" s="28">
        <f>외인!T50</f>
        <v>8563.8700000000008</v>
      </c>
      <c r="U50" s="35">
        <f>시기외12!U50-시기외26!U50</f>
        <v>1.0406643558005502E-3</v>
      </c>
      <c r="V50" s="28">
        <f>외인!V50</f>
        <v>122805.39</v>
      </c>
      <c r="W50" s="35">
        <f>시기외12!W50-시기외26!W50</f>
        <v>-2.4892294236534759E-4</v>
      </c>
      <c r="X50" s="28">
        <f>외인!X50</f>
        <v>2304806.2799999998</v>
      </c>
      <c r="Y50" s="35">
        <f>시기외12!Y50-시기외26!Y50</f>
        <v>9.390209299007837E-4</v>
      </c>
      <c r="Z50" s="28">
        <f>외인!Z50</f>
        <v>42676.53</v>
      </c>
      <c r="AA50" s="35">
        <f>시기외12!AA50-시기외26!AA50</f>
        <v>-7.3611814352497989E-5</v>
      </c>
      <c r="AB50" s="28">
        <f>외인!AB50</f>
        <v>209923.31</v>
      </c>
      <c r="AC50" s="35">
        <f>시기외12!AC50-시기외26!AC50</f>
        <v>-1.7567299415786235E-5</v>
      </c>
      <c r="AD50" s="28">
        <f>외인!AD50</f>
        <v>19712.77</v>
      </c>
      <c r="AE50" s="35">
        <f>시기외12!AE50-시기외26!AE50</f>
        <v>5.0609931377170792E-4</v>
      </c>
      <c r="AF50" s="28">
        <f>외인!AF50</f>
        <v>25025.19</v>
      </c>
      <c r="AG50" s="35">
        <f>시기외12!AG50-시기외26!AG50</f>
        <v>4.9368854963834801E-5</v>
      </c>
      <c r="AH50" s="28">
        <f>외인!AH50</f>
        <v>226425.53</v>
      </c>
      <c r="AI50" s="35">
        <f>시기외12!AI50-시기외26!AI50</f>
        <v>3.2509249979162044E-4</v>
      </c>
      <c r="AJ50" s="28">
        <f>외인!AJ50</f>
        <v>109723.57</v>
      </c>
      <c r="AK50" s="35">
        <f>시기외12!AK50-시기외26!AK50</f>
        <v>-2.5018870208000626E-4</v>
      </c>
      <c r="AL50" s="28">
        <f>외인!AL50</f>
        <v>91649.06</v>
      </c>
      <c r="AM50" s="35">
        <f>시기외12!AM50-시기외26!AM50</f>
        <v>-2.1865018949363983E-4</v>
      </c>
      <c r="AN50" s="28">
        <f>외인!AN50</f>
        <v>173335.1</v>
      </c>
      <c r="AO50" s="35">
        <f>시기외12!AO50-시기외26!AO50</f>
        <v>1.2775623181792632E-3</v>
      </c>
      <c r="AP50" s="28">
        <f>외인!AP50</f>
        <v>148872.98000000001</v>
      </c>
      <c r="AQ50" s="35">
        <f>시기외12!AQ50-시기외26!AQ50</f>
        <v>-4.8656658214360808E-4</v>
      </c>
      <c r="AR50" s="28">
        <f>외인!AR50</f>
        <v>24399.43</v>
      </c>
      <c r="AS50" s="35">
        <f>시기외12!AS50-시기외26!AS50</f>
        <v>8.8914656380292563E-4</v>
      </c>
      <c r="AT50" s="28">
        <f>외인!AT50</f>
        <v>81906.740000000005</v>
      </c>
      <c r="AU50" s="35">
        <f>시기외12!AU50-시기외26!AU50</f>
        <v>4.5042949412826664E-4</v>
      </c>
      <c r="AV50" s="28">
        <f>외인!AV50</f>
        <v>49934.82</v>
      </c>
      <c r="AW50" s="35">
        <f>시기외12!AW50-시기외26!AW50</f>
        <v>4.7555957611166268E-5</v>
      </c>
      <c r="AX50" s="28">
        <f>외인!AX50</f>
        <v>74736.240000000005</v>
      </c>
      <c r="AY50" s="35">
        <f>시기외12!AY50-시기외26!AY50</f>
        <v>-2.5883389963813697E-4</v>
      </c>
      <c r="AZ50" s="28">
        <f>외인!AZ50</f>
        <v>2490456.2799999998</v>
      </c>
      <c r="BA50" s="35">
        <f>시기외12!BA50-시기외26!BA50</f>
        <v>9.1520149138605157E-4</v>
      </c>
      <c r="BB50" s="28">
        <f>외인!BB50</f>
        <v>101850.93</v>
      </c>
      <c r="BC50" s="35">
        <f>시기외12!BC50-시기외26!BC50</f>
        <v>7.2924240763268001E-6</v>
      </c>
      <c r="BD50" s="28">
        <f>외인!BD50</f>
        <v>40573.94</v>
      </c>
      <c r="BE50" s="35">
        <f>시기외12!BE50-시기외26!BE50</f>
        <v>9.8043682945352724E-4</v>
      </c>
      <c r="BF50" s="28">
        <f>외인!BF50</f>
        <v>0</v>
      </c>
      <c r="BG50" s="35" t="e">
        <f>시기외12!BG50-시기외26!BG50</f>
        <v>#DIV/0!</v>
      </c>
      <c r="BH50" s="28">
        <f>외인!BH50</f>
        <v>100465.83</v>
      </c>
      <c r="BI50" s="35">
        <f>시기외12!BI50-시기외26!BI50</f>
        <v>2.9324424222845389E-4</v>
      </c>
      <c r="BJ50" s="28">
        <f>외인!BJ50</f>
        <v>134280.65</v>
      </c>
      <c r="BK50" s="35">
        <f>시기외12!BK50-시기외26!BK50</f>
        <v>3.8864605299024E-4</v>
      </c>
      <c r="BL50" s="28">
        <f>외인!BL50</f>
        <v>51327.93</v>
      </c>
      <c r="BM50" s="35">
        <f>시기외12!BM50-시기외26!BM50</f>
        <v>6.0802490494277347E-4</v>
      </c>
      <c r="BN50" s="28">
        <f>외인!BN50</f>
        <v>50687.22</v>
      </c>
      <c r="BO50" s="35">
        <f>시기외12!BO50-시기외26!BO50</f>
        <v>1.3480535972297022E-3</v>
      </c>
      <c r="BP50" s="28">
        <f>외인!BP50</f>
        <v>85508.13</v>
      </c>
      <c r="BQ50" s="35">
        <f>시기외12!BQ50-시기외26!BQ50</f>
        <v>-2.5792293200524495E-4</v>
      </c>
      <c r="BR50" s="28">
        <f>외인!BR50</f>
        <v>296403.38</v>
      </c>
      <c r="BS50" s="35">
        <f>시기외12!BS50-시기외26!BS50</f>
        <v>1.4252365861855583E-4</v>
      </c>
      <c r="BT50" s="28">
        <f>외인!BT50</f>
        <v>2347577.6</v>
      </c>
      <c r="BU50" s="35">
        <f>시기외12!BU50-시기외26!BU50</f>
        <v>9.187286649009989E-4</v>
      </c>
      <c r="BV50" s="28">
        <f>외인!BV50</f>
        <v>417772.82</v>
      </c>
      <c r="BW50" s="35">
        <f>시기외12!BW50-시기외26!BW50</f>
        <v>-1.1988932815807326E-4</v>
      </c>
      <c r="BX50" s="28">
        <f>외인!BX50</f>
        <v>75588.429999999993</v>
      </c>
      <c r="BY50" s="35">
        <f>시기외12!BY50-시기외26!BY50</f>
        <v>1.0998784942552712E-4</v>
      </c>
      <c r="BZ50" s="28">
        <f>외인!BZ50</f>
        <v>264984.15999999997</v>
      </c>
      <c r="CA50" s="35">
        <f>시기외12!CA50-시기외26!CA50</f>
        <v>7.7501319677907693E-4</v>
      </c>
      <c r="CB50" s="28">
        <f>외인!CB50</f>
        <v>12524.49</v>
      </c>
      <c r="CC50" s="35">
        <f>시기외12!CC50-시기외26!CC50</f>
        <v>-1.9133410745252586E-4</v>
      </c>
      <c r="CD50" s="28">
        <f>외인!CD50</f>
        <v>28775.89</v>
      </c>
      <c r="CE50" s="35">
        <f>시기외12!CE50-시기외26!CE50</f>
        <v>-9.6717159156884183E-4</v>
      </c>
      <c r="CF50" s="28">
        <f>외인!CF50</f>
        <v>26829.96</v>
      </c>
      <c r="CG50" s="35">
        <f>시기외12!CG50-시기외26!CG50</f>
        <v>7.2161739615936565E-4</v>
      </c>
      <c r="CH50" s="28">
        <f>외인!CH50</f>
        <v>69980.19</v>
      </c>
      <c r="CI50" s="35">
        <f>시기외12!CI50-시기외26!CI50</f>
        <v>1.0565352814707559E-4</v>
      </c>
      <c r="CJ50" s="28">
        <f>외인!CJ50</f>
        <v>369997.55</v>
      </c>
      <c r="CK50" s="35">
        <f>시기외12!CK50-시기외26!CK50</f>
        <v>-7.9513299307327253E-4</v>
      </c>
      <c r="CL50" s="28">
        <f>외인!CL50</f>
        <v>241231.77</v>
      </c>
      <c r="CM50" s="35">
        <f>시기외12!CM50-시기외26!CM50</f>
        <v>4.3137225993848557E-5</v>
      </c>
      <c r="CN50" s="28">
        <f>외인!CN50</f>
        <v>124209.76</v>
      </c>
      <c r="CO50" s="35">
        <f>시기외12!CO50-시기외26!CO50</f>
        <v>-2.713324926133595E-4</v>
      </c>
      <c r="CP50" s="28">
        <f>외인!CP50</f>
        <v>102424.27</v>
      </c>
      <c r="CQ50" s="35">
        <f>시기외12!CQ50-시기외26!CQ50</f>
        <v>1.1828224860867078E-6</v>
      </c>
      <c r="CR50" s="28">
        <f>외인!CR50</f>
        <v>169106.12</v>
      </c>
      <c r="CS50" s="35">
        <f>시기외12!CS50-시기외26!CS50</f>
        <v>-1.0210243870057692E-4</v>
      </c>
      <c r="CT50" s="28">
        <f>외인!CT50</f>
        <v>155888.94</v>
      </c>
      <c r="CU50" s="35">
        <f>시기외12!CU50-시기외26!CU50</f>
        <v>-2.6966589323747323E-4</v>
      </c>
      <c r="CV50" s="28">
        <f>외인!CV50</f>
        <v>2347577.6</v>
      </c>
      <c r="CW50" s="35">
        <f>시기외12!CW50-시기외26!CW50</f>
        <v>9.187286649009989E-4</v>
      </c>
      <c r="CX50" s="28">
        <f>외인!CX50</f>
        <v>246168.89</v>
      </c>
      <c r="CY50" s="35">
        <f>시기외12!CY50-시기외26!CY50</f>
        <v>1.8545391089976851E-4</v>
      </c>
      <c r="CZ50" s="28">
        <f>외인!CZ50</f>
        <v>19190.97</v>
      </c>
      <c r="DA50" s="35">
        <f>시기외12!DA50-시기외26!DA50</f>
        <v>1.6100150965566028E-3</v>
      </c>
      <c r="DB50" s="28">
        <f>외인!DB50</f>
        <v>40573.94</v>
      </c>
      <c r="DC50" s="35">
        <f>시기외12!DC50-시기외26!DC50</f>
        <v>9.8043682945352724E-4</v>
      </c>
      <c r="DD50" s="28">
        <f>외인!DD50</f>
        <v>8563.8700000000008</v>
      </c>
      <c r="DE50" s="35">
        <f>시기외12!DE50-시기외26!DE50</f>
        <v>1.0406643558005502E-3</v>
      </c>
      <c r="DF50" s="28">
        <f>외인!DF50</f>
        <v>56931.11</v>
      </c>
      <c r="DG50" s="35">
        <f>시기외12!DG50-시기외26!DG50</f>
        <v>8.5929670775918151E-5</v>
      </c>
      <c r="DH50" s="28">
        <f>외인!DH50</f>
        <v>20443.330000000002</v>
      </c>
      <c r="DI50" s="35">
        <f>시기외12!DI50-시기외26!DI50</f>
        <v>-1.4324325832814006E-3</v>
      </c>
      <c r="DJ50" s="28">
        <f>외인!DJ50</f>
        <v>670418.02</v>
      </c>
      <c r="DK50" s="35">
        <f>시기외12!DK50-시기외26!DK50</f>
        <v>2.9546696480768175E-4</v>
      </c>
      <c r="DL50" s="28">
        <f>외인!DL50</f>
        <v>98813.64</v>
      </c>
      <c r="DM50" s="35">
        <f>시기외12!DM50-시기외26!DM50</f>
        <v>-3.3544789560140727E-4</v>
      </c>
      <c r="DN50" s="28">
        <f>외인!DN50</f>
        <v>2347577.6</v>
      </c>
      <c r="DO50" s="35">
        <f>시기외12!DO50-시기외26!DO50</f>
        <v>9.187286649009989E-4</v>
      </c>
      <c r="DP50" s="28">
        <f>외인!DP50</f>
        <v>79883.66</v>
      </c>
      <c r="DQ50" s="35">
        <f>시기외12!DQ50-시기외26!DQ50</f>
        <v>-1.6177843367360814E-3</v>
      </c>
      <c r="DR50" s="28">
        <f>외인!DR50</f>
        <v>46484.26</v>
      </c>
      <c r="DS50" s="35">
        <f>시기외12!DS50-시기외26!DS50</f>
        <v>2.0579210876872991E-5</v>
      </c>
      <c r="DT50" s="28">
        <f>외인!DT50</f>
        <v>133346.87</v>
      </c>
      <c r="DU50" s="35">
        <f>시기외12!DU50-시기외26!DU50</f>
        <v>-1.1839052739697235E-4</v>
      </c>
      <c r="DV50" s="28">
        <f>외인!DV50</f>
        <v>35486.339999999997</v>
      </c>
      <c r="DW50" s="35">
        <f>시기외12!DW50-시기외26!DW50</f>
        <v>-2.1733454845605424E-5</v>
      </c>
      <c r="DX50" s="28">
        <f>외인!DX50</f>
        <v>122805.39</v>
      </c>
      <c r="DY50" s="35">
        <f>시기외12!DY50-시기외26!DY50</f>
        <v>-2.4892294236534759E-4</v>
      </c>
      <c r="DZ50" s="28">
        <f>외인!DZ50</f>
        <v>8720.92</v>
      </c>
      <c r="EA50" s="35">
        <f>시기외12!EA50-시기외26!EA50</f>
        <v>-7.0259512359869137E-5</v>
      </c>
      <c r="EB50" s="28">
        <f>외인!EB50</f>
        <v>12668.13</v>
      </c>
      <c r="EC50" s="35">
        <f>시기외12!EC50-시기외26!EC50</f>
        <v>-2.1155121786012548E-4</v>
      </c>
      <c r="ED50" s="28">
        <f>외인!ED50</f>
        <v>10865.21</v>
      </c>
      <c r="EE50" s="35">
        <f>시기외12!EE50-시기외26!EE50</f>
        <v>-4.1103953037713249E-4</v>
      </c>
      <c r="EF50" s="28">
        <f>외인!EF50</f>
        <v>237143.44</v>
      </c>
      <c r="EG50" s="35">
        <f>시기외12!EG50-시기외26!EG50</f>
        <v>-5.1508512193511823E-4</v>
      </c>
      <c r="EH50" s="28">
        <f>외인!EH50</f>
        <v>211956.03</v>
      </c>
      <c r="EI50" s="35">
        <f>시기외12!EI50-시기외26!EI50</f>
        <v>3.5613113128424778E-4</v>
      </c>
      <c r="EJ50" s="28">
        <f>외인!EJ50</f>
        <v>103266.71</v>
      </c>
      <c r="EK50" s="35">
        <f>시기외12!EK50-시기외26!EK50</f>
        <v>-3.176284484045634E-5</v>
      </c>
      <c r="EL50" s="28">
        <f>외인!EL50</f>
        <v>31331.75</v>
      </c>
      <c r="EM50" s="35">
        <f>시기외12!EM50-시기외26!EM50</f>
        <v>-9.2541737682673387E-4</v>
      </c>
      <c r="EN50" s="28">
        <f>외인!EN50</f>
        <v>46484.26</v>
      </c>
      <c r="EO50" s="35">
        <f>시기외12!EO50-시기외26!EO50</f>
        <v>2.0579210876872991E-5</v>
      </c>
      <c r="EP50" s="28">
        <f>외인!EP50</f>
        <v>179240.68</v>
      </c>
      <c r="EQ50" s="35">
        <f>시기외12!EQ50-시기외26!EQ50</f>
        <v>-6.4054517224505672E-4</v>
      </c>
      <c r="ER50" s="28">
        <f>외인!ER50</f>
        <v>14465.77</v>
      </c>
      <c r="ES50" s="35">
        <f>시기외12!ES50-시기외26!ES50</f>
        <v>-1.9003515646726539E-3</v>
      </c>
      <c r="ET50" s="28">
        <f>외인!ET50</f>
        <v>148872.98000000001</v>
      </c>
      <c r="EU50" s="35">
        <f>시기외12!EU50-시기외26!EU50</f>
        <v>-4.8656658214360808E-4</v>
      </c>
      <c r="EV50" s="28">
        <f>외인!EV50</f>
        <v>42676.53</v>
      </c>
      <c r="EW50" s="35">
        <f>시기외12!EW50-시기외26!EW50</f>
        <v>-7.3611814352497989E-5</v>
      </c>
      <c r="EX50" s="28">
        <f>외인!EX50</f>
        <v>59747.74</v>
      </c>
      <c r="EY50" s="35">
        <f>시기외12!EY50-시기외26!EY50</f>
        <v>4.1154965108833406E-5</v>
      </c>
    </row>
    <row r="51" spans="1:155">
      <c r="A51" s="27">
        <f>외인!A51</f>
        <v>46136</v>
      </c>
      <c r="B51" s="28">
        <f>외인!B51</f>
        <v>5147296.49</v>
      </c>
      <c r="C51" s="35">
        <f>시기외12!C51-시기외26!C51</f>
        <v>4.8878142089820993E-4</v>
      </c>
      <c r="D51" s="28">
        <f>외인!D51</f>
        <v>666906.5</v>
      </c>
      <c r="E51" s="35">
        <f>시기외12!E51-시기외26!E51</f>
        <v>-6.3330027190806849E-4</v>
      </c>
      <c r="F51" s="28">
        <f>외인!F51</f>
        <v>2105714.06</v>
      </c>
      <c r="G51" s="35">
        <f>시기외12!G51-시기외26!G51</f>
        <v>7.7481308258793005E-4</v>
      </c>
      <c r="H51" s="28">
        <f>외인!H51</f>
        <v>353071.07</v>
      </c>
      <c r="I51" s="35">
        <f>시기외12!I51-시기외26!I51</f>
        <v>3.6948051906261878E-4</v>
      </c>
      <c r="J51" s="28">
        <f>외인!J51</f>
        <v>47178.86</v>
      </c>
      <c r="K51" s="35">
        <f>시기외12!K51-시기외26!K51</f>
        <v>-9.6035620219215787E-6</v>
      </c>
      <c r="L51" s="28">
        <f>외인!L51</f>
        <v>323625.34000000003</v>
      </c>
      <c r="M51" s="35">
        <f>시기외12!M51-시기외26!M51</f>
        <v>3.5334711232269753E-4</v>
      </c>
      <c r="N51" s="28">
        <f>외인!N51</f>
        <v>237699.67</v>
      </c>
      <c r="O51" s="35">
        <f>시기외12!O51-시기외26!O51</f>
        <v>6.025955886349956E-4</v>
      </c>
      <c r="P51" s="28">
        <f>외인!P51</f>
        <v>197348.32</v>
      </c>
      <c r="Q51" s="35">
        <f>시기외12!Q51-시기외26!Q51</f>
        <v>-5.4384046961073753E-4</v>
      </c>
      <c r="R51" s="28">
        <f>외인!R51</f>
        <v>131484.85999999999</v>
      </c>
      <c r="S51" s="35">
        <f>시기외12!S51-시기외26!S51</f>
        <v>-2.8078754348698221E-4</v>
      </c>
      <c r="T51" s="28">
        <f>외인!T51</f>
        <v>8822.6200000000008</v>
      </c>
      <c r="U51" s="35">
        <f>시기외12!U51-시기외26!U51</f>
        <v>1.0956173999135184E-3</v>
      </c>
      <c r="V51" s="28">
        <f>외인!V51</f>
        <v>127857.1</v>
      </c>
      <c r="W51" s="35">
        <f>시기외12!W51-시기외26!W51</f>
        <v>1.2409116264247826E-4</v>
      </c>
      <c r="X51" s="28">
        <f>외인!X51</f>
        <v>2278231.89</v>
      </c>
      <c r="Y51" s="35">
        <f>시기외12!Y51-시기외26!Y51</f>
        <v>8.6208128062657114E-4</v>
      </c>
      <c r="Z51" s="28">
        <f>외인!Z51</f>
        <v>42644.83</v>
      </c>
      <c r="AA51" s="35">
        <f>시기외12!AA51-시기외26!AA51</f>
        <v>-1.2118521853879286E-4</v>
      </c>
      <c r="AB51" s="28">
        <f>외인!AB51</f>
        <v>210463.41</v>
      </c>
      <c r="AC51" s="35">
        <f>시기외12!AC51-시기외26!AC51</f>
        <v>-8.1341168937101903E-5</v>
      </c>
      <c r="AD51" s="28">
        <f>외인!AD51</f>
        <v>19662.900000000001</v>
      </c>
      <c r="AE51" s="35">
        <f>시기외12!AE51-시기외26!AE51</f>
        <v>4.1557168273255202E-4</v>
      </c>
      <c r="AF51" s="28">
        <f>외인!AF51</f>
        <v>25368.37</v>
      </c>
      <c r="AG51" s="35">
        <f>시기외12!AG51-시기외26!AG51</f>
        <v>6.2978979112950838E-5</v>
      </c>
      <c r="AH51" s="28">
        <f>외인!AH51</f>
        <v>234305.23</v>
      </c>
      <c r="AI51" s="35">
        <f>시기외12!AI51-시기외26!AI51</f>
        <v>4.7109748684977183E-4</v>
      </c>
      <c r="AJ51" s="28">
        <f>외인!AJ51</f>
        <v>109842.87</v>
      </c>
      <c r="AK51" s="35">
        <f>시기외12!AK51-시기외26!AK51</f>
        <v>-3.8199533398935526E-4</v>
      </c>
      <c r="AL51" s="28">
        <f>외인!AL51</f>
        <v>89941.22</v>
      </c>
      <c r="AM51" s="35">
        <f>시기외12!AM51-시기외26!AM51</f>
        <v>-3.2085021726837833E-4</v>
      </c>
      <c r="AN51" s="28">
        <f>외인!AN51</f>
        <v>167566.29</v>
      </c>
      <c r="AO51" s="35">
        <f>시기외12!AO51-시기외26!AO51</f>
        <v>9.721183726750589E-4</v>
      </c>
      <c r="AP51" s="28">
        <f>외인!AP51</f>
        <v>158849.79</v>
      </c>
      <c r="AQ51" s="35">
        <f>시기외12!AQ51-시기외26!AQ51</f>
        <v>-3.2288545416329716E-4</v>
      </c>
      <c r="AR51" s="28">
        <f>외인!AR51</f>
        <v>24894.74</v>
      </c>
      <c r="AS51" s="35">
        <f>시기외12!AS51-시기외26!AS51</f>
        <v>9.0480214577972153E-4</v>
      </c>
      <c r="AT51" s="28">
        <f>외인!AT51</f>
        <v>83210.63</v>
      </c>
      <c r="AU51" s="35">
        <f>시기외12!AU51-시기외26!AU51</f>
        <v>3.7959520083595977E-4</v>
      </c>
      <c r="AV51" s="28">
        <f>외인!AV51</f>
        <v>49763.47</v>
      </c>
      <c r="AW51" s="35">
        <f>시기외12!AW51-시기외26!AW51</f>
        <v>-2.8733811870320942E-5</v>
      </c>
      <c r="AX51" s="28">
        <f>외인!AX51</f>
        <v>75368.67</v>
      </c>
      <c r="AY51" s="35">
        <f>시기외12!AY51-시기외26!AY51</f>
        <v>-6.2370136762068644E-5</v>
      </c>
      <c r="AZ51" s="28">
        <f>외인!AZ51</f>
        <v>2466860.88</v>
      </c>
      <c r="BA51" s="35">
        <f>시기외12!BA51-시기외26!BA51</f>
        <v>8.0946633659195006E-4</v>
      </c>
      <c r="BB51" s="28">
        <f>외인!BB51</f>
        <v>99092.67</v>
      </c>
      <c r="BC51" s="35">
        <f>시기외12!BC51-시기외26!BC51</f>
        <v>-3.3537133033622009E-5</v>
      </c>
      <c r="BD51" s="28">
        <f>외인!BD51</f>
        <v>40829.57</v>
      </c>
      <c r="BE51" s="35">
        <f>시기외12!BE51-시기외26!BE51</f>
        <v>9.5661038262185726E-4</v>
      </c>
      <c r="BF51" s="28">
        <f>외인!BF51</f>
        <v>0</v>
      </c>
      <c r="BG51" s="35" t="e">
        <f>시기외12!BG51-시기외26!BG51</f>
        <v>#DIV/0!</v>
      </c>
      <c r="BH51" s="28">
        <f>외인!BH51</f>
        <v>101131.98</v>
      </c>
      <c r="BI51" s="35">
        <f>시기외12!BI51-시기외26!BI51</f>
        <v>4.2350442162147266E-4</v>
      </c>
      <c r="BJ51" s="28">
        <f>외인!BJ51</f>
        <v>136861.74</v>
      </c>
      <c r="BK51" s="35">
        <f>시기외12!BK51-시기외26!BK51</f>
        <v>2.9334282400746744E-4</v>
      </c>
      <c r="BL51" s="28">
        <f>외인!BL51</f>
        <v>50769.45</v>
      </c>
      <c r="BM51" s="35">
        <f>시기외12!BM51-시기외26!BM51</f>
        <v>6.6622837604384715E-4</v>
      </c>
      <c r="BN51" s="28">
        <f>외인!BN51</f>
        <v>51513.97</v>
      </c>
      <c r="BO51" s="35">
        <f>시기외12!BO51-시기외26!BO51</f>
        <v>1.3285232057982401E-3</v>
      </c>
      <c r="BP51" s="28">
        <f>외인!BP51</f>
        <v>85609.45</v>
      </c>
      <c r="BQ51" s="35">
        <f>시기외12!BQ51-시기외26!BQ51</f>
        <v>-1.0386571018078687E-4</v>
      </c>
      <c r="BR51" s="28">
        <f>외인!BR51</f>
        <v>311858.28000000003</v>
      </c>
      <c r="BS51" s="35">
        <f>시기외12!BS51-시기외26!BS51</f>
        <v>2.4184319443028594E-4</v>
      </c>
      <c r="BT51" s="28">
        <f>외인!BT51</f>
        <v>2322392.81</v>
      </c>
      <c r="BU51" s="35">
        <f>시기외12!BU51-시기외26!BU51</f>
        <v>8.4294459044052415E-4</v>
      </c>
      <c r="BV51" s="28">
        <f>외인!BV51</f>
        <v>419508.39</v>
      </c>
      <c r="BW51" s="35">
        <f>시기외12!BW51-시기외26!BW51</f>
        <v>-1.3695071106518806E-4</v>
      </c>
      <c r="BX51" s="28">
        <f>외인!BX51</f>
        <v>75404.95</v>
      </c>
      <c r="BY51" s="35">
        <f>시기외12!BY51-시기외26!BY51</f>
        <v>5.5202534111271017E-5</v>
      </c>
      <c r="BZ51" s="28">
        <f>외인!BZ51</f>
        <v>257507.51</v>
      </c>
      <c r="CA51" s="35">
        <f>시기외12!CA51-시기외26!CA51</f>
        <v>5.3919707537800543E-4</v>
      </c>
      <c r="CB51" s="28">
        <f>외인!CB51</f>
        <v>12815.13</v>
      </c>
      <c r="CC51" s="35">
        <f>시기외12!CC51-시기외26!CC51</f>
        <v>-2.7546991090945504E-4</v>
      </c>
      <c r="CD51" s="28">
        <f>외인!CD51</f>
        <v>29175.38</v>
      </c>
      <c r="CE51" s="35">
        <f>시기외12!CE51-시기외26!CE51</f>
        <v>-9.654191807263084E-4</v>
      </c>
      <c r="CF51" s="28">
        <f>외인!CF51</f>
        <v>28062.13</v>
      </c>
      <c r="CG51" s="35">
        <f>시기외12!CG51-시기외26!CG51</f>
        <v>7.3248747709065472E-4</v>
      </c>
      <c r="CH51" s="28">
        <f>외인!CH51</f>
        <v>70407.13</v>
      </c>
      <c r="CI51" s="35">
        <f>시기외12!CI51-시기외26!CI51</f>
        <v>5.6338154178480165E-5</v>
      </c>
      <c r="CJ51" s="28">
        <f>외인!CJ51</f>
        <v>375841.4</v>
      </c>
      <c r="CK51" s="35">
        <f>시기외12!CK51-시기외26!CK51</f>
        <v>-7.6903306662948255E-4</v>
      </c>
      <c r="CL51" s="28">
        <f>외인!CL51</f>
        <v>242556.38</v>
      </c>
      <c r="CM51" s="35">
        <f>시기외12!CM51-시기외26!CM51</f>
        <v>-5.5167846823428514E-6</v>
      </c>
      <c r="CN51" s="28">
        <f>외인!CN51</f>
        <v>123493.67</v>
      </c>
      <c r="CO51" s="35">
        <f>시기외12!CO51-시기외26!CO51</f>
        <v>-3.4183259125753396E-4</v>
      </c>
      <c r="CP51" s="28">
        <f>외인!CP51</f>
        <v>99670.49</v>
      </c>
      <c r="CQ51" s="35">
        <f>시기외12!CQ51-시기외26!CQ51</f>
        <v>-3.8845628464910848E-5</v>
      </c>
      <c r="CR51" s="28">
        <f>외인!CR51</f>
        <v>167851.29</v>
      </c>
      <c r="CS51" s="35">
        <f>시기외12!CS51-시기외26!CS51</f>
        <v>-2.4054988157229027E-4</v>
      </c>
      <c r="CT51" s="28">
        <f>외인!CT51</f>
        <v>161308.16</v>
      </c>
      <c r="CU51" s="35">
        <f>시기외12!CU51-시기외26!CU51</f>
        <v>-2.9766596512247989E-4</v>
      </c>
      <c r="CV51" s="28">
        <f>외인!CV51</f>
        <v>2322392.81</v>
      </c>
      <c r="CW51" s="35">
        <f>시기외12!CW51-시기외26!CW51</f>
        <v>8.4294459044052415E-4</v>
      </c>
      <c r="CX51" s="28">
        <f>외인!CX51</f>
        <v>251891.69</v>
      </c>
      <c r="CY51" s="35">
        <f>시기외12!CY51-시기외26!CY51</f>
        <v>5.0926266749307938E-5</v>
      </c>
      <c r="CZ51" s="28">
        <f>외인!CZ51</f>
        <v>19459.62</v>
      </c>
      <c r="DA51" s="35">
        <f>시기외12!DA51-시기외26!DA51</f>
        <v>1.0953245386596867E-3</v>
      </c>
      <c r="DB51" s="28">
        <f>외인!DB51</f>
        <v>40829.57</v>
      </c>
      <c r="DC51" s="35">
        <f>시기외12!DC51-시기외26!DC51</f>
        <v>9.5661038262185726E-4</v>
      </c>
      <c r="DD51" s="28">
        <f>외인!DD51</f>
        <v>8822.6200000000008</v>
      </c>
      <c r="DE51" s="35">
        <f>시기외12!DE51-시기외26!DE51</f>
        <v>1.0956173999135184E-3</v>
      </c>
      <c r="DF51" s="28">
        <f>외인!DF51</f>
        <v>56790.07</v>
      </c>
      <c r="DG51" s="35">
        <f>시기외12!DG51-시기외26!DG51</f>
        <v>1.2742070091176943E-5</v>
      </c>
      <c r="DH51" s="28">
        <f>외인!DH51</f>
        <v>20800.95</v>
      </c>
      <c r="DI51" s="35">
        <f>시기외12!DI51-시기외26!DI51</f>
        <v>-1.4359071402731492E-3</v>
      </c>
      <c r="DJ51" s="28">
        <f>외인!DJ51</f>
        <v>696063.54</v>
      </c>
      <c r="DK51" s="35">
        <f>시기외12!DK51-시기외26!DK51</f>
        <v>3.7585687948072082E-4</v>
      </c>
      <c r="DL51" s="28">
        <f>외인!DL51</f>
        <v>98446.44</v>
      </c>
      <c r="DM51" s="35">
        <f>시기외12!DM51-시기외26!DM51</f>
        <v>-4.1891682660891042E-4</v>
      </c>
      <c r="DN51" s="28">
        <f>외인!DN51</f>
        <v>2322392.81</v>
      </c>
      <c r="DO51" s="35">
        <f>시기외12!DO51-시기외26!DO51</f>
        <v>8.4294459044052415E-4</v>
      </c>
      <c r="DP51" s="28">
        <f>외인!DP51</f>
        <v>82169.460000000006</v>
      </c>
      <c r="DQ51" s="35">
        <f>시기외12!DQ51-시기외26!DQ51</f>
        <v>-1.4684976827857941E-3</v>
      </c>
      <c r="DR51" s="28">
        <f>외인!DR51</f>
        <v>48736.31</v>
      </c>
      <c r="DS51" s="35">
        <f>시기외12!DS51-시기외26!DS51</f>
        <v>9.4488021812602283E-6</v>
      </c>
      <c r="DT51" s="28">
        <f>외인!DT51</f>
        <v>131484.85999999999</v>
      </c>
      <c r="DU51" s="35">
        <f>시기외12!DU51-시기외26!DU51</f>
        <v>-2.8078754348698221E-4</v>
      </c>
      <c r="DV51" s="28">
        <f>외인!DV51</f>
        <v>36088.32</v>
      </c>
      <c r="DW51" s="35">
        <f>시기외12!DW51-시기외26!DW51</f>
        <v>-7.3243155540253017E-5</v>
      </c>
      <c r="DX51" s="28">
        <f>외인!DX51</f>
        <v>127857.1</v>
      </c>
      <c r="DY51" s="35">
        <f>시기외12!DY51-시기외26!DY51</f>
        <v>1.2409116264247826E-4</v>
      </c>
      <c r="DZ51" s="28">
        <f>외인!DZ51</f>
        <v>8772.5300000000007</v>
      </c>
      <c r="EA51" s="35">
        <f>시기외12!EA51-시기외26!EA51</f>
        <v>-1.1891163563520433E-4</v>
      </c>
      <c r="EB51" s="28">
        <f>외인!EB51</f>
        <v>12816.27</v>
      </c>
      <c r="EC51" s="35">
        <f>시기외12!EC51-시기외26!EC51</f>
        <v>-2.2580671467200501E-4</v>
      </c>
      <c r="ED51" s="28">
        <f>외인!ED51</f>
        <v>10943.99</v>
      </c>
      <c r="EE51" s="35">
        <f>시기외12!EE51-시기외26!EE51</f>
        <v>-5.8768684481694884E-4</v>
      </c>
      <c r="EF51" s="28">
        <f>외인!EF51</f>
        <v>239784.83</v>
      </c>
      <c r="EG51" s="35">
        <f>시기외12!EG51-시기외26!EG51</f>
        <v>-5.3960835489768114E-4</v>
      </c>
      <c r="EH51" s="28">
        <f>외인!EH51</f>
        <v>212129.04</v>
      </c>
      <c r="EI51" s="35">
        <f>시기외12!EI51-시기외26!EI51</f>
        <v>3.2420408253686854E-4</v>
      </c>
      <c r="EJ51" s="28">
        <f>외인!EJ51</f>
        <v>105526.74</v>
      </c>
      <c r="EK51" s="35">
        <f>시기외12!EK51-시기외26!EK51</f>
        <v>-4.6949460609309063E-5</v>
      </c>
      <c r="EL51" s="28">
        <f>외인!EL51</f>
        <v>31762.84</v>
      </c>
      <c r="EM51" s="35">
        <f>시기외12!EM51-시기외26!EM51</f>
        <v>-9.2536258928754963E-4</v>
      </c>
      <c r="EN51" s="28">
        <f>외인!EN51</f>
        <v>48736.31</v>
      </c>
      <c r="EO51" s="35">
        <f>시기외12!EO51-시기외26!EO51</f>
        <v>9.4488021812602283E-6</v>
      </c>
      <c r="EP51" s="28">
        <f>외인!EP51</f>
        <v>180371.16</v>
      </c>
      <c r="EQ51" s="35">
        <f>시기외12!EQ51-시기외26!EQ51</f>
        <v>-6.6882700837520904E-4</v>
      </c>
      <c r="ER51" s="28">
        <f>외인!ER51</f>
        <v>14461.33</v>
      </c>
      <c r="ES51" s="35">
        <f>시기외12!ES51-시기외26!ES51</f>
        <v>-1.7364065264790576E-3</v>
      </c>
      <c r="ET51" s="28">
        <f>외인!ET51</f>
        <v>158849.79</v>
      </c>
      <c r="EU51" s="35">
        <f>시기외12!EU51-시기외26!EU51</f>
        <v>-3.2288545416329716E-4</v>
      </c>
      <c r="EV51" s="28">
        <f>외인!EV51</f>
        <v>42644.83</v>
      </c>
      <c r="EW51" s="35">
        <f>시기외12!EW51-시기외26!EW51</f>
        <v>-1.2118521853879286E-4</v>
      </c>
      <c r="EX51" s="28">
        <f>외인!EX51</f>
        <v>57025.66</v>
      </c>
      <c r="EY51" s="35">
        <f>시기외12!EY51-시기외26!EY51</f>
        <v>7.8366379895438961E-6</v>
      </c>
    </row>
    <row r="52" spans="1:155">
      <c r="A52" s="27">
        <f>외인!A52</f>
        <v>46139</v>
      </c>
      <c r="B52" s="28">
        <f>외인!B52</f>
        <v>5257845.74</v>
      </c>
      <c r="C52" s="35">
        <f>시기외12!C52-시기외26!C52</f>
        <v>4.5973832431260922E-4</v>
      </c>
      <c r="D52" s="28">
        <f>외인!D52</f>
        <v>679529.72</v>
      </c>
      <c r="E52" s="35">
        <f>시기외12!E52-시기외26!E52</f>
        <v>-5.3397658605403822E-4</v>
      </c>
      <c r="F52" s="28">
        <f>외인!F52</f>
        <v>2143200.61</v>
      </c>
      <c r="G52" s="35">
        <f>시기외12!G52-시기외26!G52</f>
        <v>7.6580079100368981E-4</v>
      </c>
      <c r="H52" s="28">
        <f>외인!H52</f>
        <v>347835.7</v>
      </c>
      <c r="I52" s="35">
        <f>시기외12!I52-시기외26!I52</f>
        <v>2.1168308220212016E-4</v>
      </c>
      <c r="J52" s="28">
        <f>외인!J52</f>
        <v>47329.84</v>
      </c>
      <c r="K52" s="35">
        <f>시기외12!K52-시기외26!K52</f>
        <v>-7.2506243177084765E-5</v>
      </c>
      <c r="L52" s="28">
        <f>외인!L52</f>
        <v>318349.51</v>
      </c>
      <c r="M52" s="35">
        <f>시기외12!M52-시기외26!M52</f>
        <v>2.0653320830880495E-4</v>
      </c>
      <c r="N52" s="28">
        <f>외인!N52</f>
        <v>241144.72</v>
      </c>
      <c r="O52" s="35">
        <f>시기외12!O52-시기외26!O52</f>
        <v>4.3758389234071463E-4</v>
      </c>
      <c r="P52" s="28">
        <f>외인!P52</f>
        <v>197150.45</v>
      </c>
      <c r="Q52" s="35">
        <f>시기외12!Q52-시기외26!Q52</f>
        <v>-6.2695051400136505E-4</v>
      </c>
      <c r="R52" s="28">
        <f>외인!R52</f>
        <v>132728.4</v>
      </c>
      <c r="S52" s="35">
        <f>시기외12!S52-시기외26!S52</f>
        <v>-3.7371756550776212E-4</v>
      </c>
      <c r="T52" s="28">
        <f>외인!T52</f>
        <v>8795.8700000000008</v>
      </c>
      <c r="U52" s="35">
        <f>시기외12!U52-시기외26!U52</f>
        <v>1.1487559086093705E-3</v>
      </c>
      <c r="V52" s="28">
        <f>외인!V52</f>
        <v>129017.19</v>
      </c>
      <c r="W52" s="35">
        <f>시기외12!W52-시기외26!W52</f>
        <v>1.5774758047257037E-4</v>
      </c>
      <c r="X52" s="28">
        <f>외인!X52</f>
        <v>2365904.2999999998</v>
      </c>
      <c r="Y52" s="35">
        <f>시기외12!Y52-시기외26!Y52</f>
        <v>8.8582145616513753E-4</v>
      </c>
      <c r="Z52" s="28">
        <f>외인!Z52</f>
        <v>42496.72</v>
      </c>
      <c r="AA52" s="35">
        <f>시기외12!AA52-시기외26!AA52</f>
        <v>-1.5312082570912778E-4</v>
      </c>
      <c r="AB52" s="28">
        <f>외인!AB52</f>
        <v>208551.63</v>
      </c>
      <c r="AC52" s="35">
        <f>시기외12!AC52-시기외26!AC52</f>
        <v>-2.035844944337912E-4</v>
      </c>
      <c r="AD52" s="28">
        <f>외인!AD52</f>
        <v>19580.91</v>
      </c>
      <c r="AE52" s="35">
        <f>시기외12!AE52-시기외26!AE52</f>
        <v>2.5926228459914618E-4</v>
      </c>
      <c r="AF52" s="28">
        <f>외인!AF52</f>
        <v>25156.59</v>
      </c>
      <c r="AG52" s="35">
        <f>시기외12!AG52-시기외26!AG52</f>
        <v>7.6111754984258681E-5</v>
      </c>
      <c r="AH52" s="28">
        <f>외인!AH52</f>
        <v>235511.51</v>
      </c>
      <c r="AI52" s="35">
        <f>시기외12!AI52-시기외26!AI52</f>
        <v>5.4347972779652176E-4</v>
      </c>
      <c r="AJ52" s="28">
        <f>외인!AJ52</f>
        <v>110089.22</v>
      </c>
      <c r="AK52" s="35">
        <f>시기외12!AK52-시기외26!AK52</f>
        <v>-4.4334684255357667E-4</v>
      </c>
      <c r="AL52" s="28">
        <f>외인!AL52</f>
        <v>91620.36</v>
      </c>
      <c r="AM52" s="35">
        <f>시기외12!AM52-시기외26!AM52</f>
        <v>-3.7489480485830806E-4</v>
      </c>
      <c r="AN52" s="28">
        <f>외인!AN52</f>
        <v>169545.66</v>
      </c>
      <c r="AO52" s="35">
        <f>시기외12!AO52-시기외26!AO52</f>
        <v>7.6173415524835998E-4</v>
      </c>
      <c r="AP52" s="28">
        <f>외인!AP52</f>
        <v>171471.02</v>
      </c>
      <c r="AQ52" s="35">
        <f>시기외12!AQ52-시기외26!AQ52</f>
        <v>-2.1463074944596725E-4</v>
      </c>
      <c r="AR52" s="28">
        <f>외인!AR52</f>
        <v>25168.6</v>
      </c>
      <c r="AS52" s="35">
        <f>시기외12!AS52-시기외26!AS52</f>
        <v>8.7377261488490263E-4</v>
      </c>
      <c r="AT52" s="28">
        <f>외인!AT52</f>
        <v>84257.38</v>
      </c>
      <c r="AU52" s="35">
        <f>시기외12!AU52-시기외26!AU52</f>
        <v>2.8661840469906136E-4</v>
      </c>
      <c r="AV52" s="28">
        <f>외인!AV52</f>
        <v>49603.3</v>
      </c>
      <c r="AW52" s="35">
        <f>시기외12!AW52-시기외26!AW52</f>
        <v>-1.1105161802194301E-4</v>
      </c>
      <c r="AX52" s="28">
        <f>외인!AX52</f>
        <v>75764.38</v>
      </c>
      <c r="AY52" s="35">
        <f>시기외12!AY52-시기외26!AY52</f>
        <v>1.0823813625669221E-4</v>
      </c>
      <c r="AZ52" s="28">
        <f>외인!AZ52</f>
        <v>2554780.0699999998</v>
      </c>
      <c r="BA52" s="35">
        <f>시기외12!BA52-시기외26!BA52</f>
        <v>7.966600664156947E-4</v>
      </c>
      <c r="BB52" s="28">
        <f>외인!BB52</f>
        <v>99974.56</v>
      </c>
      <c r="BC52" s="35">
        <f>시기외12!BC52-시기외26!BC52</f>
        <v>-4.1581695536581022E-5</v>
      </c>
      <c r="BD52" s="28">
        <f>외인!BD52</f>
        <v>40558.519999999997</v>
      </c>
      <c r="BE52" s="35">
        <f>시기외12!BE52-시기외26!BE52</f>
        <v>9.5193116290347287E-4</v>
      </c>
      <c r="BF52" s="28">
        <f>외인!BF52</f>
        <v>0</v>
      </c>
      <c r="BG52" s="35" t="e">
        <f>시기외12!BG52-시기외26!BG52</f>
        <v>#DIV/0!</v>
      </c>
      <c r="BH52" s="28">
        <f>외인!BH52</f>
        <v>101510.73</v>
      </c>
      <c r="BI52" s="35">
        <f>시기외12!BI52-시기외26!BI52</f>
        <v>4.9410249751503585E-4</v>
      </c>
      <c r="BJ52" s="28">
        <f>외인!BJ52</f>
        <v>135949.75</v>
      </c>
      <c r="BK52" s="35">
        <f>시기외12!BK52-시기외26!BK52</f>
        <v>1.6550094839037357E-4</v>
      </c>
      <c r="BL52" s="28">
        <f>외인!BL52</f>
        <v>50983.69</v>
      </c>
      <c r="BM52" s="35">
        <f>시기외12!BM52-시기외26!BM52</f>
        <v>7.1709551829212152E-4</v>
      </c>
      <c r="BN52" s="28">
        <f>외인!BN52</f>
        <v>52317.21</v>
      </c>
      <c r="BO52" s="35">
        <f>시기외12!BO52-시기외26!BO52</f>
        <v>1.3156463064272221E-3</v>
      </c>
      <c r="BP52" s="28">
        <f>외인!BP52</f>
        <v>85878.87</v>
      </c>
      <c r="BQ52" s="35">
        <f>시기외12!BQ52-시기외26!BQ52</f>
        <v>4.2362857665552076E-5</v>
      </c>
      <c r="BR52" s="28">
        <f>외인!BR52</f>
        <v>329099.19</v>
      </c>
      <c r="BS52" s="35">
        <f>시기외12!BS52-시기외26!BS52</f>
        <v>2.7312838572189722E-4</v>
      </c>
      <c r="BT52" s="28">
        <f>외인!BT52</f>
        <v>2410282.0099999998</v>
      </c>
      <c r="BU52" s="35">
        <f>시기외12!BU52-시기외26!BU52</f>
        <v>8.628993895463472E-4</v>
      </c>
      <c r="BV52" s="28">
        <f>외인!BV52</f>
        <v>427305.83</v>
      </c>
      <c r="BW52" s="35">
        <f>시기외12!BW52-시기외26!BW52</f>
        <v>-1.9690535873302732E-4</v>
      </c>
      <c r="BX52" s="28">
        <f>외인!BX52</f>
        <v>75670.37</v>
      </c>
      <c r="BY52" s="35">
        <f>시기외12!BY52-시기외26!BY52</f>
        <v>-4.7418015042553817E-6</v>
      </c>
      <c r="BZ52" s="28">
        <f>외인!BZ52</f>
        <v>261166.02</v>
      </c>
      <c r="CA52" s="35">
        <f>시기외12!CA52-시기외26!CA52</f>
        <v>3.8231873659640798E-4</v>
      </c>
      <c r="CB52" s="28">
        <f>외인!CB52</f>
        <v>13094.73</v>
      </c>
      <c r="CC52" s="35">
        <f>시기외12!CC52-시기외26!CC52</f>
        <v>-2.9974901020396157E-4</v>
      </c>
      <c r="CD52" s="28">
        <f>외인!CD52</f>
        <v>29055.94</v>
      </c>
      <c r="CE52" s="35">
        <f>시기외12!CE52-시기외26!CE52</f>
        <v>-9.5448176631280192E-4</v>
      </c>
      <c r="CF52" s="28">
        <f>외인!CF52</f>
        <v>28632.49</v>
      </c>
      <c r="CG52" s="35">
        <f>시기외12!CG52-시기외26!CG52</f>
        <v>6.3979681208422949E-4</v>
      </c>
      <c r="CH52" s="28">
        <f>외인!CH52</f>
        <v>70430.84</v>
      </c>
      <c r="CI52" s="35">
        <f>시기외12!CI52-시기외26!CI52</f>
        <v>4.3907285565285325E-6</v>
      </c>
      <c r="CJ52" s="28">
        <f>외인!CJ52</f>
        <v>378864.74</v>
      </c>
      <c r="CK52" s="35">
        <f>시기외12!CK52-시기외26!CK52</f>
        <v>-7.2399868449704303E-4</v>
      </c>
      <c r="CL52" s="28">
        <f>외인!CL52</f>
        <v>240376.32000000001</v>
      </c>
      <c r="CM52" s="35">
        <f>시기외12!CM52-시기외26!CM52</f>
        <v>-1.102869431340755E-4</v>
      </c>
      <c r="CN52" s="28">
        <f>외인!CN52</f>
        <v>125486.91</v>
      </c>
      <c r="CO52" s="35">
        <f>시기외12!CO52-시기외26!CO52</f>
        <v>-3.5525980724586544E-4</v>
      </c>
      <c r="CP52" s="28">
        <f>외인!CP52</f>
        <v>100560.18</v>
      </c>
      <c r="CQ52" s="35">
        <f>시기외12!CQ52-시기외26!CQ52</f>
        <v>-4.6275702211527133E-5</v>
      </c>
      <c r="CR52" s="28">
        <f>외인!CR52</f>
        <v>169098.11</v>
      </c>
      <c r="CS52" s="35">
        <f>시기외12!CS52-시기외26!CS52</f>
        <v>-3.1592558513279193E-4</v>
      </c>
      <c r="CT52" s="28">
        <f>외인!CT52</f>
        <v>163117.31</v>
      </c>
      <c r="CU52" s="35">
        <f>시기외12!CU52-시기외26!CU52</f>
        <v>-3.5567625700077491E-4</v>
      </c>
      <c r="CV52" s="28">
        <f>외인!CV52</f>
        <v>2410282.0099999998</v>
      </c>
      <c r="CW52" s="35">
        <f>시기외12!CW52-시기외26!CW52</f>
        <v>8.628993895463472E-4</v>
      </c>
      <c r="CX52" s="28">
        <f>외인!CX52</f>
        <v>248686.3</v>
      </c>
      <c r="CY52" s="35">
        <f>시기외12!CY52-시기외26!CY52</f>
        <v>-1.0553924311977755E-4</v>
      </c>
      <c r="CZ52" s="28">
        <f>외인!CZ52</f>
        <v>19863.7</v>
      </c>
      <c r="DA52" s="35">
        <f>시기외12!DA52-시기외26!DA52</f>
        <v>6.4037599152447526E-4</v>
      </c>
      <c r="DB52" s="28">
        <f>외인!DB52</f>
        <v>40558.519999999997</v>
      </c>
      <c r="DC52" s="35">
        <f>시기외12!DC52-시기외26!DC52</f>
        <v>9.5193116290347287E-4</v>
      </c>
      <c r="DD52" s="28">
        <f>외인!DD52</f>
        <v>8795.8700000000008</v>
      </c>
      <c r="DE52" s="35">
        <f>시기외12!DE52-시기외26!DE52</f>
        <v>1.1487559086093705E-3</v>
      </c>
      <c r="DF52" s="28">
        <f>외인!DF52</f>
        <v>56974.93</v>
      </c>
      <c r="DG52" s="35">
        <f>시기외12!DG52-시기외26!DG52</f>
        <v>-6.4230184182705844E-5</v>
      </c>
      <c r="DH52" s="28">
        <f>외인!DH52</f>
        <v>20680.64</v>
      </c>
      <c r="DI52" s="35">
        <f>시기외12!DI52-시기외26!DI52</f>
        <v>-1.4090950110066912E-3</v>
      </c>
      <c r="DJ52" s="28">
        <f>외인!DJ52</f>
        <v>708835.94</v>
      </c>
      <c r="DK52" s="35">
        <f>시기외12!DK52-시기외26!DK52</f>
        <v>3.8041253688335277E-4</v>
      </c>
      <c r="DL52" s="28">
        <f>외인!DL52</f>
        <v>100296.48</v>
      </c>
      <c r="DM52" s="35">
        <f>시기외12!DM52-시기외26!DM52</f>
        <v>-4.352884745834919E-4</v>
      </c>
      <c r="DN52" s="28">
        <f>외인!DN52</f>
        <v>2410282.0099999998</v>
      </c>
      <c r="DO52" s="35">
        <f>시기외12!DO52-시기외26!DO52</f>
        <v>8.628993895463472E-4</v>
      </c>
      <c r="DP52" s="28">
        <f>외인!DP52</f>
        <v>84454.47</v>
      </c>
      <c r="DQ52" s="35">
        <f>시기외12!DQ52-시기외26!DQ52</f>
        <v>-1.1662718439850259E-3</v>
      </c>
      <c r="DR52" s="28">
        <f>외인!DR52</f>
        <v>49177.36</v>
      </c>
      <c r="DS52" s="35">
        <f>시기외12!DS52-시기외26!DS52</f>
        <v>3.4346280599084102E-5</v>
      </c>
      <c r="DT52" s="28">
        <f>외인!DT52</f>
        <v>132728.4</v>
      </c>
      <c r="DU52" s="35">
        <f>시기외12!DU52-시기외26!DU52</f>
        <v>-3.7371756550776212E-4</v>
      </c>
      <c r="DV52" s="28">
        <f>외인!DV52</f>
        <v>36092.47</v>
      </c>
      <c r="DW52" s="35">
        <f>시기외12!DW52-시기외26!DW52</f>
        <v>-8.5464097541335869E-5</v>
      </c>
      <c r="DX52" s="28">
        <f>외인!DX52</f>
        <v>129017.19</v>
      </c>
      <c r="DY52" s="35">
        <f>시기외12!DY52-시기외26!DY52</f>
        <v>1.5774758047257037E-4</v>
      </c>
      <c r="DZ52" s="28">
        <f>외인!DZ52</f>
        <v>8792.76</v>
      </c>
      <c r="EA52" s="35">
        <f>시기외12!EA52-시기외26!EA52</f>
        <v>-1.418709961308204E-4</v>
      </c>
      <c r="EB52" s="28">
        <f>외인!EB52</f>
        <v>12783.18</v>
      </c>
      <c r="EC52" s="35">
        <f>시기외12!EC52-시기외26!EC52</f>
        <v>-2.7122515931758619E-4</v>
      </c>
      <c r="ED52" s="28">
        <f>외인!ED52</f>
        <v>11244.98</v>
      </c>
      <c r="EE52" s="35">
        <f>시기외12!EE52-시기외26!EE52</f>
        <v>-6.9341373287456587E-4</v>
      </c>
      <c r="EF52" s="28">
        <f>외인!EF52</f>
        <v>239612.74</v>
      </c>
      <c r="EG52" s="35">
        <f>시기외12!EG52-시기외26!EG52</f>
        <v>-5.9330405572109799E-4</v>
      </c>
      <c r="EH52" s="28">
        <f>외인!EH52</f>
        <v>222013.68</v>
      </c>
      <c r="EI52" s="35">
        <f>시기외12!EI52-시기외26!EI52</f>
        <v>2.9666159165527581E-4</v>
      </c>
      <c r="EJ52" s="28">
        <f>외인!EJ52</f>
        <v>106137.28</v>
      </c>
      <c r="EK52" s="35">
        <f>시기외12!EK52-시기외26!EK52</f>
        <v>-4.9698716086048244E-5</v>
      </c>
      <c r="EL52" s="28">
        <f>외인!EL52</f>
        <v>31657.64</v>
      </c>
      <c r="EM52" s="35">
        <f>시기외12!EM52-시기외26!EM52</f>
        <v>-9.145144667320978E-4</v>
      </c>
      <c r="EN52" s="28">
        <f>외인!EN52</f>
        <v>49177.36</v>
      </c>
      <c r="EO52" s="35">
        <f>시기외12!EO52-시기외26!EO52</f>
        <v>3.4346280599084102E-5</v>
      </c>
      <c r="EP52" s="28">
        <f>외인!EP52</f>
        <v>178247.09</v>
      </c>
      <c r="EQ52" s="35">
        <f>시기외12!EQ52-시기외26!EQ52</f>
        <v>-8.0021160240217187E-4</v>
      </c>
      <c r="ER52" s="28">
        <f>외인!ER52</f>
        <v>14697.58</v>
      </c>
      <c r="ES52" s="35">
        <f>시기외12!ES52-시기외26!ES52</f>
        <v>-1.2890500433323342E-3</v>
      </c>
      <c r="ET52" s="28">
        <f>외인!ET52</f>
        <v>171471.02</v>
      </c>
      <c r="EU52" s="35">
        <f>시기외12!EU52-시기외26!EU52</f>
        <v>-2.1463074944596725E-4</v>
      </c>
      <c r="EV52" s="28">
        <f>외인!EV52</f>
        <v>42496.72</v>
      </c>
      <c r="EW52" s="35">
        <f>시기외12!EW52-시기외26!EW52</f>
        <v>-1.5312082570912778E-4</v>
      </c>
      <c r="EX52" s="28">
        <f>외인!EX52</f>
        <v>58063.45</v>
      </c>
      <c r="EY52" s="35">
        <f>시기외12!EY52-시기외26!EY52</f>
        <v>1.8489527480513104E-5</v>
      </c>
    </row>
    <row r="53" spans="1:155">
      <c r="A53" s="27">
        <f>외인!A53</f>
        <v>46140</v>
      </c>
      <c r="B53" s="28">
        <f>외인!B53</f>
        <v>5278520.33</v>
      </c>
      <c r="C53" s="35">
        <f>시기외12!C53-시기외26!C53</f>
        <v>4.028580966718781E-4</v>
      </c>
      <c r="D53" s="28">
        <f>외인!D53</f>
        <v>673932.24</v>
      </c>
      <c r="E53" s="35">
        <f>시기외12!E53-시기외26!E53</f>
        <v>-4.910956653076037E-4</v>
      </c>
      <c r="F53" s="28">
        <f>외인!F53</f>
        <v>2139500.6800000002</v>
      </c>
      <c r="G53" s="35">
        <f>시기외12!G53-시기외26!G53</f>
        <v>7.266099149216968E-4</v>
      </c>
      <c r="H53" s="28">
        <f>외인!H53</f>
        <v>361379.78</v>
      </c>
      <c r="I53" s="35">
        <f>시기외12!I53-시기외26!I53</f>
        <v>3.5923203726666818E-5</v>
      </c>
      <c r="J53" s="28">
        <f>외인!J53</f>
        <v>47210.15</v>
      </c>
      <c r="K53" s="35">
        <f>시기외12!K53-시기외26!K53</f>
        <v>-1.01847209066848E-4</v>
      </c>
      <c r="L53" s="28">
        <f>외인!L53</f>
        <v>331703.03999999998</v>
      </c>
      <c r="M53" s="35">
        <f>시기외12!M53-시기외26!M53</f>
        <v>7.6462251789164836E-5</v>
      </c>
      <c r="N53" s="28">
        <f>외인!N53</f>
        <v>250266.99</v>
      </c>
      <c r="O53" s="35">
        <f>시기외12!O53-시기외26!O53</f>
        <v>4.2930984321828025E-4</v>
      </c>
      <c r="P53" s="28">
        <f>외인!P53</f>
        <v>195369.28</v>
      </c>
      <c r="Q53" s="35">
        <f>시기외12!Q53-시기외26!Q53</f>
        <v>-7.3428711353502711E-4</v>
      </c>
      <c r="R53" s="28">
        <f>외인!R53</f>
        <v>134851.04999999999</v>
      </c>
      <c r="S53" s="35">
        <f>시기외12!S53-시기외26!S53</f>
        <v>-3.6416963821800743E-4</v>
      </c>
      <c r="T53" s="28">
        <f>외인!T53</f>
        <v>8980.99</v>
      </c>
      <c r="U53" s="35">
        <f>시기외12!U53-시기외26!U53</f>
        <v>1.2446367711865273E-3</v>
      </c>
      <c r="V53" s="28">
        <f>외인!V53</f>
        <v>129246.6</v>
      </c>
      <c r="W53" s="35">
        <f>시기외12!W53-시기외26!W53</f>
        <v>1.9817300036918846E-4</v>
      </c>
      <c r="X53" s="28">
        <f>외인!X53</f>
        <v>2356135.92</v>
      </c>
      <c r="Y53" s="35">
        <f>시기외12!Y53-시기외26!Y53</f>
        <v>8.3659950807895016E-4</v>
      </c>
      <c r="Z53" s="28">
        <f>외인!Z53</f>
        <v>43740.44</v>
      </c>
      <c r="AA53" s="35">
        <f>시기외12!AA53-시기외26!AA53</f>
        <v>-8.8562120311647401E-5</v>
      </c>
      <c r="AB53" s="28">
        <f>외인!AB53</f>
        <v>210486.41</v>
      </c>
      <c r="AC53" s="35">
        <f>시기외12!AC53-시기외26!AC53</f>
        <v>-2.5865295123304969E-4</v>
      </c>
      <c r="AD53" s="28">
        <f>외인!AD53</f>
        <v>19464.14</v>
      </c>
      <c r="AE53" s="35">
        <f>시기외12!AE53-시기외26!AE53</f>
        <v>3.4917866524987484E-5</v>
      </c>
      <c r="AF53" s="28">
        <f>외인!AF53</f>
        <v>24958.7</v>
      </c>
      <c r="AG53" s="35">
        <f>시기외12!AG53-시기외26!AG53</f>
        <v>6.2174075007352046E-5</v>
      </c>
      <c r="AH53" s="28">
        <f>외인!AH53</f>
        <v>232599.11</v>
      </c>
      <c r="AI53" s="35">
        <f>시기외12!AI53-시기외26!AI53</f>
        <v>5.1929467779560285E-4</v>
      </c>
      <c r="AJ53" s="28">
        <f>외인!AJ53</f>
        <v>111623.38</v>
      </c>
      <c r="AK53" s="35">
        <f>시기외12!AK53-시기외26!AK53</f>
        <v>-3.8018882087487204E-4</v>
      </c>
      <c r="AL53" s="28">
        <f>외인!AL53</f>
        <v>93270.27</v>
      </c>
      <c r="AM53" s="35">
        <f>시기외12!AM53-시기외26!AM53</f>
        <v>-4.3922683077104096E-4</v>
      </c>
      <c r="AN53" s="28">
        <f>외인!AN53</f>
        <v>177078.6</v>
      </c>
      <c r="AO53" s="35">
        <f>시기외12!AO53-시기외26!AO53</f>
        <v>7.748663200373184E-4</v>
      </c>
      <c r="AP53" s="28">
        <f>외인!AP53</f>
        <v>169825.83</v>
      </c>
      <c r="AQ53" s="35">
        <f>시기외12!AQ53-시기외26!AQ53</f>
        <v>-3.7914914458720837E-4</v>
      </c>
      <c r="AR53" s="28">
        <f>외인!AR53</f>
        <v>25236.46</v>
      </c>
      <c r="AS53" s="35">
        <f>시기외12!AS53-시기외26!AS53</f>
        <v>8.6968385193154669E-4</v>
      </c>
      <c r="AT53" s="28">
        <f>외인!AT53</f>
        <v>86090.53</v>
      </c>
      <c r="AU53" s="35">
        <f>시기외12!AU53-시기외26!AU53</f>
        <v>2.4331984004822118E-4</v>
      </c>
      <c r="AV53" s="28">
        <f>외인!AV53</f>
        <v>49337.120000000003</v>
      </c>
      <c r="AW53" s="35">
        <f>시기외12!AW53-시기외26!AW53</f>
        <v>-1.5626576331625834E-4</v>
      </c>
      <c r="AX53" s="28">
        <f>외인!AX53</f>
        <v>77319.67</v>
      </c>
      <c r="AY53" s="35">
        <f>시기외12!AY53-시기외26!AY53</f>
        <v>3.0682137428530076E-4</v>
      </c>
      <c r="AZ53" s="28">
        <f>외인!AZ53</f>
        <v>2553635.63</v>
      </c>
      <c r="BA53" s="35">
        <f>시기외12!BA53-시기외26!BA53</f>
        <v>7.2377101469531106E-4</v>
      </c>
      <c r="BB53" s="28">
        <f>외인!BB53</f>
        <v>101528.05</v>
      </c>
      <c r="BC53" s="35">
        <f>시기외12!BC53-시기외26!BC53</f>
        <v>-1.082958430417657E-5</v>
      </c>
      <c r="BD53" s="28">
        <f>외인!BD53</f>
        <v>39766.1</v>
      </c>
      <c r="BE53" s="35">
        <f>시기외12!BE53-시기외26!BE53</f>
        <v>9.4217142324011993E-4</v>
      </c>
      <c r="BF53" s="28">
        <f>외인!BF53</f>
        <v>0</v>
      </c>
      <c r="BG53" s="35" t="e">
        <f>시기외12!BG53-시기외26!BG53</f>
        <v>#DIV/0!</v>
      </c>
      <c r="BH53" s="28">
        <f>외인!BH53</f>
        <v>102302.03</v>
      </c>
      <c r="BI53" s="35">
        <f>시기외12!BI53-시기외26!BI53</f>
        <v>5.9057611459770718E-4</v>
      </c>
      <c r="BJ53" s="28">
        <f>외인!BJ53</f>
        <v>139506.01999999999</v>
      </c>
      <c r="BK53" s="35">
        <f>시기외12!BK53-시기외26!BK53</f>
        <v>6.1782319773329803E-5</v>
      </c>
      <c r="BL53" s="28">
        <f>외인!BL53</f>
        <v>51006.48</v>
      </c>
      <c r="BM53" s="35">
        <f>시기외12!BM53-시기외26!BM53</f>
        <v>7.8006975604645178E-4</v>
      </c>
      <c r="BN53" s="28">
        <f>외인!BN53</f>
        <v>57165.5</v>
      </c>
      <c r="BO53" s="35">
        <f>시기외12!BO53-시기외26!BO53</f>
        <v>1.3950547877198771E-3</v>
      </c>
      <c r="BP53" s="28">
        <f>외인!BP53</f>
        <v>87633.35</v>
      </c>
      <c r="BQ53" s="35">
        <f>시기외12!BQ53-시기외26!BQ53</f>
        <v>2.100287291522218E-4</v>
      </c>
      <c r="BR53" s="28">
        <f>외인!BR53</f>
        <v>326099.03999999998</v>
      </c>
      <c r="BS53" s="35">
        <f>시기외12!BS53-시기외26!BS53</f>
        <v>1.1992939379556512E-4</v>
      </c>
      <c r="BT53" s="28">
        <f>외인!BT53</f>
        <v>2400740.38</v>
      </c>
      <c r="BU53" s="35">
        <f>시기외12!BU53-시기외26!BU53</f>
        <v>8.1513985607417909E-4</v>
      </c>
      <c r="BV53" s="28">
        <f>외인!BV53</f>
        <v>427497.76</v>
      </c>
      <c r="BW53" s="35">
        <f>시기외12!BW53-시기외26!BW53</f>
        <v>-2.5067316668026798E-4</v>
      </c>
      <c r="BX53" s="28">
        <f>외인!BX53</f>
        <v>75729.75</v>
      </c>
      <c r="BY53" s="35">
        <f>시기외12!BY53-시기외26!BY53</f>
        <v>-7.2053756347008227E-5</v>
      </c>
      <c r="BZ53" s="28">
        <f>외인!BZ53</f>
        <v>270348.86</v>
      </c>
      <c r="CA53" s="35">
        <f>시기외12!CA53-시기외26!CA53</f>
        <v>3.6753435079388014E-4</v>
      </c>
      <c r="CB53" s="28">
        <f>외인!CB53</f>
        <v>13126.57</v>
      </c>
      <c r="CC53" s="35">
        <f>시기외12!CC53-시기외26!CC53</f>
        <v>-2.5963147964671402E-4</v>
      </c>
      <c r="CD53" s="28">
        <f>외인!CD53</f>
        <v>29101.42</v>
      </c>
      <c r="CE53" s="35">
        <f>시기외12!CE53-시기외26!CE53</f>
        <v>-8.4671547967752909E-4</v>
      </c>
      <c r="CF53" s="28">
        <f>외인!CF53</f>
        <v>28478.25</v>
      </c>
      <c r="CG53" s="35">
        <f>시기외12!CG53-시기외26!CG53</f>
        <v>5.9745900777097207E-4</v>
      </c>
      <c r="CH53" s="28">
        <f>외인!CH53</f>
        <v>70190.17</v>
      </c>
      <c r="CI53" s="35">
        <f>시기외12!CI53-시기외26!CI53</f>
        <v>-2.6234450436671665E-5</v>
      </c>
      <c r="CJ53" s="28">
        <f>외인!CJ53</f>
        <v>374713.1</v>
      </c>
      <c r="CK53" s="35">
        <f>시기외12!CK53-시기외26!CK53</f>
        <v>-6.6037383224667621E-4</v>
      </c>
      <c r="CL53" s="28">
        <f>외인!CL53</f>
        <v>242467.22</v>
      </c>
      <c r="CM53" s="35">
        <f>시기외12!CM53-시기외26!CM53</f>
        <v>-1.5412400657717804E-4</v>
      </c>
      <c r="CN53" s="28">
        <f>외인!CN53</f>
        <v>125086.9</v>
      </c>
      <c r="CO53" s="35">
        <f>시기외12!CO53-시기외26!CO53</f>
        <v>-3.483453514391315E-4</v>
      </c>
      <c r="CP53" s="28">
        <f>외인!CP53</f>
        <v>102105.99</v>
      </c>
      <c r="CQ53" s="35">
        <f>시기외12!CQ53-시기외26!CQ53</f>
        <v>-1.5255423667177182E-5</v>
      </c>
      <c r="CR53" s="28">
        <f>외인!CR53</f>
        <v>171905.69</v>
      </c>
      <c r="CS53" s="35">
        <f>시기외12!CS53-시기외26!CS53</f>
        <v>-2.8805202224986559E-4</v>
      </c>
      <c r="CT53" s="28">
        <f>외인!CT53</f>
        <v>165222.32</v>
      </c>
      <c r="CU53" s="35">
        <f>시기외12!CU53-시기외26!CU53</f>
        <v>-5.4382492670028741E-4</v>
      </c>
      <c r="CV53" s="28">
        <f>외인!CV53</f>
        <v>2400740.38</v>
      </c>
      <c r="CW53" s="35">
        <f>시기외12!CW53-시기외26!CW53</f>
        <v>8.1513985607417909E-4</v>
      </c>
      <c r="CX53" s="28">
        <f>외인!CX53</f>
        <v>256559.81</v>
      </c>
      <c r="CY53" s="35">
        <f>시기외12!CY53-시기외26!CY53</f>
        <v>-2.9114444454043237E-4</v>
      </c>
      <c r="CZ53" s="28">
        <f>외인!CZ53</f>
        <v>19561.28</v>
      </c>
      <c r="DA53" s="35">
        <f>시기외12!DA53-시기외26!DA53</f>
        <v>-9.4335998438760567E-6</v>
      </c>
      <c r="DB53" s="28">
        <f>외인!DB53</f>
        <v>39766.1</v>
      </c>
      <c r="DC53" s="35">
        <f>시기외12!DC53-시기외26!DC53</f>
        <v>9.4217142324011993E-4</v>
      </c>
      <c r="DD53" s="28">
        <f>외인!DD53</f>
        <v>8980.99</v>
      </c>
      <c r="DE53" s="35">
        <f>시기외12!DE53-시기외26!DE53</f>
        <v>1.2446367711865273E-3</v>
      </c>
      <c r="DF53" s="28">
        <f>외인!DF53</f>
        <v>57021.45</v>
      </c>
      <c r="DG53" s="35">
        <f>시기외12!DG53-시기외26!DG53</f>
        <v>-1.4582079521362028E-4</v>
      </c>
      <c r="DH53" s="28">
        <f>외인!DH53</f>
        <v>20765.599999999999</v>
      </c>
      <c r="DI53" s="35">
        <f>시기외12!DI53-시기외26!DI53</f>
        <v>-1.245518477883319E-3</v>
      </c>
      <c r="DJ53" s="28">
        <f>외인!DJ53</f>
        <v>709401.13</v>
      </c>
      <c r="DK53" s="35">
        <f>시기외12!DK53-시기외26!DK53</f>
        <v>2.5800300928865137E-4</v>
      </c>
      <c r="DL53" s="28">
        <f>외인!DL53</f>
        <v>99861.97</v>
      </c>
      <c r="DM53" s="35">
        <f>시기외12!DM53-시기외26!DM53</f>
        <v>-4.3012172203768843E-4</v>
      </c>
      <c r="DN53" s="28">
        <f>외인!DN53</f>
        <v>2400740.38</v>
      </c>
      <c r="DO53" s="35">
        <f>시기외12!DO53-시기외26!DO53</f>
        <v>8.1513985607417909E-4</v>
      </c>
      <c r="DP53" s="28">
        <f>외인!DP53</f>
        <v>81614.03</v>
      </c>
      <c r="DQ53" s="35">
        <f>시기외12!DQ53-시기외26!DQ53</f>
        <v>-9.9015953259341252E-4</v>
      </c>
      <c r="DR53" s="28">
        <f>외인!DR53</f>
        <v>49014.64</v>
      </c>
      <c r="DS53" s="35">
        <f>시기외12!DS53-시기외26!DS53</f>
        <v>1.2831595622306681E-4</v>
      </c>
      <c r="DT53" s="28">
        <f>외인!DT53</f>
        <v>134851.04999999999</v>
      </c>
      <c r="DU53" s="35">
        <f>시기외12!DU53-시기외26!DU53</f>
        <v>-3.6416963821800743E-4</v>
      </c>
      <c r="DV53" s="28">
        <f>외인!DV53</f>
        <v>36779.730000000003</v>
      </c>
      <c r="DW53" s="35">
        <f>시기외12!DW53-시기외26!DW53</f>
        <v>8.2804388001367921E-6</v>
      </c>
      <c r="DX53" s="28">
        <f>외인!DX53</f>
        <v>129246.6</v>
      </c>
      <c r="DY53" s="35">
        <f>시기외12!DY53-시기외26!DY53</f>
        <v>1.9817300036918846E-4</v>
      </c>
      <c r="DZ53" s="28">
        <f>외인!DZ53</f>
        <v>8764.33</v>
      </c>
      <c r="EA53" s="35">
        <f>시기외12!EA53-시기외26!EA53</f>
        <v>-1.0531677384152595E-4</v>
      </c>
      <c r="EB53" s="28">
        <f>외인!EB53</f>
        <v>12889.8</v>
      </c>
      <c r="EC53" s="35">
        <f>시기외12!EC53-시기외26!EC53</f>
        <v>-2.4639383749087388E-4</v>
      </c>
      <c r="ED53" s="28">
        <f>외인!ED53</f>
        <v>11215.91</v>
      </c>
      <c r="EE53" s="35">
        <f>시기외12!EE53-시기외26!EE53</f>
        <v>-8.5063122725238056E-4</v>
      </c>
      <c r="EF53" s="28">
        <f>외인!EF53</f>
        <v>239031.26</v>
      </c>
      <c r="EG53" s="35">
        <f>시기외12!EG53-시기외26!EG53</f>
        <v>-5.691135194357275E-4</v>
      </c>
      <c r="EH53" s="28">
        <f>외인!EH53</f>
        <v>225319.08</v>
      </c>
      <c r="EI53" s="35">
        <f>시기외12!EI53-시기외26!EI53</f>
        <v>2.7873191468876456E-4</v>
      </c>
      <c r="EJ53" s="28">
        <f>외인!EJ53</f>
        <v>105551.09</v>
      </c>
      <c r="EK53" s="35">
        <f>시기외12!EK53-시기외26!EK53</f>
        <v>-2.3479565952755875E-5</v>
      </c>
      <c r="EL53" s="28">
        <f>외인!EL53</f>
        <v>31724.65</v>
      </c>
      <c r="EM53" s="35">
        <f>시기외12!EM53-시기외26!EM53</f>
        <v>-8.1326372819886909E-4</v>
      </c>
      <c r="EN53" s="28">
        <f>외인!EN53</f>
        <v>49014.64</v>
      </c>
      <c r="EO53" s="35">
        <f>시기외12!EO53-시기외26!EO53</f>
        <v>1.2831595622306681E-4</v>
      </c>
      <c r="EP53" s="28">
        <f>외인!EP53</f>
        <v>174457.14</v>
      </c>
      <c r="EQ53" s="35">
        <f>시기외12!EQ53-시기외26!EQ53</f>
        <v>-9.4109383772565387E-4</v>
      </c>
      <c r="ER53" s="28">
        <f>외인!ER53</f>
        <v>14417.39</v>
      </c>
      <c r="ES53" s="35">
        <f>시기외12!ES53-시기외26!ES53</f>
        <v>-9.8739505727767508E-4</v>
      </c>
      <c r="ET53" s="28">
        <f>외인!ET53</f>
        <v>169825.83</v>
      </c>
      <c r="EU53" s="35">
        <f>시기외12!EU53-시기외26!EU53</f>
        <v>-3.7914914458720837E-4</v>
      </c>
      <c r="EV53" s="28">
        <f>외인!EV53</f>
        <v>43740.44</v>
      </c>
      <c r="EW53" s="35">
        <f>시기외12!EW53-시기외26!EW53</f>
        <v>-8.8562120311647401E-5</v>
      </c>
      <c r="EX53" s="28">
        <f>외인!EX53</f>
        <v>58365.56</v>
      </c>
      <c r="EY53" s="35">
        <f>시기외12!EY53-시기외26!EY53</f>
        <v>2.570517874622664E-5</v>
      </c>
    </row>
    <row r="54" spans="1:155">
      <c r="A54" s="27">
        <f>외인!A54</f>
        <v>46141</v>
      </c>
      <c r="B54" s="28">
        <f>외인!B54</f>
        <v>5318255.55</v>
      </c>
      <c r="C54" s="35">
        <f>시기외12!C54-시기외26!C54</f>
        <v>3.6801431290095092E-4</v>
      </c>
      <c r="D54" s="28">
        <f>외인!D54</f>
        <v>677611.06</v>
      </c>
      <c r="E54" s="35">
        <f>시기외12!E54-시기외26!E54</f>
        <v>-4.3608049972222577E-4</v>
      </c>
      <c r="F54" s="28">
        <f>외인!F54</f>
        <v>2166150.79</v>
      </c>
      <c r="G54" s="35">
        <f>시기외12!G54-시기외26!G54</f>
        <v>7.3308298906154287E-4</v>
      </c>
      <c r="H54" s="28">
        <f>외인!H54</f>
        <v>367885.22</v>
      </c>
      <c r="I54" s="35">
        <f>시기외12!I54-시기외26!I54</f>
        <v>2.8015712291519111E-5</v>
      </c>
      <c r="J54" s="28">
        <f>외인!J54</f>
        <v>46746.49</v>
      </c>
      <c r="K54" s="35">
        <f>시기외12!K54-시기외26!K54</f>
        <v>-3.2205878960769462E-4</v>
      </c>
      <c r="L54" s="28">
        <f>외인!L54</f>
        <v>338122.45</v>
      </c>
      <c r="M54" s="35">
        <f>시기외12!M54-시기외26!M54</f>
        <v>1.0721351681026959E-4</v>
      </c>
      <c r="N54" s="28">
        <f>외인!N54</f>
        <v>250295.3</v>
      </c>
      <c r="O54" s="35">
        <f>시기외12!O54-시기외26!O54</f>
        <v>4.1160965994995456E-4</v>
      </c>
      <c r="P54" s="28">
        <f>외인!P54</f>
        <v>192945.28</v>
      </c>
      <c r="Q54" s="35">
        <f>시기외12!Q54-시기외26!Q54</f>
        <v>-8.1200881559386233E-4</v>
      </c>
      <c r="R54" s="28">
        <f>외인!R54</f>
        <v>134609.67000000001</v>
      </c>
      <c r="S54" s="35">
        <f>시기외12!S54-시기외26!S54</f>
        <v>-3.7675881110484067E-4</v>
      </c>
      <c r="T54" s="28">
        <f>외인!T54</f>
        <v>9205.4500000000007</v>
      </c>
      <c r="U54" s="35">
        <f>시기외12!U54-시기외26!U54</f>
        <v>1.3330366072141545E-3</v>
      </c>
      <c r="V54" s="28">
        <f>외인!V54</f>
        <v>128996.85</v>
      </c>
      <c r="W54" s="35">
        <f>시기외12!W54-시기외26!W54</f>
        <v>2.0994928891284598E-4</v>
      </c>
      <c r="X54" s="28">
        <f>외인!X54</f>
        <v>2373839.5099999998</v>
      </c>
      <c r="Y54" s="35">
        <f>시기외12!Y54-시기외26!Y54</f>
        <v>8.261558279861643E-4</v>
      </c>
      <c r="Z54" s="28">
        <f>외인!Z54</f>
        <v>42784.6</v>
      </c>
      <c r="AA54" s="35">
        <f>시기외12!AA54-시기외26!AA54</f>
        <v>-7.2562778007733732E-5</v>
      </c>
      <c r="AB54" s="28">
        <f>외인!AB54</f>
        <v>210996.95</v>
      </c>
      <c r="AC54" s="35">
        <f>시기외12!AC54-시기외26!AC54</f>
        <v>-2.6284146298418521E-4</v>
      </c>
      <c r="AD54" s="28">
        <f>외인!AD54</f>
        <v>19654.11</v>
      </c>
      <c r="AE54" s="35">
        <f>시기외12!AE54-시기외26!AE54</f>
        <v>-6.6823060793025704E-5</v>
      </c>
      <c r="AF54" s="28">
        <f>외인!AF54</f>
        <v>24890.91</v>
      </c>
      <c r="AG54" s="35">
        <f>시기외12!AG54-시기외26!AG54</f>
        <v>5.6766035562667108E-5</v>
      </c>
      <c r="AH54" s="28">
        <f>외인!AH54</f>
        <v>236640.78</v>
      </c>
      <c r="AI54" s="35">
        <f>시기외12!AI54-시기외26!AI54</f>
        <v>4.376372789061195E-4</v>
      </c>
      <c r="AJ54" s="28">
        <f>외인!AJ54</f>
        <v>111783.58</v>
      </c>
      <c r="AK54" s="35">
        <f>시기외12!AK54-시기외26!AK54</f>
        <v>-3.3632360061742507E-4</v>
      </c>
      <c r="AL54" s="28">
        <f>외인!AL54</f>
        <v>92837.46</v>
      </c>
      <c r="AM54" s="35">
        <f>시기외12!AM54-시기외26!AM54</f>
        <v>-5.0106525225402862E-4</v>
      </c>
      <c r="AN54" s="28">
        <f>외인!AN54</f>
        <v>177848.2</v>
      </c>
      <c r="AO54" s="35">
        <f>시기외12!AO54-시기외26!AO54</f>
        <v>7.8221765293767158E-4</v>
      </c>
      <c r="AP54" s="28">
        <f>외인!AP54</f>
        <v>176131.99</v>
      </c>
      <c r="AQ54" s="35">
        <f>시기외12!AQ54-시기외26!AQ54</f>
        <v>-5.2513267671793493E-4</v>
      </c>
      <c r="AR54" s="28">
        <f>외인!AR54</f>
        <v>25460.799999999999</v>
      </c>
      <c r="AS54" s="35">
        <f>시기외12!AS54-시기외26!AS54</f>
        <v>8.7720559223330758E-4</v>
      </c>
      <c r="AT54" s="28">
        <f>외인!AT54</f>
        <v>85813.58</v>
      </c>
      <c r="AU54" s="35">
        <f>시기외12!AU54-시기외26!AU54</f>
        <v>1.3866645406159785E-4</v>
      </c>
      <c r="AV54" s="28">
        <f>외인!AV54</f>
        <v>50222.45</v>
      </c>
      <c r="AW54" s="35">
        <f>시기외12!AW54-시기외26!AW54</f>
        <v>-1.2713983338167765E-4</v>
      </c>
      <c r="AX54" s="28">
        <f>외인!AX54</f>
        <v>77463.100000000006</v>
      </c>
      <c r="AY54" s="35">
        <f>시기외12!AY54-시기외26!AY54</f>
        <v>4.6474757823880314E-4</v>
      </c>
      <c r="AZ54" s="28">
        <f>외인!AZ54</f>
        <v>2572651.1</v>
      </c>
      <c r="BA54" s="35">
        <f>시기외12!BA54-시기외26!BA54</f>
        <v>6.9759622809125604E-4</v>
      </c>
      <c r="BB54" s="28">
        <f>외인!BB54</f>
        <v>100656.84</v>
      </c>
      <c r="BC54" s="35">
        <f>시기외12!BC54-시기외26!BC54</f>
        <v>2.0247802242386642E-6</v>
      </c>
      <c r="BD54" s="28">
        <f>외인!BD54</f>
        <v>39693.230000000003</v>
      </c>
      <c r="BE54" s="35">
        <f>시기외12!BE54-시기외26!BE54</f>
        <v>9.0602430450643185E-4</v>
      </c>
      <c r="BF54" s="28">
        <f>외인!BF54</f>
        <v>0</v>
      </c>
      <c r="BG54" s="35" t="e">
        <f>시기외12!BG54-시기외26!BG54</f>
        <v>#DIV/0!</v>
      </c>
      <c r="BH54" s="28">
        <f>외인!BH54</f>
        <v>108606.43</v>
      </c>
      <c r="BI54" s="35">
        <f>시기외12!BI54-시기외26!BI54</f>
        <v>7.8445955953672679E-4</v>
      </c>
      <c r="BJ54" s="28">
        <f>외인!BJ54</f>
        <v>142521.01</v>
      </c>
      <c r="BK54" s="35">
        <f>시기외12!BK54-시기외26!BK54</f>
        <v>5.3697265142819278E-5</v>
      </c>
      <c r="BL54" s="28">
        <f>외인!BL54</f>
        <v>50527.46</v>
      </c>
      <c r="BM54" s="35">
        <f>시기외12!BM54-시기외26!BM54</f>
        <v>7.1442617821456159E-4</v>
      </c>
      <c r="BN54" s="28">
        <f>외인!BN54</f>
        <v>57524.71</v>
      </c>
      <c r="BO54" s="35">
        <f>시기외12!BO54-시기외26!BO54</f>
        <v>1.4345869236505543E-3</v>
      </c>
      <c r="BP54" s="28">
        <f>외인!BP54</f>
        <v>87910.91</v>
      </c>
      <c r="BQ54" s="35">
        <f>시기외12!BQ54-시기외26!BQ54</f>
        <v>2.9529991176473224E-4</v>
      </c>
      <c r="BR54" s="28">
        <f>외인!BR54</f>
        <v>333292.33</v>
      </c>
      <c r="BS54" s="35">
        <f>시기외12!BS54-시기외26!BS54</f>
        <v>1.4316234144151445E-5</v>
      </c>
      <c r="BT54" s="28">
        <f>외인!BT54</f>
        <v>2417875.5699999998</v>
      </c>
      <c r="BU54" s="35">
        <f>시기외12!BU54-시기외26!BU54</f>
        <v>8.0386591875621679E-4</v>
      </c>
      <c r="BV54" s="28">
        <f>외인!BV54</f>
        <v>434002.88</v>
      </c>
      <c r="BW54" s="35">
        <f>시기외12!BW54-시기외26!BW54</f>
        <v>-2.8248466544344595E-4</v>
      </c>
      <c r="BX54" s="28">
        <f>외인!BX54</f>
        <v>76149.63</v>
      </c>
      <c r="BY54" s="35">
        <f>시기외12!BY54-시기외26!BY54</f>
        <v>-1.2135968748834157E-4</v>
      </c>
      <c r="BZ54" s="28">
        <f>외인!BZ54</f>
        <v>270685.65000000002</v>
      </c>
      <c r="CA54" s="35">
        <f>시기외12!CA54-시기외26!CA54</f>
        <v>3.5017917518331853E-4</v>
      </c>
      <c r="CB54" s="28">
        <f>외인!CB54</f>
        <v>13199.8</v>
      </c>
      <c r="CC54" s="35">
        <f>시기외12!CC54-시기외26!CC54</f>
        <v>-1.9650859304112724E-4</v>
      </c>
      <c r="CD54" s="28">
        <f>외인!CD54</f>
        <v>29415.98</v>
      </c>
      <c r="CE54" s="35">
        <f>시기외12!CE54-시기외26!CE54</f>
        <v>-7.2153249227318965E-4</v>
      </c>
      <c r="CF54" s="28">
        <f>외인!CF54</f>
        <v>28708.28</v>
      </c>
      <c r="CG54" s="35">
        <f>시기외12!CG54-시기외26!CG54</f>
        <v>5.5063070092591744E-4</v>
      </c>
      <c r="CH54" s="28">
        <f>외인!CH54</f>
        <v>70903.73</v>
      </c>
      <c r="CI54" s="35">
        <f>시기외12!CI54-시기외26!CI54</f>
        <v>-6.1206979102949605E-7</v>
      </c>
      <c r="CJ54" s="28">
        <f>외인!CJ54</f>
        <v>372197.45</v>
      </c>
      <c r="CK54" s="35">
        <f>시기외12!CK54-시기외26!CK54</f>
        <v>-5.906312136582611E-4</v>
      </c>
      <c r="CL54" s="28">
        <f>외인!CL54</f>
        <v>241796.05</v>
      </c>
      <c r="CM54" s="35">
        <f>시기외12!CM54-시기외26!CM54</f>
        <v>-1.8920691418828831E-4</v>
      </c>
      <c r="CN54" s="28">
        <f>외인!CN54</f>
        <v>122743.44</v>
      </c>
      <c r="CO54" s="35">
        <f>시기외12!CO54-시기외26!CO54</f>
        <v>-3.5650182239494095E-4</v>
      </c>
      <c r="CP54" s="28">
        <f>외인!CP54</f>
        <v>101230.43</v>
      </c>
      <c r="CQ54" s="35">
        <f>시기외12!CQ54-시기외26!CQ54</f>
        <v>-2.0201568897348438E-6</v>
      </c>
      <c r="CR54" s="28">
        <f>외인!CR54</f>
        <v>171646.95</v>
      </c>
      <c r="CS54" s="35">
        <f>시기외12!CS54-시기외26!CS54</f>
        <v>-2.7677667181076442E-4</v>
      </c>
      <c r="CT54" s="28">
        <f>외인!CT54</f>
        <v>165066.23000000001</v>
      </c>
      <c r="CU54" s="35">
        <f>시기외12!CU54-시기외26!CU54</f>
        <v>-7.8939256019913088E-4</v>
      </c>
      <c r="CV54" s="28">
        <f>외인!CV54</f>
        <v>2417875.5699999998</v>
      </c>
      <c r="CW54" s="35">
        <f>시기외12!CW54-시기외26!CW54</f>
        <v>8.0386591875621679E-4</v>
      </c>
      <c r="CX54" s="28">
        <f>외인!CX54</f>
        <v>260956.85</v>
      </c>
      <c r="CY54" s="35">
        <f>시기외12!CY54-시기외26!CY54</f>
        <v>-3.4444522060361445E-4</v>
      </c>
      <c r="CZ54" s="28">
        <f>외인!CZ54</f>
        <v>19314.57</v>
      </c>
      <c r="DA54" s="35">
        <f>시기외12!DA54-시기외26!DA54</f>
        <v>-8.8884216255319035E-4</v>
      </c>
      <c r="DB54" s="28">
        <f>외인!DB54</f>
        <v>39693.230000000003</v>
      </c>
      <c r="DC54" s="35">
        <f>시기외12!DC54-시기외26!DC54</f>
        <v>9.0602430450643185E-4</v>
      </c>
      <c r="DD54" s="28">
        <f>외인!DD54</f>
        <v>9205.4500000000007</v>
      </c>
      <c r="DE54" s="35">
        <f>시기외12!DE54-시기외26!DE54</f>
        <v>1.3330366072141545E-3</v>
      </c>
      <c r="DF54" s="28">
        <f>외인!DF54</f>
        <v>57545.9</v>
      </c>
      <c r="DG54" s="35">
        <f>시기외12!DG54-시기외26!DG54</f>
        <v>-1.8870280824391159E-4</v>
      </c>
      <c r="DH54" s="28">
        <f>외인!DH54</f>
        <v>21093.08</v>
      </c>
      <c r="DI54" s="35">
        <f>시기외12!DI54-시기외26!DI54</f>
        <v>-1.0566918715009532E-3</v>
      </c>
      <c r="DJ54" s="28">
        <f>외인!DJ54</f>
        <v>719295.54</v>
      </c>
      <c r="DK54" s="35">
        <f>시기외12!DK54-시기외26!DK54</f>
        <v>1.5152149934613687E-4</v>
      </c>
      <c r="DL54" s="28">
        <f>외인!DL54</f>
        <v>97752.6</v>
      </c>
      <c r="DM54" s="35">
        <f>시기외12!DM54-시기외26!DM54</f>
        <v>-4.391341307242785E-4</v>
      </c>
      <c r="DN54" s="28">
        <f>외인!DN54</f>
        <v>2417875.5699999998</v>
      </c>
      <c r="DO54" s="35">
        <f>시기외12!DO54-시기외26!DO54</f>
        <v>8.0386591875621679E-4</v>
      </c>
      <c r="DP54" s="28">
        <f>외인!DP54</f>
        <v>81960.12</v>
      </c>
      <c r="DQ54" s="35">
        <f>시기외12!DQ54-시기외26!DQ54</f>
        <v>-7.6684743966718555E-4</v>
      </c>
      <c r="DR54" s="28">
        <f>외인!DR54</f>
        <v>48534.47</v>
      </c>
      <c r="DS54" s="35">
        <f>시기외12!DS54-시기외26!DS54</f>
        <v>-8.8205113423908341E-6</v>
      </c>
      <c r="DT54" s="28">
        <f>외인!DT54</f>
        <v>134609.67000000001</v>
      </c>
      <c r="DU54" s="35">
        <f>시기외12!DU54-시기외26!DU54</f>
        <v>-3.7675881110484067E-4</v>
      </c>
      <c r="DV54" s="28">
        <f>외인!DV54</f>
        <v>36762.230000000003</v>
      </c>
      <c r="DW54" s="35">
        <f>시기외12!DW54-시기외26!DW54</f>
        <v>1.0506635526000144E-4</v>
      </c>
      <c r="DX54" s="28">
        <f>외인!DX54</f>
        <v>128996.85</v>
      </c>
      <c r="DY54" s="35">
        <f>시기외12!DY54-시기외26!DY54</f>
        <v>2.0994928891284598E-4</v>
      </c>
      <c r="DZ54" s="28">
        <f>외인!DZ54</f>
        <v>8920.6</v>
      </c>
      <c r="EA54" s="35">
        <f>시기외12!EA54-시기외26!EA54</f>
        <v>2.8299504212257309E-5</v>
      </c>
      <c r="EB54" s="28">
        <f>외인!EB54</f>
        <v>13024.68</v>
      </c>
      <c r="EC54" s="35">
        <f>시기외12!EC54-시기외26!EC54</f>
        <v>-2.0948011923290085E-4</v>
      </c>
      <c r="ED54" s="28">
        <f>외인!ED54</f>
        <v>11318.9</v>
      </c>
      <c r="EE54" s="35">
        <f>시기외12!EE54-시기외26!EE54</f>
        <v>-8.8189411165540154E-4</v>
      </c>
      <c r="EF54" s="28">
        <f>외인!EF54</f>
        <v>236077.06</v>
      </c>
      <c r="EG54" s="35">
        <f>시기외12!EG54-시기외26!EG54</f>
        <v>-5.5046914657238156E-4</v>
      </c>
      <c r="EH54" s="28">
        <f>외인!EH54</f>
        <v>228165.85</v>
      </c>
      <c r="EI54" s="35">
        <f>시기외12!EI54-시기외26!EI54</f>
        <v>2.3816245238218595E-4</v>
      </c>
      <c r="EJ54" s="28">
        <f>외인!EJ54</f>
        <v>105605.49</v>
      </c>
      <c r="EK54" s="35">
        <f>시기외12!EK54-시기외26!EK54</f>
        <v>-3.9266788126846811E-5</v>
      </c>
      <c r="EL54" s="28">
        <f>외인!EL54</f>
        <v>32058.880000000001</v>
      </c>
      <c r="EM54" s="35">
        <f>시기외12!EM54-시기외26!EM54</f>
        <v>-6.9316690467797473E-4</v>
      </c>
      <c r="EN54" s="28">
        <f>외인!EN54</f>
        <v>48534.47</v>
      </c>
      <c r="EO54" s="35">
        <f>시기외12!EO54-시기외26!EO54</f>
        <v>-8.8205113423908341E-6</v>
      </c>
      <c r="EP54" s="28">
        <f>외인!EP54</f>
        <v>178028</v>
      </c>
      <c r="EQ54" s="35">
        <f>시기외12!EQ54-시기외26!EQ54</f>
        <v>-9.8020543170503982E-4</v>
      </c>
      <c r="ER54" s="28">
        <f>외인!ER54</f>
        <v>14292.95</v>
      </c>
      <c r="ES54" s="35">
        <f>시기외12!ES54-시기외26!ES54</f>
        <v>-7.4416063925163579E-4</v>
      </c>
      <c r="ET54" s="28">
        <f>외인!ET54</f>
        <v>176131.99</v>
      </c>
      <c r="EU54" s="35">
        <f>시기외12!EU54-시기외26!EU54</f>
        <v>-5.2513267671793493E-4</v>
      </c>
      <c r="EV54" s="28">
        <f>외인!EV54</f>
        <v>42784.6</v>
      </c>
      <c r="EW54" s="35">
        <f>시기외12!EW54-시기외26!EW54</f>
        <v>-7.2562778007733732E-5</v>
      </c>
      <c r="EX54" s="28">
        <f>외인!EX54</f>
        <v>58445.83</v>
      </c>
      <c r="EY54" s="35">
        <f>시기외12!EY54-시기외26!EY54</f>
        <v>3.7176957395010531E-5</v>
      </c>
    </row>
    <row r="55" spans="1:155">
      <c r="A55" s="27">
        <f>외인!A55</f>
        <v>46142</v>
      </c>
      <c r="B55" s="28">
        <f>외인!B55</f>
        <v>5245172.8899999997</v>
      </c>
      <c r="C55" s="35">
        <f>시기외12!C55-시기외26!C55</f>
        <v>3.2455817059499404E-4</v>
      </c>
      <c r="D55" s="28">
        <f>외인!D55</f>
        <v>661976.19999999995</v>
      </c>
      <c r="E55" s="35">
        <f>시기외12!E55-시기외26!E55</f>
        <v>-4.1531872457456389E-4</v>
      </c>
      <c r="F55" s="28">
        <f>외인!F55</f>
        <v>2123249.75</v>
      </c>
      <c r="G55" s="35">
        <f>시기외12!G55-시기외26!G55</f>
        <v>6.8611111230761546E-4</v>
      </c>
      <c r="H55" s="28">
        <f>외인!H55</f>
        <v>357119.09</v>
      </c>
      <c r="I55" s="35">
        <f>시기외12!I55-시기외26!I55</f>
        <v>4.4589272333285523E-5</v>
      </c>
      <c r="J55" s="28">
        <f>외인!J55</f>
        <v>44796.68</v>
      </c>
      <c r="K55" s="35">
        <f>시기외12!K55-시기외26!K55</f>
        <v>-5.4838094390660176E-4</v>
      </c>
      <c r="L55" s="28">
        <f>외인!L55</f>
        <v>328785.71999999997</v>
      </c>
      <c r="M55" s="35">
        <f>시기외12!M55-시기외26!M55</f>
        <v>1.4122356064228737E-4</v>
      </c>
      <c r="N55" s="28">
        <f>외인!N55</f>
        <v>241159.06</v>
      </c>
      <c r="O55" s="35">
        <f>시기외12!O55-시기외26!O55</f>
        <v>3.3041526266323895E-4</v>
      </c>
      <c r="P55" s="28">
        <f>외인!P55</f>
        <v>189411.13</v>
      </c>
      <c r="Q55" s="35">
        <f>시기외12!Q55-시기외26!Q55</f>
        <v>-8.6338041459661156E-4</v>
      </c>
      <c r="R55" s="28">
        <f>외인!R55</f>
        <v>130828.74</v>
      </c>
      <c r="S55" s="35">
        <f>시기외12!S55-시기외26!S55</f>
        <v>-4.8842466854614802E-4</v>
      </c>
      <c r="T55" s="28">
        <f>외인!T55</f>
        <v>9230.07</v>
      </c>
      <c r="U55" s="35">
        <f>시기외12!U55-시기외26!U55</f>
        <v>1.3877875753647931E-3</v>
      </c>
      <c r="V55" s="28">
        <f>외인!V55</f>
        <v>126641.7</v>
      </c>
      <c r="W55" s="35">
        <f>시기외12!W55-시기외26!W55</f>
        <v>2.0273429147261513E-4</v>
      </c>
      <c r="X55" s="28">
        <f>외인!X55</f>
        <v>2336030.14</v>
      </c>
      <c r="Y55" s="35">
        <f>시기외12!Y55-시기외26!Y55</f>
        <v>7.9485994907821183E-4</v>
      </c>
      <c r="Z55" s="28">
        <f>외인!Z55</f>
        <v>42161.87</v>
      </c>
      <c r="AA55" s="35">
        <f>시기외12!AA55-시기외26!AA55</f>
        <v>-6.6047675799398389E-5</v>
      </c>
      <c r="AB55" s="28">
        <f>외인!AB55</f>
        <v>210969.95</v>
      </c>
      <c r="AC55" s="35">
        <f>시기외12!AC55-시기외26!AC55</f>
        <v>-2.3135790975100791E-4</v>
      </c>
      <c r="AD55" s="28">
        <f>외인!AD55</f>
        <v>19391.23</v>
      </c>
      <c r="AE55" s="35">
        <f>시기외12!AE55-시기외26!AE55</f>
        <v>-1.419276965628221E-4</v>
      </c>
      <c r="AF55" s="28">
        <f>외인!AF55</f>
        <v>24622.46</v>
      </c>
      <c r="AG55" s="35">
        <f>시기외12!AG55-시기외26!AG55</f>
        <v>4.5547912643936338E-5</v>
      </c>
      <c r="AH55" s="28">
        <f>외인!AH55</f>
        <v>234907.15</v>
      </c>
      <c r="AI55" s="35">
        <f>시기외12!AI55-시기외26!AI55</f>
        <v>3.5251464789362797E-4</v>
      </c>
      <c r="AJ55" s="28">
        <f>외인!AJ55</f>
        <v>109022.85</v>
      </c>
      <c r="AK55" s="35">
        <f>시기외12!AK55-시기외26!AK55</f>
        <v>-3.9116471050656965E-4</v>
      </c>
      <c r="AL55" s="28">
        <f>외인!AL55</f>
        <v>90704.98</v>
      </c>
      <c r="AM55" s="35">
        <f>시기외12!AM55-시기외26!AM55</f>
        <v>-5.2234357442395912E-4</v>
      </c>
      <c r="AN55" s="28">
        <f>외인!AN55</f>
        <v>170760.92</v>
      </c>
      <c r="AO55" s="35">
        <f>시기외12!AO55-시기외26!AO55</f>
        <v>6.8890139572713965E-4</v>
      </c>
      <c r="AP55" s="28">
        <f>외인!AP55</f>
        <v>180198.13</v>
      </c>
      <c r="AQ55" s="35">
        <f>시기외12!AQ55-시기외26!AQ55</f>
        <v>-5.8410637874762824E-4</v>
      </c>
      <c r="AR55" s="28">
        <f>외인!AR55</f>
        <v>24969.47</v>
      </c>
      <c r="AS55" s="35">
        <f>시기외12!AS55-시기외26!AS55</f>
        <v>8.9407517679911228E-4</v>
      </c>
      <c r="AT55" s="28">
        <f>외인!AT55</f>
        <v>85701.26</v>
      </c>
      <c r="AU55" s="35">
        <f>시기외12!AU55-시기외26!AU55</f>
        <v>1.5182301497155702E-4</v>
      </c>
      <c r="AV55" s="28">
        <f>외인!AV55</f>
        <v>50020.51</v>
      </c>
      <c r="AW55" s="35">
        <f>시기외12!AW55-시기외26!AW55</f>
        <v>-9.658847837864333E-5</v>
      </c>
      <c r="AX55" s="28">
        <f>외인!AX55</f>
        <v>74868.62</v>
      </c>
      <c r="AY55" s="35">
        <f>시기외12!AY55-시기외26!AY55</f>
        <v>4.0517168627762605E-4</v>
      </c>
      <c r="AZ55" s="28">
        <f>외인!AZ55</f>
        <v>2532359.6</v>
      </c>
      <c r="BA55" s="35">
        <f>시기외12!BA55-시기외26!BA55</f>
        <v>6.6838942721453895E-4</v>
      </c>
      <c r="BB55" s="28">
        <f>외인!BB55</f>
        <v>99271.15</v>
      </c>
      <c r="BC55" s="35">
        <f>시기외12!BC55-시기외26!BC55</f>
        <v>1.4435712091168339E-6</v>
      </c>
      <c r="BD55" s="28">
        <f>외인!BD55</f>
        <v>38819.85</v>
      </c>
      <c r="BE55" s="35">
        <f>시기외12!BE55-시기외26!BE55</f>
        <v>8.704400425354245E-4</v>
      </c>
      <c r="BF55" s="28">
        <f>외인!BF55</f>
        <v>0</v>
      </c>
      <c r="BG55" s="35" t="e">
        <f>시기외12!BG55-시기외26!BG55</f>
        <v>#DIV/0!</v>
      </c>
      <c r="BH55" s="28">
        <f>외인!BH55</f>
        <v>108338.58</v>
      </c>
      <c r="BI55" s="35">
        <f>시기외12!BI55-시기외26!BI55</f>
        <v>9.9944199595488952E-4</v>
      </c>
      <c r="BJ55" s="28">
        <f>외인!BJ55</f>
        <v>138263.54999999999</v>
      </c>
      <c r="BK55" s="35">
        <f>시기외12!BK55-시기외26!BK55</f>
        <v>6.993167362852196E-5</v>
      </c>
      <c r="BL55" s="28">
        <f>외인!BL55</f>
        <v>49630.79</v>
      </c>
      <c r="BM55" s="35">
        <f>시기외12!BM55-시기외26!BM55</f>
        <v>5.9469212507806722E-4</v>
      </c>
      <c r="BN55" s="28">
        <f>외인!BN55</f>
        <v>56295.44</v>
      </c>
      <c r="BO55" s="35">
        <f>시기외12!BO55-시기외26!BO55</f>
        <v>1.4171555094290079E-3</v>
      </c>
      <c r="BP55" s="28">
        <f>외인!BP55</f>
        <v>85056.88</v>
      </c>
      <c r="BQ55" s="35">
        <f>시기외12!BQ55-시기외26!BQ55</f>
        <v>1.9528570317690376E-4</v>
      </c>
      <c r="BR55" s="28">
        <f>외인!BR55</f>
        <v>335281.28000000003</v>
      </c>
      <c r="BS55" s="35">
        <f>시기외12!BS55-시기외26!BS55</f>
        <v>-1.2576887594320226E-4</v>
      </c>
      <c r="BT55" s="28">
        <f>외인!BT55</f>
        <v>2379667.06</v>
      </c>
      <c r="BU55" s="35">
        <f>시기외12!BU55-시기외26!BU55</f>
        <v>7.6911590029740142E-4</v>
      </c>
      <c r="BV55" s="28">
        <f>외인!BV55</f>
        <v>433851.04</v>
      </c>
      <c r="BW55" s="35">
        <f>시기외12!BW55-시기외26!BW55</f>
        <v>-2.9128188281535701E-4</v>
      </c>
      <c r="BX55" s="28">
        <f>외인!BX55</f>
        <v>74870.7</v>
      </c>
      <c r="BY55" s="35">
        <f>시기외12!BY55-시기외26!BY55</f>
        <v>-1.5186421422109034E-4</v>
      </c>
      <c r="BZ55" s="28">
        <f>외인!BZ55</f>
        <v>261465.9</v>
      </c>
      <c r="CA55" s="35">
        <f>시기외12!CA55-시기외26!CA55</f>
        <v>2.8071099877813831E-4</v>
      </c>
      <c r="CB55" s="28">
        <f>외인!CB55</f>
        <v>12944.75</v>
      </c>
      <c r="CC55" s="35">
        <f>시기외12!CC55-시기외26!CC55</f>
        <v>-1.4589826667445226E-4</v>
      </c>
      <c r="CD55" s="28">
        <f>외인!CD55</f>
        <v>29717.14</v>
      </c>
      <c r="CE55" s="35">
        <f>시기외12!CE55-시기외26!CE55</f>
        <v>-5.8932094772445442E-4</v>
      </c>
      <c r="CF55" s="28">
        <f>외인!CF55</f>
        <v>28327.11</v>
      </c>
      <c r="CG55" s="35">
        <f>시기외12!CG55-시기외26!CG55</f>
        <v>5.6288268473162493E-4</v>
      </c>
      <c r="CH55" s="28">
        <f>외인!CH55</f>
        <v>70905.77</v>
      </c>
      <c r="CI55" s="35">
        <f>시기외12!CI55-시기외26!CI55</f>
        <v>3.2203123829053311E-5</v>
      </c>
      <c r="CJ55" s="28">
        <f>외인!CJ55</f>
        <v>363226.63</v>
      </c>
      <c r="CK55" s="35">
        <f>시기외12!CK55-시기외26!CK55</f>
        <v>-5.7713479478920817E-4</v>
      </c>
      <c r="CL55" s="28">
        <f>외인!CL55</f>
        <v>241385.91</v>
      </c>
      <c r="CM55" s="35">
        <f>시기외12!CM55-시기외26!CM55</f>
        <v>-1.8325152160029063E-4</v>
      </c>
      <c r="CN55" s="28">
        <f>외인!CN55</f>
        <v>118644.02</v>
      </c>
      <c r="CO55" s="35">
        <f>시기외12!CO55-시기외26!CO55</f>
        <v>-3.8024840993104258E-4</v>
      </c>
      <c r="CP55" s="28">
        <f>외인!CP55</f>
        <v>99841.16</v>
      </c>
      <c r="CQ55" s="35">
        <f>시기외12!CQ55-시기외26!CQ55</f>
        <v>-1.9465957144226593E-6</v>
      </c>
      <c r="CR55" s="28">
        <f>외인!CR55</f>
        <v>166676.69</v>
      </c>
      <c r="CS55" s="35">
        <f>시기외12!CS55-시기외26!CS55</f>
        <v>-3.3413774534231844E-4</v>
      </c>
      <c r="CT55" s="28">
        <f>외인!CT55</f>
        <v>164167.18</v>
      </c>
      <c r="CU55" s="35">
        <f>시기외12!CU55-시기외26!CU55</f>
        <v>-8.2248409905454263E-4</v>
      </c>
      <c r="CV55" s="28">
        <f>외인!CV55</f>
        <v>2379667.06</v>
      </c>
      <c r="CW55" s="35">
        <f>시기외12!CW55-시기외26!CW55</f>
        <v>7.6911590029740142E-4</v>
      </c>
      <c r="CX55" s="28">
        <f>외인!CX55</f>
        <v>255124.66</v>
      </c>
      <c r="CY55" s="35">
        <f>시기외12!CY55-시기외26!CY55</f>
        <v>-3.3189106045542057E-4</v>
      </c>
      <c r="CZ55" s="28">
        <f>외인!CZ55</f>
        <v>19269.36</v>
      </c>
      <c r="DA55" s="35">
        <f>시기외12!DA55-시기외26!DA55</f>
        <v>-1.1728299804928304E-3</v>
      </c>
      <c r="DB55" s="28">
        <f>외인!DB55</f>
        <v>38819.85</v>
      </c>
      <c r="DC55" s="35">
        <f>시기외12!DC55-시기외26!DC55</f>
        <v>8.704400425354245E-4</v>
      </c>
      <c r="DD55" s="28">
        <f>외인!DD55</f>
        <v>9230.07</v>
      </c>
      <c r="DE55" s="35">
        <f>시기외12!DE55-시기외26!DE55</f>
        <v>1.3877875753647931E-3</v>
      </c>
      <c r="DF55" s="28">
        <f>외인!DF55</f>
        <v>56189.08</v>
      </c>
      <c r="DG55" s="35">
        <f>시기외12!DG55-시기외26!DG55</f>
        <v>-2.1548667917282288E-4</v>
      </c>
      <c r="DH55" s="28">
        <f>외인!DH55</f>
        <v>21310.84</v>
      </c>
      <c r="DI55" s="35">
        <f>시기외12!DI55-시기외26!DI55</f>
        <v>-8.9087323371739389E-4</v>
      </c>
      <c r="DJ55" s="28">
        <f>외인!DJ55</f>
        <v>713483.84</v>
      </c>
      <c r="DK55" s="35">
        <f>시기외12!DK55-시기외26!DK55</f>
        <v>5.5287431584671214E-5</v>
      </c>
      <c r="DL55" s="28">
        <f>외인!DL55</f>
        <v>94170.91</v>
      </c>
      <c r="DM55" s="35">
        <f>시기외12!DM55-시기외26!DM55</f>
        <v>-4.6656771136190361E-4</v>
      </c>
      <c r="DN55" s="28">
        <f>외인!DN55</f>
        <v>2379667.06</v>
      </c>
      <c r="DO55" s="35">
        <f>시기외12!DO55-시기외26!DO55</f>
        <v>7.6911590029740142E-4</v>
      </c>
      <c r="DP55" s="28">
        <f>외인!DP55</f>
        <v>79058.149999999994</v>
      </c>
      <c r="DQ55" s="35">
        <f>시기외12!DQ55-시기외26!DQ55</f>
        <v>-6.7670946546060729E-4</v>
      </c>
      <c r="DR55" s="28">
        <f>외인!DR55</f>
        <v>46443.88</v>
      </c>
      <c r="DS55" s="35">
        <f>시기외12!DS55-시기외26!DS55</f>
        <v>-2.080420388388877E-4</v>
      </c>
      <c r="DT55" s="28">
        <f>외인!DT55</f>
        <v>130828.74</v>
      </c>
      <c r="DU55" s="35">
        <f>시기외12!DU55-시기외26!DU55</f>
        <v>-4.8842466854614802E-4</v>
      </c>
      <c r="DV55" s="28">
        <f>외인!DV55</f>
        <v>35572.97</v>
      </c>
      <c r="DW55" s="35">
        <f>시기외12!DW55-시기외26!DW55</f>
        <v>2.4476366662477079E-4</v>
      </c>
      <c r="DX55" s="28">
        <f>외인!DX55</f>
        <v>126641.7</v>
      </c>
      <c r="DY55" s="35">
        <f>시기외12!DY55-시기외26!DY55</f>
        <v>2.0273429147261513E-4</v>
      </c>
      <c r="DZ55" s="28">
        <f>외인!DZ55</f>
        <v>8624.9500000000007</v>
      </c>
      <c r="EA55" s="35">
        <f>시기외12!EA55-시기외26!EA55</f>
        <v>-7.0829556605104139E-5</v>
      </c>
      <c r="EB55" s="28">
        <f>외인!EB55</f>
        <v>12807.89</v>
      </c>
      <c r="EC55" s="35">
        <f>시기외12!EC55-시기외26!EC55</f>
        <v>-2.3950156248073564E-4</v>
      </c>
      <c r="ED55" s="28">
        <f>외인!ED55</f>
        <v>11129.54</v>
      </c>
      <c r="EE55" s="35">
        <f>시기외12!EE55-시기외26!EE55</f>
        <v>-7.9030113392186121E-4</v>
      </c>
      <c r="EF55" s="28">
        <f>외인!EF55</f>
        <v>231365.67</v>
      </c>
      <c r="EG55" s="35">
        <f>시기외12!EG55-시기외26!EG55</f>
        <v>-5.5844941607700958E-4</v>
      </c>
      <c r="EH55" s="28">
        <f>외인!EH55</f>
        <v>228320.64000000001</v>
      </c>
      <c r="EI55" s="35">
        <f>시기외12!EI55-시기외26!EI55</f>
        <v>1.6026006937591307E-4</v>
      </c>
      <c r="EJ55" s="28">
        <f>외인!EJ55</f>
        <v>104026.31</v>
      </c>
      <c r="EK55" s="35">
        <f>시기외12!EK55-시기외26!EK55</f>
        <v>-5.6010757553867402E-5</v>
      </c>
      <c r="EL55" s="28">
        <f>외인!EL55</f>
        <v>32349.88</v>
      </c>
      <c r="EM55" s="35">
        <f>시기외12!EM55-시기외26!EM55</f>
        <v>-5.7201690429917011E-4</v>
      </c>
      <c r="EN55" s="28">
        <f>외인!EN55</f>
        <v>46443.88</v>
      </c>
      <c r="EO55" s="35">
        <f>시기외12!EO55-시기외26!EO55</f>
        <v>-2.080420388388877E-4</v>
      </c>
      <c r="EP55" s="28">
        <f>외인!EP55</f>
        <v>177580.82</v>
      </c>
      <c r="EQ55" s="35">
        <f>시기외12!EQ55-시기외26!EQ55</f>
        <v>-9.1599810284243228E-4</v>
      </c>
      <c r="ER55" s="28">
        <f>외인!ER55</f>
        <v>14026.92</v>
      </c>
      <c r="ES55" s="35">
        <f>시기외12!ES55-시기외26!ES55</f>
        <v>-5.3622326774667786E-4</v>
      </c>
      <c r="ET55" s="28">
        <f>외인!ET55</f>
        <v>180198.13</v>
      </c>
      <c r="EU55" s="35">
        <f>시기외12!EU55-시기외26!EU55</f>
        <v>-5.8410637874762824E-4</v>
      </c>
      <c r="EV55" s="28">
        <f>외인!EV55</f>
        <v>42161.87</v>
      </c>
      <c r="EW55" s="35">
        <f>시기외12!EW55-시기외26!EW55</f>
        <v>-6.6047675799398389E-5</v>
      </c>
      <c r="EX55" s="28">
        <f>외인!EX55</f>
        <v>57679.29</v>
      </c>
      <c r="EY55" s="35">
        <f>시기외12!EY55-시기외26!EY55</f>
        <v>3.2828685708947189E-5</v>
      </c>
    </row>
    <row r="56" spans="1:155">
      <c r="A56" s="27">
        <f>외인!A56</f>
        <v>46146</v>
      </c>
      <c r="B56" s="28">
        <f>외인!B56</f>
        <v>5513736.5099999998</v>
      </c>
      <c r="C56" s="35">
        <f>시기외12!C56-시기외26!C56</f>
        <v>3.7505996882070055E-4</v>
      </c>
      <c r="D56" s="28">
        <f>외인!D56</f>
        <v>673862.28</v>
      </c>
      <c r="E56" s="35">
        <f>시기외12!E56-시기외26!E56</f>
        <v>-4.4525339791946696E-4</v>
      </c>
      <c r="F56" s="28">
        <f>외인!F56</f>
        <v>2210636.63</v>
      </c>
      <c r="G56" s="35">
        <f>시기외12!G56-시기외26!G56</f>
        <v>7.8004734027185352E-4</v>
      </c>
      <c r="H56" s="28">
        <f>외인!H56</f>
        <v>370887.89</v>
      </c>
      <c r="I56" s="35">
        <f>시기외12!I56-시기외26!I56</f>
        <v>1.1393285928049612E-4</v>
      </c>
      <c r="J56" s="28">
        <f>외인!J56</f>
        <v>45424.67</v>
      </c>
      <c r="K56" s="35">
        <f>시기외12!K56-시기외26!K56</f>
        <v>-8.1679301391337014E-4</v>
      </c>
      <c r="L56" s="28">
        <f>외인!L56</f>
        <v>341233.76</v>
      </c>
      <c r="M56" s="35">
        <f>시기외12!M56-시기외26!M56</f>
        <v>2.1857459149814259E-4</v>
      </c>
      <c r="N56" s="28">
        <f>외인!N56</f>
        <v>245422.59</v>
      </c>
      <c r="O56" s="35">
        <f>시기외12!O56-시기외26!O56</f>
        <v>4.3106958385238339E-4</v>
      </c>
      <c r="P56" s="28">
        <f>외인!P56</f>
        <v>189241.63</v>
      </c>
      <c r="Q56" s="35">
        <f>시기외12!Q56-시기외26!Q56</f>
        <v>-9.9582202854354767E-4</v>
      </c>
      <c r="R56" s="28">
        <f>외인!R56</f>
        <v>130896.73</v>
      </c>
      <c r="S56" s="35">
        <f>시기외12!S56-시기외26!S56</f>
        <v>-5.7129746769495234E-4</v>
      </c>
      <c r="T56" s="28">
        <f>외인!T56</f>
        <v>8945.75</v>
      </c>
      <c r="U56" s="35">
        <f>시기외12!U56-시기외26!U56</f>
        <v>1.2859004192352389E-3</v>
      </c>
      <c r="V56" s="28">
        <f>외인!V56</f>
        <v>131040.88</v>
      </c>
      <c r="W56" s="35">
        <f>시기외12!W56-시기외26!W56</f>
        <v>-2.9682495702827369E-5</v>
      </c>
      <c r="X56" s="28">
        <f>외인!X56</f>
        <v>2524258.7200000002</v>
      </c>
      <c r="Y56" s="35">
        <f>시기외12!Y56-시기외26!Y56</f>
        <v>9.5162885563256159E-4</v>
      </c>
      <c r="Z56" s="28">
        <f>외인!Z56</f>
        <v>42692.12</v>
      </c>
      <c r="AA56" s="35">
        <f>시기외12!AA56-시기외26!AA56</f>
        <v>-5.3378832183280161E-5</v>
      </c>
      <c r="AB56" s="28">
        <f>외인!AB56</f>
        <v>208164.57</v>
      </c>
      <c r="AC56" s="35">
        <f>시기외12!AC56-시기외26!AC56</f>
        <v>-2.6334181664854674E-4</v>
      </c>
      <c r="AD56" s="28">
        <f>외인!AD56</f>
        <v>19336.21</v>
      </c>
      <c r="AE56" s="35">
        <f>시기외12!AE56-시기외26!AE56</f>
        <v>-2.7055462529576037E-4</v>
      </c>
      <c r="AF56" s="28">
        <f>외인!AF56</f>
        <v>25287.87</v>
      </c>
      <c r="AG56" s="35">
        <f>시기외12!AG56-시기외26!AG56</f>
        <v>-9.2402372471255337E-5</v>
      </c>
      <c r="AH56" s="28">
        <f>외인!AH56</f>
        <v>234927.49</v>
      </c>
      <c r="AI56" s="35">
        <f>시기외12!AI56-시기외26!AI56</f>
        <v>1.8587822930442484E-4</v>
      </c>
      <c r="AJ56" s="28">
        <f>외인!AJ56</f>
        <v>109305.49</v>
      </c>
      <c r="AK56" s="35">
        <f>시기외12!AK56-시기외26!AK56</f>
        <v>-5.1511070966979173E-4</v>
      </c>
      <c r="AL56" s="28">
        <f>외인!AL56</f>
        <v>92529.07</v>
      </c>
      <c r="AM56" s="35">
        <f>시기외12!AM56-시기외26!AM56</f>
        <v>-4.1324088577595849E-4</v>
      </c>
      <c r="AN56" s="28">
        <f>외인!AN56</f>
        <v>173219.58</v>
      </c>
      <c r="AO56" s="35">
        <f>시기외12!AO56-시기외26!AO56</f>
        <v>7.8008600747994455E-4</v>
      </c>
      <c r="AP56" s="28">
        <f>외인!AP56</f>
        <v>195088.24</v>
      </c>
      <c r="AQ56" s="35">
        <f>시기외12!AQ56-시기외26!AQ56</f>
        <v>-7.529964822134942E-4</v>
      </c>
      <c r="AR56" s="28">
        <f>외인!AR56</f>
        <v>24942.47</v>
      </c>
      <c r="AS56" s="35">
        <f>시기외12!AS56-시기외26!AS56</f>
        <v>6.4826410289141854E-4</v>
      </c>
      <c r="AT56" s="28">
        <f>외인!AT56</f>
        <v>86690.03</v>
      </c>
      <c r="AU56" s="35">
        <f>시기외12!AU56-시기외26!AU56</f>
        <v>1.0788373961406977E-4</v>
      </c>
      <c r="AV56" s="28">
        <f>외인!AV56</f>
        <v>49794.06</v>
      </c>
      <c r="AW56" s="35">
        <f>시기외12!AW56-시기외26!AW56</f>
        <v>-1.4966170519500768E-4</v>
      </c>
      <c r="AX56" s="28">
        <f>외인!AX56</f>
        <v>73897.679999999993</v>
      </c>
      <c r="AY56" s="35">
        <f>시기외12!AY56-시기외26!AY56</f>
        <v>2.1606733756453244E-4</v>
      </c>
      <c r="AZ56" s="28">
        <f>외인!AZ56</f>
        <v>2728568.84</v>
      </c>
      <c r="BA56" s="35">
        <f>시기외12!BA56-시기외26!BA56</f>
        <v>8.1783076366748501E-4</v>
      </c>
      <c r="BB56" s="28">
        <f>외인!BB56</f>
        <v>103099.44</v>
      </c>
      <c r="BC56" s="35">
        <f>시기외12!BC56-시기외26!BC56</f>
        <v>1.9141602732721791E-5</v>
      </c>
      <c r="BD56" s="28">
        <f>외인!BD56</f>
        <v>39322.5</v>
      </c>
      <c r="BE56" s="35">
        <f>시기외12!BE56-시기외26!BE56</f>
        <v>7.8987838453313704E-4</v>
      </c>
      <c r="BF56" s="28">
        <f>외인!BF56</f>
        <v>0</v>
      </c>
      <c r="BG56" s="35" t="e">
        <f>시기외12!BG56-시기외26!BG56</f>
        <v>#DIV/0!</v>
      </c>
      <c r="BH56" s="28">
        <f>외인!BH56</f>
        <v>110828.55</v>
      </c>
      <c r="BI56" s="35">
        <f>시기외12!BI56-시기외26!BI56</f>
        <v>1.0377571937406241E-3</v>
      </c>
      <c r="BJ56" s="28">
        <f>외인!BJ56</f>
        <v>142268.57</v>
      </c>
      <c r="BK56" s="35">
        <f>시기외12!BK56-시기외26!BK56</f>
        <v>1.4168025857353166E-4</v>
      </c>
      <c r="BL56" s="28">
        <f>외인!BL56</f>
        <v>50732.86</v>
      </c>
      <c r="BM56" s="35">
        <f>시기외12!BM56-시기외26!BM56</f>
        <v>5.3148879395967827E-4</v>
      </c>
      <c r="BN56" s="28">
        <f>외인!BN56</f>
        <v>59271.1</v>
      </c>
      <c r="BO56" s="35">
        <f>시기외12!BO56-시기외26!BO56</f>
        <v>1.5395213843208159E-3</v>
      </c>
      <c r="BP56" s="28">
        <f>외인!BP56</f>
        <v>84455.34</v>
      </c>
      <c r="BQ56" s="35">
        <f>시기외12!BQ56-시기외26!BQ56</f>
        <v>3.1945365614505054E-5</v>
      </c>
      <c r="BR56" s="28">
        <f>외인!BR56</f>
        <v>351502.72</v>
      </c>
      <c r="BS56" s="35">
        <f>시기외12!BS56-시기외26!BS56</f>
        <v>-3.8262795942771162E-4</v>
      </c>
      <c r="BT56" s="28">
        <f>외인!BT56</f>
        <v>2570197.5499999998</v>
      </c>
      <c r="BU56" s="35">
        <f>시기외12!BU56-시기외26!BU56</f>
        <v>9.2172807118259608E-4</v>
      </c>
      <c r="BV56" s="28">
        <f>외인!BV56</f>
        <v>464747.68</v>
      </c>
      <c r="BW56" s="35">
        <f>시기외12!BW56-시기외26!BW56</f>
        <v>-2.5390550491632502E-4</v>
      </c>
      <c r="BX56" s="28">
        <f>외인!BX56</f>
        <v>75290.23</v>
      </c>
      <c r="BY56" s="35">
        <f>시기외12!BY56-시기외26!BY56</f>
        <v>-2.450723410666911E-4</v>
      </c>
      <c r="BZ56" s="28">
        <f>외인!BZ56</f>
        <v>265748.65000000002</v>
      </c>
      <c r="CA56" s="35">
        <f>시기외12!CA56-시기외26!CA56</f>
        <v>3.7701149816528399E-4</v>
      </c>
      <c r="CB56" s="28">
        <f>외인!CB56</f>
        <v>12966.18</v>
      </c>
      <c r="CC56" s="35">
        <f>시기외12!CC56-시기외26!CC56</f>
        <v>-1.6605908284117238E-4</v>
      </c>
      <c r="CD56" s="28">
        <f>외인!CD56</f>
        <v>29346.799999999999</v>
      </c>
      <c r="CE56" s="35">
        <f>시기외12!CE56-시기외26!CE56</f>
        <v>-6.7038155874042226E-4</v>
      </c>
      <c r="CF56" s="28">
        <f>외인!CF56</f>
        <v>28291.46</v>
      </c>
      <c r="CG56" s="35">
        <f>시기외12!CG56-시기외26!CG56</f>
        <v>3.5302144714245785E-4</v>
      </c>
      <c r="CH56" s="28">
        <f>외인!CH56</f>
        <v>70829.17</v>
      </c>
      <c r="CI56" s="35">
        <f>시기외12!CI56-시기외26!CI56</f>
        <v>-1.3732771518001419E-5</v>
      </c>
      <c r="CJ56" s="28">
        <f>외인!CJ56</f>
        <v>362189.33</v>
      </c>
      <c r="CK56" s="35">
        <f>시기외12!CK56-시기외26!CK56</f>
        <v>-6.4442106450552771E-4</v>
      </c>
      <c r="CL56" s="28">
        <f>외인!CL56</f>
        <v>238211.02</v>
      </c>
      <c r="CM56" s="35">
        <f>시기외12!CM56-시기외26!CM56</f>
        <v>-2.4832185075401885E-4</v>
      </c>
      <c r="CN56" s="28">
        <f>외인!CN56</f>
        <v>128527.37</v>
      </c>
      <c r="CO56" s="35">
        <f>시기외12!CO56-시기외26!CO56</f>
        <v>-2.1381312845128778E-4</v>
      </c>
      <c r="CP56" s="28">
        <f>외인!CP56</f>
        <v>103664.29</v>
      </c>
      <c r="CQ56" s="35">
        <f>시기외12!CQ56-시기외26!CQ56</f>
        <v>1.6057740688382179E-5</v>
      </c>
      <c r="CR56" s="28">
        <f>외인!CR56</f>
        <v>167733.07</v>
      </c>
      <c r="CS56" s="35">
        <f>시기외12!CS56-시기외26!CS56</f>
        <v>-3.7792580536648974E-4</v>
      </c>
      <c r="CT56" s="28">
        <f>외인!CT56</f>
        <v>173434.99</v>
      </c>
      <c r="CU56" s="35">
        <f>시기외12!CU56-시기외26!CU56</f>
        <v>-8.2712108691964097E-4</v>
      </c>
      <c r="CV56" s="28">
        <f>외인!CV56</f>
        <v>2570197.5499999998</v>
      </c>
      <c r="CW56" s="35">
        <f>시기외12!CW56-시기외26!CW56</f>
        <v>9.2172807118259608E-4</v>
      </c>
      <c r="CX56" s="28">
        <f>외인!CX56</f>
        <v>261661.33</v>
      </c>
      <c r="CY56" s="35">
        <f>시기외12!CY56-시기외26!CY56</f>
        <v>-3.1702397868595003E-4</v>
      </c>
      <c r="CZ56" s="28">
        <f>외인!CZ56</f>
        <v>19714.61</v>
      </c>
      <c r="DA56" s="35">
        <f>시기외12!DA56-시기외26!DA56</f>
        <v>-1.3962874521579556E-3</v>
      </c>
      <c r="DB56" s="28">
        <f>외인!DB56</f>
        <v>39322.5</v>
      </c>
      <c r="DC56" s="35">
        <f>시기외12!DC56-시기외26!DC56</f>
        <v>7.8987838453313704E-4</v>
      </c>
      <c r="DD56" s="28">
        <f>외인!DD56</f>
        <v>8945.75</v>
      </c>
      <c r="DE56" s="35">
        <f>시기외12!DE56-시기외26!DE56</f>
        <v>1.2859004192352389E-3</v>
      </c>
      <c r="DF56" s="28">
        <f>외인!DF56</f>
        <v>56702.77</v>
      </c>
      <c r="DG56" s="35">
        <f>시기외12!DG56-시기외26!DG56</f>
        <v>-3.0668455143211416E-4</v>
      </c>
      <c r="DH56" s="28">
        <f>외인!DH56</f>
        <v>21013.84</v>
      </c>
      <c r="DI56" s="35">
        <f>시기외12!DI56-시기외26!DI56</f>
        <v>-9.7973498182016977E-4</v>
      </c>
      <c r="DJ56" s="28">
        <f>외인!DJ56</f>
        <v>734904.92</v>
      </c>
      <c r="DK56" s="35">
        <f>시기외12!DK56-시기외26!DK56</f>
        <v>-1.0374925862046433E-4</v>
      </c>
      <c r="DL56" s="28">
        <f>외인!DL56</f>
        <v>103613.04</v>
      </c>
      <c r="DM56" s="35">
        <f>시기외12!DM56-시기외26!DM56</f>
        <v>-2.5878501455656156E-4</v>
      </c>
      <c r="DN56" s="28">
        <f>외인!DN56</f>
        <v>2570197.5499999998</v>
      </c>
      <c r="DO56" s="35">
        <f>시기외12!DO56-시기외26!DO56</f>
        <v>9.2172807118259608E-4</v>
      </c>
      <c r="DP56" s="28">
        <f>외인!DP56</f>
        <v>79673.95</v>
      </c>
      <c r="DQ56" s="35">
        <f>시기외12!DQ56-시기외26!DQ56</f>
        <v>-7.3863451775051082E-4</v>
      </c>
      <c r="DR56" s="28">
        <f>외인!DR56</f>
        <v>46955.12</v>
      </c>
      <c r="DS56" s="35">
        <f>시기외12!DS56-시기외26!DS56</f>
        <v>-4.720060562403575E-4</v>
      </c>
      <c r="DT56" s="28">
        <f>외인!DT56</f>
        <v>130896.73</v>
      </c>
      <c r="DU56" s="35">
        <f>시기외12!DU56-시기외26!DU56</f>
        <v>-5.7129746769495234E-4</v>
      </c>
      <c r="DV56" s="28">
        <f>외인!DV56</f>
        <v>36563.730000000003</v>
      </c>
      <c r="DW56" s="35">
        <f>시기외12!DW56-시기외26!DW56</f>
        <v>3.3356282704334248E-4</v>
      </c>
      <c r="DX56" s="28">
        <f>외인!DX56</f>
        <v>131040.88</v>
      </c>
      <c r="DY56" s="35">
        <f>시기외12!DY56-시기외26!DY56</f>
        <v>-2.9682495702827369E-5</v>
      </c>
      <c r="DZ56" s="28">
        <f>외인!DZ56</f>
        <v>8798.24</v>
      </c>
      <c r="EA56" s="35">
        <f>시기외12!EA56-시기외26!EA56</f>
        <v>-1.1381970376836723E-4</v>
      </c>
      <c r="EB56" s="28">
        <f>외인!EB56</f>
        <v>12726.66</v>
      </c>
      <c r="EC56" s="35">
        <f>시기외12!EC56-시기외26!EC56</f>
        <v>-3.419115474586783E-4</v>
      </c>
      <c r="ED56" s="28">
        <f>외인!ED56</f>
        <v>11264.11</v>
      </c>
      <c r="EE56" s="35">
        <f>시기외12!EE56-시기외26!EE56</f>
        <v>-6.5921289366767399E-4</v>
      </c>
      <c r="EF56" s="28">
        <f>외인!EF56</f>
        <v>230246.87</v>
      </c>
      <c r="EG56" s="35">
        <f>시기외12!EG56-시기외26!EG56</f>
        <v>-6.4316611009678881E-4</v>
      </c>
      <c r="EH56" s="28">
        <f>외인!EH56</f>
        <v>254347.99</v>
      </c>
      <c r="EI56" s="35">
        <f>시기외12!EI56-시기외26!EI56</f>
        <v>8.5351342525054384E-5</v>
      </c>
      <c r="EJ56" s="28">
        <f>외인!EJ56</f>
        <v>104321.3</v>
      </c>
      <c r="EK56" s="35">
        <f>시기외12!EK56-시기외26!EK56</f>
        <v>-1.7706569787084511E-4</v>
      </c>
      <c r="EL56" s="28">
        <f>외인!EL56</f>
        <v>31946.959999999999</v>
      </c>
      <c r="EM56" s="35">
        <f>시기외12!EM56-시기외26!EM56</f>
        <v>-6.4912521823060586E-4</v>
      </c>
      <c r="EN56" s="28">
        <f>외인!EN56</f>
        <v>46955.12</v>
      </c>
      <c r="EO56" s="35">
        <f>시기외12!EO56-시기외26!EO56</f>
        <v>-4.720060562403575E-4</v>
      </c>
      <c r="EP56" s="28">
        <f>외인!EP56</f>
        <v>182805.14</v>
      </c>
      <c r="EQ56" s="35">
        <f>시기외12!EQ56-시기외26!EQ56</f>
        <v>-7.2774165726583254E-4</v>
      </c>
      <c r="ER56" s="28">
        <f>외인!ER56</f>
        <v>14248.75</v>
      </c>
      <c r="ES56" s="35">
        <f>시기외12!ES56-시기외26!ES56</f>
        <v>-2.4460057311572912E-4</v>
      </c>
      <c r="ET56" s="28">
        <f>외인!ET56</f>
        <v>195088.24</v>
      </c>
      <c r="EU56" s="35">
        <f>시기외12!EU56-시기외26!EU56</f>
        <v>-7.529964822134942E-4</v>
      </c>
      <c r="EV56" s="28">
        <f>외인!EV56</f>
        <v>42692.12</v>
      </c>
      <c r="EW56" s="35">
        <f>시기외12!EW56-시기외26!EW56</f>
        <v>-5.3378832183280161E-5</v>
      </c>
      <c r="EX56" s="28">
        <f>외인!EX56</f>
        <v>60972.17</v>
      </c>
      <c r="EY56" s="35">
        <f>시기외12!EY56-시기외26!EY56</f>
        <v>5.3240719798503054E-5</v>
      </c>
    </row>
    <row r="57" spans="1:155">
      <c r="A57" s="27">
        <f>외인!A57</f>
        <v>46148</v>
      </c>
      <c r="B57" s="28">
        <f>외인!B57</f>
        <v>5868742.3300000001</v>
      </c>
      <c r="C57" s="35">
        <f>시기외12!C57-시기외26!C57</f>
        <v>3.893451766032518E-4</v>
      </c>
      <c r="D57" s="28">
        <f>외인!D57</f>
        <v>671717.13</v>
      </c>
      <c r="E57" s="35">
        <f>시기외12!E57-시기외26!E57</f>
        <v>-5.2546620613492905E-4</v>
      </c>
      <c r="F57" s="28">
        <f>외인!F57</f>
        <v>2426729.7400000002</v>
      </c>
      <c r="G57" s="35">
        <f>시기외12!G57-시기외26!G57</f>
        <v>8.5666197398011996E-4</v>
      </c>
      <c r="H57" s="28">
        <f>외인!H57</f>
        <v>378015.55</v>
      </c>
      <c r="I57" s="35">
        <f>시기외12!I57-시기외26!I57</f>
        <v>1.9708205270424104E-4</v>
      </c>
      <c r="J57" s="28">
        <f>외인!J57</f>
        <v>44490.46</v>
      </c>
      <c r="K57" s="35">
        <f>시기외12!K57-시기외26!K57</f>
        <v>-1.031351465589676E-3</v>
      </c>
      <c r="L57" s="28">
        <f>외인!L57</f>
        <v>348630.51</v>
      </c>
      <c r="M57" s="35">
        <f>시기외12!M57-시기외26!M57</f>
        <v>3.1176382885245678E-4</v>
      </c>
      <c r="N57" s="28">
        <f>외인!N57</f>
        <v>247805.26</v>
      </c>
      <c r="O57" s="35">
        <f>시기외12!O57-시기외26!O57</f>
        <v>5.359560265425947E-4</v>
      </c>
      <c r="P57" s="28">
        <f>외인!P57</f>
        <v>186892.36</v>
      </c>
      <c r="Q57" s="35">
        <f>시기외12!Q57-시기외26!Q57</f>
        <v>-1.1364697806272145E-3</v>
      </c>
      <c r="R57" s="28">
        <f>외인!R57</f>
        <v>131482.75</v>
      </c>
      <c r="S57" s="35">
        <f>시기외12!S57-시기외26!S57</f>
        <v>-6.8290493970383104E-4</v>
      </c>
      <c r="T57" s="28">
        <f>외인!T57</f>
        <v>8815.34</v>
      </c>
      <c r="U57" s="35">
        <f>시기외12!U57-시기외26!U57</f>
        <v>1.1978370252220759E-3</v>
      </c>
      <c r="V57" s="28">
        <f>외인!V57</f>
        <v>132659.01</v>
      </c>
      <c r="W57" s="35">
        <f>시기외12!W57-시기외26!W57</f>
        <v>-1.6595113194233782E-4</v>
      </c>
      <c r="X57" s="28">
        <f>외인!X57</f>
        <v>2833129.16</v>
      </c>
      <c r="Y57" s="35">
        <f>시기외12!Y57-시기외26!Y57</f>
        <v>1.015465697383526E-3</v>
      </c>
      <c r="Z57" s="28">
        <f>외인!Z57</f>
        <v>42573.38</v>
      </c>
      <c r="AA57" s="35">
        <f>시기외12!AA57-시기외26!AA57</f>
        <v>-8.3978860453802462E-5</v>
      </c>
      <c r="AB57" s="28">
        <f>외인!AB57</f>
        <v>207092.13</v>
      </c>
      <c r="AC57" s="35">
        <f>시기외12!AC57-시기외26!AC57</f>
        <v>-2.3443045541541555E-4</v>
      </c>
      <c r="AD57" s="28">
        <f>외인!AD57</f>
        <v>19143.11</v>
      </c>
      <c r="AE57" s="35">
        <f>시기외12!AE57-시기외26!AE57</f>
        <v>-3.4982600219719807E-4</v>
      </c>
      <c r="AF57" s="28">
        <f>외인!AF57</f>
        <v>24653.599999999999</v>
      </c>
      <c r="AG57" s="35">
        <f>시기외12!AG57-시기외26!AG57</f>
        <v>-2.0036477822666765E-4</v>
      </c>
      <c r="AH57" s="28">
        <f>외인!AH57</f>
        <v>226401.61</v>
      </c>
      <c r="AI57" s="35">
        <f>시기외12!AI57-시기외26!AI57</f>
        <v>2.6608807851043344E-5</v>
      </c>
      <c r="AJ57" s="28">
        <f>외인!AJ57</f>
        <v>107191.57</v>
      </c>
      <c r="AK57" s="35">
        <f>시기외12!AK57-시기외26!AK57</f>
        <v>-7.0967029974917375E-4</v>
      </c>
      <c r="AL57" s="28">
        <f>외인!AL57</f>
        <v>91907.42</v>
      </c>
      <c r="AM57" s="35">
        <f>시기외12!AM57-시기외26!AM57</f>
        <v>-3.6651067002616672E-4</v>
      </c>
      <c r="AN57" s="28">
        <f>외인!AN57</f>
        <v>175625.26</v>
      </c>
      <c r="AO57" s="35">
        <f>시기외12!AO57-시기외26!AO57</f>
        <v>8.9939309280686643E-4</v>
      </c>
      <c r="AP57" s="28">
        <f>외인!AP57</f>
        <v>208179.69</v>
      </c>
      <c r="AQ57" s="35">
        <f>시기외12!AQ57-시기외26!AQ57</f>
        <v>-8.5878992633788833E-4</v>
      </c>
      <c r="AR57" s="28">
        <f>외인!AR57</f>
        <v>24610.6</v>
      </c>
      <c r="AS57" s="35">
        <f>시기외12!AS57-시기외26!AS57</f>
        <v>3.9926208116027051E-4</v>
      </c>
      <c r="AT57" s="28">
        <f>외인!AT57</f>
        <v>86961.63</v>
      </c>
      <c r="AU57" s="35">
        <f>시기외12!AU57-시기외26!AU57</f>
        <v>2.0378093387581151E-4</v>
      </c>
      <c r="AV57" s="28">
        <f>외인!AV57</f>
        <v>48604.05</v>
      </c>
      <c r="AW57" s="35">
        <f>시기외12!AW57-시기외26!AW57</f>
        <v>-2.6224098004944574E-4</v>
      </c>
      <c r="AX57" s="28">
        <f>외인!AX57</f>
        <v>73535.95</v>
      </c>
      <c r="AY57" s="35">
        <f>시기외12!AY57-시기외26!AY57</f>
        <v>1.0544782998545411E-4</v>
      </c>
      <c r="AZ57" s="28">
        <f>외인!AZ57</f>
        <v>3038135.73</v>
      </c>
      <c r="BA57" s="35">
        <f>시기외12!BA57-시기외26!BA57</f>
        <v>8.7681715726058542E-4</v>
      </c>
      <c r="BB57" s="28">
        <f>외인!BB57</f>
        <v>109745.64</v>
      </c>
      <c r="BC57" s="35">
        <f>시기외12!BC57-시기외26!BC57</f>
        <v>2.9827641447177689E-6</v>
      </c>
      <c r="BD57" s="28">
        <f>외인!BD57</f>
        <v>39439.68</v>
      </c>
      <c r="BE57" s="35">
        <f>시기외12!BE57-시기외26!BE57</f>
        <v>6.8674557325908267E-4</v>
      </c>
      <c r="BF57" s="28">
        <f>외인!BF57</f>
        <v>0</v>
      </c>
      <c r="BG57" s="35" t="e">
        <f>시기외12!BG57-시기외26!BG57</f>
        <v>#DIV/0!</v>
      </c>
      <c r="BH57" s="28">
        <f>외인!BH57</f>
        <v>112654.32</v>
      </c>
      <c r="BI57" s="35">
        <f>시기외12!BI57-시기외26!BI57</f>
        <v>1.0299702870152408E-3</v>
      </c>
      <c r="BJ57" s="28">
        <f>외인!BJ57</f>
        <v>145082.72</v>
      </c>
      <c r="BK57" s="35">
        <f>시기외12!BK57-시기외26!BK57</f>
        <v>2.5999177615241111E-4</v>
      </c>
      <c r="BL57" s="28">
        <f>외인!BL57</f>
        <v>52843.06</v>
      </c>
      <c r="BM57" s="35">
        <f>시기외12!BM57-시기외26!BM57</f>
        <v>5.7439127346181769E-4</v>
      </c>
      <c r="BN57" s="28">
        <f>외인!BN57</f>
        <v>59285.1</v>
      </c>
      <c r="BO57" s="35">
        <f>시기외12!BO57-시기외26!BO57</f>
        <v>1.5463374254386774E-3</v>
      </c>
      <c r="BP57" s="28">
        <f>외인!BP57</f>
        <v>84261.38</v>
      </c>
      <c r="BQ57" s="35">
        <f>시기외12!BQ57-시기외26!BQ57</f>
        <v>-2.9486971012736372E-5</v>
      </c>
      <c r="BR57" s="28">
        <f>외인!BR57</f>
        <v>363500.96</v>
      </c>
      <c r="BS57" s="35">
        <f>시기외12!BS57-시기외26!BS57</f>
        <v>-6.1588890155829979E-4</v>
      </c>
      <c r="BT57" s="28">
        <f>외인!BT57</f>
        <v>2879095.3</v>
      </c>
      <c r="BU57" s="35">
        <f>시기외12!BU57-시기외26!BU57</f>
        <v>9.8457550378577277E-4</v>
      </c>
      <c r="BV57" s="28">
        <f>외인!BV57</f>
        <v>485083.6</v>
      </c>
      <c r="BW57" s="35">
        <f>시기외12!BW57-시기외26!BW57</f>
        <v>-2.4347203835900415E-4</v>
      </c>
      <c r="BX57" s="28">
        <f>외인!BX57</f>
        <v>73836.3</v>
      </c>
      <c r="BY57" s="35">
        <f>시기외12!BY57-시기외26!BY57</f>
        <v>-3.5159298299066561E-4</v>
      </c>
      <c r="BZ57" s="28">
        <f>외인!BZ57</f>
        <v>267532.69</v>
      </c>
      <c r="CA57" s="35">
        <f>시기외12!CA57-시기외26!CA57</f>
        <v>4.7073838836531946E-4</v>
      </c>
      <c r="CB57" s="28">
        <f>외인!CB57</f>
        <v>12658.91</v>
      </c>
      <c r="CC57" s="35">
        <f>시기외12!CC57-시기외26!CC57</f>
        <v>-3.5816186123255626E-4</v>
      </c>
      <c r="CD57" s="28">
        <f>외인!CD57</f>
        <v>28323.87</v>
      </c>
      <c r="CE57" s="35">
        <f>시기외12!CE57-시기외26!CE57</f>
        <v>-8.845515587660082E-4</v>
      </c>
      <c r="CF57" s="28">
        <f>외인!CF57</f>
        <v>27763.54</v>
      </c>
      <c r="CG57" s="35">
        <f>시기외12!CG57-시기외26!CG57</f>
        <v>2.6959442046623058E-4</v>
      </c>
      <c r="CH57" s="28">
        <f>외인!CH57</f>
        <v>69152.91</v>
      </c>
      <c r="CI57" s="35">
        <f>시기외12!CI57-시기외26!CI57</f>
        <v>-1.1527658360572151E-4</v>
      </c>
      <c r="CJ57" s="28">
        <f>외인!CJ57</f>
        <v>355495.41</v>
      </c>
      <c r="CK57" s="35">
        <f>시기외12!CK57-시기외26!CK57</f>
        <v>-7.481451771216693E-4</v>
      </c>
      <c r="CL57" s="28">
        <f>외인!CL57</f>
        <v>236529.15</v>
      </c>
      <c r="CM57" s="35">
        <f>시기외12!CM57-시기외26!CM57</f>
        <v>-2.4785838737041244E-4</v>
      </c>
      <c r="CN57" s="28">
        <f>외인!CN57</f>
        <v>142273.15</v>
      </c>
      <c r="CO57" s="35">
        <f>시기외12!CO57-시기외26!CO57</f>
        <v>-8.7275906857299155E-5</v>
      </c>
      <c r="CP57" s="28">
        <f>외인!CP57</f>
        <v>110302.48</v>
      </c>
      <c r="CQ57" s="35">
        <f>시기외12!CQ57-시기외26!CQ57</f>
        <v>3.8038242542675963E-7</v>
      </c>
      <c r="CR57" s="28">
        <f>외인!CR57</f>
        <v>167418.63</v>
      </c>
      <c r="CS57" s="35">
        <f>시기외12!CS57-시기외26!CS57</f>
        <v>-4.5842149217864342E-4</v>
      </c>
      <c r="CT57" s="28">
        <f>외인!CT57</f>
        <v>176010.54</v>
      </c>
      <c r="CU57" s="35">
        <f>시기외12!CU57-시기외26!CU57</f>
        <v>-9.3246812215207284E-4</v>
      </c>
      <c r="CV57" s="28">
        <f>외인!CV57</f>
        <v>2879095.3</v>
      </c>
      <c r="CW57" s="35">
        <f>시기외12!CW57-시기외26!CW57</f>
        <v>9.8457550378577277E-4</v>
      </c>
      <c r="CX57" s="28">
        <f>외인!CX57</f>
        <v>267420.21000000002</v>
      </c>
      <c r="CY57" s="35">
        <f>시기외12!CY57-시기외26!CY57</f>
        <v>-2.4784815570135866E-4</v>
      </c>
      <c r="CZ57" s="28">
        <f>외인!CZ57</f>
        <v>19987.2</v>
      </c>
      <c r="DA57" s="35">
        <f>시기외12!DA57-시기외26!DA57</f>
        <v>-1.5832936911018315E-3</v>
      </c>
      <c r="DB57" s="28">
        <f>외인!DB57</f>
        <v>39439.68</v>
      </c>
      <c r="DC57" s="35">
        <f>시기외12!DC57-시기외26!DC57</f>
        <v>6.8674557325908267E-4</v>
      </c>
      <c r="DD57" s="28">
        <f>외인!DD57</f>
        <v>8815.34</v>
      </c>
      <c r="DE57" s="35">
        <f>시기외12!DE57-시기외26!DE57</f>
        <v>1.1978370252220759E-3</v>
      </c>
      <c r="DF57" s="28">
        <f>외인!DF57</f>
        <v>55595.85</v>
      </c>
      <c r="DG57" s="35">
        <f>시기외12!DG57-시기외26!DG57</f>
        <v>-3.9915162533378295E-4</v>
      </c>
      <c r="DH57" s="28">
        <f>외인!DH57</f>
        <v>20203.29</v>
      </c>
      <c r="DI57" s="35">
        <f>시기외12!DI57-시기외26!DI57</f>
        <v>-1.2179781432353886E-3</v>
      </c>
      <c r="DJ57" s="28">
        <f>외인!DJ57</f>
        <v>747157.26</v>
      </c>
      <c r="DK57" s="35">
        <f>시기외12!DK57-시기외26!DK57</f>
        <v>-2.0695519436340708E-4</v>
      </c>
      <c r="DL57" s="28">
        <f>외인!DL57</f>
        <v>117384.51</v>
      </c>
      <c r="DM57" s="35">
        <f>시기외12!DM57-시기외26!DM57</f>
        <v>-9.1145741624594468E-5</v>
      </c>
      <c r="DN57" s="28">
        <f>외인!DN57</f>
        <v>2879095.3</v>
      </c>
      <c r="DO57" s="35">
        <f>시기외12!DO57-시기외26!DO57</f>
        <v>9.8457550378577277E-4</v>
      </c>
      <c r="DP57" s="28">
        <f>외인!DP57</f>
        <v>77662.42</v>
      </c>
      <c r="DQ57" s="35">
        <f>시기외12!DQ57-시기외26!DQ57</f>
        <v>-9.5399090154478137E-4</v>
      </c>
      <c r="DR57" s="28">
        <f>외인!DR57</f>
        <v>45779.86</v>
      </c>
      <c r="DS57" s="35">
        <f>시기외12!DS57-시기외26!DS57</f>
        <v>-7.8396287289885761E-4</v>
      </c>
      <c r="DT57" s="28">
        <f>외인!DT57</f>
        <v>131482.75</v>
      </c>
      <c r="DU57" s="35">
        <f>시기외12!DU57-시기외26!DU57</f>
        <v>-6.8290493970383104E-4</v>
      </c>
      <c r="DV57" s="28">
        <f>외인!DV57</f>
        <v>35669.629999999997</v>
      </c>
      <c r="DW57" s="35">
        <f>시기외12!DW57-시기외26!DW57</f>
        <v>3.6930542096001587E-4</v>
      </c>
      <c r="DX57" s="28">
        <f>외인!DX57</f>
        <v>132659.01</v>
      </c>
      <c r="DY57" s="35">
        <f>시기외12!DY57-시기외26!DY57</f>
        <v>-1.6595113194233782E-4</v>
      </c>
      <c r="DZ57" s="28">
        <f>외인!DZ57</f>
        <v>8553.66</v>
      </c>
      <c r="EA57" s="35">
        <f>시기외12!EA57-시기외26!EA57</f>
        <v>-2.9958642295277883E-4</v>
      </c>
      <c r="EB57" s="28">
        <f>외인!EB57</f>
        <v>12339.47</v>
      </c>
      <c r="EC57" s="35">
        <f>시기외12!EC57-시기외26!EC57</f>
        <v>-5.2871374348598251E-4</v>
      </c>
      <c r="ED57" s="28">
        <f>외인!ED57</f>
        <v>10887.82</v>
      </c>
      <c r="EE57" s="35">
        <f>시기외12!EE57-시기외26!EE57</f>
        <v>-7.2007313128568859E-4</v>
      </c>
      <c r="EF57" s="28">
        <f>외인!EF57</f>
        <v>226520.41</v>
      </c>
      <c r="EG57" s="35">
        <f>시기외12!EG57-시기외26!EG57</f>
        <v>-7.3139406466321663E-4</v>
      </c>
      <c r="EH57" s="28">
        <f>외인!EH57</f>
        <v>278061.09999999998</v>
      </c>
      <c r="EI57" s="35">
        <f>시기외12!EI57-시기외26!EI57</f>
        <v>-6.810092943772229E-5</v>
      </c>
      <c r="EJ57" s="28">
        <f>외인!EJ57</f>
        <v>101792.6</v>
      </c>
      <c r="EK57" s="35">
        <f>시기외12!EK57-시기외26!EK57</f>
        <v>-3.5414810438794928E-4</v>
      </c>
      <c r="EL57" s="28">
        <f>외인!EL57</f>
        <v>30861.89</v>
      </c>
      <c r="EM57" s="35">
        <f>시기외12!EM57-시기외26!EM57</f>
        <v>-8.4845096586086063E-4</v>
      </c>
      <c r="EN57" s="28">
        <f>외인!EN57</f>
        <v>45779.86</v>
      </c>
      <c r="EO57" s="35">
        <f>시기외12!EO57-시기외26!EO57</f>
        <v>-7.8396287289885761E-4</v>
      </c>
      <c r="EP57" s="28">
        <f>외인!EP57</f>
        <v>180318.2</v>
      </c>
      <c r="EQ57" s="35">
        <f>시기외12!EQ57-시기외26!EQ57</f>
        <v>-4.6741386625572445E-4</v>
      </c>
      <c r="ER57" s="28">
        <f>외인!ER57</f>
        <v>14175.97</v>
      </c>
      <c r="ES57" s="35">
        <f>시기외12!ES57-시기외26!ES57</f>
        <v>-7.3494012483197538E-5</v>
      </c>
      <c r="ET57" s="28">
        <f>외인!ET57</f>
        <v>208179.69</v>
      </c>
      <c r="EU57" s="35">
        <f>시기외12!EU57-시기외26!EU57</f>
        <v>-8.5878992633788833E-4</v>
      </c>
      <c r="EV57" s="28">
        <f>외인!EV57</f>
        <v>42573.38</v>
      </c>
      <c r="EW57" s="35">
        <f>시기외12!EW57-시기외26!EW57</f>
        <v>-8.3978860453802462E-5</v>
      </c>
      <c r="EX57" s="28">
        <f>외인!EX57</f>
        <v>67729.100000000006</v>
      </c>
      <c r="EY57" s="35">
        <f>시기외12!EY57-시기외26!EY57</f>
        <v>4.1993299806043966E-5</v>
      </c>
    </row>
    <row r="58" spans="1:155">
      <c r="A58" s="27">
        <f>외인!A58</f>
        <v>46149</v>
      </c>
      <c r="B58" s="28">
        <f>외인!B58</f>
        <v>5952488.9299999997</v>
      </c>
      <c r="C58" s="35">
        <f>시기외12!C58-시기외26!C58</f>
        <v>3.1513069009176921E-4</v>
      </c>
      <c r="D58" s="28">
        <f>외인!D58</f>
        <v>666656.18000000005</v>
      </c>
      <c r="E58" s="35">
        <f>시기외12!E58-시기외26!E58</f>
        <v>-4.8893194115316903E-4</v>
      </c>
      <c r="F58" s="28">
        <f>외인!F58</f>
        <v>2471397.2799999998</v>
      </c>
      <c r="G58" s="35">
        <f>시기외12!G58-시기외26!G58</f>
        <v>7.9733047974452423E-4</v>
      </c>
      <c r="H58" s="28">
        <f>외인!H58</f>
        <v>379366.36</v>
      </c>
      <c r="I58" s="35">
        <f>시기외12!I58-시기외26!I58</f>
        <v>1.5994658469324434E-4</v>
      </c>
      <c r="J58" s="28">
        <f>외인!J58</f>
        <v>43773.82</v>
      </c>
      <c r="K58" s="35">
        <f>시기외12!K58-시기외26!K58</f>
        <v>-1.3051310651607246E-3</v>
      </c>
      <c r="L58" s="28">
        <f>외인!L58</f>
        <v>350800.45</v>
      </c>
      <c r="M58" s="35">
        <f>시기외12!M58-시기외26!M58</f>
        <v>2.6654809474904316E-4</v>
      </c>
      <c r="N58" s="28">
        <f>외인!N58</f>
        <v>254710.7</v>
      </c>
      <c r="O58" s="35">
        <f>시기외12!O58-시기외26!O58</f>
        <v>4.3578751784184577E-4</v>
      </c>
      <c r="P58" s="28">
        <f>외인!P58</f>
        <v>187647.51</v>
      </c>
      <c r="Q58" s="35">
        <f>시기외12!Q58-시기외26!Q58</f>
        <v>-1.1482949259813686E-3</v>
      </c>
      <c r="R58" s="28">
        <f>외인!R58</f>
        <v>130808.28</v>
      </c>
      <c r="S58" s="35">
        <f>시기외12!S58-시기외26!S58</f>
        <v>-8.684303683229636E-4</v>
      </c>
      <c r="T58" s="28">
        <f>외인!T58</f>
        <v>8818.76</v>
      </c>
      <c r="U58" s="35">
        <f>시기외12!U58-시기외26!U58</f>
        <v>1.059595705757949E-3</v>
      </c>
      <c r="V58" s="28">
        <f>외인!V58</f>
        <v>131112.26999999999</v>
      </c>
      <c r="W58" s="35">
        <f>시기외12!W58-시기외26!W58</f>
        <v>-2.7568835711903232E-4</v>
      </c>
      <c r="X58" s="28">
        <f>외인!X58</f>
        <v>2902373.59</v>
      </c>
      <c r="Y58" s="35">
        <f>시기외12!Y58-시기외26!Y58</f>
        <v>9.4813281393517444E-4</v>
      </c>
      <c r="Z58" s="28">
        <f>외인!Z58</f>
        <v>43147.48</v>
      </c>
      <c r="AA58" s="35">
        <f>시기외12!AA58-시기외26!AA58</f>
        <v>-9.2373120723529892E-5</v>
      </c>
      <c r="AB58" s="28">
        <f>외인!AB58</f>
        <v>209667.77</v>
      </c>
      <c r="AC58" s="35">
        <f>시기외12!AC58-시기외26!AC58</f>
        <v>-2.157651361403062E-4</v>
      </c>
      <c r="AD58" s="28">
        <f>외인!AD58</f>
        <v>20153.57</v>
      </c>
      <c r="AE58" s="35">
        <f>시기외12!AE58-시기외26!AE58</f>
        <v>-8.7840777490705551E-5</v>
      </c>
      <c r="AF58" s="28">
        <f>외인!AF58</f>
        <v>25266.9</v>
      </c>
      <c r="AG58" s="35">
        <f>시기외12!AG58-시기외26!AG58</f>
        <v>-1.7595665654456097E-4</v>
      </c>
      <c r="AH58" s="28">
        <f>외인!AH58</f>
        <v>234598.74</v>
      </c>
      <c r="AI58" s="35">
        <f>시기외12!AI58-시기외26!AI58</f>
        <v>-4.0850523804315369E-5</v>
      </c>
      <c r="AJ58" s="28">
        <f>외인!AJ58</f>
        <v>105125.17</v>
      </c>
      <c r="AK58" s="35">
        <f>시기외12!AK58-시기외26!AK58</f>
        <v>-9.755727132292934E-4</v>
      </c>
      <c r="AL58" s="28">
        <f>외인!AL58</f>
        <v>93041.36</v>
      </c>
      <c r="AM58" s="35">
        <f>시기외12!AM58-시기외26!AM58</f>
        <v>-3.3431749149523686E-4</v>
      </c>
      <c r="AN58" s="28">
        <f>외인!AN58</f>
        <v>181291.71</v>
      </c>
      <c r="AO58" s="35">
        <f>시기외12!AO58-시기외26!AO58</f>
        <v>7.4631407236899674E-4</v>
      </c>
      <c r="AP58" s="28">
        <f>외인!AP58</f>
        <v>208177.59</v>
      </c>
      <c r="AQ58" s="35">
        <f>시기외12!AQ58-시기외26!AQ58</f>
        <v>-8.081937828244278E-4</v>
      </c>
      <c r="AR58" s="28">
        <f>외인!AR58</f>
        <v>25547.81</v>
      </c>
      <c r="AS58" s="35">
        <f>시기외12!AS58-시기외26!AS58</f>
        <v>3.9643721190773591E-4</v>
      </c>
      <c r="AT58" s="28">
        <f>외인!AT58</f>
        <v>87400.9</v>
      </c>
      <c r="AU58" s="35">
        <f>시기외12!AU58-시기외26!AU58</f>
        <v>2.3521026959650389E-4</v>
      </c>
      <c r="AV58" s="28">
        <f>외인!AV58</f>
        <v>48316.37</v>
      </c>
      <c r="AW58" s="35">
        <f>시기외12!AW58-시기외26!AW58</f>
        <v>-3.657762185332483E-4</v>
      </c>
      <c r="AX58" s="28">
        <f>외인!AX58</f>
        <v>77203.199999999997</v>
      </c>
      <c r="AY58" s="35">
        <f>시기외12!AY58-시기외26!AY58</f>
        <v>-2.6339317807846799E-4</v>
      </c>
      <c r="AZ58" s="28">
        <f>외인!AZ58</f>
        <v>3107060.84</v>
      </c>
      <c r="BA58" s="35">
        <f>시기외12!BA58-시기외26!BA58</f>
        <v>8.0684880409970141E-4</v>
      </c>
      <c r="BB58" s="28">
        <f>외인!BB58</f>
        <v>110359.54</v>
      </c>
      <c r="BC58" s="35">
        <f>시기외12!BC58-시기외26!BC58</f>
        <v>-6.173086527647362E-6</v>
      </c>
      <c r="BD58" s="28">
        <f>외인!BD58</f>
        <v>39317.33</v>
      </c>
      <c r="BE58" s="35">
        <f>시기외12!BE58-시기외26!BE58</f>
        <v>5.8076805834826432E-4</v>
      </c>
      <c r="BF58" s="28">
        <f>외인!BF58</f>
        <v>0</v>
      </c>
      <c r="BG58" s="35" t="e">
        <f>시기외12!BG58-시기외26!BG58</f>
        <v>#DIV/0!</v>
      </c>
      <c r="BH58" s="28">
        <f>외인!BH58</f>
        <v>111657.68</v>
      </c>
      <c r="BI58" s="35">
        <f>시기외12!BI58-시기외26!BI58</f>
        <v>9.2262937982478437E-4</v>
      </c>
      <c r="BJ58" s="28">
        <f>외인!BJ58</f>
        <v>144632.26</v>
      </c>
      <c r="BK58" s="35">
        <f>시기외12!BK58-시기외26!BK58</f>
        <v>2.4908533877913324E-4</v>
      </c>
      <c r="BL58" s="28">
        <f>외인!BL58</f>
        <v>48774.59</v>
      </c>
      <c r="BM58" s="35">
        <f>시기외12!BM58-시기외26!BM58</f>
        <v>3.273108103842271E-4</v>
      </c>
      <c r="BN58" s="28">
        <f>외인!BN58</f>
        <v>61581.54</v>
      </c>
      <c r="BO58" s="35">
        <f>시기외12!BO58-시기외26!BO58</f>
        <v>1.2562912757353452E-3</v>
      </c>
      <c r="BP58" s="28">
        <f>외인!BP58</f>
        <v>87637.49</v>
      </c>
      <c r="BQ58" s="35">
        <f>시기외12!BQ58-시기외26!BQ58</f>
        <v>-3.530848203841014E-4</v>
      </c>
      <c r="BR58" s="28">
        <f>외인!BR58</f>
        <v>369462.27</v>
      </c>
      <c r="BS58" s="35">
        <f>시기외12!BS58-시기외26!BS58</f>
        <v>-6.2452989154495903E-4</v>
      </c>
      <c r="BT58" s="28">
        <f>외인!BT58</f>
        <v>2947215.32</v>
      </c>
      <c r="BU58" s="35">
        <f>시기외12!BU58-시기외26!BU58</f>
        <v>9.1483680626704448E-4</v>
      </c>
      <c r="BV58" s="28">
        <f>외인!BV58</f>
        <v>478191.08</v>
      </c>
      <c r="BW58" s="35">
        <f>시기외12!BW58-시기외26!BW58</f>
        <v>-2.8162903456164942E-4</v>
      </c>
      <c r="BX58" s="28">
        <f>외인!BX58</f>
        <v>76258.39</v>
      </c>
      <c r="BY58" s="35">
        <f>시기외12!BY58-시기외26!BY58</f>
        <v>-3.2092105885905939E-4</v>
      </c>
      <c r="BZ58" s="28">
        <f>외인!BZ58</f>
        <v>274333.07</v>
      </c>
      <c r="CA58" s="35">
        <f>시기외12!CA58-시기외26!CA58</f>
        <v>3.8041070962635537E-4</v>
      </c>
      <c r="CB58" s="28">
        <f>외인!CB58</f>
        <v>12781.44</v>
      </c>
      <c r="CC58" s="35">
        <f>시기외12!CC58-시기외26!CC58</f>
        <v>-4.7672688444325021E-4</v>
      </c>
      <c r="CD58" s="28">
        <f>외인!CD58</f>
        <v>28053.66</v>
      </c>
      <c r="CE58" s="35">
        <f>시기외12!CE58-시기외26!CE58</f>
        <v>-1.0506157408818649E-3</v>
      </c>
      <c r="CF58" s="28">
        <f>외인!CF58</f>
        <v>28664.49</v>
      </c>
      <c r="CG58" s="35">
        <f>시기외12!CG58-시기외26!CG58</f>
        <v>2.9224765473158474E-4</v>
      </c>
      <c r="CH58" s="28">
        <f>외인!CH58</f>
        <v>69012.66</v>
      </c>
      <c r="CI58" s="35">
        <f>시기외12!CI58-시기외26!CI58</f>
        <v>-2.056097487178523E-4</v>
      </c>
      <c r="CJ58" s="28">
        <f>외인!CJ58</f>
        <v>355444.74</v>
      </c>
      <c r="CK58" s="35">
        <f>시기외12!CK58-시기외26!CK58</f>
        <v>-7.568349017016559E-4</v>
      </c>
      <c r="CL58" s="28">
        <f>외인!CL58</f>
        <v>239051.19</v>
      </c>
      <c r="CM58" s="35">
        <f>시기외12!CM58-시기외26!CM58</f>
        <v>-2.4781951104312484E-4</v>
      </c>
      <c r="CN58" s="28">
        <f>외인!CN58</f>
        <v>136849.42000000001</v>
      </c>
      <c r="CO58" s="35">
        <f>시기외12!CO58-시기외26!CO58</f>
        <v>-4.7148519987528191E-5</v>
      </c>
      <c r="CP58" s="28">
        <f>외인!CP58</f>
        <v>110910.54</v>
      </c>
      <c r="CQ58" s="35">
        <f>시기외12!CQ58-시기외26!CQ58</f>
        <v>-8.0868121078995407E-6</v>
      </c>
      <c r="CR58" s="28">
        <f>외인!CR58</f>
        <v>165429.59</v>
      </c>
      <c r="CS58" s="35">
        <f>시기외12!CS58-시기외26!CS58</f>
        <v>-6.2640736440512938E-4</v>
      </c>
      <c r="CT58" s="28">
        <f>외인!CT58</f>
        <v>176148.41</v>
      </c>
      <c r="CU58" s="35">
        <f>시기외12!CU58-시기외26!CU58</f>
        <v>-8.7961674260870278E-4</v>
      </c>
      <c r="CV58" s="28">
        <f>외인!CV58</f>
        <v>2947215.32</v>
      </c>
      <c r="CW58" s="35">
        <f>시기외12!CW58-시기외26!CW58</f>
        <v>9.1483680626704448E-4</v>
      </c>
      <c r="CX58" s="28">
        <f>외인!CX58</f>
        <v>266077.27</v>
      </c>
      <c r="CY58" s="35">
        <f>시기외12!CY58-시기외26!CY58</f>
        <v>-2.5562806983164908E-4</v>
      </c>
      <c r="CZ58" s="28">
        <f>외인!CZ58</f>
        <v>19766.2</v>
      </c>
      <c r="DA58" s="35">
        <f>시기외12!DA58-시기외26!DA58</f>
        <v>-1.5791442559560278E-3</v>
      </c>
      <c r="DB58" s="28">
        <f>외인!DB58</f>
        <v>39317.33</v>
      </c>
      <c r="DC58" s="35">
        <f>시기외12!DC58-시기외26!DC58</f>
        <v>5.8076805834826432E-4</v>
      </c>
      <c r="DD58" s="28">
        <f>외인!DD58</f>
        <v>8818.76</v>
      </c>
      <c r="DE58" s="35">
        <f>시기외12!DE58-시기외26!DE58</f>
        <v>1.059595705757949E-3</v>
      </c>
      <c r="DF58" s="28">
        <f>외인!DF58</f>
        <v>57743.199999999997</v>
      </c>
      <c r="DG58" s="35">
        <f>시기외12!DG58-시기외26!DG58</f>
        <v>-3.2453032417237033E-4</v>
      </c>
      <c r="DH58" s="28">
        <f>외인!DH58</f>
        <v>19910.59</v>
      </c>
      <c r="DI58" s="35">
        <f>시기외12!DI58-시기외26!DI58</f>
        <v>-1.4345172680835707E-3</v>
      </c>
      <c r="DJ58" s="28">
        <f>외인!DJ58</f>
        <v>758680.5</v>
      </c>
      <c r="DK58" s="35">
        <f>시기외12!DK58-시기외26!DK58</f>
        <v>-2.110196277537548E-4</v>
      </c>
      <c r="DL58" s="28">
        <f>외인!DL58</f>
        <v>111897.41</v>
      </c>
      <c r="DM58" s="35">
        <f>시기외12!DM58-시기외26!DM58</f>
        <v>-2.6433264142230193E-5</v>
      </c>
      <c r="DN58" s="28">
        <f>외인!DN58</f>
        <v>2947215.32</v>
      </c>
      <c r="DO58" s="35">
        <f>시기외12!DO58-시기외26!DO58</f>
        <v>9.1483680626704448E-4</v>
      </c>
      <c r="DP58" s="28">
        <f>외인!DP58</f>
        <v>77621.600000000006</v>
      </c>
      <c r="DQ58" s="35">
        <f>시기외12!DQ58-시기외26!DQ58</f>
        <v>-8.9992426943879341E-4</v>
      </c>
      <c r="DR58" s="28">
        <f>외인!DR58</f>
        <v>44956.46</v>
      </c>
      <c r="DS58" s="35">
        <f>시기외12!DS58-시기외26!DS58</f>
        <v>-1.1656091620118898E-3</v>
      </c>
      <c r="DT58" s="28">
        <f>외인!DT58</f>
        <v>130808.28</v>
      </c>
      <c r="DU58" s="35">
        <f>시기외12!DU58-시기외26!DU58</f>
        <v>-8.684303683229636E-4</v>
      </c>
      <c r="DV58" s="28">
        <f>외인!DV58</f>
        <v>34355.33</v>
      </c>
      <c r="DW58" s="35">
        <f>시기외12!DW58-시기외26!DW58</f>
        <v>2.7767897144987644E-4</v>
      </c>
      <c r="DX58" s="28">
        <f>외인!DX58</f>
        <v>131112.26999999999</v>
      </c>
      <c r="DY58" s="35">
        <f>시기외12!DY58-시기외26!DY58</f>
        <v>-2.7568835711903232E-4</v>
      </c>
      <c r="DZ58" s="28">
        <f>외인!DZ58</f>
        <v>8414.93</v>
      </c>
      <c r="EA58" s="35">
        <f>시기외12!EA58-시기외26!EA58</f>
        <v>-4.2903471961309352E-4</v>
      </c>
      <c r="EB58" s="28">
        <f>외인!EB58</f>
        <v>12185.59</v>
      </c>
      <c r="EC58" s="35">
        <f>시기외12!EC58-시기외26!EC58</f>
        <v>-7.0601085179785488E-4</v>
      </c>
      <c r="ED58" s="28">
        <f>외인!ED58</f>
        <v>10842.81</v>
      </c>
      <c r="EE58" s="35">
        <f>시기외12!EE58-시기외26!EE58</f>
        <v>-6.9149675465652758E-4</v>
      </c>
      <c r="EF58" s="28">
        <f>외인!EF58</f>
        <v>227819.97</v>
      </c>
      <c r="EG58" s="35">
        <f>시기외12!EG58-시기외26!EG58</f>
        <v>-7.6869955828664962E-4</v>
      </c>
      <c r="EH58" s="28">
        <f>외인!EH58</f>
        <v>285124.59000000003</v>
      </c>
      <c r="EI58" s="35">
        <f>시기외12!EI58-시기외26!EI58</f>
        <v>-2.0565966367605836E-4</v>
      </c>
      <c r="EJ58" s="28">
        <f>외인!EJ58</f>
        <v>101258.54</v>
      </c>
      <c r="EK58" s="35">
        <f>시기외12!EK58-시기외26!EK58</f>
        <v>-5.4602051520820122E-4</v>
      </c>
      <c r="EL58" s="28">
        <f>외인!EL58</f>
        <v>30580.85</v>
      </c>
      <c r="EM58" s="35">
        <f>시기외12!EM58-시기외26!EM58</f>
        <v>-1.0007644390069882E-3</v>
      </c>
      <c r="EN58" s="28">
        <f>외인!EN58</f>
        <v>44956.46</v>
      </c>
      <c r="EO58" s="35">
        <f>시기외12!EO58-시기외26!EO58</f>
        <v>-1.1656091620118898E-3</v>
      </c>
      <c r="EP58" s="28">
        <f>외인!EP58</f>
        <v>166934.26999999999</v>
      </c>
      <c r="EQ58" s="35">
        <f>시기외12!EQ58-시기외26!EQ58</f>
        <v>-3.4669234029420341E-4</v>
      </c>
      <c r="ER58" s="28">
        <f>외인!ER58</f>
        <v>13785.4</v>
      </c>
      <c r="ES58" s="35">
        <f>시기외12!ES58-시기외26!ES58</f>
        <v>9.8230071479217008E-5</v>
      </c>
      <c r="ET58" s="28">
        <f>외인!ET58</f>
        <v>208177.59</v>
      </c>
      <c r="EU58" s="35">
        <f>시기외12!EU58-시기외26!EU58</f>
        <v>-8.081937828244278E-4</v>
      </c>
      <c r="EV58" s="28">
        <f>외인!EV58</f>
        <v>43147.48</v>
      </c>
      <c r="EW58" s="35">
        <f>시기외12!EW58-시기외26!EW58</f>
        <v>-9.2373120723529892E-5</v>
      </c>
      <c r="EX58" s="28">
        <f>외인!EX58</f>
        <v>67763.06</v>
      </c>
      <c r="EY58" s="35">
        <f>시기외12!EY58-시기외26!EY58</f>
        <v>3.0214012709237883E-5</v>
      </c>
    </row>
    <row r="59" spans="1:155">
      <c r="A59" s="27">
        <f>외인!A59</f>
        <v>46150</v>
      </c>
      <c r="B59" s="28">
        <f>외인!B59</f>
        <v>5958865.5999999996</v>
      </c>
      <c r="C59" s="35">
        <f>시기외12!C59-시기외26!C59</f>
        <v>2.0103736702474525E-4</v>
      </c>
      <c r="D59" s="28">
        <f>외인!D59</f>
        <v>672546.76</v>
      </c>
      <c r="E59" s="35">
        <f>시기외12!E59-시기외26!E59</f>
        <v>-3.8762901012030147E-4</v>
      </c>
      <c r="F59" s="28">
        <f>외인!F59</f>
        <v>2469470.9</v>
      </c>
      <c r="G59" s="35">
        <f>시기외12!G59-시기외26!G59</f>
        <v>6.6778101928523833E-4</v>
      </c>
      <c r="H59" s="28">
        <f>외인!H59</f>
        <v>372920.35</v>
      </c>
      <c r="I59" s="35">
        <f>시기외12!I59-시기외26!I59</f>
        <v>3.4365170183834649E-5</v>
      </c>
      <c r="J59" s="28">
        <f>외인!J59</f>
        <v>45265.55</v>
      </c>
      <c r="K59" s="35">
        <f>시기외12!K59-시기외26!K59</f>
        <v>-1.343330439168143E-3</v>
      </c>
      <c r="L59" s="28">
        <f>외인!L59</f>
        <v>344863.81</v>
      </c>
      <c r="M59" s="35">
        <f>시기외12!M59-시기외26!M59</f>
        <v>1.2315927709939038E-4</v>
      </c>
      <c r="N59" s="28">
        <f>외인!N59</f>
        <v>271995.09000000003</v>
      </c>
      <c r="O59" s="35">
        <f>시기외12!O59-시기외26!O59</f>
        <v>5.9896512020090611E-4</v>
      </c>
      <c r="P59" s="28">
        <f>외인!P59</f>
        <v>186223.82</v>
      </c>
      <c r="Q59" s="35">
        <f>시기외12!Q59-시기외26!Q59</f>
        <v>-1.1362461774010715E-3</v>
      </c>
      <c r="R59" s="28">
        <f>외인!R59</f>
        <v>136137.84</v>
      </c>
      <c r="S59" s="35">
        <f>시기외12!S59-시기외26!S59</f>
        <v>-8.3730537516701507E-4</v>
      </c>
      <c r="T59" s="28">
        <f>외인!T59</f>
        <v>8844.3700000000008</v>
      </c>
      <c r="U59" s="35">
        <f>시기외12!U59-시기외26!U59</f>
        <v>8.9900959660792104E-4</v>
      </c>
      <c r="V59" s="28">
        <f>외인!V59</f>
        <v>131906.76</v>
      </c>
      <c r="W59" s="35">
        <f>시기외12!W59-시기외26!W59</f>
        <v>-3.0074732154381227E-4</v>
      </c>
      <c r="X59" s="28">
        <f>외인!X59</f>
        <v>2908880.25</v>
      </c>
      <c r="Y59" s="35">
        <f>시기외12!Y59-시기외26!Y59</f>
        <v>7.8270568566879612E-4</v>
      </c>
      <c r="Z59" s="28">
        <f>외인!Z59</f>
        <v>43511.199999999997</v>
      </c>
      <c r="AA59" s="35">
        <f>시기외12!AA59-시기외26!AA59</f>
        <v>-3.4786934011880291E-5</v>
      </c>
      <c r="AB59" s="28">
        <f>외인!AB59</f>
        <v>208285.2</v>
      </c>
      <c r="AC59" s="35">
        <f>시기외12!AC59-시기외26!AC59</f>
        <v>-2.0672818111139237E-4</v>
      </c>
      <c r="AD59" s="28">
        <f>외인!AD59</f>
        <v>20435.43</v>
      </c>
      <c r="AE59" s="35">
        <f>시기외12!AE59-시기외26!AE59</f>
        <v>1.6696371676560109E-4</v>
      </c>
      <c r="AF59" s="28">
        <f>외인!AF59</f>
        <v>24854.43</v>
      </c>
      <c r="AG59" s="35">
        <f>시기외12!AG59-시기외26!AG59</f>
        <v>-1.6809723653976903E-4</v>
      </c>
      <c r="AH59" s="28">
        <f>외인!AH59</f>
        <v>224539.62</v>
      </c>
      <c r="AI59" s="35">
        <f>시기외12!AI59-시기외26!AI59</f>
        <v>-2.4273818849130619E-4</v>
      </c>
      <c r="AJ59" s="28">
        <f>외인!AJ59</f>
        <v>106535.59</v>
      </c>
      <c r="AK59" s="35">
        <f>시기외12!AK59-시기외26!AK59</f>
        <v>-1.1240838657371934E-3</v>
      </c>
      <c r="AL59" s="28">
        <f>외인!AL59</f>
        <v>99727.2</v>
      </c>
      <c r="AM59" s="35">
        <f>시기외12!AM59-시기외26!AM59</f>
        <v>-1.2994735857218935E-4</v>
      </c>
      <c r="AN59" s="28">
        <f>외인!AN59</f>
        <v>192338.39</v>
      </c>
      <c r="AO59" s="35">
        <f>시기외12!AO59-시기외26!AO59</f>
        <v>8.8729211610071089E-4</v>
      </c>
      <c r="AP59" s="28">
        <f>외인!AP59</f>
        <v>209688.18</v>
      </c>
      <c r="AQ59" s="35">
        <f>시기외12!AQ59-시기외26!AQ59</f>
        <v>-7.441290996543649E-4</v>
      </c>
      <c r="AR59" s="28">
        <f>외인!AR59</f>
        <v>25599.39</v>
      </c>
      <c r="AS59" s="35">
        <f>시기외12!AS59-시기외26!AS59</f>
        <v>3.9531856097049941E-4</v>
      </c>
      <c r="AT59" s="28">
        <f>외인!AT59</f>
        <v>88162.75</v>
      </c>
      <c r="AU59" s="35">
        <f>시기외12!AU59-시기외26!AU59</f>
        <v>3.5563851465373762E-4</v>
      </c>
      <c r="AV59" s="28">
        <f>외인!AV59</f>
        <v>49285.02</v>
      </c>
      <c r="AW59" s="35">
        <f>시기외12!AW59-시기외26!AW59</f>
        <v>-3.7382963218650833E-4</v>
      </c>
      <c r="AX59" s="28">
        <f>외인!AX59</f>
        <v>76013.490000000005</v>
      </c>
      <c r="AY59" s="35">
        <f>시기외12!AY59-시기외26!AY59</f>
        <v>-4.8504348824093694E-4</v>
      </c>
      <c r="AZ59" s="28">
        <f>외인!AZ59</f>
        <v>3114461.3</v>
      </c>
      <c r="BA59" s="35">
        <f>시기외12!BA59-시기외26!BA59</f>
        <v>6.470382238727971E-4</v>
      </c>
      <c r="BB59" s="28">
        <f>외인!BB59</f>
        <v>109620.64</v>
      </c>
      <c r="BC59" s="35">
        <f>시기외12!BC59-시기외26!BC59</f>
        <v>8.6123732038104761E-6</v>
      </c>
      <c r="BD59" s="28">
        <f>외인!BD59</f>
        <v>38372.51</v>
      </c>
      <c r="BE59" s="35">
        <f>시기외12!BE59-시기외26!BE59</f>
        <v>4.0374870644531349E-4</v>
      </c>
      <c r="BF59" s="28">
        <f>외인!BF59</f>
        <v>0</v>
      </c>
      <c r="BG59" s="35" t="e">
        <f>시기외12!BG59-시기외26!BG59</f>
        <v>#DIV/0!</v>
      </c>
      <c r="BH59" s="28">
        <f>외인!BH59</f>
        <v>111074.29</v>
      </c>
      <c r="BI59" s="35">
        <f>시기외12!BI59-시기외26!BI59</f>
        <v>6.0507136759582443E-4</v>
      </c>
      <c r="BJ59" s="28">
        <f>외인!BJ59</f>
        <v>142827.19</v>
      </c>
      <c r="BK59" s="35">
        <f>시기외12!BK59-시기외26!BK59</f>
        <v>1.5733478064185614E-4</v>
      </c>
      <c r="BL59" s="28">
        <f>외인!BL59</f>
        <v>48808.05</v>
      </c>
      <c r="BM59" s="35">
        <f>시기외12!BM59-시기외26!BM59</f>
        <v>1.7745848569838399E-4</v>
      </c>
      <c r="BN59" s="28">
        <f>외인!BN59</f>
        <v>60768.95</v>
      </c>
      <c r="BO59" s="35">
        <f>시기외12!BO59-시기외26!BO59</f>
        <v>9.7940498778535667E-4</v>
      </c>
      <c r="BP59" s="28">
        <f>외인!BP59</f>
        <v>86098.75</v>
      </c>
      <c r="BQ59" s="35">
        <f>시기외12!BQ59-시기외26!BQ59</f>
        <v>-5.3253195140324366E-4</v>
      </c>
      <c r="BR59" s="28">
        <f>외인!BR59</f>
        <v>369216.06</v>
      </c>
      <c r="BS59" s="35">
        <f>시기외12!BS59-시기외26!BS59</f>
        <v>-6.2832141231639082E-4</v>
      </c>
      <c r="BT59" s="28">
        <f>외인!BT59</f>
        <v>2953437.16</v>
      </c>
      <c r="BU59" s="35">
        <f>시기외12!BU59-시기외26!BU59</f>
        <v>7.5002908301296015E-4</v>
      </c>
      <c r="BV59" s="28">
        <f>외인!BV59</f>
        <v>476747.78</v>
      </c>
      <c r="BW59" s="35">
        <f>시기외12!BW59-시기외26!BW59</f>
        <v>-3.6522135808299597E-4</v>
      </c>
      <c r="BX59" s="28">
        <f>외인!BX59</f>
        <v>77751.240000000005</v>
      </c>
      <c r="BY59" s="35">
        <f>시기외12!BY59-시기외26!BY59</f>
        <v>-2.0469720802374449E-4</v>
      </c>
      <c r="BZ59" s="28">
        <f>외인!BZ59</f>
        <v>292065.59000000003</v>
      </c>
      <c r="CA59" s="35">
        <f>시기외12!CA59-시기외26!CA59</f>
        <v>5.4276626950885444E-4</v>
      </c>
      <c r="CB59" s="28">
        <f>외인!CB59</f>
        <v>12669.28</v>
      </c>
      <c r="CC59" s="35">
        <f>시기외12!CC59-시기외26!CC59</f>
        <v>-6.2391202321260665E-4</v>
      </c>
      <c r="CD59" s="28">
        <f>외인!CD59</f>
        <v>28190.76</v>
      </c>
      <c r="CE59" s="35">
        <f>시기외12!CE59-시기외26!CE59</f>
        <v>-1.1857618888570613E-3</v>
      </c>
      <c r="CF59" s="28">
        <f>외인!CF59</f>
        <v>28871.15</v>
      </c>
      <c r="CG59" s="35">
        <f>시기외12!CG59-시기외26!CG59</f>
        <v>3.6776012571634528E-4</v>
      </c>
      <c r="CH59" s="28">
        <f>외인!CH59</f>
        <v>70466.2</v>
      </c>
      <c r="CI59" s="35">
        <f>시기외12!CI59-시기외26!CI59</f>
        <v>-2.1357578315136388E-4</v>
      </c>
      <c r="CJ59" s="28">
        <f>외인!CJ59</f>
        <v>356473.27</v>
      </c>
      <c r="CK59" s="35">
        <f>시기외12!CK59-시기외26!CK59</f>
        <v>-7.2790011526761324E-4</v>
      </c>
      <c r="CL59" s="28">
        <f>외인!CL59</f>
        <v>238051.20000000001</v>
      </c>
      <c r="CM59" s="35">
        <f>시기외12!CM59-시기외26!CM59</f>
        <v>-2.3717645651958415E-4</v>
      </c>
      <c r="CN59" s="28">
        <f>외인!CN59</f>
        <v>134928.18</v>
      </c>
      <c r="CO59" s="35">
        <f>시기외12!CO59-시기외26!CO59</f>
        <v>8.8346103491532615E-6</v>
      </c>
      <c r="CP59" s="28">
        <f>외인!CP59</f>
        <v>110168.74</v>
      </c>
      <c r="CQ59" s="35">
        <f>시기외12!CQ59-시기외26!CQ59</f>
        <v>7.1915365526269773E-6</v>
      </c>
      <c r="CR59" s="28">
        <f>외인!CR59</f>
        <v>170538.69</v>
      </c>
      <c r="CS59" s="35">
        <f>시기외12!CS59-시기외26!CS59</f>
        <v>-6.5708457326154983E-4</v>
      </c>
      <c r="CT59" s="28">
        <f>외인!CT59</f>
        <v>175827.68</v>
      </c>
      <c r="CU59" s="35">
        <f>시기외12!CU59-시기외26!CU59</f>
        <v>-7.4115345026306298E-4</v>
      </c>
      <c r="CV59" s="28">
        <f>외인!CV59</f>
        <v>2953437.16</v>
      </c>
      <c r="CW59" s="35">
        <f>시기외12!CW59-시기외26!CW59</f>
        <v>7.5002908301296015E-4</v>
      </c>
      <c r="CX59" s="28">
        <f>외인!CX59</f>
        <v>264608.08</v>
      </c>
      <c r="CY59" s="35">
        <f>시기외12!CY59-시기외26!CY59</f>
        <v>-2.7755546633947113E-4</v>
      </c>
      <c r="CZ59" s="28">
        <f>외인!CZ59</f>
        <v>20066.66</v>
      </c>
      <c r="DA59" s="35">
        <f>시기외12!DA59-시기외26!DA59</f>
        <v>-1.4197133355963551E-3</v>
      </c>
      <c r="DB59" s="28">
        <f>외인!DB59</f>
        <v>38372.51</v>
      </c>
      <c r="DC59" s="35">
        <f>시기외12!DC59-시기외26!DC59</f>
        <v>4.0374870644531349E-4</v>
      </c>
      <c r="DD59" s="28">
        <f>외인!DD59</f>
        <v>8844.3700000000008</v>
      </c>
      <c r="DE59" s="35">
        <f>시기외12!DE59-시기외26!DE59</f>
        <v>8.9900959660792104E-4</v>
      </c>
      <c r="DF59" s="28">
        <f>외인!DF59</f>
        <v>59166.09</v>
      </c>
      <c r="DG59" s="35">
        <f>시기외12!DG59-시기외26!DG59</f>
        <v>-1.644174663780534E-4</v>
      </c>
      <c r="DH59" s="28">
        <f>외인!DH59</f>
        <v>19993.490000000002</v>
      </c>
      <c r="DI59" s="35">
        <f>시기외12!DI59-시기외26!DI59</f>
        <v>-1.6194165095969968E-3</v>
      </c>
      <c r="DJ59" s="28">
        <f>외인!DJ59</f>
        <v>743587.15</v>
      </c>
      <c r="DK59" s="35">
        <f>시기외12!DK59-시기외26!DK59</f>
        <v>-2.9016824688956824E-4</v>
      </c>
      <c r="DL59" s="28">
        <f>외인!DL59</f>
        <v>110175.21</v>
      </c>
      <c r="DM59" s="35">
        <f>시기외12!DM59-시기외26!DM59</f>
        <v>5.2402099744866559E-5</v>
      </c>
      <c r="DN59" s="28">
        <f>외인!DN59</f>
        <v>2953437.16</v>
      </c>
      <c r="DO59" s="35">
        <f>시기외12!DO59-시기외26!DO59</f>
        <v>7.5002908301296015E-4</v>
      </c>
      <c r="DP59" s="28">
        <f>외인!DP59</f>
        <v>78753.87</v>
      </c>
      <c r="DQ59" s="35">
        <f>시기외12!DQ59-시기외26!DQ59</f>
        <v>-8.1548443296446224E-4</v>
      </c>
      <c r="DR59" s="28">
        <f>외인!DR59</f>
        <v>46340.86</v>
      </c>
      <c r="DS59" s="35">
        <f>시기외12!DS59-시기외26!DS59</f>
        <v>-1.2772472573725731E-3</v>
      </c>
      <c r="DT59" s="28">
        <f>외인!DT59</f>
        <v>136137.84</v>
      </c>
      <c r="DU59" s="35">
        <f>시기외12!DU59-시기외26!DU59</f>
        <v>-8.3730537516701507E-4</v>
      </c>
      <c r="DV59" s="28">
        <f>외인!DV59</f>
        <v>34132.53</v>
      </c>
      <c r="DW59" s="35">
        <f>시기외12!DW59-시기외26!DW59</f>
        <v>2.4955229983353116E-5</v>
      </c>
      <c r="DX59" s="28">
        <f>외인!DX59</f>
        <v>131906.76</v>
      </c>
      <c r="DY59" s="35">
        <f>시기외12!DY59-시기외26!DY59</f>
        <v>-3.0074732154381227E-4</v>
      </c>
      <c r="DZ59" s="28">
        <f>외인!DZ59</f>
        <v>8374.94</v>
      </c>
      <c r="EA59" s="35">
        <f>시기외12!EA59-시기외26!EA59</f>
        <v>-5.2130243005443376E-4</v>
      </c>
      <c r="EB59" s="28">
        <f>외인!EB59</f>
        <v>12089.7</v>
      </c>
      <c r="EC59" s="35">
        <f>시기외12!EC59-시기외26!EC59</f>
        <v>-9.4854238577724926E-4</v>
      </c>
      <c r="ED59" s="28">
        <f>외인!ED59</f>
        <v>11255.66</v>
      </c>
      <c r="EE59" s="35">
        <f>시기외12!EE59-시기외26!EE59</f>
        <v>-4.1554105887348309E-4</v>
      </c>
      <c r="EF59" s="28">
        <f>외인!EF59</f>
        <v>227412.68</v>
      </c>
      <c r="EG59" s="35">
        <f>시기외12!EG59-시기외26!EG59</f>
        <v>-7.5325405393350357E-4</v>
      </c>
      <c r="EH59" s="28">
        <f>외인!EH59</f>
        <v>287342.69</v>
      </c>
      <c r="EI59" s="35">
        <f>시기외12!EI59-시기외26!EI59</f>
        <v>-3.044979990088434E-4</v>
      </c>
      <c r="EJ59" s="28">
        <f>외인!EJ59</f>
        <v>104487.59</v>
      </c>
      <c r="EK59" s="35">
        <f>시기외12!EK59-시기외26!EK59</f>
        <v>-5.5492740184688832E-4</v>
      </c>
      <c r="EL59" s="28">
        <f>외인!EL59</f>
        <v>30740.17</v>
      </c>
      <c r="EM59" s="35">
        <f>시기외12!EM59-시기외26!EM59</f>
        <v>-1.1237515753240472E-3</v>
      </c>
      <c r="EN59" s="28">
        <f>외인!EN59</f>
        <v>46340.86</v>
      </c>
      <c r="EO59" s="35">
        <f>시기외12!EO59-시기외26!EO59</f>
        <v>-1.2772472573725731E-3</v>
      </c>
      <c r="EP59" s="28">
        <f>외인!EP59</f>
        <v>163857.19</v>
      </c>
      <c r="EQ59" s="35">
        <f>시기외12!EQ59-시기외26!EQ59</f>
        <v>-4.1326215705150631E-4</v>
      </c>
      <c r="ER59" s="28">
        <f>외인!ER59</f>
        <v>13738.47</v>
      </c>
      <c r="ES59" s="35">
        <f>시기외12!ES59-시기외26!ES59</f>
        <v>2.8920177105654522E-4</v>
      </c>
      <c r="ET59" s="28">
        <f>외인!ET59</f>
        <v>209688.18</v>
      </c>
      <c r="EU59" s="35">
        <f>시기외12!EU59-시기외26!EU59</f>
        <v>-7.441290996543649E-4</v>
      </c>
      <c r="EV59" s="28">
        <f>외인!EV59</f>
        <v>43511.199999999997</v>
      </c>
      <c r="EW59" s="35">
        <f>시기외12!EW59-시기외26!EW59</f>
        <v>-3.4786934011880291E-5</v>
      </c>
      <c r="EX59" s="28">
        <f>외인!EX59</f>
        <v>66657.539999999994</v>
      </c>
      <c r="EY59" s="35">
        <f>시기외12!EY59-시기외26!EY59</f>
        <v>1.650184895368934E-5</v>
      </c>
    </row>
    <row r="60" spans="1:155">
      <c r="A60" s="27">
        <f>외인!A60</f>
        <v>46153</v>
      </c>
      <c r="B60" s="28">
        <f>외인!B60</f>
        <v>6216556.2000000002</v>
      </c>
      <c r="C60" s="35">
        <f>시기외12!C60-시기외26!C60</f>
        <v>9.0610953015768476E-5</v>
      </c>
      <c r="D60" s="28">
        <f>외인!D60</f>
        <v>673596.67</v>
      </c>
      <c r="E60" s="35">
        <f>시기외12!E60-시기외26!E60</f>
        <v>-2.4832054254757133E-4</v>
      </c>
      <c r="F60" s="28">
        <f>외인!F60</f>
        <v>2584811.88</v>
      </c>
      <c r="G60" s="35">
        <f>시기외12!G60-시기외26!G60</f>
        <v>5.2449972485204047E-4</v>
      </c>
      <c r="H60" s="28">
        <f>외인!H60</f>
        <v>364674.63</v>
      </c>
      <c r="I60" s="35">
        <f>시기외12!I60-시기외26!I60</f>
        <v>-4.6448687949971878E-5</v>
      </c>
      <c r="J60" s="28">
        <f>외인!J60</f>
        <v>45396.52</v>
      </c>
      <c r="K60" s="35">
        <f>시기외12!K60-시기외26!K60</f>
        <v>-1.2801986458641523E-3</v>
      </c>
      <c r="L60" s="28">
        <f>외인!L60</f>
        <v>337530.38</v>
      </c>
      <c r="M60" s="35">
        <f>시기외12!M60-시기외26!M60</f>
        <v>3.0501335379591122E-5</v>
      </c>
      <c r="N60" s="28">
        <f>외인!N60</f>
        <v>287391.03999999998</v>
      </c>
      <c r="O60" s="35">
        <f>시기외12!O60-시기외26!O60</f>
        <v>8.4563934975277223E-4</v>
      </c>
      <c r="P60" s="28">
        <f>외인!P60</f>
        <v>182561.6</v>
      </c>
      <c r="Q60" s="35">
        <f>시기외12!Q60-시기외26!Q60</f>
        <v>-1.10381556146648E-3</v>
      </c>
      <c r="R60" s="28">
        <f>외인!R60</f>
        <v>135962.22</v>
      </c>
      <c r="S60" s="35">
        <f>시기외12!S60-시기외26!S60</f>
        <v>-6.7359966214065002E-4</v>
      </c>
      <c r="T60" s="28">
        <f>외인!T60</f>
        <v>8763.24</v>
      </c>
      <c r="U60" s="35">
        <f>시기외12!U60-시기외26!U60</f>
        <v>7.0619542460821703E-4</v>
      </c>
      <c r="V60" s="28">
        <f>외인!V60</f>
        <v>135758.59</v>
      </c>
      <c r="W60" s="35">
        <f>시기외12!W60-시기외26!W60</f>
        <v>-3.1986570415710536E-4</v>
      </c>
      <c r="X60" s="28">
        <f>외인!X60</f>
        <v>3151662.37</v>
      </c>
      <c r="Y60" s="35">
        <f>시기외12!Y60-시기외26!Y60</f>
        <v>5.7501501546842679E-4</v>
      </c>
      <c r="Z60" s="28">
        <f>외인!Z60</f>
        <v>43380.98</v>
      </c>
      <c r="AA60" s="35">
        <f>시기외12!AA60-시기외26!AA60</f>
        <v>4.1327428604888308E-5</v>
      </c>
      <c r="AB60" s="28">
        <f>외인!AB60</f>
        <v>205936.34</v>
      </c>
      <c r="AC60" s="35">
        <f>시기외12!AC60-시기외26!AC60</f>
        <v>-2.232282424592801E-4</v>
      </c>
      <c r="AD60" s="28">
        <f>외인!AD60</f>
        <v>19675.150000000001</v>
      </c>
      <c r="AE60" s="35">
        <f>시기외12!AE60-시기외26!AE60</f>
        <v>3.5786687929096939E-4</v>
      </c>
      <c r="AF60" s="28">
        <f>외인!AF60</f>
        <v>24238.54</v>
      </c>
      <c r="AG60" s="35">
        <f>시기외12!AG60-시기외26!AG60</f>
        <v>-1.4041715040659315E-4</v>
      </c>
      <c r="AH60" s="28">
        <f>외인!AH60</f>
        <v>232711.58</v>
      </c>
      <c r="AI60" s="35">
        <f>시기외12!AI60-시기외26!AI60</f>
        <v>-3.332639157761308E-4</v>
      </c>
      <c r="AJ60" s="28">
        <f>외인!AJ60</f>
        <v>105327.73</v>
      </c>
      <c r="AK60" s="35">
        <f>시기외12!AK60-시기외26!AK60</f>
        <v>-1.1085451929876795E-3</v>
      </c>
      <c r="AL60" s="28">
        <f>외인!AL60</f>
        <v>104122.37</v>
      </c>
      <c r="AM60" s="35">
        <f>시기외12!AM60-시기외26!AM60</f>
        <v>1.9142215921967955E-5</v>
      </c>
      <c r="AN60" s="28">
        <f>외인!AN60</f>
        <v>202999.77</v>
      </c>
      <c r="AO60" s="35">
        <f>시기외12!AO60-시기외26!AO60</f>
        <v>1.1599830412717385E-3</v>
      </c>
      <c r="AP60" s="28">
        <f>외인!AP60</f>
        <v>205372.9</v>
      </c>
      <c r="AQ60" s="35">
        <f>시기외12!AQ60-시기외26!AQ60</f>
        <v>-7.766121991929295E-4</v>
      </c>
      <c r="AR60" s="28">
        <f>외인!AR60</f>
        <v>24668.01</v>
      </c>
      <c r="AS60" s="35">
        <f>시기외12!AS60-시기외26!AS60</f>
        <v>2.8732790646230776E-4</v>
      </c>
      <c r="AT60" s="28">
        <f>외인!AT60</f>
        <v>88338.84</v>
      </c>
      <c r="AU60" s="35">
        <f>시기외12!AU60-시기외26!AU60</f>
        <v>3.6397766012068893E-4</v>
      </c>
      <c r="AV60" s="28">
        <f>외인!AV60</f>
        <v>48285.75</v>
      </c>
      <c r="AW60" s="35">
        <f>시기외12!AW60-시기외26!AW60</f>
        <v>-4.2822548736098546E-4</v>
      </c>
      <c r="AX60" s="28">
        <f>외인!AX60</f>
        <v>74464.679999999993</v>
      </c>
      <c r="AY60" s="35">
        <f>시기외12!AY60-시기외26!AY60</f>
        <v>-5.1325157863760067E-4</v>
      </c>
      <c r="AZ60" s="28">
        <f>외인!AZ60</f>
        <v>3359021.33</v>
      </c>
      <c r="BA60" s="35">
        <f>시기외12!BA60-시기외26!BA60</f>
        <v>4.5263680830172348E-4</v>
      </c>
      <c r="BB60" s="28">
        <f>외인!BB60</f>
        <v>110208.74</v>
      </c>
      <c r="BC60" s="35">
        <f>시기외12!BC60-시기외26!BC60</f>
        <v>2.3256647063125898E-5</v>
      </c>
      <c r="BD60" s="28">
        <f>외인!BD60</f>
        <v>37623.5</v>
      </c>
      <c r="BE60" s="35">
        <f>시기외12!BE60-시기외26!BE60</f>
        <v>2.3184729642361165E-4</v>
      </c>
      <c r="BF60" s="28">
        <f>외인!BF60</f>
        <v>0</v>
      </c>
      <c r="BG60" s="35" t="e">
        <f>시기외12!BG60-시기외26!BG60</f>
        <v>#DIV/0!</v>
      </c>
      <c r="BH60" s="28">
        <f>외인!BH60</f>
        <v>110288.69</v>
      </c>
      <c r="BI60" s="35">
        <f>시기외12!BI60-시기외26!BI60</f>
        <v>1.4185766583562406E-4</v>
      </c>
      <c r="BJ60" s="28">
        <f>외인!BJ60</f>
        <v>139439.72</v>
      </c>
      <c r="BK60" s="35">
        <f>시기외12!BK60-시기외26!BK60</f>
        <v>7.9596120838040883E-5</v>
      </c>
      <c r="BL60" s="28">
        <f>외인!BL60</f>
        <v>48216.17</v>
      </c>
      <c r="BM60" s="35">
        <f>시기외12!BM60-시기외26!BM60</f>
        <v>1.8690345977220965E-4</v>
      </c>
      <c r="BN60" s="28">
        <f>외인!BN60</f>
        <v>59396.49</v>
      </c>
      <c r="BO60" s="35">
        <f>시기외12!BO60-시기외26!BO60</f>
        <v>8.5858229781359072E-4</v>
      </c>
      <c r="BP60" s="28">
        <f>외인!BP60</f>
        <v>84101.18</v>
      </c>
      <c r="BQ60" s="35">
        <f>시기외12!BQ60-시기외26!BQ60</f>
        <v>-5.2726104592615329E-4</v>
      </c>
      <c r="BR60" s="28">
        <f>외인!BR60</f>
        <v>366434.84</v>
      </c>
      <c r="BS60" s="35">
        <f>시기외12!BS60-시기외26!BS60</f>
        <v>-6.3918061718335265E-4</v>
      </c>
      <c r="BT60" s="28">
        <f>외인!BT60</f>
        <v>3196688.53</v>
      </c>
      <c r="BU60" s="35">
        <f>시기외12!BU60-시기외26!BU60</f>
        <v>5.4625660160624156E-4</v>
      </c>
      <c r="BV60" s="28">
        <f>외인!BV60</f>
        <v>492603.83</v>
      </c>
      <c r="BW60" s="35">
        <f>시기외12!BW60-시기외26!BW60</f>
        <v>-4.1785040904388708E-4</v>
      </c>
      <c r="BX60" s="28">
        <f>외인!BX60</f>
        <v>76158.41</v>
      </c>
      <c r="BY60" s="35">
        <f>시기외12!BY60-시기외26!BY60</f>
        <v>-1.2665948080600839E-4</v>
      </c>
      <c r="BZ60" s="28">
        <f>외인!BZ60</f>
        <v>307122.15000000002</v>
      </c>
      <c r="CA60" s="35">
        <f>시기외12!CA60-시기외26!CA60</f>
        <v>7.7350863662591367E-4</v>
      </c>
      <c r="CB60" s="28">
        <f>외인!CB60</f>
        <v>12257.34</v>
      </c>
      <c r="CC60" s="35">
        <f>시기외12!CC60-시기외26!CC60</f>
        <v>-8.3148432330192208E-4</v>
      </c>
      <c r="CD60" s="28">
        <f>외인!CD60</f>
        <v>27508.83</v>
      </c>
      <c r="CE60" s="35">
        <f>시기외12!CE60-시기외26!CE60</f>
        <v>-1.3392832812699216E-3</v>
      </c>
      <c r="CF60" s="28">
        <f>외인!CF60</f>
        <v>28936.13</v>
      </c>
      <c r="CG60" s="35">
        <f>시기외12!CG60-시기외26!CG60</f>
        <v>3.4300998962273621E-4</v>
      </c>
      <c r="CH60" s="28">
        <f>외인!CH60</f>
        <v>69378.070000000007</v>
      </c>
      <c r="CI60" s="35">
        <f>시기외12!CI60-시기외26!CI60</f>
        <v>-2.6093432830708675E-4</v>
      </c>
      <c r="CJ60" s="28">
        <f>외인!CJ60</f>
        <v>351042.74</v>
      </c>
      <c r="CK60" s="35">
        <f>시기외12!CK60-시기외26!CK60</f>
        <v>-6.6256514611800696E-4</v>
      </c>
      <c r="CL60" s="28">
        <f>외인!CL60</f>
        <v>235750.08</v>
      </c>
      <c r="CM60" s="35">
        <f>시기외12!CM60-시기외26!CM60</f>
        <v>-2.4202787320425334E-4</v>
      </c>
      <c r="CN60" s="28">
        <f>외인!CN60</f>
        <v>134023.24</v>
      </c>
      <c r="CO60" s="35">
        <f>시기외12!CO60-시기외26!CO60</f>
        <v>5.7703376929929204E-5</v>
      </c>
      <c r="CP60" s="28">
        <f>외인!CP60</f>
        <v>110741.07</v>
      </c>
      <c r="CQ60" s="35">
        <f>시기외12!CQ60-시기외26!CQ60</f>
        <v>2.2171358951346353E-5</v>
      </c>
      <c r="CR60" s="28">
        <f>외인!CR60</f>
        <v>170629.3</v>
      </c>
      <c r="CS60" s="35">
        <f>시기외12!CS60-시기외26!CS60</f>
        <v>-5.6403755684965133E-4</v>
      </c>
      <c r="CT60" s="28">
        <f>외인!CT60</f>
        <v>177828.15</v>
      </c>
      <c r="CU60" s="35">
        <f>시기외12!CU60-시기외26!CU60</f>
        <v>-6.407596549788707E-4</v>
      </c>
      <c r="CV60" s="28">
        <f>외인!CV60</f>
        <v>3196688.53</v>
      </c>
      <c r="CW60" s="35">
        <f>시기외12!CW60-시기외26!CW60</f>
        <v>5.4625660160624156E-4</v>
      </c>
      <c r="CX60" s="28">
        <f>외인!CX60</f>
        <v>261699.76</v>
      </c>
      <c r="CY60" s="35">
        <f>시기외12!CY60-시기외26!CY60</f>
        <v>-2.5760374625836881E-4</v>
      </c>
      <c r="CZ60" s="28">
        <f>외인!CZ60</f>
        <v>20006.759999999998</v>
      </c>
      <c r="DA60" s="35">
        <f>시기외12!DA60-시기외26!DA60</f>
        <v>-1.3340131762664285E-3</v>
      </c>
      <c r="DB60" s="28">
        <f>외인!DB60</f>
        <v>37623.5</v>
      </c>
      <c r="DC60" s="35">
        <f>시기외12!DC60-시기외26!DC60</f>
        <v>2.3184729642361165E-4</v>
      </c>
      <c r="DD60" s="28">
        <f>외인!DD60</f>
        <v>8763.24</v>
      </c>
      <c r="DE60" s="35">
        <f>시기외12!DE60-시기외26!DE60</f>
        <v>7.0619542460821703E-4</v>
      </c>
      <c r="DF60" s="28">
        <f>외인!DF60</f>
        <v>57936</v>
      </c>
      <c r="DG60" s="35">
        <f>시기외12!DG60-시기외26!DG60</f>
        <v>-4.6645217573825165E-5</v>
      </c>
      <c r="DH60" s="28">
        <f>외인!DH60</f>
        <v>19481.259999999998</v>
      </c>
      <c r="DI60" s="35">
        <f>시기외12!DI60-시기외26!DI60</f>
        <v>-1.7854365704678991E-3</v>
      </c>
      <c r="DJ60" s="28">
        <f>외인!DJ60</f>
        <v>741358.82</v>
      </c>
      <c r="DK60" s="35">
        <f>시기외12!DK60-시기외26!DK60</f>
        <v>-3.6083784566220994E-4</v>
      </c>
      <c r="DL60" s="28">
        <f>외인!DL60</f>
        <v>109451.98</v>
      </c>
      <c r="DM60" s="35">
        <f>시기외12!DM60-시기외26!DM60</f>
        <v>1.1558618054412293E-4</v>
      </c>
      <c r="DN60" s="28">
        <f>외인!DN60</f>
        <v>3196688.53</v>
      </c>
      <c r="DO60" s="35">
        <f>시기외12!DO60-시기외26!DO60</f>
        <v>5.4625660160624156E-4</v>
      </c>
      <c r="DP60" s="28">
        <f>외인!DP60</f>
        <v>78426.44</v>
      </c>
      <c r="DQ60" s="35">
        <f>시기외12!DQ60-시기외26!DQ60</f>
        <v>-6.3728730286854041E-4</v>
      </c>
      <c r="DR60" s="28">
        <f>외인!DR60</f>
        <v>46472.51</v>
      </c>
      <c r="DS60" s="35">
        <f>시기외12!DS60-시기외26!DS60</f>
        <v>-1.2069055441161797E-3</v>
      </c>
      <c r="DT60" s="28">
        <f>외인!DT60</f>
        <v>135962.22</v>
      </c>
      <c r="DU60" s="35">
        <f>시기외12!DU60-시기외26!DU60</f>
        <v>-6.7359966214065002E-4</v>
      </c>
      <c r="DV60" s="28">
        <f>외인!DV60</f>
        <v>34407.449999999997</v>
      </c>
      <c r="DW60" s="35">
        <f>시기외12!DW60-시기외26!DW60</f>
        <v>-1.4294011416393393E-4</v>
      </c>
      <c r="DX60" s="28">
        <f>외인!DX60</f>
        <v>135758.59</v>
      </c>
      <c r="DY60" s="35">
        <f>시기외12!DY60-시기외26!DY60</f>
        <v>-3.1986570415710536E-4</v>
      </c>
      <c r="DZ60" s="28">
        <f>외인!DZ60</f>
        <v>8211.1</v>
      </c>
      <c r="EA60" s="35">
        <f>시기외12!EA60-시기외26!EA60</f>
        <v>-3.3711786236095235E-4</v>
      </c>
      <c r="EB60" s="28">
        <f>외인!EB60</f>
        <v>11773.74</v>
      </c>
      <c r="EC60" s="35">
        <f>시기외12!EC60-시기외26!EC60</f>
        <v>-1.1202812944556091E-3</v>
      </c>
      <c r="ED60" s="28">
        <f>외인!ED60</f>
        <v>11172.51</v>
      </c>
      <c r="EE60" s="35">
        <f>시기외12!EE60-시기외26!EE60</f>
        <v>-3.369579498369673E-4</v>
      </c>
      <c r="EF60" s="28">
        <f>외인!EF60</f>
        <v>222638.48</v>
      </c>
      <c r="EG60" s="35">
        <f>시기외12!EG60-시기외26!EG60</f>
        <v>-7.1697561954800091E-4</v>
      </c>
      <c r="EH60" s="28">
        <f>외인!EH60</f>
        <v>302579.61</v>
      </c>
      <c r="EI60" s="35">
        <f>시기외12!EI60-시기외26!EI60</f>
        <v>-3.5832674114029417E-4</v>
      </c>
      <c r="EJ60" s="28">
        <f>외인!EJ60</f>
        <v>103578.68</v>
      </c>
      <c r="EK60" s="35">
        <f>시기외12!EK60-시기외26!EK60</f>
        <v>-5.2897053336444346E-4</v>
      </c>
      <c r="EL60" s="28">
        <f>외인!EL60</f>
        <v>30008.99</v>
      </c>
      <c r="EM60" s="35">
        <f>시기외12!EM60-시기외26!EM60</f>
        <v>-1.2547511438559611E-3</v>
      </c>
      <c r="EN60" s="28">
        <f>외인!EN60</f>
        <v>46472.51</v>
      </c>
      <c r="EO60" s="35">
        <f>시기외12!EO60-시기외26!EO60</f>
        <v>-1.2069055441161797E-3</v>
      </c>
      <c r="EP60" s="28">
        <f>외인!EP60</f>
        <v>165166.89000000001</v>
      </c>
      <c r="EQ60" s="35">
        <f>시기외12!EQ60-시기외26!EQ60</f>
        <v>-4.6331726742696348E-4</v>
      </c>
      <c r="ER60" s="28">
        <f>외인!ER60</f>
        <v>13963.57</v>
      </c>
      <c r="ES60" s="35">
        <f>시기외12!ES60-시기외26!ES60</f>
        <v>6.9755025452130671E-4</v>
      </c>
      <c r="ET60" s="28">
        <f>외인!ET60</f>
        <v>205372.9</v>
      </c>
      <c r="EU60" s="35">
        <f>시기외12!EU60-시기외26!EU60</f>
        <v>-7.766121991929295E-4</v>
      </c>
      <c r="EV60" s="28">
        <f>외인!EV60</f>
        <v>43380.98</v>
      </c>
      <c r="EW60" s="35">
        <f>시기외12!EW60-시기외26!EW60</f>
        <v>4.1327428604888308E-5</v>
      </c>
      <c r="EX60" s="28">
        <f>외인!EX60</f>
        <v>67360.09</v>
      </c>
      <c r="EY60" s="35">
        <f>시기외12!EY60-시기외26!EY60</f>
        <v>-9.2223969878406321E-6</v>
      </c>
    </row>
    <row r="61" spans="1:155">
      <c r="A61" s="27">
        <f>외인!A61</f>
        <v>46154</v>
      </c>
      <c r="B61" s="28">
        <f>외인!B61</f>
        <v>6074344.5199999996</v>
      </c>
      <c r="C61" s="35">
        <f>시기외12!C61-시기외26!C61</f>
        <v>-1.5350964120838367E-4</v>
      </c>
      <c r="D61" s="28">
        <f>외인!D61</f>
        <v>658814.05000000005</v>
      </c>
      <c r="E61" s="35">
        <f>시기외12!E61-시기외26!E61</f>
        <v>-1.6187438649070647E-4</v>
      </c>
      <c r="F61" s="28">
        <f>외인!F61</f>
        <v>2530521.92</v>
      </c>
      <c r="G61" s="35">
        <f>시기외12!G61-시기외26!G61</f>
        <v>2.4637031650181173E-4</v>
      </c>
      <c r="H61" s="28">
        <f>외인!H61</f>
        <v>342374.74</v>
      </c>
      <c r="I61" s="35">
        <f>시기외12!I61-시기외26!I61</f>
        <v>-2.3650616513505476E-4</v>
      </c>
      <c r="J61" s="28">
        <f>외인!J61</f>
        <v>44265.54</v>
      </c>
      <c r="K61" s="35">
        <f>시기외12!K61-시기외26!K61</f>
        <v>-1.2406679304797187E-3</v>
      </c>
      <c r="L61" s="28">
        <f>외인!L61</f>
        <v>316313.06</v>
      </c>
      <c r="M61" s="35">
        <f>시기외12!M61-시기외26!M61</f>
        <v>-1.7255239696297147E-4</v>
      </c>
      <c r="N61" s="28">
        <f>외인!N61</f>
        <v>282889.59999999998</v>
      </c>
      <c r="O61" s="35">
        <f>시기외12!O61-시기외26!O61</f>
        <v>8.457402783807259E-4</v>
      </c>
      <c r="P61" s="28">
        <f>외인!P61</f>
        <v>184773.7</v>
      </c>
      <c r="Q61" s="35">
        <f>시기외12!Q61-시기외26!Q61</f>
        <v>-9.0372975106626412E-4</v>
      </c>
      <c r="R61" s="28">
        <f>외인!R61</f>
        <v>133685.28</v>
      </c>
      <c r="S61" s="35">
        <f>시기외12!S61-시기외26!S61</f>
        <v>-4.7192515883317816E-4</v>
      </c>
      <c r="T61" s="28">
        <f>외인!T61</f>
        <v>8692.64</v>
      </c>
      <c r="U61" s="35">
        <f>시기외12!U61-시기외26!U61</f>
        <v>5.7928697556391116E-4</v>
      </c>
      <c r="V61" s="28">
        <f>외인!V61</f>
        <v>128586.23</v>
      </c>
      <c r="W61" s="35">
        <f>시기외12!W61-시기외26!W61</f>
        <v>-3.8917019534358537E-4</v>
      </c>
      <c r="X61" s="28">
        <f>외인!X61</f>
        <v>3073404.52</v>
      </c>
      <c r="Y61" s="35">
        <f>시기외12!Y61-시기외26!Y61</f>
        <v>1.1735186139473405E-4</v>
      </c>
      <c r="Z61" s="28">
        <f>외인!Z61</f>
        <v>43264.1</v>
      </c>
      <c r="AA61" s="35">
        <f>시기외12!AA61-시기외26!AA61</f>
        <v>1.1765027922453581E-4</v>
      </c>
      <c r="AB61" s="28">
        <f>외인!AB61</f>
        <v>201742.92</v>
      </c>
      <c r="AC61" s="35">
        <f>시기외12!AC61-시기외26!AC61</f>
        <v>-1.9168686810214295E-4</v>
      </c>
      <c r="AD61" s="28">
        <f>외인!AD61</f>
        <v>19194.990000000002</v>
      </c>
      <c r="AE61" s="35">
        <f>시기외12!AE61-시기외26!AE61</f>
        <v>5.3337342968702215E-4</v>
      </c>
      <c r="AF61" s="28">
        <f>외인!AF61</f>
        <v>23976.83</v>
      </c>
      <c r="AG61" s="35">
        <f>시기외12!AG61-시기외26!AG61</f>
        <v>-1.1180608599386637E-4</v>
      </c>
      <c r="AH61" s="28">
        <f>외인!AH61</f>
        <v>227880.69</v>
      </c>
      <c r="AI61" s="35">
        <f>시기외12!AI61-시기외26!AI61</f>
        <v>-4.4055470938191867E-4</v>
      </c>
      <c r="AJ61" s="28">
        <f>외인!AJ61</f>
        <v>102389.36</v>
      </c>
      <c r="AK61" s="35">
        <f>시기외12!AK61-시기외26!AK61</f>
        <v>-1.0008831114431973E-3</v>
      </c>
      <c r="AL61" s="28">
        <f>외인!AL61</f>
        <v>102008.95</v>
      </c>
      <c r="AM61" s="35">
        <f>시기외12!AM61-시기외26!AM61</f>
        <v>-1.1663794505569424E-4</v>
      </c>
      <c r="AN61" s="28">
        <f>외인!AN61</f>
        <v>200499.04</v>
      </c>
      <c r="AO61" s="35">
        <f>시기외12!AO61-시기외26!AO61</f>
        <v>1.225924929270655E-3</v>
      </c>
      <c r="AP61" s="28">
        <f>외인!AP61</f>
        <v>199023.28</v>
      </c>
      <c r="AQ61" s="35">
        <f>시기외12!AQ61-시기외26!AQ61</f>
        <v>-7.0378597055436286E-4</v>
      </c>
      <c r="AR61" s="28">
        <f>외인!AR61</f>
        <v>23975.22</v>
      </c>
      <c r="AS61" s="35">
        <f>시기외12!AS61-시기외26!AS61</f>
        <v>2.6332723808008109E-4</v>
      </c>
      <c r="AT61" s="28">
        <f>외인!AT61</f>
        <v>92066.03</v>
      </c>
      <c r="AU61" s="35">
        <f>시기외12!AU61-시기외26!AU61</f>
        <v>5.1043827726467953E-4</v>
      </c>
      <c r="AV61" s="28">
        <f>외인!AV61</f>
        <v>47664.69</v>
      </c>
      <c r="AW61" s="35">
        <f>시기외12!AW61-시기외26!AW61</f>
        <v>-4.221315766346985E-4</v>
      </c>
      <c r="AX61" s="28">
        <f>외인!AX61</f>
        <v>71030.77</v>
      </c>
      <c r="AY61" s="35">
        <f>시기외12!AY61-시기외26!AY61</f>
        <v>-4.1359771470993439E-4</v>
      </c>
      <c r="AZ61" s="28">
        <f>외인!AZ61</f>
        <v>3280370.35</v>
      </c>
      <c r="BA61" s="35">
        <f>시기외12!BA61-시기외26!BA61</f>
        <v>3.1659369112682222E-5</v>
      </c>
      <c r="BB61" s="28">
        <f>외인!BB61</f>
        <v>110100.7</v>
      </c>
      <c r="BC61" s="35">
        <f>시기외12!BC61-시기외26!BC61</f>
        <v>4.3247903938160117E-5</v>
      </c>
      <c r="BD61" s="28">
        <f>외인!BD61</f>
        <v>36047.32</v>
      </c>
      <c r="BE61" s="35">
        <f>시기외12!BE61-시기외26!BE61</f>
        <v>-1.5335130783507289E-5</v>
      </c>
      <c r="BF61" s="28">
        <f>외인!BF61</f>
        <v>0</v>
      </c>
      <c r="BG61" s="35" t="e">
        <f>시기외12!BG61-시기외26!BG61</f>
        <v>#DIV/0!</v>
      </c>
      <c r="BH61" s="28">
        <f>외인!BH61</f>
        <v>107009.82</v>
      </c>
      <c r="BI61" s="35">
        <f>시기외12!BI61-시기외26!BI61</f>
        <v>-1.7489295649228539E-4</v>
      </c>
      <c r="BJ61" s="28">
        <f>외인!BJ61</f>
        <v>131995.26</v>
      </c>
      <c r="BK61" s="35">
        <f>시기외12!BK61-시기외26!BK61</f>
        <v>-1.2512063029525316E-4</v>
      </c>
      <c r="BL61" s="28">
        <f>외인!BL61</f>
        <v>47483.19</v>
      </c>
      <c r="BM61" s="35">
        <f>시기외12!BM61-시기외26!BM61</f>
        <v>1.6388827090921569E-4</v>
      </c>
      <c r="BN61" s="28">
        <f>외인!BN61</f>
        <v>56105.31</v>
      </c>
      <c r="BO61" s="35">
        <f>시기외12!BO61-시기외26!BO61</f>
        <v>6.2055050143624418E-4</v>
      </c>
      <c r="BP61" s="28">
        <f>외인!BP61</f>
        <v>79747.64</v>
      </c>
      <c r="BQ61" s="35">
        <f>시기외12!BQ61-시기외26!BQ61</f>
        <v>-3.9255328707568085E-4</v>
      </c>
      <c r="BR61" s="28">
        <f>외인!BR61</f>
        <v>357617.73</v>
      </c>
      <c r="BS61" s="35">
        <f>시기외12!BS61-시기외26!BS61</f>
        <v>-5.7042174149226255E-4</v>
      </c>
      <c r="BT61" s="28">
        <f>외인!BT61</f>
        <v>3116188.31</v>
      </c>
      <c r="BU61" s="35">
        <f>시기외12!BU61-시기외26!BU61</f>
        <v>9.3959347887914994E-5</v>
      </c>
      <c r="BV61" s="28">
        <f>외인!BV61</f>
        <v>477195.8</v>
      </c>
      <c r="BW61" s="35">
        <f>시기외12!BW61-시기외26!BW61</f>
        <v>-4.9582245064140346E-4</v>
      </c>
      <c r="BX61" s="28">
        <f>외인!BX61</f>
        <v>76349.31</v>
      </c>
      <c r="BY61" s="35">
        <f>시기외12!BY61-시기외26!BY61</f>
        <v>6.8251801583224135E-6</v>
      </c>
      <c r="BZ61" s="28">
        <f>외인!BZ61</f>
        <v>302507.99</v>
      </c>
      <c r="CA61" s="35">
        <f>시기외12!CA61-시기외26!CA61</f>
        <v>7.716039667903078E-4</v>
      </c>
      <c r="CB61" s="28">
        <f>외인!CB61</f>
        <v>11928.06</v>
      </c>
      <c r="CC61" s="35">
        <f>시기외12!CC61-시기외26!CC61</f>
        <v>-9.6270896880976944E-4</v>
      </c>
      <c r="CD61" s="28">
        <f>외인!CD61</f>
        <v>26827.39</v>
      </c>
      <c r="CE61" s="35">
        <f>시기외12!CE61-시기외26!CE61</f>
        <v>-1.278127140028471E-3</v>
      </c>
      <c r="CF61" s="28">
        <f>외인!CF61</f>
        <v>28683.97</v>
      </c>
      <c r="CG61" s="35">
        <f>시기외12!CG61-시기외26!CG61</f>
        <v>3.9233286896157545E-4</v>
      </c>
      <c r="CH61" s="28">
        <f>외인!CH61</f>
        <v>68963.41</v>
      </c>
      <c r="CI61" s="35">
        <f>시기외12!CI61-시기외26!CI61</f>
        <v>-2.6178299266390421E-4</v>
      </c>
      <c r="CJ61" s="28">
        <f>외인!CJ61</f>
        <v>354157.94</v>
      </c>
      <c r="CK61" s="35">
        <f>시기외12!CK61-시기외26!CK61</f>
        <v>-4.9534091606499788E-4</v>
      </c>
      <c r="CL61" s="28">
        <f>외인!CL61</f>
        <v>230693.46</v>
      </c>
      <c r="CM61" s="35">
        <f>시기외12!CM61-시기외26!CM61</f>
        <v>-2.1389652231082278E-4</v>
      </c>
      <c r="CN61" s="28">
        <f>외인!CN61</f>
        <v>126061.43</v>
      </c>
      <c r="CO61" s="35">
        <f>시기외12!CO61-시기외26!CO61</f>
        <v>-1.9789357258364454E-4</v>
      </c>
      <c r="CP61" s="28">
        <f>외인!CP61</f>
        <v>110636.79</v>
      </c>
      <c r="CQ61" s="35">
        <f>시기외12!CQ61-시기외26!CQ61</f>
        <v>4.2157326008913167E-5</v>
      </c>
      <c r="CR61" s="28">
        <f>외인!CR61</f>
        <v>167659.39000000001</v>
      </c>
      <c r="CS61" s="35">
        <f>시기외12!CS61-시기외26!CS61</f>
        <v>-4.3803466747745342E-4</v>
      </c>
      <c r="CT61" s="28">
        <f>외인!CT61</f>
        <v>179958.7</v>
      </c>
      <c r="CU61" s="35">
        <f>시기외12!CU61-시기외26!CU61</f>
        <v>-5.2797270531938203E-4</v>
      </c>
      <c r="CV61" s="28">
        <f>외인!CV61</f>
        <v>3116188.31</v>
      </c>
      <c r="CW61" s="35">
        <f>시기외12!CW61-시기외26!CW61</f>
        <v>9.3959347887914994E-5</v>
      </c>
      <c r="CX61" s="28">
        <f>외인!CX61</f>
        <v>252254.61</v>
      </c>
      <c r="CY61" s="35">
        <f>시기외12!CY61-시기외26!CY61</f>
        <v>-2.540874872904729E-4</v>
      </c>
      <c r="CZ61" s="28">
        <f>외인!CZ61</f>
        <v>19621.79</v>
      </c>
      <c r="DA61" s="35">
        <f>시기외12!DA61-시기외26!DA61</f>
        <v>-1.1176622709434757E-3</v>
      </c>
      <c r="DB61" s="28">
        <f>외인!DB61</f>
        <v>36047.32</v>
      </c>
      <c r="DC61" s="35">
        <f>시기외12!DC61-시기외26!DC61</f>
        <v>-1.5335130783507289E-5</v>
      </c>
      <c r="DD61" s="28">
        <f>외인!DD61</f>
        <v>8692.64</v>
      </c>
      <c r="DE61" s="35">
        <f>시기외12!DE61-시기외26!DE61</f>
        <v>5.7928697556391116E-4</v>
      </c>
      <c r="DF61" s="28">
        <f>외인!DF61</f>
        <v>58320.72</v>
      </c>
      <c r="DG61" s="35">
        <f>시기외12!DG61-시기외26!DG61</f>
        <v>1.3172015506573444E-4</v>
      </c>
      <c r="DH61" s="28">
        <f>외인!DH61</f>
        <v>18859.080000000002</v>
      </c>
      <c r="DI61" s="35">
        <f>시기외12!DI61-시기외26!DI61</f>
        <v>-1.7241966668809731E-3</v>
      </c>
      <c r="DJ61" s="28">
        <f>외인!DJ61</f>
        <v>717267.5</v>
      </c>
      <c r="DK61" s="35">
        <f>시기외12!DK61-시기외26!DK61</f>
        <v>-4.3137392609482879E-4</v>
      </c>
      <c r="DL61" s="28">
        <f>외인!DL61</f>
        <v>102593.71</v>
      </c>
      <c r="DM61" s="35">
        <f>시기외12!DM61-시기외26!DM61</f>
        <v>-1.8524778255561421E-4</v>
      </c>
      <c r="DN61" s="28">
        <f>외인!DN61</f>
        <v>3116188.31</v>
      </c>
      <c r="DO61" s="35">
        <f>시기외12!DO61-시기외26!DO61</f>
        <v>9.3959347887914994E-5</v>
      </c>
      <c r="DP61" s="28">
        <f>외인!DP61</f>
        <v>80228.44</v>
      </c>
      <c r="DQ61" s="35">
        <f>시기외12!DQ61-시기외26!DQ61</f>
        <v>-3.7554983892585454E-4</v>
      </c>
      <c r="DR61" s="28">
        <f>외인!DR61</f>
        <v>45629.59</v>
      </c>
      <c r="DS61" s="35">
        <f>시기외12!DS61-시기외26!DS61</f>
        <v>-1.1164831580334877E-3</v>
      </c>
      <c r="DT61" s="28">
        <f>외인!DT61</f>
        <v>133685.28</v>
      </c>
      <c r="DU61" s="35">
        <f>시기외12!DU61-시기외26!DU61</f>
        <v>-4.7192515883317816E-4</v>
      </c>
      <c r="DV61" s="28">
        <f>외인!DV61</f>
        <v>33711.120000000003</v>
      </c>
      <c r="DW61" s="35">
        <f>시기외12!DW61-시기외26!DW61</f>
        <v>-3.0180580272973429E-4</v>
      </c>
      <c r="DX61" s="28">
        <f>외인!DX61</f>
        <v>128586.23</v>
      </c>
      <c r="DY61" s="35">
        <f>시기외12!DY61-시기외26!DY61</f>
        <v>-3.8917019534358537E-4</v>
      </c>
      <c r="DZ61" s="28">
        <f>외인!DZ61</f>
        <v>8107.26</v>
      </c>
      <c r="EA61" s="35">
        <f>시기외12!EA61-시기외26!EA61</f>
        <v>-1.9773325020944904E-4</v>
      </c>
      <c r="EB61" s="28">
        <f>외인!EB61</f>
        <v>11523.8</v>
      </c>
      <c r="EC61" s="35">
        <f>시기외12!EC61-시기외26!EC61</f>
        <v>-1.236525454761233E-3</v>
      </c>
      <c r="ED61" s="28">
        <f>외인!ED61</f>
        <v>10906.73</v>
      </c>
      <c r="EE61" s="35">
        <f>시기외12!EE61-시기외26!EE61</f>
        <v>-3.7665240064098089E-4</v>
      </c>
      <c r="EF61" s="28">
        <f>외인!EF61</f>
        <v>224694.79</v>
      </c>
      <c r="EG61" s="35">
        <f>시기외12!EG61-시기외26!EG61</f>
        <v>-5.5234651897053235E-4</v>
      </c>
      <c r="EH61" s="28">
        <f>외인!EH61</f>
        <v>291439.76</v>
      </c>
      <c r="EI61" s="35">
        <f>시기외12!EI61-시기외26!EI61</f>
        <v>-4.0237228193362728E-4</v>
      </c>
      <c r="EJ61" s="28">
        <f>외인!EJ61</f>
        <v>102108.02</v>
      </c>
      <c r="EK61" s="35">
        <f>시기외12!EK61-시기외26!EK61</f>
        <v>-4.8434033001387738E-4</v>
      </c>
      <c r="EL61" s="28">
        <f>외인!EL61</f>
        <v>29300.91</v>
      </c>
      <c r="EM61" s="35">
        <f>시기외12!EM61-시기외26!EM61</f>
        <v>-1.190983165473225E-3</v>
      </c>
      <c r="EN61" s="28">
        <f>외인!EN61</f>
        <v>45629.59</v>
      </c>
      <c r="EO61" s="35">
        <f>시기외12!EO61-시기외26!EO61</f>
        <v>-1.1164831580334877E-3</v>
      </c>
      <c r="EP61" s="28">
        <f>외인!EP61</f>
        <v>161397.54999999999</v>
      </c>
      <c r="EQ61" s="35">
        <f>시기외12!EQ61-시기외26!EQ61</f>
        <v>-6.0676144871092143E-4</v>
      </c>
      <c r="ER61" s="28">
        <f>외인!ER61</f>
        <v>13448.38</v>
      </c>
      <c r="ES61" s="35">
        <f>시기외12!ES61-시기외26!ES61</f>
        <v>9.3123018596959488E-4</v>
      </c>
      <c r="ET61" s="28">
        <f>외인!ET61</f>
        <v>199023.28</v>
      </c>
      <c r="EU61" s="35">
        <f>시기외12!EU61-시기외26!EU61</f>
        <v>-7.0378597055436286E-4</v>
      </c>
      <c r="EV61" s="28">
        <f>외인!EV61</f>
        <v>43264.1</v>
      </c>
      <c r="EW61" s="35">
        <f>시기외12!EW61-시기외26!EW61</f>
        <v>1.1765027922453581E-4</v>
      </c>
      <c r="EX61" s="28">
        <f>외인!EX61</f>
        <v>67372.69</v>
      </c>
      <c r="EY61" s="35">
        <f>시기외12!EY61-시기외26!EY61</f>
        <v>-2.6337344719498147E-5</v>
      </c>
    </row>
    <row r="62" spans="1:155">
      <c r="A62" s="27">
        <f>외인!A62</f>
        <v>46155</v>
      </c>
      <c r="B62" s="28">
        <f>외인!B62</f>
        <v>6233957.6600000001</v>
      </c>
      <c r="C62" s="35">
        <f>시기외12!C62-시기외26!C62</f>
        <v>-3.7325283513486027E-4</v>
      </c>
      <c r="D62" s="28">
        <f>외인!D62</f>
        <v>656034.65</v>
      </c>
      <c r="E62" s="35">
        <f>시기외12!E62-시기외26!E62</f>
        <v>-9.1353448188196426E-5</v>
      </c>
      <c r="F62" s="28">
        <f>외인!F62</f>
        <v>2578792.46</v>
      </c>
      <c r="G62" s="35">
        <f>시기외12!G62-시기외26!G62</f>
        <v>-5.6897565862466999E-5</v>
      </c>
      <c r="H62" s="28">
        <f>외인!H62</f>
        <v>336207.7</v>
      </c>
      <c r="I62" s="35">
        <f>시기외12!I62-시기외26!I62</f>
        <v>-4.4430233780774677E-4</v>
      </c>
      <c r="J62" s="28">
        <f>외인!J62</f>
        <v>42977.47</v>
      </c>
      <c r="K62" s="35">
        <f>시기외12!K62-시기외26!K62</f>
        <v>-1.2465666967181293E-3</v>
      </c>
      <c r="L62" s="28">
        <f>외인!L62</f>
        <v>311184.90999999997</v>
      </c>
      <c r="M62" s="35">
        <f>시기외12!M62-시기외26!M62</f>
        <v>-4.0147093691293083E-4</v>
      </c>
      <c r="N62" s="28">
        <f>외인!N62</f>
        <v>309756.28999999998</v>
      </c>
      <c r="O62" s="35">
        <f>시기외12!O62-시기외26!O62</f>
        <v>9.2966642324863894E-4</v>
      </c>
      <c r="P62" s="28">
        <f>외인!P62</f>
        <v>181176.19</v>
      </c>
      <c r="Q62" s="35">
        <f>시기외12!Q62-시기외26!Q62</f>
        <v>-7.2075338269797702E-4</v>
      </c>
      <c r="R62" s="28">
        <f>외인!R62</f>
        <v>134123.87</v>
      </c>
      <c r="S62" s="35">
        <f>시기외12!S62-시기외26!S62</f>
        <v>-2.9228850056415168E-4</v>
      </c>
      <c r="T62" s="28">
        <f>외인!T62</f>
        <v>8720.4599999999991</v>
      </c>
      <c r="U62" s="35">
        <f>시기외12!U62-시기외26!U62</f>
        <v>4.4867578901393372E-4</v>
      </c>
      <c r="V62" s="28">
        <f>외인!V62</f>
        <v>135327.78</v>
      </c>
      <c r="W62" s="35">
        <f>시기외12!W62-시기외26!W62</f>
        <v>-1.9710962016293316E-4</v>
      </c>
      <c r="X62" s="28">
        <f>외인!X62</f>
        <v>3211284.21</v>
      </c>
      <c r="Y62" s="35">
        <f>시기외12!Y62-시기외26!Y62</f>
        <v>-3.2347131482523823E-4</v>
      </c>
      <c r="Z62" s="28">
        <f>외인!Z62</f>
        <v>42771.11</v>
      </c>
      <c r="AA62" s="35">
        <f>시기외12!AA62-시기외26!AA62</f>
        <v>2.2935658011879621E-4</v>
      </c>
      <c r="AB62" s="28">
        <f>외인!AB62</f>
        <v>198748.58</v>
      </c>
      <c r="AC62" s="35">
        <f>시기외12!AC62-시기외26!AC62</f>
        <v>-1.6949283647965213E-4</v>
      </c>
      <c r="AD62" s="28">
        <f>외인!AD62</f>
        <v>19670.48</v>
      </c>
      <c r="AE62" s="35">
        <f>시기외12!AE62-시기외26!AE62</f>
        <v>7.2274135605020825E-4</v>
      </c>
      <c r="AF62" s="28">
        <f>외인!AF62</f>
        <v>24158.77</v>
      </c>
      <c r="AG62" s="35">
        <f>시기외12!AG62-시기외26!AG62</f>
        <v>-8.0619571865734598E-5</v>
      </c>
      <c r="AH62" s="28">
        <f>외인!AH62</f>
        <v>229819.48</v>
      </c>
      <c r="AI62" s="35">
        <f>시기외12!AI62-시기외26!AI62</f>
        <v>-4.7904817044945906E-4</v>
      </c>
      <c r="AJ62" s="28">
        <f>외인!AJ62</f>
        <v>101832.8</v>
      </c>
      <c r="AK62" s="35">
        <f>시기외12!AK62-시기외26!AK62</f>
        <v>-8.6722701508860087E-4</v>
      </c>
      <c r="AL62" s="28">
        <f>외인!AL62</f>
        <v>111662.71</v>
      </c>
      <c r="AM62" s="35">
        <f>시기외12!AM62-시기외26!AM62</f>
        <v>-2.1713487493871145E-4</v>
      </c>
      <c r="AN62" s="28">
        <f>외인!AN62</f>
        <v>217916.3</v>
      </c>
      <c r="AO62" s="35">
        <f>시기외12!AO62-시기외26!AO62</f>
        <v>1.3953218679416419E-3</v>
      </c>
      <c r="AP62" s="28">
        <f>외인!AP62</f>
        <v>195614.27</v>
      </c>
      <c r="AQ62" s="35">
        <f>시기외12!AQ62-시기외26!AQ62</f>
        <v>-6.1770791351457388E-4</v>
      </c>
      <c r="AR62" s="28">
        <f>외인!AR62</f>
        <v>24215.82</v>
      </c>
      <c r="AS62" s="35">
        <f>시기외12!AS62-시기외26!AS62</f>
        <v>2.9210467720807559E-4</v>
      </c>
      <c r="AT62" s="28">
        <f>외인!AT62</f>
        <v>93697.06</v>
      </c>
      <c r="AU62" s="35">
        <f>시기외12!AU62-시기외26!AU62</f>
        <v>5.0791667826870766E-4</v>
      </c>
      <c r="AV62" s="28">
        <f>외인!AV62</f>
        <v>46960.06</v>
      </c>
      <c r="AW62" s="35">
        <f>시기외12!AW62-시기외26!AW62</f>
        <v>-4.048895562904806E-4</v>
      </c>
      <c r="AX62" s="28">
        <f>외인!AX62</f>
        <v>70382.350000000006</v>
      </c>
      <c r="AY62" s="35">
        <f>시기외12!AY62-시기외26!AY62</f>
        <v>-3.174148406428776E-4</v>
      </c>
      <c r="AZ62" s="28">
        <f>외인!AZ62</f>
        <v>3426796.12</v>
      </c>
      <c r="BA62" s="35">
        <f>시기외12!BA62-시기외26!BA62</f>
        <v>-3.6275998281485092E-4</v>
      </c>
      <c r="BB62" s="28">
        <f>외인!BB62</f>
        <v>110975.93</v>
      </c>
      <c r="BC62" s="35">
        <f>시기외12!BC62-시기외26!BC62</f>
        <v>7.9382390539669824E-5</v>
      </c>
      <c r="BD62" s="28">
        <f>외인!BD62</f>
        <v>35355.15</v>
      </c>
      <c r="BE62" s="35">
        <f>시기외12!BE62-시기외26!BE62</f>
        <v>-1.8925288357682932E-4</v>
      </c>
      <c r="BF62" s="28">
        <f>외인!BF62</f>
        <v>0</v>
      </c>
      <c r="BG62" s="35" t="e">
        <f>시기외12!BG62-시기외26!BG62</f>
        <v>#DIV/0!</v>
      </c>
      <c r="BH62" s="28">
        <f>외인!BH62</f>
        <v>107250.27</v>
      </c>
      <c r="BI62" s="35">
        <f>시기외12!BI62-시기외26!BI62</f>
        <v>-4.0845078414604788E-4</v>
      </c>
      <c r="BJ62" s="28">
        <f>외인!BJ62</f>
        <v>130317.62</v>
      </c>
      <c r="BK62" s="35">
        <f>시기외12!BK62-시기외26!BK62</f>
        <v>-3.5792824377398589E-4</v>
      </c>
      <c r="BL62" s="28">
        <f>외인!BL62</f>
        <v>47183.16</v>
      </c>
      <c r="BM62" s="35">
        <f>시기외12!BM62-시기외26!BM62</f>
        <v>3.3049271998807431E-5</v>
      </c>
      <c r="BN62" s="28">
        <f>외인!BN62</f>
        <v>56454.28</v>
      </c>
      <c r="BO62" s="35">
        <f>시기외12!BO62-시기외26!BO62</f>
        <v>4.8462033609034897E-4</v>
      </c>
      <c r="BP62" s="28">
        <f>외인!BP62</f>
        <v>79044.759999999995</v>
      </c>
      <c r="BQ62" s="35">
        <f>시기외12!BQ62-시기외26!BQ62</f>
        <v>-2.8592822979759151E-4</v>
      </c>
      <c r="BR62" s="28">
        <f>외인!BR62</f>
        <v>351586.56</v>
      </c>
      <c r="BS62" s="35">
        <f>시기외12!BS62-시기외26!BS62</f>
        <v>-5.1199696287388091E-4</v>
      </c>
      <c r="BT62" s="28">
        <f>외인!BT62</f>
        <v>3255966.53</v>
      </c>
      <c r="BU62" s="35">
        <f>시기외12!BU62-시기외26!BU62</f>
        <v>-3.3698908961676377E-4</v>
      </c>
      <c r="BV62" s="28">
        <f>외인!BV62</f>
        <v>482408.71</v>
      </c>
      <c r="BW62" s="35">
        <f>시기외12!BW62-시기외26!BW62</f>
        <v>-5.1569985874588874E-4</v>
      </c>
      <c r="BX62" s="28">
        <f>외인!BX62</f>
        <v>78552.61</v>
      </c>
      <c r="BY62" s="35">
        <f>시기외12!BY62-시기외26!BY62</f>
        <v>1.6670314859744038E-4</v>
      </c>
      <c r="BZ62" s="28">
        <f>외인!BZ62</f>
        <v>329579.01</v>
      </c>
      <c r="CA62" s="35">
        <f>시기외12!CA62-시기외26!CA62</f>
        <v>8.4943438813836003E-4</v>
      </c>
      <c r="CB62" s="28">
        <f>외인!CB62</f>
        <v>11880.6</v>
      </c>
      <c r="CC62" s="35">
        <f>시기외12!CC62-시기외26!CC62</f>
        <v>-9.4269438826598273E-4</v>
      </c>
      <c r="CD62" s="28">
        <f>외인!CD62</f>
        <v>26543.61</v>
      </c>
      <c r="CE62" s="35">
        <f>시기외12!CE62-시기외26!CE62</f>
        <v>-9.9163496918603863E-4</v>
      </c>
      <c r="CF62" s="28">
        <f>외인!CF62</f>
        <v>29319.37</v>
      </c>
      <c r="CG62" s="35">
        <f>시기외12!CG62-시기외26!CG62</f>
        <v>4.1759533626879557E-4</v>
      </c>
      <c r="CH62" s="28">
        <f>외인!CH62</f>
        <v>67787.210000000006</v>
      </c>
      <c r="CI62" s="35">
        <f>시기외12!CI62-시기외26!CI62</f>
        <v>-2.4947736194319049E-4</v>
      </c>
      <c r="CJ62" s="28">
        <f>외인!CJ62</f>
        <v>345074.89</v>
      </c>
      <c r="CK62" s="35">
        <f>시기외12!CK62-시기외26!CK62</f>
        <v>-3.8815635759599705E-4</v>
      </c>
      <c r="CL62" s="28">
        <f>외인!CL62</f>
        <v>227148.55</v>
      </c>
      <c r="CM62" s="35">
        <f>시기외12!CM62-시기외26!CM62</f>
        <v>-1.957837162655261E-4</v>
      </c>
      <c r="CN62" s="28">
        <f>외인!CN62</f>
        <v>124423.64</v>
      </c>
      <c r="CO62" s="35">
        <f>시기외12!CO62-시기외26!CO62</f>
        <v>-4.7934656522109873E-4</v>
      </c>
      <c r="CP62" s="28">
        <f>외인!CP62</f>
        <v>111495.65</v>
      </c>
      <c r="CQ62" s="35">
        <f>시기외12!CQ62-시기외26!CQ62</f>
        <v>7.7910807451788921E-5</v>
      </c>
      <c r="CR62" s="28">
        <f>외인!CR62</f>
        <v>168480</v>
      </c>
      <c r="CS62" s="35">
        <f>시기외12!CS62-시기외26!CS62</f>
        <v>-3.431725823059683E-4</v>
      </c>
      <c r="CT62" s="28">
        <f>외인!CT62</f>
        <v>186840.76</v>
      </c>
      <c r="CU62" s="35">
        <f>시기외12!CU62-시기외26!CU62</f>
        <v>-2.9777083907791093E-4</v>
      </c>
      <c r="CV62" s="28">
        <f>외인!CV62</f>
        <v>3255966.53</v>
      </c>
      <c r="CW62" s="35">
        <f>시기외12!CW62-시기외26!CW62</f>
        <v>-3.3698908961676377E-4</v>
      </c>
      <c r="CX62" s="28">
        <f>외인!CX62</f>
        <v>248730.49</v>
      </c>
      <c r="CY62" s="35">
        <f>시기외12!CY62-시기외26!CY62</f>
        <v>-3.3206672638463333E-4</v>
      </c>
      <c r="CZ62" s="28">
        <f>외인!CZ62</f>
        <v>20658.02</v>
      </c>
      <c r="DA62" s="35">
        <f>시기외12!DA62-시기외26!DA62</f>
        <v>-5.1462004503055494E-4</v>
      </c>
      <c r="DB62" s="28">
        <f>외인!DB62</f>
        <v>35355.15</v>
      </c>
      <c r="DC62" s="35">
        <f>시기외12!DC62-시기외26!DC62</f>
        <v>-1.8925288357682932E-4</v>
      </c>
      <c r="DD62" s="28">
        <f>외인!DD62</f>
        <v>8720.4599999999991</v>
      </c>
      <c r="DE62" s="35">
        <f>시기외12!DE62-시기외26!DE62</f>
        <v>4.4867578901393372E-4</v>
      </c>
      <c r="DF62" s="28">
        <f>외인!DF62</f>
        <v>60172.43</v>
      </c>
      <c r="DG62" s="35">
        <f>시기외12!DG62-시기외26!DG62</f>
        <v>3.2184384197811764E-4</v>
      </c>
      <c r="DH62" s="28">
        <f>외인!DH62</f>
        <v>18666.87</v>
      </c>
      <c r="DI62" s="35">
        <f>시기외12!DI62-시기외26!DI62</f>
        <v>-1.3734935952601718E-3</v>
      </c>
      <c r="DJ62" s="28">
        <f>외인!DJ62</f>
        <v>706212.07</v>
      </c>
      <c r="DK62" s="35">
        <f>시기외12!DK62-시기외26!DK62</f>
        <v>-5.1279093382684262E-4</v>
      </c>
      <c r="DL62" s="28">
        <f>외인!DL62</f>
        <v>101232.57</v>
      </c>
      <c r="DM62" s="35">
        <f>시기외12!DM62-시기외26!DM62</f>
        <v>-5.2510062798036771E-4</v>
      </c>
      <c r="DN62" s="28">
        <f>외인!DN62</f>
        <v>3255966.53</v>
      </c>
      <c r="DO62" s="35">
        <f>시기외12!DO62-시기외26!DO62</f>
        <v>-3.3698908961676377E-4</v>
      </c>
      <c r="DP62" s="28">
        <f>외인!DP62</f>
        <v>77243.94</v>
      </c>
      <c r="DQ62" s="35">
        <f>시기외12!DQ62-시기외26!DQ62</f>
        <v>-2.9006213659400911E-4</v>
      </c>
      <c r="DR62" s="28">
        <f>외인!DR62</f>
        <v>44203.98</v>
      </c>
      <c r="DS62" s="35">
        <f>시기외12!DS62-시기외26!DS62</f>
        <v>-1.077890419610153E-3</v>
      </c>
      <c r="DT62" s="28">
        <f>외인!DT62</f>
        <v>134123.87</v>
      </c>
      <c r="DU62" s="35">
        <f>시기외12!DU62-시기외26!DU62</f>
        <v>-2.9228850056415168E-4</v>
      </c>
      <c r="DV62" s="28">
        <f>외인!DV62</f>
        <v>34088.33</v>
      </c>
      <c r="DW62" s="35">
        <f>시기외12!DW62-시기외26!DW62</f>
        <v>-5.3080047418246554E-4</v>
      </c>
      <c r="DX62" s="28">
        <f>외인!DX62</f>
        <v>135327.78</v>
      </c>
      <c r="DY62" s="35">
        <f>시기외12!DY62-시기외26!DY62</f>
        <v>-1.9710962016293316E-4</v>
      </c>
      <c r="DZ62" s="28">
        <f>외인!DZ62</f>
        <v>7956.07</v>
      </c>
      <c r="EA62" s="35">
        <f>시기외12!EA62-시기외26!EA62</f>
        <v>5.9793164031232433E-6</v>
      </c>
      <c r="EB62" s="28">
        <f>외인!EB62</f>
        <v>11367.42</v>
      </c>
      <c r="EC62" s="35">
        <f>시기외12!EC62-시기외26!EC62</f>
        <v>-1.1994968851261291E-3</v>
      </c>
      <c r="ED62" s="28">
        <f>외인!ED62</f>
        <v>11089.14</v>
      </c>
      <c r="EE62" s="35">
        <f>시기외12!EE62-시기외26!EE62</f>
        <v>-3.7436800632191037E-4</v>
      </c>
      <c r="EF62" s="28">
        <f>외인!EF62</f>
        <v>219673.7</v>
      </c>
      <c r="EG62" s="35">
        <f>시기외12!EG62-시기외26!EG62</f>
        <v>-4.0251665311301778E-4</v>
      </c>
      <c r="EH62" s="28">
        <f>외인!EH62</f>
        <v>298240.11</v>
      </c>
      <c r="EI62" s="35">
        <f>시기외12!EI62-시기외26!EI62</f>
        <v>-3.6218570588641513E-4</v>
      </c>
      <c r="EJ62" s="28">
        <f>외인!EJ62</f>
        <v>99734.64</v>
      </c>
      <c r="EK62" s="35">
        <f>시기외12!EK62-시기외26!EK62</f>
        <v>-4.7025567296688148E-4</v>
      </c>
      <c r="EL62" s="28">
        <f>외인!EL62</f>
        <v>28974.23</v>
      </c>
      <c r="EM62" s="35">
        <f>시기외12!EM62-시기외26!EM62</f>
        <v>-9.2299368192382079E-4</v>
      </c>
      <c r="EN62" s="28">
        <f>외인!EN62</f>
        <v>44203.98</v>
      </c>
      <c r="EO62" s="35">
        <f>시기외12!EO62-시기외26!EO62</f>
        <v>-1.077890419610153E-3</v>
      </c>
      <c r="EP62" s="28">
        <f>외인!EP62</f>
        <v>160179.70000000001</v>
      </c>
      <c r="EQ62" s="35">
        <f>시기외12!EQ62-시기외26!EQ62</f>
        <v>-7.4704543595186185E-4</v>
      </c>
      <c r="ER62" s="28">
        <f>외인!ER62</f>
        <v>12930.87</v>
      </c>
      <c r="ES62" s="35">
        <f>시기외12!ES62-시기외26!ES62</f>
        <v>8.0892076670318691E-4</v>
      </c>
      <c r="ET62" s="28">
        <f>외인!ET62</f>
        <v>195614.27</v>
      </c>
      <c r="EU62" s="35">
        <f>시기외12!EU62-시기외26!EU62</f>
        <v>-6.1770791351457388E-4</v>
      </c>
      <c r="EV62" s="28">
        <f>외인!EV62</f>
        <v>42771.11</v>
      </c>
      <c r="EW62" s="35">
        <f>시기외12!EW62-시기외26!EW62</f>
        <v>2.2935658011879621E-4</v>
      </c>
      <c r="EX62" s="28">
        <f>외인!EX62</f>
        <v>68724.539999999994</v>
      </c>
      <c r="EY62" s="35">
        <f>시기외12!EY62-시기외26!EY62</f>
        <v>-3.8870843937913136E-5</v>
      </c>
    </row>
    <row r="63" spans="1:155">
      <c r="A63" s="27">
        <f>외인!A63</f>
        <v>46156</v>
      </c>
      <c r="B63" s="28">
        <f>외인!B63</f>
        <v>6343129.96</v>
      </c>
      <c r="C63" s="35">
        <f>시기외12!C63-시기외26!C63</f>
        <v>-4.8793526165498468E-4</v>
      </c>
      <c r="D63" s="28">
        <f>외인!D63</f>
        <v>663721.03</v>
      </c>
      <c r="E63" s="35">
        <f>시기외12!E63-시기외26!E63</f>
        <v>-4.941112992986837E-5</v>
      </c>
      <c r="F63" s="28">
        <f>외인!F63</f>
        <v>2667018.4700000002</v>
      </c>
      <c r="G63" s="35">
        <f>시기외12!G63-시기외26!G63</f>
        <v>-1.8165921680701898E-4</v>
      </c>
      <c r="H63" s="28">
        <f>외인!H63</f>
        <v>342685.62</v>
      </c>
      <c r="I63" s="35">
        <f>시기외12!I63-시기외26!I63</f>
        <v>-6.7052523865269932E-4</v>
      </c>
      <c r="J63" s="28">
        <f>외인!J63</f>
        <v>45717.64</v>
      </c>
      <c r="K63" s="35">
        <f>시기외12!K63-시기외26!K63</f>
        <v>-9.2410424106407151E-4</v>
      </c>
      <c r="L63" s="28">
        <f>외인!L63</f>
        <v>316888.96999999997</v>
      </c>
      <c r="M63" s="35">
        <f>시기외12!M63-시기외26!M63</f>
        <v>-6.5053560995276922E-4</v>
      </c>
      <c r="N63" s="28">
        <f>외인!N63</f>
        <v>310201.55</v>
      </c>
      <c r="O63" s="35">
        <f>시기외12!O63-시기외26!O63</f>
        <v>8.2323127568778001E-4</v>
      </c>
      <c r="P63" s="28">
        <f>외인!P63</f>
        <v>186822.96</v>
      </c>
      <c r="Q63" s="35">
        <f>시기외12!Q63-시기외26!Q63</f>
        <v>-5.0055139417838298E-4</v>
      </c>
      <c r="R63" s="28">
        <f>외인!R63</f>
        <v>139887.23000000001</v>
      </c>
      <c r="S63" s="35">
        <f>시기외12!S63-시기외26!S63</f>
        <v>3.3476603150269478E-6</v>
      </c>
      <c r="T63" s="28">
        <f>외인!T63</f>
        <v>8883.1</v>
      </c>
      <c r="U63" s="35">
        <f>시기외12!U63-시기외26!U63</f>
        <v>3.6789545395699756E-4</v>
      </c>
      <c r="V63" s="28">
        <f>외인!V63</f>
        <v>136913.66</v>
      </c>
      <c r="W63" s="35">
        <f>시기외12!W63-시기외26!W63</f>
        <v>-4.3319842125644388E-5</v>
      </c>
      <c r="X63" s="28">
        <f>외인!X63</f>
        <v>3279333.61</v>
      </c>
      <c r="Y63" s="35">
        <f>시기외12!Y63-시기외26!Y63</f>
        <v>-5.8739230846497053E-4</v>
      </c>
      <c r="Z63" s="28">
        <f>외인!Z63</f>
        <v>46013.68</v>
      </c>
      <c r="AA63" s="35">
        <f>시기외12!AA63-시기외26!AA63</f>
        <v>3.4463562144868432E-4</v>
      </c>
      <c r="AB63" s="28">
        <f>외인!AB63</f>
        <v>204213.65</v>
      </c>
      <c r="AC63" s="35">
        <f>시기외12!AC63-시기외26!AC63</f>
        <v>-1.5552292097186469E-4</v>
      </c>
      <c r="AD63" s="28">
        <f>외인!AD63</f>
        <v>21241.87</v>
      </c>
      <c r="AE63" s="35">
        <f>시기외12!AE63-시기외26!AE63</f>
        <v>7.4768251894022407E-4</v>
      </c>
      <c r="AF63" s="28">
        <f>외인!AF63</f>
        <v>24454.03</v>
      </c>
      <c r="AG63" s="35">
        <f>시기외12!AG63-시기외26!AG63</f>
        <v>-1.3312153782158364E-4</v>
      </c>
      <c r="AH63" s="28">
        <f>외인!AH63</f>
        <v>218067.03</v>
      </c>
      <c r="AI63" s="35">
        <f>시기외12!AI63-시기외26!AI63</f>
        <v>-6.823020745333776E-4</v>
      </c>
      <c r="AJ63" s="28">
        <f>외인!AJ63</f>
        <v>107384.63</v>
      </c>
      <c r="AK63" s="35">
        <f>시기외12!AK63-시기외26!AK63</f>
        <v>-5.4587464514273655E-4</v>
      </c>
      <c r="AL63" s="28">
        <f>외인!AL63</f>
        <v>111988.96</v>
      </c>
      <c r="AM63" s="35">
        <f>시기외12!AM63-시기외26!AM63</f>
        <v>-4.9369043933232158E-4</v>
      </c>
      <c r="AN63" s="28">
        <f>외인!AN63</f>
        <v>217801.64</v>
      </c>
      <c r="AO63" s="35">
        <f>시기외12!AO63-시기외26!AO63</f>
        <v>1.3802326003899386E-3</v>
      </c>
      <c r="AP63" s="28">
        <f>외인!AP63</f>
        <v>190123.61</v>
      </c>
      <c r="AQ63" s="35">
        <f>시기외12!AQ63-시기외26!AQ63</f>
        <v>-5.5388434745267203E-4</v>
      </c>
      <c r="AR63" s="28">
        <f>외인!AR63</f>
        <v>25768.22</v>
      </c>
      <c r="AS63" s="35">
        <f>시기외12!AS63-시기외26!AS63</f>
        <v>2.4592680490503416E-4</v>
      </c>
      <c r="AT63" s="28">
        <f>외인!AT63</f>
        <v>101575.53</v>
      </c>
      <c r="AU63" s="35">
        <f>시기외12!AU63-시기외26!AU63</f>
        <v>4.8973904780007065E-4</v>
      </c>
      <c r="AV63" s="28">
        <f>외인!AV63</f>
        <v>49765.56</v>
      </c>
      <c r="AW63" s="35">
        <f>시기외12!AW63-시기외26!AW63</f>
        <v>-1.2490375139242887E-4</v>
      </c>
      <c r="AX63" s="28">
        <f>외인!AX63</f>
        <v>73606.47</v>
      </c>
      <c r="AY63" s="35">
        <f>시기외12!AY63-시기외26!AY63</f>
        <v>-1.6296473148378178E-4</v>
      </c>
      <c r="AZ63" s="28">
        <f>외인!AZ63</f>
        <v>3495646.1</v>
      </c>
      <c r="BA63" s="35">
        <f>시기외12!BA63-시기외26!BA63</f>
        <v>-5.9319397899017506E-4</v>
      </c>
      <c r="BB63" s="28">
        <f>외인!BB63</f>
        <v>119566.7</v>
      </c>
      <c r="BC63" s="35">
        <f>시기외12!BC63-시기외26!BC63</f>
        <v>1.4010415598612701E-4</v>
      </c>
      <c r="BD63" s="28">
        <f>외인!BD63</f>
        <v>34645.31</v>
      </c>
      <c r="BE63" s="35">
        <f>시기외12!BE63-시기외26!BE63</f>
        <v>-4.2976998114783267E-4</v>
      </c>
      <c r="BF63" s="28">
        <f>외인!BF63</f>
        <v>0</v>
      </c>
      <c r="BG63" s="35" t="e">
        <f>시기외12!BG63-시기외26!BG63</f>
        <v>#DIV/0!</v>
      </c>
      <c r="BH63" s="28">
        <f>외인!BH63</f>
        <v>107513.01</v>
      </c>
      <c r="BI63" s="35">
        <f>시기외12!BI63-시기외26!BI63</f>
        <v>-4.9425895346357591E-4</v>
      </c>
      <c r="BJ63" s="28">
        <f>외인!BJ63</f>
        <v>133575.48000000001</v>
      </c>
      <c r="BK63" s="35">
        <f>시기외12!BK63-시기외26!BK63</f>
        <v>-5.4714934751194742E-4</v>
      </c>
      <c r="BL63" s="28">
        <f>외인!BL63</f>
        <v>47871.22</v>
      </c>
      <c r="BM63" s="35">
        <f>시기외12!BM63-시기외26!BM63</f>
        <v>2.1612431598223283E-4</v>
      </c>
      <c r="BN63" s="28">
        <f>외인!BN63</f>
        <v>57564.72</v>
      </c>
      <c r="BO63" s="35">
        <f>시기외12!BO63-시기외26!BO63</f>
        <v>2.9559221603615632E-4</v>
      </c>
      <c r="BP63" s="28">
        <f>외인!BP63</f>
        <v>82335.88</v>
      </c>
      <c r="BQ63" s="35">
        <f>시기외12!BQ63-시기외26!BQ63</f>
        <v>-1.0450510796264139E-4</v>
      </c>
      <c r="BR63" s="28">
        <f>외인!BR63</f>
        <v>343743.57</v>
      </c>
      <c r="BS63" s="35">
        <f>시기외12!BS63-시기외26!BS63</f>
        <v>-5.9291554617843761E-4</v>
      </c>
      <c r="BT63" s="28">
        <f>외인!BT63</f>
        <v>3324395.5</v>
      </c>
      <c r="BU63" s="35">
        <f>시기외12!BU63-시기외26!BU63</f>
        <v>-5.9063207540045E-4</v>
      </c>
      <c r="BV63" s="28">
        <f>외인!BV63</f>
        <v>488447.51</v>
      </c>
      <c r="BW63" s="35">
        <f>시기외12!BW63-시기외26!BW63</f>
        <v>-4.2145570361773184E-4</v>
      </c>
      <c r="BX63" s="28">
        <f>외인!BX63</f>
        <v>79122.350000000006</v>
      </c>
      <c r="BY63" s="35">
        <f>시기외12!BY63-시기외26!BY63</f>
        <v>1.5637735156141146E-4</v>
      </c>
      <c r="BZ63" s="28">
        <f>외인!BZ63</f>
        <v>329790.61</v>
      </c>
      <c r="CA63" s="35">
        <f>시기외12!CA63-시기외26!CA63</f>
        <v>7.4525614235623901E-4</v>
      </c>
      <c r="CB63" s="28">
        <f>외인!CB63</f>
        <v>12510.85</v>
      </c>
      <c r="CC63" s="35">
        <f>시기외12!CC63-시기외26!CC63</f>
        <v>-8.140340715962458E-4</v>
      </c>
      <c r="CD63" s="28">
        <f>외인!CD63</f>
        <v>27815.52</v>
      </c>
      <c r="CE63" s="35">
        <f>시기외12!CE63-시기외26!CE63</f>
        <v>-5.9972072661372815E-4</v>
      </c>
      <c r="CF63" s="28">
        <f>외인!CF63</f>
        <v>31675.72</v>
      </c>
      <c r="CG63" s="35">
        <f>시기외12!CG63-시기외26!CG63</f>
        <v>4.534477463551739E-4</v>
      </c>
      <c r="CH63" s="28">
        <f>외인!CH63</f>
        <v>71855.210000000006</v>
      </c>
      <c r="CI63" s="35">
        <f>시기외12!CI63-시기외26!CI63</f>
        <v>-4.1743539205434978E-5</v>
      </c>
      <c r="CJ63" s="28">
        <f>외인!CJ63</f>
        <v>353105.55</v>
      </c>
      <c r="CK63" s="35">
        <f>시기외12!CK63-시기외26!CK63</f>
        <v>-2.4151282646225317E-4</v>
      </c>
      <c r="CL63" s="28">
        <f>외인!CL63</f>
        <v>233228.04</v>
      </c>
      <c r="CM63" s="35">
        <f>시기외12!CM63-시기외26!CM63</f>
        <v>-1.8618058034784111E-4</v>
      </c>
      <c r="CN63" s="28">
        <f>외인!CN63</f>
        <v>126228.99</v>
      </c>
      <c r="CO63" s="35">
        <f>시기외12!CO63-시기외26!CO63</f>
        <v>-6.2430128007132167E-4</v>
      </c>
      <c r="CP63" s="28">
        <f>외인!CP63</f>
        <v>120109.96</v>
      </c>
      <c r="CQ63" s="35">
        <f>시기외12!CQ63-시기외26!CQ63</f>
        <v>1.3824122792344975E-4</v>
      </c>
      <c r="CR63" s="28">
        <f>외인!CR63</f>
        <v>175527.54</v>
      </c>
      <c r="CS63" s="35">
        <f>시기외12!CS63-시기외26!CS63</f>
        <v>-1.1115323479303236E-4</v>
      </c>
      <c r="CT63" s="28">
        <f>외인!CT63</f>
        <v>186502.89</v>
      </c>
      <c r="CU63" s="35">
        <f>시기외12!CU63-시기외26!CU63</f>
        <v>-1.8613502913257713E-4</v>
      </c>
      <c r="CV63" s="28">
        <f>외인!CV63</f>
        <v>3324395.5</v>
      </c>
      <c r="CW63" s="35">
        <f>시기외12!CW63-시기외26!CW63</f>
        <v>-5.9063207540045E-4</v>
      </c>
      <c r="CX63" s="28">
        <f>외인!CX63</f>
        <v>257191.36</v>
      </c>
      <c r="CY63" s="35">
        <f>시기외12!CY63-시기외26!CY63</f>
        <v>-4.4740740209609105E-4</v>
      </c>
      <c r="CZ63" s="28">
        <f>외인!CZ63</f>
        <v>21441.85</v>
      </c>
      <c r="DA63" s="35">
        <f>시기외12!DA63-시기외26!DA63</f>
        <v>3.2951507354267266E-4</v>
      </c>
      <c r="DB63" s="28">
        <f>외인!DB63</f>
        <v>34645.31</v>
      </c>
      <c r="DC63" s="35">
        <f>시기외12!DC63-시기외26!DC63</f>
        <v>-4.2976998114783267E-4</v>
      </c>
      <c r="DD63" s="28">
        <f>외인!DD63</f>
        <v>8883.1</v>
      </c>
      <c r="DE63" s="35">
        <f>시기외12!DE63-시기외26!DE63</f>
        <v>3.6789545395699756E-4</v>
      </c>
      <c r="DF63" s="28">
        <f>외인!DF63</f>
        <v>59741.34</v>
      </c>
      <c r="DG63" s="35">
        <f>시기외12!DG63-시기외26!DG63</f>
        <v>2.7461883396337646E-4</v>
      </c>
      <c r="DH63" s="28">
        <f>외인!DH63</f>
        <v>19819.46</v>
      </c>
      <c r="DI63" s="35">
        <f>시기외12!DI63-시기외26!DI63</f>
        <v>-8.5935522909913378E-4</v>
      </c>
      <c r="DJ63" s="28">
        <f>외인!DJ63</f>
        <v>693144.17</v>
      </c>
      <c r="DK63" s="35">
        <f>시기외12!DK63-시기외26!DK63</f>
        <v>-6.9464802187917596E-4</v>
      </c>
      <c r="DL63" s="28">
        <f>외인!DL63</f>
        <v>102343.29</v>
      </c>
      <c r="DM63" s="35">
        <f>시기외12!DM63-시기외26!DM63</f>
        <v>-7.0627153458510455E-4</v>
      </c>
      <c r="DN63" s="28">
        <f>외인!DN63</f>
        <v>3324395.5</v>
      </c>
      <c r="DO63" s="35">
        <f>시기외12!DO63-시기외26!DO63</f>
        <v>-5.9063207540045E-4</v>
      </c>
      <c r="DP63" s="28">
        <f>외인!DP63</f>
        <v>78651.740000000005</v>
      </c>
      <c r="DQ63" s="35">
        <f>시기외12!DQ63-시기외26!DQ63</f>
        <v>-7.1853982256417457E-5</v>
      </c>
      <c r="DR63" s="28">
        <f>외인!DR63</f>
        <v>46531.61</v>
      </c>
      <c r="DS63" s="35">
        <f>시기외12!DS63-시기외26!DS63</f>
        <v>-7.6722511519646517E-4</v>
      </c>
      <c r="DT63" s="28">
        <f>외인!DT63</f>
        <v>139887.23000000001</v>
      </c>
      <c r="DU63" s="35">
        <f>시기외12!DU63-시기외26!DU63</f>
        <v>3.3476603150269478E-6</v>
      </c>
      <c r="DV63" s="28">
        <f>외인!DV63</f>
        <v>35370.47</v>
      </c>
      <c r="DW63" s="35">
        <f>시기외12!DW63-시기외26!DW63</f>
        <v>-5.4170161464660207E-4</v>
      </c>
      <c r="DX63" s="28">
        <f>외인!DX63</f>
        <v>136913.66</v>
      </c>
      <c r="DY63" s="35">
        <f>시기외12!DY63-시기외26!DY63</f>
        <v>-4.3319842125644388E-5</v>
      </c>
      <c r="DZ63" s="28">
        <f>외인!DZ63</f>
        <v>8104.79</v>
      </c>
      <c r="EA63" s="35">
        <f>시기외12!EA63-시기외26!EA63</f>
        <v>2.7198868728712502E-4</v>
      </c>
      <c r="EB63" s="28">
        <f>외인!EB63</f>
        <v>11806.25</v>
      </c>
      <c r="EC63" s="35">
        <f>시기외12!EC63-시기외26!EC63</f>
        <v>-1.0655165360170418E-3</v>
      </c>
      <c r="ED63" s="28">
        <f>외인!ED63</f>
        <v>10954.66</v>
      </c>
      <c r="EE63" s="35">
        <f>시기외12!EE63-시기외26!EE63</f>
        <v>-4.3230816914424609E-4</v>
      </c>
      <c r="EF63" s="28">
        <f>외인!EF63</f>
        <v>224992.29</v>
      </c>
      <c r="EG63" s="35">
        <f>시기외12!EG63-시기외26!EG63</f>
        <v>-2.6772132276674417E-4</v>
      </c>
      <c r="EH63" s="28">
        <f>외인!EH63</f>
        <v>300709.74</v>
      </c>
      <c r="EI63" s="35">
        <f>시기외12!EI63-시기외26!EI63</f>
        <v>-2.8362331128697481E-4</v>
      </c>
      <c r="EJ63" s="28">
        <f>외인!EJ63</f>
        <v>106474.69</v>
      </c>
      <c r="EK63" s="35">
        <f>시기외12!EK63-시기외26!EK63</f>
        <v>-2.0365985454073537E-4</v>
      </c>
      <c r="EL63" s="28">
        <f>외인!EL63</f>
        <v>30262.09</v>
      </c>
      <c r="EM63" s="35">
        <f>시기외12!EM63-시기외26!EM63</f>
        <v>-5.6129166349158655E-4</v>
      </c>
      <c r="EN63" s="28">
        <f>외인!EN63</f>
        <v>46531.61</v>
      </c>
      <c r="EO63" s="35">
        <f>시기외12!EO63-시기외26!EO63</f>
        <v>-7.6722511519646517E-4</v>
      </c>
      <c r="EP63" s="28">
        <f>외인!EP63</f>
        <v>163061.79999999999</v>
      </c>
      <c r="EQ63" s="35">
        <f>시기외12!EQ63-시기외26!EQ63</f>
        <v>-6.1692824073284218E-4</v>
      </c>
      <c r="ER63" s="28">
        <f>외인!ER63</f>
        <v>12842.55</v>
      </c>
      <c r="ES63" s="35">
        <f>시기외12!ES63-시기외26!ES63</f>
        <v>9.2129586044622201E-4</v>
      </c>
      <c r="ET63" s="28">
        <f>외인!ET63</f>
        <v>190123.61</v>
      </c>
      <c r="EU63" s="35">
        <f>시기외12!EU63-시기외26!EU63</f>
        <v>-5.5388434745267203E-4</v>
      </c>
      <c r="EV63" s="28">
        <f>외인!EV63</f>
        <v>46013.68</v>
      </c>
      <c r="EW63" s="35">
        <f>시기외12!EW63-시기외26!EW63</f>
        <v>3.4463562144868432E-4</v>
      </c>
      <c r="EX63" s="28">
        <f>외인!EX63</f>
        <v>74096.28</v>
      </c>
      <c r="EY63" s="35">
        <f>시기외12!EY63-시기외26!EY63</f>
        <v>-1.3192476611461484E-5</v>
      </c>
    </row>
    <row r="64" spans="1:155">
      <c r="A64" s="27">
        <f>외인!A64</f>
        <v>46157</v>
      </c>
      <c r="B64" s="28">
        <f>외인!B64</f>
        <v>5953343.3799999999</v>
      </c>
      <c r="C64" s="35">
        <f>시기외12!C64-시기외26!C64</f>
        <v>-6.3097878116612411E-4</v>
      </c>
      <c r="D64" s="28">
        <f>외인!D64</f>
        <v>629943.24</v>
      </c>
      <c r="E64" s="35">
        <f>시기외12!E64-시기외26!E64</f>
        <v>-4.6724561905766215E-5</v>
      </c>
      <c r="F64" s="28">
        <f>외인!F64</f>
        <v>2480116.31</v>
      </c>
      <c r="G64" s="35">
        <f>시기외12!G64-시기외26!G64</f>
        <v>-3.4381633895818426E-4</v>
      </c>
      <c r="H64" s="28">
        <f>외인!H64</f>
        <v>323999.31</v>
      </c>
      <c r="I64" s="35">
        <f>시기외12!I64-시기외26!I64</f>
        <v>-8.1496815235499549E-4</v>
      </c>
      <c r="J64" s="28">
        <f>외인!J64</f>
        <v>43220.7</v>
      </c>
      <c r="K64" s="35">
        <f>시기외12!K64-시기외26!K64</f>
        <v>-7.2505299888361418E-4</v>
      </c>
      <c r="L64" s="28">
        <f>외인!L64</f>
        <v>300044.68</v>
      </c>
      <c r="M64" s="35">
        <f>시기외12!M64-시기외26!M64</f>
        <v>-8.0525191095732931E-4</v>
      </c>
      <c r="N64" s="28">
        <f>외인!N64</f>
        <v>302028.25</v>
      </c>
      <c r="O64" s="35">
        <f>시기외12!O64-시기외26!O64</f>
        <v>4.9920129061517538E-4</v>
      </c>
      <c r="P64" s="28">
        <f>외인!P64</f>
        <v>181101.14</v>
      </c>
      <c r="Q64" s="35">
        <f>시기외12!Q64-시기외26!Q64</f>
        <v>-2.8252529176754832E-4</v>
      </c>
      <c r="R64" s="28">
        <f>외인!R64</f>
        <v>134630.69</v>
      </c>
      <c r="S64" s="35">
        <f>시기외12!S64-시기외26!S64</f>
        <v>9.778392437660992E-5</v>
      </c>
      <c r="T64" s="28">
        <f>외인!T64</f>
        <v>9000.8700000000008</v>
      </c>
      <c r="U64" s="35">
        <f>시기외12!U64-시기외26!U64</f>
        <v>4.2499880411521679E-4</v>
      </c>
      <c r="V64" s="28">
        <f>외인!V64</f>
        <v>125928</v>
      </c>
      <c r="W64" s="35">
        <f>시기외12!W64-시기외26!W64</f>
        <v>4.7021196655741559E-5</v>
      </c>
      <c r="X64" s="28">
        <f>외인!X64</f>
        <v>3009271.21</v>
      </c>
      <c r="Y64" s="35">
        <f>시기외12!Y64-시기외26!Y64</f>
        <v>-9.0288720471963426E-4</v>
      </c>
      <c r="Z64" s="28">
        <f>외인!Z64</f>
        <v>46272.38</v>
      </c>
      <c r="AA64" s="35">
        <f>시기외12!AA64-시기외26!AA64</f>
        <v>4.7166374204563445E-4</v>
      </c>
      <c r="AB64" s="28">
        <f>외인!AB64</f>
        <v>199534.72</v>
      </c>
      <c r="AC64" s="35">
        <f>시기외12!AC64-시기외26!AC64</f>
        <v>-1.4218649481487677E-4</v>
      </c>
      <c r="AD64" s="28">
        <f>외인!AD64</f>
        <v>20378.740000000002</v>
      </c>
      <c r="AE64" s="35">
        <f>시기외12!AE64-시기외26!AE64</f>
        <v>7.0920051082952289E-4</v>
      </c>
      <c r="AF64" s="28">
        <f>외인!AF64</f>
        <v>24166.73</v>
      </c>
      <c r="AG64" s="35">
        <f>시기외12!AG64-시기외26!AG64</f>
        <v>-1.2254071446082912E-4</v>
      </c>
      <c r="AH64" s="28">
        <f>외인!AH64</f>
        <v>209550.14</v>
      </c>
      <c r="AI64" s="35">
        <f>시기외12!AI64-시기외26!AI64</f>
        <v>-6.9852839846745013E-4</v>
      </c>
      <c r="AJ64" s="28">
        <f>외인!AJ64</f>
        <v>103692.38</v>
      </c>
      <c r="AK64" s="35">
        <f>시기외12!AK64-시기외26!AK64</f>
        <v>-2.848756055711609E-4</v>
      </c>
      <c r="AL64" s="28">
        <f>외인!AL64</f>
        <v>109581.03</v>
      </c>
      <c r="AM64" s="35">
        <f>시기외12!AM64-시기외26!AM64</f>
        <v>-7.8780087846976694E-4</v>
      </c>
      <c r="AN64" s="28">
        <f>외인!AN64</f>
        <v>211374.27</v>
      </c>
      <c r="AO64" s="35">
        <f>시기외12!AO64-시기외26!AO64</f>
        <v>1.0617494967336016E-3</v>
      </c>
      <c r="AP64" s="28">
        <f>외인!AP64</f>
        <v>175714.81</v>
      </c>
      <c r="AQ64" s="35">
        <f>시기외12!AQ64-시기외26!AQ64</f>
        <v>-5.4927841830596067E-4</v>
      </c>
      <c r="AR64" s="28">
        <f>외인!AR64</f>
        <v>24852.62</v>
      </c>
      <c r="AS64" s="35">
        <f>시기외12!AS64-시기외26!AS64</f>
        <v>2.2956249862156656E-4</v>
      </c>
      <c r="AT64" s="28">
        <f>외인!AT64</f>
        <v>104632.37</v>
      </c>
      <c r="AU64" s="35">
        <f>시기외12!AU64-시기외26!AU64</f>
        <v>2.4770273571003178E-4</v>
      </c>
      <c r="AV64" s="28">
        <f>외인!AV64</f>
        <v>49582.95</v>
      </c>
      <c r="AW64" s="35">
        <f>시기외12!AW64-시기외26!AW64</f>
        <v>9.6460457712469307E-5</v>
      </c>
      <c r="AX64" s="28">
        <f>외인!AX64</f>
        <v>67968.100000000006</v>
      </c>
      <c r="AY64" s="35">
        <f>시기외12!AY64-시기외26!AY64</f>
        <v>-1.9577027317082673E-4</v>
      </c>
      <c r="AZ64" s="28">
        <f>외인!AZ64</f>
        <v>3220809.41</v>
      </c>
      <c r="BA64" s="35">
        <f>시기외12!BA64-시기외26!BA64</f>
        <v>-8.7219545767000268E-4</v>
      </c>
      <c r="BB64" s="28">
        <f>외인!BB64</f>
        <v>115705.03</v>
      </c>
      <c r="BC64" s="35">
        <f>시기외12!BC64-시기외26!BC64</f>
        <v>2.1926434748761257E-4</v>
      </c>
      <c r="BD64" s="28">
        <f>외인!BD64</f>
        <v>33697.29</v>
      </c>
      <c r="BE64" s="35">
        <f>시기외12!BE64-시기외26!BE64</f>
        <v>-5.7439129750199618E-4</v>
      </c>
      <c r="BF64" s="28">
        <f>외인!BF64</f>
        <v>0</v>
      </c>
      <c r="BG64" s="35" t="e">
        <f>시기외12!BG64-시기외26!BG64</f>
        <v>#DIV/0!</v>
      </c>
      <c r="BH64" s="28">
        <f>외인!BH64</f>
        <v>101633.19</v>
      </c>
      <c r="BI64" s="35">
        <f>시기외12!BI64-시기외26!BI64</f>
        <v>-5.9996753645589064E-4</v>
      </c>
      <c r="BJ64" s="28">
        <f>외인!BJ64</f>
        <v>124999.79</v>
      </c>
      <c r="BK64" s="35">
        <f>시기외12!BK64-시기외26!BK64</f>
        <v>-7.1945767653031133E-4</v>
      </c>
      <c r="BL64" s="28">
        <f>외인!BL64</f>
        <v>45493.39</v>
      </c>
      <c r="BM64" s="35">
        <f>시기외12!BM64-시기외26!BM64</f>
        <v>3.5039406233959027E-4</v>
      </c>
      <c r="BN64" s="28">
        <f>외인!BN64</f>
        <v>55916.59</v>
      </c>
      <c r="BO64" s="35">
        <f>시기외12!BO64-시기외26!BO64</f>
        <v>3.5706952961399611E-4</v>
      </c>
      <c r="BP64" s="28">
        <f>외인!BP64</f>
        <v>76613.69</v>
      </c>
      <c r="BQ64" s="35">
        <f>시기외12!BQ64-시기외26!BQ64</f>
        <v>-9.9291746601207122E-5</v>
      </c>
      <c r="BR64" s="28">
        <f>외인!BR64</f>
        <v>324075.99</v>
      </c>
      <c r="BS64" s="35">
        <f>시기외12!BS64-시기외26!BS64</f>
        <v>-6.4700039352960951E-4</v>
      </c>
      <c r="BT64" s="28">
        <f>외인!BT64</f>
        <v>3051663.89</v>
      </c>
      <c r="BU64" s="35">
        <f>시기외12!BU64-시기외26!BU64</f>
        <v>-8.9335915503283426E-4</v>
      </c>
      <c r="BV64" s="28">
        <f>외인!BV64</f>
        <v>459467.46</v>
      </c>
      <c r="BW64" s="35">
        <f>시기외12!BW64-시기외26!BW64</f>
        <v>-3.0842949414989563E-4</v>
      </c>
      <c r="BX64" s="28">
        <f>외인!BX64</f>
        <v>76213.38</v>
      </c>
      <c r="BY64" s="35">
        <f>시기외12!BY64-시기외26!BY64</f>
        <v>4.6770155236669562E-5</v>
      </c>
      <c r="BZ64" s="28">
        <f>외인!BZ64</f>
        <v>320955.28999999998</v>
      </c>
      <c r="CA64" s="35">
        <f>시기외12!CA64-시기외26!CA64</f>
        <v>4.3422477429567628E-4</v>
      </c>
      <c r="CB64" s="28">
        <f>외인!CB64</f>
        <v>12242.45</v>
      </c>
      <c r="CC64" s="35">
        <f>시기외12!CC64-시기외26!CC64</f>
        <v>-5.8697154076456978E-4</v>
      </c>
      <c r="CD64" s="28">
        <f>외인!CD64</f>
        <v>27624.02</v>
      </c>
      <c r="CE64" s="35">
        <f>시기외12!CE64-시기외26!CE64</f>
        <v>-8.4604733556097218E-5</v>
      </c>
      <c r="CF64" s="28">
        <f>외인!CF64</f>
        <v>30586.76</v>
      </c>
      <c r="CG64" s="35">
        <f>시기외12!CG64-시기외26!CG64</f>
        <v>4.2696005775746081E-4</v>
      </c>
      <c r="CH64" s="28">
        <f>외인!CH64</f>
        <v>68659.06</v>
      </c>
      <c r="CI64" s="35">
        <f>시기외12!CI64-시기외26!CI64</f>
        <v>1.0661853465973982E-4</v>
      </c>
      <c r="CJ64" s="28">
        <f>외인!CJ64</f>
        <v>342447.99</v>
      </c>
      <c r="CK64" s="35">
        <f>시기외12!CK64-시기외26!CK64</f>
        <v>-9.6726892147362166E-5</v>
      </c>
      <c r="CL64" s="28">
        <f>외인!CL64</f>
        <v>227868.59</v>
      </c>
      <c r="CM64" s="35">
        <f>시기외12!CM64-시기외26!CM64</f>
        <v>-1.7893492490644153E-4</v>
      </c>
      <c r="CN64" s="28">
        <f>외인!CN64</f>
        <v>121302.15</v>
      </c>
      <c r="CO64" s="35">
        <f>시기외12!CO64-시기외26!CO64</f>
        <v>-7.3821617705195977E-4</v>
      </c>
      <c r="CP64" s="28">
        <f>외인!CP64</f>
        <v>116233.76</v>
      </c>
      <c r="CQ64" s="35">
        <f>시기외12!CQ64-시기외26!CQ64</f>
        <v>2.1677442551951701E-4</v>
      </c>
      <c r="CR64" s="28">
        <f>외인!CR64</f>
        <v>168908.45</v>
      </c>
      <c r="CS64" s="35">
        <f>시기외12!CS64-시기외26!CS64</f>
        <v>-1.129935769077434E-5</v>
      </c>
      <c r="CT64" s="28">
        <f>외인!CT64</f>
        <v>179825.48</v>
      </c>
      <c r="CU64" s="35">
        <f>시기외12!CU64-시기외26!CU64</f>
        <v>-1.2292529595686206E-4</v>
      </c>
      <c r="CV64" s="28">
        <f>외인!CV64</f>
        <v>3051663.89</v>
      </c>
      <c r="CW64" s="35">
        <f>시기외12!CW64-시기외26!CW64</f>
        <v>-8.9335915503283426E-4</v>
      </c>
      <c r="CX64" s="28">
        <f>외인!CX64</f>
        <v>248515.78</v>
      </c>
      <c r="CY64" s="35">
        <f>시기외12!CY64-시기외26!CY64</f>
        <v>-5.9788752052582542E-4</v>
      </c>
      <c r="CZ64" s="28">
        <f>외인!CZ64</f>
        <v>20032.47</v>
      </c>
      <c r="DA64" s="35">
        <f>시기외12!DA64-시기외26!DA64</f>
        <v>9.4150919364091861E-4</v>
      </c>
      <c r="DB64" s="28">
        <f>외인!DB64</f>
        <v>33697.29</v>
      </c>
      <c r="DC64" s="35">
        <f>시기외12!DC64-시기외26!DC64</f>
        <v>-5.7439129750199618E-4</v>
      </c>
      <c r="DD64" s="28">
        <f>외인!DD64</f>
        <v>9000.8700000000008</v>
      </c>
      <c r="DE64" s="35">
        <f>시기외12!DE64-시기외26!DE64</f>
        <v>4.2499880411521679E-4</v>
      </c>
      <c r="DF64" s="28">
        <f>외인!DF64</f>
        <v>57217.41</v>
      </c>
      <c r="DG64" s="35">
        <f>시기외12!DG64-시기외26!DG64</f>
        <v>1.2622574395769015E-4</v>
      </c>
      <c r="DH64" s="28">
        <f>외인!DH64</f>
        <v>19678.64</v>
      </c>
      <c r="DI64" s="35">
        <f>시기외12!DI64-시기외26!DI64</f>
        <v>-2.2010529993139998E-4</v>
      </c>
      <c r="DJ64" s="28">
        <f>외인!DJ64</f>
        <v>654746.93999999994</v>
      </c>
      <c r="DK64" s="35">
        <f>시기외12!DK64-시기외26!DK64</f>
        <v>-7.8670800465603164E-4</v>
      </c>
      <c r="DL64" s="28">
        <f>외인!DL64</f>
        <v>98300.13</v>
      </c>
      <c r="DM64" s="35">
        <f>시기외12!DM64-시기외26!DM64</f>
        <v>-8.4380396979780105E-4</v>
      </c>
      <c r="DN64" s="28">
        <f>외인!DN64</f>
        <v>3051663.89</v>
      </c>
      <c r="DO64" s="35">
        <f>시기외12!DO64-시기외26!DO64</f>
        <v>-8.9335915503283426E-4</v>
      </c>
      <c r="DP64" s="28">
        <f>외인!DP64</f>
        <v>75932.070000000007</v>
      </c>
      <c r="DQ64" s="35">
        <f>시기외12!DQ64-시기외26!DQ64</f>
        <v>1.1654490855549158E-4</v>
      </c>
      <c r="DR64" s="28">
        <f>외인!DR64</f>
        <v>44180.59</v>
      </c>
      <c r="DS64" s="35">
        <f>시기외12!DS64-시기외26!DS64</f>
        <v>-5.6144976698226784E-4</v>
      </c>
      <c r="DT64" s="28">
        <f>외인!DT64</f>
        <v>134630.69</v>
      </c>
      <c r="DU64" s="35">
        <f>시기외12!DU64-시기외26!DU64</f>
        <v>9.778392437660992E-5</v>
      </c>
      <c r="DV64" s="28">
        <f>외인!DV64</f>
        <v>34004.92</v>
      </c>
      <c r="DW64" s="35">
        <f>시기외12!DW64-시기외26!DW64</f>
        <v>-4.1522638489497655E-4</v>
      </c>
      <c r="DX64" s="28">
        <f>외인!DX64</f>
        <v>125928</v>
      </c>
      <c r="DY64" s="35">
        <f>시기외12!DY64-시기외26!DY64</f>
        <v>4.7021196655741559E-5</v>
      </c>
      <c r="DZ64" s="28">
        <f>외인!DZ64</f>
        <v>7933.01</v>
      </c>
      <c r="EA64" s="35">
        <f>시기외12!EA64-시기외26!EA64</f>
        <v>5.0741337214056127E-4</v>
      </c>
      <c r="EB64" s="28">
        <f>외인!EB64</f>
        <v>11730.93</v>
      </c>
      <c r="EC64" s="35">
        <f>시기외12!EC64-시기외26!EC64</f>
        <v>-6.658284940893773E-4</v>
      </c>
      <c r="ED64" s="28">
        <f>외인!ED64</f>
        <v>10537.86</v>
      </c>
      <c r="EE64" s="35">
        <f>시기외12!EE64-시기외26!EE64</f>
        <v>-5.6999730739230067E-4</v>
      </c>
      <c r="EF64" s="28">
        <f>외인!EF64</f>
        <v>218664.04</v>
      </c>
      <c r="EG64" s="35">
        <f>시기외12!EG64-시기외26!EG64</f>
        <v>-1.3210561207786082E-4</v>
      </c>
      <c r="EH64" s="28">
        <f>외인!EH64</f>
        <v>283074.76</v>
      </c>
      <c r="EI64" s="35">
        <f>시기외12!EI64-시기외26!EI64</f>
        <v>-2.1256987115764726E-4</v>
      </c>
      <c r="EJ64" s="28">
        <f>외인!EJ64</f>
        <v>100992.15</v>
      </c>
      <c r="EK64" s="35">
        <f>시기외12!EK64-시기외26!EK64</f>
        <v>-6.5735197385408833E-5</v>
      </c>
      <c r="EL64" s="28">
        <f>외인!EL64</f>
        <v>30062.39</v>
      </c>
      <c r="EM64" s="35">
        <f>시기외12!EM64-시기외26!EM64</f>
        <v>-8.3277563231902614E-5</v>
      </c>
      <c r="EN64" s="28">
        <f>외인!EN64</f>
        <v>44180.59</v>
      </c>
      <c r="EO64" s="35">
        <f>시기외12!EO64-시기외26!EO64</f>
        <v>-5.6144976698226784E-4</v>
      </c>
      <c r="EP64" s="28">
        <f>외인!EP64</f>
        <v>152260.44</v>
      </c>
      <c r="EQ64" s="35">
        <f>시기외12!EQ64-시기외26!EQ64</f>
        <v>-4.3198294734100254E-4</v>
      </c>
      <c r="ER64" s="28">
        <f>외인!ER64</f>
        <v>12300.02</v>
      </c>
      <c r="ES64" s="35">
        <f>시기외12!ES64-시기외26!ES64</f>
        <v>1.1713838302882559E-3</v>
      </c>
      <c r="ET64" s="28">
        <f>외인!ET64</f>
        <v>175714.81</v>
      </c>
      <c r="EU64" s="35">
        <f>시기외12!EU64-시기외26!EU64</f>
        <v>-5.4927841830596067E-4</v>
      </c>
      <c r="EV64" s="28">
        <f>외인!EV64</f>
        <v>46272.38</v>
      </c>
      <c r="EW64" s="35">
        <f>시기외12!EW64-시기외26!EW64</f>
        <v>4.7166374204563445E-4</v>
      </c>
      <c r="EX64" s="28">
        <f>외인!EX64</f>
        <v>69961.37</v>
      </c>
      <c r="EY64" s="35">
        <f>시기외12!EY64-시기외26!EY64</f>
        <v>3.2861180980817487E-5</v>
      </c>
    </row>
    <row r="65" spans="1:155">
      <c r="A65" s="27">
        <f>외인!A65</f>
        <v>46160</v>
      </c>
      <c r="B65" s="28">
        <f>외인!B65</f>
        <v>5971606.3899999997</v>
      </c>
      <c r="C65" s="35">
        <f>시기외12!C65-시기외26!C65</f>
        <v>-7.2695979810102375E-4</v>
      </c>
      <c r="D65" s="28">
        <f>외인!D65</f>
        <v>619438.03</v>
      </c>
      <c r="E65" s="35">
        <f>시기외12!E65-시기외26!E65</f>
        <v>-4.0697050665155035E-5</v>
      </c>
      <c r="F65" s="28">
        <f>외인!F65</f>
        <v>2517647.21</v>
      </c>
      <c r="G65" s="35">
        <f>시기외12!G65-시기외26!G65</f>
        <v>-4.418288513032317E-4</v>
      </c>
      <c r="H65" s="28">
        <f>외인!H65</f>
        <v>320666.81</v>
      </c>
      <c r="I65" s="35">
        <f>시기외12!I65-시기외26!I65</f>
        <v>-8.8133074053124455E-4</v>
      </c>
      <c r="J65" s="28">
        <f>외인!J65</f>
        <v>42395.27</v>
      </c>
      <c r="K65" s="35">
        <f>시기외12!K65-시기외26!K65</f>
        <v>-6.120309579835722E-4</v>
      </c>
      <c r="L65" s="28">
        <f>외인!L65</f>
        <v>296875.89</v>
      </c>
      <c r="M65" s="35">
        <f>시기외12!M65-시기외26!M65</f>
        <v>-8.842652641675037E-4</v>
      </c>
      <c r="N65" s="28">
        <f>외인!N65</f>
        <v>285944</v>
      </c>
      <c r="O65" s="35">
        <f>시기외12!O65-시기외26!O65</f>
        <v>9.5690416937252356E-5</v>
      </c>
      <c r="P65" s="28">
        <f>외인!P65</f>
        <v>175002.33</v>
      </c>
      <c r="Q65" s="35">
        <f>시기외12!Q65-시기외26!Q65</f>
        <v>-1.1402134974420036E-4</v>
      </c>
      <c r="R65" s="28">
        <f>외인!R65</f>
        <v>129959.67</v>
      </c>
      <c r="S65" s="35">
        <f>시기외12!S65-시기외26!S65</f>
        <v>1.3282920759373896E-4</v>
      </c>
      <c r="T65" s="28">
        <f>외인!T65</f>
        <v>8514.52</v>
      </c>
      <c r="U65" s="35">
        <f>시기외12!U65-시기외26!U65</f>
        <v>4.3739485063239072E-4</v>
      </c>
      <c r="V65" s="28">
        <f>외인!V65</f>
        <v>128104.1</v>
      </c>
      <c r="W65" s="35">
        <f>시기외12!W65-시기외26!W65</f>
        <v>1.356038234291636E-4</v>
      </c>
      <c r="X65" s="28">
        <f>외인!X65</f>
        <v>3083196.46</v>
      </c>
      <c r="Y65" s="35">
        <f>시기외12!Y65-시기외26!Y65</f>
        <v>-1.0894625519970742E-3</v>
      </c>
      <c r="Z65" s="28">
        <f>외인!Z65</f>
        <v>46773.5</v>
      </c>
      <c r="AA65" s="35">
        <f>시기외12!AA65-시기외26!AA65</f>
        <v>6.7254942880942475E-4</v>
      </c>
      <c r="AB65" s="28">
        <f>외인!AB65</f>
        <v>195579.04</v>
      </c>
      <c r="AC65" s="35">
        <f>시기외12!AC65-시기외26!AC65</f>
        <v>-1.1771652915393537E-4</v>
      </c>
      <c r="AD65" s="28">
        <f>외인!AD65</f>
        <v>19653.080000000002</v>
      </c>
      <c r="AE65" s="35">
        <f>시기외12!AE65-시기외26!AE65</f>
        <v>7.5225655149875755E-4</v>
      </c>
      <c r="AF65" s="28">
        <f>외인!AF65</f>
        <v>24160.06</v>
      </c>
      <c r="AG65" s="35">
        <f>시기외12!AG65-시기외26!AG65</f>
        <v>-7.1296199468535591E-5</v>
      </c>
      <c r="AH65" s="28">
        <f>외인!AH65</f>
        <v>205550.37</v>
      </c>
      <c r="AI65" s="35">
        <f>시기외12!AI65-시기외26!AI65</f>
        <v>-8.1498393537303773E-4</v>
      </c>
      <c r="AJ65" s="28">
        <f>외인!AJ65</f>
        <v>100966.11</v>
      </c>
      <c r="AK65" s="35">
        <f>시기외12!AK65-시기외26!AK65</f>
        <v>-5.3834828308937498E-5</v>
      </c>
      <c r="AL65" s="28">
        <f>외인!AL65</f>
        <v>103040.77</v>
      </c>
      <c r="AM65" s="35">
        <f>시기외12!AM65-시기외26!AM65</f>
        <v>-1.0915599043670519E-3</v>
      </c>
      <c r="AN65" s="28">
        <f>외인!AN65</f>
        <v>201597.25</v>
      </c>
      <c r="AO65" s="35">
        <f>시기외12!AO65-시기외26!AO65</f>
        <v>6.5032325924912018E-4</v>
      </c>
      <c r="AP65" s="28">
        <f>외인!AP65</f>
        <v>175732.59</v>
      </c>
      <c r="AQ65" s="35">
        <f>시기외12!AQ65-시기외26!AQ65</f>
        <v>-4.7488196839655004E-4</v>
      </c>
      <c r="AR65" s="28">
        <f>외인!AR65</f>
        <v>24193.9</v>
      </c>
      <c r="AS65" s="35">
        <f>시기외12!AS65-시기외26!AS65</f>
        <v>3.3079303616288368E-4</v>
      </c>
      <c r="AT65" s="28">
        <f>외인!AT65</f>
        <v>98381.13</v>
      </c>
      <c r="AU65" s="35">
        <f>시기외12!AU65-시기외26!AU65</f>
        <v>-1.1803648875482824E-4</v>
      </c>
      <c r="AV65" s="28">
        <f>외인!AV65</f>
        <v>47984.04</v>
      </c>
      <c r="AW65" s="35">
        <f>시기외12!AW65-시기외26!AW65</f>
        <v>3.108999388623299E-4</v>
      </c>
      <c r="AX65" s="28">
        <f>외인!AX65</f>
        <v>66243.240000000005</v>
      </c>
      <c r="AY65" s="35">
        <f>시기외12!AY65-시기외26!AY65</f>
        <v>-9.1637162417924911E-5</v>
      </c>
      <c r="AZ65" s="28">
        <f>외인!AZ65</f>
        <v>3294132.61</v>
      </c>
      <c r="BA65" s="35">
        <f>시기외12!BA65-시기외26!BA65</f>
        <v>-1.0375494726647006E-3</v>
      </c>
      <c r="BB65" s="28">
        <f>외인!BB65</f>
        <v>117129.49</v>
      </c>
      <c r="BC65" s="35">
        <f>시기외12!BC65-시기외26!BC65</f>
        <v>3.2931418844453898E-4</v>
      </c>
      <c r="BD65" s="28">
        <f>외인!BD65</f>
        <v>32842.5</v>
      </c>
      <c r="BE65" s="35">
        <f>시기외12!BE65-시기외26!BE65</f>
        <v>-6.9158117573658254E-4</v>
      </c>
      <c r="BF65" s="28">
        <f>외인!BF65</f>
        <v>0</v>
      </c>
      <c r="BG65" s="35" t="e">
        <f>시기외12!BG65-시기외26!BG65</f>
        <v>#DIV/0!</v>
      </c>
      <c r="BH65" s="28">
        <f>외인!BH65</f>
        <v>103609.75</v>
      </c>
      <c r="BI65" s="35">
        <f>시기외12!BI65-시기외26!BI65</f>
        <v>-5.1611996379772457E-4</v>
      </c>
      <c r="BJ65" s="28">
        <f>외인!BJ65</f>
        <v>124044.47</v>
      </c>
      <c r="BK65" s="35">
        <f>시기외12!BK65-시기외26!BK65</f>
        <v>-7.5887732143639912E-4</v>
      </c>
      <c r="BL65" s="28">
        <f>외인!BL65</f>
        <v>45433.96</v>
      </c>
      <c r="BM65" s="35">
        <f>시기외12!BM65-시기외26!BM65</f>
        <v>4.5667042289050685E-4</v>
      </c>
      <c r="BN65" s="28">
        <f>외인!BN65</f>
        <v>55054.559999999998</v>
      </c>
      <c r="BO65" s="35">
        <f>시기외12!BO65-시기외26!BO65</f>
        <v>3.7133121114022588E-4</v>
      </c>
      <c r="BP65" s="28">
        <f>외인!BP65</f>
        <v>74975.360000000001</v>
      </c>
      <c r="BQ65" s="35">
        <f>시기외12!BQ65-시기외26!BQ65</f>
        <v>2.6528293266291948E-6</v>
      </c>
      <c r="BR65" s="28">
        <f>외인!BR65</f>
        <v>321354.86</v>
      </c>
      <c r="BS65" s="35">
        <f>시기외12!BS65-시기외26!BS65</f>
        <v>-7.0493235638432507E-4</v>
      </c>
      <c r="BT65" s="28">
        <f>외인!BT65</f>
        <v>3125370.79</v>
      </c>
      <c r="BU65" s="35">
        <f>시기외12!BU65-시기외26!BU65</f>
        <v>-1.0714575603703793E-3</v>
      </c>
      <c r="BV65" s="28">
        <f>외인!BV65</f>
        <v>455710.08</v>
      </c>
      <c r="BW65" s="35">
        <f>시기외12!BW65-시기외26!BW65</f>
        <v>-2.4919136035448102E-4</v>
      </c>
      <c r="BX65" s="28">
        <f>외인!BX65</f>
        <v>74281.42</v>
      </c>
      <c r="BY65" s="35">
        <f>시기외12!BY65-시기외26!BY65</f>
        <v>2.1072228048647475E-5</v>
      </c>
      <c r="BZ65" s="28">
        <f>외인!BZ65</f>
        <v>304638.01</v>
      </c>
      <c r="CA65" s="35">
        <f>시기외12!CA65-시기외26!CA65</f>
        <v>5.9605183357243569E-5</v>
      </c>
      <c r="CB65" s="28">
        <f>외인!CB65</f>
        <v>11806.71</v>
      </c>
      <c r="CC65" s="35">
        <f>시기외12!CC65-시기외26!CC65</f>
        <v>-3.1377699295690592E-4</v>
      </c>
      <c r="CD65" s="28">
        <f>외인!CD65</f>
        <v>26743.62</v>
      </c>
      <c r="CE65" s="35">
        <f>시기외12!CE65-시기외26!CE65</f>
        <v>4.2015545903692974E-4</v>
      </c>
      <c r="CF65" s="28">
        <f>외인!CF65</f>
        <v>29288.080000000002</v>
      </c>
      <c r="CG65" s="35">
        <f>시기외12!CG65-시기외26!CG65</f>
        <v>4.2899883816764628E-4</v>
      </c>
      <c r="CH65" s="28">
        <f>외인!CH65</f>
        <v>66890.83</v>
      </c>
      <c r="CI65" s="35">
        <f>시기외12!CI65-시기외26!CI65</f>
        <v>2.4986822725968231E-4</v>
      </c>
      <c r="CJ65" s="28">
        <f>외인!CJ65</f>
        <v>328496.31</v>
      </c>
      <c r="CK65" s="35">
        <f>시기외12!CK65-시기외26!CK65</f>
        <v>1.1658709012286059E-5</v>
      </c>
      <c r="CL65" s="28">
        <f>외인!CL65</f>
        <v>224372.67</v>
      </c>
      <c r="CM65" s="35">
        <f>시기외12!CM65-시기외26!CM65</f>
        <v>-1.4617870843175473E-4</v>
      </c>
      <c r="CN65" s="28">
        <f>외인!CN65</f>
        <v>119938.48</v>
      </c>
      <c r="CO65" s="35">
        <f>시기외12!CO65-시기외26!CO65</f>
        <v>-8.0202553968013483E-4</v>
      </c>
      <c r="CP65" s="28">
        <f>외인!CP65</f>
        <v>117682.64</v>
      </c>
      <c r="CQ65" s="35">
        <f>시기외12!CQ65-시기외26!CQ65</f>
        <v>3.2660271083251313E-4</v>
      </c>
      <c r="CR65" s="28">
        <f>외인!CR65</f>
        <v>163445.79999999999</v>
      </c>
      <c r="CS65" s="35">
        <f>시기외12!CS65-시기외26!CS65</f>
        <v>3.6352161903103032E-5</v>
      </c>
      <c r="CT65" s="28">
        <f>외인!CT65</f>
        <v>182661.37</v>
      </c>
      <c r="CU65" s="35">
        <f>시기외12!CU65-시기외26!CU65</f>
        <v>-9.1391930200744142E-5</v>
      </c>
      <c r="CV65" s="28">
        <f>외인!CV65</f>
        <v>3125370.79</v>
      </c>
      <c r="CW65" s="35">
        <f>시기외12!CW65-시기외26!CW65</f>
        <v>-1.0714575603703793E-3</v>
      </c>
      <c r="CX65" s="28">
        <f>외인!CX65</f>
        <v>241746.15</v>
      </c>
      <c r="CY65" s="35">
        <f>시기외12!CY65-시기외26!CY65</f>
        <v>-7.8079825819307648E-4</v>
      </c>
      <c r="CZ65" s="28">
        <f>외인!CZ65</f>
        <v>19590.22</v>
      </c>
      <c r="DA65" s="35">
        <f>시기외12!DA65-시기외26!DA65</f>
        <v>1.5183602184438961E-3</v>
      </c>
      <c r="DB65" s="28">
        <f>외인!DB65</f>
        <v>32842.5</v>
      </c>
      <c r="DC65" s="35">
        <f>시기외12!DC65-시기외26!DC65</f>
        <v>-6.9158117573658254E-4</v>
      </c>
      <c r="DD65" s="28">
        <f>외인!DD65</f>
        <v>8514.52</v>
      </c>
      <c r="DE65" s="35">
        <f>시기외12!DE65-시기외26!DE65</f>
        <v>4.3739485063239072E-4</v>
      </c>
      <c r="DF65" s="28">
        <f>외인!DF65</f>
        <v>56055.89</v>
      </c>
      <c r="DG65" s="35">
        <f>시기외12!DG65-시기외26!DG65</f>
        <v>7.9424990296536645E-5</v>
      </c>
      <c r="DH65" s="28">
        <f>외인!DH65</f>
        <v>18866.53</v>
      </c>
      <c r="DI65" s="35">
        <f>시기외12!DI65-시기외26!DI65</f>
        <v>4.0264707767574334E-4</v>
      </c>
      <c r="DJ65" s="28">
        <f>외인!DJ65</f>
        <v>646460.51</v>
      </c>
      <c r="DK65" s="35">
        <f>시기외12!DK65-시기외26!DK65</f>
        <v>-8.7262366024340443E-4</v>
      </c>
      <c r="DL65" s="28">
        <f>외인!DL65</f>
        <v>96825.23</v>
      </c>
      <c r="DM65" s="35">
        <f>시기외12!DM65-시기외26!DM65</f>
        <v>-9.2462481242969402E-4</v>
      </c>
      <c r="DN65" s="28">
        <f>외인!DN65</f>
        <v>3125370.79</v>
      </c>
      <c r="DO65" s="35">
        <f>시기외12!DO65-시기외26!DO65</f>
        <v>-1.0714575603703793E-3</v>
      </c>
      <c r="DP65" s="28">
        <f>외인!DP65</f>
        <v>72018.42</v>
      </c>
      <c r="DQ65" s="35">
        <f>시기외12!DQ65-시기외26!DQ65</f>
        <v>2.1020237753557251E-4</v>
      </c>
      <c r="DR65" s="28">
        <f>외인!DR65</f>
        <v>43259.1</v>
      </c>
      <c r="DS65" s="35">
        <f>시기외12!DS65-시기외26!DS65</f>
        <v>-4.8669747414095303E-4</v>
      </c>
      <c r="DT65" s="28">
        <f>외인!DT65</f>
        <v>129959.67</v>
      </c>
      <c r="DU65" s="35">
        <f>시기외12!DU65-시기외26!DU65</f>
        <v>1.3282920759373896E-4</v>
      </c>
      <c r="DV65" s="28">
        <f>외인!DV65</f>
        <v>33216.1</v>
      </c>
      <c r="DW65" s="35">
        <f>시기외12!DW65-시기외26!DW65</f>
        <v>-3.1585839481110067E-4</v>
      </c>
      <c r="DX65" s="28">
        <f>외인!DX65</f>
        <v>128104.1</v>
      </c>
      <c r="DY65" s="35">
        <f>시기외12!DY65-시기외26!DY65</f>
        <v>1.356038234291636E-4</v>
      </c>
      <c r="DZ65" s="28">
        <f>외인!DZ65</f>
        <v>7767.72</v>
      </c>
      <c r="EA65" s="35">
        <f>시기외12!EA65-시기외26!EA65</f>
        <v>7.1975492136573617E-4</v>
      </c>
      <c r="EB65" s="28">
        <f>외인!EB65</f>
        <v>11302.99</v>
      </c>
      <c r="EC65" s="35">
        <f>시기외12!EC65-시기외26!EC65</f>
        <v>-2.9800118073040763E-4</v>
      </c>
      <c r="ED65" s="28">
        <f>외인!ED65</f>
        <v>10500.6</v>
      </c>
      <c r="EE65" s="35">
        <f>시기외12!EE65-시기외26!EE65</f>
        <v>-4.4076302015238263E-4</v>
      </c>
      <c r="EF65" s="28">
        <f>외인!EF65</f>
        <v>210890.72</v>
      </c>
      <c r="EG65" s="35">
        <f>시기외12!EG65-시기외26!EG65</f>
        <v>-2.4703047026894799E-5</v>
      </c>
      <c r="EH65" s="28">
        <f>외인!EH65</f>
        <v>277976.73</v>
      </c>
      <c r="EI65" s="35">
        <f>시기외12!EI65-시기외26!EI65</f>
        <v>-2.0280676606663806E-4</v>
      </c>
      <c r="EJ65" s="28">
        <f>외인!EJ65</f>
        <v>98489.32</v>
      </c>
      <c r="EK65" s="35">
        <f>시기외12!EK65-시기외26!EK65</f>
        <v>1.4415510563863909E-5</v>
      </c>
      <c r="EL65" s="28">
        <f>외인!EL65</f>
        <v>29150.6</v>
      </c>
      <c r="EM65" s="35">
        <f>시기외12!EM65-시기외26!EM65</f>
        <v>3.7646026056643812E-4</v>
      </c>
      <c r="EN65" s="28">
        <f>외인!EN65</f>
        <v>43259.1</v>
      </c>
      <c r="EO65" s="35">
        <f>시기외12!EO65-시기외26!EO65</f>
        <v>-4.8669747414095303E-4</v>
      </c>
      <c r="EP65" s="28">
        <f>외인!EP65</f>
        <v>153897.66</v>
      </c>
      <c r="EQ65" s="35">
        <f>시기외12!EQ65-시기외26!EQ65</f>
        <v>-2.9457393334593419E-4</v>
      </c>
      <c r="ER65" s="28">
        <f>외인!ER65</f>
        <v>12940.72</v>
      </c>
      <c r="ES65" s="35">
        <f>시기외12!ES65-시기외26!ES65</f>
        <v>1.1565429286355907E-3</v>
      </c>
      <c r="ET65" s="28">
        <f>외인!ET65</f>
        <v>175732.59</v>
      </c>
      <c r="EU65" s="35">
        <f>시기외12!EU65-시기외26!EU65</f>
        <v>-4.7488196839655004E-4</v>
      </c>
      <c r="EV65" s="28">
        <f>외인!EV65</f>
        <v>46773.5</v>
      </c>
      <c r="EW65" s="35">
        <f>시기외12!EW65-시기외26!EW65</f>
        <v>6.7254942880942475E-4</v>
      </c>
      <c r="EX65" s="28">
        <f>외인!EX65</f>
        <v>70909.13</v>
      </c>
      <c r="EY65" s="35">
        <f>시기외12!EY65-시기외26!EY65</f>
        <v>8.2528771247990826E-5</v>
      </c>
    </row>
    <row r="66" spans="1:155">
      <c r="A66" s="27">
        <f>외인!A66</f>
        <v>46161</v>
      </c>
      <c r="B66" s="28">
        <f>외인!B66</f>
        <v>5777480.7999999998</v>
      </c>
      <c r="C66" s="35">
        <f>시기외12!C66-시기외26!C66</f>
        <v>-7.8569203626663916E-4</v>
      </c>
      <c r="D66" s="28">
        <f>외인!D66</f>
        <v>604828.56999999995</v>
      </c>
      <c r="E66" s="35">
        <f>시기외12!E66-시기외26!E66</f>
        <v>-6.2264167251052768E-5</v>
      </c>
      <c r="F66" s="28">
        <f>외인!F66</f>
        <v>2456223.64</v>
      </c>
      <c r="G66" s="35">
        <f>시기외12!G66-시기외26!G66</f>
        <v>-5.2381231143959375E-4</v>
      </c>
      <c r="H66" s="28">
        <f>외인!H66</f>
        <v>309017.89</v>
      </c>
      <c r="I66" s="35">
        <f>시기외12!I66-시기외26!I66</f>
        <v>-8.9806826764473875E-4</v>
      </c>
      <c r="J66" s="28">
        <f>외인!J66</f>
        <v>41981.86</v>
      </c>
      <c r="K66" s="35">
        <f>시기외12!K66-시기외26!K66</f>
        <v>-4.6639498967031436E-4</v>
      </c>
      <c r="L66" s="28">
        <f>외인!L66</f>
        <v>286240.61</v>
      </c>
      <c r="M66" s="35">
        <f>시기외12!M66-시기외26!M66</f>
        <v>-8.9701973827109724E-4</v>
      </c>
      <c r="N66" s="28">
        <f>외인!N66</f>
        <v>265211.89</v>
      </c>
      <c r="O66" s="35">
        <f>시기외12!O66-시기외26!O66</f>
        <v>-2.6310204097788415E-4</v>
      </c>
      <c r="P66" s="28">
        <f>외인!P66</f>
        <v>172279.81</v>
      </c>
      <c r="Q66" s="35">
        <f>시기외12!Q66-시기외26!Q66</f>
        <v>-7.1554234679975905E-5</v>
      </c>
      <c r="R66" s="28">
        <f>외인!R66</f>
        <v>125400.33</v>
      </c>
      <c r="S66" s="35">
        <f>시기외12!S66-시기외26!S66</f>
        <v>1.3232344885073799E-4</v>
      </c>
      <c r="T66" s="28">
        <f>외인!T66</f>
        <v>8420.7099999999991</v>
      </c>
      <c r="U66" s="35">
        <f>시기외12!U66-시기외26!U66</f>
        <v>4.8418624931547403E-4</v>
      </c>
      <c r="V66" s="28">
        <f>외인!V66</f>
        <v>124427.81</v>
      </c>
      <c r="W66" s="35">
        <f>시기외12!W66-시기외26!W66</f>
        <v>1.46591533168951E-4</v>
      </c>
      <c r="X66" s="28">
        <f>외인!X66</f>
        <v>2977412.25</v>
      </c>
      <c r="Y66" s="35">
        <f>시기외12!Y66-시기외26!Y66</f>
        <v>-1.1931502535197651E-3</v>
      </c>
      <c r="Z66" s="28">
        <f>외인!Z66</f>
        <v>47164.14</v>
      </c>
      <c r="AA66" s="35">
        <f>시기외12!AA66-시기외26!AA66</f>
        <v>8.9341681311978782E-4</v>
      </c>
      <c r="AB66" s="28">
        <f>외인!AB66</f>
        <v>195979.33</v>
      </c>
      <c r="AC66" s="35">
        <f>시기외12!AC66-시기외26!AC66</f>
        <v>-7.2645271608592639E-5</v>
      </c>
      <c r="AD66" s="28">
        <f>외인!AD66</f>
        <v>19705.400000000001</v>
      </c>
      <c r="AE66" s="35">
        <f>시기외12!AE66-시기외26!AE66</f>
        <v>8.3193261214037232E-4</v>
      </c>
      <c r="AF66" s="28">
        <f>외인!AF66</f>
        <v>24044.71</v>
      </c>
      <c r="AG66" s="35">
        <f>시기외12!AG66-시기외26!AG66</f>
        <v>6.5442852563813087E-5</v>
      </c>
      <c r="AH66" s="28">
        <f>외인!AH66</f>
        <v>200200.54</v>
      </c>
      <c r="AI66" s="35">
        <f>시기외12!AI66-시기외26!AI66</f>
        <v>-8.375342181503266E-4</v>
      </c>
      <c r="AJ66" s="28">
        <f>외인!AJ66</f>
        <v>100424.43</v>
      </c>
      <c r="AK66" s="35">
        <f>시기외12!AK66-시기외26!AK66</f>
        <v>1.4516970317289546E-4</v>
      </c>
      <c r="AL66" s="28">
        <f>외인!AL66</f>
        <v>96886.33</v>
      </c>
      <c r="AM66" s="35">
        <f>시기외12!AM66-시기외26!AM66</f>
        <v>-1.1924397501076158E-3</v>
      </c>
      <c r="AN66" s="28">
        <f>외인!AN66</f>
        <v>186489.21</v>
      </c>
      <c r="AO66" s="35">
        <f>시기외12!AO66-시기외26!AO66</f>
        <v>2.0185181096039678E-4</v>
      </c>
      <c r="AP66" s="28">
        <f>외인!AP66</f>
        <v>169305.51</v>
      </c>
      <c r="AQ66" s="35">
        <f>시기외12!AQ66-시기외26!AQ66</f>
        <v>-5.7373898941238651E-4</v>
      </c>
      <c r="AR66" s="28">
        <f>외인!AR66</f>
        <v>24080.77</v>
      </c>
      <c r="AS66" s="35">
        <f>시기외12!AS66-시기외26!AS66</f>
        <v>4.3270021633265063E-4</v>
      </c>
      <c r="AT66" s="28">
        <f>외인!AT66</f>
        <v>93648.27</v>
      </c>
      <c r="AU66" s="35">
        <f>시기외12!AU66-시기외26!AU66</f>
        <v>-5.6676811615462698E-4</v>
      </c>
      <c r="AV66" s="28">
        <f>외인!AV66</f>
        <v>48048.46</v>
      </c>
      <c r="AW66" s="35">
        <f>시기외12!AW66-시기외26!AW66</f>
        <v>5.212861129929359E-4</v>
      </c>
      <c r="AX66" s="28">
        <f>외인!AX66</f>
        <v>63270.8</v>
      </c>
      <c r="AY66" s="35">
        <f>시기외12!AY66-시기외26!AY66</f>
        <v>2.8255834727871926E-5</v>
      </c>
      <c r="AZ66" s="28">
        <f>외인!AZ66</f>
        <v>3178098.37</v>
      </c>
      <c r="BA66" s="35">
        <f>시기외12!BA66-시기외26!BA66</f>
        <v>-1.1355158109123565E-3</v>
      </c>
      <c r="BB66" s="28">
        <f>외인!BB66</f>
        <v>117344.3</v>
      </c>
      <c r="BC66" s="35">
        <f>시기외12!BC66-시기외26!BC66</f>
        <v>4.3565158167323465E-4</v>
      </c>
      <c r="BD66" s="28">
        <f>외인!BD66</f>
        <v>33556.800000000003</v>
      </c>
      <c r="BE66" s="35">
        <f>시기외12!BE66-시기외26!BE66</f>
        <v>-6.4544942973363646E-4</v>
      </c>
      <c r="BF66" s="28">
        <f>외인!BF66</f>
        <v>0</v>
      </c>
      <c r="BG66" s="35" t="e">
        <f>시기외12!BG66-시기외26!BG66</f>
        <v>#DIV/0!</v>
      </c>
      <c r="BH66" s="28">
        <f>외인!BH66</f>
        <v>100998.21</v>
      </c>
      <c r="BI66" s="35">
        <f>시기외12!BI66-시기외26!BI66</f>
        <v>-4.5187655462747322E-4</v>
      </c>
      <c r="BJ66" s="28">
        <f>외인!BJ66</f>
        <v>119126.02</v>
      </c>
      <c r="BK66" s="35">
        <f>시기외12!BK66-시기외26!BK66</f>
        <v>-7.4647792563478058E-4</v>
      </c>
      <c r="BL66" s="28">
        <f>외인!BL66</f>
        <v>44268.52</v>
      </c>
      <c r="BM66" s="35">
        <f>시기외12!BM66-시기외26!BM66</f>
        <v>5.3163096434954093E-4</v>
      </c>
      <c r="BN66" s="28">
        <f>외인!BN66</f>
        <v>52328.98</v>
      </c>
      <c r="BO66" s="35">
        <f>시기외12!BO66-시기외26!BO66</f>
        <v>1.9513707941048878E-4</v>
      </c>
      <c r="BP66" s="28">
        <f>외인!BP66</f>
        <v>72099.649999999994</v>
      </c>
      <c r="BQ66" s="35">
        <f>시기외12!BQ66-시기외26!BQ66</f>
        <v>1.0609523962935722E-4</v>
      </c>
      <c r="BR66" s="28">
        <f>외인!BR66</f>
        <v>306434.19</v>
      </c>
      <c r="BS66" s="35">
        <f>시기외12!BS66-시기외26!BS66</f>
        <v>-8.56950517258635E-4</v>
      </c>
      <c r="BT66" s="28">
        <f>외인!BT66</f>
        <v>3018173.54</v>
      </c>
      <c r="BU66" s="35">
        <f>시기외12!BU66-시기외26!BU66</f>
        <v>-1.1689270950749082E-3</v>
      </c>
      <c r="BV66" s="28">
        <f>외인!BV66</f>
        <v>441860.06</v>
      </c>
      <c r="BW66" s="35">
        <f>시기외12!BW66-시기외26!BW66</f>
        <v>-1.8735917001979491E-4</v>
      </c>
      <c r="BX66" s="28">
        <f>외인!BX66</f>
        <v>72918.5</v>
      </c>
      <c r="BY66" s="35">
        <f>시기외12!BY66-시기외26!BY66</f>
        <v>-3.138125848250236E-5</v>
      </c>
      <c r="BZ66" s="28">
        <f>외인!BZ66</f>
        <v>283375.53999999998</v>
      </c>
      <c r="CA66" s="35">
        <f>시기외12!CA66-시기외26!CA66</f>
        <v>-2.709728786510269E-4</v>
      </c>
      <c r="CB66" s="28">
        <f>외인!CB66</f>
        <v>11655.55</v>
      </c>
      <c r="CC66" s="35">
        <f>시기외12!CC66-시기외26!CC66</f>
        <v>-5.5522054052194268E-5</v>
      </c>
      <c r="CD66" s="28">
        <f>외인!CD66</f>
        <v>26854.639999999999</v>
      </c>
      <c r="CE66" s="35">
        <f>시기외12!CE66-시기외26!CE66</f>
        <v>8.6295065029188232E-4</v>
      </c>
      <c r="CF66" s="28">
        <f>외인!CF66</f>
        <v>28859.93</v>
      </c>
      <c r="CG66" s="35">
        <f>시기외12!CG66-시기외26!CG66</f>
        <v>4.0848892250370042E-4</v>
      </c>
      <c r="CH66" s="28">
        <f>외인!CH66</f>
        <v>66849.11</v>
      </c>
      <c r="CI66" s="35">
        <f>시기외12!CI66-시기외26!CI66</f>
        <v>3.8988794182168293E-4</v>
      </c>
      <c r="CJ66" s="28">
        <f>외인!CJ66</f>
        <v>325484.48</v>
      </c>
      <c r="CK66" s="35">
        <f>시기외12!CK66-시기외26!CK66</f>
        <v>4.3675008231093071E-5</v>
      </c>
      <c r="CL66" s="28">
        <f>외인!CL66</f>
        <v>224428.85</v>
      </c>
      <c r="CM66" s="35">
        <f>시기외12!CM66-시기외26!CM66</f>
        <v>-1.0087627196849863E-4</v>
      </c>
      <c r="CN66" s="28">
        <f>외인!CN66</f>
        <v>115800.16</v>
      </c>
      <c r="CO66" s="35">
        <f>시기외12!CO66-시기외26!CO66</f>
        <v>-7.2320754486174363E-4</v>
      </c>
      <c r="CP66" s="28">
        <f>외인!CP66</f>
        <v>117904.19</v>
      </c>
      <c r="CQ66" s="35">
        <f>시기외12!CQ66-시기외26!CQ66</f>
        <v>4.3281750066634025E-4</v>
      </c>
      <c r="CR66" s="28">
        <f>외인!CR66</f>
        <v>158923.42000000001</v>
      </c>
      <c r="CS66" s="35">
        <f>시기외12!CS66-시기외26!CS66</f>
        <v>5.666434557423947E-5</v>
      </c>
      <c r="CT66" s="28">
        <f>외인!CT66</f>
        <v>176571.4</v>
      </c>
      <c r="CU66" s="35">
        <f>시기외12!CU66-시기외26!CU66</f>
        <v>-3.1226208799156895E-4</v>
      </c>
      <c r="CV66" s="28">
        <f>외인!CV66</f>
        <v>3018173.54</v>
      </c>
      <c r="CW66" s="35">
        <f>시기외12!CW66-시기외26!CW66</f>
        <v>-1.1689270950749082E-3</v>
      </c>
      <c r="CX66" s="28">
        <f>외인!CX66</f>
        <v>231312.9</v>
      </c>
      <c r="CY66" s="35">
        <f>시기외12!CY66-시기외26!CY66</f>
        <v>-9.2905072731330458E-4</v>
      </c>
      <c r="CZ66" s="28">
        <f>외인!CZ66</f>
        <v>18934.11</v>
      </c>
      <c r="DA66" s="35">
        <f>시기외12!DA66-시기외26!DA66</f>
        <v>1.8662942160379342E-3</v>
      </c>
      <c r="DB66" s="28">
        <f>외인!DB66</f>
        <v>33556.800000000003</v>
      </c>
      <c r="DC66" s="35">
        <f>시기외12!DC66-시기외26!DC66</f>
        <v>-6.4544942973363646E-4</v>
      </c>
      <c r="DD66" s="28">
        <f>외인!DD66</f>
        <v>8420.7099999999991</v>
      </c>
      <c r="DE66" s="35">
        <f>시기외12!DE66-시기외26!DE66</f>
        <v>4.8418624931547403E-4</v>
      </c>
      <c r="DF66" s="28">
        <f>외인!DF66</f>
        <v>54743.98</v>
      </c>
      <c r="DG66" s="35">
        <f>시기외12!DG66-시기외26!DG66</f>
        <v>2.0301002934346689E-6</v>
      </c>
      <c r="DH66" s="28">
        <f>외인!DH66</f>
        <v>19028.96</v>
      </c>
      <c r="DI66" s="35">
        <f>시기외12!DI66-시기외26!DI66</f>
        <v>9.8136953312152105E-4</v>
      </c>
      <c r="DJ66" s="28">
        <f>외인!DJ66</f>
        <v>623388.42000000004</v>
      </c>
      <c r="DK66" s="35">
        <f>시기외12!DK66-시기외26!DK66</f>
        <v>-9.6089925242148885E-4</v>
      </c>
      <c r="DL66" s="28">
        <f>외인!DL66</f>
        <v>92476.62</v>
      </c>
      <c r="DM66" s="35">
        <f>시기외12!DM66-시기외26!DM66</f>
        <v>-8.4635698111891304E-4</v>
      </c>
      <c r="DN66" s="28">
        <f>외인!DN66</f>
        <v>3018173.54</v>
      </c>
      <c r="DO66" s="35">
        <f>시기외12!DO66-시기외26!DO66</f>
        <v>-1.1689270950749082E-3</v>
      </c>
      <c r="DP66" s="28">
        <f>외인!DP66</f>
        <v>72356.33</v>
      </c>
      <c r="DQ66" s="35">
        <f>시기외12!DQ66-시기외26!DQ66</f>
        <v>2.0348948087569989E-4</v>
      </c>
      <c r="DR66" s="28">
        <f>외인!DR66</f>
        <v>42814.5</v>
      </c>
      <c r="DS66" s="35">
        <f>시기외12!DS66-시기외26!DS66</f>
        <v>-4.3479913054245102E-4</v>
      </c>
      <c r="DT66" s="28">
        <f>외인!DT66</f>
        <v>125400.33</v>
      </c>
      <c r="DU66" s="35">
        <f>시기외12!DU66-시기외26!DU66</f>
        <v>1.3232344885073799E-4</v>
      </c>
      <c r="DV66" s="28">
        <f>외인!DV66</f>
        <v>33250.19</v>
      </c>
      <c r="DW66" s="35">
        <f>시기외12!DW66-시기외26!DW66</f>
        <v>-2.1714828429343673E-4</v>
      </c>
      <c r="DX66" s="28">
        <f>외인!DX66</f>
        <v>124427.81</v>
      </c>
      <c r="DY66" s="35">
        <f>시기외12!DY66-시기외26!DY66</f>
        <v>1.46591533168951E-4</v>
      </c>
      <c r="DZ66" s="28">
        <f>외인!DZ66</f>
        <v>7721.79</v>
      </c>
      <c r="EA66" s="35">
        <f>시기외12!EA66-시기외26!EA66</f>
        <v>8.3869740307036529E-4</v>
      </c>
      <c r="EB66" s="28">
        <f>외인!EB66</f>
        <v>11354.29</v>
      </c>
      <c r="EC66" s="35">
        <f>시기외12!EC66-시기외26!EC66</f>
        <v>8.5630998113472466E-5</v>
      </c>
      <c r="ED66" s="28">
        <f>외인!ED66</f>
        <v>10141.200000000001</v>
      </c>
      <c r="EE66" s="35">
        <f>시기외12!EE66-시기외26!EE66</f>
        <v>-2.6760092704127979E-4</v>
      </c>
      <c r="EF66" s="28">
        <f>외인!EF66</f>
        <v>207382.33</v>
      </c>
      <c r="EG66" s="35">
        <f>시기외12!EG66-시기외26!EG66</f>
        <v>6.192975288679594E-7</v>
      </c>
      <c r="EH66" s="28">
        <f>외인!EH66</f>
        <v>261895.12</v>
      </c>
      <c r="EI66" s="35">
        <f>시기외12!EI66-시기외26!EI66</f>
        <v>-2.0909902667448803E-4</v>
      </c>
      <c r="EJ66" s="28">
        <f>외인!EJ66</f>
        <v>97983.06</v>
      </c>
      <c r="EK66" s="35">
        <f>시기외12!EK66-시기외26!EK66</f>
        <v>1.0653019698481547E-4</v>
      </c>
      <c r="EL66" s="28">
        <f>외인!EL66</f>
        <v>29234.01</v>
      </c>
      <c r="EM66" s="35">
        <f>시기외12!EM66-시기외26!EM66</f>
        <v>7.8181402577871036E-4</v>
      </c>
      <c r="EN66" s="28">
        <f>외인!EN66</f>
        <v>42814.5</v>
      </c>
      <c r="EO66" s="35">
        <f>시기외12!EO66-시기외26!EO66</f>
        <v>-4.3479913054245102E-4</v>
      </c>
      <c r="EP66" s="28">
        <f>외인!EP66</f>
        <v>156288.48000000001</v>
      </c>
      <c r="EQ66" s="35">
        <f>시기외12!EQ66-시기외26!EQ66</f>
        <v>-1.2558709295126271E-4</v>
      </c>
      <c r="ER66" s="28">
        <f>외인!ER66</f>
        <v>12790.73</v>
      </c>
      <c r="ES66" s="35">
        <f>시기외12!ES66-시기외26!ES66</f>
        <v>9.5585858367001181E-4</v>
      </c>
      <c r="ET66" s="28">
        <f>외인!ET66</f>
        <v>169305.51</v>
      </c>
      <c r="EU66" s="35">
        <f>시기외12!EU66-시기외26!EU66</f>
        <v>-5.7373898941238651E-4</v>
      </c>
      <c r="EV66" s="28">
        <f>외인!EV66</f>
        <v>47164.14</v>
      </c>
      <c r="EW66" s="35">
        <f>시기외12!EW66-시기외26!EW66</f>
        <v>8.9341681311978782E-4</v>
      </c>
      <c r="EX66" s="28">
        <f>외인!EX66</f>
        <v>70740.05</v>
      </c>
      <c r="EY66" s="35">
        <f>시기외12!EY66-시기외26!EY66</f>
        <v>1.120894826914659E-4</v>
      </c>
    </row>
    <row r="67" spans="1:155">
      <c r="A67" s="27">
        <f>외인!A67</f>
        <v>46162</v>
      </c>
      <c r="B67" s="28">
        <f>외인!B67</f>
        <v>5727718.3899999997</v>
      </c>
      <c r="C67" s="35">
        <f>시기외12!C67-시기외26!C67</f>
        <v>-8.2211145385424319E-4</v>
      </c>
      <c r="D67" s="28">
        <f>외인!D67</f>
        <v>590225.99</v>
      </c>
      <c r="E67" s="35">
        <f>시기외12!E67-시기외26!E67</f>
        <v>9.756047555977798E-6</v>
      </c>
      <c r="F67" s="28">
        <f>외인!F67</f>
        <v>2445146.13</v>
      </c>
      <c r="G67" s="35">
        <f>시기외12!G67-시기외26!G67</f>
        <v>-5.9426438519810448E-4</v>
      </c>
      <c r="H67" s="28">
        <f>외인!H67</f>
        <v>296920.40999999997</v>
      </c>
      <c r="I67" s="35">
        <f>시기외12!I67-시기외26!I67</f>
        <v>-8.1102262902782993E-4</v>
      </c>
      <c r="J67" s="28">
        <f>외인!J67</f>
        <v>40772.089999999997</v>
      </c>
      <c r="K67" s="35">
        <f>시기외12!K67-시기외26!K67</f>
        <v>-2.252136284413075E-4</v>
      </c>
      <c r="L67" s="28">
        <f>외인!L67</f>
        <v>275234.5</v>
      </c>
      <c r="M67" s="35">
        <f>시기외12!M67-시기외26!M67</f>
        <v>-8.1280553152227747E-4</v>
      </c>
      <c r="N67" s="28">
        <f>외인!N67</f>
        <v>260278.52</v>
      </c>
      <c r="O67" s="35">
        <f>시기외12!O67-시기외26!O67</f>
        <v>-7.5357638394113165E-4</v>
      </c>
      <c r="P67" s="28">
        <f>외인!P67</f>
        <v>169043.34</v>
      </c>
      <c r="Q67" s="35">
        <f>시기외12!Q67-시기외26!Q67</f>
        <v>3.5690065560854602E-5</v>
      </c>
      <c r="R67" s="28">
        <f>외인!R67</f>
        <v>123088.93</v>
      </c>
      <c r="S67" s="35">
        <f>시기외12!S67-시기외26!S67</f>
        <v>1.5608418686104933E-4</v>
      </c>
      <c r="T67" s="28">
        <f>외인!T67</f>
        <v>8243.42</v>
      </c>
      <c r="U67" s="35">
        <f>시기외12!U67-시기외26!U67</f>
        <v>5.1589498057285038E-4</v>
      </c>
      <c r="V67" s="28">
        <f>외인!V67</f>
        <v>124523.69</v>
      </c>
      <c r="W67" s="35">
        <f>시기외12!W67-시기외26!W67</f>
        <v>7.1571640129321386E-5</v>
      </c>
      <c r="X67" s="28">
        <f>외인!X67</f>
        <v>2980547.92</v>
      </c>
      <c r="Y67" s="35">
        <f>시기외12!Y67-시기외26!Y67</f>
        <v>-1.2616926769711727E-3</v>
      </c>
      <c r="Z67" s="28">
        <f>외인!Z67</f>
        <v>45797.27</v>
      </c>
      <c r="AA67" s="35">
        <f>시기외12!AA67-시기외26!AA67</f>
        <v>1.0820943896052957E-3</v>
      </c>
      <c r="AB67" s="28">
        <f>외인!AB67</f>
        <v>194829.79</v>
      </c>
      <c r="AC67" s="35">
        <f>시기외12!AC67-시기외26!AC67</f>
        <v>-1.2849647811603133E-5</v>
      </c>
      <c r="AD67" s="28">
        <f>외인!AD67</f>
        <v>19104.189999999999</v>
      </c>
      <c r="AE67" s="35">
        <f>시기외12!AE67-시기외26!AE67</f>
        <v>8.0341186569159824E-4</v>
      </c>
      <c r="AF67" s="28">
        <f>외인!AF67</f>
        <v>23708.29</v>
      </c>
      <c r="AG67" s="35">
        <f>시기외12!AG67-시기외26!AG67</f>
        <v>2.0450465205096383E-4</v>
      </c>
      <c r="AH67" s="28">
        <f>외인!AH67</f>
        <v>202499.21</v>
      </c>
      <c r="AI67" s="35">
        <f>시기외12!AI67-시기외26!AI67</f>
        <v>-7.8694554377651605E-4</v>
      </c>
      <c r="AJ67" s="28">
        <f>외인!AJ67</f>
        <v>96931.29</v>
      </c>
      <c r="AK67" s="35">
        <f>시기외12!AK67-시기외26!AK67</f>
        <v>3.7632326101113157E-4</v>
      </c>
      <c r="AL67" s="28">
        <f>외인!AL67</f>
        <v>96004.44</v>
      </c>
      <c r="AM67" s="35">
        <f>시기외12!AM67-시기외26!AM67</f>
        <v>-1.3492714630565766E-3</v>
      </c>
      <c r="AN67" s="28">
        <f>외인!AN67</f>
        <v>181813.76000000001</v>
      </c>
      <c r="AO67" s="35">
        <f>시기외12!AO67-시기외26!AO67</f>
        <v>-3.9984026354639548E-4</v>
      </c>
      <c r="AP67" s="28">
        <f>외인!AP67</f>
        <v>164601.88</v>
      </c>
      <c r="AQ67" s="35">
        <f>시기외12!AQ67-시기외26!AQ67</f>
        <v>-6.4043593187041456E-4</v>
      </c>
      <c r="AR67" s="28">
        <f>외인!AR67</f>
        <v>23348.45</v>
      </c>
      <c r="AS67" s="35">
        <f>시기외12!AS67-시기외26!AS67</f>
        <v>4.8372120329254556E-4</v>
      </c>
      <c r="AT67" s="28">
        <f>외인!AT67</f>
        <v>90170.65</v>
      </c>
      <c r="AU67" s="35">
        <f>시기외12!AU67-시기외26!AU67</f>
        <v>-9.3018233549319279E-4</v>
      </c>
      <c r="AV67" s="28">
        <f>외인!AV67</f>
        <v>47051.23</v>
      </c>
      <c r="AW67" s="35">
        <f>시기외12!AW67-시기외26!AW67</f>
        <v>7.7048764152822273E-4</v>
      </c>
      <c r="AX67" s="28">
        <f>외인!AX67</f>
        <v>61577.87</v>
      </c>
      <c r="AY67" s="35">
        <f>시기외12!AY67-시기외26!AY67</f>
        <v>2.5754858395462838E-4</v>
      </c>
      <c r="AZ67" s="28">
        <f>외인!AZ67</f>
        <v>3182882.78</v>
      </c>
      <c r="BA67" s="35">
        <f>시기외12!BA67-시기외26!BA67</f>
        <v>-1.2042202253371489E-3</v>
      </c>
      <c r="BB67" s="28">
        <f>외인!BB67</f>
        <v>115437.69</v>
      </c>
      <c r="BC67" s="35">
        <f>시기외12!BC67-시기외26!BC67</f>
        <v>5.2207589309175408E-4</v>
      </c>
      <c r="BD67" s="28">
        <f>외인!BD67</f>
        <v>31848.39</v>
      </c>
      <c r="BE67" s="35">
        <f>시기외12!BE67-시기외26!BE67</f>
        <v>-5.9465802040731264E-4</v>
      </c>
      <c r="BF67" s="28">
        <f>외인!BF67</f>
        <v>0</v>
      </c>
      <c r="BG67" s="35" t="e">
        <f>시기외12!BG67-시기외26!BG67</f>
        <v>#DIV/0!</v>
      </c>
      <c r="BH67" s="28">
        <f>외인!BH67</f>
        <v>99853.18</v>
      </c>
      <c r="BI67" s="35">
        <f>시기외12!BI67-시기외26!BI67</f>
        <v>-3.5615977963141345E-4</v>
      </c>
      <c r="BJ67" s="28">
        <f>외인!BJ67</f>
        <v>114446.21</v>
      </c>
      <c r="BK67" s="35">
        <f>시기외12!BK67-시기외26!BK67</f>
        <v>-6.6268836808526348E-4</v>
      </c>
      <c r="BL67" s="28">
        <f>외인!BL67</f>
        <v>42255.31</v>
      </c>
      <c r="BM67" s="35">
        <f>시기외12!BM67-시기외26!BM67</f>
        <v>6.098315995888287E-4</v>
      </c>
      <c r="BN67" s="28">
        <f>외인!BN67</f>
        <v>49507.3</v>
      </c>
      <c r="BO67" s="35">
        <f>시기외12!BO67-시기외26!BO67</f>
        <v>8.3896533485536967E-5</v>
      </c>
      <c r="BP67" s="28">
        <f>외인!BP67</f>
        <v>70137.7</v>
      </c>
      <c r="BQ67" s="35">
        <f>시기외12!BQ67-시기외26!BQ67</f>
        <v>2.9547743901560224E-4</v>
      </c>
      <c r="BR67" s="28">
        <f>외인!BR67</f>
        <v>296270.59999999998</v>
      </c>
      <c r="BS67" s="35">
        <f>시기외12!BS67-시기외26!BS67</f>
        <v>-9.338386755747038E-4</v>
      </c>
      <c r="BT67" s="28">
        <f>외인!BT67</f>
        <v>3021147.23</v>
      </c>
      <c r="BU67" s="35">
        <f>시기외12!BU67-시기외26!BU67</f>
        <v>-1.2338349069335821E-3</v>
      </c>
      <c r="BV67" s="28">
        <f>외인!BV67</f>
        <v>434404.57</v>
      </c>
      <c r="BW67" s="35">
        <f>시기외12!BW67-시기외26!BW67</f>
        <v>-1.0151969237257811E-4</v>
      </c>
      <c r="BX67" s="28">
        <f>외인!BX67</f>
        <v>71517.279999999999</v>
      </c>
      <c r="BY67" s="35">
        <f>시기외12!BY67-시기외26!BY67</f>
        <v>-1.2339019915919545E-4</v>
      </c>
      <c r="BZ67" s="28">
        <f>외인!BZ67</f>
        <v>277818.2</v>
      </c>
      <c r="CA67" s="35">
        <f>시기외12!CA67-시기외26!CA67</f>
        <v>-7.2077873248956427E-4</v>
      </c>
      <c r="CB67" s="28">
        <f>외인!CB67</f>
        <v>11363.72</v>
      </c>
      <c r="CC67" s="35">
        <f>시기외12!CC67-시기외26!CC67</f>
        <v>2.0306638589414694E-4</v>
      </c>
      <c r="CD67" s="28">
        <f>외인!CD67</f>
        <v>25781.16</v>
      </c>
      <c r="CE67" s="35">
        <f>시기외12!CE67-시기외26!CE67</f>
        <v>1.2389685012630584E-3</v>
      </c>
      <c r="CF67" s="28">
        <f>외인!CF67</f>
        <v>27825.48</v>
      </c>
      <c r="CG67" s="35">
        <f>시기외12!CG67-시기외26!CG67</f>
        <v>3.7611550424124967E-4</v>
      </c>
      <c r="CH67" s="28">
        <f>외인!CH67</f>
        <v>65953.59</v>
      </c>
      <c r="CI67" s="35">
        <f>시기외12!CI67-시기외26!CI67</f>
        <v>5.6630149424822618E-4</v>
      </c>
      <c r="CJ67" s="28">
        <f>외인!CJ67</f>
        <v>317663.71000000002</v>
      </c>
      <c r="CK67" s="35">
        <f>시기외12!CK67-시기외26!CK67</f>
        <v>1.7020427188404086E-4</v>
      </c>
      <c r="CL67" s="28">
        <f>외인!CL67</f>
        <v>222222.67</v>
      </c>
      <c r="CM67" s="35">
        <f>시기외12!CM67-시기외26!CM67</f>
        <v>-3.3352181103739158E-5</v>
      </c>
      <c r="CN67" s="28">
        <f>외인!CN67</f>
        <v>111872.75</v>
      </c>
      <c r="CO67" s="35">
        <f>시기외12!CO67-시기외26!CO67</f>
        <v>-5.9631805110861341E-4</v>
      </c>
      <c r="CP67" s="28">
        <f>외인!CP67</f>
        <v>115983.31</v>
      </c>
      <c r="CQ67" s="35">
        <f>시기외12!CQ67-시기외26!CQ67</f>
        <v>5.1939139257185178E-4</v>
      </c>
      <c r="CR67" s="28">
        <f>외인!CR67</f>
        <v>155589.16</v>
      </c>
      <c r="CS67" s="35">
        <f>시기외12!CS67-시기외26!CS67</f>
        <v>1.2926389663746882E-4</v>
      </c>
      <c r="CT67" s="28">
        <f>외인!CT67</f>
        <v>179978.51</v>
      </c>
      <c r="CU67" s="35">
        <f>시기외12!CU67-시기외26!CU67</f>
        <v>-5.2437054992973296E-4</v>
      </c>
      <c r="CV67" s="28">
        <f>외인!CV67</f>
        <v>3021147.23</v>
      </c>
      <c r="CW67" s="35">
        <f>시기외12!CW67-시기외26!CW67</f>
        <v>-1.2338349069335821E-3</v>
      </c>
      <c r="CX67" s="28">
        <f>외인!CX67</f>
        <v>222806.28</v>
      </c>
      <c r="CY67" s="35">
        <f>시기외12!CY67-시기외26!CY67</f>
        <v>-9.532549010767094E-4</v>
      </c>
      <c r="CZ67" s="28">
        <f>외인!CZ67</f>
        <v>18348.95</v>
      </c>
      <c r="DA67" s="35">
        <f>시기외12!DA67-시기외26!DA67</f>
        <v>1.6773592388453094E-3</v>
      </c>
      <c r="DB67" s="28">
        <f>외인!DB67</f>
        <v>31848.39</v>
      </c>
      <c r="DC67" s="35">
        <f>시기외12!DC67-시기외26!DC67</f>
        <v>-5.9465802040731264E-4</v>
      </c>
      <c r="DD67" s="28">
        <f>외인!DD67</f>
        <v>8243.42</v>
      </c>
      <c r="DE67" s="35">
        <f>시기외12!DE67-시기외26!DE67</f>
        <v>5.1589498057285038E-4</v>
      </c>
      <c r="DF67" s="28">
        <f>외인!DF67</f>
        <v>53661.279999999999</v>
      </c>
      <c r="DG67" s="35">
        <f>시기외12!DG67-시기외26!DG67</f>
        <v>-1.1010573613078718E-4</v>
      </c>
      <c r="DH67" s="28">
        <f>외인!DH67</f>
        <v>18190.990000000002</v>
      </c>
      <c r="DI67" s="35">
        <f>시기외12!DI67-시기외26!DI67</f>
        <v>1.4778717548791917E-3</v>
      </c>
      <c r="DJ67" s="28">
        <f>외인!DJ67</f>
        <v>610608.57999999996</v>
      </c>
      <c r="DK67" s="35">
        <f>시기외12!DK67-시기외26!DK67</f>
        <v>-9.6557529153594695E-4</v>
      </c>
      <c r="DL67" s="28">
        <f>외인!DL67</f>
        <v>88815.69</v>
      </c>
      <c r="DM67" s="35">
        <f>시기외12!DM67-시기외26!DM67</f>
        <v>-7.1467216302600325E-4</v>
      </c>
      <c r="DN67" s="28">
        <f>외인!DN67</f>
        <v>3021147.23</v>
      </c>
      <c r="DO67" s="35">
        <f>시기외12!DO67-시기외26!DO67</f>
        <v>-1.2338349069335821E-3</v>
      </c>
      <c r="DP67" s="28">
        <f>외인!DP67</f>
        <v>69935.19</v>
      </c>
      <c r="DQ67" s="35">
        <f>시기외12!DQ67-시기외26!DQ67</f>
        <v>3.9210246060957947E-4</v>
      </c>
      <c r="DR67" s="28">
        <f>외인!DR67</f>
        <v>41656.019999999997</v>
      </c>
      <c r="DS67" s="35">
        <f>시기외12!DS67-시기외26!DS67</f>
        <v>-2.680267158118096E-4</v>
      </c>
      <c r="DT67" s="28">
        <f>외인!DT67</f>
        <v>123088.93</v>
      </c>
      <c r="DU67" s="35">
        <f>시기외12!DU67-시기외26!DU67</f>
        <v>1.5608418686104933E-4</v>
      </c>
      <c r="DV67" s="28">
        <f>외인!DV67</f>
        <v>32228.51</v>
      </c>
      <c r="DW67" s="35">
        <f>시기외12!DW67-시기외26!DW67</f>
        <v>4.3395078079057787E-5</v>
      </c>
      <c r="DX67" s="28">
        <f>외인!DX67</f>
        <v>124523.69</v>
      </c>
      <c r="DY67" s="35">
        <f>시기외12!DY67-시기외26!DY67</f>
        <v>7.1571640129321386E-5</v>
      </c>
      <c r="DZ67" s="28">
        <f>외인!DZ67</f>
        <v>7575.8</v>
      </c>
      <c r="EA67" s="35">
        <f>시기외12!EA67-시기외26!EA67</f>
        <v>9.9991493820055823E-4</v>
      </c>
      <c r="EB67" s="28">
        <f>외인!EB67</f>
        <v>10879.2</v>
      </c>
      <c r="EC67" s="35">
        <f>시기외12!EC67-시기외26!EC67</f>
        <v>4.2429199998054393E-4</v>
      </c>
      <c r="ED67" s="28">
        <f>외인!ED67</f>
        <v>9693.92</v>
      </c>
      <c r="EE67" s="35">
        <f>시기외12!EE67-시기외26!EE67</f>
        <v>-2.2033929915794294E-5</v>
      </c>
      <c r="EF67" s="28">
        <f>외인!EF67</f>
        <v>202717.38</v>
      </c>
      <c r="EG67" s="35">
        <f>시기외12!EG67-시기외26!EG67</f>
        <v>9.186432470659504E-5</v>
      </c>
      <c r="EH67" s="28">
        <f>외인!EH67</f>
        <v>260108.42</v>
      </c>
      <c r="EI67" s="35">
        <f>시기외12!EI67-시기외26!EI67</f>
        <v>-1.9700821913738861E-4</v>
      </c>
      <c r="EJ67" s="28">
        <f>외인!EJ67</f>
        <v>96048.82</v>
      </c>
      <c r="EK67" s="35">
        <f>시기외12!EK67-시기외26!EK67</f>
        <v>2.7645446656391509E-4</v>
      </c>
      <c r="EL67" s="28">
        <f>외인!EL67</f>
        <v>28103.47</v>
      </c>
      <c r="EM67" s="35">
        <f>시기외12!EM67-시기외26!EM67</f>
        <v>1.126577340761687E-3</v>
      </c>
      <c r="EN67" s="28">
        <f>외인!EN67</f>
        <v>41656.019999999997</v>
      </c>
      <c r="EO67" s="35">
        <f>시기외12!EO67-시기외26!EO67</f>
        <v>-2.680267158118096E-4</v>
      </c>
      <c r="EP67" s="28">
        <f>외인!EP67</f>
        <v>151296.09</v>
      </c>
      <c r="EQ67" s="35">
        <f>시기외12!EQ67-시기외26!EQ67</f>
        <v>7.6241612816097784E-5</v>
      </c>
      <c r="ER67" s="28">
        <f>외인!ER67</f>
        <v>11802.87</v>
      </c>
      <c r="ES67" s="35">
        <f>시기외12!ES67-시기외26!ES67</f>
        <v>1.1346999949327639E-3</v>
      </c>
      <c r="ET67" s="28">
        <f>외인!ET67</f>
        <v>164601.88</v>
      </c>
      <c r="EU67" s="35">
        <f>시기외12!EU67-시기외26!EU67</f>
        <v>-6.4043593187041456E-4</v>
      </c>
      <c r="EV67" s="28">
        <f>외인!EV67</f>
        <v>45797.27</v>
      </c>
      <c r="EW67" s="35">
        <f>시기외12!EW67-시기외26!EW67</f>
        <v>1.0820943896052957E-3</v>
      </c>
      <c r="EX67" s="28">
        <f>외인!EX67</f>
        <v>70186.039999999994</v>
      </c>
      <c r="EY67" s="35">
        <f>시기외12!EY67-시기외26!EY67</f>
        <v>1.3306877813519112E-4</v>
      </c>
    </row>
    <row r="68" spans="1:155">
      <c r="A68" s="27">
        <f>외인!A68</f>
        <v>46163</v>
      </c>
      <c r="B68" s="28">
        <f>외인!B68</f>
        <v>6209517.2599999998</v>
      </c>
      <c r="C68" s="35">
        <f>시기외12!C68-시기외26!C68</f>
        <v>-7.6130362193196867E-4</v>
      </c>
      <c r="D68" s="28">
        <f>외인!D68</f>
        <v>617915.43999999994</v>
      </c>
      <c r="E68" s="35">
        <f>시기외12!E68-시기외26!E68</f>
        <v>1.0971068009921661E-4</v>
      </c>
      <c r="F68" s="28">
        <f>외인!F68</f>
        <v>2649270.31</v>
      </c>
      <c r="G68" s="35">
        <f>시기외12!G68-시기외26!G68</f>
        <v>-5.6818464091991914E-4</v>
      </c>
      <c r="H68" s="28">
        <f>외인!H68</f>
        <v>315121.82</v>
      </c>
      <c r="I68" s="35">
        <f>시기외12!I68-시기외26!I68</f>
        <v>-7.1323410430609651E-4</v>
      </c>
      <c r="J68" s="28">
        <f>외인!J68</f>
        <v>41244.870000000003</v>
      </c>
      <c r="K68" s="35">
        <f>시기외12!K68-시기외26!K68</f>
        <v>-3.171969726246733E-4</v>
      </c>
      <c r="L68" s="28">
        <f>외인!L68</f>
        <v>292051.57</v>
      </c>
      <c r="M68" s="35">
        <f>시기외12!M68-시기외26!M68</f>
        <v>-7.1735864131566255E-4</v>
      </c>
      <c r="N68" s="28">
        <f>외인!N68</f>
        <v>297403.34999999998</v>
      </c>
      <c r="O68" s="35">
        <f>시기외12!O68-시기외26!O68</f>
        <v>-8.0275855229951058E-4</v>
      </c>
      <c r="P68" s="28">
        <f>외인!P68</f>
        <v>174824</v>
      </c>
      <c r="Q68" s="35">
        <f>시기외12!Q68-시기외26!Q68</f>
        <v>6.8423926783835187E-5</v>
      </c>
      <c r="R68" s="28">
        <f>외인!R68</f>
        <v>131082.23999999999</v>
      </c>
      <c r="S68" s="35">
        <f>시기외12!S68-시기외26!S68</f>
        <v>1.341098897823256E-4</v>
      </c>
      <c r="T68" s="28">
        <f>외인!T68</f>
        <v>8459.8700000000008</v>
      </c>
      <c r="U68" s="35">
        <f>시기외12!U68-시기외26!U68</f>
        <v>5.1760967540150494E-4</v>
      </c>
      <c r="V68" s="28">
        <f>외인!V68</f>
        <v>134658.4</v>
      </c>
      <c r="W68" s="35">
        <f>시기외12!W68-시기외26!W68</f>
        <v>1.1100566300821946E-4</v>
      </c>
      <c r="X68" s="28">
        <f>외인!X68</f>
        <v>3270552.24</v>
      </c>
      <c r="Y68" s="35">
        <f>시기외12!Y68-시기외26!Y68</f>
        <v>-1.1574354415072592E-3</v>
      </c>
      <c r="Z68" s="28">
        <f>외인!Z68</f>
        <v>46972.65</v>
      </c>
      <c r="AA68" s="35">
        <f>시기외12!AA68-시기외26!AA68</f>
        <v>1.1365220238806386E-3</v>
      </c>
      <c r="AB68" s="28">
        <f>외인!AB68</f>
        <v>198590.43</v>
      </c>
      <c r="AC68" s="35">
        <f>시기외12!AC68-시기외26!AC68</f>
        <v>2.7535062036183509E-5</v>
      </c>
      <c r="AD68" s="28">
        <f>외인!AD68</f>
        <v>20410.61</v>
      </c>
      <c r="AE68" s="35">
        <f>시기외12!AE68-시기외26!AE68</f>
        <v>7.726384538750766E-4</v>
      </c>
      <c r="AF68" s="28">
        <f>외인!AF68</f>
        <v>24293.51</v>
      </c>
      <c r="AG68" s="35">
        <f>시기외12!AG68-시기외26!AG68</f>
        <v>3.2354535237883787E-4</v>
      </c>
      <c r="AH68" s="28">
        <f>외인!AH68</f>
        <v>211788.71</v>
      </c>
      <c r="AI68" s="35">
        <f>시기외12!AI68-시기외26!AI68</f>
        <v>-6.3476460656881526E-4</v>
      </c>
      <c r="AJ68" s="28">
        <f>외인!AJ68</f>
        <v>98913.21</v>
      </c>
      <c r="AK68" s="35">
        <f>시기외12!AK68-시기외26!AK68</f>
        <v>5.0799616848746544E-4</v>
      </c>
      <c r="AL68" s="28">
        <f>외인!AL68</f>
        <v>111458.34</v>
      </c>
      <c r="AM68" s="35">
        <f>시기외12!AM68-시기외26!AM68</f>
        <v>-1.1193872788871316E-3</v>
      </c>
      <c r="AN68" s="28">
        <f>외인!AN68</f>
        <v>204239.19</v>
      </c>
      <c r="AO68" s="35">
        <f>시기외12!AO68-시기외26!AO68</f>
        <v>-5.7516649838968066E-4</v>
      </c>
      <c r="AP68" s="28">
        <f>외인!AP68</f>
        <v>180717.51</v>
      </c>
      <c r="AQ68" s="35">
        <f>시기외12!AQ68-시기외26!AQ68</f>
        <v>-5.8084730034285996E-4</v>
      </c>
      <c r="AR68" s="28">
        <f>외인!AR68</f>
        <v>24105.67</v>
      </c>
      <c r="AS68" s="35">
        <f>시기외12!AS68-시기외26!AS68</f>
        <v>4.3284917148927874E-4</v>
      </c>
      <c r="AT68" s="28">
        <f>외인!AT68</f>
        <v>101625.04</v>
      </c>
      <c r="AU68" s="35">
        <f>시기외12!AU68-시기외26!AU68</f>
        <v>-1.1216049212934504E-3</v>
      </c>
      <c r="AV68" s="28">
        <f>외인!AV68</f>
        <v>47009.65</v>
      </c>
      <c r="AW68" s="35">
        <f>시기외12!AW68-시기외26!AW68</f>
        <v>6.5400956867879318E-4</v>
      </c>
      <c r="AX68" s="28">
        <f>외인!AX68</f>
        <v>66043.570000000007</v>
      </c>
      <c r="AY68" s="35">
        <f>시기외12!AY68-시기외26!AY68</f>
        <v>3.5134170768637177E-4</v>
      </c>
      <c r="AZ68" s="28">
        <f>외인!AZ68</f>
        <v>3494944.51</v>
      </c>
      <c r="BA68" s="35">
        <f>시기외12!BA68-시기외26!BA68</f>
        <v>-1.1074461252914536E-3</v>
      </c>
      <c r="BB68" s="28">
        <f>외인!BB68</f>
        <v>125359.79</v>
      </c>
      <c r="BC68" s="35">
        <f>시기외12!BC68-시기외26!BC68</f>
        <v>5.2720209450113288E-4</v>
      </c>
      <c r="BD68" s="28">
        <f>외인!BD68</f>
        <v>33824.449999999997</v>
      </c>
      <c r="BE68" s="35">
        <f>시기외12!BE68-시기외26!BE68</f>
        <v>-3.6709628797932216E-4</v>
      </c>
      <c r="BF68" s="28">
        <f>외인!BF68</f>
        <v>0</v>
      </c>
      <c r="BG68" s="35" t="e">
        <f>시기외12!BG68-시기외26!BG68</f>
        <v>#DIV/0!</v>
      </c>
      <c r="BH68" s="28">
        <f>외인!BH68</f>
        <v>104469.89</v>
      </c>
      <c r="BI68" s="35">
        <f>시기외12!BI68-시기외26!BI68</f>
        <v>-3.9841264446694368E-4</v>
      </c>
      <c r="BJ68" s="28">
        <f>외인!BJ68</f>
        <v>120807.6</v>
      </c>
      <c r="BK68" s="35">
        <f>시기외12!BK68-시기외26!BK68</f>
        <v>-5.6881160339703482E-4</v>
      </c>
      <c r="BL68" s="28">
        <f>외인!BL68</f>
        <v>44552.95</v>
      </c>
      <c r="BM68" s="35">
        <f>시기외12!BM68-시기외26!BM68</f>
        <v>6.3856745461661393E-4</v>
      </c>
      <c r="BN68" s="28">
        <f>외인!BN68</f>
        <v>52251.03</v>
      </c>
      <c r="BO68" s="35">
        <f>시기외12!BO68-시기외26!BO68</f>
        <v>-7.5510621155363677E-5</v>
      </c>
      <c r="BP68" s="28">
        <f>외인!BP68</f>
        <v>74242.600000000006</v>
      </c>
      <c r="BQ68" s="35">
        <f>시기외12!BQ68-시기외26!BQ68</f>
        <v>3.6565279973902864E-4</v>
      </c>
      <c r="BR68" s="28">
        <f>외인!BR68</f>
        <v>323194.17</v>
      </c>
      <c r="BS68" s="35">
        <f>시기외12!BS68-시기외26!BS68</f>
        <v>-8.6606092413650309E-4</v>
      </c>
      <c r="BT68" s="28">
        <f>외인!BT68</f>
        <v>3313056.03</v>
      </c>
      <c r="BU68" s="35">
        <f>시기외12!BU68-시기외26!BU68</f>
        <v>-1.1295730692715603E-3</v>
      </c>
      <c r="BV68" s="28">
        <f>외인!BV68</f>
        <v>471149.13</v>
      </c>
      <c r="BW68" s="35">
        <f>시기외12!BW68-시기외26!BW68</f>
        <v>-5.3598621833396323E-5</v>
      </c>
      <c r="BX68" s="28">
        <f>외인!BX68</f>
        <v>75218.880000000005</v>
      </c>
      <c r="BY68" s="35">
        <f>시기외12!BY68-시기외26!BY68</f>
        <v>-9.7335662106434176E-5</v>
      </c>
      <c r="BZ68" s="28">
        <f>외인!BZ68</f>
        <v>315697.53000000003</v>
      </c>
      <c r="CA68" s="35">
        <f>시기외12!CA68-시기외26!CA68</f>
        <v>-7.560863068672174E-4</v>
      </c>
      <c r="CB68" s="28">
        <f>외인!CB68</f>
        <v>11383.86</v>
      </c>
      <c r="CC68" s="35">
        <f>시기외12!CC68-시기외26!CC68</f>
        <v>2.3225093212148875E-4</v>
      </c>
      <c r="CD68" s="28">
        <f>외인!CD68</f>
        <v>26039.05</v>
      </c>
      <c r="CE68" s="35">
        <f>시기외12!CE68-시기외26!CE68</f>
        <v>1.4581513770328444E-3</v>
      </c>
      <c r="CF68" s="28">
        <f>외인!CF68</f>
        <v>29609.23</v>
      </c>
      <c r="CG68" s="35">
        <f>시기외12!CG68-시기외26!CG68</f>
        <v>6.9833358871778696E-5</v>
      </c>
      <c r="CH68" s="28">
        <f>외인!CH68</f>
        <v>66199.37</v>
      </c>
      <c r="CI68" s="35">
        <f>시기외12!CI68-시기외26!CI68</f>
        <v>4.6223574294650864E-4</v>
      </c>
      <c r="CJ68" s="28">
        <f>외인!CJ68</f>
        <v>325350.69</v>
      </c>
      <c r="CK68" s="35">
        <f>시기외12!CK68-시기외26!CK68</f>
        <v>2.1756938215670963E-4</v>
      </c>
      <c r="CL68" s="28">
        <f>외인!CL68</f>
        <v>226101.46</v>
      </c>
      <c r="CM68" s="35">
        <f>시기외12!CM68-시기외26!CM68</f>
        <v>1.3412724775889668E-5</v>
      </c>
      <c r="CN68" s="28">
        <f>외인!CN68</f>
        <v>118913.38</v>
      </c>
      <c r="CO68" s="35">
        <f>시기외12!CO68-시기외26!CO68</f>
        <v>-5.1439324801182931E-4</v>
      </c>
      <c r="CP68" s="28">
        <f>외인!CP68</f>
        <v>125915.1</v>
      </c>
      <c r="CQ68" s="35">
        <f>시기외12!CQ68-시기외26!CQ68</f>
        <v>5.2509329198636588E-4</v>
      </c>
      <c r="CR68" s="28">
        <f>외인!CR68</f>
        <v>163397.14000000001</v>
      </c>
      <c r="CS68" s="35">
        <f>시기외12!CS68-시기외26!CS68</f>
        <v>1.2850242455741631E-4</v>
      </c>
      <c r="CT68" s="28">
        <f>외인!CT68</f>
        <v>197463.97</v>
      </c>
      <c r="CU68" s="35">
        <f>시기외12!CU68-시기외26!CU68</f>
        <v>-5.610896377170586E-4</v>
      </c>
      <c r="CV68" s="28">
        <f>외인!CV68</f>
        <v>3313056.03</v>
      </c>
      <c r="CW68" s="35">
        <f>시기외12!CW68-시기외26!CW68</f>
        <v>-1.1295730692715603E-3</v>
      </c>
      <c r="CX68" s="28">
        <f>외인!CX68</f>
        <v>243332.57</v>
      </c>
      <c r="CY68" s="35">
        <f>시기외12!CY68-시기외26!CY68</f>
        <v>-8.8159377772525558E-4</v>
      </c>
      <c r="CZ68" s="28">
        <f>외인!CZ68</f>
        <v>19988.04</v>
      </c>
      <c r="DA68" s="35">
        <f>시기외12!DA68-시기외26!DA68</f>
        <v>1.3247657999765799E-3</v>
      </c>
      <c r="DB68" s="28">
        <f>외인!DB68</f>
        <v>33824.449999999997</v>
      </c>
      <c r="DC68" s="35">
        <f>시기외12!DC68-시기외26!DC68</f>
        <v>-3.6709628797932216E-4</v>
      </c>
      <c r="DD68" s="28">
        <f>외인!DD68</f>
        <v>8459.8700000000008</v>
      </c>
      <c r="DE68" s="35">
        <f>시기외12!DE68-시기외26!DE68</f>
        <v>5.1760967540150494E-4</v>
      </c>
      <c r="DF68" s="28">
        <f>외인!DF68</f>
        <v>56773</v>
      </c>
      <c r="DG68" s="35">
        <f>시기외12!DG68-시기외26!DG68</f>
        <v>-5.0881791748356672E-5</v>
      </c>
      <c r="DH68" s="28">
        <f>외인!DH68</f>
        <v>18404.25</v>
      </c>
      <c r="DI68" s="35">
        <f>시기외12!DI68-시기외26!DI68</f>
        <v>1.8058700629015635E-3</v>
      </c>
      <c r="DJ68" s="28">
        <f>외인!DJ68</f>
        <v>651257.80000000005</v>
      </c>
      <c r="DK68" s="35">
        <f>시기외12!DK68-시기외26!DK68</f>
        <v>-8.7010569693688714E-4</v>
      </c>
      <c r="DL68" s="28">
        <f>외인!DL68</f>
        <v>95511.94</v>
      </c>
      <c r="DM68" s="35">
        <f>시기외12!DM68-시기외26!DM68</f>
        <v>-6.3273236867541962E-4</v>
      </c>
      <c r="DN68" s="28">
        <f>외인!DN68</f>
        <v>3313056.03</v>
      </c>
      <c r="DO68" s="35">
        <f>시기외12!DO68-시기외26!DO68</f>
        <v>-1.1295730692715603E-3</v>
      </c>
      <c r="DP68" s="28">
        <f>외인!DP68</f>
        <v>70166.05</v>
      </c>
      <c r="DQ68" s="35">
        <f>시기외12!DQ68-시기외26!DQ68</f>
        <v>3.7345860180943184E-4</v>
      </c>
      <c r="DR68" s="28">
        <f>외인!DR68</f>
        <v>42280.87</v>
      </c>
      <c r="DS68" s="35">
        <f>시기외12!DS68-시기외26!DS68</f>
        <v>-3.2563836981462386E-4</v>
      </c>
      <c r="DT68" s="28">
        <f>외인!DT68</f>
        <v>131082.23999999999</v>
      </c>
      <c r="DU68" s="35">
        <f>시기외12!DU68-시기외26!DU68</f>
        <v>1.341098897823256E-4</v>
      </c>
      <c r="DV68" s="28">
        <f>외인!DV68</f>
        <v>32047.8</v>
      </c>
      <c r="DW68" s="35">
        <f>시기외12!DW68-시기외26!DW68</f>
        <v>1.3816201931519885E-4</v>
      </c>
      <c r="DX68" s="28">
        <f>외인!DX68</f>
        <v>134658.4</v>
      </c>
      <c r="DY68" s="35">
        <f>시기외12!DY68-시기외26!DY68</f>
        <v>1.1100566300821946E-4</v>
      </c>
      <c r="DZ68" s="28">
        <f>외인!DZ68</f>
        <v>7663.36</v>
      </c>
      <c r="EA68" s="35">
        <f>시기외12!EA68-시기외26!EA68</f>
        <v>9.5635486150960625E-4</v>
      </c>
      <c r="EB68" s="28">
        <f>외인!EB68</f>
        <v>10876.52</v>
      </c>
      <c r="EC68" s="35">
        <f>시기외12!EC68-시기외26!EC68</f>
        <v>6.221276577051939E-4</v>
      </c>
      <c r="ED68" s="28">
        <f>외인!ED68</f>
        <v>10258.82</v>
      </c>
      <c r="EE68" s="35">
        <f>시기외12!EE68-시기외26!EE68</f>
        <v>3.1049456035719589E-4</v>
      </c>
      <c r="EF68" s="28">
        <f>외인!EF68</f>
        <v>210490.26</v>
      </c>
      <c r="EG68" s="35">
        <f>시기외12!EG68-시기외26!EG68</f>
        <v>1.4980030309750159E-4</v>
      </c>
      <c r="EH68" s="28">
        <f>외인!EH68</f>
        <v>294302.65999999997</v>
      </c>
      <c r="EI68" s="35">
        <f>시기외12!EI68-시기외26!EI68</f>
        <v>-1.8692035137683782E-4</v>
      </c>
      <c r="EJ68" s="28">
        <f>외인!EJ68</f>
        <v>97126.13</v>
      </c>
      <c r="EK68" s="35">
        <f>시기외12!EK68-시기외26!EK68</f>
        <v>1.5680089066099755E-4</v>
      </c>
      <c r="EL68" s="28">
        <f>외인!EL68</f>
        <v>28362.52</v>
      </c>
      <c r="EM68" s="35">
        <f>시기외12!EM68-시기외26!EM68</f>
        <v>1.3231766629636793E-3</v>
      </c>
      <c r="EN68" s="28">
        <f>외인!EN68</f>
        <v>42280.87</v>
      </c>
      <c r="EO68" s="35">
        <f>시기외12!EO68-시기외26!EO68</f>
        <v>-3.2563836981462386E-4</v>
      </c>
      <c r="EP68" s="28">
        <f>외인!EP68</f>
        <v>153871.67000000001</v>
      </c>
      <c r="EQ68" s="35">
        <f>시기외12!EQ68-시기외26!EQ68</f>
        <v>1.969529579503084E-4</v>
      </c>
      <c r="ER68" s="28">
        <f>외인!ER68</f>
        <v>12170.75</v>
      </c>
      <c r="ES68" s="35">
        <f>시기외12!ES68-시기외26!ES68</f>
        <v>1.1183919580286244E-3</v>
      </c>
      <c r="ET68" s="28">
        <f>외인!ET68</f>
        <v>180717.51</v>
      </c>
      <c r="EU68" s="35">
        <f>시기외12!EU68-시기외26!EU68</f>
        <v>-5.8084730034285996E-4</v>
      </c>
      <c r="EV68" s="28">
        <f>외인!EV68</f>
        <v>46972.65</v>
      </c>
      <c r="EW68" s="35">
        <f>시기외12!EW68-시기외26!EW68</f>
        <v>1.1365220238806386E-3</v>
      </c>
      <c r="EX68" s="28">
        <f>외인!EX68</f>
        <v>78942.45</v>
      </c>
      <c r="EY68" s="35">
        <f>시기외12!EY68-시기외26!EY68</f>
        <v>1.1665016215609827E-4</v>
      </c>
    </row>
    <row r="69" spans="1:155">
      <c r="A69" s="27">
        <f>외인!A69</f>
        <v>46164</v>
      </c>
      <c r="B69" s="28">
        <f>외인!B69</f>
        <v>6234943.3700000001</v>
      </c>
      <c r="C69" s="35">
        <f>시기외12!C69-시기외26!C69</f>
        <v>-6.2523349672297416E-4</v>
      </c>
      <c r="D69" s="28">
        <f>외인!D69</f>
        <v>648782.88</v>
      </c>
      <c r="E69" s="35">
        <f>시기외12!E69-시기외26!E69</f>
        <v>2.6378439303175545E-4</v>
      </c>
      <c r="F69" s="28">
        <f>외인!F69</f>
        <v>2619532.88</v>
      </c>
      <c r="G69" s="35">
        <f>시기외12!G69-시기외26!G69</f>
        <v>-4.7331356701192499E-4</v>
      </c>
      <c r="H69" s="28">
        <f>외인!H69</f>
        <v>325512.81</v>
      </c>
      <c r="I69" s="35">
        <f>시기외12!I69-시기외26!I69</f>
        <v>-5.7493123089237411E-4</v>
      </c>
      <c r="J69" s="28">
        <f>외인!J69</f>
        <v>41790.080000000002</v>
      </c>
      <c r="K69" s="35">
        <f>시기외12!K69-시기외26!K69</f>
        <v>-3.3010232049603214E-4</v>
      </c>
      <c r="L69" s="28">
        <f>외인!L69</f>
        <v>300984.14</v>
      </c>
      <c r="M69" s="35">
        <f>시기외12!M69-시기외26!M69</f>
        <v>-5.9742753363631134E-4</v>
      </c>
      <c r="N69" s="28">
        <f>외인!N69</f>
        <v>293042.34000000003</v>
      </c>
      <c r="O69" s="35">
        <f>시기외12!O69-시기외26!O69</f>
        <v>-8.4190787565029904E-4</v>
      </c>
      <c r="P69" s="28">
        <f>외인!P69</f>
        <v>181620.31</v>
      </c>
      <c r="Q69" s="35">
        <f>시기외12!Q69-시기외26!Q69</f>
        <v>1.8240723114924101E-4</v>
      </c>
      <c r="R69" s="28">
        <f>외인!R69</f>
        <v>133988.15</v>
      </c>
      <c r="S69" s="35">
        <f>시기외12!S69-시기외26!S69</f>
        <v>2.0784841928599552E-4</v>
      </c>
      <c r="T69" s="28">
        <f>외인!T69</f>
        <v>8565.15</v>
      </c>
      <c r="U69" s="35">
        <f>시기외12!U69-시기외26!U69</f>
        <v>4.054743489398248E-4</v>
      </c>
      <c r="V69" s="28">
        <f>외인!V69</f>
        <v>140896.01</v>
      </c>
      <c r="W69" s="35">
        <f>시기외12!W69-시기외26!W69</f>
        <v>2.2571155509858122E-4</v>
      </c>
      <c r="X69" s="28">
        <f>외인!X69</f>
        <v>3233816.78</v>
      </c>
      <c r="Y69" s="35">
        <f>시기외12!Y69-시기외26!Y69</f>
        <v>-9.2842919989063544E-4</v>
      </c>
      <c r="Z69" s="28">
        <f>외인!Z69</f>
        <v>47134.42</v>
      </c>
      <c r="AA69" s="35">
        <f>시기외12!AA69-시기외26!AA69</f>
        <v>1.1251945767096745E-3</v>
      </c>
      <c r="AB69" s="28">
        <f>외인!AB69</f>
        <v>204161.11</v>
      </c>
      <c r="AC69" s="35">
        <f>시기외12!AC69-시기외26!AC69</f>
        <v>8.5725857669249975E-5</v>
      </c>
      <c r="AD69" s="28">
        <f>외인!AD69</f>
        <v>20608.599999999999</v>
      </c>
      <c r="AE69" s="35">
        <f>시기외12!AE69-시기외26!AE69</f>
        <v>7.7933441657340177E-4</v>
      </c>
      <c r="AF69" s="28">
        <f>외인!AF69</f>
        <v>24667.78</v>
      </c>
      <c r="AG69" s="35">
        <f>시기외12!AG69-시기외26!AG69</f>
        <v>4.4139411979987083E-4</v>
      </c>
      <c r="AH69" s="28">
        <f>외인!AH69</f>
        <v>218265.14</v>
      </c>
      <c r="AI69" s="35">
        <f>시기외12!AI69-시기외26!AI69</f>
        <v>-5.0040576610213094E-4</v>
      </c>
      <c r="AJ69" s="28">
        <f>외인!AJ69</f>
        <v>101171.1</v>
      </c>
      <c r="AK69" s="35">
        <f>시기외12!AK69-시기외26!AK69</f>
        <v>6.1613685383917838E-4</v>
      </c>
      <c r="AL69" s="28">
        <f>외인!AL69</f>
        <v>111143.39</v>
      </c>
      <c r="AM69" s="35">
        <f>시기외12!AM69-시기외26!AM69</f>
        <v>-1.0583728179044691E-3</v>
      </c>
      <c r="AN69" s="28">
        <f>외인!AN69</f>
        <v>200831.2</v>
      </c>
      <c r="AO69" s="35">
        <f>시기외12!AO69-시기외26!AO69</f>
        <v>-6.5028743865575911E-4</v>
      </c>
      <c r="AP69" s="28">
        <f>외인!AP69</f>
        <v>185248.74</v>
      </c>
      <c r="AQ69" s="35">
        <f>시기외12!AQ69-시기외26!AQ69</f>
        <v>-5.343305877378629E-4</v>
      </c>
      <c r="AR69" s="28">
        <f>외인!AR69</f>
        <v>24563.81</v>
      </c>
      <c r="AS69" s="35">
        <f>시기외12!AS69-시기외26!AS69</f>
        <v>3.8519363164477081E-4</v>
      </c>
      <c r="AT69" s="28">
        <f>외인!AT69</f>
        <v>102061.85</v>
      </c>
      <c r="AU69" s="35">
        <f>시기외12!AU69-시기외26!AU69</f>
        <v>-1.15415752188152E-3</v>
      </c>
      <c r="AV69" s="28">
        <f>외인!AV69</f>
        <v>47601.5</v>
      </c>
      <c r="AW69" s="35">
        <f>시기외12!AW69-시기외26!AW69</f>
        <v>4.2674675717669199E-4</v>
      </c>
      <c r="AX69" s="28">
        <f>외인!AX69</f>
        <v>67608.37</v>
      </c>
      <c r="AY69" s="35">
        <f>시기외12!AY69-시기외26!AY69</f>
        <v>5.9330224976855911E-4</v>
      </c>
      <c r="AZ69" s="28">
        <f>외인!AZ69</f>
        <v>3472308.84</v>
      </c>
      <c r="BA69" s="35">
        <f>시기외12!BA69-시기외26!BA69</f>
        <v>-8.9153082767398986E-4</v>
      </c>
      <c r="BB69" s="28">
        <f>외인!BB69</f>
        <v>127652.76</v>
      </c>
      <c r="BC69" s="35">
        <f>시기외12!BC69-시기외26!BC69</f>
        <v>4.9806625052873092E-4</v>
      </c>
      <c r="BD69" s="28">
        <f>외인!BD69</f>
        <v>34210.410000000003</v>
      </c>
      <c r="BE69" s="35">
        <f>시기외12!BE69-시기외26!BE69</f>
        <v>-1.7323842121383859E-4</v>
      </c>
      <c r="BF69" s="28">
        <f>외인!BF69</f>
        <v>0</v>
      </c>
      <c r="BG69" s="35" t="e">
        <f>시기외12!BG69-시기외26!BG69</f>
        <v>#DIV/0!</v>
      </c>
      <c r="BH69" s="28">
        <f>외인!BH69</f>
        <v>111356.43</v>
      </c>
      <c r="BI69" s="35">
        <f>시기외12!BI69-시기외26!BI69</f>
        <v>-2.9770727179373522E-4</v>
      </c>
      <c r="BJ69" s="28">
        <f>외인!BJ69</f>
        <v>126604.33</v>
      </c>
      <c r="BK69" s="35">
        <f>시기외12!BK69-시기외26!BK69</f>
        <v>-3.7285621748909105E-4</v>
      </c>
      <c r="BL69" s="28">
        <f>외인!BL69</f>
        <v>45597.23</v>
      </c>
      <c r="BM69" s="35">
        <f>시기외12!BM69-시기외26!BM69</f>
        <v>7.0299582827849905E-4</v>
      </c>
      <c r="BN69" s="28">
        <f>외인!BN69</f>
        <v>53046.49</v>
      </c>
      <c r="BO69" s="35">
        <f>시기외12!BO69-시기외26!BO69</f>
        <v>-4.0249809675997031E-4</v>
      </c>
      <c r="BP69" s="28">
        <f>외인!BP69</f>
        <v>76115.320000000007</v>
      </c>
      <c r="BQ69" s="35">
        <f>시기외12!BQ69-시기외26!BQ69</f>
        <v>5.7126089370510523E-4</v>
      </c>
      <c r="BR69" s="28">
        <f>외인!BR69</f>
        <v>330473.96000000002</v>
      </c>
      <c r="BS69" s="35">
        <f>시기외12!BS69-시기외26!BS69</f>
        <v>-8.5596798530733346E-4</v>
      </c>
      <c r="BT69" s="28">
        <f>외인!BT69</f>
        <v>3278146.9</v>
      </c>
      <c r="BU69" s="35">
        <f>시기외12!BU69-시기외26!BU69</f>
        <v>-9.0275018435680187E-4</v>
      </c>
      <c r="BV69" s="28">
        <f>외인!BV69</f>
        <v>478166.84</v>
      </c>
      <c r="BW69" s="35">
        <f>시기외12!BW69-시기외26!BW69</f>
        <v>1.5095442270369433E-5</v>
      </c>
      <c r="BX69" s="28">
        <f>외인!BX69</f>
        <v>76232.28</v>
      </c>
      <c r="BY69" s="35">
        <f>시기외12!BY69-시기외26!BY69</f>
        <v>-1.3897338997875906E-7</v>
      </c>
      <c r="BZ69" s="28">
        <f>외인!BZ69</f>
        <v>311974.59000000003</v>
      </c>
      <c r="CA69" s="35">
        <f>시기외12!CA69-시기외26!CA69</f>
        <v>-7.8560661430045718E-4</v>
      </c>
      <c r="CB69" s="28">
        <f>외인!CB69</f>
        <v>11602.25</v>
      </c>
      <c r="CC69" s="35">
        <f>시기외12!CC69-시기외26!CC69</f>
        <v>1.8650642026290078E-4</v>
      </c>
      <c r="CD69" s="28">
        <f>외인!CD69</f>
        <v>26565.96</v>
      </c>
      <c r="CE69" s="35">
        <f>시기외12!CE69-시기외26!CE69</f>
        <v>1.4846418272883727E-3</v>
      </c>
      <c r="CF69" s="28">
        <f>외인!CF69</f>
        <v>29110.57</v>
      </c>
      <c r="CG69" s="35">
        <f>시기외12!CG69-시기외26!CG69</f>
        <v>-2.3935512527538958E-4</v>
      </c>
      <c r="CH69" s="28">
        <f>외인!CH69</f>
        <v>67519.12</v>
      </c>
      <c r="CI69" s="35">
        <f>시기외12!CI69-시기외26!CI69</f>
        <v>3.067884187005753E-4</v>
      </c>
      <c r="CJ69" s="28">
        <f>외인!CJ69</f>
        <v>340845.29</v>
      </c>
      <c r="CK69" s="35">
        <f>시기외12!CK69-시기외26!CK69</f>
        <v>3.1786629786660132E-4</v>
      </c>
      <c r="CL69" s="28">
        <f>외인!CL69</f>
        <v>232135.9</v>
      </c>
      <c r="CM69" s="35">
        <f>시기외12!CM69-시기외26!CM69</f>
        <v>7.2519626144606543E-5</v>
      </c>
      <c r="CN69" s="28">
        <f>외인!CN69</f>
        <v>121022.38</v>
      </c>
      <c r="CO69" s="35">
        <f>시기외12!CO69-시기외26!CO69</f>
        <v>-4.6073582035409356E-4</v>
      </c>
      <c r="CP69" s="28">
        <f>외인!CP69</f>
        <v>128204.37</v>
      </c>
      <c r="CQ69" s="35">
        <f>시기외12!CQ69-시기외26!CQ69</f>
        <v>4.9646068703765723E-4</v>
      </c>
      <c r="CR69" s="28">
        <f>외인!CR69</f>
        <v>167769.51999999999</v>
      </c>
      <c r="CS69" s="35">
        <f>시기외12!CS69-시기외26!CS69</f>
        <v>2.056303918466795E-4</v>
      </c>
      <c r="CT69" s="28">
        <f>외인!CT69</f>
        <v>212352.05</v>
      </c>
      <c r="CU69" s="35">
        <f>시기외12!CU69-시기외26!CU69</f>
        <v>-5.3806006993813616E-4</v>
      </c>
      <c r="CV69" s="28">
        <f>외인!CV69</f>
        <v>3278146.9</v>
      </c>
      <c r="CW69" s="35">
        <f>시기외12!CW69-시기외26!CW69</f>
        <v>-9.0275018435680187E-4</v>
      </c>
      <c r="CX69" s="28">
        <f>외인!CX69</f>
        <v>250319.1</v>
      </c>
      <c r="CY69" s="35">
        <f>시기외12!CY69-시기외26!CY69</f>
        <v>-7.2668300264978121E-4</v>
      </c>
      <c r="CZ69" s="28">
        <f>외인!CZ69</f>
        <v>20997.84</v>
      </c>
      <c r="DA69" s="35">
        <f>시기외12!DA69-시기외26!DA69</f>
        <v>1.3956761675436922E-3</v>
      </c>
      <c r="DB69" s="28">
        <f>외인!DB69</f>
        <v>34210.410000000003</v>
      </c>
      <c r="DC69" s="35">
        <f>시기외12!DC69-시기외26!DC69</f>
        <v>-1.7323842121383859E-4</v>
      </c>
      <c r="DD69" s="28">
        <f>외인!DD69</f>
        <v>8565.15</v>
      </c>
      <c r="DE69" s="35">
        <f>시기외12!DE69-시기외26!DE69</f>
        <v>4.054743489398248E-4</v>
      </c>
      <c r="DF69" s="28">
        <f>외인!DF69</f>
        <v>57571.44</v>
      </c>
      <c r="DG69" s="35">
        <f>시기외12!DG69-시기외26!DG69</f>
        <v>7.0856483363610314E-5</v>
      </c>
      <c r="DH69" s="28">
        <f>외인!DH69</f>
        <v>18838.509999999998</v>
      </c>
      <c r="DI69" s="35">
        <f>시기외12!DI69-시기외26!DI69</f>
        <v>1.9217228307204784E-3</v>
      </c>
      <c r="DJ69" s="28">
        <f>외인!DJ69</f>
        <v>671356.77</v>
      </c>
      <c r="DK69" s="35">
        <f>시기외12!DK69-시기외26!DK69</f>
        <v>-7.5832298740071118E-4</v>
      </c>
      <c r="DL69" s="28">
        <f>외인!DL69</f>
        <v>97468.479999999996</v>
      </c>
      <c r="DM69" s="35">
        <f>시기외12!DM69-시기외26!DM69</f>
        <v>-5.8885783757677349E-4</v>
      </c>
      <c r="DN69" s="28">
        <f>외인!DN69</f>
        <v>3278146.9</v>
      </c>
      <c r="DO69" s="35">
        <f>시기외12!DO69-시기외26!DO69</f>
        <v>-9.0275018435680187E-4</v>
      </c>
      <c r="DP69" s="28">
        <f>외인!DP69</f>
        <v>74650.63</v>
      </c>
      <c r="DQ69" s="35">
        <f>시기외12!DQ69-시기외26!DQ69</f>
        <v>5.1727119398187063E-4</v>
      </c>
      <c r="DR69" s="28">
        <f>외인!DR69</f>
        <v>42983.63</v>
      </c>
      <c r="DS69" s="35">
        <f>시기외12!DS69-시기외26!DS69</f>
        <v>-3.4156619636913494E-4</v>
      </c>
      <c r="DT69" s="28">
        <f>외인!DT69</f>
        <v>133988.15</v>
      </c>
      <c r="DU69" s="35">
        <f>시기외12!DU69-시기외26!DU69</f>
        <v>2.0784841928599552E-4</v>
      </c>
      <c r="DV69" s="28">
        <f>외인!DV69</f>
        <v>33477.78</v>
      </c>
      <c r="DW69" s="35">
        <f>시기외12!DW69-시기외26!DW69</f>
        <v>2.3327711486137328E-4</v>
      </c>
      <c r="DX69" s="28">
        <f>외인!DX69</f>
        <v>140896.01</v>
      </c>
      <c r="DY69" s="35">
        <f>시기외12!DY69-시기외26!DY69</f>
        <v>2.2571155509858122E-4</v>
      </c>
      <c r="DZ69" s="28">
        <f>외인!DZ69</f>
        <v>7788.25</v>
      </c>
      <c r="EA69" s="35">
        <f>시기외12!EA69-시기외26!EA69</f>
        <v>8.3955955871886829E-4</v>
      </c>
      <c r="EB69" s="28">
        <f>외인!EB69</f>
        <v>11180.04</v>
      </c>
      <c r="EC69" s="35">
        <f>시기외12!EC69-시기외26!EC69</f>
        <v>6.6604738450292604E-4</v>
      </c>
      <c r="ED69" s="28">
        <f>외인!ED69</f>
        <v>10597.51</v>
      </c>
      <c r="EE69" s="35">
        <f>시기외12!EE69-시기외26!EE69</f>
        <v>4.9606392636539448E-4</v>
      </c>
      <c r="EF69" s="28">
        <f>외인!EF69</f>
        <v>218914.29</v>
      </c>
      <c r="EG69" s="35">
        <f>시기외12!EG69-시기외26!EG69</f>
        <v>2.2444881807912444E-4</v>
      </c>
      <c r="EH69" s="28">
        <f>외인!EH69</f>
        <v>295366.65999999997</v>
      </c>
      <c r="EI69" s="35">
        <f>시기외12!EI69-시기외26!EI69</f>
        <v>-1.517844211767073E-4</v>
      </c>
      <c r="EJ69" s="28">
        <f>외인!EJ69</f>
        <v>98592.639999999999</v>
      </c>
      <c r="EK69" s="35">
        <f>시기외12!EK69-시기외26!EK69</f>
        <v>2.9850849111281389E-5</v>
      </c>
      <c r="EL69" s="28">
        <f>외인!EL69</f>
        <v>28921.439999999999</v>
      </c>
      <c r="EM69" s="35">
        <f>시기외12!EM69-시기외26!EM69</f>
        <v>1.3392287615957945E-3</v>
      </c>
      <c r="EN69" s="28">
        <f>외인!EN69</f>
        <v>42983.63</v>
      </c>
      <c r="EO69" s="35">
        <f>시기외12!EO69-시기외26!EO69</f>
        <v>-3.4156619636913494E-4</v>
      </c>
      <c r="EP69" s="28">
        <f>외인!EP69</f>
        <v>158986.04999999999</v>
      </c>
      <c r="EQ69" s="35">
        <f>시기외12!EQ69-시기외26!EQ69</f>
        <v>3.4006460038448714E-4</v>
      </c>
      <c r="ER69" s="28">
        <f>외인!ER69</f>
        <v>12590.09</v>
      </c>
      <c r="ES69" s="35">
        <f>시기외12!ES69-시기외26!ES69</f>
        <v>8.2452152181965274E-4</v>
      </c>
      <c r="ET69" s="28">
        <f>외인!ET69</f>
        <v>185248.74</v>
      </c>
      <c r="EU69" s="35">
        <f>시기외12!EU69-시기외26!EU69</f>
        <v>-5.343305877378629E-4</v>
      </c>
      <c r="EV69" s="28">
        <f>외인!EV69</f>
        <v>47134.42</v>
      </c>
      <c r="EW69" s="35">
        <f>시기외12!EW69-시기외26!EW69</f>
        <v>1.1251945767096745E-3</v>
      </c>
      <c r="EX69" s="28">
        <f>외인!EX69</f>
        <v>81069.95</v>
      </c>
      <c r="EY69" s="35">
        <f>시기외12!EY69-시기외26!EY69</f>
        <v>8.5483082721638155E-5</v>
      </c>
    </row>
    <row r="70" spans="1:155">
      <c r="A70" s="27">
        <f>외인!A70</f>
        <v>46168</v>
      </c>
      <c r="B70" s="28">
        <f>외인!B70</f>
        <v>6393492.7999999998</v>
      </c>
      <c r="C70" s="35">
        <f>시기외12!C70-시기외26!C70</f>
        <v>-4.7219360702752209E-4</v>
      </c>
      <c r="D70" s="28">
        <f>외인!D70</f>
        <v>655042.97</v>
      </c>
      <c r="E70" s="35">
        <f>시기외12!E70-시기외26!E70</f>
        <v>3.6638085692748234E-4</v>
      </c>
      <c r="F70" s="28">
        <f>외인!F70</f>
        <v>2659673.61</v>
      </c>
      <c r="G70" s="35">
        <f>시기외12!G70-시기외26!G70</f>
        <v>-3.3272683440102699E-4</v>
      </c>
      <c r="H70" s="28">
        <f>외인!H70</f>
        <v>325011.45</v>
      </c>
      <c r="I70" s="35">
        <f>시기외12!I70-시기외26!I70</f>
        <v>-4.9203009942753073E-4</v>
      </c>
      <c r="J70" s="28">
        <f>외인!J70</f>
        <v>41450.730000000003</v>
      </c>
      <c r="K70" s="35">
        <f>시기외12!K70-시기외26!K70</f>
        <v>-3.8907797976123443E-4</v>
      </c>
      <c r="L70" s="28">
        <f>외인!L70</f>
        <v>300615.57</v>
      </c>
      <c r="M70" s="35">
        <f>시기외12!M70-시기외26!M70</f>
        <v>-5.2506318469016213E-4</v>
      </c>
      <c r="N70" s="28">
        <f>외인!N70</f>
        <v>302804.93</v>
      </c>
      <c r="O70" s="35">
        <f>시기외12!O70-시기외26!O70</f>
        <v>-7.1996474139365612E-4</v>
      </c>
      <c r="P70" s="28">
        <f>외인!P70</f>
        <v>181107.81</v>
      </c>
      <c r="Q70" s="35">
        <f>시기외12!Q70-시기외26!Q70</f>
        <v>2.9407291658893316E-4</v>
      </c>
      <c r="R70" s="28">
        <f>외인!R70</f>
        <v>133537.01999999999</v>
      </c>
      <c r="S70" s="35">
        <f>시기외12!S70-시기외26!S70</f>
        <v>2.9548674952721522E-4</v>
      </c>
      <c r="T70" s="28">
        <f>외인!T70</f>
        <v>8337.7800000000007</v>
      </c>
      <c r="U70" s="35">
        <f>시기외12!U70-시기외26!U70</f>
        <v>3.0099722402212583E-4</v>
      </c>
      <c r="V70" s="28">
        <f>외인!V70</f>
        <v>142816.26</v>
      </c>
      <c r="W70" s="35">
        <f>시기외12!W70-시기외26!W70</f>
        <v>1.6020081818396382E-4</v>
      </c>
      <c r="X70" s="28">
        <f>외인!X70</f>
        <v>3354114.14</v>
      </c>
      <c r="Y70" s="35">
        <f>시기외12!Y70-시기외26!Y70</f>
        <v>-6.7411015185411816E-4</v>
      </c>
      <c r="Z70" s="28">
        <f>외인!Z70</f>
        <v>46987.15</v>
      </c>
      <c r="AA70" s="35">
        <f>시기외12!AA70-시기외26!AA70</f>
        <v>9.7526315601230559E-4</v>
      </c>
      <c r="AB70" s="28">
        <f>외인!AB70</f>
        <v>200855.16</v>
      </c>
      <c r="AC70" s="35">
        <f>시기외12!AC70-시기외26!AC70</f>
        <v>1.2735100363784536E-4</v>
      </c>
      <c r="AD70" s="28">
        <f>외인!AD70</f>
        <v>20756.38</v>
      </c>
      <c r="AE70" s="35">
        <f>시기외12!AE70-시기외26!AE70</f>
        <v>8.0011453547828887E-4</v>
      </c>
      <c r="AF70" s="28">
        <f>외인!AF70</f>
        <v>24296.3</v>
      </c>
      <c r="AG70" s="35">
        <f>시기외12!AG70-시기외26!AG70</f>
        <v>4.8747294185814711E-4</v>
      </c>
      <c r="AH70" s="28">
        <f>외인!AH70</f>
        <v>232747.9</v>
      </c>
      <c r="AI70" s="35">
        <f>시기외12!AI70-시기외26!AI70</f>
        <v>-2.9513508302367059E-4</v>
      </c>
      <c r="AJ70" s="28">
        <f>외인!AJ70</f>
        <v>99421.98</v>
      </c>
      <c r="AK70" s="35">
        <f>시기외12!AK70-시기외26!AK70</f>
        <v>6.9315230662848372E-4</v>
      </c>
      <c r="AL70" s="28">
        <f>외인!AL70</f>
        <v>113089.77</v>
      </c>
      <c r="AM70" s="35">
        <f>시기외12!AM70-시기외26!AM70</f>
        <v>-9.5658803460568808E-4</v>
      </c>
      <c r="AN70" s="28">
        <f>외인!AN70</f>
        <v>208568.37</v>
      </c>
      <c r="AO70" s="35">
        <f>시기외12!AO70-시기외26!AO70</f>
        <v>-5.2395669160121587E-4</v>
      </c>
      <c r="AP70" s="28">
        <f>외인!AP70</f>
        <v>182995.20000000001</v>
      </c>
      <c r="AQ70" s="35">
        <f>시기외12!AQ70-시기외26!AQ70</f>
        <v>-5.4383704096448758E-4</v>
      </c>
      <c r="AR70" s="28">
        <f>외인!AR70</f>
        <v>24541.42</v>
      </c>
      <c r="AS70" s="35">
        <f>시기외12!AS70-시기외26!AS70</f>
        <v>3.2720526698079024E-4</v>
      </c>
      <c r="AT70" s="28">
        <f>외인!AT70</f>
        <v>100950.19</v>
      </c>
      <c r="AU70" s="35">
        <f>시기외12!AU70-시기외26!AU70</f>
        <v>-1.0316133217417559E-3</v>
      </c>
      <c r="AV70" s="28">
        <f>외인!AV70</f>
        <v>46768.97</v>
      </c>
      <c r="AW70" s="35">
        <f>시기외12!AW70-시기외26!AW70</f>
        <v>1.7708975196464546E-4</v>
      </c>
      <c r="AX70" s="28">
        <f>외인!AX70</f>
        <v>68237.009999999995</v>
      </c>
      <c r="AY70" s="35">
        <f>시기외12!AY70-시기외26!AY70</f>
        <v>6.8968157345867154E-4</v>
      </c>
      <c r="AZ70" s="28">
        <f>외인!AZ70</f>
        <v>3618627.48</v>
      </c>
      <c r="BA70" s="35">
        <f>시기외12!BA70-시기외26!BA70</f>
        <v>-6.5727860454483592E-4</v>
      </c>
      <c r="BB70" s="28">
        <f>외인!BB70</f>
        <v>124064.15</v>
      </c>
      <c r="BC70" s="35">
        <f>시기외12!BC70-시기외26!BC70</f>
        <v>4.083453987350265E-4</v>
      </c>
      <c r="BD70" s="28">
        <f>외인!BD70</f>
        <v>34631.58</v>
      </c>
      <c r="BE70" s="35">
        <f>시기외12!BE70-시기외26!BE70</f>
        <v>-4.0566249791596821E-5</v>
      </c>
      <c r="BF70" s="28">
        <f>외인!BF70</f>
        <v>0</v>
      </c>
      <c r="BG70" s="35" t="e">
        <f>시기외12!BG70-시기외26!BG70</f>
        <v>#DIV/0!</v>
      </c>
      <c r="BH70" s="28">
        <f>외인!BH70</f>
        <v>112354.52</v>
      </c>
      <c r="BI70" s="35">
        <f>시기외12!BI70-시기외26!BI70</f>
        <v>-2.6795131941544906E-4</v>
      </c>
      <c r="BJ70" s="28">
        <f>외인!BJ70</f>
        <v>127988.66</v>
      </c>
      <c r="BK70" s="35">
        <f>시기외12!BK70-시기외26!BK70</f>
        <v>-2.5976696221370398E-4</v>
      </c>
      <c r="BL70" s="28">
        <f>외인!BL70</f>
        <v>45961.440000000002</v>
      </c>
      <c r="BM70" s="35">
        <f>시기외12!BM70-시기외26!BM70</f>
        <v>7.3786362880314156E-4</v>
      </c>
      <c r="BN70" s="28">
        <f>외인!BN70</f>
        <v>52792.3</v>
      </c>
      <c r="BO70" s="35">
        <f>시기외12!BO70-시기외26!BO70</f>
        <v>-6.8992214354451551E-4</v>
      </c>
      <c r="BP70" s="28">
        <f>외인!BP70</f>
        <v>76829.679999999993</v>
      </c>
      <c r="BQ70" s="35">
        <f>시기외12!BQ70-시기외26!BQ70</f>
        <v>6.4617662907227294E-4</v>
      </c>
      <c r="BR70" s="28">
        <f>외인!BR70</f>
        <v>329187</v>
      </c>
      <c r="BS70" s="35">
        <f>시기외12!BS70-시기외26!BS70</f>
        <v>-8.2597924152487824E-4</v>
      </c>
      <c r="BT70" s="28">
        <f>외인!BT70</f>
        <v>3400014.1</v>
      </c>
      <c r="BU70" s="35">
        <f>시기외12!BU70-시기외26!BU70</f>
        <v>-6.5238428692981215E-4</v>
      </c>
      <c r="BV70" s="28">
        <f>외인!BV70</f>
        <v>481618.56</v>
      </c>
      <c r="BW70" s="35">
        <f>시기외12!BW70-시기외26!BW70</f>
        <v>1.0500601818840157E-4</v>
      </c>
      <c r="BX70" s="28">
        <f>외인!BX70</f>
        <v>75872.58</v>
      </c>
      <c r="BY70" s="35">
        <f>시기외12!BY70-시기외26!BY70</f>
        <v>6.252903693184709E-5</v>
      </c>
      <c r="BZ70" s="28">
        <f>외인!BZ70</f>
        <v>321658.14</v>
      </c>
      <c r="CA70" s="35">
        <f>시기외12!CA70-시기외26!CA70</f>
        <v>-6.6984042149070833E-4</v>
      </c>
      <c r="CB70" s="28">
        <f>외인!CB70</f>
        <v>11340.18</v>
      </c>
      <c r="CC70" s="35">
        <f>시기외12!CC70-시기외26!CC70</f>
        <v>8.2402602558553049E-5</v>
      </c>
      <c r="CD70" s="28">
        <f>외인!CD70</f>
        <v>26314.74</v>
      </c>
      <c r="CE70" s="35">
        <f>시기외12!CE70-시기외26!CE70</f>
        <v>1.4739063166749307E-3</v>
      </c>
      <c r="CF70" s="28">
        <f>외인!CF70</f>
        <v>28651.56</v>
      </c>
      <c r="CG70" s="35">
        <f>시기외12!CG70-시기외26!CG70</f>
        <v>-5.3835666935103709E-4</v>
      </c>
      <c r="CH70" s="28">
        <f>외인!CH70</f>
        <v>66074.98</v>
      </c>
      <c r="CI70" s="35">
        <f>시기외12!CI70-시기외26!CI70</f>
        <v>1.2533278674883397E-4</v>
      </c>
      <c r="CJ70" s="28">
        <f>외인!CJ70</f>
        <v>341595.63</v>
      </c>
      <c r="CK70" s="35">
        <f>시기외12!CK70-시기외26!CK70</f>
        <v>3.9275101471048369E-4</v>
      </c>
      <c r="CL70" s="28">
        <f>외인!CL70</f>
        <v>229226.28</v>
      </c>
      <c r="CM70" s="35">
        <f>시기외12!CM70-시기외26!CM70</f>
        <v>1.3669758627733069E-4</v>
      </c>
      <c r="CN70" s="28">
        <f>외인!CN70</f>
        <v>119088.73</v>
      </c>
      <c r="CO70" s="35">
        <f>시기외12!CO70-시기외26!CO70</f>
        <v>-4.3055329225956439E-4</v>
      </c>
      <c r="CP70" s="28">
        <f>외인!CP70</f>
        <v>124604.16</v>
      </c>
      <c r="CQ70" s="35">
        <f>시기외12!CQ70-시기외26!CQ70</f>
        <v>4.0749541117828328E-4</v>
      </c>
      <c r="CR70" s="28">
        <f>외인!CR70</f>
        <v>166327.41</v>
      </c>
      <c r="CS70" s="35">
        <f>시기외12!CS70-시기외26!CS70</f>
        <v>2.8283580966002235E-4</v>
      </c>
      <c r="CT70" s="28">
        <f>외인!CT70</f>
        <v>238263.01</v>
      </c>
      <c r="CU70" s="35">
        <f>시기외12!CU70-시기외26!CU70</f>
        <v>-6.1207214116410294E-4</v>
      </c>
      <c r="CV70" s="28">
        <f>외인!CV70</f>
        <v>3400014.1</v>
      </c>
      <c r="CW70" s="35">
        <f>시기외12!CW70-시기외26!CW70</f>
        <v>-6.5238428692981215E-4</v>
      </c>
      <c r="CX70" s="28">
        <f>외인!CX70</f>
        <v>251465.60000000001</v>
      </c>
      <c r="CY70" s="35">
        <f>시기외12!CY70-시기외26!CY70</f>
        <v>-5.6456186324944479E-4</v>
      </c>
      <c r="CZ70" s="28">
        <f>외인!CZ70</f>
        <v>21175.08</v>
      </c>
      <c r="DA70" s="35">
        <f>시기외12!DA70-시기외26!DA70</f>
        <v>1.541212080598616E-3</v>
      </c>
      <c r="DB70" s="28">
        <f>외인!DB70</f>
        <v>34631.58</v>
      </c>
      <c r="DC70" s="35">
        <f>시기외12!DC70-시기외26!DC70</f>
        <v>-4.0566249791596821E-5</v>
      </c>
      <c r="DD70" s="28">
        <f>외인!DD70</f>
        <v>8337.7800000000007</v>
      </c>
      <c r="DE70" s="35">
        <f>시기외12!DE70-시기외26!DE70</f>
        <v>3.0099722402212583E-4</v>
      </c>
      <c r="DF70" s="28">
        <f>외인!DF70</f>
        <v>57396.15</v>
      </c>
      <c r="DG70" s="35">
        <f>시기외12!DG70-시기외26!DG70</f>
        <v>1.5213628914094543E-4</v>
      </c>
      <c r="DH70" s="28">
        <f>외인!DH70</f>
        <v>18706.37</v>
      </c>
      <c r="DI70" s="35">
        <f>시기외12!DI70-시기외26!DI70</f>
        <v>1.9995290214357064E-3</v>
      </c>
      <c r="DJ70" s="28">
        <f>외인!DJ70</f>
        <v>685283.85</v>
      </c>
      <c r="DK70" s="35">
        <f>시기외12!DK70-시기외26!DK70</f>
        <v>-6.1341230046260903E-4</v>
      </c>
      <c r="DL70" s="28">
        <f>외인!DL70</f>
        <v>96071.44</v>
      </c>
      <c r="DM70" s="35">
        <f>시기외12!DM70-시기외26!DM70</f>
        <v>-5.6057966706552506E-4</v>
      </c>
      <c r="DN70" s="28">
        <f>외인!DN70</f>
        <v>3400014.1</v>
      </c>
      <c r="DO70" s="35">
        <f>시기외12!DO70-시기외26!DO70</f>
        <v>-6.5238428692981215E-4</v>
      </c>
      <c r="DP70" s="28">
        <f>외인!DP70</f>
        <v>75999.62</v>
      </c>
      <c r="DQ70" s="35">
        <f>시기외12!DQ70-시기외26!DQ70</f>
        <v>6.1944516152068652E-4</v>
      </c>
      <c r="DR70" s="28">
        <f>외인!DR70</f>
        <v>42546.25</v>
      </c>
      <c r="DS70" s="35">
        <f>시기외12!DS70-시기외26!DS70</f>
        <v>-3.864136819898261E-4</v>
      </c>
      <c r="DT70" s="28">
        <f>외인!DT70</f>
        <v>133537.01999999999</v>
      </c>
      <c r="DU70" s="35">
        <f>시기외12!DU70-시기외26!DU70</f>
        <v>2.9548674952721522E-4</v>
      </c>
      <c r="DV70" s="28">
        <f>외인!DV70</f>
        <v>32486.17</v>
      </c>
      <c r="DW70" s="35">
        <f>시기외12!DW70-시기외26!DW70</f>
        <v>2.7399497610679902E-4</v>
      </c>
      <c r="DX70" s="28">
        <f>외인!DX70</f>
        <v>142816.26</v>
      </c>
      <c r="DY70" s="35">
        <f>시기외12!DY70-시기외26!DY70</f>
        <v>1.6020081818396382E-4</v>
      </c>
      <c r="DZ70" s="28">
        <f>외인!DZ70</f>
        <v>7606.73</v>
      </c>
      <c r="EA70" s="35">
        <f>시기외12!EA70-시기외26!EA70</f>
        <v>5.8506019549487949E-4</v>
      </c>
      <c r="EB70" s="28">
        <f>외인!EB70</f>
        <v>10976.79</v>
      </c>
      <c r="EC70" s="35">
        <f>시기외12!EC70-시기외26!EC70</f>
        <v>6.8036198113159425E-4</v>
      </c>
      <c r="ED70" s="28">
        <f>외인!ED70</f>
        <v>10767.53</v>
      </c>
      <c r="EE70" s="35">
        <f>시기외12!EE70-시기외26!EE70</f>
        <v>6.4054638256832303E-4</v>
      </c>
      <c r="EF70" s="28">
        <f>외인!EF70</f>
        <v>217496.12</v>
      </c>
      <c r="EG70" s="35">
        <f>시기외12!EG70-시기외26!EG70</f>
        <v>2.8454270135178973E-4</v>
      </c>
      <c r="EH70" s="28">
        <f>외인!EH70</f>
        <v>297765.65000000002</v>
      </c>
      <c r="EI70" s="35">
        <f>시기외12!EI70-시기외26!EI70</f>
        <v>-9.4855744563273692E-5</v>
      </c>
      <c r="EJ70" s="28">
        <f>외인!EJ70</f>
        <v>97090.06</v>
      </c>
      <c r="EK70" s="35">
        <f>시기외12!EK70-시기외26!EK70</f>
        <v>-1.1941101604599216E-4</v>
      </c>
      <c r="EL70" s="28">
        <f>외인!EL70</f>
        <v>28631.08</v>
      </c>
      <c r="EM70" s="35">
        <f>시기외12!EM70-시기외26!EM70</f>
        <v>1.3231664023479336E-3</v>
      </c>
      <c r="EN70" s="28">
        <f>외인!EN70</f>
        <v>42546.25</v>
      </c>
      <c r="EO70" s="35">
        <f>시기외12!EO70-시기외26!EO70</f>
        <v>-3.864136819898261E-4</v>
      </c>
      <c r="EP70" s="28">
        <f>외인!EP70</f>
        <v>160492.81</v>
      </c>
      <c r="EQ70" s="35">
        <f>시기외12!EQ70-시기외26!EQ70</f>
        <v>4.9700006180717661E-4</v>
      </c>
      <c r="ER70" s="28">
        <f>외인!ER70</f>
        <v>12878.7</v>
      </c>
      <c r="ES70" s="35">
        <f>시기외12!ES70-시기외26!ES70</f>
        <v>9.5642183050261118E-4</v>
      </c>
      <c r="ET70" s="28">
        <f>외인!ET70</f>
        <v>182995.20000000001</v>
      </c>
      <c r="EU70" s="35">
        <f>시기외12!EU70-시기외26!EU70</f>
        <v>-5.4383704096448758E-4</v>
      </c>
      <c r="EV70" s="28">
        <f>외인!EV70</f>
        <v>46987.15</v>
      </c>
      <c r="EW70" s="35">
        <f>시기외12!EW70-시기외26!EW70</f>
        <v>9.7526315601230559E-4</v>
      </c>
      <c r="EX70" s="28">
        <f>외인!EX70</f>
        <v>77617.009999999995</v>
      </c>
      <c r="EY70" s="35">
        <f>시기외12!EY70-시기외26!EY70</f>
        <v>3.6710564088835015E-5</v>
      </c>
    </row>
    <row r="71" spans="1:155">
      <c r="A71" s="27">
        <f>외인!A71</f>
        <v>46169</v>
      </c>
      <c r="B71" s="28">
        <f>외인!B71</f>
        <v>6537498.3499999996</v>
      </c>
      <c r="C71" s="35">
        <f>시기외12!C71-시기외26!C71</f>
        <v>-2.8075096107066204E-4</v>
      </c>
      <c r="D71" s="28">
        <f>외인!D71</f>
        <v>633372.79</v>
      </c>
      <c r="E71" s="35">
        <f>시기외12!E71-시기외26!E71</f>
        <v>3.6049060001429561E-4</v>
      </c>
      <c r="F71" s="28">
        <f>외인!F71</f>
        <v>2694663.72</v>
      </c>
      <c r="G71" s="35">
        <f>시기외12!G71-시기외26!G71</f>
        <v>-1.2619496656098689E-4</v>
      </c>
      <c r="H71" s="28">
        <f>외인!H71</f>
        <v>312223.21999999997</v>
      </c>
      <c r="I71" s="35">
        <f>시기외12!I71-시기외26!I71</f>
        <v>-4.5850034697367758E-4</v>
      </c>
      <c r="J71" s="28">
        <f>외인!J71</f>
        <v>40508.1</v>
      </c>
      <c r="K71" s="35">
        <f>시기외12!K71-시기외26!K71</f>
        <v>-4.9224231245903677E-4</v>
      </c>
      <c r="L71" s="28">
        <f>외인!L71</f>
        <v>289127.48</v>
      </c>
      <c r="M71" s="35">
        <f>시기외12!M71-시기외26!M71</f>
        <v>-4.9651718451106065E-4</v>
      </c>
      <c r="N71" s="28">
        <f>외인!N71</f>
        <v>301786.26</v>
      </c>
      <c r="O71" s="35">
        <f>시기외12!O71-시기외26!O71</f>
        <v>-5.4805320616132429E-4</v>
      </c>
      <c r="P71" s="28">
        <f>외인!P71</f>
        <v>180384.35</v>
      </c>
      <c r="Q71" s="35">
        <f>시기외12!Q71-시기외26!Q71</f>
        <v>4.4022066541385895E-4</v>
      </c>
      <c r="R71" s="28">
        <f>외인!R71</f>
        <v>140639.54999999999</v>
      </c>
      <c r="S71" s="35">
        <f>시기외12!S71-시기외26!S71</f>
        <v>3.4527621051923924E-4</v>
      </c>
      <c r="T71" s="28">
        <f>외인!T71</f>
        <v>8178.67</v>
      </c>
      <c r="U71" s="35">
        <f>시기외12!U71-시기외26!U71</f>
        <v>1.2012573078637868E-4</v>
      </c>
      <c r="V71" s="28">
        <f>외인!V71</f>
        <v>134369.44</v>
      </c>
      <c r="W71" s="35">
        <f>시기외12!W71-시기외26!W71</f>
        <v>-1.5868512073800899E-4</v>
      </c>
      <c r="X71" s="28">
        <f>외인!X71</f>
        <v>3528870.9</v>
      </c>
      <c r="Y71" s="35">
        <f>시기외12!Y71-시기외26!Y71</f>
        <v>-3.4531248297271387E-4</v>
      </c>
      <c r="Z71" s="28">
        <f>외인!Z71</f>
        <v>46268.11</v>
      </c>
      <c r="AA71" s="35">
        <f>시기외12!AA71-시기외26!AA71</f>
        <v>7.7330298042128671E-4</v>
      </c>
      <c r="AB71" s="28">
        <f>외인!AB71</f>
        <v>197413.95</v>
      </c>
      <c r="AC71" s="35">
        <f>시기외12!AC71-시기외26!AC71</f>
        <v>1.426999717286616E-4</v>
      </c>
      <c r="AD71" s="28">
        <f>외인!AD71</f>
        <v>20230.28</v>
      </c>
      <c r="AE71" s="35">
        <f>시기외12!AE71-시기외26!AE71</f>
        <v>7.8925823184563388E-4</v>
      </c>
      <c r="AF71" s="28">
        <f>외인!AF71</f>
        <v>23599.98</v>
      </c>
      <c r="AG71" s="35">
        <f>시기외12!AG71-시기외26!AG71</f>
        <v>4.6275727920218573E-4</v>
      </c>
      <c r="AH71" s="28">
        <f>외인!AH71</f>
        <v>229261.18</v>
      </c>
      <c r="AI71" s="35">
        <f>시기외12!AI71-시기외26!AI71</f>
        <v>-1.2690753364558497E-4</v>
      </c>
      <c r="AJ71" s="28">
        <f>외인!AJ71</f>
        <v>98054.49</v>
      </c>
      <c r="AK71" s="35">
        <f>시기외12!AK71-시기외26!AK71</f>
        <v>7.4760995194461948E-4</v>
      </c>
      <c r="AL71" s="28">
        <f>외인!AL71</f>
        <v>114001.71</v>
      </c>
      <c r="AM71" s="35">
        <f>시기외12!AM71-시기외26!AM71</f>
        <v>-9.0471446671120661E-4</v>
      </c>
      <c r="AN71" s="28">
        <f>외인!AN71</f>
        <v>205949.69</v>
      </c>
      <c r="AO71" s="35">
        <f>시기외12!AO71-시기외26!AO71</f>
        <v>-3.0084708581372519E-4</v>
      </c>
      <c r="AP71" s="28">
        <f>외인!AP71</f>
        <v>172240.82</v>
      </c>
      <c r="AQ71" s="35">
        <f>시기외12!AQ71-시기외26!AQ71</f>
        <v>-6.0198068725171431E-4</v>
      </c>
      <c r="AR71" s="28">
        <f>외인!AR71</f>
        <v>24049.3</v>
      </c>
      <c r="AS71" s="35">
        <f>시기외12!AS71-시기외26!AS71</f>
        <v>2.5846324826597615E-4</v>
      </c>
      <c r="AT71" s="28">
        <f>외인!AT71</f>
        <v>98956.82</v>
      </c>
      <c r="AU71" s="35">
        <f>시기외12!AU71-시기외26!AU71</f>
        <v>-1.008600459923487E-3</v>
      </c>
      <c r="AV71" s="28">
        <f>외인!AV71</f>
        <v>45514.17</v>
      </c>
      <c r="AW71" s="35">
        <f>시기외12!AW71-시기외26!AW71</f>
        <v>-1.1028213662111759E-4</v>
      </c>
      <c r="AX71" s="28">
        <f>외인!AX71</f>
        <v>64488.81</v>
      </c>
      <c r="AY71" s="35">
        <f>시기외12!AY71-시기외26!AY71</f>
        <v>6.0640881232366332E-4</v>
      </c>
      <c r="AZ71" s="28">
        <f>외인!AZ71</f>
        <v>3804866.85</v>
      </c>
      <c r="BA71" s="35">
        <f>시기외12!BA71-시기외26!BA71</f>
        <v>-3.6330378076725373E-4</v>
      </c>
      <c r="BB71" s="28">
        <f>외인!BB71</f>
        <v>124371.2</v>
      </c>
      <c r="BC71" s="35">
        <f>시기외12!BC71-시기외26!BC71</f>
        <v>3.0636752227681879E-4</v>
      </c>
      <c r="BD71" s="28">
        <f>외인!BD71</f>
        <v>33756.89</v>
      </c>
      <c r="BE71" s="35">
        <f>시기외12!BE71-시기외26!BE71</f>
        <v>-5.4456663624822231E-5</v>
      </c>
      <c r="BF71" s="28">
        <f>외인!BF71</f>
        <v>0</v>
      </c>
      <c r="BG71" s="35" t="e">
        <f>시기외12!BG71-시기외26!BG71</f>
        <v>#DIV/0!</v>
      </c>
      <c r="BH71" s="28">
        <f>외인!BH71</f>
        <v>111519.85</v>
      </c>
      <c r="BI71" s="35">
        <f>시기외12!BI71-시기외26!BI71</f>
        <v>-2.8444473795355364E-4</v>
      </c>
      <c r="BJ71" s="28">
        <f>외인!BJ71</f>
        <v>122966</v>
      </c>
      <c r="BK71" s="35">
        <f>시기외12!BK71-시기외26!BK71</f>
        <v>-2.0134221579055131E-4</v>
      </c>
      <c r="BL71" s="28">
        <f>외인!BL71</f>
        <v>44139.68</v>
      </c>
      <c r="BM71" s="35">
        <f>시기외12!BM71-시기외26!BM71</f>
        <v>7.2367833555871336E-4</v>
      </c>
      <c r="BN71" s="28">
        <f>외인!BN71</f>
        <v>50761.7</v>
      </c>
      <c r="BO71" s="35">
        <f>시기외12!BO71-시기외26!BO71</f>
        <v>-8.7732693101068423E-4</v>
      </c>
      <c r="BP71" s="28">
        <f>외인!BP71</f>
        <v>72668.710000000006</v>
      </c>
      <c r="BQ71" s="35">
        <f>시기외12!BQ71-시기외26!BQ71</f>
        <v>5.5065308158415058E-4</v>
      </c>
      <c r="BR71" s="28">
        <f>외인!BR71</f>
        <v>312666.65999999997</v>
      </c>
      <c r="BS71" s="35">
        <f>시기외12!BS71-시기외26!BS71</f>
        <v>-8.5411992786324324E-4</v>
      </c>
      <c r="BT71" s="28">
        <f>외인!BT71</f>
        <v>3572255.01</v>
      </c>
      <c r="BU71" s="35">
        <f>시기외12!BU71-시기외26!BU71</f>
        <v>-3.3088261083239943E-4</v>
      </c>
      <c r="BV71" s="28">
        <f>외인!BV71</f>
        <v>486943.14</v>
      </c>
      <c r="BW71" s="35">
        <f>시기외12!BW71-시기외26!BW71</f>
        <v>1.7692437430096754E-4</v>
      </c>
      <c r="BX71" s="28">
        <f>외인!BX71</f>
        <v>74002.03</v>
      </c>
      <c r="BY71" s="35">
        <f>시기외12!BY71-시기외26!BY71</f>
        <v>1.0522843250730337E-4</v>
      </c>
      <c r="BZ71" s="28">
        <f>외인!BZ71</f>
        <v>319951.40000000002</v>
      </c>
      <c r="CA71" s="35">
        <f>시기외12!CA71-시기외26!CA71</f>
        <v>-5.0983489860988813E-4</v>
      </c>
      <c r="CB71" s="28">
        <f>외인!CB71</f>
        <v>11132.25</v>
      </c>
      <c r="CC71" s="35">
        <f>시기외12!CC71-시기외26!CC71</f>
        <v>-2.6838730056349958E-5</v>
      </c>
      <c r="CD71" s="28">
        <f>외인!CD71</f>
        <v>25737.23</v>
      </c>
      <c r="CE71" s="35">
        <f>시기외12!CE71-시기외26!CE71</f>
        <v>1.3555597193944625E-3</v>
      </c>
      <c r="CF71" s="28">
        <f>외인!CF71</f>
        <v>28015.23</v>
      </c>
      <c r="CG71" s="35">
        <f>시기외12!CG71-시기외26!CG71</f>
        <v>-7.8355802579955581E-4</v>
      </c>
      <c r="CH71" s="28">
        <f>외인!CH71</f>
        <v>64562.28</v>
      </c>
      <c r="CI71" s="35">
        <f>시기외12!CI71-시기외26!CI71</f>
        <v>-8.8625250732851852E-5</v>
      </c>
      <c r="CJ71" s="28">
        <f>외인!CJ71</f>
        <v>341172.74</v>
      </c>
      <c r="CK71" s="35">
        <f>시기외12!CK71-시기외26!CK71</f>
        <v>4.9132528422925496E-4</v>
      </c>
      <c r="CL71" s="28">
        <f>외인!CL71</f>
        <v>225027.51</v>
      </c>
      <c r="CM71" s="35">
        <f>시기외12!CM71-시기외26!CM71</f>
        <v>1.6656736353752179E-4</v>
      </c>
      <c r="CN71" s="28">
        <f>외인!CN71</f>
        <v>115583.07</v>
      </c>
      <c r="CO71" s="35">
        <f>시기외12!CO71-시기외26!CO71</f>
        <v>-4.2563846887780712E-4</v>
      </c>
      <c r="CP71" s="28">
        <f>외인!CP71</f>
        <v>124882.48</v>
      </c>
      <c r="CQ71" s="35">
        <f>시기외12!CQ71-시기외26!CQ71</f>
        <v>3.0597794560520365E-4</v>
      </c>
      <c r="CR71" s="28">
        <f>외인!CR71</f>
        <v>173007.22</v>
      </c>
      <c r="CS71" s="35">
        <f>시기외12!CS71-시기외26!CS71</f>
        <v>3.3006478850513914E-4</v>
      </c>
      <c r="CT71" s="28">
        <f>외인!CT71</f>
        <v>237384.44</v>
      </c>
      <c r="CU71" s="35">
        <f>시기외12!CU71-시기외26!CU71</f>
        <v>-8.5471000844288664E-4</v>
      </c>
      <c r="CV71" s="28">
        <f>외인!CV71</f>
        <v>3572255.01</v>
      </c>
      <c r="CW71" s="35">
        <f>시기외12!CW71-시기외26!CW71</f>
        <v>-3.3088261083239943E-4</v>
      </c>
      <c r="CX71" s="28">
        <f>외인!CX71</f>
        <v>243710.37</v>
      </c>
      <c r="CY71" s="35">
        <f>시기외12!CY71-시기외26!CY71</f>
        <v>-4.9402691563307658E-4</v>
      </c>
      <c r="CZ71" s="28">
        <f>외인!CZ71</f>
        <v>19632.46</v>
      </c>
      <c r="DA71" s="35">
        <f>시기외12!DA71-시기외26!DA71</f>
        <v>1.5195750400022875E-3</v>
      </c>
      <c r="DB71" s="28">
        <f>외인!DB71</f>
        <v>33756.89</v>
      </c>
      <c r="DC71" s="35">
        <f>시기외12!DC71-시기외26!DC71</f>
        <v>-5.4456663624822231E-5</v>
      </c>
      <c r="DD71" s="28">
        <f>외인!DD71</f>
        <v>8178.67</v>
      </c>
      <c r="DE71" s="35">
        <f>시기외12!DE71-시기외26!DE71</f>
        <v>1.2012573078637868E-4</v>
      </c>
      <c r="DF71" s="28">
        <f>외인!DF71</f>
        <v>55888.42</v>
      </c>
      <c r="DG71" s="35">
        <f>시기외12!DG71-시기외26!DG71</f>
        <v>2.0444251455327747E-4</v>
      </c>
      <c r="DH71" s="28">
        <f>외인!DH71</f>
        <v>18327.009999999998</v>
      </c>
      <c r="DI71" s="35">
        <f>시기외12!DI71-시기외26!DI71</f>
        <v>1.9421840335104338E-3</v>
      </c>
      <c r="DJ71" s="28">
        <f>외인!DJ71</f>
        <v>661104.06999999995</v>
      </c>
      <c r="DK71" s="35">
        <f>시기외12!DK71-시기외26!DK71</f>
        <v>-5.0804380300710614E-4</v>
      </c>
      <c r="DL71" s="28">
        <f>외인!DL71</f>
        <v>93079.31</v>
      </c>
      <c r="DM71" s="35">
        <f>시기외12!DM71-시기외26!DM71</f>
        <v>-5.5749256666228278E-4</v>
      </c>
      <c r="DN71" s="28">
        <f>외인!DN71</f>
        <v>3572255.01</v>
      </c>
      <c r="DO71" s="35">
        <f>시기외12!DO71-시기외26!DO71</f>
        <v>-3.3088261083239943E-4</v>
      </c>
      <c r="DP71" s="28">
        <f>외인!DP71</f>
        <v>78537.31</v>
      </c>
      <c r="DQ71" s="35">
        <f>시기외12!DQ71-시기외26!DQ71</f>
        <v>8.569577708285029E-4</v>
      </c>
      <c r="DR71" s="28">
        <f>외인!DR71</f>
        <v>41666.94</v>
      </c>
      <c r="DS71" s="35">
        <f>시기외12!DS71-시기외26!DS71</f>
        <v>-4.5072959779262717E-4</v>
      </c>
      <c r="DT71" s="28">
        <f>외인!DT71</f>
        <v>140639.54999999999</v>
      </c>
      <c r="DU71" s="35">
        <f>시기외12!DU71-시기외26!DU71</f>
        <v>3.4527621051923924E-4</v>
      </c>
      <c r="DV71" s="28">
        <f>외인!DV71</f>
        <v>32065.71</v>
      </c>
      <c r="DW71" s="35">
        <f>시기외12!DW71-시기외26!DW71</f>
        <v>3.2214004213236574E-4</v>
      </c>
      <c r="DX71" s="28">
        <f>외인!DX71</f>
        <v>134369.44</v>
      </c>
      <c r="DY71" s="35">
        <f>시기외12!DY71-시기외26!DY71</f>
        <v>-1.5868512073800899E-4</v>
      </c>
      <c r="DZ71" s="28">
        <f>외인!DZ71</f>
        <v>7445.41</v>
      </c>
      <c r="EA71" s="35">
        <f>시기외12!EA71-시기외26!EA71</f>
        <v>3.6899549117594866E-4</v>
      </c>
      <c r="EB71" s="28">
        <f>외인!EB71</f>
        <v>10648.01</v>
      </c>
      <c r="EC71" s="35">
        <f>시기외12!EC71-시기외26!EC71</f>
        <v>5.7140518543686669E-4</v>
      </c>
      <c r="ED71" s="28">
        <f>외인!ED71</f>
        <v>10424.31</v>
      </c>
      <c r="EE71" s="35">
        <f>시기외12!EE71-시기외26!EE71</f>
        <v>7.3418759227076788E-4</v>
      </c>
      <c r="EF71" s="28">
        <f>외인!EF71</f>
        <v>215737.73</v>
      </c>
      <c r="EG71" s="35">
        <f>시기외12!EG71-시기외26!EG71</f>
        <v>3.4575561779522025E-4</v>
      </c>
      <c r="EH71" s="28">
        <f>외인!EH71</f>
        <v>308156.38</v>
      </c>
      <c r="EI71" s="35">
        <f>시기외12!EI71-시기외26!EI71</f>
        <v>-5.9609146250047247E-6</v>
      </c>
      <c r="EJ71" s="28">
        <f>외인!EJ71</f>
        <v>94983.08</v>
      </c>
      <c r="EK71" s="35">
        <f>시기외12!EK71-시기외26!EK71</f>
        <v>-2.9877147991560983E-4</v>
      </c>
      <c r="EL71" s="28">
        <f>외인!EL71</f>
        <v>27992.63</v>
      </c>
      <c r="EM71" s="35">
        <f>시기외12!EM71-시기외26!EM71</f>
        <v>1.203554239885275E-3</v>
      </c>
      <c r="EN71" s="28">
        <f>외인!EN71</f>
        <v>41666.94</v>
      </c>
      <c r="EO71" s="35">
        <f>시기외12!EO71-시기외26!EO71</f>
        <v>-4.5072959779262717E-4</v>
      </c>
      <c r="EP71" s="28">
        <f>외인!EP71</f>
        <v>156191.64000000001</v>
      </c>
      <c r="EQ71" s="35">
        <f>시기외12!EQ71-시기외26!EQ71</f>
        <v>5.551407572447441E-4</v>
      </c>
      <c r="ER71" s="28">
        <f>외인!ER71</f>
        <v>12032.4</v>
      </c>
      <c r="ES71" s="35">
        <f>시기외12!ES71-시기외26!ES71</f>
        <v>9.9060336630324886E-4</v>
      </c>
      <c r="ET71" s="28">
        <f>외인!ET71</f>
        <v>172240.82</v>
      </c>
      <c r="EU71" s="35">
        <f>시기외12!EU71-시기외26!EU71</f>
        <v>-6.0198068725171431E-4</v>
      </c>
      <c r="EV71" s="28">
        <f>외인!EV71</f>
        <v>46268.11</v>
      </c>
      <c r="EW71" s="35">
        <f>시기외12!EW71-시기외26!EW71</f>
        <v>7.7330298042128671E-4</v>
      </c>
      <c r="EX71" s="28">
        <f>외인!EX71</f>
        <v>78614.37</v>
      </c>
      <c r="EY71" s="35">
        <f>시기외12!EY71-시기외26!EY71</f>
        <v>-7.4252757800523633E-7</v>
      </c>
    </row>
    <row r="72" spans="1:155">
      <c r="A72" s="27">
        <f>외인!A72</f>
        <v>46170</v>
      </c>
      <c r="B72" s="28">
        <f>외인!B72</f>
        <v>6502996.4199999999</v>
      </c>
      <c r="C72" s="35">
        <f>시기외12!C72-시기외26!C72</f>
        <v>-1.5159177639067697E-4</v>
      </c>
      <c r="D72" s="28">
        <f>외인!D72</f>
        <v>617024.15</v>
      </c>
      <c r="E72" s="35">
        <f>시기외12!E72-시기외26!E72</f>
        <v>3.4263667482661386E-4</v>
      </c>
      <c r="F72" s="28">
        <f>외인!F72</f>
        <v>2636460.62</v>
      </c>
      <c r="G72" s="35">
        <f>시기외12!G72-시기외26!G72</f>
        <v>-2.0769312875929934E-6</v>
      </c>
      <c r="H72" s="28">
        <f>외인!H72</f>
        <v>332846.31</v>
      </c>
      <c r="I72" s="35">
        <f>시기외12!I72-시기외26!I72</f>
        <v>-3.677192284677764E-4</v>
      </c>
      <c r="J72" s="28">
        <f>외인!J72</f>
        <v>40840.269999999997</v>
      </c>
      <c r="K72" s="35">
        <f>시기외12!K72-시기외26!K72</f>
        <v>-5.0865036523621023E-4</v>
      </c>
      <c r="L72" s="28">
        <f>외인!L72</f>
        <v>309516.06</v>
      </c>
      <c r="M72" s="35">
        <f>시기외12!M72-시기외26!M72</f>
        <v>-4.0298539323654003E-4</v>
      </c>
      <c r="N72" s="28">
        <f>외인!N72</f>
        <v>300202.88</v>
      </c>
      <c r="O72" s="35">
        <f>시기외12!O72-시기외26!O72</f>
        <v>-5.1655284671557481E-4</v>
      </c>
      <c r="P72" s="28">
        <f>외인!P72</f>
        <v>177585.81</v>
      </c>
      <c r="Q72" s="35">
        <f>시기외12!Q72-시기외26!Q72</f>
        <v>5.441704447454981E-4</v>
      </c>
      <c r="R72" s="28">
        <f>외인!R72</f>
        <v>138693.16</v>
      </c>
      <c r="S72" s="35">
        <f>시기외12!S72-시기외26!S72</f>
        <v>4.0400142153167325E-4</v>
      </c>
      <c r="T72" s="28">
        <f>외인!T72</f>
        <v>8084.18</v>
      </c>
      <c r="U72" s="35">
        <f>시기외12!U72-시기외26!U72</f>
        <v>-5.6043208324411953E-5</v>
      </c>
      <c r="V72" s="28">
        <f>외인!V72</f>
        <v>127992.62</v>
      </c>
      <c r="W72" s="35">
        <f>시기외12!W72-시기외26!W72</f>
        <v>-4.717087080755415E-4</v>
      </c>
      <c r="X72" s="28">
        <f>외인!X72</f>
        <v>3509908.84</v>
      </c>
      <c r="Y72" s="35">
        <f>시기외12!Y72-시기외26!Y72</f>
        <v>-1.3453467744922515E-4</v>
      </c>
      <c r="Z72" s="28">
        <f>외인!Z72</f>
        <v>45110.85</v>
      </c>
      <c r="AA72" s="35">
        <f>시기외12!AA72-시기외26!AA72</f>
        <v>6.0428614970890488E-4</v>
      </c>
      <c r="AB72" s="28">
        <f>외인!AB72</f>
        <v>193164.07</v>
      </c>
      <c r="AC72" s="35">
        <f>시기외12!AC72-시기외26!AC72</f>
        <v>1.407521246644317E-4</v>
      </c>
      <c r="AD72" s="28">
        <f>외인!AD72</f>
        <v>20022.25</v>
      </c>
      <c r="AE72" s="35">
        <f>시기외12!AE72-시기외26!AE72</f>
        <v>8.3818728876900415E-4</v>
      </c>
      <c r="AF72" s="28">
        <f>외인!AF72</f>
        <v>23382.15</v>
      </c>
      <c r="AG72" s="35">
        <f>시기외12!AG72-시기외26!AG72</f>
        <v>3.913343502494801E-4</v>
      </c>
      <c r="AH72" s="28">
        <f>외인!AH72</f>
        <v>216623.78</v>
      </c>
      <c r="AI72" s="35">
        <f>시기외12!AI72-시기외26!AI72</f>
        <v>-1.2068049673720819E-5</v>
      </c>
      <c r="AJ72" s="28">
        <f>외인!AJ72</f>
        <v>98578</v>
      </c>
      <c r="AK72" s="35">
        <f>시기외12!AK72-시기외26!AK72</f>
        <v>8.0957488995618272E-4</v>
      </c>
      <c r="AL72" s="28">
        <f>외인!AL72</f>
        <v>113127.66</v>
      </c>
      <c r="AM72" s="35">
        <f>시기외12!AM72-시기외26!AM72</f>
        <v>-9.6169565269080227E-4</v>
      </c>
      <c r="AN72" s="28">
        <f>외인!AN72</f>
        <v>204948.98</v>
      </c>
      <c r="AO72" s="35">
        <f>시기외12!AO72-시기외26!AO72</f>
        <v>-2.2719411612256079E-4</v>
      </c>
      <c r="AP72" s="28">
        <f>외인!AP72</f>
        <v>165005.31</v>
      </c>
      <c r="AQ72" s="35">
        <f>시기외12!AQ72-시기외26!AQ72</f>
        <v>-6.7151122127527877E-4</v>
      </c>
      <c r="AR72" s="28">
        <f>외인!AR72</f>
        <v>24113.39</v>
      </c>
      <c r="AS72" s="35">
        <f>시기외12!AS72-시기외26!AS72</f>
        <v>3.1533344433959517E-4</v>
      </c>
      <c r="AT72" s="28">
        <f>외인!AT72</f>
        <v>97229.29</v>
      </c>
      <c r="AU72" s="35">
        <f>시기외12!AU72-시기외26!AU72</f>
        <v>-9.5724506881337439E-4</v>
      </c>
      <c r="AV72" s="28">
        <f>외인!AV72</f>
        <v>45199.95</v>
      </c>
      <c r="AW72" s="35">
        <f>시기외12!AW72-시기외26!AW72</f>
        <v>-3.4640743806576337E-4</v>
      </c>
      <c r="AX72" s="28">
        <f>외인!AX72</f>
        <v>63073.61</v>
      </c>
      <c r="AY72" s="35">
        <f>시기외12!AY72-시기외26!AY72</f>
        <v>5.4425339443646718E-4</v>
      </c>
      <c r="AZ72" s="28">
        <f>외인!AZ72</f>
        <v>3806927.63</v>
      </c>
      <c r="BA72" s="35">
        <f>시기외12!BA72-시기외26!BA72</f>
        <v>-1.6666003215613161E-4</v>
      </c>
      <c r="BB72" s="28">
        <f>외인!BB72</f>
        <v>123577.69</v>
      </c>
      <c r="BC72" s="35">
        <f>시기외12!BC72-시기외26!BC72</f>
        <v>2.2657340509794259E-4</v>
      </c>
      <c r="BD72" s="28">
        <f>외인!BD72</f>
        <v>33177.269999999997</v>
      </c>
      <c r="BE72" s="35">
        <f>시기외12!BE72-시기외26!BE72</f>
        <v>-1.6920589900361327E-5</v>
      </c>
      <c r="BF72" s="28">
        <f>외인!BF72</f>
        <v>0</v>
      </c>
      <c r="BG72" s="35" t="e">
        <f>시기외12!BG72-시기외26!BG72</f>
        <v>#DIV/0!</v>
      </c>
      <c r="BH72" s="28">
        <f>외인!BH72</f>
        <v>109583.94</v>
      </c>
      <c r="BI72" s="35">
        <f>시기외12!BI72-시기외26!BI72</f>
        <v>-2.9742600289810628E-4</v>
      </c>
      <c r="BJ72" s="28">
        <f>외인!BJ72</f>
        <v>124076.95</v>
      </c>
      <c r="BK72" s="35">
        <f>시기외12!BK72-시기외26!BK72</f>
        <v>-1.7893742228509881E-4</v>
      </c>
      <c r="BL72" s="28">
        <f>외인!BL72</f>
        <v>43353.53</v>
      </c>
      <c r="BM72" s="35">
        <f>시기외12!BM72-시기외26!BM72</f>
        <v>7.1313312257312896E-4</v>
      </c>
      <c r="BN72" s="28">
        <f>외인!BN72</f>
        <v>49876.59</v>
      </c>
      <c r="BO72" s="35">
        <f>시기외12!BO72-시기외26!BO72</f>
        <v>-1.030730022519641E-3</v>
      </c>
      <c r="BP72" s="28">
        <f>외인!BP72</f>
        <v>71325.48</v>
      </c>
      <c r="BQ72" s="35">
        <f>시기외12!BQ72-시기외26!BQ72</f>
        <v>4.7893071294598049E-4</v>
      </c>
      <c r="BR72" s="28">
        <f>외인!BR72</f>
        <v>301762.07</v>
      </c>
      <c r="BS72" s="35">
        <f>시기외12!BS72-시기외26!BS72</f>
        <v>-8.817782838427934E-4</v>
      </c>
      <c r="BT72" s="28">
        <f>외인!BT72</f>
        <v>3551814.42</v>
      </c>
      <c r="BU72" s="35">
        <f>시기외12!BU72-시기외26!BU72</f>
        <v>-1.253943382638744E-4</v>
      </c>
      <c r="BV72" s="28">
        <f>외인!BV72</f>
        <v>473869.09</v>
      </c>
      <c r="BW72" s="35">
        <f>시기외12!BW72-시기외26!BW72</f>
        <v>2.20039145797201E-4</v>
      </c>
      <c r="BX72" s="28">
        <f>외인!BX72</f>
        <v>73844.09</v>
      </c>
      <c r="BY72" s="35">
        <f>시기외12!BY72-시기외26!BY72</f>
        <v>1.6219076694623654E-4</v>
      </c>
      <c r="BZ72" s="28">
        <f>외인!BZ72</f>
        <v>318076.64</v>
      </c>
      <c r="CA72" s="35">
        <f>시기외12!CA72-시기외26!CA72</f>
        <v>-4.8425489298415791E-4</v>
      </c>
      <c r="CB72" s="28">
        <f>외인!CB72</f>
        <v>11114.48</v>
      </c>
      <c r="CC72" s="35">
        <f>시기외12!CC72-시기외26!CC72</f>
        <v>-3.5306487870272098E-5</v>
      </c>
      <c r="CD72" s="28">
        <f>외인!CD72</f>
        <v>25143.54</v>
      </c>
      <c r="CE72" s="35">
        <f>시기외12!CE72-시기외26!CE72</f>
        <v>1.2550936569927431E-3</v>
      </c>
      <c r="CF72" s="28">
        <f>외인!CF72</f>
        <v>27811.759999999998</v>
      </c>
      <c r="CG72" s="35">
        <f>시기외12!CG72-시기외26!CG72</f>
        <v>-9.6828681611509874E-4</v>
      </c>
      <c r="CH72" s="28">
        <f>외인!CH72</f>
        <v>64659.86</v>
      </c>
      <c r="CI72" s="35">
        <f>시기외12!CI72-시기외26!CI72</f>
        <v>-2.5361200565146357E-4</v>
      </c>
      <c r="CJ72" s="28">
        <f>외인!CJ72</f>
        <v>334756.34999999998</v>
      </c>
      <c r="CK72" s="35">
        <f>시기외12!CK72-시기외26!CK72</f>
        <v>5.7490385001534921E-4</v>
      </c>
      <c r="CL72" s="28">
        <f>외인!CL72</f>
        <v>220270.23</v>
      </c>
      <c r="CM72" s="35">
        <f>시기외12!CM72-시기외26!CM72</f>
        <v>1.810971334187652E-4</v>
      </c>
      <c r="CN72" s="28">
        <f>외인!CN72</f>
        <v>112074.58</v>
      </c>
      <c r="CO72" s="35">
        <f>시기외12!CO72-시기외26!CO72</f>
        <v>-4.2383227150736788E-4</v>
      </c>
      <c r="CP72" s="28">
        <f>외인!CP72</f>
        <v>124076.57</v>
      </c>
      <c r="CQ72" s="35">
        <f>시기외12!CQ72-시기외26!CQ72</f>
        <v>2.2648889316467737E-4</v>
      </c>
      <c r="CR72" s="28">
        <f>외인!CR72</f>
        <v>171255.88</v>
      </c>
      <c r="CS72" s="35">
        <f>시기외12!CS72-시기외26!CS72</f>
        <v>3.9329382557738647E-4</v>
      </c>
      <c r="CT72" s="28">
        <f>외인!CT72</f>
        <v>252826.14</v>
      </c>
      <c r="CU72" s="35">
        <f>시기외12!CU72-시기외26!CU72</f>
        <v>-9.5507534650862377E-4</v>
      </c>
      <c r="CV72" s="28">
        <f>외인!CV72</f>
        <v>3551814.42</v>
      </c>
      <c r="CW72" s="35">
        <f>시기외12!CW72-시기외26!CW72</f>
        <v>-1.253943382638744E-4</v>
      </c>
      <c r="CX72" s="28">
        <f>외인!CX72</f>
        <v>260461.29</v>
      </c>
      <c r="CY72" s="35">
        <f>시기외12!CY72-시기외26!CY72</f>
        <v>-3.4969835476674827E-4</v>
      </c>
      <c r="CZ72" s="28">
        <f>외인!CZ72</f>
        <v>19308.14</v>
      </c>
      <c r="DA72" s="35">
        <f>시기외12!DA72-시기외26!DA72</f>
        <v>1.5017502677894252E-3</v>
      </c>
      <c r="DB72" s="28">
        <f>외인!DB72</f>
        <v>33177.269999999997</v>
      </c>
      <c r="DC72" s="35">
        <f>시기외12!DC72-시기외26!DC72</f>
        <v>-1.6920589900361327E-5</v>
      </c>
      <c r="DD72" s="28">
        <f>외인!DD72</f>
        <v>8084.18</v>
      </c>
      <c r="DE72" s="35">
        <f>시기외12!DE72-시기외26!DE72</f>
        <v>-5.6043208324411953E-5</v>
      </c>
      <c r="DF72" s="28">
        <f>외인!DF72</f>
        <v>55987.48</v>
      </c>
      <c r="DG72" s="35">
        <f>시기외12!DG72-시기외26!DG72</f>
        <v>2.7831238478272387E-4</v>
      </c>
      <c r="DH72" s="28">
        <f>외인!DH72</f>
        <v>17771.75</v>
      </c>
      <c r="DI72" s="35">
        <f>시기외12!DI72-시기외26!DI72</f>
        <v>1.8689050379280645E-3</v>
      </c>
      <c r="DJ72" s="28">
        <f>외인!DJ72</f>
        <v>655257.61</v>
      </c>
      <c r="DK72" s="35">
        <f>시기외12!DK72-시기외26!DK72</f>
        <v>-4.2314749624247942E-4</v>
      </c>
      <c r="DL72" s="28">
        <f>외인!DL72</f>
        <v>89955.13</v>
      </c>
      <c r="DM72" s="35">
        <f>시기외12!DM72-시기외26!DM72</f>
        <v>-5.5562406660645451E-4</v>
      </c>
      <c r="DN72" s="28">
        <f>외인!DN72</f>
        <v>3551814.42</v>
      </c>
      <c r="DO72" s="35">
        <f>시기외12!DO72-시기외26!DO72</f>
        <v>-1.253943382638744E-4</v>
      </c>
      <c r="DP72" s="28">
        <f>외인!DP72</f>
        <v>77558.7</v>
      </c>
      <c r="DQ72" s="35">
        <f>시기외12!DQ72-시기외26!DQ72</f>
        <v>1.1299367904768125E-3</v>
      </c>
      <c r="DR72" s="28">
        <f>외인!DR72</f>
        <v>41862.44</v>
      </c>
      <c r="DS72" s="35">
        <f>시기외12!DS72-시기외26!DS72</f>
        <v>-4.4341590990036963E-4</v>
      </c>
      <c r="DT72" s="28">
        <f>외인!DT72</f>
        <v>138693.16</v>
      </c>
      <c r="DU72" s="35">
        <f>시기외12!DU72-시기외26!DU72</f>
        <v>4.0400142153167325E-4</v>
      </c>
      <c r="DV72" s="28">
        <f>외인!DV72</f>
        <v>32258.11</v>
      </c>
      <c r="DW72" s="35">
        <f>시기외12!DW72-시기외26!DW72</f>
        <v>4.1136652763947208E-4</v>
      </c>
      <c r="DX72" s="28">
        <f>외인!DX72</f>
        <v>127992.62</v>
      </c>
      <c r="DY72" s="35">
        <f>시기외12!DY72-시기외26!DY72</f>
        <v>-4.717087080755415E-4</v>
      </c>
      <c r="DZ72" s="28">
        <f>외인!DZ72</f>
        <v>7312.06</v>
      </c>
      <c r="EA72" s="35">
        <f>시기외12!EA72-시기외26!EA72</f>
        <v>1.5995519305829963E-4</v>
      </c>
      <c r="EB72" s="28">
        <f>외인!EB72</f>
        <v>10474.81</v>
      </c>
      <c r="EC72" s="35">
        <f>시기외12!EC72-시기외26!EC72</f>
        <v>5.1173691834910438E-4</v>
      </c>
      <c r="ED72" s="28">
        <f>외인!ED72</f>
        <v>10025.23</v>
      </c>
      <c r="EE72" s="35">
        <f>시기외12!EE72-시기외26!EE72</f>
        <v>7.6712703534578418E-4</v>
      </c>
      <c r="EF72" s="28">
        <f>외인!EF72</f>
        <v>211604.58</v>
      </c>
      <c r="EG72" s="35">
        <f>시기외12!EG72-시기외26!EG72</f>
        <v>3.7303782738592507E-4</v>
      </c>
      <c r="EH72" s="28">
        <f>외인!EH72</f>
        <v>299087.98</v>
      </c>
      <c r="EI72" s="35">
        <f>시기외12!EI72-시기외26!EI72</f>
        <v>5.3529103376246184E-5</v>
      </c>
      <c r="EJ72" s="28">
        <f>외인!EJ72</f>
        <v>95290.04</v>
      </c>
      <c r="EK72" s="35">
        <f>시기외12!EK72-시기외26!EK72</f>
        <v>-4.1647234407795122E-4</v>
      </c>
      <c r="EL72" s="28">
        <f>외인!EL72</f>
        <v>27379.67</v>
      </c>
      <c r="EM72" s="35">
        <f>시기외12!EM72-시기외26!EM72</f>
        <v>1.1024783836641719E-3</v>
      </c>
      <c r="EN72" s="28">
        <f>외인!EN72</f>
        <v>41862.44</v>
      </c>
      <c r="EO72" s="35">
        <f>시기외12!EO72-시기외26!EO72</f>
        <v>-4.4341590990036963E-4</v>
      </c>
      <c r="EP72" s="28">
        <f>외인!EP72</f>
        <v>152492.12</v>
      </c>
      <c r="EQ72" s="35">
        <f>시기외12!EQ72-시기외26!EQ72</f>
        <v>5.7918019933308551E-4</v>
      </c>
      <c r="ER72" s="28">
        <f>외인!ER72</f>
        <v>11648.87</v>
      </c>
      <c r="ES72" s="35">
        <f>시기외12!ES72-시기외26!ES72</f>
        <v>9.2435355458268928E-4</v>
      </c>
      <c r="ET72" s="28">
        <f>외인!ET72</f>
        <v>165005.31</v>
      </c>
      <c r="EU72" s="35">
        <f>시기외12!EU72-시기외26!EU72</f>
        <v>-6.7151122127527877E-4</v>
      </c>
      <c r="EV72" s="28">
        <f>외인!EV72</f>
        <v>45110.85</v>
      </c>
      <c r="EW72" s="35">
        <f>시기외12!EW72-시기외26!EW72</f>
        <v>6.0428614970890488E-4</v>
      </c>
      <c r="EX72" s="28">
        <f>외인!EX72</f>
        <v>78965.73</v>
      </c>
      <c r="EY72" s="35">
        <f>시기외12!EY72-시기외26!EY72</f>
        <v>-2.2979754191886147E-5</v>
      </c>
    </row>
    <row r="73" spans="1:155">
      <c r="A73" s="27">
        <f>외인!A73</f>
        <v>46171</v>
      </c>
      <c r="B73" s="28">
        <f>외인!B73</f>
        <v>6733677.8099999996</v>
      </c>
      <c r="C73" s="35">
        <f>시기외12!C73-시기외26!C73</f>
        <v>-6.3923525705638978E-5</v>
      </c>
      <c r="D73" s="28">
        <f>외인!D73</f>
        <v>600429.94999999995</v>
      </c>
      <c r="E73" s="35">
        <f>시기외12!E73-시기외26!E73</f>
        <v>2.4935903668667214E-4</v>
      </c>
      <c r="F73" s="28">
        <f>외인!F73</f>
        <v>2769682.32</v>
      </c>
      <c r="G73" s="35">
        <f>시기외12!G73-시기외26!G73</f>
        <v>8.7139709088045842E-5</v>
      </c>
      <c r="H73" s="28">
        <f>외인!H73</f>
        <v>339140.27</v>
      </c>
      <c r="I73" s="35">
        <f>시기외12!I73-시기외26!I73</f>
        <v>-2.0697869845681002E-4</v>
      </c>
      <c r="J73" s="28">
        <f>외인!J73</f>
        <v>40416.25</v>
      </c>
      <c r="K73" s="35">
        <f>시기외12!K73-시기외26!K73</f>
        <v>-4.4653910335542841E-4</v>
      </c>
      <c r="L73" s="28">
        <f>외인!L73</f>
        <v>316254.21000000002</v>
      </c>
      <c r="M73" s="35">
        <f>시기외12!M73-시기외26!M73</f>
        <v>-2.3911116305379171E-4</v>
      </c>
      <c r="N73" s="28">
        <f>외인!N73</f>
        <v>319940.8</v>
      </c>
      <c r="O73" s="35">
        <f>시기외12!O73-시기외26!O73</f>
        <v>-4.508719682477496E-4</v>
      </c>
      <c r="P73" s="28">
        <f>외인!P73</f>
        <v>177197.09</v>
      </c>
      <c r="Q73" s="35">
        <f>시기외12!Q73-시기외26!Q73</f>
        <v>6.1659456304730695E-4</v>
      </c>
      <c r="R73" s="28">
        <f>외인!R73</f>
        <v>156140.82</v>
      </c>
      <c r="S73" s="35">
        <f>시기외12!S73-시기외26!S73</f>
        <v>5.3814560169129398E-4</v>
      </c>
      <c r="T73" s="28">
        <f>외인!T73</f>
        <v>7980.19</v>
      </c>
      <c r="U73" s="35">
        <f>시기외12!U73-시기외26!U73</f>
        <v>-2.3706298204751559E-4</v>
      </c>
      <c r="V73" s="28">
        <f>외인!V73</f>
        <v>122623.16</v>
      </c>
      <c r="W73" s="35">
        <f>시기외12!W73-시기외26!W73</f>
        <v>-9.6058016065004995E-4</v>
      </c>
      <c r="X73" s="28">
        <f>외인!X73</f>
        <v>3638987.57</v>
      </c>
      <c r="Y73" s="35">
        <f>시기외12!Y73-시기외26!Y73</f>
        <v>-2.8774575666933684E-5</v>
      </c>
      <c r="Z73" s="28">
        <f>외인!Z73</f>
        <v>45340.94</v>
      </c>
      <c r="AA73" s="35">
        <f>시기외12!AA73-시기외26!AA73</f>
        <v>4.5064307101369701E-4</v>
      </c>
      <c r="AB73" s="28">
        <f>외인!AB73</f>
        <v>193636.51</v>
      </c>
      <c r="AC73" s="35">
        <f>시기외12!AC73-시기외26!AC73</f>
        <v>1.3341150919484994E-4</v>
      </c>
      <c r="AD73" s="28">
        <f>외인!AD73</f>
        <v>20012.189999999999</v>
      </c>
      <c r="AE73" s="35">
        <f>시기외12!AE73-시기외26!AE73</f>
        <v>6.8671832839569172E-4</v>
      </c>
      <c r="AF73" s="28">
        <f>외인!AF73</f>
        <v>23252.99</v>
      </c>
      <c r="AG73" s="35">
        <f>시기외12!AG73-시기외26!AG73</f>
        <v>3.0690525970084953E-4</v>
      </c>
      <c r="AH73" s="28">
        <f>외인!AH73</f>
        <v>215051.83</v>
      </c>
      <c r="AI73" s="35">
        <f>시기외12!AI73-시기외26!AI73</f>
        <v>9.2324437290790024E-5</v>
      </c>
      <c r="AJ73" s="28">
        <f>외인!AJ73</f>
        <v>104332.11</v>
      </c>
      <c r="AK73" s="35">
        <f>시기외12!AK73-시기외26!AK73</f>
        <v>1.0049855007313519E-3</v>
      </c>
      <c r="AL73" s="28">
        <f>외인!AL73</f>
        <v>121216.56</v>
      </c>
      <c r="AM73" s="35">
        <f>시기외12!AM73-시기외26!AM73</f>
        <v>-1.0069025317185178E-3</v>
      </c>
      <c r="AN73" s="28">
        <f>외인!AN73</f>
        <v>216256.48</v>
      </c>
      <c r="AO73" s="35">
        <f>시기외12!AO73-시기외26!AO73</f>
        <v>-1.1193642323256421E-4</v>
      </c>
      <c r="AP73" s="28">
        <f>외인!AP73</f>
        <v>162195.82999999999</v>
      </c>
      <c r="AQ73" s="35">
        <f>시기외12!AQ73-시기외26!AQ73</f>
        <v>-7.1633564660303849E-4</v>
      </c>
      <c r="AR73" s="28">
        <f>외인!AR73</f>
        <v>23929.040000000001</v>
      </c>
      <c r="AS73" s="35">
        <f>시기외12!AS73-시기외26!AS73</f>
        <v>2.4346276080498656E-4</v>
      </c>
      <c r="AT73" s="28">
        <f>외인!AT73</f>
        <v>107583.71</v>
      </c>
      <c r="AU73" s="35">
        <f>시기외12!AU73-시기외26!AU73</f>
        <v>-8.5169867433326709E-4</v>
      </c>
      <c r="AV73" s="28">
        <f>외인!AV73</f>
        <v>44532.08</v>
      </c>
      <c r="AW73" s="35">
        <f>시기외12!AW73-시기외26!AW73</f>
        <v>-5.0040841437693135E-4</v>
      </c>
      <c r="AX73" s="28">
        <f>외인!AX73</f>
        <v>64610.83</v>
      </c>
      <c r="AY73" s="35">
        <f>시기외12!AY73-시기외26!AY73</f>
        <v>4.6539347303610869E-4</v>
      </c>
      <c r="AZ73" s="28">
        <f>외인!AZ73</f>
        <v>3979943.29</v>
      </c>
      <c r="BA73" s="35">
        <f>시기외12!BA73-시기외26!BA73</f>
        <v>-6.4320814722187807E-5</v>
      </c>
      <c r="BB73" s="28">
        <f>외인!BB73</f>
        <v>129963.69</v>
      </c>
      <c r="BC73" s="35">
        <f>시기외12!BC73-시기외26!BC73</f>
        <v>1.5155254190546386E-4</v>
      </c>
      <c r="BD73" s="28">
        <f>외인!BD73</f>
        <v>32999.760000000002</v>
      </c>
      <c r="BE73" s="35">
        <f>시기외12!BE73-시기외26!BE73</f>
        <v>2.6380362235590808E-5</v>
      </c>
      <c r="BF73" s="28">
        <f>외인!BF73</f>
        <v>0</v>
      </c>
      <c r="BG73" s="35" t="e">
        <f>시기외12!BG73-시기외26!BG73</f>
        <v>#DIV/0!</v>
      </c>
      <c r="BH73" s="28">
        <f>외인!BH73</f>
        <v>110667.07</v>
      </c>
      <c r="BI73" s="35">
        <f>시기외12!BI73-시기외26!BI73</f>
        <v>-2.8442878536880491E-4</v>
      </c>
      <c r="BJ73" s="28">
        <f>외인!BJ73</f>
        <v>124259.43</v>
      </c>
      <c r="BK73" s="35">
        <f>시기외12!BK73-시기외26!BK73</f>
        <v>-1.4237682479963299E-4</v>
      </c>
      <c r="BL73" s="28">
        <f>외인!BL73</f>
        <v>42930.82</v>
      </c>
      <c r="BM73" s="35">
        <f>시기외12!BM73-시기외26!BM73</f>
        <v>6.7975255180571553E-4</v>
      </c>
      <c r="BN73" s="28">
        <f>외인!BN73</f>
        <v>49902.7</v>
      </c>
      <c r="BO73" s="35">
        <f>시기외12!BO73-시기외26!BO73</f>
        <v>-1.0770040158319977E-3</v>
      </c>
      <c r="BP73" s="28">
        <f>외인!BP73</f>
        <v>72415.7</v>
      </c>
      <c r="BQ73" s="35">
        <f>시기외12!BQ73-시기외26!BQ73</f>
        <v>3.8687604588260888E-4</v>
      </c>
      <c r="BR73" s="28">
        <f>외인!BR73</f>
        <v>299011.46000000002</v>
      </c>
      <c r="BS73" s="35">
        <f>시기외12!BS73-시기외26!BS73</f>
        <v>-8.8896478794498932E-4</v>
      </c>
      <c r="BT73" s="28">
        <f>외인!BT73</f>
        <v>3678536.62</v>
      </c>
      <c r="BU73" s="35">
        <f>시기외12!BU73-시기외26!BU73</f>
        <v>-2.4976963427705574E-5</v>
      </c>
      <c r="BV73" s="28">
        <f>외인!BV73</f>
        <v>483713.07</v>
      </c>
      <c r="BW73" s="35">
        <f>시기외12!BW73-시기외26!BW73</f>
        <v>2.6354994195439596E-4</v>
      </c>
      <c r="BX73" s="28">
        <f>외인!BX73</f>
        <v>74241.61</v>
      </c>
      <c r="BY73" s="35">
        <f>시기외12!BY73-시기외26!BY73</f>
        <v>1.461354693765792E-4</v>
      </c>
      <c r="BZ73" s="28">
        <f>외인!BZ73</f>
        <v>337473.04</v>
      </c>
      <c r="CA73" s="35">
        <f>시기외12!CA73-시기외26!CA73</f>
        <v>-4.2860083307525582E-4</v>
      </c>
      <c r="CB73" s="28">
        <f>외인!CB73</f>
        <v>11038.76</v>
      </c>
      <c r="CC73" s="35">
        <f>시기외12!CC73-시기외26!CC73</f>
        <v>2.6859268193492759E-5</v>
      </c>
      <c r="CD73" s="28">
        <f>외인!CD73</f>
        <v>24861</v>
      </c>
      <c r="CE73" s="35">
        <f>시기외12!CE73-시기외26!CE73</f>
        <v>1.1786895923747852E-3</v>
      </c>
      <c r="CF73" s="28">
        <f>외인!CF73</f>
        <v>27513.200000000001</v>
      </c>
      <c r="CG73" s="35">
        <f>시기외12!CG73-시기외26!CG73</f>
        <v>-1.0606583618269477E-3</v>
      </c>
      <c r="CH73" s="28">
        <f>외인!CH73</f>
        <v>64086.74</v>
      </c>
      <c r="CI73" s="35">
        <f>시기외12!CI73-시기외26!CI73</f>
        <v>-3.5434948373904497E-4</v>
      </c>
      <c r="CJ73" s="28">
        <f>외인!CJ73</f>
        <v>330267.14</v>
      </c>
      <c r="CK73" s="35">
        <f>시기외12!CK73-시기외26!CK73</f>
        <v>6.1097796625435611E-4</v>
      </c>
      <c r="CL73" s="28">
        <f>외인!CL73</f>
        <v>219978.6</v>
      </c>
      <c r="CM73" s="35">
        <f>시기외12!CM73-시기외26!CM73</f>
        <v>1.9190546436695456E-4</v>
      </c>
      <c r="CN73" s="28">
        <f>외인!CN73</f>
        <v>111180.39</v>
      </c>
      <c r="CO73" s="35">
        <f>시기외12!CO73-시기외26!CO73</f>
        <v>-3.7079899103704614E-4</v>
      </c>
      <c r="CP73" s="28">
        <f>외인!CP73</f>
        <v>130447.52</v>
      </c>
      <c r="CQ73" s="35">
        <f>시기외12!CQ73-시기외26!CQ73</f>
        <v>1.5145543418011742E-4</v>
      </c>
      <c r="CR73" s="28">
        <f>외인!CR73</f>
        <v>188902.82</v>
      </c>
      <c r="CS73" s="35">
        <f>시기외12!CS73-시기외26!CS73</f>
        <v>5.1781184712815459E-4</v>
      </c>
      <c r="CT73" s="28">
        <f>외인!CT73</f>
        <v>281329.17</v>
      </c>
      <c r="CU73" s="35">
        <f>시기외12!CU73-시기외26!CU73</f>
        <v>-1.0300087187101567E-3</v>
      </c>
      <c r="CV73" s="28">
        <f>외인!CV73</f>
        <v>3678536.62</v>
      </c>
      <c r="CW73" s="35">
        <f>시기외12!CW73-시기외26!CW73</f>
        <v>-2.4976963427705574E-5</v>
      </c>
      <c r="CX73" s="28">
        <f>외인!CX73</f>
        <v>274498.25</v>
      </c>
      <c r="CY73" s="35">
        <f>시기외12!CY73-시기외26!CY73</f>
        <v>-1.5173500952605205E-4</v>
      </c>
      <c r="CZ73" s="28">
        <f>외인!CZ73</f>
        <v>19742.36</v>
      </c>
      <c r="DA73" s="35">
        <f>시기외12!DA73-시기외26!DA73</f>
        <v>1.2798084197714883E-3</v>
      </c>
      <c r="DB73" s="28">
        <f>외인!DB73</f>
        <v>32999.760000000002</v>
      </c>
      <c r="DC73" s="35">
        <f>시기외12!DC73-시기외26!DC73</f>
        <v>2.6380362235590808E-5</v>
      </c>
      <c r="DD73" s="28">
        <f>외인!DD73</f>
        <v>7980.19</v>
      </c>
      <c r="DE73" s="35">
        <f>시기외12!DE73-시기외26!DE73</f>
        <v>-2.3706298204751559E-4</v>
      </c>
      <c r="DF73" s="28">
        <f>외인!DF73</f>
        <v>56475.57</v>
      </c>
      <c r="DG73" s="35">
        <f>시기외12!DG73-시기외26!DG73</f>
        <v>2.649445141120777E-4</v>
      </c>
      <c r="DH73" s="28">
        <f>외인!DH73</f>
        <v>17529.97</v>
      </c>
      <c r="DI73" s="35">
        <f>시기외12!DI73-시기외26!DI73</f>
        <v>1.8045792478165947E-3</v>
      </c>
      <c r="DJ73" s="28">
        <f>외인!DJ73</f>
        <v>653564.22</v>
      </c>
      <c r="DK73" s="35">
        <f>시기외12!DK73-시기외26!DK73</f>
        <v>-3.1968508435563511E-4</v>
      </c>
      <c r="DL73" s="28">
        <f>외인!DL73</f>
        <v>89173.78</v>
      </c>
      <c r="DM73" s="35">
        <f>시기외12!DM73-시기외26!DM73</f>
        <v>-4.9663408433274926E-4</v>
      </c>
      <c r="DN73" s="28">
        <f>외인!DN73</f>
        <v>3678536.62</v>
      </c>
      <c r="DO73" s="35">
        <f>시기외12!DO73-시기외26!DO73</f>
        <v>-2.4976963427705574E-5</v>
      </c>
      <c r="DP73" s="28">
        <f>외인!DP73</f>
        <v>74828.66</v>
      </c>
      <c r="DQ73" s="35">
        <f>시기외12!DQ73-시기외26!DQ73</f>
        <v>1.3267721197951126E-3</v>
      </c>
      <c r="DR73" s="28">
        <f>외인!DR73</f>
        <v>41341.89</v>
      </c>
      <c r="DS73" s="35">
        <f>시기외12!DS73-시기외26!DS73</f>
        <v>-4.0000066392882665E-4</v>
      </c>
      <c r="DT73" s="28">
        <f>외인!DT73</f>
        <v>156140.82</v>
      </c>
      <c r="DU73" s="35">
        <f>시기외12!DU73-시기외26!DU73</f>
        <v>5.3814560169129398E-4</v>
      </c>
      <c r="DV73" s="28">
        <f>외인!DV73</f>
        <v>32447.11</v>
      </c>
      <c r="DW73" s="35">
        <f>시기외12!DW73-시기외26!DW73</f>
        <v>5.0740696465534515E-4</v>
      </c>
      <c r="DX73" s="28">
        <f>외인!DX73</f>
        <v>122623.16</v>
      </c>
      <c r="DY73" s="35">
        <f>시기외12!DY73-시기외26!DY73</f>
        <v>-9.6058016065004995E-4</v>
      </c>
      <c r="DZ73" s="28">
        <f>외인!DZ73</f>
        <v>7102.68</v>
      </c>
      <c r="EA73" s="35">
        <f>시기외12!EA73-시기외26!EA73</f>
        <v>7.0052502826338319E-5</v>
      </c>
      <c r="EB73" s="28">
        <f>외인!EB73</f>
        <v>10347.07</v>
      </c>
      <c r="EC73" s="35">
        <f>시기외12!EC73-시기외26!EC73</f>
        <v>4.6076614721401435E-4</v>
      </c>
      <c r="ED73" s="28">
        <f>외인!ED73</f>
        <v>9751.73</v>
      </c>
      <c r="EE73" s="35">
        <f>시기외12!EE73-시기외26!EE73</f>
        <v>7.551640973049163E-4</v>
      </c>
      <c r="EF73" s="28">
        <f>외인!EF73</f>
        <v>210672.43</v>
      </c>
      <c r="EG73" s="35">
        <f>시기외12!EG73-시기외26!EG73</f>
        <v>3.6627833578810581E-4</v>
      </c>
      <c r="EH73" s="28">
        <f>외인!EH73</f>
        <v>313048.07</v>
      </c>
      <c r="EI73" s="35">
        <f>시기외12!EI73-시기외26!EI73</f>
        <v>1.2074447453320556E-4</v>
      </c>
      <c r="EJ73" s="28">
        <f>외인!EJ73</f>
        <v>94619.09</v>
      </c>
      <c r="EK73" s="35">
        <f>시기외12!EK73-시기외26!EK73</f>
        <v>-4.7877618669458089E-4</v>
      </c>
      <c r="EL73" s="28">
        <f>외인!EL73</f>
        <v>27060.22</v>
      </c>
      <c r="EM73" s="35">
        <f>시기외12!EM73-시기외26!EM73</f>
        <v>1.0214086552377743E-3</v>
      </c>
      <c r="EN73" s="28">
        <f>외인!EN73</f>
        <v>41341.89</v>
      </c>
      <c r="EO73" s="35">
        <f>시기외12!EO73-시기외26!EO73</f>
        <v>-4.0000066392882665E-4</v>
      </c>
      <c r="EP73" s="28">
        <f>외인!EP73</f>
        <v>148547.51999999999</v>
      </c>
      <c r="EQ73" s="35">
        <f>시기외12!EQ73-시기외26!EQ73</f>
        <v>5.7858034597941285E-4</v>
      </c>
      <c r="ER73" s="28">
        <f>외인!ER73</f>
        <v>11088.76</v>
      </c>
      <c r="ES73" s="35">
        <f>시기외12!ES73-시기외26!ES73</f>
        <v>1.0338618315746287E-3</v>
      </c>
      <c r="ET73" s="28">
        <f>외인!ET73</f>
        <v>162195.82999999999</v>
      </c>
      <c r="EU73" s="35">
        <f>시기외12!EU73-시기외26!EU73</f>
        <v>-7.1633564660303849E-4</v>
      </c>
      <c r="EV73" s="28">
        <f>외인!EV73</f>
        <v>45340.94</v>
      </c>
      <c r="EW73" s="35">
        <f>시기외12!EW73-시기외26!EW73</f>
        <v>4.5064307101369701E-4</v>
      </c>
      <c r="EX73" s="28">
        <f>외인!EX73</f>
        <v>85106.58</v>
      </c>
      <c r="EY73" s="35">
        <f>시기외12!EY73-시기외26!EY73</f>
        <v>-4.7444447856834302E-5</v>
      </c>
    </row>
    <row r="74" spans="1:155">
      <c r="A74" s="27">
        <f>외인!A74</f>
        <v>46174</v>
      </c>
      <c r="B74" s="28">
        <f>외인!B74</f>
        <v>6981476.71</v>
      </c>
      <c r="C74" s="35">
        <f>시기외12!C74-시기외26!C74</f>
        <v>1.5800906991146092E-5</v>
      </c>
      <c r="D74" s="28">
        <f>외인!D74</f>
        <v>586307.97</v>
      </c>
      <c r="E74" s="35">
        <f>시기외12!E74-시기외26!E74</f>
        <v>1.2071559247742659E-4</v>
      </c>
      <c r="F74" s="28">
        <f>외인!F74</f>
        <v>2976524.6</v>
      </c>
      <c r="G74" s="35">
        <f>시기외12!G74-시기외26!G74</f>
        <v>2.0444103540596405E-4</v>
      </c>
      <c r="H74" s="28">
        <f>외인!H74</f>
        <v>330280.42</v>
      </c>
      <c r="I74" s="35">
        <f>시기외12!I74-시기외26!I74</f>
        <v>-1.5098133779773578E-4</v>
      </c>
      <c r="J74" s="28">
        <f>외인!J74</f>
        <v>41351.74</v>
      </c>
      <c r="K74" s="35">
        <f>시기외12!K74-시기외26!K74</f>
        <v>-3.4331162757562613E-4</v>
      </c>
      <c r="L74" s="28">
        <f>외인!L74</f>
        <v>307742.44</v>
      </c>
      <c r="M74" s="35">
        <f>시기외12!M74-시기외26!M74</f>
        <v>-1.727009948343118E-4</v>
      </c>
      <c r="N74" s="28">
        <f>외인!N74</f>
        <v>324643.65000000002</v>
      </c>
      <c r="O74" s="35">
        <f>시기외12!O74-시기외26!O74</f>
        <v>-4.2217820765247166E-4</v>
      </c>
      <c r="P74" s="28">
        <f>외인!P74</f>
        <v>177148.32</v>
      </c>
      <c r="Q74" s="35">
        <f>시기외12!Q74-시기외26!Q74</f>
        <v>6.038482224101807E-4</v>
      </c>
      <c r="R74" s="28">
        <f>외인!R74</f>
        <v>171123.87</v>
      </c>
      <c r="S74" s="35">
        <f>시기외12!S74-시기외26!S74</f>
        <v>3.8825117393514693E-4</v>
      </c>
      <c r="T74" s="28">
        <f>외인!T74</f>
        <v>7764.23</v>
      </c>
      <c r="U74" s="35">
        <f>시기외12!U74-시기외26!U74</f>
        <v>-4.5117431386349453E-4</v>
      </c>
      <c r="V74" s="28">
        <f>외인!V74</f>
        <v>120041.74</v>
      </c>
      <c r="W74" s="35">
        <f>시기외12!W74-시기외26!W74</f>
        <v>-1.4867409338196872E-3</v>
      </c>
      <c r="X74" s="28">
        <f>외인!X74</f>
        <v>3846114.05</v>
      </c>
      <c r="Y74" s="35">
        <f>시기외12!Y74-시기외26!Y74</f>
        <v>1.0947031374276329E-4</v>
      </c>
      <c r="Z74" s="28">
        <f>외인!Z74</f>
        <v>46605.11</v>
      </c>
      <c r="AA74" s="35">
        <f>시기외12!AA74-시기외26!AA74</f>
        <v>3.2157526988185899E-4</v>
      </c>
      <c r="AB74" s="28">
        <f>외인!AB74</f>
        <v>193019.49</v>
      </c>
      <c r="AC74" s="35">
        <f>시기외12!AC74-시기외26!AC74</f>
        <v>1.1568396568176938E-4</v>
      </c>
      <c r="AD74" s="28">
        <f>외인!AD74</f>
        <v>19590.38</v>
      </c>
      <c r="AE74" s="35">
        <f>시기외12!AE74-시기외26!AE74</f>
        <v>4.9526140296067057E-4</v>
      </c>
      <c r="AF74" s="28">
        <f>외인!AF74</f>
        <v>23192.71</v>
      </c>
      <c r="AG74" s="35">
        <f>시기외12!AG74-시기외26!AG74</f>
        <v>2.0276431497450999E-4</v>
      </c>
      <c r="AH74" s="28">
        <f>외인!AH74</f>
        <v>212743.95</v>
      </c>
      <c r="AI74" s="35">
        <f>시기외12!AI74-시기외26!AI74</f>
        <v>1.6851493829195317E-4</v>
      </c>
      <c r="AJ74" s="28">
        <f>외인!AJ74</f>
        <v>110379.68</v>
      </c>
      <c r="AK74" s="35">
        <f>시기외12!AK74-시기외26!AK74</f>
        <v>9.006140465719054E-4</v>
      </c>
      <c r="AL74" s="28">
        <f>외인!AL74</f>
        <v>119640.87</v>
      </c>
      <c r="AM74" s="35">
        <f>시기외12!AM74-시기외26!AM74</f>
        <v>-1.1454808425111814E-3</v>
      </c>
      <c r="AN74" s="28">
        <f>외인!AN74</f>
        <v>221984.38</v>
      </c>
      <c r="AO74" s="35">
        <f>시기외12!AO74-시기외26!AO74</f>
        <v>-8.3424098138891456E-6</v>
      </c>
      <c r="AP74" s="28">
        <f>외인!AP74</f>
        <v>169065.27</v>
      </c>
      <c r="AQ74" s="35">
        <f>시기외12!AQ74-시기외26!AQ74</f>
        <v>-6.6164875057112427E-4</v>
      </c>
      <c r="AR74" s="28">
        <f>외인!AR74</f>
        <v>23280.77</v>
      </c>
      <c r="AS74" s="35">
        <f>시기외12!AS74-시기외26!AS74</f>
        <v>1.2438869983153237E-4</v>
      </c>
      <c r="AT74" s="28">
        <f>외인!AT74</f>
        <v>121368.17</v>
      </c>
      <c r="AU74" s="35">
        <f>시기외12!AU74-시기외26!AU74</f>
        <v>-8.4787074578043494E-4</v>
      </c>
      <c r="AV74" s="28">
        <f>외인!AV74</f>
        <v>43620.54</v>
      </c>
      <c r="AW74" s="35">
        <f>시기외12!AW74-시기외26!AW74</f>
        <v>-6.3366908778712827E-4</v>
      </c>
      <c r="AX74" s="28">
        <f>외인!AX74</f>
        <v>61895.74</v>
      </c>
      <c r="AY74" s="35">
        <f>시기외12!AY74-시기외26!AY74</f>
        <v>5.5178482835766722E-4</v>
      </c>
      <c r="AZ74" s="28">
        <f>외인!AZ74</f>
        <v>4187843.89</v>
      </c>
      <c r="BA74" s="35">
        <f>시기외12!BA74-시기외26!BA74</f>
        <v>4.5255108594190185E-5</v>
      </c>
      <c r="BB74" s="28">
        <f>외인!BB74</f>
        <v>135464.95000000001</v>
      </c>
      <c r="BC74" s="35">
        <f>시기외12!BC74-시기외26!BC74</f>
        <v>1.117142759503953E-4</v>
      </c>
      <c r="BD74" s="28">
        <f>외인!BD74</f>
        <v>32837.269999999997</v>
      </c>
      <c r="BE74" s="35">
        <f>시기외12!BE74-시기외26!BE74</f>
        <v>1.143771507512866E-4</v>
      </c>
      <c r="BF74" s="28">
        <f>외인!BF74</f>
        <v>0</v>
      </c>
      <c r="BG74" s="35" t="e">
        <f>시기외12!BG74-시기외26!BG74</f>
        <v>#DIV/0!</v>
      </c>
      <c r="BH74" s="28">
        <f>외인!BH74</f>
        <v>108084.21</v>
      </c>
      <c r="BI74" s="35">
        <f>시기외12!BI74-시기외26!BI74</f>
        <v>-3.0836583758785552E-4</v>
      </c>
      <c r="BJ74" s="28">
        <f>외인!BJ74</f>
        <v>121026.03</v>
      </c>
      <c r="BK74" s="35">
        <f>시기외12!BK74-시기외26!BK74</f>
        <v>-1.9254868979484393E-4</v>
      </c>
      <c r="BL74" s="28">
        <f>외인!BL74</f>
        <v>42491.21</v>
      </c>
      <c r="BM74" s="35">
        <f>시기외12!BM74-시기외26!BM74</f>
        <v>6.4767153218421895E-4</v>
      </c>
      <c r="BN74" s="28">
        <f>외인!BN74</f>
        <v>48630.2</v>
      </c>
      <c r="BO74" s="35">
        <f>시기외12!BO74-시기외26!BO74</f>
        <v>-1.0416864327305463E-3</v>
      </c>
      <c r="BP74" s="28">
        <f>외인!BP74</f>
        <v>69413.69</v>
      </c>
      <c r="BQ74" s="35">
        <f>시기외12!BQ74-시기외26!BQ74</f>
        <v>4.6182557666619344E-4</v>
      </c>
      <c r="BR74" s="28">
        <f>외인!BR74</f>
        <v>311411.37</v>
      </c>
      <c r="BS74" s="35">
        <f>시기외12!BS74-시기외26!BS74</f>
        <v>-7.5171523522659127E-4</v>
      </c>
      <c r="BT74" s="28">
        <f>외인!BT74</f>
        <v>3885056.92</v>
      </c>
      <c r="BU74" s="35">
        <f>시기외12!BU74-시기외26!BU74</f>
        <v>1.075631402176916E-4</v>
      </c>
      <c r="BV74" s="28">
        <f>외인!BV74</f>
        <v>494009.83</v>
      </c>
      <c r="BW74" s="35">
        <f>시기외12!BW74-시기외26!BW74</f>
        <v>3.0944525934475497E-4</v>
      </c>
      <c r="BX74" s="28">
        <f>외인!BX74</f>
        <v>72816.86</v>
      </c>
      <c r="BY74" s="35">
        <f>시기외12!BY74-시기외26!BY74</f>
        <v>2.7700678218116619E-5</v>
      </c>
      <c r="BZ74" s="28">
        <f>외인!BZ74</f>
        <v>341625.26</v>
      </c>
      <c r="CA74" s="35">
        <f>시기외12!CA74-시기외26!CA74</f>
        <v>-4.0933038746105528E-4</v>
      </c>
      <c r="CB74" s="28">
        <f>외인!CB74</f>
        <v>10896.76</v>
      </c>
      <c r="CC74" s="35">
        <f>시기외12!CC74-시기외26!CC74</f>
        <v>7.0852607631555903E-5</v>
      </c>
      <c r="CD74" s="28">
        <f>외인!CD74</f>
        <v>24485.26</v>
      </c>
      <c r="CE74" s="35">
        <f>시기외12!CE74-시기외26!CE74</f>
        <v>1.0711616860589945E-3</v>
      </c>
      <c r="CF74" s="28">
        <f>외인!CF74</f>
        <v>27263.33</v>
      </c>
      <c r="CG74" s="35">
        <f>시기외12!CG74-시기외26!CG74</f>
        <v>-1.0370677757666619E-3</v>
      </c>
      <c r="CH74" s="28">
        <f>외인!CH74</f>
        <v>63206.03</v>
      </c>
      <c r="CI74" s="35">
        <f>시기외12!CI74-시기외26!CI74</f>
        <v>-4.4737898762477765E-4</v>
      </c>
      <c r="CJ74" s="28">
        <f>외인!CJ74</f>
        <v>325426.65999999997</v>
      </c>
      <c r="CK74" s="35">
        <f>시기외12!CK74-시기외26!CK74</f>
        <v>5.808820424166969E-4</v>
      </c>
      <c r="CL74" s="28">
        <f>외인!CL74</f>
        <v>218383.46</v>
      </c>
      <c r="CM74" s="35">
        <f>시기외12!CM74-시기외26!CM74</f>
        <v>2.0215768190285429E-4</v>
      </c>
      <c r="CN74" s="28">
        <f>외인!CN74</f>
        <v>112812</v>
      </c>
      <c r="CO74" s="35">
        <f>시기외12!CO74-시기외26!CO74</f>
        <v>-2.4274246847533882E-4</v>
      </c>
      <c r="CP74" s="28">
        <f>외인!CP74</f>
        <v>135940.25</v>
      </c>
      <c r="CQ74" s="35">
        <f>시기외12!CQ74-시기외26!CQ74</f>
        <v>1.1149286221348131E-4</v>
      </c>
      <c r="CR74" s="28">
        <f>외인!CR74</f>
        <v>203607.87</v>
      </c>
      <c r="CS74" s="35">
        <f>시기외12!CS74-시기외26!CS74</f>
        <v>3.9141890487469941E-4</v>
      </c>
      <c r="CT74" s="28">
        <f>외인!CT74</f>
        <v>271662.78000000003</v>
      </c>
      <c r="CU74" s="35">
        <f>시기외12!CU74-시기외26!CU74</f>
        <v>-1.3266926723669334E-3</v>
      </c>
      <c r="CV74" s="28">
        <f>외인!CV74</f>
        <v>3885056.92</v>
      </c>
      <c r="CW74" s="35">
        <f>시기외12!CW74-시기외26!CW74</f>
        <v>1.075631402176916E-4</v>
      </c>
      <c r="CX74" s="28">
        <f>외인!CX74</f>
        <v>283005.93</v>
      </c>
      <c r="CY74" s="35">
        <f>시기외12!CY74-시기외26!CY74</f>
        <v>-1.1868433448017796E-4</v>
      </c>
      <c r="CZ74" s="28">
        <f>외인!CZ74</f>
        <v>19311.830000000002</v>
      </c>
      <c r="DA74" s="35">
        <f>시기외12!DA74-시기외26!DA74</f>
        <v>2.785162991176776E-4</v>
      </c>
      <c r="DB74" s="28">
        <f>외인!DB74</f>
        <v>32837.269999999997</v>
      </c>
      <c r="DC74" s="35">
        <f>시기외12!DC74-시기외26!DC74</f>
        <v>1.143771507512866E-4</v>
      </c>
      <c r="DD74" s="28">
        <f>외인!DD74</f>
        <v>7764.23</v>
      </c>
      <c r="DE74" s="35">
        <f>시기외12!DE74-시기외26!DE74</f>
        <v>-4.5117431386349453E-4</v>
      </c>
      <c r="DF74" s="28">
        <f>외인!DF74</f>
        <v>55156.51</v>
      </c>
      <c r="DG74" s="35">
        <f>시기외12!DG74-시기외26!DG74</f>
        <v>1.3116379451918211E-4</v>
      </c>
      <c r="DH74" s="28">
        <f>외인!DH74</f>
        <v>17236.240000000002</v>
      </c>
      <c r="DI74" s="35">
        <f>시기외12!DI74-시기외26!DI74</f>
        <v>1.6946435894202158E-3</v>
      </c>
      <c r="DJ74" s="28">
        <f>외인!DJ74</f>
        <v>659312.84</v>
      </c>
      <c r="DK74" s="35">
        <f>시기외12!DK74-시기외26!DK74</f>
        <v>-2.1126556970589919E-4</v>
      </c>
      <c r="DL74" s="28">
        <f>외인!DL74</f>
        <v>90332.93</v>
      </c>
      <c r="DM74" s="35">
        <f>시기외12!DM74-시기외26!DM74</f>
        <v>-3.5256991935095003E-4</v>
      </c>
      <c r="DN74" s="28">
        <f>외인!DN74</f>
        <v>3885056.92</v>
      </c>
      <c r="DO74" s="35">
        <f>시기외12!DO74-시기외26!DO74</f>
        <v>1.075631402176916E-4</v>
      </c>
      <c r="DP74" s="28">
        <f>외인!DP74</f>
        <v>72266.81</v>
      </c>
      <c r="DQ74" s="35">
        <f>시기외12!DQ74-시기외26!DQ74</f>
        <v>1.3711299561161225E-3</v>
      </c>
      <c r="DR74" s="28">
        <f>외인!DR74</f>
        <v>42068.97</v>
      </c>
      <c r="DS74" s="35">
        <f>시기외12!DS74-시기외26!DS74</f>
        <v>-3.0991595520668606E-4</v>
      </c>
      <c r="DT74" s="28">
        <f>외인!DT74</f>
        <v>171123.87</v>
      </c>
      <c r="DU74" s="35">
        <f>시기외12!DU74-시기외26!DU74</f>
        <v>3.8825117393514693E-4</v>
      </c>
      <c r="DV74" s="28">
        <f>외인!DV74</f>
        <v>32178.77</v>
      </c>
      <c r="DW74" s="35">
        <f>시기외12!DW74-시기외26!DW74</f>
        <v>5.3144520694008201E-4</v>
      </c>
      <c r="DX74" s="28">
        <f>외인!DX74</f>
        <v>120041.74</v>
      </c>
      <c r="DY74" s="35">
        <f>시기외12!DY74-시기외26!DY74</f>
        <v>-1.4867409338196872E-3</v>
      </c>
      <c r="DZ74" s="28">
        <f>외인!DZ74</f>
        <v>6863.67</v>
      </c>
      <c r="EA74" s="35">
        <f>시기외12!EA74-시기외26!EA74</f>
        <v>1.2930334048537058E-4</v>
      </c>
      <c r="EB74" s="28">
        <f>외인!EB74</f>
        <v>10123.85</v>
      </c>
      <c r="EC74" s="35">
        <f>시기외12!EC74-시기외26!EC74</f>
        <v>3.5774570740428448E-4</v>
      </c>
      <c r="ED74" s="28">
        <f>외인!ED74</f>
        <v>9429.83</v>
      </c>
      <c r="EE74" s="35">
        <f>시기외12!EE74-시기외26!EE74</f>
        <v>7.5418610249926852E-4</v>
      </c>
      <c r="EF74" s="28">
        <f>외인!EF74</f>
        <v>208654.31</v>
      </c>
      <c r="EG74" s="35">
        <f>시기외12!EG74-시기외26!EG74</f>
        <v>3.2414115908374895E-4</v>
      </c>
      <c r="EH74" s="28">
        <f>외인!EH74</f>
        <v>326604.59999999998</v>
      </c>
      <c r="EI74" s="35">
        <f>시기외12!EI74-시기외26!EI74</f>
        <v>1.746871558954953E-4</v>
      </c>
      <c r="EJ74" s="28">
        <f>외인!EJ74</f>
        <v>94817.83</v>
      </c>
      <c r="EK74" s="35">
        <f>시기외12!EK74-시기외26!EK74</f>
        <v>-5.0627044484324163E-4</v>
      </c>
      <c r="EL74" s="28">
        <f>외인!EL74</f>
        <v>26642.26</v>
      </c>
      <c r="EM74" s="35">
        <f>시기외12!EM74-시기외26!EM74</f>
        <v>9.1159348480859674E-4</v>
      </c>
      <c r="EN74" s="28">
        <f>외인!EN74</f>
        <v>42068.97</v>
      </c>
      <c r="EO74" s="35">
        <f>시기외12!EO74-시기외26!EO74</f>
        <v>-3.0991595520668606E-4</v>
      </c>
      <c r="EP74" s="28">
        <f>외인!EP74</f>
        <v>145858.4</v>
      </c>
      <c r="EQ74" s="35">
        <f>시기외12!EQ74-시기외26!EQ74</f>
        <v>6.1774618169911177E-4</v>
      </c>
      <c r="ER74" s="28">
        <f>외인!ER74</f>
        <v>10517.1</v>
      </c>
      <c r="ES74" s="35">
        <f>시기외12!ES74-시기외26!ES74</f>
        <v>1.3900632228955583E-3</v>
      </c>
      <c r="ET74" s="28">
        <f>외인!ET74</f>
        <v>169065.27</v>
      </c>
      <c r="EU74" s="35">
        <f>시기외12!EU74-시기외26!EU74</f>
        <v>-6.6164875057112427E-4</v>
      </c>
      <c r="EV74" s="28">
        <f>외인!EV74</f>
        <v>46605.11</v>
      </c>
      <c r="EW74" s="35">
        <f>시기외12!EW74-시기외26!EW74</f>
        <v>3.2157526988185899E-4</v>
      </c>
      <c r="EX74" s="28">
        <f>외인!EX74</f>
        <v>89335.13</v>
      </c>
      <c r="EY74" s="35">
        <f>시기외12!EY74-시기외26!EY74</f>
        <v>-3.2787981926576666E-5</v>
      </c>
    </row>
    <row r="75" spans="1:155">
      <c r="A75" s="27">
        <f>외인!A75</f>
        <v>46175</v>
      </c>
      <c r="B75" s="28">
        <f>외인!B75</f>
        <v>6992104.4800000004</v>
      </c>
      <c r="C75" s="35">
        <f>시기외12!C75-시기외26!C75</f>
        <v>-2.2257740441072524E-6</v>
      </c>
      <c r="D75" s="28">
        <f>외인!D75</f>
        <v>574393.09</v>
      </c>
      <c r="E75" s="35">
        <f>시기외12!E75-시기외26!E75</f>
        <v>1.0050997500669918E-4</v>
      </c>
      <c r="F75" s="28">
        <f>외인!F75</f>
        <v>3058228.77</v>
      </c>
      <c r="G75" s="35">
        <f>시기외12!G75-시기외26!G75</f>
        <v>1.6939770461977155E-4</v>
      </c>
      <c r="H75" s="28">
        <f>외인!H75</f>
        <v>318087.93</v>
      </c>
      <c r="I75" s="35">
        <f>시기외12!I75-시기외26!I75</f>
        <v>-9.8748713375611849E-5</v>
      </c>
      <c r="J75" s="28">
        <f>외인!J75</f>
        <v>39791.370000000003</v>
      </c>
      <c r="K75" s="35">
        <f>시기외12!K75-시기외26!K75</f>
        <v>-2.0628740781409726E-4</v>
      </c>
      <c r="L75" s="28">
        <f>외인!L75</f>
        <v>296259.43</v>
      </c>
      <c r="M75" s="35">
        <f>시기외12!M75-시기외26!M75</f>
        <v>-1.1139759984432797E-4</v>
      </c>
      <c r="N75" s="28">
        <f>외인!N75</f>
        <v>319017.77</v>
      </c>
      <c r="O75" s="35">
        <f>시기외12!O75-시기외26!O75</f>
        <v>-4.9078961434844554E-4</v>
      </c>
      <c r="P75" s="28">
        <f>외인!P75</f>
        <v>173817.74</v>
      </c>
      <c r="Q75" s="35">
        <f>시기외12!Q75-시기외26!Q75</f>
        <v>6.3704307785463323E-4</v>
      </c>
      <c r="R75" s="28">
        <f>외인!R75</f>
        <v>164302.81</v>
      </c>
      <c r="S75" s="35">
        <f>시기외12!S75-시기외26!S75</f>
        <v>5.8647146987232928E-5</v>
      </c>
      <c r="T75" s="28">
        <f>외인!T75</f>
        <v>7667.43</v>
      </c>
      <c r="U75" s="35">
        <f>시기외12!U75-시기외26!U75</f>
        <v>-5.5426935886062191E-4</v>
      </c>
      <c r="V75" s="28">
        <f>외인!V75</f>
        <v>117394.55</v>
      </c>
      <c r="W75" s="35">
        <f>시기외12!W75-시기외26!W75</f>
        <v>-1.7166353085285224E-3</v>
      </c>
      <c r="X75" s="28">
        <f>외인!X75</f>
        <v>3907251.05</v>
      </c>
      <c r="Y75" s="35">
        <f>시기외12!Y75-시기외26!Y75</f>
        <v>1.1479757966431658E-4</v>
      </c>
      <c r="Z75" s="28">
        <f>외인!Z75</f>
        <v>48674.43</v>
      </c>
      <c r="AA75" s="35">
        <f>시기외12!AA75-시기외26!AA75</f>
        <v>2.6031805010234008E-4</v>
      </c>
      <c r="AB75" s="28">
        <f>외인!AB75</f>
        <v>197896.64</v>
      </c>
      <c r="AC75" s="35">
        <f>시기외12!AC75-시기외26!AC75</f>
        <v>1.2726606128240142E-4</v>
      </c>
      <c r="AD75" s="28">
        <f>외인!AD75</f>
        <v>19558.72</v>
      </c>
      <c r="AE75" s="35">
        <f>시기외12!AE75-시기외26!AE75</f>
        <v>3.256241103919593E-4</v>
      </c>
      <c r="AF75" s="28">
        <f>외인!AF75</f>
        <v>22840.48</v>
      </c>
      <c r="AG75" s="35">
        <f>시기외12!AG75-시기외26!AG75</f>
        <v>1.5386826881741853E-4</v>
      </c>
      <c r="AH75" s="28">
        <f>외인!AH75</f>
        <v>206152.12</v>
      </c>
      <c r="AI75" s="35">
        <f>시기외12!AI75-시기외26!AI75</f>
        <v>9.0303923228822838E-5</v>
      </c>
      <c r="AJ75" s="28">
        <f>외인!AJ75</f>
        <v>112598.29</v>
      </c>
      <c r="AK75" s="35">
        <f>시기외12!AK75-시기외26!AK75</f>
        <v>6.0280710602421969E-4</v>
      </c>
      <c r="AL75" s="28">
        <f>외인!AL75</f>
        <v>118374.39999999999</v>
      </c>
      <c r="AM75" s="35">
        <f>시기외12!AM75-시기외26!AM75</f>
        <v>-1.2095314087538786E-3</v>
      </c>
      <c r="AN75" s="28">
        <f>외인!AN75</f>
        <v>217225.98</v>
      </c>
      <c r="AO75" s="35">
        <f>시기외12!AO75-시기외26!AO75</f>
        <v>-7.6759608330427293E-5</v>
      </c>
      <c r="AP75" s="28">
        <f>외인!AP75</f>
        <v>156610.5</v>
      </c>
      <c r="AQ75" s="35">
        <f>시기외12!AQ75-시기외26!AQ75</f>
        <v>-5.9650069313255203E-4</v>
      </c>
      <c r="AR75" s="28">
        <f>외인!AR75</f>
        <v>22881.85</v>
      </c>
      <c r="AS75" s="35">
        <f>시기외12!AS75-시기외26!AS75</f>
        <v>7.5729815343380125E-5</v>
      </c>
      <c r="AT75" s="28">
        <f>외인!AT75</f>
        <v>124792.33</v>
      </c>
      <c r="AU75" s="35">
        <f>시기외12!AU75-시기외26!AU75</f>
        <v>-1.4709758190263916E-3</v>
      </c>
      <c r="AV75" s="28">
        <f>외인!AV75</f>
        <v>43599.47</v>
      </c>
      <c r="AW75" s="35">
        <f>시기외12!AW75-시기외26!AW75</f>
        <v>-6.3827604985439558E-4</v>
      </c>
      <c r="AX75" s="28">
        <f>외인!AX75</f>
        <v>59736.19</v>
      </c>
      <c r="AY75" s="35">
        <f>시기외12!AY75-시기외26!AY75</f>
        <v>7.8355403655640905E-4</v>
      </c>
      <c r="AZ75" s="28">
        <f>외인!AZ75</f>
        <v>4216311.5199999996</v>
      </c>
      <c r="BA75" s="35">
        <f>시기외12!BA75-시기외26!BA75</f>
        <v>3.3895095218049523E-5</v>
      </c>
      <c r="BB75" s="28">
        <f>외인!BB75</f>
        <v>151941.14000000001</v>
      </c>
      <c r="BC75" s="35">
        <f>시기외12!BC75-시기외26!BC75</f>
        <v>1.1472469370286053E-4</v>
      </c>
      <c r="BD75" s="28">
        <f>외인!BD75</f>
        <v>31924.9</v>
      </c>
      <c r="BE75" s="35">
        <f>시기외12!BE75-시기외26!BE75</f>
        <v>2.4139668946684609E-4</v>
      </c>
      <c r="BF75" s="28">
        <f>외인!BF75</f>
        <v>0</v>
      </c>
      <c r="BG75" s="35" t="e">
        <f>시기외12!BG75-시기외26!BG75</f>
        <v>#DIV/0!</v>
      </c>
      <c r="BH75" s="28">
        <f>외인!BH75</f>
        <v>108545.16</v>
      </c>
      <c r="BI75" s="35">
        <f>시기외12!BI75-시기외26!BI75</f>
        <v>-2.6940839341584716E-4</v>
      </c>
      <c r="BJ75" s="28">
        <f>외인!BJ75</f>
        <v>116823.36</v>
      </c>
      <c r="BK75" s="35">
        <f>시기외12!BK75-시기외26!BK75</f>
        <v>-1.980310033361458E-4</v>
      </c>
      <c r="BL75" s="28">
        <f>외인!BL75</f>
        <v>41270.730000000003</v>
      </c>
      <c r="BM75" s="35">
        <f>시기외12!BM75-시기외26!BM75</f>
        <v>6.4000503334795517E-4</v>
      </c>
      <c r="BN75" s="28">
        <f>외인!BN75</f>
        <v>47050.47</v>
      </c>
      <c r="BO75" s="35">
        <f>시기외12!BO75-시기외26!BO75</f>
        <v>-9.8593374719831107E-4</v>
      </c>
      <c r="BP75" s="28">
        <f>외인!BP75</f>
        <v>67679.38</v>
      </c>
      <c r="BQ75" s="35">
        <f>시기외12!BQ75-시기외26!BQ75</f>
        <v>6.7437951032292651E-4</v>
      </c>
      <c r="BR75" s="28">
        <f>외인!BR75</f>
        <v>295548.09000000003</v>
      </c>
      <c r="BS75" s="35">
        <f>시기외12!BS75-시기외26!BS75</f>
        <v>-6.8330694952351803E-4</v>
      </c>
      <c r="BT75" s="28">
        <f>외인!BT75</f>
        <v>3945106.99</v>
      </c>
      <c r="BU75" s="35">
        <f>시기외12!BU75-시기외26!BU75</f>
        <v>1.1053185955192495E-4</v>
      </c>
      <c r="BV75" s="28">
        <f>외인!BV75</f>
        <v>492660.86</v>
      </c>
      <c r="BW75" s="35">
        <f>시기외12!BW75-시기외26!BW75</f>
        <v>3.6502558364108663E-4</v>
      </c>
      <c r="BX75" s="28">
        <f>외인!BX75</f>
        <v>71659.429999999993</v>
      </c>
      <c r="BY75" s="35">
        <f>시기외12!BY75-시기외26!BY75</f>
        <v>-2.7637137992458233E-5</v>
      </c>
      <c r="BZ75" s="28">
        <f>외인!BZ75</f>
        <v>335600.38</v>
      </c>
      <c r="CA75" s="35">
        <f>시기외12!CA75-시기외26!CA75</f>
        <v>-4.765478548075055E-4</v>
      </c>
      <c r="CB75" s="28">
        <f>외인!CB75</f>
        <v>10831.79</v>
      </c>
      <c r="CC75" s="35">
        <f>시기외12!CC75-시기외26!CC75</f>
        <v>2.5208126294796887E-4</v>
      </c>
      <c r="CD75" s="28">
        <f>외인!CD75</f>
        <v>24359.84</v>
      </c>
      <c r="CE75" s="35">
        <f>시기외12!CE75-시기외26!CE75</f>
        <v>1.0649173833278962E-3</v>
      </c>
      <c r="CF75" s="28">
        <f>외인!CF75</f>
        <v>28220.639999999999</v>
      </c>
      <c r="CG75" s="35">
        <f>시기외12!CG75-시기외26!CG75</f>
        <v>-9.3731550590048847E-4</v>
      </c>
      <c r="CH75" s="28">
        <f>외인!CH75</f>
        <v>63132.41</v>
      </c>
      <c r="CI75" s="35">
        <f>시기외12!CI75-시기외26!CI75</f>
        <v>-4.4125559942025225E-4</v>
      </c>
      <c r="CJ75" s="28">
        <f>외인!CJ75</f>
        <v>319912.63</v>
      </c>
      <c r="CK75" s="35">
        <f>시기외12!CK75-시기외26!CK75</f>
        <v>6.2275424116512508E-4</v>
      </c>
      <c r="CL75" s="28">
        <f>외인!CL75</f>
        <v>222931.58</v>
      </c>
      <c r="CM75" s="35">
        <f>시기외12!CM75-시기외26!CM75</f>
        <v>2.2316670292030617E-4</v>
      </c>
      <c r="CN75" s="28">
        <f>외인!CN75</f>
        <v>109822.99</v>
      </c>
      <c r="CO75" s="35">
        <f>시기외12!CO75-시기외26!CO75</f>
        <v>-4.8126654761584909E-5</v>
      </c>
      <c r="CP75" s="28">
        <f>외인!CP75</f>
        <v>152415.56</v>
      </c>
      <c r="CQ75" s="35">
        <f>시기외12!CQ75-시기외26!CQ75</f>
        <v>1.1361105908367698E-4</v>
      </c>
      <c r="CR75" s="28">
        <f>외인!CR75</f>
        <v>198135.71</v>
      </c>
      <c r="CS75" s="35">
        <f>시기외12!CS75-시기외26!CS75</f>
        <v>1.1920999955045326E-4</v>
      </c>
      <c r="CT75" s="28">
        <f>외인!CT75</f>
        <v>247928.77</v>
      </c>
      <c r="CU75" s="35">
        <f>시기외12!CU75-시기외26!CU75</f>
        <v>-1.5393754819366314E-3</v>
      </c>
      <c r="CV75" s="28">
        <f>외인!CV75</f>
        <v>3945106.99</v>
      </c>
      <c r="CW75" s="35">
        <f>시기외12!CW75-시기외26!CW75</f>
        <v>1.1053185955192495E-4</v>
      </c>
      <c r="CX75" s="28">
        <f>외인!CX75</f>
        <v>276227.24</v>
      </c>
      <c r="CY75" s="35">
        <f>시기외12!CY75-시기외26!CY75</f>
        <v>-3.7047780645344626E-4</v>
      </c>
      <c r="CZ75" s="28">
        <f>외인!CZ75</f>
        <v>19449.04</v>
      </c>
      <c r="DA75" s="35">
        <f>시기외12!DA75-시기외26!DA75</f>
        <v>-1.6603040258588819E-4</v>
      </c>
      <c r="DB75" s="28">
        <f>외인!DB75</f>
        <v>31924.9</v>
      </c>
      <c r="DC75" s="35">
        <f>시기외12!DC75-시기외26!DC75</f>
        <v>2.4139668946684609E-4</v>
      </c>
      <c r="DD75" s="28">
        <f>외인!DD75</f>
        <v>7667.43</v>
      </c>
      <c r="DE75" s="35">
        <f>시기외12!DE75-시기외26!DE75</f>
        <v>-5.5426935886062191E-4</v>
      </c>
      <c r="DF75" s="28">
        <f>외인!DF75</f>
        <v>53739.57</v>
      </c>
      <c r="DG75" s="35">
        <f>시기외12!DG75-시기외26!DG75</f>
        <v>4.9012827310982929E-5</v>
      </c>
      <c r="DH75" s="28">
        <f>외인!DH75</f>
        <v>17067.55</v>
      </c>
      <c r="DI75" s="35">
        <f>시기외12!DI75-시기외26!DI75</f>
        <v>1.6806672123840388E-3</v>
      </c>
      <c r="DJ75" s="28">
        <f>외인!DJ75</f>
        <v>631105.78</v>
      </c>
      <c r="DK75" s="35">
        <f>시기외12!DK75-시기외26!DK75</f>
        <v>-1.9743816853892845E-4</v>
      </c>
      <c r="DL75" s="28">
        <f>외인!DL75</f>
        <v>87378.62</v>
      </c>
      <c r="DM75" s="35">
        <f>시기외12!DM75-시기외26!DM75</f>
        <v>-1.3262896508042668E-4</v>
      </c>
      <c r="DN75" s="28">
        <f>외인!DN75</f>
        <v>3945106.99</v>
      </c>
      <c r="DO75" s="35">
        <f>시기외12!DO75-시기외26!DO75</f>
        <v>1.1053185955192495E-4</v>
      </c>
      <c r="DP75" s="28">
        <f>외인!DP75</f>
        <v>72145.490000000005</v>
      </c>
      <c r="DQ75" s="35">
        <f>시기외12!DQ75-시기외26!DQ75</f>
        <v>1.5213134407739428E-3</v>
      </c>
      <c r="DR75" s="28">
        <f>외인!DR75</f>
        <v>40508.660000000003</v>
      </c>
      <c r="DS75" s="35">
        <f>시기외12!DS75-시기외26!DS75</f>
        <v>-1.9972563820258308E-4</v>
      </c>
      <c r="DT75" s="28">
        <f>외인!DT75</f>
        <v>164302.81</v>
      </c>
      <c r="DU75" s="35">
        <f>시기외12!DU75-시기외26!DU75</f>
        <v>5.8647146987232928E-5</v>
      </c>
      <c r="DV75" s="28">
        <f>외인!DV75</f>
        <v>33520.15</v>
      </c>
      <c r="DW75" s="35">
        <f>시기외12!DW75-시기외26!DW75</f>
        <v>5.4437116927784606E-4</v>
      </c>
      <c r="DX75" s="28">
        <f>외인!DX75</f>
        <v>117394.55</v>
      </c>
      <c r="DY75" s="35">
        <f>시기외12!DY75-시기외26!DY75</f>
        <v>-1.7166353085285224E-3</v>
      </c>
      <c r="DZ75" s="28">
        <f>외인!DZ75</f>
        <v>6866.53</v>
      </c>
      <c r="EA75" s="35">
        <f>시기외12!EA75-시기외26!EA75</f>
        <v>3.1443347619765545E-4</v>
      </c>
      <c r="EB75" s="28">
        <f>외인!EB75</f>
        <v>10090.84</v>
      </c>
      <c r="EC75" s="35">
        <f>시기외12!EC75-시기외26!EC75</f>
        <v>3.8116381110347985E-4</v>
      </c>
      <c r="ED75" s="28">
        <f>외인!ED75</f>
        <v>9087.98</v>
      </c>
      <c r="EE75" s="35">
        <f>시기외12!EE75-시기외26!EE75</f>
        <v>8.0225574985650023E-4</v>
      </c>
      <c r="EF75" s="28">
        <f>외인!EF75</f>
        <v>204532.48000000001</v>
      </c>
      <c r="EG75" s="35">
        <f>시기외12!EG75-시기외26!EG75</f>
        <v>3.416203463965841E-4</v>
      </c>
      <c r="EH75" s="28">
        <f>외인!EH75</f>
        <v>334101.7</v>
      </c>
      <c r="EI75" s="35">
        <f>시기외12!EI75-시기외26!EI75</f>
        <v>2.718260074977423E-4</v>
      </c>
      <c r="EJ75" s="28">
        <f>외인!EJ75</f>
        <v>93557.23</v>
      </c>
      <c r="EK75" s="35">
        <f>시기외12!EK75-시기외26!EK75</f>
        <v>-4.6881438773199128E-4</v>
      </c>
      <c r="EL75" s="28">
        <f>외인!EL75</f>
        <v>26525.37</v>
      </c>
      <c r="EM75" s="35">
        <f>시기외12!EM75-시기외26!EM75</f>
        <v>9.0709559283143532E-4</v>
      </c>
      <c r="EN75" s="28">
        <f>외인!EN75</f>
        <v>40508.660000000003</v>
      </c>
      <c r="EO75" s="35">
        <f>시기외12!EO75-시기외26!EO75</f>
        <v>-1.9972563820258308E-4</v>
      </c>
      <c r="EP75" s="28">
        <f>외인!EP75</f>
        <v>137242.01999999999</v>
      </c>
      <c r="EQ75" s="35">
        <f>시기외12!EQ75-시기외26!EQ75</f>
        <v>5.9348309839091511E-4</v>
      </c>
      <c r="ER75" s="28">
        <f>외인!ER75</f>
        <v>10118.629999999999</v>
      </c>
      <c r="ES75" s="35">
        <f>시기외12!ES75-시기외26!ES75</f>
        <v>1.2443568384323926E-3</v>
      </c>
      <c r="ET75" s="28">
        <f>외인!ET75</f>
        <v>156610.5</v>
      </c>
      <c r="EU75" s="35">
        <f>시기외12!EU75-시기외26!EU75</f>
        <v>-5.9650069313255203E-4</v>
      </c>
      <c r="EV75" s="28">
        <f>외인!EV75</f>
        <v>48674.43</v>
      </c>
      <c r="EW75" s="35">
        <f>시기외12!EW75-시기외26!EW75</f>
        <v>2.6031805010234008E-4</v>
      </c>
      <c r="EX75" s="28">
        <f>외인!EX75</f>
        <v>103741.13</v>
      </c>
      <c r="EY75" s="35">
        <f>시기외12!EY75-시기외26!EY75</f>
        <v>9.0647381303554284E-6</v>
      </c>
    </row>
    <row r="76" spans="1:155">
      <c r="A76" s="27">
        <f>외인!A76</f>
        <v>46177</v>
      </c>
      <c r="B76" s="28">
        <f>외인!B76</f>
        <v>6861118.8600000003</v>
      </c>
      <c r="C76" s="35">
        <f>시기외12!C76-시기외26!C76</f>
        <v>-7.5109599032880878E-5</v>
      </c>
      <c r="D76" s="28">
        <f>외인!D76</f>
        <v>587547.79</v>
      </c>
      <c r="E76" s="35">
        <f>시기외12!E76-시기외26!E76</f>
        <v>1.9068057909941532E-4</v>
      </c>
      <c r="F76" s="28">
        <f>외인!F76</f>
        <v>3006354.93</v>
      </c>
      <c r="G76" s="35">
        <f>시기외12!G76-시기외26!G76</f>
        <v>3.706030900268607E-5</v>
      </c>
      <c r="H76" s="28">
        <f>외인!H76</f>
        <v>314535.67</v>
      </c>
      <c r="I76" s="35">
        <f>시기외12!I76-시기외26!I76</f>
        <v>-2.2678171941641144E-5</v>
      </c>
      <c r="J76" s="28">
        <f>외인!J76</f>
        <v>40526.47</v>
      </c>
      <c r="K76" s="35">
        <f>시기외12!K76-시기외26!K76</f>
        <v>-5.6204546723703926E-5</v>
      </c>
      <c r="L76" s="28">
        <f>외인!L76</f>
        <v>292589.7</v>
      </c>
      <c r="M76" s="35">
        <f>시기외12!M76-시기외26!M76</f>
        <v>-3.216387921393493E-5</v>
      </c>
      <c r="N76" s="28">
        <f>외인!N76</f>
        <v>310354.2</v>
      </c>
      <c r="O76" s="35">
        <f>시기외12!O76-시기외26!O76</f>
        <v>-5.0215857261009687E-4</v>
      </c>
      <c r="P76" s="28">
        <f>외인!P76</f>
        <v>169536.65</v>
      </c>
      <c r="Q76" s="35">
        <f>시기외12!Q76-시기외26!Q76</f>
        <v>5.7024301751100394E-4</v>
      </c>
      <c r="R76" s="28">
        <f>외인!R76</f>
        <v>156129.57</v>
      </c>
      <c r="S76" s="35">
        <f>시기외12!S76-시기외26!S76</f>
        <v>-2.196067689611786E-4</v>
      </c>
      <c r="T76" s="28">
        <f>외인!T76</f>
        <v>7714.91</v>
      </c>
      <c r="U76" s="35">
        <f>시기외12!U76-시기외26!U76</f>
        <v>-5.9722098105797821E-4</v>
      </c>
      <c r="V76" s="28">
        <f>외인!V76</f>
        <v>130139.66</v>
      </c>
      <c r="W76" s="35">
        <f>시기외12!W76-시기외26!W76</f>
        <v>-1.3831031810430943E-3</v>
      </c>
      <c r="X76" s="28">
        <f>외인!X76</f>
        <v>3823946.06</v>
      </c>
      <c r="Y76" s="35">
        <f>시기외12!Y76-시기외26!Y76</f>
        <v>2.744863734904855E-5</v>
      </c>
      <c r="Z76" s="28">
        <f>외인!Z76</f>
        <v>52687.64</v>
      </c>
      <c r="AA76" s="35">
        <f>시기외12!AA76-시기외26!AA76</f>
        <v>2.1347911892387935E-4</v>
      </c>
      <c r="AB76" s="28">
        <f>외인!AB76</f>
        <v>204681.41</v>
      </c>
      <c r="AC76" s="35">
        <f>시기외12!AC76-시기외26!AC76</f>
        <v>1.8861834476062355E-4</v>
      </c>
      <c r="AD76" s="28">
        <f>외인!AD76</f>
        <v>19850.84</v>
      </c>
      <c r="AE76" s="35">
        <f>시기외12!AE76-시기외26!AE76</f>
        <v>2.0454002513748098E-4</v>
      </c>
      <c r="AF76" s="28">
        <f>외인!AF76</f>
        <v>23033.87</v>
      </c>
      <c r="AG76" s="35">
        <f>시기외12!AG76-시기외26!AG76</f>
        <v>1.4433713084639022E-4</v>
      </c>
      <c r="AH76" s="28">
        <f>외인!AH76</f>
        <v>203941.26</v>
      </c>
      <c r="AI76" s="35">
        <f>시기외12!AI76-시기외26!AI76</f>
        <v>-2.6187478512144295E-5</v>
      </c>
      <c r="AJ76" s="28">
        <f>외인!AJ76</f>
        <v>109033.21</v>
      </c>
      <c r="AK76" s="35">
        <f>시기외12!AK76-시기외26!AK76</f>
        <v>2.7534312649777118E-4</v>
      </c>
      <c r="AL76" s="28">
        <f>외인!AL76</f>
        <v>117501.37</v>
      </c>
      <c r="AM76" s="35">
        <f>시기외12!AM76-시기외26!AM76</f>
        <v>-1.1891783872360643E-3</v>
      </c>
      <c r="AN76" s="28">
        <f>외인!AN76</f>
        <v>209524.24</v>
      </c>
      <c r="AO76" s="35">
        <f>시기외12!AO76-시기외26!AO76</f>
        <v>-9.9179956525534364E-5</v>
      </c>
      <c r="AP76" s="28">
        <f>외인!AP76</f>
        <v>155054.04</v>
      </c>
      <c r="AQ76" s="35">
        <f>시기외12!AQ76-시기외26!AQ76</f>
        <v>-4.5336019984760969E-4</v>
      </c>
      <c r="AR76" s="28">
        <f>외인!AR76</f>
        <v>23042.67</v>
      </c>
      <c r="AS76" s="35">
        <f>시기외12!AS76-시기외26!AS76</f>
        <v>3.8036776253851426E-5</v>
      </c>
      <c r="AT76" s="28">
        <f>외인!AT76</f>
        <v>116851.11</v>
      </c>
      <c r="AU76" s="35">
        <f>시기외12!AU76-시기외26!AU76</f>
        <v>-2.2083749215977828E-3</v>
      </c>
      <c r="AV76" s="28">
        <f>외인!AV76</f>
        <v>43531.92</v>
      </c>
      <c r="AW76" s="35">
        <f>시기외12!AW76-시기외26!AW76</f>
        <v>-5.9665356967117194E-4</v>
      </c>
      <c r="AX76" s="28">
        <f>외인!AX76</f>
        <v>59839.42</v>
      </c>
      <c r="AY76" s="35">
        <f>시기외12!AY76-시기외26!AY76</f>
        <v>1.1062309604368983E-3</v>
      </c>
      <c r="AZ76" s="28">
        <f>외인!AZ76</f>
        <v>4115168.55</v>
      </c>
      <c r="BA76" s="35">
        <f>시기외12!BA76-시기외26!BA76</f>
        <v>-5.3765436159093107E-5</v>
      </c>
      <c r="BB76" s="28">
        <f>외인!BB76</f>
        <v>147888.4</v>
      </c>
      <c r="BC76" s="35">
        <f>시기외12!BC76-시기외26!BC76</f>
        <v>1.0363257565995502E-4</v>
      </c>
      <c r="BD76" s="28">
        <f>외인!BD76</f>
        <v>32638.62</v>
      </c>
      <c r="BE76" s="35">
        <f>시기외12!BE76-시기외26!BE76</f>
        <v>4.2441488250310523E-4</v>
      </c>
      <c r="BF76" s="28">
        <f>외인!BF76</f>
        <v>0</v>
      </c>
      <c r="BG76" s="35" t="e">
        <f>시기외12!BG76-시기외26!BG76</f>
        <v>#DIV/0!</v>
      </c>
      <c r="BH76" s="28">
        <f>외인!BH76</f>
        <v>109818.72</v>
      </c>
      <c r="BI76" s="35">
        <f>시기외12!BI76-시기외26!BI76</f>
        <v>-1.814045475599643E-4</v>
      </c>
      <c r="BJ76" s="28">
        <f>외인!BJ76</f>
        <v>118066.4</v>
      </c>
      <c r="BK76" s="35">
        <f>시기외12!BK76-시기외26!BK76</f>
        <v>-1.5400741803495139E-4</v>
      </c>
      <c r="BL76" s="28">
        <f>외인!BL76</f>
        <v>41172.65</v>
      </c>
      <c r="BM76" s="35">
        <f>시기외12!BM76-시기외26!BM76</f>
        <v>6.4910313399091639E-4</v>
      </c>
      <c r="BN76" s="28">
        <f>외인!BN76</f>
        <v>47325.81</v>
      </c>
      <c r="BO76" s="35">
        <f>시기외12!BO76-시기외26!BO76</f>
        <v>-8.3041924804834943E-4</v>
      </c>
      <c r="BP76" s="28">
        <f>외인!BP76</f>
        <v>68149.81</v>
      </c>
      <c r="BQ76" s="35">
        <f>시기외12!BQ76-시기외26!BQ76</f>
        <v>9.6769242364707925E-4</v>
      </c>
      <c r="BR76" s="28">
        <f>외인!BR76</f>
        <v>290914.82</v>
      </c>
      <c r="BS76" s="35">
        <f>시기외12!BS76-시기외26!BS76</f>
        <v>-5.6587598784509714E-4</v>
      </c>
      <c r="BT76" s="28">
        <f>외인!BT76</f>
        <v>3864435.24</v>
      </c>
      <c r="BU76" s="35">
        <f>시기외12!BU76-시기외26!BU76</f>
        <v>2.509167915104517E-5</v>
      </c>
      <c r="BV76" s="28">
        <f>외인!BV76</f>
        <v>498647.3</v>
      </c>
      <c r="BW76" s="35">
        <f>시기외12!BW76-시기외26!BW76</f>
        <v>3.9768702612425464E-4</v>
      </c>
      <c r="BX76" s="28">
        <f>외인!BX76</f>
        <v>71393.34</v>
      </c>
      <c r="BY76" s="35">
        <f>시기외12!BY76-시기외26!BY76</f>
        <v>-4.8952669829314195E-5</v>
      </c>
      <c r="BZ76" s="28">
        <f>외인!BZ76</f>
        <v>327025.61</v>
      </c>
      <c r="CA76" s="35">
        <f>시기외12!CA76-시기외26!CA76</f>
        <v>-4.858927418983556E-4</v>
      </c>
      <c r="CB76" s="28">
        <f>외인!CB76</f>
        <v>11049.57</v>
      </c>
      <c r="CC76" s="35">
        <f>시기외12!CC76-시기외26!CC76</f>
        <v>4.6101934954682921E-4</v>
      </c>
      <c r="CD76" s="28">
        <f>외인!CD76</f>
        <v>24331.919999999998</v>
      </c>
      <c r="CE76" s="35">
        <f>시기외12!CE76-시기외26!CE76</f>
        <v>1.1126312108126288E-3</v>
      </c>
      <c r="CF76" s="28">
        <f>외인!CF76</f>
        <v>29982.69</v>
      </c>
      <c r="CG76" s="35">
        <f>시기외12!CG76-시기외26!CG76</f>
        <v>-8.2630059389486371E-4</v>
      </c>
      <c r="CH76" s="28">
        <f>외인!CH76</f>
        <v>62149.23</v>
      </c>
      <c r="CI76" s="35">
        <f>시기외12!CI76-시기외26!CI76</f>
        <v>-4.091151821568754E-4</v>
      </c>
      <c r="CJ76" s="28">
        <f>외인!CJ76</f>
        <v>316300.31</v>
      </c>
      <c r="CK76" s="35">
        <f>시기외12!CK76-시기외26!CK76</f>
        <v>5.889303694875832E-4</v>
      </c>
      <c r="CL76" s="28">
        <f>외인!CL76</f>
        <v>229542.59</v>
      </c>
      <c r="CM76" s="35">
        <f>시기외12!CM76-시기외26!CM76</f>
        <v>2.9269069590715944E-4</v>
      </c>
      <c r="CN76" s="28">
        <f>외인!CN76</f>
        <v>112163.67</v>
      </c>
      <c r="CO76" s="35">
        <f>시기외12!CO76-시기외26!CO76</f>
        <v>1.4165785612778705E-4</v>
      </c>
      <c r="CP76" s="28">
        <f>외인!CP76</f>
        <v>148351.99</v>
      </c>
      <c r="CQ76" s="35">
        <f>시기외12!CQ76-시기외26!CQ76</f>
        <v>1.0192694127670124E-4</v>
      </c>
      <c r="CR76" s="28">
        <f>외인!CR76</f>
        <v>188858.57</v>
      </c>
      <c r="CS76" s="35">
        <f>시기외12!CS76-시기외26!CS76</f>
        <v>-1.3238847313796695E-4</v>
      </c>
      <c r="CT76" s="28">
        <f>외인!CT76</f>
        <v>241286.92</v>
      </c>
      <c r="CU76" s="35">
        <f>시기외12!CU76-시기외26!CU76</f>
        <v>-1.5284312632720431E-3</v>
      </c>
      <c r="CV76" s="28">
        <f>외인!CV76</f>
        <v>3864435.24</v>
      </c>
      <c r="CW76" s="35">
        <f>시기외12!CW76-시기외26!CW76</f>
        <v>2.509167915104517E-5</v>
      </c>
      <c r="CX76" s="28">
        <f>외인!CX76</f>
        <v>261617.84</v>
      </c>
      <c r="CY76" s="35">
        <f>시기외12!CY76-시기외26!CY76</f>
        <v>-6.8005151208955499E-4</v>
      </c>
      <c r="CZ76" s="28">
        <f>외인!CZ76</f>
        <v>19352.11</v>
      </c>
      <c r="DA76" s="35">
        <f>시기외12!DA76-시기외26!DA76</f>
        <v>-3.049727526464169E-4</v>
      </c>
      <c r="DB76" s="28">
        <f>외인!DB76</f>
        <v>32638.62</v>
      </c>
      <c r="DC76" s="35">
        <f>시기외12!DC76-시기외26!DC76</f>
        <v>4.2441488250310523E-4</v>
      </c>
      <c r="DD76" s="28">
        <f>외인!DD76</f>
        <v>7714.91</v>
      </c>
      <c r="DE76" s="35">
        <f>시기외12!DE76-시기외26!DE76</f>
        <v>-5.9722098105797821E-4</v>
      </c>
      <c r="DF76" s="28">
        <f>외인!DF76</f>
        <v>53026.54</v>
      </c>
      <c r="DG76" s="35">
        <f>시기외12!DG76-시기외26!DG76</f>
        <v>-4.3166630906830332E-6</v>
      </c>
      <c r="DH76" s="28">
        <f>외인!DH76</f>
        <v>17092.28</v>
      </c>
      <c r="DI76" s="35">
        <f>시기외12!DI76-시기외26!DI76</f>
        <v>1.718593905571233E-3</v>
      </c>
      <c r="DJ76" s="28">
        <f>외인!DJ76</f>
        <v>620089.85</v>
      </c>
      <c r="DK76" s="35">
        <f>시기외12!DK76-시기외26!DK76</f>
        <v>-1.8589282484755604E-4</v>
      </c>
      <c r="DL76" s="28">
        <f>외인!DL76</f>
        <v>89607.3</v>
      </c>
      <c r="DM76" s="35">
        <f>시기외12!DM76-시기외26!DM76</f>
        <v>8.4910912541767084E-5</v>
      </c>
      <c r="DN76" s="28">
        <f>외인!DN76</f>
        <v>3864435.24</v>
      </c>
      <c r="DO76" s="35">
        <f>시기외12!DO76-시기외26!DO76</f>
        <v>2.509167915104517E-5</v>
      </c>
      <c r="DP76" s="28">
        <f>외인!DP76</f>
        <v>72165.259999999995</v>
      </c>
      <c r="DQ76" s="35">
        <f>시기외12!DQ76-시기외26!DQ76</f>
        <v>1.3892737083729143E-3</v>
      </c>
      <c r="DR76" s="28">
        <f>외인!DR76</f>
        <v>41125.199999999997</v>
      </c>
      <c r="DS76" s="35">
        <f>시기외12!DS76-시기외26!DS76</f>
        <v>-8.37450985736042E-5</v>
      </c>
      <c r="DT76" s="28">
        <f>외인!DT76</f>
        <v>156129.57</v>
      </c>
      <c r="DU76" s="35">
        <f>시기외12!DU76-시기외26!DU76</f>
        <v>-2.196067689611786E-4</v>
      </c>
      <c r="DV76" s="28">
        <f>외인!DV76</f>
        <v>32416.68</v>
      </c>
      <c r="DW76" s="35">
        <f>시기외12!DW76-시기외26!DW76</f>
        <v>4.1970439477771347E-4</v>
      </c>
      <c r="DX76" s="28">
        <f>외인!DX76</f>
        <v>130139.66</v>
      </c>
      <c r="DY76" s="35">
        <f>시기외12!DY76-시기외26!DY76</f>
        <v>-1.3831031810430943E-3</v>
      </c>
      <c r="DZ76" s="28">
        <f>외인!DZ76</f>
        <v>6908.39</v>
      </c>
      <c r="EA76" s="35">
        <f>시기외12!EA76-시기외26!EA76</f>
        <v>3.7892470510449594E-4</v>
      </c>
      <c r="EB76" s="28">
        <f>외인!EB76</f>
        <v>10053.780000000001</v>
      </c>
      <c r="EC76" s="35">
        <f>시기외12!EC76-시기외26!EC76</f>
        <v>4.5715125206755936E-4</v>
      </c>
      <c r="ED76" s="28">
        <f>외인!ED76</f>
        <v>9094.23</v>
      </c>
      <c r="EE76" s="35">
        <f>시기외12!EE76-시기외26!EE76</f>
        <v>8.5605084799501331E-4</v>
      </c>
      <c r="EF76" s="28">
        <f>외인!EF76</f>
        <v>200382.5</v>
      </c>
      <c r="EG76" s="35">
        <f>시기외12!EG76-시기외26!EG76</f>
        <v>3.2575624805663867E-4</v>
      </c>
      <c r="EH76" s="28">
        <f>외인!EH76</f>
        <v>341545.23</v>
      </c>
      <c r="EI76" s="35">
        <f>시기외12!EI76-시기외26!EI76</f>
        <v>3.2670995317967474E-4</v>
      </c>
      <c r="EJ76" s="28">
        <f>외인!EJ76</f>
        <v>93005.53</v>
      </c>
      <c r="EK76" s="35">
        <f>시기외12!EK76-시기외26!EK76</f>
        <v>-3.8645057305488603E-4</v>
      </c>
      <c r="EL76" s="28">
        <f>외인!EL76</f>
        <v>26481.48</v>
      </c>
      <c r="EM76" s="35">
        <f>시기외12!EM76-시기외26!EM76</f>
        <v>9.5735504805935935E-4</v>
      </c>
      <c r="EN76" s="28">
        <f>외인!EN76</f>
        <v>41125.199999999997</v>
      </c>
      <c r="EO76" s="35">
        <f>시기외12!EO76-시기외26!EO76</f>
        <v>-8.37450985736042E-5</v>
      </c>
      <c r="EP76" s="28">
        <f>외인!EP76</f>
        <v>135684.75</v>
      </c>
      <c r="EQ76" s="35">
        <f>시기외12!EQ76-시기외26!EQ76</f>
        <v>5.7137846298804167E-4</v>
      </c>
      <c r="ER76" s="28">
        <f>외인!ER76</f>
        <v>10402.32</v>
      </c>
      <c r="ES76" s="35">
        <f>시기외12!ES76-시기외26!ES76</f>
        <v>1.4360607827856352E-3</v>
      </c>
      <c r="ET76" s="28">
        <f>외인!ET76</f>
        <v>155054.04</v>
      </c>
      <c r="EU76" s="35">
        <f>시기외12!EU76-시기외26!EU76</f>
        <v>-4.5336019984760969E-4</v>
      </c>
      <c r="EV76" s="28">
        <f>외인!EV76</f>
        <v>52687.64</v>
      </c>
      <c r="EW76" s="35">
        <f>시기외12!EW76-시기외26!EW76</f>
        <v>2.1347911892387935E-4</v>
      </c>
      <c r="EX76" s="28">
        <f>외인!EX76</f>
        <v>95664.35</v>
      </c>
      <c r="EY76" s="35">
        <f>시기외12!EY76-시기외26!EY76</f>
        <v>2.0950109669636051E-5</v>
      </c>
    </row>
    <row r="77" spans="1:155">
      <c r="A77" s="27">
        <f>외인!A77</f>
        <v>46178</v>
      </c>
      <c r="B77" s="28">
        <f>외인!B77</f>
        <v>6481122.4900000002</v>
      </c>
      <c r="C77" s="35">
        <f>시기외12!C77-시기외26!C77</f>
        <v>-1.4557250557699049E-4</v>
      </c>
      <c r="D77" s="28">
        <f>외인!D77</f>
        <v>560544.67000000004</v>
      </c>
      <c r="E77" s="35">
        <f>시기외12!E77-시기외26!E77</f>
        <v>2.6201847310702739E-4</v>
      </c>
      <c r="F77" s="28">
        <f>외인!F77</f>
        <v>2851645.16</v>
      </c>
      <c r="G77" s="35">
        <f>시기외12!G77-시기외26!G77</f>
        <v>-6.5867912875007843E-5</v>
      </c>
      <c r="H77" s="28">
        <f>외인!H77</f>
        <v>301535.46999999997</v>
      </c>
      <c r="I77" s="35">
        <f>시기외12!I77-시기외26!I77</f>
        <v>-8.1678548047018425E-5</v>
      </c>
      <c r="J77" s="28">
        <f>외인!J77</f>
        <v>39192.86</v>
      </c>
      <c r="K77" s="35">
        <f>시기외12!K77-시기외26!K77</f>
        <v>-2.7586568957682471E-5</v>
      </c>
      <c r="L77" s="28">
        <f>외인!L77</f>
        <v>280976.28000000003</v>
      </c>
      <c r="M77" s="35">
        <f>시기외12!M77-시기외26!M77</f>
        <v>-9.0407408534572901E-5</v>
      </c>
      <c r="N77" s="28">
        <f>외인!N77</f>
        <v>303361.38</v>
      </c>
      <c r="O77" s="35">
        <f>시기외12!O77-시기외26!O77</f>
        <v>-4.1289137553296657E-4</v>
      </c>
      <c r="P77" s="28">
        <f>외인!P77</f>
        <v>165232.12</v>
      </c>
      <c r="Q77" s="35">
        <f>시기외12!Q77-시기외26!Q77</f>
        <v>4.8930781120307566E-4</v>
      </c>
      <c r="R77" s="28">
        <f>외인!R77</f>
        <v>150129.79999999999</v>
      </c>
      <c r="S77" s="35">
        <f>시기외12!S77-시기외26!S77</f>
        <v>-4.5906670567016482E-4</v>
      </c>
      <c r="T77" s="28">
        <f>외인!T77</f>
        <v>7691.53</v>
      </c>
      <c r="U77" s="35">
        <f>시기외12!U77-시기외26!U77</f>
        <v>-5.735417864345374E-4</v>
      </c>
      <c r="V77" s="28">
        <f>외인!V77</f>
        <v>124068.36</v>
      </c>
      <c r="W77" s="35">
        <f>시기외12!W77-시기외26!W77</f>
        <v>-9.5509588985484269E-4</v>
      </c>
      <c r="X77" s="28">
        <f>외인!X77</f>
        <v>3523133.5</v>
      </c>
      <c r="Y77" s="35">
        <f>시기외12!Y77-시기외26!Y77</f>
        <v>-5.6898186221688348E-5</v>
      </c>
      <c r="Z77" s="28">
        <f>외인!Z77</f>
        <v>50889.55</v>
      </c>
      <c r="AA77" s="35">
        <f>시기외12!AA77-시기외26!AA77</f>
        <v>1.6973051014227357E-4</v>
      </c>
      <c r="AB77" s="28">
        <f>외인!AB77</f>
        <v>212730.3</v>
      </c>
      <c r="AC77" s="35">
        <f>시기외12!AC77-시기외26!AC77</f>
        <v>2.7649696695970902E-4</v>
      </c>
      <c r="AD77" s="28">
        <f>외인!AD77</f>
        <v>19432.21</v>
      </c>
      <c r="AE77" s="35">
        <f>시기외12!AE77-시기외26!AE77</f>
        <v>7.4551168355098158E-5</v>
      </c>
      <c r="AF77" s="28">
        <f>외인!AF77</f>
        <v>22847.040000000001</v>
      </c>
      <c r="AG77" s="35">
        <f>시기외12!AG77-시기외26!AG77</f>
        <v>1.80495154430052E-4</v>
      </c>
      <c r="AH77" s="28">
        <f>외인!AH77</f>
        <v>202808.25</v>
      </c>
      <c r="AI77" s="35">
        <f>시기외12!AI77-시기외26!AI77</f>
        <v>-8.9768585479388656E-5</v>
      </c>
      <c r="AJ77" s="28">
        <f>외인!AJ77</f>
        <v>105544.35</v>
      </c>
      <c r="AK77" s="35">
        <f>시기외12!AK77-시기외26!AK77</f>
        <v>5.0264093340440796E-6</v>
      </c>
      <c r="AL77" s="28">
        <f>외인!AL77</f>
        <v>111433.15</v>
      </c>
      <c r="AM77" s="35">
        <f>시기외12!AM77-시기외26!AM77</f>
        <v>-1.0363918493516422E-3</v>
      </c>
      <c r="AN77" s="28">
        <f>외인!AN77</f>
        <v>208236.87</v>
      </c>
      <c r="AO77" s="35">
        <f>시기외12!AO77-시기외26!AO77</f>
        <v>-4.8682963488586853E-5</v>
      </c>
      <c r="AP77" s="28">
        <f>외인!AP77</f>
        <v>148269.14000000001</v>
      </c>
      <c r="AQ77" s="35">
        <f>시기외12!AQ77-시기외26!AQ77</f>
        <v>-1.6538233751851416E-4</v>
      </c>
      <c r="AR77" s="28">
        <f>외인!AR77</f>
        <v>23213.95</v>
      </c>
      <c r="AS77" s="35">
        <f>시기외12!AS77-시기외26!AS77</f>
        <v>-2.861358250011675E-5</v>
      </c>
      <c r="AT77" s="28">
        <f>외인!AT77</f>
        <v>112643.88</v>
      </c>
      <c r="AU77" s="35">
        <f>시기외12!AU77-시기외26!AU77</f>
        <v>-3.0461821045882978E-3</v>
      </c>
      <c r="AV77" s="28">
        <f>외인!AV77</f>
        <v>43182.35</v>
      </c>
      <c r="AW77" s="35">
        <f>시기외12!AW77-시기외26!AW77</f>
        <v>-5.6139907655611515E-4</v>
      </c>
      <c r="AX77" s="28">
        <f>외인!AX77</f>
        <v>58053.31</v>
      </c>
      <c r="AY77" s="35">
        <f>시기외12!AY77-시기외26!AY77</f>
        <v>1.2854275391139067E-3</v>
      </c>
      <c r="AZ77" s="28">
        <f>외인!AZ77</f>
        <v>3809772.03</v>
      </c>
      <c r="BA77" s="35">
        <f>시기외12!BA77-시기외26!BA77</f>
        <v>-1.4398055171080328E-4</v>
      </c>
      <c r="BB77" s="28">
        <f>외인!BB77</f>
        <v>140826.01</v>
      </c>
      <c r="BC77" s="35">
        <f>시기외12!BC77-시기외26!BC77</f>
        <v>8.7546330653619155E-5</v>
      </c>
      <c r="BD77" s="28">
        <f>외인!BD77</f>
        <v>32069.64</v>
      </c>
      <c r="BE77" s="35">
        <f>시기외12!BE77-시기외26!BE77</f>
        <v>5.4000143045245756E-4</v>
      </c>
      <c r="BF77" s="28">
        <f>외인!BF77</f>
        <v>0</v>
      </c>
      <c r="BG77" s="35" t="e">
        <f>시기외12!BG77-시기외26!BG77</f>
        <v>#DIV/0!</v>
      </c>
      <c r="BH77" s="28">
        <f>외인!BH77</f>
        <v>105073.01</v>
      </c>
      <c r="BI77" s="35">
        <f>시기외12!BI77-시기외26!BI77</f>
        <v>-1.1080887908803078E-4</v>
      </c>
      <c r="BJ77" s="28">
        <f>외인!BJ77</f>
        <v>113062.36</v>
      </c>
      <c r="BK77" s="35">
        <f>시기외12!BK77-시기외26!BK77</f>
        <v>-1.5890447522756154E-4</v>
      </c>
      <c r="BL77" s="28">
        <f>외인!BL77</f>
        <v>39672.269999999997</v>
      </c>
      <c r="BM77" s="35">
        <f>시기외12!BM77-시기외26!BM77</f>
        <v>6.4525671139976991E-4</v>
      </c>
      <c r="BN77" s="28">
        <f>외인!BN77</f>
        <v>45816.71</v>
      </c>
      <c r="BO77" s="35">
        <f>시기외12!BO77-시기외26!BO77</f>
        <v>-6.8700872136116115E-4</v>
      </c>
      <c r="BP77" s="28">
        <f>외인!BP77</f>
        <v>66255.199999999997</v>
      </c>
      <c r="BQ77" s="35">
        <f>시기외12!BQ77-시기외26!BQ77</f>
        <v>1.1184730828237371E-3</v>
      </c>
      <c r="BR77" s="28">
        <f>외인!BR77</f>
        <v>278191.86</v>
      </c>
      <c r="BS77" s="35">
        <f>시기외12!BS77-시기외26!BS77</f>
        <v>-3.6774064781913327E-4</v>
      </c>
      <c r="BT77" s="28">
        <f>외인!BT77</f>
        <v>3561973.38</v>
      </c>
      <c r="BU77" s="35">
        <f>시기외12!BU77-시기외26!BU77</f>
        <v>-5.6569421137097221E-5</v>
      </c>
      <c r="BV77" s="28">
        <f>외인!BV77</f>
        <v>467017.09</v>
      </c>
      <c r="BW77" s="35">
        <f>시기외12!BW77-시기외26!BW77</f>
        <v>4.317849219885318E-4</v>
      </c>
      <c r="BX77" s="28">
        <f>외인!BX77</f>
        <v>70564.600000000006</v>
      </c>
      <c r="BY77" s="35">
        <f>시기외12!BY77-시기외26!BY77</f>
        <v>-6.0014479135774728E-5</v>
      </c>
      <c r="BZ77" s="28">
        <f>외인!BZ77</f>
        <v>319670.01</v>
      </c>
      <c r="CA77" s="35">
        <f>시기외12!CA77-시기외26!CA77</f>
        <v>-3.982453264786104E-4</v>
      </c>
      <c r="CB77" s="28">
        <f>외인!CB77</f>
        <v>11223.72</v>
      </c>
      <c r="CC77" s="35">
        <f>시기외12!CC77-시기외26!CC77</f>
        <v>6.5728006682056676E-4</v>
      </c>
      <c r="CD77" s="28">
        <f>외인!CD77</f>
        <v>23783.08</v>
      </c>
      <c r="CE77" s="35">
        <f>시기외12!CE77-시기외26!CE77</f>
        <v>1.1805531673138095E-3</v>
      </c>
      <c r="CF77" s="28">
        <f>외인!CF77</f>
        <v>29720.33</v>
      </c>
      <c r="CG77" s="35">
        <f>시기외12!CG77-시기외26!CG77</f>
        <v>-7.4589632705007389E-4</v>
      </c>
      <c r="CH77" s="28">
        <f>외인!CH77</f>
        <v>62163.12</v>
      </c>
      <c r="CI77" s="35">
        <f>시기외12!CI77-시기외26!CI77</f>
        <v>-3.879143729485523E-4</v>
      </c>
      <c r="CJ77" s="28">
        <f>외인!CJ77</f>
        <v>307336.8</v>
      </c>
      <c r="CK77" s="35">
        <f>시기외12!CK77-시기외26!CK77</f>
        <v>5.0249575959055576E-4</v>
      </c>
      <c r="CL77" s="28">
        <f>외인!CL77</f>
        <v>237285.12</v>
      </c>
      <c r="CM77" s="35">
        <f>시기외12!CM77-시기외26!CM77</f>
        <v>3.7227022730954604E-4</v>
      </c>
      <c r="CN77" s="28">
        <f>외인!CN77</f>
        <v>110484.09</v>
      </c>
      <c r="CO77" s="35">
        <f>시기외12!CO77-시기외26!CO77</f>
        <v>2.5230563402582726E-4</v>
      </c>
      <c r="CP77" s="28">
        <f>외인!CP77</f>
        <v>141298.23000000001</v>
      </c>
      <c r="CQ77" s="35">
        <f>시기외12!CQ77-시기외26!CQ77</f>
        <v>8.5174900820844928E-5</v>
      </c>
      <c r="CR77" s="28">
        <f>외인!CR77</f>
        <v>182439.46</v>
      </c>
      <c r="CS77" s="35">
        <f>시기외12!CS77-시기외26!CS77</f>
        <v>-3.5763414319058733E-4</v>
      </c>
      <c r="CT77" s="28">
        <f>외인!CT77</f>
        <v>238566.13</v>
      </c>
      <c r="CU77" s="35">
        <f>시기외12!CU77-시기외26!CU77</f>
        <v>-1.5439400640409966E-3</v>
      </c>
      <c r="CV77" s="28">
        <f>외인!CV77</f>
        <v>3561973.38</v>
      </c>
      <c r="CW77" s="35">
        <f>시기외12!CW77-시기외26!CW77</f>
        <v>-5.6569421137097221E-5</v>
      </c>
      <c r="CX77" s="28">
        <f>외인!CX77</f>
        <v>248785.54</v>
      </c>
      <c r="CY77" s="35">
        <f>시기외12!CY77-시기외26!CY77</f>
        <v>-1.1630072319735014E-3</v>
      </c>
      <c r="CZ77" s="28">
        <f>외인!CZ77</f>
        <v>18475.12</v>
      </c>
      <c r="DA77" s="35">
        <f>시기외12!DA77-시기외26!DA77</f>
        <v>-3.5696663084321015E-4</v>
      </c>
      <c r="DB77" s="28">
        <f>외인!DB77</f>
        <v>32069.64</v>
      </c>
      <c r="DC77" s="35">
        <f>시기외12!DC77-시기외26!DC77</f>
        <v>5.4000143045245756E-4</v>
      </c>
      <c r="DD77" s="28">
        <f>외인!DD77</f>
        <v>7691.53</v>
      </c>
      <c r="DE77" s="35">
        <f>시기외12!DE77-시기외26!DE77</f>
        <v>-5.735417864345374E-4</v>
      </c>
      <c r="DF77" s="28">
        <f>외인!DF77</f>
        <v>52592.2</v>
      </c>
      <c r="DG77" s="35">
        <f>시기외12!DG77-시기외26!DG77</f>
        <v>-5.4998823197399248E-5</v>
      </c>
      <c r="DH77" s="28">
        <f>외인!DH77</f>
        <v>16580.27</v>
      </c>
      <c r="DI77" s="35">
        <f>시기외12!DI77-시기외26!DI77</f>
        <v>1.7785192328456103E-3</v>
      </c>
      <c r="DJ77" s="28">
        <f>외인!DJ77</f>
        <v>601469.98</v>
      </c>
      <c r="DK77" s="35">
        <f>시기외12!DK77-시기외26!DK77</f>
        <v>-1.520075655366852E-4</v>
      </c>
      <c r="DL77" s="28">
        <f>외인!DL77</f>
        <v>87845.58</v>
      </c>
      <c r="DM77" s="35">
        <f>시기외12!DM77-시기외26!DM77</f>
        <v>2.0211319303676959E-4</v>
      </c>
      <c r="DN77" s="28">
        <f>외인!DN77</f>
        <v>3561973.38</v>
      </c>
      <c r="DO77" s="35">
        <f>시기외12!DO77-시기외26!DO77</f>
        <v>-5.6569421137097221E-5</v>
      </c>
      <c r="DP77" s="28">
        <f>외인!DP77</f>
        <v>68733.320000000007</v>
      </c>
      <c r="DQ77" s="35">
        <f>시기외12!DQ77-시기외26!DQ77</f>
        <v>1.1267018762735961E-3</v>
      </c>
      <c r="DR77" s="28">
        <f>외인!DR77</f>
        <v>39887.35</v>
      </c>
      <c r="DS77" s="35">
        <f>시기외12!DS77-시기외26!DS77</f>
        <v>-4.9990061467582137E-5</v>
      </c>
      <c r="DT77" s="28">
        <f>외인!DT77</f>
        <v>150129.79999999999</v>
      </c>
      <c r="DU77" s="35">
        <f>시기외12!DU77-시기외26!DU77</f>
        <v>-4.5906670567016482E-4</v>
      </c>
      <c r="DV77" s="28">
        <f>외인!DV77</f>
        <v>31992.57</v>
      </c>
      <c r="DW77" s="35">
        <f>시기외12!DW77-시기외26!DW77</f>
        <v>2.5073433840613066E-4</v>
      </c>
      <c r="DX77" s="28">
        <f>외인!DX77</f>
        <v>124068.36</v>
      </c>
      <c r="DY77" s="35">
        <f>시기외12!DY77-시기외26!DY77</f>
        <v>-9.5509588985484269E-4</v>
      </c>
      <c r="DZ77" s="28">
        <f>외인!DZ77</f>
        <v>6762.48</v>
      </c>
      <c r="EA77" s="35">
        <f>시기외12!EA77-시기외26!EA77</f>
        <v>4.1897130548981007E-4</v>
      </c>
      <c r="EB77" s="28">
        <f>외인!EB77</f>
        <v>9757.34</v>
      </c>
      <c r="EC77" s="35">
        <f>시기외12!EC77-시기외26!EC77</f>
        <v>4.9010006338587537E-4</v>
      </c>
      <c r="ED77" s="28">
        <f>외인!ED77</f>
        <v>8796.11</v>
      </c>
      <c r="EE77" s="35">
        <f>시기외12!EE77-시기외26!EE77</f>
        <v>9.3346338458056839E-4</v>
      </c>
      <c r="EF77" s="28">
        <f>외인!EF77</f>
        <v>196113.3</v>
      </c>
      <c r="EG77" s="35">
        <f>시기외12!EG77-시기외26!EG77</f>
        <v>2.7525911698949109E-4</v>
      </c>
      <c r="EH77" s="28">
        <f>외인!EH77</f>
        <v>312814.48</v>
      </c>
      <c r="EI77" s="35">
        <f>시기외12!EI77-시기외26!EI77</f>
        <v>3.7772164766139703E-4</v>
      </c>
      <c r="EJ77" s="28">
        <f>외인!EJ77</f>
        <v>91892.87</v>
      </c>
      <c r="EK77" s="35">
        <f>시기외12!EK77-시기외26!EK77</f>
        <v>-3.4272738654756287E-4</v>
      </c>
      <c r="EL77" s="28">
        <f>외인!EL77</f>
        <v>25926.63</v>
      </c>
      <c r="EM77" s="35">
        <f>시기외12!EM77-시기외26!EM77</f>
        <v>1.0271942068716454E-3</v>
      </c>
      <c r="EN77" s="28">
        <f>외인!EN77</f>
        <v>39887.35</v>
      </c>
      <c r="EO77" s="35">
        <f>시기외12!EO77-시기외26!EO77</f>
        <v>-4.9990061467582137E-5</v>
      </c>
      <c r="EP77" s="28">
        <f>외인!EP77</f>
        <v>133215.24</v>
      </c>
      <c r="EQ77" s="35">
        <f>시기외12!EQ77-시기외26!EQ77</f>
        <v>5.6865628189013793E-4</v>
      </c>
      <c r="ER77" s="28">
        <f>외인!ER77</f>
        <v>9770.24</v>
      </c>
      <c r="ES77" s="35">
        <f>시기외12!ES77-시기외26!ES77</f>
        <v>1.5774183932746135E-3</v>
      </c>
      <c r="ET77" s="28">
        <f>외인!ET77</f>
        <v>148269.14000000001</v>
      </c>
      <c r="EU77" s="35">
        <f>시기외12!EU77-시기외26!EU77</f>
        <v>-1.6538233751851416E-4</v>
      </c>
      <c r="EV77" s="28">
        <f>외인!EV77</f>
        <v>50889.55</v>
      </c>
      <c r="EW77" s="35">
        <f>시기외12!EW77-시기외26!EW77</f>
        <v>1.6973051014227357E-4</v>
      </c>
      <c r="EX77" s="28">
        <f>외인!EX77</f>
        <v>90408.68</v>
      </c>
      <c r="EY77" s="35">
        <f>시기외12!EY77-시기외26!EY77</f>
        <v>2.2391649569566833E-5</v>
      </c>
    </row>
    <row r="78" spans="1:155">
      <c r="A78" s="27">
        <f>외인!A78</f>
        <v>46181</v>
      </c>
      <c r="B78" s="28">
        <f>외인!B78</f>
        <v>5945606.1699999999</v>
      </c>
      <c r="C78" s="35">
        <f>시기외12!C78-시기외26!C78</f>
        <v>-2.5978938391032916E-4</v>
      </c>
      <c r="D78" s="28">
        <f>외인!D78</f>
        <v>509974.73</v>
      </c>
      <c r="E78" s="35">
        <f>시기외12!E78-시기외26!E78</f>
        <v>3.9734406514912963E-4</v>
      </c>
      <c r="F78" s="28">
        <f>외인!F78</f>
        <v>2581749.71</v>
      </c>
      <c r="G78" s="35">
        <f>시기외12!G78-시기외26!G78</f>
        <v>-2.8072448531965251E-4</v>
      </c>
      <c r="H78" s="28">
        <f>외인!H78</f>
        <v>276853.15000000002</v>
      </c>
      <c r="I78" s="35">
        <f>시기외12!I78-시기외26!I78</f>
        <v>-2.0860149466093661E-4</v>
      </c>
      <c r="J78" s="28">
        <f>외인!J78</f>
        <v>37145.75</v>
      </c>
      <c r="K78" s="35">
        <f>시기외12!K78-시기외26!K78</f>
        <v>3.1525795617610552E-5</v>
      </c>
      <c r="L78" s="28">
        <f>외인!L78</f>
        <v>258240.02</v>
      </c>
      <c r="M78" s="35">
        <f>시기외12!M78-시기외26!M78</f>
        <v>-2.234509035633318E-4</v>
      </c>
      <c r="N78" s="28">
        <f>외인!N78</f>
        <v>277335.67</v>
      </c>
      <c r="O78" s="35">
        <f>시기외12!O78-시기외26!O78</f>
        <v>-5.0532403766134163E-4</v>
      </c>
      <c r="P78" s="28">
        <f>외인!P78</f>
        <v>151772.21</v>
      </c>
      <c r="Q78" s="35">
        <f>시기외12!Q78-시기외26!Q78</f>
        <v>3.6686196335512268E-4</v>
      </c>
      <c r="R78" s="28">
        <f>외인!R78</f>
        <v>145788.39000000001</v>
      </c>
      <c r="S78" s="35">
        <f>시기외12!S78-시기외26!S78</f>
        <v>-4.6919804921627135E-4</v>
      </c>
      <c r="T78" s="28">
        <f>외인!T78</f>
        <v>7449.47</v>
      </c>
      <c r="U78" s="35">
        <f>시기외12!U78-시기외26!U78</f>
        <v>-5.6767357439387186E-4</v>
      </c>
      <c r="V78" s="28">
        <f>외인!V78</f>
        <v>110190.16</v>
      </c>
      <c r="W78" s="35">
        <f>시기외12!W78-시기외26!W78</f>
        <v>-4.4010198613035102E-4</v>
      </c>
      <c r="X78" s="28">
        <f>외인!X78</f>
        <v>3200411.69</v>
      </c>
      <c r="Y78" s="35">
        <f>시기외12!Y78-시기외26!Y78</f>
        <v>-1.9184928577568915E-4</v>
      </c>
      <c r="Z78" s="28">
        <f>외인!Z78</f>
        <v>48936.97</v>
      </c>
      <c r="AA78" s="35">
        <f>시기외12!AA78-시기외26!AA78</f>
        <v>1.4661706536070224E-4</v>
      </c>
      <c r="AB78" s="28">
        <f>외인!AB78</f>
        <v>194358.06</v>
      </c>
      <c r="AC78" s="35">
        <f>시기외12!AC78-시기외26!AC78</f>
        <v>3.014213555937147E-4</v>
      </c>
      <c r="AD78" s="28">
        <f>외인!AD78</f>
        <v>18248.84</v>
      </c>
      <c r="AE78" s="35">
        <f>시기외12!AE78-시기외26!AE78</f>
        <v>-5.2011212402831896E-5</v>
      </c>
      <c r="AF78" s="28">
        <f>외인!AF78</f>
        <v>21866.73</v>
      </c>
      <c r="AG78" s="35">
        <f>시기외12!AG78-시기외26!AG78</f>
        <v>1.9838738636393039E-4</v>
      </c>
      <c r="AH78" s="28">
        <f>외인!AH78</f>
        <v>188885.51</v>
      </c>
      <c r="AI78" s="35">
        <f>시기외12!AI78-시기외26!AI78</f>
        <v>-1.3118741479510305E-4</v>
      </c>
      <c r="AJ78" s="28">
        <f>외인!AJ78</f>
        <v>106189.09</v>
      </c>
      <c r="AK78" s="35">
        <f>시기외12!AK78-시기외26!AK78</f>
        <v>9.8459581013270875E-6</v>
      </c>
      <c r="AL78" s="28">
        <f>외인!AL78</f>
        <v>100990.75</v>
      </c>
      <c r="AM78" s="35">
        <f>시기외12!AM78-시기외26!AM78</f>
        <v>-9.7649752985896074E-4</v>
      </c>
      <c r="AN78" s="28">
        <f>외인!AN78</f>
        <v>191852.06</v>
      </c>
      <c r="AO78" s="35">
        <f>시기외12!AO78-시기외26!AO78</f>
        <v>-2.1455762736907139E-4</v>
      </c>
      <c r="AP78" s="28">
        <f>외인!AP78</f>
        <v>137648.4</v>
      </c>
      <c r="AQ78" s="35">
        <f>시기외12!AQ78-시기외26!AQ78</f>
        <v>1.0768619030645404E-4</v>
      </c>
      <c r="AR78" s="28">
        <f>외인!AR78</f>
        <v>22093.34</v>
      </c>
      <c r="AS78" s="35">
        <f>시기외12!AS78-시기외26!AS78</f>
        <v>-6.7886265865080351E-5</v>
      </c>
      <c r="AT78" s="28">
        <f>외인!AT78</f>
        <v>103014.62</v>
      </c>
      <c r="AU78" s="35">
        <f>시기외12!AU78-시기외26!AU78</f>
        <v>-3.870830033950729E-3</v>
      </c>
      <c r="AV78" s="28">
        <f>외인!AV78</f>
        <v>41642.82</v>
      </c>
      <c r="AW78" s="35">
        <f>시기외12!AW78-시기외26!AW78</f>
        <v>-4.9734369737394844E-4</v>
      </c>
      <c r="AX78" s="28">
        <f>외인!AX78</f>
        <v>53522.96</v>
      </c>
      <c r="AY78" s="35">
        <f>시기외12!AY78-시기외26!AY78</f>
        <v>1.5588061334618052E-3</v>
      </c>
      <c r="AZ78" s="28">
        <f>외인!AZ78</f>
        <v>3465364.29</v>
      </c>
      <c r="BA78" s="35">
        <f>시기외12!BA78-시기외26!BA78</f>
        <v>-2.833669867593118E-4</v>
      </c>
      <c r="BB78" s="28">
        <f>외인!BB78</f>
        <v>131563.81</v>
      </c>
      <c r="BC78" s="35">
        <f>시기외12!BC78-시기외26!BC78</f>
        <v>8.0802680191178816E-5</v>
      </c>
      <c r="BD78" s="28">
        <f>외인!BD78</f>
        <v>30084.94</v>
      </c>
      <c r="BE78" s="35">
        <f>시기외12!BE78-시기외26!BE78</f>
        <v>6.662642031740201E-4</v>
      </c>
      <c r="BF78" s="28">
        <f>외인!BF78</f>
        <v>0</v>
      </c>
      <c r="BG78" s="35" t="e">
        <f>시기외12!BG78-시기외26!BG78</f>
        <v>#DIV/0!</v>
      </c>
      <c r="BH78" s="28">
        <f>외인!BH78</f>
        <v>96847.86</v>
      </c>
      <c r="BI78" s="35">
        <f>시기외12!BI78-시기외26!BI78</f>
        <v>-4.0310706256085622E-5</v>
      </c>
      <c r="BJ78" s="28">
        <f>외인!BJ78</f>
        <v>105014.73</v>
      </c>
      <c r="BK78" s="35">
        <f>시기외12!BK78-시기외26!BK78</f>
        <v>-1.6672097381140465E-4</v>
      </c>
      <c r="BL78" s="28">
        <f>외인!BL78</f>
        <v>36567.550000000003</v>
      </c>
      <c r="BM78" s="35">
        <f>시기외12!BM78-시기외26!BM78</f>
        <v>6.3843489190374715E-4</v>
      </c>
      <c r="BN78" s="28">
        <f>외인!BN78</f>
        <v>42536.14</v>
      </c>
      <c r="BO78" s="35">
        <f>시기외12!BO78-시기외26!BO78</f>
        <v>-5.7320637699728705E-4</v>
      </c>
      <c r="BP78" s="28">
        <f>외인!BP78</f>
        <v>61135.13</v>
      </c>
      <c r="BQ78" s="35">
        <f>시기외12!BQ78-시기외26!BQ78</f>
        <v>1.3513951817433986E-3</v>
      </c>
      <c r="BR78" s="28">
        <f>외인!BR78</f>
        <v>255767.65</v>
      </c>
      <c r="BS78" s="35">
        <f>시기외12!BS78-시기외26!BS78</f>
        <v>-2.3882404768807235E-4</v>
      </c>
      <c r="BT78" s="28">
        <f>외인!BT78</f>
        <v>3234978.6</v>
      </c>
      <c r="BU78" s="35">
        <f>시기외12!BU78-시기외26!BU78</f>
        <v>-1.8796416210165663E-4</v>
      </c>
      <c r="BV78" s="28">
        <f>외인!BV78</f>
        <v>425555.65</v>
      </c>
      <c r="BW78" s="35">
        <f>시기외12!BW78-시기외26!BW78</f>
        <v>4.5186158670817696E-4</v>
      </c>
      <c r="BX78" s="28">
        <f>외인!BX78</f>
        <v>66705.2</v>
      </c>
      <c r="BY78" s="35">
        <f>시기외12!BY78-시기외26!BY78</f>
        <v>-7.8305066386243917E-5</v>
      </c>
      <c r="BZ78" s="28">
        <f>외인!BZ78</f>
        <v>292842.81</v>
      </c>
      <c r="CA78" s="35">
        <f>시기외12!CA78-시기외26!CA78</f>
        <v>-4.839078473327426E-4</v>
      </c>
      <c r="CB78" s="28">
        <f>외인!CB78</f>
        <v>10629.66</v>
      </c>
      <c r="CC78" s="35">
        <f>시기외12!CC78-시기외26!CC78</f>
        <v>8.3453903611523887E-4</v>
      </c>
      <c r="CD78" s="28">
        <f>외인!CD78</f>
        <v>22619.14</v>
      </c>
      <c r="CE78" s="35">
        <f>시기외12!CE78-시기외26!CE78</f>
        <v>1.2836153229213783E-3</v>
      </c>
      <c r="CF78" s="28">
        <f>외인!CF78</f>
        <v>28125.35</v>
      </c>
      <c r="CG78" s="35">
        <f>시기외12!CG78-시기외26!CG78</f>
        <v>-6.2338614903381922E-4</v>
      </c>
      <c r="CH78" s="28">
        <f>외인!CH78</f>
        <v>60393.47</v>
      </c>
      <c r="CI78" s="35">
        <f>시기외12!CI78-시기외26!CI78</f>
        <v>-3.5053108662907019E-4</v>
      </c>
      <c r="CJ78" s="28">
        <f>외인!CJ78</f>
        <v>280222.48</v>
      </c>
      <c r="CK78" s="35">
        <f>시기외12!CK78-시기외26!CK78</f>
        <v>4.4135433967145609E-4</v>
      </c>
      <c r="CL78" s="28">
        <f>외인!CL78</f>
        <v>218030.79</v>
      </c>
      <c r="CM78" s="35">
        <f>시기외12!CM78-시기외26!CM78</f>
        <v>3.9495389853892547E-4</v>
      </c>
      <c r="CN78" s="28">
        <f>외인!CN78</f>
        <v>99967.6</v>
      </c>
      <c r="CO78" s="35">
        <f>시기외12!CO78-시기외26!CO78</f>
        <v>3.0442994896314563E-4</v>
      </c>
      <c r="CP78" s="28">
        <f>외인!CP78</f>
        <v>132005.98000000001</v>
      </c>
      <c r="CQ78" s="35">
        <f>시기외12!CQ78-시기외26!CQ78</f>
        <v>7.7766014949561175E-5</v>
      </c>
      <c r="CR78" s="28">
        <f>외인!CR78</f>
        <v>176565.05</v>
      </c>
      <c r="CS78" s="35">
        <f>시기외12!CS78-시기외26!CS78</f>
        <v>-3.8829455323771147E-4</v>
      </c>
      <c r="CT78" s="28">
        <f>외인!CT78</f>
        <v>223006.27</v>
      </c>
      <c r="CU78" s="35">
        <f>시기외12!CU78-시기외26!CU78</f>
        <v>-1.5360166144007805E-3</v>
      </c>
      <c r="CV78" s="28">
        <f>외인!CV78</f>
        <v>3234978.6</v>
      </c>
      <c r="CW78" s="35">
        <f>시기외12!CW78-시기외26!CW78</f>
        <v>-1.8796416210165663E-4</v>
      </c>
      <c r="CX78" s="28">
        <f>외인!CX78</f>
        <v>226095.6</v>
      </c>
      <c r="CY78" s="35">
        <f>시기외12!CY78-시기외26!CY78</f>
        <v>-1.7025515144877029E-3</v>
      </c>
      <c r="CZ78" s="28">
        <f>외인!CZ78</f>
        <v>17119.89</v>
      </c>
      <c r="DA78" s="35">
        <f>시기외12!DA78-시기외26!DA78</f>
        <v>-3.8821747666987539E-4</v>
      </c>
      <c r="DB78" s="28">
        <f>외인!DB78</f>
        <v>30084.94</v>
      </c>
      <c r="DC78" s="35">
        <f>시기외12!DC78-시기외26!DC78</f>
        <v>6.662642031740201E-4</v>
      </c>
      <c r="DD78" s="28">
        <f>외인!DD78</f>
        <v>7449.47</v>
      </c>
      <c r="DE78" s="35">
        <f>시기외12!DE78-시기외26!DE78</f>
        <v>-5.6767357439387186E-4</v>
      </c>
      <c r="DF78" s="28">
        <f>외인!DF78</f>
        <v>49726.68</v>
      </c>
      <c r="DG78" s="35">
        <f>시기외12!DG78-시기외26!DG78</f>
        <v>-1.0234115515130428E-4</v>
      </c>
      <c r="DH78" s="28">
        <f>외인!DH78</f>
        <v>15670.34</v>
      </c>
      <c r="DI78" s="35">
        <f>시기외12!DI78-시기외26!DI78</f>
        <v>1.8790016539253856E-3</v>
      </c>
      <c r="DJ78" s="28">
        <f>외인!DJ78</f>
        <v>555007.05000000005</v>
      </c>
      <c r="DK78" s="35">
        <f>시기외12!DK78-시기외26!DK78</f>
        <v>-1.6502483576691395E-4</v>
      </c>
      <c r="DL78" s="28">
        <f>외인!DL78</f>
        <v>78406.929999999993</v>
      </c>
      <c r="DM78" s="35">
        <f>시기외12!DM78-시기외26!DM78</f>
        <v>2.5772619009086536E-4</v>
      </c>
      <c r="DN78" s="28">
        <f>외인!DN78</f>
        <v>3234978.6</v>
      </c>
      <c r="DO78" s="35">
        <f>시기외12!DO78-시기외26!DO78</f>
        <v>-1.8796416210165663E-4</v>
      </c>
      <c r="DP78" s="28">
        <f>외인!DP78</f>
        <v>60753.45</v>
      </c>
      <c r="DQ78" s="35">
        <f>시기외12!DQ78-시기외26!DQ78</f>
        <v>9.0969951563111585E-4</v>
      </c>
      <c r="DR78" s="28">
        <f>외인!DR78</f>
        <v>37846.19</v>
      </c>
      <c r="DS78" s="35">
        <f>시기외12!DS78-시기외26!DS78</f>
        <v>1.1833172376898122E-5</v>
      </c>
      <c r="DT78" s="28">
        <f>외인!DT78</f>
        <v>145788.39000000001</v>
      </c>
      <c r="DU78" s="35">
        <f>시기외12!DU78-시기외26!DU78</f>
        <v>-4.6919804921627135E-4</v>
      </c>
      <c r="DV78" s="28">
        <f>외인!DV78</f>
        <v>30466.69</v>
      </c>
      <c r="DW78" s="35">
        <f>시기외12!DW78-시기외26!DW78</f>
        <v>1.208824214252403E-4</v>
      </c>
      <c r="DX78" s="28">
        <f>외인!DX78</f>
        <v>110190.16</v>
      </c>
      <c r="DY78" s="35">
        <f>시기외12!DY78-시기외26!DY78</f>
        <v>-4.4010198613035102E-4</v>
      </c>
      <c r="DZ78" s="28">
        <f>외인!DZ78</f>
        <v>6458.98</v>
      </c>
      <c r="EA78" s="35">
        <f>시기외12!EA78-시기외26!EA78</f>
        <v>4.2254531787538061E-4</v>
      </c>
      <c r="EB78" s="28">
        <f>외인!EB78</f>
        <v>9249.33</v>
      </c>
      <c r="EC78" s="35">
        <f>시기외12!EC78-시기외26!EC78</f>
        <v>5.6964402829775781E-4</v>
      </c>
      <c r="ED78" s="28">
        <f>외인!ED78</f>
        <v>8162.67</v>
      </c>
      <c r="EE78" s="35">
        <f>시기외12!EE78-시기외26!EE78</f>
        <v>9.6967318732134994E-4</v>
      </c>
      <c r="EF78" s="28">
        <f>외인!EF78</f>
        <v>179969.3</v>
      </c>
      <c r="EG78" s="35">
        <f>시기외12!EG78-시기외26!EG78</f>
        <v>2.4284962964075873E-4</v>
      </c>
      <c r="EH78" s="28">
        <f>외인!EH78</f>
        <v>280801.94</v>
      </c>
      <c r="EI78" s="35">
        <f>시기외12!EI78-시기외26!EI78</f>
        <v>3.8511188332434579E-4</v>
      </c>
      <c r="EJ78" s="28">
        <f>외인!EJ78</f>
        <v>88509.31</v>
      </c>
      <c r="EK78" s="35">
        <f>시기외12!EK78-시기외26!EK78</f>
        <v>-2.8400740399160565E-4</v>
      </c>
      <c r="EL78" s="28">
        <f>외인!EL78</f>
        <v>24669.439999999999</v>
      </c>
      <c r="EM78" s="35">
        <f>시기외12!EM78-시기외26!EM78</f>
        <v>1.1307891569139071E-3</v>
      </c>
      <c r="EN78" s="28">
        <f>외인!EN78</f>
        <v>37846.19</v>
      </c>
      <c r="EO78" s="35">
        <f>시기외12!EO78-시기외26!EO78</f>
        <v>1.1833172376898122E-5</v>
      </c>
      <c r="EP78" s="28">
        <f>외인!EP78</f>
        <v>124837.94</v>
      </c>
      <c r="EQ78" s="35">
        <f>시기외12!EQ78-시기외26!EQ78</f>
        <v>6.1746977391949885E-4</v>
      </c>
      <c r="ER78" s="28">
        <f>외인!ER78</f>
        <v>9029.6</v>
      </c>
      <c r="ES78" s="35">
        <f>시기외12!ES78-시기외26!ES78</f>
        <v>1.7757063270692069E-3</v>
      </c>
      <c r="ET78" s="28">
        <f>외인!ET78</f>
        <v>137648.4</v>
      </c>
      <c r="EU78" s="35">
        <f>시기외12!EU78-시기외26!EU78</f>
        <v>1.0768619030645404E-4</v>
      </c>
      <c r="EV78" s="28">
        <f>외인!EV78</f>
        <v>48936.97</v>
      </c>
      <c r="EW78" s="35">
        <f>시기외12!EW78-시기외26!EW78</f>
        <v>1.4661706536070224E-4</v>
      </c>
      <c r="EX78" s="28">
        <f>외인!EX78</f>
        <v>83069.009999999995</v>
      </c>
      <c r="EY78" s="35">
        <f>시기외12!EY78-시기외26!EY78</f>
        <v>2.5755973112107848E-5</v>
      </c>
    </row>
    <row r="79" spans="1:155">
      <c r="A79" s="27">
        <f>외인!A79</f>
        <v>46182</v>
      </c>
      <c r="B79" s="28">
        <f>외인!B79</f>
        <v>6429140.21</v>
      </c>
      <c r="C79" s="35">
        <f>시기외12!C79-시기외26!C79</f>
        <v>-3.1725834263669718E-4</v>
      </c>
      <c r="D79" s="28">
        <f>외인!D79</f>
        <v>542165.15</v>
      </c>
      <c r="E79" s="35">
        <f>시기외12!E79-시기외26!E79</f>
        <v>4.8664171637719336E-4</v>
      </c>
      <c r="F79" s="28">
        <f>외인!F79</f>
        <v>2763120.83</v>
      </c>
      <c r="G79" s="35">
        <f>시기외12!G79-시기외26!G79</f>
        <v>-4.500996471647463E-4</v>
      </c>
      <c r="H79" s="28">
        <f>외인!H79</f>
        <v>284078.59999999998</v>
      </c>
      <c r="I79" s="35">
        <f>시기외12!I79-시기외26!I79</f>
        <v>-2.4667836687656755E-4</v>
      </c>
      <c r="J79" s="28">
        <f>외인!J79</f>
        <v>39756.71</v>
      </c>
      <c r="K79" s="35">
        <f>시기외12!K79-시기외26!K79</f>
        <v>9.6674630416376209E-5</v>
      </c>
      <c r="L79" s="28">
        <f>외인!L79</f>
        <v>264383.38</v>
      </c>
      <c r="M79" s="35">
        <f>시기외12!M79-시기외26!M79</f>
        <v>-2.7625287300406341E-4</v>
      </c>
      <c r="N79" s="28">
        <f>외인!N79</f>
        <v>282630.96000000002</v>
      </c>
      <c r="O79" s="35">
        <f>시기외12!O79-시기외26!O79</f>
        <v>-5.2158930534417555E-4</v>
      </c>
      <c r="P79" s="28">
        <f>외인!P79</f>
        <v>161059.64000000001</v>
      </c>
      <c r="Q79" s="35">
        <f>시기외12!Q79-시기외26!Q79</f>
        <v>2.9772820977851165E-4</v>
      </c>
      <c r="R79" s="28">
        <f>외인!R79</f>
        <v>142755.35</v>
      </c>
      <c r="S79" s="35">
        <f>시기외12!S79-시기외26!S79</f>
        <v>-3.3767960960854855E-4</v>
      </c>
      <c r="T79" s="28">
        <f>외인!T79</f>
        <v>7518.83</v>
      </c>
      <c r="U79" s="35">
        <f>시기외12!U79-시기외26!U79</f>
        <v>-4.9680160571351694E-4</v>
      </c>
      <c r="V79" s="28">
        <f>외인!V79</f>
        <v>122368.54</v>
      </c>
      <c r="W79" s="35">
        <f>시기외12!W79-시기외26!W79</f>
        <v>5.4529852205708338E-5</v>
      </c>
      <c r="X79" s="28">
        <f>외인!X79</f>
        <v>3583009.07</v>
      </c>
      <c r="Y79" s="35">
        <f>시기외12!Y79-시기외26!Y79</f>
        <v>-2.83320931936973E-4</v>
      </c>
      <c r="Z79" s="28">
        <f>외인!Z79</f>
        <v>49519.7</v>
      </c>
      <c r="AA79" s="35">
        <f>시기외12!AA79-시기외26!AA79</f>
        <v>1.3383791842560742E-4</v>
      </c>
      <c r="AB79" s="28">
        <f>외인!AB79</f>
        <v>199007.81</v>
      </c>
      <c r="AC79" s="35">
        <f>시기외12!AC79-시기외26!AC79</f>
        <v>3.3694485361336808E-4</v>
      </c>
      <c r="AD79" s="28">
        <f>외인!AD79</f>
        <v>19321.63</v>
      </c>
      <c r="AE79" s="35">
        <f>시기외12!AE79-시기외26!AE79</f>
        <v>-1.0951116877786187E-4</v>
      </c>
      <c r="AF79" s="28">
        <f>외인!AF79</f>
        <v>22450.9</v>
      </c>
      <c r="AG79" s="35">
        <f>시기외12!AG79-시기외26!AG79</f>
        <v>2.1534471099688248E-4</v>
      </c>
      <c r="AH79" s="28">
        <f>외인!AH79</f>
        <v>187652.82</v>
      </c>
      <c r="AI79" s="35">
        <f>시기외12!AI79-시기외26!AI79</f>
        <v>-2.1978466768911113E-4</v>
      </c>
      <c r="AJ79" s="28">
        <f>외인!AJ79</f>
        <v>103797.55</v>
      </c>
      <c r="AK79" s="35">
        <f>시기외12!AK79-시기외26!AK79</f>
        <v>1.7459048394794863E-4</v>
      </c>
      <c r="AL79" s="28">
        <f>외인!AL79</f>
        <v>101664.82</v>
      </c>
      <c r="AM79" s="35">
        <f>시기외12!AM79-시기외26!AM79</f>
        <v>-7.448310401846109E-4</v>
      </c>
      <c r="AN79" s="28">
        <f>외인!AN79</f>
        <v>197004.49</v>
      </c>
      <c r="AO79" s="35">
        <f>시기외12!AO79-시기외26!AO79</f>
        <v>-3.597641451431907E-4</v>
      </c>
      <c r="AP79" s="28">
        <f>외인!AP79</f>
        <v>146730.07</v>
      </c>
      <c r="AQ79" s="35">
        <f>시기외12!AQ79-시기외26!AQ79</f>
        <v>2.5491481599914756E-4</v>
      </c>
      <c r="AR79" s="28">
        <f>외인!AR79</f>
        <v>22859.79</v>
      </c>
      <c r="AS79" s="35">
        <f>시기외12!AS79-시기외26!AS79</f>
        <v>-3.4165147031622834E-5</v>
      </c>
      <c r="AT79" s="28">
        <f>외인!AT79</f>
        <v>103417.59</v>
      </c>
      <c r="AU79" s="35">
        <f>시기외12!AU79-시기외26!AU79</f>
        <v>-4.3561969729404753E-3</v>
      </c>
      <c r="AV79" s="28">
        <f>외인!AV79</f>
        <v>42785.49</v>
      </c>
      <c r="AW79" s="35">
        <f>시기외12!AW79-시기외26!AW79</f>
        <v>-4.0514756676894397E-4</v>
      </c>
      <c r="AX79" s="28">
        <f>외인!AX79</f>
        <v>55809.13</v>
      </c>
      <c r="AY79" s="35">
        <f>시기외12!AY79-시기외26!AY79</f>
        <v>1.6878758325518956E-3</v>
      </c>
      <c r="AZ79" s="28">
        <f>외인!AZ79</f>
        <v>3872254.91</v>
      </c>
      <c r="BA79" s="35">
        <f>시기외12!BA79-시기외26!BA79</f>
        <v>-3.4807097775442454E-4</v>
      </c>
      <c r="BB79" s="28">
        <f>외인!BB79</f>
        <v>136485.51</v>
      </c>
      <c r="BC79" s="35">
        <f>시기외12!BC79-시기외26!BC79</f>
        <v>6.8221210533921605E-5</v>
      </c>
      <c r="BD79" s="28">
        <f>외인!BD79</f>
        <v>30424.87</v>
      </c>
      <c r="BE79" s="35">
        <f>시기외12!BE79-시기외26!BE79</f>
        <v>7.3569619378184223E-4</v>
      </c>
      <c r="BF79" s="28">
        <f>외인!BF79</f>
        <v>0</v>
      </c>
      <c r="BG79" s="35" t="e">
        <f>시기외12!BG79-시기외26!BG79</f>
        <v>#DIV/0!</v>
      </c>
      <c r="BH79" s="28">
        <f>외인!BH79</f>
        <v>99785.38</v>
      </c>
      <c r="BI79" s="35">
        <f>시기외12!BI79-시기외26!BI79</f>
        <v>-1.0148834014161198E-5</v>
      </c>
      <c r="BJ79" s="28">
        <f>외인!BJ79</f>
        <v>108276.23</v>
      </c>
      <c r="BK79" s="35">
        <f>시기외12!BK79-시기외26!BK79</f>
        <v>-1.084947879921457E-4</v>
      </c>
      <c r="BL79" s="28">
        <f>외인!BL79</f>
        <v>38149.4</v>
      </c>
      <c r="BM79" s="35">
        <f>시기외12!BM79-시기외26!BM79</f>
        <v>6.0792582800384945E-4</v>
      </c>
      <c r="BN79" s="28">
        <f>외인!BN79</f>
        <v>43165.14</v>
      </c>
      <c r="BO79" s="35">
        <f>시기외12!BO79-시기외26!BO79</f>
        <v>-5.2856017175728089E-4</v>
      </c>
      <c r="BP79" s="28">
        <f>외인!BP79</f>
        <v>63389.88</v>
      </c>
      <c r="BQ79" s="35">
        <f>시기외12!BQ79-시기외26!BQ79</f>
        <v>1.4391614201133365E-3</v>
      </c>
      <c r="BR79" s="28">
        <f>외인!BR79</f>
        <v>270203.31</v>
      </c>
      <c r="BS79" s="35">
        <f>시기외12!BS79-시기외26!BS79</f>
        <v>-2.2998587893706618E-4</v>
      </c>
      <c r="BT79" s="28">
        <f>외인!BT79</f>
        <v>3621931.95</v>
      </c>
      <c r="BU79" s="35">
        <f>시기외12!BU79-시기외26!BU79</f>
        <v>-2.7653945451880943E-4</v>
      </c>
      <c r="BV79" s="28">
        <f>외인!BV79</f>
        <v>452404.03</v>
      </c>
      <c r="BW79" s="35">
        <f>시기외12!BW79-시기외26!BW79</f>
        <v>4.2572854602950097E-4</v>
      </c>
      <c r="BX79" s="28">
        <f>외인!BX79</f>
        <v>69076.86</v>
      </c>
      <c r="BY79" s="35">
        <f>시기외12!BY79-시기외26!BY79</f>
        <v>-1.3022235314080733E-5</v>
      </c>
      <c r="BZ79" s="28">
        <f>외인!BZ79</f>
        <v>298669.31</v>
      </c>
      <c r="CA79" s="35">
        <f>시기외12!CA79-시기외26!CA79</f>
        <v>-4.9774350076237442E-4</v>
      </c>
      <c r="CB79" s="28">
        <f>외인!CB79</f>
        <v>10906.93</v>
      </c>
      <c r="CC79" s="35">
        <f>시기외12!CC79-시기외26!CC79</f>
        <v>1.0339804383824613E-3</v>
      </c>
      <c r="CD79" s="28">
        <f>외인!CD79</f>
        <v>23357.71</v>
      </c>
      <c r="CE79" s="35">
        <f>시기외12!CE79-시기외26!CE79</f>
        <v>1.3666119849159275E-3</v>
      </c>
      <c r="CF79" s="28">
        <f>외인!CF79</f>
        <v>29955.85</v>
      </c>
      <c r="CG79" s="35">
        <f>시기외12!CG79-시기외26!CG79</f>
        <v>-5.423864989624438E-4</v>
      </c>
      <c r="CH79" s="28">
        <f>외인!CH79</f>
        <v>62274.1</v>
      </c>
      <c r="CI79" s="35">
        <f>시기외12!CI79-시기외26!CI79</f>
        <v>-2.8491901743755499E-4</v>
      </c>
      <c r="CJ79" s="28">
        <f>외인!CJ79</f>
        <v>296209.28000000003</v>
      </c>
      <c r="CK79" s="35">
        <f>시기외12!CK79-시기외26!CK79</f>
        <v>4.1307318279145251E-4</v>
      </c>
      <c r="CL79" s="28">
        <f>외인!CL79</f>
        <v>223503.85</v>
      </c>
      <c r="CM79" s="35">
        <f>시기외12!CM79-시기외26!CM79</f>
        <v>4.1801072972464818E-4</v>
      </c>
      <c r="CN79" s="28">
        <f>외인!CN79</f>
        <v>105483.62</v>
      </c>
      <c r="CO79" s="35">
        <f>시기외12!CO79-시기외26!CO79</f>
        <v>3.5353154724799695E-4</v>
      </c>
      <c r="CP79" s="28">
        <f>외인!CP79</f>
        <v>136947.26</v>
      </c>
      <c r="CQ79" s="35">
        <f>시기외12!CQ79-시기외26!CQ79</f>
        <v>6.4903505373369724E-5</v>
      </c>
      <c r="CR79" s="28">
        <f>외인!CR79</f>
        <v>173835.7</v>
      </c>
      <c r="CS79" s="35">
        <f>시기외12!CS79-시기외26!CS79</f>
        <v>-2.9933626971801255E-4</v>
      </c>
      <c r="CT79" s="28">
        <f>외인!CT79</f>
        <v>251875.4</v>
      </c>
      <c r="CU79" s="35">
        <f>시기외12!CU79-시기외26!CU79</f>
        <v>-1.1472270859524143E-3</v>
      </c>
      <c r="CV79" s="28">
        <f>외인!CV79</f>
        <v>3621931.95</v>
      </c>
      <c r="CW79" s="35">
        <f>시기외12!CW79-시기외26!CW79</f>
        <v>-2.7653945451880943E-4</v>
      </c>
      <c r="CX79" s="28">
        <f>외인!CX79</f>
        <v>227951.02</v>
      </c>
      <c r="CY79" s="35">
        <f>시기외12!CY79-시기외26!CY79</f>
        <v>-1.9989045342934976E-3</v>
      </c>
      <c r="CZ79" s="28">
        <f>외인!CZ79</f>
        <v>17728.47</v>
      </c>
      <c r="DA79" s="35">
        <f>시기외12!DA79-시기외26!DA79</f>
        <v>1.1545953295463447E-4</v>
      </c>
      <c r="DB79" s="28">
        <f>외인!DB79</f>
        <v>30424.87</v>
      </c>
      <c r="DC79" s="35">
        <f>시기외12!DC79-시기외26!DC79</f>
        <v>7.3569619378184223E-4</v>
      </c>
      <c r="DD79" s="28">
        <f>외인!DD79</f>
        <v>7518.83</v>
      </c>
      <c r="DE79" s="35">
        <f>시기외12!DE79-시기외26!DE79</f>
        <v>-4.9680160571351694E-4</v>
      </c>
      <c r="DF79" s="28">
        <f>외인!DF79</f>
        <v>51265.9</v>
      </c>
      <c r="DG79" s="35">
        <f>시기외12!DG79-시기외26!DG79</f>
        <v>-4.6547502615142187E-5</v>
      </c>
      <c r="DH79" s="28">
        <f>외인!DH79</f>
        <v>16306.4</v>
      </c>
      <c r="DI79" s="35">
        <f>시기외12!DI79-시기외26!DI79</f>
        <v>1.9489369611065941E-3</v>
      </c>
      <c r="DJ79" s="28">
        <f>외인!DJ79</f>
        <v>571532.25</v>
      </c>
      <c r="DK79" s="35">
        <f>시기외12!DK79-시기외26!DK79</f>
        <v>-2.1983322094071517E-4</v>
      </c>
      <c r="DL79" s="28">
        <f>외인!DL79</f>
        <v>82734.39</v>
      </c>
      <c r="DM79" s="35">
        <f>시기외12!DM79-시기외26!DM79</f>
        <v>3.1334630727796083E-4</v>
      </c>
      <c r="DN79" s="28">
        <f>외인!DN79</f>
        <v>3621931.95</v>
      </c>
      <c r="DO79" s="35">
        <f>시기외12!DO79-시기외26!DO79</f>
        <v>-2.7653945451880943E-4</v>
      </c>
      <c r="DP79" s="28">
        <f>외인!DP79</f>
        <v>66078.350000000006</v>
      </c>
      <c r="DQ79" s="35">
        <f>시기외12!DQ79-시기외26!DQ79</f>
        <v>7.738131891695749E-4</v>
      </c>
      <c r="DR79" s="28">
        <f>외인!DR79</f>
        <v>40499.86</v>
      </c>
      <c r="DS79" s="35">
        <f>시기외12!DS79-시기외26!DS79</f>
        <v>7.9043089163731135E-5</v>
      </c>
      <c r="DT79" s="28">
        <f>외인!DT79</f>
        <v>142755.35</v>
      </c>
      <c r="DU79" s="35">
        <f>시기외12!DU79-시기외26!DU79</f>
        <v>-3.3767960960854855E-4</v>
      </c>
      <c r="DV79" s="28">
        <f>외인!DV79</f>
        <v>30759.73</v>
      </c>
      <c r="DW79" s="35">
        <f>시기외12!DW79-시기외26!DW79</f>
        <v>2.7910184347875854E-6</v>
      </c>
      <c r="DX79" s="28">
        <f>외인!DX79</f>
        <v>122368.54</v>
      </c>
      <c r="DY79" s="35">
        <f>시기외12!DY79-시기외26!DY79</f>
        <v>5.4529852205708338E-5</v>
      </c>
      <c r="DZ79" s="28">
        <f>외인!DZ79</f>
        <v>6661.3</v>
      </c>
      <c r="EA79" s="35">
        <f>시기외12!EA79-시기외26!EA79</f>
        <v>3.1779739734923401E-4</v>
      </c>
      <c r="EB79" s="28">
        <f>외인!EB79</f>
        <v>9531.07</v>
      </c>
      <c r="EC79" s="35">
        <f>시기외12!EC79-시기외26!EC79</f>
        <v>6.1424767678856383E-4</v>
      </c>
      <c r="ED79" s="28">
        <f>외인!ED79</f>
        <v>8623.41</v>
      </c>
      <c r="EE79" s="35">
        <f>시기외12!EE79-시기외26!EE79</f>
        <v>9.2356983401692947E-4</v>
      </c>
      <c r="EF79" s="28">
        <f>외인!EF79</f>
        <v>189104.19</v>
      </c>
      <c r="EG79" s="35">
        <f>시기외12!EG79-시기외26!EG79</f>
        <v>2.4063492525400036E-4</v>
      </c>
      <c r="EH79" s="28">
        <f>외인!EH79</f>
        <v>304709.78999999998</v>
      </c>
      <c r="EI79" s="35">
        <f>시기외12!EI79-시기외26!EI79</f>
        <v>3.57533661883224E-4</v>
      </c>
      <c r="EJ79" s="28">
        <f>외인!EJ79</f>
        <v>92601.04</v>
      </c>
      <c r="EK79" s="35">
        <f>시기외12!EK79-시기외26!EK79</f>
        <v>-1.9701333573102258E-4</v>
      </c>
      <c r="EL79" s="28">
        <f>외인!EL79</f>
        <v>25483.39</v>
      </c>
      <c r="EM79" s="35">
        <f>시기외12!EM79-시기외26!EM79</f>
        <v>1.2219153944776917E-3</v>
      </c>
      <c r="EN79" s="28">
        <f>외인!EN79</f>
        <v>40499.86</v>
      </c>
      <c r="EO79" s="35">
        <f>시기외12!EO79-시기외26!EO79</f>
        <v>7.9043089163731135E-5</v>
      </c>
      <c r="EP79" s="28">
        <f>외인!EP79</f>
        <v>127248.53</v>
      </c>
      <c r="EQ79" s="35">
        <f>시기외12!EQ79-시기외26!EQ79</f>
        <v>5.8618076094605644E-4</v>
      </c>
      <c r="ER79" s="28">
        <f>외인!ER79</f>
        <v>9320.0300000000007</v>
      </c>
      <c r="ES79" s="35">
        <f>시기외12!ES79-시기외26!ES79</f>
        <v>1.8240630924170318E-3</v>
      </c>
      <c r="ET79" s="28">
        <f>외인!ET79</f>
        <v>146730.07</v>
      </c>
      <c r="EU79" s="35">
        <f>시기외12!EU79-시기외26!EU79</f>
        <v>2.5491481599914756E-4</v>
      </c>
      <c r="EV79" s="28">
        <f>외인!EV79</f>
        <v>49519.7</v>
      </c>
      <c r="EW79" s="35">
        <f>시기외12!EW79-시기외26!EW79</f>
        <v>1.3383791842560742E-4</v>
      </c>
      <c r="EX79" s="28">
        <f>외인!EX79</f>
        <v>87427.56</v>
      </c>
      <c r="EY79" s="35">
        <f>시기외12!EY79-시기외26!EY79</f>
        <v>1.4975157234026226E-5</v>
      </c>
    </row>
    <row r="80" spans="1:155">
      <c r="A80" s="27">
        <f>외인!A80</f>
        <v>46183</v>
      </c>
      <c r="B80" s="28">
        <f>외인!B80</f>
        <v>6138448.0199999996</v>
      </c>
      <c r="C80" s="35">
        <f>시기외12!C80-시기외26!C80</f>
        <v>-3.516267728131974E-4</v>
      </c>
      <c r="D80" s="28">
        <f>외인!D80</f>
        <v>533085.43000000005</v>
      </c>
      <c r="E80" s="35">
        <f>시기외12!E80-시기외26!E80</f>
        <v>4.8789389059978574E-4</v>
      </c>
      <c r="F80" s="28">
        <f>외인!F80</f>
        <v>2622706.61</v>
      </c>
      <c r="G80" s="35">
        <f>시기외12!G80-시기외26!G80</f>
        <v>-5.5694977053685323E-4</v>
      </c>
      <c r="H80" s="28">
        <f>외인!H80</f>
        <v>277449.56</v>
      </c>
      <c r="I80" s="35">
        <f>시기외12!I80-시기외26!I80</f>
        <v>-2.6052097270665294E-4</v>
      </c>
      <c r="J80" s="28">
        <f>외인!J80</f>
        <v>40036.550000000003</v>
      </c>
      <c r="K80" s="35">
        <f>시기외12!K80-시기외26!K80</f>
        <v>1.8032619118227668E-4</v>
      </c>
      <c r="L80" s="28">
        <f>외인!L80</f>
        <v>257755.54</v>
      </c>
      <c r="M80" s="35">
        <f>시기외12!M80-시기외26!M80</f>
        <v>-3.1709122346576426E-4</v>
      </c>
      <c r="N80" s="28">
        <f>외인!N80</f>
        <v>270449.44</v>
      </c>
      <c r="O80" s="35">
        <f>시기외12!O80-시기외26!O80</f>
        <v>-5.784864156024392E-4</v>
      </c>
      <c r="P80" s="28">
        <f>외인!P80</f>
        <v>159360.6</v>
      </c>
      <c r="Q80" s="35">
        <f>시기외12!Q80-시기외26!Q80</f>
        <v>2.1393268584813486E-4</v>
      </c>
      <c r="R80" s="28">
        <f>외인!R80</f>
        <v>133814.81</v>
      </c>
      <c r="S80" s="35">
        <f>시기외12!S80-시기외26!S80</f>
        <v>-5.2435290469174303E-6</v>
      </c>
      <c r="T80" s="28">
        <f>외인!T80</f>
        <v>7636.62</v>
      </c>
      <c r="U80" s="35">
        <f>시기외12!U80-시기외26!U80</f>
        <v>-4.2538467868412101E-4</v>
      </c>
      <c r="V80" s="28">
        <f>외인!V80</f>
        <v>121426.48</v>
      </c>
      <c r="W80" s="35">
        <f>시기외12!W80-시기외26!W80</f>
        <v>3.9048449524740165E-4</v>
      </c>
      <c r="X80" s="28">
        <f>외인!X80</f>
        <v>3347798.41</v>
      </c>
      <c r="Y80" s="35">
        <f>시기외12!Y80-시기외26!Y80</f>
        <v>-3.8345243916691708E-4</v>
      </c>
      <c r="Z80" s="28">
        <f>외인!Z80</f>
        <v>47644.17</v>
      </c>
      <c r="AA80" s="35">
        <f>시기외12!AA80-시기외26!AA80</f>
        <v>9.0202974161706978E-5</v>
      </c>
      <c r="AB80" s="28">
        <f>외인!AB80</f>
        <v>197196.72</v>
      </c>
      <c r="AC80" s="35">
        <f>시기외12!AC80-시기외26!AC80</f>
        <v>3.4438273439256825E-4</v>
      </c>
      <c r="AD80" s="28">
        <f>외인!AD80</f>
        <v>19587.259999999998</v>
      </c>
      <c r="AE80" s="35">
        <f>시기외12!AE80-시기외26!AE80</f>
        <v>-7.193901808785362E-5</v>
      </c>
      <c r="AF80" s="28">
        <f>외인!AF80</f>
        <v>21765.72</v>
      </c>
      <c r="AG80" s="35">
        <f>시기외12!AG80-시기외26!AG80</f>
        <v>1.7673046817536084E-4</v>
      </c>
      <c r="AH80" s="28">
        <f>외인!AH80</f>
        <v>196305.24</v>
      </c>
      <c r="AI80" s="35">
        <f>시기외12!AI80-시기외26!AI80</f>
        <v>-2.0990860627871969E-4</v>
      </c>
      <c r="AJ80" s="28">
        <f>외인!AJ80</f>
        <v>97458.42</v>
      </c>
      <c r="AK80" s="35">
        <f>시기외12!AK80-시기외26!AK80</f>
        <v>4.9719795183549302E-4</v>
      </c>
      <c r="AL80" s="28">
        <f>외인!AL80</f>
        <v>98787.73</v>
      </c>
      <c r="AM80" s="35">
        <f>시기외12!AM80-시기외26!AM80</f>
        <v>-5.7163291084408189E-4</v>
      </c>
      <c r="AN80" s="28">
        <f>외인!AN80</f>
        <v>187649.08</v>
      </c>
      <c r="AO80" s="35">
        <f>시기외12!AO80-시기외26!AO80</f>
        <v>-5.4002287691393407E-4</v>
      </c>
      <c r="AP80" s="28">
        <f>외인!AP80</f>
        <v>149617.35999999999</v>
      </c>
      <c r="AQ80" s="35">
        <f>시기외12!AQ80-시기외26!AQ80</f>
        <v>4.991186787574476E-4</v>
      </c>
      <c r="AR80" s="28">
        <f>외인!AR80</f>
        <v>23256.41</v>
      </c>
      <c r="AS80" s="35">
        <f>시기외12!AS80-시기외26!AS80</f>
        <v>8.2919061990141085E-5</v>
      </c>
      <c r="AT80" s="28">
        <f>외인!AT80</f>
        <v>101178.43</v>
      </c>
      <c r="AU80" s="35">
        <f>시기외12!AU80-시기외26!AU80</f>
        <v>-3.9102555136053731E-3</v>
      </c>
      <c r="AV80" s="28">
        <f>외인!AV80</f>
        <v>42718.8</v>
      </c>
      <c r="AW80" s="35">
        <f>시기외12!AW80-시기외26!AW80</f>
        <v>-3.6293925505559085E-4</v>
      </c>
      <c r="AX80" s="28">
        <f>외인!AX80</f>
        <v>56880.81</v>
      </c>
      <c r="AY80" s="35">
        <f>시기외12!AY80-시기외26!AY80</f>
        <v>1.6641388798696042E-3</v>
      </c>
      <c r="AZ80" s="28">
        <f>외인!AZ80</f>
        <v>3617892.93</v>
      </c>
      <c r="BA80" s="35">
        <f>시기외12!BA80-시기외26!BA80</f>
        <v>-4.1928820847622053E-4</v>
      </c>
      <c r="BB80" s="28">
        <f>외인!BB80</f>
        <v>129183.99</v>
      </c>
      <c r="BC80" s="35">
        <f>시기외12!BC80-시기외26!BC80</f>
        <v>3.4624763040519142E-5</v>
      </c>
      <c r="BD80" s="28">
        <f>외인!BD80</f>
        <v>30541.67</v>
      </c>
      <c r="BE80" s="35">
        <f>시기외12!BE80-시기외26!BE80</f>
        <v>8.0392819657252549E-4</v>
      </c>
      <c r="BF80" s="28">
        <f>외인!BF80</f>
        <v>0</v>
      </c>
      <c r="BG80" s="35" t="e">
        <f>시기외12!BG80-시기외26!BG80</f>
        <v>#DIV/0!</v>
      </c>
      <c r="BH80" s="28">
        <f>외인!BH80</f>
        <v>98988.41</v>
      </c>
      <c r="BI80" s="35">
        <f>시기외12!BI80-시기외26!BI80</f>
        <v>-1.0248062206892128E-4</v>
      </c>
      <c r="BJ80" s="28">
        <f>외인!BJ80</f>
        <v>107150.13</v>
      </c>
      <c r="BK80" s="35">
        <f>시기외12!BK80-시기외26!BK80</f>
        <v>-6.6223053493422331E-5</v>
      </c>
      <c r="BL80" s="28">
        <f>외인!BL80</f>
        <v>37664.03</v>
      </c>
      <c r="BM80" s="35">
        <f>시기외12!BM80-시기외26!BM80</f>
        <v>5.385181483524037E-4</v>
      </c>
      <c r="BN80" s="28">
        <f>외인!BN80</f>
        <v>43089.02</v>
      </c>
      <c r="BO80" s="35">
        <f>시기외12!BO80-시기외26!BO80</f>
        <v>-4.6074910489035637E-4</v>
      </c>
      <c r="BP80" s="28">
        <f>외인!BP80</f>
        <v>64328.84</v>
      </c>
      <c r="BQ80" s="35">
        <f>시기외12!BQ80-시기외26!BQ80</f>
        <v>1.3759699682667761E-3</v>
      </c>
      <c r="BR80" s="28">
        <f>외인!BR80</f>
        <v>270401.01</v>
      </c>
      <c r="BS80" s="35">
        <f>시기외12!BS80-시기외26!BS80</f>
        <v>-6.1568821477847027E-5</v>
      </c>
      <c r="BT80" s="28">
        <f>외인!BT80</f>
        <v>3386538.71</v>
      </c>
      <c r="BU80" s="35">
        <f>시기외12!BU80-시기외26!BU80</f>
        <v>-3.7366410615838341E-4</v>
      </c>
      <c r="BV80" s="28">
        <f>외인!BV80</f>
        <v>442259.01</v>
      </c>
      <c r="BW80" s="35">
        <f>시기외12!BW80-시기외26!BW80</f>
        <v>3.5977040582327091E-4</v>
      </c>
      <c r="BX80" s="28">
        <f>외인!BX80</f>
        <v>68337.16</v>
      </c>
      <c r="BY80" s="35">
        <f>시기외12!BY80-시기외26!BY80</f>
        <v>2.9920267838457588E-5</v>
      </c>
      <c r="BZ80" s="28">
        <f>외인!BZ80</f>
        <v>286436.81</v>
      </c>
      <c r="CA80" s="35">
        <f>시기외12!CA80-시기외26!CA80</f>
        <v>-5.5443025391678372E-4</v>
      </c>
      <c r="CB80" s="28">
        <f>외인!CB80</f>
        <v>11089.3</v>
      </c>
      <c r="CC80" s="35">
        <f>시기외12!CC80-시기외26!CC80</f>
        <v>1.2145491555359349E-3</v>
      </c>
      <c r="CD80" s="28">
        <f>외인!CD80</f>
        <v>23219.01</v>
      </c>
      <c r="CE80" s="35">
        <f>시기외12!CE80-시기외26!CE80</f>
        <v>1.3809669187323384E-3</v>
      </c>
      <c r="CF80" s="28">
        <f>외인!CF80</f>
        <v>31156.38</v>
      </c>
      <c r="CG80" s="35">
        <f>시기외12!CG80-시기외26!CG80</f>
        <v>-5.0764324352935044E-4</v>
      </c>
      <c r="CH80" s="28">
        <f>외인!CH80</f>
        <v>62289.25</v>
      </c>
      <c r="CI80" s="35">
        <f>시기외12!CI80-시기외26!CI80</f>
        <v>-2.4960738201690931E-4</v>
      </c>
      <c r="CJ80" s="28">
        <f>외인!CJ80</f>
        <v>293152.52</v>
      </c>
      <c r="CK80" s="35">
        <f>시기외12!CK80-시기외26!CK80</f>
        <v>3.5331305883367064E-4</v>
      </c>
      <c r="CL80" s="28">
        <f>외인!CL80</f>
        <v>221789.8</v>
      </c>
      <c r="CM80" s="35">
        <f>시기외12!CM80-시기외26!CM80</f>
        <v>3.9569901176886822E-4</v>
      </c>
      <c r="CN80" s="28">
        <f>외인!CN80</f>
        <v>103597.81</v>
      </c>
      <c r="CO80" s="35">
        <f>시기외12!CO80-시기외26!CO80</f>
        <v>3.5984643698861233E-4</v>
      </c>
      <c r="CP80" s="28">
        <f>외인!CP80</f>
        <v>129662.12</v>
      </c>
      <c r="CQ80" s="35">
        <f>시기외12!CQ80-시기외26!CQ80</f>
        <v>3.109095435832284E-5</v>
      </c>
      <c r="CR80" s="28">
        <f>외인!CR80</f>
        <v>163999.32999999999</v>
      </c>
      <c r="CS80" s="35">
        <f>시기외12!CS80-시기외26!CS80</f>
        <v>-4.6662052271646262E-5</v>
      </c>
      <c r="CT80" s="28">
        <f>외인!CT80</f>
        <v>235662.45</v>
      </c>
      <c r="CU80" s="35">
        <f>시기외12!CU80-시기외26!CU80</f>
        <v>-8.9823437092158135E-4</v>
      </c>
      <c r="CV80" s="28">
        <f>외인!CV80</f>
        <v>3386538.71</v>
      </c>
      <c r="CW80" s="35">
        <f>시기외12!CW80-시기외26!CW80</f>
        <v>-3.7366410615838341E-4</v>
      </c>
      <c r="CX80" s="28">
        <f>외인!CX80</f>
        <v>218383.69</v>
      </c>
      <c r="CY80" s="35">
        <f>시기외12!CY80-시기외26!CY80</f>
        <v>-1.89737114365821E-3</v>
      </c>
      <c r="CZ80" s="28">
        <f>외인!CZ80</f>
        <v>16929.82</v>
      </c>
      <c r="DA80" s="35">
        <f>시기외12!DA80-시기외26!DA80</f>
        <v>-5.7377526480481555E-5</v>
      </c>
      <c r="DB80" s="28">
        <f>외인!DB80</f>
        <v>30541.67</v>
      </c>
      <c r="DC80" s="35">
        <f>시기외12!DC80-시기외26!DC80</f>
        <v>8.0392819657252549E-4</v>
      </c>
      <c r="DD80" s="28">
        <f>외인!DD80</f>
        <v>7636.62</v>
      </c>
      <c r="DE80" s="35">
        <f>시기외12!DE80-시기외26!DE80</f>
        <v>-4.2538467868412101E-4</v>
      </c>
      <c r="DF80" s="28">
        <f>외인!DF80</f>
        <v>50561.47</v>
      </c>
      <c r="DG80" s="35">
        <f>시기외12!DG80-시기외26!DG80</f>
        <v>2.0915623919738071E-5</v>
      </c>
      <c r="DH80" s="28">
        <f>외인!DH80</f>
        <v>16168.64</v>
      </c>
      <c r="DI80" s="35">
        <f>시기외12!DI80-시기외26!DI80</f>
        <v>1.9286736274267751E-3</v>
      </c>
      <c r="DJ80" s="28">
        <f>외인!DJ80</f>
        <v>578381.1</v>
      </c>
      <c r="DK80" s="35">
        <f>시기외12!DK80-시기외26!DK80</f>
        <v>-1.8988866023294409E-4</v>
      </c>
      <c r="DL80" s="28">
        <f>외인!DL80</f>
        <v>81027.839999999997</v>
      </c>
      <c r="DM80" s="35">
        <f>시기외12!DM80-시기외26!DM80</f>
        <v>3.1810950017690186E-4</v>
      </c>
      <c r="DN80" s="28">
        <f>외인!DN80</f>
        <v>3386538.71</v>
      </c>
      <c r="DO80" s="35">
        <f>시기외12!DO80-시기외26!DO80</f>
        <v>-3.7366410615838341E-4</v>
      </c>
      <c r="DP80" s="28">
        <f>외인!DP80</f>
        <v>64256.02</v>
      </c>
      <c r="DQ80" s="35">
        <f>시기외12!DQ80-시기외26!DQ80</f>
        <v>5.7477553223361745E-4</v>
      </c>
      <c r="DR80" s="28">
        <f>외인!DR80</f>
        <v>40615.9</v>
      </c>
      <c r="DS80" s="35">
        <f>시기외12!DS80-시기외26!DS80</f>
        <v>1.5858538174643431E-4</v>
      </c>
      <c r="DT80" s="28">
        <f>외인!DT80</f>
        <v>133814.81</v>
      </c>
      <c r="DU80" s="35">
        <f>시기외12!DU80-시기외26!DU80</f>
        <v>-5.2435290469174303E-6</v>
      </c>
      <c r="DV80" s="28">
        <f>외인!DV80</f>
        <v>29863.68</v>
      </c>
      <c r="DW80" s="35">
        <f>시기외12!DW80-시기외26!DW80</f>
        <v>-1.1665922840764086E-4</v>
      </c>
      <c r="DX80" s="28">
        <f>외인!DX80</f>
        <v>121426.48</v>
      </c>
      <c r="DY80" s="35">
        <f>시기외12!DY80-시기외26!DY80</f>
        <v>3.9048449524740165E-4</v>
      </c>
      <c r="DZ80" s="28">
        <f>외인!DZ80</f>
        <v>6605.59</v>
      </c>
      <c r="EA80" s="35">
        <f>시기외12!EA80-시기외26!EA80</f>
        <v>1.6787963580593395E-4</v>
      </c>
      <c r="EB80" s="28">
        <f>외인!EB80</f>
        <v>9455.8700000000008</v>
      </c>
      <c r="EC80" s="35">
        <f>시기외12!EC80-시기외26!EC80</f>
        <v>6.1281133716045092E-4</v>
      </c>
      <c r="ED80" s="28">
        <f>외인!ED80</f>
        <v>8657.33</v>
      </c>
      <c r="EE80" s="35">
        <f>시기외12!EE80-시기외26!EE80</f>
        <v>7.6011159793412989E-4</v>
      </c>
      <c r="EF80" s="28">
        <f>외인!EF80</f>
        <v>188207.92</v>
      </c>
      <c r="EG80" s="35">
        <f>시기외12!EG80-시기외26!EG80</f>
        <v>2.1707617772483021E-4</v>
      </c>
      <c r="EH80" s="28">
        <f>외인!EH80</f>
        <v>289278.15999999997</v>
      </c>
      <c r="EI80" s="35">
        <f>시기외12!EI80-시기외26!EI80</f>
        <v>2.7121374802997175E-4</v>
      </c>
      <c r="EJ80" s="28">
        <f>외인!EJ80</f>
        <v>92764.5</v>
      </c>
      <c r="EK80" s="35">
        <f>시기외12!EK80-시기외26!EK80</f>
        <v>-1.2185565779571966E-4</v>
      </c>
      <c r="EL80" s="28">
        <f>외인!EL80</f>
        <v>25320.720000000001</v>
      </c>
      <c r="EM80" s="35">
        <f>시기외12!EM80-시기외26!EM80</f>
        <v>1.2434784237081958E-3</v>
      </c>
      <c r="EN80" s="28">
        <f>외인!EN80</f>
        <v>40615.9</v>
      </c>
      <c r="EO80" s="35">
        <f>시기외12!EO80-시기외26!EO80</f>
        <v>1.5858538174643431E-4</v>
      </c>
      <c r="EP80" s="28">
        <f>외인!EP80</f>
        <v>132235.09</v>
      </c>
      <c r="EQ80" s="35">
        <f>시기외12!EQ80-시기외26!EQ80</f>
        <v>5.5715883111159316E-4</v>
      </c>
      <c r="ER80" s="28">
        <f>외인!ER80</f>
        <v>9192.99</v>
      </c>
      <c r="ES80" s="35">
        <f>시기외12!ES80-시기외26!ES80</f>
        <v>1.6033737398731607E-3</v>
      </c>
      <c r="ET80" s="28">
        <f>외인!ET80</f>
        <v>149617.35999999999</v>
      </c>
      <c r="EU80" s="35">
        <f>시기외12!EU80-시기외26!EU80</f>
        <v>4.991186787574476E-4</v>
      </c>
      <c r="EV80" s="28">
        <f>외인!EV80</f>
        <v>47644.17</v>
      </c>
      <c r="EW80" s="35">
        <f>시기외12!EW80-시기외26!EW80</f>
        <v>9.0202974161706978E-5</v>
      </c>
      <c r="EX80" s="28">
        <f>외인!EX80</f>
        <v>82017.95</v>
      </c>
      <c r="EY80" s="35">
        <f>시기외12!EY80-시기외26!EY80</f>
        <v>-1.1865938809633612E-5</v>
      </c>
    </row>
    <row r="81" spans="1:155">
      <c r="A81" s="27">
        <f>외인!A81</f>
        <v>46184</v>
      </c>
      <c r="B81" s="28">
        <f>외인!B81</f>
        <v>6164815.2199999997</v>
      </c>
      <c r="C81" s="35">
        <f>시기외12!C81-시기외26!C81</f>
        <v>-3.3587480592002484E-4</v>
      </c>
      <c r="D81" s="28">
        <f>외인!D81</f>
        <v>557940.54</v>
      </c>
      <c r="E81" s="35">
        <f>시기외12!E81-시기외26!E81</f>
        <v>5.0508841096805332E-4</v>
      </c>
      <c r="F81" s="28">
        <f>외인!F81</f>
        <v>2602176.66</v>
      </c>
      <c r="G81" s="35">
        <f>시기외12!G81-시기외26!G81</f>
        <v>-5.6953110457418207E-4</v>
      </c>
      <c r="H81" s="28">
        <f>외인!H81</f>
        <v>277992.96000000002</v>
      </c>
      <c r="I81" s="35">
        <f>시기외12!I81-시기외26!I81</f>
        <v>-2.5254934481163901E-4</v>
      </c>
      <c r="J81" s="28">
        <f>외인!J81</f>
        <v>40484.61</v>
      </c>
      <c r="K81" s="35">
        <f>시기외12!K81-시기외26!K81</f>
        <v>2.3016419194628215E-4</v>
      </c>
      <c r="L81" s="28">
        <f>외인!L81</f>
        <v>257623.64</v>
      </c>
      <c r="M81" s="35">
        <f>시기외12!M81-시기외26!M81</f>
        <v>-3.3334677582346666E-4</v>
      </c>
      <c r="N81" s="28">
        <f>외인!N81</f>
        <v>268642.36</v>
      </c>
      <c r="O81" s="35">
        <f>시기외12!O81-시기외26!O81</f>
        <v>-5.979769914414121E-4</v>
      </c>
      <c r="P81" s="28">
        <f>외인!P81</f>
        <v>160829.25</v>
      </c>
      <c r="Q81" s="35">
        <f>시기외12!Q81-시기외26!Q81</f>
        <v>1.7187063297335187E-4</v>
      </c>
      <c r="R81" s="28">
        <f>외인!R81</f>
        <v>135501.12</v>
      </c>
      <c r="S81" s="35">
        <f>시기외12!S81-시기외26!S81</f>
        <v>3.2742139695905704E-4</v>
      </c>
      <c r="T81" s="28">
        <f>외인!T81</f>
        <v>7819.3</v>
      </c>
      <c r="U81" s="35">
        <f>시기외12!U81-시기외26!U81</f>
        <v>-3.0634660584116737E-4</v>
      </c>
      <c r="V81" s="28">
        <f>외인!V81</f>
        <v>132683.51999999999</v>
      </c>
      <c r="W81" s="35">
        <f>시기외12!W81-시기외26!W81</f>
        <v>5.7951643477667774E-4</v>
      </c>
      <c r="X81" s="28">
        <f>외인!X81</f>
        <v>3376274.99</v>
      </c>
      <c r="Y81" s="35">
        <f>시기외12!Y81-시기외26!Y81</f>
        <v>-4.14236598789244E-4</v>
      </c>
      <c r="Z81" s="28">
        <f>외인!Z81</f>
        <v>49742.01</v>
      </c>
      <c r="AA81" s="35">
        <f>시기외12!AA81-시기외26!AA81</f>
        <v>4.2165484949477751E-5</v>
      </c>
      <c r="AB81" s="28">
        <f>외인!AB81</f>
        <v>194750.43</v>
      </c>
      <c r="AC81" s="35">
        <f>시기외12!AC81-시기외26!AC81</f>
        <v>2.9476192191474327E-4</v>
      </c>
      <c r="AD81" s="28">
        <f>외인!AD81</f>
        <v>19541.61</v>
      </c>
      <c r="AE81" s="35">
        <f>시기외12!AE81-시기외26!AE81</f>
        <v>-9.4595876722831105E-5</v>
      </c>
      <c r="AF81" s="28">
        <f>외인!AF81</f>
        <v>22150.66</v>
      </c>
      <c r="AG81" s="35">
        <f>시기외12!AG81-시기외26!AG81</f>
        <v>1.0718829832634223E-4</v>
      </c>
      <c r="AH81" s="28">
        <f>외인!AH81</f>
        <v>194417.14</v>
      </c>
      <c r="AI81" s="35">
        <f>시기외12!AI81-시기외26!AI81</f>
        <v>-1.5850996549383726E-4</v>
      </c>
      <c r="AJ81" s="28">
        <f>외인!AJ81</f>
        <v>99247.95</v>
      </c>
      <c r="AK81" s="35">
        <f>시기외12!AK81-시기외26!AK81</f>
        <v>8.3369069808788469E-4</v>
      </c>
      <c r="AL81" s="28">
        <f>외인!AL81</f>
        <v>99568.35</v>
      </c>
      <c r="AM81" s="35">
        <f>시기외12!AM81-시기외26!AM81</f>
        <v>-3.988013049756739E-4</v>
      </c>
      <c r="AN81" s="28">
        <f>외인!AN81</f>
        <v>185186.82</v>
      </c>
      <c r="AO81" s="35">
        <f>시기외12!AO81-시기외26!AO81</f>
        <v>-6.6750491906404381E-4</v>
      </c>
      <c r="AP81" s="28">
        <f>외인!AP81</f>
        <v>148215.67000000001</v>
      </c>
      <c r="AQ81" s="35">
        <f>시기외12!AQ81-시기외26!AQ81</f>
        <v>6.5202906308301552E-4</v>
      </c>
      <c r="AR81" s="28">
        <f>외인!AR81</f>
        <v>23164.62</v>
      </c>
      <c r="AS81" s="35">
        <f>시기외12!AS81-시기외26!AS81</f>
        <v>1.6401640391119064E-4</v>
      </c>
      <c r="AT81" s="28">
        <f>외인!AT81</f>
        <v>103381.6</v>
      </c>
      <c r="AU81" s="35">
        <f>시기외12!AU81-시기외26!AU81</f>
        <v>-3.1616459323391419E-3</v>
      </c>
      <c r="AV81" s="28">
        <f>외인!AV81</f>
        <v>43866.73</v>
      </c>
      <c r="AW81" s="35">
        <f>시기외12!AW81-시기외26!AW81</f>
        <v>-2.6184932267905018E-4</v>
      </c>
      <c r="AX81" s="28">
        <f>외인!AX81</f>
        <v>56078</v>
      </c>
      <c r="AY81" s="35">
        <f>시기외12!AY81-시기외26!AY81</f>
        <v>1.6455552152958872E-3</v>
      </c>
      <c r="AZ81" s="28">
        <f>외인!AZ81</f>
        <v>3647077.8</v>
      </c>
      <c r="BA81" s="35">
        <f>시기외12!BA81-시기외26!BA81</f>
        <v>-4.2439964883937654E-4</v>
      </c>
      <c r="BB81" s="28">
        <f>외인!BB81</f>
        <v>131531.98000000001</v>
      </c>
      <c r="BC81" s="35">
        <f>시기외12!BC81-시기외26!BC81</f>
        <v>3.244033129943375E-5</v>
      </c>
      <c r="BD81" s="28">
        <f>외인!BD81</f>
        <v>30244.53</v>
      </c>
      <c r="BE81" s="35">
        <f>시기외12!BE81-시기외26!BE81</f>
        <v>8.6107766762862894E-4</v>
      </c>
      <c r="BF81" s="28">
        <f>외인!BF81</f>
        <v>0</v>
      </c>
      <c r="BG81" s="35" t="e">
        <f>시기외12!BG81-시기외26!BG81</f>
        <v>#DIV/0!</v>
      </c>
      <c r="BH81" s="28">
        <f>외인!BH81</f>
        <v>98717.35</v>
      </c>
      <c r="BI81" s="35">
        <f>시기외12!BI81-시기외26!BI81</f>
        <v>-2.2670165795786034E-4</v>
      </c>
      <c r="BJ81" s="28">
        <f>외인!BJ81</f>
        <v>109273.4</v>
      </c>
      <c r="BK81" s="35">
        <f>시기외12!BK81-시기외26!BK81</f>
        <v>-9.8747736170667227E-6</v>
      </c>
      <c r="BL81" s="28">
        <f>외인!BL81</f>
        <v>37410.46</v>
      </c>
      <c r="BM81" s="35">
        <f>시기외12!BM81-시기외26!BM81</f>
        <v>4.979003290220608E-4</v>
      </c>
      <c r="BN81" s="28">
        <f>외인!BN81</f>
        <v>42526.27</v>
      </c>
      <c r="BO81" s="35">
        <f>시기외12!BO81-시기외26!BO81</f>
        <v>-4.3297316281826773E-4</v>
      </c>
      <c r="BP81" s="28">
        <f>외인!BP81</f>
        <v>63231.19</v>
      </c>
      <c r="BQ81" s="35">
        <f>시기외12!BQ81-시기외26!BQ81</f>
        <v>1.2707542727917452E-3</v>
      </c>
      <c r="BR81" s="28">
        <f>외인!BR81</f>
        <v>268870.78999999998</v>
      </c>
      <c r="BS81" s="35">
        <f>시기외12!BS81-시기외26!BS81</f>
        <v>8.1292532214001121E-5</v>
      </c>
      <c r="BT81" s="28">
        <f>외인!BT81</f>
        <v>3417610.62</v>
      </c>
      <c r="BU81" s="35">
        <f>시기외12!BU81-시기외26!BU81</f>
        <v>-4.0463586832900546E-4</v>
      </c>
      <c r="BV81" s="28">
        <f>외인!BV81</f>
        <v>448031.74</v>
      </c>
      <c r="BW81" s="35">
        <f>시기외12!BW81-시기외26!BW81</f>
        <v>2.9703969585637217E-4</v>
      </c>
      <c r="BX81" s="28">
        <f>외인!BX81</f>
        <v>68897.36</v>
      </c>
      <c r="BY81" s="35">
        <f>시기외12!BY81-시기외26!BY81</f>
        <v>5.896477626380508E-5</v>
      </c>
      <c r="BZ81" s="28">
        <f>외인!BZ81</f>
        <v>284755.17</v>
      </c>
      <c r="CA81" s="35">
        <f>시기외12!CA81-시기외26!CA81</f>
        <v>-5.7607048184392124E-4</v>
      </c>
      <c r="CB81" s="28">
        <f>외인!CB81</f>
        <v>11266.48</v>
      </c>
      <c r="CC81" s="35">
        <f>시기외12!CC81-시기외26!CC81</f>
        <v>1.3321250486855885E-3</v>
      </c>
      <c r="CD81" s="28">
        <f>외인!CD81</f>
        <v>24617.040000000001</v>
      </c>
      <c r="CE81" s="35">
        <f>시기외12!CE81-시기외26!CE81</f>
        <v>1.4163211855448398E-3</v>
      </c>
      <c r="CF81" s="28">
        <f>외인!CF81</f>
        <v>32102.41</v>
      </c>
      <c r="CG81" s="35">
        <f>시기외12!CG81-시기외26!CG81</f>
        <v>-5.2886786426547703E-4</v>
      </c>
      <c r="CH81" s="28">
        <f>외인!CH81</f>
        <v>63441.51</v>
      </c>
      <c r="CI81" s="35">
        <f>시기외12!CI81-시기외26!CI81</f>
        <v>-1.6142813002829729E-4</v>
      </c>
      <c r="CJ81" s="28">
        <f>외인!CJ81</f>
        <v>298790.81</v>
      </c>
      <c r="CK81" s="35">
        <f>시기외12!CK81-시기외26!CK81</f>
        <v>3.1570441729105472E-4</v>
      </c>
      <c r="CL81" s="28">
        <f>외인!CL81</f>
        <v>220196.18</v>
      </c>
      <c r="CM81" s="35">
        <f>시기외12!CM81-시기외26!CM81</f>
        <v>3.3493834905135592E-4</v>
      </c>
      <c r="CN81" s="28">
        <f>외인!CN81</f>
        <v>103497.52</v>
      </c>
      <c r="CO81" s="35">
        <f>시기외12!CO81-시기외26!CO81</f>
        <v>3.225501068544038E-4</v>
      </c>
      <c r="CP81" s="28">
        <f>외인!CP81</f>
        <v>132016.04999999999</v>
      </c>
      <c r="CQ81" s="35">
        <f>시기외12!CQ81-시기외26!CQ81</f>
        <v>2.9026888474803416E-5</v>
      </c>
      <c r="CR81" s="28">
        <f>외인!CR81</f>
        <v>166266.43</v>
      </c>
      <c r="CS81" s="35">
        <f>시기외12!CS81-시기외26!CS81</f>
        <v>2.3057907928426455E-4</v>
      </c>
      <c r="CT81" s="28">
        <f>외인!CT81</f>
        <v>239583.09</v>
      </c>
      <c r="CU81" s="35">
        <f>시기외12!CU81-시기외26!CU81</f>
        <v>-6.2648988427738833E-4</v>
      </c>
      <c r="CV81" s="28">
        <f>외인!CV81</f>
        <v>3417610.62</v>
      </c>
      <c r="CW81" s="35">
        <f>시기외12!CW81-시기외26!CW81</f>
        <v>-4.0463586832900546E-4</v>
      </c>
      <c r="CX81" s="28">
        <f>외인!CX81</f>
        <v>219792.11</v>
      </c>
      <c r="CY81" s="35">
        <f>시기외12!CY81-시기외26!CY81</f>
        <v>-1.5938500551111209E-3</v>
      </c>
      <c r="CZ81" s="28">
        <f>외인!CZ81</f>
        <v>17189.41</v>
      </c>
      <c r="DA81" s="35">
        <f>시기외12!DA81-시기외26!DA81</f>
        <v>-2.7602040757502655E-4</v>
      </c>
      <c r="DB81" s="28">
        <f>외인!DB81</f>
        <v>30244.53</v>
      </c>
      <c r="DC81" s="35">
        <f>시기외12!DC81-시기외26!DC81</f>
        <v>8.6107766762862894E-4</v>
      </c>
      <c r="DD81" s="28">
        <f>외인!DD81</f>
        <v>7819.3</v>
      </c>
      <c r="DE81" s="35">
        <f>시기외12!DE81-시기외26!DE81</f>
        <v>-3.0634660584116737E-4</v>
      </c>
      <c r="DF81" s="28">
        <f>외인!DF81</f>
        <v>50764.31</v>
      </c>
      <c r="DG81" s="35">
        <f>시기외12!DG81-시기외26!DG81</f>
        <v>7.0790797051510342E-5</v>
      </c>
      <c r="DH81" s="28">
        <f>외인!DH81</f>
        <v>17433.87</v>
      </c>
      <c r="DI81" s="35">
        <f>시기외12!DI81-시기외26!DI81</f>
        <v>1.9152934067972424E-3</v>
      </c>
      <c r="DJ81" s="28">
        <f>외인!DJ81</f>
        <v>573368.76</v>
      </c>
      <c r="DK81" s="35">
        <f>시기외12!DK81-시기외26!DK81</f>
        <v>-1.4966834130782612E-4</v>
      </c>
      <c r="DL81" s="28">
        <f>외인!DL81</f>
        <v>81233.19</v>
      </c>
      <c r="DM81" s="35">
        <f>시기외12!DM81-시기외26!DM81</f>
        <v>2.7295357072877223E-4</v>
      </c>
      <c r="DN81" s="28">
        <f>외인!DN81</f>
        <v>3417610.62</v>
      </c>
      <c r="DO81" s="35">
        <f>시기외12!DO81-시기외26!DO81</f>
        <v>-4.0463586832900546E-4</v>
      </c>
      <c r="DP81" s="28">
        <f>외인!DP81</f>
        <v>67388.42</v>
      </c>
      <c r="DQ81" s="35">
        <f>시기외12!DQ81-시기외26!DQ81</f>
        <v>4.6498954111004118E-4</v>
      </c>
      <c r="DR81" s="28">
        <f>외인!DR81</f>
        <v>41157.17</v>
      </c>
      <c r="DS81" s="35">
        <f>시기외12!DS81-시기외26!DS81</f>
        <v>2.1270430507278537E-4</v>
      </c>
      <c r="DT81" s="28">
        <f>외인!DT81</f>
        <v>135501.12</v>
      </c>
      <c r="DU81" s="35">
        <f>시기외12!DU81-시기외26!DU81</f>
        <v>3.2742139695905704E-4</v>
      </c>
      <c r="DV81" s="28">
        <f>외인!DV81</f>
        <v>30443.8</v>
      </c>
      <c r="DW81" s="35">
        <f>시기외12!DW81-시기외26!DW81</f>
        <v>-1.0098284554592527E-4</v>
      </c>
      <c r="DX81" s="28">
        <f>외인!DX81</f>
        <v>132683.51999999999</v>
      </c>
      <c r="DY81" s="35">
        <f>시기외12!DY81-시기외26!DY81</f>
        <v>5.7951643477667774E-4</v>
      </c>
      <c r="DZ81" s="28">
        <f>외인!DZ81</f>
        <v>6741.07</v>
      </c>
      <c r="EA81" s="35">
        <f>시기외12!EA81-시기외26!EA81</f>
        <v>5.4743703958531334E-5</v>
      </c>
      <c r="EB81" s="28">
        <f>외인!EB81</f>
        <v>10150.1</v>
      </c>
      <c r="EC81" s="35">
        <f>시기외12!EC81-시기외26!EC81</f>
        <v>7.0275308247007696E-4</v>
      </c>
      <c r="ED81" s="28">
        <f>외인!ED81</f>
        <v>8879.64</v>
      </c>
      <c r="EE81" s="35">
        <f>시기외12!EE81-시기외26!EE81</f>
        <v>6.6182302637833113E-4</v>
      </c>
      <c r="EF81" s="28">
        <f>외인!EF81</f>
        <v>189383.59</v>
      </c>
      <c r="EG81" s="35">
        <f>시기외12!EG81-시기외26!EG81</f>
        <v>2.0566255496166165E-4</v>
      </c>
      <c r="EH81" s="28">
        <f>외인!EH81</f>
        <v>295848.17</v>
      </c>
      <c r="EI81" s="35">
        <f>시기외12!EI81-시기외26!EI81</f>
        <v>1.9032246305303427E-4</v>
      </c>
      <c r="EJ81" s="28">
        <f>외인!EJ81</f>
        <v>94137.84</v>
      </c>
      <c r="EK81" s="35">
        <f>시기외12!EK81-시기외26!EK81</f>
        <v>-4.0339347367957689E-5</v>
      </c>
      <c r="EL81" s="28">
        <f>외인!EL81</f>
        <v>26741.03</v>
      </c>
      <c r="EM81" s="35">
        <f>시기외12!EM81-시기외26!EM81</f>
        <v>1.2863713343426978E-3</v>
      </c>
      <c r="EN81" s="28">
        <f>외인!EN81</f>
        <v>41157.17</v>
      </c>
      <c r="EO81" s="35">
        <f>시기외12!EO81-시기외26!EO81</f>
        <v>2.1270430507278537E-4</v>
      </c>
      <c r="EP81" s="28">
        <f>외인!EP81</f>
        <v>131182.57999999999</v>
      </c>
      <c r="EQ81" s="35">
        <f>시기외12!EQ81-시기외26!EQ81</f>
        <v>5.3225658319001553E-4</v>
      </c>
      <c r="ER81" s="28">
        <f>외인!ER81</f>
        <v>9845.4699999999993</v>
      </c>
      <c r="ES81" s="35">
        <f>시기외12!ES81-시기외26!ES81</f>
        <v>1.3359180829233728E-3</v>
      </c>
      <c r="ET81" s="28">
        <f>외인!ET81</f>
        <v>148215.67000000001</v>
      </c>
      <c r="EU81" s="35">
        <f>시기외12!EU81-시기외26!EU81</f>
        <v>6.5202906308301552E-4</v>
      </c>
      <c r="EV81" s="28">
        <f>외인!EV81</f>
        <v>49742.01</v>
      </c>
      <c r="EW81" s="35">
        <f>시기외12!EW81-시기외26!EW81</f>
        <v>4.2165484949477751E-5</v>
      </c>
      <c r="EX81" s="28">
        <f>외인!EX81</f>
        <v>82274.039999999994</v>
      </c>
      <c r="EY81" s="35">
        <f>시기외12!EY81-시기외26!EY81</f>
        <v>1.4119105330410563E-5</v>
      </c>
    </row>
    <row r="82" spans="1:155">
      <c r="A82" s="27">
        <f>외인!A82</f>
        <v>46185</v>
      </c>
      <c r="B82" s="28">
        <f>외인!B82</f>
        <v>6450003.9100000001</v>
      </c>
      <c r="C82" s="35">
        <f>시기외12!C82-시기외26!C82</f>
        <v>-2.0552699621759186E-4</v>
      </c>
      <c r="D82" s="28">
        <f>외인!D82</f>
        <v>575894.67000000004</v>
      </c>
      <c r="E82" s="35">
        <f>시기외12!E82-시기외26!E82</f>
        <v>6.3925366035761343E-4</v>
      </c>
      <c r="F82" s="28">
        <f>외인!F82</f>
        <v>2775144.85</v>
      </c>
      <c r="G82" s="35">
        <f>시기외12!G82-시기외26!G82</f>
        <v>-3.9741165135404348E-4</v>
      </c>
      <c r="H82" s="28">
        <f>외인!H82</f>
        <v>293390.76</v>
      </c>
      <c r="I82" s="35">
        <f>시기외12!I82-시기외26!I82</f>
        <v>-1.7459626333912341E-4</v>
      </c>
      <c r="J82" s="28">
        <f>외인!J82</f>
        <v>39736.53</v>
      </c>
      <c r="K82" s="35">
        <f>시기외12!K82-시기외26!K82</f>
        <v>2.3998803340510811E-4</v>
      </c>
      <c r="L82" s="28">
        <f>외인!L82</f>
        <v>271671.61</v>
      </c>
      <c r="M82" s="35">
        <f>시기외12!M82-시기외26!M82</f>
        <v>-2.8498529998205073E-4</v>
      </c>
      <c r="N82" s="28">
        <f>외인!N82</f>
        <v>279765.93</v>
      </c>
      <c r="O82" s="35">
        <f>시기외12!O82-시기외26!O82</f>
        <v>-4.6602895105054979E-4</v>
      </c>
      <c r="P82" s="28">
        <f>외인!P82</f>
        <v>161877.56</v>
      </c>
      <c r="Q82" s="35">
        <f>시기외12!Q82-시기외26!Q82</f>
        <v>1.3783919687329155E-4</v>
      </c>
      <c r="R82" s="28">
        <f>외인!R82</f>
        <v>140181.64000000001</v>
      </c>
      <c r="S82" s="35">
        <f>시기외12!S82-시기외26!S82</f>
        <v>8.1896122541583833E-4</v>
      </c>
      <c r="T82" s="28">
        <f>외인!T82</f>
        <v>7895.7</v>
      </c>
      <c r="U82" s="35">
        <f>시기외12!U82-시기외26!U82</f>
        <v>-1.6551327499081763E-4</v>
      </c>
      <c r="V82" s="28">
        <f>외인!V82</f>
        <v>145064.43</v>
      </c>
      <c r="W82" s="35">
        <f>시기외12!W82-시기외26!W82</f>
        <v>1.0613354075840317E-3</v>
      </c>
      <c r="X82" s="28">
        <f>외인!X82</f>
        <v>3564626.13</v>
      </c>
      <c r="Y82" s="35">
        <f>시기외12!Y82-시기외26!Y82</f>
        <v>-2.4190639319436429E-4</v>
      </c>
      <c r="Z82" s="28">
        <f>외인!Z82</f>
        <v>50186.15</v>
      </c>
      <c r="AA82" s="35">
        <f>시기외12!AA82-시기외26!AA82</f>
        <v>2.2519861860261902E-5</v>
      </c>
      <c r="AB82" s="28">
        <f>외인!AB82</f>
        <v>203049.16</v>
      </c>
      <c r="AC82" s="35">
        <f>시기외12!AC82-시기외26!AC82</f>
        <v>2.8071692019517697E-4</v>
      </c>
      <c r="AD82" s="28">
        <f>외인!AD82</f>
        <v>20411.36</v>
      </c>
      <c r="AE82" s="35">
        <f>시기외12!AE82-시기외26!AE82</f>
        <v>1.332501751633772E-4</v>
      </c>
      <c r="AF82" s="28">
        <f>외인!AF82</f>
        <v>23409.93</v>
      </c>
      <c r="AG82" s="35">
        <f>시기외12!AG82-시기외26!AG82</f>
        <v>7.2592349005244855E-5</v>
      </c>
      <c r="AH82" s="28">
        <f>외인!AH82</f>
        <v>201010.92</v>
      </c>
      <c r="AI82" s="35">
        <f>시기외12!AI82-시기외26!AI82</f>
        <v>-1.2392662757569845E-4</v>
      </c>
      <c r="AJ82" s="28">
        <f>외인!AJ82</f>
        <v>104553.89</v>
      </c>
      <c r="AK82" s="35">
        <f>시기외12!AK82-시기외26!AK82</f>
        <v>1.4295371747764878E-3</v>
      </c>
      <c r="AL82" s="28">
        <f>외인!AL82</f>
        <v>104799.35</v>
      </c>
      <c r="AM82" s="35">
        <f>시기외12!AM82-시기외26!AM82</f>
        <v>-8.0409559265200159E-5</v>
      </c>
      <c r="AN82" s="28">
        <f>외인!AN82</f>
        <v>191558.11</v>
      </c>
      <c r="AO82" s="35">
        <f>시기외12!AO82-시기외26!AO82</f>
        <v>-6.4649426483490103E-4</v>
      </c>
      <c r="AP82" s="28">
        <f>외인!AP82</f>
        <v>152385.04</v>
      </c>
      <c r="AQ82" s="35">
        <f>시기외12!AQ82-시기외26!AQ82</f>
        <v>5.3566023202195512E-4</v>
      </c>
      <c r="AR82" s="28">
        <f>외인!AR82</f>
        <v>23912.95</v>
      </c>
      <c r="AS82" s="35">
        <f>시기외12!AS82-시기외26!AS82</f>
        <v>3.8357802411740868E-4</v>
      </c>
      <c r="AT82" s="28">
        <f>외인!AT82</f>
        <v>101839.47</v>
      </c>
      <c r="AU82" s="35">
        <f>시기외12!AU82-시기외26!AU82</f>
        <v>-2.2801084885086687E-3</v>
      </c>
      <c r="AV82" s="28">
        <f>외인!AV82</f>
        <v>43857.08</v>
      </c>
      <c r="AW82" s="35">
        <f>시기외12!AW82-시기외26!AW82</f>
        <v>-1.9470005422724782E-4</v>
      </c>
      <c r="AX82" s="28">
        <f>외인!AX82</f>
        <v>62813.03</v>
      </c>
      <c r="AY82" s="35">
        <f>시기외12!AY82-시기외26!AY82</f>
        <v>1.4177635255018973E-3</v>
      </c>
      <c r="AZ82" s="28">
        <f>외인!AZ82</f>
        <v>3828955.24</v>
      </c>
      <c r="BA82" s="35">
        <f>시기외12!BA82-시기외26!BA82</f>
        <v>-2.5678271089387339E-4</v>
      </c>
      <c r="BB82" s="28">
        <f>외인!BB82</f>
        <v>136173.21</v>
      </c>
      <c r="BC82" s="35">
        <f>시기외12!BC82-시기외26!BC82</f>
        <v>4.6834706575844538E-5</v>
      </c>
      <c r="BD82" s="28">
        <f>외인!BD82</f>
        <v>33392.78</v>
      </c>
      <c r="BE82" s="35">
        <f>시기외12!BE82-시기외26!BE82</f>
        <v>1.0231952519799776E-3</v>
      </c>
      <c r="BF82" s="28">
        <f>외인!BF82</f>
        <v>0</v>
      </c>
      <c r="BG82" s="35" t="e">
        <f>시기외12!BG82-시기외26!BG82</f>
        <v>#DIV/0!</v>
      </c>
      <c r="BH82" s="28">
        <f>외인!BH82</f>
        <v>106140.19</v>
      </c>
      <c r="BI82" s="35">
        <f>시기외12!BI82-시기외26!BI82</f>
        <v>-2.9892241026359715E-4</v>
      </c>
      <c r="BJ82" s="28">
        <f>외인!BJ82</f>
        <v>114985.18</v>
      </c>
      <c r="BK82" s="35">
        <f>시기외12!BK82-시기외26!BK82</f>
        <v>1.5845532107703814E-4</v>
      </c>
      <c r="BL82" s="28">
        <f>외인!BL82</f>
        <v>38476.36</v>
      </c>
      <c r="BM82" s="35">
        <f>시기외12!BM82-시기외26!BM82</f>
        <v>4.864911834861073E-4</v>
      </c>
      <c r="BN82" s="28">
        <f>외인!BN82</f>
        <v>44741.23</v>
      </c>
      <c r="BO82" s="35">
        <f>시기외12!BO82-시기외26!BO82</f>
        <v>-3.6077534812231193E-4</v>
      </c>
      <c r="BP82" s="28">
        <f>외인!BP82</f>
        <v>69236.72</v>
      </c>
      <c r="BQ82" s="35">
        <f>시기외12!BQ82-시기외26!BQ82</f>
        <v>1.0052973746884132E-3</v>
      </c>
      <c r="BR82" s="28">
        <f>외인!BR82</f>
        <v>278084.90000000002</v>
      </c>
      <c r="BS82" s="35">
        <f>시기외12!BS82-시기외26!BS82</f>
        <v>1.0398709385267091E-4</v>
      </c>
      <c r="BT82" s="28">
        <f>외인!BT82</f>
        <v>3798241.64</v>
      </c>
      <c r="BU82" s="35">
        <f>시기외12!BU82-시기외26!BU82</f>
        <v>-2.2514716389470356E-4</v>
      </c>
      <c r="BV82" s="28">
        <f>외인!BV82</f>
        <v>304053.31</v>
      </c>
      <c r="BW82" s="35">
        <f>시기외12!BW82-시기외26!BW82</f>
        <v>2.9553383625555591E-4</v>
      </c>
      <c r="BX82" s="28">
        <f>외인!BX82</f>
        <v>72384.61</v>
      </c>
      <c r="BY82" s="35">
        <f>시기외12!BY82-시기외26!BY82</f>
        <v>1.9058483052786972E-4</v>
      </c>
      <c r="BZ82" s="28">
        <f>외인!BZ82</f>
        <v>296357.46000000002</v>
      </c>
      <c r="CA82" s="35">
        <f>시기외12!CA82-시기외26!CA82</f>
        <v>-4.4937702263477854E-4</v>
      </c>
      <c r="CB82" s="28">
        <f>외인!CB82</f>
        <v>11228.33</v>
      </c>
      <c r="CC82" s="35">
        <f>시기외12!CC82-시기외26!CC82</f>
        <v>1.3246956633172918E-3</v>
      </c>
      <c r="CD82" s="28">
        <f>외인!CD82</f>
        <v>25158.99</v>
      </c>
      <c r="CE82" s="35">
        <f>시기외12!CE82-시기외26!CE82</f>
        <v>1.572271937308482E-3</v>
      </c>
      <c r="CF82" s="28">
        <f>외인!CF82</f>
        <v>31630.47</v>
      </c>
      <c r="CG82" s="35">
        <f>시기외12!CG82-시기외26!CG82</f>
        <v>-4.9959757127185475E-4</v>
      </c>
      <c r="CH82" s="28">
        <f>외인!CH82</f>
        <v>63742.6</v>
      </c>
      <c r="CI82" s="35">
        <f>시기외12!CI82-시기외26!CI82</f>
        <v>-1.0122163262130746E-4</v>
      </c>
      <c r="CJ82" s="28">
        <f>외인!CJ82</f>
        <v>298449.78000000003</v>
      </c>
      <c r="CK82" s="35">
        <f>시기외12!CK82-시기외26!CK82</f>
        <v>2.6888698386240677E-4</v>
      </c>
      <c r="CL82" s="28">
        <f>외인!CL82</f>
        <v>228688.44</v>
      </c>
      <c r="CM82" s="35">
        <f>시기외12!CM82-시기외26!CM82</f>
        <v>3.3063780226998889E-4</v>
      </c>
      <c r="CN82" s="28">
        <f>외인!CN82</f>
        <v>107492.76</v>
      </c>
      <c r="CO82" s="35">
        <f>시기외12!CO82-시기외26!CO82</f>
        <v>3.6229870331107219E-4</v>
      </c>
      <c r="CP82" s="28">
        <f>외인!CP82</f>
        <v>136636.26</v>
      </c>
      <c r="CQ82" s="35">
        <f>시기외12!CQ82-시기외26!CQ82</f>
        <v>4.3981764313704244E-5</v>
      </c>
      <c r="CR82" s="28">
        <f>외인!CR82</f>
        <v>171240.16</v>
      </c>
      <c r="CS82" s="35">
        <f>시기외12!CS82-시기외26!CS82</f>
        <v>6.4229404838332671E-4</v>
      </c>
      <c r="CT82" s="28">
        <f>외인!CT82</f>
        <v>225791.43</v>
      </c>
      <c r="CU82" s="35">
        <f>시기외12!CU82-시기외26!CU82</f>
        <v>-5.6043037234028924E-4</v>
      </c>
      <c r="CV82" s="28">
        <f>외인!CV82</f>
        <v>3798241.64</v>
      </c>
      <c r="CW82" s="35">
        <f>시기외12!CW82-시기외26!CW82</f>
        <v>-2.2514716389470356E-4</v>
      </c>
      <c r="CX82" s="28">
        <f>외인!CX82</f>
        <v>223501.94</v>
      </c>
      <c r="CY82" s="35">
        <f>시기외12!CY82-시기외26!CY82</f>
        <v>-1.196540357506212E-3</v>
      </c>
      <c r="CZ82" s="28">
        <f>외인!CZ82</f>
        <v>17411.27</v>
      </c>
      <c r="DA82" s="35">
        <f>시기외12!DA82-시기외26!DA82</f>
        <v>-3.0544402428098454E-4</v>
      </c>
      <c r="DB82" s="28">
        <f>외인!DB82</f>
        <v>33392.78</v>
      </c>
      <c r="DC82" s="35">
        <f>시기외12!DC82-시기외26!DC82</f>
        <v>1.0231952519799776E-3</v>
      </c>
      <c r="DD82" s="28">
        <f>외인!DD82</f>
        <v>7895.7</v>
      </c>
      <c r="DE82" s="35">
        <f>시기외12!DE82-시기외26!DE82</f>
        <v>-1.6551327499081763E-4</v>
      </c>
      <c r="DF82" s="28">
        <f>외인!DF82</f>
        <v>53795.26</v>
      </c>
      <c r="DG82" s="35">
        <f>시기외12!DG82-시기외26!DG82</f>
        <v>2.3163426866611205E-4</v>
      </c>
      <c r="DH82" s="28">
        <f>외인!DH82</f>
        <v>17716.09</v>
      </c>
      <c r="DI82" s="35">
        <f>시기외12!DI82-시기외26!DI82</f>
        <v>1.9600791885098882E-3</v>
      </c>
      <c r="DJ82" s="28">
        <f>외인!DJ82</f>
        <v>597019.92000000004</v>
      </c>
      <c r="DK82" s="35">
        <f>시기외12!DK82-시기외26!DK82</f>
        <v>-1.4628522378077615E-4</v>
      </c>
      <c r="DL82" s="28">
        <f>외인!DL82</f>
        <v>84563.8</v>
      </c>
      <c r="DM82" s="35">
        <f>시기외12!DM82-시기외26!DM82</f>
        <v>3.2269406282532946E-4</v>
      </c>
      <c r="DN82" s="28">
        <f>외인!DN82</f>
        <v>3798241.64</v>
      </c>
      <c r="DO82" s="35">
        <f>시기외12!DO82-시기외26!DO82</f>
        <v>-2.2514716389470356E-4</v>
      </c>
      <c r="DP82" s="28">
        <f>외인!DP82</f>
        <v>66109.61</v>
      </c>
      <c r="DQ82" s="35">
        <f>시기외12!DQ82-시기외26!DQ82</f>
        <v>3.1765946817943953E-4</v>
      </c>
      <c r="DR82" s="28">
        <f>외인!DR82</f>
        <v>40520.81</v>
      </c>
      <c r="DS82" s="35">
        <f>시기외12!DS82-시기외26!DS82</f>
        <v>2.0753873795704362E-4</v>
      </c>
      <c r="DT82" s="28">
        <f>외인!DT82</f>
        <v>140181.64000000001</v>
      </c>
      <c r="DU82" s="35">
        <f>시기외12!DU82-시기외26!DU82</f>
        <v>8.1896122541583833E-4</v>
      </c>
      <c r="DV82" s="28">
        <f>외인!DV82</f>
        <v>30723.47</v>
      </c>
      <c r="DW82" s="35">
        <f>시기외12!DW82-시기외26!DW82</f>
        <v>-6.4889989238111289E-5</v>
      </c>
      <c r="DX82" s="28">
        <f>외인!DX82</f>
        <v>145064.43</v>
      </c>
      <c r="DY82" s="35">
        <f>시기외12!DY82-시기외26!DY82</f>
        <v>1.0613354075840317E-3</v>
      </c>
      <c r="DZ82" s="28">
        <f>외인!DZ82</f>
        <v>6862.9</v>
      </c>
      <c r="EA82" s="35">
        <f>시기외12!EA82-시기외26!EA82</f>
        <v>-2.9270548226646449E-5</v>
      </c>
      <c r="EB82" s="28">
        <f>외인!EB82</f>
        <v>10189.74</v>
      </c>
      <c r="EC82" s="35">
        <f>시기외12!EC82-시기외26!EC82</f>
        <v>8.1195261170436382E-4</v>
      </c>
      <c r="ED82" s="28">
        <f>외인!ED82</f>
        <v>9139.93</v>
      </c>
      <c r="EE82" s="35">
        <f>시기외12!EE82-시기외26!EE82</f>
        <v>6.5661201620185973E-4</v>
      </c>
      <c r="EF82" s="28">
        <f>외인!EF82</f>
        <v>191119.47</v>
      </c>
      <c r="EG82" s="35">
        <f>시기외12!EG82-시기외26!EG82</f>
        <v>2.0968015602003257E-4</v>
      </c>
      <c r="EH82" s="28">
        <f>외인!EH82</f>
        <v>141721.65</v>
      </c>
      <c r="EI82" s="35">
        <f>시기외12!EI82-시기외26!EI82</f>
        <v>1.2815246362431952E-4</v>
      </c>
      <c r="EJ82" s="28">
        <f>외인!EJ82</f>
        <v>93803.19</v>
      </c>
      <c r="EK82" s="35">
        <f>시기외12!EK82-시기외26!EK82</f>
        <v>1.3700201893977726E-5</v>
      </c>
      <c r="EL82" s="28">
        <f>외인!EL82</f>
        <v>27346.75</v>
      </c>
      <c r="EM82" s="35">
        <f>시기외12!EM82-시기외26!EM82</f>
        <v>1.4416002211946886E-3</v>
      </c>
      <c r="EN82" s="28">
        <f>외인!EN82</f>
        <v>40520.81</v>
      </c>
      <c r="EO82" s="35">
        <f>시기외12!EO82-시기외26!EO82</f>
        <v>2.0753873795704362E-4</v>
      </c>
      <c r="EP82" s="28">
        <f>외인!EP82</f>
        <v>139019.01999999999</v>
      </c>
      <c r="EQ82" s="35">
        <f>시기외12!EQ82-시기외26!EQ82</f>
        <v>5.6994663992982505E-4</v>
      </c>
      <c r="ER82" s="28">
        <f>외인!ER82</f>
        <v>10544.26</v>
      </c>
      <c r="ES82" s="35">
        <f>시기외12!ES82-시기외26!ES82</f>
        <v>1.4082211621135403E-3</v>
      </c>
      <c r="ET82" s="28">
        <f>외인!ET82</f>
        <v>152385.04</v>
      </c>
      <c r="EU82" s="35">
        <f>시기외12!EU82-시기외26!EU82</f>
        <v>5.3566023202195512E-4</v>
      </c>
      <c r="EV82" s="28">
        <f>외인!EV82</f>
        <v>50186.15</v>
      </c>
      <c r="EW82" s="35">
        <f>시기외12!EW82-시기외26!EW82</f>
        <v>2.2519861860261902E-5</v>
      </c>
      <c r="EX82" s="28">
        <f>외인!EX82</f>
        <v>86450.11</v>
      </c>
      <c r="EY82" s="35">
        <f>시기외12!EY82-시기외26!EY82</f>
        <v>5.0060906206282531E-5</v>
      </c>
    </row>
    <row r="83" spans="1:155">
      <c r="A83" s="27">
        <f>외인!A83</f>
        <v>46188</v>
      </c>
      <c r="B83" s="28">
        <f>외인!B83</f>
        <v>6784811.9400000004</v>
      </c>
      <c r="C83" s="35">
        <f>시기외12!C83-시기외26!C83</f>
        <v>-5.7261168244301594E-5</v>
      </c>
      <c r="D83" s="28">
        <f>외인!D83</f>
        <v>580090.86</v>
      </c>
      <c r="E83" s="35">
        <f>시기외12!E83-시기외26!E83</f>
        <v>6.3186297450086993E-4</v>
      </c>
      <c r="F83" s="28">
        <f>외인!F83</f>
        <v>2907745.71</v>
      </c>
      <c r="G83" s="35">
        <f>시기외12!G83-시기외26!G83</f>
        <v>-2.0658756405743796E-4</v>
      </c>
      <c r="H83" s="28">
        <f>외인!H83</f>
        <v>308133.46999999997</v>
      </c>
      <c r="I83" s="35">
        <f>시기외12!I83-시기외26!I83</f>
        <v>-1.0260266479287613E-4</v>
      </c>
      <c r="J83" s="28">
        <f>외인!J83</f>
        <v>40898</v>
      </c>
      <c r="K83" s="35">
        <f>시기외12!K83-시기외26!K83</f>
        <v>2.6461048112789076E-4</v>
      </c>
      <c r="L83" s="28">
        <f>외인!L83</f>
        <v>285412.78000000003</v>
      </c>
      <c r="M83" s="35">
        <f>시기외12!M83-시기외26!M83</f>
        <v>-2.3739846489639682E-4</v>
      </c>
      <c r="N83" s="28">
        <f>외인!N83</f>
        <v>294010.28999999998</v>
      </c>
      <c r="O83" s="35">
        <f>시기외12!O83-시기외26!O83</f>
        <v>-2.3766560599226003E-4</v>
      </c>
      <c r="P83" s="28">
        <f>외인!P83</f>
        <v>165473.63</v>
      </c>
      <c r="Q83" s="35">
        <f>시기외12!Q83-시기외26!Q83</f>
        <v>1.471572194678129E-4</v>
      </c>
      <c r="R83" s="28">
        <f>외인!R83</f>
        <v>142757.63</v>
      </c>
      <c r="S83" s="35">
        <f>시기외12!S83-시기외26!S83</f>
        <v>8.3763398709383935E-4</v>
      </c>
      <c r="T83" s="28">
        <f>외인!T83</f>
        <v>8062.1</v>
      </c>
      <c r="U83" s="35">
        <f>시기외12!U83-시기외26!U83</f>
        <v>1.0233922896139808E-6</v>
      </c>
      <c r="V83" s="28">
        <f>외인!V83</f>
        <v>143331.96</v>
      </c>
      <c r="W83" s="35">
        <f>시기외12!W83-시기외26!W83</f>
        <v>1.3131592958732057E-3</v>
      </c>
      <c r="X83" s="28">
        <f>외인!X83</f>
        <v>3744974.25</v>
      </c>
      <c r="Y83" s="35">
        <f>시기외12!Y83-시기외26!Y83</f>
        <v>-5.5085965409564213E-5</v>
      </c>
      <c r="Z83" s="28">
        <f>외인!Z83</f>
        <v>51610.68</v>
      </c>
      <c r="AA83" s="35">
        <f>시기외12!AA83-시기외26!AA83</f>
        <v>3.671852677962213E-6</v>
      </c>
      <c r="AB83" s="28">
        <f>외인!AB83</f>
        <v>213018.21</v>
      </c>
      <c r="AC83" s="35">
        <f>시기외12!AC83-시기외26!AC83</f>
        <v>3.6684771404249755E-4</v>
      </c>
      <c r="AD83" s="28">
        <f>외인!AD83</f>
        <v>22582.53</v>
      </c>
      <c r="AE83" s="35">
        <f>시기외12!AE83-시기외26!AE83</f>
        <v>8.8195163927155124E-4</v>
      </c>
      <c r="AF83" s="28">
        <f>외인!AF83</f>
        <v>24731.439999999999</v>
      </c>
      <c r="AG83" s="35">
        <f>시기외12!AG83-시기외26!AG83</f>
        <v>9.3220145326029943E-5</v>
      </c>
      <c r="AH83" s="28">
        <f>외인!AH83</f>
        <v>217555.64</v>
      </c>
      <c r="AI83" s="35">
        <f>시기외12!AI83-시기외26!AI83</f>
        <v>-5.8468145312442306E-5</v>
      </c>
      <c r="AJ83" s="28">
        <f>외인!AJ83</f>
        <v>103896.48</v>
      </c>
      <c r="AK83" s="35">
        <f>시기외12!AK83-시기외26!AK83</f>
        <v>1.4171181968136856E-3</v>
      </c>
      <c r="AL83" s="28">
        <f>외인!AL83</f>
        <v>110691.78</v>
      </c>
      <c r="AM83" s="35">
        <f>시기외12!AM83-시기외26!AM83</f>
        <v>2.6520472034174004E-4</v>
      </c>
      <c r="AN83" s="28">
        <f>외인!AN83</f>
        <v>200007.62</v>
      </c>
      <c r="AO83" s="35">
        <f>시기외12!AO83-시기외26!AO83</f>
        <v>-5.0950161581333076E-4</v>
      </c>
      <c r="AP83" s="28">
        <f>외인!AP83</f>
        <v>166440.62</v>
      </c>
      <c r="AQ83" s="35">
        <f>시기외12!AQ83-시기외26!AQ83</f>
        <v>4.4344402177658214E-4</v>
      </c>
      <c r="AR83" s="28">
        <f>외인!AR83</f>
        <v>25698.06</v>
      </c>
      <c r="AS83" s="35">
        <f>시기외12!AS83-시기외26!AS83</f>
        <v>1.0126559960312968E-3</v>
      </c>
      <c r="AT83" s="28">
        <f>외인!AT83</f>
        <v>105658.49</v>
      </c>
      <c r="AU83" s="35">
        <f>시기외12!AU83-시기외26!AU83</f>
        <v>-1.5588838005737016E-3</v>
      </c>
      <c r="AV83" s="28">
        <f>외인!AV83</f>
        <v>43966.03</v>
      </c>
      <c r="AW83" s="35">
        <f>시기외12!AW83-시기외26!AW83</f>
        <v>-1.6940507228465512E-4</v>
      </c>
      <c r="AX83" s="28">
        <f>외인!AX83</f>
        <v>62608.41</v>
      </c>
      <c r="AY83" s="35">
        <f>시기외12!AY83-시기외26!AY83</f>
        <v>8.5955850938868766E-4</v>
      </c>
      <c r="AZ83" s="28">
        <f>외인!AZ83</f>
        <v>4036764.93</v>
      </c>
      <c r="BA83" s="35">
        <f>시기외12!BA83-시기외26!BA83</f>
        <v>-6.1605874612947554E-5</v>
      </c>
      <c r="BB83" s="28">
        <f>외인!BB83</f>
        <v>145408.88</v>
      </c>
      <c r="BC83" s="35">
        <f>시기외12!BC83-시기외26!BC83</f>
        <v>6.3412494566821519E-5</v>
      </c>
      <c r="BD83" s="28">
        <f>외인!BD83</f>
        <v>34751.5</v>
      </c>
      <c r="BE83" s="35">
        <f>시기외12!BE83-시기외26!BE83</f>
        <v>1.0830479931457756E-3</v>
      </c>
      <c r="BF83" s="28">
        <f>외인!BF83</f>
        <v>0</v>
      </c>
      <c r="BG83" s="35" t="e">
        <f>시기외12!BG83-시기외26!BG83</f>
        <v>#DIV/0!</v>
      </c>
      <c r="BH83" s="28">
        <f>외인!BH83</f>
        <v>112421.29</v>
      </c>
      <c r="BI83" s="35">
        <f>시기외12!BI83-시기외26!BI83</f>
        <v>-3.3638391372836543E-4</v>
      </c>
      <c r="BJ83" s="28">
        <f>외인!BJ83</f>
        <v>119818.19</v>
      </c>
      <c r="BK83" s="35">
        <f>시기외12!BK83-시기외26!BK83</f>
        <v>3.1122027305812284E-4</v>
      </c>
      <c r="BL83" s="28">
        <f>외인!BL83</f>
        <v>39620.15</v>
      </c>
      <c r="BM83" s="35">
        <f>시기외12!BM83-시기외26!BM83</f>
        <v>4.4871878377713171E-4</v>
      </c>
      <c r="BN83" s="28">
        <f>외인!BN83</f>
        <v>46537.47</v>
      </c>
      <c r="BO83" s="35">
        <f>시기외12!BO83-시기외26!BO83</f>
        <v>-2.9600355035014949E-4</v>
      </c>
      <c r="BP83" s="28">
        <f>외인!BP83</f>
        <v>70504.45</v>
      </c>
      <c r="BQ83" s="35">
        <f>시기외12!BQ83-시기외26!BQ83</f>
        <v>4.9609434059326115E-4</v>
      </c>
      <c r="BR83" s="28">
        <f>외인!BR83</f>
        <v>298811.87</v>
      </c>
      <c r="BS83" s="35">
        <f>시기외12!BS83-시기외26!BS83</f>
        <v>1.5171787612733312E-4</v>
      </c>
      <c r="BT83" s="28">
        <f>외인!BT83</f>
        <v>3984884.08</v>
      </c>
      <c r="BU83" s="35">
        <f>시기외12!BU83-시기외26!BU83</f>
        <v>-4.1870389571087253E-5</v>
      </c>
      <c r="BV83" s="28">
        <f>외인!BV83</f>
        <v>316439.26</v>
      </c>
      <c r="BW83" s="35">
        <f>시기외12!BW83-시기외26!BW83</f>
        <v>2.6378938134545175E-4</v>
      </c>
      <c r="BX83" s="28">
        <f>외인!BX83</f>
        <v>76576.08</v>
      </c>
      <c r="BY83" s="35">
        <f>시기외12!BY83-시기외26!BY83</f>
        <v>4.8601363661992554E-4</v>
      </c>
      <c r="BZ83" s="28">
        <f>외인!BZ83</f>
        <v>310699.40000000002</v>
      </c>
      <c r="CA83" s="35">
        <f>시기외12!CA83-시기외26!CA83</f>
        <v>-2.3752854469731794E-4</v>
      </c>
      <c r="CB83" s="28">
        <f>외인!CB83</f>
        <v>11433.33</v>
      </c>
      <c r="CC83" s="35">
        <f>시기외12!CC83-시기외26!CC83</f>
        <v>1.2977961968553713E-3</v>
      </c>
      <c r="CD83" s="28">
        <f>외인!CD83</f>
        <v>24913.74</v>
      </c>
      <c r="CE83" s="35">
        <f>시기외12!CE83-시기외26!CE83</f>
        <v>1.569543736098717E-3</v>
      </c>
      <c r="CF83" s="28">
        <f>외인!CF83</f>
        <v>31739.81</v>
      </c>
      <c r="CG83" s="35">
        <f>시기외12!CG83-시기외26!CG83</f>
        <v>-4.8269762523057047E-4</v>
      </c>
      <c r="CH83" s="28">
        <f>외인!CH83</f>
        <v>63937.919999999998</v>
      </c>
      <c r="CI83" s="35">
        <f>시기외12!CI83-시기외26!CI83</f>
        <v>-7.4212700413401987E-5</v>
      </c>
      <c r="CJ83" s="28">
        <f>외인!CJ83</f>
        <v>303381.81</v>
      </c>
      <c r="CK83" s="35">
        <f>시기외12!CK83-시기외26!CK83</f>
        <v>2.2071513468675813E-4</v>
      </c>
      <c r="CL83" s="28">
        <f>외인!CL83</f>
        <v>238649.45</v>
      </c>
      <c r="CM83" s="35">
        <f>시기외12!CM83-시기외26!CM83</f>
        <v>4.2277316140829199E-4</v>
      </c>
      <c r="CN83" s="28">
        <f>외인!CN83</f>
        <v>109006.85</v>
      </c>
      <c r="CO83" s="35">
        <f>시기외12!CO83-시기외26!CO83</f>
        <v>4.3492632029558484E-4</v>
      </c>
      <c r="CP83" s="28">
        <f>외인!CP83</f>
        <v>145887.19</v>
      </c>
      <c r="CQ83" s="35">
        <f>시기외12!CQ83-시기외26!CQ83</f>
        <v>6.1291959485680245E-5</v>
      </c>
      <c r="CR83" s="28">
        <f>외인!CR83</f>
        <v>173661.67</v>
      </c>
      <c r="CS83" s="35">
        <f>시기외12!CS83-시기외26!CS83</f>
        <v>6.5235680098006416E-4</v>
      </c>
      <c r="CT83" s="28">
        <f>외인!CT83</f>
        <v>251261.58</v>
      </c>
      <c r="CU83" s="35">
        <f>시기외12!CU83-시기외26!CU83</f>
        <v>-2.6131405174343366E-4</v>
      </c>
      <c r="CV83" s="28">
        <f>외인!CV83</f>
        <v>3984884.08</v>
      </c>
      <c r="CW83" s="35">
        <f>시기외12!CW83-시기외26!CW83</f>
        <v>-4.1870389571087253E-5</v>
      </c>
      <c r="CX83" s="28">
        <f>외인!CX83</f>
        <v>234786.7</v>
      </c>
      <c r="CY83" s="35">
        <f>시기외12!CY83-시기외26!CY83</f>
        <v>-9.128781156892609E-4</v>
      </c>
      <c r="CZ83" s="28">
        <f>외인!CZ83</f>
        <v>17593.73</v>
      </c>
      <c r="DA83" s="35">
        <f>시기외12!DA83-시기외26!DA83</f>
        <v>-3.6694278336166827E-4</v>
      </c>
      <c r="DB83" s="28">
        <f>외인!DB83</f>
        <v>34751.5</v>
      </c>
      <c r="DC83" s="35">
        <f>시기외12!DC83-시기외26!DC83</f>
        <v>1.0830479931457756E-3</v>
      </c>
      <c r="DD83" s="28">
        <f>외인!DD83</f>
        <v>8062.1</v>
      </c>
      <c r="DE83" s="35">
        <f>시기외12!DE83-시기외26!DE83</f>
        <v>1.0233922896139808E-6</v>
      </c>
      <c r="DF83" s="28">
        <f>외인!DF83</f>
        <v>57326.54</v>
      </c>
      <c r="DG83" s="35">
        <f>시기외12!DG83-시기외26!DG83</f>
        <v>5.9825727172039449E-4</v>
      </c>
      <c r="DH83" s="28">
        <f>외인!DH83</f>
        <v>17384.2</v>
      </c>
      <c r="DI83" s="35">
        <f>시기외12!DI83-시기외26!DI83</f>
        <v>1.7803596109569075E-3</v>
      </c>
      <c r="DJ83" s="28">
        <f>외인!DJ83</f>
        <v>640389.46</v>
      </c>
      <c r="DK83" s="35">
        <f>시기외12!DK83-시기외26!DK83</f>
        <v>-9.2114320984286696E-5</v>
      </c>
      <c r="DL83" s="28">
        <f>외인!DL83</f>
        <v>85608.5</v>
      </c>
      <c r="DM83" s="35">
        <f>시기외12!DM83-시기외26!DM83</f>
        <v>4.1258956272349811E-4</v>
      </c>
      <c r="DN83" s="28">
        <f>외인!DN83</f>
        <v>3984884.08</v>
      </c>
      <c r="DO83" s="35">
        <f>시기외12!DO83-시기외26!DO83</f>
        <v>-4.1870389571087253E-5</v>
      </c>
      <c r="DP83" s="28">
        <f>외인!DP83</f>
        <v>67241.75</v>
      </c>
      <c r="DQ83" s="35">
        <f>시기외12!DQ83-시기외26!DQ83</f>
        <v>1.9990407784835828E-4</v>
      </c>
      <c r="DR83" s="28">
        <f>외인!DR83</f>
        <v>41519.730000000003</v>
      </c>
      <c r="DS83" s="35">
        <f>시기외12!DS83-시기외26!DS83</f>
        <v>2.0810701970850774E-4</v>
      </c>
      <c r="DT83" s="28">
        <f>외인!DT83</f>
        <v>142757.63</v>
      </c>
      <c r="DU83" s="35">
        <f>시기외12!DU83-시기외26!DU83</f>
        <v>8.3763398709383935E-4</v>
      </c>
      <c r="DV83" s="28">
        <f>외인!DV83</f>
        <v>30562.61</v>
      </c>
      <c r="DW83" s="35">
        <f>시기외12!DW83-시기외26!DW83</f>
        <v>-1.1002475868258661E-4</v>
      </c>
      <c r="DX83" s="28">
        <f>외인!DX83</f>
        <v>143331.96</v>
      </c>
      <c r="DY83" s="35">
        <f>시기외12!DY83-시기외26!DY83</f>
        <v>1.3131592958732057E-3</v>
      </c>
      <c r="DZ83" s="28">
        <f>외인!DZ83</f>
        <v>6888.8</v>
      </c>
      <c r="EA83" s="35">
        <f>시기외12!EA83-시기외26!EA83</f>
        <v>-1.4203958322908964E-4</v>
      </c>
      <c r="EB83" s="28">
        <f>외인!EB83</f>
        <v>10123.51</v>
      </c>
      <c r="EC83" s="35">
        <f>시기외12!EC83-시기외26!EC83</f>
        <v>8.2084199734484191E-4</v>
      </c>
      <c r="ED83" s="28">
        <f>외인!ED83</f>
        <v>9179.9</v>
      </c>
      <c r="EE83" s="35">
        <f>시기외12!EE83-시기외26!EE83</f>
        <v>4.6477560229261417E-4</v>
      </c>
      <c r="EF83" s="28">
        <f>외인!EF83</f>
        <v>194850.51</v>
      </c>
      <c r="EG83" s="35">
        <f>시기외12!EG83-시기외26!EG83</f>
        <v>2.0840780121643643E-4</v>
      </c>
      <c r="EH83" s="28">
        <f>외인!EH83</f>
        <v>151249.1</v>
      </c>
      <c r="EI83" s="35">
        <f>시기외12!EI83-시기외26!EI83</f>
        <v>7.0347607527955741E-5</v>
      </c>
      <c r="EJ83" s="28">
        <f>외인!EJ83</f>
        <v>95030.52</v>
      </c>
      <c r="EK83" s="35">
        <f>시기외12!EK83-시기외26!EK83</f>
        <v>5.0293252102899186E-5</v>
      </c>
      <c r="EL83" s="28">
        <f>외인!EL83</f>
        <v>27101.23</v>
      </c>
      <c r="EM83" s="35">
        <f>시기외12!EM83-시기외26!EM83</f>
        <v>1.4509926611368858E-3</v>
      </c>
      <c r="EN83" s="28">
        <f>외인!EN83</f>
        <v>41519.730000000003</v>
      </c>
      <c r="EO83" s="35">
        <f>시기외12!EO83-시기외26!EO83</f>
        <v>2.0810701970850774E-4</v>
      </c>
      <c r="EP83" s="28">
        <f>외인!EP83</f>
        <v>142008.12</v>
      </c>
      <c r="EQ83" s="35">
        <f>시기외12!EQ83-시기외26!EQ83</f>
        <v>5.4946101366700243E-4</v>
      </c>
      <c r="ER83" s="28">
        <f>외인!ER83</f>
        <v>9811.75</v>
      </c>
      <c r="ES83" s="35">
        <f>시기외12!ES83-시기외26!ES83</f>
        <v>7.6817122214073051E-4</v>
      </c>
      <c r="ET83" s="28">
        <f>외인!ET83</f>
        <v>166440.62</v>
      </c>
      <c r="EU83" s="35">
        <f>시기외12!EU83-시기외26!EU83</f>
        <v>4.4344402177658214E-4</v>
      </c>
      <c r="EV83" s="28">
        <f>외인!EV83</f>
        <v>51610.68</v>
      </c>
      <c r="EW83" s="35">
        <f>시기외12!EW83-시기외26!EW83</f>
        <v>3.671852677962213E-6</v>
      </c>
      <c r="EX83" s="28">
        <f>외인!EX83</f>
        <v>94276.51</v>
      </c>
      <c r="EY83" s="35">
        <f>시기외12!EY83-시기외26!EY83</f>
        <v>8.8499382258794192E-5</v>
      </c>
    </row>
    <row r="84" spans="1:155">
      <c r="A84" s="27">
        <f>외인!A84</f>
        <v>46189</v>
      </c>
      <c r="B84" s="28">
        <f>외인!B84</f>
        <v>6928129.79</v>
      </c>
      <c r="C84" s="35">
        <f>시기외12!C84-시기외26!C84</f>
        <v>7.9822919448198143E-5</v>
      </c>
      <c r="D84" s="28">
        <f>외인!D84</f>
        <v>571685.81999999995</v>
      </c>
      <c r="E84" s="35">
        <f>시기외12!E84-시기외26!E84</f>
        <v>4.4205856473272863E-4</v>
      </c>
      <c r="F84" s="28">
        <f>외인!F84</f>
        <v>2948811.63</v>
      </c>
      <c r="G84" s="35">
        <f>시기외12!G84-시기외26!G84</f>
        <v>-4.0241726300079212E-5</v>
      </c>
      <c r="H84" s="28">
        <f>외인!H84</f>
        <v>304225.3</v>
      </c>
      <c r="I84" s="35">
        <f>시기외12!I84-시기외26!I84</f>
        <v>-8.7685518464799113E-5</v>
      </c>
      <c r="J84" s="28">
        <f>외인!J84</f>
        <v>39879.42</v>
      </c>
      <c r="K84" s="35">
        <f>시기외12!K84-시기외26!K84</f>
        <v>1.1861693083485753E-4</v>
      </c>
      <c r="L84" s="28">
        <f>외인!L84</f>
        <v>281880.65000000002</v>
      </c>
      <c r="M84" s="35">
        <f>시기외12!M84-시기외26!M84</f>
        <v>-2.2784639954981722E-4</v>
      </c>
      <c r="N84" s="28">
        <f>외인!N84</f>
        <v>294814.37</v>
      </c>
      <c r="O84" s="35">
        <f>시기외12!O84-시기외26!O84</f>
        <v>-3.0111257510802812E-5</v>
      </c>
      <c r="P84" s="28">
        <f>외인!P84</f>
        <v>166296.29</v>
      </c>
      <c r="Q84" s="35">
        <f>시기외12!Q84-시기외26!Q84</f>
        <v>8.5411799894894271E-5</v>
      </c>
      <c r="R84" s="28">
        <f>외인!R84</f>
        <v>139884.54</v>
      </c>
      <c r="S84" s="35">
        <f>시기외12!S84-시기외26!S84</f>
        <v>8.9415837491622343E-4</v>
      </c>
      <c r="T84" s="28">
        <f>외인!T84</f>
        <v>8011.81</v>
      </c>
      <c r="U84" s="35">
        <f>시기외12!U84-시기외26!U84</f>
        <v>1.1187332736390511E-4</v>
      </c>
      <c r="V84" s="28">
        <f>외인!V84</f>
        <v>136468.29</v>
      </c>
      <c r="W84" s="35">
        <f>시기외12!W84-시기외26!W84</f>
        <v>1.1826447679972943E-3</v>
      </c>
      <c r="X84" s="28">
        <f>외인!X84</f>
        <v>3839813.68</v>
      </c>
      <c r="Y84" s="35">
        <f>시기외12!Y84-시기외26!Y84</f>
        <v>1.0210593325643319E-4</v>
      </c>
      <c r="Z84" s="28">
        <f>외인!Z84</f>
        <v>51569.279999999999</v>
      </c>
      <c r="AA84" s="35">
        <f>시기외12!AA84-시기외26!AA84</f>
        <v>-2.0988824032631298E-5</v>
      </c>
      <c r="AB84" s="28">
        <f>외인!AB84</f>
        <v>216497.54</v>
      </c>
      <c r="AC84" s="35">
        <f>시기외12!AC84-시기외26!AC84</f>
        <v>4.3504694312645022E-4</v>
      </c>
      <c r="AD84" s="28">
        <f>외인!AD84</f>
        <v>22261.21</v>
      </c>
      <c r="AE84" s="35">
        <f>시기외12!AE84-시기외26!AE84</f>
        <v>1.5094513660562901E-3</v>
      </c>
      <c r="AF84" s="28">
        <f>외인!AF84</f>
        <v>25547.9</v>
      </c>
      <c r="AG84" s="35">
        <f>시기외12!AG84-시기외26!AG84</f>
        <v>1.3496418413644373E-4</v>
      </c>
      <c r="AH84" s="28">
        <f>외인!AH84</f>
        <v>218876.07</v>
      </c>
      <c r="AI84" s="35">
        <f>시기외12!AI84-시기외26!AI84</f>
        <v>6.8969859944740088E-5</v>
      </c>
      <c r="AJ84" s="28">
        <f>외인!AJ84</f>
        <v>103091.22</v>
      </c>
      <c r="AK84" s="35">
        <f>시기외12!AK84-시기외26!AK84</f>
        <v>1.4260288428544195E-3</v>
      </c>
      <c r="AL84" s="28">
        <f>외인!AL84</f>
        <v>112279.08</v>
      </c>
      <c r="AM84" s="35">
        <f>시기외12!AM84-시기외26!AM84</f>
        <v>5.7510067626662499E-4</v>
      </c>
      <c r="AN84" s="28">
        <f>외인!AN84</f>
        <v>199618.71</v>
      </c>
      <c r="AO84" s="35">
        <f>시기외12!AO84-시기외26!AO84</f>
        <v>-3.8604305844036494E-4</v>
      </c>
      <c r="AP84" s="28">
        <f>외인!AP84</f>
        <v>165340.75</v>
      </c>
      <c r="AQ84" s="35">
        <f>시기외12!AQ84-시기외26!AQ84</f>
        <v>3.2855056878714584E-4</v>
      </c>
      <c r="AR84" s="28">
        <f>외인!AR84</f>
        <v>25649.03</v>
      </c>
      <c r="AS84" s="35">
        <f>시기외12!AS84-시기외26!AS84</f>
        <v>1.550695792381031E-3</v>
      </c>
      <c r="AT84" s="28">
        <f>외인!AT84</f>
        <v>105231.4</v>
      </c>
      <c r="AU84" s="35">
        <f>시기외12!AU84-시기외26!AU84</f>
        <v>-9.2605108329473721E-4</v>
      </c>
      <c r="AV84" s="28">
        <f>외인!AV84</f>
        <v>44034.94</v>
      </c>
      <c r="AW84" s="35">
        <f>시기외12!AW84-시기외26!AW84</f>
        <v>-1.6860807784553294E-4</v>
      </c>
      <c r="AX84" s="28">
        <f>외인!AX84</f>
        <v>66150.67</v>
      </c>
      <c r="AY84" s="35">
        <f>시기외12!AY84-시기외26!AY84</f>
        <v>3.8802583606902013E-4</v>
      </c>
      <c r="AZ84" s="28">
        <f>외인!AZ84</f>
        <v>4134790.95</v>
      </c>
      <c r="BA84" s="35">
        <f>시기외12!BA84-시기외26!BA84</f>
        <v>1.0017655433214767E-4</v>
      </c>
      <c r="BB84" s="28">
        <f>외인!BB84</f>
        <v>147734.01</v>
      </c>
      <c r="BC84" s="35">
        <f>시기외12!BC84-시기외26!BC84</f>
        <v>7.0712369958611933E-5</v>
      </c>
      <c r="BD84" s="28">
        <f>외인!BD84</f>
        <v>33635.83</v>
      </c>
      <c r="BE84" s="35">
        <f>시기외12!BE84-시기외26!BE84</f>
        <v>1.0476089397408682E-3</v>
      </c>
      <c r="BF84" s="28">
        <f>외인!BF84</f>
        <v>0</v>
      </c>
      <c r="BG84" s="35" t="e">
        <f>시기외12!BG84-시기외26!BG84</f>
        <v>#DIV/0!</v>
      </c>
      <c r="BH84" s="28">
        <f>외인!BH84</f>
        <v>116804.63</v>
      </c>
      <c r="BI84" s="35">
        <f>시기외12!BI84-시기외26!BI84</f>
        <v>-3.3484107283439021E-4</v>
      </c>
      <c r="BJ84" s="28">
        <f>외인!BJ84</f>
        <v>120252.81</v>
      </c>
      <c r="BK84" s="35">
        <f>시기외12!BK84-시기외26!BK84</f>
        <v>3.8937170703836775E-4</v>
      </c>
      <c r="BL84" s="28">
        <f>외인!BL84</f>
        <v>40362.410000000003</v>
      </c>
      <c r="BM84" s="35">
        <f>시기외12!BM84-시기외26!BM84</f>
        <v>3.8813122058312382E-4</v>
      </c>
      <c r="BN84" s="28">
        <f>외인!BN84</f>
        <v>46181.32</v>
      </c>
      <c r="BO84" s="35">
        <f>시기외12!BO84-시기외26!BO84</f>
        <v>-2.4776717725946137E-4</v>
      </c>
      <c r="BP84" s="28">
        <f>외인!BP84</f>
        <v>74457.070000000007</v>
      </c>
      <c r="BQ84" s="35">
        <f>시기외12!BQ84-시기외26!BQ84</f>
        <v>9.1575751476129577E-5</v>
      </c>
      <c r="BR84" s="28">
        <f>외인!BR84</f>
        <v>298346.84999999998</v>
      </c>
      <c r="BS84" s="35">
        <f>시기외12!BS84-시기외26!BS84</f>
        <v>1.1870750395872687E-4</v>
      </c>
      <c r="BT84" s="28">
        <f>외인!BT84</f>
        <v>4090078.96</v>
      </c>
      <c r="BU84" s="35">
        <f>시기외12!BU84-시기외26!BU84</f>
        <v>1.1325560823411134E-4</v>
      </c>
      <c r="BV84" s="28">
        <f>외인!BV84</f>
        <v>330029.55</v>
      </c>
      <c r="BW84" s="35">
        <f>시기외12!BW84-시기외26!BW84</f>
        <v>2.5342380917020113E-4</v>
      </c>
      <c r="BX84" s="28">
        <f>외인!BX84</f>
        <v>77546.78</v>
      </c>
      <c r="BY84" s="35">
        <f>시기외12!BY84-시기외26!BY84</f>
        <v>7.4265582292546957E-4</v>
      </c>
      <c r="BZ84" s="28">
        <f>외인!BZ84</f>
        <v>311897.78000000003</v>
      </c>
      <c r="CA84" s="35">
        <f>시기외12!CA84-시기외26!CA84</f>
        <v>-4.6176461439173099E-5</v>
      </c>
      <c r="CB84" s="28">
        <f>외인!CB84</f>
        <v>11525.4</v>
      </c>
      <c r="CC84" s="35">
        <f>시기외12!CC84-시기외26!CC84</f>
        <v>1.2783411411223177E-3</v>
      </c>
      <c r="CD84" s="28">
        <f>외인!CD84</f>
        <v>25148.080000000002</v>
      </c>
      <c r="CE84" s="35">
        <f>시기외12!CE84-시기외26!CE84</f>
        <v>1.576403097502192E-3</v>
      </c>
      <c r="CF84" s="28">
        <f>외인!CF84</f>
        <v>33231.629999999997</v>
      </c>
      <c r="CG84" s="35">
        <f>시기외12!CG84-시기외26!CG84</f>
        <v>-4.6434281762689216E-4</v>
      </c>
      <c r="CH84" s="28">
        <f>외인!CH84</f>
        <v>63638.66</v>
      </c>
      <c r="CI84" s="35">
        <f>시기외12!CI84-시기외26!CI84</f>
        <v>-8.7625263679791613E-5</v>
      </c>
      <c r="CJ84" s="28">
        <f>외인!CJ84</f>
        <v>305501.76</v>
      </c>
      <c r="CK84" s="35">
        <f>시기외12!CK84-시기외26!CK84</f>
        <v>1.0668922421467797E-4</v>
      </c>
      <c r="CL84" s="28">
        <f>외인!CL84</f>
        <v>242306.67</v>
      </c>
      <c r="CM84" s="35">
        <f>시기외12!CM84-시기외26!CM84</f>
        <v>5.0112104171836736E-4</v>
      </c>
      <c r="CN84" s="28">
        <f>외인!CN84</f>
        <v>110621.74</v>
      </c>
      <c r="CO84" s="35">
        <f>시기외12!CO84-시기외26!CO84</f>
        <v>4.660469752278765E-4</v>
      </c>
      <c r="CP84" s="28">
        <f>외인!CP84</f>
        <v>148219.51999999999</v>
      </c>
      <c r="CQ84" s="35">
        <f>시기외12!CQ84-시기외26!CQ84</f>
        <v>6.9243360408357212E-5</v>
      </c>
      <c r="CR84" s="28">
        <f>외인!CR84</f>
        <v>170793.68</v>
      </c>
      <c r="CS84" s="35">
        <f>시기외12!CS84-시기외26!CS84</f>
        <v>6.8883122736259066E-4</v>
      </c>
      <c r="CT84" s="28">
        <f>외인!CT84</f>
        <v>254975.11</v>
      </c>
      <c r="CU84" s="35">
        <f>시기외12!CU84-시기외26!CU84</f>
        <v>-5.2828064636803278E-5</v>
      </c>
      <c r="CV84" s="28">
        <f>외인!CV84</f>
        <v>4090078.96</v>
      </c>
      <c r="CW84" s="35">
        <f>시기외12!CW84-시기외26!CW84</f>
        <v>1.1325560823411134E-4</v>
      </c>
      <c r="CX84" s="28">
        <f>외인!CX84</f>
        <v>229912.23</v>
      </c>
      <c r="CY84" s="35">
        <f>시기외12!CY84-시기외26!CY84</f>
        <v>-7.1510376863369437E-4</v>
      </c>
      <c r="CZ84" s="28">
        <f>외인!CZ84</f>
        <v>17377.14</v>
      </c>
      <c r="DA84" s="35">
        <f>시기외12!DA84-시기외26!DA84</f>
        <v>-4.4358598672460049E-4</v>
      </c>
      <c r="DB84" s="28">
        <f>외인!DB84</f>
        <v>33635.83</v>
      </c>
      <c r="DC84" s="35">
        <f>시기외12!DC84-시기외26!DC84</f>
        <v>1.0476089397408682E-3</v>
      </c>
      <c r="DD84" s="28">
        <f>외인!DD84</f>
        <v>8011.81</v>
      </c>
      <c r="DE84" s="35">
        <f>시기외12!DE84-시기외26!DE84</f>
        <v>1.1187332736390511E-4</v>
      </c>
      <c r="DF84" s="28">
        <f>외인!DF84</f>
        <v>58310.57</v>
      </c>
      <c r="DG84" s="35">
        <f>시기외12!DG84-시기외26!DG84</f>
        <v>9.1348072046296082E-4</v>
      </c>
      <c r="DH84" s="28">
        <f>외인!DH84</f>
        <v>17509.39</v>
      </c>
      <c r="DI84" s="35">
        <f>시기외12!DI84-시기외26!DI84</f>
        <v>1.5947800759578464E-3</v>
      </c>
      <c r="DJ84" s="28">
        <f>외인!DJ84</f>
        <v>640556.57999999996</v>
      </c>
      <c r="DK84" s="35">
        <f>시기외12!DK84-시기외26!DK84</f>
        <v>-3.8343541002541521E-5</v>
      </c>
      <c r="DL84" s="28">
        <f>외인!DL84</f>
        <v>86617.73</v>
      </c>
      <c r="DM84" s="35">
        <f>시기외12!DM84-시기외26!DM84</f>
        <v>4.5628881234800972E-4</v>
      </c>
      <c r="DN84" s="28">
        <f>외인!DN84</f>
        <v>4090078.96</v>
      </c>
      <c r="DO84" s="35">
        <f>시기외12!DO84-시기외26!DO84</f>
        <v>1.1325560823411134E-4</v>
      </c>
      <c r="DP84" s="28">
        <f>외인!DP84</f>
        <v>68372.12</v>
      </c>
      <c r="DQ84" s="35">
        <f>시기외12!DQ84-시기외26!DQ84</f>
        <v>-4.1228944068000565E-5</v>
      </c>
      <c r="DR84" s="28">
        <f>외인!DR84</f>
        <v>40627.910000000003</v>
      </c>
      <c r="DS84" s="35">
        <f>시기외12!DS84-시기외26!DS84</f>
        <v>5.967374809453163E-5</v>
      </c>
      <c r="DT84" s="28">
        <f>외인!DT84</f>
        <v>139884.54</v>
      </c>
      <c r="DU84" s="35">
        <f>시기외12!DU84-시기외26!DU84</f>
        <v>8.9415837491622343E-4</v>
      </c>
      <c r="DV84" s="28">
        <f>외인!DV84</f>
        <v>30565.86</v>
      </c>
      <c r="DW84" s="35">
        <f>시기외12!DW84-시기외26!DW84</f>
        <v>-1.768582823076584E-4</v>
      </c>
      <c r="DX84" s="28">
        <f>외인!DX84</f>
        <v>136468.29</v>
      </c>
      <c r="DY84" s="35">
        <f>시기외12!DY84-시기외26!DY84</f>
        <v>1.1826447679972943E-3</v>
      </c>
      <c r="DZ84" s="28">
        <f>외인!DZ84</f>
        <v>6957</v>
      </c>
      <c r="EA84" s="35">
        <f>시기외12!EA84-시기외26!EA84</f>
        <v>-2.5332004707530266E-4</v>
      </c>
      <c r="EB84" s="28">
        <f>외인!EB84</f>
        <v>10158.549999999999</v>
      </c>
      <c r="EC84" s="35">
        <f>시기외12!EC84-시기외26!EC84</f>
        <v>7.7940575443377299E-4</v>
      </c>
      <c r="ED84" s="28">
        <f>외인!ED84</f>
        <v>9227.07</v>
      </c>
      <c r="EE84" s="35">
        <f>시기외12!EE84-시기외26!EE84</f>
        <v>1.7241689412519716E-4</v>
      </c>
      <c r="EF84" s="28">
        <f>외인!EF84</f>
        <v>195230.54</v>
      </c>
      <c r="EG84" s="35">
        <f>시기외12!EG84-시기외26!EG84</f>
        <v>1.5830805347245237E-4</v>
      </c>
      <c r="EH84" s="28">
        <f>외인!EH84</f>
        <v>151440.17000000001</v>
      </c>
      <c r="EI84" s="35">
        <f>시기외12!EI84-시기외26!EI84</f>
        <v>1.3278334187031594E-5</v>
      </c>
      <c r="EJ84" s="28">
        <f>외인!EJ84</f>
        <v>93930.46</v>
      </c>
      <c r="EK84" s="35">
        <f>시기외12!EK84-시기외26!EK84</f>
        <v>-3.3660778179588448E-6</v>
      </c>
      <c r="EL84" s="28">
        <f>외인!EL84</f>
        <v>27347.1</v>
      </c>
      <c r="EM84" s="35">
        <f>시기외12!EM84-시기외26!EM84</f>
        <v>1.4631959171574884E-3</v>
      </c>
      <c r="EN84" s="28">
        <f>외인!EN84</f>
        <v>40627.910000000003</v>
      </c>
      <c r="EO84" s="35">
        <f>시기외12!EO84-시기외26!EO84</f>
        <v>5.967374809453163E-5</v>
      </c>
      <c r="EP84" s="28">
        <f>외인!EP84</f>
        <v>154188.67000000001</v>
      </c>
      <c r="EQ84" s="35">
        <f>시기외12!EQ84-시기외26!EQ84</f>
        <v>5.5797570583439207E-4</v>
      </c>
      <c r="ER84" s="28">
        <f>외인!ER84</f>
        <v>9894.06</v>
      </c>
      <c r="ES84" s="35">
        <f>시기외12!ES84-시기외26!ES84</f>
        <v>-6.4067371859926323E-5</v>
      </c>
      <c r="ET84" s="28">
        <f>외인!ET84</f>
        <v>165340.75</v>
      </c>
      <c r="EU84" s="35">
        <f>시기외12!EU84-시기외26!EU84</f>
        <v>3.2855056878714584E-4</v>
      </c>
      <c r="EV84" s="28">
        <f>외인!EV84</f>
        <v>51569.279999999999</v>
      </c>
      <c r="EW84" s="35">
        <f>시기외12!EW84-시기외26!EW84</f>
        <v>-2.0988824032631298E-5</v>
      </c>
      <c r="EX84" s="28">
        <f>외인!EX84</f>
        <v>96650.25</v>
      </c>
      <c r="EY84" s="35">
        <f>시기외12!EY84-시기외26!EY84</f>
        <v>1.1507705927290483E-4</v>
      </c>
    </row>
    <row r="85" spans="1:155">
      <c r="A85" s="27">
        <f>외인!A85</f>
        <v>46190</v>
      </c>
      <c r="B85" s="28">
        <f>외인!B85</f>
        <v>7037363.6799999997</v>
      </c>
      <c r="C85" s="35">
        <f>시기외12!C85-시기외26!C85</f>
        <v>2.3876134697761611E-4</v>
      </c>
      <c r="D85" s="28">
        <f>외인!D85</f>
        <v>579739.31999999995</v>
      </c>
      <c r="E85" s="35">
        <f>시기외12!E85-시기외26!E85</f>
        <v>2.885230195725292E-4</v>
      </c>
      <c r="F85" s="28">
        <f>외인!F85</f>
        <v>2954886.23</v>
      </c>
      <c r="G85" s="35">
        <f>시기외12!G85-시기외26!G85</f>
        <v>1.3403492813717052E-4</v>
      </c>
      <c r="H85" s="28">
        <f>외인!H85</f>
        <v>303319.12</v>
      </c>
      <c r="I85" s="35">
        <f>시기외12!I85-시기외26!I85</f>
        <v>-9.374498833895865E-5</v>
      </c>
      <c r="J85" s="28">
        <f>외인!J85</f>
        <v>40472.339999999997</v>
      </c>
      <c r="K85" s="35">
        <f>시기외12!K85-시기외26!K85</f>
        <v>9.6291740048752182E-7</v>
      </c>
      <c r="L85" s="28">
        <f>외인!L85</f>
        <v>281728.67</v>
      </c>
      <c r="M85" s="35">
        <f>시기외12!M85-시기외26!M85</f>
        <v>-2.1833417896410351E-4</v>
      </c>
      <c r="N85" s="28">
        <f>외인!N85</f>
        <v>284752.24</v>
      </c>
      <c r="O85" s="35">
        <f>시기외12!O85-시기외26!O85</f>
        <v>1.3907342815449751E-4</v>
      </c>
      <c r="P85" s="28">
        <f>외인!P85</f>
        <v>170590.55</v>
      </c>
      <c r="Q85" s="35">
        <f>시기외12!Q85-시기외26!Q85</f>
        <v>7.2339644413231801E-5</v>
      </c>
      <c r="R85" s="28">
        <f>외인!R85</f>
        <v>139086.06</v>
      </c>
      <c r="S85" s="35">
        <f>시기외12!S85-시기외26!S85</f>
        <v>1.0045823753658336E-3</v>
      </c>
      <c r="T85" s="28">
        <f>외인!T85</f>
        <v>7861.59</v>
      </c>
      <c r="U85" s="35">
        <f>시기외12!U85-시기외26!U85</f>
        <v>1.5697759817560338E-4</v>
      </c>
      <c r="V85" s="28">
        <f>외인!V85</f>
        <v>137440.16</v>
      </c>
      <c r="W85" s="35">
        <f>시기외12!W85-시기외26!W85</f>
        <v>9.9800698173617289E-4</v>
      </c>
      <c r="X85" s="28">
        <f>외인!X85</f>
        <v>3958903.69</v>
      </c>
      <c r="Y85" s="35">
        <f>시기외12!Y85-시기외26!Y85</f>
        <v>3.1740086502215939E-4</v>
      </c>
      <c r="Z85" s="28">
        <f>외인!Z85</f>
        <v>51641.599999999999</v>
      </c>
      <c r="AA85" s="35">
        <f>시기외12!AA85-시기외26!AA85</f>
        <v>-3.3668619421202742E-5</v>
      </c>
      <c r="AB85" s="28">
        <f>외인!AB85</f>
        <v>208770.39</v>
      </c>
      <c r="AC85" s="35">
        <f>시기외12!AC85-시기외26!AC85</f>
        <v>4.6595143035056512E-4</v>
      </c>
      <c r="AD85" s="28">
        <f>외인!AD85</f>
        <v>21700.81</v>
      </c>
      <c r="AE85" s="35">
        <f>시기외12!AE85-시기외26!AE85</f>
        <v>1.9505951174396763E-3</v>
      </c>
      <c r="AF85" s="28">
        <f>외인!AF85</f>
        <v>25498.080000000002</v>
      </c>
      <c r="AG85" s="35">
        <f>시기외12!AG85-시기외26!AG85</f>
        <v>1.9783143507800193E-4</v>
      </c>
      <c r="AH85" s="28">
        <f>외인!AH85</f>
        <v>220971.01</v>
      </c>
      <c r="AI85" s="35">
        <f>시기외12!AI85-시기외26!AI85</f>
        <v>2.5559116115167582E-4</v>
      </c>
      <c r="AJ85" s="28">
        <f>외인!AJ85</f>
        <v>104507.1</v>
      </c>
      <c r="AK85" s="35">
        <f>시기외12!AK85-시기외26!AK85</f>
        <v>1.5608496230363927E-3</v>
      </c>
      <c r="AL85" s="28">
        <f>외인!AL85</f>
        <v>108081.79</v>
      </c>
      <c r="AM85" s="35">
        <f>시기외12!AM85-시기외26!AM85</f>
        <v>7.8585457712200741E-4</v>
      </c>
      <c r="AN85" s="28">
        <f>외인!AN85</f>
        <v>193579.58</v>
      </c>
      <c r="AO85" s="35">
        <f>시기외12!AO85-시기외26!AO85</f>
        <v>-2.6448000906874021E-4</v>
      </c>
      <c r="AP85" s="28">
        <f>외인!AP85</f>
        <v>166354.92000000001</v>
      </c>
      <c r="AQ85" s="35">
        <f>시기외12!AQ85-시기외26!AQ85</f>
        <v>7.1289367327513338E-5</v>
      </c>
      <c r="AR85" s="28">
        <f>외인!AR85</f>
        <v>25128.14</v>
      </c>
      <c r="AS85" s="35">
        <f>시기외12!AS85-시기외26!AS85</f>
        <v>1.8556773982665838E-3</v>
      </c>
      <c r="AT85" s="28">
        <f>외인!AT85</f>
        <v>104836.3</v>
      </c>
      <c r="AU85" s="35">
        <f>시기외12!AU85-시기외26!AU85</f>
        <v>-4.2055505629848104E-4</v>
      </c>
      <c r="AV85" s="28">
        <f>외인!AV85</f>
        <v>43848.93</v>
      </c>
      <c r="AW85" s="35">
        <f>시기외12!AW85-시기외26!AW85</f>
        <v>-1.7650124810267206E-4</v>
      </c>
      <c r="AX85" s="28">
        <f>외인!AX85</f>
        <v>62767.88</v>
      </c>
      <c r="AY85" s="35">
        <f>시기외12!AY85-시기외26!AY85</f>
        <v>-3.9526864185075174E-4</v>
      </c>
      <c r="AZ85" s="28">
        <f>외인!AZ85</f>
        <v>4250896.21</v>
      </c>
      <c r="BA85" s="35">
        <f>시기외12!BA85-시기외26!BA85</f>
        <v>3.1394614189676089E-4</v>
      </c>
      <c r="BB85" s="28">
        <f>외인!BB85</f>
        <v>150901.48000000001</v>
      </c>
      <c r="BC85" s="35">
        <f>시기외12!BC85-시기외26!BC85</f>
        <v>7.9642859006117642E-5</v>
      </c>
      <c r="BD85" s="28">
        <f>외인!BD85</f>
        <v>34100.959999999999</v>
      </c>
      <c r="BE85" s="35">
        <f>시기외12!BE85-시기외26!BE85</f>
        <v>9.4243145345731584E-4</v>
      </c>
      <c r="BF85" s="28">
        <f>외인!BF85</f>
        <v>0</v>
      </c>
      <c r="BG85" s="35" t="e">
        <f>시기외12!BG85-시기외26!BG85</f>
        <v>#DIV/0!</v>
      </c>
      <c r="BH85" s="28">
        <f>외인!BH85</f>
        <v>116850.39</v>
      </c>
      <c r="BI85" s="35">
        <f>시기외12!BI85-시기외26!BI85</f>
        <v>-3.2050272441405708E-4</v>
      </c>
      <c r="BJ85" s="28">
        <f>외인!BJ85</f>
        <v>119165.02</v>
      </c>
      <c r="BK85" s="35">
        <f>시기외12!BK85-시기외26!BK85</f>
        <v>4.3862191179963399E-4</v>
      </c>
      <c r="BL85" s="28">
        <f>외인!BL85</f>
        <v>39699.89</v>
      </c>
      <c r="BM85" s="35">
        <f>시기외12!BM85-시기외26!BM85</f>
        <v>3.0151754136738425E-4</v>
      </c>
      <c r="BN85" s="28">
        <f>외인!BN85</f>
        <v>45551.64</v>
      </c>
      <c r="BO85" s="35">
        <f>시기외12!BO85-시기외26!BO85</f>
        <v>-3.3473944439589456E-4</v>
      </c>
      <c r="BP85" s="28">
        <f>외인!BP85</f>
        <v>71011.509999999995</v>
      </c>
      <c r="BQ85" s="35">
        <f>시기외12!BQ85-시기외26!BQ85</f>
        <v>-5.8173498576234045E-4</v>
      </c>
      <c r="BR85" s="28">
        <f>외인!BR85</f>
        <v>299129.09999999998</v>
      </c>
      <c r="BS85" s="35">
        <f>시기외12!BS85-시기외26!BS85</f>
        <v>-5.9421309305859177E-6</v>
      </c>
      <c r="BT85" s="28">
        <f>외인!BT85</f>
        <v>4222367.45</v>
      </c>
      <c r="BU85" s="35">
        <f>시기외12!BU85-시기외26!BU85</f>
        <v>3.1986758858821608E-4</v>
      </c>
      <c r="BV85" s="28">
        <f>외인!BV85</f>
        <v>326076.39</v>
      </c>
      <c r="BW85" s="35">
        <f>시기외12!BW85-시기외26!BW85</f>
        <v>2.1811235985765617E-4</v>
      </c>
      <c r="BX85" s="28">
        <f>외인!BX85</f>
        <v>76729.009999999995</v>
      </c>
      <c r="BY85" s="35">
        <f>시기외12!BY85-시기외26!BY85</f>
        <v>9.4266973934158073E-4</v>
      </c>
      <c r="BZ85" s="28">
        <f>외인!BZ85</f>
        <v>301661.37</v>
      </c>
      <c r="CA85" s="35">
        <f>시기외12!CA85-시기외26!CA85</f>
        <v>1.0778821835680675E-4</v>
      </c>
      <c r="CB85" s="28">
        <f>외인!CB85</f>
        <v>11287.73</v>
      </c>
      <c r="CC85" s="35">
        <f>시기외12!CC85-시기외26!CC85</f>
        <v>1.1139287620167743E-3</v>
      </c>
      <c r="CD85" s="28">
        <f>외인!CD85</f>
        <v>25693.05</v>
      </c>
      <c r="CE85" s="35">
        <f>시기외12!CE85-시기외26!CE85</f>
        <v>1.6081586174825694E-3</v>
      </c>
      <c r="CF85" s="28">
        <f>외인!CF85</f>
        <v>33004.839999999997</v>
      </c>
      <c r="CG85" s="35">
        <f>시기외12!CG85-시기외26!CG85</f>
        <v>-5.2780380845401595E-4</v>
      </c>
      <c r="CH85" s="28">
        <f>외인!CH85</f>
        <v>63684.66</v>
      </c>
      <c r="CI85" s="35">
        <f>시기외12!CI85-시기외26!CI85</f>
        <v>-1.0687971194323107E-4</v>
      </c>
      <c r="CJ85" s="28">
        <f>외인!CJ85</f>
        <v>315578.76</v>
      </c>
      <c r="CK85" s="35">
        <f>시기외12!CK85-시기외26!CK85</f>
        <v>7.4490352696910279E-5</v>
      </c>
      <c r="CL85" s="28">
        <f>외인!CL85</f>
        <v>234187.44</v>
      </c>
      <c r="CM85" s="35">
        <f>시기외12!CM85-시기외26!CM85</f>
        <v>5.4595575846657024E-4</v>
      </c>
      <c r="CN85" s="28">
        <f>외인!CN85</f>
        <v>108371.19</v>
      </c>
      <c r="CO85" s="35">
        <f>시기외12!CO85-시기외26!CO85</f>
        <v>4.71661311938746E-4</v>
      </c>
      <c r="CP85" s="28">
        <f>외인!CP85</f>
        <v>151377.23000000001</v>
      </c>
      <c r="CQ85" s="35">
        <f>시기외12!CQ85-시기외26!CQ85</f>
        <v>7.8715815274208204E-5</v>
      </c>
      <c r="CR85" s="28">
        <f>외인!CR85</f>
        <v>170655.07</v>
      </c>
      <c r="CS85" s="35">
        <f>시기외12!CS85-시기외26!CS85</f>
        <v>7.8587305746822102E-4</v>
      </c>
      <c r="CT85" s="28">
        <f>외인!CT85</f>
        <v>254055.7</v>
      </c>
      <c r="CU85" s="35">
        <f>시기외12!CU85-시기외26!CU85</f>
        <v>2.0149290997465742E-4</v>
      </c>
      <c r="CV85" s="28">
        <f>외인!CV85</f>
        <v>4222367.45</v>
      </c>
      <c r="CW85" s="35">
        <f>시기외12!CW85-시기외26!CW85</f>
        <v>3.1986758858821608E-4</v>
      </c>
      <c r="CX85" s="28">
        <f>외인!CX85</f>
        <v>231029.91</v>
      </c>
      <c r="CY85" s="35">
        <f>시기외12!CY85-시기외26!CY85</f>
        <v>-5.176563303064079E-4</v>
      </c>
      <c r="CZ85" s="28">
        <f>외인!CZ85</f>
        <v>17312.59</v>
      </c>
      <c r="DA85" s="35">
        <f>시기외12!DA85-시기외26!DA85</f>
        <v>-4.2641962301481209E-4</v>
      </c>
      <c r="DB85" s="28">
        <f>외인!DB85</f>
        <v>34100.959999999999</v>
      </c>
      <c r="DC85" s="35">
        <f>시기외12!DC85-시기외26!DC85</f>
        <v>9.4243145345731584E-4</v>
      </c>
      <c r="DD85" s="28">
        <f>외인!DD85</f>
        <v>7861.59</v>
      </c>
      <c r="DE85" s="35">
        <f>시기외12!DE85-시기외26!DE85</f>
        <v>1.5697759817560338E-4</v>
      </c>
      <c r="DF85" s="28">
        <f>외인!DF85</f>
        <v>57836.41</v>
      </c>
      <c r="DG85" s="35">
        <f>시기외12!DG85-시기외26!DG85</f>
        <v>1.135420532316184E-3</v>
      </c>
      <c r="DH85" s="28">
        <f>외인!DH85</f>
        <v>18196.72</v>
      </c>
      <c r="DI85" s="35">
        <f>시기외12!DI85-시기외26!DI85</f>
        <v>1.5229611330333131E-3</v>
      </c>
      <c r="DJ85" s="28">
        <f>외인!DJ85</f>
        <v>644014.56000000006</v>
      </c>
      <c r="DK85" s="35">
        <f>시기외12!DK85-시기외26!DK85</f>
        <v>1.4195836223035744E-5</v>
      </c>
      <c r="DL85" s="28">
        <f>외인!DL85</f>
        <v>84543.91</v>
      </c>
      <c r="DM85" s="35">
        <f>시기외12!DM85-시기외26!DM85</f>
        <v>4.7141768900009452E-4</v>
      </c>
      <c r="DN85" s="28">
        <f>외인!DN85</f>
        <v>4222367.45</v>
      </c>
      <c r="DO85" s="35">
        <f>시기외12!DO85-시기외26!DO85</f>
        <v>3.1986758858821608E-4</v>
      </c>
      <c r="DP85" s="28">
        <f>외인!DP85</f>
        <v>72642.27</v>
      </c>
      <c r="DQ85" s="35">
        <f>시기외12!DQ85-시기외26!DQ85</f>
        <v>-4.9825592495536877E-5</v>
      </c>
      <c r="DR85" s="28">
        <f>외인!DR85</f>
        <v>41118.410000000003</v>
      </c>
      <c r="DS85" s="35">
        <f>시기외12!DS85-시기외26!DS85</f>
        <v>-5.8013891144582865E-5</v>
      </c>
      <c r="DT85" s="28">
        <f>외인!DT85</f>
        <v>139086.06</v>
      </c>
      <c r="DU85" s="35">
        <f>시기외12!DU85-시기외26!DU85</f>
        <v>1.0045823753658336E-3</v>
      </c>
      <c r="DV85" s="28">
        <f>외인!DV85</f>
        <v>31059.56</v>
      </c>
      <c r="DW85" s="35">
        <f>시기외12!DW85-시기외26!DW85</f>
        <v>-1.4562845592065626E-4</v>
      </c>
      <c r="DX85" s="28">
        <f>외인!DX85</f>
        <v>137440.16</v>
      </c>
      <c r="DY85" s="35">
        <f>시기외12!DY85-시기외26!DY85</f>
        <v>9.9800698173617289E-4</v>
      </c>
      <c r="DZ85" s="28">
        <f>외인!DZ85</f>
        <v>6983</v>
      </c>
      <c r="EA85" s="35">
        <f>시기외12!EA85-시기외26!EA85</f>
        <v>-3.3235731137532209E-4</v>
      </c>
      <c r="EB85" s="28">
        <f>외인!EB85</f>
        <v>10320.719999999999</v>
      </c>
      <c r="EC85" s="35">
        <f>시기외12!EC85-시기외26!EC85</f>
        <v>7.5875078368336591E-4</v>
      </c>
      <c r="ED85" s="28">
        <f>외인!ED85</f>
        <v>9120.7199999999993</v>
      </c>
      <c r="EE85" s="35">
        <f>시기외12!EE85-시기외26!EE85</f>
        <v>-1.243473606309096E-4</v>
      </c>
      <c r="EF85" s="28">
        <f>외인!EF85</f>
        <v>199628.64</v>
      </c>
      <c r="EG85" s="35">
        <f>시기외12!EG85-시기외26!EG85</f>
        <v>1.3299418320781914E-4</v>
      </c>
      <c r="EH85" s="28">
        <f>외인!EH85</f>
        <v>148947.59</v>
      </c>
      <c r="EI85" s="35">
        <f>시기외12!EI85-시기외26!EI85</f>
        <v>-5.4669924910616033E-5</v>
      </c>
      <c r="EJ85" s="28">
        <f>외인!EJ85</f>
        <v>93916.15</v>
      </c>
      <c r="EK85" s="35">
        <f>시기외12!EK85-시기외26!EK85</f>
        <v>-6.8553447271705586E-5</v>
      </c>
      <c r="EL85" s="28">
        <f>외인!EL85</f>
        <v>27879.27</v>
      </c>
      <c r="EM85" s="35">
        <f>시기외12!EM85-시기외26!EM85</f>
        <v>1.4972879978219968E-3</v>
      </c>
      <c r="EN85" s="28">
        <f>외인!EN85</f>
        <v>41118.410000000003</v>
      </c>
      <c r="EO85" s="35">
        <f>시기외12!EO85-시기외26!EO85</f>
        <v>-5.8013891144582865E-5</v>
      </c>
      <c r="EP85" s="28">
        <f>외인!EP85</f>
        <v>154127.12</v>
      </c>
      <c r="EQ85" s="35">
        <f>시기외12!EQ85-시기외26!EQ85</f>
        <v>5.4680806866929288E-4</v>
      </c>
      <c r="ER85" s="28">
        <f>외인!ER85</f>
        <v>9813.44</v>
      </c>
      <c r="ES85" s="35">
        <f>시기외12!ES85-시기외26!ES85</f>
        <v>-8.1925401430504397E-4</v>
      </c>
      <c r="ET85" s="28">
        <f>외인!ET85</f>
        <v>166354.92000000001</v>
      </c>
      <c r="EU85" s="35">
        <f>시기외12!EU85-시기외26!EU85</f>
        <v>7.1289367327513338E-5</v>
      </c>
      <c r="EV85" s="28">
        <f>외인!EV85</f>
        <v>51641.599999999999</v>
      </c>
      <c r="EW85" s="35">
        <f>시기외12!EW85-시기외26!EW85</f>
        <v>-3.3668619421202742E-5</v>
      </c>
      <c r="EX85" s="28">
        <f>외인!EX85</f>
        <v>99735.63</v>
      </c>
      <c r="EY85" s="35">
        <f>시기외12!EY85-시기외26!EY85</f>
        <v>1.3701805092050656E-4</v>
      </c>
    </row>
    <row r="86" spans="1:155">
      <c r="A86" s="27">
        <f>외인!A86</f>
        <v>46191</v>
      </c>
      <c r="B86" s="28">
        <f>외인!B86</f>
        <v>7196031.1699999999</v>
      </c>
      <c r="C86" s="35">
        <f>시기외12!C86-시기외26!C86</f>
        <v>3.8941440005298383E-4</v>
      </c>
      <c r="D86" s="28">
        <f>외인!D86</f>
        <v>562061.16</v>
      </c>
      <c r="E86" s="35">
        <f>시기외12!E86-시기외26!E86</f>
        <v>5.8985363995973017E-5</v>
      </c>
      <c r="F86" s="28">
        <f>외인!F86</f>
        <v>3031797.05</v>
      </c>
      <c r="G86" s="35">
        <f>시기외12!G86-시기외26!G86</f>
        <v>3.3332605253472874E-4</v>
      </c>
      <c r="H86" s="28">
        <f>외인!H86</f>
        <v>289357.09000000003</v>
      </c>
      <c r="I86" s="35">
        <f>시기외12!I86-시기외26!I86</f>
        <v>-1.5807525449447549E-4</v>
      </c>
      <c r="J86" s="28">
        <f>외인!J86</f>
        <v>38736.769999999997</v>
      </c>
      <c r="K86" s="35">
        <f>시기외12!K86-시기외26!K86</f>
        <v>-3.1685134593981731E-4</v>
      </c>
      <c r="L86" s="28">
        <f>외인!L86</f>
        <v>268617.33</v>
      </c>
      <c r="M86" s="35">
        <f>시기외12!M86-시기외26!M86</f>
        <v>-2.6822107369105393E-4</v>
      </c>
      <c r="N86" s="28">
        <f>외인!N86</f>
        <v>274138.14</v>
      </c>
      <c r="O86" s="35">
        <f>시기외12!O86-시기외26!O86</f>
        <v>2.4562714143175389E-4</v>
      </c>
      <c r="P86" s="28">
        <f>외인!P86</f>
        <v>171303.14</v>
      </c>
      <c r="Q86" s="35">
        <f>시기외12!Q86-시기외26!Q86</f>
        <v>5.7364236088794634E-5</v>
      </c>
      <c r="R86" s="28">
        <f>외인!R86</f>
        <v>134600.01</v>
      </c>
      <c r="S86" s="35">
        <f>시기외12!S86-시기외26!S86</f>
        <v>1.0611378656987841E-3</v>
      </c>
      <c r="T86" s="28">
        <f>외인!T86</f>
        <v>7657.18</v>
      </c>
      <c r="U86" s="35">
        <f>시기외12!U86-시기외26!U86</f>
        <v>9.9690921670045761E-5</v>
      </c>
      <c r="V86" s="28">
        <f>외인!V86</f>
        <v>136229.65</v>
      </c>
      <c r="W86" s="35">
        <f>시기외12!W86-시기외26!W86</f>
        <v>6.5253075170701837E-4</v>
      </c>
      <c r="X86" s="28">
        <f>외인!X86</f>
        <v>4167525.88</v>
      </c>
      <c r="Y86" s="35">
        <f>시기외12!Y86-시기외26!Y86</f>
        <v>5.4012552400165708E-4</v>
      </c>
      <c r="Z86" s="28">
        <f>외인!Z86</f>
        <v>52367.44</v>
      </c>
      <c r="AA86" s="35">
        <f>시기외12!AA86-시기외26!AA86</f>
        <v>-4.0028309382306995E-5</v>
      </c>
      <c r="AB86" s="28">
        <f>외인!AB86</f>
        <v>205544.83</v>
      </c>
      <c r="AC86" s="35">
        <f>시기외12!AC86-시기외26!AC86</f>
        <v>4.8740588722246867E-4</v>
      </c>
      <c r="AD86" s="28">
        <f>외인!AD86</f>
        <v>21593.96</v>
      </c>
      <c r="AE86" s="35">
        <f>시기외12!AE86-시기외26!AE86</f>
        <v>2.3839849312868892E-3</v>
      </c>
      <c r="AF86" s="28">
        <f>외인!AF86</f>
        <v>23758.35</v>
      </c>
      <c r="AG86" s="35">
        <f>시기외12!AG86-시기외26!AG86</f>
        <v>2.4991020756431578E-4</v>
      </c>
      <c r="AH86" s="28">
        <f>외인!AH86</f>
        <v>210542.76</v>
      </c>
      <c r="AI86" s="35">
        <f>시기외12!AI86-시기외26!AI86</f>
        <v>3.9834373040204012E-4</v>
      </c>
      <c r="AJ86" s="28">
        <f>외인!AJ86</f>
        <v>101121.53</v>
      </c>
      <c r="AK86" s="35">
        <f>시기외12!AK86-시기외26!AK86</f>
        <v>1.6502269058482656E-3</v>
      </c>
      <c r="AL86" s="28">
        <f>외인!AL86</f>
        <v>103208.9</v>
      </c>
      <c r="AM86" s="35">
        <f>시기외12!AM86-시기외26!AM86</f>
        <v>9.3331283634642478E-4</v>
      </c>
      <c r="AN86" s="28">
        <f>외인!AN86</f>
        <v>187113.17</v>
      </c>
      <c r="AO86" s="35">
        <f>시기외12!AO86-시기외26!AO86</f>
        <v>-1.9534893553464251E-4</v>
      </c>
      <c r="AP86" s="28">
        <f>외인!AP86</f>
        <v>160841.81</v>
      </c>
      <c r="AQ86" s="35">
        <f>시기외12!AQ86-시기외26!AQ86</f>
        <v>-1.7096885511573286E-4</v>
      </c>
      <c r="AR86" s="28">
        <f>외인!AR86</f>
        <v>24749.3</v>
      </c>
      <c r="AS86" s="35">
        <f>시기외12!AS86-시기외26!AS86</f>
        <v>2.1308983094175935E-3</v>
      </c>
      <c r="AT86" s="28">
        <f>외인!AT86</f>
        <v>102097.83</v>
      </c>
      <c r="AU86" s="35">
        <f>시기외12!AU86-시기외26!AU86</f>
        <v>-3.5862609424223112E-5</v>
      </c>
      <c r="AV86" s="28">
        <f>외인!AV86</f>
        <v>42817.8</v>
      </c>
      <c r="AW86" s="35">
        <f>시기외12!AW86-시기외26!AW86</f>
        <v>-2.6697715729552616E-4</v>
      </c>
      <c r="AX86" s="28">
        <f>외인!AX86</f>
        <v>59699.67</v>
      </c>
      <c r="AY86" s="35">
        <f>시기외12!AY86-시기외26!AY86</f>
        <v>-1.1846149321504591E-3</v>
      </c>
      <c r="AZ86" s="28">
        <f>외인!AZ86</f>
        <v>4467526.79</v>
      </c>
      <c r="BA86" s="35">
        <f>시기외12!BA86-시기외26!BA86</f>
        <v>5.3980986584117126E-4</v>
      </c>
      <c r="BB86" s="28">
        <f>외인!BB86</f>
        <v>155988.18</v>
      </c>
      <c r="BC86" s="35">
        <f>시기외12!BC86-시기외26!BC86</f>
        <v>8.1178950310367508E-5</v>
      </c>
      <c r="BD86" s="28">
        <f>외인!BD86</f>
        <v>33338.29</v>
      </c>
      <c r="BE86" s="35">
        <f>시기외12!BE86-시기외26!BE86</f>
        <v>7.1725217299847496E-4</v>
      </c>
      <c r="BF86" s="28">
        <f>외인!BF86</f>
        <v>0</v>
      </c>
      <c r="BG86" s="35" t="e">
        <f>시기외12!BG86-시기외26!BG86</f>
        <v>#DIV/0!</v>
      </c>
      <c r="BH86" s="28">
        <f>외인!BH86</f>
        <v>111263.97</v>
      </c>
      <c r="BI86" s="35">
        <f>시기외12!BI86-시기외26!BI86</f>
        <v>-3.8275087895847236E-4</v>
      </c>
      <c r="BJ86" s="28">
        <f>외인!BJ86</f>
        <v>113943.5</v>
      </c>
      <c r="BK86" s="35">
        <f>시기외12!BK86-시기외26!BK86</f>
        <v>3.8980908293435287E-4</v>
      </c>
      <c r="BL86" s="28">
        <f>외인!BL86</f>
        <v>38117.17</v>
      </c>
      <c r="BM86" s="35">
        <f>시기외12!BM86-시기외26!BM86</f>
        <v>2.083586496808367E-4</v>
      </c>
      <c r="BN86" s="28">
        <f>외인!BN86</f>
        <v>43613.82</v>
      </c>
      <c r="BO86" s="35">
        <f>시기외12!BO86-시기외26!BO86</f>
        <v>-4.5959605333467505E-4</v>
      </c>
      <c r="BP86" s="28">
        <f>외인!BP86</f>
        <v>67841.240000000005</v>
      </c>
      <c r="BQ86" s="35">
        <f>시기외12!BQ86-시기외26!BQ86</f>
        <v>-1.161628306648986E-3</v>
      </c>
      <c r="BR86" s="28">
        <f>외인!BR86</f>
        <v>288987.8</v>
      </c>
      <c r="BS86" s="35">
        <f>시기외12!BS86-시기외26!BS86</f>
        <v>-1.9052732001988994E-4</v>
      </c>
      <c r="BT86" s="28">
        <f>외인!BT86</f>
        <v>4444485.34</v>
      </c>
      <c r="BU86" s="35">
        <f>시기외12!BU86-시기외26!BU86</f>
        <v>5.2821662612228528E-4</v>
      </c>
      <c r="BV86" s="28">
        <f>외인!BV86</f>
        <v>316201.42</v>
      </c>
      <c r="BW86" s="35">
        <f>시기외12!BW86-시기외26!BW86</f>
        <v>1.8053014932837988E-4</v>
      </c>
      <c r="BX86" s="28">
        <f>외인!BX86</f>
        <v>74045.070000000007</v>
      </c>
      <c r="BY86" s="35">
        <f>시기외12!BY86-시기외26!BY86</f>
        <v>1.1146117153312809E-3</v>
      </c>
      <c r="BZ86" s="28">
        <f>외인!BZ86</f>
        <v>290322.07</v>
      </c>
      <c r="CA86" s="35">
        <f>시기외12!CA86-시기외26!CA86</f>
        <v>2.0468898328176175E-4</v>
      </c>
      <c r="CB86" s="28">
        <f>외인!CB86</f>
        <v>10945.35</v>
      </c>
      <c r="CC86" s="35">
        <f>시기외12!CC86-시기외26!CC86</f>
        <v>8.5003259864886759E-4</v>
      </c>
      <c r="CD86" s="28">
        <f>외인!CD86</f>
        <v>24900.81</v>
      </c>
      <c r="CE86" s="35">
        <f>시기외12!CE86-시기외26!CE86</f>
        <v>1.5380237738401819E-3</v>
      </c>
      <c r="CF86" s="28">
        <f>외인!CF86</f>
        <v>31979.96</v>
      </c>
      <c r="CG86" s="35">
        <f>시기외12!CG86-시기외26!CG86</f>
        <v>-5.4535274300388675E-4</v>
      </c>
      <c r="CH86" s="28">
        <f>외인!CH86</f>
        <v>61937.87</v>
      </c>
      <c r="CI86" s="35">
        <f>시기외12!CI86-시기외26!CI86</f>
        <v>-1.9732063499658005E-4</v>
      </c>
      <c r="CJ86" s="28">
        <f>외인!CJ86</f>
        <v>309916.28000000003</v>
      </c>
      <c r="CK86" s="35">
        <f>시기외12!CK86-시기외26!CK86</f>
        <v>5.4672342799922164E-6</v>
      </c>
      <c r="CL86" s="28">
        <f>외인!CL86</f>
        <v>230583.96</v>
      </c>
      <c r="CM86" s="35">
        <f>시기외12!CM86-시기외26!CM86</f>
        <v>5.8679212429026324E-4</v>
      </c>
      <c r="CN86" s="28">
        <f>외인!CN86</f>
        <v>105924.16</v>
      </c>
      <c r="CO86" s="35">
        <f>시기외12!CO86-시기외26!CO86</f>
        <v>4.5407826304849494E-4</v>
      </c>
      <c r="CP86" s="28">
        <f>외인!CP86</f>
        <v>156461.82</v>
      </c>
      <c r="CQ86" s="35">
        <f>시기외12!CQ86-시기외26!CQ86</f>
        <v>8.0654868790498084E-5</v>
      </c>
      <c r="CR86" s="28">
        <f>외인!CR86</f>
        <v>165150.54</v>
      </c>
      <c r="CS86" s="35">
        <f>시기외12!CS86-시기외26!CS86</f>
        <v>8.3085352014399113E-4</v>
      </c>
      <c r="CT86" s="28">
        <f>외인!CT86</f>
        <v>265159.67</v>
      </c>
      <c r="CU86" s="35">
        <f>시기외12!CU86-시기외26!CU86</f>
        <v>5.4697584518123489E-4</v>
      </c>
      <c r="CV86" s="28">
        <f>외인!CV86</f>
        <v>4444485.34</v>
      </c>
      <c r="CW86" s="35">
        <f>시기외12!CW86-시기외26!CW86</f>
        <v>5.2821662612228528E-4</v>
      </c>
      <c r="CX86" s="28">
        <f>외인!CX86</f>
        <v>222156.55</v>
      </c>
      <c r="CY86" s="35">
        <f>시기외12!CY86-시기외26!CY86</f>
        <v>-4.0203292375109588E-4</v>
      </c>
      <c r="CZ86" s="28">
        <f>외인!CZ86</f>
        <v>17016.560000000001</v>
      </c>
      <c r="DA86" s="35">
        <f>시기외12!DA86-시기외26!DA86</f>
        <v>-3.4434494976855862E-4</v>
      </c>
      <c r="DB86" s="28">
        <f>외인!DB86</f>
        <v>33338.29</v>
      </c>
      <c r="DC86" s="35">
        <f>시기외12!DC86-시기외26!DC86</f>
        <v>7.1725217299847496E-4</v>
      </c>
      <c r="DD86" s="28">
        <f>외인!DD86</f>
        <v>7657.18</v>
      </c>
      <c r="DE86" s="35">
        <f>시기외12!DE86-시기외26!DE86</f>
        <v>9.9690921670045761E-5</v>
      </c>
      <c r="DF86" s="28">
        <f>외인!DF86</f>
        <v>55310.41</v>
      </c>
      <c r="DG86" s="35">
        <f>시기외12!DG86-시기외26!DG86</f>
        <v>1.3460708469305626E-3</v>
      </c>
      <c r="DH86" s="28">
        <f>외인!DH86</f>
        <v>17598.150000000001</v>
      </c>
      <c r="DI86" s="35">
        <f>시기외12!DI86-시기외26!DI86</f>
        <v>1.3638893996217785E-3</v>
      </c>
      <c r="DJ86" s="28">
        <f>외인!DJ86</f>
        <v>618781.07999999996</v>
      </c>
      <c r="DK86" s="35">
        <f>시기외12!DK86-시기외26!DK86</f>
        <v>2.6092700657803607E-5</v>
      </c>
      <c r="DL86" s="28">
        <f>외인!DL86</f>
        <v>82602.710000000006</v>
      </c>
      <c r="DM86" s="35">
        <f>시기외12!DM86-시기외26!DM86</f>
        <v>4.5257701497393389E-4</v>
      </c>
      <c r="DN86" s="28">
        <f>외인!DN86</f>
        <v>4444485.34</v>
      </c>
      <c r="DO86" s="35">
        <f>시기외12!DO86-시기외26!DO86</f>
        <v>5.2821662612228528E-4</v>
      </c>
      <c r="DP86" s="28">
        <f>외인!DP86</f>
        <v>69664.42</v>
      </c>
      <c r="DQ86" s="35">
        <f>시기외12!DQ86-시기외26!DQ86</f>
        <v>-1.9105276695209584E-4</v>
      </c>
      <c r="DR86" s="28">
        <f>외인!DR86</f>
        <v>39326.629999999997</v>
      </c>
      <c r="DS86" s="35">
        <f>시기외12!DS86-시기외26!DS86</f>
        <v>-3.6958622492485959E-4</v>
      </c>
      <c r="DT86" s="28">
        <f>외인!DT86</f>
        <v>134600.01</v>
      </c>
      <c r="DU86" s="35">
        <f>시기외12!DU86-시기외26!DU86</f>
        <v>1.0611378656987841E-3</v>
      </c>
      <c r="DV86" s="28">
        <f>외인!DV86</f>
        <v>30041.77</v>
      </c>
      <c r="DW86" s="35">
        <f>시기외12!DW86-시기외26!DW86</f>
        <v>-1.573759192491727E-4</v>
      </c>
      <c r="DX86" s="28">
        <f>외인!DX86</f>
        <v>136229.65</v>
      </c>
      <c r="DY86" s="35">
        <f>시기외12!DY86-시기외26!DY86</f>
        <v>6.5253075170701837E-4</v>
      </c>
      <c r="DZ86" s="28">
        <f>외인!DZ86</f>
        <v>6790.26</v>
      </c>
      <c r="EA86" s="35">
        <f>시기외12!EA86-시기외26!EA86</f>
        <v>-3.7667682515481952E-4</v>
      </c>
      <c r="EB86" s="28">
        <f>외인!EB86</f>
        <v>10009.709999999999</v>
      </c>
      <c r="EC86" s="35">
        <f>시기외12!EC86-시기외26!EC86</f>
        <v>6.3273506258103816E-4</v>
      </c>
      <c r="ED86" s="28">
        <f>외인!ED86</f>
        <v>8726.81</v>
      </c>
      <c r="EE86" s="35">
        <f>시기외12!EE86-시기외26!EE86</f>
        <v>-4.2406051615652884E-4</v>
      </c>
      <c r="EF86" s="28">
        <f>외인!EF86</f>
        <v>198697.62</v>
      </c>
      <c r="EG86" s="35">
        <f>시기외12!EG86-시기외26!EG86</f>
        <v>1.0416711072893227E-4</v>
      </c>
      <c r="EH86" s="28">
        <f>외인!EH86</f>
        <v>146936.69</v>
      </c>
      <c r="EI86" s="35">
        <f>시기외12!EI86-시기외26!EI86</f>
        <v>-1.1150039805211761E-4</v>
      </c>
      <c r="EJ86" s="28">
        <f>외인!EJ86</f>
        <v>90567.53</v>
      </c>
      <c r="EK86" s="35">
        <f>시기외12!EK86-시기외26!EK86</f>
        <v>-2.585264050711927E-4</v>
      </c>
      <c r="EL86" s="28">
        <f>외인!EL86</f>
        <v>27024.29</v>
      </c>
      <c r="EM86" s="35">
        <f>시기외12!EM86-시기외26!EM86</f>
        <v>1.4313625984499888E-3</v>
      </c>
      <c r="EN86" s="28">
        <f>외인!EN86</f>
        <v>39326.629999999997</v>
      </c>
      <c r="EO86" s="35">
        <f>시기외12!EO86-시기외26!EO86</f>
        <v>-3.6958622492485959E-4</v>
      </c>
      <c r="EP86" s="28">
        <f>외인!EP86</f>
        <v>147319.1</v>
      </c>
      <c r="EQ86" s="35">
        <f>시기외12!EQ86-시기외26!EQ86</f>
        <v>5.3067722691392516E-4</v>
      </c>
      <c r="ER86" s="28">
        <f>외인!ER86</f>
        <v>9238.11</v>
      </c>
      <c r="ES86" s="35">
        <f>시기외12!ES86-시기외26!ES86</f>
        <v>-1.615986324409336E-3</v>
      </c>
      <c r="ET86" s="28">
        <f>외인!ET86</f>
        <v>160841.81</v>
      </c>
      <c r="EU86" s="35">
        <f>시기외12!EU86-시기외26!EU86</f>
        <v>-1.7096885511573286E-4</v>
      </c>
      <c r="EV86" s="28">
        <f>외인!EV86</f>
        <v>52367.44</v>
      </c>
      <c r="EW86" s="35">
        <f>시기외12!EW86-시기외26!EW86</f>
        <v>-4.0028309382306995E-5</v>
      </c>
      <c r="EX86" s="28">
        <f>외인!EX86</f>
        <v>104094.38</v>
      </c>
      <c r="EY86" s="35">
        <f>시기외12!EY86-시기외26!EY86</f>
        <v>1.438270109587399E-4</v>
      </c>
    </row>
    <row r="87" spans="1:155">
      <c r="A87" s="27">
        <f>외인!A87</f>
        <v>46192</v>
      </c>
      <c r="B87" s="28">
        <f>외인!B87</f>
        <v>7186860.1100000003</v>
      </c>
      <c r="C87" s="35">
        <f>시기외12!C87-시기외26!C87</f>
        <v>4.3574155125516165E-4</v>
      </c>
      <c r="D87" s="28">
        <f>외인!D87</f>
        <v>542786.18999999994</v>
      </c>
      <c r="E87" s="35">
        <f>시기외12!E87-시기외26!E87</f>
        <v>-2.7184342054756484E-4</v>
      </c>
      <c r="F87" s="28">
        <f>외인!F87</f>
        <v>2984102.29</v>
      </c>
      <c r="G87" s="35">
        <f>시기외12!G87-시기외26!G87</f>
        <v>3.393200550261922E-4</v>
      </c>
      <c r="H87" s="28">
        <f>외인!H87</f>
        <v>290148.96999999997</v>
      </c>
      <c r="I87" s="35">
        <f>시기외12!I87-시기외26!I87</f>
        <v>-2.2872949944936706E-4</v>
      </c>
      <c r="J87" s="28">
        <f>외인!J87</f>
        <v>38757.919999999998</v>
      </c>
      <c r="K87" s="35">
        <f>시기외12!K87-시기외26!K87</f>
        <v>-4.426496387555216E-4</v>
      </c>
      <c r="L87" s="28">
        <f>외인!L87</f>
        <v>270015.06</v>
      </c>
      <c r="M87" s="35">
        <f>시기외12!M87-시기외26!M87</f>
        <v>-3.1519150711847074E-4</v>
      </c>
      <c r="N87" s="28">
        <f>외인!N87</f>
        <v>275175.61</v>
      </c>
      <c r="O87" s="35">
        <f>시기외12!O87-시기외26!O87</f>
        <v>2.7569604531292374E-4</v>
      </c>
      <c r="P87" s="28">
        <f>외인!P87</f>
        <v>165546.37</v>
      </c>
      <c r="Q87" s="35">
        <f>시기외12!Q87-시기외26!Q87</f>
        <v>5.2809934032639876E-5</v>
      </c>
      <c r="R87" s="28">
        <f>외인!R87</f>
        <v>130789.53</v>
      </c>
      <c r="S87" s="35">
        <f>시기외12!S87-시기외26!S87</f>
        <v>9.1859395008410925E-4</v>
      </c>
      <c r="T87" s="28">
        <f>외인!T87</f>
        <v>7559.47</v>
      </c>
      <c r="U87" s="35">
        <f>시기외12!U87-시기외26!U87</f>
        <v>-3.6231878474691617E-5</v>
      </c>
      <c r="V87" s="28">
        <f>외인!V87</f>
        <v>130104.83</v>
      </c>
      <c r="W87" s="35">
        <f>시기외12!W87-시기외26!W87</f>
        <v>-2.1627501954179324E-4</v>
      </c>
      <c r="X87" s="28">
        <f>외인!X87</f>
        <v>4168158.47</v>
      </c>
      <c r="Y87" s="35">
        <f>시기외12!Y87-시기외26!Y87</f>
        <v>5.8958468288571985E-4</v>
      </c>
      <c r="Z87" s="28">
        <f>외인!Z87</f>
        <v>51804.18</v>
      </c>
      <c r="AA87" s="35">
        <f>시기외12!AA87-시기외26!AA87</f>
        <v>-5.9179970964345517E-5</v>
      </c>
      <c r="AB87" s="28">
        <f>외인!AB87</f>
        <v>201924.21</v>
      </c>
      <c r="AC87" s="35">
        <f>시기외12!AC87-시기외26!AC87</f>
        <v>4.2256364017602107E-4</v>
      </c>
      <c r="AD87" s="28">
        <f>외인!AD87</f>
        <v>21107.42</v>
      </c>
      <c r="AE87" s="35">
        <f>시기외12!AE87-시기외26!AE87</f>
        <v>2.6081117996349969E-3</v>
      </c>
      <c r="AF87" s="28">
        <f>외인!AF87</f>
        <v>23459.64</v>
      </c>
      <c r="AG87" s="35">
        <f>시기외12!AG87-시기외26!AG87</f>
        <v>2.2856897549583175E-4</v>
      </c>
      <c r="AH87" s="28">
        <f>외인!AH87</f>
        <v>207991.08</v>
      </c>
      <c r="AI87" s="35">
        <f>시기외12!AI87-시기외26!AI87</f>
        <v>5.3067527790416516E-4</v>
      </c>
      <c r="AJ87" s="28">
        <f>외인!AJ87</f>
        <v>99827.37</v>
      </c>
      <c r="AK87" s="35">
        <f>시기외12!AK87-시기외26!AK87</f>
        <v>1.406659883979085E-3</v>
      </c>
      <c r="AL87" s="28">
        <f>외인!AL87</f>
        <v>102952.01</v>
      </c>
      <c r="AM87" s="35">
        <f>시기외12!AM87-시기외26!AM87</f>
        <v>9.4355802917659706E-4</v>
      </c>
      <c r="AN87" s="28">
        <f>외인!AN87</f>
        <v>188006.27</v>
      </c>
      <c r="AO87" s="35">
        <f>시기외12!AO87-시기외26!AO87</f>
        <v>-1.6925939472097395E-4</v>
      </c>
      <c r="AP87" s="28">
        <f>외인!AP87</f>
        <v>162502.16</v>
      </c>
      <c r="AQ87" s="35">
        <f>시기외12!AQ87-시기외26!AQ87</f>
        <v>-1.9962594336565137E-4</v>
      </c>
      <c r="AR87" s="28">
        <f>외인!AR87</f>
        <v>24143.72</v>
      </c>
      <c r="AS87" s="35">
        <f>시기외12!AS87-시기외26!AS87</f>
        <v>2.2277912302859706E-3</v>
      </c>
      <c r="AT87" s="28">
        <f>외인!AT87</f>
        <v>97966.28</v>
      </c>
      <c r="AU87" s="35">
        <f>시기외12!AU87-시기외26!AU87</f>
        <v>2.4514130907805735E-4</v>
      </c>
      <c r="AV87" s="28">
        <f>외인!AV87</f>
        <v>42420.83</v>
      </c>
      <c r="AW87" s="35">
        <f>시기외12!AW87-시기외26!AW87</f>
        <v>-3.6261305707659981E-4</v>
      </c>
      <c r="AX87" s="28">
        <f>외인!AX87</f>
        <v>57080.43</v>
      </c>
      <c r="AY87" s="35">
        <f>시기외12!AY87-시기외26!AY87</f>
        <v>-1.5931903910205111E-3</v>
      </c>
      <c r="AZ87" s="28">
        <f>외인!AZ87</f>
        <v>4471445.1100000003</v>
      </c>
      <c r="BA87" s="35">
        <f>시기외12!BA87-시기외26!BA87</f>
        <v>6.1275647590516261E-4</v>
      </c>
      <c r="BB87" s="28">
        <f>외인!BB87</f>
        <v>161146.65</v>
      </c>
      <c r="BC87" s="35">
        <f>시기외12!BC87-시기외26!BC87</f>
        <v>8.155688604264506E-5</v>
      </c>
      <c r="BD87" s="28">
        <f>외인!BD87</f>
        <v>31822.37</v>
      </c>
      <c r="BE87" s="35">
        <f>시기외12!BE87-시기외26!BE87</f>
        <v>3.1898235763552231E-4</v>
      </c>
      <c r="BF87" s="28">
        <f>외인!BF87</f>
        <v>0</v>
      </c>
      <c r="BG87" s="35" t="e">
        <f>시기외12!BG87-시기외26!BG87</f>
        <v>#DIV/0!</v>
      </c>
      <c r="BH87" s="28">
        <f>외인!BH87</f>
        <v>112855.16</v>
      </c>
      <c r="BI87" s="35">
        <f>시기외12!BI87-시기외26!BI87</f>
        <v>-3.9895632872231012E-4</v>
      </c>
      <c r="BJ87" s="28">
        <f>외인!BJ87</f>
        <v>111051.48</v>
      </c>
      <c r="BK87" s="35">
        <f>시기외12!BK87-시기외26!BK87</f>
        <v>2.7443098060769741E-4</v>
      </c>
      <c r="BL87" s="28">
        <f>외인!BL87</f>
        <v>37337.730000000003</v>
      </c>
      <c r="BM87" s="35">
        <f>시기외12!BM87-시기외26!BM87</f>
        <v>1.125130829827851E-4</v>
      </c>
      <c r="BN87" s="28">
        <f>외인!BN87</f>
        <v>42345.16</v>
      </c>
      <c r="BO87" s="35">
        <f>시기외12!BO87-시기외26!BO87</f>
        <v>-6.395735363917581E-4</v>
      </c>
      <c r="BP87" s="28">
        <f>외인!BP87</f>
        <v>65448.42</v>
      </c>
      <c r="BQ87" s="35">
        <f>시기외12!BQ87-시기외26!BQ87</f>
        <v>-1.3970942251829432E-3</v>
      </c>
      <c r="BR87" s="28">
        <f>외인!BR87</f>
        <v>287126.56</v>
      </c>
      <c r="BS87" s="35">
        <f>시기외12!BS87-시기외26!BS87</f>
        <v>-2.8340262769532745E-4</v>
      </c>
      <c r="BT87" s="28">
        <f>외인!BT87</f>
        <v>4452858.2</v>
      </c>
      <c r="BU87" s="35">
        <f>시기외12!BU87-시기외26!BU87</f>
        <v>5.6186745673774774E-4</v>
      </c>
      <c r="BV87" s="28">
        <f>외인!BV87</f>
        <v>309064.28999999998</v>
      </c>
      <c r="BW87" s="35">
        <f>시기외12!BW87-시기외26!BW87</f>
        <v>1.1724117860746006E-4</v>
      </c>
      <c r="BX87" s="28">
        <f>외인!BX87</f>
        <v>73842.44</v>
      </c>
      <c r="BY87" s="35">
        <f>시기외12!BY87-시기외26!BY87</f>
        <v>1.170319305641166E-3</v>
      </c>
      <c r="BZ87" s="28">
        <f>외인!BZ87</f>
        <v>290958.28000000003</v>
      </c>
      <c r="CA87" s="35">
        <f>시기외12!CA87-시기외26!CA87</f>
        <v>2.247960384296312E-4</v>
      </c>
      <c r="CB87" s="28">
        <f>외인!CB87</f>
        <v>10776.91</v>
      </c>
      <c r="CC87" s="35">
        <f>시기외12!CC87-시기외26!CC87</f>
        <v>6.0779185791907573E-4</v>
      </c>
      <c r="CD87" s="28">
        <f>외인!CD87</f>
        <v>24351.35</v>
      </c>
      <c r="CE87" s="35">
        <f>시기외12!CE87-시기외26!CE87</f>
        <v>1.3242531767156435E-3</v>
      </c>
      <c r="CF87" s="28">
        <f>외인!CF87</f>
        <v>31007.07</v>
      </c>
      <c r="CG87" s="35">
        <f>시기외12!CG87-시기외26!CG87</f>
        <v>-5.648070747538965E-4</v>
      </c>
      <c r="CH87" s="28">
        <f>외인!CH87</f>
        <v>61493.47</v>
      </c>
      <c r="CI87" s="35">
        <f>시기외12!CI87-시기외26!CI87</f>
        <v>-2.9788512843515911E-4</v>
      </c>
      <c r="CJ87" s="28">
        <f>외인!CJ87</f>
        <v>300245.36</v>
      </c>
      <c r="CK87" s="35">
        <f>시기외12!CK87-시기외26!CK87</f>
        <v>-1.181963510902733E-5</v>
      </c>
      <c r="CL87" s="28">
        <f>외인!CL87</f>
        <v>226476.91</v>
      </c>
      <c r="CM87" s="35">
        <f>시기외12!CM87-시기외26!CM87</f>
        <v>5.308406626447161E-4</v>
      </c>
      <c r="CN87" s="28">
        <f>외인!CN87</f>
        <v>103846.43</v>
      </c>
      <c r="CO87" s="35">
        <f>시기외12!CO87-시기외26!CO87</f>
        <v>4.5813366918600522E-4</v>
      </c>
      <c r="CP87" s="28">
        <f>외인!CP87</f>
        <v>161611.62</v>
      </c>
      <c r="CQ87" s="35">
        <f>시기외12!CQ87-시기외26!CQ87</f>
        <v>8.1441865938253958E-5</v>
      </c>
      <c r="CR87" s="28">
        <f>외인!CR87</f>
        <v>161898.43</v>
      </c>
      <c r="CS87" s="35">
        <f>시기외12!CS87-시기외26!CS87</f>
        <v>7.1587157707505222E-4</v>
      </c>
      <c r="CT87" s="28">
        <f>외인!CT87</f>
        <v>264467.21000000002</v>
      </c>
      <c r="CU87" s="35">
        <f>시기외12!CU87-시기외26!CU87</f>
        <v>1.0017018241132954E-3</v>
      </c>
      <c r="CV87" s="28">
        <f>외인!CV87</f>
        <v>4452858.2</v>
      </c>
      <c r="CW87" s="35">
        <f>시기외12!CW87-시기외26!CW87</f>
        <v>5.6186745673774774E-4</v>
      </c>
      <c r="CX87" s="28">
        <f>외인!CX87</f>
        <v>222015.57</v>
      </c>
      <c r="CY87" s="35">
        <f>시기외12!CY87-시기외26!CY87</f>
        <v>-3.0029576045261788E-4</v>
      </c>
      <c r="CZ87" s="28">
        <f>외인!CZ87</f>
        <v>16631.88</v>
      </c>
      <c r="DA87" s="35">
        <f>시기외12!DA87-시기외26!DA87</f>
        <v>-4.6015626151441248E-4</v>
      </c>
      <c r="DB87" s="28">
        <f>외인!DB87</f>
        <v>31822.37</v>
      </c>
      <c r="DC87" s="35">
        <f>시기외12!DC87-시기외26!DC87</f>
        <v>3.1898235763552231E-4</v>
      </c>
      <c r="DD87" s="28">
        <f>외인!DD87</f>
        <v>7559.47</v>
      </c>
      <c r="DE87" s="35">
        <f>시기외12!DE87-시기외26!DE87</f>
        <v>-3.6231878474691617E-5</v>
      </c>
      <c r="DF87" s="28">
        <f>외인!DF87</f>
        <v>55380.4</v>
      </c>
      <c r="DG87" s="35">
        <f>시기외12!DG87-시기외26!DG87</f>
        <v>1.4340115229170176E-3</v>
      </c>
      <c r="DH87" s="28">
        <f>외인!DH87</f>
        <v>17159.95</v>
      </c>
      <c r="DI87" s="35">
        <f>시기외12!DI87-시기외26!DI87</f>
        <v>1.1711629881251211E-3</v>
      </c>
      <c r="DJ87" s="28">
        <f>외인!DJ87</f>
        <v>616672.84</v>
      </c>
      <c r="DK87" s="35">
        <f>시기외12!DK87-시기외26!DK87</f>
        <v>7.958097170508824E-5</v>
      </c>
      <c r="DL87" s="28">
        <f>외인!DL87</f>
        <v>81304.98</v>
      </c>
      <c r="DM87" s="35">
        <f>시기외12!DM87-시기외26!DM87</f>
        <v>4.7497885778287894E-4</v>
      </c>
      <c r="DN87" s="28">
        <f>외인!DN87</f>
        <v>4452858.2</v>
      </c>
      <c r="DO87" s="35">
        <f>시기외12!DO87-시기외26!DO87</f>
        <v>5.6186745673774774E-4</v>
      </c>
      <c r="DP87" s="28">
        <f>외인!DP87</f>
        <v>67220.179999999993</v>
      </c>
      <c r="DQ87" s="35">
        <f>시기외12!DQ87-시기외26!DQ87</f>
        <v>-2.2831935669036327E-4</v>
      </c>
      <c r="DR87" s="28">
        <f>외인!DR87</f>
        <v>39280.32</v>
      </c>
      <c r="DS87" s="35">
        <f>시기외12!DS87-시기외26!DS87</f>
        <v>-5.0048833783514495E-4</v>
      </c>
      <c r="DT87" s="28">
        <f>외인!DT87</f>
        <v>130789.53</v>
      </c>
      <c r="DU87" s="35">
        <f>시기외12!DU87-시기외26!DU87</f>
        <v>9.1859395008410925E-4</v>
      </c>
      <c r="DV87" s="28">
        <f>외인!DV87</f>
        <v>30614.720000000001</v>
      </c>
      <c r="DW87" s="35">
        <f>시기외12!DW87-시기외26!DW87</f>
        <v>-1.5220069503936746E-4</v>
      </c>
      <c r="DX87" s="28">
        <f>외인!DX87</f>
        <v>130104.83</v>
      </c>
      <c r="DY87" s="35">
        <f>시기외12!DY87-시기외26!DY87</f>
        <v>-2.1627501954179324E-4</v>
      </c>
      <c r="DZ87" s="28">
        <f>외인!DZ87</f>
        <v>6628.38</v>
      </c>
      <c r="EA87" s="35">
        <f>시기외12!EA87-시기외26!EA87</f>
        <v>-3.989432538638366E-4</v>
      </c>
      <c r="EB87" s="28">
        <f>외인!EB87</f>
        <v>9704.5</v>
      </c>
      <c r="EC87" s="35">
        <f>시기외12!EC87-시기외26!EC87</f>
        <v>4.9743831417428089E-4</v>
      </c>
      <c r="ED87" s="28">
        <f>외인!ED87</f>
        <v>8357.94</v>
      </c>
      <c r="EE87" s="35">
        <f>시기외12!EE87-시기외26!EE87</f>
        <v>-7.9698653660207155E-4</v>
      </c>
      <c r="EF87" s="28">
        <f>외인!EF87</f>
        <v>192205.8</v>
      </c>
      <c r="EG87" s="35">
        <f>시기외12!EG87-시기외26!EG87</f>
        <v>9.6661870147628974E-5</v>
      </c>
      <c r="EH87" s="28">
        <f>외인!EH87</f>
        <v>146936.65</v>
      </c>
      <c r="EI87" s="35">
        <f>시기외12!EI87-시기외26!EI87</f>
        <v>-1.4029216399672498E-4</v>
      </c>
      <c r="EJ87" s="28">
        <f>외인!EJ87</f>
        <v>90156.98</v>
      </c>
      <c r="EK87" s="35">
        <f>시기외12!EK87-시기외26!EK87</f>
        <v>-4.0238778429891285E-4</v>
      </c>
      <c r="EL87" s="28">
        <f>외인!EL87</f>
        <v>26453.35</v>
      </c>
      <c r="EM87" s="35">
        <f>시기외12!EM87-시기외26!EM87</f>
        <v>1.2257526241043085E-3</v>
      </c>
      <c r="EN87" s="28">
        <f>외인!EN87</f>
        <v>39280.32</v>
      </c>
      <c r="EO87" s="35">
        <f>시기외12!EO87-시기외26!EO87</f>
        <v>-5.0048833783514495E-4</v>
      </c>
      <c r="EP87" s="28">
        <f>외인!EP87</f>
        <v>140716.82</v>
      </c>
      <c r="EQ87" s="35">
        <f>시기외12!EQ87-시기외26!EQ87</f>
        <v>4.408862116376585E-4</v>
      </c>
      <c r="ER87" s="28">
        <f>외인!ER87</f>
        <v>8835.5</v>
      </c>
      <c r="ES87" s="35">
        <f>시기외12!ES87-시기외26!ES87</f>
        <v>-2.3487059105831258E-3</v>
      </c>
      <c r="ET87" s="28">
        <f>외인!ET87</f>
        <v>162502.16</v>
      </c>
      <c r="EU87" s="35">
        <f>시기외12!EU87-시기외26!EU87</f>
        <v>-1.9962594336565137E-4</v>
      </c>
      <c r="EV87" s="28">
        <f>외인!EV87</f>
        <v>51804.18</v>
      </c>
      <c r="EW87" s="35">
        <f>시기외12!EW87-시기외26!EW87</f>
        <v>-5.9179970964345517E-5</v>
      </c>
      <c r="EX87" s="28">
        <f>외인!EX87</f>
        <v>109807.44</v>
      </c>
      <c r="EY87" s="35">
        <f>시기외12!EY87-시기외26!EY87</f>
        <v>1.5427870380081655E-4</v>
      </c>
    </row>
    <row r="88" spans="1:155">
      <c r="A88" s="27">
        <f>외인!A88</f>
        <v>46195</v>
      </c>
      <c r="B88" s="28">
        <f>외인!B88</f>
        <v>7236153.7400000002</v>
      </c>
      <c r="C88" s="35">
        <f>시기외12!C88-시기외26!C88</f>
        <v>4.2537336556562269E-4</v>
      </c>
      <c r="D88" s="28">
        <f>외인!D88</f>
        <v>543792.18000000005</v>
      </c>
      <c r="E88" s="35">
        <f>시기외12!E88-시기외26!E88</f>
        <v>-3.7185750566812056E-4</v>
      </c>
      <c r="F88" s="28">
        <f>외인!F88</f>
        <v>2956658.11</v>
      </c>
      <c r="G88" s="35">
        <f>시기외12!G88-시기외26!G88</f>
        <v>3.2103771901123611E-4</v>
      </c>
      <c r="H88" s="28">
        <f>외인!H88</f>
        <v>280202.28999999998</v>
      </c>
      <c r="I88" s="35">
        <f>시기외12!I88-시기외26!I88</f>
        <v>-3.1772120029955638E-4</v>
      </c>
      <c r="J88" s="28">
        <f>외인!J88</f>
        <v>37787.699999999997</v>
      </c>
      <c r="K88" s="35">
        <f>시기외12!K88-시기외26!K88</f>
        <v>-6.1563499477581629E-4</v>
      </c>
      <c r="L88" s="28">
        <f>외인!L88</f>
        <v>260320.42</v>
      </c>
      <c r="M88" s="35">
        <f>시기외12!M88-시기외26!M88</f>
        <v>-3.8475402586062046E-4</v>
      </c>
      <c r="N88" s="28">
        <f>외인!N88</f>
        <v>261846.38</v>
      </c>
      <c r="O88" s="35">
        <f>시기외12!O88-시기외26!O88</f>
        <v>1.102184455093946E-4</v>
      </c>
      <c r="P88" s="28">
        <f>외인!P88</f>
        <v>160853.59</v>
      </c>
      <c r="Q88" s="35">
        <f>시기외12!Q88-시기외26!Q88</f>
        <v>3.6451632759597899E-5</v>
      </c>
      <c r="R88" s="28">
        <f>외인!R88</f>
        <v>127274.56</v>
      </c>
      <c r="S88" s="35">
        <f>시기외12!S88-시기외26!S88</f>
        <v>7.7511406723488902E-4</v>
      </c>
      <c r="T88" s="28">
        <f>외인!T88</f>
        <v>7365.01</v>
      </c>
      <c r="U88" s="35">
        <f>시기외12!U88-시기외26!U88</f>
        <v>-2.3078147791190541E-4</v>
      </c>
      <c r="V88" s="28">
        <f>외인!V88</f>
        <v>137342.99</v>
      </c>
      <c r="W88" s="35">
        <f>시기외12!W88-시기외26!W88</f>
        <v>-5.7642289002205523E-4</v>
      </c>
      <c r="X88" s="28">
        <f>외인!X88</f>
        <v>4283262.82</v>
      </c>
      <c r="Y88" s="35">
        <f>시기외12!Y88-시기외26!Y88</f>
        <v>6.0868855953184189E-4</v>
      </c>
      <c r="Z88" s="28">
        <f>외인!Z88</f>
        <v>50461.81</v>
      </c>
      <c r="AA88" s="35">
        <f>시기외12!AA88-시기외26!AA88</f>
        <v>-8.745259720368138E-5</v>
      </c>
      <c r="AB88" s="28">
        <f>외인!AB88</f>
        <v>196157.92</v>
      </c>
      <c r="AC88" s="35">
        <f>시기외12!AC88-시기외26!AC88</f>
        <v>2.8715718037307402E-4</v>
      </c>
      <c r="AD88" s="28">
        <f>외인!AD88</f>
        <v>20196.54</v>
      </c>
      <c r="AE88" s="35">
        <f>시기외12!AE88-시기외26!AE88</f>
        <v>2.134311756135183E-3</v>
      </c>
      <c r="AF88" s="28">
        <f>외인!AF88</f>
        <v>22721.73</v>
      </c>
      <c r="AG88" s="35">
        <f>시기외12!AG88-시기외26!AG88</f>
        <v>1.3189464639668457E-4</v>
      </c>
      <c r="AH88" s="28">
        <f>외인!AH88</f>
        <v>196389.12</v>
      </c>
      <c r="AI88" s="35">
        <f>시기외12!AI88-시기외26!AI88</f>
        <v>5.2818334088910166E-4</v>
      </c>
      <c r="AJ88" s="28">
        <f>외인!AJ88</f>
        <v>96178.87</v>
      </c>
      <c r="AK88" s="35">
        <f>시기외12!AK88-시기외26!AK88</f>
        <v>1.1892587182898158E-3</v>
      </c>
      <c r="AL88" s="28">
        <f>외인!AL88</f>
        <v>97080.04</v>
      </c>
      <c r="AM88" s="35">
        <f>시기외12!AM88-시기외26!AM88</f>
        <v>7.7537222562646161E-4</v>
      </c>
      <c r="AN88" s="28">
        <f>외인!AN88</f>
        <v>180034.04</v>
      </c>
      <c r="AO88" s="35">
        <f>시기외12!AO88-시기외26!AO88</f>
        <v>-3.1520122244759179E-4</v>
      </c>
      <c r="AP88" s="28">
        <f>외인!AP88</f>
        <v>157194.63</v>
      </c>
      <c r="AQ88" s="35">
        <f>시기외12!AQ88-시기외26!AQ88</f>
        <v>-2.4477880166074079E-4</v>
      </c>
      <c r="AR88" s="28">
        <f>외인!AR88</f>
        <v>23346.16</v>
      </c>
      <c r="AS88" s="35">
        <f>시기외12!AS88-시기외26!AS88</f>
        <v>1.7395825788810485E-3</v>
      </c>
      <c r="AT88" s="28">
        <f>외인!AT88</f>
        <v>98786.25</v>
      </c>
      <c r="AU88" s="35">
        <f>시기외12!AU88-시기외26!AU88</f>
        <v>4.3725139406315108E-4</v>
      </c>
      <c r="AV88" s="28">
        <f>외인!AV88</f>
        <v>41291.93</v>
      </c>
      <c r="AW88" s="35">
        <f>시기외12!AW88-시기외26!AW88</f>
        <v>-4.2399522704470198E-4</v>
      </c>
      <c r="AX88" s="28">
        <f>외인!AX88</f>
        <v>56807.91</v>
      </c>
      <c r="AY88" s="35">
        <f>시기외12!AY88-시기외26!AY88</f>
        <v>-1.5937246705703765E-3</v>
      </c>
      <c r="AZ88" s="28">
        <f>외인!AZ88</f>
        <v>4576895.0999999996</v>
      </c>
      <c r="BA88" s="35">
        <f>시기외12!BA88-시기외26!BA88</f>
        <v>6.3141327135178657E-4</v>
      </c>
      <c r="BB88" s="28">
        <f>외인!BB88</f>
        <v>148908.48000000001</v>
      </c>
      <c r="BC88" s="35">
        <f>시기외12!BC88-시기외26!BC88</f>
        <v>5.5556516448106185E-5</v>
      </c>
      <c r="BD88" s="28">
        <f>외인!BD88</f>
        <v>31455.11</v>
      </c>
      <c r="BE88" s="35">
        <f>시기외12!BE88-시기외26!BE88</f>
        <v>4.0568655841216562E-5</v>
      </c>
      <c r="BF88" s="28">
        <f>외인!BF88</f>
        <v>0</v>
      </c>
      <c r="BG88" s="35" t="e">
        <f>시기외12!BG88-시기외26!BG88</f>
        <v>#DIV/0!</v>
      </c>
      <c r="BH88" s="28">
        <f>외인!BH88</f>
        <v>112388.92</v>
      </c>
      <c r="BI88" s="35">
        <f>시기외12!BI88-시기외26!BI88</f>
        <v>-4.386490673219495E-4</v>
      </c>
      <c r="BJ88" s="28">
        <f>외인!BJ88</f>
        <v>108276.09</v>
      </c>
      <c r="BK88" s="35">
        <f>시기외12!BK88-시기외26!BK88</f>
        <v>1.5956384397152059E-4</v>
      </c>
      <c r="BL88" s="28">
        <f>외인!BL88</f>
        <v>36085.019999999997</v>
      </c>
      <c r="BM88" s="35">
        <f>시기외12!BM88-시기외26!BM88</f>
        <v>7.8266634634426309E-5</v>
      </c>
      <c r="BN88" s="28">
        <f>외인!BN88</f>
        <v>41160.769999999997</v>
      </c>
      <c r="BO88" s="35">
        <f>시기외12!BO88-시기외26!BO88</f>
        <v>-8.1808151897775337E-4</v>
      </c>
      <c r="BP88" s="28">
        <f>외인!BP88</f>
        <v>65303.78</v>
      </c>
      <c r="BQ88" s="35">
        <f>시기외12!BQ88-시기외26!BQ88</f>
        <v>-1.3203444505126903E-3</v>
      </c>
      <c r="BR88" s="28">
        <f>외인!BR88</f>
        <v>277994.48</v>
      </c>
      <c r="BS88" s="35">
        <f>시기외12!BS88-시기외26!BS88</f>
        <v>-3.5901621616803311E-4</v>
      </c>
      <c r="BT88" s="28">
        <f>외인!BT88</f>
        <v>4594751.58</v>
      </c>
      <c r="BU88" s="35">
        <f>시기외12!BU88-시기외26!BU88</f>
        <v>5.6988510149251807E-4</v>
      </c>
      <c r="BV88" s="28">
        <f>외인!BV88</f>
        <v>311760.42</v>
      </c>
      <c r="BW88" s="35">
        <f>시기외12!BW88-시기외26!BW88</f>
        <v>8.4078629717083129E-5</v>
      </c>
      <c r="BX88" s="28">
        <f>외인!BX88</f>
        <v>70637.570000000007</v>
      </c>
      <c r="BY88" s="35">
        <f>시기외12!BY88-시기외26!BY88</f>
        <v>9.810208165351561E-4</v>
      </c>
      <c r="BZ88" s="28">
        <f>외인!BZ88</f>
        <v>277114.08</v>
      </c>
      <c r="CA88" s="35">
        <f>시기외12!CA88-시기외26!CA88</f>
        <v>7.0042598455787725E-5</v>
      </c>
      <c r="CB88" s="28">
        <f>외인!CB88</f>
        <v>10471.74</v>
      </c>
      <c r="CC88" s="35">
        <f>시기외12!CC88-시기외26!CC88</f>
        <v>3.5870520012101363E-4</v>
      </c>
      <c r="CD88" s="28">
        <f>외인!CD88</f>
        <v>23570.73</v>
      </c>
      <c r="CE88" s="35">
        <f>시기외12!CE88-시기외26!CE88</f>
        <v>1.1557093357755415E-3</v>
      </c>
      <c r="CF88" s="28">
        <f>외인!CF88</f>
        <v>30675.77</v>
      </c>
      <c r="CG88" s="35">
        <f>시기외12!CG88-시기외26!CG88</f>
        <v>-6.0839815873807033E-4</v>
      </c>
      <c r="CH88" s="28">
        <f>외인!CH88</f>
        <v>59832.5</v>
      </c>
      <c r="CI88" s="35">
        <f>시기외12!CI88-시기외26!CI88</f>
        <v>-3.7323218966312975E-4</v>
      </c>
      <c r="CJ88" s="28">
        <f>외인!CJ88</f>
        <v>292897.34000000003</v>
      </c>
      <c r="CK88" s="35">
        <f>시기외12!CK88-시기외26!CK88</f>
        <v>-1.3687472533462981E-5</v>
      </c>
      <c r="CL88" s="28">
        <f>외인!CL88</f>
        <v>219806.28</v>
      </c>
      <c r="CM88" s="35">
        <f>시기외12!CM88-시기외26!CM88</f>
        <v>4.0135724625633387E-4</v>
      </c>
      <c r="CN88" s="28">
        <f>외인!CN88</f>
        <v>99880.25</v>
      </c>
      <c r="CO88" s="35">
        <f>시기외12!CO88-시기외26!CO88</f>
        <v>4.4787316847781525E-4</v>
      </c>
      <c r="CP88" s="28">
        <f>외인!CP88</f>
        <v>149366.57</v>
      </c>
      <c r="CQ88" s="35">
        <f>시기외12!CQ88-시기외26!CQ88</f>
        <v>5.6724650760349654E-5</v>
      </c>
      <c r="CR88" s="28">
        <f>외인!CR88</f>
        <v>156959.43</v>
      </c>
      <c r="CS88" s="35">
        <f>시기외12!CS88-시기외26!CS88</f>
        <v>5.9156908680681815E-4</v>
      </c>
      <c r="CT88" s="28">
        <f>외인!CT88</f>
        <v>260688.75</v>
      </c>
      <c r="CU88" s="35">
        <f>시기외12!CU88-시기외26!CU88</f>
        <v>1.096561963689598E-3</v>
      </c>
      <c r="CV88" s="28">
        <f>외인!CV88</f>
        <v>4594751.58</v>
      </c>
      <c r="CW88" s="35">
        <f>시기외12!CW88-시기외26!CW88</f>
        <v>5.6988510149251807E-4</v>
      </c>
      <c r="CX88" s="28">
        <f>외인!CX88</f>
        <v>217339.89</v>
      </c>
      <c r="CY88" s="35">
        <f>시기외12!CY88-시기외26!CY88</f>
        <v>-2.0855551422421337E-4</v>
      </c>
      <c r="CZ88" s="28">
        <f>외인!CZ88</f>
        <v>16143.33</v>
      </c>
      <c r="DA88" s="35">
        <f>시기외12!DA88-시기외26!DA88</f>
        <v>-5.546335559861225E-4</v>
      </c>
      <c r="DB88" s="28">
        <f>외인!DB88</f>
        <v>31455.11</v>
      </c>
      <c r="DC88" s="35">
        <f>시기외12!DC88-시기외26!DC88</f>
        <v>4.0568655841216562E-5</v>
      </c>
      <c r="DD88" s="28">
        <f>외인!DD88</f>
        <v>7365.01</v>
      </c>
      <c r="DE88" s="35">
        <f>시기외12!DE88-시기외26!DE88</f>
        <v>-2.3078147791190541E-4</v>
      </c>
      <c r="DF88" s="28">
        <f>외인!DF88</f>
        <v>52740.71</v>
      </c>
      <c r="DG88" s="35">
        <f>시기외12!DG88-시기외26!DG88</f>
        <v>1.2025742804150246E-3</v>
      </c>
      <c r="DH88" s="28">
        <f>외인!DH88</f>
        <v>16559.330000000002</v>
      </c>
      <c r="DI88" s="35">
        <f>시기외12!DI88-시기외26!DI88</f>
        <v>1.0922082117776034E-3</v>
      </c>
      <c r="DJ88" s="28">
        <f>외인!DJ88</f>
        <v>591405.06000000006</v>
      </c>
      <c r="DK88" s="35">
        <f>시기외12!DK88-시기외26!DK88</f>
        <v>6.3446485096515896E-5</v>
      </c>
      <c r="DL88" s="28">
        <f>외인!DL88</f>
        <v>77798.38</v>
      </c>
      <c r="DM88" s="35">
        <f>시기외12!DM88-시기외26!DM88</f>
        <v>4.8057360811728448E-4</v>
      </c>
      <c r="DN88" s="28">
        <f>외인!DN88</f>
        <v>4594751.58</v>
      </c>
      <c r="DO88" s="35">
        <f>시기외12!DO88-시기외26!DO88</f>
        <v>5.6988510149251807E-4</v>
      </c>
      <c r="DP88" s="28">
        <f>외인!DP88</f>
        <v>66304.679999999993</v>
      </c>
      <c r="DQ88" s="35">
        <f>시기외12!DQ88-시기외26!DQ88</f>
        <v>-2.0342361491302197E-4</v>
      </c>
      <c r="DR88" s="28">
        <f>외인!DR88</f>
        <v>38070.78</v>
      </c>
      <c r="DS88" s="35">
        <f>시기외12!DS88-시기외26!DS88</f>
        <v>-6.6777810228179604E-4</v>
      </c>
      <c r="DT88" s="28">
        <f>외인!DT88</f>
        <v>127274.56</v>
      </c>
      <c r="DU88" s="35">
        <f>시기외12!DU88-시기외26!DU88</f>
        <v>7.7511406723488902E-4</v>
      </c>
      <c r="DV88" s="28">
        <f>외인!DV88</f>
        <v>29198.89</v>
      </c>
      <c r="DW88" s="35">
        <f>시기외12!DW88-시기외26!DW88</f>
        <v>-1.9439977930521215E-4</v>
      </c>
      <c r="DX88" s="28">
        <f>외인!DX88</f>
        <v>137342.99</v>
      </c>
      <c r="DY88" s="35">
        <f>시기외12!DY88-시기외26!DY88</f>
        <v>-5.7642289002205523E-4</v>
      </c>
      <c r="DZ88" s="28">
        <f>외인!DZ88</f>
        <v>6504.73</v>
      </c>
      <c r="EA88" s="35">
        <f>시기외12!EA88-시기외26!EA88</f>
        <v>-3.8220269213295978E-4</v>
      </c>
      <c r="EB88" s="28">
        <f>외인!EB88</f>
        <v>9489.74</v>
      </c>
      <c r="EC88" s="35">
        <f>시기외12!EC88-시기외26!EC88</f>
        <v>4.2326009078764109E-4</v>
      </c>
      <c r="ED88" s="28">
        <f>외인!ED88</f>
        <v>8047.76</v>
      </c>
      <c r="EE88" s="35">
        <f>시기외12!EE88-시기외26!EE88</f>
        <v>-8.5188869092432239E-4</v>
      </c>
      <c r="EF88" s="28">
        <f>외인!EF88</f>
        <v>185907.07</v>
      </c>
      <c r="EG88" s="35">
        <f>시기외12!EG88-시기외26!EG88</f>
        <v>8.3135273029071326E-5</v>
      </c>
      <c r="EH88" s="28">
        <f>외인!EH88</f>
        <v>151006.32999999999</v>
      </c>
      <c r="EI88" s="35">
        <f>시기외12!EI88-시기외26!EI88</f>
        <v>-1.4940077363526387E-4</v>
      </c>
      <c r="EJ88" s="28">
        <f>외인!EJ88</f>
        <v>87336.72</v>
      </c>
      <c r="EK88" s="35">
        <f>시기외12!EK88-시기외26!EK88</f>
        <v>-5.5154708436841308E-4</v>
      </c>
      <c r="EL88" s="28">
        <f>외인!EL88</f>
        <v>25652.38</v>
      </c>
      <c r="EM88" s="35">
        <f>시기외12!EM88-시기외26!EM88</f>
        <v>1.0623686356255036E-3</v>
      </c>
      <c r="EN88" s="28">
        <f>외인!EN88</f>
        <v>38070.78</v>
      </c>
      <c r="EO88" s="35">
        <f>시기외12!EO88-시기외26!EO88</f>
        <v>-6.6777810228179604E-4</v>
      </c>
      <c r="EP88" s="28">
        <f>외인!EP88</f>
        <v>139853.18</v>
      </c>
      <c r="EQ88" s="35">
        <f>시기외12!EQ88-시기외26!EQ88</f>
        <v>3.9251049085674457E-4</v>
      </c>
      <c r="ER88" s="28">
        <f>외인!ER88</f>
        <v>8441.25</v>
      </c>
      <c r="ES88" s="35">
        <f>시기외12!ES88-시기외26!ES88</f>
        <v>-2.0530879692221937E-3</v>
      </c>
      <c r="ET88" s="28">
        <f>외인!ET88</f>
        <v>157194.63</v>
      </c>
      <c r="EU88" s="35">
        <f>시기외12!EU88-시기외26!EU88</f>
        <v>-2.4477880166074079E-4</v>
      </c>
      <c r="EV88" s="28">
        <f>외인!EV88</f>
        <v>50461.81</v>
      </c>
      <c r="EW88" s="35">
        <f>시기외12!EW88-시기외26!EW88</f>
        <v>-8.745259720368138E-5</v>
      </c>
      <c r="EX88" s="28">
        <f>외인!EX88</f>
        <v>98904.76</v>
      </c>
      <c r="EY88" s="35">
        <f>시기외12!EY88-시기외26!EY88</f>
        <v>1.3204974206132002E-4</v>
      </c>
    </row>
    <row r="89" spans="1:155">
      <c r="A89" s="27">
        <f>외인!A89</f>
        <v>46196</v>
      </c>
      <c r="B89" s="28">
        <f>외인!B89</f>
        <v>6513240.0099999998</v>
      </c>
      <c r="C89" s="35">
        <f>시기외12!C89-시기외26!C89</f>
        <v>2.768136194506017E-4</v>
      </c>
      <c r="D89" s="28">
        <f>외인!D89</f>
        <v>500930.9</v>
      </c>
      <c r="E89" s="35">
        <f>시기외12!E89-시기외26!E89</f>
        <v>-2.6757934707621119E-4</v>
      </c>
      <c r="F89" s="28">
        <f>외인!F89</f>
        <v>2643765.64</v>
      </c>
      <c r="G89" s="35">
        <f>시기외12!G89-시기외26!G89</f>
        <v>2.0529366995915288E-4</v>
      </c>
      <c r="H89" s="28">
        <f>외인!H89</f>
        <v>256655.11</v>
      </c>
      <c r="I89" s="35">
        <f>시기외12!I89-시기외26!I89</f>
        <v>-3.907230125094267E-4</v>
      </c>
      <c r="J89" s="28">
        <f>외인!J89</f>
        <v>36546.99</v>
      </c>
      <c r="K89" s="35">
        <f>시기외12!K89-시기외26!K89</f>
        <v>-5.8848286250469417E-4</v>
      </c>
      <c r="L89" s="28">
        <f>외인!L89</f>
        <v>238372.24</v>
      </c>
      <c r="M89" s="35">
        <f>시기외12!M89-시기외26!M89</f>
        <v>-4.4835118412720019E-4</v>
      </c>
      <c r="N89" s="28">
        <f>외인!N89</f>
        <v>234485.31</v>
      </c>
      <c r="O89" s="35">
        <f>시기외12!O89-시기외26!O89</f>
        <v>-1.1004618450444897E-4</v>
      </c>
      <c r="P89" s="28">
        <f>외인!P89</f>
        <v>154859.10999999999</v>
      </c>
      <c r="Q89" s="35">
        <f>시기외12!Q89-시기외26!Q89</f>
        <v>7.2939851627269194E-5</v>
      </c>
      <c r="R89" s="28">
        <f>외인!R89</f>
        <v>116801.42</v>
      </c>
      <c r="S89" s="35">
        <f>시기외12!S89-시기외26!S89</f>
        <v>6.9791352833310479E-4</v>
      </c>
      <c r="T89" s="28">
        <f>외인!T89</f>
        <v>7288.81</v>
      </c>
      <c r="U89" s="35">
        <f>시기외12!U89-시기외26!U89</f>
        <v>-3.2797156732186601E-4</v>
      </c>
      <c r="V89" s="28">
        <f>외인!V89</f>
        <v>122314.28</v>
      </c>
      <c r="W89" s="35">
        <f>시기외12!W89-시기외26!W89</f>
        <v>-6.2379439080475726E-4</v>
      </c>
      <c r="X89" s="28">
        <f>외인!X89</f>
        <v>3753216.82</v>
      </c>
      <c r="Y89" s="35">
        <f>시기외12!Y89-시기외26!Y89</f>
        <v>4.3918692255636035E-4</v>
      </c>
      <c r="Z89" s="28">
        <f>외인!Z89</f>
        <v>48265.91</v>
      </c>
      <c r="AA89" s="35">
        <f>시기외12!AA89-시기외26!AA89</f>
        <v>-1.0625946479079335E-4</v>
      </c>
      <c r="AB89" s="28">
        <f>외인!AB89</f>
        <v>192862.8</v>
      </c>
      <c r="AC89" s="35">
        <f>시기외12!AC89-시기외26!AC89</f>
        <v>1.3030663306947646E-4</v>
      </c>
      <c r="AD89" s="28">
        <f>외인!AD89</f>
        <v>19429.150000000001</v>
      </c>
      <c r="AE89" s="35">
        <f>시기외12!AE89-시기외26!AE89</f>
        <v>1.6606349625135448E-3</v>
      </c>
      <c r="AF89" s="28">
        <f>외인!AF89</f>
        <v>21628.17</v>
      </c>
      <c r="AG89" s="35">
        <f>시기외12!AG89-시기외26!AG89</f>
        <v>-3.504359345078825E-5</v>
      </c>
      <c r="AH89" s="28">
        <f>외인!AH89</f>
        <v>181304.82</v>
      </c>
      <c r="AI89" s="35">
        <f>시기외12!AI89-시기외26!AI89</f>
        <v>4.6616245120140762E-4</v>
      </c>
      <c r="AJ89" s="28">
        <f>외인!AJ89</f>
        <v>89852.78</v>
      </c>
      <c r="AK89" s="35">
        <f>시기외12!AK89-시기외26!AK89</f>
        <v>9.9113536442606807E-4</v>
      </c>
      <c r="AL89" s="28">
        <f>외인!AL89</f>
        <v>88696.89</v>
      </c>
      <c r="AM89" s="35">
        <f>시기외12!AM89-시기외26!AM89</f>
        <v>6.170740555780335E-4</v>
      </c>
      <c r="AN89" s="28">
        <f>외인!AN89</f>
        <v>160144.79999999999</v>
      </c>
      <c r="AO89" s="35">
        <f>시기외12!AO89-시기외26!AO89</f>
        <v>-5.4414838940590416E-4</v>
      </c>
      <c r="AP89" s="28">
        <f>외인!AP89</f>
        <v>146939.66</v>
      </c>
      <c r="AQ89" s="35">
        <f>시기외12!AQ89-시기외26!AQ89</f>
        <v>-2.042005931922556E-4</v>
      </c>
      <c r="AR89" s="28">
        <f>외인!AR89</f>
        <v>22303.63</v>
      </c>
      <c r="AS89" s="35">
        <f>시기외12!AS89-시기외26!AS89</f>
        <v>1.1967390882361342E-3</v>
      </c>
      <c r="AT89" s="28">
        <f>외인!AT89</f>
        <v>92750.9</v>
      </c>
      <c r="AU89" s="35">
        <f>시기외12!AU89-시기외26!AU89</f>
        <v>5.7066349595778429E-4</v>
      </c>
      <c r="AV89" s="28">
        <f>외인!AV89</f>
        <v>40459.300000000003</v>
      </c>
      <c r="AW89" s="35">
        <f>시기외12!AW89-시기외26!AW89</f>
        <v>-4.057902487829934E-4</v>
      </c>
      <c r="AX89" s="28">
        <f>외인!AX89</f>
        <v>51247.97</v>
      </c>
      <c r="AY89" s="35">
        <f>시기외12!AY89-시기외26!AY89</f>
        <v>-1.5243566818735625E-3</v>
      </c>
      <c r="AZ89" s="28">
        <f>외인!AZ89</f>
        <v>4016472.24</v>
      </c>
      <c r="BA89" s="35">
        <f>시기외12!BA89-시기외26!BA89</f>
        <v>4.7287211508392063E-4</v>
      </c>
      <c r="BB89" s="28">
        <f>외인!BB89</f>
        <v>140806.57999999999</v>
      </c>
      <c r="BC89" s="35">
        <f>시기외12!BC89-시기외26!BC89</f>
        <v>3.227901946349968E-5</v>
      </c>
      <c r="BD89" s="28">
        <f>외인!BD89</f>
        <v>29811.9</v>
      </c>
      <c r="BE89" s="35">
        <f>시기외12!BE89-시기외26!BE89</f>
        <v>-7.0595546953091011E-5</v>
      </c>
      <c r="BF89" s="28">
        <f>외인!BF89</f>
        <v>0</v>
      </c>
      <c r="BG89" s="35" t="e">
        <f>시기외12!BG89-시기외26!BG89</f>
        <v>#DIV/0!</v>
      </c>
      <c r="BH89" s="28">
        <f>외인!BH89</f>
        <v>106807.33</v>
      </c>
      <c r="BI89" s="35">
        <f>시기외12!BI89-시기외26!BI89</f>
        <v>-4.9989358293366397E-4</v>
      </c>
      <c r="BJ89" s="28">
        <f>외인!BJ89</f>
        <v>98991.47</v>
      </c>
      <c r="BK89" s="35">
        <f>시기외12!BK89-시기외26!BK89</f>
        <v>7.2018871439886967E-5</v>
      </c>
      <c r="BL89" s="28">
        <f>외인!BL89</f>
        <v>34127.54</v>
      </c>
      <c r="BM89" s="35">
        <f>시기외12!BM89-시기외26!BM89</f>
        <v>7.8737700525627702E-5</v>
      </c>
      <c r="BN89" s="28">
        <f>외인!BN89</f>
        <v>38453.71</v>
      </c>
      <c r="BO89" s="35">
        <f>시기외12!BO89-시기외26!BO89</f>
        <v>-9.365525837472348E-4</v>
      </c>
      <c r="BP89" s="28">
        <f>외인!BP89</f>
        <v>59721.35</v>
      </c>
      <c r="BQ89" s="35">
        <f>시기외12!BQ89-시기외26!BQ89</f>
        <v>-1.2100997430752433E-3</v>
      </c>
      <c r="BR89" s="28">
        <f>외인!BR89</f>
        <v>259042.27</v>
      </c>
      <c r="BS89" s="35">
        <f>시기외12!BS89-시기외26!BS89</f>
        <v>-3.0856445528620077E-4</v>
      </c>
      <c r="BT89" s="28">
        <f>외인!BT89</f>
        <v>4041215.26</v>
      </c>
      <c r="BU89" s="35">
        <f>시기외12!BU89-시기외26!BU89</f>
        <v>3.7585029487794634E-4</v>
      </c>
      <c r="BV89" s="28">
        <f>외인!BV89</f>
        <v>288079.82</v>
      </c>
      <c r="BW89" s="35">
        <f>시기외12!BW89-시기외26!BW89</f>
        <v>3.3367352452768435E-5</v>
      </c>
      <c r="BX89" s="28">
        <f>외인!BX89</f>
        <v>67290.83</v>
      </c>
      <c r="BY89" s="35">
        <f>시기외12!BY89-시기외26!BY89</f>
        <v>7.5626301532295381E-4</v>
      </c>
      <c r="BZ89" s="28">
        <f>외인!BZ89</f>
        <v>248841.69</v>
      </c>
      <c r="CA89" s="35">
        <f>시기외12!CA89-시기외26!CA89</f>
        <v>-1.3324637391689707E-4</v>
      </c>
      <c r="CB89" s="28">
        <f>외인!CB89</f>
        <v>9944.99</v>
      </c>
      <c r="CC89" s="35">
        <f>시기외12!CC89-시기외26!CC89</f>
        <v>3.7577946689501757E-6</v>
      </c>
      <c r="CD89" s="28">
        <f>외인!CD89</f>
        <v>22194.76</v>
      </c>
      <c r="CE89" s="35">
        <f>시기외12!CE89-시기외26!CE89</f>
        <v>9.4491973681355387E-4</v>
      </c>
      <c r="CF89" s="28">
        <f>외인!CF89</f>
        <v>29917.74</v>
      </c>
      <c r="CG89" s="35">
        <f>시기외12!CG89-시기외26!CG89</f>
        <v>-6.5907739832421789E-4</v>
      </c>
      <c r="CH89" s="28">
        <f>외인!CH89</f>
        <v>58750.64</v>
      </c>
      <c r="CI89" s="35">
        <f>시기외12!CI89-시기외26!CI89</f>
        <v>-3.7499137394147222E-4</v>
      </c>
      <c r="CJ89" s="28">
        <f>외인!CJ89</f>
        <v>280352.65999999997</v>
      </c>
      <c r="CK89" s="35">
        <f>시기외12!CK89-시기외26!CK89</f>
        <v>4.9591520461992643E-5</v>
      </c>
      <c r="CL89" s="28">
        <f>외인!CL89</f>
        <v>215778.79</v>
      </c>
      <c r="CM89" s="35">
        <f>시기외12!CM89-시기외26!CM89</f>
        <v>2.5128558709020053E-4</v>
      </c>
      <c r="CN89" s="28">
        <f>외인!CN89</f>
        <v>94327.81</v>
      </c>
      <c r="CO89" s="35">
        <f>시기외12!CO89-시기외26!CO89</f>
        <v>4.7674304984544094E-4</v>
      </c>
      <c r="CP89" s="28">
        <f>외인!CP89</f>
        <v>141227.99</v>
      </c>
      <c r="CQ89" s="35">
        <f>시기외12!CQ89-시기외26!CQ89</f>
        <v>3.4369947790059674E-5</v>
      </c>
      <c r="CR89" s="28">
        <f>외인!CR89</f>
        <v>145373.56</v>
      </c>
      <c r="CS89" s="35">
        <f>시기외12!CS89-시기외26!CS89</f>
        <v>5.3613907764534072E-4</v>
      </c>
      <c r="CT89" s="28">
        <f>외인!CT89</f>
        <v>233570.67</v>
      </c>
      <c r="CU89" s="35">
        <f>시기외12!CU89-시기외26!CU89</f>
        <v>1.1723030901174679E-3</v>
      </c>
      <c r="CV89" s="28">
        <f>외인!CV89</f>
        <v>4041215.26</v>
      </c>
      <c r="CW89" s="35">
        <f>시기외12!CW89-시기외26!CW89</f>
        <v>3.7585029487794634E-4</v>
      </c>
      <c r="CX89" s="28">
        <f>외인!CX89</f>
        <v>198069.99</v>
      </c>
      <c r="CY89" s="35">
        <f>시기외12!CY89-시기외26!CY89</f>
        <v>-1.1583248284972631E-4</v>
      </c>
      <c r="CZ89" s="28">
        <f>외인!CZ89</f>
        <v>15116.69</v>
      </c>
      <c r="DA89" s="35">
        <f>시기외12!DA89-시기외26!DA89</f>
        <v>-6.1523662819644095E-4</v>
      </c>
      <c r="DB89" s="28">
        <f>외인!DB89</f>
        <v>29811.9</v>
      </c>
      <c r="DC89" s="35">
        <f>시기외12!DC89-시기외26!DC89</f>
        <v>-7.0595546953091011E-5</v>
      </c>
      <c r="DD89" s="28">
        <f>외인!DD89</f>
        <v>7288.81</v>
      </c>
      <c r="DE89" s="35">
        <f>시기외12!DE89-시기외26!DE89</f>
        <v>-3.2797156732186601E-4</v>
      </c>
      <c r="DF89" s="28">
        <f>외인!DF89</f>
        <v>49775.26</v>
      </c>
      <c r="DG89" s="35">
        <f>시기외12!DG89-시기외26!DG89</f>
        <v>9.3400190438083655E-4</v>
      </c>
      <c r="DH89" s="28">
        <f>외인!DH89</f>
        <v>15373.58</v>
      </c>
      <c r="DI89" s="35">
        <f>시기외12!DI89-시기외26!DI89</f>
        <v>1.0047897072282808E-3</v>
      </c>
      <c r="DJ89" s="28">
        <f>외인!DJ89</f>
        <v>549615.23</v>
      </c>
      <c r="DK89" s="35">
        <f>시기외12!DK89-시기외26!DK89</f>
        <v>6.5749563798867005E-5</v>
      </c>
      <c r="DL89" s="28">
        <f>외인!DL89</f>
        <v>72600.7</v>
      </c>
      <c r="DM89" s="35">
        <f>시기외12!DM89-시기외26!DM89</f>
        <v>5.3566391396086329E-4</v>
      </c>
      <c r="DN89" s="28">
        <f>외인!DN89</f>
        <v>4041215.26</v>
      </c>
      <c r="DO89" s="35">
        <f>시기외12!DO89-시기외26!DO89</f>
        <v>3.7585029487794634E-4</v>
      </c>
      <c r="DP89" s="28">
        <f>외인!DP89</f>
        <v>62392.67</v>
      </c>
      <c r="DQ89" s="35">
        <f>시기외12!DQ89-시기외26!DQ89</f>
        <v>-6.256397062666104E-5</v>
      </c>
      <c r="DR89" s="28">
        <f>외인!DR89</f>
        <v>36776.620000000003</v>
      </c>
      <c r="DS89" s="35">
        <f>시기외12!DS89-시기외26!DS89</f>
        <v>-6.6120262803818488E-4</v>
      </c>
      <c r="DT89" s="28">
        <f>외인!DT89</f>
        <v>116801.42</v>
      </c>
      <c r="DU89" s="35">
        <f>시기외12!DU89-시기외26!DU89</f>
        <v>6.9791352833310479E-4</v>
      </c>
      <c r="DV89" s="28">
        <f>외인!DV89</f>
        <v>28109.53</v>
      </c>
      <c r="DW89" s="35">
        <f>시기외12!DW89-시기외26!DW89</f>
        <v>-1.5653417207026174E-4</v>
      </c>
      <c r="DX89" s="28">
        <f>외인!DX89</f>
        <v>122314.28</v>
      </c>
      <c r="DY89" s="35">
        <f>시기외12!DY89-시기외26!DY89</f>
        <v>-6.2379439080475726E-4</v>
      </c>
      <c r="DZ89" s="28">
        <f>외인!DZ89</f>
        <v>6263.52</v>
      </c>
      <c r="EA89" s="35">
        <f>시기외12!EA89-시기외26!EA89</f>
        <v>-3.3354872581062376E-4</v>
      </c>
      <c r="EB89" s="28">
        <f>외인!EB89</f>
        <v>8978.19</v>
      </c>
      <c r="EC89" s="35">
        <f>시기외12!EC89-시기외26!EC89</f>
        <v>3.829779415729901E-4</v>
      </c>
      <c r="ED89" s="28">
        <f>외인!ED89</f>
        <v>7437.82</v>
      </c>
      <c r="EE89" s="35">
        <f>시기외12!EE89-시기외26!EE89</f>
        <v>-6.9691579493734055E-4</v>
      </c>
      <c r="EF89" s="28">
        <f>외인!EF89</f>
        <v>179256.21</v>
      </c>
      <c r="EG89" s="35">
        <f>시기외12!EG89-시기외26!EG89</f>
        <v>1.1048131958698015E-4</v>
      </c>
      <c r="EH89" s="28">
        <f>외인!EH89</f>
        <v>135983.98000000001</v>
      </c>
      <c r="EI89" s="35">
        <f>시기외12!EI89-시기외26!EI89</f>
        <v>-1.7068584245670586E-4</v>
      </c>
      <c r="EJ89" s="28">
        <f>외인!EJ89</f>
        <v>85487.53</v>
      </c>
      <c r="EK89" s="35">
        <f>시기외12!EK89-시기외26!EK89</f>
        <v>-5.7824936815875346E-4</v>
      </c>
      <c r="EL89" s="28">
        <f>외인!EL89</f>
        <v>24198.9</v>
      </c>
      <c r="EM89" s="35">
        <f>시기외12!EM89-시기외26!EM89</f>
        <v>8.5808788175405866E-4</v>
      </c>
      <c r="EN89" s="28">
        <f>외인!EN89</f>
        <v>36776.620000000003</v>
      </c>
      <c r="EO89" s="35">
        <f>시기외12!EO89-시기외26!EO89</f>
        <v>-6.6120262803818488E-4</v>
      </c>
      <c r="EP89" s="28">
        <f>외인!EP89</f>
        <v>132019.35999999999</v>
      </c>
      <c r="EQ89" s="35">
        <f>시기외12!EQ89-시기외26!EQ89</f>
        <v>3.3591072209544271E-4</v>
      </c>
      <c r="ER89" s="28">
        <f>외인!ER89</f>
        <v>7557.43</v>
      </c>
      <c r="ES89" s="35">
        <f>시기외12!ES89-시기외26!ES89</f>
        <v>-1.2491734169775873E-3</v>
      </c>
      <c r="ET89" s="28">
        <f>외인!ET89</f>
        <v>146939.66</v>
      </c>
      <c r="EU89" s="35">
        <f>시기외12!EU89-시기외26!EU89</f>
        <v>-2.042005931922556E-4</v>
      </c>
      <c r="EV89" s="28">
        <f>외인!EV89</f>
        <v>48265.91</v>
      </c>
      <c r="EW89" s="35">
        <f>시기외12!EW89-시기외26!EW89</f>
        <v>-1.0625946479079335E-4</v>
      </c>
      <c r="EX89" s="28">
        <f>외인!EX89</f>
        <v>92962.07</v>
      </c>
      <c r="EY89" s="35">
        <f>시기외12!EY89-시기외26!EY89</f>
        <v>1.0852917091863136E-4</v>
      </c>
    </row>
    <row r="90" spans="1:155">
      <c r="A90" s="27">
        <f>외인!A90</f>
        <v>46197</v>
      </c>
      <c r="B90" s="28">
        <f>외인!B90</f>
        <v>6725350.9699999997</v>
      </c>
      <c r="C90" s="35">
        <f>시기외12!C90-시기외26!C90</f>
        <v>1.3423235093888448E-4</v>
      </c>
      <c r="D90" s="28">
        <f>외인!D90</f>
        <v>511233.57</v>
      </c>
      <c r="E90" s="35">
        <f>시기외12!E90-시기외26!E90</f>
        <v>-1.4138259133466584E-4</v>
      </c>
      <c r="F90" s="28">
        <f>외인!F90</f>
        <v>2827111.13</v>
      </c>
      <c r="G90" s="35">
        <f>시기외12!G90-시기외26!G90</f>
        <v>1.5922499343177425E-4</v>
      </c>
      <c r="H90" s="28">
        <f>외인!H90</f>
        <v>262618.93</v>
      </c>
      <c r="I90" s="35">
        <f>시기외12!I90-시기외26!I90</f>
        <v>-3.9992439760557993E-4</v>
      </c>
      <c r="J90" s="28">
        <f>외인!J90</f>
        <v>37802.300000000003</v>
      </c>
      <c r="K90" s="35">
        <f>시기외12!K90-시기외26!K90</f>
        <v>-5.3904883487429489E-4</v>
      </c>
      <c r="L90" s="28">
        <f>외인!L90</f>
        <v>244131.13</v>
      </c>
      <c r="M90" s="35">
        <f>시기외12!M90-시기외26!M90</f>
        <v>-4.5884417630620458E-4</v>
      </c>
      <c r="N90" s="28">
        <f>외인!N90</f>
        <v>234546.34</v>
      </c>
      <c r="O90" s="35">
        <f>시기외12!O90-시기외26!O90</f>
        <v>-2.1046303379187439E-4</v>
      </c>
      <c r="P90" s="28">
        <f>외인!P90</f>
        <v>168354.15</v>
      </c>
      <c r="Q90" s="35">
        <f>시기외12!Q90-시기외26!Q90</f>
        <v>1.7122860965397487E-4</v>
      </c>
      <c r="R90" s="28">
        <f>외인!R90</f>
        <v>116030.48</v>
      </c>
      <c r="S90" s="35">
        <f>시기외12!S90-시기외26!S90</f>
        <v>5.4541970020885347E-4</v>
      </c>
      <c r="T90" s="28">
        <f>외인!T90</f>
        <v>7209.2</v>
      </c>
      <c r="U90" s="35">
        <f>시기외12!U90-시기외26!U90</f>
        <v>-3.9152378280188452E-4</v>
      </c>
      <c r="V90" s="28">
        <f>외인!V90</f>
        <v>122433.77</v>
      </c>
      <c r="W90" s="35">
        <f>시기외12!W90-시기외26!W90</f>
        <v>-6.1853224464939577E-4</v>
      </c>
      <c r="X90" s="28">
        <f>외인!X90</f>
        <v>3950588.79</v>
      </c>
      <c r="Y90" s="35">
        <f>시기외12!Y90-시기외26!Y90</f>
        <v>2.5991264090654978E-4</v>
      </c>
      <c r="Z90" s="28">
        <f>외인!Z90</f>
        <v>47503.360000000001</v>
      </c>
      <c r="AA90" s="35">
        <f>시기외12!AA90-시기외26!AA90</f>
        <v>-1.3885802694212329E-4</v>
      </c>
      <c r="AB90" s="28">
        <f>외인!AB90</f>
        <v>190239.31</v>
      </c>
      <c r="AC90" s="35">
        <f>시기외12!AC90-시기외26!AC90</f>
        <v>-1.0389143321542539E-5</v>
      </c>
      <c r="AD90" s="28">
        <f>외인!AD90</f>
        <v>20346.96</v>
      </c>
      <c r="AE90" s="35">
        <f>시기외12!AE90-시기외26!AE90</f>
        <v>1.3129445289787401E-3</v>
      </c>
      <c r="AF90" s="28">
        <f>외인!AF90</f>
        <v>22075.25</v>
      </c>
      <c r="AG90" s="35">
        <f>시기외12!AG90-시기외26!AG90</f>
        <v>-1.5964791226492461E-4</v>
      </c>
      <c r="AH90" s="28">
        <f>외인!AH90</f>
        <v>182651.03</v>
      </c>
      <c r="AI90" s="35">
        <f>시기외12!AI90-시기외26!AI90</f>
        <v>2.7646701325794544E-4</v>
      </c>
      <c r="AJ90" s="28">
        <f>외인!AJ90</f>
        <v>89103.15</v>
      </c>
      <c r="AK90" s="35">
        <f>시기외12!AK90-시기외26!AK90</f>
        <v>6.8178207038471902E-4</v>
      </c>
      <c r="AL90" s="28">
        <f>외인!AL90</f>
        <v>88681.68</v>
      </c>
      <c r="AM90" s="35">
        <f>시기외12!AM90-시기외26!AM90</f>
        <v>5.117033873176986E-4</v>
      </c>
      <c r="AN90" s="28">
        <f>외인!AN90</f>
        <v>160341.10999999999</v>
      </c>
      <c r="AO90" s="35">
        <f>시기외12!AO90-시기외26!AO90</f>
        <v>-6.2027165102951322E-4</v>
      </c>
      <c r="AP90" s="28">
        <f>외인!AP90</f>
        <v>142207.74</v>
      </c>
      <c r="AQ90" s="35">
        <f>시기외12!AQ90-시기외26!AQ90</f>
        <v>-5.7382354212520996E-5</v>
      </c>
      <c r="AR90" s="28">
        <f>외인!AR90</f>
        <v>22781.99</v>
      </c>
      <c r="AS90" s="35">
        <f>시기외12!AS90-시기외26!AS90</f>
        <v>8.0667275735533299E-4</v>
      </c>
      <c r="AT90" s="28">
        <f>외인!AT90</f>
        <v>93321.48</v>
      </c>
      <c r="AU90" s="35">
        <f>시기외12!AU90-시기외26!AU90</f>
        <v>7.1670393089033309E-4</v>
      </c>
      <c r="AV90" s="28">
        <f>외인!AV90</f>
        <v>40969.440000000002</v>
      </c>
      <c r="AW90" s="35">
        <f>시기외12!AW90-시기외26!AW90</f>
        <v>-3.3317255307365259E-4</v>
      </c>
      <c r="AX90" s="28">
        <f>외인!AX90</f>
        <v>51406.64</v>
      </c>
      <c r="AY90" s="35">
        <f>시기외12!AY90-시기외26!AY90</f>
        <v>-9.4949091742314233E-4</v>
      </c>
      <c r="AZ90" s="28">
        <f>외인!AZ90</f>
        <v>4212283.57</v>
      </c>
      <c r="BA90" s="35">
        <f>시기외12!BA90-시기외26!BA90</f>
        <v>3.0697293214995702E-4</v>
      </c>
      <c r="BB90" s="28">
        <f>외인!BB90</f>
        <v>141554.48000000001</v>
      </c>
      <c r="BC90" s="35">
        <f>시기외12!BC90-시기외26!BC90</f>
        <v>5.6080534677161939E-7</v>
      </c>
      <c r="BD90" s="28">
        <f>외인!BD90</f>
        <v>30293.13</v>
      </c>
      <c r="BE90" s="35">
        <f>시기외12!BE90-시기외26!BE90</f>
        <v>-7.6967687907296932E-5</v>
      </c>
      <c r="BF90" s="28">
        <f>외인!BF90</f>
        <v>0</v>
      </c>
      <c r="BG90" s="35" t="e">
        <f>시기외12!BG90-시기외26!BG90</f>
        <v>#DIV/0!</v>
      </c>
      <c r="BH90" s="28">
        <f>외인!BH90</f>
        <v>108631.37</v>
      </c>
      <c r="BI90" s="35">
        <f>시기외12!BI90-시기외26!BI90</f>
        <v>-4.8041464543500961E-4</v>
      </c>
      <c r="BJ90" s="28">
        <f>외인!BJ90</f>
        <v>101322.82</v>
      </c>
      <c r="BK90" s="35">
        <f>시기외12!BK90-시기외26!BK90</f>
        <v>4.4350853928094943E-5</v>
      </c>
      <c r="BL90" s="28">
        <f>외인!BL90</f>
        <v>34554.57</v>
      </c>
      <c r="BM90" s="35">
        <f>시기외12!BM90-시기외26!BM90</f>
        <v>1.2966002786708112E-4</v>
      </c>
      <c r="BN90" s="28">
        <f>외인!BN90</f>
        <v>39263.69</v>
      </c>
      <c r="BO90" s="35">
        <f>시기외12!BO90-시기외26!BO90</f>
        <v>-8.6918387176951263E-4</v>
      </c>
      <c r="BP90" s="28">
        <f>외인!BP90</f>
        <v>59945.82</v>
      </c>
      <c r="BQ90" s="35">
        <f>시기외12!BQ90-시기외26!BQ90</f>
        <v>-6.7469264478998937E-4</v>
      </c>
      <c r="BR90" s="28">
        <f>외인!BR90</f>
        <v>256213.92</v>
      </c>
      <c r="BS90" s="35">
        <f>시기외12!BS90-시기외26!BS90</f>
        <v>-1.926830334267294E-4</v>
      </c>
      <c r="BT90" s="28">
        <f>외인!BT90</f>
        <v>4234191.29</v>
      </c>
      <c r="BU90" s="35">
        <f>시기외12!BU90-시기외26!BU90</f>
        <v>1.7160761310948164E-4</v>
      </c>
      <c r="BV90" s="28">
        <f>외인!BV90</f>
        <v>295038.73</v>
      </c>
      <c r="BW90" s="35">
        <f>시기외12!BW90-시기외26!BW90</f>
        <v>8.4999739881953004E-6</v>
      </c>
      <c r="BX90" s="28">
        <f>외인!BX90</f>
        <v>68888.45</v>
      </c>
      <c r="BY90" s="35">
        <f>시기외12!BY90-시기외26!BY90</f>
        <v>5.8653328019983889E-4</v>
      </c>
      <c r="BZ90" s="28">
        <f>외인!BZ90</f>
        <v>249022.8</v>
      </c>
      <c r="CA90" s="35">
        <f>시기외12!CA90-시기외26!CA90</f>
        <v>-2.1945572094022973E-4</v>
      </c>
      <c r="CB90" s="28">
        <f>외인!CB90</f>
        <v>9945.32</v>
      </c>
      <c r="CC90" s="35">
        <f>시기외12!CC90-시기외26!CC90</f>
        <v>-2.281649233687056E-4</v>
      </c>
      <c r="CD90" s="28">
        <f>외인!CD90</f>
        <v>22091.24</v>
      </c>
      <c r="CE90" s="35">
        <f>시기외12!CE90-시기외26!CE90</f>
        <v>6.8711214271391016E-4</v>
      </c>
      <c r="CF90" s="28">
        <f>외인!CF90</f>
        <v>29942</v>
      </c>
      <c r="CG90" s="35">
        <f>시기외12!CG90-시기외26!CG90</f>
        <v>-6.1561151032877225E-4</v>
      </c>
      <c r="CH90" s="28">
        <f>외인!CH90</f>
        <v>58844.66</v>
      </c>
      <c r="CI90" s="35">
        <f>시기외12!CI90-시기외26!CI90</f>
        <v>-3.4118981150129475E-4</v>
      </c>
      <c r="CJ90" s="28">
        <f>외인!CJ90</f>
        <v>299403.92</v>
      </c>
      <c r="CK90" s="35">
        <f>시기외12!CK90-시기외26!CK90</f>
        <v>1.1577154615814016E-4</v>
      </c>
      <c r="CL90" s="28">
        <f>외인!CL90</f>
        <v>212943.15</v>
      </c>
      <c r="CM90" s="35">
        <f>시기외12!CM90-시기외26!CM90</f>
        <v>1.060445100782288E-4</v>
      </c>
      <c r="CN90" s="28">
        <f>외인!CN90</f>
        <v>93495.82</v>
      </c>
      <c r="CO90" s="35">
        <f>시기외12!CO90-시기외26!CO90</f>
        <v>5.2468214476774461E-4</v>
      </c>
      <c r="CP90" s="28">
        <f>외인!CP90</f>
        <v>141975.48000000001</v>
      </c>
      <c r="CQ90" s="35">
        <f>시기외12!CQ90-시기외26!CQ90</f>
        <v>3.4794242375697955E-6</v>
      </c>
      <c r="CR90" s="28">
        <f>외인!CR90</f>
        <v>144534.01</v>
      </c>
      <c r="CS90" s="35">
        <f>시기외12!CS90-시기외26!CS90</f>
        <v>4.1553632958091886E-4</v>
      </c>
      <c r="CT90" s="28">
        <f>외인!CT90</f>
        <v>230358.39</v>
      </c>
      <c r="CU90" s="35">
        <f>시기외12!CU90-시기외26!CU90</f>
        <v>1.2745468127368718E-3</v>
      </c>
      <c r="CV90" s="28">
        <f>외인!CV90</f>
        <v>4234191.29</v>
      </c>
      <c r="CW90" s="35">
        <f>시기외12!CW90-시기외26!CW90</f>
        <v>1.7160761310948164E-4</v>
      </c>
      <c r="CX90" s="28">
        <f>외인!CX90</f>
        <v>201018.16</v>
      </c>
      <c r="CY90" s="35">
        <f>시기외12!CY90-시기외26!CY90</f>
        <v>-8.7697260389781213E-6</v>
      </c>
      <c r="CZ90" s="28">
        <f>외인!CZ90</f>
        <v>15243.98</v>
      </c>
      <c r="DA90" s="35">
        <f>시기외12!DA90-시기외26!DA90</f>
        <v>-7.1778002581479052E-4</v>
      </c>
      <c r="DB90" s="28">
        <f>외인!DB90</f>
        <v>30293.13</v>
      </c>
      <c r="DC90" s="35">
        <f>시기외12!DC90-시기외26!DC90</f>
        <v>-7.6967687907296932E-5</v>
      </c>
      <c r="DD90" s="28">
        <f>외인!DD90</f>
        <v>7209.2</v>
      </c>
      <c r="DE90" s="35">
        <f>시기외12!DE90-시기외26!DE90</f>
        <v>-3.9152378280188452E-4</v>
      </c>
      <c r="DF90" s="28">
        <f>외인!DF90</f>
        <v>51001.13</v>
      </c>
      <c r="DG90" s="35">
        <f>시기외12!DG90-시기외26!DG90</f>
        <v>7.3696150211652604E-4</v>
      </c>
      <c r="DH90" s="28">
        <f>외인!DH90</f>
        <v>15332.39</v>
      </c>
      <c r="DI90" s="35">
        <f>시기외12!DI90-시기외26!DI90</f>
        <v>8.1327282894815077E-4</v>
      </c>
      <c r="DJ90" s="28">
        <f>외인!DJ90</f>
        <v>549865.34</v>
      </c>
      <c r="DK90" s="35">
        <f>시기외12!DK90-시기외26!DK90</f>
        <v>5.5824853475749058E-5</v>
      </c>
      <c r="DL90" s="28">
        <f>외인!DL90</f>
        <v>71976.179999999993</v>
      </c>
      <c r="DM90" s="35">
        <f>시기외12!DM90-시기외26!DM90</f>
        <v>6.1701010548098438E-4</v>
      </c>
      <c r="DN90" s="28">
        <f>외인!DN90</f>
        <v>4234191.29</v>
      </c>
      <c r="DO90" s="35">
        <f>시기외12!DO90-시기외26!DO90</f>
        <v>1.7160761310948164E-4</v>
      </c>
      <c r="DP90" s="28">
        <f>외인!DP90</f>
        <v>67080.94</v>
      </c>
      <c r="DQ90" s="35">
        <f>시기외12!DQ90-시기외26!DQ90</f>
        <v>5.5226699025305646E-5</v>
      </c>
      <c r="DR90" s="28">
        <f>외인!DR90</f>
        <v>37830.49</v>
      </c>
      <c r="DS90" s="35">
        <f>시기외12!DS90-시기외26!DS90</f>
        <v>-6.3622473094941928E-4</v>
      </c>
      <c r="DT90" s="28">
        <f>외인!DT90</f>
        <v>116030.48</v>
      </c>
      <c r="DU90" s="35">
        <f>시기외12!DU90-시기외26!DU90</f>
        <v>5.4541970020885347E-4</v>
      </c>
      <c r="DV90" s="28">
        <f>외인!DV90</f>
        <v>28032.080000000002</v>
      </c>
      <c r="DW90" s="35">
        <f>시기외12!DW90-시기외26!DW90</f>
        <v>-1.4319889364932442E-4</v>
      </c>
      <c r="DX90" s="28">
        <f>외인!DX90</f>
        <v>122433.77</v>
      </c>
      <c r="DY90" s="35">
        <f>시기외12!DY90-시기외26!DY90</f>
        <v>-6.1853224464939577E-4</v>
      </c>
      <c r="DZ90" s="28">
        <f>외인!DZ90</f>
        <v>6356.37</v>
      </c>
      <c r="EA90" s="35">
        <f>시기외12!EA90-시기외26!EA90</f>
        <v>-2.7046077470135074E-4</v>
      </c>
      <c r="EB90" s="28">
        <f>외인!EB90</f>
        <v>8975.84</v>
      </c>
      <c r="EC90" s="35">
        <f>시기외12!EC90-시기외26!EC90</f>
        <v>3.1622205611051403E-4</v>
      </c>
      <c r="ED90" s="28">
        <f>외인!ED90</f>
        <v>7501.42</v>
      </c>
      <c r="EE90" s="35">
        <f>시기외12!EE90-시기외26!EE90</f>
        <v>-4.6207634030391684E-4</v>
      </c>
      <c r="EF90" s="28">
        <f>외인!EF90</f>
        <v>191983.85</v>
      </c>
      <c r="EG90" s="35">
        <f>시기외12!EG90-시기외26!EG90</f>
        <v>1.5895930654035389E-4</v>
      </c>
      <c r="EH90" s="28">
        <f>외인!EH90</f>
        <v>140597.22</v>
      </c>
      <c r="EI90" s="35">
        <f>시기외12!EI90-시기외26!EI90</f>
        <v>-1.8224860579799264E-4</v>
      </c>
      <c r="EJ90" s="28">
        <f>외인!EJ90</f>
        <v>86195.38</v>
      </c>
      <c r="EK90" s="35">
        <f>시기외12!EK90-시기외26!EK90</f>
        <v>-5.5573446136769741E-4</v>
      </c>
      <c r="EL90" s="28">
        <f>외인!EL90</f>
        <v>24095.89</v>
      </c>
      <c r="EM90" s="35">
        <f>시기외12!EM90-시기외26!EM90</f>
        <v>6.125003822203851E-4</v>
      </c>
      <c r="EN90" s="28">
        <f>외인!EN90</f>
        <v>37830.49</v>
      </c>
      <c r="EO90" s="35">
        <f>시기외12!EO90-시기외26!EO90</f>
        <v>-6.3622473094941928E-4</v>
      </c>
      <c r="EP90" s="28">
        <f>외인!EP90</f>
        <v>134199.17000000001</v>
      </c>
      <c r="EQ90" s="35">
        <f>시기외12!EQ90-시기외26!EQ90</f>
        <v>2.9224050871287156E-4</v>
      </c>
      <c r="ER90" s="28">
        <f>외인!ER90</f>
        <v>7708.42</v>
      </c>
      <c r="ES90" s="35">
        <f>시기외12!ES90-시기외26!ES90</f>
        <v>-3.7933528853451742E-4</v>
      </c>
      <c r="ET90" s="28">
        <f>외인!ET90</f>
        <v>142207.74</v>
      </c>
      <c r="EU90" s="35">
        <f>시기외12!EU90-시기외26!EU90</f>
        <v>-5.7382354212520996E-5</v>
      </c>
      <c r="EV90" s="28">
        <f>외인!EV90</f>
        <v>47503.360000000001</v>
      </c>
      <c r="EW90" s="35">
        <f>시기외12!EW90-시기외26!EW90</f>
        <v>-1.3885802694212329E-4</v>
      </c>
      <c r="EX90" s="28">
        <f>외인!EX90</f>
        <v>94472.12</v>
      </c>
      <c r="EY90" s="35">
        <f>시기외12!EY90-시기외26!EY90</f>
        <v>7.8708020722406571E-5</v>
      </c>
    </row>
    <row r="91" spans="1:155">
      <c r="A91" s="27">
        <f>외인!A91</f>
        <v>46198</v>
      </c>
      <c r="B91" s="28">
        <f>외인!B91</f>
        <v>7090128.1399999997</v>
      </c>
      <c r="C91" s="35">
        <f>시기외12!C91-시기외26!C91</f>
        <v>5.1821103590316952E-5</v>
      </c>
      <c r="D91" s="28">
        <f>외인!D91</f>
        <v>499292.63</v>
      </c>
      <c r="E91" s="35">
        <f>시기외12!E91-시기외26!E91</f>
        <v>1.1206704856464578E-7</v>
      </c>
      <c r="F91" s="28">
        <f>외인!F91</f>
        <v>2951022.96</v>
      </c>
      <c r="G91" s="35">
        <f>시기외12!G91-시기외26!G91</f>
        <v>1.1569375748685215E-4</v>
      </c>
      <c r="H91" s="28">
        <f>외인!H91</f>
        <v>253380.12</v>
      </c>
      <c r="I91" s="35">
        <f>시기외12!I91-시기외26!I91</f>
        <v>-3.6039140954380382E-4</v>
      </c>
      <c r="J91" s="28">
        <f>외인!J91</f>
        <v>38275.67</v>
      </c>
      <c r="K91" s="35">
        <f>시기외12!K91-시기외26!K91</f>
        <v>-2.650251235833069E-4</v>
      </c>
      <c r="L91" s="28">
        <f>외인!L91</f>
        <v>235692.19</v>
      </c>
      <c r="M91" s="35">
        <f>시기외12!M91-시기외26!M91</f>
        <v>-4.1898130679613832E-4</v>
      </c>
      <c r="N91" s="28">
        <f>외인!N91</f>
        <v>233326.77</v>
      </c>
      <c r="O91" s="35">
        <f>시기외12!O91-시기외26!O91</f>
        <v>-2.6416911268524858E-4</v>
      </c>
      <c r="P91" s="28">
        <f>외인!P91</f>
        <v>167995.11</v>
      </c>
      <c r="Q91" s="35">
        <f>시기외12!Q91-시기외26!Q91</f>
        <v>2.7292824529036612E-4</v>
      </c>
      <c r="R91" s="28">
        <f>외인!R91</f>
        <v>115786.39</v>
      </c>
      <c r="S91" s="35">
        <f>시기외12!S91-시기외26!S91</f>
        <v>4.4003797777300509E-4</v>
      </c>
      <c r="T91" s="28">
        <f>외인!T91</f>
        <v>7131.16</v>
      </c>
      <c r="U91" s="35">
        <f>시기외12!U91-시기외26!U91</f>
        <v>-3.9656036404326993E-4</v>
      </c>
      <c r="V91" s="28">
        <f>외인!V91</f>
        <v>121200.34</v>
      </c>
      <c r="W91" s="35">
        <f>시기외12!W91-시기외26!W91</f>
        <v>-6.1429970720108503E-4</v>
      </c>
      <c r="X91" s="28">
        <f>외인!X91</f>
        <v>4296196.17</v>
      </c>
      <c r="Y91" s="35">
        <f>시기외12!Y91-시기외26!Y91</f>
        <v>1.530644450041278E-4</v>
      </c>
      <c r="Z91" s="28">
        <f>외인!Z91</f>
        <v>48218.37</v>
      </c>
      <c r="AA91" s="35">
        <f>시기외12!AA91-시기외26!AA91</f>
        <v>-1.7849974568612682E-4</v>
      </c>
      <c r="AB91" s="28">
        <f>외인!AB91</f>
        <v>189462.57</v>
      </c>
      <c r="AC91" s="35">
        <f>시기외12!AC91-시기외26!AC91</f>
        <v>-1.3118465926811063E-4</v>
      </c>
      <c r="AD91" s="28">
        <f>외인!AD91</f>
        <v>21576.33</v>
      </c>
      <c r="AE91" s="35">
        <f>시기외12!AE91-시기외26!AE91</f>
        <v>1.1700645227873622E-3</v>
      </c>
      <c r="AF91" s="28">
        <f>외인!AF91</f>
        <v>21721.64</v>
      </c>
      <c r="AG91" s="35">
        <f>시기외12!AG91-시기외26!AG91</f>
        <v>-2.2942413073717517E-4</v>
      </c>
      <c r="AH91" s="28">
        <f>외인!AH91</f>
        <v>180662.69</v>
      </c>
      <c r="AI91" s="35">
        <f>시기외12!AI91-시기외26!AI91</f>
        <v>1.573397130921533E-4</v>
      </c>
      <c r="AJ91" s="28">
        <f>외인!AJ91</f>
        <v>87654.06</v>
      </c>
      <c r="AK91" s="35">
        <f>시기외12!AK91-시기외26!AK91</f>
        <v>4.3428897019696157E-4</v>
      </c>
      <c r="AL91" s="28">
        <f>외인!AL91</f>
        <v>88196.479999999996</v>
      </c>
      <c r="AM91" s="35">
        <f>시기외12!AM91-시기외26!AM91</f>
        <v>4.1880662893920635E-4</v>
      </c>
      <c r="AN91" s="28">
        <f>외인!AN91</f>
        <v>159302.06</v>
      </c>
      <c r="AO91" s="35">
        <f>시기외12!AO91-시기외26!AO91</f>
        <v>-6.3670948181054074E-4</v>
      </c>
      <c r="AP91" s="28">
        <f>외인!AP91</f>
        <v>140627.85</v>
      </c>
      <c r="AQ91" s="35">
        <f>시기외12!AQ91-시기외26!AQ91</f>
        <v>1.4640116147024841E-4</v>
      </c>
      <c r="AR91" s="28">
        <f>외인!AR91</f>
        <v>23502.25</v>
      </c>
      <c r="AS91" s="35">
        <f>시기외12!AS91-시기외26!AS91</f>
        <v>6.3105452388671854E-4</v>
      </c>
      <c r="AT91" s="28">
        <f>외인!AT91</f>
        <v>94101.52</v>
      </c>
      <c r="AU91" s="35">
        <f>시기외12!AU91-시기외26!AU91</f>
        <v>8.2362524131760189E-4</v>
      </c>
      <c r="AV91" s="28">
        <f>외인!AV91</f>
        <v>40713.93</v>
      </c>
      <c r="AW91" s="35">
        <f>시기외12!AW91-시기외26!AW91</f>
        <v>-2.2739886748610863E-4</v>
      </c>
      <c r="AX91" s="28">
        <f>외인!AX91</f>
        <v>50502.61</v>
      </c>
      <c r="AY91" s="35">
        <f>시기외12!AY91-시기외26!AY91</f>
        <v>-3.4617544043735867E-4</v>
      </c>
      <c r="AZ91" s="28">
        <f>외인!AZ91</f>
        <v>4558776.88</v>
      </c>
      <c r="BA91" s="35">
        <f>시기외12!BA91-시기외26!BA91</f>
        <v>1.9781087779304992E-4</v>
      </c>
      <c r="BB91" s="28">
        <f>외인!BB91</f>
        <v>145427.84</v>
      </c>
      <c r="BC91" s="35">
        <f>시기외12!BC91-시기외26!BC91</f>
        <v>-4.2526184545202557E-5</v>
      </c>
      <c r="BD91" s="28">
        <f>외인!BD91</f>
        <v>31506.95</v>
      </c>
      <c r="BE91" s="35">
        <f>시기외12!BE91-시기외26!BE91</f>
        <v>8.679111642635024E-5</v>
      </c>
      <c r="BF91" s="28">
        <f>외인!BF91</f>
        <v>0</v>
      </c>
      <c r="BG91" s="35" t="e">
        <f>시기외12!BG91-시기외26!BG91</f>
        <v>#DIV/0!</v>
      </c>
      <c r="BH91" s="28">
        <f>외인!BH91</f>
        <v>117904.96000000001</v>
      </c>
      <c r="BI91" s="35">
        <f>시기외12!BI91-시기외26!BI91</f>
        <v>-4.0128463875069439E-4</v>
      </c>
      <c r="BJ91" s="28">
        <f>외인!BJ91</f>
        <v>98054.21</v>
      </c>
      <c r="BK91" s="35">
        <f>시기외12!BK91-시기외26!BK91</f>
        <v>8.6035597809068428E-5</v>
      </c>
      <c r="BL91" s="28">
        <f>외인!BL91</f>
        <v>34526.79</v>
      </c>
      <c r="BM91" s="35">
        <f>시기외12!BM91-시기외26!BM91</f>
        <v>1.9230803414812013E-4</v>
      </c>
      <c r="BN91" s="28">
        <f>외인!BN91</f>
        <v>38267.379999999997</v>
      </c>
      <c r="BO91" s="35">
        <f>시기외12!BO91-시기외26!BO91</f>
        <v>-7.6196555859893921E-4</v>
      </c>
      <c r="BP91" s="28">
        <f>외인!BP91</f>
        <v>59716.77</v>
      </c>
      <c r="BQ91" s="35">
        <f>시기외12!BQ91-시기외26!BQ91</f>
        <v>-1.6140912662134595E-4</v>
      </c>
      <c r="BR91" s="28">
        <f>외인!BR91</f>
        <v>251161.07</v>
      </c>
      <c r="BS91" s="35">
        <f>시기외12!BS91-시기외26!BS91</f>
        <v>2.7711944377434034E-6</v>
      </c>
      <c r="BT91" s="28">
        <f>외인!BT91</f>
        <v>4592199.59</v>
      </c>
      <c r="BU91" s="35">
        <f>시기외12!BU91-시기외26!BU91</f>
        <v>4.7206451360429658E-5</v>
      </c>
      <c r="BV91" s="28">
        <f>외인!BV91</f>
        <v>295644.11</v>
      </c>
      <c r="BW91" s="35">
        <f>시기외12!BW91-시기외26!BW91</f>
        <v>-7.7254968509911609E-6</v>
      </c>
      <c r="BX91" s="28">
        <f>외인!BX91</f>
        <v>69674.149999999994</v>
      </c>
      <c r="BY91" s="35">
        <f>시기외12!BY91-시기외26!BY91</f>
        <v>5.2743221600877704E-4</v>
      </c>
      <c r="BZ91" s="28">
        <f>외인!BZ91</f>
        <v>247498.54</v>
      </c>
      <c r="CA91" s="35">
        <f>시기외12!CA91-시기외26!CA91</f>
        <v>-2.6280060614576953E-4</v>
      </c>
      <c r="CB91" s="28">
        <f>외인!CB91</f>
        <v>9848.7800000000007</v>
      </c>
      <c r="CC91" s="35">
        <f>시기외12!CC91-시기외26!CC91</f>
        <v>-3.5423283355836568E-4</v>
      </c>
      <c r="CD91" s="28">
        <f>외인!CD91</f>
        <v>21512.79</v>
      </c>
      <c r="CE91" s="35">
        <f>시기외12!CE91-시기외26!CE91</f>
        <v>4.263655990093939E-4</v>
      </c>
      <c r="CF91" s="28">
        <f>외인!CF91</f>
        <v>30417.14</v>
      </c>
      <c r="CG91" s="35">
        <f>시기외12!CG91-시기외26!CG91</f>
        <v>-6.0711419467032062E-4</v>
      </c>
      <c r="CH91" s="28">
        <f>외인!CH91</f>
        <v>58775.21</v>
      </c>
      <c r="CI91" s="35">
        <f>시기외12!CI91-시기외26!CI91</f>
        <v>-2.6470775795482199E-4</v>
      </c>
      <c r="CJ91" s="28">
        <f>외인!CJ91</f>
        <v>296162.7</v>
      </c>
      <c r="CK91" s="35">
        <f>시기외12!CK91-시기외26!CK91</f>
        <v>2.023289735763885E-4</v>
      </c>
      <c r="CL91" s="28">
        <f>외인!CL91</f>
        <v>212458.74</v>
      </c>
      <c r="CM91" s="35">
        <f>시기외12!CM91-시기외26!CM91</f>
        <v>-2.6211033303484479E-5</v>
      </c>
      <c r="CN91" s="28">
        <f>외인!CN91</f>
        <v>95884.96</v>
      </c>
      <c r="CO91" s="35">
        <f>시기외12!CO91-시기외26!CO91</f>
        <v>6.2776192315673433E-4</v>
      </c>
      <c r="CP91" s="28">
        <f>외인!CP91</f>
        <v>145859.06</v>
      </c>
      <c r="CQ91" s="35">
        <f>시기외12!CQ91-시기외26!CQ91</f>
        <v>-3.8739345966160108E-5</v>
      </c>
      <c r="CR91" s="28">
        <f>외인!CR91</f>
        <v>143146.19</v>
      </c>
      <c r="CS91" s="35">
        <f>시기외12!CS91-시기외26!CS91</f>
        <v>3.3876229625777557E-4</v>
      </c>
      <c r="CT91" s="28">
        <f>외인!CT91</f>
        <v>231301.63</v>
      </c>
      <c r="CU91" s="35">
        <f>시기외12!CU91-시기외26!CU91</f>
        <v>1.1413487119452791E-3</v>
      </c>
      <c r="CV91" s="28">
        <f>외인!CV91</f>
        <v>4592199.59</v>
      </c>
      <c r="CW91" s="35">
        <f>시기외12!CW91-시기외26!CW91</f>
        <v>4.7206451360429658E-5</v>
      </c>
      <c r="CX91" s="28">
        <f>외인!CX91</f>
        <v>195040.34</v>
      </c>
      <c r="CY91" s="35">
        <f>시기외12!CY91-시기외26!CY91</f>
        <v>8.4044822740619472E-5</v>
      </c>
      <c r="CZ91" s="28">
        <f>외인!CZ91</f>
        <v>14972.97</v>
      </c>
      <c r="DA91" s="35">
        <f>시기외12!DA91-시기외26!DA91</f>
        <v>-8.0456457615836344E-4</v>
      </c>
      <c r="DB91" s="28">
        <f>외인!DB91</f>
        <v>31506.95</v>
      </c>
      <c r="DC91" s="35">
        <f>시기외12!DC91-시기외26!DC91</f>
        <v>8.679111642635024E-5</v>
      </c>
      <c r="DD91" s="28">
        <f>외인!DD91</f>
        <v>7131.16</v>
      </c>
      <c r="DE91" s="35">
        <f>시기외12!DE91-시기외26!DE91</f>
        <v>-3.9656036404326993E-4</v>
      </c>
      <c r="DF91" s="28">
        <f>외인!DF91</f>
        <v>51332.46</v>
      </c>
      <c r="DG91" s="35">
        <f>시기외12!DG91-시기외26!DG91</f>
        <v>6.6228279854679264E-4</v>
      </c>
      <c r="DH91" s="28">
        <f>외인!DH91</f>
        <v>14825.98</v>
      </c>
      <c r="DI91" s="35">
        <f>시기외12!DI91-시기외26!DI91</f>
        <v>5.888277413080528E-4</v>
      </c>
      <c r="DJ91" s="28">
        <f>외인!DJ91</f>
        <v>537967.27</v>
      </c>
      <c r="DK91" s="35">
        <f>시기외12!DK91-시기외26!DK91</f>
        <v>9.3985636033789319E-5</v>
      </c>
      <c r="DL91" s="28">
        <f>외인!DL91</f>
        <v>74537.740000000005</v>
      </c>
      <c r="DM91" s="35">
        <f>시기외12!DM91-시기외26!DM91</f>
        <v>7.7218082265550418E-4</v>
      </c>
      <c r="DN91" s="28">
        <f>외인!DN91</f>
        <v>4592199.59</v>
      </c>
      <c r="DO91" s="35">
        <f>시기외12!DO91-시기외26!DO91</f>
        <v>4.7206451360429658E-5</v>
      </c>
      <c r="DP91" s="28">
        <f>외인!DP91</f>
        <v>65228.92</v>
      </c>
      <c r="DQ91" s="35">
        <f>시기외12!DQ91-시기외26!DQ91</f>
        <v>2.0736008001881966E-4</v>
      </c>
      <c r="DR91" s="28">
        <f>외인!DR91</f>
        <v>38153.129999999997</v>
      </c>
      <c r="DS91" s="35">
        <f>시기외12!DS91-시기외26!DS91</f>
        <v>-3.7704549928128841E-4</v>
      </c>
      <c r="DT91" s="28">
        <f>외인!DT91</f>
        <v>115786.39</v>
      </c>
      <c r="DU91" s="35">
        <f>시기외12!DU91-시기외26!DU91</f>
        <v>4.4003797777300509E-4</v>
      </c>
      <c r="DV91" s="28">
        <f>외인!DV91</f>
        <v>26894.17</v>
      </c>
      <c r="DW91" s="35">
        <f>시기외12!DW91-시기외26!DW91</f>
        <v>-9.674912039287154E-5</v>
      </c>
      <c r="DX91" s="28">
        <f>외인!DX91</f>
        <v>121200.34</v>
      </c>
      <c r="DY91" s="35">
        <f>시기외12!DY91-시기외26!DY91</f>
        <v>-6.1429970720108503E-4</v>
      </c>
      <c r="DZ91" s="28">
        <f>외인!DZ91</f>
        <v>6258.92</v>
      </c>
      <c r="EA91" s="35">
        <f>시기외12!EA91-시기외26!EA91</f>
        <v>-1.790919888027001E-4</v>
      </c>
      <c r="EB91" s="28">
        <f>외인!EB91</f>
        <v>8709.11</v>
      </c>
      <c r="EC91" s="35">
        <f>시기외12!EC91-시기외26!EC91</f>
        <v>1.8941047171896135E-4</v>
      </c>
      <c r="ED91" s="28">
        <f>외인!ED91</f>
        <v>7263.99</v>
      </c>
      <c r="EE91" s="35">
        <f>시기외12!EE91-시기외26!EE91</f>
        <v>-2.2705271608818565E-4</v>
      </c>
      <c r="EF91" s="28">
        <f>외인!EF91</f>
        <v>191114.09</v>
      </c>
      <c r="EG91" s="35">
        <f>시기외12!EG91-시기외26!EG91</f>
        <v>2.2055390587201747E-4</v>
      </c>
      <c r="EH91" s="28">
        <f>외인!EH91</f>
        <v>146546.1</v>
      </c>
      <c r="EI91" s="35">
        <f>시기외12!EI91-시기외26!EI91</f>
        <v>-1.8494872330251033E-4</v>
      </c>
      <c r="EJ91" s="28">
        <f>외인!EJ91</f>
        <v>86502.99</v>
      </c>
      <c r="EK91" s="35">
        <f>시기외12!EK91-시기외26!EK91</f>
        <v>-4.0572863083477087E-4</v>
      </c>
      <c r="EL91" s="28">
        <f>외인!EL91</f>
        <v>23514.78</v>
      </c>
      <c r="EM91" s="35">
        <f>시기외12!EM91-시기외26!EM91</f>
        <v>3.731540603236025E-4</v>
      </c>
      <c r="EN91" s="28">
        <f>외인!EN91</f>
        <v>38153.129999999997</v>
      </c>
      <c r="EO91" s="35">
        <f>시기외12!EO91-시기외26!EO91</f>
        <v>-3.7704549928128841E-4</v>
      </c>
      <c r="EP91" s="28">
        <f>외인!EP91</f>
        <v>129330.22</v>
      </c>
      <c r="EQ91" s="35">
        <f>시기외12!EQ91-시기외26!EQ91</f>
        <v>2.5821921272750257E-4</v>
      </c>
      <c r="ER91" s="28">
        <f>외인!ER91</f>
        <v>7343.99</v>
      </c>
      <c r="ES91" s="35">
        <f>시기외12!ES91-시기외26!ES91</f>
        <v>6.9076696572504322E-4</v>
      </c>
      <c r="ET91" s="28">
        <f>외인!ET91</f>
        <v>140627.85</v>
      </c>
      <c r="EU91" s="35">
        <f>시기외12!EU91-시기외26!EU91</f>
        <v>1.4640116147024841E-4</v>
      </c>
      <c r="EV91" s="28">
        <f>외인!EV91</f>
        <v>48218.37</v>
      </c>
      <c r="EW91" s="35">
        <f>시기외12!EW91-시기외26!EW91</f>
        <v>-1.7849974568612682E-4</v>
      </c>
      <c r="EX91" s="28">
        <f>외인!EX91</f>
        <v>97640.68</v>
      </c>
      <c r="EY91" s="35">
        <f>시기외12!EY91-시기외26!EY91</f>
        <v>3.5171525132903056E-5</v>
      </c>
    </row>
  </sheetData>
  <phoneticPr fontId="4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3"/>
  </sheetPr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</row>
    <row r="6" spans="1:255">
      <c r="A6" s="10" t="s">
        <v>35</v>
      </c>
      <c r="B6" s="10">
        <v>20160527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53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44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39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54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41</v>
      </c>
      <c r="C14" s="14" t="s">
        <v>55</v>
      </c>
      <c r="D14" s="14" t="s">
        <v>3</v>
      </c>
      <c r="E14" s="14" t="s">
        <v>56</v>
      </c>
      <c r="F14" s="14" t="s">
        <v>3</v>
      </c>
      <c r="G14" s="14" t="s">
        <v>57</v>
      </c>
      <c r="H14" s="14" t="s">
        <v>50</v>
      </c>
      <c r="I14" s="14" t="s">
        <v>55</v>
      </c>
      <c r="J14" s="14" t="s">
        <v>50</v>
      </c>
      <c r="K14" s="14" t="s">
        <v>55</v>
      </c>
      <c r="L14" s="14" t="s">
        <v>41</v>
      </c>
      <c r="M14" s="14" t="s">
        <v>55</v>
      </c>
      <c r="N14" s="14" t="s">
        <v>3</v>
      </c>
      <c r="O14" s="14" t="s">
        <v>57</v>
      </c>
      <c r="P14" s="14" t="s">
        <v>41</v>
      </c>
      <c r="Q14" s="14" t="s">
        <v>57</v>
      </c>
      <c r="R14" s="14" t="s">
        <v>3</v>
      </c>
      <c r="S14" s="14" t="s">
        <v>58</v>
      </c>
      <c r="T14" s="14" t="s">
        <v>41</v>
      </c>
      <c r="U14" s="14" t="s">
        <v>57</v>
      </c>
      <c r="V14" s="14" t="s">
        <v>3</v>
      </c>
      <c r="W14" s="14" t="s">
        <v>55</v>
      </c>
      <c r="X14" s="14" t="s">
        <v>41</v>
      </c>
      <c r="Y14" s="14" t="s">
        <v>55</v>
      </c>
      <c r="Z14" s="14" t="s">
        <v>41</v>
      </c>
      <c r="AA14" s="14" t="s">
        <v>57</v>
      </c>
      <c r="AB14" s="14" t="s">
        <v>41</v>
      </c>
      <c r="AC14" s="14" t="s">
        <v>57</v>
      </c>
      <c r="AD14" s="14" t="s">
        <v>41</v>
      </c>
      <c r="AE14" s="14" t="s">
        <v>57</v>
      </c>
      <c r="AF14" s="14" t="s">
        <v>41</v>
      </c>
      <c r="AG14" s="14" t="s">
        <v>57</v>
      </c>
      <c r="AH14" s="14" t="s">
        <v>3</v>
      </c>
      <c r="AI14" s="14" t="s">
        <v>57</v>
      </c>
      <c r="AJ14" s="14" t="s">
        <v>3</v>
      </c>
      <c r="AK14" s="14" t="s">
        <v>58</v>
      </c>
      <c r="AL14" s="14" t="s">
        <v>42</v>
      </c>
      <c r="AM14" s="14" t="s">
        <v>56</v>
      </c>
      <c r="AN14" s="14" t="s">
        <v>3</v>
      </c>
      <c r="AO14" s="14" t="s">
        <v>55</v>
      </c>
      <c r="AP14" s="14" t="s">
        <v>42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57</v>
      </c>
      <c r="AV14" s="14" t="s">
        <v>50</v>
      </c>
      <c r="AW14" s="14" t="s">
        <v>56</v>
      </c>
      <c r="AX14" s="14" t="s">
        <v>50</v>
      </c>
      <c r="AY14" s="14" t="s">
        <v>56</v>
      </c>
      <c r="AZ14" s="14" t="s">
        <v>3</v>
      </c>
      <c r="BA14" s="14" t="s">
        <v>57</v>
      </c>
      <c r="BB14" s="14" t="s">
        <v>3</v>
      </c>
      <c r="BC14" s="14" t="s">
        <v>58</v>
      </c>
      <c r="BD14" s="14" t="s">
        <v>3</v>
      </c>
      <c r="BE14" s="14" t="s">
        <v>58</v>
      </c>
      <c r="BF14" s="14" t="s">
        <v>42</v>
      </c>
      <c r="BG14" s="14" t="s">
        <v>55</v>
      </c>
      <c r="BH14" s="14" t="s">
        <v>41</v>
      </c>
      <c r="BI14" s="14" t="s">
        <v>56</v>
      </c>
      <c r="BJ14" s="14" t="s">
        <v>50</v>
      </c>
      <c r="BK14" s="14" t="s">
        <v>55</v>
      </c>
      <c r="BL14" s="14" t="s">
        <v>41</v>
      </c>
      <c r="BM14" s="14" t="s">
        <v>56</v>
      </c>
      <c r="BN14" s="14" t="s">
        <v>41</v>
      </c>
      <c r="BO14" s="14" t="s">
        <v>58</v>
      </c>
      <c r="BP14" s="14" t="s">
        <v>3</v>
      </c>
      <c r="BQ14" s="14" t="s">
        <v>57</v>
      </c>
      <c r="BR14" s="14" t="s">
        <v>42</v>
      </c>
      <c r="BS14" s="14" t="s">
        <v>55</v>
      </c>
      <c r="BT14" s="14" t="s">
        <v>42</v>
      </c>
      <c r="BU14" s="14" t="s">
        <v>56</v>
      </c>
      <c r="BV14" s="14" t="s">
        <v>50</v>
      </c>
      <c r="BW14" s="14" t="s">
        <v>56</v>
      </c>
      <c r="BX14" s="14" t="s">
        <v>3</v>
      </c>
      <c r="BY14" s="14" t="s">
        <v>55</v>
      </c>
      <c r="BZ14" s="14" t="s">
        <v>3</v>
      </c>
      <c r="CA14" s="14" t="s">
        <v>57</v>
      </c>
      <c r="CB14" s="14" t="s">
        <v>42</v>
      </c>
      <c r="CC14" s="14" t="s">
        <v>58</v>
      </c>
      <c r="CD14" s="14" t="s">
        <v>42</v>
      </c>
      <c r="CE14" s="14" t="s">
        <v>56</v>
      </c>
      <c r="CF14" s="14" t="s">
        <v>3</v>
      </c>
      <c r="CG14" s="14" t="s">
        <v>55</v>
      </c>
      <c r="CH14" s="14" t="s">
        <v>50</v>
      </c>
      <c r="CI14" s="14" t="s">
        <v>57</v>
      </c>
      <c r="CJ14" s="14" t="s">
        <v>41</v>
      </c>
      <c r="CK14" s="14" t="s">
        <v>55</v>
      </c>
      <c r="CL14" s="14" t="s">
        <v>42</v>
      </c>
      <c r="CM14" s="14" t="s">
        <v>57</v>
      </c>
      <c r="CN14" s="14" t="s">
        <v>41</v>
      </c>
      <c r="CO14" s="14" t="s">
        <v>56</v>
      </c>
      <c r="CP14" s="14" t="s">
        <v>3</v>
      </c>
      <c r="CQ14" s="14" t="s">
        <v>55</v>
      </c>
      <c r="CR14" s="14" t="s">
        <v>42</v>
      </c>
      <c r="CS14" s="14" t="s">
        <v>55</v>
      </c>
      <c r="CT14" s="14" t="s">
        <v>3</v>
      </c>
      <c r="CU14" s="14" t="s">
        <v>56</v>
      </c>
      <c r="CV14" s="14" t="s">
        <v>50</v>
      </c>
      <c r="CW14" s="14" t="s">
        <v>58</v>
      </c>
      <c r="CX14" s="14" t="s">
        <v>3</v>
      </c>
      <c r="CY14" s="14" t="s">
        <v>55</v>
      </c>
      <c r="CZ14" s="14" t="s">
        <v>3</v>
      </c>
      <c r="DA14" s="14" t="s">
        <v>58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50</v>
      </c>
      <c r="DG14" s="14" t="s">
        <v>55</v>
      </c>
      <c r="DH14" s="14" t="s">
        <v>50</v>
      </c>
      <c r="DI14" s="14" t="s">
        <v>56</v>
      </c>
      <c r="DJ14" s="14" t="s">
        <v>41</v>
      </c>
      <c r="DK14" s="14" t="s">
        <v>55</v>
      </c>
      <c r="DL14" s="14" t="s">
        <v>50</v>
      </c>
      <c r="DM14" s="14" t="s">
        <v>55</v>
      </c>
      <c r="DN14" s="14" t="s">
        <v>41</v>
      </c>
      <c r="DO14" s="14" t="s">
        <v>56</v>
      </c>
      <c r="DP14" s="14" t="s">
        <v>42</v>
      </c>
      <c r="DQ14" s="14" t="s">
        <v>56</v>
      </c>
      <c r="DR14" s="14" t="s">
        <v>41</v>
      </c>
      <c r="DS14" s="14" t="s">
        <v>57</v>
      </c>
      <c r="DT14" s="14" t="s">
        <v>50</v>
      </c>
      <c r="DU14" s="14" t="s">
        <v>57</v>
      </c>
      <c r="DV14" s="14" t="s">
        <v>41</v>
      </c>
      <c r="DW14" s="14" t="s">
        <v>55</v>
      </c>
      <c r="DX14" s="14" t="s">
        <v>50</v>
      </c>
      <c r="DY14" s="14" t="s">
        <v>55</v>
      </c>
      <c r="DZ14" s="14" t="s">
        <v>41</v>
      </c>
      <c r="EA14" s="14" t="s">
        <v>55</v>
      </c>
      <c r="EB14" s="14" t="s">
        <v>50</v>
      </c>
      <c r="EC14" s="14" t="s">
        <v>56</v>
      </c>
      <c r="ED14" s="14" t="s">
        <v>42</v>
      </c>
      <c r="EE14" s="14" t="s">
        <v>56</v>
      </c>
      <c r="EF14" s="14" t="s">
        <v>42</v>
      </c>
      <c r="EG14" s="14" t="s">
        <v>55</v>
      </c>
      <c r="EH14" s="14" t="s">
        <v>50</v>
      </c>
      <c r="EI14" s="14" t="s">
        <v>58</v>
      </c>
      <c r="EJ14" s="14" t="s">
        <v>3</v>
      </c>
      <c r="EK14" s="14" t="s">
        <v>55</v>
      </c>
      <c r="EL14" s="14" t="s">
        <v>42</v>
      </c>
      <c r="EM14" s="14" t="s">
        <v>55</v>
      </c>
      <c r="EN14" s="14" t="s">
        <v>3</v>
      </c>
      <c r="EO14" s="14" t="s">
        <v>56</v>
      </c>
      <c r="EP14" s="14" t="s">
        <v>50</v>
      </c>
      <c r="EQ14" s="14" t="s">
        <v>55</v>
      </c>
      <c r="ER14" s="14" t="s">
        <v>50</v>
      </c>
      <c r="ES14" s="14" t="s">
        <v>57</v>
      </c>
      <c r="ET14" s="14" t="s">
        <v>3</v>
      </c>
      <c r="EU14" s="14" t="s">
        <v>57</v>
      </c>
      <c r="EV14" s="14" t="s">
        <v>3</v>
      </c>
      <c r="EW14" s="14" t="s">
        <v>55</v>
      </c>
      <c r="EX14" s="14" t="s">
        <v>42</v>
      </c>
      <c r="EY14" s="14" t="s">
        <v>56</v>
      </c>
    </row>
    <row r="15" spans="1:255">
      <c r="A15" s="27">
        <f>외인!A15</f>
        <v>46086</v>
      </c>
      <c r="B15" s="28">
        <f>외인!B15+기관!B15</f>
        <v>8929317.7599999998</v>
      </c>
      <c r="C15" s="28">
        <f>외인!C15+기관!C15</f>
        <v>-15608.01</v>
      </c>
      <c r="D15" s="28">
        <f>외인!D15+기관!D15</f>
        <v>1227166.2</v>
      </c>
      <c r="E15" s="28">
        <f>외인!E15+기관!E15</f>
        <v>4729.29</v>
      </c>
      <c r="F15" s="28">
        <f>외인!F15+기관!F15</f>
        <v>3879586.76</v>
      </c>
      <c r="G15" s="28">
        <f>외인!G15+기관!G15</f>
        <v>-10319.35</v>
      </c>
      <c r="H15" s="28">
        <f>외인!H15+기관!H15</f>
        <v>556826.9</v>
      </c>
      <c r="I15" s="28">
        <f>외인!I15+기관!I15</f>
        <v>296.38</v>
      </c>
      <c r="J15" s="28">
        <f>외인!J15+기관!J15</f>
        <v>72860.2</v>
      </c>
      <c r="K15" s="28">
        <f>외인!K15+기관!K15</f>
        <v>113.87000000000002</v>
      </c>
      <c r="L15" s="28">
        <f>외인!L15+기관!L15</f>
        <v>517122.14</v>
      </c>
      <c r="M15" s="28">
        <f>외인!M15+기관!M15</f>
        <v>213.39000000000001</v>
      </c>
      <c r="N15" s="28">
        <f>외인!N15+기관!N15</f>
        <v>498402.72</v>
      </c>
      <c r="O15" s="28">
        <f>외인!O15+기관!O15</f>
        <v>-1208.0900000000001</v>
      </c>
      <c r="P15" s="28">
        <f>외인!P15+기관!P15</f>
        <v>402845.32</v>
      </c>
      <c r="Q15" s="28">
        <f>외인!Q15+기관!Q15</f>
        <v>706.1</v>
      </c>
      <c r="R15" s="28">
        <f>외인!R15+기관!R15</f>
        <v>260518.2</v>
      </c>
      <c r="S15" s="28">
        <f>외인!S15+기관!S15</f>
        <v>137.54</v>
      </c>
      <c r="T15" s="28">
        <f>외인!T15+기관!T15</f>
        <v>17220.88</v>
      </c>
      <c r="U15" s="28">
        <f>외인!U15+기관!U15</f>
        <v>-111.99000000000001</v>
      </c>
      <c r="V15" s="28">
        <f>외인!V15+기관!V15</f>
        <v>213886.6</v>
      </c>
      <c r="W15" s="28">
        <f>외인!W15+기관!W15</f>
        <v>1383.03</v>
      </c>
      <c r="X15" s="28">
        <f>외인!X15+기관!X15</f>
        <v>3828387.3</v>
      </c>
      <c r="Y15" s="28">
        <f>외인!Y15+기관!Y15</f>
        <v>-12062.13</v>
      </c>
      <c r="Z15" s="28">
        <f>외인!Z15+기관!Z15</f>
        <v>95554.76</v>
      </c>
      <c r="AA15" s="28">
        <f>외인!AA15+기관!AA15</f>
        <v>-15.33</v>
      </c>
      <c r="AB15" s="28">
        <f>외인!AB15+기관!AB15</f>
        <v>400953.14</v>
      </c>
      <c r="AC15" s="28">
        <f>외인!AC15+기관!AC15</f>
        <v>15.319999999999993</v>
      </c>
      <c r="AD15" s="28">
        <f>외인!AD15+기관!AD15</f>
        <v>39887.54</v>
      </c>
      <c r="AE15" s="28">
        <f>외인!AE15+기관!AE15</f>
        <v>-61.190000000000005</v>
      </c>
      <c r="AF15" s="28">
        <f>외인!AF15+기관!AF15</f>
        <v>50528.52</v>
      </c>
      <c r="AG15" s="28">
        <f>외인!AG15+기관!AG15</f>
        <v>-86.41</v>
      </c>
      <c r="AH15" s="28">
        <f>외인!AH15+기관!AH15</f>
        <v>392692.22</v>
      </c>
      <c r="AI15" s="28">
        <f>외인!AI15+기관!AI15</f>
        <v>310.14999999999998</v>
      </c>
      <c r="AJ15" s="28">
        <f>외인!AJ15+기관!AJ15</f>
        <v>223998.58</v>
      </c>
      <c r="AK15" s="28">
        <f>외인!AK15+기관!AK15</f>
        <v>-108.89</v>
      </c>
      <c r="AL15" s="28">
        <f>외인!AL15+기관!AL15</f>
        <v>177206.66</v>
      </c>
      <c r="AM15" s="28">
        <f>외인!AM15+기관!AM15</f>
        <v>146.4</v>
      </c>
      <c r="AN15" s="28">
        <f>외인!AN15+기관!AN15</f>
        <v>359278.04</v>
      </c>
      <c r="AO15" s="28">
        <f>외인!AO15+기관!AO15</f>
        <v>-1279.17</v>
      </c>
      <c r="AP15" s="28">
        <f>외인!AP15+기관!AP15</f>
        <v>224201.08</v>
      </c>
      <c r="AQ15" s="28">
        <f>외인!AQ15+기관!AQ15</f>
        <v>255.56</v>
      </c>
      <c r="AR15" s="28">
        <f>외인!AR15+기관!AR15</f>
        <v>48201.599999999999</v>
      </c>
      <c r="AS15" s="28">
        <f>외인!AS15+기관!AS15</f>
        <v>-74.06</v>
      </c>
      <c r="AT15" s="28">
        <f>외인!AT15+기관!AT15</f>
        <v>156923.28</v>
      </c>
      <c r="AU15" s="28">
        <f>외인!AU15+기관!AU15</f>
        <v>32.64</v>
      </c>
      <c r="AV15" s="28">
        <f>외인!AV15+기관!AV15</f>
        <v>95396.44</v>
      </c>
      <c r="AW15" s="28">
        <f>외인!AW15+기관!AW15</f>
        <v>-24.330000000000002</v>
      </c>
      <c r="AX15" s="28">
        <f>외인!AX15+기관!AX15</f>
        <v>101340</v>
      </c>
      <c r="AY15" s="28">
        <f>외인!AY15+기관!AY15</f>
        <v>32.599999999999994</v>
      </c>
      <c r="AZ15" s="28">
        <f>외인!AZ15+기관!AZ15</f>
        <v>4084067.74</v>
      </c>
      <c r="BA15" s="28">
        <f>외인!BA15+기관!BA15</f>
        <v>-11931.970000000001</v>
      </c>
      <c r="BB15" s="28">
        <f>외인!BB15+기관!BB15</f>
        <v>195244.2</v>
      </c>
      <c r="BC15" s="28">
        <f>외인!BC15+기관!BC15</f>
        <v>-26.17</v>
      </c>
      <c r="BD15" s="28">
        <f>외인!BD15+기관!BD15</f>
        <v>79594.3</v>
      </c>
      <c r="BE15" s="28">
        <f>외인!BE15+기관!BE15</f>
        <v>-600.37</v>
      </c>
      <c r="BF15" s="28">
        <f>외인!BF15+기관!BF15</f>
        <v>0</v>
      </c>
      <c r="BG15" s="28">
        <f>외인!BG15+기관!BG15</f>
        <v>0</v>
      </c>
      <c r="BH15" s="28">
        <f>외인!BH15+기관!BH15</f>
        <v>182924.94</v>
      </c>
      <c r="BI15" s="28">
        <f>외인!BI15+기관!BI15</f>
        <v>-286.47000000000003</v>
      </c>
      <c r="BJ15" s="28">
        <f>외인!BJ15+기관!BJ15</f>
        <v>230033.54</v>
      </c>
      <c r="BK15" s="28">
        <f>외인!BK15+기관!BK15</f>
        <v>267.7</v>
      </c>
      <c r="BL15" s="28">
        <f>외인!BL15+기관!BL15</f>
        <v>104004.24</v>
      </c>
      <c r="BM15" s="28">
        <f>외인!BM15+기관!BM15</f>
        <v>-105.21</v>
      </c>
      <c r="BN15" s="28">
        <f>외인!BN15+기관!BN15</f>
        <v>87398.46</v>
      </c>
      <c r="BO15" s="28">
        <f>외인!BO15+기관!BO15</f>
        <v>-184.32</v>
      </c>
      <c r="BP15" s="28">
        <f>외인!BP15+기관!BP15</f>
        <v>122148.42</v>
      </c>
      <c r="BQ15" s="28">
        <f>외인!BQ15+기관!BQ15</f>
        <v>51.539999999999992</v>
      </c>
      <c r="BR15" s="28">
        <f>외인!BR15+기관!BR15</f>
        <v>475439.3</v>
      </c>
      <c r="BS15" s="28">
        <f>외인!BS15+기관!BS15</f>
        <v>486.48</v>
      </c>
      <c r="BT15" s="28">
        <f>외인!BT15+기관!BT15</f>
        <v>3900357.34</v>
      </c>
      <c r="BU15" s="28">
        <f>외인!BU15+기관!BU15</f>
        <v>-11826.1</v>
      </c>
      <c r="BV15" s="28">
        <f>외인!BV15+기관!BV15</f>
        <v>756070.92</v>
      </c>
      <c r="BW15" s="28">
        <f>외인!BW15+기관!BW15</f>
        <v>-181.4</v>
      </c>
      <c r="BX15" s="28">
        <f>외인!BX15+기관!BX15</f>
        <v>155101.46</v>
      </c>
      <c r="BY15" s="28">
        <f>외인!BY15+기관!BY15</f>
        <v>-222.44</v>
      </c>
      <c r="BZ15" s="28">
        <f>외인!BZ15+기관!BZ15</f>
        <v>536484.69999999995</v>
      </c>
      <c r="CA15" s="28">
        <f>외인!CA15+기관!CA15</f>
        <v>-1132.77</v>
      </c>
      <c r="CB15" s="28">
        <f>외인!CB15+기관!CB15</f>
        <v>26000.98</v>
      </c>
      <c r="CC15" s="28">
        <f>외인!CC15+기관!CC15</f>
        <v>3.4600000000000009</v>
      </c>
      <c r="CD15" s="28">
        <f>외인!CD15+기관!CD15</f>
        <v>66764.160000000003</v>
      </c>
      <c r="CE15" s="28">
        <f>외인!CE15+기관!CE15</f>
        <v>16.61999999999999</v>
      </c>
      <c r="CF15" s="28">
        <f>외인!CF15+기관!CF15</f>
        <v>45874.12</v>
      </c>
      <c r="CG15" s="28">
        <f>외인!CG15+기관!CG15</f>
        <v>36.049999999999997</v>
      </c>
      <c r="CH15" s="28">
        <f>외인!CH15+기관!CH15</f>
        <v>133187.16</v>
      </c>
      <c r="CI15" s="28">
        <f>외인!CI15+기관!CI15</f>
        <v>-78.72</v>
      </c>
      <c r="CJ15" s="28">
        <f>외인!CJ15+기관!CJ15</f>
        <v>781710.9</v>
      </c>
      <c r="CK15" s="28">
        <f>외인!CK15+기관!CK15</f>
        <v>1720.4399999999998</v>
      </c>
      <c r="CL15" s="28">
        <f>외인!CL15+기관!CL15</f>
        <v>457760.14</v>
      </c>
      <c r="CM15" s="28">
        <f>외인!CM15+기관!CM15</f>
        <v>-68.949999999999989</v>
      </c>
      <c r="CN15" s="28">
        <f>외인!CN15+기관!CN15</f>
        <v>239298.28</v>
      </c>
      <c r="CO15" s="28">
        <f>외인!CO15+기관!CO15</f>
        <v>99.84</v>
      </c>
      <c r="CP15" s="28">
        <f>외인!CP15+기관!CP15</f>
        <v>196510.9</v>
      </c>
      <c r="CQ15" s="28">
        <f>외인!CQ15+기관!CQ15</f>
        <v>-18.049999999999997</v>
      </c>
      <c r="CR15" s="28">
        <f>외인!CR15+기관!CR15</f>
        <v>323795.48</v>
      </c>
      <c r="CS15" s="28">
        <f>외인!CS15+기관!CS15</f>
        <v>119.53999999999999</v>
      </c>
      <c r="CT15" s="28">
        <f>외인!CT15+기관!CT15</f>
        <v>201303.52</v>
      </c>
      <c r="CU15" s="28">
        <f>외인!CU15+기관!CU15</f>
        <v>516.64</v>
      </c>
      <c r="CV15" s="28">
        <f>외인!CV15+기관!CV15</f>
        <v>3900357.34</v>
      </c>
      <c r="CW15" s="28">
        <f>외인!CW15+기관!CW15</f>
        <v>-11826.1</v>
      </c>
      <c r="CX15" s="28">
        <f>외인!CX15+기관!CX15</f>
        <v>379159.52</v>
      </c>
      <c r="CY15" s="28">
        <f>외인!CY15+기관!CY15</f>
        <v>290.32</v>
      </c>
      <c r="CZ15" s="28">
        <f>외인!CZ15+기관!CZ15</f>
        <v>33449.46</v>
      </c>
      <c r="DA15" s="28">
        <f>외인!DA15+기관!DA15</f>
        <v>-4.5500000000000007</v>
      </c>
      <c r="DB15" s="28">
        <f>외인!DB15+기관!DB15</f>
        <v>79594.3</v>
      </c>
      <c r="DC15" s="28">
        <f>외인!DC15+기관!DC15</f>
        <v>-600.37</v>
      </c>
      <c r="DD15" s="28">
        <f>외인!DD15+기관!DD15</f>
        <v>17220.88</v>
      </c>
      <c r="DE15" s="28">
        <f>외인!DE15+기관!DE15</f>
        <v>-111.99000000000001</v>
      </c>
      <c r="DF15" s="28">
        <f>외인!DF15+기관!DF15</f>
        <v>117126.24</v>
      </c>
      <c r="DG15" s="28">
        <f>외인!DG15+기관!DG15</f>
        <v>-184</v>
      </c>
      <c r="DH15" s="28">
        <f>외인!DH15+기관!DH15</f>
        <v>50686.66</v>
      </c>
      <c r="DI15" s="28">
        <f>외인!DI15+기관!DI15</f>
        <v>15.659999999999997</v>
      </c>
      <c r="DJ15" s="28">
        <f>외인!DJ15+기관!DJ15</f>
        <v>1110756.82</v>
      </c>
      <c r="DK15" s="28">
        <f>외인!DK15+기관!DK15</f>
        <v>620.35</v>
      </c>
      <c r="DL15" s="28">
        <f>외인!DL15+기관!DL15</f>
        <v>187210.2</v>
      </c>
      <c r="DM15" s="28">
        <f>외인!DM15+기관!DM15</f>
        <v>99.36</v>
      </c>
      <c r="DN15" s="28">
        <f>외인!DN15+기관!DN15</f>
        <v>3900357.34</v>
      </c>
      <c r="DO15" s="28">
        <f>외인!DO15+기관!DO15</f>
        <v>-11826.1</v>
      </c>
      <c r="DP15" s="28">
        <f>외인!DP15+기관!DP15</f>
        <v>164343.84</v>
      </c>
      <c r="DQ15" s="28">
        <f>외인!DQ15+기관!DQ15</f>
        <v>744.42000000000007</v>
      </c>
      <c r="DR15" s="28">
        <f>외인!DR15+기관!DR15</f>
        <v>76313</v>
      </c>
      <c r="DS15" s="28">
        <f>외인!DS15+기관!DS15</f>
        <v>82.439999999999984</v>
      </c>
      <c r="DT15" s="28">
        <f>외인!DT15+기관!DT15</f>
        <v>260518.2</v>
      </c>
      <c r="DU15" s="28">
        <f>외인!DU15+기관!DU15</f>
        <v>137.54</v>
      </c>
      <c r="DV15" s="28">
        <f>외인!DV15+기관!DV15</f>
        <v>62932.800000000003</v>
      </c>
      <c r="DW15" s="28">
        <f>외인!DW15+기관!DW15</f>
        <v>-16.02</v>
      </c>
      <c r="DX15" s="28">
        <f>외인!DX15+기관!DX15</f>
        <v>213886.6</v>
      </c>
      <c r="DY15" s="28">
        <f>외인!DY15+기관!DY15</f>
        <v>1383.03</v>
      </c>
      <c r="DZ15" s="28">
        <f>외인!DZ15+기관!DZ15</f>
        <v>20279.439999999999</v>
      </c>
      <c r="EA15" s="28">
        <f>외인!EA15+기관!EA15</f>
        <v>32.06</v>
      </c>
      <c r="EB15" s="28">
        <f>외인!EB15+기관!EB15</f>
        <v>25964.16</v>
      </c>
      <c r="EC15" s="28">
        <f>외인!EC15+기관!EC15</f>
        <v>22.46</v>
      </c>
      <c r="ED15" s="28">
        <f>외인!ED15+기관!ED15</f>
        <v>20659.22</v>
      </c>
      <c r="EE15" s="28">
        <f>외인!EE15+기관!EE15</f>
        <v>70.320000000000007</v>
      </c>
      <c r="EF15" s="28">
        <f>외인!EF15+기관!EF15</f>
        <v>512648.72</v>
      </c>
      <c r="EG15" s="28">
        <f>외인!EG15+기관!EG15</f>
        <v>749.41</v>
      </c>
      <c r="EH15" s="28">
        <f>외인!EH15+기관!EH15</f>
        <v>364473</v>
      </c>
      <c r="EI15" s="28">
        <f>외인!EI15+기관!EI15</f>
        <v>-6.0799999999999841</v>
      </c>
      <c r="EJ15" s="28">
        <f>외인!EJ15+기관!EJ15</f>
        <v>181342.58</v>
      </c>
      <c r="EK15" s="28">
        <f>외인!EK15+기관!EK15</f>
        <v>8.5499999999999829</v>
      </c>
      <c r="EL15" s="28">
        <f>외인!EL15+기관!EL15</f>
        <v>71601.08</v>
      </c>
      <c r="EM15" s="28">
        <f>외인!EM15+기관!EM15</f>
        <v>20.909999999999997</v>
      </c>
      <c r="EN15" s="28">
        <f>외인!EN15+기관!EN15</f>
        <v>76313</v>
      </c>
      <c r="EO15" s="28">
        <f>외인!EO15+기관!EO15</f>
        <v>82.439999999999984</v>
      </c>
      <c r="EP15" s="28">
        <f>외인!EP15+기관!EP15</f>
        <v>345554.68</v>
      </c>
      <c r="EQ15" s="28">
        <f>외인!EQ15+기관!EQ15</f>
        <v>-184.91</v>
      </c>
      <c r="ER15" s="28">
        <f>외인!ER15+기관!ER15</f>
        <v>25088.42</v>
      </c>
      <c r="ES15" s="28">
        <f>외인!ES15+기관!ES15</f>
        <v>181.21</v>
      </c>
      <c r="ET15" s="28">
        <f>외인!ET15+기관!ET15</f>
        <v>224201.08</v>
      </c>
      <c r="EU15" s="28">
        <f>외인!EU15+기관!EU15</f>
        <v>255.56</v>
      </c>
      <c r="EV15" s="28">
        <f>외인!EV15+기관!EV15</f>
        <v>95554.76</v>
      </c>
      <c r="EW15" s="28">
        <f>외인!EW15+기관!EW15</f>
        <v>-15.33</v>
      </c>
      <c r="EX15" s="28">
        <f>외인!EX15+기관!EX15</f>
        <v>100956.14</v>
      </c>
      <c r="EY15" s="28">
        <f>외인!EY15+기관!EY15</f>
        <v>-2.7200000000000024</v>
      </c>
    </row>
    <row r="16" spans="1:255">
      <c r="A16" s="27">
        <f>외인!A16</f>
        <v>46087</v>
      </c>
      <c r="B16" s="28">
        <f>외인!B16+기관!B16</f>
        <v>8930858.7799999993</v>
      </c>
      <c r="C16" s="28">
        <f>외인!C16+기관!C16</f>
        <v>-17807.419999999998</v>
      </c>
      <c r="D16" s="28">
        <f>외인!D16+기관!D16</f>
        <v>1271305.6200000001</v>
      </c>
      <c r="E16" s="28">
        <f>외인!E16+기관!E16</f>
        <v>4204.43</v>
      </c>
      <c r="F16" s="28">
        <f>외인!F16+기관!F16</f>
        <v>3838047.56</v>
      </c>
      <c r="G16" s="28">
        <f>외인!G16+기관!G16</f>
        <v>-10915.08</v>
      </c>
      <c r="H16" s="28">
        <f>외인!H16+기관!H16</f>
        <v>573800.48</v>
      </c>
      <c r="I16" s="28">
        <f>외인!I16+기관!I16</f>
        <v>195.11</v>
      </c>
      <c r="J16" s="28">
        <f>외인!J16+기관!J16</f>
        <v>75907.539999999994</v>
      </c>
      <c r="K16" s="28">
        <f>외인!K16+기관!K16</f>
        <v>102.81</v>
      </c>
      <c r="L16" s="28">
        <f>외인!L16+기관!L16</f>
        <v>530333</v>
      </c>
      <c r="M16" s="28">
        <f>외인!M16+기관!M16</f>
        <v>32.759999999999991</v>
      </c>
      <c r="N16" s="28">
        <f>외인!N16+기관!N16</f>
        <v>503770.74</v>
      </c>
      <c r="O16" s="28">
        <f>외인!O16+기관!O16</f>
        <v>-1527.4</v>
      </c>
      <c r="P16" s="28">
        <f>외인!P16+기관!P16</f>
        <v>403052.86</v>
      </c>
      <c r="Q16" s="28">
        <f>외인!Q16+기관!Q16</f>
        <v>478.86999999999995</v>
      </c>
      <c r="R16" s="28">
        <f>외인!R16+기관!R16</f>
        <v>265489.8</v>
      </c>
      <c r="S16" s="28">
        <f>외인!S16+기관!S16</f>
        <v>-303.91999999999996</v>
      </c>
      <c r="T16" s="28">
        <f>외인!T16+기관!T16</f>
        <v>16988.72</v>
      </c>
      <c r="U16" s="28">
        <f>외인!U16+기관!U16</f>
        <v>-124.46000000000001</v>
      </c>
      <c r="V16" s="28">
        <f>외인!V16+기관!V16</f>
        <v>224514.58</v>
      </c>
      <c r="W16" s="28">
        <f>외인!W16+기관!W16</f>
        <v>1167.4099999999999</v>
      </c>
      <c r="X16" s="28">
        <f>외인!X16+기관!X16</f>
        <v>3774886.02</v>
      </c>
      <c r="Y16" s="28">
        <f>외인!Y16+기관!Y16</f>
        <v>-13221.949999999999</v>
      </c>
      <c r="Z16" s="28">
        <f>외인!Z16+기관!Z16</f>
        <v>95612.68</v>
      </c>
      <c r="AA16" s="28">
        <f>외인!AA16+기관!AA16</f>
        <v>11.400000000000002</v>
      </c>
      <c r="AB16" s="28">
        <f>외인!AB16+기관!AB16</f>
        <v>396754.2</v>
      </c>
      <c r="AC16" s="28">
        <f>외인!AC16+기관!AC16</f>
        <v>7.7199999999999989</v>
      </c>
      <c r="AD16" s="28">
        <f>외인!AD16+기관!AD16</f>
        <v>40191.199999999997</v>
      </c>
      <c r="AE16" s="28">
        <f>외인!AE16+기관!AE16</f>
        <v>-67.33</v>
      </c>
      <c r="AF16" s="28">
        <f>외인!AF16+기관!AF16</f>
        <v>49662.26</v>
      </c>
      <c r="AG16" s="28">
        <f>외인!AG16+기관!AG16</f>
        <v>-87.58</v>
      </c>
      <c r="AH16" s="28">
        <f>외인!AH16+기관!AH16</f>
        <v>395059.32</v>
      </c>
      <c r="AI16" s="28">
        <f>외인!AI16+기관!AI16</f>
        <v>357.46000000000004</v>
      </c>
      <c r="AJ16" s="28">
        <f>외인!AJ16+기관!AJ16</f>
        <v>231592.68</v>
      </c>
      <c r="AK16" s="28">
        <f>외인!AK16+기관!AK16</f>
        <v>-356.86</v>
      </c>
      <c r="AL16" s="28">
        <f>외인!AL16+기관!AL16</f>
        <v>180371.38</v>
      </c>
      <c r="AM16" s="28">
        <f>외인!AM16+기관!AM16</f>
        <v>12.36999999999999</v>
      </c>
      <c r="AN16" s="28">
        <f>외인!AN16+기관!AN16</f>
        <v>361771.94</v>
      </c>
      <c r="AO16" s="28">
        <f>외인!AO16+기관!AO16</f>
        <v>-1456.6299999999999</v>
      </c>
      <c r="AP16" s="28">
        <f>외인!AP16+기관!AP16</f>
        <v>224484.16</v>
      </c>
      <c r="AQ16" s="28">
        <f>외인!AQ16+기관!AQ16</f>
        <v>-32.349999999999994</v>
      </c>
      <c r="AR16" s="28">
        <f>외인!AR16+기관!AR16</f>
        <v>48105.26</v>
      </c>
      <c r="AS16" s="28">
        <f>외인!AS16+기관!AS16</f>
        <v>-65.680000000000007</v>
      </c>
      <c r="AT16" s="28">
        <f>외인!AT16+기관!AT16</f>
        <v>158835.42000000001</v>
      </c>
      <c r="AU16" s="28">
        <f>외인!AU16+기관!AU16</f>
        <v>-72.040000000000006</v>
      </c>
      <c r="AV16" s="28">
        <f>외인!AV16+기관!AV16</f>
        <v>95264.06</v>
      </c>
      <c r="AW16" s="28">
        <f>외인!AW16+기관!AW16</f>
        <v>1.1900000000000013</v>
      </c>
      <c r="AX16" s="28">
        <f>외인!AX16+기관!AX16</f>
        <v>105954.02</v>
      </c>
      <c r="AY16" s="28">
        <f>외인!AY16+기관!AY16</f>
        <v>40.359999999999985</v>
      </c>
      <c r="AZ16" s="28">
        <f>외인!AZ16+기관!AZ16</f>
        <v>4036153.82</v>
      </c>
      <c r="BA16" s="28">
        <f>외인!BA16+기관!BA16</f>
        <v>-13380.78</v>
      </c>
      <c r="BB16" s="28">
        <f>외인!BB16+기관!BB16</f>
        <v>194756.2</v>
      </c>
      <c r="BC16" s="28">
        <f>외인!BC16+기관!BC16</f>
        <v>27.289999999999992</v>
      </c>
      <c r="BD16" s="28">
        <f>외인!BD16+기관!BD16</f>
        <v>81177.320000000007</v>
      </c>
      <c r="BE16" s="28">
        <f>외인!BE16+기관!BE16</f>
        <v>-604.14</v>
      </c>
      <c r="BF16" s="28">
        <f>외인!BF16+기관!BF16</f>
        <v>0</v>
      </c>
      <c r="BG16" s="28">
        <f>외인!BG16+기관!BG16</f>
        <v>0</v>
      </c>
      <c r="BH16" s="28">
        <f>외인!BH16+기관!BH16</f>
        <v>186181.24</v>
      </c>
      <c r="BI16" s="28">
        <f>외인!BI16+기관!BI16</f>
        <v>-400.78000000000003</v>
      </c>
      <c r="BJ16" s="28">
        <f>외인!BJ16+기관!BJ16</f>
        <v>237702.32</v>
      </c>
      <c r="BK16" s="28">
        <f>외인!BK16+기관!BK16</f>
        <v>89.57</v>
      </c>
      <c r="BL16" s="28">
        <f>외인!BL16+기관!BL16</f>
        <v>104287.28</v>
      </c>
      <c r="BM16" s="28">
        <f>외인!BM16+기관!BM16</f>
        <v>-108.97999999999999</v>
      </c>
      <c r="BN16" s="28">
        <f>외인!BN16+기관!BN16</f>
        <v>90095.48</v>
      </c>
      <c r="BO16" s="28">
        <f>외인!BO16+기관!BO16</f>
        <v>-161.28</v>
      </c>
      <c r="BP16" s="28">
        <f>외인!BP16+기관!BP16</f>
        <v>126171.86</v>
      </c>
      <c r="BQ16" s="28">
        <f>외인!BQ16+기관!BQ16</f>
        <v>85.760000000000019</v>
      </c>
      <c r="BR16" s="28">
        <f>외인!BR16+기관!BR16</f>
        <v>487530.04</v>
      </c>
      <c r="BS16" s="28">
        <f>외인!BS16+기관!BS16</f>
        <v>107.54</v>
      </c>
      <c r="BT16" s="28">
        <f>외인!BT16+기관!BT16</f>
        <v>3849946.6</v>
      </c>
      <c r="BU16" s="28">
        <f>외인!BU16+기관!BU16</f>
        <v>-12966.86</v>
      </c>
      <c r="BV16" s="28">
        <f>외인!BV16+기관!BV16</f>
        <v>771213.18</v>
      </c>
      <c r="BW16" s="28">
        <f>외인!BW16+기관!BW16</f>
        <v>-284.82</v>
      </c>
      <c r="BX16" s="28">
        <f>외인!BX16+기관!BX16</f>
        <v>154355.14000000001</v>
      </c>
      <c r="BY16" s="28">
        <f>외인!BY16+기관!BY16</f>
        <v>-226.93</v>
      </c>
      <c r="BZ16" s="28">
        <f>외인!BZ16+기관!BZ16</f>
        <v>542143.31999999995</v>
      </c>
      <c r="CA16" s="28">
        <f>외인!CA16+기관!CA16</f>
        <v>-1444.26</v>
      </c>
      <c r="CB16" s="28">
        <f>외인!CB16+기관!CB16</f>
        <v>26010.639999999999</v>
      </c>
      <c r="CC16" s="28">
        <f>외인!CC16+기관!CC16</f>
        <v>3.370000000000001</v>
      </c>
      <c r="CD16" s="28">
        <f>외인!CD16+기관!CD16</f>
        <v>69264.98</v>
      </c>
      <c r="CE16" s="28">
        <f>외인!CE16+기관!CE16</f>
        <v>42.559999999999995</v>
      </c>
      <c r="CF16" s="28">
        <f>외인!CF16+기관!CF16</f>
        <v>46256.34</v>
      </c>
      <c r="CG16" s="28">
        <f>외인!CG16+기관!CG16</f>
        <v>58.27</v>
      </c>
      <c r="CH16" s="28">
        <f>외인!CH16+기관!CH16</f>
        <v>132607.54</v>
      </c>
      <c r="CI16" s="28">
        <f>외인!CI16+기관!CI16</f>
        <v>-12.63000000000001</v>
      </c>
      <c r="CJ16" s="28">
        <f>외인!CJ16+기관!CJ16</f>
        <v>792322.72</v>
      </c>
      <c r="CK16" s="28">
        <f>외인!CK16+기관!CK16</f>
        <v>1451.06</v>
      </c>
      <c r="CL16" s="28">
        <f>외인!CL16+기관!CL16</f>
        <v>453080.4</v>
      </c>
      <c r="CM16" s="28">
        <f>외인!CM16+기관!CM16</f>
        <v>-80.569999999999993</v>
      </c>
      <c r="CN16" s="28">
        <f>외인!CN16+기관!CN16</f>
        <v>241483.48</v>
      </c>
      <c r="CO16" s="28">
        <f>외인!CO16+기관!CO16</f>
        <v>109.34</v>
      </c>
      <c r="CP16" s="28">
        <f>외인!CP16+기관!CP16</f>
        <v>196035.18</v>
      </c>
      <c r="CQ16" s="28">
        <f>외인!CQ16+기관!CQ16</f>
        <v>35.089999999999989</v>
      </c>
      <c r="CR16" s="28">
        <f>외인!CR16+기관!CR16</f>
        <v>331838.14</v>
      </c>
      <c r="CS16" s="28">
        <f>외인!CS16+기관!CS16</f>
        <v>-266.38</v>
      </c>
      <c r="CT16" s="28">
        <f>외인!CT16+기관!CT16</f>
        <v>207564.3</v>
      </c>
      <c r="CU16" s="28">
        <f>외인!CU16+기관!CU16</f>
        <v>480.96000000000004</v>
      </c>
      <c r="CV16" s="28">
        <f>외인!CV16+기관!CV16</f>
        <v>3849946.6</v>
      </c>
      <c r="CW16" s="28">
        <f>외인!CW16+기관!CW16</f>
        <v>-12966.86</v>
      </c>
      <c r="CX16" s="28">
        <f>외인!CX16+기관!CX16</f>
        <v>392580.36</v>
      </c>
      <c r="CY16" s="28">
        <f>외인!CY16+기관!CY16</f>
        <v>192.95999999999998</v>
      </c>
      <c r="CZ16" s="28">
        <f>외인!CZ16+기관!CZ16</f>
        <v>34596.400000000001</v>
      </c>
      <c r="DA16" s="28">
        <f>외인!DA16+기관!DA16</f>
        <v>-62.059999999999995</v>
      </c>
      <c r="DB16" s="28">
        <f>외인!DB16+기관!DB16</f>
        <v>81177.320000000007</v>
      </c>
      <c r="DC16" s="28">
        <f>외인!DC16+기관!DC16</f>
        <v>-604.14</v>
      </c>
      <c r="DD16" s="28">
        <f>외인!DD16+기관!DD16</f>
        <v>16988.72</v>
      </c>
      <c r="DE16" s="28">
        <f>외인!DE16+기관!DE16</f>
        <v>-124.46000000000001</v>
      </c>
      <c r="DF16" s="28">
        <f>외인!DF16+기관!DF16</f>
        <v>116058.32</v>
      </c>
      <c r="DG16" s="28">
        <f>외인!DG16+기관!DG16</f>
        <v>-183.70999999999998</v>
      </c>
      <c r="DH16" s="28">
        <f>외인!DH16+기관!DH16</f>
        <v>52710.080000000002</v>
      </c>
      <c r="DI16" s="28">
        <f>외인!DI16+기관!DI16</f>
        <v>44.19</v>
      </c>
      <c r="DJ16" s="28">
        <f>외인!DJ16+기관!DJ16</f>
        <v>1135756.28</v>
      </c>
      <c r="DK16" s="28">
        <f>외인!DK16+기관!DK16</f>
        <v>330.70000000000005</v>
      </c>
      <c r="DL16" s="28">
        <f>외인!DL16+기관!DL16</f>
        <v>189843.92</v>
      </c>
      <c r="DM16" s="28">
        <f>외인!DM16+기관!DM16</f>
        <v>111.54</v>
      </c>
      <c r="DN16" s="28">
        <f>외인!DN16+기관!DN16</f>
        <v>3849946.6</v>
      </c>
      <c r="DO16" s="28">
        <f>외인!DO16+기관!DO16</f>
        <v>-12966.86</v>
      </c>
      <c r="DP16" s="28">
        <f>외인!DP16+기관!DP16</f>
        <v>170617.44</v>
      </c>
      <c r="DQ16" s="28">
        <f>외인!DQ16+기관!DQ16</f>
        <v>674.98</v>
      </c>
      <c r="DR16" s="28">
        <f>외인!DR16+기관!DR16</f>
        <v>78997.94</v>
      </c>
      <c r="DS16" s="28">
        <f>외인!DS16+기관!DS16</f>
        <v>61.760000000000005</v>
      </c>
      <c r="DT16" s="28">
        <f>외인!DT16+기관!DT16</f>
        <v>265489.8</v>
      </c>
      <c r="DU16" s="28">
        <f>외인!DU16+기관!DU16</f>
        <v>-303.91999999999996</v>
      </c>
      <c r="DV16" s="28">
        <f>외인!DV16+기관!DV16</f>
        <v>65986.22</v>
      </c>
      <c r="DW16" s="28">
        <f>외인!DW16+기관!DW16</f>
        <v>39.410000000000004</v>
      </c>
      <c r="DX16" s="28">
        <f>외인!DX16+기관!DX16</f>
        <v>224514.58</v>
      </c>
      <c r="DY16" s="28">
        <f>외인!DY16+기관!DY16</f>
        <v>1167.4099999999999</v>
      </c>
      <c r="DZ16" s="28">
        <f>외인!DZ16+기관!DZ16</f>
        <v>20277.900000000001</v>
      </c>
      <c r="EA16" s="28">
        <f>외인!EA16+기관!EA16</f>
        <v>27.040000000000003</v>
      </c>
      <c r="EB16" s="28">
        <f>외인!EB16+기관!EB16</f>
        <v>27653.22</v>
      </c>
      <c r="EC16" s="28">
        <f>외인!EC16+기관!EC16</f>
        <v>48.08</v>
      </c>
      <c r="ED16" s="28">
        <f>외인!ED16+기관!ED16</f>
        <v>21553</v>
      </c>
      <c r="EE16" s="28">
        <f>외인!EE16+기관!EE16</f>
        <v>74.52000000000001</v>
      </c>
      <c r="EF16" s="28">
        <f>외인!EF16+기관!EF16</f>
        <v>514138.02</v>
      </c>
      <c r="EG16" s="28">
        <f>외인!EG16+기관!EG16</f>
        <v>531.57000000000005</v>
      </c>
      <c r="EH16" s="28">
        <f>외인!EH16+기관!EH16</f>
        <v>356940.82</v>
      </c>
      <c r="EI16" s="28">
        <f>외인!EI16+기관!EI16</f>
        <v>-61.20999999999998</v>
      </c>
      <c r="EJ16" s="28">
        <f>외인!EJ16+기관!EJ16</f>
        <v>183605.1</v>
      </c>
      <c r="EK16" s="28">
        <f>외인!EK16+기관!EK16</f>
        <v>42.54000000000002</v>
      </c>
      <c r="EL16" s="28">
        <f>외인!EL16+기관!EL16</f>
        <v>74161.08</v>
      </c>
      <c r="EM16" s="28">
        <f>외인!EM16+기관!EM16</f>
        <v>47.03</v>
      </c>
      <c r="EN16" s="28">
        <f>외인!EN16+기관!EN16</f>
        <v>78997.94</v>
      </c>
      <c r="EO16" s="28">
        <f>외인!EO16+기관!EO16</f>
        <v>61.760000000000005</v>
      </c>
      <c r="EP16" s="28">
        <f>외인!EP16+기관!EP16</f>
        <v>365504.2</v>
      </c>
      <c r="EQ16" s="28">
        <f>외인!EQ16+기관!EQ16</f>
        <v>-264.7</v>
      </c>
      <c r="ER16" s="28">
        <f>외인!ER16+기관!ER16</f>
        <v>25849.06</v>
      </c>
      <c r="ES16" s="28">
        <f>외인!ES16+기관!ES16</f>
        <v>56.78</v>
      </c>
      <c r="ET16" s="28">
        <f>외인!ET16+기관!ET16</f>
        <v>224484.16</v>
      </c>
      <c r="EU16" s="28">
        <f>외인!EU16+기관!EU16</f>
        <v>-32.349999999999994</v>
      </c>
      <c r="EV16" s="28">
        <f>외인!EV16+기관!EV16</f>
        <v>95612.68</v>
      </c>
      <c r="EW16" s="28">
        <f>외인!EW16+기관!EW16</f>
        <v>11.400000000000002</v>
      </c>
      <c r="EX16" s="28">
        <f>외인!EX16+기관!EX16</f>
        <v>100422.5</v>
      </c>
      <c r="EY16" s="28">
        <f>외인!EY16+기관!EY16</f>
        <v>23.700000000000003</v>
      </c>
    </row>
    <row r="17" spans="1:155">
      <c r="A17" s="27">
        <f>외인!A17</f>
        <v>46090</v>
      </c>
      <c r="B17" s="28">
        <f>외인!B17+기관!B17</f>
        <v>8398555.0199999996</v>
      </c>
      <c r="C17" s="28">
        <f>외인!C17+기관!C17</f>
        <v>-16038.880000000001</v>
      </c>
      <c r="D17" s="28">
        <f>외인!D17+기관!D17</f>
        <v>1213726.74</v>
      </c>
      <c r="E17" s="28">
        <f>외인!E17+기관!E17</f>
        <v>3201.9700000000003</v>
      </c>
      <c r="F17" s="28">
        <f>외인!F17+기관!F17</f>
        <v>3576241.14</v>
      </c>
      <c r="G17" s="28">
        <f>외인!G17+기관!G17</f>
        <v>-8780.36</v>
      </c>
      <c r="H17" s="28">
        <f>외인!H17+기관!H17</f>
        <v>545487.78</v>
      </c>
      <c r="I17" s="28">
        <f>외인!I17+기관!I17</f>
        <v>-596.32999999999993</v>
      </c>
      <c r="J17" s="28">
        <f>외인!J17+기관!J17</f>
        <v>73071.62</v>
      </c>
      <c r="K17" s="28">
        <f>외인!K17+기관!K17</f>
        <v>108.55</v>
      </c>
      <c r="L17" s="28">
        <f>외인!L17+기관!L17</f>
        <v>504373.54</v>
      </c>
      <c r="M17" s="28">
        <f>외인!M17+기관!M17</f>
        <v>-682.93000000000006</v>
      </c>
      <c r="N17" s="28">
        <f>외인!N17+기관!N17</f>
        <v>464544.88</v>
      </c>
      <c r="O17" s="28">
        <f>외인!O17+기관!O17</f>
        <v>-1745.1399999999999</v>
      </c>
      <c r="P17" s="28">
        <f>외인!P17+기관!P17</f>
        <v>388861.76</v>
      </c>
      <c r="Q17" s="28">
        <f>외인!Q17+기관!Q17</f>
        <v>350.88</v>
      </c>
      <c r="R17" s="28">
        <f>외인!R17+기관!R17</f>
        <v>255160.08</v>
      </c>
      <c r="S17" s="28">
        <f>외인!S17+기관!S17</f>
        <v>-350.41999999999996</v>
      </c>
      <c r="T17" s="28">
        <f>외인!T17+기관!T17</f>
        <v>17120.599999999999</v>
      </c>
      <c r="U17" s="28">
        <f>외인!U17+기관!U17</f>
        <v>-94.699999999999989</v>
      </c>
      <c r="V17" s="28">
        <f>외인!V17+기관!V17</f>
        <v>204815.68</v>
      </c>
      <c r="W17" s="28">
        <f>외인!W17+기관!W17</f>
        <v>898.01</v>
      </c>
      <c r="X17" s="28">
        <f>외인!X17+기관!X17</f>
        <v>3455518.84</v>
      </c>
      <c r="Y17" s="28">
        <f>외인!Y17+기관!Y17</f>
        <v>-10863.44</v>
      </c>
      <c r="Z17" s="28">
        <f>외인!Z17+기관!Z17</f>
        <v>91834.58</v>
      </c>
      <c r="AA17" s="28">
        <f>외인!AA17+기관!AA17</f>
        <v>23.18</v>
      </c>
      <c r="AB17" s="28">
        <f>외인!AB17+기관!AB17</f>
        <v>383964.96</v>
      </c>
      <c r="AC17" s="28">
        <f>외인!AC17+기관!AC17</f>
        <v>86.88</v>
      </c>
      <c r="AD17" s="28">
        <f>외인!AD17+기관!AD17</f>
        <v>36993.980000000003</v>
      </c>
      <c r="AE17" s="28">
        <f>외인!AE17+기관!AE17</f>
        <v>-120.5</v>
      </c>
      <c r="AF17" s="28">
        <f>외인!AF17+기관!AF17</f>
        <v>48295.02</v>
      </c>
      <c r="AG17" s="28">
        <f>외인!AG17+기관!AG17</f>
        <v>-59.89</v>
      </c>
      <c r="AH17" s="28">
        <f>외인!AH17+기관!AH17</f>
        <v>397318.46</v>
      </c>
      <c r="AI17" s="28">
        <f>외인!AI17+기관!AI17</f>
        <v>350.65999999999997</v>
      </c>
      <c r="AJ17" s="28">
        <f>외인!AJ17+기관!AJ17</f>
        <v>226576.68</v>
      </c>
      <c r="AK17" s="28">
        <f>외인!AK17+기관!AK17</f>
        <v>-423.08</v>
      </c>
      <c r="AL17" s="28">
        <f>외인!AL17+기관!AL17</f>
        <v>168910.98</v>
      </c>
      <c r="AM17" s="28">
        <f>외인!AM17+기관!AM17</f>
        <v>-4.210000000000008</v>
      </c>
      <c r="AN17" s="28">
        <f>외인!AN17+기관!AN17</f>
        <v>332200.64</v>
      </c>
      <c r="AO17" s="28">
        <f>외인!AO17+기관!AO17</f>
        <v>-1672.56</v>
      </c>
      <c r="AP17" s="28">
        <f>외인!AP17+기관!AP17</f>
        <v>213166.24</v>
      </c>
      <c r="AQ17" s="28">
        <f>외인!AQ17+기관!AQ17</f>
        <v>-42.02000000000001</v>
      </c>
      <c r="AR17" s="28">
        <f>외인!AR17+기관!AR17</f>
        <v>45215.78</v>
      </c>
      <c r="AS17" s="28">
        <f>외인!AS17+기관!AS17</f>
        <v>-112.52000000000001</v>
      </c>
      <c r="AT17" s="28">
        <f>외인!AT17+기관!AT17</f>
        <v>151360.06</v>
      </c>
      <c r="AU17" s="28">
        <f>외인!AU17+기관!AU17</f>
        <v>-51.36999999999999</v>
      </c>
      <c r="AV17" s="28">
        <f>외인!AV17+기관!AV17</f>
        <v>93219.76</v>
      </c>
      <c r="AW17" s="28">
        <f>외인!AW17+기관!AW17</f>
        <v>36.240000000000009</v>
      </c>
      <c r="AX17" s="28">
        <f>외인!AX17+기관!AX17</f>
        <v>101249.74</v>
      </c>
      <c r="AY17" s="28">
        <f>외인!AY17+기관!AY17</f>
        <v>23.659999999999997</v>
      </c>
      <c r="AZ17" s="28">
        <f>외인!AZ17+기관!AZ17</f>
        <v>3704214.88</v>
      </c>
      <c r="BA17" s="28">
        <f>외인!BA17+기관!BA17</f>
        <v>-11217.78</v>
      </c>
      <c r="BB17" s="28">
        <f>외인!BB17+기관!BB17</f>
        <v>186691.72</v>
      </c>
      <c r="BC17" s="28">
        <f>외인!BC17+기관!BC17</f>
        <v>76.97</v>
      </c>
      <c r="BD17" s="28">
        <f>외인!BD17+기관!BD17</f>
        <v>75262.52</v>
      </c>
      <c r="BE17" s="28">
        <f>외인!BE17+기관!BE17</f>
        <v>-269.14</v>
      </c>
      <c r="BF17" s="28">
        <f>외인!BF17+기관!BF17</f>
        <v>0</v>
      </c>
      <c r="BG17" s="28">
        <f>외인!BG17+기관!BG17</f>
        <v>0</v>
      </c>
      <c r="BH17" s="28">
        <f>외인!BH17+기관!BH17</f>
        <v>178669.14</v>
      </c>
      <c r="BI17" s="28">
        <f>외인!BI17+기관!BI17</f>
        <v>-495.96000000000004</v>
      </c>
      <c r="BJ17" s="28">
        <f>외인!BJ17+기관!BJ17</f>
        <v>224825.86</v>
      </c>
      <c r="BK17" s="28">
        <f>외인!BK17+기관!BK17</f>
        <v>-317.21000000000004</v>
      </c>
      <c r="BL17" s="28">
        <f>외인!BL17+기관!BL17</f>
        <v>96611.32</v>
      </c>
      <c r="BM17" s="28">
        <f>외인!BM17+기관!BM17</f>
        <v>-134.23000000000002</v>
      </c>
      <c r="BN17" s="28">
        <f>외인!BN17+기관!BN17</f>
        <v>85862.22</v>
      </c>
      <c r="BO17" s="28">
        <f>외인!BO17+기관!BO17</f>
        <v>-236.74</v>
      </c>
      <c r="BP17" s="28">
        <f>외인!BP17+기관!BP17</f>
        <v>120576.42</v>
      </c>
      <c r="BQ17" s="28">
        <f>외인!BQ17+기관!BQ17</f>
        <v>40.879999999999995</v>
      </c>
      <c r="BR17" s="28">
        <f>외인!BR17+기관!BR17</f>
        <v>465597.92</v>
      </c>
      <c r="BS17" s="28">
        <f>외인!BS17+기관!BS17</f>
        <v>-203.72</v>
      </c>
      <c r="BT17" s="28">
        <f>외인!BT17+기관!BT17</f>
        <v>3523835.22</v>
      </c>
      <c r="BU17" s="28">
        <f>외인!BU17+기관!BU17</f>
        <v>-10618</v>
      </c>
      <c r="BV17" s="28">
        <f>외인!BV17+기관!BV17</f>
        <v>737627.82</v>
      </c>
      <c r="BW17" s="28">
        <f>외인!BW17+기관!BW17</f>
        <v>-788.91000000000008</v>
      </c>
      <c r="BX17" s="28">
        <f>외인!BX17+기관!BX17</f>
        <v>146414.16</v>
      </c>
      <c r="BY17" s="28">
        <f>외인!BY17+기관!BY17</f>
        <v>-205.38</v>
      </c>
      <c r="BZ17" s="28">
        <f>외인!BZ17+기관!BZ17</f>
        <v>501111.62</v>
      </c>
      <c r="CA17" s="28">
        <f>외인!CA17+기관!CA17</f>
        <v>-1676.77</v>
      </c>
      <c r="CB17" s="28">
        <f>외인!CB17+기관!CB17</f>
        <v>24962.58</v>
      </c>
      <c r="CC17" s="28">
        <f>외인!CC17+기관!CC17</f>
        <v>6.389999999999997</v>
      </c>
      <c r="CD17" s="28">
        <f>외인!CD17+기관!CD17</f>
        <v>67291.14</v>
      </c>
      <c r="CE17" s="28">
        <f>외인!CE17+기관!CE17</f>
        <v>17.589999999999996</v>
      </c>
      <c r="CF17" s="28">
        <f>외인!CF17+기관!CF17</f>
        <v>44269.2</v>
      </c>
      <c r="CG17" s="28">
        <f>외인!CG17+기관!CG17</f>
        <v>48.620000000000005</v>
      </c>
      <c r="CH17" s="28">
        <f>외인!CH17+기관!CH17</f>
        <v>130287.16</v>
      </c>
      <c r="CI17" s="28">
        <f>외인!CI17+기관!CI17</f>
        <v>49.400000000000006</v>
      </c>
      <c r="CJ17" s="28">
        <f>외인!CJ17+기관!CJ17</f>
        <v>762873.16</v>
      </c>
      <c r="CK17" s="28">
        <f>외인!CK17+기관!CK17</f>
        <v>1051.5800000000002</v>
      </c>
      <c r="CL17" s="28">
        <f>외인!CL17+기관!CL17</f>
        <v>438270.4</v>
      </c>
      <c r="CM17" s="28">
        <f>외인!CM17+기관!CM17</f>
        <v>-70.760000000000048</v>
      </c>
      <c r="CN17" s="28">
        <f>외인!CN17+기관!CN17</f>
        <v>230597.7</v>
      </c>
      <c r="CO17" s="28">
        <f>외인!CO17+기관!CO17</f>
        <v>106.57</v>
      </c>
      <c r="CP17" s="28">
        <f>외인!CP17+기관!CP17</f>
        <v>187916.92</v>
      </c>
      <c r="CQ17" s="28">
        <f>외인!CQ17+기관!CQ17</f>
        <v>82.800000000000011</v>
      </c>
      <c r="CR17" s="28">
        <f>외인!CR17+기관!CR17</f>
        <v>321659.53999999998</v>
      </c>
      <c r="CS17" s="28">
        <f>외인!CS17+기관!CS17</f>
        <v>-287.45</v>
      </c>
      <c r="CT17" s="28">
        <f>외인!CT17+기관!CT17</f>
        <v>195018.4</v>
      </c>
      <c r="CU17" s="28">
        <f>외인!CU17+기관!CU17</f>
        <v>316.88</v>
      </c>
      <c r="CV17" s="28">
        <f>외인!CV17+기관!CV17</f>
        <v>3523835.22</v>
      </c>
      <c r="CW17" s="28">
        <f>외인!CW17+기관!CW17</f>
        <v>-10618</v>
      </c>
      <c r="CX17" s="28">
        <f>외인!CX17+기관!CX17</f>
        <v>375811.74</v>
      </c>
      <c r="CY17" s="28">
        <f>외인!CY17+기관!CY17</f>
        <v>-67.879999999999967</v>
      </c>
      <c r="CZ17" s="28">
        <f>외인!CZ17+기관!CZ17</f>
        <v>32656.5</v>
      </c>
      <c r="DA17" s="28">
        <f>외인!DA17+기관!DA17</f>
        <v>-4.9700000000000006</v>
      </c>
      <c r="DB17" s="28">
        <f>외인!DB17+기관!DB17</f>
        <v>75262.52</v>
      </c>
      <c r="DC17" s="28">
        <f>외인!DC17+기관!DC17</f>
        <v>-269.14</v>
      </c>
      <c r="DD17" s="28">
        <f>외인!DD17+기관!DD17</f>
        <v>17120.599999999999</v>
      </c>
      <c r="DE17" s="28">
        <f>외인!DE17+기관!DE17</f>
        <v>-94.699999999999989</v>
      </c>
      <c r="DF17" s="28">
        <f>외인!DF17+기관!DF17</f>
        <v>109796.6</v>
      </c>
      <c r="DG17" s="28">
        <f>외인!DG17+기관!DG17</f>
        <v>-163.46</v>
      </c>
      <c r="DH17" s="28">
        <f>외인!DH17+기관!DH17</f>
        <v>51357.98</v>
      </c>
      <c r="DI17" s="28">
        <f>외인!DI17+기관!DI17</f>
        <v>14.189999999999998</v>
      </c>
      <c r="DJ17" s="28">
        <f>외인!DJ17+기관!DJ17</f>
        <v>1103651.8799999999</v>
      </c>
      <c r="DK17" s="28">
        <f>외인!DK17+기관!DK17</f>
        <v>-414.77</v>
      </c>
      <c r="DL17" s="28">
        <f>외인!DL17+기관!DL17</f>
        <v>180552.14</v>
      </c>
      <c r="DM17" s="28">
        <f>외인!DM17+기관!DM17</f>
        <v>95.82</v>
      </c>
      <c r="DN17" s="28">
        <f>외인!DN17+기관!DN17</f>
        <v>3523835.22</v>
      </c>
      <c r="DO17" s="28">
        <f>외인!DO17+기관!DO17</f>
        <v>-10618</v>
      </c>
      <c r="DP17" s="28">
        <f>외인!DP17+기관!DP17</f>
        <v>165625.34</v>
      </c>
      <c r="DQ17" s="28">
        <f>외인!DQ17+기관!DQ17</f>
        <v>514.29999999999995</v>
      </c>
      <c r="DR17" s="28">
        <f>외인!DR17+기관!DR17</f>
        <v>76493.64</v>
      </c>
      <c r="DS17" s="28">
        <f>외인!DS17+기관!DS17</f>
        <v>97.77</v>
      </c>
      <c r="DT17" s="28">
        <f>외인!DT17+기관!DT17</f>
        <v>255160.08</v>
      </c>
      <c r="DU17" s="28">
        <f>외인!DU17+기관!DU17</f>
        <v>-350.41999999999996</v>
      </c>
      <c r="DV17" s="28">
        <f>외인!DV17+기관!DV17</f>
        <v>66143.199999999997</v>
      </c>
      <c r="DW17" s="28">
        <f>외인!DW17+기관!DW17</f>
        <v>65.099999999999994</v>
      </c>
      <c r="DX17" s="28">
        <f>외인!DX17+기관!DX17</f>
        <v>204815.68</v>
      </c>
      <c r="DY17" s="28">
        <f>외인!DY17+기관!DY17</f>
        <v>898.01</v>
      </c>
      <c r="DZ17" s="28">
        <f>외인!DZ17+기관!DZ17</f>
        <v>19928.060000000001</v>
      </c>
      <c r="EA17" s="28">
        <f>외인!EA17+기관!EA17</f>
        <v>41.56</v>
      </c>
      <c r="EB17" s="28">
        <f>외인!EB17+기관!EB17</f>
        <v>26510.82</v>
      </c>
      <c r="EC17" s="28">
        <f>외인!EC17+기관!EC17</f>
        <v>16.5</v>
      </c>
      <c r="ED17" s="28">
        <f>외인!ED17+기관!ED17</f>
        <v>20205.3</v>
      </c>
      <c r="EE17" s="28">
        <f>외인!EE17+기관!EE17</f>
        <v>65.03</v>
      </c>
      <c r="EF17" s="28">
        <f>외인!EF17+기관!EF17</f>
        <v>493910.46</v>
      </c>
      <c r="EG17" s="28">
        <f>외인!EG17+기관!EG17</f>
        <v>345.33000000000004</v>
      </c>
      <c r="EH17" s="28">
        <f>외인!EH17+기관!EH17</f>
        <v>333954.06</v>
      </c>
      <c r="EI17" s="28">
        <f>외인!EI17+기관!EI17</f>
        <v>9.6599999999999682</v>
      </c>
      <c r="EJ17" s="28">
        <f>외인!EJ17+기관!EJ17</f>
        <v>179893.88</v>
      </c>
      <c r="EK17" s="28">
        <f>외인!EK17+기관!EK17</f>
        <v>120.36999999999998</v>
      </c>
      <c r="EL17" s="28">
        <f>외인!EL17+기관!EL17</f>
        <v>72068.2</v>
      </c>
      <c r="EM17" s="28">
        <f>외인!EM17+기관!EM17</f>
        <v>23.260000000000005</v>
      </c>
      <c r="EN17" s="28">
        <f>외인!EN17+기관!EN17</f>
        <v>76493.64</v>
      </c>
      <c r="EO17" s="28">
        <f>외인!EO17+기관!EO17</f>
        <v>97.77</v>
      </c>
      <c r="EP17" s="28">
        <f>외인!EP17+기관!EP17</f>
        <v>353968.48</v>
      </c>
      <c r="EQ17" s="28">
        <f>외인!EQ17+기관!EQ17</f>
        <v>-860.18</v>
      </c>
      <c r="ER17" s="28">
        <f>외인!ER17+기관!ER17</f>
        <v>25152.799999999999</v>
      </c>
      <c r="ES17" s="28">
        <f>외인!ES17+기관!ES17</f>
        <v>11.26</v>
      </c>
      <c r="ET17" s="28">
        <f>외인!ET17+기관!ET17</f>
        <v>213166.24</v>
      </c>
      <c r="EU17" s="28">
        <f>외인!EU17+기관!EU17</f>
        <v>-42.02000000000001</v>
      </c>
      <c r="EV17" s="28">
        <f>외인!EV17+기관!EV17</f>
        <v>91834.58</v>
      </c>
      <c r="EW17" s="28">
        <f>외인!EW17+기관!EW17</f>
        <v>23.18</v>
      </c>
      <c r="EX17" s="28">
        <f>외인!EX17+기관!EX17</f>
        <v>96082.34</v>
      </c>
      <c r="EY17" s="28">
        <f>외인!EY17+기관!EY17</f>
        <v>59.620000000000019</v>
      </c>
    </row>
    <row r="18" spans="1:155">
      <c r="A18" s="27">
        <f>외인!A18</f>
        <v>46091</v>
      </c>
      <c r="B18" s="28">
        <f>외인!B18+기관!B18</f>
        <v>8847261.5399999991</v>
      </c>
      <c r="C18" s="28">
        <f>외인!C18+기관!C18</f>
        <v>-8059.59</v>
      </c>
      <c r="D18" s="28">
        <f>외인!D18+기관!D18</f>
        <v>1251737.76</v>
      </c>
      <c r="E18" s="28">
        <f>외인!E18+기관!E18</f>
        <v>2397.56</v>
      </c>
      <c r="F18" s="28">
        <f>외인!F18+기관!F18</f>
        <v>3792350.6</v>
      </c>
      <c r="G18" s="28">
        <f>외인!G18+기관!G18</f>
        <v>-4696.6400000000003</v>
      </c>
      <c r="H18" s="28">
        <f>외인!H18+기관!H18</f>
        <v>557386.76</v>
      </c>
      <c r="I18" s="28">
        <f>외인!I18+기관!I18</f>
        <v>-328.11</v>
      </c>
      <c r="J18" s="28">
        <f>외인!J18+기관!J18</f>
        <v>74617.460000000006</v>
      </c>
      <c r="K18" s="28">
        <f>외인!K18+기관!K18</f>
        <v>91.86999999999999</v>
      </c>
      <c r="L18" s="28">
        <f>외인!L18+기관!L18</f>
        <v>515533.06</v>
      </c>
      <c r="M18" s="28">
        <f>외인!M18+기관!M18</f>
        <v>-380.61</v>
      </c>
      <c r="N18" s="28">
        <f>외인!N18+기관!N18</f>
        <v>482593.82</v>
      </c>
      <c r="O18" s="28">
        <f>외인!O18+기관!O18</f>
        <v>-1261.56</v>
      </c>
      <c r="P18" s="28">
        <f>외인!P18+기관!P18</f>
        <v>393625.08</v>
      </c>
      <c r="Q18" s="28">
        <f>외인!Q18+기관!Q18</f>
        <v>192.87000000000003</v>
      </c>
      <c r="R18" s="28">
        <f>외인!R18+기관!R18</f>
        <v>261487.72</v>
      </c>
      <c r="S18" s="28">
        <f>외인!S18+기관!S18</f>
        <v>-68.36999999999999</v>
      </c>
      <c r="T18" s="28">
        <f>외인!T18+기관!T18</f>
        <v>16764.86</v>
      </c>
      <c r="U18" s="28">
        <f>외인!U18+기관!U18</f>
        <v>-60.370000000000005</v>
      </c>
      <c r="V18" s="28">
        <f>외인!V18+기관!V18</f>
        <v>212092.56</v>
      </c>
      <c r="W18" s="28">
        <f>외인!W18+기관!W18</f>
        <v>432.69000000000005</v>
      </c>
      <c r="X18" s="28">
        <f>외인!X18+기관!X18</f>
        <v>3779123.56</v>
      </c>
      <c r="Y18" s="28">
        <f>외인!Y18+기관!Y18</f>
        <v>-4536.6400000000003</v>
      </c>
      <c r="Z18" s="28">
        <f>외인!Z18+기관!Z18</f>
        <v>94201.94</v>
      </c>
      <c r="AA18" s="28">
        <f>외인!AA18+기관!AA18</f>
        <v>-5.6300000000000026</v>
      </c>
      <c r="AB18" s="28">
        <f>외인!AB18+기관!AB18</f>
        <v>392250.64</v>
      </c>
      <c r="AC18" s="28">
        <f>외인!AC18+기관!AC18</f>
        <v>-40.980000000000018</v>
      </c>
      <c r="AD18" s="28">
        <f>외인!AD18+기관!AD18</f>
        <v>40099.68</v>
      </c>
      <c r="AE18" s="28">
        <f>외인!AE18+기관!AE18</f>
        <v>-81.53</v>
      </c>
      <c r="AF18" s="28">
        <f>외인!AF18+기관!AF18</f>
        <v>48864.12</v>
      </c>
      <c r="AG18" s="28">
        <f>외인!AG18+기관!AG18</f>
        <v>-5.64</v>
      </c>
      <c r="AH18" s="28">
        <f>외인!AH18+기관!AH18</f>
        <v>398804.54</v>
      </c>
      <c r="AI18" s="28">
        <f>외인!AI18+기관!AI18</f>
        <v>63.25</v>
      </c>
      <c r="AJ18" s="28">
        <f>외인!AJ18+기관!AJ18</f>
        <v>230995.02</v>
      </c>
      <c r="AK18" s="28">
        <f>외인!AK18+기관!AK18</f>
        <v>-204.51</v>
      </c>
      <c r="AL18" s="28">
        <f>외인!AL18+기관!AL18</f>
        <v>175185.82</v>
      </c>
      <c r="AM18" s="28">
        <f>외인!AM18+기관!AM18</f>
        <v>7.2800000000000011</v>
      </c>
      <c r="AN18" s="28">
        <f>외인!AN18+기관!AN18</f>
        <v>345578.66</v>
      </c>
      <c r="AO18" s="28">
        <f>외인!AO18+기관!AO18</f>
        <v>-1197.79</v>
      </c>
      <c r="AP18" s="28">
        <f>외인!AP18+기관!AP18</f>
        <v>223930.46</v>
      </c>
      <c r="AQ18" s="28">
        <f>외인!AQ18+기관!AQ18</f>
        <v>-11.600000000000009</v>
      </c>
      <c r="AR18" s="28">
        <f>외인!AR18+기관!AR18</f>
        <v>47483.68</v>
      </c>
      <c r="AS18" s="28">
        <f>외인!AS18+기관!AS18</f>
        <v>-100</v>
      </c>
      <c r="AT18" s="28">
        <f>외인!AT18+기관!AT18</f>
        <v>154999.04000000001</v>
      </c>
      <c r="AU18" s="28">
        <f>외인!AU18+기관!AU18</f>
        <v>-70.56</v>
      </c>
      <c r="AV18" s="28">
        <f>외인!AV18+기관!AV18</f>
        <v>94337.98</v>
      </c>
      <c r="AW18" s="28">
        <f>외인!AW18+기관!AW18</f>
        <v>-8.1000000000000014</v>
      </c>
      <c r="AX18" s="28">
        <f>외인!AX18+기관!AX18</f>
        <v>104260.4</v>
      </c>
      <c r="AY18" s="28">
        <f>외인!AY18+기관!AY18</f>
        <v>-84.990000000000009</v>
      </c>
      <c r="AZ18" s="28">
        <f>외인!AZ18+기관!AZ18</f>
        <v>4038220.4</v>
      </c>
      <c r="BA18" s="28">
        <f>외인!BA18+기관!BA18</f>
        <v>-4715.2</v>
      </c>
      <c r="BB18" s="28">
        <f>외인!BB18+기관!BB18</f>
        <v>193534.4</v>
      </c>
      <c r="BC18" s="28">
        <f>외인!BC18+기관!BC18</f>
        <v>12.64</v>
      </c>
      <c r="BD18" s="28">
        <f>외인!BD18+기관!BD18</f>
        <v>80028</v>
      </c>
      <c r="BE18" s="28">
        <f>외인!BE18+기관!BE18</f>
        <v>-128.91</v>
      </c>
      <c r="BF18" s="28">
        <f>외인!BF18+기관!BF18</f>
        <v>0</v>
      </c>
      <c r="BG18" s="28">
        <f>외인!BG18+기관!BG18</f>
        <v>0</v>
      </c>
      <c r="BH18" s="28">
        <f>외인!BH18+기관!BH18</f>
        <v>181020.1</v>
      </c>
      <c r="BI18" s="28">
        <f>외인!BI18+기관!BI18</f>
        <v>-213.83999999999997</v>
      </c>
      <c r="BJ18" s="28">
        <f>외인!BJ18+기관!BJ18</f>
        <v>230678.32</v>
      </c>
      <c r="BK18" s="28">
        <f>외인!BK18+기관!BK18</f>
        <v>-302.93</v>
      </c>
      <c r="BL18" s="28">
        <f>외인!BL18+기관!BL18</f>
        <v>98146.86</v>
      </c>
      <c r="BM18" s="28">
        <f>외인!BM18+기관!BM18</f>
        <v>-121.38999999999999</v>
      </c>
      <c r="BN18" s="28">
        <f>외인!BN18+기관!BN18</f>
        <v>87434.02</v>
      </c>
      <c r="BO18" s="28">
        <f>외인!BO18+기관!BO18</f>
        <v>-170.26999999999998</v>
      </c>
      <c r="BP18" s="28">
        <f>외인!BP18+기관!BP18</f>
        <v>123480.26</v>
      </c>
      <c r="BQ18" s="28">
        <f>외인!BQ18+기관!BQ18</f>
        <v>-56.52000000000001</v>
      </c>
      <c r="BR18" s="28">
        <f>외인!BR18+기관!BR18</f>
        <v>490239.18</v>
      </c>
      <c r="BS18" s="28">
        <f>외인!BS18+기관!BS18</f>
        <v>342.24</v>
      </c>
      <c r="BT18" s="28">
        <f>외인!BT18+기관!BT18</f>
        <v>3851543.14</v>
      </c>
      <c r="BU18" s="28">
        <f>외인!BU18+기관!BU18</f>
        <v>-4363.08</v>
      </c>
      <c r="BV18" s="28">
        <f>외인!BV18+기관!BV18</f>
        <v>753764.98</v>
      </c>
      <c r="BW18" s="28">
        <f>외인!BW18+기관!BW18</f>
        <v>-592.99</v>
      </c>
      <c r="BX18" s="28">
        <f>외인!BX18+기관!BX18</f>
        <v>151664.74</v>
      </c>
      <c r="BY18" s="28">
        <f>외인!BY18+기관!BY18</f>
        <v>-78.899999999999991</v>
      </c>
      <c r="BZ18" s="28">
        <f>외인!BZ18+기관!BZ18</f>
        <v>520764.48</v>
      </c>
      <c r="CA18" s="28">
        <f>외인!CA18+기관!CA18</f>
        <v>-1190.51</v>
      </c>
      <c r="CB18" s="28">
        <f>외인!CB18+기관!CB18</f>
        <v>25491.72</v>
      </c>
      <c r="CC18" s="28">
        <f>외인!CC18+기관!CC18</f>
        <v>-20.29</v>
      </c>
      <c r="CD18" s="28">
        <f>외인!CD18+기관!CD18</f>
        <v>68153.440000000002</v>
      </c>
      <c r="CE18" s="28">
        <f>외인!CE18+기관!CE18</f>
        <v>38.47</v>
      </c>
      <c r="CF18" s="28">
        <f>외인!CF18+기관!CF18</f>
        <v>46022.96</v>
      </c>
      <c r="CG18" s="28">
        <f>외인!CG18+기관!CG18</f>
        <v>25.430000000000007</v>
      </c>
      <c r="CH18" s="28">
        <f>외인!CH18+기관!CH18</f>
        <v>131662.79999999999</v>
      </c>
      <c r="CI18" s="28">
        <f>외인!CI18+기관!CI18</f>
        <v>-2.5999999999999943</v>
      </c>
      <c r="CJ18" s="28">
        <f>외인!CJ18+기관!CJ18</f>
        <v>776268.44</v>
      </c>
      <c r="CK18" s="28">
        <f>외인!CK18+기관!CK18</f>
        <v>591.25</v>
      </c>
      <c r="CL18" s="28">
        <f>외인!CL18+기관!CL18</f>
        <v>447865.58</v>
      </c>
      <c r="CM18" s="28">
        <f>외인!CM18+기관!CM18</f>
        <v>-226.58999999999997</v>
      </c>
      <c r="CN18" s="28">
        <f>외인!CN18+기관!CN18</f>
        <v>234400.2</v>
      </c>
      <c r="CO18" s="28">
        <f>외인!CO18+기관!CO18</f>
        <v>-69.94</v>
      </c>
      <c r="CP18" s="28">
        <f>외인!CP18+기관!CP18</f>
        <v>194779.74</v>
      </c>
      <c r="CQ18" s="28">
        <f>외인!CQ18+기관!CQ18</f>
        <v>16.659999999999997</v>
      </c>
      <c r="CR18" s="28">
        <f>외인!CR18+기관!CR18</f>
        <v>329771.90000000002</v>
      </c>
      <c r="CS18" s="28">
        <f>외인!CS18+기관!CS18</f>
        <v>-45.550000000000011</v>
      </c>
      <c r="CT18" s="28">
        <f>외인!CT18+기관!CT18</f>
        <v>206047.94</v>
      </c>
      <c r="CU18" s="28">
        <f>외인!CU18+기관!CU18</f>
        <v>297.18</v>
      </c>
      <c r="CV18" s="28">
        <f>외인!CV18+기관!CV18</f>
        <v>3851543.14</v>
      </c>
      <c r="CW18" s="28">
        <f>외인!CW18+기관!CW18</f>
        <v>-4363.08</v>
      </c>
      <c r="CX18" s="28">
        <f>외인!CX18+기관!CX18</f>
        <v>386466.8</v>
      </c>
      <c r="CY18" s="28">
        <f>외인!CY18+기관!CY18</f>
        <v>32.729999999999997</v>
      </c>
      <c r="CZ18" s="28">
        <f>외인!CZ18+기관!CZ18</f>
        <v>34400.339999999997</v>
      </c>
      <c r="DA18" s="28">
        <f>외인!DA18+기관!DA18</f>
        <v>-8.07</v>
      </c>
      <c r="DB18" s="28">
        <f>외인!DB18+기관!DB18</f>
        <v>80028</v>
      </c>
      <c r="DC18" s="28">
        <f>외인!DC18+기관!DC18</f>
        <v>-128.91</v>
      </c>
      <c r="DD18" s="28">
        <f>외인!DD18+기관!DD18</f>
        <v>16764.86</v>
      </c>
      <c r="DE18" s="28">
        <f>외인!DE18+기관!DE18</f>
        <v>-60.370000000000005</v>
      </c>
      <c r="DF18" s="28">
        <f>외인!DF18+기관!DF18</f>
        <v>113511.66</v>
      </c>
      <c r="DG18" s="28">
        <f>외인!DG18+기관!DG18</f>
        <v>-65.010000000000005</v>
      </c>
      <c r="DH18" s="28">
        <f>외인!DH18+기관!DH18</f>
        <v>52149.3</v>
      </c>
      <c r="DI18" s="28">
        <f>외인!DI18+기관!DI18</f>
        <v>47.34</v>
      </c>
      <c r="DJ18" s="28">
        <f>외인!DJ18+기관!DJ18</f>
        <v>1130573.1000000001</v>
      </c>
      <c r="DK18" s="28">
        <f>외인!DK18+기관!DK18</f>
        <v>43.420000000000016</v>
      </c>
      <c r="DL18" s="28">
        <f>외인!DL18+기관!DL18</f>
        <v>183532.36</v>
      </c>
      <c r="DM18" s="28">
        <f>외인!DM18+기관!DM18</f>
        <v>-69.38</v>
      </c>
      <c r="DN18" s="28">
        <f>외인!DN18+기관!DN18</f>
        <v>3851543.14</v>
      </c>
      <c r="DO18" s="28">
        <f>외인!DO18+기관!DO18</f>
        <v>-4363.08</v>
      </c>
      <c r="DP18" s="28">
        <f>외인!DP18+기관!DP18</f>
        <v>166817.96</v>
      </c>
      <c r="DQ18" s="28">
        <f>외인!DQ18+기관!DQ18</f>
        <v>290.33</v>
      </c>
      <c r="DR18" s="28">
        <f>외인!DR18+기관!DR18</f>
        <v>78045.820000000007</v>
      </c>
      <c r="DS18" s="28">
        <f>외인!DS18+기관!DS18</f>
        <v>76.110000000000014</v>
      </c>
      <c r="DT18" s="28">
        <f>외인!DT18+기관!DT18</f>
        <v>261487.72</v>
      </c>
      <c r="DU18" s="28">
        <f>외인!DU18+기관!DU18</f>
        <v>-68.36999999999999</v>
      </c>
      <c r="DV18" s="28">
        <f>외인!DV18+기관!DV18</f>
        <v>67948.98</v>
      </c>
      <c r="DW18" s="28">
        <f>외인!DW18+기관!DW18</f>
        <v>25.259999999999998</v>
      </c>
      <c r="DX18" s="28">
        <f>외인!DX18+기관!DX18</f>
        <v>212092.56</v>
      </c>
      <c r="DY18" s="28">
        <f>외인!DY18+기관!DY18</f>
        <v>432.69000000000005</v>
      </c>
      <c r="DZ18" s="28">
        <f>외인!DZ18+기관!DZ18</f>
        <v>20057.560000000001</v>
      </c>
      <c r="EA18" s="28">
        <f>외인!EA18+기관!EA18</f>
        <v>27.09</v>
      </c>
      <c r="EB18" s="28">
        <f>외인!EB18+기관!EB18</f>
        <v>26765.08</v>
      </c>
      <c r="EC18" s="28">
        <f>외인!EC18+기관!EC18</f>
        <v>33.49</v>
      </c>
      <c r="ED18" s="28">
        <f>외인!ED18+기관!ED18</f>
        <v>21570.76</v>
      </c>
      <c r="EE18" s="28">
        <f>외인!EE18+기관!EE18</f>
        <v>82.2</v>
      </c>
      <c r="EF18" s="28">
        <f>외인!EF18+기관!EF18</f>
        <v>503180.74</v>
      </c>
      <c r="EG18" s="28">
        <f>외인!EG18+기관!EG18</f>
        <v>162.33999999999997</v>
      </c>
      <c r="EH18" s="28">
        <f>외인!EH18+기관!EH18</f>
        <v>351750.24</v>
      </c>
      <c r="EI18" s="28">
        <f>외인!EI18+기관!EI18</f>
        <v>-47.31</v>
      </c>
      <c r="EJ18" s="28">
        <f>외인!EJ18+기관!EJ18</f>
        <v>182291.16</v>
      </c>
      <c r="EK18" s="28">
        <f>외인!EK18+기관!EK18</f>
        <v>42.97999999999999</v>
      </c>
      <c r="EL18" s="28">
        <f>외인!EL18+기관!EL18</f>
        <v>73001.919999999998</v>
      </c>
      <c r="EM18" s="28">
        <f>외인!EM18+기관!EM18</f>
        <v>42.23</v>
      </c>
      <c r="EN18" s="28">
        <f>외인!EN18+기관!EN18</f>
        <v>78045.820000000007</v>
      </c>
      <c r="EO18" s="28">
        <f>외인!EO18+기관!EO18</f>
        <v>76.110000000000014</v>
      </c>
      <c r="EP18" s="28">
        <f>외인!EP18+기관!EP18</f>
        <v>352509.94</v>
      </c>
      <c r="EQ18" s="28">
        <f>외인!EQ18+기관!EQ18</f>
        <v>-600.17999999999995</v>
      </c>
      <c r="ER18" s="28">
        <f>외인!ER18+기관!ER18</f>
        <v>27464.38</v>
      </c>
      <c r="ES18" s="28">
        <f>외인!ES18+기관!ES18</f>
        <v>120.82</v>
      </c>
      <c r="ET18" s="28">
        <f>외인!ET18+기관!ET18</f>
        <v>223930.46</v>
      </c>
      <c r="EU18" s="28">
        <f>외인!EU18+기관!EU18</f>
        <v>-11.600000000000009</v>
      </c>
      <c r="EV18" s="28">
        <f>외인!EV18+기관!EV18</f>
        <v>94201.94</v>
      </c>
      <c r="EW18" s="28">
        <f>외인!EW18+기관!EW18</f>
        <v>-5.6300000000000026</v>
      </c>
      <c r="EX18" s="28">
        <f>외인!EX18+기관!EX18</f>
        <v>100577.8</v>
      </c>
      <c r="EY18" s="28">
        <f>외인!EY18+기관!EY18</f>
        <v>22.279999999999994</v>
      </c>
    </row>
    <row r="19" spans="1:155">
      <c r="A19" s="27">
        <f>외인!A19</f>
        <v>46092</v>
      </c>
      <c r="B19" s="28">
        <f>외인!B19+기관!B19</f>
        <v>8970593.4199999999</v>
      </c>
      <c r="C19" s="28">
        <f>외인!C19+기관!C19</f>
        <v>-7166.15</v>
      </c>
      <c r="D19" s="28">
        <f>외인!D19+기관!D19</f>
        <v>1250767.98</v>
      </c>
      <c r="E19" s="28">
        <f>외인!E19+기관!E19</f>
        <v>987.12</v>
      </c>
      <c r="F19" s="28">
        <f>외인!F19+기관!F19</f>
        <v>3846233.76</v>
      </c>
      <c r="G19" s="28">
        <f>외인!G19+기관!G19</f>
        <v>-5031.74</v>
      </c>
      <c r="H19" s="28">
        <f>외인!H19+기관!H19</f>
        <v>557315.96</v>
      </c>
      <c r="I19" s="28">
        <f>외인!I19+기관!I19</f>
        <v>-401.19</v>
      </c>
      <c r="J19" s="28">
        <f>외인!J19+기관!J19</f>
        <v>75857.919999999998</v>
      </c>
      <c r="K19" s="28">
        <f>외인!K19+기관!K19</f>
        <v>66.13</v>
      </c>
      <c r="L19" s="28">
        <f>외인!L19+기관!L19</f>
        <v>515649.44</v>
      </c>
      <c r="M19" s="28">
        <f>외인!M19+기관!M19</f>
        <v>-437.97999999999996</v>
      </c>
      <c r="N19" s="28">
        <f>외인!N19+기관!N19</f>
        <v>485900.79999999999</v>
      </c>
      <c r="O19" s="28">
        <f>외인!O19+기관!O19</f>
        <v>-1290.71</v>
      </c>
      <c r="P19" s="28">
        <f>외인!P19+기관!P19</f>
        <v>399456.98</v>
      </c>
      <c r="Q19" s="28">
        <f>외인!Q19+기관!Q19</f>
        <v>-49.369999999999976</v>
      </c>
      <c r="R19" s="28">
        <f>외인!R19+기관!R19</f>
        <v>263407.78000000003</v>
      </c>
      <c r="S19" s="28">
        <f>외인!S19+기관!S19</f>
        <v>-128.57</v>
      </c>
      <c r="T19" s="28">
        <f>외인!T19+기관!T19</f>
        <v>16830.400000000001</v>
      </c>
      <c r="U19" s="28">
        <f>외인!U19+기관!U19</f>
        <v>-39.04</v>
      </c>
      <c r="V19" s="28">
        <f>외인!V19+기관!V19</f>
        <v>208144.36</v>
      </c>
      <c r="W19" s="28">
        <f>외인!W19+기관!W19</f>
        <v>121.75999999999999</v>
      </c>
      <c r="X19" s="28">
        <f>외인!X19+기관!X19</f>
        <v>3822011.58</v>
      </c>
      <c r="Y19" s="28">
        <f>외인!Y19+기관!Y19</f>
        <v>-4143.76</v>
      </c>
      <c r="Z19" s="28">
        <f>외인!Z19+기관!Z19</f>
        <v>95457.04</v>
      </c>
      <c r="AA19" s="28">
        <f>외인!AA19+기관!AA19</f>
        <v>-10.740000000000002</v>
      </c>
      <c r="AB19" s="28">
        <f>외인!AB19+기관!AB19</f>
        <v>402420.66</v>
      </c>
      <c r="AC19" s="28">
        <f>외인!AC19+기관!AC19</f>
        <v>-68.710000000000008</v>
      </c>
      <c r="AD19" s="28">
        <f>외인!AD19+기관!AD19</f>
        <v>39770.300000000003</v>
      </c>
      <c r="AE19" s="28">
        <f>외인!AE19+기관!AE19</f>
        <v>-59.740000000000009</v>
      </c>
      <c r="AF19" s="28">
        <f>외인!AF19+기관!AF19</f>
        <v>48927.96</v>
      </c>
      <c r="AG19" s="28">
        <f>외인!AG19+기관!AG19</f>
        <v>33.879999999999995</v>
      </c>
      <c r="AH19" s="28">
        <f>외인!AH19+기관!AH19</f>
        <v>413746.84</v>
      </c>
      <c r="AI19" s="28">
        <f>외인!AI19+기관!AI19</f>
        <v>297.26</v>
      </c>
      <c r="AJ19" s="28">
        <f>외인!AJ19+기관!AJ19</f>
        <v>228349.56</v>
      </c>
      <c r="AK19" s="28">
        <f>외인!AK19+기관!AK19</f>
        <v>-325.92</v>
      </c>
      <c r="AL19" s="28">
        <f>외인!AL19+기관!AL19</f>
        <v>176097.52</v>
      </c>
      <c r="AM19" s="28">
        <f>외인!AM19+기관!AM19</f>
        <v>-79.55</v>
      </c>
      <c r="AN19" s="28">
        <f>외인!AN19+기관!AN19</f>
        <v>348468.1</v>
      </c>
      <c r="AO19" s="28">
        <f>외인!AO19+기관!AO19</f>
        <v>-1183.57</v>
      </c>
      <c r="AP19" s="28">
        <f>외인!AP19+기관!AP19</f>
        <v>224497.12</v>
      </c>
      <c r="AQ19" s="28">
        <f>외인!AQ19+기관!AQ19</f>
        <v>-19.509999999999998</v>
      </c>
      <c r="AR19" s="28">
        <f>외인!AR19+기관!AR19</f>
        <v>48071.74</v>
      </c>
      <c r="AS19" s="28">
        <f>외인!AS19+기관!AS19</f>
        <v>-79.63</v>
      </c>
      <c r="AT19" s="28">
        <f>외인!AT19+기관!AT19</f>
        <v>157408.62</v>
      </c>
      <c r="AU19" s="28">
        <f>외인!AU19+기관!AU19</f>
        <v>-118.46</v>
      </c>
      <c r="AV19" s="28">
        <f>외인!AV19+기관!AV19</f>
        <v>96465.42</v>
      </c>
      <c r="AW19" s="28">
        <f>외인!AW19+기관!AW19</f>
        <v>-28.109999999999996</v>
      </c>
      <c r="AX19" s="28">
        <f>외인!AX19+기관!AX19</f>
        <v>106268.88</v>
      </c>
      <c r="AY19" s="28">
        <f>외인!AY19+기관!AY19</f>
        <v>-201</v>
      </c>
      <c r="AZ19" s="28">
        <f>외인!AZ19+기관!AZ19</f>
        <v>4080099.52</v>
      </c>
      <c r="BA19" s="28">
        <f>외인!BA19+기관!BA19</f>
        <v>-4311.92</v>
      </c>
      <c r="BB19" s="28">
        <f>외인!BB19+기관!BB19</f>
        <v>201918.8</v>
      </c>
      <c r="BC19" s="28">
        <f>외인!BC19+기관!BC19</f>
        <v>1.5799999999999983</v>
      </c>
      <c r="BD19" s="28">
        <f>외인!BD19+기관!BD19</f>
        <v>80342.78</v>
      </c>
      <c r="BE19" s="28">
        <f>외인!BE19+기관!BE19</f>
        <v>-237.17</v>
      </c>
      <c r="BF19" s="28">
        <f>외인!BF19+기관!BF19</f>
        <v>0</v>
      </c>
      <c r="BG19" s="28">
        <f>외인!BG19+기관!BG19</f>
        <v>0</v>
      </c>
      <c r="BH19" s="28">
        <f>외인!BH19+기관!BH19</f>
        <v>181685.46</v>
      </c>
      <c r="BI19" s="28">
        <f>외인!BI19+기관!BI19</f>
        <v>-59.17</v>
      </c>
      <c r="BJ19" s="28">
        <f>외인!BJ19+기관!BJ19</f>
        <v>232655.88</v>
      </c>
      <c r="BK19" s="28">
        <f>외인!BK19+기관!BK19</f>
        <v>-309.69</v>
      </c>
      <c r="BL19" s="28">
        <f>외인!BL19+기관!BL19</f>
        <v>100271.74</v>
      </c>
      <c r="BM19" s="28">
        <f>외인!BM19+기관!BM19</f>
        <v>-67.97</v>
      </c>
      <c r="BN19" s="28">
        <f>외인!BN19+기관!BN19</f>
        <v>88712.58</v>
      </c>
      <c r="BO19" s="28">
        <f>외인!BO19+기관!BO19</f>
        <v>-181.29999999999998</v>
      </c>
      <c r="BP19" s="28">
        <f>외인!BP19+기관!BP19</f>
        <v>126924.96</v>
      </c>
      <c r="BQ19" s="28">
        <f>외인!BQ19+기관!BQ19</f>
        <v>-155.82</v>
      </c>
      <c r="BR19" s="28">
        <f>외인!BR19+기관!BR19</f>
        <v>489148.64</v>
      </c>
      <c r="BS19" s="28">
        <f>외인!BS19+기관!BS19</f>
        <v>59.65</v>
      </c>
      <c r="BT19" s="28">
        <f>외인!BT19+기관!BT19</f>
        <v>3894294.32</v>
      </c>
      <c r="BU19" s="28">
        <f>외인!BU19+기관!BU19</f>
        <v>-3976.73</v>
      </c>
      <c r="BV19" s="28">
        <f>외인!BV19+기관!BV19</f>
        <v>754939.52</v>
      </c>
      <c r="BW19" s="28">
        <f>외인!BW19+기관!BW19</f>
        <v>6.7999999999999972</v>
      </c>
      <c r="BX19" s="28">
        <f>외인!BX19+기관!BX19</f>
        <v>151933.34</v>
      </c>
      <c r="BY19" s="28">
        <f>외인!BY19+기관!BY19</f>
        <v>-26.449999999999989</v>
      </c>
      <c r="BZ19" s="28">
        <f>외인!BZ19+기관!BZ19</f>
        <v>524565.62</v>
      </c>
      <c r="CA19" s="28">
        <f>외인!CA19+기관!CA19</f>
        <v>-1263.1200000000001</v>
      </c>
      <c r="CB19" s="28">
        <f>외인!CB19+기관!CB19</f>
        <v>25804.38</v>
      </c>
      <c r="CC19" s="28">
        <f>외인!CC19+기관!CC19</f>
        <v>-26.18</v>
      </c>
      <c r="CD19" s="28">
        <f>외인!CD19+기관!CD19</f>
        <v>68285.98</v>
      </c>
      <c r="CE19" s="28">
        <f>외인!CE19+기관!CE19</f>
        <v>-48.7</v>
      </c>
      <c r="CF19" s="28">
        <f>외인!CF19+기관!CF19</f>
        <v>46997.46</v>
      </c>
      <c r="CG19" s="28">
        <f>외인!CG19+기관!CG19</f>
        <v>-8.9699999999999989</v>
      </c>
      <c r="CH19" s="28">
        <f>외인!CH19+기관!CH19</f>
        <v>133784.20000000001</v>
      </c>
      <c r="CI19" s="28">
        <f>외인!CI19+기관!CI19</f>
        <v>-33.119999999999997</v>
      </c>
      <c r="CJ19" s="28">
        <f>외인!CJ19+기관!CJ19</f>
        <v>782444.56</v>
      </c>
      <c r="CK19" s="28">
        <f>외인!CK19+기관!CK19</f>
        <v>142.44999999999999</v>
      </c>
      <c r="CL19" s="28">
        <f>외인!CL19+기관!CL19</f>
        <v>458671.5</v>
      </c>
      <c r="CM19" s="28">
        <f>외인!CM19+기관!CM19</f>
        <v>-273.12</v>
      </c>
      <c r="CN19" s="28">
        <f>외인!CN19+기관!CN19</f>
        <v>248466.92</v>
      </c>
      <c r="CO19" s="28">
        <f>외인!CO19+기관!CO19</f>
        <v>-92.29000000000002</v>
      </c>
      <c r="CP19" s="28">
        <f>외인!CP19+기관!CP19</f>
        <v>203180.16</v>
      </c>
      <c r="CQ19" s="28">
        <f>외인!CQ19+기관!CQ19</f>
        <v>2.7600000000000016</v>
      </c>
      <c r="CR19" s="28">
        <f>외인!CR19+기관!CR19</f>
        <v>329361.42</v>
      </c>
      <c r="CS19" s="28">
        <f>외인!CS19+기관!CS19</f>
        <v>-139.54</v>
      </c>
      <c r="CT19" s="28">
        <f>외인!CT19+기관!CT19</f>
        <v>209844.44</v>
      </c>
      <c r="CU19" s="28">
        <f>외인!CU19+기관!CU19</f>
        <v>218.02</v>
      </c>
      <c r="CV19" s="28">
        <f>외인!CV19+기관!CV19</f>
        <v>3894294.32</v>
      </c>
      <c r="CW19" s="28">
        <f>외인!CW19+기관!CW19</f>
        <v>-3976.73</v>
      </c>
      <c r="CX19" s="28">
        <f>외인!CX19+기관!CX19</f>
        <v>387011.98</v>
      </c>
      <c r="CY19" s="28">
        <f>외인!CY19+기관!CY19</f>
        <v>-70.31</v>
      </c>
      <c r="CZ19" s="28">
        <f>외인!CZ19+기관!CZ19</f>
        <v>34552.42</v>
      </c>
      <c r="DA19" s="28">
        <f>외인!DA19+기관!DA19</f>
        <v>-18.919999999999998</v>
      </c>
      <c r="DB19" s="28">
        <f>외인!DB19+기관!DB19</f>
        <v>80342.78</v>
      </c>
      <c r="DC19" s="28">
        <f>외인!DC19+기관!DC19</f>
        <v>-237.17</v>
      </c>
      <c r="DD19" s="28">
        <f>외인!DD19+기관!DD19</f>
        <v>16830.400000000001</v>
      </c>
      <c r="DE19" s="28">
        <f>외인!DE19+기관!DE19</f>
        <v>-39.04</v>
      </c>
      <c r="DF19" s="28">
        <f>외인!DF19+기관!DF19</f>
        <v>114211.08</v>
      </c>
      <c r="DG19" s="28">
        <f>외인!DG19+기관!DG19</f>
        <v>-22.310000000000016</v>
      </c>
      <c r="DH19" s="28">
        <f>외인!DH19+기관!DH19</f>
        <v>52173.279999999999</v>
      </c>
      <c r="DI19" s="28">
        <f>외인!DI19+기관!DI19</f>
        <v>-24.990000000000002</v>
      </c>
      <c r="DJ19" s="28">
        <f>외인!DJ19+기관!DJ19</f>
        <v>1139371.3999999999</v>
      </c>
      <c r="DK19" s="28">
        <f>외인!DK19+기관!DK19</f>
        <v>88.62</v>
      </c>
      <c r="DL19" s="28">
        <f>외인!DL19+기관!DL19</f>
        <v>196716.1</v>
      </c>
      <c r="DM19" s="28">
        <f>외인!DM19+기관!DM19</f>
        <v>-82.12</v>
      </c>
      <c r="DN19" s="28">
        <f>외인!DN19+기관!DN19</f>
        <v>3894294.32</v>
      </c>
      <c r="DO19" s="28">
        <f>외인!DO19+기관!DO19</f>
        <v>-3976.73</v>
      </c>
      <c r="DP19" s="28">
        <f>외인!DP19+기관!DP19</f>
        <v>164798.72</v>
      </c>
      <c r="DQ19" s="28">
        <f>외인!DQ19+기관!DQ19</f>
        <v>75.02</v>
      </c>
      <c r="DR19" s="28">
        <f>외인!DR19+기관!DR19</f>
        <v>79494.880000000005</v>
      </c>
      <c r="DS19" s="28">
        <f>외인!DS19+기관!DS19</f>
        <v>61.12</v>
      </c>
      <c r="DT19" s="28">
        <f>외인!DT19+기관!DT19</f>
        <v>263407.78000000003</v>
      </c>
      <c r="DU19" s="28">
        <f>외인!DU19+기관!DU19</f>
        <v>-128.57</v>
      </c>
      <c r="DV19" s="28">
        <f>외인!DV19+기관!DV19</f>
        <v>65655.92</v>
      </c>
      <c r="DW19" s="28">
        <f>외인!DW19+기관!DW19</f>
        <v>-9.07</v>
      </c>
      <c r="DX19" s="28">
        <f>외인!DX19+기관!DX19</f>
        <v>208144.36</v>
      </c>
      <c r="DY19" s="28">
        <f>외인!DY19+기관!DY19</f>
        <v>121.75999999999999</v>
      </c>
      <c r="DZ19" s="28">
        <f>외인!DZ19+기관!DZ19</f>
        <v>19808.36</v>
      </c>
      <c r="EA19" s="28">
        <f>외인!EA19+기관!EA19</f>
        <v>-2.4500000000000002</v>
      </c>
      <c r="EB19" s="28">
        <f>외인!EB19+기관!EB19</f>
        <v>26651.56</v>
      </c>
      <c r="EC19" s="28">
        <f>외인!EC19+기관!EC19</f>
        <v>-21.16</v>
      </c>
      <c r="ED19" s="28">
        <f>외인!ED19+기관!ED19</f>
        <v>21556.5</v>
      </c>
      <c r="EE19" s="28">
        <f>외인!EE19+기관!EE19</f>
        <v>46.349999999999994</v>
      </c>
      <c r="EF19" s="28">
        <f>외인!EF19+기관!EF19</f>
        <v>511488.5</v>
      </c>
      <c r="EG19" s="28">
        <f>외인!EG19+기관!EG19</f>
        <v>37.199999999999996</v>
      </c>
      <c r="EH19" s="28">
        <f>외인!EH19+기관!EH19</f>
        <v>360580.84</v>
      </c>
      <c r="EI19" s="28">
        <f>외인!EI19+기관!EI19</f>
        <v>-37.759999999999991</v>
      </c>
      <c r="EJ19" s="28">
        <f>외인!EJ19+기관!EJ19</f>
        <v>186172.7</v>
      </c>
      <c r="EK19" s="28">
        <f>외인!EK19+기관!EK19</f>
        <v>15.799999999999983</v>
      </c>
      <c r="EL19" s="28">
        <f>외인!EL19+기관!EL19</f>
        <v>73181.58</v>
      </c>
      <c r="EM19" s="28">
        <f>외인!EM19+기관!EM19</f>
        <v>-47.129999999999995</v>
      </c>
      <c r="EN19" s="28">
        <f>외인!EN19+기관!EN19</f>
        <v>79494.880000000005</v>
      </c>
      <c r="EO19" s="28">
        <f>외인!EO19+기관!EO19</f>
        <v>61.12</v>
      </c>
      <c r="EP19" s="28">
        <f>외인!EP19+기관!EP19</f>
        <v>344345.28</v>
      </c>
      <c r="EQ19" s="28">
        <f>외인!EQ19+기관!EQ19</f>
        <v>6.8400000000000034</v>
      </c>
      <c r="ER19" s="28">
        <f>외인!ER19+기관!ER19</f>
        <v>28691.58</v>
      </c>
      <c r="ES19" s="28">
        <f>외인!ES19+기관!ES19</f>
        <v>163.05000000000001</v>
      </c>
      <c r="ET19" s="28">
        <f>외인!ET19+기관!ET19</f>
        <v>224497.12</v>
      </c>
      <c r="EU19" s="28">
        <f>외인!EU19+기관!EU19</f>
        <v>-19.509999999999998</v>
      </c>
      <c r="EV19" s="28">
        <f>외인!EV19+기관!EV19</f>
        <v>95457.04</v>
      </c>
      <c r="EW19" s="28">
        <f>외인!EW19+기관!EW19</f>
        <v>-10.740000000000002</v>
      </c>
      <c r="EX19" s="28">
        <f>외인!EX19+기관!EX19</f>
        <v>107723.12</v>
      </c>
      <c r="EY19" s="28">
        <f>외인!EY19+기관!EY19</f>
        <v>13.51</v>
      </c>
    </row>
    <row r="20" spans="1:155">
      <c r="A20" s="27">
        <f>외인!A20</f>
        <v>46093</v>
      </c>
      <c r="B20" s="28">
        <f>외인!B20+기관!B20</f>
        <v>8927824.3599999994</v>
      </c>
      <c r="C20" s="28">
        <f>외인!C20+기관!C20</f>
        <v>-7608.6</v>
      </c>
      <c r="D20" s="28">
        <f>외인!D20+기관!D20</f>
        <v>1263757.04</v>
      </c>
      <c r="E20" s="28">
        <f>외인!E20+기관!E20</f>
        <v>-1018.0100000000002</v>
      </c>
      <c r="F20" s="28">
        <f>외인!F20+기관!F20</f>
        <v>3810081.86</v>
      </c>
      <c r="G20" s="28">
        <f>외인!G20+기관!G20</f>
        <v>-5026.25</v>
      </c>
      <c r="H20" s="28">
        <f>외인!H20+기관!H20</f>
        <v>562777.1</v>
      </c>
      <c r="I20" s="28">
        <f>외인!I20+기관!I20</f>
        <v>-619.76</v>
      </c>
      <c r="J20" s="28">
        <f>외인!J20+기관!J20</f>
        <v>76128.639999999999</v>
      </c>
      <c r="K20" s="28">
        <f>외인!K20+기관!K20</f>
        <v>39.880000000000003</v>
      </c>
      <c r="L20" s="28">
        <f>외인!L20+기관!L20</f>
        <v>521068.08</v>
      </c>
      <c r="M20" s="28">
        <f>외인!M20+기관!M20</f>
        <v>-599.33999999999992</v>
      </c>
      <c r="N20" s="28">
        <f>외인!N20+기관!N20</f>
        <v>484902.46</v>
      </c>
      <c r="O20" s="28">
        <f>외인!O20+기관!O20</f>
        <v>-1123.49</v>
      </c>
      <c r="P20" s="28">
        <f>외인!P20+기관!P20</f>
        <v>396326.04</v>
      </c>
      <c r="Q20" s="28">
        <f>외인!Q20+기관!Q20</f>
        <v>-329.59000000000003</v>
      </c>
      <c r="R20" s="28">
        <f>외인!R20+기관!R20</f>
        <v>263411.20000000001</v>
      </c>
      <c r="S20" s="28">
        <f>외인!S20+기관!S20</f>
        <v>-122.93</v>
      </c>
      <c r="T20" s="28">
        <f>외인!T20+기관!T20</f>
        <v>16947.36</v>
      </c>
      <c r="U20" s="28">
        <f>외인!U20+기관!U20</f>
        <v>-36.6</v>
      </c>
      <c r="V20" s="28">
        <f>외인!V20+기관!V20</f>
        <v>210638.32</v>
      </c>
      <c r="W20" s="28">
        <f>외인!W20+기관!W20</f>
        <v>-420.93</v>
      </c>
      <c r="X20" s="28">
        <f>외인!X20+기관!X20</f>
        <v>3764159.68</v>
      </c>
      <c r="Y20" s="28">
        <f>외인!Y20+기관!Y20</f>
        <v>-5559.7000000000007</v>
      </c>
      <c r="Z20" s="28">
        <f>외인!Z20+기관!Z20</f>
        <v>93766.8</v>
      </c>
      <c r="AA20" s="28">
        <f>외인!AA20+기관!AA20</f>
        <v>-25.69</v>
      </c>
      <c r="AB20" s="28">
        <f>외인!AB20+기관!AB20</f>
        <v>399631.48</v>
      </c>
      <c r="AC20" s="28">
        <f>외인!AC20+기관!AC20</f>
        <v>-64.34</v>
      </c>
      <c r="AD20" s="28">
        <f>외인!AD20+기관!AD20</f>
        <v>39858.839999999997</v>
      </c>
      <c r="AE20" s="28">
        <f>외인!AE20+기관!AE20</f>
        <v>-69.23</v>
      </c>
      <c r="AF20" s="28">
        <f>외인!AF20+기관!AF20</f>
        <v>50366.38</v>
      </c>
      <c r="AG20" s="28">
        <f>외인!AG20+기관!AG20</f>
        <v>23.97</v>
      </c>
      <c r="AH20" s="28">
        <f>외인!AH20+기관!AH20</f>
        <v>423427.84000000003</v>
      </c>
      <c r="AI20" s="28">
        <f>외인!AI20+기관!AI20</f>
        <v>592.79</v>
      </c>
      <c r="AJ20" s="28">
        <f>외인!AJ20+기관!AJ20</f>
        <v>228191.66</v>
      </c>
      <c r="AK20" s="28">
        <f>외인!AK20+기관!AK20</f>
        <v>-216.64999999999998</v>
      </c>
      <c r="AL20" s="28">
        <f>외인!AL20+기관!AL20</f>
        <v>175106.88</v>
      </c>
      <c r="AM20" s="28">
        <f>외인!AM20+기관!AM20</f>
        <v>-144.26</v>
      </c>
      <c r="AN20" s="28">
        <f>외인!AN20+기관!AN20</f>
        <v>348767.2</v>
      </c>
      <c r="AO20" s="28">
        <f>외인!AO20+기관!AO20</f>
        <v>-979.78</v>
      </c>
      <c r="AP20" s="28">
        <f>외인!AP20+기관!AP20</f>
        <v>226990.62</v>
      </c>
      <c r="AQ20" s="28">
        <f>외인!AQ20+기관!AQ20</f>
        <v>-119.13000000000001</v>
      </c>
      <c r="AR20" s="28">
        <f>외인!AR20+기관!AR20</f>
        <v>48212.54</v>
      </c>
      <c r="AS20" s="28">
        <f>외인!AS20+기관!AS20</f>
        <v>-86.45</v>
      </c>
      <c r="AT20" s="28">
        <f>외인!AT20+기관!AT20</f>
        <v>156900.64000000001</v>
      </c>
      <c r="AU20" s="28">
        <f>외인!AU20+기관!AU20</f>
        <v>-111.73</v>
      </c>
      <c r="AV20" s="28">
        <f>외인!AV20+기관!AV20</f>
        <v>95741.759999999995</v>
      </c>
      <c r="AW20" s="28">
        <f>외인!AW20+기관!AW20</f>
        <v>-61.959999999999994</v>
      </c>
      <c r="AX20" s="28">
        <f>외인!AX20+기관!AX20</f>
        <v>109748.36</v>
      </c>
      <c r="AY20" s="28">
        <f>외인!AY20+기관!AY20</f>
        <v>-109.64</v>
      </c>
      <c r="AZ20" s="28">
        <f>외인!AZ20+기관!AZ20</f>
        <v>4020252.64</v>
      </c>
      <c r="BA20" s="28">
        <f>외인!BA20+기관!BA20</f>
        <v>-5786.4800000000005</v>
      </c>
      <c r="BB20" s="28">
        <f>외인!BB20+기관!BB20</f>
        <v>196118.52</v>
      </c>
      <c r="BC20" s="28">
        <f>외인!BC20+기관!BC20</f>
        <v>-39.769999999999996</v>
      </c>
      <c r="BD20" s="28">
        <f>외인!BD20+기관!BD20</f>
        <v>81021.5</v>
      </c>
      <c r="BE20" s="28">
        <f>외인!BE20+기관!BE20</f>
        <v>-149.84</v>
      </c>
      <c r="BF20" s="28">
        <f>외인!BF20+기관!BF20</f>
        <v>0</v>
      </c>
      <c r="BG20" s="28">
        <f>외인!BG20+기관!BG20</f>
        <v>0</v>
      </c>
      <c r="BH20" s="28">
        <f>외인!BH20+기관!BH20</f>
        <v>183089.88</v>
      </c>
      <c r="BI20" s="28">
        <f>외인!BI20+기관!BI20</f>
        <v>-210.54000000000002</v>
      </c>
      <c r="BJ20" s="28">
        <f>외인!BJ20+기관!BJ20</f>
        <v>230735.9</v>
      </c>
      <c r="BK20" s="28">
        <f>외인!BK20+기관!BK20</f>
        <v>-391.40000000000003</v>
      </c>
      <c r="BL20" s="28">
        <f>외인!BL20+기관!BL20</f>
        <v>100722.68</v>
      </c>
      <c r="BM20" s="28">
        <f>외인!BM20+기관!BM20</f>
        <v>-68.69</v>
      </c>
      <c r="BN20" s="28">
        <f>외인!BN20+기관!BN20</f>
        <v>89695.72</v>
      </c>
      <c r="BO20" s="28">
        <f>외인!BO20+기관!BO20</f>
        <v>-118.53</v>
      </c>
      <c r="BP20" s="28">
        <f>외인!BP20+기관!BP20</f>
        <v>129556.04</v>
      </c>
      <c r="BQ20" s="28">
        <f>외인!BQ20+기관!BQ20</f>
        <v>-70.86</v>
      </c>
      <c r="BR20" s="28">
        <f>외인!BR20+기관!BR20</f>
        <v>496228.42</v>
      </c>
      <c r="BS20" s="28">
        <f>외인!BS20+기관!BS20</f>
        <v>32.86999999999999</v>
      </c>
      <c r="BT20" s="28">
        <f>외인!BT20+기관!BT20</f>
        <v>3837152.32</v>
      </c>
      <c r="BU20" s="28">
        <f>외인!BU20+기관!BU20</f>
        <v>-5479.33</v>
      </c>
      <c r="BV20" s="28">
        <f>외인!BV20+기관!BV20</f>
        <v>763017.66</v>
      </c>
      <c r="BW20" s="28">
        <f>외인!BW20+기관!BW20</f>
        <v>-229.83999999999997</v>
      </c>
      <c r="BX20" s="28">
        <f>외인!BX20+기관!BX20</f>
        <v>152712.42000000001</v>
      </c>
      <c r="BY20" s="28">
        <f>외인!BY20+기관!BY20</f>
        <v>-61.149999999999991</v>
      </c>
      <c r="BZ20" s="28">
        <f>외인!BZ20+기관!BZ20</f>
        <v>523874.08</v>
      </c>
      <c r="CA20" s="28">
        <f>외인!CA20+기관!CA20</f>
        <v>-1124.0500000000002</v>
      </c>
      <c r="CB20" s="28">
        <f>외인!CB20+기관!CB20</f>
        <v>26163.200000000001</v>
      </c>
      <c r="CC20" s="28">
        <f>외인!CC20+기관!CC20</f>
        <v>-22.740000000000002</v>
      </c>
      <c r="CD20" s="28">
        <f>외인!CD20+기관!CD20</f>
        <v>68790.039999999994</v>
      </c>
      <c r="CE20" s="28">
        <f>외인!CE20+기관!CE20</f>
        <v>-49.160000000000004</v>
      </c>
      <c r="CF20" s="28">
        <f>외인!CF20+기관!CF20</f>
        <v>46714.02</v>
      </c>
      <c r="CG20" s="28">
        <f>외인!CG20+기관!CG20</f>
        <v>-22.82</v>
      </c>
      <c r="CH20" s="28">
        <f>외인!CH20+기관!CH20</f>
        <v>133293.56</v>
      </c>
      <c r="CI20" s="28">
        <f>외인!CI20+기관!CI20</f>
        <v>-64.3</v>
      </c>
      <c r="CJ20" s="28">
        <f>외인!CJ20+기관!CJ20</f>
        <v>784048.3</v>
      </c>
      <c r="CK20" s="28">
        <f>외인!CK20+기관!CK20</f>
        <v>-373.69</v>
      </c>
      <c r="CL20" s="28">
        <f>외인!CL20+기관!CL20</f>
        <v>456135.67999999999</v>
      </c>
      <c r="CM20" s="28">
        <f>외인!CM20+기관!CM20</f>
        <v>-84.93</v>
      </c>
      <c r="CN20" s="28">
        <f>외인!CN20+기관!CN20</f>
        <v>245964.78</v>
      </c>
      <c r="CO20" s="28">
        <f>외인!CO20+기관!CO20</f>
        <v>-171.14000000000001</v>
      </c>
      <c r="CP20" s="28">
        <f>외인!CP20+기관!CP20</f>
        <v>197337.42</v>
      </c>
      <c r="CQ20" s="28">
        <f>외인!CQ20+기관!CQ20</f>
        <v>-39.54</v>
      </c>
      <c r="CR20" s="28">
        <f>외인!CR20+기관!CR20</f>
        <v>329308.5</v>
      </c>
      <c r="CS20" s="28">
        <f>외인!CS20+기관!CS20</f>
        <v>-129.44999999999999</v>
      </c>
      <c r="CT20" s="28">
        <f>외인!CT20+기관!CT20</f>
        <v>209358.7</v>
      </c>
      <c r="CU20" s="28">
        <f>외인!CU20+기관!CU20</f>
        <v>-132</v>
      </c>
      <c r="CV20" s="28">
        <f>외인!CV20+기관!CV20</f>
        <v>3837152.32</v>
      </c>
      <c r="CW20" s="28">
        <f>외인!CW20+기관!CW20</f>
        <v>-5479.33</v>
      </c>
      <c r="CX20" s="28">
        <f>외인!CX20+기관!CX20</f>
        <v>393404.76</v>
      </c>
      <c r="CY20" s="28">
        <f>외인!CY20+기관!CY20</f>
        <v>-178.64</v>
      </c>
      <c r="CZ20" s="28">
        <f>외인!CZ20+기관!CZ20</f>
        <v>34599.379999999997</v>
      </c>
      <c r="DA20" s="28">
        <f>외인!DA20+기관!DA20</f>
        <v>-18.95</v>
      </c>
      <c r="DB20" s="28">
        <f>외인!DB20+기관!DB20</f>
        <v>81021.5</v>
      </c>
      <c r="DC20" s="28">
        <f>외인!DC20+기관!DC20</f>
        <v>-149.84</v>
      </c>
      <c r="DD20" s="28">
        <f>외인!DD20+기관!DD20</f>
        <v>16947.36</v>
      </c>
      <c r="DE20" s="28">
        <f>외인!DE20+기관!DE20</f>
        <v>-36.6</v>
      </c>
      <c r="DF20" s="28">
        <f>외인!DF20+기관!DF20</f>
        <v>114547.02</v>
      </c>
      <c r="DG20" s="28">
        <f>외인!DG20+기관!DG20</f>
        <v>-57.81</v>
      </c>
      <c r="DH20" s="28">
        <f>외인!DH20+기관!DH20</f>
        <v>52413.120000000003</v>
      </c>
      <c r="DI20" s="28">
        <f>외인!DI20+기관!DI20</f>
        <v>-23.68</v>
      </c>
      <c r="DJ20" s="28">
        <f>외인!DJ20+기관!DJ20</f>
        <v>1162392.74</v>
      </c>
      <c r="DK20" s="28">
        <f>외인!DK20+기관!DK20</f>
        <v>251.05</v>
      </c>
      <c r="DL20" s="28">
        <f>외인!DL20+기관!DL20</f>
        <v>194908.6</v>
      </c>
      <c r="DM20" s="28">
        <f>외인!DM20+기관!DM20</f>
        <v>-158.35999999999999</v>
      </c>
      <c r="DN20" s="28">
        <f>외인!DN20+기관!DN20</f>
        <v>3837152.32</v>
      </c>
      <c r="DO20" s="28">
        <f>외인!DO20+기관!DO20</f>
        <v>-5479.33</v>
      </c>
      <c r="DP20" s="28">
        <f>외인!DP20+기관!DP20</f>
        <v>167372.98000000001</v>
      </c>
      <c r="DQ20" s="28">
        <f>외인!DQ20+기관!DQ20</f>
        <v>-116.42</v>
      </c>
      <c r="DR20" s="28">
        <f>외인!DR20+기관!DR20</f>
        <v>80111.38</v>
      </c>
      <c r="DS20" s="28">
        <f>외인!DS20+기관!DS20</f>
        <v>57.519999999999996</v>
      </c>
      <c r="DT20" s="28">
        <f>외인!DT20+기관!DT20</f>
        <v>263411.20000000001</v>
      </c>
      <c r="DU20" s="28">
        <f>외인!DU20+기관!DU20</f>
        <v>-122.93</v>
      </c>
      <c r="DV20" s="28">
        <f>외인!DV20+기관!DV20</f>
        <v>65598</v>
      </c>
      <c r="DW20" s="28">
        <f>외인!DW20+기관!DW20</f>
        <v>-5.5500000000000007</v>
      </c>
      <c r="DX20" s="28">
        <f>외인!DX20+기관!DX20</f>
        <v>210638.32</v>
      </c>
      <c r="DY20" s="28">
        <f>외인!DY20+기관!DY20</f>
        <v>-420.93</v>
      </c>
      <c r="DZ20" s="28">
        <f>외인!DZ20+기관!DZ20</f>
        <v>19736.38</v>
      </c>
      <c r="EA20" s="28">
        <f>외인!EA20+기관!EA20</f>
        <v>-23.5</v>
      </c>
      <c r="EB20" s="28">
        <f>외인!EB20+기관!EB20</f>
        <v>26876.54</v>
      </c>
      <c r="EC20" s="28">
        <f>외인!EC20+기관!EC20</f>
        <v>-27.47</v>
      </c>
      <c r="ED20" s="28">
        <f>외인!ED20+기관!ED20</f>
        <v>21683.96</v>
      </c>
      <c r="EE20" s="28">
        <f>외인!EE20+기관!EE20</f>
        <v>10.200000000000003</v>
      </c>
      <c r="EF20" s="28">
        <f>외인!EF20+기관!EF20</f>
        <v>509279.14</v>
      </c>
      <c r="EG20" s="28">
        <f>외인!EG20+기관!EG20</f>
        <v>-204.75</v>
      </c>
      <c r="EH20" s="28">
        <f>외인!EH20+기관!EH20</f>
        <v>357648</v>
      </c>
      <c r="EI20" s="28">
        <f>외인!EI20+기관!EI20</f>
        <v>-95.66</v>
      </c>
      <c r="EJ20" s="28">
        <f>외인!EJ20+기관!EJ20</f>
        <v>186088.14</v>
      </c>
      <c r="EK20" s="28">
        <f>외인!EK20+기관!EK20</f>
        <v>-0.75</v>
      </c>
      <c r="EL20" s="28">
        <f>외인!EL20+기관!EL20</f>
        <v>73812.679999999993</v>
      </c>
      <c r="EM20" s="28">
        <f>외인!EM20+기관!EM20</f>
        <v>-49.69</v>
      </c>
      <c r="EN20" s="28">
        <f>외인!EN20+기관!EN20</f>
        <v>80111.38</v>
      </c>
      <c r="EO20" s="28">
        <f>외인!EO20+기관!EO20</f>
        <v>57.519999999999996</v>
      </c>
      <c r="EP20" s="28">
        <f>외인!EP20+기관!EP20</f>
        <v>354034.72</v>
      </c>
      <c r="EQ20" s="28">
        <f>외인!EQ20+기관!EQ20</f>
        <v>-184.32</v>
      </c>
      <c r="ER20" s="28">
        <f>외인!ER20+기관!ER20</f>
        <v>28845.72</v>
      </c>
      <c r="ES20" s="28">
        <f>외인!ES20+기관!ES20</f>
        <v>-68.58</v>
      </c>
      <c r="ET20" s="28">
        <f>외인!ET20+기관!ET20</f>
        <v>226990.62</v>
      </c>
      <c r="EU20" s="28">
        <f>외인!EU20+기관!EU20</f>
        <v>-119.13000000000001</v>
      </c>
      <c r="EV20" s="28">
        <f>외인!EV20+기관!EV20</f>
        <v>93766.8</v>
      </c>
      <c r="EW20" s="28">
        <f>외인!EW20+기관!EW20</f>
        <v>-25.69</v>
      </c>
      <c r="EX20" s="28">
        <f>외인!EX20+기관!EX20</f>
        <v>103570.6</v>
      </c>
      <c r="EY20" s="28">
        <f>외인!EY20+기관!EY20</f>
        <v>-13.85</v>
      </c>
    </row>
    <row r="21" spans="1:155">
      <c r="A21" s="27">
        <f>외인!A21</f>
        <v>46094</v>
      </c>
      <c r="B21" s="28">
        <f>외인!B21+기관!B21</f>
        <v>8773385.5600000005</v>
      </c>
      <c r="C21" s="28">
        <f>외인!C21+기관!C21</f>
        <v>-7046.1900000000005</v>
      </c>
      <c r="D21" s="28">
        <f>외인!D21+기관!D21</f>
        <v>1269007.1599999999</v>
      </c>
      <c r="E21" s="28">
        <f>외인!E21+기관!E21</f>
        <v>-938.13</v>
      </c>
      <c r="F21" s="28">
        <f>외인!F21+기관!F21</f>
        <v>3729258.52</v>
      </c>
      <c r="G21" s="28">
        <f>외인!G21+기관!G21</f>
        <v>-4308.21</v>
      </c>
      <c r="H21" s="28">
        <f>외인!H21+기관!H21</f>
        <v>538903.22</v>
      </c>
      <c r="I21" s="28">
        <f>외인!I21+기관!I21</f>
        <v>-1212.26</v>
      </c>
      <c r="J21" s="28">
        <f>외인!J21+기관!J21</f>
        <v>77959.58</v>
      </c>
      <c r="K21" s="28">
        <f>외인!K21+기관!K21</f>
        <v>39.349999999999994</v>
      </c>
      <c r="L21" s="28">
        <f>외인!L21+기관!L21</f>
        <v>498235.3</v>
      </c>
      <c r="M21" s="28">
        <f>외인!M21+기관!M21</f>
        <v>-1077.03</v>
      </c>
      <c r="N21" s="28">
        <f>외인!N21+기관!N21</f>
        <v>477742.62</v>
      </c>
      <c r="O21" s="28">
        <f>외인!O21+기관!O21</f>
        <v>-1134.6999999999998</v>
      </c>
      <c r="P21" s="28">
        <f>외인!P21+기관!P21</f>
        <v>401172.5</v>
      </c>
      <c r="Q21" s="28">
        <f>외인!Q21+기관!Q21</f>
        <v>-241.04999999999998</v>
      </c>
      <c r="R21" s="28">
        <f>외인!R21+기관!R21</f>
        <v>264019.86</v>
      </c>
      <c r="S21" s="28">
        <f>외인!S21+기관!S21</f>
        <v>-163.56</v>
      </c>
      <c r="T21" s="28">
        <f>외인!T21+기관!T21</f>
        <v>16692.86</v>
      </c>
      <c r="U21" s="28">
        <f>외인!U21+기관!U21</f>
        <v>-30.05</v>
      </c>
      <c r="V21" s="28">
        <f>외인!V21+기관!V21</f>
        <v>209169.86</v>
      </c>
      <c r="W21" s="28">
        <f>외인!W21+기관!W21</f>
        <v>-590.35</v>
      </c>
      <c r="X21" s="28">
        <f>외인!X21+기관!X21</f>
        <v>3680230.22</v>
      </c>
      <c r="Y21" s="28">
        <f>외인!Y21+기관!Y21</f>
        <v>-4690.66</v>
      </c>
      <c r="Z21" s="28">
        <f>외인!Z21+기관!Z21</f>
        <v>91863</v>
      </c>
      <c r="AA21" s="28">
        <f>외인!AA21+기관!AA21</f>
        <v>-43.06</v>
      </c>
      <c r="AB21" s="28">
        <f>외인!AB21+기관!AB21</f>
        <v>393925.76</v>
      </c>
      <c r="AC21" s="28">
        <f>외인!AC21+기관!AC21</f>
        <v>-68.22</v>
      </c>
      <c r="AD21" s="28">
        <f>외인!AD21+기관!AD21</f>
        <v>38910.019999999997</v>
      </c>
      <c r="AE21" s="28">
        <f>외인!AE21+기관!AE21</f>
        <v>-50.66</v>
      </c>
      <c r="AF21" s="28">
        <f>외인!AF21+기관!AF21</f>
        <v>49089.18</v>
      </c>
      <c r="AG21" s="28">
        <f>외인!AG21+기관!AG21</f>
        <v>30.11</v>
      </c>
      <c r="AH21" s="28">
        <f>외인!AH21+기관!AH21</f>
        <v>417303.42</v>
      </c>
      <c r="AI21" s="28">
        <f>외인!AI21+기관!AI21</f>
        <v>529.54</v>
      </c>
      <c r="AJ21" s="28">
        <f>외인!AJ21+기관!AJ21</f>
        <v>233110.36</v>
      </c>
      <c r="AK21" s="28">
        <f>외인!AK21+기관!AK21</f>
        <v>-226.83</v>
      </c>
      <c r="AL21" s="28">
        <f>외인!AL21+기관!AL21</f>
        <v>171389.16</v>
      </c>
      <c r="AM21" s="28">
        <f>외인!AM21+기관!AM21</f>
        <v>-198.6</v>
      </c>
      <c r="AN21" s="28">
        <f>외인!AN21+기관!AN21</f>
        <v>345022.9</v>
      </c>
      <c r="AO21" s="28">
        <f>외인!AO21+기관!AO21</f>
        <v>-958.31999999999994</v>
      </c>
      <c r="AP21" s="28">
        <f>외인!AP21+기관!AP21</f>
        <v>226538.84</v>
      </c>
      <c r="AQ21" s="28">
        <f>외인!AQ21+기관!AQ21</f>
        <v>-61.64</v>
      </c>
      <c r="AR21" s="28">
        <f>외인!AR21+기관!AR21</f>
        <v>48099.1</v>
      </c>
      <c r="AS21" s="28">
        <f>외인!AS21+기관!AS21</f>
        <v>-59.660000000000004</v>
      </c>
      <c r="AT21" s="28">
        <f>외인!AT21+기관!AT21</f>
        <v>154066.94</v>
      </c>
      <c r="AU21" s="28">
        <f>외인!AU21+기관!AU21</f>
        <v>-131.22999999999999</v>
      </c>
      <c r="AV21" s="28">
        <f>외인!AV21+기관!AV21</f>
        <v>95522.54</v>
      </c>
      <c r="AW21" s="28">
        <f>외인!AW21+기관!AW21</f>
        <v>-63.3</v>
      </c>
      <c r="AX21" s="28">
        <f>외인!AX21+기관!AX21</f>
        <v>114508.46</v>
      </c>
      <c r="AY21" s="28">
        <f>외인!AY21+기관!AY21</f>
        <v>-28.51</v>
      </c>
      <c r="AZ21" s="28">
        <f>외인!AZ21+기관!AZ21</f>
        <v>3932890.66</v>
      </c>
      <c r="BA21" s="28">
        <f>외인!BA21+기관!BA21</f>
        <v>-5014.57</v>
      </c>
      <c r="BB21" s="28">
        <f>외인!BB21+기관!BB21</f>
        <v>192655.24</v>
      </c>
      <c r="BC21" s="28">
        <f>외인!BC21+기관!BC21</f>
        <v>-47.769999999999996</v>
      </c>
      <c r="BD21" s="28">
        <f>외인!BD21+기관!BD21</f>
        <v>82740.3</v>
      </c>
      <c r="BE21" s="28">
        <f>외인!BE21+기관!BE21</f>
        <v>-94.64</v>
      </c>
      <c r="BF21" s="28">
        <f>외인!BF21+기관!BF21</f>
        <v>0</v>
      </c>
      <c r="BG21" s="28">
        <f>외인!BG21+기관!BG21</f>
        <v>0</v>
      </c>
      <c r="BH21" s="28">
        <f>외인!BH21+기관!BH21</f>
        <v>175151.44</v>
      </c>
      <c r="BI21" s="28">
        <f>외인!BI21+기관!BI21</f>
        <v>-269.88</v>
      </c>
      <c r="BJ21" s="28">
        <f>외인!BJ21+기관!BJ21</f>
        <v>222295.08</v>
      </c>
      <c r="BK21" s="28">
        <f>외인!BK21+기관!BK21</f>
        <v>-696.62</v>
      </c>
      <c r="BL21" s="28">
        <f>외인!BL21+기관!BL21</f>
        <v>98590.12</v>
      </c>
      <c r="BM21" s="28">
        <f>외인!BM21+기관!BM21</f>
        <v>-74.95</v>
      </c>
      <c r="BN21" s="28">
        <f>외인!BN21+기관!BN21</f>
        <v>87679.06</v>
      </c>
      <c r="BO21" s="28">
        <f>외인!BO21+기관!BO21</f>
        <v>-128.19999999999999</v>
      </c>
      <c r="BP21" s="28">
        <f>외인!BP21+기관!BP21</f>
        <v>133654.38</v>
      </c>
      <c r="BQ21" s="28">
        <f>외인!BQ21+기관!BQ21</f>
        <v>-7.1999999999999886</v>
      </c>
      <c r="BR21" s="28">
        <f>외인!BR21+기관!BR21</f>
        <v>498414.22</v>
      </c>
      <c r="BS21" s="28">
        <f>외인!BS21+기관!BS21</f>
        <v>349.72</v>
      </c>
      <c r="BT21" s="28">
        <f>외인!BT21+기관!BT21</f>
        <v>3752851.62</v>
      </c>
      <c r="BU21" s="28">
        <f>외인!BU21+기관!BU21</f>
        <v>-4706.66</v>
      </c>
      <c r="BV21" s="28">
        <f>외인!BV21+기관!BV21</f>
        <v>749233</v>
      </c>
      <c r="BW21" s="28">
        <f>외인!BW21+기관!BW21</f>
        <v>-146.92000000000002</v>
      </c>
      <c r="BX21" s="28">
        <f>외인!BX21+기관!BX21</f>
        <v>149061.92000000001</v>
      </c>
      <c r="BY21" s="28">
        <f>외인!BY21+기관!BY21</f>
        <v>-38.18</v>
      </c>
      <c r="BZ21" s="28">
        <f>외인!BZ21+기관!BZ21</f>
        <v>516412.06</v>
      </c>
      <c r="CA21" s="28">
        <f>외인!CA21+기관!CA21</f>
        <v>-1156.92</v>
      </c>
      <c r="CB21" s="28">
        <f>외인!CB21+기관!CB21</f>
        <v>26141.14</v>
      </c>
      <c r="CC21" s="28">
        <f>외인!CC21+기관!CC21</f>
        <v>-16.740000000000002</v>
      </c>
      <c r="CD21" s="28">
        <f>외인!CD21+기관!CD21</f>
        <v>69589.259999999995</v>
      </c>
      <c r="CE21" s="28">
        <f>외인!CE21+기관!CE21</f>
        <v>-51.34</v>
      </c>
      <c r="CF21" s="28">
        <f>외인!CF21+기관!CF21</f>
        <v>46597.18</v>
      </c>
      <c r="CG21" s="28">
        <f>외인!CG21+기관!CG21</f>
        <v>-35.93</v>
      </c>
      <c r="CH21" s="28">
        <f>외인!CH21+기관!CH21</f>
        <v>131452.88</v>
      </c>
      <c r="CI21" s="28">
        <f>외인!CI21+기관!CI21</f>
        <v>-66.86</v>
      </c>
      <c r="CJ21" s="28">
        <f>외인!CJ21+기관!CJ21</f>
        <v>787289.54</v>
      </c>
      <c r="CK21" s="28">
        <f>외인!CK21+기관!CK21</f>
        <v>-150.08000000000001</v>
      </c>
      <c r="CL21" s="28">
        <f>외인!CL21+기관!CL21</f>
        <v>450028.88</v>
      </c>
      <c r="CM21" s="28">
        <f>외인!CM21+기관!CM21</f>
        <v>-100.18</v>
      </c>
      <c r="CN21" s="28">
        <f>외인!CN21+기관!CN21</f>
        <v>241278.12</v>
      </c>
      <c r="CO21" s="28">
        <f>외인!CO21+기관!CO21</f>
        <v>-211.73</v>
      </c>
      <c r="CP21" s="28">
        <f>외인!CP21+기관!CP21</f>
        <v>193893.64</v>
      </c>
      <c r="CQ21" s="28">
        <f>외인!CQ21+기관!CQ21</f>
        <v>-48.01</v>
      </c>
      <c r="CR21" s="28">
        <f>외인!CR21+기관!CR21</f>
        <v>333708.2</v>
      </c>
      <c r="CS21" s="28">
        <f>외인!CS21+기관!CS21</f>
        <v>-155.62</v>
      </c>
      <c r="CT21" s="28">
        <f>외인!CT21+기관!CT21</f>
        <v>208451.34</v>
      </c>
      <c r="CU21" s="28">
        <f>외인!CU21+기관!CU21</f>
        <v>-257.87</v>
      </c>
      <c r="CV21" s="28">
        <f>외인!CV21+기관!CV21</f>
        <v>3752851.62</v>
      </c>
      <c r="CW21" s="28">
        <f>외인!CW21+기관!CW21</f>
        <v>-4706.66</v>
      </c>
      <c r="CX21" s="28">
        <f>외인!CX21+기관!CX21</f>
        <v>382116.14</v>
      </c>
      <c r="CY21" s="28">
        <f>외인!CY21+기관!CY21</f>
        <v>-371.30999999999995</v>
      </c>
      <c r="CZ21" s="28">
        <f>외인!CZ21+기관!CZ21</f>
        <v>34385.54</v>
      </c>
      <c r="DA21" s="28">
        <f>외인!DA21+기관!DA21</f>
        <v>-29.62</v>
      </c>
      <c r="DB21" s="28">
        <f>외인!DB21+기관!DB21</f>
        <v>82740.3</v>
      </c>
      <c r="DC21" s="28">
        <f>외인!DC21+기관!DC21</f>
        <v>-94.64</v>
      </c>
      <c r="DD21" s="28">
        <f>외인!DD21+기관!DD21</f>
        <v>16692.86</v>
      </c>
      <c r="DE21" s="28">
        <f>외인!DE21+기관!DE21</f>
        <v>-30.05</v>
      </c>
      <c r="DF21" s="28">
        <f>외인!DF21+기관!DF21</f>
        <v>111949.68</v>
      </c>
      <c r="DG21" s="28">
        <f>외인!DG21+기관!DG21</f>
        <v>-38.080000000000005</v>
      </c>
      <c r="DH21" s="28">
        <f>외인!DH21+기관!DH21</f>
        <v>53147.66</v>
      </c>
      <c r="DI21" s="28">
        <f>외인!DI21+기관!DI21</f>
        <v>-37.96</v>
      </c>
      <c r="DJ21" s="28">
        <f>외인!DJ21+기관!DJ21</f>
        <v>1144681.7</v>
      </c>
      <c r="DK21" s="28">
        <f>외인!DK21+기관!DK21</f>
        <v>-18.159999999999997</v>
      </c>
      <c r="DL21" s="28">
        <f>외인!DL21+기관!DL21</f>
        <v>190585.98</v>
      </c>
      <c r="DM21" s="28">
        <f>외인!DM21+기관!DM21</f>
        <v>-196.20999999999998</v>
      </c>
      <c r="DN21" s="28">
        <f>외인!DN21+기관!DN21</f>
        <v>3752851.62</v>
      </c>
      <c r="DO21" s="28">
        <f>외인!DO21+기관!DO21</f>
        <v>-4706.66</v>
      </c>
      <c r="DP21" s="28">
        <f>외인!DP21+기관!DP21</f>
        <v>170753.16</v>
      </c>
      <c r="DQ21" s="28">
        <f>외인!DQ21+기관!DQ21</f>
        <v>-0.51999999999998181</v>
      </c>
      <c r="DR21" s="28">
        <f>외인!DR21+기관!DR21</f>
        <v>81840.98</v>
      </c>
      <c r="DS21" s="28">
        <f>외인!DS21+기관!DS21</f>
        <v>56.870000000000005</v>
      </c>
      <c r="DT21" s="28">
        <f>외인!DT21+기관!DT21</f>
        <v>264019.86</v>
      </c>
      <c r="DU21" s="28">
        <f>외인!DU21+기관!DU21</f>
        <v>-163.56</v>
      </c>
      <c r="DV21" s="28">
        <f>외인!DV21+기관!DV21</f>
        <v>69394.12</v>
      </c>
      <c r="DW21" s="28">
        <f>외인!DW21+기관!DW21</f>
        <v>9.02</v>
      </c>
      <c r="DX21" s="28">
        <f>외인!DX21+기관!DX21</f>
        <v>209169.86</v>
      </c>
      <c r="DY21" s="28">
        <f>외인!DY21+기관!DY21</f>
        <v>-590.35</v>
      </c>
      <c r="DZ21" s="28">
        <f>외인!DZ21+기관!DZ21</f>
        <v>19947.240000000002</v>
      </c>
      <c r="EA21" s="28">
        <f>외인!EA21+기관!EA21</f>
        <v>-16.489999999999998</v>
      </c>
      <c r="EB21" s="28">
        <f>외인!EB21+기관!EB21</f>
        <v>27127.78</v>
      </c>
      <c r="EC21" s="28">
        <f>외인!EC21+기관!EC21</f>
        <v>-27.1</v>
      </c>
      <c r="ED21" s="28">
        <f>외인!ED21+기관!ED21</f>
        <v>21447.26</v>
      </c>
      <c r="EE21" s="28">
        <f>외인!EE21+기관!EE21</f>
        <v>-17.480000000000004</v>
      </c>
      <c r="EF21" s="28">
        <f>외인!EF21+기관!EF21</f>
        <v>510044.32</v>
      </c>
      <c r="EG21" s="28">
        <f>외인!EG21+기관!EG21</f>
        <v>-66.02</v>
      </c>
      <c r="EH21" s="28">
        <f>외인!EH21+기관!EH21</f>
        <v>348444.64</v>
      </c>
      <c r="EI21" s="28">
        <f>외인!EI21+기관!EI21</f>
        <v>-97.65</v>
      </c>
      <c r="EJ21" s="28">
        <f>외인!EJ21+기관!EJ21</f>
        <v>185603.98</v>
      </c>
      <c r="EK21" s="28">
        <f>외인!EK21+기관!EK21</f>
        <v>-8.5499999999999972</v>
      </c>
      <c r="EL21" s="28">
        <f>외인!EL21+기관!EL21</f>
        <v>74583.16</v>
      </c>
      <c r="EM21" s="28">
        <f>외인!EM21+기관!EM21</f>
        <v>-50.73</v>
      </c>
      <c r="EN21" s="28">
        <f>외인!EN21+기관!EN21</f>
        <v>81840.98</v>
      </c>
      <c r="EO21" s="28">
        <f>외인!EO21+기관!EO21</f>
        <v>56.870000000000005</v>
      </c>
      <c r="EP21" s="28">
        <f>외인!EP21+기관!EP21</f>
        <v>351611.16</v>
      </c>
      <c r="EQ21" s="28">
        <f>외인!EQ21+기관!EQ21</f>
        <v>-40.47</v>
      </c>
      <c r="ER21" s="28">
        <f>외인!ER21+기관!ER21</f>
        <v>29542.28</v>
      </c>
      <c r="ES21" s="28">
        <f>외인!ES21+기관!ES21</f>
        <v>145.10000000000002</v>
      </c>
      <c r="ET21" s="28">
        <f>외인!ET21+기관!ET21</f>
        <v>226538.84</v>
      </c>
      <c r="EU21" s="28">
        <f>외인!EU21+기관!EU21</f>
        <v>-61.64</v>
      </c>
      <c r="EV21" s="28">
        <f>외인!EV21+기관!EV21</f>
        <v>91863</v>
      </c>
      <c r="EW21" s="28">
        <f>외인!EW21+기관!EW21</f>
        <v>-43.06</v>
      </c>
      <c r="EX21" s="28">
        <f>외인!EX21+기관!EX21</f>
        <v>102030.66</v>
      </c>
      <c r="EY21" s="28">
        <f>외인!EY21+기관!EY21</f>
        <v>-4.95</v>
      </c>
    </row>
    <row r="22" spans="1:155">
      <c r="A22" s="27">
        <f>외인!A22</f>
        <v>46097</v>
      </c>
      <c r="B22" s="28">
        <f>외인!B22+기관!B22</f>
        <v>8872948.5399999991</v>
      </c>
      <c r="C22" s="28">
        <f>외인!C22+기관!C22</f>
        <v>-3086.07</v>
      </c>
      <c r="D22" s="28">
        <f>외인!D22+기관!D22</f>
        <v>1254442.92</v>
      </c>
      <c r="E22" s="28">
        <f>외인!E22+기관!E22</f>
        <v>-1114.8</v>
      </c>
      <c r="F22" s="28">
        <f>외인!F22+기관!F22</f>
        <v>3775008</v>
      </c>
      <c r="G22" s="28">
        <f>외인!G22+기관!G22</f>
        <v>-2576.91</v>
      </c>
      <c r="H22" s="28">
        <f>외인!H22+기관!H22</f>
        <v>531208.14</v>
      </c>
      <c r="I22" s="28">
        <f>외인!I22+기관!I22</f>
        <v>-1061.77</v>
      </c>
      <c r="J22" s="28">
        <f>외인!J22+기관!J22</f>
        <v>75521.94</v>
      </c>
      <c r="K22" s="28">
        <f>외인!K22+기관!K22</f>
        <v>-6.2600000000000016</v>
      </c>
      <c r="L22" s="28">
        <f>외인!L22+기관!L22</f>
        <v>491336.4</v>
      </c>
      <c r="M22" s="28">
        <f>외인!M22+기관!M22</f>
        <v>-932.88</v>
      </c>
      <c r="N22" s="28">
        <f>외인!N22+기관!N22</f>
        <v>470300.44</v>
      </c>
      <c r="O22" s="28">
        <f>외인!O22+기관!O22</f>
        <v>-1193</v>
      </c>
      <c r="P22" s="28">
        <f>외인!P22+기관!P22</f>
        <v>395090.72</v>
      </c>
      <c r="Q22" s="28">
        <f>외인!Q22+기관!Q22</f>
        <v>-360.57</v>
      </c>
      <c r="R22" s="28">
        <f>외인!R22+기관!R22</f>
        <v>261376.24</v>
      </c>
      <c r="S22" s="28">
        <f>외인!S22+기관!S22</f>
        <v>-272.82</v>
      </c>
      <c r="T22" s="28">
        <f>외인!T22+기관!T22</f>
        <v>16432.16</v>
      </c>
      <c r="U22" s="28">
        <f>외인!U22+기관!U22</f>
        <v>-30.92</v>
      </c>
      <c r="V22" s="28">
        <f>외인!V22+기관!V22</f>
        <v>212988.28</v>
      </c>
      <c r="W22" s="28">
        <f>외인!W22+기관!W22</f>
        <v>-311.40000000000003</v>
      </c>
      <c r="X22" s="28">
        <f>외인!X22+기관!X22</f>
        <v>3835306.94</v>
      </c>
      <c r="Y22" s="28">
        <f>외인!Y22+기관!Y22</f>
        <v>-499.35</v>
      </c>
      <c r="Z22" s="28">
        <f>외인!Z22+기관!Z22</f>
        <v>90530.880000000005</v>
      </c>
      <c r="AA22" s="28">
        <f>외인!AA22+기관!AA22</f>
        <v>-49.71</v>
      </c>
      <c r="AB22" s="28">
        <f>외인!AB22+기관!AB22</f>
        <v>391311.44</v>
      </c>
      <c r="AC22" s="28">
        <f>외인!AC22+기관!AC22</f>
        <v>-106.03000000000002</v>
      </c>
      <c r="AD22" s="28">
        <f>외인!AD22+기관!AD22</f>
        <v>39219.660000000003</v>
      </c>
      <c r="AE22" s="28">
        <f>외인!AE22+기관!AE22</f>
        <v>19.03</v>
      </c>
      <c r="AF22" s="28">
        <f>외인!AF22+기관!AF22</f>
        <v>49510.94</v>
      </c>
      <c r="AG22" s="28">
        <f>외인!AG22+기관!AG22</f>
        <v>-19.59</v>
      </c>
      <c r="AH22" s="28">
        <f>외인!AH22+기관!AH22</f>
        <v>405905.66</v>
      </c>
      <c r="AI22" s="28">
        <f>외인!AI22+기관!AI22</f>
        <v>288.95</v>
      </c>
      <c r="AJ22" s="28">
        <f>외인!AJ22+기관!AJ22</f>
        <v>228655.28</v>
      </c>
      <c r="AK22" s="28">
        <f>외인!AK22+기관!AK22</f>
        <v>-409.28</v>
      </c>
      <c r="AL22" s="28">
        <f>외인!AL22+기관!AL22</f>
        <v>169871.6</v>
      </c>
      <c r="AM22" s="28">
        <f>외인!AM22+기관!AM22</f>
        <v>-211.85999999999999</v>
      </c>
      <c r="AN22" s="28">
        <f>외인!AN22+기관!AN22</f>
        <v>338647.48</v>
      </c>
      <c r="AO22" s="28">
        <f>외인!AO22+기관!AO22</f>
        <v>-1011.68</v>
      </c>
      <c r="AP22" s="28">
        <f>외인!AP22+기관!AP22</f>
        <v>222517.32</v>
      </c>
      <c r="AQ22" s="28">
        <f>외인!AQ22+기관!AQ22</f>
        <v>-105.05999999999999</v>
      </c>
      <c r="AR22" s="28">
        <f>외인!AR22+기관!AR22</f>
        <v>48470.92</v>
      </c>
      <c r="AS22" s="28">
        <f>외인!AS22+기관!AS22</f>
        <v>5.6700000000000017</v>
      </c>
      <c r="AT22" s="28">
        <f>외인!AT22+기관!AT22</f>
        <v>154662.72</v>
      </c>
      <c r="AU22" s="28">
        <f>외인!AU22+기관!AU22</f>
        <v>-141.06</v>
      </c>
      <c r="AV22" s="28">
        <f>외인!AV22+기관!AV22</f>
        <v>93489.14</v>
      </c>
      <c r="AW22" s="28">
        <f>외인!AW22+기관!AW22</f>
        <v>-107.32</v>
      </c>
      <c r="AX22" s="28">
        <f>외인!AX22+기관!AX22</f>
        <v>110827.28</v>
      </c>
      <c r="AY22" s="28">
        <f>외인!AY22+기관!AY22</f>
        <v>-83.02</v>
      </c>
      <c r="AZ22" s="28">
        <f>외인!AZ22+기관!AZ22</f>
        <v>4087203.86</v>
      </c>
      <c r="BA22" s="28">
        <f>외인!BA22+기관!BA22</f>
        <v>-810.57999999999993</v>
      </c>
      <c r="BB22" s="28">
        <f>외인!BB22+기관!BB22</f>
        <v>191130.8</v>
      </c>
      <c r="BC22" s="28">
        <f>외인!BC22+기관!BC22</f>
        <v>-65.180000000000007</v>
      </c>
      <c r="BD22" s="28">
        <f>외인!BD22+기관!BD22</f>
        <v>80399.28</v>
      </c>
      <c r="BE22" s="28">
        <f>외인!BE22+기관!BE22</f>
        <v>-66.66</v>
      </c>
      <c r="BF22" s="28">
        <f>외인!BF22+기관!BF22</f>
        <v>0</v>
      </c>
      <c r="BG22" s="28">
        <f>외인!BG22+기관!BG22</f>
        <v>0</v>
      </c>
      <c r="BH22" s="28">
        <f>외인!BH22+기관!BH22</f>
        <v>171511.34</v>
      </c>
      <c r="BI22" s="28">
        <f>외인!BI22+기관!BI22</f>
        <v>-232.73000000000002</v>
      </c>
      <c r="BJ22" s="28">
        <f>외인!BJ22+기관!BJ22</f>
        <v>218463.9</v>
      </c>
      <c r="BK22" s="28">
        <f>외인!BK22+기관!BK22</f>
        <v>-652.07999999999993</v>
      </c>
      <c r="BL22" s="28">
        <f>외인!BL22+기관!BL22</f>
        <v>97160.320000000007</v>
      </c>
      <c r="BM22" s="28">
        <f>외인!BM22+기관!BM22</f>
        <v>-51.76</v>
      </c>
      <c r="BN22" s="28">
        <f>외인!BN22+기관!BN22</f>
        <v>86227.56</v>
      </c>
      <c r="BO22" s="28">
        <f>외인!BO22+기관!BO22</f>
        <v>-129.91999999999999</v>
      </c>
      <c r="BP22" s="28">
        <f>외인!BP22+기관!BP22</f>
        <v>130304.36</v>
      </c>
      <c r="BQ22" s="28">
        <f>외인!BQ22+기관!BQ22</f>
        <v>-64.760000000000005</v>
      </c>
      <c r="BR22" s="28">
        <f>외인!BR22+기관!BR22</f>
        <v>488614.36</v>
      </c>
      <c r="BS22" s="28">
        <f>외인!BS22+기관!BS22</f>
        <v>413</v>
      </c>
      <c r="BT22" s="28">
        <f>외인!BT22+기관!BT22</f>
        <v>3908789.96</v>
      </c>
      <c r="BU22" s="28">
        <f>외인!BU22+기관!BU22</f>
        <v>-443.5</v>
      </c>
      <c r="BV22" s="28">
        <f>외인!BV22+기관!BV22</f>
        <v>754049.56</v>
      </c>
      <c r="BW22" s="28">
        <f>외인!BW22+기관!BW22</f>
        <v>170</v>
      </c>
      <c r="BX22" s="28">
        <f>외인!BX22+기관!BX22</f>
        <v>148888.5</v>
      </c>
      <c r="BY22" s="28">
        <f>외인!BY22+기관!BY22</f>
        <v>-32.989999999999995</v>
      </c>
      <c r="BZ22" s="28">
        <f>외인!BZ22+기관!BZ22</f>
        <v>508519.08</v>
      </c>
      <c r="CA22" s="28">
        <f>외인!CA22+기관!CA22</f>
        <v>-1223.54</v>
      </c>
      <c r="CB22" s="28">
        <f>외인!CB22+기관!CB22</f>
        <v>26193.98</v>
      </c>
      <c r="CC22" s="28">
        <f>외인!CC22+기관!CC22</f>
        <v>-22.42</v>
      </c>
      <c r="CD22" s="28">
        <f>외인!CD22+기관!CD22</f>
        <v>68201.5</v>
      </c>
      <c r="CE22" s="28">
        <f>외인!CE22+기관!CE22</f>
        <v>-119.49</v>
      </c>
      <c r="CF22" s="28">
        <f>외인!CF22+기관!CF22</f>
        <v>47585.42</v>
      </c>
      <c r="CG22" s="28">
        <f>외인!CG22+기관!CG22</f>
        <v>-40.42</v>
      </c>
      <c r="CH22" s="28">
        <f>외인!CH22+기관!CH22</f>
        <v>129319.76</v>
      </c>
      <c r="CI22" s="28">
        <f>외인!CI22+기관!CI22</f>
        <v>-115.51</v>
      </c>
      <c r="CJ22" s="28">
        <f>외인!CJ22+기관!CJ22</f>
        <v>773679.14</v>
      </c>
      <c r="CK22" s="28">
        <f>외인!CK22+기관!CK22</f>
        <v>-523.79999999999995</v>
      </c>
      <c r="CL22" s="28">
        <f>외인!CL22+기관!CL22</f>
        <v>446898.58</v>
      </c>
      <c r="CM22" s="28">
        <f>외인!CM22+기관!CM22</f>
        <v>-133.97000000000003</v>
      </c>
      <c r="CN22" s="28">
        <f>외인!CN22+기관!CN22</f>
        <v>242550.72</v>
      </c>
      <c r="CO22" s="28">
        <f>외인!CO22+기관!CO22</f>
        <v>-237.09</v>
      </c>
      <c r="CP22" s="28">
        <f>외인!CP22+기관!CP22</f>
        <v>192354.1</v>
      </c>
      <c r="CQ22" s="28">
        <f>외인!CQ22+기관!CQ22</f>
        <v>-66.150000000000006</v>
      </c>
      <c r="CR22" s="28">
        <f>외인!CR22+기관!CR22</f>
        <v>329909.24</v>
      </c>
      <c r="CS22" s="28">
        <f>외인!CS22+기관!CS22</f>
        <v>-316.08</v>
      </c>
      <c r="CT22" s="28">
        <f>외인!CT22+기관!CT22</f>
        <v>209430.74</v>
      </c>
      <c r="CU22" s="28">
        <f>외인!CU22+기관!CU22</f>
        <v>-111.27000000000001</v>
      </c>
      <c r="CV22" s="28">
        <f>외인!CV22+기관!CV22</f>
        <v>3908789.96</v>
      </c>
      <c r="CW22" s="28">
        <f>외인!CW22+기관!CW22</f>
        <v>-443.5</v>
      </c>
      <c r="CX22" s="28">
        <f>외인!CX22+기관!CX22</f>
        <v>377441.12</v>
      </c>
      <c r="CY22" s="28">
        <f>외인!CY22+기관!CY22</f>
        <v>-324.95</v>
      </c>
      <c r="CZ22" s="28">
        <f>외인!CZ22+기관!CZ22</f>
        <v>34160.82</v>
      </c>
      <c r="DA22" s="28">
        <f>외인!DA22+기관!DA22</f>
        <v>-18</v>
      </c>
      <c r="DB22" s="28">
        <f>외인!DB22+기관!DB22</f>
        <v>80399.28</v>
      </c>
      <c r="DC22" s="28">
        <f>외인!DC22+기관!DC22</f>
        <v>-66.66</v>
      </c>
      <c r="DD22" s="28">
        <f>외인!DD22+기관!DD22</f>
        <v>16432.16</v>
      </c>
      <c r="DE22" s="28">
        <f>외인!DE22+기관!DE22</f>
        <v>-30.92</v>
      </c>
      <c r="DF22" s="28">
        <f>외인!DF22+기관!DF22</f>
        <v>111871.06</v>
      </c>
      <c r="DG22" s="28">
        <f>외인!DG22+기관!DG22</f>
        <v>-28.939999999999998</v>
      </c>
      <c r="DH22" s="28">
        <f>외인!DH22+기관!DH22</f>
        <v>51872.94</v>
      </c>
      <c r="DI22" s="28">
        <f>외인!DI22+기관!DI22</f>
        <v>-104.46000000000001</v>
      </c>
      <c r="DJ22" s="28">
        <f>외인!DJ22+기관!DJ22</f>
        <v>1120763.58</v>
      </c>
      <c r="DK22" s="28">
        <f>외인!DK22+기관!DK22</f>
        <v>4.9600000000000009</v>
      </c>
      <c r="DL22" s="28">
        <f>외인!DL22+기관!DL22</f>
        <v>192693.48</v>
      </c>
      <c r="DM22" s="28">
        <f>외인!DM22+기관!DM22</f>
        <v>-210.64000000000001</v>
      </c>
      <c r="DN22" s="28">
        <f>외인!DN22+기관!DN22</f>
        <v>3908789.96</v>
      </c>
      <c r="DO22" s="28">
        <f>외인!DO22+기관!DO22</f>
        <v>-443.5</v>
      </c>
      <c r="DP22" s="28">
        <f>외인!DP22+기관!DP22</f>
        <v>168913.72</v>
      </c>
      <c r="DQ22" s="28">
        <f>외인!DQ22+기관!DQ22</f>
        <v>-63.529999999999973</v>
      </c>
      <c r="DR22" s="28">
        <f>외인!DR22+기관!DR22</f>
        <v>79508.38</v>
      </c>
      <c r="DS22" s="28">
        <f>외인!DS22+기관!DS22</f>
        <v>12.240000000000002</v>
      </c>
      <c r="DT22" s="28">
        <f>외인!DT22+기관!DT22</f>
        <v>261376.24</v>
      </c>
      <c r="DU22" s="28">
        <f>외인!DU22+기관!DU22</f>
        <v>-272.82</v>
      </c>
      <c r="DV22" s="28">
        <f>외인!DV22+기관!DV22</f>
        <v>68217.64</v>
      </c>
      <c r="DW22" s="28">
        <f>외인!DW22+기관!DW22</f>
        <v>-42.47</v>
      </c>
      <c r="DX22" s="28">
        <f>외인!DX22+기관!DX22</f>
        <v>212988.28</v>
      </c>
      <c r="DY22" s="28">
        <f>외인!DY22+기관!DY22</f>
        <v>-311.40000000000003</v>
      </c>
      <c r="DZ22" s="28">
        <f>외인!DZ22+기관!DZ22</f>
        <v>19118.900000000001</v>
      </c>
      <c r="EA22" s="28">
        <f>외인!EA22+기관!EA22</f>
        <v>-31.68</v>
      </c>
      <c r="EB22" s="28">
        <f>외인!EB22+기관!EB22</f>
        <v>26785.1</v>
      </c>
      <c r="EC22" s="28">
        <f>외인!EC22+기관!EC22</f>
        <v>-32.129999999999995</v>
      </c>
      <c r="ED22" s="28">
        <f>외인!ED22+기관!ED22</f>
        <v>20970.22</v>
      </c>
      <c r="EE22" s="28">
        <f>외인!EE22+기관!EE22</f>
        <v>-30.159999999999997</v>
      </c>
      <c r="EF22" s="28">
        <f>외인!EF22+기관!EF22</f>
        <v>499633.88</v>
      </c>
      <c r="EG22" s="28">
        <f>외인!EG22+기관!EG22</f>
        <v>-345.78</v>
      </c>
      <c r="EH22" s="28">
        <f>외인!EH22+기관!EH22</f>
        <v>355487.14</v>
      </c>
      <c r="EI22" s="28">
        <f>외인!EI22+기관!EI22</f>
        <v>-80.580000000000013</v>
      </c>
      <c r="EJ22" s="28">
        <f>외인!EJ22+기관!EJ22</f>
        <v>182271.3</v>
      </c>
      <c r="EK22" s="28">
        <f>외인!EK22+기관!EK22</f>
        <v>-92.85</v>
      </c>
      <c r="EL22" s="28">
        <f>외인!EL22+기관!EL22</f>
        <v>73169.039999999994</v>
      </c>
      <c r="EM22" s="28">
        <f>외인!EM22+기관!EM22</f>
        <v>-119.72</v>
      </c>
      <c r="EN22" s="28">
        <f>외인!EN22+기관!EN22</f>
        <v>79508.38</v>
      </c>
      <c r="EO22" s="28">
        <f>외인!EO22+기관!EO22</f>
        <v>12.240000000000002</v>
      </c>
      <c r="EP22" s="28">
        <f>외인!EP22+기관!EP22</f>
        <v>349319.32</v>
      </c>
      <c r="EQ22" s="28">
        <f>외인!EQ22+기관!EQ22</f>
        <v>272.27999999999997</v>
      </c>
      <c r="ER22" s="28">
        <f>외인!ER22+기관!ER22</f>
        <v>29229.759999999998</v>
      </c>
      <c r="ES22" s="28">
        <f>외인!ES22+기관!ES22</f>
        <v>61.32</v>
      </c>
      <c r="ET22" s="28">
        <f>외인!ET22+기관!ET22</f>
        <v>222517.32</v>
      </c>
      <c r="EU22" s="28">
        <f>외인!EU22+기관!EU22</f>
        <v>-105.05999999999999</v>
      </c>
      <c r="EV22" s="28">
        <f>외인!EV22+기관!EV22</f>
        <v>90530.880000000005</v>
      </c>
      <c r="EW22" s="28">
        <f>외인!EW22+기관!EW22</f>
        <v>-49.71</v>
      </c>
      <c r="EX22" s="28">
        <f>외인!EX22+기관!EX22</f>
        <v>101823.22</v>
      </c>
      <c r="EY22" s="28">
        <f>외인!EY22+기관!EY22</f>
        <v>-16.439999999999998</v>
      </c>
    </row>
    <row r="23" spans="1:155">
      <c r="A23" s="27">
        <f>외인!A23</f>
        <v>46098</v>
      </c>
      <c r="B23" s="28">
        <f>외인!B23+기관!B23</f>
        <v>9016119.1600000001</v>
      </c>
      <c r="C23" s="28">
        <f>외인!C23+기관!C23</f>
        <v>-4470.71</v>
      </c>
      <c r="D23" s="28">
        <f>외인!D23+기관!D23</f>
        <v>1252888.26</v>
      </c>
      <c r="E23" s="28">
        <f>외인!E23+기관!E23</f>
        <v>-1236.99</v>
      </c>
      <c r="F23" s="28">
        <f>외인!F23+기관!F23</f>
        <v>3869689.06</v>
      </c>
      <c r="G23" s="28">
        <f>외인!G23+기관!G23</f>
        <v>-2969.2</v>
      </c>
      <c r="H23" s="28">
        <f>외인!H23+기관!H23</f>
        <v>546837.36</v>
      </c>
      <c r="I23" s="28">
        <f>외인!I23+기관!I23</f>
        <v>-714.85</v>
      </c>
      <c r="J23" s="28">
        <f>외인!J23+기관!J23</f>
        <v>78682</v>
      </c>
      <c r="K23" s="28">
        <f>외인!K23+기관!K23</f>
        <v>66.78</v>
      </c>
      <c r="L23" s="28">
        <f>외인!L23+기관!L23</f>
        <v>506239.12</v>
      </c>
      <c r="M23" s="28">
        <f>외인!M23+기관!M23</f>
        <v>-646.9</v>
      </c>
      <c r="N23" s="28">
        <f>외인!N23+기관!N23</f>
        <v>485339.72</v>
      </c>
      <c r="O23" s="28">
        <f>외인!O23+기관!O23</f>
        <v>-1018.14</v>
      </c>
      <c r="P23" s="28">
        <f>외인!P23+기관!P23</f>
        <v>402287.46</v>
      </c>
      <c r="Q23" s="28">
        <f>외인!Q23+기관!Q23</f>
        <v>-148.32</v>
      </c>
      <c r="R23" s="28">
        <f>외인!R23+기관!R23</f>
        <v>266279.94</v>
      </c>
      <c r="S23" s="28">
        <f>외인!S23+기관!S23</f>
        <v>-171.29000000000002</v>
      </c>
      <c r="T23" s="28">
        <f>외인!T23+기관!T23</f>
        <v>16533.7</v>
      </c>
      <c r="U23" s="28">
        <f>외인!U23+기관!U23</f>
        <v>-18.260000000000002</v>
      </c>
      <c r="V23" s="28">
        <f>외인!V23+기관!V23</f>
        <v>210145.14</v>
      </c>
      <c r="W23" s="28">
        <f>외인!W23+기관!W23</f>
        <v>-308.25</v>
      </c>
      <c r="X23" s="28">
        <f>외인!X23+기관!X23</f>
        <v>3888333.66</v>
      </c>
      <c r="Y23" s="28">
        <f>외인!Y23+기관!Y23</f>
        <v>-2547.3200000000002</v>
      </c>
      <c r="Z23" s="28">
        <f>외인!Z23+기관!Z23</f>
        <v>92517.82</v>
      </c>
      <c r="AA23" s="28">
        <f>외인!AA23+기관!AA23</f>
        <v>-39.870000000000005</v>
      </c>
      <c r="AB23" s="28">
        <f>외인!AB23+기관!AB23</f>
        <v>396752.06</v>
      </c>
      <c r="AC23" s="28">
        <f>외인!AC23+기관!AC23</f>
        <v>-59.220000000000013</v>
      </c>
      <c r="AD23" s="28">
        <f>외인!AD23+기관!AD23</f>
        <v>39574</v>
      </c>
      <c r="AE23" s="28">
        <f>외인!AE23+기관!AE23</f>
        <v>-8.6199999999999974</v>
      </c>
      <c r="AF23" s="28">
        <f>외인!AF23+기관!AF23</f>
        <v>49430.720000000001</v>
      </c>
      <c r="AG23" s="28">
        <f>외인!AG23+기관!AG23</f>
        <v>-43.87</v>
      </c>
      <c r="AH23" s="28">
        <f>외인!AH23+기관!AH23</f>
        <v>411600.7</v>
      </c>
      <c r="AI23" s="28">
        <f>외인!AI23+기관!AI23</f>
        <v>482.53000000000003</v>
      </c>
      <c r="AJ23" s="28">
        <f>외인!AJ23+기관!AJ23</f>
        <v>232378.7</v>
      </c>
      <c r="AK23" s="28">
        <f>외인!AK23+기관!AK23</f>
        <v>-276.44</v>
      </c>
      <c r="AL23" s="28">
        <f>외인!AL23+기관!AL23</f>
        <v>174211.22</v>
      </c>
      <c r="AM23" s="28">
        <f>외인!AM23+기관!AM23</f>
        <v>-206.49</v>
      </c>
      <c r="AN23" s="28">
        <f>외인!AN23+기관!AN23</f>
        <v>349374.86</v>
      </c>
      <c r="AO23" s="28">
        <f>외인!AO23+기관!AO23</f>
        <v>-867.31999999999994</v>
      </c>
      <c r="AP23" s="28">
        <f>외인!AP23+기관!AP23</f>
        <v>226498.06</v>
      </c>
      <c r="AQ23" s="28">
        <f>외인!AQ23+기관!AQ23</f>
        <v>-85.92</v>
      </c>
      <c r="AR23" s="28">
        <f>외인!AR23+기관!AR23</f>
        <v>49067.56</v>
      </c>
      <c r="AS23" s="28">
        <f>외인!AS23+기관!AS23</f>
        <v>-6.2000000000000028</v>
      </c>
      <c r="AT23" s="28">
        <f>외인!AT23+기관!AT23</f>
        <v>156397.66</v>
      </c>
      <c r="AU23" s="28">
        <f>외인!AU23+기관!AU23</f>
        <v>-91.61</v>
      </c>
      <c r="AV23" s="28">
        <f>외인!AV23+기관!AV23</f>
        <v>93880.4</v>
      </c>
      <c r="AW23" s="28">
        <f>외인!AW23+기관!AW23</f>
        <v>-44.629999999999995</v>
      </c>
      <c r="AX23" s="28">
        <f>외인!AX23+기관!AX23</f>
        <v>111344.14</v>
      </c>
      <c r="AY23" s="28">
        <f>외인!AY23+기관!AY23</f>
        <v>-70.45</v>
      </c>
      <c r="AZ23" s="28">
        <f>외인!AZ23+기관!AZ23</f>
        <v>4149341.26</v>
      </c>
      <c r="BA23" s="28">
        <f>외인!BA23+기관!BA23</f>
        <v>-2718.64</v>
      </c>
      <c r="BB23" s="28">
        <f>외인!BB23+기관!BB23</f>
        <v>195421.6</v>
      </c>
      <c r="BC23" s="28">
        <f>외인!BC23+기관!BC23</f>
        <v>-50.410000000000004</v>
      </c>
      <c r="BD23" s="28">
        <f>외인!BD23+기관!BD23</f>
        <v>81901.100000000006</v>
      </c>
      <c r="BE23" s="28">
        <f>외인!BE23+기관!BE23</f>
        <v>-83.69</v>
      </c>
      <c r="BF23" s="28">
        <f>외인!BF23+기관!BF23</f>
        <v>0</v>
      </c>
      <c r="BG23" s="28">
        <f>외인!BG23+기관!BG23</f>
        <v>0</v>
      </c>
      <c r="BH23" s="28">
        <f>외인!BH23+기관!BH23</f>
        <v>175628.96</v>
      </c>
      <c r="BI23" s="28">
        <f>외인!BI23+기관!BI23</f>
        <v>-128.66999999999999</v>
      </c>
      <c r="BJ23" s="28">
        <f>외인!BJ23+기관!BJ23</f>
        <v>223776.94</v>
      </c>
      <c r="BK23" s="28">
        <f>외인!BK23+기관!BK23</f>
        <v>-533.65</v>
      </c>
      <c r="BL23" s="28">
        <f>외인!BL23+기관!BL23</f>
        <v>97867.1</v>
      </c>
      <c r="BM23" s="28">
        <f>외인!BM23+기관!BM23</f>
        <v>-41.02</v>
      </c>
      <c r="BN23" s="28">
        <f>외인!BN23+기관!BN23</f>
        <v>88164.6</v>
      </c>
      <c r="BO23" s="28">
        <f>외인!BO23+기관!BO23</f>
        <v>-69.89</v>
      </c>
      <c r="BP23" s="28">
        <f>외인!BP23+기관!BP23</f>
        <v>131183.92000000001</v>
      </c>
      <c r="BQ23" s="28">
        <f>외인!BQ23+기관!BQ23</f>
        <v>-56.050000000000004</v>
      </c>
      <c r="BR23" s="28">
        <f>외인!BR23+기관!BR23</f>
        <v>492644.78</v>
      </c>
      <c r="BS23" s="28">
        <f>외인!BS23+기관!BS23</f>
        <v>-35.950000000000003</v>
      </c>
      <c r="BT23" s="28">
        <f>외인!BT23+기관!BT23</f>
        <v>3962055.96</v>
      </c>
      <c r="BU23" s="28">
        <f>외인!BU23+기관!BU23</f>
        <v>-2556.0500000000002</v>
      </c>
      <c r="BV23" s="28">
        <f>외인!BV23+기관!BV23</f>
        <v>754090.34</v>
      </c>
      <c r="BW23" s="28">
        <f>외인!BW23+기관!BW23</f>
        <v>-154.99</v>
      </c>
      <c r="BX23" s="28">
        <f>외인!BX23+기관!BX23</f>
        <v>150962.6</v>
      </c>
      <c r="BY23" s="28">
        <f>외인!BY23+기관!BY23</f>
        <v>-69.42</v>
      </c>
      <c r="BZ23" s="28">
        <f>외인!BZ23+기관!BZ23</f>
        <v>523586.08</v>
      </c>
      <c r="CA23" s="28">
        <f>외인!CA23+기관!CA23</f>
        <v>-1073.8</v>
      </c>
      <c r="CB23" s="28">
        <f>외인!CB23+기관!CB23</f>
        <v>26635.24</v>
      </c>
      <c r="CC23" s="28">
        <f>외인!CC23+기관!CC23</f>
        <v>-7.5300000000000082</v>
      </c>
      <c r="CD23" s="28">
        <f>외인!CD23+기관!CD23</f>
        <v>69755.539999999994</v>
      </c>
      <c r="CE23" s="28">
        <f>외인!CE23+기관!CE23</f>
        <v>-88.02000000000001</v>
      </c>
      <c r="CF23" s="28">
        <f>외인!CF23+기관!CF23</f>
        <v>47984.36</v>
      </c>
      <c r="CG23" s="28">
        <f>외인!CG23+기관!CG23</f>
        <v>-32.300000000000004</v>
      </c>
      <c r="CH23" s="28">
        <f>외인!CH23+기관!CH23</f>
        <v>130416.1</v>
      </c>
      <c r="CI23" s="28">
        <f>외인!CI23+기관!CI23</f>
        <v>-46.03</v>
      </c>
      <c r="CJ23" s="28">
        <f>외인!CJ23+기관!CJ23</f>
        <v>780345.22</v>
      </c>
      <c r="CK23" s="28">
        <f>외인!CK23+기관!CK23</f>
        <v>-220.6</v>
      </c>
      <c r="CL23" s="28">
        <f>외인!CL23+기관!CL23</f>
        <v>453102.74</v>
      </c>
      <c r="CM23" s="28">
        <f>외인!CM23+기관!CM23</f>
        <v>-79.98</v>
      </c>
      <c r="CN23" s="28">
        <f>외인!CN23+기관!CN23</f>
        <v>242189.98</v>
      </c>
      <c r="CO23" s="28">
        <f>외인!CO23+기관!CO23</f>
        <v>-219.98999999999998</v>
      </c>
      <c r="CP23" s="28">
        <f>외인!CP23+기관!CP23</f>
        <v>196656.92</v>
      </c>
      <c r="CQ23" s="28">
        <f>외인!CQ23+기관!CQ23</f>
        <v>-50.54</v>
      </c>
      <c r="CR23" s="28">
        <f>외인!CR23+기관!CR23</f>
        <v>334192.98</v>
      </c>
      <c r="CS23" s="28">
        <f>외인!CS23+기관!CS23</f>
        <v>-234.12</v>
      </c>
      <c r="CT23" s="28">
        <f>외인!CT23+기관!CT23</f>
        <v>216378.18</v>
      </c>
      <c r="CU23" s="28">
        <f>외인!CU23+기관!CU23</f>
        <v>-114.58000000000001</v>
      </c>
      <c r="CV23" s="28">
        <f>외인!CV23+기관!CV23</f>
        <v>3962055.96</v>
      </c>
      <c r="CW23" s="28">
        <f>외인!CW23+기관!CW23</f>
        <v>-2556.0500000000002</v>
      </c>
      <c r="CX23" s="28">
        <f>외인!CX23+기관!CX23</f>
        <v>386524.52</v>
      </c>
      <c r="CY23" s="28">
        <f>외인!CY23+기관!CY23</f>
        <v>-153.93</v>
      </c>
      <c r="CZ23" s="28">
        <f>외인!CZ23+기관!CZ23</f>
        <v>34381.440000000002</v>
      </c>
      <c r="DA23" s="28">
        <f>외인!DA23+기관!DA23</f>
        <v>-37.67</v>
      </c>
      <c r="DB23" s="28">
        <f>외인!DB23+기관!DB23</f>
        <v>81901.100000000006</v>
      </c>
      <c r="DC23" s="28">
        <f>외인!DC23+기관!DC23</f>
        <v>-83.69</v>
      </c>
      <c r="DD23" s="28">
        <f>외인!DD23+기관!DD23</f>
        <v>16533.7</v>
      </c>
      <c r="DE23" s="28">
        <f>외인!DE23+기관!DE23</f>
        <v>-18.260000000000002</v>
      </c>
      <c r="DF23" s="28">
        <f>외인!DF23+기관!DF23</f>
        <v>113667.06</v>
      </c>
      <c r="DG23" s="28">
        <f>외인!DG23+기관!DG23</f>
        <v>-66.78</v>
      </c>
      <c r="DH23" s="28">
        <f>외인!DH23+기관!DH23</f>
        <v>53205.18</v>
      </c>
      <c r="DI23" s="28">
        <f>외인!DI23+기관!DI23</f>
        <v>-79.03</v>
      </c>
      <c r="DJ23" s="28">
        <f>외인!DJ23+기관!DJ23</f>
        <v>1138172.28</v>
      </c>
      <c r="DK23" s="28">
        <f>외인!DK23+기관!DK23</f>
        <v>-23.439999999999998</v>
      </c>
      <c r="DL23" s="28">
        <f>외인!DL23+기관!DL23</f>
        <v>193207.12</v>
      </c>
      <c r="DM23" s="28">
        <f>외인!DM23+기관!DM23</f>
        <v>-194.43</v>
      </c>
      <c r="DN23" s="28">
        <f>외인!DN23+기관!DN23</f>
        <v>3962055.96</v>
      </c>
      <c r="DO23" s="28">
        <f>외인!DO23+기관!DO23</f>
        <v>-2556.0500000000002</v>
      </c>
      <c r="DP23" s="28">
        <f>외인!DP23+기관!DP23</f>
        <v>168406.1</v>
      </c>
      <c r="DQ23" s="28">
        <f>외인!DQ23+기관!DQ23</f>
        <v>97.899999999999991</v>
      </c>
      <c r="DR23" s="28">
        <f>외인!DR23+기관!DR23</f>
        <v>82172.12</v>
      </c>
      <c r="DS23" s="28">
        <f>외인!DS23+기관!DS23</f>
        <v>76.37</v>
      </c>
      <c r="DT23" s="28">
        <f>외인!DT23+기관!DT23</f>
        <v>266279.94</v>
      </c>
      <c r="DU23" s="28">
        <f>외인!DU23+기관!DU23</f>
        <v>-171.29000000000002</v>
      </c>
      <c r="DV23" s="28">
        <f>외인!DV23+기관!DV23</f>
        <v>67590.02</v>
      </c>
      <c r="DW23" s="28">
        <f>외인!DW23+기관!DW23</f>
        <v>-62.1</v>
      </c>
      <c r="DX23" s="28">
        <f>외인!DX23+기관!DX23</f>
        <v>210145.14</v>
      </c>
      <c r="DY23" s="28">
        <f>외인!DY23+기관!DY23</f>
        <v>-308.25</v>
      </c>
      <c r="DZ23" s="28">
        <f>외인!DZ23+기관!DZ23</f>
        <v>17795.8</v>
      </c>
      <c r="EA23" s="28">
        <f>외인!EA23+기관!EA23</f>
        <v>5.9999999999998721E-2</v>
      </c>
      <c r="EB23" s="28">
        <f>외인!EB23+기관!EB23</f>
        <v>26857.66</v>
      </c>
      <c r="EC23" s="28">
        <f>외인!EC23+기관!EC23</f>
        <v>-28.27</v>
      </c>
      <c r="ED23" s="28">
        <f>외인!ED23+기관!ED23</f>
        <v>21286.62</v>
      </c>
      <c r="EE23" s="28">
        <f>외인!EE23+기관!EE23</f>
        <v>-75.710000000000008</v>
      </c>
      <c r="EF23" s="28">
        <f>외인!EF23+기관!EF23</f>
        <v>506529.14</v>
      </c>
      <c r="EG23" s="28">
        <f>외인!EG23+기관!EG23</f>
        <v>-248.37</v>
      </c>
      <c r="EH23" s="28">
        <f>외인!EH23+기관!EH23</f>
        <v>364238.92</v>
      </c>
      <c r="EI23" s="28">
        <f>외인!EI23+기관!EI23</f>
        <v>-37.859999999999985</v>
      </c>
      <c r="EJ23" s="28">
        <f>외인!EJ23+기관!EJ23</f>
        <v>187097.38</v>
      </c>
      <c r="EK23" s="28">
        <f>외인!EK23+기관!EK23</f>
        <v>11.39</v>
      </c>
      <c r="EL23" s="28">
        <f>외인!EL23+기관!EL23</f>
        <v>74757.78</v>
      </c>
      <c r="EM23" s="28">
        <f>외인!EM23+기관!EM23</f>
        <v>-85.53</v>
      </c>
      <c r="EN23" s="28">
        <f>외인!EN23+기관!EN23</f>
        <v>82172.12</v>
      </c>
      <c r="EO23" s="28">
        <f>외인!EO23+기관!EO23</f>
        <v>76.37</v>
      </c>
      <c r="EP23" s="28">
        <f>외인!EP23+기관!EP23</f>
        <v>341013.92</v>
      </c>
      <c r="EQ23" s="28">
        <f>외인!EQ23+기관!EQ23</f>
        <v>-83.639999999999986</v>
      </c>
      <c r="ER23" s="28">
        <f>외인!ER23+기관!ER23</f>
        <v>28735.58</v>
      </c>
      <c r="ES23" s="28">
        <f>외인!ES23+기관!ES23</f>
        <v>-184.73</v>
      </c>
      <c r="ET23" s="28">
        <f>외인!ET23+기관!ET23</f>
        <v>226498.06</v>
      </c>
      <c r="EU23" s="28">
        <f>외인!EU23+기관!EU23</f>
        <v>-85.92</v>
      </c>
      <c r="EV23" s="28">
        <f>외인!EV23+기관!EV23</f>
        <v>92517.82</v>
      </c>
      <c r="EW23" s="28">
        <f>외인!EW23+기관!EW23</f>
        <v>-39.870000000000005</v>
      </c>
      <c r="EX23" s="28">
        <f>외인!EX23+기관!EX23</f>
        <v>104139.1</v>
      </c>
      <c r="EY23" s="28">
        <f>외인!EY23+기관!EY23</f>
        <v>-10.66</v>
      </c>
    </row>
    <row r="24" spans="1:155">
      <c r="A24" s="27">
        <f>외인!A24</f>
        <v>46099</v>
      </c>
      <c r="B24" s="28">
        <f>외인!B24+기관!B24</f>
        <v>9470844.4600000009</v>
      </c>
      <c r="C24" s="28">
        <f>외인!C24+기관!C24</f>
        <v>-1007.1499999999996</v>
      </c>
      <c r="D24" s="28">
        <f>외인!D24+기관!D24</f>
        <v>1282228.22</v>
      </c>
      <c r="E24" s="28">
        <f>외인!E24+기관!E24</f>
        <v>-562.06999999999994</v>
      </c>
      <c r="F24" s="28">
        <f>외인!F24+기관!F24</f>
        <v>4105320.18</v>
      </c>
      <c r="G24" s="28">
        <f>외인!G24+기관!G24</f>
        <v>-1138.5100000000002</v>
      </c>
      <c r="H24" s="28">
        <f>외인!H24+기관!H24</f>
        <v>559268.92000000004</v>
      </c>
      <c r="I24" s="28">
        <f>외인!I24+기관!I24</f>
        <v>-578.92000000000007</v>
      </c>
      <c r="J24" s="28">
        <f>외인!J24+기관!J24</f>
        <v>80213.08</v>
      </c>
      <c r="K24" s="28">
        <f>외인!K24+기관!K24</f>
        <v>52.230000000000004</v>
      </c>
      <c r="L24" s="28">
        <f>외인!L24+기관!L24</f>
        <v>517530.48</v>
      </c>
      <c r="M24" s="28">
        <f>외인!M24+기관!M24</f>
        <v>-507.79999999999995</v>
      </c>
      <c r="N24" s="28">
        <f>외인!N24+기관!N24</f>
        <v>506487.92</v>
      </c>
      <c r="O24" s="28">
        <f>외인!O24+기관!O24</f>
        <v>-769.06999999999994</v>
      </c>
      <c r="P24" s="28">
        <f>외인!P24+기관!P24</f>
        <v>409841.44</v>
      </c>
      <c r="Q24" s="28">
        <f>외인!Q24+기관!Q24</f>
        <v>57.930000000000007</v>
      </c>
      <c r="R24" s="28">
        <f>외인!R24+기관!R24</f>
        <v>269105.8</v>
      </c>
      <c r="S24" s="28">
        <f>외인!S24+기관!S24</f>
        <v>-228.20000000000002</v>
      </c>
      <c r="T24" s="28">
        <f>외인!T24+기관!T24</f>
        <v>16871.78</v>
      </c>
      <c r="U24" s="28">
        <f>외인!U24+기관!U24</f>
        <v>-5.0800000000000018</v>
      </c>
      <c r="V24" s="28">
        <f>외인!V24+기관!V24</f>
        <v>220336.2</v>
      </c>
      <c r="W24" s="28">
        <f>외인!W24+기관!W24</f>
        <v>7.8499999999999943</v>
      </c>
      <c r="X24" s="28">
        <f>외인!X24+기관!X24</f>
        <v>4192628.04</v>
      </c>
      <c r="Y24" s="28">
        <f>외인!Y24+기관!Y24</f>
        <v>254.8900000000001</v>
      </c>
      <c r="Z24" s="28">
        <f>외인!Z24+기관!Z24</f>
        <v>96072.44</v>
      </c>
      <c r="AA24" s="28">
        <f>외인!AA24+기관!AA24</f>
        <v>-28.639999999999993</v>
      </c>
      <c r="AB24" s="28">
        <f>외인!AB24+기관!AB24</f>
        <v>409518.84</v>
      </c>
      <c r="AC24" s="28">
        <f>외인!AC24+기관!AC24</f>
        <v>-57.349999999999994</v>
      </c>
      <c r="AD24" s="28">
        <f>외인!AD24+기관!AD24</f>
        <v>40753.980000000003</v>
      </c>
      <c r="AE24" s="28">
        <f>외인!AE24+기관!AE24</f>
        <v>-12.450000000000003</v>
      </c>
      <c r="AF24" s="28">
        <f>외인!AF24+기관!AF24</f>
        <v>49679.06</v>
      </c>
      <c r="AG24" s="28">
        <f>외인!AG24+기관!AG24</f>
        <v>-31.8</v>
      </c>
      <c r="AH24" s="28">
        <f>외인!AH24+기관!AH24</f>
        <v>414771.34</v>
      </c>
      <c r="AI24" s="28">
        <f>외인!AI24+기관!AI24</f>
        <v>179.4</v>
      </c>
      <c r="AJ24" s="28">
        <f>외인!AJ24+기관!AJ24</f>
        <v>234177</v>
      </c>
      <c r="AK24" s="28">
        <f>외인!AK24+기관!AK24</f>
        <v>-296.38</v>
      </c>
      <c r="AL24" s="28">
        <f>외인!AL24+기관!AL24</f>
        <v>179963.2</v>
      </c>
      <c r="AM24" s="28">
        <f>외인!AM24+기관!AM24</f>
        <v>-161.86999999999998</v>
      </c>
      <c r="AN24" s="28">
        <f>외인!AN24+기관!AN24</f>
        <v>364983.32</v>
      </c>
      <c r="AO24" s="28">
        <f>외인!AO24+기관!AO24</f>
        <v>-658.26</v>
      </c>
      <c r="AP24" s="28">
        <f>외인!AP24+기관!AP24</f>
        <v>240864.86</v>
      </c>
      <c r="AQ24" s="28">
        <f>외인!AQ24+기관!AQ24</f>
        <v>10.5</v>
      </c>
      <c r="AR24" s="28">
        <f>외인!AR24+기관!AR24</f>
        <v>49654.02</v>
      </c>
      <c r="AS24" s="28">
        <f>외인!AS24+기관!AS24</f>
        <v>-17.960000000000008</v>
      </c>
      <c r="AT24" s="28">
        <f>외인!AT24+기관!AT24</f>
        <v>159974.57999999999</v>
      </c>
      <c r="AU24" s="28">
        <f>외인!AU24+기관!AU24</f>
        <v>-84.98</v>
      </c>
      <c r="AV24" s="28">
        <f>외인!AV24+기관!AV24</f>
        <v>94276.42</v>
      </c>
      <c r="AW24" s="28">
        <f>외인!AW24+기관!AW24</f>
        <v>-94.4</v>
      </c>
      <c r="AX24" s="28">
        <f>외인!AX24+기관!AX24</f>
        <v>117965.82</v>
      </c>
      <c r="AY24" s="28">
        <f>외인!AY24+기관!AY24</f>
        <v>79.66</v>
      </c>
      <c r="AZ24" s="28">
        <f>외인!AZ24+기관!AZ24</f>
        <v>4464383.54</v>
      </c>
      <c r="BA24" s="28">
        <f>외인!BA24+기관!BA24</f>
        <v>278.34999999999991</v>
      </c>
      <c r="BB24" s="28">
        <f>외인!BB24+기관!BB24</f>
        <v>207271.96</v>
      </c>
      <c r="BC24" s="28">
        <f>외인!BC24+기관!BC24</f>
        <v>-20.089999999999996</v>
      </c>
      <c r="BD24" s="28">
        <f>외인!BD24+기관!BD24</f>
        <v>84425.02</v>
      </c>
      <c r="BE24" s="28">
        <f>외인!BE24+기관!BE24</f>
        <v>-19.919999999999987</v>
      </c>
      <c r="BF24" s="28">
        <f>외인!BF24+기관!BF24</f>
        <v>0</v>
      </c>
      <c r="BG24" s="28">
        <f>외인!BG24+기관!BG24</f>
        <v>0</v>
      </c>
      <c r="BH24" s="28">
        <f>외인!BH24+기관!BH24</f>
        <v>180947.86</v>
      </c>
      <c r="BI24" s="28">
        <f>외인!BI24+기관!BI24</f>
        <v>63.35</v>
      </c>
      <c r="BJ24" s="28">
        <f>외인!BJ24+기관!BJ24</f>
        <v>232642.04</v>
      </c>
      <c r="BK24" s="28">
        <f>외인!BK24+기관!BK24</f>
        <v>-416.84000000000003</v>
      </c>
      <c r="BL24" s="28">
        <f>외인!BL24+기관!BL24</f>
        <v>101081.84</v>
      </c>
      <c r="BM24" s="28">
        <f>외인!BM24+기관!BM24</f>
        <v>-61.34</v>
      </c>
      <c r="BN24" s="28">
        <f>외인!BN24+기관!BN24</f>
        <v>89927.18</v>
      </c>
      <c r="BO24" s="28">
        <f>외인!BO24+기관!BO24</f>
        <v>-53.43</v>
      </c>
      <c r="BP24" s="28">
        <f>외인!BP24+기관!BP24</f>
        <v>138653.76000000001</v>
      </c>
      <c r="BQ24" s="28">
        <f>외인!BQ24+기관!BQ24</f>
        <v>114.44999999999999</v>
      </c>
      <c r="BR24" s="28">
        <f>외인!BR24+기관!BR24</f>
        <v>513693.16</v>
      </c>
      <c r="BS24" s="28">
        <f>외인!BS24+기관!BS24</f>
        <v>364.52</v>
      </c>
      <c r="BT24" s="28">
        <f>외인!BT24+기관!BT24</f>
        <v>4270288.26</v>
      </c>
      <c r="BU24" s="28">
        <f>외인!BU24+기관!BU24</f>
        <v>201.11999999999989</v>
      </c>
      <c r="BV24" s="28">
        <f>외인!BV24+기관!BV24</f>
        <v>776234.32</v>
      </c>
      <c r="BW24" s="28">
        <f>외인!BW24+기관!BW24</f>
        <v>-18.620000000000005</v>
      </c>
      <c r="BX24" s="28">
        <f>외인!BX24+기관!BX24</f>
        <v>153794.4</v>
      </c>
      <c r="BY24" s="28">
        <f>외인!BY24+기관!BY24</f>
        <v>-51.86</v>
      </c>
      <c r="BZ24" s="28">
        <f>외인!BZ24+기관!BZ24</f>
        <v>544946.52</v>
      </c>
      <c r="CA24" s="28">
        <f>외인!CA24+기관!CA24</f>
        <v>-820.13</v>
      </c>
      <c r="CB24" s="28">
        <f>외인!CB24+기관!CB24</f>
        <v>26584.58</v>
      </c>
      <c r="CC24" s="28">
        <f>외인!CC24+기관!CC24</f>
        <v>-13.489999999999995</v>
      </c>
      <c r="CD24" s="28">
        <f>외인!CD24+기관!CD24</f>
        <v>70122.66</v>
      </c>
      <c r="CE24" s="28">
        <f>외인!CE24+기관!CE24</f>
        <v>-105.47999999999999</v>
      </c>
      <c r="CF24" s="28">
        <f>외인!CF24+기관!CF24</f>
        <v>48463.74</v>
      </c>
      <c r="CG24" s="28">
        <f>외인!CG24+기관!CG24</f>
        <v>-26.529999999999998</v>
      </c>
      <c r="CH24" s="28">
        <f>외인!CH24+기관!CH24</f>
        <v>131539.94</v>
      </c>
      <c r="CI24" s="28">
        <f>외인!CI24+기관!CI24</f>
        <v>-92.47</v>
      </c>
      <c r="CJ24" s="28">
        <f>외인!CJ24+기관!CJ24</f>
        <v>796685.04</v>
      </c>
      <c r="CK24" s="28">
        <f>외인!CK24+기관!CK24</f>
        <v>23.829999999999984</v>
      </c>
      <c r="CL24" s="28">
        <f>외인!CL24+기관!CL24</f>
        <v>466457.44</v>
      </c>
      <c r="CM24" s="28">
        <f>외인!CM24+기관!CM24</f>
        <v>-86.049999999999983</v>
      </c>
      <c r="CN24" s="28">
        <f>외인!CN24+기관!CN24</f>
        <v>250051.26</v>
      </c>
      <c r="CO24" s="28">
        <f>외인!CO24+기관!CO24</f>
        <v>-341.88</v>
      </c>
      <c r="CP24" s="28">
        <f>외인!CP24+기관!CP24</f>
        <v>208537.82</v>
      </c>
      <c r="CQ24" s="28">
        <f>외인!CQ24+기관!CQ24</f>
        <v>-20.5</v>
      </c>
      <c r="CR24" s="28">
        <f>외인!CR24+기관!CR24</f>
        <v>337686.62</v>
      </c>
      <c r="CS24" s="28">
        <f>외인!CS24+기관!CS24</f>
        <v>-274.20999999999998</v>
      </c>
      <c r="CT24" s="28">
        <f>외인!CT24+기관!CT24</f>
        <v>224329.82</v>
      </c>
      <c r="CU24" s="28">
        <f>외인!CU24+기관!CU24</f>
        <v>38.080000000000013</v>
      </c>
      <c r="CV24" s="28">
        <f>외인!CV24+기관!CV24</f>
        <v>4270288.26</v>
      </c>
      <c r="CW24" s="28">
        <f>외인!CW24+기관!CW24</f>
        <v>201.11999999999989</v>
      </c>
      <c r="CX24" s="28">
        <f>외인!CX24+기관!CX24</f>
        <v>394927.38</v>
      </c>
      <c r="CY24" s="28">
        <f>외인!CY24+기관!CY24</f>
        <v>-145.32999999999998</v>
      </c>
      <c r="CZ24" s="28">
        <f>외인!CZ24+기관!CZ24</f>
        <v>35299.480000000003</v>
      </c>
      <c r="DA24" s="28">
        <f>외인!DA24+기관!DA24</f>
        <v>-21.47</v>
      </c>
      <c r="DB24" s="28">
        <f>외인!DB24+기관!DB24</f>
        <v>84425.02</v>
      </c>
      <c r="DC24" s="28">
        <f>외인!DC24+기관!DC24</f>
        <v>-19.919999999999987</v>
      </c>
      <c r="DD24" s="28">
        <f>외인!DD24+기관!DD24</f>
        <v>16871.78</v>
      </c>
      <c r="DE24" s="28">
        <f>외인!DE24+기관!DE24</f>
        <v>-5.0800000000000018</v>
      </c>
      <c r="DF24" s="28">
        <f>외인!DF24+기관!DF24</f>
        <v>115751.22</v>
      </c>
      <c r="DG24" s="28">
        <f>외인!DG24+기관!DG24</f>
        <v>-58.28</v>
      </c>
      <c r="DH24" s="28">
        <f>외인!DH24+기관!DH24</f>
        <v>53503.38</v>
      </c>
      <c r="DI24" s="28">
        <f>외인!DI24+기관!DI24</f>
        <v>-100.1</v>
      </c>
      <c r="DJ24" s="28">
        <f>외인!DJ24+기관!DJ24</f>
        <v>1165040.1399999999</v>
      </c>
      <c r="DK24" s="28">
        <f>외인!DK24+기관!DK24</f>
        <v>205.4</v>
      </c>
      <c r="DL24" s="28">
        <f>외인!DL24+기관!DL24</f>
        <v>199181.72</v>
      </c>
      <c r="DM24" s="28">
        <f>외인!DM24+기관!DM24</f>
        <v>-337.09999999999997</v>
      </c>
      <c r="DN24" s="28">
        <f>외인!DN24+기관!DN24</f>
        <v>4270288.26</v>
      </c>
      <c r="DO24" s="28">
        <f>외인!DO24+기관!DO24</f>
        <v>201.11999999999989</v>
      </c>
      <c r="DP24" s="28">
        <f>외인!DP24+기관!DP24</f>
        <v>171645.92</v>
      </c>
      <c r="DQ24" s="28">
        <f>외인!DQ24+기관!DQ24</f>
        <v>328.33000000000004</v>
      </c>
      <c r="DR24" s="28">
        <f>외인!DR24+기관!DR24</f>
        <v>84006.8</v>
      </c>
      <c r="DS24" s="28">
        <f>외인!DS24+기관!DS24</f>
        <v>59.56</v>
      </c>
      <c r="DT24" s="28">
        <f>외인!DT24+기관!DT24</f>
        <v>269105.8</v>
      </c>
      <c r="DU24" s="28">
        <f>외인!DU24+기관!DU24</f>
        <v>-228.20000000000002</v>
      </c>
      <c r="DV24" s="28">
        <f>외인!DV24+기관!DV24</f>
        <v>68043.34</v>
      </c>
      <c r="DW24" s="28">
        <f>외인!DW24+기관!DW24</f>
        <v>-45.92</v>
      </c>
      <c r="DX24" s="28">
        <f>외인!DX24+기관!DX24</f>
        <v>220336.2</v>
      </c>
      <c r="DY24" s="28">
        <f>외인!DY24+기관!DY24</f>
        <v>7.8499999999999943</v>
      </c>
      <c r="DZ24" s="28">
        <f>외인!DZ24+기관!DZ24</f>
        <v>17265.3</v>
      </c>
      <c r="EA24" s="28">
        <f>외인!EA24+기관!EA24</f>
        <v>-27.690000000000005</v>
      </c>
      <c r="EB24" s="28">
        <f>외인!EB24+기관!EB24</f>
        <v>26969.88</v>
      </c>
      <c r="EC24" s="28">
        <f>외인!EC24+기관!EC24</f>
        <v>-18.189999999999998</v>
      </c>
      <c r="ED24" s="28">
        <f>외인!ED24+기관!ED24</f>
        <v>21591.22</v>
      </c>
      <c r="EE24" s="28">
        <f>외인!EE24+기관!EE24</f>
        <v>-71.239999999999995</v>
      </c>
      <c r="EF24" s="28">
        <f>외인!EF24+기관!EF24</f>
        <v>516117.58</v>
      </c>
      <c r="EG24" s="28">
        <f>외인!EG24+기관!EG24</f>
        <v>-264.68</v>
      </c>
      <c r="EH24" s="28">
        <f>외인!EH24+기관!EH24</f>
        <v>387124.72</v>
      </c>
      <c r="EI24" s="28">
        <f>외인!EI24+기관!EI24</f>
        <v>0.51000000000004775</v>
      </c>
      <c r="EJ24" s="28">
        <f>외인!EJ24+기관!EJ24</f>
        <v>190941.9</v>
      </c>
      <c r="EK24" s="28">
        <f>외인!EK24+기관!EK24</f>
        <v>-17.36</v>
      </c>
      <c r="EL24" s="28">
        <f>외인!EL24+기관!EL24</f>
        <v>75283.42</v>
      </c>
      <c r="EM24" s="28">
        <f>외인!EM24+기관!EM24</f>
        <v>-96.66</v>
      </c>
      <c r="EN24" s="28">
        <f>외인!EN24+기관!EN24</f>
        <v>84006.8</v>
      </c>
      <c r="EO24" s="28">
        <f>외인!EO24+기관!EO24</f>
        <v>59.56</v>
      </c>
      <c r="EP24" s="28">
        <f>외인!EP24+기관!EP24</f>
        <v>340354.34</v>
      </c>
      <c r="EQ24" s="28">
        <f>외인!EQ24+기관!EQ24</f>
        <v>12.269999999999996</v>
      </c>
      <c r="ER24" s="28">
        <f>외인!ER24+기관!ER24</f>
        <v>30606.400000000001</v>
      </c>
      <c r="ES24" s="28">
        <f>외인!ES24+기관!ES24</f>
        <v>-69.37</v>
      </c>
      <c r="ET24" s="28">
        <f>외인!ET24+기관!ET24</f>
        <v>240864.86</v>
      </c>
      <c r="EU24" s="28">
        <f>외인!EU24+기관!EU24</f>
        <v>10.5</v>
      </c>
      <c r="EV24" s="28">
        <f>외인!EV24+기관!EV24</f>
        <v>96072.44</v>
      </c>
      <c r="EW24" s="28">
        <f>외인!EW24+기관!EW24</f>
        <v>-28.639999999999993</v>
      </c>
      <c r="EX24" s="28">
        <f>외인!EX24+기관!EX24</f>
        <v>112465.38</v>
      </c>
      <c r="EY24" s="28">
        <f>외인!EY24+기관!EY24</f>
        <v>8.129999999999999</v>
      </c>
    </row>
    <row r="25" spans="1:155">
      <c r="A25" s="27">
        <f>외인!A25</f>
        <v>46100</v>
      </c>
      <c r="B25" s="28">
        <f>외인!B25+기관!B25</f>
        <v>9210640.3599999994</v>
      </c>
      <c r="C25" s="28">
        <f>외인!C25+기관!C25</f>
        <v>-1242.5099999999998</v>
      </c>
      <c r="D25" s="28">
        <f>외인!D25+기관!D25</f>
        <v>1259387.8999999999</v>
      </c>
      <c r="E25" s="28">
        <f>외인!E25+기관!E25</f>
        <v>-589.97</v>
      </c>
      <c r="F25" s="28">
        <f>외인!F25+기관!F25</f>
        <v>3973759.22</v>
      </c>
      <c r="G25" s="28">
        <f>외인!G25+기관!G25</f>
        <v>-838.90000000000009</v>
      </c>
      <c r="H25" s="28">
        <f>외인!H25+기관!H25</f>
        <v>543391.6</v>
      </c>
      <c r="I25" s="28">
        <f>외인!I25+기관!I25</f>
        <v>-570.04999999999995</v>
      </c>
      <c r="J25" s="28">
        <f>외인!J25+기관!J25</f>
        <v>80206.42</v>
      </c>
      <c r="K25" s="28">
        <f>외인!K25+기관!K25</f>
        <v>73.989999999999995</v>
      </c>
      <c r="L25" s="28">
        <f>외인!L25+기관!L25</f>
        <v>502952.48</v>
      </c>
      <c r="M25" s="28">
        <f>외인!M25+기관!M25</f>
        <v>-490.07</v>
      </c>
      <c r="N25" s="28">
        <f>외인!N25+기관!N25</f>
        <v>488688.94</v>
      </c>
      <c r="O25" s="28">
        <f>외인!O25+기관!O25</f>
        <v>-806.83999999999992</v>
      </c>
      <c r="P25" s="28">
        <f>외인!P25+기관!P25</f>
        <v>400215.88</v>
      </c>
      <c r="Q25" s="28">
        <f>외인!Q25+기관!Q25</f>
        <v>112.9</v>
      </c>
      <c r="R25" s="28">
        <f>외인!R25+기관!R25</f>
        <v>262805.68</v>
      </c>
      <c r="S25" s="28">
        <f>외인!S25+기관!S25</f>
        <v>-213.76999999999998</v>
      </c>
      <c r="T25" s="28">
        <f>외인!T25+기관!T25</f>
        <v>17285.52</v>
      </c>
      <c r="U25" s="28">
        <f>외인!U25+기관!U25</f>
        <v>-10.86</v>
      </c>
      <c r="V25" s="28">
        <f>외인!V25+기관!V25</f>
        <v>219629.08</v>
      </c>
      <c r="W25" s="28">
        <f>외인!W25+기관!W25</f>
        <v>65.889999999999986</v>
      </c>
      <c r="X25" s="28">
        <f>외인!X25+기관!X25</f>
        <v>4035442.68</v>
      </c>
      <c r="Y25" s="28">
        <f>외인!Y25+기관!Y25</f>
        <v>799.56000000000006</v>
      </c>
      <c r="Z25" s="28">
        <f>외인!Z25+기관!Z25</f>
        <v>93289.36</v>
      </c>
      <c r="AA25" s="28">
        <f>외인!AA25+기관!AA25</f>
        <v>-25.52</v>
      </c>
      <c r="AB25" s="28">
        <f>외인!AB25+기관!AB25</f>
        <v>410632.34</v>
      </c>
      <c r="AC25" s="28">
        <f>외인!AC25+기관!AC25</f>
        <v>-7.5299999999999727</v>
      </c>
      <c r="AD25" s="28">
        <f>외인!AD25+기관!AD25</f>
        <v>40673.58</v>
      </c>
      <c r="AE25" s="28">
        <f>외인!AE25+기관!AE25</f>
        <v>-15.879999999999999</v>
      </c>
      <c r="AF25" s="28">
        <f>외인!AF25+기관!AF25</f>
        <v>49080.3</v>
      </c>
      <c r="AG25" s="28">
        <f>외인!AG25+기관!AG25</f>
        <v>-67.449999999999989</v>
      </c>
      <c r="AH25" s="28">
        <f>외인!AH25+기관!AH25</f>
        <v>402126.4</v>
      </c>
      <c r="AI25" s="28">
        <f>외인!AI25+기관!AI25</f>
        <v>-130.28</v>
      </c>
      <c r="AJ25" s="28">
        <f>외인!AJ25+기관!AJ25</f>
        <v>225699.38</v>
      </c>
      <c r="AK25" s="28">
        <f>외인!AK25+기관!AK25</f>
        <v>-400.83000000000004</v>
      </c>
      <c r="AL25" s="28">
        <f>외인!AL25+기관!AL25</f>
        <v>174681.76</v>
      </c>
      <c r="AM25" s="28">
        <f>외인!AM25+기관!AM25</f>
        <v>-157.78</v>
      </c>
      <c r="AN25" s="28">
        <f>외인!AN25+기관!AN25</f>
        <v>351884.84</v>
      </c>
      <c r="AO25" s="28">
        <f>외인!AO25+기관!AO25</f>
        <v>-701.88000000000011</v>
      </c>
      <c r="AP25" s="28">
        <f>외인!AP25+기관!AP25</f>
        <v>241240.74</v>
      </c>
      <c r="AQ25" s="28">
        <f>외인!AQ25+기관!AQ25</f>
        <v>62.21</v>
      </c>
      <c r="AR25" s="28">
        <f>외인!AR25+기관!AR25</f>
        <v>48586.68</v>
      </c>
      <c r="AS25" s="28">
        <f>외인!AS25+기관!AS25</f>
        <v>-8.6299999999999955</v>
      </c>
      <c r="AT25" s="28">
        <f>외인!AT25+기관!AT25</f>
        <v>156622.46</v>
      </c>
      <c r="AU25" s="28">
        <f>외인!AU25+기관!AU25</f>
        <v>-79.11</v>
      </c>
      <c r="AV25" s="28">
        <f>외인!AV25+기관!AV25</f>
        <v>93484.86</v>
      </c>
      <c r="AW25" s="28">
        <f>외인!AW25+기관!AW25</f>
        <v>-135.97</v>
      </c>
      <c r="AX25" s="28">
        <f>외인!AX25+기관!AX25</f>
        <v>117894.1</v>
      </c>
      <c r="AY25" s="28">
        <f>외인!AY25+기관!AY25</f>
        <v>-27.419999999999998</v>
      </c>
      <c r="AZ25" s="28">
        <f>외인!AZ25+기관!AZ25</f>
        <v>4308819.5199999996</v>
      </c>
      <c r="BA25" s="28">
        <f>외인!BA25+기관!BA25</f>
        <v>1062.98</v>
      </c>
      <c r="BB25" s="28">
        <f>외인!BB25+기관!BB25</f>
        <v>202094.56</v>
      </c>
      <c r="BC25" s="28">
        <f>외인!BC25+기관!BC25</f>
        <v>0.84000000000000341</v>
      </c>
      <c r="BD25" s="28">
        <f>외인!BD25+기관!BD25</f>
        <v>82062.8</v>
      </c>
      <c r="BE25" s="28">
        <f>외인!BE25+기관!BE25</f>
        <v>-52.919999999999995</v>
      </c>
      <c r="BF25" s="28">
        <f>외인!BF25+기관!BF25</f>
        <v>0</v>
      </c>
      <c r="BG25" s="28">
        <f>외인!BG25+기관!BG25</f>
        <v>0</v>
      </c>
      <c r="BH25" s="28">
        <f>외인!BH25+기관!BH25</f>
        <v>179686.08</v>
      </c>
      <c r="BI25" s="28">
        <f>외인!BI25+기관!BI25</f>
        <v>60.570000000000007</v>
      </c>
      <c r="BJ25" s="28">
        <f>외인!BJ25+기관!BJ25</f>
        <v>227535</v>
      </c>
      <c r="BK25" s="28">
        <f>외인!BK25+기관!BK25</f>
        <v>-357.20000000000005</v>
      </c>
      <c r="BL25" s="28">
        <f>외인!BL25+기관!BL25</f>
        <v>97055.82</v>
      </c>
      <c r="BM25" s="28">
        <f>외인!BM25+기관!BM25</f>
        <v>-111.94</v>
      </c>
      <c r="BN25" s="28">
        <f>외인!BN25+기관!BN25</f>
        <v>87355.74</v>
      </c>
      <c r="BO25" s="28">
        <f>외인!BO25+기관!BO25</f>
        <v>-88.92</v>
      </c>
      <c r="BP25" s="28">
        <f>외인!BP25+기관!BP25</f>
        <v>138588.35999999999</v>
      </c>
      <c r="BQ25" s="28">
        <f>외인!BQ25+기관!BQ25</f>
        <v>10.829999999999998</v>
      </c>
      <c r="BR25" s="28">
        <f>외인!BR25+기관!BR25</f>
        <v>510744.04</v>
      </c>
      <c r="BS25" s="28">
        <f>외인!BS25+기관!BS25</f>
        <v>335.21999999999997</v>
      </c>
      <c r="BT25" s="28">
        <f>외인!BT25+기관!BT25</f>
        <v>4112789.02</v>
      </c>
      <c r="BU25" s="28">
        <f>외인!BU25+기관!BU25</f>
        <v>722.9</v>
      </c>
      <c r="BV25" s="28">
        <f>외인!BV25+기관!BV25</f>
        <v>761440.88</v>
      </c>
      <c r="BW25" s="28">
        <f>외인!BW25+기관!BW25</f>
        <v>-558.94000000000005</v>
      </c>
      <c r="BX25" s="28">
        <f>외인!BX25+기관!BX25</f>
        <v>151925.76000000001</v>
      </c>
      <c r="BY25" s="28">
        <f>외인!BY25+기관!BY25</f>
        <v>-86.11</v>
      </c>
      <c r="BZ25" s="28">
        <f>외인!BZ25+기관!BZ25</f>
        <v>526566.57999999996</v>
      </c>
      <c r="CA25" s="28">
        <f>외인!CA25+기관!CA25</f>
        <v>-859.66</v>
      </c>
      <c r="CB25" s="28">
        <f>외인!CB25+기관!CB25</f>
        <v>26417.74</v>
      </c>
      <c r="CC25" s="28">
        <f>외인!CC25+기관!CC25</f>
        <v>-18.699999999999996</v>
      </c>
      <c r="CD25" s="28">
        <f>외인!CD25+기관!CD25</f>
        <v>68466.98</v>
      </c>
      <c r="CE25" s="28">
        <f>외인!CE25+기관!CE25</f>
        <v>-158.6</v>
      </c>
      <c r="CF25" s="28">
        <f>외인!CF25+기관!CF25</f>
        <v>47701.04</v>
      </c>
      <c r="CG25" s="28">
        <f>외인!CG25+기관!CG25</f>
        <v>-10.11</v>
      </c>
      <c r="CH25" s="28">
        <f>외인!CH25+기관!CH25</f>
        <v>130347.56</v>
      </c>
      <c r="CI25" s="28">
        <f>외인!CI25+기관!CI25</f>
        <v>-134.17000000000002</v>
      </c>
      <c r="CJ25" s="28">
        <f>외인!CJ25+기관!CJ25</f>
        <v>778162.24</v>
      </c>
      <c r="CK25" s="28">
        <f>외인!CK25+기관!CK25</f>
        <v>39.019999999999996</v>
      </c>
      <c r="CL25" s="28">
        <f>외인!CL25+기관!CL25</f>
        <v>467005.26</v>
      </c>
      <c r="CM25" s="28">
        <f>외인!CM25+기관!CM25</f>
        <v>-31.189999999999998</v>
      </c>
      <c r="CN25" s="28">
        <f>외인!CN25+기관!CN25</f>
        <v>239198.26</v>
      </c>
      <c r="CO25" s="28">
        <f>외인!CO25+기관!CO25</f>
        <v>-290.76</v>
      </c>
      <c r="CP25" s="28">
        <f>외인!CP25+기관!CP25</f>
        <v>203308</v>
      </c>
      <c r="CQ25" s="28">
        <f>외인!CQ25+기관!CQ25</f>
        <v>0.35999999999999943</v>
      </c>
      <c r="CR25" s="28">
        <f>외인!CR25+기관!CR25</f>
        <v>327356.32</v>
      </c>
      <c r="CS25" s="28">
        <f>외인!CS25+기관!CS25</f>
        <v>-319.76</v>
      </c>
      <c r="CT25" s="28">
        <f>외인!CT25+기관!CT25</f>
        <v>228194.62</v>
      </c>
      <c r="CU25" s="28">
        <f>외인!CU25+기관!CU25</f>
        <v>354.19</v>
      </c>
      <c r="CV25" s="28">
        <f>외인!CV25+기관!CV25</f>
        <v>4112789.02</v>
      </c>
      <c r="CW25" s="28">
        <f>외인!CW25+기관!CW25</f>
        <v>722.9</v>
      </c>
      <c r="CX25" s="28">
        <f>외인!CX25+기관!CX25</f>
        <v>384648.86</v>
      </c>
      <c r="CY25" s="28">
        <f>외인!CY25+기관!CY25</f>
        <v>-165.67000000000002</v>
      </c>
      <c r="CZ25" s="28">
        <f>외인!CZ25+기관!CZ25</f>
        <v>34331.08</v>
      </c>
      <c r="DA25" s="28">
        <f>외인!DA25+기관!DA25</f>
        <v>-24.880000000000003</v>
      </c>
      <c r="DB25" s="28">
        <f>외인!DB25+기관!DB25</f>
        <v>82062.8</v>
      </c>
      <c r="DC25" s="28">
        <f>외인!DC25+기관!DC25</f>
        <v>-52.919999999999995</v>
      </c>
      <c r="DD25" s="28">
        <f>외인!DD25+기관!DD25</f>
        <v>17285.52</v>
      </c>
      <c r="DE25" s="28">
        <f>외인!DE25+기관!DE25</f>
        <v>-10.86</v>
      </c>
      <c r="DF25" s="28">
        <f>외인!DF25+기관!DF25</f>
        <v>113154.76</v>
      </c>
      <c r="DG25" s="28">
        <f>외인!DG25+기관!DG25</f>
        <v>-72.97</v>
      </c>
      <c r="DH25" s="28">
        <f>외인!DH25+기관!DH25</f>
        <v>51901.52</v>
      </c>
      <c r="DI25" s="28">
        <f>외인!DI25+기관!DI25</f>
        <v>-150.31</v>
      </c>
      <c r="DJ25" s="28">
        <f>외인!DJ25+기관!DJ25</f>
        <v>1143218.1200000001</v>
      </c>
      <c r="DK25" s="28">
        <f>외인!DK25+기관!DK25</f>
        <v>-197.29000000000002</v>
      </c>
      <c r="DL25" s="28">
        <f>외인!DL25+기관!DL25</f>
        <v>190306.98</v>
      </c>
      <c r="DM25" s="28">
        <f>외인!DM25+기관!DM25</f>
        <v>-286.05</v>
      </c>
      <c r="DN25" s="28">
        <f>외인!DN25+기관!DN25</f>
        <v>4112789.02</v>
      </c>
      <c r="DO25" s="28">
        <f>외인!DO25+기관!DO25</f>
        <v>722.9</v>
      </c>
      <c r="DP25" s="28">
        <f>외인!DP25+기관!DP25</f>
        <v>168503.74</v>
      </c>
      <c r="DQ25" s="28">
        <f>외인!DQ25+기관!DQ25</f>
        <v>382.7</v>
      </c>
      <c r="DR25" s="28">
        <f>외인!DR25+기관!DR25</f>
        <v>83701.899999999994</v>
      </c>
      <c r="DS25" s="28">
        <f>외인!DS25+기관!DS25</f>
        <v>52.99</v>
      </c>
      <c r="DT25" s="28">
        <f>외인!DT25+기관!DT25</f>
        <v>262805.68</v>
      </c>
      <c r="DU25" s="28">
        <f>외인!DU25+기관!DU25</f>
        <v>-213.76999999999998</v>
      </c>
      <c r="DV25" s="28">
        <f>외인!DV25+기관!DV25</f>
        <v>64015.5</v>
      </c>
      <c r="DW25" s="28">
        <f>외인!DW25+기관!DW25</f>
        <v>-105.41</v>
      </c>
      <c r="DX25" s="28">
        <f>외인!DX25+기관!DX25</f>
        <v>219629.08</v>
      </c>
      <c r="DY25" s="28">
        <f>외인!DY25+기관!DY25</f>
        <v>65.889999999999986</v>
      </c>
      <c r="DZ25" s="28">
        <f>외인!DZ25+기관!DZ25</f>
        <v>17700.259999999998</v>
      </c>
      <c r="EA25" s="28">
        <f>외인!EA25+기관!EA25</f>
        <v>-90.29000000000002</v>
      </c>
      <c r="EB25" s="28">
        <f>외인!EB25+기관!EB25</f>
        <v>26476.2</v>
      </c>
      <c r="EC25" s="28">
        <f>외인!EC25+기관!EC25</f>
        <v>-30.05</v>
      </c>
      <c r="ED25" s="28">
        <f>외인!ED25+기관!ED25</f>
        <v>21294.26</v>
      </c>
      <c r="EE25" s="28">
        <f>외인!EE25+기관!EE25</f>
        <v>-57.569999999999993</v>
      </c>
      <c r="EF25" s="28">
        <f>외인!EF25+기관!EF25</f>
        <v>503131.92</v>
      </c>
      <c r="EG25" s="28">
        <f>외인!EG25+기관!EG25</f>
        <v>-300.95999999999998</v>
      </c>
      <c r="EH25" s="28">
        <f>외인!EH25+기관!EH25</f>
        <v>375938.34</v>
      </c>
      <c r="EI25" s="28">
        <f>외인!EI25+기관!EI25</f>
        <v>-18.160000000000025</v>
      </c>
      <c r="EJ25" s="28">
        <f>외인!EJ25+기관!EJ25</f>
        <v>188898.4</v>
      </c>
      <c r="EK25" s="28">
        <f>외인!EK25+기관!EK25</f>
        <v>-1.5100000000000016</v>
      </c>
      <c r="EL25" s="28">
        <f>외인!EL25+기관!EL25</f>
        <v>73654.58</v>
      </c>
      <c r="EM25" s="28">
        <f>외인!EM25+기관!EM25</f>
        <v>-153.49</v>
      </c>
      <c r="EN25" s="28">
        <f>외인!EN25+기관!EN25</f>
        <v>83701.899999999994</v>
      </c>
      <c r="EO25" s="28">
        <f>외인!EO25+기관!EO25</f>
        <v>52.99</v>
      </c>
      <c r="EP25" s="28">
        <f>외인!EP25+기관!EP25</f>
        <v>336744.76</v>
      </c>
      <c r="EQ25" s="28">
        <f>외인!EQ25+기관!EQ25</f>
        <v>-477.39</v>
      </c>
      <c r="ER25" s="28">
        <f>외인!ER25+기관!ER25</f>
        <v>29869.48</v>
      </c>
      <c r="ES25" s="28">
        <f>외인!ES25+기관!ES25</f>
        <v>-99.35</v>
      </c>
      <c r="ET25" s="28">
        <f>외인!ET25+기관!ET25</f>
        <v>241240.74</v>
      </c>
      <c r="EU25" s="28">
        <f>외인!EU25+기관!EU25</f>
        <v>62.21</v>
      </c>
      <c r="EV25" s="28">
        <f>외인!EV25+기관!EV25</f>
        <v>93289.36</v>
      </c>
      <c r="EW25" s="28">
        <f>외인!EW25+기관!EW25</f>
        <v>-25.52</v>
      </c>
      <c r="EX25" s="28">
        <f>외인!EX25+기관!EX25</f>
        <v>110018.64</v>
      </c>
      <c r="EY25" s="28">
        <f>외인!EY25+기관!EY25</f>
        <v>25.89</v>
      </c>
    </row>
    <row r="26" spans="1:155">
      <c r="A26" s="27">
        <f>외인!A26</f>
        <v>46101</v>
      </c>
      <c r="B26" s="28">
        <f>외인!B26+기관!B26</f>
        <v>9239454.6400000006</v>
      </c>
      <c r="C26" s="28">
        <f>외인!C26+기관!C26</f>
        <v>-1015.1300000000001</v>
      </c>
      <c r="D26" s="28">
        <f>외인!D26+기관!D26</f>
        <v>1282156.72</v>
      </c>
      <c r="E26" s="28">
        <f>외인!E26+기관!E26</f>
        <v>-619.23</v>
      </c>
      <c r="F26" s="28">
        <f>외인!F26+기관!F26</f>
        <v>3971942.66</v>
      </c>
      <c r="G26" s="28">
        <f>외인!G26+기관!G26</f>
        <v>-1710.7399999999998</v>
      </c>
      <c r="H26" s="28">
        <f>외인!H26+기관!H26</f>
        <v>549917.22</v>
      </c>
      <c r="I26" s="28">
        <f>외인!I26+기관!I26</f>
        <v>-60.839999999999996</v>
      </c>
      <c r="J26" s="28">
        <f>외인!J26+기관!J26</f>
        <v>82047.8</v>
      </c>
      <c r="K26" s="28">
        <f>외인!K26+기관!K26</f>
        <v>124.64999999999999</v>
      </c>
      <c r="L26" s="28">
        <f>외인!L26+기관!L26</f>
        <v>508690.52</v>
      </c>
      <c r="M26" s="28">
        <f>외인!M26+기관!M26</f>
        <v>-38.620000000000005</v>
      </c>
      <c r="N26" s="28">
        <f>외인!N26+기관!N26</f>
        <v>483585.14</v>
      </c>
      <c r="O26" s="28">
        <f>외인!O26+기관!O26</f>
        <v>-986.24</v>
      </c>
      <c r="P26" s="28">
        <f>외인!P26+기관!P26</f>
        <v>405134.3</v>
      </c>
      <c r="Q26" s="28">
        <f>외인!Q26+기관!Q26</f>
        <v>61.070000000000007</v>
      </c>
      <c r="R26" s="28">
        <f>외인!R26+기관!R26</f>
        <v>265605.94</v>
      </c>
      <c r="S26" s="28">
        <f>외인!S26+기관!S26</f>
        <v>-182.46</v>
      </c>
      <c r="T26" s="28">
        <f>외인!T26+기관!T26</f>
        <v>18064.16</v>
      </c>
      <c r="U26" s="28">
        <f>외인!U26+기관!U26</f>
        <v>14.110000000000001</v>
      </c>
      <c r="V26" s="28">
        <f>외인!V26+기관!V26</f>
        <v>223463.36</v>
      </c>
      <c r="W26" s="28">
        <f>외인!W26+기관!W26</f>
        <v>156.89999999999998</v>
      </c>
      <c r="X26" s="28">
        <f>외인!X26+기관!X26</f>
        <v>4017338.88</v>
      </c>
      <c r="Y26" s="28">
        <f>외인!Y26+기관!Y26</f>
        <v>206.88</v>
      </c>
      <c r="Z26" s="28">
        <f>외인!Z26+기관!Z26</f>
        <v>93486.78</v>
      </c>
      <c r="AA26" s="28">
        <f>외인!AA26+기관!AA26</f>
        <v>-21.689999999999998</v>
      </c>
      <c r="AB26" s="28">
        <f>외인!AB26+기관!AB26</f>
        <v>413770.02</v>
      </c>
      <c r="AC26" s="28">
        <f>외인!AC26+기관!AC26</f>
        <v>28.079999999999984</v>
      </c>
      <c r="AD26" s="28">
        <f>외인!AD26+기관!AD26</f>
        <v>42395.64</v>
      </c>
      <c r="AE26" s="28">
        <f>외인!AE26+기관!AE26</f>
        <v>38.260000000000005</v>
      </c>
      <c r="AF26" s="28">
        <f>외인!AF26+기관!AF26</f>
        <v>50264.26</v>
      </c>
      <c r="AG26" s="28">
        <f>외인!AG26+기관!AG26</f>
        <v>-10.050000000000001</v>
      </c>
      <c r="AH26" s="28">
        <f>외인!AH26+기관!AH26</f>
        <v>400468.38</v>
      </c>
      <c r="AI26" s="28">
        <f>외인!AI26+기관!AI26</f>
        <v>-79.45</v>
      </c>
      <c r="AJ26" s="28">
        <f>외인!AJ26+기관!AJ26</f>
        <v>225577.54</v>
      </c>
      <c r="AK26" s="28">
        <f>외인!AK26+기관!AK26</f>
        <v>-530.64</v>
      </c>
      <c r="AL26" s="28">
        <f>외인!AL26+기관!AL26</f>
        <v>173697.86</v>
      </c>
      <c r="AM26" s="28">
        <f>외인!AM26+기관!AM26</f>
        <v>-131.69999999999999</v>
      </c>
      <c r="AN26" s="28">
        <f>외인!AN26+기관!AN26</f>
        <v>348515.1</v>
      </c>
      <c r="AO26" s="28">
        <f>외인!AO26+기관!AO26</f>
        <v>-875.48</v>
      </c>
      <c r="AP26" s="28">
        <f>외인!AP26+기관!AP26</f>
        <v>245334.32</v>
      </c>
      <c r="AQ26" s="28">
        <f>외인!AQ26+기관!AQ26</f>
        <v>124.16999999999999</v>
      </c>
      <c r="AR26" s="28">
        <f>외인!AR26+기관!AR26</f>
        <v>50239.12</v>
      </c>
      <c r="AS26" s="28">
        <f>외인!AS26+기관!AS26</f>
        <v>49.180000000000007</v>
      </c>
      <c r="AT26" s="28">
        <f>외인!AT26+기관!AT26</f>
        <v>159721.4</v>
      </c>
      <c r="AU26" s="28">
        <f>외인!AU26+기관!AU26</f>
        <v>-0.39000000000000057</v>
      </c>
      <c r="AV26" s="28">
        <f>외인!AV26+기관!AV26</f>
        <v>96882.38</v>
      </c>
      <c r="AW26" s="28">
        <f>외인!AW26+기관!AW26</f>
        <v>-82.780000000000015</v>
      </c>
      <c r="AX26" s="28">
        <f>외인!AX26+기관!AX26</f>
        <v>124292.48</v>
      </c>
      <c r="AY26" s="28">
        <f>외인!AY26+기관!AY26</f>
        <v>-51.710000000000008</v>
      </c>
      <c r="AZ26" s="28">
        <f>외인!AZ26+기관!AZ26</f>
        <v>4289637.12</v>
      </c>
      <c r="BA26" s="28">
        <f>외인!BA26+기관!BA26</f>
        <v>451.21999999999991</v>
      </c>
      <c r="BB26" s="28">
        <f>외인!BB26+기관!BB26</f>
        <v>203031.64</v>
      </c>
      <c r="BC26" s="28">
        <f>외인!BC26+기관!BC26</f>
        <v>24.470000000000002</v>
      </c>
      <c r="BD26" s="28">
        <f>외인!BD26+기관!BD26</f>
        <v>84382.52</v>
      </c>
      <c r="BE26" s="28">
        <f>외인!BE26+기관!BE26</f>
        <v>-25.659999999999997</v>
      </c>
      <c r="BF26" s="28">
        <f>외인!BF26+기관!BF26</f>
        <v>0</v>
      </c>
      <c r="BG26" s="28">
        <f>외인!BG26+기관!BG26</f>
        <v>0</v>
      </c>
      <c r="BH26" s="28">
        <f>외인!BH26+기관!BH26</f>
        <v>187906.1</v>
      </c>
      <c r="BI26" s="28">
        <f>외인!BI26+기관!BI26</f>
        <v>408.63</v>
      </c>
      <c r="BJ26" s="28">
        <f>외인!BJ26+기관!BJ26</f>
        <v>230434.98</v>
      </c>
      <c r="BK26" s="28">
        <f>외인!BK26+기관!BK26</f>
        <v>9.7700000000000031</v>
      </c>
      <c r="BL26" s="28">
        <f>외인!BL26+기관!BL26</f>
        <v>96264.24</v>
      </c>
      <c r="BM26" s="28">
        <f>외인!BM26+기관!BM26</f>
        <v>-105.07</v>
      </c>
      <c r="BN26" s="28">
        <f>외인!BN26+기관!BN26</f>
        <v>89492.2</v>
      </c>
      <c r="BO26" s="28">
        <f>외인!BO26+기관!BO26</f>
        <v>-43.410000000000004</v>
      </c>
      <c r="BP26" s="28">
        <f>외인!BP26+기관!BP26</f>
        <v>145864.62</v>
      </c>
      <c r="BQ26" s="28">
        <f>외인!BQ26+기관!BQ26</f>
        <v>-21.660000000000004</v>
      </c>
      <c r="BR26" s="28">
        <f>외인!BR26+기관!BR26</f>
        <v>518239.5</v>
      </c>
      <c r="BS26" s="28">
        <f>외인!BS26+기관!BS26</f>
        <v>402.71999999999997</v>
      </c>
      <c r="BT26" s="28">
        <f>외인!BT26+기관!BT26</f>
        <v>4095630.98</v>
      </c>
      <c r="BU26" s="28">
        <f>외인!BU26+기관!BU26</f>
        <v>157.69000000000005</v>
      </c>
      <c r="BV26" s="28">
        <f>외인!BV26+기관!BV26</f>
        <v>757208.5</v>
      </c>
      <c r="BW26" s="28">
        <f>외인!BW26+기관!BW26</f>
        <v>-736.81</v>
      </c>
      <c r="BX26" s="28">
        <f>외인!BX26+기관!BX26</f>
        <v>155162.9</v>
      </c>
      <c r="BY26" s="28">
        <f>외인!BY26+기관!BY26</f>
        <v>46.8</v>
      </c>
      <c r="BZ26" s="28">
        <f>외인!BZ26+기관!BZ26</f>
        <v>522212.96</v>
      </c>
      <c r="CA26" s="28">
        <f>외인!CA26+기관!CA26</f>
        <v>-1007.17</v>
      </c>
      <c r="CB26" s="28">
        <f>외인!CB26+기관!CB26</f>
        <v>26618.66</v>
      </c>
      <c r="CC26" s="28">
        <f>외인!CC26+기관!CC26</f>
        <v>-11.71</v>
      </c>
      <c r="CD26" s="28">
        <f>외인!CD26+기관!CD26</f>
        <v>67995.5</v>
      </c>
      <c r="CE26" s="28">
        <f>외인!CE26+기관!CE26</f>
        <v>-223.32</v>
      </c>
      <c r="CF26" s="28">
        <f>외인!CF26+기관!CF26</f>
        <v>49282.98</v>
      </c>
      <c r="CG26" s="28">
        <f>외인!CG26+기관!CG26</f>
        <v>31.31</v>
      </c>
      <c r="CH26" s="28">
        <f>외인!CH26+기관!CH26</f>
        <v>133863.01999999999</v>
      </c>
      <c r="CI26" s="28">
        <f>외인!CI26+기관!CI26</f>
        <v>-77.260000000000005</v>
      </c>
      <c r="CJ26" s="28">
        <f>외인!CJ26+기관!CJ26</f>
        <v>796179.64</v>
      </c>
      <c r="CK26" s="28">
        <f>외인!CK26+기관!CK26</f>
        <v>-72.69</v>
      </c>
      <c r="CL26" s="28">
        <f>외인!CL26+기관!CL26</f>
        <v>470182.78</v>
      </c>
      <c r="CM26" s="28">
        <f>외인!CM26+기관!CM26</f>
        <v>9.0799999999999841</v>
      </c>
      <c r="CN26" s="28">
        <f>외인!CN26+기관!CN26</f>
        <v>245021.58</v>
      </c>
      <c r="CO26" s="28">
        <f>외인!CO26+기관!CO26</f>
        <v>-146.77000000000001</v>
      </c>
      <c r="CP26" s="28">
        <f>외인!CP26+기관!CP26</f>
        <v>204282.92</v>
      </c>
      <c r="CQ26" s="28">
        <f>외인!CQ26+기관!CQ26</f>
        <v>24.379999999999995</v>
      </c>
      <c r="CR26" s="28">
        <f>외인!CR26+기관!CR26</f>
        <v>330552.26</v>
      </c>
      <c r="CS26" s="28">
        <f>외인!CS26+기관!CS26</f>
        <v>-342.96000000000004</v>
      </c>
      <c r="CT26" s="28">
        <f>외인!CT26+기관!CT26</f>
        <v>229119.82</v>
      </c>
      <c r="CU26" s="28">
        <f>외인!CU26+기관!CU26</f>
        <v>398.72</v>
      </c>
      <c r="CV26" s="28">
        <f>외인!CV26+기관!CV26</f>
        <v>4095630.98</v>
      </c>
      <c r="CW26" s="28">
        <f>외인!CW26+기관!CW26</f>
        <v>157.69000000000005</v>
      </c>
      <c r="CX26" s="28">
        <f>외인!CX26+기관!CX26</f>
        <v>388143.88</v>
      </c>
      <c r="CY26" s="28">
        <f>외인!CY26+기관!CY26</f>
        <v>-62.95</v>
      </c>
      <c r="CZ26" s="28">
        <f>외인!CZ26+기관!CZ26</f>
        <v>34870.839999999997</v>
      </c>
      <c r="DA26" s="28">
        <f>외인!DA26+기관!DA26</f>
        <v>-0.7599999999999999</v>
      </c>
      <c r="DB26" s="28">
        <f>외인!DB26+기관!DB26</f>
        <v>84382.52</v>
      </c>
      <c r="DC26" s="28">
        <f>외인!DC26+기관!DC26</f>
        <v>-25.659999999999997</v>
      </c>
      <c r="DD26" s="28">
        <f>외인!DD26+기관!DD26</f>
        <v>18064.16</v>
      </c>
      <c r="DE26" s="28">
        <f>외인!DE26+기관!DE26</f>
        <v>14.110000000000001</v>
      </c>
      <c r="DF26" s="28">
        <f>외인!DF26+기관!DF26</f>
        <v>115782.78</v>
      </c>
      <c r="DG26" s="28">
        <f>외인!DG26+기관!DG26</f>
        <v>41.85</v>
      </c>
      <c r="DH26" s="28">
        <f>외인!DH26+기관!DH26</f>
        <v>51168.5</v>
      </c>
      <c r="DI26" s="28">
        <f>외인!DI26+기관!DI26</f>
        <v>-219.15999999999997</v>
      </c>
      <c r="DJ26" s="28">
        <f>외인!DJ26+기관!DJ26</f>
        <v>1148794.04</v>
      </c>
      <c r="DK26" s="28">
        <f>외인!DK26+기관!DK26</f>
        <v>158.96999999999997</v>
      </c>
      <c r="DL26" s="28">
        <f>외인!DL26+기관!DL26</f>
        <v>195904.02</v>
      </c>
      <c r="DM26" s="28">
        <f>외인!DM26+기관!DM26</f>
        <v>-152.58000000000001</v>
      </c>
      <c r="DN26" s="28">
        <f>외인!DN26+기관!DN26</f>
        <v>4095630.98</v>
      </c>
      <c r="DO26" s="28">
        <f>외인!DO26+기관!DO26</f>
        <v>157.69000000000005</v>
      </c>
      <c r="DP26" s="28">
        <f>외인!DP26+기관!DP26</f>
        <v>169551.3</v>
      </c>
      <c r="DQ26" s="28">
        <f>외인!DQ26+기관!DQ26</f>
        <v>196.39</v>
      </c>
      <c r="DR26" s="28">
        <f>외인!DR26+기관!DR26</f>
        <v>85479.44</v>
      </c>
      <c r="DS26" s="28">
        <f>외인!DS26+기관!DS26</f>
        <v>98.52000000000001</v>
      </c>
      <c r="DT26" s="28">
        <f>외인!DT26+기관!DT26</f>
        <v>265605.94</v>
      </c>
      <c r="DU26" s="28">
        <f>외인!DU26+기관!DU26</f>
        <v>-182.46</v>
      </c>
      <c r="DV26" s="28">
        <f>외인!DV26+기관!DV26</f>
        <v>64407.839999999997</v>
      </c>
      <c r="DW26" s="28">
        <f>외인!DW26+기관!DW26</f>
        <v>-160.28</v>
      </c>
      <c r="DX26" s="28">
        <f>외인!DX26+기관!DX26</f>
        <v>223463.36</v>
      </c>
      <c r="DY26" s="28">
        <f>외인!DY26+기관!DY26</f>
        <v>156.89999999999998</v>
      </c>
      <c r="DZ26" s="28">
        <f>외인!DZ26+기관!DZ26</f>
        <v>18476.66</v>
      </c>
      <c r="EA26" s="28">
        <f>외인!EA26+기관!EA26</f>
        <v>-72.429999999999993</v>
      </c>
      <c r="EB26" s="28">
        <f>외인!EB26+기관!EB26</f>
        <v>26716.76</v>
      </c>
      <c r="EC26" s="28">
        <f>외인!EC26+기관!EC26</f>
        <v>-29.67</v>
      </c>
      <c r="ED26" s="28">
        <f>외인!ED26+기관!ED26</f>
        <v>21575</v>
      </c>
      <c r="EE26" s="28">
        <f>외인!EE26+기관!EE26</f>
        <v>-28.96</v>
      </c>
      <c r="EF26" s="28">
        <f>외인!EF26+기관!EF26</f>
        <v>518617.94</v>
      </c>
      <c r="EG26" s="28">
        <f>외인!EG26+기관!EG26</f>
        <v>-251.62</v>
      </c>
      <c r="EH26" s="28">
        <f>외인!EH26+기관!EH26</f>
        <v>381297.04</v>
      </c>
      <c r="EI26" s="28">
        <f>외인!EI26+기관!EI26</f>
        <v>6.4199999999999591</v>
      </c>
      <c r="EJ26" s="28">
        <f>외인!EJ26+기관!EJ26</f>
        <v>194087.74</v>
      </c>
      <c r="EK26" s="28">
        <f>외인!EK26+기관!EK26</f>
        <v>107.45</v>
      </c>
      <c r="EL26" s="28">
        <f>외인!EL26+기관!EL26</f>
        <v>73207.48</v>
      </c>
      <c r="EM26" s="28">
        <f>외인!EM26+기관!EM26</f>
        <v>-217.5</v>
      </c>
      <c r="EN26" s="28">
        <f>외인!EN26+기관!EN26</f>
        <v>85479.44</v>
      </c>
      <c r="EO26" s="28">
        <f>외인!EO26+기관!EO26</f>
        <v>98.52000000000001</v>
      </c>
      <c r="EP26" s="28">
        <f>외인!EP26+기관!EP26</f>
        <v>324683.8</v>
      </c>
      <c r="EQ26" s="28">
        <f>외인!EQ26+기관!EQ26</f>
        <v>-761.95999999999992</v>
      </c>
      <c r="ER26" s="28">
        <f>외인!ER26+기관!ER26</f>
        <v>29515.3</v>
      </c>
      <c r="ES26" s="28">
        <f>외인!ES26+기관!ES26</f>
        <v>-284.73</v>
      </c>
      <c r="ET26" s="28">
        <f>외인!ET26+기관!ET26</f>
        <v>245334.32</v>
      </c>
      <c r="EU26" s="28">
        <f>외인!EU26+기관!EU26</f>
        <v>124.16999999999999</v>
      </c>
      <c r="EV26" s="28">
        <f>외인!EV26+기관!EV26</f>
        <v>93486.78</v>
      </c>
      <c r="EW26" s="28">
        <f>외인!EW26+기관!EW26</f>
        <v>-21.689999999999998</v>
      </c>
      <c r="EX26" s="28">
        <f>외인!EX26+기관!EX26</f>
        <v>110796.14</v>
      </c>
      <c r="EY26" s="28">
        <f>외인!EY26+기관!EY26</f>
        <v>46.069999999999993</v>
      </c>
    </row>
    <row r="27" spans="1:155">
      <c r="A27" s="27">
        <f>외인!A27</f>
        <v>46104</v>
      </c>
      <c r="B27" s="28">
        <f>외인!B27+기관!B27</f>
        <v>8639560.0600000005</v>
      </c>
      <c r="C27" s="28">
        <f>외인!C27+기관!C27</f>
        <v>-7750.0300000000007</v>
      </c>
      <c r="D27" s="28">
        <f>외인!D27+기관!D27</f>
        <v>1211066.1399999999</v>
      </c>
      <c r="E27" s="28">
        <f>외인!E27+기관!E27</f>
        <v>-407.29000000000008</v>
      </c>
      <c r="F27" s="28">
        <f>외인!F27+기관!F27</f>
        <v>3717086.68</v>
      </c>
      <c r="G27" s="28">
        <f>외인!G27+기관!G27</f>
        <v>-4867.13</v>
      </c>
      <c r="H27" s="28">
        <f>외인!H27+기관!H27</f>
        <v>518050.24</v>
      </c>
      <c r="I27" s="28">
        <f>외인!I27+기관!I27</f>
        <v>-193.23000000000002</v>
      </c>
      <c r="J27" s="28">
        <f>외인!J27+기관!J27</f>
        <v>77664.66</v>
      </c>
      <c r="K27" s="28">
        <f>외인!K27+기관!K27</f>
        <v>168.26000000000002</v>
      </c>
      <c r="L27" s="28">
        <f>외인!L27+기관!L27</f>
        <v>478790.2</v>
      </c>
      <c r="M27" s="28">
        <f>외인!M27+기관!M27</f>
        <v>-189.86</v>
      </c>
      <c r="N27" s="28">
        <f>외인!N27+기관!N27</f>
        <v>457838.56</v>
      </c>
      <c r="O27" s="28">
        <f>외인!O27+기관!O27</f>
        <v>-1095.01</v>
      </c>
      <c r="P27" s="28">
        <f>외인!P27+기관!P27</f>
        <v>380062.14</v>
      </c>
      <c r="Q27" s="28">
        <f>외인!Q27+기관!Q27</f>
        <v>-60.110000000000007</v>
      </c>
      <c r="R27" s="28">
        <f>외인!R27+기관!R27</f>
        <v>249271.88</v>
      </c>
      <c r="S27" s="28">
        <f>외인!S27+기관!S27</f>
        <v>-257.52</v>
      </c>
      <c r="T27" s="28">
        <f>외인!T27+기관!T27</f>
        <v>17288.36</v>
      </c>
      <c r="U27" s="28">
        <f>외인!U27+기관!U27</f>
        <v>6.67</v>
      </c>
      <c r="V27" s="28">
        <f>외인!V27+기관!V27</f>
        <v>211659.18</v>
      </c>
      <c r="W27" s="28">
        <f>외인!W27+기관!W27</f>
        <v>126.9</v>
      </c>
      <c r="X27" s="28">
        <f>외인!X27+기관!X27</f>
        <v>3746117.92</v>
      </c>
      <c r="Y27" s="28">
        <f>외인!Y27+기관!Y27</f>
        <v>-4498.88</v>
      </c>
      <c r="Z27" s="28">
        <f>외인!Z27+기관!Z27</f>
        <v>89303.14</v>
      </c>
      <c r="AA27" s="28">
        <f>외인!AA27+기관!AA27</f>
        <v>-31.42</v>
      </c>
      <c r="AB27" s="28">
        <f>외인!AB27+기관!AB27</f>
        <v>386377.16</v>
      </c>
      <c r="AC27" s="28">
        <f>외인!AC27+기관!AC27</f>
        <v>-62.25</v>
      </c>
      <c r="AD27" s="28">
        <f>외인!AD27+기관!AD27</f>
        <v>39244.980000000003</v>
      </c>
      <c r="AE27" s="28">
        <f>외인!AE27+기관!AE27</f>
        <v>-14.83</v>
      </c>
      <c r="AF27" s="28">
        <f>외인!AF27+기관!AF27</f>
        <v>47164.62</v>
      </c>
      <c r="AG27" s="28">
        <f>외인!AG27+기관!AG27</f>
        <v>-19.93</v>
      </c>
      <c r="AH27" s="28">
        <f>외인!AH27+기관!AH27</f>
        <v>365361.72</v>
      </c>
      <c r="AI27" s="28">
        <f>외인!AI27+기관!AI27</f>
        <v>-252.88</v>
      </c>
      <c r="AJ27" s="28">
        <f>외인!AJ27+기관!AJ27</f>
        <v>210496.56</v>
      </c>
      <c r="AK27" s="28">
        <f>외인!AK27+기관!AK27</f>
        <v>-636.06999999999994</v>
      </c>
      <c r="AL27" s="28">
        <f>외인!AL27+기관!AL27</f>
        <v>165016.88</v>
      </c>
      <c r="AM27" s="28">
        <f>외인!AM27+기관!AM27</f>
        <v>-99.47</v>
      </c>
      <c r="AN27" s="28">
        <f>외인!AN27+기관!AN27</f>
        <v>329899.38</v>
      </c>
      <c r="AO27" s="28">
        <f>외인!AO27+기관!AO27</f>
        <v>-1008.41</v>
      </c>
      <c r="AP27" s="28">
        <f>외인!AP27+기관!AP27</f>
        <v>230308.9</v>
      </c>
      <c r="AQ27" s="28">
        <f>외인!AQ27+기관!AQ27</f>
        <v>94.87</v>
      </c>
      <c r="AR27" s="28">
        <f>외인!AR27+기관!AR27</f>
        <v>47299.06</v>
      </c>
      <c r="AS27" s="28">
        <f>외인!AS27+기관!AS27</f>
        <v>-11.030000000000001</v>
      </c>
      <c r="AT27" s="28">
        <f>외인!AT27+기관!AT27</f>
        <v>150036.51999999999</v>
      </c>
      <c r="AU27" s="28">
        <f>외인!AU27+기관!AU27</f>
        <v>-58.669999999999995</v>
      </c>
      <c r="AV27" s="28">
        <f>외인!AV27+기관!AV27</f>
        <v>93217.82</v>
      </c>
      <c r="AW27" s="28">
        <f>외인!AW27+기관!AW27</f>
        <v>-65.789999999999992</v>
      </c>
      <c r="AX27" s="28">
        <f>외인!AX27+기관!AX27</f>
        <v>117899.54</v>
      </c>
      <c r="AY27" s="28">
        <f>외인!AY27+기관!AY27</f>
        <v>-350.64</v>
      </c>
      <c r="AZ27" s="28">
        <f>외인!AZ27+기관!AZ27</f>
        <v>3999726</v>
      </c>
      <c r="BA27" s="28">
        <f>외인!BA27+기관!BA27</f>
        <v>-4392.91</v>
      </c>
      <c r="BB27" s="28">
        <f>외인!BB27+기관!BB27</f>
        <v>192025.2</v>
      </c>
      <c r="BC27" s="28">
        <f>외인!BC27+기관!BC27</f>
        <v>5.7099999999999991</v>
      </c>
      <c r="BD27" s="28">
        <f>외인!BD27+기관!BD27</f>
        <v>78339.820000000007</v>
      </c>
      <c r="BE27" s="28">
        <f>외인!BE27+기관!BE27</f>
        <v>-54.41</v>
      </c>
      <c r="BF27" s="28">
        <f>외인!BF27+기관!BF27</f>
        <v>0</v>
      </c>
      <c r="BG27" s="28">
        <f>외인!BG27+기관!BG27</f>
        <v>0</v>
      </c>
      <c r="BH27" s="28">
        <f>외인!BH27+기관!BH27</f>
        <v>175903.46</v>
      </c>
      <c r="BI27" s="28">
        <f>외인!BI27+기관!BI27</f>
        <v>276.45</v>
      </c>
      <c r="BJ27" s="28">
        <f>외인!BJ27+기관!BJ27</f>
        <v>217512.06</v>
      </c>
      <c r="BK27" s="28">
        <f>외인!BK27+기관!BK27</f>
        <v>13.74</v>
      </c>
      <c r="BL27" s="28">
        <f>외인!BL27+기관!BL27</f>
        <v>90785.58</v>
      </c>
      <c r="BM27" s="28">
        <f>외인!BM27+기관!BM27</f>
        <v>-117.78</v>
      </c>
      <c r="BN27" s="28">
        <f>외인!BN27+기관!BN27</f>
        <v>84468.52</v>
      </c>
      <c r="BO27" s="28">
        <f>외인!BO27+기관!BO27</f>
        <v>-107.88</v>
      </c>
      <c r="BP27" s="28">
        <f>외인!BP27+기관!BP27</f>
        <v>138500.6</v>
      </c>
      <c r="BQ27" s="28">
        <f>외인!BQ27+기관!BQ27</f>
        <v>-335.61</v>
      </c>
      <c r="BR27" s="28">
        <f>외인!BR27+기관!BR27</f>
        <v>482677.3</v>
      </c>
      <c r="BS27" s="28">
        <f>외인!BS27+기관!BS27</f>
        <v>164.2</v>
      </c>
      <c r="BT27" s="28">
        <f>외인!BT27+기관!BT27</f>
        <v>3819814.06</v>
      </c>
      <c r="BU27" s="28">
        <f>외인!BU27+기관!BU27</f>
        <v>-4542.2199999999993</v>
      </c>
      <c r="BV27" s="28">
        <f>외인!BV27+기관!BV27</f>
        <v>706979.98</v>
      </c>
      <c r="BW27" s="28">
        <f>외인!BW27+기관!BW27</f>
        <v>-873.06</v>
      </c>
      <c r="BX27" s="28">
        <f>외인!BX27+기관!BX27</f>
        <v>145908.92000000001</v>
      </c>
      <c r="BY27" s="28">
        <f>외인!BY27+기관!BY27</f>
        <v>-24.669999999999998</v>
      </c>
      <c r="BZ27" s="28">
        <f>외인!BZ27+기관!BZ27</f>
        <v>494916.28</v>
      </c>
      <c r="CA27" s="28">
        <f>외인!CA27+기관!CA27</f>
        <v>-1107.8800000000001</v>
      </c>
      <c r="CB27" s="28">
        <f>외인!CB27+기관!CB27</f>
        <v>25380.38</v>
      </c>
      <c r="CC27" s="28">
        <f>외인!CC27+기관!CC27</f>
        <v>-21.770000000000003</v>
      </c>
      <c r="CD27" s="28">
        <f>외인!CD27+기관!CD27</f>
        <v>61108.02</v>
      </c>
      <c r="CE27" s="28">
        <f>외인!CE27+기관!CE27</f>
        <v>-292.19</v>
      </c>
      <c r="CF27" s="28">
        <f>외인!CF27+기관!CF27</f>
        <v>46631.86</v>
      </c>
      <c r="CG27" s="28">
        <f>외인!CG27+기관!CG27</f>
        <v>35.26</v>
      </c>
      <c r="CH27" s="28">
        <f>외인!CH27+기관!CH27</f>
        <v>128885</v>
      </c>
      <c r="CI27" s="28">
        <f>외인!CI27+기관!CI27</f>
        <v>-64.27000000000001</v>
      </c>
      <c r="CJ27" s="28">
        <f>외인!CJ27+기관!CJ27</f>
        <v>750907.02</v>
      </c>
      <c r="CK27" s="28">
        <f>외인!CK27+기관!CK27</f>
        <v>-19.900000000000006</v>
      </c>
      <c r="CL27" s="28">
        <f>외인!CL27+기관!CL27</f>
        <v>441031.44</v>
      </c>
      <c r="CM27" s="28">
        <f>외인!CM27+기관!CM27</f>
        <v>-81.330000000000013</v>
      </c>
      <c r="CN27" s="28">
        <f>외인!CN27+기관!CN27</f>
        <v>225929.4</v>
      </c>
      <c r="CO27" s="28">
        <f>외인!CO27+기관!CO27</f>
        <v>-280.64999999999998</v>
      </c>
      <c r="CP27" s="28">
        <f>외인!CP27+기관!CP27</f>
        <v>193197.04</v>
      </c>
      <c r="CQ27" s="28">
        <f>외인!CQ27+기관!CQ27</f>
        <v>5.8</v>
      </c>
      <c r="CR27" s="28">
        <f>외인!CR27+기관!CR27</f>
        <v>311851.84000000003</v>
      </c>
      <c r="CS27" s="28">
        <f>외인!CS27+기관!CS27</f>
        <v>-413.86</v>
      </c>
      <c r="CT27" s="28">
        <f>외인!CT27+기관!CT27</f>
        <v>215214.2</v>
      </c>
      <c r="CU27" s="28">
        <f>외인!CU27+기관!CU27</f>
        <v>322.70999999999998</v>
      </c>
      <c r="CV27" s="28">
        <f>외인!CV27+기관!CV27</f>
        <v>3819814.06</v>
      </c>
      <c r="CW27" s="28">
        <f>외인!CW27+기관!CW27</f>
        <v>-4542.2199999999993</v>
      </c>
      <c r="CX27" s="28">
        <f>외인!CX27+기관!CX27</f>
        <v>366461.32</v>
      </c>
      <c r="CY27" s="28">
        <f>외인!CY27+기관!CY27</f>
        <v>-109.52000000000001</v>
      </c>
      <c r="CZ27" s="28">
        <f>외인!CZ27+기관!CZ27</f>
        <v>33203.599999999999</v>
      </c>
      <c r="DA27" s="28">
        <f>외인!DA27+기관!DA27</f>
        <v>-15.23</v>
      </c>
      <c r="DB27" s="28">
        <f>외인!DB27+기관!DB27</f>
        <v>78339.820000000007</v>
      </c>
      <c r="DC27" s="28">
        <f>외인!DC27+기관!DC27</f>
        <v>-54.41</v>
      </c>
      <c r="DD27" s="28">
        <f>외인!DD27+기관!DD27</f>
        <v>17288.36</v>
      </c>
      <c r="DE27" s="28">
        <f>외인!DE27+기관!DE27</f>
        <v>6.67</v>
      </c>
      <c r="DF27" s="28">
        <f>외인!DF27+기관!DF27</f>
        <v>108528.86</v>
      </c>
      <c r="DG27" s="28">
        <f>외인!DG27+기관!DG27</f>
        <v>-29.630000000000003</v>
      </c>
      <c r="DH27" s="28">
        <f>외인!DH27+기관!DH27</f>
        <v>44953.68</v>
      </c>
      <c r="DI27" s="28">
        <f>외인!DI27+기관!DI27</f>
        <v>-283.27</v>
      </c>
      <c r="DJ27" s="28">
        <f>외인!DJ27+기관!DJ27</f>
        <v>1066978.76</v>
      </c>
      <c r="DK27" s="28">
        <f>외인!DK27+기관!DK27</f>
        <v>-321.58999999999997</v>
      </c>
      <c r="DL27" s="28">
        <f>외인!DL27+기관!DL27</f>
        <v>179233.82</v>
      </c>
      <c r="DM27" s="28">
        <f>외인!DM27+기관!DM27</f>
        <v>-278.71999999999997</v>
      </c>
      <c r="DN27" s="28">
        <f>외인!DN27+기관!DN27</f>
        <v>3819814.06</v>
      </c>
      <c r="DO27" s="28">
        <f>외인!DO27+기관!DO27</f>
        <v>-4542.2199999999993</v>
      </c>
      <c r="DP27" s="28">
        <f>외인!DP27+기관!DP27</f>
        <v>158297.35999999999</v>
      </c>
      <c r="DQ27" s="28">
        <f>외인!DQ27+기관!DQ27</f>
        <v>126.6</v>
      </c>
      <c r="DR27" s="28">
        <f>외인!DR27+기관!DR27</f>
        <v>80993.5</v>
      </c>
      <c r="DS27" s="28">
        <f>외인!DS27+기관!DS27</f>
        <v>132.26999999999998</v>
      </c>
      <c r="DT27" s="28">
        <f>외인!DT27+기관!DT27</f>
        <v>249271.88</v>
      </c>
      <c r="DU27" s="28">
        <f>외인!DU27+기관!DU27</f>
        <v>-257.52</v>
      </c>
      <c r="DV27" s="28">
        <f>외인!DV27+기관!DV27</f>
        <v>62033.4</v>
      </c>
      <c r="DW27" s="28">
        <f>외인!DW27+기관!DW27</f>
        <v>-156.08000000000001</v>
      </c>
      <c r="DX27" s="28">
        <f>외인!DX27+기관!DX27</f>
        <v>211659.18</v>
      </c>
      <c r="DY27" s="28">
        <f>외인!DY27+기관!DY27</f>
        <v>126.9</v>
      </c>
      <c r="DZ27" s="28">
        <f>외인!DZ27+기관!DZ27</f>
        <v>17202.740000000002</v>
      </c>
      <c r="EA27" s="28">
        <f>외인!EA27+기관!EA27</f>
        <v>-73.600000000000009</v>
      </c>
      <c r="EB27" s="28">
        <f>외인!EB27+기관!EB27</f>
        <v>24969.119999999999</v>
      </c>
      <c r="EC27" s="28">
        <f>외인!EC27+기관!EC27</f>
        <v>-50.899999999999991</v>
      </c>
      <c r="ED27" s="28">
        <f>외인!ED27+기관!ED27</f>
        <v>20299.84</v>
      </c>
      <c r="EE27" s="28">
        <f>외인!EE27+기관!EE27</f>
        <v>-20.11</v>
      </c>
      <c r="EF27" s="28">
        <f>외인!EF27+기관!EF27</f>
        <v>490191.48</v>
      </c>
      <c r="EG27" s="28">
        <f>외인!EG27+기관!EG27</f>
        <v>-144.94999999999999</v>
      </c>
      <c r="EH27" s="28">
        <f>외인!EH27+기관!EH27</f>
        <v>349405.44</v>
      </c>
      <c r="EI27" s="28">
        <f>외인!EI27+기관!EI27</f>
        <v>-156.34999999999997</v>
      </c>
      <c r="EJ27" s="28">
        <f>외인!EJ27+기관!EJ27</f>
        <v>185796.9</v>
      </c>
      <c r="EK27" s="28">
        <f>외인!EK27+기관!EK27</f>
        <v>152.12</v>
      </c>
      <c r="EL27" s="28">
        <f>외인!EL27+기관!EL27</f>
        <v>66189.14</v>
      </c>
      <c r="EM27" s="28">
        <f>외인!EM27+기관!EM27</f>
        <v>-288.27</v>
      </c>
      <c r="EN27" s="28">
        <f>외인!EN27+기관!EN27</f>
        <v>80993.5</v>
      </c>
      <c r="EO27" s="28">
        <f>외인!EO27+기관!EO27</f>
        <v>132.26999999999998</v>
      </c>
      <c r="EP27" s="28">
        <f>외인!EP27+기관!EP27</f>
        <v>307156.24</v>
      </c>
      <c r="EQ27" s="28">
        <f>외인!EQ27+기관!EQ27</f>
        <v>-720.24</v>
      </c>
      <c r="ER27" s="28">
        <f>외인!ER27+기관!ER27</f>
        <v>27450.74</v>
      </c>
      <c r="ES27" s="28">
        <f>외인!ES27+기관!ES27</f>
        <v>-184.89000000000001</v>
      </c>
      <c r="ET27" s="28">
        <f>외인!ET27+기관!ET27</f>
        <v>230308.9</v>
      </c>
      <c r="EU27" s="28">
        <f>외인!EU27+기관!EU27</f>
        <v>94.87</v>
      </c>
      <c r="EV27" s="28">
        <f>외인!EV27+기관!EV27</f>
        <v>89303.14</v>
      </c>
      <c r="EW27" s="28">
        <f>외인!EW27+기관!EW27</f>
        <v>-31.42</v>
      </c>
      <c r="EX27" s="28">
        <f>외인!EX27+기관!EX27</f>
        <v>103893.9</v>
      </c>
      <c r="EY27" s="28">
        <f>외인!EY27+기관!EY27</f>
        <v>37.22</v>
      </c>
    </row>
    <row r="28" spans="1:155">
      <c r="A28" s="27">
        <f>외인!A28</f>
        <v>46105</v>
      </c>
      <c r="B28" s="28">
        <f>외인!B28+기관!B28</f>
        <v>8875704.3200000003</v>
      </c>
      <c r="C28" s="28">
        <f>외인!C28+기관!C28</f>
        <v>-9327.99</v>
      </c>
      <c r="D28" s="28">
        <f>외인!D28+기관!D28</f>
        <v>1235620.26</v>
      </c>
      <c r="E28" s="28">
        <f>외인!E28+기관!E28</f>
        <v>-123.79000000000002</v>
      </c>
      <c r="F28" s="28">
        <f>외인!F28+기관!F28</f>
        <v>3786558.78</v>
      </c>
      <c r="G28" s="28">
        <f>외인!G28+기관!G28</f>
        <v>-6742.5599999999995</v>
      </c>
      <c r="H28" s="28">
        <f>외인!H28+기관!H28</f>
        <v>555472.12</v>
      </c>
      <c r="I28" s="28">
        <f>외인!I28+기관!I28</f>
        <v>183.26</v>
      </c>
      <c r="J28" s="28">
        <f>외인!J28+기관!J28</f>
        <v>78825.56</v>
      </c>
      <c r="K28" s="28">
        <f>외인!K28+기관!K28</f>
        <v>108.52000000000001</v>
      </c>
      <c r="L28" s="28">
        <f>외인!L28+기관!L28</f>
        <v>515074.82</v>
      </c>
      <c r="M28" s="28">
        <f>외인!M28+기관!M28</f>
        <v>146.41</v>
      </c>
      <c r="N28" s="28">
        <f>외인!N28+기관!N28</f>
        <v>461510.22</v>
      </c>
      <c r="O28" s="28">
        <f>외인!O28+기관!O28</f>
        <v>-1311.2600000000002</v>
      </c>
      <c r="P28" s="28">
        <f>외인!P28+기관!P28</f>
        <v>392167.46</v>
      </c>
      <c r="Q28" s="28">
        <f>외인!Q28+기관!Q28</f>
        <v>-134.85999999999999</v>
      </c>
      <c r="R28" s="28">
        <f>외인!R28+기관!R28</f>
        <v>252771.52</v>
      </c>
      <c r="S28" s="28">
        <f>외인!S28+기관!S28</f>
        <v>-290.79000000000002</v>
      </c>
      <c r="T28" s="28">
        <f>외인!T28+기관!T28</f>
        <v>17108.939999999999</v>
      </c>
      <c r="U28" s="28">
        <f>외인!U28+기관!U28</f>
        <v>4.25</v>
      </c>
      <c r="V28" s="28">
        <f>외인!V28+기관!V28</f>
        <v>217070.76</v>
      </c>
      <c r="W28" s="28">
        <f>외인!W28+기관!W28</f>
        <v>298.33</v>
      </c>
      <c r="X28" s="28">
        <f>외인!X28+기관!X28</f>
        <v>3864908.4</v>
      </c>
      <c r="Y28" s="28">
        <f>외인!Y28+기관!Y28</f>
        <v>-5595.52</v>
      </c>
      <c r="Z28" s="28">
        <f>외인!Z28+기관!Z28</f>
        <v>93212.5</v>
      </c>
      <c r="AA28" s="28">
        <f>외인!AA28+기관!AA28</f>
        <v>-26.810000000000002</v>
      </c>
      <c r="AB28" s="28">
        <f>외인!AB28+기관!AB28</f>
        <v>389709.94</v>
      </c>
      <c r="AC28" s="28">
        <f>외인!AC28+기관!AC28</f>
        <v>-98.200000000000017</v>
      </c>
      <c r="AD28" s="28">
        <f>외인!AD28+기관!AD28</f>
        <v>40042.26</v>
      </c>
      <c r="AE28" s="28">
        <f>외인!AE28+기관!AE28</f>
        <v>-24.490000000000002</v>
      </c>
      <c r="AF28" s="28">
        <f>외인!AF28+기관!AF28</f>
        <v>47623.040000000001</v>
      </c>
      <c r="AG28" s="28">
        <f>외인!AG28+기관!AG28</f>
        <v>2.5300000000000011</v>
      </c>
      <c r="AH28" s="28">
        <f>외인!AH28+기관!AH28</f>
        <v>376820.88</v>
      </c>
      <c r="AI28" s="28">
        <f>외인!AI28+기관!AI28</f>
        <v>-327.58000000000004</v>
      </c>
      <c r="AJ28" s="28">
        <f>외인!AJ28+기관!AJ28</f>
        <v>215132.72</v>
      </c>
      <c r="AK28" s="28">
        <f>외인!AK28+기관!AK28</f>
        <v>-670.28</v>
      </c>
      <c r="AL28" s="28">
        <f>외인!AL28+기관!AL28</f>
        <v>169411.56</v>
      </c>
      <c r="AM28" s="28">
        <f>외인!AM28+기관!AM28</f>
        <v>-83.84</v>
      </c>
      <c r="AN28" s="28">
        <f>외인!AN28+기관!AN28</f>
        <v>329889.84000000003</v>
      </c>
      <c r="AO28" s="28">
        <f>외인!AO28+기관!AO28</f>
        <v>-1223.94</v>
      </c>
      <c r="AP28" s="28">
        <f>외인!AP28+기관!AP28</f>
        <v>233747.24</v>
      </c>
      <c r="AQ28" s="28">
        <f>외인!AQ28+기관!AQ28</f>
        <v>36.430000000000007</v>
      </c>
      <c r="AR28" s="28">
        <f>외인!AR28+기관!AR28</f>
        <v>48393.58</v>
      </c>
      <c r="AS28" s="28">
        <f>외인!AS28+기관!AS28</f>
        <v>-15.27</v>
      </c>
      <c r="AT28" s="28">
        <f>외인!AT28+기관!AT28</f>
        <v>154009.1</v>
      </c>
      <c r="AU28" s="28">
        <f>외인!AU28+기관!AU28</f>
        <v>-28.180000000000003</v>
      </c>
      <c r="AV28" s="28">
        <f>외인!AV28+기관!AV28</f>
        <v>96061</v>
      </c>
      <c r="AW28" s="28">
        <f>외인!AW28+기관!AW28</f>
        <v>-52.849999999999994</v>
      </c>
      <c r="AX28" s="28">
        <f>외인!AX28+기관!AX28</f>
        <v>114267.52</v>
      </c>
      <c r="AY28" s="28">
        <f>외인!AY28+기관!AY28</f>
        <v>-479.14</v>
      </c>
      <c r="AZ28" s="28">
        <f>외인!AZ28+기관!AZ28</f>
        <v>4127461.88</v>
      </c>
      <c r="BA28" s="28">
        <f>외인!BA28+기관!BA28</f>
        <v>-5510.33</v>
      </c>
      <c r="BB28" s="28">
        <f>외인!BB28+기관!BB28</f>
        <v>197756.88</v>
      </c>
      <c r="BC28" s="28">
        <f>외인!BC28+기관!BC28</f>
        <v>14.349999999999998</v>
      </c>
      <c r="BD28" s="28">
        <f>외인!BD28+기관!BD28</f>
        <v>79310.86</v>
      </c>
      <c r="BE28" s="28">
        <f>외인!BE28+기관!BE28</f>
        <v>-49</v>
      </c>
      <c r="BF28" s="28">
        <f>외인!BF28+기관!BF28</f>
        <v>0</v>
      </c>
      <c r="BG28" s="28">
        <f>외인!BG28+기관!BG28</f>
        <v>0</v>
      </c>
      <c r="BH28" s="28">
        <f>외인!BH28+기관!BH28</f>
        <v>178156.12</v>
      </c>
      <c r="BI28" s="28">
        <f>외인!BI28+기관!BI28</f>
        <v>137.41</v>
      </c>
      <c r="BJ28" s="28">
        <f>외인!BJ28+기관!BJ28</f>
        <v>226469.66</v>
      </c>
      <c r="BK28" s="28">
        <f>외인!BK28+기관!BK28</f>
        <v>108.93</v>
      </c>
      <c r="BL28" s="28">
        <f>외인!BL28+기관!BL28</f>
        <v>94080.16</v>
      </c>
      <c r="BM28" s="28">
        <f>외인!BM28+기관!BM28</f>
        <v>-105.75</v>
      </c>
      <c r="BN28" s="28">
        <f>외인!BN28+기관!BN28</f>
        <v>87877.8</v>
      </c>
      <c r="BO28" s="28">
        <f>외인!BO28+기관!BO28</f>
        <v>-82.22999999999999</v>
      </c>
      <c r="BP28" s="28">
        <f>외인!BP28+기관!BP28</f>
        <v>135795.88</v>
      </c>
      <c r="BQ28" s="28">
        <f>외인!BQ28+기관!BQ28</f>
        <v>-447.4</v>
      </c>
      <c r="BR28" s="28">
        <f>외인!BR28+기관!BR28</f>
        <v>487616.58</v>
      </c>
      <c r="BS28" s="28">
        <f>외인!BS28+기관!BS28</f>
        <v>-19.839999999999989</v>
      </c>
      <c r="BT28" s="28">
        <f>외인!BT28+기관!BT28</f>
        <v>3941094.6</v>
      </c>
      <c r="BU28" s="28">
        <f>외인!BU28+기관!BU28</f>
        <v>-5585.74</v>
      </c>
      <c r="BV28" s="28">
        <f>외인!BV28+기관!BV28</f>
        <v>736026.52</v>
      </c>
      <c r="BW28" s="28">
        <f>외인!BW28+기관!BW28</f>
        <v>-532.79</v>
      </c>
      <c r="BX28" s="28">
        <f>외인!BX28+기관!BX28</f>
        <v>148585.18</v>
      </c>
      <c r="BY28" s="28">
        <f>외인!BY28+기관!BY28</f>
        <v>-9.9700000000000024</v>
      </c>
      <c r="BZ28" s="28">
        <f>외인!BZ28+기관!BZ28</f>
        <v>499301.38</v>
      </c>
      <c r="CA28" s="28">
        <f>외인!CA28+기관!CA28</f>
        <v>-1307.78</v>
      </c>
      <c r="CB28" s="28">
        <f>외인!CB28+기관!CB28</f>
        <v>25930.9</v>
      </c>
      <c r="CC28" s="28">
        <f>외인!CC28+기관!CC28</f>
        <v>-17.45</v>
      </c>
      <c r="CD28" s="28">
        <f>외인!CD28+기관!CD28</f>
        <v>61982.48</v>
      </c>
      <c r="CE28" s="28">
        <f>외인!CE28+기관!CE28</f>
        <v>-322.32</v>
      </c>
      <c r="CF28" s="28">
        <f>외인!CF28+기관!CF28</f>
        <v>47599.8</v>
      </c>
      <c r="CG28" s="28">
        <f>외인!CG28+기관!CG28</f>
        <v>32.79</v>
      </c>
      <c r="CH28" s="28">
        <f>외인!CH28+기관!CH28</f>
        <v>133067.4</v>
      </c>
      <c r="CI28" s="28">
        <f>외인!CI28+기관!CI28</f>
        <v>-49.719999999999992</v>
      </c>
      <c r="CJ28" s="28">
        <f>외인!CJ28+기관!CJ28</f>
        <v>765401.54</v>
      </c>
      <c r="CK28" s="28">
        <f>외인!CK28+기관!CK28</f>
        <v>-138.72</v>
      </c>
      <c r="CL28" s="28">
        <f>외인!CL28+기관!CL28</f>
        <v>444606.68</v>
      </c>
      <c r="CM28" s="28">
        <f>외인!CM28+기관!CM28</f>
        <v>-134.55000000000001</v>
      </c>
      <c r="CN28" s="28">
        <f>외인!CN28+기관!CN28</f>
        <v>224429.58</v>
      </c>
      <c r="CO28" s="28">
        <f>외인!CO28+기관!CO28</f>
        <v>-300.55999999999995</v>
      </c>
      <c r="CP28" s="28">
        <f>외인!CP28+기관!CP28</f>
        <v>198928.84</v>
      </c>
      <c r="CQ28" s="28">
        <f>외인!CQ28+기관!CQ28</f>
        <v>13.61</v>
      </c>
      <c r="CR28" s="28">
        <f>외인!CR28+기관!CR28</f>
        <v>316713.18</v>
      </c>
      <c r="CS28" s="28">
        <f>외인!CS28+기관!CS28</f>
        <v>-420.83000000000004</v>
      </c>
      <c r="CT28" s="28">
        <f>외인!CT28+기관!CT28</f>
        <v>220289.2</v>
      </c>
      <c r="CU28" s="28">
        <f>외인!CU28+기관!CU28</f>
        <v>230.27</v>
      </c>
      <c r="CV28" s="28">
        <f>외인!CV28+기관!CV28</f>
        <v>3941094.6</v>
      </c>
      <c r="CW28" s="28">
        <f>외인!CW28+기관!CW28</f>
        <v>-5585.74</v>
      </c>
      <c r="CX28" s="28">
        <f>외인!CX28+기관!CX28</f>
        <v>393564.94</v>
      </c>
      <c r="CY28" s="28">
        <f>외인!CY28+기관!CY28</f>
        <v>169.12</v>
      </c>
      <c r="CZ28" s="28">
        <f>외인!CZ28+기관!CZ28</f>
        <v>33674.199999999997</v>
      </c>
      <c r="DA28" s="28">
        <f>외인!DA28+기관!DA28</f>
        <v>-10.469999999999999</v>
      </c>
      <c r="DB28" s="28">
        <f>외인!DB28+기관!DB28</f>
        <v>79310.86</v>
      </c>
      <c r="DC28" s="28">
        <f>외인!DC28+기관!DC28</f>
        <v>-49</v>
      </c>
      <c r="DD28" s="28">
        <f>외인!DD28+기관!DD28</f>
        <v>17108.939999999999</v>
      </c>
      <c r="DE28" s="28">
        <f>외인!DE28+기관!DE28</f>
        <v>4.25</v>
      </c>
      <c r="DF28" s="28">
        <f>외인!DF28+기관!DF28</f>
        <v>110679.86</v>
      </c>
      <c r="DG28" s="28">
        <f>외인!DG28+기관!DG28</f>
        <v>-20.419999999999995</v>
      </c>
      <c r="DH28" s="28">
        <f>외인!DH28+기관!DH28</f>
        <v>45685.599999999999</v>
      </c>
      <c r="DI28" s="28">
        <f>외인!DI28+기관!DI28</f>
        <v>-314.91999999999996</v>
      </c>
      <c r="DJ28" s="28">
        <f>외인!DJ28+기관!DJ28</f>
        <v>1106645.02</v>
      </c>
      <c r="DK28" s="28">
        <f>외인!DK28+기관!DK28</f>
        <v>-378.94</v>
      </c>
      <c r="DL28" s="28">
        <f>외인!DL28+기관!DL28</f>
        <v>177363.3</v>
      </c>
      <c r="DM28" s="28">
        <f>외인!DM28+기관!DM28</f>
        <v>-294.02</v>
      </c>
      <c r="DN28" s="28">
        <f>외인!DN28+기관!DN28</f>
        <v>3941094.6</v>
      </c>
      <c r="DO28" s="28">
        <f>외인!DO28+기관!DO28</f>
        <v>-5585.74</v>
      </c>
      <c r="DP28" s="28">
        <f>외인!DP28+기관!DP28</f>
        <v>162030.07999999999</v>
      </c>
      <c r="DQ28" s="28">
        <f>외인!DQ28+기관!DQ28</f>
        <v>48.17</v>
      </c>
      <c r="DR28" s="28">
        <f>외인!DR28+기관!DR28</f>
        <v>82249.52</v>
      </c>
      <c r="DS28" s="28">
        <f>외인!DS28+기관!DS28</f>
        <v>88.97</v>
      </c>
      <c r="DT28" s="28">
        <f>외인!DT28+기관!DT28</f>
        <v>252771.52</v>
      </c>
      <c r="DU28" s="28">
        <f>외인!DU28+기관!DU28</f>
        <v>-290.79000000000002</v>
      </c>
      <c r="DV28" s="28">
        <f>외인!DV28+기관!DV28</f>
        <v>63401.1</v>
      </c>
      <c r="DW28" s="28">
        <f>외인!DW28+기관!DW28</f>
        <v>-130.01</v>
      </c>
      <c r="DX28" s="28">
        <f>외인!DX28+기관!DX28</f>
        <v>217070.76</v>
      </c>
      <c r="DY28" s="28">
        <f>외인!DY28+기관!DY28</f>
        <v>298.33</v>
      </c>
      <c r="DZ28" s="28">
        <f>외인!DZ28+기관!DZ28</f>
        <v>17542.599999999999</v>
      </c>
      <c r="EA28" s="28">
        <f>외인!EA28+기관!EA28</f>
        <v>-88.779999999999987</v>
      </c>
      <c r="EB28" s="28">
        <f>외인!EB28+기관!EB28</f>
        <v>25535.16</v>
      </c>
      <c r="EC28" s="28">
        <f>외인!EC28+기관!EC28</f>
        <v>-43.070000000000007</v>
      </c>
      <c r="ED28" s="28">
        <f>외인!ED28+기관!ED28</f>
        <v>20782.32</v>
      </c>
      <c r="EE28" s="28">
        <f>외인!EE28+기관!EE28</f>
        <v>-2.0300000000000002</v>
      </c>
      <c r="EF28" s="28">
        <f>외인!EF28+기관!EF28</f>
        <v>502474.22</v>
      </c>
      <c r="EG28" s="28">
        <f>외인!EG28+기관!EG28</f>
        <v>-169.17</v>
      </c>
      <c r="EH28" s="28">
        <f>외인!EH28+기관!EH28</f>
        <v>366506.94</v>
      </c>
      <c r="EI28" s="28">
        <f>외인!EI28+기관!EI28</f>
        <v>-148.45000000000002</v>
      </c>
      <c r="EJ28" s="28">
        <f>외인!EJ28+기관!EJ28</f>
        <v>190756.12</v>
      </c>
      <c r="EK28" s="28">
        <f>외인!EK28+기관!EK28</f>
        <v>141.82999999999998</v>
      </c>
      <c r="EL28" s="28">
        <f>외인!EL28+기관!EL28</f>
        <v>67098.720000000001</v>
      </c>
      <c r="EM28" s="28">
        <f>외인!EM28+기관!EM28</f>
        <v>-317.99</v>
      </c>
      <c r="EN28" s="28">
        <f>외인!EN28+기관!EN28</f>
        <v>82249.52</v>
      </c>
      <c r="EO28" s="28">
        <f>외인!EO28+기관!EO28</f>
        <v>88.97</v>
      </c>
      <c r="EP28" s="28">
        <f>외인!EP28+기관!EP28</f>
        <v>319093.78000000003</v>
      </c>
      <c r="EQ28" s="28">
        <f>외인!EQ28+기관!EQ28</f>
        <v>-406.90999999999997</v>
      </c>
      <c r="ER28" s="28">
        <f>외인!ER28+기관!ER28</f>
        <v>29001.7</v>
      </c>
      <c r="ES28" s="28">
        <f>외인!ES28+기관!ES28</f>
        <v>-81.349999999999994</v>
      </c>
      <c r="ET28" s="28">
        <f>외인!ET28+기관!ET28</f>
        <v>233747.24</v>
      </c>
      <c r="EU28" s="28">
        <f>외인!EU28+기관!EU28</f>
        <v>36.430000000000007</v>
      </c>
      <c r="EV28" s="28">
        <f>외인!EV28+기관!EV28</f>
        <v>93212.5</v>
      </c>
      <c r="EW28" s="28">
        <f>외인!EW28+기관!EW28</f>
        <v>-26.810000000000002</v>
      </c>
      <c r="EX28" s="28">
        <f>외인!EX28+기관!EX28</f>
        <v>105716.34</v>
      </c>
      <c r="EY28" s="28">
        <f>외인!EY28+기관!EY28</f>
        <v>40.43</v>
      </c>
    </row>
    <row r="29" spans="1:155">
      <c r="A29" s="27">
        <f>외인!A29</f>
        <v>46106</v>
      </c>
      <c r="B29" s="28">
        <f>외인!B29+기관!B29</f>
        <v>9016624.3599999994</v>
      </c>
      <c r="C29" s="28">
        <f>외인!C29+기관!C29</f>
        <v>-12283.960000000001</v>
      </c>
      <c r="D29" s="28">
        <f>외인!D29+기관!D29</f>
        <v>1279367.04</v>
      </c>
      <c r="E29" s="28">
        <f>외인!E29+기관!E29</f>
        <v>-195.24000000000007</v>
      </c>
      <c r="F29" s="28">
        <f>외인!F29+기관!F29</f>
        <v>3808450.5</v>
      </c>
      <c r="G29" s="28">
        <f>외인!G29+기관!G29</f>
        <v>-8751.89</v>
      </c>
      <c r="H29" s="28">
        <f>외인!H29+기관!H29</f>
        <v>567157.4</v>
      </c>
      <c r="I29" s="28">
        <f>외인!I29+기관!I29</f>
        <v>466.08</v>
      </c>
      <c r="J29" s="28">
        <f>외인!J29+기관!J29</f>
        <v>78957.38</v>
      </c>
      <c r="K29" s="28">
        <f>외인!K29+기관!K29</f>
        <v>83.98</v>
      </c>
      <c r="L29" s="28">
        <f>외인!L29+기관!L29</f>
        <v>524616.28</v>
      </c>
      <c r="M29" s="28">
        <f>외인!M29+기관!M29</f>
        <v>373.25</v>
      </c>
      <c r="N29" s="28">
        <f>외인!N29+기관!N29</f>
        <v>468133.44</v>
      </c>
      <c r="O29" s="28">
        <f>외인!O29+기관!O29</f>
        <v>-1396.44</v>
      </c>
      <c r="P29" s="28">
        <f>외인!P29+기관!P29</f>
        <v>400331.82</v>
      </c>
      <c r="Q29" s="28">
        <f>외인!Q29+기관!Q29</f>
        <v>-149.79</v>
      </c>
      <c r="R29" s="28">
        <f>외인!R29+기관!R29</f>
        <v>255654.34</v>
      </c>
      <c r="S29" s="28">
        <f>외인!S29+기관!S29</f>
        <v>-256.02</v>
      </c>
      <c r="T29" s="28">
        <f>외인!T29+기관!T29</f>
        <v>17253.16</v>
      </c>
      <c r="U29" s="28">
        <f>외인!U29+기관!U29</f>
        <v>-0.69000000000000128</v>
      </c>
      <c r="V29" s="28">
        <f>외인!V29+기관!V29</f>
        <v>224186</v>
      </c>
      <c r="W29" s="28">
        <f>외인!W29+기관!W29</f>
        <v>277.08999999999997</v>
      </c>
      <c r="X29" s="28">
        <f>외인!X29+기관!X29</f>
        <v>3874409.38</v>
      </c>
      <c r="Y29" s="28">
        <f>외인!Y29+기관!Y29</f>
        <v>-8527.86</v>
      </c>
      <c r="Z29" s="28">
        <f>외인!Z29+기관!Z29</f>
        <v>96197.32</v>
      </c>
      <c r="AA29" s="28">
        <f>외인!AA29+기관!AA29</f>
        <v>-17.420000000000002</v>
      </c>
      <c r="AB29" s="28">
        <f>외인!AB29+기관!AB29</f>
        <v>397598.9</v>
      </c>
      <c r="AC29" s="28">
        <f>외인!AC29+기관!AC29</f>
        <v>-104.00999999999999</v>
      </c>
      <c r="AD29" s="28">
        <f>외인!AD29+기관!AD29</f>
        <v>41269.18</v>
      </c>
      <c r="AE29" s="28">
        <f>외인!AE29+기관!AE29</f>
        <v>-8.68</v>
      </c>
      <c r="AF29" s="28">
        <f>외인!AF29+기관!AF29</f>
        <v>47693.64</v>
      </c>
      <c r="AG29" s="28">
        <f>외인!AG29+기관!AG29</f>
        <v>-10.5</v>
      </c>
      <c r="AH29" s="28">
        <f>외인!AH29+기관!AH29</f>
        <v>383322.02</v>
      </c>
      <c r="AI29" s="28">
        <f>외인!AI29+기관!AI29</f>
        <v>-405.69</v>
      </c>
      <c r="AJ29" s="28">
        <f>외인!AJ29+기관!AJ29</f>
        <v>219962.44</v>
      </c>
      <c r="AK29" s="28">
        <f>외인!AK29+기관!AK29</f>
        <v>-483.5</v>
      </c>
      <c r="AL29" s="28">
        <f>외인!AL29+기관!AL29</f>
        <v>173213.24</v>
      </c>
      <c r="AM29" s="28">
        <f>외인!AM29+기관!AM29</f>
        <v>-66.8</v>
      </c>
      <c r="AN29" s="28">
        <f>외인!AN29+기관!AN29</f>
        <v>333593</v>
      </c>
      <c r="AO29" s="28">
        <f>외인!AO29+기관!AO29</f>
        <v>-1315.71</v>
      </c>
      <c r="AP29" s="28">
        <f>외인!AP29+기관!AP29</f>
        <v>247893.34</v>
      </c>
      <c r="AQ29" s="28">
        <f>외인!AQ29+기관!AQ29</f>
        <v>110.37</v>
      </c>
      <c r="AR29" s="28">
        <f>외인!AR29+기관!AR29</f>
        <v>48689.94</v>
      </c>
      <c r="AS29" s="28">
        <f>외인!AS29+기관!AS29</f>
        <v>-10.95</v>
      </c>
      <c r="AT29" s="28">
        <f>외인!AT29+기관!AT29</f>
        <v>155956.76</v>
      </c>
      <c r="AU29" s="28">
        <f>외인!AU29+기관!AU29</f>
        <v>-44.87</v>
      </c>
      <c r="AV29" s="28">
        <f>외인!AV29+기관!AV29</f>
        <v>96830.42</v>
      </c>
      <c r="AW29" s="28">
        <f>외인!AW29+기관!AW29</f>
        <v>-9.48</v>
      </c>
      <c r="AX29" s="28">
        <f>외인!AX29+기관!AX29</f>
        <v>117700.28</v>
      </c>
      <c r="AY29" s="28">
        <f>외인!AY29+기관!AY29</f>
        <v>-641.89</v>
      </c>
      <c r="AZ29" s="28">
        <f>외인!AZ29+기관!AZ29</f>
        <v>4143937.48</v>
      </c>
      <c r="BA29" s="28">
        <f>외인!BA29+기관!BA29</f>
        <v>-8519.119999999999</v>
      </c>
      <c r="BB29" s="28">
        <f>외인!BB29+기관!BB29</f>
        <v>203930.36</v>
      </c>
      <c r="BC29" s="28">
        <f>외인!BC29+기관!BC29</f>
        <v>-0.78999999999999915</v>
      </c>
      <c r="BD29" s="28">
        <f>외인!BD29+기관!BD29</f>
        <v>79889.320000000007</v>
      </c>
      <c r="BE29" s="28">
        <f>외인!BE29+기관!BE29</f>
        <v>-98.08</v>
      </c>
      <c r="BF29" s="28">
        <f>외인!BF29+기관!BF29</f>
        <v>0</v>
      </c>
      <c r="BG29" s="28">
        <f>외인!BG29+기관!BG29</f>
        <v>0</v>
      </c>
      <c r="BH29" s="28">
        <f>외인!BH29+기관!BH29</f>
        <v>182137.78</v>
      </c>
      <c r="BI29" s="28">
        <f>외인!BI29+기관!BI29</f>
        <v>73.319999999999993</v>
      </c>
      <c r="BJ29" s="28">
        <f>외인!BJ29+기관!BJ29</f>
        <v>230990.4</v>
      </c>
      <c r="BK29" s="28">
        <f>외인!BK29+기관!BK29</f>
        <v>90.41</v>
      </c>
      <c r="BL29" s="28">
        <f>외인!BL29+기관!BL29</f>
        <v>97071.14</v>
      </c>
      <c r="BM29" s="28">
        <f>외인!BM29+기관!BM29</f>
        <v>-98.09</v>
      </c>
      <c r="BN29" s="28">
        <f>외인!BN29+기관!BN29</f>
        <v>88843.62</v>
      </c>
      <c r="BO29" s="28">
        <f>외인!BO29+기관!BO29</f>
        <v>-73.490000000000009</v>
      </c>
      <c r="BP29" s="28">
        <f>외인!BP29+기관!BP29</f>
        <v>139072.44</v>
      </c>
      <c r="BQ29" s="28">
        <f>외인!BQ29+기관!BQ29</f>
        <v>-663.02</v>
      </c>
      <c r="BR29" s="28">
        <f>외인!BR29+기관!BR29</f>
        <v>507358.92</v>
      </c>
      <c r="BS29" s="28">
        <f>외인!BS29+기관!BS29</f>
        <v>-57.859999999999992</v>
      </c>
      <c r="BT29" s="28">
        <f>외인!BT29+기관!BT29</f>
        <v>3953910.28</v>
      </c>
      <c r="BU29" s="28">
        <f>외인!BU29+기관!BU29</f>
        <v>-8463.2000000000007</v>
      </c>
      <c r="BV29" s="28">
        <f>외인!BV29+기관!BV29</f>
        <v>766462.86</v>
      </c>
      <c r="BW29" s="28">
        <f>외인!BW29+기관!BW29</f>
        <v>-608.70999999999992</v>
      </c>
      <c r="BX29" s="28">
        <f>외인!BX29+기관!BX29</f>
        <v>151093.34</v>
      </c>
      <c r="BY29" s="28">
        <f>외인!BY29+기관!BY29</f>
        <v>-5.0499999999999972</v>
      </c>
      <c r="BZ29" s="28">
        <f>외인!BZ29+기관!BZ29</f>
        <v>506806.26</v>
      </c>
      <c r="CA29" s="28">
        <f>외인!CA29+기관!CA29</f>
        <v>-1382.51</v>
      </c>
      <c r="CB29" s="28">
        <f>외인!CB29+기관!CB29</f>
        <v>25753.759999999998</v>
      </c>
      <c r="CC29" s="28">
        <f>외인!CC29+기관!CC29</f>
        <v>-18.77</v>
      </c>
      <c r="CD29" s="28">
        <f>외인!CD29+기관!CD29</f>
        <v>63150.2</v>
      </c>
      <c r="CE29" s="28">
        <f>외인!CE29+기관!CE29</f>
        <v>-260.94</v>
      </c>
      <c r="CF29" s="28">
        <f>외인!CF29+기관!CF29</f>
        <v>48924.160000000003</v>
      </c>
      <c r="CG29" s="28">
        <f>외인!CG29+기관!CG29</f>
        <v>31.03</v>
      </c>
      <c r="CH29" s="28">
        <f>외인!CH29+기관!CH29</f>
        <v>133447.70000000001</v>
      </c>
      <c r="CI29" s="28">
        <f>외인!CI29+기관!CI29</f>
        <v>-9.64</v>
      </c>
      <c r="CJ29" s="28">
        <f>외인!CJ29+기관!CJ29</f>
        <v>791810.3</v>
      </c>
      <c r="CK29" s="28">
        <f>외인!CK29+기관!CK29</f>
        <v>-159.58999999999997</v>
      </c>
      <c r="CL29" s="28">
        <f>외인!CL29+기관!CL29</f>
        <v>453712.54</v>
      </c>
      <c r="CM29" s="28">
        <f>외인!CM29+기관!CM29</f>
        <v>-116.1</v>
      </c>
      <c r="CN29" s="28">
        <f>외인!CN29+기관!CN29</f>
        <v>238278.14</v>
      </c>
      <c r="CO29" s="28">
        <f>외인!CO29+기관!CO29</f>
        <v>-261.64</v>
      </c>
      <c r="CP29" s="28">
        <f>외인!CP29+기관!CP29</f>
        <v>205112.04</v>
      </c>
      <c r="CQ29" s="28">
        <f>외인!CQ29+기관!CQ29</f>
        <v>-1.3000000000000007</v>
      </c>
      <c r="CR29" s="28">
        <f>외인!CR29+기관!CR29</f>
        <v>322247.32</v>
      </c>
      <c r="CS29" s="28">
        <f>외인!CS29+기관!CS29</f>
        <v>-312.72000000000003</v>
      </c>
      <c r="CT29" s="28">
        <f>외인!CT29+기관!CT29</f>
        <v>232851.02</v>
      </c>
      <c r="CU29" s="28">
        <f>외인!CU29+기관!CU29</f>
        <v>320.99</v>
      </c>
      <c r="CV29" s="28">
        <f>외인!CV29+기관!CV29</f>
        <v>3953910.28</v>
      </c>
      <c r="CW29" s="28">
        <f>외인!CW29+기관!CW29</f>
        <v>-8463.2000000000007</v>
      </c>
      <c r="CX29" s="28">
        <f>외인!CX29+기관!CX29</f>
        <v>401989.7</v>
      </c>
      <c r="CY29" s="28">
        <f>외인!CY29+기관!CY29</f>
        <v>447.06</v>
      </c>
      <c r="CZ29" s="28">
        <f>외인!CZ29+기관!CZ29</f>
        <v>34767.339999999997</v>
      </c>
      <c r="DA29" s="28">
        <f>외인!DA29+기관!DA29</f>
        <v>2.7600000000000007</v>
      </c>
      <c r="DB29" s="28">
        <f>외인!DB29+기관!DB29</f>
        <v>79889.320000000007</v>
      </c>
      <c r="DC29" s="28">
        <f>외인!DC29+기관!DC29</f>
        <v>-98.08</v>
      </c>
      <c r="DD29" s="28">
        <f>외인!DD29+기관!DD29</f>
        <v>17253.16</v>
      </c>
      <c r="DE29" s="28">
        <f>외인!DE29+기관!DE29</f>
        <v>-0.69000000000000128</v>
      </c>
      <c r="DF29" s="28">
        <f>외인!DF29+기관!DF29</f>
        <v>112350.2</v>
      </c>
      <c r="DG29" s="28">
        <f>외인!DG29+기관!DG29</f>
        <v>-15.190000000000005</v>
      </c>
      <c r="DH29" s="28">
        <f>외인!DH29+기관!DH29</f>
        <v>46913.52</v>
      </c>
      <c r="DI29" s="28">
        <f>외인!DI29+기관!DI29</f>
        <v>-254.74</v>
      </c>
      <c r="DJ29" s="28">
        <f>외인!DJ29+기관!DJ29</f>
        <v>1140192.8999999999</v>
      </c>
      <c r="DK29" s="28">
        <f>외인!DK29+기관!DK29</f>
        <v>-174.74</v>
      </c>
      <c r="DL29" s="28">
        <f>외인!DL29+기관!DL29</f>
        <v>189094.66</v>
      </c>
      <c r="DM29" s="28">
        <f>외인!DM29+기관!DM29</f>
        <v>-249.10000000000002</v>
      </c>
      <c r="DN29" s="28">
        <f>외인!DN29+기관!DN29</f>
        <v>3953910.28</v>
      </c>
      <c r="DO29" s="28">
        <f>외인!DO29+기관!DO29</f>
        <v>-8463.2000000000007</v>
      </c>
      <c r="DP29" s="28">
        <f>외인!DP29+기관!DP29</f>
        <v>165830.6</v>
      </c>
      <c r="DQ29" s="28">
        <f>외인!DQ29+기관!DQ29</f>
        <v>-64.52</v>
      </c>
      <c r="DR29" s="28">
        <f>외인!DR29+기관!DR29</f>
        <v>82391.88</v>
      </c>
      <c r="DS29" s="28">
        <f>외인!DS29+기관!DS29</f>
        <v>67.56</v>
      </c>
      <c r="DT29" s="28">
        <f>외인!DT29+기관!DT29</f>
        <v>255654.34</v>
      </c>
      <c r="DU29" s="28">
        <f>외인!DU29+기관!DU29</f>
        <v>-256.02</v>
      </c>
      <c r="DV29" s="28">
        <f>외인!DV29+기관!DV29</f>
        <v>66046</v>
      </c>
      <c r="DW29" s="28">
        <f>외인!DW29+기관!DW29</f>
        <v>-56.959999999999994</v>
      </c>
      <c r="DX29" s="28">
        <f>외인!DX29+기관!DX29</f>
        <v>224186</v>
      </c>
      <c r="DY29" s="28">
        <f>외인!DY29+기관!DY29</f>
        <v>277.08999999999997</v>
      </c>
      <c r="DZ29" s="28">
        <f>외인!DZ29+기관!DZ29</f>
        <v>17624.04</v>
      </c>
      <c r="EA29" s="28">
        <f>외인!EA29+기관!EA29</f>
        <v>-58.830000000000005</v>
      </c>
      <c r="EB29" s="28">
        <f>외인!EB29+기관!EB29</f>
        <v>25846.66</v>
      </c>
      <c r="EC29" s="28">
        <f>외인!EC29+기관!EC29</f>
        <v>-29.29999999999999</v>
      </c>
      <c r="ED29" s="28">
        <f>외인!ED29+기관!ED29</f>
        <v>21277.439999999999</v>
      </c>
      <c r="EE29" s="28">
        <f>외인!EE29+기관!EE29</f>
        <v>4.2100000000000009</v>
      </c>
      <c r="EF29" s="28">
        <f>외인!EF29+기관!EF29</f>
        <v>523724</v>
      </c>
      <c r="EG29" s="28">
        <f>외인!EG29+기관!EG29</f>
        <v>-86.140000000000015</v>
      </c>
      <c r="EH29" s="28">
        <f>외인!EH29+기관!EH29</f>
        <v>376809.72</v>
      </c>
      <c r="EI29" s="28">
        <f>외인!EI29+기관!EI29</f>
        <v>-179.23000000000002</v>
      </c>
      <c r="EJ29" s="28">
        <f>외인!EJ29+기관!EJ29</f>
        <v>191235.08</v>
      </c>
      <c r="EK29" s="28">
        <f>외인!EK29+기관!EK29</f>
        <v>122.57</v>
      </c>
      <c r="EL29" s="28">
        <f>외인!EL29+기관!EL29</f>
        <v>68280.56</v>
      </c>
      <c r="EM29" s="28">
        <f>외인!EM29+기관!EM29</f>
        <v>-261.06</v>
      </c>
      <c r="EN29" s="28">
        <f>외인!EN29+기관!EN29</f>
        <v>82391.88</v>
      </c>
      <c r="EO29" s="28">
        <f>외인!EO29+기관!EO29</f>
        <v>67.56</v>
      </c>
      <c r="EP29" s="28">
        <f>외인!EP29+기관!EP29</f>
        <v>339160.92</v>
      </c>
      <c r="EQ29" s="28">
        <f>외인!EQ29+기관!EQ29</f>
        <v>-447.09000000000003</v>
      </c>
      <c r="ER29" s="28">
        <f>외인!ER29+기관!ER29</f>
        <v>30146.14</v>
      </c>
      <c r="ES29" s="28">
        <f>외인!ES29+기관!ES29</f>
        <v>-329.24</v>
      </c>
      <c r="ET29" s="28">
        <f>외인!ET29+기관!ET29</f>
        <v>247893.34</v>
      </c>
      <c r="EU29" s="28">
        <f>외인!EU29+기관!EU29</f>
        <v>110.37</v>
      </c>
      <c r="EV29" s="28">
        <f>외인!EV29+기관!EV29</f>
        <v>96197.32</v>
      </c>
      <c r="EW29" s="28">
        <f>외인!EW29+기관!EW29</f>
        <v>-17.420000000000002</v>
      </c>
      <c r="EX29" s="28">
        <f>외인!EX29+기관!EX29</f>
        <v>108914.72</v>
      </c>
      <c r="EY29" s="28">
        <f>외인!EY29+기관!EY29</f>
        <v>16.119999999999997</v>
      </c>
    </row>
    <row r="30" spans="1:155">
      <c r="A30" s="27">
        <f>외인!A30</f>
        <v>46107</v>
      </c>
      <c r="B30" s="28">
        <f>외인!B30+기관!B30</f>
        <v>8726390.1600000001</v>
      </c>
      <c r="C30" s="28">
        <f>외인!C30+기관!C30</f>
        <v>-12979.970000000001</v>
      </c>
      <c r="D30" s="28">
        <f>외인!D30+기관!D30</f>
        <v>1257875.1399999999</v>
      </c>
      <c r="E30" s="28">
        <f>외인!E30+기관!E30</f>
        <v>-163.67999999999998</v>
      </c>
      <c r="F30" s="28">
        <f>외인!F30+기관!F30</f>
        <v>3675080.96</v>
      </c>
      <c r="G30" s="28">
        <f>외인!G30+기관!G30</f>
        <v>-10187.68</v>
      </c>
      <c r="H30" s="28">
        <f>외인!H30+기관!H30</f>
        <v>556608.14</v>
      </c>
      <c r="I30" s="28">
        <f>외인!I30+기관!I30</f>
        <v>662.09</v>
      </c>
      <c r="J30" s="28">
        <f>외인!J30+기관!J30</f>
        <v>76121</v>
      </c>
      <c r="K30" s="28">
        <f>외인!K30+기관!K30</f>
        <v>54.52</v>
      </c>
      <c r="L30" s="28">
        <f>외인!L30+기관!L30</f>
        <v>514477.36</v>
      </c>
      <c r="M30" s="28">
        <f>외인!M30+기관!M30</f>
        <v>539.5</v>
      </c>
      <c r="N30" s="28">
        <f>외인!N30+기관!N30</f>
        <v>459361.14</v>
      </c>
      <c r="O30" s="28">
        <f>외인!O30+기관!O30</f>
        <v>-1148.58</v>
      </c>
      <c r="P30" s="28">
        <f>외인!P30+기관!P30</f>
        <v>400555.64</v>
      </c>
      <c r="Q30" s="28">
        <f>외인!Q30+기관!Q30</f>
        <v>104.49000000000001</v>
      </c>
      <c r="R30" s="28">
        <f>외인!R30+기관!R30</f>
        <v>250214.18</v>
      </c>
      <c r="S30" s="28">
        <f>외인!S30+기관!S30</f>
        <v>-211.04</v>
      </c>
      <c r="T30" s="28">
        <f>외인!T30+기관!T30</f>
        <v>17185.439999999999</v>
      </c>
      <c r="U30" s="28">
        <f>외인!U30+기관!U30</f>
        <v>10.130000000000001</v>
      </c>
      <c r="V30" s="28">
        <f>외인!V30+기관!V30</f>
        <v>212254.24</v>
      </c>
      <c r="W30" s="28">
        <f>외인!W30+기관!W30</f>
        <v>88.68</v>
      </c>
      <c r="X30" s="28">
        <f>외인!X30+기관!X30</f>
        <v>3668071.66</v>
      </c>
      <c r="Y30" s="28">
        <f>외인!Y30+기관!Y30</f>
        <v>-10948.98</v>
      </c>
      <c r="Z30" s="28">
        <f>외인!Z30+기관!Z30</f>
        <v>89552.3</v>
      </c>
      <c r="AA30" s="28">
        <f>외인!AA30+기관!AA30</f>
        <v>-40.320000000000007</v>
      </c>
      <c r="AB30" s="28">
        <f>외인!AB30+기관!AB30</f>
        <v>401325.28</v>
      </c>
      <c r="AC30" s="28">
        <f>외인!AC30+기관!AC30</f>
        <v>-90.46999999999997</v>
      </c>
      <c r="AD30" s="28">
        <f>외인!AD30+기관!AD30</f>
        <v>39722.46</v>
      </c>
      <c r="AE30" s="28">
        <f>외인!AE30+기관!AE30</f>
        <v>12.759999999999998</v>
      </c>
      <c r="AF30" s="28">
        <f>외인!AF30+기관!AF30</f>
        <v>47214</v>
      </c>
      <c r="AG30" s="28">
        <f>외인!AG30+기관!AG30</f>
        <v>4.59</v>
      </c>
      <c r="AH30" s="28">
        <f>외인!AH30+기관!AH30</f>
        <v>378793.7</v>
      </c>
      <c r="AI30" s="28">
        <f>외인!AI30+기관!AI30</f>
        <v>-391.53999999999996</v>
      </c>
      <c r="AJ30" s="28">
        <f>외인!AJ30+기관!AJ30</f>
        <v>217792.4</v>
      </c>
      <c r="AK30" s="28">
        <f>외인!AK30+기관!AK30</f>
        <v>-299.95</v>
      </c>
      <c r="AL30" s="28">
        <f>외인!AL30+기관!AL30</f>
        <v>170875.04</v>
      </c>
      <c r="AM30" s="28">
        <f>외인!AM30+기관!AM30</f>
        <v>-21.02</v>
      </c>
      <c r="AN30" s="28">
        <f>외인!AN30+기관!AN30</f>
        <v>326565.62</v>
      </c>
      <c r="AO30" s="28">
        <f>외인!AO30+기관!AO30</f>
        <v>-1115.02</v>
      </c>
      <c r="AP30" s="28">
        <f>외인!AP30+기관!AP30</f>
        <v>241158.86</v>
      </c>
      <c r="AQ30" s="28">
        <f>외인!AQ30+기관!AQ30</f>
        <v>75.460000000000008</v>
      </c>
      <c r="AR30" s="28">
        <f>외인!AR30+기관!AR30</f>
        <v>48005.56</v>
      </c>
      <c r="AS30" s="28">
        <f>외인!AS30+기관!AS30</f>
        <v>-0.62999999999999901</v>
      </c>
      <c r="AT30" s="28">
        <f>외인!AT30+기관!AT30</f>
        <v>153023.18</v>
      </c>
      <c r="AU30" s="28">
        <f>외인!AU30+기관!AU30</f>
        <v>0.44999999999999929</v>
      </c>
      <c r="AV30" s="28">
        <f>외인!AV30+기관!AV30</f>
        <v>95860.96</v>
      </c>
      <c r="AW30" s="28">
        <f>외인!AW30+기관!AW30</f>
        <v>92.74</v>
      </c>
      <c r="AX30" s="28">
        <f>외인!AX30+기관!AX30</f>
        <v>114495.18</v>
      </c>
      <c r="AY30" s="28">
        <f>외인!AY30+기관!AY30</f>
        <v>-546.85</v>
      </c>
      <c r="AZ30" s="28">
        <f>외인!AZ30+기관!AZ30</f>
        <v>3932978.12</v>
      </c>
      <c r="BA30" s="28">
        <f>외인!BA30+기관!BA30</f>
        <v>-11041.99</v>
      </c>
      <c r="BB30" s="28">
        <f>외인!BB30+기관!BB30</f>
        <v>194405.94</v>
      </c>
      <c r="BC30" s="28">
        <f>외인!BC30+기관!BC30</f>
        <v>-12.25</v>
      </c>
      <c r="BD30" s="28">
        <f>외인!BD30+기관!BD30</f>
        <v>78654.64</v>
      </c>
      <c r="BE30" s="28">
        <f>외인!BE30+기관!BE30</f>
        <v>-55.33</v>
      </c>
      <c r="BF30" s="28">
        <f>외인!BF30+기관!BF30</f>
        <v>0</v>
      </c>
      <c r="BG30" s="28">
        <f>외인!BG30+기관!BG30</f>
        <v>0</v>
      </c>
      <c r="BH30" s="28">
        <f>외인!BH30+기관!BH30</f>
        <v>175833.78</v>
      </c>
      <c r="BI30" s="28">
        <f>외인!BI30+기관!BI30</f>
        <v>119.97</v>
      </c>
      <c r="BJ30" s="28">
        <f>외인!BJ30+기관!BJ30</f>
        <v>228367.9</v>
      </c>
      <c r="BK30" s="28">
        <f>외인!BK30+기관!BK30</f>
        <v>149.53</v>
      </c>
      <c r="BL30" s="28">
        <f>외인!BL30+기관!BL30</f>
        <v>94856.84</v>
      </c>
      <c r="BM30" s="28">
        <f>외인!BM30+기관!BM30</f>
        <v>-57.19</v>
      </c>
      <c r="BN30" s="28">
        <f>외인!BN30+기관!BN30</f>
        <v>88194.96</v>
      </c>
      <c r="BO30" s="28">
        <f>외인!BO30+기관!BO30</f>
        <v>-11.39</v>
      </c>
      <c r="BP30" s="28">
        <f>외인!BP30+기관!BP30</f>
        <v>135694.74</v>
      </c>
      <c r="BQ30" s="28">
        <f>외인!BQ30+기관!BQ30</f>
        <v>-582.18999999999994</v>
      </c>
      <c r="BR30" s="28">
        <f>외인!BR30+기관!BR30</f>
        <v>492940.92</v>
      </c>
      <c r="BS30" s="28">
        <f>외인!BS30+기관!BS30</f>
        <v>-128.03</v>
      </c>
      <c r="BT30" s="28">
        <f>외인!BT30+기관!BT30</f>
        <v>3743208.96</v>
      </c>
      <c r="BU30" s="28">
        <f>외인!BU30+기관!BU30</f>
        <v>-10921.580000000002</v>
      </c>
      <c r="BV30" s="28">
        <f>외인!BV30+기관!BV30</f>
        <v>742468.24</v>
      </c>
      <c r="BW30" s="28">
        <f>외인!BW30+기관!BW30</f>
        <v>-90.47</v>
      </c>
      <c r="BX30" s="28">
        <f>외인!BX30+기관!BX30</f>
        <v>148462.38</v>
      </c>
      <c r="BY30" s="28">
        <f>외인!BY30+기관!BY30</f>
        <v>28.75</v>
      </c>
      <c r="BZ30" s="28">
        <f>외인!BZ30+기관!BZ30</f>
        <v>497440.66</v>
      </c>
      <c r="CA30" s="28">
        <f>외인!CA30+기관!CA30</f>
        <v>-1136.04</v>
      </c>
      <c r="CB30" s="28">
        <f>외인!CB30+기관!CB30</f>
        <v>25439.58</v>
      </c>
      <c r="CC30" s="28">
        <f>외인!CC30+기관!CC30</f>
        <v>-12.1</v>
      </c>
      <c r="CD30" s="28">
        <f>외인!CD30+기관!CD30</f>
        <v>62707.16</v>
      </c>
      <c r="CE30" s="28">
        <f>외인!CE30+기관!CE30</f>
        <v>-181.8</v>
      </c>
      <c r="CF30" s="28">
        <f>외인!CF30+기관!CF30</f>
        <v>48584.54</v>
      </c>
      <c r="CG30" s="28">
        <f>외인!CG30+기관!CG30</f>
        <v>33.190000000000005</v>
      </c>
      <c r="CH30" s="28">
        <f>외인!CH30+기관!CH30</f>
        <v>132399.84</v>
      </c>
      <c r="CI30" s="28">
        <f>외인!CI30+기관!CI30</f>
        <v>96.509999999999991</v>
      </c>
      <c r="CJ30" s="28">
        <f>외인!CJ30+기관!CJ30</f>
        <v>800135.88</v>
      </c>
      <c r="CK30" s="28">
        <f>외인!CK30+기관!CK30</f>
        <v>222.51</v>
      </c>
      <c r="CL30" s="28">
        <f>외인!CL30+기관!CL30</f>
        <v>457013.56</v>
      </c>
      <c r="CM30" s="28">
        <f>외인!CM30+기관!CM30</f>
        <v>-88.799999999999955</v>
      </c>
      <c r="CN30" s="28">
        <f>외인!CN30+기관!CN30</f>
        <v>233091.64</v>
      </c>
      <c r="CO30" s="28">
        <f>외인!CO30+기관!CO30</f>
        <v>-191.6</v>
      </c>
      <c r="CP30" s="28">
        <f>외인!CP30+기관!CP30</f>
        <v>195546.94</v>
      </c>
      <c r="CQ30" s="28">
        <f>외인!CQ30+기관!CQ30</f>
        <v>-12.650000000000006</v>
      </c>
      <c r="CR30" s="28">
        <f>외인!CR30+기관!CR30</f>
        <v>316365.18</v>
      </c>
      <c r="CS30" s="28">
        <f>외인!CS30+기관!CS30</f>
        <v>-227.93</v>
      </c>
      <c r="CT30" s="28">
        <f>외인!CT30+기관!CT30</f>
        <v>226740.34</v>
      </c>
      <c r="CU30" s="28">
        <f>외인!CU30+기관!CU30</f>
        <v>122.62</v>
      </c>
      <c r="CV30" s="28">
        <f>외인!CV30+기관!CV30</f>
        <v>3743208.96</v>
      </c>
      <c r="CW30" s="28">
        <f>외인!CW30+기관!CW30</f>
        <v>-10921.580000000002</v>
      </c>
      <c r="CX30" s="28">
        <f>외인!CX30+기관!CX30</f>
        <v>393738.18</v>
      </c>
      <c r="CY30" s="28">
        <f>외인!CY30+기관!CY30</f>
        <v>579.38</v>
      </c>
      <c r="CZ30" s="28">
        <f>외인!CZ30+기관!CZ30</f>
        <v>34104.519999999997</v>
      </c>
      <c r="DA30" s="28">
        <f>외인!DA30+기관!DA30</f>
        <v>-4.1399999999999997</v>
      </c>
      <c r="DB30" s="28">
        <f>외인!DB30+기관!DB30</f>
        <v>78654.64</v>
      </c>
      <c r="DC30" s="28">
        <f>외인!DC30+기관!DC30</f>
        <v>-55.33</v>
      </c>
      <c r="DD30" s="28">
        <f>외인!DD30+기관!DD30</f>
        <v>17185.439999999999</v>
      </c>
      <c r="DE30" s="28">
        <f>외인!DE30+기관!DE30</f>
        <v>10.130000000000001</v>
      </c>
      <c r="DF30" s="28">
        <f>외인!DF30+기관!DF30</f>
        <v>110987.82</v>
      </c>
      <c r="DG30" s="28">
        <f>외인!DG30+기관!DG30</f>
        <v>9.9000000000000021</v>
      </c>
      <c r="DH30" s="28">
        <f>외인!DH30+기관!DH30</f>
        <v>46566.44</v>
      </c>
      <c r="DI30" s="28">
        <f>외인!DI30+기관!DI30</f>
        <v>-170.82</v>
      </c>
      <c r="DJ30" s="28">
        <f>외인!DJ30+기관!DJ30</f>
        <v>1114069.72</v>
      </c>
      <c r="DK30" s="28">
        <f>외인!DK30+기관!DK30</f>
        <v>-67.84</v>
      </c>
      <c r="DL30" s="28">
        <f>외인!DL30+기관!DL30</f>
        <v>183355.66</v>
      </c>
      <c r="DM30" s="28">
        <f>외인!DM30+기관!DM30</f>
        <v>-187.01999999999998</v>
      </c>
      <c r="DN30" s="28">
        <f>외인!DN30+기관!DN30</f>
        <v>3743208.96</v>
      </c>
      <c r="DO30" s="28">
        <f>외인!DO30+기관!DO30</f>
        <v>-10921.580000000002</v>
      </c>
      <c r="DP30" s="28">
        <f>외인!DP30+기관!DP30</f>
        <v>172197.6</v>
      </c>
      <c r="DQ30" s="28">
        <f>외인!DQ30+기관!DQ30</f>
        <v>-55.59</v>
      </c>
      <c r="DR30" s="28">
        <f>외인!DR30+기관!DR30</f>
        <v>79769.86</v>
      </c>
      <c r="DS30" s="28">
        <f>외인!DS30+기관!DS30</f>
        <v>58.4</v>
      </c>
      <c r="DT30" s="28">
        <f>외인!DT30+기관!DT30</f>
        <v>250214.18</v>
      </c>
      <c r="DU30" s="28">
        <f>외인!DU30+기관!DU30</f>
        <v>-211.04</v>
      </c>
      <c r="DV30" s="28">
        <f>외인!DV30+기관!DV30</f>
        <v>65602.58</v>
      </c>
      <c r="DW30" s="28">
        <f>외인!DW30+기관!DW30</f>
        <v>-17.22</v>
      </c>
      <c r="DX30" s="28">
        <f>외인!DX30+기관!DX30</f>
        <v>212254.24</v>
      </c>
      <c r="DY30" s="28">
        <f>외인!DY30+기관!DY30</f>
        <v>88.68</v>
      </c>
      <c r="DZ30" s="28">
        <f>외인!DZ30+기관!DZ30</f>
        <v>17669.68</v>
      </c>
      <c r="EA30" s="28">
        <f>외인!EA30+기관!EA30</f>
        <v>16.77</v>
      </c>
      <c r="EB30" s="28">
        <f>외인!EB30+기관!EB30</f>
        <v>25573.32</v>
      </c>
      <c r="EC30" s="28">
        <f>외인!EC30+기관!EC30</f>
        <v>-15.670000000000002</v>
      </c>
      <c r="ED30" s="28">
        <f>외인!ED30+기관!ED30</f>
        <v>20701.54</v>
      </c>
      <c r="EE30" s="28">
        <f>외인!EE30+기관!EE30</f>
        <v>1.0899999999999999</v>
      </c>
      <c r="EF30" s="28">
        <f>외인!EF30+기관!EF30</f>
        <v>525717.74</v>
      </c>
      <c r="EG30" s="28">
        <f>외인!EG30+기관!EG30</f>
        <v>255.52</v>
      </c>
      <c r="EH30" s="28">
        <f>외인!EH30+기관!EH30</f>
        <v>358202.36</v>
      </c>
      <c r="EI30" s="28">
        <f>외인!EI30+기관!EI30</f>
        <v>-194.99</v>
      </c>
      <c r="EJ30" s="28">
        <f>외인!EJ30+기관!EJ30</f>
        <v>188584.6</v>
      </c>
      <c r="EK30" s="28">
        <f>외인!EK30+기관!EK30</f>
        <v>161.19999999999999</v>
      </c>
      <c r="EL30" s="28">
        <f>외인!EL30+기관!EL30</f>
        <v>67752.320000000007</v>
      </c>
      <c r="EM30" s="28">
        <f>외인!EM30+기관!EM30</f>
        <v>-177.67000000000002</v>
      </c>
      <c r="EN30" s="28">
        <f>외인!EN30+기관!EN30</f>
        <v>79769.86</v>
      </c>
      <c r="EO30" s="28">
        <f>외인!EO30+기관!EO30</f>
        <v>58.4</v>
      </c>
      <c r="EP30" s="28">
        <f>외인!EP30+기관!EP30</f>
        <v>332929.02</v>
      </c>
      <c r="EQ30" s="28">
        <f>외인!EQ30+기관!EQ30</f>
        <v>62.139999999999986</v>
      </c>
      <c r="ER30" s="28">
        <f>외인!ER30+기관!ER30</f>
        <v>29377.52</v>
      </c>
      <c r="ES30" s="28">
        <f>외인!ES30+기관!ES30</f>
        <v>-188.13000000000002</v>
      </c>
      <c r="ET30" s="28">
        <f>외인!ET30+기관!ET30</f>
        <v>241158.86</v>
      </c>
      <c r="EU30" s="28">
        <f>외인!EU30+기관!EU30</f>
        <v>75.460000000000008</v>
      </c>
      <c r="EV30" s="28">
        <f>외인!EV30+기관!EV30</f>
        <v>89552.3</v>
      </c>
      <c r="EW30" s="28">
        <f>외인!EW30+기관!EW30</f>
        <v>-40.320000000000007</v>
      </c>
      <c r="EX30" s="28">
        <f>외인!EX30+기관!EX30</f>
        <v>105994.64</v>
      </c>
      <c r="EY30" s="28">
        <f>외인!EY30+기관!EY30</f>
        <v>27.68</v>
      </c>
    </row>
    <row r="31" spans="1:155">
      <c r="A31" s="27">
        <f>외인!A31</f>
        <v>46108</v>
      </c>
      <c r="B31" s="28">
        <f>외인!B31+기관!B31</f>
        <v>8691952.4800000004</v>
      </c>
      <c r="C31" s="28">
        <f>외인!C31+기관!C31</f>
        <v>-13363.92</v>
      </c>
      <c r="D31" s="28">
        <f>외인!D31+기관!D31</f>
        <v>1264466.22</v>
      </c>
      <c r="E31" s="28">
        <f>외인!E31+기관!E31</f>
        <v>-487.16999999999996</v>
      </c>
      <c r="F31" s="28">
        <f>외인!F31+기관!F31</f>
        <v>3669928.3</v>
      </c>
      <c r="G31" s="28">
        <f>외인!G31+기관!G31</f>
        <v>-9907.02</v>
      </c>
      <c r="H31" s="28">
        <f>외인!H31+기관!H31</f>
        <v>567825.02</v>
      </c>
      <c r="I31" s="28">
        <f>외인!I31+기관!I31</f>
        <v>812</v>
      </c>
      <c r="J31" s="28">
        <f>외인!J31+기관!J31</f>
        <v>80075</v>
      </c>
      <c r="K31" s="28">
        <f>외인!K31+기관!K31</f>
        <v>52.64</v>
      </c>
      <c r="L31" s="28">
        <f>외인!L31+기관!L31</f>
        <v>524617.92000000004</v>
      </c>
      <c r="M31" s="28">
        <f>외인!M31+기관!M31</f>
        <v>662.56999999999994</v>
      </c>
      <c r="N31" s="28">
        <f>외인!N31+기관!N31</f>
        <v>464326.84</v>
      </c>
      <c r="O31" s="28">
        <f>외인!O31+기관!O31</f>
        <v>-792.77</v>
      </c>
      <c r="P31" s="28">
        <f>외인!P31+기관!P31</f>
        <v>406919.82</v>
      </c>
      <c r="Q31" s="28">
        <f>외인!Q31+기관!Q31</f>
        <v>115.62</v>
      </c>
      <c r="R31" s="28">
        <f>외인!R31+기관!R31</f>
        <v>251775.5</v>
      </c>
      <c r="S31" s="28">
        <f>외인!S31+기관!S31</f>
        <v>-217.42000000000002</v>
      </c>
      <c r="T31" s="28">
        <f>외인!T31+기관!T31</f>
        <v>16999.400000000001</v>
      </c>
      <c r="U31" s="28">
        <f>외인!U31+기관!U31</f>
        <v>-7.8999999999999986</v>
      </c>
      <c r="V31" s="28">
        <f>외인!V31+기관!V31</f>
        <v>211418.74</v>
      </c>
      <c r="W31" s="28">
        <f>외인!W31+기관!W31</f>
        <v>-45.169999999999995</v>
      </c>
      <c r="X31" s="28">
        <f>외인!X31+기관!X31</f>
        <v>3647530.5</v>
      </c>
      <c r="Y31" s="28">
        <f>외인!Y31+기관!Y31</f>
        <v>-11581.43</v>
      </c>
      <c r="Z31" s="28">
        <f>외인!Z31+기관!Z31</f>
        <v>88251.26</v>
      </c>
      <c r="AA31" s="28">
        <f>외인!AA31+기관!AA31</f>
        <v>-36.67</v>
      </c>
      <c r="AB31" s="28">
        <f>외인!AB31+기관!AB31</f>
        <v>404065.4</v>
      </c>
      <c r="AC31" s="28">
        <f>외인!AC31+기관!AC31</f>
        <v>-70.62</v>
      </c>
      <c r="AD31" s="28">
        <f>외인!AD31+기관!AD31</f>
        <v>39873.86</v>
      </c>
      <c r="AE31" s="28">
        <f>외인!AE31+기관!AE31</f>
        <v>-23.65</v>
      </c>
      <c r="AF31" s="28">
        <f>외인!AF31+기관!AF31</f>
        <v>46699.22</v>
      </c>
      <c r="AG31" s="28">
        <f>외인!AG31+기관!AG31</f>
        <v>-24.54</v>
      </c>
      <c r="AH31" s="28">
        <f>외인!AH31+기관!AH31</f>
        <v>370577.58</v>
      </c>
      <c r="AI31" s="28">
        <f>외인!AI31+기관!AI31</f>
        <v>-459.95</v>
      </c>
      <c r="AJ31" s="28">
        <f>외인!AJ31+기관!AJ31</f>
        <v>221589.92</v>
      </c>
      <c r="AK31" s="28">
        <f>외인!AK31+기관!AK31</f>
        <v>-138.93</v>
      </c>
      <c r="AL31" s="28">
        <f>외인!AL31+기관!AL31</f>
        <v>172823.28</v>
      </c>
      <c r="AM31" s="28">
        <f>외인!AM31+기관!AM31</f>
        <v>63.339999999999996</v>
      </c>
      <c r="AN31" s="28">
        <f>외인!AN31+기관!AN31</f>
        <v>329444.5</v>
      </c>
      <c r="AO31" s="28">
        <f>외인!AO31+기관!AO31</f>
        <v>-847.86</v>
      </c>
      <c r="AP31" s="28">
        <f>외인!AP31+기관!AP31</f>
        <v>229475.16</v>
      </c>
      <c r="AQ31" s="28">
        <f>외인!AQ31+기관!AQ31</f>
        <v>202.91</v>
      </c>
      <c r="AR31" s="28">
        <f>외인!AR31+기관!AR31</f>
        <v>49170.92</v>
      </c>
      <c r="AS31" s="28">
        <f>외인!AS31+기관!AS31</f>
        <v>-6.75</v>
      </c>
      <c r="AT31" s="28">
        <f>외인!AT31+기관!AT31</f>
        <v>154213.54</v>
      </c>
      <c r="AU31" s="28">
        <f>외인!AU31+기관!AU31</f>
        <v>9.490000000000002</v>
      </c>
      <c r="AV31" s="28">
        <f>외인!AV31+기관!AV31</f>
        <v>96389.92</v>
      </c>
      <c r="AW31" s="28">
        <f>외인!AW31+기관!AW31</f>
        <v>71.179999999999993</v>
      </c>
      <c r="AX31" s="28">
        <f>외인!AX31+기관!AX31</f>
        <v>113737.66</v>
      </c>
      <c r="AY31" s="28">
        <f>외인!AY31+기관!AY31</f>
        <v>-601.29999999999995</v>
      </c>
      <c r="AZ31" s="28">
        <f>외인!AZ31+기관!AZ31</f>
        <v>3910657.62</v>
      </c>
      <c r="BA31" s="28">
        <f>외인!BA31+기관!BA31</f>
        <v>-11639.73</v>
      </c>
      <c r="BB31" s="28">
        <f>외인!BB31+기관!BB31</f>
        <v>193842.6</v>
      </c>
      <c r="BC31" s="28">
        <f>외인!BC31+기관!BC31</f>
        <v>-19.380000000000024</v>
      </c>
      <c r="BD31" s="28">
        <f>외인!BD31+기관!BD31</f>
        <v>75255.460000000006</v>
      </c>
      <c r="BE31" s="28">
        <f>외인!BE31+기관!BE31</f>
        <v>-145.44</v>
      </c>
      <c r="BF31" s="28">
        <f>외인!BF31+기관!BF31</f>
        <v>0</v>
      </c>
      <c r="BG31" s="28">
        <f>외인!BG31+기관!BG31</f>
        <v>0</v>
      </c>
      <c r="BH31" s="28">
        <f>외인!BH31+기관!BH31</f>
        <v>173549.02</v>
      </c>
      <c r="BI31" s="28">
        <f>외인!BI31+기관!BI31</f>
        <v>-87.92</v>
      </c>
      <c r="BJ31" s="28">
        <f>외인!BJ31+기관!BJ31</f>
        <v>231081.64</v>
      </c>
      <c r="BK31" s="28">
        <f>외인!BK31+기관!BK31</f>
        <v>122.52</v>
      </c>
      <c r="BL31" s="28">
        <f>외인!BL31+기관!BL31</f>
        <v>91704.9</v>
      </c>
      <c r="BM31" s="28">
        <f>외인!BM31+기관!BM31</f>
        <v>-68.02000000000001</v>
      </c>
      <c r="BN31" s="28">
        <f>외인!BN31+기관!BN31</f>
        <v>88248.54</v>
      </c>
      <c r="BO31" s="28">
        <f>외인!BO31+기관!BO31</f>
        <v>-36.25</v>
      </c>
      <c r="BP31" s="28">
        <f>외인!BP31+기관!BP31</f>
        <v>135653.74</v>
      </c>
      <c r="BQ31" s="28">
        <f>외인!BQ31+기관!BQ31</f>
        <v>-614.75</v>
      </c>
      <c r="BR31" s="28">
        <f>외인!BR31+기관!BR31</f>
        <v>477964.36</v>
      </c>
      <c r="BS31" s="28">
        <f>외인!BS31+기관!BS31</f>
        <v>-303.95</v>
      </c>
      <c r="BT31" s="28">
        <f>외인!BT31+기관!BT31</f>
        <v>3721852.72</v>
      </c>
      <c r="BU31" s="28">
        <f>외인!BU31+기관!BU31</f>
        <v>-11565.230000000001</v>
      </c>
      <c r="BV31" s="28">
        <f>외인!BV31+기관!BV31</f>
        <v>726588.84</v>
      </c>
      <c r="BW31" s="28">
        <f>외인!BW31+기관!BW31</f>
        <v>22.329999999999984</v>
      </c>
      <c r="BX31" s="28">
        <f>외인!BX31+기관!BX31</f>
        <v>148712.44</v>
      </c>
      <c r="BY31" s="28">
        <f>외인!BY31+기관!BY31</f>
        <v>-46.809999999999995</v>
      </c>
      <c r="BZ31" s="28">
        <f>외인!BZ31+기관!BZ31</f>
        <v>502267.78</v>
      </c>
      <c r="CA31" s="28">
        <f>외인!CA31+기관!CA31</f>
        <v>-784.52</v>
      </c>
      <c r="CB31" s="28">
        <f>외인!CB31+기관!CB31</f>
        <v>25917.48</v>
      </c>
      <c r="CC31" s="28">
        <f>외인!CC31+기관!CC31</f>
        <v>-8.11</v>
      </c>
      <c r="CD31" s="28">
        <f>외인!CD31+기관!CD31</f>
        <v>62951.96</v>
      </c>
      <c r="CE31" s="28">
        <f>외인!CE31+기관!CE31</f>
        <v>-111.05</v>
      </c>
      <c r="CF31" s="28">
        <f>외인!CF31+기관!CF31</f>
        <v>49927.1</v>
      </c>
      <c r="CG31" s="28">
        <f>외인!CG31+기관!CG31</f>
        <v>45.8</v>
      </c>
      <c r="CH31" s="28">
        <f>외인!CH31+기관!CH31</f>
        <v>133540.28</v>
      </c>
      <c r="CI31" s="28">
        <f>외인!CI31+기관!CI31</f>
        <v>79.19</v>
      </c>
      <c r="CJ31" s="28">
        <f>외인!CJ31+기관!CJ31</f>
        <v>807624</v>
      </c>
      <c r="CK31" s="28">
        <f>외인!CK31+기관!CK31</f>
        <v>116.59</v>
      </c>
      <c r="CL31" s="28">
        <f>외인!CL31+기관!CL31</f>
        <v>460804.36</v>
      </c>
      <c r="CM31" s="28">
        <f>외인!CM31+기관!CM31</f>
        <v>-80.759999999999991</v>
      </c>
      <c r="CN31" s="28">
        <f>외인!CN31+기관!CN31</f>
        <v>238774.86</v>
      </c>
      <c r="CO31" s="28">
        <f>외인!CO31+기관!CO31</f>
        <v>-210.85</v>
      </c>
      <c r="CP31" s="28">
        <f>외인!CP31+기관!CP31</f>
        <v>194977.96</v>
      </c>
      <c r="CQ31" s="28">
        <f>외인!CQ31+기관!CQ31</f>
        <v>-19.640000000000015</v>
      </c>
      <c r="CR31" s="28">
        <f>외인!CR31+기관!CR31</f>
        <v>320767.78000000003</v>
      </c>
      <c r="CS31" s="28">
        <f>외인!CS31+기관!CS31</f>
        <v>-172.01</v>
      </c>
      <c r="CT31" s="28">
        <f>외인!CT31+기관!CT31</f>
        <v>223315.56</v>
      </c>
      <c r="CU31" s="28">
        <f>외인!CU31+기관!CU31</f>
        <v>-20.539999999999964</v>
      </c>
      <c r="CV31" s="28">
        <f>외인!CV31+기관!CV31</f>
        <v>3721852.72</v>
      </c>
      <c r="CW31" s="28">
        <f>외인!CW31+기관!CW31</f>
        <v>-11565.230000000001</v>
      </c>
      <c r="CX31" s="28">
        <f>외인!CX31+기관!CX31</f>
        <v>401673.8</v>
      </c>
      <c r="CY31" s="28">
        <f>외인!CY31+기관!CY31</f>
        <v>668.57999999999993</v>
      </c>
      <c r="CZ31" s="28">
        <f>외인!CZ31+기관!CZ31</f>
        <v>34265.699999999997</v>
      </c>
      <c r="DA31" s="28">
        <f>외인!DA31+기관!DA31</f>
        <v>-22.439999999999998</v>
      </c>
      <c r="DB31" s="28">
        <f>외인!DB31+기관!DB31</f>
        <v>75255.460000000006</v>
      </c>
      <c r="DC31" s="28">
        <f>외인!DC31+기관!DC31</f>
        <v>-145.44</v>
      </c>
      <c r="DD31" s="28">
        <f>외인!DD31+기관!DD31</f>
        <v>16999.400000000001</v>
      </c>
      <c r="DE31" s="28">
        <f>외인!DE31+기관!DE31</f>
        <v>-7.8999999999999986</v>
      </c>
      <c r="DF31" s="28">
        <f>외인!DF31+기관!DF31</f>
        <v>111401.52</v>
      </c>
      <c r="DG31" s="28">
        <f>외인!DG31+기관!DG31</f>
        <v>-45.730000000000004</v>
      </c>
      <c r="DH31" s="28">
        <f>외인!DH31+기관!DH31</f>
        <v>46800.46</v>
      </c>
      <c r="DI31" s="28">
        <f>외인!DI31+기관!DI31</f>
        <v>-95.79</v>
      </c>
      <c r="DJ31" s="28">
        <f>외인!DJ31+기관!DJ31</f>
        <v>1100716.8999999999</v>
      </c>
      <c r="DK31" s="28">
        <f>외인!DK31+기관!DK31</f>
        <v>-82.24</v>
      </c>
      <c r="DL31" s="28">
        <f>외인!DL31+기관!DL31</f>
        <v>188195.64</v>
      </c>
      <c r="DM31" s="28">
        <f>외인!DM31+기관!DM31</f>
        <v>-205.4</v>
      </c>
      <c r="DN31" s="28">
        <f>외인!DN31+기관!DN31</f>
        <v>3721852.72</v>
      </c>
      <c r="DO31" s="28">
        <f>외인!DO31+기관!DO31</f>
        <v>-11565.230000000001</v>
      </c>
      <c r="DP31" s="28">
        <f>외인!DP31+기관!DP31</f>
        <v>174598.54</v>
      </c>
      <c r="DQ31" s="28">
        <f>외인!DQ31+기관!DQ31</f>
        <v>-15.82</v>
      </c>
      <c r="DR31" s="28">
        <f>외인!DR31+기관!DR31</f>
        <v>83764.899999999994</v>
      </c>
      <c r="DS31" s="28">
        <f>외인!DS31+기관!DS31</f>
        <v>67.710000000000008</v>
      </c>
      <c r="DT31" s="28">
        <f>외인!DT31+기관!DT31</f>
        <v>251775.5</v>
      </c>
      <c r="DU31" s="28">
        <f>외인!DU31+기관!DU31</f>
        <v>-217.42000000000002</v>
      </c>
      <c r="DV31" s="28">
        <f>외인!DV31+기관!DV31</f>
        <v>68443.02</v>
      </c>
      <c r="DW31" s="28">
        <f>외인!DW31+기관!DW31</f>
        <v>45.44</v>
      </c>
      <c r="DX31" s="28">
        <f>외인!DX31+기관!DX31</f>
        <v>211418.74</v>
      </c>
      <c r="DY31" s="28">
        <f>외인!DY31+기관!DY31</f>
        <v>-45.169999999999995</v>
      </c>
      <c r="DZ31" s="28">
        <f>외인!DZ31+기관!DZ31</f>
        <v>18021.900000000001</v>
      </c>
      <c r="EA31" s="28">
        <f>외인!EA31+기관!EA31</f>
        <v>-0.58000000000000007</v>
      </c>
      <c r="EB31" s="28">
        <f>외인!EB31+기관!EB31</f>
        <v>25584.799999999999</v>
      </c>
      <c r="EC31" s="28">
        <f>외인!EC31+기관!EC31</f>
        <v>-21.300000000000004</v>
      </c>
      <c r="ED31" s="28">
        <f>외인!ED31+기관!ED31</f>
        <v>20713.36</v>
      </c>
      <c r="EE31" s="28">
        <f>외인!EE31+기관!EE31</f>
        <v>2.4800000000000004</v>
      </c>
      <c r="EF31" s="28">
        <f>외인!EF31+기관!EF31</f>
        <v>529204.16</v>
      </c>
      <c r="EG31" s="28">
        <f>외인!EG31+기관!EG31</f>
        <v>113.25</v>
      </c>
      <c r="EH31" s="28">
        <f>외인!EH31+기관!EH31</f>
        <v>351150.54</v>
      </c>
      <c r="EI31" s="28">
        <f>외인!EI31+기관!EI31</f>
        <v>-236.46</v>
      </c>
      <c r="EJ31" s="28">
        <f>외인!EJ31+기관!EJ31</f>
        <v>193291.58</v>
      </c>
      <c r="EK31" s="28">
        <f>외인!EK31+기관!EK31</f>
        <v>128.99</v>
      </c>
      <c r="EL31" s="28">
        <f>외인!EL31+기관!EL31</f>
        <v>68083.399999999994</v>
      </c>
      <c r="EM31" s="28">
        <f>외인!EM31+기관!EM31</f>
        <v>-106.08</v>
      </c>
      <c r="EN31" s="28">
        <f>외인!EN31+기관!EN31</f>
        <v>83764.899999999994</v>
      </c>
      <c r="EO31" s="28">
        <f>외인!EO31+기관!EO31</f>
        <v>67.710000000000008</v>
      </c>
      <c r="EP31" s="28">
        <f>외인!EP31+기관!EP31</f>
        <v>325442.09999999998</v>
      </c>
      <c r="EQ31" s="28">
        <f>외인!EQ31+기관!EQ31</f>
        <v>260.12</v>
      </c>
      <c r="ER31" s="28">
        <f>외인!ER31+기관!ER31</f>
        <v>29142.32</v>
      </c>
      <c r="ES31" s="28">
        <f>외인!ES31+기관!ES31</f>
        <v>-116.14</v>
      </c>
      <c r="ET31" s="28">
        <f>외인!ET31+기관!ET31</f>
        <v>229475.16</v>
      </c>
      <c r="EU31" s="28">
        <f>외인!EU31+기관!EU31</f>
        <v>202.91</v>
      </c>
      <c r="EV31" s="28">
        <f>외인!EV31+기관!EV31</f>
        <v>88251.26</v>
      </c>
      <c r="EW31" s="28">
        <f>외인!EW31+기관!EW31</f>
        <v>-36.67</v>
      </c>
      <c r="EX31" s="28">
        <f>외인!EX31+기관!EX31</f>
        <v>106726.7</v>
      </c>
      <c r="EY31" s="28">
        <f>외인!EY31+기관!EY31</f>
        <v>17.029999999999998</v>
      </c>
    </row>
    <row r="32" spans="1:155">
      <c r="A32" s="27">
        <f>외인!A32</f>
        <v>46111</v>
      </c>
      <c r="B32" s="28">
        <f>외인!B32+기관!B32</f>
        <v>8433579.2599999998</v>
      </c>
      <c r="C32" s="28">
        <f>외인!C32+기관!C32</f>
        <v>-7121.11</v>
      </c>
      <c r="D32" s="28">
        <f>외인!D32+기관!D32</f>
        <v>1225558.02</v>
      </c>
      <c r="E32" s="28">
        <f>외인!E32+기관!E32</f>
        <v>-277.52</v>
      </c>
      <c r="F32" s="28">
        <f>외인!F32+기관!F32</f>
        <v>3581236.94</v>
      </c>
      <c r="G32" s="28">
        <f>외인!G32+기관!G32</f>
        <v>-6966.8600000000006</v>
      </c>
      <c r="H32" s="28">
        <f>외인!H32+기관!H32</f>
        <v>578006.69999999995</v>
      </c>
      <c r="I32" s="28">
        <f>외인!I32+기관!I32</f>
        <v>1362.26</v>
      </c>
      <c r="J32" s="28">
        <f>외인!J32+기관!J32</f>
        <v>78142.06</v>
      </c>
      <c r="K32" s="28">
        <f>외인!K32+기관!K32</f>
        <v>52.220000000000006</v>
      </c>
      <c r="L32" s="28">
        <f>외인!L32+기관!L32</f>
        <v>535341.42000000004</v>
      </c>
      <c r="M32" s="28">
        <f>외인!M32+기관!M32</f>
        <v>1243.03</v>
      </c>
      <c r="N32" s="28">
        <f>외인!N32+기관!N32</f>
        <v>445817.04</v>
      </c>
      <c r="O32" s="28">
        <f>외인!O32+기관!O32</f>
        <v>-421.61</v>
      </c>
      <c r="P32" s="28">
        <f>외인!P32+기관!P32</f>
        <v>390898.4</v>
      </c>
      <c r="Q32" s="28">
        <f>외인!Q32+기관!Q32</f>
        <v>228.84</v>
      </c>
      <c r="R32" s="28">
        <f>외인!R32+기관!R32</f>
        <v>243927.34</v>
      </c>
      <c r="S32" s="28">
        <f>외인!S32+기관!S32</f>
        <v>-95.37</v>
      </c>
      <c r="T32" s="28">
        <f>외인!T32+기관!T32</f>
        <v>17123.16</v>
      </c>
      <c r="U32" s="28">
        <f>외인!U32+기관!U32</f>
        <v>6.4599999999999991</v>
      </c>
      <c r="V32" s="28">
        <f>외인!V32+기관!V32</f>
        <v>201574.64</v>
      </c>
      <c r="W32" s="28">
        <f>외인!W32+기관!W32</f>
        <v>-32.08</v>
      </c>
      <c r="X32" s="28">
        <f>외인!X32+기관!X32</f>
        <v>3527263.54</v>
      </c>
      <c r="Y32" s="28">
        <f>외인!Y32+기관!Y32</f>
        <v>-8649.4600000000009</v>
      </c>
      <c r="Z32" s="28">
        <f>외인!Z32+기관!Z32</f>
        <v>87014.48</v>
      </c>
      <c r="AA32" s="28">
        <f>외인!AA32+기관!AA32</f>
        <v>-17.320000000000007</v>
      </c>
      <c r="AB32" s="28">
        <f>외인!AB32+기관!AB32</f>
        <v>389406.38</v>
      </c>
      <c r="AC32" s="28">
        <f>외인!AC32+기관!AC32</f>
        <v>23.370000000000061</v>
      </c>
      <c r="AD32" s="28">
        <f>외인!AD32+기관!AD32</f>
        <v>38448</v>
      </c>
      <c r="AE32" s="28">
        <f>외인!AE32+기관!AE32</f>
        <v>9.77</v>
      </c>
      <c r="AF32" s="28">
        <f>외인!AF32+기관!AF32</f>
        <v>46475.34</v>
      </c>
      <c r="AG32" s="28">
        <f>외인!AG32+기관!AG32</f>
        <v>21.060000000000002</v>
      </c>
      <c r="AH32" s="28">
        <f>외인!AH32+기관!AH32</f>
        <v>354102.12</v>
      </c>
      <c r="AI32" s="28">
        <f>외인!AI32+기관!AI32</f>
        <v>-181.67000000000002</v>
      </c>
      <c r="AJ32" s="28">
        <f>외인!AJ32+기관!AJ32</f>
        <v>217006.9</v>
      </c>
      <c r="AK32" s="28">
        <f>외인!AK32+기관!AK32</f>
        <v>95.010000000000019</v>
      </c>
      <c r="AL32" s="28">
        <f>외인!AL32+기관!AL32</f>
        <v>167350.07999999999</v>
      </c>
      <c r="AM32" s="28">
        <f>외인!AM32+기관!AM32</f>
        <v>69.11</v>
      </c>
      <c r="AN32" s="28">
        <f>외인!AN32+기관!AN32</f>
        <v>315527.98</v>
      </c>
      <c r="AO32" s="28">
        <f>외인!AO32+기관!AO32</f>
        <v>-486.13</v>
      </c>
      <c r="AP32" s="28">
        <f>외인!AP32+기관!AP32</f>
        <v>219322.8</v>
      </c>
      <c r="AQ32" s="28">
        <f>외인!AQ32+기관!AQ32</f>
        <v>323.66999999999996</v>
      </c>
      <c r="AR32" s="28">
        <f>외인!AR32+기관!AR32</f>
        <v>47207.5</v>
      </c>
      <c r="AS32" s="28">
        <f>외인!AS32+기관!AS32</f>
        <v>25.419999999999998</v>
      </c>
      <c r="AT32" s="28">
        <f>외인!AT32+기관!AT32</f>
        <v>149138.06</v>
      </c>
      <c r="AU32" s="28">
        <f>외인!AU32+기관!AU32</f>
        <v>56.709999999999994</v>
      </c>
      <c r="AV32" s="28">
        <f>외인!AV32+기관!AV32</f>
        <v>93996.84</v>
      </c>
      <c r="AW32" s="28">
        <f>외인!AW32+기관!AW32</f>
        <v>74.86</v>
      </c>
      <c r="AX32" s="28">
        <f>외인!AX32+기관!AX32</f>
        <v>112813.58</v>
      </c>
      <c r="AY32" s="28">
        <f>외인!AY32+기관!AY32</f>
        <v>-165.51999999999998</v>
      </c>
      <c r="AZ32" s="28">
        <f>외인!AZ32+기관!AZ32</f>
        <v>3786743.72</v>
      </c>
      <c r="BA32" s="28">
        <f>외인!BA32+기관!BA32</f>
        <v>-8366.9599999999991</v>
      </c>
      <c r="BB32" s="28">
        <f>외인!BB32+기관!BB32</f>
        <v>190531.8</v>
      </c>
      <c r="BC32" s="28">
        <f>외인!BC32+기관!BC32</f>
        <v>13.969999999999999</v>
      </c>
      <c r="BD32" s="28">
        <f>외인!BD32+기관!BD32</f>
        <v>72755.179999999993</v>
      </c>
      <c r="BE32" s="28">
        <f>외인!BE32+기관!BE32</f>
        <v>-70</v>
      </c>
      <c r="BF32" s="28">
        <f>외인!BF32+기관!BF32</f>
        <v>0</v>
      </c>
      <c r="BG32" s="28">
        <f>외인!BG32+기관!BG32</f>
        <v>0</v>
      </c>
      <c r="BH32" s="28">
        <f>외인!BH32+기관!BH32</f>
        <v>174137.1</v>
      </c>
      <c r="BI32" s="28">
        <f>외인!BI32+기관!BI32</f>
        <v>113.58000000000001</v>
      </c>
      <c r="BJ32" s="28">
        <f>외인!BJ32+기관!BJ32</f>
        <v>231579.58</v>
      </c>
      <c r="BK32" s="28">
        <f>외인!BK32+기관!BK32</f>
        <v>249.38</v>
      </c>
      <c r="BL32" s="28">
        <f>외인!BL32+기관!BL32</f>
        <v>91163.24</v>
      </c>
      <c r="BM32" s="28">
        <f>외인!BM32+기관!BM32</f>
        <v>-46.43</v>
      </c>
      <c r="BN32" s="28">
        <f>외인!BN32+기관!BN32</f>
        <v>87762.46</v>
      </c>
      <c r="BO32" s="28">
        <f>외인!BO32+기관!BO32</f>
        <v>59.9</v>
      </c>
      <c r="BP32" s="28">
        <f>외인!BP32+기관!BP32</f>
        <v>134012.14000000001</v>
      </c>
      <c r="BQ32" s="28">
        <f>외인!BQ32+기관!BQ32</f>
        <v>-191.77</v>
      </c>
      <c r="BR32" s="28">
        <f>외인!BR32+기관!BR32</f>
        <v>458406.68</v>
      </c>
      <c r="BS32" s="28">
        <f>외인!BS32+기관!BS32</f>
        <v>154.21</v>
      </c>
      <c r="BT32" s="28">
        <f>외인!BT32+기관!BT32</f>
        <v>3598499.14</v>
      </c>
      <c r="BU32" s="28">
        <f>외인!BU32+기관!BU32</f>
        <v>-8667.3700000000008</v>
      </c>
      <c r="BV32" s="28">
        <f>외인!BV32+기관!BV32</f>
        <v>697194.94</v>
      </c>
      <c r="BW32" s="28">
        <f>외인!BW32+기관!BW32</f>
        <v>233.68</v>
      </c>
      <c r="BX32" s="28">
        <f>외인!BX32+기관!BX32</f>
        <v>144287.76</v>
      </c>
      <c r="BY32" s="28">
        <f>외인!BY32+기관!BY32</f>
        <v>39.56</v>
      </c>
      <c r="BZ32" s="28">
        <f>외인!BZ32+기관!BZ32</f>
        <v>482878.06</v>
      </c>
      <c r="CA32" s="28">
        <f>외인!CA32+기관!CA32</f>
        <v>-417.01000000000005</v>
      </c>
      <c r="CB32" s="28">
        <f>외인!CB32+기관!CB32</f>
        <v>24855.52</v>
      </c>
      <c r="CC32" s="28">
        <f>외인!CC32+기관!CC32</f>
        <v>-4.8599999999999994</v>
      </c>
      <c r="CD32" s="28">
        <f>외인!CD32+기관!CD32</f>
        <v>61661.38</v>
      </c>
      <c r="CE32" s="28">
        <f>외인!CE32+기관!CE32</f>
        <v>19.689999999999998</v>
      </c>
      <c r="CF32" s="28">
        <f>외인!CF32+기관!CF32</f>
        <v>48584.08</v>
      </c>
      <c r="CG32" s="28">
        <f>외인!CG32+기관!CG32</f>
        <v>47.239999999999995</v>
      </c>
      <c r="CH32" s="28">
        <f>외인!CH32+기관!CH32</f>
        <v>130929.28</v>
      </c>
      <c r="CI32" s="28">
        <f>외인!CI32+기관!CI32</f>
        <v>88.759999999999991</v>
      </c>
      <c r="CJ32" s="28">
        <f>외인!CJ32+기관!CJ32</f>
        <v>781432.04</v>
      </c>
      <c r="CK32" s="28">
        <f>외인!CK32+기관!CK32</f>
        <v>283</v>
      </c>
      <c r="CL32" s="28">
        <f>외인!CL32+기관!CL32</f>
        <v>444810.36</v>
      </c>
      <c r="CM32" s="28">
        <f>외인!CM32+기관!CM32</f>
        <v>-0.20000000000004547</v>
      </c>
      <c r="CN32" s="28">
        <f>외인!CN32+기관!CN32</f>
        <v>225825.18</v>
      </c>
      <c r="CO32" s="28">
        <f>외인!CO32+기관!CO32</f>
        <v>-73.349999999999994</v>
      </c>
      <c r="CP32" s="28">
        <f>외인!CP32+기관!CP32</f>
        <v>191678.86</v>
      </c>
      <c r="CQ32" s="28">
        <f>외인!CQ32+기관!CQ32</f>
        <v>12.579999999999998</v>
      </c>
      <c r="CR32" s="28">
        <f>외인!CR32+기관!CR32</f>
        <v>312394.02</v>
      </c>
      <c r="CS32" s="28">
        <f>외인!CS32+기관!CS32</f>
        <v>-32.459999999999994</v>
      </c>
      <c r="CT32" s="28">
        <f>외인!CT32+기관!CT32</f>
        <v>215384.08</v>
      </c>
      <c r="CU32" s="28">
        <f>외인!CU32+기관!CU32</f>
        <v>40.799999999999983</v>
      </c>
      <c r="CV32" s="28">
        <f>외인!CV32+기관!CV32</f>
        <v>3598499.14</v>
      </c>
      <c r="CW32" s="28">
        <f>외인!CW32+기관!CW32</f>
        <v>-8667.3700000000008</v>
      </c>
      <c r="CX32" s="28">
        <f>외인!CX32+기관!CX32</f>
        <v>407779.8</v>
      </c>
      <c r="CY32" s="28">
        <f>외인!CY32+기관!CY32</f>
        <v>1006.1</v>
      </c>
      <c r="CZ32" s="28">
        <f>외인!CZ32+기관!CZ32</f>
        <v>33067.279999999999</v>
      </c>
      <c r="DA32" s="28">
        <f>외인!DA32+기관!DA32</f>
        <v>-18.810000000000002</v>
      </c>
      <c r="DB32" s="28">
        <f>외인!DB32+기관!DB32</f>
        <v>72755.179999999993</v>
      </c>
      <c r="DC32" s="28">
        <f>외인!DC32+기관!DC32</f>
        <v>-70</v>
      </c>
      <c r="DD32" s="28">
        <f>외인!DD32+기관!DD32</f>
        <v>17123.16</v>
      </c>
      <c r="DE32" s="28">
        <f>외인!DE32+기관!DE32</f>
        <v>6.4599999999999991</v>
      </c>
      <c r="DF32" s="28">
        <f>외인!DF32+기관!DF32</f>
        <v>107740.44</v>
      </c>
      <c r="DG32" s="28">
        <f>외인!DG32+기관!DG32</f>
        <v>31.68</v>
      </c>
      <c r="DH32" s="28">
        <f>외인!DH32+기관!DH32</f>
        <v>45807.06</v>
      </c>
      <c r="DI32" s="28">
        <f>외인!DI32+기관!DI32</f>
        <v>29.02</v>
      </c>
      <c r="DJ32" s="28">
        <f>외인!DJ32+기관!DJ32</f>
        <v>1076919.6200000001</v>
      </c>
      <c r="DK32" s="28">
        <f>외인!DK32+기관!DK32</f>
        <v>850</v>
      </c>
      <c r="DL32" s="28">
        <f>외인!DL32+기관!DL32</f>
        <v>176744.56</v>
      </c>
      <c r="DM32" s="28">
        <f>외인!DM32+기관!DM32</f>
        <v>-77.98</v>
      </c>
      <c r="DN32" s="28">
        <f>외인!DN32+기관!DN32</f>
        <v>3598499.14</v>
      </c>
      <c r="DO32" s="28">
        <f>외인!DO32+기관!DO32</f>
        <v>-8667.3700000000008</v>
      </c>
      <c r="DP32" s="28">
        <f>외인!DP32+기관!DP32</f>
        <v>165825.06</v>
      </c>
      <c r="DQ32" s="28">
        <f>외인!DQ32+기관!DQ32</f>
        <v>-4.6900000000000119</v>
      </c>
      <c r="DR32" s="28">
        <f>외인!DR32+기관!DR32</f>
        <v>81952.22</v>
      </c>
      <c r="DS32" s="28">
        <f>외인!DS32+기관!DS32</f>
        <v>75.81</v>
      </c>
      <c r="DT32" s="28">
        <f>외인!DT32+기관!DT32</f>
        <v>243927.34</v>
      </c>
      <c r="DU32" s="28">
        <f>외인!DU32+기관!DU32</f>
        <v>-95.37</v>
      </c>
      <c r="DV32" s="28">
        <f>외인!DV32+기관!DV32</f>
        <v>67904.100000000006</v>
      </c>
      <c r="DW32" s="28">
        <f>외인!DW32+기관!DW32</f>
        <v>62.91</v>
      </c>
      <c r="DX32" s="28">
        <f>외인!DX32+기관!DX32</f>
        <v>201574.64</v>
      </c>
      <c r="DY32" s="28">
        <f>외인!DY32+기관!DY32</f>
        <v>-32.08</v>
      </c>
      <c r="DZ32" s="28">
        <f>외인!DZ32+기관!DZ32</f>
        <v>17196.34</v>
      </c>
      <c r="EA32" s="28">
        <f>외인!EA32+기관!EA32</f>
        <v>-5.6</v>
      </c>
      <c r="EB32" s="28">
        <f>외인!EB32+기관!EB32</f>
        <v>24969.88</v>
      </c>
      <c r="EC32" s="28">
        <f>외인!EC32+기관!EC32</f>
        <v>4.8699999999999974</v>
      </c>
      <c r="ED32" s="28">
        <f>외인!ED32+기관!ED32</f>
        <v>20010.16</v>
      </c>
      <c r="EE32" s="28">
        <f>외인!EE32+기관!EE32</f>
        <v>2.1000000000000014</v>
      </c>
      <c r="EF32" s="28">
        <f>외인!EF32+기관!EF32</f>
        <v>514532.2</v>
      </c>
      <c r="EG32" s="28">
        <f>외인!EG32+기관!EG32</f>
        <v>278.65000000000003</v>
      </c>
      <c r="EH32" s="28">
        <f>외인!EH32+기관!EH32</f>
        <v>332937.53999999998</v>
      </c>
      <c r="EI32" s="28">
        <f>외인!EI32+기관!EI32</f>
        <v>-141.74</v>
      </c>
      <c r="EJ32" s="28">
        <f>외인!EJ32+기관!EJ32</f>
        <v>190339.98</v>
      </c>
      <c r="EK32" s="28">
        <f>외인!EK32+기관!EK32</f>
        <v>172.33999999999997</v>
      </c>
      <c r="EL32" s="28">
        <f>외인!EL32+기관!EL32</f>
        <v>66766.52</v>
      </c>
      <c r="EM32" s="28">
        <f>외인!EM32+기관!EM32</f>
        <v>26.950000000000003</v>
      </c>
      <c r="EN32" s="28">
        <f>외인!EN32+기관!EN32</f>
        <v>81952.22</v>
      </c>
      <c r="EO32" s="28">
        <f>외인!EO32+기관!EO32</f>
        <v>75.81</v>
      </c>
      <c r="EP32" s="28">
        <f>외인!EP32+기관!EP32</f>
        <v>314352.52</v>
      </c>
      <c r="EQ32" s="28">
        <f>외인!EQ32+기관!EQ32</f>
        <v>347.68</v>
      </c>
      <c r="ER32" s="28">
        <f>외인!ER32+기관!ER32</f>
        <v>27693.78</v>
      </c>
      <c r="ES32" s="28">
        <f>외인!ES32+기관!ES32</f>
        <v>-71.160000000000011</v>
      </c>
      <c r="ET32" s="28">
        <f>외인!ET32+기관!ET32</f>
        <v>219322.8</v>
      </c>
      <c r="EU32" s="28">
        <f>외인!EU32+기관!EU32</f>
        <v>323.66999999999996</v>
      </c>
      <c r="EV32" s="28">
        <f>외인!EV32+기관!EV32</f>
        <v>87014.48</v>
      </c>
      <c r="EW32" s="28">
        <f>외인!EW32+기관!EW32</f>
        <v>-17.320000000000007</v>
      </c>
      <c r="EX32" s="28">
        <f>외인!EX32+기관!EX32</f>
        <v>104664.38</v>
      </c>
      <c r="EY32" s="28">
        <f>외인!EY32+기관!EY32</f>
        <v>29.900000000000002</v>
      </c>
    </row>
    <row r="33" spans="1:155">
      <c r="A33" s="27">
        <f>외인!A33</f>
        <v>46112</v>
      </c>
      <c r="B33" s="28">
        <f>외인!B33+기관!B33</f>
        <v>8070378.7199999997</v>
      </c>
      <c r="C33" s="28">
        <f>외인!C33+기관!C33</f>
        <v>-8916.64</v>
      </c>
      <c r="D33" s="28">
        <f>외인!D33+기관!D33</f>
        <v>1165094.82</v>
      </c>
      <c r="E33" s="28">
        <f>외인!E33+기관!E33</f>
        <v>-416.52</v>
      </c>
      <c r="F33" s="28">
        <f>외인!F33+기관!F33</f>
        <v>3421669.08</v>
      </c>
      <c r="G33" s="28">
        <f>외인!G33+기관!G33</f>
        <v>-7385.46</v>
      </c>
      <c r="H33" s="28">
        <f>외인!H33+기관!H33</f>
        <v>554652.69999999995</v>
      </c>
      <c r="I33" s="28">
        <f>외인!I33+기관!I33</f>
        <v>819.25</v>
      </c>
      <c r="J33" s="28">
        <f>외인!J33+기관!J33</f>
        <v>78593.88</v>
      </c>
      <c r="K33" s="28">
        <f>외인!K33+기관!K33</f>
        <v>86.19</v>
      </c>
      <c r="L33" s="28">
        <f>외인!L33+기관!L33</f>
        <v>513379.5</v>
      </c>
      <c r="M33" s="28">
        <f>외인!M33+기관!M33</f>
        <v>771.07</v>
      </c>
      <c r="N33" s="28">
        <f>외인!N33+기관!N33</f>
        <v>426177.86</v>
      </c>
      <c r="O33" s="28">
        <f>외인!O33+기관!O33</f>
        <v>-242.54999999999998</v>
      </c>
      <c r="P33" s="28">
        <f>외인!P33+기관!P33</f>
        <v>381259.84</v>
      </c>
      <c r="Q33" s="28">
        <f>외인!Q33+기관!Q33</f>
        <v>219.32000000000002</v>
      </c>
      <c r="R33" s="28">
        <f>외인!R33+기관!R33</f>
        <v>236783.7</v>
      </c>
      <c r="S33" s="28">
        <f>외인!S33+기관!S33</f>
        <v>-143.31</v>
      </c>
      <c r="T33" s="28">
        <f>외인!T33+기관!T33</f>
        <v>17118.259999999998</v>
      </c>
      <c r="U33" s="28">
        <f>외인!U33+기관!U33</f>
        <v>17.100000000000001</v>
      </c>
      <c r="V33" s="28">
        <f>외인!V33+기관!V33</f>
        <v>192984.62</v>
      </c>
      <c r="W33" s="28">
        <f>외인!W33+기관!W33</f>
        <v>-36.57</v>
      </c>
      <c r="X33" s="28">
        <f>외인!X33+기관!X33</f>
        <v>3318016.98</v>
      </c>
      <c r="Y33" s="28">
        <f>외인!Y33+기관!Y33</f>
        <v>-10208.09</v>
      </c>
      <c r="Z33" s="28">
        <f>외인!Z33+기관!Z33</f>
        <v>85588.64</v>
      </c>
      <c r="AA33" s="28">
        <f>외인!AA33+기관!AA33</f>
        <v>-28.809999999999988</v>
      </c>
      <c r="AB33" s="28">
        <f>외인!AB33+기관!AB33</f>
        <v>380909.06</v>
      </c>
      <c r="AC33" s="28">
        <f>외인!AC33+기관!AC33</f>
        <v>54.69</v>
      </c>
      <c r="AD33" s="28">
        <f>외인!AD33+기관!AD33</f>
        <v>37030.199999999997</v>
      </c>
      <c r="AE33" s="28">
        <f>외인!AE33+기관!AE33</f>
        <v>3.8099999999999996</v>
      </c>
      <c r="AF33" s="28">
        <f>외인!AF33+기관!AF33</f>
        <v>47063.26</v>
      </c>
      <c r="AG33" s="28">
        <f>외인!AG33+기관!AG33</f>
        <v>-4.75</v>
      </c>
      <c r="AH33" s="28">
        <f>외인!AH33+기관!AH33</f>
        <v>350337.92</v>
      </c>
      <c r="AI33" s="28">
        <f>외인!AI33+기관!AI33</f>
        <v>-198.74</v>
      </c>
      <c r="AJ33" s="28">
        <f>외인!AJ33+기관!AJ33</f>
        <v>213846.04</v>
      </c>
      <c r="AK33" s="28">
        <f>외인!AK33+기관!AK33</f>
        <v>148.51</v>
      </c>
      <c r="AL33" s="28">
        <f>외인!AL33+기관!AL33</f>
        <v>161572.35999999999</v>
      </c>
      <c r="AM33" s="28">
        <f>외인!AM33+기관!AM33</f>
        <v>41.87</v>
      </c>
      <c r="AN33" s="28">
        <f>외인!AN33+기관!AN33</f>
        <v>300684.38</v>
      </c>
      <c r="AO33" s="28">
        <f>외인!AO33+기관!AO33</f>
        <v>-283.69</v>
      </c>
      <c r="AP33" s="28">
        <f>외인!AP33+기관!AP33</f>
        <v>210284.18</v>
      </c>
      <c r="AQ33" s="28">
        <f>외인!AQ33+기관!AQ33</f>
        <v>331.42</v>
      </c>
      <c r="AR33" s="28">
        <f>외인!AR33+기관!AR33</f>
        <v>45588.98</v>
      </c>
      <c r="AS33" s="28">
        <f>외인!AS33+기관!AS33</f>
        <v>-9.9999999999997868E-3</v>
      </c>
      <c r="AT33" s="28">
        <f>외인!AT33+기관!AT33</f>
        <v>145988.54</v>
      </c>
      <c r="AU33" s="28">
        <f>외인!AU33+기관!AU33</f>
        <v>49.160000000000004</v>
      </c>
      <c r="AV33" s="28">
        <f>외인!AV33+기관!AV33</f>
        <v>93702.32</v>
      </c>
      <c r="AW33" s="28">
        <f>외인!AW33+기관!AW33</f>
        <v>61.990000000000009</v>
      </c>
      <c r="AX33" s="28">
        <f>외인!AX33+기관!AX33</f>
        <v>109666.68</v>
      </c>
      <c r="AY33" s="28">
        <f>외인!AY33+기관!AY33</f>
        <v>-49.8</v>
      </c>
      <c r="AZ33" s="28">
        <f>외인!AZ33+기관!AZ33</f>
        <v>3568631.68</v>
      </c>
      <c r="BA33" s="28">
        <f>외인!BA33+기관!BA33</f>
        <v>-10022.44</v>
      </c>
      <c r="BB33" s="28">
        <f>외인!BB33+기관!BB33</f>
        <v>184975.3</v>
      </c>
      <c r="BC33" s="28">
        <f>외인!BC33+기관!BC33</f>
        <v>-1.5499999999999972</v>
      </c>
      <c r="BD33" s="28">
        <f>외인!BD33+기관!BD33</f>
        <v>71544.320000000007</v>
      </c>
      <c r="BE33" s="28">
        <f>외인!BE33+기관!BE33</f>
        <v>-55.410000000000004</v>
      </c>
      <c r="BF33" s="28">
        <f>외인!BF33+기관!BF33</f>
        <v>0</v>
      </c>
      <c r="BG33" s="28">
        <f>외인!BG33+기관!BG33</f>
        <v>0</v>
      </c>
      <c r="BH33" s="28">
        <f>외인!BH33+기관!BH33</f>
        <v>166728.78</v>
      </c>
      <c r="BI33" s="28">
        <f>외인!BI33+기관!BI33</f>
        <v>165.44</v>
      </c>
      <c r="BJ33" s="28">
        <f>외인!BJ33+기관!BJ33</f>
        <v>221650.3</v>
      </c>
      <c r="BK33" s="28">
        <f>외인!BK33+기관!BK33</f>
        <v>19.040000000000006</v>
      </c>
      <c r="BL33" s="28">
        <f>외인!BL33+기관!BL33</f>
        <v>88439.9</v>
      </c>
      <c r="BM33" s="28">
        <f>외인!BM33+기관!BM33</f>
        <v>-53.12</v>
      </c>
      <c r="BN33" s="28">
        <f>외인!BN33+기관!BN33</f>
        <v>85314.34</v>
      </c>
      <c r="BO33" s="28">
        <f>외인!BO33+기관!BO33</f>
        <v>-18.379999999999995</v>
      </c>
      <c r="BP33" s="28">
        <f>외인!BP33+기관!BP33</f>
        <v>130158.58</v>
      </c>
      <c r="BQ33" s="28">
        <f>외인!BQ33+기관!BQ33</f>
        <v>-88.789999999999992</v>
      </c>
      <c r="BR33" s="28">
        <f>외인!BR33+기관!BR33</f>
        <v>443488.12</v>
      </c>
      <c r="BS33" s="28">
        <f>외인!BS33+기관!BS33</f>
        <v>301.16000000000003</v>
      </c>
      <c r="BT33" s="28">
        <f>외인!BT33+기관!BT33</f>
        <v>3385413.26</v>
      </c>
      <c r="BU33" s="28">
        <f>외인!BU33+기관!BU33</f>
        <v>-10252.76</v>
      </c>
      <c r="BV33" s="28">
        <f>외인!BV33+기관!BV33</f>
        <v>654748.24</v>
      </c>
      <c r="BW33" s="28">
        <f>외인!BW33+기관!BW33</f>
        <v>81.93</v>
      </c>
      <c r="BX33" s="28">
        <f>외인!BX33+기관!BX33</f>
        <v>141931.42000000001</v>
      </c>
      <c r="BY33" s="28">
        <f>외인!BY33+기관!BY33</f>
        <v>-0.67999999999999994</v>
      </c>
      <c r="BZ33" s="28">
        <f>외인!BZ33+기관!BZ33</f>
        <v>462256.74</v>
      </c>
      <c r="CA33" s="28">
        <f>외인!CA33+기관!CA33</f>
        <v>-241.82999999999998</v>
      </c>
      <c r="CB33" s="28">
        <f>외인!CB33+기관!CB33</f>
        <v>24075.08</v>
      </c>
      <c r="CC33" s="28">
        <f>외인!CC33+기관!CC33</f>
        <v>-23.03</v>
      </c>
      <c r="CD33" s="28">
        <f>외인!CD33+기관!CD33</f>
        <v>60897.04</v>
      </c>
      <c r="CE33" s="28">
        <f>외인!CE33+기관!CE33</f>
        <v>51.91</v>
      </c>
      <c r="CF33" s="28">
        <f>외인!CF33+기관!CF33</f>
        <v>47762.94</v>
      </c>
      <c r="CG33" s="28">
        <f>외인!CG33+기관!CG33</f>
        <v>70.61999999999999</v>
      </c>
      <c r="CH33" s="28">
        <f>외인!CH33+기관!CH33</f>
        <v>131097</v>
      </c>
      <c r="CI33" s="28">
        <f>외인!CI33+기관!CI33</f>
        <v>84.01</v>
      </c>
      <c r="CJ33" s="28">
        <f>외인!CJ33+기관!CJ33</f>
        <v>741002.4</v>
      </c>
      <c r="CK33" s="28">
        <f>외인!CK33+기관!CK33</f>
        <v>128.42000000000002</v>
      </c>
      <c r="CL33" s="28">
        <f>외인!CL33+기관!CL33</f>
        <v>435001.82</v>
      </c>
      <c r="CM33" s="28">
        <f>외인!CM33+기관!CM33</f>
        <v>56.810000000000059</v>
      </c>
      <c r="CN33" s="28">
        <f>외인!CN33+기관!CN33</f>
        <v>220098.72</v>
      </c>
      <c r="CO33" s="28">
        <f>외인!CO33+기관!CO33</f>
        <v>15.649999999999991</v>
      </c>
      <c r="CP33" s="28">
        <f>외인!CP33+기관!CP33</f>
        <v>186066.64</v>
      </c>
      <c r="CQ33" s="28">
        <f>외인!CQ33+기관!CQ33</f>
        <v>-2.7999999999999972</v>
      </c>
      <c r="CR33" s="28">
        <f>외인!CR33+기관!CR33</f>
        <v>305704.09999999998</v>
      </c>
      <c r="CS33" s="28">
        <f>외인!CS33+기관!CS33</f>
        <v>-42.389999999999986</v>
      </c>
      <c r="CT33" s="28">
        <f>외인!CT33+기관!CT33</f>
        <v>204892.88</v>
      </c>
      <c r="CU33" s="28">
        <f>외인!CU33+기관!CU33</f>
        <v>43.960000000000008</v>
      </c>
      <c r="CV33" s="28">
        <f>외인!CV33+기관!CV33</f>
        <v>3385413.26</v>
      </c>
      <c r="CW33" s="28">
        <f>외인!CW33+기관!CW33</f>
        <v>-10252.76</v>
      </c>
      <c r="CX33" s="28">
        <f>외인!CX33+기관!CX33</f>
        <v>392852.54</v>
      </c>
      <c r="CY33" s="28">
        <f>외인!CY33+기관!CY33</f>
        <v>738.4</v>
      </c>
      <c r="CZ33" s="28">
        <f>외인!CZ33+기관!CZ33</f>
        <v>32133.94</v>
      </c>
      <c r="DA33" s="28">
        <f>외인!DA33+기관!DA33</f>
        <v>-26.08</v>
      </c>
      <c r="DB33" s="28">
        <f>외인!DB33+기관!DB33</f>
        <v>71544.320000000007</v>
      </c>
      <c r="DC33" s="28">
        <f>외인!DC33+기관!DC33</f>
        <v>-55.410000000000004</v>
      </c>
      <c r="DD33" s="28">
        <f>외인!DD33+기관!DD33</f>
        <v>17118.259999999998</v>
      </c>
      <c r="DE33" s="28">
        <f>외인!DE33+기관!DE33</f>
        <v>17.100000000000001</v>
      </c>
      <c r="DF33" s="28">
        <f>외인!DF33+기관!DF33</f>
        <v>106230.26</v>
      </c>
      <c r="DG33" s="28">
        <f>외인!DG33+기관!DG33</f>
        <v>8.27</v>
      </c>
      <c r="DH33" s="28">
        <f>외인!DH33+기관!DH33</f>
        <v>45232.74</v>
      </c>
      <c r="DI33" s="28">
        <f>외인!DI33+기관!DI33</f>
        <v>64.08</v>
      </c>
      <c r="DJ33" s="28">
        <f>외인!DJ33+기관!DJ33</f>
        <v>1042562.1</v>
      </c>
      <c r="DK33" s="28">
        <f>외인!DK33+기관!DK33</f>
        <v>595.30999999999995</v>
      </c>
      <c r="DL33" s="28">
        <f>외인!DL33+기관!DL33</f>
        <v>172251.78</v>
      </c>
      <c r="DM33" s="28">
        <f>외인!DM33+기관!DM33</f>
        <v>7.4799999999999995</v>
      </c>
      <c r="DN33" s="28">
        <f>외인!DN33+기관!DN33</f>
        <v>3385413.26</v>
      </c>
      <c r="DO33" s="28">
        <f>외인!DO33+기관!DO33</f>
        <v>-10252.76</v>
      </c>
      <c r="DP33" s="28">
        <f>외인!DP33+기관!DP33</f>
        <v>158193.07999999999</v>
      </c>
      <c r="DQ33" s="28">
        <f>외인!DQ33+기관!DQ33</f>
        <v>-7.9099999999999966</v>
      </c>
      <c r="DR33" s="28">
        <f>외인!DR33+기관!DR33</f>
        <v>81899.92</v>
      </c>
      <c r="DS33" s="28">
        <f>외인!DS33+기관!DS33</f>
        <v>93.28</v>
      </c>
      <c r="DT33" s="28">
        <f>외인!DT33+기관!DT33</f>
        <v>236783.7</v>
      </c>
      <c r="DU33" s="28">
        <f>외인!DU33+기관!DU33</f>
        <v>-143.31</v>
      </c>
      <c r="DV33" s="28">
        <f>외인!DV33+기관!DV33</f>
        <v>68357.52</v>
      </c>
      <c r="DW33" s="28">
        <f>외인!DW33+기관!DW33</f>
        <v>100.88000000000001</v>
      </c>
      <c r="DX33" s="28">
        <f>외인!DX33+기관!DX33</f>
        <v>192984.62</v>
      </c>
      <c r="DY33" s="28">
        <f>외인!DY33+기관!DY33</f>
        <v>-36.57</v>
      </c>
      <c r="DZ33" s="28">
        <f>외인!DZ33+기관!DZ33</f>
        <v>16905.560000000001</v>
      </c>
      <c r="EA33" s="28">
        <f>외인!EA33+기관!EA33</f>
        <v>-3.33</v>
      </c>
      <c r="EB33" s="28">
        <f>외인!EB33+기관!EB33</f>
        <v>24601.22</v>
      </c>
      <c r="EC33" s="28">
        <f>외인!EC33+기관!EC33</f>
        <v>5.490000000000002</v>
      </c>
      <c r="ED33" s="28">
        <f>외인!ED33+기관!ED33</f>
        <v>19517.54</v>
      </c>
      <c r="EE33" s="28">
        <f>외인!EE33+기관!EE33</f>
        <v>2.120000000000001</v>
      </c>
      <c r="EF33" s="28">
        <f>외인!EF33+기관!EF33</f>
        <v>485264.52</v>
      </c>
      <c r="EG33" s="28">
        <f>외인!EG33+기관!EG33</f>
        <v>120.77</v>
      </c>
      <c r="EH33" s="28">
        <f>외인!EH33+기관!EH33</f>
        <v>310366.40000000002</v>
      </c>
      <c r="EI33" s="28">
        <f>외인!EI33+기관!EI33</f>
        <v>-240.77</v>
      </c>
      <c r="EJ33" s="28">
        <f>외인!EJ33+기관!EJ33</f>
        <v>190568.6</v>
      </c>
      <c r="EK33" s="28">
        <f>외인!EK33+기관!EK33</f>
        <v>203.45000000000002</v>
      </c>
      <c r="EL33" s="28">
        <f>외인!EL33+기관!EL33</f>
        <v>65923.58</v>
      </c>
      <c r="EM33" s="28">
        <f>외인!EM33+기관!EM33</f>
        <v>57.95</v>
      </c>
      <c r="EN33" s="28">
        <f>외인!EN33+기관!EN33</f>
        <v>81899.92</v>
      </c>
      <c r="EO33" s="28">
        <f>외인!EO33+기관!EO33</f>
        <v>93.28</v>
      </c>
      <c r="EP33" s="28">
        <f>외인!EP33+기관!EP33</f>
        <v>296136.28000000003</v>
      </c>
      <c r="EQ33" s="28">
        <f>외인!EQ33+기관!EQ33</f>
        <v>301.05</v>
      </c>
      <c r="ER33" s="28">
        <f>외인!ER33+기관!ER33</f>
        <v>25612.76</v>
      </c>
      <c r="ES33" s="28">
        <f>외인!ES33+기관!ES33</f>
        <v>-8.4700000000000006</v>
      </c>
      <c r="ET33" s="28">
        <f>외인!ET33+기관!ET33</f>
        <v>210284.18</v>
      </c>
      <c r="EU33" s="28">
        <f>외인!EU33+기관!EU33</f>
        <v>331.42</v>
      </c>
      <c r="EV33" s="28">
        <f>외인!EV33+기관!EV33</f>
        <v>85588.64</v>
      </c>
      <c r="EW33" s="28">
        <f>외인!EW33+기관!EW33</f>
        <v>-28.809999999999988</v>
      </c>
      <c r="EX33" s="28">
        <f>외인!EX33+기관!EX33</f>
        <v>100478</v>
      </c>
      <c r="EY33" s="28">
        <f>외인!EY33+기관!EY33</f>
        <v>26</v>
      </c>
    </row>
    <row r="34" spans="1:155">
      <c r="A34" s="27">
        <f>외인!A34</f>
        <v>46113</v>
      </c>
      <c r="B34" s="28">
        <f>외인!B34+기관!B34</f>
        <v>8750840</v>
      </c>
      <c r="C34" s="28">
        <f>외인!C34+기관!C34</f>
        <v>-6549.3</v>
      </c>
      <c r="D34" s="28">
        <f>외인!D34+기관!D34</f>
        <v>1234908.98</v>
      </c>
      <c r="E34" s="28">
        <f>외인!E34+기관!E34</f>
        <v>87.240000000000009</v>
      </c>
      <c r="F34" s="28">
        <f>외인!F34+기관!F34</f>
        <v>3771779.52</v>
      </c>
      <c r="G34" s="28">
        <f>외인!G34+기관!G34</f>
        <v>-5349.16</v>
      </c>
      <c r="H34" s="28">
        <f>외인!H34+기관!H34</f>
        <v>579157.16</v>
      </c>
      <c r="I34" s="28">
        <f>외인!I34+기관!I34</f>
        <v>736.54</v>
      </c>
      <c r="J34" s="28">
        <f>외인!J34+기관!J34</f>
        <v>81142.179999999993</v>
      </c>
      <c r="K34" s="28">
        <f>외인!K34+기관!K34</f>
        <v>136.91</v>
      </c>
      <c r="L34" s="28">
        <f>외인!L34+기관!L34</f>
        <v>535924.88</v>
      </c>
      <c r="M34" s="28">
        <f>외인!M34+기관!M34</f>
        <v>698.26</v>
      </c>
      <c r="N34" s="28">
        <f>외인!N34+기관!N34</f>
        <v>459999.16</v>
      </c>
      <c r="O34" s="28">
        <f>외인!O34+기관!O34</f>
        <v>-116.58000000000001</v>
      </c>
      <c r="P34" s="28">
        <f>외인!P34+기관!P34</f>
        <v>400212.16</v>
      </c>
      <c r="Q34" s="28">
        <f>외인!Q34+기관!Q34</f>
        <v>296.13</v>
      </c>
      <c r="R34" s="28">
        <f>외인!R34+기관!R34</f>
        <v>248459.48</v>
      </c>
      <c r="S34" s="28">
        <f>외인!S34+기관!S34</f>
        <v>-23.29</v>
      </c>
      <c r="T34" s="28">
        <f>외인!T34+기관!T34</f>
        <v>17182.34</v>
      </c>
      <c r="U34" s="28">
        <f>외인!U34+기관!U34</f>
        <v>19.02</v>
      </c>
      <c r="V34" s="28">
        <f>외인!V34+기관!V34</f>
        <v>211318.7</v>
      </c>
      <c r="W34" s="28">
        <f>외인!W34+기관!W34</f>
        <v>-61.390000000000015</v>
      </c>
      <c r="X34" s="28">
        <f>외인!X34+기관!X34</f>
        <v>3724147.16</v>
      </c>
      <c r="Y34" s="28">
        <f>외인!Y34+기관!Y34</f>
        <v>-8193</v>
      </c>
      <c r="Z34" s="28">
        <f>외인!Z34+기관!Z34</f>
        <v>88000.82</v>
      </c>
      <c r="AA34" s="28">
        <f>외인!AA34+기관!AA34</f>
        <v>-49.589999999999989</v>
      </c>
      <c r="AB34" s="28">
        <f>외인!AB34+기관!AB34</f>
        <v>398168.22</v>
      </c>
      <c r="AC34" s="28">
        <f>외인!AC34+기관!AC34</f>
        <v>43.879999999999995</v>
      </c>
      <c r="AD34" s="28">
        <f>외인!AD34+기관!AD34</f>
        <v>39263.120000000003</v>
      </c>
      <c r="AE34" s="28">
        <f>외인!AE34+기관!AE34</f>
        <v>-1.9200000000000002</v>
      </c>
      <c r="AF34" s="28">
        <f>외인!AF34+기관!AF34</f>
        <v>48607.9</v>
      </c>
      <c r="AG34" s="28">
        <f>외인!AG34+기관!AG34</f>
        <v>30</v>
      </c>
      <c r="AH34" s="28">
        <f>외인!AH34+기관!AH34</f>
        <v>363882.76</v>
      </c>
      <c r="AI34" s="28">
        <f>외인!AI34+기관!AI34</f>
        <v>-228.32999999999998</v>
      </c>
      <c r="AJ34" s="28">
        <f>외인!AJ34+기관!AJ34</f>
        <v>220394.48</v>
      </c>
      <c r="AK34" s="28">
        <f>외인!AK34+기관!AK34</f>
        <v>160.55000000000001</v>
      </c>
      <c r="AL34" s="28">
        <f>외인!AL34+기관!AL34</f>
        <v>171409.46</v>
      </c>
      <c r="AM34" s="28">
        <f>외인!AM34+기관!AM34</f>
        <v>60.230000000000004</v>
      </c>
      <c r="AN34" s="28">
        <f>외인!AN34+기관!AN34</f>
        <v>325923.90000000002</v>
      </c>
      <c r="AO34" s="28">
        <f>외인!AO34+기관!AO34</f>
        <v>-184.79</v>
      </c>
      <c r="AP34" s="28">
        <f>외인!AP34+기관!AP34</f>
        <v>228793.32</v>
      </c>
      <c r="AQ34" s="28">
        <f>외인!AQ34+기관!AQ34</f>
        <v>204.35</v>
      </c>
      <c r="AR34" s="28">
        <f>외인!AR34+기관!AR34</f>
        <v>47297.18</v>
      </c>
      <c r="AS34" s="28">
        <f>외인!AS34+기관!AS34</f>
        <v>5.58</v>
      </c>
      <c r="AT34" s="28">
        <f>외인!AT34+기관!AT34</f>
        <v>151754.64000000001</v>
      </c>
      <c r="AU34" s="28">
        <f>외인!AU34+기관!AU34</f>
        <v>50.02</v>
      </c>
      <c r="AV34" s="28">
        <f>외인!AV34+기관!AV34</f>
        <v>97616.98</v>
      </c>
      <c r="AW34" s="28">
        <f>외인!AW34+기관!AW34</f>
        <v>130.68</v>
      </c>
      <c r="AX34" s="28">
        <f>외인!AX34+기관!AX34</f>
        <v>121274.02</v>
      </c>
      <c r="AY34" s="28">
        <f>외인!AY34+기관!AY34</f>
        <v>141.1</v>
      </c>
      <c r="AZ34" s="28">
        <f>외인!AZ34+기관!AZ34</f>
        <v>3992556.74</v>
      </c>
      <c r="BA34" s="28">
        <f>외인!BA34+기관!BA34</f>
        <v>-7828.2800000000007</v>
      </c>
      <c r="BB34" s="28">
        <f>외인!BB34+기관!BB34</f>
        <v>194714.04</v>
      </c>
      <c r="BC34" s="28">
        <f>외인!BC34+기관!BC34</f>
        <v>-28.159999999999997</v>
      </c>
      <c r="BD34" s="28">
        <f>외인!BD34+기관!BD34</f>
        <v>75777.820000000007</v>
      </c>
      <c r="BE34" s="28">
        <f>외인!BE34+기관!BE34</f>
        <v>-25.55</v>
      </c>
      <c r="BF34" s="28">
        <f>외인!BF34+기관!BF34</f>
        <v>0</v>
      </c>
      <c r="BG34" s="28">
        <f>외인!BG34+기관!BG34</f>
        <v>0</v>
      </c>
      <c r="BH34" s="28">
        <f>외인!BH34+기관!BH34</f>
        <v>175423.14</v>
      </c>
      <c r="BI34" s="28">
        <f>외인!BI34+기관!BI34</f>
        <v>196.04000000000002</v>
      </c>
      <c r="BJ34" s="28">
        <f>외인!BJ34+기관!BJ34</f>
        <v>232271</v>
      </c>
      <c r="BK34" s="28">
        <f>외인!BK34+기관!BK34</f>
        <v>47.819999999999993</v>
      </c>
      <c r="BL34" s="28">
        <f>외인!BL34+기관!BL34</f>
        <v>93323.88</v>
      </c>
      <c r="BM34" s="28">
        <f>외인!BM34+기관!BM34</f>
        <v>-32.64</v>
      </c>
      <c r="BN34" s="28">
        <f>외인!BN34+기관!BN34</f>
        <v>89422.54</v>
      </c>
      <c r="BO34" s="28">
        <f>외인!BO34+기관!BO34</f>
        <v>23.259999999999998</v>
      </c>
      <c r="BP34" s="28">
        <f>외인!BP34+기관!BP34</f>
        <v>141943.1</v>
      </c>
      <c r="BQ34" s="28">
        <f>외인!BQ34+기관!BQ34</f>
        <v>109.12</v>
      </c>
      <c r="BR34" s="28">
        <f>외인!BR34+기관!BR34</f>
        <v>481466</v>
      </c>
      <c r="BS34" s="28">
        <f>외인!BS34+기관!BS34</f>
        <v>301.73999999999995</v>
      </c>
      <c r="BT34" s="28">
        <f>외인!BT34+기관!BT34</f>
        <v>3797223.5</v>
      </c>
      <c r="BU34" s="28">
        <f>외인!BU34+기관!BU34</f>
        <v>-8255.56</v>
      </c>
      <c r="BV34" s="28">
        <f>외인!BV34+기관!BV34</f>
        <v>713323.44</v>
      </c>
      <c r="BW34" s="28">
        <f>외인!BW34+기관!BW34</f>
        <v>74.800000000000011</v>
      </c>
      <c r="BX34" s="28">
        <f>외인!BX34+기관!BX34</f>
        <v>147981.06</v>
      </c>
      <c r="BY34" s="28">
        <f>외인!BY34+기관!BY34</f>
        <v>24.369999999999997</v>
      </c>
      <c r="BZ34" s="28">
        <f>외인!BZ34+기관!BZ34</f>
        <v>497333.36</v>
      </c>
      <c r="CA34" s="28">
        <f>외인!CA34+기관!CA34</f>
        <v>-124.56000000000003</v>
      </c>
      <c r="CB34" s="28">
        <f>외인!CB34+기관!CB34</f>
        <v>24943.279999999999</v>
      </c>
      <c r="CC34" s="28">
        <f>외인!CC34+기관!CC34</f>
        <v>-11.879999999999999</v>
      </c>
      <c r="CD34" s="28">
        <f>외인!CD34+기관!CD34</f>
        <v>60785.3</v>
      </c>
      <c r="CE34" s="28">
        <f>외인!CE34+기관!CE34</f>
        <v>0.8199999999999994</v>
      </c>
      <c r="CF34" s="28">
        <f>외인!CF34+기관!CF34</f>
        <v>48732.22</v>
      </c>
      <c r="CG34" s="28">
        <f>외인!CG34+기관!CG34</f>
        <v>60.190000000000005</v>
      </c>
      <c r="CH34" s="28">
        <f>외인!CH34+기관!CH34</f>
        <v>135210.9</v>
      </c>
      <c r="CI34" s="28">
        <f>외인!CI34+기관!CI34</f>
        <v>149.96999999999997</v>
      </c>
      <c r="CJ34" s="28">
        <f>외인!CJ34+기관!CJ34</f>
        <v>772721.8</v>
      </c>
      <c r="CK34" s="28">
        <f>외인!CK34+기관!CK34</f>
        <v>319.01</v>
      </c>
      <c r="CL34" s="28">
        <f>외인!CL34+기관!CL34</f>
        <v>453565.82</v>
      </c>
      <c r="CM34" s="28">
        <f>외인!CM34+기관!CM34</f>
        <v>33.740000000000009</v>
      </c>
      <c r="CN34" s="28">
        <f>외인!CN34+기관!CN34</f>
        <v>236028.2</v>
      </c>
      <c r="CO34" s="28">
        <f>외인!CO34+기관!CO34</f>
        <v>112.8</v>
      </c>
      <c r="CP34" s="28">
        <f>외인!CP34+기관!CP34</f>
        <v>195835.26</v>
      </c>
      <c r="CQ34" s="28">
        <f>외인!CQ34+기관!CQ34</f>
        <v>-29.08</v>
      </c>
      <c r="CR34" s="28">
        <f>외인!CR34+기관!CR34</f>
        <v>319653.21999999997</v>
      </c>
      <c r="CS34" s="28">
        <f>외인!CS34+기관!CS34</f>
        <v>103.33000000000001</v>
      </c>
      <c r="CT34" s="28">
        <f>외인!CT34+기관!CT34</f>
        <v>225154.46</v>
      </c>
      <c r="CU34" s="28">
        <f>외인!CU34+기관!CU34</f>
        <v>48.039999999999992</v>
      </c>
      <c r="CV34" s="28">
        <f>외인!CV34+기관!CV34</f>
        <v>3797223.5</v>
      </c>
      <c r="CW34" s="28">
        <f>외인!CW34+기관!CW34</f>
        <v>-8255.56</v>
      </c>
      <c r="CX34" s="28">
        <f>외인!CX34+기관!CX34</f>
        <v>411974.84</v>
      </c>
      <c r="CY34" s="28">
        <f>외인!CY34+기관!CY34</f>
        <v>672.82</v>
      </c>
      <c r="CZ34" s="28">
        <f>외인!CZ34+기관!CZ34</f>
        <v>33538.019999999997</v>
      </c>
      <c r="DA34" s="28">
        <f>외인!DA34+기관!DA34</f>
        <v>-41.67</v>
      </c>
      <c r="DB34" s="28">
        <f>외인!DB34+기관!DB34</f>
        <v>75777.820000000007</v>
      </c>
      <c r="DC34" s="28">
        <f>외인!DC34+기관!DC34</f>
        <v>-25.55</v>
      </c>
      <c r="DD34" s="28">
        <f>외인!DD34+기관!DD34</f>
        <v>17182.34</v>
      </c>
      <c r="DE34" s="28">
        <f>외인!DE34+기관!DE34</f>
        <v>19.02</v>
      </c>
      <c r="DF34" s="28">
        <f>외인!DF34+기관!DF34</f>
        <v>110773.96</v>
      </c>
      <c r="DG34" s="28">
        <f>외인!DG34+기관!DG34</f>
        <v>34.32</v>
      </c>
      <c r="DH34" s="28">
        <f>외인!DH34+기관!DH34</f>
        <v>44860.54</v>
      </c>
      <c r="DI34" s="28">
        <f>외인!DI34+기관!DI34</f>
        <v>10.809999999999999</v>
      </c>
      <c r="DJ34" s="28">
        <f>외인!DJ34+기관!DJ34</f>
        <v>1105350.94</v>
      </c>
      <c r="DK34" s="28">
        <f>외인!DK34+기관!DK34</f>
        <v>340</v>
      </c>
      <c r="DL34" s="28">
        <f>외인!DL34+기관!DL34</f>
        <v>186026.96</v>
      </c>
      <c r="DM34" s="28">
        <f>외인!DM34+기관!DM34</f>
        <v>104.38000000000001</v>
      </c>
      <c r="DN34" s="28">
        <f>외인!DN34+기관!DN34</f>
        <v>3797223.5</v>
      </c>
      <c r="DO34" s="28">
        <f>외인!DO34+기관!DO34</f>
        <v>-8255.56</v>
      </c>
      <c r="DP34" s="28">
        <f>외인!DP34+기관!DP34</f>
        <v>166755.57999999999</v>
      </c>
      <c r="DQ34" s="28">
        <f>외인!DQ34+기관!DQ34</f>
        <v>69.53</v>
      </c>
      <c r="DR34" s="28">
        <f>외인!DR34+기관!DR34</f>
        <v>84488.14</v>
      </c>
      <c r="DS34" s="28">
        <f>외인!DS34+기관!DS34</f>
        <v>132.93</v>
      </c>
      <c r="DT34" s="28">
        <f>외인!DT34+기관!DT34</f>
        <v>248459.48</v>
      </c>
      <c r="DU34" s="28">
        <f>외인!DU34+기관!DU34</f>
        <v>-23.29</v>
      </c>
      <c r="DV34" s="28">
        <f>외인!DV34+기관!DV34</f>
        <v>70632.539999999994</v>
      </c>
      <c r="DW34" s="28">
        <f>외인!DW34+기관!DW34</f>
        <v>126.81</v>
      </c>
      <c r="DX34" s="28">
        <f>외인!DX34+기관!DX34</f>
        <v>211318.7</v>
      </c>
      <c r="DY34" s="28">
        <f>외인!DY34+기관!DY34</f>
        <v>-61.390000000000015</v>
      </c>
      <c r="DZ34" s="28">
        <f>외인!DZ34+기관!DZ34</f>
        <v>17467.62</v>
      </c>
      <c r="EA34" s="28">
        <f>외인!EA34+기관!EA34</f>
        <v>3.31</v>
      </c>
      <c r="EB34" s="28">
        <f>외인!EB34+기관!EB34</f>
        <v>25123.119999999999</v>
      </c>
      <c r="EC34" s="28">
        <f>외인!EC34+기관!EC34</f>
        <v>3.49</v>
      </c>
      <c r="ED34" s="28">
        <f>외인!ED34+기관!ED34</f>
        <v>20673.32</v>
      </c>
      <c r="EE34" s="28">
        <f>외인!EE34+기관!EE34</f>
        <v>15.02</v>
      </c>
      <c r="EF34" s="28">
        <f>외인!EF34+기관!EF34</f>
        <v>502678.14</v>
      </c>
      <c r="EG34" s="28">
        <f>외인!EG34+기관!EG34</f>
        <v>211.67999999999998</v>
      </c>
      <c r="EH34" s="28">
        <f>외인!EH34+기관!EH34</f>
        <v>332970.18</v>
      </c>
      <c r="EI34" s="28">
        <f>외인!EI34+기관!EI34</f>
        <v>-317.52</v>
      </c>
      <c r="EJ34" s="28">
        <f>외인!EJ34+기관!EJ34</f>
        <v>196122.2</v>
      </c>
      <c r="EK34" s="28">
        <f>외인!EK34+기관!EK34</f>
        <v>291.63</v>
      </c>
      <c r="EL34" s="28">
        <f>외인!EL34+기관!EL34</f>
        <v>65861.8</v>
      </c>
      <c r="EM34" s="28">
        <f>외인!EM34+기관!EM34</f>
        <v>7.9899999999999993</v>
      </c>
      <c r="EN34" s="28">
        <f>외인!EN34+기관!EN34</f>
        <v>84488.14</v>
      </c>
      <c r="EO34" s="28">
        <f>외인!EO34+기관!EO34</f>
        <v>132.93</v>
      </c>
      <c r="EP34" s="28">
        <f>외인!EP34+기관!EP34</f>
        <v>329801.09999999998</v>
      </c>
      <c r="EQ34" s="28">
        <f>외인!EQ34+기관!EQ34</f>
        <v>334.45</v>
      </c>
      <c r="ER34" s="28">
        <f>외인!ER34+기관!ER34</f>
        <v>28040.28</v>
      </c>
      <c r="ES34" s="28">
        <f>외인!ES34+기관!ES34</f>
        <v>62.699999999999996</v>
      </c>
      <c r="ET34" s="28">
        <f>외인!ET34+기관!ET34</f>
        <v>228793.32</v>
      </c>
      <c r="EU34" s="28">
        <f>외인!EU34+기관!EU34</f>
        <v>204.35</v>
      </c>
      <c r="EV34" s="28">
        <f>외인!EV34+기관!EV34</f>
        <v>88000.82</v>
      </c>
      <c r="EW34" s="28">
        <f>외인!EW34+기관!EW34</f>
        <v>-49.589999999999989</v>
      </c>
      <c r="EX34" s="28">
        <f>외인!EX34+기관!EX34</f>
        <v>107834.44</v>
      </c>
      <c r="EY34" s="28">
        <f>외인!EY34+기관!EY34</f>
        <v>20.509999999999998</v>
      </c>
    </row>
    <row r="35" spans="1:155">
      <c r="A35" s="27">
        <f>외인!A35</f>
        <v>46114</v>
      </c>
      <c r="B35" s="28">
        <f>외인!B35+기관!B35</f>
        <v>8360371.7599999998</v>
      </c>
      <c r="C35" s="28">
        <f>외인!C35+기관!C35</f>
        <v>-4900.8700000000008</v>
      </c>
      <c r="D35" s="28">
        <f>외인!D35+기관!D35</f>
        <v>1168923.26</v>
      </c>
      <c r="E35" s="28">
        <f>외인!E35+기관!E35</f>
        <v>-74.55</v>
      </c>
      <c r="F35" s="28">
        <f>외인!F35+기관!F35</f>
        <v>3588322.36</v>
      </c>
      <c r="G35" s="28">
        <f>외인!G35+기관!G35</f>
        <v>-3780.67</v>
      </c>
      <c r="H35" s="28">
        <f>외인!H35+기관!H35</f>
        <v>574094.84</v>
      </c>
      <c r="I35" s="28">
        <f>외인!I35+기관!I35</f>
        <v>1046.48</v>
      </c>
      <c r="J35" s="28">
        <f>외인!J35+기관!J35</f>
        <v>78406.98</v>
      </c>
      <c r="K35" s="28">
        <f>외인!K35+기관!K35</f>
        <v>156.18</v>
      </c>
      <c r="L35" s="28">
        <f>외인!L35+기관!L35</f>
        <v>532797.80000000005</v>
      </c>
      <c r="M35" s="28">
        <f>외인!M35+기관!M35</f>
        <v>1051.6499999999999</v>
      </c>
      <c r="N35" s="28">
        <f>외인!N35+기관!N35</f>
        <v>440519.66</v>
      </c>
      <c r="O35" s="28">
        <f>외인!O35+기관!O35</f>
        <v>-140.03</v>
      </c>
      <c r="P35" s="28">
        <f>외인!P35+기관!P35</f>
        <v>387357.3</v>
      </c>
      <c r="Q35" s="28">
        <f>외인!Q35+기관!Q35</f>
        <v>17.090000000000003</v>
      </c>
      <c r="R35" s="28">
        <f>외인!R35+기관!R35</f>
        <v>235661</v>
      </c>
      <c r="S35" s="28">
        <f>외인!S35+기관!S35</f>
        <v>-186.32999999999998</v>
      </c>
      <c r="T35" s="28">
        <f>외인!T35+기관!T35</f>
        <v>16806.12</v>
      </c>
      <c r="U35" s="28">
        <f>외인!U35+기관!U35</f>
        <v>12.219999999999999</v>
      </c>
      <c r="V35" s="28">
        <f>외인!V35+기관!V35</f>
        <v>197853.46</v>
      </c>
      <c r="W35" s="28">
        <f>외인!W35+기관!W35</f>
        <v>78.239999999999995</v>
      </c>
      <c r="X35" s="28">
        <f>외인!X35+기관!X35</f>
        <v>3488786.96</v>
      </c>
      <c r="Y35" s="28">
        <f>외인!Y35+기관!Y35</f>
        <v>-5968.59</v>
      </c>
      <c r="Z35" s="28">
        <f>외인!Z35+기관!Z35</f>
        <v>85212.98</v>
      </c>
      <c r="AA35" s="28">
        <f>외인!AA35+기관!AA35</f>
        <v>-23.590000000000003</v>
      </c>
      <c r="AB35" s="28">
        <f>외인!AB35+기관!AB35</f>
        <v>390192.38</v>
      </c>
      <c r="AC35" s="28">
        <f>외인!AC35+기관!AC35</f>
        <v>21.5</v>
      </c>
      <c r="AD35" s="28">
        <f>외인!AD35+기관!AD35</f>
        <v>37300.92</v>
      </c>
      <c r="AE35" s="28">
        <f>외인!AE35+기관!AE35</f>
        <v>-15.000000000000002</v>
      </c>
      <c r="AF35" s="28">
        <f>외인!AF35+기관!AF35</f>
        <v>48371.72</v>
      </c>
      <c r="AG35" s="28">
        <f>외인!AG35+기관!AG35</f>
        <v>17.420000000000002</v>
      </c>
      <c r="AH35" s="28">
        <f>외인!AH35+기관!AH35</f>
        <v>349779.26</v>
      </c>
      <c r="AI35" s="28">
        <f>외인!AI35+기관!AI35</f>
        <v>-329.21</v>
      </c>
      <c r="AJ35" s="28">
        <f>외인!AJ35+기관!AJ35</f>
        <v>206702.44</v>
      </c>
      <c r="AK35" s="28">
        <f>외인!AK35+기관!AK35</f>
        <v>-66.02000000000001</v>
      </c>
      <c r="AL35" s="28">
        <f>외인!AL35+기관!AL35</f>
        <v>163709.6</v>
      </c>
      <c r="AM35" s="28">
        <f>외인!AM35+기관!AM35</f>
        <v>30.05</v>
      </c>
      <c r="AN35" s="28">
        <f>외인!AN35+기관!AN35</f>
        <v>312830.96000000002</v>
      </c>
      <c r="AO35" s="28">
        <f>외인!AO35+기관!AO35</f>
        <v>-186.92000000000002</v>
      </c>
      <c r="AP35" s="28">
        <f>외인!AP35+기관!AP35</f>
        <v>219368.12</v>
      </c>
      <c r="AQ35" s="28">
        <f>외인!AQ35+기관!AQ35</f>
        <v>185.34</v>
      </c>
      <c r="AR35" s="28">
        <f>외인!AR35+기관!AR35</f>
        <v>45222.34</v>
      </c>
      <c r="AS35" s="28">
        <f>외인!AS35+기관!AS35</f>
        <v>-21.449999999999996</v>
      </c>
      <c r="AT35" s="28">
        <f>외인!AT35+기관!AT35</f>
        <v>146663.67999999999</v>
      </c>
      <c r="AU35" s="28">
        <f>외인!AU35+기관!AU35</f>
        <v>47.26</v>
      </c>
      <c r="AV35" s="28">
        <f>외인!AV35+기관!AV35</f>
        <v>94896.74</v>
      </c>
      <c r="AW35" s="28">
        <f>외인!AW35+기관!AW35</f>
        <v>142.21</v>
      </c>
      <c r="AX35" s="28">
        <f>외인!AX35+기관!AX35</f>
        <v>112950.86</v>
      </c>
      <c r="AY35" s="28">
        <f>외인!AY35+기관!AY35</f>
        <v>-92.389999999999986</v>
      </c>
      <c r="AZ35" s="28">
        <f>외인!AZ35+기관!AZ35</f>
        <v>3749363.18</v>
      </c>
      <c r="BA35" s="28">
        <f>외인!BA35+기관!BA35</f>
        <v>-5522.3799999999992</v>
      </c>
      <c r="BB35" s="28">
        <f>외인!BB35+기관!BB35</f>
        <v>187308.42</v>
      </c>
      <c r="BC35" s="28">
        <f>외인!BC35+기관!BC35</f>
        <v>-5.3999999999999986</v>
      </c>
      <c r="BD35" s="28">
        <f>외인!BD35+기관!BD35</f>
        <v>71404.320000000007</v>
      </c>
      <c r="BE35" s="28">
        <f>외인!BE35+기관!BE35</f>
        <v>-47.03</v>
      </c>
      <c r="BF35" s="28">
        <f>외인!BF35+기관!BF35</f>
        <v>0</v>
      </c>
      <c r="BG35" s="28">
        <f>외인!BG35+기관!BG35</f>
        <v>0</v>
      </c>
      <c r="BH35" s="28">
        <f>외인!BH35+기관!BH35</f>
        <v>170147.86</v>
      </c>
      <c r="BI35" s="28">
        <f>외인!BI35+기관!BI35</f>
        <v>208.78</v>
      </c>
      <c r="BJ35" s="28">
        <f>외인!BJ35+기관!BJ35</f>
        <v>225634.66</v>
      </c>
      <c r="BK35" s="28">
        <f>외인!BK35+기관!BK35</f>
        <v>7.9500000000000028</v>
      </c>
      <c r="BL35" s="28">
        <f>외인!BL35+기관!BL35</f>
        <v>90795.86</v>
      </c>
      <c r="BM35" s="28">
        <f>외인!BM35+기관!BM35</f>
        <v>-21.39</v>
      </c>
      <c r="BN35" s="28">
        <f>외인!BN35+기관!BN35</f>
        <v>87280.06</v>
      </c>
      <c r="BO35" s="28">
        <f>외인!BO35+기관!BO35</f>
        <v>3.1999999999999957</v>
      </c>
      <c r="BP35" s="28">
        <f>외인!BP35+기관!BP35</f>
        <v>132188.16</v>
      </c>
      <c r="BQ35" s="28">
        <f>외인!BQ35+기관!BQ35</f>
        <v>-136.59</v>
      </c>
      <c r="BR35" s="28">
        <f>외인!BR35+기관!BR35</f>
        <v>460357.5</v>
      </c>
      <c r="BS35" s="28">
        <f>외인!BS35+기관!BS35</f>
        <v>221.85999999999999</v>
      </c>
      <c r="BT35" s="28">
        <f>외인!BT35+기관!BT35</f>
        <v>3557214.18</v>
      </c>
      <c r="BU35" s="28">
        <f>외인!BU35+기관!BU35</f>
        <v>-6015.4</v>
      </c>
      <c r="BV35" s="28">
        <f>외인!BV35+기관!BV35</f>
        <v>706420.32</v>
      </c>
      <c r="BW35" s="28">
        <f>외인!BW35+기관!BW35</f>
        <v>526.19000000000005</v>
      </c>
      <c r="BX35" s="28">
        <f>외인!BX35+기관!BX35</f>
        <v>144117.48000000001</v>
      </c>
      <c r="BY35" s="28">
        <f>외인!BY35+기관!BY35</f>
        <v>8.9999999999996305E-2</v>
      </c>
      <c r="BZ35" s="28">
        <f>외인!BZ35+기관!BZ35</f>
        <v>476540.56</v>
      </c>
      <c r="CA35" s="28">
        <f>외인!CA35+기관!CA35</f>
        <v>-156.88</v>
      </c>
      <c r="CB35" s="28">
        <f>외인!CB35+기관!CB35</f>
        <v>23954.02</v>
      </c>
      <c r="CC35" s="28">
        <f>외인!CC35+기관!CC35</f>
        <v>-26.9</v>
      </c>
      <c r="CD35" s="28">
        <f>외인!CD35+기관!CD35</f>
        <v>57547.28</v>
      </c>
      <c r="CE35" s="28">
        <f>외인!CE35+기관!CE35</f>
        <v>-58.08</v>
      </c>
      <c r="CF35" s="28">
        <f>외인!CF35+기관!CF35</f>
        <v>46822</v>
      </c>
      <c r="CG35" s="28">
        <f>외인!CG35+기관!CG35</f>
        <v>63.26</v>
      </c>
      <c r="CH35" s="28">
        <f>외인!CH35+기관!CH35</f>
        <v>131226.48000000001</v>
      </c>
      <c r="CI35" s="28">
        <f>외인!CI35+기관!CI35</f>
        <v>153.19</v>
      </c>
      <c r="CJ35" s="28">
        <f>외인!CJ35+기관!CJ35</f>
        <v>734671.92</v>
      </c>
      <c r="CK35" s="28">
        <f>외인!CK35+기관!CK35</f>
        <v>-329.58</v>
      </c>
      <c r="CL35" s="28">
        <f>외인!CL35+기관!CL35</f>
        <v>444196.1</v>
      </c>
      <c r="CM35" s="28">
        <f>외인!CM35+기관!CM35</f>
        <v>-14.660000000000025</v>
      </c>
      <c r="CN35" s="28">
        <f>외인!CN35+기관!CN35</f>
        <v>221445.6</v>
      </c>
      <c r="CO35" s="28">
        <f>외인!CO35+기관!CO35</f>
        <v>-21.310000000000002</v>
      </c>
      <c r="CP35" s="28">
        <f>외인!CP35+기관!CP35</f>
        <v>188392.22</v>
      </c>
      <c r="CQ35" s="28">
        <f>외인!CQ35+기관!CQ35</f>
        <v>-6.259999999999998</v>
      </c>
      <c r="CR35" s="28">
        <f>외인!CR35+기관!CR35</f>
        <v>302769.2</v>
      </c>
      <c r="CS35" s="28">
        <f>외인!CS35+기관!CS35</f>
        <v>-67.480000000000018</v>
      </c>
      <c r="CT35" s="28">
        <f>외인!CT35+기관!CT35</f>
        <v>213466.22</v>
      </c>
      <c r="CU35" s="28">
        <f>외인!CU35+기관!CU35</f>
        <v>64.17</v>
      </c>
      <c r="CV35" s="28">
        <f>외인!CV35+기관!CV35</f>
        <v>3557214.18</v>
      </c>
      <c r="CW35" s="28">
        <f>외인!CW35+기관!CW35</f>
        <v>-6015.4</v>
      </c>
      <c r="CX35" s="28">
        <f>외인!CX35+기관!CX35</f>
        <v>409239.3</v>
      </c>
      <c r="CY35" s="28">
        <f>외인!CY35+기관!CY35</f>
        <v>985.55</v>
      </c>
      <c r="CZ35" s="28">
        <f>외인!CZ35+기관!CZ35</f>
        <v>32107.040000000001</v>
      </c>
      <c r="DA35" s="28">
        <f>외인!DA35+기관!DA35</f>
        <v>-20.350000000000001</v>
      </c>
      <c r="DB35" s="28">
        <f>외인!DB35+기관!DB35</f>
        <v>71404.320000000007</v>
      </c>
      <c r="DC35" s="28">
        <f>외인!DC35+기관!DC35</f>
        <v>-47.03</v>
      </c>
      <c r="DD35" s="28">
        <f>외인!DD35+기관!DD35</f>
        <v>16806.12</v>
      </c>
      <c r="DE35" s="28">
        <f>외인!DE35+기관!DE35</f>
        <v>12.219999999999999</v>
      </c>
      <c r="DF35" s="28">
        <f>외인!DF35+기관!DF35</f>
        <v>108008.16</v>
      </c>
      <c r="DG35" s="28">
        <f>외인!DG35+기관!DG35</f>
        <v>13.11</v>
      </c>
      <c r="DH35" s="28">
        <f>외인!DH35+기관!DH35</f>
        <v>42070.32</v>
      </c>
      <c r="DI35" s="28">
        <f>외인!DI35+기관!DI35</f>
        <v>-47.38</v>
      </c>
      <c r="DJ35" s="28">
        <f>외인!DJ35+기관!DJ35</f>
        <v>1073106.3</v>
      </c>
      <c r="DK35" s="28">
        <f>외인!DK35+기관!DK35</f>
        <v>407.66</v>
      </c>
      <c r="DL35" s="28">
        <f>외인!DL35+기관!DL35</f>
        <v>173285.6</v>
      </c>
      <c r="DM35" s="28">
        <f>외인!DM35+기관!DM35</f>
        <v>-23.899999999999991</v>
      </c>
      <c r="DN35" s="28">
        <f>외인!DN35+기관!DN35</f>
        <v>3557214.18</v>
      </c>
      <c r="DO35" s="28">
        <f>외인!DO35+기관!DO35</f>
        <v>-6015.4</v>
      </c>
      <c r="DP35" s="28">
        <f>외인!DP35+기관!DP35</f>
        <v>156233.06</v>
      </c>
      <c r="DQ35" s="28">
        <f>외인!DQ35+기관!DQ35</f>
        <v>-178.98999999999998</v>
      </c>
      <c r="DR35" s="28">
        <f>외인!DR35+기관!DR35</f>
        <v>81620.179999999993</v>
      </c>
      <c r="DS35" s="28">
        <f>외인!DS35+기관!DS35</f>
        <v>145.69999999999999</v>
      </c>
      <c r="DT35" s="28">
        <f>외인!DT35+기관!DT35</f>
        <v>235661</v>
      </c>
      <c r="DU35" s="28">
        <f>외인!DU35+기관!DU35</f>
        <v>-186.32999999999998</v>
      </c>
      <c r="DV35" s="28">
        <f>외인!DV35+기관!DV35</f>
        <v>66550.62</v>
      </c>
      <c r="DW35" s="28">
        <f>외인!DW35+기관!DW35</f>
        <v>118.91</v>
      </c>
      <c r="DX35" s="28">
        <f>외인!DX35+기관!DX35</f>
        <v>197853.46</v>
      </c>
      <c r="DY35" s="28">
        <f>외인!DY35+기관!DY35</f>
        <v>78.239999999999995</v>
      </c>
      <c r="DZ35" s="28">
        <f>외인!DZ35+기관!DZ35</f>
        <v>16759.919999999998</v>
      </c>
      <c r="EA35" s="28">
        <f>외인!EA35+기관!EA35</f>
        <v>-2.2999999999999998</v>
      </c>
      <c r="EB35" s="28">
        <f>외인!EB35+기관!EB35</f>
        <v>24041.46</v>
      </c>
      <c r="EC35" s="28">
        <f>외인!EC35+기관!EC35</f>
        <v>-10.489999999999998</v>
      </c>
      <c r="ED35" s="28">
        <f>외인!ED35+기관!ED35</f>
        <v>20066.400000000001</v>
      </c>
      <c r="EE35" s="28">
        <f>외인!EE35+기관!EE35</f>
        <v>-2.1799999999999997</v>
      </c>
      <c r="EF35" s="28">
        <f>외인!EF35+기관!EF35</f>
        <v>478674.76</v>
      </c>
      <c r="EG35" s="28">
        <f>외인!EG35+기관!EG35</f>
        <v>-161.85999999999996</v>
      </c>
      <c r="EH35" s="28">
        <f>외인!EH35+기관!EH35</f>
        <v>315799.24</v>
      </c>
      <c r="EI35" s="28">
        <f>외인!EI35+기관!EI35</f>
        <v>-250.03</v>
      </c>
      <c r="EJ35" s="28">
        <f>외인!EJ35+기관!EJ35</f>
        <v>189788.3</v>
      </c>
      <c r="EK35" s="28">
        <f>외인!EK35+기관!EK35</f>
        <v>305.47000000000003</v>
      </c>
      <c r="EL35" s="28">
        <f>외인!EL35+기관!EL35</f>
        <v>62519.16</v>
      </c>
      <c r="EM35" s="28">
        <f>외인!EM35+기관!EM35</f>
        <v>-53</v>
      </c>
      <c r="EN35" s="28">
        <f>외인!EN35+기관!EN35</f>
        <v>81620.179999999993</v>
      </c>
      <c r="EO35" s="28">
        <f>외인!EO35+기관!EO35</f>
        <v>145.69999999999999</v>
      </c>
      <c r="EP35" s="28">
        <f>외인!EP35+기관!EP35</f>
        <v>338870.28</v>
      </c>
      <c r="EQ35" s="28">
        <f>외인!EQ35+기관!EQ35</f>
        <v>700.03</v>
      </c>
      <c r="ER35" s="28">
        <f>외인!ER35+기관!ER35</f>
        <v>26704.76</v>
      </c>
      <c r="ES35" s="28">
        <f>외인!ES35+기관!ES35</f>
        <v>92.05</v>
      </c>
      <c r="ET35" s="28">
        <f>외인!ET35+기관!ET35</f>
        <v>219368.12</v>
      </c>
      <c r="EU35" s="28">
        <f>외인!EU35+기관!EU35</f>
        <v>185.34</v>
      </c>
      <c r="EV35" s="28">
        <f>외인!EV35+기관!EV35</f>
        <v>85212.98</v>
      </c>
      <c r="EW35" s="28">
        <f>외인!EW35+기관!EW35</f>
        <v>-23.590000000000003</v>
      </c>
      <c r="EX35" s="28">
        <f>외인!EX35+기관!EX35</f>
        <v>103179.24</v>
      </c>
      <c r="EY35" s="28">
        <f>외인!EY35+기관!EY35</f>
        <v>17.329999999999998</v>
      </c>
    </row>
    <row r="36" spans="1:155">
      <c r="A36" s="27">
        <f>외인!A36</f>
        <v>46115</v>
      </c>
      <c r="B36" s="28">
        <f>외인!B36+기관!B36</f>
        <v>8589084.5600000005</v>
      </c>
      <c r="C36" s="28">
        <f>외인!C36+기관!C36</f>
        <v>-708.25</v>
      </c>
      <c r="D36" s="28">
        <f>외인!D36+기관!D36</f>
        <v>1177202.1399999999</v>
      </c>
      <c r="E36" s="28">
        <f>외인!E36+기관!E36</f>
        <v>-305.44999999999993</v>
      </c>
      <c r="F36" s="28">
        <f>외인!F36+기관!F36</f>
        <v>3690116.66</v>
      </c>
      <c r="G36" s="28">
        <f>외인!G36+기관!G36</f>
        <v>-1546.38</v>
      </c>
      <c r="H36" s="28">
        <f>외인!H36+기관!H36</f>
        <v>572327.43999999994</v>
      </c>
      <c r="I36" s="28">
        <f>외인!I36+기관!I36</f>
        <v>797.93</v>
      </c>
      <c r="J36" s="28">
        <f>외인!J36+기관!J36</f>
        <v>76973.88</v>
      </c>
      <c r="K36" s="28">
        <f>외인!K36+기관!K36</f>
        <v>48.209999999999994</v>
      </c>
      <c r="L36" s="28">
        <f>외인!L36+기관!L36</f>
        <v>530715.5</v>
      </c>
      <c r="M36" s="28">
        <f>외인!M36+기관!M36</f>
        <v>852.51</v>
      </c>
      <c r="N36" s="28">
        <f>외인!N36+기관!N36</f>
        <v>442249.46</v>
      </c>
      <c r="O36" s="28">
        <f>외인!O36+기관!O36</f>
        <v>-147.61000000000001</v>
      </c>
      <c r="P36" s="28">
        <f>외인!P36+기관!P36</f>
        <v>384381.38</v>
      </c>
      <c r="Q36" s="28">
        <f>외인!Q36+기관!Q36</f>
        <v>-43.61</v>
      </c>
      <c r="R36" s="28">
        <f>외인!R36+기관!R36</f>
        <v>237275.78</v>
      </c>
      <c r="S36" s="28">
        <f>외인!S36+기관!S36</f>
        <v>-207.24</v>
      </c>
      <c r="T36" s="28">
        <f>외인!T36+기관!T36</f>
        <v>16854.740000000002</v>
      </c>
      <c r="U36" s="28">
        <f>외인!U36+기관!U36</f>
        <v>18.53</v>
      </c>
      <c r="V36" s="28">
        <f>외인!V36+기관!V36</f>
        <v>199757.72</v>
      </c>
      <c r="W36" s="28">
        <f>외인!W36+기관!W36</f>
        <v>70.28</v>
      </c>
      <c r="X36" s="28">
        <f>외인!X36+기관!X36</f>
        <v>3650847.78</v>
      </c>
      <c r="Y36" s="28">
        <f>외인!Y36+기관!Y36</f>
        <v>-2507.3000000000002</v>
      </c>
      <c r="Z36" s="28">
        <f>외인!Z36+기관!Z36</f>
        <v>84842.14</v>
      </c>
      <c r="AA36" s="28">
        <f>외인!AA36+기관!AA36</f>
        <v>-16.169999999999998</v>
      </c>
      <c r="AB36" s="28">
        <f>외인!AB36+기관!AB36</f>
        <v>388221.92</v>
      </c>
      <c r="AC36" s="28">
        <f>외인!AC36+기관!AC36</f>
        <v>-34.700000000000045</v>
      </c>
      <c r="AD36" s="28">
        <f>외인!AD36+기관!AD36</f>
        <v>36928.660000000003</v>
      </c>
      <c r="AE36" s="28">
        <f>외인!AE36+기관!AE36</f>
        <v>-65.63</v>
      </c>
      <c r="AF36" s="28">
        <f>외인!AF36+기관!AF36</f>
        <v>48424.800000000003</v>
      </c>
      <c r="AG36" s="28">
        <f>외인!AG36+기관!AG36</f>
        <v>26.5</v>
      </c>
      <c r="AH36" s="28">
        <f>외인!AH36+기관!AH36</f>
        <v>372704.72</v>
      </c>
      <c r="AI36" s="28">
        <f>외인!AI36+기관!AI36</f>
        <v>-119.63</v>
      </c>
      <c r="AJ36" s="28">
        <f>외인!AJ36+기관!AJ36</f>
        <v>206642.46</v>
      </c>
      <c r="AK36" s="28">
        <f>외인!AK36+기관!AK36</f>
        <v>-128</v>
      </c>
      <c r="AL36" s="28">
        <f>외인!AL36+기관!AL36</f>
        <v>163955.74</v>
      </c>
      <c r="AM36" s="28">
        <f>외인!AM36+기관!AM36</f>
        <v>-15.93</v>
      </c>
      <c r="AN36" s="28">
        <f>외인!AN36+기관!AN36</f>
        <v>314789.26</v>
      </c>
      <c r="AO36" s="28">
        <f>외인!AO36+기관!AO36</f>
        <v>-150.44</v>
      </c>
      <c r="AP36" s="28">
        <f>외인!AP36+기관!AP36</f>
        <v>221806</v>
      </c>
      <c r="AQ36" s="28">
        <f>외인!AQ36+기관!AQ36</f>
        <v>-6.4199999999999875</v>
      </c>
      <c r="AR36" s="28">
        <f>외인!AR36+기관!AR36</f>
        <v>44634.46</v>
      </c>
      <c r="AS36" s="28">
        <f>외인!AS36+기관!AS36</f>
        <v>-128.52000000000001</v>
      </c>
      <c r="AT36" s="28">
        <f>외인!AT36+기관!AT36</f>
        <v>145287.06</v>
      </c>
      <c r="AU36" s="28">
        <f>외인!AU36+기관!AU36</f>
        <v>-53.59</v>
      </c>
      <c r="AV36" s="28">
        <f>외인!AV36+기관!AV36</f>
        <v>94898.42</v>
      </c>
      <c r="AW36" s="28">
        <f>외인!AW36+기관!AW36</f>
        <v>128.80000000000001</v>
      </c>
      <c r="AX36" s="28">
        <f>외인!AX36+기관!AX36</f>
        <v>117547.12</v>
      </c>
      <c r="AY36" s="28">
        <f>외인!AY36+기관!AY36</f>
        <v>14.939999999999998</v>
      </c>
      <c r="AZ36" s="28">
        <f>외인!AZ36+기관!AZ36</f>
        <v>3915768.8</v>
      </c>
      <c r="BA36" s="28">
        <f>외인!BA36+기관!BA36</f>
        <v>-1878.1699999999996</v>
      </c>
      <c r="BB36" s="28">
        <f>외인!BB36+기관!BB36</f>
        <v>188655.04</v>
      </c>
      <c r="BC36" s="28">
        <f>외인!BC36+기관!BC36</f>
        <v>2.34</v>
      </c>
      <c r="BD36" s="28">
        <f>외인!BD36+기관!BD36</f>
        <v>70918.36</v>
      </c>
      <c r="BE36" s="28">
        <f>외인!BE36+기관!BE36</f>
        <v>-43.96</v>
      </c>
      <c r="BF36" s="28">
        <f>외인!BF36+기관!BF36</f>
        <v>0</v>
      </c>
      <c r="BG36" s="28">
        <f>외인!BG36+기관!BG36</f>
        <v>0</v>
      </c>
      <c r="BH36" s="28">
        <f>외인!BH36+기관!BH36</f>
        <v>178446.4</v>
      </c>
      <c r="BI36" s="28">
        <f>외인!BI36+기관!BI36</f>
        <v>548.56999999999994</v>
      </c>
      <c r="BJ36" s="28">
        <f>외인!BJ36+기관!BJ36</f>
        <v>228130.7</v>
      </c>
      <c r="BK36" s="28">
        <f>외인!BK36+기관!BK36</f>
        <v>-45.44</v>
      </c>
      <c r="BL36" s="28">
        <f>외인!BL36+기관!BL36</f>
        <v>91922.64</v>
      </c>
      <c r="BM36" s="28">
        <f>외인!BM36+기관!BM36</f>
        <v>8.61</v>
      </c>
      <c r="BN36" s="28">
        <f>외인!BN36+기관!BN36</f>
        <v>89627.36</v>
      </c>
      <c r="BO36" s="28">
        <f>외인!BO36+기관!BO36</f>
        <v>31.940000000000005</v>
      </c>
      <c r="BP36" s="28">
        <f>외인!BP36+기관!BP36</f>
        <v>136729.72</v>
      </c>
      <c r="BQ36" s="28">
        <f>외인!BQ36+기관!BQ36</f>
        <v>-39.340000000000003</v>
      </c>
      <c r="BR36" s="28">
        <f>외인!BR36+기관!BR36</f>
        <v>468114.38</v>
      </c>
      <c r="BS36" s="28">
        <f>외인!BS36+기관!BS36</f>
        <v>123.80999999999997</v>
      </c>
      <c r="BT36" s="28">
        <f>외인!BT36+기관!BT36</f>
        <v>3718768.74</v>
      </c>
      <c r="BU36" s="28">
        <f>외인!BU36+기관!BU36</f>
        <v>-2537.92</v>
      </c>
      <c r="BV36" s="28">
        <f>외인!BV36+기관!BV36</f>
        <v>725965.92</v>
      </c>
      <c r="BW36" s="28">
        <f>외인!BW36+기관!BW36</f>
        <v>886.57</v>
      </c>
      <c r="BX36" s="28">
        <f>외인!BX36+기관!BX36</f>
        <v>143698.72</v>
      </c>
      <c r="BY36" s="28">
        <f>외인!BY36+기관!BY36</f>
        <v>-54.769999999999996</v>
      </c>
      <c r="BZ36" s="28">
        <f>외인!BZ36+기관!BZ36</f>
        <v>478745</v>
      </c>
      <c r="CA36" s="28">
        <f>외인!CA36+기관!CA36</f>
        <v>-166.37</v>
      </c>
      <c r="CB36" s="28">
        <f>외인!CB36+기관!CB36</f>
        <v>23525.34</v>
      </c>
      <c r="CC36" s="28">
        <f>외인!CC36+기관!CC36</f>
        <v>-60.7</v>
      </c>
      <c r="CD36" s="28">
        <f>외인!CD36+기관!CD36</f>
        <v>57802.26</v>
      </c>
      <c r="CE36" s="28">
        <f>외인!CE36+기관!CE36</f>
        <v>-52.95</v>
      </c>
      <c r="CF36" s="28">
        <f>외인!CF36+기관!CF36</f>
        <v>46525.120000000003</v>
      </c>
      <c r="CG36" s="28">
        <f>외인!CG36+기관!CG36</f>
        <v>17.160000000000004</v>
      </c>
      <c r="CH36" s="28">
        <f>외인!CH36+기관!CH36</f>
        <v>131630.16</v>
      </c>
      <c r="CI36" s="28">
        <f>외인!CI36+기관!CI36</f>
        <v>137.23000000000002</v>
      </c>
      <c r="CJ36" s="28">
        <f>외인!CJ36+기관!CJ36</f>
        <v>731197.38</v>
      </c>
      <c r="CK36" s="28">
        <f>외인!CK36+기관!CK36</f>
        <v>-583.09</v>
      </c>
      <c r="CL36" s="28">
        <f>외인!CL36+기관!CL36</f>
        <v>442707.08</v>
      </c>
      <c r="CM36" s="28">
        <f>외인!CM36+기관!CM36</f>
        <v>-46.910000000000025</v>
      </c>
      <c r="CN36" s="28">
        <f>외인!CN36+기관!CN36</f>
        <v>224367.76</v>
      </c>
      <c r="CO36" s="28">
        <f>외인!CO36+기관!CO36</f>
        <v>-37.330000000000013</v>
      </c>
      <c r="CP36" s="28">
        <f>외인!CP36+기관!CP36</f>
        <v>189765.1</v>
      </c>
      <c r="CQ36" s="28">
        <f>외인!CQ36+기관!CQ36</f>
        <v>1.759999999999998</v>
      </c>
      <c r="CR36" s="28">
        <f>외인!CR36+기관!CR36</f>
        <v>303820.44</v>
      </c>
      <c r="CS36" s="28">
        <f>외인!CS36+기관!CS36</f>
        <v>-138.57</v>
      </c>
      <c r="CT36" s="28">
        <f>외인!CT36+기관!CT36</f>
        <v>221752.42</v>
      </c>
      <c r="CU36" s="28">
        <f>외인!CU36+기관!CU36</f>
        <v>394.26</v>
      </c>
      <c r="CV36" s="28">
        <f>외인!CV36+기관!CV36</f>
        <v>3718768.74</v>
      </c>
      <c r="CW36" s="28">
        <f>외인!CW36+기관!CW36</f>
        <v>-2537.92</v>
      </c>
      <c r="CX36" s="28">
        <f>외인!CX36+기관!CX36</f>
        <v>406168.64</v>
      </c>
      <c r="CY36" s="28">
        <f>외인!CY36+기관!CY36</f>
        <v>790.39</v>
      </c>
      <c r="CZ36" s="28">
        <f>외인!CZ36+기관!CZ36</f>
        <v>31888.9</v>
      </c>
      <c r="DA36" s="28">
        <f>외인!DA36+기관!DA36</f>
        <v>-37.369999999999997</v>
      </c>
      <c r="DB36" s="28">
        <f>외인!DB36+기관!DB36</f>
        <v>70918.36</v>
      </c>
      <c r="DC36" s="28">
        <f>외인!DC36+기관!DC36</f>
        <v>-43.96</v>
      </c>
      <c r="DD36" s="28">
        <f>외인!DD36+기관!DD36</f>
        <v>16854.740000000002</v>
      </c>
      <c r="DE36" s="28">
        <f>외인!DE36+기관!DE36</f>
        <v>18.53</v>
      </c>
      <c r="DF36" s="28">
        <f>외인!DF36+기관!DF36</f>
        <v>107748.14</v>
      </c>
      <c r="DG36" s="28">
        <f>외인!DG36+기관!DG36</f>
        <v>-41.100000000000009</v>
      </c>
      <c r="DH36" s="28">
        <f>외인!DH36+기관!DH36</f>
        <v>42147.22</v>
      </c>
      <c r="DI36" s="28">
        <f>외인!DI36+기관!DI36</f>
        <v>-44.010000000000005</v>
      </c>
      <c r="DJ36" s="28">
        <f>외인!DJ36+기관!DJ36</f>
        <v>1099975.1399999999</v>
      </c>
      <c r="DK36" s="28">
        <f>외인!DK36+기관!DK36</f>
        <v>400.38</v>
      </c>
      <c r="DL36" s="28">
        <f>외인!DL36+기관!DL36</f>
        <v>175940.38</v>
      </c>
      <c r="DM36" s="28">
        <f>외인!DM36+기관!DM36</f>
        <v>-35.520000000000003</v>
      </c>
      <c r="DN36" s="28">
        <f>외인!DN36+기관!DN36</f>
        <v>3718768.74</v>
      </c>
      <c r="DO36" s="28">
        <f>외인!DO36+기관!DO36</f>
        <v>-2537.92</v>
      </c>
      <c r="DP36" s="28">
        <f>외인!DP36+기관!DP36</f>
        <v>155974.1</v>
      </c>
      <c r="DQ36" s="28">
        <f>외인!DQ36+기관!DQ36</f>
        <v>-269.03999999999996</v>
      </c>
      <c r="DR36" s="28">
        <f>외인!DR36+기관!DR36</f>
        <v>80151.86</v>
      </c>
      <c r="DS36" s="28">
        <f>외인!DS36+기관!DS36</f>
        <v>45.05</v>
      </c>
      <c r="DT36" s="28">
        <f>외인!DT36+기관!DT36</f>
        <v>237275.78</v>
      </c>
      <c r="DU36" s="28">
        <f>외인!DU36+기관!DU36</f>
        <v>-207.24</v>
      </c>
      <c r="DV36" s="28">
        <f>외인!DV36+기관!DV36</f>
        <v>65976.740000000005</v>
      </c>
      <c r="DW36" s="28">
        <f>외인!DW36+기관!DW36</f>
        <v>68.419999999999987</v>
      </c>
      <c r="DX36" s="28">
        <f>외인!DX36+기관!DX36</f>
        <v>199757.72</v>
      </c>
      <c r="DY36" s="28">
        <f>외인!DY36+기관!DY36</f>
        <v>70.28</v>
      </c>
      <c r="DZ36" s="28">
        <f>외인!DZ36+기관!DZ36</f>
        <v>16995.560000000001</v>
      </c>
      <c r="EA36" s="28">
        <f>외인!EA36+기관!EA36</f>
        <v>1.25</v>
      </c>
      <c r="EB36" s="28">
        <f>외인!EB36+기관!EB36</f>
        <v>24018.9</v>
      </c>
      <c r="EC36" s="28">
        <f>외인!EC36+기관!EC36</f>
        <v>-16.740000000000002</v>
      </c>
      <c r="ED36" s="28">
        <f>외인!ED36+기관!ED36</f>
        <v>20315.900000000001</v>
      </c>
      <c r="EE36" s="28">
        <f>외인!EE36+기관!EE36</f>
        <v>-8.0400000000000009</v>
      </c>
      <c r="EF36" s="28">
        <f>외인!EF36+기관!EF36</f>
        <v>475582.5</v>
      </c>
      <c r="EG36" s="28">
        <f>외인!EG36+기관!EG36</f>
        <v>-287.79000000000002</v>
      </c>
      <c r="EH36" s="28">
        <f>외인!EH36+기관!EH36</f>
        <v>321831.14</v>
      </c>
      <c r="EI36" s="28">
        <f>외인!EI36+기관!EI36</f>
        <v>-174.75</v>
      </c>
      <c r="EJ36" s="28">
        <f>외인!EJ36+기관!EJ36</f>
        <v>188290.12</v>
      </c>
      <c r="EK36" s="28">
        <f>외인!EK36+기관!EK36</f>
        <v>202.38000000000002</v>
      </c>
      <c r="EL36" s="28">
        <f>외인!EL36+기관!EL36</f>
        <v>62782.94</v>
      </c>
      <c r="EM36" s="28">
        <f>외인!EM36+기관!EM36</f>
        <v>-48.22</v>
      </c>
      <c r="EN36" s="28">
        <f>외인!EN36+기관!EN36</f>
        <v>80151.86</v>
      </c>
      <c r="EO36" s="28">
        <f>외인!EO36+기관!EO36</f>
        <v>45.05</v>
      </c>
      <c r="EP36" s="28">
        <f>외인!EP36+기관!EP36</f>
        <v>350225.66</v>
      </c>
      <c r="EQ36" s="28">
        <f>외인!EQ36+기관!EQ36</f>
        <v>938.58</v>
      </c>
      <c r="ER36" s="28">
        <f>외인!ER36+기관!ER36</f>
        <v>27237.22</v>
      </c>
      <c r="ES36" s="28">
        <f>외인!ES36+기관!ES36</f>
        <v>104.47</v>
      </c>
      <c r="ET36" s="28">
        <f>외인!ET36+기관!ET36</f>
        <v>221806</v>
      </c>
      <c r="EU36" s="28">
        <f>외인!EU36+기관!EU36</f>
        <v>-6.4199999999999875</v>
      </c>
      <c r="EV36" s="28">
        <f>외인!EV36+기관!EV36</f>
        <v>84842.14</v>
      </c>
      <c r="EW36" s="28">
        <f>외인!EW36+기관!EW36</f>
        <v>-16.169999999999998</v>
      </c>
      <c r="EX36" s="28">
        <f>외인!EX36+기관!EX36</f>
        <v>104922.96</v>
      </c>
      <c r="EY36" s="28">
        <f>외인!EY36+기관!EY36</f>
        <v>17.940000000000001</v>
      </c>
    </row>
    <row r="37" spans="1:155">
      <c r="A37" s="27">
        <f>외인!A37</f>
        <v>46118</v>
      </c>
      <c r="B37" s="28">
        <f>외인!B37+기관!B37</f>
        <v>8705302.5199999996</v>
      </c>
      <c r="C37" s="28">
        <f>외인!C37+기관!C37</f>
        <v>1218.8800000000001</v>
      </c>
      <c r="D37" s="28">
        <f>외인!D37+기관!D37</f>
        <v>1159325.72</v>
      </c>
      <c r="E37" s="28">
        <f>외인!E37+기관!E37</f>
        <v>-328.52</v>
      </c>
      <c r="F37" s="28">
        <f>외인!F37+기관!F37</f>
        <v>3782333.28</v>
      </c>
      <c r="G37" s="28">
        <f>외인!G37+기관!G37</f>
        <v>-402.42000000000007</v>
      </c>
      <c r="H37" s="28">
        <f>외인!H37+기관!H37</f>
        <v>587805.84</v>
      </c>
      <c r="I37" s="28">
        <f>외인!I37+기관!I37</f>
        <v>786.39</v>
      </c>
      <c r="J37" s="28">
        <f>외인!J37+기관!J37</f>
        <v>76913.919999999998</v>
      </c>
      <c r="K37" s="28">
        <f>외인!K37+기관!K37</f>
        <v>44.04</v>
      </c>
      <c r="L37" s="28">
        <f>외인!L37+기관!L37</f>
        <v>545089.96</v>
      </c>
      <c r="M37" s="28">
        <f>외인!M37+기관!M37</f>
        <v>800.75</v>
      </c>
      <c r="N37" s="28">
        <f>외인!N37+기관!N37</f>
        <v>442410.9</v>
      </c>
      <c r="O37" s="28">
        <f>외인!O37+기관!O37</f>
        <v>-110.89</v>
      </c>
      <c r="P37" s="28">
        <f>외인!P37+기관!P37</f>
        <v>383012.58</v>
      </c>
      <c r="Q37" s="28">
        <f>외인!Q37+기관!Q37</f>
        <v>30.5</v>
      </c>
      <c r="R37" s="28">
        <f>외인!R37+기관!R37</f>
        <v>237432.02</v>
      </c>
      <c r="S37" s="28">
        <f>외인!S37+기관!S37</f>
        <v>-263.10000000000002</v>
      </c>
      <c r="T37" s="28">
        <f>외인!T37+기관!T37</f>
        <v>17037.439999999999</v>
      </c>
      <c r="U37" s="28">
        <f>외인!U37+기관!U37</f>
        <v>14.820000000000002</v>
      </c>
      <c r="V37" s="28">
        <f>외인!V37+기관!V37</f>
        <v>197710.22</v>
      </c>
      <c r="W37" s="28">
        <f>외인!W37+기관!W37</f>
        <v>205.89999999999998</v>
      </c>
      <c r="X37" s="28">
        <f>외인!X37+기관!X37</f>
        <v>3743816.48</v>
      </c>
      <c r="Y37" s="28">
        <f>외인!Y37+기관!Y37</f>
        <v>-484.84000000000015</v>
      </c>
      <c r="Z37" s="28">
        <f>외인!Z37+기관!Z37</f>
        <v>85194.26</v>
      </c>
      <c r="AA37" s="28">
        <f>외인!AA37+기관!AA37</f>
        <v>-18.919999999999998</v>
      </c>
      <c r="AB37" s="28">
        <f>외인!AB37+기관!AB37</f>
        <v>394086.1</v>
      </c>
      <c r="AC37" s="28">
        <f>외인!AC37+기관!AC37</f>
        <v>15.740000000000009</v>
      </c>
      <c r="AD37" s="28">
        <f>외인!AD37+기관!AD37</f>
        <v>36897.879999999997</v>
      </c>
      <c r="AE37" s="28">
        <f>외인!AE37+기관!AE37</f>
        <v>-60.4</v>
      </c>
      <c r="AF37" s="28">
        <f>외인!AF37+기관!AF37</f>
        <v>48311.54</v>
      </c>
      <c r="AG37" s="28">
        <f>외인!AG37+기관!AG37</f>
        <v>30.560000000000002</v>
      </c>
      <c r="AH37" s="28">
        <f>외인!AH37+기관!AH37</f>
        <v>363608.76</v>
      </c>
      <c r="AI37" s="28">
        <f>외인!AI37+기관!AI37</f>
        <v>-142.53000000000003</v>
      </c>
      <c r="AJ37" s="28">
        <f>외인!AJ37+기관!AJ37</f>
        <v>204927.54</v>
      </c>
      <c r="AK37" s="28">
        <f>외인!AK37+기관!AK37</f>
        <v>-134.51</v>
      </c>
      <c r="AL37" s="28">
        <f>외인!AL37+기관!AL37</f>
        <v>163382.24</v>
      </c>
      <c r="AM37" s="28">
        <f>외인!AM37+기관!AM37</f>
        <v>-15.130000000000003</v>
      </c>
      <c r="AN37" s="28">
        <f>외인!AN37+기관!AN37</f>
        <v>314984.7</v>
      </c>
      <c r="AO37" s="28">
        <f>외인!AO37+기관!AO37</f>
        <v>-104.98</v>
      </c>
      <c r="AP37" s="28">
        <f>외인!AP37+기관!AP37</f>
        <v>226244.88</v>
      </c>
      <c r="AQ37" s="28">
        <f>외인!AQ37+기관!AQ37</f>
        <v>32.740000000000009</v>
      </c>
      <c r="AR37" s="28">
        <f>외인!AR37+기관!AR37</f>
        <v>44811.54</v>
      </c>
      <c r="AS37" s="28">
        <f>외인!AS37+기관!AS37</f>
        <v>-115.10000000000001</v>
      </c>
      <c r="AT37" s="28">
        <f>외인!AT37+기관!AT37</f>
        <v>145713.94</v>
      </c>
      <c r="AU37" s="28">
        <f>외인!AU37+기관!AU37</f>
        <v>-54.059999999999995</v>
      </c>
      <c r="AV37" s="28">
        <f>외인!AV37+기관!AV37</f>
        <v>94450.96</v>
      </c>
      <c r="AW37" s="28">
        <f>외인!AW37+기관!AW37</f>
        <v>153.49</v>
      </c>
      <c r="AX37" s="28">
        <f>외인!AX37+기관!AX37</f>
        <v>120186.94</v>
      </c>
      <c r="AY37" s="28">
        <f>외인!AY37+기관!AY37</f>
        <v>-56.890000000000015</v>
      </c>
      <c r="AZ37" s="28">
        <f>외인!AZ37+기관!AZ37</f>
        <v>4013218.02</v>
      </c>
      <c r="BA37" s="28">
        <f>외인!BA37+기관!BA37</f>
        <v>136.67999999999984</v>
      </c>
      <c r="BB37" s="28">
        <f>외인!BB37+기관!BB37</f>
        <v>191104.16</v>
      </c>
      <c r="BC37" s="28">
        <f>외인!BC37+기관!BC37</f>
        <v>-0.83000000000000007</v>
      </c>
      <c r="BD37" s="28">
        <f>외인!BD37+기관!BD37</f>
        <v>70590.64</v>
      </c>
      <c r="BE37" s="28">
        <f>외인!BE37+기관!BE37</f>
        <v>-55.37</v>
      </c>
      <c r="BF37" s="28">
        <f>외인!BF37+기관!BF37</f>
        <v>0</v>
      </c>
      <c r="BG37" s="28">
        <f>외인!BG37+기관!BG37</f>
        <v>0</v>
      </c>
      <c r="BH37" s="28">
        <f>외인!BH37+기관!BH37</f>
        <v>180406.9</v>
      </c>
      <c r="BI37" s="28">
        <f>외인!BI37+기관!BI37</f>
        <v>428.88</v>
      </c>
      <c r="BJ37" s="28">
        <f>외인!BJ37+기관!BJ37</f>
        <v>230684.08</v>
      </c>
      <c r="BK37" s="28">
        <f>외인!BK37+기관!BK37</f>
        <v>-43.63</v>
      </c>
      <c r="BL37" s="28">
        <f>외인!BL37+기관!BL37</f>
        <v>92995.78</v>
      </c>
      <c r="BM37" s="28">
        <f>외인!BM37+기관!BM37</f>
        <v>-50.849999999999994</v>
      </c>
      <c r="BN37" s="28">
        <f>외인!BN37+기관!BN37</f>
        <v>89488.84</v>
      </c>
      <c r="BO37" s="28">
        <f>외인!BO37+기관!BO37</f>
        <v>19.170000000000002</v>
      </c>
      <c r="BP37" s="28">
        <f>외인!BP37+기관!BP37</f>
        <v>139415.57999999999</v>
      </c>
      <c r="BQ37" s="28">
        <f>외인!BQ37+기관!BQ37</f>
        <v>-96.949999999999989</v>
      </c>
      <c r="BR37" s="28">
        <f>외인!BR37+기관!BR37</f>
        <v>470396.56</v>
      </c>
      <c r="BS37" s="28">
        <f>외인!BS37+기관!BS37</f>
        <v>103.6</v>
      </c>
      <c r="BT37" s="28">
        <f>외인!BT37+기관!BT37</f>
        <v>3811213.28</v>
      </c>
      <c r="BU37" s="28">
        <f>외인!BU37+기관!BU37</f>
        <v>-473.36999999999989</v>
      </c>
      <c r="BV37" s="28">
        <f>외인!BV37+기관!BV37</f>
        <v>722585.66</v>
      </c>
      <c r="BW37" s="28">
        <f>외인!BW37+기관!BW37</f>
        <v>835.12</v>
      </c>
      <c r="BX37" s="28">
        <f>외인!BX37+기관!BX37</f>
        <v>143364.06</v>
      </c>
      <c r="BY37" s="28">
        <f>외인!BY37+기관!BY37</f>
        <v>-44.460000000000008</v>
      </c>
      <c r="BZ37" s="28">
        <f>외인!BZ37+기관!BZ37</f>
        <v>478366.96</v>
      </c>
      <c r="CA37" s="28">
        <f>외인!CA37+기관!CA37</f>
        <v>-120.1</v>
      </c>
      <c r="CB37" s="28">
        <f>외인!CB37+기관!CB37</f>
        <v>23478.38</v>
      </c>
      <c r="CC37" s="28">
        <f>외인!CC37+기관!CC37</f>
        <v>-56.03</v>
      </c>
      <c r="CD37" s="28">
        <f>외인!CD37+기관!CD37</f>
        <v>57650.78</v>
      </c>
      <c r="CE37" s="28">
        <f>외인!CE37+기관!CE37</f>
        <v>-53.69</v>
      </c>
      <c r="CF37" s="28">
        <f>외인!CF37+기관!CF37</f>
        <v>47099.3</v>
      </c>
      <c r="CG37" s="28">
        <f>외인!CG37+기관!CG37</f>
        <v>19.04</v>
      </c>
      <c r="CH37" s="28">
        <f>외인!CH37+기관!CH37</f>
        <v>131398.68</v>
      </c>
      <c r="CI37" s="28">
        <f>외인!CI37+기관!CI37</f>
        <v>159.20999999999998</v>
      </c>
      <c r="CJ37" s="28">
        <f>외인!CJ37+기관!CJ37</f>
        <v>718844.72</v>
      </c>
      <c r="CK37" s="28">
        <f>외인!CK37+기관!CK37</f>
        <v>-544.58000000000004</v>
      </c>
      <c r="CL37" s="28">
        <f>외인!CL37+기관!CL37</f>
        <v>449078.38</v>
      </c>
      <c r="CM37" s="28">
        <f>외인!CM37+기관!CM37</f>
        <v>18.739999999999981</v>
      </c>
      <c r="CN37" s="28">
        <f>외인!CN37+기관!CN37</f>
        <v>225459.78</v>
      </c>
      <c r="CO37" s="28">
        <f>외인!CO37+기관!CO37</f>
        <v>25.64</v>
      </c>
      <c r="CP37" s="28">
        <f>외인!CP37+기관!CP37</f>
        <v>192196.3</v>
      </c>
      <c r="CQ37" s="28">
        <f>외인!CQ37+기관!CQ37</f>
        <v>-0.61999999999999922</v>
      </c>
      <c r="CR37" s="28">
        <f>외인!CR37+기관!CR37</f>
        <v>302691.44</v>
      </c>
      <c r="CS37" s="28">
        <f>외인!CS37+기관!CS37</f>
        <v>-205.25</v>
      </c>
      <c r="CT37" s="28">
        <f>외인!CT37+기관!CT37</f>
        <v>223282.44</v>
      </c>
      <c r="CU37" s="28">
        <f>외인!CU37+기관!CU37</f>
        <v>352.23</v>
      </c>
      <c r="CV37" s="28">
        <f>외인!CV37+기관!CV37</f>
        <v>3811213.28</v>
      </c>
      <c r="CW37" s="28">
        <f>외인!CW37+기관!CW37</f>
        <v>-473.36999999999989</v>
      </c>
      <c r="CX37" s="28">
        <f>외인!CX37+기관!CX37</f>
        <v>416292.4</v>
      </c>
      <c r="CY37" s="28">
        <f>외인!CY37+기관!CY37</f>
        <v>739.28</v>
      </c>
      <c r="CZ37" s="28">
        <f>외인!CZ37+기관!CZ37</f>
        <v>32039.759999999998</v>
      </c>
      <c r="DA37" s="28">
        <f>외인!DA37+기관!DA37</f>
        <v>-37.15</v>
      </c>
      <c r="DB37" s="28">
        <f>외인!DB37+기관!DB37</f>
        <v>70590.64</v>
      </c>
      <c r="DC37" s="28">
        <f>외인!DC37+기관!DC37</f>
        <v>-55.37</v>
      </c>
      <c r="DD37" s="28">
        <f>외인!DD37+기관!DD37</f>
        <v>17037.439999999999</v>
      </c>
      <c r="DE37" s="28">
        <f>외인!DE37+기관!DE37</f>
        <v>14.820000000000002</v>
      </c>
      <c r="DF37" s="28">
        <f>외인!DF37+기관!DF37</f>
        <v>107637.66</v>
      </c>
      <c r="DG37" s="28">
        <f>외인!DG37+기관!DG37</f>
        <v>-22.17</v>
      </c>
      <c r="DH37" s="28">
        <f>외인!DH37+기관!DH37</f>
        <v>42023.62</v>
      </c>
      <c r="DI37" s="28">
        <f>외인!DI37+기관!DI37</f>
        <v>-43.789999999999992</v>
      </c>
      <c r="DJ37" s="28">
        <f>외인!DJ37+기관!DJ37</f>
        <v>1103507.6399999999</v>
      </c>
      <c r="DK37" s="28">
        <f>외인!DK37+기관!DK37</f>
        <v>413.58000000000004</v>
      </c>
      <c r="DL37" s="28">
        <f>외인!DL37+기관!DL37</f>
        <v>177454.78</v>
      </c>
      <c r="DM37" s="28">
        <f>외인!DM37+기관!DM37</f>
        <v>23</v>
      </c>
      <c r="DN37" s="28">
        <f>외인!DN37+기관!DN37</f>
        <v>3811213.28</v>
      </c>
      <c r="DO37" s="28">
        <f>외인!DO37+기관!DO37</f>
        <v>-473.36999999999989</v>
      </c>
      <c r="DP37" s="28">
        <f>외인!DP37+기관!DP37</f>
        <v>152661.29999999999</v>
      </c>
      <c r="DQ37" s="28">
        <f>외인!DQ37+기관!DQ37</f>
        <v>-189.01999999999998</v>
      </c>
      <c r="DR37" s="28">
        <f>외인!DR37+기관!DR37</f>
        <v>80277.679999999993</v>
      </c>
      <c r="DS37" s="28">
        <f>외인!DS37+기관!DS37</f>
        <v>44.199999999999996</v>
      </c>
      <c r="DT37" s="28">
        <f>외인!DT37+기관!DT37</f>
        <v>237432.02</v>
      </c>
      <c r="DU37" s="28">
        <f>외인!DU37+기관!DU37</f>
        <v>-263.10000000000002</v>
      </c>
      <c r="DV37" s="28">
        <f>외인!DV37+기관!DV37</f>
        <v>64673.68</v>
      </c>
      <c r="DW37" s="28">
        <f>외인!DW37+기관!DW37</f>
        <v>57.91</v>
      </c>
      <c r="DX37" s="28">
        <f>외인!DX37+기관!DX37</f>
        <v>197710.22</v>
      </c>
      <c r="DY37" s="28">
        <f>외인!DY37+기관!DY37</f>
        <v>205.89999999999998</v>
      </c>
      <c r="DZ37" s="28">
        <f>외인!DZ37+기관!DZ37</f>
        <v>16862.38</v>
      </c>
      <c r="EA37" s="28">
        <f>외인!EA37+기관!EA37</f>
        <v>16.07</v>
      </c>
      <c r="EB37" s="28">
        <f>외인!EB37+기관!EB37</f>
        <v>23815.34</v>
      </c>
      <c r="EC37" s="28">
        <f>외인!EC37+기관!EC37</f>
        <v>-17.52</v>
      </c>
      <c r="ED37" s="28">
        <f>외인!ED37+기관!ED37</f>
        <v>19726.52</v>
      </c>
      <c r="EE37" s="28">
        <f>외인!EE37+기관!EE37</f>
        <v>-1.1700000000000008</v>
      </c>
      <c r="EF37" s="28">
        <f>외인!EF37+기관!EF37</f>
        <v>471796.22</v>
      </c>
      <c r="EG37" s="28">
        <f>외인!EG37+기관!EG37</f>
        <v>-308.67</v>
      </c>
      <c r="EH37" s="28">
        <f>외인!EH37+기관!EH37</f>
        <v>325876.2</v>
      </c>
      <c r="EI37" s="28">
        <f>외인!EI37+기관!EI37</f>
        <v>-80.84</v>
      </c>
      <c r="EJ37" s="28">
        <f>외인!EJ37+기관!EJ37</f>
        <v>187999.82</v>
      </c>
      <c r="EK37" s="28">
        <f>외인!EK37+기관!EK37</f>
        <v>176.70000000000005</v>
      </c>
      <c r="EL37" s="28">
        <f>외인!EL37+기관!EL37</f>
        <v>62573.64</v>
      </c>
      <c r="EM37" s="28">
        <f>외인!EM37+기관!EM37</f>
        <v>-49.97</v>
      </c>
      <c r="EN37" s="28">
        <f>외인!EN37+기관!EN37</f>
        <v>80277.679999999993</v>
      </c>
      <c r="EO37" s="28">
        <f>외인!EO37+기관!EO37</f>
        <v>44.199999999999996</v>
      </c>
      <c r="EP37" s="28">
        <f>외인!EP37+기관!EP37</f>
        <v>344308.02</v>
      </c>
      <c r="EQ37" s="28">
        <f>외인!EQ37+기관!EQ37</f>
        <v>808.53</v>
      </c>
      <c r="ER37" s="28">
        <f>외인!ER37+기관!ER37</f>
        <v>26174.639999999999</v>
      </c>
      <c r="ES37" s="28">
        <f>외인!ES37+기관!ES37</f>
        <v>23.529999999999998</v>
      </c>
      <c r="ET37" s="28">
        <f>외인!ET37+기관!ET37</f>
        <v>226244.88</v>
      </c>
      <c r="EU37" s="28">
        <f>외인!EU37+기관!EU37</f>
        <v>32.740000000000009</v>
      </c>
      <c r="EV37" s="28">
        <f>외인!EV37+기관!EV37</f>
        <v>85194.26</v>
      </c>
      <c r="EW37" s="28">
        <f>외인!EW37+기관!EW37</f>
        <v>-18.919999999999998</v>
      </c>
      <c r="EX37" s="28">
        <f>외인!EX37+기관!EX37</f>
        <v>107002.04</v>
      </c>
      <c r="EY37" s="28">
        <f>외인!EY37+기관!EY37</f>
        <v>18.3</v>
      </c>
    </row>
    <row r="38" spans="1:155">
      <c r="A38" s="27">
        <f>외인!A38</f>
        <v>46119</v>
      </c>
      <c r="B38" s="28">
        <f>외인!B38+기관!B38</f>
        <v>8776268.8800000008</v>
      </c>
      <c r="C38" s="28">
        <f>외인!C38+기관!C38</f>
        <v>4002.66</v>
      </c>
      <c r="D38" s="28">
        <f>외인!D38+기관!D38</f>
        <v>1147853.3</v>
      </c>
      <c r="E38" s="28">
        <f>외인!E38+기관!E38</f>
        <v>-318.86</v>
      </c>
      <c r="F38" s="28">
        <f>외인!F38+기관!F38</f>
        <v>3818210.02</v>
      </c>
      <c r="G38" s="28">
        <f>외인!G38+기관!G38</f>
        <v>933.17</v>
      </c>
      <c r="H38" s="28">
        <f>외인!H38+기관!H38</f>
        <v>588881.84</v>
      </c>
      <c r="I38" s="28">
        <f>외인!I38+기관!I38</f>
        <v>1134.98</v>
      </c>
      <c r="J38" s="28">
        <f>외인!J38+기관!J38</f>
        <v>75133.039999999994</v>
      </c>
      <c r="K38" s="28">
        <f>외인!K38+기관!K38</f>
        <v>2.7199999999999989</v>
      </c>
      <c r="L38" s="28">
        <f>외인!L38+기관!L38</f>
        <v>545292.76</v>
      </c>
      <c r="M38" s="28">
        <f>외인!M38+기관!M38</f>
        <v>1096.45</v>
      </c>
      <c r="N38" s="28">
        <f>외인!N38+기관!N38</f>
        <v>442778.8</v>
      </c>
      <c r="O38" s="28">
        <f>외인!O38+기관!O38</f>
        <v>-164.01</v>
      </c>
      <c r="P38" s="28">
        <f>외인!P38+기관!P38</f>
        <v>384414.3</v>
      </c>
      <c r="Q38" s="28">
        <f>외인!Q38+기관!Q38</f>
        <v>31.039999999999992</v>
      </c>
      <c r="R38" s="28">
        <f>외인!R38+기관!R38</f>
        <v>237037.94</v>
      </c>
      <c r="S38" s="28">
        <f>외인!S38+기관!S38</f>
        <v>-255.86</v>
      </c>
      <c r="T38" s="28">
        <f>외인!T38+기관!T38</f>
        <v>16856.099999999999</v>
      </c>
      <c r="U38" s="28">
        <f>외인!U38+기관!U38</f>
        <v>4.51</v>
      </c>
      <c r="V38" s="28">
        <f>외인!V38+기관!V38</f>
        <v>198912.6</v>
      </c>
      <c r="W38" s="28">
        <f>외인!W38+기관!W38</f>
        <v>140.38999999999999</v>
      </c>
      <c r="X38" s="28">
        <f>외인!X38+기관!X38</f>
        <v>3828060.48</v>
      </c>
      <c r="Y38" s="28">
        <f>외인!Y38+기관!Y38</f>
        <v>2039.33</v>
      </c>
      <c r="Z38" s="28">
        <f>외인!Z38+기관!Z38</f>
        <v>84876.32</v>
      </c>
      <c r="AA38" s="28">
        <f>외인!AA38+기관!AA38</f>
        <v>-19.62</v>
      </c>
      <c r="AB38" s="28">
        <f>외인!AB38+기관!AB38</f>
        <v>389348.38</v>
      </c>
      <c r="AC38" s="28">
        <f>외인!AC38+기관!AC38</f>
        <v>11.52000000000001</v>
      </c>
      <c r="AD38" s="28">
        <f>외인!AD38+기관!AD38</f>
        <v>36779.24</v>
      </c>
      <c r="AE38" s="28">
        <f>외인!AE38+기관!AE38</f>
        <v>-51.63</v>
      </c>
      <c r="AF38" s="28">
        <f>외인!AF38+기관!AF38</f>
        <v>48259.519999999997</v>
      </c>
      <c r="AG38" s="28">
        <f>외인!AG38+기관!AG38</f>
        <v>53.12</v>
      </c>
      <c r="AH38" s="28">
        <f>외인!AH38+기관!AH38</f>
        <v>361228.98</v>
      </c>
      <c r="AI38" s="28">
        <f>외인!AI38+기관!AI38</f>
        <v>-120.19999999999999</v>
      </c>
      <c r="AJ38" s="28">
        <f>외인!AJ38+기관!AJ38</f>
        <v>203291.08</v>
      </c>
      <c r="AK38" s="28">
        <f>외인!AK38+기관!AK38</f>
        <v>-202.66000000000003</v>
      </c>
      <c r="AL38" s="28">
        <f>외인!AL38+기관!AL38</f>
        <v>162343.72</v>
      </c>
      <c r="AM38" s="28">
        <f>외인!AM38+기관!AM38</f>
        <v>-6.8900000000000006</v>
      </c>
      <c r="AN38" s="28">
        <f>외인!AN38+기관!AN38</f>
        <v>315983.98</v>
      </c>
      <c r="AO38" s="28">
        <f>외인!AO38+기관!AO38</f>
        <v>-166.74</v>
      </c>
      <c r="AP38" s="28">
        <f>외인!AP38+기관!AP38</f>
        <v>223028.1</v>
      </c>
      <c r="AQ38" s="28">
        <f>외인!AQ38+기관!AQ38</f>
        <v>-51.55</v>
      </c>
      <c r="AR38" s="28">
        <f>외인!AR38+기관!AR38</f>
        <v>44847.82</v>
      </c>
      <c r="AS38" s="28">
        <f>외인!AS38+기관!AS38</f>
        <v>-92.31</v>
      </c>
      <c r="AT38" s="28">
        <f>외인!AT38+기관!AT38</f>
        <v>145731.22</v>
      </c>
      <c r="AU38" s="28">
        <f>외인!AU38+기관!AU38</f>
        <v>-100.49000000000001</v>
      </c>
      <c r="AV38" s="28">
        <f>외인!AV38+기관!AV38</f>
        <v>93557.18</v>
      </c>
      <c r="AW38" s="28">
        <f>외인!AW38+기관!AW38</f>
        <v>144.51</v>
      </c>
      <c r="AX38" s="28">
        <f>외인!AX38+기관!AX38</f>
        <v>121159.2</v>
      </c>
      <c r="AY38" s="28">
        <f>외인!AY38+기관!AY38</f>
        <v>-75.420000000000016</v>
      </c>
      <c r="AZ38" s="28">
        <f>외인!AZ38+기관!AZ38</f>
        <v>4096417.32</v>
      </c>
      <c r="BA38" s="28">
        <f>외인!BA38+기관!BA38</f>
        <v>2755.89</v>
      </c>
      <c r="BB38" s="28">
        <f>외인!BB38+기관!BB38</f>
        <v>188715.9</v>
      </c>
      <c r="BC38" s="28">
        <f>외인!BC38+기관!BC38</f>
        <v>-1.370000000000001</v>
      </c>
      <c r="BD38" s="28">
        <f>외인!BD38+기관!BD38</f>
        <v>69820.52</v>
      </c>
      <c r="BE38" s="28">
        <f>외인!BE38+기관!BE38</f>
        <v>-78.11</v>
      </c>
      <c r="BF38" s="28">
        <f>외인!BF38+기관!BF38</f>
        <v>0</v>
      </c>
      <c r="BG38" s="28">
        <f>외인!BG38+기관!BG38</f>
        <v>0</v>
      </c>
      <c r="BH38" s="28">
        <f>외인!BH38+기관!BH38</f>
        <v>176058.86</v>
      </c>
      <c r="BI38" s="28">
        <f>외인!BI38+기관!BI38</f>
        <v>373.42999999999995</v>
      </c>
      <c r="BJ38" s="28">
        <f>외인!BJ38+기관!BJ38</f>
        <v>230878.18</v>
      </c>
      <c r="BK38" s="28">
        <f>외인!BK38+기관!BK38</f>
        <v>107.03999999999999</v>
      </c>
      <c r="BL38" s="28">
        <f>외인!BL38+기관!BL38</f>
        <v>92127.98</v>
      </c>
      <c r="BM38" s="28">
        <f>외인!BM38+기관!BM38</f>
        <v>-98.69</v>
      </c>
      <c r="BN38" s="28">
        <f>외인!BN38+기관!BN38</f>
        <v>88818.16</v>
      </c>
      <c r="BO38" s="28">
        <f>외인!BO38+기관!BO38</f>
        <v>27.6</v>
      </c>
      <c r="BP38" s="28">
        <f>외인!BP38+기관!BP38</f>
        <v>140573.85999999999</v>
      </c>
      <c r="BQ38" s="28">
        <f>외인!BQ38+기관!BQ38</f>
        <v>-117.11000000000001</v>
      </c>
      <c r="BR38" s="28">
        <f>외인!BR38+기관!BR38</f>
        <v>465094.08</v>
      </c>
      <c r="BS38" s="28">
        <f>외인!BS38+기관!BS38</f>
        <v>-30.639999999999986</v>
      </c>
      <c r="BT38" s="28">
        <f>외인!BT38+기관!BT38</f>
        <v>3895315.32</v>
      </c>
      <c r="BU38" s="28">
        <f>외인!BU38+기관!BU38</f>
        <v>2040.35</v>
      </c>
      <c r="BV38" s="28">
        <f>외인!BV38+기관!BV38</f>
        <v>735341.62</v>
      </c>
      <c r="BW38" s="28">
        <f>외인!BW38+기관!BW38</f>
        <v>1183.8600000000001</v>
      </c>
      <c r="BX38" s="28">
        <f>외인!BX38+기관!BX38</f>
        <v>142839.07999999999</v>
      </c>
      <c r="BY38" s="28">
        <f>외인!BY38+기관!BY38</f>
        <v>-18.97999999999999</v>
      </c>
      <c r="BZ38" s="28">
        <f>외인!BZ38+기관!BZ38</f>
        <v>478327.7</v>
      </c>
      <c r="CA38" s="28">
        <f>외인!CA38+기관!CA38</f>
        <v>-173.63</v>
      </c>
      <c r="CB38" s="28">
        <f>외인!CB38+기관!CB38</f>
        <v>23438.44</v>
      </c>
      <c r="CC38" s="28">
        <f>외인!CC38+기관!CC38</f>
        <v>-49.1</v>
      </c>
      <c r="CD38" s="28">
        <f>외인!CD38+기관!CD38</f>
        <v>55954.76</v>
      </c>
      <c r="CE38" s="28">
        <f>외인!CE38+기관!CE38</f>
        <v>-90.949999999999989</v>
      </c>
      <c r="CF38" s="28">
        <f>외인!CF38+기관!CF38</f>
        <v>47191.82</v>
      </c>
      <c r="CG38" s="28">
        <f>외인!CG38+기관!CG38</f>
        <v>5.4000000000000021</v>
      </c>
      <c r="CH38" s="28">
        <f>외인!CH38+기관!CH38</f>
        <v>129901.26</v>
      </c>
      <c r="CI38" s="28">
        <f>외인!CI38+기관!CI38</f>
        <v>131.80000000000001</v>
      </c>
      <c r="CJ38" s="28">
        <f>외인!CJ38+기관!CJ38</f>
        <v>713799.64</v>
      </c>
      <c r="CK38" s="28">
        <f>외인!CK38+기관!CK38</f>
        <v>-323.82999999999993</v>
      </c>
      <c r="CL38" s="28">
        <f>외인!CL38+기관!CL38</f>
        <v>443909.62</v>
      </c>
      <c r="CM38" s="28">
        <f>외인!CM38+기관!CM38</f>
        <v>-14.140000000000015</v>
      </c>
      <c r="CN38" s="28">
        <f>외인!CN38+기관!CN38</f>
        <v>222457.68</v>
      </c>
      <c r="CO38" s="28">
        <f>외인!CO38+기관!CO38</f>
        <v>-12.18</v>
      </c>
      <c r="CP38" s="28">
        <f>외인!CP38+기관!CP38</f>
        <v>189797.28</v>
      </c>
      <c r="CQ38" s="28">
        <f>외인!CQ38+기관!CQ38</f>
        <v>-1.2599999999999998</v>
      </c>
      <c r="CR38" s="28">
        <f>외인!CR38+기관!CR38</f>
        <v>301047.59999999998</v>
      </c>
      <c r="CS38" s="28">
        <f>외인!CS38+기관!CS38</f>
        <v>-236.61</v>
      </c>
      <c r="CT38" s="28">
        <f>외인!CT38+기관!CT38</f>
        <v>221170.88</v>
      </c>
      <c r="CU38" s="28">
        <f>외인!CU38+기관!CU38</f>
        <v>358.98</v>
      </c>
      <c r="CV38" s="28">
        <f>외인!CV38+기관!CV38</f>
        <v>3895315.32</v>
      </c>
      <c r="CW38" s="28">
        <f>외인!CW38+기관!CW38</f>
        <v>2040.35</v>
      </c>
      <c r="CX38" s="28">
        <f>외인!CX38+기관!CX38</f>
        <v>415854.88</v>
      </c>
      <c r="CY38" s="28">
        <f>외인!CY38+기관!CY38</f>
        <v>820.05000000000007</v>
      </c>
      <c r="CZ38" s="28">
        <f>외인!CZ38+기관!CZ38</f>
        <v>32261.7</v>
      </c>
      <c r="DA38" s="28">
        <f>외인!DA38+기관!DA38</f>
        <v>-24.43</v>
      </c>
      <c r="DB38" s="28">
        <f>외인!DB38+기관!DB38</f>
        <v>69820.52</v>
      </c>
      <c r="DC38" s="28">
        <f>외인!DC38+기관!DC38</f>
        <v>-78.11</v>
      </c>
      <c r="DD38" s="28">
        <f>외인!DD38+기관!DD38</f>
        <v>16856.099999999999</v>
      </c>
      <c r="DE38" s="28">
        <f>외인!DE38+기관!DE38</f>
        <v>4.51</v>
      </c>
      <c r="DF38" s="28">
        <f>외인!DF38+기관!DF38</f>
        <v>107249.96</v>
      </c>
      <c r="DG38" s="28">
        <f>외인!DG38+기관!DG38</f>
        <v>-2.8200000000000074</v>
      </c>
      <c r="DH38" s="28">
        <f>외인!DH38+기관!DH38</f>
        <v>40430.18</v>
      </c>
      <c r="DI38" s="28">
        <f>외인!DI38+기관!DI38</f>
        <v>-80.12</v>
      </c>
      <c r="DJ38" s="28">
        <f>외인!DJ38+기관!DJ38</f>
        <v>1098314.8600000001</v>
      </c>
      <c r="DK38" s="28">
        <f>외인!DK38+기관!DK38</f>
        <v>563.03</v>
      </c>
      <c r="DL38" s="28">
        <f>외인!DL38+기관!DL38</f>
        <v>174640.76</v>
      </c>
      <c r="DM38" s="28">
        <f>외인!DM38+기관!DM38</f>
        <v>-16.68</v>
      </c>
      <c r="DN38" s="28">
        <f>외인!DN38+기관!DN38</f>
        <v>3895315.32</v>
      </c>
      <c r="DO38" s="28">
        <f>외인!DO38+기관!DO38</f>
        <v>2040.35</v>
      </c>
      <c r="DP38" s="28">
        <f>외인!DP38+기관!DP38</f>
        <v>152124.96</v>
      </c>
      <c r="DQ38" s="28">
        <f>외인!DQ38+기관!DQ38</f>
        <v>-181.70999999999998</v>
      </c>
      <c r="DR38" s="28">
        <f>외인!DR38+기관!DR38</f>
        <v>78388.52</v>
      </c>
      <c r="DS38" s="28">
        <f>외인!DS38+기관!DS38</f>
        <v>10</v>
      </c>
      <c r="DT38" s="28">
        <f>외인!DT38+기관!DT38</f>
        <v>237037.94</v>
      </c>
      <c r="DU38" s="28">
        <f>외인!DU38+기관!DU38</f>
        <v>-255.86</v>
      </c>
      <c r="DV38" s="28">
        <f>외인!DV38+기관!DV38</f>
        <v>63439.64</v>
      </c>
      <c r="DW38" s="28">
        <f>외인!DW38+기관!DW38</f>
        <v>18.66</v>
      </c>
      <c r="DX38" s="28">
        <f>외인!DX38+기관!DX38</f>
        <v>198912.6</v>
      </c>
      <c r="DY38" s="28">
        <f>외인!DY38+기관!DY38</f>
        <v>140.38999999999999</v>
      </c>
      <c r="DZ38" s="28">
        <f>외인!DZ38+기관!DZ38</f>
        <v>16562.599999999999</v>
      </c>
      <c r="EA38" s="28">
        <f>외인!EA38+기관!EA38</f>
        <v>9.4199999999999982</v>
      </c>
      <c r="EB38" s="28">
        <f>외인!EB38+기관!EB38</f>
        <v>23486.400000000001</v>
      </c>
      <c r="EC38" s="28">
        <f>외인!EC38+기관!EC38</f>
        <v>-28.52</v>
      </c>
      <c r="ED38" s="28">
        <f>외인!ED38+기관!ED38</f>
        <v>19400.28</v>
      </c>
      <c r="EE38" s="28">
        <f>외인!EE38+기관!EE38</f>
        <v>-1.5400000000000009</v>
      </c>
      <c r="EF38" s="28">
        <f>외인!EF38+기관!EF38</f>
        <v>468217.92</v>
      </c>
      <c r="EG38" s="28">
        <f>외인!EG38+기관!EG38</f>
        <v>-105</v>
      </c>
      <c r="EH38" s="28">
        <f>외인!EH38+기관!EH38</f>
        <v>329128.90000000002</v>
      </c>
      <c r="EI38" s="28">
        <f>외인!EI38+기관!EI38</f>
        <v>-9.41</v>
      </c>
      <c r="EJ38" s="28">
        <f>외인!EJ38+기관!EJ38</f>
        <v>184836.36</v>
      </c>
      <c r="EK38" s="28">
        <f>외인!EK38+기관!EK38</f>
        <v>95.11</v>
      </c>
      <c r="EL38" s="28">
        <f>외인!EL38+기관!EL38</f>
        <v>60862.62</v>
      </c>
      <c r="EM38" s="28">
        <f>외인!EM38+기관!EM38</f>
        <v>-89.01</v>
      </c>
      <c r="EN38" s="28">
        <f>외인!EN38+기관!EN38</f>
        <v>78388.52</v>
      </c>
      <c r="EO38" s="28">
        <f>외인!EO38+기관!EO38</f>
        <v>10</v>
      </c>
      <c r="EP38" s="28">
        <f>외인!EP38+기관!EP38</f>
        <v>355243.1</v>
      </c>
      <c r="EQ38" s="28">
        <f>외인!EQ38+기관!EQ38</f>
        <v>1080.3600000000001</v>
      </c>
      <c r="ER38" s="28">
        <f>외인!ER38+기관!ER38</f>
        <v>25388.959999999999</v>
      </c>
      <c r="ES38" s="28">
        <f>외인!ES38+기관!ES38</f>
        <v>-10.98</v>
      </c>
      <c r="ET38" s="28">
        <f>외인!ET38+기관!ET38</f>
        <v>223028.1</v>
      </c>
      <c r="EU38" s="28">
        <f>외인!EU38+기관!EU38</f>
        <v>-51.55</v>
      </c>
      <c r="EV38" s="28">
        <f>외인!EV38+기관!EV38</f>
        <v>84876.32</v>
      </c>
      <c r="EW38" s="28">
        <f>외인!EW38+기관!EW38</f>
        <v>-19.62</v>
      </c>
      <c r="EX38" s="28">
        <f>외인!EX38+기관!EX38</f>
        <v>104920.96000000001</v>
      </c>
      <c r="EY38" s="28">
        <f>외인!EY38+기관!EY38</f>
        <v>18.36</v>
      </c>
    </row>
    <row r="39" spans="1:155">
      <c r="A39" s="27">
        <f>외인!A39</f>
        <v>46120</v>
      </c>
      <c r="B39" s="28">
        <f>외인!B39+기관!B39</f>
        <v>9379042.8000000007</v>
      </c>
      <c r="C39" s="28">
        <f>외인!C39+기관!C39</f>
        <v>5237.49</v>
      </c>
      <c r="D39" s="28">
        <f>외인!D39+기관!D39</f>
        <v>1206200.58</v>
      </c>
      <c r="E39" s="28">
        <f>외인!E39+기관!E39</f>
        <v>-605.6099999999999</v>
      </c>
      <c r="F39" s="28">
        <f>외인!F39+기관!F39</f>
        <v>4082122.94</v>
      </c>
      <c r="G39" s="28">
        <f>외인!G39+기관!G39</f>
        <v>619.21</v>
      </c>
      <c r="H39" s="28">
        <f>외인!H39+기관!H39</f>
        <v>601944.62</v>
      </c>
      <c r="I39" s="28">
        <f>외인!I39+기관!I39</f>
        <v>972.29</v>
      </c>
      <c r="J39" s="28">
        <f>외인!J39+기관!J39</f>
        <v>78180.44</v>
      </c>
      <c r="K39" s="28">
        <f>외인!K39+기관!K39</f>
        <v>-34.729999999999997</v>
      </c>
      <c r="L39" s="28">
        <f>외인!L39+기관!L39</f>
        <v>557210.12</v>
      </c>
      <c r="M39" s="28">
        <f>외인!M39+기관!M39</f>
        <v>975.83</v>
      </c>
      <c r="N39" s="28">
        <f>외인!N39+기관!N39</f>
        <v>471526.8</v>
      </c>
      <c r="O39" s="28">
        <f>외인!O39+기관!O39</f>
        <v>-150.19</v>
      </c>
      <c r="P39" s="28">
        <f>외인!P39+기관!P39</f>
        <v>396618.18</v>
      </c>
      <c r="Q39" s="28">
        <f>외인!Q39+기관!Q39</f>
        <v>-1.0700000000000003</v>
      </c>
      <c r="R39" s="28">
        <f>외인!R39+기관!R39</f>
        <v>247652.24</v>
      </c>
      <c r="S39" s="28">
        <f>외인!S39+기관!S39</f>
        <v>-292.70999999999998</v>
      </c>
      <c r="T39" s="28">
        <f>외인!T39+기관!T39</f>
        <v>16829.84</v>
      </c>
      <c r="U39" s="28">
        <f>외인!U39+기관!U39</f>
        <v>0.12000000000000011</v>
      </c>
      <c r="V39" s="28">
        <f>외인!V39+기관!V39</f>
        <v>215828.64</v>
      </c>
      <c r="W39" s="28">
        <f>외인!W39+기관!W39</f>
        <v>122.99999999999999</v>
      </c>
      <c r="X39" s="28">
        <f>외인!X39+기관!X39</f>
        <v>4178582.84</v>
      </c>
      <c r="Y39" s="28">
        <f>외인!Y39+기관!Y39</f>
        <v>3559.08</v>
      </c>
      <c r="Z39" s="28">
        <f>외인!Z39+기관!Z39</f>
        <v>88214.720000000001</v>
      </c>
      <c r="AA39" s="28">
        <f>외인!AA39+기관!AA39</f>
        <v>-20.78</v>
      </c>
      <c r="AB39" s="28">
        <f>외인!AB39+기관!AB39</f>
        <v>410062.68</v>
      </c>
      <c r="AC39" s="28">
        <f>외인!AC39+기관!AC39</f>
        <v>45.35</v>
      </c>
      <c r="AD39" s="28">
        <f>외인!AD39+기관!AD39</f>
        <v>39384.019999999997</v>
      </c>
      <c r="AE39" s="28">
        <f>외인!AE39+기관!AE39</f>
        <v>-23.369999999999997</v>
      </c>
      <c r="AF39" s="28">
        <f>외인!AF39+기관!AF39</f>
        <v>48908.14</v>
      </c>
      <c r="AG39" s="28">
        <f>외인!AG39+기관!AG39</f>
        <v>20.85</v>
      </c>
      <c r="AH39" s="28">
        <f>외인!AH39+기관!AH39</f>
        <v>377084.54</v>
      </c>
      <c r="AI39" s="28">
        <f>외인!AI39+기관!AI39</f>
        <v>-6.4300000000000068</v>
      </c>
      <c r="AJ39" s="28">
        <f>외인!AJ39+기관!AJ39</f>
        <v>208489.26</v>
      </c>
      <c r="AK39" s="28">
        <f>외인!AK39+기관!AK39</f>
        <v>-317.02999999999997</v>
      </c>
      <c r="AL39" s="28">
        <f>외인!AL39+기관!AL39</f>
        <v>171355.08</v>
      </c>
      <c r="AM39" s="28">
        <f>외인!AM39+기관!AM39</f>
        <v>-6.730000000000004</v>
      </c>
      <c r="AN39" s="28">
        <f>외인!AN39+기관!AN39</f>
        <v>337073.02</v>
      </c>
      <c r="AO39" s="28">
        <f>외인!AO39+기관!AO39</f>
        <v>-130.47</v>
      </c>
      <c r="AP39" s="28">
        <f>외인!AP39+기관!AP39</f>
        <v>240777.42</v>
      </c>
      <c r="AQ39" s="28">
        <f>외인!AQ39+기관!AQ39</f>
        <v>88.74</v>
      </c>
      <c r="AR39" s="28">
        <f>외인!AR39+기관!AR39</f>
        <v>47106.54</v>
      </c>
      <c r="AS39" s="28">
        <f>외인!AS39+기관!AS39</f>
        <v>-62.34</v>
      </c>
      <c r="AT39" s="28">
        <f>외인!AT39+기관!AT39</f>
        <v>152722.84</v>
      </c>
      <c r="AU39" s="28">
        <f>외인!AU39+기관!AU39</f>
        <v>-40.910000000000011</v>
      </c>
      <c r="AV39" s="28">
        <f>외인!AV39+기관!AV39</f>
        <v>94481.02</v>
      </c>
      <c r="AW39" s="28">
        <f>외인!AW39+기관!AW39</f>
        <v>58.870000000000005</v>
      </c>
      <c r="AX39" s="28">
        <f>외인!AX39+기관!AX39</f>
        <v>140477.32</v>
      </c>
      <c r="AY39" s="28">
        <f>외인!AY39+기관!AY39</f>
        <v>16.399999999999977</v>
      </c>
      <c r="AZ39" s="28">
        <f>외인!AZ39+기관!AZ39</f>
        <v>4465341.24</v>
      </c>
      <c r="BA39" s="28">
        <f>외인!BA39+기관!BA39</f>
        <v>4237.78</v>
      </c>
      <c r="BB39" s="28">
        <f>외인!BB39+기관!BB39</f>
        <v>199619.74</v>
      </c>
      <c r="BC39" s="28">
        <f>외인!BC39+기관!BC39</f>
        <v>8.9699999999999989</v>
      </c>
      <c r="BD39" s="28">
        <f>외인!BD39+기관!BD39</f>
        <v>76344.86</v>
      </c>
      <c r="BE39" s="28">
        <f>외인!BE39+기관!BE39</f>
        <v>-42.34</v>
      </c>
      <c r="BF39" s="28">
        <f>외인!BF39+기관!BF39</f>
        <v>0</v>
      </c>
      <c r="BG39" s="28">
        <f>외인!BG39+기관!BG39</f>
        <v>0</v>
      </c>
      <c r="BH39" s="28">
        <f>외인!BH39+기관!BH39</f>
        <v>181776.4</v>
      </c>
      <c r="BI39" s="28">
        <f>외인!BI39+기관!BI39</f>
        <v>317.25</v>
      </c>
      <c r="BJ39" s="28">
        <f>외인!BJ39+기관!BJ39</f>
        <v>241348.3</v>
      </c>
      <c r="BK39" s="28">
        <f>외인!BK39+기관!BK39</f>
        <v>144.16999999999999</v>
      </c>
      <c r="BL39" s="28">
        <f>외인!BL39+기관!BL39</f>
        <v>97256.84</v>
      </c>
      <c r="BM39" s="28">
        <f>외인!BM39+기관!BM39</f>
        <v>-599.55000000000007</v>
      </c>
      <c r="BN39" s="28">
        <f>외인!BN39+기관!BN39</f>
        <v>93239.039999999994</v>
      </c>
      <c r="BO39" s="28">
        <f>외인!BO39+기관!BO39</f>
        <v>58.13</v>
      </c>
      <c r="BP39" s="28">
        <f>외인!BP39+기관!BP39</f>
        <v>161026.04</v>
      </c>
      <c r="BQ39" s="28">
        <f>외인!BQ39+기관!BQ39</f>
        <v>-30.53</v>
      </c>
      <c r="BR39" s="28">
        <f>외인!BR39+기관!BR39</f>
        <v>500861.12</v>
      </c>
      <c r="BS39" s="28">
        <f>외인!BS39+기관!BS39</f>
        <v>125.83</v>
      </c>
      <c r="BT39" s="28">
        <f>외인!BT39+기관!BT39</f>
        <v>4250879.5</v>
      </c>
      <c r="BU39" s="28">
        <f>외인!BU39+기관!BU39</f>
        <v>3525.12</v>
      </c>
      <c r="BV39" s="28">
        <f>외인!BV39+기관!BV39</f>
        <v>771972.58</v>
      </c>
      <c r="BW39" s="28">
        <f>외인!BW39+기관!BW39</f>
        <v>1183.43</v>
      </c>
      <c r="BX39" s="28">
        <f>외인!BX39+기관!BX39</f>
        <v>148327.51999999999</v>
      </c>
      <c r="BY39" s="28">
        <f>외인!BY39+기관!BY39</f>
        <v>-29.18</v>
      </c>
      <c r="BZ39" s="28">
        <f>외인!BZ39+기관!BZ39</f>
        <v>508428.1</v>
      </c>
      <c r="CA39" s="28">
        <f>외인!CA39+기관!CA39</f>
        <v>-137.19999999999999</v>
      </c>
      <c r="CB39" s="28">
        <f>외인!CB39+기관!CB39</f>
        <v>24060.959999999999</v>
      </c>
      <c r="CC39" s="28">
        <f>외인!CC39+기관!CC39</f>
        <v>-58.56</v>
      </c>
      <c r="CD39" s="28">
        <f>외인!CD39+기관!CD39</f>
        <v>57313.94</v>
      </c>
      <c r="CE39" s="28">
        <f>외인!CE39+기관!CE39</f>
        <v>-82.17</v>
      </c>
      <c r="CF39" s="28">
        <f>외인!CF39+기관!CF39</f>
        <v>48388.68</v>
      </c>
      <c r="CG39" s="28">
        <f>외인!CG39+기관!CG39</f>
        <v>34.620000000000005</v>
      </c>
      <c r="CH39" s="28">
        <f>외인!CH39+기관!CH39</f>
        <v>131701.85999999999</v>
      </c>
      <c r="CI39" s="28">
        <f>외인!CI39+기관!CI39</f>
        <v>49.78</v>
      </c>
      <c r="CJ39" s="28">
        <f>외인!CJ39+기관!CJ39</f>
        <v>732974.48</v>
      </c>
      <c r="CK39" s="28">
        <f>외인!CK39+기관!CK39</f>
        <v>-586.5</v>
      </c>
      <c r="CL39" s="28">
        <f>외인!CL39+기관!CL39</f>
        <v>465909.9</v>
      </c>
      <c r="CM39" s="28">
        <f>외인!CM39+기관!CM39</f>
        <v>41.15</v>
      </c>
      <c r="CN39" s="28">
        <f>외인!CN39+기관!CN39</f>
        <v>243690.72</v>
      </c>
      <c r="CO39" s="28">
        <f>외인!CO39+기관!CO39</f>
        <v>9.49</v>
      </c>
      <c r="CP39" s="28">
        <f>외인!CP39+기관!CP39</f>
        <v>200759.34</v>
      </c>
      <c r="CQ39" s="28">
        <f>외인!CQ39+기관!CQ39</f>
        <v>9.57</v>
      </c>
      <c r="CR39" s="28">
        <f>외인!CR39+기관!CR39</f>
        <v>312863.8</v>
      </c>
      <c r="CS39" s="28">
        <f>외인!CS39+기관!CS39</f>
        <v>-340.49</v>
      </c>
      <c r="CT39" s="28">
        <f>외인!CT39+기관!CT39</f>
        <v>240350.46</v>
      </c>
      <c r="CU39" s="28">
        <f>외인!CU39+기관!CU39</f>
        <v>342.65</v>
      </c>
      <c r="CV39" s="28">
        <f>외인!CV39+기관!CV39</f>
        <v>4250879.5</v>
      </c>
      <c r="CW39" s="28">
        <f>외인!CW39+기관!CW39</f>
        <v>3525.12</v>
      </c>
      <c r="CX39" s="28">
        <f>외인!CX39+기관!CX39</f>
        <v>424245.66</v>
      </c>
      <c r="CY39" s="28">
        <f>외인!CY39+기관!CY39</f>
        <v>600.79</v>
      </c>
      <c r="CZ39" s="28">
        <f>외인!CZ39+기관!CZ39</f>
        <v>34256.36</v>
      </c>
      <c r="DA39" s="28">
        <f>외인!DA39+기관!DA39</f>
        <v>4.5199999999999996</v>
      </c>
      <c r="DB39" s="28">
        <f>외인!DB39+기관!DB39</f>
        <v>76344.86</v>
      </c>
      <c r="DC39" s="28">
        <f>외인!DC39+기관!DC39</f>
        <v>-42.34</v>
      </c>
      <c r="DD39" s="28">
        <f>외인!DD39+기관!DD39</f>
        <v>16829.84</v>
      </c>
      <c r="DE39" s="28">
        <f>외인!DE39+기관!DE39</f>
        <v>0.12000000000000011</v>
      </c>
      <c r="DF39" s="28">
        <f>외인!DF39+기관!DF39</f>
        <v>111472.6</v>
      </c>
      <c r="DG39" s="28">
        <f>외인!DG39+기관!DG39</f>
        <v>-12.639999999999993</v>
      </c>
      <c r="DH39" s="28">
        <f>외인!DH39+기관!DH39</f>
        <v>41609.06</v>
      </c>
      <c r="DI39" s="28">
        <f>외인!DI39+기관!DI39</f>
        <v>-72.819999999999993</v>
      </c>
      <c r="DJ39" s="28">
        <f>외인!DJ39+기관!DJ39</f>
        <v>1145911.68</v>
      </c>
      <c r="DK39" s="28">
        <f>외인!DK39+기관!DK39</f>
        <v>680.68999999999994</v>
      </c>
      <c r="DL39" s="28">
        <f>외인!DL39+기관!DL39</f>
        <v>192937.52</v>
      </c>
      <c r="DM39" s="28">
        <f>외인!DM39+기관!DM39</f>
        <v>-3.8599999999999994</v>
      </c>
      <c r="DN39" s="28">
        <f>외인!DN39+기관!DN39</f>
        <v>4250879.5</v>
      </c>
      <c r="DO39" s="28">
        <f>외인!DO39+기관!DO39</f>
        <v>3525.12</v>
      </c>
      <c r="DP39" s="28">
        <f>외인!DP39+기관!DP39</f>
        <v>158260.66</v>
      </c>
      <c r="DQ39" s="28">
        <f>외인!DQ39+기관!DQ39</f>
        <v>-241.48000000000002</v>
      </c>
      <c r="DR39" s="28">
        <f>외인!DR39+기관!DR39</f>
        <v>81476.7</v>
      </c>
      <c r="DS39" s="28">
        <f>외인!DS39+기관!DS39</f>
        <v>-31.440000000000005</v>
      </c>
      <c r="DT39" s="28">
        <f>외인!DT39+기관!DT39</f>
        <v>247652.24</v>
      </c>
      <c r="DU39" s="28">
        <f>외인!DU39+기관!DU39</f>
        <v>-292.70999999999998</v>
      </c>
      <c r="DV39" s="28">
        <f>외인!DV39+기관!DV39</f>
        <v>64652.12</v>
      </c>
      <c r="DW39" s="28">
        <f>외인!DW39+기관!DW39</f>
        <v>-48.21</v>
      </c>
      <c r="DX39" s="28">
        <f>외인!DX39+기관!DX39</f>
        <v>215828.64</v>
      </c>
      <c r="DY39" s="28">
        <f>외인!DY39+기관!DY39</f>
        <v>122.99999999999999</v>
      </c>
      <c r="DZ39" s="28">
        <f>외인!DZ39+기관!DZ39</f>
        <v>17092.900000000001</v>
      </c>
      <c r="EA39" s="28">
        <f>외인!EA39+기관!EA39</f>
        <v>13.440000000000001</v>
      </c>
      <c r="EB39" s="28">
        <f>외인!EB39+기관!EB39</f>
        <v>24264.42</v>
      </c>
      <c r="EC39" s="28">
        <f>외인!EC39+기관!EC39</f>
        <v>-17.84</v>
      </c>
      <c r="ED39" s="28">
        <f>외인!ED39+기관!ED39</f>
        <v>20332.72</v>
      </c>
      <c r="EE39" s="28">
        <f>외인!EE39+기관!EE39</f>
        <v>-4.83</v>
      </c>
      <c r="EF39" s="28">
        <f>외인!EF39+기관!EF39</f>
        <v>477980.42</v>
      </c>
      <c r="EG39" s="28">
        <f>외인!EG39+기관!EG39</f>
        <v>-280.35000000000002</v>
      </c>
      <c r="EH39" s="28">
        <f>외인!EH39+기관!EH39</f>
        <v>370459.24</v>
      </c>
      <c r="EI39" s="28">
        <f>외인!EI39+기관!EI39</f>
        <v>174.21</v>
      </c>
      <c r="EJ39" s="28">
        <f>외인!EJ39+기관!EJ39</f>
        <v>188798.36</v>
      </c>
      <c r="EK39" s="28">
        <f>외인!EK39+기관!EK39</f>
        <v>-35.330000000000005</v>
      </c>
      <c r="EL39" s="28">
        <f>외인!EL39+기관!EL39</f>
        <v>62235.1</v>
      </c>
      <c r="EM39" s="28">
        <f>외인!EM39+기관!EM39</f>
        <v>-83.61</v>
      </c>
      <c r="EN39" s="28">
        <f>외인!EN39+기관!EN39</f>
        <v>81476.7</v>
      </c>
      <c r="EO39" s="28">
        <f>외인!EO39+기관!EO39</f>
        <v>-31.440000000000005</v>
      </c>
      <c r="EP39" s="28">
        <f>외인!EP39+기관!EP39</f>
        <v>351907.16</v>
      </c>
      <c r="EQ39" s="28">
        <f>외인!EQ39+기관!EQ39</f>
        <v>977.27</v>
      </c>
      <c r="ER39" s="28">
        <f>외인!ER39+기관!ER39</f>
        <v>27790.42</v>
      </c>
      <c r="ES39" s="28">
        <f>외인!ES39+기관!ES39</f>
        <v>5.4599999999999991</v>
      </c>
      <c r="ET39" s="28">
        <f>외인!ET39+기관!ET39</f>
        <v>240777.42</v>
      </c>
      <c r="EU39" s="28">
        <f>외인!EU39+기관!EU39</f>
        <v>88.74</v>
      </c>
      <c r="EV39" s="28">
        <f>외인!EV39+기관!EV39</f>
        <v>88214.720000000001</v>
      </c>
      <c r="EW39" s="28">
        <f>외인!EW39+기관!EW39</f>
        <v>-20.78</v>
      </c>
      <c r="EX39" s="28">
        <f>외인!EX39+기관!EX39</f>
        <v>112544.62</v>
      </c>
      <c r="EY39" s="28">
        <f>외인!EY39+기관!EY39</f>
        <v>30.349999999999998</v>
      </c>
    </row>
    <row r="40" spans="1:155">
      <c r="A40" s="27">
        <f>외인!A40</f>
        <v>46121</v>
      </c>
      <c r="B40" s="28">
        <f>외인!B40+기관!B40</f>
        <v>9228508.2799999993</v>
      </c>
      <c r="C40" s="28">
        <f>외인!C40+기관!C40</f>
        <v>6161.16</v>
      </c>
      <c r="D40" s="28">
        <f>외인!D40+기관!D40</f>
        <v>1191393.04</v>
      </c>
      <c r="E40" s="28">
        <f>외인!E40+기관!E40</f>
        <v>-946.75</v>
      </c>
      <c r="F40" s="28">
        <f>외인!F40+기관!F40</f>
        <v>3981847.06</v>
      </c>
      <c r="G40" s="28">
        <f>외인!G40+기관!G40</f>
        <v>1030.3899999999999</v>
      </c>
      <c r="H40" s="28">
        <f>외인!H40+기관!H40</f>
        <v>611965.96</v>
      </c>
      <c r="I40" s="28">
        <f>외인!I40+기관!I40</f>
        <v>736.23</v>
      </c>
      <c r="J40" s="28">
        <f>외인!J40+기관!J40</f>
        <v>81322.64</v>
      </c>
      <c r="K40" s="28">
        <f>외인!K40+기관!K40</f>
        <v>40.900000000000006</v>
      </c>
      <c r="L40" s="28">
        <f>외인!L40+기관!L40</f>
        <v>567308.26</v>
      </c>
      <c r="M40" s="28">
        <f>외인!M40+기관!M40</f>
        <v>742.47</v>
      </c>
      <c r="N40" s="28">
        <f>외인!N40+기관!N40</f>
        <v>456231.74</v>
      </c>
      <c r="O40" s="28">
        <f>외인!O40+기관!O40</f>
        <v>-235.45999999999998</v>
      </c>
      <c r="P40" s="28">
        <f>외인!P40+기관!P40</f>
        <v>393251.72</v>
      </c>
      <c r="Q40" s="28">
        <f>외인!Q40+기관!Q40</f>
        <v>58.18</v>
      </c>
      <c r="R40" s="28">
        <f>외인!R40+기관!R40</f>
        <v>245044.88</v>
      </c>
      <c r="S40" s="28">
        <f>외인!S40+기관!S40</f>
        <v>-220.24</v>
      </c>
      <c r="T40" s="28">
        <f>외인!T40+기관!T40</f>
        <v>16762.18</v>
      </c>
      <c r="U40" s="28">
        <f>외인!U40+기관!U40</f>
        <v>5.9500000000000011</v>
      </c>
      <c r="V40" s="28">
        <f>외인!V40+기관!V40</f>
        <v>211621.62</v>
      </c>
      <c r="W40" s="28">
        <f>외인!W40+기관!W40</f>
        <v>5.5299999999999994</v>
      </c>
      <c r="X40" s="28">
        <f>외인!X40+기관!X40</f>
        <v>4050099.32</v>
      </c>
      <c r="Y40" s="28">
        <f>외인!Y40+기관!Y40</f>
        <v>3992.09</v>
      </c>
      <c r="Z40" s="28">
        <f>외인!Z40+기관!Z40</f>
        <v>87182.28</v>
      </c>
      <c r="AA40" s="28">
        <f>외인!AA40+기관!AA40</f>
        <v>-18.82</v>
      </c>
      <c r="AB40" s="28">
        <f>외인!AB40+기관!AB40</f>
        <v>407957.7</v>
      </c>
      <c r="AC40" s="28">
        <f>외인!AC40+기관!AC40</f>
        <v>30.22</v>
      </c>
      <c r="AD40" s="28">
        <f>외인!AD40+기관!AD40</f>
        <v>38366.639999999999</v>
      </c>
      <c r="AE40" s="28">
        <f>외인!AE40+기관!AE40</f>
        <v>-17.66</v>
      </c>
      <c r="AF40" s="28">
        <f>외인!AF40+기관!AF40</f>
        <v>49404.92</v>
      </c>
      <c r="AG40" s="28">
        <f>외인!AG40+기관!AG40</f>
        <v>36.92</v>
      </c>
      <c r="AH40" s="28">
        <f>외인!AH40+기관!AH40</f>
        <v>372133.16</v>
      </c>
      <c r="AI40" s="28">
        <f>외인!AI40+기관!AI40</f>
        <v>-23.800000000000011</v>
      </c>
      <c r="AJ40" s="28">
        <f>외인!AJ40+기관!AJ40</f>
        <v>207982.48</v>
      </c>
      <c r="AK40" s="28">
        <f>외인!AK40+기관!AK40</f>
        <v>-164.39</v>
      </c>
      <c r="AL40" s="28">
        <f>외인!AL40+기관!AL40</f>
        <v>170073</v>
      </c>
      <c r="AM40" s="28">
        <f>외인!AM40+기관!AM40</f>
        <v>18.790000000000006</v>
      </c>
      <c r="AN40" s="28">
        <f>외인!AN40+기관!AN40</f>
        <v>322692.98</v>
      </c>
      <c r="AO40" s="28">
        <f>외인!AO40+기관!AO40</f>
        <v>-239.16</v>
      </c>
      <c r="AP40" s="28">
        <f>외인!AP40+기관!AP40</f>
        <v>237929.56</v>
      </c>
      <c r="AQ40" s="28">
        <f>외인!AQ40+기관!AQ40</f>
        <v>112.91</v>
      </c>
      <c r="AR40" s="28">
        <f>외인!AR40+기관!AR40</f>
        <v>46833.48</v>
      </c>
      <c r="AS40" s="28">
        <f>외인!AS40+기관!AS40</f>
        <v>-32.659999999999997</v>
      </c>
      <c r="AT40" s="28">
        <f>외인!AT40+기관!AT40</f>
        <v>152757.96</v>
      </c>
      <c r="AU40" s="28">
        <f>외인!AU40+기관!AU40</f>
        <v>-20.289999999999992</v>
      </c>
      <c r="AV40" s="28">
        <f>외인!AV40+기관!AV40</f>
        <v>94644.46</v>
      </c>
      <c r="AW40" s="28">
        <f>외인!AW40+기관!AW40</f>
        <v>43.07</v>
      </c>
      <c r="AX40" s="28">
        <f>외인!AX40+기관!AX40</f>
        <v>139473.42000000001</v>
      </c>
      <c r="AY40" s="28">
        <f>외인!AY40+기관!AY40</f>
        <v>161.03</v>
      </c>
      <c r="AZ40" s="28">
        <f>외인!AZ40+기관!AZ40</f>
        <v>4335582.22</v>
      </c>
      <c r="BA40" s="28">
        <f>외인!BA40+기관!BA40</f>
        <v>4561.1099999999997</v>
      </c>
      <c r="BB40" s="28">
        <f>외인!BB40+기관!BB40</f>
        <v>195068.84</v>
      </c>
      <c r="BC40" s="28">
        <f>외인!BC40+기관!BC40</f>
        <v>2.1700000000000017</v>
      </c>
      <c r="BD40" s="28">
        <f>외인!BD40+기관!BD40</f>
        <v>75372.84</v>
      </c>
      <c r="BE40" s="28">
        <f>외인!BE40+기관!BE40</f>
        <v>-39.799999999999997</v>
      </c>
      <c r="BF40" s="28">
        <f>외인!BF40+기관!BF40</f>
        <v>0</v>
      </c>
      <c r="BG40" s="28">
        <f>외인!BG40+기관!BG40</f>
        <v>0</v>
      </c>
      <c r="BH40" s="28">
        <f>외인!BH40+기관!BH40</f>
        <v>184342.24</v>
      </c>
      <c r="BI40" s="28">
        <f>외인!BI40+기관!BI40</f>
        <v>277.94</v>
      </c>
      <c r="BJ40" s="28">
        <f>외인!BJ40+기관!BJ40</f>
        <v>242765.64</v>
      </c>
      <c r="BK40" s="28">
        <f>외인!BK40+기관!BK40</f>
        <v>188.56</v>
      </c>
      <c r="BL40" s="28">
        <f>외인!BL40+기관!BL40</f>
        <v>94913.54</v>
      </c>
      <c r="BM40" s="28">
        <f>외인!BM40+기관!BM40</f>
        <v>-598.64</v>
      </c>
      <c r="BN40" s="28">
        <f>외인!BN40+기관!BN40</f>
        <v>94814.399999999994</v>
      </c>
      <c r="BO40" s="28">
        <f>외인!BO40+기관!BO40</f>
        <v>102.64999999999999</v>
      </c>
      <c r="BP40" s="28">
        <f>외인!BP40+기관!BP40</f>
        <v>159772.70000000001</v>
      </c>
      <c r="BQ40" s="28">
        <f>외인!BQ40+기관!BQ40</f>
        <v>134.66</v>
      </c>
      <c r="BR40" s="28">
        <f>외인!BR40+기관!BR40</f>
        <v>495343.46</v>
      </c>
      <c r="BS40" s="28">
        <f>외인!BS40+기관!BS40</f>
        <v>218.26</v>
      </c>
      <c r="BT40" s="28">
        <f>외인!BT40+기관!BT40</f>
        <v>4120497.06</v>
      </c>
      <c r="BU40" s="28">
        <f>외인!BU40+기관!BU40</f>
        <v>3988.83</v>
      </c>
      <c r="BV40" s="28">
        <f>외인!BV40+기관!BV40</f>
        <v>768328.54</v>
      </c>
      <c r="BW40" s="28">
        <f>외인!BW40+기관!BW40</f>
        <v>717.3900000000001</v>
      </c>
      <c r="BX40" s="28">
        <f>외인!BX40+기관!BX40</f>
        <v>146583.56</v>
      </c>
      <c r="BY40" s="28">
        <f>외인!BY40+기관!BY40</f>
        <v>-14.170000000000002</v>
      </c>
      <c r="BZ40" s="28">
        <f>외인!BZ40+기관!BZ40</f>
        <v>492765.96</v>
      </c>
      <c r="CA40" s="28">
        <f>외인!CA40+기관!CA40</f>
        <v>-220.37000000000003</v>
      </c>
      <c r="CB40" s="28">
        <f>외인!CB40+기관!CB40</f>
        <v>24169.360000000001</v>
      </c>
      <c r="CC40" s="28">
        <f>외인!CC40+기관!CC40</f>
        <v>-51.22</v>
      </c>
      <c r="CD40" s="28">
        <f>외인!CD40+기관!CD40</f>
        <v>56552.28</v>
      </c>
      <c r="CE40" s="28">
        <f>외인!CE40+기관!CE40</f>
        <v>-69.180000000000007</v>
      </c>
      <c r="CF40" s="28">
        <f>외인!CF40+기관!CF40</f>
        <v>49893.2</v>
      </c>
      <c r="CG40" s="28">
        <f>외인!CG40+기관!CG40</f>
        <v>69.72</v>
      </c>
      <c r="CH40" s="28">
        <f>외인!CH40+기관!CH40</f>
        <v>132937.12</v>
      </c>
      <c r="CI40" s="28">
        <f>외인!CI40+기관!CI40</f>
        <v>46.430000000000007</v>
      </c>
      <c r="CJ40" s="28">
        <f>외인!CJ40+기관!CJ40</f>
        <v>728982.48</v>
      </c>
      <c r="CK40" s="28">
        <f>외인!CK40+기관!CK40</f>
        <v>-464.82</v>
      </c>
      <c r="CL40" s="28">
        <f>외인!CL40+기관!CL40</f>
        <v>463552.94</v>
      </c>
      <c r="CM40" s="28">
        <f>외인!CM40+기관!CM40</f>
        <v>43.7</v>
      </c>
      <c r="CN40" s="28">
        <f>외인!CN40+기관!CN40</f>
        <v>240679.88</v>
      </c>
      <c r="CO40" s="28">
        <f>외인!CO40+기관!CO40</f>
        <v>173.26</v>
      </c>
      <c r="CP40" s="28">
        <f>외인!CP40+기관!CP40</f>
        <v>196186.78</v>
      </c>
      <c r="CQ40" s="28">
        <f>외인!CQ40+기관!CQ40</f>
        <v>2.8500000000000014</v>
      </c>
      <c r="CR40" s="28">
        <f>외인!CR40+기관!CR40</f>
        <v>310988.38</v>
      </c>
      <c r="CS40" s="28">
        <f>외인!CS40+기관!CS40</f>
        <v>-216.40999999999997</v>
      </c>
      <c r="CT40" s="28">
        <f>외인!CT40+기관!CT40</f>
        <v>238264.26</v>
      </c>
      <c r="CU40" s="28">
        <f>외인!CU40+기관!CU40</f>
        <v>252.07</v>
      </c>
      <c r="CV40" s="28">
        <f>외인!CV40+기관!CV40</f>
        <v>4120497.06</v>
      </c>
      <c r="CW40" s="28">
        <f>외인!CW40+기관!CW40</f>
        <v>3988.83</v>
      </c>
      <c r="CX40" s="28">
        <f>외인!CX40+기관!CX40</f>
        <v>431320.46</v>
      </c>
      <c r="CY40" s="28">
        <f>외인!CY40+기관!CY40</f>
        <v>309.75</v>
      </c>
      <c r="CZ40" s="28">
        <f>외인!CZ40+기관!CZ40</f>
        <v>33916.28</v>
      </c>
      <c r="DA40" s="28">
        <f>외인!DA40+기관!DA40</f>
        <v>-5.4200000000000008</v>
      </c>
      <c r="DB40" s="28">
        <f>외인!DB40+기관!DB40</f>
        <v>75372.84</v>
      </c>
      <c r="DC40" s="28">
        <f>외인!DC40+기관!DC40</f>
        <v>-39.799999999999997</v>
      </c>
      <c r="DD40" s="28">
        <f>외인!DD40+기관!DD40</f>
        <v>16762.18</v>
      </c>
      <c r="DE40" s="28">
        <f>외인!DE40+기관!DE40</f>
        <v>5.9500000000000011</v>
      </c>
      <c r="DF40" s="28">
        <f>외인!DF40+기관!DF40</f>
        <v>110299.46</v>
      </c>
      <c r="DG40" s="28">
        <f>외인!DG40+기관!DG40</f>
        <v>0.65999999999999659</v>
      </c>
      <c r="DH40" s="28">
        <f>외인!DH40+기관!DH40</f>
        <v>40822.82</v>
      </c>
      <c r="DI40" s="28">
        <f>외인!DI40+기관!DI40</f>
        <v>-64.61</v>
      </c>
      <c r="DJ40" s="28">
        <f>외인!DJ40+기관!DJ40</f>
        <v>1140559.1000000001</v>
      </c>
      <c r="DK40" s="28">
        <f>외인!DK40+기관!DK40</f>
        <v>486.04999999999995</v>
      </c>
      <c r="DL40" s="28">
        <f>외인!DL40+기관!DL40</f>
        <v>190499.7</v>
      </c>
      <c r="DM40" s="28">
        <f>외인!DM40+기관!DM40</f>
        <v>157.36000000000001</v>
      </c>
      <c r="DN40" s="28">
        <f>외인!DN40+기관!DN40</f>
        <v>4120497.06</v>
      </c>
      <c r="DO40" s="28">
        <f>외인!DO40+기관!DO40</f>
        <v>3988.83</v>
      </c>
      <c r="DP40" s="28">
        <f>외인!DP40+기관!DP40</f>
        <v>156575.67999999999</v>
      </c>
      <c r="DQ40" s="28">
        <f>외인!DQ40+기관!DQ40</f>
        <v>-142.22000000000003</v>
      </c>
      <c r="DR40" s="28">
        <f>외인!DR40+기관!DR40</f>
        <v>84312.62</v>
      </c>
      <c r="DS40" s="28">
        <f>외인!DS40+기관!DS40</f>
        <v>26.47</v>
      </c>
      <c r="DT40" s="28">
        <f>외인!DT40+기관!DT40</f>
        <v>245044.88</v>
      </c>
      <c r="DU40" s="28">
        <f>외인!DU40+기관!DU40</f>
        <v>-220.24</v>
      </c>
      <c r="DV40" s="28">
        <f>외인!DV40+기관!DV40</f>
        <v>65387.8</v>
      </c>
      <c r="DW40" s="28">
        <f>외인!DW40+기관!DW40</f>
        <v>3.61</v>
      </c>
      <c r="DX40" s="28">
        <f>외인!DX40+기관!DX40</f>
        <v>211621.62</v>
      </c>
      <c r="DY40" s="28">
        <f>외인!DY40+기관!DY40</f>
        <v>5.5299999999999994</v>
      </c>
      <c r="DZ40" s="28">
        <f>외인!DZ40+기관!DZ40</f>
        <v>16767.88</v>
      </c>
      <c r="EA40" s="28">
        <f>외인!EA40+기관!EA40</f>
        <v>8</v>
      </c>
      <c r="EB40" s="28">
        <f>외인!EB40+기관!EB40</f>
        <v>23990.28</v>
      </c>
      <c r="EC40" s="28">
        <f>외인!EC40+기관!EC40</f>
        <v>-16.929999999999996</v>
      </c>
      <c r="ED40" s="28">
        <f>외인!ED40+기관!ED40</f>
        <v>19873.62</v>
      </c>
      <c r="EE40" s="28">
        <f>외인!EE40+기관!EE40</f>
        <v>3.0500000000000007</v>
      </c>
      <c r="EF40" s="28">
        <f>외인!EF40+기관!EF40</f>
        <v>476333.6</v>
      </c>
      <c r="EG40" s="28">
        <f>외인!EG40+기관!EG40</f>
        <v>-236.49</v>
      </c>
      <c r="EH40" s="28">
        <f>외인!EH40+기관!EH40</f>
        <v>364915.12</v>
      </c>
      <c r="EI40" s="28">
        <f>외인!EI40+기관!EI40</f>
        <v>209.75</v>
      </c>
      <c r="EJ40" s="28">
        <f>외인!EJ40+기관!EJ40</f>
        <v>193293.68</v>
      </c>
      <c r="EK40" s="28">
        <f>외인!EK40+기관!EK40</f>
        <v>-15.349999999999994</v>
      </c>
      <c r="EL40" s="28">
        <f>외인!EL40+기관!EL40</f>
        <v>61457.62</v>
      </c>
      <c r="EM40" s="28">
        <f>외인!EM40+기관!EM40</f>
        <v>-69.42</v>
      </c>
      <c r="EN40" s="28">
        <f>외인!EN40+기관!EN40</f>
        <v>84312.62</v>
      </c>
      <c r="EO40" s="28">
        <f>외인!EO40+기관!EO40</f>
        <v>26.47</v>
      </c>
      <c r="EP40" s="28">
        <f>외인!EP40+기관!EP40</f>
        <v>353350.58</v>
      </c>
      <c r="EQ40" s="28">
        <f>외인!EQ40+기관!EQ40</f>
        <v>508.19000000000005</v>
      </c>
      <c r="ER40" s="28">
        <f>외인!ER40+기관!ER40</f>
        <v>26466.12</v>
      </c>
      <c r="ES40" s="28">
        <f>외인!ES40+기관!ES40</f>
        <v>-115.49</v>
      </c>
      <c r="ET40" s="28">
        <f>외인!ET40+기관!ET40</f>
        <v>237929.56</v>
      </c>
      <c r="EU40" s="28">
        <f>외인!EU40+기관!EU40</f>
        <v>112.91</v>
      </c>
      <c r="EV40" s="28">
        <f>외인!EV40+기관!EV40</f>
        <v>87182.28</v>
      </c>
      <c r="EW40" s="28">
        <f>외인!EW40+기관!EW40</f>
        <v>-18.82</v>
      </c>
      <c r="EX40" s="28">
        <f>외인!EX40+기관!EX40</f>
        <v>109004.5</v>
      </c>
      <c r="EY40" s="28">
        <f>외인!EY40+기관!EY40</f>
        <v>21.669999999999998</v>
      </c>
    </row>
    <row r="41" spans="1:155">
      <c r="A41" s="27">
        <f>외인!A41</f>
        <v>46122</v>
      </c>
      <c r="B41" s="28">
        <f>외인!B41+기관!B41</f>
        <v>9356068.9399999995</v>
      </c>
      <c r="C41" s="28">
        <f>외인!C41+기관!C41</f>
        <v>5479.69</v>
      </c>
      <c r="D41" s="28">
        <f>외인!D41+기관!D41</f>
        <v>1209968.3999999999</v>
      </c>
      <c r="E41" s="28">
        <f>외인!E41+기관!E41</f>
        <v>-441.65000000000003</v>
      </c>
      <c r="F41" s="28">
        <f>외인!F41+기관!F41</f>
        <v>4027095.9</v>
      </c>
      <c r="G41" s="28">
        <f>외인!G41+기관!G41</f>
        <v>480.94000000000005</v>
      </c>
      <c r="H41" s="28">
        <f>외인!H41+기관!H41</f>
        <v>607796.98</v>
      </c>
      <c r="I41" s="28">
        <f>외인!I41+기관!I41</f>
        <v>799.57999999999993</v>
      </c>
      <c r="J41" s="28">
        <f>외인!J41+기관!J41</f>
        <v>83732.62</v>
      </c>
      <c r="K41" s="28">
        <f>외인!K41+기관!K41</f>
        <v>108.02</v>
      </c>
      <c r="L41" s="28">
        <f>외인!L41+기관!L41</f>
        <v>560681.66</v>
      </c>
      <c r="M41" s="28">
        <f>외인!M41+기관!M41</f>
        <v>784.46</v>
      </c>
      <c r="N41" s="28">
        <f>외인!N41+기관!N41</f>
        <v>455850.08</v>
      </c>
      <c r="O41" s="28">
        <f>외인!O41+기관!O41</f>
        <v>-531.59</v>
      </c>
      <c r="P41" s="28">
        <f>외인!P41+기관!P41</f>
        <v>392917.32</v>
      </c>
      <c r="Q41" s="28">
        <f>외인!Q41+기관!Q41</f>
        <v>17.029999999999998</v>
      </c>
      <c r="R41" s="28">
        <f>외인!R41+기관!R41</f>
        <v>246926.72</v>
      </c>
      <c r="S41" s="28">
        <f>외인!S41+기관!S41</f>
        <v>-206.57999999999998</v>
      </c>
      <c r="T41" s="28">
        <f>외인!T41+기관!T41</f>
        <v>16896.2</v>
      </c>
      <c r="U41" s="28">
        <f>외인!U41+기관!U41</f>
        <v>4.1499999999999986</v>
      </c>
      <c r="V41" s="28">
        <f>외인!V41+기관!V41</f>
        <v>215899.48</v>
      </c>
      <c r="W41" s="28">
        <f>외인!W41+기관!W41</f>
        <v>214.12</v>
      </c>
      <c r="X41" s="28">
        <f>외인!X41+기관!X41</f>
        <v>4117091.34</v>
      </c>
      <c r="Y41" s="28">
        <f>외인!Y41+기관!Y41</f>
        <v>3840.1</v>
      </c>
      <c r="Z41" s="28">
        <f>외인!Z41+기관!Z41</f>
        <v>88589.64</v>
      </c>
      <c r="AA41" s="28">
        <f>외인!AA41+기관!AA41</f>
        <v>-9.1299999999999955</v>
      </c>
      <c r="AB41" s="28">
        <f>외인!AB41+기관!AB41</f>
        <v>418041.64</v>
      </c>
      <c r="AC41" s="28">
        <f>외인!AC41+기관!AC41</f>
        <v>170.51999999999998</v>
      </c>
      <c r="AD41" s="28">
        <f>외인!AD41+기관!AD41</f>
        <v>39636.199999999997</v>
      </c>
      <c r="AE41" s="28">
        <f>외인!AE41+기관!AE41</f>
        <v>33.65</v>
      </c>
      <c r="AF41" s="28">
        <f>외인!AF41+기관!AF41</f>
        <v>51718.62</v>
      </c>
      <c r="AG41" s="28">
        <f>외인!AG41+기관!AG41</f>
        <v>79.16</v>
      </c>
      <c r="AH41" s="28">
        <f>외인!AH41+기관!AH41</f>
        <v>374532.7</v>
      </c>
      <c r="AI41" s="28">
        <f>외인!AI41+기관!AI41</f>
        <v>-183.75</v>
      </c>
      <c r="AJ41" s="28">
        <f>외인!AJ41+기관!AJ41</f>
        <v>209119.76</v>
      </c>
      <c r="AK41" s="28">
        <f>외인!AK41+기관!AK41</f>
        <v>-158.22</v>
      </c>
      <c r="AL41" s="28">
        <f>외인!AL41+기관!AL41</f>
        <v>171548.52</v>
      </c>
      <c r="AM41" s="28">
        <f>외인!AM41+기관!AM41</f>
        <v>45.669999999999987</v>
      </c>
      <c r="AN41" s="28">
        <f>외인!AN41+기관!AN41</f>
        <v>321673.28000000003</v>
      </c>
      <c r="AO41" s="28">
        <f>외인!AO41+기관!AO41</f>
        <v>-548</v>
      </c>
      <c r="AP41" s="28">
        <f>외인!AP41+기관!AP41</f>
        <v>243495.46</v>
      </c>
      <c r="AQ41" s="28">
        <f>외인!AQ41+기관!AQ41</f>
        <v>245.14</v>
      </c>
      <c r="AR41" s="28">
        <f>외인!AR41+기관!AR41</f>
        <v>47736.4</v>
      </c>
      <c r="AS41" s="28">
        <f>외인!AS41+기관!AS41</f>
        <v>51.27</v>
      </c>
      <c r="AT41" s="28">
        <f>외인!AT41+기관!AT41</f>
        <v>154713.44</v>
      </c>
      <c r="AU41" s="28">
        <f>외인!AU41+기관!AU41</f>
        <v>55.31</v>
      </c>
      <c r="AV41" s="28">
        <f>외인!AV41+기관!AV41</f>
        <v>97055.56</v>
      </c>
      <c r="AW41" s="28">
        <f>외인!AW41+기관!AW41</f>
        <v>71.37</v>
      </c>
      <c r="AX41" s="28">
        <f>외인!AX41+기관!AX41</f>
        <v>139753.94</v>
      </c>
      <c r="AY41" s="28">
        <f>외인!AY41+기관!AY41</f>
        <v>-113.03999999999996</v>
      </c>
      <c r="AZ41" s="28">
        <f>외인!AZ41+기관!AZ41</f>
        <v>4412758.9000000004</v>
      </c>
      <c r="BA41" s="28">
        <f>외인!BA41+기관!BA41</f>
        <v>4394.79</v>
      </c>
      <c r="BB41" s="28">
        <f>외인!BB41+기관!BB41</f>
        <v>198325.82</v>
      </c>
      <c r="BC41" s="28">
        <f>외인!BC41+기관!BC41</f>
        <v>11.61</v>
      </c>
      <c r="BD41" s="28">
        <f>외인!BD41+기관!BD41</f>
        <v>75117.36</v>
      </c>
      <c r="BE41" s="28">
        <f>외인!BE41+기관!BE41</f>
        <v>-42.42</v>
      </c>
      <c r="BF41" s="28">
        <f>외인!BF41+기관!BF41</f>
        <v>0</v>
      </c>
      <c r="BG41" s="28">
        <f>외인!BG41+기관!BG41</f>
        <v>0</v>
      </c>
      <c r="BH41" s="28">
        <f>외인!BH41+기관!BH41</f>
        <v>187375.9</v>
      </c>
      <c r="BI41" s="28">
        <f>외인!BI41+기관!BI41</f>
        <v>32.28</v>
      </c>
      <c r="BJ41" s="28">
        <f>외인!BJ41+기관!BJ41</f>
        <v>242163.24</v>
      </c>
      <c r="BK41" s="28">
        <f>외인!BK41+기관!BK41</f>
        <v>161.60000000000002</v>
      </c>
      <c r="BL41" s="28">
        <f>외인!BL41+기관!BL41</f>
        <v>97482.46</v>
      </c>
      <c r="BM41" s="28">
        <f>외인!BM41+기관!BM41</f>
        <v>-573.20999999999992</v>
      </c>
      <c r="BN41" s="28">
        <f>외인!BN41+기관!BN41</f>
        <v>93998.12</v>
      </c>
      <c r="BO41" s="28">
        <f>외인!BO41+기관!BO41</f>
        <v>72.849999999999994</v>
      </c>
      <c r="BP41" s="28">
        <f>외인!BP41+기관!BP41</f>
        <v>160800.95999999999</v>
      </c>
      <c r="BQ41" s="28">
        <f>외인!BQ41+기관!BQ41</f>
        <v>-112.69999999999999</v>
      </c>
      <c r="BR41" s="28">
        <f>외인!BR41+기관!BR41</f>
        <v>502990.04</v>
      </c>
      <c r="BS41" s="28">
        <f>외인!BS41+기관!BS41</f>
        <v>383.87</v>
      </c>
      <c r="BT41" s="28">
        <f>외인!BT41+기관!BT41</f>
        <v>4190560.1</v>
      </c>
      <c r="BU41" s="28">
        <f>외인!BU41+기관!BU41</f>
        <v>3883.31</v>
      </c>
      <c r="BV41" s="28">
        <f>외인!BV41+기관!BV41</f>
        <v>780480.12</v>
      </c>
      <c r="BW41" s="28">
        <f>외인!BW41+기관!BW41</f>
        <v>531.33999999999992</v>
      </c>
      <c r="BX41" s="28">
        <f>외인!BX41+기관!BX41</f>
        <v>151416.35999999999</v>
      </c>
      <c r="BY41" s="28">
        <f>외인!BY41+기관!BY41</f>
        <v>84.110000000000014</v>
      </c>
      <c r="BZ41" s="28">
        <f>외인!BZ41+기관!BZ41</f>
        <v>493221.8</v>
      </c>
      <c r="CA41" s="28">
        <f>외인!CA41+기관!CA41</f>
        <v>-502.32</v>
      </c>
      <c r="CB41" s="28">
        <f>외인!CB41+기관!CB41</f>
        <v>24548.68</v>
      </c>
      <c r="CC41" s="28">
        <f>외인!CC41+기관!CC41</f>
        <v>-23.650000000000002</v>
      </c>
      <c r="CD41" s="28">
        <f>외인!CD41+기관!CD41</f>
        <v>56944.36</v>
      </c>
      <c r="CE41" s="28">
        <f>외인!CE41+기관!CE41</f>
        <v>-98.039999999999992</v>
      </c>
      <c r="CF41" s="28">
        <f>외인!CF41+기관!CF41</f>
        <v>49080.24</v>
      </c>
      <c r="CG41" s="28">
        <f>외인!CG41+기관!CG41</f>
        <v>81.150000000000006</v>
      </c>
      <c r="CH41" s="28">
        <f>외인!CH41+기관!CH41</f>
        <v>135612.44</v>
      </c>
      <c r="CI41" s="28">
        <f>외인!CI41+기관!CI41</f>
        <v>71.59</v>
      </c>
      <c r="CJ41" s="28">
        <f>외인!CJ41+기관!CJ41</f>
        <v>733252.78</v>
      </c>
      <c r="CK41" s="28">
        <f>외인!CK41+기관!CK41</f>
        <v>-304.57</v>
      </c>
      <c r="CL41" s="28">
        <f>외인!CL41+기관!CL41</f>
        <v>474370.54</v>
      </c>
      <c r="CM41" s="28">
        <f>외인!CM41+기관!CM41</f>
        <v>176.82999999999998</v>
      </c>
      <c r="CN41" s="28">
        <f>외인!CN41+기관!CN41</f>
        <v>242075</v>
      </c>
      <c r="CO41" s="28">
        <f>외인!CO41+기관!CO41</f>
        <v>132.51</v>
      </c>
      <c r="CP41" s="28">
        <f>외인!CP41+기관!CP41</f>
        <v>199463.82</v>
      </c>
      <c r="CQ41" s="28">
        <f>외인!CQ41+기관!CQ41</f>
        <v>12.07</v>
      </c>
      <c r="CR41" s="28">
        <f>외인!CR41+기관!CR41</f>
        <v>313409.98</v>
      </c>
      <c r="CS41" s="28">
        <f>외인!CS41+기관!CS41</f>
        <v>-183.13</v>
      </c>
      <c r="CT41" s="28">
        <f>외인!CT41+기관!CT41</f>
        <v>252973.28</v>
      </c>
      <c r="CU41" s="28">
        <f>외인!CU41+기관!CU41</f>
        <v>379.44</v>
      </c>
      <c r="CV41" s="28">
        <f>외인!CV41+기관!CV41</f>
        <v>4190560.1</v>
      </c>
      <c r="CW41" s="28">
        <f>외인!CW41+기관!CW41</f>
        <v>3883.31</v>
      </c>
      <c r="CX41" s="28">
        <f>외인!CX41+기관!CX41</f>
        <v>428587.22</v>
      </c>
      <c r="CY41" s="28">
        <f>외인!CY41+기관!CY41</f>
        <v>455.73</v>
      </c>
      <c r="CZ41" s="28">
        <f>외인!CZ41+기관!CZ41</f>
        <v>35533.360000000001</v>
      </c>
      <c r="DA41" s="28">
        <f>외인!DA41+기관!DA41</f>
        <v>79.58</v>
      </c>
      <c r="DB41" s="28">
        <f>외인!DB41+기관!DB41</f>
        <v>75117.36</v>
      </c>
      <c r="DC41" s="28">
        <f>외인!DC41+기관!DC41</f>
        <v>-42.42</v>
      </c>
      <c r="DD41" s="28">
        <f>외인!DD41+기관!DD41</f>
        <v>16896.2</v>
      </c>
      <c r="DE41" s="28">
        <f>외인!DE41+기관!DE41</f>
        <v>4.1499999999999986</v>
      </c>
      <c r="DF41" s="28">
        <f>외인!DF41+기관!DF41</f>
        <v>113899.22</v>
      </c>
      <c r="DG41" s="28">
        <f>외인!DG41+기관!DG41</f>
        <v>92.830000000000013</v>
      </c>
      <c r="DH41" s="28">
        <f>외인!DH41+기관!DH41</f>
        <v>40729.480000000003</v>
      </c>
      <c r="DI41" s="28">
        <f>외인!DI41+기관!DI41</f>
        <v>-96.47999999999999</v>
      </c>
      <c r="DJ41" s="28">
        <f>외인!DJ41+기관!DJ41</f>
        <v>1145387.1599999999</v>
      </c>
      <c r="DK41" s="28">
        <f>외인!DK41+기관!DK41</f>
        <v>429.14</v>
      </c>
      <c r="DL41" s="28">
        <f>외인!DL41+기관!DL41</f>
        <v>191966.54</v>
      </c>
      <c r="DM41" s="28">
        <f>외인!DM41+기관!DM41</f>
        <v>114.47999999999999</v>
      </c>
      <c r="DN41" s="28">
        <f>외인!DN41+기관!DN41</f>
        <v>4190560.1</v>
      </c>
      <c r="DO41" s="28">
        <f>외인!DO41+기관!DO41</f>
        <v>3883.31</v>
      </c>
      <c r="DP41" s="28">
        <f>외인!DP41+기관!DP41</f>
        <v>156678.88</v>
      </c>
      <c r="DQ41" s="28">
        <f>외인!DQ41+기관!DQ41</f>
        <v>-138.63999999999999</v>
      </c>
      <c r="DR41" s="28">
        <f>외인!DR41+기관!DR41</f>
        <v>86832.54</v>
      </c>
      <c r="DS41" s="28">
        <f>외인!DS41+기관!DS41</f>
        <v>92.65</v>
      </c>
      <c r="DT41" s="28">
        <f>외인!DT41+기관!DT41</f>
        <v>246926.72</v>
      </c>
      <c r="DU41" s="28">
        <f>외인!DU41+기관!DU41</f>
        <v>-206.57999999999998</v>
      </c>
      <c r="DV41" s="28">
        <f>외인!DV41+기관!DV41</f>
        <v>65923.98</v>
      </c>
      <c r="DW41" s="28">
        <f>외인!DW41+기관!DW41</f>
        <v>23.31</v>
      </c>
      <c r="DX41" s="28">
        <f>외인!DX41+기관!DX41</f>
        <v>215899.48</v>
      </c>
      <c r="DY41" s="28">
        <f>외인!DY41+기관!DY41</f>
        <v>214.12</v>
      </c>
      <c r="DZ41" s="28">
        <f>외인!DZ41+기관!DZ41</f>
        <v>17291.259999999998</v>
      </c>
      <c r="EA41" s="28">
        <f>외인!EA41+기관!EA41</f>
        <v>11.559999999999999</v>
      </c>
      <c r="EB41" s="28">
        <f>외인!EB41+기관!EB41</f>
        <v>24354.16</v>
      </c>
      <c r="EC41" s="28">
        <f>외인!EC41+기관!EC41</f>
        <v>-10.5</v>
      </c>
      <c r="ED41" s="28">
        <f>외인!ED41+기관!ED41</f>
        <v>20255.36</v>
      </c>
      <c r="EE41" s="28">
        <f>외인!EE41+기관!EE41</f>
        <v>12.14</v>
      </c>
      <c r="EF41" s="28">
        <f>외인!EF41+기관!EF41</f>
        <v>478569.8</v>
      </c>
      <c r="EG41" s="28">
        <f>외인!EG41+기관!EG41</f>
        <v>-108.78</v>
      </c>
      <c r="EH41" s="28">
        <f>외인!EH41+기관!EH41</f>
        <v>369330.18</v>
      </c>
      <c r="EI41" s="28">
        <f>외인!EI41+기관!EI41</f>
        <v>237.64</v>
      </c>
      <c r="EJ41" s="28">
        <f>외인!EJ41+기관!EJ41</f>
        <v>197074.52</v>
      </c>
      <c r="EK41" s="28">
        <f>외인!EK41+기관!EK41</f>
        <v>57.420000000000016</v>
      </c>
      <c r="EL41" s="28">
        <f>외인!EL41+기관!EL41</f>
        <v>61876.04</v>
      </c>
      <c r="EM41" s="28">
        <f>외인!EM41+기관!EM41</f>
        <v>-100.82</v>
      </c>
      <c r="EN41" s="28">
        <f>외인!EN41+기관!EN41</f>
        <v>86832.54</v>
      </c>
      <c r="EO41" s="28">
        <f>외인!EO41+기관!EO41</f>
        <v>92.65</v>
      </c>
      <c r="EP41" s="28">
        <f>외인!EP41+기관!EP41</f>
        <v>360844.34</v>
      </c>
      <c r="EQ41" s="28">
        <f>외인!EQ41+기관!EQ41</f>
        <v>331.04999999999995</v>
      </c>
      <c r="ER41" s="28">
        <f>외인!ER41+기관!ER41</f>
        <v>26312.66</v>
      </c>
      <c r="ES41" s="28">
        <f>외인!ES41+기관!ES41</f>
        <v>-198.59</v>
      </c>
      <c r="ET41" s="28">
        <f>외인!ET41+기관!ET41</f>
        <v>243495.46</v>
      </c>
      <c r="EU41" s="28">
        <f>외인!EU41+기관!EU41</f>
        <v>245.14</v>
      </c>
      <c r="EV41" s="28">
        <f>외인!EV41+기관!EV41</f>
        <v>88589.64</v>
      </c>
      <c r="EW41" s="28">
        <f>외인!EW41+기관!EW41</f>
        <v>-9.1299999999999955</v>
      </c>
      <c r="EX41" s="28">
        <f>외인!EX41+기관!EX41</f>
        <v>110874.18</v>
      </c>
      <c r="EY41" s="28">
        <f>외인!EY41+기관!EY41</f>
        <v>21.21</v>
      </c>
    </row>
    <row r="42" spans="1:155">
      <c r="A42" s="27">
        <f>외인!A42</f>
        <v>46125</v>
      </c>
      <c r="B42" s="28">
        <f>외인!B42+기관!B42</f>
        <v>9271922.5199999996</v>
      </c>
      <c r="C42" s="28">
        <f>외인!C42+기관!C42</f>
        <v>3674.3900000000003</v>
      </c>
      <c r="D42" s="28">
        <f>외인!D42+기관!D42</f>
        <v>1218297.08</v>
      </c>
      <c r="E42" s="28">
        <f>외인!E42+기관!E42</f>
        <v>-410.72</v>
      </c>
      <c r="F42" s="28">
        <f>외인!F42+기관!F42</f>
        <v>3952786.2</v>
      </c>
      <c r="G42" s="28">
        <f>외인!G42+기관!G42</f>
        <v>-928.65000000000009</v>
      </c>
      <c r="H42" s="28">
        <f>외인!H42+기관!H42</f>
        <v>595509.76000000001</v>
      </c>
      <c r="I42" s="28">
        <f>외인!I42+기관!I42</f>
        <v>326.91000000000003</v>
      </c>
      <c r="J42" s="28">
        <f>외인!J42+기관!J42</f>
        <v>85209.9</v>
      </c>
      <c r="K42" s="28">
        <f>외인!K42+기관!K42</f>
        <v>194.32999999999998</v>
      </c>
      <c r="L42" s="28">
        <f>외인!L42+기관!L42</f>
        <v>549039.06000000006</v>
      </c>
      <c r="M42" s="28">
        <f>외인!M42+기관!M42</f>
        <v>357.44</v>
      </c>
      <c r="N42" s="28">
        <f>외인!N42+기관!N42</f>
        <v>446524.64</v>
      </c>
      <c r="O42" s="28">
        <f>외인!O42+기관!O42</f>
        <v>-589.04999999999995</v>
      </c>
      <c r="P42" s="28">
        <f>외인!P42+기관!P42</f>
        <v>383777.58</v>
      </c>
      <c r="Q42" s="28">
        <f>외인!Q42+기관!Q42</f>
        <v>-32.909999999999997</v>
      </c>
      <c r="R42" s="28">
        <f>외인!R42+기관!R42</f>
        <v>244216.58</v>
      </c>
      <c r="S42" s="28">
        <f>외인!S42+기관!S42</f>
        <v>-154.88</v>
      </c>
      <c r="T42" s="28">
        <f>외인!T42+기관!T42</f>
        <v>16703.98</v>
      </c>
      <c r="U42" s="28">
        <f>외인!U42+기관!U42</f>
        <v>-0.64000000000000057</v>
      </c>
      <c r="V42" s="28">
        <f>외인!V42+기관!V42</f>
        <v>216878.5</v>
      </c>
      <c r="W42" s="28">
        <f>외인!W42+기관!W42</f>
        <v>82.079999999999984</v>
      </c>
      <c r="X42" s="28">
        <f>외인!X42+기관!X42</f>
        <v>4073609.7</v>
      </c>
      <c r="Y42" s="28">
        <f>외인!Y42+기관!Y42</f>
        <v>2617.7400000000002</v>
      </c>
      <c r="Z42" s="28">
        <f>외인!Z42+기관!Z42</f>
        <v>88138.34</v>
      </c>
      <c r="AA42" s="28">
        <f>외인!AA42+기관!AA42</f>
        <v>-14.710000000000008</v>
      </c>
      <c r="AB42" s="28">
        <f>외인!AB42+기관!AB42</f>
        <v>416306.76</v>
      </c>
      <c r="AC42" s="28">
        <f>외인!AC42+기관!AC42</f>
        <v>137.66999999999999</v>
      </c>
      <c r="AD42" s="28">
        <f>외인!AD42+기관!AD42</f>
        <v>37979.74</v>
      </c>
      <c r="AE42" s="28">
        <f>외인!AE42+기관!AE42</f>
        <v>21.509999999999998</v>
      </c>
      <c r="AF42" s="28">
        <f>외인!AF42+기관!AF42</f>
        <v>50783.14</v>
      </c>
      <c r="AG42" s="28">
        <f>외인!AG42+기관!AG42</f>
        <v>34.15</v>
      </c>
      <c r="AH42" s="28">
        <f>외인!AH42+기관!AH42</f>
        <v>367112.22</v>
      </c>
      <c r="AI42" s="28">
        <f>외인!AI42+기관!AI42</f>
        <v>-186.38</v>
      </c>
      <c r="AJ42" s="28">
        <f>외인!AJ42+기관!AJ42</f>
        <v>207667</v>
      </c>
      <c r="AK42" s="28">
        <f>외인!AK42+기관!AK42</f>
        <v>-162.07999999999998</v>
      </c>
      <c r="AL42" s="28">
        <f>외인!AL42+기관!AL42</f>
        <v>167838.48</v>
      </c>
      <c r="AM42" s="28">
        <f>외인!AM42+기관!AM42</f>
        <v>21.97999999999999</v>
      </c>
      <c r="AN42" s="28">
        <f>외인!AN42+기관!AN42</f>
        <v>315911.8</v>
      </c>
      <c r="AO42" s="28">
        <f>외인!AO42+기관!AO42</f>
        <v>-584.95000000000005</v>
      </c>
      <c r="AP42" s="28">
        <f>외인!AP42+기관!AP42</f>
        <v>254611.62</v>
      </c>
      <c r="AQ42" s="28">
        <f>외인!AQ42+기관!AQ42</f>
        <v>208.21</v>
      </c>
      <c r="AR42" s="28">
        <f>외인!AR42+기관!AR42</f>
        <v>46708.14</v>
      </c>
      <c r="AS42" s="28">
        <f>외인!AS42+기관!AS42</f>
        <v>39.72</v>
      </c>
      <c r="AT42" s="28">
        <f>외인!AT42+기관!AT42</f>
        <v>152398.76</v>
      </c>
      <c r="AU42" s="28">
        <f>외인!AU42+기관!AU42</f>
        <v>87.9</v>
      </c>
      <c r="AV42" s="28">
        <f>외인!AV42+기관!AV42</f>
        <v>97178.98</v>
      </c>
      <c r="AW42" s="28">
        <f>외인!AW42+기관!AW42</f>
        <v>73.169999999999987</v>
      </c>
      <c r="AX42" s="28">
        <f>외인!AX42+기관!AX42</f>
        <v>137602.18</v>
      </c>
      <c r="AY42" s="28">
        <f>외인!AY42+기관!AY42</f>
        <v>-231.2</v>
      </c>
      <c r="AZ42" s="28">
        <f>외인!AZ42+기관!AZ42</f>
        <v>4367433.04</v>
      </c>
      <c r="BA42" s="28">
        <f>외인!BA42+기관!BA42</f>
        <v>3014.85</v>
      </c>
      <c r="BB42" s="28">
        <f>외인!BB42+기관!BB42</f>
        <v>197957.98</v>
      </c>
      <c r="BC42" s="28">
        <f>외인!BC42+기관!BC42</f>
        <v>0.28000000000000114</v>
      </c>
      <c r="BD42" s="28">
        <f>외인!BD42+기관!BD42</f>
        <v>73593.14</v>
      </c>
      <c r="BE42" s="28">
        <f>외인!BE42+기관!BE42</f>
        <v>-42.02</v>
      </c>
      <c r="BF42" s="28">
        <f>외인!BF42+기관!BF42</f>
        <v>0</v>
      </c>
      <c r="BG42" s="28">
        <f>외인!BG42+기관!BG42</f>
        <v>0</v>
      </c>
      <c r="BH42" s="28">
        <f>외인!BH42+기관!BH42</f>
        <v>186031.62</v>
      </c>
      <c r="BI42" s="28">
        <f>외인!BI42+기관!BI42</f>
        <v>57.1</v>
      </c>
      <c r="BJ42" s="28">
        <f>외인!BJ42+기관!BJ42</f>
        <v>237961.94</v>
      </c>
      <c r="BK42" s="28">
        <f>외인!BK42+기관!BK42</f>
        <v>29.429999999999993</v>
      </c>
      <c r="BL42" s="28">
        <f>외인!BL42+기관!BL42</f>
        <v>101714.54</v>
      </c>
      <c r="BM42" s="28">
        <f>외인!BM42+기관!BM42</f>
        <v>-476.18</v>
      </c>
      <c r="BN42" s="28">
        <f>외인!BN42+기관!BN42</f>
        <v>92197.52</v>
      </c>
      <c r="BO42" s="28">
        <f>외인!BO42+기관!BO42</f>
        <v>40.6</v>
      </c>
      <c r="BP42" s="28">
        <f>외인!BP42+기관!BP42</f>
        <v>157626.54</v>
      </c>
      <c r="BQ42" s="28">
        <f>외인!BQ42+기관!BQ42</f>
        <v>-242.92000000000002</v>
      </c>
      <c r="BR42" s="28">
        <f>외인!BR42+기관!BR42</f>
        <v>511777.56</v>
      </c>
      <c r="BS42" s="28">
        <f>외인!BS42+기관!BS42</f>
        <v>401.72</v>
      </c>
      <c r="BT42" s="28">
        <f>외인!BT42+기관!BT42</f>
        <v>4149380.14</v>
      </c>
      <c r="BU42" s="28">
        <f>외인!BU42+기관!BU42</f>
        <v>2718.42</v>
      </c>
      <c r="BV42" s="28">
        <f>외인!BV42+기관!BV42</f>
        <v>779809.2</v>
      </c>
      <c r="BW42" s="28">
        <f>외인!BW42+기관!BW42</f>
        <v>507.87</v>
      </c>
      <c r="BX42" s="28">
        <f>외인!BX42+기관!BX42</f>
        <v>147552.94</v>
      </c>
      <c r="BY42" s="28">
        <f>외인!BY42+기관!BY42</f>
        <v>14.480000000000004</v>
      </c>
      <c r="BZ42" s="28">
        <f>외인!BZ42+기관!BZ42</f>
        <v>483750.28</v>
      </c>
      <c r="CA42" s="28">
        <f>외인!CA42+기관!CA42</f>
        <v>-562.96</v>
      </c>
      <c r="CB42" s="28">
        <f>외인!CB42+기관!CB42</f>
        <v>24155.26</v>
      </c>
      <c r="CC42" s="28">
        <f>외인!CC42+기관!CC42</f>
        <v>-29.740000000000002</v>
      </c>
      <c r="CD42" s="28">
        <f>외인!CD42+기관!CD42</f>
        <v>56594.48</v>
      </c>
      <c r="CE42" s="28">
        <f>외인!CE42+기관!CE42</f>
        <v>-100.16</v>
      </c>
      <c r="CF42" s="28">
        <f>외인!CF42+기관!CF42</f>
        <v>48978.9</v>
      </c>
      <c r="CG42" s="28">
        <f>외인!CG42+기관!CG42</f>
        <v>119.84</v>
      </c>
      <c r="CH42" s="28">
        <f>외인!CH42+기관!CH42</f>
        <v>136032.04</v>
      </c>
      <c r="CI42" s="28">
        <f>외인!CI42+기관!CI42</f>
        <v>76.25</v>
      </c>
      <c r="CJ42" s="28">
        <f>외인!CJ42+기관!CJ42</f>
        <v>729247.94</v>
      </c>
      <c r="CK42" s="28">
        <f>외인!CK42+기관!CK42</f>
        <v>-197.58</v>
      </c>
      <c r="CL42" s="28">
        <f>외인!CL42+기관!CL42</f>
        <v>472802.4</v>
      </c>
      <c r="CM42" s="28">
        <f>외인!CM42+기관!CM42</f>
        <v>144.60999999999999</v>
      </c>
      <c r="CN42" s="28">
        <f>외인!CN42+기관!CN42</f>
        <v>240363.18</v>
      </c>
      <c r="CO42" s="28">
        <f>외인!CO42+기관!CO42</f>
        <v>95.71</v>
      </c>
      <c r="CP42" s="28">
        <f>외인!CP42+기관!CP42</f>
        <v>199089.72</v>
      </c>
      <c r="CQ42" s="28">
        <f>외인!CQ42+기관!CQ42</f>
        <v>1.2000000000000028</v>
      </c>
      <c r="CR42" s="28">
        <f>외인!CR42+기관!CR42</f>
        <v>311175.3</v>
      </c>
      <c r="CS42" s="28">
        <f>외인!CS42+기관!CS42</f>
        <v>-128.5</v>
      </c>
      <c r="CT42" s="28">
        <f>외인!CT42+기관!CT42</f>
        <v>255419.88</v>
      </c>
      <c r="CU42" s="28">
        <f>외인!CU42+기관!CU42</f>
        <v>292.63</v>
      </c>
      <c r="CV42" s="28">
        <f>외인!CV42+기관!CV42</f>
        <v>4149380.14</v>
      </c>
      <c r="CW42" s="28">
        <f>외인!CW42+기관!CW42</f>
        <v>2718.42</v>
      </c>
      <c r="CX42" s="28">
        <f>외인!CX42+기관!CX42</f>
        <v>421330.08</v>
      </c>
      <c r="CY42" s="28">
        <f>외인!CY42+기관!CY42</f>
        <v>188.01999999999998</v>
      </c>
      <c r="CZ42" s="28">
        <f>외인!CZ42+기관!CZ42</f>
        <v>35389</v>
      </c>
      <c r="DA42" s="28">
        <f>외인!DA42+기관!DA42</f>
        <v>90.5</v>
      </c>
      <c r="DB42" s="28">
        <f>외인!DB42+기관!DB42</f>
        <v>73593.14</v>
      </c>
      <c r="DC42" s="28">
        <f>외인!DC42+기관!DC42</f>
        <v>-42.02</v>
      </c>
      <c r="DD42" s="28">
        <f>외인!DD42+기관!DD42</f>
        <v>16703.98</v>
      </c>
      <c r="DE42" s="28">
        <f>외인!DE42+기관!DE42</f>
        <v>-0.64000000000000057</v>
      </c>
      <c r="DF42" s="28">
        <f>외인!DF42+기관!DF42</f>
        <v>111150.62</v>
      </c>
      <c r="DG42" s="28">
        <f>외인!DG42+기관!DG42</f>
        <v>28.810000000000002</v>
      </c>
      <c r="DH42" s="28">
        <f>외인!DH42+기관!DH42</f>
        <v>40334.480000000003</v>
      </c>
      <c r="DI42" s="28">
        <f>외인!DI42+기관!DI42</f>
        <v>-98.13</v>
      </c>
      <c r="DJ42" s="28">
        <f>외인!DJ42+기관!DJ42</f>
        <v>1139068.8600000001</v>
      </c>
      <c r="DK42" s="28">
        <f>외인!DK42+기관!DK42</f>
        <v>118.49999999999999</v>
      </c>
      <c r="DL42" s="28">
        <f>외인!DL42+기관!DL42</f>
        <v>190914.74</v>
      </c>
      <c r="DM42" s="28">
        <f>외인!DM42+기관!DM42</f>
        <v>79.64</v>
      </c>
      <c r="DN42" s="28">
        <f>외인!DN42+기관!DN42</f>
        <v>4149380.14</v>
      </c>
      <c r="DO42" s="28">
        <f>외인!DO42+기관!DO42</f>
        <v>2718.42</v>
      </c>
      <c r="DP42" s="28">
        <f>외인!DP42+기관!DP42</f>
        <v>155437.5</v>
      </c>
      <c r="DQ42" s="28">
        <f>외인!DQ42+기관!DQ42</f>
        <v>-143.02000000000001</v>
      </c>
      <c r="DR42" s="28">
        <f>외인!DR42+기관!DR42</f>
        <v>87747.98</v>
      </c>
      <c r="DS42" s="28">
        <f>외인!DS42+기관!DS42</f>
        <v>130.07</v>
      </c>
      <c r="DT42" s="28">
        <f>외인!DT42+기관!DT42</f>
        <v>244216.58</v>
      </c>
      <c r="DU42" s="28">
        <f>외인!DU42+기관!DU42</f>
        <v>-154.88</v>
      </c>
      <c r="DV42" s="28">
        <f>외인!DV42+기관!DV42</f>
        <v>66401.240000000005</v>
      </c>
      <c r="DW42" s="28">
        <f>외인!DW42+기관!DW42</f>
        <v>26.319999999999997</v>
      </c>
      <c r="DX42" s="28">
        <f>외인!DX42+기관!DX42</f>
        <v>216878.5</v>
      </c>
      <c r="DY42" s="28">
        <f>외인!DY42+기관!DY42</f>
        <v>82.079999999999984</v>
      </c>
      <c r="DZ42" s="28">
        <f>외인!DZ42+기관!DZ42</f>
        <v>16999.52</v>
      </c>
      <c r="EA42" s="28">
        <f>외인!EA42+기관!EA42</f>
        <v>3.45</v>
      </c>
      <c r="EB42" s="28">
        <f>외인!EB42+기관!EB42</f>
        <v>24337.86</v>
      </c>
      <c r="EC42" s="28">
        <f>외인!EC42+기관!EC42</f>
        <v>-10.54</v>
      </c>
      <c r="ED42" s="28">
        <f>외인!ED42+기관!ED42</f>
        <v>20138.080000000002</v>
      </c>
      <c r="EE42" s="28">
        <f>외인!EE42+기관!EE42</f>
        <v>10.82</v>
      </c>
      <c r="EF42" s="28">
        <f>외인!EF42+기관!EF42</f>
        <v>472087.2</v>
      </c>
      <c r="EG42" s="28">
        <f>외인!EG42+기관!EG42</f>
        <v>-41.89</v>
      </c>
      <c r="EH42" s="28">
        <f>외인!EH42+기관!EH42</f>
        <v>367048.14</v>
      </c>
      <c r="EI42" s="28">
        <f>외인!EI42+기관!EI42</f>
        <v>251.19</v>
      </c>
      <c r="EJ42" s="28">
        <f>외인!EJ42+기관!EJ42</f>
        <v>197951.58</v>
      </c>
      <c r="EK42" s="28">
        <f>외인!EK42+기관!EK42</f>
        <v>98.88</v>
      </c>
      <c r="EL42" s="28">
        <f>외인!EL42+기관!EL42</f>
        <v>61494.720000000001</v>
      </c>
      <c r="EM42" s="28">
        <f>외인!EM42+기관!EM42</f>
        <v>-103.06</v>
      </c>
      <c r="EN42" s="28">
        <f>외인!EN42+기관!EN42</f>
        <v>87747.98</v>
      </c>
      <c r="EO42" s="28">
        <f>외인!EO42+기관!EO42</f>
        <v>130.07</v>
      </c>
      <c r="EP42" s="28">
        <f>외인!EP42+기관!EP42</f>
        <v>362561.16</v>
      </c>
      <c r="EQ42" s="28">
        <f>외인!EQ42+기관!EQ42</f>
        <v>300.89</v>
      </c>
      <c r="ER42" s="28">
        <f>외인!ER42+기관!ER42</f>
        <v>27383.06</v>
      </c>
      <c r="ES42" s="28">
        <f>외인!ES42+기관!ES42</f>
        <v>-129.01</v>
      </c>
      <c r="ET42" s="28">
        <f>외인!ET42+기관!ET42</f>
        <v>254611.62</v>
      </c>
      <c r="EU42" s="28">
        <f>외인!EU42+기관!EU42</f>
        <v>208.21</v>
      </c>
      <c r="EV42" s="28">
        <f>외인!EV42+기관!EV42</f>
        <v>88138.34</v>
      </c>
      <c r="EW42" s="28">
        <f>외인!EW42+기관!EW42</f>
        <v>-14.710000000000008</v>
      </c>
      <c r="EX42" s="28">
        <f>외인!EX42+기관!EX42</f>
        <v>110951.38</v>
      </c>
      <c r="EY42" s="28">
        <f>외인!EY42+기관!EY42</f>
        <v>15.91</v>
      </c>
    </row>
    <row r="43" spans="1:155">
      <c r="A43" s="27">
        <f>외인!A43</f>
        <v>46126</v>
      </c>
      <c r="B43" s="28">
        <f>외인!B43+기관!B43</f>
        <v>9495144.5600000005</v>
      </c>
      <c r="C43" s="28">
        <f>외인!C43+기관!C43</f>
        <v>5786.1900000000005</v>
      </c>
      <c r="D43" s="28">
        <f>외인!D43+기관!D43</f>
        <v>1242730.1599999999</v>
      </c>
      <c r="E43" s="28">
        <f>외인!E43+기관!E43</f>
        <v>-605.62</v>
      </c>
      <c r="F43" s="28">
        <f>외인!F43+기관!F43</f>
        <v>4015194.9</v>
      </c>
      <c r="G43" s="28">
        <f>외인!G43+기관!G43</f>
        <v>324.1099999999999</v>
      </c>
      <c r="H43" s="28">
        <f>외인!H43+기관!H43</f>
        <v>592812.1</v>
      </c>
      <c r="I43" s="28">
        <f>외인!I43+기관!I43</f>
        <v>-173.12</v>
      </c>
      <c r="J43" s="28">
        <f>외인!J43+기관!J43</f>
        <v>83772.28</v>
      </c>
      <c r="K43" s="28">
        <f>외인!K43+기관!K43</f>
        <v>215.63</v>
      </c>
      <c r="L43" s="28">
        <f>외인!L43+기관!L43</f>
        <v>546717.5</v>
      </c>
      <c r="M43" s="28">
        <f>외인!M43+기관!M43</f>
        <v>-46.21</v>
      </c>
      <c r="N43" s="28">
        <f>외인!N43+기관!N43</f>
        <v>457164.42</v>
      </c>
      <c r="O43" s="28">
        <f>외인!O43+기관!O43</f>
        <v>-447.97</v>
      </c>
      <c r="P43" s="28">
        <f>외인!P43+기관!P43</f>
        <v>385383.88</v>
      </c>
      <c r="Q43" s="28">
        <f>외인!Q43+기관!Q43</f>
        <v>-92.85</v>
      </c>
      <c r="R43" s="28">
        <f>외인!R43+기관!R43</f>
        <v>249506.46</v>
      </c>
      <c r="S43" s="28">
        <f>외인!S43+기관!S43</f>
        <v>-99.57</v>
      </c>
      <c r="T43" s="28">
        <f>외인!T43+기관!T43</f>
        <v>16720.96</v>
      </c>
      <c r="U43" s="28">
        <f>외인!U43+기관!U43</f>
        <v>-0.23000000000000043</v>
      </c>
      <c r="V43" s="28">
        <f>외인!V43+기관!V43</f>
        <v>223158.92</v>
      </c>
      <c r="W43" s="28">
        <f>외인!W43+기관!W43</f>
        <v>97.690000000000012</v>
      </c>
      <c r="X43" s="28">
        <f>외인!X43+기관!X43</f>
        <v>4201623.76</v>
      </c>
      <c r="Y43" s="28">
        <f>외인!Y43+기관!Y43</f>
        <v>4350.22</v>
      </c>
      <c r="Z43" s="28">
        <f>외인!Z43+기관!Z43</f>
        <v>90894.68</v>
      </c>
      <c r="AA43" s="28">
        <f>외인!AA43+기관!AA43</f>
        <v>1.8100000000000023</v>
      </c>
      <c r="AB43" s="28">
        <f>외인!AB43+기관!AB43</f>
        <v>417966.2</v>
      </c>
      <c r="AC43" s="28">
        <f>외인!AC43+기관!AC43</f>
        <v>127.32</v>
      </c>
      <c r="AD43" s="28">
        <f>외인!AD43+기관!AD43</f>
        <v>38772.699999999997</v>
      </c>
      <c r="AE43" s="28">
        <f>외인!AE43+기관!AE43</f>
        <v>27.75</v>
      </c>
      <c r="AF43" s="28">
        <f>외인!AF43+기관!AF43</f>
        <v>50180.08</v>
      </c>
      <c r="AG43" s="28">
        <f>외인!AG43+기관!AG43</f>
        <v>11.809999999999999</v>
      </c>
      <c r="AH43" s="28">
        <f>외인!AH43+기관!AH43</f>
        <v>376613.7</v>
      </c>
      <c r="AI43" s="28">
        <f>외인!AI43+기관!AI43</f>
        <v>-150.59</v>
      </c>
      <c r="AJ43" s="28">
        <f>외인!AJ43+기관!AJ43</f>
        <v>209855.38</v>
      </c>
      <c r="AK43" s="28">
        <f>외인!AK43+기관!AK43</f>
        <v>-176.63</v>
      </c>
      <c r="AL43" s="28">
        <f>외인!AL43+기관!AL43</f>
        <v>172391</v>
      </c>
      <c r="AM43" s="28">
        <f>외인!AM43+기관!AM43</f>
        <v>65.689999999999984</v>
      </c>
      <c r="AN43" s="28">
        <f>외인!AN43+기관!AN43</f>
        <v>322824.90000000002</v>
      </c>
      <c r="AO43" s="28">
        <f>외인!AO43+기관!AO43</f>
        <v>-473.51</v>
      </c>
      <c r="AP43" s="28">
        <f>외인!AP43+기관!AP43</f>
        <v>262277.42</v>
      </c>
      <c r="AQ43" s="28">
        <f>외인!AQ43+기관!AQ43</f>
        <v>143.81</v>
      </c>
      <c r="AR43" s="28">
        <f>외인!AR43+기관!AR43</f>
        <v>47784.04</v>
      </c>
      <c r="AS43" s="28">
        <f>외인!AS43+기관!AS43</f>
        <v>52.72</v>
      </c>
      <c r="AT43" s="28">
        <f>외인!AT43+기관!AT43</f>
        <v>156144.20000000001</v>
      </c>
      <c r="AU43" s="28">
        <f>외인!AU43+기관!AU43</f>
        <v>155.93</v>
      </c>
      <c r="AV43" s="28">
        <f>외인!AV43+기관!AV43</f>
        <v>97456.74</v>
      </c>
      <c r="AW43" s="28">
        <f>외인!AW43+기관!AW43</f>
        <v>33.44</v>
      </c>
      <c r="AX43" s="28">
        <f>외인!AX43+기관!AX43</f>
        <v>139704.46</v>
      </c>
      <c r="AY43" s="28">
        <f>외인!AY43+기관!AY43</f>
        <v>-294.02999999999997</v>
      </c>
      <c r="AZ43" s="28">
        <f>외인!AZ43+기관!AZ43</f>
        <v>4500101.5199999996</v>
      </c>
      <c r="BA43" s="28">
        <f>외인!BA43+기관!BA43</f>
        <v>4723.2700000000004</v>
      </c>
      <c r="BB43" s="28">
        <f>외인!BB43+기관!BB43</f>
        <v>205235.04</v>
      </c>
      <c r="BC43" s="28">
        <f>외인!BC43+기관!BC43</f>
        <v>33.309999999999995</v>
      </c>
      <c r="BD43" s="28">
        <f>외인!BD43+기관!BD43</f>
        <v>76947.320000000007</v>
      </c>
      <c r="BE43" s="28">
        <f>외인!BE43+기관!BE43</f>
        <v>13.17</v>
      </c>
      <c r="BF43" s="28">
        <f>외인!BF43+기관!BF43</f>
        <v>0</v>
      </c>
      <c r="BG43" s="28">
        <f>외인!BG43+기관!BG43</f>
        <v>0</v>
      </c>
      <c r="BH43" s="28">
        <f>외인!BH43+기관!BH43</f>
        <v>187303.82</v>
      </c>
      <c r="BI43" s="28">
        <f>외인!BI43+기관!BI43</f>
        <v>47.739999999999995</v>
      </c>
      <c r="BJ43" s="28">
        <f>외인!BJ43+기관!BJ43</f>
        <v>239018.04</v>
      </c>
      <c r="BK43" s="28">
        <f>외인!BK43+기관!BK43</f>
        <v>-18.489999999999998</v>
      </c>
      <c r="BL43" s="28">
        <f>외인!BL43+기관!BL43</f>
        <v>101420.48</v>
      </c>
      <c r="BM43" s="28">
        <f>외인!BM43+기관!BM43</f>
        <v>-424.6</v>
      </c>
      <c r="BN43" s="28">
        <f>외인!BN43+기관!BN43</f>
        <v>92927.84</v>
      </c>
      <c r="BO43" s="28">
        <f>외인!BO43+기관!BO43</f>
        <v>87.72</v>
      </c>
      <c r="BP43" s="28">
        <f>외인!BP43+기관!BP43</f>
        <v>160962.07999999999</v>
      </c>
      <c r="BQ43" s="28">
        <f>외인!BQ43+기관!BQ43</f>
        <v>-280.13</v>
      </c>
      <c r="BR43" s="28">
        <f>외인!BR43+기관!BR43</f>
        <v>522910.12</v>
      </c>
      <c r="BS43" s="28">
        <f>외인!BS43+기관!BS43</f>
        <v>416.65</v>
      </c>
      <c r="BT43" s="28">
        <f>외인!BT43+기관!BT43</f>
        <v>4281853.88</v>
      </c>
      <c r="BU43" s="28">
        <f>외인!BU43+기관!BU43</f>
        <v>4542.12</v>
      </c>
      <c r="BV43" s="28">
        <f>외인!BV43+기관!BV43</f>
        <v>801947.54</v>
      </c>
      <c r="BW43" s="28">
        <f>외인!BW43+기관!BW43</f>
        <v>370.73</v>
      </c>
      <c r="BX43" s="28">
        <f>외인!BX43+기관!BX43</f>
        <v>148967.06</v>
      </c>
      <c r="BY43" s="28">
        <f>외인!BY43+기관!BY43</f>
        <v>-2.8699999999999974</v>
      </c>
      <c r="BZ43" s="28">
        <f>외인!BZ43+기관!BZ43</f>
        <v>495215.92</v>
      </c>
      <c r="CA43" s="28">
        <f>외인!CA43+기관!CA43</f>
        <v>-407.82</v>
      </c>
      <c r="CB43" s="28">
        <f>외인!CB43+기관!CB43</f>
        <v>24754.74</v>
      </c>
      <c r="CC43" s="28">
        <f>외인!CC43+기관!CC43</f>
        <v>-17.3</v>
      </c>
      <c r="CD43" s="28">
        <f>외인!CD43+기관!CD43</f>
        <v>56657.52</v>
      </c>
      <c r="CE43" s="28">
        <f>외인!CE43+기관!CE43</f>
        <v>-117.36</v>
      </c>
      <c r="CF43" s="28">
        <f>외인!CF43+기관!CF43</f>
        <v>49893.74</v>
      </c>
      <c r="CG43" s="28">
        <f>외인!CG43+기관!CG43</f>
        <v>120.55</v>
      </c>
      <c r="CH43" s="28">
        <f>외인!CH43+기관!CH43</f>
        <v>136884.06</v>
      </c>
      <c r="CI43" s="28">
        <f>외인!CI43+기관!CI43</f>
        <v>52.58</v>
      </c>
      <c r="CJ43" s="28">
        <f>외인!CJ43+기관!CJ43</f>
        <v>733982.42</v>
      </c>
      <c r="CK43" s="28">
        <f>외인!CK43+기관!CK43</f>
        <v>-418.26</v>
      </c>
      <c r="CL43" s="28">
        <f>외인!CL43+기관!CL43</f>
        <v>476652.08</v>
      </c>
      <c r="CM43" s="28">
        <f>외인!CM43+기관!CM43</f>
        <v>180.44</v>
      </c>
      <c r="CN43" s="28">
        <f>외인!CN43+기관!CN43</f>
        <v>255057.72</v>
      </c>
      <c r="CO43" s="28">
        <f>외인!CO43+기관!CO43</f>
        <v>186.12</v>
      </c>
      <c r="CP43" s="28">
        <f>외인!CP43+기관!CP43</f>
        <v>206407.42</v>
      </c>
      <c r="CQ43" s="28">
        <f>외인!CQ43+기관!CQ43</f>
        <v>34.119999999999997</v>
      </c>
      <c r="CR43" s="28">
        <f>외인!CR43+기관!CR43</f>
        <v>317145.03999999998</v>
      </c>
      <c r="CS43" s="28">
        <f>외인!CS43+기관!CS43</f>
        <v>-65.459999999999994</v>
      </c>
      <c r="CT43" s="28">
        <f>외인!CT43+기관!CT43</f>
        <v>262724.84000000003</v>
      </c>
      <c r="CU43" s="28">
        <f>외인!CU43+기관!CU43</f>
        <v>279.45</v>
      </c>
      <c r="CV43" s="28">
        <f>외인!CV43+기관!CV43</f>
        <v>4281853.88</v>
      </c>
      <c r="CW43" s="28">
        <f>외인!CW43+기관!CW43</f>
        <v>4542.12</v>
      </c>
      <c r="CX43" s="28">
        <f>외인!CX43+기관!CX43</f>
        <v>422252.68</v>
      </c>
      <c r="CY43" s="28">
        <f>외인!CY43+기관!CY43</f>
        <v>-39.660000000000011</v>
      </c>
      <c r="CZ43" s="28">
        <f>외인!CZ43+기관!CZ43</f>
        <v>36272.980000000003</v>
      </c>
      <c r="DA43" s="28">
        <f>외인!DA43+기관!DA43</f>
        <v>98.960000000000008</v>
      </c>
      <c r="DB43" s="28">
        <f>외인!DB43+기관!DB43</f>
        <v>76947.320000000007</v>
      </c>
      <c r="DC43" s="28">
        <f>외인!DC43+기관!DC43</f>
        <v>13.17</v>
      </c>
      <c r="DD43" s="28">
        <f>외인!DD43+기관!DD43</f>
        <v>16720.96</v>
      </c>
      <c r="DE43" s="28">
        <f>외인!DE43+기관!DE43</f>
        <v>-0.23000000000000043</v>
      </c>
      <c r="DF43" s="28">
        <f>외인!DF43+기관!DF43</f>
        <v>112245.56</v>
      </c>
      <c r="DG43" s="28">
        <f>외인!DG43+기관!DG43</f>
        <v>15.270000000000003</v>
      </c>
      <c r="DH43" s="28">
        <f>외인!DH43+기관!DH43</f>
        <v>40204.620000000003</v>
      </c>
      <c r="DI43" s="28">
        <f>외인!DI43+기관!DI43</f>
        <v>-117.84</v>
      </c>
      <c r="DJ43" s="28">
        <f>외인!DJ43+기관!DJ43</f>
        <v>1155372.6200000001</v>
      </c>
      <c r="DK43" s="28">
        <f>외인!DK43+기관!DK43</f>
        <v>-74.11</v>
      </c>
      <c r="DL43" s="28">
        <f>외인!DL43+기관!DL43</f>
        <v>203655.06</v>
      </c>
      <c r="DM43" s="28">
        <f>외인!DM43+기관!DM43</f>
        <v>163.98000000000002</v>
      </c>
      <c r="DN43" s="28">
        <f>외인!DN43+기관!DN43</f>
        <v>4281853.88</v>
      </c>
      <c r="DO43" s="28">
        <f>외인!DO43+기관!DO43</f>
        <v>4542.12</v>
      </c>
      <c r="DP43" s="28">
        <f>외인!DP43+기관!DP43</f>
        <v>156857.92000000001</v>
      </c>
      <c r="DQ43" s="28">
        <f>외인!DQ43+기관!DQ43</f>
        <v>-169.1</v>
      </c>
      <c r="DR43" s="28">
        <f>외인!DR43+기관!DR43</f>
        <v>86367.84</v>
      </c>
      <c r="DS43" s="28">
        <f>외인!DS43+기관!DS43</f>
        <v>154.13</v>
      </c>
      <c r="DT43" s="28">
        <f>외인!DT43+기관!DT43</f>
        <v>249506.46</v>
      </c>
      <c r="DU43" s="28">
        <f>외인!DU43+기관!DU43</f>
        <v>-99.57</v>
      </c>
      <c r="DV43" s="28">
        <f>외인!DV43+기관!DV43</f>
        <v>67084.42</v>
      </c>
      <c r="DW43" s="28">
        <f>외인!DW43+기관!DW43</f>
        <v>34.29</v>
      </c>
      <c r="DX43" s="28">
        <f>외인!DX43+기관!DX43</f>
        <v>223158.92</v>
      </c>
      <c r="DY43" s="28">
        <f>외인!DY43+기관!DY43</f>
        <v>97.690000000000012</v>
      </c>
      <c r="DZ43" s="28">
        <f>외인!DZ43+기관!DZ43</f>
        <v>17620.62</v>
      </c>
      <c r="EA43" s="28">
        <f>외인!EA43+기관!EA43</f>
        <v>8.89</v>
      </c>
      <c r="EB43" s="28">
        <f>외인!EB43+기관!EB43</f>
        <v>24704.639999999999</v>
      </c>
      <c r="EC43" s="28">
        <f>외인!EC43+기관!EC43</f>
        <v>-7.6100000000000012</v>
      </c>
      <c r="ED43" s="28">
        <f>외인!ED43+기관!ED43</f>
        <v>20800.080000000002</v>
      </c>
      <c r="EE43" s="28">
        <f>외인!EE43+기관!EE43</f>
        <v>22.57</v>
      </c>
      <c r="EF43" s="28">
        <f>외인!EF43+기관!EF43</f>
        <v>473134.24</v>
      </c>
      <c r="EG43" s="28">
        <f>외인!EG43+기관!EG43</f>
        <v>-203.48999999999998</v>
      </c>
      <c r="EH43" s="28">
        <f>외인!EH43+기관!EH43</f>
        <v>388008.06</v>
      </c>
      <c r="EI43" s="28">
        <f>외인!EI43+기관!EI43</f>
        <v>375.55</v>
      </c>
      <c r="EJ43" s="28">
        <f>외인!EJ43+기관!EJ43</f>
        <v>197400.95999999999</v>
      </c>
      <c r="EK43" s="28">
        <f>외인!EK43+기관!EK43</f>
        <v>118.08</v>
      </c>
      <c r="EL43" s="28">
        <f>외인!EL43+기관!EL43</f>
        <v>61646.6</v>
      </c>
      <c r="EM43" s="28">
        <f>외인!EM43+기관!EM43</f>
        <v>-120.30000000000001</v>
      </c>
      <c r="EN43" s="28">
        <f>외인!EN43+기관!EN43</f>
        <v>86367.84</v>
      </c>
      <c r="EO43" s="28">
        <f>외인!EO43+기관!EO43</f>
        <v>154.13</v>
      </c>
      <c r="EP43" s="28">
        <f>외인!EP43+기관!EP43</f>
        <v>364284.7</v>
      </c>
      <c r="EQ43" s="28">
        <f>외인!EQ43+기관!EQ43</f>
        <v>68.55</v>
      </c>
      <c r="ER43" s="28">
        <f>외인!ER43+기관!ER43</f>
        <v>28501.32</v>
      </c>
      <c r="ES43" s="28">
        <f>외인!ES43+기관!ES43</f>
        <v>-152.54</v>
      </c>
      <c r="ET43" s="28">
        <f>외인!ET43+기관!ET43</f>
        <v>262277.42</v>
      </c>
      <c r="EU43" s="28">
        <f>외인!EU43+기관!EU43</f>
        <v>143.81</v>
      </c>
      <c r="EV43" s="28">
        <f>외인!EV43+기관!EV43</f>
        <v>90894.68</v>
      </c>
      <c r="EW43" s="28">
        <f>외인!EW43+기관!EW43</f>
        <v>1.8100000000000023</v>
      </c>
      <c r="EX43" s="28">
        <f>외인!EX43+기관!EX43</f>
        <v>115512.74</v>
      </c>
      <c r="EY43" s="28">
        <f>외인!EY43+기관!EY43</f>
        <v>32.31</v>
      </c>
    </row>
    <row r="44" spans="1:155">
      <c r="A44" s="27">
        <f>외인!A44</f>
        <v>46127</v>
      </c>
      <c r="B44" s="28">
        <f>외인!B44+기관!B44</f>
        <v>9691339.6199999992</v>
      </c>
      <c r="C44" s="28">
        <f>외인!C44+기관!C44</f>
        <v>1684.6799999999998</v>
      </c>
      <c r="D44" s="28">
        <f>외인!D44+기관!D44</f>
        <v>1277804.42</v>
      </c>
      <c r="E44" s="28">
        <f>외인!E44+기관!E44</f>
        <v>-820.64</v>
      </c>
      <c r="F44" s="28">
        <f>외인!F44+기관!F44</f>
        <v>4097400.94</v>
      </c>
      <c r="G44" s="28">
        <f>외인!G44+기관!G44</f>
        <v>-508.09999999999991</v>
      </c>
      <c r="H44" s="28">
        <f>외인!H44+기관!H44</f>
        <v>603565.78</v>
      </c>
      <c r="I44" s="28">
        <f>외인!I44+기관!I44</f>
        <v>-192.78</v>
      </c>
      <c r="J44" s="28">
        <f>외인!J44+기관!J44</f>
        <v>86383.1</v>
      </c>
      <c r="K44" s="28">
        <f>외인!K44+기관!K44</f>
        <v>255.83</v>
      </c>
      <c r="L44" s="28">
        <f>외인!L44+기관!L44</f>
        <v>556063.30000000005</v>
      </c>
      <c r="M44" s="28">
        <f>외인!M44+기관!M44</f>
        <v>-113.78</v>
      </c>
      <c r="N44" s="28">
        <f>외인!N44+기관!N44</f>
        <v>467903.98</v>
      </c>
      <c r="O44" s="28">
        <f>외인!O44+기관!O44</f>
        <v>-461.76</v>
      </c>
      <c r="P44" s="28">
        <f>외인!P44+기관!P44</f>
        <v>403059.74</v>
      </c>
      <c r="Q44" s="28">
        <f>외인!Q44+기관!Q44</f>
        <v>59.09</v>
      </c>
      <c r="R44" s="28">
        <f>외인!R44+기관!R44</f>
        <v>262204.3</v>
      </c>
      <c r="S44" s="28">
        <f>외인!S44+기관!S44</f>
        <v>-36.97</v>
      </c>
      <c r="T44" s="28">
        <f>외인!T44+기관!T44</f>
        <v>16760.16</v>
      </c>
      <c r="U44" s="28">
        <f>외인!U44+기관!U44</f>
        <v>-3.5700000000000003</v>
      </c>
      <c r="V44" s="28">
        <f>외인!V44+기관!V44</f>
        <v>227607.2</v>
      </c>
      <c r="W44" s="28">
        <f>외인!W44+기관!W44</f>
        <v>-1.5100000000000016</v>
      </c>
      <c r="X44" s="28">
        <f>외인!X44+기관!X44</f>
        <v>4306841.9800000004</v>
      </c>
      <c r="Y44" s="28">
        <f>외인!Y44+기관!Y44</f>
        <v>584.61999999999989</v>
      </c>
      <c r="Z44" s="28">
        <f>외인!Z44+기관!Z44</f>
        <v>89686.68</v>
      </c>
      <c r="AA44" s="28">
        <f>외인!AA44+기관!AA44</f>
        <v>-8.730000000000004</v>
      </c>
      <c r="AB44" s="28">
        <f>외인!AB44+기관!AB44</f>
        <v>422323.06</v>
      </c>
      <c r="AC44" s="28">
        <f>외인!AC44+기관!AC44</f>
        <v>99.410000000000011</v>
      </c>
      <c r="AD44" s="28">
        <f>외인!AD44+기관!AD44</f>
        <v>39257.040000000001</v>
      </c>
      <c r="AE44" s="28">
        <f>외인!AE44+기관!AE44</f>
        <v>-21.14</v>
      </c>
      <c r="AF44" s="28">
        <f>외인!AF44+기관!AF44</f>
        <v>50508.1</v>
      </c>
      <c r="AG44" s="28">
        <f>외인!AG44+기관!AG44</f>
        <v>0.56000000000000005</v>
      </c>
      <c r="AH44" s="28">
        <f>외인!AH44+기관!AH44</f>
        <v>378399.66</v>
      </c>
      <c r="AI44" s="28">
        <f>외인!AI44+기관!AI44</f>
        <v>-213.7</v>
      </c>
      <c r="AJ44" s="28">
        <f>외인!AJ44+기관!AJ44</f>
        <v>215687.98</v>
      </c>
      <c r="AK44" s="28">
        <f>외인!AK44+기관!AK44</f>
        <v>-117.44</v>
      </c>
      <c r="AL44" s="28">
        <f>외인!AL44+기관!AL44</f>
        <v>174649.52</v>
      </c>
      <c r="AM44" s="28">
        <f>외인!AM44+기관!AM44</f>
        <v>16.459999999999994</v>
      </c>
      <c r="AN44" s="28">
        <f>외인!AN44+기관!AN44</f>
        <v>331415.34000000003</v>
      </c>
      <c r="AO44" s="28">
        <f>외인!AO44+기관!AO44</f>
        <v>-469.15999999999997</v>
      </c>
      <c r="AP44" s="28">
        <f>외인!AP44+기관!AP44</f>
        <v>269196.2</v>
      </c>
      <c r="AQ44" s="28">
        <f>외인!AQ44+기관!AQ44</f>
        <v>69.94</v>
      </c>
      <c r="AR44" s="28">
        <f>외인!AR44+기관!AR44</f>
        <v>48292.84</v>
      </c>
      <c r="AS44" s="28">
        <f>외인!AS44+기관!AS44</f>
        <v>9.1000000000000014</v>
      </c>
      <c r="AT44" s="28">
        <f>외인!AT44+기관!AT44</f>
        <v>157856.54</v>
      </c>
      <c r="AU44" s="28">
        <f>외인!AU44+기관!AU44</f>
        <v>116.50999999999999</v>
      </c>
      <c r="AV44" s="28">
        <f>외인!AV44+기관!AV44</f>
        <v>98724.06</v>
      </c>
      <c r="AW44" s="28">
        <f>외인!AW44+기관!AW44</f>
        <v>43.29</v>
      </c>
      <c r="AX44" s="28">
        <f>외인!AX44+기관!AX44</f>
        <v>146320.54</v>
      </c>
      <c r="AY44" s="28">
        <f>외인!AY44+기관!AY44</f>
        <v>-319.43</v>
      </c>
      <c r="AZ44" s="28">
        <f>외인!AZ44+기관!AZ44</f>
        <v>4617503.4400000004</v>
      </c>
      <c r="BA44" s="28">
        <f>외인!BA44+기관!BA44</f>
        <v>1001.1200000000001</v>
      </c>
      <c r="BB44" s="28">
        <f>외인!BB44+기관!BB44</f>
        <v>208886.72</v>
      </c>
      <c r="BC44" s="28">
        <f>외인!BC44+기관!BC44</f>
        <v>22.21</v>
      </c>
      <c r="BD44" s="28">
        <f>외인!BD44+기관!BD44</f>
        <v>77478.7</v>
      </c>
      <c r="BE44" s="28">
        <f>외인!BE44+기관!BE44</f>
        <v>-65.2</v>
      </c>
      <c r="BF44" s="28">
        <f>외인!BF44+기관!BF44</f>
        <v>0</v>
      </c>
      <c r="BG44" s="28">
        <f>외인!BG44+기관!BG44</f>
        <v>0</v>
      </c>
      <c r="BH44" s="28">
        <f>외인!BH44+기관!BH44</f>
        <v>188474.34</v>
      </c>
      <c r="BI44" s="28">
        <f>외인!BI44+기관!BI44</f>
        <v>31.069999999999997</v>
      </c>
      <c r="BJ44" s="28">
        <f>외인!BJ44+기관!BJ44</f>
        <v>246399.02</v>
      </c>
      <c r="BK44" s="28">
        <f>외인!BK44+기관!BK44</f>
        <v>-59.379999999999995</v>
      </c>
      <c r="BL44" s="28">
        <f>외인!BL44+기관!BL44</f>
        <v>101582.48</v>
      </c>
      <c r="BM44" s="28">
        <f>외인!BM44+기관!BM44</f>
        <v>27.17</v>
      </c>
      <c r="BN44" s="28">
        <f>외인!BN44+기관!BN44</f>
        <v>94087.82</v>
      </c>
      <c r="BO44" s="28">
        <f>외인!BO44+기관!BO44</f>
        <v>20.58</v>
      </c>
      <c r="BP44" s="28">
        <f>외인!BP44+기관!BP44</f>
        <v>167715.79999999999</v>
      </c>
      <c r="BQ44" s="28">
        <f>외인!BQ44+기관!BQ44</f>
        <v>-313.2</v>
      </c>
      <c r="BR44" s="28">
        <f>외인!BR44+기관!BR44</f>
        <v>537360.6</v>
      </c>
      <c r="BS44" s="28">
        <f>외인!BS44+기관!BS44</f>
        <v>340.65999999999997</v>
      </c>
      <c r="BT44" s="28">
        <f>외인!BT44+기관!BT44</f>
        <v>4388371.74</v>
      </c>
      <c r="BU44" s="28">
        <f>외인!BU44+기관!BU44</f>
        <v>768.5600000000004</v>
      </c>
      <c r="BV44" s="28">
        <f>외인!BV44+기관!BV44</f>
        <v>808858.22</v>
      </c>
      <c r="BW44" s="28">
        <f>외인!BW44+기관!BW44</f>
        <v>119.29</v>
      </c>
      <c r="BX44" s="28">
        <f>외인!BX44+기관!BX44</f>
        <v>149974.22</v>
      </c>
      <c r="BY44" s="28">
        <f>외인!BY44+기관!BY44</f>
        <v>-80.319999999999993</v>
      </c>
      <c r="BZ44" s="28">
        <f>외인!BZ44+기관!BZ44</f>
        <v>506064.86</v>
      </c>
      <c r="CA44" s="28">
        <f>외인!CA44+기관!CA44</f>
        <v>-452.69</v>
      </c>
      <c r="CB44" s="28">
        <f>외인!CB44+기관!CB44</f>
        <v>25036.1</v>
      </c>
      <c r="CC44" s="28">
        <f>외인!CC44+기관!CC44</f>
        <v>-14.659999999999998</v>
      </c>
      <c r="CD44" s="28">
        <f>외인!CD44+기관!CD44</f>
        <v>57909.74</v>
      </c>
      <c r="CE44" s="28">
        <f>외인!CE44+기관!CE44</f>
        <v>-99.85</v>
      </c>
      <c r="CF44" s="28">
        <f>외인!CF44+기관!CF44</f>
        <v>50376.42</v>
      </c>
      <c r="CG44" s="28">
        <f>외인!CG44+기관!CG44</f>
        <v>99.85</v>
      </c>
      <c r="CH44" s="28">
        <f>외인!CH44+기관!CH44</f>
        <v>138682.94</v>
      </c>
      <c r="CI44" s="28">
        <f>외인!CI44+기관!CI44</f>
        <v>66.92</v>
      </c>
      <c r="CJ44" s="28">
        <f>외인!CJ44+기관!CJ44</f>
        <v>764579.94</v>
      </c>
      <c r="CK44" s="28">
        <f>외인!CK44+기관!CK44</f>
        <v>-92.61999999999999</v>
      </c>
      <c r="CL44" s="28">
        <f>외인!CL44+기관!CL44</f>
        <v>480989.48</v>
      </c>
      <c r="CM44" s="28">
        <f>외인!CM44+기관!CM44</f>
        <v>159.19999999999999</v>
      </c>
      <c r="CN44" s="28">
        <f>외인!CN44+기관!CN44</f>
        <v>251135.8</v>
      </c>
      <c r="CO44" s="28">
        <f>외인!CO44+기관!CO44</f>
        <v>-45.940000000000026</v>
      </c>
      <c r="CP44" s="28">
        <f>외인!CP44+기관!CP44</f>
        <v>210036.74</v>
      </c>
      <c r="CQ44" s="28">
        <f>외인!CQ44+기관!CQ44</f>
        <v>22.319999999999993</v>
      </c>
      <c r="CR44" s="28">
        <f>외인!CR44+기관!CR44</f>
        <v>330079.64</v>
      </c>
      <c r="CS44" s="28">
        <f>외인!CS44+기관!CS44</f>
        <v>-5.16</v>
      </c>
      <c r="CT44" s="28">
        <f>외인!CT44+기관!CT44</f>
        <v>271904.46000000002</v>
      </c>
      <c r="CU44" s="28">
        <f>외인!CU44+기관!CU44</f>
        <v>60.4</v>
      </c>
      <c r="CV44" s="28">
        <f>외인!CV44+기관!CV44</f>
        <v>4388371.74</v>
      </c>
      <c r="CW44" s="28">
        <f>외인!CW44+기관!CW44</f>
        <v>768.5600000000004</v>
      </c>
      <c r="CX44" s="28">
        <f>외인!CX44+기관!CX44</f>
        <v>428841.1</v>
      </c>
      <c r="CY44" s="28">
        <f>외인!CY44+기관!CY44</f>
        <v>-85.039999999999992</v>
      </c>
      <c r="CZ44" s="28">
        <f>외인!CZ44+기관!CZ44</f>
        <v>37382.160000000003</v>
      </c>
      <c r="DA44" s="28">
        <f>외인!DA44+기관!DA44</f>
        <v>80.540000000000006</v>
      </c>
      <c r="DB44" s="28">
        <f>외인!DB44+기관!DB44</f>
        <v>77478.7</v>
      </c>
      <c r="DC44" s="28">
        <f>외인!DC44+기관!DC44</f>
        <v>-65.2</v>
      </c>
      <c r="DD44" s="28">
        <f>외인!DD44+기관!DD44</f>
        <v>16760.16</v>
      </c>
      <c r="DE44" s="28">
        <f>외인!DE44+기관!DE44</f>
        <v>-3.5700000000000003</v>
      </c>
      <c r="DF44" s="28">
        <f>외인!DF44+기관!DF44</f>
        <v>112819.44</v>
      </c>
      <c r="DG44" s="28">
        <f>외인!DG44+기관!DG44</f>
        <v>-51.680000000000007</v>
      </c>
      <c r="DH44" s="28">
        <f>외인!DH44+기관!DH44</f>
        <v>41386.339999999997</v>
      </c>
      <c r="DI44" s="28">
        <f>외인!DI44+기관!DI44</f>
        <v>-97.72999999999999</v>
      </c>
      <c r="DJ44" s="28">
        <f>외인!DJ44+기관!DJ44</f>
        <v>1175346</v>
      </c>
      <c r="DK44" s="28">
        <f>외인!DK44+기관!DK44</f>
        <v>-197.79000000000002</v>
      </c>
      <c r="DL44" s="28">
        <f>외인!DL44+기관!DL44</f>
        <v>199916.38</v>
      </c>
      <c r="DM44" s="28">
        <f>외인!DM44+기관!DM44</f>
        <v>-51.839999999999989</v>
      </c>
      <c r="DN44" s="28">
        <f>외인!DN44+기관!DN44</f>
        <v>4388371.74</v>
      </c>
      <c r="DO44" s="28">
        <f>외인!DO44+기관!DO44</f>
        <v>768.5600000000004</v>
      </c>
      <c r="DP44" s="28">
        <f>외인!DP44+기관!DP44</f>
        <v>164774.16</v>
      </c>
      <c r="DQ44" s="28">
        <f>외인!DQ44+기관!DQ44</f>
        <v>-63.320000000000007</v>
      </c>
      <c r="DR44" s="28">
        <f>외인!DR44+기관!DR44</f>
        <v>89232.639999999999</v>
      </c>
      <c r="DS44" s="28">
        <f>외인!DS44+기관!DS44</f>
        <v>215.56</v>
      </c>
      <c r="DT44" s="28">
        <f>외인!DT44+기관!DT44</f>
        <v>262204.3</v>
      </c>
      <c r="DU44" s="28">
        <f>외인!DU44+기관!DU44</f>
        <v>-36.97</v>
      </c>
      <c r="DV44" s="28">
        <f>외인!DV44+기관!DV44</f>
        <v>67330.960000000006</v>
      </c>
      <c r="DW44" s="28">
        <f>외인!DW44+기관!DW44</f>
        <v>31.369999999999997</v>
      </c>
      <c r="DX44" s="28">
        <f>외인!DX44+기관!DX44</f>
        <v>227607.2</v>
      </c>
      <c r="DY44" s="28">
        <f>외인!DY44+기관!DY44</f>
        <v>-1.5100000000000016</v>
      </c>
      <c r="DZ44" s="28">
        <f>외인!DZ44+기관!DZ44</f>
        <v>17773.52</v>
      </c>
      <c r="EA44" s="28">
        <f>외인!EA44+기관!EA44</f>
        <v>-2.09</v>
      </c>
      <c r="EB44" s="28">
        <f>외인!EB44+기관!EB44</f>
        <v>25060.2</v>
      </c>
      <c r="EC44" s="28">
        <f>외인!EC44+기관!EC44</f>
        <v>-17.579999999999998</v>
      </c>
      <c r="ED44" s="28">
        <f>외인!ED44+기관!ED44</f>
        <v>21022.06</v>
      </c>
      <c r="EE44" s="28">
        <f>외인!EE44+기관!EE44</f>
        <v>1.7100000000000009</v>
      </c>
      <c r="EF44" s="28">
        <f>외인!EF44+기관!EF44</f>
        <v>492403.3</v>
      </c>
      <c r="EG44" s="28">
        <f>외인!EG44+기관!EG44</f>
        <v>-10.98</v>
      </c>
      <c r="EH44" s="28">
        <f>외인!EH44+기관!EH44</f>
        <v>399228.12</v>
      </c>
      <c r="EI44" s="28">
        <f>외인!EI44+기관!EI44</f>
        <v>285.53999999999996</v>
      </c>
      <c r="EJ44" s="28">
        <f>외인!EJ44+기관!EJ44</f>
        <v>201977.04</v>
      </c>
      <c r="EK44" s="28">
        <f>외인!EK44+기관!EK44</f>
        <v>204.10999999999999</v>
      </c>
      <c r="EL44" s="28">
        <f>외인!EL44+기관!EL44</f>
        <v>62908.480000000003</v>
      </c>
      <c r="EM44" s="28">
        <f>외인!EM44+기관!EM44</f>
        <v>-103.36999999999999</v>
      </c>
      <c r="EN44" s="28">
        <f>외인!EN44+기관!EN44</f>
        <v>89232.639999999999</v>
      </c>
      <c r="EO44" s="28">
        <f>외인!EO44+기관!EO44</f>
        <v>215.56</v>
      </c>
      <c r="EP44" s="28">
        <f>외인!EP44+기관!EP44</f>
        <v>359648.92</v>
      </c>
      <c r="EQ44" s="28">
        <f>외인!EQ44+기관!EQ44</f>
        <v>-134.51</v>
      </c>
      <c r="ER44" s="28">
        <f>외인!ER44+기관!ER44</f>
        <v>28599.02</v>
      </c>
      <c r="ES44" s="28">
        <f>외인!ES44+기관!ES44</f>
        <v>-208.41</v>
      </c>
      <c r="ET44" s="28">
        <f>외인!ET44+기관!ET44</f>
        <v>269196.2</v>
      </c>
      <c r="EU44" s="28">
        <f>외인!EU44+기관!EU44</f>
        <v>69.94</v>
      </c>
      <c r="EV44" s="28">
        <f>외인!EV44+기관!EV44</f>
        <v>89686.68</v>
      </c>
      <c r="EW44" s="28">
        <f>외인!EW44+기관!EW44</f>
        <v>-8.730000000000004</v>
      </c>
      <c r="EX44" s="28">
        <f>외인!EX44+기관!EX44</f>
        <v>120350.04</v>
      </c>
      <c r="EY44" s="28">
        <f>외인!EY44+기관!EY44</f>
        <v>31.049999999999997</v>
      </c>
    </row>
    <row r="45" spans="1:155">
      <c r="A45" s="27">
        <f>외인!A45</f>
        <v>46128</v>
      </c>
      <c r="B45" s="28">
        <f>외인!B45+기관!B45</f>
        <v>9903999.4800000004</v>
      </c>
      <c r="C45" s="28">
        <f>외인!C45+기관!C45</f>
        <v>3909.2200000000003</v>
      </c>
      <c r="D45" s="28">
        <f>외인!D45+기관!D45</f>
        <v>1290076.76</v>
      </c>
      <c r="E45" s="28">
        <f>외인!E45+기관!E45</f>
        <v>-198.03</v>
      </c>
      <c r="F45" s="28">
        <f>외인!F45+기관!F45</f>
        <v>4200700</v>
      </c>
      <c r="G45" s="28">
        <f>외인!G45+기관!G45</f>
        <v>1051.76</v>
      </c>
      <c r="H45" s="28">
        <f>외인!H45+기관!H45</f>
        <v>615436.76</v>
      </c>
      <c r="I45" s="28">
        <f>외인!I45+기관!I45</f>
        <v>-142.68</v>
      </c>
      <c r="J45" s="28">
        <f>외인!J45+기관!J45</f>
        <v>87448.74</v>
      </c>
      <c r="K45" s="28">
        <f>외인!K45+기관!K45</f>
        <v>208.1</v>
      </c>
      <c r="L45" s="28">
        <f>외인!L45+기관!L45</f>
        <v>566986.07999999996</v>
      </c>
      <c r="M45" s="28">
        <f>외인!M45+기관!M45</f>
        <v>-119.62</v>
      </c>
      <c r="N45" s="28">
        <f>외인!N45+기관!N45</f>
        <v>486600.58</v>
      </c>
      <c r="O45" s="28">
        <f>외인!O45+기관!O45</f>
        <v>-138.51999999999998</v>
      </c>
      <c r="P45" s="28">
        <f>외인!P45+기관!P45</f>
        <v>406789.38</v>
      </c>
      <c r="Q45" s="28">
        <f>외인!Q45+기관!Q45</f>
        <v>92.63</v>
      </c>
      <c r="R45" s="28">
        <f>외인!R45+기관!R45</f>
        <v>271836.24</v>
      </c>
      <c r="S45" s="28">
        <f>외인!S45+기관!S45</f>
        <v>75.179999999999993</v>
      </c>
      <c r="T45" s="28">
        <f>외인!T45+기관!T45</f>
        <v>16959.86</v>
      </c>
      <c r="U45" s="28">
        <f>외인!U45+기관!U45</f>
        <v>1.8900000000000001</v>
      </c>
      <c r="V45" s="28">
        <f>외인!V45+기관!V45</f>
        <v>232410.76</v>
      </c>
      <c r="W45" s="28">
        <f>외인!W45+기관!W45</f>
        <v>208.29000000000002</v>
      </c>
      <c r="X45" s="28">
        <f>외인!X45+기관!X45</f>
        <v>4413392.26</v>
      </c>
      <c r="Y45" s="28">
        <f>외인!Y45+기관!Y45</f>
        <v>1913.9900000000002</v>
      </c>
      <c r="Z45" s="28">
        <f>외인!Z45+기관!Z45</f>
        <v>91022.8</v>
      </c>
      <c r="AA45" s="28">
        <f>외인!AA45+기관!AA45</f>
        <v>11.129999999999995</v>
      </c>
      <c r="AB45" s="28">
        <f>외인!AB45+기관!AB45</f>
        <v>427905.66</v>
      </c>
      <c r="AC45" s="28">
        <f>외인!AC45+기관!AC45</f>
        <v>137.14000000000001</v>
      </c>
      <c r="AD45" s="28">
        <f>외인!AD45+기관!AD45</f>
        <v>40067.96</v>
      </c>
      <c r="AE45" s="28">
        <f>외인!AE45+기관!AE45</f>
        <v>-0.49000000000000021</v>
      </c>
      <c r="AF45" s="28">
        <f>외인!AF45+기관!AF45</f>
        <v>51044.52</v>
      </c>
      <c r="AG45" s="28">
        <f>외인!AG45+기관!AG45</f>
        <v>1.0099999999999998</v>
      </c>
      <c r="AH45" s="28">
        <f>외인!AH45+기관!AH45</f>
        <v>388367.22</v>
      </c>
      <c r="AI45" s="28">
        <f>외인!AI45+기관!AI45</f>
        <v>46.929999999999993</v>
      </c>
      <c r="AJ45" s="28">
        <f>외인!AJ45+기관!AJ45</f>
        <v>223040.46</v>
      </c>
      <c r="AK45" s="28">
        <f>외인!AK45+기관!AK45</f>
        <v>-2.8599999999999994</v>
      </c>
      <c r="AL45" s="28">
        <f>외인!AL45+기관!AL45</f>
        <v>178528.04</v>
      </c>
      <c r="AM45" s="28">
        <f>외인!AM45+기관!AM45</f>
        <v>1.3900000000000006</v>
      </c>
      <c r="AN45" s="28">
        <f>외인!AN45+기관!AN45</f>
        <v>347179.44</v>
      </c>
      <c r="AO45" s="28">
        <f>외인!AO45+기관!AO45</f>
        <v>-106.07</v>
      </c>
      <c r="AP45" s="28">
        <f>외인!AP45+기관!AP45</f>
        <v>272797.94</v>
      </c>
      <c r="AQ45" s="28">
        <f>외인!AQ45+기관!AQ45</f>
        <v>41.620000000000005</v>
      </c>
      <c r="AR45" s="28">
        <f>외인!AR45+기관!AR45</f>
        <v>49367.68</v>
      </c>
      <c r="AS45" s="28">
        <f>외인!AS45+기관!AS45</f>
        <v>67.759999999999991</v>
      </c>
      <c r="AT45" s="28">
        <f>외인!AT45+기관!AT45</f>
        <v>162763.94</v>
      </c>
      <c r="AU45" s="28">
        <f>외인!AU45+기관!AU45</f>
        <v>215.43</v>
      </c>
      <c r="AV45" s="28">
        <f>외인!AV45+기관!AV45</f>
        <v>100583.9</v>
      </c>
      <c r="AW45" s="28">
        <f>외인!AW45+기관!AW45</f>
        <v>77.710000000000008</v>
      </c>
      <c r="AX45" s="28">
        <f>외인!AX45+기관!AX45</f>
        <v>146183.79999999999</v>
      </c>
      <c r="AY45" s="28">
        <f>외인!AY45+기관!AY45</f>
        <v>-460.45</v>
      </c>
      <c r="AZ45" s="28">
        <f>외인!AZ45+기관!AZ45</f>
        <v>4732813.24</v>
      </c>
      <c r="BA45" s="28">
        <f>외인!BA45+기관!BA45</f>
        <v>2361.56</v>
      </c>
      <c r="BB45" s="28">
        <f>외인!BB45+기관!BB45</f>
        <v>210340.58</v>
      </c>
      <c r="BC45" s="28">
        <f>외인!BC45+기관!BC45</f>
        <v>57.54</v>
      </c>
      <c r="BD45" s="28">
        <f>외인!BD45+기관!BD45</f>
        <v>80267.600000000006</v>
      </c>
      <c r="BE45" s="28">
        <f>외인!BE45+기관!BE45</f>
        <v>-21.860000000000003</v>
      </c>
      <c r="BF45" s="28">
        <f>외인!BF45+기관!BF45</f>
        <v>0</v>
      </c>
      <c r="BG45" s="28">
        <f>외인!BG45+기관!BG45</f>
        <v>0</v>
      </c>
      <c r="BH45" s="28">
        <f>외인!BH45+기관!BH45</f>
        <v>191740.58</v>
      </c>
      <c r="BI45" s="28">
        <f>외인!BI45+기관!BI45</f>
        <v>52.07</v>
      </c>
      <c r="BJ45" s="28">
        <f>외인!BJ45+기관!BJ45</f>
        <v>252810.44</v>
      </c>
      <c r="BK45" s="28">
        <f>외인!BK45+기관!BK45</f>
        <v>3.7400000000000091</v>
      </c>
      <c r="BL45" s="28">
        <f>외인!BL45+기관!BL45</f>
        <v>103441.56</v>
      </c>
      <c r="BM45" s="28">
        <f>외인!BM45+기관!BM45</f>
        <v>64.490000000000009</v>
      </c>
      <c r="BN45" s="28">
        <f>외인!BN45+기관!BN45</f>
        <v>94696.42</v>
      </c>
      <c r="BO45" s="28">
        <f>외인!BO45+기관!BO45</f>
        <v>-16.68</v>
      </c>
      <c r="BP45" s="28">
        <f>외인!BP45+기관!BP45</f>
        <v>166704.26</v>
      </c>
      <c r="BQ45" s="28">
        <f>외인!BQ45+기관!BQ45</f>
        <v>-483.89000000000004</v>
      </c>
      <c r="BR45" s="28">
        <f>외인!BR45+기관!BR45</f>
        <v>550914.9</v>
      </c>
      <c r="BS45" s="28">
        <f>외인!BS45+기관!BS45</f>
        <v>714.59</v>
      </c>
      <c r="BT45" s="28">
        <f>외인!BT45+기관!BT45</f>
        <v>4496316.18</v>
      </c>
      <c r="BU45" s="28">
        <f>외인!BU45+기관!BU45</f>
        <v>2099.1799999999998</v>
      </c>
      <c r="BV45" s="28">
        <f>외인!BV45+기관!BV45</f>
        <v>818848.56</v>
      </c>
      <c r="BW45" s="28">
        <f>외인!BW45+기관!BW45</f>
        <v>118.07000000000001</v>
      </c>
      <c r="BX45" s="28">
        <f>외인!BX45+기관!BX45</f>
        <v>152863.96</v>
      </c>
      <c r="BY45" s="28">
        <f>외인!BY45+기관!BY45</f>
        <v>-42.660000000000004</v>
      </c>
      <c r="BZ45" s="28">
        <f>외인!BZ45+기관!BZ45</f>
        <v>525707.48</v>
      </c>
      <c r="CA45" s="28">
        <f>외인!CA45+기관!CA45</f>
        <v>-104.68</v>
      </c>
      <c r="CB45" s="28">
        <f>외인!CB45+기관!CB45</f>
        <v>25465.58</v>
      </c>
      <c r="CC45" s="28">
        <f>외인!CC45+기관!CC45</f>
        <v>-0.16000000000000014</v>
      </c>
      <c r="CD45" s="28">
        <f>외인!CD45+기관!CD45</f>
        <v>59972.14</v>
      </c>
      <c r="CE45" s="28">
        <f>외인!CE45+기관!CE45</f>
        <v>-64.41</v>
      </c>
      <c r="CF45" s="28">
        <f>외인!CF45+기관!CF45</f>
        <v>53345.599999999999</v>
      </c>
      <c r="CG45" s="28">
        <f>외인!CG45+기관!CG45</f>
        <v>149.24</v>
      </c>
      <c r="CH45" s="28">
        <f>외인!CH45+기관!CH45</f>
        <v>140684.82</v>
      </c>
      <c r="CI45" s="28">
        <f>외인!CI45+기관!CI45</f>
        <v>95.04</v>
      </c>
      <c r="CJ45" s="28">
        <f>외인!CJ45+기관!CJ45</f>
        <v>770281.32</v>
      </c>
      <c r="CK45" s="28">
        <f>외인!CK45+기관!CK45</f>
        <v>5.3900000000000006</v>
      </c>
      <c r="CL45" s="28">
        <f>외인!CL45+기관!CL45</f>
        <v>486657.5</v>
      </c>
      <c r="CM45" s="28">
        <f>외인!CM45+기관!CM45</f>
        <v>171.53000000000003</v>
      </c>
      <c r="CN45" s="28">
        <f>외인!CN45+기관!CN45</f>
        <v>253136.02</v>
      </c>
      <c r="CO45" s="28">
        <f>외인!CO45+기관!CO45</f>
        <v>-89.8</v>
      </c>
      <c r="CP45" s="28">
        <f>외인!CP45+기관!CP45</f>
        <v>211504.16</v>
      </c>
      <c r="CQ45" s="28">
        <f>외인!CQ45+기관!CQ45</f>
        <v>57.68</v>
      </c>
      <c r="CR45" s="28">
        <f>외인!CR45+기관!CR45</f>
        <v>342161.8</v>
      </c>
      <c r="CS45" s="28">
        <f>외인!CS45+기관!CS45</f>
        <v>109.35</v>
      </c>
      <c r="CT45" s="28">
        <f>외인!CT45+기관!CT45</f>
        <v>274589.64</v>
      </c>
      <c r="CU45" s="28">
        <f>외인!CU45+기관!CU45</f>
        <v>216.83999999999997</v>
      </c>
      <c r="CV45" s="28">
        <f>외인!CV45+기관!CV45</f>
        <v>4496316.18</v>
      </c>
      <c r="CW45" s="28">
        <f>외인!CW45+기관!CW45</f>
        <v>2099.1799999999998</v>
      </c>
      <c r="CX45" s="28">
        <f>외인!CX45+기관!CX45</f>
        <v>436985.2</v>
      </c>
      <c r="CY45" s="28">
        <f>외인!CY45+기관!CY45</f>
        <v>-5.0699999999999967</v>
      </c>
      <c r="CZ45" s="28">
        <f>외인!CZ45+기관!CZ45</f>
        <v>38424.54</v>
      </c>
      <c r="DA45" s="28">
        <f>외인!DA45+기관!DA45</f>
        <v>108.28999999999999</v>
      </c>
      <c r="DB45" s="28">
        <f>외인!DB45+기관!DB45</f>
        <v>80267.600000000006</v>
      </c>
      <c r="DC45" s="28">
        <f>외인!DC45+기관!DC45</f>
        <v>-21.860000000000003</v>
      </c>
      <c r="DD45" s="28">
        <f>외인!DD45+기관!DD45</f>
        <v>16959.86</v>
      </c>
      <c r="DE45" s="28">
        <f>외인!DE45+기관!DE45</f>
        <v>1.8900000000000001</v>
      </c>
      <c r="DF45" s="28">
        <f>외인!DF45+기관!DF45</f>
        <v>115201.44</v>
      </c>
      <c r="DG45" s="28">
        <f>외인!DG45+기관!DG45</f>
        <v>-31.200000000000003</v>
      </c>
      <c r="DH45" s="28">
        <f>외인!DH45+기관!DH45</f>
        <v>43323.56</v>
      </c>
      <c r="DI45" s="28">
        <f>외인!DI45+기관!DI45</f>
        <v>-64.400000000000006</v>
      </c>
      <c r="DJ45" s="28">
        <f>외인!DJ45+기관!DJ45</f>
        <v>1204961.1399999999</v>
      </c>
      <c r="DK45" s="28">
        <f>외인!DK45+기관!DK45</f>
        <v>490.36</v>
      </c>
      <c r="DL45" s="28">
        <f>외인!DL45+기관!DL45</f>
        <v>201429.76000000001</v>
      </c>
      <c r="DM45" s="28">
        <f>외인!DM45+기관!DM45</f>
        <v>-96.21</v>
      </c>
      <c r="DN45" s="28">
        <f>외인!DN45+기관!DN45</f>
        <v>4496316.18</v>
      </c>
      <c r="DO45" s="28">
        <f>외인!DO45+기관!DO45</f>
        <v>2099.1799999999998</v>
      </c>
      <c r="DP45" s="28">
        <f>외인!DP45+기관!DP45</f>
        <v>166718.62</v>
      </c>
      <c r="DQ45" s="28">
        <f>외인!DQ45+기관!DQ45</f>
        <v>-3.9699999999999989</v>
      </c>
      <c r="DR45" s="28">
        <f>외인!DR45+기관!DR45</f>
        <v>90143.62</v>
      </c>
      <c r="DS45" s="28">
        <f>외인!DS45+기관!DS45</f>
        <v>178.19</v>
      </c>
      <c r="DT45" s="28">
        <f>외인!DT45+기관!DT45</f>
        <v>271836.24</v>
      </c>
      <c r="DU45" s="28">
        <f>외인!DU45+기관!DU45</f>
        <v>75.179999999999993</v>
      </c>
      <c r="DV45" s="28">
        <f>외인!DV45+기관!DV45</f>
        <v>69785.600000000006</v>
      </c>
      <c r="DW45" s="28">
        <f>외인!DW45+기관!DW45</f>
        <v>32.739999999999995</v>
      </c>
      <c r="DX45" s="28">
        <f>외인!DX45+기관!DX45</f>
        <v>232410.76</v>
      </c>
      <c r="DY45" s="28">
        <f>외인!DY45+기관!DY45</f>
        <v>208.29000000000002</v>
      </c>
      <c r="DZ45" s="28">
        <f>외인!DZ45+기관!DZ45</f>
        <v>17790.16</v>
      </c>
      <c r="EA45" s="28">
        <f>외인!EA45+기관!EA45</f>
        <v>5.63</v>
      </c>
      <c r="EB45" s="28">
        <f>외인!EB45+기관!EB45</f>
        <v>25905.68</v>
      </c>
      <c r="EC45" s="28">
        <f>외인!EC45+기관!EC45</f>
        <v>5.1199999999999992</v>
      </c>
      <c r="ED45" s="28">
        <f>외인!ED45+기관!ED45</f>
        <v>21654.74</v>
      </c>
      <c r="EE45" s="28">
        <f>외인!EE45+기관!EE45</f>
        <v>22</v>
      </c>
      <c r="EF45" s="28">
        <f>외인!EF45+기관!EF45</f>
        <v>496309.76000000001</v>
      </c>
      <c r="EG45" s="28">
        <f>외인!EG45+기관!EG45</f>
        <v>42.129999999999995</v>
      </c>
      <c r="EH45" s="28">
        <f>외인!EH45+기관!EH45</f>
        <v>406677.92</v>
      </c>
      <c r="EI45" s="28">
        <f>외인!EI45+기관!EI45</f>
        <v>328.05</v>
      </c>
      <c r="EJ45" s="28">
        <f>외인!EJ45+기관!EJ45</f>
        <v>205251.46</v>
      </c>
      <c r="EK45" s="28">
        <f>외인!EK45+기관!EK45</f>
        <v>224.04999999999998</v>
      </c>
      <c r="EL45" s="28">
        <f>외인!EL45+기관!EL45</f>
        <v>65057.24</v>
      </c>
      <c r="EM45" s="28">
        <f>외인!EM45+기관!EM45</f>
        <v>-66.069999999999993</v>
      </c>
      <c r="EN45" s="28">
        <f>외인!EN45+기관!EN45</f>
        <v>90143.62</v>
      </c>
      <c r="EO45" s="28">
        <f>외인!EO45+기관!EO45</f>
        <v>178.19</v>
      </c>
      <c r="EP45" s="28">
        <f>외인!EP45+기관!EP45</f>
        <v>361761.34</v>
      </c>
      <c r="EQ45" s="28">
        <f>외인!EQ45+기관!EQ45</f>
        <v>-169.79000000000002</v>
      </c>
      <c r="ER45" s="28">
        <f>외인!ER45+기관!ER45</f>
        <v>28950.58</v>
      </c>
      <c r="ES45" s="28">
        <f>외인!ES45+기관!ES45</f>
        <v>-142.88</v>
      </c>
      <c r="ET45" s="28">
        <f>외인!ET45+기관!ET45</f>
        <v>272797.94</v>
      </c>
      <c r="EU45" s="28">
        <f>외인!EU45+기관!EU45</f>
        <v>41.620000000000005</v>
      </c>
      <c r="EV45" s="28">
        <f>외인!EV45+기관!EV45</f>
        <v>91022.8</v>
      </c>
      <c r="EW45" s="28">
        <f>외인!EW45+기관!EW45</f>
        <v>11.129999999999995</v>
      </c>
      <c r="EX45" s="28">
        <f>외인!EX45+기관!EX45</f>
        <v>120481.36</v>
      </c>
      <c r="EY45" s="28">
        <f>외인!EY45+기관!EY45</f>
        <v>46.56</v>
      </c>
    </row>
    <row r="46" spans="1:155">
      <c r="A46" s="27">
        <f>외인!A46</f>
        <v>46129</v>
      </c>
      <c r="B46" s="28">
        <f>외인!B46+기관!B46</f>
        <v>9848537.4600000009</v>
      </c>
      <c r="C46" s="28">
        <f>외인!C46+기관!C46</f>
        <v>1200.8799999999999</v>
      </c>
      <c r="D46" s="28">
        <f>외인!D46+기관!D46</f>
        <v>1297659.2</v>
      </c>
      <c r="E46" s="28">
        <f>외인!E46+기관!E46</f>
        <v>-262.20999999999998</v>
      </c>
      <c r="F46" s="28">
        <f>외인!F46+기관!F46</f>
        <v>4181187</v>
      </c>
      <c r="G46" s="28">
        <f>외인!G46+기관!G46</f>
        <v>566.79999999999995</v>
      </c>
      <c r="H46" s="28">
        <f>외인!H46+기관!H46</f>
        <v>631690.98</v>
      </c>
      <c r="I46" s="28">
        <f>외인!I46+기관!I46</f>
        <v>442.98</v>
      </c>
      <c r="J46" s="28">
        <f>외인!J46+기관!J46</f>
        <v>88475.62</v>
      </c>
      <c r="K46" s="28">
        <f>외인!K46+기관!K46</f>
        <v>188.21</v>
      </c>
      <c r="L46" s="28">
        <f>외인!L46+기관!L46</f>
        <v>581140.04</v>
      </c>
      <c r="M46" s="28">
        <f>외인!M46+기관!M46</f>
        <v>395.21</v>
      </c>
      <c r="N46" s="28">
        <f>외인!N46+기관!N46</f>
        <v>489240.82</v>
      </c>
      <c r="O46" s="28">
        <f>외인!O46+기관!O46</f>
        <v>101.39999999999999</v>
      </c>
      <c r="P46" s="28">
        <f>외인!P46+기관!P46</f>
        <v>402526</v>
      </c>
      <c r="Q46" s="28">
        <f>외인!Q46+기관!Q46</f>
        <v>95.100000000000009</v>
      </c>
      <c r="R46" s="28">
        <f>외인!R46+기관!R46</f>
        <v>268241.71999999997</v>
      </c>
      <c r="S46" s="28">
        <f>외인!S46+기관!S46</f>
        <v>18.129999999999995</v>
      </c>
      <c r="T46" s="28">
        <f>외인!T46+기관!T46</f>
        <v>17012.68</v>
      </c>
      <c r="U46" s="28">
        <f>외인!U46+기관!U46</f>
        <v>-1.4299999999999997</v>
      </c>
      <c r="V46" s="28">
        <f>외인!V46+기관!V46</f>
        <v>234880.22</v>
      </c>
      <c r="W46" s="28">
        <f>외인!W46+기관!W46</f>
        <v>231.51999999999998</v>
      </c>
      <c r="X46" s="28">
        <f>외인!X46+기관!X46</f>
        <v>4357680.24</v>
      </c>
      <c r="Y46" s="28">
        <f>외인!Y46+기관!Y46</f>
        <v>-220.94</v>
      </c>
      <c r="Z46" s="28">
        <f>외인!Z46+기관!Z46</f>
        <v>89257.24</v>
      </c>
      <c r="AA46" s="28">
        <f>외인!AA46+기관!AA46</f>
        <v>-3.3799999999999955</v>
      </c>
      <c r="AB46" s="28">
        <f>외인!AB46+기관!AB46</f>
        <v>427463.56</v>
      </c>
      <c r="AC46" s="28">
        <f>외인!AC46+기관!AC46</f>
        <v>50.109999999999985</v>
      </c>
      <c r="AD46" s="28">
        <f>외인!AD46+기관!AD46</f>
        <v>39960.1</v>
      </c>
      <c r="AE46" s="28">
        <f>외인!AE46+기관!AE46</f>
        <v>-13.91</v>
      </c>
      <c r="AF46" s="28">
        <f>외인!AF46+기관!AF46</f>
        <v>50527.26</v>
      </c>
      <c r="AG46" s="28">
        <f>외인!AG46+기관!AG46</f>
        <v>-60.19</v>
      </c>
      <c r="AH46" s="28">
        <f>외인!AH46+기관!AH46</f>
        <v>397579.9</v>
      </c>
      <c r="AI46" s="28">
        <f>외인!AI46+기관!AI46</f>
        <v>63.009999999999991</v>
      </c>
      <c r="AJ46" s="28">
        <f>외인!AJ46+기관!AJ46</f>
        <v>221507</v>
      </c>
      <c r="AK46" s="28">
        <f>외인!AK46+기관!AK46</f>
        <v>-94.85</v>
      </c>
      <c r="AL46" s="28">
        <f>외인!AL46+기관!AL46</f>
        <v>178662.42</v>
      </c>
      <c r="AM46" s="28">
        <f>외인!AM46+기관!AM46</f>
        <v>-50.82</v>
      </c>
      <c r="AN46" s="28">
        <f>외인!AN46+기관!AN46</f>
        <v>349891.6</v>
      </c>
      <c r="AO46" s="28">
        <f>외인!AO46+기관!AO46</f>
        <v>163.98</v>
      </c>
      <c r="AP46" s="28">
        <f>외인!AP46+기관!AP46</f>
        <v>271410.36</v>
      </c>
      <c r="AQ46" s="28">
        <f>외인!AQ46+기관!AQ46</f>
        <v>-136.06</v>
      </c>
      <c r="AR46" s="28">
        <f>외인!AR46+기관!AR46</f>
        <v>49233.06</v>
      </c>
      <c r="AS46" s="28">
        <f>외인!AS46+기관!AS46</f>
        <v>41.9</v>
      </c>
      <c r="AT46" s="28">
        <f>외인!AT46+기관!AT46</f>
        <v>161939.34</v>
      </c>
      <c r="AU46" s="28">
        <f>외인!AU46+기관!AU46</f>
        <v>177.24</v>
      </c>
      <c r="AV46" s="28">
        <f>외인!AV46+기관!AV46</f>
        <v>100622.48</v>
      </c>
      <c r="AW46" s="28">
        <f>외인!AW46+기관!AW46</f>
        <v>48.45</v>
      </c>
      <c r="AX46" s="28">
        <f>외인!AX46+기관!AX46</f>
        <v>144808.72</v>
      </c>
      <c r="AY46" s="28">
        <f>외인!AY46+기관!AY46</f>
        <v>-345.79</v>
      </c>
      <c r="AZ46" s="28">
        <f>외인!AZ46+기관!AZ46</f>
        <v>4688025.88</v>
      </c>
      <c r="BA46" s="28">
        <f>외인!BA46+기관!BA46</f>
        <v>417.49</v>
      </c>
      <c r="BB46" s="28">
        <f>외인!BB46+기관!BB46</f>
        <v>206677.84</v>
      </c>
      <c r="BC46" s="28">
        <f>외인!BC46+기관!BC46</f>
        <v>39.959999999999994</v>
      </c>
      <c r="BD46" s="28">
        <f>외인!BD46+기관!BD46</f>
        <v>79923.899999999994</v>
      </c>
      <c r="BE46" s="28">
        <f>외인!BE46+기관!BE46</f>
        <v>-12.89</v>
      </c>
      <c r="BF46" s="28">
        <f>외인!BF46+기관!BF46</f>
        <v>0</v>
      </c>
      <c r="BG46" s="28">
        <f>외인!BG46+기관!BG46</f>
        <v>0</v>
      </c>
      <c r="BH46" s="28">
        <f>외인!BH46+기관!BH46</f>
        <v>191528.42</v>
      </c>
      <c r="BI46" s="28">
        <f>외인!BI46+기관!BI46</f>
        <v>-15.990000000000002</v>
      </c>
      <c r="BJ46" s="28">
        <f>외인!BJ46+기관!BJ46</f>
        <v>255470.54</v>
      </c>
      <c r="BK46" s="28">
        <f>외인!BK46+기관!BK46</f>
        <v>148.87</v>
      </c>
      <c r="BL46" s="28">
        <f>외인!BL46+기관!BL46</f>
        <v>102814.42</v>
      </c>
      <c r="BM46" s="28">
        <f>외인!BM46+기관!BM46</f>
        <v>42.150000000000006</v>
      </c>
      <c r="BN46" s="28">
        <f>외인!BN46+기관!BN46</f>
        <v>97312.68</v>
      </c>
      <c r="BO46" s="28">
        <f>외인!BO46+기관!BO46</f>
        <v>56.43</v>
      </c>
      <c r="BP46" s="28">
        <f>외인!BP46+기관!BP46</f>
        <v>165371.44</v>
      </c>
      <c r="BQ46" s="28">
        <f>외인!BQ46+기관!BQ46</f>
        <v>-375.09999999999997</v>
      </c>
      <c r="BR46" s="28">
        <f>외인!BR46+기관!BR46</f>
        <v>548002</v>
      </c>
      <c r="BS46" s="28">
        <f>외인!BS46+기관!BS46</f>
        <v>421.77</v>
      </c>
      <c r="BT46" s="28">
        <f>외인!BT46+기관!BT46</f>
        <v>4442042.76</v>
      </c>
      <c r="BU46" s="28">
        <f>외인!BU46+기관!BU46</f>
        <v>-19.919999999999959</v>
      </c>
      <c r="BV46" s="28">
        <f>외인!BV46+기관!BV46</f>
        <v>805377.8</v>
      </c>
      <c r="BW46" s="28">
        <f>외인!BW46+기관!BW46</f>
        <v>-193.48000000000002</v>
      </c>
      <c r="BX46" s="28">
        <f>외인!BX46+기관!BX46</f>
        <v>152041.5</v>
      </c>
      <c r="BY46" s="28">
        <f>외인!BY46+기관!BY46</f>
        <v>-122.17000000000002</v>
      </c>
      <c r="BZ46" s="28">
        <f>외인!BZ46+기관!BZ46</f>
        <v>528554.02</v>
      </c>
      <c r="CA46" s="28">
        <f>외인!CA46+기관!CA46</f>
        <v>113.17</v>
      </c>
      <c r="CB46" s="28">
        <f>외인!CB46+기관!CB46</f>
        <v>25495.38</v>
      </c>
      <c r="CC46" s="28">
        <f>외인!CC46+기관!CC46</f>
        <v>-5.1800000000000006</v>
      </c>
      <c r="CD46" s="28">
        <f>외인!CD46+기관!CD46</f>
        <v>59533.16</v>
      </c>
      <c r="CE46" s="28">
        <f>외인!CE46+기관!CE46</f>
        <v>-97.31</v>
      </c>
      <c r="CF46" s="28">
        <f>외인!CF46+기관!CF46</f>
        <v>52747.32</v>
      </c>
      <c r="CG46" s="28">
        <f>외인!CG46+기관!CG46</f>
        <v>137.53</v>
      </c>
      <c r="CH46" s="28">
        <f>외인!CH46+기관!CH46</f>
        <v>140794.76</v>
      </c>
      <c r="CI46" s="28">
        <f>외인!CI46+기관!CI46</f>
        <v>66.09</v>
      </c>
      <c r="CJ46" s="28">
        <f>외인!CJ46+기관!CJ46</f>
        <v>766484.4</v>
      </c>
      <c r="CK46" s="28">
        <f>외인!CK46+기관!CK46</f>
        <v>-167.63</v>
      </c>
      <c r="CL46" s="28">
        <f>외인!CL46+기관!CL46</f>
        <v>487218.52</v>
      </c>
      <c r="CM46" s="28">
        <f>외인!CM46+기관!CM46</f>
        <v>98.75</v>
      </c>
      <c r="CN46" s="28">
        <f>외인!CN46+기관!CN46</f>
        <v>250968.54</v>
      </c>
      <c r="CO46" s="28">
        <f>외인!CO46+기관!CO46</f>
        <v>-114.15</v>
      </c>
      <c r="CP46" s="28">
        <f>외인!CP46+기관!CP46</f>
        <v>207823.38</v>
      </c>
      <c r="CQ46" s="28">
        <f>외인!CQ46+기관!CQ46</f>
        <v>39.880000000000003</v>
      </c>
      <c r="CR46" s="28">
        <f>외인!CR46+기관!CR46</f>
        <v>338790.46</v>
      </c>
      <c r="CS46" s="28">
        <f>외인!CS46+기관!CS46</f>
        <v>35.340000000000003</v>
      </c>
      <c r="CT46" s="28">
        <f>외인!CT46+기관!CT46</f>
        <v>283931.53999999998</v>
      </c>
      <c r="CU46" s="28">
        <f>외인!CU46+기관!CU46</f>
        <v>55.349999999999994</v>
      </c>
      <c r="CV46" s="28">
        <f>외인!CV46+기관!CV46</f>
        <v>4442042.76</v>
      </c>
      <c r="CW46" s="28">
        <f>외인!CW46+기관!CW46</f>
        <v>-19.919999999999959</v>
      </c>
      <c r="CX46" s="28">
        <f>외인!CX46+기관!CX46</f>
        <v>446050.22</v>
      </c>
      <c r="CY46" s="28">
        <f>외인!CY46+기관!CY46</f>
        <v>342.47</v>
      </c>
      <c r="CZ46" s="28">
        <f>외인!CZ46+기관!CZ46</f>
        <v>39411.660000000003</v>
      </c>
      <c r="DA46" s="28">
        <f>외인!DA46+기관!DA46</f>
        <v>99.539999999999992</v>
      </c>
      <c r="DB46" s="28">
        <f>외인!DB46+기관!DB46</f>
        <v>79923.899999999994</v>
      </c>
      <c r="DC46" s="28">
        <f>외인!DC46+기관!DC46</f>
        <v>-12.89</v>
      </c>
      <c r="DD46" s="28">
        <f>외인!DD46+기관!DD46</f>
        <v>17012.68</v>
      </c>
      <c r="DE46" s="28">
        <f>외인!DE46+기관!DE46</f>
        <v>-1.4299999999999997</v>
      </c>
      <c r="DF46" s="28">
        <f>외인!DF46+기관!DF46</f>
        <v>114461.78</v>
      </c>
      <c r="DG46" s="28">
        <f>외인!DG46+기관!DG46</f>
        <v>-104.13</v>
      </c>
      <c r="DH46" s="28">
        <f>외인!DH46+기관!DH46</f>
        <v>42779.88</v>
      </c>
      <c r="DI46" s="28">
        <f>외인!DI46+기관!DI46</f>
        <v>-91.78</v>
      </c>
      <c r="DJ46" s="28">
        <f>외인!DJ46+기관!DJ46</f>
        <v>1214866.8799999999</v>
      </c>
      <c r="DK46" s="28">
        <f>외인!DK46+기관!DK46</f>
        <v>490.57000000000005</v>
      </c>
      <c r="DL46" s="28">
        <f>외인!DL46+기관!DL46</f>
        <v>199694.22</v>
      </c>
      <c r="DM46" s="28">
        <f>외인!DM46+기관!DM46</f>
        <v>-115.91000000000001</v>
      </c>
      <c r="DN46" s="28">
        <f>외인!DN46+기관!DN46</f>
        <v>4442042.76</v>
      </c>
      <c r="DO46" s="28">
        <f>외인!DO46+기관!DO46</f>
        <v>-19.919999999999959</v>
      </c>
      <c r="DP46" s="28">
        <f>외인!DP46+기관!DP46</f>
        <v>165529.20000000001</v>
      </c>
      <c r="DQ46" s="28">
        <f>외인!DQ46+기관!DQ46</f>
        <v>-50.34</v>
      </c>
      <c r="DR46" s="28">
        <f>외인!DR46+기관!DR46</f>
        <v>91267.38</v>
      </c>
      <c r="DS46" s="28">
        <f>외인!DS46+기관!DS46</f>
        <v>165.38</v>
      </c>
      <c r="DT46" s="28">
        <f>외인!DT46+기관!DT46</f>
        <v>268241.71999999997</v>
      </c>
      <c r="DU46" s="28">
        <f>외인!DU46+기관!DU46</f>
        <v>18.129999999999995</v>
      </c>
      <c r="DV46" s="28">
        <f>외인!DV46+기관!DV46</f>
        <v>69999.759999999995</v>
      </c>
      <c r="DW46" s="28">
        <f>외인!DW46+기관!DW46</f>
        <v>15.869999999999997</v>
      </c>
      <c r="DX46" s="28">
        <f>외인!DX46+기관!DX46</f>
        <v>234880.22</v>
      </c>
      <c r="DY46" s="28">
        <f>외인!DY46+기관!DY46</f>
        <v>231.51999999999998</v>
      </c>
      <c r="DZ46" s="28">
        <f>외인!DZ46+기관!DZ46</f>
        <v>17799.939999999999</v>
      </c>
      <c r="EA46" s="28">
        <f>외인!EA46+기관!EA46</f>
        <v>-3.34</v>
      </c>
      <c r="EB46" s="28">
        <f>외인!EB46+기관!EB46</f>
        <v>25894.38</v>
      </c>
      <c r="EC46" s="28">
        <f>외인!EC46+기관!EC46</f>
        <v>-4.7800000000000011</v>
      </c>
      <c r="ED46" s="28">
        <f>외인!ED46+기관!ED46</f>
        <v>21806.84</v>
      </c>
      <c r="EE46" s="28">
        <f>외인!EE46+기관!EE46</f>
        <v>8.8500000000000014</v>
      </c>
      <c r="EF46" s="28">
        <f>외인!EF46+기관!EF46</f>
        <v>493283.56</v>
      </c>
      <c r="EG46" s="28">
        <f>외인!EG46+기관!EG46</f>
        <v>-46.07</v>
      </c>
      <c r="EH46" s="28">
        <f>외인!EH46+기관!EH46</f>
        <v>402873.72</v>
      </c>
      <c r="EI46" s="28">
        <f>외인!EI46+기관!EI46</f>
        <v>292.67</v>
      </c>
      <c r="EJ46" s="28">
        <f>외인!EJ46+기관!EJ46</f>
        <v>205838.06</v>
      </c>
      <c r="EK46" s="28">
        <f>외인!EK46+기관!EK46</f>
        <v>192.14</v>
      </c>
      <c r="EL46" s="28">
        <f>외인!EL46+기관!EL46</f>
        <v>64638.66</v>
      </c>
      <c r="EM46" s="28">
        <f>외인!EM46+기관!EM46</f>
        <v>-98.240000000000009</v>
      </c>
      <c r="EN46" s="28">
        <f>외인!EN46+기관!EN46</f>
        <v>91267.38</v>
      </c>
      <c r="EO46" s="28">
        <f>외인!EO46+기관!EO46</f>
        <v>165.38</v>
      </c>
      <c r="EP46" s="28">
        <f>외인!EP46+기관!EP46</f>
        <v>351353.46</v>
      </c>
      <c r="EQ46" s="28">
        <f>외인!EQ46+기관!EQ46</f>
        <v>-444.83000000000004</v>
      </c>
      <c r="ER46" s="28">
        <f>외인!ER46+기관!ER46</f>
        <v>29533.18</v>
      </c>
      <c r="ES46" s="28">
        <f>외인!ES46+기관!ES46</f>
        <v>-35.24</v>
      </c>
      <c r="ET46" s="28">
        <f>외인!ET46+기관!ET46</f>
        <v>271410.36</v>
      </c>
      <c r="EU46" s="28">
        <f>외인!EU46+기관!EU46</f>
        <v>-136.06</v>
      </c>
      <c r="EV46" s="28">
        <f>외인!EV46+기관!EV46</f>
        <v>89257.24</v>
      </c>
      <c r="EW46" s="28">
        <f>외인!EW46+기관!EW46</f>
        <v>-3.3799999999999955</v>
      </c>
      <c r="EX46" s="28">
        <f>외인!EX46+기관!EX46</f>
        <v>118566.14</v>
      </c>
      <c r="EY46" s="28">
        <f>외인!EY46+기관!EY46</f>
        <v>43.27</v>
      </c>
    </row>
    <row r="47" spans="1:155">
      <c r="A47" s="27">
        <f>외인!A47</f>
        <v>46132</v>
      </c>
      <c r="B47" s="28">
        <f>외인!B47+기관!B47</f>
        <v>9891353.8399999999</v>
      </c>
      <c r="C47" s="28">
        <f>외인!C47+기관!C47</f>
        <v>2388.62</v>
      </c>
      <c r="D47" s="28">
        <f>외인!D47+기관!D47</f>
        <v>1303141.1000000001</v>
      </c>
      <c r="E47" s="28">
        <f>외인!E47+기관!E47</f>
        <v>-159.66</v>
      </c>
      <c r="F47" s="28">
        <f>외인!F47+기관!F47</f>
        <v>4153109.48</v>
      </c>
      <c r="G47" s="28">
        <f>외인!G47+기관!G47</f>
        <v>703.32</v>
      </c>
      <c r="H47" s="28">
        <f>외인!H47+기관!H47</f>
        <v>644440.6</v>
      </c>
      <c r="I47" s="28">
        <f>외인!I47+기관!I47</f>
        <v>777.68000000000006</v>
      </c>
      <c r="J47" s="28">
        <f>외인!J47+기관!J47</f>
        <v>87590.76</v>
      </c>
      <c r="K47" s="28">
        <f>외인!K47+기관!K47</f>
        <v>95.509999999999991</v>
      </c>
      <c r="L47" s="28">
        <f>외인!L47+기관!L47</f>
        <v>592839.22</v>
      </c>
      <c r="M47" s="28">
        <f>외인!M47+기관!M47</f>
        <v>690.68999999999994</v>
      </c>
      <c r="N47" s="28">
        <f>외인!N47+기관!N47</f>
        <v>481787.86</v>
      </c>
      <c r="O47" s="28">
        <f>외인!O47+기관!O47</f>
        <v>89.56</v>
      </c>
      <c r="P47" s="28">
        <f>외인!P47+기관!P47</f>
        <v>401606.32</v>
      </c>
      <c r="Q47" s="28">
        <f>외인!Q47+기관!Q47</f>
        <v>155.37</v>
      </c>
      <c r="R47" s="28">
        <f>외인!R47+기관!R47</f>
        <v>266116.56</v>
      </c>
      <c r="S47" s="28">
        <f>외인!S47+기관!S47</f>
        <v>-13.339999999999989</v>
      </c>
      <c r="T47" s="28">
        <f>외인!T47+기관!T47</f>
        <v>16948.52</v>
      </c>
      <c r="U47" s="28">
        <f>외인!U47+기관!U47</f>
        <v>-0.14000000000000057</v>
      </c>
      <c r="V47" s="28">
        <f>외인!V47+기관!V47</f>
        <v>236420.02</v>
      </c>
      <c r="W47" s="28">
        <f>외인!W47+기관!W47</f>
        <v>321.60000000000002</v>
      </c>
      <c r="X47" s="28">
        <f>외인!X47+기관!X47</f>
        <v>4398329.74</v>
      </c>
      <c r="Y47" s="28">
        <f>외인!Y47+기관!Y47</f>
        <v>424.26</v>
      </c>
      <c r="Z47" s="28">
        <f>외인!Z47+기관!Z47</f>
        <v>88246.9</v>
      </c>
      <c r="AA47" s="28">
        <f>외인!AA47+기관!AA47</f>
        <v>-7.43</v>
      </c>
      <c r="AB47" s="28">
        <f>외인!AB47+기관!AB47</f>
        <v>426577.5</v>
      </c>
      <c r="AC47" s="28">
        <f>외인!AC47+기관!AC47</f>
        <v>63.47</v>
      </c>
      <c r="AD47" s="28">
        <f>외인!AD47+기관!AD47</f>
        <v>39833.74</v>
      </c>
      <c r="AE47" s="28">
        <f>외인!AE47+기관!AE47</f>
        <v>16.09</v>
      </c>
      <c r="AF47" s="28">
        <f>외인!AF47+기관!AF47</f>
        <v>50622.96</v>
      </c>
      <c r="AG47" s="28">
        <f>외인!AG47+기관!AG47</f>
        <v>-21.25</v>
      </c>
      <c r="AH47" s="28">
        <f>외인!AH47+기관!AH47</f>
        <v>396694.58</v>
      </c>
      <c r="AI47" s="28">
        <f>외인!AI47+기관!AI47</f>
        <v>38.120000000000005</v>
      </c>
      <c r="AJ47" s="28">
        <f>외인!AJ47+기관!AJ47</f>
        <v>219178.9</v>
      </c>
      <c r="AK47" s="28">
        <f>외인!AK47+기관!AK47</f>
        <v>-181.59</v>
      </c>
      <c r="AL47" s="28">
        <f>외인!AL47+기관!AL47</f>
        <v>177113.38</v>
      </c>
      <c r="AM47" s="28">
        <f>외인!AM47+기관!AM47</f>
        <v>-31</v>
      </c>
      <c r="AN47" s="28">
        <f>외인!AN47+기관!AN47</f>
        <v>343908.5</v>
      </c>
      <c r="AO47" s="28">
        <f>외인!AO47+기관!AO47</f>
        <v>140.13</v>
      </c>
      <c r="AP47" s="28">
        <f>외인!AP47+기관!AP47</f>
        <v>272529.26</v>
      </c>
      <c r="AQ47" s="28">
        <f>외인!AQ47+기관!AQ47</f>
        <v>-152.67000000000002</v>
      </c>
      <c r="AR47" s="28">
        <f>외인!AR47+기관!AR47</f>
        <v>48993.62</v>
      </c>
      <c r="AS47" s="28">
        <f>외인!AS47+기관!AS47</f>
        <v>65.94</v>
      </c>
      <c r="AT47" s="28">
        <f>외인!AT47+기관!AT47</f>
        <v>161707</v>
      </c>
      <c r="AU47" s="28">
        <f>외인!AU47+기관!AU47</f>
        <v>172.66000000000003</v>
      </c>
      <c r="AV47" s="28">
        <f>외인!AV47+기관!AV47</f>
        <v>100352.84</v>
      </c>
      <c r="AW47" s="28">
        <f>외인!AW47+기관!AW47</f>
        <v>35.4</v>
      </c>
      <c r="AX47" s="28">
        <f>외인!AX47+기관!AX47</f>
        <v>142356.92000000001</v>
      </c>
      <c r="AY47" s="28">
        <f>외인!AY47+기관!AY47</f>
        <v>-259.37</v>
      </c>
      <c r="AZ47" s="28">
        <f>외인!AZ47+기관!AZ47</f>
        <v>4734990.0199999996</v>
      </c>
      <c r="BA47" s="28">
        <f>외인!BA47+기관!BA47</f>
        <v>1240.94</v>
      </c>
      <c r="BB47" s="28">
        <f>외인!BB47+기관!BB47</f>
        <v>205632.9</v>
      </c>
      <c r="BC47" s="28">
        <f>외인!BC47+기관!BC47</f>
        <v>40.319999999999993</v>
      </c>
      <c r="BD47" s="28">
        <f>외인!BD47+기관!BD47</f>
        <v>79851.259999999995</v>
      </c>
      <c r="BE47" s="28">
        <f>외인!BE47+기관!BE47</f>
        <v>-37.549999999999997</v>
      </c>
      <c r="BF47" s="28">
        <f>외인!BF47+기관!BF47</f>
        <v>0</v>
      </c>
      <c r="BG47" s="28">
        <f>외인!BG47+기관!BG47</f>
        <v>0</v>
      </c>
      <c r="BH47" s="28">
        <f>외인!BH47+기관!BH47</f>
        <v>191441.7</v>
      </c>
      <c r="BI47" s="28">
        <f>외인!BI47+기관!BI47</f>
        <v>23.239999999999995</v>
      </c>
      <c r="BJ47" s="28">
        <f>외인!BJ47+기관!BJ47</f>
        <v>257723.66</v>
      </c>
      <c r="BK47" s="28">
        <f>외인!BK47+기관!BK47</f>
        <v>255.60999999999999</v>
      </c>
      <c r="BL47" s="28">
        <f>외인!BL47+기관!BL47</f>
        <v>102107.66</v>
      </c>
      <c r="BM47" s="28">
        <f>외인!BM47+기관!BM47</f>
        <v>-4.5599999999999952</v>
      </c>
      <c r="BN47" s="28">
        <f>외인!BN47+기관!BN47</f>
        <v>97487.32</v>
      </c>
      <c r="BO47" s="28">
        <f>외인!BO47+기관!BO47</f>
        <v>81.740000000000009</v>
      </c>
      <c r="BP47" s="28">
        <f>외인!BP47+기관!BP47</f>
        <v>163505.88</v>
      </c>
      <c r="BQ47" s="28">
        <f>외인!BQ47+기관!BQ47</f>
        <v>-294.46999999999997</v>
      </c>
      <c r="BR47" s="28">
        <f>외인!BR47+기관!BR47</f>
        <v>551841.56000000006</v>
      </c>
      <c r="BS47" s="28">
        <f>외인!BS47+기관!BS47</f>
        <v>576.89</v>
      </c>
      <c r="BT47" s="28">
        <f>외인!BT47+기관!BT47</f>
        <v>4481923.6399999997</v>
      </c>
      <c r="BU47" s="28">
        <f>외인!BU47+기관!BU47</f>
        <v>535.65</v>
      </c>
      <c r="BV47" s="28">
        <f>외인!BV47+기관!BV47</f>
        <v>815135.62</v>
      </c>
      <c r="BW47" s="28">
        <f>외인!BW47+기관!BW47</f>
        <v>-9.8199999999999932</v>
      </c>
      <c r="BX47" s="28">
        <f>외인!BX47+기관!BX47</f>
        <v>151863.54</v>
      </c>
      <c r="BY47" s="28">
        <f>외인!BY47+기관!BY47</f>
        <v>-30.949999999999996</v>
      </c>
      <c r="BZ47" s="28">
        <f>외인!BZ47+기관!BZ47</f>
        <v>521021.86</v>
      </c>
      <c r="CA47" s="28">
        <f>외인!CA47+기관!CA47</f>
        <v>109.11999999999999</v>
      </c>
      <c r="CB47" s="28">
        <f>외인!CB47+기관!CB47</f>
        <v>25259.7</v>
      </c>
      <c r="CC47" s="28">
        <f>외인!CC47+기관!CC47</f>
        <v>-4.8099999999999996</v>
      </c>
      <c r="CD47" s="28">
        <f>외인!CD47+기관!CD47</f>
        <v>58599.7</v>
      </c>
      <c r="CE47" s="28">
        <f>외인!CE47+기관!CE47</f>
        <v>-142.94999999999999</v>
      </c>
      <c r="CF47" s="28">
        <f>외인!CF47+기관!CF47</f>
        <v>52740.44</v>
      </c>
      <c r="CG47" s="28">
        <f>외인!CG47+기관!CG47</f>
        <v>111.49000000000001</v>
      </c>
      <c r="CH47" s="28">
        <f>외인!CH47+기관!CH47</f>
        <v>140566.07999999999</v>
      </c>
      <c r="CI47" s="28">
        <f>외인!CI47+기관!CI47</f>
        <v>51.559999999999995</v>
      </c>
      <c r="CJ47" s="28">
        <f>외인!CJ47+기관!CJ47</f>
        <v>764693.94</v>
      </c>
      <c r="CK47" s="28">
        <f>외인!CK47+기관!CK47</f>
        <v>-236.86999999999998</v>
      </c>
      <c r="CL47" s="28">
        <f>외인!CL47+기관!CL47</f>
        <v>486425.34</v>
      </c>
      <c r="CM47" s="28">
        <f>외인!CM47+기관!CM47</f>
        <v>82.25</v>
      </c>
      <c r="CN47" s="28">
        <f>외인!CN47+기관!CN47</f>
        <v>248829</v>
      </c>
      <c r="CO47" s="28">
        <f>외인!CO47+기관!CO47</f>
        <v>-109.64999999999999</v>
      </c>
      <c r="CP47" s="28">
        <f>외인!CP47+기관!CP47</f>
        <v>206783.32</v>
      </c>
      <c r="CQ47" s="28">
        <f>외인!CQ47+기관!CQ47</f>
        <v>39.89</v>
      </c>
      <c r="CR47" s="28">
        <f>외인!CR47+기관!CR47</f>
        <v>337252.22</v>
      </c>
      <c r="CS47" s="28">
        <f>외인!CS47+기관!CS47</f>
        <v>-3.3699999999999903</v>
      </c>
      <c r="CT47" s="28">
        <f>외인!CT47+기관!CT47</f>
        <v>287957.42</v>
      </c>
      <c r="CU47" s="28">
        <f>외인!CU47+기관!CU47</f>
        <v>241.18</v>
      </c>
      <c r="CV47" s="28">
        <f>외인!CV47+기관!CV47</f>
        <v>4481923.6399999997</v>
      </c>
      <c r="CW47" s="28">
        <f>외인!CW47+기관!CW47</f>
        <v>535.65</v>
      </c>
      <c r="CX47" s="28">
        <f>외인!CX47+기관!CX47</f>
        <v>456224.58</v>
      </c>
      <c r="CY47" s="28">
        <f>외인!CY47+기관!CY47</f>
        <v>550.52</v>
      </c>
      <c r="CZ47" s="28">
        <f>외인!CZ47+기관!CZ47</f>
        <v>39542.76</v>
      </c>
      <c r="DA47" s="28">
        <f>외인!DA47+기관!DA47</f>
        <v>103.54</v>
      </c>
      <c r="DB47" s="28">
        <f>외인!DB47+기관!DB47</f>
        <v>79851.259999999995</v>
      </c>
      <c r="DC47" s="28">
        <f>외인!DC47+기관!DC47</f>
        <v>-37.549999999999997</v>
      </c>
      <c r="DD47" s="28">
        <f>외인!DD47+기관!DD47</f>
        <v>16948.52</v>
      </c>
      <c r="DE47" s="28">
        <f>외인!DE47+기관!DE47</f>
        <v>-0.14000000000000057</v>
      </c>
      <c r="DF47" s="28">
        <f>외인!DF47+기관!DF47</f>
        <v>114387.48</v>
      </c>
      <c r="DG47" s="28">
        <f>외인!DG47+기관!DG47</f>
        <v>-28.89</v>
      </c>
      <c r="DH47" s="28">
        <f>외인!DH47+기관!DH47</f>
        <v>41794.92</v>
      </c>
      <c r="DI47" s="28">
        <f>외인!DI47+기관!DI47</f>
        <v>-140.38</v>
      </c>
      <c r="DJ47" s="28">
        <f>외인!DJ47+기관!DJ47</f>
        <v>1225824.44</v>
      </c>
      <c r="DK47" s="28">
        <f>외인!DK47+기관!DK47</f>
        <v>825.95</v>
      </c>
      <c r="DL47" s="28">
        <f>외인!DL47+기관!DL47</f>
        <v>197992.76</v>
      </c>
      <c r="DM47" s="28">
        <f>외인!DM47+기관!DM47</f>
        <v>-109.38</v>
      </c>
      <c r="DN47" s="28">
        <f>외인!DN47+기관!DN47</f>
        <v>4481923.6399999997</v>
      </c>
      <c r="DO47" s="28">
        <f>외인!DO47+기관!DO47</f>
        <v>535.65</v>
      </c>
      <c r="DP47" s="28">
        <f>외인!DP47+기관!DP47</f>
        <v>165906.62</v>
      </c>
      <c r="DQ47" s="28">
        <f>외인!DQ47+기관!DQ47</f>
        <v>-80.91</v>
      </c>
      <c r="DR47" s="28">
        <f>외인!DR47+기관!DR47</f>
        <v>90574.6</v>
      </c>
      <c r="DS47" s="28">
        <f>외인!DS47+기관!DS47</f>
        <v>112.12</v>
      </c>
      <c r="DT47" s="28">
        <f>외인!DT47+기관!DT47</f>
        <v>266116.56</v>
      </c>
      <c r="DU47" s="28">
        <f>외인!DU47+기관!DU47</f>
        <v>-13.339999999999989</v>
      </c>
      <c r="DV47" s="28">
        <f>외인!DV47+기관!DV47</f>
        <v>70569.820000000007</v>
      </c>
      <c r="DW47" s="28">
        <f>외인!DW47+기관!DW47</f>
        <v>9.39</v>
      </c>
      <c r="DX47" s="28">
        <f>외인!DX47+기관!DX47</f>
        <v>236420.02</v>
      </c>
      <c r="DY47" s="28">
        <f>외인!DY47+기관!DY47</f>
        <v>321.60000000000002</v>
      </c>
      <c r="DZ47" s="28">
        <f>외인!DZ47+기관!DZ47</f>
        <v>17847.740000000002</v>
      </c>
      <c r="EA47" s="28">
        <f>외인!EA47+기관!EA47</f>
        <v>5.9300000000000006</v>
      </c>
      <c r="EB47" s="28">
        <f>외인!EB47+기관!EB47</f>
        <v>25606.36</v>
      </c>
      <c r="EC47" s="28">
        <f>외인!EC47+기관!EC47</f>
        <v>-6.76</v>
      </c>
      <c r="ED47" s="28">
        <f>외인!ED47+기관!ED47</f>
        <v>21861.62</v>
      </c>
      <c r="EE47" s="28">
        <f>외인!EE47+기관!EE47</f>
        <v>19.98</v>
      </c>
      <c r="EF47" s="28">
        <f>외인!EF47+기관!EF47</f>
        <v>492165.64</v>
      </c>
      <c r="EG47" s="28">
        <f>외인!EG47+기관!EG47</f>
        <v>-69.86</v>
      </c>
      <c r="EH47" s="28">
        <f>외인!EH47+기관!EH47</f>
        <v>408905.12</v>
      </c>
      <c r="EI47" s="28">
        <f>외인!EI47+기관!EI47</f>
        <v>299.06</v>
      </c>
      <c r="EJ47" s="28">
        <f>외인!EJ47+기관!EJ47</f>
        <v>204943.12</v>
      </c>
      <c r="EK47" s="28">
        <f>외인!EK47+기관!EK47</f>
        <v>144.25</v>
      </c>
      <c r="EL47" s="28">
        <f>외인!EL47+기관!EL47</f>
        <v>63749.26</v>
      </c>
      <c r="EM47" s="28">
        <f>외인!EM47+기관!EM47</f>
        <v>-143.70999999999998</v>
      </c>
      <c r="EN47" s="28">
        <f>외인!EN47+기관!EN47</f>
        <v>90574.6</v>
      </c>
      <c r="EO47" s="28">
        <f>외인!EO47+기관!EO47</f>
        <v>112.12</v>
      </c>
      <c r="EP47" s="28">
        <f>외인!EP47+기관!EP47</f>
        <v>354033.96</v>
      </c>
      <c r="EQ47" s="28">
        <f>외인!EQ47+기관!EQ47</f>
        <v>-294.98</v>
      </c>
      <c r="ER47" s="28">
        <f>외인!ER47+기관!ER47</f>
        <v>29184.58</v>
      </c>
      <c r="ES47" s="28">
        <f>외인!ES47+기관!ES47</f>
        <v>-76.72</v>
      </c>
      <c r="ET47" s="28">
        <f>외인!ET47+기관!ET47</f>
        <v>272529.26</v>
      </c>
      <c r="EU47" s="28">
        <f>외인!EU47+기관!EU47</f>
        <v>-152.67000000000002</v>
      </c>
      <c r="EV47" s="28">
        <f>외인!EV47+기관!EV47</f>
        <v>88246.9</v>
      </c>
      <c r="EW47" s="28">
        <f>외인!EW47+기관!EW47</f>
        <v>-7.43</v>
      </c>
      <c r="EX47" s="28">
        <f>외인!EX47+기관!EX47</f>
        <v>118536.42</v>
      </c>
      <c r="EY47" s="28">
        <f>외인!EY47+기관!EY47</f>
        <v>47.33</v>
      </c>
    </row>
    <row r="48" spans="1:155">
      <c r="A48" s="27">
        <f>외인!A48</f>
        <v>46133</v>
      </c>
      <c r="B48" s="28">
        <f>외인!B48+기관!B48</f>
        <v>10160619.699999999</v>
      </c>
      <c r="C48" s="28">
        <f>외인!C48+기관!C48</f>
        <v>2381.0500000000002</v>
      </c>
      <c r="D48" s="28">
        <f>외인!D48+기관!D48</f>
        <v>1306578.06</v>
      </c>
      <c r="E48" s="28">
        <f>외인!E48+기관!E48</f>
        <v>-427.72</v>
      </c>
      <c r="F48" s="28">
        <f>외인!F48+기관!F48</f>
        <v>4227334.78</v>
      </c>
      <c r="G48" s="28">
        <f>외인!G48+기관!G48</f>
        <v>746.90000000000009</v>
      </c>
      <c r="H48" s="28">
        <f>외인!H48+기관!H48</f>
        <v>708673.84</v>
      </c>
      <c r="I48" s="28">
        <f>외인!I48+기관!I48</f>
        <v>1804.24</v>
      </c>
      <c r="J48" s="28">
        <f>외인!J48+기관!J48</f>
        <v>87248.46</v>
      </c>
      <c r="K48" s="28">
        <f>외인!K48+기관!K48</f>
        <v>60.589999999999996</v>
      </c>
      <c r="L48" s="28">
        <f>외인!L48+기관!L48</f>
        <v>652007.66</v>
      </c>
      <c r="M48" s="28">
        <f>외인!M48+기관!M48</f>
        <v>1524.69</v>
      </c>
      <c r="N48" s="28">
        <f>외인!N48+기관!N48</f>
        <v>498456.12</v>
      </c>
      <c r="O48" s="28">
        <f>외인!O48+기관!O48</f>
        <v>169.25</v>
      </c>
      <c r="P48" s="28">
        <f>외인!P48+기관!P48</f>
        <v>396651.32</v>
      </c>
      <c r="Q48" s="28">
        <f>외인!Q48+기관!Q48</f>
        <v>96.390000000000015</v>
      </c>
      <c r="R48" s="28">
        <f>외인!R48+기관!R48</f>
        <v>267339.28000000003</v>
      </c>
      <c r="S48" s="28">
        <f>외인!S48+기관!S48</f>
        <v>-128.53</v>
      </c>
      <c r="T48" s="28">
        <f>외인!T48+기관!T48</f>
        <v>16928.88</v>
      </c>
      <c r="U48" s="28">
        <f>외인!U48+기관!U48</f>
        <v>0.98</v>
      </c>
      <c r="V48" s="28">
        <f>외인!V48+기관!V48</f>
        <v>241244.79999999999</v>
      </c>
      <c r="W48" s="28">
        <f>외인!W48+기관!W48</f>
        <v>315.17999999999995</v>
      </c>
      <c r="X48" s="28">
        <f>외인!X48+기관!X48</f>
        <v>4539496.28</v>
      </c>
      <c r="Y48" s="28">
        <f>외인!Y48+기관!Y48</f>
        <v>-329.80999999999995</v>
      </c>
      <c r="Z48" s="28">
        <f>외인!Z48+기관!Z48</f>
        <v>87235.08</v>
      </c>
      <c r="AA48" s="28">
        <f>외인!AA48+기관!AA48</f>
        <v>-45.19</v>
      </c>
      <c r="AB48" s="28">
        <f>외인!AB48+기관!AB48</f>
        <v>425584.4</v>
      </c>
      <c r="AC48" s="28">
        <f>외인!AC48+기관!AC48</f>
        <v>38.349999999999994</v>
      </c>
      <c r="AD48" s="28">
        <f>외인!AD48+기관!AD48</f>
        <v>40648.160000000003</v>
      </c>
      <c r="AE48" s="28">
        <f>외인!AE48+기관!AE48</f>
        <v>25.36</v>
      </c>
      <c r="AF48" s="28">
        <f>외인!AF48+기관!AF48</f>
        <v>50763.18</v>
      </c>
      <c r="AG48" s="28">
        <f>외인!AG48+기관!AG48</f>
        <v>-2.89</v>
      </c>
      <c r="AH48" s="28">
        <f>외인!AH48+기관!AH48</f>
        <v>419668.44</v>
      </c>
      <c r="AI48" s="28">
        <f>외인!AI48+기관!AI48</f>
        <v>207.10000000000002</v>
      </c>
      <c r="AJ48" s="28">
        <f>외인!AJ48+기관!AJ48</f>
        <v>217470.4</v>
      </c>
      <c r="AK48" s="28">
        <f>외인!AK48+기관!AK48</f>
        <v>-298.12</v>
      </c>
      <c r="AL48" s="28">
        <f>외인!AL48+기관!AL48</f>
        <v>184219.68</v>
      </c>
      <c r="AM48" s="28">
        <f>외인!AM48+기관!AM48</f>
        <v>-55.21</v>
      </c>
      <c r="AN48" s="28">
        <f>외인!AN48+기관!AN48</f>
        <v>353653.04</v>
      </c>
      <c r="AO48" s="28">
        <f>외인!AO48+기관!AO48</f>
        <v>225.86</v>
      </c>
      <c r="AP48" s="28">
        <f>외인!AP48+기관!AP48</f>
        <v>271777.52</v>
      </c>
      <c r="AQ48" s="28">
        <f>외인!AQ48+기관!AQ48</f>
        <v>-15.230000000000004</v>
      </c>
      <c r="AR48" s="28">
        <f>외인!AR48+기관!AR48</f>
        <v>49438.82</v>
      </c>
      <c r="AS48" s="28">
        <f>외인!AS48+기관!AS48</f>
        <v>53.31</v>
      </c>
      <c r="AT48" s="28">
        <f>외인!AT48+기관!AT48</f>
        <v>163161.07999999999</v>
      </c>
      <c r="AU48" s="28">
        <f>외인!AU48+기관!AU48</f>
        <v>141.91</v>
      </c>
      <c r="AV48" s="28">
        <f>외인!AV48+기관!AV48</f>
        <v>99767.2</v>
      </c>
      <c r="AW48" s="28">
        <f>외인!AW48+기관!AW48</f>
        <v>30.749999999999996</v>
      </c>
      <c r="AX48" s="28">
        <f>외인!AX48+기관!AX48</f>
        <v>148769.98000000001</v>
      </c>
      <c r="AY48" s="28">
        <f>외인!AY48+기관!AY48</f>
        <v>58.730000000000004</v>
      </c>
      <c r="AZ48" s="28">
        <f>외인!AZ48+기관!AZ48</f>
        <v>4911467.46</v>
      </c>
      <c r="BA48" s="28">
        <f>외인!BA48+기관!BA48</f>
        <v>637.61</v>
      </c>
      <c r="BB48" s="28">
        <f>외인!BB48+기관!BB48</f>
        <v>205599.26</v>
      </c>
      <c r="BC48" s="28">
        <f>외인!BC48+기관!BC48</f>
        <v>-10.409999999999997</v>
      </c>
      <c r="BD48" s="28">
        <f>외인!BD48+기관!BD48</f>
        <v>79775.14</v>
      </c>
      <c r="BE48" s="28">
        <f>외인!BE48+기관!BE48</f>
        <v>-106.24</v>
      </c>
      <c r="BF48" s="28">
        <f>외인!BF48+기관!BF48</f>
        <v>0</v>
      </c>
      <c r="BG48" s="28">
        <f>외인!BG48+기관!BG48</f>
        <v>0</v>
      </c>
      <c r="BH48" s="28">
        <f>외인!BH48+기관!BH48</f>
        <v>194704.34</v>
      </c>
      <c r="BI48" s="28">
        <f>외인!BI48+기관!BI48</f>
        <v>118.44</v>
      </c>
      <c r="BJ48" s="28">
        <f>외인!BJ48+기관!BJ48</f>
        <v>269839.06</v>
      </c>
      <c r="BK48" s="28">
        <f>외인!BK48+기관!BK48</f>
        <v>438.66</v>
      </c>
      <c r="BL48" s="28">
        <f>외인!BL48+기관!BL48</f>
        <v>102581.98</v>
      </c>
      <c r="BM48" s="28">
        <f>외인!BM48+기관!BM48</f>
        <v>-11.23</v>
      </c>
      <c r="BN48" s="28">
        <f>외인!BN48+기관!BN48</f>
        <v>103105.64</v>
      </c>
      <c r="BO48" s="28">
        <f>외인!BO48+기관!BO48</f>
        <v>242.53</v>
      </c>
      <c r="BP48" s="28">
        <f>외인!BP48+기관!BP48</f>
        <v>170796.46</v>
      </c>
      <c r="BQ48" s="28">
        <f>외인!BQ48+기관!BQ48</f>
        <v>11.5</v>
      </c>
      <c r="BR48" s="28">
        <f>외인!BR48+기관!BR48</f>
        <v>558124.31999999995</v>
      </c>
      <c r="BS48" s="28">
        <f>외인!BS48+기관!BS48</f>
        <v>773.92</v>
      </c>
      <c r="BT48" s="28">
        <f>외인!BT48+기관!BT48</f>
        <v>4623416.5199999996</v>
      </c>
      <c r="BU48" s="28">
        <f>외인!BU48+기관!BU48</f>
        <v>-348.04999999999995</v>
      </c>
      <c r="BV48" s="28">
        <f>외인!BV48+기관!BV48</f>
        <v>817873.84</v>
      </c>
      <c r="BW48" s="28">
        <f>외인!BW48+기관!BW48</f>
        <v>-341.38</v>
      </c>
      <c r="BX48" s="28">
        <f>외인!BX48+기관!BX48</f>
        <v>153951.38</v>
      </c>
      <c r="BY48" s="28">
        <f>외인!BY48+기관!BY48</f>
        <v>3.8200000000000003</v>
      </c>
      <c r="BZ48" s="28">
        <f>외인!BZ48+기관!BZ48</f>
        <v>537872.72</v>
      </c>
      <c r="CA48" s="28">
        <f>외인!CA48+기관!CA48</f>
        <v>170.65</v>
      </c>
      <c r="CB48" s="28">
        <f>외인!CB48+기관!CB48</f>
        <v>25207.62</v>
      </c>
      <c r="CC48" s="28">
        <f>외인!CC48+기관!CC48</f>
        <v>-28.439999999999998</v>
      </c>
      <c r="CD48" s="28">
        <f>외인!CD48+기관!CD48</f>
        <v>57842.5</v>
      </c>
      <c r="CE48" s="28">
        <f>외인!CE48+기관!CE48</f>
        <v>-165.41</v>
      </c>
      <c r="CF48" s="28">
        <f>외인!CF48+기관!CF48</f>
        <v>53087.9</v>
      </c>
      <c r="CG48" s="28">
        <f>외인!CG48+기관!CG48</f>
        <v>108.37</v>
      </c>
      <c r="CH48" s="28">
        <f>외인!CH48+기관!CH48</f>
        <v>140317.28</v>
      </c>
      <c r="CI48" s="28">
        <f>외인!CI48+기관!CI48</f>
        <v>41.64</v>
      </c>
      <c r="CJ48" s="28">
        <f>외인!CJ48+기관!CJ48</f>
        <v>748372.96</v>
      </c>
      <c r="CK48" s="28">
        <f>외인!CK48+기관!CK48</f>
        <v>-512.53</v>
      </c>
      <c r="CL48" s="28">
        <f>외인!CL48+기관!CL48</f>
        <v>485800.12</v>
      </c>
      <c r="CM48" s="28">
        <f>외인!CM48+기관!CM48</f>
        <v>5.9900000000000091</v>
      </c>
      <c r="CN48" s="28">
        <f>외인!CN48+기관!CN48</f>
        <v>250256.92</v>
      </c>
      <c r="CO48" s="28">
        <f>외인!CO48+기관!CO48</f>
        <v>-212.78</v>
      </c>
      <c r="CP48" s="28">
        <f>외인!CP48+기관!CP48</f>
        <v>206747.38</v>
      </c>
      <c r="CQ48" s="28">
        <f>외인!CQ48+기관!CQ48</f>
        <v>-10.830000000000013</v>
      </c>
      <c r="CR48" s="28">
        <f>외인!CR48+기관!CR48</f>
        <v>337353.54</v>
      </c>
      <c r="CS48" s="28">
        <f>외인!CS48+기관!CS48</f>
        <v>-152.59</v>
      </c>
      <c r="CT48" s="28">
        <f>외인!CT48+기관!CT48</f>
        <v>305601.5</v>
      </c>
      <c r="CU48" s="28">
        <f>외인!CU48+기관!CU48</f>
        <v>337.05</v>
      </c>
      <c r="CV48" s="28">
        <f>외인!CV48+기관!CV48</f>
        <v>4623416.5199999996</v>
      </c>
      <c r="CW48" s="28">
        <f>외인!CW48+기관!CW48</f>
        <v>-348.04999999999995</v>
      </c>
      <c r="CX48" s="28">
        <f>외인!CX48+기관!CX48</f>
        <v>504366.12</v>
      </c>
      <c r="CY48" s="28">
        <f>외인!CY48+기관!CY48</f>
        <v>1058.6400000000001</v>
      </c>
      <c r="CZ48" s="28">
        <f>외인!CZ48+기관!CZ48</f>
        <v>40321.06</v>
      </c>
      <c r="DA48" s="28">
        <f>외인!DA48+기관!DA48</f>
        <v>115.52</v>
      </c>
      <c r="DB48" s="28">
        <f>외인!DB48+기관!DB48</f>
        <v>79775.14</v>
      </c>
      <c r="DC48" s="28">
        <f>외인!DC48+기관!DC48</f>
        <v>-106.24</v>
      </c>
      <c r="DD48" s="28">
        <f>외인!DD48+기관!DD48</f>
        <v>16928.88</v>
      </c>
      <c r="DE48" s="28">
        <f>외인!DE48+기관!DE48</f>
        <v>0.98</v>
      </c>
      <c r="DF48" s="28">
        <f>외인!DF48+기관!DF48</f>
        <v>116074.12</v>
      </c>
      <c r="DG48" s="28">
        <f>외인!DG48+기관!DG48</f>
        <v>-6.82</v>
      </c>
      <c r="DH48" s="28">
        <f>외인!DH48+기관!DH48</f>
        <v>41110.92</v>
      </c>
      <c r="DI48" s="28">
        <f>외인!DI48+기관!DI48</f>
        <v>-160.23000000000002</v>
      </c>
      <c r="DJ48" s="28">
        <f>외인!DJ48+기관!DJ48</f>
        <v>1286937.6200000001</v>
      </c>
      <c r="DK48" s="28">
        <f>외인!DK48+기관!DK48</f>
        <v>1639.1299999999999</v>
      </c>
      <c r="DL48" s="28">
        <f>외인!DL48+기관!DL48</f>
        <v>199228.79999999999</v>
      </c>
      <c r="DM48" s="28">
        <f>외인!DM48+기관!DM48</f>
        <v>-206.23999999999998</v>
      </c>
      <c r="DN48" s="28">
        <f>외인!DN48+기관!DN48</f>
        <v>4623416.5199999996</v>
      </c>
      <c r="DO48" s="28">
        <f>외인!DO48+기관!DO48</f>
        <v>-348.04999999999995</v>
      </c>
      <c r="DP48" s="28">
        <f>외인!DP48+기관!DP48</f>
        <v>160962.9</v>
      </c>
      <c r="DQ48" s="28">
        <f>외인!DQ48+기관!DQ48</f>
        <v>-204.44</v>
      </c>
      <c r="DR48" s="28">
        <f>외인!DR48+기관!DR48</f>
        <v>89845.7</v>
      </c>
      <c r="DS48" s="28">
        <f>외인!DS48+기관!DS48</f>
        <v>53.14</v>
      </c>
      <c r="DT48" s="28">
        <f>외인!DT48+기관!DT48</f>
        <v>267339.28000000003</v>
      </c>
      <c r="DU48" s="28">
        <f>외인!DU48+기관!DU48</f>
        <v>-128.53</v>
      </c>
      <c r="DV48" s="28">
        <f>외인!DV48+기관!DV48</f>
        <v>69457.48</v>
      </c>
      <c r="DW48" s="28">
        <f>외인!DW48+기관!DW48</f>
        <v>-24.09</v>
      </c>
      <c r="DX48" s="28">
        <f>외인!DX48+기관!DX48</f>
        <v>241244.79999999999</v>
      </c>
      <c r="DY48" s="28">
        <f>외인!DY48+기관!DY48</f>
        <v>315.17999999999995</v>
      </c>
      <c r="DZ48" s="28">
        <f>외인!DZ48+기관!DZ48</f>
        <v>17630.86</v>
      </c>
      <c r="EA48" s="28">
        <f>외인!EA48+기관!EA48</f>
        <v>-6.75</v>
      </c>
      <c r="EB48" s="28">
        <f>외인!EB48+기관!EB48</f>
        <v>25386.38</v>
      </c>
      <c r="EC48" s="28">
        <f>외인!EC48+기관!EC48</f>
        <v>-15.630000000000003</v>
      </c>
      <c r="ED48" s="28">
        <f>외인!ED48+기관!ED48</f>
        <v>22234.18</v>
      </c>
      <c r="EE48" s="28">
        <f>외인!EE48+기관!EE48</f>
        <v>5.72</v>
      </c>
      <c r="EF48" s="28">
        <f>외인!EF48+기관!EF48</f>
        <v>483164.12</v>
      </c>
      <c r="EG48" s="28">
        <f>외인!EG48+기관!EG48</f>
        <v>-191.06</v>
      </c>
      <c r="EH48" s="28">
        <f>외인!EH48+기관!EH48</f>
        <v>415756.62</v>
      </c>
      <c r="EI48" s="28">
        <f>외인!EI48+기관!EI48</f>
        <v>128.81</v>
      </c>
      <c r="EJ48" s="28">
        <f>외인!EJ48+기관!EJ48</f>
        <v>204314.74</v>
      </c>
      <c r="EK48" s="28">
        <f>외인!EK48+기관!EK48</f>
        <v>80.399999999999991</v>
      </c>
      <c r="EL48" s="28">
        <f>외인!EL48+기관!EL48</f>
        <v>63011.5</v>
      </c>
      <c r="EM48" s="28">
        <f>외인!EM48+기관!EM48</f>
        <v>-165.67000000000002</v>
      </c>
      <c r="EN48" s="28">
        <f>외인!EN48+기관!EN48</f>
        <v>89845.7</v>
      </c>
      <c r="EO48" s="28">
        <f>외인!EO48+기관!EO48</f>
        <v>53.14</v>
      </c>
      <c r="EP48" s="28">
        <f>외인!EP48+기관!EP48</f>
        <v>349890.08</v>
      </c>
      <c r="EQ48" s="28">
        <f>외인!EQ48+기관!EQ48</f>
        <v>-479.44</v>
      </c>
      <c r="ER48" s="28">
        <f>외인!ER48+기관!ER48</f>
        <v>29131.98</v>
      </c>
      <c r="ES48" s="28">
        <f>외인!ES48+기관!ES48</f>
        <v>-110.12</v>
      </c>
      <c r="ET48" s="28">
        <f>외인!ET48+기관!ET48</f>
        <v>271777.52</v>
      </c>
      <c r="EU48" s="28">
        <f>외인!EU48+기관!EU48</f>
        <v>-15.230000000000004</v>
      </c>
      <c r="EV48" s="28">
        <f>외인!EV48+기관!EV48</f>
        <v>87235.08</v>
      </c>
      <c r="EW48" s="28">
        <f>외인!EW48+기관!EW48</f>
        <v>-45.19</v>
      </c>
      <c r="EX48" s="28">
        <f>외인!EX48+기관!EX48</f>
        <v>119512.28</v>
      </c>
      <c r="EY48" s="28">
        <f>외인!EY48+기관!EY48</f>
        <v>34.36</v>
      </c>
    </row>
    <row r="49" spans="1:155">
      <c r="A49" s="27">
        <f>외인!A49</f>
        <v>46134</v>
      </c>
      <c r="B49" s="28">
        <f>외인!B49+기관!B49</f>
        <v>10206762.32</v>
      </c>
      <c r="C49" s="28">
        <f>외인!C49+기관!C49</f>
        <v>766.12000000000012</v>
      </c>
      <c r="D49" s="28">
        <f>외인!D49+기관!D49</f>
        <v>1308590.8999999999</v>
      </c>
      <c r="E49" s="28">
        <f>외인!E49+기관!E49</f>
        <v>-1032.3599999999999</v>
      </c>
      <c r="F49" s="28">
        <f>외인!F49+기관!F49</f>
        <v>4194876.2</v>
      </c>
      <c r="G49" s="28">
        <f>외인!G49+기관!G49</f>
        <v>-227.39</v>
      </c>
      <c r="H49" s="28">
        <f>외인!H49+기관!H49</f>
        <v>715022.82</v>
      </c>
      <c r="I49" s="28">
        <f>외인!I49+기관!I49</f>
        <v>1322.67</v>
      </c>
      <c r="J49" s="28">
        <f>외인!J49+기관!J49</f>
        <v>89573.36</v>
      </c>
      <c r="K49" s="28">
        <f>외인!K49+기관!K49</f>
        <v>68.690000000000012</v>
      </c>
      <c r="L49" s="28">
        <f>외인!L49+기관!L49</f>
        <v>657415.56000000006</v>
      </c>
      <c r="M49" s="28">
        <f>외인!M49+기관!M49</f>
        <v>1146.3399999999999</v>
      </c>
      <c r="N49" s="28">
        <f>외인!N49+기관!N49</f>
        <v>498426.98</v>
      </c>
      <c r="O49" s="28">
        <f>외인!O49+기관!O49</f>
        <v>-60.410000000000011</v>
      </c>
      <c r="P49" s="28">
        <f>외인!P49+기관!P49</f>
        <v>391453.08</v>
      </c>
      <c r="Q49" s="28">
        <f>외인!Q49+기관!Q49</f>
        <v>-312.81</v>
      </c>
      <c r="R49" s="28">
        <f>외인!R49+기관!R49</f>
        <v>267157.86</v>
      </c>
      <c r="S49" s="28">
        <f>외인!S49+기관!S49</f>
        <v>-275.22000000000003</v>
      </c>
      <c r="T49" s="28">
        <f>외인!T49+기관!T49</f>
        <v>16936.599999999999</v>
      </c>
      <c r="U49" s="28">
        <f>외인!U49+기관!U49</f>
        <v>0.83000000000000029</v>
      </c>
      <c r="V49" s="28">
        <f>외인!V49+기관!V49</f>
        <v>246328.1</v>
      </c>
      <c r="W49" s="28">
        <f>외인!W49+기관!W49</f>
        <v>384.31</v>
      </c>
      <c r="X49" s="28">
        <f>외인!X49+기관!X49</f>
        <v>4525323.26</v>
      </c>
      <c r="Y49" s="28">
        <f>외인!Y49+기관!Y49</f>
        <v>-789.42000000000007</v>
      </c>
      <c r="Z49" s="28">
        <f>외인!Z49+기관!Z49</f>
        <v>85409.02</v>
      </c>
      <c r="AA49" s="28">
        <f>외인!AA49+기관!AA49</f>
        <v>-39.370000000000005</v>
      </c>
      <c r="AB49" s="28">
        <f>외인!AB49+기관!AB49</f>
        <v>417953.68</v>
      </c>
      <c r="AC49" s="28">
        <f>외인!AC49+기관!AC49</f>
        <v>-69.72</v>
      </c>
      <c r="AD49" s="28">
        <f>외인!AD49+기관!AD49</f>
        <v>39973.839999999997</v>
      </c>
      <c r="AE49" s="28">
        <f>외인!AE49+기관!AE49</f>
        <v>16.12</v>
      </c>
      <c r="AF49" s="28">
        <f>외인!AF49+기관!AF49</f>
        <v>50353.279999999999</v>
      </c>
      <c r="AG49" s="28">
        <f>외인!AG49+기관!AG49</f>
        <v>-6.16</v>
      </c>
      <c r="AH49" s="28">
        <f>외인!AH49+기관!AH49</f>
        <v>447030.98</v>
      </c>
      <c r="AI49" s="28">
        <f>외인!AI49+기관!AI49</f>
        <v>464.22999999999996</v>
      </c>
      <c r="AJ49" s="28">
        <f>외인!AJ49+기관!AJ49</f>
        <v>219510.72</v>
      </c>
      <c r="AK49" s="28">
        <f>외인!AK49+기관!AK49</f>
        <v>-337.57</v>
      </c>
      <c r="AL49" s="28">
        <f>외인!AL49+기관!AL49</f>
        <v>186560.42</v>
      </c>
      <c r="AM49" s="28">
        <f>외인!AM49+기관!AM49</f>
        <v>-79.95</v>
      </c>
      <c r="AN49" s="28">
        <f>외인!AN49+기관!AN49</f>
        <v>351595.88</v>
      </c>
      <c r="AO49" s="28">
        <f>외인!AO49+기관!AO49</f>
        <v>23.36</v>
      </c>
      <c r="AP49" s="28">
        <f>외인!AP49+기관!AP49</f>
        <v>281064.90000000002</v>
      </c>
      <c r="AQ49" s="28">
        <f>외인!AQ49+기관!AQ49</f>
        <v>-106.13</v>
      </c>
      <c r="AR49" s="28">
        <f>외인!AR49+기관!AR49</f>
        <v>49191.6</v>
      </c>
      <c r="AS49" s="28">
        <f>외인!AS49+기관!AS49</f>
        <v>58.83</v>
      </c>
      <c r="AT49" s="28">
        <f>외인!AT49+기관!AT49</f>
        <v>164716</v>
      </c>
      <c r="AU49" s="28">
        <f>외인!AU49+기관!AU49</f>
        <v>146.5</v>
      </c>
      <c r="AV49" s="28">
        <f>외인!AV49+기관!AV49</f>
        <v>99552.92</v>
      </c>
      <c r="AW49" s="28">
        <f>외인!AW49+기관!AW49</f>
        <v>22.83</v>
      </c>
      <c r="AX49" s="28">
        <f>외인!AX49+기관!AX49</f>
        <v>146555.32</v>
      </c>
      <c r="AY49" s="28">
        <f>외인!AY49+기관!AY49</f>
        <v>-315.22000000000003</v>
      </c>
      <c r="AZ49" s="28">
        <f>외인!AZ49+기관!AZ49</f>
        <v>4912087.26</v>
      </c>
      <c r="BA49" s="28">
        <f>외인!BA49+기관!BA49</f>
        <v>-246.28000000000009</v>
      </c>
      <c r="BB49" s="28">
        <f>외인!BB49+기관!BB49</f>
        <v>200657.04</v>
      </c>
      <c r="BC49" s="28">
        <f>외인!BC49+기관!BC49</f>
        <v>-30.22999999999999</v>
      </c>
      <c r="BD49" s="28">
        <f>외인!BD49+기관!BD49</f>
        <v>80398.64</v>
      </c>
      <c r="BE49" s="28">
        <f>외인!BE49+기관!BE49</f>
        <v>-68.91</v>
      </c>
      <c r="BF49" s="28">
        <f>외인!BF49+기관!BF49</f>
        <v>0</v>
      </c>
      <c r="BG49" s="28">
        <f>외인!BG49+기관!BG49</f>
        <v>0</v>
      </c>
      <c r="BH49" s="28">
        <f>외인!BH49+기관!BH49</f>
        <v>196134.32</v>
      </c>
      <c r="BI49" s="28">
        <f>외인!BI49+기관!BI49</f>
        <v>165.95</v>
      </c>
      <c r="BJ49" s="28">
        <f>외인!BJ49+기관!BJ49</f>
        <v>273416.5</v>
      </c>
      <c r="BK49" s="28">
        <f>외인!BK49+기관!BK49</f>
        <v>277.97000000000003</v>
      </c>
      <c r="BL49" s="28">
        <f>외인!BL49+기관!BL49</f>
        <v>104157.94</v>
      </c>
      <c r="BM49" s="28">
        <f>외인!BM49+기관!BM49</f>
        <v>37.79</v>
      </c>
      <c r="BN49" s="28">
        <f>외인!BN49+기관!BN49</f>
        <v>102669.34</v>
      </c>
      <c r="BO49" s="28">
        <f>외인!BO49+기관!BO49</f>
        <v>209.2</v>
      </c>
      <c r="BP49" s="28">
        <f>외인!BP49+기관!BP49</f>
        <v>168530.12</v>
      </c>
      <c r="BQ49" s="28">
        <f>외인!BQ49+기관!BQ49</f>
        <v>-308.19</v>
      </c>
      <c r="BR49" s="28">
        <f>외인!BR49+기관!BR49</f>
        <v>567612.06000000006</v>
      </c>
      <c r="BS49" s="28">
        <f>외인!BS49+기관!BS49</f>
        <v>335.75</v>
      </c>
      <c r="BT49" s="28">
        <f>외인!BT49+기관!BT49</f>
        <v>4610267.76</v>
      </c>
      <c r="BU49" s="28">
        <f>외인!BU49+기관!BU49</f>
        <v>-823.05000000000007</v>
      </c>
      <c r="BV49" s="28">
        <f>외인!BV49+기관!BV49</f>
        <v>832471.42</v>
      </c>
      <c r="BW49" s="28">
        <f>외인!BW49+기관!BW49</f>
        <v>-224.31</v>
      </c>
      <c r="BX49" s="28">
        <f>외인!BX49+기관!BX49</f>
        <v>153034.07999999999</v>
      </c>
      <c r="BY49" s="28">
        <f>외인!BY49+기관!BY49</f>
        <v>6.4600000000000009</v>
      </c>
      <c r="BZ49" s="28">
        <f>외인!BZ49+기관!BZ49</f>
        <v>538156.30000000005</v>
      </c>
      <c r="CA49" s="28">
        <f>외인!CA49+기관!CA49</f>
        <v>-56.580000000000013</v>
      </c>
      <c r="CB49" s="28">
        <f>외인!CB49+기관!CB49</f>
        <v>25217.72</v>
      </c>
      <c r="CC49" s="28">
        <f>외인!CC49+기관!CC49</f>
        <v>-28.1</v>
      </c>
      <c r="CD49" s="28">
        <f>외인!CD49+기관!CD49</f>
        <v>58034.66</v>
      </c>
      <c r="CE49" s="28">
        <f>외인!CE49+기관!CE49</f>
        <v>-178.41</v>
      </c>
      <c r="CF49" s="28">
        <f>외인!CF49+기관!CF49</f>
        <v>53184.56</v>
      </c>
      <c r="CG49" s="28">
        <f>외인!CG49+기관!CG49</f>
        <v>120.65</v>
      </c>
      <c r="CH49" s="28">
        <f>외인!CH49+기관!CH49</f>
        <v>139645.12</v>
      </c>
      <c r="CI49" s="28">
        <f>외인!CI49+기관!CI49</f>
        <v>24.300000000000004</v>
      </c>
      <c r="CJ49" s="28">
        <f>외인!CJ49+기관!CJ49</f>
        <v>737557.74</v>
      </c>
      <c r="CK49" s="28">
        <f>외인!CK49+기관!CK49</f>
        <v>-1173.1199999999999</v>
      </c>
      <c r="CL49" s="28">
        <f>외인!CL49+기관!CL49</f>
        <v>480197.04</v>
      </c>
      <c r="CM49" s="28">
        <f>외인!CM49+기관!CM49</f>
        <v>-72</v>
      </c>
      <c r="CN49" s="28">
        <f>외인!CN49+기관!CN49</f>
        <v>249694.74</v>
      </c>
      <c r="CO49" s="28">
        <f>외인!CO49+기관!CO49</f>
        <v>-200.96</v>
      </c>
      <c r="CP49" s="28">
        <f>외인!CP49+기관!CP49</f>
        <v>201807.7</v>
      </c>
      <c r="CQ49" s="28">
        <f>외인!CQ49+기관!CQ49</f>
        <v>-30.39</v>
      </c>
      <c r="CR49" s="28">
        <f>외인!CR49+기관!CR49</f>
        <v>339360.5</v>
      </c>
      <c r="CS49" s="28">
        <f>외인!CS49+기관!CS49</f>
        <v>-273.65000000000003</v>
      </c>
      <c r="CT49" s="28">
        <f>외인!CT49+기관!CT49</f>
        <v>321955.92</v>
      </c>
      <c r="CU49" s="28">
        <f>외인!CU49+기관!CU49</f>
        <v>383.65</v>
      </c>
      <c r="CV49" s="28">
        <f>외인!CV49+기관!CV49</f>
        <v>4610267.76</v>
      </c>
      <c r="CW49" s="28">
        <f>외인!CW49+기관!CW49</f>
        <v>-823.05000000000007</v>
      </c>
      <c r="CX49" s="28">
        <f>외인!CX49+기관!CX49</f>
        <v>512394.52</v>
      </c>
      <c r="CY49" s="28">
        <f>외인!CY49+기관!CY49</f>
        <v>826.72</v>
      </c>
      <c r="CZ49" s="28">
        <f>외인!CZ49+기관!CZ49</f>
        <v>41189.620000000003</v>
      </c>
      <c r="DA49" s="28">
        <f>외인!DA49+기관!DA49</f>
        <v>160.55000000000001</v>
      </c>
      <c r="DB49" s="28">
        <f>외인!DB49+기관!DB49</f>
        <v>80398.64</v>
      </c>
      <c r="DC49" s="28">
        <f>외인!DC49+기관!DC49</f>
        <v>-68.91</v>
      </c>
      <c r="DD49" s="28">
        <f>외인!DD49+기관!DD49</f>
        <v>16936.599999999999</v>
      </c>
      <c r="DE49" s="28">
        <f>외인!DE49+기관!DE49</f>
        <v>0.83000000000000029</v>
      </c>
      <c r="DF49" s="28">
        <f>외인!DF49+기관!DF49</f>
        <v>115410.54</v>
      </c>
      <c r="DG49" s="28">
        <f>외인!DG49+기관!DG49</f>
        <v>-7.8500000000000005</v>
      </c>
      <c r="DH49" s="28">
        <f>외인!DH49+기관!DH49</f>
        <v>41353.9</v>
      </c>
      <c r="DI49" s="28">
        <f>외인!DI49+기관!DI49</f>
        <v>-175.92000000000002</v>
      </c>
      <c r="DJ49" s="28">
        <f>외인!DJ49+기관!DJ49</f>
        <v>1329326.6000000001</v>
      </c>
      <c r="DK49" s="28">
        <f>외인!DK49+기관!DK49</f>
        <v>1470.18</v>
      </c>
      <c r="DL49" s="28">
        <f>외인!DL49+기관!DL49</f>
        <v>198992.46</v>
      </c>
      <c r="DM49" s="28">
        <f>외인!DM49+기관!DM49</f>
        <v>-195.76</v>
      </c>
      <c r="DN49" s="28">
        <f>외인!DN49+기관!DN49</f>
        <v>4610267.76</v>
      </c>
      <c r="DO49" s="28">
        <f>외인!DO49+기관!DO49</f>
        <v>-823.05000000000007</v>
      </c>
      <c r="DP49" s="28">
        <f>외인!DP49+기관!DP49</f>
        <v>158759.06</v>
      </c>
      <c r="DQ49" s="28">
        <f>외인!DQ49+기관!DQ49</f>
        <v>-457.59000000000003</v>
      </c>
      <c r="DR49" s="28">
        <f>외인!DR49+기관!DR49</f>
        <v>92252.44</v>
      </c>
      <c r="DS49" s="28">
        <f>외인!DS49+기관!DS49</f>
        <v>53.66</v>
      </c>
      <c r="DT49" s="28">
        <f>외인!DT49+기관!DT49</f>
        <v>267157.86</v>
      </c>
      <c r="DU49" s="28">
        <f>외인!DU49+기관!DU49</f>
        <v>-275.22000000000003</v>
      </c>
      <c r="DV49" s="28">
        <f>외인!DV49+기관!DV49</f>
        <v>71639.520000000004</v>
      </c>
      <c r="DW49" s="28">
        <f>외인!DW49+기관!DW49</f>
        <v>2.0399999999999991</v>
      </c>
      <c r="DX49" s="28">
        <f>외인!DX49+기관!DX49</f>
        <v>246328.1</v>
      </c>
      <c r="DY49" s="28">
        <f>외인!DY49+기관!DY49</f>
        <v>384.31</v>
      </c>
      <c r="DZ49" s="28">
        <f>외인!DZ49+기관!DZ49</f>
        <v>17503.38</v>
      </c>
      <c r="EA49" s="28">
        <f>외인!EA49+기관!EA49</f>
        <v>-14.39</v>
      </c>
      <c r="EB49" s="28">
        <f>외인!EB49+기관!EB49</f>
        <v>25505.360000000001</v>
      </c>
      <c r="EC49" s="28">
        <f>외인!EC49+기관!EC49</f>
        <v>-16.21</v>
      </c>
      <c r="ED49" s="28">
        <f>외인!ED49+기관!ED49</f>
        <v>22181.16</v>
      </c>
      <c r="EE49" s="28">
        <f>외인!EE49+기관!EE49</f>
        <v>-0.32000000000000028</v>
      </c>
      <c r="EF49" s="28">
        <f>외인!EF49+기관!EF49</f>
        <v>475079.64</v>
      </c>
      <c r="EG49" s="28">
        <f>외인!EG49+기관!EG49</f>
        <v>-541.09</v>
      </c>
      <c r="EH49" s="28">
        <f>외인!EH49+기관!EH49</f>
        <v>415736.82</v>
      </c>
      <c r="EI49" s="28">
        <f>외인!EI49+기관!EI49</f>
        <v>72.849999999999994</v>
      </c>
      <c r="EJ49" s="28">
        <f>외인!EJ49+기관!EJ49</f>
        <v>205746.46</v>
      </c>
      <c r="EK49" s="28">
        <f>외인!EK49+기관!EK49</f>
        <v>49.139999999999986</v>
      </c>
      <c r="EL49" s="28">
        <f>외인!EL49+기관!EL49</f>
        <v>63167.46</v>
      </c>
      <c r="EM49" s="28">
        <f>외인!EM49+기관!EM49</f>
        <v>-177.87</v>
      </c>
      <c r="EN49" s="28">
        <f>외인!EN49+기관!EN49</f>
        <v>92252.44</v>
      </c>
      <c r="EO49" s="28">
        <f>외인!EO49+기관!EO49</f>
        <v>53.66</v>
      </c>
      <c r="EP49" s="28">
        <f>외인!EP49+기관!EP49</f>
        <v>363156.56</v>
      </c>
      <c r="EQ49" s="28">
        <f>외인!EQ49+기관!EQ49</f>
        <v>-338.49</v>
      </c>
      <c r="ER49" s="28">
        <f>외인!ER49+기관!ER49</f>
        <v>29416.880000000001</v>
      </c>
      <c r="ES49" s="28">
        <f>외인!ES49+기관!ES49</f>
        <v>-101.34</v>
      </c>
      <c r="ET49" s="28">
        <f>외인!ET49+기관!ET49</f>
        <v>281064.90000000002</v>
      </c>
      <c r="EU49" s="28">
        <f>외인!EU49+기관!EU49</f>
        <v>-106.13</v>
      </c>
      <c r="EV49" s="28">
        <f>외인!EV49+기관!EV49</f>
        <v>85409.02</v>
      </c>
      <c r="EW49" s="28">
        <f>외인!EW49+기관!EW49</f>
        <v>-39.370000000000005</v>
      </c>
      <c r="EX49" s="28">
        <f>외인!EX49+기관!EX49</f>
        <v>116398.68</v>
      </c>
      <c r="EY49" s="28">
        <f>외인!EY49+기관!EY49</f>
        <v>8.98</v>
      </c>
    </row>
    <row r="50" spans="1:155">
      <c r="A50" s="27">
        <f>외인!A50</f>
        <v>46135</v>
      </c>
      <c r="B50" s="28">
        <f>외인!B50+기관!B50</f>
        <v>10296064.560000001</v>
      </c>
      <c r="C50" s="28">
        <f>외인!C50+기관!C50</f>
        <v>-1172.1599999999999</v>
      </c>
      <c r="D50" s="28">
        <f>외인!D50+기관!D50</f>
        <v>1301293.22</v>
      </c>
      <c r="E50" s="28">
        <f>외인!E50+기관!E50</f>
        <v>-1017.73</v>
      </c>
      <c r="F50" s="28">
        <f>외인!F50+기관!F50</f>
        <v>4285935.04</v>
      </c>
      <c r="G50" s="28">
        <f>외인!G50+기관!G50</f>
        <v>-508.61</v>
      </c>
      <c r="H50" s="28">
        <f>외인!H50+기관!H50</f>
        <v>691218.66</v>
      </c>
      <c r="I50" s="28">
        <f>외인!I50+기관!I50</f>
        <v>840.83</v>
      </c>
      <c r="J50" s="28">
        <f>외인!J50+기관!J50</f>
        <v>90253.74</v>
      </c>
      <c r="K50" s="28">
        <f>외인!K50+기관!K50</f>
        <v>62.149999999999991</v>
      </c>
      <c r="L50" s="28">
        <f>외인!L50+기관!L50</f>
        <v>635587.56000000006</v>
      </c>
      <c r="M50" s="28">
        <f>외인!M50+기관!M50</f>
        <v>760.95</v>
      </c>
      <c r="N50" s="28">
        <f>외인!N50+기관!N50</f>
        <v>490662.72</v>
      </c>
      <c r="O50" s="28">
        <f>외인!O50+기관!O50</f>
        <v>-432.83000000000004</v>
      </c>
      <c r="P50" s="28">
        <f>외인!P50+기관!P50</f>
        <v>390004.72</v>
      </c>
      <c r="Q50" s="28">
        <f>외인!Q50+기관!Q50</f>
        <v>-453.66999999999996</v>
      </c>
      <c r="R50" s="28">
        <f>외인!R50+기관!R50</f>
        <v>266693.74</v>
      </c>
      <c r="S50" s="28">
        <f>외인!S50+기관!S50</f>
        <v>-371.22</v>
      </c>
      <c r="T50" s="28">
        <f>외인!T50+기관!T50</f>
        <v>17127.740000000002</v>
      </c>
      <c r="U50" s="28">
        <f>외인!U50+기관!U50</f>
        <v>3.44</v>
      </c>
      <c r="V50" s="28">
        <f>외인!V50+기관!V50</f>
        <v>245610.78</v>
      </c>
      <c r="W50" s="28">
        <f>외인!W50+기관!W50</f>
        <v>388.91</v>
      </c>
      <c r="X50" s="28">
        <f>외인!X50+기관!X50</f>
        <v>4609612.5599999996</v>
      </c>
      <c r="Y50" s="28">
        <f>외인!Y50+기관!Y50</f>
        <v>-548.99</v>
      </c>
      <c r="Z50" s="28">
        <f>외인!Z50+기관!Z50</f>
        <v>85353.06</v>
      </c>
      <c r="AA50" s="28">
        <f>외인!AA50+기관!AA50</f>
        <v>-54.88</v>
      </c>
      <c r="AB50" s="28">
        <f>외인!AB50+기관!AB50</f>
        <v>419846.62</v>
      </c>
      <c r="AC50" s="28">
        <f>외인!AC50+기관!AC50</f>
        <v>-148.57</v>
      </c>
      <c r="AD50" s="28">
        <f>외인!AD50+기관!AD50</f>
        <v>39425.54</v>
      </c>
      <c r="AE50" s="28">
        <f>외인!AE50+기관!AE50</f>
        <v>-15.45</v>
      </c>
      <c r="AF50" s="28">
        <f>외인!AF50+기관!AF50</f>
        <v>50050.38</v>
      </c>
      <c r="AG50" s="28">
        <f>외인!AG50+기관!AG50</f>
        <v>-18.54</v>
      </c>
      <c r="AH50" s="28">
        <f>외인!AH50+기관!AH50</f>
        <v>452851.06</v>
      </c>
      <c r="AI50" s="28">
        <f>외인!AI50+기관!AI50</f>
        <v>449.26000000000005</v>
      </c>
      <c r="AJ50" s="28">
        <f>외인!AJ50+기관!AJ50</f>
        <v>219447.14</v>
      </c>
      <c r="AK50" s="28">
        <f>외인!AK50+기관!AK50</f>
        <v>-506.56</v>
      </c>
      <c r="AL50" s="28">
        <f>외인!AL50+기관!AL50</f>
        <v>183298.12</v>
      </c>
      <c r="AM50" s="28">
        <f>외인!AM50+기관!AM50</f>
        <v>-137.37</v>
      </c>
      <c r="AN50" s="28">
        <f>외인!AN50+기관!AN50</f>
        <v>346670.2</v>
      </c>
      <c r="AO50" s="28">
        <f>외인!AO50+기관!AO50</f>
        <v>-316.10000000000002</v>
      </c>
      <c r="AP50" s="28">
        <f>외인!AP50+기관!AP50</f>
        <v>297745.96000000002</v>
      </c>
      <c r="AQ50" s="28">
        <f>외인!AQ50+기관!AQ50</f>
        <v>-166.57999999999998</v>
      </c>
      <c r="AR50" s="28">
        <f>외인!AR50+기관!AR50</f>
        <v>48798.86</v>
      </c>
      <c r="AS50" s="28">
        <f>외인!AS50+기관!AS50</f>
        <v>-13.73</v>
      </c>
      <c r="AT50" s="28">
        <f>외인!AT50+기관!AT50</f>
        <v>163813.48000000001</v>
      </c>
      <c r="AU50" s="28">
        <f>외인!AU50+기관!AU50</f>
        <v>-4.5900000000000034</v>
      </c>
      <c r="AV50" s="28">
        <f>외인!AV50+기관!AV50</f>
        <v>99869.64</v>
      </c>
      <c r="AW50" s="28">
        <f>외인!AW50+기관!AW50</f>
        <v>-9.9600000000000009</v>
      </c>
      <c r="AX50" s="28">
        <f>외인!AX50+기관!AX50</f>
        <v>149472.48000000001</v>
      </c>
      <c r="AY50" s="28">
        <f>외인!AY50+기관!AY50</f>
        <v>-136.56</v>
      </c>
      <c r="AZ50" s="28">
        <f>외인!AZ50+기관!AZ50</f>
        <v>4980912.5599999996</v>
      </c>
      <c r="BA50" s="28">
        <f>외인!BA50+기관!BA50</f>
        <v>-481.08</v>
      </c>
      <c r="BB50" s="28">
        <f>외인!BB50+기관!BB50</f>
        <v>203701.86</v>
      </c>
      <c r="BC50" s="28">
        <f>외인!BC50+기관!BC50</f>
        <v>-41.569999999999993</v>
      </c>
      <c r="BD50" s="28">
        <f>외인!BD50+기관!BD50</f>
        <v>81147.88</v>
      </c>
      <c r="BE50" s="28">
        <f>외인!BE50+기관!BE50</f>
        <v>-92.389999999999986</v>
      </c>
      <c r="BF50" s="28">
        <f>외인!BF50+기관!BF50</f>
        <v>0</v>
      </c>
      <c r="BG50" s="28">
        <f>외인!BG50+기관!BG50</f>
        <v>0</v>
      </c>
      <c r="BH50" s="28">
        <f>외인!BH50+기관!BH50</f>
        <v>200931.66</v>
      </c>
      <c r="BI50" s="28">
        <f>외인!BI50+기관!BI50</f>
        <v>201.49</v>
      </c>
      <c r="BJ50" s="28">
        <f>외인!BJ50+기관!BJ50</f>
        <v>268561.3</v>
      </c>
      <c r="BK50" s="28">
        <f>외인!BK50+기관!BK50</f>
        <v>45.85</v>
      </c>
      <c r="BL50" s="28">
        <f>외인!BL50+기관!BL50</f>
        <v>102655.86</v>
      </c>
      <c r="BM50" s="28">
        <f>외인!BM50+기관!BM50</f>
        <v>-23.42</v>
      </c>
      <c r="BN50" s="28">
        <f>외인!BN50+기관!BN50</f>
        <v>101374.44</v>
      </c>
      <c r="BO50" s="28">
        <f>외인!BO50+기관!BO50</f>
        <v>191.76999999999998</v>
      </c>
      <c r="BP50" s="28">
        <f>외인!BP50+기관!BP50</f>
        <v>171016.26</v>
      </c>
      <c r="BQ50" s="28">
        <f>외인!BQ50+기관!BQ50</f>
        <v>-102.85</v>
      </c>
      <c r="BR50" s="28">
        <f>외인!BR50+기관!BR50</f>
        <v>592806.76</v>
      </c>
      <c r="BS50" s="28">
        <f>외인!BS50+기관!BS50</f>
        <v>63.510000000000005</v>
      </c>
      <c r="BT50" s="28">
        <f>외인!BT50+기관!BT50</f>
        <v>4695155.2</v>
      </c>
      <c r="BU50" s="28">
        <f>외인!BU50+기관!BU50</f>
        <v>-502.88</v>
      </c>
      <c r="BV50" s="28">
        <f>외인!BV50+기관!BV50</f>
        <v>835545.64</v>
      </c>
      <c r="BW50" s="28">
        <f>외인!BW50+기관!BW50</f>
        <v>-278</v>
      </c>
      <c r="BX50" s="28">
        <f>외인!BX50+기관!BX50</f>
        <v>151176.85999999999</v>
      </c>
      <c r="BY50" s="28">
        <f>외인!BY50+기관!BY50</f>
        <v>-86.009999999999991</v>
      </c>
      <c r="BZ50" s="28">
        <f>외인!BZ50+기관!BZ50</f>
        <v>529968.31999999995</v>
      </c>
      <c r="CA50" s="28">
        <f>외인!CA50+기관!CA50</f>
        <v>-453.48</v>
      </c>
      <c r="CB50" s="28">
        <f>외인!CB50+기관!CB50</f>
        <v>25048.98</v>
      </c>
      <c r="CC50" s="28">
        <f>외인!CC50+기관!CC50</f>
        <v>-45.71</v>
      </c>
      <c r="CD50" s="28">
        <f>외인!CD50+기관!CD50</f>
        <v>57551.78</v>
      </c>
      <c r="CE50" s="28">
        <f>외인!CE50+기관!CE50</f>
        <v>-219.35000000000002</v>
      </c>
      <c r="CF50" s="28">
        <f>외인!CF50+기관!CF50</f>
        <v>53659.92</v>
      </c>
      <c r="CG50" s="28">
        <f>외인!CG50+기관!CG50</f>
        <v>50.81</v>
      </c>
      <c r="CH50" s="28">
        <f>외인!CH50+기관!CH50</f>
        <v>139960.38</v>
      </c>
      <c r="CI50" s="28">
        <f>외인!CI50+기관!CI50</f>
        <v>-8.990000000000002</v>
      </c>
      <c r="CJ50" s="28">
        <f>외인!CJ50+기관!CJ50</f>
        <v>739995.1</v>
      </c>
      <c r="CK50" s="28">
        <f>외인!CK50+기관!CK50</f>
        <v>-1107.3499999999999</v>
      </c>
      <c r="CL50" s="28">
        <f>외인!CL50+기관!CL50</f>
        <v>482463.54</v>
      </c>
      <c r="CM50" s="28">
        <f>외인!CM50+기관!CM50</f>
        <v>-152.79999999999998</v>
      </c>
      <c r="CN50" s="28">
        <f>외인!CN50+기관!CN50</f>
        <v>248419.52</v>
      </c>
      <c r="CO50" s="28">
        <f>외인!CO50+기관!CO50</f>
        <v>-270.25</v>
      </c>
      <c r="CP50" s="28">
        <f>외인!CP50+기관!CP50</f>
        <v>204848.54</v>
      </c>
      <c r="CQ50" s="28">
        <f>외인!CQ50+기관!CQ50</f>
        <v>-41.709999999999994</v>
      </c>
      <c r="CR50" s="28">
        <f>외인!CR50+기관!CR50</f>
        <v>338212.24</v>
      </c>
      <c r="CS50" s="28">
        <f>외인!CS50+기관!CS50</f>
        <v>-413.65</v>
      </c>
      <c r="CT50" s="28">
        <f>외인!CT50+기관!CT50</f>
        <v>311777.88</v>
      </c>
      <c r="CU50" s="28">
        <f>외인!CU50+기관!CU50</f>
        <v>67.760000000000005</v>
      </c>
      <c r="CV50" s="28">
        <f>외인!CV50+기관!CV50</f>
        <v>4695155.2</v>
      </c>
      <c r="CW50" s="28">
        <f>외인!CW50+기관!CW50</f>
        <v>-502.88</v>
      </c>
      <c r="CX50" s="28">
        <f>외인!CX50+기관!CX50</f>
        <v>492337.78</v>
      </c>
      <c r="CY50" s="28">
        <f>외인!CY50+기관!CY50</f>
        <v>435.94</v>
      </c>
      <c r="CZ50" s="28">
        <f>외인!CZ50+기관!CZ50</f>
        <v>38381.94</v>
      </c>
      <c r="DA50" s="28">
        <f>외인!DA50+기관!DA50</f>
        <v>33.46</v>
      </c>
      <c r="DB50" s="28">
        <f>외인!DB50+기관!DB50</f>
        <v>81147.88</v>
      </c>
      <c r="DC50" s="28">
        <f>외인!DC50+기관!DC50</f>
        <v>-92.389999999999986</v>
      </c>
      <c r="DD50" s="28">
        <f>외인!DD50+기관!DD50</f>
        <v>17127.740000000002</v>
      </c>
      <c r="DE50" s="28">
        <f>외인!DE50+기관!DE50</f>
        <v>3.44</v>
      </c>
      <c r="DF50" s="28">
        <f>외인!DF50+기관!DF50</f>
        <v>113862.22</v>
      </c>
      <c r="DG50" s="28">
        <f>외인!DG50+기관!DG50</f>
        <v>-79.53</v>
      </c>
      <c r="DH50" s="28">
        <f>외인!DH50+기관!DH50</f>
        <v>40886.660000000003</v>
      </c>
      <c r="DI50" s="28">
        <f>외인!DI50+기관!DI50</f>
        <v>-215.23</v>
      </c>
      <c r="DJ50" s="28">
        <f>외인!DJ50+기관!DJ50</f>
        <v>1340836.04</v>
      </c>
      <c r="DK50" s="28">
        <f>외인!DK50+기관!DK50</f>
        <v>905.53</v>
      </c>
      <c r="DL50" s="28">
        <f>외인!DL50+기관!DL50</f>
        <v>197627.28</v>
      </c>
      <c r="DM50" s="28">
        <f>외인!DM50+기관!DM50</f>
        <v>-262.94</v>
      </c>
      <c r="DN50" s="28">
        <f>외인!DN50+기관!DN50</f>
        <v>4695155.2</v>
      </c>
      <c r="DO50" s="28">
        <f>외인!DO50+기관!DO50</f>
        <v>-502.88</v>
      </c>
      <c r="DP50" s="28">
        <f>외인!DP50+기관!DP50</f>
        <v>159767.32</v>
      </c>
      <c r="DQ50" s="28">
        <f>외인!DQ50+기관!DQ50</f>
        <v>-441.63</v>
      </c>
      <c r="DR50" s="28">
        <f>외인!DR50+기관!DR50</f>
        <v>92968.52</v>
      </c>
      <c r="DS50" s="28">
        <f>외인!DS50+기관!DS50</f>
        <v>56.309999999999988</v>
      </c>
      <c r="DT50" s="28">
        <f>외인!DT50+기관!DT50</f>
        <v>266693.74</v>
      </c>
      <c r="DU50" s="28">
        <f>외인!DU50+기관!DU50</f>
        <v>-371.22</v>
      </c>
      <c r="DV50" s="28">
        <f>외인!DV50+기관!DV50</f>
        <v>70972.679999999993</v>
      </c>
      <c r="DW50" s="28">
        <f>외인!DW50+기관!DW50</f>
        <v>-40.36</v>
      </c>
      <c r="DX50" s="28">
        <f>외인!DX50+기관!DX50</f>
        <v>245610.78</v>
      </c>
      <c r="DY50" s="28">
        <f>외인!DY50+기관!DY50</f>
        <v>388.91</v>
      </c>
      <c r="DZ50" s="28">
        <f>외인!DZ50+기관!DZ50</f>
        <v>17441.84</v>
      </c>
      <c r="EA50" s="28">
        <f>외인!EA50+기관!EA50</f>
        <v>-13.63</v>
      </c>
      <c r="EB50" s="28">
        <f>외인!EB50+기관!EB50</f>
        <v>25336.26</v>
      </c>
      <c r="EC50" s="28">
        <f>외인!EC50+기관!EC50</f>
        <v>-31.699999999999996</v>
      </c>
      <c r="ED50" s="28">
        <f>외인!ED50+기관!ED50</f>
        <v>21730.42</v>
      </c>
      <c r="EE50" s="28">
        <f>외인!EE50+기관!EE50</f>
        <v>-25.92</v>
      </c>
      <c r="EF50" s="28">
        <f>외인!EF50+기관!EF50</f>
        <v>474286.88</v>
      </c>
      <c r="EG50" s="28">
        <f>외인!EG50+기관!EG50</f>
        <v>-557.54</v>
      </c>
      <c r="EH50" s="28">
        <f>외인!EH50+기관!EH50</f>
        <v>423912.06</v>
      </c>
      <c r="EI50" s="28">
        <f>외인!EI50+기관!EI50</f>
        <v>93.86</v>
      </c>
      <c r="EJ50" s="28">
        <f>외인!EJ50+기관!EJ50</f>
        <v>206533.42</v>
      </c>
      <c r="EK50" s="28">
        <f>외인!EK50+기관!EK50</f>
        <v>0.36000000000001364</v>
      </c>
      <c r="EL50" s="28">
        <f>외인!EL50+기관!EL50</f>
        <v>62663.5</v>
      </c>
      <c r="EM50" s="28">
        <f>외인!EM50+기관!EM50</f>
        <v>-221.72</v>
      </c>
      <c r="EN50" s="28">
        <f>외인!EN50+기관!EN50</f>
        <v>92968.52</v>
      </c>
      <c r="EO50" s="28">
        <f>외인!EO50+기관!EO50</f>
        <v>56.309999999999988</v>
      </c>
      <c r="EP50" s="28">
        <f>외인!EP50+기관!EP50</f>
        <v>358481.36</v>
      </c>
      <c r="EQ50" s="28">
        <f>외인!EQ50+기관!EQ50</f>
        <v>-427.53999999999996</v>
      </c>
      <c r="ER50" s="28">
        <f>외인!ER50+기관!ER50</f>
        <v>28931.54</v>
      </c>
      <c r="ES50" s="28">
        <f>외인!ES50+기관!ES50</f>
        <v>-54.88</v>
      </c>
      <c r="ET50" s="28">
        <f>외인!ET50+기관!ET50</f>
        <v>297745.96000000002</v>
      </c>
      <c r="EU50" s="28">
        <f>외인!EU50+기관!EU50</f>
        <v>-166.57999999999998</v>
      </c>
      <c r="EV50" s="28">
        <f>외인!EV50+기관!EV50</f>
        <v>85353.06</v>
      </c>
      <c r="EW50" s="28">
        <f>외인!EW50+기관!EW50</f>
        <v>-54.88</v>
      </c>
      <c r="EX50" s="28">
        <f>외인!EX50+기관!EX50</f>
        <v>119495.48</v>
      </c>
      <c r="EY50" s="28">
        <f>외인!EY50+기관!EY50</f>
        <v>13.18</v>
      </c>
    </row>
    <row r="51" spans="1:155">
      <c r="A51" s="27">
        <f>외인!A51</f>
        <v>46136</v>
      </c>
      <c r="B51" s="28">
        <f>외인!B51+기관!B51</f>
        <v>10294592.98</v>
      </c>
      <c r="C51" s="28">
        <f>외인!C51+기관!C51</f>
        <v>-469.15000000000009</v>
      </c>
      <c r="D51" s="28">
        <f>외인!D51+기관!D51</f>
        <v>1333813</v>
      </c>
      <c r="E51" s="28">
        <f>외인!E51+기관!E51</f>
        <v>-123.52999999999997</v>
      </c>
      <c r="F51" s="28">
        <f>외인!F51+기관!F51</f>
        <v>4211428.12</v>
      </c>
      <c r="G51" s="28">
        <f>외인!G51+기관!G51</f>
        <v>-1435.41</v>
      </c>
      <c r="H51" s="28">
        <f>외인!H51+기관!H51</f>
        <v>706142.14</v>
      </c>
      <c r="I51" s="28">
        <f>외인!I51+기관!I51</f>
        <v>429.17999999999995</v>
      </c>
      <c r="J51" s="28">
        <f>외인!J51+기관!J51</f>
        <v>94357.72</v>
      </c>
      <c r="K51" s="28">
        <f>외인!K51+기관!K51</f>
        <v>109.09000000000002</v>
      </c>
      <c r="L51" s="28">
        <f>외인!L51+기관!L51</f>
        <v>647250.68000000005</v>
      </c>
      <c r="M51" s="28">
        <f>외인!M51+기관!M51</f>
        <v>402.62</v>
      </c>
      <c r="N51" s="28">
        <f>외인!N51+기관!N51</f>
        <v>475399.34</v>
      </c>
      <c r="O51" s="28">
        <f>외인!O51+기관!O51</f>
        <v>-768.46</v>
      </c>
      <c r="P51" s="28">
        <f>외인!P51+기관!P51</f>
        <v>394696.64</v>
      </c>
      <c r="Q51" s="28">
        <f>외인!Q51+기관!Q51</f>
        <v>-312.78000000000003</v>
      </c>
      <c r="R51" s="28">
        <f>외인!R51+기관!R51</f>
        <v>262969.71999999997</v>
      </c>
      <c r="S51" s="28">
        <f>외인!S51+기관!S51</f>
        <v>-446.48</v>
      </c>
      <c r="T51" s="28">
        <f>외인!T51+기관!T51</f>
        <v>17645.240000000002</v>
      </c>
      <c r="U51" s="28">
        <f>외인!U51+기관!U51</f>
        <v>16.03</v>
      </c>
      <c r="V51" s="28">
        <f>외인!V51+기관!V51</f>
        <v>255714.2</v>
      </c>
      <c r="W51" s="28">
        <f>외인!W51+기관!W51</f>
        <v>826.39</v>
      </c>
      <c r="X51" s="28">
        <f>외인!X51+기관!X51</f>
        <v>4556463.78</v>
      </c>
      <c r="Y51" s="28">
        <f>외인!Y51+기관!Y51</f>
        <v>-293.06</v>
      </c>
      <c r="Z51" s="28">
        <f>외인!Z51+기관!Z51</f>
        <v>85289.66</v>
      </c>
      <c r="AA51" s="28">
        <f>외인!AA51+기관!AA51</f>
        <v>-52.56</v>
      </c>
      <c r="AB51" s="28">
        <f>외인!AB51+기관!AB51</f>
        <v>420926.82</v>
      </c>
      <c r="AC51" s="28">
        <f>외인!AC51+기관!AC51</f>
        <v>-156.66</v>
      </c>
      <c r="AD51" s="28">
        <f>외인!AD51+기관!AD51</f>
        <v>39325.800000000003</v>
      </c>
      <c r="AE51" s="28">
        <f>외인!AE51+기관!AE51</f>
        <v>-13.370000000000001</v>
      </c>
      <c r="AF51" s="28">
        <f>외인!AF51+기관!AF51</f>
        <v>50736.74</v>
      </c>
      <c r="AG51" s="28">
        <f>외인!AG51+기관!AG51</f>
        <v>3.0100000000000016</v>
      </c>
      <c r="AH51" s="28">
        <f>외인!AH51+기관!AH51</f>
        <v>468610.46</v>
      </c>
      <c r="AI51" s="28">
        <f>외인!AI51+기관!AI51</f>
        <v>602.90000000000009</v>
      </c>
      <c r="AJ51" s="28">
        <f>외인!AJ51+기관!AJ51</f>
        <v>219685.74</v>
      </c>
      <c r="AK51" s="28">
        <f>외인!AK51+기관!AK51</f>
        <v>-449.5</v>
      </c>
      <c r="AL51" s="28">
        <f>외인!AL51+기관!AL51</f>
        <v>179882.44</v>
      </c>
      <c r="AM51" s="28">
        <f>외인!AM51+기관!AM51</f>
        <v>-171.01999999999998</v>
      </c>
      <c r="AN51" s="28">
        <f>외인!AN51+기관!AN51</f>
        <v>335132.58</v>
      </c>
      <c r="AO51" s="28">
        <f>외인!AO51+기관!AO51</f>
        <v>-612.85</v>
      </c>
      <c r="AP51" s="28">
        <f>외인!AP51+기관!AP51</f>
        <v>317699.58</v>
      </c>
      <c r="AQ51" s="28">
        <f>외인!AQ51+기관!AQ51</f>
        <v>243.14</v>
      </c>
      <c r="AR51" s="28">
        <f>외인!AR51+기관!AR51</f>
        <v>49789.48</v>
      </c>
      <c r="AS51" s="28">
        <f>외인!AS51+기관!AS51</f>
        <v>47.879999999999995</v>
      </c>
      <c r="AT51" s="28">
        <f>외인!AT51+기관!AT51</f>
        <v>166421.26</v>
      </c>
      <c r="AU51" s="28">
        <f>외인!AU51+기관!AU51</f>
        <v>56.290000000000006</v>
      </c>
      <c r="AV51" s="28">
        <f>외인!AV51+기관!AV51</f>
        <v>99526.94</v>
      </c>
      <c r="AW51" s="28">
        <f>외인!AW51+기관!AW51</f>
        <v>-4.1600000000000037</v>
      </c>
      <c r="AX51" s="28">
        <f>외인!AX51+기관!AX51</f>
        <v>150737.34</v>
      </c>
      <c r="AY51" s="28">
        <f>외인!AY51+기관!AY51</f>
        <v>-40.08</v>
      </c>
      <c r="AZ51" s="28">
        <f>외인!AZ51+기관!AZ51</f>
        <v>4933721.76</v>
      </c>
      <c r="BA51" s="28">
        <f>외인!BA51+기관!BA51</f>
        <v>-720.52</v>
      </c>
      <c r="BB51" s="28">
        <f>외인!BB51+기관!BB51</f>
        <v>198185.34</v>
      </c>
      <c r="BC51" s="28">
        <f>외인!BC51+기관!BC51</f>
        <v>-48.25</v>
      </c>
      <c r="BD51" s="28">
        <f>외인!BD51+기관!BD51</f>
        <v>81659.14</v>
      </c>
      <c r="BE51" s="28">
        <f>외인!BE51+기관!BE51</f>
        <v>-36.95000000000001</v>
      </c>
      <c r="BF51" s="28">
        <f>외인!BF51+기관!BF51</f>
        <v>0</v>
      </c>
      <c r="BG51" s="28">
        <f>외인!BG51+기관!BG51</f>
        <v>0</v>
      </c>
      <c r="BH51" s="28">
        <f>외인!BH51+기관!BH51</f>
        <v>202263.96</v>
      </c>
      <c r="BI51" s="28">
        <f>외인!BI51+기관!BI51</f>
        <v>325.39999999999998</v>
      </c>
      <c r="BJ51" s="28">
        <f>외인!BJ51+기관!BJ51</f>
        <v>273723.48</v>
      </c>
      <c r="BK51" s="28">
        <f>외인!BK51+기관!BK51</f>
        <v>30.97</v>
      </c>
      <c r="BL51" s="28">
        <f>외인!BL51+기관!BL51</f>
        <v>101538.9</v>
      </c>
      <c r="BM51" s="28">
        <f>외인!BM51+기관!BM51</f>
        <v>-27.98</v>
      </c>
      <c r="BN51" s="28">
        <f>외인!BN51+기관!BN51</f>
        <v>103027.94</v>
      </c>
      <c r="BO51" s="28">
        <f>외인!BO51+기관!BO51</f>
        <v>161.01</v>
      </c>
      <c r="BP51" s="28">
        <f>외인!BP51+기관!BP51</f>
        <v>171218.9</v>
      </c>
      <c r="BQ51" s="28">
        <f>외인!BQ51+기관!BQ51</f>
        <v>-72.600000000000009</v>
      </c>
      <c r="BR51" s="28">
        <f>외인!BR51+기관!BR51</f>
        <v>623716.56000000006</v>
      </c>
      <c r="BS51" s="28">
        <f>외인!BS51+기관!BS51</f>
        <v>850.44</v>
      </c>
      <c r="BT51" s="28">
        <f>외인!BT51+기관!BT51</f>
        <v>4644785.62</v>
      </c>
      <c r="BU51" s="28">
        <f>외인!BU51+기관!BU51</f>
        <v>-240.09000000000003</v>
      </c>
      <c r="BV51" s="28">
        <f>외인!BV51+기관!BV51</f>
        <v>839016.78</v>
      </c>
      <c r="BW51" s="28">
        <f>외인!BW51+기관!BW51</f>
        <v>-78.030000000000015</v>
      </c>
      <c r="BX51" s="28">
        <f>외인!BX51+기관!BX51</f>
        <v>150809.9</v>
      </c>
      <c r="BY51" s="28">
        <f>외인!BY51+기관!BY51</f>
        <v>-76.87</v>
      </c>
      <c r="BZ51" s="28">
        <f>외인!BZ51+기관!BZ51</f>
        <v>515015.02</v>
      </c>
      <c r="CA51" s="28">
        <f>외인!CA51+기관!CA51</f>
        <v>-783.8599999999999</v>
      </c>
      <c r="CB51" s="28">
        <f>외인!CB51+기관!CB51</f>
        <v>25630.26</v>
      </c>
      <c r="CC51" s="28">
        <f>외인!CC51+기관!CC51</f>
        <v>-42.16</v>
      </c>
      <c r="CD51" s="28">
        <f>외인!CD51+기관!CD51</f>
        <v>58350.76</v>
      </c>
      <c r="CE51" s="28">
        <f>외인!CE51+기관!CE51</f>
        <v>-159.65</v>
      </c>
      <c r="CF51" s="28">
        <f>외인!CF51+기관!CF51</f>
        <v>56124.26</v>
      </c>
      <c r="CG51" s="28">
        <f>외인!CG51+기관!CG51</f>
        <v>122.51</v>
      </c>
      <c r="CH51" s="28">
        <f>외인!CH51+기관!CH51</f>
        <v>140814.26</v>
      </c>
      <c r="CI51" s="28">
        <f>외인!CI51+기관!CI51</f>
        <v>13.61</v>
      </c>
      <c r="CJ51" s="28">
        <f>외인!CJ51+기관!CJ51</f>
        <v>751682.8</v>
      </c>
      <c r="CK51" s="28">
        <f>외인!CK51+기관!CK51</f>
        <v>-665.47</v>
      </c>
      <c r="CL51" s="28">
        <f>외인!CL51+기관!CL51</f>
        <v>485112.76</v>
      </c>
      <c r="CM51" s="28">
        <f>외인!CM51+기관!CM51</f>
        <v>-115.47999999999999</v>
      </c>
      <c r="CN51" s="28">
        <f>외인!CN51+기관!CN51</f>
        <v>246987.34</v>
      </c>
      <c r="CO51" s="28">
        <f>외인!CO51+기관!CO51</f>
        <v>-244.03000000000003</v>
      </c>
      <c r="CP51" s="28">
        <f>외인!CP51+기관!CP51</f>
        <v>199340.98</v>
      </c>
      <c r="CQ51" s="28">
        <f>외인!CQ51+기관!CQ51</f>
        <v>-48.12</v>
      </c>
      <c r="CR51" s="28">
        <f>외인!CR51+기관!CR51</f>
        <v>335702.58</v>
      </c>
      <c r="CS51" s="28">
        <f>외인!CS51+기관!CS51</f>
        <v>-467.37</v>
      </c>
      <c r="CT51" s="28">
        <f>외인!CT51+기관!CT51</f>
        <v>322616.32000000001</v>
      </c>
      <c r="CU51" s="28">
        <f>외인!CU51+기관!CU51</f>
        <v>165.66</v>
      </c>
      <c r="CV51" s="28">
        <f>외인!CV51+기관!CV51</f>
        <v>4644785.62</v>
      </c>
      <c r="CW51" s="28">
        <f>외인!CW51+기관!CW51</f>
        <v>-240.09000000000003</v>
      </c>
      <c r="CX51" s="28">
        <f>외인!CX51+기관!CX51</f>
        <v>503783.38</v>
      </c>
      <c r="CY51" s="28">
        <f>외인!CY51+기관!CY51</f>
        <v>147.10000000000002</v>
      </c>
      <c r="CZ51" s="28">
        <f>외인!CZ51+기관!CZ51</f>
        <v>38919.24</v>
      </c>
      <c r="DA51" s="28">
        <f>외인!DA51+기관!DA51</f>
        <v>-21.88</v>
      </c>
      <c r="DB51" s="28">
        <f>외인!DB51+기관!DB51</f>
        <v>81659.14</v>
      </c>
      <c r="DC51" s="28">
        <f>외인!DC51+기관!DC51</f>
        <v>-36.95000000000001</v>
      </c>
      <c r="DD51" s="28">
        <f>외인!DD51+기관!DD51</f>
        <v>17645.240000000002</v>
      </c>
      <c r="DE51" s="28">
        <f>외인!DE51+기관!DE51</f>
        <v>16.03</v>
      </c>
      <c r="DF51" s="28">
        <f>외인!DF51+기관!DF51</f>
        <v>113580.14</v>
      </c>
      <c r="DG51" s="28">
        <f>외인!DG51+기관!DG51</f>
        <v>-74.47999999999999</v>
      </c>
      <c r="DH51" s="28">
        <f>외인!DH51+기관!DH51</f>
        <v>41601.9</v>
      </c>
      <c r="DI51" s="28">
        <f>외인!DI51+기관!DI51</f>
        <v>-158.29</v>
      </c>
      <c r="DJ51" s="28">
        <f>외인!DJ51+기관!DJ51</f>
        <v>1392127.08</v>
      </c>
      <c r="DK51" s="28">
        <f>외인!DK51+기관!DK51</f>
        <v>1701.76</v>
      </c>
      <c r="DL51" s="28">
        <f>외인!DL51+기관!DL51</f>
        <v>196892.88</v>
      </c>
      <c r="DM51" s="28">
        <f>외인!DM51+기관!DM51</f>
        <v>-239.21</v>
      </c>
      <c r="DN51" s="28">
        <f>외인!DN51+기관!DN51</f>
        <v>4644785.62</v>
      </c>
      <c r="DO51" s="28">
        <f>외인!DO51+기관!DO51</f>
        <v>-240.09000000000003</v>
      </c>
      <c r="DP51" s="28">
        <f>외인!DP51+기관!DP51</f>
        <v>164338.92000000001</v>
      </c>
      <c r="DQ51" s="28">
        <f>외인!DQ51+기관!DQ51</f>
        <v>-178.02</v>
      </c>
      <c r="DR51" s="28">
        <f>외인!DR51+기관!DR51</f>
        <v>97472.62</v>
      </c>
      <c r="DS51" s="28">
        <f>외인!DS51+기관!DS51</f>
        <v>97.14</v>
      </c>
      <c r="DT51" s="28">
        <f>외인!DT51+기관!DT51</f>
        <v>262969.71999999997</v>
      </c>
      <c r="DU51" s="28">
        <f>외인!DU51+기관!DU51</f>
        <v>-446.48</v>
      </c>
      <c r="DV51" s="28">
        <f>외인!DV51+기관!DV51</f>
        <v>72176.639999999999</v>
      </c>
      <c r="DW51" s="28">
        <f>외인!DW51+기관!DW51</f>
        <v>-19.04</v>
      </c>
      <c r="DX51" s="28">
        <f>외인!DX51+기관!DX51</f>
        <v>255714.2</v>
      </c>
      <c r="DY51" s="28">
        <f>외인!DY51+기관!DY51</f>
        <v>826.39</v>
      </c>
      <c r="DZ51" s="28">
        <f>외인!DZ51+기관!DZ51</f>
        <v>17545.060000000001</v>
      </c>
      <c r="EA51" s="28">
        <f>외인!EA51+기관!EA51</f>
        <v>-9.3000000000000007</v>
      </c>
      <c r="EB51" s="28">
        <f>외인!EB51+기관!EB51</f>
        <v>25632.54</v>
      </c>
      <c r="EC51" s="28">
        <f>외인!EC51+기관!EC51</f>
        <v>-19.649999999999999</v>
      </c>
      <c r="ED51" s="28">
        <f>외인!ED51+기관!ED51</f>
        <v>21887.98</v>
      </c>
      <c r="EE51" s="28">
        <f>외인!EE51+기관!EE51</f>
        <v>-25.87</v>
      </c>
      <c r="EF51" s="28">
        <f>외인!EF51+기관!EF51</f>
        <v>479569.66</v>
      </c>
      <c r="EG51" s="28">
        <f>외인!EG51+기관!EG51</f>
        <v>-412.71000000000004</v>
      </c>
      <c r="EH51" s="28">
        <f>외인!EH51+기관!EH51</f>
        <v>424258.08</v>
      </c>
      <c r="EI51" s="28">
        <f>외인!EI51+기관!EI51</f>
        <v>145.38</v>
      </c>
      <c r="EJ51" s="28">
        <f>외인!EJ51+기관!EJ51</f>
        <v>211053.48</v>
      </c>
      <c r="EK51" s="28">
        <f>외인!EK51+기관!EK51</f>
        <v>84.51</v>
      </c>
      <c r="EL51" s="28">
        <f>외인!EL51+기관!EL51</f>
        <v>63525.68</v>
      </c>
      <c r="EM51" s="28">
        <f>외인!EM51+기관!EM51</f>
        <v>-162.10999999999999</v>
      </c>
      <c r="EN51" s="28">
        <f>외인!EN51+기관!EN51</f>
        <v>97472.62</v>
      </c>
      <c r="EO51" s="28">
        <f>외인!EO51+기관!EO51</f>
        <v>97.14</v>
      </c>
      <c r="EP51" s="28">
        <f>외인!EP51+기관!EP51</f>
        <v>360742.32</v>
      </c>
      <c r="EQ51" s="28">
        <f>외인!EQ51+기관!EQ51</f>
        <v>-290.63</v>
      </c>
      <c r="ER51" s="28">
        <f>외인!ER51+기관!ER51</f>
        <v>28922.66</v>
      </c>
      <c r="ES51" s="28">
        <f>외인!ES51+기관!ES51</f>
        <v>-85.79</v>
      </c>
      <c r="ET51" s="28">
        <f>외인!ET51+기관!ET51</f>
        <v>317699.58</v>
      </c>
      <c r="EU51" s="28">
        <f>외인!EU51+기관!EU51</f>
        <v>243.14</v>
      </c>
      <c r="EV51" s="28">
        <f>외인!EV51+기관!EV51</f>
        <v>85289.66</v>
      </c>
      <c r="EW51" s="28">
        <f>외인!EW51+기관!EW51</f>
        <v>-52.56</v>
      </c>
      <c r="EX51" s="28">
        <f>외인!EX51+기관!EX51</f>
        <v>114051.32</v>
      </c>
      <c r="EY51" s="28">
        <f>외인!EY51+기관!EY51</f>
        <v>4.4400000000000048</v>
      </c>
    </row>
    <row r="52" spans="1:155">
      <c r="A52" s="27">
        <f>외인!A52</f>
        <v>46139</v>
      </c>
      <c r="B52" s="28">
        <f>외인!B52+기관!B52</f>
        <v>10515691.48</v>
      </c>
      <c r="C52" s="28">
        <f>외인!C52+기관!C52</f>
        <v>1462.0899999999997</v>
      </c>
      <c r="D52" s="28">
        <f>외인!D52+기관!D52</f>
        <v>1359059.44</v>
      </c>
      <c r="E52" s="28">
        <f>외인!E52+기관!E52</f>
        <v>-71.96999999999997</v>
      </c>
      <c r="F52" s="28">
        <f>외인!F52+기관!F52</f>
        <v>4286401.22</v>
      </c>
      <c r="G52" s="28">
        <f>외인!G52+기관!G52</f>
        <v>712.8</v>
      </c>
      <c r="H52" s="28">
        <f>외인!H52+기관!H52</f>
        <v>695671.4</v>
      </c>
      <c r="I52" s="28">
        <f>외인!I52+기관!I52</f>
        <v>160.14999999999998</v>
      </c>
      <c r="J52" s="28">
        <f>외인!J52+기관!J52</f>
        <v>94659.68</v>
      </c>
      <c r="K52" s="28">
        <f>외인!K52+기관!K52</f>
        <v>80.190000000000012</v>
      </c>
      <c r="L52" s="28">
        <f>외인!L52+기관!L52</f>
        <v>636699.02</v>
      </c>
      <c r="M52" s="28">
        <f>외인!M52+기관!M52</f>
        <v>182.98999999999998</v>
      </c>
      <c r="N52" s="28">
        <f>외인!N52+기관!N52</f>
        <v>482289.44</v>
      </c>
      <c r="O52" s="28">
        <f>외인!O52+기관!O52</f>
        <v>-668.06</v>
      </c>
      <c r="P52" s="28">
        <f>외인!P52+기관!P52</f>
        <v>394300.9</v>
      </c>
      <c r="Q52" s="28">
        <f>외인!Q52+기관!Q52</f>
        <v>-407.71000000000004</v>
      </c>
      <c r="R52" s="28">
        <f>외인!R52+기관!R52</f>
        <v>265456.8</v>
      </c>
      <c r="S52" s="28">
        <f>외인!S52+기관!S52</f>
        <v>-398.95</v>
      </c>
      <c r="T52" s="28">
        <f>외인!T52+기관!T52</f>
        <v>17591.740000000002</v>
      </c>
      <c r="U52" s="28">
        <f>외인!U52+기관!U52</f>
        <v>18.47</v>
      </c>
      <c r="V52" s="28">
        <f>외인!V52+기관!V52</f>
        <v>258034.38</v>
      </c>
      <c r="W52" s="28">
        <f>외인!W52+기관!W52</f>
        <v>417.95</v>
      </c>
      <c r="X52" s="28">
        <f>외인!X52+기관!X52</f>
        <v>4731808.5999999996</v>
      </c>
      <c r="Y52" s="28">
        <f>외인!Y52+기관!Y52</f>
        <v>2478.9399999999996</v>
      </c>
      <c r="Z52" s="28">
        <f>외인!Z52+기관!Z52</f>
        <v>84993.44</v>
      </c>
      <c r="AA52" s="28">
        <f>외인!AA52+기관!AA52</f>
        <v>-50.27</v>
      </c>
      <c r="AB52" s="28">
        <f>외인!AB52+기관!AB52</f>
        <v>417103.26</v>
      </c>
      <c r="AC52" s="28">
        <f>외인!AC52+기관!AC52</f>
        <v>-346.62</v>
      </c>
      <c r="AD52" s="28">
        <f>외인!AD52+기관!AD52</f>
        <v>39161.82</v>
      </c>
      <c r="AE52" s="28">
        <f>외인!AE52+기관!AE52</f>
        <v>-33.11</v>
      </c>
      <c r="AF52" s="28">
        <f>외인!AF52+기관!AF52</f>
        <v>50313.18</v>
      </c>
      <c r="AG52" s="28">
        <f>외인!AG52+기관!AG52</f>
        <v>3.9899999999999984</v>
      </c>
      <c r="AH52" s="28">
        <f>외인!AH52+기관!AH52</f>
        <v>471023.02</v>
      </c>
      <c r="AI52" s="28">
        <f>외인!AI52+기관!AI52</f>
        <v>497.83</v>
      </c>
      <c r="AJ52" s="28">
        <f>외인!AJ52+기관!AJ52</f>
        <v>220178.44</v>
      </c>
      <c r="AK52" s="28">
        <f>외인!AK52+기관!AK52</f>
        <v>-398.66999999999996</v>
      </c>
      <c r="AL52" s="28">
        <f>외인!AL52+기관!AL52</f>
        <v>183240.72</v>
      </c>
      <c r="AM52" s="28">
        <f>외인!AM52+기관!AM52</f>
        <v>-148.51999999999998</v>
      </c>
      <c r="AN52" s="28">
        <f>외인!AN52+기관!AN52</f>
        <v>339091.32</v>
      </c>
      <c r="AO52" s="28">
        <f>외인!AO52+기관!AO52</f>
        <v>-535.07000000000005</v>
      </c>
      <c r="AP52" s="28">
        <f>외인!AP52+기관!AP52</f>
        <v>342942.04</v>
      </c>
      <c r="AQ52" s="28">
        <f>외인!AQ52+기관!AQ52</f>
        <v>211.59</v>
      </c>
      <c r="AR52" s="28">
        <f>외인!AR52+기관!AR52</f>
        <v>50337.2</v>
      </c>
      <c r="AS52" s="28">
        <f>외인!AS52+기관!AS52</f>
        <v>38</v>
      </c>
      <c r="AT52" s="28">
        <f>외인!AT52+기관!AT52</f>
        <v>168514.76</v>
      </c>
      <c r="AU52" s="28">
        <f>외인!AU52+기관!AU52</f>
        <v>21.980000000000004</v>
      </c>
      <c r="AV52" s="28">
        <f>외인!AV52+기관!AV52</f>
        <v>99206.6</v>
      </c>
      <c r="AW52" s="28">
        <f>외인!AW52+기관!AW52</f>
        <v>-18.370000000000005</v>
      </c>
      <c r="AX52" s="28">
        <f>외인!AX52+기관!AX52</f>
        <v>151528.76</v>
      </c>
      <c r="AY52" s="28">
        <f>외인!AY52+기관!AY52</f>
        <v>-25.119999999999997</v>
      </c>
      <c r="AZ52" s="28">
        <f>외인!AZ52+기관!AZ52</f>
        <v>5109560.1399999997</v>
      </c>
      <c r="BA52" s="28">
        <f>외인!BA52+기관!BA52</f>
        <v>1792.1599999999999</v>
      </c>
      <c r="BB52" s="28">
        <f>외인!BB52+기관!BB52</f>
        <v>199949.12</v>
      </c>
      <c r="BC52" s="28">
        <f>외인!BC52+기관!BC52</f>
        <v>-19.149999999999991</v>
      </c>
      <c r="BD52" s="28">
        <f>외인!BD52+기관!BD52</f>
        <v>81117.039999999994</v>
      </c>
      <c r="BE52" s="28">
        <f>외인!BE52+기관!BE52</f>
        <v>-24.049999999999997</v>
      </c>
      <c r="BF52" s="28">
        <f>외인!BF52+기관!BF52</f>
        <v>0</v>
      </c>
      <c r="BG52" s="28">
        <f>외인!BG52+기관!BG52</f>
        <v>0</v>
      </c>
      <c r="BH52" s="28">
        <f>외인!BH52+기관!BH52</f>
        <v>203021.46</v>
      </c>
      <c r="BI52" s="28">
        <f>외인!BI52+기관!BI52</f>
        <v>292.73</v>
      </c>
      <c r="BJ52" s="28">
        <f>외인!BJ52+기관!BJ52</f>
        <v>271899.5</v>
      </c>
      <c r="BK52" s="28">
        <f>외인!BK52+기관!BK52</f>
        <v>-54.16</v>
      </c>
      <c r="BL52" s="28">
        <f>외인!BL52+기관!BL52</f>
        <v>101967.38</v>
      </c>
      <c r="BM52" s="28">
        <f>외인!BM52+기관!BM52</f>
        <v>-19.88</v>
      </c>
      <c r="BN52" s="28">
        <f>외인!BN52+기관!BN52</f>
        <v>104634.42</v>
      </c>
      <c r="BO52" s="28">
        <f>외인!BO52+기관!BO52</f>
        <v>175.04</v>
      </c>
      <c r="BP52" s="28">
        <f>외인!BP52+기관!BP52</f>
        <v>171757.74</v>
      </c>
      <c r="BQ52" s="28">
        <f>외인!BQ52+기관!BQ52</f>
        <v>-46.61999999999999</v>
      </c>
      <c r="BR52" s="28">
        <f>외인!BR52+기관!BR52</f>
        <v>658198.38</v>
      </c>
      <c r="BS52" s="28">
        <f>외인!BS52+기관!BS52</f>
        <v>716.87</v>
      </c>
      <c r="BT52" s="28">
        <f>외인!BT52+기관!BT52</f>
        <v>4820564.0199999996</v>
      </c>
      <c r="BU52" s="28">
        <f>외인!BU52+기관!BU52</f>
        <v>2437.9899999999998</v>
      </c>
      <c r="BV52" s="28">
        <f>외인!BV52+기관!BV52</f>
        <v>854611.66</v>
      </c>
      <c r="BW52" s="28">
        <f>외인!BW52+기관!BW52</f>
        <v>-337.39</v>
      </c>
      <c r="BX52" s="28">
        <f>외인!BX52+기관!BX52</f>
        <v>151340.74</v>
      </c>
      <c r="BY52" s="28">
        <f>외인!BY52+기관!BY52</f>
        <v>-92.69</v>
      </c>
      <c r="BZ52" s="28">
        <f>외인!BZ52+기관!BZ52</f>
        <v>522332.04</v>
      </c>
      <c r="CA52" s="28">
        <f>외인!CA52+기관!CA52</f>
        <v>-683.61</v>
      </c>
      <c r="CB52" s="28">
        <f>외인!CB52+기관!CB52</f>
        <v>26189.46</v>
      </c>
      <c r="CC52" s="28">
        <f>외인!CC52+기관!CC52</f>
        <v>-36.76</v>
      </c>
      <c r="CD52" s="28">
        <f>외인!CD52+기관!CD52</f>
        <v>58111.88</v>
      </c>
      <c r="CE52" s="28">
        <f>외인!CE52+기관!CE52</f>
        <v>-159.52000000000001</v>
      </c>
      <c r="CF52" s="28">
        <f>외인!CF52+기관!CF52</f>
        <v>57264.98</v>
      </c>
      <c r="CG52" s="28">
        <f>외인!CG52+기관!CG52</f>
        <v>91.67</v>
      </c>
      <c r="CH52" s="28">
        <f>외인!CH52+기관!CH52</f>
        <v>140861.68</v>
      </c>
      <c r="CI52" s="28">
        <f>외인!CI52+기관!CI52</f>
        <v>2.4300000000000068</v>
      </c>
      <c r="CJ52" s="28">
        <f>외인!CJ52+기관!CJ52</f>
        <v>757729.48</v>
      </c>
      <c r="CK52" s="28">
        <f>외인!CK52+기관!CK52</f>
        <v>-595.67999999999995</v>
      </c>
      <c r="CL52" s="28">
        <f>외인!CL52+기관!CL52</f>
        <v>480752.64000000001</v>
      </c>
      <c r="CM52" s="28">
        <f>외인!CM52+기관!CM52</f>
        <v>-315.47000000000003</v>
      </c>
      <c r="CN52" s="28">
        <f>외인!CN52+기관!CN52</f>
        <v>250973.82</v>
      </c>
      <c r="CO52" s="28">
        <f>외인!CO52+기관!CO52</f>
        <v>-188.32999999999998</v>
      </c>
      <c r="CP52" s="28">
        <f>외인!CP52+기관!CP52</f>
        <v>201120.36</v>
      </c>
      <c r="CQ52" s="28">
        <f>외인!CQ52+기관!CQ52</f>
        <v>-18.940000000000012</v>
      </c>
      <c r="CR52" s="28">
        <f>외인!CR52+기관!CR52</f>
        <v>338196.22</v>
      </c>
      <c r="CS52" s="28">
        <f>외인!CS52+기관!CS52</f>
        <v>-406.5</v>
      </c>
      <c r="CT52" s="28">
        <f>외인!CT52+기관!CT52</f>
        <v>326234.62</v>
      </c>
      <c r="CU52" s="28">
        <f>외인!CU52+기관!CU52</f>
        <v>86.82</v>
      </c>
      <c r="CV52" s="28">
        <f>외인!CV52+기관!CV52</f>
        <v>4820564.0199999996</v>
      </c>
      <c r="CW52" s="28">
        <f>외인!CW52+기관!CW52</f>
        <v>2437.9899999999998</v>
      </c>
      <c r="CX52" s="28">
        <f>외인!CX52+기관!CX52</f>
        <v>497372.6</v>
      </c>
      <c r="CY52" s="28">
        <f>외인!CY52+기관!CY52</f>
        <v>-12.160000000000025</v>
      </c>
      <c r="CZ52" s="28">
        <f>외인!CZ52+기관!CZ52</f>
        <v>39727.4</v>
      </c>
      <c r="DA52" s="28">
        <f>외인!DA52+기관!DA52</f>
        <v>-32.1</v>
      </c>
      <c r="DB52" s="28">
        <f>외인!DB52+기관!DB52</f>
        <v>81117.039999999994</v>
      </c>
      <c r="DC52" s="28">
        <f>외인!DC52+기관!DC52</f>
        <v>-24.049999999999997</v>
      </c>
      <c r="DD52" s="28">
        <f>외인!DD52+기관!DD52</f>
        <v>17591.740000000002</v>
      </c>
      <c r="DE52" s="28">
        <f>외인!DE52+기관!DE52</f>
        <v>18.47</v>
      </c>
      <c r="DF52" s="28">
        <f>외인!DF52+기관!DF52</f>
        <v>113949.86</v>
      </c>
      <c r="DG52" s="28">
        <f>외인!DG52+기관!DG52</f>
        <v>-88.64</v>
      </c>
      <c r="DH52" s="28">
        <f>외인!DH52+기관!DH52</f>
        <v>41361.279999999999</v>
      </c>
      <c r="DI52" s="28">
        <f>외인!DI52+기관!DI52</f>
        <v>-153.95999999999998</v>
      </c>
      <c r="DJ52" s="28">
        <f>외인!DJ52+기관!DJ52</f>
        <v>1417671.88</v>
      </c>
      <c r="DK52" s="28">
        <f>외인!DK52+기관!DK52</f>
        <v>1251.8699999999999</v>
      </c>
      <c r="DL52" s="28">
        <f>외인!DL52+기관!DL52</f>
        <v>200592.96</v>
      </c>
      <c r="DM52" s="28">
        <f>외인!DM52+기관!DM52</f>
        <v>-188.07</v>
      </c>
      <c r="DN52" s="28">
        <f>외인!DN52+기관!DN52</f>
        <v>4820564.0199999996</v>
      </c>
      <c r="DO52" s="28">
        <f>외인!DO52+기관!DO52</f>
        <v>2437.9899999999998</v>
      </c>
      <c r="DP52" s="28">
        <f>외인!DP52+기관!DP52</f>
        <v>168908.94</v>
      </c>
      <c r="DQ52" s="28">
        <f>외인!DQ52+기관!DQ52</f>
        <v>-4.5499999999999972</v>
      </c>
      <c r="DR52" s="28">
        <f>외인!DR52+기관!DR52</f>
        <v>98354.72</v>
      </c>
      <c r="DS52" s="28">
        <f>외인!DS52+기관!DS52</f>
        <v>118.81</v>
      </c>
      <c r="DT52" s="28">
        <f>외인!DT52+기관!DT52</f>
        <v>265456.8</v>
      </c>
      <c r="DU52" s="28">
        <f>외인!DU52+기관!DU52</f>
        <v>-398.95</v>
      </c>
      <c r="DV52" s="28">
        <f>외인!DV52+기관!DV52</f>
        <v>72184.94</v>
      </c>
      <c r="DW52" s="28">
        <f>외인!DW52+기관!DW52</f>
        <v>-6.6900000000000048</v>
      </c>
      <c r="DX52" s="28">
        <f>외인!DX52+기관!DX52</f>
        <v>258034.38</v>
      </c>
      <c r="DY52" s="28">
        <f>외인!DY52+기관!DY52</f>
        <v>417.95</v>
      </c>
      <c r="DZ52" s="28">
        <f>외인!DZ52+기관!DZ52</f>
        <v>17585.52</v>
      </c>
      <c r="EA52" s="28">
        <f>외인!EA52+기관!EA52</f>
        <v>-7.8</v>
      </c>
      <c r="EB52" s="28">
        <f>외인!EB52+기관!EB52</f>
        <v>25566.36</v>
      </c>
      <c r="EC52" s="28">
        <f>외인!EC52+기관!EC52</f>
        <v>-25.5</v>
      </c>
      <c r="ED52" s="28">
        <f>외인!ED52+기관!ED52</f>
        <v>22489.96</v>
      </c>
      <c r="EE52" s="28">
        <f>외인!EE52+기관!EE52</f>
        <v>-22.92</v>
      </c>
      <c r="EF52" s="28">
        <f>외인!EF52+기관!EF52</f>
        <v>479225.48</v>
      </c>
      <c r="EG52" s="28">
        <f>외인!EG52+기관!EG52</f>
        <v>-534.46</v>
      </c>
      <c r="EH52" s="28">
        <f>외인!EH52+기관!EH52</f>
        <v>444027.36</v>
      </c>
      <c r="EI52" s="28">
        <f>외인!EI52+기관!EI52</f>
        <v>155.4</v>
      </c>
      <c r="EJ52" s="28">
        <f>외인!EJ52+기관!EJ52</f>
        <v>212274.56</v>
      </c>
      <c r="EK52" s="28">
        <f>외인!EK52+기관!EK52</f>
        <v>96.460000000000008</v>
      </c>
      <c r="EL52" s="28">
        <f>외인!EL52+기관!EL52</f>
        <v>63315.28</v>
      </c>
      <c r="EM52" s="28">
        <f>외인!EM52+기관!EM52</f>
        <v>-161.47</v>
      </c>
      <c r="EN52" s="28">
        <f>외인!EN52+기관!EN52</f>
        <v>98354.72</v>
      </c>
      <c r="EO52" s="28">
        <f>외인!EO52+기관!EO52</f>
        <v>118.81</v>
      </c>
      <c r="EP52" s="28">
        <f>외인!EP52+기관!EP52</f>
        <v>356494.18</v>
      </c>
      <c r="EQ52" s="28">
        <f>외인!EQ52+기관!EQ52</f>
        <v>-548.29999999999995</v>
      </c>
      <c r="ER52" s="28">
        <f>외인!ER52+기관!ER52</f>
        <v>29395.16</v>
      </c>
      <c r="ES52" s="28">
        <f>외인!ES52+기관!ES52</f>
        <v>-32.08</v>
      </c>
      <c r="ET52" s="28">
        <f>외인!ET52+기관!ET52</f>
        <v>342942.04</v>
      </c>
      <c r="EU52" s="28">
        <f>외인!EU52+기관!EU52</f>
        <v>211.59</v>
      </c>
      <c r="EV52" s="28">
        <f>외인!EV52+기관!EV52</f>
        <v>84993.44</v>
      </c>
      <c r="EW52" s="28">
        <f>외인!EW52+기관!EW52</f>
        <v>-50.27</v>
      </c>
      <c r="EX52" s="28">
        <f>외인!EX52+기관!EX52</f>
        <v>116126.9</v>
      </c>
      <c r="EY52" s="28">
        <f>외인!EY52+기관!EY52</f>
        <v>31.34</v>
      </c>
    </row>
    <row r="53" spans="1:155">
      <c r="A53" s="27">
        <f>외인!A53</f>
        <v>46140</v>
      </c>
      <c r="B53" s="28">
        <f>외인!B53+기관!B53</f>
        <v>10557040.66</v>
      </c>
      <c r="C53" s="28">
        <f>외인!C53+기관!C53</f>
        <v>-443.58000000000015</v>
      </c>
      <c r="D53" s="28">
        <f>외인!D53+기관!D53</f>
        <v>1347864.48</v>
      </c>
      <c r="E53" s="28">
        <f>외인!E53+기관!E53</f>
        <v>-417.94</v>
      </c>
      <c r="F53" s="28">
        <f>외인!F53+기관!F53</f>
        <v>4279001.3600000003</v>
      </c>
      <c r="G53" s="28">
        <f>외인!G53+기관!G53</f>
        <v>83.899999999999977</v>
      </c>
      <c r="H53" s="28">
        <f>외인!H53+기관!H53</f>
        <v>722759.56</v>
      </c>
      <c r="I53" s="28">
        <f>외인!I53+기관!I53</f>
        <v>-58.839999999999975</v>
      </c>
      <c r="J53" s="28">
        <f>외인!J53+기관!J53</f>
        <v>94420.3</v>
      </c>
      <c r="K53" s="28">
        <f>외인!K53+기관!K53</f>
        <v>91.300000000000011</v>
      </c>
      <c r="L53" s="28">
        <f>외인!L53+기관!L53</f>
        <v>663406.07999999996</v>
      </c>
      <c r="M53" s="28">
        <f>외인!M53+기관!M53</f>
        <v>137.88999999999999</v>
      </c>
      <c r="N53" s="28">
        <f>외인!N53+기관!N53</f>
        <v>500533.98</v>
      </c>
      <c r="O53" s="28">
        <f>외인!O53+기관!O53</f>
        <v>-298.05</v>
      </c>
      <c r="P53" s="28">
        <f>외인!P53+기관!P53</f>
        <v>390738.56</v>
      </c>
      <c r="Q53" s="28">
        <f>외인!Q53+기관!Q53</f>
        <v>-524.93000000000006</v>
      </c>
      <c r="R53" s="28">
        <f>외인!R53+기관!R53</f>
        <v>269702.09999999998</v>
      </c>
      <c r="S53" s="28">
        <f>외인!S53+기관!S53</f>
        <v>-273.31</v>
      </c>
      <c r="T53" s="28">
        <f>외인!T53+기관!T53</f>
        <v>17961.98</v>
      </c>
      <c r="U53" s="28">
        <f>외인!U53+기관!U53</f>
        <v>26.439999999999998</v>
      </c>
      <c r="V53" s="28">
        <f>외인!V53+기관!V53</f>
        <v>258493.2</v>
      </c>
      <c r="W53" s="28">
        <f>외인!W53+기관!W53</f>
        <v>444.38</v>
      </c>
      <c r="X53" s="28">
        <f>외인!X53+기관!X53</f>
        <v>4712271.84</v>
      </c>
      <c r="Y53" s="28">
        <f>외인!Y53+기관!Y53</f>
        <v>763.69</v>
      </c>
      <c r="Z53" s="28">
        <f>외인!Z53+기관!Z53</f>
        <v>87480.88</v>
      </c>
      <c r="AA53" s="28">
        <f>외인!AA53+기관!AA53</f>
        <v>-3.5799999999999983</v>
      </c>
      <c r="AB53" s="28">
        <f>외인!AB53+기관!AB53</f>
        <v>420972.82</v>
      </c>
      <c r="AC53" s="28">
        <f>외인!AC53+기관!AC53</f>
        <v>-248.55</v>
      </c>
      <c r="AD53" s="28">
        <f>외인!AD53+기관!AD53</f>
        <v>38928.28</v>
      </c>
      <c r="AE53" s="28">
        <f>외인!AE53+기관!AE53</f>
        <v>-57.05</v>
      </c>
      <c r="AF53" s="28">
        <f>외인!AF53+기관!AF53</f>
        <v>49917.4</v>
      </c>
      <c r="AG53" s="28">
        <f>외인!AG53+기관!AG53</f>
        <v>-3.3499999999999996</v>
      </c>
      <c r="AH53" s="28">
        <f>외인!AH53+기관!AH53</f>
        <v>465198.22</v>
      </c>
      <c r="AI53" s="28">
        <f>외인!AI53+기관!AI53</f>
        <v>273.86</v>
      </c>
      <c r="AJ53" s="28">
        <f>외인!AJ53+기관!AJ53</f>
        <v>223246.76</v>
      </c>
      <c r="AK53" s="28">
        <f>외인!AK53+기관!AK53</f>
        <v>-255.66</v>
      </c>
      <c r="AL53" s="28">
        <f>외인!AL53+기관!AL53</f>
        <v>186540.54</v>
      </c>
      <c r="AM53" s="28">
        <f>외인!AM53+기관!AM53</f>
        <v>-181.89999999999998</v>
      </c>
      <c r="AN53" s="28">
        <f>외인!AN53+기관!AN53</f>
        <v>354157.2</v>
      </c>
      <c r="AO53" s="28">
        <f>외인!AO53+기관!AO53</f>
        <v>-144.53</v>
      </c>
      <c r="AP53" s="28">
        <f>외인!AP53+기관!AP53</f>
        <v>339651.66</v>
      </c>
      <c r="AQ53" s="28">
        <f>외인!AQ53+기관!AQ53</f>
        <v>-326.45</v>
      </c>
      <c r="AR53" s="28">
        <f>외인!AR53+기관!AR53</f>
        <v>50472.92</v>
      </c>
      <c r="AS53" s="28">
        <f>외인!AS53+기관!AS53</f>
        <v>47.65</v>
      </c>
      <c r="AT53" s="28">
        <f>외인!AT53+기관!AT53</f>
        <v>172181.06</v>
      </c>
      <c r="AU53" s="28">
        <f>외인!AU53+기관!AU53</f>
        <v>57.870000000000005</v>
      </c>
      <c r="AV53" s="28">
        <f>외인!AV53+기관!AV53</f>
        <v>98674.240000000005</v>
      </c>
      <c r="AW53" s="28">
        <f>외인!AW53+기관!AW53</f>
        <v>-7.1299999999999955</v>
      </c>
      <c r="AX53" s="28">
        <f>외인!AX53+기관!AX53</f>
        <v>154639.34</v>
      </c>
      <c r="AY53" s="28">
        <f>외인!AY53+기관!AY53</f>
        <v>38.47999999999999</v>
      </c>
      <c r="AZ53" s="28">
        <f>외인!AZ53+기관!AZ53</f>
        <v>5107271.26</v>
      </c>
      <c r="BA53" s="28">
        <f>외인!BA53+기관!BA53</f>
        <v>69.869999999999891</v>
      </c>
      <c r="BB53" s="28">
        <f>외인!BB53+기관!BB53</f>
        <v>203056.1</v>
      </c>
      <c r="BC53" s="28">
        <f>외인!BC53+기관!BC53</f>
        <v>27.11</v>
      </c>
      <c r="BD53" s="28">
        <f>외인!BD53+기관!BD53</f>
        <v>79532.2</v>
      </c>
      <c r="BE53" s="28">
        <f>외인!BE53+기관!BE53</f>
        <v>-21.21</v>
      </c>
      <c r="BF53" s="28">
        <f>외인!BF53+기관!BF53</f>
        <v>0</v>
      </c>
      <c r="BG53" s="28">
        <f>외인!BG53+기관!BG53</f>
        <v>0</v>
      </c>
      <c r="BH53" s="28">
        <f>외인!BH53+기관!BH53</f>
        <v>204604.06</v>
      </c>
      <c r="BI53" s="28">
        <f>외인!BI53+기관!BI53</f>
        <v>355.02</v>
      </c>
      <c r="BJ53" s="28">
        <f>외인!BJ53+기관!BJ53</f>
        <v>279012.03999999998</v>
      </c>
      <c r="BK53" s="28">
        <f>외인!BK53+기관!BK53</f>
        <v>-58.499999999999993</v>
      </c>
      <c r="BL53" s="28">
        <f>외인!BL53+기관!BL53</f>
        <v>102012.96</v>
      </c>
      <c r="BM53" s="28">
        <f>외인!BM53+기관!BM53</f>
        <v>0.12000000000000099</v>
      </c>
      <c r="BN53" s="28">
        <f>외인!BN53+기관!BN53</f>
        <v>114331</v>
      </c>
      <c r="BO53" s="28">
        <f>외인!BO53+기관!BO53</f>
        <v>266.14</v>
      </c>
      <c r="BP53" s="28">
        <f>외인!BP53+기관!BP53</f>
        <v>175266.7</v>
      </c>
      <c r="BQ53" s="28">
        <f>외인!BQ53+기관!BQ53</f>
        <v>11.289999999999992</v>
      </c>
      <c r="BR53" s="28">
        <f>외인!BR53+기관!BR53</f>
        <v>652198.07999999996</v>
      </c>
      <c r="BS53" s="28">
        <f>외인!BS53+기관!BS53</f>
        <v>-3.3999999999999773</v>
      </c>
      <c r="BT53" s="28">
        <f>외인!BT53+기관!BT53</f>
        <v>4801480.76</v>
      </c>
      <c r="BU53" s="28">
        <f>외인!BU53+기관!BU53</f>
        <v>816.44999999999993</v>
      </c>
      <c r="BV53" s="28">
        <f>외인!BV53+기관!BV53</f>
        <v>854995.52</v>
      </c>
      <c r="BW53" s="28">
        <f>외인!BW53+기관!BW53</f>
        <v>-385.97999999999996</v>
      </c>
      <c r="BX53" s="28">
        <f>외인!BX53+기관!BX53</f>
        <v>151459.5</v>
      </c>
      <c r="BY53" s="28">
        <f>외인!BY53+기관!BY53</f>
        <v>-112.13000000000001</v>
      </c>
      <c r="BZ53" s="28">
        <f>외인!BZ53+기관!BZ53</f>
        <v>540697.72</v>
      </c>
      <c r="CA53" s="28">
        <f>외인!CA53+기관!CA53</f>
        <v>-326.44</v>
      </c>
      <c r="CB53" s="28">
        <f>외인!CB53+기관!CB53</f>
        <v>26253.14</v>
      </c>
      <c r="CC53" s="28">
        <f>외인!CC53+기관!CC53</f>
        <v>-27.68</v>
      </c>
      <c r="CD53" s="28">
        <f>외인!CD53+기관!CD53</f>
        <v>58202.84</v>
      </c>
      <c r="CE53" s="28">
        <f>외인!CE53+기관!CE53</f>
        <v>-127.55</v>
      </c>
      <c r="CF53" s="28">
        <f>외인!CF53+기관!CF53</f>
        <v>56956.5</v>
      </c>
      <c r="CG53" s="28">
        <f>외인!CG53+기관!CG53</f>
        <v>104.59</v>
      </c>
      <c r="CH53" s="28">
        <f>외인!CH53+기관!CH53</f>
        <v>140380.34</v>
      </c>
      <c r="CI53" s="28">
        <f>외인!CI53+기관!CI53</f>
        <v>11.329999999999998</v>
      </c>
      <c r="CJ53" s="28">
        <f>외인!CJ53+기관!CJ53</f>
        <v>749426.2</v>
      </c>
      <c r="CK53" s="28">
        <f>외인!CK53+기관!CK53</f>
        <v>-494.78000000000003</v>
      </c>
      <c r="CL53" s="28">
        <f>외인!CL53+기관!CL53</f>
        <v>484934.44</v>
      </c>
      <c r="CM53" s="28">
        <f>외인!CM53+기관!CM53</f>
        <v>-205.78</v>
      </c>
      <c r="CN53" s="28">
        <f>외인!CN53+기관!CN53</f>
        <v>250173.8</v>
      </c>
      <c r="CO53" s="28">
        <f>외인!CO53+기관!CO53</f>
        <v>-166.74</v>
      </c>
      <c r="CP53" s="28">
        <f>외인!CP53+기관!CP53</f>
        <v>204211.98</v>
      </c>
      <c r="CQ53" s="28">
        <f>외인!CQ53+기관!CQ53</f>
        <v>27.25</v>
      </c>
      <c r="CR53" s="28">
        <f>외인!CR53+기관!CR53</f>
        <v>343811.38</v>
      </c>
      <c r="CS53" s="28">
        <f>외인!CS53+기관!CS53</f>
        <v>-233.68</v>
      </c>
      <c r="CT53" s="28">
        <f>외인!CT53+기관!CT53</f>
        <v>330444.64</v>
      </c>
      <c r="CU53" s="28">
        <f>외인!CU53+기관!CU53</f>
        <v>-216.01</v>
      </c>
      <c r="CV53" s="28">
        <f>외인!CV53+기관!CV53</f>
        <v>4801480.76</v>
      </c>
      <c r="CW53" s="28">
        <f>외인!CW53+기관!CW53</f>
        <v>816.44999999999993</v>
      </c>
      <c r="CX53" s="28">
        <f>외인!CX53+기관!CX53</f>
        <v>513119.62</v>
      </c>
      <c r="CY53" s="28">
        <f>외인!CY53+기관!CY53</f>
        <v>-219.09</v>
      </c>
      <c r="CZ53" s="28">
        <f>외인!CZ53+기관!CZ53</f>
        <v>39122.559999999998</v>
      </c>
      <c r="DA53" s="28">
        <f>외인!DA53+기관!DA53</f>
        <v>-101.75999999999999</v>
      </c>
      <c r="DB53" s="28">
        <f>외인!DB53+기관!DB53</f>
        <v>79532.2</v>
      </c>
      <c r="DC53" s="28">
        <f>외인!DC53+기관!DC53</f>
        <v>-21.21</v>
      </c>
      <c r="DD53" s="28">
        <f>외인!DD53+기관!DD53</f>
        <v>17961.98</v>
      </c>
      <c r="DE53" s="28">
        <f>외인!DE53+기관!DE53</f>
        <v>26.439999999999998</v>
      </c>
      <c r="DF53" s="28">
        <f>외인!DF53+기관!DF53</f>
        <v>114042.9</v>
      </c>
      <c r="DG53" s="28">
        <f>외인!DG53+기관!DG53</f>
        <v>-104.45</v>
      </c>
      <c r="DH53" s="28">
        <f>외인!DH53+기관!DH53</f>
        <v>41531.199999999997</v>
      </c>
      <c r="DI53" s="28">
        <f>외인!DI53+기관!DI53</f>
        <v>-121.66</v>
      </c>
      <c r="DJ53" s="28">
        <f>외인!DJ53+기관!DJ53</f>
        <v>1418802.26</v>
      </c>
      <c r="DK53" s="28">
        <f>외인!DK53+기관!DK53</f>
        <v>171.11</v>
      </c>
      <c r="DL53" s="28">
        <f>외인!DL53+기관!DL53</f>
        <v>199723.94</v>
      </c>
      <c r="DM53" s="28">
        <f>외인!DM53+기관!DM53</f>
        <v>-170.94</v>
      </c>
      <c r="DN53" s="28">
        <f>외인!DN53+기관!DN53</f>
        <v>4801480.76</v>
      </c>
      <c r="DO53" s="28">
        <f>외인!DO53+기관!DO53</f>
        <v>816.44999999999993</v>
      </c>
      <c r="DP53" s="28">
        <f>외인!DP53+기관!DP53</f>
        <v>163228.06</v>
      </c>
      <c r="DQ53" s="28">
        <f>외인!DQ53+기관!DQ53</f>
        <v>-80.070000000000007</v>
      </c>
      <c r="DR53" s="28">
        <f>외인!DR53+기관!DR53</f>
        <v>98029.28</v>
      </c>
      <c r="DS53" s="28">
        <f>외인!DS53+기관!DS53</f>
        <v>164.41</v>
      </c>
      <c r="DT53" s="28">
        <f>외인!DT53+기관!DT53</f>
        <v>269702.09999999998</v>
      </c>
      <c r="DU53" s="28">
        <f>외인!DU53+기관!DU53</f>
        <v>-273.31</v>
      </c>
      <c r="DV53" s="28">
        <f>외인!DV53+기관!DV53</f>
        <v>73559.460000000006</v>
      </c>
      <c r="DW53" s="28">
        <f>외인!DW53+기관!DW53</f>
        <v>40.369999999999997</v>
      </c>
      <c r="DX53" s="28">
        <f>외인!DX53+기관!DX53</f>
        <v>258493.2</v>
      </c>
      <c r="DY53" s="28">
        <f>외인!DY53+기관!DY53</f>
        <v>444.38</v>
      </c>
      <c r="DZ53" s="28">
        <f>외인!DZ53+기관!DZ53</f>
        <v>17528.66</v>
      </c>
      <c r="EA53" s="28">
        <f>외인!EA53+기관!EA53</f>
        <v>-1.96</v>
      </c>
      <c r="EB53" s="28">
        <f>외인!EB53+기관!EB53</f>
        <v>25779.599999999999</v>
      </c>
      <c r="EC53" s="28">
        <f>외인!EC53+기관!EC53</f>
        <v>-16.450000000000003</v>
      </c>
      <c r="ED53" s="28">
        <f>외인!ED53+기관!ED53</f>
        <v>22431.82</v>
      </c>
      <c r="EE53" s="28">
        <f>외인!EE53+기관!EE53</f>
        <v>-34.43</v>
      </c>
      <c r="EF53" s="28">
        <f>외인!EF53+기관!EF53</f>
        <v>478062.52</v>
      </c>
      <c r="EG53" s="28">
        <f>외인!EG53+기관!EG53</f>
        <v>-354.88</v>
      </c>
      <c r="EH53" s="28">
        <f>외인!EH53+기관!EH53</f>
        <v>450638.16</v>
      </c>
      <c r="EI53" s="28">
        <f>외인!EI53+기관!EI53</f>
        <v>177.57</v>
      </c>
      <c r="EJ53" s="28">
        <f>외인!EJ53+기관!EJ53</f>
        <v>211102.18</v>
      </c>
      <c r="EK53" s="28">
        <f>외인!EK53+기관!EK53</f>
        <v>132.72</v>
      </c>
      <c r="EL53" s="28">
        <f>외인!EL53+기관!EL53</f>
        <v>63449.3</v>
      </c>
      <c r="EM53" s="28">
        <f>외인!EM53+기관!EM53</f>
        <v>-129.07</v>
      </c>
      <c r="EN53" s="28">
        <f>외인!EN53+기관!EN53</f>
        <v>98029.28</v>
      </c>
      <c r="EO53" s="28">
        <f>외인!EO53+기관!EO53</f>
        <v>164.41</v>
      </c>
      <c r="EP53" s="28">
        <f>외인!EP53+기관!EP53</f>
        <v>348914.28</v>
      </c>
      <c r="EQ53" s="28">
        <f>외인!EQ53+기관!EQ53</f>
        <v>-639.56999999999994</v>
      </c>
      <c r="ER53" s="28">
        <f>외인!ER53+기관!ER53</f>
        <v>28834.78</v>
      </c>
      <c r="ES53" s="28">
        <f>외인!ES53+기관!ES53</f>
        <v>-42.95</v>
      </c>
      <c r="ET53" s="28">
        <f>외인!ET53+기관!ET53</f>
        <v>339651.66</v>
      </c>
      <c r="EU53" s="28">
        <f>외인!EU53+기관!EU53</f>
        <v>-326.45</v>
      </c>
      <c r="EV53" s="28">
        <f>외인!EV53+기관!EV53</f>
        <v>87480.88</v>
      </c>
      <c r="EW53" s="28">
        <f>외인!EW53+기관!EW53</f>
        <v>-3.5799999999999983</v>
      </c>
      <c r="EX53" s="28">
        <f>외인!EX53+기관!EX53</f>
        <v>116731.12</v>
      </c>
      <c r="EY53" s="28">
        <f>외인!EY53+기관!EY53</f>
        <v>30.83</v>
      </c>
    </row>
    <row r="54" spans="1:155">
      <c r="A54" s="27">
        <f>외인!A54</f>
        <v>46141</v>
      </c>
      <c r="B54" s="28">
        <f>외인!B54+기관!B54</f>
        <v>10636511.1</v>
      </c>
      <c r="C54" s="28">
        <f>외인!C54+기관!C54</f>
        <v>507.20000000000005</v>
      </c>
      <c r="D54" s="28">
        <f>외인!D54+기관!D54</f>
        <v>1355222.12</v>
      </c>
      <c r="E54" s="28">
        <f>외인!E54+기관!E54</f>
        <v>-285.82</v>
      </c>
      <c r="F54" s="28">
        <f>외인!F54+기관!F54</f>
        <v>4332301.58</v>
      </c>
      <c r="G54" s="28">
        <f>외인!G54+기관!G54</f>
        <v>1319.34</v>
      </c>
      <c r="H54" s="28">
        <f>외인!H54+기관!H54</f>
        <v>735770.44</v>
      </c>
      <c r="I54" s="28">
        <f>외인!I54+기관!I54</f>
        <v>540.56999999999994</v>
      </c>
      <c r="J54" s="28">
        <f>외인!J54+기관!J54</f>
        <v>93492.98</v>
      </c>
      <c r="K54" s="28">
        <f>외인!K54+기관!K54</f>
        <v>-25.849999999999998</v>
      </c>
      <c r="L54" s="28">
        <f>외인!L54+기관!L54</f>
        <v>676244.9</v>
      </c>
      <c r="M54" s="28">
        <f>외인!M54+기관!M54</f>
        <v>706.54</v>
      </c>
      <c r="N54" s="28">
        <f>외인!N54+기관!N54</f>
        <v>500590.6</v>
      </c>
      <c r="O54" s="28">
        <f>외인!O54+기관!O54</f>
        <v>-317.92999999999995</v>
      </c>
      <c r="P54" s="28">
        <f>외인!P54+기관!P54</f>
        <v>385890.56</v>
      </c>
      <c r="Q54" s="28">
        <f>외인!Q54+기관!Q54</f>
        <v>-523.24</v>
      </c>
      <c r="R54" s="28">
        <f>외인!R54+기관!R54</f>
        <v>269219.34000000003</v>
      </c>
      <c r="S54" s="28">
        <f>외인!S54+기관!S54</f>
        <v>-313.69</v>
      </c>
      <c r="T54" s="28">
        <f>외인!T54+기관!T54</f>
        <v>18410.900000000001</v>
      </c>
      <c r="U54" s="28">
        <f>외인!U54+기관!U54</f>
        <v>30.27</v>
      </c>
      <c r="V54" s="28">
        <f>외인!V54+기관!V54</f>
        <v>257993.7</v>
      </c>
      <c r="W54" s="28">
        <f>외인!W54+기관!W54</f>
        <v>415</v>
      </c>
      <c r="X54" s="28">
        <f>외인!X54+기관!X54</f>
        <v>4747679.0199999996</v>
      </c>
      <c r="Y54" s="28">
        <f>외인!Y54+기관!Y54</f>
        <v>1889.94</v>
      </c>
      <c r="Z54" s="28">
        <f>외인!Z54+기관!Z54</f>
        <v>85569.2</v>
      </c>
      <c r="AA54" s="28">
        <f>외인!AA54+기관!AA54</f>
        <v>-22.590000000000003</v>
      </c>
      <c r="AB54" s="28">
        <f>외인!AB54+기관!AB54</f>
        <v>421993.9</v>
      </c>
      <c r="AC54" s="28">
        <f>외인!AC54+기관!AC54</f>
        <v>-153.91</v>
      </c>
      <c r="AD54" s="28">
        <f>외인!AD54+기관!AD54</f>
        <v>39308.22</v>
      </c>
      <c r="AE54" s="28">
        <f>외인!AE54+기관!AE54</f>
        <v>-39.269999999999996</v>
      </c>
      <c r="AF54" s="28">
        <f>외인!AF54+기관!AF54</f>
        <v>49781.82</v>
      </c>
      <c r="AG54" s="28">
        <f>외인!AG54+기관!AG54</f>
        <v>-1.4000000000000004</v>
      </c>
      <c r="AH54" s="28">
        <f>외인!AH54+기관!AH54</f>
        <v>473281.56</v>
      </c>
      <c r="AI54" s="28">
        <f>외인!AI54+기관!AI54</f>
        <v>110.15000000000003</v>
      </c>
      <c r="AJ54" s="28">
        <f>외인!AJ54+기관!AJ54</f>
        <v>223567.16</v>
      </c>
      <c r="AK54" s="28">
        <f>외인!AK54+기관!AK54</f>
        <v>-269.97000000000003</v>
      </c>
      <c r="AL54" s="28">
        <f>외인!AL54+기관!AL54</f>
        <v>185674.92</v>
      </c>
      <c r="AM54" s="28">
        <f>외인!AM54+기관!AM54</f>
        <v>-200.19</v>
      </c>
      <c r="AN54" s="28">
        <f>외인!AN54+기관!AN54</f>
        <v>355696.4</v>
      </c>
      <c r="AO54" s="28">
        <f>외인!AO54+기관!AO54</f>
        <v>-132.02000000000001</v>
      </c>
      <c r="AP54" s="28">
        <f>외인!AP54+기관!AP54</f>
        <v>352263.98</v>
      </c>
      <c r="AQ54" s="28">
        <f>외인!AQ54+기관!AQ54</f>
        <v>-385.84000000000003</v>
      </c>
      <c r="AR54" s="28">
        <f>외인!AR54+기관!AR54</f>
        <v>50921.599999999999</v>
      </c>
      <c r="AS54" s="28">
        <f>외인!AS54+기관!AS54</f>
        <v>54.66</v>
      </c>
      <c r="AT54" s="28">
        <f>외인!AT54+기관!AT54</f>
        <v>171627.16</v>
      </c>
      <c r="AU54" s="28">
        <f>외인!AU54+기관!AU54</f>
        <v>-15.419999999999987</v>
      </c>
      <c r="AV54" s="28">
        <f>외인!AV54+기관!AV54</f>
        <v>100444.9</v>
      </c>
      <c r="AW54" s="28">
        <f>외인!AW54+기관!AW54</f>
        <v>32.26</v>
      </c>
      <c r="AX54" s="28">
        <f>외인!AX54+기관!AX54</f>
        <v>154926.20000000001</v>
      </c>
      <c r="AY54" s="28">
        <f>외인!AY54+기관!AY54</f>
        <v>44.22</v>
      </c>
      <c r="AZ54" s="28">
        <f>외인!AZ54+기관!AZ54</f>
        <v>5145302.2</v>
      </c>
      <c r="BA54" s="28">
        <f>외인!BA54+기관!BA54</f>
        <v>1333.95</v>
      </c>
      <c r="BB54" s="28">
        <f>외인!BB54+기관!BB54</f>
        <v>201313.68</v>
      </c>
      <c r="BC54" s="28">
        <f>외인!BC54+기관!BC54</f>
        <v>12.540000000000006</v>
      </c>
      <c r="BD54" s="28">
        <f>외인!BD54+기관!BD54</f>
        <v>79386.460000000006</v>
      </c>
      <c r="BE54" s="28">
        <f>외인!BE54+기관!BE54</f>
        <v>-30.009999999999998</v>
      </c>
      <c r="BF54" s="28">
        <f>외인!BF54+기관!BF54</f>
        <v>0</v>
      </c>
      <c r="BG54" s="28">
        <f>외인!BG54+기관!BG54</f>
        <v>0</v>
      </c>
      <c r="BH54" s="28">
        <f>외인!BH54+기관!BH54</f>
        <v>217212.86</v>
      </c>
      <c r="BI54" s="28">
        <f>외인!BI54+기관!BI54</f>
        <v>547.12</v>
      </c>
      <c r="BJ54" s="28">
        <f>외인!BJ54+기관!BJ54</f>
        <v>285042.02</v>
      </c>
      <c r="BK54" s="28">
        <f>외인!BK54+기관!BK54</f>
        <v>72.22999999999999</v>
      </c>
      <c r="BL54" s="28">
        <f>외인!BL54+기관!BL54</f>
        <v>101054.92</v>
      </c>
      <c r="BM54" s="28">
        <f>외인!BM54+기관!BM54</f>
        <v>-67.08</v>
      </c>
      <c r="BN54" s="28">
        <f>외인!BN54+기관!BN54</f>
        <v>115049.42</v>
      </c>
      <c r="BO54" s="28">
        <f>외인!BO54+기관!BO54</f>
        <v>262.91999999999996</v>
      </c>
      <c r="BP54" s="28">
        <f>외인!BP54+기관!BP54</f>
        <v>175821.82</v>
      </c>
      <c r="BQ54" s="28">
        <f>외인!BQ54+기관!BQ54</f>
        <v>-36.830000000000013</v>
      </c>
      <c r="BR54" s="28">
        <f>외인!BR54+기관!BR54</f>
        <v>666584.66</v>
      </c>
      <c r="BS54" s="28">
        <f>외인!BS54+기관!BS54</f>
        <v>62.459999999999923</v>
      </c>
      <c r="BT54" s="28">
        <f>외인!BT54+기관!BT54</f>
        <v>4835751.1399999997</v>
      </c>
      <c r="BU54" s="28">
        <f>외인!BU54+기관!BU54</f>
        <v>1896.27</v>
      </c>
      <c r="BV54" s="28">
        <f>외인!BV54+기관!BV54</f>
        <v>868005.76</v>
      </c>
      <c r="BW54" s="28">
        <f>외인!BW54+기관!BW54</f>
        <v>-351.28</v>
      </c>
      <c r="BX54" s="28">
        <f>외인!BX54+기관!BX54</f>
        <v>152299.26</v>
      </c>
      <c r="BY54" s="28">
        <f>외인!BY54+기관!BY54</f>
        <v>-110.26</v>
      </c>
      <c r="BZ54" s="28">
        <f>외인!BZ54+기관!BZ54</f>
        <v>541371.30000000005</v>
      </c>
      <c r="CA54" s="28">
        <f>외인!CA54+기관!CA54</f>
        <v>-332.22</v>
      </c>
      <c r="CB54" s="28">
        <f>외인!CB54+기관!CB54</f>
        <v>26399.599999999999</v>
      </c>
      <c r="CC54" s="28">
        <f>외인!CC54+기관!CC54</f>
        <v>-23.08</v>
      </c>
      <c r="CD54" s="28">
        <f>외인!CD54+기관!CD54</f>
        <v>58831.96</v>
      </c>
      <c r="CE54" s="28">
        <f>외인!CE54+기관!CE54</f>
        <v>-117.46000000000001</v>
      </c>
      <c r="CF54" s="28">
        <f>외인!CF54+기관!CF54</f>
        <v>57416.56</v>
      </c>
      <c r="CG54" s="28">
        <f>외인!CG54+기관!CG54</f>
        <v>102.97</v>
      </c>
      <c r="CH54" s="28">
        <f>외인!CH54+기관!CH54</f>
        <v>141807.46</v>
      </c>
      <c r="CI54" s="28">
        <f>외인!CI54+기관!CI54</f>
        <v>55.28</v>
      </c>
      <c r="CJ54" s="28">
        <f>외인!CJ54+기관!CJ54</f>
        <v>744394.9</v>
      </c>
      <c r="CK54" s="28">
        <f>외인!CK54+기관!CK54</f>
        <v>-433.75</v>
      </c>
      <c r="CL54" s="28">
        <f>외인!CL54+기관!CL54</f>
        <v>483592.1</v>
      </c>
      <c r="CM54" s="28">
        <f>외인!CM54+기관!CM54</f>
        <v>-212.77</v>
      </c>
      <c r="CN54" s="28">
        <f>외인!CN54+기관!CN54</f>
        <v>245486.88</v>
      </c>
      <c r="CO54" s="28">
        <f>외인!CO54+기관!CO54</f>
        <v>-190.61</v>
      </c>
      <c r="CP54" s="28">
        <f>외인!CP54+기관!CP54</f>
        <v>202460.86</v>
      </c>
      <c r="CQ54" s="28">
        <f>외인!CQ54+기관!CQ54</f>
        <v>12.749999999999993</v>
      </c>
      <c r="CR54" s="28">
        <f>외인!CR54+기관!CR54</f>
        <v>343293.9</v>
      </c>
      <c r="CS54" s="28">
        <f>외인!CS54+기관!CS54</f>
        <v>-263.12</v>
      </c>
      <c r="CT54" s="28">
        <f>외인!CT54+기관!CT54</f>
        <v>330132.46000000002</v>
      </c>
      <c r="CU54" s="28">
        <f>외인!CU54+기관!CU54</f>
        <v>-431.74</v>
      </c>
      <c r="CV54" s="28">
        <f>외인!CV54+기관!CV54</f>
        <v>4835751.1399999997</v>
      </c>
      <c r="CW54" s="28">
        <f>외인!CW54+기관!CW54</f>
        <v>1896.27</v>
      </c>
      <c r="CX54" s="28">
        <f>외인!CX54+기관!CX54</f>
        <v>521913.7</v>
      </c>
      <c r="CY54" s="28">
        <f>외인!CY54+기관!CY54</f>
        <v>67.64</v>
      </c>
      <c r="CZ54" s="28">
        <f>외인!CZ54+기관!CZ54</f>
        <v>38629.14</v>
      </c>
      <c r="DA54" s="28">
        <f>외인!DA54+기관!DA54</f>
        <v>-190.16</v>
      </c>
      <c r="DB54" s="28">
        <f>외인!DB54+기관!DB54</f>
        <v>79386.460000000006</v>
      </c>
      <c r="DC54" s="28">
        <f>외인!DC54+기관!DC54</f>
        <v>-30.009999999999998</v>
      </c>
      <c r="DD54" s="28">
        <f>외인!DD54+기관!DD54</f>
        <v>18410.900000000001</v>
      </c>
      <c r="DE54" s="28">
        <f>외인!DE54+기관!DE54</f>
        <v>30.27</v>
      </c>
      <c r="DF54" s="28">
        <f>외인!DF54+기관!DF54</f>
        <v>115091.8</v>
      </c>
      <c r="DG54" s="28">
        <f>외인!DG54+기관!DG54</f>
        <v>-91.43</v>
      </c>
      <c r="DH54" s="28">
        <f>외인!DH54+기관!DH54</f>
        <v>42186.16</v>
      </c>
      <c r="DI54" s="28">
        <f>외인!DI54+기관!DI54</f>
        <v>-111.28999999999999</v>
      </c>
      <c r="DJ54" s="28">
        <f>외인!DJ54+기관!DJ54</f>
        <v>1438591.08</v>
      </c>
      <c r="DK54" s="28">
        <f>외인!DK54+기관!DK54</f>
        <v>104.63999999999999</v>
      </c>
      <c r="DL54" s="28">
        <f>외인!DL54+기관!DL54</f>
        <v>195505.2</v>
      </c>
      <c r="DM54" s="28">
        <f>외인!DM54+기관!DM54</f>
        <v>-189.34</v>
      </c>
      <c r="DN54" s="28">
        <f>외인!DN54+기관!DN54</f>
        <v>4835751.1399999997</v>
      </c>
      <c r="DO54" s="28">
        <f>외인!DO54+기관!DO54</f>
        <v>1896.27</v>
      </c>
      <c r="DP54" s="28">
        <f>외인!DP54+기관!DP54</f>
        <v>163920.24</v>
      </c>
      <c r="DQ54" s="28">
        <f>외인!DQ54+기관!DQ54</f>
        <v>-4.3299999999999983</v>
      </c>
      <c r="DR54" s="28">
        <f>외인!DR54+기관!DR54</f>
        <v>97068.94</v>
      </c>
      <c r="DS54" s="28">
        <f>외인!DS54+기관!DS54</f>
        <v>35.460000000000008</v>
      </c>
      <c r="DT54" s="28">
        <f>외인!DT54+기관!DT54</f>
        <v>269219.34000000003</v>
      </c>
      <c r="DU54" s="28">
        <f>외인!DU54+기관!DU54</f>
        <v>-313.69</v>
      </c>
      <c r="DV54" s="28">
        <f>외인!DV54+기관!DV54</f>
        <v>73524.460000000006</v>
      </c>
      <c r="DW54" s="28">
        <f>외인!DW54+기관!DW54</f>
        <v>51.150000000000006</v>
      </c>
      <c r="DX54" s="28">
        <f>외인!DX54+기관!DX54</f>
        <v>257993.7</v>
      </c>
      <c r="DY54" s="28">
        <f>외인!DY54+기관!DY54</f>
        <v>415</v>
      </c>
      <c r="DZ54" s="28">
        <f>외인!DZ54+기관!DZ54</f>
        <v>17841.2</v>
      </c>
      <c r="EA54" s="28">
        <f>외인!EA54+기관!EA54</f>
        <v>9.61</v>
      </c>
      <c r="EB54" s="28">
        <f>외인!EB54+기관!EB54</f>
        <v>26049.360000000001</v>
      </c>
      <c r="EC54" s="28">
        <f>외인!EC54+기관!EC54</f>
        <v>-14.23</v>
      </c>
      <c r="ED54" s="28">
        <f>외인!ED54+기관!ED54</f>
        <v>22637.8</v>
      </c>
      <c r="EE54" s="28">
        <f>외인!EE54+기관!EE54</f>
        <v>-23.080000000000002</v>
      </c>
      <c r="EF54" s="28">
        <f>외인!EF54+기관!EF54</f>
        <v>472154.12</v>
      </c>
      <c r="EG54" s="28">
        <f>외인!EG54+기관!EG54</f>
        <v>-370.6</v>
      </c>
      <c r="EH54" s="28">
        <f>외인!EH54+기관!EH54</f>
        <v>456331.7</v>
      </c>
      <c r="EI54" s="28">
        <f>외인!EI54+기관!EI54</f>
        <v>113.03999999999999</v>
      </c>
      <c r="EJ54" s="28">
        <f>외인!EJ54+기관!EJ54</f>
        <v>211210.98</v>
      </c>
      <c r="EK54" s="28">
        <f>외인!EK54+기관!EK54</f>
        <v>84.34</v>
      </c>
      <c r="EL54" s="28">
        <f>외인!EL54+기관!EL54</f>
        <v>64117.760000000002</v>
      </c>
      <c r="EM54" s="28">
        <f>외인!EM54+기관!EM54</f>
        <v>-117.77</v>
      </c>
      <c r="EN54" s="28">
        <f>외인!EN54+기관!EN54</f>
        <v>97068.94</v>
      </c>
      <c r="EO54" s="28">
        <f>외인!EO54+기관!EO54</f>
        <v>35.460000000000008</v>
      </c>
      <c r="EP54" s="28">
        <f>외인!EP54+기관!EP54</f>
        <v>356056</v>
      </c>
      <c r="EQ54" s="28">
        <f>외인!EQ54+기관!EQ54</f>
        <v>-517.54999999999995</v>
      </c>
      <c r="ER54" s="28">
        <f>외인!ER54+기관!ER54</f>
        <v>28585.9</v>
      </c>
      <c r="ES54" s="28">
        <f>외인!ES54+기관!ES54</f>
        <v>-43.36</v>
      </c>
      <c r="ET54" s="28">
        <f>외인!ET54+기관!ET54</f>
        <v>352263.98</v>
      </c>
      <c r="EU54" s="28">
        <f>외인!EU54+기관!EU54</f>
        <v>-385.84000000000003</v>
      </c>
      <c r="EV54" s="28">
        <f>외인!EV54+기관!EV54</f>
        <v>85569.2</v>
      </c>
      <c r="EW54" s="28">
        <f>외인!EW54+기관!EW54</f>
        <v>-22.590000000000003</v>
      </c>
      <c r="EX54" s="28">
        <f>외인!EX54+기관!EX54</f>
        <v>116891.66</v>
      </c>
      <c r="EY54" s="28">
        <f>외인!EY54+기관!EY54</f>
        <v>35.35</v>
      </c>
    </row>
    <row r="55" spans="1:155">
      <c r="A55" s="27">
        <f>외인!A55</f>
        <v>46142</v>
      </c>
      <c r="B55" s="28">
        <f>외인!B55+기관!B55</f>
        <v>10490345.779999999</v>
      </c>
      <c r="C55" s="28">
        <f>외인!C55+기관!C55</f>
        <v>-286.35999999999967</v>
      </c>
      <c r="D55" s="28">
        <f>외인!D55+기관!D55</f>
        <v>1323952.3999999999</v>
      </c>
      <c r="E55" s="28">
        <f>외인!E55+기관!E55</f>
        <v>-505.86</v>
      </c>
      <c r="F55" s="28">
        <f>외인!F55+기관!F55</f>
        <v>4246499.5</v>
      </c>
      <c r="G55" s="28">
        <f>외인!G55+기관!G55</f>
        <v>130.36000000000001</v>
      </c>
      <c r="H55" s="28">
        <f>외인!H55+기관!H55</f>
        <v>714238.18</v>
      </c>
      <c r="I55" s="28">
        <f>외인!I55+기관!I55</f>
        <v>628.11</v>
      </c>
      <c r="J55" s="28">
        <f>외인!J55+기관!J55</f>
        <v>89593.36</v>
      </c>
      <c r="K55" s="28">
        <f>외인!K55+기관!K55</f>
        <v>-57.04</v>
      </c>
      <c r="L55" s="28">
        <f>외인!L55+기관!L55</f>
        <v>657571.43999999994</v>
      </c>
      <c r="M55" s="28">
        <f>외인!M55+기관!M55</f>
        <v>732.94</v>
      </c>
      <c r="N55" s="28">
        <f>외인!N55+기관!N55</f>
        <v>482318.12</v>
      </c>
      <c r="O55" s="28">
        <f>외인!O55+기관!O55</f>
        <v>-495.68</v>
      </c>
      <c r="P55" s="28">
        <f>외인!P55+기관!P55</f>
        <v>378822.26</v>
      </c>
      <c r="Q55" s="28">
        <f>외인!Q55+기관!Q55</f>
        <v>-513.02</v>
      </c>
      <c r="R55" s="28">
        <f>외인!R55+기관!R55</f>
        <v>261657.48</v>
      </c>
      <c r="S55" s="28">
        <f>외인!S55+기관!S55</f>
        <v>-478.88</v>
      </c>
      <c r="T55" s="28">
        <f>외인!T55+기관!T55</f>
        <v>18460.14</v>
      </c>
      <c r="U55" s="28">
        <f>외인!U55+기관!U55</f>
        <v>30.43</v>
      </c>
      <c r="V55" s="28">
        <f>외인!V55+기관!V55</f>
        <v>253283.4</v>
      </c>
      <c r="W55" s="28">
        <f>외인!W55+기관!W55</f>
        <v>385.12</v>
      </c>
      <c r="X55" s="28">
        <f>외인!X55+기관!X55</f>
        <v>4672060.28</v>
      </c>
      <c r="Y55" s="28">
        <f>외인!Y55+기관!Y55</f>
        <v>1458.69</v>
      </c>
      <c r="Z55" s="28">
        <f>외인!Z55+기관!Z55</f>
        <v>84323.74</v>
      </c>
      <c r="AA55" s="28">
        <f>외인!AA55+기관!AA55</f>
        <v>-25.880000000000003</v>
      </c>
      <c r="AB55" s="28">
        <f>외인!AB55+기관!AB55</f>
        <v>421939.9</v>
      </c>
      <c r="AC55" s="28">
        <f>외인!AC55+기관!AC55</f>
        <v>-69.87</v>
      </c>
      <c r="AD55" s="28">
        <f>외인!AD55+기관!AD55</f>
        <v>38782.46</v>
      </c>
      <c r="AE55" s="28">
        <f>외인!AE55+기관!AE55</f>
        <v>-37.81</v>
      </c>
      <c r="AF55" s="28">
        <f>외인!AF55+기관!AF55</f>
        <v>49244.92</v>
      </c>
      <c r="AG55" s="28">
        <f>외인!AG55+기관!AG55</f>
        <v>-3.34</v>
      </c>
      <c r="AH55" s="28">
        <f>외인!AH55+기관!AH55</f>
        <v>469814.3</v>
      </c>
      <c r="AI55" s="28">
        <f>외인!AI55+기관!AI55</f>
        <v>61.759999999999991</v>
      </c>
      <c r="AJ55" s="28">
        <f>외인!AJ55+기관!AJ55</f>
        <v>218045.7</v>
      </c>
      <c r="AK55" s="28">
        <f>외인!AK55+기관!AK55</f>
        <v>-390.46000000000004</v>
      </c>
      <c r="AL55" s="28">
        <f>외인!AL55+기관!AL55</f>
        <v>181409.96</v>
      </c>
      <c r="AM55" s="28">
        <f>외인!AM55+기관!AM55</f>
        <v>-171.19</v>
      </c>
      <c r="AN55" s="28">
        <f>외인!AN55+기관!AN55</f>
        <v>341521.84</v>
      </c>
      <c r="AO55" s="28">
        <f>외인!AO55+기관!AO55</f>
        <v>-319.76</v>
      </c>
      <c r="AP55" s="28">
        <f>외인!AP55+기관!AP55</f>
        <v>360396.26</v>
      </c>
      <c r="AQ55" s="28">
        <f>외인!AQ55+기관!AQ55</f>
        <v>-283.12</v>
      </c>
      <c r="AR55" s="28">
        <f>외인!AR55+기관!AR55</f>
        <v>49938.94</v>
      </c>
      <c r="AS55" s="28">
        <f>외인!AS55+기관!AS55</f>
        <v>60.17</v>
      </c>
      <c r="AT55" s="28">
        <f>외인!AT55+기관!AT55</f>
        <v>171402.52</v>
      </c>
      <c r="AU55" s="28">
        <f>외인!AU55+기관!AU55</f>
        <v>88.52</v>
      </c>
      <c r="AV55" s="28">
        <f>외인!AV55+기관!AV55</f>
        <v>100041.02</v>
      </c>
      <c r="AW55" s="28">
        <f>외인!AW55+기관!AW55</f>
        <v>36.07</v>
      </c>
      <c r="AX55" s="28">
        <f>외인!AX55+기관!AX55</f>
        <v>149737.24</v>
      </c>
      <c r="AY55" s="28">
        <f>외인!AY55+기관!AY55</f>
        <v>-124.33</v>
      </c>
      <c r="AZ55" s="28">
        <f>외인!AZ55+기관!AZ55</f>
        <v>5064719.2</v>
      </c>
      <c r="BA55" s="28">
        <f>외인!BA55+기관!BA55</f>
        <v>1289.2599999999998</v>
      </c>
      <c r="BB55" s="28">
        <f>외인!BB55+기관!BB55</f>
        <v>198542.3</v>
      </c>
      <c r="BC55" s="28">
        <f>외인!BC55+기관!BC55</f>
        <v>-0.85999999999999943</v>
      </c>
      <c r="BD55" s="28">
        <f>외인!BD55+기관!BD55</f>
        <v>77639.7</v>
      </c>
      <c r="BE55" s="28">
        <f>외인!BE55+기관!BE55</f>
        <v>-27.86</v>
      </c>
      <c r="BF55" s="28">
        <f>외인!BF55+기관!BF55</f>
        <v>0</v>
      </c>
      <c r="BG55" s="28">
        <f>외인!BG55+기관!BG55</f>
        <v>0</v>
      </c>
      <c r="BH55" s="28">
        <f>외인!BH55+기관!BH55</f>
        <v>216677.16</v>
      </c>
      <c r="BI55" s="28">
        <f>외인!BI55+기관!BI55</f>
        <v>643.57999999999993</v>
      </c>
      <c r="BJ55" s="28">
        <f>외인!BJ55+기관!BJ55</f>
        <v>276527.09999999998</v>
      </c>
      <c r="BK55" s="28">
        <f>외인!BK55+기관!BK55</f>
        <v>110.25</v>
      </c>
      <c r="BL55" s="28">
        <f>외인!BL55+기관!BL55</f>
        <v>99261.58</v>
      </c>
      <c r="BM55" s="28">
        <f>외인!BM55+기관!BM55</f>
        <v>-103.32</v>
      </c>
      <c r="BN55" s="28">
        <f>외인!BN55+기관!BN55</f>
        <v>112590.88</v>
      </c>
      <c r="BO55" s="28">
        <f>외인!BO55+기관!BO55</f>
        <v>234.68</v>
      </c>
      <c r="BP55" s="28">
        <f>외인!BP55+기관!BP55</f>
        <v>170113.76</v>
      </c>
      <c r="BQ55" s="28">
        <f>외인!BQ55+기관!BQ55</f>
        <v>-209.92000000000002</v>
      </c>
      <c r="BR55" s="28">
        <f>외인!BR55+기관!BR55</f>
        <v>670562.56000000006</v>
      </c>
      <c r="BS55" s="28">
        <f>외인!BS55+기관!BS55</f>
        <v>-177.4799999999999</v>
      </c>
      <c r="BT55" s="28">
        <f>외인!BT55+기관!BT55</f>
        <v>4759334.12</v>
      </c>
      <c r="BU55" s="28">
        <f>외인!BU55+기관!BU55</f>
        <v>1366.45</v>
      </c>
      <c r="BV55" s="28">
        <f>외인!BV55+기관!BV55</f>
        <v>867702.08</v>
      </c>
      <c r="BW55" s="28">
        <f>외인!BW55+기관!BW55</f>
        <v>-280.95999999999998</v>
      </c>
      <c r="BX55" s="28">
        <f>외인!BX55+기관!BX55</f>
        <v>149741.4</v>
      </c>
      <c r="BY55" s="28">
        <f>외인!BY55+기관!BY55</f>
        <v>-102.08</v>
      </c>
      <c r="BZ55" s="28">
        <f>외인!BZ55+기관!BZ55</f>
        <v>522931.8</v>
      </c>
      <c r="CA55" s="28">
        <f>외인!CA55+기관!CA55</f>
        <v>-490.95</v>
      </c>
      <c r="CB55" s="28">
        <f>외인!CB55+기관!CB55</f>
        <v>25889.5</v>
      </c>
      <c r="CC55" s="28">
        <f>외인!CC55+기관!CC55</f>
        <v>-22.81</v>
      </c>
      <c r="CD55" s="28">
        <f>외인!CD55+기관!CD55</f>
        <v>59434.28</v>
      </c>
      <c r="CE55" s="28">
        <f>외인!CE55+기관!CE55</f>
        <v>-109.00999999999999</v>
      </c>
      <c r="CF55" s="28">
        <f>외인!CF55+기관!CF55</f>
        <v>56654.22</v>
      </c>
      <c r="CG55" s="28">
        <f>외인!CG55+기관!CG55</f>
        <v>121.21</v>
      </c>
      <c r="CH55" s="28">
        <f>외인!CH55+기관!CH55</f>
        <v>141811.54</v>
      </c>
      <c r="CI55" s="28">
        <f>외인!CI55+기관!CI55</f>
        <v>66.599999999999994</v>
      </c>
      <c r="CJ55" s="28">
        <f>외인!CJ55+기관!CJ55</f>
        <v>726453.26</v>
      </c>
      <c r="CK55" s="28">
        <f>외인!CK55+기관!CK55</f>
        <v>-641.29</v>
      </c>
      <c r="CL55" s="28">
        <f>외인!CL55+기관!CL55</f>
        <v>482771.82</v>
      </c>
      <c r="CM55" s="28">
        <f>외인!CM55+기관!CM55</f>
        <v>-117.74000000000001</v>
      </c>
      <c r="CN55" s="28">
        <f>외인!CN55+기관!CN55</f>
        <v>237288.04</v>
      </c>
      <c r="CO55" s="28">
        <f>외인!CO55+기관!CO55</f>
        <v>-216.1</v>
      </c>
      <c r="CP55" s="28">
        <f>외인!CP55+기관!CP55</f>
        <v>199682.32</v>
      </c>
      <c r="CQ55" s="28">
        <f>외인!CQ55+기관!CQ55</f>
        <v>-0.33999999999999631</v>
      </c>
      <c r="CR55" s="28">
        <f>외인!CR55+기관!CR55</f>
        <v>333353.38</v>
      </c>
      <c r="CS55" s="28">
        <f>외인!CS55+기관!CS55</f>
        <v>-400.4</v>
      </c>
      <c r="CT55" s="28">
        <f>외인!CT55+기관!CT55</f>
        <v>328334.36</v>
      </c>
      <c r="CU55" s="28">
        <f>외인!CU55+기관!CU55</f>
        <v>-120.06</v>
      </c>
      <c r="CV55" s="28">
        <f>외인!CV55+기관!CV55</f>
        <v>4759334.12</v>
      </c>
      <c r="CW55" s="28">
        <f>외인!CW55+기관!CW55</f>
        <v>1366.45</v>
      </c>
      <c r="CX55" s="28">
        <f>외인!CX55+기관!CX55</f>
        <v>510249.32</v>
      </c>
      <c r="CY55" s="28">
        <f>외인!CY55+기관!CY55</f>
        <v>227.27999999999997</v>
      </c>
      <c r="CZ55" s="28">
        <f>외인!CZ55+기관!CZ55</f>
        <v>38538.720000000001</v>
      </c>
      <c r="DA55" s="28">
        <f>외인!DA55+기관!DA55</f>
        <v>-94.33</v>
      </c>
      <c r="DB55" s="28">
        <f>외인!DB55+기관!DB55</f>
        <v>77639.7</v>
      </c>
      <c r="DC55" s="28">
        <f>외인!DC55+기관!DC55</f>
        <v>-27.86</v>
      </c>
      <c r="DD55" s="28">
        <f>외인!DD55+기관!DD55</f>
        <v>18460.14</v>
      </c>
      <c r="DE55" s="28">
        <f>외인!DE55+기관!DE55</f>
        <v>30.43</v>
      </c>
      <c r="DF55" s="28">
        <f>외인!DF55+기관!DF55</f>
        <v>112378.16</v>
      </c>
      <c r="DG55" s="28">
        <f>외인!DG55+기관!DG55</f>
        <v>-85.990000000000009</v>
      </c>
      <c r="DH55" s="28">
        <f>외인!DH55+기관!DH55</f>
        <v>42621.68</v>
      </c>
      <c r="DI55" s="28">
        <f>외인!DI55+기관!DI55</f>
        <v>-110.88</v>
      </c>
      <c r="DJ55" s="28">
        <f>외인!DJ55+기관!DJ55</f>
        <v>1426967.68</v>
      </c>
      <c r="DK55" s="28">
        <f>외인!DK55+기관!DK55</f>
        <v>4.6800000000000637</v>
      </c>
      <c r="DL55" s="28">
        <f>외인!DL55+기관!DL55</f>
        <v>188341.82</v>
      </c>
      <c r="DM55" s="28">
        <f>외인!DM55+기관!DM55</f>
        <v>-212.36</v>
      </c>
      <c r="DN55" s="28">
        <f>외인!DN55+기관!DN55</f>
        <v>4759334.12</v>
      </c>
      <c r="DO55" s="28">
        <f>외인!DO55+기관!DO55</f>
        <v>1366.45</v>
      </c>
      <c r="DP55" s="28">
        <f>외인!DP55+기관!DP55</f>
        <v>158116.29999999999</v>
      </c>
      <c r="DQ55" s="28">
        <f>외인!DQ55+기관!DQ55</f>
        <v>-96.9</v>
      </c>
      <c r="DR55" s="28">
        <f>외인!DR55+기관!DR55</f>
        <v>92887.76</v>
      </c>
      <c r="DS55" s="28">
        <f>외인!DS55+기관!DS55</f>
        <v>-19.560000000000002</v>
      </c>
      <c r="DT55" s="28">
        <f>외인!DT55+기관!DT55</f>
        <v>261657.48</v>
      </c>
      <c r="DU55" s="28">
        <f>외인!DU55+기관!DU55</f>
        <v>-478.88</v>
      </c>
      <c r="DV55" s="28">
        <f>외인!DV55+기관!DV55</f>
        <v>71145.94</v>
      </c>
      <c r="DW55" s="28">
        <f>외인!DW55+기관!DW55</f>
        <v>78.509999999999991</v>
      </c>
      <c r="DX55" s="28">
        <f>외인!DX55+기관!DX55</f>
        <v>253283.4</v>
      </c>
      <c r="DY55" s="28">
        <f>외인!DY55+기관!DY55</f>
        <v>385.12</v>
      </c>
      <c r="DZ55" s="28">
        <f>외인!DZ55+기관!DZ55</f>
        <v>17249.900000000001</v>
      </c>
      <c r="EA55" s="28">
        <f>외인!EA55+기관!EA55</f>
        <v>-12.71</v>
      </c>
      <c r="EB55" s="28">
        <f>외인!EB55+기관!EB55</f>
        <v>25615.78</v>
      </c>
      <c r="EC55" s="28">
        <f>외인!EC55+기관!EC55</f>
        <v>-23.84</v>
      </c>
      <c r="ED55" s="28">
        <f>외인!ED55+기관!ED55</f>
        <v>22259.08</v>
      </c>
      <c r="EE55" s="28">
        <f>외인!EE55+기관!EE55</f>
        <v>-7.9</v>
      </c>
      <c r="EF55" s="28">
        <f>외인!EF55+기관!EF55</f>
        <v>462731.34</v>
      </c>
      <c r="EG55" s="28">
        <f>외인!EG55+기관!EG55</f>
        <v>-446.90999999999997</v>
      </c>
      <c r="EH55" s="28">
        <f>외인!EH55+기관!EH55</f>
        <v>456641.28000000003</v>
      </c>
      <c r="EI55" s="28">
        <f>외인!EI55+기관!EI55</f>
        <v>-11.109999999999992</v>
      </c>
      <c r="EJ55" s="28">
        <f>외인!EJ55+기관!EJ55</f>
        <v>208052.62</v>
      </c>
      <c r="EK55" s="28">
        <f>외인!EK55+기관!EK55</f>
        <v>76.790000000000006</v>
      </c>
      <c r="EL55" s="28">
        <f>외인!EL55+기관!EL55</f>
        <v>64699.76</v>
      </c>
      <c r="EM55" s="28">
        <f>외인!EM55+기관!EM55</f>
        <v>-111.07</v>
      </c>
      <c r="EN55" s="28">
        <f>외인!EN55+기관!EN55</f>
        <v>92887.76</v>
      </c>
      <c r="EO55" s="28">
        <f>외인!EO55+기관!EO55</f>
        <v>-19.560000000000002</v>
      </c>
      <c r="EP55" s="28">
        <f>외인!EP55+기관!EP55</f>
        <v>355161.64</v>
      </c>
      <c r="EQ55" s="28">
        <f>외인!EQ55+기관!EQ55</f>
        <v>-329.97</v>
      </c>
      <c r="ER55" s="28">
        <f>외인!ER55+기관!ER55</f>
        <v>28053.84</v>
      </c>
      <c r="ES55" s="28">
        <f>외인!ES55+기관!ES55</f>
        <v>-40.99</v>
      </c>
      <c r="ET55" s="28">
        <f>외인!ET55+기관!ET55</f>
        <v>360396.26</v>
      </c>
      <c r="EU55" s="28">
        <f>외인!EU55+기관!EU55</f>
        <v>-283.12</v>
      </c>
      <c r="EV55" s="28">
        <f>외인!EV55+기관!EV55</f>
        <v>84323.74</v>
      </c>
      <c r="EW55" s="28">
        <f>외인!EW55+기관!EW55</f>
        <v>-25.880000000000003</v>
      </c>
      <c r="EX55" s="28">
        <f>외인!EX55+기관!EX55</f>
        <v>115358.58</v>
      </c>
      <c r="EY55" s="28">
        <f>외인!EY55+기관!EY55</f>
        <v>25.55</v>
      </c>
    </row>
    <row r="56" spans="1:155">
      <c r="A56" s="27">
        <f>외인!A56</f>
        <v>46146</v>
      </c>
      <c r="B56" s="28">
        <f>외인!B56+기관!B56</f>
        <v>11027473.02</v>
      </c>
      <c r="C56" s="28">
        <f>외인!C56+기관!C56</f>
        <v>5798.51</v>
      </c>
      <c r="D56" s="28">
        <f>외인!D56+기관!D56</f>
        <v>1347724.56</v>
      </c>
      <c r="E56" s="28">
        <f>외인!E56+기관!E56</f>
        <v>-945.2</v>
      </c>
      <c r="F56" s="28">
        <f>외인!F56+기관!F56</f>
        <v>4421273.26</v>
      </c>
      <c r="G56" s="28">
        <f>외인!G56+기관!G56</f>
        <v>3975.39</v>
      </c>
      <c r="H56" s="28">
        <f>외인!H56+기관!H56</f>
        <v>741775.78</v>
      </c>
      <c r="I56" s="28">
        <f>외인!I56+기관!I56</f>
        <v>916.72</v>
      </c>
      <c r="J56" s="28">
        <f>외인!J56+기관!J56</f>
        <v>90849.34</v>
      </c>
      <c r="K56" s="28">
        <f>외인!K56+기관!K56</f>
        <v>-113.27000000000001</v>
      </c>
      <c r="L56" s="28">
        <f>외인!L56+기관!L56</f>
        <v>682467.52</v>
      </c>
      <c r="M56" s="28">
        <f>외인!M56+기관!M56</f>
        <v>984.47</v>
      </c>
      <c r="N56" s="28">
        <f>외인!N56+기관!N56</f>
        <v>490845.18</v>
      </c>
      <c r="O56" s="28">
        <f>외인!O56+기관!O56</f>
        <v>12.520000000000001</v>
      </c>
      <c r="P56" s="28">
        <f>외인!P56+기관!P56</f>
        <v>378483.26</v>
      </c>
      <c r="Q56" s="28">
        <f>외인!Q56+기관!Q56</f>
        <v>-754.61</v>
      </c>
      <c r="R56" s="28">
        <f>외인!R56+기관!R56</f>
        <v>261793.46</v>
      </c>
      <c r="S56" s="28">
        <f>외인!S56+기관!S56</f>
        <v>-480.69</v>
      </c>
      <c r="T56" s="28">
        <f>외인!T56+기관!T56</f>
        <v>17891.5</v>
      </c>
      <c r="U56" s="28">
        <f>외인!U56+기관!U56</f>
        <v>15.030000000000001</v>
      </c>
      <c r="V56" s="28">
        <f>외인!V56+기관!V56</f>
        <v>262081.76</v>
      </c>
      <c r="W56" s="28">
        <f>외인!W56+기관!W56</f>
        <v>29.79</v>
      </c>
      <c r="X56" s="28">
        <f>외인!X56+기관!X56</f>
        <v>5048517.4400000004</v>
      </c>
      <c r="Y56" s="28">
        <f>외인!Y56+기관!Y56</f>
        <v>7599.4400000000005</v>
      </c>
      <c r="Z56" s="28">
        <f>외인!Z56+기관!Z56</f>
        <v>85384.24</v>
      </c>
      <c r="AA56" s="28">
        <f>외인!AA56+기관!AA56</f>
        <v>-22.559999999999995</v>
      </c>
      <c r="AB56" s="28">
        <f>외인!AB56+기관!AB56</f>
        <v>416329.14</v>
      </c>
      <c r="AC56" s="28">
        <f>외인!AC56+기관!AC56</f>
        <v>-223.65</v>
      </c>
      <c r="AD56" s="28">
        <f>외인!AD56+기관!AD56</f>
        <v>38672.42</v>
      </c>
      <c r="AE56" s="28">
        <f>외인!AE56+기관!AE56</f>
        <v>-55.01</v>
      </c>
      <c r="AF56" s="28">
        <f>외인!AF56+기관!AF56</f>
        <v>50575.74</v>
      </c>
      <c r="AG56" s="28">
        <f>외인!AG56+기관!AG56</f>
        <v>-44.21</v>
      </c>
      <c r="AH56" s="28">
        <f>외인!AH56+기관!AH56</f>
        <v>469854.98</v>
      </c>
      <c r="AI56" s="28">
        <f>외인!AI56+기관!AI56</f>
        <v>-220.73999999999998</v>
      </c>
      <c r="AJ56" s="28">
        <f>외인!AJ56+기관!AJ56</f>
        <v>218610.98</v>
      </c>
      <c r="AK56" s="28">
        <f>외인!AK56+기관!AK56</f>
        <v>-508.53999999999996</v>
      </c>
      <c r="AL56" s="28">
        <f>외인!AL56+기관!AL56</f>
        <v>185058.14</v>
      </c>
      <c r="AM56" s="28">
        <f>외인!AM56+기관!AM56</f>
        <v>-35.65</v>
      </c>
      <c r="AN56" s="28">
        <f>외인!AN56+기관!AN56</f>
        <v>346439.16</v>
      </c>
      <c r="AO56" s="28">
        <f>외인!AO56+기관!AO56</f>
        <v>49.44</v>
      </c>
      <c r="AP56" s="28">
        <f>외인!AP56+기관!AP56</f>
        <v>390176.48</v>
      </c>
      <c r="AQ56" s="28">
        <f>외인!AQ56+기관!AQ56</f>
        <v>-622.82999999999993</v>
      </c>
      <c r="AR56" s="28">
        <f>외인!AR56+기관!AR56</f>
        <v>49884.94</v>
      </c>
      <c r="AS56" s="28">
        <f>외인!AS56+기관!AS56</f>
        <v>-17.700000000000003</v>
      </c>
      <c r="AT56" s="28">
        <f>외인!AT56+기관!AT56</f>
        <v>173380.06</v>
      </c>
      <c r="AU56" s="28">
        <f>외인!AU56+기관!AU56</f>
        <v>32.47</v>
      </c>
      <c r="AV56" s="28">
        <f>외인!AV56+기관!AV56</f>
        <v>99588.12</v>
      </c>
      <c r="AW56" s="28">
        <f>외인!AW56+기관!AW56</f>
        <v>-12.850000000000001</v>
      </c>
      <c r="AX56" s="28">
        <f>외인!AX56+기관!AX56</f>
        <v>147795.35999999999</v>
      </c>
      <c r="AY56" s="28">
        <f>외인!AY56+기관!AY56</f>
        <v>-250.38</v>
      </c>
      <c r="AZ56" s="28">
        <f>외인!AZ56+기관!AZ56</f>
        <v>5457137.6799999997</v>
      </c>
      <c r="BA56" s="28">
        <f>외인!BA56+기관!BA56</f>
        <v>7543.96</v>
      </c>
      <c r="BB56" s="28">
        <f>외인!BB56+기관!BB56</f>
        <v>206198.88</v>
      </c>
      <c r="BC56" s="28">
        <f>외인!BC56+기관!BC56</f>
        <v>22.589999999999996</v>
      </c>
      <c r="BD56" s="28">
        <f>외인!BD56+기관!BD56</f>
        <v>78645</v>
      </c>
      <c r="BE56" s="28">
        <f>외인!BE56+기관!BE56</f>
        <v>-49.3</v>
      </c>
      <c r="BF56" s="28">
        <f>외인!BF56+기관!BF56</f>
        <v>0</v>
      </c>
      <c r="BG56" s="28">
        <f>외인!BG56+기관!BG56</f>
        <v>0</v>
      </c>
      <c r="BH56" s="28">
        <f>외인!BH56+기관!BH56</f>
        <v>221657.1</v>
      </c>
      <c r="BI56" s="28">
        <f>외인!BI56+기관!BI56</f>
        <v>493.42</v>
      </c>
      <c r="BJ56" s="28">
        <f>외인!BJ56+기관!BJ56</f>
        <v>284537.14</v>
      </c>
      <c r="BK56" s="28">
        <f>외인!BK56+기관!BK56</f>
        <v>220.14</v>
      </c>
      <c r="BL56" s="28">
        <f>외인!BL56+기관!BL56</f>
        <v>101465.72</v>
      </c>
      <c r="BM56" s="28">
        <f>외인!BM56+기관!BM56</f>
        <v>-81.839999999999989</v>
      </c>
      <c r="BN56" s="28">
        <f>외인!BN56+기관!BN56</f>
        <v>118542.2</v>
      </c>
      <c r="BO56" s="28">
        <f>외인!BO56+기관!BO56</f>
        <v>360.15</v>
      </c>
      <c r="BP56" s="28">
        <f>외인!BP56+기관!BP56</f>
        <v>168910.68</v>
      </c>
      <c r="BQ56" s="28">
        <f>외인!BQ56+기관!BQ56</f>
        <v>-296.05</v>
      </c>
      <c r="BR56" s="28">
        <f>외인!BR56+기관!BR56</f>
        <v>703005.44</v>
      </c>
      <c r="BS56" s="28">
        <f>외인!BS56+기관!BS56</f>
        <v>-840.58</v>
      </c>
      <c r="BT56" s="28">
        <f>외인!BT56+기관!BT56</f>
        <v>5140395.0999999996</v>
      </c>
      <c r="BU56" s="28">
        <f>외인!BU56+기관!BU56</f>
        <v>7552.5</v>
      </c>
      <c r="BV56" s="28">
        <f>외인!BV56+기관!BV56</f>
        <v>929495.36</v>
      </c>
      <c r="BW56" s="28">
        <f>외인!BW56+기관!BW56</f>
        <v>-62.400000000000006</v>
      </c>
      <c r="BX56" s="28">
        <f>외인!BX56+기관!BX56</f>
        <v>150580.46</v>
      </c>
      <c r="BY56" s="28">
        <f>외인!BY56+기관!BY56</f>
        <v>-169.70000000000002</v>
      </c>
      <c r="BZ56" s="28">
        <f>외인!BZ56+기관!BZ56</f>
        <v>531497.30000000005</v>
      </c>
      <c r="CA56" s="28">
        <f>외인!CA56+기관!CA56</f>
        <v>13.790000000000006</v>
      </c>
      <c r="CB56" s="28">
        <f>외인!CB56+기관!CB56</f>
        <v>25932.36</v>
      </c>
      <c r="CC56" s="28">
        <f>외인!CC56+기관!CC56</f>
        <v>-32.840000000000003</v>
      </c>
      <c r="CD56" s="28">
        <f>외인!CD56+기관!CD56</f>
        <v>58693.599999999999</v>
      </c>
      <c r="CE56" s="28">
        <f>외인!CE56+기관!CE56</f>
        <v>-178.05</v>
      </c>
      <c r="CF56" s="28">
        <f>외인!CF56+기관!CF56</f>
        <v>56582.92</v>
      </c>
      <c r="CG56" s="28">
        <f>외인!CG56+기관!CG56</f>
        <v>45.499999999999993</v>
      </c>
      <c r="CH56" s="28">
        <f>외인!CH56+기관!CH56</f>
        <v>141658.34</v>
      </c>
      <c r="CI56" s="28">
        <f>외인!CI56+기관!CI56</f>
        <v>3.24</v>
      </c>
      <c r="CJ56" s="28">
        <f>외인!CJ56+기관!CJ56</f>
        <v>724378.66</v>
      </c>
      <c r="CK56" s="28">
        <f>외인!CK56+기관!CK56</f>
        <v>-1022.8299999999999</v>
      </c>
      <c r="CL56" s="28">
        <f>외인!CL56+기관!CL56</f>
        <v>476422.04</v>
      </c>
      <c r="CM56" s="28">
        <f>외인!CM56+기관!CM56</f>
        <v>-330.67</v>
      </c>
      <c r="CN56" s="28">
        <f>외인!CN56+기관!CN56</f>
        <v>257054.74</v>
      </c>
      <c r="CO56" s="28">
        <f>외인!CO56+기관!CO56</f>
        <v>57.05</v>
      </c>
      <c r="CP56" s="28">
        <f>외인!CP56+기관!CP56</f>
        <v>207328.58</v>
      </c>
      <c r="CQ56" s="28">
        <f>외인!CQ56+기관!CQ56</f>
        <v>22.940000000000005</v>
      </c>
      <c r="CR56" s="28">
        <f>외인!CR56+기관!CR56</f>
        <v>335466.14</v>
      </c>
      <c r="CS56" s="28">
        <f>외인!CS56+기관!CS56</f>
        <v>-408.52</v>
      </c>
      <c r="CT56" s="28">
        <f>외인!CT56+기관!CT56</f>
        <v>346869.98</v>
      </c>
      <c r="CU56" s="28">
        <f>외인!CU56+기관!CU56</f>
        <v>-100.92999999999999</v>
      </c>
      <c r="CV56" s="28">
        <f>외인!CV56+기관!CV56</f>
        <v>5140395.0999999996</v>
      </c>
      <c r="CW56" s="28">
        <f>외인!CW56+기관!CW56</f>
        <v>7552.5</v>
      </c>
      <c r="CX56" s="28">
        <f>외인!CX56+기관!CX56</f>
        <v>523322.66</v>
      </c>
      <c r="CY56" s="28">
        <f>외인!CY56+기관!CY56</f>
        <v>237.2</v>
      </c>
      <c r="CZ56" s="28">
        <f>외인!CZ56+기관!CZ56</f>
        <v>39429.22</v>
      </c>
      <c r="DA56" s="28">
        <f>외인!DA56+기관!DA56</f>
        <v>-100.05000000000001</v>
      </c>
      <c r="DB56" s="28">
        <f>외인!DB56+기관!DB56</f>
        <v>78645</v>
      </c>
      <c r="DC56" s="28">
        <f>외인!DC56+기관!DC56</f>
        <v>-49.3</v>
      </c>
      <c r="DD56" s="28">
        <f>외인!DD56+기관!DD56</f>
        <v>17891.5</v>
      </c>
      <c r="DE56" s="28">
        <f>외인!DE56+기관!DE56</f>
        <v>15.030000000000001</v>
      </c>
      <c r="DF56" s="28">
        <f>외인!DF56+기관!DF56</f>
        <v>113405.54</v>
      </c>
      <c r="DG56" s="28">
        <f>외인!DG56+기관!DG56</f>
        <v>-138.43</v>
      </c>
      <c r="DH56" s="28">
        <f>외인!DH56+기관!DH56</f>
        <v>42027.68</v>
      </c>
      <c r="DI56" s="28">
        <f>외인!DI56+기관!DI56</f>
        <v>-169.64</v>
      </c>
      <c r="DJ56" s="28">
        <f>외인!DJ56+기관!DJ56</f>
        <v>1469809.84</v>
      </c>
      <c r="DK56" s="28">
        <f>외인!DK56+기관!DK56</f>
        <v>-759.91000000000008</v>
      </c>
      <c r="DL56" s="28">
        <f>외인!DL56+기관!DL56</f>
        <v>207226.08</v>
      </c>
      <c r="DM56" s="28">
        <f>외인!DM56+기관!DM56</f>
        <v>57.239999999999995</v>
      </c>
      <c r="DN56" s="28">
        <f>외인!DN56+기관!DN56</f>
        <v>5140395.0999999996</v>
      </c>
      <c r="DO56" s="28">
        <f>외인!DO56+기관!DO56</f>
        <v>7552.5</v>
      </c>
      <c r="DP56" s="28">
        <f>외인!DP56+기관!DP56</f>
        <v>159347.9</v>
      </c>
      <c r="DQ56" s="28">
        <f>외인!DQ56+기관!DQ56</f>
        <v>-237.74</v>
      </c>
      <c r="DR56" s="28">
        <f>외인!DR56+기관!DR56</f>
        <v>93910.24</v>
      </c>
      <c r="DS56" s="28">
        <f>외인!DS56+기관!DS56</f>
        <v>-84.669999999999987</v>
      </c>
      <c r="DT56" s="28">
        <f>외인!DT56+기관!DT56</f>
        <v>261793.46</v>
      </c>
      <c r="DU56" s="28">
        <f>외인!DU56+기관!DU56</f>
        <v>-480.69</v>
      </c>
      <c r="DV56" s="28">
        <f>외인!DV56+기관!DV56</f>
        <v>73127.460000000006</v>
      </c>
      <c r="DW56" s="28">
        <f>외인!DW56+기관!DW56</f>
        <v>72.510000000000005</v>
      </c>
      <c r="DX56" s="28">
        <f>외인!DX56+기관!DX56</f>
        <v>262081.76</v>
      </c>
      <c r="DY56" s="28">
        <f>외인!DY56+기관!DY56</f>
        <v>29.79</v>
      </c>
      <c r="DZ56" s="28">
        <f>외인!DZ56+기관!DZ56</f>
        <v>17596.48</v>
      </c>
      <c r="EA56" s="28">
        <f>외인!EA56+기관!EA56</f>
        <v>-9.23</v>
      </c>
      <c r="EB56" s="28">
        <f>외인!EB56+기관!EB56</f>
        <v>25453.32</v>
      </c>
      <c r="EC56" s="28">
        <f>외인!EC56+기관!EC56</f>
        <v>-36.71</v>
      </c>
      <c r="ED56" s="28">
        <f>외인!ED56+기관!ED56</f>
        <v>22528.22</v>
      </c>
      <c r="EE56" s="28">
        <f>외인!EE56+기관!EE56</f>
        <v>-0.88999999999999879</v>
      </c>
      <c r="EF56" s="28">
        <f>외인!EF56+기관!EF56</f>
        <v>460493.74</v>
      </c>
      <c r="EG56" s="28">
        <f>외인!EG56+기관!EG56</f>
        <v>-689.58999999999992</v>
      </c>
      <c r="EH56" s="28">
        <f>외인!EH56+기관!EH56</f>
        <v>508695.98</v>
      </c>
      <c r="EI56" s="28">
        <f>외인!EI56+기관!EI56</f>
        <v>-50.789999999999992</v>
      </c>
      <c r="EJ56" s="28">
        <f>외인!EJ56+기관!EJ56</f>
        <v>208642.6</v>
      </c>
      <c r="EK56" s="28">
        <f>외인!EK56+기관!EK56</f>
        <v>-64.98</v>
      </c>
      <c r="EL56" s="28">
        <f>외인!EL56+기관!EL56</f>
        <v>63893.919999999998</v>
      </c>
      <c r="EM56" s="28">
        <f>외인!EM56+기관!EM56</f>
        <v>-181.19</v>
      </c>
      <c r="EN56" s="28">
        <f>외인!EN56+기관!EN56</f>
        <v>93910.24</v>
      </c>
      <c r="EO56" s="28">
        <f>외인!EO56+기관!EO56</f>
        <v>-84.669999999999987</v>
      </c>
      <c r="EP56" s="28">
        <f>외인!EP56+기관!EP56</f>
        <v>365610.28</v>
      </c>
      <c r="EQ56" s="28">
        <f>외인!EQ56+기관!EQ56</f>
        <v>-47.47</v>
      </c>
      <c r="ER56" s="28">
        <f>외인!ER56+기관!ER56</f>
        <v>28497.5</v>
      </c>
      <c r="ES56" s="28">
        <f>외인!ES56+기관!ES56</f>
        <v>-19.740000000000002</v>
      </c>
      <c r="ET56" s="28">
        <f>외인!ET56+기관!ET56</f>
        <v>390176.48</v>
      </c>
      <c r="EU56" s="28">
        <f>외인!EU56+기관!EU56</f>
        <v>-622.82999999999993</v>
      </c>
      <c r="EV56" s="28">
        <f>외인!EV56+기관!EV56</f>
        <v>85384.24</v>
      </c>
      <c r="EW56" s="28">
        <f>외인!EW56+기관!EW56</f>
        <v>-22.559999999999995</v>
      </c>
      <c r="EX56" s="28">
        <f>외인!EX56+기관!EX56</f>
        <v>121944.34</v>
      </c>
      <c r="EY56" s="28">
        <f>외인!EY56+기관!EY56</f>
        <v>45.5</v>
      </c>
    </row>
    <row r="57" spans="1:155">
      <c r="A57" s="27">
        <f>외인!A57</f>
        <v>46148</v>
      </c>
      <c r="B57" s="28">
        <f>외인!B57+기관!B57</f>
        <v>11737484.66</v>
      </c>
      <c r="C57" s="28">
        <f>외인!C57+기관!C57</f>
        <v>4626.3500000000004</v>
      </c>
      <c r="D57" s="28">
        <f>외인!D57+기관!D57</f>
        <v>1343434.26</v>
      </c>
      <c r="E57" s="28">
        <f>외인!E57+기관!E57</f>
        <v>-1462.86</v>
      </c>
      <c r="F57" s="28">
        <f>외인!F57+기관!F57</f>
        <v>4853459.4800000004</v>
      </c>
      <c r="G57" s="28">
        <f>외인!G57+기관!G57</f>
        <v>4726.2199999999993</v>
      </c>
      <c r="H57" s="28">
        <f>외인!H57+기관!H57</f>
        <v>756031.1</v>
      </c>
      <c r="I57" s="28">
        <f>외인!I57+기관!I57</f>
        <v>1077.06</v>
      </c>
      <c r="J57" s="28">
        <f>외인!J57+기관!J57</f>
        <v>88980.92</v>
      </c>
      <c r="K57" s="28">
        <f>외인!K57+기관!K57</f>
        <v>-118.51</v>
      </c>
      <c r="L57" s="28">
        <f>외인!L57+기관!L57</f>
        <v>697261.02</v>
      </c>
      <c r="M57" s="28">
        <f>외인!M57+기관!M57</f>
        <v>1159.1100000000001</v>
      </c>
      <c r="N57" s="28">
        <f>외인!N57+기관!N57</f>
        <v>495610.52</v>
      </c>
      <c r="O57" s="28">
        <f>외인!O57+기관!O57</f>
        <v>108.74999999999999</v>
      </c>
      <c r="P57" s="28">
        <f>외인!P57+기관!P57</f>
        <v>373784.72</v>
      </c>
      <c r="Q57" s="28">
        <f>외인!Q57+기관!Q57</f>
        <v>-858.24</v>
      </c>
      <c r="R57" s="28">
        <f>외인!R57+기관!R57</f>
        <v>262965.5</v>
      </c>
      <c r="S57" s="28">
        <f>외인!S57+기관!S57</f>
        <v>-570.51</v>
      </c>
      <c r="T57" s="28">
        <f>외인!T57+기관!T57</f>
        <v>17630.68</v>
      </c>
      <c r="U57" s="28">
        <f>외인!U57+기관!U57</f>
        <v>15.52</v>
      </c>
      <c r="V57" s="28">
        <f>외인!V57+기관!V57</f>
        <v>265318.02</v>
      </c>
      <c r="W57" s="28">
        <f>외인!W57+기관!W57</f>
        <v>105.80000000000001</v>
      </c>
      <c r="X57" s="28">
        <f>외인!X57+기관!X57</f>
        <v>5666258.3200000003</v>
      </c>
      <c r="Y57" s="28">
        <f>외인!Y57+기관!Y57</f>
        <v>6819.5</v>
      </c>
      <c r="Z57" s="28">
        <f>외인!Z57+기관!Z57</f>
        <v>85146.76</v>
      </c>
      <c r="AA57" s="28">
        <f>외인!AA57+기관!AA57</f>
        <v>-44.45</v>
      </c>
      <c r="AB57" s="28">
        <f>외인!AB57+기관!AB57</f>
        <v>414184.26</v>
      </c>
      <c r="AC57" s="28">
        <f>외인!AC57+기관!AC57</f>
        <v>-90.179999999999993</v>
      </c>
      <c r="AD57" s="28">
        <f>외인!AD57+기관!AD57</f>
        <v>38286.22</v>
      </c>
      <c r="AE57" s="28">
        <f>외인!AE57+기관!AE57</f>
        <v>-50.04</v>
      </c>
      <c r="AF57" s="28">
        <f>외인!AF57+기관!AF57</f>
        <v>49307.199999999997</v>
      </c>
      <c r="AG57" s="28">
        <f>외인!AG57+기관!AG57</f>
        <v>-43.39</v>
      </c>
      <c r="AH57" s="28">
        <f>외인!AH57+기관!AH57</f>
        <v>452803.22</v>
      </c>
      <c r="AI57" s="28">
        <f>외인!AI57+기관!AI57</f>
        <v>-288.20999999999998</v>
      </c>
      <c r="AJ57" s="28">
        <f>외인!AJ57+기관!AJ57</f>
        <v>214383.14</v>
      </c>
      <c r="AK57" s="28">
        <f>외인!AK57+기관!AK57</f>
        <v>-637.54</v>
      </c>
      <c r="AL57" s="28">
        <f>외인!AL57+기관!AL57</f>
        <v>183814.84</v>
      </c>
      <c r="AM57" s="28">
        <f>외인!AM57+기관!AM57</f>
        <v>-85.48</v>
      </c>
      <c r="AN57" s="28">
        <f>외인!AN57+기관!AN57</f>
        <v>351250.52</v>
      </c>
      <c r="AO57" s="28">
        <f>외인!AO57+기관!AO57</f>
        <v>175.07999999999998</v>
      </c>
      <c r="AP57" s="28">
        <f>외인!AP57+기관!AP57</f>
        <v>416359.38</v>
      </c>
      <c r="AQ57" s="28">
        <f>외인!AQ57+기관!AQ57</f>
        <v>-617.79000000000008</v>
      </c>
      <c r="AR57" s="28">
        <f>외인!AR57+기관!AR57</f>
        <v>49221.2</v>
      </c>
      <c r="AS57" s="28">
        <f>외인!AS57+기관!AS57</f>
        <v>-32.590000000000003</v>
      </c>
      <c r="AT57" s="28">
        <f>외인!AT57+기관!AT57</f>
        <v>173923.26</v>
      </c>
      <c r="AU57" s="28">
        <f>외인!AU57+기관!AU57</f>
        <v>175.98</v>
      </c>
      <c r="AV57" s="28">
        <f>외인!AV57+기관!AV57</f>
        <v>97208.1</v>
      </c>
      <c r="AW57" s="28">
        <f>외인!AW57+기관!AW57</f>
        <v>-56.84</v>
      </c>
      <c r="AX57" s="28">
        <f>외인!AX57+기관!AX57</f>
        <v>147071.9</v>
      </c>
      <c r="AY57" s="28">
        <f>외인!AY57+기관!AY57</f>
        <v>-212.28</v>
      </c>
      <c r="AZ57" s="28">
        <f>외인!AZ57+기관!AZ57</f>
        <v>6076271.46</v>
      </c>
      <c r="BA57" s="28">
        <f>외인!BA57+기관!BA57</f>
        <v>6542.16</v>
      </c>
      <c r="BB57" s="28">
        <f>외인!BB57+기관!BB57</f>
        <v>219491.28</v>
      </c>
      <c r="BC57" s="28">
        <f>외인!BC57+기관!BC57</f>
        <v>-16.960000000000004</v>
      </c>
      <c r="BD57" s="28">
        <f>외인!BD57+기관!BD57</f>
        <v>78879.360000000001</v>
      </c>
      <c r="BE57" s="28">
        <f>외인!BE57+기관!BE57</f>
        <v>-64.78</v>
      </c>
      <c r="BF57" s="28">
        <f>외인!BF57+기관!BF57</f>
        <v>0</v>
      </c>
      <c r="BG57" s="28">
        <f>외인!BG57+기관!BG57</f>
        <v>0</v>
      </c>
      <c r="BH57" s="28">
        <f>외인!BH57+기관!BH57</f>
        <v>225308.64</v>
      </c>
      <c r="BI57" s="28">
        <f>외인!BI57+기관!BI57</f>
        <v>464.86</v>
      </c>
      <c r="BJ57" s="28">
        <f>외인!BJ57+기관!BJ57</f>
        <v>290165.44</v>
      </c>
      <c r="BK57" s="28">
        <f>외인!BK57+기관!BK57</f>
        <v>340.37</v>
      </c>
      <c r="BL57" s="28">
        <f>외인!BL57+기관!BL57</f>
        <v>105686.12</v>
      </c>
      <c r="BM57" s="28">
        <f>외인!BM57+기관!BM57</f>
        <v>-20.010000000000002</v>
      </c>
      <c r="BN57" s="28">
        <f>외인!BN57+기관!BN57</f>
        <v>118570.2</v>
      </c>
      <c r="BO57" s="28">
        <f>외인!BO57+기관!BO57</f>
        <v>307.09000000000003</v>
      </c>
      <c r="BP57" s="28">
        <f>외인!BP57+기관!BP57</f>
        <v>168522.76</v>
      </c>
      <c r="BQ57" s="28">
        <f>외인!BQ57+기관!BQ57</f>
        <v>-224.7</v>
      </c>
      <c r="BR57" s="28">
        <f>외인!BR57+기관!BR57</f>
        <v>727001.92</v>
      </c>
      <c r="BS57" s="28">
        <f>외인!BS57+기관!BS57</f>
        <v>-1035.04</v>
      </c>
      <c r="BT57" s="28">
        <f>외인!BT57+기관!BT57</f>
        <v>5758190.5999999996</v>
      </c>
      <c r="BU57" s="28">
        <f>외인!BU57+기관!BU57</f>
        <v>6792.17</v>
      </c>
      <c r="BV57" s="28">
        <f>외인!BV57+기관!BV57</f>
        <v>970167.2</v>
      </c>
      <c r="BW57" s="28">
        <f>외인!BW57+기관!BW57</f>
        <v>-197.34999999999997</v>
      </c>
      <c r="BX57" s="28">
        <f>외인!BX57+기관!BX57</f>
        <v>147672.6</v>
      </c>
      <c r="BY57" s="28">
        <f>외인!BY57+기관!BY57</f>
        <v>-200.01</v>
      </c>
      <c r="BZ57" s="28">
        <f>외인!BZ57+기관!BZ57</f>
        <v>535065.38</v>
      </c>
      <c r="CA57" s="28">
        <f>외인!CA57+기관!CA57</f>
        <v>89.59</v>
      </c>
      <c r="CB57" s="28">
        <f>외인!CB57+기관!CB57</f>
        <v>25317.82</v>
      </c>
      <c r="CC57" s="28">
        <f>외인!CC57+기관!CC57</f>
        <v>-60.339999999999996</v>
      </c>
      <c r="CD57" s="28">
        <f>외인!CD57+기관!CD57</f>
        <v>56647.74</v>
      </c>
      <c r="CE57" s="28">
        <f>외인!CE57+기관!CE57</f>
        <v>-228.05</v>
      </c>
      <c r="CF57" s="28">
        <f>외인!CF57+기관!CF57</f>
        <v>55527.08</v>
      </c>
      <c r="CG57" s="28">
        <f>외인!CG57+기관!CG57</f>
        <v>74.239999999999995</v>
      </c>
      <c r="CH57" s="28">
        <f>외인!CH57+기관!CH57</f>
        <v>138305.82</v>
      </c>
      <c r="CI57" s="28">
        <f>외인!CI57+기관!CI57</f>
        <v>-53.8</v>
      </c>
      <c r="CJ57" s="28">
        <f>외인!CJ57+기관!CJ57</f>
        <v>710990.82</v>
      </c>
      <c r="CK57" s="28">
        <f>외인!CK57+기관!CK57</f>
        <v>-1263.96</v>
      </c>
      <c r="CL57" s="28">
        <f>외인!CL57+기관!CL57</f>
        <v>473058.3</v>
      </c>
      <c r="CM57" s="28">
        <f>외인!CM57+기관!CM57</f>
        <v>-184.19</v>
      </c>
      <c r="CN57" s="28">
        <f>외인!CN57+기관!CN57</f>
        <v>284546.3</v>
      </c>
      <c r="CO57" s="28">
        <f>외인!CO57+기관!CO57</f>
        <v>51.92</v>
      </c>
      <c r="CP57" s="28">
        <f>외인!CP57+기관!CP57</f>
        <v>220604.96</v>
      </c>
      <c r="CQ57" s="28">
        <f>외인!CQ57+기관!CQ57</f>
        <v>-16.520000000000003</v>
      </c>
      <c r="CR57" s="28">
        <f>외인!CR57+기관!CR57</f>
        <v>334837.26</v>
      </c>
      <c r="CS57" s="28">
        <f>외인!CS57+기관!CS57</f>
        <v>-513.73</v>
      </c>
      <c r="CT57" s="28">
        <f>외인!CT57+기관!CT57</f>
        <v>352021.08</v>
      </c>
      <c r="CU57" s="28">
        <f>외인!CU57+기관!CU57</f>
        <v>-347.65000000000003</v>
      </c>
      <c r="CV57" s="28">
        <f>외인!CV57+기관!CV57</f>
        <v>5758190.5999999996</v>
      </c>
      <c r="CW57" s="28">
        <f>외인!CW57+기관!CW57</f>
        <v>6792.17</v>
      </c>
      <c r="CX57" s="28">
        <f>외인!CX57+기관!CX57</f>
        <v>534840.42000000004</v>
      </c>
      <c r="CY57" s="28">
        <f>외인!CY57+기관!CY57</f>
        <v>423.15999999999997</v>
      </c>
      <c r="CZ57" s="28">
        <f>외인!CZ57+기관!CZ57</f>
        <v>39974.400000000001</v>
      </c>
      <c r="DA57" s="28">
        <f>외인!DA57+기관!DA57</f>
        <v>-108.41</v>
      </c>
      <c r="DB57" s="28">
        <f>외인!DB57+기관!DB57</f>
        <v>78879.360000000001</v>
      </c>
      <c r="DC57" s="28">
        <f>외인!DC57+기관!DC57</f>
        <v>-64.78</v>
      </c>
      <c r="DD57" s="28">
        <f>외인!DD57+기관!DD57</f>
        <v>17630.68</v>
      </c>
      <c r="DE57" s="28">
        <f>외인!DE57+기관!DE57</f>
        <v>15.52</v>
      </c>
      <c r="DF57" s="28">
        <f>외인!DF57+기관!DF57</f>
        <v>111191.7</v>
      </c>
      <c r="DG57" s="28">
        <f>외인!DG57+기관!DG57</f>
        <v>-152.81</v>
      </c>
      <c r="DH57" s="28">
        <f>외인!DH57+기관!DH57</f>
        <v>40406.58</v>
      </c>
      <c r="DI57" s="28">
        <f>외인!DI57+기관!DI57</f>
        <v>-208.63</v>
      </c>
      <c r="DJ57" s="28">
        <f>외인!DJ57+기관!DJ57</f>
        <v>1494314.52</v>
      </c>
      <c r="DK57" s="28">
        <f>외인!DK57+기관!DK57</f>
        <v>-583.26</v>
      </c>
      <c r="DL57" s="28">
        <f>외인!DL57+기관!DL57</f>
        <v>234769.02</v>
      </c>
      <c r="DM57" s="28">
        <f>외인!DM57+기관!DM57</f>
        <v>67.64</v>
      </c>
      <c r="DN57" s="28">
        <f>외인!DN57+기관!DN57</f>
        <v>5758190.5999999996</v>
      </c>
      <c r="DO57" s="28">
        <f>외인!DO57+기관!DO57</f>
        <v>6792.17</v>
      </c>
      <c r="DP57" s="28">
        <f>외인!DP57+기관!DP57</f>
        <v>155324.84</v>
      </c>
      <c r="DQ57" s="28">
        <f>외인!DQ57+기관!DQ57</f>
        <v>-402.36</v>
      </c>
      <c r="DR57" s="28">
        <f>외인!DR57+기관!DR57</f>
        <v>91559.72</v>
      </c>
      <c r="DS57" s="28">
        <f>외인!DS57+기관!DS57</f>
        <v>-145.97999999999999</v>
      </c>
      <c r="DT57" s="28">
        <f>외인!DT57+기관!DT57</f>
        <v>262965.5</v>
      </c>
      <c r="DU57" s="28">
        <f>외인!DU57+기관!DU57</f>
        <v>-570.51</v>
      </c>
      <c r="DV57" s="28">
        <f>외인!DV57+기관!DV57</f>
        <v>71339.259999999995</v>
      </c>
      <c r="DW57" s="28">
        <f>외인!DW57+기관!DW57</f>
        <v>57.31</v>
      </c>
      <c r="DX57" s="28">
        <f>외인!DX57+기관!DX57</f>
        <v>265318.02</v>
      </c>
      <c r="DY57" s="28">
        <f>외인!DY57+기관!DY57</f>
        <v>105.80000000000001</v>
      </c>
      <c r="DZ57" s="28">
        <f>외인!DZ57+기관!DZ57</f>
        <v>17107.32</v>
      </c>
      <c r="EA57" s="28">
        <f>외인!EA57+기관!EA57</f>
        <v>-25.42</v>
      </c>
      <c r="EB57" s="28">
        <f>외인!EB57+기관!EB57</f>
        <v>24678.94</v>
      </c>
      <c r="EC57" s="28">
        <f>외인!EC57+기관!EC57</f>
        <v>-52.68</v>
      </c>
      <c r="ED57" s="28">
        <f>외인!ED57+기관!ED57</f>
        <v>21775.64</v>
      </c>
      <c r="EE57" s="28">
        <f>외인!EE57+기관!EE57</f>
        <v>-24.21</v>
      </c>
      <c r="EF57" s="28">
        <f>외인!EF57+기관!EF57</f>
        <v>453040.82</v>
      </c>
      <c r="EG57" s="28">
        <f>외인!EG57+기관!EG57</f>
        <v>-761.3</v>
      </c>
      <c r="EH57" s="28">
        <f>외인!EH57+기관!EH57</f>
        <v>556122.19999999995</v>
      </c>
      <c r="EI57" s="28">
        <f>외인!EI57+기관!EI57</f>
        <v>-382.44999999999993</v>
      </c>
      <c r="EJ57" s="28">
        <f>외인!EJ57+기관!EJ57</f>
        <v>203585.2</v>
      </c>
      <c r="EK57" s="28">
        <f>외인!EK57+기관!EK57</f>
        <v>-170.92000000000002</v>
      </c>
      <c r="EL57" s="28">
        <f>외인!EL57+기관!EL57</f>
        <v>61723.78</v>
      </c>
      <c r="EM57" s="28">
        <f>외인!EM57+기관!EM57</f>
        <v>-231.64</v>
      </c>
      <c r="EN57" s="28">
        <f>외인!EN57+기관!EN57</f>
        <v>91559.72</v>
      </c>
      <c r="EO57" s="28">
        <f>외인!EO57+기관!EO57</f>
        <v>-145.97999999999999</v>
      </c>
      <c r="EP57" s="28">
        <f>외인!EP57+기관!EP57</f>
        <v>360636.4</v>
      </c>
      <c r="EQ57" s="28">
        <f>외인!EQ57+기관!EQ57</f>
        <v>189.48000000000002</v>
      </c>
      <c r="ER57" s="28">
        <f>외인!ER57+기관!ER57</f>
        <v>28351.94</v>
      </c>
      <c r="ES57" s="28">
        <f>외인!ES57+기관!ES57</f>
        <v>-30.33</v>
      </c>
      <c r="ET57" s="28">
        <f>외인!ET57+기관!ET57</f>
        <v>416359.38</v>
      </c>
      <c r="EU57" s="28">
        <f>외인!EU57+기관!EU57</f>
        <v>-617.79000000000008</v>
      </c>
      <c r="EV57" s="28">
        <f>외인!EV57+기관!EV57</f>
        <v>85146.76</v>
      </c>
      <c r="EW57" s="28">
        <f>외인!EW57+기관!EW57</f>
        <v>-44.45</v>
      </c>
      <c r="EX57" s="28">
        <f>외인!EX57+기관!EX57</f>
        <v>135458.20000000001</v>
      </c>
      <c r="EY57" s="28">
        <f>외인!EY57+기관!EY57</f>
        <v>27.929999999999996</v>
      </c>
    </row>
    <row r="58" spans="1:155">
      <c r="A58" s="27">
        <f>외인!A58</f>
        <v>46149</v>
      </c>
      <c r="B58" s="28">
        <f>외인!B58+기관!B58</f>
        <v>11904977.859999999</v>
      </c>
      <c r="C58" s="28">
        <f>외인!C58+기관!C58</f>
        <v>-1349.4799999999998</v>
      </c>
      <c r="D58" s="28">
        <f>외인!D58+기관!D58</f>
        <v>1333312.3600000001</v>
      </c>
      <c r="E58" s="28">
        <f>외인!E58+기관!E58</f>
        <v>-671.36999999999989</v>
      </c>
      <c r="F58" s="28">
        <f>외인!F58+기관!F58</f>
        <v>4942794.5599999996</v>
      </c>
      <c r="G58" s="28">
        <f>외인!G58+기관!G58</f>
        <v>1417.8899999999999</v>
      </c>
      <c r="H58" s="28">
        <f>외인!H58+기관!H58</f>
        <v>758732.72</v>
      </c>
      <c r="I58" s="28">
        <f>외인!I58+기관!I58</f>
        <v>605.18000000000006</v>
      </c>
      <c r="J58" s="28">
        <f>외인!J58+기관!J58</f>
        <v>87547.64</v>
      </c>
      <c r="K58" s="28">
        <f>외인!K58+기관!K58</f>
        <v>-181.04000000000002</v>
      </c>
      <c r="L58" s="28">
        <f>외인!L58+기관!L58</f>
        <v>701600.9</v>
      </c>
      <c r="M58" s="28">
        <f>외인!M58+기관!M58</f>
        <v>662.04</v>
      </c>
      <c r="N58" s="28">
        <f>외인!N58+기관!N58</f>
        <v>509421.4</v>
      </c>
      <c r="O58" s="28">
        <f>외인!O58+기관!O58</f>
        <v>-450.94</v>
      </c>
      <c r="P58" s="28">
        <f>외인!P58+기관!P58</f>
        <v>375295.02</v>
      </c>
      <c r="Q58" s="28">
        <f>외인!Q58+기관!Q58</f>
        <v>-660.78</v>
      </c>
      <c r="R58" s="28">
        <f>외인!R58+기관!R58</f>
        <v>261616.56</v>
      </c>
      <c r="S58" s="28">
        <f>외인!S58+기관!S58</f>
        <v>-741.18000000000006</v>
      </c>
      <c r="T58" s="28">
        <f>외인!T58+기관!T58</f>
        <v>17637.52</v>
      </c>
      <c r="U58" s="28">
        <f>외인!U58+기관!U58</f>
        <v>9.379999999999999</v>
      </c>
      <c r="V58" s="28">
        <f>외인!V58+기관!V58</f>
        <v>262224.53999999998</v>
      </c>
      <c r="W58" s="28">
        <f>외인!W58+기관!W58</f>
        <v>96.570000000000022</v>
      </c>
      <c r="X58" s="28">
        <f>외인!X58+기관!X58</f>
        <v>5804747.1799999997</v>
      </c>
      <c r="Y58" s="28">
        <f>외인!Y58+기관!Y58</f>
        <v>3137.7200000000003</v>
      </c>
      <c r="Z58" s="28">
        <f>외인!Z58+기관!Z58</f>
        <v>86294.96</v>
      </c>
      <c r="AA58" s="28">
        <f>외인!AA58+기관!AA58</f>
        <v>-37.14</v>
      </c>
      <c r="AB58" s="28">
        <f>외인!AB58+기관!AB58</f>
        <v>419335.54</v>
      </c>
      <c r="AC58" s="28">
        <f>외인!AC58+기관!AC58</f>
        <v>-108.8</v>
      </c>
      <c r="AD58" s="28">
        <f>외인!AD58+기관!AD58</f>
        <v>40307.14</v>
      </c>
      <c r="AE58" s="28">
        <f>외인!AE58+기관!AE58</f>
        <v>28.189999999999998</v>
      </c>
      <c r="AF58" s="28">
        <f>외인!AF58+기관!AF58</f>
        <v>50533.8</v>
      </c>
      <c r="AG58" s="28">
        <f>외인!AG58+기관!AG58</f>
        <v>-10.67</v>
      </c>
      <c r="AH58" s="28">
        <f>외인!AH58+기관!AH58</f>
        <v>469197.48</v>
      </c>
      <c r="AI58" s="28">
        <f>외인!AI58+기관!AI58</f>
        <v>-129.17000000000002</v>
      </c>
      <c r="AJ58" s="28">
        <f>외인!AJ58+기관!AJ58</f>
        <v>210250.34</v>
      </c>
      <c r="AK58" s="28">
        <f>외인!AK58+기관!AK58</f>
        <v>-785.44</v>
      </c>
      <c r="AL58" s="28">
        <f>외인!AL58+기관!AL58</f>
        <v>186082.72</v>
      </c>
      <c r="AM58" s="28">
        <f>외인!AM58+기관!AM58</f>
        <v>-96.559999999999988</v>
      </c>
      <c r="AN58" s="28">
        <f>외인!AN58+기관!AN58</f>
        <v>362583.42</v>
      </c>
      <c r="AO58" s="28">
        <f>외인!AO58+기관!AO58</f>
        <v>-356.3</v>
      </c>
      <c r="AP58" s="28">
        <f>외인!AP58+기관!AP58</f>
        <v>416355.18</v>
      </c>
      <c r="AQ58" s="28">
        <f>외인!AQ58+기관!AQ58</f>
        <v>-294.98</v>
      </c>
      <c r="AR58" s="28">
        <f>외인!AR58+기관!AR58</f>
        <v>51095.62</v>
      </c>
      <c r="AS58" s="28">
        <f>외인!AS58+기관!AS58</f>
        <v>29.2</v>
      </c>
      <c r="AT58" s="28">
        <f>외인!AT58+기관!AT58</f>
        <v>174801.8</v>
      </c>
      <c r="AU58" s="28">
        <f>외인!AU58+기관!AU58</f>
        <v>131.53</v>
      </c>
      <c r="AV58" s="28">
        <f>외인!AV58+기관!AV58</f>
        <v>96632.74</v>
      </c>
      <c r="AW58" s="28">
        <f>외인!AW58+기관!AW58</f>
        <v>-67.599999999999994</v>
      </c>
      <c r="AX58" s="28">
        <f>외인!AX58+기관!AX58</f>
        <v>154406.39999999999</v>
      </c>
      <c r="AY58" s="28">
        <f>외인!AY58+기관!AY58</f>
        <v>-494.78999999999996</v>
      </c>
      <c r="AZ58" s="28">
        <f>외인!AZ58+기관!AZ58</f>
        <v>6214121.6799999997</v>
      </c>
      <c r="BA58" s="28">
        <f>외인!BA58+기관!BA58</f>
        <v>2554.54</v>
      </c>
      <c r="BB58" s="28">
        <f>외인!BB58+기관!BB58</f>
        <v>220719.08</v>
      </c>
      <c r="BC58" s="28">
        <f>외인!BC58+기관!BC58</f>
        <v>-12.16</v>
      </c>
      <c r="BD58" s="28">
        <f>외인!BD58+기관!BD58</f>
        <v>78634.66</v>
      </c>
      <c r="BE58" s="28">
        <f>외인!BE58+기관!BE58</f>
        <v>-73.13</v>
      </c>
      <c r="BF58" s="28">
        <f>외인!BF58+기관!BF58</f>
        <v>0</v>
      </c>
      <c r="BG58" s="28">
        <f>외인!BG58+기관!BG58</f>
        <v>0</v>
      </c>
      <c r="BH58" s="28">
        <f>외인!BH58+기관!BH58</f>
        <v>223315.36</v>
      </c>
      <c r="BI58" s="28">
        <f>외인!BI58+기관!BI58</f>
        <v>335.46999999999997</v>
      </c>
      <c r="BJ58" s="28">
        <f>외인!BJ58+기관!BJ58</f>
        <v>289264.52</v>
      </c>
      <c r="BK58" s="28">
        <f>외인!BK58+기관!BK58</f>
        <v>156.84999999999997</v>
      </c>
      <c r="BL58" s="28">
        <f>외인!BL58+기관!BL58</f>
        <v>97549.18</v>
      </c>
      <c r="BM58" s="28">
        <f>외인!BM58+기관!BM58</f>
        <v>-186.09</v>
      </c>
      <c r="BN58" s="28">
        <f>외인!BN58+기관!BN58</f>
        <v>123163.08</v>
      </c>
      <c r="BO58" s="28">
        <f>외인!BO58+기관!BO58</f>
        <v>104.56</v>
      </c>
      <c r="BP58" s="28">
        <f>외인!BP58+기관!BP58</f>
        <v>175274.98</v>
      </c>
      <c r="BQ58" s="28">
        <f>외인!BQ58+기관!BQ58</f>
        <v>-536.70000000000005</v>
      </c>
      <c r="BR58" s="28">
        <f>외인!BR58+기관!BR58</f>
        <v>738924.54</v>
      </c>
      <c r="BS58" s="28">
        <f>외인!BS58+기관!BS58</f>
        <v>-278.12</v>
      </c>
      <c r="BT58" s="28">
        <f>외인!BT58+기관!BT58</f>
        <v>5894430.6399999997</v>
      </c>
      <c r="BU58" s="28">
        <f>외인!BU58+기관!BU58</f>
        <v>2971.71</v>
      </c>
      <c r="BV58" s="28">
        <f>외인!BV58+기관!BV58</f>
        <v>956382.16</v>
      </c>
      <c r="BW58" s="28">
        <f>외인!BW58+기관!BW58</f>
        <v>-488.90999999999997</v>
      </c>
      <c r="BX58" s="28">
        <f>외인!BX58+기관!BX58</f>
        <v>152516.78</v>
      </c>
      <c r="BY58" s="28">
        <f>외인!BY58+기관!BY58</f>
        <v>-101.30000000000001</v>
      </c>
      <c r="BZ58" s="28">
        <f>외인!BZ58+기관!BZ58</f>
        <v>548666.14</v>
      </c>
      <c r="CA58" s="28">
        <f>외인!CA58+기관!CA58</f>
        <v>-452.85</v>
      </c>
      <c r="CB58" s="28">
        <f>외인!CB58+기관!CB58</f>
        <v>25562.880000000001</v>
      </c>
      <c r="CC58" s="28">
        <f>외인!CC58+기관!CC58</f>
        <v>-56.46</v>
      </c>
      <c r="CD58" s="28">
        <f>외인!CD58+기관!CD58</f>
        <v>56107.32</v>
      </c>
      <c r="CE58" s="28">
        <f>외인!CE58+기관!CE58</f>
        <v>-228.81</v>
      </c>
      <c r="CF58" s="28">
        <f>외인!CF58+기관!CF58</f>
        <v>57328.98</v>
      </c>
      <c r="CG58" s="28">
        <f>외인!CG58+기관!CG58</f>
        <v>109.38000000000001</v>
      </c>
      <c r="CH58" s="28">
        <f>외인!CH58+기관!CH58</f>
        <v>138025.32</v>
      </c>
      <c r="CI58" s="28">
        <f>외인!CI58+기관!CI58</f>
        <v>-64.150000000000006</v>
      </c>
      <c r="CJ58" s="28">
        <f>외인!CJ58+기관!CJ58</f>
        <v>710889.48</v>
      </c>
      <c r="CK58" s="28">
        <f>외인!CK58+기관!CK58</f>
        <v>-978.39</v>
      </c>
      <c r="CL58" s="28">
        <f>외인!CL58+기관!CL58</f>
        <v>478102.38</v>
      </c>
      <c r="CM58" s="28">
        <f>외인!CM58+기관!CM58</f>
        <v>-195.59</v>
      </c>
      <c r="CN58" s="28">
        <f>외인!CN58+기관!CN58</f>
        <v>273698.84000000003</v>
      </c>
      <c r="CO58" s="28">
        <f>외인!CO58+기관!CO58</f>
        <v>-53.000000000000007</v>
      </c>
      <c r="CP58" s="28">
        <f>외인!CP58+기관!CP58</f>
        <v>221821.08</v>
      </c>
      <c r="CQ58" s="28">
        <f>외인!CQ58+기관!CQ58</f>
        <v>-11.3</v>
      </c>
      <c r="CR58" s="28">
        <f>외인!CR58+기관!CR58</f>
        <v>330859.18</v>
      </c>
      <c r="CS58" s="28">
        <f>외인!CS58+기관!CS58</f>
        <v>-736.04</v>
      </c>
      <c r="CT58" s="28">
        <f>외인!CT58+기관!CT58</f>
        <v>352296.82</v>
      </c>
      <c r="CU58" s="28">
        <f>외인!CU58+기관!CU58</f>
        <v>-72.430000000000007</v>
      </c>
      <c r="CV58" s="28">
        <f>외인!CV58+기관!CV58</f>
        <v>5894430.6399999997</v>
      </c>
      <c r="CW58" s="28">
        <f>외인!CW58+기관!CW58</f>
        <v>2971.71</v>
      </c>
      <c r="CX58" s="28">
        <f>외인!CX58+기관!CX58</f>
        <v>532154.54</v>
      </c>
      <c r="CY58" s="28">
        <f>외인!CY58+기관!CY58</f>
        <v>204.89</v>
      </c>
      <c r="CZ58" s="28">
        <f>외인!CZ58+기관!CZ58</f>
        <v>39532.400000000001</v>
      </c>
      <c r="DA58" s="28">
        <f>외인!DA58+기관!DA58</f>
        <v>-74.349999999999994</v>
      </c>
      <c r="DB58" s="28">
        <f>외인!DB58+기관!DB58</f>
        <v>78634.66</v>
      </c>
      <c r="DC58" s="28">
        <f>외인!DC58+기관!DC58</f>
        <v>-73.13</v>
      </c>
      <c r="DD58" s="28">
        <f>외인!DD58+기관!DD58</f>
        <v>17637.52</v>
      </c>
      <c r="DE58" s="28">
        <f>외인!DE58+기관!DE58</f>
        <v>9.379999999999999</v>
      </c>
      <c r="DF58" s="28">
        <f>외인!DF58+기관!DF58</f>
        <v>115486.39999999999</v>
      </c>
      <c r="DG58" s="28">
        <f>외인!DG58+기관!DG58</f>
        <v>-55.55</v>
      </c>
      <c r="DH58" s="28">
        <f>외인!DH58+기관!DH58</f>
        <v>39821.18</v>
      </c>
      <c r="DI58" s="28">
        <f>외인!DI58+기관!DI58</f>
        <v>-216.53</v>
      </c>
      <c r="DJ58" s="28">
        <f>외인!DJ58+기관!DJ58</f>
        <v>1517361</v>
      </c>
      <c r="DK58" s="28">
        <f>외인!DK58+기관!DK58</f>
        <v>115.68</v>
      </c>
      <c r="DL58" s="28">
        <f>외인!DL58+기관!DL58</f>
        <v>223794.82</v>
      </c>
      <c r="DM58" s="28">
        <f>외인!DM58+기관!DM58</f>
        <v>-30.439999999999998</v>
      </c>
      <c r="DN58" s="28">
        <f>외인!DN58+기관!DN58</f>
        <v>5894430.6399999997</v>
      </c>
      <c r="DO58" s="28">
        <f>외인!DO58+기관!DO58</f>
        <v>2971.71</v>
      </c>
      <c r="DP58" s="28">
        <f>외인!DP58+기관!DP58</f>
        <v>155243.20000000001</v>
      </c>
      <c r="DQ58" s="28">
        <f>외인!DQ58+기관!DQ58</f>
        <v>-195.94</v>
      </c>
      <c r="DR58" s="28">
        <f>외인!DR58+기관!DR58</f>
        <v>89912.92</v>
      </c>
      <c r="DS58" s="28">
        <f>외인!DS58+기관!DS58</f>
        <v>-225.73000000000002</v>
      </c>
      <c r="DT58" s="28">
        <f>외인!DT58+기관!DT58</f>
        <v>261616.56</v>
      </c>
      <c r="DU58" s="28">
        <f>외인!DU58+기관!DU58</f>
        <v>-741.18000000000006</v>
      </c>
      <c r="DV58" s="28">
        <f>외인!DV58+기관!DV58</f>
        <v>68710.66</v>
      </c>
      <c r="DW58" s="28">
        <f>외인!DW58+기관!DW58</f>
        <v>5.4899999999999949</v>
      </c>
      <c r="DX58" s="28">
        <f>외인!DX58+기관!DX58</f>
        <v>262224.53999999998</v>
      </c>
      <c r="DY58" s="28">
        <f>외인!DY58+기관!DY58</f>
        <v>96.570000000000022</v>
      </c>
      <c r="DZ58" s="28">
        <f>외인!DZ58+기관!DZ58</f>
        <v>16829.86</v>
      </c>
      <c r="EA58" s="28">
        <f>외인!EA58+기관!EA58</f>
        <v>-23.669999999999998</v>
      </c>
      <c r="EB58" s="28">
        <f>외인!EB58+기관!EB58</f>
        <v>24371.18</v>
      </c>
      <c r="EC58" s="28">
        <f>외인!EC58+기관!EC58</f>
        <v>-57.67</v>
      </c>
      <c r="ED58" s="28">
        <f>외인!ED58+기관!ED58</f>
        <v>21685.62</v>
      </c>
      <c r="EE58" s="28">
        <f>외인!EE58+기관!EE58</f>
        <v>-14.86</v>
      </c>
      <c r="EF58" s="28">
        <f>외인!EF58+기관!EF58</f>
        <v>455639.94</v>
      </c>
      <c r="EG58" s="28">
        <f>외인!EG58+기관!EG58</f>
        <v>-698.6</v>
      </c>
      <c r="EH58" s="28">
        <f>외인!EH58+기관!EH58</f>
        <v>570249.18000000005</v>
      </c>
      <c r="EI58" s="28">
        <f>외인!EI58+기관!EI58</f>
        <v>-456.89</v>
      </c>
      <c r="EJ58" s="28">
        <f>외인!EJ58+기관!EJ58</f>
        <v>202517.08</v>
      </c>
      <c r="EK58" s="28">
        <f>외인!EK58+기관!EK58</f>
        <v>-242.58999999999997</v>
      </c>
      <c r="EL58" s="28">
        <f>외인!EL58+기관!EL58</f>
        <v>61161.7</v>
      </c>
      <c r="EM58" s="28">
        <f>외인!EM58+기관!EM58</f>
        <v>-231.76</v>
      </c>
      <c r="EN58" s="28">
        <f>외인!EN58+기관!EN58</f>
        <v>89912.92</v>
      </c>
      <c r="EO58" s="28">
        <f>외인!EO58+기관!EO58</f>
        <v>-225.73000000000002</v>
      </c>
      <c r="EP58" s="28">
        <f>외인!EP58+기관!EP58</f>
        <v>333868.53999999998</v>
      </c>
      <c r="EQ58" s="28">
        <f>외인!EQ58+기관!EQ58</f>
        <v>-9.9200000000000017</v>
      </c>
      <c r="ER58" s="28">
        <f>외인!ER58+기관!ER58</f>
        <v>27570.799999999999</v>
      </c>
      <c r="ES58" s="28">
        <f>외인!ES58+기관!ES58</f>
        <v>-23.130000000000003</v>
      </c>
      <c r="ET58" s="28">
        <f>외인!ET58+기관!ET58</f>
        <v>416355.18</v>
      </c>
      <c r="EU58" s="28">
        <f>외인!EU58+기관!EU58</f>
        <v>-294.98</v>
      </c>
      <c r="EV58" s="28">
        <f>외인!EV58+기관!EV58</f>
        <v>86294.96</v>
      </c>
      <c r="EW58" s="28">
        <f>외인!EW58+기관!EW58</f>
        <v>-37.14</v>
      </c>
      <c r="EX58" s="28">
        <f>외인!EX58+기관!EX58</f>
        <v>135526.12</v>
      </c>
      <c r="EY58" s="28">
        <f>외인!EY58+기관!EY58</f>
        <v>25.83</v>
      </c>
    </row>
    <row r="59" spans="1:155">
      <c r="A59" s="27">
        <f>외인!A59</f>
        <v>46150</v>
      </c>
      <c r="B59" s="28">
        <f>외인!B59+기관!B59</f>
        <v>11917731.199999999</v>
      </c>
      <c r="C59" s="28">
        <f>외인!C59+기관!C59</f>
        <v>-5261.91</v>
      </c>
      <c r="D59" s="28">
        <f>외인!D59+기관!D59</f>
        <v>1345093.52</v>
      </c>
      <c r="E59" s="28">
        <f>외인!E59+기관!E59</f>
        <v>-111.52999999999997</v>
      </c>
      <c r="F59" s="28">
        <f>외인!F59+기관!F59</f>
        <v>4938941.8</v>
      </c>
      <c r="G59" s="28">
        <f>외인!G59+기관!G59</f>
        <v>-873.33000000000015</v>
      </c>
      <c r="H59" s="28">
        <f>외인!H59+기관!H59</f>
        <v>745840.7</v>
      </c>
      <c r="I59" s="28">
        <f>외인!I59+기관!I59</f>
        <v>152.35999999999999</v>
      </c>
      <c r="J59" s="28">
        <f>외인!J59+기관!J59</f>
        <v>90531.1</v>
      </c>
      <c r="K59" s="28">
        <f>외인!K59+기관!K59</f>
        <v>-95.61</v>
      </c>
      <c r="L59" s="28">
        <f>외인!L59+기관!L59</f>
        <v>689727.62</v>
      </c>
      <c r="M59" s="28">
        <f>외인!M59+기관!M59</f>
        <v>197.23000000000002</v>
      </c>
      <c r="N59" s="28">
        <f>외인!N59+기관!N59</f>
        <v>543990.18000000005</v>
      </c>
      <c r="O59" s="28">
        <f>외인!O59+기관!O59</f>
        <v>359.36</v>
      </c>
      <c r="P59" s="28">
        <f>외인!P59+기관!P59</f>
        <v>372447.64</v>
      </c>
      <c r="Q59" s="28">
        <f>외인!Q59+기관!Q59</f>
        <v>-636.55999999999995</v>
      </c>
      <c r="R59" s="28">
        <f>외인!R59+기관!R59</f>
        <v>272275.68</v>
      </c>
      <c r="S59" s="28">
        <f>외인!S59+기관!S59</f>
        <v>-487.09000000000003</v>
      </c>
      <c r="T59" s="28">
        <f>외인!T59+기관!T59</f>
        <v>17688.740000000002</v>
      </c>
      <c r="U59" s="28">
        <f>외인!U59+기관!U59</f>
        <v>4.9500000000000011</v>
      </c>
      <c r="V59" s="28">
        <f>외인!V59+기관!V59</f>
        <v>263813.52</v>
      </c>
      <c r="W59" s="28">
        <f>외인!W59+기관!W59</f>
        <v>192.69</v>
      </c>
      <c r="X59" s="28">
        <f>외인!X59+기관!X59</f>
        <v>5817760.5</v>
      </c>
      <c r="Y59" s="28">
        <f>외인!Y59+기관!Y59</f>
        <v>-569.87000000000035</v>
      </c>
      <c r="Z59" s="28">
        <f>외인!Z59+기관!Z59</f>
        <v>87022.399999999994</v>
      </c>
      <c r="AA59" s="28">
        <f>외인!AA59+기관!AA59</f>
        <v>-3.0300000000000011</v>
      </c>
      <c r="AB59" s="28">
        <f>외인!AB59+기관!AB59</f>
        <v>416570.4</v>
      </c>
      <c r="AC59" s="28">
        <f>외인!AC59+기관!AC59</f>
        <v>-129.09</v>
      </c>
      <c r="AD59" s="28">
        <f>외인!AD59+기관!AD59</f>
        <v>40870.86</v>
      </c>
      <c r="AE59" s="28">
        <f>외인!AE59+기관!AE59</f>
        <v>41.019999999999996</v>
      </c>
      <c r="AF59" s="28">
        <f>외인!AF59+기관!AF59</f>
        <v>49708.86</v>
      </c>
      <c r="AG59" s="28">
        <f>외인!AG59+기관!AG59</f>
        <v>-14.63</v>
      </c>
      <c r="AH59" s="28">
        <f>외인!AH59+기관!AH59</f>
        <v>449079.24</v>
      </c>
      <c r="AI59" s="28">
        <f>외인!AI59+기관!AI59</f>
        <v>-544.44000000000005</v>
      </c>
      <c r="AJ59" s="28">
        <f>외인!AJ59+기관!AJ59</f>
        <v>213071.18</v>
      </c>
      <c r="AK59" s="28">
        <f>외인!AK59+기관!AK59</f>
        <v>-730.94</v>
      </c>
      <c r="AL59" s="28">
        <f>외인!AL59+기관!AL59</f>
        <v>199454.4</v>
      </c>
      <c r="AM59" s="28">
        <f>외인!AM59+기관!AM59</f>
        <v>115.69999999999999</v>
      </c>
      <c r="AN59" s="28">
        <f>외인!AN59+기관!AN59</f>
        <v>384676.78</v>
      </c>
      <c r="AO59" s="28">
        <f>외인!AO59+기관!AO59</f>
        <v>271.58</v>
      </c>
      <c r="AP59" s="28">
        <f>외인!AP59+기관!AP59</f>
        <v>419376.36</v>
      </c>
      <c r="AQ59" s="28">
        <f>외인!AQ59+기관!AQ59</f>
        <v>-257.13</v>
      </c>
      <c r="AR59" s="28">
        <f>외인!AR59+기관!AR59</f>
        <v>51198.78</v>
      </c>
      <c r="AS59" s="28">
        <f>외인!AS59+기관!AS59</f>
        <v>31.06</v>
      </c>
      <c r="AT59" s="28">
        <f>외인!AT59+기관!AT59</f>
        <v>176325.5</v>
      </c>
      <c r="AU59" s="28">
        <f>외인!AU59+기관!AU59</f>
        <v>241.52</v>
      </c>
      <c r="AV59" s="28">
        <f>외인!AV59+기관!AV59</f>
        <v>98570.04</v>
      </c>
      <c r="AW59" s="28">
        <f>외인!AW59+기관!AW59</f>
        <v>-26.39</v>
      </c>
      <c r="AX59" s="28">
        <f>외인!AX59+기관!AX59</f>
        <v>152026.98000000001</v>
      </c>
      <c r="AY59" s="28">
        <f>외인!AY59+기관!AY59</f>
        <v>-425.87</v>
      </c>
      <c r="AZ59" s="28">
        <f>외인!AZ59+기관!AZ59</f>
        <v>6228922.5999999996</v>
      </c>
      <c r="BA59" s="28">
        <f>외인!BA59+기관!BA59</f>
        <v>-1179.4899999999998</v>
      </c>
      <c r="BB59" s="28">
        <f>외인!BB59+기관!BB59</f>
        <v>219241.28</v>
      </c>
      <c r="BC59" s="28">
        <f>외인!BC59+기관!BC59</f>
        <v>18</v>
      </c>
      <c r="BD59" s="28">
        <f>외인!BD59+기관!BD59</f>
        <v>76745.02</v>
      </c>
      <c r="BE59" s="28">
        <f>외인!BE59+기관!BE59</f>
        <v>-113.4</v>
      </c>
      <c r="BF59" s="28">
        <f>외인!BF59+기관!BF59</f>
        <v>0</v>
      </c>
      <c r="BG59" s="28">
        <f>외인!BG59+기관!BG59</f>
        <v>0</v>
      </c>
      <c r="BH59" s="28">
        <f>외인!BH59+기관!BH59</f>
        <v>222148.58</v>
      </c>
      <c r="BI59" s="28">
        <f>외인!BI59+기관!BI59</f>
        <v>23.29000000000002</v>
      </c>
      <c r="BJ59" s="28">
        <f>외인!BJ59+기관!BJ59</f>
        <v>285654.38</v>
      </c>
      <c r="BK59" s="28">
        <f>외인!BK59+기관!BK59</f>
        <v>11</v>
      </c>
      <c r="BL59" s="28">
        <f>외인!BL59+기관!BL59</f>
        <v>97616.1</v>
      </c>
      <c r="BM59" s="28">
        <f>외인!BM59+기관!BM59</f>
        <v>-157.17999999999998</v>
      </c>
      <c r="BN59" s="28">
        <f>외인!BN59+기관!BN59</f>
        <v>121537.9</v>
      </c>
      <c r="BO59" s="28">
        <f>외인!BO59+기관!BO59</f>
        <v>76.27</v>
      </c>
      <c r="BP59" s="28">
        <f>외인!BP59+기관!BP59</f>
        <v>172197.5</v>
      </c>
      <c r="BQ59" s="28">
        <f>외인!BQ59+기관!BQ59</f>
        <v>-451.65999999999997</v>
      </c>
      <c r="BR59" s="28">
        <f>외인!BR59+기관!BR59</f>
        <v>738432.12</v>
      </c>
      <c r="BS59" s="28">
        <f>외인!BS59+기관!BS59</f>
        <v>-297.09000000000003</v>
      </c>
      <c r="BT59" s="28">
        <f>외인!BT59+기관!BT59</f>
        <v>5906874.3200000003</v>
      </c>
      <c r="BU59" s="28">
        <f>외인!BU59+기관!BU59</f>
        <v>-714.86999999999989</v>
      </c>
      <c r="BV59" s="28">
        <f>외인!BV59+기관!BV59</f>
        <v>953495.56</v>
      </c>
      <c r="BW59" s="28">
        <f>외인!BW59+기관!BW59</f>
        <v>-827.53</v>
      </c>
      <c r="BX59" s="28">
        <f>외인!BX59+기관!BX59</f>
        <v>155502.48000000001</v>
      </c>
      <c r="BY59" s="28">
        <f>외인!BY59+기관!BY59</f>
        <v>-16.990000000000002</v>
      </c>
      <c r="BZ59" s="28">
        <f>외인!BZ59+기관!BZ59</f>
        <v>584131.18000000005</v>
      </c>
      <c r="CA59" s="28">
        <f>외인!CA59+기관!CA59</f>
        <v>387.28</v>
      </c>
      <c r="CB59" s="28">
        <f>외인!CB59+기관!CB59</f>
        <v>25338.560000000001</v>
      </c>
      <c r="CC59" s="28">
        <f>외인!CC59+기관!CC59</f>
        <v>-65.45</v>
      </c>
      <c r="CD59" s="28">
        <f>외인!CD59+기관!CD59</f>
        <v>56381.52</v>
      </c>
      <c r="CE59" s="28">
        <f>외인!CE59+기관!CE59</f>
        <v>-235.94</v>
      </c>
      <c r="CF59" s="28">
        <f>외인!CF59+기관!CF59</f>
        <v>57742.3</v>
      </c>
      <c r="CG59" s="28">
        <f>외인!CG59+기관!CG59</f>
        <v>132.28</v>
      </c>
      <c r="CH59" s="28">
        <f>외인!CH59+기관!CH59</f>
        <v>140932.4</v>
      </c>
      <c r="CI59" s="28">
        <f>외인!CI59+기관!CI59</f>
        <v>-12.09</v>
      </c>
      <c r="CJ59" s="28">
        <f>외인!CJ59+기관!CJ59</f>
        <v>712946.54</v>
      </c>
      <c r="CK59" s="28">
        <f>외인!CK59+기관!CK59</f>
        <v>-860.04</v>
      </c>
      <c r="CL59" s="28">
        <f>외인!CL59+기관!CL59</f>
        <v>476102.40000000002</v>
      </c>
      <c r="CM59" s="28">
        <f>외인!CM59+기관!CM59</f>
        <v>-171.53</v>
      </c>
      <c r="CN59" s="28">
        <f>외인!CN59+기관!CN59</f>
        <v>269856.36</v>
      </c>
      <c r="CO59" s="28">
        <f>외인!CO59+기관!CO59</f>
        <v>-11.650000000000006</v>
      </c>
      <c r="CP59" s="28">
        <f>외인!CP59+기관!CP59</f>
        <v>220337.48</v>
      </c>
      <c r="CQ59" s="28">
        <f>외인!CQ59+기관!CQ59</f>
        <v>18.91</v>
      </c>
      <c r="CR59" s="28">
        <f>외인!CR59+기관!CR59</f>
        <v>341077.38</v>
      </c>
      <c r="CS59" s="28">
        <f>외인!CS59+기관!CS59</f>
        <v>-558.25</v>
      </c>
      <c r="CT59" s="28">
        <f>외인!CT59+기관!CT59</f>
        <v>351655.36</v>
      </c>
      <c r="CU59" s="28">
        <f>외인!CU59+기관!CU59</f>
        <v>119.53</v>
      </c>
      <c r="CV59" s="28">
        <f>외인!CV59+기관!CV59</f>
        <v>5906874.3200000003</v>
      </c>
      <c r="CW59" s="28">
        <f>외인!CW59+기관!CW59</f>
        <v>-714.86999999999989</v>
      </c>
      <c r="CX59" s="28">
        <f>외인!CX59+기관!CX59</f>
        <v>529216.16</v>
      </c>
      <c r="CY59" s="28">
        <f>외인!CY59+기관!CY59</f>
        <v>141.58000000000001</v>
      </c>
      <c r="CZ59" s="28">
        <f>외인!CZ59+기관!CZ59</f>
        <v>40133.32</v>
      </c>
      <c r="DA59" s="28">
        <f>외인!DA59+기관!DA59</f>
        <v>-40.72</v>
      </c>
      <c r="DB59" s="28">
        <f>외인!DB59+기관!DB59</f>
        <v>76745.02</v>
      </c>
      <c r="DC59" s="28">
        <f>외인!DC59+기관!DC59</f>
        <v>-113.4</v>
      </c>
      <c r="DD59" s="28">
        <f>외인!DD59+기관!DD59</f>
        <v>17688.740000000002</v>
      </c>
      <c r="DE59" s="28">
        <f>외인!DE59+기관!DE59</f>
        <v>4.9500000000000011</v>
      </c>
      <c r="DF59" s="28">
        <f>외인!DF59+기관!DF59</f>
        <v>118332.18</v>
      </c>
      <c r="DG59" s="28">
        <f>외인!DG59+기관!DG59</f>
        <v>15.730000000000004</v>
      </c>
      <c r="DH59" s="28">
        <f>외인!DH59+기관!DH59</f>
        <v>39986.980000000003</v>
      </c>
      <c r="DI59" s="28">
        <f>외인!DI59+기관!DI59</f>
        <v>-225.35</v>
      </c>
      <c r="DJ59" s="28">
        <f>외인!DJ59+기관!DJ59</f>
        <v>1487174.3</v>
      </c>
      <c r="DK59" s="28">
        <f>외인!DK59+기관!DK59</f>
        <v>-617.13</v>
      </c>
      <c r="DL59" s="28">
        <f>외인!DL59+기관!DL59</f>
        <v>220350.42</v>
      </c>
      <c r="DM59" s="28">
        <f>외인!DM59+기관!DM59</f>
        <v>8.4699999999999989</v>
      </c>
      <c r="DN59" s="28">
        <f>외인!DN59+기관!DN59</f>
        <v>5906874.3200000003</v>
      </c>
      <c r="DO59" s="28">
        <f>외인!DO59+기관!DO59</f>
        <v>-714.86999999999989</v>
      </c>
      <c r="DP59" s="28">
        <f>외인!DP59+기관!DP59</f>
        <v>157507.74</v>
      </c>
      <c r="DQ59" s="28">
        <f>외인!DQ59+기관!DQ59</f>
        <v>-167.38</v>
      </c>
      <c r="DR59" s="28">
        <f>외인!DR59+기관!DR59</f>
        <v>92681.72</v>
      </c>
      <c r="DS59" s="28">
        <f>외인!DS59+기관!DS59</f>
        <v>-131.55000000000001</v>
      </c>
      <c r="DT59" s="28">
        <f>외인!DT59+기관!DT59</f>
        <v>272275.68</v>
      </c>
      <c r="DU59" s="28">
        <f>외인!DU59+기관!DU59</f>
        <v>-487.09000000000003</v>
      </c>
      <c r="DV59" s="28">
        <f>외인!DV59+기관!DV59</f>
        <v>68265.06</v>
      </c>
      <c r="DW59" s="28">
        <f>외인!DW59+기관!DW59</f>
        <v>-70.61</v>
      </c>
      <c r="DX59" s="28">
        <f>외인!DX59+기관!DX59</f>
        <v>263813.52</v>
      </c>
      <c r="DY59" s="28">
        <f>외인!DY59+기관!DY59</f>
        <v>192.69</v>
      </c>
      <c r="DZ59" s="28">
        <f>외인!DZ59+기관!DZ59</f>
        <v>16749.88</v>
      </c>
      <c r="EA59" s="28">
        <f>외인!EA59+기관!EA59</f>
        <v>-23.11</v>
      </c>
      <c r="EB59" s="28">
        <f>외인!EB59+기관!EB59</f>
        <v>24179.4</v>
      </c>
      <c r="EC59" s="28">
        <f>외인!EC59+기관!EC59</f>
        <v>-74.14</v>
      </c>
      <c r="ED59" s="28">
        <f>외인!ED59+기관!ED59</f>
        <v>22511.32</v>
      </c>
      <c r="EE59" s="28">
        <f>외인!EE59+기관!EE59</f>
        <v>19.239999999999998</v>
      </c>
      <c r="EF59" s="28">
        <f>외인!EF59+기관!EF59</f>
        <v>454825.36</v>
      </c>
      <c r="EG59" s="28">
        <f>외인!EG59+기관!EG59</f>
        <v>-594.97</v>
      </c>
      <c r="EH59" s="28">
        <f>외인!EH59+기관!EH59</f>
        <v>574685.38</v>
      </c>
      <c r="EI59" s="28">
        <f>외인!EI59+기관!EI59</f>
        <v>-436.7</v>
      </c>
      <c r="EJ59" s="28">
        <f>외인!EJ59+기관!EJ59</f>
        <v>208975.18</v>
      </c>
      <c r="EK59" s="28">
        <f>외인!EK59+기관!EK59</f>
        <v>-73.239999999999995</v>
      </c>
      <c r="EL59" s="28">
        <f>외인!EL59+기관!EL59</f>
        <v>61480.34</v>
      </c>
      <c r="EM59" s="28">
        <f>외인!EM59+기관!EM59</f>
        <v>-238.76999999999998</v>
      </c>
      <c r="EN59" s="28">
        <f>외인!EN59+기관!EN59</f>
        <v>92681.72</v>
      </c>
      <c r="EO59" s="28">
        <f>외인!EO59+기관!EO59</f>
        <v>-131.55000000000001</v>
      </c>
      <c r="EP59" s="28">
        <f>외인!EP59+기관!EP59</f>
        <v>327714.38</v>
      </c>
      <c r="EQ59" s="28">
        <f>외인!EQ59+기관!EQ59</f>
        <v>-348.87</v>
      </c>
      <c r="ER59" s="28">
        <f>외인!ER59+기관!ER59</f>
        <v>27476.94</v>
      </c>
      <c r="ES59" s="28">
        <f>외인!ES59+기관!ES59</f>
        <v>-13.14</v>
      </c>
      <c r="ET59" s="28">
        <f>외인!ET59+기관!ET59</f>
        <v>419376.36</v>
      </c>
      <c r="EU59" s="28">
        <f>외인!EU59+기관!EU59</f>
        <v>-257.13</v>
      </c>
      <c r="EV59" s="28">
        <f>외인!EV59+기관!EV59</f>
        <v>87022.399999999994</v>
      </c>
      <c r="EW59" s="28">
        <f>외인!EW59+기관!EW59</f>
        <v>-3.0300000000000011</v>
      </c>
      <c r="EX59" s="28">
        <f>외인!EX59+기관!EX59</f>
        <v>133315.07999999999</v>
      </c>
      <c r="EY59" s="28">
        <f>외인!EY59+기관!EY59</f>
        <v>21.949999999999996</v>
      </c>
    </row>
    <row r="60" spans="1:155">
      <c r="A60" s="27">
        <f>외인!A60</f>
        <v>46153</v>
      </c>
      <c r="B60" s="28">
        <f>외인!B60+기관!B60</f>
        <v>12433112.4</v>
      </c>
      <c r="C60" s="28">
        <f>외인!C60+기관!C60</f>
        <v>-6950.3200000000006</v>
      </c>
      <c r="D60" s="28">
        <f>외인!D60+기관!D60</f>
        <v>1347193.34</v>
      </c>
      <c r="E60" s="28">
        <f>외인!E60+기관!E60</f>
        <v>357.13</v>
      </c>
      <c r="F60" s="28">
        <f>외인!F60+기관!F60</f>
        <v>5169623.76</v>
      </c>
      <c r="G60" s="28">
        <f>외인!G60+기관!G60</f>
        <v>-2021.39</v>
      </c>
      <c r="H60" s="28">
        <f>외인!H60+기관!H60</f>
        <v>729349.26</v>
      </c>
      <c r="I60" s="28">
        <f>외인!I60+기관!I60</f>
        <v>231.13</v>
      </c>
      <c r="J60" s="28">
        <f>외인!J60+기관!J60</f>
        <v>90793.04</v>
      </c>
      <c r="K60" s="28">
        <f>외인!K60+기관!K60</f>
        <v>-51.64</v>
      </c>
      <c r="L60" s="28">
        <f>외인!L60+기관!L60</f>
        <v>675060.76</v>
      </c>
      <c r="M60" s="28">
        <f>외인!M60+기관!M60</f>
        <v>282.25999999999993</v>
      </c>
      <c r="N60" s="28">
        <f>외인!N60+기관!N60</f>
        <v>574782.07999999996</v>
      </c>
      <c r="O60" s="28">
        <f>외인!O60+기관!O60</f>
        <v>832.3900000000001</v>
      </c>
      <c r="P60" s="28">
        <f>외인!P60+기관!P60</f>
        <v>365123.2</v>
      </c>
      <c r="Q60" s="28">
        <f>외인!Q60+기관!Q60</f>
        <v>-601.05999999999995</v>
      </c>
      <c r="R60" s="28">
        <f>외인!R60+기관!R60</f>
        <v>271924.44</v>
      </c>
      <c r="S60" s="28">
        <f>외인!S60+기관!S60</f>
        <v>-265.27</v>
      </c>
      <c r="T60" s="28">
        <f>외인!T60+기관!T60</f>
        <v>17526.48</v>
      </c>
      <c r="U60" s="28">
        <f>외인!U60+기관!U60</f>
        <v>-1.3299999999999998</v>
      </c>
      <c r="V60" s="28">
        <f>외인!V60+기관!V60</f>
        <v>271517.18</v>
      </c>
      <c r="W60" s="28">
        <f>외인!W60+기관!W60</f>
        <v>193.36</v>
      </c>
      <c r="X60" s="28">
        <f>외인!X60+기관!X60</f>
        <v>6303324.7400000002</v>
      </c>
      <c r="Y60" s="28">
        <f>외인!Y60+기관!Y60</f>
        <v>-3349.9399999999996</v>
      </c>
      <c r="Z60" s="28">
        <f>외인!Z60+기관!Z60</f>
        <v>86761.96</v>
      </c>
      <c r="AA60" s="28">
        <f>외인!AA60+기관!AA60</f>
        <v>13.61999999999999</v>
      </c>
      <c r="AB60" s="28">
        <f>외인!AB60+기관!AB60</f>
        <v>411872.68</v>
      </c>
      <c r="AC60" s="28">
        <f>외인!AC60+기관!AC60</f>
        <v>-194.59000000000003</v>
      </c>
      <c r="AD60" s="28">
        <f>외인!AD60+기관!AD60</f>
        <v>39350.300000000003</v>
      </c>
      <c r="AE60" s="28">
        <f>외인!AE60+기관!AE60</f>
        <v>37.81</v>
      </c>
      <c r="AF60" s="28">
        <f>외인!AF60+기관!AF60</f>
        <v>48477.08</v>
      </c>
      <c r="AG60" s="28">
        <f>외인!AG60+기관!AG60</f>
        <v>-8.3100000000000023</v>
      </c>
      <c r="AH60" s="28">
        <f>외인!AH60+기관!AH60</f>
        <v>465423.16</v>
      </c>
      <c r="AI60" s="28">
        <f>외인!AI60+기관!AI60</f>
        <v>-374.98</v>
      </c>
      <c r="AJ60" s="28">
        <f>외인!AJ60+기관!AJ60</f>
        <v>210655.46</v>
      </c>
      <c r="AK60" s="28">
        <f>외인!AK60+기관!AK60</f>
        <v>-565.42000000000007</v>
      </c>
      <c r="AL60" s="28">
        <f>외인!AL60+기관!AL60</f>
        <v>208244.74</v>
      </c>
      <c r="AM60" s="28">
        <f>외인!AM60+기관!AM60</f>
        <v>104.47</v>
      </c>
      <c r="AN60" s="28">
        <f>외인!AN60+기관!AN60</f>
        <v>405999.54</v>
      </c>
      <c r="AO60" s="28">
        <f>외인!AO60+기관!AO60</f>
        <v>725.22</v>
      </c>
      <c r="AP60" s="28">
        <f>외인!AP60+기관!AP60</f>
        <v>410745.8</v>
      </c>
      <c r="AQ60" s="28">
        <f>외인!AQ60+기관!AQ60</f>
        <v>-486.52</v>
      </c>
      <c r="AR60" s="28">
        <f>외인!AR60+기관!AR60</f>
        <v>49336.02</v>
      </c>
      <c r="AS60" s="28">
        <f>외인!AS60+기관!AS60</f>
        <v>-1.7999999999999989</v>
      </c>
      <c r="AT60" s="28">
        <f>외인!AT60+기관!AT60</f>
        <v>176677.68</v>
      </c>
      <c r="AU60" s="28">
        <f>외인!AU60+기관!AU60</f>
        <v>151.24</v>
      </c>
      <c r="AV60" s="28">
        <f>외인!AV60+기관!AV60</f>
        <v>96571.5</v>
      </c>
      <c r="AW60" s="28">
        <f>외인!AW60+기관!AW60</f>
        <v>-57.54</v>
      </c>
      <c r="AX60" s="28">
        <f>외인!AX60+기관!AX60</f>
        <v>148929.35999999999</v>
      </c>
      <c r="AY60" s="28">
        <f>외인!AY60+기관!AY60</f>
        <v>-286.58</v>
      </c>
      <c r="AZ60" s="28">
        <f>외인!AZ60+기관!AZ60</f>
        <v>6718042.6600000001</v>
      </c>
      <c r="BA60" s="28">
        <f>외인!BA60+기관!BA60</f>
        <v>-3875.21</v>
      </c>
      <c r="BB60" s="28">
        <f>외인!BB60+기관!BB60</f>
        <v>220417.48</v>
      </c>
      <c r="BC60" s="28">
        <f>외인!BC60+기관!BC60</f>
        <v>22.46</v>
      </c>
      <c r="BD60" s="28">
        <f>외인!BD60+기관!BD60</f>
        <v>75247</v>
      </c>
      <c r="BE60" s="28">
        <f>외인!BE60+기관!BE60</f>
        <v>-124.68</v>
      </c>
      <c r="BF60" s="28">
        <f>외인!BF60+기관!BF60</f>
        <v>0</v>
      </c>
      <c r="BG60" s="28">
        <f>외인!BG60+기관!BG60</f>
        <v>0</v>
      </c>
      <c r="BH60" s="28">
        <f>외인!BH60+기관!BH60</f>
        <v>220577.38</v>
      </c>
      <c r="BI60" s="28">
        <f>외인!BI60+기관!BI60</f>
        <v>-263.77999999999997</v>
      </c>
      <c r="BJ60" s="28">
        <f>외인!BJ60+기관!BJ60</f>
        <v>278879.44</v>
      </c>
      <c r="BK60" s="28">
        <f>외인!BK60+기관!BK60</f>
        <v>3.6400000000000432</v>
      </c>
      <c r="BL60" s="28">
        <f>외인!BL60+기관!BL60</f>
        <v>96432.34</v>
      </c>
      <c r="BM60" s="28">
        <f>외인!BM60+기관!BM60</f>
        <v>-77.38</v>
      </c>
      <c r="BN60" s="28">
        <f>외인!BN60+기관!BN60</f>
        <v>118792.98</v>
      </c>
      <c r="BO60" s="28">
        <f>외인!BO60+기관!BO60</f>
        <v>154.41999999999999</v>
      </c>
      <c r="BP60" s="28">
        <f>외인!BP60+기관!BP60</f>
        <v>168202.36</v>
      </c>
      <c r="BQ60" s="28">
        <f>외인!BQ60+기관!BQ60</f>
        <v>-293.8</v>
      </c>
      <c r="BR60" s="28">
        <f>외인!BR60+기관!BR60</f>
        <v>732869.68</v>
      </c>
      <c r="BS60" s="28">
        <f>외인!BS60+기관!BS60</f>
        <v>-363.98</v>
      </c>
      <c r="BT60" s="28">
        <f>외인!BT60+기관!BT60</f>
        <v>6393377.0599999996</v>
      </c>
      <c r="BU60" s="28">
        <f>외인!BU60+기관!BU60</f>
        <v>-3422.6500000000005</v>
      </c>
      <c r="BV60" s="28">
        <f>외인!BV60+기관!BV60</f>
        <v>985207.66</v>
      </c>
      <c r="BW60" s="28">
        <f>외인!BW60+기관!BW60</f>
        <v>-801.32</v>
      </c>
      <c r="BX60" s="28">
        <f>외인!BX60+기관!BX60</f>
        <v>152316.82</v>
      </c>
      <c r="BY60" s="28">
        <f>외인!BY60+기관!BY60</f>
        <v>-31.300000000000004</v>
      </c>
      <c r="BZ60" s="28">
        <f>외인!BZ60+기관!BZ60</f>
        <v>614244.30000000005</v>
      </c>
      <c r="CA60" s="28">
        <f>외인!CA60+기관!CA60</f>
        <v>829.69</v>
      </c>
      <c r="CB60" s="28">
        <f>외인!CB60+기관!CB60</f>
        <v>24514.68</v>
      </c>
      <c r="CC60" s="28">
        <f>외인!CC60+기관!CC60</f>
        <v>-78.59</v>
      </c>
      <c r="CD60" s="28">
        <f>외인!CD60+기관!CD60</f>
        <v>55017.66</v>
      </c>
      <c r="CE60" s="28">
        <f>외인!CE60+기관!CE60</f>
        <v>-251.32</v>
      </c>
      <c r="CF60" s="28">
        <f>외인!CF60+기관!CF60</f>
        <v>57872.26</v>
      </c>
      <c r="CG60" s="28">
        <f>외인!CG60+기관!CG60</f>
        <v>103.66</v>
      </c>
      <c r="CH60" s="28">
        <f>외인!CH60+기관!CH60</f>
        <v>138756.14000000001</v>
      </c>
      <c r="CI60" s="28">
        <f>외인!CI60+기관!CI60</f>
        <v>-49.78</v>
      </c>
      <c r="CJ60" s="28">
        <f>외인!CJ60+기관!CJ60</f>
        <v>702085.48</v>
      </c>
      <c r="CK60" s="28">
        <f>외인!CK60+기관!CK60</f>
        <v>-695.69</v>
      </c>
      <c r="CL60" s="28">
        <f>외인!CL60+기관!CL60</f>
        <v>471500.16</v>
      </c>
      <c r="CM60" s="28">
        <f>외인!CM60+기관!CM60</f>
        <v>-216.84000000000003</v>
      </c>
      <c r="CN60" s="28">
        <f>외인!CN60+기관!CN60</f>
        <v>268046.48</v>
      </c>
      <c r="CO60" s="28">
        <f>외인!CO60+기관!CO60</f>
        <v>-2.9900000000000091</v>
      </c>
      <c r="CP60" s="28">
        <f>외인!CP60+기관!CP60</f>
        <v>221482.14</v>
      </c>
      <c r="CQ60" s="28">
        <f>외인!CQ60+기관!CQ60</f>
        <v>23.299999999999997</v>
      </c>
      <c r="CR60" s="28">
        <f>외인!CR60+기관!CR60</f>
        <v>341258.6</v>
      </c>
      <c r="CS60" s="28">
        <f>외인!CS60+기관!CS60</f>
        <v>-324.13</v>
      </c>
      <c r="CT60" s="28">
        <f>외인!CT60+기관!CT60</f>
        <v>355656.3</v>
      </c>
      <c r="CU60" s="28">
        <f>외인!CU60+기관!CU60</f>
        <v>84.030000000000015</v>
      </c>
      <c r="CV60" s="28">
        <f>외인!CV60+기관!CV60</f>
        <v>6393377.0599999996</v>
      </c>
      <c r="CW60" s="28">
        <f>외인!CW60+기관!CW60</f>
        <v>-3422.6500000000005</v>
      </c>
      <c r="CX60" s="28">
        <f>외인!CX60+기관!CX60</f>
        <v>523399.52</v>
      </c>
      <c r="CY60" s="28">
        <f>외인!CY60+기관!CY60</f>
        <v>251.45999999999998</v>
      </c>
      <c r="CZ60" s="28">
        <f>외인!CZ60+기관!CZ60</f>
        <v>40013.519999999997</v>
      </c>
      <c r="DA60" s="28">
        <f>외인!DA60+기관!DA60</f>
        <v>-54.49</v>
      </c>
      <c r="DB60" s="28">
        <f>외인!DB60+기관!DB60</f>
        <v>75247</v>
      </c>
      <c r="DC60" s="28">
        <f>외인!DC60+기관!DC60</f>
        <v>-124.68</v>
      </c>
      <c r="DD60" s="28">
        <f>외인!DD60+기관!DD60</f>
        <v>17526.48</v>
      </c>
      <c r="DE60" s="28">
        <f>외인!DE60+기관!DE60</f>
        <v>-1.3299999999999998</v>
      </c>
      <c r="DF60" s="28">
        <f>외인!DF60+기관!DF60</f>
        <v>115872</v>
      </c>
      <c r="DG60" s="28">
        <f>외인!DG60+기관!DG60</f>
        <v>8.4699999999999989</v>
      </c>
      <c r="DH60" s="28">
        <f>외인!DH60+기관!DH60</f>
        <v>38962.519999999997</v>
      </c>
      <c r="DI60" s="28">
        <f>외인!DI60+기관!DI60</f>
        <v>-229.25</v>
      </c>
      <c r="DJ60" s="28">
        <f>외인!DJ60+기관!DJ60</f>
        <v>1482717.64</v>
      </c>
      <c r="DK60" s="28">
        <f>외인!DK60+기관!DK60</f>
        <v>-726.48</v>
      </c>
      <c r="DL60" s="28">
        <f>외인!DL60+기관!DL60</f>
        <v>218903.96</v>
      </c>
      <c r="DM60" s="28">
        <f>외인!DM60+기관!DM60</f>
        <v>11.180000000000007</v>
      </c>
      <c r="DN60" s="28">
        <f>외인!DN60+기관!DN60</f>
        <v>6393377.0599999996</v>
      </c>
      <c r="DO60" s="28">
        <f>외인!DO60+기관!DO60</f>
        <v>-3422.6500000000005</v>
      </c>
      <c r="DP60" s="28">
        <f>외인!DP60+기관!DP60</f>
        <v>156852.88</v>
      </c>
      <c r="DQ60" s="28">
        <f>외인!DQ60+기관!DQ60</f>
        <v>-65.670000000000016</v>
      </c>
      <c r="DR60" s="28">
        <f>외인!DR60+기관!DR60</f>
        <v>92945.02</v>
      </c>
      <c r="DS60" s="28">
        <f>외인!DS60+기관!DS60</f>
        <v>-48.47</v>
      </c>
      <c r="DT60" s="28">
        <f>외인!DT60+기관!DT60</f>
        <v>271924.44</v>
      </c>
      <c r="DU60" s="28">
        <f>외인!DU60+기관!DU60</f>
        <v>-265.27</v>
      </c>
      <c r="DV60" s="28">
        <f>외인!DV60+기관!DV60</f>
        <v>68814.899999999994</v>
      </c>
      <c r="DW60" s="28">
        <f>외인!DW60+기관!DW60</f>
        <v>-58.07</v>
      </c>
      <c r="DX60" s="28">
        <f>외인!DX60+기관!DX60</f>
        <v>271517.18</v>
      </c>
      <c r="DY60" s="28">
        <f>외인!DY60+기관!DY60</f>
        <v>193.36</v>
      </c>
      <c r="DZ60" s="28">
        <f>외인!DZ60+기관!DZ60</f>
        <v>16422.2</v>
      </c>
      <c r="EA60" s="28">
        <f>외인!EA60+기관!EA60</f>
        <v>3.1300000000000003</v>
      </c>
      <c r="EB60" s="28">
        <f>외인!EB60+기관!EB60</f>
        <v>23547.48</v>
      </c>
      <c r="EC60" s="28">
        <f>외인!EC60+기관!EC60</f>
        <v>-71.099999999999994</v>
      </c>
      <c r="ED60" s="28">
        <f>외인!ED60+기관!ED60</f>
        <v>22345.02</v>
      </c>
      <c r="EE60" s="28">
        <f>외인!EE60+기관!EE60</f>
        <v>-0.83999999999999986</v>
      </c>
      <c r="EF60" s="28">
        <f>외인!EF60+기관!EF60</f>
        <v>445276.96</v>
      </c>
      <c r="EG60" s="28">
        <f>외인!EG60+기관!EG60</f>
        <v>-538.96</v>
      </c>
      <c r="EH60" s="28">
        <f>외인!EH60+기관!EH60</f>
        <v>605159.22</v>
      </c>
      <c r="EI60" s="28">
        <f>외인!EI60+기관!EI60</f>
        <v>-383.47</v>
      </c>
      <c r="EJ60" s="28">
        <f>외인!EJ60+기관!EJ60</f>
        <v>207157.36</v>
      </c>
      <c r="EK60" s="28">
        <f>외인!EK60+기관!EK60</f>
        <v>-38.049999999999997</v>
      </c>
      <c r="EL60" s="28">
        <f>외인!EL60+기관!EL60</f>
        <v>60017.98</v>
      </c>
      <c r="EM60" s="28">
        <f>외인!EM60+기관!EM60</f>
        <v>-250.94</v>
      </c>
      <c r="EN60" s="28">
        <f>외인!EN60+기관!EN60</f>
        <v>92945.02</v>
      </c>
      <c r="EO60" s="28">
        <f>외인!EO60+기관!EO60</f>
        <v>-48.47</v>
      </c>
      <c r="EP60" s="28">
        <f>외인!EP60+기관!EP60</f>
        <v>330333.78000000003</v>
      </c>
      <c r="EQ60" s="28">
        <f>외인!EQ60+기관!EQ60</f>
        <v>-357.06</v>
      </c>
      <c r="ER60" s="28">
        <f>외인!ER60+기관!ER60</f>
        <v>27927.14</v>
      </c>
      <c r="ES60" s="28">
        <f>외인!ES60+기관!ES60</f>
        <v>32.51</v>
      </c>
      <c r="ET60" s="28">
        <f>외인!ET60+기관!ET60</f>
        <v>410745.8</v>
      </c>
      <c r="EU60" s="28">
        <f>외인!EU60+기관!EU60</f>
        <v>-486.52</v>
      </c>
      <c r="EV60" s="28">
        <f>외인!EV60+기관!EV60</f>
        <v>86761.96</v>
      </c>
      <c r="EW60" s="28">
        <f>외인!EW60+기관!EW60</f>
        <v>13.61999999999999</v>
      </c>
      <c r="EX60" s="28">
        <f>외인!EX60+기관!EX60</f>
        <v>134720.18</v>
      </c>
      <c r="EY60" s="28">
        <f>외인!EY60+기관!EY60</f>
        <v>9.6899999999999977</v>
      </c>
    </row>
    <row r="61" spans="1:155">
      <c r="A61" s="27">
        <f>외인!A61</f>
        <v>46154</v>
      </c>
      <c r="B61" s="28">
        <f>외인!B61+기관!B61</f>
        <v>12148689.039999999</v>
      </c>
      <c r="C61" s="28">
        <f>외인!C61+기관!C61</f>
        <v>-18713.66</v>
      </c>
      <c r="D61" s="28">
        <f>외인!D61+기관!D61</f>
        <v>1317628.1000000001</v>
      </c>
      <c r="E61" s="28">
        <f>외인!E61+기관!E61</f>
        <v>138.45999999999992</v>
      </c>
      <c r="F61" s="28">
        <f>외인!F61+기관!F61</f>
        <v>5061043.84</v>
      </c>
      <c r="G61" s="28">
        <f>외인!G61+기관!G61</f>
        <v>-7051.1</v>
      </c>
      <c r="H61" s="28">
        <f>외인!H61+기관!H61</f>
        <v>684749.48</v>
      </c>
      <c r="I61" s="28">
        <f>외인!I61+기관!I61</f>
        <v>-329.24</v>
      </c>
      <c r="J61" s="28">
        <f>외인!J61+기관!J61</f>
        <v>88531.08</v>
      </c>
      <c r="K61" s="28">
        <f>외인!K61+기관!K61</f>
        <v>-63.959999999999994</v>
      </c>
      <c r="L61" s="28">
        <f>외인!L61+기관!L61</f>
        <v>632626.12</v>
      </c>
      <c r="M61" s="28">
        <f>외인!M61+기관!M61</f>
        <v>-251.39999999999998</v>
      </c>
      <c r="N61" s="28">
        <f>외인!N61+기관!N61</f>
        <v>565779.19999999995</v>
      </c>
      <c r="O61" s="28">
        <f>외인!O61+기관!O61</f>
        <v>168.52999999999997</v>
      </c>
      <c r="P61" s="28">
        <f>외인!P61+기관!P61</f>
        <v>369547.4</v>
      </c>
      <c r="Q61" s="28">
        <f>외인!Q61+기관!Q61</f>
        <v>-232.88</v>
      </c>
      <c r="R61" s="28">
        <f>외인!R61+기관!R61</f>
        <v>267370.56</v>
      </c>
      <c r="S61" s="28">
        <f>외인!S61+기관!S61</f>
        <v>-150.66</v>
      </c>
      <c r="T61" s="28">
        <f>외인!T61+기관!T61</f>
        <v>17385.28</v>
      </c>
      <c r="U61" s="28">
        <f>외인!U61+기관!U61</f>
        <v>2.1900000000000004</v>
      </c>
      <c r="V61" s="28">
        <f>외인!V61+기관!V61</f>
        <v>257172.46</v>
      </c>
      <c r="W61" s="28">
        <f>외인!W61+기관!W61</f>
        <v>89.699999999999989</v>
      </c>
      <c r="X61" s="28">
        <f>외인!X61+기관!X61</f>
        <v>6146809.04</v>
      </c>
      <c r="Y61" s="28">
        <f>외인!Y61+기관!Y61</f>
        <v>-14377.64</v>
      </c>
      <c r="Z61" s="28">
        <f>외인!Z61+기관!Z61</f>
        <v>86528.2</v>
      </c>
      <c r="AA61" s="28">
        <f>외인!AA61+기관!AA61</f>
        <v>22.89</v>
      </c>
      <c r="AB61" s="28">
        <f>외인!AB61+기관!AB61</f>
        <v>403485.84</v>
      </c>
      <c r="AC61" s="28">
        <f>외인!AC61+기관!AC61</f>
        <v>-84.6</v>
      </c>
      <c r="AD61" s="28">
        <f>외인!AD61+기관!AD61</f>
        <v>38389.980000000003</v>
      </c>
      <c r="AE61" s="28">
        <f>외인!AE61+기관!AE61</f>
        <v>44.11</v>
      </c>
      <c r="AF61" s="28">
        <f>외인!AF61+기관!AF61</f>
        <v>47953.66</v>
      </c>
      <c r="AG61" s="28">
        <f>외인!AG61+기관!AG61</f>
        <v>-6.6199999999999974</v>
      </c>
      <c r="AH61" s="28">
        <f>외인!AH61+기관!AH61</f>
        <v>455761.38</v>
      </c>
      <c r="AI61" s="28">
        <f>외인!AI61+기관!AI61</f>
        <v>-481.93</v>
      </c>
      <c r="AJ61" s="28">
        <f>외인!AJ61+기관!AJ61</f>
        <v>204778.72</v>
      </c>
      <c r="AK61" s="28">
        <f>외인!AK61+기관!AK61</f>
        <v>-443.29999999999995</v>
      </c>
      <c r="AL61" s="28">
        <f>외인!AL61+기관!AL61</f>
        <v>204017.9</v>
      </c>
      <c r="AM61" s="28">
        <f>외인!AM61+기관!AM61</f>
        <v>-220.36999999999998</v>
      </c>
      <c r="AN61" s="28">
        <f>외인!AN61+기관!AN61</f>
        <v>400998.08</v>
      </c>
      <c r="AO61" s="28">
        <f>외인!AO61+기관!AO61</f>
        <v>378.27</v>
      </c>
      <c r="AP61" s="28">
        <f>외인!AP61+기관!AP61</f>
        <v>398046.56</v>
      </c>
      <c r="AQ61" s="28">
        <f>외인!AQ61+기관!AQ61</f>
        <v>-248.36999999999998</v>
      </c>
      <c r="AR61" s="28">
        <f>외인!AR61+기관!AR61</f>
        <v>47950.44</v>
      </c>
      <c r="AS61" s="28">
        <f>외인!AS61+기관!AS61</f>
        <v>17.45</v>
      </c>
      <c r="AT61" s="28">
        <f>외인!AT61+기관!AT61</f>
        <v>184132.06</v>
      </c>
      <c r="AU61" s="28">
        <f>외인!AU61+기관!AU61</f>
        <v>323.89999999999998</v>
      </c>
      <c r="AV61" s="28">
        <f>외인!AV61+기관!AV61</f>
        <v>95329.38</v>
      </c>
      <c r="AW61" s="28">
        <f>외인!AW61+기관!AW61</f>
        <v>-30.61</v>
      </c>
      <c r="AX61" s="28">
        <f>외인!AX61+기관!AX61</f>
        <v>142061.54</v>
      </c>
      <c r="AY61" s="28">
        <f>외인!AY61+기관!AY61</f>
        <v>-170.16</v>
      </c>
      <c r="AZ61" s="28">
        <f>외인!AZ61+기관!AZ61</f>
        <v>6560740.7000000002</v>
      </c>
      <c r="BA61" s="28">
        <f>외인!BA61+기관!BA61</f>
        <v>-14620.49</v>
      </c>
      <c r="BB61" s="28">
        <f>외인!BB61+기관!BB61</f>
        <v>220201.4</v>
      </c>
      <c r="BC61" s="28">
        <f>외인!BC61+기관!BC61</f>
        <v>34.56</v>
      </c>
      <c r="BD61" s="28">
        <f>외인!BD61+기관!BD61</f>
        <v>72094.64</v>
      </c>
      <c r="BE61" s="28">
        <f>외인!BE61+기관!BE61</f>
        <v>-169.1</v>
      </c>
      <c r="BF61" s="28">
        <f>외인!BF61+기관!BF61</f>
        <v>0</v>
      </c>
      <c r="BG61" s="28">
        <f>외인!BG61+기관!BG61</f>
        <v>0</v>
      </c>
      <c r="BH61" s="28">
        <f>외인!BH61+기관!BH61</f>
        <v>214019.64</v>
      </c>
      <c r="BI61" s="28">
        <f>외인!BI61+기관!BI61</f>
        <v>-191.84000000000003</v>
      </c>
      <c r="BJ61" s="28">
        <f>외인!BJ61+기관!BJ61</f>
        <v>263990.52</v>
      </c>
      <c r="BK61" s="28">
        <f>외인!BK61+기관!BK61</f>
        <v>-233.01000000000005</v>
      </c>
      <c r="BL61" s="28">
        <f>외인!BL61+기관!BL61</f>
        <v>94966.38</v>
      </c>
      <c r="BM61" s="28">
        <f>외인!BM61+기관!BM61</f>
        <v>-93.039999999999992</v>
      </c>
      <c r="BN61" s="28">
        <f>외인!BN61+기관!BN61</f>
        <v>112210.62</v>
      </c>
      <c r="BO61" s="28">
        <f>외인!BO61+기관!BO61</f>
        <v>51.910000000000011</v>
      </c>
      <c r="BP61" s="28">
        <f>외인!BP61+기관!BP61</f>
        <v>159495.28</v>
      </c>
      <c r="BQ61" s="28">
        <f>외인!BQ61+기관!BQ61</f>
        <v>-154.06</v>
      </c>
      <c r="BR61" s="28">
        <f>외인!BR61+기관!BR61</f>
        <v>715235.46</v>
      </c>
      <c r="BS61" s="28">
        <f>외인!BS61+기관!BS61</f>
        <v>-41.489999999999981</v>
      </c>
      <c r="BT61" s="28">
        <f>외인!BT61+기관!BT61</f>
        <v>6232376.6200000001</v>
      </c>
      <c r="BU61" s="28">
        <f>외인!BU61+기관!BU61</f>
        <v>-14525.119999999999</v>
      </c>
      <c r="BV61" s="28">
        <f>외인!BV61+기관!BV61</f>
        <v>954391.6</v>
      </c>
      <c r="BW61" s="28">
        <f>외인!BW61+기관!BW61</f>
        <v>-1024.51</v>
      </c>
      <c r="BX61" s="28">
        <f>외인!BX61+기관!BX61</f>
        <v>152698.62</v>
      </c>
      <c r="BY61" s="28">
        <f>외인!BY61+기관!BY61</f>
        <v>36.479999999999997</v>
      </c>
      <c r="BZ61" s="28">
        <f>외인!BZ61+기관!BZ61</f>
        <v>605015.98</v>
      </c>
      <c r="CA61" s="28">
        <f>외인!CA61+기관!CA61</f>
        <v>157.88</v>
      </c>
      <c r="CB61" s="28">
        <f>외인!CB61+기관!CB61</f>
        <v>23856.12</v>
      </c>
      <c r="CC61" s="28">
        <f>외인!CC61+기관!CC61</f>
        <v>-73.2</v>
      </c>
      <c r="CD61" s="28">
        <f>외인!CD61+기관!CD61</f>
        <v>53654.78</v>
      </c>
      <c r="CE61" s="28">
        <f>외인!CE61+기관!CE61</f>
        <v>-189.20999999999998</v>
      </c>
      <c r="CF61" s="28">
        <f>외인!CF61+기관!CF61</f>
        <v>57367.94</v>
      </c>
      <c r="CG61" s="28">
        <f>외인!CG61+기관!CG61</f>
        <v>128.87</v>
      </c>
      <c r="CH61" s="28">
        <f>외인!CH61+기관!CH61</f>
        <v>137926.82</v>
      </c>
      <c r="CI61" s="28">
        <f>외인!CI61+기관!CI61</f>
        <v>-20.709999999999994</v>
      </c>
      <c r="CJ61" s="28">
        <f>외인!CJ61+기관!CJ61</f>
        <v>708315.88</v>
      </c>
      <c r="CK61" s="28">
        <f>외인!CK61+기관!CK61</f>
        <v>-220.23000000000002</v>
      </c>
      <c r="CL61" s="28">
        <f>외인!CL61+기관!CL61</f>
        <v>461386.92</v>
      </c>
      <c r="CM61" s="28">
        <f>외인!CM61+기관!CM61</f>
        <v>-127.82</v>
      </c>
      <c r="CN61" s="28">
        <f>외인!CN61+기관!CN61</f>
        <v>252122.86</v>
      </c>
      <c r="CO61" s="28">
        <f>외인!CO61+기관!CO61</f>
        <v>-466.19</v>
      </c>
      <c r="CP61" s="28">
        <f>외인!CP61+기관!CP61</f>
        <v>221273.58</v>
      </c>
      <c r="CQ61" s="28">
        <f>외인!CQ61+기관!CQ61</f>
        <v>35.07</v>
      </c>
      <c r="CR61" s="28">
        <f>외인!CR61+기관!CR61</f>
        <v>335318.78000000003</v>
      </c>
      <c r="CS61" s="28">
        <f>외인!CS61+기관!CS61</f>
        <v>-220.39000000000001</v>
      </c>
      <c r="CT61" s="28">
        <f>외인!CT61+기관!CT61</f>
        <v>359917.4</v>
      </c>
      <c r="CU61" s="28">
        <f>외인!CU61+기관!CU61</f>
        <v>145.56</v>
      </c>
      <c r="CV61" s="28">
        <f>외인!CV61+기관!CV61</f>
        <v>6232376.6200000001</v>
      </c>
      <c r="CW61" s="28">
        <f>외인!CW61+기관!CW61</f>
        <v>-14525.119999999999</v>
      </c>
      <c r="CX61" s="28">
        <f>외인!CX61+기관!CX61</f>
        <v>504509.22</v>
      </c>
      <c r="CY61" s="28">
        <f>외인!CY61+기관!CY61</f>
        <v>194.78999999999996</v>
      </c>
      <c r="CZ61" s="28">
        <f>외인!CZ61+기관!CZ61</f>
        <v>39243.58</v>
      </c>
      <c r="DA61" s="28">
        <f>외인!DA61+기관!DA61</f>
        <v>-20.48</v>
      </c>
      <c r="DB61" s="28">
        <f>외인!DB61+기관!DB61</f>
        <v>72094.64</v>
      </c>
      <c r="DC61" s="28">
        <f>외인!DC61+기관!DC61</f>
        <v>-169.1</v>
      </c>
      <c r="DD61" s="28">
        <f>외인!DD61+기관!DD61</f>
        <v>17385.28</v>
      </c>
      <c r="DE61" s="28">
        <f>외인!DE61+기관!DE61</f>
        <v>2.1900000000000004</v>
      </c>
      <c r="DF61" s="28">
        <f>외인!DF61+기관!DF61</f>
        <v>116641.44</v>
      </c>
      <c r="DG61" s="28">
        <f>외인!DG61+기관!DG61</f>
        <v>71.08</v>
      </c>
      <c r="DH61" s="28">
        <f>외인!DH61+기관!DH61</f>
        <v>37718.160000000003</v>
      </c>
      <c r="DI61" s="28">
        <f>외인!DI61+기관!DI61</f>
        <v>-181.51</v>
      </c>
      <c r="DJ61" s="28">
        <f>외인!DJ61+기관!DJ61</f>
        <v>1434535</v>
      </c>
      <c r="DK61" s="28">
        <f>외인!DK61+기관!DK61</f>
        <v>-876.23</v>
      </c>
      <c r="DL61" s="28">
        <f>외인!DL61+기관!DL61</f>
        <v>205187.42</v>
      </c>
      <c r="DM61" s="28">
        <f>외인!DM61+기관!DM61</f>
        <v>-438.39</v>
      </c>
      <c r="DN61" s="28">
        <f>외인!DN61+기관!DN61</f>
        <v>6232376.6200000001</v>
      </c>
      <c r="DO61" s="28">
        <f>외인!DO61+기관!DO61</f>
        <v>-14525.119999999999</v>
      </c>
      <c r="DP61" s="28">
        <f>외인!DP61+기관!DP61</f>
        <v>160456.88</v>
      </c>
      <c r="DQ61" s="28">
        <f>외인!DQ61+기관!DQ61</f>
        <v>48.34</v>
      </c>
      <c r="DR61" s="28">
        <f>외인!DR61+기관!DR61</f>
        <v>91259.18</v>
      </c>
      <c r="DS61" s="28">
        <f>외인!DS61+기관!DS61</f>
        <v>-35.259999999999991</v>
      </c>
      <c r="DT61" s="28">
        <f>외인!DT61+기관!DT61</f>
        <v>267370.56</v>
      </c>
      <c r="DU61" s="28">
        <f>외인!DU61+기관!DU61</f>
        <v>-150.66</v>
      </c>
      <c r="DV61" s="28">
        <f>외인!DV61+기관!DV61</f>
        <v>67422.240000000005</v>
      </c>
      <c r="DW61" s="28">
        <f>외인!DW61+기관!DW61</f>
        <v>-69.13</v>
      </c>
      <c r="DX61" s="28">
        <f>외인!DX61+기관!DX61</f>
        <v>257172.46</v>
      </c>
      <c r="DY61" s="28">
        <f>외인!DY61+기관!DY61</f>
        <v>89.699999999999989</v>
      </c>
      <c r="DZ61" s="28">
        <f>외인!DZ61+기관!DZ61</f>
        <v>16214.52</v>
      </c>
      <c r="EA61" s="28">
        <f>외인!EA61+기관!EA61</f>
        <v>2.1999999999999997</v>
      </c>
      <c r="EB61" s="28">
        <f>외인!EB61+기관!EB61</f>
        <v>23047.599999999999</v>
      </c>
      <c r="EC61" s="28">
        <f>외인!EC61+기관!EC61</f>
        <v>-68.790000000000006</v>
      </c>
      <c r="ED61" s="28">
        <f>외인!ED61+기관!ED61</f>
        <v>21813.46</v>
      </c>
      <c r="EE61" s="28">
        <f>외인!EE61+기관!EE61</f>
        <v>-15.19</v>
      </c>
      <c r="EF61" s="28">
        <f>외인!EF61+기관!EF61</f>
        <v>449389.58</v>
      </c>
      <c r="EG61" s="28">
        <f>외인!EG61+기관!EG61</f>
        <v>-183.29999999999998</v>
      </c>
      <c r="EH61" s="28">
        <f>외인!EH61+기관!EH61</f>
        <v>582879.52</v>
      </c>
      <c r="EI61" s="28">
        <f>외인!EI61+기관!EI61</f>
        <v>-391.10999999999996</v>
      </c>
      <c r="EJ61" s="28">
        <f>외인!EJ61+기관!EJ61</f>
        <v>204216.04</v>
      </c>
      <c r="EK61" s="28">
        <f>외인!EK61+기관!EK61</f>
        <v>-14.129999999999995</v>
      </c>
      <c r="EL61" s="28">
        <f>외인!EL61+기관!EL61</f>
        <v>58601.82</v>
      </c>
      <c r="EM61" s="28">
        <f>외인!EM61+기관!EM61</f>
        <v>-189.14999999999998</v>
      </c>
      <c r="EN61" s="28">
        <f>외인!EN61+기관!EN61</f>
        <v>91259.18</v>
      </c>
      <c r="EO61" s="28">
        <f>외인!EO61+기관!EO61</f>
        <v>-35.259999999999991</v>
      </c>
      <c r="EP61" s="28">
        <f>외인!EP61+기관!EP61</f>
        <v>322795.09999999998</v>
      </c>
      <c r="EQ61" s="28">
        <f>외인!EQ61+기관!EQ61</f>
        <v>-570.47</v>
      </c>
      <c r="ER61" s="28">
        <f>외인!ER61+기관!ER61</f>
        <v>26896.76</v>
      </c>
      <c r="ES61" s="28">
        <f>외인!ES61+기관!ES61</f>
        <v>18.11</v>
      </c>
      <c r="ET61" s="28">
        <f>외인!ET61+기관!ET61</f>
        <v>398046.56</v>
      </c>
      <c r="EU61" s="28">
        <f>외인!EU61+기관!EU61</f>
        <v>-248.36999999999998</v>
      </c>
      <c r="EV61" s="28">
        <f>외인!EV61+기관!EV61</f>
        <v>86528.2</v>
      </c>
      <c r="EW61" s="28">
        <f>외인!EW61+기관!EW61</f>
        <v>22.89</v>
      </c>
      <c r="EX61" s="28">
        <f>외인!EX61+기관!EX61</f>
        <v>134745.38</v>
      </c>
      <c r="EY61" s="28">
        <f>외인!EY61+기관!EY61</f>
        <v>12.170000000000002</v>
      </c>
    </row>
    <row r="62" spans="1:155">
      <c r="A62" s="27">
        <f>외인!A62</f>
        <v>46155</v>
      </c>
      <c r="B62" s="28">
        <f>외인!B62+기관!B62</f>
        <v>12467915.32</v>
      </c>
      <c r="C62" s="28">
        <f>외인!C62+기관!C62</f>
        <v>-21567.78</v>
      </c>
      <c r="D62" s="28">
        <f>외인!D62+기관!D62</f>
        <v>1312069.3</v>
      </c>
      <c r="E62" s="28">
        <f>외인!E62+기관!E62</f>
        <v>145.67000000000007</v>
      </c>
      <c r="F62" s="28">
        <f>외인!F62+기관!F62</f>
        <v>5157584.92</v>
      </c>
      <c r="G62" s="28">
        <f>외인!G62+기관!G62</f>
        <v>-9854.2800000000007</v>
      </c>
      <c r="H62" s="28">
        <f>외인!H62+기관!H62</f>
        <v>672415.4</v>
      </c>
      <c r="I62" s="28">
        <f>외인!I62+기관!I62</f>
        <v>-582.87000000000012</v>
      </c>
      <c r="J62" s="28">
        <f>외인!J62+기관!J62</f>
        <v>85954.94</v>
      </c>
      <c r="K62" s="28">
        <f>외인!K62+기관!K62</f>
        <v>-89.58</v>
      </c>
      <c r="L62" s="28">
        <f>외인!L62+기관!L62</f>
        <v>622369.81999999995</v>
      </c>
      <c r="M62" s="28">
        <f>외인!M62+기관!M62</f>
        <v>-527.40000000000009</v>
      </c>
      <c r="N62" s="28">
        <f>외인!N62+기관!N62</f>
        <v>619512.57999999996</v>
      </c>
      <c r="O62" s="28">
        <f>외인!O62+기관!O62</f>
        <v>547.54</v>
      </c>
      <c r="P62" s="28">
        <f>외인!P62+기관!P62</f>
        <v>362352.38</v>
      </c>
      <c r="Q62" s="28">
        <f>외인!Q62+기관!Q62</f>
        <v>-192.2</v>
      </c>
      <c r="R62" s="28">
        <f>외인!R62+기관!R62</f>
        <v>268247.74</v>
      </c>
      <c r="S62" s="28">
        <f>외인!S62+기관!S62</f>
        <v>-123.82999999999998</v>
      </c>
      <c r="T62" s="28">
        <f>외인!T62+기관!T62</f>
        <v>17440.919999999998</v>
      </c>
      <c r="U62" s="28">
        <f>외인!U62+기관!U62</f>
        <v>-0.49</v>
      </c>
      <c r="V62" s="28">
        <f>외인!V62+기관!V62</f>
        <v>270655.56</v>
      </c>
      <c r="W62" s="28">
        <f>외인!W62+기관!W62</f>
        <v>504.81</v>
      </c>
      <c r="X62" s="28">
        <f>외인!X62+기관!X62</f>
        <v>6422568.4199999999</v>
      </c>
      <c r="Y62" s="28">
        <f>외인!Y62+기관!Y62</f>
        <v>-18280.060000000001</v>
      </c>
      <c r="Z62" s="28">
        <f>외인!Z62+기관!Z62</f>
        <v>85542.22</v>
      </c>
      <c r="AA62" s="28">
        <f>외인!AA62+기관!AA62</f>
        <v>51.179999999999993</v>
      </c>
      <c r="AB62" s="28">
        <f>외인!AB62+기관!AB62</f>
        <v>397497.16</v>
      </c>
      <c r="AC62" s="28">
        <f>외인!AC62+기관!AC62</f>
        <v>-95.06</v>
      </c>
      <c r="AD62" s="28">
        <f>외인!AD62+기관!AD62</f>
        <v>39340.959999999999</v>
      </c>
      <c r="AE62" s="28">
        <f>외인!AE62+기관!AE62</f>
        <v>59.489999999999995</v>
      </c>
      <c r="AF62" s="28">
        <f>외인!AF62+기관!AF62</f>
        <v>48317.54</v>
      </c>
      <c r="AG62" s="28">
        <f>외인!AG62+기관!AG62</f>
        <v>-4.4000000000000004</v>
      </c>
      <c r="AH62" s="28">
        <f>외인!AH62+기관!AH62</f>
        <v>459638.96</v>
      </c>
      <c r="AI62" s="28">
        <f>외인!AI62+기관!AI62</f>
        <v>-369.22</v>
      </c>
      <c r="AJ62" s="28">
        <f>외인!AJ62+기관!AJ62</f>
        <v>203665.6</v>
      </c>
      <c r="AK62" s="28">
        <f>외인!AK62+기관!AK62</f>
        <v>-392.51</v>
      </c>
      <c r="AL62" s="28">
        <f>외인!AL62+기관!AL62</f>
        <v>223325.42</v>
      </c>
      <c r="AM62" s="28">
        <f>외인!AM62+기관!AM62</f>
        <v>-234.84999999999997</v>
      </c>
      <c r="AN62" s="28">
        <f>외인!AN62+기관!AN62</f>
        <v>435832.6</v>
      </c>
      <c r="AO62" s="28">
        <f>외인!AO62+기관!AO62</f>
        <v>770.91</v>
      </c>
      <c r="AP62" s="28">
        <f>외인!AP62+기관!AP62</f>
        <v>391228.54</v>
      </c>
      <c r="AQ62" s="28">
        <f>외인!AQ62+기관!AQ62</f>
        <v>-192.62</v>
      </c>
      <c r="AR62" s="28">
        <f>외인!AR62+기관!AR62</f>
        <v>48431.64</v>
      </c>
      <c r="AS62" s="28">
        <f>외인!AS62+기관!AS62</f>
        <v>32.980000000000004</v>
      </c>
      <c r="AT62" s="28">
        <f>외인!AT62+기관!AT62</f>
        <v>187394.12</v>
      </c>
      <c r="AU62" s="28">
        <f>외인!AU62+기관!AU62</f>
        <v>198.73</v>
      </c>
      <c r="AV62" s="28">
        <f>외인!AV62+기관!AV62</f>
        <v>93920.12</v>
      </c>
      <c r="AW62" s="28">
        <f>외인!AW62+기관!AW62</f>
        <v>-25.650000000000002</v>
      </c>
      <c r="AX62" s="28">
        <f>외인!AX62+기관!AX62</f>
        <v>140764.70000000001</v>
      </c>
      <c r="AY62" s="28">
        <f>외인!AY62+기관!AY62</f>
        <v>-156.79</v>
      </c>
      <c r="AZ62" s="28">
        <f>외인!AZ62+기관!AZ62</f>
        <v>6853592.2400000002</v>
      </c>
      <c r="BA62" s="28">
        <f>외인!BA62+기관!BA62</f>
        <v>-18032.379999999997</v>
      </c>
      <c r="BB62" s="28">
        <f>외인!BB62+기관!BB62</f>
        <v>221951.86</v>
      </c>
      <c r="BC62" s="28">
        <f>외인!BC62+기관!BC62</f>
        <v>63.999999999999993</v>
      </c>
      <c r="BD62" s="28">
        <f>외인!BD62+기관!BD62</f>
        <v>70710.3</v>
      </c>
      <c r="BE62" s="28">
        <f>외인!BE62+기관!BE62</f>
        <v>-157.18</v>
      </c>
      <c r="BF62" s="28">
        <f>외인!BF62+기관!BF62</f>
        <v>0</v>
      </c>
      <c r="BG62" s="28">
        <f>외인!BG62+기관!BG62</f>
        <v>0</v>
      </c>
      <c r="BH62" s="28">
        <f>외인!BH62+기관!BH62</f>
        <v>214500.54</v>
      </c>
      <c r="BI62" s="28">
        <f>외인!BI62+기관!BI62</f>
        <v>-175.30999999999997</v>
      </c>
      <c r="BJ62" s="28">
        <f>외인!BJ62+기관!BJ62</f>
        <v>260635.24</v>
      </c>
      <c r="BK62" s="28">
        <f>외인!BK62+기관!BK62</f>
        <v>-350.68</v>
      </c>
      <c r="BL62" s="28">
        <f>외인!BL62+기관!BL62</f>
        <v>94366.32</v>
      </c>
      <c r="BM62" s="28">
        <f>외인!BM62+기관!BM62</f>
        <v>-158.07</v>
      </c>
      <c r="BN62" s="28">
        <f>외인!BN62+기관!BN62</f>
        <v>112908.56</v>
      </c>
      <c r="BO62" s="28">
        <f>외인!BO62+기관!BO62</f>
        <v>93.02</v>
      </c>
      <c r="BP62" s="28">
        <f>외인!BP62+기관!BP62</f>
        <v>158089.51999999999</v>
      </c>
      <c r="BQ62" s="28">
        <f>외인!BQ62+기관!BQ62</f>
        <v>-156.06</v>
      </c>
      <c r="BR62" s="28">
        <f>외인!BR62+기관!BR62</f>
        <v>703173.12</v>
      </c>
      <c r="BS62" s="28">
        <f>외인!BS62+기관!BS62</f>
        <v>-49.370000000000005</v>
      </c>
      <c r="BT62" s="28">
        <f>외인!BT62+기관!BT62</f>
        <v>6511933.0599999996</v>
      </c>
      <c r="BU62" s="28">
        <f>외인!BU62+기관!BU62</f>
        <v>-18258.810000000001</v>
      </c>
      <c r="BV62" s="28">
        <f>외인!BV62+기관!BV62</f>
        <v>964817.42</v>
      </c>
      <c r="BW62" s="28">
        <f>외인!BW62+기관!BW62</f>
        <v>-820.65</v>
      </c>
      <c r="BX62" s="28">
        <f>외인!BX62+기관!BX62</f>
        <v>157105.22</v>
      </c>
      <c r="BY62" s="28">
        <f>외인!BY62+기관!BY62</f>
        <v>92.06</v>
      </c>
      <c r="BZ62" s="28">
        <f>외인!BZ62+기관!BZ62</f>
        <v>659158.02</v>
      </c>
      <c r="CA62" s="28">
        <f>외인!CA62+기관!CA62</f>
        <v>536.06000000000006</v>
      </c>
      <c r="CB62" s="28">
        <f>외인!CB62+기관!CB62</f>
        <v>23761.200000000001</v>
      </c>
      <c r="CC62" s="28">
        <f>외인!CC62+기관!CC62</f>
        <v>-56.25</v>
      </c>
      <c r="CD62" s="28">
        <f>외인!CD62+기관!CD62</f>
        <v>53087.22</v>
      </c>
      <c r="CE62" s="28">
        <f>외인!CE62+기관!CE62</f>
        <v>-112.67</v>
      </c>
      <c r="CF62" s="28">
        <f>외인!CF62+기관!CF62</f>
        <v>58638.74</v>
      </c>
      <c r="CG62" s="28">
        <f>외인!CG62+기관!CG62</f>
        <v>128.44999999999999</v>
      </c>
      <c r="CH62" s="28">
        <f>외인!CH62+기관!CH62</f>
        <v>135574.42000000001</v>
      </c>
      <c r="CI62" s="28">
        <f>외인!CI62+기관!CI62</f>
        <v>-11.870000000000005</v>
      </c>
      <c r="CJ62" s="28">
        <f>외인!CJ62+기관!CJ62</f>
        <v>690149.78</v>
      </c>
      <c r="CK62" s="28">
        <f>외인!CK62+기관!CK62</f>
        <v>-342.09000000000003</v>
      </c>
      <c r="CL62" s="28">
        <f>외인!CL62+기관!CL62</f>
        <v>454297.1</v>
      </c>
      <c r="CM62" s="28">
        <f>외인!CM62+기관!CM62</f>
        <v>-143.97999999999999</v>
      </c>
      <c r="CN62" s="28">
        <f>외인!CN62+기관!CN62</f>
        <v>248847.28</v>
      </c>
      <c r="CO62" s="28">
        <f>외인!CO62+기관!CO62</f>
        <v>-590.29999999999995</v>
      </c>
      <c r="CP62" s="28">
        <f>외인!CP62+기관!CP62</f>
        <v>222991.3</v>
      </c>
      <c r="CQ62" s="28">
        <f>외인!CQ62+기관!CQ62</f>
        <v>64.099999999999994</v>
      </c>
      <c r="CR62" s="28">
        <f>외인!CR62+기관!CR62</f>
        <v>336960</v>
      </c>
      <c r="CS62" s="28">
        <f>외인!CS62+기관!CS62</f>
        <v>-240.16000000000003</v>
      </c>
      <c r="CT62" s="28">
        <f>외인!CT62+기관!CT62</f>
        <v>373681.52</v>
      </c>
      <c r="CU62" s="28">
        <f>외인!CU62+기관!CU62</f>
        <v>469.24</v>
      </c>
      <c r="CV62" s="28">
        <f>외인!CV62+기관!CV62</f>
        <v>6511933.0599999996</v>
      </c>
      <c r="CW62" s="28">
        <f>외인!CW62+기관!CW62</f>
        <v>-18258.810000000001</v>
      </c>
      <c r="CX62" s="28">
        <f>외인!CX62+기관!CX62</f>
        <v>497460.98</v>
      </c>
      <c r="CY62" s="28">
        <f>외인!CY62+기관!CY62</f>
        <v>-68.69</v>
      </c>
      <c r="CZ62" s="28">
        <f>외인!CZ62+기관!CZ62</f>
        <v>41316.04</v>
      </c>
      <c r="DA62" s="28">
        <f>외인!DA62+기관!DA62</f>
        <v>87.410000000000011</v>
      </c>
      <c r="DB62" s="28">
        <f>외인!DB62+기관!DB62</f>
        <v>70710.3</v>
      </c>
      <c r="DC62" s="28">
        <f>외인!DC62+기관!DC62</f>
        <v>-157.18</v>
      </c>
      <c r="DD62" s="28">
        <f>외인!DD62+기관!DD62</f>
        <v>17440.919999999998</v>
      </c>
      <c r="DE62" s="28">
        <f>외인!DE62+기관!DE62</f>
        <v>-0.49</v>
      </c>
      <c r="DF62" s="28">
        <f>외인!DF62+기관!DF62</f>
        <v>120344.86</v>
      </c>
      <c r="DG62" s="28">
        <f>외인!DG62+기관!DG62</f>
        <v>112.46999999999998</v>
      </c>
      <c r="DH62" s="28">
        <f>외인!DH62+기관!DH62</f>
        <v>37333.74</v>
      </c>
      <c r="DI62" s="28">
        <f>외인!DI62+기관!DI62</f>
        <v>-113.42</v>
      </c>
      <c r="DJ62" s="28">
        <f>외인!DJ62+기관!DJ62</f>
        <v>1412424.14</v>
      </c>
      <c r="DK62" s="28">
        <f>외인!DK62+기관!DK62</f>
        <v>-1137.78</v>
      </c>
      <c r="DL62" s="28">
        <f>외인!DL62+기관!DL62</f>
        <v>202465.14</v>
      </c>
      <c r="DM62" s="28">
        <f>외인!DM62+기관!DM62</f>
        <v>-567.43000000000006</v>
      </c>
      <c r="DN62" s="28">
        <f>외인!DN62+기관!DN62</f>
        <v>6511933.0599999996</v>
      </c>
      <c r="DO62" s="28">
        <f>외인!DO62+기관!DO62</f>
        <v>-18258.810000000001</v>
      </c>
      <c r="DP62" s="28">
        <f>외인!DP62+기관!DP62</f>
        <v>154487.88</v>
      </c>
      <c r="DQ62" s="28">
        <f>외인!DQ62+기관!DQ62</f>
        <v>-73.39</v>
      </c>
      <c r="DR62" s="28">
        <f>외인!DR62+기관!DR62</f>
        <v>88407.96</v>
      </c>
      <c r="DS62" s="28">
        <f>외인!DS62+기관!DS62</f>
        <v>-59.08</v>
      </c>
      <c r="DT62" s="28">
        <f>외인!DT62+기관!DT62</f>
        <v>268247.74</v>
      </c>
      <c r="DU62" s="28">
        <f>외인!DU62+기관!DU62</f>
        <v>-123.82999999999998</v>
      </c>
      <c r="DV62" s="28">
        <f>외인!DV62+기관!DV62</f>
        <v>68176.66</v>
      </c>
      <c r="DW62" s="28">
        <f>외인!DW62+기관!DW62</f>
        <v>-116.03999999999999</v>
      </c>
      <c r="DX62" s="28">
        <f>외인!DX62+기관!DX62</f>
        <v>270655.56</v>
      </c>
      <c r="DY62" s="28">
        <f>외인!DY62+기관!DY62</f>
        <v>504.81</v>
      </c>
      <c r="DZ62" s="28">
        <f>외인!DZ62+기관!DZ62</f>
        <v>15912.14</v>
      </c>
      <c r="EA62" s="28">
        <f>외인!EA62+기관!EA62</f>
        <v>11.36</v>
      </c>
      <c r="EB62" s="28">
        <f>외인!EB62+기관!EB62</f>
        <v>22734.84</v>
      </c>
      <c r="EC62" s="28">
        <f>외인!EC62+기관!EC62</f>
        <v>-51.61</v>
      </c>
      <c r="ED62" s="28">
        <f>외인!ED62+기관!ED62</f>
        <v>22178.28</v>
      </c>
      <c r="EE62" s="28">
        <f>외인!EE62+기관!EE62</f>
        <v>-11.399999999999999</v>
      </c>
      <c r="EF62" s="28">
        <f>외인!EF62+기관!EF62</f>
        <v>439347.4</v>
      </c>
      <c r="EG62" s="28">
        <f>외인!EG62+기관!EG62</f>
        <v>-139.13</v>
      </c>
      <c r="EH62" s="28">
        <f>외인!EH62+기관!EH62</f>
        <v>596480.22</v>
      </c>
      <c r="EI62" s="28">
        <f>외인!EI62+기관!EI62</f>
        <v>-138.12</v>
      </c>
      <c r="EJ62" s="28">
        <f>외인!EJ62+기관!EJ62</f>
        <v>199469.28</v>
      </c>
      <c r="EK62" s="28">
        <f>외인!EK62+기관!EK62</f>
        <v>-46.809999999999995</v>
      </c>
      <c r="EL62" s="28">
        <f>외인!EL62+기관!EL62</f>
        <v>57948.46</v>
      </c>
      <c r="EM62" s="28">
        <f>외인!EM62+기관!EM62</f>
        <v>-112.78</v>
      </c>
      <c r="EN62" s="28">
        <f>외인!EN62+기관!EN62</f>
        <v>88407.96</v>
      </c>
      <c r="EO62" s="28">
        <f>외인!EO62+기관!EO62</f>
        <v>-59.08</v>
      </c>
      <c r="EP62" s="28">
        <f>외인!EP62+기관!EP62</f>
        <v>320359.40000000002</v>
      </c>
      <c r="EQ62" s="28">
        <f>외인!EQ62+기관!EQ62</f>
        <v>-636.06999999999994</v>
      </c>
      <c r="ER62" s="28">
        <f>외인!ER62+기관!ER62</f>
        <v>25861.74</v>
      </c>
      <c r="ES62" s="28">
        <f>외인!ES62+기관!ES62</f>
        <v>-30.369999999999997</v>
      </c>
      <c r="ET62" s="28">
        <f>외인!ET62+기관!ET62</f>
        <v>391228.54</v>
      </c>
      <c r="EU62" s="28">
        <f>외인!EU62+기관!EU62</f>
        <v>-192.62</v>
      </c>
      <c r="EV62" s="28">
        <f>외인!EV62+기관!EV62</f>
        <v>85542.22</v>
      </c>
      <c r="EW62" s="28">
        <f>외인!EW62+기관!EW62</f>
        <v>51.179999999999993</v>
      </c>
      <c r="EX62" s="28">
        <f>외인!EX62+기관!EX62</f>
        <v>137449.07999999999</v>
      </c>
      <c r="EY62" s="28">
        <f>외인!EY62+기관!EY62</f>
        <v>12.910000000000004</v>
      </c>
    </row>
    <row r="63" spans="1:155">
      <c r="A63" s="27">
        <f>외인!A63</f>
        <v>46156</v>
      </c>
      <c r="B63" s="28">
        <f>외인!B63+기관!B63</f>
        <v>12686259.92</v>
      </c>
      <c r="C63" s="28">
        <f>외인!C63+기관!C63</f>
        <v>-17713.07</v>
      </c>
      <c r="D63" s="28">
        <f>외인!D63+기관!D63</f>
        <v>1327442.06</v>
      </c>
      <c r="E63" s="28">
        <f>외인!E63+기관!E63</f>
        <v>27.979999999999961</v>
      </c>
      <c r="F63" s="28">
        <f>외인!F63+기관!F63</f>
        <v>5334036.9400000004</v>
      </c>
      <c r="G63" s="28">
        <f>외인!G63+기관!G63</f>
        <v>-6440.47</v>
      </c>
      <c r="H63" s="28">
        <f>외인!H63+기관!H63</f>
        <v>685371.24</v>
      </c>
      <c r="I63" s="28">
        <f>외인!I63+기관!I63</f>
        <v>-888.29</v>
      </c>
      <c r="J63" s="28">
        <f>외인!J63+기관!J63</f>
        <v>91435.28</v>
      </c>
      <c r="K63" s="28">
        <f>외인!K63+기관!K63</f>
        <v>84.02000000000001</v>
      </c>
      <c r="L63" s="28">
        <f>외인!L63+기관!L63</f>
        <v>633777.93999999994</v>
      </c>
      <c r="M63" s="28">
        <f>외인!M63+기관!M63</f>
        <v>-832.17000000000007</v>
      </c>
      <c r="N63" s="28">
        <f>외인!N63+기관!N63</f>
        <v>620403.1</v>
      </c>
      <c r="O63" s="28">
        <f>외인!O63+기관!O63</f>
        <v>-80.049999999999955</v>
      </c>
      <c r="P63" s="28">
        <f>외인!P63+기관!P63</f>
        <v>373645.92</v>
      </c>
      <c r="Q63" s="28">
        <f>외인!Q63+기관!Q63</f>
        <v>-37.459999999999994</v>
      </c>
      <c r="R63" s="28">
        <f>외인!R63+기관!R63</f>
        <v>279774.46000000002</v>
      </c>
      <c r="S63" s="28">
        <f>외인!S63+기관!S63</f>
        <v>136.63</v>
      </c>
      <c r="T63" s="28">
        <f>외인!T63+기관!T63</f>
        <v>17766.2</v>
      </c>
      <c r="U63" s="28">
        <f>외인!U63+기관!U63</f>
        <v>2.4699999999999998</v>
      </c>
      <c r="V63" s="28">
        <f>외인!V63+기관!V63</f>
        <v>273827.32</v>
      </c>
      <c r="W63" s="28">
        <f>외인!W63+기관!W63</f>
        <v>512.55999999999995</v>
      </c>
      <c r="X63" s="28">
        <f>외인!X63+기관!X63</f>
        <v>6558667.2199999997</v>
      </c>
      <c r="Y63" s="28">
        <f>외인!Y63+기관!Y63</f>
        <v>-15470.52</v>
      </c>
      <c r="Z63" s="28">
        <f>외인!Z63+기관!Z63</f>
        <v>92027.36</v>
      </c>
      <c r="AA63" s="28">
        <f>외인!AA63+기관!AA63</f>
        <v>72.580000000000013</v>
      </c>
      <c r="AB63" s="28">
        <f>외인!AB63+기관!AB63</f>
        <v>408427.3</v>
      </c>
      <c r="AC63" s="28">
        <f>외인!AC63+기관!AC63</f>
        <v>-111.37</v>
      </c>
      <c r="AD63" s="28">
        <f>외인!AD63+기관!AD63</f>
        <v>42483.74</v>
      </c>
      <c r="AE63" s="28">
        <f>외인!AE63+기관!AE63</f>
        <v>33.57</v>
      </c>
      <c r="AF63" s="28">
        <f>외인!AF63+기관!AF63</f>
        <v>48908.06</v>
      </c>
      <c r="AG63" s="28">
        <f>외인!AG63+기관!AG63</f>
        <v>-28.32</v>
      </c>
      <c r="AH63" s="28">
        <f>외인!AH63+기관!AH63</f>
        <v>436134.06</v>
      </c>
      <c r="AI63" s="28">
        <f>외인!AI63+기관!AI63</f>
        <v>-838.44</v>
      </c>
      <c r="AJ63" s="28">
        <f>외인!AJ63+기관!AJ63</f>
        <v>214769.26</v>
      </c>
      <c r="AK63" s="28">
        <f>외인!AK63+기관!AK63</f>
        <v>-135.59</v>
      </c>
      <c r="AL63" s="28">
        <f>외인!AL63+기관!AL63</f>
        <v>223977.92</v>
      </c>
      <c r="AM63" s="28">
        <f>외인!AM63+기관!AM63</f>
        <v>-516.72</v>
      </c>
      <c r="AN63" s="28">
        <f>외인!AN63+기관!AN63</f>
        <v>435603.28</v>
      </c>
      <c r="AO63" s="28">
        <f>외인!AO63+기관!AO63</f>
        <v>410.35999999999996</v>
      </c>
      <c r="AP63" s="28">
        <f>외인!AP63+기관!AP63</f>
        <v>380247.22</v>
      </c>
      <c r="AQ63" s="28">
        <f>외인!AQ63+기관!AQ63</f>
        <v>-212.61</v>
      </c>
      <c r="AR63" s="28">
        <f>외인!AR63+기관!AR63</f>
        <v>51536.44</v>
      </c>
      <c r="AS63" s="28">
        <f>외인!AS63+기관!AS63</f>
        <v>13.97</v>
      </c>
      <c r="AT63" s="28">
        <f>외인!AT63+기관!AT63</f>
        <v>203151.06</v>
      </c>
      <c r="AU63" s="28">
        <f>외인!AU63+기관!AU63</f>
        <v>202.18</v>
      </c>
      <c r="AV63" s="28">
        <f>외인!AV63+기관!AV63</f>
        <v>99531.12</v>
      </c>
      <c r="AW63" s="28">
        <f>외인!AW63+기관!AW63</f>
        <v>136.18</v>
      </c>
      <c r="AX63" s="28">
        <f>외인!AX63+기관!AX63</f>
        <v>147212.94</v>
      </c>
      <c r="AY63" s="28">
        <f>외인!AY63+기관!AY63</f>
        <v>-94.33</v>
      </c>
      <c r="AZ63" s="28">
        <f>외인!AZ63+기관!AZ63</f>
        <v>6991292.2000000002</v>
      </c>
      <c r="BA63" s="28">
        <f>외인!BA63+기관!BA63</f>
        <v>-15132.25</v>
      </c>
      <c r="BB63" s="28">
        <f>외인!BB63+기관!BB63</f>
        <v>239133.4</v>
      </c>
      <c r="BC63" s="28">
        <f>외인!BC63+기관!BC63</f>
        <v>118.89</v>
      </c>
      <c r="BD63" s="28">
        <f>외인!BD63+기관!BD63</f>
        <v>69290.62</v>
      </c>
      <c r="BE63" s="28">
        <f>외인!BE63+기관!BE63</f>
        <v>-200.24</v>
      </c>
      <c r="BF63" s="28">
        <f>외인!BF63+기관!BF63</f>
        <v>0</v>
      </c>
      <c r="BG63" s="28">
        <f>외인!BG63+기관!BG63</f>
        <v>0</v>
      </c>
      <c r="BH63" s="28">
        <f>외인!BH63+기관!BH63</f>
        <v>215026.02</v>
      </c>
      <c r="BI63" s="28">
        <f>외인!BI63+기관!BI63</f>
        <v>-51.040000000000006</v>
      </c>
      <c r="BJ63" s="28">
        <f>외인!BJ63+기관!BJ63</f>
        <v>267150.96000000002</v>
      </c>
      <c r="BK63" s="28">
        <f>외인!BK63+기관!BK63</f>
        <v>-377.7</v>
      </c>
      <c r="BL63" s="28">
        <f>외인!BL63+기관!BL63</f>
        <v>95742.44</v>
      </c>
      <c r="BM63" s="28">
        <f>외인!BM63+기관!BM63</f>
        <v>11.23</v>
      </c>
      <c r="BN63" s="28">
        <f>외인!BN63+기관!BN63</f>
        <v>115129.44</v>
      </c>
      <c r="BO63" s="28">
        <f>외인!BO63+기관!BO63</f>
        <v>39.28</v>
      </c>
      <c r="BP63" s="28">
        <f>외인!BP63+기관!BP63</f>
        <v>164671.76</v>
      </c>
      <c r="BQ63" s="28">
        <f>외인!BQ63+기관!BQ63</f>
        <v>-64.89</v>
      </c>
      <c r="BR63" s="28">
        <f>외인!BR63+기관!BR63</f>
        <v>687487.14</v>
      </c>
      <c r="BS63" s="28">
        <f>외인!BS63+기관!BS63</f>
        <v>-619.33999999999992</v>
      </c>
      <c r="BT63" s="28">
        <f>외인!BT63+기관!BT63</f>
        <v>6648791</v>
      </c>
      <c r="BU63" s="28">
        <f>외인!BU63+기관!BU63</f>
        <v>-15302.22</v>
      </c>
      <c r="BV63" s="28">
        <f>외인!BV63+기관!BV63</f>
        <v>976895.02</v>
      </c>
      <c r="BW63" s="28">
        <f>외인!BW63+기관!BW63</f>
        <v>-194.49</v>
      </c>
      <c r="BX63" s="28">
        <f>외인!BX63+기관!BX63</f>
        <v>158244.70000000001</v>
      </c>
      <c r="BY63" s="28">
        <f>외인!BY63+기관!BY63</f>
        <v>-39.870000000000005</v>
      </c>
      <c r="BZ63" s="28">
        <f>외인!BZ63+기관!BZ63</f>
        <v>659581.22</v>
      </c>
      <c r="CA63" s="28">
        <f>외인!CA63+기관!CA63</f>
        <v>-106.36000000000001</v>
      </c>
      <c r="CB63" s="28">
        <f>외인!CB63+기관!CB63</f>
        <v>25021.7</v>
      </c>
      <c r="CC63" s="28">
        <f>외인!CC63+기관!CC63</f>
        <v>-43.199999999999996</v>
      </c>
      <c r="CD63" s="28">
        <f>외인!CD63+기관!CD63</f>
        <v>55631.040000000001</v>
      </c>
      <c r="CE63" s="28">
        <f>외인!CE63+기관!CE63</f>
        <v>-63.62</v>
      </c>
      <c r="CF63" s="28">
        <f>외인!CF63+기관!CF63</f>
        <v>63351.44</v>
      </c>
      <c r="CG63" s="28">
        <f>외인!CG63+기관!CG63</f>
        <v>147.04</v>
      </c>
      <c r="CH63" s="28">
        <f>외인!CH63+기관!CH63</f>
        <v>143710.42000000001</v>
      </c>
      <c r="CI63" s="28">
        <f>외인!CI63+기관!CI63</f>
        <v>163.29</v>
      </c>
      <c r="CJ63" s="28">
        <f>외인!CJ63+기관!CJ63</f>
        <v>706211.1</v>
      </c>
      <c r="CK63" s="28">
        <f>외인!CK63+기관!CK63</f>
        <v>-92.240000000000009</v>
      </c>
      <c r="CL63" s="28">
        <f>외인!CL63+기관!CL63</f>
        <v>466456.08</v>
      </c>
      <c r="CM63" s="28">
        <f>외인!CM63+기관!CM63</f>
        <v>-167.77</v>
      </c>
      <c r="CN63" s="28">
        <f>외인!CN63+기관!CN63</f>
        <v>252457.98</v>
      </c>
      <c r="CO63" s="28">
        <f>외인!CO63+기관!CO63</f>
        <v>-487.95</v>
      </c>
      <c r="CP63" s="28">
        <f>외인!CP63+기관!CP63</f>
        <v>240219.92</v>
      </c>
      <c r="CQ63" s="28">
        <f>외인!CQ63+기관!CQ63</f>
        <v>119.05</v>
      </c>
      <c r="CR63" s="28">
        <f>외인!CR63+기관!CR63</f>
        <v>351055.08</v>
      </c>
      <c r="CS63" s="28">
        <f>외인!CS63+기관!CS63</f>
        <v>88.18</v>
      </c>
      <c r="CT63" s="28">
        <f>외인!CT63+기관!CT63</f>
        <v>373005.78</v>
      </c>
      <c r="CU63" s="28">
        <f>외인!CU63+기관!CU63</f>
        <v>299.78999999999996</v>
      </c>
      <c r="CV63" s="28">
        <f>외인!CV63+기관!CV63</f>
        <v>6648791</v>
      </c>
      <c r="CW63" s="28">
        <f>외인!CW63+기관!CW63</f>
        <v>-15302.22</v>
      </c>
      <c r="CX63" s="28">
        <f>외인!CX63+기관!CX63</f>
        <v>514382.72</v>
      </c>
      <c r="CY63" s="28">
        <f>외인!CY63+기관!CY63</f>
        <v>-258.12</v>
      </c>
      <c r="CZ63" s="28">
        <f>외인!CZ63+기관!CZ63</f>
        <v>42883.7</v>
      </c>
      <c r="DA63" s="28">
        <f>외인!DA63+기관!DA63</f>
        <v>189.05</v>
      </c>
      <c r="DB63" s="28">
        <f>외인!DB63+기관!DB63</f>
        <v>69290.62</v>
      </c>
      <c r="DC63" s="28">
        <f>외인!DC63+기관!DC63</f>
        <v>-200.24</v>
      </c>
      <c r="DD63" s="28">
        <f>외인!DD63+기관!DD63</f>
        <v>17766.2</v>
      </c>
      <c r="DE63" s="28">
        <f>외인!DE63+기관!DE63</f>
        <v>2.4699999999999998</v>
      </c>
      <c r="DF63" s="28">
        <f>외인!DF63+기관!DF63</f>
        <v>119482.68</v>
      </c>
      <c r="DG63" s="28">
        <f>외인!DG63+기관!DG63</f>
        <v>-32.509999999999991</v>
      </c>
      <c r="DH63" s="28">
        <f>외인!DH63+기관!DH63</f>
        <v>39638.92</v>
      </c>
      <c r="DI63" s="28">
        <f>외인!DI63+기관!DI63</f>
        <v>-64.84</v>
      </c>
      <c r="DJ63" s="28">
        <f>외인!DJ63+기관!DJ63</f>
        <v>1386288.34</v>
      </c>
      <c r="DK63" s="28">
        <f>외인!DK63+기관!DK63</f>
        <v>-2193.41</v>
      </c>
      <c r="DL63" s="28">
        <f>외인!DL63+기관!DL63</f>
        <v>204686.58</v>
      </c>
      <c r="DM63" s="28">
        <f>외인!DM63+기관!DM63</f>
        <v>-472.15999999999997</v>
      </c>
      <c r="DN63" s="28">
        <f>외인!DN63+기관!DN63</f>
        <v>6648791</v>
      </c>
      <c r="DO63" s="28">
        <f>외인!DO63+기관!DO63</f>
        <v>-15302.22</v>
      </c>
      <c r="DP63" s="28">
        <f>외인!DP63+기관!DP63</f>
        <v>157303.48000000001</v>
      </c>
      <c r="DQ63" s="28">
        <f>외인!DQ63+기관!DQ63</f>
        <v>71.12</v>
      </c>
      <c r="DR63" s="28">
        <f>외인!DR63+기관!DR63</f>
        <v>93063.22</v>
      </c>
      <c r="DS63" s="28">
        <f>외인!DS63+기관!DS63</f>
        <v>94.22</v>
      </c>
      <c r="DT63" s="28">
        <f>외인!DT63+기관!DT63</f>
        <v>279774.46000000002</v>
      </c>
      <c r="DU63" s="28">
        <f>외인!DU63+기관!DU63</f>
        <v>136.63</v>
      </c>
      <c r="DV63" s="28">
        <f>외인!DV63+기관!DV63</f>
        <v>70740.94</v>
      </c>
      <c r="DW63" s="28">
        <f>외인!DW63+기관!DW63</f>
        <v>-48.37</v>
      </c>
      <c r="DX63" s="28">
        <f>외인!DX63+기관!DX63</f>
        <v>273827.32</v>
      </c>
      <c r="DY63" s="28">
        <f>외인!DY63+기관!DY63</f>
        <v>512.55999999999995</v>
      </c>
      <c r="DZ63" s="28">
        <f>외인!DZ63+기관!DZ63</f>
        <v>16209.58</v>
      </c>
      <c r="EA63" s="28">
        <f>외인!EA63+기관!EA63</f>
        <v>22.39</v>
      </c>
      <c r="EB63" s="28">
        <f>외인!EB63+기관!EB63</f>
        <v>23612.5</v>
      </c>
      <c r="EC63" s="28">
        <f>외인!EC63+기관!EC63</f>
        <v>-40.089999999999996</v>
      </c>
      <c r="ED63" s="28">
        <f>외인!ED63+기관!ED63</f>
        <v>21909.32</v>
      </c>
      <c r="EE63" s="28">
        <f>외인!EE63+기관!EE63</f>
        <v>-20.049999999999997</v>
      </c>
      <c r="EF63" s="28">
        <f>외인!EF63+기관!EF63</f>
        <v>449984.58</v>
      </c>
      <c r="EG63" s="28">
        <f>외인!EG63+기관!EG63</f>
        <v>-106.34</v>
      </c>
      <c r="EH63" s="28">
        <f>외인!EH63+기관!EH63</f>
        <v>601419.48</v>
      </c>
      <c r="EI63" s="28">
        <f>외인!EI63+기관!EI63</f>
        <v>22.639999999999986</v>
      </c>
      <c r="EJ63" s="28">
        <f>외인!EJ63+기관!EJ63</f>
        <v>212949.38</v>
      </c>
      <c r="EK63" s="28">
        <f>외인!EK63+기관!EK63</f>
        <v>283.97999999999996</v>
      </c>
      <c r="EL63" s="28">
        <f>외인!EL63+기관!EL63</f>
        <v>60524.18</v>
      </c>
      <c r="EM63" s="28">
        <f>외인!EM63+기관!EM63</f>
        <v>-64.22</v>
      </c>
      <c r="EN63" s="28">
        <f>외인!EN63+기관!EN63</f>
        <v>93063.22</v>
      </c>
      <c r="EO63" s="28">
        <f>외인!EO63+기관!EO63</f>
        <v>94.22</v>
      </c>
      <c r="EP63" s="28">
        <f>외인!EP63+기관!EP63</f>
        <v>326123.59999999998</v>
      </c>
      <c r="EQ63" s="28">
        <f>외인!EQ63+기관!EQ63</f>
        <v>-174.28</v>
      </c>
      <c r="ER63" s="28">
        <f>외인!ER63+기관!ER63</f>
        <v>25685.1</v>
      </c>
      <c r="ES63" s="28">
        <f>외인!ES63+기관!ES63</f>
        <v>4.84</v>
      </c>
      <c r="ET63" s="28">
        <f>외인!ET63+기관!ET63</f>
        <v>380247.22</v>
      </c>
      <c r="EU63" s="28">
        <f>외인!EU63+기관!EU63</f>
        <v>-212.61</v>
      </c>
      <c r="EV63" s="28">
        <f>외인!EV63+기관!EV63</f>
        <v>92027.36</v>
      </c>
      <c r="EW63" s="28">
        <f>외인!EW63+기관!EW63</f>
        <v>72.580000000000013</v>
      </c>
      <c r="EX63" s="28">
        <f>외인!EX63+기관!EX63</f>
        <v>148192.56</v>
      </c>
      <c r="EY63" s="28">
        <f>외인!EY63+기관!EY63</f>
        <v>46.480000000000004</v>
      </c>
    </row>
    <row r="64" spans="1:155">
      <c r="A64" s="27">
        <f>외인!A64</f>
        <v>46157</v>
      </c>
      <c r="B64" s="28">
        <f>외인!B64+기관!B64</f>
        <v>11906686.76</v>
      </c>
      <c r="C64" s="28">
        <f>외인!C64+기관!C64</f>
        <v>-21009.31</v>
      </c>
      <c r="D64" s="28">
        <f>외인!D64+기관!D64</f>
        <v>1259886.48</v>
      </c>
      <c r="E64" s="28">
        <f>외인!E64+기관!E64</f>
        <v>-216.16999999999996</v>
      </c>
      <c r="F64" s="28">
        <f>외인!F64+기관!F64</f>
        <v>4960232.62</v>
      </c>
      <c r="G64" s="28">
        <f>외인!G64+기관!G64</f>
        <v>-8055.9800000000005</v>
      </c>
      <c r="H64" s="28">
        <f>외인!H64+기관!H64</f>
        <v>647998.62</v>
      </c>
      <c r="I64" s="28">
        <f>외인!I64+기관!I64</f>
        <v>-737.68</v>
      </c>
      <c r="J64" s="28">
        <f>외인!J64+기관!J64</f>
        <v>86441.4</v>
      </c>
      <c r="K64" s="28">
        <f>외인!K64+기관!K64</f>
        <v>44.69</v>
      </c>
      <c r="L64" s="28">
        <f>외인!L64+기관!L64</f>
        <v>600089.36</v>
      </c>
      <c r="M64" s="28">
        <f>외인!M64+기관!M64</f>
        <v>-663.79</v>
      </c>
      <c r="N64" s="28">
        <f>외인!N64+기관!N64</f>
        <v>604056.5</v>
      </c>
      <c r="O64" s="28">
        <f>외인!O64+기관!O64</f>
        <v>-953.52</v>
      </c>
      <c r="P64" s="28">
        <f>외인!P64+기관!P64</f>
        <v>362202.28</v>
      </c>
      <c r="Q64" s="28">
        <f>외인!Q64+기관!Q64</f>
        <v>54.039999999999992</v>
      </c>
      <c r="R64" s="28">
        <f>외인!R64+기관!R64</f>
        <v>269261.38</v>
      </c>
      <c r="S64" s="28">
        <f>외인!S64+기관!S64</f>
        <v>-99.97</v>
      </c>
      <c r="T64" s="28">
        <f>외인!T64+기관!T64</f>
        <v>18001.740000000002</v>
      </c>
      <c r="U64" s="28">
        <f>외인!U64+기관!U64</f>
        <v>16.559999999999999</v>
      </c>
      <c r="V64" s="28">
        <f>외인!V64+기관!V64</f>
        <v>251856</v>
      </c>
      <c r="W64" s="28">
        <f>외인!W64+기관!W64</f>
        <v>423.06</v>
      </c>
      <c r="X64" s="28">
        <f>외인!X64+기관!X64</f>
        <v>6018542.4199999999</v>
      </c>
      <c r="Y64" s="28">
        <f>외인!Y64+기관!Y64</f>
        <v>-18550.25</v>
      </c>
      <c r="Z64" s="28">
        <f>외인!Z64+기관!Z64</f>
        <v>92544.76</v>
      </c>
      <c r="AA64" s="28">
        <f>외인!AA64+기관!AA64</f>
        <v>96.56</v>
      </c>
      <c r="AB64" s="28">
        <f>외인!AB64+기관!AB64</f>
        <v>399069.44</v>
      </c>
      <c r="AC64" s="28">
        <f>외인!AC64+기관!AC64</f>
        <v>-107.27</v>
      </c>
      <c r="AD64" s="28">
        <f>외인!AD64+기관!AD64</f>
        <v>40757.480000000003</v>
      </c>
      <c r="AE64" s="28">
        <f>외인!AE64+기관!AE64</f>
        <v>19.560000000000002</v>
      </c>
      <c r="AF64" s="28">
        <f>외인!AF64+기관!AF64</f>
        <v>48333.46</v>
      </c>
      <c r="AG64" s="28">
        <f>외인!AG64+기관!AG64</f>
        <v>-12.780000000000001</v>
      </c>
      <c r="AH64" s="28">
        <f>외인!AH64+기관!AH64</f>
        <v>419100.28</v>
      </c>
      <c r="AI64" s="28">
        <f>외인!AI64+기관!AI64</f>
        <v>-450.43</v>
      </c>
      <c r="AJ64" s="28">
        <f>외인!AJ64+기관!AJ64</f>
        <v>207384.76</v>
      </c>
      <c r="AK64" s="28">
        <f>외인!AK64+기관!AK64</f>
        <v>-127.02000000000001</v>
      </c>
      <c r="AL64" s="28">
        <f>외인!AL64+기관!AL64</f>
        <v>219162.06</v>
      </c>
      <c r="AM64" s="28">
        <f>외인!AM64+기관!AM64</f>
        <v>-619.71</v>
      </c>
      <c r="AN64" s="28">
        <f>외인!AN64+기관!AN64</f>
        <v>422748.54</v>
      </c>
      <c r="AO64" s="28">
        <f>외인!AO64+기관!AO64</f>
        <v>-372.64</v>
      </c>
      <c r="AP64" s="28">
        <f>외인!AP64+기관!AP64</f>
        <v>351429.62</v>
      </c>
      <c r="AQ64" s="28">
        <f>외인!AQ64+기관!AQ64</f>
        <v>-310.40000000000003</v>
      </c>
      <c r="AR64" s="28">
        <f>외인!AR64+기관!AR64</f>
        <v>49705.24</v>
      </c>
      <c r="AS64" s="28">
        <f>외인!AS64+기관!AS64</f>
        <v>20.52</v>
      </c>
      <c r="AT64" s="28">
        <f>외인!AT64+기관!AT64</f>
        <v>209264.74</v>
      </c>
      <c r="AU64" s="28">
        <f>외인!AU64+기관!AU64</f>
        <v>-83.199999999999989</v>
      </c>
      <c r="AV64" s="28">
        <f>외인!AV64+기관!AV64</f>
        <v>99165.9</v>
      </c>
      <c r="AW64" s="28">
        <f>외인!AW64+기관!AW64</f>
        <v>136.04</v>
      </c>
      <c r="AX64" s="28">
        <f>외인!AX64+기관!AX64</f>
        <v>135936.20000000001</v>
      </c>
      <c r="AY64" s="28">
        <f>외인!AY64+기관!AY64</f>
        <v>-219.74</v>
      </c>
      <c r="AZ64" s="28">
        <f>외인!AZ64+기관!AZ64</f>
        <v>6441618.8200000003</v>
      </c>
      <c r="BA64" s="28">
        <f>외인!BA64+기관!BA64</f>
        <v>-18190.870000000003</v>
      </c>
      <c r="BB64" s="28">
        <f>외인!BB64+기관!BB64</f>
        <v>231410.06</v>
      </c>
      <c r="BC64" s="28">
        <f>외인!BC64+기관!BC64</f>
        <v>163.18</v>
      </c>
      <c r="BD64" s="28">
        <f>외인!BD64+기관!BD64</f>
        <v>67394.58</v>
      </c>
      <c r="BE64" s="28">
        <f>외인!BE64+기관!BE64</f>
        <v>-178.32</v>
      </c>
      <c r="BF64" s="28">
        <f>외인!BF64+기관!BF64</f>
        <v>0</v>
      </c>
      <c r="BG64" s="28">
        <f>외인!BG64+기관!BG64</f>
        <v>0</v>
      </c>
      <c r="BH64" s="28">
        <f>외인!BH64+기관!BH64</f>
        <v>203266.38</v>
      </c>
      <c r="BI64" s="28">
        <f>외인!BI64+기관!BI64</f>
        <v>-104.45</v>
      </c>
      <c r="BJ64" s="28">
        <f>외인!BJ64+기관!BJ64</f>
        <v>249999.58</v>
      </c>
      <c r="BK64" s="28">
        <f>외인!BK64+기관!BK64</f>
        <v>-400.91999999999996</v>
      </c>
      <c r="BL64" s="28">
        <f>외인!BL64+기관!BL64</f>
        <v>90986.78</v>
      </c>
      <c r="BM64" s="28">
        <f>외인!BM64+기관!BM64</f>
        <v>6.8500000000000005</v>
      </c>
      <c r="BN64" s="28">
        <f>외인!BN64+기관!BN64</f>
        <v>111833.18</v>
      </c>
      <c r="BO64" s="28">
        <f>외인!BO64+기관!BO64</f>
        <v>187.42</v>
      </c>
      <c r="BP64" s="28">
        <f>외인!BP64+기관!BP64</f>
        <v>153227.38</v>
      </c>
      <c r="BQ64" s="28">
        <f>외인!BQ64+기관!BQ64</f>
        <v>-193.03</v>
      </c>
      <c r="BR64" s="28">
        <f>외인!BR64+기관!BR64</f>
        <v>648151.98</v>
      </c>
      <c r="BS64" s="28">
        <f>외인!BS64+기관!BS64</f>
        <v>-573.52</v>
      </c>
      <c r="BT64" s="28">
        <f>외인!BT64+기관!BT64</f>
        <v>6103327.7800000003</v>
      </c>
      <c r="BU64" s="28">
        <f>외인!BU64+기관!BU64</f>
        <v>-18282.97</v>
      </c>
      <c r="BV64" s="28">
        <f>외인!BV64+기관!BV64</f>
        <v>918934.92</v>
      </c>
      <c r="BW64" s="28">
        <f>외인!BW64+기관!BW64</f>
        <v>15.099999999999994</v>
      </c>
      <c r="BX64" s="28">
        <f>외인!BX64+기관!BX64</f>
        <v>152426.76</v>
      </c>
      <c r="BY64" s="28">
        <f>외인!BY64+기관!BY64</f>
        <v>-133.69</v>
      </c>
      <c r="BZ64" s="28">
        <f>외인!BZ64+기관!BZ64</f>
        <v>641910.57999999996</v>
      </c>
      <c r="CA64" s="28">
        <f>외인!CA64+기관!CA64</f>
        <v>-992.34999999999991</v>
      </c>
      <c r="CB64" s="28">
        <f>외인!CB64+기관!CB64</f>
        <v>24484.9</v>
      </c>
      <c r="CC64" s="28">
        <f>외인!CC64+기관!CC64</f>
        <v>-24.32</v>
      </c>
      <c r="CD64" s="28">
        <f>외인!CD64+기관!CD64</f>
        <v>55248.04</v>
      </c>
      <c r="CE64" s="28">
        <f>외인!CE64+기관!CE64</f>
        <v>6.5000000000000036</v>
      </c>
      <c r="CF64" s="28">
        <f>외인!CF64+기관!CF64</f>
        <v>61173.52</v>
      </c>
      <c r="CG64" s="28">
        <f>외인!CG64+기관!CG64</f>
        <v>123.03999999999999</v>
      </c>
      <c r="CH64" s="28">
        <f>외인!CH64+기관!CH64</f>
        <v>137318.12</v>
      </c>
      <c r="CI64" s="28">
        <f>외인!CI64+기관!CI64</f>
        <v>143.23000000000002</v>
      </c>
      <c r="CJ64" s="28">
        <f>외인!CJ64+기관!CJ64</f>
        <v>684895.98</v>
      </c>
      <c r="CK64" s="28">
        <f>외인!CK64+기관!CK64</f>
        <v>27.060000000000002</v>
      </c>
      <c r="CL64" s="28">
        <f>외인!CL64+기관!CL64</f>
        <v>455737.18</v>
      </c>
      <c r="CM64" s="28">
        <f>외인!CM64+기관!CM64</f>
        <v>-170.76999999999998</v>
      </c>
      <c r="CN64" s="28">
        <f>외인!CN64+기관!CN64</f>
        <v>242604.3</v>
      </c>
      <c r="CO64" s="28">
        <f>외인!CO64+기관!CO64</f>
        <v>-480.25</v>
      </c>
      <c r="CP64" s="28">
        <f>외인!CP64+기관!CP64</f>
        <v>232467.52</v>
      </c>
      <c r="CQ64" s="28">
        <f>외인!CQ64+기관!CQ64</f>
        <v>163.06</v>
      </c>
      <c r="CR64" s="28">
        <f>외인!CR64+기관!CR64</f>
        <v>337816.9</v>
      </c>
      <c r="CS64" s="28">
        <f>외인!CS64+기관!CS64</f>
        <v>-91.3</v>
      </c>
      <c r="CT64" s="28">
        <f>외인!CT64+기관!CT64</f>
        <v>359650.96</v>
      </c>
      <c r="CU64" s="28">
        <f>외인!CU64+기관!CU64</f>
        <v>229.60000000000002</v>
      </c>
      <c r="CV64" s="28">
        <f>외인!CV64+기관!CV64</f>
        <v>6103327.7800000003</v>
      </c>
      <c r="CW64" s="28">
        <f>외인!CW64+기관!CW64</f>
        <v>-18282.97</v>
      </c>
      <c r="CX64" s="28">
        <f>외인!CX64+기관!CX64</f>
        <v>497031.56</v>
      </c>
      <c r="CY64" s="28">
        <f>외인!CY64+기관!CY64</f>
        <v>-452.57000000000005</v>
      </c>
      <c r="CZ64" s="28">
        <f>외인!CZ64+기관!CZ64</f>
        <v>40064.94</v>
      </c>
      <c r="DA64" s="28">
        <f>외인!DA64+기관!DA64</f>
        <v>165.17</v>
      </c>
      <c r="DB64" s="28">
        <f>외인!DB64+기관!DB64</f>
        <v>67394.58</v>
      </c>
      <c r="DC64" s="28">
        <f>외인!DC64+기관!DC64</f>
        <v>-178.32</v>
      </c>
      <c r="DD64" s="28">
        <f>외인!DD64+기관!DD64</f>
        <v>18001.740000000002</v>
      </c>
      <c r="DE64" s="28">
        <f>외인!DE64+기관!DE64</f>
        <v>16.559999999999999</v>
      </c>
      <c r="DF64" s="28">
        <f>외인!DF64+기관!DF64</f>
        <v>114434.82</v>
      </c>
      <c r="DG64" s="28">
        <f>외인!DG64+기관!DG64</f>
        <v>-108.78999999999999</v>
      </c>
      <c r="DH64" s="28">
        <f>외인!DH64+기관!DH64</f>
        <v>39357.279999999999</v>
      </c>
      <c r="DI64" s="28">
        <f>외인!DI64+기관!DI64</f>
        <v>-8.4700000000000006</v>
      </c>
      <c r="DJ64" s="28">
        <f>외인!DJ64+기관!DJ64</f>
        <v>1309493.8799999999</v>
      </c>
      <c r="DK64" s="28">
        <f>외인!DK64+기관!DK64</f>
        <v>-1723.04</v>
      </c>
      <c r="DL64" s="28">
        <f>외인!DL64+기관!DL64</f>
        <v>196600.26</v>
      </c>
      <c r="DM64" s="28">
        <f>외인!DM64+기관!DM64</f>
        <v>-457.99</v>
      </c>
      <c r="DN64" s="28">
        <f>외인!DN64+기관!DN64</f>
        <v>6103327.7800000003</v>
      </c>
      <c r="DO64" s="28">
        <f>외인!DO64+기관!DO64</f>
        <v>-18282.97</v>
      </c>
      <c r="DP64" s="28">
        <f>외인!DP64+기관!DP64</f>
        <v>151864.14000000001</v>
      </c>
      <c r="DQ64" s="28">
        <f>외인!DQ64+기관!DQ64</f>
        <v>84.48</v>
      </c>
      <c r="DR64" s="28">
        <f>외인!DR64+기관!DR64</f>
        <v>88361.18</v>
      </c>
      <c r="DS64" s="28">
        <f>외인!DS64+기관!DS64</f>
        <v>63.78</v>
      </c>
      <c r="DT64" s="28">
        <f>외인!DT64+기관!DT64</f>
        <v>269261.38</v>
      </c>
      <c r="DU64" s="28">
        <f>외인!DU64+기관!DU64</f>
        <v>-99.97</v>
      </c>
      <c r="DV64" s="28">
        <f>외인!DV64+기관!DV64</f>
        <v>68009.84</v>
      </c>
      <c r="DW64" s="28">
        <f>외인!DW64+기관!DW64</f>
        <v>8.4200000000000017</v>
      </c>
      <c r="DX64" s="28">
        <f>외인!DX64+기관!DX64</f>
        <v>251856</v>
      </c>
      <c r="DY64" s="28">
        <f>외인!DY64+기관!DY64</f>
        <v>423.06</v>
      </c>
      <c r="DZ64" s="28">
        <f>외인!DZ64+기관!DZ64</f>
        <v>15866.02</v>
      </c>
      <c r="EA64" s="28">
        <f>외인!EA64+기관!EA64</f>
        <v>24.91</v>
      </c>
      <c r="EB64" s="28">
        <f>외인!EB64+기관!EB64</f>
        <v>23461.86</v>
      </c>
      <c r="EC64" s="28">
        <f>외인!EC64+기관!EC64</f>
        <v>1.7200000000000024</v>
      </c>
      <c r="ED64" s="28">
        <f>외인!ED64+기관!ED64</f>
        <v>21075.72</v>
      </c>
      <c r="EE64" s="28">
        <f>외인!EE64+기관!EE64</f>
        <v>-32.130000000000003</v>
      </c>
      <c r="EF64" s="28">
        <f>외인!EF64+기관!EF64</f>
        <v>437328.08</v>
      </c>
      <c r="EG64" s="28">
        <f>외인!EG64+기관!EG64</f>
        <v>-29.459999999999994</v>
      </c>
      <c r="EH64" s="28">
        <f>외인!EH64+기관!EH64</f>
        <v>566149.52</v>
      </c>
      <c r="EI64" s="28">
        <f>외인!EI64+기관!EI64</f>
        <v>43.56</v>
      </c>
      <c r="EJ64" s="28">
        <f>외인!EJ64+기관!EJ64</f>
        <v>201984.3</v>
      </c>
      <c r="EK64" s="28">
        <f>외인!EK64+기관!EK64</f>
        <v>176.60000000000002</v>
      </c>
      <c r="EL64" s="28">
        <f>외인!EL64+기관!EL64</f>
        <v>60124.78</v>
      </c>
      <c r="EM64" s="28">
        <f>외인!EM64+기관!EM64</f>
        <v>7.1400000000000006</v>
      </c>
      <c r="EN64" s="28">
        <f>외인!EN64+기관!EN64</f>
        <v>88361.18</v>
      </c>
      <c r="EO64" s="28">
        <f>외인!EO64+기관!EO64</f>
        <v>63.78</v>
      </c>
      <c r="EP64" s="28">
        <f>외인!EP64+기관!EP64</f>
        <v>304520.88</v>
      </c>
      <c r="EQ64" s="28">
        <f>외인!EQ64+기관!EQ64</f>
        <v>-17.730000000000004</v>
      </c>
      <c r="ER64" s="28">
        <f>외인!ER64+기관!ER64</f>
        <v>24600.04</v>
      </c>
      <c r="ES64" s="28">
        <f>외인!ES64+기관!ES64</f>
        <v>31.240000000000002</v>
      </c>
      <c r="ET64" s="28">
        <f>외인!ET64+기관!ET64</f>
        <v>351429.62</v>
      </c>
      <c r="EU64" s="28">
        <f>외인!EU64+기관!EU64</f>
        <v>-310.40000000000003</v>
      </c>
      <c r="EV64" s="28">
        <f>외인!EV64+기관!EV64</f>
        <v>92544.76</v>
      </c>
      <c r="EW64" s="28">
        <f>외인!EW64+기관!EW64</f>
        <v>96.56</v>
      </c>
      <c r="EX64" s="28">
        <f>외인!EX64+기관!EX64</f>
        <v>139922.74</v>
      </c>
      <c r="EY64" s="28">
        <f>외인!EY64+기관!EY64</f>
        <v>66.5</v>
      </c>
    </row>
    <row r="65" spans="1:155">
      <c r="A65" s="27">
        <f>외인!A65</f>
        <v>46160</v>
      </c>
      <c r="B65" s="28">
        <f>외인!B65+기관!B65</f>
        <v>11943212.779999999</v>
      </c>
      <c r="C65" s="28">
        <f>외인!C65+기관!C65</f>
        <v>-20407.560000000001</v>
      </c>
      <c r="D65" s="28">
        <f>외인!D65+기관!D65</f>
        <v>1238876.06</v>
      </c>
      <c r="E65" s="28">
        <f>외인!E65+기관!E65</f>
        <v>-186.23999999999995</v>
      </c>
      <c r="F65" s="28">
        <f>외인!F65+기관!F65</f>
        <v>5035294.42</v>
      </c>
      <c r="G65" s="28">
        <f>외인!G65+기관!G65</f>
        <v>-7385.2300000000005</v>
      </c>
      <c r="H65" s="28">
        <f>외인!H65+기관!H65</f>
        <v>641333.62</v>
      </c>
      <c r="I65" s="28">
        <f>외인!I65+기관!I65</f>
        <v>-579.28</v>
      </c>
      <c r="J65" s="28">
        <f>외인!J65+기관!J65</f>
        <v>84790.54</v>
      </c>
      <c r="K65" s="28">
        <f>외인!K65+기관!K65</f>
        <v>16.63</v>
      </c>
      <c r="L65" s="28">
        <f>외인!L65+기관!L65</f>
        <v>593751.78</v>
      </c>
      <c r="M65" s="28">
        <f>외인!M65+기관!M65</f>
        <v>-533.86999999999989</v>
      </c>
      <c r="N65" s="28">
        <f>외인!N65+기관!N65</f>
        <v>571888</v>
      </c>
      <c r="O65" s="28">
        <f>외인!O65+기관!O65</f>
        <v>-1418.7399999999998</v>
      </c>
      <c r="P65" s="28">
        <f>외인!P65+기관!P65</f>
        <v>350004.66</v>
      </c>
      <c r="Q65" s="28">
        <f>외인!Q65+기관!Q65</f>
        <v>40.080000000000005</v>
      </c>
      <c r="R65" s="28">
        <f>외인!R65+기관!R65</f>
        <v>259919.34</v>
      </c>
      <c r="S65" s="28">
        <f>외인!S65+기관!S65</f>
        <v>-158.13</v>
      </c>
      <c r="T65" s="28">
        <f>외인!T65+기관!T65</f>
        <v>17029.04</v>
      </c>
      <c r="U65" s="28">
        <f>외인!U65+기관!U65</f>
        <v>12.73</v>
      </c>
      <c r="V65" s="28">
        <f>외인!V65+기관!V65</f>
        <v>256208.2</v>
      </c>
      <c r="W65" s="28">
        <f>외인!W65+기관!W65</f>
        <v>459.82</v>
      </c>
      <c r="X65" s="28">
        <f>외인!X65+기관!X65</f>
        <v>6166392.9199999999</v>
      </c>
      <c r="Y65" s="28">
        <f>외인!Y65+기관!Y65</f>
        <v>-17061.16</v>
      </c>
      <c r="Z65" s="28">
        <f>외인!Z65+기관!Z65</f>
        <v>93547</v>
      </c>
      <c r="AA65" s="28">
        <f>외인!AA65+기관!AA65</f>
        <v>160.19</v>
      </c>
      <c r="AB65" s="28">
        <f>외인!AB65+기관!AB65</f>
        <v>391158.08</v>
      </c>
      <c r="AC65" s="28">
        <f>외인!AC65+기관!AC65</f>
        <v>-74.740000000000009</v>
      </c>
      <c r="AD65" s="28">
        <f>외인!AD65+기관!AD65</f>
        <v>39306.160000000003</v>
      </c>
      <c r="AE65" s="28">
        <f>외인!AE65+기관!AE65</f>
        <v>38.89</v>
      </c>
      <c r="AF65" s="28">
        <f>외인!AF65+기관!AF65</f>
        <v>48320.12</v>
      </c>
      <c r="AG65" s="28">
        <f>외인!AG65+기관!AG65</f>
        <v>-0.19000000000000039</v>
      </c>
      <c r="AH65" s="28">
        <f>외인!AH65+기관!AH65</f>
        <v>411100.74</v>
      </c>
      <c r="AI65" s="28">
        <f>외인!AI65+기관!AI65</f>
        <v>-729.66000000000008</v>
      </c>
      <c r="AJ65" s="28">
        <f>외인!AJ65+기관!AJ65</f>
        <v>201932.22</v>
      </c>
      <c r="AK65" s="28">
        <f>외인!AK65+기관!AK65</f>
        <v>-94.18</v>
      </c>
      <c r="AL65" s="28">
        <f>외인!AL65+기관!AL65</f>
        <v>206081.54</v>
      </c>
      <c r="AM65" s="28">
        <f>외인!AM65+기관!AM65</f>
        <v>-689.04</v>
      </c>
      <c r="AN65" s="28">
        <f>외인!AN65+기관!AN65</f>
        <v>403194.5</v>
      </c>
      <c r="AO65" s="28">
        <f>외인!AO65+기관!AO65</f>
        <v>-733.98</v>
      </c>
      <c r="AP65" s="28">
        <f>외인!AP65+기관!AP65</f>
        <v>351465.18</v>
      </c>
      <c r="AQ65" s="28">
        <f>외인!AQ65+기관!AQ65</f>
        <v>-168.28000000000003</v>
      </c>
      <c r="AR65" s="28">
        <f>외인!AR65+기관!AR65</f>
        <v>48387.8</v>
      </c>
      <c r="AS65" s="28">
        <f>외인!AS65+기관!AS65</f>
        <v>55.36</v>
      </c>
      <c r="AT65" s="28">
        <f>외인!AT65+기관!AT65</f>
        <v>196762.26</v>
      </c>
      <c r="AU65" s="28">
        <f>외인!AU65+기관!AU65</f>
        <v>-291.94</v>
      </c>
      <c r="AV65" s="28">
        <f>외인!AV65+기관!AV65</f>
        <v>95968.08</v>
      </c>
      <c r="AW65" s="28">
        <f>외인!AW65+기관!AW65</f>
        <v>156.97999999999999</v>
      </c>
      <c r="AX65" s="28">
        <f>외인!AX65+기관!AX65</f>
        <v>132486.48000000001</v>
      </c>
      <c r="AY65" s="28">
        <f>외인!AY65+기관!AY65</f>
        <v>-108.19999999999999</v>
      </c>
      <c r="AZ65" s="28">
        <f>외인!AZ65+기관!AZ65</f>
        <v>6588265.2199999997</v>
      </c>
      <c r="BA65" s="28">
        <f>외인!BA65+기관!BA65</f>
        <v>-16817.060000000001</v>
      </c>
      <c r="BB65" s="28">
        <f>외인!BB65+기관!BB65</f>
        <v>234258.98</v>
      </c>
      <c r="BC65" s="28">
        <f>외인!BC65+기관!BC65</f>
        <v>239.38</v>
      </c>
      <c r="BD65" s="28">
        <f>외인!BD65+기관!BD65</f>
        <v>65685</v>
      </c>
      <c r="BE65" s="28">
        <f>외인!BE65+기관!BE65</f>
        <v>-178.08999999999997</v>
      </c>
      <c r="BF65" s="28">
        <f>외인!BF65+기관!BF65</f>
        <v>0</v>
      </c>
      <c r="BG65" s="28">
        <f>외인!BG65+기관!BG65</f>
        <v>0</v>
      </c>
      <c r="BH65" s="28">
        <f>외인!BH65+기관!BH65</f>
        <v>207219.5</v>
      </c>
      <c r="BI65" s="28">
        <f>외인!BI65+기관!BI65</f>
        <v>101.10999999999999</v>
      </c>
      <c r="BJ65" s="28">
        <f>외인!BJ65+기관!BJ65</f>
        <v>248088.94</v>
      </c>
      <c r="BK65" s="28">
        <f>외인!BK65+기관!BK65</f>
        <v>-261.97999999999996</v>
      </c>
      <c r="BL65" s="28">
        <f>외인!BL65+기관!BL65</f>
        <v>90867.92</v>
      </c>
      <c r="BM65" s="28">
        <f>외인!BM65+기관!BM65</f>
        <v>9.73</v>
      </c>
      <c r="BN65" s="28">
        <f>외인!BN65+기관!BN65</f>
        <v>110109.12</v>
      </c>
      <c r="BO65" s="28">
        <f>외인!BO65+기관!BO65</f>
        <v>163.94</v>
      </c>
      <c r="BP65" s="28">
        <f>외인!BP65+기관!BP65</f>
        <v>149950.72</v>
      </c>
      <c r="BQ65" s="28">
        <f>외인!BQ65+기관!BQ65</f>
        <v>-97.990000000000009</v>
      </c>
      <c r="BR65" s="28">
        <f>외인!BR65+기관!BR65</f>
        <v>642709.72</v>
      </c>
      <c r="BS65" s="28">
        <f>외인!BS65+기관!BS65</f>
        <v>-661.08</v>
      </c>
      <c r="BT65" s="28">
        <f>외인!BT65+기관!BT65</f>
        <v>6250741.5800000001</v>
      </c>
      <c r="BU65" s="28">
        <f>외인!BU65+기관!BU65</f>
        <v>-16808.71</v>
      </c>
      <c r="BV65" s="28">
        <f>외인!BV65+기관!BV65</f>
        <v>911420.16</v>
      </c>
      <c r="BW65" s="28">
        <f>외인!BW65+기관!BW65</f>
        <v>-172.56999999999996</v>
      </c>
      <c r="BX65" s="28">
        <f>외인!BX65+기관!BX65</f>
        <v>148562.84</v>
      </c>
      <c r="BY65" s="28">
        <f>외인!BY65+기관!BY65</f>
        <v>-73.77</v>
      </c>
      <c r="BZ65" s="28">
        <f>외인!BZ65+기관!BZ65</f>
        <v>609276.02</v>
      </c>
      <c r="CA65" s="28">
        <f>외인!CA65+기관!CA65</f>
        <v>-1423.02</v>
      </c>
      <c r="CB65" s="28">
        <f>외인!CB65+기관!CB65</f>
        <v>23613.42</v>
      </c>
      <c r="CC65" s="28">
        <f>외인!CC65+기관!CC65</f>
        <v>-10.34</v>
      </c>
      <c r="CD65" s="28">
        <f>외인!CD65+기관!CD65</f>
        <v>53487.24</v>
      </c>
      <c r="CE65" s="28">
        <f>외인!CE65+기관!CE65</f>
        <v>39.89</v>
      </c>
      <c r="CF65" s="28">
        <f>외인!CF65+기관!CF65</f>
        <v>58576.160000000003</v>
      </c>
      <c r="CG65" s="28">
        <f>외인!CG65+기관!CG65</f>
        <v>127.97</v>
      </c>
      <c r="CH65" s="28">
        <f>외인!CH65+기관!CH65</f>
        <v>133781.66</v>
      </c>
      <c r="CI65" s="28">
        <f>외인!CI65+기관!CI65</f>
        <v>163.21</v>
      </c>
      <c r="CJ65" s="28">
        <f>외인!CJ65+기관!CJ65</f>
        <v>656992.62</v>
      </c>
      <c r="CK65" s="28">
        <f>외인!CK65+기관!CK65</f>
        <v>0.62000000000000455</v>
      </c>
      <c r="CL65" s="28">
        <f>외인!CL65+기관!CL65</f>
        <v>448745.34</v>
      </c>
      <c r="CM65" s="28">
        <f>외인!CM65+기관!CM65</f>
        <v>-97.72</v>
      </c>
      <c r="CN65" s="28">
        <f>외인!CN65+기관!CN65</f>
        <v>239876.96</v>
      </c>
      <c r="CO65" s="28">
        <f>외인!CO65+기관!CO65</f>
        <v>-449.25</v>
      </c>
      <c r="CP65" s="28">
        <f>외인!CP65+기관!CP65</f>
        <v>235365.28</v>
      </c>
      <c r="CQ65" s="28">
        <f>외인!CQ65+기관!CQ65</f>
        <v>239.99</v>
      </c>
      <c r="CR65" s="28">
        <f>외인!CR65+기관!CR65</f>
        <v>326891.59999999998</v>
      </c>
      <c r="CS65" s="28">
        <f>외인!CS65+기관!CS65</f>
        <v>-151.26999999999998</v>
      </c>
      <c r="CT65" s="28">
        <f>외인!CT65+기관!CT65</f>
        <v>365322.74</v>
      </c>
      <c r="CU65" s="28">
        <f>외인!CU65+기관!CU65</f>
        <v>188.82000000000005</v>
      </c>
      <c r="CV65" s="28">
        <f>외인!CV65+기관!CV65</f>
        <v>6250741.5800000001</v>
      </c>
      <c r="CW65" s="28">
        <f>외인!CW65+기관!CW65</f>
        <v>-16808.71</v>
      </c>
      <c r="CX65" s="28">
        <f>외인!CX65+기관!CX65</f>
        <v>483492.3</v>
      </c>
      <c r="CY65" s="28">
        <f>외인!CY65+기관!CY65</f>
        <v>-657.91000000000008</v>
      </c>
      <c r="CZ65" s="28">
        <f>외인!CZ65+기관!CZ65</f>
        <v>39180.44</v>
      </c>
      <c r="DA65" s="28">
        <f>외인!DA65+기관!DA65</f>
        <v>188.07000000000002</v>
      </c>
      <c r="DB65" s="28">
        <f>외인!DB65+기관!DB65</f>
        <v>65685</v>
      </c>
      <c r="DC65" s="28">
        <f>외인!DC65+기관!DC65</f>
        <v>-178.08999999999997</v>
      </c>
      <c r="DD65" s="28">
        <f>외인!DD65+기관!DD65</f>
        <v>17029.04</v>
      </c>
      <c r="DE65" s="28">
        <f>외인!DE65+기관!DE65</f>
        <v>12.73</v>
      </c>
      <c r="DF65" s="28">
        <f>외인!DF65+기관!DF65</f>
        <v>112111.78</v>
      </c>
      <c r="DG65" s="28">
        <f>외인!DG65+기관!DG65</f>
        <v>-56.759999999999991</v>
      </c>
      <c r="DH65" s="28">
        <f>외인!DH65+기관!DH65</f>
        <v>37733.06</v>
      </c>
      <c r="DI65" s="28">
        <f>외인!DI65+기관!DI65</f>
        <v>20.119999999999997</v>
      </c>
      <c r="DJ65" s="28">
        <f>외인!DJ65+기관!DJ65</f>
        <v>1292921.02</v>
      </c>
      <c r="DK65" s="28">
        <f>외인!DK65+기관!DK65</f>
        <v>-1885.63</v>
      </c>
      <c r="DL65" s="28">
        <f>외인!DL65+기관!DL65</f>
        <v>193650.46</v>
      </c>
      <c r="DM65" s="28">
        <f>외인!DM65+기관!DM65</f>
        <v>-430.1</v>
      </c>
      <c r="DN65" s="28">
        <f>외인!DN65+기관!DN65</f>
        <v>6250741.5800000001</v>
      </c>
      <c r="DO65" s="28">
        <f>외인!DO65+기관!DO65</f>
        <v>-16808.71</v>
      </c>
      <c r="DP65" s="28">
        <f>외인!DP65+기관!DP65</f>
        <v>144036.84</v>
      </c>
      <c r="DQ65" s="28">
        <f>외인!DQ65+기관!DQ65</f>
        <v>32.620000000000005</v>
      </c>
      <c r="DR65" s="28">
        <f>외인!DR65+기관!DR65</f>
        <v>86518.2</v>
      </c>
      <c r="DS65" s="28">
        <f>외인!DS65+기관!DS65</f>
        <v>12.089999999999996</v>
      </c>
      <c r="DT65" s="28">
        <f>외인!DT65+기관!DT65</f>
        <v>259919.34</v>
      </c>
      <c r="DU65" s="28">
        <f>외인!DU65+기관!DU65</f>
        <v>-158.13</v>
      </c>
      <c r="DV65" s="28">
        <f>외인!DV65+기관!DV65</f>
        <v>66432.2</v>
      </c>
      <c r="DW65" s="28">
        <f>외인!DW65+기관!DW65</f>
        <v>6.37</v>
      </c>
      <c r="DX65" s="28">
        <f>외인!DX65+기관!DX65</f>
        <v>256208.2</v>
      </c>
      <c r="DY65" s="28">
        <f>외인!DY65+기관!DY65</f>
        <v>459.82</v>
      </c>
      <c r="DZ65" s="28">
        <f>외인!DZ65+기관!DZ65</f>
        <v>15535.44</v>
      </c>
      <c r="EA65" s="28">
        <f>외인!EA65+기관!EA65</f>
        <v>27.67</v>
      </c>
      <c r="EB65" s="28">
        <f>외인!EB65+기관!EB65</f>
        <v>22605.98</v>
      </c>
      <c r="EC65" s="28">
        <f>외인!EC65+기관!EC65</f>
        <v>8.3299999999999983</v>
      </c>
      <c r="ED65" s="28">
        <f>외인!ED65+기관!ED65</f>
        <v>21001.200000000001</v>
      </c>
      <c r="EE65" s="28">
        <f>외인!EE65+기관!EE65</f>
        <v>-1.6600000000000001</v>
      </c>
      <c r="EF65" s="28">
        <f>외인!EF65+기관!EF65</f>
        <v>421781.44</v>
      </c>
      <c r="EG65" s="28">
        <f>외인!EG65+기관!EG65</f>
        <v>-29.35</v>
      </c>
      <c r="EH65" s="28">
        <f>외인!EH65+기관!EH65</f>
        <v>555953.46</v>
      </c>
      <c r="EI65" s="28">
        <f>외인!EI65+기관!EI65</f>
        <v>-125.63</v>
      </c>
      <c r="EJ65" s="28">
        <f>외인!EJ65+기관!EJ65</f>
        <v>196978.64</v>
      </c>
      <c r="EK65" s="28">
        <f>외인!EK65+기관!EK65</f>
        <v>136.84</v>
      </c>
      <c r="EL65" s="28">
        <f>외인!EL65+기관!EL65</f>
        <v>58301.2</v>
      </c>
      <c r="EM65" s="28">
        <f>외인!EM65+기관!EM65</f>
        <v>37.72</v>
      </c>
      <c r="EN65" s="28">
        <f>외인!EN65+기관!EN65</f>
        <v>86518.2</v>
      </c>
      <c r="EO65" s="28">
        <f>외인!EO65+기관!EO65</f>
        <v>12.089999999999996</v>
      </c>
      <c r="EP65" s="28">
        <f>외인!EP65+기관!EP65</f>
        <v>307795.32</v>
      </c>
      <c r="EQ65" s="28">
        <f>외인!EQ65+기관!EQ65</f>
        <v>-41.87</v>
      </c>
      <c r="ER65" s="28">
        <f>외인!ER65+기관!ER65</f>
        <v>25881.439999999999</v>
      </c>
      <c r="ES65" s="28">
        <f>외인!ES65+기관!ES65</f>
        <v>0.83999999999999897</v>
      </c>
      <c r="ET65" s="28">
        <f>외인!ET65+기관!ET65</f>
        <v>351465.18</v>
      </c>
      <c r="EU65" s="28">
        <f>외인!EU65+기관!EU65</f>
        <v>-168.28000000000003</v>
      </c>
      <c r="EV65" s="28">
        <f>외인!EV65+기관!EV65</f>
        <v>93547</v>
      </c>
      <c r="EW65" s="28">
        <f>외인!EW65+기관!EW65</f>
        <v>160.19</v>
      </c>
      <c r="EX65" s="28">
        <f>외인!EX65+기관!EX65</f>
        <v>141818.26</v>
      </c>
      <c r="EY65" s="28">
        <f>외인!EY65+기관!EY65</f>
        <v>79.81</v>
      </c>
    </row>
    <row r="66" spans="1:155">
      <c r="A66" s="27">
        <f>외인!A66</f>
        <v>46161</v>
      </c>
      <c r="B66" s="28">
        <f>외인!B66+기관!B66</f>
        <v>11554961.6</v>
      </c>
      <c r="C66" s="28">
        <f>외인!C66+기관!C66</f>
        <v>-19151.560000000001</v>
      </c>
      <c r="D66" s="28">
        <f>외인!D66+기관!D66</f>
        <v>1209657.1399999999</v>
      </c>
      <c r="E66" s="28">
        <f>외인!E66+기관!E66</f>
        <v>-384.69</v>
      </c>
      <c r="F66" s="28">
        <f>외인!F66+기관!F66</f>
        <v>4912447.28</v>
      </c>
      <c r="G66" s="28">
        <f>외인!G66+기관!G66</f>
        <v>-7519.98</v>
      </c>
      <c r="H66" s="28">
        <f>외인!H66+기관!H66</f>
        <v>618035.78</v>
      </c>
      <c r="I66" s="28">
        <f>외인!I66+기관!I66</f>
        <v>-460.57</v>
      </c>
      <c r="J66" s="28">
        <f>외인!J66+기관!J66</f>
        <v>83963.72</v>
      </c>
      <c r="K66" s="28">
        <f>외인!K66+기관!K66</f>
        <v>42.84</v>
      </c>
      <c r="L66" s="28">
        <f>외인!L66+기관!L66</f>
        <v>572481.22</v>
      </c>
      <c r="M66" s="28">
        <f>외인!M66+기관!M66</f>
        <v>-374.54</v>
      </c>
      <c r="N66" s="28">
        <f>외인!N66+기관!N66</f>
        <v>530423.78</v>
      </c>
      <c r="O66" s="28">
        <f>외인!O66+기관!O66</f>
        <v>-1454.05</v>
      </c>
      <c r="P66" s="28">
        <f>외인!P66+기관!P66</f>
        <v>344559.62</v>
      </c>
      <c r="Q66" s="28">
        <f>외인!Q66+기관!Q66</f>
        <v>-156.75</v>
      </c>
      <c r="R66" s="28">
        <f>외인!R66+기관!R66</f>
        <v>250800.66</v>
      </c>
      <c r="S66" s="28">
        <f>외인!S66+기관!S66</f>
        <v>-194.16</v>
      </c>
      <c r="T66" s="28">
        <f>외인!T66+기관!T66</f>
        <v>16841.419999999998</v>
      </c>
      <c r="U66" s="28">
        <f>외인!U66+기관!U66</f>
        <v>17.03</v>
      </c>
      <c r="V66" s="28">
        <f>외인!V66+기관!V66</f>
        <v>248855.62</v>
      </c>
      <c r="W66" s="28">
        <f>외인!W66+기관!W66</f>
        <v>357.91999999999996</v>
      </c>
      <c r="X66" s="28">
        <f>외인!X66+기관!X66</f>
        <v>5954824.5</v>
      </c>
      <c r="Y66" s="28">
        <f>외인!Y66+기관!Y66</f>
        <v>-15353.310000000001</v>
      </c>
      <c r="Z66" s="28">
        <f>외인!Z66+기관!Z66</f>
        <v>94328.28</v>
      </c>
      <c r="AA66" s="28">
        <f>외인!AA66+기관!AA66</f>
        <v>203.59</v>
      </c>
      <c r="AB66" s="28">
        <f>외인!AB66+기관!AB66</f>
        <v>391958.66</v>
      </c>
      <c r="AC66" s="28">
        <f>외인!AC66+기관!AC66</f>
        <v>-14.559999999999988</v>
      </c>
      <c r="AD66" s="28">
        <f>외인!AD66+기관!AD66</f>
        <v>39410.800000000003</v>
      </c>
      <c r="AE66" s="28">
        <f>외인!AE66+기관!AE66</f>
        <v>52.46</v>
      </c>
      <c r="AF66" s="28">
        <f>외인!AF66+기관!AF66</f>
        <v>48089.42</v>
      </c>
      <c r="AG66" s="28">
        <f>외인!AG66+기관!AG66</f>
        <v>28.68</v>
      </c>
      <c r="AH66" s="28">
        <f>외인!AH66+기관!AH66</f>
        <v>400401.08</v>
      </c>
      <c r="AI66" s="28">
        <f>외인!AI66+기관!AI66</f>
        <v>-561.58999999999992</v>
      </c>
      <c r="AJ66" s="28">
        <f>외인!AJ66+기관!AJ66</f>
        <v>200848.86</v>
      </c>
      <c r="AK66" s="28">
        <f>외인!AK66+기관!AK66</f>
        <v>-71.800000000000011</v>
      </c>
      <c r="AL66" s="28">
        <f>외인!AL66+기관!AL66</f>
        <v>193772.66</v>
      </c>
      <c r="AM66" s="28">
        <f>외인!AM66+기관!AM66</f>
        <v>-496.47</v>
      </c>
      <c r="AN66" s="28">
        <f>외인!AN66+기관!AN66</f>
        <v>372978.42</v>
      </c>
      <c r="AO66" s="28">
        <f>외인!AO66+기관!AO66</f>
        <v>-956.51</v>
      </c>
      <c r="AP66" s="28">
        <f>외인!AP66+기관!AP66</f>
        <v>338611.02</v>
      </c>
      <c r="AQ66" s="28">
        <f>외인!AQ66+기관!AQ66</f>
        <v>-507.13</v>
      </c>
      <c r="AR66" s="28">
        <f>외인!AR66+기관!AR66</f>
        <v>48161.54</v>
      </c>
      <c r="AS66" s="28">
        <f>외인!AS66+기관!AS66</f>
        <v>63.060000000000009</v>
      </c>
      <c r="AT66" s="28">
        <f>외인!AT66+기관!AT66</f>
        <v>187296.54</v>
      </c>
      <c r="AU66" s="28">
        <f>외인!AU66+기관!AU66</f>
        <v>-469.87</v>
      </c>
      <c r="AV66" s="28">
        <f>외인!AV66+기관!AV66</f>
        <v>96096.92</v>
      </c>
      <c r="AW66" s="28">
        <f>외인!AW66+기관!AW66</f>
        <v>184.85</v>
      </c>
      <c r="AX66" s="28">
        <f>외인!AX66+기관!AX66</f>
        <v>126541.6</v>
      </c>
      <c r="AY66" s="28">
        <f>외인!AY66+기관!AY66</f>
        <v>-73.790000000000006</v>
      </c>
      <c r="AZ66" s="28">
        <f>외인!AZ66+기관!AZ66</f>
        <v>6356196.7400000002</v>
      </c>
      <c r="BA66" s="28">
        <f>외인!BA66+기관!BA66</f>
        <v>-15437.43</v>
      </c>
      <c r="BB66" s="28">
        <f>외인!BB66+기관!BB66</f>
        <v>234688.6</v>
      </c>
      <c r="BC66" s="28">
        <f>외인!BC66+기관!BC66</f>
        <v>274.93</v>
      </c>
      <c r="BD66" s="28">
        <f>외인!BD66+기관!BD66</f>
        <v>67113.600000000006</v>
      </c>
      <c r="BE66" s="28">
        <f>외인!BE66+기관!BE66</f>
        <v>-127.25</v>
      </c>
      <c r="BF66" s="28">
        <f>외인!BF66+기관!BF66</f>
        <v>0</v>
      </c>
      <c r="BG66" s="28">
        <f>외인!BG66+기관!BG66</f>
        <v>0</v>
      </c>
      <c r="BH66" s="28">
        <f>외인!BH66+기관!BH66</f>
        <v>201996.42</v>
      </c>
      <c r="BI66" s="28">
        <f>외인!BI66+기관!BI66</f>
        <v>89.28</v>
      </c>
      <c r="BJ66" s="28">
        <f>외인!BJ66+기관!BJ66</f>
        <v>238252.04</v>
      </c>
      <c r="BK66" s="28">
        <f>외인!BK66+기관!BK66</f>
        <v>-199.87</v>
      </c>
      <c r="BL66" s="28">
        <f>외인!BL66+기관!BL66</f>
        <v>88537.04</v>
      </c>
      <c r="BM66" s="28">
        <f>외인!BM66+기관!BM66</f>
        <v>7.7600000000000051</v>
      </c>
      <c r="BN66" s="28">
        <f>외인!BN66+기관!BN66</f>
        <v>104657.96</v>
      </c>
      <c r="BO66" s="28">
        <f>외인!BO66+기관!BO66</f>
        <v>35.69</v>
      </c>
      <c r="BP66" s="28">
        <f>외인!BP66+기관!BP66</f>
        <v>144199.29999999999</v>
      </c>
      <c r="BQ66" s="28">
        <f>외인!BQ66+기관!BQ66</f>
        <v>-72.899999999999991</v>
      </c>
      <c r="BR66" s="28">
        <f>외인!BR66+기관!BR66</f>
        <v>612868.38</v>
      </c>
      <c r="BS66" s="28">
        <f>외인!BS66+기관!BS66</f>
        <v>-1070.8499999999999</v>
      </c>
      <c r="BT66" s="28">
        <f>외인!BT66+기관!BT66</f>
        <v>6036347.0800000001</v>
      </c>
      <c r="BU66" s="28">
        <f>외인!BU66+기관!BU66</f>
        <v>-15102.589999999998</v>
      </c>
      <c r="BV66" s="28">
        <f>외인!BV66+기관!BV66</f>
        <v>883720.12</v>
      </c>
      <c r="BW66" s="28">
        <f>외인!BW66+기관!BW66</f>
        <v>-97.639999999999986</v>
      </c>
      <c r="BX66" s="28">
        <f>외인!BX66+기관!BX66</f>
        <v>145837</v>
      </c>
      <c r="BY66" s="28">
        <f>외인!BY66+기관!BY66</f>
        <v>-101.74000000000001</v>
      </c>
      <c r="BZ66" s="28">
        <f>외인!BZ66+기관!BZ66</f>
        <v>566751.07999999996</v>
      </c>
      <c r="CA66" s="28">
        <f>외인!CA66+기관!CA66</f>
        <v>-1452.98</v>
      </c>
      <c r="CB66" s="28">
        <f>외인!CB66+기관!CB66</f>
        <v>23311.1</v>
      </c>
      <c r="CC66" s="28">
        <f>외인!CC66+기관!CC66</f>
        <v>-4.2700000000000031</v>
      </c>
      <c r="CD66" s="28">
        <f>외인!CD66+기관!CD66</f>
        <v>53709.279999999999</v>
      </c>
      <c r="CE66" s="28">
        <f>외인!CE66+기관!CE66</f>
        <v>57.600000000000009</v>
      </c>
      <c r="CF66" s="28">
        <f>외인!CF66+기관!CF66</f>
        <v>57719.86</v>
      </c>
      <c r="CG66" s="28">
        <f>외인!CG66+기관!CG66</f>
        <v>119.87</v>
      </c>
      <c r="CH66" s="28">
        <f>외인!CH66+기관!CH66</f>
        <v>133698.22</v>
      </c>
      <c r="CI66" s="28">
        <f>외인!CI66+기관!CI66</f>
        <v>188.78</v>
      </c>
      <c r="CJ66" s="28">
        <f>외인!CJ66+기관!CJ66</f>
        <v>650968.96</v>
      </c>
      <c r="CK66" s="28">
        <f>외인!CK66+기관!CK66</f>
        <v>-214.69</v>
      </c>
      <c r="CL66" s="28">
        <f>외인!CL66+기관!CL66</f>
        <v>448857.7</v>
      </c>
      <c r="CM66" s="28">
        <f>외인!CM66+기관!CM66</f>
        <v>-47.180000000000007</v>
      </c>
      <c r="CN66" s="28">
        <f>외인!CN66+기관!CN66</f>
        <v>231600.32</v>
      </c>
      <c r="CO66" s="28">
        <f>외인!CO66+기관!CO66</f>
        <v>-260.02999999999997</v>
      </c>
      <c r="CP66" s="28">
        <f>외인!CP66+기관!CP66</f>
        <v>235808.38</v>
      </c>
      <c r="CQ66" s="28">
        <f>외인!CQ66+기관!CQ66</f>
        <v>275.75</v>
      </c>
      <c r="CR66" s="28">
        <f>외인!CR66+기관!CR66</f>
        <v>317846.84000000003</v>
      </c>
      <c r="CS66" s="28">
        <f>외인!CS66+기관!CS66</f>
        <v>-180.17</v>
      </c>
      <c r="CT66" s="28">
        <f>외인!CT66+기관!CT66</f>
        <v>353142.8</v>
      </c>
      <c r="CU66" s="28">
        <f>외인!CU66+기관!CU66</f>
        <v>-363.34999999999997</v>
      </c>
      <c r="CV66" s="28">
        <f>외인!CV66+기관!CV66</f>
        <v>6036347.0800000001</v>
      </c>
      <c r="CW66" s="28">
        <f>외인!CW66+기관!CW66</f>
        <v>-15102.589999999998</v>
      </c>
      <c r="CX66" s="28">
        <f>외인!CX66+기관!CX66</f>
        <v>462625.8</v>
      </c>
      <c r="CY66" s="28">
        <f>외인!CY66+기관!CY66</f>
        <v>-669.66000000000008</v>
      </c>
      <c r="CZ66" s="28">
        <f>외인!CZ66+기관!CZ66</f>
        <v>37868.22</v>
      </c>
      <c r="DA66" s="28">
        <f>외인!DA66+기관!DA66</f>
        <v>161.19</v>
      </c>
      <c r="DB66" s="28">
        <f>외인!DB66+기관!DB66</f>
        <v>67113.600000000006</v>
      </c>
      <c r="DC66" s="28">
        <f>외인!DC66+기관!DC66</f>
        <v>-127.25</v>
      </c>
      <c r="DD66" s="28">
        <f>외인!DD66+기관!DD66</f>
        <v>16841.419999999998</v>
      </c>
      <c r="DE66" s="28">
        <f>외인!DE66+기관!DE66</f>
        <v>17.03</v>
      </c>
      <c r="DF66" s="28">
        <f>외인!DF66+기관!DF66</f>
        <v>109487.96</v>
      </c>
      <c r="DG66" s="28">
        <f>외인!DG66+기관!DG66</f>
        <v>-82.76</v>
      </c>
      <c r="DH66" s="28">
        <f>외인!DH66+기관!DH66</f>
        <v>38057.919999999998</v>
      </c>
      <c r="DI66" s="28">
        <f>외인!DI66+기관!DI66</f>
        <v>43.05</v>
      </c>
      <c r="DJ66" s="28">
        <f>외인!DJ66+기관!DJ66</f>
        <v>1246776.8400000001</v>
      </c>
      <c r="DK66" s="28">
        <f>외인!DK66+기관!DK66</f>
        <v>-2059.86</v>
      </c>
      <c r="DL66" s="28">
        <f>외인!DL66+기관!DL66</f>
        <v>184953.24</v>
      </c>
      <c r="DM66" s="28">
        <f>외인!DM66+기관!DM66</f>
        <v>-258.86</v>
      </c>
      <c r="DN66" s="28">
        <f>외인!DN66+기관!DN66</f>
        <v>6036347.0800000001</v>
      </c>
      <c r="DO66" s="28">
        <f>외인!DO66+기관!DO66</f>
        <v>-15102.589999999998</v>
      </c>
      <c r="DP66" s="28">
        <f>외인!DP66+기관!DP66</f>
        <v>144712.66</v>
      </c>
      <c r="DQ66" s="28">
        <f>외인!DQ66+기관!DQ66</f>
        <v>-37.699999999999996</v>
      </c>
      <c r="DR66" s="28">
        <f>외인!DR66+기관!DR66</f>
        <v>85629</v>
      </c>
      <c r="DS66" s="28">
        <f>외인!DS66+기관!DS66</f>
        <v>5.41</v>
      </c>
      <c r="DT66" s="28">
        <f>외인!DT66+기관!DT66</f>
        <v>250800.66</v>
      </c>
      <c r="DU66" s="28">
        <f>외인!DU66+기관!DU66</f>
        <v>-194.16</v>
      </c>
      <c r="DV66" s="28">
        <f>외인!DV66+기관!DV66</f>
        <v>66500.38</v>
      </c>
      <c r="DW66" s="28">
        <f>외인!DW66+기관!DW66</f>
        <v>13.57</v>
      </c>
      <c r="DX66" s="28">
        <f>외인!DX66+기관!DX66</f>
        <v>248855.62</v>
      </c>
      <c r="DY66" s="28">
        <f>외인!DY66+기관!DY66</f>
        <v>357.91999999999996</v>
      </c>
      <c r="DZ66" s="28">
        <f>외인!DZ66+기관!DZ66</f>
        <v>15443.58</v>
      </c>
      <c r="EA66" s="28">
        <f>외인!EA66+기관!EA66</f>
        <v>23.709999999999997</v>
      </c>
      <c r="EB66" s="28">
        <f>외인!EB66+기관!EB66</f>
        <v>22708.58</v>
      </c>
      <c r="EC66" s="28">
        <f>외인!EC66+기관!EC66</f>
        <v>21.47</v>
      </c>
      <c r="ED66" s="28">
        <f>외인!ED66+기관!ED66</f>
        <v>20282.400000000001</v>
      </c>
      <c r="EE66" s="28">
        <f>외인!EE66+기관!EE66</f>
        <v>6.9</v>
      </c>
      <c r="EF66" s="28">
        <f>외인!EF66+기관!EF66</f>
        <v>414764.66</v>
      </c>
      <c r="EG66" s="28">
        <f>외인!EG66+기관!EG66</f>
        <v>-182.51999999999998</v>
      </c>
      <c r="EH66" s="28">
        <f>외인!EH66+기관!EH66</f>
        <v>523790.24</v>
      </c>
      <c r="EI66" s="28">
        <f>외인!EI66+기관!EI66</f>
        <v>-171.72000000000003</v>
      </c>
      <c r="EJ66" s="28">
        <f>외인!EJ66+기관!EJ66</f>
        <v>195966.12</v>
      </c>
      <c r="EK66" s="28">
        <f>외인!EK66+기관!EK66</f>
        <v>172.35</v>
      </c>
      <c r="EL66" s="28">
        <f>외인!EL66+기관!EL66</f>
        <v>58468.02</v>
      </c>
      <c r="EM66" s="28">
        <f>외인!EM66+기관!EM66</f>
        <v>55.95</v>
      </c>
      <c r="EN66" s="28">
        <f>외인!EN66+기관!EN66</f>
        <v>85629</v>
      </c>
      <c r="EO66" s="28">
        <f>외인!EO66+기관!EO66</f>
        <v>5.41</v>
      </c>
      <c r="EP66" s="28">
        <f>외인!EP66+기관!EP66</f>
        <v>312576.96000000002</v>
      </c>
      <c r="EQ66" s="28">
        <f>외인!EQ66+기관!EQ66</f>
        <v>71.06</v>
      </c>
      <c r="ER66" s="28">
        <f>외인!ER66+기관!ER66</f>
        <v>25581.46</v>
      </c>
      <c r="ES66" s="28">
        <f>외인!ES66+기관!ES66</f>
        <v>-27.37</v>
      </c>
      <c r="ET66" s="28">
        <f>외인!ET66+기관!ET66</f>
        <v>338611.02</v>
      </c>
      <c r="EU66" s="28">
        <f>외인!EU66+기관!EU66</f>
        <v>-507.13</v>
      </c>
      <c r="EV66" s="28">
        <f>외인!EV66+기관!EV66</f>
        <v>94328.28</v>
      </c>
      <c r="EW66" s="28">
        <f>외인!EW66+기관!EW66</f>
        <v>203.59</v>
      </c>
      <c r="EX66" s="28">
        <f>외인!EX66+기관!EX66</f>
        <v>141480.1</v>
      </c>
      <c r="EY66" s="28">
        <f>외인!EY66+기관!EY66</f>
        <v>72.16</v>
      </c>
    </row>
    <row r="67" spans="1:155">
      <c r="A67" s="27">
        <f>외인!A67</f>
        <v>46162</v>
      </c>
      <c r="B67" s="28">
        <f>외인!B67+기관!B67</f>
        <v>11455436.779999999</v>
      </c>
      <c r="C67" s="28">
        <f>외인!C67+기관!C67</f>
        <v>-18940.5</v>
      </c>
      <c r="D67" s="28">
        <f>외인!D67+기관!D67</f>
        <v>1180451.98</v>
      </c>
      <c r="E67" s="28">
        <f>외인!E67+기관!E67</f>
        <v>277.24</v>
      </c>
      <c r="F67" s="28">
        <f>외인!F67+기관!F67</f>
        <v>4890292.26</v>
      </c>
      <c r="G67" s="28">
        <f>외인!G67+기관!G67</f>
        <v>-7859.6900000000005</v>
      </c>
      <c r="H67" s="28">
        <f>외인!H67+기관!H67</f>
        <v>593840.81999999995</v>
      </c>
      <c r="I67" s="28">
        <f>외인!I67+기관!I67</f>
        <v>-107.83000000000001</v>
      </c>
      <c r="J67" s="28">
        <f>외인!J67+기관!J67</f>
        <v>81544.179999999993</v>
      </c>
      <c r="K67" s="28">
        <f>외인!K67+기관!K67</f>
        <v>103.84</v>
      </c>
      <c r="L67" s="28">
        <f>외인!L67+기관!L67</f>
        <v>550469</v>
      </c>
      <c r="M67" s="28">
        <f>외인!M67+기관!M67</f>
        <v>-70.369999999999976</v>
      </c>
      <c r="N67" s="28">
        <f>외인!N67+기관!N67</f>
        <v>520557.04</v>
      </c>
      <c r="O67" s="28">
        <f>외인!O67+기관!O67</f>
        <v>-2119.91</v>
      </c>
      <c r="P67" s="28">
        <f>외인!P67+기관!P67</f>
        <v>338086.68</v>
      </c>
      <c r="Q67" s="28">
        <f>외인!Q67+기관!Q67</f>
        <v>1.2199999999999989</v>
      </c>
      <c r="R67" s="28">
        <f>외인!R67+기관!R67</f>
        <v>246177.86</v>
      </c>
      <c r="S67" s="28">
        <f>외인!S67+기관!S67</f>
        <v>-150.98000000000002</v>
      </c>
      <c r="T67" s="28">
        <f>외인!T67+기관!T67</f>
        <v>16486.84</v>
      </c>
      <c r="U67" s="28">
        <f>외인!U67+기관!U67</f>
        <v>16.73</v>
      </c>
      <c r="V67" s="28">
        <f>외인!V67+기관!V67</f>
        <v>249047.38</v>
      </c>
      <c r="W67" s="28">
        <f>외인!W67+기관!W67</f>
        <v>230.26</v>
      </c>
      <c r="X67" s="28">
        <f>외인!X67+기관!X67</f>
        <v>5961095.8399999999</v>
      </c>
      <c r="Y67" s="28">
        <f>외인!Y67+기관!Y67</f>
        <v>-15403.21</v>
      </c>
      <c r="Z67" s="28">
        <f>외인!Z67+기관!Z67</f>
        <v>91594.54</v>
      </c>
      <c r="AA67" s="28">
        <f>외인!AA67+기관!AA67</f>
        <v>212.51</v>
      </c>
      <c r="AB67" s="28">
        <f>외인!AB67+기관!AB67</f>
        <v>389659.58</v>
      </c>
      <c r="AC67" s="28">
        <f>외인!AC67+기관!AC67</f>
        <v>43.299999999999983</v>
      </c>
      <c r="AD67" s="28">
        <f>외인!AD67+기관!AD67</f>
        <v>38208.379999999997</v>
      </c>
      <c r="AE67" s="28">
        <f>외인!AE67+기관!AE67</f>
        <v>31.35</v>
      </c>
      <c r="AF67" s="28">
        <f>외인!AF67+기관!AF67</f>
        <v>47416.58</v>
      </c>
      <c r="AG67" s="28">
        <f>외인!AG67+기관!AG67</f>
        <v>37.99</v>
      </c>
      <c r="AH67" s="28">
        <f>외인!AH67+기관!AH67</f>
        <v>404998.42</v>
      </c>
      <c r="AI67" s="28">
        <f>외인!AI67+기관!AI67</f>
        <v>-419</v>
      </c>
      <c r="AJ67" s="28">
        <f>외인!AJ67+기관!AJ67</f>
        <v>193862.58</v>
      </c>
      <c r="AK67" s="28">
        <f>외인!AK67+기관!AK67</f>
        <v>24.129999999999995</v>
      </c>
      <c r="AL67" s="28">
        <f>외인!AL67+기관!AL67</f>
        <v>192008.88</v>
      </c>
      <c r="AM67" s="28">
        <f>외인!AM67+기관!AM67</f>
        <v>-601.93000000000006</v>
      </c>
      <c r="AN67" s="28">
        <f>외인!AN67+기관!AN67</f>
        <v>363627.52000000002</v>
      </c>
      <c r="AO67" s="28">
        <f>외인!AO67+기관!AO67</f>
        <v>-1497.82</v>
      </c>
      <c r="AP67" s="28">
        <f>외인!AP67+기관!AP67</f>
        <v>329203.76</v>
      </c>
      <c r="AQ67" s="28">
        <f>외인!AQ67+기관!AQ67</f>
        <v>-484.34</v>
      </c>
      <c r="AR67" s="28">
        <f>외인!AR67+기관!AR67</f>
        <v>46696.9</v>
      </c>
      <c r="AS67" s="28">
        <f>외인!AS67+기관!AS67</f>
        <v>54.149999999999991</v>
      </c>
      <c r="AT67" s="28">
        <f>외인!AT67+기관!AT67</f>
        <v>180341.3</v>
      </c>
      <c r="AU67" s="28">
        <f>외인!AU67+기관!AU67</f>
        <v>-473.11</v>
      </c>
      <c r="AV67" s="28">
        <f>외인!AV67+기관!AV67</f>
        <v>94102.46</v>
      </c>
      <c r="AW67" s="28">
        <f>외인!AW67+기관!AW67</f>
        <v>234.27999999999997</v>
      </c>
      <c r="AX67" s="28">
        <f>외인!AX67+기관!AX67</f>
        <v>123155.74</v>
      </c>
      <c r="AY67" s="28">
        <f>외인!AY67+기관!AY67</f>
        <v>32.92</v>
      </c>
      <c r="AZ67" s="28">
        <f>외인!AZ67+기관!AZ67</f>
        <v>6365765.5599999996</v>
      </c>
      <c r="BA67" s="28">
        <f>외인!BA67+기관!BA67</f>
        <v>-15655.800000000001</v>
      </c>
      <c r="BB67" s="28">
        <f>외인!BB67+기관!BB67</f>
        <v>230875.38</v>
      </c>
      <c r="BC67" s="28">
        <f>외인!BC67+기관!BC67</f>
        <v>282.14999999999998</v>
      </c>
      <c r="BD67" s="28">
        <f>외인!BD67+기관!BD67</f>
        <v>63696.78</v>
      </c>
      <c r="BE67" s="28">
        <f>외인!BE67+기관!BE67</f>
        <v>-117.86</v>
      </c>
      <c r="BF67" s="28">
        <f>외인!BF67+기관!BF67</f>
        <v>0</v>
      </c>
      <c r="BG67" s="28">
        <f>외인!BG67+기관!BG67</f>
        <v>0</v>
      </c>
      <c r="BH67" s="28">
        <f>외인!BH67+기관!BH67</f>
        <v>199706.36</v>
      </c>
      <c r="BI67" s="28">
        <f>외인!BI67+기관!BI67</f>
        <v>138.63</v>
      </c>
      <c r="BJ67" s="28">
        <f>외인!BJ67+기관!BJ67</f>
        <v>228892.42</v>
      </c>
      <c r="BK67" s="28">
        <f>외인!BK67+기관!BK67</f>
        <v>-97.95</v>
      </c>
      <c r="BL67" s="28">
        <f>외인!BL67+기관!BL67</f>
        <v>84510.62</v>
      </c>
      <c r="BM67" s="28">
        <f>외인!BM67+기관!BM67</f>
        <v>20.93</v>
      </c>
      <c r="BN67" s="28">
        <f>외인!BN67+기관!BN67</f>
        <v>99014.6</v>
      </c>
      <c r="BO67" s="28">
        <f>외인!BO67+기관!BO67</f>
        <v>51.78</v>
      </c>
      <c r="BP67" s="28">
        <f>외인!BP67+기관!BP67</f>
        <v>140275.4</v>
      </c>
      <c r="BQ67" s="28">
        <f>외인!BQ67+기관!BQ67</f>
        <v>25.399999999999991</v>
      </c>
      <c r="BR67" s="28">
        <f>외인!BR67+기관!BR67</f>
        <v>592541.19999999995</v>
      </c>
      <c r="BS67" s="28">
        <f>외인!BS67+기관!BS67</f>
        <v>-914.81999999999994</v>
      </c>
      <c r="BT67" s="28">
        <f>외인!BT67+기관!BT67</f>
        <v>6042294.46</v>
      </c>
      <c r="BU67" s="28">
        <f>외인!BU67+기관!BU67</f>
        <v>-15188.06</v>
      </c>
      <c r="BV67" s="28">
        <f>외인!BV67+기관!BV67</f>
        <v>868809.14</v>
      </c>
      <c r="BW67" s="28">
        <f>외인!BW67+기관!BW67</f>
        <v>96.019999999999982</v>
      </c>
      <c r="BX67" s="28">
        <f>외인!BX67+기관!BX67</f>
        <v>143034.56</v>
      </c>
      <c r="BY67" s="28">
        <f>외인!BY67+기관!BY67</f>
        <v>-145.75</v>
      </c>
      <c r="BZ67" s="28">
        <f>외인!BZ67+기관!BZ67</f>
        <v>555636.4</v>
      </c>
      <c r="CA67" s="28">
        <f>외인!CA67+기관!CA67</f>
        <v>-2099.75</v>
      </c>
      <c r="CB67" s="28">
        <f>외인!CB67+기관!CB67</f>
        <v>22727.439999999999</v>
      </c>
      <c r="CC67" s="28">
        <f>외인!CC67+기관!CC67</f>
        <v>3.7600000000000051</v>
      </c>
      <c r="CD67" s="28">
        <f>외인!CD67+기관!CD67</f>
        <v>51562.32</v>
      </c>
      <c r="CE67" s="28">
        <f>외인!CE67+기관!CE67</f>
        <v>67.88000000000001</v>
      </c>
      <c r="CF67" s="28">
        <f>외인!CF67+기관!CF67</f>
        <v>55650.96</v>
      </c>
      <c r="CG67" s="28">
        <f>외인!CG67+기관!CG67</f>
        <v>111.50999999999999</v>
      </c>
      <c r="CH67" s="28">
        <f>외인!CH67+기관!CH67</f>
        <v>131907.18</v>
      </c>
      <c r="CI67" s="28">
        <f>외인!CI67+기관!CI67</f>
        <v>245.07999999999998</v>
      </c>
      <c r="CJ67" s="28">
        <f>외인!CJ67+기관!CJ67</f>
        <v>635327.42000000004</v>
      </c>
      <c r="CK67" s="28">
        <f>외인!CK67+기관!CK67</f>
        <v>196.42000000000002</v>
      </c>
      <c r="CL67" s="28">
        <f>외인!CL67+기관!CL67</f>
        <v>444445.34</v>
      </c>
      <c r="CM67" s="28">
        <f>외인!CM67+기관!CM67</f>
        <v>39.31</v>
      </c>
      <c r="CN67" s="28">
        <f>외인!CN67+기관!CN67</f>
        <v>223745.5</v>
      </c>
      <c r="CO67" s="28">
        <f>외인!CO67+기관!CO67</f>
        <v>-171.42000000000002</v>
      </c>
      <c r="CP67" s="28">
        <f>외인!CP67+기관!CP67</f>
        <v>231966.62</v>
      </c>
      <c r="CQ67" s="28">
        <f>외인!CQ67+기관!CQ67</f>
        <v>283.31</v>
      </c>
      <c r="CR67" s="28">
        <f>외인!CR67+기관!CR67</f>
        <v>311178.32</v>
      </c>
      <c r="CS67" s="28">
        <f>외인!CS67+기관!CS67</f>
        <v>-64.570000000000007</v>
      </c>
      <c r="CT67" s="28">
        <f>외인!CT67+기관!CT67</f>
        <v>359957.02</v>
      </c>
      <c r="CU67" s="28">
        <f>외인!CU67+기관!CU67</f>
        <v>-466.52</v>
      </c>
      <c r="CV67" s="28">
        <f>외인!CV67+기관!CV67</f>
        <v>6042294.46</v>
      </c>
      <c r="CW67" s="28">
        <f>외인!CW67+기관!CW67</f>
        <v>-15188.06</v>
      </c>
      <c r="CX67" s="28">
        <f>외인!CX67+기관!CX67</f>
        <v>445612.56</v>
      </c>
      <c r="CY67" s="28">
        <f>외인!CY67+기관!CY67</f>
        <v>-417.79</v>
      </c>
      <c r="CZ67" s="28">
        <f>외인!CZ67+기관!CZ67</f>
        <v>36697.9</v>
      </c>
      <c r="DA67" s="28">
        <f>외인!DA67+기관!DA67</f>
        <v>54.94</v>
      </c>
      <c r="DB67" s="28">
        <f>외인!DB67+기관!DB67</f>
        <v>63696.78</v>
      </c>
      <c r="DC67" s="28">
        <f>외인!DC67+기관!DC67</f>
        <v>-117.86</v>
      </c>
      <c r="DD67" s="28">
        <f>외인!DD67+기관!DD67</f>
        <v>16486.84</v>
      </c>
      <c r="DE67" s="28">
        <f>외인!DE67+기관!DE67</f>
        <v>16.73</v>
      </c>
      <c r="DF67" s="28">
        <f>외인!DF67+기관!DF67</f>
        <v>107322.56</v>
      </c>
      <c r="DG67" s="28">
        <f>외인!DG67+기관!DG67</f>
        <v>-115.75</v>
      </c>
      <c r="DH67" s="28">
        <f>외인!DH67+기관!DH67</f>
        <v>36381.980000000003</v>
      </c>
      <c r="DI67" s="28">
        <f>외인!DI67+기관!DI67</f>
        <v>53.53</v>
      </c>
      <c r="DJ67" s="28">
        <f>외인!DJ67+기관!DJ67</f>
        <v>1221217.1599999999</v>
      </c>
      <c r="DK67" s="28">
        <f>외인!DK67+기관!DK67</f>
        <v>-1607.85</v>
      </c>
      <c r="DL67" s="28">
        <f>외인!DL67+기관!DL67</f>
        <v>177631.38</v>
      </c>
      <c r="DM67" s="28">
        <f>외인!DM67+기관!DM67</f>
        <v>-181.01</v>
      </c>
      <c r="DN67" s="28">
        <f>외인!DN67+기관!DN67</f>
        <v>6042294.46</v>
      </c>
      <c r="DO67" s="28">
        <f>외인!DO67+기관!DO67</f>
        <v>-15188.06</v>
      </c>
      <c r="DP67" s="28">
        <f>외인!DP67+기관!DP67</f>
        <v>139870.38</v>
      </c>
      <c r="DQ67" s="28">
        <f>외인!DQ67+기관!DQ67</f>
        <v>135.56</v>
      </c>
      <c r="DR67" s="28">
        <f>외인!DR67+기관!DR67</f>
        <v>83312.039999999994</v>
      </c>
      <c r="DS67" s="28">
        <f>외인!DS67+기관!DS67</f>
        <v>68.53</v>
      </c>
      <c r="DT67" s="28">
        <f>외인!DT67+기관!DT67</f>
        <v>246177.86</v>
      </c>
      <c r="DU67" s="28">
        <f>외인!DU67+기관!DU67</f>
        <v>-150.98000000000002</v>
      </c>
      <c r="DV67" s="28">
        <f>외인!DV67+기관!DV67</f>
        <v>64457.02</v>
      </c>
      <c r="DW67" s="28">
        <f>외인!DW67+기관!DW67</f>
        <v>86.17</v>
      </c>
      <c r="DX67" s="28">
        <f>외인!DX67+기관!DX67</f>
        <v>249047.38</v>
      </c>
      <c r="DY67" s="28">
        <f>외인!DY67+기관!DY67</f>
        <v>230.26</v>
      </c>
      <c r="DZ67" s="28">
        <f>외인!DZ67+기관!DZ67</f>
        <v>15151.6</v>
      </c>
      <c r="EA67" s="28">
        <f>외인!EA67+기관!EA67</f>
        <v>30.630000000000003</v>
      </c>
      <c r="EB67" s="28">
        <f>외인!EB67+기관!EB67</f>
        <v>21758.400000000001</v>
      </c>
      <c r="EC67" s="28">
        <f>외인!EC67+기관!EC67</f>
        <v>25.9</v>
      </c>
      <c r="ED67" s="28">
        <f>외인!ED67+기관!ED67</f>
        <v>19387.84</v>
      </c>
      <c r="EE67" s="28">
        <f>외인!EE67+기관!EE67</f>
        <v>19.579999999999998</v>
      </c>
      <c r="EF67" s="28">
        <f>외인!EF67+기관!EF67</f>
        <v>405434.76</v>
      </c>
      <c r="EG67" s="28">
        <f>외인!EG67+기관!EG67</f>
        <v>3.0600000000000023</v>
      </c>
      <c r="EH67" s="28">
        <f>외인!EH67+기관!EH67</f>
        <v>520216.84</v>
      </c>
      <c r="EI67" s="28">
        <f>외인!EI67+기관!EI67</f>
        <v>-122.82</v>
      </c>
      <c r="EJ67" s="28">
        <f>외인!EJ67+기관!EJ67</f>
        <v>192097.64</v>
      </c>
      <c r="EK67" s="28">
        <f>외인!EK67+기관!EK67</f>
        <v>288.11</v>
      </c>
      <c r="EL67" s="28">
        <f>외인!EL67+기관!EL67</f>
        <v>56206.94</v>
      </c>
      <c r="EM67" s="28">
        <f>외인!EM67+기관!EM67</f>
        <v>66.5</v>
      </c>
      <c r="EN67" s="28">
        <f>외인!EN67+기관!EN67</f>
        <v>83312.039999999994</v>
      </c>
      <c r="EO67" s="28">
        <f>외인!EO67+기관!EO67</f>
        <v>68.53</v>
      </c>
      <c r="EP67" s="28">
        <f>외인!EP67+기관!EP67</f>
        <v>302592.18</v>
      </c>
      <c r="EQ67" s="28">
        <f>외인!EQ67+기관!EQ67</f>
        <v>197.76000000000002</v>
      </c>
      <c r="ER67" s="28">
        <f>외인!ER67+기관!ER67</f>
        <v>23605.74</v>
      </c>
      <c r="ES67" s="28">
        <f>외인!ES67+기관!ES67</f>
        <v>26.080000000000002</v>
      </c>
      <c r="ET67" s="28">
        <f>외인!ET67+기관!ET67</f>
        <v>329203.76</v>
      </c>
      <c r="EU67" s="28">
        <f>외인!EU67+기관!EU67</f>
        <v>-484.34</v>
      </c>
      <c r="EV67" s="28">
        <f>외인!EV67+기관!EV67</f>
        <v>91594.54</v>
      </c>
      <c r="EW67" s="28">
        <f>외인!EW67+기관!EW67</f>
        <v>212.51</v>
      </c>
      <c r="EX67" s="28">
        <f>외인!EX67+기관!EX67</f>
        <v>140372.07999999999</v>
      </c>
      <c r="EY67" s="28">
        <f>외인!EY67+기관!EY67</f>
        <v>70.8</v>
      </c>
    </row>
    <row r="68" spans="1:155">
      <c r="A68" s="27">
        <f>외인!A68</f>
        <v>46163</v>
      </c>
      <c r="B68" s="28">
        <f>외인!B68+기관!B68</f>
        <v>12419034.52</v>
      </c>
      <c r="C68" s="28">
        <f>외인!C68+기관!C68</f>
        <v>-14308.579999999998</v>
      </c>
      <c r="D68" s="28">
        <f>외인!D68+기관!D68</f>
        <v>1235830.8799999999</v>
      </c>
      <c r="E68" s="28">
        <f>외인!E68+기관!E68</f>
        <v>628.28000000000009</v>
      </c>
      <c r="F68" s="28">
        <f>외인!F68+기관!F68</f>
        <v>5298540.62</v>
      </c>
      <c r="G68" s="28">
        <f>외인!G68+기관!G68</f>
        <v>-6041.4800000000014</v>
      </c>
      <c r="H68" s="28">
        <f>외인!H68+기관!H68</f>
        <v>630243.64</v>
      </c>
      <c r="I68" s="28">
        <f>외인!I68+기관!I68</f>
        <v>-34.06</v>
      </c>
      <c r="J68" s="28">
        <f>외인!J68+기관!J68</f>
        <v>82489.740000000005</v>
      </c>
      <c r="K68" s="28">
        <f>외인!K68+기관!K68</f>
        <v>-41.54</v>
      </c>
      <c r="L68" s="28">
        <f>외인!L68+기관!L68</f>
        <v>584103.14</v>
      </c>
      <c r="M68" s="28">
        <f>외인!M68+기관!M68</f>
        <v>-0.70000000000000284</v>
      </c>
      <c r="N68" s="28">
        <f>외인!N68+기관!N68</f>
        <v>594806.69999999995</v>
      </c>
      <c r="O68" s="28">
        <f>외인!O68+기관!O68</f>
        <v>-1205.02</v>
      </c>
      <c r="P68" s="28">
        <f>외인!P68+기관!P68</f>
        <v>349648</v>
      </c>
      <c r="Q68" s="28">
        <f>외인!Q68+기관!Q68</f>
        <v>-110.25</v>
      </c>
      <c r="R68" s="28">
        <f>외인!R68+기관!R68</f>
        <v>262164.47999999998</v>
      </c>
      <c r="S68" s="28">
        <f>외인!S68+기관!S68</f>
        <v>-224.56</v>
      </c>
      <c r="T68" s="28">
        <f>외인!T68+기관!T68</f>
        <v>16919.740000000002</v>
      </c>
      <c r="U68" s="28">
        <f>외인!U68+기관!U68</f>
        <v>15.34</v>
      </c>
      <c r="V68" s="28">
        <f>외인!V68+기관!V68</f>
        <v>269316.8</v>
      </c>
      <c r="W68" s="28">
        <f>외인!W68+기관!W68</f>
        <v>416.15999999999997</v>
      </c>
      <c r="X68" s="28">
        <f>외인!X68+기관!X68</f>
        <v>6541104.4800000004</v>
      </c>
      <c r="Y68" s="28">
        <f>외인!Y68+기관!Y68</f>
        <v>-11015.32</v>
      </c>
      <c r="Z68" s="28">
        <f>외인!Z68+기관!Z68</f>
        <v>93945.3</v>
      </c>
      <c r="AA68" s="28">
        <f>외인!AA68+기관!AA68</f>
        <v>170.23000000000002</v>
      </c>
      <c r="AB68" s="28">
        <f>외인!AB68+기관!AB68</f>
        <v>397180.86</v>
      </c>
      <c r="AC68" s="28">
        <f>외인!AC68+기관!AC68</f>
        <v>27.680000000000007</v>
      </c>
      <c r="AD68" s="28">
        <f>외인!AD68+기관!AD68</f>
        <v>40821.22</v>
      </c>
      <c r="AE68" s="28">
        <f>외인!AE68+기관!AE68</f>
        <v>33.68</v>
      </c>
      <c r="AF68" s="28">
        <f>외인!AF68+기관!AF68</f>
        <v>48587.02</v>
      </c>
      <c r="AG68" s="28">
        <f>외인!AG68+기관!AG68</f>
        <v>42.709999999999994</v>
      </c>
      <c r="AH68" s="28">
        <f>외인!AH68+기관!AH68</f>
        <v>423577.42</v>
      </c>
      <c r="AI68" s="28">
        <f>외인!AI68+기관!AI68</f>
        <v>-163.22999999999999</v>
      </c>
      <c r="AJ68" s="28">
        <f>외인!AJ68+기관!AJ68</f>
        <v>197826.42</v>
      </c>
      <c r="AK68" s="28">
        <f>외인!AK68+기관!AK68</f>
        <v>-31.349999999999998</v>
      </c>
      <c r="AL68" s="28">
        <f>외인!AL68+기관!AL68</f>
        <v>222916.68</v>
      </c>
      <c r="AM68" s="28">
        <f>외인!AM68+기관!AM68</f>
        <v>-227.43</v>
      </c>
      <c r="AN68" s="28">
        <f>외인!AN68+기관!AN68</f>
        <v>408478.38</v>
      </c>
      <c r="AO68" s="28">
        <f>외인!AO68+기관!AO68</f>
        <v>-936.17</v>
      </c>
      <c r="AP68" s="28">
        <f>외인!AP68+기관!AP68</f>
        <v>361435.02</v>
      </c>
      <c r="AQ68" s="28">
        <f>외인!AQ68+기관!AQ68</f>
        <v>-294.92</v>
      </c>
      <c r="AR68" s="28">
        <f>외인!AR68+기관!AR68</f>
        <v>48211.34</v>
      </c>
      <c r="AS68" s="28">
        <f>외인!AS68+기관!AS68</f>
        <v>30.120000000000005</v>
      </c>
      <c r="AT68" s="28">
        <f>외인!AT68+기관!AT68</f>
        <v>203250.08</v>
      </c>
      <c r="AU68" s="28">
        <f>외인!AU68+기관!AU68</f>
        <v>-427.85</v>
      </c>
      <c r="AV68" s="28">
        <f>외인!AV68+기관!AV68</f>
        <v>94019.3</v>
      </c>
      <c r="AW68" s="28">
        <f>외인!AW68+기관!AW68</f>
        <v>55.55</v>
      </c>
      <c r="AX68" s="28">
        <f>외인!AX68+기관!AX68</f>
        <v>132087.14000000001</v>
      </c>
      <c r="AY68" s="28">
        <f>외인!AY68+기관!AY68</f>
        <v>-33.339999999999989</v>
      </c>
      <c r="AZ68" s="28">
        <f>외인!AZ68+기관!AZ68</f>
        <v>6989889.0199999996</v>
      </c>
      <c r="BA68" s="28">
        <f>외인!BA68+기관!BA68</f>
        <v>-11193.86</v>
      </c>
      <c r="BB68" s="28">
        <f>외인!BB68+기관!BB68</f>
        <v>250719.58</v>
      </c>
      <c r="BC68" s="28">
        <f>외인!BC68+기관!BC68</f>
        <v>217.4</v>
      </c>
      <c r="BD68" s="28">
        <f>외인!BD68+기관!BD68</f>
        <v>67648.899999999994</v>
      </c>
      <c r="BE68" s="28">
        <f>외인!BE68+기관!BE68</f>
        <v>-48.43</v>
      </c>
      <c r="BF68" s="28">
        <f>외인!BF68+기관!BF68</f>
        <v>0</v>
      </c>
      <c r="BG68" s="28">
        <f>외인!BG68+기관!BG68</f>
        <v>0</v>
      </c>
      <c r="BH68" s="28">
        <f>외인!BH68+기관!BH68</f>
        <v>208939.78</v>
      </c>
      <c r="BI68" s="28">
        <f>외인!BI68+기관!BI68</f>
        <v>-13.82</v>
      </c>
      <c r="BJ68" s="28">
        <f>외인!BJ68+기관!BJ68</f>
        <v>241615.2</v>
      </c>
      <c r="BK68" s="28">
        <f>외인!BK68+기관!BK68</f>
        <v>-72.080000000000013</v>
      </c>
      <c r="BL68" s="28">
        <f>외인!BL68+기관!BL68</f>
        <v>89105.9</v>
      </c>
      <c r="BM68" s="28">
        <f>외인!BM68+기관!BM68</f>
        <v>7.7799999999999994</v>
      </c>
      <c r="BN68" s="28">
        <f>외인!BN68+기관!BN68</f>
        <v>104502.06</v>
      </c>
      <c r="BO68" s="28">
        <f>외인!BO68+기관!BO68</f>
        <v>7.9500000000000028</v>
      </c>
      <c r="BP68" s="28">
        <f>외인!BP68+기관!BP68</f>
        <v>148485.20000000001</v>
      </c>
      <c r="BQ68" s="28">
        <f>외인!BQ68+기관!BQ68</f>
        <v>-42.759999999999991</v>
      </c>
      <c r="BR68" s="28">
        <f>외인!BR68+기관!BR68</f>
        <v>646388.34</v>
      </c>
      <c r="BS68" s="28">
        <f>외인!BS68+기관!BS68</f>
        <v>-522.41</v>
      </c>
      <c r="BT68" s="28">
        <f>외인!BT68+기관!BT68</f>
        <v>6626112.0599999996</v>
      </c>
      <c r="BU68" s="28">
        <f>외인!BU68+기관!BU68</f>
        <v>-10797.34</v>
      </c>
      <c r="BV68" s="28">
        <f>외인!BV68+기관!BV68</f>
        <v>942298.26</v>
      </c>
      <c r="BW68" s="28">
        <f>외인!BW68+기관!BW68</f>
        <v>-16.870000000000005</v>
      </c>
      <c r="BX68" s="28">
        <f>외인!BX68+기관!BX68</f>
        <v>150437.76000000001</v>
      </c>
      <c r="BY68" s="28">
        <f>외인!BY68+기관!BY68</f>
        <v>-62.08</v>
      </c>
      <c r="BZ68" s="28">
        <f>외인!BZ68+기관!BZ68</f>
        <v>631395.06000000006</v>
      </c>
      <c r="CA68" s="28">
        <f>외인!CA68+기관!CA68</f>
        <v>-1163.6100000000001</v>
      </c>
      <c r="CB68" s="28">
        <f>외인!CB68+기관!CB68</f>
        <v>22767.72</v>
      </c>
      <c r="CC68" s="28">
        <f>외인!CC68+기관!CC68</f>
        <v>-20.650000000000002</v>
      </c>
      <c r="CD68" s="28">
        <f>외인!CD68+기관!CD68</f>
        <v>52078.1</v>
      </c>
      <c r="CE68" s="28">
        <f>외인!CE68+기관!CE68</f>
        <v>48.550000000000004</v>
      </c>
      <c r="CF68" s="28">
        <f>외인!CF68+기관!CF68</f>
        <v>59218.46</v>
      </c>
      <c r="CG68" s="28">
        <f>외인!CG68+기관!CG68</f>
        <v>15.98</v>
      </c>
      <c r="CH68" s="28">
        <f>외인!CH68+기관!CH68</f>
        <v>132398.74</v>
      </c>
      <c r="CI68" s="28">
        <f>외인!CI68+기관!CI68</f>
        <v>50.29</v>
      </c>
      <c r="CJ68" s="28">
        <f>외인!CJ68+기관!CJ68</f>
        <v>650701.38</v>
      </c>
      <c r="CK68" s="28">
        <f>외인!CK68+기관!CK68</f>
        <v>-2.0499999999999545</v>
      </c>
      <c r="CL68" s="28">
        <f>외인!CL68+기관!CL68</f>
        <v>452202.92</v>
      </c>
      <c r="CM68" s="28">
        <f>외인!CM68+기관!CM68</f>
        <v>21.52000000000001</v>
      </c>
      <c r="CN68" s="28">
        <f>외인!CN68+기관!CN68</f>
        <v>237826.76</v>
      </c>
      <c r="CO68" s="28">
        <f>외인!CO68+기관!CO68</f>
        <v>-218.41000000000003</v>
      </c>
      <c r="CP68" s="28">
        <f>외인!CP68+기관!CP68</f>
        <v>251830.2</v>
      </c>
      <c r="CQ68" s="28">
        <f>외인!CQ68+기관!CQ68</f>
        <v>218.85</v>
      </c>
      <c r="CR68" s="28">
        <f>외인!CR68+기관!CR68</f>
        <v>326794.28000000003</v>
      </c>
      <c r="CS68" s="28">
        <f>외인!CS68+기관!CS68</f>
        <v>-182.85999999999999</v>
      </c>
      <c r="CT68" s="28">
        <f>외인!CT68+기관!CT68</f>
        <v>394927.94</v>
      </c>
      <c r="CU68" s="28">
        <f>외인!CU68+기관!CU68</f>
        <v>-206.17000000000002</v>
      </c>
      <c r="CV68" s="28">
        <f>외인!CV68+기관!CV68</f>
        <v>6626112.0599999996</v>
      </c>
      <c r="CW68" s="28">
        <f>외인!CW68+기관!CW68</f>
        <v>-10797.34</v>
      </c>
      <c r="CX68" s="28">
        <f>외인!CX68+기관!CX68</f>
        <v>486665.14</v>
      </c>
      <c r="CY68" s="28">
        <f>외인!CY68+기관!CY68</f>
        <v>-212.98000000000002</v>
      </c>
      <c r="CZ68" s="28">
        <f>외인!CZ68+기관!CZ68</f>
        <v>39976.080000000002</v>
      </c>
      <c r="DA68" s="28">
        <f>외인!DA68+기관!DA68</f>
        <v>13.379999999999999</v>
      </c>
      <c r="DB68" s="28">
        <f>외인!DB68+기관!DB68</f>
        <v>67648.899999999994</v>
      </c>
      <c r="DC68" s="28">
        <f>외인!DC68+기관!DC68</f>
        <v>-48.43</v>
      </c>
      <c r="DD68" s="28">
        <f>외인!DD68+기관!DD68</f>
        <v>16919.740000000002</v>
      </c>
      <c r="DE68" s="28">
        <f>외인!DE68+기관!DE68</f>
        <v>15.34</v>
      </c>
      <c r="DF68" s="28">
        <f>외인!DF68+기관!DF68</f>
        <v>113546</v>
      </c>
      <c r="DG68" s="28">
        <f>외인!DG68+기관!DG68</f>
        <v>-18.68</v>
      </c>
      <c r="DH68" s="28">
        <f>외인!DH68+기관!DH68</f>
        <v>36808.5</v>
      </c>
      <c r="DI68" s="28">
        <f>외인!DI68+기관!DI68</f>
        <v>43.97</v>
      </c>
      <c r="DJ68" s="28">
        <f>외인!DJ68+기관!DJ68</f>
        <v>1302515.6000000001</v>
      </c>
      <c r="DK68" s="28">
        <f>외인!DK68+기관!DK68</f>
        <v>-995.40000000000009</v>
      </c>
      <c r="DL68" s="28">
        <f>외인!DL68+기관!DL68</f>
        <v>191023.88</v>
      </c>
      <c r="DM68" s="28">
        <f>외인!DM68+기관!DM68</f>
        <v>-229.82999999999998</v>
      </c>
      <c r="DN68" s="28">
        <f>외인!DN68+기관!DN68</f>
        <v>6626112.0599999996</v>
      </c>
      <c r="DO68" s="28">
        <f>외인!DO68+기관!DO68</f>
        <v>-10797.34</v>
      </c>
      <c r="DP68" s="28">
        <f>외인!DP68+기관!DP68</f>
        <v>140332.1</v>
      </c>
      <c r="DQ68" s="28">
        <f>외인!DQ68+기관!DQ68</f>
        <v>-6.4399999999999977</v>
      </c>
      <c r="DR68" s="28">
        <f>외인!DR68+기관!DR68</f>
        <v>84561.74</v>
      </c>
      <c r="DS68" s="28">
        <f>외인!DS68+기관!DS68</f>
        <v>-31.85</v>
      </c>
      <c r="DT68" s="28">
        <f>외인!DT68+기관!DT68</f>
        <v>262164.47999999998</v>
      </c>
      <c r="DU68" s="28">
        <f>외인!DU68+기관!DU68</f>
        <v>-224.56</v>
      </c>
      <c r="DV68" s="28">
        <f>외인!DV68+기관!DV68</f>
        <v>64095.6</v>
      </c>
      <c r="DW68" s="28">
        <f>외인!DW68+기관!DW68</f>
        <v>41.95</v>
      </c>
      <c r="DX68" s="28">
        <f>외인!DX68+기관!DX68</f>
        <v>269316.8</v>
      </c>
      <c r="DY68" s="28">
        <f>외인!DY68+기관!DY68</f>
        <v>416.15999999999997</v>
      </c>
      <c r="DZ68" s="28">
        <f>외인!DZ68+기관!DZ68</f>
        <v>15326.72</v>
      </c>
      <c r="EA68" s="28">
        <f>외인!EA68+기관!EA68</f>
        <v>15.76</v>
      </c>
      <c r="EB68" s="28">
        <f>외인!EB68+기관!EB68</f>
        <v>21753.040000000001</v>
      </c>
      <c r="EC68" s="28">
        <f>외인!EC68+기관!EC68</f>
        <v>17.350000000000001</v>
      </c>
      <c r="ED68" s="28">
        <f>외인!ED68+기관!ED68</f>
        <v>20517.64</v>
      </c>
      <c r="EE68" s="28">
        <f>외인!EE68+기관!EE68</f>
        <v>38.71</v>
      </c>
      <c r="EF68" s="28">
        <f>외인!EF68+기관!EF68</f>
        <v>420980.52</v>
      </c>
      <c r="EG68" s="28">
        <f>외인!EG68+기관!EG68</f>
        <v>-29.819999999999993</v>
      </c>
      <c r="EH68" s="28">
        <f>외인!EH68+기관!EH68</f>
        <v>588605.31999999995</v>
      </c>
      <c r="EI68" s="28">
        <f>외인!EI68+기관!EI68</f>
        <v>-144.97999999999999</v>
      </c>
      <c r="EJ68" s="28">
        <f>외인!EJ68+기관!EJ68</f>
        <v>194252.26</v>
      </c>
      <c r="EK68" s="28">
        <f>외인!EK68+기관!EK68</f>
        <v>-12.6</v>
      </c>
      <c r="EL68" s="28">
        <f>외인!EL68+기관!EL68</f>
        <v>56725.04</v>
      </c>
      <c r="EM68" s="28">
        <f>외인!EM68+기관!EM68</f>
        <v>45.54</v>
      </c>
      <c r="EN68" s="28">
        <f>외인!EN68+기관!EN68</f>
        <v>84561.74</v>
      </c>
      <c r="EO68" s="28">
        <f>외인!EO68+기관!EO68</f>
        <v>-31.85</v>
      </c>
      <c r="EP68" s="28">
        <f>외인!EP68+기관!EP68</f>
        <v>307743.34000000003</v>
      </c>
      <c r="EQ68" s="28">
        <f>외인!EQ68+기관!EQ68</f>
        <v>130.63</v>
      </c>
      <c r="ER68" s="28">
        <f>외인!ER68+기관!ER68</f>
        <v>24341.5</v>
      </c>
      <c r="ES68" s="28">
        <f>외인!ES68+기관!ES68</f>
        <v>5.0000000000000036</v>
      </c>
      <c r="ET68" s="28">
        <f>외인!ET68+기관!ET68</f>
        <v>361435.02</v>
      </c>
      <c r="EU68" s="28">
        <f>외인!EU68+기관!EU68</f>
        <v>-294.92</v>
      </c>
      <c r="EV68" s="28">
        <f>외인!EV68+기관!EV68</f>
        <v>93945.3</v>
      </c>
      <c r="EW68" s="28">
        <f>외인!EW68+기관!EW68</f>
        <v>170.23000000000002</v>
      </c>
      <c r="EX68" s="28">
        <f>외인!EX68+기관!EX68</f>
        <v>157884.9</v>
      </c>
      <c r="EY68" s="28">
        <f>외인!EY68+기관!EY68</f>
        <v>48.620000000000005</v>
      </c>
    </row>
    <row r="69" spans="1:155">
      <c r="A69" s="27">
        <f>외인!A69</f>
        <v>46164</v>
      </c>
      <c r="B69" s="28">
        <f>외인!B69+기관!B69</f>
        <v>12469886.74</v>
      </c>
      <c r="C69" s="28">
        <f>외인!C69+기관!C69</f>
        <v>-8133.7300000000005</v>
      </c>
      <c r="D69" s="28">
        <f>외인!D69+기관!D69</f>
        <v>1297565.76</v>
      </c>
      <c r="E69" s="28">
        <f>외인!E69+기관!E69</f>
        <v>1286</v>
      </c>
      <c r="F69" s="28">
        <f>외인!F69+기관!F69</f>
        <v>5239065.76</v>
      </c>
      <c r="G69" s="28">
        <f>외인!G69+기관!G69</f>
        <v>-3741.91</v>
      </c>
      <c r="H69" s="28">
        <f>외인!H69+기관!H69</f>
        <v>651025.62</v>
      </c>
      <c r="I69" s="28">
        <f>외인!I69+기관!I69</f>
        <v>183.37</v>
      </c>
      <c r="J69" s="28">
        <f>외인!J69+기관!J69</f>
        <v>83580.160000000003</v>
      </c>
      <c r="K69" s="28">
        <f>외인!K69+기관!K69</f>
        <v>-12.990000000000002</v>
      </c>
      <c r="L69" s="28">
        <f>외인!L69+기관!L69</f>
        <v>601968.28</v>
      </c>
      <c r="M69" s="28">
        <f>외인!M69+기관!M69</f>
        <v>138.79</v>
      </c>
      <c r="N69" s="28">
        <f>외인!N69+기관!N69</f>
        <v>586084.68000000005</v>
      </c>
      <c r="O69" s="28">
        <f>외인!O69+기관!O69</f>
        <v>-1223.22</v>
      </c>
      <c r="P69" s="28">
        <f>외인!P69+기관!P69</f>
        <v>363240.62</v>
      </c>
      <c r="Q69" s="28">
        <f>외인!Q69+기관!Q69</f>
        <v>88.359999999999985</v>
      </c>
      <c r="R69" s="28">
        <f>외인!R69+기관!R69</f>
        <v>267976.3</v>
      </c>
      <c r="S69" s="28">
        <f>외인!S69+기관!S69</f>
        <v>-74.2</v>
      </c>
      <c r="T69" s="28">
        <f>외인!T69+기관!T69</f>
        <v>17130.3</v>
      </c>
      <c r="U69" s="28">
        <f>외인!U69+기관!U69</f>
        <v>3.9799999999999995</v>
      </c>
      <c r="V69" s="28">
        <f>외인!V69+기관!V69</f>
        <v>281792.02</v>
      </c>
      <c r="W69" s="28">
        <f>외인!W69+기관!W69</f>
        <v>585.70000000000005</v>
      </c>
      <c r="X69" s="28">
        <f>외인!X69+기관!X69</f>
        <v>6467633.5599999996</v>
      </c>
      <c r="Y69" s="28">
        <f>외인!Y69+기관!Y69</f>
        <v>-5454.079999999999</v>
      </c>
      <c r="Z69" s="28">
        <f>외인!Z69+기관!Z69</f>
        <v>94268.84</v>
      </c>
      <c r="AA69" s="28">
        <f>외인!AA69+기관!AA69</f>
        <v>146.57999999999998</v>
      </c>
      <c r="AB69" s="28">
        <f>외인!AB69+기관!AB69</f>
        <v>408322.22</v>
      </c>
      <c r="AC69" s="28">
        <f>외인!AC69+기관!AC69</f>
        <v>97.210000000000008</v>
      </c>
      <c r="AD69" s="28">
        <f>외인!AD69+기관!AD69</f>
        <v>41217.199999999997</v>
      </c>
      <c r="AE69" s="28">
        <f>외인!AE69+기관!AE69</f>
        <v>44.239999999999995</v>
      </c>
      <c r="AF69" s="28">
        <f>외인!AF69+기관!AF69</f>
        <v>49335.56</v>
      </c>
      <c r="AG69" s="28">
        <f>외인!AG69+기관!AG69</f>
        <v>52.11</v>
      </c>
      <c r="AH69" s="28">
        <f>외인!AH69+기관!AH69</f>
        <v>436530.28</v>
      </c>
      <c r="AI69" s="28">
        <f>외인!AI69+기관!AI69</f>
        <v>-146.62</v>
      </c>
      <c r="AJ69" s="28">
        <f>외인!AJ69+기관!AJ69</f>
        <v>202342.2</v>
      </c>
      <c r="AK69" s="28">
        <f>외인!AK69+기관!AK69</f>
        <v>-18.41</v>
      </c>
      <c r="AL69" s="28">
        <f>외인!AL69+기관!AL69</f>
        <v>222286.78</v>
      </c>
      <c r="AM69" s="28">
        <f>외인!AM69+기관!AM69</f>
        <v>-410.49</v>
      </c>
      <c r="AN69" s="28">
        <f>외인!AN69+기관!AN69</f>
        <v>401662.4</v>
      </c>
      <c r="AO69" s="28">
        <f>외인!AO69+기관!AO69</f>
        <v>-780.34999999999991</v>
      </c>
      <c r="AP69" s="28">
        <f>외인!AP69+기관!AP69</f>
        <v>370497.48</v>
      </c>
      <c r="AQ69" s="28">
        <f>외인!AQ69+기관!AQ69</f>
        <v>-318.08</v>
      </c>
      <c r="AR69" s="28">
        <f>외인!AR69+기관!AR69</f>
        <v>49127.62</v>
      </c>
      <c r="AS69" s="28">
        <f>외인!AS69+기관!AS69</f>
        <v>29.810000000000002</v>
      </c>
      <c r="AT69" s="28">
        <f>외인!AT69+기관!AT69</f>
        <v>204123.7</v>
      </c>
      <c r="AU69" s="28">
        <f>외인!AU69+기관!AU69</f>
        <v>-295.81</v>
      </c>
      <c r="AV69" s="28">
        <f>외인!AV69+기관!AV69</f>
        <v>95203</v>
      </c>
      <c r="AW69" s="28">
        <f>외인!AW69+기관!AW69</f>
        <v>-20.46</v>
      </c>
      <c r="AX69" s="28">
        <f>외인!AX69+기관!AX69</f>
        <v>135216.74</v>
      </c>
      <c r="AY69" s="28">
        <f>외인!AY69+기관!AY69</f>
        <v>112.05</v>
      </c>
      <c r="AZ69" s="28">
        <f>외인!AZ69+기관!AZ69</f>
        <v>6944617.6799999997</v>
      </c>
      <c r="BA69" s="28">
        <f>외인!BA69+기관!BA69</f>
        <v>-5572.6600000000008</v>
      </c>
      <c r="BB69" s="28">
        <f>외인!BB69+기관!BB69</f>
        <v>255305.52</v>
      </c>
      <c r="BC69" s="28">
        <f>외인!BC69+기관!BC69</f>
        <v>177.94</v>
      </c>
      <c r="BD69" s="28">
        <f>외인!BD69+기관!BD69</f>
        <v>68420.820000000007</v>
      </c>
      <c r="BE69" s="28">
        <f>외인!BE69+기관!BE69</f>
        <v>-44.1</v>
      </c>
      <c r="BF69" s="28">
        <f>외인!BF69+기관!BF69</f>
        <v>0</v>
      </c>
      <c r="BG69" s="28">
        <f>외인!BG69+기관!BG69</f>
        <v>0</v>
      </c>
      <c r="BH69" s="28">
        <f>외인!BH69+기관!BH69</f>
        <v>222712.86</v>
      </c>
      <c r="BI69" s="28">
        <f>외인!BI69+기관!BI69</f>
        <v>165.72</v>
      </c>
      <c r="BJ69" s="28">
        <f>외인!BJ69+기관!BJ69</f>
        <v>253208.66</v>
      </c>
      <c r="BK69" s="28">
        <f>외인!BK69+기관!BK69</f>
        <v>108.44</v>
      </c>
      <c r="BL69" s="28">
        <f>외인!BL69+기관!BL69</f>
        <v>91194.46</v>
      </c>
      <c r="BM69" s="28">
        <f>외인!BM69+기관!BM69</f>
        <v>36.08</v>
      </c>
      <c r="BN69" s="28">
        <f>외인!BN69+기관!BN69</f>
        <v>106092.98</v>
      </c>
      <c r="BO69" s="28">
        <f>외인!BO69+기관!BO69</f>
        <v>-126.89</v>
      </c>
      <c r="BP69" s="28">
        <f>외인!BP69+기관!BP69</f>
        <v>152230.64000000001</v>
      </c>
      <c r="BQ69" s="28">
        <f>외인!BQ69+기관!BQ69</f>
        <v>103.85999999999999</v>
      </c>
      <c r="BR69" s="28">
        <f>외인!BR69+기관!BR69</f>
        <v>660947.92000000004</v>
      </c>
      <c r="BS69" s="28">
        <f>외인!BS69+기관!BS69</f>
        <v>-753.24</v>
      </c>
      <c r="BT69" s="28">
        <f>외인!BT69+기관!BT69</f>
        <v>6556293.7999999998</v>
      </c>
      <c r="BU69" s="28">
        <f>외인!BU69+기관!BU69</f>
        <v>-5248.3400000000011</v>
      </c>
      <c r="BV69" s="28">
        <f>외인!BV69+기관!BV69</f>
        <v>956333.68</v>
      </c>
      <c r="BW69" s="28">
        <f>외인!BW69+기관!BW69</f>
        <v>165.93</v>
      </c>
      <c r="BX69" s="28">
        <f>외인!BX69+기관!BX69</f>
        <v>152464.56</v>
      </c>
      <c r="BY69" s="28">
        <f>외인!BY69+기관!BY69</f>
        <v>9.3999999999999986</v>
      </c>
      <c r="BZ69" s="28">
        <f>외인!BZ69+기관!BZ69</f>
        <v>623949.18000000005</v>
      </c>
      <c r="CA69" s="28">
        <f>외인!CA69+기관!CA69</f>
        <v>-1190.8500000000001</v>
      </c>
      <c r="CB69" s="28">
        <f>외인!CB69+기관!CB69</f>
        <v>23204.5</v>
      </c>
      <c r="CC69" s="28">
        <f>외인!CC69+기관!CC69</f>
        <v>-30.64</v>
      </c>
      <c r="CD69" s="28">
        <f>외인!CD69+기관!CD69</f>
        <v>53131.92</v>
      </c>
      <c r="CE69" s="28">
        <f>외인!CE69+기관!CE69</f>
        <v>6.7000000000000011</v>
      </c>
      <c r="CF69" s="28">
        <f>외인!CF69+기관!CF69</f>
        <v>58221.14</v>
      </c>
      <c r="CG69" s="28">
        <f>외인!CG69+기관!CG69</f>
        <v>-9.2600000000000016</v>
      </c>
      <c r="CH69" s="28">
        <f>외인!CH69+기관!CH69</f>
        <v>135038.24</v>
      </c>
      <c r="CI69" s="28">
        <f>외인!CI69+기관!CI69</f>
        <v>-6.8100000000000023</v>
      </c>
      <c r="CJ69" s="28">
        <f>외인!CJ69+기관!CJ69</f>
        <v>681690.58</v>
      </c>
      <c r="CK69" s="28">
        <f>외인!CK69+기관!CK69</f>
        <v>278.43</v>
      </c>
      <c r="CL69" s="28">
        <f>외인!CL69+기관!CL69</f>
        <v>464271.8</v>
      </c>
      <c r="CM69" s="28">
        <f>외인!CM69+기관!CM69</f>
        <v>87.919999999999987</v>
      </c>
      <c r="CN69" s="28">
        <f>외인!CN69+기관!CN69</f>
        <v>242044.76</v>
      </c>
      <c r="CO69" s="28">
        <f>외인!CO69+기관!CO69</f>
        <v>-247.14999999999998</v>
      </c>
      <c r="CP69" s="28">
        <f>외인!CP69+기관!CP69</f>
        <v>256408.74</v>
      </c>
      <c r="CQ69" s="28">
        <f>외인!CQ69+기관!CQ69</f>
        <v>179.25</v>
      </c>
      <c r="CR69" s="28">
        <f>외인!CR69+기관!CR69</f>
        <v>335539.03999999998</v>
      </c>
      <c r="CS69" s="28">
        <f>외인!CS69+기관!CS69</f>
        <v>-21.21</v>
      </c>
      <c r="CT69" s="28">
        <f>외인!CT69+기관!CT69</f>
        <v>424704.1</v>
      </c>
      <c r="CU69" s="28">
        <f>외인!CU69+기관!CU69</f>
        <v>-100.85000000000002</v>
      </c>
      <c r="CV69" s="28">
        <f>외인!CV69+기관!CV69</f>
        <v>6556293.7999999998</v>
      </c>
      <c r="CW69" s="28">
        <f>외인!CW69+기관!CW69</f>
        <v>-5248.3400000000011</v>
      </c>
      <c r="CX69" s="28">
        <f>외인!CX69+기관!CX69</f>
        <v>500638.2</v>
      </c>
      <c r="CY69" s="28">
        <f>외인!CY69+기관!CY69</f>
        <v>59.300000000000011</v>
      </c>
      <c r="CZ69" s="28">
        <f>외인!CZ69+기관!CZ69</f>
        <v>41995.68</v>
      </c>
      <c r="DA69" s="28">
        <f>외인!DA69+기관!DA69</f>
        <v>109.41000000000001</v>
      </c>
      <c r="DB69" s="28">
        <f>외인!DB69+기관!DB69</f>
        <v>68420.820000000007</v>
      </c>
      <c r="DC69" s="28">
        <f>외인!DC69+기관!DC69</f>
        <v>-44.1</v>
      </c>
      <c r="DD69" s="28">
        <f>외인!DD69+기관!DD69</f>
        <v>17130.3</v>
      </c>
      <c r="DE69" s="28">
        <f>외인!DE69+기관!DE69</f>
        <v>3.9799999999999995</v>
      </c>
      <c r="DF69" s="28">
        <f>외인!DF69+기관!DF69</f>
        <v>115142.88</v>
      </c>
      <c r="DG69" s="28">
        <f>외인!DG69+기관!DG69</f>
        <v>35.01</v>
      </c>
      <c r="DH69" s="28">
        <f>외인!DH69+기관!DH69</f>
        <v>37677.019999999997</v>
      </c>
      <c r="DI69" s="28">
        <f>외인!DI69+기관!DI69</f>
        <v>16.54</v>
      </c>
      <c r="DJ69" s="28">
        <f>외인!DJ69+기관!DJ69</f>
        <v>1342713.54</v>
      </c>
      <c r="DK69" s="28">
        <f>외인!DK69+기관!DK69</f>
        <v>-798.31000000000006</v>
      </c>
      <c r="DL69" s="28">
        <f>외인!DL69+기관!DL69</f>
        <v>194936.95999999999</v>
      </c>
      <c r="DM69" s="28">
        <f>외인!DM69+기관!DM69</f>
        <v>-268.18</v>
      </c>
      <c r="DN69" s="28">
        <f>외인!DN69+기관!DN69</f>
        <v>6556293.7999999998</v>
      </c>
      <c r="DO69" s="28">
        <f>외인!DO69+기관!DO69</f>
        <v>-5248.3400000000011</v>
      </c>
      <c r="DP69" s="28">
        <f>외인!DP69+기관!DP69</f>
        <v>149301.26</v>
      </c>
      <c r="DQ69" s="28">
        <f>외인!DQ69+기관!DQ69</f>
        <v>145.38</v>
      </c>
      <c r="DR69" s="28">
        <f>외인!DR69+기관!DR69</f>
        <v>85967.26</v>
      </c>
      <c r="DS69" s="28">
        <f>외인!DS69+기관!DS69</f>
        <v>-18.64</v>
      </c>
      <c r="DT69" s="28">
        <f>외인!DT69+기관!DT69</f>
        <v>267976.3</v>
      </c>
      <c r="DU69" s="28">
        <f>외인!DU69+기관!DU69</f>
        <v>-74.2</v>
      </c>
      <c r="DV69" s="28">
        <f>외인!DV69+기관!DV69</f>
        <v>66955.56</v>
      </c>
      <c r="DW69" s="28">
        <f>외인!DW69+기관!DW69</f>
        <v>53.239999999999995</v>
      </c>
      <c r="DX69" s="28">
        <f>외인!DX69+기관!DX69</f>
        <v>281792.02</v>
      </c>
      <c r="DY69" s="28">
        <f>외인!DY69+기관!DY69</f>
        <v>585.70000000000005</v>
      </c>
      <c r="DZ69" s="28">
        <f>외인!DZ69+기관!DZ69</f>
        <v>15576.5</v>
      </c>
      <c r="EA69" s="28">
        <f>외인!EA69+기관!EA69</f>
        <v>9.01</v>
      </c>
      <c r="EB69" s="28">
        <f>외인!EB69+기관!EB69</f>
        <v>22360.080000000002</v>
      </c>
      <c r="EC69" s="28">
        <f>외인!EC69+기관!EC69</f>
        <v>3.2600000000000002</v>
      </c>
      <c r="ED69" s="28">
        <f>외인!ED69+기관!ED69</f>
        <v>21195.02</v>
      </c>
      <c r="EE69" s="28">
        <f>외인!EE69+기관!EE69</f>
        <v>30.5</v>
      </c>
      <c r="EF69" s="28">
        <f>외인!EF69+기관!EF69</f>
        <v>437828.58</v>
      </c>
      <c r="EG69" s="28">
        <f>외인!EG69+기관!EG69</f>
        <v>53.960000000000008</v>
      </c>
      <c r="EH69" s="28">
        <f>외인!EH69+기관!EH69</f>
        <v>590733.31999999995</v>
      </c>
      <c r="EI69" s="28">
        <f>외인!EI69+기관!EI69</f>
        <v>-52.56</v>
      </c>
      <c r="EJ69" s="28">
        <f>외인!EJ69+기관!EJ69</f>
        <v>197185.28</v>
      </c>
      <c r="EK69" s="28">
        <f>외인!EK69+기관!EK69</f>
        <v>-51.61999999999999</v>
      </c>
      <c r="EL69" s="28">
        <f>외인!EL69+기관!EL69</f>
        <v>57842.879999999997</v>
      </c>
      <c r="EM69" s="28">
        <f>외인!EM69+기관!EM69</f>
        <v>1.8800000000000008</v>
      </c>
      <c r="EN69" s="28">
        <f>외인!EN69+기관!EN69</f>
        <v>85967.26</v>
      </c>
      <c r="EO69" s="28">
        <f>외인!EO69+기관!EO69</f>
        <v>-18.64</v>
      </c>
      <c r="EP69" s="28">
        <f>외인!EP69+기관!EP69</f>
        <v>317972.09999999998</v>
      </c>
      <c r="EQ69" s="28">
        <f>외인!EQ69+기관!EQ69</f>
        <v>236.18</v>
      </c>
      <c r="ER69" s="28">
        <f>외인!ER69+기관!ER69</f>
        <v>25180.18</v>
      </c>
      <c r="ES69" s="28">
        <f>외인!ES69+기관!ES69</f>
        <v>-37.18</v>
      </c>
      <c r="ET69" s="28">
        <f>외인!ET69+기관!ET69</f>
        <v>370497.48</v>
      </c>
      <c r="EU69" s="28">
        <f>외인!EU69+기관!EU69</f>
        <v>-318.08</v>
      </c>
      <c r="EV69" s="28">
        <f>외인!EV69+기관!EV69</f>
        <v>94268.84</v>
      </c>
      <c r="EW69" s="28">
        <f>외인!EW69+기관!EW69</f>
        <v>146.57999999999998</v>
      </c>
      <c r="EX69" s="28">
        <f>외인!EX69+기관!EX69</f>
        <v>162139.9</v>
      </c>
      <c r="EY69" s="28">
        <f>외인!EY69+기관!EY69</f>
        <v>32.680000000000007</v>
      </c>
    </row>
    <row r="70" spans="1:155">
      <c r="A70" s="27">
        <f>외인!A70</f>
        <v>46168</v>
      </c>
      <c r="B70" s="28">
        <f>외인!B70+기관!B70</f>
        <v>12786985.6</v>
      </c>
      <c r="C70" s="28">
        <f>외인!C70+기관!C70</f>
        <v>-5190.22</v>
      </c>
      <c r="D70" s="28">
        <f>외인!D70+기관!D70</f>
        <v>1310085.94</v>
      </c>
      <c r="E70" s="28">
        <f>외인!E70+기관!E70</f>
        <v>1174.33</v>
      </c>
      <c r="F70" s="28">
        <f>외인!F70+기관!F70</f>
        <v>5319347.22</v>
      </c>
      <c r="G70" s="28">
        <f>외인!G70+기관!G70</f>
        <v>-1770</v>
      </c>
      <c r="H70" s="28">
        <f>외인!H70+기관!H70</f>
        <v>650022.9</v>
      </c>
      <c r="I70" s="28">
        <f>외인!I70+기관!I70</f>
        <v>52.679999999999993</v>
      </c>
      <c r="J70" s="28">
        <f>외인!J70+기관!J70</f>
        <v>82901.460000000006</v>
      </c>
      <c r="K70" s="28">
        <f>외인!K70+기관!K70</f>
        <v>-40.230000000000004</v>
      </c>
      <c r="L70" s="28">
        <f>외인!L70+기관!L70</f>
        <v>601231.14</v>
      </c>
      <c r="M70" s="28">
        <f>외인!M70+기관!M70</f>
        <v>31.57</v>
      </c>
      <c r="N70" s="28">
        <f>외인!N70+기관!N70</f>
        <v>605609.86</v>
      </c>
      <c r="O70" s="28">
        <f>외인!O70+기관!O70</f>
        <v>-721.07999999999993</v>
      </c>
      <c r="P70" s="28">
        <f>외인!P70+기관!P70</f>
        <v>362215.62</v>
      </c>
      <c r="Q70" s="28">
        <f>외인!Q70+기관!Q70</f>
        <v>143.6</v>
      </c>
      <c r="R70" s="28">
        <f>외인!R70+기관!R70</f>
        <v>267074.03999999998</v>
      </c>
      <c r="S70" s="28">
        <f>외인!S70+기관!S70</f>
        <v>-19.989999999999998</v>
      </c>
      <c r="T70" s="28">
        <f>외인!T70+기관!T70</f>
        <v>16675.560000000001</v>
      </c>
      <c r="U70" s="28">
        <f>외인!U70+기관!U70</f>
        <v>2.6200000000000006</v>
      </c>
      <c r="V70" s="28">
        <f>외인!V70+기관!V70</f>
        <v>285632.52</v>
      </c>
      <c r="W70" s="28">
        <f>외인!W70+기관!W70</f>
        <v>320.11</v>
      </c>
      <c r="X70" s="28">
        <f>외인!X70+기관!X70</f>
        <v>6708228.2800000003</v>
      </c>
      <c r="Y70" s="28">
        <f>외인!Y70+기관!Y70</f>
        <v>-2952.6499999999996</v>
      </c>
      <c r="Z70" s="28">
        <f>외인!Z70+기관!Z70</f>
        <v>93974.3</v>
      </c>
      <c r="AA70" s="28">
        <f>외인!AA70+기관!AA70</f>
        <v>70.59</v>
      </c>
      <c r="AB70" s="28">
        <f>외인!AB70+기관!AB70</f>
        <v>401710.32</v>
      </c>
      <c r="AC70" s="28">
        <f>외인!AC70+기관!AC70</f>
        <v>88.109999999999985</v>
      </c>
      <c r="AD70" s="28">
        <f>외인!AD70+기관!AD70</f>
        <v>41512.76</v>
      </c>
      <c r="AE70" s="28">
        <f>외인!AE70+기관!AE70</f>
        <v>50.91</v>
      </c>
      <c r="AF70" s="28">
        <f>외인!AF70+기관!AF70</f>
        <v>48592.6</v>
      </c>
      <c r="AG70" s="28">
        <f>외인!AG70+기관!AG70</f>
        <v>38.769999999999996</v>
      </c>
      <c r="AH70" s="28">
        <f>외인!AH70+기관!AH70</f>
        <v>465495.8</v>
      </c>
      <c r="AI70" s="28">
        <f>외인!AI70+기관!AI70</f>
        <v>118.78999999999996</v>
      </c>
      <c r="AJ70" s="28">
        <f>외인!AJ70+기관!AJ70</f>
        <v>198843.96</v>
      </c>
      <c r="AK70" s="28">
        <f>외인!AK70+기관!AK70</f>
        <v>-18.950000000000003</v>
      </c>
      <c r="AL70" s="28">
        <f>외인!AL70+기관!AL70</f>
        <v>226179.54</v>
      </c>
      <c r="AM70" s="28">
        <f>외인!AM70+기관!AM70</f>
        <v>-358.25000000000006</v>
      </c>
      <c r="AN70" s="28">
        <f>외인!AN70+기관!AN70</f>
        <v>417136.74</v>
      </c>
      <c r="AO70" s="28">
        <f>외인!AO70+기관!AO70</f>
        <v>-345.61</v>
      </c>
      <c r="AP70" s="28">
        <f>외인!AP70+기관!AP70</f>
        <v>365990.40000000002</v>
      </c>
      <c r="AQ70" s="28">
        <f>외인!AQ70+기관!AQ70</f>
        <v>-433.59</v>
      </c>
      <c r="AR70" s="28">
        <f>외인!AR70+기관!AR70</f>
        <v>49082.84</v>
      </c>
      <c r="AS70" s="28">
        <f>외인!AS70+기관!AS70</f>
        <v>24.78</v>
      </c>
      <c r="AT70" s="28">
        <f>외인!AT70+기관!AT70</f>
        <v>201900.38</v>
      </c>
      <c r="AU70" s="28">
        <f>외인!AU70+기관!AU70</f>
        <v>-121.88</v>
      </c>
      <c r="AV70" s="28">
        <f>외인!AV70+기관!AV70</f>
        <v>93537.94</v>
      </c>
      <c r="AW70" s="28">
        <f>외인!AW70+기관!AW70</f>
        <v>-59.230000000000004</v>
      </c>
      <c r="AX70" s="28">
        <f>외인!AX70+기관!AX70</f>
        <v>136474.01999999999</v>
      </c>
      <c r="AY70" s="28">
        <f>외인!AY70+기관!AY70</f>
        <v>39.159999999999997</v>
      </c>
      <c r="AZ70" s="28">
        <f>외인!AZ70+기관!AZ70</f>
        <v>7237254.96</v>
      </c>
      <c r="BA70" s="28">
        <f>외인!BA70+기관!BA70</f>
        <v>-3315.84</v>
      </c>
      <c r="BB70" s="28">
        <f>외인!BB70+기관!BB70</f>
        <v>248128.3</v>
      </c>
      <c r="BC70" s="28">
        <f>외인!BC70+기관!BC70</f>
        <v>77.730000000000018</v>
      </c>
      <c r="BD70" s="28">
        <f>외인!BD70+기관!BD70</f>
        <v>69263.16</v>
      </c>
      <c r="BE70" s="28">
        <f>외인!BE70+기관!BE70</f>
        <v>-53.84</v>
      </c>
      <c r="BF70" s="28">
        <f>외인!BF70+기관!BF70</f>
        <v>0</v>
      </c>
      <c r="BG70" s="28">
        <f>외인!BG70+기관!BG70</f>
        <v>0</v>
      </c>
      <c r="BH70" s="28">
        <f>외인!BH70+기관!BH70</f>
        <v>224709.04</v>
      </c>
      <c r="BI70" s="28">
        <f>외인!BI70+기관!BI70</f>
        <v>93.210000000000008</v>
      </c>
      <c r="BJ70" s="28">
        <f>외인!BJ70+기관!BJ70</f>
        <v>255977.32</v>
      </c>
      <c r="BK70" s="28">
        <f>외인!BK70+기관!BK70</f>
        <v>37.93</v>
      </c>
      <c r="BL70" s="28">
        <f>외인!BL70+기관!BL70</f>
        <v>91922.880000000005</v>
      </c>
      <c r="BM70" s="28">
        <f>외인!BM70+기관!BM70</f>
        <v>31.990000000000002</v>
      </c>
      <c r="BN70" s="28">
        <f>외인!BN70+기관!BN70</f>
        <v>105584.6</v>
      </c>
      <c r="BO70" s="28">
        <f>외인!BO70+기관!BO70</f>
        <v>-149.99</v>
      </c>
      <c r="BP70" s="28">
        <f>외인!BP70+기관!BP70</f>
        <v>153659.35999999999</v>
      </c>
      <c r="BQ70" s="28">
        <f>외인!BQ70+기관!BQ70</f>
        <v>28.11</v>
      </c>
      <c r="BR70" s="28">
        <f>외인!BR70+기관!BR70</f>
        <v>658374</v>
      </c>
      <c r="BS70" s="28">
        <f>외인!BS70+기관!BS70</f>
        <v>-699.44</v>
      </c>
      <c r="BT70" s="28">
        <f>외인!BT70+기관!BT70</f>
        <v>6800028.2000000002</v>
      </c>
      <c r="BU70" s="28">
        <f>외인!BU70+기관!BU70</f>
        <v>-2785.2299999999996</v>
      </c>
      <c r="BV70" s="28">
        <f>외인!BV70+기관!BV70</f>
        <v>963237.12</v>
      </c>
      <c r="BW70" s="28">
        <f>외인!BW70+기관!BW70</f>
        <v>386.06000000000006</v>
      </c>
      <c r="BX70" s="28">
        <f>외인!BX70+기관!BX70</f>
        <v>151745.16</v>
      </c>
      <c r="BY70" s="28">
        <f>외인!BY70+기관!BY70</f>
        <v>-3.4699999999999989</v>
      </c>
      <c r="BZ70" s="28">
        <f>외인!BZ70+기관!BZ70</f>
        <v>643316.28</v>
      </c>
      <c r="CA70" s="28">
        <f>외인!CA70+기관!CA70</f>
        <v>-703.8599999999999</v>
      </c>
      <c r="CB70" s="28">
        <f>외인!CB70+기관!CB70</f>
        <v>22680.36</v>
      </c>
      <c r="CC70" s="28">
        <f>외인!CC70+기관!CC70</f>
        <v>-39.35</v>
      </c>
      <c r="CD70" s="28">
        <f>외인!CD70+기관!CD70</f>
        <v>52629.48</v>
      </c>
      <c r="CE70" s="28">
        <f>외인!CE70+기관!CE70</f>
        <v>1.8300000000000018</v>
      </c>
      <c r="CF70" s="28">
        <f>외인!CF70+기관!CF70</f>
        <v>57303.12</v>
      </c>
      <c r="CG70" s="28">
        <f>외인!CG70+기관!CG70</f>
        <v>-30.48</v>
      </c>
      <c r="CH70" s="28">
        <f>외인!CH70+기관!CH70</f>
        <v>132149.96</v>
      </c>
      <c r="CI70" s="28">
        <f>외인!CI70+기관!CI70</f>
        <v>-53.19</v>
      </c>
      <c r="CJ70" s="28">
        <f>외인!CJ70+기관!CJ70</f>
        <v>683191.26</v>
      </c>
      <c r="CK70" s="28">
        <f>외인!CK70+기관!CK70</f>
        <v>278.73</v>
      </c>
      <c r="CL70" s="28">
        <f>외인!CL70+기관!CL70</f>
        <v>458452.56</v>
      </c>
      <c r="CM70" s="28">
        <f>외인!CM70+기관!CM70</f>
        <v>140.54</v>
      </c>
      <c r="CN70" s="28">
        <f>외인!CN70+기관!CN70</f>
        <v>238177.46</v>
      </c>
      <c r="CO70" s="28">
        <f>외인!CO70+기관!CO70</f>
        <v>-268.74</v>
      </c>
      <c r="CP70" s="28">
        <f>외인!CP70+기관!CP70</f>
        <v>249208.32000000001</v>
      </c>
      <c r="CQ70" s="28">
        <f>외인!CQ70+기관!CQ70</f>
        <v>79.13000000000001</v>
      </c>
      <c r="CR70" s="28">
        <f>외인!CR70+기관!CR70</f>
        <v>332654.82</v>
      </c>
      <c r="CS70" s="28">
        <f>외인!CS70+기관!CS70</f>
        <v>18.839999999999996</v>
      </c>
      <c r="CT70" s="28">
        <f>외인!CT70+기관!CT70</f>
        <v>476526.02</v>
      </c>
      <c r="CU70" s="28">
        <f>외인!CU70+기관!CU70</f>
        <v>-406.42000000000007</v>
      </c>
      <c r="CV70" s="28">
        <f>외인!CV70+기관!CV70</f>
        <v>6800028.2000000002</v>
      </c>
      <c r="CW70" s="28">
        <f>외인!CW70+기관!CW70</f>
        <v>-2785.2299999999996</v>
      </c>
      <c r="CX70" s="28">
        <f>외인!CX70+기관!CX70</f>
        <v>502931.20000000001</v>
      </c>
      <c r="CY70" s="28">
        <f>외인!CY70+기관!CY70</f>
        <v>161.93</v>
      </c>
      <c r="CZ70" s="28">
        <f>외인!CZ70+기관!CZ70</f>
        <v>42350.16</v>
      </c>
      <c r="DA70" s="28">
        <f>외인!DA70+기관!DA70</f>
        <v>138.44</v>
      </c>
      <c r="DB70" s="28">
        <f>외인!DB70+기관!DB70</f>
        <v>69263.16</v>
      </c>
      <c r="DC70" s="28">
        <f>외인!DC70+기관!DC70</f>
        <v>-53.84</v>
      </c>
      <c r="DD70" s="28">
        <f>외인!DD70+기관!DD70</f>
        <v>16675.560000000001</v>
      </c>
      <c r="DE70" s="28">
        <f>외인!DE70+기관!DE70</f>
        <v>2.6200000000000006</v>
      </c>
      <c r="DF70" s="28">
        <f>외인!DF70+기관!DF70</f>
        <v>114792.3</v>
      </c>
      <c r="DG70" s="28">
        <f>외인!DG70+기관!DG70</f>
        <v>25.34</v>
      </c>
      <c r="DH70" s="28">
        <f>외인!DH70+기관!DH70</f>
        <v>37412.74</v>
      </c>
      <c r="DI70" s="28">
        <f>외인!DI70+기관!DI70</f>
        <v>18.52</v>
      </c>
      <c r="DJ70" s="28">
        <f>외인!DJ70+기관!DJ70</f>
        <v>1370567.7</v>
      </c>
      <c r="DK70" s="28">
        <f>외인!DK70+기관!DK70</f>
        <v>-396.6</v>
      </c>
      <c r="DL70" s="28">
        <f>외인!DL70+기관!DL70</f>
        <v>192142.88</v>
      </c>
      <c r="DM70" s="28">
        <f>외인!DM70+기관!DM70</f>
        <v>-279.76</v>
      </c>
      <c r="DN70" s="28">
        <f>외인!DN70+기관!DN70</f>
        <v>6800028.2000000002</v>
      </c>
      <c r="DO70" s="28">
        <f>외인!DO70+기관!DO70</f>
        <v>-2785.2299999999996</v>
      </c>
      <c r="DP70" s="28">
        <f>외인!DP70+기관!DP70</f>
        <v>151999.24</v>
      </c>
      <c r="DQ70" s="28">
        <f>외인!DQ70+기관!DQ70</f>
        <v>143.62</v>
      </c>
      <c r="DR70" s="28">
        <f>외인!DR70+기관!DR70</f>
        <v>85092.5</v>
      </c>
      <c r="DS70" s="28">
        <f>외인!DS70+기관!DS70</f>
        <v>-37.79</v>
      </c>
      <c r="DT70" s="28">
        <f>외인!DT70+기관!DT70</f>
        <v>267074.03999999998</v>
      </c>
      <c r="DU70" s="28">
        <f>외인!DU70+기관!DU70</f>
        <v>-19.989999999999998</v>
      </c>
      <c r="DV70" s="28">
        <f>외인!DV70+기관!DV70</f>
        <v>64972.34</v>
      </c>
      <c r="DW70" s="28">
        <f>외인!DW70+기관!DW70</f>
        <v>38.980000000000004</v>
      </c>
      <c r="DX70" s="28">
        <f>외인!DX70+기관!DX70</f>
        <v>285632.52</v>
      </c>
      <c r="DY70" s="28">
        <f>외인!DY70+기관!DY70</f>
        <v>320.11</v>
      </c>
      <c r="DZ70" s="28">
        <f>외인!DZ70+기관!DZ70</f>
        <v>15213.46</v>
      </c>
      <c r="EA70" s="28">
        <f>외인!EA70+기관!EA70</f>
        <v>-5.83</v>
      </c>
      <c r="EB70" s="28">
        <f>외인!EB70+기관!EB70</f>
        <v>21953.58</v>
      </c>
      <c r="EC70" s="28">
        <f>외인!EC70+기관!EC70</f>
        <v>1.48</v>
      </c>
      <c r="ED70" s="28">
        <f>외인!ED70+기관!ED70</f>
        <v>21535.06</v>
      </c>
      <c r="EE70" s="28">
        <f>외인!EE70+기관!EE70</f>
        <v>31.63</v>
      </c>
      <c r="EF70" s="28">
        <f>외인!EF70+기관!EF70</f>
        <v>434992.24</v>
      </c>
      <c r="EG70" s="28">
        <f>외인!EG70+기관!EG70</f>
        <v>64.97</v>
      </c>
      <c r="EH70" s="28">
        <f>외인!EH70+기관!EH70</f>
        <v>595531.30000000005</v>
      </c>
      <c r="EI70" s="28">
        <f>외인!EI70+기관!EI70</f>
        <v>50.300000000000011</v>
      </c>
      <c r="EJ70" s="28">
        <f>외인!EJ70+기관!EJ70</f>
        <v>194180.12</v>
      </c>
      <c r="EK70" s="28">
        <f>외인!EK70+기관!EK70</f>
        <v>-111.03</v>
      </c>
      <c r="EL70" s="28">
        <f>외인!EL70+기관!EL70</f>
        <v>57262.16</v>
      </c>
      <c r="EM70" s="28">
        <f>외인!EM70+기관!EM70</f>
        <v>-2.9400000000000013</v>
      </c>
      <c r="EN70" s="28">
        <f>외인!EN70+기관!EN70</f>
        <v>85092.5</v>
      </c>
      <c r="EO70" s="28">
        <f>외인!EO70+기관!EO70</f>
        <v>-37.79</v>
      </c>
      <c r="EP70" s="28">
        <f>외인!EP70+기관!EP70</f>
        <v>320985.62</v>
      </c>
      <c r="EQ70" s="28">
        <f>외인!EQ70+기관!EQ70</f>
        <v>336.37</v>
      </c>
      <c r="ER70" s="28">
        <f>외인!ER70+기관!ER70</f>
        <v>25757.4</v>
      </c>
      <c r="ES70" s="28">
        <f>외인!ES70+기관!ES70</f>
        <v>21.949999999999996</v>
      </c>
      <c r="ET70" s="28">
        <f>외인!ET70+기관!ET70</f>
        <v>365990.40000000002</v>
      </c>
      <c r="EU70" s="28">
        <f>외인!EU70+기관!EU70</f>
        <v>-433.59</v>
      </c>
      <c r="EV70" s="28">
        <f>외인!EV70+기관!EV70</f>
        <v>93974.3</v>
      </c>
      <c r="EW70" s="28">
        <f>외인!EW70+기관!EW70</f>
        <v>70.59</v>
      </c>
      <c r="EX70" s="28">
        <f>외인!EX70+기관!EX70</f>
        <v>155234.01999999999</v>
      </c>
      <c r="EY70" s="28">
        <f>외인!EY70+기관!EY70</f>
        <v>8.5400000000000063</v>
      </c>
    </row>
    <row r="71" spans="1:155">
      <c r="A71" s="27">
        <f>외인!A71</f>
        <v>46169</v>
      </c>
      <c r="B71" s="28">
        <f>외인!B71+기관!B71</f>
        <v>13074996.699999999</v>
      </c>
      <c r="C71" s="28">
        <f>외인!C71+기관!C71</f>
        <v>114.71000000000004</v>
      </c>
      <c r="D71" s="28">
        <f>외인!D71+기관!D71</f>
        <v>1266745.58</v>
      </c>
      <c r="E71" s="28">
        <f>외인!E71+기관!E71</f>
        <v>483.65</v>
      </c>
      <c r="F71" s="28">
        <f>외인!F71+기관!F71</f>
        <v>5389327.4400000004</v>
      </c>
      <c r="G71" s="28">
        <f>외인!G71+기관!G71</f>
        <v>1334.4899999999998</v>
      </c>
      <c r="H71" s="28">
        <f>외인!H71+기관!H71</f>
        <v>624446.43999999994</v>
      </c>
      <c r="I71" s="28">
        <f>외인!I71+기관!I71</f>
        <v>-94.32</v>
      </c>
      <c r="J71" s="28">
        <f>외인!J71+기관!J71</f>
        <v>81016.2</v>
      </c>
      <c r="K71" s="28">
        <f>외인!K71+기관!K71</f>
        <v>-70.490000000000009</v>
      </c>
      <c r="L71" s="28">
        <f>외인!L71+기관!L71</f>
        <v>578254.96</v>
      </c>
      <c r="M71" s="28">
        <f>외인!M71+기관!M71</f>
        <v>-93.35</v>
      </c>
      <c r="N71" s="28">
        <f>외인!N71+기관!N71</f>
        <v>603572.52</v>
      </c>
      <c r="O71" s="28">
        <f>외인!O71+기관!O71</f>
        <v>-460.77</v>
      </c>
      <c r="P71" s="28">
        <f>외인!P71+기관!P71</f>
        <v>360768.7</v>
      </c>
      <c r="Q71" s="28">
        <f>외인!Q71+기관!Q71</f>
        <v>283.25</v>
      </c>
      <c r="R71" s="28">
        <f>외인!R71+기관!R71</f>
        <v>281279.09999999998</v>
      </c>
      <c r="S71" s="28">
        <f>외인!S71+기관!S71</f>
        <v>-48.39</v>
      </c>
      <c r="T71" s="28">
        <f>외인!T71+기관!T71</f>
        <v>16357.34</v>
      </c>
      <c r="U71" s="28">
        <f>외인!U71+기관!U71</f>
        <v>-7.23</v>
      </c>
      <c r="V71" s="28">
        <f>외인!V71+기관!V71</f>
        <v>268738.88</v>
      </c>
      <c r="W71" s="28">
        <f>외인!W71+기관!W71</f>
        <v>-146.43</v>
      </c>
      <c r="X71" s="28">
        <f>외인!X71+기관!X71</f>
        <v>7057741.7999999998</v>
      </c>
      <c r="Y71" s="28">
        <f>외인!Y71+기관!Y71</f>
        <v>2284.34</v>
      </c>
      <c r="Z71" s="28">
        <f>외인!Z71+기관!Z71</f>
        <v>92536.22</v>
      </c>
      <c r="AA71" s="28">
        <f>외인!AA71+기관!AA71</f>
        <v>26.950000000000003</v>
      </c>
      <c r="AB71" s="28">
        <f>외인!AB71+기관!AB71</f>
        <v>394827.9</v>
      </c>
      <c r="AC71" s="28">
        <f>외인!AC71+기관!AC71</f>
        <v>47.47</v>
      </c>
      <c r="AD71" s="28">
        <f>외인!AD71+기관!AD71</f>
        <v>40460.559999999998</v>
      </c>
      <c r="AE71" s="28">
        <f>외인!AE71+기관!AE71</f>
        <v>45.05</v>
      </c>
      <c r="AF71" s="28">
        <f>외인!AF71+기관!AF71</f>
        <v>47199.96</v>
      </c>
      <c r="AG71" s="28">
        <f>외인!AG71+기관!AG71</f>
        <v>21.309999999999995</v>
      </c>
      <c r="AH71" s="28">
        <f>외인!AH71+기관!AH71</f>
        <v>458522.36</v>
      </c>
      <c r="AI71" s="28">
        <f>외인!AI71+기관!AI71</f>
        <v>128.62</v>
      </c>
      <c r="AJ71" s="28">
        <f>외인!AJ71+기관!AJ71</f>
        <v>196108.98</v>
      </c>
      <c r="AK71" s="28">
        <f>외인!AK71+기관!AK71</f>
        <v>-16.20999999999998</v>
      </c>
      <c r="AL71" s="28">
        <f>외인!AL71+기관!AL71</f>
        <v>228003.42</v>
      </c>
      <c r="AM71" s="28">
        <f>외인!AM71+기관!AM71</f>
        <v>-416.55</v>
      </c>
      <c r="AN71" s="28">
        <f>외인!AN71+기관!AN71</f>
        <v>411899.38</v>
      </c>
      <c r="AO71" s="28">
        <f>외인!AO71+기관!AO71</f>
        <v>-36.210000000000008</v>
      </c>
      <c r="AP71" s="28">
        <f>외인!AP71+기관!AP71</f>
        <v>344481.64</v>
      </c>
      <c r="AQ71" s="28">
        <f>외인!AQ71+기관!AQ71</f>
        <v>-530.94999999999993</v>
      </c>
      <c r="AR71" s="28">
        <f>외인!AR71+기관!AR71</f>
        <v>48098.6</v>
      </c>
      <c r="AS71" s="28">
        <f>외인!AS71+기관!AS71</f>
        <v>18.38</v>
      </c>
      <c r="AT71" s="28">
        <f>외인!AT71+기관!AT71</f>
        <v>197913.64</v>
      </c>
      <c r="AU71" s="28">
        <f>외인!AU71+기관!AU71</f>
        <v>-224.61</v>
      </c>
      <c r="AV71" s="28">
        <f>외인!AV71+기관!AV71</f>
        <v>91028.34</v>
      </c>
      <c r="AW71" s="28">
        <f>외인!AW71+기관!AW71</f>
        <v>-108.85000000000001</v>
      </c>
      <c r="AX71" s="28">
        <f>외인!AX71+기관!AX71</f>
        <v>128977.62</v>
      </c>
      <c r="AY71" s="28">
        <f>외인!AY71+기관!AY71</f>
        <v>-85</v>
      </c>
      <c r="AZ71" s="28">
        <f>외인!AZ71+기관!AZ71</f>
        <v>7609733.7000000002</v>
      </c>
      <c r="BA71" s="28">
        <f>외인!BA71+기관!BA71</f>
        <v>1424.0500000000002</v>
      </c>
      <c r="BB71" s="28">
        <f>외인!BB71+기관!BB71</f>
        <v>248742.39999999999</v>
      </c>
      <c r="BC71" s="28">
        <f>외인!BC71+기관!BC71</f>
        <v>35.78</v>
      </c>
      <c r="BD71" s="28">
        <f>외인!BD71+기관!BD71</f>
        <v>67513.78</v>
      </c>
      <c r="BE71" s="28">
        <f>외인!BE71+기관!BE71</f>
        <v>-102.53999999999999</v>
      </c>
      <c r="BF71" s="28">
        <f>외인!BF71+기관!BF71</f>
        <v>0</v>
      </c>
      <c r="BG71" s="28">
        <f>외인!BG71+기관!BG71</f>
        <v>0</v>
      </c>
      <c r="BH71" s="28">
        <f>외인!BH71+기관!BH71</f>
        <v>223039.7</v>
      </c>
      <c r="BI71" s="28">
        <f>외인!BI71+기관!BI71</f>
        <v>32.599999999999994</v>
      </c>
      <c r="BJ71" s="28">
        <f>외인!BJ71+기관!BJ71</f>
        <v>245932</v>
      </c>
      <c r="BK71" s="28">
        <f>외인!BK71+기관!BK71</f>
        <v>-14.639999999999993</v>
      </c>
      <c r="BL71" s="28">
        <f>외인!BL71+기관!BL71</f>
        <v>88279.360000000001</v>
      </c>
      <c r="BM71" s="28">
        <f>외인!BM71+기관!BM71</f>
        <v>12.410000000000002</v>
      </c>
      <c r="BN71" s="28">
        <f>외인!BN71+기관!BN71</f>
        <v>101523.4</v>
      </c>
      <c r="BO71" s="28">
        <f>외인!BO71+기관!BO71</f>
        <v>-125.18</v>
      </c>
      <c r="BP71" s="28">
        <f>외인!BP71+기관!BP71</f>
        <v>145337.42000000001</v>
      </c>
      <c r="BQ71" s="28">
        <f>외인!BQ71+기관!BQ71</f>
        <v>-107.19</v>
      </c>
      <c r="BR71" s="28">
        <f>외인!BR71+기관!BR71</f>
        <v>625333.31999999995</v>
      </c>
      <c r="BS71" s="28">
        <f>외인!BS71+기관!BS71</f>
        <v>-903.62</v>
      </c>
      <c r="BT71" s="28">
        <f>외인!BT71+기관!BT71</f>
        <v>7144510.0199999996</v>
      </c>
      <c r="BU71" s="28">
        <f>외인!BU71+기관!BU71</f>
        <v>2353.84</v>
      </c>
      <c r="BV71" s="28">
        <f>외인!BV71+기관!BV71</f>
        <v>973886.28</v>
      </c>
      <c r="BW71" s="28">
        <f>외인!BW71+기관!BW71</f>
        <v>406.64</v>
      </c>
      <c r="BX71" s="28">
        <f>외인!BX71+기관!BX71</f>
        <v>148004.06</v>
      </c>
      <c r="BY71" s="28">
        <f>외인!BY71+기관!BY71</f>
        <v>-8.6599999999999984</v>
      </c>
      <c r="BZ71" s="28">
        <f>외인!BZ71+기관!BZ71</f>
        <v>639902.80000000005</v>
      </c>
      <c r="CA71" s="28">
        <f>외인!CA71+기관!CA71</f>
        <v>-452.77</v>
      </c>
      <c r="CB71" s="28">
        <f>외인!CB71+기관!CB71</f>
        <v>22264.5</v>
      </c>
      <c r="CC71" s="28">
        <f>외인!CC71+기관!CC71</f>
        <v>-42.36</v>
      </c>
      <c r="CD71" s="28">
        <f>외인!CD71+기관!CD71</f>
        <v>51474.46</v>
      </c>
      <c r="CE71" s="28">
        <f>외인!CE71+기관!CE71</f>
        <v>-28.260000000000005</v>
      </c>
      <c r="CF71" s="28">
        <f>외인!CF71+기관!CF71</f>
        <v>56030.46</v>
      </c>
      <c r="CG71" s="28">
        <f>외인!CG71+기관!CG71</f>
        <v>-35.799999999999997</v>
      </c>
      <c r="CH71" s="28">
        <f>외인!CH71+기관!CH71</f>
        <v>129124.56</v>
      </c>
      <c r="CI71" s="28">
        <f>외인!CI71+기관!CI71</f>
        <v>-108.92</v>
      </c>
      <c r="CJ71" s="28">
        <f>외인!CJ71+기관!CJ71</f>
        <v>682345.48</v>
      </c>
      <c r="CK71" s="28">
        <f>외인!CK71+기관!CK71</f>
        <v>468.19000000000005</v>
      </c>
      <c r="CL71" s="28">
        <f>외인!CL71+기관!CL71</f>
        <v>450055.02</v>
      </c>
      <c r="CM71" s="28">
        <f>외인!CM71+기관!CM71</f>
        <v>84.78</v>
      </c>
      <c r="CN71" s="28">
        <f>외인!CN71+기관!CN71</f>
        <v>231166.14</v>
      </c>
      <c r="CO71" s="28">
        <f>외인!CO71+기관!CO71</f>
        <v>-295.08000000000004</v>
      </c>
      <c r="CP71" s="28">
        <f>외인!CP71+기관!CP71</f>
        <v>249764.96</v>
      </c>
      <c r="CQ71" s="28">
        <f>외인!CQ71+기관!CQ71</f>
        <v>36.769999999999996</v>
      </c>
      <c r="CR71" s="28">
        <f>외인!CR71+기관!CR71</f>
        <v>346014.44</v>
      </c>
      <c r="CS71" s="28">
        <f>외인!CS71+기관!CS71</f>
        <v>-2.1700000000000017</v>
      </c>
      <c r="CT71" s="28">
        <f>외인!CT71+기관!CT71</f>
        <v>474768.88</v>
      </c>
      <c r="CU71" s="28">
        <f>외인!CU71+기관!CU71</f>
        <v>-975.16</v>
      </c>
      <c r="CV71" s="28">
        <f>외인!CV71+기관!CV71</f>
        <v>7144510.0199999996</v>
      </c>
      <c r="CW71" s="28">
        <f>외인!CW71+기관!CW71</f>
        <v>2353.84</v>
      </c>
      <c r="CX71" s="28">
        <f>외인!CX71+기관!CX71</f>
        <v>487420.74</v>
      </c>
      <c r="CY71" s="28">
        <f>외인!CY71+기관!CY71</f>
        <v>-35.279999999999987</v>
      </c>
      <c r="CZ71" s="28">
        <f>외인!CZ71+기관!CZ71</f>
        <v>39264.92</v>
      </c>
      <c r="DA71" s="28">
        <f>외인!DA71+기관!DA71</f>
        <v>99.289999999999992</v>
      </c>
      <c r="DB71" s="28">
        <f>외인!DB71+기관!DB71</f>
        <v>67513.78</v>
      </c>
      <c r="DC71" s="28">
        <f>외인!DC71+기관!DC71</f>
        <v>-102.53999999999999</v>
      </c>
      <c r="DD71" s="28">
        <f>외인!DD71+기관!DD71</f>
        <v>16357.34</v>
      </c>
      <c r="DE71" s="28">
        <f>외인!DE71+기관!DE71</f>
        <v>-7.23</v>
      </c>
      <c r="DF71" s="28">
        <f>외인!DF71+기관!DF71</f>
        <v>111776.84</v>
      </c>
      <c r="DG71" s="28">
        <f>외인!DG71+기관!DG71</f>
        <v>17.920000000000002</v>
      </c>
      <c r="DH71" s="28">
        <f>외인!DH71+기관!DH71</f>
        <v>36654.019999999997</v>
      </c>
      <c r="DI71" s="28">
        <f>외인!DI71+기관!DI71</f>
        <v>-3.7999999999999972</v>
      </c>
      <c r="DJ71" s="28">
        <f>외인!DJ71+기관!DJ71</f>
        <v>1322208.1399999999</v>
      </c>
      <c r="DK71" s="28">
        <f>외인!DK71+기관!DK71</f>
        <v>-508.21000000000004</v>
      </c>
      <c r="DL71" s="28">
        <f>외인!DL71+기관!DL71</f>
        <v>186158.62</v>
      </c>
      <c r="DM71" s="28">
        <f>외인!DM71+기관!DM71</f>
        <v>-300.75</v>
      </c>
      <c r="DN71" s="28">
        <f>외인!DN71+기관!DN71</f>
        <v>7144510.0199999996</v>
      </c>
      <c r="DO71" s="28">
        <f>외인!DO71+기관!DO71</f>
        <v>2353.84</v>
      </c>
      <c r="DP71" s="28">
        <f>외인!DP71+기관!DP71</f>
        <v>157074.62</v>
      </c>
      <c r="DQ71" s="28">
        <f>외인!DQ71+기관!DQ71</f>
        <v>310.39000000000004</v>
      </c>
      <c r="DR71" s="28">
        <f>외인!DR71+기관!DR71</f>
        <v>83333.88</v>
      </c>
      <c r="DS71" s="28">
        <f>외인!DS71+기관!DS71</f>
        <v>-54.55</v>
      </c>
      <c r="DT71" s="28">
        <f>외인!DT71+기관!DT71</f>
        <v>281279.09999999998</v>
      </c>
      <c r="DU71" s="28">
        <f>외인!DU71+기관!DU71</f>
        <v>-48.39</v>
      </c>
      <c r="DV71" s="28">
        <f>외인!DV71+기관!DV71</f>
        <v>64131.42</v>
      </c>
      <c r="DW71" s="28">
        <f>외인!DW71+기관!DW71</f>
        <v>46.260000000000005</v>
      </c>
      <c r="DX71" s="28">
        <f>외인!DX71+기관!DX71</f>
        <v>268738.88</v>
      </c>
      <c r="DY71" s="28">
        <f>외인!DY71+기관!DY71</f>
        <v>-146.43</v>
      </c>
      <c r="DZ71" s="28">
        <f>외인!DZ71+기관!DZ71</f>
        <v>14890.82</v>
      </c>
      <c r="EA71" s="28">
        <f>외인!EA71+기관!EA71</f>
        <v>-6.6400000000000006</v>
      </c>
      <c r="EB71" s="28">
        <f>외인!EB71+기관!EB71</f>
        <v>21296.02</v>
      </c>
      <c r="EC71" s="28">
        <f>외인!EC71+기관!EC71</f>
        <v>-13.569999999999999</v>
      </c>
      <c r="ED71" s="28">
        <f>외인!ED71+기관!ED71</f>
        <v>20848.62</v>
      </c>
      <c r="EE71" s="28">
        <f>외인!EE71+기관!EE71</f>
        <v>29.02</v>
      </c>
      <c r="EF71" s="28">
        <f>외인!EF71+기관!EF71</f>
        <v>431475.46</v>
      </c>
      <c r="EG71" s="28">
        <f>외인!EG71+기관!EG71</f>
        <v>111.43</v>
      </c>
      <c r="EH71" s="28">
        <f>외인!EH71+기관!EH71</f>
        <v>616312.76</v>
      </c>
      <c r="EI71" s="28">
        <f>외인!EI71+기관!EI71</f>
        <v>218.98000000000002</v>
      </c>
      <c r="EJ71" s="28">
        <f>외인!EJ71+기관!EJ71</f>
        <v>189966.16</v>
      </c>
      <c r="EK71" s="28">
        <f>외인!EK71+기관!EK71</f>
        <v>-184.55999999999997</v>
      </c>
      <c r="EL71" s="28">
        <f>외인!EL71+기관!EL71</f>
        <v>55985.26</v>
      </c>
      <c r="EM71" s="28">
        <f>외인!EM71+기관!EM71</f>
        <v>-35.14</v>
      </c>
      <c r="EN71" s="28">
        <f>외인!EN71+기관!EN71</f>
        <v>83333.88</v>
      </c>
      <c r="EO71" s="28">
        <f>외인!EO71+기관!EO71</f>
        <v>-54.55</v>
      </c>
      <c r="EP71" s="28">
        <f>외인!EP71+기관!EP71</f>
        <v>312383.28000000003</v>
      </c>
      <c r="EQ71" s="28">
        <f>외인!EQ71+기관!EQ71</f>
        <v>211.54</v>
      </c>
      <c r="ER71" s="28">
        <f>외인!ER71+기관!ER71</f>
        <v>24064.799999999999</v>
      </c>
      <c r="ES71" s="28">
        <f>외인!ES71+기관!ES71</f>
        <v>11.719999999999992</v>
      </c>
      <c r="ET71" s="28">
        <f>외인!ET71+기관!ET71</f>
        <v>344481.64</v>
      </c>
      <c r="EU71" s="28">
        <f>외인!EU71+기관!EU71</f>
        <v>-530.94999999999993</v>
      </c>
      <c r="EV71" s="28">
        <f>외인!EV71+기관!EV71</f>
        <v>92536.22</v>
      </c>
      <c r="EW71" s="28">
        <f>외인!EW71+기관!EW71</f>
        <v>26.950000000000003</v>
      </c>
      <c r="EX71" s="28">
        <f>외인!EX71+기관!EX71</f>
        <v>157228.74</v>
      </c>
      <c r="EY71" s="28">
        <f>외인!EY71+기관!EY71</f>
        <v>9.8100000000000094</v>
      </c>
    </row>
    <row r="72" spans="1:155">
      <c r="A72" s="27">
        <f>외인!A72</f>
        <v>46170</v>
      </c>
      <c r="B72" s="28">
        <f>외인!B72+기관!B72</f>
        <v>13005992.84</v>
      </c>
      <c r="C72" s="28">
        <f>외인!C72+기관!C72</f>
        <v>-1844.8900000000003</v>
      </c>
      <c r="D72" s="28">
        <f>외인!D72+기관!D72</f>
        <v>1234048.3</v>
      </c>
      <c r="E72" s="28">
        <f>외인!E72+기관!E72</f>
        <v>400.54000000000008</v>
      </c>
      <c r="F72" s="28">
        <f>외인!F72+기관!F72</f>
        <v>5272921.24</v>
      </c>
      <c r="G72" s="28">
        <f>외인!G72+기관!G72</f>
        <v>12.329999999999984</v>
      </c>
      <c r="H72" s="28">
        <f>외인!H72+기관!H72</f>
        <v>665692.62</v>
      </c>
      <c r="I72" s="28">
        <f>외인!I72+기관!I72</f>
        <v>146.82</v>
      </c>
      <c r="J72" s="28">
        <f>외인!J72+기관!J72</f>
        <v>81680.539999999994</v>
      </c>
      <c r="K72" s="28">
        <f>외인!K72+기관!K72</f>
        <v>-40.959999999999994</v>
      </c>
      <c r="L72" s="28">
        <f>외인!L72+기관!L72</f>
        <v>619032.12</v>
      </c>
      <c r="M72" s="28">
        <f>외인!M72+기관!M72</f>
        <v>154.24</v>
      </c>
      <c r="N72" s="28">
        <f>외인!N72+기관!N72</f>
        <v>600405.76000000001</v>
      </c>
      <c r="O72" s="28">
        <f>외인!O72+기관!O72</f>
        <v>-870.18000000000006</v>
      </c>
      <c r="P72" s="28">
        <f>외인!P72+기관!P72</f>
        <v>355171.62</v>
      </c>
      <c r="Q72" s="28">
        <f>외인!Q72+기관!Q72</f>
        <v>266.52999999999997</v>
      </c>
      <c r="R72" s="28">
        <f>외인!R72+기관!R72</f>
        <v>277386.32</v>
      </c>
      <c r="S72" s="28">
        <f>외인!S72+기관!S72</f>
        <v>-6.5999999999999943</v>
      </c>
      <c r="T72" s="28">
        <f>외인!T72+기관!T72</f>
        <v>16168.36</v>
      </c>
      <c r="U72" s="28">
        <f>외인!U72+기관!U72</f>
        <v>-10.5</v>
      </c>
      <c r="V72" s="28">
        <f>외인!V72+기관!V72</f>
        <v>255985.24</v>
      </c>
      <c r="W72" s="28">
        <f>외인!W72+기관!W72</f>
        <v>-243.76</v>
      </c>
      <c r="X72" s="28">
        <f>외인!X72+기관!X72</f>
        <v>7019817.6799999997</v>
      </c>
      <c r="Y72" s="28">
        <f>외인!Y72+기관!Y72</f>
        <v>38.559999999999945</v>
      </c>
      <c r="Z72" s="28">
        <f>외인!Z72+기관!Z72</f>
        <v>90221.7</v>
      </c>
      <c r="AA72" s="28">
        <f>외인!AA72+기관!AA72</f>
        <v>25.159999999999997</v>
      </c>
      <c r="AB72" s="28">
        <f>외인!AB72+기관!AB72</f>
        <v>386328.14</v>
      </c>
      <c r="AC72" s="28">
        <f>외인!AC72+기관!AC72</f>
        <v>16.549999999999997</v>
      </c>
      <c r="AD72" s="28">
        <f>외인!AD72+기관!AD72</f>
        <v>40044.5</v>
      </c>
      <c r="AE72" s="28">
        <f>외인!AE72+기관!AE72</f>
        <v>61.26</v>
      </c>
      <c r="AF72" s="28">
        <f>외인!AF72+기관!AF72</f>
        <v>46764.3</v>
      </c>
      <c r="AG72" s="28">
        <f>외인!AG72+기관!AG72</f>
        <v>7.3999999999999986</v>
      </c>
      <c r="AH72" s="28">
        <f>외인!AH72+기관!AH72</f>
        <v>433247.56</v>
      </c>
      <c r="AI72" s="28">
        <f>외인!AI72+기관!AI72</f>
        <v>71.539999999999992</v>
      </c>
      <c r="AJ72" s="28">
        <f>외인!AJ72+기관!AJ72</f>
        <v>197156</v>
      </c>
      <c r="AK72" s="28">
        <f>외인!AK72+기관!AK72</f>
        <v>18.079999999999998</v>
      </c>
      <c r="AL72" s="28">
        <f>외인!AL72+기관!AL72</f>
        <v>226255.32</v>
      </c>
      <c r="AM72" s="28">
        <f>외인!AM72+기관!AM72</f>
        <v>-566.41999999999996</v>
      </c>
      <c r="AN72" s="28">
        <f>외인!AN72+기관!AN72</f>
        <v>409897.96</v>
      </c>
      <c r="AO72" s="28">
        <f>외인!AO72+기관!AO72</f>
        <v>-304.71000000000004</v>
      </c>
      <c r="AP72" s="28">
        <f>외인!AP72+기관!AP72</f>
        <v>330010.62</v>
      </c>
      <c r="AQ72" s="28">
        <f>외인!AQ72+기관!AQ72</f>
        <v>-572.43000000000006</v>
      </c>
      <c r="AR72" s="28">
        <f>외인!AR72+기관!AR72</f>
        <v>48226.78</v>
      </c>
      <c r="AS72" s="28">
        <f>외인!AS72+기관!AS72</f>
        <v>52.79</v>
      </c>
      <c r="AT72" s="28">
        <f>외인!AT72+기관!AT72</f>
        <v>194458.58</v>
      </c>
      <c r="AU72" s="28">
        <f>외인!AU72+기관!AU72</f>
        <v>-194.08</v>
      </c>
      <c r="AV72" s="28">
        <f>외인!AV72+기관!AV72</f>
        <v>90399.9</v>
      </c>
      <c r="AW72" s="28">
        <f>외인!AW72+기관!AW72</f>
        <v>-115.03000000000002</v>
      </c>
      <c r="AX72" s="28">
        <f>외인!AX72+기관!AX72</f>
        <v>126147.22</v>
      </c>
      <c r="AY72" s="28">
        <f>외인!AY72+기관!AY72</f>
        <v>-75.23</v>
      </c>
      <c r="AZ72" s="28">
        <f>외인!AZ72+기관!AZ72</f>
        <v>7613855.2599999998</v>
      </c>
      <c r="BA72" s="28">
        <f>외인!BA72+기관!BA72</f>
        <v>-379.97999999999956</v>
      </c>
      <c r="BB72" s="28">
        <f>외인!BB72+기관!BB72</f>
        <v>247155.38</v>
      </c>
      <c r="BC72" s="28">
        <f>외인!BC72+기관!BC72</f>
        <v>41.12</v>
      </c>
      <c r="BD72" s="28">
        <f>외인!BD72+기관!BD72</f>
        <v>66354.539999999994</v>
      </c>
      <c r="BE72" s="28">
        <f>외인!BE72+기관!BE72</f>
        <v>-80.900000000000006</v>
      </c>
      <c r="BF72" s="28">
        <f>외인!BF72+기관!BF72</f>
        <v>0</v>
      </c>
      <c r="BG72" s="28">
        <f>외인!BG72+기관!BG72</f>
        <v>0</v>
      </c>
      <c r="BH72" s="28">
        <f>외인!BH72+기관!BH72</f>
        <v>219167.88</v>
      </c>
      <c r="BI72" s="28">
        <f>외인!BI72+기관!BI72</f>
        <v>27.5</v>
      </c>
      <c r="BJ72" s="28">
        <f>외인!BJ72+기관!BJ72</f>
        <v>248153.9</v>
      </c>
      <c r="BK72" s="28">
        <f>외인!BK72+기관!BK72</f>
        <v>-54.690000000000005</v>
      </c>
      <c r="BL72" s="28">
        <f>외인!BL72+기관!BL72</f>
        <v>86707.06</v>
      </c>
      <c r="BM72" s="28">
        <f>외인!BM72+기관!BM72</f>
        <v>16.980000000000004</v>
      </c>
      <c r="BN72" s="28">
        <f>외인!BN72+기관!BN72</f>
        <v>99753.18</v>
      </c>
      <c r="BO72" s="28">
        <f>외인!BO72+기관!BO72</f>
        <v>-133.36000000000001</v>
      </c>
      <c r="BP72" s="28">
        <f>외인!BP72+기관!BP72</f>
        <v>142650.96</v>
      </c>
      <c r="BQ72" s="28">
        <f>외인!BQ72+기관!BQ72</f>
        <v>-96.81</v>
      </c>
      <c r="BR72" s="28">
        <f>외인!BR72+기관!BR72</f>
        <v>603524.14</v>
      </c>
      <c r="BS72" s="28">
        <f>외인!BS72+기관!BS72</f>
        <v>-930.15000000000009</v>
      </c>
      <c r="BT72" s="28">
        <f>외인!BT72+기관!BT72</f>
        <v>7103628.8399999999</v>
      </c>
      <c r="BU72" s="28">
        <f>외인!BU72+기관!BU72</f>
        <v>106.51999999999998</v>
      </c>
      <c r="BV72" s="28">
        <f>외인!BV72+기관!BV72</f>
        <v>947738.18</v>
      </c>
      <c r="BW72" s="28">
        <f>외인!BW72+기관!BW72</f>
        <v>329.1</v>
      </c>
      <c r="BX72" s="28">
        <f>외인!BX72+기관!BX72</f>
        <v>147688.18</v>
      </c>
      <c r="BY72" s="28">
        <f>외인!BY72+기관!BY72</f>
        <v>14.229999999999999</v>
      </c>
      <c r="BZ72" s="28">
        <f>외인!BZ72+기관!BZ72</f>
        <v>636153.28</v>
      </c>
      <c r="CA72" s="28">
        <f>외인!CA72+기관!CA72</f>
        <v>-871.14</v>
      </c>
      <c r="CB72" s="28">
        <f>외인!CB72+기관!CB72</f>
        <v>22228.959999999999</v>
      </c>
      <c r="CC72" s="28">
        <f>외인!CC72+기관!CC72</f>
        <v>-31.590000000000003</v>
      </c>
      <c r="CD72" s="28">
        <f>외인!CD72+기관!CD72</f>
        <v>50287.08</v>
      </c>
      <c r="CE72" s="28">
        <f>외인!CE72+기관!CE72</f>
        <v>-25.18</v>
      </c>
      <c r="CF72" s="28">
        <f>외인!CF72+기관!CF72</f>
        <v>55623.519999999997</v>
      </c>
      <c r="CG72" s="28">
        <f>외인!CG72+기관!CG72</f>
        <v>-36.08</v>
      </c>
      <c r="CH72" s="28">
        <f>외인!CH72+기관!CH72</f>
        <v>129319.72</v>
      </c>
      <c r="CI72" s="28">
        <f>외인!CI72+기관!CI72</f>
        <v>-107.76</v>
      </c>
      <c r="CJ72" s="28">
        <f>외인!CJ72+기관!CJ72</f>
        <v>669512.69999999995</v>
      </c>
      <c r="CK72" s="28">
        <f>외인!CK72+기관!CK72</f>
        <v>509.52</v>
      </c>
      <c r="CL72" s="28">
        <f>외인!CL72+기관!CL72</f>
        <v>440540.46</v>
      </c>
      <c r="CM72" s="28">
        <f>외인!CM72+기관!CM72</f>
        <v>63.72999999999999</v>
      </c>
      <c r="CN72" s="28">
        <f>외인!CN72+기관!CN72</f>
        <v>224149.16</v>
      </c>
      <c r="CO72" s="28">
        <f>외인!CO72+기관!CO72</f>
        <v>-295.81</v>
      </c>
      <c r="CP72" s="28">
        <f>외인!CP72+기관!CP72</f>
        <v>248153.14</v>
      </c>
      <c r="CQ72" s="28">
        <f>외인!CQ72+기관!CQ72</f>
        <v>42.03</v>
      </c>
      <c r="CR72" s="28">
        <f>외인!CR72+기관!CR72</f>
        <v>342511.76</v>
      </c>
      <c r="CS72" s="28">
        <f>외인!CS72+기관!CS72</f>
        <v>62.230000000000004</v>
      </c>
      <c r="CT72" s="28">
        <f>외인!CT72+기관!CT72</f>
        <v>505652.28</v>
      </c>
      <c r="CU72" s="28">
        <f>외인!CU72+기관!CU72</f>
        <v>-785.06000000000006</v>
      </c>
      <c r="CV72" s="28">
        <f>외인!CV72+기관!CV72</f>
        <v>7103628.8399999999</v>
      </c>
      <c r="CW72" s="28">
        <f>외인!CW72+기관!CW72</f>
        <v>106.51999999999998</v>
      </c>
      <c r="CX72" s="28">
        <f>외인!CX72+기관!CX72</f>
        <v>520922.58</v>
      </c>
      <c r="CY72" s="28">
        <f>외인!CY72+기관!CY72</f>
        <v>234.71999999999997</v>
      </c>
      <c r="CZ72" s="28">
        <f>외인!CZ72+기관!CZ72</f>
        <v>38616.28</v>
      </c>
      <c r="DA72" s="28">
        <f>외인!DA72+기관!DA72</f>
        <v>101.63000000000001</v>
      </c>
      <c r="DB72" s="28">
        <f>외인!DB72+기관!DB72</f>
        <v>66354.539999999994</v>
      </c>
      <c r="DC72" s="28">
        <f>외인!DC72+기관!DC72</f>
        <v>-80.900000000000006</v>
      </c>
      <c r="DD72" s="28">
        <f>외인!DD72+기관!DD72</f>
        <v>16168.36</v>
      </c>
      <c r="DE72" s="28">
        <f>외인!DE72+기관!DE72</f>
        <v>-10.5</v>
      </c>
      <c r="DF72" s="28">
        <f>외인!DF72+기관!DF72</f>
        <v>111974.96</v>
      </c>
      <c r="DG72" s="28">
        <f>외인!DG72+기관!DG72</f>
        <v>42.67</v>
      </c>
      <c r="DH72" s="28">
        <f>외인!DH72+기관!DH72</f>
        <v>35543.5</v>
      </c>
      <c r="DI72" s="28">
        <f>외인!DI72+기관!DI72</f>
        <v>-5.07</v>
      </c>
      <c r="DJ72" s="28">
        <f>외인!DJ72+기관!DJ72</f>
        <v>1310515.22</v>
      </c>
      <c r="DK72" s="28">
        <f>외인!DK72+기관!DK72</f>
        <v>-532.03</v>
      </c>
      <c r="DL72" s="28">
        <f>외인!DL72+기관!DL72</f>
        <v>179910.26</v>
      </c>
      <c r="DM72" s="28">
        <f>외인!DM72+기관!DM72</f>
        <v>-298.44</v>
      </c>
      <c r="DN72" s="28">
        <f>외인!DN72+기관!DN72</f>
        <v>7103628.8399999999</v>
      </c>
      <c r="DO72" s="28">
        <f>외인!DO72+기관!DO72</f>
        <v>106.51999999999998</v>
      </c>
      <c r="DP72" s="28">
        <f>외인!DP72+기관!DP72</f>
        <v>155117.4</v>
      </c>
      <c r="DQ72" s="28">
        <f>외인!DQ72+기관!DQ72</f>
        <v>400.5</v>
      </c>
      <c r="DR72" s="28">
        <f>외인!DR72+기관!DR72</f>
        <v>83724.88</v>
      </c>
      <c r="DS72" s="28">
        <f>외인!DS72+기관!DS72</f>
        <v>-27.220000000000006</v>
      </c>
      <c r="DT72" s="28">
        <f>외인!DT72+기관!DT72</f>
        <v>277386.32</v>
      </c>
      <c r="DU72" s="28">
        <f>외인!DU72+기관!DU72</f>
        <v>-6.5999999999999943</v>
      </c>
      <c r="DV72" s="28">
        <f>외인!DV72+기관!DV72</f>
        <v>64516.22</v>
      </c>
      <c r="DW72" s="28">
        <f>외인!DW72+기관!DW72</f>
        <v>68.849999999999994</v>
      </c>
      <c r="DX72" s="28">
        <f>외인!DX72+기관!DX72</f>
        <v>255985.24</v>
      </c>
      <c r="DY72" s="28">
        <f>외인!DY72+기관!DY72</f>
        <v>-243.76</v>
      </c>
      <c r="DZ72" s="28">
        <f>외인!DZ72+기관!DZ72</f>
        <v>14624.12</v>
      </c>
      <c r="EA72" s="28">
        <f>외인!EA72+기관!EA72</f>
        <v>-9.7799999999999994</v>
      </c>
      <c r="EB72" s="28">
        <f>외인!EB72+기관!EB72</f>
        <v>20949.62</v>
      </c>
      <c r="EC72" s="28">
        <f>외인!EC72+기관!EC72</f>
        <v>-9.120000000000001</v>
      </c>
      <c r="ED72" s="28">
        <f>외인!ED72+기관!ED72</f>
        <v>20050.46</v>
      </c>
      <c r="EE72" s="28">
        <f>외인!EE72+기관!EE72</f>
        <v>23.88</v>
      </c>
      <c r="EF72" s="28">
        <f>외인!EF72+기관!EF72</f>
        <v>423209.16</v>
      </c>
      <c r="EG72" s="28">
        <f>외인!EG72+기관!EG72</f>
        <v>64.900000000000006</v>
      </c>
      <c r="EH72" s="28">
        <f>외인!EH72+기관!EH72</f>
        <v>598175.96</v>
      </c>
      <c r="EI72" s="28">
        <f>외인!EI72+기관!EI72</f>
        <v>174.2</v>
      </c>
      <c r="EJ72" s="28">
        <f>외인!EJ72+기관!EJ72</f>
        <v>190580.08</v>
      </c>
      <c r="EK72" s="28">
        <f>외인!EK72+기관!EK72</f>
        <v>-161.95999999999998</v>
      </c>
      <c r="EL72" s="28">
        <f>외인!EL72+기관!EL72</f>
        <v>54759.34</v>
      </c>
      <c r="EM72" s="28">
        <f>외인!EM72+기관!EM72</f>
        <v>-32.190000000000005</v>
      </c>
      <c r="EN72" s="28">
        <f>외인!EN72+기관!EN72</f>
        <v>83724.88</v>
      </c>
      <c r="EO72" s="28">
        <f>외인!EO72+기관!EO72</f>
        <v>-27.220000000000006</v>
      </c>
      <c r="EP72" s="28">
        <f>외인!EP72+기관!EP72</f>
        <v>304984.24</v>
      </c>
      <c r="EQ72" s="28">
        <f>외인!EQ72+기관!EQ72</f>
        <v>177.5</v>
      </c>
      <c r="ER72" s="28">
        <f>외인!ER72+기관!ER72</f>
        <v>23297.74</v>
      </c>
      <c r="ES72" s="28">
        <f>외인!ES72+기관!ES72</f>
        <v>-0.58999999999999631</v>
      </c>
      <c r="ET72" s="28">
        <f>외인!ET72+기관!ET72</f>
        <v>330010.62</v>
      </c>
      <c r="EU72" s="28">
        <f>외인!EU72+기관!EU72</f>
        <v>-572.43000000000006</v>
      </c>
      <c r="EV72" s="28">
        <f>외인!EV72+기관!EV72</f>
        <v>90221.7</v>
      </c>
      <c r="EW72" s="28">
        <f>외인!EW72+기관!EW72</f>
        <v>25.159999999999997</v>
      </c>
      <c r="EX72" s="28">
        <f>외인!EX72+기관!EX72</f>
        <v>157931.46</v>
      </c>
      <c r="EY72" s="28">
        <f>외인!EY72+기관!EY72</f>
        <v>16.88</v>
      </c>
    </row>
    <row r="73" spans="1:155">
      <c r="A73" s="27">
        <f>외인!A73</f>
        <v>46171</v>
      </c>
      <c r="B73" s="28">
        <f>외인!B73+기관!B73</f>
        <v>13467355.619999999</v>
      </c>
      <c r="C73" s="28">
        <f>외인!C73+기관!C73</f>
        <v>-3197.81</v>
      </c>
      <c r="D73" s="28">
        <f>외인!D73+기관!D73</f>
        <v>1200859.8999999999</v>
      </c>
      <c r="E73" s="28">
        <f>외인!E73+기관!E73</f>
        <v>-177.64</v>
      </c>
      <c r="F73" s="28">
        <f>외인!F73+기관!F73</f>
        <v>5539364.6399999997</v>
      </c>
      <c r="G73" s="28">
        <f>외인!G73+기관!G73</f>
        <v>-266.55999999999995</v>
      </c>
      <c r="H73" s="28">
        <f>외인!H73+기관!H73</f>
        <v>678280.54</v>
      </c>
      <c r="I73" s="28">
        <f>외인!I73+기관!I73</f>
        <v>512.77</v>
      </c>
      <c r="J73" s="28">
        <f>외인!J73+기관!J73</f>
        <v>80832.5</v>
      </c>
      <c r="K73" s="28">
        <f>외인!K73+기관!K73</f>
        <v>-5.4899999999999949</v>
      </c>
      <c r="L73" s="28">
        <f>외인!L73+기관!L73</f>
        <v>632508.42000000004</v>
      </c>
      <c r="M73" s="28">
        <f>외인!M73+기관!M73</f>
        <v>498.55</v>
      </c>
      <c r="N73" s="28">
        <f>외인!N73+기관!N73</f>
        <v>639881.6</v>
      </c>
      <c r="O73" s="28">
        <f>외인!O73+기관!O73</f>
        <v>-786.56</v>
      </c>
      <c r="P73" s="28">
        <f>외인!P73+기관!P73</f>
        <v>354394.18</v>
      </c>
      <c r="Q73" s="28">
        <f>외인!Q73+기관!Q73</f>
        <v>259.69</v>
      </c>
      <c r="R73" s="28">
        <f>외인!R73+기관!R73</f>
        <v>312281.64</v>
      </c>
      <c r="S73" s="28">
        <f>외인!S73+기관!S73</f>
        <v>174.09000000000003</v>
      </c>
      <c r="T73" s="28">
        <f>외인!T73+기관!T73</f>
        <v>15960.38</v>
      </c>
      <c r="U73" s="28">
        <f>외인!U73+기관!U73</f>
        <v>-14.73</v>
      </c>
      <c r="V73" s="28">
        <f>외인!V73+기관!V73</f>
        <v>245246.32</v>
      </c>
      <c r="W73" s="28">
        <f>외인!W73+기관!W73</f>
        <v>-616.28999999999985</v>
      </c>
      <c r="X73" s="28">
        <f>외인!X73+기관!X73</f>
        <v>7277975.1399999997</v>
      </c>
      <c r="Y73" s="28">
        <f>외인!Y73+기관!Y73</f>
        <v>-2738.68</v>
      </c>
      <c r="Z73" s="28">
        <f>외인!Z73+기관!Z73</f>
        <v>90681.88</v>
      </c>
      <c r="AA73" s="28">
        <f>외인!AA73+기관!AA73</f>
        <v>17.140000000000008</v>
      </c>
      <c r="AB73" s="28">
        <f>외인!AB73+기관!AB73</f>
        <v>387273.02</v>
      </c>
      <c r="AC73" s="28">
        <f>외인!AC73+기관!AC73</f>
        <v>6.3699999999999903</v>
      </c>
      <c r="AD73" s="28">
        <f>외인!AD73+기관!AD73</f>
        <v>40024.379999999997</v>
      </c>
      <c r="AE73" s="28">
        <f>외인!AE73+기관!AE73</f>
        <v>16.009999999999998</v>
      </c>
      <c r="AF73" s="28">
        <f>외인!AF73+기관!AF73</f>
        <v>46505.98</v>
      </c>
      <c r="AG73" s="28">
        <f>외인!AG73+기관!AG73</f>
        <v>0.35999999999999943</v>
      </c>
      <c r="AH73" s="28">
        <f>외인!AH73+기관!AH73</f>
        <v>430103.66</v>
      </c>
      <c r="AI73" s="28">
        <f>외인!AI73+기관!AI73</f>
        <v>109.52000000000001</v>
      </c>
      <c r="AJ73" s="28">
        <f>외인!AJ73+기관!AJ73</f>
        <v>208664.22</v>
      </c>
      <c r="AK73" s="28">
        <f>외인!AK73+기관!AK73</f>
        <v>223.28000000000003</v>
      </c>
      <c r="AL73" s="28">
        <f>외인!AL73+기관!AL73</f>
        <v>242433.12</v>
      </c>
      <c r="AM73" s="28">
        <f>외인!AM73+기관!AM73</f>
        <v>-624.42999999999995</v>
      </c>
      <c r="AN73" s="28">
        <f>외인!AN73+기관!AN73</f>
        <v>432512.96</v>
      </c>
      <c r="AO73" s="28">
        <f>외인!AO73+기관!AO73</f>
        <v>-172.51999999999998</v>
      </c>
      <c r="AP73" s="28">
        <f>외인!AP73+기관!AP73</f>
        <v>324391.65999999997</v>
      </c>
      <c r="AQ73" s="28">
        <f>외인!AQ73+기관!AQ73</f>
        <v>-558.62</v>
      </c>
      <c r="AR73" s="28">
        <f>외인!AR73+기관!AR73</f>
        <v>47858.080000000002</v>
      </c>
      <c r="AS73" s="28">
        <f>외인!AS73+기관!AS73</f>
        <v>18.54</v>
      </c>
      <c r="AT73" s="28">
        <f>외인!AT73+기관!AT73</f>
        <v>215167.42</v>
      </c>
      <c r="AU73" s="28">
        <f>외인!AU73+기관!AU73</f>
        <v>-141.38</v>
      </c>
      <c r="AV73" s="28">
        <f>외인!AV73+기관!AV73</f>
        <v>89064.16</v>
      </c>
      <c r="AW73" s="28">
        <f>외인!AW73+기관!AW73</f>
        <v>-98.23</v>
      </c>
      <c r="AX73" s="28">
        <f>외인!AX73+기관!AX73</f>
        <v>129221.66</v>
      </c>
      <c r="AY73" s="28">
        <f>외인!AY73+기관!AY73</f>
        <v>-96.47</v>
      </c>
      <c r="AZ73" s="28">
        <f>외인!AZ73+기관!AZ73</f>
        <v>7959886.5800000001</v>
      </c>
      <c r="BA73" s="28">
        <f>외인!BA73+기관!BA73</f>
        <v>-3072.71</v>
      </c>
      <c r="BB73" s="28">
        <f>외인!BB73+기관!BB73</f>
        <v>259927.38</v>
      </c>
      <c r="BC73" s="28">
        <f>외인!BC73+기관!BC73</f>
        <v>27.080000000000005</v>
      </c>
      <c r="BD73" s="28">
        <f>외인!BD73+기관!BD73</f>
        <v>65999.520000000004</v>
      </c>
      <c r="BE73" s="28">
        <f>외인!BE73+기관!BE73</f>
        <v>-74.8</v>
      </c>
      <c r="BF73" s="28">
        <f>외인!BF73+기관!BF73</f>
        <v>0</v>
      </c>
      <c r="BG73" s="28">
        <f>외인!BG73+기관!BG73</f>
        <v>0</v>
      </c>
      <c r="BH73" s="28">
        <f>외인!BH73+기관!BH73</f>
        <v>221334.14</v>
      </c>
      <c r="BI73" s="28">
        <f>외인!BI73+기관!BI73</f>
        <v>55.209999999999994</v>
      </c>
      <c r="BJ73" s="28">
        <f>외인!BJ73+기관!BJ73</f>
        <v>248518.86</v>
      </c>
      <c r="BK73" s="28">
        <f>외인!BK73+기관!BK73</f>
        <v>-28.339999999999996</v>
      </c>
      <c r="BL73" s="28">
        <f>외인!BL73+기관!BL73</f>
        <v>85861.64</v>
      </c>
      <c r="BM73" s="28">
        <f>외인!BM73+기관!BM73</f>
        <v>7.6700000000000017</v>
      </c>
      <c r="BN73" s="28">
        <f>외인!BN73+기관!BN73</f>
        <v>99805.4</v>
      </c>
      <c r="BO73" s="28">
        <f>외인!BO73+기관!BO73</f>
        <v>-94.54</v>
      </c>
      <c r="BP73" s="28">
        <f>외인!BP73+기관!BP73</f>
        <v>144831.4</v>
      </c>
      <c r="BQ73" s="28">
        <f>외인!BQ73+기관!BQ73</f>
        <v>-125.89</v>
      </c>
      <c r="BR73" s="28">
        <f>외인!BR73+기관!BR73</f>
        <v>598022.92000000004</v>
      </c>
      <c r="BS73" s="28">
        <f>외인!BS73+기관!BS73</f>
        <v>-905.05000000000007</v>
      </c>
      <c r="BT73" s="28">
        <f>외인!BT73+기관!BT73</f>
        <v>7357073.2400000002</v>
      </c>
      <c r="BU73" s="28">
        <f>외인!BU73+기관!BU73</f>
        <v>-2748.9999999999995</v>
      </c>
      <c r="BV73" s="28">
        <f>외인!BV73+기관!BV73</f>
        <v>967426.14</v>
      </c>
      <c r="BW73" s="28">
        <f>외인!BW73+기관!BW73</f>
        <v>410.15</v>
      </c>
      <c r="BX73" s="28">
        <f>외인!BX73+기관!BX73</f>
        <v>148483.22</v>
      </c>
      <c r="BY73" s="28">
        <f>외인!BY73+기관!BY73</f>
        <v>-40.450000000000003</v>
      </c>
      <c r="BZ73" s="28">
        <f>외인!BZ73+기관!BZ73</f>
        <v>674946.08</v>
      </c>
      <c r="CA73" s="28">
        <f>외인!CA73+기관!CA73</f>
        <v>-796.95</v>
      </c>
      <c r="CB73" s="28">
        <f>외인!CB73+기관!CB73</f>
        <v>22077.52</v>
      </c>
      <c r="CC73" s="28">
        <f>외인!CC73+기관!CC73</f>
        <v>-21.91</v>
      </c>
      <c r="CD73" s="28">
        <f>외인!CD73+기관!CD73</f>
        <v>49722</v>
      </c>
      <c r="CE73" s="28">
        <f>외인!CE73+기관!CE73</f>
        <v>-19.720000000000006</v>
      </c>
      <c r="CF73" s="28">
        <f>외인!CF73+기관!CF73</f>
        <v>55026.400000000001</v>
      </c>
      <c r="CG73" s="28">
        <f>외인!CG73+기관!CG73</f>
        <v>-21.440000000000005</v>
      </c>
      <c r="CH73" s="28">
        <f>외인!CH73+기관!CH73</f>
        <v>128173.48</v>
      </c>
      <c r="CI73" s="28">
        <f>외인!CI73+기관!CI73</f>
        <v>-86.210000000000008</v>
      </c>
      <c r="CJ73" s="28">
        <f>외인!CJ73+기관!CJ73</f>
        <v>660534.28</v>
      </c>
      <c r="CK73" s="28">
        <f>외인!CK73+기관!CK73</f>
        <v>408.06</v>
      </c>
      <c r="CL73" s="28">
        <f>외인!CL73+기관!CL73</f>
        <v>439957.2</v>
      </c>
      <c r="CM73" s="28">
        <f>외인!CM73+기관!CM73</f>
        <v>67.75</v>
      </c>
      <c r="CN73" s="28">
        <f>외인!CN73+기관!CN73</f>
        <v>222360.78</v>
      </c>
      <c r="CO73" s="28">
        <f>외인!CO73+기관!CO73</f>
        <v>-228.23999999999998</v>
      </c>
      <c r="CP73" s="28">
        <f>외인!CP73+기관!CP73</f>
        <v>260895.04</v>
      </c>
      <c r="CQ73" s="28">
        <f>외인!CQ73+기관!CQ73</f>
        <v>27.550000000000004</v>
      </c>
      <c r="CR73" s="28">
        <f>외인!CR73+기관!CR73</f>
        <v>377805.64</v>
      </c>
      <c r="CS73" s="28">
        <f>외인!CS73+기관!CS73</f>
        <v>256.81</v>
      </c>
      <c r="CT73" s="28">
        <f>외인!CT73+기관!CT73</f>
        <v>562658.34</v>
      </c>
      <c r="CU73" s="28">
        <f>외인!CU73+기관!CU73</f>
        <v>-898.9</v>
      </c>
      <c r="CV73" s="28">
        <f>외인!CV73+기관!CV73</f>
        <v>7357073.2400000002</v>
      </c>
      <c r="CW73" s="28">
        <f>외인!CW73+기관!CW73</f>
        <v>-2748.9999999999995</v>
      </c>
      <c r="CX73" s="28">
        <f>외인!CX73+기관!CX73</f>
        <v>548996.5</v>
      </c>
      <c r="CY73" s="28">
        <f>외인!CY73+기관!CY73</f>
        <v>525.75</v>
      </c>
      <c r="CZ73" s="28">
        <f>외인!CZ73+기관!CZ73</f>
        <v>39484.720000000001</v>
      </c>
      <c r="DA73" s="28">
        <f>외인!DA73+기관!DA73</f>
        <v>56.68</v>
      </c>
      <c r="DB73" s="28">
        <f>외인!DB73+기관!DB73</f>
        <v>65999.520000000004</v>
      </c>
      <c r="DC73" s="28">
        <f>외인!DC73+기관!DC73</f>
        <v>-74.8</v>
      </c>
      <c r="DD73" s="28">
        <f>외인!DD73+기관!DD73</f>
        <v>15960.38</v>
      </c>
      <c r="DE73" s="28">
        <f>외인!DE73+기관!DE73</f>
        <v>-14.73</v>
      </c>
      <c r="DF73" s="28">
        <f>외인!DF73+기관!DF73</f>
        <v>112951.14</v>
      </c>
      <c r="DG73" s="28">
        <f>외인!DG73+기관!DG73</f>
        <v>-5.15</v>
      </c>
      <c r="DH73" s="28">
        <f>외인!DH73+기관!DH73</f>
        <v>35059.94</v>
      </c>
      <c r="DI73" s="28">
        <f>외인!DI73+기관!DI73</f>
        <v>-1.8399999999999963</v>
      </c>
      <c r="DJ73" s="28">
        <f>외인!DJ73+기관!DJ73</f>
        <v>1307128.44</v>
      </c>
      <c r="DK73" s="28">
        <f>외인!DK73+기관!DK73</f>
        <v>-267.45000000000005</v>
      </c>
      <c r="DL73" s="28">
        <f>외인!DL73+기관!DL73</f>
        <v>178347.56</v>
      </c>
      <c r="DM73" s="28">
        <f>외인!DM73+기관!DM73</f>
        <v>-238.62000000000003</v>
      </c>
      <c r="DN73" s="28">
        <f>외인!DN73+기관!DN73</f>
        <v>7357073.2400000002</v>
      </c>
      <c r="DO73" s="28">
        <f>외인!DO73+기관!DO73</f>
        <v>-2748.9999999999995</v>
      </c>
      <c r="DP73" s="28">
        <f>외인!DP73+기관!DP73</f>
        <v>149657.32</v>
      </c>
      <c r="DQ73" s="28">
        <f>외인!DQ73+기관!DQ73</f>
        <v>382.5</v>
      </c>
      <c r="DR73" s="28">
        <f>외인!DR73+기관!DR73</f>
        <v>82683.78</v>
      </c>
      <c r="DS73" s="28">
        <f>외인!DS73+기관!DS73</f>
        <v>-9.9699999999999989</v>
      </c>
      <c r="DT73" s="28">
        <f>외인!DT73+기관!DT73</f>
        <v>312281.64</v>
      </c>
      <c r="DU73" s="28">
        <f>외인!DU73+기관!DU73</f>
        <v>174.09000000000003</v>
      </c>
      <c r="DV73" s="28">
        <f>외인!DV73+기관!DV73</f>
        <v>64894.22</v>
      </c>
      <c r="DW73" s="28">
        <f>외인!DW73+기관!DW73</f>
        <v>81.790000000000006</v>
      </c>
      <c r="DX73" s="28">
        <f>외인!DX73+기관!DX73</f>
        <v>245246.32</v>
      </c>
      <c r="DY73" s="28">
        <f>외인!DY73+기관!DY73</f>
        <v>-616.28999999999985</v>
      </c>
      <c r="DZ73" s="28">
        <f>외인!DZ73+기관!DZ73</f>
        <v>14205.36</v>
      </c>
      <c r="EA73" s="28">
        <f>외인!EA73+기관!EA73</f>
        <v>-2.76</v>
      </c>
      <c r="EB73" s="28">
        <f>외인!EB73+기관!EB73</f>
        <v>20694.14</v>
      </c>
      <c r="EC73" s="28">
        <f>외인!EC73+기관!EC73</f>
        <v>-8.7999999999999972</v>
      </c>
      <c r="ED73" s="28">
        <f>외인!ED73+기관!ED73</f>
        <v>19503.46</v>
      </c>
      <c r="EE73" s="28">
        <f>외인!EE73+기관!EE73</f>
        <v>19.68</v>
      </c>
      <c r="EF73" s="28">
        <f>외인!EF73+기관!EF73</f>
        <v>421344.86</v>
      </c>
      <c r="EG73" s="28">
        <f>외인!EG73+기관!EG73</f>
        <v>1.5400000000000063</v>
      </c>
      <c r="EH73" s="28">
        <f>외인!EH73+기관!EH73</f>
        <v>626096.14</v>
      </c>
      <c r="EI73" s="28">
        <f>외인!EI73+기관!EI73</f>
        <v>265.58999999999997</v>
      </c>
      <c r="EJ73" s="28">
        <f>외인!EJ73+기관!EJ73</f>
        <v>189238.18</v>
      </c>
      <c r="EK73" s="28">
        <f>외인!EK73+기관!EK73</f>
        <v>-130.96999999999997</v>
      </c>
      <c r="EL73" s="28">
        <f>외인!EL73+기관!EL73</f>
        <v>54120.44</v>
      </c>
      <c r="EM73" s="28">
        <f>외인!EM73+기관!EM73</f>
        <v>-28.189999999999998</v>
      </c>
      <c r="EN73" s="28">
        <f>외인!EN73+기관!EN73</f>
        <v>82683.78</v>
      </c>
      <c r="EO73" s="28">
        <f>외인!EO73+기관!EO73</f>
        <v>-9.9699999999999989</v>
      </c>
      <c r="EP73" s="28">
        <f>외인!EP73+기관!EP73</f>
        <v>297095.03999999998</v>
      </c>
      <c r="EQ73" s="28">
        <f>외인!EQ73+기관!EQ73</f>
        <v>149.01000000000002</v>
      </c>
      <c r="ER73" s="28">
        <f>외인!ER73+기관!ER73</f>
        <v>22177.52</v>
      </c>
      <c r="ES73" s="28">
        <f>외인!ES73+기관!ES73</f>
        <v>23.339999999999996</v>
      </c>
      <c r="ET73" s="28">
        <f>외인!ET73+기관!ET73</f>
        <v>324391.65999999997</v>
      </c>
      <c r="EU73" s="28">
        <f>외인!EU73+기관!EU73</f>
        <v>-558.62</v>
      </c>
      <c r="EV73" s="28">
        <f>외인!EV73+기관!EV73</f>
        <v>90681.88</v>
      </c>
      <c r="EW73" s="28">
        <f>외인!EW73+기관!EW73</f>
        <v>17.140000000000008</v>
      </c>
      <c r="EX73" s="28">
        <f>외인!EX73+기관!EX73</f>
        <v>170213.16</v>
      </c>
      <c r="EY73" s="28">
        <f>외인!EY73+기관!EY73</f>
        <v>10.4</v>
      </c>
    </row>
    <row r="74" spans="1:155">
      <c r="A74" s="27">
        <f>외인!A74</f>
        <v>46174</v>
      </c>
      <c r="B74" s="28">
        <f>외인!B74+기관!B74</f>
        <v>13962953.42</v>
      </c>
      <c r="C74" s="28">
        <f>외인!C74+기관!C74</f>
        <v>-2413.1800000000003</v>
      </c>
      <c r="D74" s="28">
        <f>외인!D74+기관!D74</f>
        <v>1172615.94</v>
      </c>
      <c r="E74" s="28">
        <f>외인!E74+기관!E74</f>
        <v>-560.94999999999993</v>
      </c>
      <c r="F74" s="28">
        <f>외인!F74+기관!F74</f>
        <v>5953049.2000000002</v>
      </c>
      <c r="G74" s="28">
        <f>외인!G74+기관!G74</f>
        <v>1519.3000000000002</v>
      </c>
      <c r="H74" s="28">
        <f>외인!H74+기관!H74</f>
        <v>660560.84</v>
      </c>
      <c r="I74" s="28">
        <f>외인!I74+기관!I74</f>
        <v>200.04000000000002</v>
      </c>
      <c r="J74" s="28">
        <f>외인!J74+기관!J74</f>
        <v>82703.48</v>
      </c>
      <c r="K74" s="28">
        <f>외인!K74+기관!K74</f>
        <v>20.03</v>
      </c>
      <c r="L74" s="28">
        <f>외인!L74+기관!L74</f>
        <v>615484.88</v>
      </c>
      <c r="M74" s="28">
        <f>외인!M74+기관!M74</f>
        <v>235.51</v>
      </c>
      <c r="N74" s="28">
        <f>외인!N74+기관!N74</f>
        <v>649287.30000000005</v>
      </c>
      <c r="O74" s="28">
        <f>외인!O74+기관!O74</f>
        <v>-911.68</v>
      </c>
      <c r="P74" s="28">
        <f>외인!P74+기관!P74</f>
        <v>354296.64</v>
      </c>
      <c r="Q74" s="28">
        <f>외인!Q74+기관!Q74</f>
        <v>120.91</v>
      </c>
      <c r="R74" s="28">
        <f>외인!R74+기관!R74</f>
        <v>342247.74</v>
      </c>
      <c r="S74" s="28">
        <f>외인!S74+기관!S74</f>
        <v>-343.04999999999995</v>
      </c>
      <c r="T74" s="28">
        <f>외인!T74+기관!T74</f>
        <v>15528.46</v>
      </c>
      <c r="U74" s="28">
        <f>외인!U74+기관!U74</f>
        <v>-21.630000000000003</v>
      </c>
      <c r="V74" s="28">
        <f>외인!V74+기관!V74</f>
        <v>240083.48</v>
      </c>
      <c r="W74" s="28">
        <f>외인!W74+기관!W74</f>
        <v>-835.19</v>
      </c>
      <c r="X74" s="28">
        <f>외인!X74+기관!X74</f>
        <v>7692228.0999999996</v>
      </c>
      <c r="Y74" s="28">
        <f>외인!Y74+기관!Y74</f>
        <v>-240.07999999999993</v>
      </c>
      <c r="Z74" s="28">
        <f>외인!Z74+기관!Z74</f>
        <v>93210.22</v>
      </c>
      <c r="AA74" s="28">
        <f>외인!AA74+기관!AA74</f>
        <v>15.54</v>
      </c>
      <c r="AB74" s="28">
        <f>외인!AB74+기관!AB74</f>
        <v>386038.98</v>
      </c>
      <c r="AC74" s="28">
        <f>외인!AC74+기관!AC74</f>
        <v>-18.949999999999989</v>
      </c>
      <c r="AD74" s="28">
        <f>외인!AD74+기관!AD74</f>
        <v>39180.76</v>
      </c>
      <c r="AE74" s="28">
        <f>외인!AE74+기관!AE74</f>
        <v>-0.27999999999999936</v>
      </c>
      <c r="AF74" s="28">
        <f>외인!AF74+기관!AF74</f>
        <v>46385.42</v>
      </c>
      <c r="AG74" s="28">
        <f>외인!AG74+기관!AG74</f>
        <v>-9.67</v>
      </c>
      <c r="AH74" s="28">
        <f>외인!AH74+기관!AH74</f>
        <v>425487.9</v>
      </c>
      <c r="AI74" s="28">
        <f>외인!AI74+기관!AI74</f>
        <v>96.220000000000013</v>
      </c>
      <c r="AJ74" s="28">
        <f>외인!AJ74+기관!AJ74</f>
        <v>220759.36</v>
      </c>
      <c r="AK74" s="28">
        <f>외인!AK74+기관!AK74</f>
        <v>-104.18999999999997</v>
      </c>
      <c r="AL74" s="28">
        <f>외인!AL74+기관!AL74</f>
        <v>239281.74</v>
      </c>
      <c r="AM74" s="28">
        <f>외인!AM74+기관!AM74</f>
        <v>-788.24</v>
      </c>
      <c r="AN74" s="28">
        <f>외인!AN74+기관!AN74</f>
        <v>443968.76</v>
      </c>
      <c r="AO74" s="28">
        <f>외인!AO74+기관!AO74</f>
        <v>-143.64999999999998</v>
      </c>
      <c r="AP74" s="28">
        <f>외인!AP74+기관!AP74</f>
        <v>338130.54</v>
      </c>
      <c r="AQ74" s="28">
        <f>외인!AQ74+기관!AQ74</f>
        <v>-409.25</v>
      </c>
      <c r="AR74" s="28">
        <f>외인!AR74+기관!AR74</f>
        <v>46561.54</v>
      </c>
      <c r="AS74" s="28">
        <f>외인!AS74+기관!AS74</f>
        <v>0.53000000000000114</v>
      </c>
      <c r="AT74" s="28">
        <f>외인!AT74+기관!AT74</f>
        <v>242736.34</v>
      </c>
      <c r="AU74" s="28">
        <f>외인!AU74+기관!AU74</f>
        <v>-294.25</v>
      </c>
      <c r="AV74" s="28">
        <f>외인!AV74+기관!AV74</f>
        <v>87241.08</v>
      </c>
      <c r="AW74" s="28">
        <f>외인!AW74+기관!AW74</f>
        <v>-106.23000000000002</v>
      </c>
      <c r="AX74" s="28">
        <f>외인!AX74+기관!AX74</f>
        <v>123791.48</v>
      </c>
      <c r="AY74" s="28">
        <f>외인!AY74+기관!AY74</f>
        <v>26.670000000000016</v>
      </c>
      <c r="AZ74" s="28">
        <f>외인!AZ74+기관!AZ74</f>
        <v>8375687.7800000003</v>
      </c>
      <c r="BA74" s="28">
        <f>외인!BA74+기관!BA74</f>
        <v>-1728.5</v>
      </c>
      <c r="BB74" s="28">
        <f>외인!BB74+기관!BB74</f>
        <v>270929.90000000002</v>
      </c>
      <c r="BC74" s="28">
        <f>외인!BC74+기관!BC74</f>
        <v>63.319999999999993</v>
      </c>
      <c r="BD74" s="28">
        <f>외인!BD74+기관!BD74</f>
        <v>65674.539999999994</v>
      </c>
      <c r="BE74" s="28">
        <f>외인!BE74+기관!BE74</f>
        <v>-52.05</v>
      </c>
      <c r="BF74" s="28">
        <f>외인!BF74+기관!BF74</f>
        <v>0</v>
      </c>
      <c r="BG74" s="28">
        <f>외인!BG74+기관!BG74</f>
        <v>0</v>
      </c>
      <c r="BH74" s="28">
        <f>외인!BH74+기관!BH74</f>
        <v>216168.42</v>
      </c>
      <c r="BI74" s="28">
        <f>외인!BI74+기관!BI74</f>
        <v>3.2999999999999829</v>
      </c>
      <c r="BJ74" s="28">
        <f>외인!BJ74+기관!BJ74</f>
        <v>242052.06</v>
      </c>
      <c r="BK74" s="28">
        <f>외인!BK74+기관!BK74</f>
        <v>-149.63999999999999</v>
      </c>
      <c r="BL74" s="28">
        <f>외인!BL74+기관!BL74</f>
        <v>84982.42</v>
      </c>
      <c r="BM74" s="28">
        <f>외인!BM74+기관!BM74</f>
        <v>8.5599999999999952</v>
      </c>
      <c r="BN74" s="28">
        <f>외인!BN74+기관!BN74</f>
        <v>97260.4</v>
      </c>
      <c r="BO74" s="28">
        <f>외인!BO74+기관!BO74</f>
        <v>-55.97999999999999</v>
      </c>
      <c r="BP74" s="28">
        <f>외인!BP74+기관!BP74</f>
        <v>138827.38</v>
      </c>
      <c r="BQ74" s="28">
        <f>외인!BQ74+기관!BQ74</f>
        <v>11.139999999999986</v>
      </c>
      <c r="BR74" s="28">
        <f>외인!BR74+기관!BR74</f>
        <v>622822.74</v>
      </c>
      <c r="BS74" s="28">
        <f>외인!BS74+기관!BS74</f>
        <v>-424.36</v>
      </c>
      <c r="BT74" s="28">
        <f>외인!BT74+기관!BT74</f>
        <v>7770113.8399999999</v>
      </c>
      <c r="BU74" s="28">
        <f>외인!BU74+기관!BU74</f>
        <v>-293.84000000000015</v>
      </c>
      <c r="BV74" s="28">
        <f>외인!BV74+기관!BV74</f>
        <v>988019.66</v>
      </c>
      <c r="BW74" s="28">
        <f>외인!BW74+기관!BW74</f>
        <v>510.59</v>
      </c>
      <c r="BX74" s="28">
        <f>외인!BX74+기관!BX74</f>
        <v>145633.72</v>
      </c>
      <c r="BY74" s="28">
        <f>외인!BY74+기관!BY74</f>
        <v>-134.78</v>
      </c>
      <c r="BZ74" s="28">
        <f>외인!BZ74+기관!BZ74</f>
        <v>683250.52</v>
      </c>
      <c r="CA74" s="28">
        <f>외인!CA74+기관!CA74</f>
        <v>-931.88000000000011</v>
      </c>
      <c r="CB74" s="28">
        <f>외인!CB74+기관!CB74</f>
        <v>21793.52</v>
      </c>
      <c r="CC74" s="28">
        <f>외인!CC74+기관!CC74</f>
        <v>-22.230000000000004</v>
      </c>
      <c r="CD74" s="28">
        <f>외인!CD74+기관!CD74</f>
        <v>48970.52</v>
      </c>
      <c r="CE74" s="28">
        <f>외인!CE74+기관!CE74</f>
        <v>-29.93</v>
      </c>
      <c r="CF74" s="28">
        <f>외인!CF74+기관!CF74</f>
        <v>54526.66</v>
      </c>
      <c r="CG74" s="28">
        <f>외인!CG74+기관!CG74</f>
        <v>7.4200000000000017</v>
      </c>
      <c r="CH74" s="28">
        <f>외인!CH74+기관!CH74</f>
        <v>126412.06</v>
      </c>
      <c r="CI74" s="28">
        <f>외인!CI74+기관!CI74</f>
        <v>-99.399999999999991</v>
      </c>
      <c r="CJ74" s="28">
        <f>외인!CJ74+기관!CJ74</f>
        <v>650853.31999999995</v>
      </c>
      <c r="CK74" s="28">
        <f>외인!CK74+기관!CK74</f>
        <v>192.41</v>
      </c>
      <c r="CL74" s="28">
        <f>외인!CL74+기관!CL74</f>
        <v>436766.92</v>
      </c>
      <c r="CM74" s="28">
        <f>외인!CM74+기관!CM74</f>
        <v>78.13</v>
      </c>
      <c r="CN74" s="28">
        <f>외인!CN74+기관!CN74</f>
        <v>225624</v>
      </c>
      <c r="CO74" s="28">
        <f>외인!CO74+기관!CO74</f>
        <v>-115.22999999999999</v>
      </c>
      <c r="CP74" s="28">
        <f>외인!CP74+기관!CP74</f>
        <v>271880.5</v>
      </c>
      <c r="CQ74" s="28">
        <f>외인!CQ74+기관!CQ74</f>
        <v>63.730000000000004</v>
      </c>
      <c r="CR74" s="28">
        <f>외인!CR74+기관!CR74</f>
        <v>407215.74</v>
      </c>
      <c r="CS74" s="28">
        <f>외인!CS74+기관!CS74</f>
        <v>-279.73999999999995</v>
      </c>
      <c r="CT74" s="28">
        <f>외인!CT74+기관!CT74</f>
        <v>543325.56000000006</v>
      </c>
      <c r="CU74" s="28">
        <f>외인!CU74+기관!CU74</f>
        <v>-1718.41</v>
      </c>
      <c r="CV74" s="28">
        <f>외인!CV74+기관!CV74</f>
        <v>7770113.8399999999</v>
      </c>
      <c r="CW74" s="28">
        <f>외인!CW74+기관!CW74</f>
        <v>-293.84000000000015</v>
      </c>
      <c r="CX74" s="28">
        <f>외인!CX74+기관!CX74</f>
        <v>566011.86</v>
      </c>
      <c r="CY74" s="28">
        <f>외인!CY74+기관!CY74</f>
        <v>102.92000000000002</v>
      </c>
      <c r="CZ74" s="28">
        <f>외인!CZ74+기관!CZ74</f>
        <v>38623.660000000003</v>
      </c>
      <c r="DA74" s="28">
        <f>외인!DA74+기관!DA74</f>
        <v>-141.32999999999998</v>
      </c>
      <c r="DB74" s="28">
        <f>외인!DB74+기관!DB74</f>
        <v>65674.539999999994</v>
      </c>
      <c r="DC74" s="28">
        <f>외인!DC74+기관!DC74</f>
        <v>-52.05</v>
      </c>
      <c r="DD74" s="28">
        <f>외인!DD74+기관!DD74</f>
        <v>15528.46</v>
      </c>
      <c r="DE74" s="28">
        <f>외인!DE74+기관!DE74</f>
        <v>-21.630000000000003</v>
      </c>
      <c r="DF74" s="28">
        <f>외인!DF74+기관!DF74</f>
        <v>110313.02</v>
      </c>
      <c r="DG74" s="28">
        <f>외인!DG74+기관!DG74</f>
        <v>-88.2</v>
      </c>
      <c r="DH74" s="28">
        <f>외인!DH74+기관!DH74</f>
        <v>34472.480000000003</v>
      </c>
      <c r="DI74" s="28">
        <f>외인!DI74+기관!DI74</f>
        <v>-10.230000000000004</v>
      </c>
      <c r="DJ74" s="28">
        <f>외인!DJ74+기관!DJ74</f>
        <v>1318625.68</v>
      </c>
      <c r="DK74" s="28">
        <f>외인!DK74+기관!DK74</f>
        <v>-73.789999999999964</v>
      </c>
      <c r="DL74" s="28">
        <f>외인!DL74+기관!DL74</f>
        <v>180665.86</v>
      </c>
      <c r="DM74" s="28">
        <f>외인!DM74+기관!DM74</f>
        <v>-137.33000000000004</v>
      </c>
      <c r="DN74" s="28">
        <f>외인!DN74+기관!DN74</f>
        <v>7770113.8399999999</v>
      </c>
      <c r="DO74" s="28">
        <f>외인!DO74+기관!DO74</f>
        <v>-293.84000000000015</v>
      </c>
      <c r="DP74" s="28">
        <f>외인!DP74+기관!DP74</f>
        <v>144533.62</v>
      </c>
      <c r="DQ74" s="28">
        <f>외인!DQ74+기관!DQ74</f>
        <v>283.58000000000004</v>
      </c>
      <c r="DR74" s="28">
        <f>외인!DR74+기관!DR74</f>
        <v>84137.94</v>
      </c>
      <c r="DS74" s="28">
        <f>외인!DS74+기관!DS74</f>
        <v>17.019999999999996</v>
      </c>
      <c r="DT74" s="28">
        <f>외인!DT74+기관!DT74</f>
        <v>342247.74</v>
      </c>
      <c r="DU74" s="28">
        <f>외인!DU74+기관!DU74</f>
        <v>-343.04999999999995</v>
      </c>
      <c r="DV74" s="28">
        <f>외인!DV74+기관!DV74</f>
        <v>64357.54</v>
      </c>
      <c r="DW74" s="28">
        <f>외인!DW74+기관!DW74</f>
        <v>62.789999999999992</v>
      </c>
      <c r="DX74" s="28">
        <f>외인!DX74+기관!DX74</f>
        <v>240083.48</v>
      </c>
      <c r="DY74" s="28">
        <f>외인!DY74+기관!DY74</f>
        <v>-835.19</v>
      </c>
      <c r="DZ74" s="28">
        <f>외인!DZ74+기관!DZ74</f>
        <v>13727.34</v>
      </c>
      <c r="EA74" s="28">
        <f>외인!EA74+기관!EA74</f>
        <v>8.56</v>
      </c>
      <c r="EB74" s="28">
        <f>외인!EB74+기관!EB74</f>
        <v>20247.7</v>
      </c>
      <c r="EC74" s="28">
        <f>외인!EC74+기관!EC74</f>
        <v>-15.95</v>
      </c>
      <c r="ED74" s="28">
        <f>외인!ED74+기관!ED74</f>
        <v>18859.66</v>
      </c>
      <c r="EE74" s="28">
        <f>외인!EE74+기관!EE74</f>
        <v>21.04</v>
      </c>
      <c r="EF74" s="28">
        <f>외인!EF74+기관!EF74</f>
        <v>417308.62</v>
      </c>
      <c r="EG74" s="28">
        <f>외인!EG74+기관!EG74</f>
        <v>-83.92</v>
      </c>
      <c r="EH74" s="28">
        <f>외인!EH74+기관!EH74</f>
        <v>653209.19999999995</v>
      </c>
      <c r="EI74" s="28">
        <f>외인!EI74+기관!EI74</f>
        <v>287.97000000000003</v>
      </c>
      <c r="EJ74" s="28">
        <f>외인!EJ74+기관!EJ74</f>
        <v>189635.66</v>
      </c>
      <c r="EK74" s="28">
        <f>외인!EK74+기관!EK74</f>
        <v>-112.39000000000001</v>
      </c>
      <c r="EL74" s="28">
        <f>외인!EL74+기관!EL74</f>
        <v>53284.52</v>
      </c>
      <c r="EM74" s="28">
        <f>외인!EM74+기관!EM74</f>
        <v>-39.33</v>
      </c>
      <c r="EN74" s="28">
        <f>외인!EN74+기관!EN74</f>
        <v>84137.94</v>
      </c>
      <c r="EO74" s="28">
        <f>외인!EO74+기관!EO74</f>
        <v>17.019999999999996</v>
      </c>
      <c r="EP74" s="28">
        <f>외인!EP74+기관!EP74</f>
        <v>291716.8</v>
      </c>
      <c r="EQ74" s="28">
        <f>외인!EQ74+기관!EQ74</f>
        <v>230.84</v>
      </c>
      <c r="ER74" s="28">
        <f>외인!ER74+기관!ER74</f>
        <v>21034.2</v>
      </c>
      <c r="ES74" s="28">
        <f>외인!ES74+기관!ES74</f>
        <v>59.34</v>
      </c>
      <c r="ET74" s="28">
        <f>외인!ET74+기관!ET74</f>
        <v>338130.54</v>
      </c>
      <c r="EU74" s="28">
        <f>외인!EU74+기관!EU74</f>
        <v>-409.25</v>
      </c>
      <c r="EV74" s="28">
        <f>외인!EV74+기관!EV74</f>
        <v>93210.22</v>
      </c>
      <c r="EW74" s="28">
        <f>외인!EW74+기관!EW74</f>
        <v>15.54</v>
      </c>
      <c r="EX74" s="28">
        <f>외인!EX74+기관!EX74</f>
        <v>178670.26</v>
      </c>
      <c r="EY74" s="28">
        <f>외인!EY74+기관!EY74</f>
        <v>48.19</v>
      </c>
    </row>
    <row r="75" spans="1:155">
      <c r="A75" s="27">
        <f>외인!A75</f>
        <v>46175</v>
      </c>
      <c r="B75" s="28">
        <f>외인!B75+기관!B75</f>
        <v>13984208.960000001</v>
      </c>
      <c r="C75" s="28">
        <f>외인!C75+기관!C75</f>
        <v>-9456</v>
      </c>
      <c r="D75" s="28">
        <f>외인!D75+기관!D75</f>
        <v>1148786.18</v>
      </c>
      <c r="E75" s="28">
        <f>외인!E75+기관!E75</f>
        <v>40.589999999999918</v>
      </c>
      <c r="F75" s="28">
        <f>외인!F75+기관!F75</f>
        <v>6116457.54</v>
      </c>
      <c r="G75" s="28">
        <f>외인!G75+기관!G75</f>
        <v>-3216.42</v>
      </c>
      <c r="H75" s="28">
        <f>외인!H75+기관!H75</f>
        <v>636175.86</v>
      </c>
      <c r="I75" s="28">
        <f>외인!I75+기관!I75</f>
        <v>219.13</v>
      </c>
      <c r="J75" s="28">
        <f>외인!J75+기관!J75</f>
        <v>79582.740000000005</v>
      </c>
      <c r="K75" s="28">
        <f>외인!K75+기관!K75</f>
        <v>45.330000000000013</v>
      </c>
      <c r="L75" s="28">
        <f>외인!L75+기관!L75</f>
        <v>592518.86</v>
      </c>
      <c r="M75" s="28">
        <f>외인!M75+기관!M75</f>
        <v>253.85</v>
      </c>
      <c r="N75" s="28">
        <f>외인!N75+기관!N75</f>
        <v>638035.54</v>
      </c>
      <c r="O75" s="28">
        <f>외인!O75+기관!O75</f>
        <v>-1279.4099999999999</v>
      </c>
      <c r="P75" s="28">
        <f>외인!P75+기관!P75</f>
        <v>347635.48</v>
      </c>
      <c r="Q75" s="28">
        <f>외인!Q75+기관!Q75</f>
        <v>227.72</v>
      </c>
      <c r="R75" s="28">
        <f>외인!R75+기관!R75</f>
        <v>328605.62</v>
      </c>
      <c r="S75" s="28">
        <f>외인!S75+기관!S75</f>
        <v>-757.25</v>
      </c>
      <c r="T75" s="28">
        <f>외인!T75+기관!T75</f>
        <v>15334.86</v>
      </c>
      <c r="U75" s="28">
        <f>외인!U75+기관!U75</f>
        <v>-15.64</v>
      </c>
      <c r="V75" s="28">
        <f>외인!V75+기관!V75</f>
        <v>234789.1</v>
      </c>
      <c r="W75" s="28">
        <f>외인!W75+기관!W75</f>
        <v>-573.36999999999989</v>
      </c>
      <c r="X75" s="28">
        <f>외인!X75+기관!X75</f>
        <v>7814502.0999999996</v>
      </c>
      <c r="Y75" s="28">
        <f>외인!Y75+기관!Y75</f>
        <v>-5226.9799999999996</v>
      </c>
      <c r="Z75" s="28">
        <f>외인!Z75+기관!Z75</f>
        <v>97348.86</v>
      </c>
      <c r="AA75" s="28">
        <f>외인!AA75+기관!AA75</f>
        <v>42.79</v>
      </c>
      <c r="AB75" s="28">
        <f>외인!AB75+기관!AB75</f>
        <v>395793.28</v>
      </c>
      <c r="AC75" s="28">
        <f>외인!AC75+기관!AC75</f>
        <v>47.030000000000015</v>
      </c>
      <c r="AD75" s="28">
        <f>외인!AD75+기관!AD75</f>
        <v>39117.440000000002</v>
      </c>
      <c r="AE75" s="28">
        <f>외인!AE75+기관!AE75</f>
        <v>-3.71</v>
      </c>
      <c r="AF75" s="28">
        <f>외인!AF75+기관!AF75</f>
        <v>45680.959999999999</v>
      </c>
      <c r="AG75" s="28">
        <f>외인!AG75+기관!AG75</f>
        <v>0.5</v>
      </c>
      <c r="AH75" s="28">
        <f>외인!AH75+기관!AH75</f>
        <v>412304.24</v>
      </c>
      <c r="AI75" s="28">
        <f>외인!AI75+기관!AI75</f>
        <v>-258.18</v>
      </c>
      <c r="AJ75" s="28">
        <f>외인!AJ75+기관!AJ75</f>
        <v>225196.58</v>
      </c>
      <c r="AK75" s="28">
        <f>외인!AK75+기관!AK75</f>
        <v>-396.72999999999996</v>
      </c>
      <c r="AL75" s="28">
        <f>외인!AL75+기관!AL75</f>
        <v>236748.79999999999</v>
      </c>
      <c r="AM75" s="28">
        <f>외인!AM75+기관!AM75</f>
        <v>-733.2</v>
      </c>
      <c r="AN75" s="28">
        <f>외인!AN75+기관!AN75</f>
        <v>434451.96</v>
      </c>
      <c r="AO75" s="28">
        <f>외인!AO75+기관!AO75</f>
        <v>-548.15</v>
      </c>
      <c r="AP75" s="28">
        <f>외인!AP75+기관!AP75</f>
        <v>313221</v>
      </c>
      <c r="AQ75" s="28">
        <f>외인!AQ75+기관!AQ75</f>
        <v>-350.12</v>
      </c>
      <c r="AR75" s="28">
        <f>외인!AR75+기관!AR75</f>
        <v>45763.7</v>
      </c>
      <c r="AS75" s="28">
        <f>외인!AS75+기관!AS75</f>
        <v>13.729999999999997</v>
      </c>
      <c r="AT75" s="28">
        <f>외인!AT75+기관!AT75</f>
        <v>249584.66</v>
      </c>
      <c r="AU75" s="28">
        <f>외인!AU75+기관!AU75</f>
        <v>-1297.1200000000001</v>
      </c>
      <c r="AV75" s="28">
        <f>외인!AV75+기관!AV75</f>
        <v>87198.94</v>
      </c>
      <c r="AW75" s="28">
        <f>외인!AW75+기관!AW75</f>
        <v>-55.58</v>
      </c>
      <c r="AX75" s="28">
        <f>외인!AX75+기관!AX75</f>
        <v>119472.38</v>
      </c>
      <c r="AY75" s="28">
        <f>외인!AY75+기관!AY75</f>
        <v>153.32</v>
      </c>
      <c r="AZ75" s="28">
        <f>외인!AZ75+기관!AZ75</f>
        <v>8432623.0399999991</v>
      </c>
      <c r="BA75" s="28">
        <f>외인!BA75+기관!BA75</f>
        <v>-6850.98</v>
      </c>
      <c r="BB75" s="28">
        <f>외인!BB75+기관!BB75</f>
        <v>303882.28000000003</v>
      </c>
      <c r="BC75" s="28">
        <f>외인!BC75+기관!BC75</f>
        <v>138.63</v>
      </c>
      <c r="BD75" s="28">
        <f>외인!BD75+기관!BD75</f>
        <v>63849.8</v>
      </c>
      <c r="BE75" s="28">
        <f>외인!BE75+기관!BE75</f>
        <v>-26.840000000000003</v>
      </c>
      <c r="BF75" s="28">
        <f>외인!BF75+기관!BF75</f>
        <v>0</v>
      </c>
      <c r="BG75" s="28">
        <f>외인!BG75+기관!BG75</f>
        <v>0</v>
      </c>
      <c r="BH75" s="28">
        <f>외인!BH75+기관!BH75</f>
        <v>217090.32</v>
      </c>
      <c r="BI75" s="28">
        <f>외인!BI75+기관!BI75</f>
        <v>77.06</v>
      </c>
      <c r="BJ75" s="28">
        <f>외인!BJ75+기관!BJ75</f>
        <v>233646.72</v>
      </c>
      <c r="BK75" s="28">
        <f>외인!BK75+기관!BK75</f>
        <v>-98.12</v>
      </c>
      <c r="BL75" s="28">
        <f>외인!BL75+기관!BL75</f>
        <v>82541.460000000006</v>
      </c>
      <c r="BM75" s="28">
        <f>외인!BM75+기관!BM75</f>
        <v>21.17</v>
      </c>
      <c r="BN75" s="28">
        <f>외인!BN75+기관!BN75</f>
        <v>94100.94</v>
      </c>
      <c r="BO75" s="28">
        <f>외인!BO75+기관!BO75</f>
        <v>-44.599999999999994</v>
      </c>
      <c r="BP75" s="28">
        <f>외인!BP75+기관!BP75</f>
        <v>135358.76</v>
      </c>
      <c r="BQ75" s="28">
        <f>외인!BQ75+기관!BQ75</f>
        <v>145.83999999999997</v>
      </c>
      <c r="BR75" s="28">
        <f>외인!BR75+기관!BR75</f>
        <v>591096.18000000005</v>
      </c>
      <c r="BS75" s="28">
        <f>외인!BS75+기관!BS75</f>
        <v>-579.42999999999995</v>
      </c>
      <c r="BT75" s="28">
        <f>외인!BT75+기관!BT75</f>
        <v>7890213.9800000004</v>
      </c>
      <c r="BU75" s="28">
        <f>외인!BU75+기관!BU75</f>
        <v>-5226.42</v>
      </c>
      <c r="BV75" s="28">
        <f>외인!BV75+기관!BV75</f>
        <v>985321.72</v>
      </c>
      <c r="BW75" s="28">
        <f>외인!BW75+기관!BW75</f>
        <v>652.16000000000008</v>
      </c>
      <c r="BX75" s="28">
        <f>외인!BX75+기관!BX75</f>
        <v>143318.85999999999</v>
      </c>
      <c r="BY75" s="28">
        <f>외인!BY75+기관!BY75</f>
        <v>-98.710000000000008</v>
      </c>
      <c r="BZ75" s="28">
        <f>외인!BZ75+기관!BZ75</f>
        <v>671200.76</v>
      </c>
      <c r="CA75" s="28">
        <f>외인!CA75+기관!CA75</f>
        <v>-1281.3699999999999</v>
      </c>
      <c r="CB75" s="28">
        <f>외인!CB75+기관!CB75</f>
        <v>21663.58</v>
      </c>
      <c r="CC75" s="28">
        <f>외인!CC75+기관!CC75</f>
        <v>-2.0599999999999987</v>
      </c>
      <c r="CD75" s="28">
        <f>외인!CD75+기관!CD75</f>
        <v>48719.68</v>
      </c>
      <c r="CE75" s="28">
        <f>외인!CE75+기관!CE75</f>
        <v>-2.230000000000004</v>
      </c>
      <c r="CF75" s="28">
        <f>외인!CF75+기관!CF75</f>
        <v>56441.279999999999</v>
      </c>
      <c r="CG75" s="28">
        <f>외인!CG75+기관!CG75</f>
        <v>32.25</v>
      </c>
      <c r="CH75" s="28">
        <f>외인!CH75+기관!CH75</f>
        <v>126264.82</v>
      </c>
      <c r="CI75" s="28">
        <f>외인!CI75+기관!CI75</f>
        <v>-40.790000000000006</v>
      </c>
      <c r="CJ75" s="28">
        <f>외인!CJ75+기관!CJ75</f>
        <v>639825.26</v>
      </c>
      <c r="CK75" s="28">
        <f>외인!CK75+기관!CK75</f>
        <v>478.18</v>
      </c>
      <c r="CL75" s="28">
        <f>외인!CL75+기관!CL75</f>
        <v>445863.16</v>
      </c>
      <c r="CM75" s="28">
        <f>외인!CM75+기관!CM75</f>
        <v>122.46000000000001</v>
      </c>
      <c r="CN75" s="28">
        <f>외인!CN75+기관!CN75</f>
        <v>219645.98</v>
      </c>
      <c r="CO75" s="28">
        <f>외인!CO75+기관!CO75</f>
        <v>13.819999999999993</v>
      </c>
      <c r="CP75" s="28">
        <f>외인!CP75+기관!CP75</f>
        <v>304831.12</v>
      </c>
      <c r="CQ75" s="28">
        <f>외인!CQ75+기관!CQ75</f>
        <v>137.75</v>
      </c>
      <c r="CR75" s="28">
        <f>외인!CR75+기관!CR75</f>
        <v>396271.42</v>
      </c>
      <c r="CS75" s="28">
        <f>외인!CS75+기관!CS75</f>
        <v>-691.29000000000008</v>
      </c>
      <c r="CT75" s="28">
        <f>외인!CT75+기관!CT75</f>
        <v>495857.54</v>
      </c>
      <c r="CU75" s="28">
        <f>외인!CU75+기관!CU75</f>
        <v>-1553.85</v>
      </c>
      <c r="CV75" s="28">
        <f>외인!CV75+기관!CV75</f>
        <v>7890213.9800000004</v>
      </c>
      <c r="CW75" s="28">
        <f>외인!CW75+기관!CW75</f>
        <v>-5226.42</v>
      </c>
      <c r="CX75" s="28">
        <f>외인!CX75+기관!CX75</f>
        <v>552454.48</v>
      </c>
      <c r="CY75" s="28">
        <f>외인!CY75+기관!CY75</f>
        <v>-865.78</v>
      </c>
      <c r="CZ75" s="28">
        <f>외인!CZ75+기관!CZ75</f>
        <v>38898.080000000002</v>
      </c>
      <c r="DA75" s="28">
        <f>외인!DA75+기관!DA75</f>
        <v>-58.68</v>
      </c>
      <c r="DB75" s="28">
        <f>외인!DB75+기관!DB75</f>
        <v>63849.8</v>
      </c>
      <c r="DC75" s="28">
        <f>외인!DC75+기관!DC75</f>
        <v>-26.840000000000003</v>
      </c>
      <c r="DD75" s="28">
        <f>외인!DD75+기관!DD75</f>
        <v>15334.86</v>
      </c>
      <c r="DE75" s="28">
        <f>외인!DE75+기관!DE75</f>
        <v>-15.64</v>
      </c>
      <c r="DF75" s="28">
        <f>외인!DF75+기관!DF75</f>
        <v>107479.14</v>
      </c>
      <c r="DG75" s="28">
        <f>외인!DG75+기관!DG75</f>
        <v>-69.66</v>
      </c>
      <c r="DH75" s="28">
        <f>외인!DH75+기관!DH75</f>
        <v>34135.1</v>
      </c>
      <c r="DI75" s="28">
        <f>외인!DI75+기관!DI75</f>
        <v>9.4399999999999977</v>
      </c>
      <c r="DJ75" s="28">
        <f>외인!DJ75+기관!DJ75</f>
        <v>1262211.56</v>
      </c>
      <c r="DK75" s="28">
        <f>외인!DK75+기관!DK75</f>
        <v>-652.30999999999995</v>
      </c>
      <c r="DL75" s="28">
        <f>외인!DL75+기관!DL75</f>
        <v>174757.24</v>
      </c>
      <c r="DM75" s="28">
        <f>외인!DM75+기관!DM75</f>
        <v>-19.960000000000008</v>
      </c>
      <c r="DN75" s="28">
        <f>외인!DN75+기관!DN75</f>
        <v>7890213.9800000004</v>
      </c>
      <c r="DO75" s="28">
        <f>외인!DO75+기관!DO75</f>
        <v>-5226.42</v>
      </c>
      <c r="DP75" s="28">
        <f>외인!DP75+기관!DP75</f>
        <v>144290.98000000001</v>
      </c>
      <c r="DQ75" s="28">
        <f>외인!DQ75+기관!DQ75</f>
        <v>401.63</v>
      </c>
      <c r="DR75" s="28">
        <f>외인!DR75+기관!DR75</f>
        <v>81017.320000000007</v>
      </c>
      <c r="DS75" s="28">
        <f>외인!DS75+기관!DS75</f>
        <v>34.709999999999994</v>
      </c>
      <c r="DT75" s="28">
        <f>외인!DT75+기관!DT75</f>
        <v>328605.62</v>
      </c>
      <c r="DU75" s="28">
        <f>외인!DU75+기관!DU75</f>
        <v>-757.25</v>
      </c>
      <c r="DV75" s="28">
        <f>외인!DV75+기관!DV75</f>
        <v>67040.3</v>
      </c>
      <c r="DW75" s="28">
        <f>외인!DW75+기관!DW75</f>
        <v>65.47</v>
      </c>
      <c r="DX75" s="28">
        <f>외인!DX75+기관!DX75</f>
        <v>234789.1</v>
      </c>
      <c r="DY75" s="28">
        <f>외인!DY75+기관!DY75</f>
        <v>-573.36999999999989</v>
      </c>
      <c r="DZ75" s="28">
        <f>외인!DZ75+기관!DZ75</f>
        <v>13733.06</v>
      </c>
      <c r="EA75" s="28">
        <f>외인!EA75+기관!EA75</f>
        <v>20.63</v>
      </c>
      <c r="EB75" s="28">
        <f>외인!EB75+기관!EB75</f>
        <v>20181.68</v>
      </c>
      <c r="EC75" s="28">
        <f>외인!EC75+기관!EC75</f>
        <v>-2.2100000000000009</v>
      </c>
      <c r="ED75" s="28">
        <f>외인!ED75+기관!ED75</f>
        <v>18175.96</v>
      </c>
      <c r="EE75" s="28">
        <f>외인!EE75+기관!EE75</f>
        <v>26.82</v>
      </c>
      <c r="EF75" s="28">
        <f>외인!EF75+기관!EF75</f>
        <v>409064.96000000002</v>
      </c>
      <c r="EG75" s="28">
        <f>외인!EG75+기관!EG75</f>
        <v>56.669999999999995</v>
      </c>
      <c r="EH75" s="28">
        <f>외인!EH75+기관!EH75</f>
        <v>668203.4</v>
      </c>
      <c r="EI75" s="28">
        <f>외인!EI75+기관!EI75</f>
        <v>532.75</v>
      </c>
      <c r="EJ75" s="28">
        <f>외인!EJ75+기관!EJ75</f>
        <v>187114.46</v>
      </c>
      <c r="EK75" s="28">
        <f>외인!EK75+기관!EK75</f>
        <v>-48.47</v>
      </c>
      <c r="EL75" s="28">
        <f>외인!EL75+기관!EL75</f>
        <v>53050.74</v>
      </c>
      <c r="EM75" s="28">
        <f>외인!EM75+기관!EM75</f>
        <v>-8.5899999999999892</v>
      </c>
      <c r="EN75" s="28">
        <f>외인!EN75+기관!EN75</f>
        <v>81017.320000000007</v>
      </c>
      <c r="EO75" s="28">
        <f>외인!EO75+기관!EO75</f>
        <v>34.709999999999994</v>
      </c>
      <c r="EP75" s="28">
        <f>외인!EP75+기관!EP75</f>
        <v>274484.03999999998</v>
      </c>
      <c r="EQ75" s="28">
        <f>외인!EQ75+기관!EQ75</f>
        <v>134.77999999999997</v>
      </c>
      <c r="ER75" s="28">
        <f>외인!ER75+기관!ER75</f>
        <v>20237.259999999998</v>
      </c>
      <c r="ES75" s="28">
        <f>외인!ES75+기관!ES75</f>
        <v>5.2199999999999989</v>
      </c>
      <c r="ET75" s="28">
        <f>외인!ET75+기관!ET75</f>
        <v>313221</v>
      </c>
      <c r="EU75" s="28">
        <f>외인!EU75+기관!EU75</f>
        <v>-350.12</v>
      </c>
      <c r="EV75" s="28">
        <f>외인!EV75+기관!EV75</f>
        <v>97348.86</v>
      </c>
      <c r="EW75" s="28">
        <f>외인!EW75+기관!EW75</f>
        <v>42.79</v>
      </c>
      <c r="EX75" s="28">
        <f>외인!EX75+기관!EX75</f>
        <v>207482.26</v>
      </c>
      <c r="EY75" s="28">
        <f>외인!EY75+기관!EY75</f>
        <v>94.97</v>
      </c>
    </row>
    <row r="76" spans="1:155">
      <c r="A76" s="27">
        <f>외인!A76</f>
        <v>46177</v>
      </c>
      <c r="B76" s="28">
        <f>외인!B76+기관!B76</f>
        <v>13722237.720000001</v>
      </c>
      <c r="C76" s="28">
        <f>외인!C76+기관!C76</f>
        <v>-14334.96</v>
      </c>
      <c r="D76" s="28">
        <f>외인!D76+기관!D76</f>
        <v>1175095.58</v>
      </c>
      <c r="E76" s="28">
        <f>외인!E76+기관!E76</f>
        <v>830.68999999999994</v>
      </c>
      <c r="F76" s="28">
        <f>외인!F76+기관!F76</f>
        <v>6012709.8600000003</v>
      </c>
      <c r="G76" s="28">
        <f>외인!G76+기관!G76</f>
        <v>-7041.7699999999995</v>
      </c>
      <c r="H76" s="28">
        <f>외인!H76+기관!H76</f>
        <v>629071.34</v>
      </c>
      <c r="I76" s="28">
        <f>외인!I76+기관!I76</f>
        <v>350.83000000000004</v>
      </c>
      <c r="J76" s="28">
        <f>외인!J76+기관!J76</f>
        <v>81052.94</v>
      </c>
      <c r="K76" s="28">
        <f>외인!K76+기관!K76</f>
        <v>66.680000000000007</v>
      </c>
      <c r="L76" s="28">
        <f>외인!L76+기관!L76</f>
        <v>585179.4</v>
      </c>
      <c r="M76" s="28">
        <f>외인!M76+기관!M76</f>
        <v>360.5</v>
      </c>
      <c r="N76" s="28">
        <f>외인!N76+기관!N76</f>
        <v>620708.4</v>
      </c>
      <c r="O76" s="28">
        <f>외인!O76+기관!O76</f>
        <v>-1101.52</v>
      </c>
      <c r="P76" s="28">
        <f>외인!P76+기관!P76</f>
        <v>339073.3</v>
      </c>
      <c r="Q76" s="28">
        <f>외인!Q76+기관!Q76</f>
        <v>40.300000000000004</v>
      </c>
      <c r="R76" s="28">
        <f>외인!R76+기관!R76</f>
        <v>312259.14</v>
      </c>
      <c r="S76" s="28">
        <f>외인!S76+기관!S76</f>
        <v>-757.45</v>
      </c>
      <c r="T76" s="28">
        <f>외인!T76+기관!T76</f>
        <v>15429.82</v>
      </c>
      <c r="U76" s="28">
        <f>외인!U76+기관!U76</f>
        <v>-12.690000000000001</v>
      </c>
      <c r="V76" s="28">
        <f>외인!V76+기관!V76</f>
        <v>260279.32</v>
      </c>
      <c r="W76" s="28">
        <f>외인!W76+기관!W76</f>
        <v>170.42999999999995</v>
      </c>
      <c r="X76" s="28">
        <f>외인!X76+기관!X76</f>
        <v>7647892.1200000001</v>
      </c>
      <c r="Y76" s="28">
        <f>외인!Y76+기관!Y76</f>
        <v>-9440.0499999999993</v>
      </c>
      <c r="Z76" s="28">
        <f>외인!Z76+기관!Z76</f>
        <v>105375.28</v>
      </c>
      <c r="AA76" s="28">
        <f>외인!AA76+기관!AA76</f>
        <v>49.04</v>
      </c>
      <c r="AB76" s="28">
        <f>외인!AB76+기관!AB76</f>
        <v>409362.82</v>
      </c>
      <c r="AC76" s="28">
        <f>외인!AC76+기관!AC76</f>
        <v>186.5</v>
      </c>
      <c r="AD76" s="28">
        <f>외인!AD76+기관!AD76</f>
        <v>39701.68</v>
      </c>
      <c r="AE76" s="28">
        <f>외인!AE76+기관!AE76</f>
        <v>0.10000000000000009</v>
      </c>
      <c r="AF76" s="28">
        <f>외인!AF76+기관!AF76</f>
        <v>46067.74</v>
      </c>
      <c r="AG76" s="28">
        <f>외인!AG76+기관!AG76</f>
        <v>9.32</v>
      </c>
      <c r="AH76" s="28">
        <f>외인!AH76+기관!AH76</f>
        <v>407882.52</v>
      </c>
      <c r="AI76" s="28">
        <f>외인!AI76+기관!AI76</f>
        <v>-393.94</v>
      </c>
      <c r="AJ76" s="28">
        <f>외인!AJ76+기관!AJ76</f>
        <v>218066.42</v>
      </c>
      <c r="AK76" s="28">
        <f>외인!AK76+기관!AK76</f>
        <v>-503.45000000000005</v>
      </c>
      <c r="AL76" s="28">
        <f>외인!AL76+기관!AL76</f>
        <v>235002.74</v>
      </c>
      <c r="AM76" s="28">
        <f>외인!AM76+기관!AM76</f>
        <v>-644.20000000000005</v>
      </c>
      <c r="AN76" s="28">
        <f>외인!AN76+기관!AN76</f>
        <v>419048.48</v>
      </c>
      <c r="AO76" s="28">
        <f>외인!AO76+기관!AO76</f>
        <v>-449.10999999999996</v>
      </c>
      <c r="AP76" s="28">
        <f>외인!AP76+기관!AP76</f>
        <v>310108.08</v>
      </c>
      <c r="AQ76" s="28">
        <f>외인!AQ76+기관!AQ76</f>
        <v>-180.84000000000003</v>
      </c>
      <c r="AR76" s="28">
        <f>외인!AR76+기관!AR76</f>
        <v>46085.34</v>
      </c>
      <c r="AS76" s="28">
        <f>외인!AS76+기관!AS76</f>
        <v>14.2</v>
      </c>
      <c r="AT76" s="28">
        <f>외인!AT76+기관!AT76</f>
        <v>233702.22</v>
      </c>
      <c r="AU76" s="28">
        <f>외인!AU76+기관!AU76</f>
        <v>-1604.18</v>
      </c>
      <c r="AV76" s="28">
        <f>외인!AV76+기관!AV76</f>
        <v>87063.84</v>
      </c>
      <c r="AW76" s="28">
        <f>외인!AW76+기관!AW76</f>
        <v>-34.78</v>
      </c>
      <c r="AX76" s="28">
        <f>외인!AX76+기관!AX76</f>
        <v>119678.84</v>
      </c>
      <c r="AY76" s="28">
        <f>외인!AY76+기관!AY76</f>
        <v>266.12</v>
      </c>
      <c r="AZ76" s="28">
        <f>외인!AZ76+기관!AZ76</f>
        <v>8230337.0999999996</v>
      </c>
      <c r="BA76" s="28">
        <f>외인!BA76+기관!BA76</f>
        <v>-10729.679999999998</v>
      </c>
      <c r="BB76" s="28">
        <f>외인!BB76+기관!BB76</f>
        <v>295776.8</v>
      </c>
      <c r="BC76" s="28">
        <f>외인!BC76+기관!BC76</f>
        <v>112.42</v>
      </c>
      <c r="BD76" s="28">
        <f>외인!BD76+기관!BD76</f>
        <v>65277.24</v>
      </c>
      <c r="BE76" s="28">
        <f>외인!BE76+기관!BE76</f>
        <v>7.8500000000000014</v>
      </c>
      <c r="BF76" s="28">
        <f>외인!BF76+기관!BF76</f>
        <v>0</v>
      </c>
      <c r="BG76" s="28">
        <f>외인!BG76+기관!BG76</f>
        <v>0</v>
      </c>
      <c r="BH76" s="28">
        <f>외인!BH76+기관!BH76</f>
        <v>219637.44</v>
      </c>
      <c r="BI76" s="28">
        <f>외인!BI76+기관!BI76</f>
        <v>152.86999999999998</v>
      </c>
      <c r="BJ76" s="28">
        <f>외인!BJ76+기관!BJ76</f>
        <v>236132.8</v>
      </c>
      <c r="BK76" s="28">
        <f>외인!BK76+기관!BK76</f>
        <v>-30.990000000000009</v>
      </c>
      <c r="BL76" s="28">
        <f>외인!BL76+기관!BL76</f>
        <v>82345.3</v>
      </c>
      <c r="BM76" s="28">
        <f>외인!BM76+기관!BM76</f>
        <v>32.68</v>
      </c>
      <c r="BN76" s="28">
        <f>외인!BN76+기관!BN76</f>
        <v>94651.62</v>
      </c>
      <c r="BO76" s="28">
        <f>외인!BO76+기관!BO76</f>
        <v>14.819999999999993</v>
      </c>
      <c r="BP76" s="28">
        <f>외인!BP76+기관!BP76</f>
        <v>136299.62</v>
      </c>
      <c r="BQ76" s="28">
        <f>외인!BQ76+기관!BQ76</f>
        <v>261.73</v>
      </c>
      <c r="BR76" s="28">
        <f>외인!BR76+기관!BR76</f>
        <v>581829.64</v>
      </c>
      <c r="BS76" s="28">
        <f>외인!BS76+기관!BS76</f>
        <v>-365.95</v>
      </c>
      <c r="BT76" s="28">
        <f>외인!BT76+기관!BT76</f>
        <v>7728870.4800000004</v>
      </c>
      <c r="BU76" s="28">
        <f>외인!BU76+기관!BU76</f>
        <v>-9310.2200000000012</v>
      </c>
      <c r="BV76" s="28">
        <f>외인!BV76+기관!BV76</f>
        <v>997294.6</v>
      </c>
      <c r="BW76" s="28">
        <f>외인!BW76+기관!BW76</f>
        <v>618.05000000000007</v>
      </c>
      <c r="BX76" s="28">
        <f>외인!BX76+기관!BX76</f>
        <v>142786.68</v>
      </c>
      <c r="BY76" s="28">
        <f>외인!BY76+기관!BY76</f>
        <v>-78.900000000000006</v>
      </c>
      <c r="BZ76" s="28">
        <f>외인!BZ76+기관!BZ76</f>
        <v>654051.22</v>
      </c>
      <c r="CA76" s="28">
        <f>외인!CA76+기관!CA76</f>
        <v>-1093.31</v>
      </c>
      <c r="CB76" s="28">
        <f>외인!CB76+기관!CB76</f>
        <v>22099.14</v>
      </c>
      <c r="CC76" s="28">
        <f>외인!CC76+기관!CC76</f>
        <v>7.57</v>
      </c>
      <c r="CD76" s="28">
        <f>외인!CD76+기관!CD76</f>
        <v>48663.839999999997</v>
      </c>
      <c r="CE76" s="28">
        <f>외인!CE76+기관!CE76</f>
        <v>17.520000000000003</v>
      </c>
      <c r="CF76" s="28">
        <f>외인!CF76+기관!CF76</f>
        <v>59965.38</v>
      </c>
      <c r="CG76" s="28">
        <f>외인!CG76+기관!CG76</f>
        <v>42.6</v>
      </c>
      <c r="CH76" s="28">
        <f>외인!CH76+기관!CH76</f>
        <v>124298.46</v>
      </c>
      <c r="CI76" s="28">
        <f>외인!CI76+기관!CI76</f>
        <v>-22.77000000000001</v>
      </c>
      <c r="CJ76" s="28">
        <f>외인!CJ76+기관!CJ76</f>
        <v>632600.62</v>
      </c>
      <c r="CK76" s="28">
        <f>외인!CK76+기관!CK76</f>
        <v>236.73</v>
      </c>
      <c r="CL76" s="28">
        <f>외인!CL76+기관!CL76</f>
        <v>459085.18</v>
      </c>
      <c r="CM76" s="28">
        <f>외인!CM76+기관!CM76</f>
        <v>286.10000000000002</v>
      </c>
      <c r="CN76" s="28">
        <f>외인!CN76+기관!CN76</f>
        <v>224327.34</v>
      </c>
      <c r="CO76" s="28">
        <f>외인!CO76+기관!CO76</f>
        <v>65.799999999999983</v>
      </c>
      <c r="CP76" s="28">
        <f>외인!CP76+기관!CP76</f>
        <v>296703.98</v>
      </c>
      <c r="CQ76" s="28">
        <f>외인!CQ76+기관!CQ76</f>
        <v>111.66999999999999</v>
      </c>
      <c r="CR76" s="28">
        <f>외인!CR76+기관!CR76</f>
        <v>377717.14</v>
      </c>
      <c r="CS76" s="28">
        <f>외인!CS76+기관!CS76</f>
        <v>-746.45</v>
      </c>
      <c r="CT76" s="28">
        <f>외인!CT76+기관!CT76</f>
        <v>482573.84</v>
      </c>
      <c r="CU76" s="28">
        <f>외인!CU76+기관!CU76</f>
        <v>-1028.17</v>
      </c>
      <c r="CV76" s="28">
        <f>외인!CV76+기관!CV76</f>
        <v>7728870.4800000004</v>
      </c>
      <c r="CW76" s="28">
        <f>외인!CW76+기관!CW76</f>
        <v>-9310.2200000000012</v>
      </c>
      <c r="CX76" s="28">
        <f>외인!CX76+기관!CX76</f>
        <v>523235.68</v>
      </c>
      <c r="CY76" s="28">
        <f>외인!CY76+기관!CY76</f>
        <v>-1202.1299999999999</v>
      </c>
      <c r="CZ76" s="28">
        <f>외인!CZ76+기관!CZ76</f>
        <v>38704.22</v>
      </c>
      <c r="DA76" s="28">
        <f>외인!DA76+기관!DA76</f>
        <v>-8.06</v>
      </c>
      <c r="DB76" s="28">
        <f>외인!DB76+기관!DB76</f>
        <v>65277.24</v>
      </c>
      <c r="DC76" s="28">
        <f>외인!DC76+기관!DC76</f>
        <v>7.8500000000000014</v>
      </c>
      <c r="DD76" s="28">
        <f>외인!DD76+기관!DD76</f>
        <v>15429.82</v>
      </c>
      <c r="DE76" s="28">
        <f>외인!DE76+기관!DE76</f>
        <v>-12.690000000000001</v>
      </c>
      <c r="DF76" s="28">
        <f>외인!DF76+기관!DF76</f>
        <v>106053.08</v>
      </c>
      <c r="DG76" s="28">
        <f>외인!DG76+기관!DG76</f>
        <v>-61.03</v>
      </c>
      <c r="DH76" s="28">
        <f>외인!DH76+기관!DH76</f>
        <v>34184.559999999998</v>
      </c>
      <c r="DI76" s="28">
        <f>외인!DI76+기관!DI76</f>
        <v>24.030000000000008</v>
      </c>
      <c r="DJ76" s="28">
        <f>외인!DJ76+기관!DJ76</f>
        <v>1240179.7</v>
      </c>
      <c r="DK76" s="28">
        <f>외인!DK76+기관!DK76</f>
        <v>-652.88000000000011</v>
      </c>
      <c r="DL76" s="28">
        <f>외인!DL76+기관!DL76</f>
        <v>179214.6</v>
      </c>
      <c r="DM76" s="28">
        <f>외인!DM76+기관!DM76</f>
        <v>28.629999999999995</v>
      </c>
      <c r="DN76" s="28">
        <f>외인!DN76+기관!DN76</f>
        <v>7728870.4800000004</v>
      </c>
      <c r="DO76" s="28">
        <f>외인!DO76+기관!DO76</f>
        <v>-9310.2200000000012</v>
      </c>
      <c r="DP76" s="28">
        <f>외인!DP76+기관!DP76</f>
        <v>144330.51999999999</v>
      </c>
      <c r="DQ76" s="28">
        <f>외인!DQ76+기관!DQ76</f>
        <v>191.53</v>
      </c>
      <c r="DR76" s="28">
        <f>외인!DR76+기관!DR76</f>
        <v>82250.399999999994</v>
      </c>
      <c r="DS76" s="28">
        <f>외인!DS76+기관!DS76</f>
        <v>49.35</v>
      </c>
      <c r="DT76" s="28">
        <f>외인!DT76+기관!DT76</f>
        <v>312259.14</v>
      </c>
      <c r="DU76" s="28">
        <f>외인!DU76+기관!DU76</f>
        <v>-757.45</v>
      </c>
      <c r="DV76" s="28">
        <f>외인!DV76+기관!DV76</f>
        <v>64833.36</v>
      </c>
      <c r="DW76" s="28">
        <f>외인!DW76+기관!DW76</f>
        <v>11.060000000000002</v>
      </c>
      <c r="DX76" s="28">
        <f>외인!DX76+기관!DX76</f>
        <v>260279.32</v>
      </c>
      <c r="DY76" s="28">
        <f>외인!DY76+기관!DY76</f>
        <v>170.42999999999995</v>
      </c>
      <c r="DZ76" s="28">
        <f>외인!DZ76+기관!DZ76</f>
        <v>13816.78</v>
      </c>
      <c r="EA76" s="28">
        <f>외인!EA76+기관!EA76</f>
        <v>14.09</v>
      </c>
      <c r="EB76" s="28">
        <f>외인!EB76+기관!EB76</f>
        <v>20107.560000000001</v>
      </c>
      <c r="EC76" s="28">
        <f>외인!EC76+기관!EC76</f>
        <v>5.6099999999999994</v>
      </c>
      <c r="ED76" s="28">
        <f>외인!ED76+기관!ED76</f>
        <v>18188.46</v>
      </c>
      <c r="EE76" s="28">
        <f>외인!EE76+기관!EE76</f>
        <v>29.72</v>
      </c>
      <c r="EF76" s="28">
        <f>외인!EF76+기관!EF76</f>
        <v>400765</v>
      </c>
      <c r="EG76" s="28">
        <f>외인!EG76+기관!EG76</f>
        <v>-8.9499999999999957</v>
      </c>
      <c r="EH76" s="28">
        <f>외인!EH76+기관!EH76</f>
        <v>683090.46</v>
      </c>
      <c r="EI76" s="28">
        <f>외인!EI76+기관!EI76</f>
        <v>467.02</v>
      </c>
      <c r="EJ76" s="28">
        <f>외인!EJ76+기관!EJ76</f>
        <v>186011.06</v>
      </c>
      <c r="EK76" s="28">
        <f>외인!EK76+기관!EK76</f>
        <v>7.4000000000000057</v>
      </c>
      <c r="EL76" s="28">
        <f>외인!EL76+기관!EL76</f>
        <v>52962.96</v>
      </c>
      <c r="EM76" s="28">
        <f>외인!EM76+기관!EM76</f>
        <v>12.71</v>
      </c>
      <c r="EN76" s="28">
        <f>외인!EN76+기관!EN76</f>
        <v>82250.399999999994</v>
      </c>
      <c r="EO76" s="28">
        <f>외인!EO76+기관!EO76</f>
        <v>49.35</v>
      </c>
      <c r="EP76" s="28">
        <f>외인!EP76+기관!EP76</f>
        <v>271369.5</v>
      </c>
      <c r="EQ76" s="28">
        <f>외인!EQ76+기관!EQ76</f>
        <v>139.49</v>
      </c>
      <c r="ER76" s="28">
        <f>외인!ER76+기관!ER76</f>
        <v>20804.64</v>
      </c>
      <c r="ES76" s="28">
        <f>외인!ES76+기관!ES76</f>
        <v>47.099999999999994</v>
      </c>
      <c r="ET76" s="28">
        <f>외인!ET76+기관!ET76</f>
        <v>310108.08</v>
      </c>
      <c r="EU76" s="28">
        <f>외인!EU76+기관!EU76</f>
        <v>-180.84000000000003</v>
      </c>
      <c r="EV76" s="28">
        <f>외인!EV76+기관!EV76</f>
        <v>105375.28</v>
      </c>
      <c r="EW76" s="28">
        <f>외인!EW76+기관!EW76</f>
        <v>49.04</v>
      </c>
      <c r="EX76" s="28">
        <f>외인!EX76+기관!EX76</f>
        <v>191328.7</v>
      </c>
      <c r="EY76" s="28">
        <f>외인!EY76+기관!EY76</f>
        <v>62.63</v>
      </c>
    </row>
    <row r="77" spans="1:155">
      <c r="A77" s="27">
        <f>외인!A77</f>
        <v>46178</v>
      </c>
      <c r="B77" s="28">
        <f>외인!B77+기관!B77</f>
        <v>12962244.98</v>
      </c>
      <c r="C77" s="28">
        <f>외인!C77+기관!C77</f>
        <v>-14696.030000000002</v>
      </c>
      <c r="D77" s="28">
        <f>외인!D77+기관!D77</f>
        <v>1121089.3400000001</v>
      </c>
      <c r="E77" s="28">
        <f>외인!E77+기관!E77</f>
        <v>812.6400000000001</v>
      </c>
      <c r="F77" s="28">
        <f>외인!F77+기관!F77</f>
        <v>5703290.3200000003</v>
      </c>
      <c r="G77" s="28">
        <f>외인!G77+기관!G77</f>
        <v>-6637.31</v>
      </c>
      <c r="H77" s="28">
        <f>외인!H77+기관!H77</f>
        <v>603070.93999999994</v>
      </c>
      <c r="I77" s="28">
        <f>외인!I77+기관!I77</f>
        <v>-112.95000000000002</v>
      </c>
      <c r="J77" s="28">
        <f>외인!J77+기관!J77</f>
        <v>78385.72</v>
      </c>
      <c r="K77" s="28">
        <f>외인!K77+기관!K77</f>
        <v>20.46</v>
      </c>
      <c r="L77" s="28">
        <f>외인!L77+기관!L77</f>
        <v>561952.56000000006</v>
      </c>
      <c r="M77" s="28">
        <f>외인!M77+기관!M77</f>
        <v>-78.900000000000006</v>
      </c>
      <c r="N77" s="28">
        <f>외인!N77+기관!N77</f>
        <v>606722.76</v>
      </c>
      <c r="O77" s="28">
        <f>외인!O77+기관!O77</f>
        <v>-725.11999999999989</v>
      </c>
      <c r="P77" s="28">
        <f>외인!P77+기관!P77</f>
        <v>330464.24</v>
      </c>
      <c r="Q77" s="28">
        <f>외인!Q77+기관!Q77</f>
        <v>-6.5</v>
      </c>
      <c r="R77" s="28">
        <f>외인!R77+기관!R77</f>
        <v>300259.59999999998</v>
      </c>
      <c r="S77" s="28">
        <f>외인!S77+기관!S77</f>
        <v>-773.43000000000006</v>
      </c>
      <c r="T77" s="28">
        <f>외인!T77+기관!T77</f>
        <v>15383.06</v>
      </c>
      <c r="U77" s="28">
        <f>외인!U77+기관!U77</f>
        <v>-7.7799999999999994</v>
      </c>
      <c r="V77" s="28">
        <f>외인!V77+기관!V77</f>
        <v>248136.72</v>
      </c>
      <c r="W77" s="28">
        <f>외인!W77+기관!W77</f>
        <v>397.21999999999997</v>
      </c>
      <c r="X77" s="28">
        <f>외인!X77+기관!X77</f>
        <v>7046267</v>
      </c>
      <c r="Y77" s="28">
        <f>외인!Y77+기관!Y77</f>
        <v>-9386.34</v>
      </c>
      <c r="Z77" s="28">
        <f>외인!Z77+기관!Z77</f>
        <v>101779.1</v>
      </c>
      <c r="AA77" s="28">
        <f>외인!AA77+기관!AA77</f>
        <v>44.419999999999995</v>
      </c>
      <c r="AB77" s="28">
        <f>외인!AB77+기관!AB77</f>
        <v>425460.6</v>
      </c>
      <c r="AC77" s="28">
        <f>외인!AC77+기관!AC77</f>
        <v>305.73</v>
      </c>
      <c r="AD77" s="28">
        <f>외인!AD77+기관!AD77</f>
        <v>38864.42</v>
      </c>
      <c r="AE77" s="28">
        <f>외인!AE77+기관!AE77</f>
        <v>-7.8900000000000006</v>
      </c>
      <c r="AF77" s="28">
        <f>외인!AF77+기관!AF77</f>
        <v>45694.080000000002</v>
      </c>
      <c r="AG77" s="28">
        <f>외인!AG77+기관!AG77</f>
        <v>22.21</v>
      </c>
      <c r="AH77" s="28">
        <f>외인!AH77+기관!AH77</f>
        <v>405616.5</v>
      </c>
      <c r="AI77" s="28">
        <f>외인!AI77+기관!AI77</f>
        <v>-322.12</v>
      </c>
      <c r="AJ77" s="28">
        <f>외인!AJ77+기관!AJ77</f>
        <v>211088.7</v>
      </c>
      <c r="AK77" s="28">
        <f>외인!AK77+기관!AK77</f>
        <v>-501.39</v>
      </c>
      <c r="AL77" s="28">
        <f>외인!AL77+기관!AL77</f>
        <v>222866.3</v>
      </c>
      <c r="AM77" s="28">
        <f>외인!AM77+기관!AM77</f>
        <v>-438.71000000000004</v>
      </c>
      <c r="AN77" s="28">
        <f>외인!AN77+기관!AN77</f>
        <v>416473.74</v>
      </c>
      <c r="AO77" s="28">
        <f>외인!AO77+기관!AO77</f>
        <v>-271.63</v>
      </c>
      <c r="AP77" s="28">
        <f>외인!AP77+기관!AP77</f>
        <v>296538.28000000003</v>
      </c>
      <c r="AQ77" s="28">
        <f>외인!AQ77+기관!AQ77</f>
        <v>144.27999999999997</v>
      </c>
      <c r="AR77" s="28">
        <f>외인!AR77+기관!AR77</f>
        <v>46427.9</v>
      </c>
      <c r="AS77" s="28">
        <f>외인!AS77+기관!AS77</f>
        <v>3.629999999999999</v>
      </c>
      <c r="AT77" s="28">
        <f>외인!AT77+기관!AT77</f>
        <v>225287.76</v>
      </c>
      <c r="AU77" s="28">
        <f>외인!AU77+기관!AU77</f>
        <v>-1949.1999999999998</v>
      </c>
      <c r="AV77" s="28">
        <f>외인!AV77+기관!AV77</f>
        <v>86364.7</v>
      </c>
      <c r="AW77" s="28">
        <f>외인!AW77+기관!AW77</f>
        <v>-36.750000000000007</v>
      </c>
      <c r="AX77" s="28">
        <f>외인!AX77+기관!AX77</f>
        <v>116106.62</v>
      </c>
      <c r="AY77" s="28">
        <f>외인!AY77+기관!AY77</f>
        <v>213.78</v>
      </c>
      <c r="AZ77" s="28">
        <f>외인!AZ77+기관!AZ77</f>
        <v>7619544.0599999996</v>
      </c>
      <c r="BA77" s="28">
        <f>외인!BA77+기관!BA77</f>
        <v>-10991.149999999998</v>
      </c>
      <c r="BB77" s="28">
        <f>외인!BB77+기관!BB77</f>
        <v>281652.02</v>
      </c>
      <c r="BC77" s="28">
        <f>외인!BC77+기관!BC77</f>
        <v>96.080000000000013</v>
      </c>
      <c r="BD77" s="28">
        <f>외인!BD77+기관!BD77</f>
        <v>64139.28</v>
      </c>
      <c r="BE77" s="28">
        <f>외인!BE77+기관!BE77</f>
        <v>-1.5200000000000031</v>
      </c>
      <c r="BF77" s="28">
        <f>외인!BF77+기관!BF77</f>
        <v>0</v>
      </c>
      <c r="BG77" s="28">
        <f>외인!BG77+기관!BG77</f>
        <v>0</v>
      </c>
      <c r="BH77" s="28">
        <f>외인!BH77+기관!BH77</f>
        <v>210146.02</v>
      </c>
      <c r="BI77" s="28">
        <f>외인!BI77+기관!BI77</f>
        <v>145.71</v>
      </c>
      <c r="BJ77" s="28">
        <f>외인!BJ77+기관!BJ77</f>
        <v>226124.72</v>
      </c>
      <c r="BK77" s="28">
        <f>외인!BK77+기관!BK77</f>
        <v>-87.990000000000009</v>
      </c>
      <c r="BL77" s="28">
        <f>외인!BL77+기관!BL77</f>
        <v>79344.539999999994</v>
      </c>
      <c r="BM77" s="28">
        <f>외인!BM77+기관!BM77</f>
        <v>29.71</v>
      </c>
      <c r="BN77" s="28">
        <f>외인!BN77+기관!BN77</f>
        <v>91633.42</v>
      </c>
      <c r="BO77" s="28">
        <f>외인!BO77+기관!BO77</f>
        <v>21.300000000000011</v>
      </c>
      <c r="BP77" s="28">
        <f>외인!BP77+기관!BP77</f>
        <v>132510.39999999999</v>
      </c>
      <c r="BQ77" s="28">
        <f>외인!BQ77+기관!BQ77</f>
        <v>197.98000000000002</v>
      </c>
      <c r="BR77" s="28">
        <f>외인!BR77+기관!BR77</f>
        <v>556383.72</v>
      </c>
      <c r="BS77" s="28">
        <f>외인!BS77+기관!BS77</f>
        <v>-2.32000000000005</v>
      </c>
      <c r="BT77" s="28">
        <f>외인!BT77+기관!BT77</f>
        <v>7123946.7599999998</v>
      </c>
      <c r="BU77" s="28">
        <f>외인!BU77+기관!BU77</f>
        <v>-9226.07</v>
      </c>
      <c r="BV77" s="28">
        <f>외인!BV77+기관!BV77</f>
        <v>934034.18</v>
      </c>
      <c r="BW77" s="28">
        <f>외인!BW77+기관!BW77</f>
        <v>655.18999999999983</v>
      </c>
      <c r="BX77" s="28">
        <f>외인!BX77+기관!BX77</f>
        <v>141129.20000000001</v>
      </c>
      <c r="BY77" s="28">
        <f>외인!BY77+기관!BY77</f>
        <v>-73.490000000000009</v>
      </c>
      <c r="BZ77" s="28">
        <f>외인!BZ77+기관!BZ77</f>
        <v>639340.02</v>
      </c>
      <c r="CA77" s="28">
        <f>외인!CA77+기관!CA77</f>
        <v>-710.33999999999992</v>
      </c>
      <c r="CB77" s="28">
        <f>외인!CB77+기관!CB77</f>
        <v>22447.439999999999</v>
      </c>
      <c r="CC77" s="28">
        <f>외인!CC77+기관!CC77</f>
        <v>13.01</v>
      </c>
      <c r="CD77" s="28">
        <f>외인!CD77+기관!CD77</f>
        <v>47566.16</v>
      </c>
      <c r="CE77" s="28">
        <f>외인!CE77+기관!CE77</f>
        <v>30.010000000000005</v>
      </c>
      <c r="CF77" s="28">
        <f>외인!CF77+기관!CF77</f>
        <v>59440.66</v>
      </c>
      <c r="CG77" s="28">
        <f>외인!CG77+기관!CG77</f>
        <v>36.269999999999996</v>
      </c>
      <c r="CH77" s="28">
        <f>외인!CH77+기관!CH77</f>
        <v>124326.24</v>
      </c>
      <c r="CI77" s="28">
        <f>외인!CI77+기관!CI77</f>
        <v>-29.509999999999991</v>
      </c>
      <c r="CJ77" s="28">
        <f>외인!CJ77+기관!CJ77</f>
        <v>614673.6</v>
      </c>
      <c r="CK77" s="28">
        <f>외인!CK77+기관!CK77</f>
        <v>24.97</v>
      </c>
      <c r="CL77" s="28">
        <f>외인!CL77+기관!CL77</f>
        <v>474570.23999999999</v>
      </c>
      <c r="CM77" s="28">
        <f>외인!CM77+기관!CM77</f>
        <v>380.36</v>
      </c>
      <c r="CN77" s="28">
        <f>외인!CN77+기관!CN77</f>
        <v>220968.18</v>
      </c>
      <c r="CO77" s="28">
        <f>외인!CO77+기관!CO77</f>
        <v>14.36</v>
      </c>
      <c r="CP77" s="28">
        <f>외인!CP77+기관!CP77</f>
        <v>282596.46000000002</v>
      </c>
      <c r="CQ77" s="28">
        <f>외인!CQ77+기관!CQ77</f>
        <v>94.960000000000008</v>
      </c>
      <c r="CR77" s="28">
        <f>외인!CR77+기관!CR77</f>
        <v>364878.92</v>
      </c>
      <c r="CS77" s="28">
        <f>외인!CS77+기관!CS77</f>
        <v>-788.84999999999991</v>
      </c>
      <c r="CT77" s="28">
        <f>외인!CT77+기관!CT77</f>
        <v>477132.26</v>
      </c>
      <c r="CU77" s="28">
        <f>외인!CU77+기관!CU77</f>
        <v>-1140.69</v>
      </c>
      <c r="CV77" s="28">
        <f>외인!CV77+기관!CV77</f>
        <v>7123946.7599999998</v>
      </c>
      <c r="CW77" s="28">
        <f>외인!CW77+기관!CW77</f>
        <v>-9226.07</v>
      </c>
      <c r="CX77" s="28">
        <f>외인!CX77+기관!CX77</f>
        <v>497571.08</v>
      </c>
      <c r="CY77" s="28">
        <f>외인!CY77+기관!CY77</f>
        <v>-1917.1100000000001</v>
      </c>
      <c r="CZ77" s="28">
        <f>외인!CZ77+기관!CZ77</f>
        <v>36950.239999999998</v>
      </c>
      <c r="DA77" s="28">
        <f>외인!DA77+기관!DA77</f>
        <v>4.67</v>
      </c>
      <c r="DB77" s="28">
        <f>외인!DB77+기관!DB77</f>
        <v>64139.28</v>
      </c>
      <c r="DC77" s="28">
        <f>외인!DC77+기관!DC77</f>
        <v>-1.5200000000000031</v>
      </c>
      <c r="DD77" s="28">
        <f>외인!DD77+기관!DD77</f>
        <v>15383.06</v>
      </c>
      <c r="DE77" s="28">
        <f>외인!DE77+기관!DE77</f>
        <v>-7.7799999999999994</v>
      </c>
      <c r="DF77" s="28">
        <f>외인!DF77+기관!DF77</f>
        <v>105184.4</v>
      </c>
      <c r="DG77" s="28">
        <f>외인!DG77+기관!DG77</f>
        <v>-66.430000000000007</v>
      </c>
      <c r="DH77" s="28">
        <f>외인!DH77+기관!DH77</f>
        <v>33160.54</v>
      </c>
      <c r="DI77" s="28">
        <f>외인!DI77+기관!DI77</f>
        <v>33.659999999999997</v>
      </c>
      <c r="DJ77" s="28">
        <f>외인!DJ77+기관!DJ77</f>
        <v>1202939.96</v>
      </c>
      <c r="DK77" s="28">
        <f>외인!DK77+기관!DK77</f>
        <v>-461.96</v>
      </c>
      <c r="DL77" s="28">
        <f>외인!DL77+기관!DL77</f>
        <v>175691.16</v>
      </c>
      <c r="DM77" s="28">
        <f>외인!DM77+기관!DM77</f>
        <v>-29.489999999999995</v>
      </c>
      <c r="DN77" s="28">
        <f>외인!DN77+기관!DN77</f>
        <v>7123946.7599999998</v>
      </c>
      <c r="DO77" s="28">
        <f>외인!DO77+기관!DO77</f>
        <v>-9226.07</v>
      </c>
      <c r="DP77" s="28">
        <f>외인!DP77+기관!DP77</f>
        <v>137466.64000000001</v>
      </c>
      <c r="DQ77" s="28">
        <f>외인!DQ77+기관!DQ77</f>
        <v>58.960000000000008</v>
      </c>
      <c r="DR77" s="28">
        <f>외인!DR77+기관!DR77</f>
        <v>79774.7</v>
      </c>
      <c r="DS77" s="28">
        <f>외인!DS77+기관!DS77</f>
        <v>18.830000000000005</v>
      </c>
      <c r="DT77" s="28">
        <f>외인!DT77+기관!DT77</f>
        <v>300259.59999999998</v>
      </c>
      <c r="DU77" s="28">
        <f>외인!DU77+기관!DU77</f>
        <v>-773.43000000000006</v>
      </c>
      <c r="DV77" s="28">
        <f>외인!DV77+기관!DV77</f>
        <v>63985.14</v>
      </c>
      <c r="DW77" s="28">
        <f>외인!DW77+기관!DW77</f>
        <v>-15.759999999999998</v>
      </c>
      <c r="DX77" s="28">
        <f>외인!DX77+기관!DX77</f>
        <v>248136.72</v>
      </c>
      <c r="DY77" s="28">
        <f>외인!DY77+기관!DY77</f>
        <v>397.21999999999997</v>
      </c>
      <c r="DZ77" s="28">
        <f>외인!DZ77+기관!DZ77</f>
        <v>13524.96</v>
      </c>
      <c r="EA77" s="28">
        <f>외인!EA77+기관!EA77</f>
        <v>13.27</v>
      </c>
      <c r="EB77" s="28">
        <f>외인!EB77+기관!EB77</f>
        <v>19514.68</v>
      </c>
      <c r="EC77" s="28">
        <f>외인!EC77+기관!EC77</f>
        <v>2.8300000000000018</v>
      </c>
      <c r="ED77" s="28">
        <f>외인!ED77+기관!ED77</f>
        <v>17592.22</v>
      </c>
      <c r="EE77" s="28">
        <f>외인!EE77+기관!EE77</f>
        <v>33.71</v>
      </c>
      <c r="EF77" s="28">
        <f>외인!EF77+기관!EF77</f>
        <v>392226.6</v>
      </c>
      <c r="EG77" s="28">
        <f>외인!EG77+기관!EG77</f>
        <v>-93.22</v>
      </c>
      <c r="EH77" s="28">
        <f>외인!EH77+기관!EH77</f>
        <v>625628.96</v>
      </c>
      <c r="EI77" s="28">
        <f>외인!EI77+기관!EI77</f>
        <v>473.75</v>
      </c>
      <c r="EJ77" s="28">
        <f>외인!EJ77+기관!EJ77</f>
        <v>183785.74</v>
      </c>
      <c r="EK77" s="28">
        <f>외인!EK77+기관!EK77</f>
        <v>-21.730000000000004</v>
      </c>
      <c r="EL77" s="28">
        <f>외인!EL77+기관!EL77</f>
        <v>51853.26</v>
      </c>
      <c r="EM77" s="28">
        <f>외인!EM77+기관!EM77</f>
        <v>25.89</v>
      </c>
      <c r="EN77" s="28">
        <f>외인!EN77+기관!EN77</f>
        <v>79774.7</v>
      </c>
      <c r="EO77" s="28">
        <f>외인!EO77+기관!EO77</f>
        <v>18.830000000000005</v>
      </c>
      <c r="EP77" s="28">
        <f>외인!EP77+기관!EP77</f>
        <v>266430.48</v>
      </c>
      <c r="EQ77" s="28">
        <f>외인!EQ77+기관!EQ77</f>
        <v>172.2</v>
      </c>
      <c r="ER77" s="28">
        <f>외인!ER77+기관!ER77</f>
        <v>19540.48</v>
      </c>
      <c r="ES77" s="28">
        <f>외인!ES77+기관!ES77</f>
        <v>45.160000000000004</v>
      </c>
      <c r="ET77" s="28">
        <f>외인!ET77+기관!ET77</f>
        <v>296538.28000000003</v>
      </c>
      <c r="EU77" s="28">
        <f>외인!EU77+기관!EU77</f>
        <v>144.27999999999997</v>
      </c>
      <c r="EV77" s="28">
        <f>외인!EV77+기관!EV77</f>
        <v>101779.1</v>
      </c>
      <c r="EW77" s="28">
        <f>외인!EW77+기관!EW77</f>
        <v>44.419999999999995</v>
      </c>
      <c r="EX77" s="28">
        <f>외인!EX77+기관!EX77</f>
        <v>180817.36</v>
      </c>
      <c r="EY77" s="28">
        <f>외인!EY77+기관!EY77</f>
        <v>50.540000000000006</v>
      </c>
    </row>
    <row r="78" spans="1:155">
      <c r="A78" s="27">
        <f>외인!A78</f>
        <v>46181</v>
      </c>
      <c r="B78" s="28">
        <f>외인!B78+기관!B78</f>
        <v>11891212.34</v>
      </c>
      <c r="C78" s="28">
        <f>외인!C78+기관!C78</f>
        <v>-18003.61</v>
      </c>
      <c r="D78" s="28">
        <f>외인!D78+기관!D78</f>
        <v>1019949.46</v>
      </c>
      <c r="E78" s="28">
        <f>외인!E78+기관!E78</f>
        <v>1266.23</v>
      </c>
      <c r="F78" s="28">
        <f>외인!F78+기관!F78</f>
        <v>5163499.42</v>
      </c>
      <c r="G78" s="28">
        <f>외인!G78+기관!G78</f>
        <v>-10377.150000000001</v>
      </c>
      <c r="H78" s="28">
        <f>외인!H78+기관!H78</f>
        <v>553706.30000000005</v>
      </c>
      <c r="I78" s="28">
        <f>외인!I78+기관!I78</f>
        <v>-387.00000000000006</v>
      </c>
      <c r="J78" s="28">
        <f>외인!J78+기관!J78</f>
        <v>74291.5</v>
      </c>
      <c r="K78" s="28">
        <f>외인!K78+기관!K78</f>
        <v>36.33</v>
      </c>
      <c r="L78" s="28">
        <f>외인!L78+기관!L78</f>
        <v>516480.04</v>
      </c>
      <c r="M78" s="28">
        <f>외인!M78+기관!M78</f>
        <v>-358.82000000000005</v>
      </c>
      <c r="N78" s="28">
        <f>외인!N78+기관!N78</f>
        <v>554671.34</v>
      </c>
      <c r="O78" s="28">
        <f>외인!O78+기관!O78</f>
        <v>-1243.77</v>
      </c>
      <c r="P78" s="28">
        <f>외인!P78+기관!P78</f>
        <v>303544.42</v>
      </c>
      <c r="Q78" s="28">
        <f>외인!Q78+기관!Q78</f>
        <v>-107.68</v>
      </c>
      <c r="R78" s="28">
        <f>외인!R78+기관!R78</f>
        <v>291576.78000000003</v>
      </c>
      <c r="S78" s="28">
        <f>외인!S78+기관!S78</f>
        <v>-436.27</v>
      </c>
      <c r="T78" s="28">
        <f>외인!T78+기관!T78</f>
        <v>14898.94</v>
      </c>
      <c r="U78" s="28">
        <f>외인!U78+기관!U78</f>
        <v>-9.33</v>
      </c>
      <c r="V78" s="28">
        <f>외인!V78+기관!V78</f>
        <v>220380.32</v>
      </c>
      <c r="W78" s="28">
        <f>외인!W78+기관!W78</f>
        <v>585.92000000000007</v>
      </c>
      <c r="X78" s="28">
        <f>외인!X78+기관!X78</f>
        <v>6400823.3799999999</v>
      </c>
      <c r="Y78" s="28">
        <f>외인!Y78+기관!Y78</f>
        <v>-11315.48</v>
      </c>
      <c r="Z78" s="28">
        <f>외인!Z78+기관!Z78</f>
        <v>97873.94</v>
      </c>
      <c r="AA78" s="28">
        <f>외인!AA78+기관!AA78</f>
        <v>50.75</v>
      </c>
      <c r="AB78" s="28">
        <f>외인!AB78+기관!AB78</f>
        <v>388716.12</v>
      </c>
      <c r="AC78" s="28">
        <f>외인!AC78+기관!AC78</f>
        <v>179.98000000000002</v>
      </c>
      <c r="AD78" s="28">
        <f>외인!AD78+기관!AD78</f>
        <v>36497.68</v>
      </c>
      <c r="AE78" s="28">
        <f>외인!AE78+기관!AE78</f>
        <v>-12.870000000000001</v>
      </c>
      <c r="AF78" s="28">
        <f>외인!AF78+기관!AF78</f>
        <v>43733.46</v>
      </c>
      <c r="AG78" s="28">
        <f>외인!AG78+기관!AG78</f>
        <v>18.96</v>
      </c>
      <c r="AH78" s="28">
        <f>외인!AH78+기관!AH78</f>
        <v>377771.02</v>
      </c>
      <c r="AI78" s="28">
        <f>외인!AI78+기관!AI78</f>
        <v>-282.55</v>
      </c>
      <c r="AJ78" s="28">
        <f>외인!AJ78+기관!AJ78</f>
        <v>212378.18</v>
      </c>
      <c r="AK78" s="28">
        <f>외인!AK78+기관!AK78</f>
        <v>-216.03999999999996</v>
      </c>
      <c r="AL78" s="28">
        <f>외인!AL78+기관!AL78</f>
        <v>201981.5</v>
      </c>
      <c r="AM78" s="28">
        <f>외인!AM78+기관!AM78</f>
        <v>-488.27</v>
      </c>
      <c r="AN78" s="28">
        <f>외인!AN78+기관!AN78</f>
        <v>383704.12</v>
      </c>
      <c r="AO78" s="28">
        <f>외인!AO78+기관!AO78</f>
        <v>-745.67000000000007</v>
      </c>
      <c r="AP78" s="28">
        <f>외인!AP78+기관!AP78</f>
        <v>275296.8</v>
      </c>
      <c r="AQ78" s="28">
        <f>외인!AQ78+기관!AQ78</f>
        <v>212.56</v>
      </c>
      <c r="AR78" s="28">
        <f>외인!AR78+기관!AR78</f>
        <v>44186.68</v>
      </c>
      <c r="AS78" s="28">
        <f>외인!AS78+기관!AS78</f>
        <v>6.95</v>
      </c>
      <c r="AT78" s="28">
        <f>외인!AT78+기관!AT78</f>
        <v>206029.24</v>
      </c>
      <c r="AU78" s="28">
        <f>외인!AU78+기관!AU78</f>
        <v>-2044.67</v>
      </c>
      <c r="AV78" s="28">
        <f>외인!AV78+기관!AV78</f>
        <v>83285.64</v>
      </c>
      <c r="AW78" s="28">
        <f>외인!AW78+기관!AW78</f>
        <v>-19.759999999999998</v>
      </c>
      <c r="AX78" s="28">
        <f>외인!AX78+기관!AX78</f>
        <v>107045.92</v>
      </c>
      <c r="AY78" s="28">
        <f>외인!AY78+기관!AY78</f>
        <v>296.15000000000003</v>
      </c>
      <c r="AZ78" s="28">
        <f>외인!AZ78+기관!AZ78</f>
        <v>6930728.5800000001</v>
      </c>
      <c r="BA78" s="28">
        <f>외인!BA78+기관!BA78</f>
        <v>-13053.42</v>
      </c>
      <c r="BB78" s="28">
        <f>외인!BB78+기관!BB78</f>
        <v>263127.62</v>
      </c>
      <c r="BC78" s="28">
        <f>외인!BC78+기관!BC78</f>
        <v>101.07000000000001</v>
      </c>
      <c r="BD78" s="28">
        <f>외인!BD78+기관!BD78</f>
        <v>60169.88</v>
      </c>
      <c r="BE78" s="28">
        <f>외인!BE78+기관!BE78</f>
        <v>14.36</v>
      </c>
      <c r="BF78" s="28">
        <f>외인!BF78+기관!BF78</f>
        <v>0</v>
      </c>
      <c r="BG78" s="28">
        <f>외인!BG78+기관!BG78</f>
        <v>0</v>
      </c>
      <c r="BH78" s="28">
        <f>외인!BH78+기관!BH78</f>
        <v>193695.72</v>
      </c>
      <c r="BI78" s="28">
        <f>외인!BI78+기관!BI78</f>
        <v>151.20999999999998</v>
      </c>
      <c r="BJ78" s="28">
        <f>외인!BJ78+기관!BJ78</f>
        <v>210029.46</v>
      </c>
      <c r="BK78" s="28">
        <f>외인!BK78+기관!BK78</f>
        <v>-89.350000000000023</v>
      </c>
      <c r="BL78" s="28">
        <f>외인!BL78+기관!BL78</f>
        <v>73135.100000000006</v>
      </c>
      <c r="BM78" s="28">
        <f>외인!BM78+기관!BM78</f>
        <v>29.009999999999998</v>
      </c>
      <c r="BN78" s="28">
        <f>외인!BN78+기관!BN78</f>
        <v>85072.28</v>
      </c>
      <c r="BO78" s="28">
        <f>외인!BO78+기관!BO78</f>
        <v>16.370000000000005</v>
      </c>
      <c r="BP78" s="28">
        <f>외인!BP78+기관!BP78</f>
        <v>122270.26</v>
      </c>
      <c r="BQ78" s="28">
        <f>외인!BQ78+기관!BQ78</f>
        <v>280.41999999999996</v>
      </c>
      <c r="BR78" s="28">
        <f>외인!BR78+기관!BR78</f>
        <v>511535.3</v>
      </c>
      <c r="BS78" s="28">
        <f>외인!BS78+기관!BS78</f>
        <v>-99.950000000000045</v>
      </c>
      <c r="BT78" s="28">
        <f>외인!BT78+기관!BT78</f>
        <v>6469957.2000000002</v>
      </c>
      <c r="BU78" s="28">
        <f>외인!BU78+기관!BU78</f>
        <v>-11139.119999999999</v>
      </c>
      <c r="BV78" s="28">
        <f>외인!BV78+기관!BV78</f>
        <v>851111.3</v>
      </c>
      <c r="BW78" s="28">
        <f>외인!BW78+기관!BW78</f>
        <v>587.8599999999999</v>
      </c>
      <c r="BX78" s="28">
        <f>외인!BX78+기관!BX78</f>
        <v>133410.4</v>
      </c>
      <c r="BY78" s="28">
        <f>외인!BY78+기관!BY78</f>
        <v>-78.09</v>
      </c>
      <c r="BZ78" s="28">
        <f>외인!BZ78+기관!BZ78</f>
        <v>585685.62</v>
      </c>
      <c r="CA78" s="28">
        <f>외인!CA78+기관!CA78</f>
        <v>-1233.94</v>
      </c>
      <c r="CB78" s="28">
        <f>외인!CB78+기관!CB78</f>
        <v>21259.32</v>
      </c>
      <c r="CC78" s="28">
        <f>외인!CC78+기관!CC78</f>
        <v>16.45</v>
      </c>
      <c r="CD78" s="28">
        <f>외인!CD78+기관!CD78</f>
        <v>45238.28</v>
      </c>
      <c r="CE78" s="28">
        <f>외인!CE78+기관!CE78</f>
        <v>46.489999999999995</v>
      </c>
      <c r="CF78" s="28">
        <f>외인!CF78+기관!CF78</f>
        <v>56250.7</v>
      </c>
      <c r="CG78" s="28">
        <f>외인!CG78+기관!CG78</f>
        <v>52.309999999999995</v>
      </c>
      <c r="CH78" s="28">
        <f>외인!CH78+기관!CH78</f>
        <v>120786.94</v>
      </c>
      <c r="CI78" s="28">
        <f>외인!CI78+기관!CI78</f>
        <v>-16.29</v>
      </c>
      <c r="CJ78" s="28">
        <f>외인!CJ78+기관!CJ78</f>
        <v>560444.96</v>
      </c>
      <c r="CK78" s="28">
        <f>외인!CK78+기관!CK78</f>
        <v>65.990000000000009</v>
      </c>
      <c r="CL78" s="28">
        <f>외인!CL78+기관!CL78</f>
        <v>436061.58</v>
      </c>
      <c r="CM78" s="28">
        <f>외인!CM78+기관!CM78</f>
        <v>252.67999999999998</v>
      </c>
      <c r="CN78" s="28">
        <f>외인!CN78+기관!CN78</f>
        <v>199935.2</v>
      </c>
      <c r="CO78" s="28">
        <f>외인!CO78+기관!CO78</f>
        <v>-26.720000000000006</v>
      </c>
      <c r="CP78" s="28">
        <f>외인!CP78+기관!CP78</f>
        <v>264011.96000000002</v>
      </c>
      <c r="CQ78" s="28">
        <f>외인!CQ78+기관!CQ78</f>
        <v>99.78</v>
      </c>
      <c r="CR78" s="28">
        <f>외인!CR78+기관!CR78</f>
        <v>353130.1</v>
      </c>
      <c r="CS78" s="28">
        <f>외인!CS78+기관!CS78</f>
        <v>-449.73</v>
      </c>
      <c r="CT78" s="28">
        <f>외인!CT78+기관!CT78</f>
        <v>446012.54</v>
      </c>
      <c r="CU78" s="28">
        <f>외인!CU78+기관!CU78</f>
        <v>-1059.3599999999999</v>
      </c>
      <c r="CV78" s="28">
        <f>외인!CV78+기관!CV78</f>
        <v>6469957.2000000002</v>
      </c>
      <c r="CW78" s="28">
        <f>외인!CW78+기관!CW78</f>
        <v>-11139.119999999999</v>
      </c>
      <c r="CX78" s="28">
        <f>외인!CX78+기관!CX78</f>
        <v>452191.2</v>
      </c>
      <c r="CY78" s="28">
        <f>외인!CY78+기관!CY78</f>
        <v>-2236.6</v>
      </c>
      <c r="CZ78" s="28">
        <f>외인!CZ78+기관!CZ78</f>
        <v>34239.78</v>
      </c>
      <c r="DA78" s="28">
        <f>외인!DA78+기관!DA78</f>
        <v>5.49</v>
      </c>
      <c r="DB78" s="28">
        <f>외인!DB78+기관!DB78</f>
        <v>60169.88</v>
      </c>
      <c r="DC78" s="28">
        <f>외인!DC78+기관!DC78</f>
        <v>14.36</v>
      </c>
      <c r="DD78" s="28">
        <f>외인!DD78+기관!DD78</f>
        <v>14898.94</v>
      </c>
      <c r="DE78" s="28">
        <f>외인!DE78+기관!DE78</f>
        <v>-9.33</v>
      </c>
      <c r="DF78" s="28">
        <f>외인!DF78+기관!DF78</f>
        <v>99453.36</v>
      </c>
      <c r="DG78" s="28">
        <f>외인!DG78+기관!DG78</f>
        <v>-67.959999999999994</v>
      </c>
      <c r="DH78" s="28">
        <f>외인!DH78+기관!DH78</f>
        <v>31340.68</v>
      </c>
      <c r="DI78" s="28">
        <f>외인!DI78+기관!DI78</f>
        <v>46.31</v>
      </c>
      <c r="DJ78" s="28">
        <f>외인!DJ78+기관!DJ78</f>
        <v>1110014.1000000001</v>
      </c>
      <c r="DK78" s="28">
        <f>외인!DK78+기관!DK78</f>
        <v>-713.6</v>
      </c>
      <c r="DL78" s="28">
        <f>외인!DL78+기관!DL78</f>
        <v>156813.85999999999</v>
      </c>
      <c r="DM78" s="28">
        <f>외인!DM78+기관!DM78</f>
        <v>-59.650000000000006</v>
      </c>
      <c r="DN78" s="28">
        <f>외인!DN78+기관!DN78</f>
        <v>6469957.2000000002</v>
      </c>
      <c r="DO78" s="28">
        <f>외인!DO78+기관!DO78</f>
        <v>-11139.119999999999</v>
      </c>
      <c r="DP78" s="28">
        <f>외인!DP78+기관!DP78</f>
        <v>121506.9</v>
      </c>
      <c r="DQ78" s="28">
        <f>외인!DQ78+기관!DQ78</f>
        <v>53.3</v>
      </c>
      <c r="DR78" s="28">
        <f>외인!DR78+기관!DR78</f>
        <v>75692.38</v>
      </c>
      <c r="DS78" s="28">
        <f>외인!DS78+기관!DS78</f>
        <v>34.379999999999995</v>
      </c>
      <c r="DT78" s="28">
        <f>외인!DT78+기관!DT78</f>
        <v>291576.78000000003</v>
      </c>
      <c r="DU78" s="28">
        <f>외인!DU78+기관!DU78</f>
        <v>-436.27</v>
      </c>
      <c r="DV78" s="28">
        <f>외인!DV78+기관!DV78</f>
        <v>60933.38</v>
      </c>
      <c r="DW78" s="28">
        <f>외인!DW78+기관!DW78</f>
        <v>-12.950000000000003</v>
      </c>
      <c r="DX78" s="28">
        <f>외인!DX78+기관!DX78</f>
        <v>220380.32</v>
      </c>
      <c r="DY78" s="28">
        <f>외인!DY78+기관!DY78</f>
        <v>585.92000000000007</v>
      </c>
      <c r="DZ78" s="28">
        <f>외인!DZ78+기관!DZ78</f>
        <v>12917.96</v>
      </c>
      <c r="EA78" s="28">
        <f>외인!EA78+기관!EA78</f>
        <v>10.81</v>
      </c>
      <c r="EB78" s="28">
        <f>외인!EB78+기관!EB78</f>
        <v>18498.66</v>
      </c>
      <c r="EC78" s="28">
        <f>외인!EC78+기관!EC78</f>
        <v>9.56</v>
      </c>
      <c r="ED78" s="28">
        <f>외인!ED78+기관!ED78</f>
        <v>16325.34</v>
      </c>
      <c r="EE78" s="28">
        <f>외인!EE78+기관!EE78</f>
        <v>29.870000000000005</v>
      </c>
      <c r="EF78" s="28">
        <f>외인!EF78+기관!EF78</f>
        <v>359938.6</v>
      </c>
      <c r="EG78" s="28">
        <f>외인!EG78+기관!EG78</f>
        <v>-62.33</v>
      </c>
      <c r="EH78" s="28">
        <f>외인!EH78+기관!EH78</f>
        <v>561603.88</v>
      </c>
      <c r="EI78" s="28">
        <f>외인!EI78+기관!EI78</f>
        <v>325.75</v>
      </c>
      <c r="EJ78" s="28">
        <f>외인!EJ78+기관!EJ78</f>
        <v>177018.62</v>
      </c>
      <c r="EK78" s="28">
        <f>외인!EK78+기관!EK78</f>
        <v>1.8799999999999955</v>
      </c>
      <c r="EL78" s="28">
        <f>외인!EL78+기관!EL78</f>
        <v>49338.879999999997</v>
      </c>
      <c r="EM78" s="28">
        <f>외인!EM78+기관!EM78</f>
        <v>43.370000000000005</v>
      </c>
      <c r="EN78" s="28">
        <f>외인!EN78+기관!EN78</f>
        <v>75692.38</v>
      </c>
      <c r="EO78" s="28">
        <f>외인!EO78+기관!EO78</f>
        <v>34.379999999999995</v>
      </c>
      <c r="EP78" s="28">
        <f>외인!EP78+기관!EP78</f>
        <v>249675.88</v>
      </c>
      <c r="EQ78" s="28">
        <f>외인!EQ78+기관!EQ78</f>
        <v>251.23999999999998</v>
      </c>
      <c r="ER78" s="28">
        <f>외인!ER78+기관!ER78</f>
        <v>18059.2</v>
      </c>
      <c r="ES78" s="28">
        <f>외인!ES78+기관!ES78</f>
        <v>53.680000000000007</v>
      </c>
      <c r="ET78" s="28">
        <f>외인!ET78+기관!ET78</f>
        <v>275296.8</v>
      </c>
      <c r="EU78" s="28">
        <f>외인!EU78+기관!EU78</f>
        <v>212.56</v>
      </c>
      <c r="EV78" s="28">
        <f>외인!EV78+기관!EV78</f>
        <v>97873.94</v>
      </c>
      <c r="EW78" s="28">
        <f>외인!EW78+기관!EW78</f>
        <v>50.75</v>
      </c>
      <c r="EX78" s="28">
        <f>외인!EX78+기관!EX78</f>
        <v>166138.01999999999</v>
      </c>
      <c r="EY78" s="28">
        <f>외인!EY78+기관!EY78</f>
        <v>49.03</v>
      </c>
    </row>
    <row r="79" spans="1:155">
      <c r="A79" s="27">
        <f>외인!A79</f>
        <v>46182</v>
      </c>
      <c r="B79" s="28">
        <f>외인!B79+기관!B79</f>
        <v>12858280.42</v>
      </c>
      <c r="C79" s="28">
        <f>외인!C79+기관!C79</f>
        <v>-17125.990000000002</v>
      </c>
      <c r="D79" s="28">
        <f>외인!D79+기관!D79</f>
        <v>1084330.3</v>
      </c>
      <c r="E79" s="28">
        <f>외인!E79+기관!E79</f>
        <v>1263.25</v>
      </c>
      <c r="F79" s="28">
        <f>외인!F79+기관!F79</f>
        <v>5526241.6600000001</v>
      </c>
      <c r="G79" s="28">
        <f>외인!G79+기관!G79</f>
        <v>-11253</v>
      </c>
      <c r="H79" s="28">
        <f>외인!H79+기관!H79</f>
        <v>568157.19999999995</v>
      </c>
      <c r="I79" s="28">
        <f>외인!I79+기관!I79</f>
        <v>-187.04000000000002</v>
      </c>
      <c r="J79" s="28">
        <f>외인!J79+기관!J79</f>
        <v>79513.42</v>
      </c>
      <c r="K79" s="28">
        <f>외인!K79+기관!K79</f>
        <v>48.45</v>
      </c>
      <c r="L79" s="28">
        <f>외인!L79+기관!L79</f>
        <v>528766.76</v>
      </c>
      <c r="M79" s="28">
        <f>외인!M79+기관!M79</f>
        <v>-205.32999999999998</v>
      </c>
      <c r="N79" s="28">
        <f>외인!N79+기관!N79</f>
        <v>565261.92000000004</v>
      </c>
      <c r="O79" s="28">
        <f>외인!O79+기관!O79</f>
        <v>-1088.97</v>
      </c>
      <c r="P79" s="28">
        <f>외인!P79+기관!P79</f>
        <v>322119.28000000003</v>
      </c>
      <c r="Q79" s="28">
        <f>외인!Q79+기관!Q79</f>
        <v>-51.72</v>
      </c>
      <c r="R79" s="28">
        <f>외인!R79+기관!R79</f>
        <v>285510.7</v>
      </c>
      <c r="S79" s="28">
        <f>외인!S79+기관!S79</f>
        <v>-187.2</v>
      </c>
      <c r="T79" s="28">
        <f>외인!T79+기관!T79</f>
        <v>15037.66</v>
      </c>
      <c r="U79" s="28">
        <f>외인!U79+기관!U79</f>
        <v>-3.7800000000000002</v>
      </c>
      <c r="V79" s="28">
        <f>외인!V79+기관!V79</f>
        <v>244737.08</v>
      </c>
      <c r="W79" s="28">
        <f>외인!W79+기관!W79</f>
        <v>782.8</v>
      </c>
      <c r="X79" s="28">
        <f>외인!X79+기관!X79</f>
        <v>7166018.1399999997</v>
      </c>
      <c r="Y79" s="28">
        <f>외인!Y79+기관!Y79</f>
        <v>-12125.939999999999</v>
      </c>
      <c r="Z79" s="28">
        <f>외인!Z79+기관!Z79</f>
        <v>99039.4</v>
      </c>
      <c r="AA79" s="28">
        <f>외인!AA79+기관!AA79</f>
        <v>55.7</v>
      </c>
      <c r="AB79" s="28">
        <f>외인!AB79+기관!AB79</f>
        <v>398015.62</v>
      </c>
      <c r="AC79" s="28">
        <f>외인!AC79+기관!AC79</f>
        <v>232.76</v>
      </c>
      <c r="AD79" s="28">
        <f>외인!AD79+기관!AD79</f>
        <v>38643.26</v>
      </c>
      <c r="AE79" s="28">
        <f>외인!AE79+기관!AE79</f>
        <v>-3.6799999999999997</v>
      </c>
      <c r="AF79" s="28">
        <f>외인!AF79+기관!AF79</f>
        <v>44901.8</v>
      </c>
      <c r="AG79" s="28">
        <f>외인!AG79+기관!AG79</f>
        <v>20.93</v>
      </c>
      <c r="AH79" s="28">
        <f>외인!AH79+기관!AH79</f>
        <v>375305.64</v>
      </c>
      <c r="AI79" s="28">
        <f>외인!AI79+기관!AI79</f>
        <v>-416.3</v>
      </c>
      <c r="AJ79" s="28">
        <f>외인!AJ79+기관!AJ79</f>
        <v>207595.1</v>
      </c>
      <c r="AK79" s="28">
        <f>외인!AK79+기관!AK79</f>
        <v>-1.5800000000000409</v>
      </c>
      <c r="AL79" s="28">
        <f>외인!AL79+기관!AL79</f>
        <v>203329.64</v>
      </c>
      <c r="AM79" s="28">
        <f>외인!AM79+기관!AM79</f>
        <v>-270.27</v>
      </c>
      <c r="AN79" s="28">
        <f>외인!AN79+기관!AN79</f>
        <v>394008.98</v>
      </c>
      <c r="AO79" s="28">
        <f>외인!AO79+기관!AO79</f>
        <v>-809.39</v>
      </c>
      <c r="AP79" s="28">
        <f>외인!AP79+기관!AP79</f>
        <v>293460.14</v>
      </c>
      <c r="AQ79" s="28">
        <f>외인!AQ79+기관!AQ79</f>
        <v>106.12999999999997</v>
      </c>
      <c r="AR79" s="28">
        <f>외인!AR79+기관!AR79</f>
        <v>45719.58</v>
      </c>
      <c r="AS79" s="28">
        <f>외인!AS79+기관!AS79</f>
        <v>25.45</v>
      </c>
      <c r="AT79" s="28">
        <f>외인!AT79+기관!AT79</f>
        <v>206835.18</v>
      </c>
      <c r="AU79" s="28">
        <f>외인!AU79+기관!AU79</f>
        <v>-1901.4900000000002</v>
      </c>
      <c r="AV79" s="28">
        <f>외인!AV79+기관!AV79</f>
        <v>85570.98</v>
      </c>
      <c r="AW79" s="28">
        <f>외인!AW79+기관!AW79</f>
        <v>-0.80999999999999872</v>
      </c>
      <c r="AX79" s="28">
        <f>외인!AX79+기관!AX79</f>
        <v>111618.26</v>
      </c>
      <c r="AY79" s="28">
        <f>외인!AY79+기관!AY79</f>
        <v>261.68</v>
      </c>
      <c r="AZ79" s="28">
        <f>외인!AZ79+기관!AZ79</f>
        <v>7744509.8200000003</v>
      </c>
      <c r="BA79" s="28">
        <f>외인!BA79+기관!BA79</f>
        <v>-12582.67</v>
      </c>
      <c r="BB79" s="28">
        <f>외인!BB79+기관!BB79</f>
        <v>272971.02</v>
      </c>
      <c r="BC79" s="28">
        <f>외인!BC79+기관!BC79</f>
        <v>93.94</v>
      </c>
      <c r="BD79" s="28">
        <f>외인!BD79+기관!BD79</f>
        <v>60849.74</v>
      </c>
      <c r="BE79" s="28">
        <f>외인!BE79+기관!BE79</f>
        <v>6.1699999999999982</v>
      </c>
      <c r="BF79" s="28">
        <f>외인!BF79+기관!BF79</f>
        <v>0</v>
      </c>
      <c r="BG79" s="28">
        <f>외인!BG79+기관!BG79</f>
        <v>0</v>
      </c>
      <c r="BH79" s="28">
        <f>외인!BH79+기관!BH79</f>
        <v>199570.76</v>
      </c>
      <c r="BI79" s="28">
        <f>외인!BI79+기관!BI79</f>
        <v>123.85999999999999</v>
      </c>
      <c r="BJ79" s="28">
        <f>외인!BJ79+기관!BJ79</f>
        <v>216552.46</v>
      </c>
      <c r="BK79" s="28">
        <f>외인!BK79+기관!BK79</f>
        <v>-7.3599999999999852</v>
      </c>
      <c r="BL79" s="28">
        <f>외인!BL79+기관!BL79</f>
        <v>76298.8</v>
      </c>
      <c r="BM79" s="28">
        <f>외인!BM79+기관!BM79</f>
        <v>21.71</v>
      </c>
      <c r="BN79" s="28">
        <f>외인!BN79+기관!BN79</f>
        <v>86330.28</v>
      </c>
      <c r="BO79" s="28">
        <f>외인!BO79+기관!BO79</f>
        <v>-11.010000000000005</v>
      </c>
      <c r="BP79" s="28">
        <f>외인!BP79+기관!BP79</f>
        <v>126779.76</v>
      </c>
      <c r="BQ79" s="28">
        <f>외인!BQ79+기관!BQ79</f>
        <v>227.73</v>
      </c>
      <c r="BR79" s="28">
        <f>외인!BR79+기관!BR79</f>
        <v>540406.62</v>
      </c>
      <c r="BS79" s="28">
        <f>외인!BS79+기관!BS79</f>
        <v>-426.98999999999995</v>
      </c>
      <c r="BT79" s="28">
        <f>외인!BT79+기관!BT79</f>
        <v>7243863.9000000004</v>
      </c>
      <c r="BU79" s="28">
        <f>외인!BU79+기관!BU79</f>
        <v>-11916.369999999999</v>
      </c>
      <c r="BV79" s="28">
        <f>외인!BV79+기관!BV79</f>
        <v>904808.06</v>
      </c>
      <c r="BW79" s="28">
        <f>외인!BW79+기관!BW79</f>
        <v>416.74</v>
      </c>
      <c r="BX79" s="28">
        <f>외인!BX79+기관!BX79</f>
        <v>138153.72</v>
      </c>
      <c r="BY79" s="28">
        <f>외인!BY79+기관!BY79</f>
        <v>-12.7</v>
      </c>
      <c r="BZ79" s="28">
        <f>외인!BZ79+기관!BZ79</f>
        <v>597338.62</v>
      </c>
      <c r="CA79" s="28">
        <f>외인!CA79+기관!CA79</f>
        <v>-1079.6600000000001</v>
      </c>
      <c r="CB79" s="28">
        <f>외인!CB79+기관!CB79</f>
        <v>21813.86</v>
      </c>
      <c r="CC79" s="28">
        <f>외인!CC79+기관!CC79</f>
        <v>26.46</v>
      </c>
      <c r="CD79" s="28">
        <f>외인!CD79+기관!CD79</f>
        <v>46715.42</v>
      </c>
      <c r="CE79" s="28">
        <f>외인!CE79+기관!CE79</f>
        <v>52.95</v>
      </c>
      <c r="CF79" s="28">
        <f>외인!CF79+기관!CF79</f>
        <v>59911.7</v>
      </c>
      <c r="CG79" s="28">
        <f>외인!CG79+기관!CG79</f>
        <v>47.419999999999987</v>
      </c>
      <c r="CH79" s="28">
        <f>외인!CH79+기관!CH79</f>
        <v>124548.2</v>
      </c>
      <c r="CI79" s="28">
        <f>외인!CI79+기관!CI79</f>
        <v>8.44</v>
      </c>
      <c r="CJ79" s="28">
        <f>외인!CJ79+기관!CJ79</f>
        <v>592418.56000000006</v>
      </c>
      <c r="CK79" s="28">
        <f>외인!CK79+기관!CK79</f>
        <v>161.28999999999996</v>
      </c>
      <c r="CL79" s="28">
        <f>외인!CL79+기관!CL79</f>
        <v>447007.7</v>
      </c>
      <c r="CM79" s="28">
        <f>외인!CM79+기관!CM79</f>
        <v>286.44</v>
      </c>
      <c r="CN79" s="28">
        <f>외인!CN79+기관!CN79</f>
        <v>210967.24</v>
      </c>
      <c r="CO79" s="28">
        <f>외인!CO79+기관!CO79</f>
        <v>-12.680000000000003</v>
      </c>
      <c r="CP79" s="28">
        <f>외인!CP79+기관!CP79</f>
        <v>273894.52</v>
      </c>
      <c r="CQ79" s="28">
        <f>외인!CQ79+기관!CQ79</f>
        <v>92.920000000000016</v>
      </c>
      <c r="CR79" s="28">
        <f>외인!CR79+기관!CR79</f>
        <v>347671.4</v>
      </c>
      <c r="CS79" s="28">
        <f>외인!CS79+기관!CS79</f>
        <v>-206.22000000000003</v>
      </c>
      <c r="CT79" s="28">
        <f>외인!CT79+기관!CT79</f>
        <v>503750.8</v>
      </c>
      <c r="CU79" s="28">
        <f>외인!CU79+기관!CU79</f>
        <v>-43.790000000000006</v>
      </c>
      <c r="CV79" s="28">
        <f>외인!CV79+기관!CV79</f>
        <v>7243863.9000000004</v>
      </c>
      <c r="CW79" s="28">
        <f>외인!CW79+기관!CW79</f>
        <v>-11916.369999999999</v>
      </c>
      <c r="CX79" s="28">
        <f>외인!CX79+기관!CX79</f>
        <v>455902.04</v>
      </c>
      <c r="CY79" s="28">
        <f>외인!CY79+기관!CY79</f>
        <v>-1949.3000000000002</v>
      </c>
      <c r="CZ79" s="28">
        <f>외인!CZ79+기관!CZ79</f>
        <v>35456.94</v>
      </c>
      <c r="DA79" s="28">
        <f>외인!DA79+기관!DA79</f>
        <v>122.08</v>
      </c>
      <c r="DB79" s="28">
        <f>외인!DB79+기관!DB79</f>
        <v>60849.74</v>
      </c>
      <c r="DC79" s="28">
        <f>외인!DC79+기관!DC79</f>
        <v>6.1699999999999982</v>
      </c>
      <c r="DD79" s="28">
        <f>외인!DD79+기관!DD79</f>
        <v>15037.66</v>
      </c>
      <c r="DE79" s="28">
        <f>외인!DE79+기관!DE79</f>
        <v>-3.7800000000000002</v>
      </c>
      <c r="DF79" s="28">
        <f>외인!DF79+기관!DF79</f>
        <v>102531.8</v>
      </c>
      <c r="DG79" s="28">
        <f>외인!DG79+기관!DG79</f>
        <v>-11.120000000000001</v>
      </c>
      <c r="DH79" s="28">
        <f>외인!DH79+기관!DH79</f>
        <v>32612.799999999999</v>
      </c>
      <c r="DI79" s="28">
        <f>외인!DI79+기관!DI79</f>
        <v>50.77</v>
      </c>
      <c r="DJ79" s="28">
        <f>외인!DJ79+기관!DJ79</f>
        <v>1143064.5</v>
      </c>
      <c r="DK79" s="28">
        <f>외인!DK79+기관!DK79</f>
        <v>-1067.9299999999998</v>
      </c>
      <c r="DL79" s="28">
        <f>외인!DL79+기관!DL79</f>
        <v>165468.78</v>
      </c>
      <c r="DM79" s="28">
        <f>외인!DM79+기관!DM79</f>
        <v>-47.4</v>
      </c>
      <c r="DN79" s="28">
        <f>외인!DN79+기관!DN79</f>
        <v>7243863.9000000004</v>
      </c>
      <c r="DO79" s="28">
        <f>외인!DO79+기관!DO79</f>
        <v>-11916.369999999999</v>
      </c>
      <c r="DP79" s="28">
        <f>외인!DP79+기관!DP79</f>
        <v>132156.70000000001</v>
      </c>
      <c r="DQ79" s="28">
        <f>외인!DQ79+기관!DQ79</f>
        <v>94.830000000000013</v>
      </c>
      <c r="DR79" s="28">
        <f>외인!DR79+기관!DR79</f>
        <v>80999.72</v>
      </c>
      <c r="DS79" s="28">
        <f>외인!DS79+기관!DS79</f>
        <v>46.39</v>
      </c>
      <c r="DT79" s="28">
        <f>외인!DT79+기관!DT79</f>
        <v>285510.7</v>
      </c>
      <c r="DU79" s="28">
        <f>외인!DU79+기관!DU79</f>
        <v>-187.2</v>
      </c>
      <c r="DV79" s="28">
        <f>외인!DV79+기관!DV79</f>
        <v>61519.46</v>
      </c>
      <c r="DW79" s="28">
        <f>외인!DW79+기관!DW79</f>
        <v>-18.850000000000001</v>
      </c>
      <c r="DX79" s="28">
        <f>외인!DX79+기관!DX79</f>
        <v>244737.08</v>
      </c>
      <c r="DY79" s="28">
        <f>외인!DY79+기관!DY79</f>
        <v>782.8</v>
      </c>
      <c r="DZ79" s="28">
        <f>외인!DZ79+기관!DZ79</f>
        <v>13322.6</v>
      </c>
      <c r="EA79" s="28">
        <f>외인!EA79+기관!EA79</f>
        <v>2.57</v>
      </c>
      <c r="EB79" s="28">
        <f>외인!EB79+기관!EB79</f>
        <v>19062.14</v>
      </c>
      <c r="EC79" s="28">
        <f>외인!EC79+기관!EC79</f>
        <v>8.51</v>
      </c>
      <c r="ED79" s="28">
        <f>외인!ED79+기관!ED79</f>
        <v>17246.82</v>
      </c>
      <c r="EE79" s="28">
        <f>외인!EE79+기관!EE79</f>
        <v>24.7</v>
      </c>
      <c r="EF79" s="28">
        <f>외인!EF79+기관!EF79</f>
        <v>378208.38</v>
      </c>
      <c r="EG79" s="28">
        <f>외인!EG79+기관!EG79</f>
        <v>-3.9899999999999807</v>
      </c>
      <c r="EH79" s="28">
        <f>외인!EH79+기관!EH79</f>
        <v>609419.57999999996</v>
      </c>
      <c r="EI79" s="28">
        <f>외인!EI79+기관!EI79</f>
        <v>242.79000000000008</v>
      </c>
      <c r="EJ79" s="28">
        <f>외인!EJ79+기관!EJ79</f>
        <v>185202.08</v>
      </c>
      <c r="EK79" s="28">
        <f>외인!EK79+기관!EK79</f>
        <v>45.790000000000006</v>
      </c>
      <c r="EL79" s="28">
        <f>외인!EL79+기관!EL79</f>
        <v>50966.78</v>
      </c>
      <c r="EM79" s="28">
        <f>외인!EM79+기관!EM79</f>
        <v>52.1</v>
      </c>
      <c r="EN79" s="28">
        <f>외인!EN79+기관!EN79</f>
        <v>80999.72</v>
      </c>
      <c r="EO79" s="28">
        <f>외인!EO79+기관!EO79</f>
        <v>46.39</v>
      </c>
      <c r="EP79" s="28">
        <f>외인!EP79+기관!EP79</f>
        <v>254497.06</v>
      </c>
      <c r="EQ79" s="28">
        <f>외인!EQ79+기관!EQ79</f>
        <v>156.39999999999998</v>
      </c>
      <c r="ER79" s="28">
        <f>외인!ER79+기관!ER79</f>
        <v>18640.060000000001</v>
      </c>
      <c r="ES79" s="28">
        <f>외인!ES79+기관!ES79</f>
        <v>45.269999999999996</v>
      </c>
      <c r="ET79" s="28">
        <f>외인!ET79+기관!ET79</f>
        <v>293460.14</v>
      </c>
      <c r="EU79" s="28">
        <f>외인!EU79+기관!EU79</f>
        <v>106.12999999999997</v>
      </c>
      <c r="EV79" s="28">
        <f>외인!EV79+기관!EV79</f>
        <v>99039.4</v>
      </c>
      <c r="EW79" s="28">
        <f>외인!EW79+기관!EW79</f>
        <v>55.7</v>
      </c>
      <c r="EX79" s="28">
        <f>외인!EX79+기관!EX79</f>
        <v>174855.12</v>
      </c>
      <c r="EY79" s="28">
        <f>외인!EY79+기관!EY79</f>
        <v>37.220000000000006</v>
      </c>
    </row>
    <row r="80" spans="1:155">
      <c r="A80" s="27">
        <f>외인!A80</f>
        <v>46183</v>
      </c>
      <c r="B80" s="28">
        <f>외인!B80+기관!B80</f>
        <v>12276896.039999999</v>
      </c>
      <c r="C80" s="28">
        <f>외인!C80+기관!C80</f>
        <v>-15809.79</v>
      </c>
      <c r="D80" s="28">
        <f>외인!D80+기관!D80</f>
        <v>1066170.8600000001</v>
      </c>
      <c r="E80" s="28">
        <f>외인!E80+기관!E80</f>
        <v>819.99</v>
      </c>
      <c r="F80" s="28">
        <f>외인!F80+기관!F80</f>
        <v>5245413.22</v>
      </c>
      <c r="G80" s="28">
        <f>외인!G80+기관!G80</f>
        <v>-9999.8700000000008</v>
      </c>
      <c r="H80" s="28">
        <f>외인!H80+기관!H80</f>
        <v>554899.12</v>
      </c>
      <c r="I80" s="28">
        <f>외인!I80+기관!I80</f>
        <v>-136.84000000000003</v>
      </c>
      <c r="J80" s="28">
        <f>외인!J80+기관!J80</f>
        <v>80073.100000000006</v>
      </c>
      <c r="K80" s="28">
        <f>외인!K80+기관!K80</f>
        <v>65.709999999999994</v>
      </c>
      <c r="L80" s="28">
        <f>외인!L80+기관!L80</f>
        <v>515511.08</v>
      </c>
      <c r="M80" s="28">
        <f>외인!M80+기관!M80</f>
        <v>-208.64</v>
      </c>
      <c r="N80" s="28">
        <f>외인!N80+기관!N80</f>
        <v>540898.88</v>
      </c>
      <c r="O80" s="28">
        <f>외인!O80+기관!O80</f>
        <v>-1211.8800000000001</v>
      </c>
      <c r="P80" s="28">
        <f>외인!P80+기관!P80</f>
        <v>318721.2</v>
      </c>
      <c r="Q80" s="28">
        <f>외인!Q80+기관!Q80</f>
        <v>-103.58999999999999</v>
      </c>
      <c r="R80" s="28">
        <f>외인!R80+기관!R80</f>
        <v>267629.62</v>
      </c>
      <c r="S80" s="28">
        <f>외인!S80+기관!S80</f>
        <v>202.87</v>
      </c>
      <c r="T80" s="28">
        <f>외인!T80+기관!T80</f>
        <v>15273.24</v>
      </c>
      <c r="U80" s="28">
        <f>외인!U80+기관!U80</f>
        <v>-2.8600000000000003</v>
      </c>
      <c r="V80" s="28">
        <f>외인!V80+기관!V80</f>
        <v>242852.96</v>
      </c>
      <c r="W80" s="28">
        <f>외인!W80+기관!W80</f>
        <v>699.21</v>
      </c>
      <c r="X80" s="28">
        <f>외인!X80+기관!X80</f>
        <v>6695596.8200000003</v>
      </c>
      <c r="Y80" s="28">
        <f>외인!Y80+기관!Y80</f>
        <v>-12660.04</v>
      </c>
      <c r="Z80" s="28">
        <f>외인!Z80+기관!Z80</f>
        <v>95288.34</v>
      </c>
      <c r="AA80" s="28">
        <f>외인!AA80+기관!AA80</f>
        <v>34.42</v>
      </c>
      <c r="AB80" s="28">
        <f>외인!AB80+기관!AB80</f>
        <v>394393.44</v>
      </c>
      <c r="AC80" s="28">
        <f>외인!AC80+기관!AC80</f>
        <v>189.72</v>
      </c>
      <c r="AD80" s="28">
        <f>외인!AD80+기관!AD80</f>
        <v>39174.519999999997</v>
      </c>
      <c r="AE80" s="28">
        <f>외인!AE80+기관!AE80</f>
        <v>16.25</v>
      </c>
      <c r="AF80" s="28">
        <f>외인!AF80+기관!AF80</f>
        <v>43531.44</v>
      </c>
      <c r="AG80" s="28">
        <f>외인!AG80+기관!AG80</f>
        <v>6.8</v>
      </c>
      <c r="AH80" s="28">
        <f>외인!AH80+기관!AH80</f>
        <v>392610.48</v>
      </c>
      <c r="AI80" s="28">
        <f>외인!AI80+기관!AI80</f>
        <v>-246.54</v>
      </c>
      <c r="AJ80" s="28">
        <f>외인!AJ80+기관!AJ80</f>
        <v>194916.84</v>
      </c>
      <c r="AK80" s="28">
        <f>외인!AK80+기관!AK80</f>
        <v>237.39</v>
      </c>
      <c r="AL80" s="28">
        <f>외인!AL80+기관!AL80</f>
        <v>197575.46</v>
      </c>
      <c r="AM80" s="28">
        <f>외인!AM80+기관!AM80</f>
        <v>-283.41999999999996</v>
      </c>
      <c r="AN80" s="28">
        <f>외인!AN80+기관!AN80</f>
        <v>375298.16</v>
      </c>
      <c r="AO80" s="28">
        <f>외인!AO80+기관!AO80</f>
        <v>-937.01</v>
      </c>
      <c r="AP80" s="28">
        <f>외인!AP80+기관!AP80</f>
        <v>299234.71999999997</v>
      </c>
      <c r="AQ80" s="28">
        <f>외인!AQ80+기관!AQ80</f>
        <v>355.34000000000003</v>
      </c>
      <c r="AR80" s="28">
        <f>외인!AR80+기관!AR80</f>
        <v>46512.82</v>
      </c>
      <c r="AS80" s="28">
        <f>외인!AS80+기관!AS80</f>
        <v>52.21</v>
      </c>
      <c r="AT80" s="28">
        <f>외인!AT80+기관!AT80</f>
        <v>202356.86</v>
      </c>
      <c r="AU80" s="28">
        <f>외인!AU80+기관!AU80</f>
        <v>-875.3599999999999</v>
      </c>
      <c r="AV80" s="28">
        <f>외인!AV80+기관!AV80</f>
        <v>85437.6</v>
      </c>
      <c r="AW80" s="28">
        <f>외인!AW80+기관!AW80</f>
        <v>-19.36</v>
      </c>
      <c r="AX80" s="28">
        <f>외인!AX80+기관!AX80</f>
        <v>113761.62</v>
      </c>
      <c r="AY80" s="28">
        <f>외인!AY80+기관!AY80</f>
        <v>191.39000000000001</v>
      </c>
      <c r="AZ80" s="28">
        <f>외인!AZ80+기관!AZ80</f>
        <v>7235785.8600000003</v>
      </c>
      <c r="BA80" s="28">
        <f>외인!BA80+기관!BA80</f>
        <v>-12866.82</v>
      </c>
      <c r="BB80" s="28">
        <f>외인!BB80+기관!BB80</f>
        <v>258367.98</v>
      </c>
      <c r="BC80" s="28">
        <f>외인!BC80+기관!BC80</f>
        <v>51.730000000000004</v>
      </c>
      <c r="BD80" s="28">
        <f>외인!BD80+기관!BD80</f>
        <v>61083.34</v>
      </c>
      <c r="BE80" s="28">
        <f>외인!BE80+기관!BE80</f>
        <v>14.7</v>
      </c>
      <c r="BF80" s="28">
        <f>외인!BF80+기관!BF80</f>
        <v>0</v>
      </c>
      <c r="BG80" s="28">
        <f>외인!BG80+기관!BG80</f>
        <v>0</v>
      </c>
      <c r="BH80" s="28">
        <f>외인!BH80+기관!BH80</f>
        <v>197976.82</v>
      </c>
      <c r="BI80" s="28">
        <f>외인!BI80+기관!BI80</f>
        <v>-21.17</v>
      </c>
      <c r="BJ80" s="28">
        <f>외인!BJ80+기관!BJ80</f>
        <v>214300.26</v>
      </c>
      <c r="BK80" s="28">
        <f>외인!BK80+기관!BK80</f>
        <v>-13.440000000000012</v>
      </c>
      <c r="BL80" s="28">
        <f>외인!BL80+기관!BL80</f>
        <v>75328.06</v>
      </c>
      <c r="BM80" s="28">
        <f>외인!BM80+기관!BM80</f>
        <v>3.2200000000000006</v>
      </c>
      <c r="BN80" s="28">
        <f>외인!BN80+기관!BN80</f>
        <v>86178.04</v>
      </c>
      <c r="BO80" s="28">
        <f>외인!BO80+기관!BO80</f>
        <v>3.4899999999999949</v>
      </c>
      <c r="BP80" s="28">
        <f>외인!BP80+기관!BP80</f>
        <v>128657.68</v>
      </c>
      <c r="BQ80" s="28">
        <f>외인!BQ80+기관!BQ80</f>
        <v>137.91999999999999</v>
      </c>
      <c r="BR80" s="28">
        <f>외인!BR80+기관!BR80</f>
        <v>540802.02</v>
      </c>
      <c r="BS80" s="28">
        <f>외인!BS80+기관!BS80</f>
        <v>111.22000000000003</v>
      </c>
      <c r="BT80" s="28">
        <f>외인!BT80+기관!BT80</f>
        <v>6773077.4199999999</v>
      </c>
      <c r="BU80" s="28">
        <f>외인!BU80+기관!BU80</f>
        <v>-12452.83</v>
      </c>
      <c r="BV80" s="28">
        <f>외인!BV80+기관!BV80</f>
        <v>884518.02</v>
      </c>
      <c r="BW80" s="28">
        <f>외인!BW80+기관!BW80</f>
        <v>182.13</v>
      </c>
      <c r="BX80" s="28">
        <f>외인!BX80+기관!BX80</f>
        <v>136674.32</v>
      </c>
      <c r="BY80" s="28">
        <f>외인!BY80+기관!BY80</f>
        <v>-19.720000000000002</v>
      </c>
      <c r="BZ80" s="28">
        <f>외인!BZ80+기관!BZ80</f>
        <v>572873.62</v>
      </c>
      <c r="CA80" s="28">
        <f>외인!CA80+기관!CA80</f>
        <v>-1220.43</v>
      </c>
      <c r="CB80" s="28">
        <f>외인!CB80+기관!CB80</f>
        <v>22178.6</v>
      </c>
      <c r="CC80" s="28">
        <f>외인!CC80+기관!CC80</f>
        <v>31.919999999999998</v>
      </c>
      <c r="CD80" s="28">
        <f>외인!CD80+기관!CD80</f>
        <v>46438.02</v>
      </c>
      <c r="CE80" s="28">
        <f>외인!CE80+기관!CE80</f>
        <v>42.419999999999995</v>
      </c>
      <c r="CF80" s="28">
        <f>외인!CF80+기관!CF80</f>
        <v>62312.76</v>
      </c>
      <c r="CG80" s="28">
        <f>외인!CG80+기관!CG80</f>
        <v>35.69</v>
      </c>
      <c r="CH80" s="28">
        <f>외인!CH80+기관!CH80</f>
        <v>124578.5</v>
      </c>
      <c r="CI80" s="28">
        <f>외인!CI80+기관!CI80</f>
        <v>-6.6599999999999966</v>
      </c>
      <c r="CJ80" s="28">
        <f>외인!CJ80+기관!CJ80</f>
        <v>586305.04</v>
      </c>
      <c r="CK80" s="28">
        <f>외인!CK80+기관!CK80</f>
        <v>38.739999999999981</v>
      </c>
      <c r="CL80" s="28">
        <f>외인!CL80+기관!CL80</f>
        <v>443579.6</v>
      </c>
      <c r="CM80" s="28">
        <f>외인!CM80+기관!CM80</f>
        <v>185.23000000000002</v>
      </c>
      <c r="CN80" s="28">
        <f>외인!CN80+기관!CN80</f>
        <v>207195.62</v>
      </c>
      <c r="CO80" s="28">
        <f>외인!CO80+기관!CO80</f>
        <v>-48.980000000000004</v>
      </c>
      <c r="CP80" s="28">
        <f>외인!CP80+기관!CP80</f>
        <v>259324.24</v>
      </c>
      <c r="CQ80" s="28">
        <f>외인!CQ80+기관!CQ80</f>
        <v>50.599999999999994</v>
      </c>
      <c r="CR80" s="28">
        <f>외인!CR80+기관!CR80</f>
        <v>327998.65999999997</v>
      </c>
      <c r="CS80" s="28">
        <f>외인!CS80+기관!CS80</f>
        <v>174.60999999999999</v>
      </c>
      <c r="CT80" s="28">
        <f>외인!CT80+기관!CT80</f>
        <v>471324.9</v>
      </c>
      <c r="CU80" s="28">
        <f>외인!CU80+기관!CU80</f>
        <v>-243.89</v>
      </c>
      <c r="CV80" s="28">
        <f>외인!CV80+기관!CV80</f>
        <v>6773077.4199999999</v>
      </c>
      <c r="CW80" s="28">
        <f>외인!CW80+기관!CW80</f>
        <v>-12452.83</v>
      </c>
      <c r="CX80" s="28">
        <f>외인!CX80+기관!CX80</f>
        <v>436767.38</v>
      </c>
      <c r="CY80" s="28">
        <f>외인!CY80+기관!CY80</f>
        <v>-1016.26</v>
      </c>
      <c r="CZ80" s="28">
        <f>외인!CZ80+기관!CZ80</f>
        <v>33859.64</v>
      </c>
      <c r="DA80" s="28">
        <f>외인!DA80+기관!DA80</f>
        <v>-3.5699999999999994</v>
      </c>
      <c r="DB80" s="28">
        <f>외인!DB80+기관!DB80</f>
        <v>61083.34</v>
      </c>
      <c r="DC80" s="28">
        <f>외인!DC80+기관!DC80</f>
        <v>14.7</v>
      </c>
      <c r="DD80" s="28">
        <f>외인!DD80+기관!DD80</f>
        <v>15273.24</v>
      </c>
      <c r="DE80" s="28">
        <f>외인!DE80+기관!DE80</f>
        <v>-2.8600000000000003</v>
      </c>
      <c r="DF80" s="28">
        <f>외인!DF80+기관!DF80</f>
        <v>101122.94</v>
      </c>
      <c r="DG80" s="28">
        <f>외인!DG80+기관!DG80</f>
        <v>3.75</v>
      </c>
      <c r="DH80" s="28">
        <f>외인!DH80+기관!DH80</f>
        <v>32337.279999999999</v>
      </c>
      <c r="DI80" s="28">
        <f>외인!DI80+기관!DI80</f>
        <v>39.629999999999995</v>
      </c>
      <c r="DJ80" s="28">
        <f>외인!DJ80+기관!DJ80</f>
        <v>1156762.2</v>
      </c>
      <c r="DK80" s="28">
        <f>외인!DK80+기관!DK80</f>
        <v>-570.44000000000005</v>
      </c>
      <c r="DL80" s="28">
        <f>외인!DL80+기관!DL80</f>
        <v>162055.67999999999</v>
      </c>
      <c r="DM80" s="28">
        <f>외인!DM80+기관!DM80</f>
        <v>-82.22</v>
      </c>
      <c r="DN80" s="28">
        <f>외인!DN80+기관!DN80</f>
        <v>6773077.4199999999</v>
      </c>
      <c r="DO80" s="28">
        <f>외인!DO80+기관!DO80</f>
        <v>-12452.83</v>
      </c>
      <c r="DP80" s="28">
        <f>외인!DP80+기관!DP80</f>
        <v>128512.04</v>
      </c>
      <c r="DQ80" s="28">
        <f>외인!DQ80+기관!DQ80</f>
        <v>24.75</v>
      </c>
      <c r="DR80" s="28">
        <f>외인!DR80+기관!DR80</f>
        <v>81231.8</v>
      </c>
      <c r="DS80" s="28">
        <f>외인!DS80+기관!DS80</f>
        <v>60.67</v>
      </c>
      <c r="DT80" s="28">
        <f>외인!DT80+기관!DT80</f>
        <v>267629.62</v>
      </c>
      <c r="DU80" s="28">
        <f>외인!DU80+기관!DU80</f>
        <v>202.87</v>
      </c>
      <c r="DV80" s="28">
        <f>외인!DV80+기관!DV80</f>
        <v>59727.360000000001</v>
      </c>
      <c r="DW80" s="28">
        <f>외인!DW80+기관!DW80</f>
        <v>-28.37</v>
      </c>
      <c r="DX80" s="28">
        <f>외인!DX80+기관!DX80</f>
        <v>242852.96</v>
      </c>
      <c r="DY80" s="28">
        <f>외인!DY80+기관!DY80</f>
        <v>699.21</v>
      </c>
      <c r="DZ80" s="28">
        <f>외인!DZ80+기관!DZ80</f>
        <v>13211.18</v>
      </c>
      <c r="EA80" s="28">
        <f>외인!EA80+기관!EA80</f>
        <v>-2.77</v>
      </c>
      <c r="EB80" s="28">
        <f>외인!EB80+기관!EB80</f>
        <v>18911.740000000002</v>
      </c>
      <c r="EC80" s="28">
        <f>외인!EC80+기관!EC80</f>
        <v>4.9600000000000009</v>
      </c>
      <c r="ED80" s="28">
        <f>외인!ED80+기관!ED80</f>
        <v>17314.66</v>
      </c>
      <c r="EE80" s="28">
        <f>외인!EE80+기관!EE80</f>
        <v>12.12</v>
      </c>
      <c r="EF80" s="28">
        <f>외인!EF80+기관!EF80</f>
        <v>376415.84</v>
      </c>
      <c r="EG80" s="28">
        <f>외인!EG80+기관!EG80</f>
        <v>-48.990000000000009</v>
      </c>
      <c r="EH80" s="28">
        <f>외인!EH80+기관!EH80</f>
        <v>578556.31999999995</v>
      </c>
      <c r="EI80" s="28">
        <f>외인!EI80+기관!EI80</f>
        <v>10.599999999999994</v>
      </c>
      <c r="EJ80" s="28">
        <f>외인!EJ80+기관!EJ80</f>
        <v>185529</v>
      </c>
      <c r="EK80" s="28">
        <f>외인!EK80+기관!EK80</f>
        <v>51.4</v>
      </c>
      <c r="EL80" s="28">
        <f>외인!EL80+기관!EL80</f>
        <v>50641.440000000002</v>
      </c>
      <c r="EM80" s="28">
        <f>외인!EM80+기관!EM80</f>
        <v>40.370000000000005</v>
      </c>
      <c r="EN80" s="28">
        <f>외인!EN80+기관!EN80</f>
        <v>81231.8</v>
      </c>
      <c r="EO80" s="28">
        <f>외인!EO80+기관!EO80</f>
        <v>60.67</v>
      </c>
      <c r="EP80" s="28">
        <f>외인!EP80+기관!EP80</f>
        <v>264470.18</v>
      </c>
      <c r="EQ80" s="28">
        <f>외인!EQ80+기관!EQ80</f>
        <v>166.13000000000002</v>
      </c>
      <c r="ER80" s="28">
        <f>외인!ER80+기관!ER80</f>
        <v>18385.98</v>
      </c>
      <c r="ES80" s="28">
        <f>외인!ES80+기관!ES80</f>
        <v>17.249999999999996</v>
      </c>
      <c r="ET80" s="28">
        <f>외인!ET80+기관!ET80</f>
        <v>299234.71999999997</v>
      </c>
      <c r="EU80" s="28">
        <f>외인!EU80+기관!EU80</f>
        <v>355.34000000000003</v>
      </c>
      <c r="EV80" s="28">
        <f>외인!EV80+기관!EV80</f>
        <v>95288.34</v>
      </c>
      <c r="EW80" s="28">
        <f>외인!EW80+기관!EW80</f>
        <v>34.42</v>
      </c>
      <c r="EX80" s="28">
        <f>외인!EX80+기관!EX80</f>
        <v>164035.9</v>
      </c>
      <c r="EY80" s="28">
        <f>외인!EY80+기관!EY80</f>
        <v>16.18</v>
      </c>
    </row>
    <row r="81" spans="1:155">
      <c r="A81" s="27">
        <f>외인!A81</f>
        <v>46184</v>
      </c>
      <c r="B81" s="28">
        <f>외인!B81+기관!B81</f>
        <v>12329630.439999999</v>
      </c>
      <c r="C81" s="28">
        <f>외인!C81+기관!C81</f>
        <v>-12889.14</v>
      </c>
      <c r="D81" s="28">
        <f>외인!D81+기관!D81</f>
        <v>1115881.08</v>
      </c>
      <c r="E81" s="28">
        <f>외인!E81+기관!E81</f>
        <v>1010.51</v>
      </c>
      <c r="F81" s="28">
        <f>외인!F81+기관!F81</f>
        <v>5204353.32</v>
      </c>
      <c r="G81" s="28">
        <f>외인!G81+기관!G81</f>
        <v>-7808.26</v>
      </c>
      <c r="H81" s="28">
        <f>외인!H81+기관!H81</f>
        <v>555985.92000000004</v>
      </c>
      <c r="I81" s="28">
        <f>외인!I81+기관!I81</f>
        <v>-81.88</v>
      </c>
      <c r="J81" s="28">
        <f>외인!J81+기관!J81</f>
        <v>80969.22</v>
      </c>
      <c r="K81" s="28">
        <f>외인!K81+기관!K81</f>
        <v>59.519999999999996</v>
      </c>
      <c r="L81" s="28">
        <f>외인!L81+기관!L81</f>
        <v>515247.28</v>
      </c>
      <c r="M81" s="28">
        <f>외인!M81+기관!M81</f>
        <v>-169.37000000000003</v>
      </c>
      <c r="N81" s="28">
        <f>외인!N81+기관!N81</f>
        <v>537284.72</v>
      </c>
      <c r="O81" s="28">
        <f>외인!O81+기관!O81</f>
        <v>-1141.5</v>
      </c>
      <c r="P81" s="28">
        <f>외인!P81+기관!P81</f>
        <v>321658.5</v>
      </c>
      <c r="Q81" s="28">
        <f>외인!Q81+기관!Q81</f>
        <v>-52.069999999999993</v>
      </c>
      <c r="R81" s="28">
        <f>외인!R81+기관!R81</f>
        <v>271002.23999999999</v>
      </c>
      <c r="S81" s="28">
        <f>외인!S81+기관!S81</f>
        <v>327.97999999999996</v>
      </c>
      <c r="T81" s="28">
        <f>외인!T81+기관!T81</f>
        <v>15638.6</v>
      </c>
      <c r="U81" s="28">
        <f>외인!U81+기관!U81</f>
        <v>2.7800000000000002</v>
      </c>
      <c r="V81" s="28">
        <f>외인!V81+기관!V81</f>
        <v>265367.03999999998</v>
      </c>
      <c r="W81" s="28">
        <f>외인!W81+기관!W81</f>
        <v>648.05000000000007</v>
      </c>
      <c r="X81" s="28">
        <f>외인!X81+기관!X81</f>
        <v>6752549.9800000004</v>
      </c>
      <c r="Y81" s="28">
        <f>외인!Y81+기관!Y81</f>
        <v>-10935.24</v>
      </c>
      <c r="Z81" s="28">
        <f>외인!Z81+기관!Z81</f>
        <v>99484.02</v>
      </c>
      <c r="AA81" s="28">
        <f>외인!AA81+기관!AA81</f>
        <v>27.940000000000005</v>
      </c>
      <c r="AB81" s="28">
        <f>외인!AB81+기관!AB81</f>
        <v>389500.86</v>
      </c>
      <c r="AC81" s="28">
        <f>외인!AC81+기관!AC81</f>
        <v>61.580000000000013</v>
      </c>
      <c r="AD81" s="28">
        <f>외인!AD81+기관!AD81</f>
        <v>39083.22</v>
      </c>
      <c r="AE81" s="28">
        <f>외인!AE81+기관!AE81</f>
        <v>3.2500000000000018</v>
      </c>
      <c r="AF81" s="28">
        <f>외인!AF81+기관!AF81</f>
        <v>44301.32</v>
      </c>
      <c r="AG81" s="28">
        <f>외인!AG81+기관!AG81</f>
        <v>-3.4299999999999997</v>
      </c>
      <c r="AH81" s="28">
        <f>외인!AH81+기관!AH81</f>
        <v>388834.28</v>
      </c>
      <c r="AI81" s="28">
        <f>외인!AI81+기관!AI81</f>
        <v>-143.58999999999997</v>
      </c>
      <c r="AJ81" s="28">
        <f>외인!AJ81+기관!AJ81</f>
        <v>198495.9</v>
      </c>
      <c r="AK81" s="28">
        <f>외인!AK81+기관!AK81</f>
        <v>352.98</v>
      </c>
      <c r="AL81" s="28">
        <f>외인!AL81+기관!AL81</f>
        <v>199136.7</v>
      </c>
      <c r="AM81" s="28">
        <f>외인!AM81+기관!AM81</f>
        <v>-247.44</v>
      </c>
      <c r="AN81" s="28">
        <f>외인!AN81+기관!AN81</f>
        <v>370373.64</v>
      </c>
      <c r="AO81" s="28">
        <f>외인!AO81+기관!AO81</f>
        <v>-907.08999999999992</v>
      </c>
      <c r="AP81" s="28">
        <f>외인!AP81+기관!AP81</f>
        <v>296431.34000000003</v>
      </c>
      <c r="AQ81" s="28">
        <f>외인!AQ81+기관!AQ81</f>
        <v>291.2</v>
      </c>
      <c r="AR81" s="28">
        <f>외인!AR81+기관!AR81</f>
        <v>46329.24</v>
      </c>
      <c r="AS81" s="28">
        <f>외인!AS81+기관!AS81</f>
        <v>49.190000000000005</v>
      </c>
      <c r="AT81" s="28">
        <f>외인!AT81+기관!AT81</f>
        <v>206763.2</v>
      </c>
      <c r="AU81" s="28">
        <f>외인!AU81+기관!AU81</f>
        <v>-434.79000000000008</v>
      </c>
      <c r="AV81" s="28">
        <f>외인!AV81+기관!AV81</f>
        <v>87733.46</v>
      </c>
      <c r="AW81" s="28">
        <f>외인!AW81+기관!AW81</f>
        <v>15.25</v>
      </c>
      <c r="AX81" s="28">
        <f>외인!AX81+기관!AX81</f>
        <v>112156</v>
      </c>
      <c r="AY81" s="28">
        <f>외인!AY81+기관!AY81</f>
        <v>202.03</v>
      </c>
      <c r="AZ81" s="28">
        <f>외인!AZ81+기관!AZ81</f>
        <v>7294155.5999999996</v>
      </c>
      <c r="BA81" s="28">
        <f>외인!BA81+기관!BA81</f>
        <v>-10871.79</v>
      </c>
      <c r="BB81" s="28">
        <f>외인!BB81+기관!BB81</f>
        <v>263063.96000000002</v>
      </c>
      <c r="BC81" s="28">
        <f>외인!BC81+기관!BC81</f>
        <v>93.12</v>
      </c>
      <c r="BD81" s="28">
        <f>외인!BD81+기관!BD81</f>
        <v>60489.06</v>
      </c>
      <c r="BE81" s="28">
        <f>외인!BE81+기관!BE81</f>
        <v>19.43</v>
      </c>
      <c r="BF81" s="28">
        <f>외인!BF81+기관!BF81</f>
        <v>0</v>
      </c>
      <c r="BG81" s="28">
        <f>외인!BG81+기관!BG81</f>
        <v>0</v>
      </c>
      <c r="BH81" s="28">
        <f>외인!BH81+기관!BH81</f>
        <v>197434.7</v>
      </c>
      <c r="BI81" s="28">
        <f>외인!BI81+기관!BI81</f>
        <v>-86.759999999999991</v>
      </c>
      <c r="BJ81" s="28">
        <f>외인!BJ81+기관!BJ81</f>
        <v>218546.8</v>
      </c>
      <c r="BK81" s="28">
        <f>외인!BK81+기관!BK81</f>
        <v>17.079999999999998</v>
      </c>
      <c r="BL81" s="28">
        <f>외인!BL81+기관!BL81</f>
        <v>74820.92</v>
      </c>
      <c r="BM81" s="28">
        <f>외인!BM81+기관!BM81</f>
        <v>12.530000000000001</v>
      </c>
      <c r="BN81" s="28">
        <f>외인!BN81+기관!BN81</f>
        <v>85052.54</v>
      </c>
      <c r="BO81" s="28">
        <f>외인!BO81+기관!BO81</f>
        <v>-12.870000000000005</v>
      </c>
      <c r="BP81" s="28">
        <f>외인!BP81+기관!BP81</f>
        <v>126462.38</v>
      </c>
      <c r="BQ81" s="28">
        <f>외인!BQ81+기관!BQ81</f>
        <v>103.84</v>
      </c>
      <c r="BR81" s="28">
        <f>외인!BR81+기관!BR81</f>
        <v>537741.57999999996</v>
      </c>
      <c r="BS81" s="28">
        <f>외인!BS81+기관!BS81</f>
        <v>145</v>
      </c>
      <c r="BT81" s="28">
        <f>외인!BT81+기관!BT81</f>
        <v>6835221.2400000002</v>
      </c>
      <c r="BU81" s="28">
        <f>외인!BU81+기관!BU81</f>
        <v>-10816.349999999999</v>
      </c>
      <c r="BV81" s="28">
        <f>외인!BV81+기관!BV81</f>
        <v>896063.48</v>
      </c>
      <c r="BW81" s="28">
        <f>외인!BW81+기관!BW81</f>
        <v>145.44999999999999</v>
      </c>
      <c r="BX81" s="28">
        <f>외인!BX81+기관!BX81</f>
        <v>137794.72</v>
      </c>
      <c r="BY81" s="28">
        <f>외인!BY81+기관!BY81</f>
        <v>-23.560000000000002</v>
      </c>
      <c r="BZ81" s="28">
        <f>외인!BZ81+기관!BZ81</f>
        <v>569510.34</v>
      </c>
      <c r="CA81" s="28">
        <f>외인!CA81+기관!CA81</f>
        <v>-1154.53</v>
      </c>
      <c r="CB81" s="28">
        <f>외인!CB81+기관!CB81</f>
        <v>22532.959999999999</v>
      </c>
      <c r="CC81" s="28">
        <f>외인!CC81+기관!CC81</f>
        <v>31.009999999999998</v>
      </c>
      <c r="CD81" s="28">
        <f>외인!CD81+기관!CD81</f>
        <v>49234.080000000002</v>
      </c>
      <c r="CE81" s="28">
        <f>외인!CE81+기관!CE81</f>
        <v>57.269999999999996</v>
      </c>
      <c r="CF81" s="28">
        <f>외인!CF81+기관!CF81</f>
        <v>64204.82</v>
      </c>
      <c r="CG81" s="28">
        <f>외인!CG81+기관!CG81</f>
        <v>14.949999999999989</v>
      </c>
      <c r="CH81" s="28">
        <f>외인!CH81+기관!CH81</f>
        <v>126883.02</v>
      </c>
      <c r="CI81" s="28">
        <f>외인!CI81+기관!CI81</f>
        <v>39.08</v>
      </c>
      <c r="CJ81" s="28">
        <f>외인!CJ81+기관!CJ81</f>
        <v>597581.62</v>
      </c>
      <c r="CK81" s="28">
        <f>외인!CK81+기관!CK81</f>
        <v>89.07</v>
      </c>
      <c r="CL81" s="28">
        <f>외인!CL81+기관!CL81</f>
        <v>440392.36</v>
      </c>
      <c r="CM81" s="28">
        <f>외인!CM81+기관!CM81</f>
        <v>76.879999999999981</v>
      </c>
      <c r="CN81" s="28">
        <f>외인!CN81+기관!CN81</f>
        <v>206995.04</v>
      </c>
      <c r="CO81" s="28">
        <f>외인!CO81+기관!CO81</f>
        <v>-98.42</v>
      </c>
      <c r="CP81" s="28">
        <f>외인!CP81+기관!CP81</f>
        <v>264032.09999999998</v>
      </c>
      <c r="CQ81" s="28">
        <f>외인!CQ81+기관!CQ81</f>
        <v>92.53</v>
      </c>
      <c r="CR81" s="28">
        <f>외인!CR81+기관!CR81</f>
        <v>332532.86</v>
      </c>
      <c r="CS81" s="28">
        <f>외인!CS81+기관!CS81</f>
        <v>341.15</v>
      </c>
      <c r="CT81" s="28">
        <f>외인!CT81+기관!CT81</f>
        <v>479166.18</v>
      </c>
      <c r="CU81" s="28">
        <f>외인!CU81+기관!CU81</f>
        <v>-48.44</v>
      </c>
      <c r="CV81" s="28">
        <f>외인!CV81+기관!CV81</f>
        <v>6835221.2400000002</v>
      </c>
      <c r="CW81" s="28">
        <f>외인!CW81+기관!CW81</f>
        <v>-10816.349999999999</v>
      </c>
      <c r="CX81" s="28">
        <f>외인!CX81+기관!CX81</f>
        <v>439584.22</v>
      </c>
      <c r="CY81" s="28">
        <f>외인!CY81+기관!CY81</f>
        <v>-465.29</v>
      </c>
      <c r="CZ81" s="28">
        <f>외인!CZ81+기관!CZ81</f>
        <v>34378.82</v>
      </c>
      <c r="DA81" s="28">
        <f>외인!DA81+기관!DA81</f>
        <v>-21.7</v>
      </c>
      <c r="DB81" s="28">
        <f>외인!DB81+기관!DB81</f>
        <v>60489.06</v>
      </c>
      <c r="DC81" s="28">
        <f>외인!DC81+기관!DC81</f>
        <v>19.43</v>
      </c>
      <c r="DD81" s="28">
        <f>외인!DD81+기관!DD81</f>
        <v>15638.6</v>
      </c>
      <c r="DE81" s="28">
        <f>외인!DE81+기관!DE81</f>
        <v>2.7800000000000002</v>
      </c>
      <c r="DF81" s="28">
        <f>외인!DF81+기관!DF81</f>
        <v>101528.62</v>
      </c>
      <c r="DG81" s="28">
        <f>외인!DG81+기관!DG81</f>
        <v>2.02</v>
      </c>
      <c r="DH81" s="28">
        <f>외인!DH81+기관!DH81</f>
        <v>34867.74</v>
      </c>
      <c r="DI81" s="28">
        <f>외인!DI81+기관!DI81</f>
        <v>48.08</v>
      </c>
      <c r="DJ81" s="28">
        <f>외인!DJ81+기관!DJ81</f>
        <v>1146737.52</v>
      </c>
      <c r="DK81" s="28">
        <f>외인!DK81+기관!DK81</f>
        <v>-460.59</v>
      </c>
      <c r="DL81" s="28">
        <f>외인!DL81+기관!DL81</f>
        <v>162466.38</v>
      </c>
      <c r="DM81" s="28">
        <f>외인!DM81+기관!DM81</f>
        <v>-128.51999999999998</v>
      </c>
      <c r="DN81" s="28">
        <f>외인!DN81+기관!DN81</f>
        <v>6835221.2400000002</v>
      </c>
      <c r="DO81" s="28">
        <f>외인!DO81+기관!DO81</f>
        <v>-10816.349999999999</v>
      </c>
      <c r="DP81" s="28">
        <f>외인!DP81+기관!DP81</f>
        <v>134776.84</v>
      </c>
      <c r="DQ81" s="28">
        <f>외인!DQ81+기관!DQ81</f>
        <v>70.47999999999999</v>
      </c>
      <c r="DR81" s="28">
        <f>외인!DR81+기관!DR81</f>
        <v>82314.34</v>
      </c>
      <c r="DS81" s="28">
        <f>외인!DS81+기관!DS81</f>
        <v>58.179999999999993</v>
      </c>
      <c r="DT81" s="28">
        <f>외인!DT81+기관!DT81</f>
        <v>271002.23999999999</v>
      </c>
      <c r="DU81" s="28">
        <f>외인!DU81+기관!DU81</f>
        <v>327.97999999999996</v>
      </c>
      <c r="DV81" s="28">
        <f>외인!DV81+기관!DV81</f>
        <v>60887.6</v>
      </c>
      <c r="DW81" s="28">
        <f>외인!DW81+기관!DW81</f>
        <v>12.27</v>
      </c>
      <c r="DX81" s="28">
        <f>외인!DX81+기관!DX81</f>
        <v>265367.03999999998</v>
      </c>
      <c r="DY81" s="28">
        <f>외인!DY81+기관!DY81</f>
        <v>648.05000000000007</v>
      </c>
      <c r="DZ81" s="28">
        <f>외인!DZ81+기관!DZ81</f>
        <v>13482.14</v>
      </c>
      <c r="EA81" s="28">
        <f>외인!EA81+기관!EA81</f>
        <v>-2.2999999999999998</v>
      </c>
      <c r="EB81" s="28">
        <f>외인!EB81+기관!EB81</f>
        <v>20300.2</v>
      </c>
      <c r="EC81" s="28">
        <f>외인!EC81+기관!EC81</f>
        <v>17.799999999999997</v>
      </c>
      <c r="ED81" s="28">
        <f>외인!ED81+기관!ED81</f>
        <v>17759.28</v>
      </c>
      <c r="EE81" s="28">
        <f>외인!EE81+기관!EE81</f>
        <v>16.71</v>
      </c>
      <c r="EF81" s="28">
        <f>외인!EF81+기관!EF81</f>
        <v>378767.18</v>
      </c>
      <c r="EG81" s="28">
        <f>외인!EG81+기관!EG81</f>
        <v>-26.700000000000017</v>
      </c>
      <c r="EH81" s="28">
        <f>외인!EH81+기관!EH81</f>
        <v>591696.34</v>
      </c>
      <c r="EI81" s="28">
        <f>외인!EI81+기관!EI81</f>
        <v>-26.879999999999995</v>
      </c>
      <c r="EJ81" s="28">
        <f>외인!EJ81+기관!EJ81</f>
        <v>188275.68</v>
      </c>
      <c r="EK81" s="28">
        <f>외인!EK81+기관!EK81</f>
        <v>77.23</v>
      </c>
      <c r="EL81" s="28">
        <f>외인!EL81+기관!EL81</f>
        <v>53482.06</v>
      </c>
      <c r="EM81" s="28">
        <f>외인!EM81+기관!EM81</f>
        <v>56.1</v>
      </c>
      <c r="EN81" s="28">
        <f>외인!EN81+기관!EN81</f>
        <v>82314.34</v>
      </c>
      <c r="EO81" s="28">
        <f>외인!EO81+기관!EO81</f>
        <v>58.179999999999993</v>
      </c>
      <c r="EP81" s="28">
        <f>외인!EP81+기관!EP81</f>
        <v>262365.15999999997</v>
      </c>
      <c r="EQ81" s="28">
        <f>외인!EQ81+기관!EQ81</f>
        <v>171.69</v>
      </c>
      <c r="ER81" s="28">
        <f>외인!ER81+기관!ER81</f>
        <v>19690.939999999999</v>
      </c>
      <c r="ES81" s="28">
        <f>외인!ES81+기관!ES81</f>
        <v>9.0599999999999987</v>
      </c>
      <c r="ET81" s="28">
        <f>외인!ET81+기관!ET81</f>
        <v>296431.34000000003</v>
      </c>
      <c r="EU81" s="28">
        <f>외인!EU81+기관!EU81</f>
        <v>291.2</v>
      </c>
      <c r="EV81" s="28">
        <f>외인!EV81+기관!EV81</f>
        <v>99484.02</v>
      </c>
      <c r="EW81" s="28">
        <f>외인!EW81+기관!EW81</f>
        <v>27.940000000000005</v>
      </c>
      <c r="EX81" s="28">
        <f>외인!EX81+기관!EX81</f>
        <v>164548.07999999999</v>
      </c>
      <c r="EY81" s="28">
        <f>외인!EY81+기관!EY81</f>
        <v>64.58</v>
      </c>
    </row>
    <row r="82" spans="1:155">
      <c r="A82" s="27">
        <f>외인!A82</f>
        <v>46185</v>
      </c>
      <c r="B82" s="28">
        <f>외인!B82+기관!B82</f>
        <v>12900007.82</v>
      </c>
      <c r="C82" s="28">
        <f>외인!C82+기관!C82</f>
        <v>-4253.42</v>
      </c>
      <c r="D82" s="28">
        <f>외인!D82+기관!D82</f>
        <v>1151789.3400000001</v>
      </c>
      <c r="E82" s="28">
        <f>외인!E82+기관!E82</f>
        <v>1955.9</v>
      </c>
      <c r="F82" s="28">
        <f>외인!F82+기관!F82</f>
        <v>5550289.7000000002</v>
      </c>
      <c r="G82" s="28">
        <f>외인!G82+기관!G82</f>
        <v>-2222.3900000000003</v>
      </c>
      <c r="H82" s="28">
        <f>외인!H82+기관!H82</f>
        <v>586781.52</v>
      </c>
      <c r="I82" s="28">
        <f>외인!I82+기관!I82</f>
        <v>166.73000000000002</v>
      </c>
      <c r="J82" s="28">
        <f>외인!J82+기관!J82</f>
        <v>79473.06</v>
      </c>
      <c r="K82" s="28">
        <f>외인!K82+기관!K82</f>
        <v>45.17</v>
      </c>
      <c r="L82" s="28">
        <f>외인!L82+기관!L82</f>
        <v>543343.22</v>
      </c>
      <c r="M82" s="28">
        <f>외인!M82+기관!M82</f>
        <v>16.53000000000003</v>
      </c>
      <c r="N82" s="28">
        <f>외인!N82+기관!N82</f>
        <v>559531.86</v>
      </c>
      <c r="O82" s="28">
        <f>외인!O82+기관!O82</f>
        <v>-696.36</v>
      </c>
      <c r="P82" s="28">
        <f>외인!P82+기관!P82</f>
        <v>323755.12</v>
      </c>
      <c r="Q82" s="28">
        <f>외인!Q82+기관!Q82</f>
        <v>-50.620000000000005</v>
      </c>
      <c r="R82" s="28">
        <f>외인!R82+기관!R82</f>
        <v>280363.28000000003</v>
      </c>
      <c r="S82" s="28">
        <f>외인!S82+기관!S82</f>
        <v>751.63</v>
      </c>
      <c r="T82" s="28">
        <f>외인!T82+기관!T82</f>
        <v>15791.4</v>
      </c>
      <c r="U82" s="28">
        <f>외인!U82+기관!U82</f>
        <v>7.169999999999999</v>
      </c>
      <c r="V82" s="28">
        <f>외인!V82+기관!V82</f>
        <v>290128.86</v>
      </c>
      <c r="W82" s="28">
        <f>외인!W82+기관!W82</f>
        <v>1327.39</v>
      </c>
      <c r="X82" s="28">
        <f>외인!X82+기관!X82</f>
        <v>7129252.2599999998</v>
      </c>
      <c r="Y82" s="28">
        <f>외인!Y82+기관!Y82</f>
        <v>-2977.88</v>
      </c>
      <c r="Z82" s="28">
        <f>외인!Z82+기관!Z82</f>
        <v>100372.3</v>
      </c>
      <c r="AA82" s="28">
        <f>외인!AA82+기관!AA82</f>
        <v>39.81</v>
      </c>
      <c r="AB82" s="28">
        <f>외인!AB82+기관!AB82</f>
        <v>406098.32</v>
      </c>
      <c r="AC82" s="28">
        <f>외인!AC82+기관!AC82</f>
        <v>135.96</v>
      </c>
      <c r="AD82" s="28">
        <f>외인!AD82+기관!AD82</f>
        <v>40822.720000000001</v>
      </c>
      <c r="AE82" s="28">
        <f>외인!AE82+기관!AE82</f>
        <v>65.959999999999994</v>
      </c>
      <c r="AF82" s="28">
        <f>외인!AF82+기관!AF82</f>
        <v>46819.86</v>
      </c>
      <c r="AG82" s="28">
        <f>외인!AG82+기관!AG82</f>
        <v>2.5700000000000003</v>
      </c>
      <c r="AH82" s="28">
        <f>외인!AH82+기관!AH82</f>
        <v>402021.84</v>
      </c>
      <c r="AI82" s="28">
        <f>외인!AI82+기관!AI82</f>
        <v>-167.34000000000003</v>
      </c>
      <c r="AJ82" s="28">
        <f>외인!AJ82+기관!AJ82</f>
        <v>209107.78</v>
      </c>
      <c r="AK82" s="28">
        <f>외인!AK82+기관!AK82</f>
        <v>819.72</v>
      </c>
      <c r="AL82" s="28">
        <f>외인!AL82+기관!AL82</f>
        <v>209598.7</v>
      </c>
      <c r="AM82" s="28">
        <f>외인!AM82+기관!AM82</f>
        <v>-26.02000000000001</v>
      </c>
      <c r="AN82" s="28">
        <f>외인!AN82+기관!AN82</f>
        <v>383116.22</v>
      </c>
      <c r="AO82" s="28">
        <f>외인!AO82+기관!AO82</f>
        <v>-666.27</v>
      </c>
      <c r="AP82" s="28">
        <f>외인!AP82+기관!AP82</f>
        <v>304770.08</v>
      </c>
      <c r="AQ82" s="28">
        <f>외인!AQ82+기관!AQ82</f>
        <v>-137.56</v>
      </c>
      <c r="AR82" s="28">
        <f>외인!AR82+기관!AR82</f>
        <v>47825.9</v>
      </c>
      <c r="AS82" s="28">
        <f>외인!AS82+기관!AS82</f>
        <v>98.11</v>
      </c>
      <c r="AT82" s="28">
        <f>외인!AT82+기관!AT82</f>
        <v>203678.94</v>
      </c>
      <c r="AU82" s="28">
        <f>외인!AU82+기관!AU82</f>
        <v>-97.67</v>
      </c>
      <c r="AV82" s="28">
        <f>외인!AV82+기관!AV82</f>
        <v>87714.16</v>
      </c>
      <c r="AW82" s="28">
        <f>외인!AW82+기관!AW82</f>
        <v>6.98</v>
      </c>
      <c r="AX82" s="28">
        <f>외인!AX82+기관!AX82</f>
        <v>125626.06</v>
      </c>
      <c r="AY82" s="28">
        <f>외인!AY82+기관!AY82</f>
        <v>73.160000000000011</v>
      </c>
      <c r="AZ82" s="28">
        <f>외인!AZ82+기관!AZ82</f>
        <v>7657910.4800000004</v>
      </c>
      <c r="BA82" s="28">
        <f>외인!BA82+기관!BA82</f>
        <v>-3408.49</v>
      </c>
      <c r="BB82" s="28">
        <f>외인!BB82+기관!BB82</f>
        <v>272346.42</v>
      </c>
      <c r="BC82" s="28">
        <f>외인!BC82+기관!BC82</f>
        <v>124.53</v>
      </c>
      <c r="BD82" s="28">
        <f>외인!BD82+기관!BD82</f>
        <v>66785.56</v>
      </c>
      <c r="BE82" s="28">
        <f>외인!BE82+기관!BE82</f>
        <v>74.680000000000007</v>
      </c>
      <c r="BF82" s="28">
        <f>외인!BF82+기관!BF82</f>
        <v>0</v>
      </c>
      <c r="BG82" s="28">
        <f>외인!BG82+기관!BG82</f>
        <v>0</v>
      </c>
      <c r="BH82" s="28">
        <f>외인!BH82+기관!BH82</f>
        <v>212280.38</v>
      </c>
      <c r="BI82" s="28">
        <f>외인!BI82+기관!BI82</f>
        <v>-63.319999999999993</v>
      </c>
      <c r="BJ82" s="28">
        <f>외인!BJ82+기관!BJ82</f>
        <v>229970.36</v>
      </c>
      <c r="BK82" s="28">
        <f>외인!BK82+기관!BK82</f>
        <v>196.81</v>
      </c>
      <c r="BL82" s="28">
        <f>외인!BL82+기관!BL82</f>
        <v>76952.72</v>
      </c>
      <c r="BM82" s="28">
        <f>외인!BM82+기관!BM82</f>
        <v>25.47</v>
      </c>
      <c r="BN82" s="28">
        <f>외인!BN82+기관!BN82</f>
        <v>89482.46</v>
      </c>
      <c r="BO82" s="28">
        <f>외인!BO82+기관!BO82</f>
        <v>11.98</v>
      </c>
      <c r="BP82" s="28">
        <f>외인!BP82+기관!BP82</f>
        <v>138473.44</v>
      </c>
      <c r="BQ82" s="28">
        <f>외인!BQ82+기관!BQ82</f>
        <v>-32.58</v>
      </c>
      <c r="BR82" s="28">
        <f>외인!BR82+기관!BR82</f>
        <v>556169.80000000005</v>
      </c>
      <c r="BS82" s="28">
        <f>외인!BS82+기관!BS82</f>
        <v>-157.87</v>
      </c>
      <c r="BT82" s="28">
        <f>외인!BT82+기관!BT82</f>
        <v>7596483.2800000003</v>
      </c>
      <c r="BU82" s="28">
        <f>외인!BU82+기관!BU82</f>
        <v>-2539.0700000000002</v>
      </c>
      <c r="BV82" s="28">
        <f>외인!BV82+기관!BV82</f>
        <v>608106.62</v>
      </c>
      <c r="BW82" s="28">
        <f>외인!BW82+기관!BW82</f>
        <v>293.2</v>
      </c>
      <c r="BX82" s="28">
        <f>외인!BX82+기관!BX82</f>
        <v>144769.22</v>
      </c>
      <c r="BY82" s="28">
        <f>외인!BY82+기관!BY82</f>
        <v>74.64</v>
      </c>
      <c r="BZ82" s="28">
        <f>외인!BZ82+기관!BZ82</f>
        <v>592714.92000000004</v>
      </c>
      <c r="CA82" s="28">
        <f>외인!CA82+기관!CA82</f>
        <v>-692.30000000000007</v>
      </c>
      <c r="CB82" s="28">
        <f>외인!CB82+기관!CB82</f>
        <v>22456.66</v>
      </c>
      <c r="CC82" s="28">
        <f>외인!CC82+기관!CC82</f>
        <v>19.03</v>
      </c>
      <c r="CD82" s="28">
        <f>외인!CD82+기관!CD82</f>
        <v>50317.98</v>
      </c>
      <c r="CE82" s="28">
        <f>외인!CE82+기관!CE82</f>
        <v>104.07000000000001</v>
      </c>
      <c r="CF82" s="28">
        <f>외인!CF82+기관!CF82</f>
        <v>63260.94</v>
      </c>
      <c r="CG82" s="28">
        <f>외인!CG82+기관!CG82</f>
        <v>30.540000000000006</v>
      </c>
      <c r="CH82" s="28">
        <f>외인!CH82+기관!CH82</f>
        <v>127485.2</v>
      </c>
      <c r="CI82" s="28">
        <f>외인!CI82+기관!CI82</f>
        <v>30.700000000000003</v>
      </c>
      <c r="CJ82" s="28">
        <f>외인!CJ82+기관!CJ82</f>
        <v>596899.56000000006</v>
      </c>
      <c r="CK82" s="28">
        <f>외인!CK82+기관!CK82</f>
        <v>37.509999999999991</v>
      </c>
      <c r="CL82" s="28">
        <f>외인!CL82+기관!CL82</f>
        <v>457376.88</v>
      </c>
      <c r="CM82" s="28">
        <f>외인!CM82+기관!CM82</f>
        <v>214.92999999999998</v>
      </c>
      <c r="CN82" s="28">
        <f>외인!CN82+기관!CN82</f>
        <v>214985.52</v>
      </c>
      <c r="CO82" s="28">
        <f>외인!CO82+기관!CO82</f>
        <v>-4.33</v>
      </c>
      <c r="CP82" s="28">
        <f>외인!CP82+기관!CP82</f>
        <v>273272.52</v>
      </c>
      <c r="CQ82" s="28">
        <f>외인!CQ82+기관!CQ82</f>
        <v>124.72000000000001</v>
      </c>
      <c r="CR82" s="28">
        <f>외인!CR82+기관!CR82</f>
        <v>342480.32</v>
      </c>
      <c r="CS82" s="28">
        <f>외인!CS82+기관!CS82</f>
        <v>774.52</v>
      </c>
      <c r="CT82" s="28">
        <f>외인!CT82+기관!CT82</f>
        <v>451582.86</v>
      </c>
      <c r="CU82" s="28">
        <f>외인!CU82+기관!CU82</f>
        <v>-481.5</v>
      </c>
      <c r="CV82" s="28">
        <f>외인!CV82+기관!CV82</f>
        <v>7596483.2800000003</v>
      </c>
      <c r="CW82" s="28">
        <f>외인!CW82+기관!CW82</f>
        <v>-2539.0700000000002</v>
      </c>
      <c r="CX82" s="28">
        <f>외인!CX82+기관!CX82</f>
        <v>447003.88</v>
      </c>
      <c r="CY82" s="28">
        <f>외인!CY82+기관!CY82</f>
        <v>-77.13</v>
      </c>
      <c r="CZ82" s="28">
        <f>외인!CZ82+기관!CZ82</f>
        <v>34822.54</v>
      </c>
      <c r="DA82" s="28">
        <f>외인!DA82+기관!DA82</f>
        <v>8.2999999999999989</v>
      </c>
      <c r="DB82" s="28">
        <f>외인!DB82+기관!DB82</f>
        <v>66785.56</v>
      </c>
      <c r="DC82" s="28">
        <f>외인!DC82+기관!DC82</f>
        <v>74.680000000000007</v>
      </c>
      <c r="DD82" s="28">
        <f>외인!DD82+기관!DD82</f>
        <v>15791.4</v>
      </c>
      <c r="DE82" s="28">
        <f>외인!DE82+기관!DE82</f>
        <v>7.169999999999999</v>
      </c>
      <c r="DF82" s="28">
        <f>외인!DF82+기관!DF82</f>
        <v>107590.52</v>
      </c>
      <c r="DG82" s="28">
        <f>외인!DG82+기관!DG82</f>
        <v>84.800000000000011</v>
      </c>
      <c r="DH82" s="28">
        <f>외인!DH82+기관!DH82</f>
        <v>35432.18</v>
      </c>
      <c r="DI82" s="28">
        <f>외인!DI82+기관!DI82</f>
        <v>65.97999999999999</v>
      </c>
      <c r="DJ82" s="28">
        <f>외인!DJ82+기관!DJ82</f>
        <v>1194039.8400000001</v>
      </c>
      <c r="DK82" s="28">
        <f>외인!DK82+기관!DK82</f>
        <v>-702.87000000000012</v>
      </c>
      <c r="DL82" s="28">
        <f>외인!DL82+기관!DL82</f>
        <v>169127.6</v>
      </c>
      <c r="DM82" s="28">
        <f>외인!DM82+기관!DM82</f>
        <v>-40.260000000000005</v>
      </c>
      <c r="DN82" s="28">
        <f>외인!DN82+기관!DN82</f>
        <v>7596483.2800000003</v>
      </c>
      <c r="DO82" s="28">
        <f>외인!DO82+기관!DO82</f>
        <v>-2539.0700000000002</v>
      </c>
      <c r="DP82" s="28">
        <f>외인!DP82+기관!DP82</f>
        <v>132219.22</v>
      </c>
      <c r="DQ82" s="28">
        <f>외인!DQ82+기관!DQ82</f>
        <v>22.72</v>
      </c>
      <c r="DR82" s="28">
        <f>외인!DR82+기관!DR82</f>
        <v>81041.62</v>
      </c>
      <c r="DS82" s="28">
        <f>외인!DS82+기관!DS82</f>
        <v>34.349999999999994</v>
      </c>
      <c r="DT82" s="28">
        <f>외인!DT82+기관!DT82</f>
        <v>280363.28000000003</v>
      </c>
      <c r="DU82" s="28">
        <f>외인!DU82+기관!DU82</f>
        <v>751.63</v>
      </c>
      <c r="DV82" s="28">
        <f>외인!DV82+기관!DV82</f>
        <v>61446.94</v>
      </c>
      <c r="DW82" s="28">
        <f>외인!DW82+기관!DW82</f>
        <v>21.11</v>
      </c>
      <c r="DX82" s="28">
        <f>외인!DX82+기관!DX82</f>
        <v>290128.86</v>
      </c>
      <c r="DY82" s="28">
        <f>외인!DY82+기관!DY82</f>
        <v>1327.39</v>
      </c>
      <c r="DZ82" s="28">
        <f>외인!DZ82+기관!DZ82</f>
        <v>13725.8</v>
      </c>
      <c r="EA82" s="28">
        <f>외인!EA82+기관!EA82</f>
        <v>-1.8900000000000001</v>
      </c>
      <c r="EB82" s="28">
        <f>외인!EB82+기관!EB82</f>
        <v>20379.48</v>
      </c>
      <c r="EC82" s="28">
        <f>외인!EC82+기관!EC82</f>
        <v>23.840000000000003</v>
      </c>
      <c r="ED82" s="28">
        <f>외인!ED82+기관!ED82</f>
        <v>18279.86</v>
      </c>
      <c r="EE82" s="28">
        <f>외인!EE82+기관!EE82</f>
        <v>26.290000000000003</v>
      </c>
      <c r="EF82" s="28">
        <f>외인!EF82+기관!EF82</f>
        <v>382238.94</v>
      </c>
      <c r="EG82" s="28">
        <f>외인!EG82+기관!EG82</f>
        <v>9.7199999999999989</v>
      </c>
      <c r="EH82" s="28">
        <f>외인!EH82+기관!EH82</f>
        <v>283443.3</v>
      </c>
      <c r="EI82" s="28">
        <f>외인!EI82+기관!EI82</f>
        <v>-6.8799999999999955</v>
      </c>
      <c r="EJ82" s="28">
        <f>외인!EJ82+기관!EJ82</f>
        <v>187606.38</v>
      </c>
      <c r="EK82" s="28">
        <f>외인!EK82+기관!EK82</f>
        <v>64.860000000000014</v>
      </c>
      <c r="EL82" s="28">
        <f>외인!EL82+기관!EL82</f>
        <v>54693.5</v>
      </c>
      <c r="EM82" s="28">
        <f>외인!EM82+기관!EM82</f>
        <v>104.09</v>
      </c>
      <c r="EN82" s="28">
        <f>외인!EN82+기관!EN82</f>
        <v>81041.62</v>
      </c>
      <c r="EO82" s="28">
        <f>외인!EO82+기관!EO82</f>
        <v>34.349999999999994</v>
      </c>
      <c r="EP82" s="28">
        <f>외인!EP82+기관!EP82</f>
        <v>278038.03999999998</v>
      </c>
      <c r="EQ82" s="28">
        <f>외인!EQ82+기관!EQ82</f>
        <v>292.2</v>
      </c>
      <c r="ER82" s="28">
        <f>외인!ER82+기관!ER82</f>
        <v>21088.52</v>
      </c>
      <c r="ES82" s="28">
        <f>외인!ES82+기관!ES82</f>
        <v>48.97</v>
      </c>
      <c r="ET82" s="28">
        <f>외인!ET82+기관!ET82</f>
        <v>304770.08</v>
      </c>
      <c r="EU82" s="28">
        <f>외인!EU82+기관!EU82</f>
        <v>-137.56</v>
      </c>
      <c r="EV82" s="28">
        <f>외인!EV82+기관!EV82</f>
        <v>100372.3</v>
      </c>
      <c r="EW82" s="28">
        <f>외인!EW82+기관!EW82</f>
        <v>39.81</v>
      </c>
      <c r="EX82" s="28">
        <f>외인!EX82+기관!EX82</f>
        <v>172900.22</v>
      </c>
      <c r="EY82" s="28">
        <f>외인!EY82+기관!EY82</f>
        <v>84.92</v>
      </c>
    </row>
    <row r="83" spans="1:155">
      <c r="A83" s="27">
        <f>외인!A83</f>
        <v>46188</v>
      </c>
      <c r="B83" s="28">
        <f>외인!B83+기관!B83</f>
        <v>13569623.880000001</v>
      </c>
      <c r="C83" s="28">
        <f>외인!C83+기관!C83</f>
        <v>-748.97000000000025</v>
      </c>
      <c r="D83" s="28">
        <f>외인!D83+기관!D83</f>
        <v>1160181.72</v>
      </c>
      <c r="E83" s="28">
        <f>외인!E83+기관!E83</f>
        <v>1205</v>
      </c>
      <c r="F83" s="28">
        <f>외인!F83+기관!F83</f>
        <v>5815491.4199999999</v>
      </c>
      <c r="G83" s="28">
        <f>외인!G83+기관!G83</f>
        <v>-453.42</v>
      </c>
      <c r="H83" s="28">
        <f>외인!H83+기관!H83</f>
        <v>616266.93999999994</v>
      </c>
      <c r="I83" s="28">
        <f>외인!I83+기관!I83</f>
        <v>209.59999999999997</v>
      </c>
      <c r="J83" s="28">
        <f>외인!J83+기관!J83</f>
        <v>81796</v>
      </c>
      <c r="K83" s="28">
        <f>외인!K83+기관!K83</f>
        <v>56.570000000000007</v>
      </c>
      <c r="L83" s="28">
        <f>외인!L83+기관!L83</f>
        <v>570825.56000000006</v>
      </c>
      <c r="M83" s="28">
        <f>외인!M83+기관!M83</f>
        <v>40.439999999999984</v>
      </c>
      <c r="N83" s="28">
        <f>외인!N83+기관!N83</f>
        <v>588020.57999999996</v>
      </c>
      <c r="O83" s="28">
        <f>외인!O83+기관!O83</f>
        <v>-290.74</v>
      </c>
      <c r="P83" s="28">
        <f>외인!P83+기관!P83</f>
        <v>330947.26</v>
      </c>
      <c r="Q83" s="28">
        <f>외인!Q83+기관!Q83</f>
        <v>26.149999999999991</v>
      </c>
      <c r="R83" s="28">
        <f>외인!R83+기관!R83</f>
        <v>285515.26</v>
      </c>
      <c r="S83" s="28">
        <f>외인!S83+기관!S83</f>
        <v>126.38</v>
      </c>
      <c r="T83" s="28">
        <f>외인!T83+기관!T83</f>
        <v>16124.2</v>
      </c>
      <c r="U83" s="28">
        <f>외인!U83+기관!U83</f>
        <v>12.809999999999999</v>
      </c>
      <c r="V83" s="28">
        <f>외인!V83+기관!V83</f>
        <v>286663.92</v>
      </c>
      <c r="W83" s="28">
        <f>외인!W83+기관!W83</f>
        <v>1107.47</v>
      </c>
      <c r="X83" s="28">
        <f>외인!X83+기관!X83</f>
        <v>7489948.5</v>
      </c>
      <c r="Y83" s="28">
        <f>외인!Y83+기관!Y83</f>
        <v>-825.98</v>
      </c>
      <c r="Z83" s="28">
        <f>외인!Z83+기관!Z83</f>
        <v>103221.36</v>
      </c>
      <c r="AA83" s="28">
        <f>외인!AA83+기관!AA83</f>
        <v>38.869999999999997</v>
      </c>
      <c r="AB83" s="28">
        <f>외인!AB83+기관!AB83</f>
        <v>426036.42</v>
      </c>
      <c r="AC83" s="28">
        <f>외인!AC83+기관!AC83</f>
        <v>410.56</v>
      </c>
      <c r="AD83" s="28">
        <f>외인!AD83+기관!AD83</f>
        <v>45165.06</v>
      </c>
      <c r="AE83" s="28">
        <f>외인!AE83+기관!AE83</f>
        <v>234.82</v>
      </c>
      <c r="AF83" s="28">
        <f>외인!AF83+기관!AF83</f>
        <v>49462.879999999997</v>
      </c>
      <c r="AG83" s="28">
        <f>외인!AG83+기관!AG83</f>
        <v>17.77</v>
      </c>
      <c r="AH83" s="28">
        <f>외인!AH83+기관!AH83</f>
        <v>435111.28</v>
      </c>
      <c r="AI83" s="28">
        <f>외인!AI83+기관!AI83</f>
        <v>-80.340000000000032</v>
      </c>
      <c r="AJ83" s="28">
        <f>외인!AJ83+기관!AJ83</f>
        <v>207792.96</v>
      </c>
      <c r="AK83" s="28">
        <f>외인!AK83+기관!AK83</f>
        <v>211.60000000000002</v>
      </c>
      <c r="AL83" s="28">
        <f>외인!AL83+기관!AL83</f>
        <v>221383.56</v>
      </c>
      <c r="AM83" s="28">
        <f>외인!AM83+기관!AM83</f>
        <v>104.67999999999999</v>
      </c>
      <c r="AN83" s="28">
        <f>외인!AN83+기관!AN83</f>
        <v>400015.24</v>
      </c>
      <c r="AO83" s="28">
        <f>외인!AO83+기관!AO83</f>
        <v>-411.93</v>
      </c>
      <c r="AP83" s="28">
        <f>외인!AP83+기관!AP83</f>
        <v>332881.24</v>
      </c>
      <c r="AQ83" s="28">
        <f>외인!AQ83+기관!AQ83</f>
        <v>-139.69</v>
      </c>
      <c r="AR83" s="28">
        <f>외인!AR83+기관!AR83</f>
        <v>51396.12</v>
      </c>
      <c r="AS83" s="28">
        <f>외인!AS83+기관!AS83</f>
        <v>254.07999999999998</v>
      </c>
      <c r="AT83" s="28">
        <f>외인!AT83+기관!AT83</f>
        <v>211316.98</v>
      </c>
      <c r="AU83" s="28">
        <f>외인!AU83+기관!AU83</f>
        <v>-95.27000000000001</v>
      </c>
      <c r="AV83" s="28">
        <f>외인!AV83+기관!AV83</f>
        <v>87932.06</v>
      </c>
      <c r="AW83" s="28">
        <f>외인!AW83+기관!AW83</f>
        <v>-9.2800000000000011</v>
      </c>
      <c r="AX83" s="28">
        <f>외인!AX83+기관!AX83</f>
        <v>125216.82</v>
      </c>
      <c r="AY83" s="28">
        <f>외인!AY83+기관!AY83</f>
        <v>-212.43</v>
      </c>
      <c r="AZ83" s="28">
        <f>외인!AZ83+기관!AZ83</f>
        <v>8073529.8600000003</v>
      </c>
      <c r="BA83" s="28">
        <f>외인!BA83+기관!BA83</f>
        <v>-510.35999999999996</v>
      </c>
      <c r="BB83" s="28">
        <f>외인!BB83+기관!BB83</f>
        <v>290817.76</v>
      </c>
      <c r="BC83" s="28">
        <f>외인!BC83+기관!BC83</f>
        <v>143.61000000000001</v>
      </c>
      <c r="BD83" s="28">
        <f>외인!BD83+기관!BD83</f>
        <v>69503</v>
      </c>
      <c r="BE83" s="28">
        <f>외인!BE83+기관!BE83</f>
        <v>53.540000000000006</v>
      </c>
      <c r="BF83" s="28">
        <f>외인!BF83+기관!BF83</f>
        <v>0</v>
      </c>
      <c r="BG83" s="28">
        <f>외인!BG83+기관!BG83</f>
        <v>0</v>
      </c>
      <c r="BH83" s="28">
        <f>외인!BH83+기관!BH83</f>
        <v>224842.58</v>
      </c>
      <c r="BI83" s="28">
        <f>외인!BI83+기관!BI83</f>
        <v>-44.92</v>
      </c>
      <c r="BJ83" s="28">
        <f>외인!BJ83+기관!BJ83</f>
        <v>239636.38</v>
      </c>
      <c r="BK83" s="28">
        <f>외인!BK83+기관!BK83</f>
        <v>239.15999999999997</v>
      </c>
      <c r="BL83" s="28">
        <f>외인!BL83+기관!BL83</f>
        <v>79240.3</v>
      </c>
      <c r="BM83" s="28">
        <f>외인!BM83+기관!BM83</f>
        <v>14.66</v>
      </c>
      <c r="BN83" s="28">
        <f>외인!BN83+기관!BN83</f>
        <v>93074.94</v>
      </c>
      <c r="BO83" s="28">
        <f>외인!BO83+기관!BO83</f>
        <v>14.849999999999998</v>
      </c>
      <c r="BP83" s="28">
        <f>외인!BP83+기관!BP83</f>
        <v>141008.9</v>
      </c>
      <c r="BQ83" s="28">
        <f>외인!BQ83+기관!BQ83</f>
        <v>-289.27999999999997</v>
      </c>
      <c r="BR83" s="28">
        <f>외인!BR83+기관!BR83</f>
        <v>597623.74</v>
      </c>
      <c r="BS83" s="28">
        <f>외인!BS83+기관!BS83</f>
        <v>-53.009999999999991</v>
      </c>
      <c r="BT83" s="28">
        <f>외인!BT83+기관!BT83</f>
        <v>7969768.1600000001</v>
      </c>
      <c r="BU83" s="28">
        <f>외인!BU83+기관!BU83</f>
        <v>-661.41000000000008</v>
      </c>
      <c r="BV83" s="28">
        <f>외인!BV83+기관!BV83</f>
        <v>632878.52</v>
      </c>
      <c r="BW83" s="28">
        <f>외인!BW83+기관!BW83</f>
        <v>197.26</v>
      </c>
      <c r="BX83" s="28">
        <f>외인!BX83+기관!BX83</f>
        <v>153152.16</v>
      </c>
      <c r="BY83" s="28">
        <f>외인!BY83+기관!BY83</f>
        <v>265.64999999999998</v>
      </c>
      <c r="BZ83" s="28">
        <f>외인!BZ83+기관!BZ83</f>
        <v>621398.80000000005</v>
      </c>
      <c r="CA83" s="28">
        <f>외인!CA83+기관!CA83</f>
        <v>-307.24</v>
      </c>
      <c r="CB83" s="28">
        <f>외인!CB83+기관!CB83</f>
        <v>22866.66</v>
      </c>
      <c r="CC83" s="28">
        <f>외인!CC83+기관!CC83</f>
        <v>18.52</v>
      </c>
      <c r="CD83" s="28">
        <f>외인!CD83+기관!CD83</f>
        <v>49827.48</v>
      </c>
      <c r="CE83" s="28">
        <f>외인!CE83+기관!CE83</f>
        <v>69.64</v>
      </c>
      <c r="CF83" s="28">
        <f>외인!CF83+기관!CF83</f>
        <v>63479.62</v>
      </c>
      <c r="CG83" s="28">
        <f>외인!CG83+기관!CG83</f>
        <v>25.979999999999997</v>
      </c>
      <c r="CH83" s="28">
        <f>외인!CH83+기관!CH83</f>
        <v>127875.84</v>
      </c>
      <c r="CI83" s="28">
        <f>외인!CI83+기관!CI83</f>
        <v>13.71</v>
      </c>
      <c r="CJ83" s="28">
        <f>외인!CJ83+기관!CJ83</f>
        <v>606763.62</v>
      </c>
      <c r="CK83" s="28">
        <f>외인!CK83+기관!CK83</f>
        <v>6.0799999999999841</v>
      </c>
      <c r="CL83" s="28">
        <f>외인!CL83+기관!CL83</f>
        <v>477298.9</v>
      </c>
      <c r="CM83" s="28">
        <f>외인!CM83+기관!CM83</f>
        <v>521.28</v>
      </c>
      <c r="CN83" s="28">
        <f>외인!CN83+기관!CN83</f>
        <v>218013.7</v>
      </c>
      <c r="CO83" s="28">
        <f>외인!CO83+기관!CO83</f>
        <v>57.94</v>
      </c>
      <c r="CP83" s="28">
        <f>외인!CP83+기관!CP83</f>
        <v>291774.38</v>
      </c>
      <c r="CQ83" s="28">
        <f>외인!CQ83+기관!CQ83</f>
        <v>144.31</v>
      </c>
      <c r="CR83" s="28">
        <f>외인!CR83+기관!CR83</f>
        <v>347323.34</v>
      </c>
      <c r="CS83" s="28">
        <f>외인!CS83+기관!CS83</f>
        <v>121.09</v>
      </c>
      <c r="CT83" s="28">
        <f>외인!CT83+기관!CT83</f>
        <v>502523.16</v>
      </c>
      <c r="CU83" s="28">
        <f>외인!CU83+기관!CU83</f>
        <v>223.19000000000005</v>
      </c>
      <c r="CV83" s="28">
        <f>외인!CV83+기관!CV83</f>
        <v>7969768.1600000001</v>
      </c>
      <c r="CW83" s="28">
        <f>외인!CW83+기관!CW83</f>
        <v>-661.41000000000008</v>
      </c>
      <c r="CX83" s="28">
        <f>외인!CX83+기관!CX83</f>
        <v>469573.4</v>
      </c>
      <c r="CY83" s="28">
        <f>외인!CY83+기관!CY83</f>
        <v>-202.45000000000002</v>
      </c>
      <c r="CZ83" s="28">
        <f>외인!CZ83+기관!CZ83</f>
        <v>35187.46</v>
      </c>
      <c r="DA83" s="28">
        <f>외인!DA83+기관!DA83</f>
        <v>-0.85999999999999943</v>
      </c>
      <c r="DB83" s="28">
        <f>외인!DB83+기관!DB83</f>
        <v>69503</v>
      </c>
      <c r="DC83" s="28">
        <f>외인!DC83+기관!DC83</f>
        <v>53.540000000000006</v>
      </c>
      <c r="DD83" s="28">
        <f>외인!DD83+기관!DD83</f>
        <v>16124.2</v>
      </c>
      <c r="DE83" s="28">
        <f>외인!DE83+기관!DE83</f>
        <v>12.809999999999999</v>
      </c>
      <c r="DF83" s="28">
        <f>외인!DF83+기관!DF83</f>
        <v>114653.08</v>
      </c>
      <c r="DG83" s="28">
        <f>외인!DG83+기관!DG83</f>
        <v>265.17</v>
      </c>
      <c r="DH83" s="28">
        <f>외인!DH83+기관!DH83</f>
        <v>34768.400000000001</v>
      </c>
      <c r="DI83" s="28">
        <f>외인!DI83+기관!DI83</f>
        <v>22.8</v>
      </c>
      <c r="DJ83" s="28">
        <f>외인!DJ83+기관!DJ83</f>
        <v>1280778.92</v>
      </c>
      <c r="DK83" s="28">
        <f>외인!DK83+기관!DK83</f>
        <v>-353.72</v>
      </c>
      <c r="DL83" s="28">
        <f>외인!DL83+기관!DL83</f>
        <v>171217</v>
      </c>
      <c r="DM83" s="28">
        <f>외인!DM83+기관!DM83</f>
        <v>17.84</v>
      </c>
      <c r="DN83" s="28">
        <f>외인!DN83+기관!DN83</f>
        <v>7969768.1600000001</v>
      </c>
      <c r="DO83" s="28">
        <f>외인!DO83+기관!DO83</f>
        <v>-661.41000000000008</v>
      </c>
      <c r="DP83" s="28">
        <f>외인!DP83+기관!DP83</f>
        <v>134483.5</v>
      </c>
      <c r="DQ83" s="28">
        <f>외인!DQ83+기관!DQ83</f>
        <v>24.199999999999989</v>
      </c>
      <c r="DR83" s="28">
        <f>외인!DR83+기관!DR83</f>
        <v>83039.460000000006</v>
      </c>
      <c r="DS83" s="28">
        <f>외인!DS83+기관!DS83</f>
        <v>38.829999999999984</v>
      </c>
      <c r="DT83" s="28">
        <f>외인!DT83+기관!DT83</f>
        <v>285515.26</v>
      </c>
      <c r="DU83" s="28">
        <f>외인!DU83+기관!DU83</f>
        <v>126.38</v>
      </c>
      <c r="DV83" s="28">
        <f>외인!DV83+기관!DV83</f>
        <v>61125.22</v>
      </c>
      <c r="DW83" s="28">
        <f>외인!DW83+기관!DW83</f>
        <v>-7.41</v>
      </c>
      <c r="DX83" s="28">
        <f>외인!DX83+기관!DX83</f>
        <v>286663.92</v>
      </c>
      <c r="DY83" s="28">
        <f>외인!DY83+기관!DY83</f>
        <v>1107.47</v>
      </c>
      <c r="DZ83" s="28">
        <f>외인!DZ83+기관!DZ83</f>
        <v>13777.6</v>
      </c>
      <c r="EA83" s="28">
        <f>외인!EA83+기관!EA83</f>
        <v>-5.98</v>
      </c>
      <c r="EB83" s="28">
        <f>외인!EB83+기관!EB83</f>
        <v>20247.02</v>
      </c>
      <c r="EC83" s="28">
        <f>외인!EC83+기관!EC83</f>
        <v>15.129999999999999</v>
      </c>
      <c r="ED83" s="28">
        <f>외인!ED83+기관!ED83</f>
        <v>18359.8</v>
      </c>
      <c r="EE83" s="28">
        <f>외인!EE83+기관!EE83</f>
        <v>5.6599999999999966</v>
      </c>
      <c r="EF83" s="28">
        <f>외인!EF83+기관!EF83</f>
        <v>389701.02</v>
      </c>
      <c r="EG83" s="28">
        <f>외인!EG83+기관!EG83</f>
        <v>4.9500000000000028</v>
      </c>
      <c r="EH83" s="28">
        <f>외인!EH83+기관!EH83</f>
        <v>302498.2</v>
      </c>
      <c r="EI83" s="28">
        <f>외인!EI83+기관!EI83</f>
        <v>-21.819999999999936</v>
      </c>
      <c r="EJ83" s="28">
        <f>외인!EJ83+기관!EJ83</f>
        <v>190061.04</v>
      </c>
      <c r="EK83" s="28">
        <f>외인!EK83+기관!EK83</f>
        <v>59.05</v>
      </c>
      <c r="EL83" s="28">
        <f>외인!EL83+기관!EL83</f>
        <v>54202.46</v>
      </c>
      <c r="EM83" s="28">
        <f>외인!EM83+기관!EM83</f>
        <v>70.61</v>
      </c>
      <c r="EN83" s="28">
        <f>외인!EN83+기관!EN83</f>
        <v>83039.460000000006</v>
      </c>
      <c r="EO83" s="28">
        <f>외인!EO83+기관!EO83</f>
        <v>38.829999999999984</v>
      </c>
      <c r="EP83" s="28">
        <f>외인!EP83+기관!EP83</f>
        <v>284016.24</v>
      </c>
      <c r="EQ83" s="28">
        <f>외인!EQ83+기관!EQ83</f>
        <v>221.01</v>
      </c>
      <c r="ER83" s="28">
        <f>외인!ER83+기관!ER83</f>
        <v>19623.5</v>
      </c>
      <c r="ES83" s="28">
        <f>외인!ES83+기관!ES83</f>
        <v>-38.15</v>
      </c>
      <c r="ET83" s="28">
        <f>외인!ET83+기관!ET83</f>
        <v>332881.24</v>
      </c>
      <c r="EU83" s="28">
        <f>외인!EU83+기관!EU83</f>
        <v>-139.69</v>
      </c>
      <c r="EV83" s="28">
        <f>외인!EV83+기관!EV83</f>
        <v>103221.36</v>
      </c>
      <c r="EW83" s="28">
        <f>외인!EW83+기관!EW83</f>
        <v>38.869999999999997</v>
      </c>
      <c r="EX83" s="28">
        <f>외인!EX83+기관!EX83</f>
        <v>188553.02</v>
      </c>
      <c r="EY83" s="28">
        <f>외인!EY83+기관!EY83</f>
        <v>105.42999999999999</v>
      </c>
    </row>
    <row r="84" spans="1:155">
      <c r="A84" s="27">
        <f>외인!A84</f>
        <v>46189</v>
      </c>
      <c r="B84" s="28">
        <f>외인!B84+기관!B84</f>
        <v>13856259.58</v>
      </c>
      <c r="C84" s="28">
        <f>외인!C84+기관!C84</f>
        <v>995.54</v>
      </c>
      <c r="D84" s="28">
        <f>외인!D84+기관!D84</f>
        <v>1143371.6399999999</v>
      </c>
      <c r="E84" s="28">
        <f>외인!E84+기관!E84</f>
        <v>-79.589999999999918</v>
      </c>
      <c r="F84" s="28">
        <f>외인!F84+기관!F84</f>
        <v>5897623.2599999998</v>
      </c>
      <c r="G84" s="28">
        <f>외인!G84+기관!G84</f>
        <v>75.640000000000043</v>
      </c>
      <c r="H84" s="28">
        <f>외인!H84+기관!H84</f>
        <v>608450.6</v>
      </c>
      <c r="I84" s="28">
        <f>외인!I84+기관!I84</f>
        <v>44.259999999999991</v>
      </c>
      <c r="J84" s="28">
        <f>외인!J84+기관!J84</f>
        <v>79758.84</v>
      </c>
      <c r="K84" s="28">
        <f>외인!K84+기관!K84</f>
        <v>-25.96</v>
      </c>
      <c r="L84" s="28">
        <f>외인!L84+기관!L84</f>
        <v>563761.30000000005</v>
      </c>
      <c r="M84" s="28">
        <f>외인!M84+기관!M84</f>
        <v>-67.610000000000014</v>
      </c>
      <c r="N84" s="28">
        <f>외인!N84+기관!N84</f>
        <v>589628.74</v>
      </c>
      <c r="O84" s="28">
        <f>외인!O84+기관!O84</f>
        <v>-195.70999999999998</v>
      </c>
      <c r="P84" s="28">
        <f>외인!P84+기관!P84</f>
        <v>332592.58</v>
      </c>
      <c r="Q84" s="28">
        <f>외인!Q84+기관!Q84</f>
        <v>-114.16</v>
      </c>
      <c r="R84" s="28">
        <f>외인!R84+기관!R84</f>
        <v>279769.08</v>
      </c>
      <c r="S84" s="28">
        <f>외인!S84+기관!S84</f>
        <v>214.04000000000002</v>
      </c>
      <c r="T84" s="28">
        <f>외인!T84+기관!T84</f>
        <v>16023.62</v>
      </c>
      <c r="U84" s="28">
        <f>외인!U84+기관!U84</f>
        <v>10.760000000000002</v>
      </c>
      <c r="V84" s="28">
        <f>외인!V84+기관!V84</f>
        <v>272936.58</v>
      </c>
      <c r="W84" s="28">
        <f>외인!W84+기관!W84</f>
        <v>519.24</v>
      </c>
      <c r="X84" s="28">
        <f>외인!X84+기관!X84</f>
        <v>7679627.3600000003</v>
      </c>
      <c r="Y84" s="28">
        <f>외인!Y84+기관!Y84</f>
        <v>-356.17000000000007</v>
      </c>
      <c r="Z84" s="28">
        <f>외인!Z84+기관!Z84</f>
        <v>103138.56</v>
      </c>
      <c r="AA84" s="28">
        <f>외인!AA84+기관!AA84</f>
        <v>32.47</v>
      </c>
      <c r="AB84" s="28">
        <f>외인!AB84+기관!AB84</f>
        <v>432995.08</v>
      </c>
      <c r="AC84" s="28">
        <f>외인!AC84+기관!AC84</f>
        <v>430.56</v>
      </c>
      <c r="AD84" s="28">
        <f>외인!AD84+기관!AD84</f>
        <v>44522.42</v>
      </c>
      <c r="AE84" s="28">
        <f>외인!AE84+기관!AE84</f>
        <v>245.7</v>
      </c>
      <c r="AF84" s="28">
        <f>외인!AF84+기관!AF84</f>
        <v>51095.8</v>
      </c>
      <c r="AG84" s="28">
        <f>외인!AG84+기관!AG84</f>
        <v>26.89</v>
      </c>
      <c r="AH84" s="28">
        <f>외인!AH84+기관!AH84</f>
        <v>437752.14</v>
      </c>
      <c r="AI84" s="28">
        <f>외인!AI84+기관!AI84</f>
        <v>126.29000000000002</v>
      </c>
      <c r="AJ84" s="28">
        <f>외인!AJ84+기관!AJ84</f>
        <v>206182.44</v>
      </c>
      <c r="AK84" s="28">
        <f>외인!AK84+기관!AK84</f>
        <v>254.92</v>
      </c>
      <c r="AL84" s="28">
        <f>외인!AL84+기관!AL84</f>
        <v>224558.16</v>
      </c>
      <c r="AM84" s="28">
        <f>외인!AM84+기관!AM84</f>
        <v>165.49</v>
      </c>
      <c r="AN84" s="28">
        <f>외인!AN84+기관!AN84</f>
        <v>399237.42</v>
      </c>
      <c r="AO84" s="28">
        <f>외인!AO84+기관!AO84</f>
        <v>-385.3</v>
      </c>
      <c r="AP84" s="28">
        <f>외인!AP84+기관!AP84</f>
        <v>330681.5</v>
      </c>
      <c r="AQ84" s="28">
        <f>외인!AQ84+기관!AQ84</f>
        <v>-216.67999999999995</v>
      </c>
      <c r="AR84" s="28">
        <f>외인!AR84+기관!AR84</f>
        <v>51298.06</v>
      </c>
      <c r="AS84" s="28">
        <f>외인!AS84+기관!AS84</f>
        <v>271.83000000000004</v>
      </c>
      <c r="AT84" s="28">
        <f>외인!AT84+기관!AT84</f>
        <v>210462.8</v>
      </c>
      <c r="AU84" s="28">
        <f>외인!AU84+기관!AU84</f>
        <v>-28.92</v>
      </c>
      <c r="AV84" s="28">
        <f>외인!AV84+기관!AV84</f>
        <v>88069.88</v>
      </c>
      <c r="AW84" s="28">
        <f>외인!AW84+기관!AW84</f>
        <v>-20.86</v>
      </c>
      <c r="AX84" s="28">
        <f>외인!AX84+기관!AX84</f>
        <v>132301.34</v>
      </c>
      <c r="AY84" s="28">
        <f>외인!AY84+기관!AY84</f>
        <v>-244.68</v>
      </c>
      <c r="AZ84" s="28">
        <f>외인!AZ84+기관!AZ84</f>
        <v>8269581.9000000004</v>
      </c>
      <c r="BA84" s="28">
        <f>외인!BA84+기관!BA84</f>
        <v>-99.590000000000146</v>
      </c>
      <c r="BB84" s="28">
        <f>외인!BB84+기관!BB84</f>
        <v>295468.02</v>
      </c>
      <c r="BC84" s="28">
        <f>외인!BC84+기관!BC84</f>
        <v>136.71</v>
      </c>
      <c r="BD84" s="28">
        <f>외인!BD84+기관!BD84</f>
        <v>67271.66</v>
      </c>
      <c r="BE84" s="28">
        <f>외인!BE84+기관!BE84</f>
        <v>22.309999999999995</v>
      </c>
      <c r="BF84" s="28">
        <f>외인!BF84+기관!BF84</f>
        <v>0</v>
      </c>
      <c r="BG84" s="28">
        <f>외인!BG84+기관!BG84</f>
        <v>0</v>
      </c>
      <c r="BH84" s="28">
        <f>외인!BH84+기관!BH84</f>
        <v>233609.26</v>
      </c>
      <c r="BI84" s="28">
        <f>외인!BI84+기관!BI84</f>
        <v>-7.0500000000000114</v>
      </c>
      <c r="BJ84" s="28">
        <f>외인!BJ84+기관!BJ84</f>
        <v>240505.62</v>
      </c>
      <c r="BK84" s="28">
        <f>외인!BK84+기관!BK84</f>
        <v>182.76</v>
      </c>
      <c r="BL84" s="28">
        <f>외인!BL84+기관!BL84</f>
        <v>80724.820000000007</v>
      </c>
      <c r="BM84" s="28">
        <f>외인!BM84+기관!BM84</f>
        <v>1.8399999999999999</v>
      </c>
      <c r="BN84" s="28">
        <f>외인!BN84+기관!BN84</f>
        <v>92362.64</v>
      </c>
      <c r="BO84" s="28">
        <f>외인!BO84+기관!BO84</f>
        <v>11.33</v>
      </c>
      <c r="BP84" s="28">
        <f>외인!BP84+기관!BP84</f>
        <v>148914.14000000001</v>
      </c>
      <c r="BQ84" s="28">
        <f>외인!BQ84+기관!BQ84</f>
        <v>-305.41999999999996</v>
      </c>
      <c r="BR84" s="28">
        <f>외인!BR84+기관!BR84</f>
        <v>596693.69999999995</v>
      </c>
      <c r="BS84" s="28">
        <f>외인!BS84+기관!BS84</f>
        <v>-309.77999999999997</v>
      </c>
      <c r="BT84" s="28">
        <f>외인!BT84+기관!BT84</f>
        <v>8180157.9199999999</v>
      </c>
      <c r="BU84" s="28">
        <f>외인!BU84+기관!BU84</f>
        <v>-112.00999999999999</v>
      </c>
      <c r="BV84" s="28">
        <f>외인!BV84+기관!BV84</f>
        <v>660059.1</v>
      </c>
      <c r="BW84" s="28">
        <f>외인!BW84+기관!BW84</f>
        <v>278.17999999999995</v>
      </c>
      <c r="BX84" s="28">
        <f>외인!BX84+기관!BX84</f>
        <v>155093.56</v>
      </c>
      <c r="BY84" s="28">
        <f>외인!BY84+기관!BY84</f>
        <v>298.88</v>
      </c>
      <c r="BZ84" s="28">
        <f>외인!BZ84+기관!BZ84</f>
        <v>623795.56000000006</v>
      </c>
      <c r="CA84" s="28">
        <f>외인!CA84+기관!CA84</f>
        <v>-219.8</v>
      </c>
      <c r="CB84" s="28">
        <f>외인!CB84+기관!CB84</f>
        <v>23050.799999999999</v>
      </c>
      <c r="CC84" s="28">
        <f>외인!CC84+기관!CC84</f>
        <v>21.040000000000003</v>
      </c>
      <c r="CD84" s="28">
        <f>외인!CD84+기관!CD84</f>
        <v>50296.160000000003</v>
      </c>
      <c r="CE84" s="28">
        <f>외인!CE84+기관!CE84</f>
        <v>78.77</v>
      </c>
      <c r="CF84" s="28">
        <f>외인!CF84+기관!CF84</f>
        <v>66463.259999999995</v>
      </c>
      <c r="CG84" s="28">
        <f>외인!CG84+기관!CG84</f>
        <v>27.040000000000006</v>
      </c>
      <c r="CH84" s="28">
        <f>외인!CH84+기관!CH84</f>
        <v>127277.32</v>
      </c>
      <c r="CI84" s="28">
        <f>외인!CI84+기관!CI84</f>
        <v>-14.61</v>
      </c>
      <c r="CJ84" s="28">
        <f>외인!CJ84+기관!CJ84</f>
        <v>611003.52</v>
      </c>
      <c r="CK84" s="28">
        <f>외인!CK84+기관!CK84</f>
        <v>-276.39</v>
      </c>
      <c r="CL84" s="28">
        <f>외인!CL84+기관!CL84</f>
        <v>484613.34</v>
      </c>
      <c r="CM84" s="28">
        <f>외인!CM84+기관!CM84</f>
        <v>562.62</v>
      </c>
      <c r="CN84" s="28">
        <f>외인!CN84+기관!CN84</f>
        <v>221243.48</v>
      </c>
      <c r="CO84" s="28">
        <f>외인!CO84+기관!CO84</f>
        <v>29.92</v>
      </c>
      <c r="CP84" s="28">
        <f>외인!CP84+기관!CP84</f>
        <v>296439.03999999998</v>
      </c>
      <c r="CQ84" s="28">
        <f>외인!CQ84+기관!CQ84</f>
        <v>137.49</v>
      </c>
      <c r="CR84" s="28">
        <f>외인!CR84+기관!CR84</f>
        <v>341587.36</v>
      </c>
      <c r="CS84" s="28">
        <f>외인!CS84+기관!CS84</f>
        <v>196.22</v>
      </c>
      <c r="CT84" s="28">
        <f>외인!CT84+기관!CT84</f>
        <v>509950.22</v>
      </c>
      <c r="CU84" s="28">
        <f>외인!CU84+기관!CU84</f>
        <v>134.29999999999995</v>
      </c>
      <c r="CV84" s="28">
        <f>외인!CV84+기관!CV84</f>
        <v>8180157.9199999999</v>
      </c>
      <c r="CW84" s="28">
        <f>외인!CW84+기관!CW84</f>
        <v>-112.00999999999999</v>
      </c>
      <c r="CX84" s="28">
        <f>외인!CX84+기관!CX84</f>
        <v>459824.46</v>
      </c>
      <c r="CY84" s="28">
        <f>외인!CY84+기관!CY84</f>
        <v>-298.75</v>
      </c>
      <c r="CZ84" s="28">
        <f>외인!CZ84+기관!CZ84</f>
        <v>34754.28</v>
      </c>
      <c r="DA84" s="28">
        <f>외인!DA84+기관!DA84</f>
        <v>-7.9600000000000009</v>
      </c>
      <c r="DB84" s="28">
        <f>외인!DB84+기관!DB84</f>
        <v>67271.66</v>
      </c>
      <c r="DC84" s="28">
        <f>외인!DC84+기관!DC84</f>
        <v>22.309999999999995</v>
      </c>
      <c r="DD84" s="28">
        <f>외인!DD84+기관!DD84</f>
        <v>16023.62</v>
      </c>
      <c r="DE84" s="28">
        <f>외인!DE84+기관!DE84</f>
        <v>10.760000000000002</v>
      </c>
      <c r="DF84" s="28">
        <f>외인!DF84+기관!DF84</f>
        <v>116621.14</v>
      </c>
      <c r="DG84" s="28">
        <f>외인!DG84+기관!DG84</f>
        <v>295.15999999999997</v>
      </c>
      <c r="DH84" s="28">
        <f>외인!DH84+기관!DH84</f>
        <v>35018.78</v>
      </c>
      <c r="DI84" s="28">
        <f>외인!DI84+기관!DI84</f>
        <v>17.59</v>
      </c>
      <c r="DJ84" s="28">
        <f>외인!DJ84+기관!DJ84</f>
        <v>1281113.1599999999</v>
      </c>
      <c r="DK84" s="28">
        <f>외인!DK84+기관!DK84</f>
        <v>-271.27</v>
      </c>
      <c r="DL84" s="28">
        <f>외인!DL84+기관!DL84</f>
        <v>173235.46</v>
      </c>
      <c r="DM84" s="28">
        <f>외인!DM84+기관!DM84</f>
        <v>-5.8700000000000045</v>
      </c>
      <c r="DN84" s="28">
        <f>외인!DN84+기관!DN84</f>
        <v>8180157.9199999999</v>
      </c>
      <c r="DO84" s="28">
        <f>외인!DO84+기관!DO84</f>
        <v>-112.00999999999999</v>
      </c>
      <c r="DP84" s="28">
        <f>외인!DP84+기관!DP84</f>
        <v>136744.24</v>
      </c>
      <c r="DQ84" s="28">
        <f>외인!DQ84+기관!DQ84</f>
        <v>-101.04000000000002</v>
      </c>
      <c r="DR84" s="28">
        <f>외인!DR84+기관!DR84</f>
        <v>81255.820000000007</v>
      </c>
      <c r="DS84" s="28">
        <f>외인!DS84+기관!DS84</f>
        <v>-36.620000000000005</v>
      </c>
      <c r="DT84" s="28">
        <f>외인!DT84+기관!DT84</f>
        <v>279769.08</v>
      </c>
      <c r="DU84" s="28">
        <f>외인!DU84+기관!DU84</f>
        <v>214.04000000000002</v>
      </c>
      <c r="DV84" s="28">
        <f>외인!DV84+기관!DV84</f>
        <v>61131.72</v>
      </c>
      <c r="DW84" s="28">
        <f>외인!DW84+기관!DW84</f>
        <v>-19.950000000000003</v>
      </c>
      <c r="DX84" s="28">
        <f>외인!DX84+기관!DX84</f>
        <v>272936.58</v>
      </c>
      <c r="DY84" s="28">
        <f>외인!DY84+기관!DY84</f>
        <v>519.24</v>
      </c>
      <c r="DZ84" s="28">
        <f>외인!DZ84+기관!DZ84</f>
        <v>13914</v>
      </c>
      <c r="EA84" s="28">
        <f>외인!EA84+기관!EA84</f>
        <v>-8.18</v>
      </c>
      <c r="EB84" s="28">
        <f>외인!EB84+기관!EB84</f>
        <v>20317.099999999999</v>
      </c>
      <c r="EC84" s="28">
        <f>외인!EC84+기관!EC84</f>
        <v>10.210000000000001</v>
      </c>
      <c r="ED84" s="28">
        <f>외인!ED84+기관!ED84</f>
        <v>18454.14</v>
      </c>
      <c r="EE84" s="28">
        <f>외인!EE84+기관!EE84</f>
        <v>-10.130000000000003</v>
      </c>
      <c r="EF84" s="28">
        <f>외인!EF84+기관!EF84</f>
        <v>390461.08</v>
      </c>
      <c r="EG84" s="28">
        <f>외인!EG84+기관!EG84</f>
        <v>-109.4</v>
      </c>
      <c r="EH84" s="28">
        <f>외인!EH84+기관!EH84</f>
        <v>302880.34000000003</v>
      </c>
      <c r="EI84" s="28">
        <f>외인!EI84+기관!EI84</f>
        <v>-42.690000000000055</v>
      </c>
      <c r="EJ84" s="28">
        <f>외인!EJ84+기관!EJ84</f>
        <v>187860.92</v>
      </c>
      <c r="EK84" s="28">
        <f>외인!EK84+기관!EK84</f>
        <v>-37.9</v>
      </c>
      <c r="EL84" s="28">
        <f>외인!EL84+기관!EL84</f>
        <v>54694.2</v>
      </c>
      <c r="EM84" s="28">
        <f>외인!EM84+기관!EM84</f>
        <v>78.579999999999984</v>
      </c>
      <c r="EN84" s="28">
        <f>외인!EN84+기관!EN84</f>
        <v>81255.820000000007</v>
      </c>
      <c r="EO84" s="28">
        <f>외인!EO84+기관!EO84</f>
        <v>-36.620000000000005</v>
      </c>
      <c r="EP84" s="28">
        <f>외인!EP84+기관!EP84</f>
        <v>308377.34000000003</v>
      </c>
      <c r="EQ84" s="28">
        <f>외인!EQ84+기관!EQ84</f>
        <v>299.55</v>
      </c>
      <c r="ER84" s="28">
        <f>외인!ER84+기관!ER84</f>
        <v>19788.12</v>
      </c>
      <c r="ES84" s="28">
        <f>외인!ES84+기관!ES84</f>
        <v>-78.41</v>
      </c>
      <c r="ET84" s="28">
        <f>외인!ET84+기관!ET84</f>
        <v>330681.5</v>
      </c>
      <c r="EU84" s="28">
        <f>외인!EU84+기관!EU84</f>
        <v>-216.67999999999995</v>
      </c>
      <c r="EV84" s="28">
        <f>외인!EV84+기관!EV84</f>
        <v>103138.56</v>
      </c>
      <c r="EW84" s="28">
        <f>외인!EW84+기관!EW84</f>
        <v>32.47</v>
      </c>
      <c r="EX84" s="28">
        <f>외인!EX84+기관!EX84</f>
        <v>193300.5</v>
      </c>
      <c r="EY84" s="28">
        <f>외인!EY84+기관!EY84</f>
        <v>105.02</v>
      </c>
    </row>
    <row r="85" spans="1:155">
      <c r="A85" s="27">
        <f>외인!A85</f>
        <v>46190</v>
      </c>
      <c r="B85" s="28">
        <f>외인!B85+기관!B85</f>
        <v>14074727.359999999</v>
      </c>
      <c r="C85" s="28">
        <f>외인!C85+기관!C85</f>
        <v>5637.9400000000005</v>
      </c>
      <c r="D85" s="28">
        <f>외인!D85+기관!D85</f>
        <v>1159478.6399999999</v>
      </c>
      <c r="E85" s="28">
        <f>외인!E85+기관!E85</f>
        <v>-79.190000000000055</v>
      </c>
      <c r="F85" s="28">
        <f>외인!F85+기관!F85</f>
        <v>5909772.46</v>
      </c>
      <c r="G85" s="28">
        <f>외인!G85+기관!G85</f>
        <v>1686.7399999999998</v>
      </c>
      <c r="H85" s="28">
        <f>외인!H85+기관!H85</f>
        <v>606638.24</v>
      </c>
      <c r="I85" s="28">
        <f>외인!I85+기관!I85</f>
        <v>-27.149999999999977</v>
      </c>
      <c r="J85" s="28">
        <f>외인!J85+기관!J85</f>
        <v>80944.679999999993</v>
      </c>
      <c r="K85" s="28">
        <f>외인!K85+기관!K85</f>
        <v>-27.319999999999997</v>
      </c>
      <c r="L85" s="28">
        <f>외인!L85+기관!L85</f>
        <v>563457.34</v>
      </c>
      <c r="M85" s="28">
        <f>외인!M85+기관!M85</f>
        <v>-69.580000000000013</v>
      </c>
      <c r="N85" s="28">
        <f>외인!N85+기관!N85</f>
        <v>569504.48</v>
      </c>
      <c r="O85" s="28">
        <f>외인!O85+기관!O85</f>
        <v>-166.8</v>
      </c>
      <c r="P85" s="28">
        <f>외인!P85+기관!P85</f>
        <v>341181.1</v>
      </c>
      <c r="Q85" s="28">
        <f>외인!Q85+기관!Q85</f>
        <v>-39.53</v>
      </c>
      <c r="R85" s="28">
        <f>외인!R85+기관!R85</f>
        <v>278172.12</v>
      </c>
      <c r="S85" s="28">
        <f>외인!S85+기관!S85</f>
        <v>345.9</v>
      </c>
      <c r="T85" s="28">
        <f>외인!T85+기관!T85</f>
        <v>15723.18</v>
      </c>
      <c r="U85" s="28">
        <f>외인!U85+기관!U85</f>
        <v>6.57</v>
      </c>
      <c r="V85" s="28">
        <f>외인!V85+기관!V85</f>
        <v>274880.32</v>
      </c>
      <c r="W85" s="28">
        <f>외인!W85+기관!W85</f>
        <v>404.22</v>
      </c>
      <c r="X85" s="28">
        <f>외인!X85+기관!X85</f>
        <v>7917807.3799999999</v>
      </c>
      <c r="Y85" s="28">
        <f>외인!Y85+기관!Y85</f>
        <v>4263.17</v>
      </c>
      <c r="Z85" s="28">
        <f>외인!Z85+기관!Z85</f>
        <v>103283.2</v>
      </c>
      <c r="AA85" s="28">
        <f>외인!AA85+기관!AA85</f>
        <v>36.659999999999997</v>
      </c>
      <c r="AB85" s="28">
        <f>외인!AB85+기관!AB85</f>
        <v>417540.78</v>
      </c>
      <c r="AC85" s="28">
        <f>외인!AC85+기관!AC85</f>
        <v>369.21</v>
      </c>
      <c r="AD85" s="28">
        <f>외인!AD85+기관!AD85</f>
        <v>43401.62</v>
      </c>
      <c r="AE85" s="28">
        <f>외인!AE85+기관!AE85</f>
        <v>230.46</v>
      </c>
      <c r="AF85" s="28">
        <f>외인!AF85+기관!AF85</f>
        <v>50996.160000000003</v>
      </c>
      <c r="AG85" s="28">
        <f>외인!AG85+기관!AG85</f>
        <v>36.97</v>
      </c>
      <c r="AH85" s="28">
        <f>외인!AH85+기관!AH85</f>
        <v>441942.02</v>
      </c>
      <c r="AI85" s="28">
        <f>외인!AI85+기관!AI85</f>
        <v>370.05</v>
      </c>
      <c r="AJ85" s="28">
        <f>외인!AJ85+기관!AJ85</f>
        <v>209014.2</v>
      </c>
      <c r="AK85" s="28">
        <f>외인!AK85+기관!AK85</f>
        <v>447.19</v>
      </c>
      <c r="AL85" s="28">
        <f>외인!AL85+기관!AL85</f>
        <v>216163.58</v>
      </c>
      <c r="AM85" s="28">
        <f>외인!AM85+기관!AM85</f>
        <v>124.77</v>
      </c>
      <c r="AN85" s="28">
        <f>외인!AN85+기관!AN85</f>
        <v>387159.16</v>
      </c>
      <c r="AO85" s="28">
        <f>외인!AO85+기관!AO85</f>
        <v>-324.05</v>
      </c>
      <c r="AP85" s="28">
        <f>외인!AP85+기관!AP85</f>
        <v>332709.84000000003</v>
      </c>
      <c r="AQ85" s="28">
        <f>외인!AQ85+기관!AQ85</f>
        <v>-558.97</v>
      </c>
      <c r="AR85" s="28">
        <f>외인!AR85+기관!AR85</f>
        <v>50256.28</v>
      </c>
      <c r="AS85" s="28">
        <f>외인!AS85+기관!AS85</f>
        <v>235.16000000000003</v>
      </c>
      <c r="AT85" s="28">
        <f>외인!AT85+기관!AT85</f>
        <v>209672.6</v>
      </c>
      <c r="AU85" s="28">
        <f>외인!AU85+기관!AU85</f>
        <v>-29.95</v>
      </c>
      <c r="AV85" s="28">
        <f>외인!AV85+기관!AV85</f>
        <v>87697.86</v>
      </c>
      <c r="AW85" s="28">
        <f>외인!AW85+기관!AW85</f>
        <v>-26.509999999999998</v>
      </c>
      <c r="AX85" s="28">
        <f>외인!AX85+기관!AX85</f>
        <v>125535.76</v>
      </c>
      <c r="AY85" s="28">
        <f>외인!AY85+기관!AY85</f>
        <v>-554.32999999999993</v>
      </c>
      <c r="AZ85" s="28">
        <f>외인!AZ85+기관!AZ85</f>
        <v>8501792.4199999999</v>
      </c>
      <c r="BA85" s="28">
        <f>외인!BA85+기관!BA85</f>
        <v>4595.41</v>
      </c>
      <c r="BB85" s="28">
        <f>외인!BB85+기관!BB85</f>
        <v>301802.96000000002</v>
      </c>
      <c r="BC85" s="28">
        <f>외인!BC85+기관!BC85</f>
        <v>147.23999999999998</v>
      </c>
      <c r="BD85" s="28">
        <f>외인!BD85+기관!BD85</f>
        <v>68201.919999999998</v>
      </c>
      <c r="BE85" s="28">
        <f>외인!BE85+기관!BE85</f>
        <v>-5.3699999999999903</v>
      </c>
      <c r="BF85" s="28">
        <f>외인!BF85+기관!BF85</f>
        <v>0</v>
      </c>
      <c r="BG85" s="28">
        <f>외인!BG85+기관!BG85</f>
        <v>0</v>
      </c>
      <c r="BH85" s="28">
        <f>외인!BH85+기관!BH85</f>
        <v>233700.78</v>
      </c>
      <c r="BI85" s="28">
        <f>외인!BI85+기관!BI85</f>
        <v>6.5900000000000034</v>
      </c>
      <c r="BJ85" s="28">
        <f>외인!BJ85+기관!BJ85</f>
        <v>238330.04</v>
      </c>
      <c r="BK85" s="28">
        <f>외인!BK85+기관!BK85</f>
        <v>169.84</v>
      </c>
      <c r="BL85" s="28">
        <f>외인!BL85+기관!BL85</f>
        <v>79399.78</v>
      </c>
      <c r="BM85" s="28">
        <f>외인!BM85+기관!BM85</f>
        <v>-15.469999999999999</v>
      </c>
      <c r="BN85" s="28">
        <f>외인!BN85+기관!BN85</f>
        <v>91103.28</v>
      </c>
      <c r="BO85" s="28">
        <f>외인!BO85+기관!BO85</f>
        <v>-61.68</v>
      </c>
      <c r="BP85" s="28">
        <f>외인!BP85+기관!BP85</f>
        <v>142023.01999999999</v>
      </c>
      <c r="BQ85" s="28">
        <f>외인!BQ85+기관!BQ85</f>
        <v>-607.6</v>
      </c>
      <c r="BR85" s="28">
        <f>외인!BR85+기관!BR85</f>
        <v>598258.19999999995</v>
      </c>
      <c r="BS85" s="28">
        <f>외인!BS85+기관!BS85</f>
        <v>-675.94999999999993</v>
      </c>
      <c r="BT85" s="28">
        <f>외인!BT85+기관!BT85</f>
        <v>8444734.9000000004</v>
      </c>
      <c r="BU85" s="28">
        <f>외인!BU85+기관!BU85</f>
        <v>4455.71</v>
      </c>
      <c r="BV85" s="28">
        <f>외인!BV85+기관!BV85</f>
        <v>652152.78</v>
      </c>
      <c r="BW85" s="28">
        <f>외인!BW85+기관!BW85</f>
        <v>175.51</v>
      </c>
      <c r="BX85" s="28">
        <f>외인!BX85+기관!BX85</f>
        <v>153458.01999999999</v>
      </c>
      <c r="BY85" s="28">
        <f>외인!BY85+기관!BY85</f>
        <v>302.85000000000002</v>
      </c>
      <c r="BZ85" s="28">
        <f>외인!BZ85+기관!BZ85</f>
        <v>603322.74</v>
      </c>
      <c r="CA85" s="28">
        <f>외인!CA85+기관!CA85</f>
        <v>-199.27999999999997</v>
      </c>
      <c r="CB85" s="28">
        <f>외인!CB85+기관!CB85</f>
        <v>22575.46</v>
      </c>
      <c r="CC85" s="28">
        <f>외인!CC85+기관!CC85</f>
        <v>1.5600000000000023</v>
      </c>
      <c r="CD85" s="28">
        <f>외인!CD85+기관!CD85</f>
        <v>51386.1</v>
      </c>
      <c r="CE85" s="28">
        <f>외인!CE85+기관!CE85</f>
        <v>94.759999999999991</v>
      </c>
      <c r="CF85" s="28">
        <f>외인!CF85+기관!CF85</f>
        <v>66009.679999999993</v>
      </c>
      <c r="CG85" s="28">
        <f>외인!CG85+기관!CG85</f>
        <v>-7.539999999999992</v>
      </c>
      <c r="CH85" s="28">
        <f>외인!CH85+기관!CH85</f>
        <v>127369.32</v>
      </c>
      <c r="CI85" s="28">
        <f>외인!CI85+기관!CI85</f>
        <v>-22.4</v>
      </c>
      <c r="CJ85" s="28">
        <f>외인!CJ85+기관!CJ85</f>
        <v>631157.52</v>
      </c>
      <c r="CK85" s="28">
        <f>외인!CK85+기관!CK85</f>
        <v>-54.66</v>
      </c>
      <c r="CL85" s="28">
        <f>외인!CL85+기관!CL85</f>
        <v>468374.88</v>
      </c>
      <c r="CM85" s="28">
        <f>외인!CM85+기관!CM85</f>
        <v>511.95</v>
      </c>
      <c r="CN85" s="28">
        <f>외인!CN85+기관!CN85</f>
        <v>216742.38</v>
      </c>
      <c r="CO85" s="28">
        <f>외인!CO85+기관!CO85</f>
        <v>11.030000000000001</v>
      </c>
      <c r="CP85" s="28">
        <f>외인!CP85+기관!CP85</f>
        <v>302754.46000000002</v>
      </c>
      <c r="CQ85" s="28">
        <f>외인!CQ85+기관!CQ85</f>
        <v>148.07</v>
      </c>
      <c r="CR85" s="28">
        <f>외인!CR85+기관!CR85</f>
        <v>341310.14</v>
      </c>
      <c r="CS85" s="28">
        <f>외인!CS85+기관!CS85</f>
        <v>359.32</v>
      </c>
      <c r="CT85" s="28">
        <f>외인!CT85+기관!CT85</f>
        <v>508111.4</v>
      </c>
      <c r="CU85" s="28">
        <f>외인!CU85+기관!CU85</f>
        <v>421.6400000000001</v>
      </c>
      <c r="CV85" s="28">
        <f>외인!CV85+기관!CV85</f>
        <v>8444734.9000000004</v>
      </c>
      <c r="CW85" s="28">
        <f>외인!CW85+기관!CW85</f>
        <v>4455.71</v>
      </c>
      <c r="CX85" s="28">
        <f>외인!CX85+기관!CX85</f>
        <v>462059.82</v>
      </c>
      <c r="CY85" s="28">
        <f>외인!CY85+기관!CY85</f>
        <v>-200.73000000000002</v>
      </c>
      <c r="CZ85" s="28">
        <f>외인!CZ85+기관!CZ85</f>
        <v>34625.18</v>
      </c>
      <c r="DA85" s="28">
        <f>외인!DA85+기관!DA85</f>
        <v>7.730000000000004</v>
      </c>
      <c r="DB85" s="28">
        <f>외인!DB85+기관!DB85</f>
        <v>68201.919999999998</v>
      </c>
      <c r="DC85" s="28">
        <f>외인!DC85+기관!DC85</f>
        <v>-5.3699999999999903</v>
      </c>
      <c r="DD85" s="28">
        <f>외인!DD85+기관!DD85</f>
        <v>15723.18</v>
      </c>
      <c r="DE85" s="28">
        <f>외인!DE85+기관!DE85</f>
        <v>6.57</v>
      </c>
      <c r="DF85" s="28">
        <f>외인!DF85+기관!DF85</f>
        <v>115672.82</v>
      </c>
      <c r="DG85" s="28">
        <f>외인!DG85+기관!DG85</f>
        <v>282.15999999999997</v>
      </c>
      <c r="DH85" s="28">
        <f>외인!DH85+기관!DH85</f>
        <v>36393.440000000002</v>
      </c>
      <c r="DI85" s="28">
        <f>외인!DI85+기관!DI85</f>
        <v>39.21</v>
      </c>
      <c r="DJ85" s="28">
        <f>외인!DJ85+기관!DJ85</f>
        <v>1288029.1200000001</v>
      </c>
      <c r="DK85" s="28">
        <f>외인!DK85+기관!DK85</f>
        <v>-192.21000000000004</v>
      </c>
      <c r="DL85" s="28">
        <f>외인!DL85+기관!DL85</f>
        <v>169087.82</v>
      </c>
      <c r="DM85" s="28">
        <f>외인!DM85+기관!DM85</f>
        <v>-20.47</v>
      </c>
      <c r="DN85" s="28">
        <f>외인!DN85+기관!DN85</f>
        <v>8444734.9000000004</v>
      </c>
      <c r="DO85" s="28">
        <f>외인!DO85+기관!DO85</f>
        <v>4455.71</v>
      </c>
      <c r="DP85" s="28">
        <f>외인!DP85+기관!DP85</f>
        <v>145284.54</v>
      </c>
      <c r="DQ85" s="28">
        <f>외인!DQ85+기관!DQ85</f>
        <v>56.429999999999993</v>
      </c>
      <c r="DR85" s="28">
        <f>외인!DR85+기관!DR85</f>
        <v>82236.820000000007</v>
      </c>
      <c r="DS85" s="28">
        <f>외인!DS85+기관!DS85</f>
        <v>-37.430000000000007</v>
      </c>
      <c r="DT85" s="28">
        <f>외인!DT85+기관!DT85</f>
        <v>278172.12</v>
      </c>
      <c r="DU85" s="28">
        <f>외인!DU85+기관!DU85</f>
        <v>345.9</v>
      </c>
      <c r="DV85" s="28">
        <f>외인!DV85+기관!DV85</f>
        <v>62119.12</v>
      </c>
      <c r="DW85" s="28">
        <f>외인!DW85+기관!DW85</f>
        <v>11.489999999999998</v>
      </c>
      <c r="DX85" s="28">
        <f>외인!DX85+기관!DX85</f>
        <v>274880.32</v>
      </c>
      <c r="DY85" s="28">
        <f>외인!DY85+기관!DY85</f>
        <v>404.22</v>
      </c>
      <c r="DZ85" s="28">
        <f>외인!DZ85+기관!DZ85</f>
        <v>13966</v>
      </c>
      <c r="EA85" s="28">
        <f>외인!EA85+기관!EA85</f>
        <v>-7.75</v>
      </c>
      <c r="EB85" s="28">
        <f>외인!EB85+기관!EB85</f>
        <v>20641.439999999999</v>
      </c>
      <c r="EC85" s="28">
        <f>외인!EC85+기관!EC85</f>
        <v>13.049999999999999</v>
      </c>
      <c r="ED85" s="28">
        <f>외인!ED85+기관!ED85</f>
        <v>18241.439999999999</v>
      </c>
      <c r="EE85" s="28">
        <f>외인!EE85+기관!EE85</f>
        <v>-17.529999999999998</v>
      </c>
      <c r="EF85" s="28">
        <f>외인!EF85+기관!EF85</f>
        <v>399257.28</v>
      </c>
      <c r="EG85" s="28">
        <f>외인!EG85+기관!EG85</f>
        <v>-72.47</v>
      </c>
      <c r="EH85" s="28">
        <f>외인!EH85+기관!EH85</f>
        <v>297895.18</v>
      </c>
      <c r="EI85" s="28">
        <f>외인!EI85+기관!EI85</f>
        <v>-85.089999999999975</v>
      </c>
      <c r="EJ85" s="28">
        <f>외인!EJ85+기관!EJ85</f>
        <v>187832.3</v>
      </c>
      <c r="EK85" s="28">
        <f>외인!EK85+기관!EK85</f>
        <v>-65.19</v>
      </c>
      <c r="EL85" s="28">
        <f>외인!EL85+기관!EL85</f>
        <v>55758.54</v>
      </c>
      <c r="EM85" s="28">
        <f>외인!EM85+기관!EM85</f>
        <v>94.509999999999991</v>
      </c>
      <c r="EN85" s="28">
        <f>외인!EN85+기관!EN85</f>
        <v>82236.820000000007</v>
      </c>
      <c r="EO85" s="28">
        <f>외인!EO85+기관!EO85</f>
        <v>-37.430000000000007</v>
      </c>
      <c r="EP85" s="28">
        <f>외인!EP85+기관!EP85</f>
        <v>308254.24</v>
      </c>
      <c r="EQ85" s="28">
        <f>외인!EQ85+기관!EQ85</f>
        <v>277.25</v>
      </c>
      <c r="ER85" s="28">
        <f>외인!ER85+기관!ER85</f>
        <v>19626.88</v>
      </c>
      <c r="ES85" s="28">
        <f>외인!ES85+기관!ES85</f>
        <v>-90.549999999999983</v>
      </c>
      <c r="ET85" s="28">
        <f>외인!ET85+기관!ET85</f>
        <v>332709.84000000003</v>
      </c>
      <c r="EU85" s="28">
        <f>외인!EU85+기관!EU85</f>
        <v>-558.97</v>
      </c>
      <c r="EV85" s="28">
        <f>외인!EV85+기관!EV85</f>
        <v>103283.2</v>
      </c>
      <c r="EW85" s="28">
        <f>외인!EW85+기관!EW85</f>
        <v>36.659999999999997</v>
      </c>
      <c r="EX85" s="28">
        <f>외인!EX85+기관!EX85</f>
        <v>199471.26</v>
      </c>
      <c r="EY85" s="28">
        <f>외인!EY85+기관!EY85</f>
        <v>111.41</v>
      </c>
    </row>
    <row r="86" spans="1:155">
      <c r="A86" s="27">
        <f>외인!A86</f>
        <v>46191</v>
      </c>
      <c r="B86" s="28">
        <f>외인!B86+기관!B86</f>
        <v>14392062.34</v>
      </c>
      <c r="C86" s="28">
        <f>외인!C86+기관!C86</f>
        <v>8367.5</v>
      </c>
      <c r="D86" s="28">
        <f>외인!D86+기관!D86</f>
        <v>1124122.32</v>
      </c>
      <c r="E86" s="28">
        <f>외인!E86+기관!E86</f>
        <v>-823.33999999999992</v>
      </c>
      <c r="F86" s="28">
        <f>외인!F86+기관!F86</f>
        <v>6063594.0999999996</v>
      </c>
      <c r="G86" s="28">
        <f>외인!G86+기관!G86</f>
        <v>4173.54</v>
      </c>
      <c r="H86" s="28">
        <f>외인!H86+기관!H86</f>
        <v>578714.18000000005</v>
      </c>
      <c r="I86" s="28">
        <f>외인!I86+기관!I86</f>
        <v>-245.90000000000003</v>
      </c>
      <c r="J86" s="28">
        <f>외인!J86+기관!J86</f>
        <v>77473.539999999994</v>
      </c>
      <c r="K86" s="28">
        <f>외인!K86+기관!K86</f>
        <v>-135.70999999999998</v>
      </c>
      <c r="L86" s="28">
        <f>외인!L86+기관!L86</f>
        <v>537234.66</v>
      </c>
      <c r="M86" s="28">
        <f>외인!M86+기관!M86</f>
        <v>-267.79999999999995</v>
      </c>
      <c r="N86" s="28">
        <f>외인!N86+기관!N86</f>
        <v>548276.28</v>
      </c>
      <c r="O86" s="28">
        <f>외인!O86+기관!O86</f>
        <v>-244.48</v>
      </c>
      <c r="P86" s="28">
        <f>외인!P86+기관!P86</f>
        <v>342606.28</v>
      </c>
      <c r="Q86" s="28">
        <f>외인!Q86+기관!Q86</f>
        <v>-48.089999999999996</v>
      </c>
      <c r="R86" s="28">
        <f>외인!R86+기관!R86</f>
        <v>269200.02</v>
      </c>
      <c r="S86" s="28">
        <f>외인!S86+기관!S86</f>
        <v>303.51</v>
      </c>
      <c r="T86" s="28">
        <f>외인!T86+기관!T86</f>
        <v>15314.36</v>
      </c>
      <c r="U86" s="28">
        <f>외인!U86+기관!U86</f>
        <v>-2.3200000000000012</v>
      </c>
      <c r="V86" s="28">
        <f>외인!V86+기관!V86</f>
        <v>272459.3</v>
      </c>
      <c r="W86" s="28">
        <f>외인!W86+기관!W86</f>
        <v>77.139999999999986</v>
      </c>
      <c r="X86" s="28">
        <f>외인!X86+기관!X86</f>
        <v>8335051.7599999998</v>
      </c>
      <c r="Y86" s="28">
        <f>외인!Y86+기관!Y86</f>
        <v>7500.33</v>
      </c>
      <c r="Z86" s="28">
        <f>외인!Z86+기관!Z86</f>
        <v>104734.88</v>
      </c>
      <c r="AA86" s="28">
        <f>외인!AA86+기관!AA86</f>
        <v>39.270000000000003</v>
      </c>
      <c r="AB86" s="28">
        <f>외인!AB86+기관!AB86</f>
        <v>411089.66</v>
      </c>
      <c r="AC86" s="28">
        <f>외인!AC86+기관!AC86</f>
        <v>370.08</v>
      </c>
      <c r="AD86" s="28">
        <f>외인!AD86+기관!AD86</f>
        <v>43187.92</v>
      </c>
      <c r="AE86" s="28">
        <f>외인!AE86+기관!AE86</f>
        <v>259.10000000000002</v>
      </c>
      <c r="AF86" s="28">
        <f>외인!AF86+기관!AF86</f>
        <v>47516.7</v>
      </c>
      <c r="AG86" s="28">
        <f>외인!AG86+기관!AG86</f>
        <v>35.959999999999994</v>
      </c>
      <c r="AH86" s="28">
        <f>외인!AH86+기관!AH86</f>
        <v>421085.52</v>
      </c>
      <c r="AI86" s="28">
        <f>외인!AI86+기관!AI86</f>
        <v>351.14</v>
      </c>
      <c r="AJ86" s="28">
        <f>외인!AJ86+기관!AJ86</f>
        <v>202243.06</v>
      </c>
      <c r="AK86" s="28">
        <f>외인!AK86+기관!AK86</f>
        <v>434.65</v>
      </c>
      <c r="AL86" s="28">
        <f>외인!AL86+기관!AL86</f>
        <v>206417.8</v>
      </c>
      <c r="AM86" s="28">
        <f>외인!AM86+기관!AM86</f>
        <v>107.88000000000001</v>
      </c>
      <c r="AN86" s="28">
        <f>외인!AN86+기관!AN86</f>
        <v>374226.34</v>
      </c>
      <c r="AO86" s="28">
        <f>외인!AO86+기관!AO86</f>
        <v>-381.53999999999996</v>
      </c>
      <c r="AP86" s="28">
        <f>외인!AP86+기관!AP86</f>
        <v>321683.62</v>
      </c>
      <c r="AQ86" s="28">
        <f>외인!AQ86+기관!AQ86</f>
        <v>-620.87</v>
      </c>
      <c r="AR86" s="28">
        <f>외인!AR86+기관!AR86</f>
        <v>49498.6</v>
      </c>
      <c r="AS86" s="28">
        <f>외인!AS86+기관!AS86</f>
        <v>249.43</v>
      </c>
      <c r="AT86" s="28">
        <f>외인!AT86+기관!AT86</f>
        <v>204195.66</v>
      </c>
      <c r="AU86" s="28">
        <f>외인!AU86+기관!AU86</f>
        <v>-49.83</v>
      </c>
      <c r="AV86" s="28">
        <f>외인!AV86+기관!AV86</f>
        <v>85635.6</v>
      </c>
      <c r="AW86" s="28">
        <f>외인!AW86+기관!AW86</f>
        <v>-72.210000000000008</v>
      </c>
      <c r="AX86" s="28">
        <f>외인!AX86+기관!AX86</f>
        <v>119399.34</v>
      </c>
      <c r="AY86" s="28">
        <f>외인!AY86+기관!AY86</f>
        <v>-662.06</v>
      </c>
      <c r="AZ86" s="28">
        <f>외인!AZ86+기관!AZ86</f>
        <v>8935053.5800000001</v>
      </c>
      <c r="BA86" s="28">
        <f>외인!BA86+기관!BA86</f>
        <v>8299.48</v>
      </c>
      <c r="BB86" s="28">
        <f>외인!BB86+기관!BB86</f>
        <v>311976.36</v>
      </c>
      <c r="BC86" s="28">
        <f>외인!BC86+기관!BC86</f>
        <v>143.30000000000001</v>
      </c>
      <c r="BD86" s="28">
        <f>외인!BD86+기관!BD86</f>
        <v>66676.58</v>
      </c>
      <c r="BE86" s="28">
        <f>외인!BE86+기관!BE86</f>
        <v>-60.430000000000007</v>
      </c>
      <c r="BF86" s="28">
        <f>외인!BF86+기관!BF86</f>
        <v>0</v>
      </c>
      <c r="BG86" s="28">
        <f>외인!BG86+기관!BG86</f>
        <v>0</v>
      </c>
      <c r="BH86" s="28">
        <f>외인!BH86+기관!BH86</f>
        <v>222527.94</v>
      </c>
      <c r="BI86" s="28">
        <f>외인!BI86+기관!BI86</f>
        <v>-101.31</v>
      </c>
      <c r="BJ86" s="28">
        <f>외인!BJ86+기관!BJ86</f>
        <v>227887</v>
      </c>
      <c r="BK86" s="28">
        <f>외인!BK86+기관!BK86</f>
        <v>44.699999999999996</v>
      </c>
      <c r="BL86" s="28">
        <f>외인!BL86+기관!BL86</f>
        <v>76234.34</v>
      </c>
      <c r="BM86" s="28">
        <f>외인!BM86+기관!BM86</f>
        <v>-25.3</v>
      </c>
      <c r="BN86" s="28">
        <f>외인!BN86+기관!BN86</f>
        <v>87227.64</v>
      </c>
      <c r="BO86" s="28">
        <f>외인!BO86+기관!BO86</f>
        <v>-92.15</v>
      </c>
      <c r="BP86" s="28">
        <f>외인!BP86+기관!BP86</f>
        <v>135682.48000000001</v>
      </c>
      <c r="BQ86" s="28">
        <f>외인!BQ86+기관!BQ86</f>
        <v>-630.65000000000009</v>
      </c>
      <c r="BR86" s="28">
        <f>외인!BR86+기관!BR86</f>
        <v>577975.6</v>
      </c>
      <c r="BS86" s="28">
        <f>외인!BS86+기관!BS86</f>
        <v>-968.17999999999984</v>
      </c>
      <c r="BT86" s="28">
        <f>외인!BT86+기관!BT86</f>
        <v>8888970.6799999997</v>
      </c>
      <c r="BU86" s="28">
        <f>외인!BU86+기관!BU86</f>
        <v>7482.46</v>
      </c>
      <c r="BV86" s="28">
        <f>외인!BV86+기관!BV86</f>
        <v>632402.84</v>
      </c>
      <c r="BW86" s="28">
        <f>외인!BW86+기관!BW86</f>
        <v>140.73999999999998</v>
      </c>
      <c r="BX86" s="28">
        <f>외인!BX86+기관!BX86</f>
        <v>148090.14000000001</v>
      </c>
      <c r="BY86" s="28">
        <f>외인!BY86+기관!BY86</f>
        <v>316.37</v>
      </c>
      <c r="BZ86" s="28">
        <f>외인!BZ86+기관!BZ86</f>
        <v>580644.14</v>
      </c>
      <c r="CA86" s="28">
        <f>외인!CA86+기관!CA86</f>
        <v>-273.67</v>
      </c>
      <c r="CB86" s="28">
        <f>외인!CB86+기관!CB86</f>
        <v>21890.7</v>
      </c>
      <c r="CC86" s="28">
        <f>외인!CC86+기관!CC86</f>
        <v>-15.279999999999998</v>
      </c>
      <c r="CD86" s="28">
        <f>외인!CD86+기관!CD86</f>
        <v>49801.62</v>
      </c>
      <c r="CE86" s="28">
        <f>외인!CE86+기관!CE86</f>
        <v>67.900000000000006</v>
      </c>
      <c r="CF86" s="28">
        <f>외인!CF86+기관!CF86</f>
        <v>63959.92</v>
      </c>
      <c r="CG86" s="28">
        <f>외인!CG86+기관!CG86</f>
        <v>3.1800000000000068</v>
      </c>
      <c r="CH86" s="28">
        <f>외인!CH86+기관!CH86</f>
        <v>123875.74</v>
      </c>
      <c r="CI86" s="28">
        <f>외인!CI86+기관!CI86</f>
        <v>-81.240000000000009</v>
      </c>
      <c r="CJ86" s="28">
        <f>외인!CJ86+기관!CJ86</f>
        <v>619832.56000000006</v>
      </c>
      <c r="CK86" s="28">
        <f>외인!CK86+기관!CK86</f>
        <v>-220.52999999999997</v>
      </c>
      <c r="CL86" s="28">
        <f>외인!CL86+기관!CL86</f>
        <v>461167.92</v>
      </c>
      <c r="CM86" s="28">
        <f>외인!CM86+기관!CM86</f>
        <v>538.55999999999995</v>
      </c>
      <c r="CN86" s="28">
        <f>외인!CN86+기관!CN86</f>
        <v>211848.32000000001</v>
      </c>
      <c r="CO86" s="28">
        <f>외인!CO86+기관!CO86</f>
        <v>-11.269999999999996</v>
      </c>
      <c r="CP86" s="28">
        <f>외인!CP86+기관!CP86</f>
        <v>312923.64</v>
      </c>
      <c r="CQ86" s="28">
        <f>외인!CQ86+기관!CQ86</f>
        <v>144.05000000000001</v>
      </c>
      <c r="CR86" s="28">
        <f>외인!CR86+기관!CR86</f>
        <v>330301.08</v>
      </c>
      <c r="CS86" s="28">
        <f>외인!CS86+기관!CS86</f>
        <v>301.99</v>
      </c>
      <c r="CT86" s="28">
        <f>외인!CT86+기관!CT86</f>
        <v>530319.34</v>
      </c>
      <c r="CU86" s="28">
        <f>외인!CU86+기관!CU86</f>
        <v>933.75999999999976</v>
      </c>
      <c r="CV86" s="28">
        <f>외인!CV86+기관!CV86</f>
        <v>8888970.6799999997</v>
      </c>
      <c r="CW86" s="28">
        <f>외인!CW86+기관!CW86</f>
        <v>7482.46</v>
      </c>
      <c r="CX86" s="28">
        <f>외인!CX86+기관!CX86</f>
        <v>444313.1</v>
      </c>
      <c r="CY86" s="28">
        <f>외인!CY86+기관!CY86</f>
        <v>-318.26</v>
      </c>
      <c r="CZ86" s="28">
        <f>외인!CZ86+기관!CZ86</f>
        <v>34033.120000000003</v>
      </c>
      <c r="DA86" s="28">
        <f>외인!DA86+기관!DA86</f>
        <v>21.200000000000003</v>
      </c>
      <c r="DB86" s="28">
        <f>외인!DB86+기관!DB86</f>
        <v>66676.58</v>
      </c>
      <c r="DC86" s="28">
        <f>외인!DC86+기관!DC86</f>
        <v>-60.430000000000007</v>
      </c>
      <c r="DD86" s="28">
        <f>외인!DD86+기관!DD86</f>
        <v>15314.36</v>
      </c>
      <c r="DE86" s="28">
        <f>외인!DE86+기관!DE86</f>
        <v>-2.3200000000000012</v>
      </c>
      <c r="DF86" s="28">
        <f>외인!DF86+기관!DF86</f>
        <v>110620.82</v>
      </c>
      <c r="DG86" s="28">
        <f>외인!DG86+기관!DG86</f>
        <v>304.3</v>
      </c>
      <c r="DH86" s="28">
        <f>외인!DH86+기관!DH86</f>
        <v>35196.300000000003</v>
      </c>
      <c r="DI86" s="28">
        <f>외인!DI86+기관!DI86</f>
        <v>19.07</v>
      </c>
      <c r="DJ86" s="28">
        <f>외인!DJ86+기관!DJ86</f>
        <v>1237562.1599999999</v>
      </c>
      <c r="DK86" s="28">
        <f>외인!DK86+기관!DK86</f>
        <v>-410.43999999999994</v>
      </c>
      <c r="DL86" s="28">
        <f>외인!DL86+기관!DL86</f>
        <v>165205.42000000001</v>
      </c>
      <c r="DM86" s="28">
        <f>외인!DM86+기관!DM86</f>
        <v>-46.22</v>
      </c>
      <c r="DN86" s="28">
        <f>외인!DN86+기관!DN86</f>
        <v>8888970.6799999997</v>
      </c>
      <c r="DO86" s="28">
        <f>외인!DO86+기관!DO86</f>
        <v>7482.46</v>
      </c>
      <c r="DP86" s="28">
        <f>외인!DP86+기관!DP86</f>
        <v>139328.84</v>
      </c>
      <c r="DQ86" s="28">
        <f>외인!DQ86+기관!DQ86</f>
        <v>-63.83</v>
      </c>
      <c r="DR86" s="28">
        <f>외인!DR86+기관!DR86</f>
        <v>78653.259999999995</v>
      </c>
      <c r="DS86" s="28">
        <f>외인!DS86+기관!DS86</f>
        <v>-144.26999999999998</v>
      </c>
      <c r="DT86" s="28">
        <f>외인!DT86+기관!DT86</f>
        <v>269200.02</v>
      </c>
      <c r="DU86" s="28">
        <f>외인!DU86+기관!DU86</f>
        <v>303.51</v>
      </c>
      <c r="DV86" s="28">
        <f>외인!DV86+기관!DV86</f>
        <v>60083.54</v>
      </c>
      <c r="DW86" s="28">
        <f>외인!DW86+기관!DW86</f>
        <v>-3.1499999999999986</v>
      </c>
      <c r="DX86" s="28">
        <f>외인!DX86+기관!DX86</f>
        <v>272459.3</v>
      </c>
      <c r="DY86" s="28">
        <f>외인!DY86+기관!DY86</f>
        <v>77.139999999999986</v>
      </c>
      <c r="DZ86" s="28">
        <f>외인!DZ86+기관!DZ86</f>
        <v>13580.52</v>
      </c>
      <c r="EA86" s="28">
        <f>외인!EA86+기관!EA86</f>
        <v>-6.36</v>
      </c>
      <c r="EB86" s="28">
        <f>외인!EB86+기관!EB86</f>
        <v>20019.419999999998</v>
      </c>
      <c r="EC86" s="28">
        <f>외인!EC86+기관!EC86</f>
        <v>-3.9999999999999147E-2</v>
      </c>
      <c r="ED86" s="28">
        <f>외인!ED86+기관!ED86</f>
        <v>17453.62</v>
      </c>
      <c r="EE86" s="28">
        <f>외인!EE86+기관!EE86</f>
        <v>-24.28</v>
      </c>
      <c r="EF86" s="28">
        <f>외인!EF86+기관!EF86</f>
        <v>397395.24</v>
      </c>
      <c r="EG86" s="28">
        <f>외인!EG86+기관!EG86</f>
        <v>-90.76</v>
      </c>
      <c r="EH86" s="28">
        <f>외인!EH86+기관!EH86</f>
        <v>293873.38</v>
      </c>
      <c r="EI86" s="28">
        <f>외인!EI86+기관!EI86</f>
        <v>-91.710000000000008</v>
      </c>
      <c r="EJ86" s="28">
        <f>외인!EJ86+기관!EJ86</f>
        <v>181135.06</v>
      </c>
      <c r="EK86" s="28">
        <f>외인!EK86+기관!EK86</f>
        <v>-221.45</v>
      </c>
      <c r="EL86" s="28">
        <f>외인!EL86+기관!EL86</f>
        <v>54048.58</v>
      </c>
      <c r="EM86" s="28">
        <f>외인!EM86+기관!EM86</f>
        <v>66.010000000000005</v>
      </c>
      <c r="EN86" s="28">
        <f>외인!EN86+기관!EN86</f>
        <v>78653.259999999995</v>
      </c>
      <c r="EO86" s="28">
        <f>외인!EO86+기관!EO86</f>
        <v>-144.26999999999998</v>
      </c>
      <c r="EP86" s="28">
        <f>외인!EP86+기관!EP86</f>
        <v>294638.2</v>
      </c>
      <c r="EQ86" s="28">
        <f>외인!EQ86+기관!EQ86</f>
        <v>262.88</v>
      </c>
      <c r="ER86" s="28">
        <f>외인!ER86+기관!ER86</f>
        <v>18476.22</v>
      </c>
      <c r="ES86" s="28">
        <f>외인!ES86+기관!ES86</f>
        <v>-110.07</v>
      </c>
      <c r="ET86" s="28">
        <f>외인!ET86+기관!ET86</f>
        <v>321683.62</v>
      </c>
      <c r="EU86" s="28">
        <f>외인!EU86+기관!EU86</f>
        <v>-620.87</v>
      </c>
      <c r="EV86" s="28">
        <f>외인!EV86+기관!EV86</f>
        <v>104734.88</v>
      </c>
      <c r="EW86" s="28">
        <f>외인!EW86+기관!EW86</f>
        <v>39.270000000000003</v>
      </c>
      <c r="EX86" s="28">
        <f>외인!EX86+기관!EX86</f>
        <v>208188.76</v>
      </c>
      <c r="EY86" s="28">
        <f>외인!EY86+기관!EY86</f>
        <v>104.77000000000001</v>
      </c>
    </row>
    <row r="87" spans="1:155">
      <c r="A87" s="27">
        <f>외인!A87</f>
        <v>46192</v>
      </c>
      <c r="B87" s="28">
        <f>외인!B87+기관!B87</f>
        <v>14373720.220000001</v>
      </c>
      <c r="C87" s="28">
        <f>외인!C87+기관!C87</f>
        <v>2296.4900000000002</v>
      </c>
      <c r="D87" s="28">
        <f>외인!D87+기관!D87</f>
        <v>1085572.3799999999</v>
      </c>
      <c r="E87" s="28">
        <f>외인!E87+기관!E87</f>
        <v>-1817.9099999999999</v>
      </c>
      <c r="F87" s="28">
        <f>외인!F87+기관!F87</f>
        <v>5968204.5800000001</v>
      </c>
      <c r="G87" s="28">
        <f>외인!G87+기관!G87</f>
        <v>-1366.6499999999999</v>
      </c>
      <c r="H87" s="28">
        <f>외인!H87+기관!H87</f>
        <v>580297.93999999994</v>
      </c>
      <c r="I87" s="28">
        <f>외인!I87+기관!I87</f>
        <v>-326.78999999999996</v>
      </c>
      <c r="J87" s="28">
        <f>외인!J87+기관!J87</f>
        <v>77515.839999999997</v>
      </c>
      <c r="K87" s="28">
        <f>외인!K87+기관!K87</f>
        <v>-77.679999999999993</v>
      </c>
      <c r="L87" s="28">
        <f>외인!L87+기관!L87</f>
        <v>540030.12</v>
      </c>
      <c r="M87" s="28">
        <f>외인!M87+기관!M87</f>
        <v>-306.22999999999996</v>
      </c>
      <c r="N87" s="28">
        <f>외인!N87+기관!N87</f>
        <v>550351.22</v>
      </c>
      <c r="O87" s="28">
        <f>외인!O87+기관!O87</f>
        <v>-420</v>
      </c>
      <c r="P87" s="28">
        <f>외인!P87+기관!P87</f>
        <v>331092.74</v>
      </c>
      <c r="Q87" s="28">
        <f>외인!Q87+기관!Q87</f>
        <v>-30.220000000000013</v>
      </c>
      <c r="R87" s="28">
        <f>외인!R87+기관!R87</f>
        <v>261579.06</v>
      </c>
      <c r="S87" s="28">
        <f>외인!S87+기관!S87</f>
        <v>8.3900000000000148</v>
      </c>
      <c r="T87" s="28">
        <f>외인!T87+기관!T87</f>
        <v>15118.94</v>
      </c>
      <c r="U87" s="28">
        <f>외인!U87+기관!U87</f>
        <v>-10.81</v>
      </c>
      <c r="V87" s="28">
        <f>외인!V87+기관!V87</f>
        <v>260209.66</v>
      </c>
      <c r="W87" s="28">
        <f>외인!W87+기관!W87</f>
        <v>-889.73</v>
      </c>
      <c r="X87" s="28">
        <f>외인!X87+기관!X87</f>
        <v>8336316.9400000004</v>
      </c>
      <c r="Y87" s="28">
        <f>외인!Y87+기관!Y87</f>
        <v>1289.6300000000001</v>
      </c>
      <c r="Z87" s="28">
        <f>외인!Z87+기관!Z87</f>
        <v>103608.36</v>
      </c>
      <c r="AA87" s="28">
        <f>외인!AA87+기관!AA87</f>
        <v>29.350000000000009</v>
      </c>
      <c r="AB87" s="28">
        <f>외인!AB87+기관!AB87</f>
        <v>403848.42</v>
      </c>
      <c r="AC87" s="28">
        <f>외인!AC87+기관!AC87</f>
        <v>170.94</v>
      </c>
      <c r="AD87" s="28">
        <f>외인!AD87+기관!AD87</f>
        <v>42214.84</v>
      </c>
      <c r="AE87" s="28">
        <f>외인!AE87+기관!AE87</f>
        <v>229.91000000000003</v>
      </c>
      <c r="AF87" s="28">
        <f>외인!AF87+기관!AF87</f>
        <v>46919.28</v>
      </c>
      <c r="AG87" s="28">
        <f>외인!AG87+기관!AG87</f>
        <v>18.07</v>
      </c>
      <c r="AH87" s="28">
        <f>외인!AH87+기관!AH87</f>
        <v>415982.16</v>
      </c>
      <c r="AI87" s="28">
        <f>외인!AI87+기관!AI87</f>
        <v>412.14</v>
      </c>
      <c r="AJ87" s="28">
        <f>외인!AJ87+기관!AJ87</f>
        <v>199654.74</v>
      </c>
      <c r="AK87" s="28">
        <f>외인!AK87+기관!AK87</f>
        <v>60.190000000000012</v>
      </c>
      <c r="AL87" s="28">
        <f>외인!AL87+기관!AL87</f>
        <v>205904.02</v>
      </c>
      <c r="AM87" s="28">
        <f>외인!AM87+기관!AM87</f>
        <v>-14.540000000000001</v>
      </c>
      <c r="AN87" s="28">
        <f>외인!AN87+기관!AN87</f>
        <v>376012.54</v>
      </c>
      <c r="AO87" s="28">
        <f>외인!AO87+기관!AO87</f>
        <v>-454.77000000000004</v>
      </c>
      <c r="AP87" s="28">
        <f>외인!AP87+기관!AP87</f>
        <v>325004.32</v>
      </c>
      <c r="AQ87" s="28">
        <f>외인!AQ87+기관!AQ87</f>
        <v>-302.98</v>
      </c>
      <c r="AR87" s="28">
        <f>외인!AR87+기관!AR87</f>
        <v>48287.44</v>
      </c>
      <c r="AS87" s="28">
        <f>외인!AS87+기관!AS87</f>
        <v>214.74</v>
      </c>
      <c r="AT87" s="28">
        <f>외인!AT87+기관!AT87</f>
        <v>195932.56</v>
      </c>
      <c r="AU87" s="28">
        <f>외인!AU87+기관!AU87</f>
        <v>-73.359999999999985</v>
      </c>
      <c r="AV87" s="28">
        <f>외인!AV87+기관!AV87</f>
        <v>84841.66</v>
      </c>
      <c r="AW87" s="28">
        <f>외인!AW87+기관!AW87</f>
        <v>-86.320000000000007</v>
      </c>
      <c r="AX87" s="28">
        <f>외인!AX87+기관!AX87</f>
        <v>114160.86</v>
      </c>
      <c r="AY87" s="28">
        <f>외인!AY87+기관!AY87</f>
        <v>-492.51</v>
      </c>
      <c r="AZ87" s="28">
        <f>외인!AZ87+기관!AZ87</f>
        <v>8942890.2200000007</v>
      </c>
      <c r="BA87" s="28">
        <f>외인!BA87+기관!BA87</f>
        <v>2821.41</v>
      </c>
      <c r="BB87" s="28">
        <f>외인!BB87+기관!BB87</f>
        <v>322293.3</v>
      </c>
      <c r="BC87" s="28">
        <f>외인!BC87+기관!BC87</f>
        <v>148.23999999999998</v>
      </c>
      <c r="BD87" s="28">
        <f>외인!BD87+기관!BD87</f>
        <v>63644.74</v>
      </c>
      <c r="BE87" s="28">
        <f>외인!BE87+기관!BE87</f>
        <v>-142.91999999999999</v>
      </c>
      <c r="BF87" s="28">
        <f>외인!BF87+기관!BF87</f>
        <v>0</v>
      </c>
      <c r="BG87" s="28">
        <f>외인!BG87+기관!BG87</f>
        <v>0</v>
      </c>
      <c r="BH87" s="28">
        <f>외인!BH87+기관!BH87</f>
        <v>225710.32</v>
      </c>
      <c r="BI87" s="28">
        <f>외인!BI87+기관!BI87</f>
        <v>-62.860000000000007</v>
      </c>
      <c r="BJ87" s="28">
        <f>외인!BJ87+기관!BJ87</f>
        <v>222102.96</v>
      </c>
      <c r="BK87" s="28">
        <f>외인!BK87+기관!BK87</f>
        <v>-57.63000000000001</v>
      </c>
      <c r="BL87" s="28">
        <f>외인!BL87+기관!BL87</f>
        <v>74675.460000000006</v>
      </c>
      <c r="BM87" s="28">
        <f>외인!BM87+기관!BM87</f>
        <v>-34.369999999999997</v>
      </c>
      <c r="BN87" s="28">
        <f>외인!BN87+기관!BN87</f>
        <v>84690.32</v>
      </c>
      <c r="BO87" s="28">
        <f>외인!BO87+기관!BO87</f>
        <v>-135.85999999999999</v>
      </c>
      <c r="BP87" s="28">
        <f>외인!BP87+기관!BP87</f>
        <v>130896.84</v>
      </c>
      <c r="BQ87" s="28">
        <f>외인!BQ87+기관!BQ87</f>
        <v>-439.7</v>
      </c>
      <c r="BR87" s="28">
        <f>외인!BR87+기관!BR87</f>
        <v>574253.12</v>
      </c>
      <c r="BS87" s="28">
        <f>외인!BS87+기관!BS87</f>
        <v>-783.52</v>
      </c>
      <c r="BT87" s="28">
        <f>외인!BT87+기관!BT87</f>
        <v>8905716.4000000004</v>
      </c>
      <c r="BU87" s="28">
        <f>외인!BU87+기관!BU87</f>
        <v>599.13000000000011</v>
      </c>
      <c r="BV87" s="28">
        <f>외인!BV87+기관!BV87</f>
        <v>618128.57999999996</v>
      </c>
      <c r="BW87" s="28">
        <f>외인!BW87+기관!BW87</f>
        <v>14.409999999999968</v>
      </c>
      <c r="BX87" s="28">
        <f>외인!BX87+기관!BX87</f>
        <v>147684.88</v>
      </c>
      <c r="BY87" s="28">
        <f>외인!BY87+기관!BY87</f>
        <v>254.13</v>
      </c>
      <c r="BZ87" s="28">
        <f>외인!BZ87+기관!BZ87</f>
        <v>581916.56000000006</v>
      </c>
      <c r="CA87" s="28">
        <f>외인!CA87+기관!CA87</f>
        <v>-469.33000000000004</v>
      </c>
      <c r="CB87" s="28">
        <f>외인!CB87+기관!CB87</f>
        <v>21553.82</v>
      </c>
      <c r="CC87" s="28">
        <f>외인!CC87+기관!CC87</f>
        <v>-18.53</v>
      </c>
      <c r="CD87" s="28">
        <f>외인!CD87+기관!CD87</f>
        <v>48702.7</v>
      </c>
      <c r="CE87" s="28">
        <f>외인!CE87+기관!CE87</f>
        <v>23.269999999999996</v>
      </c>
      <c r="CF87" s="28">
        <f>외인!CF87+기관!CF87</f>
        <v>62014.14</v>
      </c>
      <c r="CG87" s="28">
        <f>외인!CG87+기관!CG87</f>
        <v>-1.5499999999999829</v>
      </c>
      <c r="CH87" s="28">
        <f>외인!CH87+기관!CH87</f>
        <v>122986.94</v>
      </c>
      <c r="CI87" s="28">
        <f>외인!CI87+기관!CI87</f>
        <v>-105.28999999999999</v>
      </c>
      <c r="CJ87" s="28">
        <f>외인!CJ87+기관!CJ87</f>
        <v>600490.72</v>
      </c>
      <c r="CK87" s="28">
        <f>외인!CK87+기관!CK87</f>
        <v>-74.94</v>
      </c>
      <c r="CL87" s="28">
        <f>외인!CL87+기관!CL87</f>
        <v>452953.82</v>
      </c>
      <c r="CM87" s="28">
        <f>외인!CM87+기관!CM87</f>
        <v>298.27</v>
      </c>
      <c r="CN87" s="28">
        <f>외인!CN87+기관!CN87</f>
        <v>207692.86</v>
      </c>
      <c r="CO87" s="28">
        <f>외인!CO87+기관!CO87</f>
        <v>18.899999999999977</v>
      </c>
      <c r="CP87" s="28">
        <f>외인!CP87+기관!CP87</f>
        <v>323223.24</v>
      </c>
      <c r="CQ87" s="28">
        <f>외인!CQ87+기관!CQ87</f>
        <v>149.16999999999999</v>
      </c>
      <c r="CR87" s="28">
        <f>외인!CR87+기관!CR87</f>
        <v>323796.86</v>
      </c>
      <c r="CS87" s="28">
        <f>외인!CS87+기관!CS87</f>
        <v>10.379999999999995</v>
      </c>
      <c r="CT87" s="28">
        <f>외인!CT87+기관!CT87</f>
        <v>528934.42000000004</v>
      </c>
      <c r="CU87" s="28">
        <f>외인!CU87+기관!CU87</f>
        <v>1562.1599999999999</v>
      </c>
      <c r="CV87" s="28">
        <f>외인!CV87+기관!CV87</f>
        <v>8905716.4000000004</v>
      </c>
      <c r="CW87" s="28">
        <f>외인!CW87+기관!CW87</f>
        <v>599.13000000000011</v>
      </c>
      <c r="CX87" s="28">
        <f>외인!CX87+기관!CX87</f>
        <v>444031.14</v>
      </c>
      <c r="CY87" s="28">
        <f>외인!CY87+기관!CY87</f>
        <v>-299.77999999999997</v>
      </c>
      <c r="CZ87" s="28">
        <f>외인!CZ87+기관!CZ87</f>
        <v>33263.760000000002</v>
      </c>
      <c r="DA87" s="28">
        <f>외인!DA87+기관!DA87</f>
        <v>-17.649999999999995</v>
      </c>
      <c r="DB87" s="28">
        <f>외인!DB87+기관!DB87</f>
        <v>63644.74</v>
      </c>
      <c r="DC87" s="28">
        <f>외인!DC87+기관!DC87</f>
        <v>-142.91999999999999</v>
      </c>
      <c r="DD87" s="28">
        <f>외인!DD87+기관!DD87</f>
        <v>15118.94</v>
      </c>
      <c r="DE87" s="28">
        <f>외인!DE87+기관!DE87</f>
        <v>-10.81</v>
      </c>
      <c r="DF87" s="28">
        <f>외인!DF87+기관!DF87</f>
        <v>110760.8</v>
      </c>
      <c r="DG87" s="28">
        <f>외인!DG87+기관!DG87</f>
        <v>261.81</v>
      </c>
      <c r="DH87" s="28">
        <f>외인!DH87+기관!DH87</f>
        <v>34319.9</v>
      </c>
      <c r="DI87" s="28">
        <f>외인!DI87+기관!DI87</f>
        <v>7.29</v>
      </c>
      <c r="DJ87" s="28">
        <f>외인!DJ87+기관!DJ87</f>
        <v>1233345.68</v>
      </c>
      <c r="DK87" s="28">
        <f>외인!DK87+기관!DK87</f>
        <v>-65.309999999999974</v>
      </c>
      <c r="DL87" s="28">
        <f>외인!DL87+기관!DL87</f>
        <v>162609.96</v>
      </c>
      <c r="DM87" s="28">
        <f>외인!DM87+기관!DM87</f>
        <v>-2.3600000000000136</v>
      </c>
      <c r="DN87" s="28">
        <f>외인!DN87+기관!DN87</f>
        <v>8905716.4000000004</v>
      </c>
      <c r="DO87" s="28">
        <f>외인!DO87+기관!DO87</f>
        <v>599.13000000000011</v>
      </c>
      <c r="DP87" s="28">
        <f>외인!DP87+기관!DP87</f>
        <v>134440.35999999999</v>
      </c>
      <c r="DQ87" s="28">
        <f>외인!DQ87+기관!DQ87</f>
        <v>-1.5900000000000034</v>
      </c>
      <c r="DR87" s="28">
        <f>외인!DR87+기관!DR87</f>
        <v>78560.639999999999</v>
      </c>
      <c r="DS87" s="28">
        <f>외인!DS87+기관!DS87</f>
        <v>-90.43</v>
      </c>
      <c r="DT87" s="28">
        <f>외인!DT87+기관!DT87</f>
        <v>261579.06</v>
      </c>
      <c r="DU87" s="28">
        <f>외인!DU87+기관!DU87</f>
        <v>8.3900000000000148</v>
      </c>
      <c r="DV87" s="28">
        <f>외인!DV87+기관!DV87</f>
        <v>61229.440000000002</v>
      </c>
      <c r="DW87" s="28">
        <f>외인!DW87+기관!DW87</f>
        <v>1.6199999999999974</v>
      </c>
      <c r="DX87" s="28">
        <f>외인!DX87+기관!DX87</f>
        <v>260209.66</v>
      </c>
      <c r="DY87" s="28">
        <f>외인!DY87+기관!DY87</f>
        <v>-889.73</v>
      </c>
      <c r="DZ87" s="28">
        <f>외인!DZ87+기관!DZ87</f>
        <v>13256.76</v>
      </c>
      <c r="EA87" s="28">
        <f>외인!EA87+기관!EA87</f>
        <v>-5.5299999999999994</v>
      </c>
      <c r="EB87" s="28">
        <f>외인!EB87+기관!EB87</f>
        <v>19409</v>
      </c>
      <c r="EC87" s="28">
        <f>외인!EC87+기관!EC87</f>
        <v>-3.6099999999999994</v>
      </c>
      <c r="ED87" s="28">
        <f>외인!ED87+기관!ED87</f>
        <v>16715.88</v>
      </c>
      <c r="EE87" s="28">
        <f>외인!EE87+기관!EE87</f>
        <v>-38.230000000000004</v>
      </c>
      <c r="EF87" s="28">
        <f>외인!EF87+기관!EF87</f>
        <v>384411.6</v>
      </c>
      <c r="EG87" s="28">
        <f>외인!EG87+기관!EG87</f>
        <v>-48.59999999999998</v>
      </c>
      <c r="EH87" s="28">
        <f>외인!EH87+기관!EH87</f>
        <v>293873.3</v>
      </c>
      <c r="EI87" s="28">
        <f>외인!EI87+기관!EI87</f>
        <v>-65.069999999999993</v>
      </c>
      <c r="EJ87" s="28">
        <f>외인!EJ87+기관!EJ87</f>
        <v>180313.96</v>
      </c>
      <c r="EK87" s="28">
        <f>외인!EK87+기관!EK87</f>
        <v>-218.15000000000003</v>
      </c>
      <c r="EL87" s="28">
        <f>외인!EL87+기관!EL87</f>
        <v>52906.7</v>
      </c>
      <c r="EM87" s="28">
        <f>외인!EM87+기관!EM87</f>
        <v>18.97</v>
      </c>
      <c r="EN87" s="28">
        <f>외인!EN87+기관!EN87</f>
        <v>78560.639999999999</v>
      </c>
      <c r="EO87" s="28">
        <f>외인!EO87+기관!EO87</f>
        <v>-90.43</v>
      </c>
      <c r="EP87" s="28">
        <f>외인!EP87+기관!EP87</f>
        <v>281433.64</v>
      </c>
      <c r="EQ87" s="28">
        <f>외인!EQ87+기관!EQ87</f>
        <v>125.66999999999999</v>
      </c>
      <c r="ER87" s="28">
        <f>외인!ER87+기관!ER87</f>
        <v>17671</v>
      </c>
      <c r="ES87" s="28">
        <f>외인!ES87+기관!ES87</f>
        <v>-119.33000000000001</v>
      </c>
      <c r="ET87" s="28">
        <f>외인!ET87+기관!ET87</f>
        <v>325004.32</v>
      </c>
      <c r="EU87" s="28">
        <f>외인!EU87+기관!EU87</f>
        <v>-302.98</v>
      </c>
      <c r="EV87" s="28">
        <f>외인!EV87+기관!EV87</f>
        <v>103608.36</v>
      </c>
      <c r="EW87" s="28">
        <f>외인!EW87+기관!EW87</f>
        <v>29.350000000000009</v>
      </c>
      <c r="EX87" s="28">
        <f>외인!EX87+기관!EX87</f>
        <v>219614.88</v>
      </c>
      <c r="EY87" s="28">
        <f>외인!EY87+기관!EY87</f>
        <v>119.82</v>
      </c>
    </row>
    <row r="88" spans="1:155">
      <c r="A88" s="27">
        <f>외인!A88</f>
        <v>46195</v>
      </c>
      <c r="B88" s="28">
        <f>외인!B88+기관!B88</f>
        <v>14472307.48</v>
      </c>
      <c r="C88" s="28">
        <f>외인!C88+기관!C88</f>
        <v>-1470.26</v>
      </c>
      <c r="D88" s="28">
        <f>외인!D88+기관!D88</f>
        <v>1087584.3600000001</v>
      </c>
      <c r="E88" s="28">
        <f>외인!E88+기관!E88</f>
        <v>-757.28</v>
      </c>
      <c r="F88" s="28">
        <f>외인!F88+기관!F88</f>
        <v>5913316.2199999997</v>
      </c>
      <c r="G88" s="28">
        <f>외인!G88+기관!G88</f>
        <v>-2062.4300000000003</v>
      </c>
      <c r="H88" s="28">
        <f>외인!H88+기관!H88</f>
        <v>560404.57999999996</v>
      </c>
      <c r="I88" s="28">
        <f>외인!I88+기관!I88</f>
        <v>-442.89</v>
      </c>
      <c r="J88" s="28">
        <f>외인!J88+기관!J88</f>
        <v>75575.399999999994</v>
      </c>
      <c r="K88" s="28">
        <f>외인!K88+기관!K88</f>
        <v>-113.38</v>
      </c>
      <c r="L88" s="28">
        <f>외인!L88+기관!L88</f>
        <v>520640.84</v>
      </c>
      <c r="M88" s="28">
        <f>외인!M88+기관!M88</f>
        <v>-413.87</v>
      </c>
      <c r="N88" s="28">
        <f>외인!N88+기관!N88</f>
        <v>523692.76</v>
      </c>
      <c r="O88" s="28">
        <f>외인!O88+기관!O88</f>
        <v>-1009.84</v>
      </c>
      <c r="P88" s="28">
        <f>외인!P88+기관!P88</f>
        <v>321707.18</v>
      </c>
      <c r="Q88" s="28">
        <f>외인!Q88+기관!Q88</f>
        <v>-53.94</v>
      </c>
      <c r="R88" s="28">
        <f>외인!R88+기관!R88</f>
        <v>254549.12</v>
      </c>
      <c r="S88" s="28">
        <f>외인!S88+기관!S88</f>
        <v>-25.870000000000005</v>
      </c>
      <c r="T88" s="28">
        <f>외인!T88+기관!T88</f>
        <v>14730.02</v>
      </c>
      <c r="U88" s="28">
        <f>외인!U88+기관!U88</f>
        <v>-18.7</v>
      </c>
      <c r="V88" s="28">
        <f>외인!V88+기관!V88</f>
        <v>274685.98</v>
      </c>
      <c r="W88" s="28">
        <f>외인!W88+기관!W88</f>
        <v>-391.6</v>
      </c>
      <c r="X88" s="28">
        <f>외인!X88+기관!X88</f>
        <v>8566525.6400000006</v>
      </c>
      <c r="Y88" s="28">
        <f>외인!Y88+기관!Y88</f>
        <v>631.12999999999988</v>
      </c>
      <c r="Z88" s="28">
        <f>외인!Z88+기관!Z88</f>
        <v>100923.62</v>
      </c>
      <c r="AA88" s="28">
        <f>외인!AA88+기관!AA88</f>
        <v>19.770000000000003</v>
      </c>
      <c r="AB88" s="28">
        <f>외인!AB88+기관!AB88</f>
        <v>392315.84</v>
      </c>
      <c r="AC88" s="28">
        <f>외인!AC88+기관!AC88</f>
        <v>-30.139999999999986</v>
      </c>
      <c r="AD88" s="28">
        <f>외인!AD88+기관!AD88</f>
        <v>40393.08</v>
      </c>
      <c r="AE88" s="28">
        <f>외인!AE88+기관!AE88</f>
        <v>63.099999999999994</v>
      </c>
      <c r="AF88" s="28">
        <f>외인!AF88+기관!AF88</f>
        <v>45443.46</v>
      </c>
      <c r="AG88" s="28">
        <f>외인!AG88+기관!AG88</f>
        <v>-4.5300000000000011</v>
      </c>
      <c r="AH88" s="28">
        <f>외인!AH88+기관!AH88</f>
        <v>392778.23999999999</v>
      </c>
      <c r="AI88" s="28">
        <f>외인!AI88+기관!AI88</f>
        <v>142.65999999999997</v>
      </c>
      <c r="AJ88" s="28">
        <f>외인!AJ88+기관!AJ88</f>
        <v>192357.74</v>
      </c>
      <c r="AK88" s="28">
        <f>외인!AK88+기관!AK88</f>
        <v>45.279999999999987</v>
      </c>
      <c r="AL88" s="28">
        <f>외인!AL88+기관!AL88</f>
        <v>194160.08</v>
      </c>
      <c r="AM88" s="28">
        <f>외인!AM88+기관!AM88</f>
        <v>-215.07000000000002</v>
      </c>
      <c r="AN88" s="28">
        <f>외인!AN88+기관!AN88</f>
        <v>360068.08</v>
      </c>
      <c r="AO88" s="28">
        <f>외인!AO88+기관!AO88</f>
        <v>-815.33999999999992</v>
      </c>
      <c r="AP88" s="28">
        <f>외인!AP88+기관!AP88</f>
        <v>314389.26</v>
      </c>
      <c r="AQ88" s="28">
        <f>외인!AQ88+기관!AQ88</f>
        <v>-342.3</v>
      </c>
      <c r="AR88" s="28">
        <f>외인!AR88+기관!AR88</f>
        <v>46692.32</v>
      </c>
      <c r="AS88" s="28">
        <f>외인!AS88+기관!AS88</f>
        <v>49.980000000000004</v>
      </c>
      <c r="AT88" s="28">
        <f>외인!AT88+기관!AT88</f>
        <v>197572.5</v>
      </c>
      <c r="AU88" s="28">
        <f>외인!AU88+기관!AU88</f>
        <v>-105.25</v>
      </c>
      <c r="AV88" s="28">
        <f>외인!AV88+기관!AV88</f>
        <v>82583.86</v>
      </c>
      <c r="AW88" s="28">
        <f>외인!AW88+기관!AW88</f>
        <v>-79.149999999999991</v>
      </c>
      <c r="AX88" s="28">
        <f>외인!AX88+기관!AX88</f>
        <v>113615.82</v>
      </c>
      <c r="AY88" s="28">
        <f>외인!AY88+기관!AY88</f>
        <v>-275.51</v>
      </c>
      <c r="AZ88" s="28">
        <f>외인!AZ88+기관!AZ88</f>
        <v>9153790.1999999993</v>
      </c>
      <c r="BA88" s="28">
        <f>외인!BA88+기관!BA88</f>
        <v>1079.95</v>
      </c>
      <c r="BB88" s="28">
        <f>외인!BB88+기관!BB88</f>
        <v>297816.96000000002</v>
      </c>
      <c r="BC88" s="28">
        <f>외인!BC88+기관!BC88</f>
        <v>89.63000000000001</v>
      </c>
      <c r="BD88" s="28">
        <f>외인!BD88+기관!BD88</f>
        <v>62910.22</v>
      </c>
      <c r="BE88" s="28">
        <f>외인!BE88+기관!BE88</f>
        <v>-126.58</v>
      </c>
      <c r="BF88" s="28">
        <f>외인!BF88+기관!BF88</f>
        <v>0</v>
      </c>
      <c r="BG88" s="28">
        <f>외인!BG88+기관!BG88</f>
        <v>0</v>
      </c>
      <c r="BH88" s="28">
        <f>외인!BH88+기관!BH88</f>
        <v>224777.84</v>
      </c>
      <c r="BI88" s="28">
        <f>외인!BI88+기관!BI88</f>
        <v>-107.04</v>
      </c>
      <c r="BJ88" s="28">
        <f>외인!BJ88+기관!BJ88</f>
        <v>216552.18</v>
      </c>
      <c r="BK88" s="28">
        <f>외인!BK88+기관!BK88</f>
        <v>-85.16</v>
      </c>
      <c r="BL88" s="28">
        <f>외인!BL88+기관!BL88</f>
        <v>72170.039999999994</v>
      </c>
      <c r="BM88" s="28">
        <f>외인!BM88+기관!BM88</f>
        <v>-14.160000000000004</v>
      </c>
      <c r="BN88" s="28">
        <f>외인!BN88+기관!BN88</f>
        <v>82321.539999999994</v>
      </c>
      <c r="BO88" s="28">
        <f>외인!BO88+기관!BO88</f>
        <v>-155.17000000000002</v>
      </c>
      <c r="BP88" s="28">
        <f>외인!BP88+기관!BP88</f>
        <v>130607.56</v>
      </c>
      <c r="BQ88" s="28">
        <f>외인!BQ88+기관!BQ88</f>
        <v>-237.91</v>
      </c>
      <c r="BR88" s="28">
        <f>외인!BR88+기관!BR88</f>
        <v>555988.96</v>
      </c>
      <c r="BS88" s="28">
        <f>외인!BS88+기관!BS88</f>
        <v>-779.78</v>
      </c>
      <c r="BT88" s="28">
        <f>외인!BT88+기관!BT88</f>
        <v>9189503.1600000001</v>
      </c>
      <c r="BU88" s="28">
        <f>외인!BU88+기관!BU88</f>
        <v>-69.730000000000018</v>
      </c>
      <c r="BV88" s="28">
        <f>외인!BV88+기관!BV88</f>
        <v>623520.84</v>
      </c>
      <c r="BW88" s="28">
        <f>외인!BW88+기관!BW88</f>
        <v>83.94</v>
      </c>
      <c r="BX88" s="28">
        <f>외인!BX88+기관!BX88</f>
        <v>141275.14000000001</v>
      </c>
      <c r="BY88" s="28">
        <f>외인!BY88+기관!BY88</f>
        <v>48.64</v>
      </c>
      <c r="BZ88" s="28">
        <f>외인!BZ88+기관!BZ88</f>
        <v>554228.16</v>
      </c>
      <c r="CA88" s="28">
        <f>외인!CA88+기관!CA88</f>
        <v>-1030.4100000000001</v>
      </c>
      <c r="CB88" s="28">
        <f>외인!CB88+기관!CB88</f>
        <v>20943.48</v>
      </c>
      <c r="CC88" s="28">
        <f>외인!CC88+기관!CC88</f>
        <v>-24.88</v>
      </c>
      <c r="CD88" s="28">
        <f>외인!CD88+기관!CD88</f>
        <v>47141.46</v>
      </c>
      <c r="CE88" s="28">
        <f>외인!CE88+기관!CE88</f>
        <v>26.67</v>
      </c>
      <c r="CF88" s="28">
        <f>외인!CF88+기관!CF88</f>
        <v>61351.54</v>
      </c>
      <c r="CG88" s="28">
        <f>외인!CG88+기관!CG88</f>
        <v>-14.909999999999997</v>
      </c>
      <c r="CH88" s="28">
        <f>외인!CH88+기관!CH88</f>
        <v>119665</v>
      </c>
      <c r="CI88" s="28">
        <f>외인!CI88+기관!CI88</f>
        <v>-102.41000000000001</v>
      </c>
      <c r="CJ88" s="28">
        <f>외인!CJ88+기관!CJ88</f>
        <v>585794.68000000005</v>
      </c>
      <c r="CK88" s="28">
        <f>외인!CK88+기관!CK88</f>
        <v>-30.73</v>
      </c>
      <c r="CL88" s="28">
        <f>외인!CL88+기관!CL88</f>
        <v>439612.56</v>
      </c>
      <c r="CM88" s="28">
        <f>외인!CM88+기관!CM88</f>
        <v>70.16</v>
      </c>
      <c r="CN88" s="28">
        <f>외인!CN88+기관!CN88</f>
        <v>199760.5</v>
      </c>
      <c r="CO88" s="28">
        <f>외인!CO88+기관!CO88</f>
        <v>7.8900000000000148</v>
      </c>
      <c r="CP88" s="28">
        <f>외인!CP88+기관!CP88</f>
        <v>298733.14</v>
      </c>
      <c r="CQ88" s="28">
        <f>외인!CQ88+기관!CQ88</f>
        <v>92.17</v>
      </c>
      <c r="CR88" s="28">
        <f>외인!CR88+기관!CR88</f>
        <v>313918.86</v>
      </c>
      <c r="CS88" s="28">
        <f>외인!CS88+기관!CS88</f>
        <v>-41.210000000000036</v>
      </c>
      <c r="CT88" s="28">
        <f>외인!CT88+기관!CT88</f>
        <v>521377.5</v>
      </c>
      <c r="CU88" s="28">
        <f>외인!CU88+기관!CU88</f>
        <v>722.88999999999987</v>
      </c>
      <c r="CV88" s="28">
        <f>외인!CV88+기관!CV88</f>
        <v>9189503.1600000001</v>
      </c>
      <c r="CW88" s="28">
        <f>외인!CW88+기관!CW88</f>
        <v>-69.730000000000018</v>
      </c>
      <c r="CX88" s="28">
        <f>외인!CX88+기관!CX88</f>
        <v>434679.78</v>
      </c>
      <c r="CY88" s="28">
        <f>외인!CY88+기관!CY88</f>
        <v>-270.01</v>
      </c>
      <c r="CZ88" s="28">
        <f>외인!CZ88+기관!CZ88</f>
        <v>32286.66</v>
      </c>
      <c r="DA88" s="28">
        <f>외인!DA88+기관!DA88</f>
        <v>-18.95</v>
      </c>
      <c r="DB88" s="28">
        <f>외인!DB88+기관!DB88</f>
        <v>62910.22</v>
      </c>
      <c r="DC88" s="28">
        <f>외인!DC88+기관!DC88</f>
        <v>-126.58</v>
      </c>
      <c r="DD88" s="28">
        <f>외인!DD88+기관!DD88</f>
        <v>14730.02</v>
      </c>
      <c r="DE88" s="28">
        <f>외인!DE88+기관!DE88</f>
        <v>-18.7</v>
      </c>
      <c r="DF88" s="28">
        <f>외인!DF88+기관!DF88</f>
        <v>105481.42</v>
      </c>
      <c r="DG88" s="28">
        <f>외인!DG88+기관!DG88</f>
        <v>61.570000000000007</v>
      </c>
      <c r="DH88" s="28">
        <f>외인!DH88+기관!DH88</f>
        <v>33118.660000000003</v>
      </c>
      <c r="DI88" s="28">
        <f>외인!DI88+기관!DI88</f>
        <v>24.759999999999998</v>
      </c>
      <c r="DJ88" s="28">
        <f>외인!DJ88+기관!DJ88</f>
        <v>1182810.1200000001</v>
      </c>
      <c r="DK88" s="28">
        <f>외인!DK88+기관!DK88</f>
        <v>-486.21000000000004</v>
      </c>
      <c r="DL88" s="28">
        <f>외인!DL88+기관!DL88</f>
        <v>155596.76</v>
      </c>
      <c r="DM88" s="28">
        <f>외인!DM88+기관!DM88</f>
        <v>-8.6400000000000148</v>
      </c>
      <c r="DN88" s="28">
        <f>외인!DN88+기관!DN88</f>
        <v>9189503.1600000001</v>
      </c>
      <c r="DO88" s="28">
        <f>외인!DO88+기관!DO88</f>
        <v>-69.730000000000018</v>
      </c>
      <c r="DP88" s="28">
        <f>외인!DP88+기관!DP88</f>
        <v>132609.35999999999</v>
      </c>
      <c r="DQ88" s="28">
        <f>외인!DQ88+기관!DQ88</f>
        <v>41.230000000000004</v>
      </c>
      <c r="DR88" s="28">
        <f>외인!DR88+기관!DR88</f>
        <v>76141.56</v>
      </c>
      <c r="DS88" s="28">
        <f>외인!DS88+기관!DS88</f>
        <v>-121.25999999999999</v>
      </c>
      <c r="DT88" s="28">
        <f>외인!DT88+기관!DT88</f>
        <v>254549.12</v>
      </c>
      <c r="DU88" s="28">
        <f>외인!DU88+기관!DU88</f>
        <v>-25.870000000000005</v>
      </c>
      <c r="DV88" s="28">
        <f>외인!DV88+기관!DV88</f>
        <v>58397.78</v>
      </c>
      <c r="DW88" s="28">
        <f>외인!DW88+기관!DW88</f>
        <v>-16.019999999999996</v>
      </c>
      <c r="DX88" s="28">
        <f>외인!DX88+기관!DX88</f>
        <v>274685.98</v>
      </c>
      <c r="DY88" s="28">
        <f>외인!DY88+기관!DY88</f>
        <v>-391.6</v>
      </c>
      <c r="DZ88" s="28">
        <f>외인!DZ88+기관!DZ88</f>
        <v>13009.46</v>
      </c>
      <c r="EA88" s="28">
        <f>외인!EA88+기관!EA88</f>
        <v>-3.01</v>
      </c>
      <c r="EB88" s="28">
        <f>외인!EB88+기관!EB88</f>
        <v>18979.48</v>
      </c>
      <c r="EC88" s="28">
        <f>외인!EC88+기관!EC88</f>
        <v>0.92999999999999972</v>
      </c>
      <c r="ED88" s="28">
        <f>외인!ED88+기관!ED88</f>
        <v>16095.52</v>
      </c>
      <c r="EE88" s="28">
        <f>외인!EE88+기관!EE88</f>
        <v>-13.790000000000001</v>
      </c>
      <c r="EF88" s="28">
        <f>외인!EF88+기관!EF88</f>
        <v>371814.14</v>
      </c>
      <c r="EG88" s="28">
        <f>외인!EG88+기관!EG88</f>
        <v>-62.260000000000019</v>
      </c>
      <c r="EH88" s="28">
        <f>외인!EH88+기관!EH88</f>
        <v>302012.65999999997</v>
      </c>
      <c r="EI88" s="28">
        <f>외인!EI88+기관!EI88</f>
        <v>-44.44</v>
      </c>
      <c r="EJ88" s="28">
        <f>외인!EJ88+기관!EJ88</f>
        <v>174673.44</v>
      </c>
      <c r="EK88" s="28">
        <f>외인!EK88+기관!EK88</f>
        <v>-256.25</v>
      </c>
      <c r="EL88" s="28">
        <f>외인!EL88+기관!EL88</f>
        <v>51304.76</v>
      </c>
      <c r="EM88" s="28">
        <f>외인!EM88+기관!EM88</f>
        <v>22.150000000000002</v>
      </c>
      <c r="EN88" s="28">
        <f>외인!EN88+기관!EN88</f>
        <v>76141.56</v>
      </c>
      <c r="EO88" s="28">
        <f>외인!EO88+기관!EO88</f>
        <v>-121.25999999999999</v>
      </c>
      <c r="EP88" s="28">
        <f>외인!EP88+기관!EP88</f>
        <v>279706.36</v>
      </c>
      <c r="EQ88" s="28">
        <f>외인!EQ88+기관!EQ88</f>
        <v>172.23</v>
      </c>
      <c r="ER88" s="28">
        <f>외인!ER88+기관!ER88</f>
        <v>16882.5</v>
      </c>
      <c r="ES88" s="28">
        <f>외인!ES88+기관!ES88</f>
        <v>-24.81</v>
      </c>
      <c r="ET88" s="28">
        <f>외인!ET88+기관!ET88</f>
        <v>314389.26</v>
      </c>
      <c r="EU88" s="28">
        <f>외인!EU88+기관!EU88</f>
        <v>-342.3</v>
      </c>
      <c r="EV88" s="28">
        <f>외인!EV88+기관!EV88</f>
        <v>100923.62</v>
      </c>
      <c r="EW88" s="28">
        <f>외인!EW88+기관!EW88</f>
        <v>19.770000000000003</v>
      </c>
      <c r="EX88" s="28">
        <f>외인!EX88+기관!EX88</f>
        <v>197809.52</v>
      </c>
      <c r="EY88" s="28">
        <f>외인!EY88+기관!EY88</f>
        <v>72.39</v>
      </c>
    </row>
    <row r="89" spans="1:155">
      <c r="A89" s="27">
        <f>외인!A89</f>
        <v>46196</v>
      </c>
      <c r="B89" s="28">
        <f>외인!B89+기관!B89</f>
        <v>13026480.02</v>
      </c>
      <c r="C89" s="28">
        <f>외인!C89+기관!C89</f>
        <v>-12393.96</v>
      </c>
      <c r="D89" s="28">
        <f>외인!D89+기관!D89</f>
        <v>1001861.8</v>
      </c>
      <c r="E89" s="28">
        <f>외인!E89+기관!E89</f>
        <v>422.66999999999996</v>
      </c>
      <c r="F89" s="28">
        <f>외인!F89+기관!F89</f>
        <v>5287531.28</v>
      </c>
      <c r="G89" s="28">
        <f>외인!G89+기관!G89</f>
        <v>-5084.1400000000003</v>
      </c>
      <c r="H89" s="28">
        <f>외인!H89+기관!H89</f>
        <v>513310.22</v>
      </c>
      <c r="I89" s="28">
        <f>외인!I89+기관!I89</f>
        <v>-427.87</v>
      </c>
      <c r="J89" s="28">
        <f>외인!J89+기관!J89</f>
        <v>73093.98</v>
      </c>
      <c r="K89" s="28">
        <f>외인!K89+기관!K89</f>
        <v>-38.340000000000003</v>
      </c>
      <c r="L89" s="28">
        <f>외인!L89+기관!L89</f>
        <v>476744.48</v>
      </c>
      <c r="M89" s="28">
        <f>외인!M89+기관!M89</f>
        <v>-419.26</v>
      </c>
      <c r="N89" s="28">
        <f>외인!N89+기관!N89</f>
        <v>468970.62</v>
      </c>
      <c r="O89" s="28">
        <f>외인!O89+기관!O89</f>
        <v>-1166.99</v>
      </c>
      <c r="P89" s="28">
        <f>외인!P89+기관!P89</f>
        <v>309718.21999999997</v>
      </c>
      <c r="Q89" s="28">
        <f>외인!Q89+기관!Q89</f>
        <v>44.59</v>
      </c>
      <c r="R89" s="28">
        <f>외인!R89+기관!R89</f>
        <v>233602.84</v>
      </c>
      <c r="S89" s="28">
        <f>외인!S89+기관!S89</f>
        <v>40.750000000000028</v>
      </c>
      <c r="T89" s="28">
        <f>외인!T89+기관!T89</f>
        <v>14577.62</v>
      </c>
      <c r="U89" s="28">
        <f>외인!U89+기관!U89</f>
        <v>-13.7</v>
      </c>
      <c r="V89" s="28">
        <f>외인!V89+기관!V89</f>
        <v>244628.56</v>
      </c>
      <c r="W89" s="28">
        <f>외인!W89+기관!W89</f>
        <v>1.1899999999999977</v>
      </c>
      <c r="X89" s="28">
        <f>외인!X89+기관!X89</f>
        <v>7506433.6399999997</v>
      </c>
      <c r="Y89" s="28">
        <f>외인!Y89+기관!Y89</f>
        <v>-7799.74</v>
      </c>
      <c r="Z89" s="28">
        <f>외인!Z89+기관!Z89</f>
        <v>96531.82</v>
      </c>
      <c r="AA89" s="28">
        <f>외인!AA89+기관!AA89</f>
        <v>20.329999999999998</v>
      </c>
      <c r="AB89" s="28">
        <f>외인!AB89+기관!AB89</f>
        <v>385725.6</v>
      </c>
      <c r="AC89" s="28">
        <f>외인!AC89+기관!AC89</f>
        <v>-144.44999999999999</v>
      </c>
      <c r="AD89" s="28">
        <f>외인!AD89+기관!AD89</f>
        <v>38858.300000000003</v>
      </c>
      <c r="AE89" s="28">
        <f>외인!AE89+기관!AE89</f>
        <v>41.67</v>
      </c>
      <c r="AF89" s="28">
        <f>외인!AF89+기관!AF89</f>
        <v>43256.34</v>
      </c>
      <c r="AG89" s="28">
        <f>외인!AG89+기관!AG89</f>
        <v>-28.630000000000003</v>
      </c>
      <c r="AH89" s="28">
        <f>외인!AH89+기관!AH89</f>
        <v>362609.64</v>
      </c>
      <c r="AI89" s="28">
        <f>외인!AI89+기관!AI89</f>
        <v>8.8600000000000136</v>
      </c>
      <c r="AJ89" s="28">
        <f>외인!AJ89+기관!AJ89</f>
        <v>179705.56</v>
      </c>
      <c r="AK89" s="28">
        <f>외인!AK89+기관!AK89</f>
        <v>26.260000000000005</v>
      </c>
      <c r="AL89" s="28">
        <f>외인!AL89+기관!AL89</f>
        <v>177393.78</v>
      </c>
      <c r="AM89" s="28">
        <f>외인!AM89+기관!AM89</f>
        <v>-216.17</v>
      </c>
      <c r="AN89" s="28">
        <f>외인!AN89+기관!AN89</f>
        <v>320289.59999999998</v>
      </c>
      <c r="AO89" s="28">
        <f>외인!AO89+기관!AO89</f>
        <v>-962.55</v>
      </c>
      <c r="AP89" s="28">
        <f>외인!AP89+기관!AP89</f>
        <v>293879.32</v>
      </c>
      <c r="AQ89" s="28">
        <f>외인!AQ89+기관!AQ89</f>
        <v>-185.2</v>
      </c>
      <c r="AR89" s="28">
        <f>외인!AR89+기관!AR89</f>
        <v>44607.26</v>
      </c>
      <c r="AS89" s="28">
        <f>외인!AS89+기관!AS89</f>
        <v>8.4600000000000009</v>
      </c>
      <c r="AT89" s="28">
        <f>외인!AT89+기관!AT89</f>
        <v>185501.8</v>
      </c>
      <c r="AU89" s="28">
        <f>외인!AU89+기관!AU89</f>
        <v>-112.91000000000001</v>
      </c>
      <c r="AV89" s="28">
        <f>외인!AV89+기관!AV89</f>
        <v>80918.600000000006</v>
      </c>
      <c r="AW89" s="28">
        <f>외인!AW89+기관!AW89</f>
        <v>-46.38</v>
      </c>
      <c r="AX89" s="28">
        <f>외인!AX89+기관!AX89</f>
        <v>102495.94</v>
      </c>
      <c r="AY89" s="28">
        <f>외인!AY89+기관!AY89</f>
        <v>-215.38</v>
      </c>
      <c r="AZ89" s="28">
        <f>외인!AZ89+기관!AZ89</f>
        <v>8032944.4800000004</v>
      </c>
      <c r="BA89" s="28">
        <f>외인!BA89+기관!BA89</f>
        <v>-7408.4</v>
      </c>
      <c r="BB89" s="28">
        <f>외인!BB89+기관!BB89</f>
        <v>281613.15999999997</v>
      </c>
      <c r="BC89" s="28">
        <f>외인!BC89+기관!BC89</f>
        <v>80.739999999999995</v>
      </c>
      <c r="BD89" s="28">
        <f>외인!BD89+기관!BD89</f>
        <v>59623.8</v>
      </c>
      <c r="BE89" s="28">
        <f>외인!BE89+기관!BE89</f>
        <v>-79.819999999999993</v>
      </c>
      <c r="BF89" s="28">
        <f>외인!BF89+기관!BF89</f>
        <v>0</v>
      </c>
      <c r="BG89" s="28">
        <f>외인!BG89+기관!BG89</f>
        <v>0</v>
      </c>
      <c r="BH89" s="28">
        <f>외인!BH89+기관!BH89</f>
        <v>213614.66</v>
      </c>
      <c r="BI89" s="28">
        <f>외인!BI89+기관!BI89</f>
        <v>-148.78</v>
      </c>
      <c r="BJ89" s="28">
        <f>외인!BJ89+기관!BJ89</f>
        <v>197982.94</v>
      </c>
      <c r="BK89" s="28">
        <f>외인!BK89+기관!BK89</f>
        <v>-72.56</v>
      </c>
      <c r="BL89" s="28">
        <f>외인!BL89+기관!BL89</f>
        <v>68255.08</v>
      </c>
      <c r="BM89" s="28">
        <f>외인!BM89+기관!BM89</f>
        <v>-1.3299999999999983</v>
      </c>
      <c r="BN89" s="28">
        <f>외인!BN89+기관!BN89</f>
        <v>76907.42</v>
      </c>
      <c r="BO89" s="28">
        <f>외인!BO89+기관!BO89</f>
        <v>-139.15</v>
      </c>
      <c r="BP89" s="28">
        <f>외인!BP89+기관!BP89</f>
        <v>119442.7</v>
      </c>
      <c r="BQ89" s="28">
        <f>외인!BQ89+기관!BQ89</f>
        <v>-191.32</v>
      </c>
      <c r="BR89" s="28">
        <f>외인!BR89+기관!BR89</f>
        <v>518084.54</v>
      </c>
      <c r="BS89" s="28">
        <f>외인!BS89+기관!BS89</f>
        <v>-383.7</v>
      </c>
      <c r="BT89" s="28">
        <f>외인!BT89+기관!BT89</f>
        <v>8082430.5199999996</v>
      </c>
      <c r="BU89" s="28">
        <f>외인!BU89+기관!BU89</f>
        <v>-9880.26</v>
      </c>
      <c r="BV89" s="28">
        <f>외인!BV89+기관!BV89</f>
        <v>576159.64</v>
      </c>
      <c r="BW89" s="28">
        <f>외인!BW89+기관!BW89</f>
        <v>-8.2800000000000296</v>
      </c>
      <c r="BX89" s="28">
        <f>외인!BX89+기관!BX89</f>
        <v>134581.66</v>
      </c>
      <c r="BY89" s="28">
        <f>외인!BY89+기관!BY89</f>
        <v>-8.720000000000006</v>
      </c>
      <c r="BZ89" s="28">
        <f>외인!BZ89+기관!BZ89</f>
        <v>497683.38</v>
      </c>
      <c r="CA89" s="28">
        <f>외인!CA89+기관!CA89</f>
        <v>-1178.72</v>
      </c>
      <c r="CB89" s="28">
        <f>외인!CB89+기관!CB89</f>
        <v>19889.98</v>
      </c>
      <c r="CC89" s="28">
        <f>외인!CC89+기관!CC89</f>
        <v>-43.04</v>
      </c>
      <c r="CD89" s="28">
        <f>외인!CD89+기관!CD89</f>
        <v>44389.52</v>
      </c>
      <c r="CE89" s="28">
        <f>외인!CE89+기관!CE89</f>
        <v>6.870000000000001</v>
      </c>
      <c r="CF89" s="28">
        <f>외인!CF89+기관!CF89</f>
        <v>59835.48</v>
      </c>
      <c r="CG89" s="28">
        <f>외인!CG89+기관!CG89</f>
        <v>-23.339999999999996</v>
      </c>
      <c r="CH89" s="28">
        <f>외인!CH89+기관!CH89</f>
        <v>117501.28</v>
      </c>
      <c r="CI89" s="28">
        <f>외인!CI89+기관!CI89</f>
        <v>-61.51</v>
      </c>
      <c r="CJ89" s="28">
        <f>외인!CJ89+기관!CJ89</f>
        <v>560705.31999999995</v>
      </c>
      <c r="CK89" s="28">
        <f>외인!CK89+기관!CK89</f>
        <v>197.57</v>
      </c>
      <c r="CL89" s="28">
        <f>외인!CL89+기관!CL89</f>
        <v>431557.58</v>
      </c>
      <c r="CM89" s="28">
        <f>외인!CM89+기관!CM89</f>
        <v>-50.279999999999973</v>
      </c>
      <c r="CN89" s="28">
        <f>외인!CN89+기관!CN89</f>
        <v>188655.62</v>
      </c>
      <c r="CO89" s="28">
        <f>외인!CO89+기관!CO89</f>
        <v>57.130000000000024</v>
      </c>
      <c r="CP89" s="28">
        <f>외인!CP89+기관!CP89</f>
        <v>282455.98</v>
      </c>
      <c r="CQ89" s="28">
        <f>외인!CQ89+기관!CQ89</f>
        <v>83</v>
      </c>
      <c r="CR89" s="28">
        <f>외인!CR89+기관!CR89</f>
        <v>290747.12</v>
      </c>
      <c r="CS89" s="28">
        <f>외인!CS89+기관!CS89</f>
        <v>50.579999999999984</v>
      </c>
      <c r="CT89" s="28">
        <f>외인!CT89+기관!CT89</f>
        <v>467141.34</v>
      </c>
      <c r="CU89" s="28">
        <f>외인!CU89+기관!CU89</f>
        <v>688.44</v>
      </c>
      <c r="CV89" s="28">
        <f>외인!CV89+기관!CV89</f>
        <v>8082430.5199999996</v>
      </c>
      <c r="CW89" s="28">
        <f>외인!CW89+기관!CW89</f>
        <v>-9880.26</v>
      </c>
      <c r="CX89" s="28">
        <f>외인!CX89+기관!CX89</f>
        <v>396139.98</v>
      </c>
      <c r="CY89" s="28">
        <f>외인!CY89+기관!CY89</f>
        <v>-200.20999999999998</v>
      </c>
      <c r="CZ89" s="28">
        <f>외인!CZ89+기관!CZ89</f>
        <v>30233.38</v>
      </c>
      <c r="DA89" s="28">
        <f>외인!DA89+기관!DA89</f>
        <v>-16.400000000000002</v>
      </c>
      <c r="DB89" s="28">
        <f>외인!DB89+기관!DB89</f>
        <v>59623.8</v>
      </c>
      <c r="DC89" s="28">
        <f>외인!DC89+기관!DC89</f>
        <v>-79.819999999999993</v>
      </c>
      <c r="DD89" s="28">
        <f>외인!DD89+기관!DD89</f>
        <v>14577.62</v>
      </c>
      <c r="DE89" s="28">
        <f>외인!DE89+기관!DE89</f>
        <v>-13.7</v>
      </c>
      <c r="DF89" s="28">
        <f>외인!DF89+기관!DF89</f>
        <v>99550.52</v>
      </c>
      <c r="DG89" s="28">
        <f>외인!DG89+기관!DG89</f>
        <v>12.219999999999999</v>
      </c>
      <c r="DH89" s="28">
        <f>외인!DH89+기관!DH89</f>
        <v>30747.16</v>
      </c>
      <c r="DI89" s="28">
        <f>외인!DI89+기관!DI89</f>
        <v>20.46</v>
      </c>
      <c r="DJ89" s="28">
        <f>외인!DJ89+기관!DJ89</f>
        <v>1099230.46</v>
      </c>
      <c r="DK89" s="28">
        <f>외인!DK89+기관!DK89</f>
        <v>-343.91000000000008</v>
      </c>
      <c r="DL89" s="28">
        <f>외인!DL89+기관!DL89</f>
        <v>145201.4</v>
      </c>
      <c r="DM89" s="28">
        <f>외인!DM89+기관!DM89</f>
        <v>43.069999999999993</v>
      </c>
      <c r="DN89" s="28">
        <f>외인!DN89+기관!DN89</f>
        <v>8082430.5199999996</v>
      </c>
      <c r="DO89" s="28">
        <f>외인!DO89+기관!DO89</f>
        <v>-9880.26</v>
      </c>
      <c r="DP89" s="28">
        <f>외인!DP89+기관!DP89</f>
        <v>124785.34</v>
      </c>
      <c r="DQ89" s="28">
        <f>외인!DQ89+기관!DQ89</f>
        <v>131.9</v>
      </c>
      <c r="DR89" s="28">
        <f>외인!DR89+기관!DR89</f>
        <v>73553.240000000005</v>
      </c>
      <c r="DS89" s="28">
        <f>외인!DS89+기관!DS89</f>
        <v>-57.19</v>
      </c>
      <c r="DT89" s="28">
        <f>외인!DT89+기관!DT89</f>
        <v>233602.84</v>
      </c>
      <c r="DU89" s="28">
        <f>외인!DU89+기관!DU89</f>
        <v>40.750000000000028</v>
      </c>
      <c r="DV89" s="28">
        <f>외인!DV89+기관!DV89</f>
        <v>56219.06</v>
      </c>
      <c r="DW89" s="28">
        <f>외인!DW89+기관!DW89</f>
        <v>8.7899999999999991</v>
      </c>
      <c r="DX89" s="28">
        <f>외인!DX89+기관!DX89</f>
        <v>244628.56</v>
      </c>
      <c r="DY89" s="28">
        <f>외인!DY89+기관!DY89</f>
        <v>1.1899999999999977</v>
      </c>
      <c r="DZ89" s="28">
        <f>외인!DZ89+기관!DZ89</f>
        <v>12527.04</v>
      </c>
      <c r="EA89" s="28">
        <f>외인!EA89+기관!EA89</f>
        <v>-0.45</v>
      </c>
      <c r="EB89" s="28">
        <f>외인!EB89+기관!EB89</f>
        <v>17956.38</v>
      </c>
      <c r="EC89" s="28">
        <f>외인!EC89+기관!EC89</f>
        <v>3.4299999999999997</v>
      </c>
      <c r="ED89" s="28">
        <f>외인!ED89+기관!ED89</f>
        <v>14875.64</v>
      </c>
      <c r="EE89" s="28">
        <f>외인!EE89+기관!EE89</f>
        <v>4.8100000000000023</v>
      </c>
      <c r="EF89" s="28">
        <f>외인!EF89+기관!EF89</f>
        <v>358512.42</v>
      </c>
      <c r="EG89" s="28">
        <f>외인!EG89+기관!EG89</f>
        <v>27.360000000000014</v>
      </c>
      <c r="EH89" s="28">
        <f>외인!EH89+기관!EH89</f>
        <v>271967.96000000002</v>
      </c>
      <c r="EI89" s="28">
        <f>외인!EI89+기관!EI89</f>
        <v>-67.039999999999992</v>
      </c>
      <c r="EJ89" s="28">
        <f>외인!EJ89+기관!EJ89</f>
        <v>170975.06</v>
      </c>
      <c r="EK89" s="28">
        <f>외인!EK89+기관!EK89</f>
        <v>-160.94</v>
      </c>
      <c r="EL89" s="28">
        <f>외인!EL89+기관!EL89</f>
        <v>48397.8</v>
      </c>
      <c r="EM89" s="28">
        <f>외인!EM89+기관!EM89</f>
        <v>1.4300000000000015</v>
      </c>
      <c r="EN89" s="28">
        <f>외인!EN89+기관!EN89</f>
        <v>73553.240000000005</v>
      </c>
      <c r="EO89" s="28">
        <f>외인!EO89+기관!EO89</f>
        <v>-57.19</v>
      </c>
      <c r="EP89" s="28">
        <f>외인!EP89+기관!EP89</f>
        <v>264038.71999999997</v>
      </c>
      <c r="EQ89" s="28">
        <f>외인!EQ89+기관!EQ89</f>
        <v>139.04</v>
      </c>
      <c r="ER89" s="28">
        <f>외인!ER89+기관!ER89</f>
        <v>15114.86</v>
      </c>
      <c r="ES89" s="28">
        <f>외인!ES89+기관!ES89</f>
        <v>29.79</v>
      </c>
      <c r="ET89" s="28">
        <f>외인!ET89+기관!ET89</f>
        <v>293879.32</v>
      </c>
      <c r="EU89" s="28">
        <f>외인!EU89+기관!EU89</f>
        <v>-185.2</v>
      </c>
      <c r="EV89" s="28">
        <f>외인!EV89+기관!EV89</f>
        <v>96531.82</v>
      </c>
      <c r="EW89" s="28">
        <f>외인!EW89+기관!EW89</f>
        <v>20.329999999999998</v>
      </c>
      <c r="EX89" s="28">
        <f>외인!EX89+기관!EX89</f>
        <v>185924.14</v>
      </c>
      <c r="EY89" s="28">
        <f>외인!EY89+기관!EY89</f>
        <v>62.68</v>
      </c>
    </row>
    <row r="90" spans="1:155">
      <c r="A90" s="27">
        <f>외인!A90</f>
        <v>46197</v>
      </c>
      <c r="B90" s="28">
        <f>외인!B90+기관!B90</f>
        <v>13450701.939999999</v>
      </c>
      <c r="C90" s="28">
        <f>외인!C90+기관!C90</f>
        <v>-14739.490000000002</v>
      </c>
      <c r="D90" s="28">
        <f>외인!D90+기관!D90</f>
        <v>1022467.14</v>
      </c>
      <c r="E90" s="28">
        <f>외인!E90+기관!E90</f>
        <v>696.99</v>
      </c>
      <c r="F90" s="28">
        <f>외인!F90+기관!F90</f>
        <v>5654222.2599999998</v>
      </c>
      <c r="G90" s="28">
        <f>외인!G90+기관!G90</f>
        <v>-3772.7</v>
      </c>
      <c r="H90" s="28">
        <f>외인!H90+기관!H90</f>
        <v>525237.86</v>
      </c>
      <c r="I90" s="28">
        <f>외인!I90+기관!I90</f>
        <v>-294.46999999999997</v>
      </c>
      <c r="J90" s="28">
        <f>외인!J90+기관!J90</f>
        <v>75604.600000000006</v>
      </c>
      <c r="K90" s="28">
        <f>외인!K90+기관!K90</f>
        <v>-29.49</v>
      </c>
      <c r="L90" s="28">
        <f>외인!L90+기관!L90</f>
        <v>488262.26</v>
      </c>
      <c r="M90" s="28">
        <f>외인!M90+기관!M90</f>
        <v>-324.65000000000003</v>
      </c>
      <c r="N90" s="28">
        <f>외인!N90+기관!N90</f>
        <v>469092.68</v>
      </c>
      <c r="O90" s="28">
        <f>외인!O90+기관!O90</f>
        <v>-958.82999999999993</v>
      </c>
      <c r="P90" s="28">
        <f>외인!P90+기관!P90</f>
        <v>336708.3</v>
      </c>
      <c r="Q90" s="28">
        <f>외인!Q90+기관!Q90</f>
        <v>197.33</v>
      </c>
      <c r="R90" s="28">
        <f>외인!R90+기관!R90</f>
        <v>232060.96</v>
      </c>
      <c r="S90" s="28">
        <f>외인!S90+기관!S90</f>
        <v>-81.78</v>
      </c>
      <c r="T90" s="28">
        <f>외인!T90+기관!T90</f>
        <v>14418.4</v>
      </c>
      <c r="U90" s="28">
        <f>외인!U90+기관!U90</f>
        <v>-12.75</v>
      </c>
      <c r="V90" s="28">
        <f>외인!V90+기관!V90</f>
        <v>244867.54</v>
      </c>
      <c r="W90" s="28">
        <f>외인!W90+기관!W90</f>
        <v>55.319999999999993</v>
      </c>
      <c r="X90" s="28">
        <f>외인!X90+기관!X90</f>
        <v>7901177.5800000001</v>
      </c>
      <c r="Y90" s="28">
        <f>외인!Y90+기관!Y90</f>
        <v>-10263.59</v>
      </c>
      <c r="Z90" s="28">
        <f>외인!Z90+기관!Z90</f>
        <v>95006.720000000001</v>
      </c>
      <c r="AA90" s="28">
        <f>외인!AA90+기관!AA90</f>
        <v>8.6499999999999986</v>
      </c>
      <c r="AB90" s="28">
        <f>외인!AB90+기관!AB90</f>
        <v>380478.62</v>
      </c>
      <c r="AC90" s="28">
        <f>외인!AC90+기관!AC90</f>
        <v>-181.41</v>
      </c>
      <c r="AD90" s="28">
        <f>외인!AD90+기관!AD90</f>
        <v>40693.919999999998</v>
      </c>
      <c r="AE90" s="28">
        <f>외인!AE90+기관!AE90</f>
        <v>54.44</v>
      </c>
      <c r="AF90" s="28">
        <f>외인!AF90+기관!AF90</f>
        <v>44150.5</v>
      </c>
      <c r="AG90" s="28">
        <f>외인!AG90+기관!AG90</f>
        <v>-27.62</v>
      </c>
      <c r="AH90" s="28">
        <f>외인!AH90+기관!AH90</f>
        <v>365302.06</v>
      </c>
      <c r="AI90" s="28">
        <f>외인!AI90+기관!AI90</f>
        <v>-301.99</v>
      </c>
      <c r="AJ90" s="28">
        <f>외인!AJ90+기관!AJ90</f>
        <v>178206.3</v>
      </c>
      <c r="AK90" s="28">
        <f>외인!AK90+기관!AK90</f>
        <v>-133.5</v>
      </c>
      <c r="AL90" s="28">
        <f>외인!AL90+기관!AL90</f>
        <v>177363.36</v>
      </c>
      <c r="AM90" s="28">
        <f>외인!AM90+기관!AM90</f>
        <v>-187.58</v>
      </c>
      <c r="AN90" s="28">
        <f>외인!AN90+기관!AN90</f>
        <v>320682.21999999997</v>
      </c>
      <c r="AO90" s="28">
        <f>외인!AO90+기관!AO90</f>
        <v>-768.66000000000008</v>
      </c>
      <c r="AP90" s="28">
        <f>외인!AP90+기관!AP90</f>
        <v>284415.48</v>
      </c>
      <c r="AQ90" s="28">
        <f>외인!AQ90+기관!AQ90</f>
        <v>21.670000000000016</v>
      </c>
      <c r="AR90" s="28">
        <f>외인!AR90+기관!AR90</f>
        <v>45563.98</v>
      </c>
      <c r="AS90" s="28">
        <f>외인!AS90+기관!AS90</f>
        <v>22.599999999999998</v>
      </c>
      <c r="AT90" s="28">
        <f>외인!AT90+기관!AT90</f>
        <v>186642.96</v>
      </c>
      <c r="AU90" s="28">
        <f>외인!AU90+기관!AU90</f>
        <v>-57.429999999999993</v>
      </c>
      <c r="AV90" s="28">
        <f>외인!AV90+기관!AV90</f>
        <v>81938.880000000005</v>
      </c>
      <c r="AW90" s="28">
        <f>외인!AW90+기관!AW90</f>
        <v>-19.37</v>
      </c>
      <c r="AX90" s="28">
        <f>외인!AX90+기관!AX90</f>
        <v>102813.28</v>
      </c>
      <c r="AY90" s="28">
        <f>외인!AY90+기관!AY90</f>
        <v>108.19</v>
      </c>
      <c r="AZ90" s="28">
        <f>외인!AZ90+기관!AZ90</f>
        <v>8424567.1400000006</v>
      </c>
      <c r="BA90" s="28">
        <f>외인!BA90+기관!BA90</f>
        <v>-9686.2099999999991</v>
      </c>
      <c r="BB90" s="28">
        <f>외인!BB90+기관!BB90</f>
        <v>283108.96000000002</v>
      </c>
      <c r="BC90" s="28">
        <f>외인!BC90+기관!BC90</f>
        <v>57.9</v>
      </c>
      <c r="BD90" s="28">
        <f>외인!BD90+기관!BD90</f>
        <v>60586.26</v>
      </c>
      <c r="BE90" s="28">
        <f>외인!BE90+기관!BE90</f>
        <v>-50.760000000000005</v>
      </c>
      <c r="BF90" s="28">
        <f>외인!BF90+기관!BF90</f>
        <v>0</v>
      </c>
      <c r="BG90" s="28">
        <f>외인!BG90+기관!BG90</f>
        <v>0</v>
      </c>
      <c r="BH90" s="28">
        <f>외인!BH90+기관!BH90</f>
        <v>217262.74</v>
      </c>
      <c r="BI90" s="28">
        <f>외인!BI90+기관!BI90</f>
        <v>-67.209999999999994</v>
      </c>
      <c r="BJ90" s="28">
        <f>외인!BJ90+기관!BJ90</f>
        <v>202645.64</v>
      </c>
      <c r="BK90" s="28">
        <f>외인!BK90+기관!BK90</f>
        <v>-21.25</v>
      </c>
      <c r="BL90" s="28">
        <f>외인!BL90+기관!BL90</f>
        <v>69109.14</v>
      </c>
      <c r="BM90" s="28">
        <f>외인!BM90+기관!BM90</f>
        <v>20.939999999999998</v>
      </c>
      <c r="BN90" s="28">
        <f>외인!BN90+기관!BN90</f>
        <v>78527.38</v>
      </c>
      <c r="BO90" s="28">
        <f>외인!BO90+기관!BO90</f>
        <v>-68.489999999999981</v>
      </c>
      <c r="BP90" s="28">
        <f>외인!BP90+기관!BP90</f>
        <v>119891.64</v>
      </c>
      <c r="BQ90" s="28">
        <f>외인!BQ90+기관!BQ90</f>
        <v>135.03</v>
      </c>
      <c r="BR90" s="28">
        <f>외인!BR90+기관!BR90</f>
        <v>512427.84</v>
      </c>
      <c r="BS90" s="28">
        <f>외인!BS90+기관!BS90</f>
        <v>-145.57</v>
      </c>
      <c r="BT90" s="28">
        <f>외인!BT90+기관!BT90</f>
        <v>8468382.5800000001</v>
      </c>
      <c r="BU90" s="28">
        <f>외인!BU90+기관!BU90</f>
        <v>-12896.54</v>
      </c>
      <c r="BV90" s="28">
        <f>외인!BV90+기관!BV90</f>
        <v>590077.46</v>
      </c>
      <c r="BW90" s="28">
        <f>외인!BW90+기관!BW90</f>
        <v>47.900000000000006</v>
      </c>
      <c r="BX90" s="28">
        <f>외인!BX90+기관!BX90</f>
        <v>137776.9</v>
      </c>
      <c r="BY90" s="28">
        <f>외인!BY90+기관!BY90</f>
        <v>4.0100000000000051</v>
      </c>
      <c r="BZ90" s="28">
        <f>외인!BZ90+기관!BZ90</f>
        <v>498045.6</v>
      </c>
      <c r="CA90" s="28">
        <f>외인!CA90+기관!CA90</f>
        <v>-956.24</v>
      </c>
      <c r="CB90" s="28">
        <f>외인!CB90+기관!CB90</f>
        <v>19890.64</v>
      </c>
      <c r="CC90" s="28">
        <f>외인!CC90+기관!CC90</f>
        <v>-37.279999999999994</v>
      </c>
      <c r="CD90" s="28">
        <f>외인!CD90+기관!CD90</f>
        <v>44182.48</v>
      </c>
      <c r="CE90" s="28">
        <f>외인!CE90+기관!CE90</f>
        <v>-15.84</v>
      </c>
      <c r="CF90" s="28">
        <f>외인!CF90+기관!CF90</f>
        <v>59884</v>
      </c>
      <c r="CG90" s="28">
        <f>외인!CG90+기관!CG90</f>
        <v>5.0400000000000063</v>
      </c>
      <c r="CH90" s="28">
        <f>외인!CH90+기관!CH90</f>
        <v>117689.32</v>
      </c>
      <c r="CI90" s="28">
        <f>외인!CI90+기관!CI90</f>
        <v>-38.81</v>
      </c>
      <c r="CJ90" s="28">
        <f>외인!CJ90+기관!CJ90</f>
        <v>598807.84</v>
      </c>
      <c r="CK90" s="28">
        <f>외인!CK90+기관!CK90</f>
        <v>275.43</v>
      </c>
      <c r="CL90" s="28">
        <f>외인!CL90+기관!CL90</f>
        <v>425886.3</v>
      </c>
      <c r="CM90" s="28">
        <f>외인!CM90+기관!CM90</f>
        <v>-115.82000000000002</v>
      </c>
      <c r="CN90" s="28">
        <f>외인!CN90+기관!CN90</f>
        <v>186991.64</v>
      </c>
      <c r="CO90" s="28">
        <f>외인!CO90+기관!CO90</f>
        <v>92.670000000000016</v>
      </c>
      <c r="CP90" s="28">
        <f>외인!CP90+기관!CP90</f>
        <v>283950.96000000002</v>
      </c>
      <c r="CQ90" s="28">
        <f>외인!CQ90+기관!CQ90</f>
        <v>60.33</v>
      </c>
      <c r="CR90" s="28">
        <f>외인!CR90+기관!CR90</f>
        <v>289068.02</v>
      </c>
      <c r="CS90" s="28">
        <f>외인!CS90+기관!CS90</f>
        <v>-78.46999999999997</v>
      </c>
      <c r="CT90" s="28">
        <f>외인!CT90+기관!CT90</f>
        <v>460716.78</v>
      </c>
      <c r="CU90" s="28">
        <f>외인!CU90+기관!CU90</f>
        <v>841.44</v>
      </c>
      <c r="CV90" s="28">
        <f>외인!CV90+기관!CV90</f>
        <v>8468382.5800000001</v>
      </c>
      <c r="CW90" s="28">
        <f>외인!CW90+기관!CW90</f>
        <v>-12896.54</v>
      </c>
      <c r="CX90" s="28">
        <f>외인!CX90+기관!CX90</f>
        <v>402036.32</v>
      </c>
      <c r="CY90" s="28">
        <f>외인!CY90+기관!CY90</f>
        <v>-119.79000000000002</v>
      </c>
      <c r="CZ90" s="28">
        <f>외인!CZ90+기관!CZ90</f>
        <v>30487.96</v>
      </c>
      <c r="DA90" s="28">
        <f>외인!DA90+기관!DA90</f>
        <v>-28.4</v>
      </c>
      <c r="DB90" s="28">
        <f>외인!DB90+기관!DB90</f>
        <v>60586.26</v>
      </c>
      <c r="DC90" s="28">
        <f>외인!DC90+기관!DC90</f>
        <v>-50.760000000000005</v>
      </c>
      <c r="DD90" s="28">
        <f>외인!DD90+기관!DD90</f>
        <v>14418.4</v>
      </c>
      <c r="DE90" s="28">
        <f>외인!DE90+기관!DE90</f>
        <v>-12.75</v>
      </c>
      <c r="DF90" s="28">
        <f>외인!DF90+기관!DF90</f>
        <v>102002.26</v>
      </c>
      <c r="DG90" s="28">
        <f>외인!DG90+기관!DG90</f>
        <v>27.880000000000003</v>
      </c>
      <c r="DH90" s="28">
        <f>외인!DH90+기관!DH90</f>
        <v>30664.78</v>
      </c>
      <c r="DI90" s="28">
        <f>외인!DI90+기관!DI90</f>
        <v>-1.0399999999999991</v>
      </c>
      <c r="DJ90" s="28">
        <f>외인!DJ90+기관!DJ90</f>
        <v>1099730.68</v>
      </c>
      <c r="DK90" s="28">
        <f>외인!DK90+기관!DK90</f>
        <v>-419.75000000000011</v>
      </c>
      <c r="DL90" s="28">
        <f>외인!DL90+기관!DL90</f>
        <v>143952.35999999999</v>
      </c>
      <c r="DM90" s="28">
        <f>외인!DM90+기관!DM90</f>
        <v>82.660000000000025</v>
      </c>
      <c r="DN90" s="28">
        <f>외인!DN90+기관!DN90</f>
        <v>8468382.5800000001</v>
      </c>
      <c r="DO90" s="28">
        <f>외인!DO90+기관!DO90</f>
        <v>-12896.54</v>
      </c>
      <c r="DP90" s="28">
        <f>외인!DP90+기관!DP90</f>
        <v>134161.88</v>
      </c>
      <c r="DQ90" s="28">
        <f>외인!DQ90+기관!DQ90</f>
        <v>147.46</v>
      </c>
      <c r="DR90" s="28">
        <f>외인!DR90+기관!DR90</f>
        <v>75660.98</v>
      </c>
      <c r="DS90" s="28">
        <f>외인!DS90+기관!DS90</f>
        <v>-53</v>
      </c>
      <c r="DT90" s="28">
        <f>외인!DT90+기관!DT90</f>
        <v>232060.96</v>
      </c>
      <c r="DU90" s="28">
        <f>외인!DU90+기관!DU90</f>
        <v>-81.78</v>
      </c>
      <c r="DV90" s="28">
        <f>외인!DV90+기관!DV90</f>
        <v>56064.160000000003</v>
      </c>
      <c r="DW90" s="28">
        <f>외인!DW90+기관!DW90</f>
        <v>2.3999999999999986</v>
      </c>
      <c r="DX90" s="28">
        <f>외인!DX90+기관!DX90</f>
        <v>244867.54</v>
      </c>
      <c r="DY90" s="28">
        <f>외인!DY90+기관!DY90</f>
        <v>55.319999999999993</v>
      </c>
      <c r="DZ90" s="28">
        <f>외인!DZ90+기관!DZ90</f>
        <v>12712.74</v>
      </c>
      <c r="EA90" s="28">
        <f>외인!EA90+기관!EA90</f>
        <v>1.23</v>
      </c>
      <c r="EB90" s="28">
        <f>외인!EB90+기관!EB90</f>
        <v>17951.68</v>
      </c>
      <c r="EC90" s="28">
        <f>외인!EC90+기관!EC90</f>
        <v>-4.0000000000000036E-2</v>
      </c>
      <c r="ED90" s="28">
        <f>외인!ED90+기관!ED90</f>
        <v>15002.84</v>
      </c>
      <c r="EE90" s="28">
        <f>외인!EE90+기관!EE90</f>
        <v>14.77</v>
      </c>
      <c r="EF90" s="28">
        <f>외인!EF90+기관!EF90</f>
        <v>383967.7</v>
      </c>
      <c r="EG90" s="28">
        <f>외인!EG90+기관!EG90</f>
        <v>97.44</v>
      </c>
      <c r="EH90" s="28">
        <f>외인!EH90+기관!EH90</f>
        <v>281194.44</v>
      </c>
      <c r="EI90" s="28">
        <f>외인!EI90+기관!EI90</f>
        <v>-63.730000000000004</v>
      </c>
      <c r="EJ90" s="28">
        <f>외인!EJ90+기관!EJ90</f>
        <v>172390.76</v>
      </c>
      <c r="EK90" s="28">
        <f>외인!EK90+기관!EK90</f>
        <v>-122.46</v>
      </c>
      <c r="EL90" s="28">
        <f>외인!EL90+기관!EL90</f>
        <v>48191.78</v>
      </c>
      <c r="EM90" s="28">
        <f>외인!EM90+기관!EM90</f>
        <v>-21.46</v>
      </c>
      <c r="EN90" s="28">
        <f>외인!EN90+기관!EN90</f>
        <v>75660.98</v>
      </c>
      <c r="EO90" s="28">
        <f>외인!EO90+기관!EO90</f>
        <v>-53</v>
      </c>
      <c r="EP90" s="28">
        <f>외인!EP90+기관!EP90</f>
        <v>268398.34000000003</v>
      </c>
      <c r="EQ90" s="28">
        <f>외인!EQ90+기관!EQ90</f>
        <v>148.91</v>
      </c>
      <c r="ER90" s="28">
        <f>외인!ER90+기관!ER90</f>
        <v>15416.84</v>
      </c>
      <c r="ES90" s="28">
        <f>외인!ES90+기관!ES90</f>
        <v>52.199999999999996</v>
      </c>
      <c r="ET90" s="28">
        <f>외인!ET90+기관!ET90</f>
        <v>284415.48</v>
      </c>
      <c r="EU90" s="28">
        <f>외인!EU90+기관!EU90</f>
        <v>21.670000000000016</v>
      </c>
      <c r="EV90" s="28">
        <f>외인!EV90+기관!EV90</f>
        <v>95006.720000000001</v>
      </c>
      <c r="EW90" s="28">
        <f>외인!EW90+기관!EW90</f>
        <v>8.6499999999999986</v>
      </c>
      <c r="EX90" s="28">
        <f>외인!EX90+기관!EX90</f>
        <v>188944.24</v>
      </c>
      <c r="EY90" s="28">
        <f>외인!EY90+기관!EY90</f>
        <v>51.67</v>
      </c>
    </row>
    <row r="91" spans="1:155">
      <c r="A91" s="27">
        <f>외인!A91</f>
        <v>46198</v>
      </c>
      <c r="B91" s="28">
        <f>외인!B91+기관!B91</f>
        <v>14180256.279999999</v>
      </c>
      <c r="C91" s="28">
        <f>외인!C91+기관!C91</f>
        <v>-12799.01</v>
      </c>
      <c r="D91" s="28">
        <f>외인!D91+기관!D91</f>
        <v>998585.26</v>
      </c>
      <c r="E91" s="28">
        <f>외인!E91+기관!E91</f>
        <v>937.4</v>
      </c>
      <c r="F91" s="28">
        <f>외인!F91+기관!F91</f>
        <v>5902045.9199999999</v>
      </c>
      <c r="G91" s="28">
        <f>외인!G91+기관!G91</f>
        <v>-4146.07</v>
      </c>
      <c r="H91" s="28">
        <f>외인!H91+기관!H91</f>
        <v>506760.24</v>
      </c>
      <c r="I91" s="28">
        <f>외인!I91+기관!I91</f>
        <v>-150.12</v>
      </c>
      <c r="J91" s="28">
        <f>외인!J91+기관!J91</f>
        <v>76551.34</v>
      </c>
      <c r="K91" s="28">
        <f>외인!K91+기관!K91</f>
        <v>80.09</v>
      </c>
      <c r="L91" s="28">
        <f>외인!L91+기관!L91</f>
        <v>471384.38</v>
      </c>
      <c r="M91" s="28">
        <f>외인!M91+기관!M91</f>
        <v>-186.81</v>
      </c>
      <c r="N91" s="28">
        <f>외인!N91+기관!N91</f>
        <v>466653.54</v>
      </c>
      <c r="O91" s="28">
        <f>외인!O91+기관!O91</f>
        <v>-887.82999999999993</v>
      </c>
      <c r="P91" s="28">
        <f>외인!P91+기관!P91</f>
        <v>335990.22</v>
      </c>
      <c r="Q91" s="28">
        <f>외인!Q91+기관!Q91</f>
        <v>253.02</v>
      </c>
      <c r="R91" s="28">
        <f>외인!R91+기관!R91</f>
        <v>231572.78</v>
      </c>
      <c r="S91" s="28">
        <f>외인!S91+기관!S91</f>
        <v>-52.129999999999995</v>
      </c>
      <c r="T91" s="28">
        <f>외인!T91+기관!T91</f>
        <v>14262.32</v>
      </c>
      <c r="U91" s="28">
        <f>외인!U91+기관!U91</f>
        <v>-9.01</v>
      </c>
      <c r="V91" s="28">
        <f>외인!V91+기관!V91</f>
        <v>242400.68</v>
      </c>
      <c r="W91" s="28">
        <f>외인!W91+기관!W91</f>
        <v>44.220000000000013</v>
      </c>
      <c r="X91" s="28">
        <f>외인!X91+기관!X91</f>
        <v>8592392.3399999999</v>
      </c>
      <c r="Y91" s="28">
        <f>외인!Y91+기관!Y91</f>
        <v>-9191.92</v>
      </c>
      <c r="Z91" s="28">
        <f>외인!Z91+기관!Z91</f>
        <v>96436.74</v>
      </c>
      <c r="AA91" s="28">
        <f>외인!AA91+기관!AA91</f>
        <v>-0.69999999999999929</v>
      </c>
      <c r="AB91" s="28">
        <f>외인!AB91+기관!AB91</f>
        <v>378925.14</v>
      </c>
      <c r="AC91" s="28">
        <f>외인!AC91+기관!AC91</f>
        <v>-206.04000000000002</v>
      </c>
      <c r="AD91" s="28">
        <f>외인!AD91+기관!AD91</f>
        <v>43152.66</v>
      </c>
      <c r="AE91" s="28">
        <f>외인!AE91+기관!AE91</f>
        <v>96.81</v>
      </c>
      <c r="AF91" s="28">
        <f>외인!AF91+기관!AF91</f>
        <v>43443.28</v>
      </c>
      <c r="AG91" s="28">
        <f>외인!AG91+기관!AG91</f>
        <v>-20.09</v>
      </c>
      <c r="AH91" s="28">
        <f>외인!AH91+기관!AH91</f>
        <v>361325.38</v>
      </c>
      <c r="AI91" s="28">
        <f>외인!AI91+기관!AI91</f>
        <v>-224.77</v>
      </c>
      <c r="AJ91" s="28">
        <f>외인!AJ91+기관!AJ91</f>
        <v>175308.12</v>
      </c>
      <c r="AK91" s="28">
        <f>외인!AK91+기관!AK91</f>
        <v>-128.42000000000002</v>
      </c>
      <c r="AL91" s="28">
        <f>외인!AL91+기관!AL91</f>
        <v>176392.95999999999</v>
      </c>
      <c r="AM91" s="28">
        <f>외인!AM91+기관!AM91</f>
        <v>-191.53999999999996</v>
      </c>
      <c r="AN91" s="28">
        <f>외인!AN91+기관!AN91</f>
        <v>318604.12</v>
      </c>
      <c r="AO91" s="28">
        <f>외인!AO91+기관!AO91</f>
        <v>-691.52</v>
      </c>
      <c r="AP91" s="28">
        <f>외인!AP91+기관!AP91</f>
        <v>281255.7</v>
      </c>
      <c r="AQ91" s="28">
        <f>외인!AQ91+기관!AQ91</f>
        <v>176.74</v>
      </c>
      <c r="AR91" s="28">
        <f>외인!AR91+기관!AR91</f>
        <v>47004.5</v>
      </c>
      <c r="AS91" s="28">
        <f>외인!AS91+기관!AS91</f>
        <v>64.319999999999993</v>
      </c>
      <c r="AT91" s="28">
        <f>외인!AT91+기관!AT91</f>
        <v>188203.04</v>
      </c>
      <c r="AU91" s="28">
        <f>외인!AU91+기관!AU91</f>
        <v>-57.11999999999999</v>
      </c>
      <c r="AV91" s="28">
        <f>외인!AV91+기관!AV91</f>
        <v>81427.86</v>
      </c>
      <c r="AW91" s="28">
        <f>외인!AW91+기관!AW91</f>
        <v>3.7600000000000002</v>
      </c>
      <c r="AX91" s="28">
        <f>외인!AX91+기관!AX91</f>
        <v>101005.22</v>
      </c>
      <c r="AY91" s="28">
        <f>외인!AY91+기관!AY91</f>
        <v>196.25</v>
      </c>
      <c r="AZ91" s="28">
        <f>외인!AZ91+기관!AZ91</f>
        <v>9117553.7599999998</v>
      </c>
      <c r="BA91" s="28">
        <f>외인!BA91+기관!BA91</f>
        <v>-9093.4800000000014</v>
      </c>
      <c r="BB91" s="28">
        <f>외인!BB91+기관!BB91</f>
        <v>290855.67999999999</v>
      </c>
      <c r="BC91" s="28">
        <f>외인!BC91+기관!BC91</f>
        <v>26.249999999999996</v>
      </c>
      <c r="BD91" s="28">
        <f>외인!BD91+기관!BD91</f>
        <v>63013.9</v>
      </c>
      <c r="BE91" s="28">
        <f>외인!BE91+기관!BE91</f>
        <v>13.510000000000002</v>
      </c>
      <c r="BF91" s="28">
        <f>외인!BF91+기관!BF91</f>
        <v>0</v>
      </c>
      <c r="BG91" s="28">
        <f>외인!BG91+기관!BG91</f>
        <v>0</v>
      </c>
      <c r="BH91" s="28">
        <f>외인!BH91+기관!BH91</f>
        <v>235809.92000000001</v>
      </c>
      <c r="BI91" s="28">
        <f>외인!BI91+기관!BI91</f>
        <v>13.360000000000001</v>
      </c>
      <c r="BJ91" s="28">
        <f>외인!BJ91+기관!BJ91</f>
        <v>196108.42</v>
      </c>
      <c r="BK91" s="28">
        <f>외인!BK91+기관!BK91</f>
        <v>57.940000000000026</v>
      </c>
      <c r="BL91" s="28">
        <f>외인!BL91+기관!BL91</f>
        <v>69053.58</v>
      </c>
      <c r="BM91" s="28">
        <f>외인!BM91+기관!BM91</f>
        <v>31.410000000000004</v>
      </c>
      <c r="BN91" s="28">
        <f>외인!BN91+기관!BN91</f>
        <v>76534.759999999995</v>
      </c>
      <c r="BO91" s="28">
        <f>외인!BO91+기관!BO91</f>
        <v>-45.39</v>
      </c>
      <c r="BP91" s="28">
        <f>외인!BP91+기관!BP91</f>
        <v>119433.54</v>
      </c>
      <c r="BQ91" s="28">
        <f>외인!BQ91+기관!BQ91</f>
        <v>198.98000000000002</v>
      </c>
      <c r="BR91" s="28">
        <f>외인!BR91+기관!BR91</f>
        <v>502322.14</v>
      </c>
      <c r="BS91" s="28">
        <f>외인!BS91+기관!BS91</f>
        <v>179.91999999999996</v>
      </c>
      <c r="BT91" s="28">
        <f>외인!BT91+기관!BT91</f>
        <v>9184399.1799999997</v>
      </c>
      <c r="BU91" s="28">
        <f>외인!BU91+기관!BU91</f>
        <v>-11823.98</v>
      </c>
      <c r="BV91" s="28">
        <f>외인!BV91+기관!BV91</f>
        <v>591288.22</v>
      </c>
      <c r="BW91" s="28">
        <f>외인!BW91+기관!BW91</f>
        <v>60.43</v>
      </c>
      <c r="BX91" s="28">
        <f>외인!BX91+기관!BX91</f>
        <v>139348.29999999999</v>
      </c>
      <c r="BY91" s="28">
        <f>외인!BY91+기관!BY91</f>
        <v>74.42</v>
      </c>
      <c r="BZ91" s="28">
        <f>외인!BZ91+기관!BZ91</f>
        <v>494997.08</v>
      </c>
      <c r="CA91" s="28">
        <f>외인!CA91+기관!CA91</f>
        <v>-883.06999999999994</v>
      </c>
      <c r="CB91" s="28">
        <f>외인!CB91+기관!CB91</f>
        <v>19697.560000000001</v>
      </c>
      <c r="CC91" s="28">
        <f>외인!CC91+기관!CC91</f>
        <v>-30.369999999999997</v>
      </c>
      <c r="CD91" s="28">
        <f>외인!CD91+기관!CD91</f>
        <v>43025.58</v>
      </c>
      <c r="CE91" s="28">
        <f>외인!CE91+기관!CE91</f>
        <v>-29.16</v>
      </c>
      <c r="CF91" s="28">
        <f>외인!CF91+기관!CF91</f>
        <v>60834.28</v>
      </c>
      <c r="CG91" s="28">
        <f>외인!CG91+기관!CG91</f>
        <v>-7.3000000000000114</v>
      </c>
      <c r="CH91" s="28">
        <f>외인!CH91+기관!CH91</f>
        <v>117550.42</v>
      </c>
      <c r="CI91" s="28">
        <f>외인!CI91+기관!CI91</f>
        <v>-4.7899999999999991</v>
      </c>
      <c r="CJ91" s="28">
        <f>외인!CJ91+기관!CJ91</f>
        <v>592325.4</v>
      </c>
      <c r="CK91" s="28">
        <f>외인!CK91+기관!CK91</f>
        <v>406.2</v>
      </c>
      <c r="CL91" s="28">
        <f>외인!CL91+기관!CL91</f>
        <v>424917.48</v>
      </c>
      <c r="CM91" s="28">
        <f>외인!CM91+기관!CM91</f>
        <v>-161.51</v>
      </c>
      <c r="CN91" s="28">
        <f>외인!CN91+기관!CN91</f>
        <v>191769.92</v>
      </c>
      <c r="CO91" s="28">
        <f>외인!CO91+기관!CO91</f>
        <v>180.98000000000002</v>
      </c>
      <c r="CP91" s="28">
        <f>외인!CP91+기관!CP91</f>
        <v>291718.12</v>
      </c>
      <c r="CQ91" s="28">
        <f>외인!CQ91+기관!CQ91</f>
        <v>29.11</v>
      </c>
      <c r="CR91" s="28">
        <f>외인!CR91+기관!CR91</f>
        <v>286292.38</v>
      </c>
      <c r="CS91" s="28">
        <f>외인!CS91+기관!CS91</f>
        <v>-37.430000000000007</v>
      </c>
      <c r="CT91" s="28">
        <f>외인!CT91+기관!CT91</f>
        <v>462603.26</v>
      </c>
      <c r="CU91" s="28">
        <f>외인!CU91+기관!CU91</f>
        <v>268.52</v>
      </c>
      <c r="CV91" s="28">
        <f>외인!CV91+기관!CV91</f>
        <v>9184399.1799999997</v>
      </c>
      <c r="CW91" s="28">
        <f>외인!CW91+기관!CW91</f>
        <v>-11823.98</v>
      </c>
      <c r="CX91" s="28">
        <f>외인!CX91+기관!CX91</f>
        <v>390080.68</v>
      </c>
      <c r="CY91" s="28">
        <f>외인!CY91+기관!CY91</f>
        <v>-94.630000000000024</v>
      </c>
      <c r="CZ91" s="28">
        <f>외인!CZ91+기관!CZ91</f>
        <v>29945.94</v>
      </c>
      <c r="DA91" s="28">
        <f>외인!DA91+기관!DA91</f>
        <v>-30.64</v>
      </c>
      <c r="DB91" s="28">
        <f>외인!DB91+기관!DB91</f>
        <v>63013.9</v>
      </c>
      <c r="DC91" s="28">
        <f>외인!DC91+기관!DC91</f>
        <v>13.510000000000002</v>
      </c>
      <c r="DD91" s="28">
        <f>외인!DD91+기관!DD91</f>
        <v>14262.32</v>
      </c>
      <c r="DE91" s="28">
        <f>외인!DE91+기관!DE91</f>
        <v>-9.01</v>
      </c>
      <c r="DF91" s="28">
        <f>외인!DF91+기관!DF91</f>
        <v>102664.92</v>
      </c>
      <c r="DG91" s="28">
        <f>외인!DG91+기관!DG91</f>
        <v>84.75</v>
      </c>
      <c r="DH91" s="28">
        <f>외인!DH91+기관!DH91</f>
        <v>29651.96</v>
      </c>
      <c r="DI91" s="28">
        <f>외인!DI91+기관!DI91</f>
        <v>-13.110000000000001</v>
      </c>
      <c r="DJ91" s="28">
        <f>외인!DJ91+기관!DJ91</f>
        <v>1075934.54</v>
      </c>
      <c r="DK91" s="28">
        <f>외인!DK91+기관!DK91</f>
        <v>-96.590000000000032</v>
      </c>
      <c r="DL91" s="28">
        <f>외인!DL91+기관!DL91</f>
        <v>149075.48000000001</v>
      </c>
      <c r="DM91" s="28">
        <f>외인!DM91+기관!DM91</f>
        <v>177.61</v>
      </c>
      <c r="DN91" s="28">
        <f>외인!DN91+기관!DN91</f>
        <v>9184399.1799999997</v>
      </c>
      <c r="DO91" s="28">
        <f>외인!DO91+기관!DO91</f>
        <v>-11823.98</v>
      </c>
      <c r="DP91" s="28">
        <f>외인!DP91+기관!DP91</f>
        <v>130457.84</v>
      </c>
      <c r="DQ91" s="28">
        <f>외인!DQ91+기관!DQ91</f>
        <v>192.84</v>
      </c>
      <c r="DR91" s="28">
        <f>외인!DR91+기관!DR91</f>
        <v>76306.259999999995</v>
      </c>
      <c r="DS91" s="28">
        <f>외인!DS91+기관!DS91</f>
        <v>57.68</v>
      </c>
      <c r="DT91" s="28">
        <f>외인!DT91+기관!DT91</f>
        <v>231572.78</v>
      </c>
      <c r="DU91" s="28">
        <f>외인!DU91+기관!DU91</f>
        <v>-52.129999999999995</v>
      </c>
      <c r="DV91" s="28">
        <f>외인!DV91+기관!DV91</f>
        <v>53788.34</v>
      </c>
      <c r="DW91" s="28">
        <f>외인!DW91+기관!DW91</f>
        <v>13.89</v>
      </c>
      <c r="DX91" s="28">
        <f>외인!DX91+기관!DX91</f>
        <v>242400.68</v>
      </c>
      <c r="DY91" s="28">
        <f>외인!DY91+기관!DY91</f>
        <v>44.220000000000013</v>
      </c>
      <c r="DZ91" s="28">
        <f>외인!DZ91+기관!DZ91</f>
        <v>12517.84</v>
      </c>
      <c r="EA91" s="28">
        <f>외인!EA91+기관!EA91</f>
        <v>4.26</v>
      </c>
      <c r="EB91" s="28">
        <f>외인!EB91+기관!EB91</f>
        <v>17418.22</v>
      </c>
      <c r="EC91" s="28">
        <f>외인!EC91+기관!EC91</f>
        <v>-7.7799999999999994</v>
      </c>
      <c r="ED91" s="28">
        <f>외인!ED91+기관!ED91</f>
        <v>14527.98</v>
      </c>
      <c r="EE91" s="28">
        <f>외인!EE91+기관!EE91</f>
        <v>18.47</v>
      </c>
      <c r="EF91" s="28">
        <f>외인!EF91+기관!EF91</f>
        <v>382228.18</v>
      </c>
      <c r="EG91" s="28">
        <f>외인!EG91+기관!EG91</f>
        <v>157.91</v>
      </c>
      <c r="EH91" s="28">
        <f>외인!EH91+기관!EH91</f>
        <v>293092.2</v>
      </c>
      <c r="EI91" s="28">
        <f>외인!EI91+기관!EI91</f>
        <v>-58.56</v>
      </c>
      <c r="EJ91" s="28">
        <f>외인!EJ91+기관!EJ91</f>
        <v>173005.98</v>
      </c>
      <c r="EK91" s="28">
        <f>외인!EK91+기관!EK91</f>
        <v>13.770000000000003</v>
      </c>
      <c r="EL91" s="28">
        <f>외인!EL91+기관!EL91</f>
        <v>47029.56</v>
      </c>
      <c r="EM91" s="28">
        <f>외인!EM91+기관!EM91</f>
        <v>-32.72</v>
      </c>
      <c r="EN91" s="28">
        <f>외인!EN91+기관!EN91</f>
        <v>76306.259999999995</v>
      </c>
      <c r="EO91" s="28">
        <f>외인!EO91+기관!EO91</f>
        <v>57.68</v>
      </c>
      <c r="EP91" s="28">
        <f>외인!EP91+기관!EP91</f>
        <v>258660.44</v>
      </c>
      <c r="EQ91" s="28">
        <f>외인!EQ91+기관!EQ91</f>
        <v>149.22</v>
      </c>
      <c r="ER91" s="28">
        <f>외인!ER91+기관!ER91</f>
        <v>14687.98</v>
      </c>
      <c r="ES91" s="28">
        <f>외인!ES91+기관!ES91</f>
        <v>85.110000000000014</v>
      </c>
      <c r="ET91" s="28">
        <f>외인!ET91+기관!ET91</f>
        <v>281255.7</v>
      </c>
      <c r="EU91" s="28">
        <f>외인!EU91+기관!EU91</f>
        <v>176.74</v>
      </c>
      <c r="EV91" s="28">
        <f>외인!EV91+기관!EV91</f>
        <v>96436.74</v>
      </c>
      <c r="EW91" s="28">
        <f>외인!EW91+기관!EW91</f>
        <v>-0.69999999999999929</v>
      </c>
      <c r="EX91" s="28">
        <f>외인!EX91+기관!EX91</f>
        <v>195281.36</v>
      </c>
      <c r="EY91" s="28">
        <f>외인!EY91+기관!EY91</f>
        <v>29.810000000000002</v>
      </c>
    </row>
  </sheetData>
  <phoneticPr fontId="4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3"/>
  </sheetPr>
  <dimension ref="A1:IU91"/>
  <sheetViews>
    <sheetView showGridLines="0" workbookViewId="0">
      <pane xSplit="1" ySplit="14" topLeftCell="B19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14.75" style="2" customWidth="1"/>
    <col min="2" max="155" width="10.75" style="2" customWidth="1"/>
    <col min="15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  <c r="F5" s="2" t="str">
        <f>F9</f>
        <v>WISE 셀렉트 고배당 70 배당가중 지수</v>
      </c>
      <c r="G5" s="2" t="str">
        <f t="shared" ref="G5:BR5" si="0">G9</f>
        <v>WISE 셀렉트 고배당 70 배당가중 지수</v>
      </c>
      <c r="H5" s="2" t="str">
        <f t="shared" si="0"/>
        <v>WISE 2차전지 테마 지수</v>
      </c>
      <c r="I5" s="2" t="str">
        <f t="shared" si="0"/>
        <v>WISE 2차전지 테마 지수</v>
      </c>
      <c r="J5" s="2" t="str">
        <f t="shared" si="0"/>
        <v>WISE 화장품 지수</v>
      </c>
      <c r="K5" s="2" t="str">
        <f t="shared" si="0"/>
        <v>WISE 화장품 지수</v>
      </c>
      <c r="L5" s="2" t="str">
        <f t="shared" si="0"/>
        <v>KRX 2차전지 TOP 10 지수</v>
      </c>
      <c r="M5" s="2" t="str">
        <f t="shared" si="0"/>
        <v>KRX 2차전지 TOP 10 지수</v>
      </c>
      <c r="N5" s="2" t="str">
        <f t="shared" si="0"/>
        <v>KRX 자동차</v>
      </c>
      <c r="O5" s="2" t="str">
        <f t="shared" si="0"/>
        <v>KRX 자동차</v>
      </c>
      <c r="P5" s="2" t="str">
        <f t="shared" si="0"/>
        <v>KRX 바이오 TOP 10 지수</v>
      </c>
      <c r="Q5" s="2" t="str">
        <f t="shared" si="0"/>
        <v>KRX 바이오 TOP 10 지수</v>
      </c>
      <c r="R5" s="2" t="str">
        <f t="shared" si="0"/>
        <v>소프트웨어</v>
      </c>
      <c r="S5" s="2" t="str">
        <f t="shared" si="0"/>
        <v>소프트웨어</v>
      </c>
      <c r="T5" s="2" t="str">
        <f t="shared" si="0"/>
        <v>가스유틸리티</v>
      </c>
      <c r="U5" s="2" t="str">
        <f t="shared" si="0"/>
        <v>가스유틸리티</v>
      </c>
      <c r="V5" s="2" t="str">
        <f t="shared" si="0"/>
        <v>KSQ 반도체와반도체장비</v>
      </c>
      <c r="W5" s="2" t="str">
        <f t="shared" si="0"/>
        <v>KSQ 반도체와반도체장비</v>
      </c>
      <c r="X5" s="2" t="str">
        <f t="shared" si="0"/>
        <v>KRX 반도체</v>
      </c>
      <c r="Y5" s="2" t="str">
        <f t="shared" si="0"/>
        <v>KRX 반도체</v>
      </c>
      <c r="Z5" s="2" t="str">
        <f t="shared" si="0"/>
        <v>손해보험</v>
      </c>
      <c r="AA5" s="2" t="str">
        <f t="shared" si="0"/>
        <v>손해보험</v>
      </c>
      <c r="AB5" s="2" t="str">
        <f t="shared" si="0"/>
        <v>KRX 은행</v>
      </c>
      <c r="AC5" s="2" t="str">
        <f t="shared" si="0"/>
        <v>KRX 은행</v>
      </c>
      <c r="AD5" s="2" t="str">
        <f t="shared" si="0"/>
        <v>항공사</v>
      </c>
      <c r="AE5" s="2" t="str">
        <f t="shared" si="0"/>
        <v>항공사</v>
      </c>
      <c r="AF5" s="2" t="str">
        <f t="shared" si="0"/>
        <v>해운사</v>
      </c>
      <c r="AG5" s="2" t="str">
        <f t="shared" si="0"/>
        <v>해운사</v>
      </c>
      <c r="AH5" s="2" t="str">
        <f t="shared" si="0"/>
        <v>조선</v>
      </c>
      <c r="AI5" s="2" t="str">
        <f t="shared" si="0"/>
        <v>조선</v>
      </c>
      <c r="AJ5" s="2" t="str">
        <f t="shared" si="0"/>
        <v>KRX 미디어&amp;엔터테인먼트</v>
      </c>
      <c r="AK5" s="2" t="str">
        <f t="shared" si="0"/>
        <v>KRX 미디어&amp;엔터테인먼트</v>
      </c>
      <c r="AL5" s="2" t="str">
        <f t="shared" si="0"/>
        <v>자동차부품</v>
      </c>
      <c r="AM5" s="2" t="str">
        <f t="shared" si="0"/>
        <v>자동차부품</v>
      </c>
      <c r="AN5" s="2" t="str">
        <f t="shared" si="0"/>
        <v>자동차</v>
      </c>
      <c r="AO5" s="2" t="str">
        <f t="shared" si="0"/>
        <v>자동차</v>
      </c>
      <c r="AP5" s="2" t="str">
        <f t="shared" si="0"/>
        <v>전기장비</v>
      </c>
      <c r="AQ5" s="2" t="str">
        <f t="shared" si="0"/>
        <v>전기장비</v>
      </c>
      <c r="AR5" s="2" t="str">
        <f t="shared" si="0"/>
        <v>WISE 여행레저 지수</v>
      </c>
      <c r="AS5" s="2" t="str">
        <f t="shared" si="0"/>
        <v>WISE 여행레저 지수</v>
      </c>
      <c r="AT5" s="2" t="str">
        <f t="shared" si="0"/>
        <v>KRX 경기소비재</v>
      </c>
      <c r="AU5" s="2" t="str">
        <f t="shared" si="0"/>
        <v>KRX 경기소비재</v>
      </c>
      <c r="AV5" s="2" t="str">
        <f t="shared" si="0"/>
        <v>식품,음료</v>
      </c>
      <c r="AW5" s="2" t="str">
        <f t="shared" si="0"/>
        <v>식품,음료</v>
      </c>
      <c r="AX5" s="2" t="str">
        <f t="shared" si="0"/>
        <v>KRX 건설</v>
      </c>
      <c r="AY5" s="2" t="str">
        <f t="shared" si="0"/>
        <v>KRX 건설</v>
      </c>
      <c r="AZ5" s="2" t="str">
        <f t="shared" si="0"/>
        <v>KRX 정보기술</v>
      </c>
      <c r="BA5" s="2" t="str">
        <f t="shared" si="0"/>
        <v>KRX 정보기술</v>
      </c>
      <c r="BB5" s="2" t="str">
        <f t="shared" si="0"/>
        <v>KRX 보험</v>
      </c>
      <c r="BC5" s="2" t="str">
        <f t="shared" si="0"/>
        <v>KRX 보험</v>
      </c>
      <c r="BD5" s="2" t="str">
        <f t="shared" si="0"/>
        <v>전기유틸리티</v>
      </c>
      <c r="BE5" s="2" t="str">
        <f t="shared" si="0"/>
        <v>전기유틸리티</v>
      </c>
      <c r="BF5" s="2" t="str">
        <f t="shared" si="0"/>
        <v>소프트웨어</v>
      </c>
      <c r="BG5" s="2" t="str">
        <f t="shared" si="0"/>
        <v>소프트웨어</v>
      </c>
      <c r="BH5" s="2" t="str">
        <f t="shared" si="0"/>
        <v>에너지</v>
      </c>
      <c r="BI5" s="2" t="str">
        <f t="shared" si="0"/>
        <v>에너지</v>
      </c>
      <c r="BJ5" s="2" t="str">
        <f t="shared" si="0"/>
        <v>화학</v>
      </c>
      <c r="BK5" s="2" t="str">
        <f t="shared" si="0"/>
        <v>화학</v>
      </c>
      <c r="BL5" s="2" t="str">
        <f t="shared" si="0"/>
        <v>비철,목재등</v>
      </c>
      <c r="BM5" s="2" t="str">
        <f t="shared" si="0"/>
        <v>비철,목재등</v>
      </c>
      <c r="BN5" s="2" t="str">
        <f t="shared" si="0"/>
        <v>철강</v>
      </c>
      <c r="BO5" s="2" t="str">
        <f t="shared" si="0"/>
        <v>철강</v>
      </c>
      <c r="BP5" s="2" t="str">
        <f t="shared" si="0"/>
        <v>건설,건축관련</v>
      </c>
      <c r="BQ5" s="2" t="str">
        <f t="shared" si="0"/>
        <v>건설,건축관련</v>
      </c>
      <c r="BR5" s="2" t="str">
        <f t="shared" si="0"/>
        <v>기계</v>
      </c>
      <c r="BS5" s="2" t="str">
        <f t="shared" ref="BS5:ED5" si="1">BS9</f>
        <v>기계</v>
      </c>
      <c r="BT5" s="2" t="str">
        <f t="shared" si="1"/>
        <v>반도체와반도체장비</v>
      </c>
      <c r="BU5" s="2" t="str">
        <f t="shared" si="1"/>
        <v>반도체와반도체장비</v>
      </c>
      <c r="BV5" s="2" t="str">
        <f t="shared" si="1"/>
        <v>상사,자본재</v>
      </c>
      <c r="BW5" s="2" t="str">
        <f t="shared" si="1"/>
        <v>상사,자본재</v>
      </c>
      <c r="BX5" s="2" t="str">
        <f t="shared" si="1"/>
        <v>운송</v>
      </c>
      <c r="BY5" s="2" t="str">
        <f t="shared" si="1"/>
        <v>운송</v>
      </c>
      <c r="BZ5" s="2" t="str">
        <f t="shared" si="1"/>
        <v>자동차</v>
      </c>
      <c r="CA5" s="2" t="str">
        <f t="shared" si="1"/>
        <v>자동차</v>
      </c>
      <c r="CB5" s="2" t="str">
        <f t="shared" si="1"/>
        <v>호텔,레저서비스</v>
      </c>
      <c r="CC5" s="2" t="str">
        <f t="shared" si="1"/>
        <v>호텔,레저서비스</v>
      </c>
      <c r="CD5" s="2" t="str">
        <f t="shared" si="1"/>
        <v>미디어</v>
      </c>
      <c r="CE5" s="2" t="str">
        <f t="shared" si="1"/>
        <v>미디어</v>
      </c>
      <c r="CF5" s="2" t="str">
        <f t="shared" si="1"/>
        <v>소매(유통)</v>
      </c>
      <c r="CG5" s="2" t="str">
        <f t="shared" si="1"/>
        <v>소매(유통)</v>
      </c>
      <c r="CH5" s="2" t="str">
        <f t="shared" si="1"/>
        <v>필수소비재</v>
      </c>
      <c r="CI5" s="2" t="str">
        <f t="shared" si="1"/>
        <v>필수소비재</v>
      </c>
      <c r="CJ5" s="2" t="str">
        <f t="shared" si="1"/>
        <v>건강관리</v>
      </c>
      <c r="CK5" s="2" t="str">
        <f t="shared" si="1"/>
        <v>건강관리</v>
      </c>
      <c r="CL5" s="2" t="str">
        <f t="shared" si="1"/>
        <v>은행</v>
      </c>
      <c r="CM5" s="2" t="str">
        <f t="shared" si="1"/>
        <v>은행</v>
      </c>
      <c r="CN5" s="2" t="str">
        <f t="shared" si="1"/>
        <v>증권</v>
      </c>
      <c r="CO5" s="2" t="str">
        <f t="shared" si="1"/>
        <v>증권</v>
      </c>
      <c r="CP5" s="2" t="str">
        <f t="shared" si="1"/>
        <v>보험</v>
      </c>
      <c r="CQ5" s="2" t="str">
        <f t="shared" si="1"/>
        <v>보험</v>
      </c>
      <c r="CR5" s="2" t="str">
        <f t="shared" si="1"/>
        <v>소프트웨어</v>
      </c>
      <c r="CS5" s="2" t="str">
        <f t="shared" si="1"/>
        <v>소프트웨어</v>
      </c>
      <c r="CT5" s="2" t="str">
        <f t="shared" si="1"/>
        <v>IT하드웨어</v>
      </c>
      <c r="CU5" s="2" t="str">
        <f t="shared" si="1"/>
        <v>IT하드웨어</v>
      </c>
      <c r="CV5" s="2" t="str">
        <f t="shared" si="1"/>
        <v>반도체</v>
      </c>
      <c r="CW5" s="2" t="str">
        <f t="shared" si="1"/>
        <v>반도체</v>
      </c>
      <c r="CX5" s="2" t="str">
        <f t="shared" si="1"/>
        <v>IT가전</v>
      </c>
      <c r="CY5" s="2" t="str">
        <f t="shared" si="1"/>
        <v>IT가전</v>
      </c>
      <c r="CZ5" s="2" t="str">
        <f t="shared" si="1"/>
        <v>디스플레이</v>
      </c>
      <c r="DA5" s="2" t="str">
        <f t="shared" si="1"/>
        <v>디스플레이</v>
      </c>
      <c r="DB5" s="2" t="str">
        <f t="shared" si="1"/>
        <v>전기유틸리티</v>
      </c>
      <c r="DC5" s="2" t="str">
        <f t="shared" si="1"/>
        <v>전기유틸리티</v>
      </c>
      <c r="DD5" s="2" t="str">
        <f t="shared" si="1"/>
        <v>가스유틸리티</v>
      </c>
      <c r="DE5" s="2" t="str">
        <f t="shared" si="1"/>
        <v>가스유틸리티</v>
      </c>
      <c r="DF5" s="2" t="str">
        <f t="shared" si="1"/>
        <v>KRX 운송</v>
      </c>
      <c r="DG5" s="2" t="str">
        <f t="shared" si="1"/>
        <v>KRX 운송</v>
      </c>
      <c r="DH5" s="2" t="str">
        <f t="shared" si="1"/>
        <v>WISE 미디어컨텐츠 지수</v>
      </c>
      <c r="DI5" s="2" t="str">
        <f t="shared" si="1"/>
        <v>WISE 미디어컨텐츠 지수</v>
      </c>
      <c r="DJ5" s="2" t="str">
        <f t="shared" si="1"/>
        <v>KRX 기계장비</v>
      </c>
      <c r="DK5" s="2" t="str">
        <f t="shared" si="1"/>
        <v>KRX 기계장비</v>
      </c>
      <c r="DL5" s="2" t="str">
        <f t="shared" si="1"/>
        <v>KRX 증권</v>
      </c>
      <c r="DM5" s="2" t="str">
        <f t="shared" si="1"/>
        <v>KRX 증권</v>
      </c>
      <c r="DN5" s="2" t="str">
        <f t="shared" si="1"/>
        <v>반도체와반도체장비</v>
      </c>
      <c r="DO5" s="2" t="str">
        <f t="shared" si="1"/>
        <v>반도체와반도체장비</v>
      </c>
      <c r="DP5" s="2" t="str">
        <f t="shared" si="1"/>
        <v>생명과학</v>
      </c>
      <c r="DQ5" s="2" t="str">
        <f t="shared" si="1"/>
        <v>생명과학</v>
      </c>
      <c r="DR5" s="2" t="str">
        <f t="shared" si="1"/>
        <v>화장품</v>
      </c>
      <c r="DS5" s="2" t="str">
        <f t="shared" si="1"/>
        <v>화장품</v>
      </c>
      <c r="DT5" s="2" t="str">
        <f t="shared" si="1"/>
        <v>소프트웨어</v>
      </c>
      <c r="DU5" s="2" t="str">
        <f t="shared" si="1"/>
        <v>소프트웨어</v>
      </c>
      <c r="DV5" s="2" t="str">
        <f t="shared" si="1"/>
        <v>WISE 게임 테마 지수</v>
      </c>
      <c r="DW5" s="2" t="str">
        <f t="shared" si="1"/>
        <v>WISE 게임 테마 지수</v>
      </c>
      <c r="DX5" s="2" t="str">
        <f t="shared" si="1"/>
        <v>KSQ 반도체</v>
      </c>
      <c r="DY5" s="2" t="str">
        <f t="shared" si="1"/>
        <v>KSQ 반도체</v>
      </c>
      <c r="DZ5" s="2" t="str">
        <f t="shared" si="1"/>
        <v>KSQ 식품,음료</v>
      </c>
      <c r="EA5" s="2" t="str">
        <f t="shared" si="1"/>
        <v>KSQ 식품,음료</v>
      </c>
      <c r="EB5" s="2" t="str">
        <f t="shared" si="1"/>
        <v>KSQ 미디어</v>
      </c>
      <c r="EC5" s="2" t="str">
        <f t="shared" si="1"/>
        <v>KSQ 미디어</v>
      </c>
      <c r="ED5" s="2" t="str">
        <f t="shared" si="1"/>
        <v>KSQ 자동차부품</v>
      </c>
      <c r="EE5" s="2" t="str">
        <f t="shared" ref="EE5:EY5" si="2">EE9</f>
        <v>KSQ 자동차부품</v>
      </c>
      <c r="EF5" s="2" t="str">
        <f t="shared" si="2"/>
        <v>제약</v>
      </c>
      <c r="EG5" s="2" t="str">
        <f t="shared" si="2"/>
        <v>제약</v>
      </c>
      <c r="EH5" s="2" t="str">
        <f t="shared" si="2"/>
        <v>복합기업</v>
      </c>
      <c r="EI5" s="2" t="str">
        <f t="shared" si="2"/>
        <v>복합기업</v>
      </c>
      <c r="EJ5" s="2" t="str">
        <f t="shared" si="2"/>
        <v>KRX 필수소비재</v>
      </c>
      <c r="EK5" s="2" t="str">
        <f t="shared" si="2"/>
        <v>KRX 필수소비재</v>
      </c>
      <c r="EL5" s="2" t="str">
        <f t="shared" si="2"/>
        <v>미디어,교육</v>
      </c>
      <c r="EM5" s="2" t="str">
        <f t="shared" si="2"/>
        <v>미디어,교육</v>
      </c>
      <c r="EN5" s="2" t="str">
        <f t="shared" si="2"/>
        <v>화장품</v>
      </c>
      <c r="EO5" s="2" t="str">
        <f t="shared" si="2"/>
        <v>화장품</v>
      </c>
      <c r="EP5" s="2" t="str">
        <f t="shared" si="2"/>
        <v>우주항공과국방</v>
      </c>
      <c r="EQ5" s="2" t="str">
        <f t="shared" si="2"/>
        <v>우주항공과국방</v>
      </c>
      <c r="ER5" s="2" t="str">
        <f t="shared" si="2"/>
        <v>KSQ 우주항공과국방</v>
      </c>
      <c r="ES5" s="2" t="str">
        <f t="shared" si="2"/>
        <v>KSQ 우주항공과국방</v>
      </c>
      <c r="ET5" s="2" t="str">
        <f t="shared" si="2"/>
        <v>전기장비</v>
      </c>
      <c r="EU5" s="2" t="str">
        <f t="shared" si="2"/>
        <v>전기장비</v>
      </c>
      <c r="EV5" s="2" t="str">
        <f t="shared" si="2"/>
        <v>손해보험</v>
      </c>
      <c r="EW5" s="2" t="str">
        <f t="shared" si="2"/>
        <v>손해보험</v>
      </c>
      <c r="EX5" s="2" t="str">
        <f t="shared" si="2"/>
        <v>생명보험</v>
      </c>
      <c r="EY5" s="2" t="str">
        <f t="shared" si="2"/>
        <v>생명보험</v>
      </c>
    </row>
    <row r="6" spans="1:255">
      <c r="A6" s="10" t="s">
        <v>35</v>
      </c>
      <c r="B6" s="10">
        <v>20160527</v>
      </c>
      <c r="C6" s="10"/>
      <c r="D6" s="10">
        <v>0</v>
      </c>
      <c r="F6" s="2">
        <v>6</v>
      </c>
      <c r="G6" s="2">
        <f>F6+1</f>
        <v>7</v>
      </c>
      <c r="H6" s="2">
        <f t="shared" ref="H6:BS6" si="3">G6+1</f>
        <v>8</v>
      </c>
      <c r="I6" s="2">
        <f t="shared" si="3"/>
        <v>9</v>
      </c>
      <c r="J6" s="2">
        <f t="shared" si="3"/>
        <v>10</v>
      </c>
      <c r="K6" s="2">
        <f t="shared" si="3"/>
        <v>11</v>
      </c>
      <c r="L6" s="2">
        <f t="shared" si="3"/>
        <v>12</v>
      </c>
      <c r="M6" s="2">
        <f t="shared" si="3"/>
        <v>13</v>
      </c>
      <c r="N6" s="2">
        <f t="shared" si="3"/>
        <v>14</v>
      </c>
      <c r="O6" s="2">
        <f t="shared" si="3"/>
        <v>15</v>
      </c>
      <c r="P6" s="2">
        <f t="shared" si="3"/>
        <v>16</v>
      </c>
      <c r="Q6" s="2">
        <f t="shared" si="3"/>
        <v>17</v>
      </c>
      <c r="R6" s="2">
        <f t="shared" si="3"/>
        <v>18</v>
      </c>
      <c r="S6" s="2">
        <f t="shared" si="3"/>
        <v>19</v>
      </c>
      <c r="T6" s="2">
        <f t="shared" si="3"/>
        <v>20</v>
      </c>
      <c r="U6" s="2">
        <f t="shared" si="3"/>
        <v>21</v>
      </c>
      <c r="V6" s="2">
        <f t="shared" si="3"/>
        <v>22</v>
      </c>
      <c r="W6" s="2">
        <f t="shared" si="3"/>
        <v>23</v>
      </c>
      <c r="X6" s="2">
        <f t="shared" si="3"/>
        <v>24</v>
      </c>
      <c r="Y6" s="2">
        <f t="shared" si="3"/>
        <v>25</v>
      </c>
      <c r="Z6" s="2">
        <f t="shared" si="3"/>
        <v>26</v>
      </c>
      <c r="AA6" s="2">
        <f t="shared" si="3"/>
        <v>27</v>
      </c>
      <c r="AB6" s="2">
        <f t="shared" si="3"/>
        <v>28</v>
      </c>
      <c r="AC6" s="2">
        <f t="shared" si="3"/>
        <v>29</v>
      </c>
      <c r="AD6" s="2">
        <f t="shared" si="3"/>
        <v>30</v>
      </c>
      <c r="AE6" s="2">
        <f t="shared" si="3"/>
        <v>31</v>
      </c>
      <c r="AF6" s="2">
        <f t="shared" si="3"/>
        <v>32</v>
      </c>
      <c r="AG6" s="2">
        <f t="shared" si="3"/>
        <v>33</v>
      </c>
      <c r="AH6" s="2">
        <f t="shared" si="3"/>
        <v>34</v>
      </c>
      <c r="AI6" s="2">
        <f t="shared" si="3"/>
        <v>35</v>
      </c>
      <c r="AJ6" s="2">
        <f t="shared" si="3"/>
        <v>36</v>
      </c>
      <c r="AK6" s="2">
        <f t="shared" si="3"/>
        <v>37</v>
      </c>
      <c r="AL6" s="2">
        <f t="shared" si="3"/>
        <v>38</v>
      </c>
      <c r="AM6" s="2">
        <f t="shared" si="3"/>
        <v>39</v>
      </c>
      <c r="AN6" s="2">
        <f t="shared" si="3"/>
        <v>40</v>
      </c>
      <c r="AO6" s="2">
        <f t="shared" si="3"/>
        <v>41</v>
      </c>
      <c r="AP6" s="2">
        <f t="shared" si="3"/>
        <v>42</v>
      </c>
      <c r="AQ6" s="2">
        <f t="shared" si="3"/>
        <v>43</v>
      </c>
      <c r="AR6" s="2">
        <f t="shared" si="3"/>
        <v>44</v>
      </c>
      <c r="AS6" s="2">
        <f t="shared" si="3"/>
        <v>45</v>
      </c>
      <c r="AT6" s="2">
        <f t="shared" si="3"/>
        <v>46</v>
      </c>
      <c r="AU6" s="2">
        <f t="shared" si="3"/>
        <v>47</v>
      </c>
      <c r="AV6" s="2">
        <f t="shared" si="3"/>
        <v>48</v>
      </c>
      <c r="AW6" s="2">
        <f t="shared" si="3"/>
        <v>49</v>
      </c>
      <c r="AX6" s="2">
        <f t="shared" si="3"/>
        <v>50</v>
      </c>
      <c r="AY6" s="2">
        <f t="shared" si="3"/>
        <v>51</v>
      </c>
      <c r="AZ6" s="2">
        <f t="shared" si="3"/>
        <v>52</v>
      </c>
      <c r="BA6" s="2">
        <f t="shared" si="3"/>
        <v>53</v>
      </c>
      <c r="BB6" s="2">
        <f t="shared" si="3"/>
        <v>54</v>
      </c>
      <c r="BC6" s="2">
        <f t="shared" si="3"/>
        <v>55</v>
      </c>
      <c r="BD6" s="2">
        <f t="shared" si="3"/>
        <v>56</v>
      </c>
      <c r="BE6" s="2">
        <f t="shared" si="3"/>
        <v>57</v>
      </c>
      <c r="BF6" s="2">
        <f t="shared" si="3"/>
        <v>58</v>
      </c>
      <c r="BG6" s="2">
        <f t="shared" si="3"/>
        <v>59</v>
      </c>
      <c r="BH6" s="2">
        <f t="shared" si="3"/>
        <v>60</v>
      </c>
      <c r="BI6" s="2">
        <f t="shared" si="3"/>
        <v>61</v>
      </c>
      <c r="BJ6" s="2">
        <f t="shared" si="3"/>
        <v>62</v>
      </c>
      <c r="BK6" s="2">
        <f t="shared" si="3"/>
        <v>63</v>
      </c>
      <c r="BL6" s="2">
        <f t="shared" si="3"/>
        <v>64</v>
      </c>
      <c r="BM6" s="2">
        <f t="shared" si="3"/>
        <v>65</v>
      </c>
      <c r="BN6" s="2">
        <f t="shared" si="3"/>
        <v>66</v>
      </c>
      <c r="BO6" s="2">
        <f t="shared" si="3"/>
        <v>67</v>
      </c>
      <c r="BP6" s="2">
        <f t="shared" si="3"/>
        <v>68</v>
      </c>
      <c r="BQ6" s="2">
        <f t="shared" si="3"/>
        <v>69</v>
      </c>
      <c r="BR6" s="2">
        <f t="shared" si="3"/>
        <v>70</v>
      </c>
      <c r="BS6" s="2">
        <f t="shared" si="3"/>
        <v>71</v>
      </c>
      <c r="BT6" s="2">
        <f t="shared" ref="BT6:EE6" si="4">BS6+1</f>
        <v>72</v>
      </c>
      <c r="BU6" s="2">
        <f t="shared" si="4"/>
        <v>73</v>
      </c>
      <c r="BV6" s="2">
        <f t="shared" si="4"/>
        <v>74</v>
      </c>
      <c r="BW6" s="2">
        <f t="shared" si="4"/>
        <v>75</v>
      </c>
      <c r="BX6" s="2">
        <f t="shared" si="4"/>
        <v>76</v>
      </c>
      <c r="BY6" s="2">
        <f t="shared" si="4"/>
        <v>77</v>
      </c>
      <c r="BZ6" s="2">
        <f t="shared" si="4"/>
        <v>78</v>
      </c>
      <c r="CA6" s="2">
        <f t="shared" si="4"/>
        <v>79</v>
      </c>
      <c r="CB6" s="2">
        <f t="shared" si="4"/>
        <v>80</v>
      </c>
      <c r="CC6" s="2">
        <f t="shared" si="4"/>
        <v>81</v>
      </c>
      <c r="CD6" s="2">
        <f t="shared" si="4"/>
        <v>82</v>
      </c>
      <c r="CE6" s="2">
        <f t="shared" si="4"/>
        <v>83</v>
      </c>
      <c r="CF6" s="2">
        <f t="shared" si="4"/>
        <v>84</v>
      </c>
      <c r="CG6" s="2">
        <f t="shared" si="4"/>
        <v>85</v>
      </c>
      <c r="CH6" s="2">
        <f t="shared" si="4"/>
        <v>86</v>
      </c>
      <c r="CI6" s="2">
        <f t="shared" si="4"/>
        <v>87</v>
      </c>
      <c r="CJ6" s="2">
        <f t="shared" si="4"/>
        <v>88</v>
      </c>
      <c r="CK6" s="2">
        <f t="shared" si="4"/>
        <v>89</v>
      </c>
      <c r="CL6" s="2">
        <f t="shared" si="4"/>
        <v>90</v>
      </c>
      <c r="CM6" s="2">
        <f t="shared" si="4"/>
        <v>91</v>
      </c>
      <c r="CN6" s="2">
        <f t="shared" si="4"/>
        <v>92</v>
      </c>
      <c r="CO6" s="2">
        <f t="shared" si="4"/>
        <v>93</v>
      </c>
      <c r="CP6" s="2">
        <f t="shared" si="4"/>
        <v>94</v>
      </c>
      <c r="CQ6" s="2">
        <f t="shared" si="4"/>
        <v>95</v>
      </c>
      <c r="CR6" s="2">
        <f t="shared" si="4"/>
        <v>96</v>
      </c>
      <c r="CS6" s="2">
        <f t="shared" si="4"/>
        <v>97</v>
      </c>
      <c r="CT6" s="2">
        <f t="shared" si="4"/>
        <v>98</v>
      </c>
      <c r="CU6" s="2">
        <f t="shared" si="4"/>
        <v>99</v>
      </c>
      <c r="CV6" s="2">
        <f t="shared" si="4"/>
        <v>100</v>
      </c>
      <c r="CW6" s="2">
        <f t="shared" si="4"/>
        <v>101</v>
      </c>
      <c r="CX6" s="2">
        <f t="shared" si="4"/>
        <v>102</v>
      </c>
      <c r="CY6" s="2">
        <f t="shared" si="4"/>
        <v>103</v>
      </c>
      <c r="CZ6" s="2">
        <f t="shared" si="4"/>
        <v>104</v>
      </c>
      <c r="DA6" s="2">
        <f t="shared" si="4"/>
        <v>105</v>
      </c>
      <c r="DB6" s="2">
        <f t="shared" si="4"/>
        <v>106</v>
      </c>
      <c r="DC6" s="2">
        <f t="shared" si="4"/>
        <v>107</v>
      </c>
      <c r="DD6" s="2">
        <f t="shared" si="4"/>
        <v>108</v>
      </c>
      <c r="DE6" s="2">
        <f t="shared" si="4"/>
        <v>109</v>
      </c>
      <c r="DF6" s="2">
        <f t="shared" si="4"/>
        <v>110</v>
      </c>
      <c r="DG6" s="2">
        <f t="shared" si="4"/>
        <v>111</v>
      </c>
      <c r="DH6" s="2">
        <f t="shared" si="4"/>
        <v>112</v>
      </c>
      <c r="DI6" s="2">
        <f t="shared" si="4"/>
        <v>113</v>
      </c>
      <c r="DJ6" s="2">
        <f t="shared" si="4"/>
        <v>114</v>
      </c>
      <c r="DK6" s="2">
        <f t="shared" si="4"/>
        <v>115</v>
      </c>
      <c r="DL6" s="2">
        <f t="shared" si="4"/>
        <v>116</v>
      </c>
      <c r="DM6" s="2">
        <f t="shared" si="4"/>
        <v>117</v>
      </c>
      <c r="DN6" s="2">
        <f t="shared" si="4"/>
        <v>118</v>
      </c>
      <c r="DO6" s="2">
        <f t="shared" si="4"/>
        <v>119</v>
      </c>
      <c r="DP6" s="2">
        <f t="shared" si="4"/>
        <v>120</v>
      </c>
      <c r="DQ6" s="2">
        <f t="shared" si="4"/>
        <v>121</v>
      </c>
      <c r="DR6" s="2">
        <f t="shared" si="4"/>
        <v>122</v>
      </c>
      <c r="DS6" s="2">
        <f t="shared" si="4"/>
        <v>123</v>
      </c>
      <c r="DT6" s="2">
        <f t="shared" si="4"/>
        <v>124</v>
      </c>
      <c r="DU6" s="2">
        <f t="shared" si="4"/>
        <v>125</v>
      </c>
      <c r="DV6" s="2">
        <f t="shared" si="4"/>
        <v>126</v>
      </c>
      <c r="DW6" s="2">
        <f t="shared" si="4"/>
        <v>127</v>
      </c>
      <c r="DX6" s="2">
        <f t="shared" si="4"/>
        <v>128</v>
      </c>
      <c r="DY6" s="2">
        <f t="shared" si="4"/>
        <v>129</v>
      </c>
      <c r="DZ6" s="2">
        <f t="shared" si="4"/>
        <v>130</v>
      </c>
      <c r="EA6" s="2">
        <f t="shared" si="4"/>
        <v>131</v>
      </c>
      <c r="EB6" s="2">
        <f t="shared" si="4"/>
        <v>132</v>
      </c>
      <c r="EC6" s="2">
        <f t="shared" si="4"/>
        <v>133</v>
      </c>
      <c r="ED6" s="2">
        <f t="shared" si="4"/>
        <v>134</v>
      </c>
      <c r="EE6" s="2">
        <f t="shared" si="4"/>
        <v>135</v>
      </c>
      <c r="EF6" s="2">
        <f t="shared" ref="EF6:EY6" si="5">EE6+1</f>
        <v>136</v>
      </c>
      <c r="EG6" s="2">
        <f t="shared" si="5"/>
        <v>137</v>
      </c>
      <c r="EH6" s="2">
        <f t="shared" si="5"/>
        <v>138</v>
      </c>
      <c r="EI6" s="2">
        <f t="shared" si="5"/>
        <v>139</v>
      </c>
      <c r="EJ6" s="2">
        <f t="shared" si="5"/>
        <v>140</v>
      </c>
      <c r="EK6" s="2">
        <f t="shared" si="5"/>
        <v>141</v>
      </c>
      <c r="EL6" s="2">
        <f t="shared" si="5"/>
        <v>142</v>
      </c>
      <c r="EM6" s="2">
        <f t="shared" si="5"/>
        <v>143</v>
      </c>
      <c r="EN6" s="2">
        <f t="shared" si="5"/>
        <v>144</v>
      </c>
      <c r="EO6" s="2">
        <f t="shared" si="5"/>
        <v>145</v>
      </c>
      <c r="EP6" s="2">
        <f t="shared" si="5"/>
        <v>146</v>
      </c>
      <c r="EQ6" s="2">
        <f t="shared" si="5"/>
        <v>147</v>
      </c>
      <c r="ER6" s="2">
        <f t="shared" si="5"/>
        <v>148</v>
      </c>
      <c r="ES6" s="2">
        <f t="shared" si="5"/>
        <v>149</v>
      </c>
      <c r="ET6" s="2">
        <f t="shared" si="5"/>
        <v>150</v>
      </c>
      <c r="EU6" s="2">
        <f t="shared" si="5"/>
        <v>151</v>
      </c>
      <c r="EV6" s="2">
        <f t="shared" si="5"/>
        <v>152</v>
      </c>
      <c r="EW6" s="2">
        <f t="shared" si="5"/>
        <v>153</v>
      </c>
      <c r="EX6" s="2">
        <f t="shared" si="5"/>
        <v>154</v>
      </c>
      <c r="EY6" s="2">
        <f t="shared" si="5"/>
        <v>155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6">H7+1</f>
        <v>3</v>
      </c>
      <c r="K7" s="2">
        <f t="shared" si="6"/>
        <v>3</v>
      </c>
      <c r="L7" s="2">
        <f t="shared" si="6"/>
        <v>4</v>
      </c>
      <c r="M7" s="2">
        <f t="shared" si="6"/>
        <v>4</v>
      </c>
      <c r="N7" s="2">
        <f t="shared" si="6"/>
        <v>5</v>
      </c>
      <c r="O7" s="2">
        <f t="shared" si="6"/>
        <v>5</v>
      </c>
      <c r="P7" s="2">
        <f t="shared" si="6"/>
        <v>6</v>
      </c>
      <c r="Q7" s="2">
        <f t="shared" si="6"/>
        <v>6</v>
      </c>
      <c r="R7" s="2">
        <f t="shared" si="6"/>
        <v>7</v>
      </c>
      <c r="S7" s="2">
        <f t="shared" si="6"/>
        <v>7</v>
      </c>
      <c r="T7" s="2">
        <f t="shared" si="6"/>
        <v>8</v>
      </c>
      <c r="U7" s="2">
        <f t="shared" si="6"/>
        <v>8</v>
      </c>
      <c r="V7" s="2">
        <f t="shared" si="6"/>
        <v>9</v>
      </c>
      <c r="W7" s="2">
        <f t="shared" si="6"/>
        <v>9</v>
      </c>
      <c r="X7" s="2">
        <f t="shared" si="6"/>
        <v>10</v>
      </c>
      <c r="Y7" s="2">
        <f t="shared" si="6"/>
        <v>10</v>
      </c>
      <c r="Z7" s="2">
        <f t="shared" si="6"/>
        <v>11</v>
      </c>
      <c r="AA7" s="2">
        <f t="shared" si="6"/>
        <v>11</v>
      </c>
      <c r="AB7" s="2">
        <f t="shared" si="6"/>
        <v>12</v>
      </c>
      <c r="AC7" s="2">
        <f t="shared" si="6"/>
        <v>12</v>
      </c>
      <c r="AD7" s="2">
        <f t="shared" si="6"/>
        <v>13</v>
      </c>
      <c r="AE7" s="2">
        <f t="shared" si="6"/>
        <v>13</v>
      </c>
      <c r="AF7" s="2">
        <f t="shared" si="6"/>
        <v>14</v>
      </c>
      <c r="AG7" s="2">
        <f t="shared" si="6"/>
        <v>14</v>
      </c>
      <c r="AH7" s="2">
        <f t="shared" si="6"/>
        <v>15</v>
      </c>
      <c r="AI7" s="2">
        <f t="shared" si="6"/>
        <v>15</v>
      </c>
      <c r="AJ7" s="2">
        <f t="shared" si="6"/>
        <v>16</v>
      </c>
      <c r="AK7" s="2">
        <f t="shared" si="6"/>
        <v>16</v>
      </c>
      <c r="AL7" s="2">
        <f t="shared" si="6"/>
        <v>17</v>
      </c>
      <c r="AM7" s="2">
        <f t="shared" si="6"/>
        <v>17</v>
      </c>
      <c r="AN7" s="2">
        <f t="shared" si="6"/>
        <v>18</v>
      </c>
      <c r="AO7" s="2">
        <f t="shared" si="6"/>
        <v>18</v>
      </c>
      <c r="AP7" s="2">
        <f t="shared" si="6"/>
        <v>19</v>
      </c>
      <c r="AQ7" s="2">
        <f t="shared" si="6"/>
        <v>19</v>
      </c>
      <c r="AR7" s="2">
        <f t="shared" si="6"/>
        <v>20</v>
      </c>
      <c r="AS7" s="2">
        <f t="shared" si="6"/>
        <v>20</v>
      </c>
      <c r="AT7" s="2">
        <f t="shared" si="6"/>
        <v>21</v>
      </c>
      <c r="AU7" s="2">
        <f t="shared" si="6"/>
        <v>21</v>
      </c>
      <c r="AV7" s="2">
        <f t="shared" si="6"/>
        <v>22</v>
      </c>
      <c r="AW7" s="2">
        <f t="shared" si="6"/>
        <v>22</v>
      </c>
      <c r="AX7" s="2">
        <f t="shared" si="6"/>
        <v>23</v>
      </c>
      <c r="AY7" s="2">
        <f t="shared" si="6"/>
        <v>23</v>
      </c>
      <c r="AZ7" s="2">
        <f t="shared" si="6"/>
        <v>24</v>
      </c>
      <c r="BA7" s="2">
        <f t="shared" si="6"/>
        <v>24</v>
      </c>
      <c r="BB7" s="2">
        <f t="shared" si="6"/>
        <v>25</v>
      </c>
      <c r="BC7" s="2">
        <f t="shared" si="6"/>
        <v>25</v>
      </c>
      <c r="BD7" s="2">
        <f t="shared" si="6"/>
        <v>26</v>
      </c>
      <c r="BE7" s="2">
        <f t="shared" si="6"/>
        <v>26</v>
      </c>
      <c r="BF7" s="2">
        <f t="shared" si="6"/>
        <v>27</v>
      </c>
      <c r="BG7" s="2">
        <f t="shared" si="6"/>
        <v>27</v>
      </c>
      <c r="BH7" s="2">
        <f t="shared" si="6"/>
        <v>28</v>
      </c>
      <c r="BI7" s="2">
        <f t="shared" si="6"/>
        <v>28</v>
      </c>
      <c r="BJ7" s="2">
        <f t="shared" si="6"/>
        <v>29</v>
      </c>
      <c r="BK7" s="2">
        <f t="shared" si="6"/>
        <v>29</v>
      </c>
      <c r="BL7" s="2">
        <f t="shared" si="6"/>
        <v>30</v>
      </c>
      <c r="BM7" s="2">
        <f t="shared" si="6"/>
        <v>30</v>
      </c>
      <c r="BN7" s="2">
        <f t="shared" si="6"/>
        <v>31</v>
      </c>
      <c r="BO7" s="2">
        <f t="shared" si="6"/>
        <v>31</v>
      </c>
      <c r="BP7" s="2">
        <f t="shared" si="6"/>
        <v>32</v>
      </c>
      <c r="BQ7" s="2">
        <f t="shared" si="6"/>
        <v>32</v>
      </c>
      <c r="BR7" s="2">
        <f t="shared" si="6"/>
        <v>33</v>
      </c>
      <c r="BS7" s="2">
        <f t="shared" si="6"/>
        <v>33</v>
      </c>
      <c r="BT7" s="2">
        <f t="shared" si="6"/>
        <v>34</v>
      </c>
      <c r="BU7" s="2">
        <f t="shared" si="6"/>
        <v>34</v>
      </c>
      <c r="BV7" s="2">
        <f t="shared" ref="BV7:EG7" si="7">BT7+1</f>
        <v>35</v>
      </c>
      <c r="BW7" s="2">
        <f t="shared" si="7"/>
        <v>35</v>
      </c>
      <c r="BX7" s="2">
        <f t="shared" si="7"/>
        <v>36</v>
      </c>
      <c r="BY7" s="2">
        <f t="shared" si="7"/>
        <v>36</v>
      </c>
      <c r="BZ7" s="2">
        <f t="shared" si="7"/>
        <v>37</v>
      </c>
      <c r="CA7" s="2">
        <f t="shared" si="7"/>
        <v>37</v>
      </c>
      <c r="CB7" s="2">
        <f t="shared" si="7"/>
        <v>38</v>
      </c>
      <c r="CC7" s="2">
        <f t="shared" si="7"/>
        <v>38</v>
      </c>
      <c r="CD7" s="2">
        <f t="shared" si="7"/>
        <v>39</v>
      </c>
      <c r="CE7" s="2">
        <f t="shared" si="7"/>
        <v>39</v>
      </c>
      <c r="CF7" s="2">
        <f t="shared" si="7"/>
        <v>40</v>
      </c>
      <c r="CG7" s="2">
        <f t="shared" si="7"/>
        <v>40</v>
      </c>
      <c r="CH7" s="2">
        <f t="shared" si="7"/>
        <v>41</v>
      </c>
      <c r="CI7" s="2">
        <f t="shared" si="7"/>
        <v>41</v>
      </c>
      <c r="CJ7" s="2">
        <f t="shared" si="7"/>
        <v>42</v>
      </c>
      <c r="CK7" s="2">
        <f t="shared" si="7"/>
        <v>42</v>
      </c>
      <c r="CL7" s="2">
        <f t="shared" si="7"/>
        <v>43</v>
      </c>
      <c r="CM7" s="2">
        <f t="shared" si="7"/>
        <v>43</v>
      </c>
      <c r="CN7" s="2">
        <f t="shared" si="7"/>
        <v>44</v>
      </c>
      <c r="CO7" s="2">
        <f t="shared" si="7"/>
        <v>44</v>
      </c>
      <c r="CP7" s="2">
        <f t="shared" si="7"/>
        <v>45</v>
      </c>
      <c r="CQ7" s="2">
        <f t="shared" si="7"/>
        <v>45</v>
      </c>
      <c r="CR7" s="2">
        <f t="shared" si="7"/>
        <v>46</v>
      </c>
      <c r="CS7" s="2">
        <f t="shared" si="7"/>
        <v>46</v>
      </c>
      <c r="CT7" s="2">
        <f t="shared" si="7"/>
        <v>47</v>
      </c>
      <c r="CU7" s="2">
        <f t="shared" si="7"/>
        <v>47</v>
      </c>
      <c r="CV7" s="2">
        <f t="shared" si="7"/>
        <v>48</v>
      </c>
      <c r="CW7" s="2">
        <f t="shared" si="7"/>
        <v>48</v>
      </c>
      <c r="CX7" s="2">
        <f t="shared" si="7"/>
        <v>49</v>
      </c>
      <c r="CY7" s="2">
        <f t="shared" si="7"/>
        <v>49</v>
      </c>
      <c r="CZ7" s="2">
        <f t="shared" si="7"/>
        <v>50</v>
      </c>
      <c r="DA7" s="2">
        <f t="shared" si="7"/>
        <v>50</v>
      </c>
      <c r="DB7" s="2">
        <f t="shared" si="7"/>
        <v>51</v>
      </c>
      <c r="DC7" s="2">
        <f t="shared" si="7"/>
        <v>51</v>
      </c>
      <c r="DD7" s="2">
        <f t="shared" si="7"/>
        <v>52</v>
      </c>
      <c r="DE7" s="2">
        <f t="shared" si="7"/>
        <v>52</v>
      </c>
      <c r="DF7" s="2">
        <f t="shared" si="7"/>
        <v>53</v>
      </c>
      <c r="DG7" s="2">
        <f t="shared" si="7"/>
        <v>53</v>
      </c>
      <c r="DH7" s="2">
        <f t="shared" si="7"/>
        <v>54</v>
      </c>
      <c r="DI7" s="2">
        <f t="shared" si="7"/>
        <v>54</v>
      </c>
      <c r="DJ7" s="2">
        <f t="shared" si="7"/>
        <v>55</v>
      </c>
      <c r="DK7" s="2">
        <f t="shared" si="7"/>
        <v>55</v>
      </c>
      <c r="DL7" s="2">
        <f t="shared" si="7"/>
        <v>56</v>
      </c>
      <c r="DM7" s="2">
        <f t="shared" si="7"/>
        <v>56</v>
      </c>
      <c r="DN7" s="2">
        <f t="shared" si="7"/>
        <v>57</v>
      </c>
      <c r="DO7" s="2">
        <f t="shared" si="7"/>
        <v>57</v>
      </c>
      <c r="DP7" s="2">
        <f t="shared" si="7"/>
        <v>58</v>
      </c>
      <c r="DQ7" s="2">
        <f t="shared" si="7"/>
        <v>58</v>
      </c>
      <c r="DR7" s="2">
        <f t="shared" si="7"/>
        <v>59</v>
      </c>
      <c r="DS7" s="2">
        <f t="shared" si="7"/>
        <v>59</v>
      </c>
      <c r="DT7" s="2">
        <f t="shared" si="7"/>
        <v>60</v>
      </c>
      <c r="DU7" s="2">
        <f t="shared" si="7"/>
        <v>60</v>
      </c>
      <c r="DV7" s="2">
        <f t="shared" si="7"/>
        <v>61</v>
      </c>
      <c r="DW7" s="2">
        <f t="shared" si="7"/>
        <v>61</v>
      </c>
      <c r="DX7" s="2">
        <f t="shared" si="7"/>
        <v>62</v>
      </c>
      <c r="DY7" s="2">
        <f t="shared" si="7"/>
        <v>62</v>
      </c>
      <c r="DZ7" s="2">
        <f t="shared" si="7"/>
        <v>63</v>
      </c>
      <c r="EA7" s="2">
        <f t="shared" si="7"/>
        <v>63</v>
      </c>
      <c r="EB7" s="2">
        <f t="shared" si="7"/>
        <v>64</v>
      </c>
      <c r="EC7" s="2">
        <f t="shared" si="7"/>
        <v>64</v>
      </c>
      <c r="ED7" s="2">
        <f t="shared" si="7"/>
        <v>65</v>
      </c>
      <c r="EE7" s="2">
        <f t="shared" si="7"/>
        <v>65</v>
      </c>
      <c r="EF7" s="2">
        <f t="shared" si="7"/>
        <v>66</v>
      </c>
      <c r="EG7" s="2">
        <f t="shared" si="7"/>
        <v>66</v>
      </c>
      <c r="EH7" s="2">
        <f t="shared" ref="EH7:EY7" si="8">EF7+1</f>
        <v>67</v>
      </c>
      <c r="EI7" s="2">
        <f t="shared" si="8"/>
        <v>67</v>
      </c>
      <c r="EJ7" s="2">
        <f t="shared" si="8"/>
        <v>68</v>
      </c>
      <c r="EK7" s="2">
        <f t="shared" si="8"/>
        <v>68</v>
      </c>
      <c r="EL7" s="2">
        <f t="shared" si="8"/>
        <v>69</v>
      </c>
      <c r="EM7" s="2">
        <f t="shared" si="8"/>
        <v>69</v>
      </c>
      <c r="EN7" s="2">
        <f t="shared" si="8"/>
        <v>70</v>
      </c>
      <c r="EO7" s="2">
        <f t="shared" si="8"/>
        <v>70</v>
      </c>
      <c r="EP7" s="2">
        <f t="shared" si="8"/>
        <v>71</v>
      </c>
      <c r="EQ7" s="2">
        <f t="shared" si="8"/>
        <v>71</v>
      </c>
      <c r="ER7" s="2">
        <f t="shared" si="8"/>
        <v>72</v>
      </c>
      <c r="ES7" s="2">
        <f t="shared" si="8"/>
        <v>72</v>
      </c>
      <c r="ET7" s="2">
        <f t="shared" si="8"/>
        <v>73</v>
      </c>
      <c r="EU7" s="2">
        <f t="shared" si="8"/>
        <v>73</v>
      </c>
      <c r="EV7" s="2">
        <f t="shared" si="8"/>
        <v>74</v>
      </c>
      <c r="EW7" s="2">
        <f t="shared" si="8"/>
        <v>74</v>
      </c>
      <c r="EX7" s="2">
        <f t="shared" si="8"/>
        <v>75</v>
      </c>
      <c r="EY7" s="2">
        <f t="shared" si="8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60</v>
      </c>
      <c r="E10" t="s">
        <v>51</v>
      </c>
      <c r="F10" t="s">
        <v>60</v>
      </c>
      <c r="G10" t="s">
        <v>51</v>
      </c>
      <c r="H10" t="s">
        <v>60</v>
      </c>
      <c r="I10" t="s">
        <v>51</v>
      </c>
      <c r="J10" t="s">
        <v>60</v>
      </c>
      <c r="K10" t="s">
        <v>51</v>
      </c>
      <c r="L10" t="s">
        <v>60</v>
      </c>
      <c r="M10" t="s">
        <v>51</v>
      </c>
      <c r="N10" t="s">
        <v>60</v>
      </c>
      <c r="O10" t="s">
        <v>51</v>
      </c>
      <c r="P10" t="s">
        <v>60</v>
      </c>
      <c r="Q10" t="s">
        <v>51</v>
      </c>
      <c r="R10" t="s">
        <v>60</v>
      </c>
      <c r="S10" t="s">
        <v>51</v>
      </c>
      <c r="T10" t="s">
        <v>60</v>
      </c>
      <c r="U10" t="s">
        <v>51</v>
      </c>
      <c r="V10" t="s">
        <v>60</v>
      </c>
      <c r="W10" t="s">
        <v>51</v>
      </c>
      <c r="X10" t="s">
        <v>60</v>
      </c>
      <c r="Y10" t="s">
        <v>51</v>
      </c>
      <c r="Z10" t="s">
        <v>60</v>
      </c>
      <c r="AA10" t="s">
        <v>51</v>
      </c>
      <c r="AB10" t="s">
        <v>60</v>
      </c>
      <c r="AC10" t="s">
        <v>51</v>
      </c>
      <c r="AD10" t="s">
        <v>60</v>
      </c>
      <c r="AE10" t="s">
        <v>51</v>
      </c>
      <c r="AF10" t="s">
        <v>60</v>
      </c>
      <c r="AG10" t="s">
        <v>51</v>
      </c>
      <c r="AH10" t="s">
        <v>60</v>
      </c>
      <c r="AI10" t="s">
        <v>51</v>
      </c>
      <c r="AJ10" t="s">
        <v>60</v>
      </c>
      <c r="AK10" t="s">
        <v>51</v>
      </c>
      <c r="AL10" t="s">
        <v>60</v>
      </c>
      <c r="AM10" t="s">
        <v>51</v>
      </c>
      <c r="AN10" t="s">
        <v>60</v>
      </c>
      <c r="AO10" t="s">
        <v>51</v>
      </c>
      <c r="AP10" t="s">
        <v>60</v>
      </c>
      <c r="AQ10" t="s">
        <v>51</v>
      </c>
      <c r="AR10" t="s">
        <v>60</v>
      </c>
      <c r="AS10" t="s">
        <v>51</v>
      </c>
      <c r="AT10" t="s">
        <v>60</v>
      </c>
      <c r="AU10" t="s">
        <v>51</v>
      </c>
      <c r="AV10" t="s">
        <v>60</v>
      </c>
      <c r="AW10" t="s">
        <v>51</v>
      </c>
      <c r="AX10" t="s">
        <v>60</v>
      </c>
      <c r="AY10" t="s">
        <v>51</v>
      </c>
      <c r="AZ10" t="s">
        <v>60</v>
      </c>
      <c r="BA10" t="s">
        <v>51</v>
      </c>
      <c r="BB10" t="s">
        <v>60</v>
      </c>
      <c r="BC10" t="s">
        <v>51</v>
      </c>
      <c r="BD10" t="s">
        <v>60</v>
      </c>
      <c r="BE10" t="s">
        <v>51</v>
      </c>
      <c r="BF10" t="s">
        <v>60</v>
      </c>
      <c r="BG10" t="s">
        <v>51</v>
      </c>
      <c r="BH10" t="s">
        <v>60</v>
      </c>
      <c r="BI10" t="s">
        <v>51</v>
      </c>
      <c r="BJ10" t="s">
        <v>60</v>
      </c>
      <c r="BK10" t="s">
        <v>51</v>
      </c>
      <c r="BL10" t="s">
        <v>60</v>
      </c>
      <c r="BM10" t="s">
        <v>51</v>
      </c>
      <c r="BN10" t="s">
        <v>60</v>
      </c>
      <c r="BO10" t="s">
        <v>51</v>
      </c>
      <c r="BP10" t="s">
        <v>60</v>
      </c>
      <c r="BQ10" t="s">
        <v>51</v>
      </c>
      <c r="BR10" t="s">
        <v>60</v>
      </c>
      <c r="BS10" t="s">
        <v>51</v>
      </c>
      <c r="BT10" t="s">
        <v>60</v>
      </c>
      <c r="BU10" t="s">
        <v>51</v>
      </c>
      <c r="BV10" t="s">
        <v>60</v>
      </c>
      <c r="BW10" t="s">
        <v>51</v>
      </c>
      <c r="BX10" t="s">
        <v>60</v>
      </c>
      <c r="BY10" t="s">
        <v>51</v>
      </c>
      <c r="BZ10" t="s">
        <v>60</v>
      </c>
      <c r="CA10" t="s">
        <v>51</v>
      </c>
      <c r="CB10" t="s">
        <v>60</v>
      </c>
      <c r="CC10" t="s">
        <v>51</v>
      </c>
      <c r="CD10" t="s">
        <v>60</v>
      </c>
      <c r="CE10" t="s">
        <v>51</v>
      </c>
      <c r="CF10" t="s">
        <v>60</v>
      </c>
      <c r="CG10" t="s">
        <v>51</v>
      </c>
      <c r="CH10" t="s">
        <v>60</v>
      </c>
      <c r="CI10" t="s">
        <v>51</v>
      </c>
      <c r="CJ10" t="s">
        <v>60</v>
      </c>
      <c r="CK10" t="s">
        <v>51</v>
      </c>
      <c r="CL10" t="s">
        <v>60</v>
      </c>
      <c r="CM10" t="s">
        <v>51</v>
      </c>
      <c r="CN10" t="s">
        <v>60</v>
      </c>
      <c r="CO10" t="s">
        <v>51</v>
      </c>
      <c r="CP10" t="s">
        <v>60</v>
      </c>
      <c r="CQ10" t="s">
        <v>51</v>
      </c>
      <c r="CR10" t="s">
        <v>60</v>
      </c>
      <c r="CS10" t="s">
        <v>51</v>
      </c>
      <c r="CT10" t="s">
        <v>60</v>
      </c>
      <c r="CU10" t="s">
        <v>51</v>
      </c>
      <c r="CV10" t="s">
        <v>60</v>
      </c>
      <c r="CW10" t="s">
        <v>51</v>
      </c>
      <c r="CX10" t="s">
        <v>60</v>
      </c>
      <c r="CY10" t="s">
        <v>51</v>
      </c>
      <c r="CZ10" t="s">
        <v>60</v>
      </c>
      <c r="DA10" t="s">
        <v>51</v>
      </c>
      <c r="DB10" t="s">
        <v>60</v>
      </c>
      <c r="DC10" t="s">
        <v>51</v>
      </c>
      <c r="DD10" t="s">
        <v>60</v>
      </c>
      <c r="DE10" t="s">
        <v>51</v>
      </c>
      <c r="DF10" t="s">
        <v>60</v>
      </c>
      <c r="DG10" t="s">
        <v>51</v>
      </c>
      <c r="DH10" t="s">
        <v>60</v>
      </c>
      <c r="DI10" t="s">
        <v>51</v>
      </c>
      <c r="DJ10" t="s">
        <v>60</v>
      </c>
      <c r="DK10" t="s">
        <v>51</v>
      </c>
      <c r="DL10" t="s">
        <v>60</v>
      </c>
      <c r="DM10" t="s">
        <v>51</v>
      </c>
      <c r="DN10" t="s">
        <v>60</v>
      </c>
      <c r="DO10" t="s">
        <v>51</v>
      </c>
      <c r="DP10" t="s">
        <v>60</v>
      </c>
      <c r="DQ10" t="s">
        <v>51</v>
      </c>
      <c r="DR10" t="s">
        <v>60</v>
      </c>
      <c r="DS10" t="s">
        <v>51</v>
      </c>
      <c r="DT10" t="s">
        <v>60</v>
      </c>
      <c r="DU10" t="s">
        <v>51</v>
      </c>
      <c r="DV10" t="s">
        <v>60</v>
      </c>
      <c r="DW10" t="s">
        <v>51</v>
      </c>
      <c r="DX10" t="s">
        <v>60</v>
      </c>
      <c r="DY10" t="s">
        <v>51</v>
      </c>
      <c r="DZ10" t="s">
        <v>60</v>
      </c>
      <c r="EA10" t="s">
        <v>51</v>
      </c>
      <c r="EB10" t="s">
        <v>60</v>
      </c>
      <c r="EC10" t="s">
        <v>51</v>
      </c>
      <c r="ED10" t="s">
        <v>60</v>
      </c>
      <c r="EE10" t="s">
        <v>51</v>
      </c>
      <c r="EF10" t="s">
        <v>60</v>
      </c>
      <c r="EG10" t="s">
        <v>51</v>
      </c>
      <c r="EH10" t="s">
        <v>60</v>
      </c>
      <c r="EI10" t="s">
        <v>51</v>
      </c>
      <c r="EJ10" t="s">
        <v>60</v>
      </c>
      <c r="EK10" t="s">
        <v>51</v>
      </c>
      <c r="EL10" t="s">
        <v>60</v>
      </c>
      <c r="EM10" t="s">
        <v>51</v>
      </c>
      <c r="EN10" t="s">
        <v>60</v>
      </c>
      <c r="EO10" t="s">
        <v>51</v>
      </c>
      <c r="EP10" t="s">
        <v>60</v>
      </c>
      <c r="EQ10" t="s">
        <v>51</v>
      </c>
      <c r="ER10" t="s">
        <v>60</v>
      </c>
      <c r="ES10" t="s">
        <v>51</v>
      </c>
      <c r="ET10" t="s">
        <v>60</v>
      </c>
      <c r="EU10" t="s">
        <v>51</v>
      </c>
      <c r="EV10" t="s">
        <v>60</v>
      </c>
      <c r="EW10" t="s">
        <v>51</v>
      </c>
      <c r="EX10" t="s">
        <v>60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37</v>
      </c>
      <c r="E11" t="s">
        <v>37</v>
      </c>
      <c r="F11" t="s">
        <v>37</v>
      </c>
      <c r="G11" t="s">
        <v>37</v>
      </c>
      <c r="H11" t="s">
        <v>37</v>
      </c>
      <c r="I11" t="s">
        <v>37</v>
      </c>
      <c r="J11" t="s">
        <v>37</v>
      </c>
      <c r="K11" t="s">
        <v>37</v>
      </c>
      <c r="L11" t="s">
        <v>37</v>
      </c>
      <c r="M11" t="s">
        <v>37</v>
      </c>
      <c r="N11" t="s">
        <v>37</v>
      </c>
      <c r="O11" t="s">
        <v>37</v>
      </c>
      <c r="P11" t="s">
        <v>37</v>
      </c>
      <c r="Q11" t="s">
        <v>37</v>
      </c>
      <c r="R11" t="s">
        <v>37</v>
      </c>
      <c r="S11" t="s">
        <v>37</v>
      </c>
      <c r="T11" t="s">
        <v>37</v>
      </c>
      <c r="U11" t="s">
        <v>37</v>
      </c>
      <c r="V11" t="s">
        <v>37</v>
      </c>
      <c r="W11" t="s">
        <v>37</v>
      </c>
      <c r="X11" t="s">
        <v>37</v>
      </c>
      <c r="Y11" t="s">
        <v>37</v>
      </c>
      <c r="Z11" t="s">
        <v>37</v>
      </c>
      <c r="AA11" t="s">
        <v>37</v>
      </c>
      <c r="AB11" t="s">
        <v>37</v>
      </c>
      <c r="AC11" t="s">
        <v>37</v>
      </c>
      <c r="AD11" t="s">
        <v>37</v>
      </c>
      <c r="AE11" t="s">
        <v>37</v>
      </c>
      <c r="AF11" t="s">
        <v>37</v>
      </c>
      <c r="AG11" t="s">
        <v>37</v>
      </c>
      <c r="AH11" t="s">
        <v>37</v>
      </c>
      <c r="AI11" t="s">
        <v>37</v>
      </c>
      <c r="AJ11" t="s">
        <v>37</v>
      </c>
      <c r="AK11" t="s">
        <v>37</v>
      </c>
      <c r="AL11" t="s">
        <v>37</v>
      </c>
      <c r="AM11" t="s">
        <v>37</v>
      </c>
      <c r="AN11" t="s">
        <v>37</v>
      </c>
      <c r="AO11" t="s">
        <v>37</v>
      </c>
      <c r="AP11" t="s">
        <v>37</v>
      </c>
      <c r="AQ11" t="s">
        <v>37</v>
      </c>
      <c r="AR11" t="s">
        <v>37</v>
      </c>
      <c r="AS11" t="s">
        <v>37</v>
      </c>
      <c r="AT11" t="s">
        <v>37</v>
      </c>
      <c r="AU11" t="s">
        <v>37</v>
      </c>
      <c r="AV11" t="s">
        <v>37</v>
      </c>
      <c r="AW11" t="s">
        <v>37</v>
      </c>
      <c r="AX11" t="s">
        <v>37</v>
      </c>
      <c r="AY11" t="s">
        <v>37</v>
      </c>
      <c r="AZ11" t="s">
        <v>37</v>
      </c>
      <c r="BA11" t="s">
        <v>37</v>
      </c>
      <c r="BB11" t="s">
        <v>37</v>
      </c>
      <c r="BC11" t="s">
        <v>37</v>
      </c>
      <c r="BD11" t="s">
        <v>37</v>
      </c>
      <c r="BE11" t="s">
        <v>37</v>
      </c>
      <c r="BF11" t="s">
        <v>37</v>
      </c>
      <c r="BG11" t="s">
        <v>37</v>
      </c>
      <c r="BH11" t="s">
        <v>37</v>
      </c>
      <c r="BI11" t="s">
        <v>37</v>
      </c>
      <c r="BJ11" t="s">
        <v>37</v>
      </c>
      <c r="BK11" t="s">
        <v>37</v>
      </c>
      <c r="BL11" t="s">
        <v>37</v>
      </c>
      <c r="BM11" t="s">
        <v>37</v>
      </c>
      <c r="BN11" t="s">
        <v>37</v>
      </c>
      <c r="BO11" t="s">
        <v>37</v>
      </c>
      <c r="BP11" t="s">
        <v>37</v>
      </c>
      <c r="BQ11" t="s">
        <v>37</v>
      </c>
      <c r="BR11" t="s">
        <v>37</v>
      </c>
      <c r="BS11" t="s">
        <v>37</v>
      </c>
      <c r="BT11" t="s">
        <v>37</v>
      </c>
      <c r="BU11" t="s">
        <v>37</v>
      </c>
      <c r="BV11" t="s">
        <v>37</v>
      </c>
      <c r="BW11" t="s">
        <v>37</v>
      </c>
      <c r="BX11" t="s">
        <v>37</v>
      </c>
      <c r="BY11" t="s">
        <v>37</v>
      </c>
      <c r="BZ11" t="s">
        <v>37</v>
      </c>
      <c r="CA11" t="s">
        <v>37</v>
      </c>
      <c r="CB11" t="s">
        <v>37</v>
      </c>
      <c r="CC11" t="s">
        <v>37</v>
      </c>
      <c r="CD11" t="s">
        <v>37</v>
      </c>
      <c r="CE11" t="s">
        <v>37</v>
      </c>
      <c r="CF11" t="s">
        <v>37</v>
      </c>
      <c r="CG11" t="s">
        <v>37</v>
      </c>
      <c r="CH11" t="s">
        <v>37</v>
      </c>
      <c r="CI11" t="s">
        <v>37</v>
      </c>
      <c r="CJ11" t="s">
        <v>37</v>
      </c>
      <c r="CK11" t="s">
        <v>37</v>
      </c>
      <c r="CL11" t="s">
        <v>37</v>
      </c>
      <c r="CM11" t="s">
        <v>37</v>
      </c>
      <c r="CN11" t="s">
        <v>37</v>
      </c>
      <c r="CO11" t="s">
        <v>37</v>
      </c>
      <c r="CP11" t="s">
        <v>37</v>
      </c>
      <c r="CQ11" t="s">
        <v>37</v>
      </c>
      <c r="CR11" t="s">
        <v>37</v>
      </c>
      <c r="CS11" t="s">
        <v>37</v>
      </c>
      <c r="CT11" t="s">
        <v>37</v>
      </c>
      <c r="CU11" t="s">
        <v>37</v>
      </c>
      <c r="CV11" t="s">
        <v>37</v>
      </c>
      <c r="CW11" t="s">
        <v>37</v>
      </c>
      <c r="CX11" t="s">
        <v>37</v>
      </c>
      <c r="CY11" t="s">
        <v>37</v>
      </c>
      <c r="CZ11" t="s">
        <v>37</v>
      </c>
      <c r="DA11" t="s">
        <v>37</v>
      </c>
      <c r="DB11" t="s">
        <v>37</v>
      </c>
      <c r="DC11" t="s">
        <v>37</v>
      </c>
      <c r="DD11" t="s">
        <v>37</v>
      </c>
      <c r="DE11" t="s">
        <v>37</v>
      </c>
      <c r="DF11" t="s">
        <v>37</v>
      </c>
      <c r="DG11" t="s">
        <v>37</v>
      </c>
      <c r="DH11" t="s">
        <v>37</v>
      </c>
      <c r="DI11" t="s">
        <v>37</v>
      </c>
      <c r="DJ11" t="s">
        <v>37</v>
      </c>
      <c r="DK11" t="s">
        <v>37</v>
      </c>
      <c r="DL11" t="s">
        <v>37</v>
      </c>
      <c r="DM11" t="s">
        <v>37</v>
      </c>
      <c r="DN11" t="s">
        <v>37</v>
      </c>
      <c r="DO11" t="s">
        <v>37</v>
      </c>
      <c r="DP11" t="s">
        <v>37</v>
      </c>
      <c r="DQ11" t="s">
        <v>37</v>
      </c>
      <c r="DR11" t="s">
        <v>37</v>
      </c>
      <c r="DS11" t="s">
        <v>37</v>
      </c>
      <c r="DT11" t="s">
        <v>37</v>
      </c>
      <c r="DU11" t="s">
        <v>37</v>
      </c>
      <c r="DV11" t="s">
        <v>37</v>
      </c>
      <c r="DW11" t="s">
        <v>37</v>
      </c>
      <c r="DX11" t="s">
        <v>37</v>
      </c>
      <c r="DY11" t="s">
        <v>37</v>
      </c>
      <c r="DZ11" t="s">
        <v>37</v>
      </c>
      <c r="EA11" t="s">
        <v>37</v>
      </c>
      <c r="EB11" t="s">
        <v>37</v>
      </c>
      <c r="EC11" t="s">
        <v>37</v>
      </c>
      <c r="ED11" t="s">
        <v>37</v>
      </c>
      <c r="EE11" t="s">
        <v>37</v>
      </c>
      <c r="EF11" t="s">
        <v>37</v>
      </c>
      <c r="EG11" t="s">
        <v>37</v>
      </c>
      <c r="EH11" t="s">
        <v>37</v>
      </c>
      <c r="EI11" t="s">
        <v>37</v>
      </c>
      <c r="EJ11" t="s">
        <v>37</v>
      </c>
      <c r="EK11" t="s">
        <v>37</v>
      </c>
      <c r="EL11" t="s">
        <v>37</v>
      </c>
      <c r="EM11" t="s">
        <v>37</v>
      </c>
      <c r="EN11" t="s">
        <v>37</v>
      </c>
      <c r="EO11" t="s">
        <v>37</v>
      </c>
      <c r="EP11" t="s">
        <v>37</v>
      </c>
      <c r="EQ11" t="s">
        <v>37</v>
      </c>
      <c r="ER11" t="s">
        <v>37</v>
      </c>
      <c r="ES11" t="s">
        <v>37</v>
      </c>
      <c r="ET11" t="s">
        <v>37</v>
      </c>
      <c r="EU11" t="s">
        <v>37</v>
      </c>
      <c r="EV11" t="s">
        <v>37</v>
      </c>
      <c r="EW11" t="s">
        <v>37</v>
      </c>
      <c r="EX11" t="s">
        <v>37</v>
      </c>
      <c r="EY11" t="s">
        <v>37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36" t="s">
        <v>3</v>
      </c>
      <c r="C12" s="36" t="s">
        <v>61</v>
      </c>
      <c r="D12" s="36" t="s">
        <v>3</v>
      </c>
      <c r="E12" s="36" t="s">
        <v>61</v>
      </c>
      <c r="F12" s="36" t="s">
        <v>3</v>
      </c>
      <c r="G12" s="36" t="s">
        <v>61</v>
      </c>
      <c r="H12" s="36" t="s">
        <v>3</v>
      </c>
      <c r="I12" s="36" t="s">
        <v>61</v>
      </c>
      <c r="J12" s="36" t="s">
        <v>3</v>
      </c>
      <c r="K12" s="36" t="s">
        <v>61</v>
      </c>
      <c r="L12" s="36" t="s">
        <v>3</v>
      </c>
      <c r="M12" s="36" t="s">
        <v>61</v>
      </c>
      <c r="N12" s="36" t="s">
        <v>3</v>
      </c>
      <c r="O12" s="36" t="s">
        <v>61</v>
      </c>
      <c r="P12" s="36" t="s">
        <v>3</v>
      </c>
      <c r="Q12" s="36" t="s">
        <v>61</v>
      </c>
      <c r="R12" s="36" t="s">
        <v>3</v>
      </c>
      <c r="S12" s="36" t="s">
        <v>61</v>
      </c>
      <c r="T12" s="36" t="s">
        <v>3</v>
      </c>
      <c r="U12" s="36" t="s">
        <v>61</v>
      </c>
      <c r="V12" s="36" t="s">
        <v>3</v>
      </c>
      <c r="W12" s="36" t="s">
        <v>61</v>
      </c>
      <c r="X12" s="36" t="s">
        <v>3</v>
      </c>
      <c r="Y12" s="36" t="s">
        <v>61</v>
      </c>
      <c r="Z12" s="36" t="s">
        <v>3</v>
      </c>
      <c r="AA12" s="36" t="s">
        <v>61</v>
      </c>
      <c r="AB12" s="36" t="s">
        <v>3</v>
      </c>
      <c r="AC12" s="36" t="s">
        <v>61</v>
      </c>
      <c r="AD12" s="36" t="s">
        <v>3</v>
      </c>
      <c r="AE12" s="36" t="s">
        <v>61</v>
      </c>
      <c r="AF12" s="36" t="s">
        <v>3</v>
      </c>
      <c r="AG12" s="36" t="s">
        <v>61</v>
      </c>
      <c r="AH12" s="36" t="s">
        <v>3</v>
      </c>
      <c r="AI12" s="36" t="s">
        <v>61</v>
      </c>
      <c r="AJ12" s="36" t="s">
        <v>3</v>
      </c>
      <c r="AK12" s="36" t="s">
        <v>61</v>
      </c>
      <c r="AL12" s="36" t="s">
        <v>3</v>
      </c>
      <c r="AM12" s="36" t="s">
        <v>61</v>
      </c>
      <c r="AN12" s="36" t="s">
        <v>3</v>
      </c>
      <c r="AO12" s="36" t="s">
        <v>61</v>
      </c>
      <c r="AP12" s="36" t="s">
        <v>3</v>
      </c>
      <c r="AQ12" s="36" t="s">
        <v>61</v>
      </c>
      <c r="AR12" s="36" t="s">
        <v>3</v>
      </c>
      <c r="AS12" s="36" t="s">
        <v>61</v>
      </c>
      <c r="AT12" s="36" t="s">
        <v>3</v>
      </c>
      <c r="AU12" s="36" t="s">
        <v>61</v>
      </c>
      <c r="AV12" s="36" t="s">
        <v>3</v>
      </c>
      <c r="AW12" s="36" t="s">
        <v>61</v>
      </c>
      <c r="AX12" s="36" t="s">
        <v>3</v>
      </c>
      <c r="AY12" s="36" t="s">
        <v>61</v>
      </c>
      <c r="AZ12" s="36" t="s">
        <v>3</v>
      </c>
      <c r="BA12" s="36" t="s">
        <v>61</v>
      </c>
      <c r="BB12" s="36" t="s">
        <v>3</v>
      </c>
      <c r="BC12" s="36" t="s">
        <v>61</v>
      </c>
      <c r="BD12" s="36" t="s">
        <v>3</v>
      </c>
      <c r="BE12" s="36" t="s">
        <v>61</v>
      </c>
      <c r="BF12" s="36" t="s">
        <v>3</v>
      </c>
      <c r="BG12" s="36" t="s">
        <v>61</v>
      </c>
      <c r="BH12" s="36" t="s">
        <v>3</v>
      </c>
      <c r="BI12" s="36" t="s">
        <v>61</v>
      </c>
      <c r="BJ12" s="36" t="s">
        <v>3</v>
      </c>
      <c r="BK12" s="36" t="s">
        <v>61</v>
      </c>
      <c r="BL12" s="36" t="s">
        <v>3</v>
      </c>
      <c r="BM12" s="36" t="s">
        <v>61</v>
      </c>
      <c r="BN12" s="36" t="s">
        <v>3</v>
      </c>
      <c r="BO12" s="36" t="s">
        <v>61</v>
      </c>
      <c r="BP12" s="36" t="s">
        <v>3</v>
      </c>
      <c r="BQ12" s="36" t="s">
        <v>61</v>
      </c>
      <c r="BR12" s="36" t="s">
        <v>3</v>
      </c>
      <c r="BS12" s="36" t="s">
        <v>61</v>
      </c>
      <c r="BT12" s="36" t="s">
        <v>3</v>
      </c>
      <c r="BU12" s="36" t="s">
        <v>61</v>
      </c>
      <c r="BV12" s="36" t="s">
        <v>3</v>
      </c>
      <c r="BW12" s="36" t="s">
        <v>61</v>
      </c>
      <c r="BX12" s="36" t="s">
        <v>3</v>
      </c>
      <c r="BY12" s="36" t="s">
        <v>61</v>
      </c>
      <c r="BZ12" s="36" t="s">
        <v>3</v>
      </c>
      <c r="CA12" s="36" t="s">
        <v>61</v>
      </c>
      <c r="CB12" s="36" t="s">
        <v>3</v>
      </c>
      <c r="CC12" s="36" t="s">
        <v>61</v>
      </c>
      <c r="CD12" s="36" t="s">
        <v>3</v>
      </c>
      <c r="CE12" s="36" t="s">
        <v>61</v>
      </c>
      <c r="CF12" s="36" t="s">
        <v>3</v>
      </c>
      <c r="CG12" s="36" t="s">
        <v>61</v>
      </c>
      <c r="CH12" s="36" t="s">
        <v>3</v>
      </c>
      <c r="CI12" s="36" t="s">
        <v>61</v>
      </c>
      <c r="CJ12" s="36" t="s">
        <v>3</v>
      </c>
      <c r="CK12" s="36" t="s">
        <v>61</v>
      </c>
      <c r="CL12" s="36" t="s">
        <v>3</v>
      </c>
      <c r="CM12" s="36" t="s">
        <v>61</v>
      </c>
      <c r="CN12" s="36" t="s">
        <v>3</v>
      </c>
      <c r="CO12" s="36" t="s">
        <v>61</v>
      </c>
      <c r="CP12" s="36" t="s">
        <v>3</v>
      </c>
      <c r="CQ12" s="36" t="s">
        <v>61</v>
      </c>
      <c r="CR12" s="36" t="s">
        <v>3</v>
      </c>
      <c r="CS12" s="36" t="s">
        <v>61</v>
      </c>
      <c r="CT12" s="36" t="s">
        <v>3</v>
      </c>
      <c r="CU12" s="36" t="s">
        <v>61</v>
      </c>
      <c r="CV12" s="36" t="s">
        <v>3</v>
      </c>
      <c r="CW12" s="36" t="s">
        <v>61</v>
      </c>
      <c r="CX12" s="36" t="s">
        <v>3</v>
      </c>
      <c r="CY12" s="36" t="s">
        <v>61</v>
      </c>
      <c r="CZ12" s="36" t="s">
        <v>3</v>
      </c>
      <c r="DA12" s="36" t="s">
        <v>61</v>
      </c>
      <c r="DB12" s="36" t="s">
        <v>3</v>
      </c>
      <c r="DC12" s="36" t="s">
        <v>61</v>
      </c>
      <c r="DD12" s="36" t="s">
        <v>3</v>
      </c>
      <c r="DE12" s="36" t="s">
        <v>61</v>
      </c>
      <c r="DF12" s="36" t="s">
        <v>3</v>
      </c>
      <c r="DG12" s="36" t="s">
        <v>61</v>
      </c>
      <c r="DH12" s="36" t="s">
        <v>3</v>
      </c>
      <c r="DI12" s="36" t="s">
        <v>61</v>
      </c>
      <c r="DJ12" s="36" t="s">
        <v>3</v>
      </c>
      <c r="DK12" s="36" t="s">
        <v>61</v>
      </c>
      <c r="DL12" s="36" t="s">
        <v>3</v>
      </c>
      <c r="DM12" s="36" t="s">
        <v>61</v>
      </c>
      <c r="DN12" s="36" t="s">
        <v>3</v>
      </c>
      <c r="DO12" s="36" t="s">
        <v>61</v>
      </c>
      <c r="DP12" s="36" t="s">
        <v>3</v>
      </c>
      <c r="DQ12" s="36" t="s">
        <v>61</v>
      </c>
      <c r="DR12" s="36" t="s">
        <v>3</v>
      </c>
      <c r="DS12" s="36" t="s">
        <v>61</v>
      </c>
      <c r="DT12" s="36" t="s">
        <v>3</v>
      </c>
      <c r="DU12" s="36" t="s">
        <v>61</v>
      </c>
      <c r="DV12" s="36" t="s">
        <v>3</v>
      </c>
      <c r="DW12" s="36" t="s">
        <v>61</v>
      </c>
      <c r="DX12" s="36" t="s">
        <v>3</v>
      </c>
      <c r="DY12" s="36" t="s">
        <v>61</v>
      </c>
      <c r="DZ12" s="36" t="s">
        <v>3</v>
      </c>
      <c r="EA12" s="36" t="s">
        <v>61</v>
      </c>
      <c r="EB12" s="36" t="s">
        <v>3</v>
      </c>
      <c r="EC12" s="36" t="s">
        <v>61</v>
      </c>
      <c r="ED12" s="36" t="s">
        <v>3</v>
      </c>
      <c r="EE12" s="36" t="s">
        <v>61</v>
      </c>
      <c r="EF12" s="36" t="s">
        <v>3</v>
      </c>
      <c r="EG12" s="36" t="s">
        <v>61</v>
      </c>
      <c r="EH12" s="36" t="s">
        <v>3</v>
      </c>
      <c r="EI12" s="36" t="s">
        <v>61</v>
      </c>
      <c r="EJ12" s="36" t="s">
        <v>3</v>
      </c>
      <c r="EK12" s="36" t="s">
        <v>61</v>
      </c>
      <c r="EL12" s="36" t="s">
        <v>3</v>
      </c>
      <c r="EM12" s="36" t="s">
        <v>61</v>
      </c>
      <c r="EN12" s="36" t="s">
        <v>3</v>
      </c>
      <c r="EO12" s="36" t="s">
        <v>61</v>
      </c>
      <c r="EP12" s="36" t="s">
        <v>3</v>
      </c>
      <c r="EQ12" s="36" t="s">
        <v>61</v>
      </c>
      <c r="ER12" s="36" t="s">
        <v>3</v>
      </c>
      <c r="ES12" s="36" t="s">
        <v>61</v>
      </c>
      <c r="ET12" s="36" t="s">
        <v>3</v>
      </c>
      <c r="EU12" s="36" t="s">
        <v>61</v>
      </c>
      <c r="EV12" s="36" t="s">
        <v>3</v>
      </c>
      <c r="EW12" s="36" t="s">
        <v>61</v>
      </c>
      <c r="EX12" s="36" t="s">
        <v>3</v>
      </c>
      <c r="EY12" s="36" t="s">
        <v>61</v>
      </c>
    </row>
    <row r="13" spans="1:255">
      <c r="A13" s="20"/>
      <c r="B13" s="25"/>
    </row>
    <row r="14" spans="1:255">
      <c r="A14" s="13" t="s">
        <v>11</v>
      </c>
      <c r="B14" s="37" t="str">
        <f>B9&amp;" "&amp;B12</f>
        <v>KOSPI 시가총액</v>
      </c>
      <c r="C14" s="37" t="str">
        <f>C9&amp;" "&amp;C12</f>
        <v>KOSPI 오실레이터</v>
      </c>
      <c r="D14" s="37" t="str">
        <f t="shared" ref="D14:BO14" si="9">D9&amp;" "&amp;D12</f>
        <v>KOSDAQ 시가총액</v>
      </c>
      <c r="E14" s="37" t="str">
        <f t="shared" si="9"/>
        <v>KOSDAQ 오실레이터</v>
      </c>
      <c r="F14" s="37" t="str">
        <f t="shared" si="9"/>
        <v>WISE 셀렉트 고배당 70 배당가중 지수 시가총액</v>
      </c>
      <c r="G14" s="37" t="str">
        <f t="shared" si="9"/>
        <v>WISE 셀렉트 고배당 70 배당가중 지수 오실레이터</v>
      </c>
      <c r="H14" s="37" t="str">
        <f t="shared" si="9"/>
        <v>WISE 2차전지 테마 지수 시가총액</v>
      </c>
      <c r="I14" s="37" t="str">
        <f t="shared" si="9"/>
        <v>WISE 2차전지 테마 지수 오실레이터</v>
      </c>
      <c r="J14" s="37" t="str">
        <f t="shared" si="9"/>
        <v>WISE 화장품 지수 시가총액</v>
      </c>
      <c r="K14" s="37" t="str">
        <f t="shared" si="9"/>
        <v>WISE 화장품 지수 오실레이터</v>
      </c>
      <c r="L14" s="37" t="str">
        <f t="shared" si="9"/>
        <v>KRX 2차전지 TOP 10 지수 시가총액</v>
      </c>
      <c r="M14" s="37" t="str">
        <f t="shared" si="9"/>
        <v>KRX 2차전지 TOP 10 지수 오실레이터</v>
      </c>
      <c r="N14" s="37" t="str">
        <f t="shared" si="9"/>
        <v>KRX 자동차 시가총액</v>
      </c>
      <c r="O14" s="37" t="str">
        <f t="shared" si="9"/>
        <v>KRX 자동차 오실레이터</v>
      </c>
      <c r="P14" s="37" t="str">
        <f t="shared" si="9"/>
        <v>KRX 바이오 TOP 10 지수 시가총액</v>
      </c>
      <c r="Q14" s="37" t="str">
        <f t="shared" si="9"/>
        <v>KRX 바이오 TOP 10 지수 오실레이터</v>
      </c>
      <c r="R14" s="37" t="str">
        <f t="shared" si="9"/>
        <v>소프트웨어 시가총액</v>
      </c>
      <c r="S14" s="37" t="str">
        <f t="shared" si="9"/>
        <v>소프트웨어 오실레이터</v>
      </c>
      <c r="T14" s="37" t="str">
        <f t="shared" si="9"/>
        <v>가스유틸리티 시가총액</v>
      </c>
      <c r="U14" s="37" t="str">
        <f t="shared" si="9"/>
        <v>가스유틸리티 오실레이터</v>
      </c>
      <c r="V14" s="37" t="str">
        <f t="shared" si="9"/>
        <v>KSQ 반도체와반도체장비 시가총액</v>
      </c>
      <c r="W14" s="37" t="str">
        <f t="shared" si="9"/>
        <v>KSQ 반도체와반도체장비 오실레이터</v>
      </c>
      <c r="X14" s="37" t="str">
        <f t="shared" si="9"/>
        <v>KRX 반도체 시가총액</v>
      </c>
      <c r="Y14" s="37" t="str">
        <f t="shared" si="9"/>
        <v>KRX 반도체 오실레이터</v>
      </c>
      <c r="Z14" s="37" t="str">
        <f t="shared" si="9"/>
        <v>손해보험 시가총액</v>
      </c>
      <c r="AA14" s="37" t="str">
        <f t="shared" si="9"/>
        <v>손해보험 오실레이터</v>
      </c>
      <c r="AB14" s="37" t="str">
        <f t="shared" si="9"/>
        <v>KRX 은행 시가총액</v>
      </c>
      <c r="AC14" s="37" t="str">
        <f t="shared" si="9"/>
        <v>KRX 은행 오실레이터</v>
      </c>
      <c r="AD14" s="37" t="str">
        <f t="shared" si="9"/>
        <v>항공사 시가총액</v>
      </c>
      <c r="AE14" s="37" t="str">
        <f t="shared" si="9"/>
        <v>항공사 오실레이터</v>
      </c>
      <c r="AF14" s="37" t="str">
        <f t="shared" si="9"/>
        <v>해운사 시가총액</v>
      </c>
      <c r="AG14" s="37" t="str">
        <f t="shared" si="9"/>
        <v>해운사 오실레이터</v>
      </c>
      <c r="AH14" s="37" t="str">
        <f t="shared" si="9"/>
        <v>조선 시가총액</v>
      </c>
      <c r="AI14" s="37" t="str">
        <f t="shared" si="9"/>
        <v>조선 오실레이터</v>
      </c>
      <c r="AJ14" s="37" t="str">
        <f t="shared" si="9"/>
        <v>KRX 미디어&amp;엔터테인먼트 시가총액</v>
      </c>
      <c r="AK14" s="37" t="str">
        <f t="shared" si="9"/>
        <v>KRX 미디어&amp;엔터테인먼트 오실레이터</v>
      </c>
      <c r="AL14" s="37" t="str">
        <f t="shared" si="9"/>
        <v>자동차부품 시가총액</v>
      </c>
      <c r="AM14" s="37" t="str">
        <f t="shared" si="9"/>
        <v>자동차부품 오실레이터</v>
      </c>
      <c r="AN14" s="37" t="str">
        <f t="shared" si="9"/>
        <v>자동차 시가총액</v>
      </c>
      <c r="AO14" s="37" t="str">
        <f t="shared" si="9"/>
        <v>자동차 오실레이터</v>
      </c>
      <c r="AP14" s="37" t="str">
        <f t="shared" si="9"/>
        <v>전기장비 시가총액</v>
      </c>
      <c r="AQ14" s="37" t="str">
        <f t="shared" si="9"/>
        <v>전기장비 오실레이터</v>
      </c>
      <c r="AR14" s="37" t="str">
        <f t="shared" si="9"/>
        <v>WISE 여행레저 지수 시가총액</v>
      </c>
      <c r="AS14" s="37" t="str">
        <f t="shared" si="9"/>
        <v>WISE 여행레저 지수 오실레이터</v>
      </c>
      <c r="AT14" s="37" t="str">
        <f t="shared" si="9"/>
        <v>KRX 경기소비재 시가총액</v>
      </c>
      <c r="AU14" s="37" t="str">
        <f t="shared" si="9"/>
        <v>KRX 경기소비재 오실레이터</v>
      </c>
      <c r="AV14" s="37" t="str">
        <f t="shared" si="9"/>
        <v>식품,음료 시가총액</v>
      </c>
      <c r="AW14" s="37" t="str">
        <f t="shared" si="9"/>
        <v>식품,음료 오실레이터</v>
      </c>
      <c r="AX14" s="37" t="str">
        <f t="shared" si="9"/>
        <v>KRX 건설 시가총액</v>
      </c>
      <c r="AY14" s="37" t="str">
        <f t="shared" si="9"/>
        <v>KRX 건설 오실레이터</v>
      </c>
      <c r="AZ14" s="37" t="str">
        <f t="shared" si="9"/>
        <v>KRX 정보기술 시가총액</v>
      </c>
      <c r="BA14" s="37" t="str">
        <f t="shared" si="9"/>
        <v>KRX 정보기술 오실레이터</v>
      </c>
      <c r="BB14" s="37" t="str">
        <f t="shared" si="9"/>
        <v>KRX 보험 시가총액</v>
      </c>
      <c r="BC14" s="37" t="str">
        <f t="shared" si="9"/>
        <v>KRX 보험 오실레이터</v>
      </c>
      <c r="BD14" s="37" t="str">
        <f t="shared" si="9"/>
        <v>전기유틸리티 시가총액</v>
      </c>
      <c r="BE14" s="37" t="str">
        <f t="shared" si="9"/>
        <v>전기유틸리티 오실레이터</v>
      </c>
      <c r="BF14" s="37" t="str">
        <f t="shared" si="9"/>
        <v>소프트웨어 시가총액</v>
      </c>
      <c r="BG14" s="37" t="str">
        <f t="shared" si="9"/>
        <v>소프트웨어 오실레이터</v>
      </c>
      <c r="BH14" s="37" t="str">
        <f t="shared" si="9"/>
        <v>에너지 시가총액</v>
      </c>
      <c r="BI14" s="37" t="str">
        <f t="shared" si="9"/>
        <v>에너지 오실레이터</v>
      </c>
      <c r="BJ14" s="37" t="str">
        <f t="shared" si="9"/>
        <v>화학 시가총액</v>
      </c>
      <c r="BK14" s="37" t="str">
        <f t="shared" si="9"/>
        <v>화학 오실레이터</v>
      </c>
      <c r="BL14" s="37" t="str">
        <f t="shared" si="9"/>
        <v>비철,목재등 시가총액</v>
      </c>
      <c r="BM14" s="37" t="str">
        <f t="shared" si="9"/>
        <v>비철,목재등 오실레이터</v>
      </c>
      <c r="BN14" s="37" t="str">
        <f t="shared" si="9"/>
        <v>철강 시가총액</v>
      </c>
      <c r="BO14" s="37" t="str">
        <f t="shared" si="9"/>
        <v>철강 오실레이터</v>
      </c>
      <c r="BP14" s="37" t="str">
        <f t="shared" ref="BP14:EA14" si="10">BP9&amp;" "&amp;BP12</f>
        <v>건설,건축관련 시가총액</v>
      </c>
      <c r="BQ14" s="37" t="str">
        <f t="shared" si="10"/>
        <v>건설,건축관련 오실레이터</v>
      </c>
      <c r="BR14" s="37" t="str">
        <f t="shared" si="10"/>
        <v>기계 시가총액</v>
      </c>
      <c r="BS14" s="37" t="str">
        <f t="shared" si="10"/>
        <v>기계 오실레이터</v>
      </c>
      <c r="BT14" s="37" t="str">
        <f t="shared" si="10"/>
        <v>반도체와반도체장비 시가총액</v>
      </c>
      <c r="BU14" s="37" t="str">
        <f t="shared" si="10"/>
        <v>반도체와반도체장비 오실레이터</v>
      </c>
      <c r="BV14" s="37" t="str">
        <f t="shared" si="10"/>
        <v>상사,자본재 시가총액</v>
      </c>
      <c r="BW14" s="37" t="str">
        <f t="shared" si="10"/>
        <v>상사,자본재 오실레이터</v>
      </c>
      <c r="BX14" s="37" t="str">
        <f t="shared" si="10"/>
        <v>운송 시가총액</v>
      </c>
      <c r="BY14" s="37" t="str">
        <f t="shared" si="10"/>
        <v>운송 오실레이터</v>
      </c>
      <c r="BZ14" s="37" t="str">
        <f t="shared" si="10"/>
        <v>자동차 시가총액</v>
      </c>
      <c r="CA14" s="37" t="str">
        <f t="shared" si="10"/>
        <v>자동차 오실레이터</v>
      </c>
      <c r="CB14" s="37" t="str">
        <f t="shared" si="10"/>
        <v>호텔,레저서비스 시가총액</v>
      </c>
      <c r="CC14" s="37" t="str">
        <f t="shared" si="10"/>
        <v>호텔,레저서비스 오실레이터</v>
      </c>
      <c r="CD14" s="37" t="str">
        <f t="shared" si="10"/>
        <v>미디어 시가총액</v>
      </c>
      <c r="CE14" s="37" t="str">
        <f t="shared" si="10"/>
        <v>미디어 오실레이터</v>
      </c>
      <c r="CF14" s="37" t="str">
        <f t="shared" si="10"/>
        <v>소매(유통) 시가총액</v>
      </c>
      <c r="CG14" s="37" t="str">
        <f t="shared" si="10"/>
        <v>소매(유통) 오실레이터</v>
      </c>
      <c r="CH14" s="37" t="str">
        <f t="shared" si="10"/>
        <v>필수소비재 시가총액</v>
      </c>
      <c r="CI14" s="37" t="str">
        <f t="shared" si="10"/>
        <v>필수소비재 오실레이터</v>
      </c>
      <c r="CJ14" s="37" t="str">
        <f t="shared" si="10"/>
        <v>건강관리 시가총액</v>
      </c>
      <c r="CK14" s="37" t="str">
        <f t="shared" si="10"/>
        <v>건강관리 오실레이터</v>
      </c>
      <c r="CL14" s="37" t="str">
        <f t="shared" si="10"/>
        <v>은행 시가총액</v>
      </c>
      <c r="CM14" s="37" t="str">
        <f t="shared" si="10"/>
        <v>은행 오실레이터</v>
      </c>
      <c r="CN14" s="37" t="str">
        <f t="shared" si="10"/>
        <v>증권 시가총액</v>
      </c>
      <c r="CO14" s="37" t="str">
        <f t="shared" si="10"/>
        <v>증권 오실레이터</v>
      </c>
      <c r="CP14" s="37" t="str">
        <f t="shared" si="10"/>
        <v>보험 시가총액</v>
      </c>
      <c r="CQ14" s="37" t="str">
        <f t="shared" si="10"/>
        <v>보험 오실레이터</v>
      </c>
      <c r="CR14" s="37" t="str">
        <f t="shared" si="10"/>
        <v>소프트웨어 시가총액</v>
      </c>
      <c r="CS14" s="37" t="str">
        <f t="shared" si="10"/>
        <v>소프트웨어 오실레이터</v>
      </c>
      <c r="CT14" s="37" t="str">
        <f t="shared" si="10"/>
        <v>IT하드웨어 시가총액</v>
      </c>
      <c r="CU14" s="37" t="str">
        <f t="shared" si="10"/>
        <v>IT하드웨어 오실레이터</v>
      </c>
      <c r="CV14" s="37" t="str">
        <f t="shared" si="10"/>
        <v>반도체 시가총액</v>
      </c>
      <c r="CW14" s="37" t="str">
        <f t="shared" si="10"/>
        <v>반도체 오실레이터</v>
      </c>
      <c r="CX14" s="37" t="str">
        <f t="shared" si="10"/>
        <v>IT가전 시가총액</v>
      </c>
      <c r="CY14" s="37" t="str">
        <f t="shared" si="10"/>
        <v>IT가전 오실레이터</v>
      </c>
      <c r="CZ14" s="37" t="str">
        <f t="shared" si="10"/>
        <v>디스플레이 시가총액</v>
      </c>
      <c r="DA14" s="37" t="str">
        <f t="shared" si="10"/>
        <v>디스플레이 오실레이터</v>
      </c>
      <c r="DB14" s="37" t="str">
        <f t="shared" si="10"/>
        <v>전기유틸리티 시가총액</v>
      </c>
      <c r="DC14" s="37" t="str">
        <f t="shared" si="10"/>
        <v>전기유틸리티 오실레이터</v>
      </c>
      <c r="DD14" s="37" t="str">
        <f t="shared" si="10"/>
        <v>가스유틸리티 시가총액</v>
      </c>
      <c r="DE14" s="37" t="str">
        <f t="shared" si="10"/>
        <v>가스유틸리티 오실레이터</v>
      </c>
      <c r="DF14" s="37" t="str">
        <f t="shared" si="10"/>
        <v>KRX 운송 시가총액</v>
      </c>
      <c r="DG14" s="37" t="str">
        <f t="shared" si="10"/>
        <v>KRX 운송 오실레이터</v>
      </c>
      <c r="DH14" s="37" t="str">
        <f t="shared" si="10"/>
        <v>WISE 미디어컨텐츠 지수 시가총액</v>
      </c>
      <c r="DI14" s="37" t="str">
        <f t="shared" si="10"/>
        <v>WISE 미디어컨텐츠 지수 오실레이터</v>
      </c>
      <c r="DJ14" s="37" t="str">
        <f t="shared" si="10"/>
        <v>KRX 기계장비 시가총액</v>
      </c>
      <c r="DK14" s="37" t="str">
        <f t="shared" si="10"/>
        <v>KRX 기계장비 오실레이터</v>
      </c>
      <c r="DL14" s="37" t="str">
        <f t="shared" si="10"/>
        <v>KRX 증권 시가총액</v>
      </c>
      <c r="DM14" s="37" t="str">
        <f t="shared" si="10"/>
        <v>KRX 증권 오실레이터</v>
      </c>
      <c r="DN14" s="37" t="str">
        <f t="shared" si="10"/>
        <v>반도체와반도체장비 시가총액</v>
      </c>
      <c r="DO14" s="37" t="str">
        <f t="shared" si="10"/>
        <v>반도체와반도체장비 오실레이터</v>
      </c>
      <c r="DP14" s="37" t="str">
        <f t="shared" si="10"/>
        <v>생명과학 시가총액</v>
      </c>
      <c r="DQ14" s="37" t="str">
        <f t="shared" si="10"/>
        <v>생명과학 오실레이터</v>
      </c>
      <c r="DR14" s="37" t="str">
        <f t="shared" si="10"/>
        <v>화장품 시가총액</v>
      </c>
      <c r="DS14" s="37" t="str">
        <f t="shared" si="10"/>
        <v>화장품 오실레이터</v>
      </c>
      <c r="DT14" s="37" t="str">
        <f t="shared" si="10"/>
        <v>소프트웨어 시가총액</v>
      </c>
      <c r="DU14" s="37" t="str">
        <f t="shared" si="10"/>
        <v>소프트웨어 오실레이터</v>
      </c>
      <c r="DV14" s="37" t="str">
        <f t="shared" si="10"/>
        <v>WISE 게임 테마 지수 시가총액</v>
      </c>
      <c r="DW14" s="37" t="str">
        <f t="shared" si="10"/>
        <v>WISE 게임 테마 지수 오실레이터</v>
      </c>
      <c r="DX14" s="37" t="str">
        <f t="shared" si="10"/>
        <v>KSQ 반도체 시가총액</v>
      </c>
      <c r="DY14" s="37" t="str">
        <f t="shared" si="10"/>
        <v>KSQ 반도체 오실레이터</v>
      </c>
      <c r="DZ14" s="37" t="str">
        <f t="shared" si="10"/>
        <v>KSQ 식품,음료 시가총액</v>
      </c>
      <c r="EA14" s="37" t="str">
        <f t="shared" si="10"/>
        <v>KSQ 식품,음료 오실레이터</v>
      </c>
      <c r="EB14" s="37" t="str">
        <f t="shared" ref="EB14:EY14" si="11">EB9&amp;" "&amp;EB12</f>
        <v>KSQ 미디어 시가총액</v>
      </c>
      <c r="EC14" s="37" t="str">
        <f t="shared" si="11"/>
        <v>KSQ 미디어 오실레이터</v>
      </c>
      <c r="ED14" s="37" t="str">
        <f t="shared" si="11"/>
        <v>KSQ 자동차부품 시가총액</v>
      </c>
      <c r="EE14" s="37" t="str">
        <f t="shared" si="11"/>
        <v>KSQ 자동차부품 오실레이터</v>
      </c>
      <c r="EF14" s="37" t="str">
        <f t="shared" si="11"/>
        <v>제약 시가총액</v>
      </c>
      <c r="EG14" s="37" t="str">
        <f t="shared" si="11"/>
        <v>제약 오실레이터</v>
      </c>
      <c r="EH14" s="37" t="str">
        <f t="shared" si="11"/>
        <v>복합기업 시가총액</v>
      </c>
      <c r="EI14" s="37" t="str">
        <f t="shared" si="11"/>
        <v>복합기업 오실레이터</v>
      </c>
      <c r="EJ14" s="37" t="str">
        <f t="shared" si="11"/>
        <v>KRX 필수소비재 시가총액</v>
      </c>
      <c r="EK14" s="37" t="str">
        <f t="shared" si="11"/>
        <v>KRX 필수소비재 오실레이터</v>
      </c>
      <c r="EL14" s="37" t="str">
        <f t="shared" si="11"/>
        <v>미디어,교육 시가총액</v>
      </c>
      <c r="EM14" s="37" t="str">
        <f t="shared" si="11"/>
        <v>미디어,교육 오실레이터</v>
      </c>
      <c r="EN14" s="37" t="str">
        <f t="shared" si="11"/>
        <v>화장품 시가총액</v>
      </c>
      <c r="EO14" s="37" t="str">
        <f t="shared" si="11"/>
        <v>화장품 오실레이터</v>
      </c>
      <c r="EP14" s="37" t="str">
        <f t="shared" si="11"/>
        <v>우주항공과국방 시가총액</v>
      </c>
      <c r="EQ14" s="37" t="str">
        <f t="shared" si="11"/>
        <v>우주항공과국방 오실레이터</v>
      </c>
      <c r="ER14" s="37" t="str">
        <f t="shared" si="11"/>
        <v>KSQ 우주항공과국방 시가총액</v>
      </c>
      <c r="ES14" s="37" t="str">
        <f t="shared" si="11"/>
        <v>KSQ 우주항공과국방 오실레이터</v>
      </c>
      <c r="ET14" s="37" t="str">
        <f t="shared" si="11"/>
        <v>전기장비 시가총액</v>
      </c>
      <c r="EU14" s="37" t="str">
        <f t="shared" si="11"/>
        <v>전기장비 오실레이터</v>
      </c>
      <c r="EV14" s="37" t="str">
        <f t="shared" si="11"/>
        <v>손해보험 시가총액</v>
      </c>
      <c r="EW14" s="37" t="str">
        <f t="shared" si="11"/>
        <v>손해보험 오실레이터</v>
      </c>
      <c r="EX14" s="37" t="str">
        <f t="shared" si="11"/>
        <v>생명보험 시가총액</v>
      </c>
      <c r="EY14" s="37" t="str">
        <f t="shared" si="11"/>
        <v>생명보험 오실레이터</v>
      </c>
    </row>
    <row r="15" spans="1:255">
      <c r="A15" s="27">
        <f>외인!A15</f>
        <v>46086</v>
      </c>
      <c r="B15" s="28">
        <f>외인!B15/10000</f>
        <v>446.46588800000001</v>
      </c>
      <c r="C15" s="35">
        <f>MACD!C15-시그널!C15</f>
        <v>0</v>
      </c>
      <c r="D15" s="28">
        <f>외인!D15/10000</f>
        <v>61.358309999999996</v>
      </c>
      <c r="E15" s="35">
        <f>MACD!E15-시그널!E15</f>
        <v>0</v>
      </c>
      <c r="F15" s="28">
        <f>외인!F15/10000</f>
        <v>193.97933799999998</v>
      </c>
      <c r="G15" s="35">
        <f>MACD!G15-시그널!G15</f>
        <v>0</v>
      </c>
      <c r="H15" s="28">
        <f>외인!H15/10000</f>
        <v>27.841345</v>
      </c>
      <c r="I15" s="35">
        <f>MACD!I15-시그널!I15</f>
        <v>0</v>
      </c>
      <c r="J15" s="28">
        <f>외인!J15/10000</f>
        <v>3.6430099999999999</v>
      </c>
      <c r="K15" s="35">
        <f>MACD!K15-시그널!K15</f>
        <v>0</v>
      </c>
      <c r="L15" s="28">
        <f>외인!L15/10000</f>
        <v>25.856107000000002</v>
      </c>
      <c r="M15" s="35">
        <f>MACD!M15-시그널!M15</f>
        <v>0</v>
      </c>
      <c r="N15" s="28">
        <f>외인!N15/10000</f>
        <v>24.920135999999999</v>
      </c>
      <c r="O15" s="35">
        <f>MACD!O15-시그널!O15</f>
        <v>0</v>
      </c>
      <c r="P15" s="28">
        <f>외인!P15/10000</f>
        <v>20.142265999999999</v>
      </c>
      <c r="Q15" s="35">
        <f>MACD!Q15-시그널!Q15</f>
        <v>0</v>
      </c>
      <c r="R15" s="28">
        <f>외인!R15/10000</f>
        <v>13.025910000000001</v>
      </c>
      <c r="S15" s="35">
        <f>MACD!S15-시그널!S15</f>
        <v>0</v>
      </c>
      <c r="T15" s="28">
        <f>외인!T15/10000</f>
        <v>0.86104400000000003</v>
      </c>
      <c r="U15" s="35">
        <f>MACD!U15-시그널!U15</f>
        <v>0</v>
      </c>
      <c r="V15" s="28">
        <f>외인!V15/10000</f>
        <v>10.694330000000001</v>
      </c>
      <c r="W15" s="35">
        <f>MACD!W15-시그널!W15</f>
        <v>0</v>
      </c>
      <c r="X15" s="28">
        <f>외인!X15/10000</f>
        <v>191.419365</v>
      </c>
      <c r="Y15" s="35">
        <f>MACD!Y15-시그널!Y15</f>
        <v>0</v>
      </c>
      <c r="Z15" s="28">
        <f>외인!Z15/10000</f>
        <v>4.7777379999999994</v>
      </c>
      <c r="AA15" s="35">
        <f>MACD!AA15-시그널!AA15</f>
        <v>0</v>
      </c>
      <c r="AB15" s="28">
        <f>외인!AB15/10000</f>
        <v>20.047657000000001</v>
      </c>
      <c r="AC15" s="35">
        <f>MACD!AC15-시그널!AC15</f>
        <v>0</v>
      </c>
      <c r="AD15" s="28">
        <f>외인!AD15/10000</f>
        <v>1.9943770000000001</v>
      </c>
      <c r="AE15" s="35">
        <f>MACD!AE15-시그널!AE15</f>
        <v>0</v>
      </c>
      <c r="AF15" s="28">
        <f>외인!AF15/10000</f>
        <v>2.5264259999999998</v>
      </c>
      <c r="AG15" s="35">
        <f>MACD!AG15-시그널!AG15</f>
        <v>0</v>
      </c>
      <c r="AH15" s="28">
        <f>외인!AH15/10000</f>
        <v>19.634611</v>
      </c>
      <c r="AI15" s="35">
        <f>MACD!AI15-시그널!AI15</f>
        <v>0</v>
      </c>
      <c r="AJ15" s="28">
        <f>외인!AJ15/10000</f>
        <v>11.199928999999999</v>
      </c>
      <c r="AK15" s="35">
        <f>MACD!AK15-시그널!AK15</f>
        <v>0</v>
      </c>
      <c r="AL15" s="28">
        <f>외인!AL15/10000</f>
        <v>8.8603330000000007</v>
      </c>
      <c r="AM15" s="35">
        <f>MACD!AM15-시그널!AM15</f>
        <v>0</v>
      </c>
      <c r="AN15" s="28">
        <f>외인!AN15/10000</f>
        <v>17.963901999999997</v>
      </c>
      <c r="AO15" s="35">
        <f>MACD!AO15-시그널!AO15</f>
        <v>0</v>
      </c>
      <c r="AP15" s="28">
        <f>외인!AP15/10000</f>
        <v>11.210054</v>
      </c>
      <c r="AQ15" s="35">
        <f>MACD!AQ15-시그널!AQ15</f>
        <v>0</v>
      </c>
      <c r="AR15" s="28">
        <f>외인!AR15/10000</f>
        <v>2.4100799999999998</v>
      </c>
      <c r="AS15" s="35">
        <f>MACD!AS15-시그널!AS15</f>
        <v>0</v>
      </c>
      <c r="AT15" s="28">
        <f>외인!AT15/10000</f>
        <v>7.8461639999999999</v>
      </c>
      <c r="AU15" s="35">
        <f>MACD!AU15-시그널!AU15</f>
        <v>0</v>
      </c>
      <c r="AV15" s="28">
        <f>외인!AV15/10000</f>
        <v>4.7698220000000005</v>
      </c>
      <c r="AW15" s="35">
        <f>MACD!AW15-시그널!AW15</f>
        <v>0</v>
      </c>
      <c r="AX15" s="28">
        <f>외인!AX15/10000</f>
        <v>5.0670000000000002</v>
      </c>
      <c r="AY15" s="35">
        <f>MACD!AY15-시그널!AY15</f>
        <v>0</v>
      </c>
      <c r="AZ15" s="28">
        <f>외인!AZ15/10000</f>
        <v>204.20338700000002</v>
      </c>
      <c r="BA15" s="35">
        <f>MACD!BA15-시그널!BA15</f>
        <v>0</v>
      </c>
      <c r="BB15" s="28">
        <f>외인!BB15/10000</f>
        <v>9.7622100000000014</v>
      </c>
      <c r="BC15" s="35">
        <f>MACD!BC15-시그널!BC15</f>
        <v>0</v>
      </c>
      <c r="BD15" s="28">
        <f>외인!BD15/10000</f>
        <v>3.9797150000000001</v>
      </c>
      <c r="BE15" s="35">
        <f>MACD!BE15-시그널!BE15</f>
        <v>0</v>
      </c>
      <c r="BF15" s="28">
        <f>외인!BF15/10000</f>
        <v>0</v>
      </c>
      <c r="BG15" s="35" t="e">
        <f>MACD!BG15-시그널!BG15</f>
        <v>#DIV/0!</v>
      </c>
      <c r="BH15" s="28">
        <f>외인!BH15/10000</f>
        <v>9.1462470000000007</v>
      </c>
      <c r="BI15" s="35">
        <f>MACD!BI15-시그널!BI15</f>
        <v>0</v>
      </c>
      <c r="BJ15" s="28">
        <f>외인!BJ15/10000</f>
        <v>11.501677000000001</v>
      </c>
      <c r="BK15" s="35">
        <f>MACD!BK15-시그널!BK15</f>
        <v>0</v>
      </c>
      <c r="BL15" s="28">
        <f>외인!BL15/10000</f>
        <v>5.2002120000000005</v>
      </c>
      <c r="BM15" s="35">
        <f>MACD!BM15-시그널!BM15</f>
        <v>0</v>
      </c>
      <c r="BN15" s="28">
        <f>외인!BN15/10000</f>
        <v>4.369923</v>
      </c>
      <c r="BO15" s="35">
        <f>MACD!BO15-시그널!BO15</f>
        <v>0</v>
      </c>
      <c r="BP15" s="28">
        <f>외인!BP15/10000</f>
        <v>6.1074209999999995</v>
      </c>
      <c r="BQ15" s="35">
        <f>MACD!BQ15-시그널!BQ15</f>
        <v>0</v>
      </c>
      <c r="BR15" s="28">
        <f>외인!BR15/10000</f>
        <v>23.771964999999998</v>
      </c>
      <c r="BS15" s="35">
        <f>MACD!BS15-시그널!BS15</f>
        <v>0</v>
      </c>
      <c r="BT15" s="28">
        <f>외인!BT15/10000</f>
        <v>195.017867</v>
      </c>
      <c r="BU15" s="35">
        <f>MACD!BU15-시그널!BU15</f>
        <v>0</v>
      </c>
      <c r="BV15" s="28">
        <f>외인!BV15/10000</f>
        <v>37.803546000000004</v>
      </c>
      <c r="BW15" s="35">
        <f>MACD!BW15-시그널!BW15</f>
        <v>0</v>
      </c>
      <c r="BX15" s="28">
        <f>외인!BX15/10000</f>
        <v>7.7550729999999994</v>
      </c>
      <c r="BY15" s="35">
        <f>MACD!BY15-시그널!BY15</f>
        <v>0</v>
      </c>
      <c r="BZ15" s="28">
        <f>외인!BZ15/10000</f>
        <v>26.824234999999998</v>
      </c>
      <c r="CA15" s="35">
        <f>MACD!CA15-시그널!CA15</f>
        <v>0</v>
      </c>
      <c r="CB15" s="28">
        <f>외인!CB15/10000</f>
        <v>1.300049</v>
      </c>
      <c r="CC15" s="35">
        <f>MACD!CC15-시그널!CC15</f>
        <v>0</v>
      </c>
      <c r="CD15" s="28">
        <f>외인!CD15/10000</f>
        <v>3.3382080000000003</v>
      </c>
      <c r="CE15" s="35">
        <f>MACD!CE15-시그널!CE15</f>
        <v>0</v>
      </c>
      <c r="CF15" s="28">
        <f>외인!CF15/10000</f>
        <v>2.2937060000000002</v>
      </c>
      <c r="CG15" s="35">
        <f>MACD!CG15-시그널!CG15</f>
        <v>0</v>
      </c>
      <c r="CH15" s="28">
        <f>외인!CH15/10000</f>
        <v>6.6593580000000001</v>
      </c>
      <c r="CI15" s="35">
        <f>MACD!CI15-시그널!CI15</f>
        <v>0</v>
      </c>
      <c r="CJ15" s="28">
        <f>외인!CJ15/10000</f>
        <v>39.085545000000003</v>
      </c>
      <c r="CK15" s="35">
        <f>MACD!CK15-시그널!CK15</f>
        <v>0</v>
      </c>
      <c r="CL15" s="28">
        <f>외인!CL15/10000</f>
        <v>22.888007000000002</v>
      </c>
      <c r="CM15" s="35">
        <f>MACD!CM15-시그널!CM15</f>
        <v>0</v>
      </c>
      <c r="CN15" s="28">
        <f>외인!CN15/10000</f>
        <v>11.964914</v>
      </c>
      <c r="CO15" s="35">
        <f>MACD!CO15-시그널!CO15</f>
        <v>0</v>
      </c>
      <c r="CP15" s="28">
        <f>외인!CP15/10000</f>
        <v>9.825545</v>
      </c>
      <c r="CQ15" s="35">
        <f>MACD!CQ15-시그널!CQ15</f>
        <v>0</v>
      </c>
      <c r="CR15" s="28">
        <f>외인!CR15/10000</f>
        <v>16.189774</v>
      </c>
      <c r="CS15" s="35">
        <f>MACD!CS15-시그널!CS15</f>
        <v>0</v>
      </c>
      <c r="CT15" s="28">
        <f>외인!CT15/10000</f>
        <v>10.065175999999999</v>
      </c>
      <c r="CU15" s="35">
        <f>MACD!CU15-시그널!CU15</f>
        <v>0</v>
      </c>
      <c r="CV15" s="28">
        <f>외인!CV15/10000</f>
        <v>195.017867</v>
      </c>
      <c r="CW15" s="35">
        <f>MACD!CW15-시그널!CW15</f>
        <v>0</v>
      </c>
      <c r="CX15" s="28">
        <f>외인!CX15/10000</f>
        <v>18.957976000000002</v>
      </c>
      <c r="CY15" s="35">
        <f>MACD!CY15-시그널!CY15</f>
        <v>0</v>
      </c>
      <c r="CZ15" s="28">
        <f>외인!CZ15/10000</f>
        <v>1.6724729999999999</v>
      </c>
      <c r="DA15" s="35">
        <f>MACD!DA15-시그널!DA15</f>
        <v>0</v>
      </c>
      <c r="DB15" s="28">
        <f>외인!DB15/10000</f>
        <v>3.9797150000000001</v>
      </c>
      <c r="DC15" s="35">
        <f>MACD!DC15-시그널!DC15</f>
        <v>0</v>
      </c>
      <c r="DD15" s="28">
        <f>외인!DD15/10000</f>
        <v>0.86104400000000003</v>
      </c>
      <c r="DE15" s="35">
        <f>MACD!DE15-시그널!DE15</f>
        <v>0</v>
      </c>
      <c r="DF15" s="28">
        <f>외인!DF15/10000</f>
        <v>5.856312</v>
      </c>
      <c r="DG15" s="35">
        <f>MACD!DG15-시그널!DG15</f>
        <v>0</v>
      </c>
      <c r="DH15" s="28">
        <f>외인!DH15/10000</f>
        <v>2.5343330000000002</v>
      </c>
      <c r="DI15" s="35">
        <f>MACD!DI15-시그널!DI15</f>
        <v>0</v>
      </c>
      <c r="DJ15" s="28">
        <f>외인!DJ15/10000</f>
        <v>55.537841</v>
      </c>
      <c r="DK15" s="35">
        <f>MACD!DK15-시그널!DK15</f>
        <v>0</v>
      </c>
      <c r="DL15" s="28">
        <f>외인!DL15/10000</f>
        <v>9.3605100000000014</v>
      </c>
      <c r="DM15" s="35">
        <f>MACD!DM15-시그널!DM15</f>
        <v>0</v>
      </c>
      <c r="DN15" s="28">
        <f>외인!DN15/10000</f>
        <v>195.017867</v>
      </c>
      <c r="DO15" s="35">
        <f>MACD!DO15-시그널!DO15</f>
        <v>0</v>
      </c>
      <c r="DP15" s="28">
        <f>외인!DP15/10000</f>
        <v>8.2171919999999989</v>
      </c>
      <c r="DQ15" s="35">
        <f>MACD!DQ15-시그널!DQ15</f>
        <v>0</v>
      </c>
      <c r="DR15" s="28">
        <f>외인!DR15/10000</f>
        <v>3.8156500000000002</v>
      </c>
      <c r="DS15" s="35">
        <f>MACD!DS15-시그널!DS15</f>
        <v>0</v>
      </c>
      <c r="DT15" s="28">
        <f>외인!DT15/10000</f>
        <v>13.025910000000001</v>
      </c>
      <c r="DU15" s="35">
        <f>MACD!DU15-시그널!DU15</f>
        <v>0</v>
      </c>
      <c r="DV15" s="28">
        <f>외인!DV15/10000</f>
        <v>3.1466400000000001</v>
      </c>
      <c r="DW15" s="35">
        <f>MACD!DW15-시그널!DW15</f>
        <v>0</v>
      </c>
      <c r="DX15" s="28">
        <f>외인!DX15/10000</f>
        <v>10.694330000000001</v>
      </c>
      <c r="DY15" s="35">
        <f>MACD!DY15-시그널!DY15</f>
        <v>0</v>
      </c>
      <c r="DZ15" s="28">
        <f>외인!DZ15/10000</f>
        <v>1.0139719999999999</v>
      </c>
      <c r="EA15" s="35">
        <f>MACD!EA15-시그널!EA15</f>
        <v>0</v>
      </c>
      <c r="EB15" s="28">
        <f>외인!EB15/10000</f>
        <v>1.298208</v>
      </c>
      <c r="EC15" s="35">
        <f>MACD!EC15-시그널!EC15</f>
        <v>0</v>
      </c>
      <c r="ED15" s="28">
        <f>외인!ED15/10000</f>
        <v>1.032961</v>
      </c>
      <c r="EE15" s="35">
        <f>MACD!EE15-시그널!EE15</f>
        <v>0</v>
      </c>
      <c r="EF15" s="28">
        <f>외인!EF15/10000</f>
        <v>25.632435999999998</v>
      </c>
      <c r="EG15" s="35">
        <f>MACD!EG15-시그널!EG15</f>
        <v>0</v>
      </c>
      <c r="EH15" s="28">
        <f>외인!EH15/10000</f>
        <v>18.223649999999999</v>
      </c>
      <c r="EI15" s="35">
        <f>MACD!EI15-시그널!EI15</f>
        <v>0</v>
      </c>
      <c r="EJ15" s="28">
        <f>외인!EJ15/10000</f>
        <v>9.0671289999999996</v>
      </c>
      <c r="EK15" s="35">
        <f>MACD!EK15-시그널!EK15</f>
        <v>0</v>
      </c>
      <c r="EL15" s="28">
        <f>외인!EL15/10000</f>
        <v>3.5800540000000001</v>
      </c>
      <c r="EM15" s="35">
        <f>MACD!EM15-시그널!EM15</f>
        <v>0</v>
      </c>
      <c r="EN15" s="28">
        <f>외인!EN15/10000</f>
        <v>3.8156500000000002</v>
      </c>
      <c r="EO15" s="35">
        <f>MACD!EO15-시그널!EO15</f>
        <v>0</v>
      </c>
      <c r="EP15" s="28">
        <f>외인!EP15/10000</f>
        <v>17.277733999999999</v>
      </c>
      <c r="EQ15" s="35">
        <f>MACD!EQ15-시그널!EQ15</f>
        <v>0</v>
      </c>
      <c r="ER15" s="28">
        <f>외인!ER15/10000</f>
        <v>1.254421</v>
      </c>
      <c r="ES15" s="35">
        <f>MACD!ES15-시그널!ES15</f>
        <v>0</v>
      </c>
      <c r="ET15" s="28">
        <f>외인!ET15/10000</f>
        <v>11.210054</v>
      </c>
      <c r="EU15" s="35">
        <f>MACD!EU15-시그널!EU15</f>
        <v>0</v>
      </c>
      <c r="EV15" s="28">
        <f>외인!EV15/10000</f>
        <v>4.7777379999999994</v>
      </c>
      <c r="EW15" s="35">
        <f>MACD!EW15-시그널!EW15</f>
        <v>0</v>
      </c>
      <c r="EX15" s="28">
        <f>외인!EX15/10000</f>
        <v>5.0478069999999997</v>
      </c>
      <c r="EY15" s="35">
        <f>MACD!EY15-시그널!EY15</f>
        <v>0</v>
      </c>
    </row>
    <row r="16" spans="1:255">
      <c r="A16" s="27">
        <f>외인!A16</f>
        <v>46087</v>
      </c>
      <c r="B16" s="28">
        <f>외인!B16/10000</f>
        <v>446.54293899999999</v>
      </c>
      <c r="C16" s="35">
        <f>MACD!C16-시그널!C16</f>
        <v>-3.1394362047036663E-5</v>
      </c>
      <c r="D16" s="28">
        <f>외인!D16/10000</f>
        <v>63.565281000000006</v>
      </c>
      <c r="E16" s="35">
        <f>MACD!E16-시그널!E16</f>
        <v>-6.977251515578459E-5</v>
      </c>
      <c r="F16" s="28">
        <f>외인!F16/10000</f>
        <v>191.902378</v>
      </c>
      <c r="G16" s="35">
        <f>MACD!G16-시그널!G16</f>
        <v>-2.3485557578719479E-5</v>
      </c>
      <c r="H16" s="28">
        <f>외인!H16/10000</f>
        <v>28.690023999999998</v>
      </c>
      <c r="I16" s="35">
        <f>MACD!I16-시그널!I16</f>
        <v>-2.4535960178952502E-5</v>
      </c>
      <c r="J16" s="28">
        <f>외인!J16/10000</f>
        <v>3.7953769999999998</v>
      </c>
      <c r="K16" s="35">
        <f>MACD!K16-시그널!K16</f>
        <v>-2.6604956625497084E-5</v>
      </c>
      <c r="L16" s="28">
        <f>외인!L16/10000</f>
        <v>26.516649999999998</v>
      </c>
      <c r="M16" s="35">
        <f>MACD!M16-시그널!M16</f>
        <v>-4.4784252194694175E-5</v>
      </c>
      <c r="N16" s="28">
        <f>외인!N16/10000</f>
        <v>25.188537</v>
      </c>
      <c r="O16" s="35">
        <f>MACD!O16-시그널!O16</f>
        <v>-7.7603728664066282E-5</v>
      </c>
      <c r="P16" s="28">
        <f>외인!P16/10000</f>
        <v>20.152642999999998</v>
      </c>
      <c r="Q16" s="35">
        <f>MACD!Q16-시그널!Q16</f>
        <v>-7.207244653546912E-5</v>
      </c>
      <c r="R16" s="28">
        <f>외인!R16/10000</f>
        <v>13.27449</v>
      </c>
      <c r="S16" s="35">
        <f>MACD!S16-시그널!S16</f>
        <v>-2.1349559168104955E-4</v>
      </c>
      <c r="T16" s="28">
        <f>외인!T16/10000</f>
        <v>0.84943600000000008</v>
      </c>
      <c r="U16" s="35">
        <f>MACD!U16-시그널!U16</f>
        <v>-1.0502926350830638E-4</v>
      </c>
      <c r="V16" s="28">
        <f>외인!V16/10000</f>
        <v>11.225728999999999</v>
      </c>
      <c r="W16" s="35">
        <f>MACD!W16-시그널!W16</f>
        <v>-1.6164715964760295E-4</v>
      </c>
      <c r="X16" s="28">
        <f>외인!X16/10000</f>
        <v>188.74430100000001</v>
      </c>
      <c r="Y16" s="35">
        <f>MACD!Y16-시그널!Y16</f>
        <v>-4.4915024406556175E-5</v>
      </c>
      <c r="Z16" s="28">
        <f>외인!Z16/10000</f>
        <v>4.7806340000000001</v>
      </c>
      <c r="AA16" s="35">
        <f>MACD!AA16-시그널!AA16</f>
        <v>3.5694829600304578E-5</v>
      </c>
      <c r="AB16" s="28">
        <f>외인!AB16/10000</f>
        <v>19.837710000000001</v>
      </c>
      <c r="AC16" s="35">
        <f>MACD!AC16-시그널!AC16</f>
        <v>-2.3932980360074315E-6</v>
      </c>
      <c r="AD16" s="28">
        <f>외인!AD16/10000</f>
        <v>2.00956</v>
      </c>
      <c r="AE16" s="35">
        <f>MACD!AE16-시그널!AE16</f>
        <v>-1.8019469201515509E-5</v>
      </c>
      <c r="AF16" s="28">
        <f>외인!AF16/10000</f>
        <v>2.4831129999999999</v>
      </c>
      <c r="AG16" s="35">
        <f>MACD!AG16-시그널!AG16</f>
        <v>-6.8143045721127945E-6</v>
      </c>
      <c r="AH16" s="28">
        <f>외인!AH16/10000</f>
        <v>19.752966000000001</v>
      </c>
      <c r="AI16" s="35">
        <f>MACD!AI16-시그널!AI16</f>
        <v>1.4680851645352232E-5</v>
      </c>
      <c r="AJ16" s="28">
        <f>외인!AJ16/10000</f>
        <v>11.579634</v>
      </c>
      <c r="AK16" s="35">
        <f>MACD!AK16-시그널!AK16</f>
        <v>-1.3462665934417997E-4</v>
      </c>
      <c r="AL16" s="28">
        <f>외인!AL16/10000</f>
        <v>9.0185689999999994</v>
      </c>
      <c r="AM16" s="35">
        <f>MACD!AM16-시그널!AM16</f>
        <v>-9.6693119661928577E-5</v>
      </c>
      <c r="AN16" s="28">
        <f>외인!AN16/10000</f>
        <v>18.088597</v>
      </c>
      <c r="AO16" s="35">
        <f>MACD!AO16-시그널!AO16</f>
        <v>-5.9476305325857626E-5</v>
      </c>
      <c r="AP16" s="28">
        <f>외인!AP16/10000</f>
        <v>11.224208000000001</v>
      </c>
      <c r="AQ16" s="35">
        <f>MACD!AQ16-시그널!AQ16</f>
        <v>-1.6388092513294449E-4</v>
      </c>
      <c r="AR16" s="28">
        <f>외인!AR16/10000</f>
        <v>2.4052630000000002</v>
      </c>
      <c r="AS16" s="35">
        <f>MACD!AS16-시그널!AS16</f>
        <v>2.1841501216678801E-5</v>
      </c>
      <c r="AT16" s="28">
        <f>외인!AT16/10000</f>
        <v>7.941771000000001</v>
      </c>
      <c r="AU16" s="35">
        <f>MACD!AU16-시그널!AU16</f>
        <v>-8.4437273544980603E-5</v>
      </c>
      <c r="AV16" s="28">
        <f>외인!AV16/10000</f>
        <v>4.7632029999999999</v>
      </c>
      <c r="AW16" s="35">
        <f>MACD!AW16-시그널!AW16</f>
        <v>3.4146605720173287E-5</v>
      </c>
      <c r="AX16" s="28">
        <f>외인!AX16/10000</f>
        <v>5.297701</v>
      </c>
      <c r="AY16" s="35">
        <f>MACD!AY16-시그널!AY16</f>
        <v>7.5599154354006987E-6</v>
      </c>
      <c r="AZ16" s="28">
        <f>외인!AZ16/10000</f>
        <v>201.80769100000001</v>
      </c>
      <c r="BA16" s="35">
        <f>MACD!BA16-시그널!BA16</f>
        <v>-5.0242472278666517E-5</v>
      </c>
      <c r="BB16" s="28">
        <f>외인!BB16/10000</f>
        <v>9.7378100000000014</v>
      </c>
      <c r="BC16" s="35">
        <f>MACD!BC16-시그널!BC16</f>
        <v>3.4992652169718084E-5</v>
      </c>
      <c r="BD16" s="28">
        <f>외인!BD16/10000</f>
        <v>4.0588660000000001</v>
      </c>
      <c r="BE16" s="35">
        <f>MACD!BE16-시그널!BE16</f>
        <v>1.2846539116025124E-5</v>
      </c>
      <c r="BF16" s="28">
        <f>외인!BF16/10000</f>
        <v>0</v>
      </c>
      <c r="BG16" s="35" t="e">
        <f>MACD!BG16-시그널!BG16</f>
        <v>#DIV/0!</v>
      </c>
      <c r="BH16" s="28">
        <f>외인!BH16/10000</f>
        <v>9.3090619999999991</v>
      </c>
      <c r="BI16" s="35">
        <f>MACD!BI16-시그널!BI16</f>
        <v>-7.4868517326449543E-5</v>
      </c>
      <c r="BJ16" s="28">
        <f>외인!BJ16/10000</f>
        <v>11.885116</v>
      </c>
      <c r="BK16" s="35">
        <f>MACD!BK16-시그널!BK16</f>
        <v>-1.0043974887111069E-4</v>
      </c>
      <c r="BL16" s="28">
        <f>외인!BL16/10000</f>
        <v>5.2143639999999998</v>
      </c>
      <c r="BM16" s="35">
        <f>MACD!BM16-시그널!BM16</f>
        <v>-4.2636116404912164E-6</v>
      </c>
      <c r="BN16" s="28">
        <f>외인!BN16/10000</f>
        <v>4.5047739999999994</v>
      </c>
      <c r="BO16" s="35">
        <f>MACD!BO16-시그널!BO16</f>
        <v>4.0697895463650408E-5</v>
      </c>
      <c r="BP16" s="28">
        <f>외인!BP16/10000</f>
        <v>6.3085930000000001</v>
      </c>
      <c r="BQ16" s="35">
        <f>MACD!BQ16-시그널!BQ16</f>
        <v>3.2899553340205637E-5</v>
      </c>
      <c r="BR16" s="28">
        <f>외인!BR16/10000</f>
        <v>24.376501999999999</v>
      </c>
      <c r="BS16" s="35">
        <f>MACD!BS16-시그널!BS16</f>
        <v>-1.0244532437959434E-4</v>
      </c>
      <c r="BT16" s="28">
        <f>외인!BT16/10000</f>
        <v>192.49733000000001</v>
      </c>
      <c r="BU16" s="35">
        <f>MACD!BU16-시그널!BU16</f>
        <v>-4.2886335526297334E-5</v>
      </c>
      <c r="BV16" s="28">
        <f>외인!BV16/10000</f>
        <v>38.560659000000001</v>
      </c>
      <c r="BW16" s="35">
        <f>MACD!BW16-시그널!BW16</f>
        <v>-1.6514689733566639E-5</v>
      </c>
      <c r="BX16" s="28">
        <f>외인!BX16/10000</f>
        <v>7.7177570000000006</v>
      </c>
      <c r="BY16" s="35">
        <f>MACD!BY16-시그널!BY16</f>
        <v>-4.5978120313362039E-6</v>
      </c>
      <c r="BZ16" s="28">
        <f>외인!BZ16/10000</f>
        <v>27.107165999999996</v>
      </c>
      <c r="CA16" s="35">
        <f>MACD!CA16-시그널!CA16</f>
        <v>-7.0520360398602938E-5</v>
      </c>
      <c r="CB16" s="28">
        <f>외인!CB16/10000</f>
        <v>1.300532</v>
      </c>
      <c r="CC16" s="35">
        <f>MACD!CC16-시그널!CC16</f>
        <v>-4.4794174468734511E-7</v>
      </c>
      <c r="CD16" s="28">
        <f>외인!CD16/10000</f>
        <v>3.4632489999999998</v>
      </c>
      <c r="CE16" s="35">
        <f>MACD!CE16-시그널!CE16</f>
        <v>4.6652749906272387E-5</v>
      </c>
      <c r="CF16" s="28">
        <f>외인!CF16/10000</f>
        <v>2.3128169999999999</v>
      </c>
      <c r="CG16" s="35">
        <f>MACD!CG16-시그널!CG16</f>
        <v>6.0482944675788185E-5</v>
      </c>
      <c r="CH16" s="28">
        <f>외인!CH16/10000</f>
        <v>6.6303770000000002</v>
      </c>
      <c r="CI16" s="35">
        <f>MACD!CI16-시그널!CI16</f>
        <v>6.3282171448457612E-5</v>
      </c>
      <c r="CJ16" s="28">
        <f>외인!CJ16/10000</f>
        <v>39.616135999999997</v>
      </c>
      <c r="CK16" s="35">
        <f>MACD!CK16-시그널!CK16</f>
        <v>-4.7156732731478554E-5</v>
      </c>
      <c r="CL16" s="28">
        <f>외인!CL16/10000</f>
        <v>22.654020000000003</v>
      </c>
      <c r="CM16" s="35">
        <f>MACD!CM16-시그널!CM16</f>
        <v>-3.4719901455425391E-6</v>
      </c>
      <c r="CN16" s="28">
        <f>외인!CN16/10000</f>
        <v>12.074174000000001</v>
      </c>
      <c r="CO16" s="35">
        <f>MACD!CO16-시그널!CO16</f>
        <v>4.5393140363579608E-6</v>
      </c>
      <c r="CP16" s="28">
        <f>외인!CP16/10000</f>
        <v>9.8017589999999988</v>
      </c>
      <c r="CQ16" s="35">
        <f>MACD!CQ16-시그널!CQ16</f>
        <v>3.4570142734349665E-5</v>
      </c>
      <c r="CR16" s="28">
        <f>외인!CR16/10000</f>
        <v>16.591906999999999</v>
      </c>
      <c r="CS16" s="35">
        <f>MACD!CS16-시그널!CS16</f>
        <v>-1.4957895688424462E-4</v>
      </c>
      <c r="CT16" s="28">
        <f>외인!CT16/10000</f>
        <v>10.378214999999999</v>
      </c>
      <c r="CU16" s="35">
        <f>MACD!CU16-시그널!CU16</f>
        <v>-3.1820926901834912E-5</v>
      </c>
      <c r="CV16" s="28">
        <f>외인!CV16/10000</f>
        <v>192.49733000000001</v>
      </c>
      <c r="CW16" s="35">
        <f>MACD!CW16-시그널!CW16</f>
        <v>-4.2886335526297334E-5</v>
      </c>
      <c r="CX16" s="28">
        <f>외인!CX16/10000</f>
        <v>19.629017999999999</v>
      </c>
      <c r="CY16" s="35">
        <f>MACD!CY16-시그널!CY16</f>
        <v>-3.4994588417046855E-5</v>
      </c>
      <c r="CZ16" s="28">
        <f>외인!CZ16/10000</f>
        <v>1.7298200000000001</v>
      </c>
      <c r="DA16" s="35">
        <f>MACD!DA16-시그널!DA16</f>
        <v>-2.11594120232523E-4</v>
      </c>
      <c r="DB16" s="28">
        <f>외인!DB16/10000</f>
        <v>4.0588660000000001</v>
      </c>
      <c r="DC16" s="35">
        <f>MACD!DC16-시그널!DC16</f>
        <v>1.2846539116025124E-5</v>
      </c>
      <c r="DD16" s="28">
        <f>외인!DD16/10000</f>
        <v>0.84943600000000008</v>
      </c>
      <c r="DE16" s="35">
        <f>MACD!DE16-시그널!DE16</f>
        <v>-1.0502926350830638E-4</v>
      </c>
      <c r="DF16" s="28">
        <f>외인!DF16/10000</f>
        <v>5.8029160000000006</v>
      </c>
      <c r="DG16" s="35">
        <f>MACD!DG16-시그널!DG16</f>
        <v>-1.5260745256928665E-6</v>
      </c>
      <c r="DH16" s="28">
        <f>외인!DH16/10000</f>
        <v>2.6355040000000001</v>
      </c>
      <c r="DI16" s="35">
        <f>MACD!DI16-시그널!DI16</f>
        <v>6.7570466469840055E-5</v>
      </c>
      <c r="DJ16" s="28">
        <f>외인!DJ16/10000</f>
        <v>56.787814000000004</v>
      </c>
      <c r="DK16" s="35">
        <f>MACD!DK16-시그널!DK16</f>
        <v>-3.4119661961979321E-5</v>
      </c>
      <c r="DL16" s="28">
        <f>외인!DL16/10000</f>
        <v>9.4921959999999999</v>
      </c>
      <c r="DM16" s="35">
        <f>MACD!DM16-시그널!DM16</f>
        <v>7.2490438535483676E-6</v>
      </c>
      <c r="DN16" s="28">
        <f>외인!DN16/10000</f>
        <v>192.49733000000001</v>
      </c>
      <c r="DO16" s="35">
        <f>MACD!DO16-시그널!DO16</f>
        <v>-4.2886335526297334E-5</v>
      </c>
      <c r="DP16" s="28">
        <f>외인!DP16/10000</f>
        <v>8.5308720000000005</v>
      </c>
      <c r="DQ16" s="35">
        <f>MACD!DQ16-시그널!DQ16</f>
        <v>-7.3204925481305808E-5</v>
      </c>
      <c r="DR16" s="28">
        <f>외인!DR16/10000</f>
        <v>3.949897</v>
      </c>
      <c r="DS16" s="35">
        <f>MACD!DS16-시그널!DS16</f>
        <v>-3.8098535758894145E-5</v>
      </c>
      <c r="DT16" s="28">
        <f>외인!DT16/10000</f>
        <v>13.27449</v>
      </c>
      <c r="DU16" s="35">
        <f>MACD!DU16-시그널!DU16</f>
        <v>-2.1349559168104955E-4</v>
      </c>
      <c r="DV16" s="28">
        <f>외인!DV16/10000</f>
        <v>3.2993109999999999</v>
      </c>
      <c r="DW16" s="35">
        <f>MACD!DW16-시그널!DW16</f>
        <v>1.0872017436569449E-4</v>
      </c>
      <c r="DX16" s="28">
        <f>외인!DX16/10000</f>
        <v>11.225728999999999</v>
      </c>
      <c r="DY16" s="35">
        <f>MACD!DY16-시그널!DY16</f>
        <v>-1.6164715964760295E-4</v>
      </c>
      <c r="DZ16" s="28">
        <f>외인!DZ16/10000</f>
        <v>1.013895</v>
      </c>
      <c r="EA16" s="35">
        <f>MACD!EA16-시그널!EA16</f>
        <v>-3.1582096927506437E-5</v>
      </c>
      <c r="EB16" s="28">
        <f>외인!EB16/10000</f>
        <v>1.3826610000000001</v>
      </c>
      <c r="EC16" s="35">
        <f>MACD!EC16-시그널!EC16</f>
        <v>1.1150704526221387E-4</v>
      </c>
      <c r="ED16" s="28">
        <f>외인!ED16/10000</f>
        <v>1.07765</v>
      </c>
      <c r="EE16" s="35">
        <f>MACD!EE16-시그널!EE16</f>
        <v>6.8560849005902534E-6</v>
      </c>
      <c r="EF16" s="28">
        <f>외인!EF16/10000</f>
        <v>25.706901000000002</v>
      </c>
      <c r="EG16" s="35">
        <f>MACD!EG16-시그널!EG16</f>
        <v>-5.4619490756623382E-5</v>
      </c>
      <c r="EH16" s="28">
        <f>외인!EH16/10000</f>
        <v>17.847041000000001</v>
      </c>
      <c r="EI16" s="35">
        <f>MACD!EI16-시그널!EI16</f>
        <v>-1.9758381400768664E-5</v>
      </c>
      <c r="EJ16" s="28">
        <f>외인!EJ16/10000</f>
        <v>9.1802550000000007</v>
      </c>
      <c r="EK16" s="35">
        <f>MACD!EK16-시그널!EK16</f>
        <v>2.3554407856974758E-5</v>
      </c>
      <c r="EL16" s="28">
        <f>외인!EL16/10000</f>
        <v>3.7080540000000002</v>
      </c>
      <c r="EM16" s="35">
        <f>MACD!EM16-시그널!EM16</f>
        <v>4.3667290973146369E-5</v>
      </c>
      <c r="EN16" s="28">
        <f>외인!EN16/10000</f>
        <v>3.949897</v>
      </c>
      <c r="EO16" s="35">
        <f>MACD!EO16-시그널!EO16</f>
        <v>-3.8098535758894145E-5</v>
      </c>
      <c r="EP16" s="28">
        <f>외인!EP16/10000</f>
        <v>18.275210000000001</v>
      </c>
      <c r="EQ16" s="35">
        <f>MACD!EQ16-시그널!EQ16</f>
        <v>-2.4135126179430401E-5</v>
      </c>
      <c r="ER16" s="28">
        <f>외인!ER16/10000</f>
        <v>1.2924530000000001</v>
      </c>
      <c r="ES16" s="35">
        <f>MACD!ES16-시그널!ES16</f>
        <v>-6.4152782593890204E-4</v>
      </c>
      <c r="ET16" s="28">
        <f>외인!ET16/10000</f>
        <v>11.224208000000001</v>
      </c>
      <c r="EU16" s="35">
        <f>MACD!EU16-시그널!EU16</f>
        <v>-1.6388092513294449E-4</v>
      </c>
      <c r="EV16" s="28">
        <f>외인!EV16/10000</f>
        <v>4.7806340000000001</v>
      </c>
      <c r="EW16" s="35">
        <f>MACD!EW16-시그널!EW16</f>
        <v>3.5694829600304578E-5</v>
      </c>
      <c r="EX16" s="28">
        <f>외인!EX16/10000</f>
        <v>5.0211249999999996</v>
      </c>
      <c r="EY16" s="35">
        <f>MACD!EY16-시그널!EY16</f>
        <v>3.3561107065401168E-5</v>
      </c>
    </row>
    <row r="17" spans="1:155">
      <c r="A17" s="27">
        <f>외인!A17</f>
        <v>46090</v>
      </c>
      <c r="B17" s="28">
        <f>외인!B17/10000</f>
        <v>419.927751</v>
      </c>
      <c r="C17" s="35">
        <f>MACD!C17-시그널!C17</f>
        <v>-3.8607388416852099E-5</v>
      </c>
      <c r="D17" s="28">
        <f>외인!D17/10000</f>
        <v>60.686337000000002</v>
      </c>
      <c r="E17" s="35">
        <f>MACD!E17-시그널!E17</f>
        <v>-1.9508160796461322E-4</v>
      </c>
      <c r="F17" s="28">
        <f>외인!F17/10000</f>
        <v>178.81205700000001</v>
      </c>
      <c r="G17" s="35">
        <f>MACD!G17-시그널!G17</f>
        <v>1.2693534673852842E-5</v>
      </c>
      <c r="H17" s="28">
        <f>외인!H17/10000</f>
        <v>27.274389000000003</v>
      </c>
      <c r="I17" s="35">
        <f>MACD!I17-시그널!I17</f>
        <v>-2.2150405138313502E-4</v>
      </c>
      <c r="J17" s="28">
        <f>외인!J17/10000</f>
        <v>3.653581</v>
      </c>
      <c r="K17" s="35">
        <f>MACD!K17-시그널!K17</f>
        <v>-2.5089831714100728E-5</v>
      </c>
      <c r="L17" s="28">
        <f>외인!L17/10000</f>
        <v>25.218677</v>
      </c>
      <c r="M17" s="35">
        <f>MACD!M17-시그널!M17</f>
        <v>-2.5110908688320908E-4</v>
      </c>
      <c r="N17" s="28">
        <f>외인!N17/10000</f>
        <v>23.227243999999999</v>
      </c>
      <c r="O17" s="35">
        <f>MACD!O17-시그널!O17</f>
        <v>-2.1450057785675061E-4</v>
      </c>
      <c r="P17" s="28">
        <f>외인!P17/10000</f>
        <v>19.443087999999999</v>
      </c>
      <c r="Q17" s="35">
        <f>MACD!Q17-시그널!Q17</f>
        <v>-1.4977943594455159E-4</v>
      </c>
      <c r="R17" s="28">
        <f>외인!R17/10000</f>
        <v>12.758004</v>
      </c>
      <c r="S17" s="35">
        <f>MACD!S17-시그널!S17</f>
        <v>-3.6480722307404554E-4</v>
      </c>
      <c r="T17" s="28">
        <f>외인!T17/10000</f>
        <v>0.85602999999999996</v>
      </c>
      <c r="U17" s="35">
        <f>MACD!U17-시그널!U17</f>
        <v>6.3951377643619025E-5</v>
      </c>
      <c r="V17" s="28">
        <f>외인!V17/10000</f>
        <v>10.240784</v>
      </c>
      <c r="W17" s="35">
        <f>MACD!W17-시그널!W17</f>
        <v>-3.5817413369041676E-4</v>
      </c>
      <c r="X17" s="28">
        <f>외인!X17/10000</f>
        <v>172.77594199999999</v>
      </c>
      <c r="Y17" s="35">
        <f>MACD!Y17-시그널!Y17</f>
        <v>-2.4812545020183596E-5</v>
      </c>
      <c r="Z17" s="28">
        <f>외인!Z17/10000</f>
        <v>4.5917289999999999</v>
      </c>
      <c r="AA17" s="35">
        <f>MACD!AA17-시그널!AA17</f>
        <v>7.3113505591557501E-5</v>
      </c>
      <c r="AB17" s="28">
        <f>외인!AB17/10000</f>
        <v>19.198248</v>
      </c>
      <c r="AC17" s="35">
        <f>MACD!AC17-시그널!AC17</f>
        <v>2.2634158458074231E-5</v>
      </c>
      <c r="AD17" s="28">
        <f>외인!AD17/10000</f>
        <v>1.8496990000000002</v>
      </c>
      <c r="AE17" s="35">
        <f>MACD!AE17-시그널!AE17</f>
        <v>-2.3025279638504565E-4</v>
      </c>
      <c r="AF17" s="28">
        <f>외인!AF17/10000</f>
        <v>2.4147509999999999</v>
      </c>
      <c r="AG17" s="35">
        <f>MACD!AG17-시그널!AG17</f>
        <v>5.6094982891669999E-5</v>
      </c>
      <c r="AH17" s="28">
        <f>외인!AH17/10000</f>
        <v>19.865923000000002</v>
      </c>
      <c r="AI17" s="35">
        <f>MACD!AI17-시그널!AI17</f>
        <v>2.0238365336148098E-5</v>
      </c>
      <c r="AJ17" s="28">
        <f>외인!AJ17/10000</f>
        <v>11.328834000000001</v>
      </c>
      <c r="AK17" s="35">
        <f>MACD!AK17-시그널!AK17</f>
        <v>-2.5330092112711418E-4</v>
      </c>
      <c r="AL17" s="28">
        <f>외인!AL17/10000</f>
        <v>8.4455489999999998</v>
      </c>
      <c r="AM17" s="35">
        <f>MACD!AM17-시그널!AM17</f>
        <v>-1.639438511282765E-4</v>
      </c>
      <c r="AN17" s="28">
        <f>외인!AN17/10000</f>
        <v>16.610032</v>
      </c>
      <c r="AO17" s="35">
        <f>MACD!AO17-시그널!AO17</f>
        <v>-2.2221052040267419E-4</v>
      </c>
      <c r="AP17" s="28">
        <f>외인!AP17/10000</f>
        <v>10.658311999999999</v>
      </c>
      <c r="AQ17" s="35">
        <f>MACD!AQ17-시그널!AQ17</f>
        <v>-2.6440047220057392E-4</v>
      </c>
      <c r="AR17" s="28">
        <f>외인!AR17/10000</f>
        <v>2.2607889999999999</v>
      </c>
      <c r="AS17" s="35">
        <f>MACD!AS17-시그널!AS17</f>
        <v>-1.0901990725872688E-4</v>
      </c>
      <c r="AT17" s="28">
        <f>외인!AT17/10000</f>
        <v>7.568003</v>
      </c>
      <c r="AU17" s="35">
        <f>MACD!AU17-시그널!AU17</f>
        <v>-1.1817104730575837E-4</v>
      </c>
      <c r="AV17" s="28">
        <f>외인!AV17/10000</f>
        <v>4.6609879999999997</v>
      </c>
      <c r="AW17" s="35">
        <f>MACD!AW17-시그널!AW17</f>
        <v>1.0170617341615846E-4</v>
      </c>
      <c r="AX17" s="28">
        <f>외인!AX17/10000</f>
        <v>5.062487</v>
      </c>
      <c r="AY17" s="35">
        <f>MACD!AY17-시그널!AY17</f>
        <v>-6.9082785937314529E-6</v>
      </c>
      <c r="AZ17" s="28">
        <f>외인!AZ17/10000</f>
        <v>185.21074400000001</v>
      </c>
      <c r="BA17" s="35">
        <f>MACD!BA17-시그널!BA17</f>
        <v>-4.2373260289697845E-5</v>
      </c>
      <c r="BB17" s="28">
        <f>외인!BB17/10000</f>
        <v>9.3345859999999998</v>
      </c>
      <c r="BC17" s="35">
        <f>MACD!BC17-시그널!BC17</f>
        <v>8.9748476848108602E-5</v>
      </c>
      <c r="BD17" s="28">
        <f>외인!BD17/10000</f>
        <v>3.7631260000000002</v>
      </c>
      <c r="BE17" s="35">
        <f>MACD!BE17-시그널!BE17</f>
        <v>5.1366078367851454E-4</v>
      </c>
      <c r="BF17" s="28">
        <f>외인!BF17/10000</f>
        <v>0</v>
      </c>
      <c r="BG17" s="35" t="e">
        <f>MACD!BG17-시그널!BG17</f>
        <v>#DIV/0!</v>
      </c>
      <c r="BH17" s="28">
        <f>외인!BH17/10000</f>
        <v>8.9334570000000006</v>
      </c>
      <c r="BI17" s="35">
        <f>MACD!BI17-시그널!BI17</f>
        <v>-1.9724461182335471E-4</v>
      </c>
      <c r="BJ17" s="28">
        <f>외인!BJ17/10000</f>
        <v>11.241292999999999</v>
      </c>
      <c r="BK17" s="35">
        <f>MACD!BK17-시그널!BK17</f>
        <v>-3.8607680813211608E-4</v>
      </c>
      <c r="BL17" s="28">
        <f>외인!BL17/10000</f>
        <v>4.8305660000000001</v>
      </c>
      <c r="BM17" s="35">
        <f>MACD!BM17-시그널!BM17</f>
        <v>-5.0658262777502762E-5</v>
      </c>
      <c r="BN17" s="28">
        <f>외인!BN17/10000</f>
        <v>4.2931109999999997</v>
      </c>
      <c r="BO17" s="35">
        <f>MACD!BO17-시그널!BO17</f>
        <v>-5.9456693282832626E-5</v>
      </c>
      <c r="BP17" s="28">
        <f>외인!BP17/10000</f>
        <v>6.0288209999999998</v>
      </c>
      <c r="BQ17" s="35">
        <f>MACD!BQ17-시그널!BQ17</f>
        <v>8.239230532215337E-6</v>
      </c>
      <c r="BR17" s="28">
        <f>외인!BR17/10000</f>
        <v>23.279896000000001</v>
      </c>
      <c r="BS17" s="35">
        <f>MACD!BS17-시그널!BS17</f>
        <v>-2.4505237401814149E-4</v>
      </c>
      <c r="BT17" s="28">
        <f>외인!BT17/10000</f>
        <v>176.19176100000001</v>
      </c>
      <c r="BU17" s="35">
        <f>MACD!BU17-시그널!BU17</f>
        <v>-2.212703993845197E-5</v>
      </c>
      <c r="BV17" s="28">
        <f>외인!BV17/10000</f>
        <v>36.881391000000001</v>
      </c>
      <c r="BW17" s="35">
        <f>MACD!BW17-시그널!BW17</f>
        <v>-1.1533379975991761E-4</v>
      </c>
      <c r="BX17" s="28">
        <f>외인!BX17/10000</f>
        <v>7.3207079999999998</v>
      </c>
      <c r="BY17" s="35">
        <f>MACD!BY17-시그널!BY17</f>
        <v>1.3806024299039406E-6</v>
      </c>
      <c r="BZ17" s="28">
        <f>외인!BZ17/10000</f>
        <v>25.055581</v>
      </c>
      <c r="CA17" s="35">
        <f>MACD!CA17-시그널!CA17</f>
        <v>-1.9792610132492823E-4</v>
      </c>
      <c r="CB17" s="28">
        <f>외인!CB17/10000</f>
        <v>1.248129</v>
      </c>
      <c r="CC17" s="35">
        <f>MACD!CC17-시그널!CC17</f>
        <v>1.5431559035329986E-5</v>
      </c>
      <c r="CD17" s="28">
        <f>외인!CD17/10000</f>
        <v>3.364557</v>
      </c>
      <c r="CE17" s="35">
        <f>MACD!CE17-시그널!CE17</f>
        <v>2.8280128962301833E-5</v>
      </c>
      <c r="CF17" s="28">
        <f>외인!CF17/10000</f>
        <v>2.21346</v>
      </c>
      <c r="CG17" s="35">
        <f>MACD!CG17-시그널!CG17</f>
        <v>7.4478734028104413E-5</v>
      </c>
      <c r="CH17" s="28">
        <f>외인!CH17/10000</f>
        <v>6.5143580000000005</v>
      </c>
      <c r="CI17" s="35">
        <f>MACD!CI17-시그널!CI17</f>
        <v>1.6003557571184869E-4</v>
      </c>
      <c r="CJ17" s="28">
        <f>외인!CJ17/10000</f>
        <v>38.143658000000002</v>
      </c>
      <c r="CK17" s="35">
        <f>MACD!CK17-시그널!CK17</f>
        <v>-1.3194701428783525E-4</v>
      </c>
      <c r="CL17" s="28">
        <f>외인!CL17/10000</f>
        <v>21.913520000000002</v>
      </c>
      <c r="CM17" s="35">
        <f>MACD!CM17-시그널!CM17</f>
        <v>-3.3683037757823754E-6</v>
      </c>
      <c r="CN17" s="28">
        <f>외인!CN17/10000</f>
        <v>11.529885</v>
      </c>
      <c r="CO17" s="35">
        <f>MACD!CO17-시그널!CO17</f>
        <v>8.3311177245945672E-6</v>
      </c>
      <c r="CP17" s="28">
        <f>외인!CP17/10000</f>
        <v>9.3958460000000006</v>
      </c>
      <c r="CQ17" s="35">
        <f>MACD!CQ17-시그널!CQ17</f>
        <v>8.7739201767355707E-5</v>
      </c>
      <c r="CR17" s="28">
        <f>외인!CR17/10000</f>
        <v>16.082977</v>
      </c>
      <c r="CS17" s="35">
        <f>MACD!CS17-시그널!CS17</f>
        <v>-2.4675286753072823E-4</v>
      </c>
      <c r="CT17" s="28">
        <f>외인!CT17/10000</f>
        <v>9.7509199999999989</v>
      </c>
      <c r="CU17" s="35">
        <f>MACD!CU17-시그널!CU17</f>
        <v>-1.3838558894076479E-4</v>
      </c>
      <c r="CV17" s="28">
        <f>외인!CV17/10000</f>
        <v>176.19176100000001</v>
      </c>
      <c r="CW17" s="35">
        <f>MACD!CW17-시그널!CW17</f>
        <v>-2.212703993845197E-5</v>
      </c>
      <c r="CX17" s="28">
        <f>외인!CX17/10000</f>
        <v>18.790586999999999</v>
      </c>
      <c r="CY17" s="35">
        <f>MACD!CY17-시그널!CY17</f>
        <v>-1.4080303660746787E-4</v>
      </c>
      <c r="CZ17" s="28">
        <f>외인!CZ17/10000</f>
        <v>1.632825</v>
      </c>
      <c r="DA17" s="35">
        <f>MACD!DA17-시그널!DA17</f>
        <v>-1.2311182758207264E-4</v>
      </c>
      <c r="DB17" s="28">
        <f>외인!DB17/10000</f>
        <v>3.7631260000000002</v>
      </c>
      <c r="DC17" s="35">
        <f>MACD!DC17-시그널!DC17</f>
        <v>5.1366078367851454E-4</v>
      </c>
      <c r="DD17" s="28">
        <f>외인!DD17/10000</f>
        <v>0.85602999999999996</v>
      </c>
      <c r="DE17" s="35">
        <f>MACD!DE17-시그널!DE17</f>
        <v>6.3951377643619025E-5</v>
      </c>
      <c r="DF17" s="28">
        <f>외인!DF17/10000</f>
        <v>5.4898300000000004</v>
      </c>
      <c r="DG17" s="35">
        <f>MACD!DG17-시그널!DG17</f>
        <v>9.6188062840941304E-6</v>
      </c>
      <c r="DH17" s="28">
        <f>외인!DH17/10000</f>
        <v>2.5678990000000002</v>
      </c>
      <c r="DI17" s="35">
        <f>MACD!DI17-시그널!DI17</f>
        <v>3.4486984587291622E-5</v>
      </c>
      <c r="DJ17" s="28">
        <f>외인!DJ17/10000</f>
        <v>55.182593999999995</v>
      </c>
      <c r="DK17" s="35">
        <f>MACD!DK17-시그널!DK17</f>
        <v>-1.3877001022054837E-4</v>
      </c>
      <c r="DL17" s="28">
        <f>외인!DL17/10000</f>
        <v>9.0276070000000015</v>
      </c>
      <c r="DM17" s="35">
        <f>MACD!DM17-시그널!DM17</f>
        <v>4.1425783762507466E-6</v>
      </c>
      <c r="DN17" s="28">
        <f>외인!DN17/10000</f>
        <v>176.19176100000001</v>
      </c>
      <c r="DO17" s="35">
        <f>MACD!DO17-시그널!DO17</f>
        <v>-2.212703993845197E-5</v>
      </c>
      <c r="DP17" s="28">
        <f>외인!DP17/10000</f>
        <v>8.2812669999999997</v>
      </c>
      <c r="DQ17" s="35">
        <f>MACD!DQ17-시그널!DQ17</f>
        <v>-2.2368899171835933E-4</v>
      </c>
      <c r="DR17" s="28">
        <f>외인!DR17/10000</f>
        <v>3.8246820000000001</v>
      </c>
      <c r="DS17" s="35">
        <f>MACD!DS17-시그널!DS17</f>
        <v>3.4582326193334515E-6</v>
      </c>
      <c r="DT17" s="28">
        <f>외인!DT17/10000</f>
        <v>12.758004</v>
      </c>
      <c r="DU17" s="35">
        <f>MACD!DU17-시그널!DU17</f>
        <v>-3.6480722307404554E-4</v>
      </c>
      <c r="DV17" s="28">
        <f>외인!DV17/10000</f>
        <v>3.3071599999999997</v>
      </c>
      <c r="DW17" s="35">
        <f>MACD!DW17-시그널!DW17</f>
        <v>2.2030939316433623E-4</v>
      </c>
      <c r="DX17" s="28">
        <f>외인!DX17/10000</f>
        <v>10.240784</v>
      </c>
      <c r="DY17" s="35">
        <f>MACD!DY17-시그널!DY17</f>
        <v>-3.5817413369041676E-4</v>
      </c>
      <c r="DZ17" s="28">
        <f>외인!DZ17/10000</f>
        <v>0.99640300000000004</v>
      </c>
      <c r="EA17" s="35">
        <f>MACD!EA17-시그널!EA17</f>
        <v>4.6336036853529205E-5</v>
      </c>
      <c r="EB17" s="28">
        <f>외인!EB17/10000</f>
        <v>1.3255410000000001</v>
      </c>
      <c r="EC17" s="35">
        <f>MACD!EC17-시그널!EC17</f>
        <v>3.282006105996889E-5</v>
      </c>
      <c r="ED17" s="28">
        <f>외인!ED17/10000</f>
        <v>1.010265</v>
      </c>
      <c r="EE17" s="35">
        <f>MACD!EE17-시그널!EE17</f>
        <v>-1.9734295229703739E-5</v>
      </c>
      <c r="EF17" s="28">
        <f>외인!EF17/10000</f>
        <v>24.695523000000001</v>
      </c>
      <c r="EG17" s="35">
        <f>MACD!EG17-시그널!EG17</f>
        <v>-1.28589562349192E-4</v>
      </c>
      <c r="EH17" s="28">
        <f>외인!EH17/10000</f>
        <v>16.697703000000001</v>
      </c>
      <c r="EI17" s="35">
        <f>MACD!EI17-시그널!EI17</f>
        <v>-5.4822096918539061E-6</v>
      </c>
      <c r="EJ17" s="28">
        <f>외인!EJ17/10000</f>
        <v>8.9946940000000009</v>
      </c>
      <c r="EK17" s="35">
        <f>MACD!EK17-시그널!EK17</f>
        <v>9.2860137295983476E-5</v>
      </c>
      <c r="EL17" s="28">
        <f>외인!EL17/10000</f>
        <v>3.6034099999999998</v>
      </c>
      <c r="EM17" s="35">
        <f>MACD!EM17-시그널!EM17</f>
        <v>2.8901510643611712E-5</v>
      </c>
      <c r="EN17" s="28">
        <f>외인!EN17/10000</f>
        <v>3.8246820000000001</v>
      </c>
      <c r="EO17" s="35">
        <f>MACD!EO17-시그널!EO17</f>
        <v>3.4582326193334515E-6</v>
      </c>
      <c r="EP17" s="28">
        <f>외인!EP17/10000</f>
        <v>17.698423999999999</v>
      </c>
      <c r="EQ17" s="35">
        <f>MACD!EQ17-시그널!EQ17</f>
        <v>-2.5567523166013641E-4</v>
      </c>
      <c r="ER17" s="28">
        <f>외인!ER17/10000</f>
        <v>1.2576399999999999</v>
      </c>
      <c r="ES17" s="35">
        <f>MACD!ES17-시그널!ES17</f>
        <v>-1.2317587301166502E-3</v>
      </c>
      <c r="ET17" s="28">
        <f>외인!ET17/10000</f>
        <v>10.658311999999999</v>
      </c>
      <c r="EU17" s="35">
        <f>MACD!EU17-시그널!EU17</f>
        <v>-2.6440047220057392E-4</v>
      </c>
      <c r="EV17" s="28">
        <f>외인!EV17/10000</f>
        <v>4.5917289999999999</v>
      </c>
      <c r="EW17" s="35">
        <f>MACD!EW17-시그널!EW17</f>
        <v>7.3113505591557501E-5</v>
      </c>
      <c r="EX17" s="28">
        <f>외인!EX17/10000</f>
        <v>4.8041169999999997</v>
      </c>
      <c r="EY17" s="35">
        <f>MACD!EY17-시그널!EY17</f>
        <v>1.0183735865949903E-4</v>
      </c>
    </row>
    <row r="18" spans="1:155">
      <c r="A18" s="27">
        <f>외인!A18</f>
        <v>46091</v>
      </c>
      <c r="B18" s="28">
        <f>외인!B18/10000</f>
        <v>442.36307699999998</v>
      </c>
      <c r="C18" s="35">
        <f>MACD!C18-시그널!C18</f>
        <v>8.6530689813303592E-5</v>
      </c>
      <c r="D18" s="28">
        <f>외인!D18/10000</f>
        <v>62.586888000000002</v>
      </c>
      <c r="E18" s="35">
        <f>MACD!E18-시그널!E18</f>
        <v>-3.5504064370179135E-4</v>
      </c>
      <c r="F18" s="28">
        <f>외인!F18/10000</f>
        <v>189.61753000000002</v>
      </c>
      <c r="G18" s="35">
        <f>MACD!G18-시그널!G18</f>
        <v>1.9002826798450694E-4</v>
      </c>
      <c r="H18" s="28">
        <f>외인!H18/10000</f>
        <v>27.869337999999999</v>
      </c>
      <c r="I18" s="35">
        <f>MACD!I18-시그널!I18</f>
        <v>-2.6838938252508079E-4</v>
      </c>
      <c r="J18" s="28">
        <f>외인!J18/10000</f>
        <v>3.7308730000000003</v>
      </c>
      <c r="K18" s="35">
        <f>MACD!K18-시그널!K18</f>
        <v>-5.5166772331170508E-5</v>
      </c>
      <c r="L18" s="28">
        <f>외인!L18/10000</f>
        <v>25.776653</v>
      </c>
      <c r="M18" s="35">
        <f>MACD!M18-시그널!M18</f>
        <v>-2.8800239391540982E-4</v>
      </c>
      <c r="N18" s="28">
        <f>외인!N18/10000</f>
        <v>24.129691000000001</v>
      </c>
      <c r="O18" s="35">
        <f>MACD!O18-시그널!O18</f>
        <v>-1.4256587367102034E-4</v>
      </c>
      <c r="P18" s="28">
        <f>외인!P18/10000</f>
        <v>19.681253999999999</v>
      </c>
      <c r="Q18" s="35">
        <f>MACD!Q18-시그널!Q18</f>
        <v>-2.4275671894409285E-4</v>
      </c>
      <c r="R18" s="28">
        <f>외인!R18/10000</f>
        <v>13.074386000000001</v>
      </c>
      <c r="S18" s="35">
        <f>MACD!S18-시그널!S18</f>
        <v>-2.972908535473918E-4</v>
      </c>
      <c r="T18" s="28">
        <f>외인!T18/10000</f>
        <v>0.83824300000000007</v>
      </c>
      <c r="U18" s="35">
        <f>MACD!U18-시그널!U18</f>
        <v>4.1298896874542848E-4</v>
      </c>
      <c r="V18" s="28">
        <f>외인!V18/10000</f>
        <v>10.604628</v>
      </c>
      <c r="W18" s="35">
        <f>MACD!W18-시그널!W18</f>
        <v>-7.6061814685089105E-4</v>
      </c>
      <c r="X18" s="28">
        <f>외인!X18/10000</f>
        <v>188.95617799999999</v>
      </c>
      <c r="Y18" s="35">
        <f>MACD!Y18-시그널!Y18</f>
        <v>2.3728660774060189E-4</v>
      </c>
      <c r="Z18" s="28">
        <f>외인!Z18/10000</f>
        <v>4.7100970000000002</v>
      </c>
      <c r="AA18" s="35">
        <f>MACD!AA18-시그널!AA18</f>
        <v>5.2641446081138526E-5</v>
      </c>
      <c r="AB18" s="28">
        <f>외인!AB18/10000</f>
        <v>19.612532000000002</v>
      </c>
      <c r="AC18" s="35">
        <f>MACD!AC18-시그널!AC18</f>
        <v>-5.1264732446679243E-6</v>
      </c>
      <c r="AD18" s="28">
        <f>외인!AD18/10000</f>
        <v>2.0049839999999999</v>
      </c>
      <c r="AE18" s="35">
        <f>MACD!AE18-시그널!AE18</f>
        <v>-1.9440159851370645E-4</v>
      </c>
      <c r="AF18" s="28">
        <f>외인!AF18/10000</f>
        <v>2.443206</v>
      </c>
      <c r="AG18" s="35">
        <f>MACD!AG18-시그널!AG18</f>
        <v>2.3601929452216378E-4</v>
      </c>
      <c r="AH18" s="28">
        <f>외인!AH18/10000</f>
        <v>19.940227</v>
      </c>
      <c r="AI18" s="35">
        <f>MACD!AI18-시그널!AI18</f>
        <v>-6.9822650723653953E-5</v>
      </c>
      <c r="AJ18" s="28">
        <f>외인!AJ18/10000</f>
        <v>11.549750999999999</v>
      </c>
      <c r="AK18" s="35">
        <f>MACD!AK18-시그널!AK18</f>
        <v>-1.8819246225996956E-4</v>
      </c>
      <c r="AL18" s="28">
        <f>외인!AL18/10000</f>
        <v>8.759291000000001</v>
      </c>
      <c r="AM18" s="35">
        <f>MACD!AM18-시그널!AM18</f>
        <v>-1.8842182678603501E-4</v>
      </c>
      <c r="AN18" s="28">
        <f>외인!AN18/10000</f>
        <v>17.278932999999999</v>
      </c>
      <c r="AO18" s="35">
        <f>MACD!AO18-시그널!AO18</f>
        <v>-1.11690966338705E-4</v>
      </c>
      <c r="AP18" s="28">
        <f>외인!AP18/10000</f>
        <v>11.196522999999999</v>
      </c>
      <c r="AQ18" s="35">
        <f>MACD!AQ18-시그널!AQ18</f>
        <v>-2.9401958911091811E-4</v>
      </c>
      <c r="AR18" s="28">
        <f>외인!AR18/10000</f>
        <v>2.3741840000000001</v>
      </c>
      <c r="AS18" s="35">
        <f>MACD!AS18-시그널!AS18</f>
        <v>-1.3630389527620281E-4</v>
      </c>
      <c r="AT18" s="28">
        <f>외인!AT18/10000</f>
        <v>7.7499520000000004</v>
      </c>
      <c r="AU18" s="35">
        <f>MACD!AU18-시그널!AU18</f>
        <v>-1.474433937628662E-4</v>
      </c>
      <c r="AV18" s="28">
        <f>외인!AV18/10000</f>
        <v>4.7168989999999997</v>
      </c>
      <c r="AW18" s="35">
        <f>MACD!AW18-시그널!AW18</f>
        <v>7.7831645893350191E-5</v>
      </c>
      <c r="AX18" s="28">
        <f>외인!AX18/10000</f>
        <v>5.2130199999999993</v>
      </c>
      <c r="AY18" s="35">
        <f>MACD!AY18-시그널!AY18</f>
        <v>-1.4948632895076227E-4</v>
      </c>
      <c r="AZ18" s="28">
        <f>외인!AZ18/10000</f>
        <v>201.91102000000001</v>
      </c>
      <c r="BA18" s="35">
        <f>MACD!BA18-시그널!BA18</f>
        <v>2.0248748107672617E-4</v>
      </c>
      <c r="BB18" s="28">
        <f>외인!BB18/10000</f>
        <v>9.6767199999999995</v>
      </c>
      <c r="BC18" s="35">
        <f>MACD!BC18-시그널!BC18</f>
        <v>7.4793336244966929E-5</v>
      </c>
      <c r="BD18" s="28">
        <f>외인!BD18/10000</f>
        <v>4.0014000000000003</v>
      </c>
      <c r="BE18" s="35">
        <f>MACD!BE18-시그널!BE18</f>
        <v>1.0502640836733031E-3</v>
      </c>
      <c r="BF18" s="28">
        <f>외인!BF18/10000</f>
        <v>0</v>
      </c>
      <c r="BG18" s="35" t="e">
        <f>MACD!BG18-시그널!BG18</f>
        <v>#DIV/0!</v>
      </c>
      <c r="BH18" s="28">
        <f>외인!BH18/10000</f>
        <v>9.051005</v>
      </c>
      <c r="BI18" s="35">
        <f>MACD!BI18-시그널!BI18</f>
        <v>-5.9466344355517804E-5</v>
      </c>
      <c r="BJ18" s="28">
        <f>외인!BJ18/10000</f>
        <v>11.533916</v>
      </c>
      <c r="BK18" s="35">
        <f>MACD!BK18-시그널!BK18</f>
        <v>-5.3129093170925035E-4</v>
      </c>
      <c r="BL18" s="28">
        <f>외인!BL18/10000</f>
        <v>4.907343</v>
      </c>
      <c r="BM18" s="35">
        <f>MACD!BM18-시그널!BM18</f>
        <v>-5.748450165442184E-5</v>
      </c>
      <c r="BN18" s="28">
        <f>외인!BN18/10000</f>
        <v>4.3717009999999998</v>
      </c>
      <c r="BO18" s="35">
        <f>MACD!BO18-시그널!BO18</f>
        <v>-1.5713410803033233E-5</v>
      </c>
      <c r="BP18" s="28">
        <f>외인!BP18/10000</f>
        <v>6.1740129999999995</v>
      </c>
      <c r="BQ18" s="35">
        <f>MACD!BQ18-시그널!BQ18</f>
        <v>-1.0943817662169026E-4</v>
      </c>
      <c r="BR18" s="28">
        <f>외인!BR18/10000</f>
        <v>24.511959000000001</v>
      </c>
      <c r="BS18" s="35">
        <f>MACD!BS18-시그널!BS18</f>
        <v>-1.7584818306963756E-4</v>
      </c>
      <c r="BT18" s="28">
        <f>외인!BT18/10000</f>
        <v>192.577157</v>
      </c>
      <c r="BU18" s="35">
        <f>MACD!BU18-시그널!BU18</f>
        <v>2.3219561341785236E-4</v>
      </c>
      <c r="BV18" s="28">
        <f>외인!BV18/10000</f>
        <v>37.688248999999999</v>
      </c>
      <c r="BW18" s="35">
        <f>MACD!BW18-시그널!BW18</f>
        <v>-1.3482750871369274E-4</v>
      </c>
      <c r="BX18" s="28">
        <f>외인!BX18/10000</f>
        <v>7.5832369999999996</v>
      </c>
      <c r="BY18" s="35">
        <f>MACD!BY18-시그널!BY18</f>
        <v>1.177017592164887E-4</v>
      </c>
      <c r="BZ18" s="28">
        <f>외인!BZ18/10000</f>
        <v>26.038224</v>
      </c>
      <c r="CA18" s="35">
        <f>MACD!CA18-시그널!CA18</f>
        <v>-1.3149817117217959E-4</v>
      </c>
      <c r="CB18" s="28">
        <f>외인!CB18/10000</f>
        <v>1.274586</v>
      </c>
      <c r="CC18" s="35">
        <f>MACD!CC18-시그널!CC18</f>
        <v>-1.0972173539271801E-4</v>
      </c>
      <c r="CD18" s="28">
        <f>외인!CD18/10000</f>
        <v>3.4076720000000003</v>
      </c>
      <c r="CE18" s="35">
        <f>MACD!CE18-시그널!CE18</f>
        <v>5.3792432722312968E-5</v>
      </c>
      <c r="CF18" s="28">
        <f>외인!CF18/10000</f>
        <v>2.301148</v>
      </c>
      <c r="CG18" s="35">
        <f>MACD!CG18-시그널!CG18</f>
        <v>9.3846639509176797E-6</v>
      </c>
      <c r="CH18" s="28">
        <f>외인!CH18/10000</f>
        <v>6.5831399999999993</v>
      </c>
      <c r="CI18" s="35">
        <f>MACD!CI18-시그널!CI18</f>
        <v>1.6086542688652534E-4</v>
      </c>
      <c r="CJ18" s="28">
        <f>외인!CJ18/10000</f>
        <v>38.813421999999996</v>
      </c>
      <c r="CK18" s="35">
        <f>MACD!CK18-시그널!CK18</f>
        <v>-2.5649103092552995E-4</v>
      </c>
      <c r="CL18" s="28">
        <f>외인!CL18/10000</f>
        <v>22.393279</v>
      </c>
      <c r="CM18" s="35">
        <f>MACD!CM18-시그널!CM18</f>
        <v>-4.7078997714903369E-5</v>
      </c>
      <c r="CN18" s="28">
        <f>외인!CN18/10000</f>
        <v>11.72001</v>
      </c>
      <c r="CO18" s="35">
        <f>MACD!CO18-시그널!CO18</f>
        <v>-8.6828231157402874E-5</v>
      </c>
      <c r="CP18" s="28">
        <f>외인!CP18/10000</f>
        <v>9.7389869999999998</v>
      </c>
      <c r="CQ18" s="35">
        <f>MACD!CQ18-시그널!CQ18</f>
        <v>7.0864596347900387E-5</v>
      </c>
      <c r="CR18" s="28">
        <f>외인!CR18/10000</f>
        <v>16.488595</v>
      </c>
      <c r="CS18" s="35">
        <f>MACD!CS18-시그널!CS18</f>
        <v>-1.9738991280874706E-4</v>
      </c>
      <c r="CT18" s="28">
        <f>외인!CT18/10000</f>
        <v>10.302397000000001</v>
      </c>
      <c r="CU18" s="35">
        <f>MACD!CU18-시그널!CU18</f>
        <v>-2.2084041969094246E-4</v>
      </c>
      <c r="CV18" s="28">
        <f>외인!CV18/10000</f>
        <v>192.577157</v>
      </c>
      <c r="CW18" s="35">
        <f>MACD!CW18-시그널!CW18</f>
        <v>2.3219561341785236E-4</v>
      </c>
      <c r="CX18" s="28">
        <f>외인!CX18/10000</f>
        <v>19.323339999999998</v>
      </c>
      <c r="CY18" s="35">
        <f>MACD!CY18-시그널!CY18</f>
        <v>-1.6547664520207407E-4</v>
      </c>
      <c r="CZ18" s="28">
        <f>외인!CZ18/10000</f>
        <v>1.7200169999999999</v>
      </c>
      <c r="DA18" s="35">
        <f>MACD!DA18-시그널!DA18</f>
        <v>-7.0953465279757603E-5</v>
      </c>
      <c r="DB18" s="28">
        <f>외인!DB18/10000</f>
        <v>4.0014000000000003</v>
      </c>
      <c r="DC18" s="35">
        <f>MACD!DC18-시그널!DC18</f>
        <v>1.0502640836733031E-3</v>
      </c>
      <c r="DD18" s="28">
        <f>외인!DD18/10000</f>
        <v>0.83824300000000007</v>
      </c>
      <c r="DE18" s="35">
        <f>MACD!DE18-시그널!DE18</f>
        <v>4.1298896874542848E-4</v>
      </c>
      <c r="DF18" s="28">
        <f>외인!DF18/10000</f>
        <v>5.6755830000000005</v>
      </c>
      <c r="DG18" s="35">
        <f>MACD!DG18-시그널!DG18</f>
        <v>1.3300012197079098E-4</v>
      </c>
      <c r="DH18" s="28">
        <f>외인!DH18/10000</f>
        <v>2.6074650000000004</v>
      </c>
      <c r="DI18" s="35">
        <f>MACD!DI18-시그널!DI18</f>
        <v>9.2309878980395739E-5</v>
      </c>
      <c r="DJ18" s="28">
        <f>외인!DJ18/10000</f>
        <v>56.528655000000008</v>
      </c>
      <c r="DK18" s="35">
        <f>MACD!DK18-시그널!DK18</f>
        <v>-1.4382494991452383E-4</v>
      </c>
      <c r="DL18" s="28">
        <f>외인!DL18/10000</f>
        <v>9.1766179999999995</v>
      </c>
      <c r="DM18" s="35">
        <f>MACD!DM18-시그널!DM18</f>
        <v>-1.1403384891644389E-4</v>
      </c>
      <c r="DN18" s="28">
        <f>외인!DN18/10000</f>
        <v>192.577157</v>
      </c>
      <c r="DO18" s="35">
        <f>MACD!DO18-시그널!DO18</f>
        <v>2.3219561341785236E-4</v>
      </c>
      <c r="DP18" s="28">
        <f>외인!DP18/10000</f>
        <v>8.3408979999999993</v>
      </c>
      <c r="DQ18" s="35">
        <f>MACD!DQ18-시그널!DQ18</f>
        <v>-4.7980348889395418E-4</v>
      </c>
      <c r="DR18" s="28">
        <f>외인!DR18/10000</f>
        <v>3.9022910000000004</v>
      </c>
      <c r="DS18" s="35">
        <f>MACD!DS18-시그널!DS18</f>
        <v>-9.2641331983737273E-6</v>
      </c>
      <c r="DT18" s="28">
        <f>외인!DT18/10000</f>
        <v>13.074386000000001</v>
      </c>
      <c r="DU18" s="35">
        <f>MACD!DU18-시그널!DU18</f>
        <v>-2.972908535473918E-4</v>
      </c>
      <c r="DV18" s="28">
        <f>외인!DV18/10000</f>
        <v>3.3974489999999999</v>
      </c>
      <c r="DW18" s="35">
        <f>MACD!DW18-시그널!DW18</f>
        <v>1.9977853315376106E-4</v>
      </c>
      <c r="DX18" s="28">
        <f>외인!DX18/10000</f>
        <v>10.604628</v>
      </c>
      <c r="DY18" s="35">
        <f>MACD!DY18-시그널!DY18</f>
        <v>-7.6061814685089105E-4</v>
      </c>
      <c r="DZ18" s="28">
        <f>외인!DZ18/10000</f>
        <v>1.0028780000000002</v>
      </c>
      <c r="EA18" s="35">
        <f>MACD!EA18-시그널!EA18</f>
        <v>-1.08677415836693E-6</v>
      </c>
      <c r="EB18" s="28">
        <f>외인!EB18/10000</f>
        <v>1.3382540000000001</v>
      </c>
      <c r="EC18" s="35">
        <f>MACD!EC18-시그널!EC18</f>
        <v>6.1717160328344316E-5</v>
      </c>
      <c r="ED18" s="28">
        <f>외인!ED18/10000</f>
        <v>1.078538</v>
      </c>
      <c r="EE18" s="35">
        <f>MACD!EE18-시그널!EE18</f>
        <v>4.0255459546873096E-5</v>
      </c>
      <c r="EF18" s="28">
        <f>외인!EF18/10000</f>
        <v>25.159036999999998</v>
      </c>
      <c r="EG18" s="35">
        <f>MACD!EG18-시그널!EG18</f>
        <v>-2.158549115581567E-4</v>
      </c>
      <c r="EH18" s="28">
        <f>외인!EH18/10000</f>
        <v>17.587512</v>
      </c>
      <c r="EI18" s="35">
        <f>MACD!EI18-시그널!EI18</f>
        <v>-1.7048067351195184E-5</v>
      </c>
      <c r="EJ18" s="28">
        <f>외인!EJ18/10000</f>
        <v>9.1145580000000006</v>
      </c>
      <c r="EK18" s="35">
        <f>MACD!EK18-시그널!EK18</f>
        <v>7.5856912644515747E-5</v>
      </c>
      <c r="EL18" s="28">
        <f>외인!EL18/10000</f>
        <v>3.650096</v>
      </c>
      <c r="EM18" s="35">
        <f>MACD!EM18-시그널!EM18</f>
        <v>5.0606081012765069E-5</v>
      </c>
      <c r="EN18" s="28">
        <f>외인!EN18/10000</f>
        <v>3.9022910000000004</v>
      </c>
      <c r="EO18" s="35">
        <f>MACD!EO18-시그널!EO18</f>
        <v>-9.2641331983737273E-6</v>
      </c>
      <c r="EP18" s="28">
        <f>외인!EP18/10000</f>
        <v>17.625496999999999</v>
      </c>
      <c r="EQ18" s="35">
        <f>MACD!EQ18-시그널!EQ18</f>
        <v>-2.939030494906171E-4</v>
      </c>
      <c r="ER18" s="28">
        <f>외인!ER18/10000</f>
        <v>1.373219</v>
      </c>
      <c r="ES18" s="35">
        <f>MACD!ES18-시그널!ES18</f>
        <v>-1.0285140354308923E-3</v>
      </c>
      <c r="ET18" s="28">
        <f>외인!ET18/10000</f>
        <v>11.196522999999999</v>
      </c>
      <c r="EU18" s="35">
        <f>MACD!EU18-시그널!EU18</f>
        <v>-2.9401958911091811E-4</v>
      </c>
      <c r="EV18" s="28">
        <f>외인!EV18/10000</f>
        <v>4.7100970000000002</v>
      </c>
      <c r="EW18" s="35">
        <f>MACD!EW18-시그널!EW18</f>
        <v>5.2641446081138526E-5</v>
      </c>
      <c r="EX18" s="28">
        <f>외인!EX18/10000</f>
        <v>5.0288900000000005</v>
      </c>
      <c r="EY18" s="35">
        <f>MACD!EY18-시그널!EY18</f>
        <v>8.8059365363551593E-5</v>
      </c>
    </row>
    <row r="19" spans="1:155">
      <c r="A19" s="27">
        <f>외인!A19</f>
        <v>46092</v>
      </c>
      <c r="B19" s="28">
        <f>외인!B19/10000</f>
        <v>448.52967100000001</v>
      </c>
      <c r="C19" s="35">
        <f>MACD!C19-시그널!C19</f>
        <v>1.7470165525011483E-4</v>
      </c>
      <c r="D19" s="28">
        <f>외인!D19/10000</f>
        <v>62.538398999999998</v>
      </c>
      <c r="E19" s="35">
        <f>MACD!E19-시그널!E19</f>
        <v>-5.7901478516394545E-4</v>
      </c>
      <c r="F19" s="28">
        <f>외인!F19/10000</f>
        <v>192.31168799999998</v>
      </c>
      <c r="G19" s="35">
        <f>MACD!G19-시그널!G19</f>
        <v>2.8190246337895652E-4</v>
      </c>
      <c r="H19" s="28">
        <f>외인!H19/10000</f>
        <v>27.865797999999998</v>
      </c>
      <c r="I19" s="35">
        <f>MACD!I19-시그널!I19</f>
        <v>-2.9928046868131605E-4</v>
      </c>
      <c r="J19" s="28">
        <f>외인!J19/10000</f>
        <v>3.7928959999999998</v>
      </c>
      <c r="K19" s="35">
        <f>MACD!K19-시그널!K19</f>
        <v>-1.1676167990016457E-4</v>
      </c>
      <c r="L19" s="28">
        <f>외인!L19/10000</f>
        <v>25.782471999999999</v>
      </c>
      <c r="M19" s="35">
        <f>MACD!M19-시그널!M19</f>
        <v>-3.0887717879426969E-4</v>
      </c>
      <c r="N19" s="28">
        <f>외인!N19/10000</f>
        <v>24.29504</v>
      </c>
      <c r="O19" s="35">
        <f>MACD!O19-시그널!O19</f>
        <v>-9.4400600002548667E-5</v>
      </c>
      <c r="P19" s="28">
        <f>외인!P19/10000</f>
        <v>19.972849</v>
      </c>
      <c r="Q19" s="35">
        <f>MACD!Q19-시그널!Q19</f>
        <v>-3.6556250996249253E-4</v>
      </c>
      <c r="R19" s="28">
        <f>외인!R19/10000</f>
        <v>13.170389000000002</v>
      </c>
      <c r="S19" s="35">
        <f>MACD!S19-시그널!S19</f>
        <v>-2.6631966649743184E-4</v>
      </c>
      <c r="T19" s="28">
        <f>외인!T19/10000</f>
        <v>0.84152000000000005</v>
      </c>
      <c r="U19" s="35">
        <f>MACD!U19-시그널!U19</f>
        <v>7.7281011866892871E-4</v>
      </c>
      <c r="V19" s="28">
        <f>외인!V19/10000</f>
        <v>10.407217999999999</v>
      </c>
      <c r="W19" s="35">
        <f>MACD!W19-시그널!W19</f>
        <v>-1.1557958923790336E-3</v>
      </c>
      <c r="X19" s="28">
        <f>외인!X19/10000</f>
        <v>191.10057900000001</v>
      </c>
      <c r="Y19" s="35">
        <f>MACD!Y19-시그널!Y19</f>
        <v>4.0358389813739432E-4</v>
      </c>
      <c r="Z19" s="28">
        <f>외인!Z19/10000</f>
        <v>4.7728519999999994</v>
      </c>
      <c r="AA19" s="35">
        <f>MACD!AA19-시그널!AA19</f>
        <v>2.9950158940738117E-5</v>
      </c>
      <c r="AB19" s="28">
        <f>외인!AB19/10000</f>
        <v>20.121032999999997</v>
      </c>
      <c r="AC19" s="35">
        <f>MACD!AC19-시그널!AC19</f>
        <v>-3.0750111303667186E-5</v>
      </c>
      <c r="AD19" s="28">
        <f>외인!AD19/10000</f>
        <v>1.9885150000000003</v>
      </c>
      <c r="AE19" s="35">
        <f>MACD!AE19-시그널!AE19</f>
        <v>-9.2949287215763563E-5</v>
      </c>
      <c r="AF19" s="28">
        <f>외인!AF19/10000</f>
        <v>2.4463979999999999</v>
      </c>
      <c r="AG19" s="35">
        <f>MACD!AG19-시그널!AG19</f>
        <v>4.3888217867185637E-4</v>
      </c>
      <c r="AH19" s="28">
        <f>외인!AH19/10000</f>
        <v>20.687342000000001</v>
      </c>
      <c r="AI19" s="35">
        <f>MACD!AI19-시그널!AI19</f>
        <v>-5.107350865017482E-5</v>
      </c>
      <c r="AJ19" s="28">
        <f>외인!AJ19/10000</f>
        <v>11.417477999999999</v>
      </c>
      <c r="AK19" s="35">
        <f>MACD!AK19-시그널!AK19</f>
        <v>-2.0537619003940477E-4</v>
      </c>
      <c r="AL19" s="28">
        <f>외인!AL19/10000</f>
        <v>8.8048760000000001</v>
      </c>
      <c r="AM19" s="35">
        <f>MACD!AM19-시그널!AM19</f>
        <v>-2.5582503610059804E-4</v>
      </c>
      <c r="AN19" s="28">
        <f>외인!AN19/10000</f>
        <v>17.423404999999999</v>
      </c>
      <c r="AO19" s="35">
        <f>MACD!AO19-시그널!AO19</f>
        <v>-2.6791181262805406E-5</v>
      </c>
      <c r="AP19" s="28">
        <f>외인!AP19/10000</f>
        <v>11.224855999999999</v>
      </c>
      <c r="AQ19" s="35">
        <f>MACD!AQ19-시그널!AQ19</f>
        <v>-3.0000546818479659E-4</v>
      </c>
      <c r="AR19" s="28">
        <f>외인!AR19/10000</f>
        <v>2.4035869999999999</v>
      </c>
      <c r="AS19" s="35">
        <f>MACD!AS19-시그널!AS19</f>
        <v>-8.8377724324082807E-5</v>
      </c>
      <c r="AT19" s="28">
        <f>외인!AT19/10000</f>
        <v>7.870431</v>
      </c>
      <c r="AU19" s="35">
        <f>MACD!AU19-시그널!AU19</f>
        <v>-1.9521411708365614E-4</v>
      </c>
      <c r="AV19" s="28">
        <f>외인!AV19/10000</f>
        <v>4.8232710000000001</v>
      </c>
      <c r="AW19" s="35">
        <f>MACD!AW19-시그널!AW19</f>
        <v>3.2066517571907046E-5</v>
      </c>
      <c r="AX19" s="28">
        <f>외인!AX19/10000</f>
        <v>5.3134440000000005</v>
      </c>
      <c r="AY19" s="35">
        <f>MACD!AY19-시그널!AY19</f>
        <v>-3.6804450341550382E-4</v>
      </c>
      <c r="AZ19" s="28">
        <f>외인!AZ19/10000</f>
        <v>204.004976</v>
      </c>
      <c r="BA19" s="35">
        <f>MACD!BA19-시그널!BA19</f>
        <v>3.5924157557981379E-4</v>
      </c>
      <c r="BB19" s="28">
        <f>외인!BB19/10000</f>
        <v>10.095939999999999</v>
      </c>
      <c r="BC19" s="35">
        <f>MACD!BC19-시그널!BC19</f>
        <v>5.3706871149018811E-5</v>
      </c>
      <c r="BD19" s="28">
        <f>외인!BD19/10000</f>
        <v>4.0171390000000002</v>
      </c>
      <c r="BE19" s="35">
        <f>MACD!BE19-시그널!BE19</f>
        <v>1.1567662038454122E-3</v>
      </c>
      <c r="BF19" s="28">
        <f>외인!BF19/10000</f>
        <v>0</v>
      </c>
      <c r="BG19" s="35" t="e">
        <f>MACD!BG19-시그널!BG19</f>
        <v>#DIV/0!</v>
      </c>
      <c r="BH19" s="28">
        <f>외인!BH19/10000</f>
        <v>9.0842729999999996</v>
      </c>
      <c r="BI19" s="35">
        <f>MACD!BI19-시그널!BI19</f>
        <v>1.3997240595595221E-4</v>
      </c>
      <c r="BJ19" s="28">
        <f>외인!BJ19/10000</f>
        <v>11.632794000000001</v>
      </c>
      <c r="BK19" s="35">
        <f>MACD!BK19-시그널!BK19</f>
        <v>-5.9442124300510099E-4</v>
      </c>
      <c r="BL19" s="28">
        <f>외인!BL19/10000</f>
        <v>5.0135870000000002</v>
      </c>
      <c r="BM19" s="35">
        <f>MACD!BM19-시그널!BM19</f>
        <v>1.2849873744953104E-5</v>
      </c>
      <c r="BN19" s="28">
        <f>외인!BN19/10000</f>
        <v>4.4356290000000005</v>
      </c>
      <c r="BO19" s="35">
        <f>MACD!BO19-시그널!BO19</f>
        <v>3.1921890587499744E-7</v>
      </c>
      <c r="BP19" s="28">
        <f>외인!BP19/10000</f>
        <v>6.3462480000000001</v>
      </c>
      <c r="BQ19" s="35">
        <f>MACD!BQ19-시그널!BQ19</f>
        <v>-2.7557370521523878E-4</v>
      </c>
      <c r="BR19" s="28">
        <f>외인!BR19/10000</f>
        <v>24.457432000000001</v>
      </c>
      <c r="BS19" s="35">
        <f>MACD!BS19-시그널!BS19</f>
        <v>-1.9559985376198488E-4</v>
      </c>
      <c r="BT19" s="28">
        <f>외인!BT19/10000</f>
        <v>194.71471599999998</v>
      </c>
      <c r="BU19" s="35">
        <f>MACD!BU19-시그널!BU19</f>
        <v>3.9329687221266875E-4</v>
      </c>
      <c r="BV19" s="28">
        <f>외인!BV19/10000</f>
        <v>37.746976000000004</v>
      </c>
      <c r="BW19" s="35">
        <f>MACD!BW19-시그널!BW19</f>
        <v>-3.7809207657119232E-5</v>
      </c>
      <c r="BX19" s="28">
        <f>외인!BX19/10000</f>
        <v>7.5966670000000001</v>
      </c>
      <c r="BY19" s="35">
        <f>MACD!BY19-시그널!BY19</f>
        <v>2.2835784715032403E-4</v>
      </c>
      <c r="BZ19" s="28">
        <f>외인!BZ19/10000</f>
        <v>26.228280999999999</v>
      </c>
      <c r="CA19" s="35">
        <f>MACD!CA19-시그널!CA19</f>
        <v>-9.7610367802753568E-5</v>
      </c>
      <c r="CB19" s="28">
        <f>외인!CB19/10000</f>
        <v>1.290219</v>
      </c>
      <c r="CC19" s="35">
        <f>MACD!CC19-시그널!CC19</f>
        <v>-2.1010025235179512E-4</v>
      </c>
      <c r="CD19" s="28">
        <f>외인!CD19/10000</f>
        <v>3.4142989999999998</v>
      </c>
      <c r="CE19" s="35">
        <f>MACD!CE19-시그널!CE19</f>
        <v>-9.6402068500054983E-5</v>
      </c>
      <c r="CF19" s="28">
        <f>외인!CF19/10000</f>
        <v>2.3498730000000001</v>
      </c>
      <c r="CG19" s="35">
        <f>MACD!CG19-시그널!CG19</f>
        <v>-1.2712158436139077E-4</v>
      </c>
      <c r="CH19" s="28">
        <f>외인!CH19/10000</f>
        <v>6.689210000000001</v>
      </c>
      <c r="CI19" s="35">
        <f>MACD!CI19-시그널!CI19</f>
        <v>1.2299979916173396E-4</v>
      </c>
      <c r="CJ19" s="28">
        <f>외인!CJ19/10000</f>
        <v>39.122228</v>
      </c>
      <c r="CK19" s="35">
        <f>MACD!CK19-시그널!CK19</f>
        <v>-3.9409162341796596E-4</v>
      </c>
      <c r="CL19" s="28">
        <f>외인!CL19/10000</f>
        <v>22.933575000000001</v>
      </c>
      <c r="CM19" s="35">
        <f>MACD!CM19-시그널!CM19</f>
        <v>-8.3311815437380057E-5</v>
      </c>
      <c r="CN19" s="28">
        <f>외인!CN19/10000</f>
        <v>12.423346</v>
      </c>
      <c r="CO19" s="35">
        <f>MACD!CO19-시그널!CO19</f>
        <v>-1.5107695704495868E-4</v>
      </c>
      <c r="CP19" s="28">
        <f>외인!CP19/10000</f>
        <v>10.159008</v>
      </c>
      <c r="CQ19" s="35">
        <f>MACD!CQ19-시그널!CQ19</f>
        <v>4.6949627697419176E-5</v>
      </c>
      <c r="CR19" s="28">
        <f>외인!CR19/10000</f>
        <v>16.468070999999998</v>
      </c>
      <c r="CS19" s="35">
        <f>MACD!CS19-시그널!CS19</f>
        <v>-1.9119476796951589E-4</v>
      </c>
      <c r="CT19" s="28">
        <f>외인!CT19/10000</f>
        <v>10.492222</v>
      </c>
      <c r="CU19" s="35">
        <f>MACD!CU19-시그널!CU19</f>
        <v>-3.1153201234917837E-4</v>
      </c>
      <c r="CV19" s="28">
        <f>외인!CV19/10000</f>
        <v>194.71471599999998</v>
      </c>
      <c r="CW19" s="35">
        <f>MACD!CW19-시그널!CW19</f>
        <v>3.9329687221266875E-4</v>
      </c>
      <c r="CX19" s="28">
        <f>외인!CX19/10000</f>
        <v>19.350598999999999</v>
      </c>
      <c r="CY19" s="35">
        <f>MACD!CY19-시그널!CY19</f>
        <v>-2.0548668627877177E-4</v>
      </c>
      <c r="CZ19" s="28">
        <f>외인!CZ19/10000</f>
        <v>1.7276209999999999</v>
      </c>
      <c r="DA19" s="35">
        <f>MACD!DA19-시그널!DA19</f>
        <v>-7.3565236733136001E-5</v>
      </c>
      <c r="DB19" s="28">
        <f>외인!DB19/10000</f>
        <v>4.0171390000000002</v>
      </c>
      <c r="DC19" s="35">
        <f>MACD!DC19-시그널!DC19</f>
        <v>1.1567662038454122E-3</v>
      </c>
      <c r="DD19" s="28">
        <f>외인!DD19/10000</f>
        <v>0.84152000000000005</v>
      </c>
      <c r="DE19" s="35">
        <f>MACD!DE19-시그널!DE19</f>
        <v>7.7281011866892871E-4</v>
      </c>
      <c r="DF19" s="28">
        <f>외인!DF19/10000</f>
        <v>5.7105540000000001</v>
      </c>
      <c r="DG19" s="35">
        <f>MACD!DG19-시그널!DG19</f>
        <v>2.5120603901747081E-4</v>
      </c>
      <c r="DH19" s="28">
        <f>외인!DH19/10000</f>
        <v>2.6086640000000001</v>
      </c>
      <c r="DI19" s="35">
        <f>MACD!DI19-시그널!DI19</f>
        <v>-5.3729336348695227E-5</v>
      </c>
      <c r="DJ19" s="28">
        <f>외인!DJ19/10000</f>
        <v>56.968569999999993</v>
      </c>
      <c r="DK19" s="35">
        <f>MACD!DK19-시그널!DK19</f>
        <v>-1.3370632177688932E-4</v>
      </c>
      <c r="DL19" s="28">
        <f>외인!DL19/10000</f>
        <v>9.8358050000000006</v>
      </c>
      <c r="DM19" s="35">
        <f>MACD!DM19-시그널!DM19</f>
        <v>-1.8692521740509897E-4</v>
      </c>
      <c r="DN19" s="28">
        <f>외인!DN19/10000</f>
        <v>194.71471599999998</v>
      </c>
      <c r="DO19" s="35">
        <f>MACD!DO19-시그널!DO19</f>
        <v>3.9329687221266875E-4</v>
      </c>
      <c r="DP19" s="28">
        <f>외인!DP19/10000</f>
        <v>8.2399360000000001</v>
      </c>
      <c r="DQ19" s="35">
        <f>MACD!DQ19-시그널!DQ19</f>
        <v>-7.7744288624644899E-4</v>
      </c>
      <c r="DR19" s="28">
        <f>외인!DR19/10000</f>
        <v>3.9747440000000003</v>
      </c>
      <c r="DS19" s="35">
        <f>MACD!DS19-시그널!DS19</f>
        <v>-4.2989062878066365E-5</v>
      </c>
      <c r="DT19" s="28">
        <f>외인!DT19/10000</f>
        <v>13.170389000000002</v>
      </c>
      <c r="DU19" s="35">
        <f>MACD!DU19-시그널!DU19</f>
        <v>-2.6631966649743184E-4</v>
      </c>
      <c r="DV19" s="28">
        <f>외인!DV19/10000</f>
        <v>3.2827959999999998</v>
      </c>
      <c r="DW19" s="35">
        <f>MACD!DW19-시그널!DW19</f>
        <v>1.1015172564871043E-4</v>
      </c>
      <c r="DX19" s="28">
        <f>외인!DX19/10000</f>
        <v>10.407217999999999</v>
      </c>
      <c r="DY19" s="35">
        <f>MACD!DY19-시그널!DY19</f>
        <v>-1.1557958923790336E-3</v>
      </c>
      <c r="DZ19" s="28">
        <f>외인!DZ19/10000</f>
        <v>0.99041800000000002</v>
      </c>
      <c r="EA19" s="35">
        <f>MACD!EA19-시그널!EA19</f>
        <v>-2.1895717248393061E-4</v>
      </c>
      <c r="EB19" s="28">
        <f>외인!EB19/10000</f>
        <v>1.332578</v>
      </c>
      <c r="EC19" s="35">
        <f>MACD!EC19-시그널!EC19</f>
        <v>-1.8491629628180871E-4</v>
      </c>
      <c r="ED19" s="28">
        <f>외인!ED19/10000</f>
        <v>1.077825</v>
      </c>
      <c r="EE19" s="35">
        <f>MACD!EE19-시그널!EE19</f>
        <v>-1.3626170146608733E-4</v>
      </c>
      <c r="EF19" s="28">
        <f>외인!EF19/10000</f>
        <v>25.574425000000002</v>
      </c>
      <c r="EG19" s="35">
        <f>MACD!EG19-시그널!EG19</f>
        <v>-2.902220260224479E-4</v>
      </c>
      <c r="EH19" s="28">
        <f>외인!EH19/10000</f>
        <v>18.029042</v>
      </c>
      <c r="EI19" s="35">
        <f>MACD!EI19-시그널!EI19</f>
        <v>-1.9506409274863734E-5</v>
      </c>
      <c r="EJ19" s="28">
        <f>외인!EJ19/10000</f>
        <v>9.3086350000000007</v>
      </c>
      <c r="EK19" s="35">
        <f>MACD!EK19-시그널!EK19</f>
        <v>4.1523503139417338E-5</v>
      </c>
      <c r="EL19" s="28">
        <f>외인!EL19/10000</f>
        <v>3.6590790000000002</v>
      </c>
      <c r="EM19" s="35">
        <f>MACD!EM19-시그널!EM19</f>
        <v>-9.4756734569916896E-5</v>
      </c>
      <c r="EN19" s="28">
        <f>외인!EN19/10000</f>
        <v>3.9747440000000003</v>
      </c>
      <c r="EO19" s="35">
        <f>MACD!EO19-시그널!EO19</f>
        <v>-4.2989062878066365E-5</v>
      </c>
      <c r="EP19" s="28">
        <f>외인!EP19/10000</f>
        <v>17.217264</v>
      </c>
      <c r="EQ19" s="35">
        <f>MACD!EQ19-시그널!EQ19</f>
        <v>-8.1303023077131695E-5</v>
      </c>
      <c r="ER19" s="28">
        <f>외인!ER19/10000</f>
        <v>1.434579</v>
      </c>
      <c r="ES19" s="35">
        <f>MACD!ES19-시그널!ES19</f>
        <v>-6.7674862751194867E-4</v>
      </c>
      <c r="ET19" s="28">
        <f>외인!ET19/10000</f>
        <v>11.224855999999999</v>
      </c>
      <c r="EU19" s="35">
        <f>MACD!EU19-시그널!EU19</f>
        <v>-3.0000546818479659E-4</v>
      </c>
      <c r="EV19" s="28">
        <f>외인!EV19/10000</f>
        <v>4.7728519999999994</v>
      </c>
      <c r="EW19" s="35">
        <f>MACD!EW19-시그널!EW19</f>
        <v>2.9950158940738117E-5</v>
      </c>
      <c r="EX19" s="28">
        <f>외인!EX19/10000</f>
        <v>5.3861559999999997</v>
      </c>
      <c r="EY19" s="35">
        <f>MACD!EY19-시그널!EY19</f>
        <v>6.2031549923896693E-5</v>
      </c>
    </row>
    <row r="20" spans="1:155">
      <c r="A20" s="27">
        <f>외인!A20</f>
        <v>46093</v>
      </c>
      <c r="B20" s="28">
        <f>외인!B20/10000</f>
        <v>446.39121799999998</v>
      </c>
      <c r="C20" s="35">
        <f>MACD!C20-시그널!C20</f>
        <v>2.1355763471700605E-4</v>
      </c>
      <c r="D20" s="28">
        <f>외인!D20/10000</f>
        <v>63.187851999999999</v>
      </c>
      <c r="E20" s="35">
        <f>MACD!E20-시그널!E20</f>
        <v>-8.8985886914323773E-4</v>
      </c>
      <c r="F20" s="28">
        <f>외인!F20/10000</f>
        <v>190.50409299999998</v>
      </c>
      <c r="G20" s="35">
        <f>MACD!G20-시그널!G20</f>
        <v>3.2225817258661478E-4</v>
      </c>
      <c r="H20" s="28">
        <f>외인!H20/10000</f>
        <v>28.138855</v>
      </c>
      <c r="I20" s="35">
        <f>MACD!I20-시그널!I20</f>
        <v>-3.497781222535033E-4</v>
      </c>
      <c r="J20" s="28">
        <f>외인!J20/10000</f>
        <v>3.806432</v>
      </c>
      <c r="K20" s="35">
        <f>MACD!K20-시그널!K20</f>
        <v>-1.9314340638432894E-4</v>
      </c>
      <c r="L20" s="28">
        <f>외인!L20/10000</f>
        <v>26.053404</v>
      </c>
      <c r="M20" s="35">
        <f>MACD!M20-시그널!M20</f>
        <v>-3.4213209697365229E-4</v>
      </c>
      <c r="N20" s="28">
        <f>외인!N20/10000</f>
        <v>24.245123</v>
      </c>
      <c r="O20" s="35">
        <f>MACD!O20-시그널!O20</f>
        <v>-1.4739670223680099E-5</v>
      </c>
      <c r="P20" s="28">
        <f>외인!P20/10000</f>
        <v>19.816302</v>
      </c>
      <c r="Q20" s="35">
        <f>MACD!Q20-시그널!Q20</f>
        <v>-5.1184771058300472E-4</v>
      </c>
      <c r="R20" s="28">
        <f>외인!R20/10000</f>
        <v>13.17056</v>
      </c>
      <c r="S20" s="35">
        <f>MACD!S20-시그널!S20</f>
        <v>-2.2761029932979971E-4</v>
      </c>
      <c r="T20" s="28">
        <f>외인!T20/10000</f>
        <v>0.84736800000000001</v>
      </c>
      <c r="U20" s="35">
        <f>MACD!U20-시그널!U20</f>
        <v>9.756375855027832E-4</v>
      </c>
      <c r="V20" s="28">
        <f>외인!V20/10000</f>
        <v>10.531916000000001</v>
      </c>
      <c r="W20" s="35">
        <f>MACD!W20-시그널!W20</f>
        <v>-1.6670687916269388E-3</v>
      </c>
      <c r="X20" s="28">
        <f>외인!X20/10000</f>
        <v>188.20798400000001</v>
      </c>
      <c r="Y20" s="35">
        <f>MACD!Y20-시그널!Y20</f>
        <v>4.3521898120906936E-4</v>
      </c>
      <c r="Z20" s="28">
        <f>외인!Z20/10000</f>
        <v>4.6883400000000002</v>
      </c>
      <c r="AA20" s="35">
        <f>MACD!AA20-시그널!AA20</f>
        <v>-6.887370699577524E-6</v>
      </c>
      <c r="AB20" s="28">
        <f>외인!AB20/10000</f>
        <v>19.981573999999998</v>
      </c>
      <c r="AC20" s="35">
        <f>MACD!AC20-시그널!AC20</f>
        <v>-4.3919300161949099E-5</v>
      </c>
      <c r="AD20" s="28">
        <f>외인!AD20/10000</f>
        <v>1.9929419999999998</v>
      </c>
      <c r="AE20" s="35">
        <f>MACD!AE20-시그널!AE20</f>
        <v>-5.3230433732136311E-5</v>
      </c>
      <c r="AF20" s="28">
        <f>외인!AF20/10000</f>
        <v>2.518319</v>
      </c>
      <c r="AG20" s="35">
        <f>MACD!AG20-시그널!AG20</f>
        <v>5.1373784152852872E-4</v>
      </c>
      <c r="AH20" s="28">
        <f>외인!AH20/10000</f>
        <v>21.171392000000001</v>
      </c>
      <c r="AI20" s="35">
        <f>MACD!AI20-시그널!AI20</f>
        <v>5.0537453568484577E-5</v>
      </c>
      <c r="AJ20" s="28">
        <f>외인!AJ20/10000</f>
        <v>11.409583</v>
      </c>
      <c r="AK20" s="35">
        <f>MACD!AK20-시그널!AK20</f>
        <v>-1.4260691305109478E-4</v>
      </c>
      <c r="AL20" s="28">
        <f>외인!AL20/10000</f>
        <v>8.7553440000000009</v>
      </c>
      <c r="AM20" s="35">
        <f>MACD!AM20-시그널!AM20</f>
        <v>-3.305479982771126E-4</v>
      </c>
      <c r="AN20" s="28">
        <f>외인!AN20/10000</f>
        <v>17.438359999999999</v>
      </c>
      <c r="AO20" s="35">
        <f>MACD!AO20-시그널!AO20</f>
        <v>1.0373549507781663E-4</v>
      </c>
      <c r="AP20" s="28">
        <f>외인!AP20/10000</f>
        <v>11.349530999999999</v>
      </c>
      <c r="AQ20" s="35">
        <f>MACD!AQ20-시그널!AQ20</f>
        <v>-3.4159429608997553E-4</v>
      </c>
      <c r="AR20" s="28">
        <f>외인!AR20/10000</f>
        <v>2.4106269999999999</v>
      </c>
      <c r="AS20" s="35">
        <f>MACD!AS20-시그널!AS20</f>
        <v>-7.0432289568730016E-5</v>
      </c>
      <c r="AT20" s="28">
        <f>외인!AT20/10000</f>
        <v>7.8450320000000007</v>
      </c>
      <c r="AU20" s="35">
        <f>MACD!AU20-시그널!AU20</f>
        <v>-2.0851593420601636E-4</v>
      </c>
      <c r="AV20" s="28">
        <f>외인!AV20/10000</f>
        <v>4.7870879999999998</v>
      </c>
      <c r="AW20" s="35">
        <f>MACD!AW20-시그널!AW20</f>
        <v>-4.4266532808798024E-5</v>
      </c>
      <c r="AX20" s="28">
        <f>외인!AX20/10000</f>
        <v>5.4874179999999999</v>
      </c>
      <c r="AY20" s="35">
        <f>MACD!AY20-시그널!AY20</f>
        <v>-3.7065715631055585E-4</v>
      </c>
      <c r="AZ20" s="28">
        <f>외인!AZ20/10000</f>
        <v>201.012632</v>
      </c>
      <c r="BA20" s="35">
        <f>MACD!BA20-시그널!BA20</f>
        <v>3.8876832767702918E-4</v>
      </c>
      <c r="BB20" s="28">
        <f>외인!BB20/10000</f>
        <v>9.8059259999999995</v>
      </c>
      <c r="BC20" s="35">
        <f>MACD!BC20-시그널!BC20</f>
        <v>1.0216356123647727E-5</v>
      </c>
      <c r="BD20" s="28">
        <f>외인!BD20/10000</f>
        <v>4.051075</v>
      </c>
      <c r="BE20" s="35">
        <f>MACD!BE20-시그널!BE20</f>
        <v>1.297379334340681E-3</v>
      </c>
      <c r="BF20" s="28">
        <f>외인!BF20/10000</f>
        <v>0</v>
      </c>
      <c r="BG20" s="35" t="e">
        <f>MACD!BG20-시그널!BG20</f>
        <v>#DIV/0!</v>
      </c>
      <c r="BH20" s="28">
        <f>외인!BH20/10000</f>
        <v>9.1544939999999997</v>
      </c>
      <c r="BI20" s="35">
        <f>MACD!BI20-시그널!BI20</f>
        <v>1.5287191121201985E-4</v>
      </c>
      <c r="BJ20" s="28">
        <f>외인!BJ20/10000</f>
        <v>11.536795</v>
      </c>
      <c r="BK20" s="35">
        <f>MACD!BK20-시그널!BK20</f>
        <v>-6.4576790661688335E-4</v>
      </c>
      <c r="BL20" s="28">
        <f>외인!BL20/10000</f>
        <v>5.0361339999999997</v>
      </c>
      <c r="BM20" s="35">
        <f>MACD!BM20-시그널!BM20</f>
        <v>5.5962362477328288E-5</v>
      </c>
      <c r="BN20" s="28">
        <f>외인!BN20/10000</f>
        <v>4.4847859999999997</v>
      </c>
      <c r="BO20" s="35">
        <f>MACD!BO20-시그널!BO20</f>
        <v>1.0260888662898006E-4</v>
      </c>
      <c r="BP20" s="28">
        <f>외인!BP20/10000</f>
        <v>6.4778019999999996</v>
      </c>
      <c r="BQ20" s="35">
        <f>MACD!BQ20-시그널!BQ20</f>
        <v>-2.7759184097924202E-4</v>
      </c>
      <c r="BR20" s="28">
        <f>외인!BR20/10000</f>
        <v>24.811420999999999</v>
      </c>
      <c r="BS20" s="35">
        <f>MACD!BS20-시그널!BS20</f>
        <v>-2.0319769846617082E-4</v>
      </c>
      <c r="BT20" s="28">
        <f>외인!BT20/10000</f>
        <v>191.85761599999998</v>
      </c>
      <c r="BU20" s="35">
        <f>MACD!BU20-시그널!BU20</f>
        <v>4.204553170049418E-4</v>
      </c>
      <c r="BV20" s="28">
        <f>외인!BV20/10000</f>
        <v>38.150883</v>
      </c>
      <c r="BW20" s="35">
        <f>MACD!BW20-시그널!BW20</f>
        <v>-1.3920619369034443E-5</v>
      </c>
      <c r="BX20" s="28">
        <f>외인!BX20/10000</f>
        <v>7.6356210000000004</v>
      </c>
      <c r="BY20" s="35">
        <f>MACD!BY20-시그널!BY20</f>
        <v>2.5607412341667257E-4</v>
      </c>
      <c r="BZ20" s="28">
        <f>외인!BZ20/10000</f>
        <v>26.193704</v>
      </c>
      <c r="CA20" s="35">
        <f>MACD!CA20-시그널!CA20</f>
        <v>-3.6642269334005977E-5</v>
      </c>
      <c r="CB20" s="28">
        <f>외인!CB20/10000</f>
        <v>1.30816</v>
      </c>
      <c r="CC20" s="35">
        <f>MACD!CC20-시그널!CC20</f>
        <v>-2.4274921499030068E-4</v>
      </c>
      <c r="CD20" s="28">
        <f>외인!CD20/10000</f>
        <v>3.4395019999999996</v>
      </c>
      <c r="CE20" s="35">
        <f>MACD!CE20-시그널!CE20</f>
        <v>-1.857476881961862E-4</v>
      </c>
      <c r="CF20" s="28">
        <f>외인!CF20/10000</f>
        <v>2.3357009999999998</v>
      </c>
      <c r="CG20" s="35">
        <f>MACD!CG20-시그널!CG20</f>
        <v>-2.4404614422689598E-4</v>
      </c>
      <c r="CH20" s="28">
        <f>외인!CH20/10000</f>
        <v>6.6646780000000003</v>
      </c>
      <c r="CI20" s="35">
        <f>MACD!CI20-시그널!CI20</f>
        <v>6.1689796275297325E-5</v>
      </c>
      <c r="CJ20" s="28">
        <f>외인!CJ20/10000</f>
        <v>39.202415000000002</v>
      </c>
      <c r="CK20" s="35">
        <f>MACD!CK20-시그널!CK20</f>
        <v>-5.4185708176503352E-4</v>
      </c>
      <c r="CL20" s="28">
        <f>외인!CL20/10000</f>
        <v>22.806784</v>
      </c>
      <c r="CM20" s="35">
        <f>MACD!CM20-시그널!CM20</f>
        <v>-4.9105147472792616E-5</v>
      </c>
      <c r="CN20" s="28">
        <f>외인!CN20/10000</f>
        <v>12.298239000000001</v>
      </c>
      <c r="CO20" s="35">
        <f>MACD!CO20-시그널!CO20</f>
        <v>-2.2431309873167623E-4</v>
      </c>
      <c r="CP20" s="28">
        <f>외인!CP20/10000</f>
        <v>9.8668710000000015</v>
      </c>
      <c r="CQ20" s="35">
        <f>MACD!CQ20-시그널!CQ20</f>
        <v>1.6439547221330271E-6</v>
      </c>
      <c r="CR20" s="28">
        <f>외인!CR20/10000</f>
        <v>16.465425</v>
      </c>
      <c r="CS20" s="35">
        <f>MACD!CS20-시그널!CS20</f>
        <v>-1.7159799030815802E-4</v>
      </c>
      <c r="CT20" s="28">
        <f>외인!CT20/10000</f>
        <v>10.467935000000001</v>
      </c>
      <c r="CU20" s="35">
        <f>MACD!CU20-시그널!CU20</f>
        <v>-5.6352508726306466E-4</v>
      </c>
      <c r="CV20" s="28">
        <f>외인!CV20/10000</f>
        <v>191.85761599999998</v>
      </c>
      <c r="CW20" s="35">
        <f>MACD!CW20-시그널!CW20</f>
        <v>4.204553170049418E-4</v>
      </c>
      <c r="CX20" s="28">
        <f>외인!CX20/10000</f>
        <v>19.670238000000001</v>
      </c>
      <c r="CY20" s="35">
        <f>MACD!CY20-시그널!CY20</f>
        <v>-2.5331560584813554E-4</v>
      </c>
      <c r="CZ20" s="28">
        <f>외인!CZ20/10000</f>
        <v>1.7299689999999999</v>
      </c>
      <c r="DA20" s="35">
        <f>MACD!DA20-시그널!DA20</f>
        <v>-7.0269393887494399E-5</v>
      </c>
      <c r="DB20" s="28">
        <f>외인!DB20/10000</f>
        <v>4.051075</v>
      </c>
      <c r="DC20" s="35">
        <f>MACD!DC20-시그널!DC20</f>
        <v>1.297379334340681E-3</v>
      </c>
      <c r="DD20" s="28">
        <f>외인!DD20/10000</f>
        <v>0.84736800000000001</v>
      </c>
      <c r="DE20" s="35">
        <f>MACD!DE20-시그널!DE20</f>
        <v>9.756375855027832E-4</v>
      </c>
      <c r="DF20" s="28">
        <f>외인!DF20/10000</f>
        <v>5.7273510000000005</v>
      </c>
      <c r="DG20" s="35">
        <f>MACD!DG20-시그널!DG20</f>
        <v>2.7174929309086945E-4</v>
      </c>
      <c r="DH20" s="28">
        <f>외인!DH20/10000</f>
        <v>2.6206560000000003</v>
      </c>
      <c r="DI20" s="35">
        <f>MACD!DI20-시그널!DI20</f>
        <v>-1.392980143204981E-4</v>
      </c>
      <c r="DJ20" s="28">
        <f>외인!DJ20/10000</f>
        <v>58.119636999999997</v>
      </c>
      <c r="DK20" s="35">
        <f>MACD!DK20-시그널!DK20</f>
        <v>-1.0168961173250145E-4</v>
      </c>
      <c r="DL20" s="28">
        <f>외인!DL20/10000</f>
        <v>9.7454300000000007</v>
      </c>
      <c r="DM20" s="35">
        <f>MACD!DM20-시그널!DM20</f>
        <v>-2.7257285896912543E-4</v>
      </c>
      <c r="DN20" s="28">
        <f>외인!DN20/10000</f>
        <v>191.85761599999998</v>
      </c>
      <c r="DO20" s="35">
        <f>MACD!DO20-시그널!DO20</f>
        <v>4.204553170049418E-4</v>
      </c>
      <c r="DP20" s="28">
        <f>외인!DP20/10000</f>
        <v>8.3686490000000013</v>
      </c>
      <c r="DQ20" s="35">
        <f>MACD!DQ20-시그널!DQ20</f>
        <v>-1.0665824520784848E-3</v>
      </c>
      <c r="DR20" s="28">
        <f>외인!DR20/10000</f>
        <v>4.0055690000000004</v>
      </c>
      <c r="DS20" s="35">
        <f>MACD!DS20-시그널!DS20</f>
        <v>-6.8166380255266657E-5</v>
      </c>
      <c r="DT20" s="28">
        <f>외인!DT20/10000</f>
        <v>13.17056</v>
      </c>
      <c r="DU20" s="35">
        <f>MACD!DU20-시그널!DU20</f>
        <v>-2.2761029932979971E-4</v>
      </c>
      <c r="DV20" s="28">
        <f>외인!DV20/10000</f>
        <v>3.2799</v>
      </c>
      <c r="DW20" s="35">
        <f>MACD!DW20-시그널!DW20</f>
        <v>5.3578090264847444E-5</v>
      </c>
      <c r="DX20" s="28">
        <f>외인!DX20/10000</f>
        <v>10.531916000000001</v>
      </c>
      <c r="DY20" s="35">
        <f>MACD!DY20-시그널!DY20</f>
        <v>-1.6670687916269388E-3</v>
      </c>
      <c r="DZ20" s="28">
        <f>외인!DZ20/10000</f>
        <v>0.986819</v>
      </c>
      <c r="EA20" s="35">
        <f>MACD!EA20-시그널!EA20</f>
        <v>-4.7975621661291344E-4</v>
      </c>
      <c r="EB20" s="28">
        <f>외인!EB20/10000</f>
        <v>1.3438270000000001</v>
      </c>
      <c r="EC20" s="35">
        <f>MACD!EC20-시그널!EC20</f>
        <v>-3.5897350569050938E-4</v>
      </c>
      <c r="ED20" s="28">
        <f>외인!ED20/10000</f>
        <v>1.084198</v>
      </c>
      <c r="EE20" s="35">
        <f>MACD!EE20-시그널!EE20</f>
        <v>-4.539059661049577E-4</v>
      </c>
      <c r="EF20" s="28">
        <f>외인!EF20/10000</f>
        <v>25.463957000000001</v>
      </c>
      <c r="EG20" s="35">
        <f>MACD!EG20-시그널!EG20</f>
        <v>-3.8064609064864224E-4</v>
      </c>
      <c r="EH20" s="28">
        <f>외인!EH20/10000</f>
        <v>17.882400000000001</v>
      </c>
      <c r="EI20" s="35">
        <f>MACD!EI20-시그널!EI20</f>
        <v>-4.065646786628525E-5</v>
      </c>
      <c r="EJ20" s="28">
        <f>외인!EJ20/10000</f>
        <v>9.3044070000000012</v>
      </c>
      <c r="EK20" s="35">
        <f>MACD!EK20-시그널!EK20</f>
        <v>5.9478925370327012E-6</v>
      </c>
      <c r="EL20" s="28">
        <f>외인!EL20/10000</f>
        <v>3.6906339999999997</v>
      </c>
      <c r="EM20" s="35">
        <f>MACD!EM20-시그널!EM20</f>
        <v>-1.8468869202743483E-4</v>
      </c>
      <c r="EN20" s="28">
        <f>외인!EN20/10000</f>
        <v>4.0055690000000004</v>
      </c>
      <c r="EO20" s="35">
        <f>MACD!EO20-시그널!EO20</f>
        <v>-6.8166380255266657E-5</v>
      </c>
      <c r="EP20" s="28">
        <f>외인!EP20/10000</f>
        <v>17.701736</v>
      </c>
      <c r="EQ20" s="35">
        <f>MACD!EQ20-시그널!EQ20</f>
        <v>-1.1280197393892749E-5</v>
      </c>
      <c r="ER20" s="28">
        <f>외인!ER20/10000</f>
        <v>1.442286</v>
      </c>
      <c r="ES20" s="35">
        <f>MACD!ES20-시그널!ES20</f>
        <v>-1.4414189275408803E-3</v>
      </c>
      <c r="ET20" s="28">
        <f>외인!ET20/10000</f>
        <v>11.349530999999999</v>
      </c>
      <c r="EU20" s="35">
        <f>MACD!EU20-시그널!EU20</f>
        <v>-3.4159429608997553E-4</v>
      </c>
      <c r="EV20" s="28">
        <f>외인!EV20/10000</f>
        <v>4.6883400000000002</v>
      </c>
      <c r="EW20" s="35">
        <f>MACD!EW20-시그널!EW20</f>
        <v>-6.887370699577524E-6</v>
      </c>
      <c r="EX20" s="28">
        <f>외인!EX20/10000</f>
        <v>5.1785300000000003</v>
      </c>
      <c r="EY20" s="35">
        <f>MACD!EY20-시그널!EY20</f>
        <v>8.7400024069823158E-6</v>
      </c>
    </row>
    <row r="21" spans="1:155">
      <c r="A21" s="27">
        <f>외인!A21</f>
        <v>46094</v>
      </c>
      <c r="B21" s="28">
        <f>외인!B21/10000</f>
        <v>438.66927800000002</v>
      </c>
      <c r="C21" s="35">
        <f>MACD!C21-시그널!C21</f>
        <v>2.3206133807907942E-4</v>
      </c>
      <c r="D21" s="28">
        <f>외인!D21/10000</f>
        <v>63.450357999999994</v>
      </c>
      <c r="E21" s="35">
        <f>MACD!E21-시그널!E21</f>
        <v>-1.024821711653369E-3</v>
      </c>
      <c r="F21" s="28">
        <f>외인!F21/10000</f>
        <v>186.46292600000001</v>
      </c>
      <c r="G21" s="35">
        <f>MACD!G21-시그널!G21</f>
        <v>3.4979954510728974E-4</v>
      </c>
      <c r="H21" s="28">
        <f>외인!H21/10000</f>
        <v>26.945160999999999</v>
      </c>
      <c r="I21" s="35">
        <f>MACD!I21-시그널!I21</f>
        <v>-5.0699751518027249E-4</v>
      </c>
      <c r="J21" s="28">
        <f>외인!J21/10000</f>
        <v>3.8979790000000003</v>
      </c>
      <c r="K21" s="35">
        <f>MACD!K21-시그널!K21</f>
        <v>-2.32381215999102E-4</v>
      </c>
      <c r="L21" s="28">
        <f>외인!L21/10000</f>
        <v>24.911764999999999</v>
      </c>
      <c r="M21" s="35">
        <f>MACD!M21-시그널!M21</f>
        <v>-4.7132586100341579E-4</v>
      </c>
      <c r="N21" s="28">
        <f>외인!N21/10000</f>
        <v>23.887131</v>
      </c>
      <c r="O21" s="35">
        <f>MACD!O21-시그널!O21</f>
        <v>2.9775535763324634E-5</v>
      </c>
      <c r="P21" s="28">
        <f>외인!P21/10000</f>
        <v>20.058624999999999</v>
      </c>
      <c r="Q21" s="35">
        <f>MACD!Q21-시그널!Q21</f>
        <v>-5.4419400864283126E-4</v>
      </c>
      <c r="R21" s="28">
        <f>외인!R21/10000</f>
        <v>13.200992999999999</v>
      </c>
      <c r="S21" s="35">
        <f>MACD!S21-시그널!S21</f>
        <v>-2.0779936158200088E-4</v>
      </c>
      <c r="T21" s="28">
        <f>외인!T21/10000</f>
        <v>0.83464300000000002</v>
      </c>
      <c r="U21" s="35">
        <f>MACD!U21-시그널!U21</f>
        <v>1.0926681335849606E-3</v>
      </c>
      <c r="V21" s="28">
        <f>외인!V21/10000</f>
        <v>10.458492999999999</v>
      </c>
      <c r="W21" s="35">
        <f>MACD!W21-시그널!W21</f>
        <v>-1.9959525973320237E-3</v>
      </c>
      <c r="X21" s="28">
        <f>외인!X21/10000</f>
        <v>184.01151100000001</v>
      </c>
      <c r="Y21" s="35">
        <f>MACD!Y21-시그널!Y21</f>
        <v>4.5577885294833479E-4</v>
      </c>
      <c r="Z21" s="28">
        <f>외인!Z21/10000</f>
        <v>4.5931499999999996</v>
      </c>
      <c r="AA21" s="35">
        <f>MACD!AA21-시그널!AA21</f>
        <v>-5.4894672188366248E-5</v>
      </c>
      <c r="AB21" s="28">
        <f>외인!AB21/10000</f>
        <v>19.696287999999999</v>
      </c>
      <c r="AC21" s="35">
        <f>MACD!AC21-시그널!AC21</f>
        <v>-5.1290223651142587E-5</v>
      </c>
      <c r="AD21" s="28">
        <f>외인!AD21/10000</f>
        <v>1.9455009999999999</v>
      </c>
      <c r="AE21" s="35">
        <f>MACD!AE21-시그널!AE21</f>
        <v>3.1305873889066768E-5</v>
      </c>
      <c r="AF21" s="28">
        <f>외인!AF21/10000</f>
        <v>2.4544589999999999</v>
      </c>
      <c r="AG21" s="35">
        <f>MACD!AG21-시그널!AG21</f>
        <v>5.4844831256998941E-4</v>
      </c>
      <c r="AH21" s="28">
        <f>외인!AH21/10000</f>
        <v>20.865171</v>
      </c>
      <c r="AI21" s="35">
        <f>MACD!AI21-시그널!AI21</f>
        <v>9.4933713179946801E-5</v>
      </c>
      <c r="AJ21" s="28">
        <f>외인!AJ21/10000</f>
        <v>11.655517999999999</v>
      </c>
      <c r="AK21" s="35">
        <f>MACD!AK21-시그널!AK21</f>
        <v>-9.6699383159204238E-5</v>
      </c>
      <c r="AL21" s="28">
        <f>외인!AL21/10000</f>
        <v>8.5694580000000009</v>
      </c>
      <c r="AM21" s="35">
        <f>MACD!AM21-시그널!AM21</f>
        <v>-4.0044355124427587E-4</v>
      </c>
      <c r="AN21" s="28">
        <f>외인!AN21/10000</f>
        <v>17.251145000000001</v>
      </c>
      <c r="AO21" s="35">
        <f>MACD!AO21-시그널!AO21</f>
        <v>1.8487785046437632E-4</v>
      </c>
      <c r="AP21" s="28">
        <f>외인!AP21/10000</f>
        <v>11.326941999999999</v>
      </c>
      <c r="AQ21" s="35">
        <f>MACD!AQ21-시그널!AQ21</f>
        <v>-3.1438869793889746E-4</v>
      </c>
      <c r="AR21" s="28">
        <f>외인!AR21/10000</f>
        <v>2.4049549999999997</v>
      </c>
      <c r="AS21" s="35">
        <f>MACD!AS21-시그널!AS21</f>
        <v>1.5928990892936701E-5</v>
      </c>
      <c r="AT21" s="28">
        <f>외인!AT21/10000</f>
        <v>7.7033469999999999</v>
      </c>
      <c r="AU21" s="35">
        <f>MACD!AU21-시그널!AU21</f>
        <v>-2.2203078658994434E-4</v>
      </c>
      <c r="AV21" s="28">
        <f>외인!AV21/10000</f>
        <v>4.7761269999999998</v>
      </c>
      <c r="AW21" s="35">
        <f>MACD!AW21-시그널!AW21</f>
        <v>-9.2229354097174258E-5</v>
      </c>
      <c r="AX21" s="28">
        <f>외인!AX21/10000</f>
        <v>5.7254230000000002</v>
      </c>
      <c r="AY21" s="35">
        <f>MACD!AY21-시그널!AY21</f>
        <v>-2.5511036532925932E-4</v>
      </c>
      <c r="AZ21" s="28">
        <f>외인!AZ21/10000</f>
        <v>196.644533</v>
      </c>
      <c r="BA21" s="35">
        <f>MACD!BA21-시그널!BA21</f>
        <v>4.0591022139541632E-4</v>
      </c>
      <c r="BB21" s="28">
        <f>외인!BB21/10000</f>
        <v>9.6327619999999996</v>
      </c>
      <c r="BC21" s="35">
        <f>MACD!BC21-시그널!BC21</f>
        <v>-2.3944019204052146E-5</v>
      </c>
      <c r="BD21" s="28">
        <f>외인!BD21/10000</f>
        <v>4.1370149999999999</v>
      </c>
      <c r="BE21" s="35">
        <f>MACD!BE21-시그널!BE21</f>
        <v>1.3983699959232761E-3</v>
      </c>
      <c r="BF21" s="28">
        <f>외인!BF21/10000</f>
        <v>0</v>
      </c>
      <c r="BG21" s="35" t="e">
        <f>MACD!BG21-시그널!BG21</f>
        <v>#DIV/0!</v>
      </c>
      <c r="BH21" s="28">
        <f>외인!BH21/10000</f>
        <v>8.7575719999999997</v>
      </c>
      <c r="BI21" s="35">
        <f>MACD!BI21-시그널!BI21</f>
        <v>1.031375031819189E-4</v>
      </c>
      <c r="BJ21" s="28">
        <f>외인!BJ21/10000</f>
        <v>11.114754</v>
      </c>
      <c r="BK21" s="35">
        <f>MACD!BK21-시그널!BK21</f>
        <v>-8.2242186460241965E-4</v>
      </c>
      <c r="BL21" s="28">
        <f>외인!BL21/10000</f>
        <v>4.9295059999999999</v>
      </c>
      <c r="BM21" s="35">
        <f>MACD!BM21-시그널!BM21</f>
        <v>7.0163120553081988E-5</v>
      </c>
      <c r="BN21" s="28">
        <f>외인!BN21/10000</f>
        <v>4.383953</v>
      </c>
      <c r="BO21" s="35">
        <f>MACD!BO21-시그널!BO21</f>
        <v>1.4323099867305725E-4</v>
      </c>
      <c r="BP21" s="28">
        <f>외인!BP21/10000</f>
        <v>6.6827190000000005</v>
      </c>
      <c r="BQ21" s="35">
        <f>MACD!BQ21-시그널!BQ21</f>
        <v>-1.9995477758798198E-4</v>
      </c>
      <c r="BR21" s="28">
        <f>외인!BR21/10000</f>
        <v>24.920710999999997</v>
      </c>
      <c r="BS21" s="35">
        <f>MACD!BS21-시그널!BS21</f>
        <v>-1.1410340015241674E-4</v>
      </c>
      <c r="BT21" s="28">
        <f>외인!BT21/10000</f>
        <v>187.64258100000001</v>
      </c>
      <c r="BU21" s="35">
        <f>MACD!BU21-시그널!BU21</f>
        <v>4.3538556787625377E-4</v>
      </c>
      <c r="BV21" s="28">
        <f>외인!BV21/10000</f>
        <v>37.461649999999999</v>
      </c>
      <c r="BW21" s="35">
        <f>MACD!BW21-시그널!BW21</f>
        <v>1.5926184988390257E-5</v>
      </c>
      <c r="BX21" s="28">
        <f>외인!BX21/10000</f>
        <v>7.4530960000000004</v>
      </c>
      <c r="BY21" s="35">
        <f>MACD!BY21-시그널!BY21</f>
        <v>2.7707385575365866E-4</v>
      </c>
      <c r="BZ21" s="28">
        <f>외인!BZ21/10000</f>
        <v>25.820602999999998</v>
      </c>
      <c r="CA21" s="35">
        <f>MACD!CA21-시그널!CA21</f>
        <v>-7.3715500829189069E-6</v>
      </c>
      <c r="CB21" s="28">
        <f>외인!CB21/10000</f>
        <v>1.3070569999999999</v>
      </c>
      <c r="CC21" s="35">
        <f>MACD!CC21-시그널!CC21</f>
        <v>-2.200379126249381E-4</v>
      </c>
      <c r="CD21" s="28">
        <f>외인!CD21/10000</f>
        <v>3.4794629999999995</v>
      </c>
      <c r="CE21" s="35">
        <f>MACD!CE21-시그널!CE21</f>
        <v>-2.3461172994579084E-4</v>
      </c>
      <c r="CF21" s="28">
        <f>외인!CF21/10000</f>
        <v>2.3298589999999999</v>
      </c>
      <c r="CG21" s="35">
        <f>MACD!CG21-시그널!CG21</f>
        <v>-3.4008813964246843E-4</v>
      </c>
      <c r="CH21" s="28">
        <f>외인!CH21/10000</f>
        <v>6.5726440000000004</v>
      </c>
      <c r="CI21" s="35">
        <f>MACD!CI21-시그널!CI21</f>
        <v>1.5383616451133356E-5</v>
      </c>
      <c r="CJ21" s="28">
        <f>외인!CJ21/10000</f>
        <v>39.364477000000001</v>
      </c>
      <c r="CK21" s="35">
        <f>MACD!CK21-시그널!CK21</f>
        <v>-5.6644045421731012E-4</v>
      </c>
      <c r="CL21" s="28">
        <f>외인!CL21/10000</f>
        <v>22.501443999999999</v>
      </c>
      <c r="CM21" s="35">
        <f>MACD!CM21-시그널!CM21</f>
        <v>-2.9313827869540955E-5</v>
      </c>
      <c r="CN21" s="28">
        <f>외인!CN21/10000</f>
        <v>12.063905999999999</v>
      </c>
      <c r="CO21" s="35">
        <f>MACD!CO21-시그널!CO21</f>
        <v>-2.8063007482113348E-4</v>
      </c>
      <c r="CP21" s="28">
        <f>외인!CP21/10000</f>
        <v>9.6946820000000002</v>
      </c>
      <c r="CQ21" s="35">
        <f>MACD!CQ21-시그널!CQ21</f>
        <v>-3.3419792054467952E-5</v>
      </c>
      <c r="CR21" s="28">
        <f>외인!CR21/10000</f>
        <v>16.685410000000001</v>
      </c>
      <c r="CS21" s="35">
        <f>MACD!CS21-시그널!CS21</f>
        <v>-1.5748746807038778E-4</v>
      </c>
      <c r="CT21" s="28">
        <f>외인!CT21/10000</f>
        <v>10.422566999999999</v>
      </c>
      <c r="CU21" s="35">
        <f>MACD!CU21-시그널!CU21</f>
        <v>-7.6646367854836994E-4</v>
      </c>
      <c r="CV21" s="28">
        <f>외인!CV21/10000</f>
        <v>187.64258100000001</v>
      </c>
      <c r="CW21" s="35">
        <f>MACD!CW21-시그널!CW21</f>
        <v>4.3538556787625377E-4</v>
      </c>
      <c r="CX21" s="28">
        <f>외인!CX21/10000</f>
        <v>19.105807000000002</v>
      </c>
      <c r="CY21" s="35">
        <f>MACD!CY21-시그널!CY21</f>
        <v>-3.342593753664977E-4</v>
      </c>
      <c r="CZ21" s="28">
        <f>외인!CZ21/10000</f>
        <v>1.7192769999999999</v>
      </c>
      <c r="DA21" s="35">
        <f>MACD!DA21-시그널!DA21</f>
        <v>-1.0330817473066666E-4</v>
      </c>
      <c r="DB21" s="28">
        <f>외인!DB21/10000</f>
        <v>4.1370149999999999</v>
      </c>
      <c r="DC21" s="35">
        <f>MACD!DC21-시그널!DC21</f>
        <v>1.3983699959232761E-3</v>
      </c>
      <c r="DD21" s="28">
        <f>외인!DD21/10000</f>
        <v>0.83464300000000002</v>
      </c>
      <c r="DE21" s="35">
        <f>MACD!DE21-시그널!DE21</f>
        <v>1.0926681335849606E-3</v>
      </c>
      <c r="DF21" s="28">
        <f>외인!DF21/10000</f>
        <v>5.5974839999999997</v>
      </c>
      <c r="DG21" s="35">
        <f>MACD!DG21-시그널!DG21</f>
        <v>2.8986629619892808E-4</v>
      </c>
      <c r="DH21" s="28">
        <f>외인!DH21/10000</f>
        <v>2.6573830000000003</v>
      </c>
      <c r="DI21" s="35">
        <f>MACD!DI21-시그널!DI21</f>
        <v>-2.1912840079121637E-4</v>
      </c>
      <c r="DJ21" s="28">
        <f>외인!DJ21/10000</f>
        <v>57.234085</v>
      </c>
      <c r="DK21" s="35">
        <f>MACD!DK21-시그널!DK21</f>
        <v>-1.0462422619282407E-4</v>
      </c>
      <c r="DL21" s="28">
        <f>외인!DL21/10000</f>
        <v>9.529299</v>
      </c>
      <c r="DM21" s="35">
        <f>MACD!DM21-시그널!DM21</f>
        <v>-3.3838533744705811E-4</v>
      </c>
      <c r="DN21" s="28">
        <f>외인!DN21/10000</f>
        <v>187.64258100000001</v>
      </c>
      <c r="DO21" s="35">
        <f>MACD!DO21-시그널!DO21</f>
        <v>4.3538556787625377E-4</v>
      </c>
      <c r="DP21" s="28">
        <f>외인!DP21/10000</f>
        <v>8.5376580000000004</v>
      </c>
      <c r="DQ21" s="35">
        <f>MACD!DQ21-시그널!DQ21</f>
        <v>-1.0975334586413692E-3</v>
      </c>
      <c r="DR21" s="28">
        <f>외인!DR21/10000</f>
        <v>4.0920489999999994</v>
      </c>
      <c r="DS21" s="35">
        <f>MACD!DS21-시그널!DS21</f>
        <v>-8.297067316815742E-5</v>
      </c>
      <c r="DT21" s="28">
        <f>외인!DT21/10000</f>
        <v>13.200992999999999</v>
      </c>
      <c r="DU21" s="35">
        <f>MACD!DU21-시그널!DU21</f>
        <v>-2.0779936158200088E-4</v>
      </c>
      <c r="DV21" s="28">
        <f>외인!DV21/10000</f>
        <v>3.469706</v>
      </c>
      <c r="DW21" s="35">
        <f>MACD!DW21-시그널!DW21</f>
        <v>4.1120810479216088E-5</v>
      </c>
      <c r="DX21" s="28">
        <f>외인!DX21/10000</f>
        <v>10.458492999999999</v>
      </c>
      <c r="DY21" s="35">
        <f>MACD!DY21-시그널!DY21</f>
        <v>-1.9959525973320237E-3</v>
      </c>
      <c r="DZ21" s="28">
        <f>외인!DZ21/10000</f>
        <v>0.99736200000000008</v>
      </c>
      <c r="EA21" s="35">
        <f>MACD!EA21-시그널!EA21</f>
        <v>-5.7004801677330678E-4</v>
      </c>
      <c r="EB21" s="28">
        <f>외인!EB21/10000</f>
        <v>1.3563889999999998</v>
      </c>
      <c r="EC21" s="35">
        <f>MACD!EC21-시그널!EC21</f>
        <v>-4.4553217434804935E-4</v>
      </c>
      <c r="ED21" s="28">
        <f>외인!ED21/10000</f>
        <v>1.072363</v>
      </c>
      <c r="EE21" s="35">
        <f>MACD!EE21-시그널!EE21</f>
        <v>-7.9198655516745818E-4</v>
      </c>
      <c r="EF21" s="28">
        <f>외인!EF21/10000</f>
        <v>25.502216000000001</v>
      </c>
      <c r="EG21" s="35">
        <f>MACD!EG21-시그널!EG21</f>
        <v>-3.8013617603531002E-4</v>
      </c>
      <c r="EH21" s="28">
        <f>외인!EH21/10000</f>
        <v>17.422232000000001</v>
      </c>
      <c r="EI21" s="35">
        <f>MACD!EI21-시그널!EI21</f>
        <v>-5.3178756914131075E-5</v>
      </c>
      <c r="EJ21" s="28">
        <f>외인!EJ21/10000</f>
        <v>9.2801989999999996</v>
      </c>
      <c r="EK21" s="35">
        <f>MACD!EK21-시그널!EK21</f>
        <v>-2.2573643323753761E-5</v>
      </c>
      <c r="EL21" s="28">
        <f>외인!EL21/10000</f>
        <v>3.729158</v>
      </c>
      <c r="EM21" s="35">
        <f>MACD!EM21-시그널!EM21</f>
        <v>-2.3191058538020714E-4</v>
      </c>
      <c r="EN21" s="28">
        <f>외인!EN21/10000</f>
        <v>4.0920489999999994</v>
      </c>
      <c r="EO21" s="35">
        <f>MACD!EO21-시그널!EO21</f>
        <v>-8.297067316815742E-5</v>
      </c>
      <c r="EP21" s="28">
        <f>외인!EP21/10000</f>
        <v>17.580558</v>
      </c>
      <c r="EQ21" s="35">
        <f>MACD!EQ21-시그널!EQ21</f>
        <v>8.6478425107775934E-5</v>
      </c>
      <c r="ER21" s="28">
        <f>외인!ER21/10000</f>
        <v>1.477114</v>
      </c>
      <c r="ES21" s="35">
        <f>MACD!ES21-시그널!ES21</f>
        <v>-9.0335220590175794E-4</v>
      </c>
      <c r="ET21" s="28">
        <f>외인!ET21/10000</f>
        <v>11.326941999999999</v>
      </c>
      <c r="EU21" s="35">
        <f>MACD!EU21-시그널!EU21</f>
        <v>-3.1438869793889746E-4</v>
      </c>
      <c r="EV21" s="28">
        <f>외인!EV21/10000</f>
        <v>4.5931499999999996</v>
      </c>
      <c r="EW21" s="35">
        <f>MACD!EW21-시그널!EW21</f>
        <v>-5.4894672188366248E-5</v>
      </c>
      <c r="EX21" s="28">
        <f>외인!EX21/10000</f>
        <v>5.1015329999999999</v>
      </c>
      <c r="EY21" s="35">
        <f>MACD!EY21-시그널!EY21</f>
        <v>-1.4915026161598673E-5</v>
      </c>
    </row>
    <row r="22" spans="1:155">
      <c r="A22" s="27">
        <f>외인!A22</f>
        <v>46097</v>
      </c>
      <c r="B22" s="28">
        <f>외인!B22/10000</f>
        <v>443.64742699999994</v>
      </c>
      <c r="C22" s="35">
        <f>MACD!C22-시그널!C22</f>
        <v>2.8815820873594493E-4</v>
      </c>
      <c r="D22" s="28">
        <f>외인!D22/10000</f>
        <v>62.722145999999995</v>
      </c>
      <c r="E22" s="35">
        <f>MACD!E22-시그널!E22</f>
        <v>-1.0676655186642463E-3</v>
      </c>
      <c r="F22" s="28">
        <f>외인!F22/10000</f>
        <v>188.75040000000001</v>
      </c>
      <c r="G22" s="35">
        <f>MACD!G22-시그널!G22</f>
        <v>4.0646535565912125E-4</v>
      </c>
      <c r="H22" s="28">
        <f>외인!H22/10000</f>
        <v>26.560407000000001</v>
      </c>
      <c r="I22" s="35">
        <f>MACD!I22-시그널!I22</f>
        <v>-5.4315492622593342E-4</v>
      </c>
      <c r="J22" s="28">
        <f>외인!J22/10000</f>
        <v>3.776097</v>
      </c>
      <c r="K22" s="35">
        <f>MACD!K22-시그널!K22</f>
        <v>-3.183168087619576E-4</v>
      </c>
      <c r="L22" s="28">
        <f>외인!L22/10000</f>
        <v>24.56682</v>
      </c>
      <c r="M22" s="35">
        <f>MACD!M22-시그널!M22</f>
        <v>-4.901334316520957E-4</v>
      </c>
      <c r="N22" s="28">
        <f>외인!N22/10000</f>
        <v>23.515022000000002</v>
      </c>
      <c r="O22" s="35">
        <f>MACD!O22-시그널!O22</f>
        <v>3.6668269397352606E-5</v>
      </c>
      <c r="P22" s="28">
        <f>외인!P22/10000</f>
        <v>19.754535999999998</v>
      </c>
      <c r="Q22" s="35">
        <f>MACD!Q22-시그널!Q22</f>
        <v>-5.7143329234826017E-4</v>
      </c>
      <c r="R22" s="28">
        <f>외인!R22/10000</f>
        <v>13.068811999999999</v>
      </c>
      <c r="S22" s="35">
        <f>MACD!S22-시그널!S22</f>
        <v>-2.3504763478403377E-4</v>
      </c>
      <c r="T22" s="28">
        <f>외인!T22/10000</f>
        <v>0.821608</v>
      </c>
      <c r="U22" s="35">
        <f>MACD!U22-시그널!U22</f>
        <v>1.0910150786840557E-3</v>
      </c>
      <c r="V22" s="28">
        <f>외인!V22/10000</f>
        <v>10.649414</v>
      </c>
      <c r="W22" s="35">
        <f>MACD!W22-시그널!W22</f>
        <v>-1.9099363149522705E-3</v>
      </c>
      <c r="X22" s="28">
        <f>외인!X22/10000</f>
        <v>191.76534699999999</v>
      </c>
      <c r="Y22" s="35">
        <f>MACD!Y22-시그널!Y22</f>
        <v>5.8750068884271531E-4</v>
      </c>
      <c r="Z22" s="28">
        <f>외인!Z22/10000</f>
        <v>4.5265440000000003</v>
      </c>
      <c r="AA22" s="35">
        <f>MACD!AA22-시그널!AA22</f>
        <v>-9.2658345059602818E-5</v>
      </c>
      <c r="AB22" s="28">
        <f>외인!AB22/10000</f>
        <v>19.565572</v>
      </c>
      <c r="AC22" s="35">
        <f>MACD!AC22-시그널!AC22</f>
        <v>-6.544910373024407E-5</v>
      </c>
      <c r="AD22" s="28">
        <f>외인!AD22/10000</f>
        <v>1.9609830000000001</v>
      </c>
      <c r="AE22" s="35">
        <f>MACD!AE22-시그널!AE22</f>
        <v>3.12030355311356E-4</v>
      </c>
      <c r="AF22" s="28">
        <f>외인!AF22/10000</f>
        <v>2.4755470000000002</v>
      </c>
      <c r="AG22" s="35">
        <f>MACD!AG22-시그널!AG22</f>
        <v>4.085924932829498E-4</v>
      </c>
      <c r="AH22" s="28">
        <f>외인!AH22/10000</f>
        <v>20.295282999999998</v>
      </c>
      <c r="AI22" s="35">
        <f>MACD!AI22-시그널!AI22</f>
        <v>4.6543646249033296E-5</v>
      </c>
      <c r="AJ22" s="28">
        <f>외인!AJ22/10000</f>
        <v>11.432764000000001</v>
      </c>
      <c r="AK22" s="35">
        <f>MACD!AK22-시그널!AK22</f>
        <v>-1.6479305198724491E-4</v>
      </c>
      <c r="AL22" s="28">
        <f>외인!AL22/10000</f>
        <v>8.4935799999999997</v>
      </c>
      <c r="AM22" s="35">
        <f>MACD!AM22-시그널!AM22</f>
        <v>-4.3127251819522503E-4</v>
      </c>
      <c r="AN22" s="28">
        <f>외인!AN22/10000</f>
        <v>16.932373999999999</v>
      </c>
      <c r="AO22" s="35">
        <f>MACD!AO22-시그널!AO22</f>
        <v>1.9955917808993251E-4</v>
      </c>
      <c r="AP22" s="28">
        <f>외인!AP22/10000</f>
        <v>11.125866</v>
      </c>
      <c r="AQ22" s="35">
        <f>MACD!AQ22-시그널!AQ22</f>
        <v>-3.0256406304142675E-4</v>
      </c>
      <c r="AR22" s="28">
        <f>외인!AR22/10000</f>
        <v>2.423546</v>
      </c>
      <c r="AS22" s="35">
        <f>MACD!AS22-시그널!AS22</f>
        <v>2.4330222860659129E-4</v>
      </c>
      <c r="AT22" s="28">
        <f>외인!AT22/10000</f>
        <v>7.733136</v>
      </c>
      <c r="AU22" s="35">
        <f>MACD!AU22-시그널!AU22</f>
        <v>-2.2433175301322114E-4</v>
      </c>
      <c r="AV22" s="28">
        <f>외인!AV22/10000</f>
        <v>4.6744570000000003</v>
      </c>
      <c r="AW22" s="35">
        <f>MACD!AW22-시그널!AW22</f>
        <v>-1.7964331579195105E-4</v>
      </c>
      <c r="AX22" s="28">
        <f>외인!AX22/10000</f>
        <v>5.5413639999999997</v>
      </c>
      <c r="AY22" s="35">
        <f>MACD!AY22-시그널!AY22</f>
        <v>-2.3054275409571971E-4</v>
      </c>
      <c r="AZ22" s="28">
        <f>외인!AZ22/10000</f>
        <v>204.36019299999998</v>
      </c>
      <c r="BA22" s="35">
        <f>MACD!BA22-시그널!BA22</f>
        <v>5.2992209403393672E-4</v>
      </c>
      <c r="BB22" s="28">
        <f>외인!BB22/10000</f>
        <v>9.55654</v>
      </c>
      <c r="BC22" s="35">
        <f>MACD!BC22-시그널!BC22</f>
        <v>-5.6524448585549345E-5</v>
      </c>
      <c r="BD22" s="28">
        <f>외인!BD22/10000</f>
        <v>4.0199639999999999</v>
      </c>
      <c r="BE22" s="35">
        <f>MACD!BE22-시그널!BE22</f>
        <v>1.4161575328283118E-3</v>
      </c>
      <c r="BF22" s="28">
        <f>외인!BF22/10000</f>
        <v>0</v>
      </c>
      <c r="BG22" s="35" t="e">
        <f>MACD!BG22-시그널!BG22</f>
        <v>#DIV/0!</v>
      </c>
      <c r="BH22" s="28">
        <f>외인!BH22/10000</f>
        <v>8.5755669999999995</v>
      </c>
      <c r="BI22" s="35">
        <f>MACD!BI22-시그널!BI22</f>
        <v>8.9883845705760894E-5</v>
      </c>
      <c r="BJ22" s="28">
        <f>외인!BJ22/10000</f>
        <v>10.923195</v>
      </c>
      <c r="BK22" s="35">
        <f>MACD!BK22-시그널!BK22</f>
        <v>-8.6400387706505048E-4</v>
      </c>
      <c r="BL22" s="28">
        <f>외인!BL22/10000</f>
        <v>4.8580160000000001</v>
      </c>
      <c r="BM22" s="35">
        <f>MACD!BM22-시그널!BM22</f>
        <v>1.0436106954966475E-4</v>
      </c>
      <c r="BN22" s="28">
        <f>외인!BN22/10000</f>
        <v>4.3113779999999995</v>
      </c>
      <c r="BO22" s="35">
        <f>MACD!BO22-시그널!BO22</f>
        <v>1.5501382114246722E-4</v>
      </c>
      <c r="BP22" s="28">
        <f>외인!BP22/10000</f>
        <v>6.515218</v>
      </c>
      <c r="BQ22" s="35">
        <f>MACD!BQ22-시그널!BQ22</f>
        <v>-1.9549699374542972E-4</v>
      </c>
      <c r="BR22" s="28">
        <f>외인!BR22/10000</f>
        <v>24.430717999999999</v>
      </c>
      <c r="BS22" s="35">
        <f>MACD!BS22-시그널!BS22</f>
        <v>-3.1591380675229379E-5</v>
      </c>
      <c r="BT22" s="28">
        <f>외인!BT22/10000</f>
        <v>195.43949799999999</v>
      </c>
      <c r="BU22" s="35">
        <f>MACD!BU22-시그널!BU22</f>
        <v>5.6428462629356418E-4</v>
      </c>
      <c r="BV22" s="28">
        <f>외인!BV22/10000</f>
        <v>37.702477999999999</v>
      </c>
      <c r="BW22" s="35">
        <f>MACD!BW22-시그널!BW22</f>
        <v>8.8291929183712854E-5</v>
      </c>
      <c r="BX22" s="28">
        <f>외인!BX22/10000</f>
        <v>7.4444249999999998</v>
      </c>
      <c r="BY22" s="35">
        <f>MACD!BY22-시그널!BY22</f>
        <v>2.7812592471746162E-4</v>
      </c>
      <c r="BZ22" s="28">
        <f>외인!BZ22/10000</f>
        <v>25.425954000000001</v>
      </c>
      <c r="CA22" s="35">
        <f>MACD!CA22-시그널!CA22</f>
        <v>-8.5639369755568812E-6</v>
      </c>
      <c r="CB22" s="28">
        <f>외인!CB22/10000</f>
        <v>1.3096989999999999</v>
      </c>
      <c r="CC22" s="35">
        <f>MACD!CC22-시그널!CC22</f>
        <v>-2.2003062430039184E-4</v>
      </c>
      <c r="CD22" s="28">
        <f>외인!CD22/10000</f>
        <v>3.410075</v>
      </c>
      <c r="CE22" s="35">
        <f>MACD!CE22-시그널!CE22</f>
        <v>-3.8151060721839302E-4</v>
      </c>
      <c r="CF22" s="28">
        <f>외인!CF22/10000</f>
        <v>2.3792709999999997</v>
      </c>
      <c r="CG22" s="35">
        <f>MACD!CG22-시그널!CG22</f>
        <v>-3.9116467016569756E-4</v>
      </c>
      <c r="CH22" s="28">
        <f>외인!CH22/10000</f>
        <v>6.4659879999999994</v>
      </c>
      <c r="CI22" s="35">
        <f>MACD!CI22-시그널!CI22</f>
        <v>-6.4865413491489851E-5</v>
      </c>
      <c r="CJ22" s="28">
        <f>외인!CJ22/10000</f>
        <v>38.683956999999999</v>
      </c>
      <c r="CK22" s="35">
        <f>MACD!CK22-시그널!CK22</f>
        <v>-6.098193621563153E-4</v>
      </c>
      <c r="CL22" s="28">
        <f>외인!CL22/10000</f>
        <v>22.344929</v>
      </c>
      <c r="CM22" s="35">
        <f>MACD!CM22-시그널!CM22</f>
        <v>-2.4730345608998711E-5</v>
      </c>
      <c r="CN22" s="28">
        <f>외인!CN22/10000</f>
        <v>12.127535999999999</v>
      </c>
      <c r="CO22" s="35">
        <f>MACD!CO22-시그널!CO22</f>
        <v>-3.1231091600481567E-4</v>
      </c>
      <c r="CP22" s="28">
        <f>외인!CP22/10000</f>
        <v>9.6177050000000008</v>
      </c>
      <c r="CQ22" s="35">
        <f>MACD!CQ22-시그널!CQ22</f>
        <v>-6.6409642069253309E-5</v>
      </c>
      <c r="CR22" s="28">
        <f>외인!CR22/10000</f>
        <v>16.495462</v>
      </c>
      <c r="CS22" s="35">
        <f>MACD!CS22-시그널!CS22</f>
        <v>-2.0061265465796995E-4</v>
      </c>
      <c r="CT22" s="28">
        <f>외인!CT22/10000</f>
        <v>10.471537</v>
      </c>
      <c r="CU22" s="35">
        <f>MACD!CU22-시그널!CU22</f>
        <v>-7.5876753474245998E-4</v>
      </c>
      <c r="CV22" s="28">
        <f>외인!CV22/10000</f>
        <v>195.43949799999999</v>
      </c>
      <c r="CW22" s="35">
        <f>MACD!CW22-시그널!CW22</f>
        <v>5.6428462629356418E-4</v>
      </c>
      <c r="CX22" s="28">
        <f>외인!CX22/10000</f>
        <v>18.872056000000001</v>
      </c>
      <c r="CY22" s="35">
        <f>MACD!CY22-시그널!CY22</f>
        <v>-3.5074466961223833E-4</v>
      </c>
      <c r="CZ22" s="28">
        <f>외인!CZ22/10000</f>
        <v>1.7080409999999999</v>
      </c>
      <c r="DA22" s="35">
        <f>MACD!DA22-시그널!DA22</f>
        <v>-7.4420154420611398E-5</v>
      </c>
      <c r="DB22" s="28">
        <f>외인!DB22/10000</f>
        <v>4.0199639999999999</v>
      </c>
      <c r="DC22" s="35">
        <f>MACD!DC22-시그널!DC22</f>
        <v>1.4161575328283118E-3</v>
      </c>
      <c r="DD22" s="28">
        <f>외인!DD22/10000</f>
        <v>0.821608</v>
      </c>
      <c r="DE22" s="35">
        <f>MACD!DE22-시그널!DE22</f>
        <v>1.0910150786840557E-3</v>
      </c>
      <c r="DF22" s="28">
        <f>외인!DF22/10000</f>
        <v>5.593553</v>
      </c>
      <c r="DG22" s="35">
        <f>MACD!DG22-시그널!DG22</f>
        <v>2.9424969680838303E-4</v>
      </c>
      <c r="DH22" s="28">
        <f>외인!DH22/10000</f>
        <v>2.5936470000000003</v>
      </c>
      <c r="DI22" s="35">
        <f>MACD!DI22-시그널!DI22</f>
        <v>-4.2304704532658007E-4</v>
      </c>
      <c r="DJ22" s="28">
        <f>외인!DJ22/10000</f>
        <v>56.038179000000007</v>
      </c>
      <c r="DK22" s="35">
        <f>MACD!DK22-시그널!DK22</f>
        <v>-9.6892429747563334E-5</v>
      </c>
      <c r="DL22" s="28">
        <f>외인!DL22/10000</f>
        <v>9.6346740000000004</v>
      </c>
      <c r="DM22" s="35">
        <f>MACD!DM22-시그널!DM22</f>
        <v>-3.6796504684946278E-4</v>
      </c>
      <c r="DN22" s="28">
        <f>외인!DN22/10000</f>
        <v>195.43949799999999</v>
      </c>
      <c r="DO22" s="35">
        <f>MACD!DO22-시그널!DO22</f>
        <v>5.6428462629356418E-4</v>
      </c>
      <c r="DP22" s="28">
        <f>외인!DP22/10000</f>
        <v>8.4456860000000002</v>
      </c>
      <c r="DQ22" s="35">
        <f>MACD!DQ22-시그널!DQ22</f>
        <v>-1.0985399004025359E-3</v>
      </c>
      <c r="DR22" s="28">
        <f>외인!DR22/10000</f>
        <v>3.975419</v>
      </c>
      <c r="DS22" s="35">
        <f>MACD!DS22-시그널!DS22</f>
        <v>-1.5640055116601225E-4</v>
      </c>
      <c r="DT22" s="28">
        <f>외인!DT22/10000</f>
        <v>13.068811999999999</v>
      </c>
      <c r="DU22" s="35">
        <f>MACD!DU22-시그널!DU22</f>
        <v>-2.3504763478403377E-4</v>
      </c>
      <c r="DV22" s="28">
        <f>외인!DV22/10000</f>
        <v>3.410882</v>
      </c>
      <c r="DW22" s="35">
        <f>MACD!DW22-시그널!DW22</f>
        <v>-6.6566715303459083E-5</v>
      </c>
      <c r="DX22" s="28">
        <f>외인!DX22/10000</f>
        <v>10.649414</v>
      </c>
      <c r="DY22" s="35">
        <f>MACD!DY22-시그널!DY22</f>
        <v>-1.9099363149522705E-3</v>
      </c>
      <c r="DZ22" s="28">
        <f>외인!DZ22/10000</f>
        <v>0.95594500000000004</v>
      </c>
      <c r="EA22" s="35">
        <f>MACD!EA22-시그널!EA22</f>
        <v>-6.9987564491462461E-4</v>
      </c>
      <c r="EB22" s="28">
        <f>외인!EB22/10000</f>
        <v>1.3392549999999999</v>
      </c>
      <c r="EC22" s="35">
        <f>MACD!EC22-시그널!EC22</f>
        <v>-5.002444776660011E-4</v>
      </c>
      <c r="ED22" s="28">
        <f>외인!ED22/10000</f>
        <v>1.048511</v>
      </c>
      <c r="EE22" s="35">
        <f>MACD!EE22-시그널!EE22</f>
        <v>-1.0388271572313037E-3</v>
      </c>
      <c r="EF22" s="28">
        <f>외인!EF22/10000</f>
        <v>24.981694000000001</v>
      </c>
      <c r="EG22" s="35">
        <f>MACD!EG22-시그널!EG22</f>
        <v>-4.2839529100938378E-4</v>
      </c>
      <c r="EH22" s="28">
        <f>외인!EH22/10000</f>
        <v>17.774357000000002</v>
      </c>
      <c r="EI22" s="35">
        <f>MACD!EI22-시그널!EI22</f>
        <v>-5.1047564020764813E-5</v>
      </c>
      <c r="EJ22" s="28">
        <f>외인!EJ22/10000</f>
        <v>9.1135649999999995</v>
      </c>
      <c r="EK22" s="35">
        <f>MACD!EK22-시그널!EK22</f>
        <v>-9.8900523965447465E-5</v>
      </c>
      <c r="EL22" s="28">
        <f>외인!EL22/10000</f>
        <v>3.6584519999999996</v>
      </c>
      <c r="EM22" s="35">
        <f>MACD!EM22-시그널!EM22</f>
        <v>-3.7048977964909691E-4</v>
      </c>
      <c r="EN22" s="28">
        <f>외인!EN22/10000</f>
        <v>3.975419</v>
      </c>
      <c r="EO22" s="35">
        <f>MACD!EO22-시그널!EO22</f>
        <v>-1.5640055116601225E-4</v>
      </c>
      <c r="EP22" s="28">
        <f>외인!EP22/10000</f>
        <v>17.465966000000002</v>
      </c>
      <c r="EQ22" s="35">
        <f>MACD!EQ22-시그널!EQ22</f>
        <v>2.5871695441481485E-4</v>
      </c>
      <c r="ER22" s="28">
        <f>외인!ER22/10000</f>
        <v>1.4614879999999999</v>
      </c>
      <c r="ES22" s="35">
        <f>MACD!ES22-시그널!ES22</f>
        <v>-8.6437972616595828E-4</v>
      </c>
      <c r="ET22" s="28">
        <f>외인!ET22/10000</f>
        <v>11.125866</v>
      </c>
      <c r="EU22" s="35">
        <f>MACD!EU22-시그널!EU22</f>
        <v>-3.0256406304142675E-4</v>
      </c>
      <c r="EV22" s="28">
        <f>외인!EV22/10000</f>
        <v>4.5265440000000003</v>
      </c>
      <c r="EW22" s="35">
        <f>MACD!EW22-시그널!EW22</f>
        <v>-9.2658345059602818E-5</v>
      </c>
      <c r="EX22" s="28">
        <f>외인!EX22/10000</f>
        <v>5.0911610000000005</v>
      </c>
      <c r="EY22" s="35">
        <f>MACD!EY22-시그널!EY22</f>
        <v>-4.4011604634393147E-5</v>
      </c>
    </row>
    <row r="23" spans="1:155">
      <c r="A23" s="27">
        <f>외인!A23</f>
        <v>46098</v>
      </c>
      <c r="B23" s="28">
        <f>외인!B23/10000</f>
        <v>450.80595800000003</v>
      </c>
      <c r="C23" s="35">
        <f>MACD!C23-시그널!C23</f>
        <v>2.8720810948734655E-4</v>
      </c>
      <c r="D23" s="28">
        <f>외인!D23/10000</f>
        <v>62.644413</v>
      </c>
      <c r="E23" s="35">
        <f>MACD!E23-시그널!E23</f>
        <v>-1.0416090624856828E-3</v>
      </c>
      <c r="F23" s="28">
        <f>외인!F23/10000</f>
        <v>193.484453</v>
      </c>
      <c r="G23" s="35">
        <f>MACD!G23-시그널!G23</f>
        <v>4.0635832631277498E-4</v>
      </c>
      <c r="H23" s="28">
        <f>외인!H23/10000</f>
        <v>27.341867999999998</v>
      </c>
      <c r="I23" s="35">
        <f>MACD!I23-시그널!I23</f>
        <v>-4.4403445614099005E-4</v>
      </c>
      <c r="J23" s="28">
        <f>외인!J23/10000</f>
        <v>3.9340999999999999</v>
      </c>
      <c r="K23" s="35">
        <f>MACD!K23-시그널!K23</f>
        <v>-2.3437986489022931E-4</v>
      </c>
      <c r="L23" s="28">
        <f>외인!L23/10000</f>
        <v>25.311955999999999</v>
      </c>
      <c r="M23" s="35">
        <f>MACD!M23-시그널!M23</f>
        <v>-3.9198559182845112E-4</v>
      </c>
      <c r="N23" s="28">
        <f>외인!N23/10000</f>
        <v>24.266985999999999</v>
      </c>
      <c r="O23" s="35">
        <f>MACD!O23-시그널!O23</f>
        <v>9.6171920628319141E-5</v>
      </c>
      <c r="P23" s="28">
        <f>외인!P23/10000</f>
        <v>20.114373000000001</v>
      </c>
      <c r="Q23" s="35">
        <f>MACD!Q23-시그널!Q23</f>
        <v>-4.8352417040692939E-4</v>
      </c>
      <c r="R23" s="28">
        <f>외인!R23/10000</f>
        <v>13.313997000000001</v>
      </c>
      <c r="S23" s="35">
        <f>MACD!S23-시그널!S23</f>
        <v>-1.8455445831832879E-4</v>
      </c>
      <c r="T23" s="28">
        <f>외인!T23/10000</f>
        <v>0.826685</v>
      </c>
      <c r="U23" s="35">
        <f>MACD!U23-시그널!U23</f>
        <v>1.1221828458734089E-3</v>
      </c>
      <c r="V23" s="28">
        <f>외인!V23/10000</f>
        <v>10.507257000000001</v>
      </c>
      <c r="W23" s="35">
        <f>MACD!W23-시그널!W23</f>
        <v>-1.7382578962222509E-3</v>
      </c>
      <c r="X23" s="28">
        <f>외인!X23/10000</f>
        <v>194.41668300000001</v>
      </c>
      <c r="Y23" s="35">
        <f>MACD!Y23-시그널!Y23</f>
        <v>5.6759368034995218E-4</v>
      </c>
      <c r="Z23" s="28">
        <f>외인!Z23/10000</f>
        <v>4.6258910000000002</v>
      </c>
      <c r="AA23" s="35">
        <f>MACD!AA23-시그널!AA23</f>
        <v>-9.6474653053060886E-5</v>
      </c>
      <c r="AB23" s="28">
        <f>외인!AB23/10000</f>
        <v>19.837603000000001</v>
      </c>
      <c r="AC23" s="35">
        <f>MACD!AC23-시그널!AC23</f>
        <v>-5.4957806512664192E-5</v>
      </c>
      <c r="AD23" s="28">
        <f>외인!AD23/10000</f>
        <v>1.9786999999999999</v>
      </c>
      <c r="AE23" s="35">
        <f>MACD!AE23-시그널!AE23</f>
        <v>3.8245327771629901E-4</v>
      </c>
      <c r="AF23" s="28">
        <f>외인!AF23/10000</f>
        <v>2.471536</v>
      </c>
      <c r="AG23" s="35">
        <f>MACD!AG23-시그널!AG23</f>
        <v>2.3173624574485076E-4</v>
      </c>
      <c r="AH23" s="28">
        <f>외인!AH23/10000</f>
        <v>20.580035000000002</v>
      </c>
      <c r="AI23" s="35">
        <f>MACD!AI23-시그널!AI23</f>
        <v>7.2303151322493926E-5</v>
      </c>
      <c r="AJ23" s="28">
        <f>외인!AJ23/10000</f>
        <v>11.618935</v>
      </c>
      <c r="AK23" s="35">
        <f>MACD!AK23-시그널!AK23</f>
        <v>-1.195081492699819E-4</v>
      </c>
      <c r="AL23" s="28">
        <f>외인!AL23/10000</f>
        <v>8.7105610000000002</v>
      </c>
      <c r="AM23" s="35">
        <f>MACD!AM23-시그널!AM23</f>
        <v>-4.1583228985341252E-4</v>
      </c>
      <c r="AN23" s="28">
        <f>외인!AN23/10000</f>
        <v>17.468743</v>
      </c>
      <c r="AO23" s="35">
        <f>MACD!AO23-시그널!AO23</f>
        <v>2.6259084277706883E-4</v>
      </c>
      <c r="AP23" s="28">
        <f>외인!AP23/10000</f>
        <v>11.324902999999999</v>
      </c>
      <c r="AQ23" s="35">
        <f>MACD!AQ23-시그널!AQ23</f>
        <v>-2.6293212012270769E-4</v>
      </c>
      <c r="AR23" s="28">
        <f>외인!AR23/10000</f>
        <v>2.4533779999999998</v>
      </c>
      <c r="AS23" s="35">
        <f>MACD!AS23-시그널!AS23</f>
        <v>3.4228356244039913E-4</v>
      </c>
      <c r="AT23" s="28">
        <f>외인!AT23/10000</f>
        <v>7.8198829999999999</v>
      </c>
      <c r="AU23" s="35">
        <f>MACD!AU23-시그널!AU23</f>
        <v>-1.6963150202247118E-4</v>
      </c>
      <c r="AV23" s="28">
        <f>외인!AV23/10000</f>
        <v>4.6940200000000001</v>
      </c>
      <c r="AW23" s="35">
        <f>MACD!AW23-시그널!AW23</f>
        <v>-1.3901408807958111E-4</v>
      </c>
      <c r="AX23" s="28">
        <f>외인!AX23/10000</f>
        <v>5.5672069999999998</v>
      </c>
      <c r="AY23" s="35">
        <f>MACD!AY23-시그널!AY23</f>
        <v>-1.8507605201706866E-4</v>
      </c>
      <c r="AZ23" s="28">
        <f>외인!AZ23/10000</f>
        <v>207.467063</v>
      </c>
      <c r="BA23" s="35">
        <f>MACD!BA23-시그널!BA23</f>
        <v>5.1746911315888374E-4</v>
      </c>
      <c r="BB23" s="28">
        <f>외인!BB23/10000</f>
        <v>9.7710799999999995</v>
      </c>
      <c r="BC23" s="35">
        <f>MACD!BC23-시그널!BC23</f>
        <v>-6.3796796631375541E-5</v>
      </c>
      <c r="BD23" s="28">
        <f>외인!BD23/10000</f>
        <v>4.0950550000000003</v>
      </c>
      <c r="BE23" s="35">
        <f>MACD!BE23-시그널!BE23</f>
        <v>1.3128677514067013E-3</v>
      </c>
      <c r="BF23" s="28">
        <f>외인!BF23/10000</f>
        <v>0</v>
      </c>
      <c r="BG23" s="35" t="e">
        <f>MACD!BG23-시그널!BG23</f>
        <v>#DIV/0!</v>
      </c>
      <c r="BH23" s="28">
        <f>외인!BH23/10000</f>
        <v>8.7814479999999993</v>
      </c>
      <c r="BI23" s="35">
        <f>MACD!BI23-시그널!BI23</f>
        <v>1.5619752681616356E-4</v>
      </c>
      <c r="BJ23" s="28">
        <f>외인!BJ23/10000</f>
        <v>11.188847000000001</v>
      </c>
      <c r="BK23" s="35">
        <f>MACD!BK23-시그널!BK23</f>
        <v>-7.5919004781615281E-4</v>
      </c>
      <c r="BL23" s="28">
        <f>외인!BL23/10000</f>
        <v>4.8933550000000006</v>
      </c>
      <c r="BM23" s="35">
        <f>MACD!BM23-시그널!BM23</f>
        <v>1.345243183663898E-4</v>
      </c>
      <c r="BN23" s="28">
        <f>외인!BN23/10000</f>
        <v>4.4082300000000005</v>
      </c>
      <c r="BO23" s="35">
        <f>MACD!BO23-시그널!BO23</f>
        <v>2.4456742682193929E-4</v>
      </c>
      <c r="BP23" s="28">
        <f>외인!BP23/10000</f>
        <v>6.5591960000000009</v>
      </c>
      <c r="BQ23" s="35">
        <f>MACD!BQ23-시그널!BQ23</f>
        <v>-1.7123720872292677E-4</v>
      </c>
      <c r="BR23" s="28">
        <f>외인!BR23/10000</f>
        <v>24.632239000000002</v>
      </c>
      <c r="BS23" s="35">
        <f>MACD!BS23-시그널!BS23</f>
        <v>-9.298197100141058E-5</v>
      </c>
      <c r="BT23" s="28">
        <f>외인!BT23/10000</f>
        <v>198.10279800000001</v>
      </c>
      <c r="BU23" s="35">
        <f>MACD!BU23-시그널!BU23</f>
        <v>5.4312125222969626E-4</v>
      </c>
      <c r="BV23" s="28">
        <f>외인!BV23/10000</f>
        <v>37.704516999999996</v>
      </c>
      <c r="BW23" s="35">
        <f>MACD!BW23-시그널!BW23</f>
        <v>7.4500643828363393E-5</v>
      </c>
      <c r="BX23" s="28">
        <f>외인!BX23/10000</f>
        <v>7.5481300000000005</v>
      </c>
      <c r="BY23" s="35">
        <f>MACD!BY23-시그널!BY23</f>
        <v>2.3116290283719116E-4</v>
      </c>
      <c r="BZ23" s="28">
        <f>외인!BZ23/10000</f>
        <v>26.179304000000002</v>
      </c>
      <c r="CA23" s="35">
        <f>MACD!CA23-시그널!CA23</f>
        <v>3.7731150180278337E-5</v>
      </c>
      <c r="CB23" s="28">
        <f>외인!CB23/10000</f>
        <v>1.3317620000000001</v>
      </c>
      <c r="CC23" s="35">
        <f>MACD!CC23-시그널!CC23</f>
        <v>-1.330783026004065E-4</v>
      </c>
      <c r="CD23" s="28">
        <f>외인!CD23/10000</f>
        <v>3.4877769999999995</v>
      </c>
      <c r="CE23" s="35">
        <f>MACD!CE23-시그널!CE23</f>
        <v>-3.8926645221969397E-4</v>
      </c>
      <c r="CF23" s="28">
        <f>외인!CF23/10000</f>
        <v>2.3992179999999999</v>
      </c>
      <c r="CG23" s="35">
        <f>MACD!CG23-시그널!CG23</f>
        <v>-3.7798926020728596E-4</v>
      </c>
      <c r="CH23" s="28">
        <f>외인!CH23/10000</f>
        <v>6.5208050000000002</v>
      </c>
      <c r="CI23" s="35">
        <f>MACD!CI23-시그널!CI23</f>
        <v>-4.3990485531727593E-5</v>
      </c>
      <c r="CJ23" s="28">
        <f>외인!CJ23/10000</f>
        <v>39.017260999999998</v>
      </c>
      <c r="CK23" s="35">
        <f>MACD!CK23-시그널!CK23</f>
        <v>-5.489033549261437E-4</v>
      </c>
      <c r="CL23" s="28">
        <f>외인!CL23/10000</f>
        <v>22.655137</v>
      </c>
      <c r="CM23" s="35">
        <f>MACD!CM23-시그널!CM23</f>
        <v>-4.2807771903756746E-6</v>
      </c>
      <c r="CN23" s="28">
        <f>외인!CN23/10000</f>
        <v>12.109499000000001</v>
      </c>
      <c r="CO23" s="35">
        <f>MACD!CO23-시그널!CO23</f>
        <v>-3.0459445845048801E-4</v>
      </c>
      <c r="CP23" s="28">
        <f>외인!CP23/10000</f>
        <v>9.832846</v>
      </c>
      <c r="CQ23" s="35">
        <f>MACD!CQ23-시그널!CQ23</f>
        <v>-7.2837577262049611E-5</v>
      </c>
      <c r="CR23" s="28">
        <f>외인!CR23/10000</f>
        <v>16.709648999999999</v>
      </c>
      <c r="CS23" s="35">
        <f>MACD!CS23-시그널!CS23</f>
        <v>-1.8126024898853165E-4</v>
      </c>
      <c r="CT23" s="28">
        <f>외인!CT23/10000</f>
        <v>10.818909</v>
      </c>
      <c r="CU23" s="35">
        <f>MACD!CU23-시그널!CU23</f>
        <v>-7.0758104186909704E-4</v>
      </c>
      <c r="CV23" s="28">
        <f>외인!CV23/10000</f>
        <v>198.10279800000001</v>
      </c>
      <c r="CW23" s="35">
        <f>MACD!CW23-시그널!CW23</f>
        <v>5.4312125222969626E-4</v>
      </c>
      <c r="CX23" s="28">
        <f>외인!CX23/10000</f>
        <v>19.326226000000002</v>
      </c>
      <c r="CY23" s="35">
        <f>MACD!CY23-시그널!CY23</f>
        <v>-2.8025061523122242E-4</v>
      </c>
      <c r="CZ23" s="28">
        <f>외인!CZ23/10000</f>
        <v>1.7190720000000002</v>
      </c>
      <c r="DA23" s="35">
        <f>MACD!DA23-시그널!DA23</f>
        <v>-1.2334500865917181E-4</v>
      </c>
      <c r="DB23" s="28">
        <f>외인!DB23/10000</f>
        <v>4.0950550000000003</v>
      </c>
      <c r="DC23" s="35">
        <f>MACD!DC23-시그널!DC23</f>
        <v>1.3128677514067013E-3</v>
      </c>
      <c r="DD23" s="28">
        <f>외인!DD23/10000</f>
        <v>0.826685</v>
      </c>
      <c r="DE23" s="35">
        <f>MACD!DE23-시그널!DE23</f>
        <v>1.1221828458734089E-3</v>
      </c>
      <c r="DF23" s="28">
        <f>외인!DF23/10000</f>
        <v>5.6833530000000003</v>
      </c>
      <c r="DG23" s="35">
        <f>MACD!DG23-시그널!DG23</f>
        <v>2.3675889120454251E-4</v>
      </c>
      <c r="DH23" s="28">
        <f>외인!DH23/10000</f>
        <v>2.6602589999999999</v>
      </c>
      <c r="DI23" s="35">
        <f>MACD!DI23-시그널!DI23</f>
        <v>-4.5978128606226045E-4</v>
      </c>
      <c r="DJ23" s="28">
        <f>외인!DJ23/10000</f>
        <v>56.908614</v>
      </c>
      <c r="DK23" s="35">
        <f>MACD!DK23-시그널!DK23</f>
        <v>-8.8442792228749743E-5</v>
      </c>
      <c r="DL23" s="28">
        <f>외인!DL23/10000</f>
        <v>9.6603560000000002</v>
      </c>
      <c r="DM23" s="35">
        <f>MACD!DM23-시그널!DM23</f>
        <v>-3.5324507995921348E-4</v>
      </c>
      <c r="DN23" s="28">
        <f>외인!DN23/10000</f>
        <v>198.10279800000001</v>
      </c>
      <c r="DO23" s="35">
        <f>MACD!DO23-시그널!DO23</f>
        <v>5.4312125222969626E-4</v>
      </c>
      <c r="DP23" s="28">
        <f>외인!DP23/10000</f>
        <v>8.4203050000000008</v>
      </c>
      <c r="DQ23" s="35">
        <f>MACD!DQ23-시그널!DQ23</f>
        <v>-9.0840156100340484E-4</v>
      </c>
      <c r="DR23" s="28">
        <f>외인!DR23/10000</f>
        <v>4.108606</v>
      </c>
      <c r="DS23" s="35">
        <f>MACD!DS23-시그널!DS23</f>
        <v>-9.4353085290165348E-5</v>
      </c>
      <c r="DT23" s="28">
        <f>외인!DT23/10000</f>
        <v>13.313997000000001</v>
      </c>
      <c r="DU23" s="35">
        <f>MACD!DU23-시그널!DU23</f>
        <v>-1.8455445831832879E-4</v>
      </c>
      <c r="DV23" s="28">
        <f>외인!DV23/10000</f>
        <v>3.3795010000000003</v>
      </c>
      <c r="DW23" s="35">
        <f>MACD!DW23-시그널!DW23</f>
        <v>-1.6990073313337086E-4</v>
      </c>
      <c r="DX23" s="28">
        <f>외인!DX23/10000</f>
        <v>10.507257000000001</v>
      </c>
      <c r="DY23" s="35">
        <f>MACD!DY23-시그널!DY23</f>
        <v>-1.7382578962222509E-3</v>
      </c>
      <c r="DZ23" s="28">
        <f>외인!DZ23/10000</f>
        <v>0.88978999999999997</v>
      </c>
      <c r="EA23" s="35">
        <f>MACD!EA23-시그널!EA23</f>
        <v>-5.2818272206082105E-4</v>
      </c>
      <c r="EB23" s="28">
        <f>외인!EB23/10000</f>
        <v>1.342883</v>
      </c>
      <c r="EC23" s="35">
        <f>MACD!EC23-시그널!EC23</f>
        <v>-4.8663034694313226E-4</v>
      </c>
      <c r="ED23" s="28">
        <f>외인!ED23/10000</f>
        <v>1.0643309999999999</v>
      </c>
      <c r="EE23" s="35">
        <f>MACD!EE23-시그널!EE23</f>
        <v>-1.4040204022689117E-3</v>
      </c>
      <c r="EF23" s="28">
        <f>외인!EF23/10000</f>
        <v>25.326457000000001</v>
      </c>
      <c r="EG23" s="35">
        <f>MACD!EG23-시그널!EG23</f>
        <v>-4.061567433280653E-4</v>
      </c>
      <c r="EH23" s="28">
        <f>외인!EH23/10000</f>
        <v>18.211945999999998</v>
      </c>
      <c r="EI23" s="35">
        <f>MACD!EI23-시그널!EI23</f>
        <v>-3.0899763154853714E-5</v>
      </c>
      <c r="EJ23" s="28">
        <f>외인!EJ23/10000</f>
        <v>9.3548690000000008</v>
      </c>
      <c r="EK23" s="35">
        <f>MACD!EK23-시그널!EK23</f>
        <v>-6.9037521927076329E-5</v>
      </c>
      <c r="EL23" s="28">
        <f>외인!EL23/10000</f>
        <v>3.737889</v>
      </c>
      <c r="EM23" s="35">
        <f>MACD!EM23-시그널!EM23</f>
        <v>-3.7338627138999952E-4</v>
      </c>
      <c r="EN23" s="28">
        <f>외인!EN23/10000</f>
        <v>4.108606</v>
      </c>
      <c r="EO23" s="35">
        <f>MACD!EO23-시그널!EO23</f>
        <v>-9.4353085290165348E-5</v>
      </c>
      <c r="EP23" s="28">
        <f>외인!EP23/10000</f>
        <v>17.050695999999999</v>
      </c>
      <c r="EQ23" s="35">
        <f>MACD!EQ23-시그널!EQ23</f>
        <v>2.2305080386407136E-4</v>
      </c>
      <c r="ER23" s="28">
        <f>외인!ER23/10000</f>
        <v>1.436779</v>
      </c>
      <c r="ES23" s="35">
        <f>MACD!ES23-시그널!ES23</f>
        <v>-1.8674495352687115E-3</v>
      </c>
      <c r="ET23" s="28">
        <f>외인!ET23/10000</f>
        <v>11.324902999999999</v>
      </c>
      <c r="EU23" s="35">
        <f>MACD!EU23-시그널!EU23</f>
        <v>-2.6293212012270769E-4</v>
      </c>
      <c r="EV23" s="28">
        <f>외인!EV23/10000</f>
        <v>4.6258910000000002</v>
      </c>
      <c r="EW23" s="35">
        <f>MACD!EW23-시그널!EW23</f>
        <v>-9.6474653053060886E-5</v>
      </c>
      <c r="EX23" s="28">
        <f>외인!EX23/10000</f>
        <v>5.2069550000000007</v>
      </c>
      <c r="EY23" s="35">
        <f>MACD!EY23-시그널!EY23</f>
        <v>-5.2935537001469503E-5</v>
      </c>
    </row>
    <row r="24" spans="1:155">
      <c r="A24" s="27">
        <f>외인!A24</f>
        <v>46099</v>
      </c>
      <c r="B24" s="28">
        <f>외인!B24/10000</f>
        <v>473.54222300000004</v>
      </c>
      <c r="C24" s="35">
        <f>MACD!C24-시그널!C24</f>
        <v>3.1850971125668899E-4</v>
      </c>
      <c r="D24" s="28">
        <f>외인!D24/10000</f>
        <v>64.111411000000004</v>
      </c>
      <c r="E24" s="35">
        <f>MACD!E24-시그널!E24</f>
        <v>-8.8870429039267359E-4</v>
      </c>
      <c r="F24" s="28">
        <f>외인!F24/10000</f>
        <v>205.266009</v>
      </c>
      <c r="G24" s="35">
        <f>MACD!G24-시그널!G24</f>
        <v>4.4309153942969953E-4</v>
      </c>
      <c r="H24" s="28">
        <f>외인!H24/10000</f>
        <v>27.963446000000001</v>
      </c>
      <c r="I24" s="35">
        <f>MACD!I24-시그널!I24</f>
        <v>-3.1784277886755816E-4</v>
      </c>
      <c r="J24" s="28">
        <f>외인!J24/10000</f>
        <v>4.0106539999999997</v>
      </c>
      <c r="K24" s="35">
        <f>MACD!K24-시그널!K24</f>
        <v>-1.9196373154804292E-4</v>
      </c>
      <c r="L24" s="28">
        <f>외인!L24/10000</f>
        <v>25.876524</v>
      </c>
      <c r="M24" s="35">
        <f>MACD!M24-시그널!M24</f>
        <v>-2.6615668811695505E-4</v>
      </c>
      <c r="N24" s="28">
        <f>외인!N24/10000</f>
        <v>25.324396</v>
      </c>
      <c r="O24" s="35">
        <f>MACD!O24-시그널!O24</f>
        <v>2.0324068140875547E-4</v>
      </c>
      <c r="P24" s="28">
        <f>외인!P24/10000</f>
        <v>20.492072</v>
      </c>
      <c r="Q24" s="35">
        <f>MACD!Q24-시그널!Q24</f>
        <v>-3.3127479210014058E-4</v>
      </c>
      <c r="R24" s="28">
        <f>외인!R24/10000</f>
        <v>13.45529</v>
      </c>
      <c r="S24" s="35">
        <f>MACD!S24-시그널!S24</f>
        <v>-1.648101838750153E-4</v>
      </c>
      <c r="T24" s="28">
        <f>외인!T24/10000</f>
        <v>0.84358899999999992</v>
      </c>
      <c r="U24" s="35">
        <f>MACD!U24-시그널!U24</f>
        <v>1.1730556201368474E-3</v>
      </c>
      <c r="V24" s="28">
        <f>외인!V24/10000</f>
        <v>11.016810000000001</v>
      </c>
      <c r="W24" s="35">
        <f>MACD!W24-시그널!W24</f>
        <v>-1.3255460833809258E-3</v>
      </c>
      <c r="X24" s="28">
        <f>외인!X24/10000</f>
        <v>209.63140200000001</v>
      </c>
      <c r="Y24" s="35">
        <f>MACD!Y24-시그널!Y24</f>
        <v>6.1077279777266822E-4</v>
      </c>
      <c r="Z24" s="28">
        <f>외인!Z24/10000</f>
        <v>4.8036219999999998</v>
      </c>
      <c r="AA24" s="35">
        <f>MACD!AA24-시그널!AA24</f>
        <v>-7.6719115337656264E-5</v>
      </c>
      <c r="AB24" s="28">
        <f>외인!AB24/10000</f>
        <v>20.475942</v>
      </c>
      <c r="AC24" s="35">
        <f>MACD!AC24-시그널!AC24</f>
        <v>-4.3797270073400249E-5</v>
      </c>
      <c r="AD24" s="28">
        <f>외인!AD24/10000</f>
        <v>2.0376990000000004</v>
      </c>
      <c r="AE24" s="35">
        <f>MACD!AE24-시그널!AE24</f>
        <v>3.9504203779786116E-4</v>
      </c>
      <c r="AF24" s="28">
        <f>외인!AF24/10000</f>
        <v>2.4839530000000001</v>
      </c>
      <c r="AG24" s="35">
        <f>MACD!AG24-시그널!AG24</f>
        <v>1.347837208880517E-4</v>
      </c>
      <c r="AH24" s="28">
        <f>외인!AH24/10000</f>
        <v>20.738567</v>
      </c>
      <c r="AI24" s="35">
        <f>MACD!AI24-시그널!AI24</f>
        <v>-1.0172380406625962E-5</v>
      </c>
      <c r="AJ24" s="28">
        <f>외인!AJ24/10000</f>
        <v>11.70885</v>
      </c>
      <c r="AK24" s="35">
        <f>MACD!AK24-시그널!AK24</f>
        <v>-9.158710805655157E-5</v>
      </c>
      <c r="AL24" s="28">
        <f>외인!AL24/10000</f>
        <v>8.9981600000000004</v>
      </c>
      <c r="AM24" s="35">
        <f>MACD!AM24-시그널!AM24</f>
        <v>-3.4267147013660815E-4</v>
      </c>
      <c r="AN24" s="28">
        <f>외인!AN24/10000</f>
        <v>18.249165999999999</v>
      </c>
      <c r="AO24" s="35">
        <f>MACD!AO24-시그널!AO24</f>
        <v>3.7423779024105692E-4</v>
      </c>
      <c r="AP24" s="28">
        <f>외인!AP24/10000</f>
        <v>12.043242999999999</v>
      </c>
      <c r="AQ24" s="35">
        <f>MACD!AQ24-시그널!AQ24</f>
        <v>-1.652129008039389E-4</v>
      </c>
      <c r="AR24" s="28">
        <f>외인!AR24/10000</f>
        <v>2.482701</v>
      </c>
      <c r="AS24" s="35">
        <f>MACD!AS24-시그널!AS24</f>
        <v>3.5584190214948936E-4</v>
      </c>
      <c r="AT24" s="28">
        <f>외인!AT24/10000</f>
        <v>7.9987289999999991</v>
      </c>
      <c r="AU24" s="35">
        <f>MACD!AU24-시그널!AU24</f>
        <v>-1.163707191042929E-4</v>
      </c>
      <c r="AV24" s="28">
        <f>외인!AV24/10000</f>
        <v>4.7138210000000003</v>
      </c>
      <c r="AW24" s="35">
        <f>MACD!AW24-시그널!AW24</f>
        <v>-1.7290966636473719E-4</v>
      </c>
      <c r="AX24" s="28">
        <f>외인!AX24/10000</f>
        <v>5.8982910000000004</v>
      </c>
      <c r="AY24" s="35">
        <f>MACD!AY24-시그널!AY24</f>
        <v>2.3622628658487679E-5</v>
      </c>
      <c r="AZ24" s="28">
        <f>외인!AZ24/10000</f>
        <v>223.219177</v>
      </c>
      <c r="BA24" s="35">
        <f>MACD!BA24-시그널!BA24</f>
        <v>5.6885393409535632E-4</v>
      </c>
      <c r="BB24" s="28">
        <f>외인!BB24/10000</f>
        <v>10.363598</v>
      </c>
      <c r="BC24" s="35">
        <f>MACD!BC24-시그널!BC24</f>
        <v>-4.4729264791146432E-5</v>
      </c>
      <c r="BD24" s="28">
        <f>외인!BD24/10000</f>
        <v>4.2212510000000005</v>
      </c>
      <c r="BE24" s="35">
        <f>MACD!BE24-시그널!BE24</f>
        <v>1.2610183110115161E-3</v>
      </c>
      <c r="BF24" s="28">
        <f>외인!BF24/10000</f>
        <v>0</v>
      </c>
      <c r="BG24" s="35" t="e">
        <f>MACD!BG24-시그널!BG24</f>
        <v>#DIV/0!</v>
      </c>
      <c r="BH24" s="28">
        <f>외인!BH24/10000</f>
        <v>9.0473929999999996</v>
      </c>
      <c r="BI24" s="35">
        <f>MACD!BI24-시그널!BI24</f>
        <v>3.2705981742439563E-4</v>
      </c>
      <c r="BJ24" s="28">
        <f>외인!BJ24/10000</f>
        <v>11.632102</v>
      </c>
      <c r="BK24" s="35">
        <f>MACD!BK24-시그널!BK24</f>
        <v>-5.6729170229422943E-4</v>
      </c>
      <c r="BL24" s="28">
        <f>외인!BL24/10000</f>
        <v>5.0540919999999998</v>
      </c>
      <c r="BM24" s="35">
        <f>MACD!BM24-시그널!BM24</f>
        <v>1.2181651098306769E-4</v>
      </c>
      <c r="BN24" s="28">
        <f>외인!BN24/10000</f>
        <v>4.496359</v>
      </c>
      <c r="BO24" s="35">
        <f>MACD!BO24-시그널!BO24</f>
        <v>3.1182916780907188E-4</v>
      </c>
      <c r="BP24" s="28">
        <f>외인!BP24/10000</f>
        <v>6.9326880000000006</v>
      </c>
      <c r="BQ24" s="35">
        <f>MACD!BQ24-시그널!BQ24</f>
        <v>1.5541727599213131E-5</v>
      </c>
      <c r="BR24" s="28">
        <f>외인!BR24/10000</f>
        <v>25.684657999999999</v>
      </c>
      <c r="BS24" s="35">
        <f>MACD!BS24-시그널!BS24</f>
        <v>-2.4055541322062627E-5</v>
      </c>
      <c r="BT24" s="28">
        <f>외인!BT24/10000</f>
        <v>213.51441299999999</v>
      </c>
      <c r="BU24" s="35">
        <f>MACD!BU24-시그널!BU24</f>
        <v>5.8398603553676493E-4</v>
      </c>
      <c r="BV24" s="28">
        <f>외인!BV24/10000</f>
        <v>38.811715999999997</v>
      </c>
      <c r="BW24" s="35">
        <f>MACD!BW24-시그널!BW24</f>
        <v>8.5440991777053246E-5</v>
      </c>
      <c r="BX24" s="28">
        <f>외인!BX24/10000</f>
        <v>7.6897199999999994</v>
      </c>
      <c r="BY24" s="35">
        <f>MACD!BY24-시그널!BY24</f>
        <v>2.0210602397868516E-4</v>
      </c>
      <c r="BZ24" s="28">
        <f>외인!BZ24/10000</f>
        <v>27.247326000000001</v>
      </c>
      <c r="CA24" s="35">
        <f>MACD!CA24-시그널!CA24</f>
        <v>1.3561194450501137E-4</v>
      </c>
      <c r="CB24" s="28">
        <f>외인!CB24/10000</f>
        <v>1.329229</v>
      </c>
      <c r="CC24" s="35">
        <f>MACD!CC24-시그널!CC24</f>
        <v>-9.773104686768881E-5</v>
      </c>
      <c r="CD24" s="28">
        <f>외인!CD24/10000</f>
        <v>3.5061330000000002</v>
      </c>
      <c r="CE24" s="35">
        <f>MACD!CE24-시그널!CE24</f>
        <v>-4.0201752894249078E-4</v>
      </c>
      <c r="CF24" s="28">
        <f>외인!CF24/10000</f>
        <v>2.423187</v>
      </c>
      <c r="CG24" s="35">
        <f>MACD!CG24-시그널!CG24</f>
        <v>-3.3082533143855529E-4</v>
      </c>
      <c r="CH24" s="28">
        <f>외인!CH24/10000</f>
        <v>6.5769970000000004</v>
      </c>
      <c r="CI24" s="35">
        <f>MACD!CI24-시그널!CI24</f>
        <v>-7.4360564936154931E-5</v>
      </c>
      <c r="CJ24" s="28">
        <f>외인!CJ24/10000</f>
        <v>39.834251999999999</v>
      </c>
      <c r="CK24" s="35">
        <f>MACD!CK24-시그널!CK24</f>
        <v>-4.3499026369376193E-4</v>
      </c>
      <c r="CL24" s="28">
        <f>외인!CL24/10000</f>
        <v>23.322872</v>
      </c>
      <c r="CM24" s="35">
        <f>MACD!CM24-시그널!CM24</f>
        <v>8.3027650540060707E-6</v>
      </c>
      <c r="CN24" s="28">
        <f>외인!CN24/10000</f>
        <v>12.502563</v>
      </c>
      <c r="CO24" s="35">
        <f>MACD!CO24-시그널!CO24</f>
        <v>-3.3929302270123944E-4</v>
      </c>
      <c r="CP24" s="28">
        <f>외인!CP24/10000</f>
        <v>10.426890999999999</v>
      </c>
      <c r="CQ24" s="35">
        <f>MACD!CQ24-시그널!CQ24</f>
        <v>-5.295096977932996E-5</v>
      </c>
      <c r="CR24" s="28">
        <f>외인!CR24/10000</f>
        <v>16.884331</v>
      </c>
      <c r="CS24" s="35">
        <f>MACD!CS24-시그널!CS24</f>
        <v>-1.7044690635339965E-4</v>
      </c>
      <c r="CT24" s="28">
        <f>외인!CT24/10000</f>
        <v>11.216491</v>
      </c>
      <c r="CU24" s="35">
        <f>MACD!CU24-시그널!CU24</f>
        <v>-5.4117745040483376E-4</v>
      </c>
      <c r="CV24" s="28">
        <f>외인!CV24/10000</f>
        <v>213.51441299999999</v>
      </c>
      <c r="CW24" s="35">
        <f>MACD!CW24-시그널!CW24</f>
        <v>5.8398603553676493E-4</v>
      </c>
      <c r="CX24" s="28">
        <f>외인!CX24/10000</f>
        <v>19.746369000000001</v>
      </c>
      <c r="CY24" s="35">
        <f>MACD!CY24-시그널!CY24</f>
        <v>-2.1349065243501941E-4</v>
      </c>
      <c r="CZ24" s="28">
        <f>외인!CZ24/10000</f>
        <v>1.7649740000000003</v>
      </c>
      <c r="DA24" s="35">
        <f>MACD!DA24-시그널!DA24</f>
        <v>-8.3392942616375177E-5</v>
      </c>
      <c r="DB24" s="28">
        <f>외인!DB24/10000</f>
        <v>4.2212510000000005</v>
      </c>
      <c r="DC24" s="35">
        <f>MACD!DC24-시그널!DC24</f>
        <v>1.2610183110115161E-3</v>
      </c>
      <c r="DD24" s="28">
        <f>외인!DD24/10000</f>
        <v>0.84358899999999992</v>
      </c>
      <c r="DE24" s="35">
        <f>MACD!DE24-시그널!DE24</f>
        <v>1.1730556201368474E-3</v>
      </c>
      <c r="DF24" s="28">
        <f>외인!DF24/10000</f>
        <v>5.7875610000000002</v>
      </c>
      <c r="DG24" s="35">
        <f>MACD!DG24-시그널!DG24</f>
        <v>1.9565189463669066E-4</v>
      </c>
      <c r="DH24" s="28">
        <f>외인!DH24/10000</f>
        <v>2.6751689999999999</v>
      </c>
      <c r="DI24" s="35">
        <f>MACD!DI24-시그널!DI24</f>
        <v>-5.0540158542251357E-4</v>
      </c>
      <c r="DJ24" s="28">
        <f>외인!DJ24/10000</f>
        <v>58.252006999999992</v>
      </c>
      <c r="DK24" s="35">
        <f>MACD!DK24-시그널!DK24</f>
        <v>-5.1460098869375196E-5</v>
      </c>
      <c r="DL24" s="28">
        <f>외인!DL24/10000</f>
        <v>9.9590859999999992</v>
      </c>
      <c r="DM24" s="35">
        <f>MACD!DM24-시그널!DM24</f>
        <v>-4.0937489684215176E-4</v>
      </c>
      <c r="DN24" s="28">
        <f>외인!DN24/10000</f>
        <v>213.51441299999999</v>
      </c>
      <c r="DO24" s="35">
        <f>MACD!DO24-시그널!DO24</f>
        <v>5.8398603553676493E-4</v>
      </c>
      <c r="DP24" s="28">
        <f>외인!DP24/10000</f>
        <v>8.5822960000000013</v>
      </c>
      <c r="DQ24" s="35">
        <f>MACD!DQ24-시그널!DQ24</f>
        <v>-5.586112677705723E-4</v>
      </c>
      <c r="DR24" s="28">
        <f>외인!DR24/10000</f>
        <v>4.2003399999999997</v>
      </c>
      <c r="DS24" s="35">
        <f>MACD!DS24-시그널!DS24</f>
        <v>-7.7533633536308122E-5</v>
      </c>
      <c r="DT24" s="28">
        <f>외인!DT24/10000</f>
        <v>13.45529</v>
      </c>
      <c r="DU24" s="35">
        <f>MACD!DU24-시그널!DU24</f>
        <v>-1.648101838750153E-4</v>
      </c>
      <c r="DV24" s="28">
        <f>외인!DV24/10000</f>
        <v>3.4021669999999999</v>
      </c>
      <c r="DW24" s="35">
        <f>MACD!DW24-시그널!DW24</f>
        <v>-1.9576359332708115E-4</v>
      </c>
      <c r="DX24" s="28">
        <f>외인!DX24/10000</f>
        <v>11.016810000000001</v>
      </c>
      <c r="DY24" s="35">
        <f>MACD!DY24-시그널!DY24</f>
        <v>-1.3255460833809258E-3</v>
      </c>
      <c r="DZ24" s="28">
        <f>외인!DZ24/10000</f>
        <v>0.86326499999999995</v>
      </c>
      <c r="EA24" s="35">
        <f>MACD!EA24-시그널!EA24</f>
        <v>-5.9235232596720633E-4</v>
      </c>
      <c r="EB24" s="28">
        <f>외인!EB24/10000</f>
        <v>1.3484940000000001</v>
      </c>
      <c r="EC24" s="35">
        <f>MACD!EC24-시그널!EC24</f>
        <v>-4.0028979428439592E-4</v>
      </c>
      <c r="ED24" s="28">
        <f>외인!ED24/10000</f>
        <v>1.079561</v>
      </c>
      <c r="EE24" s="35">
        <f>MACD!EE24-시그널!EE24</f>
        <v>-1.5178313887148386E-3</v>
      </c>
      <c r="EF24" s="28">
        <f>외인!EF24/10000</f>
        <v>25.805879000000001</v>
      </c>
      <c r="EG24" s="35">
        <f>MACD!EG24-시그널!EG24</f>
        <v>-3.6859028610790995E-4</v>
      </c>
      <c r="EH24" s="28">
        <f>외인!EH24/10000</f>
        <v>19.356235999999999</v>
      </c>
      <c r="EI24" s="35">
        <f>MACD!EI24-시그널!EI24</f>
        <v>-2.6752916955553687E-6</v>
      </c>
      <c r="EJ24" s="28">
        <f>외인!EJ24/10000</f>
        <v>9.5470950000000006</v>
      </c>
      <c r="EK24" s="35">
        <f>MACD!EK24-시그널!EK24</f>
        <v>-6.6187534606436399E-5</v>
      </c>
      <c r="EL24" s="28">
        <f>외인!EL24/10000</f>
        <v>3.7641709999999997</v>
      </c>
      <c r="EM24" s="35">
        <f>MACD!EM24-시그널!EM24</f>
        <v>-3.7089821693584411E-4</v>
      </c>
      <c r="EN24" s="28">
        <f>외인!EN24/10000</f>
        <v>4.2003399999999997</v>
      </c>
      <c r="EO24" s="35">
        <f>MACD!EO24-시그널!EO24</f>
        <v>-7.7533633536308122E-5</v>
      </c>
      <c r="EP24" s="28">
        <f>외인!EP24/10000</f>
        <v>17.017717000000001</v>
      </c>
      <c r="EQ24" s="35">
        <f>MACD!EQ24-시그널!EQ24</f>
        <v>2.2513301067728946E-4</v>
      </c>
      <c r="ER24" s="28">
        <f>외인!ER24/10000</f>
        <v>1.5303200000000001</v>
      </c>
      <c r="ES24" s="35">
        <f>MACD!ES24-시그널!ES24</f>
        <v>-1.8473021127663448E-3</v>
      </c>
      <c r="ET24" s="28">
        <f>외인!ET24/10000</f>
        <v>12.043242999999999</v>
      </c>
      <c r="EU24" s="35">
        <f>MACD!EU24-시그널!EU24</f>
        <v>-1.652129008039389E-4</v>
      </c>
      <c r="EV24" s="28">
        <f>외인!EV24/10000</f>
        <v>4.8036219999999998</v>
      </c>
      <c r="EW24" s="35">
        <f>MACD!EW24-시그널!EW24</f>
        <v>-7.6719115337656264E-5</v>
      </c>
      <c r="EX24" s="28">
        <f>외인!EX24/10000</f>
        <v>5.6232690000000005</v>
      </c>
      <c r="EY24" s="35">
        <f>MACD!EY24-시그널!EY24</f>
        <v>-3.3877802911322905E-5</v>
      </c>
    </row>
    <row r="25" spans="1:155">
      <c r="A25" s="27">
        <f>외인!A25</f>
        <v>46100</v>
      </c>
      <c r="B25" s="28">
        <f>외인!B25/10000</f>
        <v>460.53201799999999</v>
      </c>
      <c r="C25" s="35">
        <f>MACD!C25-시그널!C25</f>
        <v>3.1429839477141864E-4</v>
      </c>
      <c r="D25" s="28">
        <f>외인!D25/10000</f>
        <v>62.969394999999999</v>
      </c>
      <c r="E25" s="35">
        <f>MACD!E25-시그널!E25</f>
        <v>-7.361919788201807E-4</v>
      </c>
      <c r="F25" s="28">
        <f>외인!F25/10000</f>
        <v>198.687961</v>
      </c>
      <c r="G25" s="35">
        <f>MACD!G25-시그널!G25</f>
        <v>4.458937942309495E-4</v>
      </c>
      <c r="H25" s="28">
        <f>외인!H25/10000</f>
        <v>27.16958</v>
      </c>
      <c r="I25" s="35">
        <f>MACD!I25-시그널!I25</f>
        <v>-2.1708159364806348E-4</v>
      </c>
      <c r="J25" s="28">
        <f>외인!J25/10000</f>
        <v>4.0103210000000002</v>
      </c>
      <c r="K25" s="35">
        <f>MACD!K25-시그널!K25</f>
        <v>-1.1750393132196126E-4</v>
      </c>
      <c r="L25" s="28">
        <f>외인!L25/10000</f>
        <v>25.147624</v>
      </c>
      <c r="M25" s="35">
        <f>MACD!M25-시그널!M25</f>
        <v>-1.659617509924625E-4</v>
      </c>
      <c r="N25" s="28">
        <f>외인!N25/10000</f>
        <v>24.434446999999999</v>
      </c>
      <c r="O25" s="35">
        <f>MACD!O25-시그널!O25</f>
        <v>2.4317716314027984E-4</v>
      </c>
      <c r="P25" s="28">
        <f>외인!P25/10000</f>
        <v>20.010794000000001</v>
      </c>
      <c r="Q25" s="35">
        <f>MACD!Q25-시그널!Q25</f>
        <v>-1.9305857092309685E-4</v>
      </c>
      <c r="R25" s="28">
        <f>외인!R25/10000</f>
        <v>13.140283999999999</v>
      </c>
      <c r="S25" s="35">
        <f>MACD!S25-시그널!S25</f>
        <v>-1.3445470832960764E-4</v>
      </c>
      <c r="T25" s="28">
        <f>외인!T25/10000</f>
        <v>0.86427600000000004</v>
      </c>
      <c r="U25" s="35">
        <f>MACD!U25-시그널!U25</f>
        <v>1.0866477324725605E-3</v>
      </c>
      <c r="V25" s="28">
        <f>외인!V25/10000</f>
        <v>10.981453999999999</v>
      </c>
      <c r="W25" s="35">
        <f>MACD!W25-시그널!W25</f>
        <v>-9.3839737016981461E-4</v>
      </c>
      <c r="X25" s="28">
        <f>외인!X25/10000</f>
        <v>201.77213400000002</v>
      </c>
      <c r="Y25" s="35">
        <f>MACD!Y25-시그널!Y25</f>
        <v>6.1599101357640094E-4</v>
      </c>
      <c r="Z25" s="28">
        <f>외인!Z25/10000</f>
        <v>4.6644680000000003</v>
      </c>
      <c r="AA25" s="35">
        <f>MACD!AA25-시그널!AA25</f>
        <v>-5.6870912942928086E-5</v>
      </c>
      <c r="AB25" s="28">
        <f>외인!AB25/10000</f>
        <v>20.531617000000001</v>
      </c>
      <c r="AC25" s="35">
        <f>MACD!AC25-시그널!AC25</f>
        <v>-1.8345408242098073E-5</v>
      </c>
      <c r="AD25" s="28">
        <f>외인!AD25/10000</f>
        <v>2.0336790000000002</v>
      </c>
      <c r="AE25" s="35">
        <f>MACD!AE25-시그널!AE25</f>
        <v>3.7017063413592819E-4</v>
      </c>
      <c r="AF25" s="28">
        <f>외인!AF25/10000</f>
        <v>2.4540150000000001</v>
      </c>
      <c r="AG25" s="35">
        <f>MACD!AG25-시그널!AG25</f>
        <v>-3.2593957955944419E-5</v>
      </c>
      <c r="AH25" s="28">
        <f>외인!AH25/10000</f>
        <v>20.10632</v>
      </c>
      <c r="AI25" s="35">
        <f>MACD!AI25-시그널!AI25</f>
        <v>-1.5827327337315661E-4</v>
      </c>
      <c r="AJ25" s="28">
        <f>외인!AJ25/10000</f>
        <v>11.284969</v>
      </c>
      <c r="AK25" s="35">
        <f>MACD!AK25-시그널!AK25</f>
        <v>-1.3123743493371272E-4</v>
      </c>
      <c r="AL25" s="28">
        <f>외인!AL25/10000</f>
        <v>8.7340879999999999</v>
      </c>
      <c r="AM25" s="35">
        <f>MACD!AM25-시그널!AM25</f>
        <v>-2.7335046510637974E-4</v>
      </c>
      <c r="AN25" s="28">
        <f>외인!AN25/10000</f>
        <v>17.594242000000001</v>
      </c>
      <c r="AO25" s="35">
        <f>MACD!AO25-시그널!AO25</f>
        <v>3.9860079656518565E-4</v>
      </c>
      <c r="AP25" s="28">
        <f>외인!AP25/10000</f>
        <v>12.062037</v>
      </c>
      <c r="AQ25" s="35">
        <f>MACD!AQ25-시그널!AQ25</f>
        <v>-6.2463070841894215E-5</v>
      </c>
      <c r="AR25" s="28">
        <f>외인!AR25/10000</f>
        <v>2.4293339999999999</v>
      </c>
      <c r="AS25" s="35">
        <f>MACD!AS25-시그널!AS25</f>
        <v>3.6787088269217262E-4</v>
      </c>
      <c r="AT25" s="28">
        <f>외인!AT25/10000</f>
        <v>7.8311229999999998</v>
      </c>
      <c r="AU25" s="35">
        <f>MACD!AU25-시그널!AU25</f>
        <v>-7.0167833260559287E-5</v>
      </c>
      <c r="AV25" s="28">
        <f>외인!AV25/10000</f>
        <v>4.6742429999999997</v>
      </c>
      <c r="AW25" s="35">
        <f>MACD!AW25-시그널!AW25</f>
        <v>-2.4205703895849626E-4</v>
      </c>
      <c r="AX25" s="28">
        <f>외인!AX25/10000</f>
        <v>5.8947050000000001</v>
      </c>
      <c r="AY25" s="35">
        <f>MACD!AY25-시그널!AY25</f>
        <v>4.0815083971601409E-5</v>
      </c>
      <c r="AZ25" s="28">
        <f>외인!AZ25/10000</f>
        <v>215.44097599999998</v>
      </c>
      <c r="BA25" s="35">
        <f>MACD!BA25-시그널!BA25</f>
        <v>5.8820601912337581E-4</v>
      </c>
      <c r="BB25" s="28">
        <f>외인!BB25/10000</f>
        <v>10.104728</v>
      </c>
      <c r="BC25" s="35">
        <f>MACD!BC25-시그널!BC25</f>
        <v>-1.7701371540793871E-5</v>
      </c>
      <c r="BD25" s="28">
        <f>외인!BD25/10000</f>
        <v>4.1031399999999998</v>
      </c>
      <c r="BE25" s="35">
        <f>MACD!BE25-시그널!BE25</f>
        <v>1.0887538464530596E-3</v>
      </c>
      <c r="BF25" s="28">
        <f>외인!BF25/10000</f>
        <v>0</v>
      </c>
      <c r="BG25" s="35" t="e">
        <f>MACD!BG25-시그널!BG25</f>
        <v>#DIV/0!</v>
      </c>
      <c r="BH25" s="28">
        <f>외인!BH25/10000</f>
        <v>8.9843039999999998</v>
      </c>
      <c r="BI25" s="35">
        <f>MACD!BI25-시그널!BI25</f>
        <v>4.1389396945671589E-4</v>
      </c>
      <c r="BJ25" s="28">
        <f>외인!BJ25/10000</f>
        <v>11.376749999999999</v>
      </c>
      <c r="BK25" s="35">
        <f>MACD!BK25-시그널!BK25</f>
        <v>-3.7693978885981663E-4</v>
      </c>
      <c r="BL25" s="28">
        <f>외인!BL25/10000</f>
        <v>4.8527910000000007</v>
      </c>
      <c r="BM25" s="35">
        <f>MACD!BM25-시그널!BM25</f>
        <v>3.6827511902652881E-5</v>
      </c>
      <c r="BN25" s="28">
        <f>외인!BN25/10000</f>
        <v>4.3677869999999999</v>
      </c>
      <c r="BO25" s="35">
        <f>MACD!BO25-시그널!BO25</f>
        <v>2.8145033069441856E-4</v>
      </c>
      <c r="BP25" s="28">
        <f>외인!BP25/10000</f>
        <v>6.9294179999999992</v>
      </c>
      <c r="BQ25" s="35">
        <f>MACD!BQ25-시그널!BQ25</f>
        <v>3.9088144233429076E-5</v>
      </c>
      <c r="BR25" s="28">
        <f>외인!BR25/10000</f>
        <v>25.537202000000001</v>
      </c>
      <c r="BS25" s="35">
        <f>MACD!BS25-시그널!BS25</f>
        <v>1.6308690674597735E-5</v>
      </c>
      <c r="BT25" s="28">
        <f>외인!BT25/10000</f>
        <v>205.63945100000001</v>
      </c>
      <c r="BU25" s="35">
        <f>MACD!BU25-시그널!BU25</f>
        <v>5.8832567386299525E-4</v>
      </c>
      <c r="BV25" s="28">
        <f>외인!BV25/10000</f>
        <v>38.072043999999998</v>
      </c>
      <c r="BW25" s="35">
        <f>MACD!BW25-시그널!BW25</f>
        <v>-2.686901545860602E-6</v>
      </c>
      <c r="BX25" s="28">
        <f>외인!BX25/10000</f>
        <v>7.5962880000000004</v>
      </c>
      <c r="BY25" s="35">
        <f>MACD!BY25-시그널!BY25</f>
        <v>1.4037767632024976E-4</v>
      </c>
      <c r="BZ25" s="28">
        <f>외인!BZ25/10000</f>
        <v>26.328328999999997</v>
      </c>
      <c r="CA25" s="35">
        <f>MACD!CA25-시그널!CA25</f>
        <v>1.7442489463977135E-4</v>
      </c>
      <c r="CB25" s="28">
        <f>외인!CB25/10000</f>
        <v>1.3208870000000001</v>
      </c>
      <c r="CC25" s="35">
        <f>MACD!CC25-시그널!CC25</f>
        <v>-9.3256475662097658E-5</v>
      </c>
      <c r="CD25" s="28">
        <f>외인!CD25/10000</f>
        <v>3.423349</v>
      </c>
      <c r="CE25" s="35">
        <f>MACD!CE25-시그널!CE25</f>
        <v>-4.8904623259351664E-4</v>
      </c>
      <c r="CF25" s="28">
        <f>외인!CF25/10000</f>
        <v>2.3850519999999999</v>
      </c>
      <c r="CG25" s="35">
        <f>MACD!CG25-시그널!CG25</f>
        <v>-2.3730390816152766E-4</v>
      </c>
      <c r="CH25" s="28">
        <f>외인!CH25/10000</f>
        <v>6.5173779999999999</v>
      </c>
      <c r="CI25" s="35">
        <f>MACD!CI25-시그널!CI25</f>
        <v>-1.3206498719557701E-4</v>
      </c>
      <c r="CJ25" s="28">
        <f>외인!CJ25/10000</f>
        <v>38.908112000000003</v>
      </c>
      <c r="CK25" s="35">
        <f>MACD!CK25-시그널!CK25</f>
        <v>-3.3015702344078846E-4</v>
      </c>
      <c r="CL25" s="28">
        <f>외인!CL25/10000</f>
        <v>23.350263000000002</v>
      </c>
      <c r="CM25" s="35">
        <f>MACD!CM25-시그널!CM25</f>
        <v>3.1314535475452613E-5</v>
      </c>
      <c r="CN25" s="28">
        <f>외인!CN25/10000</f>
        <v>11.959913</v>
      </c>
      <c r="CO25" s="35">
        <f>MACD!CO25-시그널!CO25</f>
        <v>-3.2005237648320044E-4</v>
      </c>
      <c r="CP25" s="28">
        <f>외인!CP25/10000</f>
        <v>10.1654</v>
      </c>
      <c r="CQ25" s="35">
        <f>MACD!CQ25-시그널!CQ25</f>
        <v>-2.4974453851101691E-5</v>
      </c>
      <c r="CR25" s="28">
        <f>외인!CR25/10000</f>
        <v>16.367816000000001</v>
      </c>
      <c r="CS25" s="35">
        <f>MACD!CS25-시그널!CS25</f>
        <v>-1.7196677781346366E-4</v>
      </c>
      <c r="CT25" s="28">
        <f>외인!CT25/10000</f>
        <v>11.409730999999999</v>
      </c>
      <c r="CU25" s="35">
        <f>MACD!CU25-시그널!CU25</f>
        <v>-2.2285950143504795E-4</v>
      </c>
      <c r="CV25" s="28">
        <f>외인!CV25/10000</f>
        <v>205.63945100000001</v>
      </c>
      <c r="CW25" s="35">
        <f>MACD!CW25-시그널!CW25</f>
        <v>5.8832567386299525E-4</v>
      </c>
      <c r="CX25" s="28">
        <f>외인!CX25/10000</f>
        <v>19.232443</v>
      </c>
      <c r="CY25" s="35">
        <f>MACD!CY25-시그널!CY25</f>
        <v>-1.6394950280000339E-4</v>
      </c>
      <c r="CZ25" s="28">
        <f>외인!CZ25/10000</f>
        <v>1.7165540000000001</v>
      </c>
      <c r="DA25" s="35">
        <f>MACD!DA25-시그널!DA25</f>
        <v>-6.6718891005679293E-5</v>
      </c>
      <c r="DB25" s="28">
        <f>외인!DB25/10000</f>
        <v>4.1031399999999998</v>
      </c>
      <c r="DC25" s="35">
        <f>MACD!DC25-시그널!DC25</f>
        <v>1.0887538464530596E-3</v>
      </c>
      <c r="DD25" s="28">
        <f>외인!DD25/10000</f>
        <v>0.86427600000000004</v>
      </c>
      <c r="DE25" s="35">
        <f>MACD!DE25-시그널!DE25</f>
        <v>1.0866477324725605E-3</v>
      </c>
      <c r="DF25" s="28">
        <f>외인!DF25/10000</f>
        <v>5.6577380000000002</v>
      </c>
      <c r="DG25" s="35">
        <f>MACD!DG25-시그널!DG25</f>
        <v>1.3775556238688927E-4</v>
      </c>
      <c r="DH25" s="28">
        <f>외인!DH25/10000</f>
        <v>2.5950759999999997</v>
      </c>
      <c r="DI25" s="35">
        <f>MACD!DI25-시그널!DI25</f>
        <v>-6.3468666171391974E-4</v>
      </c>
      <c r="DJ25" s="28">
        <f>외인!DJ25/10000</f>
        <v>57.160906000000004</v>
      </c>
      <c r="DK25" s="35">
        <f>MACD!DK25-시그널!DK25</f>
        <v>-6.807495704767196E-5</v>
      </c>
      <c r="DL25" s="28">
        <f>외인!DL25/10000</f>
        <v>9.5153490000000005</v>
      </c>
      <c r="DM25" s="35">
        <f>MACD!DM25-시그널!DM25</f>
        <v>-3.943017953316018E-4</v>
      </c>
      <c r="DN25" s="28">
        <f>외인!DN25/10000</f>
        <v>205.63945100000001</v>
      </c>
      <c r="DO25" s="35">
        <f>MACD!DO25-시그널!DO25</f>
        <v>5.8832567386299525E-4</v>
      </c>
      <c r="DP25" s="28">
        <f>외인!DP25/10000</f>
        <v>8.4251869999999993</v>
      </c>
      <c r="DQ25" s="35">
        <f>MACD!DQ25-시그널!DQ25</f>
        <v>-2.5002812973508315E-4</v>
      </c>
      <c r="DR25" s="28">
        <f>외인!DR25/10000</f>
        <v>4.1850949999999996</v>
      </c>
      <c r="DS25" s="35">
        <f>MACD!DS25-시그널!DS25</f>
        <v>-7.1325157600836582E-5</v>
      </c>
      <c r="DT25" s="28">
        <f>외인!DT25/10000</f>
        <v>13.140283999999999</v>
      </c>
      <c r="DU25" s="35">
        <f>MACD!DU25-시그널!DU25</f>
        <v>-1.3445470832960764E-4</v>
      </c>
      <c r="DV25" s="28">
        <f>외인!DV25/10000</f>
        <v>3.2007750000000001</v>
      </c>
      <c r="DW25" s="35">
        <f>MACD!DW25-시그널!DW25</f>
        <v>-3.2643068310010974E-4</v>
      </c>
      <c r="DX25" s="28">
        <f>외인!DX25/10000</f>
        <v>10.981453999999999</v>
      </c>
      <c r="DY25" s="35">
        <f>MACD!DY25-시그널!DY25</f>
        <v>-9.3839737016981461E-4</v>
      </c>
      <c r="DZ25" s="28">
        <f>외인!DZ25/10000</f>
        <v>0.88501299999999994</v>
      </c>
      <c r="EA25" s="35">
        <f>MACD!EA25-시그널!EA25</f>
        <v>-1.0408847458877096E-3</v>
      </c>
      <c r="EB25" s="28">
        <f>외인!EB25/10000</f>
        <v>1.3238099999999999</v>
      </c>
      <c r="EC25" s="35">
        <f>MACD!EC25-시그널!EC25</f>
        <v>-3.7902157533369518E-4</v>
      </c>
      <c r="ED25" s="28">
        <f>외인!ED25/10000</f>
        <v>1.064713</v>
      </c>
      <c r="EE25" s="35">
        <f>MACD!EE25-시그널!EE25</f>
        <v>-1.4214201906749E-3</v>
      </c>
      <c r="EF25" s="28">
        <f>외인!EF25/10000</f>
        <v>25.156596</v>
      </c>
      <c r="EG25" s="35">
        <f>MACD!EG25-시그널!EG25</f>
        <v>-3.3056798564879265E-4</v>
      </c>
      <c r="EH25" s="28">
        <f>외인!EH25/10000</f>
        <v>18.796917000000001</v>
      </c>
      <c r="EI25" s="35">
        <f>MACD!EI25-시그널!EI25</f>
        <v>9.3694151648820171E-6</v>
      </c>
      <c r="EJ25" s="28">
        <f>외인!EJ25/10000</f>
        <v>9.4449199999999998</v>
      </c>
      <c r="EK25" s="35">
        <f>MACD!EK25-시그널!EK25</f>
        <v>-5.0308879777322723E-5</v>
      </c>
      <c r="EL25" s="28">
        <f>외인!EL25/10000</f>
        <v>3.6827290000000001</v>
      </c>
      <c r="EM25" s="35">
        <f>MACD!EM25-시그널!EM25</f>
        <v>-4.4857436098196413E-4</v>
      </c>
      <c r="EN25" s="28">
        <f>외인!EN25/10000</f>
        <v>4.1850949999999996</v>
      </c>
      <c r="EO25" s="35">
        <f>MACD!EO25-시그널!EO25</f>
        <v>-7.1325157600836582E-5</v>
      </c>
      <c r="EP25" s="28">
        <f>외인!EP25/10000</f>
        <v>16.837237999999999</v>
      </c>
      <c r="EQ25" s="35">
        <f>MACD!EQ25-시그널!EQ25</f>
        <v>2.8801608822769472E-5</v>
      </c>
      <c r="ER25" s="28">
        <f>외인!ER25/10000</f>
        <v>1.493474</v>
      </c>
      <c r="ES25" s="35">
        <f>MACD!ES25-시그널!ES25</f>
        <v>-1.8491429687263398E-3</v>
      </c>
      <c r="ET25" s="28">
        <f>외인!ET25/10000</f>
        <v>12.062037</v>
      </c>
      <c r="EU25" s="35">
        <f>MACD!EU25-시그널!EU25</f>
        <v>-6.2463070841894215E-5</v>
      </c>
      <c r="EV25" s="28">
        <f>외인!EV25/10000</f>
        <v>4.6644680000000003</v>
      </c>
      <c r="EW25" s="35">
        <f>MACD!EW25-시그널!EW25</f>
        <v>-5.6870912942928086E-5</v>
      </c>
      <c r="EX25" s="28">
        <f>외인!EX25/10000</f>
        <v>5.5009319999999997</v>
      </c>
      <c r="EY25" s="35">
        <f>MACD!EY25-시그널!EY25</f>
        <v>3.137147600236782E-7</v>
      </c>
    </row>
    <row r="26" spans="1:155">
      <c r="A26" s="27">
        <f>외인!A26</f>
        <v>46101</v>
      </c>
      <c r="B26" s="28">
        <f>외인!B26/10000</f>
        <v>461.97273200000001</v>
      </c>
      <c r="C26" s="35">
        <f>MACD!C26-시그널!C26</f>
        <v>2.941723594133232E-4</v>
      </c>
      <c r="D26" s="28">
        <f>외인!D26/10000</f>
        <v>64.107835999999992</v>
      </c>
      <c r="E26" s="35">
        <f>MACD!E26-시그널!E26</f>
        <v>-5.8825134500867563E-4</v>
      </c>
      <c r="F26" s="28">
        <f>외인!F26/10000</f>
        <v>198.59713300000001</v>
      </c>
      <c r="G26" s="35">
        <f>MACD!G26-시그널!G26</f>
        <v>3.8978592062662888E-4</v>
      </c>
      <c r="H26" s="28">
        <f>외인!H26/10000</f>
        <v>27.495860999999998</v>
      </c>
      <c r="I26" s="35">
        <f>MACD!I26-시그널!I26</f>
        <v>-1.5493967919446737E-5</v>
      </c>
      <c r="J26" s="28">
        <f>외인!J26/10000</f>
        <v>4.1023899999999998</v>
      </c>
      <c r="K26" s="35">
        <f>MACD!K26-시그널!K26</f>
        <v>1.4935676885854867E-5</v>
      </c>
      <c r="L26" s="28">
        <f>외인!L26/10000</f>
        <v>25.434526000000002</v>
      </c>
      <c r="M26" s="35">
        <f>MACD!M26-시그널!M26</f>
        <v>2.709872693640585E-5</v>
      </c>
      <c r="N26" s="28">
        <f>외인!N26/10000</f>
        <v>24.179257</v>
      </c>
      <c r="O26" s="35">
        <f>MACD!O26-시그널!O26</f>
        <v>2.0573806648710734E-4</v>
      </c>
      <c r="P26" s="28">
        <f>외인!P26/10000</f>
        <v>20.256715</v>
      </c>
      <c r="Q26" s="35">
        <f>MACD!Q26-시그널!Q26</f>
        <v>-1.0517416022013727E-4</v>
      </c>
      <c r="R26" s="28">
        <f>외인!R26/10000</f>
        <v>13.280297000000001</v>
      </c>
      <c r="S26" s="35">
        <f>MACD!S26-시그널!S26</f>
        <v>-8.7006263982943185E-5</v>
      </c>
      <c r="T26" s="28">
        <f>외인!T26/10000</f>
        <v>0.90320800000000001</v>
      </c>
      <c r="U26" s="35">
        <f>MACD!U26-시그널!U26</f>
        <v>1.1378934818792228E-3</v>
      </c>
      <c r="V26" s="28">
        <f>외인!V26/10000</f>
        <v>11.173167999999999</v>
      </c>
      <c r="W26" s="35">
        <f>MACD!W26-시그널!W26</f>
        <v>-5.678462539350994E-4</v>
      </c>
      <c r="X26" s="28">
        <f>외인!X26/10000</f>
        <v>200.86694399999999</v>
      </c>
      <c r="Y26" s="35">
        <f>MACD!Y26-시그널!Y26</f>
        <v>5.5949303142013938E-4</v>
      </c>
      <c r="Z26" s="28">
        <f>외인!Z26/10000</f>
        <v>4.6743389999999998</v>
      </c>
      <c r="AA26" s="35">
        <f>MACD!AA26-시그널!AA26</f>
        <v>-3.5706308607720582E-5</v>
      </c>
      <c r="AB26" s="28">
        <f>외인!AB26/10000</f>
        <v>20.688501000000002</v>
      </c>
      <c r="AC26" s="35">
        <f>MACD!AC26-시그널!AC26</f>
        <v>1.0240066975567721E-5</v>
      </c>
      <c r="AD26" s="28">
        <f>외인!AD26/10000</f>
        <v>2.1197819999999998</v>
      </c>
      <c r="AE26" s="35">
        <f>MACD!AE26-시그널!AE26</f>
        <v>4.9813732855525684E-4</v>
      </c>
      <c r="AF26" s="28">
        <f>외인!AF26/10000</f>
        <v>2.5132129999999999</v>
      </c>
      <c r="AG26" s="35">
        <f>MACD!AG26-시그널!AG26</f>
        <v>8.3284005087352724E-6</v>
      </c>
      <c r="AH26" s="28">
        <f>외인!AH26/10000</f>
        <v>20.023419000000001</v>
      </c>
      <c r="AI26" s="35">
        <f>MACD!AI26-시그널!AI26</f>
        <v>-2.2679656289633455E-4</v>
      </c>
      <c r="AJ26" s="28">
        <f>외인!AJ26/10000</f>
        <v>11.278877</v>
      </c>
      <c r="AK26" s="35">
        <f>MACD!AK26-시그널!AK26</f>
        <v>-2.1929832685573468E-4</v>
      </c>
      <c r="AL26" s="28">
        <f>외인!AL26/10000</f>
        <v>8.6848929999999989</v>
      </c>
      <c r="AM26" s="35">
        <f>MACD!AM26-시그널!AM26</f>
        <v>-1.904536294410694E-4</v>
      </c>
      <c r="AN26" s="28">
        <f>외인!AN26/10000</f>
        <v>17.425754999999999</v>
      </c>
      <c r="AO26" s="35">
        <f>MACD!AO26-시그널!AO26</f>
        <v>3.2442239946182293E-4</v>
      </c>
      <c r="AP26" s="28">
        <f>외인!AP26/10000</f>
        <v>12.266716000000001</v>
      </c>
      <c r="AQ26" s="35">
        <f>MACD!AQ26-시그널!AQ26</f>
        <v>4.2531444039233392E-5</v>
      </c>
      <c r="AR26" s="28">
        <f>외인!AR26/10000</f>
        <v>2.5119560000000001</v>
      </c>
      <c r="AS26" s="35">
        <f>MACD!AS26-시그널!AS26</f>
        <v>5.0159212421215676E-4</v>
      </c>
      <c r="AT26" s="28">
        <f>외인!AT26/10000</f>
        <v>7.9860699999999998</v>
      </c>
      <c r="AU26" s="35">
        <f>MACD!AU26-시그널!AU26</f>
        <v>3.0173655995949439E-5</v>
      </c>
      <c r="AV26" s="28">
        <f>외인!AV26/10000</f>
        <v>4.8441190000000001</v>
      </c>
      <c r="AW26" s="35">
        <f>MACD!AW26-시그널!AW26</f>
        <v>-1.947011773566505E-4</v>
      </c>
      <c r="AX26" s="28">
        <f>외인!AX26/10000</f>
        <v>6.2146239999999997</v>
      </c>
      <c r="AY26" s="35">
        <f>MACD!AY26-시그널!AY26</f>
        <v>2.9441012908269185E-5</v>
      </c>
      <c r="AZ26" s="28">
        <f>외인!AZ26/10000</f>
        <v>214.48185599999999</v>
      </c>
      <c r="BA26" s="35">
        <f>MACD!BA26-시그널!BA26</f>
        <v>5.4353426190546545E-4</v>
      </c>
      <c r="BB26" s="28">
        <f>외인!BB26/10000</f>
        <v>10.151582000000001</v>
      </c>
      <c r="BC26" s="35">
        <f>MACD!BC26-시그널!BC26</f>
        <v>1.4890243136433236E-5</v>
      </c>
      <c r="BD26" s="28">
        <f>외인!BD26/10000</f>
        <v>4.2191260000000002</v>
      </c>
      <c r="BE26" s="35">
        <f>MACD!BE26-시그널!BE26</f>
        <v>9.4325313022767393E-4</v>
      </c>
      <c r="BF26" s="28">
        <f>외인!BF26/10000</f>
        <v>0</v>
      </c>
      <c r="BG26" s="35" t="e">
        <f>MACD!BG26-시그널!BG26</f>
        <v>#DIV/0!</v>
      </c>
      <c r="BH26" s="28">
        <f>외인!BH26/10000</f>
        <v>9.3953050000000005</v>
      </c>
      <c r="BI26" s="35">
        <f>MACD!BI26-시그널!BI26</f>
        <v>6.787643319536333E-4</v>
      </c>
      <c r="BJ26" s="28">
        <f>외인!BJ26/10000</f>
        <v>11.521749</v>
      </c>
      <c r="BK26" s="35">
        <f>MACD!BK26-시그널!BK26</f>
        <v>-1.9216355493797662E-5</v>
      </c>
      <c r="BL26" s="28">
        <f>외인!BL26/10000</f>
        <v>4.813212</v>
      </c>
      <c r="BM26" s="35">
        <f>MACD!BM26-시그널!BM26</f>
        <v>-1.1440779206184628E-5</v>
      </c>
      <c r="BN26" s="28">
        <f>외인!BN26/10000</f>
        <v>4.4746100000000002</v>
      </c>
      <c r="BO26" s="35">
        <f>MACD!BO26-시그널!BO26</f>
        <v>3.129187355006784E-4</v>
      </c>
      <c r="BP26" s="28">
        <f>외인!BP26/10000</f>
        <v>7.2932309999999996</v>
      </c>
      <c r="BQ26" s="35">
        <f>MACD!BQ26-시그널!BQ26</f>
        <v>2.5453911132107304E-5</v>
      </c>
      <c r="BR26" s="28">
        <f>외인!BR26/10000</f>
        <v>25.911975000000002</v>
      </c>
      <c r="BS26" s="35">
        <f>MACD!BS26-시그널!BS26</f>
        <v>5.8829394916904451E-5</v>
      </c>
      <c r="BT26" s="28">
        <f>외인!BT26/10000</f>
        <v>204.78154900000001</v>
      </c>
      <c r="BU26" s="35">
        <f>MACD!BU26-시그널!BU26</f>
        <v>5.3426056104276818E-4</v>
      </c>
      <c r="BV26" s="28">
        <f>외인!BV26/10000</f>
        <v>37.860424999999999</v>
      </c>
      <c r="BW26" s="35">
        <f>MACD!BW26-시그널!BW26</f>
        <v>-8.8158656838302626E-5</v>
      </c>
      <c r="BX26" s="28">
        <f>외인!BX26/10000</f>
        <v>7.7581449999999998</v>
      </c>
      <c r="BY26" s="35">
        <f>MACD!BY26-시그널!BY26</f>
        <v>2.0123039418161774E-4</v>
      </c>
      <c r="BZ26" s="28">
        <f>외인!BZ26/10000</f>
        <v>26.110648000000001</v>
      </c>
      <c r="CA26" s="35">
        <f>MACD!CA26-시그널!CA26</f>
        <v>1.5227922490761641E-4</v>
      </c>
      <c r="CB26" s="28">
        <f>외인!CB26/10000</f>
        <v>1.3309329999999999</v>
      </c>
      <c r="CC26" s="35">
        <f>MACD!CC26-시그널!CC26</f>
        <v>-4.8374862103842424E-5</v>
      </c>
      <c r="CD26" s="28">
        <f>외인!CD26/10000</f>
        <v>3.399775</v>
      </c>
      <c r="CE26" s="35">
        <f>MACD!CE26-시그널!CE26</f>
        <v>-6.368223862685948E-4</v>
      </c>
      <c r="CF26" s="28">
        <f>외인!CF26/10000</f>
        <v>2.4641490000000004</v>
      </c>
      <c r="CG26" s="35">
        <f>MACD!CG26-시그널!CG26</f>
        <v>-5.376683315567554E-5</v>
      </c>
      <c r="CH26" s="28">
        <f>외인!CH26/10000</f>
        <v>6.6931509999999994</v>
      </c>
      <c r="CI26" s="35">
        <f>MACD!CI26-시그널!CI26</f>
        <v>-1.042103958914564E-4</v>
      </c>
      <c r="CJ26" s="28">
        <f>외인!CJ26/10000</f>
        <v>39.808982</v>
      </c>
      <c r="CK26" s="35">
        <f>MACD!CK26-시그널!CK26</f>
        <v>-2.563932876525224E-4</v>
      </c>
      <c r="CL26" s="28">
        <f>외인!CL26/10000</f>
        <v>23.509139000000001</v>
      </c>
      <c r="CM26" s="35">
        <f>MACD!CM26-시그널!CM26</f>
        <v>5.5552904886311321E-5</v>
      </c>
      <c r="CN26" s="28">
        <f>외인!CN26/10000</f>
        <v>12.251078999999999</v>
      </c>
      <c r="CO26" s="35">
        <f>MACD!CO26-시그널!CO26</f>
        <v>-2.0794859225177042E-4</v>
      </c>
      <c r="CP26" s="28">
        <f>외인!CP26/10000</f>
        <v>10.214146000000001</v>
      </c>
      <c r="CQ26" s="35">
        <f>MACD!CQ26-시그널!CQ26</f>
        <v>8.8965423027434872E-6</v>
      </c>
      <c r="CR26" s="28">
        <f>외인!CR26/10000</f>
        <v>16.527612999999999</v>
      </c>
      <c r="CS26" s="35">
        <f>MACD!CS26-시그널!CS26</f>
        <v>-1.674675439340003E-4</v>
      </c>
      <c r="CT26" s="28">
        <f>외인!CT26/10000</f>
        <v>11.455991000000001</v>
      </c>
      <c r="CU26" s="35">
        <f>MACD!CU26-시그널!CU26</f>
        <v>2.2061085805391957E-5</v>
      </c>
      <c r="CV26" s="28">
        <f>외인!CV26/10000</f>
        <v>204.78154900000001</v>
      </c>
      <c r="CW26" s="35">
        <f>MACD!CW26-시그널!CW26</f>
        <v>5.3426056104276818E-4</v>
      </c>
      <c r="CX26" s="28">
        <f>외인!CX26/10000</f>
        <v>19.407194</v>
      </c>
      <c r="CY26" s="35">
        <f>MACD!CY26-시그널!CY26</f>
        <v>-8.5146813968156468E-5</v>
      </c>
      <c r="CZ26" s="28">
        <f>외인!CZ26/10000</f>
        <v>1.7435419999999999</v>
      </c>
      <c r="DA26" s="35">
        <f>MACD!DA26-시그널!DA26</f>
        <v>3.9226882928834435E-5</v>
      </c>
      <c r="DB26" s="28">
        <f>외인!DB26/10000</f>
        <v>4.2191260000000002</v>
      </c>
      <c r="DC26" s="35">
        <f>MACD!DC26-시그널!DC26</f>
        <v>9.4325313022767393E-4</v>
      </c>
      <c r="DD26" s="28">
        <f>외인!DD26/10000</f>
        <v>0.90320800000000001</v>
      </c>
      <c r="DE26" s="35">
        <f>MACD!DE26-시그널!DE26</f>
        <v>1.1378934818792228E-3</v>
      </c>
      <c r="DF26" s="28">
        <f>외인!DF26/10000</f>
        <v>5.7891389999999996</v>
      </c>
      <c r="DG26" s="35">
        <f>MACD!DG26-시그널!DG26</f>
        <v>2.185437507464719E-4</v>
      </c>
      <c r="DH26" s="28">
        <f>외인!DH26/10000</f>
        <v>2.5584250000000002</v>
      </c>
      <c r="DI26" s="35">
        <f>MACD!DI26-시그널!DI26</f>
        <v>-8.543772906653488E-4</v>
      </c>
      <c r="DJ26" s="28">
        <f>외인!DJ26/10000</f>
        <v>57.439702000000004</v>
      </c>
      <c r="DK26" s="35">
        <f>MACD!DK26-시그널!DK26</f>
        <v>-3.3039800838040583E-5</v>
      </c>
      <c r="DL26" s="28">
        <f>외인!DL26/10000</f>
        <v>9.7952009999999987</v>
      </c>
      <c r="DM26" s="35">
        <f>MACD!DM26-시그널!DM26</f>
        <v>-2.6621680714335129E-4</v>
      </c>
      <c r="DN26" s="28">
        <f>외인!DN26/10000</f>
        <v>204.78154900000001</v>
      </c>
      <c r="DO26" s="35">
        <f>MACD!DO26-시그널!DO26</f>
        <v>5.3426056104276818E-4</v>
      </c>
      <c r="DP26" s="28">
        <f>외인!DP26/10000</f>
        <v>8.4775650000000002</v>
      </c>
      <c r="DQ26" s="35">
        <f>MACD!DQ26-시그널!DQ26</f>
        <v>-1.7065737256970735E-4</v>
      </c>
      <c r="DR26" s="28">
        <f>외인!DR26/10000</f>
        <v>4.2739720000000005</v>
      </c>
      <c r="DS26" s="35">
        <f>MACD!DS26-시그널!DS26</f>
        <v>4.0622192441327391E-6</v>
      </c>
      <c r="DT26" s="28">
        <f>외인!DT26/10000</f>
        <v>13.280297000000001</v>
      </c>
      <c r="DU26" s="35">
        <f>MACD!DU26-시그널!DU26</f>
        <v>-8.7006263982943185E-5</v>
      </c>
      <c r="DV26" s="28">
        <f>외인!DV26/10000</f>
        <v>3.2203919999999999</v>
      </c>
      <c r="DW26" s="35">
        <f>MACD!DW26-시그널!DW26</f>
        <v>-4.9861546094855905E-4</v>
      </c>
      <c r="DX26" s="28">
        <f>외인!DX26/10000</f>
        <v>11.173167999999999</v>
      </c>
      <c r="DY26" s="35">
        <f>MACD!DY26-시그널!DY26</f>
        <v>-5.678462539350994E-4</v>
      </c>
      <c r="DZ26" s="28">
        <f>외인!DZ26/10000</f>
        <v>0.92383300000000002</v>
      </c>
      <c r="EA26" s="35">
        <f>MACD!EA26-시그널!EA26</f>
        <v>-1.1073351627169171E-3</v>
      </c>
      <c r="EB26" s="28">
        <f>외인!EB26/10000</f>
        <v>1.3358379999999999</v>
      </c>
      <c r="EC26" s="35">
        <f>MACD!EC26-시그널!EC26</f>
        <v>-3.3689139975309854E-4</v>
      </c>
      <c r="ED26" s="28">
        <f>외인!ED26/10000</f>
        <v>1.0787500000000001</v>
      </c>
      <c r="EE26" s="35">
        <f>MACD!EE26-시그널!EE26</f>
        <v>-1.097379885674917E-3</v>
      </c>
      <c r="EF26" s="28">
        <f>외인!EF26/10000</f>
        <v>25.930897000000002</v>
      </c>
      <c r="EG26" s="35">
        <f>MACD!EG26-시그널!EG26</f>
        <v>-2.6818412190044187E-4</v>
      </c>
      <c r="EH26" s="28">
        <f>외인!EH26/10000</f>
        <v>19.064851999999998</v>
      </c>
      <c r="EI26" s="35">
        <f>MACD!EI26-시그널!EI26</f>
        <v>2.5268429953778272E-5</v>
      </c>
      <c r="EJ26" s="28">
        <f>외인!EJ26/10000</f>
        <v>9.7043869999999988</v>
      </c>
      <c r="EK26" s="35">
        <f>MACD!EK26-시그널!EK26</f>
        <v>3.4115327694552138E-5</v>
      </c>
      <c r="EL26" s="28">
        <f>외인!EL26/10000</f>
        <v>3.660374</v>
      </c>
      <c r="EM26" s="35">
        <f>MACD!EM26-시그널!EM26</f>
        <v>-5.8252151250823303E-4</v>
      </c>
      <c r="EN26" s="28">
        <f>외인!EN26/10000</f>
        <v>4.2739720000000005</v>
      </c>
      <c r="EO26" s="35">
        <f>MACD!EO26-시그널!EO26</f>
        <v>4.0622192441327391E-6</v>
      </c>
      <c r="EP26" s="28">
        <f>외인!EP26/10000</f>
        <v>16.234189999999998</v>
      </c>
      <c r="EQ26" s="35">
        <f>MACD!EQ26-시그널!EQ26</f>
        <v>-2.1470803557969591E-4</v>
      </c>
      <c r="ER26" s="28">
        <f>외인!ER26/10000</f>
        <v>1.475765</v>
      </c>
      <c r="ES26" s="35">
        <f>MACD!ES26-시그널!ES26</f>
        <v>-2.5319574883387727E-3</v>
      </c>
      <c r="ET26" s="28">
        <f>외인!ET26/10000</f>
        <v>12.266716000000001</v>
      </c>
      <c r="EU26" s="35">
        <f>MACD!EU26-시그널!EU26</f>
        <v>4.2531444039233392E-5</v>
      </c>
      <c r="EV26" s="28">
        <f>외인!EV26/10000</f>
        <v>4.6743389999999998</v>
      </c>
      <c r="EW26" s="35">
        <f>MACD!EW26-시그널!EW26</f>
        <v>-3.5706308607720582E-5</v>
      </c>
      <c r="EX26" s="28">
        <f>외인!EX26/10000</f>
        <v>5.5398069999999997</v>
      </c>
      <c r="EY26" s="35">
        <f>MACD!EY26-시그널!EY26</f>
        <v>4.4424953476798296E-5</v>
      </c>
    </row>
    <row r="27" spans="1:155">
      <c r="A27" s="27">
        <f>외인!A27</f>
        <v>46104</v>
      </c>
      <c r="B27" s="28">
        <f>외인!B27/10000</f>
        <v>431.978003</v>
      </c>
      <c r="C27" s="35">
        <f>MACD!C27-시그널!C27</f>
        <v>1.6079027856498581E-4</v>
      </c>
      <c r="D27" s="28">
        <f>외인!D27/10000</f>
        <v>60.553306999999997</v>
      </c>
      <c r="E27" s="35">
        <f>MACD!E27-시그널!E27</f>
        <v>-4.2902167294674989E-4</v>
      </c>
      <c r="F27" s="28">
        <f>외인!F27/10000</f>
        <v>185.85433399999999</v>
      </c>
      <c r="G27" s="35">
        <f>MACD!G27-시그널!G27</f>
        <v>2.1468383694090148E-4</v>
      </c>
      <c r="H27" s="28">
        <f>외인!H27/10000</f>
        <v>25.902511999999998</v>
      </c>
      <c r="I27" s="35">
        <f>MACD!I27-시그널!I27</f>
        <v>8.5494974222184239E-5</v>
      </c>
      <c r="J27" s="28">
        <f>외인!J27/10000</f>
        <v>3.8832330000000002</v>
      </c>
      <c r="K27" s="35">
        <f>MACD!K27-시그널!K27</f>
        <v>1.8318675926954909E-4</v>
      </c>
      <c r="L27" s="28">
        <f>외인!L27/10000</f>
        <v>23.939510000000002</v>
      </c>
      <c r="M27" s="35">
        <f>MACD!M27-시그널!M27</f>
        <v>1.1258470208442596E-4</v>
      </c>
      <c r="N27" s="28">
        <f>외인!N27/10000</f>
        <v>22.891928</v>
      </c>
      <c r="O27" s="35">
        <f>MACD!O27-시그널!O27</f>
        <v>1.2590837362828298E-4</v>
      </c>
      <c r="P27" s="28">
        <f>외인!P27/10000</f>
        <v>19.003107</v>
      </c>
      <c r="Q27" s="35">
        <f>MACD!Q27-시그널!Q27</f>
        <v>-7.5864573214830234E-5</v>
      </c>
      <c r="R27" s="28">
        <f>외인!R27/10000</f>
        <v>12.463594000000001</v>
      </c>
      <c r="S27" s="35">
        <f>MACD!S27-시그널!S27</f>
        <v>-9.145228460300588E-5</v>
      </c>
      <c r="T27" s="28">
        <f>외인!T27/10000</f>
        <v>0.86441800000000002</v>
      </c>
      <c r="U27" s="35">
        <f>MACD!U27-시그널!U27</f>
        <v>1.0397980634557296E-3</v>
      </c>
      <c r="V27" s="28">
        <f>외인!V27/10000</f>
        <v>10.582958999999999</v>
      </c>
      <c r="W27" s="35">
        <f>MACD!W27-시그널!W27</f>
        <v>-2.9024672178718739E-4</v>
      </c>
      <c r="X27" s="28">
        <f>외인!X27/10000</f>
        <v>187.30589599999999</v>
      </c>
      <c r="Y27" s="35">
        <f>MACD!Y27-시그널!Y27</f>
        <v>3.2485943017112901E-4</v>
      </c>
      <c r="Z27" s="28">
        <f>외인!Z27/10000</f>
        <v>4.4651569999999996</v>
      </c>
      <c r="AA27" s="35">
        <f>MACD!AA27-시그널!AA27</f>
        <v>-3.5341218572639859E-5</v>
      </c>
      <c r="AB27" s="28">
        <f>외인!AB27/10000</f>
        <v>19.318857999999999</v>
      </c>
      <c r="AC27" s="35">
        <f>MACD!AC27-시그널!AC27</f>
        <v>-9.5994561552066257E-7</v>
      </c>
      <c r="AD27" s="28">
        <f>외인!AD27/10000</f>
        <v>1.9622490000000001</v>
      </c>
      <c r="AE27" s="35">
        <f>MACD!AE27-시그널!AE27</f>
        <v>3.8562380521805784E-4</v>
      </c>
      <c r="AF27" s="28">
        <f>외인!AF27/10000</f>
        <v>2.358231</v>
      </c>
      <c r="AG27" s="35">
        <f>MACD!AG27-시그널!AG27</f>
        <v>-6.5575356247675465E-7</v>
      </c>
      <c r="AH27" s="28">
        <f>외인!AH27/10000</f>
        <v>18.268086</v>
      </c>
      <c r="AI27" s="35">
        <f>MACD!AI27-시그널!AI27</f>
        <v>-3.2038131003696247E-4</v>
      </c>
      <c r="AJ27" s="28">
        <f>외인!AJ27/10000</f>
        <v>10.524827999999999</v>
      </c>
      <c r="AK27" s="35">
        <f>MACD!AK27-시그널!AK27</f>
        <v>-3.4445372454980274E-4</v>
      </c>
      <c r="AL27" s="28">
        <f>외인!AL27/10000</f>
        <v>8.2508440000000007</v>
      </c>
      <c r="AM27" s="35">
        <f>MACD!AM27-시그널!AM27</f>
        <v>-1.0163222060252371E-4</v>
      </c>
      <c r="AN27" s="28">
        <f>외인!AN27/10000</f>
        <v>16.494969000000001</v>
      </c>
      <c r="AO27" s="35">
        <f>MACD!AO27-시그널!AO27</f>
        <v>1.8814587222536791E-4</v>
      </c>
      <c r="AP27" s="28">
        <f>외인!AP27/10000</f>
        <v>11.515445</v>
      </c>
      <c r="AQ27" s="35">
        <f>MACD!AQ27-시그널!AQ27</f>
        <v>9.9623095096777964E-5</v>
      </c>
      <c r="AR27" s="28">
        <f>외인!AR27/10000</f>
        <v>2.3649529999999999</v>
      </c>
      <c r="AS27" s="35">
        <f>MACD!AS27-시그널!AS27</f>
        <v>4.0111059789032491E-4</v>
      </c>
      <c r="AT27" s="28">
        <f>외인!AT27/10000</f>
        <v>7.5018259999999994</v>
      </c>
      <c r="AU27" s="35">
        <f>MACD!AU27-시그널!AU27</f>
        <v>4.5363762106618514E-5</v>
      </c>
      <c r="AV27" s="28">
        <f>외인!AV27/10000</f>
        <v>4.6608910000000003</v>
      </c>
      <c r="AW27" s="35">
        <f>MACD!AW27-시그널!AW27</f>
        <v>-1.339702838873287E-4</v>
      </c>
      <c r="AX27" s="28">
        <f>외인!AX27/10000</f>
        <v>5.8949769999999999</v>
      </c>
      <c r="AY27" s="35">
        <f>MACD!AY27-시그널!AY27</f>
        <v>-3.0238779758567089E-4</v>
      </c>
      <c r="AZ27" s="28">
        <f>외인!AZ27/10000</f>
        <v>199.9863</v>
      </c>
      <c r="BA27" s="35">
        <f>MACD!BA27-시그널!BA27</f>
        <v>3.2429027058486861E-4</v>
      </c>
      <c r="BB27" s="28">
        <f>외인!BB27/10000</f>
        <v>9.6012599999999999</v>
      </c>
      <c r="BC27" s="35">
        <f>MACD!BC27-시그널!BC27</f>
        <v>2.2786474816797251E-5</v>
      </c>
      <c r="BD27" s="28">
        <f>외인!BD27/10000</f>
        <v>3.9169910000000003</v>
      </c>
      <c r="BE27" s="35">
        <f>MACD!BE27-시그널!BE27</f>
        <v>7.2667449067222211E-4</v>
      </c>
      <c r="BF27" s="28">
        <f>외인!BF27/10000</f>
        <v>0</v>
      </c>
      <c r="BG27" s="35" t="e">
        <f>MACD!BG27-시그널!BG27</f>
        <v>#DIV/0!</v>
      </c>
      <c r="BH27" s="28">
        <f>외인!BH27/10000</f>
        <v>8.7951730000000001</v>
      </c>
      <c r="BI27" s="35">
        <f>MACD!BI27-시그널!BI27</f>
        <v>7.2828412054811169E-4</v>
      </c>
      <c r="BJ27" s="28">
        <f>외인!BJ27/10000</f>
        <v>10.875603</v>
      </c>
      <c r="BK27" s="35">
        <f>MACD!BK27-시그널!BK27</f>
        <v>2.2157258432863708E-4</v>
      </c>
      <c r="BL27" s="28">
        <f>외인!BL27/10000</f>
        <v>4.5392790000000005</v>
      </c>
      <c r="BM27" s="35">
        <f>MACD!BM27-시그널!BM27</f>
        <v>-6.8311187648162949E-5</v>
      </c>
      <c r="BN27" s="28">
        <f>외인!BN27/10000</f>
        <v>4.2234259999999999</v>
      </c>
      <c r="BO27" s="35">
        <f>MACD!BO27-시그널!BO27</f>
        <v>2.1168127222032063E-4</v>
      </c>
      <c r="BP27" s="28">
        <f>외인!BP27/10000</f>
        <v>6.9250300000000005</v>
      </c>
      <c r="BQ27" s="35">
        <f>MACD!BQ27-시그널!BQ27</f>
        <v>-2.7222915717263978E-4</v>
      </c>
      <c r="BR27" s="28">
        <f>외인!BR27/10000</f>
        <v>24.133865</v>
      </c>
      <c r="BS27" s="35">
        <f>MACD!BS27-시그널!BS27</f>
        <v>2.9161217965280252E-5</v>
      </c>
      <c r="BT27" s="28">
        <f>외인!BT27/10000</f>
        <v>190.990703</v>
      </c>
      <c r="BU27" s="35">
        <f>MACD!BU27-시그널!BU27</f>
        <v>3.0603704207200983E-4</v>
      </c>
      <c r="BV27" s="28">
        <f>외인!BV27/10000</f>
        <v>35.348998999999999</v>
      </c>
      <c r="BW27" s="35">
        <f>MACD!BW27-시그널!BW27</f>
        <v>-1.7020037991847739E-4</v>
      </c>
      <c r="BX27" s="28">
        <f>외인!BX27/10000</f>
        <v>7.295446000000001</v>
      </c>
      <c r="BY27" s="35">
        <f>MACD!BY27-시그널!BY27</f>
        <v>1.6434879190856296E-4</v>
      </c>
      <c r="BZ27" s="28">
        <f>외인!BZ27/10000</f>
        <v>24.745814000000003</v>
      </c>
      <c r="CA27" s="35">
        <f>MACD!CA27-시그널!CA27</f>
        <v>9.0980784833575827E-5</v>
      </c>
      <c r="CB27" s="28">
        <f>외인!CB27/10000</f>
        <v>1.2690190000000001</v>
      </c>
      <c r="CC27" s="35">
        <f>MACD!CC27-시그널!CC27</f>
        <v>-6.7938261833486071E-5</v>
      </c>
      <c r="CD27" s="28">
        <f>외인!CD27/10000</f>
        <v>3.0554009999999998</v>
      </c>
      <c r="CE27" s="35">
        <f>MACD!CE27-시그널!CE27</f>
        <v>-8.8103413189061599E-4</v>
      </c>
      <c r="CF27" s="28">
        <f>외인!CF27/10000</f>
        <v>2.3315930000000002</v>
      </c>
      <c r="CG27" s="35">
        <f>MACD!CG27-시그널!CG27</f>
        <v>8.3973293384212531E-5</v>
      </c>
      <c r="CH27" s="28">
        <f>외인!CH27/10000</f>
        <v>6.4442500000000003</v>
      </c>
      <c r="CI27" s="35">
        <f>MACD!CI27-시그널!CI27</f>
        <v>-7.1645521855293458E-5</v>
      </c>
      <c r="CJ27" s="28">
        <f>외인!CJ27/10000</f>
        <v>37.545351000000004</v>
      </c>
      <c r="CK27" s="35">
        <f>MACD!CK27-시그널!CK27</f>
        <v>-1.7906231599479783E-4</v>
      </c>
      <c r="CL27" s="28">
        <f>외인!CL27/10000</f>
        <v>22.051572</v>
      </c>
      <c r="CM27" s="35">
        <f>MACD!CM27-시그널!CM27</f>
        <v>4.2171688217401077E-5</v>
      </c>
      <c r="CN27" s="28">
        <f>외인!CN27/10000</f>
        <v>11.296469999999999</v>
      </c>
      <c r="CO27" s="35">
        <f>MACD!CO27-시그널!CO27</f>
        <v>-2.0383079000277522E-4</v>
      </c>
      <c r="CP27" s="28">
        <f>외인!CP27/10000</f>
        <v>9.6598520000000008</v>
      </c>
      <c r="CQ27" s="35">
        <f>MACD!CQ27-시그널!CQ27</f>
        <v>1.8258905354871768E-5</v>
      </c>
      <c r="CR27" s="28">
        <f>외인!CR27/10000</f>
        <v>15.592592000000002</v>
      </c>
      <c r="CS27" s="35">
        <f>MACD!CS27-시그널!CS27</f>
        <v>-1.8825619019535158E-4</v>
      </c>
      <c r="CT27" s="28">
        <f>외인!CT27/10000</f>
        <v>10.760710000000001</v>
      </c>
      <c r="CU27" s="35">
        <f>MACD!CU27-시그널!CU27</f>
        <v>1.5335475471250763E-4</v>
      </c>
      <c r="CV27" s="28">
        <f>외인!CV27/10000</f>
        <v>190.990703</v>
      </c>
      <c r="CW27" s="35">
        <f>MACD!CW27-시그널!CW27</f>
        <v>3.0603704207200983E-4</v>
      </c>
      <c r="CX27" s="28">
        <f>외인!CX27/10000</f>
        <v>18.323066000000001</v>
      </c>
      <c r="CY27" s="35">
        <f>MACD!CY27-시그널!CY27</f>
        <v>-4.3658108020340741E-5</v>
      </c>
      <c r="CZ27" s="28">
        <f>외인!CZ27/10000</f>
        <v>1.66018</v>
      </c>
      <c r="DA27" s="35">
        <f>MACD!DA27-시그널!DA27</f>
        <v>5.0003987220642652E-5</v>
      </c>
      <c r="DB27" s="28">
        <f>외인!DB27/10000</f>
        <v>3.9169910000000003</v>
      </c>
      <c r="DC27" s="35">
        <f>MACD!DC27-시그널!DC27</f>
        <v>7.2667449067222211E-4</v>
      </c>
      <c r="DD27" s="28">
        <f>외인!DD27/10000</f>
        <v>0.86441800000000002</v>
      </c>
      <c r="DE27" s="35">
        <f>MACD!DE27-시그널!DE27</f>
        <v>1.0397980634557296E-3</v>
      </c>
      <c r="DF27" s="28">
        <f>외인!DF27/10000</f>
        <v>5.4264429999999999</v>
      </c>
      <c r="DG27" s="35">
        <f>MACD!DG27-시그널!DG27</f>
        <v>1.7210086246239524E-4</v>
      </c>
      <c r="DH27" s="28">
        <f>외인!DH27/10000</f>
        <v>2.247684</v>
      </c>
      <c r="DI27" s="35">
        <f>MACD!DI27-시그널!DI27</f>
        <v>-1.1978356439768341E-3</v>
      </c>
      <c r="DJ27" s="28">
        <f>외인!DJ27/10000</f>
        <v>53.348938000000004</v>
      </c>
      <c r="DK27" s="35">
        <f>MACD!DK27-시그널!DK27</f>
        <v>-6.3213208246420548E-5</v>
      </c>
      <c r="DL27" s="28">
        <f>외인!DL27/10000</f>
        <v>8.9616910000000001</v>
      </c>
      <c r="DM27" s="35">
        <f>MACD!DM27-시그널!DM27</f>
        <v>-2.6491750984447798E-4</v>
      </c>
      <c r="DN27" s="28">
        <f>외인!DN27/10000</f>
        <v>190.990703</v>
      </c>
      <c r="DO27" s="35">
        <f>MACD!DO27-시그널!DO27</f>
        <v>3.0603704207200983E-4</v>
      </c>
      <c r="DP27" s="28">
        <f>외인!DP27/10000</f>
        <v>7.9148679999999993</v>
      </c>
      <c r="DQ27" s="35">
        <f>MACD!DQ27-시그널!DQ27</f>
        <v>-1.4244360957828273E-4</v>
      </c>
      <c r="DR27" s="28">
        <f>외인!DR27/10000</f>
        <v>4.0496749999999997</v>
      </c>
      <c r="DS27" s="35">
        <f>MACD!DS27-시그널!DS27</f>
        <v>1.1387806710149557E-4</v>
      </c>
      <c r="DT27" s="28">
        <f>외인!DT27/10000</f>
        <v>12.463594000000001</v>
      </c>
      <c r="DU27" s="35">
        <f>MACD!DU27-시그널!DU27</f>
        <v>-9.145228460300588E-5</v>
      </c>
      <c r="DV27" s="28">
        <f>외인!DV27/10000</f>
        <v>3.1016699999999999</v>
      </c>
      <c r="DW27" s="35">
        <f>MACD!DW27-시그널!DW27</f>
        <v>-5.8272183565322676E-4</v>
      </c>
      <c r="DX27" s="28">
        <f>외인!DX27/10000</f>
        <v>10.582958999999999</v>
      </c>
      <c r="DY27" s="35">
        <f>MACD!DY27-시그널!DY27</f>
        <v>-2.9024672178718739E-4</v>
      </c>
      <c r="DZ27" s="28">
        <f>외인!DZ27/10000</f>
        <v>0.86013700000000004</v>
      </c>
      <c r="EA27" s="35">
        <f>MACD!EA27-시그널!EA27</f>
        <v>-1.1247634165375683E-3</v>
      </c>
      <c r="EB27" s="28">
        <f>외인!EB27/10000</f>
        <v>1.248456</v>
      </c>
      <c r="EC27" s="35">
        <f>MACD!EC27-시그널!EC27</f>
        <v>-4.0468872213996723E-4</v>
      </c>
      <c r="ED27" s="28">
        <f>외인!ED27/10000</f>
        <v>1.0149920000000001</v>
      </c>
      <c r="EE27" s="35">
        <f>MACD!EE27-시그널!EE27</f>
        <v>-7.7401291140160493E-4</v>
      </c>
      <c r="EF27" s="28">
        <f>외인!EF27/10000</f>
        <v>24.509574000000001</v>
      </c>
      <c r="EG27" s="35">
        <f>MACD!EG27-시그널!EG27</f>
        <v>-1.8342909713882426E-4</v>
      </c>
      <c r="EH27" s="28">
        <f>외인!EH27/10000</f>
        <v>17.470272000000001</v>
      </c>
      <c r="EI27" s="35">
        <f>MACD!EI27-시그널!EI27</f>
        <v>-2.4884925627176667E-5</v>
      </c>
      <c r="EJ27" s="28">
        <f>외인!EJ27/10000</f>
        <v>9.2898449999999997</v>
      </c>
      <c r="EK27" s="35">
        <f>MACD!EK27-시그널!EK27</f>
        <v>1.1915764281330094E-4</v>
      </c>
      <c r="EL27" s="28">
        <f>외인!EL27/10000</f>
        <v>3.3094570000000001</v>
      </c>
      <c r="EM27" s="35">
        <f>MACD!EM27-시그널!EM27</f>
        <v>-8.0684234692934723E-4</v>
      </c>
      <c r="EN27" s="28">
        <f>외인!EN27/10000</f>
        <v>4.0496749999999997</v>
      </c>
      <c r="EO27" s="35">
        <f>MACD!EO27-시그널!EO27</f>
        <v>1.1387806710149557E-4</v>
      </c>
      <c r="EP27" s="28">
        <f>외인!EP27/10000</f>
        <v>15.357811999999999</v>
      </c>
      <c r="EQ27" s="35">
        <f>MACD!EQ27-시그널!EQ27</f>
        <v>-3.5570192387674631E-4</v>
      </c>
      <c r="ER27" s="28">
        <f>외인!ER27/10000</f>
        <v>1.3725370000000001</v>
      </c>
      <c r="ES27" s="35">
        <f>MACD!ES27-시그널!ES27</f>
        <v>-2.4216671152246386E-3</v>
      </c>
      <c r="ET27" s="28">
        <f>외인!ET27/10000</f>
        <v>11.515445</v>
      </c>
      <c r="EU27" s="35">
        <f>MACD!EU27-시그널!EU27</f>
        <v>9.9623095096777964E-5</v>
      </c>
      <c r="EV27" s="28">
        <f>외인!EV27/10000</f>
        <v>4.4651569999999996</v>
      </c>
      <c r="EW27" s="35">
        <f>MACD!EW27-시그널!EW27</f>
        <v>-3.5341218572639859E-5</v>
      </c>
      <c r="EX27" s="28">
        <f>외인!EX27/10000</f>
        <v>5.1946949999999994</v>
      </c>
      <c r="EY27" s="35">
        <f>MACD!EY27-시그널!EY27</f>
        <v>6.1957275903998327E-5</v>
      </c>
    </row>
    <row r="28" spans="1:155">
      <c r="A28" s="27">
        <f>외인!A28</f>
        <v>46105</v>
      </c>
      <c r="B28" s="28">
        <f>외인!B28/10000</f>
        <v>443.78521599999999</v>
      </c>
      <c r="C28" s="35">
        <f>MACD!C28-시그널!C28</f>
        <v>4.3872594366046861E-5</v>
      </c>
      <c r="D28" s="28">
        <f>외인!D28/10000</f>
        <v>61.781013000000002</v>
      </c>
      <c r="E28" s="35">
        <f>MACD!E28-시그널!E28</f>
        <v>-2.5866600055542317E-4</v>
      </c>
      <c r="F28" s="28">
        <f>외인!F28/10000</f>
        <v>189.32793899999999</v>
      </c>
      <c r="G28" s="35">
        <f>MACD!G28-시그널!G28</f>
        <v>2.5690141180911125E-5</v>
      </c>
      <c r="H28" s="28">
        <f>외인!H28/10000</f>
        <v>27.773606000000001</v>
      </c>
      <c r="I28" s="35">
        <f>MACD!I28-시그널!I28</f>
        <v>2.4114456852849587E-4</v>
      </c>
      <c r="J28" s="28">
        <f>외인!J28/10000</f>
        <v>3.9412780000000001</v>
      </c>
      <c r="K28" s="35">
        <f>MACD!K28-시그널!K28</f>
        <v>1.8122914621145785E-4</v>
      </c>
      <c r="L28" s="28">
        <f>외인!L28/10000</f>
        <v>25.753741000000002</v>
      </c>
      <c r="M28" s="35">
        <f>MACD!M28-시그널!M28</f>
        <v>2.5372266328647529E-4</v>
      </c>
      <c r="N28" s="28">
        <f>외인!N28/10000</f>
        <v>23.075510999999999</v>
      </c>
      <c r="O28" s="35">
        <f>MACD!O28-시그널!O28</f>
        <v>1.099027887026957E-5</v>
      </c>
      <c r="P28" s="28">
        <f>외인!P28/10000</f>
        <v>19.608373</v>
      </c>
      <c r="Q28" s="35">
        <f>MACD!Q28-시그널!Q28</f>
        <v>-6.8910855029342835E-5</v>
      </c>
      <c r="R28" s="28">
        <f>외인!R28/10000</f>
        <v>12.638575999999999</v>
      </c>
      <c r="S28" s="35">
        <f>MACD!S28-시그널!S28</f>
        <v>-9.8778536555407738E-5</v>
      </c>
      <c r="T28" s="28">
        <f>외인!T28/10000</f>
        <v>0.85544699999999996</v>
      </c>
      <c r="U28" s="35">
        <f>MACD!U28-시그널!U28</f>
        <v>8.8378747088691846E-4</v>
      </c>
      <c r="V28" s="28">
        <f>외인!V28/10000</f>
        <v>10.853538</v>
      </c>
      <c r="W28" s="35">
        <f>MACD!W28-시그널!W28</f>
        <v>2.7185969120518527E-5</v>
      </c>
      <c r="X28" s="28">
        <f>외인!X28/10000</f>
        <v>193.24542</v>
      </c>
      <c r="Y28" s="35">
        <f>MACD!Y28-시그널!Y28</f>
        <v>1.1848474111382751E-4</v>
      </c>
      <c r="Z28" s="28">
        <f>외인!Z28/10000</f>
        <v>4.6606249999999996</v>
      </c>
      <c r="AA28" s="35">
        <f>MACD!AA28-시그널!AA28</f>
        <v>-2.4461842004059028E-5</v>
      </c>
      <c r="AB28" s="28">
        <f>외인!AB28/10000</f>
        <v>19.485496999999999</v>
      </c>
      <c r="AC28" s="35">
        <f>MACD!AC28-시그널!AC28</f>
        <v>-1.8880276910854214E-5</v>
      </c>
      <c r="AD28" s="28">
        <f>외인!AD28/10000</f>
        <v>2.002113</v>
      </c>
      <c r="AE28" s="35">
        <f>MACD!AE28-시그널!AE28</f>
        <v>2.609859508265987E-4</v>
      </c>
      <c r="AF28" s="28">
        <f>외인!AF28/10000</f>
        <v>2.3811520000000002</v>
      </c>
      <c r="AG28" s="35">
        <f>MACD!AG28-시그널!AG28</f>
        <v>4.8680796617494031E-5</v>
      </c>
      <c r="AH28" s="28">
        <f>외인!AH28/10000</f>
        <v>18.841044</v>
      </c>
      <c r="AI28" s="35">
        <f>MACD!AI28-시그널!AI28</f>
        <v>-3.8363456303682679E-4</v>
      </c>
      <c r="AJ28" s="28">
        <f>외인!AJ28/10000</f>
        <v>10.756636</v>
      </c>
      <c r="AK28" s="35">
        <f>MACD!AK28-시그널!AK28</f>
        <v>-4.1205927258588723E-4</v>
      </c>
      <c r="AL28" s="28">
        <f>외인!AL28/10000</f>
        <v>8.4705779999999997</v>
      </c>
      <c r="AM28" s="35">
        <f>MACD!AM28-시그널!AM28</f>
        <v>-1.9588307167097384E-5</v>
      </c>
      <c r="AN28" s="28">
        <f>외인!AN28/10000</f>
        <v>16.494492000000001</v>
      </c>
      <c r="AO28" s="35">
        <f>MACD!AO28-시그널!AO28</f>
        <v>5.783814579967371E-6</v>
      </c>
      <c r="AP28" s="28">
        <f>외인!AP28/10000</f>
        <v>11.687362</v>
      </c>
      <c r="AQ28" s="35">
        <f>MACD!AQ28-시그널!AQ28</f>
        <v>1.0280963958757793E-4</v>
      </c>
      <c r="AR28" s="28">
        <f>외인!AR28/10000</f>
        <v>2.4196789999999999</v>
      </c>
      <c r="AS28" s="35">
        <f>MACD!AS28-시그널!AS28</f>
        <v>3.0238767915367675E-4</v>
      </c>
      <c r="AT28" s="28">
        <f>외인!AT28/10000</f>
        <v>7.7004550000000007</v>
      </c>
      <c r="AU28" s="35">
        <f>MACD!AU28-시그널!AU28</f>
        <v>8.2437625473150361E-5</v>
      </c>
      <c r="AV28" s="28">
        <f>외인!AV28/10000</f>
        <v>4.8030499999999998</v>
      </c>
      <c r="AW28" s="35">
        <f>MACD!AW28-시그널!AW28</f>
        <v>-6.6850789272811034E-5</v>
      </c>
      <c r="AX28" s="28">
        <f>외인!AX28/10000</f>
        <v>5.7133760000000002</v>
      </c>
      <c r="AY28" s="35">
        <f>MACD!AY28-시그널!AY28</f>
        <v>-6.4609149436619501E-4</v>
      </c>
      <c r="AZ28" s="28">
        <f>외인!AZ28/10000</f>
        <v>206.37309399999998</v>
      </c>
      <c r="BA28" s="35">
        <f>MACD!BA28-시그널!BA28</f>
        <v>1.2977363702499386E-4</v>
      </c>
      <c r="BB28" s="28">
        <f>외인!BB28/10000</f>
        <v>9.8878439999999994</v>
      </c>
      <c r="BC28" s="35">
        <f>MACD!BC28-시그널!BC28</f>
        <v>3.1792317799887111E-5</v>
      </c>
      <c r="BD28" s="28">
        <f>외인!BD28/10000</f>
        <v>3.9655429999999998</v>
      </c>
      <c r="BE28" s="35">
        <f>MACD!BE28-시그널!BE28</f>
        <v>5.3486925679666671E-4</v>
      </c>
      <c r="BF28" s="28">
        <f>외인!BF28/10000</f>
        <v>0</v>
      </c>
      <c r="BG28" s="35" t="e">
        <f>MACD!BG28-시그널!BG28</f>
        <v>#DIV/0!</v>
      </c>
      <c r="BH28" s="28">
        <f>외인!BH28/10000</f>
        <v>8.907805999999999</v>
      </c>
      <c r="BI28" s="35">
        <f>MACD!BI28-시그널!BI28</f>
        <v>6.13392978863413E-4</v>
      </c>
      <c r="BJ28" s="28">
        <f>외인!BJ28/10000</f>
        <v>11.323483</v>
      </c>
      <c r="BK28" s="35">
        <f>MACD!BK28-시그널!BK28</f>
        <v>4.2661952736645502E-4</v>
      </c>
      <c r="BL28" s="28">
        <f>외인!BL28/10000</f>
        <v>4.704008</v>
      </c>
      <c r="BM28" s="35">
        <f>MACD!BM28-시그널!BM28</f>
        <v>-7.9040959948341102E-5</v>
      </c>
      <c r="BN28" s="28">
        <f>외인!BN28/10000</f>
        <v>4.3938899999999999</v>
      </c>
      <c r="BO28" s="35">
        <f>MACD!BO28-시그널!BO28</f>
        <v>1.767684873874132E-4</v>
      </c>
      <c r="BP28" s="28">
        <f>외인!BP28/10000</f>
        <v>6.7897940000000006</v>
      </c>
      <c r="BQ28" s="35">
        <f>MACD!BQ28-시그널!BQ28</f>
        <v>-5.5262664655711868E-4</v>
      </c>
      <c r="BR28" s="28">
        <f>외인!BR28/10000</f>
        <v>24.380829000000002</v>
      </c>
      <c r="BS28" s="35">
        <f>MACD!BS28-시그널!BS28</f>
        <v>-3.7112971945889501E-5</v>
      </c>
      <c r="BT28" s="28">
        <f>외인!BT28/10000</f>
        <v>197.05473000000001</v>
      </c>
      <c r="BU28" s="35">
        <f>MACD!BU28-시그널!BU28</f>
        <v>1.0748416796703235E-4</v>
      </c>
      <c r="BV28" s="28">
        <f>외인!BV28/10000</f>
        <v>36.801326000000003</v>
      </c>
      <c r="BW28" s="35">
        <f>MACD!BW28-시그널!BW28</f>
        <v>-1.4675481051947976E-4</v>
      </c>
      <c r="BX28" s="28">
        <f>외인!BX28/10000</f>
        <v>7.4292590000000001</v>
      </c>
      <c r="BY28" s="35">
        <f>MACD!BY28-시그널!BY28</f>
        <v>1.4086159475324269E-4</v>
      </c>
      <c r="BZ28" s="28">
        <f>외인!BZ28/10000</f>
        <v>24.965069</v>
      </c>
      <c r="CA28" s="35">
        <f>MACD!CA28-시그널!CA28</f>
        <v>-8.9318736768841819E-7</v>
      </c>
      <c r="CB28" s="28">
        <f>외인!CB28/10000</f>
        <v>1.2965450000000001</v>
      </c>
      <c r="CC28" s="35">
        <f>MACD!CC28-시그널!CC28</f>
        <v>-4.9796121556360527E-5</v>
      </c>
      <c r="CD28" s="28">
        <f>외인!CD28/10000</f>
        <v>3.0991240000000002</v>
      </c>
      <c r="CE28" s="35">
        <f>MACD!CE28-시그널!CE28</f>
        <v>-1.0332185393226189E-3</v>
      </c>
      <c r="CF28" s="28">
        <f>외인!CF28/10000</f>
        <v>2.3799900000000003</v>
      </c>
      <c r="CG28" s="35">
        <f>MACD!CG28-시그널!CG28</f>
        <v>1.615896710425482E-4</v>
      </c>
      <c r="CH28" s="28">
        <f>외인!CH28/10000</f>
        <v>6.6533699999999998</v>
      </c>
      <c r="CI28" s="35">
        <f>MACD!CI28-시그널!CI28</f>
        <v>-3.1734445787719982E-5</v>
      </c>
      <c r="CJ28" s="28">
        <f>외인!CJ28/10000</f>
        <v>38.270077000000001</v>
      </c>
      <c r="CK28" s="35">
        <f>MACD!CK28-시그널!CK28</f>
        <v>-1.3116147834862186E-4</v>
      </c>
      <c r="CL28" s="28">
        <f>외인!CL28/10000</f>
        <v>22.230333999999999</v>
      </c>
      <c r="CM28" s="35">
        <f>MACD!CM28-시그널!CM28</f>
        <v>1.6729648152968768E-5</v>
      </c>
      <c r="CN28" s="28">
        <f>외인!CN28/10000</f>
        <v>11.221478999999999</v>
      </c>
      <c r="CO28" s="35">
        <f>MACD!CO28-시그널!CO28</f>
        <v>-1.974361213036614E-4</v>
      </c>
      <c r="CP28" s="28">
        <f>외인!CP28/10000</f>
        <v>9.9464419999999993</v>
      </c>
      <c r="CQ28" s="35">
        <f>MACD!CQ28-시그널!CQ28</f>
        <v>2.8028703839602083E-5</v>
      </c>
      <c r="CR28" s="28">
        <f>외인!CR28/10000</f>
        <v>15.835659</v>
      </c>
      <c r="CS28" s="35">
        <f>MACD!CS28-시그널!CS28</f>
        <v>-1.8662576530222659E-4</v>
      </c>
      <c r="CT28" s="28">
        <f>외인!CT28/10000</f>
        <v>11.01446</v>
      </c>
      <c r="CU28" s="35">
        <f>MACD!CU28-시그널!CU28</f>
        <v>1.7895550655972186E-4</v>
      </c>
      <c r="CV28" s="28">
        <f>외인!CV28/10000</f>
        <v>197.05473000000001</v>
      </c>
      <c r="CW28" s="35">
        <f>MACD!CW28-시그널!CW28</f>
        <v>1.0748416796703235E-4</v>
      </c>
      <c r="CX28" s="28">
        <f>외인!CX28/10000</f>
        <v>19.678246999999999</v>
      </c>
      <c r="CY28" s="35">
        <f>MACD!CY28-시그널!CY28</f>
        <v>8.2803664631030767E-5</v>
      </c>
      <c r="CZ28" s="28">
        <f>외인!CZ28/10000</f>
        <v>1.6837099999999998</v>
      </c>
      <c r="DA28" s="35">
        <f>MACD!DA28-시그널!DA28</f>
        <v>7.507494375996496E-5</v>
      </c>
      <c r="DB28" s="28">
        <f>외인!DB28/10000</f>
        <v>3.9655429999999998</v>
      </c>
      <c r="DC28" s="35">
        <f>MACD!DC28-시그널!DC28</f>
        <v>5.3486925679666671E-4</v>
      </c>
      <c r="DD28" s="28">
        <f>외인!DD28/10000</f>
        <v>0.85544699999999996</v>
      </c>
      <c r="DE28" s="35">
        <f>MACD!DE28-시그널!DE28</f>
        <v>8.8378747088691846E-4</v>
      </c>
      <c r="DF28" s="28">
        <f>외인!DF28/10000</f>
        <v>5.5339929999999997</v>
      </c>
      <c r="DG28" s="35">
        <f>MACD!DG28-시그널!DG28</f>
        <v>1.4023298087938391E-4</v>
      </c>
      <c r="DH28" s="28">
        <f>외인!DH28/10000</f>
        <v>2.2842799999999999</v>
      </c>
      <c r="DI28" s="35">
        <f>MACD!DI28-시그널!DI28</f>
        <v>-1.4160695599588873E-3</v>
      </c>
      <c r="DJ28" s="28">
        <f>외인!DJ28/10000</f>
        <v>55.332250999999999</v>
      </c>
      <c r="DK28" s="35">
        <f>MACD!DK28-시그널!DK28</f>
        <v>-8.1636093298236164E-5</v>
      </c>
      <c r="DL28" s="28">
        <f>외인!DL28/10000</f>
        <v>8.8681649999999994</v>
      </c>
      <c r="DM28" s="35">
        <f>MACD!DM28-시그널!DM28</f>
        <v>-2.5658067231871683E-4</v>
      </c>
      <c r="DN28" s="28">
        <f>외인!DN28/10000</f>
        <v>197.05473000000001</v>
      </c>
      <c r="DO28" s="35">
        <f>MACD!DO28-시그널!DO28</f>
        <v>1.0748416796703235E-4</v>
      </c>
      <c r="DP28" s="28">
        <f>외인!DP28/10000</f>
        <v>8.1015039999999985</v>
      </c>
      <c r="DQ28" s="35">
        <f>MACD!DQ28-시그널!DQ28</f>
        <v>-1.6582002869931626E-4</v>
      </c>
      <c r="DR28" s="28">
        <f>외인!DR28/10000</f>
        <v>4.112476</v>
      </c>
      <c r="DS28" s="35">
        <f>MACD!DS28-시그널!DS28</f>
        <v>1.0754706585620247E-4</v>
      </c>
      <c r="DT28" s="28">
        <f>외인!DT28/10000</f>
        <v>12.638575999999999</v>
      </c>
      <c r="DU28" s="35">
        <f>MACD!DU28-시그널!DU28</f>
        <v>-9.8778536555407738E-5</v>
      </c>
      <c r="DV28" s="28">
        <f>외인!DV28/10000</f>
        <v>3.1700550000000001</v>
      </c>
      <c r="DW28" s="35">
        <f>MACD!DW28-시그널!DW28</f>
        <v>-5.4295903104783214E-4</v>
      </c>
      <c r="DX28" s="28">
        <f>외인!DX28/10000</f>
        <v>10.853538</v>
      </c>
      <c r="DY28" s="35">
        <f>MACD!DY28-시그널!DY28</f>
        <v>2.7185969120518527E-5</v>
      </c>
      <c r="DZ28" s="28">
        <f>외인!DZ28/10000</f>
        <v>0.87712999999999997</v>
      </c>
      <c r="EA28" s="35">
        <f>MACD!EA28-시그널!EA28</f>
        <v>-1.1621220302052821E-3</v>
      </c>
      <c r="EB28" s="28">
        <f>외인!EB28/10000</f>
        <v>1.2767580000000001</v>
      </c>
      <c r="EC28" s="35">
        <f>MACD!EC28-시그널!EC28</f>
        <v>-3.7356196143441007E-4</v>
      </c>
      <c r="ED28" s="28">
        <f>외인!ED28/10000</f>
        <v>1.0391159999999999</v>
      </c>
      <c r="EE28" s="35">
        <f>MACD!EE28-시그널!EE28</f>
        <v>-3.9716334109262839E-4</v>
      </c>
      <c r="EF28" s="28">
        <f>외인!EF28/10000</f>
        <v>25.123711</v>
      </c>
      <c r="EG28" s="35">
        <f>MACD!EG28-시그널!EG28</f>
        <v>-1.1809031016903938E-4</v>
      </c>
      <c r="EH28" s="28">
        <f>외인!EH28/10000</f>
        <v>18.325347000000001</v>
      </c>
      <c r="EI28" s="35">
        <f>MACD!EI28-시그널!EI28</f>
        <v>-4.9074090013260678E-5</v>
      </c>
      <c r="EJ28" s="28">
        <f>외인!EJ28/10000</f>
        <v>9.5378059999999998</v>
      </c>
      <c r="EK28" s="35">
        <f>MACD!EK28-시그널!EK28</f>
        <v>1.5641621303235455E-4</v>
      </c>
      <c r="EL28" s="28">
        <f>외인!EL28/10000</f>
        <v>3.3549359999999999</v>
      </c>
      <c r="EM28" s="35">
        <f>MACD!EM28-시그널!EM28</f>
        <v>-9.4652969703574422E-4</v>
      </c>
      <c r="EN28" s="28">
        <f>외인!EN28/10000</f>
        <v>4.112476</v>
      </c>
      <c r="EO28" s="35">
        <f>MACD!EO28-시그널!EO28</f>
        <v>1.0754706585620247E-4</v>
      </c>
      <c r="EP28" s="28">
        <f>외인!EP28/10000</f>
        <v>15.954689000000002</v>
      </c>
      <c r="EQ28" s="35">
        <f>MACD!EQ28-시그널!EQ28</f>
        <v>-2.8795645816440536E-4</v>
      </c>
      <c r="ER28" s="28">
        <f>외인!ER28/10000</f>
        <v>1.4500850000000001</v>
      </c>
      <c r="ES28" s="35">
        <f>MACD!ES28-시그널!ES28</f>
        <v>-1.6845004564058517E-3</v>
      </c>
      <c r="ET28" s="28">
        <f>외인!ET28/10000</f>
        <v>11.687362</v>
      </c>
      <c r="EU28" s="35">
        <f>MACD!EU28-시그널!EU28</f>
        <v>1.0280963958757793E-4</v>
      </c>
      <c r="EV28" s="28">
        <f>외인!EV28/10000</f>
        <v>4.6606249999999996</v>
      </c>
      <c r="EW28" s="35">
        <f>MACD!EW28-시그널!EW28</f>
        <v>-2.4461842004059028E-5</v>
      </c>
      <c r="EX28" s="28">
        <f>외인!EX28/10000</f>
        <v>5.2858169999999998</v>
      </c>
      <c r="EY28" s="35">
        <f>MACD!EY28-시그널!EY28</f>
        <v>7.2203970369465458E-5</v>
      </c>
    </row>
    <row r="29" spans="1:155">
      <c r="A29" s="27">
        <f>외인!A29</f>
        <v>46106</v>
      </c>
      <c r="B29" s="28">
        <f>외인!B29/10000</f>
        <v>450.83121799999998</v>
      </c>
      <c r="C29" s="35">
        <f>MACD!C29-시그널!C29</f>
        <v>-7.6798093938782201E-5</v>
      </c>
      <c r="D29" s="28">
        <f>외인!D29/10000</f>
        <v>63.968352000000003</v>
      </c>
      <c r="E29" s="35">
        <f>MACD!E29-시그널!E29</f>
        <v>-1.2650603695342705E-4</v>
      </c>
      <c r="F29" s="28">
        <f>외인!F29/10000</f>
        <v>190.42252500000001</v>
      </c>
      <c r="G29" s="35">
        <f>MACD!G29-시그널!G29</f>
        <v>-1.6804567354676602E-4</v>
      </c>
      <c r="H29" s="28">
        <f>외인!H29/10000</f>
        <v>28.357870000000002</v>
      </c>
      <c r="I29" s="35">
        <f>MACD!I29-시그널!I29</f>
        <v>3.9540827623858483E-4</v>
      </c>
      <c r="J29" s="28">
        <f>외인!J29/10000</f>
        <v>3.9478690000000003</v>
      </c>
      <c r="K29" s="35">
        <f>MACD!K29-시그널!K29</f>
        <v>1.331192926344359E-4</v>
      </c>
      <c r="L29" s="28">
        <f>외인!L29/10000</f>
        <v>26.230814000000002</v>
      </c>
      <c r="M29" s="35">
        <f>MACD!M29-시그널!M29</f>
        <v>3.8940092247765604E-4</v>
      </c>
      <c r="N29" s="28">
        <f>외인!N29/10000</f>
        <v>23.406672</v>
      </c>
      <c r="O29" s="35">
        <f>MACD!O29-시그널!O29</f>
        <v>-8.0637263777381238E-5</v>
      </c>
      <c r="P29" s="28">
        <f>외인!P29/10000</f>
        <v>20.016591000000002</v>
      </c>
      <c r="Q29" s="35">
        <f>MACD!Q29-시그널!Q29</f>
        <v>-5.6336621961177694E-5</v>
      </c>
      <c r="R29" s="28">
        <f>외인!R29/10000</f>
        <v>12.782717</v>
      </c>
      <c r="S29" s="35">
        <f>MACD!S29-시그널!S29</f>
        <v>-7.3312366914768173E-5</v>
      </c>
      <c r="T29" s="28">
        <f>외인!T29/10000</f>
        <v>0.86265800000000004</v>
      </c>
      <c r="U29" s="35">
        <f>MACD!U29-시그널!U29</f>
        <v>6.783678066229204E-4</v>
      </c>
      <c r="V29" s="28">
        <f>외인!V29/10000</f>
        <v>11.209300000000001</v>
      </c>
      <c r="W29" s="35">
        <f>MACD!W29-시그널!W29</f>
        <v>2.3633183859251205E-4</v>
      </c>
      <c r="X29" s="28">
        <f>외인!X29/10000</f>
        <v>193.72046900000001</v>
      </c>
      <c r="Y29" s="35">
        <f>MACD!Y29-시그널!Y29</f>
        <v>-1.2427243472315497E-4</v>
      </c>
      <c r="Z29" s="28">
        <f>외인!Z29/10000</f>
        <v>4.8098660000000004</v>
      </c>
      <c r="AA29" s="35">
        <f>MACD!AA29-시그널!AA29</f>
        <v>-2.1049303403630353E-6</v>
      </c>
      <c r="AB29" s="28">
        <f>외인!AB29/10000</f>
        <v>19.879945000000003</v>
      </c>
      <c r="AC29" s="35">
        <f>MACD!AC29-시그널!AC29</f>
        <v>-2.9659030772076532E-5</v>
      </c>
      <c r="AD29" s="28">
        <f>외인!AD29/10000</f>
        <v>2.0634589999999999</v>
      </c>
      <c r="AE29" s="35">
        <f>MACD!AE29-시그널!AE29</f>
        <v>2.1573592583131092E-4</v>
      </c>
      <c r="AF29" s="28">
        <f>외인!AF29/10000</f>
        <v>2.3846820000000002</v>
      </c>
      <c r="AG29" s="35">
        <f>MACD!AG29-시그널!AG29</f>
        <v>3.6279507278492822E-5</v>
      </c>
      <c r="AH29" s="28">
        <f>외인!AH29/10000</f>
        <v>19.166101000000001</v>
      </c>
      <c r="AI29" s="35">
        <f>MACD!AI29-시그널!AI29</f>
        <v>-4.251973461897638E-4</v>
      </c>
      <c r="AJ29" s="28">
        <f>외인!AJ29/10000</f>
        <v>10.998122</v>
      </c>
      <c r="AK29" s="35">
        <f>MACD!AK29-시그널!AK29</f>
        <v>-3.1001326096794998E-4</v>
      </c>
      <c r="AL29" s="28">
        <f>외인!AL29/10000</f>
        <v>8.6606620000000003</v>
      </c>
      <c r="AM29" s="35">
        <f>MACD!AM29-시그널!AM29</f>
        <v>5.4122446779424419E-5</v>
      </c>
      <c r="AN29" s="28">
        <f>외인!AN29/10000</f>
        <v>16.679649999999999</v>
      </c>
      <c r="AO29" s="35">
        <f>MACD!AO29-시그널!AO29</f>
        <v>-1.4237193965471674E-4</v>
      </c>
      <c r="AP29" s="28">
        <f>외인!AP29/10000</f>
        <v>12.394667</v>
      </c>
      <c r="AQ29" s="35">
        <f>MACD!AQ29-시그널!AQ29</f>
        <v>1.4142716364616537E-4</v>
      </c>
      <c r="AR29" s="28">
        <f>외인!AR29/10000</f>
        <v>2.4344969999999999</v>
      </c>
      <c r="AS29" s="35">
        <f>MACD!AS29-시그널!AS29</f>
        <v>2.313321582330547E-4</v>
      </c>
      <c r="AT29" s="28">
        <f>외인!AT29/10000</f>
        <v>7.7978380000000005</v>
      </c>
      <c r="AU29" s="35">
        <f>MACD!AU29-시그널!AU29</f>
        <v>9.1172915031804275E-5</v>
      </c>
      <c r="AV29" s="28">
        <f>외인!AV29/10000</f>
        <v>4.8415210000000002</v>
      </c>
      <c r="AW29" s="35">
        <f>MACD!AW29-시그널!AW29</f>
        <v>3.8772767715272607E-5</v>
      </c>
      <c r="AX29" s="28">
        <f>외인!AX29/10000</f>
        <v>5.885014</v>
      </c>
      <c r="AY29" s="35">
        <f>MACD!AY29-시그널!AY29</f>
        <v>-9.8302835118087599E-4</v>
      </c>
      <c r="AZ29" s="28">
        <f>외인!AZ29/10000</f>
        <v>207.19687400000001</v>
      </c>
      <c r="BA29" s="35">
        <f>MACD!BA29-시그널!BA29</f>
        <v>-1.0112187190212778E-4</v>
      </c>
      <c r="BB29" s="28">
        <f>외인!BB29/10000</f>
        <v>10.196517999999999</v>
      </c>
      <c r="BC29" s="35">
        <f>MACD!BC29-시그널!BC29</f>
        <v>2.5726541037225604E-5</v>
      </c>
      <c r="BD29" s="28">
        <f>외인!BD29/10000</f>
        <v>3.9944660000000005</v>
      </c>
      <c r="BE29" s="35">
        <f>MACD!BE29-시그널!BE29</f>
        <v>2.7979371373131447E-4</v>
      </c>
      <c r="BF29" s="28">
        <f>외인!BF29/10000</f>
        <v>0</v>
      </c>
      <c r="BG29" s="35" t="e">
        <f>MACD!BG29-시그널!BG29</f>
        <v>#DIV/0!</v>
      </c>
      <c r="BH29" s="28">
        <f>외인!BH29/10000</f>
        <v>9.1068890000000007</v>
      </c>
      <c r="BI29" s="35">
        <f>MACD!BI29-시그널!BI29</f>
        <v>4.5516100954964963E-4</v>
      </c>
      <c r="BJ29" s="28">
        <f>외인!BJ29/10000</f>
        <v>11.549519999999999</v>
      </c>
      <c r="BK29" s="35">
        <f>MACD!BK29-시그널!BK29</f>
        <v>5.3277904062448472E-4</v>
      </c>
      <c r="BL29" s="28">
        <f>외인!BL29/10000</f>
        <v>4.8535570000000003</v>
      </c>
      <c r="BM29" s="35">
        <f>MACD!BM29-시그널!BM29</f>
        <v>-6.773499073339601E-5</v>
      </c>
      <c r="BN29" s="28">
        <f>외인!BN29/10000</f>
        <v>4.4421809999999997</v>
      </c>
      <c r="BO29" s="35">
        <f>MACD!BO29-시그널!BO29</f>
        <v>1.551298542679996E-4</v>
      </c>
      <c r="BP29" s="28">
        <f>외인!BP29/10000</f>
        <v>6.9536220000000002</v>
      </c>
      <c r="BQ29" s="35">
        <f>MACD!BQ29-시그널!BQ29</f>
        <v>-8.8297961261166462E-4</v>
      </c>
      <c r="BR29" s="28">
        <f>외인!BR29/10000</f>
        <v>25.367946</v>
      </c>
      <c r="BS29" s="35">
        <f>MACD!BS29-시그널!BS29</f>
        <v>-8.3521929222715025E-5</v>
      </c>
      <c r="BT29" s="28">
        <f>외인!BT29/10000</f>
        <v>197.695514</v>
      </c>
      <c r="BU29" s="35">
        <f>MACD!BU29-시그널!BU29</f>
        <v>-1.2548395574994188E-4</v>
      </c>
      <c r="BV29" s="28">
        <f>외인!BV29/10000</f>
        <v>38.323143000000002</v>
      </c>
      <c r="BW29" s="35">
        <f>MACD!BW29-시그널!BW29</f>
        <v>-1.3228705087089796E-4</v>
      </c>
      <c r="BX29" s="28">
        <f>외인!BX29/10000</f>
        <v>7.5546670000000002</v>
      </c>
      <c r="BY29" s="35">
        <f>MACD!BY29-시그널!BY29</f>
        <v>1.1796218734170659E-4</v>
      </c>
      <c r="BZ29" s="28">
        <f>외인!BZ29/10000</f>
        <v>25.340313000000002</v>
      </c>
      <c r="CA29" s="35">
        <f>MACD!CA29-시그널!CA29</f>
        <v>-7.2392100420866468E-5</v>
      </c>
      <c r="CB29" s="28">
        <f>외인!CB29/10000</f>
        <v>1.2876879999999999</v>
      </c>
      <c r="CC29" s="35">
        <f>MACD!CC29-시그널!CC29</f>
        <v>-3.9578991143357294E-5</v>
      </c>
      <c r="CD29" s="28">
        <f>외인!CD29/10000</f>
        <v>3.1575099999999998</v>
      </c>
      <c r="CE29" s="35">
        <f>MACD!CE29-시그널!CE29</f>
        <v>-9.2762467711120927E-4</v>
      </c>
      <c r="CF29" s="28">
        <f>외인!CF29/10000</f>
        <v>2.4462080000000004</v>
      </c>
      <c r="CG29" s="35">
        <f>MACD!CG29-시그널!CG29</f>
        <v>1.9869858353699371E-4</v>
      </c>
      <c r="CH29" s="28">
        <f>외인!CH29/10000</f>
        <v>6.6723850000000002</v>
      </c>
      <c r="CI29" s="35">
        <f>MACD!CI29-시그널!CI29</f>
        <v>3.3274914134783095E-5</v>
      </c>
      <c r="CJ29" s="28">
        <f>외인!CJ29/10000</f>
        <v>39.590515000000003</v>
      </c>
      <c r="CK29" s="35">
        <f>MACD!CK29-시그널!CK29</f>
        <v>-8.6761683641003486E-5</v>
      </c>
      <c r="CL29" s="28">
        <f>외인!CL29/10000</f>
        <v>22.685627</v>
      </c>
      <c r="CM29" s="35">
        <f>MACD!CM29-시그널!CM29</f>
        <v>6.0779842805446725E-6</v>
      </c>
      <c r="CN29" s="28">
        <f>외인!CN29/10000</f>
        <v>11.913907</v>
      </c>
      <c r="CO29" s="35">
        <f>MACD!CO29-시그널!CO29</f>
        <v>-1.4633482923764375E-4</v>
      </c>
      <c r="CP29" s="28">
        <f>외인!CP29/10000</f>
        <v>10.255602</v>
      </c>
      <c r="CQ29" s="35">
        <f>MACD!CQ29-시그널!CQ29</f>
        <v>2.303594578296406E-5</v>
      </c>
      <c r="CR29" s="28">
        <f>외인!CR29/10000</f>
        <v>16.112366000000002</v>
      </c>
      <c r="CS29" s="35">
        <f>MACD!CS29-시그널!CS29</f>
        <v>-1.2466203966635591E-4</v>
      </c>
      <c r="CT29" s="28">
        <f>외인!CT29/10000</f>
        <v>11.642550999999999</v>
      </c>
      <c r="CU29" s="35">
        <f>MACD!CU29-시그널!CU29</f>
        <v>2.3705864274171126E-4</v>
      </c>
      <c r="CV29" s="28">
        <f>외인!CV29/10000</f>
        <v>197.695514</v>
      </c>
      <c r="CW29" s="35">
        <f>MACD!CW29-시그널!CW29</f>
        <v>-1.2548395574994188E-4</v>
      </c>
      <c r="CX29" s="28">
        <f>외인!CX29/10000</f>
        <v>20.099485000000001</v>
      </c>
      <c r="CY29" s="35">
        <f>MACD!CY29-시그널!CY29</f>
        <v>2.4981438675378113E-4</v>
      </c>
      <c r="CZ29" s="28">
        <f>외인!CZ29/10000</f>
        <v>1.7383669999999998</v>
      </c>
      <c r="DA29" s="35">
        <f>MACD!DA29-시그널!DA29</f>
        <v>1.3857639954093721E-4</v>
      </c>
      <c r="DB29" s="28">
        <f>외인!DB29/10000</f>
        <v>3.9944660000000005</v>
      </c>
      <c r="DC29" s="35">
        <f>MACD!DC29-시그널!DC29</f>
        <v>2.7979371373131447E-4</v>
      </c>
      <c r="DD29" s="28">
        <f>외인!DD29/10000</f>
        <v>0.86265800000000004</v>
      </c>
      <c r="DE29" s="35">
        <f>MACD!DE29-시그널!DE29</f>
        <v>6.783678066229204E-4</v>
      </c>
      <c r="DF29" s="28">
        <f>외인!DF29/10000</f>
        <v>5.6175100000000002</v>
      </c>
      <c r="DG29" s="35">
        <f>MACD!DG29-시그널!DG29</f>
        <v>1.138448785961586E-4</v>
      </c>
      <c r="DH29" s="28">
        <f>외인!DH29/10000</f>
        <v>2.3456759999999997</v>
      </c>
      <c r="DI29" s="35">
        <f>MACD!DI29-시그널!DI29</f>
        <v>-1.2788525086724013E-3</v>
      </c>
      <c r="DJ29" s="28">
        <f>외인!DJ29/10000</f>
        <v>57.009644999999992</v>
      </c>
      <c r="DK29" s="35">
        <f>MACD!DK29-시그널!DK29</f>
        <v>-6.216209667331984E-5</v>
      </c>
      <c r="DL29" s="28">
        <f>외인!DL29/10000</f>
        <v>9.4547330000000009</v>
      </c>
      <c r="DM29" s="35">
        <f>MACD!DM29-시그널!DM29</f>
        <v>-1.871347755165178E-4</v>
      </c>
      <c r="DN29" s="28">
        <f>외인!DN29/10000</f>
        <v>197.695514</v>
      </c>
      <c r="DO29" s="35">
        <f>MACD!DO29-시그널!DO29</f>
        <v>-1.2548395574994188E-4</v>
      </c>
      <c r="DP29" s="28">
        <f>외인!DP29/10000</f>
        <v>8.2915299999999998</v>
      </c>
      <c r="DQ29" s="35">
        <f>MACD!DQ29-시그널!DQ29</f>
        <v>-2.4339992779191084E-4</v>
      </c>
      <c r="DR29" s="28">
        <f>외인!DR29/10000</f>
        <v>4.1195940000000002</v>
      </c>
      <c r="DS29" s="35">
        <f>MACD!DS29-시그널!DS29</f>
        <v>6.547518723186992E-5</v>
      </c>
      <c r="DT29" s="28">
        <f>외인!DT29/10000</f>
        <v>12.782717</v>
      </c>
      <c r="DU29" s="35">
        <f>MACD!DU29-시그널!DU29</f>
        <v>-7.3312366914768173E-5</v>
      </c>
      <c r="DV29" s="28">
        <f>외인!DV29/10000</f>
        <v>3.3022999999999998</v>
      </c>
      <c r="DW29" s="35">
        <f>MACD!DW29-시그널!DW29</f>
        <v>-3.3416260697100302E-4</v>
      </c>
      <c r="DX29" s="28">
        <f>외인!DX29/10000</f>
        <v>11.209300000000001</v>
      </c>
      <c r="DY29" s="35">
        <f>MACD!DY29-시그널!DY29</f>
        <v>2.3633183859251205E-4</v>
      </c>
      <c r="DZ29" s="28">
        <f>외인!DZ29/10000</f>
        <v>0.88120200000000004</v>
      </c>
      <c r="EA29" s="35">
        <f>MACD!EA29-시그널!EA29</f>
        <v>-8.8761291580334144E-4</v>
      </c>
      <c r="EB29" s="28">
        <f>외인!EB29/10000</f>
        <v>1.292333</v>
      </c>
      <c r="EC29" s="35">
        <f>MACD!EC29-시그널!EC29</f>
        <v>-2.5552375834468079E-4</v>
      </c>
      <c r="ED29" s="28">
        <f>외인!ED29/10000</f>
        <v>1.0638719999999999</v>
      </c>
      <c r="EE29" s="35">
        <f>MACD!EE29-시그널!EE29</f>
        <v>-8.189465639846889E-5</v>
      </c>
      <c r="EF29" s="28">
        <f>외인!EF29/10000</f>
        <v>26.186199999999999</v>
      </c>
      <c r="EG29" s="35">
        <f>MACD!EG29-시그널!EG29</f>
        <v>-4.0869076924559622E-5</v>
      </c>
      <c r="EH29" s="28">
        <f>외인!EH29/10000</f>
        <v>18.840485999999999</v>
      </c>
      <c r="EI29" s="35">
        <f>MACD!EI29-시그널!EI29</f>
        <v>-7.0038113921730172E-5</v>
      </c>
      <c r="EJ29" s="28">
        <f>외인!EJ29/10000</f>
        <v>9.5617539999999988</v>
      </c>
      <c r="EK29" s="35">
        <f>MACD!EK29-시그널!EK29</f>
        <v>1.5792472261300891E-4</v>
      </c>
      <c r="EL29" s="28">
        <f>외인!EL29/10000</f>
        <v>3.4140280000000001</v>
      </c>
      <c r="EM29" s="35">
        <f>MACD!EM29-시그널!EM29</f>
        <v>-8.5780484740517835E-4</v>
      </c>
      <c r="EN29" s="28">
        <f>외인!EN29/10000</f>
        <v>4.1195940000000002</v>
      </c>
      <c r="EO29" s="35">
        <f>MACD!EO29-시그널!EO29</f>
        <v>6.547518723186992E-5</v>
      </c>
      <c r="EP29" s="28">
        <f>외인!EP29/10000</f>
        <v>16.958046</v>
      </c>
      <c r="EQ29" s="35">
        <f>MACD!EQ29-시그널!EQ29</f>
        <v>-2.3428937354954795E-4</v>
      </c>
      <c r="ER29" s="28">
        <f>외인!ER29/10000</f>
        <v>1.507307</v>
      </c>
      <c r="ES29" s="35">
        <f>MACD!ES29-시그널!ES29</f>
        <v>-2.1268195620690261E-3</v>
      </c>
      <c r="ET29" s="28">
        <f>외인!ET29/10000</f>
        <v>12.394667</v>
      </c>
      <c r="EU29" s="35">
        <f>MACD!EU29-시그널!EU29</f>
        <v>1.4142716364616537E-4</v>
      </c>
      <c r="EV29" s="28">
        <f>외인!EV29/10000</f>
        <v>4.8098660000000004</v>
      </c>
      <c r="EW29" s="35">
        <f>MACD!EW29-시그널!EW29</f>
        <v>-2.1049303403630353E-6</v>
      </c>
      <c r="EX29" s="28">
        <f>외인!EX29/10000</f>
        <v>5.4457360000000001</v>
      </c>
      <c r="EY29" s="35">
        <f>MACD!EY29-시그널!EY29</f>
        <v>4.4173253690310375E-5</v>
      </c>
    </row>
    <row r="30" spans="1:155">
      <c r="A30" s="27">
        <f>외인!A30</f>
        <v>46107</v>
      </c>
      <c r="B30" s="28">
        <f>외인!B30/10000</f>
        <v>436.31950799999998</v>
      </c>
      <c r="C30" s="35">
        <f>MACD!C30-시그널!C30</f>
        <v>-1.6953679192395715E-4</v>
      </c>
      <c r="D30" s="28">
        <f>외인!D30/10000</f>
        <v>62.893756999999994</v>
      </c>
      <c r="E30" s="35">
        <f>MACD!E30-시그널!E30</f>
        <v>-1.5365625559351104E-5</v>
      </c>
      <c r="F30" s="28">
        <f>외인!F30/10000</f>
        <v>183.75404800000001</v>
      </c>
      <c r="G30" s="35">
        <f>MACD!G30-시그널!G30</f>
        <v>-3.4869022310389346E-4</v>
      </c>
      <c r="H30" s="28">
        <f>외인!H30/10000</f>
        <v>27.830407000000001</v>
      </c>
      <c r="I30" s="35">
        <f>MACD!I30-시그널!I30</f>
        <v>5.239708330596741E-4</v>
      </c>
      <c r="J30" s="28">
        <f>외인!J30/10000</f>
        <v>3.8060499999999999</v>
      </c>
      <c r="K30" s="35">
        <f>MACD!K30-시그널!K30</f>
        <v>5.3924767287585201E-5</v>
      </c>
      <c r="L30" s="28">
        <f>외인!L30/10000</f>
        <v>25.723868</v>
      </c>
      <c r="M30" s="35">
        <f>MACD!M30-시그널!M30</f>
        <v>5.0216258604498674E-4</v>
      </c>
      <c r="N30" s="28">
        <f>외인!N30/10000</f>
        <v>22.968057000000002</v>
      </c>
      <c r="O30" s="35">
        <f>MACD!O30-시그널!O30</f>
        <v>-7.2988218142191051E-5</v>
      </c>
      <c r="P30" s="28">
        <f>외인!P30/10000</f>
        <v>20.027782000000002</v>
      </c>
      <c r="Q30" s="35">
        <f>MACD!Q30-시그널!Q30</f>
        <v>4.4146505385548088E-5</v>
      </c>
      <c r="R30" s="28">
        <f>외인!R30/10000</f>
        <v>12.510709</v>
      </c>
      <c r="S30" s="35">
        <f>MACD!S30-시그널!S30</f>
        <v>-2.7309582139545328E-5</v>
      </c>
      <c r="T30" s="28">
        <f>외인!T30/10000</f>
        <v>0.85927199999999992</v>
      </c>
      <c r="U30" s="35">
        <f>MACD!U30-시그널!U30</f>
        <v>5.6835136360286692E-4</v>
      </c>
      <c r="V30" s="28">
        <f>외인!V30/10000</f>
        <v>10.612712</v>
      </c>
      <c r="W30" s="35">
        <f>MACD!W30-시그널!W30</f>
        <v>2.7933416717413739E-4</v>
      </c>
      <c r="X30" s="28">
        <f>외인!X30/10000</f>
        <v>183.403583</v>
      </c>
      <c r="Y30" s="35">
        <f>MACD!Y30-시그널!Y30</f>
        <v>-3.8072630761461332E-4</v>
      </c>
      <c r="Z30" s="28">
        <f>외인!Z30/10000</f>
        <v>4.4776150000000001</v>
      </c>
      <c r="AA30" s="35">
        <f>MACD!AA30-시그널!AA30</f>
        <v>-2.1672602561296884E-5</v>
      </c>
      <c r="AB30" s="28">
        <f>외인!AB30/10000</f>
        <v>20.066264</v>
      </c>
      <c r="AC30" s="35">
        <f>MACD!AC30-시그널!AC30</f>
        <v>-2.9485773851920904E-5</v>
      </c>
      <c r="AD30" s="28">
        <f>외인!AD30/10000</f>
        <v>1.9861229999999999</v>
      </c>
      <c r="AE30" s="35">
        <f>MACD!AE30-시그널!AE30</f>
        <v>2.3875309199782925E-4</v>
      </c>
      <c r="AF30" s="28">
        <f>외인!AF30/10000</f>
        <v>2.3607</v>
      </c>
      <c r="AG30" s="35">
        <f>MACD!AG30-시그널!AG30</f>
        <v>6.1137701645183422E-5</v>
      </c>
      <c r="AH30" s="28">
        <f>외인!AH30/10000</f>
        <v>18.939685000000001</v>
      </c>
      <c r="AI30" s="35">
        <f>MACD!AI30-시그널!AI30</f>
        <v>-4.2273747031510041E-4</v>
      </c>
      <c r="AJ30" s="28">
        <f>외인!AJ30/10000</f>
        <v>10.889619999999999</v>
      </c>
      <c r="AK30" s="35">
        <f>MACD!AK30-시그널!AK30</f>
        <v>-1.1861580873324387E-4</v>
      </c>
      <c r="AL30" s="28">
        <f>외인!AL30/10000</f>
        <v>8.5437519999999996</v>
      </c>
      <c r="AM30" s="35">
        <f>MACD!AM30-시그널!AM30</f>
        <v>1.382020357861049E-4</v>
      </c>
      <c r="AN30" s="28">
        <f>외인!AN30/10000</f>
        <v>16.328281</v>
      </c>
      <c r="AO30" s="35">
        <f>MACD!AO30-시그널!AO30</f>
        <v>-1.635363775432318E-4</v>
      </c>
      <c r="AP30" s="28">
        <f>외인!AP30/10000</f>
        <v>12.057943</v>
      </c>
      <c r="AQ30" s="35">
        <f>MACD!AQ30-시그널!AQ30</f>
        <v>1.4608085426570102E-4</v>
      </c>
      <c r="AR30" s="28">
        <f>외인!AR30/10000</f>
        <v>2.4002779999999997</v>
      </c>
      <c r="AS30" s="35">
        <f>MACD!AS30-시그널!AS30</f>
        <v>1.9627528471183829E-4</v>
      </c>
      <c r="AT30" s="28">
        <f>외인!AT30/10000</f>
        <v>7.6511589999999998</v>
      </c>
      <c r="AU30" s="35">
        <f>MACD!AU30-시그널!AU30</f>
        <v>1.3194492693288851E-4</v>
      </c>
      <c r="AV30" s="28">
        <f>외인!AV30/10000</f>
        <v>4.7930480000000006</v>
      </c>
      <c r="AW30" s="35">
        <f>MACD!AW30-시그널!AW30</f>
        <v>2.4115498318189583E-4</v>
      </c>
      <c r="AX30" s="28">
        <f>외인!AX30/10000</f>
        <v>5.7247589999999997</v>
      </c>
      <c r="AY30" s="35">
        <f>MACD!AY30-시그널!AY30</f>
        <v>-1.0484799471739636E-3</v>
      </c>
      <c r="AZ30" s="28">
        <f>외인!AZ30/10000</f>
        <v>196.64890600000001</v>
      </c>
      <c r="BA30" s="35">
        <f>MACD!BA30-시그널!BA30</f>
        <v>-3.4643786695600222E-4</v>
      </c>
      <c r="BB30" s="28">
        <f>외인!BB30/10000</f>
        <v>9.7202970000000004</v>
      </c>
      <c r="BC30" s="35">
        <f>MACD!BC30-시그널!BC30</f>
        <v>1.2681484891800773E-5</v>
      </c>
      <c r="BD30" s="28">
        <f>외인!BD30/10000</f>
        <v>3.9327320000000001</v>
      </c>
      <c r="BE30" s="35">
        <f>MACD!BE30-시그널!BE30</f>
        <v>1.4254911494460034E-4</v>
      </c>
      <c r="BF30" s="28">
        <f>외인!BF30/10000</f>
        <v>0</v>
      </c>
      <c r="BG30" s="35" t="e">
        <f>MACD!BG30-시그널!BG30</f>
        <v>#DIV/0!</v>
      </c>
      <c r="BH30" s="28">
        <f>외인!BH30/10000</f>
        <v>8.7916889999999999</v>
      </c>
      <c r="BI30" s="35">
        <f>MACD!BI30-시그널!BI30</f>
        <v>3.5978981623346787E-4</v>
      </c>
      <c r="BJ30" s="28">
        <f>외인!BJ30/10000</f>
        <v>11.418395</v>
      </c>
      <c r="BK30" s="35">
        <f>MACD!BK30-시그널!BK30</f>
        <v>6.1522929884705898E-4</v>
      </c>
      <c r="BL30" s="28">
        <f>외인!BL30/10000</f>
        <v>4.7428419999999996</v>
      </c>
      <c r="BM30" s="35">
        <f>MACD!BM30-시그널!BM30</f>
        <v>-5.5255919324990143E-6</v>
      </c>
      <c r="BN30" s="28">
        <f>외인!BN30/10000</f>
        <v>4.4097480000000004</v>
      </c>
      <c r="BO30" s="35">
        <f>MACD!BO30-시그널!BO30</f>
        <v>2.1783179099555544E-4</v>
      </c>
      <c r="BP30" s="28">
        <f>외인!BP30/10000</f>
        <v>6.7847369999999998</v>
      </c>
      <c r="BQ30" s="35">
        <f>MACD!BQ30-시그널!BQ30</f>
        <v>-9.7645055317255411E-4</v>
      </c>
      <c r="BR30" s="28">
        <f>외인!BR30/10000</f>
        <v>24.647046</v>
      </c>
      <c r="BS30" s="35">
        <f>MACD!BS30-시그널!BS30</f>
        <v>-1.2408859579637085E-4</v>
      </c>
      <c r="BT30" s="28">
        <f>외인!BT30/10000</f>
        <v>187.160448</v>
      </c>
      <c r="BU30" s="35">
        <f>MACD!BU30-시그널!BU30</f>
        <v>-3.744274975284647E-4</v>
      </c>
      <c r="BV30" s="28">
        <f>외인!BV30/10000</f>
        <v>37.123412000000002</v>
      </c>
      <c r="BW30" s="35">
        <f>MACD!BW30-시그널!BW30</f>
        <v>-2.911652120086034E-5</v>
      </c>
      <c r="BX30" s="28">
        <f>외인!BX30/10000</f>
        <v>7.4231189999999998</v>
      </c>
      <c r="BY30" s="35">
        <f>MACD!BY30-시그널!BY30</f>
        <v>1.2104721435063543E-4</v>
      </c>
      <c r="BZ30" s="28">
        <f>외인!BZ30/10000</f>
        <v>24.872032999999998</v>
      </c>
      <c r="CA30" s="35">
        <f>MACD!CA30-시그널!CA30</f>
        <v>-5.6652516197841035E-5</v>
      </c>
      <c r="CB30" s="28">
        <f>외인!CB30/10000</f>
        <v>1.2719790000000002</v>
      </c>
      <c r="CC30" s="35">
        <f>MACD!CC30-시그널!CC30</f>
        <v>4.6740287599279003E-6</v>
      </c>
      <c r="CD30" s="28">
        <f>외인!CD30/10000</f>
        <v>3.1353580000000001</v>
      </c>
      <c r="CE30" s="35">
        <f>MACD!CE30-시그널!CE30</f>
        <v>-6.4285525872655701E-4</v>
      </c>
      <c r="CF30" s="28">
        <f>외인!CF30/10000</f>
        <v>2.429227</v>
      </c>
      <c r="CG30" s="35">
        <f>MACD!CG30-시그널!CG30</f>
        <v>2.2123201324346294E-4</v>
      </c>
      <c r="CH30" s="28">
        <f>외인!CH30/10000</f>
        <v>6.6199919999999999</v>
      </c>
      <c r="CI30" s="35">
        <f>MACD!CI30-시그널!CI30</f>
        <v>1.7431858477325642E-4</v>
      </c>
      <c r="CJ30" s="28">
        <f>외인!CJ30/10000</f>
        <v>40.006793999999999</v>
      </c>
      <c r="CK30" s="35">
        <f>MACD!CK30-시그널!CK30</f>
        <v>1.7125711763344223E-5</v>
      </c>
      <c r="CL30" s="28">
        <f>외인!CL30/10000</f>
        <v>22.850677999999998</v>
      </c>
      <c r="CM30" s="35">
        <f>MACD!CM30-시그널!CM30</f>
        <v>7.1360149501055227E-6</v>
      </c>
      <c r="CN30" s="28">
        <f>외인!CN30/10000</f>
        <v>11.654582000000001</v>
      </c>
      <c r="CO30" s="35">
        <f>MACD!CO30-시그널!CO30</f>
        <v>-6.5106005901161392E-5</v>
      </c>
      <c r="CP30" s="28">
        <f>외인!CP30/10000</f>
        <v>9.7773470000000007</v>
      </c>
      <c r="CQ30" s="35">
        <f>MACD!CQ30-시그널!CQ30</f>
        <v>1.1093012365588473E-5</v>
      </c>
      <c r="CR30" s="28">
        <f>외인!CR30/10000</f>
        <v>15.818258999999999</v>
      </c>
      <c r="CS30" s="35">
        <f>MACD!CS30-시그널!CS30</f>
        <v>-4.1674313224482383E-5</v>
      </c>
      <c r="CT30" s="28">
        <f>외인!CT30/10000</f>
        <v>11.337016999999999</v>
      </c>
      <c r="CU30" s="35">
        <f>MACD!CU30-시그널!CU30</f>
        <v>1.6249425650924549E-4</v>
      </c>
      <c r="CV30" s="28">
        <f>외인!CV30/10000</f>
        <v>187.160448</v>
      </c>
      <c r="CW30" s="35">
        <f>MACD!CW30-시그널!CW30</f>
        <v>-3.744274975284647E-4</v>
      </c>
      <c r="CX30" s="28">
        <f>외인!CX30/10000</f>
        <v>19.686909</v>
      </c>
      <c r="CY30" s="35">
        <f>MACD!CY30-시그널!CY30</f>
        <v>3.9168504223399193E-4</v>
      </c>
      <c r="CZ30" s="28">
        <f>외인!CZ30/10000</f>
        <v>1.7052259999999999</v>
      </c>
      <c r="DA30" s="35">
        <f>MACD!DA30-시그널!DA30</f>
        <v>1.4707773916632034E-4</v>
      </c>
      <c r="DB30" s="28">
        <f>외인!DB30/10000</f>
        <v>3.9327320000000001</v>
      </c>
      <c r="DC30" s="35">
        <f>MACD!DC30-시그널!DC30</f>
        <v>1.4254911494460034E-4</v>
      </c>
      <c r="DD30" s="28">
        <f>외인!DD30/10000</f>
        <v>0.85927199999999992</v>
      </c>
      <c r="DE30" s="35">
        <f>MACD!DE30-시그널!DE30</f>
        <v>5.6835136360286692E-4</v>
      </c>
      <c r="DF30" s="28">
        <f>외인!DF30/10000</f>
        <v>5.549391</v>
      </c>
      <c r="DG30" s="35">
        <f>MACD!DG30-시그널!DG30</f>
        <v>1.1436511896232389E-4</v>
      </c>
      <c r="DH30" s="28">
        <f>외인!DH30/10000</f>
        <v>2.328322</v>
      </c>
      <c r="DI30" s="35">
        <f>MACD!DI30-시그널!DI30</f>
        <v>-8.8502812468857234E-4</v>
      </c>
      <c r="DJ30" s="28">
        <f>외인!DJ30/10000</f>
        <v>55.703485999999998</v>
      </c>
      <c r="DK30" s="35">
        <f>MACD!DK30-시그널!DK30</f>
        <v>-3.2170199780152042E-5</v>
      </c>
      <c r="DL30" s="28">
        <f>외인!DL30/10000</f>
        <v>9.167783</v>
      </c>
      <c r="DM30" s="35">
        <f>MACD!DM30-시그널!DM30</f>
        <v>-8.8095937017241199E-5</v>
      </c>
      <c r="DN30" s="28">
        <f>외인!DN30/10000</f>
        <v>187.160448</v>
      </c>
      <c r="DO30" s="35">
        <f>MACD!DO30-시그널!DO30</f>
        <v>-3.744274975284647E-4</v>
      </c>
      <c r="DP30" s="28">
        <f>외인!DP30/10000</f>
        <v>8.6098800000000004</v>
      </c>
      <c r="DQ30" s="35">
        <f>MACD!DQ30-시그널!DQ30</f>
        <v>-2.542726326191882E-4</v>
      </c>
      <c r="DR30" s="28">
        <f>외인!DR30/10000</f>
        <v>3.9884930000000001</v>
      </c>
      <c r="DS30" s="35">
        <f>MACD!DS30-시그널!DS30</f>
        <v>2.5246895940461518E-5</v>
      </c>
      <c r="DT30" s="28">
        <f>외인!DT30/10000</f>
        <v>12.510709</v>
      </c>
      <c r="DU30" s="35">
        <f>MACD!DU30-시그널!DU30</f>
        <v>-2.7309582139545328E-5</v>
      </c>
      <c r="DV30" s="28">
        <f>외인!DV30/10000</f>
        <v>3.2801290000000001</v>
      </c>
      <c r="DW30" s="35">
        <f>MACD!DW30-시그널!DW30</f>
        <v>-1.0468150673754333E-4</v>
      </c>
      <c r="DX30" s="28">
        <f>외인!DX30/10000</f>
        <v>10.612712</v>
      </c>
      <c r="DY30" s="35">
        <f>MACD!DY30-시그널!DY30</f>
        <v>2.7933416717413739E-4</v>
      </c>
      <c r="DZ30" s="28">
        <f>외인!DZ30/10000</f>
        <v>0.88348400000000005</v>
      </c>
      <c r="EA30" s="35">
        <f>MACD!EA30-시그널!EA30</f>
        <v>-1.0269432877573533E-4</v>
      </c>
      <c r="EB30" s="28">
        <f>외인!EB30/10000</f>
        <v>1.2786660000000001</v>
      </c>
      <c r="EC30" s="35">
        <f>MACD!EC30-시그널!EC30</f>
        <v>-9.2729488997709891E-5</v>
      </c>
      <c r="ED30" s="28">
        <f>외인!ED30/10000</f>
        <v>1.035077</v>
      </c>
      <c r="EE30" s="35">
        <f>MACD!EE30-시그널!EE30</f>
        <v>1.2218075070959556E-4</v>
      </c>
      <c r="EF30" s="28">
        <f>외인!EF30/10000</f>
        <v>26.285886999999999</v>
      </c>
      <c r="EG30" s="35">
        <f>MACD!EG30-시그널!EG30</f>
        <v>1.0089522612124037E-4</v>
      </c>
      <c r="EH30" s="28">
        <f>외인!EH30/10000</f>
        <v>17.910118000000001</v>
      </c>
      <c r="EI30" s="35">
        <f>MACD!EI30-시그널!EI30</f>
        <v>-8.7478906665620977E-5</v>
      </c>
      <c r="EJ30" s="28">
        <f>외인!EJ30/10000</f>
        <v>9.4292300000000004</v>
      </c>
      <c r="EK30" s="35">
        <f>MACD!EK30-시그널!EK30</f>
        <v>1.7697387730878627E-4</v>
      </c>
      <c r="EL30" s="28">
        <f>외인!EL30/10000</f>
        <v>3.3876160000000004</v>
      </c>
      <c r="EM30" s="35">
        <f>MACD!EM30-시그널!EM30</f>
        <v>-5.9220957598498129E-4</v>
      </c>
      <c r="EN30" s="28">
        <f>외인!EN30/10000</f>
        <v>3.9884930000000001</v>
      </c>
      <c r="EO30" s="35">
        <f>MACD!EO30-시그널!EO30</f>
        <v>2.5246895940461518E-5</v>
      </c>
      <c r="EP30" s="28">
        <f>외인!EP30/10000</f>
        <v>16.646451000000003</v>
      </c>
      <c r="EQ30" s="35">
        <f>MACD!EQ30-시그널!EQ30</f>
        <v>5.8396445664417752E-6</v>
      </c>
      <c r="ER30" s="28">
        <f>외인!ER30/10000</f>
        <v>1.4688760000000001</v>
      </c>
      <c r="ES30" s="35">
        <f>MACD!ES30-시그널!ES30</f>
        <v>-1.6678324709868356E-3</v>
      </c>
      <c r="ET30" s="28">
        <f>외인!ET30/10000</f>
        <v>12.057943</v>
      </c>
      <c r="EU30" s="35">
        <f>MACD!EU30-시그널!EU30</f>
        <v>1.4608085426570102E-4</v>
      </c>
      <c r="EV30" s="28">
        <f>외인!EV30/10000</f>
        <v>4.4776150000000001</v>
      </c>
      <c r="EW30" s="35">
        <f>MACD!EW30-시그널!EW30</f>
        <v>-2.1672602561296884E-5</v>
      </c>
      <c r="EX30" s="28">
        <f>외인!EX30/10000</f>
        <v>5.2997319999999997</v>
      </c>
      <c r="EY30" s="35">
        <f>MACD!EY30-시그널!EY30</f>
        <v>3.7882248987271136E-5</v>
      </c>
    </row>
    <row r="31" spans="1:155">
      <c r="A31" s="27">
        <f>외인!A31</f>
        <v>46108</v>
      </c>
      <c r="B31" s="28">
        <f>외인!B31/10000</f>
        <v>434.597624</v>
      </c>
      <c r="C31" s="35">
        <f>MACD!C31-시그널!C31</f>
        <v>-2.2994712377688087E-4</v>
      </c>
      <c r="D31" s="28">
        <f>외인!D31/10000</f>
        <v>63.223310999999995</v>
      </c>
      <c r="E31" s="35">
        <f>MACD!E31-시그널!E31</f>
        <v>4.1372896515224494E-5</v>
      </c>
      <c r="F31" s="28">
        <f>외인!F31/10000</f>
        <v>183.49641499999998</v>
      </c>
      <c r="G31" s="35">
        <f>MACD!G31-시그널!G31</f>
        <v>-4.4109165469469961E-4</v>
      </c>
      <c r="H31" s="28">
        <f>외인!H31/10000</f>
        <v>28.391251</v>
      </c>
      <c r="I31" s="35">
        <f>MACD!I31-시그널!I31</f>
        <v>6.1225343597658328E-4</v>
      </c>
      <c r="J31" s="28">
        <f>외인!J31/10000</f>
        <v>4.0037500000000001</v>
      </c>
      <c r="K31" s="35">
        <f>MACD!K31-시그널!K31</f>
        <v>-3.8966216438560521E-6</v>
      </c>
      <c r="L31" s="28">
        <f>외인!L31/10000</f>
        <v>26.230896000000001</v>
      </c>
      <c r="M31" s="35">
        <f>MACD!M31-시그널!M31</f>
        <v>5.7782560515948179E-4</v>
      </c>
      <c r="N31" s="28">
        <f>외인!N31/10000</f>
        <v>23.216342000000001</v>
      </c>
      <c r="O31" s="35">
        <f>MACD!O31-시그널!O31</f>
        <v>3.6271699746770692E-5</v>
      </c>
      <c r="P31" s="28">
        <f>외인!P31/10000</f>
        <v>20.345991000000001</v>
      </c>
      <c r="Q31" s="35">
        <f>MACD!Q31-시그널!Q31</f>
        <v>1.1627952810554113E-4</v>
      </c>
      <c r="R31" s="28">
        <f>외인!R31/10000</f>
        <v>12.588775</v>
      </c>
      <c r="S31" s="35">
        <f>MACD!S31-시그널!S31</f>
        <v>6.4836787931172538E-6</v>
      </c>
      <c r="T31" s="28">
        <f>외인!T31/10000</f>
        <v>0.84997000000000011</v>
      </c>
      <c r="U31" s="35">
        <f>MACD!U31-시그널!U31</f>
        <v>3.0771429092657293E-4</v>
      </c>
      <c r="V31" s="28">
        <f>외인!V31/10000</f>
        <v>10.570936999999999</v>
      </c>
      <c r="W31" s="35">
        <f>MACD!W31-시그널!W31</f>
        <v>2.3914326234194009E-4</v>
      </c>
      <c r="X31" s="28">
        <f>외인!X31/10000</f>
        <v>182.37652499999999</v>
      </c>
      <c r="Y31" s="35">
        <f>MACD!Y31-시그널!Y31</f>
        <v>-5.5568062487805654E-4</v>
      </c>
      <c r="Z31" s="28">
        <f>외인!Z31/10000</f>
        <v>4.4125629999999996</v>
      </c>
      <c r="AA31" s="35">
        <f>MACD!AA31-시그널!AA31</f>
        <v>-2.7657426300582301E-5</v>
      </c>
      <c r="AB31" s="28">
        <f>외인!AB31/10000</f>
        <v>20.20327</v>
      </c>
      <c r="AC31" s="35">
        <f>MACD!AC31-시그널!AC31</f>
        <v>-2.0540802935034978E-5</v>
      </c>
      <c r="AD31" s="28">
        <f>외인!AD31/10000</f>
        <v>1.9936929999999999</v>
      </c>
      <c r="AE31" s="35">
        <f>MACD!AE31-시그널!AE31</f>
        <v>1.1825954623580584E-4</v>
      </c>
      <c r="AF31" s="28">
        <f>외인!AF31/10000</f>
        <v>2.3349609999999998</v>
      </c>
      <c r="AG31" s="35">
        <f>MACD!AG31-시그널!AG31</f>
        <v>-1.2080398196271237E-5</v>
      </c>
      <c r="AH31" s="28">
        <f>외인!AH31/10000</f>
        <v>18.528879</v>
      </c>
      <c r="AI31" s="35">
        <f>MACD!AI31-시그널!AI31</f>
        <v>-4.2149049688109384E-4</v>
      </c>
      <c r="AJ31" s="28">
        <f>외인!AJ31/10000</f>
        <v>11.079496000000001</v>
      </c>
      <c r="AK31" s="35">
        <f>MACD!AK31-시그널!AK31</f>
        <v>1.1000958595225503E-4</v>
      </c>
      <c r="AL31" s="28">
        <f>외인!AL31/10000</f>
        <v>8.6411639999999998</v>
      </c>
      <c r="AM31" s="35">
        <f>MACD!AM31-시그널!AM31</f>
        <v>2.5301560955320868E-4</v>
      </c>
      <c r="AN31" s="28">
        <f>외인!AN31/10000</f>
        <v>16.472225000000002</v>
      </c>
      <c r="AO31" s="35">
        <f>MACD!AO31-시그널!AO31</f>
        <v>-6.3915198617673632E-5</v>
      </c>
      <c r="AP31" s="28">
        <f>외인!AP31/10000</f>
        <v>11.473758</v>
      </c>
      <c r="AQ31" s="35">
        <f>MACD!AQ31-시그널!AQ31</f>
        <v>2.1868105725151443E-4</v>
      </c>
      <c r="AR31" s="28">
        <f>외인!AR31/10000</f>
        <v>2.4585460000000001</v>
      </c>
      <c r="AS31" s="35">
        <f>MACD!AS31-시그널!AS31</f>
        <v>1.4229657120303722E-4</v>
      </c>
      <c r="AT31" s="28">
        <f>외인!AT31/10000</f>
        <v>7.7106770000000004</v>
      </c>
      <c r="AU31" s="35">
        <f>MACD!AU31-시그널!AU31</f>
        <v>1.6074091804558149E-4</v>
      </c>
      <c r="AV31" s="28">
        <f>외인!AV31/10000</f>
        <v>4.819496</v>
      </c>
      <c r="AW31" s="35">
        <f>MACD!AW31-시그널!AW31</f>
        <v>3.2782258548464272E-4</v>
      </c>
      <c r="AX31" s="28">
        <f>외인!AX31/10000</f>
        <v>5.6868829999999999</v>
      </c>
      <c r="AY31" s="35">
        <f>MACD!AY31-시그널!AY31</f>
        <v>-1.0895744822663552E-3</v>
      </c>
      <c r="AZ31" s="28">
        <f>외인!AZ31/10000</f>
        <v>195.532881</v>
      </c>
      <c r="BA31" s="35">
        <f>MACD!BA31-시그널!BA31</f>
        <v>-5.1274901054239547E-4</v>
      </c>
      <c r="BB31" s="28">
        <f>외인!BB31/10000</f>
        <v>9.6921300000000006</v>
      </c>
      <c r="BC31" s="35">
        <f>MACD!BC31-시그널!BC31</f>
        <v>-1.2530427292307809E-6</v>
      </c>
      <c r="BD31" s="28">
        <f>외인!BD31/10000</f>
        <v>3.7627730000000001</v>
      </c>
      <c r="BE31" s="35">
        <f>MACD!BE31-시그널!BE31</f>
        <v>-1.3776815942422894E-4</v>
      </c>
      <c r="BF31" s="28">
        <f>외인!BF31/10000</f>
        <v>0</v>
      </c>
      <c r="BG31" s="35" t="e">
        <f>MACD!BG31-시그널!BG31</f>
        <v>#DIV/0!</v>
      </c>
      <c r="BH31" s="28">
        <f>외인!BH31/10000</f>
        <v>8.6774509999999996</v>
      </c>
      <c r="BI31" s="35">
        <f>MACD!BI31-시그널!BI31</f>
        <v>1.2054866965223996E-4</v>
      </c>
      <c r="BJ31" s="28">
        <f>외인!BJ31/10000</f>
        <v>11.554082000000001</v>
      </c>
      <c r="BK31" s="35">
        <f>MACD!BK31-시그널!BK31</f>
        <v>6.2757854447739758E-4</v>
      </c>
      <c r="BL31" s="28">
        <f>외인!BL31/10000</f>
        <v>4.5852449999999996</v>
      </c>
      <c r="BM31" s="35">
        <f>MACD!BM31-시그널!BM31</f>
        <v>1.559986790882052E-5</v>
      </c>
      <c r="BN31" s="28">
        <f>외인!BN31/10000</f>
        <v>4.4124270000000001</v>
      </c>
      <c r="BO31" s="35">
        <f>MACD!BO31-시그널!BO31</f>
        <v>2.0457360181829918E-4</v>
      </c>
      <c r="BP31" s="28">
        <f>외인!BP31/10000</f>
        <v>6.7826869999999992</v>
      </c>
      <c r="BQ31" s="35">
        <f>MACD!BQ31-시그널!BQ31</f>
        <v>-1.0060065375297577E-3</v>
      </c>
      <c r="BR31" s="28">
        <f>외인!BR31/10000</f>
        <v>23.898218</v>
      </c>
      <c r="BS31" s="35">
        <f>MACD!BS31-시그널!BS31</f>
        <v>-1.8800575017690615E-4</v>
      </c>
      <c r="BT31" s="28">
        <f>외인!BT31/10000</f>
        <v>186.092636</v>
      </c>
      <c r="BU31" s="35">
        <f>MACD!BU31-시그널!BU31</f>
        <v>-5.444870582413375E-4</v>
      </c>
      <c r="BV31" s="28">
        <f>외인!BV31/10000</f>
        <v>36.329442</v>
      </c>
      <c r="BW31" s="35">
        <f>MACD!BW31-시그널!BW31</f>
        <v>5.7971052313053308E-5</v>
      </c>
      <c r="BX31" s="28">
        <f>외인!BX31/10000</f>
        <v>7.4356220000000004</v>
      </c>
      <c r="BY31" s="35">
        <f>MACD!BY31-시그널!BY31</f>
        <v>4.6106009016663794E-5</v>
      </c>
      <c r="BZ31" s="28">
        <f>외인!BZ31/10000</f>
        <v>25.113389000000002</v>
      </c>
      <c r="CA31" s="35">
        <f>MACD!CA31-시그널!CA31</f>
        <v>4.8514510635491265E-5</v>
      </c>
      <c r="CB31" s="28">
        <f>외인!CB31/10000</f>
        <v>1.295874</v>
      </c>
      <c r="CC31" s="35">
        <f>MACD!CC31-시그널!CC31</f>
        <v>5.6382667482393904E-5</v>
      </c>
      <c r="CD31" s="28">
        <f>외인!CD31/10000</f>
        <v>3.1475979999999999</v>
      </c>
      <c r="CE31" s="35">
        <f>MACD!CE31-시그널!CE31</f>
        <v>-2.7171698174979081E-4</v>
      </c>
      <c r="CF31" s="28">
        <f>외인!CF31/10000</f>
        <v>2.4963549999999999</v>
      </c>
      <c r="CG31" s="35">
        <f>MACD!CG31-시그널!CG31</f>
        <v>2.5659595801545113E-4</v>
      </c>
      <c r="CH31" s="28">
        <f>외인!CH31/10000</f>
        <v>6.6770139999999998</v>
      </c>
      <c r="CI31" s="35">
        <f>MACD!CI31-시그널!CI31</f>
        <v>2.3562222571434227E-4</v>
      </c>
      <c r="CJ31" s="28">
        <f>외인!CJ31/10000</f>
        <v>40.3812</v>
      </c>
      <c r="CK31" s="35">
        <f>MACD!CK31-시그널!CK31</f>
        <v>7.4526170965512686E-5</v>
      </c>
      <c r="CL31" s="28">
        <f>외인!CL31/10000</f>
        <v>23.040217999999999</v>
      </c>
      <c r="CM31" s="35">
        <f>MACD!CM31-시그널!CM31</f>
        <v>1.0032408934656189E-5</v>
      </c>
      <c r="CN31" s="28">
        <f>외인!CN31/10000</f>
        <v>11.938742999999999</v>
      </c>
      <c r="CO31" s="35">
        <f>MACD!CO31-시그널!CO31</f>
        <v>-1.2130134929050742E-5</v>
      </c>
      <c r="CP31" s="28">
        <f>외인!CP31/10000</f>
        <v>9.7488979999999987</v>
      </c>
      <c r="CQ31" s="35">
        <f>MACD!CQ31-시그널!CQ31</f>
        <v>-1.7573973376502057E-6</v>
      </c>
      <c r="CR31" s="28">
        <f>외인!CR31/10000</f>
        <v>16.038389000000002</v>
      </c>
      <c r="CS31" s="35">
        <f>MACD!CS31-시그널!CS31</f>
        <v>4.1843503383356549E-5</v>
      </c>
      <c r="CT31" s="28">
        <f>외인!CT31/10000</f>
        <v>11.165778</v>
      </c>
      <c r="CU31" s="35">
        <f>MACD!CU31-시그널!CU31</f>
        <v>3.4474215557936351E-5</v>
      </c>
      <c r="CV31" s="28">
        <f>외인!CV31/10000</f>
        <v>186.092636</v>
      </c>
      <c r="CW31" s="35">
        <f>MACD!CW31-시그널!CW31</f>
        <v>-5.444870582413375E-4</v>
      </c>
      <c r="CX31" s="28">
        <f>외인!CX31/10000</f>
        <v>20.083690000000001</v>
      </c>
      <c r="CY31" s="35">
        <f>MACD!CY31-시그널!CY31</f>
        <v>4.8823414907235601E-4</v>
      </c>
      <c r="CZ31" s="28">
        <f>외인!CZ31/10000</f>
        <v>1.7132849999999999</v>
      </c>
      <c r="DA31" s="35">
        <f>MACD!DA31-시그널!DA31</f>
        <v>7.7859089507354614E-5</v>
      </c>
      <c r="DB31" s="28">
        <f>외인!DB31/10000</f>
        <v>3.7627730000000001</v>
      </c>
      <c r="DC31" s="35">
        <f>MACD!DC31-시그널!DC31</f>
        <v>-1.3776815942422894E-4</v>
      </c>
      <c r="DD31" s="28">
        <f>외인!DD31/10000</f>
        <v>0.84997000000000011</v>
      </c>
      <c r="DE31" s="35">
        <f>MACD!DE31-시그널!DE31</f>
        <v>3.0771429092657293E-4</v>
      </c>
      <c r="DF31" s="28">
        <f>외인!DF31/10000</f>
        <v>5.5700760000000002</v>
      </c>
      <c r="DG31" s="35">
        <f>MACD!DG31-시그널!DG31</f>
        <v>3.904265830315546E-5</v>
      </c>
      <c r="DH31" s="28">
        <f>외인!DH31/10000</f>
        <v>2.340023</v>
      </c>
      <c r="DI31" s="35">
        <f>MACD!DI31-시그널!DI31</f>
        <v>-3.6688332925441988E-4</v>
      </c>
      <c r="DJ31" s="28">
        <f>외인!DJ31/10000</f>
        <v>55.035844999999995</v>
      </c>
      <c r="DK31" s="35">
        <f>MACD!DK31-시그널!DK31</f>
        <v>-1.0637363782118442E-5</v>
      </c>
      <c r="DL31" s="28">
        <f>외인!DL31/10000</f>
        <v>9.4097819999999999</v>
      </c>
      <c r="DM31" s="35">
        <f>MACD!DM31-시그널!DM31</f>
        <v>-2.2568819624247316E-5</v>
      </c>
      <c r="DN31" s="28">
        <f>외인!DN31/10000</f>
        <v>186.092636</v>
      </c>
      <c r="DO31" s="35">
        <f>MACD!DO31-시그널!DO31</f>
        <v>-5.444870582413375E-4</v>
      </c>
      <c r="DP31" s="28">
        <f>외인!DP31/10000</f>
        <v>8.729927</v>
      </c>
      <c r="DQ31" s="35">
        <f>MACD!DQ31-시그널!DQ31</f>
        <v>-2.0100091077117485E-4</v>
      </c>
      <c r="DR31" s="28">
        <f>외인!DR31/10000</f>
        <v>4.1882449999999993</v>
      </c>
      <c r="DS31" s="35">
        <f>MACD!DS31-시그널!DS31</f>
        <v>9.171059719109104E-6</v>
      </c>
      <c r="DT31" s="28">
        <f>외인!DT31/10000</f>
        <v>12.588775</v>
      </c>
      <c r="DU31" s="35">
        <f>MACD!DU31-시그널!DU31</f>
        <v>6.4836787931172538E-6</v>
      </c>
      <c r="DV31" s="28">
        <f>외인!DV31/10000</f>
        <v>3.4221510000000004</v>
      </c>
      <c r="DW31" s="35">
        <f>MACD!DW31-시그널!DW31</f>
        <v>1.6764099609053746E-4</v>
      </c>
      <c r="DX31" s="28">
        <f>외인!DX31/10000</f>
        <v>10.570936999999999</v>
      </c>
      <c r="DY31" s="35">
        <f>MACD!DY31-시그널!DY31</f>
        <v>2.3914326234194009E-4</v>
      </c>
      <c r="DZ31" s="28">
        <f>외인!DZ31/10000</f>
        <v>0.90109500000000009</v>
      </c>
      <c r="EA31" s="35">
        <f>MACD!EA31-시그널!EA31</f>
        <v>2.8879188508549561E-4</v>
      </c>
      <c r="EB31" s="28">
        <f>외인!EB31/10000</f>
        <v>1.2792399999999999</v>
      </c>
      <c r="EC31" s="35">
        <f>MACD!EC31-시그널!EC31</f>
        <v>-4.7372004949555908E-6</v>
      </c>
      <c r="ED31" s="28">
        <f>외인!ED31/10000</f>
        <v>1.035668</v>
      </c>
      <c r="EE31" s="35">
        <f>MACD!EE31-시그널!EE31</f>
        <v>2.7268104540633959E-4</v>
      </c>
      <c r="EF31" s="28">
        <f>외인!EF31/10000</f>
        <v>26.460208000000002</v>
      </c>
      <c r="EG31" s="35">
        <f>MACD!EG31-시그널!EG31</f>
        <v>1.5770166695986104E-4</v>
      </c>
      <c r="EH31" s="28">
        <f>외인!EH31/10000</f>
        <v>17.557527</v>
      </c>
      <c r="EI31" s="35">
        <f>MACD!EI31-시그널!EI31</f>
        <v>-1.0929714676058785E-4</v>
      </c>
      <c r="EJ31" s="28">
        <f>외인!EJ31/10000</f>
        <v>9.6645789999999998</v>
      </c>
      <c r="EK31" s="35">
        <f>MACD!EK31-시그널!EK31</f>
        <v>1.5439453979998821E-4</v>
      </c>
      <c r="EL31" s="28">
        <f>외인!EL31/10000</f>
        <v>3.4041699999999997</v>
      </c>
      <c r="EM31" s="35">
        <f>MACD!EM31-시그널!EM31</f>
        <v>-2.4578148276190384E-4</v>
      </c>
      <c r="EN31" s="28">
        <f>외인!EN31/10000</f>
        <v>4.1882449999999993</v>
      </c>
      <c r="EO31" s="35">
        <f>MACD!EO31-시그널!EO31</f>
        <v>9.171059719109104E-6</v>
      </c>
      <c r="EP31" s="28">
        <f>외인!EP31/10000</f>
        <v>16.272105</v>
      </c>
      <c r="EQ31" s="35">
        <f>MACD!EQ31-시그널!EQ31</f>
        <v>2.3635746126418801E-4</v>
      </c>
      <c r="ER31" s="28">
        <f>외인!ER31/10000</f>
        <v>1.4571160000000001</v>
      </c>
      <c r="ES31" s="35">
        <f>MACD!ES31-시그널!ES31</f>
        <v>-9.3208787868054831E-4</v>
      </c>
      <c r="ET31" s="28">
        <f>외인!ET31/10000</f>
        <v>11.473758</v>
      </c>
      <c r="EU31" s="35">
        <f>MACD!EU31-시그널!EU31</f>
        <v>2.1868105725151443E-4</v>
      </c>
      <c r="EV31" s="28">
        <f>외인!EV31/10000</f>
        <v>4.4125629999999996</v>
      </c>
      <c r="EW31" s="35">
        <f>MACD!EW31-시그널!EW31</f>
        <v>-2.7657426300582301E-5</v>
      </c>
      <c r="EX31" s="28">
        <f>외인!EX31/10000</f>
        <v>5.3363350000000001</v>
      </c>
      <c r="EY31" s="35">
        <f>MACD!EY31-시그널!EY31</f>
        <v>1.8055063354555681E-5</v>
      </c>
    </row>
    <row r="32" spans="1:155">
      <c r="A32" s="27">
        <f>외인!A32</f>
        <v>46111</v>
      </c>
      <c r="B32" s="28">
        <f>외인!B32/10000</f>
        <v>421.67896300000001</v>
      </c>
      <c r="C32" s="35">
        <f>MACD!C32-시그널!C32</f>
        <v>-1.715457572411243E-4</v>
      </c>
      <c r="D32" s="28">
        <f>외인!D32/10000</f>
        <v>61.277901</v>
      </c>
      <c r="E32" s="35">
        <f>MACD!E32-시그널!E32</f>
        <v>1.1378403406894604E-4</v>
      </c>
      <c r="F32" s="28">
        <f>외인!F32/10000</f>
        <v>179.061847</v>
      </c>
      <c r="G32" s="35">
        <f>MACD!G32-시그널!G32</f>
        <v>-3.8534477712987665E-4</v>
      </c>
      <c r="H32" s="28">
        <f>외인!H32/10000</f>
        <v>28.900334999999998</v>
      </c>
      <c r="I32" s="35">
        <f>MACD!I32-시그널!I32</f>
        <v>7.5686161325014582E-4</v>
      </c>
      <c r="J32" s="28">
        <f>외인!J32/10000</f>
        <v>3.9071029999999998</v>
      </c>
      <c r="K32" s="35">
        <f>MACD!K32-시그널!K32</f>
        <v>-3.6381658334110468E-5</v>
      </c>
      <c r="L32" s="28">
        <f>외인!L32/10000</f>
        <v>26.767071000000001</v>
      </c>
      <c r="M32" s="35">
        <f>MACD!M32-시그널!M32</f>
        <v>7.3276117292103227E-4</v>
      </c>
      <c r="N32" s="28">
        <f>외인!N32/10000</f>
        <v>22.290851999999997</v>
      </c>
      <c r="O32" s="35">
        <f>MACD!O32-시그널!O32</f>
        <v>1.9940379757188615E-4</v>
      </c>
      <c r="P32" s="28">
        <f>외인!P32/10000</f>
        <v>19.544920000000001</v>
      </c>
      <c r="Q32" s="35">
        <f>MACD!Q32-시그널!Q32</f>
        <v>2.0208131826344479E-4</v>
      </c>
      <c r="R32" s="28">
        <f>외인!R32/10000</f>
        <v>12.196367</v>
      </c>
      <c r="S32" s="35">
        <f>MACD!S32-시그널!S32</f>
        <v>9.3721303317731452E-5</v>
      </c>
      <c r="T32" s="28">
        <f>외인!T32/10000</f>
        <v>0.85615799999999997</v>
      </c>
      <c r="U32" s="35">
        <f>MACD!U32-시그널!U32</f>
        <v>2.0765030253157984E-4</v>
      </c>
      <c r="V32" s="28">
        <f>외인!V32/10000</f>
        <v>10.078732</v>
      </c>
      <c r="W32" s="35">
        <f>MACD!W32-시그널!W32</f>
        <v>2.3592267737098001E-4</v>
      </c>
      <c r="X32" s="28">
        <f>외인!X32/10000</f>
        <v>176.36317700000001</v>
      </c>
      <c r="Y32" s="35">
        <f>MACD!Y32-시그널!Y32</f>
        <v>-5.5256182691059688E-4</v>
      </c>
      <c r="Z32" s="28">
        <f>외인!Z32/10000</f>
        <v>4.3507239999999996</v>
      </c>
      <c r="AA32" s="35">
        <f>MACD!AA32-시그널!AA32</f>
        <v>-1.5543848981342987E-6</v>
      </c>
      <c r="AB32" s="28">
        <f>외인!AB32/10000</f>
        <v>19.470319</v>
      </c>
      <c r="AC32" s="35">
        <f>MACD!AC32-시그널!AC32</f>
        <v>1.6981978553666285E-5</v>
      </c>
      <c r="AD32" s="28">
        <f>외인!AD32/10000</f>
        <v>1.9224000000000001</v>
      </c>
      <c r="AE32" s="35">
        <f>MACD!AE32-시그널!AE32</f>
        <v>1.3870292585070967E-4</v>
      </c>
      <c r="AF32" s="28">
        <f>외인!AF32/10000</f>
        <v>2.3237669999999997</v>
      </c>
      <c r="AG32" s="35">
        <f>MACD!AG32-시그널!AG32</f>
        <v>6.1482690140124375E-5</v>
      </c>
      <c r="AH32" s="28">
        <f>외인!AH32/10000</f>
        <v>17.705106000000001</v>
      </c>
      <c r="AI32" s="35">
        <f>MACD!AI32-시그널!AI32</f>
        <v>-3.0068678985593856E-4</v>
      </c>
      <c r="AJ32" s="28">
        <f>외인!AJ32/10000</f>
        <v>10.850344999999999</v>
      </c>
      <c r="AK32" s="35">
        <f>MACD!AK32-시그널!AK32</f>
        <v>3.8987810686576089E-4</v>
      </c>
      <c r="AL32" s="28">
        <f>외인!AL32/10000</f>
        <v>8.3675039999999985</v>
      </c>
      <c r="AM32" s="35">
        <f>MACD!AM32-시그널!AM32</f>
        <v>3.2394838429004402E-4</v>
      </c>
      <c r="AN32" s="28">
        <f>외인!AN32/10000</f>
        <v>15.776399</v>
      </c>
      <c r="AO32" s="35">
        <f>MACD!AO32-시그널!AO32</f>
        <v>1.3085925771805939E-4</v>
      </c>
      <c r="AP32" s="28">
        <f>외인!AP32/10000</f>
        <v>10.966139999999999</v>
      </c>
      <c r="AQ32" s="35">
        <f>MACD!AQ32-시그널!AQ32</f>
        <v>3.3214350713229684E-4</v>
      </c>
      <c r="AR32" s="28">
        <f>외인!AR32/10000</f>
        <v>2.3603749999999999</v>
      </c>
      <c r="AS32" s="35">
        <f>MACD!AS32-시그널!AS32</f>
        <v>1.8105920156750522E-4</v>
      </c>
      <c r="AT32" s="28">
        <f>외인!AT32/10000</f>
        <v>7.4569029999999996</v>
      </c>
      <c r="AU32" s="35">
        <f>MACD!AU32-시그널!AU32</f>
        <v>2.1335471011975157E-4</v>
      </c>
      <c r="AV32" s="28">
        <f>외인!AV32/10000</f>
        <v>4.6998419999999994</v>
      </c>
      <c r="AW32" s="35">
        <f>MACD!AW32-시그널!AW32</f>
        <v>3.7329507895952576E-4</v>
      </c>
      <c r="AX32" s="28">
        <f>외인!AX32/10000</f>
        <v>5.6406790000000004</v>
      </c>
      <c r="AY32" s="35">
        <f>MACD!AY32-시그널!AY32</f>
        <v>-5.5809473422051064E-4</v>
      </c>
      <c r="AZ32" s="28">
        <f>외인!AZ32/10000</f>
        <v>189.337186</v>
      </c>
      <c r="BA32" s="35">
        <f>MACD!BA32-시그널!BA32</f>
        <v>-5.0022020706371134E-4</v>
      </c>
      <c r="BB32" s="28">
        <f>외인!BB32/10000</f>
        <v>9.5265899999999988</v>
      </c>
      <c r="BC32" s="35">
        <f>MACD!BC32-시그널!BC32</f>
        <v>1.1825452189960982E-5</v>
      </c>
      <c r="BD32" s="28">
        <f>외인!BD32/10000</f>
        <v>3.6377589999999995</v>
      </c>
      <c r="BE32" s="35">
        <f>MACD!BE32-시그널!BE32</f>
        <v>-2.1199903801902894E-4</v>
      </c>
      <c r="BF32" s="28">
        <f>외인!BF32/10000</f>
        <v>0</v>
      </c>
      <c r="BG32" s="35" t="e">
        <f>MACD!BG32-시그널!BG32</f>
        <v>#DIV/0!</v>
      </c>
      <c r="BH32" s="28">
        <f>외인!BH32/10000</f>
        <v>8.7068550000000009</v>
      </c>
      <c r="BI32" s="35">
        <f>MACD!BI32-시그널!BI32</f>
        <v>1.0305353877213398E-4</v>
      </c>
      <c r="BJ32" s="28">
        <f>외인!BJ32/10000</f>
        <v>11.578978999999999</v>
      </c>
      <c r="BK32" s="35">
        <f>MACD!BK32-시그널!BK32</f>
        <v>6.7958571500452924E-4</v>
      </c>
      <c r="BL32" s="28">
        <f>외인!BL32/10000</f>
        <v>4.5581620000000003</v>
      </c>
      <c r="BM32" s="35">
        <f>MACD!BM32-시그널!BM32</f>
        <v>5.7214970763499098E-5</v>
      </c>
      <c r="BN32" s="28">
        <f>외인!BN32/10000</f>
        <v>4.3881230000000002</v>
      </c>
      <c r="BO32" s="35">
        <f>MACD!BO32-시그널!BO32</f>
        <v>3.1942242366864366E-4</v>
      </c>
      <c r="BP32" s="28">
        <f>외인!BP32/10000</f>
        <v>6.7006070000000006</v>
      </c>
      <c r="BQ32" s="35">
        <f>MACD!BQ32-시그널!BQ32</f>
        <v>-5.6509104764327972E-4</v>
      </c>
      <c r="BR32" s="28">
        <f>외인!BR32/10000</f>
        <v>22.920334</v>
      </c>
      <c r="BS32" s="35">
        <f>MACD!BS32-시그널!BS32</f>
        <v>-9.06593702663679E-5</v>
      </c>
      <c r="BT32" s="28">
        <f>외인!BT32/10000</f>
        <v>179.92495700000001</v>
      </c>
      <c r="BU32" s="35">
        <f>MACD!BU32-시그널!BU32</f>
        <v>-5.4154920294402378E-4</v>
      </c>
      <c r="BV32" s="28">
        <f>외인!BV32/10000</f>
        <v>34.859746999999999</v>
      </c>
      <c r="BW32" s="35">
        <f>MACD!BW32-시그널!BW32</f>
        <v>1.4966293523221389E-4</v>
      </c>
      <c r="BX32" s="28">
        <f>외인!BX32/10000</f>
        <v>7.2143880000000005</v>
      </c>
      <c r="BY32" s="35">
        <f>MACD!BY32-시그널!BY32</f>
        <v>6.6145240643336514E-5</v>
      </c>
      <c r="BZ32" s="28">
        <f>외인!BZ32/10000</f>
        <v>24.143902999999998</v>
      </c>
      <c r="CA32" s="35">
        <f>MACD!CA32-시그널!CA32</f>
        <v>2.0111610263034047E-4</v>
      </c>
      <c r="CB32" s="28">
        <f>외인!CB32/10000</f>
        <v>1.2427760000000001</v>
      </c>
      <c r="CC32" s="35">
        <f>MACD!CC32-시그널!CC32</f>
        <v>1.0413892043925876E-4</v>
      </c>
      <c r="CD32" s="28">
        <f>외인!CD32/10000</f>
        <v>3.0830690000000001</v>
      </c>
      <c r="CE32" s="35">
        <f>MACD!CE32-시그널!CE32</f>
        <v>2.5574578085915418E-4</v>
      </c>
      <c r="CF32" s="28">
        <f>외인!CF32/10000</f>
        <v>2.4292039999999999</v>
      </c>
      <c r="CG32" s="35">
        <f>MACD!CG32-시그널!CG32</f>
        <v>2.7469078963352064E-4</v>
      </c>
      <c r="CH32" s="28">
        <f>외인!CH32/10000</f>
        <v>6.5464640000000003</v>
      </c>
      <c r="CI32" s="35">
        <f>MACD!CI32-시그널!CI32</f>
        <v>2.7138298472785435E-4</v>
      </c>
      <c r="CJ32" s="28">
        <f>외인!CJ32/10000</f>
        <v>39.071601999999999</v>
      </c>
      <c r="CK32" s="35">
        <f>MACD!CK32-시그널!CK32</f>
        <v>1.4447731058663893E-4</v>
      </c>
      <c r="CL32" s="28">
        <f>외인!CL32/10000</f>
        <v>22.240517999999998</v>
      </c>
      <c r="CM32" s="35">
        <f>MACD!CM32-시그널!CM32</f>
        <v>3.3787206419318447E-5</v>
      </c>
      <c r="CN32" s="28">
        <f>외인!CN32/10000</f>
        <v>11.291259</v>
      </c>
      <c r="CO32" s="35">
        <f>MACD!CO32-시그널!CO32</f>
        <v>9.9431913058780469E-5</v>
      </c>
      <c r="CP32" s="28">
        <f>외인!CP32/10000</f>
        <v>9.5839429999999997</v>
      </c>
      <c r="CQ32" s="35">
        <f>MACD!CQ32-시그널!CQ32</f>
        <v>1.1334302651130195E-5</v>
      </c>
      <c r="CR32" s="28">
        <f>외인!CR32/10000</f>
        <v>15.619701000000001</v>
      </c>
      <c r="CS32" s="35">
        <f>MACD!CS32-시그널!CS32</f>
        <v>1.5288857207902305E-4</v>
      </c>
      <c r="CT32" s="28">
        <f>외인!CT32/10000</f>
        <v>10.769204</v>
      </c>
      <c r="CU32" s="35">
        <f>MACD!CU32-시그널!CU32</f>
        <v>-3.7368358516091243E-6</v>
      </c>
      <c r="CV32" s="28">
        <f>외인!CV32/10000</f>
        <v>179.92495700000001</v>
      </c>
      <c r="CW32" s="35">
        <f>MACD!CW32-시그널!CW32</f>
        <v>-5.4154920294402378E-4</v>
      </c>
      <c r="CX32" s="28">
        <f>외인!CX32/10000</f>
        <v>20.38899</v>
      </c>
      <c r="CY32" s="35">
        <f>MACD!CY32-시그널!CY32</f>
        <v>6.2803181598268488E-4</v>
      </c>
      <c r="CZ32" s="28">
        <f>외인!CZ32/10000</f>
        <v>1.6533639999999998</v>
      </c>
      <c r="DA32" s="35">
        <f>MACD!DA32-시그널!DA32</f>
        <v>4.2452425709533684E-5</v>
      </c>
      <c r="DB32" s="28">
        <f>외인!DB32/10000</f>
        <v>3.6377589999999995</v>
      </c>
      <c r="DC32" s="35">
        <f>MACD!DC32-시그널!DC32</f>
        <v>-2.1199903801902894E-4</v>
      </c>
      <c r="DD32" s="28">
        <f>외인!DD32/10000</f>
        <v>0.85615799999999997</v>
      </c>
      <c r="DE32" s="35">
        <f>MACD!DE32-시그널!DE32</f>
        <v>2.0765030253157984E-4</v>
      </c>
      <c r="DF32" s="28">
        <f>외인!DF32/10000</f>
        <v>5.387022</v>
      </c>
      <c r="DG32" s="35">
        <f>MACD!DG32-시그널!DG32</f>
        <v>7.3745698945758427E-5</v>
      </c>
      <c r="DH32" s="28">
        <f>외인!DH32/10000</f>
        <v>2.2903530000000001</v>
      </c>
      <c r="DI32" s="35">
        <f>MACD!DI32-시그널!DI32</f>
        <v>3.3799364766622228E-4</v>
      </c>
      <c r="DJ32" s="28">
        <f>외인!DJ32/10000</f>
        <v>53.845981000000009</v>
      </c>
      <c r="DK32" s="35">
        <f>MACD!DK32-시그널!DK32</f>
        <v>1.1653034392544799E-4</v>
      </c>
      <c r="DL32" s="28">
        <f>외인!DL32/10000</f>
        <v>8.8372279999999996</v>
      </c>
      <c r="DM32" s="35">
        <f>MACD!DM32-시그널!DM32</f>
        <v>1.1067801247342498E-4</v>
      </c>
      <c r="DN32" s="28">
        <f>외인!DN32/10000</f>
        <v>179.92495700000001</v>
      </c>
      <c r="DO32" s="35">
        <f>MACD!DO32-시그널!DO32</f>
        <v>-5.4154920294402378E-4</v>
      </c>
      <c r="DP32" s="28">
        <f>외인!DP32/10000</f>
        <v>8.2912529999999993</v>
      </c>
      <c r="DQ32" s="35">
        <f>MACD!DQ32-시그널!DQ32</f>
        <v>-1.3154363823054613E-4</v>
      </c>
      <c r="DR32" s="28">
        <f>외인!DR32/10000</f>
        <v>4.0976109999999997</v>
      </c>
      <c r="DS32" s="35">
        <f>MACD!DS32-시그널!DS32</f>
        <v>1.4223248603417043E-5</v>
      </c>
      <c r="DT32" s="28">
        <f>외인!DT32/10000</f>
        <v>12.196367</v>
      </c>
      <c r="DU32" s="35">
        <f>MACD!DU32-시그널!DU32</f>
        <v>9.3721303317731452E-5</v>
      </c>
      <c r="DV32" s="28">
        <f>외인!DV32/10000</f>
        <v>3.3952050000000003</v>
      </c>
      <c r="DW32" s="35">
        <f>MACD!DW32-시그널!DW32</f>
        <v>3.6742651305402468E-4</v>
      </c>
      <c r="DX32" s="28">
        <f>외인!DX32/10000</f>
        <v>10.078732</v>
      </c>
      <c r="DY32" s="35">
        <f>MACD!DY32-시그널!DY32</f>
        <v>2.3592267737098001E-4</v>
      </c>
      <c r="DZ32" s="28">
        <f>외인!DZ32/10000</f>
        <v>0.85981700000000005</v>
      </c>
      <c r="EA32" s="35">
        <f>MACD!EA32-시그널!EA32</f>
        <v>5.002891708372518E-4</v>
      </c>
      <c r="EB32" s="28">
        <f>외인!EB32/10000</f>
        <v>1.248494</v>
      </c>
      <c r="EC32" s="35">
        <f>MACD!EC32-시그널!EC32</f>
        <v>1.9097316220720903E-4</v>
      </c>
      <c r="ED32" s="28">
        <f>외인!ED32/10000</f>
        <v>1.000508</v>
      </c>
      <c r="EE32" s="35">
        <f>MACD!EE32-시그널!EE32</f>
        <v>3.7064240204026265E-4</v>
      </c>
      <c r="EF32" s="28">
        <f>외인!EF32/10000</f>
        <v>25.726610000000001</v>
      </c>
      <c r="EG32" s="35">
        <f>MACD!EG32-시그널!EG32</f>
        <v>2.3445085909821236E-4</v>
      </c>
      <c r="EH32" s="28">
        <f>외인!EH32/10000</f>
        <v>16.646877</v>
      </c>
      <c r="EI32" s="35">
        <f>MACD!EI32-시그널!EI32</f>
        <v>-8.438724947365799E-5</v>
      </c>
      <c r="EJ32" s="28">
        <f>외인!EJ32/10000</f>
        <v>9.5169990000000002</v>
      </c>
      <c r="EK32" s="35">
        <f>MACD!EK32-시그널!EK32</f>
        <v>1.6087070633352799E-4</v>
      </c>
      <c r="EL32" s="28">
        <f>외인!EL32/10000</f>
        <v>3.3383260000000003</v>
      </c>
      <c r="EM32" s="35">
        <f>MACD!EM32-시그널!EM32</f>
        <v>2.4826079473695977E-4</v>
      </c>
      <c r="EN32" s="28">
        <f>외인!EN32/10000</f>
        <v>4.0976109999999997</v>
      </c>
      <c r="EO32" s="35">
        <f>MACD!EO32-시그널!EO32</f>
        <v>1.4223248603417043E-5</v>
      </c>
      <c r="EP32" s="28">
        <f>외인!EP32/10000</f>
        <v>15.717626000000001</v>
      </c>
      <c r="EQ32" s="35">
        <f>MACD!EQ32-시그널!EQ32</f>
        <v>4.0918492936447019E-4</v>
      </c>
      <c r="ER32" s="28">
        <f>외인!ER32/10000</f>
        <v>1.3846889999999998</v>
      </c>
      <c r="ES32" s="35">
        <f>MACD!ES32-시그널!ES32</f>
        <v>-1.8732285397272692E-4</v>
      </c>
      <c r="ET32" s="28">
        <f>외인!ET32/10000</f>
        <v>10.966139999999999</v>
      </c>
      <c r="EU32" s="35">
        <f>MACD!EU32-시그널!EU32</f>
        <v>3.3214350713229684E-4</v>
      </c>
      <c r="EV32" s="28">
        <f>외인!EV32/10000</f>
        <v>4.3507239999999996</v>
      </c>
      <c r="EW32" s="35">
        <f>MACD!EW32-시그널!EW32</f>
        <v>-1.5543848981342987E-6</v>
      </c>
      <c r="EX32" s="28">
        <f>외인!EX32/10000</f>
        <v>5.2332190000000001</v>
      </c>
      <c r="EY32" s="35">
        <f>MACD!EY32-시그널!EY32</f>
        <v>1.9802843346369543E-5</v>
      </c>
    </row>
    <row r="33" spans="1:155">
      <c r="A33" s="27">
        <f>외인!A33</f>
        <v>46112</v>
      </c>
      <c r="B33" s="28">
        <f>외인!B33/10000</f>
        <v>403.518936</v>
      </c>
      <c r="C33" s="35">
        <f>MACD!C33-시그널!C33</f>
        <v>-1.6306081020747118E-4</v>
      </c>
      <c r="D33" s="28">
        <f>외인!D33/10000</f>
        <v>58.254741000000003</v>
      </c>
      <c r="E33" s="35">
        <f>MACD!E33-시그널!E33</f>
        <v>1.5496321147265312E-4</v>
      </c>
      <c r="F33" s="28">
        <f>외인!F33/10000</f>
        <v>171.08345400000002</v>
      </c>
      <c r="G33" s="35">
        <f>MACD!G33-시그널!G33</f>
        <v>-3.6223370158434482E-4</v>
      </c>
      <c r="H33" s="28">
        <f>외인!H33/10000</f>
        <v>27.732634999999998</v>
      </c>
      <c r="I33" s="35">
        <f>MACD!I33-시그널!I33</f>
        <v>6.9688457943046036E-4</v>
      </c>
      <c r="J33" s="28">
        <f>외인!J33/10000</f>
        <v>3.929694</v>
      </c>
      <c r="K33" s="35">
        <f>MACD!K33-시그널!K33</f>
        <v>2.0864424513098497E-6</v>
      </c>
      <c r="L33" s="28">
        <f>외인!L33/10000</f>
        <v>25.668975</v>
      </c>
      <c r="M33" s="35">
        <f>MACD!M33-시그널!M33</f>
        <v>6.8776807370957073E-4</v>
      </c>
      <c r="N33" s="28">
        <f>외인!N33/10000</f>
        <v>21.308892999999998</v>
      </c>
      <c r="O33" s="35">
        <f>MACD!O33-시그널!O33</f>
        <v>3.3814620879827316E-4</v>
      </c>
      <c r="P33" s="28">
        <f>외인!P33/10000</f>
        <v>19.062992000000001</v>
      </c>
      <c r="Q33" s="35">
        <f>MACD!Q33-시그널!Q33</f>
        <v>2.5173918293166814E-4</v>
      </c>
      <c r="R33" s="28">
        <f>외인!R33/10000</f>
        <v>11.839185000000001</v>
      </c>
      <c r="S33" s="35">
        <f>MACD!S33-시그널!S33</f>
        <v>1.2200644538632496E-4</v>
      </c>
      <c r="T33" s="28">
        <f>외인!T33/10000</f>
        <v>0.85591299999999992</v>
      </c>
      <c r="U33" s="35">
        <f>MACD!U33-시그널!U33</f>
        <v>1.8488170695277672E-4</v>
      </c>
      <c r="V33" s="28">
        <f>외인!V33/10000</f>
        <v>9.6492310000000003</v>
      </c>
      <c r="W33" s="35">
        <f>MACD!W33-시그널!W33</f>
        <v>2.4467501722468584E-4</v>
      </c>
      <c r="X33" s="28">
        <f>외인!X33/10000</f>
        <v>165.90084899999999</v>
      </c>
      <c r="Y33" s="35">
        <f>MACD!Y33-시그널!Y33</f>
        <v>-6.0870514142898947E-4</v>
      </c>
      <c r="Z33" s="28">
        <f>외인!Z33/10000</f>
        <v>4.2794319999999999</v>
      </c>
      <c r="AA33" s="35">
        <f>MACD!AA33-시그널!AA33</f>
        <v>-1.8913046632335919E-6</v>
      </c>
      <c r="AB33" s="28">
        <f>외인!AB33/10000</f>
        <v>19.045452999999998</v>
      </c>
      <c r="AC33" s="35">
        <f>MACD!AC33-시그널!AC33</f>
        <v>5.1109419122791243E-5</v>
      </c>
      <c r="AD33" s="28">
        <f>외인!AD33/10000</f>
        <v>1.8515099999999998</v>
      </c>
      <c r="AE33" s="35">
        <f>MACD!AE33-시그널!AE33</f>
        <v>1.1865750032606388E-4</v>
      </c>
      <c r="AF33" s="28">
        <f>외인!AF33/10000</f>
        <v>2.3531629999999999</v>
      </c>
      <c r="AG33" s="35">
        <f>MACD!AG33-시그널!AG33</f>
        <v>2.7421567348778981E-5</v>
      </c>
      <c r="AH33" s="28">
        <f>외인!AH33/10000</f>
        <v>17.516895999999999</v>
      </c>
      <c r="AI33" s="35">
        <f>MACD!AI33-시그널!AI33</f>
        <v>-2.1045183803787375E-4</v>
      </c>
      <c r="AJ33" s="28">
        <f>외인!AJ33/10000</f>
        <v>10.692302</v>
      </c>
      <c r="AK33" s="35">
        <f>MACD!AK33-시그널!AK33</f>
        <v>5.8315812255994967E-4</v>
      </c>
      <c r="AL33" s="28">
        <f>외인!AL33/10000</f>
        <v>8.0786179999999987</v>
      </c>
      <c r="AM33" s="35">
        <f>MACD!AM33-시그널!AM33</f>
        <v>3.3735657645001015E-4</v>
      </c>
      <c r="AN33" s="28">
        <f>외인!AN33/10000</f>
        <v>15.034219</v>
      </c>
      <c r="AO33" s="35">
        <f>MACD!AO33-시그널!AO33</f>
        <v>3.1915316783111421E-4</v>
      </c>
      <c r="AP33" s="28">
        <f>외인!AP33/10000</f>
        <v>10.514208999999999</v>
      </c>
      <c r="AQ33" s="35">
        <f>MACD!AQ33-시그널!AQ33</f>
        <v>4.0181222734511824E-4</v>
      </c>
      <c r="AR33" s="28">
        <f>외인!AR33/10000</f>
        <v>2.2794490000000001</v>
      </c>
      <c r="AS33" s="35">
        <f>MACD!AS33-시그널!AS33</f>
        <v>1.204997910722788E-4</v>
      </c>
      <c r="AT33" s="28">
        <f>외인!AT33/10000</f>
        <v>7.2994270000000006</v>
      </c>
      <c r="AU33" s="35">
        <f>MACD!AU33-시그널!AU33</f>
        <v>2.3141974952322906E-4</v>
      </c>
      <c r="AV33" s="28">
        <f>외인!AV33/10000</f>
        <v>4.6851160000000007</v>
      </c>
      <c r="AW33" s="35">
        <f>MACD!AW33-시그널!AW33</f>
        <v>3.6510495679826073E-4</v>
      </c>
      <c r="AX33" s="28">
        <f>외인!AX33/10000</f>
        <v>5.4833339999999993</v>
      </c>
      <c r="AY33" s="35">
        <f>MACD!AY33-시그널!AY33</f>
        <v>-5.2525441732977768E-5</v>
      </c>
      <c r="AZ33" s="28">
        <f>외인!AZ33/10000</f>
        <v>178.43158400000002</v>
      </c>
      <c r="BA33" s="35">
        <f>MACD!BA33-시그널!BA33</f>
        <v>-5.494410341367413E-4</v>
      </c>
      <c r="BB33" s="28">
        <f>외인!BB33/10000</f>
        <v>9.2487649999999988</v>
      </c>
      <c r="BC33" s="35">
        <f>MACD!BC33-시그널!BC33</f>
        <v>8.5756660704408729E-6</v>
      </c>
      <c r="BD33" s="28">
        <f>외인!BD33/10000</f>
        <v>3.5772160000000004</v>
      </c>
      <c r="BE33" s="35">
        <f>MACD!BE33-시그널!BE33</f>
        <v>-2.5260257848722231E-4</v>
      </c>
      <c r="BF33" s="28">
        <f>외인!BF33/10000</f>
        <v>0</v>
      </c>
      <c r="BG33" s="35" t="e">
        <f>MACD!BG33-시그널!BG33</f>
        <v>#DIV/0!</v>
      </c>
      <c r="BH33" s="28">
        <f>외인!BH33/10000</f>
        <v>8.3364390000000004</v>
      </c>
      <c r="BI33" s="35">
        <f>MACD!BI33-시그널!BI33</f>
        <v>1.2071645355793068E-4</v>
      </c>
      <c r="BJ33" s="28">
        <f>외인!BJ33/10000</f>
        <v>11.082514999999999</v>
      </c>
      <c r="BK33" s="35">
        <f>MACD!BK33-시그널!BK33</f>
        <v>5.5591894124766051E-4</v>
      </c>
      <c r="BL33" s="28">
        <f>외인!BL33/10000</f>
        <v>4.4219949999999999</v>
      </c>
      <c r="BM33" s="35">
        <f>MACD!BM33-시그널!BM33</f>
        <v>6.8038896193155319E-5</v>
      </c>
      <c r="BN33" s="28">
        <f>외인!BN33/10000</f>
        <v>4.2657169999999995</v>
      </c>
      <c r="BO33" s="35">
        <f>MACD!BO33-시그널!BO33</f>
        <v>2.5366270341100206E-4</v>
      </c>
      <c r="BP33" s="28">
        <f>외인!BP33/10000</f>
        <v>6.5079289999999999</v>
      </c>
      <c r="BQ33" s="35">
        <f>MACD!BQ33-시그널!BQ33</f>
        <v>-1.5131022969889878E-4</v>
      </c>
      <c r="BR33" s="28">
        <f>외인!BR33/10000</f>
        <v>22.174406000000001</v>
      </c>
      <c r="BS33" s="35">
        <f>MACD!BS33-시그널!BS33</f>
        <v>2.250012270141712E-5</v>
      </c>
      <c r="BT33" s="28">
        <f>외인!BT33/10000</f>
        <v>169.27066299999998</v>
      </c>
      <c r="BU33" s="35">
        <f>MACD!BU33-시그널!BU33</f>
        <v>-5.9741002504596534E-4</v>
      </c>
      <c r="BV33" s="28">
        <f>외인!BV33/10000</f>
        <v>32.737411999999999</v>
      </c>
      <c r="BW33" s="35">
        <f>MACD!BW33-시그널!BW33</f>
        <v>1.7342730734576297E-4</v>
      </c>
      <c r="BX33" s="28">
        <f>외인!BX33/10000</f>
        <v>7.0965710000000009</v>
      </c>
      <c r="BY33" s="35">
        <f>MACD!BY33-시그널!BY33</f>
        <v>3.3739366515827098E-5</v>
      </c>
      <c r="BZ33" s="28">
        <f>외인!BZ33/10000</f>
        <v>23.112836999999999</v>
      </c>
      <c r="CA33" s="35">
        <f>MACD!CA33-시그널!CA33</f>
        <v>3.2930739043632908E-4</v>
      </c>
      <c r="CB33" s="28">
        <f>외인!CB33/10000</f>
        <v>1.203754</v>
      </c>
      <c r="CC33" s="35">
        <f>MACD!CC33-시그널!CC33</f>
        <v>3.4556207368250161E-5</v>
      </c>
      <c r="CD33" s="28">
        <f>외인!CD33/10000</f>
        <v>3.0448520000000001</v>
      </c>
      <c r="CE33" s="35">
        <f>MACD!CE33-시그널!CE33</f>
        <v>6.5508704981544815E-4</v>
      </c>
      <c r="CF33" s="28">
        <f>외인!CF33/10000</f>
        <v>2.388147</v>
      </c>
      <c r="CG33" s="35">
        <f>MACD!CG33-시그널!CG33</f>
        <v>3.3797861773539925E-4</v>
      </c>
      <c r="CH33" s="28">
        <f>외인!CH33/10000</f>
        <v>6.5548500000000001</v>
      </c>
      <c r="CI33" s="35">
        <f>MACD!CI33-시그널!CI33</f>
        <v>2.7306689514551016E-4</v>
      </c>
      <c r="CJ33" s="28">
        <f>외인!CJ33/10000</f>
        <v>37.05012</v>
      </c>
      <c r="CK33" s="35">
        <f>MACD!CK33-시그널!CK33</f>
        <v>1.6639662263649507E-4</v>
      </c>
      <c r="CL33" s="28">
        <f>외인!CL33/10000</f>
        <v>21.750091000000001</v>
      </c>
      <c r="CM33" s="35">
        <f>MACD!CM33-시그널!CM33</f>
        <v>6.3707752390241342E-5</v>
      </c>
      <c r="CN33" s="28">
        <f>외인!CN33/10000</f>
        <v>11.004936000000001</v>
      </c>
      <c r="CO33" s="35">
        <f>MACD!CO33-시그널!CO33</f>
        <v>2.2092103770790007E-4</v>
      </c>
      <c r="CP33" s="28">
        <f>외인!CP33/10000</f>
        <v>9.303332000000001</v>
      </c>
      <c r="CQ33" s="35">
        <f>MACD!CQ33-시그널!CQ33</f>
        <v>8.4429991598416809E-6</v>
      </c>
      <c r="CR33" s="28">
        <f>외인!CR33/10000</f>
        <v>15.285204999999999</v>
      </c>
      <c r="CS33" s="35">
        <f>MACD!CS33-시그널!CS33</f>
        <v>2.1539990772408981E-4</v>
      </c>
      <c r="CT33" s="28">
        <f>외인!CT33/10000</f>
        <v>10.244644000000001</v>
      </c>
      <c r="CU33" s="35">
        <f>MACD!CU33-시그널!CU33</f>
        <v>-1.6356694754884296E-5</v>
      </c>
      <c r="CV33" s="28">
        <f>외인!CV33/10000</f>
        <v>169.27066299999998</v>
      </c>
      <c r="CW33" s="35">
        <f>MACD!CW33-시그널!CW33</f>
        <v>-5.9741002504596534E-4</v>
      </c>
      <c r="CX33" s="28">
        <f>외인!CX33/10000</f>
        <v>19.642626999999997</v>
      </c>
      <c r="CY33" s="35">
        <f>MACD!CY33-시그널!CY33</f>
        <v>6.0870578630626518E-4</v>
      </c>
      <c r="CZ33" s="28">
        <f>외인!CZ33/10000</f>
        <v>1.606697</v>
      </c>
      <c r="DA33" s="35">
        <f>MACD!DA33-시그널!DA33</f>
        <v>-1.1969319286864017E-5</v>
      </c>
      <c r="DB33" s="28">
        <f>외인!DB33/10000</f>
        <v>3.5772160000000004</v>
      </c>
      <c r="DC33" s="35">
        <f>MACD!DC33-시그널!DC33</f>
        <v>-2.5260257848722231E-4</v>
      </c>
      <c r="DD33" s="28">
        <f>외인!DD33/10000</f>
        <v>0.85591299999999992</v>
      </c>
      <c r="DE33" s="35">
        <f>MACD!DE33-시그널!DE33</f>
        <v>1.8488170695277672E-4</v>
      </c>
      <c r="DF33" s="28">
        <f>외인!DF33/10000</f>
        <v>5.3115129999999997</v>
      </c>
      <c r="DG33" s="35">
        <f>MACD!DG33-시그널!DG33</f>
        <v>5.7905982761238838E-5</v>
      </c>
      <c r="DH33" s="28">
        <f>외인!DH33/10000</f>
        <v>2.2616369999999999</v>
      </c>
      <c r="DI33" s="35">
        <f>MACD!DI33-시그널!DI33</f>
        <v>8.8004551800613959E-4</v>
      </c>
      <c r="DJ33" s="28">
        <f>외인!DJ33/10000</f>
        <v>52.128104999999998</v>
      </c>
      <c r="DK33" s="35">
        <f>MACD!DK33-시그널!DK33</f>
        <v>1.6483824477766032E-4</v>
      </c>
      <c r="DL33" s="28">
        <f>외인!DL33/10000</f>
        <v>8.6125889999999998</v>
      </c>
      <c r="DM33" s="35">
        <f>MACD!DM33-시그널!DM33</f>
        <v>2.5799793884445003E-4</v>
      </c>
      <c r="DN33" s="28">
        <f>외인!DN33/10000</f>
        <v>169.27066299999998</v>
      </c>
      <c r="DO33" s="35">
        <f>MACD!DO33-시그널!DO33</f>
        <v>-5.9741002504596534E-4</v>
      </c>
      <c r="DP33" s="28">
        <f>외인!DP33/10000</f>
        <v>7.9096539999999997</v>
      </c>
      <c r="DQ33" s="35">
        <f>MACD!DQ33-시그널!DQ33</f>
        <v>-6.6009862418042482E-5</v>
      </c>
      <c r="DR33" s="28">
        <f>외인!DR33/10000</f>
        <v>4.0949960000000001</v>
      </c>
      <c r="DS33" s="35">
        <f>MACD!DS33-시그널!DS33</f>
        <v>4.4624725005262516E-5</v>
      </c>
      <c r="DT33" s="28">
        <f>외인!DT33/10000</f>
        <v>11.839185000000001</v>
      </c>
      <c r="DU33" s="35">
        <f>MACD!DU33-시그널!DU33</f>
        <v>1.2200644538632496E-4</v>
      </c>
      <c r="DV33" s="28">
        <f>외인!DV33/10000</f>
        <v>3.4178760000000001</v>
      </c>
      <c r="DW33" s="35">
        <f>MACD!DW33-시그널!DW33</f>
        <v>5.4703909098422323E-4</v>
      </c>
      <c r="DX33" s="28">
        <f>외인!DX33/10000</f>
        <v>9.6492310000000003</v>
      </c>
      <c r="DY33" s="35">
        <f>MACD!DY33-시그널!DY33</f>
        <v>2.4467501722468584E-4</v>
      </c>
      <c r="DZ33" s="28">
        <f>외인!DZ33/10000</f>
        <v>0.84527800000000008</v>
      </c>
      <c r="EA33" s="35">
        <f>MACD!EA33-시그널!EA33</f>
        <v>6.4062578011097465E-4</v>
      </c>
      <c r="EB33" s="28">
        <f>외인!EB33/10000</f>
        <v>1.2300610000000001</v>
      </c>
      <c r="EC33" s="35">
        <f>MACD!EC33-시그널!EC33</f>
        <v>3.1594107723366524E-4</v>
      </c>
      <c r="ED33" s="28">
        <f>외인!ED33/10000</f>
        <v>0.97587699999999999</v>
      </c>
      <c r="EE33" s="35">
        <f>MACD!EE33-시그널!EE33</f>
        <v>4.3204898858550836E-4</v>
      </c>
      <c r="EF33" s="28">
        <f>외인!EF33/10000</f>
        <v>24.263226</v>
      </c>
      <c r="EG33" s="35">
        <f>MACD!EG33-시그널!EG33</f>
        <v>2.3997697624486141E-4</v>
      </c>
      <c r="EH33" s="28">
        <f>외인!EH33/10000</f>
        <v>15.518320000000001</v>
      </c>
      <c r="EI33" s="35">
        <f>MACD!EI33-시그널!EI33</f>
        <v>-1.0758965920812307E-4</v>
      </c>
      <c r="EJ33" s="28">
        <f>외인!EJ33/10000</f>
        <v>9.5284300000000002</v>
      </c>
      <c r="EK33" s="35">
        <f>MACD!EK33-시그널!EK33</f>
        <v>1.7515995555340299E-4</v>
      </c>
      <c r="EL33" s="28">
        <f>외인!EL33/10000</f>
        <v>3.296179</v>
      </c>
      <c r="EM33" s="35">
        <f>MACD!EM33-시그널!EM33</f>
        <v>6.1865199351033521E-4</v>
      </c>
      <c r="EN33" s="28">
        <f>외인!EN33/10000</f>
        <v>4.0949960000000001</v>
      </c>
      <c r="EO33" s="35">
        <f>MACD!EO33-시그널!EO33</f>
        <v>4.4624725005262516E-5</v>
      </c>
      <c r="EP33" s="28">
        <f>외인!EP33/10000</f>
        <v>14.806814000000001</v>
      </c>
      <c r="EQ33" s="35">
        <f>MACD!EQ33-시그널!EQ33</f>
        <v>4.8529614499259006E-4</v>
      </c>
      <c r="ER33" s="28">
        <f>외인!ER33/10000</f>
        <v>1.2806379999999999</v>
      </c>
      <c r="ES33" s="35">
        <f>MACD!ES33-시그널!ES33</f>
        <v>6.2953726786065586E-4</v>
      </c>
      <c r="ET33" s="28">
        <f>외인!ET33/10000</f>
        <v>10.514208999999999</v>
      </c>
      <c r="EU33" s="35">
        <f>MACD!EU33-시그널!EU33</f>
        <v>4.0181222734511824E-4</v>
      </c>
      <c r="EV33" s="28">
        <f>외인!EV33/10000</f>
        <v>4.2794319999999999</v>
      </c>
      <c r="EW33" s="35">
        <f>MACD!EW33-시그널!EW33</f>
        <v>-1.8913046632335919E-6</v>
      </c>
      <c r="EX33" s="28">
        <f>외인!EX33/10000</f>
        <v>5.0239000000000003</v>
      </c>
      <c r="EY33" s="35">
        <f>MACD!EY33-시그널!EY33</f>
        <v>1.5405815241213125E-5</v>
      </c>
    </row>
    <row r="34" spans="1:155">
      <c r="A34" s="27">
        <f>외인!A34</f>
        <v>46113</v>
      </c>
      <c r="B34" s="28">
        <f>외인!B34/10000</f>
        <v>437.54199999999997</v>
      </c>
      <c r="C34" s="35">
        <f>MACD!C34-시그널!C34</f>
        <v>-1.0719423148551323E-4</v>
      </c>
      <c r="D34" s="28">
        <f>외인!D34/10000</f>
        <v>61.745449000000001</v>
      </c>
      <c r="E34" s="35">
        <f>MACD!E34-시그널!E34</f>
        <v>2.4542843693596854E-4</v>
      </c>
      <c r="F34" s="28">
        <f>외인!F34/10000</f>
        <v>188.588976</v>
      </c>
      <c r="G34" s="35">
        <f>MACD!G34-시그널!G34</f>
        <v>-2.3829034094878065E-4</v>
      </c>
      <c r="H34" s="28">
        <f>외인!H34/10000</f>
        <v>28.957858000000002</v>
      </c>
      <c r="I34" s="35">
        <f>MACD!I34-시그널!I34</f>
        <v>5.9631915638461283E-4</v>
      </c>
      <c r="J34" s="28">
        <f>외인!J34/10000</f>
        <v>4.0571089999999996</v>
      </c>
      <c r="K34" s="35">
        <f>MACD!K34-시그널!K34</f>
        <v>1.037147141866023E-4</v>
      </c>
      <c r="L34" s="28">
        <f>외인!L34/10000</f>
        <v>26.796244000000002</v>
      </c>
      <c r="M34" s="35">
        <f>MACD!M34-시그널!M34</f>
        <v>5.9750932950849772E-4</v>
      </c>
      <c r="N34" s="28">
        <f>외인!N34/10000</f>
        <v>22.999957999999999</v>
      </c>
      <c r="O34" s="35">
        <f>MACD!O34-시그널!O34</f>
        <v>4.457873960830392E-4</v>
      </c>
      <c r="P34" s="28">
        <f>외인!P34/10000</f>
        <v>20.010607999999998</v>
      </c>
      <c r="Q34" s="35">
        <f>MACD!Q34-시그널!Q34</f>
        <v>2.9788308365908799E-4</v>
      </c>
      <c r="R34" s="28">
        <f>외인!R34/10000</f>
        <v>12.422974</v>
      </c>
      <c r="S34" s="35">
        <f>MACD!S34-시그널!S34</f>
        <v>2.0421273180103226E-4</v>
      </c>
      <c r="T34" s="28">
        <f>외인!T34/10000</f>
        <v>0.85911700000000002</v>
      </c>
      <c r="U34" s="35">
        <f>MACD!U34-시그널!U34</f>
        <v>1.4577275604611001E-4</v>
      </c>
      <c r="V34" s="28">
        <f>외인!V34/10000</f>
        <v>10.565935000000001</v>
      </c>
      <c r="W34" s="35">
        <f>MACD!W34-시그널!W34</f>
        <v>2.5089629224442833E-4</v>
      </c>
      <c r="X34" s="28">
        <f>외인!X34/10000</f>
        <v>186.207358</v>
      </c>
      <c r="Y34" s="35">
        <f>MACD!Y34-시그널!Y34</f>
        <v>-5.0608329543289522E-4</v>
      </c>
      <c r="Z34" s="28">
        <f>외인!Z34/10000</f>
        <v>4.4000410000000008</v>
      </c>
      <c r="AA34" s="35">
        <f>MACD!AA34-시그널!AA34</f>
        <v>-3.0181837523939376E-5</v>
      </c>
      <c r="AB34" s="28">
        <f>외인!AB34/10000</f>
        <v>19.908410999999997</v>
      </c>
      <c r="AC34" s="35">
        <f>MACD!AC34-시그널!AC34</f>
        <v>6.6278048848064609E-5</v>
      </c>
      <c r="AD34" s="28">
        <f>외인!AD34/10000</f>
        <v>1.9631560000000001</v>
      </c>
      <c r="AE34" s="35">
        <f>MACD!AE34-시그널!AE34</f>
        <v>7.3942171542249499E-5</v>
      </c>
      <c r="AF34" s="28">
        <f>외인!AF34/10000</f>
        <v>2.4303949999999999</v>
      </c>
      <c r="AG34" s="35">
        <f>MACD!AG34-시그널!AG34</f>
        <v>9.000222629002865E-5</v>
      </c>
      <c r="AH34" s="28">
        <f>외인!AH34/10000</f>
        <v>18.194137999999999</v>
      </c>
      <c r="AI34" s="35">
        <f>MACD!AI34-시그널!AI34</f>
        <v>-1.4438869595790216E-4</v>
      </c>
      <c r="AJ34" s="28">
        <f>외인!AJ34/10000</f>
        <v>11.019724</v>
      </c>
      <c r="AK34" s="35">
        <f>MACD!AK34-시그널!AK34</f>
        <v>6.8228611414383278E-4</v>
      </c>
      <c r="AL34" s="28">
        <f>외인!AL34/10000</f>
        <v>8.5704729999999998</v>
      </c>
      <c r="AM34" s="35">
        <f>MACD!AM34-시그널!AM34</f>
        <v>3.4464437541444347E-4</v>
      </c>
      <c r="AN34" s="28">
        <f>외인!AN34/10000</f>
        <v>16.296195000000001</v>
      </c>
      <c r="AO34" s="35">
        <f>MACD!AO34-시그널!AO34</f>
        <v>4.6461820568170754E-4</v>
      </c>
      <c r="AP34" s="28">
        <f>외인!AP34/10000</f>
        <v>11.439666000000001</v>
      </c>
      <c r="AQ34" s="35">
        <f>MACD!AQ34-시그널!AQ34</f>
        <v>3.3950233125282464E-4</v>
      </c>
      <c r="AR34" s="28">
        <f>외인!AR34/10000</f>
        <v>2.364859</v>
      </c>
      <c r="AS34" s="35">
        <f>MACD!AS34-시그널!AS34</f>
        <v>8.4429587800598357E-5</v>
      </c>
      <c r="AT34" s="28">
        <f>외인!AT34/10000</f>
        <v>7.5877320000000008</v>
      </c>
      <c r="AU34" s="35">
        <f>MACD!AU34-시그널!AU34</f>
        <v>2.3099988310317193E-4</v>
      </c>
      <c r="AV34" s="28">
        <f>외인!AV34/10000</f>
        <v>4.8808489999999995</v>
      </c>
      <c r="AW34" s="35">
        <f>MACD!AW34-시그널!AW34</f>
        <v>4.2651531239949476E-4</v>
      </c>
      <c r="AX34" s="28">
        <f>외인!AX34/10000</f>
        <v>6.063701</v>
      </c>
      <c r="AY34" s="35">
        <f>MACD!AY34-시그널!AY34</f>
        <v>4.8757466411622572E-4</v>
      </c>
      <c r="AZ34" s="28">
        <f>외인!AZ34/10000</f>
        <v>199.627837</v>
      </c>
      <c r="BA34" s="35">
        <f>MACD!BA34-시그널!BA34</f>
        <v>-4.4888187031685031E-4</v>
      </c>
      <c r="BB34" s="28">
        <f>외인!BB34/10000</f>
        <v>9.7357019999999999</v>
      </c>
      <c r="BC34" s="35">
        <f>MACD!BC34-시그널!BC34</f>
        <v>-1.1719074905793374E-5</v>
      </c>
      <c r="BD34" s="28">
        <f>외인!BD34/10000</f>
        <v>3.7888910000000005</v>
      </c>
      <c r="BE34" s="35">
        <f>MACD!BE34-시그널!BE34</f>
        <v>-2.3755830529388752E-4</v>
      </c>
      <c r="BF34" s="28">
        <f>외인!BF34/10000</f>
        <v>0</v>
      </c>
      <c r="BG34" s="35" t="e">
        <f>MACD!BG34-시그널!BG34</f>
        <v>#DIV/0!</v>
      </c>
      <c r="BH34" s="28">
        <f>외인!BH34/10000</f>
        <v>8.7711570000000005</v>
      </c>
      <c r="BI34" s="35">
        <f>MACD!BI34-시그널!BI34</f>
        <v>1.3180255047198753E-4</v>
      </c>
      <c r="BJ34" s="28">
        <f>외인!BJ34/10000</f>
        <v>11.61355</v>
      </c>
      <c r="BK34" s="35">
        <f>MACD!BK34-시그널!BK34</f>
        <v>4.6915451723645489E-4</v>
      </c>
      <c r="BL34" s="28">
        <f>외인!BL34/10000</f>
        <v>4.666194</v>
      </c>
      <c r="BM34" s="35">
        <f>MACD!BM34-시그널!BM34</f>
        <v>1.0251935108488149E-4</v>
      </c>
      <c r="BN34" s="28">
        <f>외인!BN34/10000</f>
        <v>4.4711270000000001</v>
      </c>
      <c r="BO34" s="35">
        <f>MACD!BO34-시그널!BO34</f>
        <v>2.5287913275100281E-4</v>
      </c>
      <c r="BP34" s="28">
        <f>외인!BP34/10000</f>
        <v>7.0971549999999999</v>
      </c>
      <c r="BQ34" s="35">
        <f>MACD!BQ34-시그널!BQ34</f>
        <v>3.1373025863609618E-4</v>
      </c>
      <c r="BR34" s="28">
        <f>외인!BR34/10000</f>
        <v>24.0733</v>
      </c>
      <c r="BS34" s="35">
        <f>MACD!BS34-시그널!BS34</f>
        <v>8.9168266851906333E-5</v>
      </c>
      <c r="BT34" s="28">
        <f>외인!BT34/10000</f>
        <v>189.861175</v>
      </c>
      <c r="BU34" s="35">
        <f>MACD!BU34-시그널!BU34</f>
        <v>-4.9766074703342755E-4</v>
      </c>
      <c r="BV34" s="28">
        <f>외인!BV34/10000</f>
        <v>35.666171999999996</v>
      </c>
      <c r="BW34" s="35">
        <f>MACD!BW34-시그널!BW34</f>
        <v>1.7719619313887329E-4</v>
      </c>
      <c r="BX34" s="28">
        <f>외인!BX34/10000</f>
        <v>7.3990530000000003</v>
      </c>
      <c r="BY34" s="35">
        <f>MACD!BY34-시그널!BY34</f>
        <v>2.732052971767809E-5</v>
      </c>
      <c r="BZ34" s="28">
        <f>외인!BZ34/10000</f>
        <v>24.866668000000001</v>
      </c>
      <c r="CA34" s="35">
        <f>MACD!CA34-시그널!CA34</f>
        <v>4.2608132435647639E-4</v>
      </c>
      <c r="CB34" s="28">
        <f>외인!CB34/10000</f>
        <v>1.2471639999999999</v>
      </c>
      <c r="CC34" s="35">
        <f>MACD!CC34-시그널!CC34</f>
        <v>5.3439378712869998E-5</v>
      </c>
      <c r="CD34" s="28">
        <f>외인!CD34/10000</f>
        <v>3.0392650000000003</v>
      </c>
      <c r="CE34" s="35">
        <f>MACD!CE34-시그널!CE34</f>
        <v>7.7657754616770706E-4</v>
      </c>
      <c r="CF34" s="28">
        <f>외인!CF34/10000</f>
        <v>2.4366110000000001</v>
      </c>
      <c r="CG34" s="35">
        <f>MACD!CG34-시그널!CG34</f>
        <v>3.2982245034948146E-4</v>
      </c>
      <c r="CH34" s="28">
        <f>외인!CH34/10000</f>
        <v>6.7605449999999996</v>
      </c>
      <c r="CI34" s="35">
        <f>MACD!CI34-시그널!CI34</f>
        <v>3.1719254953674466E-4</v>
      </c>
      <c r="CJ34" s="28">
        <f>외인!CJ34/10000</f>
        <v>38.636090000000003</v>
      </c>
      <c r="CK34" s="35">
        <f>MACD!CK34-시그널!CK34</f>
        <v>2.1135907896045584E-4</v>
      </c>
      <c r="CL34" s="28">
        <f>외인!CL34/10000</f>
        <v>22.678291000000002</v>
      </c>
      <c r="CM34" s="35">
        <f>MACD!CM34-시그널!CM34</f>
        <v>7.1878750605608354E-5</v>
      </c>
      <c r="CN34" s="28">
        <f>외인!CN34/10000</f>
        <v>11.801410000000001</v>
      </c>
      <c r="CO34" s="35">
        <f>MACD!CO34-시그널!CO34</f>
        <v>3.4315019279237882E-4</v>
      </c>
      <c r="CP34" s="28">
        <f>외인!CP34/10000</f>
        <v>9.7917630000000013</v>
      </c>
      <c r="CQ34" s="35">
        <f>MACD!CQ34-시그널!CQ34</f>
        <v>-1.1068470830012934E-5</v>
      </c>
      <c r="CR34" s="28">
        <f>외인!CR34/10000</f>
        <v>15.982660999999998</v>
      </c>
      <c r="CS34" s="35">
        <f>MACD!CS34-시그널!CS34</f>
        <v>3.071167967685876E-4</v>
      </c>
      <c r="CT34" s="28">
        <f>외인!CT34/10000</f>
        <v>11.257723</v>
      </c>
      <c r="CU34" s="35">
        <f>MACD!CU34-시그널!CU34</f>
        <v>-1.5595561341771869E-5</v>
      </c>
      <c r="CV34" s="28">
        <f>외인!CV34/10000</f>
        <v>189.861175</v>
      </c>
      <c r="CW34" s="35">
        <f>MACD!CW34-시그널!CW34</f>
        <v>-4.9766074703342755E-4</v>
      </c>
      <c r="CX34" s="28">
        <f>외인!CX34/10000</f>
        <v>20.598742000000001</v>
      </c>
      <c r="CY34" s="35">
        <f>MACD!CY34-시그널!CY34</f>
        <v>5.3282535454465428E-4</v>
      </c>
      <c r="CZ34" s="28">
        <f>외인!CZ34/10000</f>
        <v>1.6769009999999998</v>
      </c>
      <c r="DA34" s="35">
        <f>MACD!DA34-시그널!DA34</f>
        <v>-9.9438017485865057E-5</v>
      </c>
      <c r="DB34" s="28">
        <f>외인!DB34/10000</f>
        <v>3.7888910000000005</v>
      </c>
      <c r="DC34" s="35">
        <f>MACD!DC34-시그널!DC34</f>
        <v>-2.3755830529388752E-4</v>
      </c>
      <c r="DD34" s="28">
        <f>외인!DD34/10000</f>
        <v>0.85911700000000002</v>
      </c>
      <c r="DE34" s="35">
        <f>MACD!DE34-시그널!DE34</f>
        <v>1.4577275604611001E-4</v>
      </c>
      <c r="DF34" s="28">
        <f>외인!DF34/10000</f>
        <v>5.5386980000000001</v>
      </c>
      <c r="DG34" s="35">
        <f>MACD!DG34-시그널!DG34</f>
        <v>6.8286535417146034E-5</v>
      </c>
      <c r="DH34" s="28">
        <f>외인!DH34/10000</f>
        <v>2.2430270000000001</v>
      </c>
      <c r="DI34" s="35">
        <f>MACD!DI34-시그널!DI34</f>
        <v>1.0396022318881809E-3</v>
      </c>
      <c r="DJ34" s="28">
        <f>외인!DJ34/10000</f>
        <v>55.267547</v>
      </c>
      <c r="DK34" s="35">
        <f>MACD!DK34-시그널!DK34</f>
        <v>1.5505000260111117E-4</v>
      </c>
      <c r="DL34" s="28">
        <f>외인!DL34/10000</f>
        <v>9.3013479999999991</v>
      </c>
      <c r="DM34" s="35">
        <f>MACD!DM34-시그널!DM34</f>
        <v>4.1004619228939704E-4</v>
      </c>
      <c r="DN34" s="28">
        <f>외인!DN34/10000</f>
        <v>189.861175</v>
      </c>
      <c r="DO34" s="35">
        <f>MACD!DO34-시그널!DO34</f>
        <v>-4.9766074703342755E-4</v>
      </c>
      <c r="DP34" s="28">
        <f>외인!DP34/10000</f>
        <v>8.3377789999999994</v>
      </c>
      <c r="DQ34" s="35">
        <f>MACD!DQ34-시그널!DQ34</f>
        <v>5.6152521980413822E-5</v>
      </c>
      <c r="DR34" s="28">
        <f>외인!DR34/10000</f>
        <v>4.2244070000000002</v>
      </c>
      <c r="DS34" s="35">
        <f>MACD!DS34-시그널!DS34</f>
        <v>1.1736359831607833E-4</v>
      </c>
      <c r="DT34" s="28">
        <f>외인!DT34/10000</f>
        <v>12.422974</v>
      </c>
      <c r="DU34" s="35">
        <f>MACD!DU34-시그널!DU34</f>
        <v>2.0421273180103226E-4</v>
      </c>
      <c r="DV34" s="28">
        <f>외인!DV34/10000</f>
        <v>3.5316269999999998</v>
      </c>
      <c r="DW34" s="35">
        <f>MACD!DW34-시그널!DW34</f>
        <v>6.7402246296842611E-4</v>
      </c>
      <c r="DX34" s="28">
        <f>외인!DX34/10000</f>
        <v>10.565935000000001</v>
      </c>
      <c r="DY34" s="35">
        <f>MACD!DY34-시그널!DY34</f>
        <v>2.5089629224442833E-4</v>
      </c>
      <c r="DZ34" s="28">
        <f>외인!DZ34/10000</f>
        <v>0.87338099999999996</v>
      </c>
      <c r="EA34" s="35">
        <f>MACD!EA34-시그널!EA34</f>
        <v>7.6044734217412696E-4</v>
      </c>
      <c r="EB34" s="28">
        <f>외인!EB34/10000</f>
        <v>1.2561560000000001</v>
      </c>
      <c r="EC34" s="35">
        <f>MACD!EC34-시그널!EC34</f>
        <v>3.7495569011712193E-4</v>
      </c>
      <c r="ED34" s="28">
        <f>외인!ED34/10000</f>
        <v>1.033666</v>
      </c>
      <c r="EE34" s="35">
        <f>MACD!EE34-시그널!EE34</f>
        <v>5.4473954353617508E-4</v>
      </c>
      <c r="EF34" s="28">
        <f>외인!EF34/10000</f>
        <v>25.133907000000001</v>
      </c>
      <c r="EG34" s="35">
        <f>MACD!EG34-시그널!EG34</f>
        <v>2.5936480793153536E-4</v>
      </c>
      <c r="EH34" s="28">
        <f>외인!EH34/10000</f>
        <v>16.648509000000001</v>
      </c>
      <c r="EI34" s="35">
        <f>MACD!EI34-시그널!EI34</f>
        <v>-1.375080296959331E-4</v>
      </c>
      <c r="EJ34" s="28">
        <f>외인!EJ34/10000</f>
        <v>9.8061100000000003</v>
      </c>
      <c r="EK34" s="35">
        <f>MACD!EK34-시그널!EK34</f>
        <v>2.2602892858902303E-4</v>
      </c>
      <c r="EL34" s="28">
        <f>외인!EL34/10000</f>
        <v>3.2930900000000003</v>
      </c>
      <c r="EM34" s="35">
        <f>MACD!EM34-시그널!EM34</f>
        <v>7.3332279486646996E-4</v>
      </c>
      <c r="EN34" s="28">
        <f>외인!EN34/10000</f>
        <v>4.2244070000000002</v>
      </c>
      <c r="EO34" s="35">
        <f>MACD!EO34-시그널!EO34</f>
        <v>1.1736359831607833E-4</v>
      </c>
      <c r="EP34" s="28">
        <f>외인!EP34/10000</f>
        <v>16.490054999999998</v>
      </c>
      <c r="EQ34" s="35">
        <f>MACD!EQ34-시그널!EQ34</f>
        <v>5.0678686072078074E-4</v>
      </c>
      <c r="ER34" s="28">
        <f>외인!ER34/10000</f>
        <v>1.4020139999999999</v>
      </c>
      <c r="ES34" s="35">
        <f>MACD!ES34-시그널!ES34</f>
        <v>1.4891843980462463E-3</v>
      </c>
      <c r="ET34" s="28">
        <f>외인!ET34/10000</f>
        <v>11.439666000000001</v>
      </c>
      <c r="EU34" s="35">
        <f>MACD!EU34-시그널!EU34</f>
        <v>3.3950233125282464E-4</v>
      </c>
      <c r="EV34" s="28">
        <f>외인!EV34/10000</f>
        <v>4.4000410000000008</v>
      </c>
      <c r="EW34" s="35">
        <f>MACD!EW34-시그널!EW34</f>
        <v>-3.0181837523939376E-5</v>
      </c>
      <c r="EX34" s="28">
        <f>외인!EX34/10000</f>
        <v>5.3917219999999997</v>
      </c>
      <c r="EY34" s="35">
        <f>MACD!EY34-시그널!EY34</f>
        <v>2.036432450484255E-6</v>
      </c>
    </row>
    <row r="35" spans="1:155">
      <c r="A35" s="27">
        <f>외인!A35</f>
        <v>46114</v>
      </c>
      <c r="B35" s="28">
        <f>외인!B35/10000</f>
        <v>418.01858799999997</v>
      </c>
      <c r="C35" s="35">
        <f>MACD!C35-시그널!C35</f>
        <v>-4.9103833558017634E-5</v>
      </c>
      <c r="D35" s="28">
        <f>외인!D35/10000</f>
        <v>58.446162999999999</v>
      </c>
      <c r="E35" s="35">
        <f>MACD!E35-시그널!E35</f>
        <v>2.8968029031464218E-4</v>
      </c>
      <c r="F35" s="28">
        <f>외인!F35/10000</f>
        <v>179.41611799999998</v>
      </c>
      <c r="G35" s="35">
        <f>MACD!G35-시그널!G35</f>
        <v>-1.0504509361522219E-4</v>
      </c>
      <c r="H35" s="28">
        <f>외인!H35/10000</f>
        <v>28.704742</v>
      </c>
      <c r="I35" s="35">
        <f>MACD!I35-시그널!I35</f>
        <v>5.7076922818997608E-4</v>
      </c>
      <c r="J35" s="28">
        <f>외인!J35/10000</f>
        <v>3.9203489999999999</v>
      </c>
      <c r="K35" s="35">
        <f>MACD!K35-시그널!K35</f>
        <v>2.0286222441944581E-4</v>
      </c>
      <c r="L35" s="28">
        <f>외인!L35/10000</f>
        <v>26.639890000000001</v>
      </c>
      <c r="M35" s="35">
        <f>MACD!M35-시그널!M35</f>
        <v>5.9328652043716835E-4</v>
      </c>
      <c r="N35" s="28">
        <f>외인!N35/10000</f>
        <v>22.025983</v>
      </c>
      <c r="O35" s="35">
        <f>MACD!O35-시그널!O35</f>
        <v>4.7875781303775736E-4</v>
      </c>
      <c r="P35" s="28">
        <f>외인!P35/10000</f>
        <v>19.367864999999998</v>
      </c>
      <c r="Q35" s="35">
        <f>MACD!Q35-시그널!Q35</f>
        <v>2.2889707862999101E-4</v>
      </c>
      <c r="R35" s="28">
        <f>외인!R35/10000</f>
        <v>11.783049999999999</v>
      </c>
      <c r="S35" s="35">
        <f>MACD!S35-시그널!S35</f>
        <v>1.6120251442986008E-4</v>
      </c>
      <c r="T35" s="28">
        <f>외인!T35/10000</f>
        <v>0.840306</v>
      </c>
      <c r="U35" s="35">
        <f>MACD!U35-시그널!U35</f>
        <v>3.5872793336205917E-5</v>
      </c>
      <c r="V35" s="28">
        <f>외인!V35/10000</f>
        <v>9.8926730000000003</v>
      </c>
      <c r="W35" s="35">
        <f>MACD!W35-시그널!W35</f>
        <v>3.5507775440105733E-4</v>
      </c>
      <c r="X35" s="28">
        <f>외인!X35/10000</f>
        <v>174.439348</v>
      </c>
      <c r="Y35" s="35">
        <f>MACD!Y35-시그널!Y35</f>
        <v>-3.5762543757411266E-4</v>
      </c>
      <c r="Z35" s="28">
        <f>외인!Z35/10000</f>
        <v>4.2606489999999999</v>
      </c>
      <c r="AA35" s="35">
        <f>MACD!AA35-시그널!AA35</f>
        <v>-8.8892133024323872E-6</v>
      </c>
      <c r="AB35" s="28">
        <f>외인!AB35/10000</f>
        <v>19.509619000000001</v>
      </c>
      <c r="AC35" s="35">
        <f>MACD!AC35-시그널!AC35</f>
        <v>6.5843825920652629E-5</v>
      </c>
      <c r="AD35" s="28">
        <f>외인!AD35/10000</f>
        <v>1.865046</v>
      </c>
      <c r="AE35" s="35">
        <f>MACD!AE35-시그널!AE35</f>
        <v>-9.7716434197204962E-6</v>
      </c>
      <c r="AF35" s="28">
        <f>외인!AF35/10000</f>
        <v>2.4185859999999999</v>
      </c>
      <c r="AG35" s="35">
        <f>MACD!AG35-시그널!AG35</f>
        <v>8.5204548552490181E-5</v>
      </c>
      <c r="AH35" s="28">
        <f>외인!AH35/10000</f>
        <v>17.488963000000002</v>
      </c>
      <c r="AI35" s="35">
        <f>MACD!AI35-시그널!AI35</f>
        <v>-1.2896683273227918E-4</v>
      </c>
      <c r="AJ35" s="28">
        <f>외인!AJ35/10000</f>
        <v>10.335122</v>
      </c>
      <c r="AK35" s="35">
        <f>MACD!AK35-시그널!AK35</f>
        <v>5.7756664830974276E-4</v>
      </c>
      <c r="AL35" s="28">
        <f>외인!AL35/10000</f>
        <v>8.1854800000000001</v>
      </c>
      <c r="AM35" s="35">
        <f>MACD!AM35-시그널!AM35</f>
        <v>3.1373511315496694E-4</v>
      </c>
      <c r="AN35" s="28">
        <f>외인!AN35/10000</f>
        <v>15.641548</v>
      </c>
      <c r="AO35" s="35">
        <f>MACD!AO35-시그널!AO35</f>
        <v>5.2260094502272806E-4</v>
      </c>
      <c r="AP35" s="28">
        <f>외인!AP35/10000</f>
        <v>10.968406</v>
      </c>
      <c r="AQ35" s="35">
        <f>MACD!AQ35-시그널!AQ35</f>
        <v>2.7796210962866344E-4</v>
      </c>
      <c r="AR35" s="28">
        <f>외인!AR35/10000</f>
        <v>2.261117</v>
      </c>
      <c r="AS35" s="35">
        <f>MACD!AS35-시그널!AS35</f>
        <v>-2.5277384357792103E-5</v>
      </c>
      <c r="AT35" s="28">
        <f>외인!AT35/10000</f>
        <v>7.3331839999999993</v>
      </c>
      <c r="AU35" s="35">
        <f>MACD!AU35-시그널!AU35</f>
        <v>2.1845771529267551E-4</v>
      </c>
      <c r="AV35" s="28">
        <f>외인!AV35/10000</f>
        <v>4.7448370000000004</v>
      </c>
      <c r="AW35" s="35">
        <f>MACD!AW35-시그널!AW35</f>
        <v>4.6133743289567474E-4</v>
      </c>
      <c r="AX35" s="28">
        <f>외인!AX35/10000</f>
        <v>5.6475429999999998</v>
      </c>
      <c r="AY35" s="35">
        <f>MACD!AY35-시그널!AY35</f>
        <v>5.6053025223616821E-4</v>
      </c>
      <c r="AZ35" s="28">
        <f>외인!AZ35/10000</f>
        <v>187.46815900000001</v>
      </c>
      <c r="BA35" s="35">
        <f>MACD!BA35-시그널!BA35</f>
        <v>-3.0463172008220402E-4</v>
      </c>
      <c r="BB35" s="28">
        <f>외인!BB35/10000</f>
        <v>9.3654210000000013</v>
      </c>
      <c r="BC35" s="35">
        <f>MACD!BC35-시그널!BC35</f>
        <v>-9.4380070248456508E-6</v>
      </c>
      <c r="BD35" s="28">
        <f>외인!BD35/10000</f>
        <v>3.5702160000000003</v>
      </c>
      <c r="BE35" s="35">
        <f>MACD!BE35-시그널!BE35</f>
        <v>-2.8473051799255246E-4</v>
      </c>
      <c r="BF35" s="28">
        <f>외인!BF35/10000</f>
        <v>0</v>
      </c>
      <c r="BG35" s="35" t="e">
        <f>MACD!BG35-시그널!BG35</f>
        <v>#DIV/0!</v>
      </c>
      <c r="BH35" s="28">
        <f>외인!BH35/10000</f>
        <v>8.5073929999999987</v>
      </c>
      <c r="BI35" s="35">
        <f>MACD!BI35-시그널!BI35</f>
        <v>1.358768706289737E-4</v>
      </c>
      <c r="BJ35" s="28">
        <f>외인!BJ35/10000</f>
        <v>11.281733000000001</v>
      </c>
      <c r="BK35" s="35">
        <f>MACD!BK35-시그널!BK35</f>
        <v>3.7190474289655205E-4</v>
      </c>
      <c r="BL35" s="28">
        <f>외인!BL35/10000</f>
        <v>4.5397930000000004</v>
      </c>
      <c r="BM35" s="35">
        <f>MACD!BM35-시그널!BM35</f>
        <v>1.3233604357937588E-4</v>
      </c>
      <c r="BN35" s="28">
        <f>외인!BN35/10000</f>
        <v>4.3640030000000003</v>
      </c>
      <c r="BO35" s="35">
        <f>MACD!BO35-시그널!BO35</f>
        <v>2.0306874726920511E-4</v>
      </c>
      <c r="BP35" s="28">
        <f>외인!BP35/10000</f>
        <v>6.6094080000000002</v>
      </c>
      <c r="BQ35" s="35">
        <f>MACD!BQ35-시그널!BQ35</f>
        <v>3.7061024257867216E-4</v>
      </c>
      <c r="BR35" s="28">
        <f>외인!BR35/10000</f>
        <v>23.017875</v>
      </c>
      <c r="BS35" s="35">
        <f>MACD!BS35-시그널!BS35</f>
        <v>1.1120228090937716E-4</v>
      </c>
      <c r="BT35" s="28">
        <f>외인!BT35/10000</f>
        <v>177.86070900000001</v>
      </c>
      <c r="BU35" s="35">
        <f>MACD!BU35-시그널!BU35</f>
        <v>-3.5186948748166928E-4</v>
      </c>
      <c r="BV35" s="28">
        <f>외인!BV35/10000</f>
        <v>35.321016</v>
      </c>
      <c r="BW35" s="35">
        <f>MACD!BW35-시그널!BW35</f>
        <v>2.5210561702692763E-4</v>
      </c>
      <c r="BX35" s="28">
        <f>외인!BX35/10000</f>
        <v>7.2058740000000006</v>
      </c>
      <c r="BY35" s="35">
        <f>MACD!BY35-시그널!BY35</f>
        <v>-5.1065160883187292E-6</v>
      </c>
      <c r="BZ35" s="28">
        <f>외인!BZ35/10000</f>
        <v>23.827027999999999</v>
      </c>
      <c r="CA35" s="35">
        <f>MACD!CA35-시그널!CA35</f>
        <v>4.5226245712131193E-4</v>
      </c>
      <c r="CB35" s="28">
        <f>외인!CB35/10000</f>
        <v>1.1977010000000001</v>
      </c>
      <c r="CC35" s="35">
        <f>MACD!CC35-시그널!CC35</f>
        <v>-1.7187287471199185E-5</v>
      </c>
      <c r="CD35" s="28">
        <f>외인!CD35/10000</f>
        <v>2.877364</v>
      </c>
      <c r="CE35" s="35">
        <f>MACD!CE35-시그널!CE35</f>
        <v>6.923165752805657E-4</v>
      </c>
      <c r="CF35" s="28">
        <f>외인!CF35/10000</f>
        <v>2.3411</v>
      </c>
      <c r="CG35" s="35">
        <f>MACD!CG35-시그널!CG35</f>
        <v>3.224335407141139E-4</v>
      </c>
      <c r="CH35" s="28">
        <f>외인!CH35/10000</f>
        <v>6.5613240000000008</v>
      </c>
      <c r="CI35" s="35">
        <f>MACD!CI35-시그널!CI35</f>
        <v>3.3253823886563306E-4</v>
      </c>
      <c r="CJ35" s="28">
        <f>외인!CJ35/10000</f>
        <v>36.733595999999999</v>
      </c>
      <c r="CK35" s="35">
        <f>MACD!CK35-시그널!CK35</f>
        <v>1.2740167173635802E-4</v>
      </c>
      <c r="CL35" s="28">
        <f>외인!CL35/10000</f>
        <v>22.209804999999999</v>
      </c>
      <c r="CM35" s="35">
        <f>MACD!CM35-시그널!CM35</f>
        <v>5.929264021960733E-5</v>
      </c>
      <c r="CN35" s="28">
        <f>외인!CN35/10000</f>
        <v>11.072280000000001</v>
      </c>
      <c r="CO35" s="35">
        <f>MACD!CO35-시그널!CO35</f>
        <v>3.3345040516604281E-4</v>
      </c>
      <c r="CP35" s="28">
        <f>외인!CP35/10000</f>
        <v>9.4196109999999997</v>
      </c>
      <c r="CQ35" s="35">
        <f>MACD!CQ35-시그널!CQ35</f>
        <v>-8.2052389615207033E-6</v>
      </c>
      <c r="CR35" s="28">
        <f>외인!CR35/10000</f>
        <v>15.13846</v>
      </c>
      <c r="CS35" s="35">
        <f>MACD!CS35-시그널!CS35</f>
        <v>2.8296809773079652E-4</v>
      </c>
      <c r="CT35" s="28">
        <f>외인!CT35/10000</f>
        <v>10.673311</v>
      </c>
      <c r="CU35" s="35">
        <f>MACD!CU35-시그널!CU35</f>
        <v>4.83514547650716E-6</v>
      </c>
      <c r="CV35" s="28">
        <f>외인!CV35/10000</f>
        <v>177.86070900000001</v>
      </c>
      <c r="CW35" s="35">
        <f>MACD!CW35-시그널!CW35</f>
        <v>-3.5186948748166928E-4</v>
      </c>
      <c r="CX35" s="28">
        <f>외인!CX35/10000</f>
        <v>20.461964999999999</v>
      </c>
      <c r="CY35" s="35">
        <f>MACD!CY35-시그널!CY35</f>
        <v>5.5464291014769294E-4</v>
      </c>
      <c r="CZ35" s="28">
        <f>외인!CZ35/10000</f>
        <v>1.6053520000000001</v>
      </c>
      <c r="DA35" s="35">
        <f>MACD!DA35-시그널!DA35</f>
        <v>-7.0128453145134294E-5</v>
      </c>
      <c r="DB35" s="28">
        <f>외인!DB35/10000</f>
        <v>3.5702160000000003</v>
      </c>
      <c r="DC35" s="35">
        <f>MACD!DC35-시그널!DC35</f>
        <v>-2.8473051799255246E-4</v>
      </c>
      <c r="DD35" s="28">
        <f>외인!DD35/10000</f>
        <v>0.840306</v>
      </c>
      <c r="DE35" s="35">
        <f>MACD!DE35-시그널!DE35</f>
        <v>3.5872793336205917E-5</v>
      </c>
      <c r="DF35" s="28">
        <f>외인!DF35/10000</f>
        <v>5.4004080000000005</v>
      </c>
      <c r="DG35" s="35">
        <f>MACD!DG35-시그널!DG35</f>
        <v>4.0742378054454791E-5</v>
      </c>
      <c r="DH35" s="28">
        <f>외인!DH35/10000</f>
        <v>2.1035159999999999</v>
      </c>
      <c r="DI35" s="35">
        <f>MACD!DI35-시그널!DI35</f>
        <v>9.2424576569185061E-4</v>
      </c>
      <c r="DJ35" s="28">
        <f>외인!DJ35/10000</f>
        <v>53.655315000000002</v>
      </c>
      <c r="DK35" s="35">
        <f>MACD!DK35-시그널!DK35</f>
        <v>1.51855808223817E-4</v>
      </c>
      <c r="DL35" s="28">
        <f>외인!DL35/10000</f>
        <v>8.6642799999999998</v>
      </c>
      <c r="DM35" s="35">
        <f>MACD!DM35-시그널!DM35</f>
        <v>4.0085887506388011E-4</v>
      </c>
      <c r="DN35" s="28">
        <f>외인!DN35/10000</f>
        <v>177.86070900000001</v>
      </c>
      <c r="DO35" s="35">
        <f>MACD!DO35-시그널!DO35</f>
        <v>-3.5186948748166928E-4</v>
      </c>
      <c r="DP35" s="28">
        <f>외인!DP35/10000</f>
        <v>7.8116529999999997</v>
      </c>
      <c r="DQ35" s="35">
        <f>MACD!DQ35-시그널!DQ35</f>
        <v>-5.1769107326544474E-5</v>
      </c>
      <c r="DR35" s="28">
        <f>외인!DR35/10000</f>
        <v>4.0810089999999999</v>
      </c>
      <c r="DS35" s="35">
        <f>MACD!DS35-시그널!DS35</f>
        <v>1.8413821902504162E-4</v>
      </c>
      <c r="DT35" s="28">
        <f>외인!DT35/10000</f>
        <v>11.783049999999999</v>
      </c>
      <c r="DU35" s="35">
        <f>MACD!DU35-시그널!DU35</f>
        <v>1.6120251442986008E-4</v>
      </c>
      <c r="DV35" s="28">
        <f>외인!DV35/10000</f>
        <v>3.3275309999999996</v>
      </c>
      <c r="DW35" s="35">
        <f>MACD!DW35-시그널!DW35</f>
        <v>7.1794041304145328E-4</v>
      </c>
      <c r="DX35" s="28">
        <f>외인!DX35/10000</f>
        <v>9.8926730000000003</v>
      </c>
      <c r="DY35" s="35">
        <f>MACD!DY35-시그널!DY35</f>
        <v>3.5507775440105733E-4</v>
      </c>
      <c r="DZ35" s="28">
        <f>외인!DZ35/10000</f>
        <v>0.83799599999999996</v>
      </c>
      <c r="EA35" s="35">
        <f>MACD!EA35-시그널!EA35</f>
        <v>7.6836704271713067E-4</v>
      </c>
      <c r="EB35" s="28">
        <f>외인!EB35/10000</f>
        <v>1.2020729999999999</v>
      </c>
      <c r="EC35" s="35">
        <f>MACD!EC35-시그널!EC35</f>
        <v>3.2601465187753471E-4</v>
      </c>
      <c r="ED35" s="28">
        <f>외인!ED35/10000</f>
        <v>1.00332</v>
      </c>
      <c r="EE35" s="35">
        <f>MACD!EE35-시그널!EE35</f>
        <v>4.9695804842430063E-4</v>
      </c>
      <c r="EF35" s="28">
        <f>외인!EF35/10000</f>
        <v>23.933738000000002</v>
      </c>
      <c r="EG35" s="35">
        <f>MACD!EG35-시그널!EG35</f>
        <v>1.6694413217515746E-4</v>
      </c>
      <c r="EH35" s="28">
        <f>외인!EH35/10000</f>
        <v>15.789961999999999</v>
      </c>
      <c r="EI35" s="35">
        <f>MACD!EI35-시그널!EI35</f>
        <v>-1.2639631984295629E-4</v>
      </c>
      <c r="EJ35" s="28">
        <f>외인!EJ35/10000</f>
        <v>9.4894149999999993</v>
      </c>
      <c r="EK35" s="35">
        <f>MACD!EK35-시그널!EK35</f>
        <v>2.5875662401506647E-4</v>
      </c>
      <c r="EL35" s="28">
        <f>외인!EL35/10000</f>
        <v>3.1259580000000002</v>
      </c>
      <c r="EM35" s="35">
        <f>MACD!EM35-시그널!EM35</f>
        <v>6.5305832494506422E-4</v>
      </c>
      <c r="EN35" s="28">
        <f>외인!EN35/10000</f>
        <v>4.0810089999999999</v>
      </c>
      <c r="EO35" s="35">
        <f>MACD!EO35-시그널!EO35</f>
        <v>1.8413821902504162E-4</v>
      </c>
      <c r="EP35" s="28">
        <f>외인!EP35/10000</f>
        <v>16.943514</v>
      </c>
      <c r="EQ35" s="35">
        <f>MACD!EQ35-시그널!EQ35</f>
        <v>6.2631100078589083E-4</v>
      </c>
      <c r="ER35" s="28">
        <f>외인!ER35/10000</f>
        <v>1.3352379999999999</v>
      </c>
      <c r="ES35" s="35">
        <f>MACD!ES35-시그널!ES35</f>
        <v>2.1541329471577064E-3</v>
      </c>
      <c r="ET35" s="28">
        <f>외인!ET35/10000</f>
        <v>10.968406</v>
      </c>
      <c r="EU35" s="35">
        <f>MACD!EU35-시그널!EU35</f>
        <v>2.7796210962866344E-4</v>
      </c>
      <c r="EV35" s="28">
        <f>외인!EV35/10000</f>
        <v>4.2606489999999999</v>
      </c>
      <c r="EW35" s="35">
        <f>MACD!EW35-시그널!EW35</f>
        <v>-8.8892133024323872E-6</v>
      </c>
      <c r="EX35" s="28">
        <f>외인!EX35/10000</f>
        <v>5.1589619999999998</v>
      </c>
      <c r="EY35" s="35">
        <f>MACD!EY35-시그널!EY35</f>
        <v>-1.0347699197439097E-5</v>
      </c>
    </row>
    <row r="36" spans="1:155">
      <c r="A36" s="27">
        <f>외인!A36</f>
        <v>46115</v>
      </c>
      <c r="B36" s="28">
        <f>외인!B36/10000</f>
        <v>429.454228</v>
      </c>
      <c r="C36" s="35">
        <f>MACD!C36-시그널!C36</f>
        <v>5.1037905550745696E-5</v>
      </c>
      <c r="D36" s="28">
        <f>외인!D36/10000</f>
        <v>58.860106999999992</v>
      </c>
      <c r="E36" s="35">
        <f>MACD!E36-시그널!E36</f>
        <v>2.9416590400061665E-4</v>
      </c>
      <c r="F36" s="28">
        <f>외인!F36/10000</f>
        <v>184.505833</v>
      </c>
      <c r="G36" s="35">
        <f>MACD!G36-시그널!G36</f>
        <v>6.1738980004903655E-5</v>
      </c>
      <c r="H36" s="28">
        <f>외인!H36/10000</f>
        <v>28.616371999999998</v>
      </c>
      <c r="I36" s="35">
        <f>MACD!I36-시그널!I36</f>
        <v>4.6722654541535356E-4</v>
      </c>
      <c r="J36" s="28">
        <f>외인!J36/10000</f>
        <v>3.8486940000000001</v>
      </c>
      <c r="K36" s="35">
        <f>MACD!K36-시그널!K36</f>
        <v>8.1614976061534584E-5</v>
      </c>
      <c r="L36" s="28">
        <f>외인!L36/10000</f>
        <v>26.535775000000001</v>
      </c>
      <c r="M36" s="35">
        <f>MACD!M36-시그널!M36</f>
        <v>5.093214704155446E-4</v>
      </c>
      <c r="N36" s="28">
        <f>외인!N36/10000</f>
        <v>22.112473000000001</v>
      </c>
      <c r="O36" s="35">
        <f>MACD!O36-시그널!O36</f>
        <v>4.6830229067865007E-4</v>
      </c>
      <c r="P36" s="28">
        <f>외인!P36/10000</f>
        <v>19.219069000000001</v>
      </c>
      <c r="Q36" s="35">
        <f>MACD!Q36-시그널!Q36</f>
        <v>1.5954279246949106E-4</v>
      </c>
      <c r="R36" s="28">
        <f>외인!R36/10000</f>
        <v>11.863789000000001</v>
      </c>
      <c r="S36" s="35">
        <f>MACD!S36-시그널!S36</f>
        <v>1.1998831097612909E-4</v>
      </c>
      <c r="T36" s="28">
        <f>외인!T36/10000</f>
        <v>0.84273700000000007</v>
      </c>
      <c r="U36" s="35">
        <f>MACD!U36-시그널!U36</f>
        <v>-1.6722120585129386E-5</v>
      </c>
      <c r="V36" s="28">
        <f>외인!V36/10000</f>
        <v>9.9878859999999996</v>
      </c>
      <c r="W36" s="35">
        <f>MACD!W36-시그널!W36</f>
        <v>4.2126904137467685E-4</v>
      </c>
      <c r="X36" s="28">
        <f>외인!X36/10000</f>
        <v>182.54238899999999</v>
      </c>
      <c r="Y36" s="35">
        <f>MACD!Y36-시그널!Y36</f>
        <v>-1.1914052748648738E-4</v>
      </c>
      <c r="Z36" s="28">
        <f>외인!Z36/10000</f>
        <v>4.2421069999999999</v>
      </c>
      <c r="AA36" s="35">
        <f>MACD!AA36-시그널!AA36</f>
        <v>1.6802625239967906E-5</v>
      </c>
      <c r="AB36" s="28">
        <f>외인!AB36/10000</f>
        <v>19.411096000000001</v>
      </c>
      <c r="AC36" s="35">
        <f>MACD!AC36-시그널!AC36</f>
        <v>4.4094779969768305E-5</v>
      </c>
      <c r="AD36" s="28">
        <f>외인!AD36/10000</f>
        <v>1.8464330000000002</v>
      </c>
      <c r="AE36" s="35">
        <f>MACD!AE36-시그널!AE36</f>
        <v>-2.4394135105237674E-4</v>
      </c>
      <c r="AF36" s="28">
        <f>외인!AF36/10000</f>
        <v>2.4212400000000001</v>
      </c>
      <c r="AG36" s="35">
        <f>MACD!AG36-시그널!AG36</f>
        <v>9.4924308750206745E-5</v>
      </c>
      <c r="AH36" s="28">
        <f>외인!AH36/10000</f>
        <v>18.635235999999999</v>
      </c>
      <c r="AI36" s="35">
        <f>MACD!AI36-시그널!AI36</f>
        <v>-2.6598372616029576E-5</v>
      </c>
      <c r="AJ36" s="28">
        <f>외인!AJ36/10000</f>
        <v>10.332122999999999</v>
      </c>
      <c r="AK36" s="35">
        <f>MACD!AK36-시그널!AK36</f>
        <v>4.4470247605165626E-4</v>
      </c>
      <c r="AL36" s="28">
        <f>외인!AL36/10000</f>
        <v>8.1977869999999999</v>
      </c>
      <c r="AM36" s="35">
        <f>MACD!AM36-시그널!AM36</f>
        <v>2.4538078642475942E-4</v>
      </c>
      <c r="AN36" s="28">
        <f>외인!AN36/10000</f>
        <v>15.739463000000001</v>
      </c>
      <c r="AO36" s="35">
        <f>MACD!AO36-시그널!AO36</f>
        <v>5.4068429914490691E-4</v>
      </c>
      <c r="AP36" s="28">
        <f>외인!AP36/10000</f>
        <v>11.090299999999999</v>
      </c>
      <c r="AQ36" s="35">
        <f>MACD!AQ36-시그널!AQ36</f>
        <v>1.141284360670904E-4</v>
      </c>
      <c r="AR36" s="28">
        <f>외인!AR36/10000</f>
        <v>2.2317230000000001</v>
      </c>
      <c r="AS36" s="35">
        <f>MACD!AS36-시그널!AS36</f>
        <v>-4.0670280447508789E-4</v>
      </c>
      <c r="AT36" s="28">
        <f>외인!AT36/10000</f>
        <v>7.2643529999999998</v>
      </c>
      <c r="AU36" s="35">
        <f>MACD!AU36-시그널!AU36</f>
        <v>1.1121120960186724E-4</v>
      </c>
      <c r="AV36" s="28">
        <f>외인!AV36/10000</f>
        <v>4.7449209999999997</v>
      </c>
      <c r="AW36" s="35">
        <f>MACD!AW36-시그널!AW36</f>
        <v>4.3817258094125893E-4</v>
      </c>
      <c r="AX36" s="28">
        <f>외인!AX36/10000</f>
        <v>5.8773559999999998</v>
      </c>
      <c r="AY36" s="35">
        <f>MACD!AY36-시그널!AY36</f>
        <v>7.0911294281879008E-4</v>
      </c>
      <c r="AZ36" s="28">
        <f>외인!AZ36/10000</f>
        <v>195.78843999999998</v>
      </c>
      <c r="BA36" s="35">
        <f>MACD!BA36-시그널!BA36</f>
        <v>-7.5356462766261836E-5</v>
      </c>
      <c r="BB36" s="28">
        <f>외인!BB36/10000</f>
        <v>9.4327520000000007</v>
      </c>
      <c r="BC36" s="35">
        <f>MACD!BC36-시그널!BC36</f>
        <v>-2.6213946698444411E-6</v>
      </c>
      <c r="BD36" s="28">
        <f>외인!BD36/10000</f>
        <v>3.5459179999999999</v>
      </c>
      <c r="BE36" s="35">
        <f>MACD!BE36-시그널!BE36</f>
        <v>-3.2179643216687787E-4</v>
      </c>
      <c r="BF36" s="28">
        <f>외인!BF36/10000</f>
        <v>0</v>
      </c>
      <c r="BG36" s="35" t="e">
        <f>MACD!BG36-시그널!BG36</f>
        <v>#DIV/0!</v>
      </c>
      <c r="BH36" s="28">
        <f>외인!BH36/10000</f>
        <v>8.9223199999999991</v>
      </c>
      <c r="BI36" s="35">
        <f>MACD!BI36-시그널!BI36</f>
        <v>3.568083935209551E-4</v>
      </c>
      <c r="BJ36" s="28">
        <f>외인!BJ36/10000</f>
        <v>11.406535</v>
      </c>
      <c r="BK36" s="35">
        <f>MACD!BK36-시그널!BK36</f>
        <v>2.6419377222406298E-4</v>
      </c>
      <c r="BL36" s="28">
        <f>외인!BL36/10000</f>
        <v>4.5961319999999999</v>
      </c>
      <c r="BM36" s="35">
        <f>MACD!BM36-시그널!BM36</f>
        <v>1.8481709106528933E-4</v>
      </c>
      <c r="BN36" s="28">
        <f>외인!BN36/10000</f>
        <v>4.4813679999999998</v>
      </c>
      <c r="BO36" s="35">
        <f>MACD!BO36-시그널!BO36</f>
        <v>1.9400281851194223E-4</v>
      </c>
      <c r="BP36" s="28">
        <f>외인!BP36/10000</f>
        <v>6.8364859999999998</v>
      </c>
      <c r="BQ36" s="35">
        <f>MACD!BQ36-시그널!BQ36</f>
        <v>4.930052313982E-4</v>
      </c>
      <c r="BR36" s="28">
        <f>외인!BR36/10000</f>
        <v>23.405719000000001</v>
      </c>
      <c r="BS36" s="35">
        <f>MACD!BS36-시그널!BS36</f>
        <v>9.4577730754814176E-5</v>
      </c>
      <c r="BT36" s="28">
        <f>외인!BT36/10000</f>
        <v>185.93843700000002</v>
      </c>
      <c r="BU36" s="35">
        <f>MACD!BU36-시그널!BU36</f>
        <v>-1.1698597586356238E-4</v>
      </c>
      <c r="BV36" s="28">
        <f>외인!BV36/10000</f>
        <v>36.298296000000001</v>
      </c>
      <c r="BW36" s="35">
        <f>MACD!BW36-시그널!BW36</f>
        <v>3.4621594882399933E-4</v>
      </c>
      <c r="BX36" s="28">
        <f>외인!BX36/10000</f>
        <v>7.1849360000000004</v>
      </c>
      <c r="BY36" s="35">
        <f>MACD!BY36-시그널!BY36</f>
        <v>-7.9911024256583397E-5</v>
      </c>
      <c r="BZ36" s="28">
        <f>외인!BZ36/10000</f>
        <v>23.937249999999999</v>
      </c>
      <c r="CA36" s="35">
        <f>MACD!CA36-시그널!CA36</f>
        <v>4.3950885123264087E-4</v>
      </c>
      <c r="CB36" s="28">
        <f>외인!CB36/10000</f>
        <v>1.176267</v>
      </c>
      <c r="CC36" s="35">
        <f>MACD!CC36-시그널!CC36</f>
        <v>-2.4362483853043325E-4</v>
      </c>
      <c r="CD36" s="28">
        <f>외인!CD36/10000</f>
        <v>2.8901129999999999</v>
      </c>
      <c r="CE36" s="35">
        <f>MACD!CE36-시그널!CE36</f>
        <v>6.2436840032987313E-4</v>
      </c>
      <c r="CF36" s="28">
        <f>외인!CF36/10000</f>
        <v>2.3262560000000003</v>
      </c>
      <c r="CG36" s="35">
        <f>MACD!CG36-시그널!CG36</f>
        <v>1.7500906611696336E-4</v>
      </c>
      <c r="CH36" s="28">
        <f>외인!CH36/10000</f>
        <v>6.5815080000000004</v>
      </c>
      <c r="CI36" s="35">
        <f>MACD!CI36-시그널!CI36</f>
        <v>3.0491997627382845E-4</v>
      </c>
      <c r="CJ36" s="28">
        <f>외인!CJ36/10000</f>
        <v>36.559868999999999</v>
      </c>
      <c r="CK36" s="35">
        <f>MACD!CK36-시그널!CK36</f>
        <v>3.2177849825405997E-5</v>
      </c>
      <c r="CL36" s="28">
        <f>외인!CL36/10000</f>
        <v>22.135354</v>
      </c>
      <c r="CM36" s="35">
        <f>MACD!CM36-시그널!CM36</f>
        <v>3.8615951194874841E-5</v>
      </c>
      <c r="CN36" s="28">
        <f>외인!CN36/10000</f>
        <v>11.218388000000001</v>
      </c>
      <c r="CO36" s="35">
        <f>MACD!CO36-시그널!CO36</f>
        <v>3.0513590004363272E-4</v>
      </c>
      <c r="CP36" s="28">
        <f>외인!CP36/10000</f>
        <v>9.4882550000000005</v>
      </c>
      <c r="CQ36" s="35">
        <f>MACD!CQ36-시그널!CQ36</f>
        <v>-7.3617335206786655E-7</v>
      </c>
      <c r="CR36" s="28">
        <f>외인!CR36/10000</f>
        <v>15.191022</v>
      </c>
      <c r="CS36" s="35">
        <f>MACD!CS36-시그널!CS36</f>
        <v>2.2675731371938571E-4</v>
      </c>
      <c r="CT36" s="28">
        <f>외인!CT36/10000</f>
        <v>11.087621</v>
      </c>
      <c r="CU36" s="35">
        <f>MACD!CU36-시그널!CU36</f>
        <v>2.1393489502356334E-4</v>
      </c>
      <c r="CV36" s="28">
        <f>외인!CV36/10000</f>
        <v>185.93843700000002</v>
      </c>
      <c r="CW36" s="35">
        <f>MACD!CW36-시그널!CW36</f>
        <v>-1.1698597586356238E-4</v>
      </c>
      <c r="CX36" s="28">
        <f>외인!CX36/10000</f>
        <v>20.308432</v>
      </c>
      <c r="CY36" s="35">
        <f>MACD!CY36-시그널!CY36</f>
        <v>4.7735514803566191E-4</v>
      </c>
      <c r="CZ36" s="28">
        <f>외인!CZ36/10000</f>
        <v>1.5944450000000001</v>
      </c>
      <c r="DA36" s="35">
        <f>MACD!DA36-시그널!DA36</f>
        <v>-1.1536273578034229E-4</v>
      </c>
      <c r="DB36" s="28">
        <f>외인!DB36/10000</f>
        <v>3.5459179999999999</v>
      </c>
      <c r="DC36" s="35">
        <f>MACD!DC36-시그널!DC36</f>
        <v>-3.2179643216687787E-4</v>
      </c>
      <c r="DD36" s="28">
        <f>외인!DD36/10000</f>
        <v>0.84273700000000007</v>
      </c>
      <c r="DE36" s="35">
        <f>MACD!DE36-시그널!DE36</f>
        <v>-1.6722120585129386E-5</v>
      </c>
      <c r="DF36" s="28">
        <f>외인!DF36/10000</f>
        <v>5.3874069999999996</v>
      </c>
      <c r="DG36" s="35">
        <f>MACD!DG36-시그널!DG36</f>
        <v>-4.9347762411890823E-5</v>
      </c>
      <c r="DH36" s="28">
        <f>외인!DH36/10000</f>
        <v>2.107361</v>
      </c>
      <c r="DI36" s="35">
        <f>MACD!DI36-시그널!DI36</f>
        <v>8.2548768547071097E-4</v>
      </c>
      <c r="DJ36" s="28">
        <f>외인!DJ36/10000</f>
        <v>54.998756999999998</v>
      </c>
      <c r="DK36" s="35">
        <f>MACD!DK36-시그널!DK36</f>
        <v>1.4135968883666571E-4</v>
      </c>
      <c r="DL36" s="28">
        <f>외인!DL36/10000</f>
        <v>8.7970190000000006</v>
      </c>
      <c r="DM36" s="35">
        <f>MACD!DM36-시그널!DM36</f>
        <v>3.7123630428075624E-4</v>
      </c>
      <c r="DN36" s="28">
        <f>외인!DN36/10000</f>
        <v>185.93843700000002</v>
      </c>
      <c r="DO36" s="35">
        <f>MACD!DO36-시그널!DO36</f>
        <v>-1.1698597586356238E-4</v>
      </c>
      <c r="DP36" s="28">
        <f>외인!DP36/10000</f>
        <v>7.798705</v>
      </c>
      <c r="DQ36" s="35">
        <f>MACD!DQ36-시그널!DQ36</f>
        <v>-1.726139711913828E-4</v>
      </c>
      <c r="DR36" s="28">
        <f>외인!DR36/10000</f>
        <v>4.007593</v>
      </c>
      <c r="DS36" s="35">
        <f>MACD!DS36-시그널!DS36</f>
        <v>6.0125756870375934E-5</v>
      </c>
      <c r="DT36" s="28">
        <f>외인!DT36/10000</f>
        <v>11.863789000000001</v>
      </c>
      <c r="DU36" s="35">
        <f>MACD!DU36-시그널!DU36</f>
        <v>1.1998831097612909E-4</v>
      </c>
      <c r="DV36" s="28">
        <f>외인!DV36/10000</f>
        <v>3.2988370000000002</v>
      </c>
      <c r="DW36" s="35">
        <f>MACD!DW36-시그널!DW36</f>
        <v>6.1126031896787292E-4</v>
      </c>
      <c r="DX36" s="28">
        <f>외인!DX36/10000</f>
        <v>9.9878859999999996</v>
      </c>
      <c r="DY36" s="35">
        <f>MACD!DY36-시그널!DY36</f>
        <v>4.2126904137467685E-4</v>
      </c>
      <c r="DZ36" s="28">
        <f>외인!DZ36/10000</f>
        <v>0.84977800000000003</v>
      </c>
      <c r="EA36" s="35">
        <f>MACD!EA36-시그널!EA36</f>
        <v>7.7258720370684754E-4</v>
      </c>
      <c r="EB36" s="28">
        <f>외인!EB36/10000</f>
        <v>1.2009450000000002</v>
      </c>
      <c r="EC36" s="35">
        <f>MACD!EC36-시그널!EC36</f>
        <v>2.5138873970429875E-4</v>
      </c>
      <c r="ED36" s="28">
        <f>외인!ED36/10000</f>
        <v>1.015795</v>
      </c>
      <c r="EE36" s="35">
        <f>MACD!EE36-시그널!EE36</f>
        <v>4.1992096504696384E-4</v>
      </c>
      <c r="EF36" s="28">
        <f>외인!EF36/10000</f>
        <v>23.779125000000001</v>
      </c>
      <c r="EG36" s="35">
        <f>MACD!EG36-시그널!EG36</f>
        <v>7.1737737115940112E-5</v>
      </c>
      <c r="EH36" s="28">
        <f>외인!EH36/10000</f>
        <v>16.091557000000002</v>
      </c>
      <c r="EI36" s="35">
        <f>MACD!EI36-시그널!EI36</f>
        <v>-7.8772075990228877E-5</v>
      </c>
      <c r="EJ36" s="28">
        <f>외인!EJ36/10000</f>
        <v>9.4145059999999994</v>
      </c>
      <c r="EK36" s="35">
        <f>MACD!EK36-시그널!EK36</f>
        <v>1.939201756867774E-4</v>
      </c>
      <c r="EL36" s="28">
        <f>외인!EL36/10000</f>
        <v>3.1391469999999999</v>
      </c>
      <c r="EM36" s="35">
        <f>MACD!EM36-시그널!EM36</f>
        <v>5.8718913063886497E-4</v>
      </c>
      <c r="EN36" s="28">
        <f>외인!EN36/10000</f>
        <v>4.007593</v>
      </c>
      <c r="EO36" s="35">
        <f>MACD!EO36-시그널!EO36</f>
        <v>6.0125756870375934E-5</v>
      </c>
      <c r="EP36" s="28">
        <f>외인!EP36/10000</f>
        <v>17.511282999999999</v>
      </c>
      <c r="EQ36" s="35">
        <f>MACD!EQ36-시그널!EQ36</f>
        <v>7.4374366117719811E-4</v>
      </c>
      <c r="ER36" s="28">
        <f>외인!ER36/10000</f>
        <v>1.361861</v>
      </c>
      <c r="ES36" s="35">
        <f>MACD!ES36-시그널!ES36</f>
        <v>2.552329735330709E-3</v>
      </c>
      <c r="ET36" s="28">
        <f>외인!ET36/10000</f>
        <v>11.090299999999999</v>
      </c>
      <c r="EU36" s="35">
        <f>MACD!EU36-시그널!EU36</f>
        <v>1.141284360670904E-4</v>
      </c>
      <c r="EV36" s="28">
        <f>외인!EV36/10000</f>
        <v>4.2421069999999999</v>
      </c>
      <c r="EW36" s="35">
        <f>MACD!EW36-시그널!EW36</f>
        <v>1.6802625239967906E-5</v>
      </c>
      <c r="EX36" s="28">
        <f>외인!EX36/10000</f>
        <v>5.2461480000000007</v>
      </c>
      <c r="EY36" s="35">
        <f>MACD!EY36-시그널!EY36</f>
        <v>-1.8217281267871887E-5</v>
      </c>
    </row>
    <row r="37" spans="1:155">
      <c r="A37" s="27">
        <f>외인!A37</f>
        <v>46118</v>
      </c>
      <c r="B37" s="28">
        <f>외인!B37/10000</f>
        <v>435.26512599999995</v>
      </c>
      <c r="C37" s="35">
        <f>MACD!C37-시그널!C37</f>
        <v>1.3627096048891466E-4</v>
      </c>
      <c r="D37" s="28">
        <f>외인!D37/10000</f>
        <v>57.966285999999997</v>
      </c>
      <c r="E37" s="35">
        <f>MACD!E37-시그널!E37</f>
        <v>2.9474819284361722E-4</v>
      </c>
      <c r="F37" s="28">
        <f>외인!F37/10000</f>
        <v>189.11666399999999</v>
      </c>
      <c r="G37" s="35">
        <f>MACD!G37-시그널!G37</f>
        <v>1.9957765000735951E-4</v>
      </c>
      <c r="H37" s="28">
        <f>외인!H37/10000</f>
        <v>29.390291999999999</v>
      </c>
      <c r="I37" s="35">
        <f>MACD!I37-시그널!I37</f>
        <v>3.6668183536477117E-4</v>
      </c>
      <c r="J37" s="28">
        <f>외인!J37/10000</f>
        <v>3.8456959999999998</v>
      </c>
      <c r="K37" s="35">
        <f>MACD!K37-시그널!K37</f>
        <v>-4.1605229077040491E-6</v>
      </c>
      <c r="L37" s="28">
        <f>외인!L37/10000</f>
        <v>27.254497999999998</v>
      </c>
      <c r="M37" s="35">
        <f>MACD!M37-시그널!M37</f>
        <v>4.0799377827585625E-4</v>
      </c>
      <c r="N37" s="28">
        <f>외인!N37/10000</f>
        <v>22.120545</v>
      </c>
      <c r="O37" s="35">
        <f>MACD!O37-시그널!O37</f>
        <v>4.4274715093631212E-4</v>
      </c>
      <c r="P37" s="28">
        <f>외인!P37/10000</f>
        <v>19.150629000000002</v>
      </c>
      <c r="Q37" s="35">
        <f>MACD!Q37-시그널!Q37</f>
        <v>1.3798649057604408E-4</v>
      </c>
      <c r="R37" s="28">
        <f>외인!R37/10000</f>
        <v>11.871601</v>
      </c>
      <c r="S37" s="35">
        <f>MACD!S37-시그널!S37</f>
        <v>6.2392895365835058E-5</v>
      </c>
      <c r="T37" s="28">
        <f>외인!T37/10000</f>
        <v>0.85187199999999996</v>
      </c>
      <c r="U37" s="35">
        <f>MACD!U37-시그널!U37</f>
        <v>-1.0741798168718278E-4</v>
      </c>
      <c r="V37" s="28">
        <f>외인!V37/10000</f>
        <v>9.8855109999999993</v>
      </c>
      <c r="W37" s="35">
        <f>MACD!W37-시그널!W37</f>
        <v>5.5280293619726015E-4</v>
      </c>
      <c r="X37" s="28">
        <f>외인!X37/10000</f>
        <v>187.19082399999999</v>
      </c>
      <c r="Y37" s="35">
        <f>MACD!Y37-시그널!Y37</f>
        <v>1.0396725037991434E-4</v>
      </c>
      <c r="Z37" s="28">
        <f>외인!Z37/10000</f>
        <v>4.2597129999999996</v>
      </c>
      <c r="AA37" s="35">
        <f>MACD!AA37-시그널!AA37</f>
        <v>2.8839179752260182E-5</v>
      </c>
      <c r="AB37" s="28">
        <f>외인!AB37/10000</f>
        <v>19.704304999999998</v>
      </c>
      <c r="AC37" s="35">
        <f>MACD!AC37-시그널!AC37</f>
        <v>4.4972861123946661E-5</v>
      </c>
      <c r="AD37" s="28">
        <f>외인!AD37/10000</f>
        <v>1.8448939999999998</v>
      </c>
      <c r="AE37" s="35">
        <f>MACD!AE37-시그널!AE37</f>
        <v>-3.6617198611833032E-4</v>
      </c>
      <c r="AF37" s="28">
        <f>외인!AF37/10000</f>
        <v>2.4155769999999999</v>
      </c>
      <c r="AG37" s="35">
        <f>MACD!AG37-시그널!AG37</f>
        <v>1.0002522893015706E-4</v>
      </c>
      <c r="AH37" s="28">
        <f>외인!AH37/10000</f>
        <v>18.180437999999999</v>
      </c>
      <c r="AI37" s="35">
        <f>MACD!AI37-시그널!AI37</f>
        <v>3.6736107940155182E-5</v>
      </c>
      <c r="AJ37" s="28">
        <f>외인!AJ37/10000</f>
        <v>10.246377000000001</v>
      </c>
      <c r="AK37" s="35">
        <f>MACD!AK37-시그널!AK37</f>
        <v>3.3372745561134452E-4</v>
      </c>
      <c r="AL37" s="28">
        <f>외인!AL37/10000</f>
        <v>8.1691120000000002</v>
      </c>
      <c r="AM37" s="35">
        <f>MACD!AM37-시그널!AM37</f>
        <v>1.9299144817191673E-4</v>
      </c>
      <c r="AN37" s="28">
        <f>외인!AN37/10000</f>
        <v>15.749235000000001</v>
      </c>
      <c r="AO37" s="35">
        <f>MACD!AO37-시그널!AO37</f>
        <v>5.3477223544359277E-4</v>
      </c>
      <c r="AP37" s="28">
        <f>외인!AP37/10000</f>
        <v>11.312244</v>
      </c>
      <c r="AQ37" s="35">
        <f>MACD!AQ37-시그널!AQ37</f>
        <v>2.8202981883639213E-5</v>
      </c>
      <c r="AR37" s="28">
        <f>외인!AR37/10000</f>
        <v>2.240577</v>
      </c>
      <c r="AS37" s="35">
        <f>MACD!AS37-시그널!AS37</f>
        <v>-5.9086666836129752E-4</v>
      </c>
      <c r="AT37" s="28">
        <f>외인!AT37/10000</f>
        <v>7.2856969999999999</v>
      </c>
      <c r="AU37" s="35">
        <f>MACD!AU37-시그널!AU37</f>
        <v>3.7908134148134743E-5</v>
      </c>
      <c r="AV37" s="28">
        <f>외인!AV37/10000</f>
        <v>4.7225480000000006</v>
      </c>
      <c r="AW37" s="35">
        <f>MACD!AW37-시그널!AW37</f>
        <v>4.311029388288964E-4</v>
      </c>
      <c r="AX37" s="28">
        <f>외인!AX37/10000</f>
        <v>6.009347</v>
      </c>
      <c r="AY37" s="35">
        <f>MACD!AY37-시그널!AY37</f>
        <v>6.9843062863596099E-4</v>
      </c>
      <c r="AZ37" s="28">
        <f>외인!AZ37/10000</f>
        <v>200.660901</v>
      </c>
      <c r="BA37" s="35">
        <f>MACD!BA37-시그널!BA37</f>
        <v>1.3415716272198035E-4</v>
      </c>
      <c r="BB37" s="28">
        <f>외인!BB37/10000</f>
        <v>9.5552080000000004</v>
      </c>
      <c r="BC37" s="35">
        <f>MACD!BC37-시그널!BC37</f>
        <v>-7.1362768415645999E-7</v>
      </c>
      <c r="BD37" s="28">
        <f>외인!BD37/10000</f>
        <v>3.5295320000000001</v>
      </c>
      <c r="BE37" s="35">
        <f>MACD!BE37-시그널!BE37</f>
        <v>-3.757983857728079E-4</v>
      </c>
      <c r="BF37" s="28">
        <f>외인!BF37/10000</f>
        <v>0</v>
      </c>
      <c r="BG37" s="35" t="e">
        <f>MACD!BG37-시그널!BG37</f>
        <v>#DIV/0!</v>
      </c>
      <c r="BH37" s="28">
        <f>외인!BH37/10000</f>
        <v>9.0203449999999989</v>
      </c>
      <c r="BI37" s="35">
        <f>MACD!BI37-시그널!BI37</f>
        <v>3.7656963047427846E-4</v>
      </c>
      <c r="BJ37" s="28">
        <f>외인!BJ37/10000</f>
        <v>11.534203999999999</v>
      </c>
      <c r="BK37" s="35">
        <f>MACD!BK37-시그널!BK37</f>
        <v>1.8617303767898068E-4</v>
      </c>
      <c r="BL37" s="28">
        <f>외인!BL37/10000</f>
        <v>4.6497890000000002</v>
      </c>
      <c r="BM37" s="35">
        <f>MACD!BM37-시그널!BM37</f>
        <v>1.2456159113067493E-4</v>
      </c>
      <c r="BN37" s="28">
        <f>외인!BN37/10000</f>
        <v>4.4744419999999998</v>
      </c>
      <c r="BO37" s="35">
        <f>MACD!BO37-시그널!BO37</f>
        <v>1.5155961415735638E-4</v>
      </c>
      <c r="BP37" s="28">
        <f>외인!BP37/10000</f>
        <v>6.9707789999999994</v>
      </c>
      <c r="BQ37" s="35">
        <f>MACD!BQ37-시그널!BQ37</f>
        <v>5.017271186318694E-4</v>
      </c>
      <c r="BR37" s="28">
        <f>외인!BR37/10000</f>
        <v>23.519828</v>
      </c>
      <c r="BS37" s="35">
        <f>MACD!BS37-시그널!BS37</f>
        <v>7.6484623442592129E-5</v>
      </c>
      <c r="BT37" s="28">
        <f>외인!BT37/10000</f>
        <v>190.560664</v>
      </c>
      <c r="BU37" s="35">
        <f>MACD!BU37-시그널!BU37</f>
        <v>1.0421548328530284E-4</v>
      </c>
      <c r="BV37" s="28">
        <f>외인!BV37/10000</f>
        <v>36.129283000000001</v>
      </c>
      <c r="BW37" s="35">
        <f>MACD!BW37-시그널!BW37</f>
        <v>3.7747935972231352E-4</v>
      </c>
      <c r="BX37" s="28">
        <f>외인!BX37/10000</f>
        <v>7.1682030000000001</v>
      </c>
      <c r="BY37" s="35">
        <f>MACD!BY37-시그널!BY37</f>
        <v>-1.1938085332331466E-4</v>
      </c>
      <c r="BZ37" s="28">
        <f>외인!BZ37/10000</f>
        <v>23.918348000000002</v>
      </c>
      <c r="CA37" s="35">
        <f>MACD!CA37-시그널!CA37</f>
        <v>4.1666559720485445E-4</v>
      </c>
      <c r="CB37" s="28">
        <f>외인!CB37/10000</f>
        <v>1.1739190000000002</v>
      </c>
      <c r="CC37" s="35">
        <f>MACD!CC37-시그널!CC37</f>
        <v>-3.4457564833049613E-4</v>
      </c>
      <c r="CD37" s="28">
        <f>외인!CD37/10000</f>
        <v>2.882539</v>
      </c>
      <c r="CE37" s="35">
        <f>MACD!CE37-시그널!CE37</f>
        <v>5.5494214633031863E-4</v>
      </c>
      <c r="CF37" s="28">
        <f>외인!CF37/10000</f>
        <v>2.354965</v>
      </c>
      <c r="CG37" s="35">
        <f>MACD!CG37-시그널!CG37</f>
        <v>7.7031804328450552E-5</v>
      </c>
      <c r="CH37" s="28">
        <f>외인!CH37/10000</f>
        <v>6.5699339999999999</v>
      </c>
      <c r="CI37" s="35">
        <f>MACD!CI37-시그널!CI37</f>
        <v>2.8864302849755674E-4</v>
      </c>
      <c r="CJ37" s="28">
        <f>외인!CJ37/10000</f>
        <v>35.942236000000001</v>
      </c>
      <c r="CK37" s="35">
        <f>MACD!CK37-시그널!CK37</f>
        <v>-1.5576507457385142E-5</v>
      </c>
      <c r="CL37" s="28">
        <f>외인!CL37/10000</f>
        <v>22.453918999999999</v>
      </c>
      <c r="CM37" s="35">
        <f>MACD!CM37-시그널!CM37</f>
        <v>4.2026858011148594E-5</v>
      </c>
      <c r="CN37" s="28">
        <f>외인!CN37/10000</f>
        <v>11.272989000000001</v>
      </c>
      <c r="CO37" s="35">
        <f>MACD!CO37-시그널!CO37</f>
        <v>3.1064703751818864E-4</v>
      </c>
      <c r="CP37" s="28">
        <f>외인!CP37/10000</f>
        <v>9.6098149999999993</v>
      </c>
      <c r="CQ37" s="35">
        <f>MACD!CQ37-시그널!CQ37</f>
        <v>2.2094658799290446E-6</v>
      </c>
      <c r="CR37" s="28">
        <f>외인!CR37/10000</f>
        <v>15.134572</v>
      </c>
      <c r="CS37" s="35">
        <f>MACD!CS37-시그널!CS37</f>
        <v>1.5431307952251666E-4</v>
      </c>
      <c r="CT37" s="28">
        <f>외인!CT37/10000</f>
        <v>11.164122000000001</v>
      </c>
      <c r="CU37" s="35">
        <f>MACD!CU37-시그널!CU37</f>
        <v>3.1570100874748076E-4</v>
      </c>
      <c r="CV37" s="28">
        <f>외인!CV37/10000</f>
        <v>190.560664</v>
      </c>
      <c r="CW37" s="35">
        <f>MACD!CW37-시그널!CW37</f>
        <v>1.0421548328530284E-4</v>
      </c>
      <c r="CX37" s="28">
        <f>외인!CX37/10000</f>
        <v>20.814620000000001</v>
      </c>
      <c r="CY37" s="35">
        <f>MACD!CY37-시그널!CY37</f>
        <v>3.7820686285535397E-4</v>
      </c>
      <c r="CZ37" s="28">
        <f>외인!CZ37/10000</f>
        <v>1.601988</v>
      </c>
      <c r="DA37" s="35">
        <f>MACD!DA37-시그널!DA37</f>
        <v>-1.3442885031467774E-4</v>
      </c>
      <c r="DB37" s="28">
        <f>외인!DB37/10000</f>
        <v>3.5295320000000001</v>
      </c>
      <c r="DC37" s="35">
        <f>MACD!DC37-시그널!DC37</f>
        <v>-3.757983857728079E-4</v>
      </c>
      <c r="DD37" s="28">
        <f>외인!DD37/10000</f>
        <v>0.85187199999999996</v>
      </c>
      <c r="DE37" s="35">
        <f>MACD!DE37-시그널!DE37</f>
        <v>-1.0741798168718278E-4</v>
      </c>
      <c r="DF37" s="28">
        <f>외인!DF37/10000</f>
        <v>5.3818830000000002</v>
      </c>
      <c r="DG37" s="35">
        <f>MACD!DG37-시그널!DG37</f>
        <v>-8.7230180864619387E-5</v>
      </c>
      <c r="DH37" s="28">
        <f>외인!DH37/10000</f>
        <v>2.101181</v>
      </c>
      <c r="DI37" s="35">
        <f>MACD!DI37-시그널!DI37</f>
        <v>7.3023724513344491E-4</v>
      </c>
      <c r="DJ37" s="28">
        <f>외인!DJ37/10000</f>
        <v>55.175381999999992</v>
      </c>
      <c r="DK37" s="35">
        <f>MACD!DK37-시그널!DK37</f>
        <v>1.2992205338158575E-4</v>
      </c>
      <c r="DL37" s="28">
        <f>외인!DL37/10000</f>
        <v>8.8727389999999993</v>
      </c>
      <c r="DM37" s="35">
        <f>MACD!DM37-시그널!DM37</f>
        <v>3.7998685195543525E-4</v>
      </c>
      <c r="DN37" s="28">
        <f>외인!DN37/10000</f>
        <v>190.560664</v>
      </c>
      <c r="DO37" s="35">
        <f>MACD!DO37-시그널!DO37</f>
        <v>1.0421548328530284E-4</v>
      </c>
      <c r="DP37" s="28">
        <f>외인!DP37/10000</f>
        <v>7.6330649999999993</v>
      </c>
      <c r="DQ37" s="35">
        <f>MACD!DQ37-시그널!DQ37</f>
        <v>-1.5877416831080538E-4</v>
      </c>
      <c r="DR37" s="28">
        <f>외인!DR37/10000</f>
        <v>4.013884</v>
      </c>
      <c r="DS37" s="35">
        <f>MACD!DS37-시그널!DS37</f>
        <v>-2.2465253807921341E-5</v>
      </c>
      <c r="DT37" s="28">
        <f>외인!DT37/10000</f>
        <v>11.871601</v>
      </c>
      <c r="DU37" s="35">
        <f>MACD!DU37-시그널!DU37</f>
        <v>6.2392895365835058E-5</v>
      </c>
      <c r="DV37" s="28">
        <f>외인!DV37/10000</f>
        <v>3.2336840000000002</v>
      </c>
      <c r="DW37" s="35">
        <f>MACD!DW37-시그널!DW37</f>
        <v>4.9200431494045706E-4</v>
      </c>
      <c r="DX37" s="28">
        <f>외인!DX37/10000</f>
        <v>9.8855109999999993</v>
      </c>
      <c r="DY37" s="35">
        <f>MACD!DY37-시그널!DY37</f>
        <v>5.5280293619726015E-4</v>
      </c>
      <c r="DZ37" s="28">
        <f>외인!DZ37/10000</f>
        <v>0.84311900000000006</v>
      </c>
      <c r="EA37" s="35">
        <f>MACD!EA37-시그널!EA37</f>
        <v>8.5785359516061047E-4</v>
      </c>
      <c r="EB37" s="28">
        <f>외인!EB37/10000</f>
        <v>1.1907669999999999</v>
      </c>
      <c r="EC37" s="35">
        <f>MACD!EC37-시그널!EC37</f>
        <v>1.9232696034183995E-4</v>
      </c>
      <c r="ED37" s="28">
        <f>외인!ED37/10000</f>
        <v>0.98632600000000004</v>
      </c>
      <c r="EE37" s="35">
        <f>MACD!EE37-시그널!EE37</f>
        <v>4.0721511877961619E-4</v>
      </c>
      <c r="EF37" s="28">
        <f>외인!EF37/10000</f>
        <v>23.589810999999997</v>
      </c>
      <c r="EG37" s="35">
        <f>MACD!EG37-시그널!EG37</f>
        <v>7.4214763932059936E-6</v>
      </c>
      <c r="EH37" s="28">
        <f>외인!EH37/10000</f>
        <v>16.293810000000001</v>
      </c>
      <c r="EI37" s="35">
        <f>MACD!EI37-시그널!EI37</f>
        <v>-4.6870268222626906E-6</v>
      </c>
      <c r="EJ37" s="28">
        <f>외인!EJ37/10000</f>
        <v>9.399991</v>
      </c>
      <c r="EK37" s="35">
        <f>MACD!EK37-시그널!EK37</f>
        <v>1.2191318627165887E-4</v>
      </c>
      <c r="EL37" s="28">
        <f>외인!EL37/10000</f>
        <v>3.128682</v>
      </c>
      <c r="EM37" s="35">
        <f>MACD!EM37-시그널!EM37</f>
        <v>5.1838762475613467E-4</v>
      </c>
      <c r="EN37" s="28">
        <f>외인!EN37/10000</f>
        <v>4.013884</v>
      </c>
      <c r="EO37" s="35">
        <f>MACD!EO37-시그널!EO37</f>
        <v>-2.2465253807921341E-5</v>
      </c>
      <c r="EP37" s="28">
        <f>외인!EP37/10000</f>
        <v>17.215401</v>
      </c>
      <c r="EQ37" s="35">
        <f>MACD!EQ37-시그널!EQ37</f>
        <v>7.3129580587204181E-4</v>
      </c>
      <c r="ER37" s="28">
        <f>외인!ER37/10000</f>
        <v>1.308732</v>
      </c>
      <c r="ES37" s="35">
        <f>MACD!ES37-시그널!ES37</f>
        <v>2.3322262851545403E-3</v>
      </c>
      <c r="ET37" s="28">
        <f>외인!ET37/10000</f>
        <v>11.312244</v>
      </c>
      <c r="EU37" s="35">
        <f>MACD!EU37-시그널!EU37</f>
        <v>2.8202981883639213E-5</v>
      </c>
      <c r="EV37" s="28">
        <f>외인!EV37/10000</f>
        <v>4.2597129999999996</v>
      </c>
      <c r="EW37" s="35">
        <f>MACD!EW37-시그널!EW37</f>
        <v>2.8839179752260182E-5</v>
      </c>
      <c r="EX37" s="28">
        <f>외인!EX37/10000</f>
        <v>5.3501019999999997</v>
      </c>
      <c r="EY37" s="35">
        <f>MACD!EY37-시그널!EY37</f>
        <v>-2.3183561473841214E-5</v>
      </c>
    </row>
    <row r="38" spans="1:155">
      <c r="A38" s="27">
        <f>외인!A38</f>
        <v>46119</v>
      </c>
      <c r="B38" s="28">
        <f>외인!B38/10000</f>
        <v>438.81344400000006</v>
      </c>
      <c r="C38" s="35">
        <f>MACD!C38-시그널!C38</f>
        <v>2.1932586408150267E-4</v>
      </c>
      <c r="D38" s="28">
        <f>외인!D38/10000</f>
        <v>57.392665000000001</v>
      </c>
      <c r="E38" s="35">
        <f>MACD!E38-시그널!E38</f>
        <v>2.9594483292902439E-4</v>
      </c>
      <c r="F38" s="28">
        <f>외인!F38/10000</f>
        <v>190.91050100000001</v>
      </c>
      <c r="G38" s="35">
        <f>MACD!G38-시그널!G38</f>
        <v>3.1645992934625409E-4</v>
      </c>
      <c r="H38" s="28">
        <f>외인!H38/10000</f>
        <v>29.444091999999998</v>
      </c>
      <c r="I38" s="35">
        <f>MACD!I38-시그널!I38</f>
        <v>3.5488477991618141E-4</v>
      </c>
      <c r="J38" s="28">
        <f>외인!J38/10000</f>
        <v>3.7566519999999999</v>
      </c>
      <c r="K38" s="35">
        <f>MACD!K38-시그널!K38</f>
        <v>-1.248011909172643E-4</v>
      </c>
      <c r="L38" s="28">
        <f>외인!L38/10000</f>
        <v>27.264638000000001</v>
      </c>
      <c r="M38" s="35">
        <f>MACD!M38-시그널!M38</f>
        <v>3.868359566687648E-4</v>
      </c>
      <c r="N38" s="28">
        <f>외인!N38/10000</f>
        <v>22.138939999999998</v>
      </c>
      <c r="O38" s="35">
        <f>MACD!O38-시그널!O38</f>
        <v>3.8216336946166279E-4</v>
      </c>
      <c r="P38" s="28">
        <f>외인!P38/10000</f>
        <v>19.220714999999998</v>
      </c>
      <c r="Q38" s="35">
        <f>MACD!Q38-시그널!Q38</f>
        <v>1.2270208285111234E-4</v>
      </c>
      <c r="R38" s="28">
        <f>외인!R38/10000</f>
        <v>11.851896999999999</v>
      </c>
      <c r="S38" s="35">
        <f>MACD!S38-시그널!S38</f>
        <v>3.1025471652612754E-5</v>
      </c>
      <c r="T38" s="28">
        <f>외인!T38/10000</f>
        <v>0.84280499999999992</v>
      </c>
      <c r="U38" s="35">
        <f>MACD!U38-시그널!U38</f>
        <v>-2.6457096188090782E-4</v>
      </c>
      <c r="V38" s="28">
        <f>외인!V38/10000</f>
        <v>9.9456299999999995</v>
      </c>
      <c r="W38" s="35">
        <f>MACD!W38-시그널!W38</f>
        <v>5.862812223936995E-4</v>
      </c>
      <c r="X38" s="28">
        <f>외인!X38/10000</f>
        <v>191.40302399999999</v>
      </c>
      <c r="Y38" s="35">
        <f>MACD!Y38-시그널!Y38</f>
        <v>3.1890196845268427E-4</v>
      </c>
      <c r="Z38" s="28">
        <f>외인!Z38/10000</f>
        <v>4.2438160000000007</v>
      </c>
      <c r="AA38" s="35">
        <f>MACD!AA38-시그널!AA38</f>
        <v>3.4480754782125264E-5</v>
      </c>
      <c r="AB38" s="28">
        <f>외인!AB38/10000</f>
        <v>19.467419</v>
      </c>
      <c r="AC38" s="35">
        <f>MACD!AC38-시그널!AC38</f>
        <v>4.2057191329315951E-5</v>
      </c>
      <c r="AD38" s="28">
        <f>외인!AD38/10000</f>
        <v>1.838962</v>
      </c>
      <c r="AE38" s="35">
        <f>MACD!AE38-시그널!AE38</f>
        <v>-3.9914075222243194E-4</v>
      </c>
      <c r="AF38" s="28">
        <f>외인!AF38/10000</f>
        <v>2.412976</v>
      </c>
      <c r="AG38" s="35">
        <f>MACD!AG38-시그널!AG38</f>
        <v>1.5059885997539119E-4</v>
      </c>
      <c r="AH38" s="28">
        <f>외인!AH38/10000</f>
        <v>18.061449</v>
      </c>
      <c r="AI38" s="35">
        <f>MACD!AI38-시그널!AI38</f>
        <v>8.8824707249205315E-5</v>
      </c>
      <c r="AJ38" s="28">
        <f>외인!AJ38/10000</f>
        <v>10.164553999999999</v>
      </c>
      <c r="AK38" s="35">
        <f>MACD!AK38-시그널!AK38</f>
        <v>2.0278319866422155E-4</v>
      </c>
      <c r="AL38" s="28">
        <f>외인!AL38/10000</f>
        <v>8.1171860000000002</v>
      </c>
      <c r="AM38" s="35">
        <f>MACD!AM38-시그널!AM38</f>
        <v>1.5873640142262239E-4</v>
      </c>
      <c r="AN38" s="28">
        <f>외인!AN38/10000</f>
        <v>15.799199</v>
      </c>
      <c r="AO38" s="35">
        <f>MACD!AO38-시그널!AO38</f>
        <v>4.6964045243367159E-4</v>
      </c>
      <c r="AP38" s="28">
        <f>외인!AP38/10000</f>
        <v>11.151405</v>
      </c>
      <c r="AQ38" s="35">
        <f>MACD!AQ38-시그널!AQ38</f>
        <v>-7.4586893415019856E-5</v>
      </c>
      <c r="AR38" s="28">
        <f>외인!AR38/10000</f>
        <v>2.242391</v>
      </c>
      <c r="AS38" s="35">
        <f>MACD!AS38-시그널!AS38</f>
        <v>-6.1494123742273743E-4</v>
      </c>
      <c r="AT38" s="28">
        <f>외인!AT38/10000</f>
        <v>7.2865609999999998</v>
      </c>
      <c r="AU38" s="35">
        <f>MACD!AU38-시그널!AU38</f>
        <v>-5.0748852680754423E-5</v>
      </c>
      <c r="AV38" s="28">
        <f>외인!AV38/10000</f>
        <v>4.6778589999999998</v>
      </c>
      <c r="AW38" s="35">
        <f>MACD!AW38-시그널!AW38</f>
        <v>3.8905479326811266E-4</v>
      </c>
      <c r="AX38" s="28">
        <f>외인!AX38/10000</f>
        <v>6.0579599999999996</v>
      </c>
      <c r="AY38" s="35">
        <f>MACD!AY38-시그널!AY38</f>
        <v>6.4449442976390796E-4</v>
      </c>
      <c r="AZ38" s="28">
        <f>외인!AZ38/10000</f>
        <v>204.820866</v>
      </c>
      <c r="BA38" s="35">
        <f>MACD!BA38-시그널!BA38</f>
        <v>3.3594998666865584E-4</v>
      </c>
      <c r="BB38" s="28">
        <f>외인!BB38/10000</f>
        <v>9.4357949999999988</v>
      </c>
      <c r="BC38" s="35">
        <f>MACD!BC38-시그널!BC38</f>
        <v>-2.1576863067598358E-7</v>
      </c>
      <c r="BD38" s="28">
        <f>외인!BD38/10000</f>
        <v>3.4910260000000002</v>
      </c>
      <c r="BE38" s="35">
        <f>MACD!BE38-시그널!BE38</f>
        <v>-4.5840443900299534E-4</v>
      </c>
      <c r="BF38" s="28">
        <f>외인!BF38/10000</f>
        <v>0</v>
      </c>
      <c r="BG38" s="35" t="e">
        <f>MACD!BG38-시그널!BG38</f>
        <v>#DIV/0!</v>
      </c>
      <c r="BH38" s="28">
        <f>외인!BH38/10000</f>
        <v>8.8029429999999991</v>
      </c>
      <c r="BI38" s="35">
        <f>MACD!BI38-시그널!BI38</f>
        <v>3.2458457404832856E-4</v>
      </c>
      <c r="BJ38" s="28">
        <f>외인!BJ38/10000</f>
        <v>11.543908999999999</v>
      </c>
      <c r="BK38" s="35">
        <f>MACD!BK38-시그널!BK38</f>
        <v>2.124588635078819E-4</v>
      </c>
      <c r="BL38" s="28">
        <f>외인!BL38/10000</f>
        <v>4.6063989999999997</v>
      </c>
      <c r="BM38" s="35">
        <f>MACD!BM38-시그널!BM38</f>
        <v>1.133015669952742E-5</v>
      </c>
      <c r="BN38" s="28">
        <f>외인!BN38/10000</f>
        <v>4.4409080000000003</v>
      </c>
      <c r="BO38" s="35">
        <f>MACD!BO38-시그널!BO38</f>
        <v>1.2053947694961134E-4</v>
      </c>
      <c r="BP38" s="28">
        <f>외인!BP38/10000</f>
        <v>7.0286929999999996</v>
      </c>
      <c r="BQ38" s="35">
        <f>MACD!BQ38-시그널!BQ38</f>
        <v>4.7206165762389703E-4</v>
      </c>
      <c r="BR38" s="28">
        <f>외인!BR38/10000</f>
        <v>23.254704</v>
      </c>
      <c r="BS38" s="35">
        <f>MACD!BS38-시그널!BS38</f>
        <v>2.737379850718916E-5</v>
      </c>
      <c r="BT38" s="28">
        <f>외인!BT38/10000</f>
        <v>194.76576599999999</v>
      </c>
      <c r="BU38" s="35">
        <f>MACD!BU38-시그널!BU38</f>
        <v>3.1646233509122592E-4</v>
      </c>
      <c r="BV38" s="28">
        <f>외인!BV38/10000</f>
        <v>36.767080999999997</v>
      </c>
      <c r="BW38" s="35">
        <f>MACD!BW38-시그널!BW38</f>
        <v>4.3318399118949215E-4</v>
      </c>
      <c r="BX38" s="28">
        <f>외인!BX38/10000</f>
        <v>7.1419539999999992</v>
      </c>
      <c r="BY38" s="35">
        <f>MACD!BY38-시그널!BY38</f>
        <v>-1.2080529637403944E-4</v>
      </c>
      <c r="BZ38" s="28">
        <f>외인!BZ38/10000</f>
        <v>23.916385000000002</v>
      </c>
      <c r="CA38" s="35">
        <f>MACD!CA38-시그널!CA38</f>
        <v>3.6114930804020267E-4</v>
      </c>
      <c r="CB38" s="28">
        <f>외인!CB38/10000</f>
        <v>1.1719219999999999</v>
      </c>
      <c r="CC38" s="35">
        <f>MACD!CC38-시그널!CC38</f>
        <v>-3.4830656547771082E-4</v>
      </c>
      <c r="CD38" s="28">
        <f>외인!CD38/10000</f>
        <v>2.7977380000000003</v>
      </c>
      <c r="CE38" s="35">
        <f>MACD!CE38-시그널!CE38</f>
        <v>4.0031495941067865E-4</v>
      </c>
      <c r="CF38" s="28">
        <f>외인!CF38/10000</f>
        <v>2.359591</v>
      </c>
      <c r="CG38" s="35">
        <f>MACD!CG38-시그널!CG38</f>
        <v>-2.6505091283289241E-5</v>
      </c>
      <c r="CH38" s="28">
        <f>외인!CH38/10000</f>
        <v>6.495063</v>
      </c>
      <c r="CI38" s="35">
        <f>MACD!CI38-시그널!CI38</f>
        <v>2.3293592832477608E-4</v>
      </c>
      <c r="CJ38" s="28">
        <f>외인!CJ38/10000</f>
        <v>35.689982000000001</v>
      </c>
      <c r="CK38" s="35">
        <f>MACD!CK38-시그널!CK38</f>
        <v>2.6614184474830918E-6</v>
      </c>
      <c r="CL38" s="28">
        <f>외인!CL38/10000</f>
        <v>22.195481000000001</v>
      </c>
      <c r="CM38" s="35">
        <f>MACD!CM38-시그널!CM38</f>
        <v>3.2018320793218301E-5</v>
      </c>
      <c r="CN38" s="28">
        <f>외인!CN38/10000</f>
        <v>11.122883999999999</v>
      </c>
      <c r="CO38" s="35">
        <f>MACD!CO38-시그널!CO38</f>
        <v>2.791082365227528E-4</v>
      </c>
      <c r="CP38" s="28">
        <f>외인!CP38/10000</f>
        <v>9.4898640000000007</v>
      </c>
      <c r="CQ38" s="35">
        <f>MACD!CQ38-시그널!CQ38</f>
        <v>3.3203694754826207E-6</v>
      </c>
      <c r="CR38" s="28">
        <f>외인!CR38/10000</f>
        <v>15.052379999999999</v>
      </c>
      <c r="CS38" s="35">
        <f>MACD!CS38-시그널!CS38</f>
        <v>8.9705626332361663E-5</v>
      </c>
      <c r="CT38" s="28">
        <f>외인!CT38/10000</f>
        <v>11.058543999999999</v>
      </c>
      <c r="CU38" s="35">
        <f>MACD!CU38-시그널!CU38</f>
        <v>3.7553649574367928E-4</v>
      </c>
      <c r="CV38" s="28">
        <f>외인!CV38/10000</f>
        <v>194.76576599999999</v>
      </c>
      <c r="CW38" s="35">
        <f>MACD!CW38-시그널!CW38</f>
        <v>3.1646233509122592E-4</v>
      </c>
      <c r="CX38" s="28">
        <f>외인!CX38/10000</f>
        <v>20.792743999999999</v>
      </c>
      <c r="CY38" s="35">
        <f>MACD!CY38-시그널!CY38</f>
        <v>3.1643146324921681E-4</v>
      </c>
      <c r="CZ38" s="28">
        <f>외인!CZ38/10000</f>
        <v>1.6130850000000001</v>
      </c>
      <c r="DA38" s="35">
        <f>MACD!DA38-시그널!DA38</f>
        <v>-8.6026483324332711E-5</v>
      </c>
      <c r="DB38" s="28">
        <f>외인!DB38/10000</f>
        <v>3.4910260000000002</v>
      </c>
      <c r="DC38" s="35">
        <f>MACD!DC38-시그널!DC38</f>
        <v>-4.5840443900299534E-4</v>
      </c>
      <c r="DD38" s="28">
        <f>외인!DD38/10000</f>
        <v>0.84280499999999992</v>
      </c>
      <c r="DE38" s="35">
        <f>MACD!DE38-시그널!DE38</f>
        <v>-2.6457096188090782E-4</v>
      </c>
      <c r="DF38" s="28">
        <f>외인!DF38/10000</f>
        <v>5.3624980000000004</v>
      </c>
      <c r="DG38" s="35">
        <f>MACD!DG38-시그널!DG38</f>
        <v>-8.9669222393661333E-5</v>
      </c>
      <c r="DH38" s="28">
        <f>외인!DH38/10000</f>
        <v>2.021509</v>
      </c>
      <c r="DI38" s="35">
        <f>MACD!DI38-시그널!DI38</f>
        <v>5.2030479323405361E-4</v>
      </c>
      <c r="DJ38" s="28">
        <f>외인!DJ38/10000</f>
        <v>54.915743000000006</v>
      </c>
      <c r="DK38" s="35">
        <f>MACD!DK38-시그널!DK38</f>
        <v>1.344134911983789E-4</v>
      </c>
      <c r="DL38" s="28">
        <f>외인!DL38/10000</f>
        <v>8.7320380000000011</v>
      </c>
      <c r="DM38" s="35">
        <f>MACD!DM38-시그널!DM38</f>
        <v>3.4042003515650468E-4</v>
      </c>
      <c r="DN38" s="28">
        <f>외인!DN38/10000</f>
        <v>194.76576599999999</v>
      </c>
      <c r="DO38" s="35">
        <f>MACD!DO38-시그널!DO38</f>
        <v>3.1646233509122592E-4</v>
      </c>
      <c r="DP38" s="28">
        <f>외인!DP38/10000</f>
        <v>7.6062479999999999</v>
      </c>
      <c r="DQ38" s="35">
        <f>MACD!DQ38-시그널!DQ38</f>
        <v>-1.1742891976309396E-4</v>
      </c>
      <c r="DR38" s="28">
        <f>외인!DR38/10000</f>
        <v>3.9194260000000001</v>
      </c>
      <c r="DS38" s="35">
        <f>MACD!DS38-시그널!DS38</f>
        <v>-1.2724166503127961E-4</v>
      </c>
      <c r="DT38" s="28">
        <f>외인!DT38/10000</f>
        <v>11.851896999999999</v>
      </c>
      <c r="DU38" s="35">
        <f>MACD!DU38-시그널!DU38</f>
        <v>3.1025471652612754E-5</v>
      </c>
      <c r="DV38" s="28">
        <f>외인!DV38/10000</f>
        <v>3.1719819999999999</v>
      </c>
      <c r="DW38" s="35">
        <f>MACD!DW38-시그널!DW38</f>
        <v>3.1132648346339248E-4</v>
      </c>
      <c r="DX38" s="28">
        <f>외인!DX38/10000</f>
        <v>9.9456299999999995</v>
      </c>
      <c r="DY38" s="35">
        <f>MACD!DY38-시그널!DY38</f>
        <v>5.862812223936995E-4</v>
      </c>
      <c r="DZ38" s="28">
        <f>외인!DZ38/10000</f>
        <v>0.82812999999999992</v>
      </c>
      <c r="EA38" s="35">
        <f>MACD!EA38-시그널!EA38</f>
        <v>8.2619809201647007E-4</v>
      </c>
      <c r="EB38" s="28">
        <f>외인!EB38/10000</f>
        <v>1.17432</v>
      </c>
      <c r="EC38" s="35">
        <f>MACD!EC38-시그널!EC38</f>
        <v>8.9525035912803134E-5</v>
      </c>
      <c r="ED38" s="28">
        <f>외인!ED38/10000</f>
        <v>0.97001399999999993</v>
      </c>
      <c r="EE38" s="35">
        <f>MACD!EE38-시그널!EE38</f>
        <v>3.8906584238078217E-4</v>
      </c>
      <c r="EF38" s="28">
        <f>외인!EF38/10000</f>
        <v>23.410895999999997</v>
      </c>
      <c r="EG38" s="35">
        <f>MACD!EG38-시그널!EG38</f>
        <v>2.6971607371497155E-5</v>
      </c>
      <c r="EH38" s="28">
        <f>외인!EH38/10000</f>
        <v>16.456445000000002</v>
      </c>
      <c r="EI38" s="35">
        <f>MACD!EI38-시그널!EI38</f>
        <v>7.2481623186702383E-5</v>
      </c>
      <c r="EJ38" s="28">
        <f>외인!EJ38/10000</f>
        <v>9.2418179999999985</v>
      </c>
      <c r="EK38" s="35">
        <f>MACD!EK38-시그널!EK38</f>
        <v>1.1844029802434179E-5</v>
      </c>
      <c r="EL38" s="28">
        <f>외인!EL38/10000</f>
        <v>3.0431310000000003</v>
      </c>
      <c r="EM38" s="35">
        <f>MACD!EM38-시그널!EM38</f>
        <v>3.6933441233128416E-4</v>
      </c>
      <c r="EN38" s="28">
        <f>외인!EN38/10000</f>
        <v>3.9194260000000001</v>
      </c>
      <c r="EO38" s="35">
        <f>MACD!EO38-시그널!EO38</f>
        <v>-1.2724166503127961E-4</v>
      </c>
      <c r="EP38" s="28">
        <f>외인!EP38/10000</f>
        <v>17.762155</v>
      </c>
      <c r="EQ38" s="35">
        <f>MACD!EQ38-시그널!EQ38</f>
        <v>7.6719766498199206E-4</v>
      </c>
      <c r="ER38" s="28">
        <f>외인!ER38/10000</f>
        <v>1.2694479999999999</v>
      </c>
      <c r="ES38" s="35">
        <f>MACD!ES38-시그널!ES38</f>
        <v>1.9356826053301042E-3</v>
      </c>
      <c r="ET38" s="28">
        <f>외인!ET38/10000</f>
        <v>11.151405</v>
      </c>
      <c r="EU38" s="35">
        <f>MACD!EU38-시그널!EU38</f>
        <v>-7.4586893415019856E-5</v>
      </c>
      <c r="EV38" s="28">
        <f>외인!EV38/10000</f>
        <v>4.2438160000000007</v>
      </c>
      <c r="EW38" s="35">
        <f>MACD!EW38-시그널!EW38</f>
        <v>3.4480754782125264E-5</v>
      </c>
      <c r="EX38" s="28">
        <f>외인!EX38/10000</f>
        <v>5.246048</v>
      </c>
      <c r="EY38" s="35">
        <f>MACD!EY38-시그널!EY38</f>
        <v>-2.551635346071216E-5</v>
      </c>
    </row>
    <row r="39" spans="1:155">
      <c r="A39" s="27">
        <f>외인!A39</f>
        <v>46120</v>
      </c>
      <c r="B39" s="28">
        <f>외인!B39/10000</f>
        <v>468.95214000000004</v>
      </c>
      <c r="C39" s="35">
        <f>MACD!C39-시그널!C39</f>
        <v>2.688842382322763E-4</v>
      </c>
      <c r="D39" s="28">
        <f>외인!D39/10000</f>
        <v>60.310029000000007</v>
      </c>
      <c r="E39" s="35">
        <f>MACD!E39-시그널!E39</f>
        <v>2.6744898156973521E-4</v>
      </c>
      <c r="F39" s="28">
        <f>외인!F39/10000</f>
        <v>204.10614699999999</v>
      </c>
      <c r="G39" s="35">
        <f>MACD!G39-시그널!G39</f>
        <v>3.5675165948445846E-4</v>
      </c>
      <c r="H39" s="28">
        <f>외인!H39/10000</f>
        <v>30.097231000000001</v>
      </c>
      <c r="I39" s="35">
        <f>MACD!I39-시그널!I39</f>
        <v>2.8344566939714037E-4</v>
      </c>
      <c r="J39" s="28">
        <f>외인!J39/10000</f>
        <v>3.9090220000000002</v>
      </c>
      <c r="K39" s="35">
        <f>MACD!K39-시그널!K39</f>
        <v>-2.5354426976490673E-4</v>
      </c>
      <c r="L39" s="28">
        <f>외인!L39/10000</f>
        <v>27.860506000000001</v>
      </c>
      <c r="M39" s="35">
        <f>MACD!M39-시그널!M39</f>
        <v>3.1389211453632863E-4</v>
      </c>
      <c r="N39" s="28">
        <f>외인!N39/10000</f>
        <v>23.576339999999998</v>
      </c>
      <c r="O39" s="35">
        <f>MACD!O39-시그널!O39</f>
        <v>3.2383824609635739E-4</v>
      </c>
      <c r="P39" s="28">
        <f>외인!P39/10000</f>
        <v>19.830908999999998</v>
      </c>
      <c r="Q39" s="35">
        <f>MACD!Q39-시그널!Q39</f>
        <v>1.0107770997877394E-4</v>
      </c>
      <c r="R39" s="28">
        <f>외인!R39/10000</f>
        <v>12.382612</v>
      </c>
      <c r="S39" s="35">
        <f>MACD!S39-시그널!S39</f>
        <v>9.2054413685608173E-7</v>
      </c>
      <c r="T39" s="28">
        <f>외인!T39/10000</f>
        <v>0.84149200000000002</v>
      </c>
      <c r="U39" s="35">
        <f>MACD!U39-시그널!U39</f>
        <v>-4.1090316388820748E-4</v>
      </c>
      <c r="V39" s="28">
        <f>외인!V39/10000</f>
        <v>10.791432</v>
      </c>
      <c r="W39" s="35">
        <f>MACD!W39-시그널!W39</f>
        <v>5.8070342814898579E-4</v>
      </c>
      <c r="X39" s="28">
        <f>외인!X39/10000</f>
        <v>208.92914199999998</v>
      </c>
      <c r="Y39" s="35">
        <f>MACD!Y39-시그널!Y39</f>
        <v>4.7291229477598588E-4</v>
      </c>
      <c r="Z39" s="28">
        <f>외인!Z39/10000</f>
        <v>4.410736</v>
      </c>
      <c r="AA39" s="35">
        <f>MACD!AA39-시그널!AA39</f>
        <v>3.6336762757899972E-5</v>
      </c>
      <c r="AB39" s="28">
        <f>외인!AB39/10000</f>
        <v>20.503133999999999</v>
      </c>
      <c r="AC39" s="35">
        <f>MACD!AC39-시그널!AC39</f>
        <v>4.8481111949214159E-5</v>
      </c>
      <c r="AD39" s="28">
        <f>외인!AD39/10000</f>
        <v>1.9692009999999998</v>
      </c>
      <c r="AE39" s="35">
        <f>MACD!AE39-시그널!AE39</f>
        <v>-2.9984975962117475E-4</v>
      </c>
      <c r="AF39" s="28">
        <f>외인!AF39/10000</f>
        <v>2.4454069999999999</v>
      </c>
      <c r="AG39" s="35">
        <f>MACD!AG39-시그널!AG39</f>
        <v>8.0848429960637741E-5</v>
      </c>
      <c r="AH39" s="28">
        <f>외인!AH39/10000</f>
        <v>18.854226999999998</v>
      </c>
      <c r="AI39" s="35">
        <f>MACD!AI39-시그널!AI39</f>
        <v>1.6366579956823488E-4</v>
      </c>
      <c r="AJ39" s="28">
        <f>외인!AJ39/10000</f>
        <v>10.424463000000001</v>
      </c>
      <c r="AK39" s="35">
        <f>MACD!AK39-시그널!AK39</f>
        <v>4.2342857362629035E-5</v>
      </c>
      <c r="AL39" s="28">
        <f>외인!AL39/10000</f>
        <v>8.567753999999999</v>
      </c>
      <c r="AM39" s="35">
        <f>MACD!AM39-시그널!AM39</f>
        <v>1.3128282689825037E-4</v>
      </c>
      <c r="AN39" s="28">
        <f>외인!AN39/10000</f>
        <v>16.853650999999999</v>
      </c>
      <c r="AO39" s="35">
        <f>MACD!AO39-시그널!AO39</f>
        <v>4.1249474270992244E-4</v>
      </c>
      <c r="AP39" s="28">
        <f>외인!AP39/10000</f>
        <v>12.038871</v>
      </c>
      <c r="AQ39" s="35">
        <f>MACD!AQ39-시그널!AQ39</f>
        <v>-5.7875254430845056E-5</v>
      </c>
      <c r="AR39" s="28">
        <f>외인!AR39/10000</f>
        <v>2.3553269999999999</v>
      </c>
      <c r="AS39" s="35">
        <f>MACD!AS39-시그널!AS39</f>
        <v>-5.0733548830569518E-4</v>
      </c>
      <c r="AT39" s="28">
        <f>외인!AT39/10000</f>
        <v>7.6361419999999995</v>
      </c>
      <c r="AU39" s="35">
        <f>MACD!AU39-시그널!AU39</f>
        <v>-4.9785068952364054E-5</v>
      </c>
      <c r="AV39" s="28">
        <f>외인!AV39/10000</f>
        <v>4.7240510000000002</v>
      </c>
      <c r="AW39" s="35">
        <f>MACD!AW39-시그널!AW39</f>
        <v>2.1905011191327307E-4</v>
      </c>
      <c r="AX39" s="28">
        <f>외인!AX39/10000</f>
        <v>7.0238659999999999</v>
      </c>
      <c r="AY39" s="35">
        <f>MACD!AY39-시그널!AY39</f>
        <v>6.78193732900713E-4</v>
      </c>
      <c r="AZ39" s="28">
        <f>외인!AZ39/10000</f>
        <v>223.26706200000001</v>
      </c>
      <c r="BA39" s="35">
        <f>MACD!BA39-시그널!BA39</f>
        <v>4.7530239691475165E-4</v>
      </c>
      <c r="BB39" s="28">
        <f>외인!BB39/10000</f>
        <v>9.9809869999999989</v>
      </c>
      <c r="BC39" s="35">
        <f>MACD!BC39-시그널!BC39</f>
        <v>6.4069465507433842E-6</v>
      </c>
      <c r="BD39" s="28">
        <f>외인!BD39/10000</f>
        <v>3.8172429999999999</v>
      </c>
      <c r="BE39" s="35">
        <f>MACD!BE39-시그널!BE39</f>
        <v>-4.3888595999266172E-4</v>
      </c>
      <c r="BF39" s="28">
        <f>외인!BF39/10000</f>
        <v>0</v>
      </c>
      <c r="BG39" s="35" t="e">
        <f>MACD!BG39-시그널!BG39</f>
        <v>#DIV/0!</v>
      </c>
      <c r="BH39" s="28">
        <f>외인!BH39/10000</f>
        <v>9.0888200000000001</v>
      </c>
      <c r="BI39" s="35">
        <f>MACD!BI39-시그널!BI39</f>
        <v>2.1435875188996847E-4</v>
      </c>
      <c r="BJ39" s="28">
        <f>외인!BJ39/10000</f>
        <v>12.067414999999999</v>
      </c>
      <c r="BK39" s="35">
        <f>MACD!BK39-시그널!BK39</f>
        <v>2.3601417951849463E-4</v>
      </c>
      <c r="BL39" s="28">
        <f>외인!BL39/10000</f>
        <v>4.8628419999999997</v>
      </c>
      <c r="BM39" s="35">
        <f>MACD!BM39-시그널!BM39</f>
        <v>-7.1235498359716715E-4</v>
      </c>
      <c r="BN39" s="28">
        <f>외인!BN39/10000</f>
        <v>4.6619519999999994</v>
      </c>
      <c r="BO39" s="35">
        <f>MACD!BO39-시그널!BO39</f>
        <v>1.2562185581687616E-4</v>
      </c>
      <c r="BP39" s="28">
        <f>외인!BP39/10000</f>
        <v>8.0513019999999997</v>
      </c>
      <c r="BQ39" s="35">
        <f>MACD!BQ39-시그널!BQ39</f>
        <v>5.1851992912239561E-4</v>
      </c>
      <c r="BR39" s="28">
        <f>외인!BR39/10000</f>
        <v>25.043056</v>
      </c>
      <c r="BS39" s="35">
        <f>MACD!BS39-시그널!BS39</f>
        <v>3.8326610687880187E-5</v>
      </c>
      <c r="BT39" s="28">
        <f>외인!BT39/10000</f>
        <v>212.54397499999999</v>
      </c>
      <c r="BU39" s="35">
        <f>MACD!BU39-시그널!BU39</f>
        <v>4.6753034547519876E-4</v>
      </c>
      <c r="BV39" s="28">
        <f>외인!BV39/10000</f>
        <v>38.598628999999995</v>
      </c>
      <c r="BW39" s="35">
        <f>MACD!BW39-시그널!BW39</f>
        <v>4.3250594911176674E-4</v>
      </c>
      <c r="BX39" s="28">
        <f>외인!BX39/10000</f>
        <v>7.4163759999999996</v>
      </c>
      <c r="BY39" s="35">
        <f>MACD!BY39-시그널!BY39</f>
        <v>-1.2880557245454379E-4</v>
      </c>
      <c r="BZ39" s="28">
        <f>외인!BZ39/10000</f>
        <v>25.421405</v>
      </c>
      <c r="CA39" s="35">
        <f>MACD!CA39-시그널!CA39</f>
        <v>3.1341598121942802E-4</v>
      </c>
      <c r="CB39" s="28">
        <f>외인!CB39/10000</f>
        <v>1.2030479999999999</v>
      </c>
      <c r="CC39" s="35">
        <f>MACD!CC39-시그널!CC39</f>
        <v>-3.7059554533073764E-4</v>
      </c>
      <c r="CD39" s="28">
        <f>외인!CD39/10000</f>
        <v>2.8656969999999999</v>
      </c>
      <c r="CE39" s="35">
        <f>MACD!CE39-시그널!CE39</f>
        <v>3.1254603178709382E-4</v>
      </c>
      <c r="CF39" s="28">
        <f>외인!CF39/10000</f>
        <v>2.4194339999999999</v>
      </c>
      <c r="CG39" s="35">
        <f>MACD!CG39-시그널!CG39</f>
        <v>-1.4334017752149918E-5</v>
      </c>
      <c r="CH39" s="28">
        <f>외인!CH39/10000</f>
        <v>6.5850929999999996</v>
      </c>
      <c r="CI39" s="35">
        <f>MACD!CI39-시그널!CI39</f>
        <v>9.8795292980485621E-5</v>
      </c>
      <c r="CJ39" s="28">
        <f>외인!CJ39/10000</f>
        <v>36.648724000000001</v>
      </c>
      <c r="CK39" s="35">
        <f>MACD!CK39-시그널!CK39</f>
        <v>-2.1714054921602032E-5</v>
      </c>
      <c r="CL39" s="28">
        <f>외인!CL39/10000</f>
        <v>23.295495000000003</v>
      </c>
      <c r="CM39" s="35">
        <f>MACD!CM39-시그널!CM39</f>
        <v>3.8780836736234761E-5</v>
      </c>
      <c r="CN39" s="28">
        <f>외인!CN39/10000</f>
        <v>12.184536</v>
      </c>
      <c r="CO39" s="35">
        <f>MACD!CO39-시그널!CO39</f>
        <v>2.5882657053603994E-4</v>
      </c>
      <c r="CP39" s="28">
        <f>외인!CP39/10000</f>
        <v>10.037967</v>
      </c>
      <c r="CQ39" s="35">
        <f>MACD!CQ39-시그널!CQ39</f>
        <v>1.0582664299207705E-5</v>
      </c>
      <c r="CR39" s="28">
        <f>외인!CR39/10000</f>
        <v>15.643189999999999</v>
      </c>
      <c r="CS39" s="35">
        <f>MACD!CS39-시그널!CS39</f>
        <v>8.370808967118231E-6</v>
      </c>
      <c r="CT39" s="28">
        <f>외인!CT39/10000</f>
        <v>12.017522999999999</v>
      </c>
      <c r="CU39" s="35">
        <f>MACD!CU39-시그널!CU39</f>
        <v>3.7407727070232764E-4</v>
      </c>
      <c r="CV39" s="28">
        <f>외인!CV39/10000</f>
        <v>212.54397499999999</v>
      </c>
      <c r="CW39" s="35">
        <f>MACD!CW39-시그널!CW39</f>
        <v>4.6753034547519876E-4</v>
      </c>
      <c r="CX39" s="28">
        <f>외인!CX39/10000</f>
        <v>21.212282999999999</v>
      </c>
      <c r="CY39" s="35">
        <f>MACD!CY39-시그널!CY39</f>
        <v>1.846263056882202E-4</v>
      </c>
      <c r="CZ39" s="28">
        <f>외인!CZ39/10000</f>
        <v>1.712818</v>
      </c>
      <c r="DA39" s="35">
        <f>MACD!DA39-시그널!DA39</f>
        <v>6.447315291278205E-5</v>
      </c>
      <c r="DB39" s="28">
        <f>외인!DB39/10000</f>
        <v>3.8172429999999999</v>
      </c>
      <c r="DC39" s="35">
        <f>MACD!DC39-시그널!DC39</f>
        <v>-4.3888595999266172E-4</v>
      </c>
      <c r="DD39" s="28">
        <f>외인!DD39/10000</f>
        <v>0.84149200000000002</v>
      </c>
      <c r="DE39" s="35">
        <f>MACD!DE39-시그널!DE39</f>
        <v>-4.1090316388820748E-4</v>
      </c>
      <c r="DF39" s="28">
        <f>외인!DF39/10000</f>
        <v>5.5736300000000005</v>
      </c>
      <c r="DG39" s="35">
        <f>MACD!DG39-시그널!DG39</f>
        <v>-1.0361039992456771E-4</v>
      </c>
      <c r="DH39" s="28">
        <f>외인!DH39/10000</f>
        <v>2.0804529999999999</v>
      </c>
      <c r="DI39" s="35">
        <f>MACD!DI39-시그널!DI39</f>
        <v>3.978030175921986E-4</v>
      </c>
      <c r="DJ39" s="28">
        <f>외인!DJ39/10000</f>
        <v>57.295583999999998</v>
      </c>
      <c r="DK39" s="35">
        <f>MACD!DK39-시그널!DK39</f>
        <v>1.4114103083057478E-4</v>
      </c>
      <c r="DL39" s="28">
        <f>외인!DL39/10000</f>
        <v>9.6468759999999989</v>
      </c>
      <c r="DM39" s="35">
        <f>MACD!DM39-시그널!DM39</f>
        <v>3.1023743506775433E-4</v>
      </c>
      <c r="DN39" s="28">
        <f>외인!DN39/10000</f>
        <v>212.54397499999999</v>
      </c>
      <c r="DO39" s="35">
        <f>MACD!DO39-시그널!DO39</f>
        <v>4.6753034547519876E-4</v>
      </c>
      <c r="DP39" s="28">
        <f>외인!DP39/10000</f>
        <v>7.9130330000000004</v>
      </c>
      <c r="DQ39" s="35">
        <f>MACD!DQ39-시그널!DQ39</f>
        <v>-1.0861263939067681E-4</v>
      </c>
      <c r="DR39" s="28">
        <f>외인!DR39/10000</f>
        <v>4.0738349999999999</v>
      </c>
      <c r="DS39" s="35">
        <f>MACD!DS39-시그널!DS39</f>
        <v>-2.5168266048883721E-4</v>
      </c>
      <c r="DT39" s="28">
        <f>외인!DT39/10000</f>
        <v>12.382612</v>
      </c>
      <c r="DU39" s="35">
        <f>MACD!DU39-시그널!DU39</f>
        <v>9.2054413685608173E-7</v>
      </c>
      <c r="DV39" s="28">
        <f>외인!DV39/10000</f>
        <v>3.2326060000000001</v>
      </c>
      <c r="DW39" s="35">
        <f>MACD!DW39-시그널!DW39</f>
        <v>4.4939225182585114E-5</v>
      </c>
      <c r="DX39" s="28">
        <f>외인!DX39/10000</f>
        <v>10.791432</v>
      </c>
      <c r="DY39" s="35">
        <f>MACD!DY39-시그널!DY39</f>
        <v>5.8070342814898579E-4</v>
      </c>
      <c r="DZ39" s="28">
        <f>외인!DZ39/10000</f>
        <v>0.8546450000000001</v>
      </c>
      <c r="EA39" s="35">
        <f>MACD!EA39-시그널!EA39</f>
        <v>7.9784523413264561E-4</v>
      </c>
      <c r="EB39" s="28">
        <f>외인!EB39/10000</f>
        <v>1.2132209999999999</v>
      </c>
      <c r="EC39" s="35">
        <f>MACD!EC39-시그널!EC39</f>
        <v>8.6734906890611856E-5</v>
      </c>
      <c r="ED39" s="28">
        <f>외인!ED39/10000</f>
        <v>1.0166360000000001</v>
      </c>
      <c r="EE39" s="35">
        <f>MACD!EE39-시그널!EE39</f>
        <v>3.499431281695581E-4</v>
      </c>
      <c r="EF39" s="28">
        <f>외인!EF39/10000</f>
        <v>23.899020999999998</v>
      </c>
      <c r="EG39" s="35">
        <f>MACD!EG39-시그널!EG39</f>
        <v>-3.1198256679797285E-6</v>
      </c>
      <c r="EH39" s="28">
        <f>외인!EH39/10000</f>
        <v>18.522962</v>
      </c>
      <c r="EI39" s="35">
        <f>MACD!EI39-시그널!EI39</f>
        <v>1.8302944403439622E-4</v>
      </c>
      <c r="EJ39" s="28">
        <f>외인!EJ39/10000</f>
        <v>9.4399179999999987</v>
      </c>
      <c r="EK39" s="35">
        <f>MACD!EK39-시그널!EK39</f>
        <v>-1.5161240844197477E-4</v>
      </c>
      <c r="EL39" s="28">
        <f>외인!EL39/10000</f>
        <v>3.111755</v>
      </c>
      <c r="EM39" s="35">
        <f>MACD!EM39-시그널!EM39</f>
        <v>2.7688040549733338E-4</v>
      </c>
      <c r="EN39" s="28">
        <f>외인!EN39/10000</f>
        <v>4.0738349999999999</v>
      </c>
      <c r="EO39" s="35">
        <f>MACD!EO39-시그널!EO39</f>
        <v>-2.5168266048883721E-4</v>
      </c>
      <c r="EP39" s="28">
        <f>외인!EP39/10000</f>
        <v>17.595357999999997</v>
      </c>
      <c r="EQ39" s="35">
        <f>MACD!EQ39-시그널!EQ39</f>
        <v>7.0762308123768422E-4</v>
      </c>
      <c r="ER39" s="28">
        <f>외인!ER39/10000</f>
        <v>1.389521</v>
      </c>
      <c r="ES39" s="35">
        <f>MACD!ES39-시그널!ES39</f>
        <v>1.6951384012406476E-3</v>
      </c>
      <c r="ET39" s="28">
        <f>외인!ET39/10000</f>
        <v>12.038871</v>
      </c>
      <c r="EU39" s="35">
        <f>MACD!EU39-시그널!EU39</f>
        <v>-5.7875254430845056E-5</v>
      </c>
      <c r="EV39" s="28">
        <f>외인!EV39/10000</f>
        <v>4.410736</v>
      </c>
      <c r="EW39" s="35">
        <f>MACD!EW39-시그널!EW39</f>
        <v>3.6336762757899972E-5</v>
      </c>
      <c r="EX39" s="28">
        <f>외인!EX39/10000</f>
        <v>5.6272310000000001</v>
      </c>
      <c r="EY39" s="35">
        <f>MACD!EY39-시그널!EY39</f>
        <v>-1.4439276341996258E-5</v>
      </c>
    </row>
    <row r="40" spans="1:155">
      <c r="A40" s="27">
        <f>외인!A40</f>
        <v>46121</v>
      </c>
      <c r="B40" s="28">
        <f>외인!B40/10000</f>
        <v>461.42541399999999</v>
      </c>
      <c r="C40" s="35">
        <f>MACD!C40-시그널!C40</f>
        <v>2.9511124007483927E-4</v>
      </c>
      <c r="D40" s="28">
        <f>외인!D40/10000</f>
        <v>59.569652000000005</v>
      </c>
      <c r="E40" s="35">
        <f>MACD!E40-시그널!E40</f>
        <v>2.1251113406411341E-4</v>
      </c>
      <c r="F40" s="28">
        <f>외인!F40/10000</f>
        <v>199.092353</v>
      </c>
      <c r="G40" s="35">
        <f>MACD!G40-시그널!G40</f>
        <v>3.7161358375681765E-4</v>
      </c>
      <c r="H40" s="28">
        <f>외인!H40/10000</f>
        <v>30.598298</v>
      </c>
      <c r="I40" s="35">
        <f>MACD!I40-시그널!I40</f>
        <v>1.649477494278706E-4</v>
      </c>
      <c r="J40" s="28">
        <f>외인!J40/10000</f>
        <v>4.0661319999999996</v>
      </c>
      <c r="K40" s="35">
        <f>MACD!K40-시그널!K40</f>
        <v>-1.9782743042004783E-4</v>
      </c>
      <c r="L40" s="28">
        <f>외인!L40/10000</f>
        <v>28.365413</v>
      </c>
      <c r="M40" s="35">
        <f>MACD!M40-시그널!M40</f>
        <v>1.882355184805052E-4</v>
      </c>
      <c r="N40" s="28">
        <f>외인!N40/10000</f>
        <v>22.811586999999999</v>
      </c>
      <c r="O40" s="35">
        <f>MACD!O40-시그널!O40</f>
        <v>2.374068875291769E-4</v>
      </c>
      <c r="P40" s="28">
        <f>외인!P40/10000</f>
        <v>19.662585999999997</v>
      </c>
      <c r="Q40" s="35">
        <f>MACD!Q40-시그널!Q40</f>
        <v>1.0626064972601805E-4</v>
      </c>
      <c r="R40" s="28">
        <f>외인!R40/10000</f>
        <v>12.252244000000001</v>
      </c>
      <c r="S40" s="35">
        <f>MACD!S40-시그널!S40</f>
        <v>2.2411908167455693E-5</v>
      </c>
      <c r="T40" s="28">
        <f>외인!T40/10000</f>
        <v>0.83810899999999999</v>
      </c>
      <c r="U40" s="35">
        <f>MACD!U40-시그널!U40</f>
        <v>-4.6420959098413895E-4</v>
      </c>
      <c r="V40" s="28">
        <f>외인!V40/10000</f>
        <v>10.581080999999999</v>
      </c>
      <c r="W40" s="35">
        <f>MACD!W40-시그널!W40</f>
        <v>4.9755573708877522E-4</v>
      </c>
      <c r="X40" s="28">
        <f>외인!X40/10000</f>
        <v>202.504966</v>
      </c>
      <c r="Y40" s="35">
        <f>MACD!Y40-시그널!Y40</f>
        <v>5.5596260757753159E-4</v>
      </c>
      <c r="Z40" s="28">
        <f>외인!Z40/10000</f>
        <v>4.3591139999999999</v>
      </c>
      <c r="AA40" s="35">
        <f>MACD!AA40-시그널!AA40</f>
        <v>3.8715150597668963E-5</v>
      </c>
      <c r="AB40" s="28">
        <f>외인!AB40/10000</f>
        <v>20.397885000000002</v>
      </c>
      <c r="AC40" s="35">
        <f>MACD!AC40-시그널!AC40</f>
        <v>4.5311761879262573E-5</v>
      </c>
      <c r="AD40" s="28">
        <f>외인!AD40/10000</f>
        <v>1.9183319999999999</v>
      </c>
      <c r="AE40" s="35">
        <f>MACD!AE40-시그널!AE40</f>
        <v>-2.0863002828079412E-4</v>
      </c>
      <c r="AF40" s="28">
        <f>외인!AF40/10000</f>
        <v>2.4702459999999999</v>
      </c>
      <c r="AG40" s="35">
        <f>MACD!AG40-시그널!AG40</f>
        <v>6.6200384382324347E-5</v>
      </c>
      <c r="AH40" s="28">
        <f>외인!AH40/10000</f>
        <v>18.606657999999999</v>
      </c>
      <c r="AI40" s="35">
        <f>MACD!AI40-시그널!AI40</f>
        <v>2.0219021404991331E-4</v>
      </c>
      <c r="AJ40" s="28">
        <f>외인!AJ40/10000</f>
        <v>10.399124</v>
      </c>
      <c r="AK40" s="35">
        <f>MACD!AK40-시그널!AK40</f>
        <v>3.1772580007530509E-5</v>
      </c>
      <c r="AL40" s="28">
        <f>외인!AL40/10000</f>
        <v>8.5036500000000004</v>
      </c>
      <c r="AM40" s="35">
        <f>MACD!AM40-시그널!AM40</f>
        <v>1.2794247843657256E-4</v>
      </c>
      <c r="AN40" s="28">
        <f>외인!AN40/10000</f>
        <v>16.134649</v>
      </c>
      <c r="AO40" s="35">
        <f>MACD!AO40-시그널!AO40</f>
        <v>2.992704035764712E-4</v>
      </c>
      <c r="AP40" s="28">
        <f>외인!AP40/10000</f>
        <v>11.896478</v>
      </c>
      <c r="AQ40" s="35">
        <f>MACD!AQ40-시그널!AQ40</f>
        <v>-3.0019687630217901E-5</v>
      </c>
      <c r="AR40" s="28">
        <f>외인!AR40/10000</f>
        <v>2.3416740000000003</v>
      </c>
      <c r="AS40" s="35">
        <f>MACD!AS40-시그널!AS40</f>
        <v>-3.3557810244089458E-4</v>
      </c>
      <c r="AT40" s="28">
        <f>외인!AT40/10000</f>
        <v>7.6378979999999999</v>
      </c>
      <c r="AU40" s="35">
        <f>MACD!AU40-시그널!AU40</f>
        <v>-2.9171150377358971E-5</v>
      </c>
      <c r="AV40" s="28">
        <f>외인!AV40/10000</f>
        <v>4.7322230000000003</v>
      </c>
      <c r="AW40" s="35">
        <f>MACD!AW40-시그널!AW40</f>
        <v>7.3432197168847016E-5</v>
      </c>
      <c r="AX40" s="28">
        <f>외인!AX40/10000</f>
        <v>6.9736710000000004</v>
      </c>
      <c r="AY40" s="35">
        <f>MACD!AY40-시그널!AY40</f>
        <v>8.0161837423924586E-4</v>
      </c>
      <c r="AZ40" s="28">
        <f>외인!AZ40/10000</f>
        <v>216.779111</v>
      </c>
      <c r="BA40" s="35">
        <f>MACD!BA40-시그널!BA40</f>
        <v>5.4501043451410012E-4</v>
      </c>
      <c r="BB40" s="28">
        <f>외인!BB40/10000</f>
        <v>9.7534419999999997</v>
      </c>
      <c r="BC40" s="35">
        <f>MACD!BC40-시그널!BC40</f>
        <v>5.5293991237536538E-6</v>
      </c>
      <c r="BD40" s="28">
        <f>외인!BD40/10000</f>
        <v>3.7686419999999998</v>
      </c>
      <c r="BE40" s="35">
        <f>MACD!BE40-시그널!BE40</f>
        <v>-4.2399612547798374E-4</v>
      </c>
      <c r="BF40" s="28">
        <f>외인!BF40/10000</f>
        <v>0</v>
      </c>
      <c r="BG40" s="35" t="e">
        <f>MACD!BG40-시그널!BG40</f>
        <v>#DIV/0!</v>
      </c>
      <c r="BH40" s="28">
        <f>외인!BH40/10000</f>
        <v>9.2171120000000002</v>
      </c>
      <c r="BI40" s="35">
        <f>MACD!BI40-시그널!BI40</f>
        <v>9.0562575223564938E-5</v>
      </c>
      <c r="BJ40" s="28">
        <f>외인!BJ40/10000</f>
        <v>12.138282</v>
      </c>
      <c r="BK40" s="35">
        <f>MACD!BK40-시그널!BK40</f>
        <v>2.6190963626454382E-4</v>
      </c>
      <c r="BL40" s="28">
        <f>외인!BL40/10000</f>
        <v>4.7456769999999997</v>
      </c>
      <c r="BM40" s="35">
        <f>MACD!BM40-시그널!BM40</f>
        <v>-1.1472073076513995E-3</v>
      </c>
      <c r="BN40" s="28">
        <f>외인!BN40/10000</f>
        <v>4.7407199999999996</v>
      </c>
      <c r="BO40" s="35">
        <f>MACD!BO40-시그널!BO40</f>
        <v>1.7147665345735902E-4</v>
      </c>
      <c r="BP40" s="28">
        <f>외인!BP40/10000</f>
        <v>7.9886350000000004</v>
      </c>
      <c r="BQ40" s="35">
        <f>MACD!BQ40-시그널!BQ40</f>
        <v>6.5871511929704765E-4</v>
      </c>
      <c r="BR40" s="28">
        <f>외인!BR40/10000</f>
        <v>24.767173</v>
      </c>
      <c r="BS40" s="35">
        <f>MACD!BS40-시그널!BS40</f>
        <v>6.9964290779099146E-5</v>
      </c>
      <c r="BT40" s="28">
        <f>외인!BT40/10000</f>
        <v>206.02485300000001</v>
      </c>
      <c r="BU40" s="35">
        <f>MACD!BU40-시그널!BU40</f>
        <v>5.4999162870534549E-4</v>
      </c>
      <c r="BV40" s="28">
        <f>외인!BV40/10000</f>
        <v>38.416426999999999</v>
      </c>
      <c r="BW40" s="35">
        <f>MACD!BW40-시그널!BW40</f>
        <v>3.2886882312007477E-4</v>
      </c>
      <c r="BX40" s="28">
        <f>외인!BX40/10000</f>
        <v>7.3291779999999997</v>
      </c>
      <c r="BY40" s="35">
        <f>MACD!BY40-시그널!BY40</f>
        <v>-1.1929398815843667E-4</v>
      </c>
      <c r="BZ40" s="28">
        <f>외인!BZ40/10000</f>
        <v>24.638298000000002</v>
      </c>
      <c r="CA40" s="35">
        <f>MACD!CA40-시그널!CA40</f>
        <v>2.3782324695376664E-4</v>
      </c>
      <c r="CB40" s="28">
        <f>외인!CB40/10000</f>
        <v>1.2084680000000001</v>
      </c>
      <c r="CC40" s="35">
        <f>MACD!CC40-시그널!CC40</f>
        <v>-3.1908403892313595E-4</v>
      </c>
      <c r="CD40" s="28">
        <f>외인!CD40/10000</f>
        <v>2.8276140000000001</v>
      </c>
      <c r="CE40" s="35">
        <f>MACD!CE40-시그널!CE40</f>
        <v>2.7295187539151569E-4</v>
      </c>
      <c r="CF40" s="28">
        <f>외인!CF40/10000</f>
        <v>2.4946599999999997</v>
      </c>
      <c r="CG40" s="35">
        <f>MACD!CG40-시그널!CG40</f>
        <v>8.008068539617778E-5</v>
      </c>
      <c r="CH40" s="28">
        <f>외인!CH40/10000</f>
        <v>6.6468559999999997</v>
      </c>
      <c r="CI40" s="35">
        <f>MACD!CI40-시그널!CI40</f>
        <v>-1.0594115093813441E-7</v>
      </c>
      <c r="CJ40" s="28">
        <f>외인!CJ40/10000</f>
        <v>36.449123999999998</v>
      </c>
      <c r="CK40" s="35">
        <f>MACD!CK40-시그널!CK40</f>
        <v>-6.5013601520894776E-6</v>
      </c>
      <c r="CL40" s="28">
        <f>외인!CL40/10000</f>
        <v>23.177647</v>
      </c>
      <c r="CM40" s="35">
        <f>MACD!CM40-시그널!CM40</f>
        <v>4.1033079055175192E-5</v>
      </c>
      <c r="CN40" s="28">
        <f>외인!CN40/10000</f>
        <v>12.033994</v>
      </c>
      <c r="CO40" s="35">
        <f>MACD!CO40-시그널!CO40</f>
        <v>3.2102648056517871E-4</v>
      </c>
      <c r="CP40" s="28">
        <f>외인!CP40/10000</f>
        <v>9.8093389999999996</v>
      </c>
      <c r="CQ40" s="35">
        <f>MACD!CQ40-시그널!CQ40</f>
        <v>1.0134036852914212E-5</v>
      </c>
      <c r="CR40" s="28">
        <f>외인!CR40/10000</f>
        <v>15.549419</v>
      </c>
      <c r="CS40" s="35">
        <f>MACD!CS40-시그널!CS40</f>
        <v>9.4732424462740171E-6</v>
      </c>
      <c r="CT40" s="28">
        <f>외인!CT40/10000</f>
        <v>11.913213000000001</v>
      </c>
      <c r="CU40" s="35">
        <f>MACD!CU40-시그널!CU40</f>
        <v>3.1169735970421498E-4</v>
      </c>
      <c r="CV40" s="28">
        <f>외인!CV40/10000</f>
        <v>206.02485300000001</v>
      </c>
      <c r="CW40" s="35">
        <f>MACD!CW40-시그널!CW40</f>
        <v>5.4999162870534549E-4</v>
      </c>
      <c r="CX40" s="28">
        <f>외인!CX40/10000</f>
        <v>21.566023000000001</v>
      </c>
      <c r="CY40" s="35">
        <f>MACD!CY40-시그널!CY40</f>
        <v>-2.729243283791042E-6</v>
      </c>
      <c r="CZ40" s="28">
        <f>외인!CZ40/10000</f>
        <v>1.6958139999999999</v>
      </c>
      <c r="DA40" s="35">
        <f>MACD!DA40-시그널!DA40</f>
        <v>1.2019900675395434E-4</v>
      </c>
      <c r="DB40" s="28">
        <f>외인!DB40/10000</f>
        <v>3.7686419999999998</v>
      </c>
      <c r="DC40" s="35">
        <f>MACD!DC40-시그널!DC40</f>
        <v>-4.2399612547798374E-4</v>
      </c>
      <c r="DD40" s="28">
        <f>외인!DD40/10000</f>
        <v>0.83810899999999999</v>
      </c>
      <c r="DE40" s="35">
        <f>MACD!DE40-시그널!DE40</f>
        <v>-4.6420959098413895E-4</v>
      </c>
      <c r="DF40" s="28">
        <f>외인!DF40/10000</f>
        <v>5.5149730000000003</v>
      </c>
      <c r="DG40" s="35">
        <f>MACD!DG40-시그널!DG40</f>
        <v>-9.7440780388989286E-5</v>
      </c>
      <c r="DH40" s="28">
        <f>외인!DH40/10000</f>
        <v>2.0411410000000001</v>
      </c>
      <c r="DI40" s="35">
        <f>MACD!DI40-시그널!DI40</f>
        <v>3.2742428874023267E-4</v>
      </c>
      <c r="DJ40" s="28">
        <f>외인!DJ40/10000</f>
        <v>57.027955000000006</v>
      </c>
      <c r="DK40" s="35">
        <f>MACD!DK40-시그널!DK40</f>
        <v>1.1678255089439931E-4</v>
      </c>
      <c r="DL40" s="28">
        <f>외인!DL40/10000</f>
        <v>9.5249850000000009</v>
      </c>
      <c r="DM40" s="35">
        <f>MACD!DM40-시그널!DM40</f>
        <v>3.851600164711607E-4</v>
      </c>
      <c r="DN40" s="28">
        <f>외인!DN40/10000</f>
        <v>206.02485300000001</v>
      </c>
      <c r="DO40" s="35">
        <f>MACD!DO40-시그널!DO40</f>
        <v>5.4999162870534549E-4</v>
      </c>
      <c r="DP40" s="28">
        <f>외인!DP40/10000</f>
        <v>7.8287839999999997</v>
      </c>
      <c r="DQ40" s="35">
        <f>MACD!DQ40-시그널!DQ40</f>
        <v>7.112475245898281E-7</v>
      </c>
      <c r="DR40" s="28">
        <f>외인!DR40/10000</f>
        <v>4.2156310000000001</v>
      </c>
      <c r="DS40" s="35">
        <f>MACD!DS40-시그널!DS40</f>
        <v>-2.264952833152821E-4</v>
      </c>
      <c r="DT40" s="28">
        <f>외인!DT40/10000</f>
        <v>12.252244000000001</v>
      </c>
      <c r="DU40" s="35">
        <f>MACD!DU40-시그널!DU40</f>
        <v>2.2411908167455693E-5</v>
      </c>
      <c r="DV40" s="28">
        <f>외인!DV40/10000</f>
        <v>3.26939</v>
      </c>
      <c r="DW40" s="35">
        <f>MACD!DW40-시그널!DW40</f>
        <v>-2.6366955812401555E-5</v>
      </c>
      <c r="DX40" s="28">
        <f>외인!DX40/10000</f>
        <v>10.581080999999999</v>
      </c>
      <c r="DY40" s="35">
        <f>MACD!DY40-시그널!DY40</f>
        <v>4.9755573708877522E-4</v>
      </c>
      <c r="DZ40" s="28">
        <f>외인!DZ40/10000</f>
        <v>0.83839400000000008</v>
      </c>
      <c r="EA40" s="35">
        <f>MACD!EA40-시그널!EA40</f>
        <v>7.0400105596546035E-4</v>
      </c>
      <c r="EB40" s="28">
        <f>외인!EB40/10000</f>
        <v>1.199514</v>
      </c>
      <c r="EC40" s="35">
        <f>MACD!EC40-시그널!EC40</f>
        <v>8.9199526548178849E-5</v>
      </c>
      <c r="ED40" s="28">
        <f>외인!ED40/10000</f>
        <v>0.99368099999999993</v>
      </c>
      <c r="EE40" s="35">
        <f>MACD!EE40-시그널!EE40</f>
        <v>3.6902346205031425E-4</v>
      </c>
      <c r="EF40" s="28">
        <f>외인!EF40/10000</f>
        <v>23.816679999999998</v>
      </c>
      <c r="EG40" s="35">
        <f>MACD!EG40-시그널!EG40</f>
        <v>-5.0082638642670553E-6</v>
      </c>
      <c r="EH40" s="28">
        <f>외인!EH40/10000</f>
        <v>18.245756</v>
      </c>
      <c r="EI40" s="35">
        <f>MACD!EI40-시그널!EI40</f>
        <v>2.5795882329928625E-4</v>
      </c>
      <c r="EJ40" s="28">
        <f>외인!EJ40/10000</f>
        <v>9.6646839999999994</v>
      </c>
      <c r="EK40" s="35">
        <f>MACD!EK40-시그널!EK40</f>
        <v>-2.3630716421129745E-4</v>
      </c>
      <c r="EL40" s="28">
        <f>외인!EL40/10000</f>
        <v>3.0728810000000002</v>
      </c>
      <c r="EM40" s="35">
        <f>MACD!EM40-시그널!EM40</f>
        <v>2.3622665050871544E-4</v>
      </c>
      <c r="EN40" s="28">
        <f>외인!EN40/10000</f>
        <v>4.2156310000000001</v>
      </c>
      <c r="EO40" s="35">
        <f>MACD!EO40-시그널!EO40</f>
        <v>-2.264952833152821E-4</v>
      </c>
      <c r="EP40" s="28">
        <f>외인!EP40/10000</f>
        <v>17.667529000000002</v>
      </c>
      <c r="EQ40" s="35">
        <f>MACD!EQ40-시그널!EQ40</f>
        <v>4.5254021734440135E-4</v>
      </c>
      <c r="ER40" s="28">
        <f>외인!ER40/10000</f>
        <v>1.3233059999999999</v>
      </c>
      <c r="ES40" s="35">
        <f>MACD!ES40-시그널!ES40</f>
        <v>8.9880472306007558E-4</v>
      </c>
      <c r="ET40" s="28">
        <f>외인!ET40/10000</f>
        <v>11.896478</v>
      </c>
      <c r="EU40" s="35">
        <f>MACD!EU40-시그널!EU40</f>
        <v>-3.0019687630217901E-5</v>
      </c>
      <c r="EV40" s="28">
        <f>외인!EV40/10000</f>
        <v>4.3591139999999999</v>
      </c>
      <c r="EW40" s="35">
        <f>MACD!EW40-시그널!EW40</f>
        <v>3.8715150597668963E-5</v>
      </c>
      <c r="EX40" s="28">
        <f>외인!EX40/10000</f>
        <v>5.4502249999999997</v>
      </c>
      <c r="EY40" s="35">
        <f>MACD!EY40-시그널!EY40</f>
        <v>-1.663541488963997E-5</v>
      </c>
    </row>
    <row r="41" spans="1:155">
      <c r="A41" s="27">
        <f>외인!A41</f>
        <v>46122</v>
      </c>
      <c r="B41" s="28">
        <f>외인!B41/10000</f>
        <v>467.80344699999995</v>
      </c>
      <c r="C41" s="35">
        <f>MACD!C41-시그널!C41</f>
        <v>2.802712347225603E-4</v>
      </c>
      <c r="D41" s="28">
        <f>외인!D41/10000</f>
        <v>60.498419999999996</v>
      </c>
      <c r="E41" s="35">
        <f>MACD!E41-시그널!E41</f>
        <v>2.3557705610427232E-4</v>
      </c>
      <c r="F41" s="28">
        <f>외인!F41/10000</f>
        <v>201.354795</v>
      </c>
      <c r="G41" s="35">
        <f>MACD!G41-시그널!G41</f>
        <v>3.3745741991362209E-4</v>
      </c>
      <c r="H41" s="28">
        <f>외인!H41/10000</f>
        <v>30.389848999999998</v>
      </c>
      <c r="I41" s="35">
        <f>MACD!I41-시그널!I41</f>
        <v>8.9756869333995387E-5</v>
      </c>
      <c r="J41" s="28">
        <f>외인!J41/10000</f>
        <v>4.1866309999999993</v>
      </c>
      <c r="K41" s="35">
        <f>MACD!K41-시그널!K41</f>
        <v>-4.9391319735369666E-5</v>
      </c>
      <c r="L41" s="28">
        <f>외인!L41/10000</f>
        <v>28.034083000000003</v>
      </c>
      <c r="M41" s="35">
        <f>MACD!M41-시그널!M41</f>
        <v>1.0371173824928997E-4</v>
      </c>
      <c r="N41" s="28">
        <f>외인!N41/10000</f>
        <v>22.792504000000001</v>
      </c>
      <c r="O41" s="35">
        <f>MACD!O41-시그널!O41</f>
        <v>7.9597106603386536E-5</v>
      </c>
      <c r="P41" s="28">
        <f>외인!P41/10000</f>
        <v>19.645866000000002</v>
      </c>
      <c r="Q41" s="35">
        <f>MACD!Q41-시그널!Q41</f>
        <v>9.5153438175705845E-5</v>
      </c>
      <c r="R41" s="28">
        <f>외인!R41/10000</f>
        <v>12.346336000000001</v>
      </c>
      <c r="S41" s="35">
        <f>MACD!S41-시그널!S41</f>
        <v>4.6858256065159518E-5</v>
      </c>
      <c r="T41" s="28">
        <f>외인!T41/10000</f>
        <v>0.84481000000000006</v>
      </c>
      <c r="U41" s="35">
        <f>MACD!U41-시그널!U41</f>
        <v>-5.1370965234840771E-4</v>
      </c>
      <c r="V41" s="28">
        <f>외인!V41/10000</f>
        <v>10.794974</v>
      </c>
      <c r="W41" s="35">
        <f>MACD!W41-시그널!W41</f>
        <v>5.6166510007416275E-4</v>
      </c>
      <c r="X41" s="28">
        <f>외인!X41/10000</f>
        <v>205.854567</v>
      </c>
      <c r="Y41" s="35">
        <f>MACD!Y41-시그널!Y41</f>
        <v>5.6506210655399834E-4</v>
      </c>
      <c r="Z41" s="28">
        <f>외인!Z41/10000</f>
        <v>4.4294820000000001</v>
      </c>
      <c r="AA41" s="35">
        <f>MACD!AA41-시그널!AA41</f>
        <v>5.3093191704713791E-5</v>
      </c>
      <c r="AB41" s="28">
        <f>외인!AB41/10000</f>
        <v>20.902082</v>
      </c>
      <c r="AC41" s="35">
        <f>MACD!AC41-시그널!AC41</f>
        <v>8.3461149445055173E-5</v>
      </c>
      <c r="AD41" s="28">
        <f>외인!AD41/10000</f>
        <v>1.9818099999999998</v>
      </c>
      <c r="AE41" s="35">
        <f>MACD!AE41-시그널!AE41</f>
        <v>2.3345888787290917E-5</v>
      </c>
      <c r="AF41" s="28">
        <f>외인!AF41/10000</f>
        <v>2.585931</v>
      </c>
      <c r="AG41" s="35">
        <f>MACD!AG41-시그널!AG41</f>
        <v>1.4571369912612191E-4</v>
      </c>
      <c r="AH41" s="28">
        <f>외인!AH41/10000</f>
        <v>18.726635000000002</v>
      </c>
      <c r="AI41" s="35">
        <f>MACD!AI41-시그널!AI41</f>
        <v>1.6700191604421662E-4</v>
      </c>
      <c r="AJ41" s="28">
        <f>외인!AJ41/10000</f>
        <v>10.455988</v>
      </c>
      <c r="AK41" s="35">
        <f>MACD!AK41-시그널!AK41</f>
        <v>2.6734456069972876E-5</v>
      </c>
      <c r="AL41" s="28">
        <f>외인!AL41/10000</f>
        <v>8.5774259999999991</v>
      </c>
      <c r="AM41" s="35">
        <f>MACD!AM41-시그널!AM41</f>
        <v>1.4036296826459504E-4</v>
      </c>
      <c r="AN41" s="28">
        <f>외인!AN41/10000</f>
        <v>16.083664000000002</v>
      </c>
      <c r="AO41" s="35">
        <f>MACD!AO41-시그널!AO41</f>
        <v>7.8499138898338464E-5</v>
      </c>
      <c r="AP41" s="28">
        <f>외인!AP41/10000</f>
        <v>12.174773</v>
      </c>
      <c r="AQ41" s="35">
        <f>MACD!AQ41-시그널!AQ41</f>
        <v>5.7827755452657693E-5</v>
      </c>
      <c r="AR41" s="28">
        <f>외인!AR41/10000</f>
        <v>2.3868200000000002</v>
      </c>
      <c r="AS41" s="35">
        <f>MACD!AS41-시그널!AS41</f>
        <v>1.4338850780171462E-5</v>
      </c>
      <c r="AT41" s="28">
        <f>외인!AT41/10000</f>
        <v>7.7356720000000001</v>
      </c>
      <c r="AU41" s="35">
        <f>MACD!AU41-시그널!AU41</f>
        <v>4.8090959214257518E-5</v>
      </c>
      <c r="AV41" s="28">
        <f>외인!AV41/10000</f>
        <v>4.8527779999999998</v>
      </c>
      <c r="AW41" s="35">
        <f>MACD!AW41-시그널!AW41</f>
        <v>7.7841384603251742E-6</v>
      </c>
      <c r="AX41" s="28">
        <f>외인!AX41/10000</f>
        <v>6.9876969999999998</v>
      </c>
      <c r="AY41" s="35">
        <f>MACD!AY41-시그널!AY41</f>
        <v>5.8992235345718767E-4</v>
      </c>
      <c r="AZ41" s="28">
        <f>외인!AZ41/10000</f>
        <v>220.63794500000003</v>
      </c>
      <c r="BA41" s="35">
        <f>MACD!BA41-시그널!BA41</f>
        <v>5.4586744711408914E-4</v>
      </c>
      <c r="BB41" s="28">
        <f>외인!BB41/10000</f>
        <v>9.9162910000000011</v>
      </c>
      <c r="BC41" s="35">
        <f>MACD!BC41-시그널!BC41</f>
        <v>1.0351655862375378E-5</v>
      </c>
      <c r="BD41" s="28">
        <f>외인!BD41/10000</f>
        <v>3.755868</v>
      </c>
      <c r="BE41" s="35">
        <f>MACD!BE41-시그널!BE41</f>
        <v>-4.1989094043528435E-4</v>
      </c>
      <c r="BF41" s="28">
        <f>외인!BF41/10000</f>
        <v>0</v>
      </c>
      <c r="BG41" s="35" t="e">
        <f>MACD!BG41-시그널!BG41</f>
        <v>#DIV/0!</v>
      </c>
      <c r="BH41" s="28">
        <f>외인!BH41/10000</f>
        <v>9.3687950000000004</v>
      </c>
      <c r="BI41" s="35">
        <f>MACD!BI41-시그널!BI41</f>
        <v>-1.7559045727434251E-4</v>
      </c>
      <c r="BJ41" s="28">
        <f>외인!BJ41/10000</f>
        <v>12.108162</v>
      </c>
      <c r="BK41" s="35">
        <f>MACD!BK41-시그널!BK41</f>
        <v>2.5046125919069901E-4</v>
      </c>
      <c r="BL41" s="28">
        <f>외인!BL41/10000</f>
        <v>4.874123</v>
      </c>
      <c r="BM41" s="35">
        <f>MACD!BM41-시그널!BM41</f>
        <v>-1.3029020954791859E-3</v>
      </c>
      <c r="BN41" s="28">
        <f>외인!BN41/10000</f>
        <v>4.6999059999999995</v>
      </c>
      <c r="BO41" s="35">
        <f>MACD!BO41-시그널!BO41</f>
        <v>1.4221937261765642E-4</v>
      </c>
      <c r="BP41" s="28">
        <f>외인!BP41/10000</f>
        <v>8.0400479999999988</v>
      </c>
      <c r="BQ41" s="35">
        <f>MACD!BQ41-시그널!BQ41</f>
        <v>5.2000982308539865E-4</v>
      </c>
      <c r="BR41" s="28">
        <f>외인!BR41/10000</f>
        <v>25.149501999999998</v>
      </c>
      <c r="BS41" s="35">
        <f>MACD!BS41-시그널!BS41</f>
        <v>1.297443370634827E-4</v>
      </c>
      <c r="BT41" s="28">
        <f>외인!BT41/10000</f>
        <v>209.52800500000001</v>
      </c>
      <c r="BU41" s="35">
        <f>MACD!BU41-시그널!BU41</f>
        <v>5.6088265391345525E-4</v>
      </c>
      <c r="BV41" s="28">
        <f>외인!BV41/10000</f>
        <v>39.024006</v>
      </c>
      <c r="BW41" s="35">
        <f>MACD!BW41-시그널!BW41</f>
        <v>2.0959210819310246E-4</v>
      </c>
      <c r="BX41" s="28">
        <f>외인!BX41/10000</f>
        <v>7.5708179999999992</v>
      </c>
      <c r="BY41" s="35">
        <f>MACD!BY41-시그널!BY41</f>
        <v>-2.8565791595002745E-5</v>
      </c>
      <c r="BZ41" s="28">
        <f>외인!BZ41/10000</f>
        <v>24.661089999999998</v>
      </c>
      <c r="CA41" s="35">
        <f>MACD!CA41-시그널!CA41</f>
        <v>9.791677252295693E-5</v>
      </c>
      <c r="CB41" s="28">
        <f>외인!CB41/10000</f>
        <v>1.2274339999999999</v>
      </c>
      <c r="CC41" s="35">
        <f>MACD!CC41-시그널!CC41</f>
        <v>-1.1592023339643091E-4</v>
      </c>
      <c r="CD41" s="28">
        <f>외인!CD41/10000</f>
        <v>2.8472180000000002</v>
      </c>
      <c r="CE41" s="35">
        <f>MACD!CE41-시그널!CE41</f>
        <v>1.7454115990150269E-4</v>
      </c>
      <c r="CF41" s="28">
        <f>외인!CF41/10000</f>
        <v>2.4540120000000001</v>
      </c>
      <c r="CG41" s="35">
        <f>MACD!CG41-시그널!CG41</f>
        <v>1.6655255880177871E-4</v>
      </c>
      <c r="CH41" s="28">
        <f>외인!CH41/10000</f>
        <v>6.7806220000000001</v>
      </c>
      <c r="CI41" s="35">
        <f>MACD!CI41-시그널!CI41</f>
        <v>-4.5269731502699251E-5</v>
      </c>
      <c r="CJ41" s="28">
        <f>외인!CJ41/10000</f>
        <v>36.662638999999999</v>
      </c>
      <c r="CK41" s="35">
        <f>MACD!CK41-시그널!CK41</f>
        <v>4.0364711495125168E-5</v>
      </c>
      <c r="CL41" s="28">
        <f>외인!CL41/10000</f>
        <v>23.718526999999998</v>
      </c>
      <c r="CM41" s="35">
        <f>MACD!CM41-시그널!CM41</f>
        <v>7.50332446923542E-5</v>
      </c>
      <c r="CN41" s="28">
        <f>외인!CN41/10000</f>
        <v>12.10375</v>
      </c>
      <c r="CO41" s="35">
        <f>MACD!CO41-시그널!CO41</f>
        <v>3.2200544703493667E-4</v>
      </c>
      <c r="CP41" s="28">
        <f>외인!CP41/10000</f>
        <v>9.9731909999999999</v>
      </c>
      <c r="CQ41" s="35">
        <f>MACD!CQ41-시그널!CQ41</f>
        <v>1.4952211443876759E-5</v>
      </c>
      <c r="CR41" s="28">
        <f>외인!CR41/10000</f>
        <v>15.670499</v>
      </c>
      <c r="CS41" s="35">
        <f>MACD!CS41-시그널!CS41</f>
        <v>2.6318786350835197E-5</v>
      </c>
      <c r="CT41" s="28">
        <f>외인!CT41/10000</f>
        <v>12.648664</v>
      </c>
      <c r="CU41" s="35">
        <f>MACD!CU41-시그널!CU41</f>
        <v>3.1703463760209487E-4</v>
      </c>
      <c r="CV41" s="28">
        <f>외인!CV41/10000</f>
        <v>209.52800500000001</v>
      </c>
      <c r="CW41" s="35">
        <f>MACD!CW41-시그널!CW41</f>
        <v>5.6088265391345525E-4</v>
      </c>
      <c r="CX41" s="28">
        <f>외인!CX41/10000</f>
        <v>21.429361</v>
      </c>
      <c r="CY41" s="35">
        <f>MACD!CY41-시그널!CY41</f>
        <v>-8.1928269579141879E-5</v>
      </c>
      <c r="CZ41" s="28">
        <f>외인!CZ41/10000</f>
        <v>1.7766680000000001</v>
      </c>
      <c r="DA41" s="35">
        <f>MACD!DA41-시그널!DA41</f>
        <v>4.5681213081796932E-4</v>
      </c>
      <c r="DB41" s="28">
        <f>외인!DB41/10000</f>
        <v>3.755868</v>
      </c>
      <c r="DC41" s="35">
        <f>MACD!DC41-시그널!DC41</f>
        <v>-4.1989094043528435E-4</v>
      </c>
      <c r="DD41" s="28">
        <f>외인!DD41/10000</f>
        <v>0.84481000000000006</v>
      </c>
      <c r="DE41" s="35">
        <f>MACD!DE41-시그널!DE41</f>
        <v>-5.1370965234840771E-4</v>
      </c>
      <c r="DF41" s="28">
        <f>외인!DF41/10000</f>
        <v>5.6949610000000002</v>
      </c>
      <c r="DG41" s="35">
        <f>MACD!DG41-시그널!DG41</f>
        <v>9.257573046535174E-6</v>
      </c>
      <c r="DH41" s="28">
        <f>외인!DH41/10000</f>
        <v>2.0364740000000001</v>
      </c>
      <c r="DI41" s="35">
        <f>MACD!DI41-시그널!DI41</f>
        <v>1.7095638496791453E-4</v>
      </c>
      <c r="DJ41" s="28">
        <f>외인!DJ41/10000</f>
        <v>57.269357999999997</v>
      </c>
      <c r="DK41" s="35">
        <f>MACD!DK41-시그널!DK41</f>
        <v>8.8805264805902359E-5</v>
      </c>
      <c r="DL41" s="28">
        <f>외인!DL41/10000</f>
        <v>9.5983270000000012</v>
      </c>
      <c r="DM41" s="35">
        <f>MACD!DM41-시그널!DM41</f>
        <v>3.8385408861608863E-4</v>
      </c>
      <c r="DN41" s="28">
        <f>외인!DN41/10000</f>
        <v>209.52800500000001</v>
      </c>
      <c r="DO41" s="35">
        <f>MACD!DO41-시그널!DO41</f>
        <v>5.6088265391345525E-4</v>
      </c>
      <c r="DP41" s="28">
        <f>외인!DP41/10000</f>
        <v>7.8339439999999998</v>
      </c>
      <c r="DQ41" s="35">
        <f>MACD!DQ41-시그널!DQ41</f>
        <v>9.1473854657461891E-5</v>
      </c>
      <c r="DR41" s="28">
        <f>외인!DR41/10000</f>
        <v>4.3416269999999999</v>
      </c>
      <c r="DS41" s="35">
        <f>MACD!DS41-시그널!DS41</f>
        <v>-1.015353964119582E-4</v>
      </c>
      <c r="DT41" s="28">
        <f>외인!DT41/10000</f>
        <v>12.346336000000001</v>
      </c>
      <c r="DU41" s="35">
        <f>MACD!DU41-시그널!DU41</f>
        <v>4.6858256065159518E-5</v>
      </c>
      <c r="DV41" s="28">
        <f>외인!DV41/10000</f>
        <v>3.2961989999999997</v>
      </c>
      <c r="DW41" s="35">
        <f>MACD!DW41-시그널!DW41</f>
        <v>-3.5740331300816188E-5</v>
      </c>
      <c r="DX41" s="28">
        <f>외인!DX41/10000</f>
        <v>10.794974</v>
      </c>
      <c r="DY41" s="35">
        <f>MACD!DY41-시그널!DY41</f>
        <v>5.6166510007416275E-4</v>
      </c>
      <c r="DZ41" s="28">
        <f>외인!DZ41/10000</f>
        <v>0.86456299999999997</v>
      </c>
      <c r="EA41" s="35">
        <f>MACD!EA41-시그널!EA41</f>
        <v>6.363214129355625E-4</v>
      </c>
      <c r="EB41" s="28">
        <f>외인!EB41/10000</f>
        <v>1.217708</v>
      </c>
      <c r="EC41" s="35">
        <f>MACD!EC41-시그널!EC41</f>
        <v>1.2590023871008162E-4</v>
      </c>
      <c r="ED41" s="28">
        <f>외인!ED41/10000</f>
        <v>1.0127680000000001</v>
      </c>
      <c r="EE41" s="35">
        <f>MACD!EE41-시그널!EE41</f>
        <v>4.2974508961500372E-4</v>
      </c>
      <c r="EF41" s="28">
        <f>외인!EF41/10000</f>
        <v>23.92849</v>
      </c>
      <c r="EG41" s="35">
        <f>MACD!EG41-시그널!EG41</f>
        <v>3.3753730452092123E-5</v>
      </c>
      <c r="EH41" s="28">
        <f>외인!EH41/10000</f>
        <v>18.466508999999999</v>
      </c>
      <c r="EI41" s="35">
        <f>MACD!EI41-시그널!EI41</f>
        <v>3.014661583235219E-4</v>
      </c>
      <c r="EJ41" s="28">
        <f>외인!EJ41/10000</f>
        <v>9.853726</v>
      </c>
      <c r="EK41" s="35">
        <f>MACD!EK41-시그널!EK41</f>
        <v>-2.3308186648523095E-4</v>
      </c>
      <c r="EL41" s="28">
        <f>외인!EL41/10000</f>
        <v>3.0938020000000002</v>
      </c>
      <c r="EM41" s="35">
        <f>MACD!EM41-시그널!EM41</f>
        <v>1.3853673632736462E-4</v>
      </c>
      <c r="EN41" s="28">
        <f>외인!EN41/10000</f>
        <v>4.3416269999999999</v>
      </c>
      <c r="EO41" s="35">
        <f>MACD!EO41-시그널!EO41</f>
        <v>-1.015353964119582E-4</v>
      </c>
      <c r="EP41" s="28">
        <f>외인!EP41/10000</f>
        <v>18.042217000000001</v>
      </c>
      <c r="EQ41" s="35">
        <f>MACD!EQ41-시그널!EQ41</f>
        <v>1.916744911287121E-4</v>
      </c>
      <c r="ER41" s="28">
        <f>외인!ER41/10000</f>
        <v>1.3156330000000001</v>
      </c>
      <c r="ES41" s="35">
        <f>MACD!ES41-시그널!ES41</f>
        <v>-3.0495665005916828E-5</v>
      </c>
      <c r="ET41" s="28">
        <f>외인!ET41/10000</f>
        <v>12.174773</v>
      </c>
      <c r="EU41" s="35">
        <f>MACD!EU41-시그널!EU41</f>
        <v>5.7827755452657693E-5</v>
      </c>
      <c r="EV41" s="28">
        <f>외인!EV41/10000</f>
        <v>4.4294820000000001</v>
      </c>
      <c r="EW41" s="35">
        <f>MACD!EW41-시그널!EW41</f>
        <v>5.3093191704713791E-5</v>
      </c>
      <c r="EX41" s="28">
        <f>외인!EX41/10000</f>
        <v>5.5437089999999998</v>
      </c>
      <c r="EY41" s="35">
        <f>MACD!EY41-시그널!EY41</f>
        <v>-1.8909595730446586E-5</v>
      </c>
    </row>
    <row r="42" spans="1:155">
      <c r="A42" s="27">
        <f>외인!A42</f>
        <v>46125</v>
      </c>
      <c r="B42" s="28">
        <f>외인!B42/10000</f>
        <v>463.59612599999997</v>
      </c>
      <c r="C42" s="35">
        <f>MACD!C42-시그널!C42</f>
        <v>2.2611579536501174E-4</v>
      </c>
      <c r="D42" s="28">
        <f>외인!D42/10000</f>
        <v>60.914854000000005</v>
      </c>
      <c r="E42" s="35">
        <f>MACD!E42-시그널!E42</f>
        <v>2.5450871053134846E-4</v>
      </c>
      <c r="F42" s="28">
        <f>외인!F42/10000</f>
        <v>197.63931000000002</v>
      </c>
      <c r="G42" s="35">
        <f>MACD!G42-시그널!G42</f>
        <v>2.4615545697179945E-4</v>
      </c>
      <c r="H42" s="28">
        <f>외인!H42/10000</f>
        <v>29.775487999999999</v>
      </c>
      <c r="I42" s="35">
        <f>MACD!I42-시그널!I42</f>
        <v>-6.6752122905461416E-5</v>
      </c>
      <c r="J42" s="28">
        <f>외인!J42/10000</f>
        <v>4.2604949999999997</v>
      </c>
      <c r="K42" s="35">
        <f>MACD!K42-시그널!K42</f>
        <v>1.7545444644665522E-4</v>
      </c>
      <c r="L42" s="28">
        <f>외인!L42/10000</f>
        <v>27.451953000000003</v>
      </c>
      <c r="M42" s="35">
        <f>MACD!M42-시그널!M42</f>
        <v>-5.7852003077167591E-5</v>
      </c>
      <c r="N42" s="28">
        <f>외인!N42/10000</f>
        <v>22.326232000000001</v>
      </c>
      <c r="O42" s="35">
        <f>MACD!O42-시그널!O42</f>
        <v>-5.1423204452670924E-5</v>
      </c>
      <c r="P42" s="28">
        <f>외인!P42/10000</f>
        <v>19.188879</v>
      </c>
      <c r="Q42" s="35">
        <f>MACD!Q42-시그널!Q42</f>
        <v>7.1075247753595071E-5</v>
      </c>
      <c r="R42" s="28">
        <f>외인!R42/10000</f>
        <v>12.210828999999999</v>
      </c>
      <c r="S42" s="35">
        <f>MACD!S42-시그널!S42</f>
        <v>8.9668457172005272E-5</v>
      </c>
      <c r="T42" s="28">
        <f>외인!T42/10000</f>
        <v>0.83519900000000002</v>
      </c>
      <c r="U42" s="35">
        <f>MACD!U42-시그널!U42</f>
        <v>-5.7934121498424409E-4</v>
      </c>
      <c r="V42" s="28">
        <f>외인!V42/10000</f>
        <v>10.843925</v>
      </c>
      <c r="W42" s="35">
        <f>MACD!W42-시그널!W42</f>
        <v>5.1190506351775703E-4</v>
      </c>
      <c r="X42" s="28">
        <f>외인!X42/10000</f>
        <v>203.680485</v>
      </c>
      <c r="Y42" s="35">
        <f>MACD!Y42-시그널!Y42</f>
        <v>4.9577619352878161E-4</v>
      </c>
      <c r="Z42" s="28">
        <f>외인!Z42/10000</f>
        <v>4.406917</v>
      </c>
      <c r="AA42" s="35">
        <f>MACD!AA42-시그널!AA42</f>
        <v>5.1571207621710417E-5</v>
      </c>
      <c r="AB42" s="28">
        <f>외인!AB42/10000</f>
        <v>20.815338000000001</v>
      </c>
      <c r="AC42" s="35">
        <f>MACD!AC42-시그널!AC42</f>
        <v>9.2855790052032386E-5</v>
      </c>
      <c r="AD42" s="28">
        <f>외인!AD42/10000</f>
        <v>1.898987</v>
      </c>
      <c r="AE42" s="35">
        <f>MACD!AE42-시그널!AE42</f>
        <v>1.2815065997924443E-4</v>
      </c>
      <c r="AF42" s="28">
        <f>외인!AF42/10000</f>
        <v>2.5391569999999999</v>
      </c>
      <c r="AG42" s="35">
        <f>MACD!AG42-시그널!AG42</f>
        <v>7.0242195811904542E-5</v>
      </c>
      <c r="AH42" s="28">
        <f>외인!AH42/10000</f>
        <v>18.355611</v>
      </c>
      <c r="AI42" s="35">
        <f>MACD!AI42-시그널!AI42</f>
        <v>1.3935214995135085E-4</v>
      </c>
      <c r="AJ42" s="28">
        <f>외인!AJ42/10000</f>
        <v>10.38335</v>
      </c>
      <c r="AK42" s="35">
        <f>MACD!AK42-시그널!AK42</f>
        <v>1.8004499527498832E-5</v>
      </c>
      <c r="AL42" s="28">
        <f>외인!AL42/10000</f>
        <v>8.3919240000000013</v>
      </c>
      <c r="AM42" s="35">
        <f>MACD!AM42-시그널!AM42</f>
        <v>1.2454877690951528E-4</v>
      </c>
      <c r="AN42" s="28">
        <f>외인!AN42/10000</f>
        <v>15.795589999999999</v>
      </c>
      <c r="AO42" s="35">
        <f>MACD!AO42-시그널!AO42</f>
        <v>-9.4337218683017768E-5</v>
      </c>
      <c r="AP42" s="28">
        <f>외인!AP42/10000</f>
        <v>12.730580999999999</v>
      </c>
      <c r="AQ42" s="35">
        <f>MACD!AQ42-시그널!AQ42</f>
        <v>8.6489403891484783E-5</v>
      </c>
      <c r="AR42" s="28">
        <f>외인!AR42/10000</f>
        <v>2.335407</v>
      </c>
      <c r="AS42" s="35">
        <f>MACD!AS42-시그널!AS42</f>
        <v>2.0291137080693085E-4</v>
      </c>
      <c r="AT42" s="28">
        <f>외인!AT42/10000</f>
        <v>7.6199380000000003</v>
      </c>
      <c r="AU42" s="35">
        <f>MACD!AU42-시그널!AU42</f>
        <v>1.2210401125076659E-4</v>
      </c>
      <c r="AV42" s="28">
        <f>외인!AV42/10000</f>
        <v>4.858949</v>
      </c>
      <c r="AW42" s="35">
        <f>MACD!AW42-시그널!AW42</f>
        <v>-3.7845486450432237E-5</v>
      </c>
      <c r="AX42" s="28">
        <f>외인!AX42/10000</f>
        <v>6.880109</v>
      </c>
      <c r="AY42" s="35">
        <f>MACD!AY42-시그널!AY42</f>
        <v>3.1731642646571528E-4</v>
      </c>
      <c r="AZ42" s="28">
        <f>외인!AZ42/10000</f>
        <v>218.37165200000001</v>
      </c>
      <c r="BA42" s="35">
        <f>MACD!BA42-시그널!BA42</f>
        <v>4.7043135169541313E-4</v>
      </c>
      <c r="BB42" s="28">
        <f>외인!BB42/10000</f>
        <v>9.8978990000000007</v>
      </c>
      <c r="BC42" s="35">
        <f>MACD!BC42-시그널!BC42</f>
        <v>5.1268863014416262E-6</v>
      </c>
      <c r="BD42" s="28">
        <f>외인!BD42/10000</f>
        <v>3.6796570000000002</v>
      </c>
      <c r="BE42" s="35">
        <f>MACD!BE42-시그널!BE42</f>
        <v>-4.1792166519231109E-4</v>
      </c>
      <c r="BF42" s="28">
        <f>외인!BF42/10000</f>
        <v>0</v>
      </c>
      <c r="BG42" s="35" t="e">
        <f>MACD!BG42-시그널!BG42</f>
        <v>#DIV/0!</v>
      </c>
      <c r="BH42" s="28">
        <f>외인!BH42/10000</f>
        <v>9.3015810000000005</v>
      </c>
      <c r="BI42" s="35">
        <f>MACD!BI42-시그널!BI42</f>
        <v>-3.2897733860003716E-4</v>
      </c>
      <c r="BJ42" s="28">
        <f>외인!BJ42/10000</f>
        <v>11.898097</v>
      </c>
      <c r="BK42" s="35">
        <f>MACD!BK42-시그널!BK42</f>
        <v>1.6021071495590723E-4</v>
      </c>
      <c r="BL42" s="28">
        <f>외인!BL42/10000</f>
        <v>5.0857269999999994</v>
      </c>
      <c r="BM42" s="35">
        <f>MACD!BM42-시그널!BM42</f>
        <v>-1.1740214862078118E-3</v>
      </c>
      <c r="BN42" s="28">
        <f>외인!BN42/10000</f>
        <v>4.6098759999999999</v>
      </c>
      <c r="BO42" s="35">
        <f>MACD!BO42-시그널!BO42</f>
        <v>6.3642801257806454E-5</v>
      </c>
      <c r="BP42" s="28">
        <f>외인!BP42/10000</f>
        <v>7.8813270000000006</v>
      </c>
      <c r="BQ42" s="35">
        <f>MACD!BQ42-시그널!BQ42</f>
        <v>3.0236539268613938E-4</v>
      </c>
      <c r="BR42" s="28">
        <f>외인!BR42/10000</f>
        <v>25.588878000000001</v>
      </c>
      <c r="BS42" s="35">
        <f>MACD!BS42-시그널!BS42</f>
        <v>1.6534405023505924E-4</v>
      </c>
      <c r="BT42" s="28">
        <f>외인!BT42/10000</f>
        <v>207.469007</v>
      </c>
      <c r="BU42" s="35">
        <f>MACD!BU42-시그널!BU42</f>
        <v>4.9568692340180615E-4</v>
      </c>
      <c r="BV42" s="28">
        <f>외인!BV42/10000</f>
        <v>38.990459999999999</v>
      </c>
      <c r="BW42" s="35">
        <f>MACD!BW42-시그널!BW42</f>
        <v>1.1480211078906662E-4</v>
      </c>
      <c r="BX42" s="28">
        <f>외인!BX42/10000</f>
        <v>7.3776470000000005</v>
      </c>
      <c r="BY42" s="35">
        <f>MACD!BY42-시그널!BY42</f>
        <v>-3.3236350136265811E-5</v>
      </c>
      <c r="BZ42" s="28">
        <f>외인!BZ42/10000</f>
        <v>24.187514</v>
      </c>
      <c r="CA42" s="35">
        <f>MACD!CA42-시그널!CA42</f>
        <v>-2.0824139205503369E-5</v>
      </c>
      <c r="CB42" s="28">
        <f>외인!CB42/10000</f>
        <v>1.2077629999999999</v>
      </c>
      <c r="CC42" s="35">
        <f>MACD!CC42-시그널!CC42</f>
        <v>-9.7951715298259844E-6</v>
      </c>
      <c r="CD42" s="28">
        <f>외인!CD42/10000</f>
        <v>2.8297240000000001</v>
      </c>
      <c r="CE42" s="35">
        <f>MACD!CE42-시그널!CE42</f>
        <v>1.0149860458046528E-4</v>
      </c>
      <c r="CF42" s="28">
        <f>외인!CF42/10000</f>
        <v>2.4489450000000001</v>
      </c>
      <c r="CG42" s="35">
        <f>MACD!CG42-시그널!CG42</f>
        <v>3.1171480091441388E-4</v>
      </c>
      <c r="CH42" s="28">
        <f>외인!CH42/10000</f>
        <v>6.8016020000000008</v>
      </c>
      <c r="CI42" s="35">
        <f>MACD!CI42-시그널!CI42</f>
        <v>-7.2917261800197765E-5</v>
      </c>
      <c r="CJ42" s="28">
        <f>외인!CJ42/10000</f>
        <v>36.462396999999996</v>
      </c>
      <c r="CK42" s="35">
        <f>MACD!CK42-시그널!CK42</f>
        <v>9.4588051332579297E-5</v>
      </c>
      <c r="CL42" s="28">
        <f>외인!CL42/10000</f>
        <v>23.64012</v>
      </c>
      <c r="CM42" s="35">
        <f>MACD!CM42-시그널!CM42</f>
        <v>8.2892985244962484E-5</v>
      </c>
      <c r="CN42" s="28">
        <f>외인!CN42/10000</f>
        <v>12.018158999999999</v>
      </c>
      <c r="CO42" s="35">
        <f>MACD!CO42-시그널!CO42</f>
        <v>2.8679865858804803E-4</v>
      </c>
      <c r="CP42" s="28">
        <f>외인!CP42/10000</f>
        <v>9.9544859999999993</v>
      </c>
      <c r="CQ42" s="35">
        <f>MACD!CQ42-시그널!CQ42</f>
        <v>9.9613321727476362E-6</v>
      </c>
      <c r="CR42" s="28">
        <f>외인!CR42/10000</f>
        <v>15.558764999999999</v>
      </c>
      <c r="CS42" s="35">
        <f>MACD!CS42-시그널!CS42</f>
        <v>5.97213963666452E-5</v>
      </c>
      <c r="CT42" s="28">
        <f>외인!CT42/10000</f>
        <v>12.770994</v>
      </c>
      <c r="CU42" s="35">
        <f>MACD!CU42-시그널!CU42</f>
        <v>2.6218789674794878E-4</v>
      </c>
      <c r="CV42" s="28">
        <f>외인!CV42/10000</f>
        <v>207.469007</v>
      </c>
      <c r="CW42" s="35">
        <f>MACD!CW42-시그널!CW42</f>
        <v>4.9568692340180615E-4</v>
      </c>
      <c r="CX42" s="28">
        <f>외인!CX42/10000</f>
        <v>21.066504000000002</v>
      </c>
      <c r="CY42" s="35">
        <f>MACD!CY42-시그널!CY42</f>
        <v>-2.1181737283728751E-4</v>
      </c>
      <c r="CZ42" s="28">
        <f>외인!CZ42/10000</f>
        <v>1.76945</v>
      </c>
      <c r="DA42" s="35">
        <f>MACD!DA42-시그널!DA42</f>
        <v>6.8509647855123754E-4</v>
      </c>
      <c r="DB42" s="28">
        <f>외인!DB42/10000</f>
        <v>3.6796570000000002</v>
      </c>
      <c r="DC42" s="35">
        <f>MACD!DC42-시그널!DC42</f>
        <v>-4.1792166519231109E-4</v>
      </c>
      <c r="DD42" s="28">
        <f>외인!DD42/10000</f>
        <v>0.83519900000000002</v>
      </c>
      <c r="DE42" s="35">
        <f>MACD!DE42-시그널!DE42</f>
        <v>-5.7934121498424409E-4</v>
      </c>
      <c r="DF42" s="28">
        <f>외인!DF42/10000</f>
        <v>5.557531</v>
      </c>
      <c r="DG42" s="35">
        <f>MACD!DG42-시그널!DG42</f>
        <v>-8.5285179751010132E-7</v>
      </c>
      <c r="DH42" s="28">
        <f>외인!DH42/10000</f>
        <v>2.016724</v>
      </c>
      <c r="DI42" s="35">
        <f>MACD!DI42-시그널!DI42</f>
        <v>6.0494967202821001E-5</v>
      </c>
      <c r="DJ42" s="28">
        <f>외인!DJ42/10000</f>
        <v>56.953443000000007</v>
      </c>
      <c r="DK42" s="35">
        <f>MACD!DK42-시그널!DK42</f>
        <v>3.185230659836011E-5</v>
      </c>
      <c r="DL42" s="28">
        <f>외인!DL42/10000</f>
        <v>9.545736999999999</v>
      </c>
      <c r="DM42" s="35">
        <f>MACD!DM42-시그널!DM42</f>
        <v>3.4040618556671729E-4</v>
      </c>
      <c r="DN42" s="28">
        <f>외인!DN42/10000</f>
        <v>207.469007</v>
      </c>
      <c r="DO42" s="35">
        <f>MACD!DO42-시그널!DO42</f>
        <v>4.9568692340180615E-4</v>
      </c>
      <c r="DP42" s="28">
        <f>외인!DP42/10000</f>
        <v>7.7718749999999996</v>
      </c>
      <c r="DQ42" s="35">
        <f>MACD!DQ42-시그널!DQ42</f>
        <v>1.5814490260427153E-4</v>
      </c>
      <c r="DR42" s="28">
        <f>외인!DR42/10000</f>
        <v>4.3873989999999994</v>
      </c>
      <c r="DS42" s="35">
        <f>MACD!DS42-시그널!DS42</f>
        <v>3.6534672887767437E-5</v>
      </c>
      <c r="DT42" s="28">
        <f>외인!DT42/10000</f>
        <v>12.210828999999999</v>
      </c>
      <c r="DU42" s="35">
        <f>MACD!DU42-시그널!DU42</f>
        <v>8.9668457172005272E-5</v>
      </c>
      <c r="DV42" s="28">
        <f>외인!DV42/10000</f>
        <v>3.3200620000000001</v>
      </c>
      <c r="DW42" s="35">
        <f>MACD!DW42-시그널!DW42</f>
        <v>-3.8345032960616075E-5</v>
      </c>
      <c r="DX42" s="28">
        <f>외인!DX42/10000</f>
        <v>10.843925</v>
      </c>
      <c r="DY42" s="35">
        <f>MACD!DY42-시그널!DY42</f>
        <v>5.1190506351775703E-4</v>
      </c>
      <c r="DZ42" s="28">
        <f>외인!DZ42/10000</f>
        <v>0.84997600000000006</v>
      </c>
      <c r="EA42" s="35">
        <f>MACD!EA42-시그널!EA42</f>
        <v>5.0327697973829167E-4</v>
      </c>
      <c r="EB42" s="28">
        <f>외인!EB42/10000</f>
        <v>1.216893</v>
      </c>
      <c r="EC42" s="35">
        <f>MACD!EC42-시그널!EC42</f>
        <v>1.465578322149988E-4</v>
      </c>
      <c r="ED42" s="28">
        <f>외인!ED42/10000</f>
        <v>1.006904</v>
      </c>
      <c r="EE42" s="35">
        <f>MACD!EE42-시그널!EE42</f>
        <v>4.4757365235128903E-4</v>
      </c>
      <c r="EF42" s="28">
        <f>외인!EF42/10000</f>
        <v>23.60436</v>
      </c>
      <c r="EG42" s="35">
        <f>MACD!EG42-시그널!EG42</f>
        <v>7.9215425246725738E-5</v>
      </c>
      <c r="EH42" s="28">
        <f>외인!EH42/10000</f>
        <v>18.352406999999999</v>
      </c>
      <c r="EI42" s="35">
        <f>MACD!EI42-시그널!EI42</f>
        <v>3.187719475260049E-4</v>
      </c>
      <c r="EJ42" s="28">
        <f>외인!EJ42/10000</f>
        <v>9.8975789999999986</v>
      </c>
      <c r="EK42" s="35">
        <f>MACD!EK42-시그널!EK42</f>
        <v>-1.9514393534508681E-4</v>
      </c>
      <c r="EL42" s="28">
        <f>외인!EL42/10000</f>
        <v>3.0747360000000001</v>
      </c>
      <c r="EM42" s="35">
        <f>MACD!EM42-시그널!EM42</f>
        <v>6.7759865128288208E-5</v>
      </c>
      <c r="EN42" s="28">
        <f>외인!EN42/10000</f>
        <v>4.3873989999999994</v>
      </c>
      <c r="EO42" s="35">
        <f>MACD!EO42-시그널!EO42</f>
        <v>3.6534672887767437E-5</v>
      </c>
      <c r="EP42" s="28">
        <f>외인!EP42/10000</f>
        <v>18.128057999999999</v>
      </c>
      <c r="EQ42" s="35">
        <f>MACD!EQ42-시그널!EQ42</f>
        <v>-4.2807469933852857E-6</v>
      </c>
      <c r="ER42" s="28">
        <f>외인!ER42/10000</f>
        <v>1.3691530000000001</v>
      </c>
      <c r="ES42" s="35">
        <f>MACD!ES42-시그널!ES42</f>
        <v>-2.2603383131354713E-4</v>
      </c>
      <c r="ET42" s="28">
        <f>외인!ET42/10000</f>
        <v>12.730580999999999</v>
      </c>
      <c r="EU42" s="35">
        <f>MACD!EU42-시그널!EU42</f>
        <v>8.6489403891484783E-5</v>
      </c>
      <c r="EV42" s="28">
        <f>외인!EV42/10000</f>
        <v>4.406917</v>
      </c>
      <c r="EW42" s="35">
        <f>MACD!EW42-시그널!EW42</f>
        <v>5.1571207621710417E-5</v>
      </c>
      <c r="EX42" s="28">
        <f>외인!EX42/10000</f>
        <v>5.5475690000000002</v>
      </c>
      <c r="EY42" s="35">
        <f>MACD!EY42-시그널!EY42</f>
        <v>-2.6226916098440761E-5</v>
      </c>
    </row>
    <row r="43" spans="1:155">
      <c r="A43" s="27">
        <f>외인!A43</f>
        <v>46126</v>
      </c>
      <c r="B43" s="28">
        <f>외인!B43/10000</f>
        <v>474.757228</v>
      </c>
      <c r="C43" s="35">
        <f>MACD!C43-시그널!C43</f>
        <v>2.0101277589577296E-4</v>
      </c>
      <c r="D43" s="28">
        <f>외인!D43/10000</f>
        <v>62.136507999999999</v>
      </c>
      <c r="E43" s="35">
        <f>MACD!E43-시그널!E43</f>
        <v>2.4654636749094376E-4</v>
      </c>
      <c r="F43" s="28">
        <f>외인!F43/10000</f>
        <v>200.75974500000001</v>
      </c>
      <c r="G43" s="35">
        <f>MACD!G43-시그널!G43</f>
        <v>2.0877873968391325E-4</v>
      </c>
      <c r="H43" s="28">
        <f>외인!H43/10000</f>
        <v>29.640604999999997</v>
      </c>
      <c r="I43" s="35">
        <f>MACD!I43-시그널!I43</f>
        <v>-2.7537052396147061E-4</v>
      </c>
      <c r="J43" s="28">
        <f>외인!J43/10000</f>
        <v>4.1886140000000003</v>
      </c>
      <c r="K43" s="35">
        <f>MACD!K43-시그널!K43</f>
        <v>3.4702509673176522E-4</v>
      </c>
      <c r="L43" s="28">
        <f>외인!L43/10000</f>
        <v>27.335875000000001</v>
      </c>
      <c r="M43" s="35">
        <f>MACD!M43-시그널!M43</f>
        <v>-2.5750118552802885E-4</v>
      </c>
      <c r="N43" s="28">
        <f>외인!N43/10000</f>
        <v>22.858221</v>
      </c>
      <c r="O43" s="35">
        <f>MACD!O43-시그널!O43</f>
        <v>-9.5827277292736884E-5</v>
      </c>
      <c r="P43" s="28">
        <f>외인!P43/10000</f>
        <v>19.269193999999999</v>
      </c>
      <c r="Q43" s="35">
        <f>MACD!Q43-시그널!Q43</f>
        <v>3.6638521599431423E-5</v>
      </c>
      <c r="R43" s="28">
        <f>외인!R43/10000</f>
        <v>12.475322999999999</v>
      </c>
      <c r="S43" s="35">
        <f>MACD!S43-시그널!S43</f>
        <v>1.4571516941912411E-4</v>
      </c>
      <c r="T43" s="28">
        <f>외인!T43/10000</f>
        <v>0.8360479999999999</v>
      </c>
      <c r="U43" s="35">
        <f>MACD!U43-시그널!U43</f>
        <v>-6.1094843912150613E-4</v>
      </c>
      <c r="V43" s="28">
        <f>외인!V43/10000</f>
        <v>11.157946000000001</v>
      </c>
      <c r="W43" s="35">
        <f>MACD!W43-시그널!W43</f>
        <v>4.7806268637886414E-4</v>
      </c>
      <c r="X43" s="28">
        <f>외인!X43/10000</f>
        <v>210.081188</v>
      </c>
      <c r="Y43" s="35">
        <f>MACD!Y43-시그널!Y43</f>
        <v>4.6702015483263614E-4</v>
      </c>
      <c r="Z43" s="28">
        <f>외인!Z43/10000</f>
        <v>4.5447340000000001</v>
      </c>
      <c r="AA43" s="35">
        <f>MACD!AA43-시그널!AA43</f>
        <v>7.203706998665566E-5</v>
      </c>
      <c r="AB43" s="28">
        <f>외인!AB43/10000</f>
        <v>20.898310000000002</v>
      </c>
      <c r="AC43" s="35">
        <f>MACD!AC43-시그널!AC43</f>
        <v>9.0049717811281177E-5</v>
      </c>
      <c r="AD43" s="28">
        <f>외인!AD43/10000</f>
        <v>1.9386349999999999</v>
      </c>
      <c r="AE43" s="35">
        <f>MACD!AE43-시그널!AE43</f>
        <v>2.0259578575536851E-4</v>
      </c>
      <c r="AF43" s="28">
        <f>외인!AF43/10000</f>
        <v>2.509004</v>
      </c>
      <c r="AG43" s="35">
        <f>MACD!AG43-시그널!AG43</f>
        <v>-4.4839082570432556E-5</v>
      </c>
      <c r="AH43" s="28">
        <f>외인!AH43/10000</f>
        <v>18.830684999999999</v>
      </c>
      <c r="AI43" s="35">
        <f>MACD!AI43-시그널!AI43</f>
        <v>1.3350346615742769E-4</v>
      </c>
      <c r="AJ43" s="28">
        <f>외인!AJ43/10000</f>
        <v>10.492769000000001</v>
      </c>
      <c r="AK43" s="35">
        <f>MACD!AK43-시그널!AK43</f>
        <v>2.6145607440760765E-6</v>
      </c>
      <c r="AL43" s="28">
        <f>외인!AL43/10000</f>
        <v>8.6195500000000003</v>
      </c>
      <c r="AM43" s="35">
        <f>MACD!AM43-시그널!AM43</f>
        <v>1.4076780154519423E-4</v>
      </c>
      <c r="AN43" s="28">
        <f>외인!AN43/10000</f>
        <v>16.141245000000001</v>
      </c>
      <c r="AO43" s="35">
        <f>MACD!AO43-시그널!AO43</f>
        <v>-1.598383779763228E-4</v>
      </c>
      <c r="AP43" s="28">
        <f>외인!AP43/10000</f>
        <v>13.113871</v>
      </c>
      <c r="AQ43" s="35">
        <f>MACD!AQ43-시그널!AQ43</f>
        <v>6.6087408746476816E-5</v>
      </c>
      <c r="AR43" s="28">
        <f>외인!AR43/10000</f>
        <v>2.389202</v>
      </c>
      <c r="AS43" s="35">
        <f>MACD!AS43-시그널!AS43</f>
        <v>3.4083269923428875E-4</v>
      </c>
      <c r="AT43" s="28">
        <f>외인!AT43/10000</f>
        <v>7.8072100000000004</v>
      </c>
      <c r="AU43" s="35">
        <f>MACD!AU43-시그널!AU43</f>
        <v>2.1577817559844572E-4</v>
      </c>
      <c r="AV43" s="28">
        <f>외인!AV43/10000</f>
        <v>4.8728370000000005</v>
      </c>
      <c r="AW43" s="35">
        <f>MACD!AW43-시그널!AW43</f>
        <v>-1.23001379197499E-4</v>
      </c>
      <c r="AX43" s="28">
        <f>외인!AX43/10000</f>
        <v>6.9852229999999995</v>
      </c>
      <c r="AY43" s="35">
        <f>MACD!AY43-시그널!AY43</f>
        <v>7.714137441822586E-5</v>
      </c>
      <c r="AZ43" s="28">
        <f>외인!AZ43/10000</f>
        <v>225.00507599999997</v>
      </c>
      <c r="BA43" s="35">
        <f>MACD!BA43-시그널!BA43</f>
        <v>4.3492511155741312E-4</v>
      </c>
      <c r="BB43" s="28">
        <f>외인!BB43/10000</f>
        <v>10.261752</v>
      </c>
      <c r="BC43" s="35">
        <f>MACD!BC43-시그널!BC43</f>
        <v>2.1693185182045314E-5</v>
      </c>
      <c r="BD43" s="28">
        <f>외인!BD43/10000</f>
        <v>3.8473660000000005</v>
      </c>
      <c r="BE43" s="35">
        <f>MACD!BE43-시그널!BE43</f>
        <v>-3.2092032933765126E-4</v>
      </c>
      <c r="BF43" s="28">
        <f>외인!BF43/10000</f>
        <v>0</v>
      </c>
      <c r="BG43" s="35" t="e">
        <f>MACD!BG43-시그널!BG43</f>
        <v>#DIV/0!</v>
      </c>
      <c r="BH43" s="28">
        <f>외인!BH43/10000</f>
        <v>9.3651910000000012</v>
      </c>
      <c r="BI43" s="35">
        <f>MACD!BI43-시그널!BI43</f>
        <v>-4.2672606260229042E-4</v>
      </c>
      <c r="BJ43" s="28">
        <f>외인!BJ43/10000</f>
        <v>11.950902000000001</v>
      </c>
      <c r="BK43" s="35">
        <f>MACD!BK43-시그널!BK43</f>
        <v>6.8663543244482699E-5</v>
      </c>
      <c r="BL43" s="28">
        <f>외인!BL43/10000</f>
        <v>5.0710239999999995</v>
      </c>
      <c r="BM43" s="35">
        <f>MACD!BM43-시그널!BM43</f>
        <v>-9.6065897654655291E-4</v>
      </c>
      <c r="BN43" s="28">
        <f>외인!BN43/10000</f>
        <v>4.6463919999999996</v>
      </c>
      <c r="BO43" s="35">
        <f>MACD!BO43-시그널!BO43</f>
        <v>6.5118979967744399E-5</v>
      </c>
      <c r="BP43" s="28">
        <f>외인!BP43/10000</f>
        <v>8.0481039999999986</v>
      </c>
      <c r="BQ43" s="35">
        <f>MACD!BQ43-시그널!BQ43</f>
        <v>1.2777881370931824E-4</v>
      </c>
      <c r="BR43" s="28">
        <f>외인!BR43/10000</f>
        <v>26.145506000000001</v>
      </c>
      <c r="BS43" s="35">
        <f>MACD!BS43-시그널!BS43</f>
        <v>1.8227704681912779E-4</v>
      </c>
      <c r="BT43" s="28">
        <f>외인!BT43/10000</f>
        <v>214.09269399999999</v>
      </c>
      <c r="BU43" s="35">
        <f>MACD!BU43-시그널!BU43</f>
        <v>4.7152228068720464E-4</v>
      </c>
      <c r="BV43" s="28">
        <f>외인!BV43/10000</f>
        <v>40.097377000000002</v>
      </c>
      <c r="BW43" s="35">
        <f>MACD!BW43-시그널!BW43</f>
        <v>1.9712505281093838E-5</v>
      </c>
      <c r="BX43" s="28">
        <f>외인!BX43/10000</f>
        <v>7.448353</v>
      </c>
      <c r="BY43" s="35">
        <f>MACD!BY43-시그널!BY43</f>
        <v>-5.3990314168568076E-5</v>
      </c>
      <c r="BZ43" s="28">
        <f>외인!BZ43/10000</f>
        <v>24.760795999999999</v>
      </c>
      <c r="CA43" s="35">
        <f>MACD!CA43-시그널!CA43</f>
        <v>-5.805785799911623E-5</v>
      </c>
      <c r="CB43" s="28">
        <f>외인!CB43/10000</f>
        <v>1.2377370000000001</v>
      </c>
      <c r="CC43" s="35">
        <f>MACD!CC43-시그널!CC43</f>
        <v>1.3209508897815171E-4</v>
      </c>
      <c r="CD43" s="28">
        <f>외인!CD43/10000</f>
        <v>2.8328759999999997</v>
      </c>
      <c r="CE43" s="35">
        <f>MACD!CE43-시그널!CE43</f>
        <v>1.5597680415134832E-5</v>
      </c>
      <c r="CF43" s="28">
        <f>외인!CF43/10000</f>
        <v>2.4946869999999999</v>
      </c>
      <c r="CG43" s="35">
        <f>MACD!CG43-시그널!CG43</f>
        <v>3.8017318496613543E-4</v>
      </c>
      <c r="CH43" s="28">
        <f>외인!CH43/10000</f>
        <v>6.8442030000000003</v>
      </c>
      <c r="CI43" s="35">
        <f>MACD!CI43-시그널!CI43</f>
        <v>-1.1465096217908326E-4</v>
      </c>
      <c r="CJ43" s="28">
        <f>외인!CJ43/10000</f>
        <v>36.699121000000005</v>
      </c>
      <c r="CK43" s="35">
        <f>MACD!CK43-시그널!CK43</f>
        <v>9.3778212418042556E-5</v>
      </c>
      <c r="CL43" s="28">
        <f>외인!CL43/10000</f>
        <v>23.832604</v>
      </c>
      <c r="CM43" s="35">
        <f>MACD!CM43-시그널!CM43</f>
        <v>9.1586680420973715E-5</v>
      </c>
      <c r="CN43" s="28">
        <f>외인!CN43/10000</f>
        <v>12.752886</v>
      </c>
      <c r="CO43" s="35">
        <f>MACD!CO43-시그널!CO43</f>
        <v>2.9146156315036794E-4</v>
      </c>
      <c r="CP43" s="28">
        <f>외인!CP43/10000</f>
        <v>10.320371000000002</v>
      </c>
      <c r="CQ43" s="35">
        <f>MACD!CQ43-시그널!CQ43</f>
        <v>2.6344772749288329E-5</v>
      </c>
      <c r="CR43" s="28">
        <f>외인!CR43/10000</f>
        <v>15.857251999999999</v>
      </c>
      <c r="CS43" s="35">
        <f>MACD!CS43-시그널!CS43</f>
        <v>1.0610505114486143E-4</v>
      </c>
      <c r="CT43" s="28">
        <f>외인!CT43/10000</f>
        <v>13.136242000000001</v>
      </c>
      <c r="CU43" s="35">
        <f>MACD!CU43-시그널!CU43</f>
        <v>2.0664110110733911E-4</v>
      </c>
      <c r="CV43" s="28">
        <f>외인!CV43/10000</f>
        <v>214.09269399999999</v>
      </c>
      <c r="CW43" s="35">
        <f>MACD!CW43-시그널!CW43</f>
        <v>4.7152228068720464E-4</v>
      </c>
      <c r="CX43" s="28">
        <f>외인!CX43/10000</f>
        <v>21.112634</v>
      </c>
      <c r="CY43" s="35">
        <f>MACD!CY43-시그널!CY43</f>
        <v>-3.5637121325547553E-4</v>
      </c>
      <c r="CZ43" s="28">
        <f>외인!CZ43/10000</f>
        <v>1.8136490000000001</v>
      </c>
      <c r="DA43" s="35">
        <f>MACD!DA43-시그널!DA43</f>
        <v>8.1321750939449509E-4</v>
      </c>
      <c r="DB43" s="28">
        <f>외인!DB43/10000</f>
        <v>3.8473660000000005</v>
      </c>
      <c r="DC43" s="35">
        <f>MACD!DC43-시그널!DC43</f>
        <v>-3.2092032933765126E-4</v>
      </c>
      <c r="DD43" s="28">
        <f>외인!DD43/10000</f>
        <v>0.8360479999999999</v>
      </c>
      <c r="DE43" s="35">
        <f>MACD!DE43-시그널!DE43</f>
        <v>-6.1094843912150613E-4</v>
      </c>
      <c r="DF43" s="28">
        <f>외인!DF43/10000</f>
        <v>5.6122779999999999</v>
      </c>
      <c r="DG43" s="35">
        <f>MACD!DG43-시그널!DG43</f>
        <v>-2.8421583039585515E-5</v>
      </c>
      <c r="DH43" s="28">
        <f>외인!DH43/10000</f>
        <v>2.0102310000000001</v>
      </c>
      <c r="DI43" s="35">
        <f>MACD!DI43-시그널!DI43</f>
        <v>-7.0870822984398841E-5</v>
      </c>
      <c r="DJ43" s="28">
        <f>외인!DJ43/10000</f>
        <v>57.768631000000006</v>
      </c>
      <c r="DK43" s="35">
        <f>MACD!DK43-시그널!DK43</f>
        <v>-2.7271608814314697E-5</v>
      </c>
      <c r="DL43" s="28">
        <f>외인!DL43/10000</f>
        <v>10.182753</v>
      </c>
      <c r="DM43" s="35">
        <f>MACD!DM43-시그널!DM43</f>
        <v>3.4444610387516925E-4</v>
      </c>
      <c r="DN43" s="28">
        <f>외인!DN43/10000</f>
        <v>214.09269399999999</v>
      </c>
      <c r="DO43" s="35">
        <f>MACD!DO43-시그널!DO43</f>
        <v>4.7152228068720464E-4</v>
      </c>
      <c r="DP43" s="28">
        <f>외인!DP43/10000</f>
        <v>7.8428960000000005</v>
      </c>
      <c r="DQ43" s="35">
        <f>MACD!DQ43-시그널!DQ43</f>
        <v>1.9020109527866048E-4</v>
      </c>
      <c r="DR43" s="28">
        <f>외인!DR43/10000</f>
        <v>4.3183920000000002</v>
      </c>
      <c r="DS43" s="35">
        <f>MACD!DS43-시그널!DS43</f>
        <v>1.6107112981623796E-4</v>
      </c>
      <c r="DT43" s="28">
        <f>외인!DT43/10000</f>
        <v>12.475322999999999</v>
      </c>
      <c r="DU43" s="35">
        <f>MACD!DU43-시그널!DU43</f>
        <v>1.4571516941912411E-4</v>
      </c>
      <c r="DV43" s="28">
        <f>외인!DV43/10000</f>
        <v>3.3542209999999999</v>
      </c>
      <c r="DW43" s="35">
        <f>MACD!DW43-시그널!DW43</f>
        <v>-2.7296155737877243E-5</v>
      </c>
      <c r="DX43" s="28">
        <f>외인!DX43/10000</f>
        <v>11.157946000000001</v>
      </c>
      <c r="DY43" s="35">
        <f>MACD!DY43-시그널!DY43</f>
        <v>4.7806268637886414E-4</v>
      </c>
      <c r="DZ43" s="28">
        <f>외인!DZ43/10000</f>
        <v>0.8810309999999999</v>
      </c>
      <c r="EA43" s="35">
        <f>MACD!EA43-시그널!EA43</f>
        <v>4.3300907926866578E-4</v>
      </c>
      <c r="EB43" s="28">
        <f>외인!EB43/10000</f>
        <v>1.2352319999999999</v>
      </c>
      <c r="EC43" s="35">
        <f>MACD!EC43-시그널!EC43</f>
        <v>1.719479467393225E-4</v>
      </c>
      <c r="ED43" s="28">
        <f>외인!ED43/10000</f>
        <v>1.0400040000000002</v>
      </c>
      <c r="EE43" s="35">
        <f>MACD!EE43-시그널!EE43</f>
        <v>5.1440243854304049E-4</v>
      </c>
      <c r="EF43" s="28">
        <f>외인!EF43/10000</f>
        <v>23.656711999999999</v>
      </c>
      <c r="EG43" s="35">
        <f>MACD!EG43-시그널!EG43</f>
        <v>6.5057328421766762E-5</v>
      </c>
      <c r="EH43" s="28">
        <f>외인!EH43/10000</f>
        <v>19.400403000000001</v>
      </c>
      <c r="EI43" s="35">
        <f>MACD!EI43-시그널!EI43</f>
        <v>3.4898877333408747E-4</v>
      </c>
      <c r="EJ43" s="28">
        <f>외인!EJ43/10000</f>
        <v>9.8700479999999988</v>
      </c>
      <c r="EK43" s="35">
        <f>MACD!EK43-시그널!EK43</f>
        <v>-1.509684722036801E-4</v>
      </c>
      <c r="EL43" s="28">
        <f>외인!EL43/10000</f>
        <v>3.0823299999999998</v>
      </c>
      <c r="EM43" s="35">
        <f>MACD!EM43-시그널!EM43</f>
        <v>-1.1821132026515067E-5</v>
      </c>
      <c r="EN43" s="28">
        <f>외인!EN43/10000</f>
        <v>4.3183920000000002</v>
      </c>
      <c r="EO43" s="35">
        <f>MACD!EO43-시그널!EO43</f>
        <v>1.6107112981623796E-4</v>
      </c>
      <c r="EP43" s="28">
        <f>외인!EP43/10000</f>
        <v>18.214235000000002</v>
      </c>
      <c r="EQ43" s="35">
        <f>MACD!EQ43-시그널!EQ43</f>
        <v>-2.2000404364353864E-4</v>
      </c>
      <c r="ER43" s="28">
        <f>외인!ER43/10000</f>
        <v>1.4250659999999999</v>
      </c>
      <c r="ES43" s="35">
        <f>MACD!ES43-시그널!ES43</f>
        <v>-3.9465284532171031E-4</v>
      </c>
      <c r="ET43" s="28">
        <f>외인!ET43/10000</f>
        <v>13.113871</v>
      </c>
      <c r="EU43" s="35">
        <f>MACD!EU43-시그널!EU43</f>
        <v>6.6087408746476816E-5</v>
      </c>
      <c r="EV43" s="28">
        <f>외인!EV43/10000</f>
        <v>4.5447340000000001</v>
      </c>
      <c r="EW43" s="35">
        <f>MACD!EW43-시그널!EW43</f>
        <v>7.203706998665566E-5</v>
      </c>
      <c r="EX43" s="28">
        <f>외인!EX43/10000</f>
        <v>5.7756370000000006</v>
      </c>
      <c r="EY43" s="35">
        <f>MACD!EY43-시그널!EY43</f>
        <v>-1.2749469169213811E-5</v>
      </c>
    </row>
    <row r="44" spans="1:155">
      <c r="A44" s="27">
        <f>외인!A44</f>
        <v>46127</v>
      </c>
      <c r="B44" s="28">
        <f>외인!B44/10000</f>
        <v>484.56698099999994</v>
      </c>
      <c r="C44" s="35">
        <f>MACD!C44-시그널!C44</f>
        <v>1.1218734750838852E-4</v>
      </c>
      <c r="D44" s="28">
        <f>외인!D44/10000</f>
        <v>63.890220999999997</v>
      </c>
      <c r="E44" s="35">
        <f>MACD!E44-시그널!E44</f>
        <v>2.2098393951689994E-4</v>
      </c>
      <c r="F44" s="28">
        <f>외인!F44/10000</f>
        <v>204.870047</v>
      </c>
      <c r="G44" s="35">
        <f>MACD!G44-시그널!G44</f>
        <v>1.4026560355193227E-4</v>
      </c>
      <c r="H44" s="28">
        <f>외인!H44/10000</f>
        <v>30.178289000000003</v>
      </c>
      <c r="I44" s="35">
        <f>MACD!I44-시그널!I44</f>
        <v>-4.0123967803826471E-4</v>
      </c>
      <c r="J44" s="28">
        <f>외인!J44/10000</f>
        <v>4.3191550000000003</v>
      </c>
      <c r="K44" s="35">
        <f>MACD!K44-시그널!K44</f>
        <v>4.8743898413635648E-4</v>
      </c>
      <c r="L44" s="28">
        <f>외인!L44/10000</f>
        <v>27.803165000000003</v>
      </c>
      <c r="M44" s="35">
        <f>MACD!M44-시그널!M44</f>
        <v>-3.9141473915880532E-4</v>
      </c>
      <c r="N44" s="28">
        <f>외인!N44/10000</f>
        <v>23.395198999999998</v>
      </c>
      <c r="O44" s="35">
        <f>MACD!O44-시그널!O44</f>
        <v>-1.275935083096928E-4</v>
      </c>
      <c r="P44" s="28">
        <f>외인!P44/10000</f>
        <v>20.152987</v>
      </c>
      <c r="Q44" s="35">
        <f>MACD!Q44-시그널!Q44</f>
        <v>6.6699701552112823E-5</v>
      </c>
      <c r="R44" s="28">
        <f>외인!R44/10000</f>
        <v>13.110215</v>
      </c>
      <c r="S44" s="35">
        <f>MACD!S44-시그널!S44</f>
        <v>2.0971701245879289E-4</v>
      </c>
      <c r="T44" s="28">
        <f>외인!T44/10000</f>
        <v>0.83800799999999998</v>
      </c>
      <c r="U44" s="35">
        <f>MACD!U44-시그널!U44</f>
        <v>-6.4674641980822325E-4</v>
      </c>
      <c r="V44" s="28">
        <f>외인!V44/10000</f>
        <v>11.380360000000001</v>
      </c>
      <c r="W44" s="35">
        <f>MACD!W44-시그널!W44</f>
        <v>3.9059263435315458E-4</v>
      </c>
      <c r="X44" s="28">
        <f>외인!X44/10000</f>
        <v>215.34209900000002</v>
      </c>
      <c r="Y44" s="35">
        <f>MACD!Y44-시그널!Y44</f>
        <v>2.9915696549811382E-4</v>
      </c>
      <c r="Z44" s="28">
        <f>외인!Z44/10000</f>
        <v>4.4843339999999996</v>
      </c>
      <c r="AA44" s="35">
        <f>MACD!AA44-시그널!AA44</f>
        <v>6.6238406414725087E-5</v>
      </c>
      <c r="AB44" s="28">
        <f>외인!AB44/10000</f>
        <v>21.116153000000001</v>
      </c>
      <c r="AC44" s="35">
        <f>MACD!AC44-시그널!AC44</f>
        <v>7.4030395737350815E-5</v>
      </c>
      <c r="AD44" s="28">
        <f>외인!AD44/10000</f>
        <v>1.962852</v>
      </c>
      <c r="AE44" s="35">
        <f>MACD!AE44-시그널!AE44</f>
        <v>7.4503036493390898E-5</v>
      </c>
      <c r="AF44" s="28">
        <f>외인!AF44/10000</f>
        <v>2.5254050000000001</v>
      </c>
      <c r="AG44" s="35">
        <f>MACD!AG44-시그널!AG44</f>
        <v>-1.5144488574222082E-4</v>
      </c>
      <c r="AH44" s="28">
        <f>외인!AH44/10000</f>
        <v>18.919982999999998</v>
      </c>
      <c r="AI44" s="35">
        <f>MACD!AI44-시그널!AI44</f>
        <v>1.0651115172369231E-4</v>
      </c>
      <c r="AJ44" s="28">
        <f>외인!AJ44/10000</f>
        <v>10.784399000000001</v>
      </c>
      <c r="AK44" s="35">
        <f>MACD!AK44-시그널!AK44</f>
        <v>2.9592929534027465E-5</v>
      </c>
      <c r="AL44" s="28">
        <f>외인!AL44/10000</f>
        <v>8.7324760000000001</v>
      </c>
      <c r="AM44" s="35">
        <f>MACD!AM44-시그널!AM44</f>
        <v>1.0736620063973379E-4</v>
      </c>
      <c r="AN44" s="28">
        <f>외인!AN44/10000</f>
        <v>16.570767</v>
      </c>
      <c r="AO44" s="35">
        <f>MACD!AO44-시그널!AO44</f>
        <v>-1.9685900651183791E-4</v>
      </c>
      <c r="AP44" s="28">
        <f>외인!AP44/10000</f>
        <v>13.459810000000001</v>
      </c>
      <c r="AQ44" s="35">
        <f>MACD!AQ44-시그널!AQ44</f>
        <v>1.3419512463055947E-5</v>
      </c>
      <c r="AR44" s="28">
        <f>외인!AR44/10000</f>
        <v>2.4146419999999997</v>
      </c>
      <c r="AS44" s="35">
        <f>MACD!AS44-시그널!AS44</f>
        <v>2.8995077690071984E-4</v>
      </c>
      <c r="AT44" s="28">
        <f>외인!AT44/10000</f>
        <v>7.8928270000000005</v>
      </c>
      <c r="AU44" s="35">
        <f>MACD!AU44-시그널!AU44</f>
        <v>2.2927422501405368E-4</v>
      </c>
      <c r="AV44" s="28">
        <f>외인!AV44/10000</f>
        <v>4.9362029999999999</v>
      </c>
      <c r="AW44" s="35">
        <f>MACD!AW44-시그널!AW44</f>
        <v>-1.6370810051249203E-4</v>
      </c>
      <c r="AX44" s="28">
        <f>외인!AX44/10000</f>
        <v>7.3160270000000001</v>
      </c>
      <c r="AY44" s="35">
        <f>MACD!AY44-시그널!AY44</f>
        <v>-8.612710538964563E-5</v>
      </c>
      <c r="AZ44" s="28">
        <f>외인!AZ44/10000</f>
        <v>230.87517200000002</v>
      </c>
      <c r="BA44" s="35">
        <f>MACD!BA44-시그널!BA44</f>
        <v>2.7316571572707084E-4</v>
      </c>
      <c r="BB44" s="28">
        <f>외인!BB44/10000</f>
        <v>10.444336</v>
      </c>
      <c r="BC44" s="35">
        <f>MACD!BC44-시그널!BC44</f>
        <v>2.3320393200941005E-5</v>
      </c>
      <c r="BD44" s="28">
        <f>외인!BD44/10000</f>
        <v>3.8739349999999999</v>
      </c>
      <c r="BE44" s="35">
        <f>MACD!BE44-시그널!BE44</f>
        <v>-3.9268412522876087E-4</v>
      </c>
      <c r="BF44" s="28">
        <f>외인!BF44/10000</f>
        <v>0</v>
      </c>
      <c r="BG44" s="35" t="e">
        <f>MACD!BG44-시그널!BG44</f>
        <v>#DIV/0!</v>
      </c>
      <c r="BH44" s="28">
        <f>외인!BH44/10000</f>
        <v>9.4237169999999999</v>
      </c>
      <c r="BI44" s="35">
        <f>MACD!BI44-시그널!BI44</f>
        <v>-4.8835181024507843E-4</v>
      </c>
      <c r="BJ44" s="28">
        <f>외인!BJ44/10000</f>
        <v>12.319951</v>
      </c>
      <c r="BK44" s="35">
        <f>MACD!BK44-시그널!BK44</f>
        <v>-1.4280164178321199E-5</v>
      </c>
      <c r="BL44" s="28">
        <f>외인!BL44/10000</f>
        <v>5.0791240000000002</v>
      </c>
      <c r="BM44" s="35">
        <f>MACD!BM44-시그널!BM44</f>
        <v>-1.9803231649350122E-4</v>
      </c>
      <c r="BN44" s="28">
        <f>외인!BN44/10000</f>
        <v>4.7043910000000002</v>
      </c>
      <c r="BO44" s="35">
        <f>MACD!BO44-시그널!BO44</f>
        <v>-4.0296707247831475E-5</v>
      </c>
      <c r="BP44" s="28">
        <f>외인!BP44/10000</f>
        <v>8.3857900000000001</v>
      </c>
      <c r="BQ44" s="35">
        <f>MACD!BQ44-시그널!BQ44</f>
        <v>-1.75147620980323E-6</v>
      </c>
      <c r="BR44" s="28">
        <f>외인!BR44/10000</f>
        <v>26.868029999999997</v>
      </c>
      <c r="BS44" s="35">
        <f>MACD!BS44-시그널!BS44</f>
        <v>1.6391155841724431E-4</v>
      </c>
      <c r="BT44" s="28">
        <f>외인!BT44/10000</f>
        <v>219.418587</v>
      </c>
      <c r="BU44" s="35">
        <f>MACD!BU44-시그널!BU44</f>
        <v>3.0845262627282317E-4</v>
      </c>
      <c r="BV44" s="28">
        <f>외인!BV44/10000</f>
        <v>40.442910999999995</v>
      </c>
      <c r="BW44" s="35">
        <f>MACD!BW44-시그널!BW44</f>
        <v>-8.6684140790004287E-5</v>
      </c>
      <c r="BX44" s="28">
        <f>외인!BX44/10000</f>
        <v>7.4987110000000001</v>
      </c>
      <c r="BY44" s="35">
        <f>MACD!BY44-시그널!BY44</f>
        <v>-1.3452679966334606E-4</v>
      </c>
      <c r="BZ44" s="28">
        <f>외인!BZ44/10000</f>
        <v>25.303242999999998</v>
      </c>
      <c r="CA44" s="35">
        <f>MACD!CA44-시그널!CA44</f>
        <v>-9.4607923233873165E-5</v>
      </c>
      <c r="CB44" s="28">
        <f>외인!CB44/10000</f>
        <v>1.2518049999999998</v>
      </c>
      <c r="CC44" s="35">
        <f>MACD!CC44-시그널!CC44</f>
        <v>2.3517825093482235E-4</v>
      </c>
      <c r="CD44" s="28">
        <f>외인!CD44/10000</f>
        <v>2.8954869999999997</v>
      </c>
      <c r="CE44" s="35">
        <f>MACD!CE44-시그널!CE44</f>
        <v>8.9105429996905617E-6</v>
      </c>
      <c r="CF44" s="28">
        <f>외인!CF44/10000</f>
        <v>2.518821</v>
      </c>
      <c r="CG44" s="35">
        <f>MACD!CG44-시그널!CG44</f>
        <v>3.4460879014571052E-4</v>
      </c>
      <c r="CH44" s="28">
        <f>외인!CH44/10000</f>
        <v>6.9341470000000003</v>
      </c>
      <c r="CI44" s="35">
        <f>MACD!CI44-시그널!CI44</f>
        <v>-1.2768679620275684E-4</v>
      </c>
      <c r="CJ44" s="28">
        <f>외인!CJ44/10000</f>
        <v>38.228997</v>
      </c>
      <c r="CK44" s="35">
        <f>MACD!CK44-시그널!CK44</f>
        <v>1.5372675063879643E-4</v>
      </c>
      <c r="CL44" s="28">
        <f>외인!CL44/10000</f>
        <v>24.049474</v>
      </c>
      <c r="CM44" s="35">
        <f>MACD!CM44-시그널!CM44</f>
        <v>8.4787573895582329E-5</v>
      </c>
      <c r="CN44" s="28">
        <f>외인!CN44/10000</f>
        <v>12.556789999999999</v>
      </c>
      <c r="CO44" s="35">
        <f>MACD!CO44-시그널!CO44</f>
        <v>1.6140470417401101E-4</v>
      </c>
      <c r="CP44" s="28">
        <f>외인!CP44/10000</f>
        <v>10.501837</v>
      </c>
      <c r="CQ44" s="35">
        <f>MACD!CQ44-시그널!CQ44</f>
        <v>2.7341788417440581E-5</v>
      </c>
      <c r="CR44" s="28">
        <f>외인!CR44/10000</f>
        <v>16.503982000000001</v>
      </c>
      <c r="CS44" s="35">
        <f>MACD!CS44-시그널!CS44</f>
        <v>1.5593816604063894E-4</v>
      </c>
      <c r="CT44" s="28">
        <f>외인!CT44/10000</f>
        <v>13.595223000000001</v>
      </c>
      <c r="CU44" s="35">
        <f>MACD!CU44-시그널!CU44</f>
        <v>5.6157150966199866E-5</v>
      </c>
      <c r="CV44" s="28">
        <f>외인!CV44/10000</f>
        <v>219.418587</v>
      </c>
      <c r="CW44" s="35">
        <f>MACD!CW44-시그널!CW44</f>
        <v>3.0845262627282317E-4</v>
      </c>
      <c r="CX44" s="28">
        <f>외인!CX44/10000</f>
        <v>21.442055</v>
      </c>
      <c r="CY44" s="35">
        <f>MACD!CY44-시그널!CY44</f>
        <v>-4.4610300917768058E-4</v>
      </c>
      <c r="CZ44" s="28">
        <f>외인!CZ44/10000</f>
        <v>1.8691080000000002</v>
      </c>
      <c r="DA44" s="35">
        <f>MACD!DA44-시그널!DA44</f>
        <v>7.7495007200892394E-4</v>
      </c>
      <c r="DB44" s="28">
        <f>외인!DB44/10000</f>
        <v>3.8739349999999999</v>
      </c>
      <c r="DC44" s="35">
        <f>MACD!DC44-시그널!DC44</f>
        <v>-3.9268412522876087E-4</v>
      </c>
      <c r="DD44" s="28">
        <f>외인!DD44/10000</f>
        <v>0.83800799999999998</v>
      </c>
      <c r="DE44" s="35">
        <f>MACD!DE44-시그널!DE44</f>
        <v>-6.4674641980822325E-4</v>
      </c>
      <c r="DF44" s="28">
        <f>외인!DF44/10000</f>
        <v>5.6409720000000005</v>
      </c>
      <c r="DG44" s="35">
        <f>MACD!DG44-시그널!DG44</f>
        <v>-1.2553416284050389E-4</v>
      </c>
      <c r="DH44" s="28">
        <f>외인!DH44/10000</f>
        <v>2.0693169999999999</v>
      </c>
      <c r="DI44" s="35">
        <f>MACD!DI44-시그널!DI44</f>
        <v>-7.2014931675985186E-5</v>
      </c>
      <c r="DJ44" s="28">
        <f>외인!DJ44/10000</f>
        <v>58.767299999999999</v>
      </c>
      <c r="DK44" s="35">
        <f>MACD!DK44-시그널!DK44</f>
        <v>-7.6421247653862511E-5</v>
      </c>
      <c r="DL44" s="28">
        <f>외인!DL44/10000</f>
        <v>9.9958190000000009</v>
      </c>
      <c r="DM44" s="35">
        <f>MACD!DM44-시그널!DM44</f>
        <v>1.9185963003387301E-4</v>
      </c>
      <c r="DN44" s="28">
        <f>외인!DN44/10000</f>
        <v>219.418587</v>
      </c>
      <c r="DO44" s="35">
        <f>MACD!DO44-시그널!DO44</f>
        <v>3.0845262627282317E-4</v>
      </c>
      <c r="DP44" s="28">
        <f>외인!DP44/10000</f>
        <v>8.2387080000000008</v>
      </c>
      <c r="DQ44" s="35">
        <f>MACD!DQ44-시그널!DQ44</f>
        <v>3.0715381535417101E-4</v>
      </c>
      <c r="DR44" s="28">
        <f>외인!DR44/10000</f>
        <v>4.4616319999999998</v>
      </c>
      <c r="DS44" s="35">
        <f>MACD!DS44-시그널!DS44</f>
        <v>3.1220472534570175E-4</v>
      </c>
      <c r="DT44" s="28">
        <f>외인!DT44/10000</f>
        <v>13.110215</v>
      </c>
      <c r="DU44" s="35">
        <f>MACD!DU44-시그널!DU44</f>
        <v>2.0971701245879289E-4</v>
      </c>
      <c r="DV44" s="28">
        <f>외인!DV44/10000</f>
        <v>3.3665480000000003</v>
      </c>
      <c r="DW44" s="35">
        <f>MACD!DW44-시그널!DW44</f>
        <v>-2.8629184646687168E-5</v>
      </c>
      <c r="DX44" s="28">
        <f>외인!DX44/10000</f>
        <v>11.380360000000001</v>
      </c>
      <c r="DY44" s="35">
        <f>MACD!DY44-시그널!DY44</f>
        <v>3.9059263435315458E-4</v>
      </c>
      <c r="DZ44" s="28">
        <f>외인!DZ44/10000</f>
        <v>0.88867600000000002</v>
      </c>
      <c r="EA44" s="35">
        <f>MACD!EA44-시그널!EA44</f>
        <v>2.8688960966138694E-4</v>
      </c>
      <c r="EB44" s="28">
        <f>외인!EB44/10000</f>
        <v>1.25301</v>
      </c>
      <c r="EC44" s="35">
        <f>MACD!EC44-시그널!EC44</f>
        <v>1.3240220880426896E-4</v>
      </c>
      <c r="ED44" s="28">
        <f>외인!ED44/10000</f>
        <v>1.0511030000000001</v>
      </c>
      <c r="EE44" s="35">
        <f>MACD!EE44-시그널!EE44</f>
        <v>4.0923528298649945E-4</v>
      </c>
      <c r="EF44" s="28">
        <f>외인!EF44/10000</f>
        <v>24.620165</v>
      </c>
      <c r="EG44" s="35">
        <f>MACD!EG44-시그널!EG44</f>
        <v>1.0974214774886449E-4</v>
      </c>
      <c r="EH44" s="28">
        <f>외인!EH44/10000</f>
        <v>19.961406</v>
      </c>
      <c r="EI44" s="35">
        <f>MACD!EI44-시그널!EI44</f>
        <v>3.1648014741415402E-4</v>
      </c>
      <c r="EJ44" s="28">
        <f>외인!EJ44/10000</f>
        <v>10.098852000000001</v>
      </c>
      <c r="EK44" s="35">
        <f>MACD!EK44-시그널!EK44</f>
        <v>-6.4812110219930163E-5</v>
      </c>
      <c r="EL44" s="28">
        <f>외인!EL44/10000</f>
        <v>3.1454240000000002</v>
      </c>
      <c r="EM44" s="35">
        <f>MACD!EM44-시그널!EM44</f>
        <v>-1.820884612036862E-5</v>
      </c>
      <c r="EN44" s="28">
        <f>외인!EN44/10000</f>
        <v>4.4616319999999998</v>
      </c>
      <c r="EO44" s="35">
        <f>MACD!EO44-시그널!EO44</f>
        <v>3.1220472534570175E-4</v>
      </c>
      <c r="EP44" s="28">
        <f>외인!EP44/10000</f>
        <v>17.982445999999999</v>
      </c>
      <c r="EQ44" s="35">
        <f>MACD!EQ44-시그널!EQ44</f>
        <v>-4.2615497892672504E-4</v>
      </c>
      <c r="ER44" s="28">
        <f>외인!ER44/10000</f>
        <v>1.429951</v>
      </c>
      <c r="ES44" s="35">
        <f>MACD!ES44-시그널!ES44</f>
        <v>-7.0189148932687942E-4</v>
      </c>
      <c r="ET44" s="28">
        <f>외인!ET44/10000</f>
        <v>13.459810000000001</v>
      </c>
      <c r="EU44" s="35">
        <f>MACD!EU44-시그널!EU44</f>
        <v>1.3419512463055947E-5</v>
      </c>
      <c r="EV44" s="28">
        <f>외인!EV44/10000</f>
        <v>4.4843339999999996</v>
      </c>
      <c r="EW44" s="35">
        <f>MACD!EW44-시그널!EW44</f>
        <v>6.6238406414725087E-5</v>
      </c>
      <c r="EX44" s="28">
        <f>외인!EX44/10000</f>
        <v>6.0175019999999995</v>
      </c>
      <c r="EY44" s="35">
        <f>MACD!EY44-시그널!EY44</f>
        <v>-7.0853208021628468E-6</v>
      </c>
    </row>
    <row r="45" spans="1:155">
      <c r="A45" s="27">
        <f>외인!A45</f>
        <v>46128</v>
      </c>
      <c r="B45" s="28">
        <f>외인!B45/10000</f>
        <v>495.199974</v>
      </c>
      <c r="C45" s="35">
        <f>MACD!C45-시그널!C45</f>
        <v>7.1606057941567768E-5</v>
      </c>
      <c r="D45" s="28">
        <f>외인!D45/10000</f>
        <v>64.503838000000002</v>
      </c>
      <c r="E45" s="35">
        <f>MACD!E45-시그널!E45</f>
        <v>2.6737518700515532E-4</v>
      </c>
      <c r="F45" s="28">
        <f>외인!F45/10000</f>
        <v>210.035</v>
      </c>
      <c r="G45" s="35">
        <f>MACD!G45-시그널!G45</f>
        <v>1.2942341585351442E-4</v>
      </c>
      <c r="H45" s="28">
        <f>외인!H45/10000</f>
        <v>30.771837999999999</v>
      </c>
      <c r="I45" s="35">
        <f>MACD!I45-시그널!I45</f>
        <v>-4.5306048288510113E-4</v>
      </c>
      <c r="J45" s="28">
        <f>외인!J45/10000</f>
        <v>4.3724370000000006</v>
      </c>
      <c r="K45" s="35">
        <f>MACD!K45-시그널!K45</f>
        <v>4.7611438667285913E-4</v>
      </c>
      <c r="L45" s="28">
        <f>외인!L45/10000</f>
        <v>28.349303999999997</v>
      </c>
      <c r="M45" s="35">
        <f>MACD!M45-시그널!M45</f>
        <v>-4.6169763906761052E-4</v>
      </c>
      <c r="N45" s="28">
        <f>외인!N45/10000</f>
        <v>24.330029</v>
      </c>
      <c r="O45" s="35">
        <f>MACD!O45-시그널!O45</f>
        <v>-5.8965942650624024E-5</v>
      </c>
      <c r="P45" s="28">
        <f>외인!P45/10000</f>
        <v>20.339469000000001</v>
      </c>
      <c r="Q45" s="35">
        <f>MACD!Q45-시그널!Q45</f>
        <v>9.6348285449089014E-5</v>
      </c>
      <c r="R45" s="28">
        <f>외인!R45/10000</f>
        <v>13.591811999999999</v>
      </c>
      <c r="S45" s="35">
        <f>MACD!S45-시그널!S45</f>
        <v>2.9522841388757376E-4</v>
      </c>
      <c r="T45" s="28">
        <f>외인!T45/10000</f>
        <v>0.847993</v>
      </c>
      <c r="U45" s="35">
        <f>MACD!U45-시그널!U45</f>
        <v>-6.1497849066624306E-4</v>
      </c>
      <c r="V45" s="28">
        <f>외인!V45/10000</f>
        <v>11.620538</v>
      </c>
      <c r="W45" s="35">
        <f>MACD!W45-시그널!W45</f>
        <v>4.4516070876417149E-4</v>
      </c>
      <c r="X45" s="28">
        <f>외인!X45/10000</f>
        <v>220.669613</v>
      </c>
      <c r="Y45" s="35">
        <f>MACD!Y45-시그널!Y45</f>
        <v>2.0507287610448469E-4</v>
      </c>
      <c r="Z45" s="28">
        <f>외인!Z45/10000</f>
        <v>4.5511400000000002</v>
      </c>
      <c r="AA45" s="35">
        <f>MACD!AA45-시그널!AA45</f>
        <v>8.712690285691673E-5</v>
      </c>
      <c r="AB45" s="28">
        <f>외인!AB45/10000</f>
        <v>21.395282999999999</v>
      </c>
      <c r="AC45" s="35">
        <f>MACD!AC45-시그널!AC45</f>
        <v>7.0098521513804071E-5</v>
      </c>
      <c r="AD45" s="28">
        <f>외인!AD45/10000</f>
        <v>2.0033979999999998</v>
      </c>
      <c r="AE45" s="35">
        <f>MACD!AE45-시그널!AE45</f>
        <v>5.3261260376817794E-5</v>
      </c>
      <c r="AF45" s="28">
        <f>외인!AF45/10000</f>
        <v>2.5522259999999997</v>
      </c>
      <c r="AG45" s="35">
        <f>MACD!AG45-시그널!AG45</f>
        <v>-2.1707031913320281E-4</v>
      </c>
      <c r="AH45" s="28">
        <f>외인!AH45/10000</f>
        <v>19.418360999999997</v>
      </c>
      <c r="AI45" s="35">
        <f>MACD!AI45-시그널!AI45</f>
        <v>1.7598995548326172E-4</v>
      </c>
      <c r="AJ45" s="28">
        <f>외인!AJ45/10000</f>
        <v>11.152023</v>
      </c>
      <c r="AK45" s="35">
        <f>MACD!AK45-시그널!AK45</f>
        <v>1.1157352568391197E-4</v>
      </c>
      <c r="AL45" s="28">
        <f>외인!AL45/10000</f>
        <v>8.9264020000000013</v>
      </c>
      <c r="AM45" s="35">
        <f>MACD!AM45-시그널!AM45</f>
        <v>6.9940899474134387E-5</v>
      </c>
      <c r="AN45" s="28">
        <f>외인!AN45/10000</f>
        <v>17.358972000000001</v>
      </c>
      <c r="AO45" s="35">
        <f>MACD!AO45-시그널!AO45</f>
        <v>-7.8478348349081666E-5</v>
      </c>
      <c r="AP45" s="28">
        <f>외인!AP45/10000</f>
        <v>13.639896999999999</v>
      </c>
      <c r="AQ45" s="35">
        <f>MACD!AQ45-시그널!AQ45</f>
        <v>-3.3606662724437018E-5</v>
      </c>
      <c r="AR45" s="28">
        <f>외인!AR45/10000</f>
        <v>2.4683839999999999</v>
      </c>
      <c r="AS45" s="35">
        <f>MACD!AS45-시그널!AS45</f>
        <v>3.9064207636366552E-4</v>
      </c>
      <c r="AT45" s="28">
        <f>외인!AT45/10000</f>
        <v>8.1381969999999999</v>
      </c>
      <c r="AU45" s="35">
        <f>MACD!AU45-시그널!AU45</f>
        <v>2.9927213758002501E-4</v>
      </c>
      <c r="AV45" s="28">
        <f>외인!AV45/10000</f>
        <v>5.0291949999999996</v>
      </c>
      <c r="AW45" s="35">
        <f>MACD!AW45-시그널!AW45</f>
        <v>-1.4357808582704046E-4</v>
      </c>
      <c r="AX45" s="28">
        <f>외인!AX45/10000</f>
        <v>7.3091899999999992</v>
      </c>
      <c r="AY45" s="35">
        <f>MACD!AY45-시그널!AY45</f>
        <v>-3.0581430111623634E-4</v>
      </c>
      <c r="AZ45" s="28">
        <f>외인!AZ45/10000</f>
        <v>236.64066200000002</v>
      </c>
      <c r="BA45" s="35">
        <f>MACD!BA45-시그널!BA45</f>
        <v>1.824371652817795E-4</v>
      </c>
      <c r="BB45" s="28">
        <f>외인!BB45/10000</f>
        <v>10.517028999999999</v>
      </c>
      <c r="BC45" s="35">
        <f>MACD!BC45-시그널!BC45</f>
        <v>4.3934703974648611E-5</v>
      </c>
      <c r="BD45" s="28">
        <f>외인!BD45/10000</f>
        <v>4.0133800000000006</v>
      </c>
      <c r="BE45" s="35">
        <f>MACD!BE45-시그널!BE45</f>
        <v>-3.636684024569748E-4</v>
      </c>
      <c r="BF45" s="28">
        <f>외인!BF45/10000</f>
        <v>0</v>
      </c>
      <c r="BG45" s="35" t="e">
        <f>MACD!BG45-시그널!BG45</f>
        <v>#DIV/0!</v>
      </c>
      <c r="BH45" s="28">
        <f>외인!BH45/10000</f>
        <v>9.5870289999999994</v>
      </c>
      <c r="BI45" s="35">
        <f>MACD!BI45-시그널!BI45</f>
        <v>-4.9788121311490239E-4</v>
      </c>
      <c r="BJ45" s="28">
        <f>외인!BJ45/10000</f>
        <v>12.640522000000001</v>
      </c>
      <c r="BK45" s="35">
        <f>MACD!BK45-시그널!BK45</f>
        <v>-3.3918245601604737E-5</v>
      </c>
      <c r="BL45" s="28">
        <f>외인!BL45/10000</f>
        <v>5.172078</v>
      </c>
      <c r="BM45" s="35">
        <f>MACD!BM45-시그널!BM45</f>
        <v>3.4628328217771454E-4</v>
      </c>
      <c r="BN45" s="28">
        <f>외인!BN45/10000</f>
        <v>4.7348210000000002</v>
      </c>
      <c r="BO45" s="35">
        <f>MACD!BO45-시그널!BO45</f>
        <v>-1.6492755143720714E-4</v>
      </c>
      <c r="BP45" s="28">
        <f>외인!BP45/10000</f>
        <v>8.3352130000000013</v>
      </c>
      <c r="BQ45" s="35">
        <f>MACD!BQ45-시그널!BQ45</f>
        <v>-2.1215835901535835E-4</v>
      </c>
      <c r="BR45" s="28">
        <f>외인!BR45/10000</f>
        <v>27.545745</v>
      </c>
      <c r="BS45" s="35">
        <f>MACD!BS45-시그널!BS45</f>
        <v>2.2943592275453007E-4</v>
      </c>
      <c r="BT45" s="28">
        <f>외인!BT45/10000</f>
        <v>224.81580899999997</v>
      </c>
      <c r="BU45" s="35">
        <f>MACD!BU45-시그널!BU45</f>
        <v>2.1644051083671389E-4</v>
      </c>
      <c r="BV45" s="28">
        <f>외인!BV45/10000</f>
        <v>40.942428</v>
      </c>
      <c r="BW45" s="35">
        <f>MACD!BW45-시그널!BW45</f>
        <v>-1.5463201070471449E-4</v>
      </c>
      <c r="BX45" s="28">
        <f>외인!BX45/10000</f>
        <v>7.6431979999999999</v>
      </c>
      <c r="BY45" s="35">
        <f>MACD!BY45-시그널!BY45</f>
        <v>-1.4937134509695571E-4</v>
      </c>
      <c r="BZ45" s="28">
        <f>외인!BZ45/10000</f>
        <v>26.285373999999997</v>
      </c>
      <c r="CA45" s="35">
        <f>MACD!CA45-시그널!CA45</f>
        <v>-3.0775893186981004E-5</v>
      </c>
      <c r="CB45" s="28">
        <f>외인!CB45/10000</f>
        <v>1.273279</v>
      </c>
      <c r="CC45" s="35">
        <f>MACD!CC45-시그널!CC45</f>
        <v>3.6747228395388317E-4</v>
      </c>
      <c r="CD45" s="28">
        <f>외인!CD45/10000</f>
        <v>2.9986069999999998</v>
      </c>
      <c r="CE45" s="35">
        <f>MACD!CE45-시그널!CE45</f>
        <v>9.0886789105131482E-5</v>
      </c>
      <c r="CF45" s="28">
        <f>외인!CF45/10000</f>
        <v>2.6672799999999999</v>
      </c>
      <c r="CG45" s="35">
        <f>MACD!CG45-시그널!CG45</f>
        <v>4.0441504431507395E-4</v>
      </c>
      <c r="CH45" s="28">
        <f>외인!CH45/10000</f>
        <v>7.0342410000000006</v>
      </c>
      <c r="CI45" s="35">
        <f>MACD!CI45-시그널!CI45</f>
        <v>-1.0968740868027346E-4</v>
      </c>
      <c r="CJ45" s="28">
        <f>외인!CJ45/10000</f>
        <v>38.514066</v>
      </c>
      <c r="CK45" s="35">
        <f>MACD!CK45-시그널!CK45</f>
        <v>2.0734767767697712E-4</v>
      </c>
      <c r="CL45" s="28">
        <f>외인!CL45/10000</f>
        <v>24.332875000000001</v>
      </c>
      <c r="CM45" s="35">
        <f>MACD!CM45-시그널!CM45</f>
        <v>7.725476152417208E-5</v>
      </c>
      <c r="CN45" s="28">
        <f>외인!CN45/10000</f>
        <v>12.656801</v>
      </c>
      <c r="CO45" s="35">
        <f>MACD!CO45-시그널!CO45</f>
        <v>4.7913473796313801E-5</v>
      </c>
      <c r="CP45" s="28">
        <f>외인!CP45/10000</f>
        <v>10.575208</v>
      </c>
      <c r="CQ45" s="35">
        <f>MACD!CQ45-시그널!CQ45</f>
        <v>4.7359930702484609E-5</v>
      </c>
      <c r="CR45" s="28">
        <f>외인!CR45/10000</f>
        <v>17.108090000000001</v>
      </c>
      <c r="CS45" s="35">
        <f>MACD!CS45-시그널!CS45</f>
        <v>2.2340210705715566E-4</v>
      </c>
      <c r="CT45" s="28">
        <f>외인!CT45/10000</f>
        <v>13.729482000000001</v>
      </c>
      <c r="CU45" s="35">
        <f>MACD!CU45-시그널!CU45</f>
        <v>3.3776695826387079E-5</v>
      </c>
      <c r="CV45" s="28">
        <f>외인!CV45/10000</f>
        <v>224.81580899999997</v>
      </c>
      <c r="CW45" s="35">
        <f>MACD!CW45-시그널!CW45</f>
        <v>2.1644051083671389E-4</v>
      </c>
      <c r="CX45" s="28">
        <f>외인!CX45/10000</f>
        <v>21.849260000000001</v>
      </c>
      <c r="CY45" s="35">
        <f>MACD!CY45-시그널!CY45</f>
        <v>-4.5860108533539033E-4</v>
      </c>
      <c r="CZ45" s="28">
        <f>외인!CZ45/10000</f>
        <v>1.921227</v>
      </c>
      <c r="DA45" s="35">
        <f>MACD!DA45-시그널!DA45</f>
        <v>7.9057507639269432E-4</v>
      </c>
      <c r="DB45" s="28">
        <f>외인!DB45/10000</f>
        <v>4.0133800000000006</v>
      </c>
      <c r="DC45" s="35">
        <f>MACD!DC45-시그널!DC45</f>
        <v>-3.636684024569748E-4</v>
      </c>
      <c r="DD45" s="28">
        <f>외인!DD45/10000</f>
        <v>0.847993</v>
      </c>
      <c r="DE45" s="35">
        <f>MACD!DE45-시그널!DE45</f>
        <v>-6.1497849066624306E-4</v>
      </c>
      <c r="DF45" s="28">
        <f>외인!DF45/10000</f>
        <v>5.7600720000000001</v>
      </c>
      <c r="DG45" s="35">
        <f>MACD!DG45-시그널!DG45</f>
        <v>-1.6112875230996684E-4</v>
      </c>
      <c r="DH45" s="28">
        <f>외인!DH45/10000</f>
        <v>2.1661779999999999</v>
      </c>
      <c r="DI45" s="35">
        <f>MACD!DI45-시그널!DI45</f>
        <v>4.765496400980845E-5</v>
      </c>
      <c r="DJ45" s="28">
        <f>외인!DJ45/10000</f>
        <v>60.248056999999996</v>
      </c>
      <c r="DK45" s="35">
        <f>MACD!DK45-시그널!DK45</f>
        <v>-2.9856676525776755E-5</v>
      </c>
      <c r="DL45" s="28">
        <f>외인!DL45/10000</f>
        <v>10.071488</v>
      </c>
      <c r="DM45" s="35">
        <f>MACD!DM45-시그널!DM45</f>
        <v>5.6665036316618943E-5</v>
      </c>
      <c r="DN45" s="28">
        <f>외인!DN45/10000</f>
        <v>224.81580899999997</v>
      </c>
      <c r="DO45" s="35">
        <f>MACD!DO45-시그널!DO45</f>
        <v>2.1644051083671389E-4</v>
      </c>
      <c r="DP45" s="28">
        <f>외인!DP45/10000</f>
        <v>8.3359310000000004</v>
      </c>
      <c r="DQ45" s="35">
        <f>MACD!DQ45-시그널!DQ45</f>
        <v>4.2794739130552436E-4</v>
      </c>
      <c r="DR45" s="28">
        <f>외인!DR45/10000</f>
        <v>4.5071810000000001</v>
      </c>
      <c r="DS45" s="35">
        <f>MACD!DS45-시그널!DS45</f>
        <v>3.3479141472043418E-4</v>
      </c>
      <c r="DT45" s="28">
        <f>외인!DT45/10000</f>
        <v>13.591811999999999</v>
      </c>
      <c r="DU45" s="35">
        <f>MACD!DU45-시그널!DU45</f>
        <v>2.9522841388757376E-4</v>
      </c>
      <c r="DV45" s="28">
        <f>외인!DV45/10000</f>
        <v>3.4892800000000004</v>
      </c>
      <c r="DW45" s="35">
        <f>MACD!DW45-시그널!DW45</f>
        <v>-3.1399651268455007E-5</v>
      </c>
      <c r="DX45" s="28">
        <f>외인!DX45/10000</f>
        <v>11.620538</v>
      </c>
      <c r="DY45" s="35">
        <f>MACD!DY45-시그널!DY45</f>
        <v>4.4516070876417149E-4</v>
      </c>
      <c r="DZ45" s="28">
        <f>외인!DZ45/10000</f>
        <v>0.88950799999999997</v>
      </c>
      <c r="EA45" s="35">
        <f>MACD!EA45-시그널!EA45</f>
        <v>2.3503851571085501E-4</v>
      </c>
      <c r="EB45" s="28">
        <f>외인!EB45/10000</f>
        <v>1.2952840000000001</v>
      </c>
      <c r="EC45" s="35">
        <f>MACD!EC45-시그널!EC45</f>
        <v>2.1891148615268117E-4</v>
      </c>
      <c r="ED45" s="28">
        <f>외인!ED45/10000</f>
        <v>1.0827370000000001</v>
      </c>
      <c r="EE45" s="35">
        <f>MACD!EE45-시그널!EE45</f>
        <v>4.4824659420433907E-4</v>
      </c>
      <c r="EF45" s="28">
        <f>외인!EF45/10000</f>
        <v>24.815488000000002</v>
      </c>
      <c r="EG45" s="35">
        <f>MACD!EG45-시그널!EG45</f>
        <v>1.5034813913938466E-4</v>
      </c>
      <c r="EH45" s="28">
        <f>외인!EH45/10000</f>
        <v>20.333895999999999</v>
      </c>
      <c r="EI45" s="35">
        <f>MACD!EI45-시그널!EI45</f>
        <v>2.8955728574889505E-4</v>
      </c>
      <c r="EJ45" s="28">
        <f>외인!EJ45/10000</f>
        <v>10.262573</v>
      </c>
      <c r="EK45" s="35">
        <f>MACD!EK45-시그널!EK45</f>
        <v>9.9513790512693358E-7</v>
      </c>
      <c r="EL45" s="28">
        <f>외인!EL45/10000</f>
        <v>3.2528619999999999</v>
      </c>
      <c r="EM45" s="35">
        <f>MACD!EM45-시그널!EM45</f>
        <v>6.2416060015605963E-5</v>
      </c>
      <c r="EN45" s="28">
        <f>외인!EN45/10000</f>
        <v>4.5071810000000001</v>
      </c>
      <c r="EO45" s="35">
        <f>MACD!EO45-시그널!EO45</f>
        <v>3.3479141472043418E-4</v>
      </c>
      <c r="EP45" s="28">
        <f>외인!EP45/10000</f>
        <v>18.088067000000002</v>
      </c>
      <c r="EQ45" s="35">
        <f>MACD!EQ45-시그널!EQ45</f>
        <v>-5.5494258830155211E-4</v>
      </c>
      <c r="ER45" s="28">
        <f>외인!ER45/10000</f>
        <v>1.4475290000000001</v>
      </c>
      <c r="ES45" s="35">
        <f>MACD!ES45-시그널!ES45</f>
        <v>-5.3109943610339834E-4</v>
      </c>
      <c r="ET45" s="28">
        <f>외인!ET45/10000</f>
        <v>13.639896999999999</v>
      </c>
      <c r="EU45" s="35">
        <f>MACD!EU45-시그널!EU45</f>
        <v>-3.3606662724437018E-5</v>
      </c>
      <c r="EV45" s="28">
        <f>외인!EV45/10000</f>
        <v>4.5511400000000002</v>
      </c>
      <c r="EW45" s="35">
        <f>MACD!EW45-시그널!EW45</f>
        <v>8.712690285691673E-5</v>
      </c>
      <c r="EX45" s="28">
        <f>외인!EX45/10000</f>
        <v>6.0240679999999998</v>
      </c>
      <c r="EY45" s="35">
        <f>MACD!EY45-시그널!EY45</f>
        <v>1.2567108717192126E-5</v>
      </c>
    </row>
    <row r="46" spans="1:155">
      <c r="A46" s="27">
        <f>외인!A46</f>
        <v>46129</v>
      </c>
      <c r="B46" s="28">
        <f>외인!B46/10000</f>
        <v>492.42687300000006</v>
      </c>
      <c r="C46" s="35">
        <f>MACD!C46-시그널!C46</f>
        <v>2.1969229195258413E-7</v>
      </c>
      <c r="D46" s="28">
        <f>외인!D46/10000</f>
        <v>64.882959999999997</v>
      </c>
      <c r="E46" s="35">
        <f>MACD!E46-시그널!E46</f>
        <v>2.8724769049847092E-4</v>
      </c>
      <c r="F46" s="28">
        <f>외인!F46/10000</f>
        <v>209.05934999999999</v>
      </c>
      <c r="G46" s="35">
        <f>MACD!G46-시그널!G46</f>
        <v>9.2562380624533437E-5</v>
      </c>
      <c r="H46" s="28">
        <f>외인!H46/10000</f>
        <v>31.584548999999999</v>
      </c>
      <c r="I46" s="35">
        <f>MACD!I46-시그널!I46</f>
        <v>-3.4680063199059064E-4</v>
      </c>
      <c r="J46" s="28">
        <f>외인!J46/10000</f>
        <v>4.423781</v>
      </c>
      <c r="K46" s="35">
        <f>MACD!K46-시그널!K46</f>
        <v>4.1124326327374617E-4</v>
      </c>
      <c r="L46" s="28">
        <f>외인!L46/10000</f>
        <v>29.057002000000001</v>
      </c>
      <c r="M46" s="35">
        <f>MACD!M46-시그널!M46</f>
        <v>-3.7282235001771872E-4</v>
      </c>
      <c r="N46" s="28">
        <f>외인!N46/10000</f>
        <v>24.462040999999999</v>
      </c>
      <c r="O46" s="35">
        <f>MACD!O46-시그널!O46</f>
        <v>4.2285242049091795E-5</v>
      </c>
      <c r="P46" s="28">
        <f>외인!P46/10000</f>
        <v>20.126300000000001</v>
      </c>
      <c r="Q46" s="35">
        <f>MACD!Q46-시그널!Q46</f>
        <v>1.1470342916234359E-4</v>
      </c>
      <c r="R46" s="28">
        <f>외인!R46/10000</f>
        <v>13.412085999999999</v>
      </c>
      <c r="S46" s="35">
        <f>MACD!S46-시그널!S46</f>
        <v>3.0909795798932956E-4</v>
      </c>
      <c r="T46" s="28">
        <f>외인!T46/10000</f>
        <v>0.850634</v>
      </c>
      <c r="U46" s="35">
        <f>MACD!U46-시그널!U46</f>
        <v>-6.0748784510586819E-4</v>
      </c>
      <c r="V46" s="28">
        <f>외인!V46/10000</f>
        <v>11.744011</v>
      </c>
      <c r="W46" s="35">
        <f>MACD!W46-시그널!W46</f>
        <v>4.8106558990589944E-4</v>
      </c>
      <c r="X46" s="28">
        <f>외인!X46/10000</f>
        <v>217.88401200000001</v>
      </c>
      <c r="Y46" s="35">
        <f>MACD!Y46-시그널!Y46</f>
        <v>6.1845754722024285E-5</v>
      </c>
      <c r="Z46" s="28">
        <f>외인!Z46/10000</f>
        <v>4.4628620000000003</v>
      </c>
      <c r="AA46" s="35">
        <f>MACD!AA46-시그널!AA46</f>
        <v>7.497787786600348E-5</v>
      </c>
      <c r="AB46" s="28">
        <f>외인!AB46/10000</f>
        <v>21.373177999999999</v>
      </c>
      <c r="AC46" s="35">
        <f>MACD!AC46-시그널!AC46</f>
        <v>3.6983289078704613E-5</v>
      </c>
      <c r="AD46" s="28">
        <f>외인!AD46/10000</f>
        <v>1.998005</v>
      </c>
      <c r="AE46" s="35">
        <f>MACD!AE46-시그널!AE46</f>
        <v>-1.00558988706754E-5</v>
      </c>
      <c r="AF46" s="28">
        <f>외인!AF46/10000</f>
        <v>2.5263629999999999</v>
      </c>
      <c r="AG46" s="35">
        <f>MACD!AG46-시그널!AG46</f>
        <v>-4.0875499788436531E-4</v>
      </c>
      <c r="AH46" s="28">
        <f>외인!AH46/10000</f>
        <v>19.878995</v>
      </c>
      <c r="AI46" s="35">
        <f>MACD!AI46-시그널!AI46</f>
        <v>2.1919146105703352E-4</v>
      </c>
      <c r="AJ46" s="28">
        <f>외인!AJ46/10000</f>
        <v>11.07535</v>
      </c>
      <c r="AK46" s="35">
        <f>MACD!AK46-시그널!AK46</f>
        <v>1.0259983398557302E-4</v>
      </c>
      <c r="AL46" s="28">
        <f>외인!AL46/10000</f>
        <v>8.9331209999999999</v>
      </c>
      <c r="AM46" s="35">
        <f>MACD!AM46-시그널!AM46</f>
        <v>5.532209736239241E-6</v>
      </c>
      <c r="AN46" s="28">
        <f>외인!AN46/10000</f>
        <v>17.494579999999999</v>
      </c>
      <c r="AO46" s="35">
        <f>MACD!AO46-시그널!AO46</f>
        <v>8.8401760246099035E-5</v>
      </c>
      <c r="AP46" s="28">
        <f>외인!AP46/10000</f>
        <v>13.570518</v>
      </c>
      <c r="AQ46" s="35">
        <f>MACD!AQ46-시그널!AQ46</f>
        <v>-1.4432436795912854E-4</v>
      </c>
      <c r="AR46" s="28">
        <f>외인!AR46/10000</f>
        <v>2.4616530000000001</v>
      </c>
      <c r="AS46" s="35">
        <f>MACD!AS46-시그널!AS46</f>
        <v>3.6246939557764272E-4</v>
      </c>
      <c r="AT46" s="28">
        <f>외인!AT46/10000</f>
        <v>8.0969669999999994</v>
      </c>
      <c r="AU46" s="35">
        <f>MACD!AU46-시그널!AU46</f>
        <v>2.9636268288626283E-4</v>
      </c>
      <c r="AV46" s="28">
        <f>외인!AV46/10000</f>
        <v>5.0311240000000002</v>
      </c>
      <c r="AW46" s="35">
        <f>MACD!AW46-시그널!AW46</f>
        <v>-1.6583984714600513E-4</v>
      </c>
      <c r="AX46" s="28">
        <f>외인!AX46/10000</f>
        <v>7.2404359999999999</v>
      </c>
      <c r="AY46" s="35">
        <f>MACD!AY46-시그널!AY46</f>
        <v>-3.2801842359255731E-4</v>
      </c>
      <c r="AZ46" s="28">
        <f>외인!AZ46/10000</f>
        <v>234.40129400000001</v>
      </c>
      <c r="BA46" s="35">
        <f>MACD!BA46-시그널!BA46</f>
        <v>5.2234878943373123E-5</v>
      </c>
      <c r="BB46" s="28">
        <f>외인!BB46/10000</f>
        <v>10.333892000000001</v>
      </c>
      <c r="BC46" s="35">
        <f>MACD!BC46-시그널!BC46</f>
        <v>4.3686556721633259E-5</v>
      </c>
      <c r="BD46" s="28">
        <f>외인!BD46/10000</f>
        <v>3.9961949999999997</v>
      </c>
      <c r="BE46" s="35">
        <f>MACD!BE46-시그널!BE46</f>
        <v>-3.306507557633777E-4</v>
      </c>
      <c r="BF46" s="28">
        <f>외인!BF46/10000</f>
        <v>0</v>
      </c>
      <c r="BG46" s="35" t="e">
        <f>MACD!BG46-시그널!BG46</f>
        <v>#DIV/0!</v>
      </c>
      <c r="BH46" s="28">
        <f>외인!BH46/10000</f>
        <v>9.5764209999999999</v>
      </c>
      <c r="BI46" s="35">
        <f>MACD!BI46-시그널!BI46</f>
        <v>-5.3206096671540412E-4</v>
      </c>
      <c r="BJ46" s="28">
        <f>외인!BJ46/10000</f>
        <v>12.773527</v>
      </c>
      <c r="BK46" s="35">
        <f>MACD!BK46-시그널!BK46</f>
        <v>2.7070552096151724E-5</v>
      </c>
      <c r="BL46" s="28">
        <f>외인!BL46/10000</f>
        <v>5.1407210000000001</v>
      </c>
      <c r="BM46" s="35">
        <f>MACD!BM46-시그널!BM46</f>
        <v>6.5175956960359315E-4</v>
      </c>
      <c r="BN46" s="28">
        <f>외인!BN46/10000</f>
        <v>4.865634</v>
      </c>
      <c r="BO46" s="35">
        <f>MACD!BO46-시그널!BO46</f>
        <v>-1.4779748231167494E-4</v>
      </c>
      <c r="BP46" s="28">
        <f>외인!BP46/10000</f>
        <v>8.2685720000000007</v>
      </c>
      <c r="BQ46" s="35">
        <f>MACD!BQ46-시그널!BQ46</f>
        <v>-2.4863117720294765E-4</v>
      </c>
      <c r="BR46" s="28">
        <f>외인!BR46/10000</f>
        <v>27.400099999999998</v>
      </c>
      <c r="BS46" s="35">
        <f>MACD!BS46-시그널!BS46</f>
        <v>1.9162128918438569E-4</v>
      </c>
      <c r="BT46" s="28">
        <f>외인!BT46/10000</f>
        <v>222.102138</v>
      </c>
      <c r="BU46" s="35">
        <f>MACD!BU46-시그널!BU46</f>
        <v>7.5899763509747328E-5</v>
      </c>
      <c r="BV46" s="28">
        <f>외인!BV46/10000</f>
        <v>40.268889999999999</v>
      </c>
      <c r="BW46" s="35">
        <f>MACD!BW46-시그널!BW46</f>
        <v>-2.4321299136326787E-4</v>
      </c>
      <c r="BX46" s="28">
        <f>외인!BX46/10000</f>
        <v>7.6020750000000001</v>
      </c>
      <c r="BY46" s="35">
        <f>MACD!BY46-시그널!BY46</f>
        <v>-2.2159912988905053E-4</v>
      </c>
      <c r="BZ46" s="28">
        <f>외인!BZ46/10000</f>
        <v>26.427701000000003</v>
      </c>
      <c r="CA46" s="35">
        <f>MACD!CA46-시그널!CA46</f>
        <v>5.668242761375621E-5</v>
      </c>
      <c r="CB46" s="28">
        <f>외인!CB46/10000</f>
        <v>1.274769</v>
      </c>
      <c r="CC46" s="35">
        <f>MACD!CC46-시그널!CC46</f>
        <v>4.1123674903706598E-4</v>
      </c>
      <c r="CD46" s="28">
        <f>외인!CD46/10000</f>
        <v>2.976658</v>
      </c>
      <c r="CE46" s="35">
        <f>MACD!CE46-시그널!CE46</f>
        <v>6.9391616952015002E-5</v>
      </c>
      <c r="CF46" s="28">
        <f>외인!CF46/10000</f>
        <v>2.6373660000000001</v>
      </c>
      <c r="CG46" s="35">
        <f>MACD!CG46-시그널!CG46</f>
        <v>3.9156543824705472E-4</v>
      </c>
      <c r="CH46" s="28">
        <f>외인!CH46/10000</f>
        <v>7.0397380000000007</v>
      </c>
      <c r="CI46" s="35">
        <f>MACD!CI46-시그널!CI46</f>
        <v>-1.2387610064406478E-4</v>
      </c>
      <c r="CJ46" s="28">
        <f>외인!CJ46/10000</f>
        <v>38.324220000000004</v>
      </c>
      <c r="CK46" s="35">
        <f>MACD!CK46-시그널!CK46</f>
        <v>2.0855748966143136E-4</v>
      </c>
      <c r="CL46" s="28">
        <f>외인!CL46/10000</f>
        <v>24.360925999999999</v>
      </c>
      <c r="CM46" s="35">
        <f>MACD!CM46-시그널!CM46</f>
        <v>4.7621340546638791E-5</v>
      </c>
      <c r="CN46" s="28">
        <f>외인!CN46/10000</f>
        <v>12.548427</v>
      </c>
      <c r="CO46" s="35">
        <f>MACD!CO46-시그널!CO46</f>
        <v>-4.0198861140986993E-5</v>
      </c>
      <c r="CP46" s="28">
        <f>외인!CP46/10000</f>
        <v>10.391169</v>
      </c>
      <c r="CQ46" s="35">
        <f>MACD!CQ46-시그널!CQ46</f>
        <v>4.6582969723972815E-5</v>
      </c>
      <c r="CR46" s="28">
        <f>외인!CR46/10000</f>
        <v>16.939523000000001</v>
      </c>
      <c r="CS46" s="35">
        <f>MACD!CS46-시그널!CS46</f>
        <v>2.2760878026753759E-4</v>
      </c>
      <c r="CT46" s="28">
        <f>외인!CT46/10000</f>
        <v>14.196577</v>
      </c>
      <c r="CU46" s="35">
        <f>MACD!CU46-시그널!CU46</f>
        <v>-5.5564859979390785E-5</v>
      </c>
      <c r="CV46" s="28">
        <f>외인!CV46/10000</f>
        <v>222.102138</v>
      </c>
      <c r="CW46" s="35">
        <f>MACD!CW46-시그널!CW46</f>
        <v>7.5899763509747328E-5</v>
      </c>
      <c r="CX46" s="28">
        <f>외인!CX46/10000</f>
        <v>22.302510999999999</v>
      </c>
      <c r="CY46" s="35">
        <f>MACD!CY46-시그널!CY46</f>
        <v>-3.4534246822031604E-4</v>
      </c>
      <c r="CZ46" s="28">
        <f>외인!CZ46/10000</f>
        <v>1.9705830000000002</v>
      </c>
      <c r="DA46" s="35">
        <f>MACD!DA46-시그널!DA46</f>
        <v>7.152938118356859E-4</v>
      </c>
      <c r="DB46" s="28">
        <f>외인!DB46/10000</f>
        <v>3.9961949999999997</v>
      </c>
      <c r="DC46" s="35">
        <f>MACD!DC46-시그널!DC46</f>
        <v>-3.306507557633777E-4</v>
      </c>
      <c r="DD46" s="28">
        <f>외인!DD46/10000</f>
        <v>0.850634</v>
      </c>
      <c r="DE46" s="35">
        <f>MACD!DE46-시그널!DE46</f>
        <v>-6.0748784510586819E-4</v>
      </c>
      <c r="DF46" s="28">
        <f>외인!DF46/10000</f>
        <v>5.7230889999999999</v>
      </c>
      <c r="DG46" s="35">
        <f>MACD!DG46-시그널!DG46</f>
        <v>-2.6137821564861549E-4</v>
      </c>
      <c r="DH46" s="28">
        <f>외인!DH46/10000</f>
        <v>2.1389939999999998</v>
      </c>
      <c r="DI46" s="35">
        <f>MACD!DI46-시그널!DI46</f>
        <v>4.0895931124729939E-5</v>
      </c>
      <c r="DJ46" s="28">
        <f>외인!DJ46/10000</f>
        <v>60.743343999999993</v>
      </c>
      <c r="DK46" s="35">
        <f>MACD!DK46-시그널!DK46</f>
        <v>5.0522674491782529E-7</v>
      </c>
      <c r="DL46" s="28">
        <f>외인!DL46/10000</f>
        <v>9.9847110000000008</v>
      </c>
      <c r="DM46" s="35">
        <f>MACD!DM46-시그널!DM46</f>
        <v>-4.5925605519481064E-5</v>
      </c>
      <c r="DN46" s="28">
        <f>외인!DN46/10000</f>
        <v>222.102138</v>
      </c>
      <c r="DO46" s="35">
        <f>MACD!DO46-시그널!DO46</f>
        <v>7.5899763509747328E-5</v>
      </c>
      <c r="DP46" s="28">
        <f>외인!DP46/10000</f>
        <v>8.2764600000000002</v>
      </c>
      <c r="DQ46" s="35">
        <f>MACD!DQ46-시그널!DQ46</f>
        <v>4.6205537348211812E-4</v>
      </c>
      <c r="DR46" s="28">
        <f>외인!DR46/10000</f>
        <v>4.5633690000000007</v>
      </c>
      <c r="DS46" s="35">
        <f>MACD!DS46-시그널!DS46</f>
        <v>3.0986780135578768E-4</v>
      </c>
      <c r="DT46" s="28">
        <f>외인!DT46/10000</f>
        <v>13.412085999999999</v>
      </c>
      <c r="DU46" s="35">
        <f>MACD!DU46-시그널!DU46</f>
        <v>3.0909795798932956E-4</v>
      </c>
      <c r="DV46" s="28">
        <f>외인!DV46/10000</f>
        <v>3.4999879999999997</v>
      </c>
      <c r="DW46" s="35">
        <f>MACD!DW46-시그널!DW46</f>
        <v>-6.6211709841952951E-5</v>
      </c>
      <c r="DX46" s="28">
        <f>외인!DX46/10000</f>
        <v>11.744011</v>
      </c>
      <c r="DY46" s="35">
        <f>MACD!DY46-시그널!DY46</f>
        <v>4.8106558990589944E-4</v>
      </c>
      <c r="DZ46" s="28">
        <f>외인!DZ46/10000</f>
        <v>0.88999699999999993</v>
      </c>
      <c r="EA46" s="35">
        <f>MACD!EA46-시그널!EA46</f>
        <v>1.2471232022274063E-4</v>
      </c>
      <c r="EB46" s="28">
        <f>외인!EB46/10000</f>
        <v>1.294719</v>
      </c>
      <c r="EC46" s="35">
        <f>MACD!EC46-시그널!EC46</f>
        <v>2.1584546403917047E-4</v>
      </c>
      <c r="ED46" s="28">
        <f>외인!ED46/10000</f>
        <v>1.0903419999999999</v>
      </c>
      <c r="EE46" s="35">
        <f>MACD!EE46-시그널!EE46</f>
        <v>3.7740010266576116E-4</v>
      </c>
      <c r="EF46" s="28">
        <f>외인!EF46/10000</f>
        <v>24.664178</v>
      </c>
      <c r="EG46" s="35">
        <f>MACD!EG46-시그널!EG46</f>
        <v>1.4949070099319405E-4</v>
      </c>
      <c r="EH46" s="28">
        <f>외인!EH46/10000</f>
        <v>20.143685999999999</v>
      </c>
      <c r="EI46" s="35">
        <f>MACD!EI46-시그널!EI46</f>
        <v>2.4498081444991311E-4</v>
      </c>
      <c r="EJ46" s="28">
        <f>외인!EJ46/10000</f>
        <v>10.291903</v>
      </c>
      <c r="EK46" s="35">
        <f>MACD!EK46-시그널!EK46</f>
        <v>2.0070309454494977E-5</v>
      </c>
      <c r="EL46" s="28">
        <f>외인!EL46/10000</f>
        <v>3.2319330000000002</v>
      </c>
      <c r="EM46" s="35">
        <f>MACD!EM46-시그널!EM46</f>
        <v>4.8742197825572603E-5</v>
      </c>
      <c r="EN46" s="28">
        <f>외인!EN46/10000</f>
        <v>4.5633690000000007</v>
      </c>
      <c r="EO46" s="35">
        <f>MACD!EO46-시그널!EO46</f>
        <v>3.0986780135578768E-4</v>
      </c>
      <c r="EP46" s="28">
        <f>외인!EP46/10000</f>
        <v>17.567673000000003</v>
      </c>
      <c r="EQ46" s="35">
        <f>MACD!EQ46-시그널!EQ46</f>
        <v>-7.1674329170767998E-4</v>
      </c>
      <c r="ER46" s="28">
        <f>외인!ER46/10000</f>
        <v>1.4766589999999999</v>
      </c>
      <c r="ES46" s="35">
        <f>MACD!ES46-시그널!ES46</f>
        <v>1.0899195631352806E-4</v>
      </c>
      <c r="ET46" s="28">
        <f>외인!ET46/10000</f>
        <v>13.570518</v>
      </c>
      <c r="EU46" s="35">
        <f>MACD!EU46-시그널!EU46</f>
        <v>-1.4432436795912854E-4</v>
      </c>
      <c r="EV46" s="28">
        <f>외인!EV46/10000</f>
        <v>4.4628620000000003</v>
      </c>
      <c r="EW46" s="35">
        <f>MACD!EW46-시그널!EW46</f>
        <v>7.497787786600348E-5</v>
      </c>
      <c r="EX46" s="28">
        <f>외인!EX46/10000</f>
        <v>5.9283070000000002</v>
      </c>
      <c r="EY46" s="35">
        <f>MACD!EY46-시그널!EY46</f>
        <v>2.0788297959455318E-5</v>
      </c>
    </row>
    <row r="47" spans="1:155">
      <c r="A47" s="27">
        <f>외인!A47</f>
        <v>46132</v>
      </c>
      <c r="B47" s="28">
        <f>외인!B47/10000</f>
        <v>494.56769199999997</v>
      </c>
      <c r="C47" s="35">
        <f>MACD!C47-시그널!C47</f>
        <v>-3.6658198963157866E-5</v>
      </c>
      <c r="D47" s="28">
        <f>외인!D47/10000</f>
        <v>65.157055</v>
      </c>
      <c r="E47" s="35">
        <f>MACD!E47-시그널!E47</f>
        <v>3.0515314417076827E-4</v>
      </c>
      <c r="F47" s="28">
        <f>외인!F47/10000</f>
        <v>207.655474</v>
      </c>
      <c r="G47" s="35">
        <f>MACD!G47-시그널!G47</f>
        <v>6.0081952560907996E-5</v>
      </c>
      <c r="H47" s="28">
        <f>외인!H47/10000</f>
        <v>32.222029999999997</v>
      </c>
      <c r="I47" s="35">
        <f>MACD!I47-시그널!I47</f>
        <v>-2.0081622269608134E-4</v>
      </c>
      <c r="J47" s="28">
        <f>외인!J47/10000</f>
        <v>4.3795380000000002</v>
      </c>
      <c r="K47" s="35">
        <f>MACD!K47-시그널!K47</f>
        <v>2.1515465408225793E-4</v>
      </c>
      <c r="L47" s="28">
        <f>외인!L47/10000</f>
        <v>29.641960999999998</v>
      </c>
      <c r="M47" s="35">
        <f>MACD!M47-시그널!M47</f>
        <v>-2.3982413913770415E-4</v>
      </c>
      <c r="N47" s="28">
        <f>외인!N47/10000</f>
        <v>24.089392999999998</v>
      </c>
      <c r="O47" s="35">
        <f>MACD!O47-시그널!O47</f>
        <v>9.3065236207357308E-5</v>
      </c>
      <c r="P47" s="28">
        <f>외인!P47/10000</f>
        <v>20.080316</v>
      </c>
      <c r="Q47" s="35">
        <f>MACD!Q47-시그널!Q47</f>
        <v>1.4288897734024132E-4</v>
      </c>
      <c r="R47" s="28">
        <f>외인!R47/10000</f>
        <v>13.305828</v>
      </c>
      <c r="S47" s="35">
        <f>MACD!S47-시그널!S47</f>
        <v>2.8828003016971614E-4</v>
      </c>
      <c r="T47" s="28">
        <f>외인!T47/10000</f>
        <v>0.84742600000000001</v>
      </c>
      <c r="U47" s="35">
        <f>MACD!U47-시그널!U47</f>
        <v>-5.7959572964247342E-4</v>
      </c>
      <c r="V47" s="28">
        <f>외인!V47/10000</f>
        <v>11.821000999999999</v>
      </c>
      <c r="W47" s="35">
        <f>MACD!W47-시그널!W47</f>
        <v>5.3868524022864244E-4</v>
      </c>
      <c r="X47" s="28">
        <f>외인!X47/10000</f>
        <v>219.91648700000002</v>
      </c>
      <c r="Y47" s="35">
        <f>MACD!Y47-시그널!Y47</f>
        <v>-2.4209251787604084E-5</v>
      </c>
      <c r="Z47" s="28">
        <f>외인!Z47/10000</f>
        <v>4.4123449999999993</v>
      </c>
      <c r="AA47" s="35">
        <f>MACD!AA47-시그널!AA47</f>
        <v>5.7114705521206841E-5</v>
      </c>
      <c r="AB47" s="28">
        <f>외인!AB47/10000</f>
        <v>21.328875</v>
      </c>
      <c r="AC47" s="35">
        <f>MACD!AC47-시그널!AC47</f>
        <v>1.720042515490256E-5</v>
      </c>
      <c r="AD47" s="28">
        <f>외인!AD47/10000</f>
        <v>1.991687</v>
      </c>
      <c r="AE47" s="35">
        <f>MACD!AE47-시그널!AE47</f>
        <v>4.2450744214620514E-5</v>
      </c>
      <c r="AF47" s="28">
        <f>외인!AF47/10000</f>
        <v>2.531148</v>
      </c>
      <c r="AG47" s="35">
        <f>MACD!AG47-시그널!AG47</f>
        <v>-4.1543496827253405E-4</v>
      </c>
      <c r="AH47" s="28">
        <f>외인!AH47/10000</f>
        <v>19.834728999999999</v>
      </c>
      <c r="AI47" s="35">
        <f>MACD!AI47-시그널!AI47</f>
        <v>2.3039066387655298E-4</v>
      </c>
      <c r="AJ47" s="28">
        <f>외인!AJ47/10000</f>
        <v>10.958945</v>
      </c>
      <c r="AK47" s="35">
        <f>MACD!AK47-시그널!AK47</f>
        <v>3.8779357767615462E-5</v>
      </c>
      <c r="AL47" s="28">
        <f>외인!AL47/10000</f>
        <v>8.8556690000000007</v>
      </c>
      <c r="AM47" s="35">
        <f>MACD!AM47-시그널!AM47</f>
        <v>-2.1160501949996207E-5</v>
      </c>
      <c r="AN47" s="28">
        <f>외인!AN47/10000</f>
        <v>17.195425</v>
      </c>
      <c r="AO47" s="35">
        <f>MACD!AO47-시그널!AO47</f>
        <v>1.7010739559729891E-4</v>
      </c>
      <c r="AP47" s="28">
        <f>외인!AP47/10000</f>
        <v>13.626463000000001</v>
      </c>
      <c r="AQ47" s="35">
        <f>MACD!AQ47-시그널!AQ47</f>
        <v>-2.1288862978563052E-4</v>
      </c>
      <c r="AR47" s="28">
        <f>외인!AR47/10000</f>
        <v>2.449681</v>
      </c>
      <c r="AS47" s="35">
        <f>MACD!AS47-시그널!AS47</f>
        <v>3.8389876548200019E-4</v>
      </c>
      <c r="AT47" s="28">
        <f>외인!AT47/10000</f>
        <v>8.08535</v>
      </c>
      <c r="AU47" s="35">
        <f>MACD!AU47-시그널!AU47</f>
        <v>2.7305896682693683E-4</v>
      </c>
      <c r="AV47" s="28">
        <f>외인!AV47/10000</f>
        <v>5.0176419999999995</v>
      </c>
      <c r="AW47" s="35">
        <f>MACD!AW47-시그널!AW47</f>
        <v>-1.924068173081387E-4</v>
      </c>
      <c r="AX47" s="28">
        <f>외인!AX47/10000</f>
        <v>7.117846000000001</v>
      </c>
      <c r="AY47" s="35">
        <f>MACD!AY47-시그널!AY47</f>
        <v>-2.495430621687998E-4</v>
      </c>
      <c r="AZ47" s="28">
        <f>외인!AZ47/10000</f>
        <v>236.74950099999998</v>
      </c>
      <c r="BA47" s="35">
        <f>MACD!BA47-시그널!BA47</f>
        <v>-2.1597967306199919E-5</v>
      </c>
      <c r="BB47" s="28">
        <f>외인!BB47/10000</f>
        <v>10.281644999999999</v>
      </c>
      <c r="BC47" s="35">
        <f>MACD!BC47-시그널!BC47</f>
        <v>4.0862393577870072E-5</v>
      </c>
      <c r="BD47" s="28">
        <f>외인!BD47/10000</f>
        <v>3.9925629999999996</v>
      </c>
      <c r="BE47" s="35">
        <f>MACD!BE47-시그널!BE47</f>
        <v>-3.4971285906103787E-4</v>
      </c>
      <c r="BF47" s="28">
        <f>외인!BF47/10000</f>
        <v>0</v>
      </c>
      <c r="BG47" s="35" t="e">
        <f>MACD!BG47-시그널!BG47</f>
        <v>#DIV/0!</v>
      </c>
      <c r="BH47" s="28">
        <f>외인!BH47/10000</f>
        <v>9.5720850000000013</v>
      </c>
      <c r="BI47" s="35">
        <f>MACD!BI47-시그널!BI47</f>
        <v>-5.0721953067750102E-4</v>
      </c>
      <c r="BJ47" s="28">
        <f>외인!BJ47/10000</f>
        <v>12.886183000000001</v>
      </c>
      <c r="BK47" s="35">
        <f>MACD!BK47-시그널!BK47</f>
        <v>1.1505911570304779E-4</v>
      </c>
      <c r="BL47" s="28">
        <f>외인!BL47/10000</f>
        <v>5.1053829999999998</v>
      </c>
      <c r="BM47" s="35">
        <f>MACD!BM47-시그널!BM47</f>
        <v>7.5925910582796702E-4</v>
      </c>
      <c r="BN47" s="28">
        <f>외인!BN47/10000</f>
        <v>4.8743660000000002</v>
      </c>
      <c r="BO47" s="35">
        <f>MACD!BO47-시그널!BO47</f>
        <v>-1.0586651945411192E-4</v>
      </c>
      <c r="BP47" s="28">
        <f>외인!BP47/10000</f>
        <v>8.1752940000000009</v>
      </c>
      <c r="BQ47" s="35">
        <f>MACD!BQ47-시그널!BQ47</f>
        <v>-1.9494821889674791E-4</v>
      </c>
      <c r="BR47" s="28">
        <f>외인!BR47/10000</f>
        <v>27.592078000000004</v>
      </c>
      <c r="BS47" s="35">
        <f>MACD!BS47-시그널!BS47</f>
        <v>1.9309631657295486E-4</v>
      </c>
      <c r="BT47" s="28">
        <f>외인!BT47/10000</f>
        <v>224.09618199999997</v>
      </c>
      <c r="BU47" s="35">
        <f>MACD!BU47-시그널!BU47</f>
        <v>-1.1875851502594513E-5</v>
      </c>
      <c r="BV47" s="28">
        <f>외인!BV47/10000</f>
        <v>40.756780999999997</v>
      </c>
      <c r="BW47" s="35">
        <f>MACD!BW47-시그널!BW47</f>
        <v>-2.6133740613280728E-4</v>
      </c>
      <c r="BX47" s="28">
        <f>외인!BX47/10000</f>
        <v>7.5931770000000007</v>
      </c>
      <c r="BY47" s="35">
        <f>MACD!BY47-시그널!BY47</f>
        <v>-1.8201612198387131E-4</v>
      </c>
      <c r="BZ47" s="28">
        <f>외인!BZ47/10000</f>
        <v>26.051092999999998</v>
      </c>
      <c r="CA47" s="35">
        <f>MACD!CA47-시그널!CA47</f>
        <v>1.0089495471514399E-4</v>
      </c>
      <c r="CB47" s="28">
        <f>외인!CB47/10000</f>
        <v>1.262985</v>
      </c>
      <c r="CC47" s="35">
        <f>MACD!CC47-시그널!CC47</f>
        <v>4.230389826818436E-4</v>
      </c>
      <c r="CD47" s="28">
        <f>외인!CD47/10000</f>
        <v>2.9299849999999998</v>
      </c>
      <c r="CE47" s="35">
        <f>MACD!CE47-시그널!CE47</f>
        <v>-4.7173730607144517E-5</v>
      </c>
      <c r="CF47" s="28">
        <f>외인!CF47/10000</f>
        <v>2.637022</v>
      </c>
      <c r="CG47" s="35">
        <f>MACD!CG47-시그널!CG47</f>
        <v>2.9426780084806383E-4</v>
      </c>
      <c r="CH47" s="28">
        <f>외인!CH47/10000</f>
        <v>7.0283039999999994</v>
      </c>
      <c r="CI47" s="35">
        <f>MACD!CI47-시그널!CI47</f>
        <v>-1.4399792524694892E-4</v>
      </c>
      <c r="CJ47" s="28">
        <f>외인!CJ47/10000</f>
        <v>38.234696999999997</v>
      </c>
      <c r="CK47" s="35">
        <f>MACD!CK47-시그널!CK47</f>
        <v>1.9356297940839888E-4</v>
      </c>
      <c r="CL47" s="28">
        <f>외인!CL47/10000</f>
        <v>24.321267000000002</v>
      </c>
      <c r="CM47" s="35">
        <f>MACD!CM47-시그널!CM47</f>
        <v>2.0411037347673367E-5</v>
      </c>
      <c r="CN47" s="28">
        <f>외인!CN47/10000</f>
        <v>12.44145</v>
      </c>
      <c r="CO47" s="35">
        <f>MACD!CO47-시그널!CO47</f>
        <v>-9.3109749477501185E-5</v>
      </c>
      <c r="CP47" s="28">
        <f>외인!CP47/10000</f>
        <v>10.339166000000001</v>
      </c>
      <c r="CQ47" s="35">
        <f>MACD!CQ47-시그널!CQ47</f>
        <v>4.3151396647971962E-5</v>
      </c>
      <c r="CR47" s="28">
        <f>외인!CR47/10000</f>
        <v>16.862610999999998</v>
      </c>
      <c r="CS47" s="35">
        <f>MACD!CS47-시그널!CS47</f>
        <v>2.0431489618893977E-4</v>
      </c>
      <c r="CT47" s="28">
        <f>외인!CT47/10000</f>
        <v>14.397870999999999</v>
      </c>
      <c r="CU47" s="35">
        <f>MACD!CU47-시그널!CU47</f>
        <v>-2.4135520827354821E-5</v>
      </c>
      <c r="CV47" s="28">
        <f>외인!CV47/10000</f>
        <v>224.09618199999997</v>
      </c>
      <c r="CW47" s="35">
        <f>MACD!CW47-시그널!CW47</f>
        <v>-1.1875851502594513E-5</v>
      </c>
      <c r="CX47" s="28">
        <f>외인!CX47/10000</f>
        <v>22.811229000000001</v>
      </c>
      <c r="CY47" s="35">
        <f>MACD!CY47-시그널!CY47</f>
        <v>-2.018697267497654E-4</v>
      </c>
      <c r="CZ47" s="28">
        <f>외인!CZ47/10000</f>
        <v>1.9771380000000001</v>
      </c>
      <c r="DA47" s="35">
        <f>MACD!DA47-시그널!DA47</f>
        <v>6.3453911102407182E-4</v>
      </c>
      <c r="DB47" s="28">
        <f>외인!DB47/10000</f>
        <v>3.9925629999999996</v>
      </c>
      <c r="DC47" s="35">
        <f>MACD!DC47-시그널!DC47</f>
        <v>-3.4971285906103787E-4</v>
      </c>
      <c r="DD47" s="28">
        <f>외인!DD47/10000</f>
        <v>0.84742600000000001</v>
      </c>
      <c r="DE47" s="35">
        <f>MACD!DE47-시그널!DE47</f>
        <v>-5.7959572964247342E-4</v>
      </c>
      <c r="DF47" s="28">
        <f>외인!DF47/10000</f>
        <v>5.7193740000000002</v>
      </c>
      <c r="DG47" s="35">
        <f>MACD!DG47-시그널!DG47</f>
        <v>-2.3087560443883944E-4</v>
      </c>
      <c r="DH47" s="28">
        <f>외인!DH47/10000</f>
        <v>2.0897459999999999</v>
      </c>
      <c r="DI47" s="35">
        <f>MACD!DI47-시그널!DI47</f>
        <v>-1.1561494913843473E-4</v>
      </c>
      <c r="DJ47" s="28">
        <f>외인!DJ47/10000</f>
        <v>61.291221999999998</v>
      </c>
      <c r="DK47" s="35">
        <f>MACD!DK47-시그널!DK47</f>
        <v>5.3980028286097268E-5</v>
      </c>
      <c r="DL47" s="28">
        <f>외인!DL47/10000</f>
        <v>9.8996380000000013</v>
      </c>
      <c r="DM47" s="35">
        <f>MACD!DM47-시그널!DM47</f>
        <v>-1.0590402233270243E-4</v>
      </c>
      <c r="DN47" s="28">
        <f>외인!DN47/10000</f>
        <v>224.09618199999997</v>
      </c>
      <c r="DO47" s="35">
        <f>MACD!DO47-시그널!DO47</f>
        <v>-1.1875851502594513E-5</v>
      </c>
      <c r="DP47" s="28">
        <f>외인!DP47/10000</f>
        <v>8.2953309999999991</v>
      </c>
      <c r="DQ47" s="35">
        <f>MACD!DQ47-시그널!DQ47</f>
        <v>4.5133613035649176E-4</v>
      </c>
      <c r="DR47" s="28">
        <f>외인!DR47/10000</f>
        <v>4.5287300000000004</v>
      </c>
      <c r="DS47" s="35">
        <f>MACD!DS47-시그널!DS47</f>
        <v>2.0350338393573515E-4</v>
      </c>
      <c r="DT47" s="28">
        <f>외인!DT47/10000</f>
        <v>13.305828</v>
      </c>
      <c r="DU47" s="35">
        <f>MACD!DU47-시그널!DU47</f>
        <v>2.8828003016971614E-4</v>
      </c>
      <c r="DV47" s="28">
        <f>외인!DV47/10000</f>
        <v>3.5284910000000003</v>
      </c>
      <c r="DW47" s="35">
        <f>MACD!DW47-시그널!DW47</f>
        <v>-1.0014131380132622E-4</v>
      </c>
      <c r="DX47" s="28">
        <f>외인!DX47/10000</f>
        <v>11.821000999999999</v>
      </c>
      <c r="DY47" s="35">
        <f>MACD!DY47-시그널!DY47</f>
        <v>5.3868524022864244E-4</v>
      </c>
      <c r="DZ47" s="28">
        <f>외인!DZ47/10000</f>
        <v>0.89238700000000004</v>
      </c>
      <c r="EA47" s="35">
        <f>MACD!EA47-시그널!EA47</f>
        <v>1.139334119583258E-4</v>
      </c>
      <c r="EB47" s="28">
        <f>외인!EB47/10000</f>
        <v>1.2803180000000001</v>
      </c>
      <c r="EC47" s="35">
        <f>MACD!EC47-시그널!EC47</f>
        <v>1.9495662264197371E-4</v>
      </c>
      <c r="ED47" s="28">
        <f>외인!ED47/10000</f>
        <v>1.093081</v>
      </c>
      <c r="EE47" s="35">
        <f>MACD!EE47-시그널!EE47</f>
        <v>3.8327271221128982E-4</v>
      </c>
      <c r="EF47" s="28">
        <f>외인!EF47/10000</f>
        <v>24.608281999999999</v>
      </c>
      <c r="EG47" s="35">
        <f>MACD!EG47-시그널!EG47</f>
        <v>1.3890734448057521E-4</v>
      </c>
      <c r="EH47" s="28">
        <f>외인!EH47/10000</f>
        <v>20.445256000000001</v>
      </c>
      <c r="EI47" s="35">
        <f>MACD!EI47-시그널!EI47</f>
        <v>2.0198135045918853E-4</v>
      </c>
      <c r="EJ47" s="28">
        <f>외인!EJ47/10000</f>
        <v>10.247156</v>
      </c>
      <c r="EK47" s="35">
        <f>MACD!EK47-시그널!EK47</f>
        <v>-3.121556166058438E-7</v>
      </c>
      <c r="EL47" s="28">
        <f>외인!EL47/10000</f>
        <v>3.1874630000000002</v>
      </c>
      <c r="EM47" s="35">
        <f>MACD!EM47-시그널!EM47</f>
        <v>-5.28123620032168E-5</v>
      </c>
      <c r="EN47" s="28">
        <f>외인!EN47/10000</f>
        <v>4.5287300000000004</v>
      </c>
      <c r="EO47" s="35">
        <f>MACD!EO47-시그널!EO47</f>
        <v>2.0350338393573515E-4</v>
      </c>
      <c r="EP47" s="28">
        <f>외인!EP47/10000</f>
        <v>17.701698</v>
      </c>
      <c r="EQ47" s="35">
        <f>MACD!EQ47-시그널!EQ47</f>
        <v>-7.3218590181853727E-4</v>
      </c>
      <c r="ER47" s="28">
        <f>외인!ER47/10000</f>
        <v>1.4592290000000001</v>
      </c>
      <c r="ES47" s="35">
        <f>MACD!ES47-시그널!ES47</f>
        <v>3.4858027131140588E-4</v>
      </c>
      <c r="ET47" s="28">
        <f>외인!ET47/10000</f>
        <v>13.626463000000001</v>
      </c>
      <c r="EU47" s="35">
        <f>MACD!EU47-시그널!EU47</f>
        <v>-2.1288862978563052E-4</v>
      </c>
      <c r="EV47" s="28">
        <f>외인!EV47/10000</f>
        <v>4.4123449999999993</v>
      </c>
      <c r="EW47" s="35">
        <f>MACD!EW47-시그널!EW47</f>
        <v>5.7114705521206841E-5</v>
      </c>
      <c r="EX47" s="28">
        <f>외인!EX47/10000</f>
        <v>5.9268210000000003</v>
      </c>
      <c r="EY47" s="35">
        <f>MACD!EY47-시그널!EY47</f>
        <v>2.8494488272826754E-5</v>
      </c>
    </row>
    <row r="48" spans="1:155">
      <c r="A48" s="27">
        <f>외인!A48</f>
        <v>46133</v>
      </c>
      <c r="B48" s="28">
        <f>외인!B48/10000</f>
        <v>508.03098499999999</v>
      </c>
      <c r="C48" s="35">
        <f>MACD!C48-시그널!C48</f>
        <v>-6.6060906981309014E-5</v>
      </c>
      <c r="D48" s="28">
        <f>외인!D48/10000</f>
        <v>65.328902999999997</v>
      </c>
      <c r="E48" s="35">
        <f>MACD!E48-시그널!E48</f>
        <v>2.8389409553322828E-4</v>
      </c>
      <c r="F48" s="28">
        <f>외인!F48/10000</f>
        <v>211.36673900000002</v>
      </c>
      <c r="G48" s="35">
        <f>MACD!G48-시그널!G48</f>
        <v>2.8536656299122699E-5</v>
      </c>
      <c r="H48" s="28">
        <f>외인!H48/10000</f>
        <v>35.433692000000001</v>
      </c>
      <c r="I48" s="35">
        <f>MACD!I48-시그널!I48</f>
        <v>6.9280666017612277E-5</v>
      </c>
      <c r="J48" s="28">
        <f>외인!J48/10000</f>
        <v>4.3624230000000006</v>
      </c>
      <c r="K48" s="35">
        <f>MACD!K48-시그널!K48</f>
        <v>2.8409630547925741E-5</v>
      </c>
      <c r="L48" s="28">
        <f>외인!L48/10000</f>
        <v>32.600383000000001</v>
      </c>
      <c r="M48" s="35">
        <f>MACD!M48-시그널!M48</f>
        <v>2.2688788053450495E-6</v>
      </c>
      <c r="N48" s="28">
        <f>외인!N48/10000</f>
        <v>24.922806000000001</v>
      </c>
      <c r="O48" s="35">
        <f>MACD!O48-시그널!O48</f>
        <v>1.3167633845117036E-4</v>
      </c>
      <c r="P48" s="28">
        <f>외인!P48/10000</f>
        <v>19.832566</v>
      </c>
      <c r="Q48" s="35">
        <f>MACD!Q48-시그널!Q48</f>
        <v>1.3784736620050229E-4</v>
      </c>
      <c r="R48" s="28">
        <f>외인!R48/10000</f>
        <v>13.366964000000001</v>
      </c>
      <c r="S48" s="35">
        <f>MACD!S48-시그널!S48</f>
        <v>2.0621404018315555E-4</v>
      </c>
      <c r="T48" s="28">
        <f>외인!T48/10000</f>
        <v>0.84644400000000009</v>
      </c>
      <c r="U48" s="35">
        <f>MACD!U48-시그널!U48</f>
        <v>-5.4028855785137565E-4</v>
      </c>
      <c r="V48" s="28">
        <f>외인!V48/10000</f>
        <v>12.062239999999999</v>
      </c>
      <c r="W48" s="35">
        <f>MACD!W48-시그널!W48</f>
        <v>5.5098621954197233E-4</v>
      </c>
      <c r="X48" s="28">
        <f>외인!X48/10000</f>
        <v>226.97481400000001</v>
      </c>
      <c r="Y48" s="35">
        <f>MACD!Y48-시그널!Y48</f>
        <v>-1.1023122126728392E-4</v>
      </c>
      <c r="Z48" s="28">
        <f>외인!Z48/10000</f>
        <v>4.3617540000000004</v>
      </c>
      <c r="AA48" s="35">
        <f>MACD!AA48-시그널!AA48</f>
        <v>-1.2982743388274839E-5</v>
      </c>
      <c r="AB48" s="28">
        <f>외인!AB48/10000</f>
        <v>21.279220000000002</v>
      </c>
      <c r="AC48" s="35">
        <f>MACD!AC48-시그널!AC48</f>
        <v>-4.7459411667240194E-6</v>
      </c>
      <c r="AD48" s="28">
        <f>외인!AD48/10000</f>
        <v>2.0324080000000002</v>
      </c>
      <c r="AE48" s="35">
        <f>MACD!AE48-시그널!AE48</f>
        <v>9.6794023138795115E-5</v>
      </c>
      <c r="AF48" s="28">
        <f>외인!AF48/10000</f>
        <v>2.5381589999999998</v>
      </c>
      <c r="AG48" s="35">
        <f>MACD!AG48-시그널!AG48</f>
        <v>-3.570160554256075E-4</v>
      </c>
      <c r="AH48" s="28">
        <f>외인!AH48/10000</f>
        <v>20.983422000000001</v>
      </c>
      <c r="AI48" s="35">
        <f>MACD!AI48-시그널!AI48</f>
        <v>2.7910349294313824E-4</v>
      </c>
      <c r="AJ48" s="28">
        <f>외인!AJ48/10000</f>
        <v>10.873519999999999</v>
      </c>
      <c r="AK48" s="35">
        <f>MACD!AK48-시그널!AK48</f>
        <v>-7.4291919170246871E-5</v>
      </c>
      <c r="AL48" s="28">
        <f>외인!AL48/10000</f>
        <v>9.2109839999999998</v>
      </c>
      <c r="AM48" s="35">
        <f>MACD!AM48-시그널!AM48</f>
        <v>-5.2643623837176514E-5</v>
      </c>
      <c r="AN48" s="28">
        <f>외인!AN48/10000</f>
        <v>17.682651999999997</v>
      </c>
      <c r="AO48" s="35">
        <f>MACD!AO48-시그널!AO48</f>
        <v>2.3107472975282843E-4</v>
      </c>
      <c r="AP48" s="28">
        <f>외인!AP48/10000</f>
        <v>13.588876000000001</v>
      </c>
      <c r="AQ48" s="35">
        <f>MACD!AQ48-시그널!AQ48</f>
        <v>-1.7908768980819204E-4</v>
      </c>
      <c r="AR48" s="28">
        <f>외인!AR48/10000</f>
        <v>2.4719410000000002</v>
      </c>
      <c r="AS48" s="35">
        <f>MACD!AS48-시그널!AS48</f>
        <v>3.3710735245621017E-4</v>
      </c>
      <c r="AT48" s="28">
        <f>외인!AT48/10000</f>
        <v>8.1580539999999999</v>
      </c>
      <c r="AU48" s="35">
        <f>MACD!AU48-시그널!AU48</f>
        <v>2.157168715258797E-4</v>
      </c>
      <c r="AV48" s="28">
        <f>외인!AV48/10000</f>
        <v>4.9883600000000001</v>
      </c>
      <c r="AW48" s="35">
        <f>MACD!AW48-시그널!AW48</f>
        <v>-2.0909287105788806E-4</v>
      </c>
      <c r="AX48" s="28">
        <f>외인!AX48/10000</f>
        <v>7.4384990000000002</v>
      </c>
      <c r="AY48" s="35">
        <f>MACD!AY48-시그널!AY48</f>
        <v>9.9191764147480148E-5</v>
      </c>
      <c r="AZ48" s="28">
        <f>외인!AZ48/10000</f>
        <v>245.573373</v>
      </c>
      <c r="BA48" s="35">
        <f>MACD!BA48-시그널!BA48</f>
        <v>-9.5144664991843189E-5</v>
      </c>
      <c r="BB48" s="28">
        <f>외인!BB48/10000</f>
        <v>10.279963</v>
      </c>
      <c r="BC48" s="35">
        <f>MACD!BC48-시그널!BC48</f>
        <v>4.6407777199824319E-6</v>
      </c>
      <c r="BD48" s="28">
        <f>외인!BD48/10000</f>
        <v>3.9887570000000001</v>
      </c>
      <c r="BE48" s="35">
        <f>MACD!BE48-시그널!BE48</f>
        <v>-4.7014266041250159E-4</v>
      </c>
      <c r="BF48" s="28">
        <f>외인!BF48/10000</f>
        <v>0</v>
      </c>
      <c r="BG48" s="35" t="e">
        <f>MACD!BG48-시그널!BG48</f>
        <v>#DIV/0!</v>
      </c>
      <c r="BH48" s="28">
        <f>외인!BH48/10000</f>
        <v>9.7352170000000005</v>
      </c>
      <c r="BI48" s="35">
        <f>MACD!BI48-시그널!BI48</f>
        <v>-4.0953377099184611E-4</v>
      </c>
      <c r="BJ48" s="28">
        <f>외인!BJ48/10000</f>
        <v>13.491953000000001</v>
      </c>
      <c r="BK48" s="35">
        <f>MACD!BK48-시그널!BK48</f>
        <v>2.4378404915993552E-4</v>
      </c>
      <c r="BL48" s="28">
        <f>외인!BL48/10000</f>
        <v>5.1290990000000001</v>
      </c>
      <c r="BM48" s="35">
        <f>MACD!BM48-시그널!BM48</f>
        <v>7.8505786072600179E-4</v>
      </c>
      <c r="BN48" s="28">
        <f>외인!BN48/10000</f>
        <v>5.1552819999999997</v>
      </c>
      <c r="BO48" s="35">
        <f>MACD!BO48-시그널!BO48</f>
        <v>1.0985958137967565E-4</v>
      </c>
      <c r="BP48" s="28">
        <f>외인!BP48/10000</f>
        <v>8.5398230000000002</v>
      </c>
      <c r="BQ48" s="35">
        <f>MACD!BQ48-시그널!BQ48</f>
        <v>9.1696843943386472E-5</v>
      </c>
      <c r="BR48" s="28">
        <f>외인!BR48/10000</f>
        <v>27.906215999999997</v>
      </c>
      <c r="BS48" s="35">
        <f>MACD!BS48-시그널!BS48</f>
        <v>2.2704177183461164E-4</v>
      </c>
      <c r="BT48" s="28">
        <f>외인!BT48/10000</f>
        <v>231.17082599999998</v>
      </c>
      <c r="BU48" s="35">
        <f>MACD!BU48-시그널!BU48</f>
        <v>-1.0263989765879611E-4</v>
      </c>
      <c r="BV48" s="28">
        <f>외인!BV48/10000</f>
        <v>40.893692000000001</v>
      </c>
      <c r="BW48" s="35">
        <f>MACD!BW48-시그널!BW48</f>
        <v>-3.1461737751342124E-4</v>
      </c>
      <c r="BX48" s="28">
        <f>외인!BX48/10000</f>
        <v>7.6975690000000005</v>
      </c>
      <c r="BY48" s="35">
        <f>MACD!BY48-시그널!BY48</f>
        <v>-1.2137979128534515E-4</v>
      </c>
      <c r="BZ48" s="28">
        <f>외인!BZ48/10000</f>
        <v>26.893635999999997</v>
      </c>
      <c r="CA48" s="35">
        <f>MACD!CA48-시그널!CA48</f>
        <v>1.2981466290146832E-4</v>
      </c>
      <c r="CB48" s="28">
        <f>외인!CB48/10000</f>
        <v>1.260381</v>
      </c>
      <c r="CC48" s="35">
        <f>MACD!CC48-시그널!CC48</f>
        <v>2.9189991842022028E-4</v>
      </c>
      <c r="CD48" s="28">
        <f>외인!CD48/10000</f>
        <v>2.8921250000000001</v>
      </c>
      <c r="CE48" s="35">
        <f>MACD!CE48-시그널!CE48</f>
        <v>-1.6801405808568944E-4</v>
      </c>
      <c r="CF48" s="28">
        <f>외인!CF48/10000</f>
        <v>2.6543950000000001</v>
      </c>
      <c r="CG48" s="35">
        <f>MACD!CG48-시그널!CG48</f>
        <v>2.0217756647330685E-4</v>
      </c>
      <c r="CH48" s="28">
        <f>외인!CH48/10000</f>
        <v>7.0158639999999997</v>
      </c>
      <c r="CI48" s="35">
        <f>MACD!CI48-시그널!CI48</f>
        <v>-1.6230000754815501E-4</v>
      </c>
      <c r="CJ48" s="28">
        <f>외인!CJ48/10000</f>
        <v>37.418647999999997</v>
      </c>
      <c r="CK48" s="35">
        <f>MACD!CK48-시그널!CK48</f>
        <v>1.3250285420101521E-4</v>
      </c>
      <c r="CL48" s="28">
        <f>외인!CL48/10000</f>
        <v>24.290005999999998</v>
      </c>
      <c r="CM48" s="35">
        <f>MACD!CM48-시그널!CM48</f>
        <v>-1.9621469357735939E-5</v>
      </c>
      <c r="CN48" s="28">
        <f>외인!CN48/10000</f>
        <v>12.512846000000001</v>
      </c>
      <c r="CO48" s="35">
        <f>MACD!CO48-시그널!CO48</f>
        <v>-1.7505739210100818E-4</v>
      </c>
      <c r="CP48" s="28">
        <f>외인!CP48/10000</f>
        <v>10.337369000000001</v>
      </c>
      <c r="CQ48" s="35">
        <f>MACD!CQ48-시그널!CQ48</f>
        <v>6.700469153878534E-6</v>
      </c>
      <c r="CR48" s="28">
        <f>외인!CR48/10000</f>
        <v>16.867677</v>
      </c>
      <c r="CS48" s="35">
        <f>MACD!CS48-시그널!CS48</f>
        <v>1.2267300390760987E-4</v>
      </c>
      <c r="CT48" s="28">
        <f>외인!CT48/10000</f>
        <v>15.280075</v>
      </c>
      <c r="CU48" s="35">
        <f>MACD!CU48-시그널!CU48</f>
        <v>3.3246336939686668E-5</v>
      </c>
      <c r="CV48" s="28">
        <f>외인!CV48/10000</f>
        <v>231.17082599999998</v>
      </c>
      <c r="CW48" s="35">
        <f>MACD!CW48-시그널!CW48</f>
        <v>-1.0263989765879611E-4</v>
      </c>
      <c r="CX48" s="28">
        <f>외인!CX48/10000</f>
        <v>25.218305999999998</v>
      </c>
      <c r="CY48" s="35">
        <f>MACD!CY48-시그널!CY48</f>
        <v>1.1344691148512599E-5</v>
      </c>
      <c r="CZ48" s="28">
        <f>외인!CZ48/10000</f>
        <v>2.0160529999999999</v>
      </c>
      <c r="DA48" s="35">
        <f>MACD!DA48-시그널!DA48</f>
        <v>5.7276985147085182E-4</v>
      </c>
      <c r="DB48" s="28">
        <f>외인!DB48/10000</f>
        <v>3.9887570000000001</v>
      </c>
      <c r="DC48" s="35">
        <f>MACD!DC48-시그널!DC48</f>
        <v>-4.7014266041250159E-4</v>
      </c>
      <c r="DD48" s="28">
        <f>외인!DD48/10000</f>
        <v>0.84644400000000009</v>
      </c>
      <c r="DE48" s="35">
        <f>MACD!DE48-시그널!DE48</f>
        <v>-5.4028855785137565E-4</v>
      </c>
      <c r="DF48" s="28">
        <f>외인!DF48/10000</f>
        <v>5.803706</v>
      </c>
      <c r="DG48" s="35">
        <f>MACD!DG48-시그널!DG48</f>
        <v>-1.7863482478488866E-4</v>
      </c>
      <c r="DH48" s="28">
        <f>외인!DH48/10000</f>
        <v>2.0555460000000001</v>
      </c>
      <c r="DI48" s="35">
        <f>MACD!DI48-시그널!DI48</f>
        <v>-2.714092325811977E-4</v>
      </c>
      <c r="DJ48" s="28">
        <f>외인!DJ48/10000</f>
        <v>64.34688100000001</v>
      </c>
      <c r="DK48" s="35">
        <f>MACD!DK48-시그널!DK48</f>
        <v>1.6112086039442856E-4</v>
      </c>
      <c r="DL48" s="28">
        <f>외인!DL48/10000</f>
        <v>9.9614399999999996</v>
      </c>
      <c r="DM48" s="35">
        <f>MACD!DM48-시그널!DM48</f>
        <v>-2.0097687602737099E-4</v>
      </c>
      <c r="DN48" s="28">
        <f>외인!DN48/10000</f>
        <v>231.17082599999998</v>
      </c>
      <c r="DO48" s="35">
        <f>MACD!DO48-시그널!DO48</f>
        <v>-1.0263989765879611E-4</v>
      </c>
      <c r="DP48" s="28">
        <f>외인!DP48/10000</f>
        <v>8.0481449999999999</v>
      </c>
      <c r="DQ48" s="35">
        <f>MACD!DQ48-시그널!DQ48</f>
        <v>3.3561836893383616E-4</v>
      </c>
      <c r="DR48" s="28">
        <f>외인!DR48/10000</f>
        <v>4.4922849999999999</v>
      </c>
      <c r="DS48" s="35">
        <f>MACD!DS48-시그널!DS48</f>
        <v>4.1983465973416124E-5</v>
      </c>
      <c r="DT48" s="28">
        <f>외인!DT48/10000</f>
        <v>13.366964000000001</v>
      </c>
      <c r="DU48" s="35">
        <f>MACD!DU48-시그널!DU48</f>
        <v>2.0621404018315555E-4</v>
      </c>
      <c r="DV48" s="28">
        <f>외인!DV48/10000</f>
        <v>3.472874</v>
      </c>
      <c r="DW48" s="35">
        <f>MACD!DW48-시그널!DW48</f>
        <v>-1.8080818788687839E-4</v>
      </c>
      <c r="DX48" s="28">
        <f>외인!DX48/10000</f>
        <v>12.062239999999999</v>
      </c>
      <c r="DY48" s="35">
        <f>MACD!DY48-시그널!DY48</f>
        <v>5.5098621954197233E-4</v>
      </c>
      <c r="DZ48" s="28">
        <f>외인!DZ48/10000</f>
        <v>0.88154300000000008</v>
      </c>
      <c r="EA48" s="35">
        <f>MACD!EA48-시그널!EA48</f>
        <v>8.2242473664580001E-6</v>
      </c>
      <c r="EB48" s="28">
        <f>외인!EB48/10000</f>
        <v>1.2693190000000001</v>
      </c>
      <c r="EC48" s="35">
        <f>MACD!EC48-시그널!EC48</f>
        <v>1.2879406495882293E-4</v>
      </c>
      <c r="ED48" s="28">
        <f>외인!ED48/10000</f>
        <v>1.1117090000000001</v>
      </c>
      <c r="EE48" s="35">
        <f>MACD!EE48-시그널!EE48</f>
        <v>2.8738500871194569E-4</v>
      </c>
      <c r="EF48" s="28">
        <f>외인!EF48/10000</f>
        <v>24.158206</v>
      </c>
      <c r="EG48" s="35">
        <f>MACD!EG48-시그널!EG48</f>
        <v>9.6308408925227366E-5</v>
      </c>
      <c r="EH48" s="28">
        <f>외인!EH48/10000</f>
        <v>20.787831000000001</v>
      </c>
      <c r="EI48" s="35">
        <f>MACD!EI48-시그널!EI48</f>
        <v>1.0733286098639971E-4</v>
      </c>
      <c r="EJ48" s="28">
        <f>외인!EJ48/10000</f>
        <v>10.215736999999999</v>
      </c>
      <c r="EK48" s="35">
        <f>MACD!EK48-시그널!EK48</f>
        <v>-5.4662609383057442E-5</v>
      </c>
      <c r="EL48" s="28">
        <f>외인!EL48/10000</f>
        <v>3.1505749999999999</v>
      </c>
      <c r="EM48" s="35">
        <f>MACD!EM48-시그널!EM48</f>
        <v>-1.5811158263661718E-4</v>
      </c>
      <c r="EN48" s="28">
        <f>외인!EN48/10000</f>
        <v>4.4922849999999999</v>
      </c>
      <c r="EO48" s="35">
        <f>MACD!EO48-시그널!EO48</f>
        <v>4.1983465973416124E-5</v>
      </c>
      <c r="EP48" s="28">
        <f>외인!EP48/10000</f>
        <v>17.494503999999999</v>
      </c>
      <c r="EQ48" s="35">
        <f>MACD!EQ48-시그널!EQ48</f>
        <v>-7.7721081835533984E-4</v>
      </c>
      <c r="ER48" s="28">
        <f>외인!ER48/10000</f>
        <v>1.456599</v>
      </c>
      <c r="ES48" s="35">
        <f>MACD!ES48-시그널!ES48</f>
        <v>3.6007344437827011E-4</v>
      </c>
      <c r="ET48" s="28">
        <f>외인!ET48/10000</f>
        <v>13.588876000000001</v>
      </c>
      <c r="EU48" s="35">
        <f>MACD!EU48-시그널!EU48</f>
        <v>-1.7908768980819204E-4</v>
      </c>
      <c r="EV48" s="28">
        <f>외인!EV48/10000</f>
        <v>4.3617540000000004</v>
      </c>
      <c r="EW48" s="35">
        <f>MACD!EW48-시그널!EW48</f>
        <v>-1.2982743388274839E-5</v>
      </c>
      <c r="EX48" s="28">
        <f>외인!EX48/10000</f>
        <v>5.9756140000000002</v>
      </c>
      <c r="EY48" s="35">
        <f>MACD!EY48-시그널!EY48</f>
        <v>1.6757964767178407E-5</v>
      </c>
    </row>
    <row r="49" spans="1:155">
      <c r="A49" s="27">
        <f>외인!A49</f>
        <v>46134</v>
      </c>
      <c r="B49" s="28">
        <f>외인!B49/10000</f>
        <v>510.33811600000001</v>
      </c>
      <c r="C49" s="35">
        <f>MACD!C49-시그널!C49</f>
        <v>-1.0850438352391634E-4</v>
      </c>
      <c r="D49" s="28">
        <f>외인!D49/10000</f>
        <v>65.42954499999999</v>
      </c>
      <c r="E49" s="35">
        <f>MACD!E49-시그널!E49</f>
        <v>2.0578946733162387E-4</v>
      </c>
      <c r="F49" s="28">
        <f>외인!F49/10000</f>
        <v>209.74381</v>
      </c>
      <c r="G49" s="35">
        <f>MACD!G49-시그널!G49</f>
        <v>-3.1239910659634036E-5</v>
      </c>
      <c r="H49" s="28">
        <f>외인!H49/10000</f>
        <v>35.751140999999997</v>
      </c>
      <c r="I49" s="35">
        <f>MACD!I49-시그널!I49</f>
        <v>1.430763681056142E-4</v>
      </c>
      <c r="J49" s="28">
        <f>외인!J49/10000</f>
        <v>4.4786679999999999</v>
      </c>
      <c r="K49" s="35">
        <f>MACD!K49-시그널!K49</f>
        <v>-8.2974713753159829E-5</v>
      </c>
      <c r="L49" s="28">
        <f>외인!L49/10000</f>
        <v>32.870778000000001</v>
      </c>
      <c r="M49" s="35">
        <f>MACD!M49-시그널!M49</f>
        <v>7.4366309753175555E-5</v>
      </c>
      <c r="N49" s="28">
        <f>외인!N49/10000</f>
        <v>24.921348999999999</v>
      </c>
      <c r="O49" s="35">
        <f>MACD!O49-시그널!O49</f>
        <v>8.1915969728386354E-5</v>
      </c>
      <c r="P49" s="28">
        <f>외인!P49/10000</f>
        <v>19.572654</v>
      </c>
      <c r="Q49" s="35">
        <f>MACD!Q49-시그널!Q49</f>
        <v>-2.7183276134610688E-6</v>
      </c>
      <c r="R49" s="28">
        <f>외인!R49/10000</f>
        <v>13.357892999999999</v>
      </c>
      <c r="S49" s="35">
        <f>MACD!S49-시그널!S49</f>
        <v>7.4433500592973199E-5</v>
      </c>
      <c r="T49" s="28">
        <f>외인!T49/10000</f>
        <v>0.84682999999999997</v>
      </c>
      <c r="U49" s="35">
        <f>MACD!U49-시그널!U49</f>
        <v>-5.0423256690895583E-4</v>
      </c>
      <c r="V49" s="28">
        <f>외인!V49/10000</f>
        <v>12.316405</v>
      </c>
      <c r="W49" s="35">
        <f>MACD!W49-시그널!W49</f>
        <v>5.722293348985535E-4</v>
      </c>
      <c r="X49" s="28">
        <f>외인!X49/10000</f>
        <v>226.26616299999998</v>
      </c>
      <c r="Y49" s="35">
        <f>MACD!Y49-시그널!Y49</f>
        <v>-1.8287926500531603E-4</v>
      </c>
      <c r="Z49" s="28">
        <f>외인!Z49/10000</f>
        <v>4.2704510000000004</v>
      </c>
      <c r="AA49" s="35">
        <f>MACD!AA49-시그널!AA49</f>
        <v>-4.9459590393746609E-5</v>
      </c>
      <c r="AB49" s="28">
        <f>외인!AB49/10000</f>
        <v>20.897683999999998</v>
      </c>
      <c r="AC49" s="35">
        <f>MACD!AC49-시그널!AC49</f>
        <v>-5.2190337859926383E-5</v>
      </c>
      <c r="AD49" s="28">
        <f>외인!AD49/10000</f>
        <v>1.9986919999999999</v>
      </c>
      <c r="AE49" s="35">
        <f>MACD!AE49-시그널!AE49</f>
        <v>9.2984461149849267E-5</v>
      </c>
      <c r="AF49" s="28">
        <f>외인!AF49/10000</f>
        <v>2.5176639999999999</v>
      </c>
      <c r="AG49" s="35">
        <f>MACD!AG49-시그널!AG49</f>
        <v>-3.1470213648158529E-4</v>
      </c>
      <c r="AH49" s="28">
        <f>외인!AH49/10000</f>
        <v>22.351548999999999</v>
      </c>
      <c r="AI49" s="35">
        <f>MACD!AI49-시그널!AI49</f>
        <v>3.6697815941861666E-4</v>
      </c>
      <c r="AJ49" s="28">
        <f>외인!AJ49/10000</f>
        <v>10.975536</v>
      </c>
      <c r="AK49" s="35">
        <f>MACD!AK49-시그널!AK49</f>
        <v>-1.6422470190024762E-4</v>
      </c>
      <c r="AL49" s="28">
        <f>외인!AL49/10000</f>
        <v>9.3280210000000015</v>
      </c>
      <c r="AM49" s="35">
        <f>MACD!AM49-시그널!AM49</f>
        <v>-8.5892867358252723E-5</v>
      </c>
      <c r="AN49" s="28">
        <f>외인!AN49/10000</f>
        <v>17.579794</v>
      </c>
      <c r="AO49" s="35">
        <f>MACD!AO49-시그널!AO49</f>
        <v>1.7277954877205175E-4</v>
      </c>
      <c r="AP49" s="28">
        <f>외인!AP49/10000</f>
        <v>14.053245</v>
      </c>
      <c r="AQ49" s="35">
        <f>MACD!AQ49-시그널!AQ49</f>
        <v>-1.8788091271443059E-4</v>
      </c>
      <c r="AR49" s="28">
        <f>외인!AR49/10000</f>
        <v>2.4595799999999999</v>
      </c>
      <c r="AS49" s="35">
        <f>MACD!AS49-시그널!AS49</f>
        <v>2.9840877243009971E-4</v>
      </c>
      <c r="AT49" s="28">
        <f>외인!AT49/10000</f>
        <v>8.2357999999999993</v>
      </c>
      <c r="AU49" s="35">
        <f>MACD!AU49-시그널!AU49</f>
        <v>1.6733243631715771E-4</v>
      </c>
      <c r="AV49" s="28">
        <f>외인!AV49/10000</f>
        <v>4.977646</v>
      </c>
      <c r="AW49" s="35">
        <f>MACD!AW49-시그널!AW49</f>
        <v>-2.2261932453172372E-4</v>
      </c>
      <c r="AX49" s="28">
        <f>외인!AX49/10000</f>
        <v>7.3277660000000004</v>
      </c>
      <c r="AY49" s="35">
        <f>MACD!AY49-시그널!AY49</f>
        <v>-9.0341182588352825E-6</v>
      </c>
      <c r="AZ49" s="28">
        <f>외인!AZ49/10000</f>
        <v>245.60436299999998</v>
      </c>
      <c r="BA49" s="35">
        <f>MACD!BA49-시그널!BA49</f>
        <v>-1.7052794675537306E-4</v>
      </c>
      <c r="BB49" s="28">
        <f>외인!BB49/10000</f>
        <v>10.032852</v>
      </c>
      <c r="BC49" s="35">
        <f>MACD!BC49-시그널!BC49</f>
        <v>-3.1902992635622659E-5</v>
      </c>
      <c r="BD49" s="28">
        <f>외인!BD49/10000</f>
        <v>4.0199319999999998</v>
      </c>
      <c r="BE49" s="35">
        <f>MACD!BE49-시그널!BE49</f>
        <v>-4.7618531426431581E-4</v>
      </c>
      <c r="BF49" s="28">
        <f>외인!BF49/10000</f>
        <v>0</v>
      </c>
      <c r="BG49" s="35" t="e">
        <f>MACD!BG49-시그널!BG49</f>
        <v>#DIV/0!</v>
      </c>
      <c r="BH49" s="28">
        <f>외인!BH49/10000</f>
        <v>9.8067159999999998</v>
      </c>
      <c r="BI49" s="35">
        <f>MACD!BI49-시그널!BI49</f>
        <v>-3.0217396149472746E-4</v>
      </c>
      <c r="BJ49" s="28">
        <f>외인!BJ49/10000</f>
        <v>13.670825000000001</v>
      </c>
      <c r="BK49" s="35">
        <f>MACD!BK49-시그널!BK49</f>
        <v>2.321105944631921E-4</v>
      </c>
      <c r="BL49" s="28">
        <f>외인!BL49/10000</f>
        <v>5.207897</v>
      </c>
      <c r="BM49" s="35">
        <f>MACD!BM49-시그널!BM49</f>
        <v>8.250596814585794E-4</v>
      </c>
      <c r="BN49" s="28">
        <f>외인!BN49/10000</f>
        <v>5.1334669999999996</v>
      </c>
      <c r="BO49" s="35">
        <f>MACD!BO49-시그널!BO49</f>
        <v>1.8958726467648099E-4</v>
      </c>
      <c r="BP49" s="28">
        <f>외인!BP49/10000</f>
        <v>8.4265059999999998</v>
      </c>
      <c r="BQ49" s="35">
        <f>MACD!BQ49-시그널!BQ49</f>
        <v>2.8660878222986047E-5</v>
      </c>
      <c r="BR49" s="28">
        <f>외인!BR49/10000</f>
        <v>28.380603000000004</v>
      </c>
      <c r="BS49" s="35">
        <f>MACD!BS49-시그널!BS49</f>
        <v>1.339992213537888E-4</v>
      </c>
      <c r="BT49" s="28">
        <f>외인!BT49/10000</f>
        <v>230.51338799999999</v>
      </c>
      <c r="BU49" s="35">
        <f>MACD!BU49-시그널!BU49</f>
        <v>-1.7860038211131753E-4</v>
      </c>
      <c r="BV49" s="28">
        <f>외인!BV49/10000</f>
        <v>41.623571000000005</v>
      </c>
      <c r="BW49" s="35">
        <f>MACD!BW49-시그널!BW49</f>
        <v>-3.1580132690226323E-4</v>
      </c>
      <c r="BX49" s="28">
        <f>외인!BX49/10000</f>
        <v>7.6517039999999996</v>
      </c>
      <c r="BY49" s="35">
        <f>MACD!BY49-시그널!BY49</f>
        <v>-7.7408101043072619E-5</v>
      </c>
      <c r="BZ49" s="28">
        <f>외인!BZ49/10000</f>
        <v>26.907815000000003</v>
      </c>
      <c r="CA49" s="35">
        <f>MACD!CA49-시그널!CA49</f>
        <v>7.9660021640154573E-5</v>
      </c>
      <c r="CB49" s="28">
        <f>외인!CB49/10000</f>
        <v>1.260886</v>
      </c>
      <c r="CC49" s="35">
        <f>MACD!CC49-시그널!CC49</f>
        <v>1.9885325309876024E-4</v>
      </c>
      <c r="CD49" s="28">
        <f>외인!CD49/10000</f>
        <v>2.9017330000000001</v>
      </c>
      <c r="CE49" s="35">
        <f>MACD!CE49-시그널!CE49</f>
        <v>-2.5856240572915464E-4</v>
      </c>
      <c r="CF49" s="28">
        <f>외인!CF49/10000</f>
        <v>2.6592279999999997</v>
      </c>
      <c r="CG49" s="35">
        <f>MACD!CG49-시그널!CG49</f>
        <v>1.5598177507216305E-4</v>
      </c>
      <c r="CH49" s="28">
        <f>외인!CH49/10000</f>
        <v>6.9822559999999996</v>
      </c>
      <c r="CI49" s="35">
        <f>MACD!CI49-시그널!CI49</f>
        <v>-1.8485816637721131E-4</v>
      </c>
      <c r="CJ49" s="28">
        <f>외인!CJ49/10000</f>
        <v>36.877887000000001</v>
      </c>
      <c r="CK49" s="35">
        <f>MACD!CK49-시그널!CK49</f>
        <v>-2.2253010780169907E-5</v>
      </c>
      <c r="CL49" s="28">
        <f>외인!CL49/10000</f>
        <v>24.009851999999999</v>
      </c>
      <c r="CM49" s="35">
        <f>MACD!CM49-시그널!CM49</f>
        <v>-6.6250421611010641E-5</v>
      </c>
      <c r="CN49" s="28">
        <f>외인!CN49/10000</f>
        <v>12.484736999999999</v>
      </c>
      <c r="CO49" s="35">
        <f>MACD!CO49-시그널!CO49</f>
        <v>-2.1243509293951152E-4</v>
      </c>
      <c r="CP49" s="28">
        <f>외인!CP49/10000</f>
        <v>10.090385000000001</v>
      </c>
      <c r="CQ49" s="35">
        <f>MACD!CQ49-시그널!CQ49</f>
        <v>-2.9777705216314608E-5</v>
      </c>
      <c r="CR49" s="28">
        <f>외인!CR49/10000</f>
        <v>16.968025000000001</v>
      </c>
      <c r="CS49" s="35">
        <f>MACD!CS49-시그널!CS49</f>
        <v>1.9725962600026332E-5</v>
      </c>
      <c r="CT49" s="28">
        <f>외인!CT49/10000</f>
        <v>16.097795999999999</v>
      </c>
      <c r="CU49" s="35">
        <f>MACD!CU49-시그널!CU49</f>
        <v>8.1265828127458279E-5</v>
      </c>
      <c r="CV49" s="28">
        <f>외인!CV49/10000</f>
        <v>230.51338799999999</v>
      </c>
      <c r="CW49" s="35">
        <f>MACD!CW49-시그널!CW49</f>
        <v>-1.7860038211131753E-4</v>
      </c>
      <c r="CX49" s="28">
        <f>외인!CX49/10000</f>
        <v>25.619726</v>
      </c>
      <c r="CY49" s="35">
        <f>MACD!CY49-시그널!CY49</f>
        <v>8.1216521765340138E-5</v>
      </c>
      <c r="CZ49" s="28">
        <f>외인!CZ49/10000</f>
        <v>2.0594810000000003</v>
      </c>
      <c r="DA49" s="35">
        <f>MACD!DA49-시그널!DA49</f>
        <v>6.2518614847032654E-4</v>
      </c>
      <c r="DB49" s="28">
        <f>외인!DB49/10000</f>
        <v>4.0199319999999998</v>
      </c>
      <c r="DC49" s="35">
        <f>MACD!DC49-시그널!DC49</f>
        <v>-4.7618531426431581E-4</v>
      </c>
      <c r="DD49" s="28">
        <f>외인!DD49/10000</f>
        <v>0.84682999999999997</v>
      </c>
      <c r="DE49" s="35">
        <f>MACD!DE49-시그널!DE49</f>
        <v>-5.0423256690895583E-4</v>
      </c>
      <c r="DF49" s="28">
        <f>외인!DF49/10000</f>
        <v>5.7705269999999995</v>
      </c>
      <c r="DG49" s="35">
        <f>MACD!DG49-시그널!DG49</f>
        <v>-1.4101923205564216E-4</v>
      </c>
      <c r="DH49" s="28">
        <f>외인!DH49/10000</f>
        <v>2.0676950000000001</v>
      </c>
      <c r="DI49" s="35">
        <f>MACD!DI49-시그널!DI49</f>
        <v>-3.9471164306024433E-4</v>
      </c>
      <c r="DJ49" s="28">
        <f>외인!DJ49/10000</f>
        <v>66.466329999999999</v>
      </c>
      <c r="DK49" s="35">
        <f>MACD!DK49-시그널!DK49</f>
        <v>1.9794394029985514E-4</v>
      </c>
      <c r="DL49" s="28">
        <f>외인!DL49/10000</f>
        <v>9.949622999999999</v>
      </c>
      <c r="DM49" s="35">
        <f>MACD!DM49-시그널!DM49</f>
        <v>-2.4442366629962448E-4</v>
      </c>
      <c r="DN49" s="28">
        <f>외인!DN49/10000</f>
        <v>230.51338799999999</v>
      </c>
      <c r="DO49" s="35">
        <f>MACD!DO49-시그널!DO49</f>
        <v>-1.7860038211131753E-4</v>
      </c>
      <c r="DP49" s="28">
        <f>외인!DP49/10000</f>
        <v>7.9379530000000003</v>
      </c>
      <c r="DQ49" s="35">
        <f>MACD!DQ49-시그널!DQ49</f>
        <v>5.3483609494008868E-5</v>
      </c>
      <c r="DR49" s="28">
        <f>외인!DR49/10000</f>
        <v>4.612622</v>
      </c>
      <c r="DS49" s="35">
        <f>MACD!DS49-시그널!DS49</f>
        <v>-6.4479873355227456E-5</v>
      </c>
      <c r="DT49" s="28">
        <f>외인!DT49/10000</f>
        <v>13.357892999999999</v>
      </c>
      <c r="DU49" s="35">
        <f>MACD!DU49-시그널!DU49</f>
        <v>7.4433500592973199E-5</v>
      </c>
      <c r="DV49" s="28">
        <f>외인!DV49/10000</f>
        <v>3.581976</v>
      </c>
      <c r="DW49" s="35">
        <f>MACD!DW49-시그널!DW49</f>
        <v>-1.7697488691816618E-4</v>
      </c>
      <c r="DX49" s="28">
        <f>외인!DX49/10000</f>
        <v>12.316405</v>
      </c>
      <c r="DY49" s="35">
        <f>MACD!DY49-시그널!DY49</f>
        <v>5.722293348985535E-4</v>
      </c>
      <c r="DZ49" s="28">
        <f>외인!DZ49/10000</f>
        <v>0.87516900000000009</v>
      </c>
      <c r="EA49" s="35">
        <f>MACD!EA49-시그널!EA49</f>
        <v>-1.1625689240800472E-4</v>
      </c>
      <c r="EB49" s="28">
        <f>외인!EB49/10000</f>
        <v>1.2752680000000001</v>
      </c>
      <c r="EC49" s="35">
        <f>MACD!EC49-시그널!EC49</f>
        <v>7.9781493277994691E-5</v>
      </c>
      <c r="ED49" s="28">
        <f>외인!ED49/10000</f>
        <v>1.1090580000000001</v>
      </c>
      <c r="EE49" s="35">
        <f>MACD!EE49-시그널!EE49</f>
        <v>1.8122462685593772E-4</v>
      </c>
      <c r="EF49" s="28">
        <f>외인!EF49/10000</f>
        <v>23.753982000000001</v>
      </c>
      <c r="EG49" s="35">
        <f>MACD!EG49-시그널!EG49</f>
        <v>-2.6887531855083915E-5</v>
      </c>
      <c r="EH49" s="28">
        <f>외인!EH49/10000</f>
        <v>20.786840999999999</v>
      </c>
      <c r="EI49" s="35">
        <f>MACD!EI49-시그널!EI49</f>
        <v>2.1654660622140941E-5</v>
      </c>
      <c r="EJ49" s="28">
        <f>외인!EJ49/10000</f>
        <v>10.287322999999999</v>
      </c>
      <c r="EK49" s="35">
        <f>MACD!EK49-시그널!EK49</f>
        <v>-1.0746076615208915E-4</v>
      </c>
      <c r="EL49" s="28">
        <f>외인!EL49/10000</f>
        <v>3.1583730000000001</v>
      </c>
      <c r="EM49" s="35">
        <f>MACD!EM49-시그널!EM49</f>
        <v>-2.3584944113772509E-4</v>
      </c>
      <c r="EN49" s="28">
        <f>외인!EN49/10000</f>
        <v>4.612622</v>
      </c>
      <c r="EO49" s="35">
        <f>MACD!EO49-시그널!EO49</f>
        <v>-6.4479873355227456E-5</v>
      </c>
      <c r="EP49" s="28">
        <f>외인!EP49/10000</f>
        <v>18.157827999999999</v>
      </c>
      <c r="EQ49" s="35">
        <f>MACD!EQ49-시그널!EQ49</f>
        <v>-7.1217011671749475E-4</v>
      </c>
      <c r="ER49" s="28">
        <f>외인!ER49/10000</f>
        <v>1.470844</v>
      </c>
      <c r="ES49" s="35">
        <f>MACD!ES49-시그널!ES49</f>
        <v>4.1688608003207731E-4</v>
      </c>
      <c r="ET49" s="28">
        <f>외인!ET49/10000</f>
        <v>14.053245</v>
      </c>
      <c r="EU49" s="35">
        <f>MACD!EU49-시그널!EU49</f>
        <v>-1.8788091271443059E-4</v>
      </c>
      <c r="EV49" s="28">
        <f>외인!EV49/10000</f>
        <v>4.2704510000000004</v>
      </c>
      <c r="EW49" s="35">
        <f>MACD!EW49-시그널!EW49</f>
        <v>-4.9459590393746609E-5</v>
      </c>
      <c r="EX49" s="28">
        <f>외인!EX49/10000</f>
        <v>5.8199339999999999</v>
      </c>
      <c r="EY49" s="35">
        <f>MACD!EY49-시그널!EY49</f>
        <v>-1.9168640482226923E-5</v>
      </c>
    </row>
    <row r="50" spans="1:155">
      <c r="A50" s="27">
        <f>외인!A50</f>
        <v>46135</v>
      </c>
      <c r="B50" s="28">
        <f>외인!B50/10000</f>
        <v>514.80322799999999</v>
      </c>
      <c r="C50" s="35">
        <f>MACD!C50-시그널!C50</f>
        <v>-1.6043043338817748E-4</v>
      </c>
      <c r="D50" s="28">
        <f>외인!D50/10000</f>
        <v>65.064661000000001</v>
      </c>
      <c r="E50" s="35">
        <f>MACD!E50-시그널!E50</f>
        <v>1.5546092084293744E-4</v>
      </c>
      <c r="F50" s="28">
        <f>외인!F50/10000</f>
        <v>214.296752</v>
      </c>
      <c r="G50" s="35">
        <f>MACD!G50-시그널!G50</f>
        <v>-8.4264527121618834E-5</v>
      </c>
      <c r="H50" s="28">
        <f>외인!H50/10000</f>
        <v>34.560932999999999</v>
      </c>
      <c r="I50" s="35">
        <f>MACD!I50-시그널!I50</f>
        <v>9.764576110057703E-5</v>
      </c>
      <c r="J50" s="28">
        <f>외인!J50/10000</f>
        <v>4.5126870000000006</v>
      </c>
      <c r="K50" s="35">
        <f>MACD!K50-시그널!K50</f>
        <v>-1.6032429346952943E-4</v>
      </c>
      <c r="L50" s="28">
        <f>외인!L50/10000</f>
        <v>31.779378000000001</v>
      </c>
      <c r="M50" s="35">
        <f>MACD!M50-시그널!M50</f>
        <v>4.2126960435190548E-5</v>
      </c>
      <c r="N50" s="28">
        <f>외인!N50/10000</f>
        <v>24.533135999999999</v>
      </c>
      <c r="O50" s="35">
        <f>MACD!O50-시그널!O50</f>
        <v>-5.9125986460500891E-5</v>
      </c>
      <c r="P50" s="28">
        <f>외인!P50/10000</f>
        <v>19.500235999999997</v>
      </c>
      <c r="Q50" s="35">
        <f>MACD!Q50-시그널!Q50</f>
        <v>-1.3432056214999246E-4</v>
      </c>
      <c r="R50" s="28">
        <f>외인!R50/10000</f>
        <v>13.334686999999999</v>
      </c>
      <c r="S50" s="35">
        <f>MACD!S50-시그널!S50</f>
        <v>-5.7818347267659318E-5</v>
      </c>
      <c r="T50" s="28">
        <f>외인!T50/10000</f>
        <v>0.85638700000000012</v>
      </c>
      <c r="U50" s="35">
        <f>MACD!U50-시그널!U50</f>
        <v>-4.5044161507602895E-4</v>
      </c>
      <c r="V50" s="28">
        <f>외인!V50/10000</f>
        <v>12.280538999999999</v>
      </c>
      <c r="W50" s="35">
        <f>MACD!W50-시그널!W50</f>
        <v>5.6725273423525058E-4</v>
      </c>
      <c r="X50" s="28">
        <f>외인!X50/10000</f>
        <v>230.48062799999997</v>
      </c>
      <c r="Y50" s="35">
        <f>MACD!Y50-시그널!Y50</f>
        <v>-2.2286305451388203E-4</v>
      </c>
      <c r="Z50" s="28">
        <f>외인!Z50/10000</f>
        <v>4.2676530000000001</v>
      </c>
      <c r="AA50" s="35">
        <f>MACD!AA50-시그널!AA50</f>
        <v>-9.3354512177594011E-5</v>
      </c>
      <c r="AB50" s="28">
        <f>외인!AB50/10000</f>
        <v>20.992331</v>
      </c>
      <c r="AC50" s="35">
        <f>MACD!AC50-시그널!AC50</f>
        <v>-1.0409251730374032E-4</v>
      </c>
      <c r="AD50" s="28">
        <f>외인!AD50/10000</f>
        <v>1.9712769999999999</v>
      </c>
      <c r="AE50" s="35">
        <f>MACD!AE50-시그널!AE50</f>
        <v>-2.0614805081854552E-5</v>
      </c>
      <c r="AF50" s="28">
        <f>외인!AF50/10000</f>
        <v>2.5025189999999999</v>
      </c>
      <c r="AG50" s="35">
        <f>MACD!AG50-시그널!AG50</f>
        <v>-3.0730066715320918E-4</v>
      </c>
      <c r="AH50" s="28">
        <f>외인!AH50/10000</f>
        <v>22.642552999999999</v>
      </c>
      <c r="AI50" s="35">
        <f>MACD!AI50-시그널!AI50</f>
        <v>3.984731328223885E-4</v>
      </c>
      <c r="AJ50" s="28">
        <f>외인!AJ50/10000</f>
        <v>10.972357000000001</v>
      </c>
      <c r="AK50" s="35">
        <f>MACD!AK50-시그널!AK50</f>
        <v>-3.1159916583401007E-4</v>
      </c>
      <c r="AL50" s="28">
        <f>외인!AL50/10000</f>
        <v>9.1649060000000002</v>
      </c>
      <c r="AM50" s="35">
        <f>MACD!AM50-시그널!AM50</f>
        <v>-1.4282096409606499E-4</v>
      </c>
      <c r="AN50" s="28">
        <f>외인!AN50/10000</f>
        <v>17.33351</v>
      </c>
      <c r="AO50" s="35">
        <f>MACD!AO50-시그널!AO50</f>
        <v>-9.4311217856829499E-6</v>
      </c>
      <c r="AP50" s="28">
        <f>외인!AP50/10000</f>
        <v>14.887298000000001</v>
      </c>
      <c r="AQ50" s="35">
        <f>MACD!AQ50-시그널!AQ50</f>
        <v>-2.0465271087774647E-4</v>
      </c>
      <c r="AR50" s="28">
        <f>외인!AR50/10000</f>
        <v>2.439943</v>
      </c>
      <c r="AS50" s="35">
        <f>MACD!AS50-시그널!AS50</f>
        <v>6.2561926625695485E-5</v>
      </c>
      <c r="AT50" s="28">
        <f>외인!AT50/10000</f>
        <v>8.1906740000000013</v>
      </c>
      <c r="AU50" s="35">
        <f>MACD!AU50-시그널!AU50</f>
        <v>7.1123473657405917E-6</v>
      </c>
      <c r="AV50" s="28">
        <f>외인!AV50/10000</f>
        <v>4.9934820000000002</v>
      </c>
      <c r="AW50" s="35">
        <f>MACD!AW50-시그널!AW50</f>
        <v>-2.6487856630473159E-4</v>
      </c>
      <c r="AX50" s="28">
        <f>외인!AX50/10000</f>
        <v>7.4736240000000009</v>
      </c>
      <c r="AY50" s="35">
        <f>MACD!AY50-시그널!AY50</f>
        <v>8.4848703007860419E-5</v>
      </c>
      <c r="AZ50" s="28">
        <f>외인!AZ50/10000</f>
        <v>249.04562799999999</v>
      </c>
      <c r="BA50" s="35">
        <f>MACD!BA50-시그널!BA50</f>
        <v>-2.256812531724442E-4</v>
      </c>
      <c r="BB50" s="28">
        <f>외인!BB50/10000</f>
        <v>10.185093</v>
      </c>
      <c r="BC50" s="35">
        <f>MACD!BC50-시그널!BC50</f>
        <v>-6.0711853071009471E-5</v>
      </c>
      <c r="BD50" s="28">
        <f>외인!BD50/10000</f>
        <v>4.0573940000000004</v>
      </c>
      <c r="BE50" s="35">
        <f>MACD!BE50-시그널!BE50</f>
        <v>-5.0563195541054548E-4</v>
      </c>
      <c r="BF50" s="28">
        <f>외인!BF50/10000</f>
        <v>0</v>
      </c>
      <c r="BG50" s="35" t="e">
        <f>MACD!BG50-시그널!BG50</f>
        <v>#DIV/0!</v>
      </c>
      <c r="BH50" s="28">
        <f>외인!BH50/10000</f>
        <v>10.046583</v>
      </c>
      <c r="BI50" s="35">
        <f>MACD!BI50-시그널!BI50</f>
        <v>-2.0404393820126071E-4</v>
      </c>
      <c r="BJ50" s="28">
        <f>외인!BJ50/10000</f>
        <v>13.428065</v>
      </c>
      <c r="BK50" s="35">
        <f>MACD!BK50-시그널!BK50</f>
        <v>1.0227813323404069E-4</v>
      </c>
      <c r="BL50" s="28">
        <f>외인!BL50/10000</f>
        <v>5.1327930000000004</v>
      </c>
      <c r="BM50" s="35">
        <f>MACD!BM50-시그널!BM50</f>
        <v>7.3427888709829922E-4</v>
      </c>
      <c r="BN50" s="28">
        <f>외인!BN50/10000</f>
        <v>5.0687220000000002</v>
      </c>
      <c r="BO50" s="35">
        <f>MACD!BO50-시그널!BO50</f>
        <v>2.0099796784668091E-4</v>
      </c>
      <c r="BP50" s="28">
        <f>외인!BP50/10000</f>
        <v>8.5508129999999998</v>
      </c>
      <c r="BQ50" s="35">
        <f>MACD!BQ50-시그널!BQ50</f>
        <v>1.4833602295794571E-4</v>
      </c>
      <c r="BR50" s="28">
        <f>외인!BR50/10000</f>
        <v>29.640338</v>
      </c>
      <c r="BS50" s="35">
        <f>MACD!BS50-시그널!BS50</f>
        <v>5.5980872605758229E-6</v>
      </c>
      <c r="BT50" s="28">
        <f>외인!BT50/10000</f>
        <v>234.75776000000002</v>
      </c>
      <c r="BU50" s="35">
        <f>MACD!BU50-시그널!BU50</f>
        <v>-2.1859983289310625E-4</v>
      </c>
      <c r="BV50" s="28">
        <f>외인!BV50/10000</f>
        <v>41.777282</v>
      </c>
      <c r="BW50" s="35">
        <f>MACD!BW50-시그널!BW50</f>
        <v>-3.1050911283277344E-4</v>
      </c>
      <c r="BX50" s="28">
        <f>외인!BX50/10000</f>
        <v>7.5588429999999995</v>
      </c>
      <c r="BY50" s="35">
        <f>MACD!BY50-시그널!BY50</f>
        <v>-1.2623516779995057E-4</v>
      </c>
      <c r="BZ50" s="28">
        <f>외인!BZ50/10000</f>
        <v>26.498415999999999</v>
      </c>
      <c r="CA50" s="35">
        <f>MACD!CA50-시그널!CA50</f>
        <v>-5.9490489294291107E-5</v>
      </c>
      <c r="CB50" s="28">
        <f>외인!CB50/10000</f>
        <v>1.2524489999999999</v>
      </c>
      <c r="CC50" s="35">
        <f>MACD!CC50-시그널!CC50</f>
        <v>4.1639470689832893E-5</v>
      </c>
      <c r="CD50" s="28">
        <f>외인!CD50/10000</f>
        <v>2.877589</v>
      </c>
      <c r="CE50" s="35">
        <f>MACD!CE50-시그널!CE50</f>
        <v>-3.9149279201700841E-4</v>
      </c>
      <c r="CF50" s="28">
        <f>외인!CF50/10000</f>
        <v>2.6829959999999997</v>
      </c>
      <c r="CG50" s="35">
        <f>MACD!CG50-시그널!CG50</f>
        <v>-5.7065042180577739E-5</v>
      </c>
      <c r="CH50" s="28">
        <f>외인!CH50/10000</f>
        <v>6.9980190000000002</v>
      </c>
      <c r="CI50" s="35">
        <f>MACD!CI50-시그널!CI50</f>
        <v>-2.2322215525994392E-4</v>
      </c>
      <c r="CJ50" s="28">
        <f>외인!CJ50/10000</f>
        <v>36.999755</v>
      </c>
      <c r="CK50" s="35">
        <f>MACD!CK50-시그널!CK50</f>
        <v>-9.9961778707357684E-5</v>
      </c>
      <c r="CL50" s="28">
        <f>외인!CL50/10000</f>
        <v>24.123176999999998</v>
      </c>
      <c r="CM50" s="35">
        <f>MACD!CM50-시그널!CM50</f>
        <v>-1.1499299377795472E-4</v>
      </c>
      <c r="CN50" s="28">
        <f>외인!CN50/10000</f>
        <v>12.420976</v>
      </c>
      <c r="CO50" s="35">
        <f>MACD!CO50-시그널!CO50</f>
        <v>-2.6135906363779487E-4</v>
      </c>
      <c r="CP50" s="28">
        <f>외인!CP50/10000</f>
        <v>10.242427000000001</v>
      </c>
      <c r="CQ50" s="35">
        <f>MACD!CQ50-시그널!CQ50</f>
        <v>-5.8526126317395822E-5</v>
      </c>
      <c r="CR50" s="28">
        <f>외인!CR50/10000</f>
        <v>16.910612</v>
      </c>
      <c r="CS50" s="35">
        <f>MACD!CS50-시그널!CS50</f>
        <v>-9.9216089938500203E-5</v>
      </c>
      <c r="CT50" s="28">
        <f>외인!CT50/10000</f>
        <v>15.588894</v>
      </c>
      <c r="CU50" s="35">
        <f>MACD!CU50-시그널!CU50</f>
        <v>-1.4962228530137397E-5</v>
      </c>
      <c r="CV50" s="28">
        <f>외인!CV50/10000</f>
        <v>234.75776000000002</v>
      </c>
      <c r="CW50" s="35">
        <f>MACD!CW50-시그널!CW50</f>
        <v>-2.1859983289310625E-4</v>
      </c>
      <c r="CX50" s="28">
        <f>외인!CX50/10000</f>
        <v>24.616889</v>
      </c>
      <c r="CY50" s="35">
        <f>MACD!CY50-시그널!CY50</f>
        <v>2.6446045882026704E-5</v>
      </c>
      <c r="CZ50" s="28">
        <f>외인!CZ50/10000</f>
        <v>1.9190970000000001</v>
      </c>
      <c r="DA50" s="35">
        <f>MACD!DA50-시그널!DA50</f>
        <v>2.2694192864890694E-4</v>
      </c>
      <c r="DB50" s="28">
        <f>외인!DB50/10000</f>
        <v>4.0573940000000004</v>
      </c>
      <c r="DC50" s="35">
        <f>MACD!DC50-시그널!DC50</f>
        <v>-5.0563195541054548E-4</v>
      </c>
      <c r="DD50" s="28">
        <f>외인!DD50/10000</f>
        <v>0.85638700000000012</v>
      </c>
      <c r="DE50" s="35">
        <f>MACD!DE50-시그널!DE50</f>
        <v>-4.5044161507602895E-4</v>
      </c>
      <c r="DF50" s="28">
        <f>외인!DF50/10000</f>
        <v>5.693111</v>
      </c>
      <c r="DG50" s="35">
        <f>MACD!DG50-시그널!DG50</f>
        <v>-1.9350733784900771E-4</v>
      </c>
      <c r="DH50" s="28">
        <f>외인!DH50/10000</f>
        <v>2.044333</v>
      </c>
      <c r="DI50" s="35">
        <f>MACD!DI50-시그널!DI50</f>
        <v>-5.7370074744980519E-4</v>
      </c>
      <c r="DJ50" s="28">
        <f>외인!DJ50/10000</f>
        <v>67.041802000000004</v>
      </c>
      <c r="DK50" s="35">
        <f>MACD!DK50-시그널!DK50</f>
        <v>1.5475607454727881E-4</v>
      </c>
      <c r="DL50" s="28">
        <f>외인!DL50/10000</f>
        <v>9.8813639999999996</v>
      </c>
      <c r="DM50" s="35">
        <f>MACD!DM50-시그널!DM50</f>
        <v>-3.0349742745655367E-4</v>
      </c>
      <c r="DN50" s="28">
        <f>외인!DN50/10000</f>
        <v>234.75776000000002</v>
      </c>
      <c r="DO50" s="35">
        <f>MACD!DO50-시그널!DO50</f>
        <v>-2.1859983289310625E-4</v>
      </c>
      <c r="DP50" s="28">
        <f>외인!DP50/10000</f>
        <v>7.9883660000000001</v>
      </c>
      <c r="DQ50" s="35">
        <f>MACD!DQ50-시그널!DQ50</f>
        <v>-9.7446361456734066E-5</v>
      </c>
      <c r="DR50" s="28">
        <f>외인!DR50/10000</f>
        <v>4.6484260000000006</v>
      </c>
      <c r="DS50" s="35">
        <f>MACD!DS50-시그널!DS50</f>
        <v>-1.2639053615955636E-4</v>
      </c>
      <c r="DT50" s="28">
        <f>외인!DT50/10000</f>
        <v>13.334686999999999</v>
      </c>
      <c r="DU50" s="35">
        <f>MACD!DU50-시그널!DU50</f>
        <v>-5.7818347267659318E-5</v>
      </c>
      <c r="DV50" s="28">
        <f>외인!DV50/10000</f>
        <v>3.5486339999999998</v>
      </c>
      <c r="DW50" s="35">
        <f>MACD!DW50-시그널!DW50</f>
        <v>-2.4409535775091982E-4</v>
      </c>
      <c r="DX50" s="28">
        <f>외인!DX50/10000</f>
        <v>12.280538999999999</v>
      </c>
      <c r="DY50" s="35">
        <f>MACD!DY50-시그널!DY50</f>
        <v>5.6725273423525058E-4</v>
      </c>
      <c r="DZ50" s="28">
        <f>외인!DZ50/10000</f>
        <v>0.87209199999999998</v>
      </c>
      <c r="EA50" s="35">
        <f>MACD!EA50-시그널!EA50</f>
        <v>-1.8445512056581361E-4</v>
      </c>
      <c r="EB50" s="28">
        <f>외인!EB50/10000</f>
        <v>1.266813</v>
      </c>
      <c r="EC50" s="35">
        <f>MACD!EC50-시그널!EC50</f>
        <v>-3.2133108950237665E-5</v>
      </c>
      <c r="ED50" s="28">
        <f>외인!ED50/10000</f>
        <v>1.0865209999999998</v>
      </c>
      <c r="EE50" s="35">
        <f>MACD!EE50-시그널!EE50</f>
        <v>-4.1947203560945522E-5</v>
      </c>
      <c r="EF50" s="28">
        <f>외인!EF50/10000</f>
        <v>23.714344000000001</v>
      </c>
      <c r="EG50" s="35">
        <f>MACD!EG50-시그널!EG50</f>
        <v>-1.0385228231501813E-4</v>
      </c>
      <c r="EH50" s="28">
        <f>외인!EH50/10000</f>
        <v>21.195602999999998</v>
      </c>
      <c r="EI50" s="35">
        <f>MACD!EI50-시그널!EI50</f>
        <v>-3.0886150794909859E-5</v>
      </c>
      <c r="EJ50" s="28">
        <f>외인!EJ50/10000</f>
        <v>10.326671000000001</v>
      </c>
      <c r="EK50" s="35">
        <f>MACD!EK50-시그널!EK50</f>
        <v>-1.6679320361005304E-4</v>
      </c>
      <c r="EL50" s="28">
        <f>외인!EL50/10000</f>
        <v>3.133175</v>
      </c>
      <c r="EM50" s="35">
        <f>MACD!EM50-시그널!EM50</f>
        <v>-3.6008278270803073E-4</v>
      </c>
      <c r="EN50" s="28">
        <f>외인!EN50/10000</f>
        <v>4.6484260000000006</v>
      </c>
      <c r="EO50" s="35">
        <f>MACD!EO50-시그널!EO50</f>
        <v>-1.2639053615955636E-4</v>
      </c>
      <c r="EP50" s="28">
        <f>외인!EP50/10000</f>
        <v>17.924067999999998</v>
      </c>
      <c r="EQ50" s="35">
        <f>MACD!EQ50-시그널!EQ50</f>
        <v>-6.6911350997349685E-4</v>
      </c>
      <c r="ER50" s="28">
        <f>외인!ER50/10000</f>
        <v>1.446577</v>
      </c>
      <c r="ES50" s="35">
        <f>MACD!ES50-시그널!ES50</f>
        <v>6.5299628284233666E-4</v>
      </c>
      <c r="ET50" s="28">
        <f>외인!ET50/10000</f>
        <v>14.887298000000001</v>
      </c>
      <c r="EU50" s="35">
        <f>MACD!EU50-시그널!EU50</f>
        <v>-2.0465271087774647E-4</v>
      </c>
      <c r="EV50" s="28">
        <f>외인!EV50/10000</f>
        <v>4.2676530000000001</v>
      </c>
      <c r="EW50" s="35">
        <f>MACD!EW50-시그널!EW50</f>
        <v>-9.3354512177594011E-5</v>
      </c>
      <c r="EX50" s="28">
        <f>외인!EX50/10000</f>
        <v>5.974774</v>
      </c>
      <c r="EY50" s="35">
        <f>MACD!EY50-시그널!EY50</f>
        <v>-3.725069093167297E-5</v>
      </c>
    </row>
    <row r="51" spans="1:155">
      <c r="A51" s="27">
        <f>외인!A51</f>
        <v>46136</v>
      </c>
      <c r="B51" s="28">
        <f>외인!B51/10000</f>
        <v>514.72964899999999</v>
      </c>
      <c r="C51" s="35">
        <f>MACD!C51-시그널!C51</f>
        <v>-1.8238721751275217E-4</v>
      </c>
      <c r="D51" s="28">
        <f>외인!D51/10000</f>
        <v>66.690650000000005</v>
      </c>
      <c r="E51" s="35">
        <f>MACD!E51-시그널!E51</f>
        <v>2.119572165593408E-4</v>
      </c>
      <c r="F51" s="28">
        <f>외인!F51/10000</f>
        <v>210.571406</v>
      </c>
      <c r="G51" s="35">
        <f>MACD!G51-시그널!G51</f>
        <v>-1.5021410716721517E-4</v>
      </c>
      <c r="H51" s="28">
        <f>외인!H51/10000</f>
        <v>35.307107000000002</v>
      </c>
      <c r="I51" s="35">
        <f>MACD!I51-시그널!I51</f>
        <v>-1.7199589525627502E-5</v>
      </c>
      <c r="J51" s="28">
        <f>외인!J51/10000</f>
        <v>4.717886</v>
      </c>
      <c r="K51" s="35">
        <f>MACD!K51-시그널!K51</f>
        <v>-1.422628977929046E-4</v>
      </c>
      <c r="L51" s="28">
        <f>외인!L51/10000</f>
        <v>32.362534000000004</v>
      </c>
      <c r="M51" s="35">
        <f>MACD!M51-시그널!M51</f>
        <v>-5.7580838110652061E-5</v>
      </c>
      <c r="N51" s="28">
        <f>외인!N51/10000</f>
        <v>23.769967000000001</v>
      </c>
      <c r="O51" s="35">
        <f>MACD!O51-시그널!O51</f>
        <v>-2.4645616725182539E-4</v>
      </c>
      <c r="P51" s="28">
        <f>외인!P51/10000</f>
        <v>19.734832000000001</v>
      </c>
      <c r="Q51" s="35">
        <f>MACD!Q51-시그널!Q51</f>
        <v>-1.5929690233457507E-4</v>
      </c>
      <c r="R51" s="28">
        <f>외인!R51/10000</f>
        <v>13.148485999999998</v>
      </c>
      <c r="S51" s="35">
        <f>MACD!S51-시그널!S51</f>
        <v>-1.7617229068613534E-4</v>
      </c>
      <c r="T51" s="28">
        <f>외인!T51/10000</f>
        <v>0.8822620000000001</v>
      </c>
      <c r="U51" s="35">
        <f>MACD!U51-시그널!U51</f>
        <v>-3.1639085677044858E-4</v>
      </c>
      <c r="V51" s="28">
        <f>외인!V51/10000</f>
        <v>12.78571</v>
      </c>
      <c r="W51" s="35">
        <f>MACD!W51-시그널!W51</f>
        <v>7.5221347139446128E-4</v>
      </c>
      <c r="X51" s="28">
        <f>외인!X51/10000</f>
        <v>227.82318900000001</v>
      </c>
      <c r="Y51" s="35">
        <f>MACD!Y51-시그널!Y51</f>
        <v>-2.3984216303047582E-4</v>
      </c>
      <c r="Z51" s="28">
        <f>외인!Z51/10000</f>
        <v>4.2644830000000002</v>
      </c>
      <c r="AA51" s="35">
        <f>MACD!AA51-시그널!AA51</f>
        <v>-1.127423330911111E-4</v>
      </c>
      <c r="AB51" s="28">
        <f>외인!AB51/10000</f>
        <v>21.046341000000002</v>
      </c>
      <c r="AC51" s="35">
        <f>MACD!AC51-시그널!AC51</f>
        <v>-1.3429310946004477E-4</v>
      </c>
      <c r="AD51" s="28">
        <f>외인!AD51/10000</f>
        <v>1.9662900000000001</v>
      </c>
      <c r="AE51" s="35">
        <f>MACD!AE51-시그널!AE51</f>
        <v>-8.8913948896808385E-5</v>
      </c>
      <c r="AF51" s="28">
        <f>외인!AF51/10000</f>
        <v>2.5368369999999998</v>
      </c>
      <c r="AG51" s="35">
        <f>MACD!AG51-시그널!AG51</f>
        <v>-2.3495243440327452E-4</v>
      </c>
      <c r="AH51" s="28">
        <f>외인!AH51/10000</f>
        <v>23.430523000000001</v>
      </c>
      <c r="AI51" s="35">
        <f>MACD!AI51-시그널!AI51</f>
        <v>4.3558249590443189E-4</v>
      </c>
      <c r="AJ51" s="28">
        <f>외인!AJ51/10000</f>
        <v>10.984287</v>
      </c>
      <c r="AK51" s="35">
        <f>MACD!AK51-시그널!AK51</f>
        <v>-3.5472463819468726E-4</v>
      </c>
      <c r="AL51" s="28">
        <f>외인!AL51/10000</f>
        <v>8.9941220000000008</v>
      </c>
      <c r="AM51" s="35">
        <f>MACD!AM51-시그널!AM51</f>
        <v>-1.960167934966428E-4</v>
      </c>
      <c r="AN51" s="28">
        <f>외인!AN51/10000</f>
        <v>16.756629</v>
      </c>
      <c r="AO51" s="35">
        <f>MACD!AO51-시그널!AO51</f>
        <v>-2.5190005383190985E-4</v>
      </c>
      <c r="AP51" s="28">
        <f>외인!AP51/10000</f>
        <v>15.884979000000001</v>
      </c>
      <c r="AQ51" s="35">
        <f>MACD!AQ51-시그널!AQ51</f>
        <v>-3.2777266317948436E-5</v>
      </c>
      <c r="AR51" s="28">
        <f>외인!AR51/10000</f>
        <v>2.489474</v>
      </c>
      <c r="AS51" s="35">
        <f>MACD!AS51-시그널!AS51</f>
        <v>6.2574006881993159E-5</v>
      </c>
      <c r="AT51" s="28">
        <f>외인!AT51/10000</f>
        <v>8.3210630000000005</v>
      </c>
      <c r="AU51" s="35">
        <f>MACD!AU51-시그널!AU51</f>
        <v>-5.0977556741253044E-5</v>
      </c>
      <c r="AV51" s="28">
        <f>외인!AV51/10000</f>
        <v>4.9763470000000005</v>
      </c>
      <c r="AW51" s="35">
        <f>MACD!AW51-시그널!AW51</f>
        <v>-2.7293466862897501E-4</v>
      </c>
      <c r="AX51" s="28">
        <f>외인!AX51/10000</f>
        <v>7.536867</v>
      </c>
      <c r="AY51" s="35">
        <f>MACD!AY51-시그널!AY51</f>
        <v>2.2504997270714303E-4</v>
      </c>
      <c r="AZ51" s="28">
        <f>외인!AZ51/10000</f>
        <v>246.68608799999998</v>
      </c>
      <c r="BA51" s="35">
        <f>MACD!BA51-시그널!BA51</f>
        <v>-2.6513312637323661E-4</v>
      </c>
      <c r="BB51" s="28">
        <f>외인!BB51/10000</f>
        <v>9.9092669999999998</v>
      </c>
      <c r="BC51" s="35">
        <f>MACD!BC51-시그널!BC51</f>
        <v>-8.1233128144766635E-5</v>
      </c>
      <c r="BD51" s="28">
        <f>외인!BD51/10000</f>
        <v>4.0829570000000004</v>
      </c>
      <c r="BE51" s="35">
        <f>MACD!BE51-시그널!BE51</f>
        <v>-4.2356672179377254E-4</v>
      </c>
      <c r="BF51" s="28">
        <f>외인!BF51/10000</f>
        <v>0</v>
      </c>
      <c r="BG51" s="35" t="e">
        <f>MACD!BG51-시그널!BG51</f>
        <v>#DIV/0!</v>
      </c>
      <c r="BH51" s="28">
        <f>외인!BH51/10000</f>
        <v>10.113197999999999</v>
      </c>
      <c r="BI51" s="35">
        <f>MACD!BI51-시그널!BI51</f>
        <v>-5.9027007046593576E-5</v>
      </c>
      <c r="BJ51" s="28">
        <f>외인!BJ51/10000</f>
        <v>13.686173999999999</v>
      </c>
      <c r="BK51" s="35">
        <f>MACD!BK51-시그널!BK51</f>
        <v>5.5799234010144743E-6</v>
      </c>
      <c r="BL51" s="28">
        <f>외인!BL51/10000</f>
        <v>5.0769449999999994</v>
      </c>
      <c r="BM51" s="35">
        <f>MACD!BM51-시그널!BM51</f>
        <v>6.3398588655949823E-4</v>
      </c>
      <c r="BN51" s="28">
        <f>외인!BN51/10000</f>
        <v>5.1513970000000002</v>
      </c>
      <c r="BO51" s="35">
        <f>MACD!BO51-시그널!BO51</f>
        <v>1.4517406113217493E-4</v>
      </c>
      <c r="BP51" s="28">
        <f>외인!BP51/10000</f>
        <v>8.5609450000000002</v>
      </c>
      <c r="BQ51" s="35">
        <f>MACD!BQ51-시그널!BQ51</f>
        <v>2.4191459582592308E-4</v>
      </c>
      <c r="BR51" s="28">
        <f>외인!BR51/10000</f>
        <v>31.185828000000004</v>
      </c>
      <c r="BS51" s="35">
        <f>MACD!BS51-시그널!BS51</f>
        <v>8.3934098457844741E-5</v>
      </c>
      <c r="BT51" s="28">
        <f>외인!BT51/10000</f>
        <v>232.23928100000001</v>
      </c>
      <c r="BU51" s="35">
        <f>MACD!BU51-시그널!BU51</f>
        <v>-2.3550712588286493E-4</v>
      </c>
      <c r="BV51" s="28">
        <f>외인!BV51/10000</f>
        <v>41.950839000000002</v>
      </c>
      <c r="BW51" s="35">
        <f>MACD!BW51-시그널!BW51</f>
        <v>-2.6205639659191061E-4</v>
      </c>
      <c r="BX51" s="28">
        <f>외인!BX51/10000</f>
        <v>7.5404949999999999</v>
      </c>
      <c r="BY51" s="35">
        <f>MACD!BY51-시그널!BY51</f>
        <v>-1.4481638649136534E-4</v>
      </c>
      <c r="BZ51" s="28">
        <f>외인!BZ51/10000</f>
        <v>25.750751000000001</v>
      </c>
      <c r="CA51" s="35">
        <f>MACD!CA51-시그널!CA51</f>
        <v>-2.3624528855629013E-4</v>
      </c>
      <c r="CB51" s="28">
        <f>외인!CB51/10000</f>
        <v>1.2815129999999999</v>
      </c>
      <c r="CC51" s="35">
        <f>MACD!CC51-시그널!CC51</f>
        <v>-3.3997066213677031E-5</v>
      </c>
      <c r="CD51" s="28">
        <f>외인!CD51/10000</f>
        <v>2.917538</v>
      </c>
      <c r="CE51" s="35">
        <f>MACD!CE51-시그널!CE51</f>
        <v>-3.1179230493957996E-4</v>
      </c>
      <c r="CF51" s="28">
        <f>외인!CF51/10000</f>
        <v>2.8062130000000001</v>
      </c>
      <c r="CG51" s="35">
        <f>MACD!CG51-시그널!CG51</f>
        <v>-3.6955968999431016E-5</v>
      </c>
      <c r="CH51" s="28">
        <f>외인!CH51/10000</f>
        <v>7.0407130000000002</v>
      </c>
      <c r="CI51" s="35">
        <f>MACD!CI51-시그널!CI51</f>
        <v>-2.180300233828315E-4</v>
      </c>
      <c r="CJ51" s="28">
        <f>외인!CJ51/10000</f>
        <v>37.584140000000005</v>
      </c>
      <c r="CK51" s="35">
        <f>MACD!CK51-시그널!CK51</f>
        <v>-5.9089481810854143E-5</v>
      </c>
      <c r="CL51" s="28">
        <f>외인!CL51/10000</f>
        <v>24.255638000000001</v>
      </c>
      <c r="CM51" s="35">
        <f>MACD!CM51-시그널!CM51</f>
        <v>-1.309176035633169E-4</v>
      </c>
      <c r="CN51" s="28">
        <f>외인!CN51/10000</f>
        <v>12.349366999999999</v>
      </c>
      <c r="CO51" s="35">
        <f>MACD!CO51-시그널!CO51</f>
        <v>-2.6548732982557545E-4</v>
      </c>
      <c r="CP51" s="28">
        <f>외인!CP51/10000</f>
        <v>9.9670490000000012</v>
      </c>
      <c r="CQ51" s="35">
        <f>MACD!CQ51-시그널!CQ51</f>
        <v>-7.8843661814714702E-5</v>
      </c>
      <c r="CR51" s="28">
        <f>외인!CR51/10000</f>
        <v>16.785129000000001</v>
      </c>
      <c r="CS51" s="35">
        <f>MACD!CS51-시그널!CS51</f>
        <v>-1.9013082624817085E-4</v>
      </c>
      <c r="CT51" s="28">
        <f>외인!CT51/10000</f>
        <v>16.130815999999999</v>
      </c>
      <c r="CU51" s="35">
        <f>MACD!CU51-시그널!CU51</f>
        <v>-3.4369840332115222E-5</v>
      </c>
      <c r="CV51" s="28">
        <f>외인!CV51/10000</f>
        <v>232.23928100000001</v>
      </c>
      <c r="CW51" s="35">
        <f>MACD!CW51-시그널!CW51</f>
        <v>-2.3550712588286493E-4</v>
      </c>
      <c r="CX51" s="28">
        <f>외인!CX51/10000</f>
        <v>25.189169</v>
      </c>
      <c r="CY51" s="35">
        <f>MACD!CY51-시그널!CY51</f>
        <v>-8.6465278614747084E-5</v>
      </c>
      <c r="CZ51" s="28">
        <f>외인!CZ51/10000</f>
        <v>1.945962</v>
      </c>
      <c r="DA51" s="35">
        <f>MACD!DA51-시그널!DA51</f>
        <v>-2.3019890339840733E-4</v>
      </c>
      <c r="DB51" s="28">
        <f>외인!DB51/10000</f>
        <v>4.0829570000000004</v>
      </c>
      <c r="DC51" s="35">
        <f>MACD!DC51-시그널!DC51</f>
        <v>-4.2356672179377254E-4</v>
      </c>
      <c r="DD51" s="28">
        <f>외인!DD51/10000</f>
        <v>0.8822620000000001</v>
      </c>
      <c r="DE51" s="35">
        <f>MACD!DE51-시그널!DE51</f>
        <v>-3.1639085677044858E-4</v>
      </c>
      <c r="DF51" s="28">
        <f>외인!DF51/10000</f>
        <v>5.6790070000000004</v>
      </c>
      <c r="DG51" s="35">
        <f>MACD!DG51-시그널!DG51</f>
        <v>-2.1335595082699915E-4</v>
      </c>
      <c r="DH51" s="28">
        <f>외인!DH51/10000</f>
        <v>2.080095</v>
      </c>
      <c r="DI51" s="35">
        <f>MACD!DI51-시그널!DI51</f>
        <v>-4.6174024355324287E-4</v>
      </c>
      <c r="DJ51" s="28">
        <f>외인!DJ51/10000</f>
        <v>69.60635400000001</v>
      </c>
      <c r="DK51" s="35">
        <f>MACD!DK51-시그널!DK51</f>
        <v>1.8811679137625429E-4</v>
      </c>
      <c r="DL51" s="28">
        <f>외인!DL51/10000</f>
        <v>9.8446440000000006</v>
      </c>
      <c r="DM51" s="35">
        <f>MACD!DM51-시그널!DM51</f>
        <v>-3.0957308677124541E-4</v>
      </c>
      <c r="DN51" s="28">
        <f>외인!DN51/10000</f>
        <v>232.23928100000001</v>
      </c>
      <c r="DO51" s="35">
        <f>MACD!DO51-시그널!DO51</f>
        <v>-2.3550712588286493E-4</v>
      </c>
      <c r="DP51" s="28">
        <f>외인!DP51/10000</f>
        <v>8.2169460000000001</v>
      </c>
      <c r="DQ51" s="35">
        <f>MACD!DQ51-시그널!DQ51</f>
        <v>4.1472233994842679E-5</v>
      </c>
      <c r="DR51" s="28">
        <f>외인!DR51/10000</f>
        <v>4.8736309999999996</v>
      </c>
      <c r="DS51" s="35">
        <f>MACD!DS51-시그널!DS51</f>
        <v>-1.100167558841353E-4</v>
      </c>
      <c r="DT51" s="28">
        <f>외인!DT51/10000</f>
        <v>13.148485999999998</v>
      </c>
      <c r="DU51" s="35">
        <f>MACD!DU51-시그널!DU51</f>
        <v>-1.7617229068613534E-4</v>
      </c>
      <c r="DV51" s="28">
        <f>외인!DV51/10000</f>
        <v>3.608832</v>
      </c>
      <c r="DW51" s="35">
        <f>MACD!DW51-시그널!DW51</f>
        <v>-2.3648404675645393E-4</v>
      </c>
      <c r="DX51" s="28">
        <f>외인!DX51/10000</f>
        <v>12.78571</v>
      </c>
      <c r="DY51" s="35">
        <f>MACD!DY51-시그널!DY51</f>
        <v>7.5221347139446128E-4</v>
      </c>
      <c r="DZ51" s="28">
        <f>외인!DZ51/10000</f>
        <v>0.87725300000000006</v>
      </c>
      <c r="EA51" s="35">
        <f>MACD!EA51-시그널!EA51</f>
        <v>-1.8648579507291903E-4</v>
      </c>
      <c r="EB51" s="28">
        <f>외인!EB51/10000</f>
        <v>1.2816270000000001</v>
      </c>
      <c r="EC51" s="35">
        <f>MACD!EC51-시그널!EC51</f>
        <v>-3.711088460969374E-5</v>
      </c>
      <c r="ED51" s="28">
        <f>외인!ED51/10000</f>
        <v>1.0943989999999999</v>
      </c>
      <c r="EE51" s="35">
        <f>MACD!EE51-시그널!EE51</f>
        <v>-1.748756144006095E-4</v>
      </c>
      <c r="EF51" s="28">
        <f>외인!EF51/10000</f>
        <v>23.978482999999997</v>
      </c>
      <c r="EG51" s="35">
        <f>MACD!EG51-시그널!EG51</f>
        <v>-1.0270041222206481E-4</v>
      </c>
      <c r="EH51" s="28">
        <f>외인!EH51/10000</f>
        <v>21.212904000000002</v>
      </c>
      <c r="EI51" s="35">
        <f>MACD!EI51-시그널!EI51</f>
        <v>-5.0250559633831303E-5</v>
      </c>
      <c r="EJ51" s="28">
        <f>외인!EJ51/10000</f>
        <v>10.552674</v>
      </c>
      <c r="EK51" s="35">
        <f>MACD!EK51-시그널!EK51</f>
        <v>-1.455838555031246E-4</v>
      </c>
      <c r="EL51" s="28">
        <f>외인!EL51/10000</f>
        <v>3.1762839999999999</v>
      </c>
      <c r="EM51" s="35">
        <f>MACD!EM51-시그널!EM51</f>
        <v>-2.8802239613507719E-4</v>
      </c>
      <c r="EN51" s="28">
        <f>외인!EN51/10000</f>
        <v>4.8736309999999996</v>
      </c>
      <c r="EO51" s="35">
        <f>MACD!EO51-시그널!EO51</f>
        <v>-1.100167558841353E-4</v>
      </c>
      <c r="EP51" s="28">
        <f>외인!EP51/10000</f>
        <v>18.037116000000001</v>
      </c>
      <c r="EQ51" s="35">
        <f>MACD!EQ51-시그널!EQ51</f>
        <v>-5.5791627688291936E-4</v>
      </c>
      <c r="ER51" s="28">
        <f>외인!ER51/10000</f>
        <v>1.4461329999999999</v>
      </c>
      <c r="ES51" s="35">
        <f>MACD!ES51-시그널!ES51</f>
        <v>6.5355305682874643E-4</v>
      </c>
      <c r="ET51" s="28">
        <f>외인!ET51/10000</f>
        <v>15.884979000000001</v>
      </c>
      <c r="EU51" s="35">
        <f>MACD!EU51-시그널!EU51</f>
        <v>-3.2777266317948436E-5</v>
      </c>
      <c r="EV51" s="28">
        <f>외인!EV51/10000</f>
        <v>4.2644830000000002</v>
      </c>
      <c r="EW51" s="35">
        <f>MACD!EW51-시그널!EW51</f>
        <v>-1.127423330911111E-4</v>
      </c>
      <c r="EX51" s="28">
        <f>외인!EX51/10000</f>
        <v>5.702566</v>
      </c>
      <c r="EY51" s="35">
        <f>MACD!EY51-시그널!EY51</f>
        <v>-5.6455214440769992E-5</v>
      </c>
    </row>
    <row r="52" spans="1:155">
      <c r="A52" s="27">
        <f>외인!A52</f>
        <v>46139</v>
      </c>
      <c r="B52" s="28">
        <f>외인!B52/10000</f>
        <v>525.78457400000002</v>
      </c>
      <c r="C52" s="35">
        <f>MACD!C52-시그널!C52</f>
        <v>-1.691442512786823E-4</v>
      </c>
      <c r="D52" s="28">
        <f>외인!D52/10000</f>
        <v>67.952972000000003</v>
      </c>
      <c r="E52" s="35">
        <f>MACD!E52-시그널!E52</f>
        <v>2.490247219306969E-4</v>
      </c>
      <c r="F52" s="28">
        <f>외인!F52/10000</f>
        <v>214.32006099999998</v>
      </c>
      <c r="G52" s="35">
        <f>MACD!G52-시그널!G52</f>
        <v>-1.2738111900116437E-4</v>
      </c>
      <c r="H52" s="28">
        <f>외인!H52/10000</f>
        <v>34.783570000000005</v>
      </c>
      <c r="I52" s="35">
        <f>MACD!I52-시그널!I52</f>
        <v>-1.3999762110890096E-4</v>
      </c>
      <c r="J52" s="28">
        <f>외인!J52/10000</f>
        <v>4.7329840000000001</v>
      </c>
      <c r="K52" s="35">
        <f>MACD!K52-시그널!K52</f>
        <v>-1.6413246315845424E-4</v>
      </c>
      <c r="L52" s="28">
        <f>외인!L52/10000</f>
        <v>31.834951</v>
      </c>
      <c r="M52" s="35">
        <f>MACD!M52-시그널!M52</f>
        <v>-1.6351579369963578E-4</v>
      </c>
      <c r="N52" s="28">
        <f>외인!N52/10000</f>
        <v>24.114471999999999</v>
      </c>
      <c r="O52" s="35">
        <f>MACD!O52-시그널!O52</f>
        <v>-3.2917429083688518E-4</v>
      </c>
      <c r="P52" s="28">
        <f>외인!P52/10000</f>
        <v>19.715045</v>
      </c>
      <c r="Q52" s="35">
        <f>MACD!Q52-시그널!Q52</f>
        <v>-1.9392555738016206E-4</v>
      </c>
      <c r="R52" s="28">
        <f>외인!R52/10000</f>
        <v>13.272839999999999</v>
      </c>
      <c r="S52" s="35">
        <f>MACD!S52-시그널!S52</f>
        <v>-2.1528185016553219E-4</v>
      </c>
      <c r="T52" s="28">
        <f>외인!T52/10000</f>
        <v>0.87958700000000012</v>
      </c>
      <c r="U52" s="35">
        <f>MACD!U52-시그널!U52</f>
        <v>-2.1060187845967733E-4</v>
      </c>
      <c r="V52" s="28">
        <f>외인!V52/10000</f>
        <v>12.901719</v>
      </c>
      <c r="W52" s="35">
        <f>MACD!W52-시그널!W52</f>
        <v>6.2869591137964273E-4</v>
      </c>
      <c r="X52" s="28">
        <f>외인!X52/10000</f>
        <v>236.59042999999997</v>
      </c>
      <c r="Y52" s="35">
        <f>MACD!Y52-시그널!Y52</f>
        <v>-1.728815899935275E-4</v>
      </c>
      <c r="Z52" s="28">
        <f>외인!Z52/10000</f>
        <v>4.2496720000000003</v>
      </c>
      <c r="AA52" s="35">
        <f>MACD!AA52-시그널!AA52</f>
        <v>-1.1574235220915681E-4</v>
      </c>
      <c r="AB52" s="28">
        <f>외인!AB52/10000</f>
        <v>20.855163000000001</v>
      </c>
      <c r="AC52" s="35">
        <f>MACD!AC52-시그널!AC52</f>
        <v>-2.0522914796538725E-4</v>
      </c>
      <c r="AD52" s="28">
        <f>외인!AD52/10000</f>
        <v>1.958091</v>
      </c>
      <c r="AE52" s="35">
        <f>MACD!AE52-시그널!AE52</f>
        <v>-1.9617867762417143E-4</v>
      </c>
      <c r="AF52" s="28">
        <f>외인!AF52/10000</f>
        <v>2.5156589999999999</v>
      </c>
      <c r="AG52" s="35">
        <f>MACD!AG52-시그널!AG52</f>
        <v>-1.7745572682557333E-4</v>
      </c>
      <c r="AH52" s="28">
        <f>외인!AH52/10000</f>
        <v>23.551151000000001</v>
      </c>
      <c r="AI52" s="35">
        <f>MACD!AI52-시그널!AI52</f>
        <v>4.0637178948094545E-4</v>
      </c>
      <c r="AJ52" s="28">
        <f>외인!AJ52/10000</f>
        <v>11.008922</v>
      </c>
      <c r="AK52" s="35">
        <f>MACD!AK52-시그널!AK52</f>
        <v>-3.3286091740712692E-4</v>
      </c>
      <c r="AL52" s="28">
        <f>외인!AL52/10000</f>
        <v>9.1620360000000005</v>
      </c>
      <c r="AM52" s="35">
        <f>MACD!AM52-시그널!AM52</f>
        <v>-2.0004910486925802E-4</v>
      </c>
      <c r="AN52" s="28">
        <f>외인!AN52/10000</f>
        <v>16.954566</v>
      </c>
      <c r="AO52" s="35">
        <f>MACD!AO52-시그널!AO52</f>
        <v>-3.6982741700688701E-4</v>
      </c>
      <c r="AP52" s="28">
        <f>외인!AP52/10000</f>
        <v>17.147102</v>
      </c>
      <c r="AQ52" s="35">
        <f>MACD!AQ52-시그널!AQ52</f>
        <v>6.0381950719505214E-5</v>
      </c>
      <c r="AR52" s="28">
        <f>외인!AR52/10000</f>
        <v>2.5168599999999999</v>
      </c>
      <c r="AS52" s="35">
        <f>MACD!AS52-시그널!AS52</f>
        <v>2.5235580789739298E-5</v>
      </c>
      <c r="AT52" s="28">
        <f>외인!AT52/10000</f>
        <v>8.4257380000000008</v>
      </c>
      <c r="AU52" s="35">
        <f>MACD!AU52-시그널!AU52</f>
        <v>-1.1516348230252116E-4</v>
      </c>
      <c r="AV52" s="28">
        <f>외인!AV52/10000</f>
        <v>4.9603299999999999</v>
      </c>
      <c r="AW52" s="35">
        <f>MACD!AW52-시그널!AW52</f>
        <v>-2.8420197982447767E-4</v>
      </c>
      <c r="AX52" s="28">
        <f>외인!AX52/10000</f>
        <v>7.5764380000000005</v>
      </c>
      <c r="AY52" s="35">
        <f>MACD!AY52-시그널!AY52</f>
        <v>3.1652659658072311E-4</v>
      </c>
      <c r="AZ52" s="28">
        <f>외인!AZ52/10000</f>
        <v>255.47800699999999</v>
      </c>
      <c r="BA52" s="35">
        <f>MACD!BA52-시그널!BA52</f>
        <v>-2.2235151723959368E-4</v>
      </c>
      <c r="BB52" s="28">
        <f>외인!BB52/10000</f>
        <v>9.9974559999999997</v>
      </c>
      <c r="BC52" s="35">
        <f>MACD!BC52-시그널!BC52</f>
        <v>-7.1422152518180521E-5</v>
      </c>
      <c r="BD52" s="28">
        <f>외인!BD52/10000</f>
        <v>4.0558519999999998</v>
      </c>
      <c r="BE52" s="35">
        <f>MACD!BE52-시그널!BE52</f>
        <v>-3.4259675320972563E-4</v>
      </c>
      <c r="BF52" s="28">
        <f>외인!BF52/10000</f>
        <v>0</v>
      </c>
      <c r="BG52" s="35" t="e">
        <f>MACD!BG52-시그널!BG52</f>
        <v>#DIV/0!</v>
      </c>
      <c r="BH52" s="28">
        <f>외인!BH52/10000</f>
        <v>10.151073</v>
      </c>
      <c r="BI52" s="35">
        <f>MACD!BI52-시그널!BI52</f>
        <v>9.2568550775756612E-6</v>
      </c>
      <c r="BJ52" s="28">
        <f>외인!BJ52/10000</f>
        <v>13.594975</v>
      </c>
      <c r="BK52" s="35">
        <f>MACD!BK52-시그널!BK52</f>
        <v>-9.780956177286355E-5</v>
      </c>
      <c r="BL52" s="28">
        <f>외인!BL52/10000</f>
        <v>5.0983689999999999</v>
      </c>
      <c r="BM52" s="35">
        <f>MACD!BM52-시그널!BM52</f>
        <v>5.4788242304621803E-4</v>
      </c>
      <c r="BN52" s="28">
        <f>외인!BN52/10000</f>
        <v>5.2317210000000003</v>
      </c>
      <c r="BO52" s="35">
        <f>MACD!BO52-시그널!BO52</f>
        <v>1.0583772940892552E-4</v>
      </c>
      <c r="BP52" s="28">
        <f>외인!BP52/10000</f>
        <v>8.5878870000000003</v>
      </c>
      <c r="BQ52" s="35">
        <f>MACD!BQ52-시그널!BQ52</f>
        <v>3.1051453093780963E-4</v>
      </c>
      <c r="BR52" s="28">
        <f>외인!BR52/10000</f>
        <v>32.909919000000002</v>
      </c>
      <c r="BS52" s="35">
        <f>MACD!BS52-시그널!BS52</f>
        <v>9.2175431799564804E-5</v>
      </c>
      <c r="BT52" s="28">
        <f>외인!BT52/10000</f>
        <v>241.02820099999997</v>
      </c>
      <c r="BU52" s="35">
        <f>MACD!BU52-시그널!BU52</f>
        <v>-1.7244186142163353E-4</v>
      </c>
      <c r="BV52" s="28">
        <f>외인!BV52/10000</f>
        <v>42.730583000000003</v>
      </c>
      <c r="BW52" s="35">
        <f>MACD!BW52-시그널!BW52</f>
        <v>-2.5760883540779989E-4</v>
      </c>
      <c r="BX52" s="28">
        <f>외인!BX52/10000</f>
        <v>7.5670369999999991</v>
      </c>
      <c r="BY52" s="35">
        <f>MACD!BY52-시그널!BY52</f>
        <v>-1.638085776855134E-4</v>
      </c>
      <c r="BZ52" s="28">
        <f>외인!BZ52/10000</f>
        <v>26.116602</v>
      </c>
      <c r="CA52" s="35">
        <f>MACD!CA52-시그널!CA52</f>
        <v>-3.1449890187031006E-4</v>
      </c>
      <c r="CB52" s="28">
        <f>외인!CB52/10000</f>
        <v>1.3094729999999999</v>
      </c>
      <c r="CC52" s="35">
        <f>MACD!CC52-시그널!CC52</f>
        <v>-4.6620932406546867E-5</v>
      </c>
      <c r="CD52" s="28">
        <f>외인!CD52/10000</f>
        <v>2.9055939999999998</v>
      </c>
      <c r="CE52" s="35">
        <f>MACD!CE52-시그널!CE52</f>
        <v>-2.406839124208587E-4</v>
      </c>
      <c r="CF52" s="28">
        <f>외인!CF52/10000</f>
        <v>2.8632490000000002</v>
      </c>
      <c r="CG52" s="35">
        <f>MACD!CG52-시그널!CG52</f>
        <v>-1.03717307204685E-4</v>
      </c>
      <c r="CH52" s="28">
        <f>외인!CH52/10000</f>
        <v>7.0430839999999995</v>
      </c>
      <c r="CI52" s="35">
        <f>MACD!CI52-시그널!CI52</f>
        <v>-2.1598195920382652E-4</v>
      </c>
      <c r="CJ52" s="28">
        <f>외인!CJ52/10000</f>
        <v>37.886474</v>
      </c>
      <c r="CK52" s="35">
        <f>MACD!CK52-시그널!CK52</f>
        <v>-1.1244079742731721E-5</v>
      </c>
      <c r="CL52" s="28">
        <f>외인!CL52/10000</f>
        <v>24.037632000000002</v>
      </c>
      <c r="CM52" s="35">
        <f>MACD!CM52-시그널!CM52</f>
        <v>-1.8855020961203964E-4</v>
      </c>
      <c r="CN52" s="28">
        <f>외인!CN52/10000</f>
        <v>12.548691</v>
      </c>
      <c r="CO52" s="35">
        <f>MACD!CO52-시그널!CO52</f>
        <v>-2.2313163665112554E-4</v>
      </c>
      <c r="CP52" s="28">
        <f>외인!CP52/10000</f>
        <v>10.056018</v>
      </c>
      <c r="CQ52" s="35">
        <f>MACD!CQ52-시그널!CQ52</f>
        <v>-6.9018988449064795E-5</v>
      </c>
      <c r="CR52" s="28">
        <f>외인!CR52/10000</f>
        <v>16.909810999999998</v>
      </c>
      <c r="CS52" s="35">
        <f>MACD!CS52-시그널!CS52</f>
        <v>-2.1240522384693798E-4</v>
      </c>
      <c r="CT52" s="28">
        <f>외인!CT52/10000</f>
        <v>16.311730999999998</v>
      </c>
      <c r="CU52" s="35">
        <f>MACD!CU52-시그널!CU52</f>
        <v>-7.3904105768328194E-5</v>
      </c>
      <c r="CV52" s="28">
        <f>외인!CV52/10000</f>
        <v>241.02820099999997</v>
      </c>
      <c r="CW52" s="35">
        <f>MACD!CW52-시그널!CW52</f>
        <v>-1.7244186142163353E-4</v>
      </c>
      <c r="CX52" s="28">
        <f>외인!CX52/10000</f>
        <v>24.86863</v>
      </c>
      <c r="CY52" s="35">
        <f>MACD!CY52-시그널!CY52</f>
        <v>-1.9434463078706605E-4</v>
      </c>
      <c r="CZ52" s="28">
        <f>외인!CZ52/10000</f>
        <v>1.98637</v>
      </c>
      <c r="DA52" s="35">
        <f>MACD!DA52-시그널!DA52</f>
        <v>-5.4811796042689522E-4</v>
      </c>
      <c r="DB52" s="28">
        <f>외인!DB52/10000</f>
        <v>4.0558519999999998</v>
      </c>
      <c r="DC52" s="35">
        <f>MACD!DC52-시그널!DC52</f>
        <v>-3.4259675320972563E-4</v>
      </c>
      <c r="DD52" s="28">
        <f>외인!DD52/10000</f>
        <v>0.87958700000000012</v>
      </c>
      <c r="DE52" s="35">
        <f>MACD!DE52-시그널!DE52</f>
        <v>-2.1060187845967733E-4</v>
      </c>
      <c r="DF52" s="28">
        <f>외인!DF52/10000</f>
        <v>5.6974929999999997</v>
      </c>
      <c r="DG52" s="35">
        <f>MACD!DG52-시그널!DG52</f>
        <v>-2.3226256408070555E-4</v>
      </c>
      <c r="DH52" s="28">
        <f>외인!DH52/10000</f>
        <v>2.0680640000000001</v>
      </c>
      <c r="DI52" s="35">
        <f>MACD!DI52-시그널!DI52</f>
        <v>-3.4794249142942792E-4</v>
      </c>
      <c r="DJ52" s="28">
        <f>외인!DJ52/10000</f>
        <v>70.883593999999988</v>
      </c>
      <c r="DK52" s="35">
        <f>MACD!DK52-시그널!DK52</f>
        <v>1.5413795902310896E-4</v>
      </c>
      <c r="DL52" s="28">
        <f>외인!DL52/10000</f>
        <v>10.029648</v>
      </c>
      <c r="DM52" s="35">
        <f>MACD!DM52-시그널!DM52</f>
        <v>-2.6075578779666156E-4</v>
      </c>
      <c r="DN52" s="28">
        <f>외인!DN52/10000</f>
        <v>241.02820099999997</v>
      </c>
      <c r="DO52" s="35">
        <f>MACD!DO52-시그널!DO52</f>
        <v>-1.7244186142163353E-4</v>
      </c>
      <c r="DP52" s="28">
        <f>외인!DP52/10000</f>
        <v>8.4454469999999997</v>
      </c>
      <c r="DQ52" s="35">
        <f>MACD!DQ52-시그널!DQ52</f>
        <v>2.7495845823648874E-4</v>
      </c>
      <c r="DR52" s="28">
        <f>외인!DR52/10000</f>
        <v>4.9177359999999997</v>
      </c>
      <c r="DS52" s="35">
        <f>MACD!DS52-시그널!DS52</f>
        <v>-6.8095421973049145E-5</v>
      </c>
      <c r="DT52" s="28">
        <f>외인!DT52/10000</f>
        <v>13.272839999999999</v>
      </c>
      <c r="DU52" s="35">
        <f>MACD!DU52-시그널!DU52</f>
        <v>-2.1528185016553219E-4</v>
      </c>
      <c r="DV52" s="28">
        <f>외인!DV52/10000</f>
        <v>3.6092470000000003</v>
      </c>
      <c r="DW52" s="35">
        <f>MACD!DW52-시그널!DW52</f>
        <v>-1.9896399100602943E-4</v>
      </c>
      <c r="DX52" s="28">
        <f>외인!DX52/10000</f>
        <v>12.901719</v>
      </c>
      <c r="DY52" s="35">
        <f>MACD!DY52-시그널!DY52</f>
        <v>6.2869591137964273E-4</v>
      </c>
      <c r="DZ52" s="28">
        <f>외인!DZ52/10000</f>
        <v>0.87927600000000006</v>
      </c>
      <c r="EA52" s="35">
        <f>MACD!EA52-시그널!EA52</f>
        <v>-1.6755612445482808E-4</v>
      </c>
      <c r="EB52" s="28">
        <f>외인!EB52/10000</f>
        <v>1.2783180000000001</v>
      </c>
      <c r="EC52" s="35">
        <f>MACD!EC52-시그널!EC52</f>
        <v>-6.6023463404219933E-5</v>
      </c>
      <c r="ED52" s="28">
        <f>외인!ED52/10000</f>
        <v>1.124498</v>
      </c>
      <c r="EE52" s="35">
        <f>MACD!EE52-시그널!EE52</f>
        <v>-2.2448200196658122E-4</v>
      </c>
      <c r="EF52" s="28">
        <f>외인!EF52/10000</f>
        <v>23.961274</v>
      </c>
      <c r="EG52" s="35">
        <f>MACD!EG52-시그널!EG52</f>
        <v>-1.2511689043638531E-4</v>
      </c>
      <c r="EH52" s="28">
        <f>외인!EH52/10000</f>
        <v>22.201367999999999</v>
      </c>
      <c r="EI52" s="35">
        <f>MACD!EI52-시그널!EI52</f>
        <v>-6.2234440412339289E-5</v>
      </c>
      <c r="EJ52" s="28">
        <f>외인!EJ52/10000</f>
        <v>10.613728</v>
      </c>
      <c r="EK52" s="35">
        <f>MACD!EK52-시그널!EK52</f>
        <v>-1.1866648878389104E-4</v>
      </c>
      <c r="EL52" s="28">
        <f>외인!EL52/10000</f>
        <v>3.1657639999999998</v>
      </c>
      <c r="EM52" s="35">
        <f>MACD!EM52-시그널!EM52</f>
        <v>-2.2173941886370022E-4</v>
      </c>
      <c r="EN52" s="28">
        <f>외인!EN52/10000</f>
        <v>4.9177359999999997</v>
      </c>
      <c r="EO52" s="35">
        <f>MACD!EO52-시그널!EO52</f>
        <v>-6.8095421973049145E-5</v>
      </c>
      <c r="EP52" s="28">
        <f>외인!EP52/10000</f>
        <v>17.824708999999999</v>
      </c>
      <c r="EQ52" s="35">
        <f>MACD!EQ52-시그널!EQ52</f>
        <v>-5.5144069672790567E-4</v>
      </c>
      <c r="ER52" s="28">
        <f>외인!ER52/10000</f>
        <v>1.4697579999999999</v>
      </c>
      <c r="ES52" s="35">
        <f>MACD!ES52-시그널!ES52</f>
        <v>8.80727631980376E-4</v>
      </c>
      <c r="ET52" s="28">
        <f>외인!ET52/10000</f>
        <v>17.147102</v>
      </c>
      <c r="EU52" s="35">
        <f>MACD!EU52-시그널!EU52</f>
        <v>6.0381950719505214E-5</v>
      </c>
      <c r="EV52" s="28">
        <f>외인!EV52/10000</f>
        <v>4.2496720000000003</v>
      </c>
      <c r="EW52" s="35">
        <f>MACD!EW52-시그널!EW52</f>
        <v>-1.1574235220915681E-4</v>
      </c>
      <c r="EX52" s="28">
        <f>외인!EX52/10000</f>
        <v>5.8063449999999994</v>
      </c>
      <c r="EY52" s="35">
        <f>MACD!EY52-시그널!EY52</f>
        <v>-3.6641859959840633E-5</v>
      </c>
    </row>
    <row r="53" spans="1:155">
      <c r="A53" s="27">
        <f>외인!A53</f>
        <v>46140</v>
      </c>
      <c r="B53" s="28">
        <f>외인!B53/10000</f>
        <v>527.85203300000001</v>
      </c>
      <c r="C53" s="35">
        <f>MACD!C53-시그널!C53</f>
        <v>-1.8081958313553083E-4</v>
      </c>
      <c r="D53" s="28">
        <f>외인!D53/10000</f>
        <v>67.393224000000004</v>
      </c>
      <c r="E53" s="35">
        <f>MACD!E53-시그널!E53</f>
        <v>2.3352451414170516E-4</v>
      </c>
      <c r="F53" s="28">
        <f>외인!F53/10000</f>
        <v>213.95006800000002</v>
      </c>
      <c r="G53" s="35">
        <f>MACD!G53-시그널!G53</f>
        <v>-1.3325759606652591E-4</v>
      </c>
      <c r="H53" s="28">
        <f>외인!H53/10000</f>
        <v>36.137978000000004</v>
      </c>
      <c r="I53" s="35">
        <f>MACD!I53-시그널!I53</f>
        <v>-2.5260599966748343E-4</v>
      </c>
      <c r="J53" s="28">
        <f>외인!J53/10000</f>
        <v>4.7210150000000004</v>
      </c>
      <c r="K53" s="35">
        <f>MACD!K53-시그널!K53</f>
        <v>-1.5477874323857399E-4</v>
      </c>
      <c r="L53" s="28">
        <f>외인!L53/10000</f>
        <v>33.170303999999994</v>
      </c>
      <c r="M53" s="35">
        <f>MACD!M53-시그널!M53</f>
        <v>-2.3486940017542076E-4</v>
      </c>
      <c r="N53" s="28">
        <f>외인!N53/10000</f>
        <v>25.026699000000001</v>
      </c>
      <c r="O53" s="35">
        <f>MACD!O53-시그널!O53</f>
        <v>-2.6995867196745568E-4</v>
      </c>
      <c r="P53" s="28">
        <f>외인!P53/10000</f>
        <v>19.536928</v>
      </c>
      <c r="Q53" s="35">
        <f>MACD!Q53-시그널!Q53</f>
        <v>-2.4100972553105931E-4</v>
      </c>
      <c r="R53" s="28">
        <f>외인!R53/10000</f>
        <v>13.485104999999999</v>
      </c>
      <c r="S53" s="35">
        <f>MACD!S53-시그널!S53</f>
        <v>-1.6458713830062199E-4</v>
      </c>
      <c r="T53" s="28">
        <f>외인!T53/10000</f>
        <v>0.89809899999999998</v>
      </c>
      <c r="U53" s="35">
        <f>MACD!U53-시그널!U53</f>
        <v>-9.1776812706016427E-5</v>
      </c>
      <c r="V53" s="28">
        <f>외인!V53/10000</f>
        <v>12.924660000000001</v>
      </c>
      <c r="W53" s="35">
        <f>MACD!W53-시그널!W53</f>
        <v>5.3529706502100866E-4</v>
      </c>
      <c r="X53" s="28">
        <f>외인!X53/10000</f>
        <v>235.61359199999998</v>
      </c>
      <c r="Y53" s="35">
        <f>MACD!Y53-시그널!Y53</f>
        <v>-1.7768283046377194E-4</v>
      </c>
      <c r="Z53" s="28">
        <f>외인!Z53/10000</f>
        <v>4.3740440000000005</v>
      </c>
      <c r="AA53" s="35">
        <f>MACD!AA53-시그널!AA53</f>
        <v>-4.0946917449341145E-5</v>
      </c>
      <c r="AB53" s="28">
        <f>외인!AB53/10000</f>
        <v>21.048641</v>
      </c>
      <c r="AC53" s="35">
        <f>MACD!AC53-시그널!AC53</f>
        <v>-2.0823808381171659E-4</v>
      </c>
      <c r="AD53" s="28">
        <f>외인!AD53/10000</f>
        <v>1.9464139999999999</v>
      </c>
      <c r="AE53" s="35">
        <f>MACD!AE53-시그널!AE53</f>
        <v>-3.3641847655866412E-4</v>
      </c>
      <c r="AF53" s="28">
        <f>외인!AF53/10000</f>
        <v>2.49587</v>
      </c>
      <c r="AG53" s="35">
        <f>MACD!AG53-시그널!AG53</f>
        <v>-1.5311472544198398E-4</v>
      </c>
      <c r="AH53" s="28">
        <f>외인!AH53/10000</f>
        <v>23.259910999999999</v>
      </c>
      <c r="AI53" s="35">
        <f>MACD!AI53-시그널!AI53</f>
        <v>3.0574939158402119E-4</v>
      </c>
      <c r="AJ53" s="28">
        <f>외인!AJ53/10000</f>
        <v>11.162338</v>
      </c>
      <c r="AK53" s="35">
        <f>MACD!AK53-시그널!AK53</f>
        <v>-2.1576231658273782E-4</v>
      </c>
      <c r="AL53" s="28">
        <f>외인!AL53/10000</f>
        <v>9.3270270000000011</v>
      </c>
      <c r="AM53" s="35">
        <f>MACD!AM53-시그널!AM53</f>
        <v>-2.1150490462559275E-4</v>
      </c>
      <c r="AN53" s="28">
        <f>외인!AN53/10000</f>
        <v>17.70786</v>
      </c>
      <c r="AO53" s="35">
        <f>MACD!AO53-시그널!AO53</f>
        <v>-2.8535620177434296E-4</v>
      </c>
      <c r="AP53" s="28">
        <f>외인!AP53/10000</f>
        <v>16.982582999999998</v>
      </c>
      <c r="AQ53" s="35">
        <f>MACD!AQ53-시그널!AQ53</f>
        <v>-8.3309155537388685E-5</v>
      </c>
      <c r="AR53" s="28">
        <f>외인!AR53/10000</f>
        <v>2.5236459999999998</v>
      </c>
      <c r="AS53" s="35">
        <f>MACD!AS53-시그널!AS53</f>
        <v>1.6917454269106571E-5</v>
      </c>
      <c r="AT53" s="28">
        <f>외인!AT53/10000</f>
        <v>8.6090529999999994</v>
      </c>
      <c r="AU53" s="35">
        <f>MACD!AU53-시그널!AU53</f>
        <v>-1.267696375626891E-4</v>
      </c>
      <c r="AV53" s="28">
        <f>외인!AV53/10000</f>
        <v>4.9337119999999999</v>
      </c>
      <c r="AW53" s="35">
        <f>MACD!AW53-시그널!AW53</f>
        <v>-2.6353290009503445E-4</v>
      </c>
      <c r="AX53" s="28">
        <f>외인!AX53/10000</f>
        <v>7.731967</v>
      </c>
      <c r="AY53" s="35">
        <f>MACD!AY53-시그널!AY53</f>
        <v>4.1208786768746534E-4</v>
      </c>
      <c r="AZ53" s="28">
        <f>외인!AZ53/10000</f>
        <v>255.363563</v>
      </c>
      <c r="BA53" s="35">
        <f>MACD!BA53-시그널!BA53</f>
        <v>-2.3619245516798195E-4</v>
      </c>
      <c r="BB53" s="28">
        <f>외인!BB53/10000</f>
        <v>10.152805000000001</v>
      </c>
      <c r="BC53" s="35">
        <f>MACD!BC53-시그널!BC53</f>
        <v>-3.2536033028620855E-5</v>
      </c>
      <c r="BD53" s="28">
        <f>외인!BD53/10000</f>
        <v>3.97661</v>
      </c>
      <c r="BE53" s="35">
        <f>MACD!BE53-시그널!BE53</f>
        <v>-2.818851942984629E-4</v>
      </c>
      <c r="BF53" s="28">
        <f>외인!BF53/10000</f>
        <v>0</v>
      </c>
      <c r="BG53" s="35" t="e">
        <f>MACD!BG53-시그널!BG53</f>
        <v>#DIV/0!</v>
      </c>
      <c r="BH53" s="28">
        <f>외인!BH53/10000</f>
        <v>10.230202999999999</v>
      </c>
      <c r="BI53" s="35">
        <f>MACD!BI53-시그널!BI53</f>
        <v>8.4584377728197531E-5</v>
      </c>
      <c r="BJ53" s="28">
        <f>외인!BJ53/10000</f>
        <v>13.950601999999998</v>
      </c>
      <c r="BK53" s="35">
        <f>MACD!BK53-시그널!BK53</f>
        <v>-1.6122255231192586E-4</v>
      </c>
      <c r="BL53" s="28">
        <f>외인!BL53/10000</f>
        <v>5.1006480000000005</v>
      </c>
      <c r="BM53" s="35">
        <f>MACD!BM53-시그널!BM53</f>
        <v>4.8868532864043863E-4</v>
      </c>
      <c r="BN53" s="28">
        <f>외인!BN53/10000</f>
        <v>5.7165499999999998</v>
      </c>
      <c r="BO53" s="35">
        <f>MACD!BO53-시그널!BO53</f>
        <v>1.4819696856126436E-4</v>
      </c>
      <c r="BP53" s="28">
        <f>외인!BP53/10000</f>
        <v>8.7633350000000014</v>
      </c>
      <c r="BQ53" s="35">
        <f>MACD!BQ53-시그널!BQ53</f>
        <v>3.8254432193958351E-4</v>
      </c>
      <c r="BR53" s="28">
        <f>외인!BR53/10000</f>
        <v>32.609904</v>
      </c>
      <c r="BS53" s="35">
        <f>MACD!BS53-시그널!BS53</f>
        <v>-4.8818848101413837E-5</v>
      </c>
      <c r="BT53" s="28">
        <f>외인!BT53/10000</f>
        <v>240.074038</v>
      </c>
      <c r="BU53" s="35">
        <f>MACD!BU53-시그널!BU53</f>
        <v>-1.7616111591504144E-4</v>
      </c>
      <c r="BV53" s="28">
        <f>외인!BV53/10000</f>
        <v>42.749776000000004</v>
      </c>
      <c r="BW53" s="35">
        <f>MACD!BW53-시그널!BW53</f>
        <v>-2.4910131468403247E-4</v>
      </c>
      <c r="BX53" s="28">
        <f>외인!BX53/10000</f>
        <v>7.5729749999999996</v>
      </c>
      <c r="BY53" s="35">
        <f>MACD!BY53-시그널!BY53</f>
        <v>-1.8489642602261301E-4</v>
      </c>
      <c r="BZ53" s="28">
        <f>외인!BZ53/10000</f>
        <v>27.034886</v>
      </c>
      <c r="CA53" s="35">
        <f>MACD!CA53-시그널!CA53</f>
        <v>-2.6342663013827043E-4</v>
      </c>
      <c r="CB53" s="28">
        <f>외인!CB53/10000</f>
        <v>1.312657</v>
      </c>
      <c r="CC53" s="35">
        <f>MACD!CC53-시그널!CC53</f>
        <v>-5.2027214794394465E-6</v>
      </c>
      <c r="CD53" s="28">
        <f>외인!CD53/10000</f>
        <v>2.910142</v>
      </c>
      <c r="CE53" s="35">
        <f>MACD!CE53-시그널!CE53</f>
        <v>-1.0633410062846869E-4</v>
      </c>
      <c r="CF53" s="28">
        <f>외인!CF53/10000</f>
        <v>2.8478249999999998</v>
      </c>
      <c r="CG53" s="35">
        <f>MACD!CG53-시그널!CG53</f>
        <v>-1.1684408921435396E-4</v>
      </c>
      <c r="CH53" s="28">
        <f>외인!CH53/10000</f>
        <v>7.0190169999999998</v>
      </c>
      <c r="CI53" s="35">
        <f>MACD!CI53-시그널!CI53</f>
        <v>-1.9728571055762137E-4</v>
      </c>
      <c r="CJ53" s="28">
        <f>외인!CJ53/10000</f>
        <v>37.471309999999995</v>
      </c>
      <c r="CK53" s="35">
        <f>MACD!CK53-시그널!CK53</f>
        <v>4.1904618006108145E-5</v>
      </c>
      <c r="CL53" s="28">
        <f>외인!CL53/10000</f>
        <v>24.246722000000002</v>
      </c>
      <c r="CM53" s="35">
        <f>MACD!CM53-시그널!CM53</f>
        <v>-1.8590981844411375E-4</v>
      </c>
      <c r="CN53" s="28">
        <f>외인!CN53/10000</f>
        <v>12.50869</v>
      </c>
      <c r="CO53" s="35">
        <f>MACD!CO53-시그널!CO53</f>
        <v>-1.7297374467551327E-4</v>
      </c>
      <c r="CP53" s="28">
        <f>외인!CP53/10000</f>
        <v>10.210599</v>
      </c>
      <c r="CQ53" s="35">
        <f>MACD!CQ53-시그널!CQ53</f>
        <v>-3.039896792377187E-5</v>
      </c>
      <c r="CR53" s="28">
        <f>외인!CR53/10000</f>
        <v>17.190569</v>
      </c>
      <c r="CS53" s="35">
        <f>MACD!CS53-시그널!CS53</f>
        <v>-1.4762532877120934E-4</v>
      </c>
      <c r="CT53" s="28">
        <f>외인!CT53/10000</f>
        <v>16.522232000000002</v>
      </c>
      <c r="CU53" s="35">
        <f>MACD!CU53-시그널!CU53</f>
        <v>-2.0964222037427255E-4</v>
      </c>
      <c r="CV53" s="28">
        <f>외인!CV53/10000</f>
        <v>240.074038</v>
      </c>
      <c r="CW53" s="35">
        <f>MACD!CW53-시그널!CW53</f>
        <v>-1.7616111591504144E-4</v>
      </c>
      <c r="CX53" s="28">
        <f>외인!CX53/10000</f>
        <v>25.655981000000001</v>
      </c>
      <c r="CY53" s="35">
        <f>MACD!CY53-시그널!CY53</f>
        <v>-3.0395986576617671E-4</v>
      </c>
      <c r="CZ53" s="28">
        <f>외인!CZ53/10000</f>
        <v>1.9561279999999999</v>
      </c>
      <c r="DA53" s="35">
        <f>MACD!DA53-시그널!DA53</f>
        <v>-9.5834204143619729E-4</v>
      </c>
      <c r="DB53" s="28">
        <f>외인!DB53/10000</f>
        <v>3.97661</v>
      </c>
      <c r="DC53" s="35">
        <f>MACD!DC53-시그널!DC53</f>
        <v>-2.818851942984629E-4</v>
      </c>
      <c r="DD53" s="28">
        <f>외인!DD53/10000</f>
        <v>0.89809899999999998</v>
      </c>
      <c r="DE53" s="35">
        <f>MACD!DE53-시그널!DE53</f>
        <v>-9.1776812706016427E-5</v>
      </c>
      <c r="DF53" s="28">
        <f>외인!DF53/10000</f>
        <v>5.7021449999999998</v>
      </c>
      <c r="DG53" s="35">
        <f>MACD!DG53-시그널!DG53</f>
        <v>-2.5108254008929601E-4</v>
      </c>
      <c r="DH53" s="28">
        <f>외인!DH53/10000</f>
        <v>2.0765599999999997</v>
      </c>
      <c r="DI53" s="35">
        <f>MACD!DI53-시그널!DI53</f>
        <v>-1.4749276664484455E-4</v>
      </c>
      <c r="DJ53" s="28">
        <f>외인!DJ53/10000</f>
        <v>70.940112999999997</v>
      </c>
      <c r="DK53" s="35">
        <f>MACD!DK53-시그널!DK53</f>
        <v>2.5382745142726041E-5</v>
      </c>
      <c r="DL53" s="28">
        <f>외인!DL53/10000</f>
        <v>9.9861970000000007</v>
      </c>
      <c r="DM53" s="35">
        <f>MACD!DM53-시그널!DM53</f>
        <v>-2.0447122820068644E-4</v>
      </c>
      <c r="DN53" s="28">
        <f>외인!DN53/10000</f>
        <v>240.074038</v>
      </c>
      <c r="DO53" s="35">
        <f>MACD!DO53-시그널!DO53</f>
        <v>-1.7616111591504144E-4</v>
      </c>
      <c r="DP53" s="28">
        <f>외인!DP53/10000</f>
        <v>8.161403</v>
      </c>
      <c r="DQ53" s="35">
        <f>MACD!DQ53-시그널!DQ53</f>
        <v>3.6085661570248195E-4</v>
      </c>
      <c r="DR53" s="28">
        <f>외인!DR53/10000</f>
        <v>4.9014639999999998</v>
      </c>
      <c r="DS53" s="35">
        <f>MACD!DS53-시그널!DS53</f>
        <v>2.0699402920746842E-5</v>
      </c>
      <c r="DT53" s="28">
        <f>외인!DT53/10000</f>
        <v>13.485104999999999</v>
      </c>
      <c r="DU53" s="35">
        <f>MACD!DU53-시그널!DU53</f>
        <v>-1.6458713830062199E-4</v>
      </c>
      <c r="DV53" s="28">
        <f>외인!DV53/10000</f>
        <v>3.6779730000000002</v>
      </c>
      <c r="DW53" s="35">
        <f>MACD!DW53-시그널!DW53</f>
        <v>-8.4175563731645416E-5</v>
      </c>
      <c r="DX53" s="28">
        <f>외인!DX53/10000</f>
        <v>12.924660000000001</v>
      </c>
      <c r="DY53" s="35">
        <f>MACD!DY53-시그널!DY53</f>
        <v>5.3529706502100866E-4</v>
      </c>
      <c r="DZ53" s="28">
        <f>외인!DZ53/10000</f>
        <v>0.87643300000000002</v>
      </c>
      <c r="EA53" s="35">
        <f>MACD!EA53-시그널!EA53</f>
        <v>-1.0480152173242692E-4</v>
      </c>
      <c r="EB53" s="28">
        <f>외인!EB53/10000</f>
        <v>1.28898</v>
      </c>
      <c r="EC53" s="35">
        <f>MACD!EC53-시그널!EC53</f>
        <v>-3.2953713262006079E-5</v>
      </c>
      <c r="ED53" s="28">
        <f>외인!ED53/10000</f>
        <v>1.121591</v>
      </c>
      <c r="EE53" s="35">
        <f>MACD!EE53-시그널!EE53</f>
        <v>-3.0535959707551669E-4</v>
      </c>
      <c r="EF53" s="28">
        <f>외인!EF53/10000</f>
        <v>23.903126</v>
      </c>
      <c r="EG53" s="35">
        <f>MACD!EG53-시그널!EG53</f>
        <v>-8.0741083320811789E-5</v>
      </c>
      <c r="EH53" s="28">
        <f>외인!EH53/10000</f>
        <v>22.531907999999998</v>
      </c>
      <c r="EI53" s="35">
        <f>MACD!EI53-시그널!EI53</f>
        <v>-6.4131293903080461E-5</v>
      </c>
      <c r="EJ53" s="28">
        <f>외인!EJ53/10000</f>
        <v>10.555109</v>
      </c>
      <c r="EK53" s="35">
        <f>MACD!EK53-시그널!EK53</f>
        <v>-7.3957870920478947E-5</v>
      </c>
      <c r="EL53" s="28">
        <f>외인!EL53/10000</f>
        <v>3.1724650000000003</v>
      </c>
      <c r="EM53" s="35">
        <f>MACD!EM53-시그널!EM53</f>
        <v>-9.639094426437721E-5</v>
      </c>
      <c r="EN53" s="28">
        <f>외인!EN53/10000</f>
        <v>4.9014639999999998</v>
      </c>
      <c r="EO53" s="35">
        <f>MACD!EO53-시그널!EO53</f>
        <v>2.0699402920746842E-5</v>
      </c>
      <c r="EP53" s="28">
        <f>외인!EP53/10000</f>
        <v>17.445714000000002</v>
      </c>
      <c r="EQ53" s="35">
        <f>MACD!EQ53-시그널!EQ53</f>
        <v>-5.5385834564111009E-4</v>
      </c>
      <c r="ER53" s="28">
        <f>외인!ER53/10000</f>
        <v>1.4417389999999999</v>
      </c>
      <c r="ES53" s="35">
        <f>MACD!ES53-시그널!ES53</f>
        <v>9.4590609442802816E-4</v>
      </c>
      <c r="ET53" s="28">
        <f>외인!ET53/10000</f>
        <v>16.982582999999998</v>
      </c>
      <c r="EU53" s="35">
        <f>MACD!EU53-시그널!EU53</f>
        <v>-8.3309155537388685E-5</v>
      </c>
      <c r="EV53" s="28">
        <f>외인!EV53/10000</f>
        <v>4.3740440000000005</v>
      </c>
      <c r="EW53" s="35">
        <f>MACD!EW53-시그널!EW53</f>
        <v>-4.0946917449341145E-5</v>
      </c>
      <c r="EX53" s="28">
        <f>외인!EX53/10000</f>
        <v>5.8365559999999999</v>
      </c>
      <c r="EY53" s="35">
        <f>MACD!EY53-시그널!EY53</f>
        <v>-2.3540966955301685E-5</v>
      </c>
    </row>
    <row r="54" spans="1:155">
      <c r="A54" s="27">
        <f>외인!A54</f>
        <v>46141</v>
      </c>
      <c r="B54" s="28">
        <f>외인!B54/10000</f>
        <v>531.82555500000001</v>
      </c>
      <c r="C54" s="35">
        <f>MACD!C54-시그널!C54</f>
        <v>-1.7253069352516644E-4</v>
      </c>
      <c r="D54" s="28">
        <f>외인!D54/10000</f>
        <v>67.761106000000012</v>
      </c>
      <c r="E54" s="35">
        <f>MACD!E54-시그널!E54</f>
        <v>2.3083174378166649E-4</v>
      </c>
      <c r="F54" s="28">
        <f>외인!F54/10000</f>
        <v>216.61507900000001</v>
      </c>
      <c r="G54" s="35">
        <f>MACD!G54-시그널!G54</f>
        <v>-1.0142761754134387E-4</v>
      </c>
      <c r="H54" s="28">
        <f>외인!H54/10000</f>
        <v>36.788522</v>
      </c>
      <c r="I54" s="35">
        <f>MACD!I54-시그널!I54</f>
        <v>-2.0841079288210493E-4</v>
      </c>
      <c r="J54" s="28">
        <f>외인!J54/10000</f>
        <v>4.6746489999999996</v>
      </c>
      <c r="K54" s="35">
        <f>MACD!K54-시그널!K54</f>
        <v>-2.9999225902353646E-4</v>
      </c>
      <c r="L54" s="28">
        <f>외인!L54/10000</f>
        <v>33.812245000000004</v>
      </c>
      <c r="M54" s="35">
        <f>MACD!M54-시그널!M54</f>
        <v>-1.6329450812345279E-4</v>
      </c>
      <c r="N54" s="28">
        <f>외인!N54/10000</f>
        <v>25.029529999999998</v>
      </c>
      <c r="O54" s="35">
        <f>MACD!O54-시그널!O54</f>
        <v>-2.3012708418862515E-4</v>
      </c>
      <c r="P54" s="28">
        <f>외인!P54/10000</f>
        <v>19.294528</v>
      </c>
      <c r="Q54" s="35">
        <f>MACD!Q54-시그널!Q54</f>
        <v>-2.5498514207191565E-4</v>
      </c>
      <c r="R54" s="28">
        <f>외인!R54/10000</f>
        <v>13.460967000000002</v>
      </c>
      <c r="S54" s="35">
        <f>MACD!S54-시그널!S54</f>
        <v>-1.4174104894996417E-4</v>
      </c>
      <c r="T54" s="28">
        <f>외인!T54/10000</f>
        <v>0.92054500000000006</v>
      </c>
      <c r="U54" s="35">
        <f>MACD!U54-시그널!U54</f>
        <v>-2.7015813427115187E-6</v>
      </c>
      <c r="V54" s="28">
        <f>외인!V54/10000</f>
        <v>12.899685</v>
      </c>
      <c r="W54" s="35">
        <f>MACD!W54-시그널!W54</f>
        <v>4.3765868285173295E-4</v>
      </c>
      <c r="X54" s="28">
        <f>외인!X54/10000</f>
        <v>237.38395099999997</v>
      </c>
      <c r="Y54" s="35">
        <f>MACD!Y54-시그널!Y54</f>
        <v>-1.5050120844524624E-4</v>
      </c>
      <c r="Z54" s="28">
        <f>외인!Z54/10000</f>
        <v>4.2784599999999999</v>
      </c>
      <c r="AA54" s="35">
        <f>MACD!AA54-시그널!AA54</f>
        <v>-1.9958060116341973E-5</v>
      </c>
      <c r="AB54" s="28">
        <f>외인!AB54/10000</f>
        <v>21.099695000000001</v>
      </c>
      <c r="AC54" s="35">
        <f>MACD!AC54-시그널!AC54</f>
        <v>-1.699412764502817E-4</v>
      </c>
      <c r="AD54" s="28">
        <f>외인!AD54/10000</f>
        <v>1.965411</v>
      </c>
      <c r="AE54" s="35">
        <f>MACD!AE54-시그널!AE54</f>
        <v>-3.5052752310134187E-4</v>
      </c>
      <c r="AF54" s="28">
        <f>외인!AF54/10000</f>
        <v>2.4890910000000002</v>
      </c>
      <c r="AG54" s="35">
        <f>MACD!AG54-시그널!AG54</f>
        <v>-1.2681821190933514E-4</v>
      </c>
      <c r="AH54" s="28">
        <f>외인!AH54/10000</f>
        <v>23.664078</v>
      </c>
      <c r="AI54" s="35">
        <f>MACD!AI54-시그널!AI54</f>
        <v>1.7927359415563027E-4</v>
      </c>
      <c r="AJ54" s="28">
        <f>외인!AJ54/10000</f>
        <v>11.178357999999999</v>
      </c>
      <c r="AK54" s="35">
        <f>MACD!AK54-시그널!AK54</f>
        <v>-1.3751767706023267E-4</v>
      </c>
      <c r="AL54" s="28">
        <f>외인!AL54/10000</f>
        <v>9.2837460000000007</v>
      </c>
      <c r="AM54" s="35">
        <f>MACD!AM54-시그널!AM54</f>
        <v>-2.186746608868643E-4</v>
      </c>
      <c r="AN54" s="28">
        <f>외인!AN54/10000</f>
        <v>17.78482</v>
      </c>
      <c r="AO54" s="35">
        <f>MACD!AO54-시그널!AO54</f>
        <v>-2.2240389509919196E-4</v>
      </c>
      <c r="AP54" s="28">
        <f>외인!AP54/10000</f>
        <v>17.613198999999998</v>
      </c>
      <c r="AQ54" s="35">
        <f>MACD!AQ54-시그널!AQ54</f>
        <v>-1.8343415013449219E-4</v>
      </c>
      <c r="AR54" s="28">
        <f>외인!AR54/10000</f>
        <v>2.5460799999999999</v>
      </c>
      <c r="AS54" s="35">
        <f>MACD!AS54-시그널!AS54</f>
        <v>1.9551355656694013E-5</v>
      </c>
      <c r="AT54" s="28">
        <f>외인!AT54/10000</f>
        <v>8.5813579999999998</v>
      </c>
      <c r="AU54" s="35">
        <f>MACD!AU54-시그널!AU54</f>
        <v>-1.8513841883945E-4</v>
      </c>
      <c r="AV54" s="28">
        <f>외인!AV54/10000</f>
        <v>5.0222449999999998</v>
      </c>
      <c r="AW54" s="35">
        <f>MACD!AW54-시그널!AW54</f>
        <v>-1.8752557612836297E-4</v>
      </c>
      <c r="AX54" s="28">
        <f>외인!AX54/10000</f>
        <v>7.7463100000000003</v>
      </c>
      <c r="AY54" s="35">
        <f>MACD!AY54-시그널!AY54</f>
        <v>4.5601125731277415E-4</v>
      </c>
      <c r="AZ54" s="28">
        <f>외인!AZ54/10000</f>
        <v>257.26510999999999</v>
      </c>
      <c r="BA54" s="35">
        <f>MACD!BA54-시그널!BA54</f>
        <v>-2.0989379341762972E-4</v>
      </c>
      <c r="BB54" s="28">
        <f>외인!BB54/10000</f>
        <v>10.065683999999999</v>
      </c>
      <c r="BC54" s="35">
        <f>MACD!BC54-시그널!BC54</f>
        <v>-1.5745334800164493E-5</v>
      </c>
      <c r="BD54" s="28">
        <f>외인!BD54/10000</f>
        <v>3.9693230000000002</v>
      </c>
      <c r="BE54" s="35">
        <f>MACD!BE54-시그널!BE54</f>
        <v>-2.5442585042572091E-4</v>
      </c>
      <c r="BF54" s="28">
        <f>외인!BF54/10000</f>
        <v>0</v>
      </c>
      <c r="BG54" s="35" t="e">
        <f>MACD!BG54-시그널!BG54</f>
        <v>#DIV/0!</v>
      </c>
      <c r="BH54" s="28">
        <f>외인!BH54/10000</f>
        <v>10.860643</v>
      </c>
      <c r="BI54" s="35">
        <f>MACD!BI54-시그널!BI54</f>
        <v>2.2277425813377371E-4</v>
      </c>
      <c r="BJ54" s="28">
        <f>외인!BJ54/10000</f>
        <v>14.252101000000001</v>
      </c>
      <c r="BK54" s="35">
        <f>MACD!BK54-시그널!BK54</f>
        <v>-1.3544608555394913E-4</v>
      </c>
      <c r="BL54" s="28">
        <f>외인!BL54/10000</f>
        <v>5.052746</v>
      </c>
      <c r="BM54" s="35">
        <f>MACD!BM54-시그널!BM54</f>
        <v>3.3843340064683875E-4</v>
      </c>
      <c r="BN54" s="28">
        <f>외인!BN54/10000</f>
        <v>5.7524709999999999</v>
      </c>
      <c r="BO54" s="35">
        <f>MACD!BO54-시그널!BO54</f>
        <v>1.5018328359355329E-4</v>
      </c>
      <c r="BP54" s="28">
        <f>외인!BP54/10000</f>
        <v>8.7910909999999998</v>
      </c>
      <c r="BQ54" s="35">
        <f>MACD!BQ54-시그널!BQ54</f>
        <v>3.7425240364167515E-4</v>
      </c>
      <c r="BR54" s="28">
        <f>외인!BR54/10000</f>
        <v>33.329233000000002</v>
      </c>
      <c r="BS54" s="35">
        <f>MACD!BS54-시그널!BS54</f>
        <v>-1.2354560620226202E-4</v>
      </c>
      <c r="BT54" s="28">
        <f>외인!BT54/10000</f>
        <v>241.78755699999999</v>
      </c>
      <c r="BU54" s="35">
        <f>MACD!BU54-시그널!BU54</f>
        <v>-1.4994804258640305E-4</v>
      </c>
      <c r="BV54" s="28">
        <f>외인!BV54/10000</f>
        <v>43.400288000000003</v>
      </c>
      <c r="BW54" s="35">
        <f>MACD!BW54-시그널!BW54</f>
        <v>-2.2473025075776833E-4</v>
      </c>
      <c r="BX54" s="28">
        <f>외인!BX54/10000</f>
        <v>7.6149630000000004</v>
      </c>
      <c r="BY54" s="35">
        <f>MACD!BY54-시그널!BY54</f>
        <v>-1.8736188573115708E-4</v>
      </c>
      <c r="BZ54" s="28">
        <f>외인!BZ54/10000</f>
        <v>27.068565000000003</v>
      </c>
      <c r="CA54" s="35">
        <f>MACD!CA54-시그널!CA54</f>
        <v>-2.2462544459906568E-4</v>
      </c>
      <c r="CB54" s="28">
        <f>외인!CB54/10000</f>
        <v>1.3199799999999999</v>
      </c>
      <c r="CC54" s="35">
        <f>MACD!CC54-시그널!CC54</f>
        <v>4.633613210091789E-5</v>
      </c>
      <c r="CD54" s="28">
        <f>외인!CD54/10000</f>
        <v>2.9415979999999999</v>
      </c>
      <c r="CE54" s="35">
        <f>MACD!CE54-시그널!CE54</f>
        <v>1.5079109420696553E-5</v>
      </c>
      <c r="CF54" s="28">
        <f>외인!CF54/10000</f>
        <v>2.8708279999999999</v>
      </c>
      <c r="CG54" s="35">
        <f>MACD!CG54-시그널!CG54</f>
        <v>-1.3093791684752696E-4</v>
      </c>
      <c r="CH54" s="28">
        <f>외인!CH54/10000</f>
        <v>7.0903729999999996</v>
      </c>
      <c r="CI54" s="35">
        <f>MACD!CI54-시그널!CI54</f>
        <v>-1.3733066392958336E-4</v>
      </c>
      <c r="CJ54" s="28">
        <f>외인!CJ54/10000</f>
        <v>37.219745000000003</v>
      </c>
      <c r="CK54" s="35">
        <f>MACD!CK54-시그널!CK54</f>
        <v>8.9317789275618602E-5</v>
      </c>
      <c r="CL54" s="28">
        <f>외인!CL54/10000</f>
        <v>24.179604999999999</v>
      </c>
      <c r="CM54" s="35">
        <f>MACD!CM54-시그널!CM54</f>
        <v>-1.7679418084417921E-4</v>
      </c>
      <c r="CN54" s="28">
        <f>외인!CN54/10000</f>
        <v>12.274344000000001</v>
      </c>
      <c r="CO54" s="35">
        <f>MACD!CO54-시그널!CO54</f>
        <v>-1.4490417250505815E-4</v>
      </c>
      <c r="CP54" s="28">
        <f>외인!CP54/10000</f>
        <v>10.123042999999999</v>
      </c>
      <c r="CQ54" s="35">
        <f>MACD!CQ54-시그널!CQ54</f>
        <v>-1.3730960917063627E-5</v>
      </c>
      <c r="CR54" s="28">
        <f>외인!CR54/10000</f>
        <v>17.164695000000002</v>
      </c>
      <c r="CS54" s="35">
        <f>MACD!CS54-시그널!CS54</f>
        <v>-1.0907998266568652E-4</v>
      </c>
      <c r="CT54" s="28">
        <f>외인!CT54/10000</f>
        <v>16.506623000000001</v>
      </c>
      <c r="CU54" s="35">
        <f>MACD!CU54-시그널!CU54</f>
        <v>-3.6416788309849281E-4</v>
      </c>
      <c r="CV54" s="28">
        <f>외인!CV54/10000</f>
        <v>241.78755699999999</v>
      </c>
      <c r="CW54" s="35">
        <f>MACD!CW54-시그널!CW54</f>
        <v>-1.4994804258640305E-4</v>
      </c>
      <c r="CX54" s="28">
        <f>외인!CX54/10000</f>
        <v>26.095685</v>
      </c>
      <c r="CY54" s="35">
        <f>MACD!CY54-시그널!CY54</f>
        <v>-2.8580851346348703E-4</v>
      </c>
      <c r="CZ54" s="28">
        <f>외인!CZ54/10000</f>
        <v>1.931457</v>
      </c>
      <c r="DA54" s="35">
        <f>MACD!DA54-시그널!DA54</f>
        <v>-1.4702004833164093E-3</v>
      </c>
      <c r="DB54" s="28">
        <f>외인!DB54/10000</f>
        <v>3.9693230000000002</v>
      </c>
      <c r="DC54" s="35">
        <f>MACD!DC54-시그널!DC54</f>
        <v>-2.5442585042572091E-4</v>
      </c>
      <c r="DD54" s="28">
        <f>외인!DD54/10000</f>
        <v>0.92054500000000006</v>
      </c>
      <c r="DE54" s="35">
        <f>MACD!DE54-시그널!DE54</f>
        <v>-2.7015813427115187E-6</v>
      </c>
      <c r="DF54" s="28">
        <f>외인!DF54/10000</f>
        <v>5.7545900000000003</v>
      </c>
      <c r="DG54" s="35">
        <f>MACD!DG54-시그널!DG54</f>
        <v>-2.3517164249566984E-4</v>
      </c>
      <c r="DH54" s="28">
        <f>외인!DH54/10000</f>
        <v>2.109308</v>
      </c>
      <c r="DI54" s="35">
        <f>MACD!DI54-시그널!DI54</f>
        <v>3.3067071790016979E-5</v>
      </c>
      <c r="DJ54" s="28">
        <f>외인!DJ54/10000</f>
        <v>71.92955400000001</v>
      </c>
      <c r="DK54" s="35">
        <f>MACD!DK54-시그널!DK54</f>
        <v>-6.4879011839830765E-5</v>
      </c>
      <c r="DL54" s="28">
        <f>외인!DL54/10000</f>
        <v>9.7752600000000012</v>
      </c>
      <c r="DM54" s="35">
        <f>MACD!DM54-시그널!DM54</f>
        <v>-1.7078690950982122E-4</v>
      </c>
      <c r="DN54" s="28">
        <f>외인!DN54/10000</f>
        <v>241.78755699999999</v>
      </c>
      <c r="DO54" s="35">
        <f>MACD!DO54-시그널!DO54</f>
        <v>-1.4994804258640305E-4</v>
      </c>
      <c r="DP54" s="28">
        <f>외인!DP54/10000</f>
        <v>8.1960119999999996</v>
      </c>
      <c r="DQ54" s="35">
        <f>MACD!DQ54-시그널!DQ54</f>
        <v>4.6733496690296711E-4</v>
      </c>
      <c r="DR54" s="28">
        <f>외인!DR54/10000</f>
        <v>4.8534470000000001</v>
      </c>
      <c r="DS54" s="35">
        <f>MACD!DS54-시그널!DS54</f>
        <v>-9.3149651715768644E-5</v>
      </c>
      <c r="DT54" s="28">
        <f>외인!DT54/10000</f>
        <v>13.460967000000002</v>
      </c>
      <c r="DU54" s="35">
        <f>MACD!DU54-시그널!DU54</f>
        <v>-1.4174104894996417E-4</v>
      </c>
      <c r="DV54" s="28">
        <f>외인!DV54/10000</f>
        <v>3.6762230000000002</v>
      </c>
      <c r="DW54" s="35">
        <f>MACD!DW54-시그널!DW54</f>
        <v>1.0088282182575391E-5</v>
      </c>
      <c r="DX54" s="28">
        <f>외인!DX54/10000</f>
        <v>12.899685</v>
      </c>
      <c r="DY54" s="35">
        <f>MACD!DY54-시그널!DY54</f>
        <v>4.3765868285173295E-4</v>
      </c>
      <c r="DZ54" s="28">
        <f>외인!DZ54/10000</f>
        <v>0.89206000000000008</v>
      </c>
      <c r="EA54" s="35">
        <f>MACD!EA54-시그널!EA54</f>
        <v>2.3051805057085083E-5</v>
      </c>
      <c r="EB54" s="28">
        <f>외인!EB54/10000</f>
        <v>1.302468</v>
      </c>
      <c r="EC54" s="35">
        <f>MACD!EC54-시그널!EC54</f>
        <v>3.1680039967735686E-6</v>
      </c>
      <c r="ED54" s="28">
        <f>외인!ED54/10000</f>
        <v>1.1318900000000001</v>
      </c>
      <c r="EE54" s="35">
        <f>MACD!EE54-시그널!EE54</f>
        <v>-2.6929798518283011E-4</v>
      </c>
      <c r="EF54" s="28">
        <f>외인!EF54/10000</f>
        <v>23.607706</v>
      </c>
      <c r="EG54" s="35">
        <f>MACD!EG54-시그널!EG54</f>
        <v>-4.9677368365972632E-5</v>
      </c>
      <c r="EH54" s="28">
        <f>외인!EH54/10000</f>
        <v>22.816585</v>
      </c>
      <c r="EI54" s="35">
        <f>MACD!EI54-시그널!EI54</f>
        <v>-8.3760604967727278E-5</v>
      </c>
      <c r="EJ54" s="28">
        <f>외인!EJ54/10000</f>
        <v>10.560549</v>
      </c>
      <c r="EK54" s="35">
        <f>MACD!EK54-시그널!EK54</f>
        <v>-7.1796074475655896E-5</v>
      </c>
      <c r="EL54" s="28">
        <f>외인!EL54/10000</f>
        <v>3.2058880000000003</v>
      </c>
      <c r="EM54" s="35">
        <f>MACD!EM54-시그널!EM54</f>
        <v>1.8964703405213853E-5</v>
      </c>
      <c r="EN54" s="28">
        <f>외인!EN54/10000</f>
        <v>4.8534470000000001</v>
      </c>
      <c r="EO54" s="35">
        <f>MACD!EO54-시그널!EO54</f>
        <v>-9.3149651715768644E-5</v>
      </c>
      <c r="EP54" s="28">
        <f>외인!EP54/10000</f>
        <v>17.802800000000001</v>
      </c>
      <c r="EQ54" s="35">
        <f>MACD!EQ54-시그널!EQ54</f>
        <v>-4.7437595169639679E-4</v>
      </c>
      <c r="ER54" s="28">
        <f>외인!ER54/10000</f>
        <v>1.429295</v>
      </c>
      <c r="ES54" s="35">
        <f>MACD!ES54-시그널!ES54</f>
        <v>9.5131240996325405E-4</v>
      </c>
      <c r="ET54" s="28">
        <f>외인!ET54/10000</f>
        <v>17.613198999999998</v>
      </c>
      <c r="EU54" s="35">
        <f>MACD!EU54-시그널!EU54</f>
        <v>-1.8343415013449219E-4</v>
      </c>
      <c r="EV54" s="28">
        <f>외인!EV54/10000</f>
        <v>4.2784599999999999</v>
      </c>
      <c r="EW54" s="35">
        <f>MACD!EW54-시그널!EW54</f>
        <v>-1.9958060116341973E-5</v>
      </c>
      <c r="EX54" s="28">
        <f>외인!EX54/10000</f>
        <v>5.8445830000000001</v>
      </c>
      <c r="EY54" s="35">
        <f>MACD!EY54-시그널!EY54</f>
        <v>-9.6553506452142412E-6</v>
      </c>
    </row>
    <row r="55" spans="1:155">
      <c r="A55" s="27">
        <f>외인!A55</f>
        <v>46142</v>
      </c>
      <c r="B55" s="28">
        <f>외인!B55/10000</f>
        <v>524.51728900000001</v>
      </c>
      <c r="C55" s="35">
        <f>MACD!C55-시그널!C55</f>
        <v>-1.7278946866489868E-4</v>
      </c>
      <c r="D55" s="28">
        <f>외인!D55/10000</f>
        <v>66.197620000000001</v>
      </c>
      <c r="E55" s="35">
        <f>MACD!E55-시그널!E55</f>
        <v>2.012748151434628E-4</v>
      </c>
      <c r="F55" s="28">
        <f>외인!F55/10000</f>
        <v>212.32497499999999</v>
      </c>
      <c r="G55" s="35">
        <f>MACD!G55-시그널!G55</f>
        <v>-1.1871959543621714E-4</v>
      </c>
      <c r="H55" s="28">
        <f>외인!H55/10000</f>
        <v>35.711909000000006</v>
      </c>
      <c r="I55" s="35">
        <f>MACD!I55-시그널!I55</f>
        <v>-1.5346978627227081E-4</v>
      </c>
      <c r="J55" s="28">
        <f>외인!J55/10000</f>
        <v>4.4796680000000002</v>
      </c>
      <c r="K55" s="35">
        <f>MACD!K55-시그널!K55</f>
        <v>-4.2105153065795489E-4</v>
      </c>
      <c r="L55" s="28">
        <f>외인!L55/10000</f>
        <v>32.878571999999998</v>
      </c>
      <c r="M55" s="35">
        <f>MACD!M55-시그널!M55</f>
        <v>-1.0342757143314804E-4</v>
      </c>
      <c r="N55" s="28">
        <f>외인!N55/10000</f>
        <v>24.115905999999999</v>
      </c>
      <c r="O55" s="35">
        <f>MACD!O55-시그널!O55</f>
        <v>-2.490571851802726E-4</v>
      </c>
      <c r="P55" s="28">
        <f>외인!P55/10000</f>
        <v>18.941113000000001</v>
      </c>
      <c r="Q55" s="35">
        <f>MACD!Q55-시그널!Q55</f>
        <v>-2.4508539285973186E-4</v>
      </c>
      <c r="R55" s="28">
        <f>외인!R55/10000</f>
        <v>13.082874</v>
      </c>
      <c r="S55" s="35">
        <f>MACD!S55-시그널!S55</f>
        <v>-2.027255251130172E-4</v>
      </c>
      <c r="T55" s="28">
        <f>외인!T55/10000</f>
        <v>0.92300700000000002</v>
      </c>
      <c r="U55" s="35">
        <f>MACD!U55-시그널!U55</f>
        <v>4.1639509446341665E-5</v>
      </c>
      <c r="V55" s="28">
        <f>외인!V55/10000</f>
        <v>12.66417</v>
      </c>
      <c r="W55" s="35">
        <f>MACD!W55-시그널!W55</f>
        <v>3.4435494832920168E-4</v>
      </c>
      <c r="X55" s="28">
        <f>외인!X55/10000</f>
        <v>233.603014</v>
      </c>
      <c r="Y55" s="35">
        <f>MACD!Y55-시그널!Y55</f>
        <v>-1.4543766988255903E-4</v>
      </c>
      <c r="Z55" s="28">
        <f>외인!Z55/10000</f>
        <v>4.2161870000000006</v>
      </c>
      <c r="AA55" s="35">
        <f>MACD!AA55-시그널!AA55</f>
        <v>-1.0754366326405305E-5</v>
      </c>
      <c r="AB55" s="28">
        <f>외인!AB55/10000</f>
        <v>21.096995</v>
      </c>
      <c r="AC55" s="35">
        <f>MACD!AC55-시그널!AC55</f>
        <v>-1.1076617857368351E-4</v>
      </c>
      <c r="AD55" s="28">
        <f>외인!AD55/10000</f>
        <v>1.9391229999999999</v>
      </c>
      <c r="AE55" s="35">
        <f>MACD!AE55-시그널!AE55</f>
        <v>-3.4050572709691063E-4</v>
      </c>
      <c r="AF55" s="28">
        <f>외인!AF55/10000</f>
        <v>2.4622459999999999</v>
      </c>
      <c r="AG55" s="35">
        <f>MACD!AG55-시그널!AG55</f>
        <v>-1.1042906786245271E-4</v>
      </c>
      <c r="AH55" s="28">
        <f>외인!AH55/10000</f>
        <v>23.490714999999998</v>
      </c>
      <c r="AI55" s="35">
        <f>MACD!AI55-시그널!AI55</f>
        <v>7.5320770514511004E-5</v>
      </c>
      <c r="AJ55" s="28">
        <f>외인!AJ55/10000</f>
        <v>10.902285000000001</v>
      </c>
      <c r="AK55" s="35">
        <f>MACD!AK55-시그널!AK55</f>
        <v>-1.5388702955950178E-4</v>
      </c>
      <c r="AL55" s="28">
        <f>외인!AL55/10000</f>
        <v>9.0704979999999988</v>
      </c>
      <c r="AM55" s="35">
        <f>MACD!AM55-시그널!AM55</f>
        <v>-1.9196238644543582E-4</v>
      </c>
      <c r="AN55" s="28">
        <f>외인!AN55/10000</f>
        <v>17.076092000000003</v>
      </c>
      <c r="AO55" s="35">
        <f>MACD!AO55-시그널!AO55</f>
        <v>-2.5257612184777917E-4</v>
      </c>
      <c r="AP55" s="28">
        <f>외인!AP55/10000</f>
        <v>18.019812999999999</v>
      </c>
      <c r="AQ55" s="35">
        <f>MACD!AQ55-시그널!AQ55</f>
        <v>-1.9392628173134835E-4</v>
      </c>
      <c r="AR55" s="28">
        <f>외인!AR55/10000</f>
        <v>2.496947</v>
      </c>
      <c r="AS55" s="35">
        <f>MACD!AS55-시그널!AS55</f>
        <v>2.9136752177998841E-5</v>
      </c>
      <c r="AT55" s="28">
        <f>외인!AT55/10000</f>
        <v>8.5701260000000001</v>
      </c>
      <c r="AU55" s="35">
        <f>MACD!AU55-시그널!AU55</f>
        <v>-1.3758548634359264E-4</v>
      </c>
      <c r="AV55" s="28">
        <f>외인!AV55/10000</f>
        <v>5.0020509999999998</v>
      </c>
      <c r="AW55" s="35">
        <f>MACD!AW55-시그널!AW55</f>
        <v>-1.2557937690026294E-4</v>
      </c>
      <c r="AX55" s="28">
        <f>외인!AX55/10000</f>
        <v>7.4868619999999995</v>
      </c>
      <c r="AY55" s="35">
        <f>MACD!AY55-시그널!AY55</f>
        <v>3.1714829228127764E-4</v>
      </c>
      <c r="AZ55" s="28">
        <f>외인!AZ55/10000</f>
        <v>253.23596000000001</v>
      </c>
      <c r="BA55" s="35">
        <f>MACD!BA55-시그널!BA55</f>
        <v>-1.912804754354775E-4</v>
      </c>
      <c r="BB55" s="28">
        <f>외인!BB55/10000</f>
        <v>9.9271149999999988</v>
      </c>
      <c r="BC55" s="35">
        <f>MACD!BC55-시그널!BC55</f>
        <v>-1.306123505222906E-5</v>
      </c>
      <c r="BD55" s="28">
        <f>외인!BD55/10000</f>
        <v>3.8819849999999998</v>
      </c>
      <c r="BE55" s="35">
        <f>MACD!BE55-시그널!BE55</f>
        <v>-2.3200808991738269E-4</v>
      </c>
      <c r="BF55" s="28">
        <f>외인!BF55/10000</f>
        <v>0</v>
      </c>
      <c r="BG55" s="35" t="e">
        <f>MACD!BG55-시그널!BG55</f>
        <v>#DIV/0!</v>
      </c>
      <c r="BH55" s="28">
        <f>외인!BH55/10000</f>
        <v>10.833857999999999</v>
      </c>
      <c r="BI55" s="35">
        <f>MACD!BI55-시그널!BI55</f>
        <v>3.5020535564154911E-4</v>
      </c>
      <c r="BJ55" s="28">
        <f>외인!BJ55/10000</f>
        <v>13.826355</v>
      </c>
      <c r="BK55" s="35">
        <f>MACD!BK55-시그널!BK55</f>
        <v>-9.5369341654597152E-5</v>
      </c>
      <c r="BL55" s="28">
        <f>외인!BL55/10000</f>
        <v>4.9630790000000005</v>
      </c>
      <c r="BM55" s="35">
        <f>MACD!BM55-시그널!BM55</f>
        <v>1.7495947800827552E-4</v>
      </c>
      <c r="BN55" s="28">
        <f>외인!BN55/10000</f>
        <v>5.6295440000000001</v>
      </c>
      <c r="BO55" s="35">
        <f>MACD!BO55-시그널!BO55</f>
        <v>1.062014954976054E-4</v>
      </c>
      <c r="BP55" s="28">
        <f>외인!BP55/10000</f>
        <v>8.505688000000001</v>
      </c>
      <c r="BQ55" s="35">
        <f>MACD!BQ55-시그널!BQ55</f>
        <v>2.1939055604307733E-4</v>
      </c>
      <c r="BR55" s="28">
        <f>외인!BR55/10000</f>
        <v>33.528128000000002</v>
      </c>
      <c r="BS55" s="35">
        <f>MACD!BS55-시그널!BS55</f>
        <v>-2.1090457303169258E-4</v>
      </c>
      <c r="BT55" s="28">
        <f>외인!BT55/10000</f>
        <v>237.96670600000002</v>
      </c>
      <c r="BU55" s="35">
        <f>MACD!BU55-시그널!BU55</f>
        <v>-1.4775844883617483E-4</v>
      </c>
      <c r="BV55" s="28">
        <f>외인!BV55/10000</f>
        <v>43.385103999999998</v>
      </c>
      <c r="BW55" s="35">
        <f>MACD!BW55-시그널!BW55</f>
        <v>-1.8682197450374351E-4</v>
      </c>
      <c r="BX55" s="28">
        <f>외인!BX55/10000</f>
        <v>7.4870700000000001</v>
      </c>
      <c r="BY55" s="35">
        <f>MACD!BY55-시그널!BY55</f>
        <v>-1.7429312997112469E-4</v>
      </c>
      <c r="BZ55" s="28">
        <f>외인!BZ55/10000</f>
        <v>26.14659</v>
      </c>
      <c r="CA55" s="35">
        <f>MACD!CA55-시그널!CA55</f>
        <v>-2.3527489680339679E-4</v>
      </c>
      <c r="CB55" s="28">
        <f>외인!CB55/10000</f>
        <v>1.294475</v>
      </c>
      <c r="CC55" s="35">
        <f>MACD!CC55-시그널!CC55</f>
        <v>7.7557166774074303E-5</v>
      </c>
      <c r="CD55" s="28">
        <f>외인!CD55/10000</f>
        <v>2.971714</v>
      </c>
      <c r="CE55" s="35">
        <f>MACD!CE55-시그널!CE55</f>
        <v>1.1783252317554554E-4</v>
      </c>
      <c r="CF55" s="28">
        <f>외인!CF55/10000</f>
        <v>2.8327110000000002</v>
      </c>
      <c r="CG55" s="35">
        <f>MACD!CG55-시그널!CG55</f>
        <v>-9.4948746433455708E-5</v>
      </c>
      <c r="CH55" s="28">
        <f>외인!CH55/10000</f>
        <v>7.0905770000000006</v>
      </c>
      <c r="CI55" s="35">
        <f>MACD!CI55-시그널!CI55</f>
        <v>-8.3612376247600443E-5</v>
      </c>
      <c r="CJ55" s="28">
        <f>외인!CJ55/10000</f>
        <v>36.322662999999999</v>
      </c>
      <c r="CK55" s="35">
        <f>MACD!CK55-시그널!CK55</f>
        <v>8.225136651573723E-5</v>
      </c>
      <c r="CL55" s="28">
        <f>외인!CL55/10000</f>
        <v>24.138591000000002</v>
      </c>
      <c r="CM55" s="35">
        <f>MACD!CM55-시그널!CM55</f>
        <v>-1.3667103060494522E-4</v>
      </c>
      <c r="CN55" s="28">
        <f>외인!CN55/10000</f>
        <v>11.864402</v>
      </c>
      <c r="CO55" s="35">
        <f>MACD!CO55-시그널!CO55</f>
        <v>-1.3492060803292779E-4</v>
      </c>
      <c r="CP55" s="28">
        <f>외인!CP55/10000</f>
        <v>9.9841160000000002</v>
      </c>
      <c r="CQ55" s="35">
        <f>MACD!CQ55-시그널!CQ55</f>
        <v>-1.0925919793401156E-5</v>
      </c>
      <c r="CR55" s="28">
        <f>외인!CR55/10000</f>
        <v>16.667669</v>
      </c>
      <c r="CS55" s="35">
        <f>MACD!CS55-시그널!CS55</f>
        <v>-1.3315284495779242E-4</v>
      </c>
      <c r="CT55" s="28">
        <f>외인!CT55/10000</f>
        <v>16.416717999999999</v>
      </c>
      <c r="CU55" s="35">
        <f>MACD!CU55-시그널!CU55</f>
        <v>-3.178075375631236E-4</v>
      </c>
      <c r="CV55" s="28">
        <f>외인!CV55/10000</f>
        <v>237.96670600000002</v>
      </c>
      <c r="CW55" s="35">
        <f>MACD!CW55-시그널!CW55</f>
        <v>-1.4775844883617483E-4</v>
      </c>
      <c r="CX55" s="28">
        <f>외인!CX55/10000</f>
        <v>25.512466</v>
      </c>
      <c r="CY55" s="35">
        <f>MACD!CY55-시그널!CY55</f>
        <v>-2.1860348265223453E-4</v>
      </c>
      <c r="CZ55" s="28">
        <f>외인!CZ55/10000</f>
        <v>1.926936</v>
      </c>
      <c r="DA55" s="35">
        <f>MACD!DA55-시그널!DA55</f>
        <v>-1.4033506410048395E-3</v>
      </c>
      <c r="DB55" s="28">
        <f>외인!DB55/10000</f>
        <v>3.8819849999999998</v>
      </c>
      <c r="DC55" s="35">
        <f>MACD!DC55-시그널!DC55</f>
        <v>-2.3200808991738269E-4</v>
      </c>
      <c r="DD55" s="28">
        <f>외인!DD55/10000</f>
        <v>0.92300700000000002</v>
      </c>
      <c r="DE55" s="35">
        <f>MACD!DE55-시그널!DE55</f>
        <v>4.1639509446341665E-5</v>
      </c>
      <c r="DF55" s="28">
        <f>외인!DF55/10000</f>
        <v>5.6189080000000002</v>
      </c>
      <c r="DG55" s="35">
        <f>MACD!DG55-시그널!DG55</f>
        <v>-2.0956441073966491E-4</v>
      </c>
      <c r="DH55" s="28">
        <f>외인!DH55/10000</f>
        <v>2.131084</v>
      </c>
      <c r="DI55" s="35">
        <f>MACD!DI55-시그널!DI55</f>
        <v>1.5910856765886114E-4</v>
      </c>
      <c r="DJ55" s="28">
        <f>외인!DJ55/10000</f>
        <v>71.348383999999996</v>
      </c>
      <c r="DK55" s="35">
        <f>MACD!DK55-시그널!DK55</f>
        <v>-1.2889046368103714E-4</v>
      </c>
      <c r="DL55" s="28">
        <f>외인!DL55/10000</f>
        <v>9.417091000000001</v>
      </c>
      <c r="DM55" s="35">
        <f>MACD!DM55-시그널!DM55</f>
        <v>-1.5857639211795704E-4</v>
      </c>
      <c r="DN55" s="28">
        <f>외인!DN55/10000</f>
        <v>237.96670600000002</v>
      </c>
      <c r="DO55" s="35">
        <f>MACD!DO55-시그널!DO55</f>
        <v>-1.4775844883617483E-4</v>
      </c>
      <c r="DP55" s="28">
        <f>외인!DP55/10000</f>
        <v>7.9058149999999996</v>
      </c>
      <c r="DQ55" s="35">
        <f>MACD!DQ55-시그널!DQ55</f>
        <v>4.459783528876363E-4</v>
      </c>
      <c r="DR55" s="28">
        <f>외인!DR55/10000</f>
        <v>4.6443879999999993</v>
      </c>
      <c r="DS55" s="35">
        <f>MACD!DS55-시그널!DS55</f>
        <v>-2.338969433698124E-4</v>
      </c>
      <c r="DT55" s="28">
        <f>외인!DT55/10000</f>
        <v>13.082874</v>
      </c>
      <c r="DU55" s="35">
        <f>MACD!DU55-시그널!DU55</f>
        <v>-2.027255251130172E-4</v>
      </c>
      <c r="DV55" s="28">
        <f>외인!DV55/10000</f>
        <v>3.5572970000000002</v>
      </c>
      <c r="DW55" s="35">
        <f>MACD!DW55-시그널!DW55</f>
        <v>1.1982847483787577E-4</v>
      </c>
      <c r="DX55" s="28">
        <f>외인!DX55/10000</f>
        <v>12.66417</v>
      </c>
      <c r="DY55" s="35">
        <f>MACD!DY55-시그널!DY55</f>
        <v>3.4435494832920168E-4</v>
      </c>
      <c r="DZ55" s="28">
        <f>외인!DZ55/10000</f>
        <v>0.86249500000000012</v>
      </c>
      <c r="EA55" s="35">
        <f>MACD!EA55-시그널!EA55</f>
        <v>-6.0861804608221093E-5</v>
      </c>
      <c r="EB55" s="28">
        <f>외인!EB55/10000</f>
        <v>1.280789</v>
      </c>
      <c r="EC55" s="35">
        <f>MACD!EC55-시그널!EC55</f>
        <v>-2.1482751400848981E-5</v>
      </c>
      <c r="ED55" s="28">
        <f>외인!ED55/10000</f>
        <v>1.112954</v>
      </c>
      <c r="EE55" s="35">
        <f>MACD!EE55-시그널!EE55</f>
        <v>-1.421640059594318E-4</v>
      </c>
      <c r="EF55" s="28">
        <f>외인!EF55/10000</f>
        <v>23.136567000000003</v>
      </c>
      <c r="EG55" s="35">
        <f>MACD!EG55-시그널!EG55</f>
        <v>-4.6126110296480457E-5</v>
      </c>
      <c r="EH55" s="28">
        <f>외인!EH55/10000</f>
        <v>22.832064000000003</v>
      </c>
      <c r="EI55" s="35">
        <f>MACD!EI55-시그널!EI55</f>
        <v>-1.2933039037920014E-4</v>
      </c>
      <c r="EJ55" s="28">
        <f>외인!EJ55/10000</f>
        <v>10.402631</v>
      </c>
      <c r="EK55" s="35">
        <f>MACD!EK55-시그널!EK55</f>
        <v>-7.08320351221412E-5</v>
      </c>
      <c r="EL55" s="28">
        <f>외인!EL55/10000</f>
        <v>3.234988</v>
      </c>
      <c r="EM55" s="35">
        <f>MACD!EM55-시그널!EM55</f>
        <v>1.120917630272148E-4</v>
      </c>
      <c r="EN55" s="28">
        <f>외인!EN55/10000</f>
        <v>4.6443879999999993</v>
      </c>
      <c r="EO55" s="35">
        <f>MACD!EO55-시그널!EO55</f>
        <v>-2.338969433698124E-4</v>
      </c>
      <c r="EP55" s="28">
        <f>외인!EP55/10000</f>
        <v>17.758082000000002</v>
      </c>
      <c r="EQ55" s="35">
        <f>MACD!EQ55-시그널!EQ55</f>
        <v>-3.2813489826703139E-4</v>
      </c>
      <c r="ER55" s="28">
        <f>외인!ER55/10000</f>
        <v>1.402692</v>
      </c>
      <c r="ES55" s="35">
        <f>MACD!ES55-시그널!ES55</f>
        <v>9.2739982517456971E-4</v>
      </c>
      <c r="ET55" s="28">
        <f>외인!ET55/10000</f>
        <v>18.019812999999999</v>
      </c>
      <c r="EU55" s="35">
        <f>MACD!EU55-시그널!EU55</f>
        <v>-1.9392628173134835E-4</v>
      </c>
      <c r="EV55" s="28">
        <f>외인!EV55/10000</f>
        <v>4.2161870000000006</v>
      </c>
      <c r="EW55" s="35">
        <f>MACD!EW55-시그널!EW55</f>
        <v>-1.0754366326405305E-5</v>
      </c>
      <c r="EX55" s="28">
        <f>외인!EX55/10000</f>
        <v>5.7679290000000005</v>
      </c>
      <c r="EY55" s="35">
        <f>MACD!EY55-시그널!EY55</f>
        <v>-1.120289786502207E-5</v>
      </c>
    </row>
    <row r="56" spans="1:155">
      <c r="A56" s="27">
        <f>외인!A56</f>
        <v>46146</v>
      </c>
      <c r="B56" s="28">
        <f>외인!B56/10000</f>
        <v>551.373651</v>
      </c>
      <c r="C56" s="35">
        <f>MACD!C56-시그널!C56</f>
        <v>-9.7830136351353795E-5</v>
      </c>
      <c r="D56" s="28">
        <f>외인!D56/10000</f>
        <v>67.386228000000003</v>
      </c>
      <c r="E56" s="35">
        <f>MACD!E56-시그널!E56</f>
        <v>1.3707211343884785E-4</v>
      </c>
      <c r="F56" s="28">
        <f>외인!F56/10000</f>
        <v>221.06366299999999</v>
      </c>
      <c r="G56" s="35">
        <f>MACD!G56-시그널!G56</f>
        <v>-1.9826693977583322E-5</v>
      </c>
      <c r="H56" s="28">
        <f>외인!H56/10000</f>
        <v>37.088788999999998</v>
      </c>
      <c r="I56" s="35">
        <f>MACD!I56-시그널!I56</f>
        <v>-6.7300959460048204E-5</v>
      </c>
      <c r="J56" s="28">
        <f>외인!J56/10000</f>
        <v>4.5424670000000003</v>
      </c>
      <c r="K56" s="35">
        <f>MACD!K56-시그널!K56</f>
        <v>-5.515708805317786E-4</v>
      </c>
      <c r="L56" s="28">
        <f>외인!L56/10000</f>
        <v>34.123376</v>
      </c>
      <c r="M56" s="35">
        <f>MACD!M56-시그널!M56</f>
        <v>-2.0861232461834262E-5</v>
      </c>
      <c r="N56" s="28">
        <f>외인!N56/10000</f>
        <v>24.542259000000001</v>
      </c>
      <c r="O56" s="35">
        <f>MACD!O56-시그널!O56</f>
        <v>-1.1872229119290261E-4</v>
      </c>
      <c r="P56" s="28">
        <f>외인!P56/10000</f>
        <v>18.924163</v>
      </c>
      <c r="Q56" s="35">
        <f>MACD!Q56-시그널!Q56</f>
        <v>-3.0202160544533436E-4</v>
      </c>
      <c r="R56" s="28">
        <f>외인!R56/10000</f>
        <v>13.089672999999999</v>
      </c>
      <c r="S56" s="35">
        <f>MACD!S56-시그널!S56</f>
        <v>-2.2847865940945722E-4</v>
      </c>
      <c r="T56" s="28">
        <f>외인!T56/10000</f>
        <v>0.89457500000000001</v>
      </c>
      <c r="U56" s="35">
        <f>MACD!U56-시그널!U56</f>
        <v>-4.8198117346570125E-5</v>
      </c>
      <c r="V56" s="28">
        <f>외인!V56/10000</f>
        <v>13.104088000000001</v>
      </c>
      <c r="W56" s="35">
        <f>MACD!W56-시그널!W56</f>
        <v>8.955052892300737E-5</v>
      </c>
      <c r="X56" s="28">
        <f>외인!X56/10000</f>
        <v>252.42587200000003</v>
      </c>
      <c r="Y56" s="35">
        <f>MACD!Y56-시그널!Y56</f>
        <v>9.064989337432541E-6</v>
      </c>
      <c r="Z56" s="28">
        <f>외인!Z56/10000</f>
        <v>4.2692120000000005</v>
      </c>
      <c r="AA56" s="35">
        <f>MACD!AA56-시그널!AA56</f>
        <v>1.5315818317703406E-6</v>
      </c>
      <c r="AB56" s="28">
        <f>외인!AB56/10000</f>
        <v>20.816457</v>
      </c>
      <c r="AC56" s="35">
        <f>MACD!AC56-시그널!AC56</f>
        <v>-1.1420006837697786E-4</v>
      </c>
      <c r="AD56" s="28">
        <f>외인!AD56/10000</f>
        <v>1.9336209999999998</v>
      </c>
      <c r="AE56" s="35">
        <f>MACD!AE56-시그널!AE56</f>
        <v>-3.7530612466387916E-4</v>
      </c>
      <c r="AF56" s="28">
        <f>외인!AF56/10000</f>
        <v>2.5287869999999999</v>
      </c>
      <c r="AG56" s="35">
        <f>MACD!AG56-시그널!AG56</f>
        <v>-1.9870348238211551E-4</v>
      </c>
      <c r="AH56" s="28">
        <f>외인!AH56/10000</f>
        <v>23.492749</v>
      </c>
      <c r="AI56" s="35">
        <f>MACD!AI56-시그널!AI56</f>
        <v>-7.305251845975369E-5</v>
      </c>
      <c r="AJ56" s="28">
        <f>외인!AJ56/10000</f>
        <v>10.930549000000001</v>
      </c>
      <c r="AK56" s="35">
        <f>MACD!AK56-시그널!AK56</f>
        <v>-2.2226642297817911E-4</v>
      </c>
      <c r="AL56" s="28">
        <f>외인!AL56/10000</f>
        <v>9.2529070000000004</v>
      </c>
      <c r="AM56" s="35">
        <f>MACD!AM56-시그널!AM56</f>
        <v>-6.628775823794812E-5</v>
      </c>
      <c r="AN56" s="28">
        <f>외인!AN56/10000</f>
        <v>17.321957999999999</v>
      </c>
      <c r="AO56" s="35">
        <f>MACD!AO56-시그널!AO56</f>
        <v>-1.2911320807597944E-4</v>
      </c>
      <c r="AP56" s="28">
        <f>외인!AP56/10000</f>
        <v>19.508824000000001</v>
      </c>
      <c r="AQ56" s="35">
        <f>MACD!AQ56-시그널!AQ56</f>
        <v>-2.902531081577714E-4</v>
      </c>
      <c r="AR56" s="28">
        <f>외인!AR56/10000</f>
        <v>2.4942470000000001</v>
      </c>
      <c r="AS56" s="35">
        <f>MACD!AS56-시그널!AS56</f>
        <v>-1.7333945738375598E-4</v>
      </c>
      <c r="AT56" s="28">
        <f>외인!AT56/10000</f>
        <v>8.669003</v>
      </c>
      <c r="AU56" s="35">
        <f>MACD!AU56-시그널!AU56</f>
        <v>-1.452198093608639E-4</v>
      </c>
      <c r="AV56" s="28">
        <f>외인!AV56/10000</f>
        <v>4.979406</v>
      </c>
      <c r="AW56" s="35">
        <f>MACD!AW56-시그널!AW56</f>
        <v>-1.4292208297330184E-4</v>
      </c>
      <c r="AX56" s="28">
        <f>외인!AX56/10000</f>
        <v>7.3897679999999992</v>
      </c>
      <c r="AY56" s="35">
        <f>MACD!AY56-시그널!AY56</f>
        <v>1.0243515485454723E-4</v>
      </c>
      <c r="AZ56" s="28">
        <f>외인!AZ56/10000</f>
        <v>272.85688399999998</v>
      </c>
      <c r="BA56" s="35">
        <f>MACD!BA56-시그널!BA56</f>
        <v>-3.3471311186025277E-5</v>
      </c>
      <c r="BB56" s="28">
        <f>외인!BB56/10000</f>
        <v>10.309944</v>
      </c>
      <c r="BC56" s="35">
        <f>MACD!BC56-시그널!BC56</f>
        <v>3.7094371771007148E-6</v>
      </c>
      <c r="BD56" s="28">
        <f>외인!BD56/10000</f>
        <v>3.9322499999999998</v>
      </c>
      <c r="BE56" s="35">
        <f>MACD!BE56-시그널!BE56</f>
        <v>-2.5005579833573617E-4</v>
      </c>
      <c r="BF56" s="28">
        <f>외인!BF56/10000</f>
        <v>0</v>
      </c>
      <c r="BG56" s="35" t="e">
        <f>MACD!BG56-시그널!BG56</f>
        <v>#DIV/0!</v>
      </c>
      <c r="BH56" s="28">
        <f>외인!BH56/10000</f>
        <v>11.082855</v>
      </c>
      <c r="BI56" s="35">
        <f>MACD!BI56-시그널!BI56</f>
        <v>3.1081644274182692E-4</v>
      </c>
      <c r="BJ56" s="28">
        <f>외인!BJ56/10000</f>
        <v>14.226857000000001</v>
      </c>
      <c r="BK56" s="35">
        <f>MACD!BK56-시그널!BK56</f>
        <v>-1.8896605367669963E-5</v>
      </c>
      <c r="BL56" s="28">
        <f>외인!BL56/10000</f>
        <v>5.0732860000000004</v>
      </c>
      <c r="BM56" s="35">
        <f>MACD!BM56-시그널!BM56</f>
        <v>8.9404917511909181E-5</v>
      </c>
      <c r="BN56" s="28">
        <f>외인!BN56/10000</f>
        <v>5.9271099999999999</v>
      </c>
      <c r="BO56" s="35">
        <f>MACD!BO56-시그널!BO56</f>
        <v>1.828538963115306E-4</v>
      </c>
      <c r="BP56" s="28">
        <f>외인!BP56/10000</f>
        <v>8.4455340000000003</v>
      </c>
      <c r="BQ56" s="35">
        <f>MACD!BQ56-시그널!BQ56</f>
        <v>4.4840174784542916E-5</v>
      </c>
      <c r="BR56" s="28">
        <f>외인!BR56/10000</f>
        <v>35.150271999999994</v>
      </c>
      <c r="BS56" s="35">
        <f>MACD!BS56-시그널!BS56</f>
        <v>-3.7421092521296157E-4</v>
      </c>
      <c r="BT56" s="28">
        <f>외인!BT56/10000</f>
        <v>257.01975499999998</v>
      </c>
      <c r="BU56" s="35">
        <f>MACD!BU56-시그널!BU56</f>
        <v>3.882977639215867E-6</v>
      </c>
      <c r="BV56" s="28">
        <f>외인!BV56/10000</f>
        <v>46.474767999999997</v>
      </c>
      <c r="BW56" s="35">
        <f>MACD!BW56-시그널!BW56</f>
        <v>-1.1955647728376919E-4</v>
      </c>
      <c r="BX56" s="28">
        <f>외인!BX56/10000</f>
        <v>7.5290229999999996</v>
      </c>
      <c r="BY56" s="35">
        <f>MACD!BY56-시그널!BY56</f>
        <v>-2.1400100545338035E-4</v>
      </c>
      <c r="BZ56" s="28">
        <f>외인!BZ56/10000</f>
        <v>26.574865000000003</v>
      </c>
      <c r="CA56" s="35">
        <f>MACD!CA56-시그널!CA56</f>
        <v>-1.1117951793300095E-4</v>
      </c>
      <c r="CB56" s="28">
        <f>외인!CB56/10000</f>
        <v>1.296618</v>
      </c>
      <c r="CC56" s="35">
        <f>MACD!CC56-시그널!CC56</f>
        <v>4.5917080485883367E-5</v>
      </c>
      <c r="CD56" s="28">
        <f>외인!CD56/10000</f>
        <v>2.9346799999999997</v>
      </c>
      <c r="CE56" s="35">
        <f>MACD!CE56-시그널!CE56</f>
        <v>2.9417529727662241E-5</v>
      </c>
      <c r="CF56" s="28">
        <f>외인!CF56/10000</f>
        <v>2.8291459999999997</v>
      </c>
      <c r="CG56" s="35">
        <f>MACD!CG56-시그널!CG56</f>
        <v>-2.4384798721809823E-4</v>
      </c>
      <c r="CH56" s="28">
        <f>외인!CH56/10000</f>
        <v>7.0829170000000001</v>
      </c>
      <c r="CI56" s="35">
        <f>MACD!CI56-시그널!CI56</f>
        <v>-1.0363861727572415E-4</v>
      </c>
      <c r="CJ56" s="28">
        <f>외인!CJ56/10000</f>
        <v>36.218933</v>
      </c>
      <c r="CK56" s="35">
        <f>MACD!CK56-시그널!CK56</f>
        <v>1.1972077439534237E-5</v>
      </c>
      <c r="CL56" s="28">
        <f>외인!CL56/10000</f>
        <v>23.821102</v>
      </c>
      <c r="CM56" s="35">
        <f>MACD!CM56-시그널!CM56</f>
        <v>-1.6139308780693877E-4</v>
      </c>
      <c r="CN56" s="28">
        <f>외인!CN56/10000</f>
        <v>12.852736999999999</v>
      </c>
      <c r="CO56" s="35">
        <f>MACD!CO56-시그널!CO56</f>
        <v>2.5211738757461617E-5</v>
      </c>
      <c r="CP56" s="28">
        <f>외인!CP56/10000</f>
        <v>10.366429</v>
      </c>
      <c r="CQ56" s="35">
        <f>MACD!CQ56-시그널!CQ56</f>
        <v>5.6627332875229448E-6</v>
      </c>
      <c r="CR56" s="28">
        <f>외인!CR56/10000</f>
        <v>16.773306999999999</v>
      </c>
      <c r="CS56" s="35">
        <f>MACD!CS56-시그널!CS56</f>
        <v>-1.4155272398557096E-4</v>
      </c>
      <c r="CT56" s="28">
        <f>외인!CT56/10000</f>
        <v>17.343498999999998</v>
      </c>
      <c r="CU56" s="35">
        <f>MACD!CU56-시그널!CU56</f>
        <v>-2.5795562034257758E-4</v>
      </c>
      <c r="CV56" s="28">
        <f>외인!CV56/10000</f>
        <v>257.01975499999998</v>
      </c>
      <c r="CW56" s="35">
        <f>MACD!CW56-시그널!CW56</f>
        <v>3.882977639215867E-6</v>
      </c>
      <c r="CX56" s="28">
        <f>외인!CX56/10000</f>
        <v>26.166132999999999</v>
      </c>
      <c r="CY56" s="35">
        <f>MACD!CY56-시그널!CY56</f>
        <v>-1.6298912070621116E-4</v>
      </c>
      <c r="CZ56" s="28">
        <f>외인!CZ56/10000</f>
        <v>1.9714610000000001</v>
      </c>
      <c r="DA56" s="35">
        <f>MACD!DA56-시그널!DA56</f>
        <v>-1.3014464901359717E-3</v>
      </c>
      <c r="DB56" s="28">
        <f>외인!DB56/10000</f>
        <v>3.9322499999999998</v>
      </c>
      <c r="DC56" s="35">
        <f>MACD!DC56-시그널!DC56</f>
        <v>-2.5005579833573617E-4</v>
      </c>
      <c r="DD56" s="28">
        <f>외인!DD56/10000</f>
        <v>0.89457500000000001</v>
      </c>
      <c r="DE56" s="35">
        <f>MACD!DE56-시그널!DE56</f>
        <v>-4.8198117346570125E-5</v>
      </c>
      <c r="DF56" s="28">
        <f>외인!DF56/10000</f>
        <v>5.6702769999999996</v>
      </c>
      <c r="DG56" s="35">
        <f>MACD!DG56-시그널!DG56</f>
        <v>-2.4060982639916495E-4</v>
      </c>
      <c r="DH56" s="28">
        <f>외인!DH56/10000</f>
        <v>2.1013839999999999</v>
      </c>
      <c r="DI56" s="35">
        <f>MACD!DI56-시그널!DI56</f>
        <v>5.6197455644868208E-5</v>
      </c>
      <c r="DJ56" s="28">
        <f>외인!DJ56/10000</f>
        <v>73.490492000000003</v>
      </c>
      <c r="DK56" s="35">
        <f>MACD!DK56-시그널!DK56</f>
        <v>-2.3034172310893816E-4</v>
      </c>
      <c r="DL56" s="28">
        <f>외인!DL56/10000</f>
        <v>10.361303999999999</v>
      </c>
      <c r="DM56" s="35">
        <f>MACD!DM56-시그널!DM56</f>
        <v>3.9365043749908075E-5</v>
      </c>
      <c r="DN56" s="28">
        <f>외인!DN56/10000</f>
        <v>257.01975499999998</v>
      </c>
      <c r="DO56" s="35">
        <f>MACD!DO56-시그널!DO56</f>
        <v>3.882977639215867E-6</v>
      </c>
      <c r="DP56" s="28">
        <f>외인!DP56/10000</f>
        <v>7.9673949999999998</v>
      </c>
      <c r="DQ56" s="35">
        <f>MACD!DQ56-시그널!DQ56</f>
        <v>3.0724264047818643E-4</v>
      </c>
      <c r="DR56" s="28">
        <f>외인!DR56/10000</f>
        <v>4.6955119999999999</v>
      </c>
      <c r="DS56" s="35">
        <f>MACD!DS56-시그널!DS56</f>
        <v>-3.9828876861702577E-4</v>
      </c>
      <c r="DT56" s="28">
        <f>외인!DT56/10000</f>
        <v>13.089672999999999</v>
      </c>
      <c r="DU56" s="35">
        <f>MACD!DU56-시그널!DU56</f>
        <v>-2.2847865940945722E-4</v>
      </c>
      <c r="DV56" s="28">
        <f>외인!DV56/10000</f>
        <v>3.6563730000000003</v>
      </c>
      <c r="DW56" s="35">
        <f>MACD!DW56-시그널!DW56</f>
        <v>1.6690210820515796E-4</v>
      </c>
      <c r="DX56" s="28">
        <f>외인!DX56/10000</f>
        <v>13.104088000000001</v>
      </c>
      <c r="DY56" s="35">
        <f>MACD!DY56-시그널!DY56</f>
        <v>8.955052892300737E-5</v>
      </c>
      <c r="DZ56" s="28">
        <f>외인!DZ56/10000</f>
        <v>0.87982399999999994</v>
      </c>
      <c r="EA56" s="35">
        <f>MACD!EA56-시그널!EA56</f>
        <v>-8.3081561417187356E-5</v>
      </c>
      <c r="EB56" s="28">
        <f>외인!EB56/10000</f>
        <v>1.2726660000000001</v>
      </c>
      <c r="EC56" s="35">
        <f>MACD!EC56-시그널!EC56</f>
        <v>-9.9114189103033281E-5</v>
      </c>
      <c r="ED56" s="28">
        <f>외인!ED56/10000</f>
        <v>1.1264110000000001</v>
      </c>
      <c r="EE56" s="35">
        <f>MACD!EE56-시그널!EE56</f>
        <v>-8.8606125641956229E-6</v>
      </c>
      <c r="EF56" s="28">
        <f>외인!EF56/10000</f>
        <v>23.024687</v>
      </c>
      <c r="EG56" s="35">
        <f>MACD!EG56-시그널!EG56</f>
        <v>-1.0467424345300767E-4</v>
      </c>
      <c r="EH56" s="28">
        <f>외인!EH56/10000</f>
        <v>25.434798999999998</v>
      </c>
      <c r="EI56" s="35">
        <f>MACD!EI56-시그널!EI56</f>
        <v>-1.6339129378404709E-4</v>
      </c>
      <c r="EJ56" s="28">
        <f>외인!EJ56/10000</f>
        <v>10.432130000000001</v>
      </c>
      <c r="EK56" s="35">
        <f>MACD!EK56-시그널!EK56</f>
        <v>-1.5350958035129512E-4</v>
      </c>
      <c r="EL56" s="28">
        <f>외인!EL56/10000</f>
        <v>3.194696</v>
      </c>
      <c r="EM56" s="35">
        <f>MACD!EM56-시그널!EM56</f>
        <v>2.7986759276623263E-5</v>
      </c>
      <c r="EN56" s="28">
        <f>외인!EN56/10000</f>
        <v>4.6955119999999999</v>
      </c>
      <c r="EO56" s="35">
        <f>MACD!EO56-시그널!EO56</f>
        <v>-3.9828876861702577E-4</v>
      </c>
      <c r="EP56" s="28">
        <f>외인!EP56/10000</f>
        <v>18.280514</v>
      </c>
      <c r="EQ56" s="35">
        <f>MACD!EQ56-시그널!EQ56</f>
        <v>-1.1190276215234524E-4</v>
      </c>
      <c r="ER56" s="28">
        <f>외인!ER56/10000</f>
        <v>1.4248749999999999</v>
      </c>
      <c r="ES56" s="35">
        <f>MACD!ES56-시그널!ES56</f>
        <v>9.7521801584441489E-4</v>
      </c>
      <c r="ET56" s="28">
        <f>외인!ET56/10000</f>
        <v>19.508824000000001</v>
      </c>
      <c r="EU56" s="35">
        <f>MACD!EU56-시그널!EU56</f>
        <v>-2.902531081577714E-4</v>
      </c>
      <c r="EV56" s="28">
        <f>외인!EV56/10000</f>
        <v>4.2692120000000005</v>
      </c>
      <c r="EW56" s="35">
        <f>MACD!EW56-시그널!EW56</f>
        <v>1.5315818317703406E-6</v>
      </c>
      <c r="EX56" s="28">
        <f>외인!EX56/10000</f>
        <v>6.0972169999999997</v>
      </c>
      <c r="EY56" s="35">
        <f>MACD!EY56-시그널!EY56</f>
        <v>7.3673089796270392E-6</v>
      </c>
    </row>
    <row r="57" spans="1:155">
      <c r="A57" s="27">
        <f>외인!A57</f>
        <v>46148</v>
      </c>
      <c r="B57" s="28">
        <f>외인!B57/10000</f>
        <v>586.874233</v>
      </c>
      <c r="C57" s="35">
        <f>MACD!C57-시그널!C57</f>
        <v>-6.683594285504204E-5</v>
      </c>
      <c r="D57" s="28">
        <f>외인!D57/10000</f>
        <v>67.171712999999997</v>
      </c>
      <c r="E57" s="35">
        <f>MACD!E57-시그널!E57</f>
        <v>4.5487444178708659E-5</v>
      </c>
      <c r="F57" s="28">
        <f>외인!F57/10000</f>
        <v>242.67297400000001</v>
      </c>
      <c r="G57" s="35">
        <f>MACD!G57-시그널!G57</f>
        <v>4.5430351784546538E-5</v>
      </c>
      <c r="H57" s="28">
        <f>외인!H57/10000</f>
        <v>37.801555</v>
      </c>
      <c r="I57" s="35">
        <f>MACD!I57-시그널!I57</f>
        <v>1.267858717095738E-5</v>
      </c>
      <c r="J57" s="28">
        <f>외인!J57/10000</f>
        <v>4.4490460000000001</v>
      </c>
      <c r="K57" s="35">
        <f>MACD!K57-시그널!K57</f>
        <v>-6.1290346576646753E-4</v>
      </c>
      <c r="L57" s="28">
        <f>외인!L57/10000</f>
        <v>34.863050999999999</v>
      </c>
      <c r="M57" s="35">
        <f>MACD!M57-시그널!M57</f>
        <v>5.7862403913983907E-5</v>
      </c>
      <c r="N57" s="28">
        <f>외인!N57/10000</f>
        <v>24.780526000000002</v>
      </c>
      <c r="O57" s="35">
        <f>MACD!O57-시그널!O57</f>
        <v>-1.1068678802153087E-5</v>
      </c>
      <c r="P57" s="28">
        <f>외인!P57/10000</f>
        <v>18.689235999999998</v>
      </c>
      <c r="Q57" s="35">
        <f>MACD!Q57-시그널!Q57</f>
        <v>-3.5413548602320085E-4</v>
      </c>
      <c r="R57" s="28">
        <f>외인!R57/10000</f>
        <v>13.148275</v>
      </c>
      <c r="S57" s="35">
        <f>MACD!S57-시그널!S57</f>
        <v>-2.720689051346687E-4</v>
      </c>
      <c r="T57" s="28">
        <f>외인!T57/10000</f>
        <v>0.88153400000000004</v>
      </c>
      <c r="U57" s="35">
        <f>MACD!U57-시그널!U57</f>
        <v>-1.0900920908778677E-4</v>
      </c>
      <c r="V57" s="28">
        <f>외인!V57/10000</f>
        <v>13.265901000000001</v>
      </c>
      <c r="W57" s="35">
        <f>MACD!W57-시그널!W57</f>
        <v>-3.7374485853202462E-5</v>
      </c>
      <c r="X57" s="28">
        <f>외인!X57/10000</f>
        <v>283.31291600000003</v>
      </c>
      <c r="Y57" s="35">
        <f>MACD!Y57-시그널!Y57</f>
        <v>5.8321464870717508E-5</v>
      </c>
      <c r="Z57" s="28">
        <f>외인!Z57/10000</f>
        <v>4.2573379999999998</v>
      </c>
      <c r="AA57" s="35">
        <f>MACD!AA57-시그널!AA57</f>
        <v>-2.3254757151001568E-5</v>
      </c>
      <c r="AB57" s="28">
        <f>외인!AB57/10000</f>
        <v>20.709213000000002</v>
      </c>
      <c r="AC57" s="35">
        <f>MACD!AC57-시그널!AC57</f>
        <v>-6.8230965715077339E-5</v>
      </c>
      <c r="AD57" s="28">
        <f>외인!AD57/10000</f>
        <v>1.9143110000000001</v>
      </c>
      <c r="AE57" s="35">
        <f>MACD!AE57-시그널!AE57</f>
        <v>-3.6366200125225346E-4</v>
      </c>
      <c r="AF57" s="28">
        <f>외인!AF57/10000</f>
        <v>2.46536</v>
      </c>
      <c r="AG57" s="35">
        <f>MACD!AG57-시그널!AG57</f>
        <v>-2.4533271051002225E-4</v>
      </c>
      <c r="AH57" s="28">
        <f>외인!AH57/10000</f>
        <v>22.640160999999999</v>
      </c>
      <c r="AI57" s="35">
        <f>MACD!AI57-시그널!AI57</f>
        <v>-1.8585755193050815E-4</v>
      </c>
      <c r="AJ57" s="28">
        <f>외인!AJ57/10000</f>
        <v>10.719157000000001</v>
      </c>
      <c r="AK57" s="35">
        <f>MACD!AK57-시그널!AK57</f>
        <v>-3.3346081044604886E-4</v>
      </c>
      <c r="AL57" s="28">
        <f>외인!AL57/10000</f>
        <v>9.1907420000000002</v>
      </c>
      <c r="AM57" s="35">
        <f>MACD!AM57-시그널!AM57</f>
        <v>-1.5646033990525041E-5</v>
      </c>
      <c r="AN57" s="28">
        <f>외인!AN57/10000</f>
        <v>17.562526000000002</v>
      </c>
      <c r="AO57" s="35">
        <f>MACD!AO57-시그널!AO57</f>
        <v>-7.8448981992461147E-6</v>
      </c>
      <c r="AP57" s="28">
        <f>외인!AP57/10000</f>
        <v>20.817969000000002</v>
      </c>
      <c r="AQ57" s="35">
        <f>MACD!AQ57-시그널!AQ57</f>
        <v>-3.1683724182573233E-4</v>
      </c>
      <c r="AR57" s="28">
        <f>외인!AR57/10000</f>
        <v>2.4610599999999998</v>
      </c>
      <c r="AS57" s="35">
        <f>MACD!AS57-시그널!AS57</f>
        <v>-3.3787318329192323E-4</v>
      </c>
      <c r="AT57" s="28">
        <f>외인!AT57/10000</f>
        <v>8.6961630000000003</v>
      </c>
      <c r="AU57" s="35">
        <f>MACD!AU57-시그널!AU57</f>
        <v>-3.9458092079297746E-5</v>
      </c>
      <c r="AV57" s="28">
        <f>외인!AV57/10000</f>
        <v>4.8604050000000001</v>
      </c>
      <c r="AW57" s="35">
        <f>MACD!AW57-시그널!AW57</f>
        <v>-2.0440108626219191E-4</v>
      </c>
      <c r="AX57" s="28">
        <f>외인!AX57/10000</f>
        <v>7.3535949999999994</v>
      </c>
      <c r="AY57" s="35">
        <f>MACD!AY57-시그널!AY57</f>
        <v>-6.5474821796248988E-6</v>
      </c>
      <c r="AZ57" s="28">
        <f>외인!AZ57/10000</f>
        <v>303.81357300000002</v>
      </c>
      <c r="BA57" s="35">
        <f>MACD!BA57-시그널!BA57</f>
        <v>2.0412065925660039E-5</v>
      </c>
      <c r="BB57" s="28">
        <f>외인!BB57/10000</f>
        <v>10.974563999999999</v>
      </c>
      <c r="BC57" s="35">
        <f>MACD!BC57-시그널!BC57</f>
        <v>-9.9595211287226458E-6</v>
      </c>
      <c r="BD57" s="28">
        <f>외인!BD57/10000</f>
        <v>3.9439679999999999</v>
      </c>
      <c r="BE57" s="35">
        <f>MACD!BE57-시그널!BE57</f>
        <v>-2.8255088768783243E-4</v>
      </c>
      <c r="BF57" s="28">
        <f>외인!BF57/10000</f>
        <v>0</v>
      </c>
      <c r="BG57" s="35" t="e">
        <f>MACD!BG57-시그널!BG57</f>
        <v>#DIV/0!</v>
      </c>
      <c r="BH57" s="28">
        <f>외인!BH57/10000</f>
        <v>11.265432000000001</v>
      </c>
      <c r="BI57" s="35">
        <f>MACD!BI57-시그널!BI57</f>
        <v>2.4242362881315494E-4</v>
      </c>
      <c r="BJ57" s="28">
        <f>외인!BJ57/10000</f>
        <v>14.508272</v>
      </c>
      <c r="BK57" s="35">
        <f>MACD!BK57-시그널!BK57</f>
        <v>7.9531929768967581E-5</v>
      </c>
      <c r="BL57" s="28">
        <f>외인!BL57/10000</f>
        <v>5.2843059999999999</v>
      </c>
      <c r="BM57" s="35">
        <f>MACD!BM57-시그널!BM57</f>
        <v>1.0584591761123887E-4</v>
      </c>
      <c r="BN57" s="28">
        <f>외인!BN57/10000</f>
        <v>5.9285100000000002</v>
      </c>
      <c r="BO57" s="35">
        <f>MACD!BO57-시그널!BO57</f>
        <v>1.5173594994351367E-4</v>
      </c>
      <c r="BP57" s="28">
        <f>외인!BP57/10000</f>
        <v>8.4261379999999999</v>
      </c>
      <c r="BQ57" s="35">
        <f>MACD!BQ57-시그널!BQ57</f>
        <v>-1.3273729474158812E-5</v>
      </c>
      <c r="BR57" s="28">
        <f>외인!BR57/10000</f>
        <v>36.350096000000001</v>
      </c>
      <c r="BS57" s="35">
        <f>MACD!BS57-시그널!BS57</f>
        <v>-4.8597749387483975E-4</v>
      </c>
      <c r="BT57" s="28">
        <f>외인!BT57/10000</f>
        <v>287.90952999999996</v>
      </c>
      <c r="BU57" s="35">
        <f>MACD!BU57-시그널!BU57</f>
        <v>5.3384328193913956E-5</v>
      </c>
      <c r="BV57" s="28">
        <f>외인!BV57/10000</f>
        <v>48.508359999999996</v>
      </c>
      <c r="BW57" s="35">
        <f>MACD!BW57-시그널!BW57</f>
        <v>-8.7298408581158656E-5</v>
      </c>
      <c r="BX57" s="28">
        <f>외인!BX57/10000</f>
        <v>7.3836300000000001</v>
      </c>
      <c r="BY57" s="35">
        <f>MACD!BY57-시그널!BY57</f>
        <v>-2.564173179018839E-4</v>
      </c>
      <c r="BZ57" s="28">
        <f>외인!BZ57/10000</f>
        <v>26.753269</v>
      </c>
      <c r="CA57" s="35">
        <f>MACD!CA57-시그널!CA57</f>
        <v>-1.3962102186372387E-5</v>
      </c>
      <c r="CB57" s="28">
        <f>외인!CB57/10000</f>
        <v>1.2658909999999999</v>
      </c>
      <c r="CC57" s="35">
        <f>MACD!CC57-시그널!CC57</f>
        <v>-1.169485583244004E-4</v>
      </c>
      <c r="CD57" s="28">
        <f>외인!CD57/10000</f>
        <v>2.8323869999999998</v>
      </c>
      <c r="CE57" s="35">
        <f>MACD!CE57-시그널!CE57</f>
        <v>-1.478019762383389E-4</v>
      </c>
      <c r="CF57" s="28">
        <f>외인!CF57/10000</f>
        <v>2.776354</v>
      </c>
      <c r="CG57" s="35">
        <f>MACD!CG57-시그널!CG57</f>
        <v>-2.618200111154604E-4</v>
      </c>
      <c r="CH57" s="28">
        <f>외인!CH57/10000</f>
        <v>6.9152910000000007</v>
      </c>
      <c r="CI57" s="35">
        <f>MACD!CI57-시그널!CI57</f>
        <v>-1.6414594349075539E-4</v>
      </c>
      <c r="CJ57" s="28">
        <f>외인!CJ57/10000</f>
        <v>35.549540999999998</v>
      </c>
      <c r="CK57" s="35">
        <f>MACD!CK57-시그널!CK57</f>
        <v>-7.3401628141285796E-5</v>
      </c>
      <c r="CL57" s="28">
        <f>외인!CL57/10000</f>
        <v>23.652915</v>
      </c>
      <c r="CM57" s="35">
        <f>MACD!CM57-시그널!CM57</f>
        <v>-1.2874369953866588E-4</v>
      </c>
      <c r="CN57" s="28">
        <f>외인!CN57/10000</f>
        <v>14.227314999999999</v>
      </c>
      <c r="CO57" s="35">
        <f>MACD!CO57-시그널!CO57</f>
        <v>1.213991682811602E-4</v>
      </c>
      <c r="CP57" s="28">
        <f>외인!CP57/10000</f>
        <v>11.030248</v>
      </c>
      <c r="CQ57" s="35">
        <f>MACD!CQ57-시그널!CQ57</f>
        <v>-8.0116999803459793E-6</v>
      </c>
      <c r="CR57" s="28">
        <f>외인!CR57/10000</f>
        <v>16.741863000000002</v>
      </c>
      <c r="CS57" s="35">
        <f>MACD!CS57-시그널!CS57</f>
        <v>-1.7763872863817967E-4</v>
      </c>
      <c r="CT57" s="28">
        <f>외인!CT57/10000</f>
        <v>17.601054000000001</v>
      </c>
      <c r="CU57" s="35">
        <f>MACD!CU57-시그널!CU57</f>
        <v>-2.9064212446000754E-4</v>
      </c>
      <c r="CV57" s="28">
        <f>외인!CV57/10000</f>
        <v>287.90952999999996</v>
      </c>
      <c r="CW57" s="35">
        <f>MACD!CW57-시그널!CW57</f>
        <v>5.3384328193913956E-5</v>
      </c>
      <c r="CX57" s="28">
        <f>외인!CX57/10000</f>
        <v>26.742021000000001</v>
      </c>
      <c r="CY57" s="35">
        <f>MACD!CY57-시그널!CY57</f>
        <v>-7.505063817729582E-5</v>
      </c>
      <c r="CZ57" s="28">
        <f>외인!CZ57/10000</f>
        <v>1.9987200000000001</v>
      </c>
      <c r="DA57" s="35">
        <f>MACD!DA57-시그널!DA57</f>
        <v>-1.1907621832638782E-3</v>
      </c>
      <c r="DB57" s="28">
        <f>외인!DB57/10000</f>
        <v>3.9439679999999999</v>
      </c>
      <c r="DC57" s="35">
        <f>MACD!DC57-시그널!DC57</f>
        <v>-2.8255088768783243E-4</v>
      </c>
      <c r="DD57" s="28">
        <f>외인!DD57/10000</f>
        <v>0.88153400000000004</v>
      </c>
      <c r="DE57" s="35">
        <f>MACD!DE57-시그널!DE57</f>
        <v>-1.0900920908778677E-4</v>
      </c>
      <c r="DF57" s="28">
        <f>외인!DF57/10000</f>
        <v>5.5595850000000002</v>
      </c>
      <c r="DG57" s="35">
        <f>MACD!DG57-시그널!DG57</f>
        <v>-2.6646152024066702E-4</v>
      </c>
      <c r="DH57" s="28">
        <f>외인!DH57/10000</f>
        <v>2.0203290000000003</v>
      </c>
      <c r="DI57" s="35">
        <f>MACD!DI57-시그널!DI57</f>
        <v>-1.4563656461628058E-4</v>
      </c>
      <c r="DJ57" s="28">
        <f>외인!DJ57/10000</f>
        <v>74.715726000000004</v>
      </c>
      <c r="DK57" s="35">
        <f>MACD!DK57-시그널!DK57</f>
        <v>-2.6683812708150475E-4</v>
      </c>
      <c r="DL57" s="28">
        <f>외인!DL57/10000</f>
        <v>11.738451</v>
      </c>
      <c r="DM57" s="35">
        <f>MACD!DM57-시그널!DM57</f>
        <v>1.6560345334550014E-4</v>
      </c>
      <c r="DN57" s="28">
        <f>외인!DN57/10000</f>
        <v>287.90952999999996</v>
      </c>
      <c r="DO57" s="35">
        <f>MACD!DO57-시그널!DO57</f>
        <v>5.3384328193913956E-5</v>
      </c>
      <c r="DP57" s="28">
        <f>외인!DP57/10000</f>
        <v>7.7662420000000001</v>
      </c>
      <c r="DQ57" s="35">
        <f>MACD!DQ57-시그널!DQ57</f>
        <v>7.3509005347132924E-5</v>
      </c>
      <c r="DR57" s="28">
        <f>외인!DR57/10000</f>
        <v>4.5779860000000001</v>
      </c>
      <c r="DS57" s="35">
        <f>MACD!DS57-시그널!DS57</f>
        <v>-5.6819646822042064E-4</v>
      </c>
      <c r="DT57" s="28">
        <f>외인!DT57/10000</f>
        <v>13.148275</v>
      </c>
      <c r="DU57" s="35">
        <f>MACD!DU57-시그널!DU57</f>
        <v>-2.720689051346687E-4</v>
      </c>
      <c r="DV57" s="28">
        <f>외인!DV57/10000</f>
        <v>3.5669629999999999</v>
      </c>
      <c r="DW57" s="35">
        <f>MACD!DW57-시그널!DW57</f>
        <v>1.6211576169746506E-4</v>
      </c>
      <c r="DX57" s="28">
        <f>외인!DX57/10000</f>
        <v>13.265901000000001</v>
      </c>
      <c r="DY57" s="35">
        <f>MACD!DY57-시그널!DY57</f>
        <v>-3.7374485853202462E-5</v>
      </c>
      <c r="DZ57" s="28">
        <f>외인!DZ57/10000</f>
        <v>0.85536599999999996</v>
      </c>
      <c r="EA57" s="35">
        <f>MACD!EA57-시그널!EA57</f>
        <v>-2.1507862448127914E-4</v>
      </c>
      <c r="EB57" s="28">
        <f>외인!EB57/10000</f>
        <v>1.2339469999999999</v>
      </c>
      <c r="EC57" s="35">
        <f>MACD!EC57-시그널!EC57</f>
        <v>-2.2873310810426995E-4</v>
      </c>
      <c r="ED57" s="28">
        <f>외인!ED57/10000</f>
        <v>1.0887819999999999</v>
      </c>
      <c r="EE57" s="35">
        <f>MACD!EE57-시그널!EE57</f>
        <v>-5.5776680145768159E-5</v>
      </c>
      <c r="EF57" s="28">
        <f>외인!EF57/10000</f>
        <v>22.652041000000001</v>
      </c>
      <c r="EG57" s="35">
        <f>MACD!EG57-시그널!EG57</f>
        <v>-1.5432175841554837E-4</v>
      </c>
      <c r="EH57" s="28">
        <f>외인!EH57/10000</f>
        <v>27.806109999999997</v>
      </c>
      <c r="EI57" s="35">
        <f>MACD!EI57-시그널!EI57</f>
        <v>-2.5347485259745906E-4</v>
      </c>
      <c r="EJ57" s="28">
        <f>외인!EJ57/10000</f>
        <v>10.179260000000001</v>
      </c>
      <c r="EK57" s="35">
        <f>MACD!EK57-시그널!EK57</f>
        <v>-2.6447358949471941E-4</v>
      </c>
      <c r="EL57" s="28">
        <f>외인!EL57/10000</f>
        <v>3.0861890000000001</v>
      </c>
      <c r="EM57" s="35">
        <f>MACD!EM57-시그널!EM57</f>
        <v>-1.3707119068290512E-4</v>
      </c>
      <c r="EN57" s="28">
        <f>외인!EN57/10000</f>
        <v>4.5779860000000001</v>
      </c>
      <c r="EO57" s="35">
        <f>MACD!EO57-시그널!EO57</f>
        <v>-5.6819646822042064E-4</v>
      </c>
      <c r="EP57" s="28">
        <f>외인!EP57/10000</f>
        <v>18.03182</v>
      </c>
      <c r="EQ57" s="35">
        <f>MACD!EQ57-시그널!EQ57</f>
        <v>1.1874002308621034E-4</v>
      </c>
      <c r="ER57" s="28">
        <f>외인!ER57/10000</f>
        <v>1.417597</v>
      </c>
      <c r="ES57" s="35">
        <f>MACD!ES57-시그널!ES57</f>
        <v>9.1705966118155722E-4</v>
      </c>
      <c r="ET57" s="28">
        <f>외인!ET57/10000</f>
        <v>20.817969000000002</v>
      </c>
      <c r="EU57" s="35">
        <f>MACD!EU57-시그널!EU57</f>
        <v>-3.1683724182573233E-4</v>
      </c>
      <c r="EV57" s="28">
        <f>외인!EV57/10000</f>
        <v>4.2573379999999998</v>
      </c>
      <c r="EW57" s="35">
        <f>MACD!EW57-시그널!EW57</f>
        <v>-2.3254757151001568E-5</v>
      </c>
      <c r="EX57" s="28">
        <f>외인!EX57/10000</f>
        <v>6.7729100000000004</v>
      </c>
      <c r="EY57" s="35">
        <f>MACD!EY57-시그널!EY57</f>
        <v>-3.1040888102656426E-6</v>
      </c>
    </row>
    <row r="58" spans="1:155">
      <c r="A58" s="27">
        <f>외인!A58</f>
        <v>46149</v>
      </c>
      <c r="B58" s="28">
        <f>외인!B58/10000</f>
        <v>595.24889299999995</v>
      </c>
      <c r="C58" s="35">
        <f>MACD!C58-시그널!C58</f>
        <v>-1.1284034349321972E-4</v>
      </c>
      <c r="D58" s="28">
        <f>외인!D58/10000</f>
        <v>66.665618000000009</v>
      </c>
      <c r="E58" s="35">
        <f>MACD!E58-시그널!E58</f>
        <v>6.5617367328374985E-5</v>
      </c>
      <c r="F58" s="28">
        <f>외인!F58/10000</f>
        <v>247.13972799999999</v>
      </c>
      <c r="G58" s="35">
        <f>MACD!G58-시그널!G58</f>
        <v>-1.1120913960839399E-5</v>
      </c>
      <c r="H58" s="28">
        <f>외인!H58/10000</f>
        <v>37.936636</v>
      </c>
      <c r="I58" s="35">
        <f>MACD!I58-시그널!I58</f>
        <v>-1.9565504672031467E-5</v>
      </c>
      <c r="J58" s="28">
        <f>외인!J58/10000</f>
        <v>4.3773819999999999</v>
      </c>
      <c r="K58" s="35">
        <f>MACD!K58-시그널!K58</f>
        <v>-7.0934645227001291E-4</v>
      </c>
      <c r="L58" s="28">
        <f>외인!L58/10000</f>
        <v>35.080044999999998</v>
      </c>
      <c r="M58" s="35">
        <f>MACD!M58-시그널!M58</f>
        <v>1.0117335848456221E-5</v>
      </c>
      <c r="N58" s="28">
        <f>외인!N58/10000</f>
        <v>25.471070000000001</v>
      </c>
      <c r="O58" s="35">
        <f>MACD!O58-시그널!O58</f>
        <v>-8.8989750002321571E-5</v>
      </c>
      <c r="P58" s="28">
        <f>외인!P58/10000</f>
        <v>18.764751</v>
      </c>
      <c r="Q58" s="35">
        <f>MACD!Q58-시그널!Q58</f>
        <v>-2.9276850510188393E-4</v>
      </c>
      <c r="R58" s="28">
        <f>외인!R58/10000</f>
        <v>13.080828</v>
      </c>
      <c r="S58" s="35">
        <f>MACD!S58-시그널!S58</f>
        <v>-3.6607546700304094E-4</v>
      </c>
      <c r="T58" s="28">
        <f>외인!T58/10000</f>
        <v>0.88187599999999999</v>
      </c>
      <c r="U58" s="35">
        <f>MACD!U58-시그널!U58</f>
        <v>-1.9780042284153103E-4</v>
      </c>
      <c r="V58" s="28">
        <f>외인!V58/10000</f>
        <v>13.111227</v>
      </c>
      <c r="W58" s="35">
        <f>MACD!W58-시그널!W58</f>
        <v>-1.1768936882391756E-4</v>
      </c>
      <c r="X58" s="28">
        <f>외인!X58/10000</f>
        <v>290.23735899999997</v>
      </c>
      <c r="Y58" s="35">
        <f>MACD!Y58-시그널!Y58</f>
        <v>-7.2091348621073671E-6</v>
      </c>
      <c r="Z58" s="28">
        <f>외인!Z58/10000</f>
        <v>4.3147480000000007</v>
      </c>
      <c r="AA58" s="35">
        <f>MACD!AA58-시그널!AA58</f>
        <v>-2.531921393658319E-5</v>
      </c>
      <c r="AB58" s="28">
        <f>외인!AB58/10000</f>
        <v>20.966777</v>
      </c>
      <c r="AC58" s="35">
        <f>MACD!AC58-시그널!AC58</f>
        <v>-3.9652517151974394E-5</v>
      </c>
      <c r="AD58" s="28">
        <f>외인!AD58/10000</f>
        <v>2.0153569999999998</v>
      </c>
      <c r="AE58" s="35">
        <f>MACD!AE58-시그널!AE58</f>
        <v>-8.1341421236608765E-5</v>
      </c>
      <c r="AF58" s="28">
        <f>외인!AF58/10000</f>
        <v>2.5266900000000003</v>
      </c>
      <c r="AG58" s="35">
        <f>MACD!AG58-시그널!AG58</f>
        <v>-1.7673967106233247E-4</v>
      </c>
      <c r="AH58" s="28">
        <f>외인!AH58/10000</f>
        <v>23.459873999999999</v>
      </c>
      <c r="AI58" s="35">
        <f>MACD!AI58-시그널!AI58</f>
        <v>-2.0265350686869351E-4</v>
      </c>
      <c r="AJ58" s="28">
        <f>외인!AJ58/10000</f>
        <v>10.512516999999999</v>
      </c>
      <c r="AK58" s="35">
        <f>MACD!AK58-시그널!AK58</f>
        <v>-4.7949057914093481E-4</v>
      </c>
      <c r="AL58" s="28">
        <f>외인!AL58/10000</f>
        <v>9.3041359999999997</v>
      </c>
      <c r="AM58" s="35">
        <f>MACD!AM58-시그널!AM58</f>
        <v>1.323771563232389E-5</v>
      </c>
      <c r="AN58" s="28">
        <f>외인!AN58/10000</f>
        <v>18.129170999999999</v>
      </c>
      <c r="AO58" s="35">
        <f>MACD!AO58-시그널!AO58</f>
        <v>-1.2873913490969269E-4</v>
      </c>
      <c r="AP58" s="28">
        <f>외인!AP58/10000</f>
        <v>20.817758999999999</v>
      </c>
      <c r="AQ58" s="35">
        <f>MACD!AQ58-시그널!AQ58</f>
        <v>-2.1299287864981746E-4</v>
      </c>
      <c r="AR58" s="28">
        <f>외인!AR58/10000</f>
        <v>2.5547810000000002</v>
      </c>
      <c r="AS58" s="35">
        <f>MACD!AS58-시그널!AS58</f>
        <v>-2.725584420355663E-4</v>
      </c>
      <c r="AT58" s="28">
        <f>외인!AT58/10000</f>
        <v>8.7400899999999986</v>
      </c>
      <c r="AU58" s="35">
        <f>MACD!AU58-시그널!AU58</f>
        <v>-6.4230050868843128E-6</v>
      </c>
      <c r="AV58" s="28">
        <f>외인!AV58/10000</f>
        <v>4.8316370000000006</v>
      </c>
      <c r="AW58" s="35">
        <f>MACD!AW58-시그널!AW58</f>
        <v>-2.4634905979679554E-4</v>
      </c>
      <c r="AX58" s="28">
        <f>외인!AX58/10000</f>
        <v>7.7203200000000001</v>
      </c>
      <c r="AY58" s="35">
        <f>MACD!AY58-시그널!AY58</f>
        <v>-3.0031079219483759E-4</v>
      </c>
      <c r="AZ58" s="28">
        <f>외인!AZ58/10000</f>
        <v>310.70608399999998</v>
      </c>
      <c r="BA58" s="35">
        <f>MACD!BA58-시그널!BA58</f>
        <v>-3.9645029788179238E-5</v>
      </c>
      <c r="BB58" s="28">
        <f>외인!BB58/10000</f>
        <v>11.035953999999998</v>
      </c>
      <c r="BC58" s="35">
        <f>MACD!BC58-시그널!BC58</f>
        <v>-1.5292297440870221E-5</v>
      </c>
      <c r="BD58" s="28">
        <f>외인!BD58/10000</f>
        <v>3.9317330000000004</v>
      </c>
      <c r="BE58" s="35">
        <f>MACD!BE58-시그널!BE58</f>
        <v>-3.1082272207892073E-4</v>
      </c>
      <c r="BF58" s="28">
        <f>외인!BF58/10000</f>
        <v>0</v>
      </c>
      <c r="BG58" s="35" t="e">
        <f>MACD!BG58-시그널!BG58</f>
        <v>#DIV/0!</v>
      </c>
      <c r="BH58" s="28">
        <f>외인!BH58/10000</f>
        <v>11.165768</v>
      </c>
      <c r="BI58" s="35">
        <f>MACD!BI58-시그널!BI58</f>
        <v>1.0806617729815877E-4</v>
      </c>
      <c r="BJ58" s="28">
        <f>외인!BJ58/10000</f>
        <v>14.463226000000001</v>
      </c>
      <c r="BK58" s="35">
        <f>MACD!BK58-시그널!BK58</f>
        <v>5.4900393916551755E-5</v>
      </c>
      <c r="BL58" s="28">
        <f>외인!BL58/10000</f>
        <v>4.877459</v>
      </c>
      <c r="BM58" s="35">
        <f>MACD!BM58-시그널!BM58</f>
        <v>-1.1298763637308145E-4</v>
      </c>
      <c r="BN58" s="28">
        <f>외인!BN58/10000</f>
        <v>6.1581539999999997</v>
      </c>
      <c r="BO58" s="35">
        <f>MACD!BO58-시그널!BO58</f>
        <v>-1.1064815980785497E-4</v>
      </c>
      <c r="BP58" s="28">
        <f>외인!BP58/10000</f>
        <v>8.7637490000000007</v>
      </c>
      <c r="BQ58" s="35">
        <f>MACD!BQ58-시그널!BQ58</f>
        <v>-2.694972630764191E-4</v>
      </c>
      <c r="BR58" s="28">
        <f>외인!BR58/10000</f>
        <v>36.946227</v>
      </c>
      <c r="BS58" s="35">
        <f>MACD!BS58-시그널!BS58</f>
        <v>-3.9569478708919919E-4</v>
      </c>
      <c r="BT58" s="28">
        <f>외인!BT58/10000</f>
        <v>294.72153199999997</v>
      </c>
      <c r="BU58" s="35">
        <f>MACD!BU58-시그널!BU58</f>
        <v>-1.3083495459851528E-5</v>
      </c>
      <c r="BV58" s="28">
        <f>외인!BV58/10000</f>
        <v>47.819108</v>
      </c>
      <c r="BW58" s="35">
        <f>MACD!BW58-시그널!BW58</f>
        <v>-1.0036432382704312E-4</v>
      </c>
      <c r="BX58" s="28">
        <f>외인!BX58/10000</f>
        <v>7.625839</v>
      </c>
      <c r="BY58" s="35">
        <f>MACD!BY58-시그널!BY58</f>
        <v>-1.8059631501622214E-4</v>
      </c>
      <c r="BZ58" s="28">
        <f>외인!BZ58/10000</f>
        <v>27.433306999999999</v>
      </c>
      <c r="CA58" s="35">
        <f>MACD!CA58-시그널!CA58</f>
        <v>-8.343182474026921E-5</v>
      </c>
      <c r="CB58" s="28">
        <f>외인!CB58/10000</f>
        <v>1.2781439999999999</v>
      </c>
      <c r="CC58" s="35">
        <f>MACD!CC58-시그널!CC58</f>
        <v>-1.8841086522807546E-4</v>
      </c>
      <c r="CD58" s="28">
        <f>외인!CD58/10000</f>
        <v>2.8053659999999998</v>
      </c>
      <c r="CE58" s="35">
        <f>MACD!CE58-시그널!CE58</f>
        <v>-2.5109292668335653E-4</v>
      </c>
      <c r="CF58" s="28">
        <f>외인!CF58/10000</f>
        <v>2.8664490000000002</v>
      </c>
      <c r="CG58" s="35">
        <f>MACD!CG58-시그널!CG58</f>
        <v>-1.9133342148008501E-4</v>
      </c>
      <c r="CH58" s="28">
        <f>외인!CH58/10000</f>
        <v>6.9012660000000006</v>
      </c>
      <c r="CI58" s="35">
        <f>MACD!CI58-시그널!CI58</f>
        <v>-2.0358328688230894E-4</v>
      </c>
      <c r="CJ58" s="28">
        <f>외인!CJ58/10000</f>
        <v>35.544474000000001</v>
      </c>
      <c r="CK58" s="35">
        <f>MACD!CK58-시그널!CK58</f>
        <v>-6.5673082177017937E-5</v>
      </c>
      <c r="CL58" s="28">
        <f>외인!CL58/10000</f>
        <v>23.905118999999999</v>
      </c>
      <c r="CM58" s="35">
        <f>MACD!CM58-시그널!CM58</f>
        <v>-1.0296385856910261E-4</v>
      </c>
      <c r="CN58" s="28">
        <f>외인!CN58/10000</f>
        <v>13.684942000000001</v>
      </c>
      <c r="CO58" s="35">
        <f>MACD!CO58-시그널!CO58</f>
        <v>1.2922124412074494E-4</v>
      </c>
      <c r="CP58" s="28">
        <f>외인!CP58/10000</f>
        <v>11.091054</v>
      </c>
      <c r="CQ58" s="35">
        <f>MACD!CQ58-시그널!CQ58</f>
        <v>-1.3183115610937824E-5</v>
      </c>
      <c r="CR58" s="28">
        <f>외인!CR58/10000</f>
        <v>16.542959</v>
      </c>
      <c r="CS58" s="35">
        <f>MACD!CS58-시그널!CS58</f>
        <v>-2.7649968069173251E-4</v>
      </c>
      <c r="CT58" s="28">
        <f>외인!CT58/10000</f>
        <v>17.614841000000002</v>
      </c>
      <c r="CU58" s="35">
        <f>MACD!CU58-시그널!CU58</f>
        <v>-1.9023259593330989E-4</v>
      </c>
      <c r="CV58" s="28">
        <f>외인!CV58/10000</f>
        <v>294.72153199999997</v>
      </c>
      <c r="CW58" s="35">
        <f>MACD!CW58-시그널!CW58</f>
        <v>-1.3083495459851528E-5</v>
      </c>
      <c r="CX58" s="28">
        <f>외인!CX58/10000</f>
        <v>26.607727000000001</v>
      </c>
      <c r="CY58" s="35">
        <f>MACD!CY58-시그널!CY58</f>
        <v>-6.626444184606897E-5</v>
      </c>
      <c r="CZ58" s="28">
        <f>외인!CZ58/10000</f>
        <v>1.97662</v>
      </c>
      <c r="DA58" s="35">
        <f>MACD!DA58-시그널!DA58</f>
        <v>-9.4929019849445946E-4</v>
      </c>
      <c r="DB58" s="28">
        <f>외인!DB58/10000</f>
        <v>3.9317330000000004</v>
      </c>
      <c r="DC58" s="35">
        <f>MACD!DC58-시그널!DC58</f>
        <v>-3.1082272207892073E-4</v>
      </c>
      <c r="DD58" s="28">
        <f>외인!DD58/10000</f>
        <v>0.88187599999999999</v>
      </c>
      <c r="DE58" s="35">
        <f>MACD!DE58-시그널!DE58</f>
        <v>-1.9780042284153103E-4</v>
      </c>
      <c r="DF58" s="28">
        <f>외인!DF58/10000</f>
        <v>5.7743199999999995</v>
      </c>
      <c r="DG58" s="35">
        <f>MACD!DG58-시그널!DG58</f>
        <v>-1.5347217526340349E-4</v>
      </c>
      <c r="DH58" s="28">
        <f>외인!DH58/10000</f>
        <v>1.9910589999999999</v>
      </c>
      <c r="DI58" s="35">
        <f>MACD!DI58-시그널!DI58</f>
        <v>-2.8974055157157002E-4</v>
      </c>
      <c r="DJ58" s="28">
        <f>외인!DJ58/10000</f>
        <v>75.868049999999997</v>
      </c>
      <c r="DK58" s="35">
        <f>MACD!DK58-시그널!DK58</f>
        <v>-2.1672204837748196E-4</v>
      </c>
      <c r="DL58" s="28">
        <f>외인!DL58/10000</f>
        <v>11.189741</v>
      </c>
      <c r="DM58" s="35">
        <f>MACD!DM58-시그널!DM58</f>
        <v>1.8425274466229156E-4</v>
      </c>
      <c r="DN58" s="28">
        <f>외인!DN58/10000</f>
        <v>294.72153199999997</v>
      </c>
      <c r="DO58" s="35">
        <f>MACD!DO58-시그널!DO58</f>
        <v>-1.3083495459851528E-5</v>
      </c>
      <c r="DP58" s="28">
        <f>외인!DP58/10000</f>
        <v>7.7621600000000006</v>
      </c>
      <c r="DQ58" s="35">
        <f>MACD!DQ58-시그널!DQ58</f>
        <v>1.0206050996249666E-4</v>
      </c>
      <c r="DR58" s="28">
        <f>외인!DR58/10000</f>
        <v>4.4956459999999998</v>
      </c>
      <c r="DS58" s="35">
        <f>MACD!DS58-시그널!DS58</f>
        <v>-7.5987420586676223E-4</v>
      </c>
      <c r="DT58" s="28">
        <f>외인!DT58/10000</f>
        <v>13.080828</v>
      </c>
      <c r="DU58" s="35">
        <f>MACD!DU58-시그널!DU58</f>
        <v>-3.6607546700304094E-4</v>
      </c>
      <c r="DV58" s="28">
        <f>외인!DV58/10000</f>
        <v>3.4355330000000004</v>
      </c>
      <c r="DW58" s="35">
        <f>MACD!DW58-시그널!DW58</f>
        <v>5.6391449749860492E-5</v>
      </c>
      <c r="DX58" s="28">
        <f>외인!DX58/10000</f>
        <v>13.111227</v>
      </c>
      <c r="DY58" s="35">
        <f>MACD!DY58-시그널!DY58</f>
        <v>-1.1768936882391756E-4</v>
      </c>
      <c r="DZ58" s="28">
        <f>외인!DZ58/10000</f>
        <v>0.84149300000000005</v>
      </c>
      <c r="EA58" s="35">
        <f>MACD!EA58-시그널!EA58</f>
        <v>-2.7562153691327505E-4</v>
      </c>
      <c r="EB58" s="28">
        <f>외인!EB58/10000</f>
        <v>1.2185589999999999</v>
      </c>
      <c r="EC58" s="35">
        <f>MACD!EC58-시그널!EC58</f>
        <v>-3.2482417313291385E-4</v>
      </c>
      <c r="ED58" s="28">
        <f>외인!ED58/10000</f>
        <v>1.0842810000000001</v>
      </c>
      <c r="EE58" s="35">
        <f>MACD!EE58-시그널!EE58</f>
        <v>-2.1760242813285654E-5</v>
      </c>
      <c r="EF58" s="28">
        <f>외인!EF58/10000</f>
        <v>22.781997</v>
      </c>
      <c r="EG58" s="35">
        <f>MACD!EG58-시그널!EG58</f>
        <v>-1.5330180163118504E-4</v>
      </c>
      <c r="EH58" s="28">
        <f>외인!EH58/10000</f>
        <v>28.512459000000003</v>
      </c>
      <c r="EI58" s="35">
        <f>MACD!EI58-시그널!EI58</f>
        <v>-3.1282686946863608E-4</v>
      </c>
      <c r="EJ58" s="28">
        <f>외인!EJ58/10000</f>
        <v>10.125853999999999</v>
      </c>
      <c r="EK58" s="35">
        <f>MACD!EK58-시그널!EK58</f>
        <v>-3.6507680025197708E-4</v>
      </c>
      <c r="EL58" s="28">
        <f>외인!EL58/10000</f>
        <v>3.0580849999999997</v>
      </c>
      <c r="EM58" s="35">
        <f>MACD!EM58-시그널!EM58</f>
        <v>-2.3150773106322617E-4</v>
      </c>
      <c r="EN58" s="28">
        <f>외인!EN58/10000</f>
        <v>4.4956459999999998</v>
      </c>
      <c r="EO58" s="35">
        <f>MACD!EO58-시그널!EO58</f>
        <v>-7.5987420586676223E-4</v>
      </c>
      <c r="EP58" s="28">
        <f>외인!EP58/10000</f>
        <v>16.693427</v>
      </c>
      <c r="EQ58" s="35">
        <f>MACD!EQ58-시그널!EQ58</f>
        <v>1.9156923923818508E-4</v>
      </c>
      <c r="ER58" s="28">
        <f>외인!ER58/10000</f>
        <v>1.3785399999999999</v>
      </c>
      <c r="ES58" s="35">
        <f>MACD!ES58-시그널!ES58</f>
        <v>8.7102699611517744E-4</v>
      </c>
      <c r="ET58" s="28">
        <f>외인!ET58/10000</f>
        <v>20.817758999999999</v>
      </c>
      <c r="EU58" s="35">
        <f>MACD!EU58-시그널!EU58</f>
        <v>-2.1299287864981746E-4</v>
      </c>
      <c r="EV58" s="28">
        <f>외인!EV58/10000</f>
        <v>4.3147480000000007</v>
      </c>
      <c r="EW58" s="35">
        <f>MACD!EW58-시그널!EW58</f>
        <v>-2.531921393658319E-5</v>
      </c>
      <c r="EX58" s="28">
        <f>외인!EX58/10000</f>
        <v>6.7763059999999999</v>
      </c>
      <c r="EY58" s="35">
        <f>MACD!EY58-시그널!EY58</f>
        <v>-1.190670072565738E-5</v>
      </c>
    </row>
    <row r="59" spans="1:155">
      <c r="A59" s="27">
        <f>외인!A59</f>
        <v>46150</v>
      </c>
      <c r="B59" s="28">
        <f>외인!B59/10000</f>
        <v>595.88655999999992</v>
      </c>
      <c r="C59" s="35">
        <f>MACD!C59-시그널!C59</f>
        <v>-1.8154693324819494E-4</v>
      </c>
      <c r="D59" s="28">
        <f>외인!D59/10000</f>
        <v>67.254676000000003</v>
      </c>
      <c r="E59" s="35">
        <f>MACD!E59-시그널!E59</f>
        <v>1.3353623868899404E-4</v>
      </c>
      <c r="F59" s="28">
        <f>외인!F59/10000</f>
        <v>246.94709</v>
      </c>
      <c r="G59" s="35">
        <f>MACD!G59-시그널!G59</f>
        <v>-1.1253629953610034E-4</v>
      </c>
      <c r="H59" s="28">
        <f>외인!H59/10000</f>
        <v>37.292034999999998</v>
      </c>
      <c r="I59" s="35">
        <f>MACD!I59-시그널!I59</f>
        <v>-1.1611753534515295E-4</v>
      </c>
      <c r="J59" s="28">
        <f>외인!J59/10000</f>
        <v>4.5265550000000001</v>
      </c>
      <c r="K59" s="35">
        <f>MACD!K59-시그널!K59</f>
        <v>-5.98036661021945E-4</v>
      </c>
      <c r="L59" s="28">
        <f>외인!L59/10000</f>
        <v>34.486381000000002</v>
      </c>
      <c r="M59" s="35">
        <f>MACD!M59-시그널!M59</f>
        <v>-1.0661718544095725E-4</v>
      </c>
      <c r="N59" s="28">
        <f>외인!N59/10000</f>
        <v>27.199509000000003</v>
      </c>
      <c r="O59" s="35">
        <f>MACD!O59-시그널!O59</f>
        <v>5.9350281885390903E-5</v>
      </c>
      <c r="P59" s="28">
        <f>외인!P59/10000</f>
        <v>18.622382000000002</v>
      </c>
      <c r="Q59" s="35">
        <f>MACD!Q59-시그널!Q59</f>
        <v>-2.2457580521726935E-4</v>
      </c>
      <c r="R59" s="28">
        <f>외인!R59/10000</f>
        <v>13.613783999999999</v>
      </c>
      <c r="S59" s="35">
        <f>MACD!S59-시그널!S59</f>
        <v>-2.679603790776739E-4</v>
      </c>
      <c r="T59" s="28">
        <f>외인!T59/10000</f>
        <v>0.88443700000000003</v>
      </c>
      <c r="U59" s="35">
        <f>MACD!U59-시그널!U59</f>
        <v>-2.8670922559324733E-4</v>
      </c>
      <c r="V59" s="28">
        <f>외인!V59/10000</f>
        <v>13.190676000000002</v>
      </c>
      <c r="W59" s="35">
        <f>MACD!W59-시그널!W59</f>
        <v>-1.1419866659895801E-4</v>
      </c>
      <c r="X59" s="28">
        <f>외인!X59/10000</f>
        <v>290.88802500000003</v>
      </c>
      <c r="Y59" s="35">
        <f>MACD!Y59-시그널!Y59</f>
        <v>-1.3810901050278861E-4</v>
      </c>
      <c r="Z59" s="28">
        <f>외인!Z59/10000</f>
        <v>4.3511199999999999</v>
      </c>
      <c r="AA59" s="35">
        <f>MACD!AA59-시그널!AA59</f>
        <v>2.5813578220053135E-5</v>
      </c>
      <c r="AB59" s="28">
        <f>외인!AB59/10000</f>
        <v>20.828520000000001</v>
      </c>
      <c r="AC59" s="35">
        <f>MACD!AC59-시그널!AC59</f>
        <v>-2.4492449698448437E-5</v>
      </c>
      <c r="AD59" s="28">
        <f>외인!AD59/10000</f>
        <v>2.0435430000000001</v>
      </c>
      <c r="AE59" s="35">
        <f>MACD!AE59-시그널!AE59</f>
        <v>1.3877045841575829E-4</v>
      </c>
      <c r="AF59" s="28">
        <f>외인!AF59/10000</f>
        <v>2.4854430000000001</v>
      </c>
      <c r="AG59" s="35">
        <f>MACD!AG59-시그널!AG59</f>
        <v>-1.3510420084603242E-4</v>
      </c>
      <c r="AH59" s="28">
        <f>외인!AH59/10000</f>
        <v>22.453962000000001</v>
      </c>
      <c r="AI59" s="35">
        <f>MACD!AI59-시그널!AI59</f>
        <v>-3.2363293724454746E-4</v>
      </c>
      <c r="AJ59" s="28">
        <f>외인!AJ59/10000</f>
        <v>10.653559</v>
      </c>
      <c r="AK59" s="35">
        <f>MACD!AK59-시그널!AK59</f>
        <v>-5.0240138531906786E-4</v>
      </c>
      <c r="AL59" s="28">
        <f>외인!AL59/10000</f>
        <v>9.9727199999999989</v>
      </c>
      <c r="AM59" s="35">
        <f>MACD!AM59-시그널!AM59</f>
        <v>1.7408627884429715E-4</v>
      </c>
      <c r="AN59" s="28">
        <f>외인!AN59/10000</f>
        <v>19.233839</v>
      </c>
      <c r="AO59" s="35">
        <f>MACD!AO59-시그널!AO59</f>
        <v>9.7911270576171282E-6</v>
      </c>
      <c r="AP59" s="28">
        <f>외인!AP59/10000</f>
        <v>20.968817999999999</v>
      </c>
      <c r="AQ59" s="35">
        <f>MACD!AQ59-시그널!AQ59</f>
        <v>-1.1914255638380365E-4</v>
      </c>
      <c r="AR59" s="28">
        <f>외인!AR59/10000</f>
        <v>2.559939</v>
      </c>
      <c r="AS59" s="35">
        <f>MACD!AS59-시그널!AS59</f>
        <v>-2.1894167437824233E-4</v>
      </c>
      <c r="AT59" s="28">
        <f>외인!AT59/10000</f>
        <v>8.8162749999999992</v>
      </c>
      <c r="AU59" s="35">
        <f>MACD!AU59-시그널!AU59</f>
        <v>9.1204191976279494E-5</v>
      </c>
      <c r="AV59" s="28">
        <f>외인!AV59/10000</f>
        <v>4.9285019999999999</v>
      </c>
      <c r="AW59" s="35">
        <f>MACD!AW59-시그널!AW59</f>
        <v>-2.0352197876004444E-4</v>
      </c>
      <c r="AX59" s="28">
        <f>외인!AX59/10000</f>
        <v>7.6013490000000008</v>
      </c>
      <c r="AY59" s="35">
        <f>MACD!AY59-시그널!AY59</f>
        <v>-4.1756888188584522E-4</v>
      </c>
      <c r="AZ59" s="28">
        <f>외인!AZ59/10000</f>
        <v>311.44612999999998</v>
      </c>
      <c r="BA59" s="35">
        <f>MACD!BA59-시그널!BA59</f>
        <v>-1.5956448801206691E-4</v>
      </c>
      <c r="BB59" s="28">
        <f>외인!BB59/10000</f>
        <v>10.962064</v>
      </c>
      <c r="BC59" s="35">
        <f>MACD!BC59-시그널!BC59</f>
        <v>-4.0547016752990769E-7</v>
      </c>
      <c r="BD59" s="28">
        <f>외인!BD59/10000</f>
        <v>3.8372510000000002</v>
      </c>
      <c r="BE59" s="35">
        <f>MACD!BE59-시그널!BE59</f>
        <v>-3.9027365918549721E-4</v>
      </c>
      <c r="BF59" s="28">
        <f>외인!BF59/10000</f>
        <v>0</v>
      </c>
      <c r="BG59" s="35" t="e">
        <f>MACD!BG59-시그널!BG59</f>
        <v>#DIV/0!</v>
      </c>
      <c r="BH59" s="28">
        <f>외인!BH59/10000</f>
        <v>11.107429</v>
      </c>
      <c r="BI59" s="35">
        <f>MACD!BI59-시그널!BI59</f>
        <v>-1.67593467944641E-4</v>
      </c>
      <c r="BJ59" s="28">
        <f>외인!BJ59/10000</f>
        <v>14.282719</v>
      </c>
      <c r="BK59" s="35">
        <f>MACD!BK59-시그널!BK59</f>
        <v>-2.9480131376580292E-5</v>
      </c>
      <c r="BL59" s="28">
        <f>외인!BL59/10000</f>
        <v>4.8808050000000005</v>
      </c>
      <c r="BM59" s="35">
        <f>MACD!BM59-시그널!BM59</f>
        <v>-2.1027196884713966E-4</v>
      </c>
      <c r="BN59" s="28">
        <f>외인!BN59/10000</f>
        <v>6.0768949999999995</v>
      </c>
      <c r="BO59" s="35">
        <f>MACD!BO59-시그널!BO59</f>
        <v>-3.1002755820627487E-4</v>
      </c>
      <c r="BP59" s="28">
        <f>외인!BP59/10000</f>
        <v>8.6098750000000006</v>
      </c>
      <c r="BQ59" s="35">
        <f>MACD!BQ59-시그널!BQ59</f>
        <v>-3.5915551527644906E-4</v>
      </c>
      <c r="BR59" s="28">
        <f>외인!BR59/10000</f>
        <v>36.921605999999997</v>
      </c>
      <c r="BS59" s="35">
        <f>MACD!BS59-시그널!BS59</f>
        <v>-3.1958904628850477E-4</v>
      </c>
      <c r="BT59" s="28">
        <f>외인!BT59/10000</f>
        <v>295.34371600000003</v>
      </c>
      <c r="BU59" s="35">
        <f>MACD!BU59-시그널!BU59</f>
        <v>-1.4231297497114875E-4</v>
      </c>
      <c r="BV59" s="28">
        <f>외인!BV59/10000</f>
        <v>47.674778000000003</v>
      </c>
      <c r="BW59" s="35">
        <f>MACD!BW59-시그널!BW59</f>
        <v>-1.4716531787871173E-4</v>
      </c>
      <c r="BX59" s="28">
        <f>외인!BX59/10000</f>
        <v>7.7751240000000008</v>
      </c>
      <c r="BY59" s="35">
        <f>MACD!BY59-시그널!BY59</f>
        <v>-5.1497971344725802E-5</v>
      </c>
      <c r="BZ59" s="28">
        <f>외인!BZ59/10000</f>
        <v>29.206559000000002</v>
      </c>
      <c r="CA59" s="35">
        <f>MACD!CA59-시그널!CA59</f>
        <v>6.3138988113783847E-5</v>
      </c>
      <c r="CB59" s="28">
        <f>외인!CB59/10000</f>
        <v>1.2669280000000001</v>
      </c>
      <c r="CC59" s="35">
        <f>MACD!CC59-시그널!CC59</f>
        <v>-2.6847680319794551E-4</v>
      </c>
      <c r="CD59" s="28">
        <f>외인!CD59/10000</f>
        <v>2.8190759999999999</v>
      </c>
      <c r="CE59" s="35">
        <f>MACD!CE59-시그널!CE59</f>
        <v>-3.0899125972684224E-4</v>
      </c>
      <c r="CF59" s="28">
        <f>외인!CF59/10000</f>
        <v>2.8871150000000001</v>
      </c>
      <c r="CG59" s="35">
        <f>MACD!CG59-시그널!CG59</f>
        <v>-9.2656760396259618E-5</v>
      </c>
      <c r="CH59" s="28">
        <f>외인!CH59/10000</f>
        <v>7.0466199999999999</v>
      </c>
      <c r="CI59" s="35">
        <f>MACD!CI59-시그널!CI59</f>
        <v>-1.6923945705265642E-4</v>
      </c>
      <c r="CJ59" s="28">
        <f>외인!CJ59/10000</f>
        <v>35.647327000000004</v>
      </c>
      <c r="CK59" s="35">
        <f>MACD!CK59-시그널!CK59</f>
        <v>-2.939063659438009E-5</v>
      </c>
      <c r="CL59" s="28">
        <f>외인!CL59/10000</f>
        <v>23.805120000000002</v>
      </c>
      <c r="CM59" s="35">
        <f>MACD!CM59-시그널!CM59</f>
        <v>-7.385664323644953E-5</v>
      </c>
      <c r="CN59" s="28">
        <f>외인!CN59/10000</f>
        <v>13.492818</v>
      </c>
      <c r="CO59" s="35">
        <f>MACD!CO59-시그널!CO59</f>
        <v>1.4816349956594114E-4</v>
      </c>
      <c r="CP59" s="28">
        <f>외인!CP59/10000</f>
        <v>11.016874000000001</v>
      </c>
      <c r="CQ59" s="35">
        <f>MACD!CQ59-시그널!CQ59</f>
        <v>1.6761864396709549E-6</v>
      </c>
      <c r="CR59" s="28">
        <f>외인!CR59/10000</f>
        <v>17.053868999999999</v>
      </c>
      <c r="CS59" s="35">
        <f>MACD!CS59-시그널!CS59</f>
        <v>-2.4574151163852235E-4</v>
      </c>
      <c r="CT59" s="28">
        <f>외인!CT59/10000</f>
        <v>17.582767999999998</v>
      </c>
      <c r="CU59" s="35">
        <f>MACD!CU59-시그널!CU59</f>
        <v>-4.1415442870136121E-5</v>
      </c>
      <c r="CV59" s="28">
        <f>외인!CV59/10000</f>
        <v>295.34371600000003</v>
      </c>
      <c r="CW59" s="35">
        <f>MACD!CW59-시그널!CW59</f>
        <v>-1.4231297497114875E-4</v>
      </c>
      <c r="CX59" s="28">
        <f>외인!CX59/10000</f>
        <v>26.460808</v>
      </c>
      <c r="CY59" s="35">
        <f>MACD!CY59-시그널!CY59</f>
        <v>-7.055347068311282E-5</v>
      </c>
      <c r="CZ59" s="28">
        <f>외인!CZ59/10000</f>
        <v>2.0066660000000001</v>
      </c>
      <c r="DA59" s="35">
        <f>MACD!DA59-시그널!DA59</f>
        <v>-6.3188742250782932E-4</v>
      </c>
      <c r="DB59" s="28">
        <f>외인!DB59/10000</f>
        <v>3.8372510000000002</v>
      </c>
      <c r="DC59" s="35">
        <f>MACD!DC59-시그널!DC59</f>
        <v>-3.9027365918549721E-4</v>
      </c>
      <c r="DD59" s="28">
        <f>외인!DD59/10000</f>
        <v>0.88443700000000003</v>
      </c>
      <c r="DE59" s="35">
        <f>MACD!DE59-시그널!DE59</f>
        <v>-2.8670922559324733E-4</v>
      </c>
      <c r="DF59" s="28">
        <f>외인!DF59/10000</f>
        <v>5.9166089999999993</v>
      </c>
      <c r="DG59" s="35">
        <f>MACD!DG59-시그널!DG59</f>
        <v>5.3125460247307392E-6</v>
      </c>
      <c r="DH59" s="28">
        <f>외인!DH59/10000</f>
        <v>1.9993490000000003</v>
      </c>
      <c r="DI59" s="35">
        <f>MACD!DI59-시그널!DI59</f>
        <v>-3.797118344679969E-4</v>
      </c>
      <c r="DJ59" s="28">
        <f>외인!DJ59/10000</f>
        <v>74.358715000000004</v>
      </c>
      <c r="DK59" s="35">
        <f>MACD!DK59-시그널!DK59</f>
        <v>-2.3669653401063633E-4</v>
      </c>
      <c r="DL59" s="28">
        <f>외인!DL59/10000</f>
        <v>11.017521</v>
      </c>
      <c r="DM59" s="35">
        <f>MACD!DM59-시그널!DM59</f>
        <v>2.1047048683951064E-4</v>
      </c>
      <c r="DN59" s="28">
        <f>외인!DN59/10000</f>
        <v>295.34371600000003</v>
      </c>
      <c r="DO59" s="35">
        <f>MACD!DO59-시그널!DO59</f>
        <v>-1.4231297497114875E-4</v>
      </c>
      <c r="DP59" s="28">
        <f>외인!DP59/10000</f>
        <v>7.8753869999999999</v>
      </c>
      <c r="DQ59" s="35">
        <f>MACD!DQ59-시그널!DQ59</f>
        <v>1.4920027714946228E-4</v>
      </c>
      <c r="DR59" s="28">
        <f>외인!DR59/10000</f>
        <v>4.6340859999999999</v>
      </c>
      <c r="DS59" s="35">
        <f>MACD!DS59-시그널!DS59</f>
        <v>-6.9720984098195645E-4</v>
      </c>
      <c r="DT59" s="28">
        <f>외인!DT59/10000</f>
        <v>13.613783999999999</v>
      </c>
      <c r="DU59" s="35">
        <f>MACD!DU59-시그널!DU59</f>
        <v>-2.679603790776739E-4</v>
      </c>
      <c r="DV59" s="28">
        <f>외인!DV59/10000</f>
        <v>3.4132530000000001</v>
      </c>
      <c r="DW59" s="35">
        <f>MACD!DW59-시그널!DW59</f>
        <v>-1.5706583337333027E-4</v>
      </c>
      <c r="DX59" s="28">
        <f>외인!DX59/10000</f>
        <v>13.190676000000002</v>
      </c>
      <c r="DY59" s="35">
        <f>MACD!DY59-시그널!DY59</f>
        <v>-1.1419866659895801E-4</v>
      </c>
      <c r="DZ59" s="28">
        <f>외인!DZ59/10000</f>
        <v>0.83749400000000007</v>
      </c>
      <c r="EA59" s="35">
        <f>MACD!EA59-시그널!EA59</f>
        <v>-2.9431139788369226E-4</v>
      </c>
      <c r="EB59" s="28">
        <f>외인!EB59/10000</f>
        <v>1.2089700000000001</v>
      </c>
      <c r="EC59" s="35">
        <f>MACD!EC59-시그널!EC59</f>
        <v>-4.5388456568984652E-4</v>
      </c>
      <c r="ED59" s="28">
        <f>외인!ED59/10000</f>
        <v>1.1255660000000001</v>
      </c>
      <c r="EE59" s="35">
        <f>MACD!EE59-시그널!EE59</f>
        <v>2.0335636237580712E-4</v>
      </c>
      <c r="EF59" s="28">
        <f>외인!EF59/10000</f>
        <v>22.741267999999998</v>
      </c>
      <c r="EG59" s="35">
        <f>MACD!EG59-시그널!EG59</f>
        <v>-1.1028503782243117E-4</v>
      </c>
      <c r="EH59" s="28">
        <f>외인!EH59/10000</f>
        <v>28.734269000000001</v>
      </c>
      <c r="EI59" s="35">
        <f>MACD!EI59-시그널!EI59</f>
        <v>-3.2933216384113689E-4</v>
      </c>
      <c r="EJ59" s="28">
        <f>외인!EJ59/10000</f>
        <v>10.448758999999999</v>
      </c>
      <c r="EK59" s="35">
        <f>MACD!EK59-시그널!EK59</f>
        <v>-2.9918694951253132E-4</v>
      </c>
      <c r="EL59" s="28">
        <f>외인!EL59/10000</f>
        <v>3.074017</v>
      </c>
      <c r="EM59" s="35">
        <f>MACD!EM59-시그널!EM59</f>
        <v>-2.8359589390422808E-4</v>
      </c>
      <c r="EN59" s="28">
        <f>외인!EN59/10000</f>
        <v>4.6340859999999999</v>
      </c>
      <c r="EO59" s="35">
        <f>MACD!EO59-시그널!EO59</f>
        <v>-6.9720984098195645E-4</v>
      </c>
      <c r="EP59" s="28">
        <f>외인!EP59/10000</f>
        <v>16.385719000000002</v>
      </c>
      <c r="EQ59" s="35">
        <f>MACD!EQ59-시그널!EQ59</f>
        <v>9.999953798470575E-5</v>
      </c>
      <c r="ER59" s="28">
        <f>외인!ER59/10000</f>
        <v>1.373847</v>
      </c>
      <c r="ES59" s="35">
        <f>MACD!ES59-시그널!ES59</f>
        <v>8.4959895655400454E-4</v>
      </c>
      <c r="ET59" s="28">
        <f>외인!ET59/10000</f>
        <v>20.968817999999999</v>
      </c>
      <c r="EU59" s="35">
        <f>MACD!EU59-시그널!EU59</f>
        <v>-1.1914255638380365E-4</v>
      </c>
      <c r="EV59" s="28">
        <f>외인!EV59/10000</f>
        <v>4.3511199999999999</v>
      </c>
      <c r="EW59" s="35">
        <f>MACD!EW59-시그널!EW59</f>
        <v>2.5813578220053135E-5</v>
      </c>
      <c r="EX59" s="28">
        <f>외인!EX59/10000</f>
        <v>6.6657539999999997</v>
      </c>
      <c r="EY59" s="35">
        <f>MACD!EY59-시그널!EY59</f>
        <v>-2.0495091584964736E-5</v>
      </c>
    </row>
    <row r="60" spans="1:155">
      <c r="A60" s="27">
        <f>외인!A60</f>
        <v>46153</v>
      </c>
      <c r="B60" s="28">
        <f>외인!B60/10000</f>
        <v>621.65562</v>
      </c>
      <c r="C60" s="35">
        <f>MACD!C60-시그널!C60</f>
        <v>-2.3357867780573734E-4</v>
      </c>
      <c r="D60" s="28">
        <f>외인!D60/10000</f>
        <v>67.359667000000002</v>
      </c>
      <c r="E60" s="35">
        <f>MACD!E60-시그널!E60</f>
        <v>2.1827576500937939E-4</v>
      </c>
      <c r="F60" s="28">
        <f>외인!F60/10000</f>
        <v>258.48118799999997</v>
      </c>
      <c r="G60" s="35">
        <f>MACD!G60-시그널!G60</f>
        <v>-2.0465407517543865E-4</v>
      </c>
      <c r="H60" s="28">
        <f>외인!H60/10000</f>
        <v>36.467463000000002</v>
      </c>
      <c r="I60" s="35">
        <f>MACD!I60-시그널!I60</f>
        <v>-1.5754511478316757E-4</v>
      </c>
      <c r="J60" s="28">
        <f>외인!J60/10000</f>
        <v>4.5396519999999994</v>
      </c>
      <c r="K60" s="35">
        <f>MACD!K60-시그널!K60</f>
        <v>-4.2792389417436343E-4</v>
      </c>
      <c r="L60" s="28">
        <f>외인!L60/10000</f>
        <v>33.753038000000004</v>
      </c>
      <c r="M60" s="35">
        <f>MACD!M60-시그널!M60</f>
        <v>-1.5942010172860521E-4</v>
      </c>
      <c r="N60" s="28">
        <f>외인!N60/10000</f>
        <v>28.739103999999998</v>
      </c>
      <c r="O60" s="35">
        <f>MACD!O60-시그널!O60</f>
        <v>2.4481960914980564E-4</v>
      </c>
      <c r="P60" s="28">
        <f>외인!P60/10000</f>
        <v>18.256160000000001</v>
      </c>
      <c r="Q60" s="35">
        <f>MACD!Q60-시그널!Q60</f>
        <v>-1.5371615142614227E-4</v>
      </c>
      <c r="R60" s="28">
        <f>외인!R60/10000</f>
        <v>13.596222000000001</v>
      </c>
      <c r="S60" s="35">
        <f>MACD!S60-시그널!S60</f>
        <v>-8.3403732841047084E-5</v>
      </c>
      <c r="T60" s="28">
        <f>외인!T60/10000</f>
        <v>0.87632399999999999</v>
      </c>
      <c r="U60" s="35">
        <f>MACD!U60-시그널!U60</f>
        <v>-3.8361871807436111E-4</v>
      </c>
      <c r="V60" s="28">
        <f>외인!V60/10000</f>
        <v>13.575858999999999</v>
      </c>
      <c r="W60" s="35">
        <f>MACD!W60-시그널!W60</f>
        <v>-1.0665363936980087E-4</v>
      </c>
      <c r="X60" s="28">
        <f>외인!X60/10000</f>
        <v>315.16623700000002</v>
      </c>
      <c r="Y60" s="35">
        <f>MACD!Y60-시그널!Y60</f>
        <v>-2.766397445625264E-4</v>
      </c>
      <c r="Z60" s="28">
        <f>외인!Z60/10000</f>
        <v>4.3380980000000005</v>
      </c>
      <c r="AA60" s="35">
        <f>MACD!AA60-시그널!AA60</f>
        <v>8.1542352669457398E-5</v>
      </c>
      <c r="AB60" s="28">
        <f>외인!AB60/10000</f>
        <v>20.593633999999998</v>
      </c>
      <c r="AC60" s="35">
        <f>MACD!AC60-시그널!AC60</f>
        <v>-3.2794008837068906E-5</v>
      </c>
      <c r="AD60" s="28">
        <f>외인!AD60/10000</f>
        <v>1.9675150000000001</v>
      </c>
      <c r="AE60" s="35">
        <f>MACD!AE60-시그널!AE60</f>
        <v>2.6373889675290128E-4</v>
      </c>
      <c r="AF60" s="28">
        <f>외인!AF60/10000</f>
        <v>2.423854</v>
      </c>
      <c r="AG60" s="35">
        <f>MACD!AG60-시그널!AG60</f>
        <v>-8.5939291770285238E-5</v>
      </c>
      <c r="AH60" s="28">
        <f>외인!AH60/10000</f>
        <v>23.271158</v>
      </c>
      <c r="AI60" s="35">
        <f>MACD!AI60-시그널!AI60</f>
        <v>-3.3132693162349764E-4</v>
      </c>
      <c r="AJ60" s="28">
        <f>외인!AJ60/10000</f>
        <v>10.532772999999999</v>
      </c>
      <c r="AK60" s="35">
        <f>MACD!AK60-시그널!AK60</f>
        <v>-3.8949017005564311E-4</v>
      </c>
      <c r="AL60" s="28">
        <f>외인!AL60/10000</f>
        <v>10.412236999999999</v>
      </c>
      <c r="AM60" s="35">
        <f>MACD!AM60-시그널!AM60</f>
        <v>2.5854068267076359E-4</v>
      </c>
      <c r="AN60" s="28">
        <f>외인!AN60/10000</f>
        <v>20.299976999999998</v>
      </c>
      <c r="AO60" s="35">
        <f>MACD!AO60-시그널!AO60</f>
        <v>2.2598564178291582E-4</v>
      </c>
      <c r="AP60" s="28">
        <f>외인!AP60/10000</f>
        <v>20.537289999999999</v>
      </c>
      <c r="AQ60" s="35">
        <f>MACD!AQ60-시그널!AQ60</f>
        <v>-1.2130052473789449E-4</v>
      </c>
      <c r="AR60" s="28">
        <f>외인!AR60/10000</f>
        <v>2.4668009999999998</v>
      </c>
      <c r="AS60" s="35">
        <f>MACD!AS60-시그널!AS60</f>
        <v>-2.6154586310914727E-4</v>
      </c>
      <c r="AT60" s="28">
        <f>외인!AT60/10000</f>
        <v>8.8338839999999994</v>
      </c>
      <c r="AU60" s="35">
        <f>MACD!AU60-시그널!AU60</f>
        <v>7.9634669954584624E-5</v>
      </c>
      <c r="AV60" s="28">
        <f>외인!AV60/10000</f>
        <v>4.8285749999999998</v>
      </c>
      <c r="AW60" s="35">
        <f>MACD!AW60-시그널!AW60</f>
        <v>-2.0633426714761725E-4</v>
      </c>
      <c r="AX60" s="28">
        <f>외인!AX60/10000</f>
        <v>7.4464679999999994</v>
      </c>
      <c r="AY60" s="35">
        <f>MACD!AY60-시그널!AY60</f>
        <v>-3.5662157782600715E-4</v>
      </c>
      <c r="AZ60" s="28">
        <f>외인!AZ60/10000</f>
        <v>335.90213299999999</v>
      </c>
      <c r="BA60" s="35">
        <f>MACD!BA60-시그널!BA60</f>
        <v>-2.8317272286651246E-4</v>
      </c>
      <c r="BB60" s="28">
        <f>외인!BB60/10000</f>
        <v>11.020874000000001</v>
      </c>
      <c r="BC60" s="35">
        <f>MACD!BC60-시그널!BC60</f>
        <v>1.1391042953428412E-5</v>
      </c>
      <c r="BD60" s="28">
        <f>외인!BD60/10000</f>
        <v>3.7623500000000001</v>
      </c>
      <c r="BE60" s="35">
        <f>MACD!BE60-시그널!BE60</f>
        <v>-4.497400553657593E-4</v>
      </c>
      <c r="BF60" s="28">
        <f>외인!BF60/10000</f>
        <v>0</v>
      </c>
      <c r="BG60" s="35" t="e">
        <f>MACD!BG60-시그널!BG60</f>
        <v>#DIV/0!</v>
      </c>
      <c r="BH60" s="28">
        <f>외인!BH60/10000</f>
        <v>11.028869</v>
      </c>
      <c r="BI60" s="35">
        <f>MACD!BI60-시그널!BI60</f>
        <v>-5.0464573576387318E-4</v>
      </c>
      <c r="BJ60" s="28">
        <f>외인!BJ60/10000</f>
        <v>13.943972</v>
      </c>
      <c r="BK60" s="35">
        <f>MACD!BK60-시그널!BK60</f>
        <v>-8.5775032944316449E-5</v>
      </c>
      <c r="BL60" s="28">
        <f>외인!BL60/10000</f>
        <v>4.8216169999999998</v>
      </c>
      <c r="BM60" s="35">
        <f>MACD!BM60-시그널!BM60</f>
        <v>-1.6066159581865124E-4</v>
      </c>
      <c r="BN60" s="28">
        <f>외인!BN60/10000</f>
        <v>5.9396490000000002</v>
      </c>
      <c r="BO60" s="35">
        <f>MACD!BO60-시그널!BO60</f>
        <v>-3.446801985424327E-4</v>
      </c>
      <c r="BP60" s="28">
        <f>외인!BP60/10000</f>
        <v>8.4101179999999989</v>
      </c>
      <c r="BQ60" s="35">
        <f>MACD!BQ60-시그널!BQ60</f>
        <v>-2.8310768783948692E-4</v>
      </c>
      <c r="BR60" s="28">
        <f>외인!BR60/10000</f>
        <v>36.643484000000001</v>
      </c>
      <c r="BS60" s="35">
        <f>MACD!BS60-시그널!BS60</f>
        <v>-2.6435860092437327E-4</v>
      </c>
      <c r="BT60" s="28">
        <f>외인!BT60/10000</f>
        <v>319.66885299999996</v>
      </c>
      <c r="BU60" s="35">
        <f>MACD!BU60-시그널!BU60</f>
        <v>-2.7686836510229398E-4</v>
      </c>
      <c r="BV60" s="28">
        <f>외인!BV60/10000</f>
        <v>49.260383000000004</v>
      </c>
      <c r="BW60" s="35">
        <f>MACD!BW60-시그널!BW60</f>
        <v>-1.5983549507168226E-4</v>
      </c>
      <c r="BX60" s="28">
        <f>외인!BX60/10000</f>
        <v>7.6158410000000005</v>
      </c>
      <c r="BY60" s="35">
        <f>MACD!BY60-시그널!BY60</f>
        <v>2.123180469840825E-5</v>
      </c>
      <c r="BZ60" s="28">
        <f>외인!BZ60/10000</f>
        <v>30.712215000000004</v>
      </c>
      <c r="CA60" s="35">
        <f>MACD!CA60-시그널!CA60</f>
        <v>2.3510508418467442E-4</v>
      </c>
      <c r="CB60" s="28">
        <f>외인!CB60/10000</f>
        <v>1.2257340000000001</v>
      </c>
      <c r="CC60" s="35">
        <f>MACD!CC60-시그널!CC60</f>
        <v>-3.8083928262980872E-4</v>
      </c>
      <c r="CD60" s="28">
        <f>외인!CD60/10000</f>
        <v>2.750883</v>
      </c>
      <c r="CE60" s="35">
        <f>MACD!CE60-시그널!CE60</f>
        <v>-3.7001012171176192E-4</v>
      </c>
      <c r="CF60" s="28">
        <f>외인!CF60/10000</f>
        <v>2.8936130000000002</v>
      </c>
      <c r="CG60" s="35">
        <f>MACD!CG60-시그널!CG60</f>
        <v>-9.3925517191894962E-5</v>
      </c>
      <c r="CH60" s="28">
        <f>외인!CH60/10000</f>
        <v>6.9378070000000003</v>
      </c>
      <c r="CI60" s="35">
        <f>MACD!CI60-시그널!CI60</f>
        <v>-1.7327840176670342E-4</v>
      </c>
      <c r="CJ60" s="28">
        <f>외인!CJ60/10000</f>
        <v>35.104273999999997</v>
      </c>
      <c r="CK60" s="35">
        <f>MACD!CK60-시그널!CK60</f>
        <v>2.8755466044180994E-5</v>
      </c>
      <c r="CL60" s="28">
        <f>외인!CL60/10000</f>
        <v>23.575008</v>
      </c>
      <c r="CM60" s="35">
        <f>MACD!CM60-시그널!CM60</f>
        <v>-6.2966447936894953E-5</v>
      </c>
      <c r="CN60" s="28">
        <f>외인!CN60/10000</f>
        <v>13.402323999999998</v>
      </c>
      <c r="CO60" s="35">
        <f>MACD!CO60-시그널!CO60</f>
        <v>1.5762581291737366E-4</v>
      </c>
      <c r="CP60" s="28">
        <f>외인!CP60/10000</f>
        <v>11.074107000000001</v>
      </c>
      <c r="CQ60" s="35">
        <f>MACD!CQ60-시그널!CQ60</f>
        <v>1.3324807070712264E-5</v>
      </c>
      <c r="CR60" s="28">
        <f>외인!CR60/10000</f>
        <v>17.062929999999998</v>
      </c>
      <c r="CS60" s="35">
        <f>MACD!CS60-시그널!CS60</f>
        <v>-1.2215559618129908E-4</v>
      </c>
      <c r="CT60" s="28">
        <f>외인!CT60/10000</f>
        <v>17.782814999999999</v>
      </c>
      <c r="CU60" s="35">
        <f>MACD!CU60-시그널!CU60</f>
        <v>4.7182681931244976E-5</v>
      </c>
      <c r="CV60" s="28">
        <f>외인!CV60/10000</f>
        <v>319.66885299999996</v>
      </c>
      <c r="CW60" s="35">
        <f>MACD!CW60-시그널!CW60</f>
        <v>-2.7686836510229398E-4</v>
      </c>
      <c r="CX60" s="28">
        <f>외인!CX60/10000</f>
        <v>26.169976000000002</v>
      </c>
      <c r="CY60" s="35">
        <f>MACD!CY60-시그널!CY60</f>
        <v>-4.0481400481608387E-5</v>
      </c>
      <c r="CZ60" s="28">
        <f>외인!CZ60/10000</f>
        <v>2.0006759999999999</v>
      </c>
      <c r="DA60" s="35">
        <f>MACD!DA60-시그널!DA60</f>
        <v>-4.3694981054232212E-4</v>
      </c>
      <c r="DB60" s="28">
        <f>외인!DB60/10000</f>
        <v>3.7623500000000001</v>
      </c>
      <c r="DC60" s="35">
        <f>MACD!DC60-시그널!DC60</f>
        <v>-4.497400553657593E-4</v>
      </c>
      <c r="DD60" s="28">
        <f>외인!DD60/10000</f>
        <v>0.87632399999999999</v>
      </c>
      <c r="DE60" s="35">
        <f>MACD!DE60-시그널!DE60</f>
        <v>-3.8361871807436111E-4</v>
      </c>
      <c r="DF60" s="28">
        <f>외인!DF60/10000</f>
        <v>5.7935999999999996</v>
      </c>
      <c r="DG60" s="35">
        <f>MACD!DG60-시그널!DG60</f>
        <v>9.8467835863167178E-5</v>
      </c>
      <c r="DH60" s="28">
        <f>외인!DH60/10000</f>
        <v>1.9481259999999998</v>
      </c>
      <c r="DI60" s="35">
        <f>MACD!DI60-시그널!DI60</f>
        <v>-4.3658551627111936E-4</v>
      </c>
      <c r="DJ60" s="28">
        <f>외인!DJ60/10000</f>
        <v>74.135881999999995</v>
      </c>
      <c r="DK60" s="35">
        <f>MACD!DK60-시그널!DK60</f>
        <v>-2.4589290622662239E-4</v>
      </c>
      <c r="DL60" s="28">
        <f>외인!DL60/10000</f>
        <v>10.945198</v>
      </c>
      <c r="DM60" s="35">
        <f>MACD!DM60-시그널!DM60</f>
        <v>2.1892365411101361E-4</v>
      </c>
      <c r="DN60" s="28">
        <f>외인!DN60/10000</f>
        <v>319.66885299999996</v>
      </c>
      <c r="DO60" s="35">
        <f>MACD!DO60-시그널!DO60</f>
        <v>-2.7686836510229398E-4</v>
      </c>
      <c r="DP60" s="28">
        <f>외인!DP60/10000</f>
        <v>7.8426439999999999</v>
      </c>
      <c r="DQ60" s="35">
        <f>MACD!DQ60-시그널!DQ60</f>
        <v>2.6191792579630731E-4</v>
      </c>
      <c r="DR60" s="28">
        <f>외인!DR60/10000</f>
        <v>4.6472509999999998</v>
      </c>
      <c r="DS60" s="35">
        <f>MACD!DS60-시그널!DS60</f>
        <v>-5.0149450218045033E-4</v>
      </c>
      <c r="DT60" s="28">
        <f>외인!DT60/10000</f>
        <v>13.596222000000001</v>
      </c>
      <c r="DU60" s="35">
        <f>MACD!DU60-시그널!DU60</f>
        <v>-8.3403732841047084E-5</v>
      </c>
      <c r="DV60" s="28">
        <f>외인!DV60/10000</f>
        <v>3.4407449999999997</v>
      </c>
      <c r="DW60" s="35">
        <f>MACD!DW60-시그널!DW60</f>
        <v>-2.5996894201649385E-4</v>
      </c>
      <c r="DX60" s="28">
        <f>외인!DX60/10000</f>
        <v>13.575858999999999</v>
      </c>
      <c r="DY60" s="35">
        <f>MACD!DY60-시그널!DY60</f>
        <v>-1.0665363936980087E-4</v>
      </c>
      <c r="DZ60" s="28">
        <f>외인!DZ60/10000</f>
        <v>0.82111000000000001</v>
      </c>
      <c r="EA60" s="35">
        <f>MACD!EA60-시그널!EA60</f>
        <v>-8.8101464152168674E-5</v>
      </c>
      <c r="EB60" s="28">
        <f>외인!EB60/10000</f>
        <v>1.1773739999999999</v>
      </c>
      <c r="EC60" s="35">
        <f>MACD!EC60-시그널!EC60</f>
        <v>-5.0049877949456508E-4</v>
      </c>
      <c r="ED60" s="28">
        <f>외인!ED60/10000</f>
        <v>1.117251</v>
      </c>
      <c r="EE60" s="35">
        <f>MACD!EE60-시그널!EE60</f>
        <v>2.2555157712985833E-4</v>
      </c>
      <c r="EF60" s="28">
        <f>외인!EF60/10000</f>
        <v>22.263847999999999</v>
      </c>
      <c r="EG60" s="35">
        <f>MACD!EG60-시그널!EG60</f>
        <v>-5.9205282749542746E-5</v>
      </c>
      <c r="EH60" s="28">
        <f>외인!EH60/10000</f>
        <v>30.257960999999998</v>
      </c>
      <c r="EI60" s="35">
        <f>MACD!EI60-시그널!EI60</f>
        <v>-3.0652872477807011E-4</v>
      </c>
      <c r="EJ60" s="28">
        <f>외인!EJ60/10000</f>
        <v>10.357868</v>
      </c>
      <c r="EK60" s="35">
        <f>MACD!EK60-시그널!EK60</f>
        <v>-2.1858406482406915E-4</v>
      </c>
      <c r="EL60" s="28">
        <f>외인!EL60/10000</f>
        <v>3.000899</v>
      </c>
      <c r="EM60" s="35">
        <f>MACD!EM60-시그널!EM60</f>
        <v>-3.3167636994891345E-4</v>
      </c>
      <c r="EN60" s="28">
        <f>외인!EN60/10000</f>
        <v>4.6472509999999998</v>
      </c>
      <c r="EO60" s="35">
        <f>MACD!EO60-시그널!EO60</f>
        <v>-5.0149450218045033E-4</v>
      </c>
      <c r="EP60" s="28">
        <f>외인!EP60/10000</f>
        <v>16.516689000000003</v>
      </c>
      <c r="EQ60" s="35">
        <f>MACD!EQ60-시그널!EQ60</f>
        <v>3.9955542087398888E-5</v>
      </c>
      <c r="ER60" s="28">
        <f>외인!ER60/10000</f>
        <v>1.3963570000000001</v>
      </c>
      <c r="ES60" s="35">
        <f>MACD!ES60-시그널!ES60</f>
        <v>1.0063579520150129E-3</v>
      </c>
      <c r="ET60" s="28">
        <f>외인!ET60/10000</f>
        <v>20.537289999999999</v>
      </c>
      <c r="EU60" s="35">
        <f>MACD!EU60-시그널!EU60</f>
        <v>-1.2130052473789449E-4</v>
      </c>
      <c r="EV60" s="28">
        <f>외인!EV60/10000</f>
        <v>4.3380980000000005</v>
      </c>
      <c r="EW60" s="35">
        <f>MACD!EW60-시그널!EW60</f>
        <v>8.1542352669457398E-5</v>
      </c>
      <c r="EX60" s="28">
        <f>외인!EX60/10000</f>
        <v>6.7360089999999992</v>
      </c>
      <c r="EY60" s="35">
        <f>MACD!EY60-시그널!EY60</f>
        <v>-3.697547002119577E-5</v>
      </c>
    </row>
    <row r="61" spans="1:155">
      <c r="A61" s="27">
        <f>외인!A61</f>
        <v>46154</v>
      </c>
      <c r="B61" s="28">
        <f>외인!B61/10000</f>
        <v>607.43445199999996</v>
      </c>
      <c r="C61" s="35">
        <f>MACD!C61-시그널!C61</f>
        <v>-3.8215941762391161E-4</v>
      </c>
      <c r="D61" s="28">
        <f>외인!D61/10000</f>
        <v>65.881405000000001</v>
      </c>
      <c r="E61" s="35">
        <f>MACD!E61-시그널!E61</f>
        <v>2.4377753685299542E-4</v>
      </c>
      <c r="F61" s="28">
        <f>외인!F61/10000</f>
        <v>253.05219199999999</v>
      </c>
      <c r="G61" s="35">
        <f>MACD!G61-시그널!G61</f>
        <v>-3.862267868205339E-4</v>
      </c>
      <c r="H61" s="28">
        <f>외인!H61/10000</f>
        <v>34.237473999999999</v>
      </c>
      <c r="I61" s="35">
        <f>MACD!I61-시그널!I61</f>
        <v>-2.7808207357460038E-4</v>
      </c>
      <c r="J61" s="28">
        <f>외인!J61/10000</f>
        <v>4.4265540000000003</v>
      </c>
      <c r="K61" s="35">
        <f>MACD!K61-시그널!K61</f>
        <v>-3.1071454303194376E-4</v>
      </c>
      <c r="L61" s="28">
        <f>외인!L61/10000</f>
        <v>31.631305999999999</v>
      </c>
      <c r="M61" s="35">
        <f>MACD!M61-시그널!M61</f>
        <v>-2.8997906725693428E-4</v>
      </c>
      <c r="N61" s="28">
        <f>외인!N61/10000</f>
        <v>28.288959999999999</v>
      </c>
      <c r="O61" s="35">
        <f>MACD!O61-시그널!O61</f>
        <v>1.9593643022220743E-4</v>
      </c>
      <c r="P61" s="28">
        <f>외인!P61/10000</f>
        <v>18.477370000000001</v>
      </c>
      <c r="Q61" s="35">
        <f>MACD!Q61-시그널!Q61</f>
        <v>3.7095727179258984E-5</v>
      </c>
      <c r="R61" s="28">
        <f>외인!R61/10000</f>
        <v>13.368528</v>
      </c>
      <c r="S61" s="35">
        <f>MACD!S61-시그널!S61</f>
        <v>9.4616616373139869E-5</v>
      </c>
      <c r="T61" s="28">
        <f>외인!T61/10000</f>
        <v>0.86926399999999993</v>
      </c>
      <c r="U61" s="35">
        <f>MACD!U61-시그널!U61</f>
        <v>-4.0842173369493354E-4</v>
      </c>
      <c r="V61" s="28">
        <f>외인!V61/10000</f>
        <v>12.858623</v>
      </c>
      <c r="W61" s="35">
        <f>MACD!W61-시그널!W61</f>
        <v>-1.4076650444502467E-4</v>
      </c>
      <c r="X61" s="28">
        <f>외인!X61/10000</f>
        <v>307.34045200000003</v>
      </c>
      <c r="Y61" s="35">
        <f>MACD!Y61-시그널!Y61</f>
        <v>-5.8744231890897527E-4</v>
      </c>
      <c r="Z61" s="28">
        <f>외인!Z61/10000</f>
        <v>4.3264100000000001</v>
      </c>
      <c r="AA61" s="35">
        <f>MACD!AA61-시그널!AA61</f>
        <v>1.2629216263128392E-4</v>
      </c>
      <c r="AB61" s="28">
        <f>외인!AB61/10000</f>
        <v>20.174292000000001</v>
      </c>
      <c r="AC61" s="35">
        <f>MACD!AC61-시그널!AC61</f>
        <v>-1.0021075839453889E-6</v>
      </c>
      <c r="AD61" s="28">
        <f>외인!AD61/10000</f>
        <v>1.9194990000000001</v>
      </c>
      <c r="AE61" s="35">
        <f>MACD!AE61-시그널!AE61</f>
        <v>3.5139635771916323E-4</v>
      </c>
      <c r="AF61" s="28">
        <f>외인!AF61/10000</f>
        <v>2.3976830000000002</v>
      </c>
      <c r="AG61" s="35">
        <f>MACD!AG61-시그널!AG61</f>
        <v>-4.5862581886046755E-5</v>
      </c>
      <c r="AH61" s="28">
        <f>외인!AH61/10000</f>
        <v>22.788069</v>
      </c>
      <c r="AI61" s="35">
        <f>MACD!AI61-시그널!AI61</f>
        <v>-3.5089418018342843E-4</v>
      </c>
      <c r="AJ61" s="28">
        <f>외인!AJ61/10000</f>
        <v>10.238936000000001</v>
      </c>
      <c r="AK61" s="35">
        <f>MACD!AK61-시그널!AK61</f>
        <v>-2.2546247080892869E-4</v>
      </c>
      <c r="AL61" s="28">
        <f>외인!AL61/10000</f>
        <v>10.200894999999999</v>
      </c>
      <c r="AM61" s="35">
        <f>MACD!AM61-시그널!AM61</f>
        <v>9.8208417354481126E-5</v>
      </c>
      <c r="AN61" s="28">
        <f>외인!AN61/10000</f>
        <v>20.049904000000002</v>
      </c>
      <c r="AO61" s="35">
        <f>MACD!AO61-시그널!AO61</f>
        <v>2.335420238254659E-4</v>
      </c>
      <c r="AP61" s="28">
        <f>외인!AP61/10000</f>
        <v>19.902328000000001</v>
      </c>
      <c r="AQ61" s="35">
        <f>MACD!AQ61-시그널!AQ61</f>
        <v>-3.8779436879462256E-5</v>
      </c>
      <c r="AR61" s="28">
        <f>외인!AR61/10000</f>
        <v>2.3975219999999999</v>
      </c>
      <c r="AS61" s="35">
        <f>MACD!AS61-시그널!AS61</f>
        <v>-2.2843722519309915E-4</v>
      </c>
      <c r="AT61" s="28">
        <f>외인!AT61/10000</f>
        <v>9.2066029999999994</v>
      </c>
      <c r="AU61" s="35">
        <f>MACD!AU61-시그널!AU61</f>
        <v>1.8087622967886019E-4</v>
      </c>
      <c r="AV61" s="28">
        <f>외인!AV61/10000</f>
        <v>4.7664689999999998</v>
      </c>
      <c r="AW61" s="35">
        <f>MACD!AW61-시그널!AW61</f>
        <v>-1.6019228513706422E-4</v>
      </c>
      <c r="AX61" s="28">
        <f>외인!AX61/10000</f>
        <v>7.1030770000000008</v>
      </c>
      <c r="AY61" s="35">
        <f>MACD!AY61-시그널!AY61</f>
        <v>-2.0557417111867271E-4</v>
      </c>
      <c r="AZ61" s="28">
        <f>외인!AZ61/10000</f>
        <v>328.037035</v>
      </c>
      <c r="BA61" s="35">
        <f>MACD!BA61-시그널!BA61</f>
        <v>-5.6332012964444293E-4</v>
      </c>
      <c r="BB61" s="28">
        <f>외인!BB61/10000</f>
        <v>11.010069999999999</v>
      </c>
      <c r="BC61" s="35">
        <f>MACD!BC61-시그널!BC61</f>
        <v>2.5105839862770104E-5</v>
      </c>
      <c r="BD61" s="28">
        <f>외인!BD61/10000</f>
        <v>3.6047319999999998</v>
      </c>
      <c r="BE61" s="35">
        <f>MACD!BE61-시그널!BE61</f>
        <v>-5.575379860583027E-4</v>
      </c>
      <c r="BF61" s="28">
        <f>외인!BF61/10000</f>
        <v>0</v>
      </c>
      <c r="BG61" s="35" t="e">
        <f>MACD!BG61-시그널!BG61</f>
        <v>#DIV/0!</v>
      </c>
      <c r="BH61" s="28">
        <f>외인!BH61/10000</f>
        <v>10.700982000000002</v>
      </c>
      <c r="BI61" s="35">
        <f>MACD!BI61-시그널!BI61</f>
        <v>-6.5711708647342611E-4</v>
      </c>
      <c r="BJ61" s="28">
        <f>외인!BJ61/10000</f>
        <v>13.199526000000001</v>
      </c>
      <c r="BK61" s="35">
        <f>MACD!BK61-시그널!BK61</f>
        <v>-2.323934272620884E-4</v>
      </c>
      <c r="BL61" s="28">
        <f>외인!BL61/10000</f>
        <v>4.7483190000000004</v>
      </c>
      <c r="BM61" s="35">
        <f>MACD!BM61-시그널!BM61</f>
        <v>-1.4694142774531615E-4</v>
      </c>
      <c r="BN61" s="28">
        <f>외인!BN61/10000</f>
        <v>5.6105309999999999</v>
      </c>
      <c r="BO61" s="35">
        <f>MACD!BO61-시그널!BO61</f>
        <v>-4.6616959593582348E-4</v>
      </c>
      <c r="BP61" s="28">
        <f>외인!BP61/10000</f>
        <v>7.9747639999999995</v>
      </c>
      <c r="BQ61" s="35">
        <f>MACD!BQ61-시그널!BQ61</f>
        <v>-1.1871994319121153E-4</v>
      </c>
      <c r="BR61" s="28">
        <f>외인!BR61/10000</f>
        <v>35.761772999999998</v>
      </c>
      <c r="BS61" s="35">
        <f>MACD!BS61-시그널!BS61</f>
        <v>-1.5647978018662652E-4</v>
      </c>
      <c r="BT61" s="28">
        <f>외인!BT61/10000</f>
        <v>311.618831</v>
      </c>
      <c r="BU61" s="35">
        <f>MACD!BU61-시그널!BU61</f>
        <v>-5.8333249505649644E-4</v>
      </c>
      <c r="BV61" s="28">
        <f>외인!BV61/10000</f>
        <v>47.719580000000001</v>
      </c>
      <c r="BW61" s="35">
        <f>MACD!BW61-시그널!BW61</f>
        <v>-1.9024602933535888E-4</v>
      </c>
      <c r="BX61" s="28">
        <f>외인!BX61/10000</f>
        <v>7.6349309999999999</v>
      </c>
      <c r="BY61" s="35">
        <f>MACD!BY61-시그널!BY61</f>
        <v>1.2377317253019123E-4</v>
      </c>
      <c r="BZ61" s="28">
        <f>외인!BZ61/10000</f>
        <v>30.250799000000001</v>
      </c>
      <c r="CA61" s="35">
        <f>MACD!CA61-시그널!CA61</f>
        <v>1.8656033147925485E-4</v>
      </c>
      <c r="CB61" s="28">
        <f>외인!CB61/10000</f>
        <v>1.192806</v>
      </c>
      <c r="CC61" s="35">
        <f>MACD!CC61-시그널!CC61</f>
        <v>-4.0965114251012482E-4</v>
      </c>
      <c r="CD61" s="28">
        <f>외인!CD61/10000</f>
        <v>2.6827389999999998</v>
      </c>
      <c r="CE61" s="35">
        <f>MACD!CE61-시그널!CE61</f>
        <v>-2.4708318437624902E-4</v>
      </c>
      <c r="CF61" s="28">
        <f>외인!CF61/10000</f>
        <v>2.8683970000000003</v>
      </c>
      <c r="CG61" s="35">
        <f>MACD!CG61-시그널!CG61</f>
        <v>-3.5682110282444623E-5</v>
      </c>
      <c r="CH61" s="28">
        <f>외인!CH61/10000</f>
        <v>6.8963410000000005</v>
      </c>
      <c r="CI61" s="35">
        <f>MACD!CI61-시그널!CI61</f>
        <v>-1.393016528988167E-4</v>
      </c>
      <c r="CJ61" s="28">
        <f>외인!CJ61/10000</f>
        <v>35.415793999999998</v>
      </c>
      <c r="CK61" s="35">
        <f>MACD!CK61-시그널!CK61</f>
        <v>1.5678375687775206E-4</v>
      </c>
      <c r="CL61" s="28">
        <f>외인!CL61/10000</f>
        <v>23.069345999999999</v>
      </c>
      <c r="CM61" s="35">
        <f>MACD!CM61-시그널!CM61</f>
        <v>-2.7868077634771507E-5</v>
      </c>
      <c r="CN61" s="28">
        <f>외인!CN61/10000</f>
        <v>12.606142999999999</v>
      </c>
      <c r="CO61" s="35">
        <f>MACD!CO61-시그널!CO61</f>
        <v>-7.8376909276960051E-5</v>
      </c>
      <c r="CP61" s="28">
        <f>외인!CP61/10000</f>
        <v>11.063678999999999</v>
      </c>
      <c r="CQ61" s="35">
        <f>MACD!CQ61-시그널!CQ61</f>
        <v>2.6648619302623262E-5</v>
      </c>
      <c r="CR61" s="28">
        <f>외인!CR61/10000</f>
        <v>16.765939000000003</v>
      </c>
      <c r="CS61" s="35">
        <f>MACD!CS61-시그널!CS61</f>
        <v>3.0778345527191246E-6</v>
      </c>
      <c r="CT61" s="28">
        <f>외인!CT61/10000</f>
        <v>17.99587</v>
      </c>
      <c r="CU61" s="35">
        <f>MACD!CU61-시그널!CU61</f>
        <v>1.2797570527258698E-4</v>
      </c>
      <c r="CV61" s="28">
        <f>외인!CV61/10000</f>
        <v>311.618831</v>
      </c>
      <c r="CW61" s="35">
        <f>MACD!CW61-시그널!CW61</f>
        <v>-5.8333249505649644E-4</v>
      </c>
      <c r="CX61" s="28">
        <f>외인!CX61/10000</f>
        <v>25.225460999999999</v>
      </c>
      <c r="CY61" s="35">
        <f>MACD!CY61-시그널!CY61</f>
        <v>-2.9572113210969957E-5</v>
      </c>
      <c r="CZ61" s="28">
        <f>외인!CZ61/10000</f>
        <v>1.9621790000000001</v>
      </c>
      <c r="DA61" s="35">
        <f>MACD!DA61-시그널!DA61</f>
        <v>-1.7647912417549541E-4</v>
      </c>
      <c r="DB61" s="28">
        <f>외인!DB61/10000</f>
        <v>3.6047319999999998</v>
      </c>
      <c r="DC61" s="35">
        <f>MACD!DC61-시그널!DC61</f>
        <v>-5.575379860583027E-4</v>
      </c>
      <c r="DD61" s="28">
        <f>외인!DD61/10000</f>
        <v>0.86926399999999993</v>
      </c>
      <c r="DE61" s="35">
        <f>MACD!DE61-시그널!DE61</f>
        <v>-4.0842173369493354E-4</v>
      </c>
      <c r="DF61" s="28">
        <f>외인!DF61/10000</f>
        <v>5.8320720000000001</v>
      </c>
      <c r="DG61" s="35">
        <f>MACD!DG61-시그널!DG61</f>
        <v>2.2146656680218144E-4</v>
      </c>
      <c r="DH61" s="28">
        <f>외인!DH61/10000</f>
        <v>1.8859080000000001</v>
      </c>
      <c r="DI61" s="35">
        <f>MACD!DI61-시그널!DI61</f>
        <v>-3.0027649014735449E-4</v>
      </c>
      <c r="DJ61" s="28">
        <f>외인!DJ61/10000</f>
        <v>71.726749999999996</v>
      </c>
      <c r="DK61" s="35">
        <f>MACD!DK61-시그널!DK61</f>
        <v>-2.5314318932739301E-4</v>
      </c>
      <c r="DL61" s="28">
        <f>외인!DL61/10000</f>
        <v>10.259371</v>
      </c>
      <c r="DM61" s="35">
        <f>MACD!DM61-시그널!DM61</f>
        <v>-6.5528247190978813E-5</v>
      </c>
      <c r="DN61" s="28">
        <f>외인!DN61/10000</f>
        <v>311.618831</v>
      </c>
      <c r="DO61" s="35">
        <f>MACD!DO61-시그널!DO61</f>
        <v>-5.8333249505649644E-4</v>
      </c>
      <c r="DP61" s="28">
        <f>외인!DP61/10000</f>
        <v>8.022844000000001</v>
      </c>
      <c r="DQ61" s="35">
        <f>MACD!DQ61-시그널!DQ61</f>
        <v>4.1892431179119463E-4</v>
      </c>
      <c r="DR61" s="28">
        <f>외인!DR61/10000</f>
        <v>4.5629589999999993</v>
      </c>
      <c r="DS61" s="35">
        <f>MACD!DS61-시그널!DS61</f>
        <v>-3.2885769287820652E-4</v>
      </c>
      <c r="DT61" s="28">
        <f>외인!DT61/10000</f>
        <v>13.368528</v>
      </c>
      <c r="DU61" s="35">
        <f>MACD!DU61-시그널!DU61</f>
        <v>9.4616616373139869E-5</v>
      </c>
      <c r="DV61" s="28">
        <f>외인!DV61/10000</f>
        <v>3.3711120000000001</v>
      </c>
      <c r="DW61" s="35">
        <f>MACD!DW61-시그널!DW61</f>
        <v>-3.3506770446583537E-4</v>
      </c>
      <c r="DX61" s="28">
        <f>외인!DX61/10000</f>
        <v>12.858623</v>
      </c>
      <c r="DY61" s="35">
        <f>MACD!DY61-시그널!DY61</f>
        <v>-1.4076650444502467E-4</v>
      </c>
      <c r="DZ61" s="28">
        <f>외인!DZ61/10000</f>
        <v>0.81072600000000006</v>
      </c>
      <c r="EA61" s="35">
        <f>MACD!EA61-시그널!EA61</f>
        <v>4.1026518399467718E-5</v>
      </c>
      <c r="EB61" s="28">
        <f>외인!EB61/10000</f>
        <v>1.15238</v>
      </c>
      <c r="EC61" s="35">
        <f>MACD!EC61-시그널!EC61</f>
        <v>-4.9339435184015128E-4</v>
      </c>
      <c r="ED61" s="28">
        <f>외인!ED61/10000</f>
        <v>1.090673</v>
      </c>
      <c r="EE61" s="35">
        <f>MACD!EE61-시그널!EE61</f>
        <v>1.4868570106067584E-4</v>
      </c>
      <c r="EF61" s="28">
        <f>외인!EF61/10000</f>
        <v>22.469479</v>
      </c>
      <c r="EG61" s="35">
        <f>MACD!EG61-시그널!EG61</f>
        <v>8.4339054262340721E-5</v>
      </c>
      <c r="EH61" s="28">
        <f>외인!EH61/10000</f>
        <v>29.143976000000002</v>
      </c>
      <c r="EI61" s="35">
        <f>MACD!EI61-시그널!EI61</f>
        <v>-2.8045941245712259E-4</v>
      </c>
      <c r="EJ61" s="28">
        <f>외인!EJ61/10000</f>
        <v>10.210802000000001</v>
      </c>
      <c r="EK61" s="35">
        <f>MACD!EK61-시그널!EK61</f>
        <v>-1.3916308917880245E-4</v>
      </c>
      <c r="EL61" s="28">
        <f>외인!EL61/10000</f>
        <v>2.930091</v>
      </c>
      <c r="EM61" s="35">
        <f>MACD!EM61-시그널!EM61</f>
        <v>-2.1432671325294188E-4</v>
      </c>
      <c r="EN61" s="28">
        <f>외인!EN61/10000</f>
        <v>4.5629589999999993</v>
      </c>
      <c r="EO61" s="35">
        <f>MACD!EO61-시그널!EO61</f>
        <v>-3.2885769287820652E-4</v>
      </c>
      <c r="EP61" s="28">
        <f>외인!EP61/10000</f>
        <v>16.139754999999997</v>
      </c>
      <c r="EQ61" s="35">
        <f>MACD!EQ61-시그널!EQ61</f>
        <v>-8.2790911357247276E-5</v>
      </c>
      <c r="ER61" s="28">
        <f>외인!ER61/10000</f>
        <v>1.344838</v>
      </c>
      <c r="ES61" s="35">
        <f>MACD!ES61-시그널!ES61</f>
        <v>9.9203030677064066E-4</v>
      </c>
      <c r="ET61" s="28">
        <f>외인!ET61/10000</f>
        <v>19.902328000000001</v>
      </c>
      <c r="EU61" s="35">
        <f>MACD!EU61-시그널!EU61</f>
        <v>-3.8779436879462256E-5</v>
      </c>
      <c r="EV61" s="28">
        <f>외인!EV61/10000</f>
        <v>4.3264100000000001</v>
      </c>
      <c r="EW61" s="35">
        <f>MACD!EW61-시그널!EW61</f>
        <v>1.2629216263128392E-4</v>
      </c>
      <c r="EX61" s="28">
        <f>외인!EX61/10000</f>
        <v>6.7372690000000004</v>
      </c>
      <c r="EY61" s="35">
        <f>MACD!EY61-시그널!EY61</f>
        <v>-4.327233420228263E-5</v>
      </c>
    </row>
    <row r="62" spans="1:155">
      <c r="A62" s="27">
        <f>외인!A62</f>
        <v>46155</v>
      </c>
      <c r="B62" s="28">
        <f>외인!B62/10000</f>
        <v>623.39576599999998</v>
      </c>
      <c r="C62" s="35">
        <f>MACD!C62-시그널!C62</f>
        <v>-4.8152208924031058E-4</v>
      </c>
      <c r="D62" s="28">
        <f>외인!D62/10000</f>
        <v>65.603465</v>
      </c>
      <c r="E62" s="35">
        <f>MACD!E62-시그널!E62</f>
        <v>2.5143878012440441E-4</v>
      </c>
      <c r="F62" s="28">
        <f>외인!F62/10000</f>
        <v>257.87924600000002</v>
      </c>
      <c r="G62" s="35">
        <f>MACD!G62-시그널!G62</f>
        <v>-5.515957353478501E-4</v>
      </c>
      <c r="H62" s="28">
        <f>외인!H62/10000</f>
        <v>33.62077</v>
      </c>
      <c r="I62" s="35">
        <f>MACD!I62-시그널!I62</f>
        <v>-3.8870259699783392E-4</v>
      </c>
      <c r="J62" s="28">
        <f>외인!J62/10000</f>
        <v>4.2977470000000002</v>
      </c>
      <c r="K62" s="35">
        <f>MACD!K62-시그널!K62</f>
        <v>-2.5329064741628354E-4</v>
      </c>
      <c r="L62" s="28">
        <f>외인!L62/10000</f>
        <v>31.118490999999999</v>
      </c>
      <c r="M62" s="35">
        <f>MACD!M62-시그널!M62</f>
        <v>-4.1511808576551488E-4</v>
      </c>
      <c r="N62" s="28">
        <f>외인!N62/10000</f>
        <v>30.975628999999998</v>
      </c>
      <c r="O62" s="35">
        <f>MACD!O62-시그널!O62</f>
        <v>2.238900600720963E-4</v>
      </c>
      <c r="P62" s="28">
        <f>외인!P62/10000</f>
        <v>18.117619000000001</v>
      </c>
      <c r="Q62" s="35">
        <f>MACD!Q62-시그널!Q62</f>
        <v>1.7605767643803696E-4</v>
      </c>
      <c r="R62" s="28">
        <f>외인!R62/10000</f>
        <v>13.412386999999999</v>
      </c>
      <c r="S62" s="35">
        <f>MACD!S62-시그널!S62</f>
        <v>2.1940261971373307E-4</v>
      </c>
      <c r="T62" s="28">
        <f>외인!T62/10000</f>
        <v>0.87204599999999988</v>
      </c>
      <c r="U62" s="35">
        <f>MACD!U62-시그널!U62</f>
        <v>-4.3122633619592884E-4</v>
      </c>
      <c r="V62" s="28">
        <f>외인!V62/10000</f>
        <v>13.532778</v>
      </c>
      <c r="W62" s="35">
        <f>MACD!W62-시그널!W62</f>
        <v>4.1035256588502049E-5</v>
      </c>
      <c r="X62" s="28">
        <f>외인!X62/10000</f>
        <v>321.128421</v>
      </c>
      <c r="Y62" s="35">
        <f>MACD!Y62-시그널!Y62</f>
        <v>-8.226123961031581E-4</v>
      </c>
      <c r="Z62" s="28">
        <f>외인!Z62/10000</f>
        <v>4.2771109999999997</v>
      </c>
      <c r="AA62" s="35">
        <f>MACD!AA62-시그널!AA62</f>
        <v>1.9039877082043546E-4</v>
      </c>
      <c r="AB62" s="28">
        <f>외인!AB62/10000</f>
        <v>19.874858</v>
      </c>
      <c r="AC62" s="35">
        <f>MACD!AC62-시그널!AC62</f>
        <v>1.6953539230836359E-5</v>
      </c>
      <c r="AD62" s="28">
        <f>외인!AD62/10000</f>
        <v>1.9670479999999999</v>
      </c>
      <c r="AE62" s="35">
        <f>MACD!AE62-시그널!AE62</f>
        <v>4.3261142726587942E-4</v>
      </c>
      <c r="AF62" s="28">
        <f>외인!AF62/10000</f>
        <v>2.4158770000000001</v>
      </c>
      <c r="AG62" s="35">
        <f>MACD!AG62-시그널!AG62</f>
        <v>-1.1740854206331977E-5</v>
      </c>
      <c r="AH62" s="28">
        <f>외인!AH62/10000</f>
        <v>22.981948000000003</v>
      </c>
      <c r="AI62" s="35">
        <f>MACD!AI62-시그널!AI62</f>
        <v>-3.1151011300077506E-4</v>
      </c>
      <c r="AJ62" s="28">
        <f>외인!AJ62/10000</f>
        <v>10.18328</v>
      </c>
      <c r="AK62" s="35">
        <f>MACD!AK62-시그널!AK62</f>
        <v>-7.3445099563465761E-5</v>
      </c>
      <c r="AL62" s="28">
        <f>외인!AL62/10000</f>
        <v>11.166271</v>
      </c>
      <c r="AM62" s="35">
        <f>MACD!AM62-시그널!AM62</f>
        <v>-1.8308100228288425E-6</v>
      </c>
      <c r="AN62" s="28">
        <f>외인!AN62/10000</f>
        <v>21.791629999999998</v>
      </c>
      <c r="AO62" s="35">
        <f>MACD!AO62-시그널!AO62</f>
        <v>3.223511699971622E-4</v>
      </c>
      <c r="AP62" s="28">
        <f>외인!AP62/10000</f>
        <v>19.561426999999998</v>
      </c>
      <c r="AQ62" s="35">
        <f>MACD!AQ62-시그널!AQ62</f>
        <v>3.7838896128261439E-5</v>
      </c>
      <c r="AR62" s="28">
        <f>외인!AR62/10000</f>
        <v>2.4215819999999999</v>
      </c>
      <c r="AS62" s="35">
        <f>MACD!AS62-시그널!AS62</f>
        <v>-1.5972782885208373E-4</v>
      </c>
      <c r="AT62" s="28">
        <f>외인!AT62/10000</f>
        <v>9.369705999999999</v>
      </c>
      <c r="AU62" s="35">
        <f>MACD!AU62-시그널!AU62</f>
        <v>1.4268370454631062E-4</v>
      </c>
      <c r="AV62" s="28">
        <f>외인!AV62/10000</f>
        <v>4.6960059999999997</v>
      </c>
      <c r="AW62" s="35">
        <f>MACD!AW62-시그널!AW62</f>
        <v>-1.1436021183427704E-4</v>
      </c>
      <c r="AX62" s="28">
        <f>외인!AX62/10000</f>
        <v>7.0382350000000002</v>
      </c>
      <c r="AY62" s="35">
        <f>MACD!AY62-시그널!AY62</f>
        <v>-8.7513037641292698E-5</v>
      </c>
      <c r="AZ62" s="28">
        <f>외인!AZ62/10000</f>
        <v>342.67961200000002</v>
      </c>
      <c r="BA62" s="35">
        <f>MACD!BA62-시그널!BA62</f>
        <v>-7.6619158525758095E-4</v>
      </c>
      <c r="BB62" s="28">
        <f>외인!BB62/10000</f>
        <v>11.097593</v>
      </c>
      <c r="BC62" s="35">
        <f>MACD!BC62-시그널!BC62</f>
        <v>4.8992261171423851E-5</v>
      </c>
      <c r="BD62" s="28">
        <f>외인!BD62/10000</f>
        <v>3.5355150000000002</v>
      </c>
      <c r="BE62" s="35">
        <f>MACD!BE62-시그널!BE62</f>
        <v>-5.8516459108129979E-4</v>
      </c>
      <c r="BF62" s="28">
        <f>외인!BF62/10000</f>
        <v>0</v>
      </c>
      <c r="BG62" s="35" t="e">
        <f>MACD!BG62-시그널!BG62</f>
        <v>#DIV/0!</v>
      </c>
      <c r="BH62" s="28">
        <f>외인!BH62/10000</f>
        <v>10.725027000000001</v>
      </c>
      <c r="BI62" s="35">
        <f>MACD!BI62-시그널!BI62</f>
        <v>-7.1253993130175088E-4</v>
      </c>
      <c r="BJ62" s="28">
        <f>외인!BJ62/10000</f>
        <v>13.031761999999999</v>
      </c>
      <c r="BK62" s="35">
        <f>MACD!BK62-시그널!BK62</f>
        <v>-3.7216083259265689E-4</v>
      </c>
      <c r="BL62" s="28">
        <f>외인!BL62/10000</f>
        <v>4.7183160000000006</v>
      </c>
      <c r="BM62" s="35">
        <f>MACD!BM62-시그널!BM62</f>
        <v>-2.2222434132457953E-4</v>
      </c>
      <c r="BN62" s="28">
        <f>외인!BN62/10000</f>
        <v>5.6454279999999999</v>
      </c>
      <c r="BO62" s="35">
        <f>MACD!BO62-시그널!BO62</f>
        <v>-4.8167980902537506E-4</v>
      </c>
      <c r="BP62" s="28">
        <f>외인!BP62/10000</f>
        <v>7.9044759999999998</v>
      </c>
      <c r="BQ62" s="35">
        <f>MACD!BQ62-시그널!BQ62</f>
        <v>-9.6759087304977565E-6</v>
      </c>
      <c r="BR62" s="28">
        <f>외인!BR62/10000</f>
        <v>35.158656000000001</v>
      </c>
      <c r="BS62" s="35">
        <f>MACD!BS62-시그널!BS62</f>
        <v>-7.8444001254595924E-5</v>
      </c>
      <c r="BT62" s="28">
        <f>외인!BT62/10000</f>
        <v>325.596653</v>
      </c>
      <c r="BU62" s="35">
        <f>MACD!BU62-시그널!BU62</f>
        <v>-8.1142474604894012E-4</v>
      </c>
      <c r="BV62" s="28">
        <f>외인!BV62/10000</f>
        <v>48.240871000000006</v>
      </c>
      <c r="BW62" s="35">
        <f>MACD!BW62-시그널!BW62</f>
        <v>-1.6809874995187533E-4</v>
      </c>
      <c r="BX62" s="28">
        <f>외인!BX62/10000</f>
        <v>7.8552610000000005</v>
      </c>
      <c r="BY62" s="35">
        <f>MACD!BY62-시그널!BY62</f>
        <v>2.2692091277544738E-4</v>
      </c>
      <c r="BZ62" s="28">
        <f>외인!BZ62/10000</f>
        <v>32.957901</v>
      </c>
      <c r="CA62" s="35">
        <f>MACD!CA62-시그널!CA62</f>
        <v>2.1151260226184561E-4</v>
      </c>
      <c r="CB62" s="28">
        <f>외인!CB62/10000</f>
        <v>1.1880600000000001</v>
      </c>
      <c r="CC62" s="35">
        <f>MACD!CC62-시그널!CC62</f>
        <v>-3.117092495730704E-4</v>
      </c>
      <c r="CD62" s="28">
        <f>외인!CD62/10000</f>
        <v>2.6543610000000002</v>
      </c>
      <c r="CE62" s="35">
        <f>MACD!CE62-시그널!CE62</f>
        <v>3.1527189172946782E-5</v>
      </c>
      <c r="CF62" s="28">
        <f>외인!CF62/10000</f>
        <v>2.931937</v>
      </c>
      <c r="CG62" s="35">
        <f>MACD!CG62-시그널!CG62</f>
        <v>-8.3357143801796258E-6</v>
      </c>
      <c r="CH62" s="28">
        <f>외인!CH62/10000</f>
        <v>6.7787210000000009</v>
      </c>
      <c r="CI62" s="35">
        <f>MACD!CI62-시그널!CI62</f>
        <v>-1.0159681774248237E-4</v>
      </c>
      <c r="CJ62" s="28">
        <f>외인!CJ62/10000</f>
        <v>34.507489</v>
      </c>
      <c r="CK62" s="35">
        <f>MACD!CK62-시그널!CK62</f>
        <v>2.111746522774024E-4</v>
      </c>
      <c r="CL62" s="28">
        <f>외인!CL62/10000</f>
        <v>22.714855</v>
      </c>
      <c r="CM62" s="35">
        <f>MACD!CM62-시그널!CM62</f>
        <v>-7.8042172715798324E-6</v>
      </c>
      <c r="CN62" s="28">
        <f>외인!CN62/10000</f>
        <v>12.442364</v>
      </c>
      <c r="CO62" s="35">
        <f>MACD!CO62-시그널!CO62</f>
        <v>-2.8786392153153139E-4</v>
      </c>
      <c r="CP62" s="28">
        <f>외인!CP62/10000</f>
        <v>11.149564999999999</v>
      </c>
      <c r="CQ62" s="35">
        <f>MACD!CQ62-시그널!CQ62</f>
        <v>4.992168059639921E-5</v>
      </c>
      <c r="CR62" s="28">
        <f>외인!CR62/10000</f>
        <v>16.847999999999999</v>
      </c>
      <c r="CS62" s="35">
        <f>MACD!CS62-시그널!CS62</f>
        <v>7.8351935779363445E-5</v>
      </c>
      <c r="CT62" s="28">
        <f>외인!CT62/10000</f>
        <v>18.684076000000001</v>
      </c>
      <c r="CU62" s="35">
        <f>MACD!CU62-시그널!CU62</f>
        <v>2.8654205721124646E-4</v>
      </c>
      <c r="CV62" s="28">
        <f>외인!CV62/10000</f>
        <v>325.596653</v>
      </c>
      <c r="CW62" s="35">
        <f>MACD!CW62-시그널!CW62</f>
        <v>-8.1142474604894012E-4</v>
      </c>
      <c r="CX62" s="28">
        <f>외인!CX62/10000</f>
        <v>24.873048999999998</v>
      </c>
      <c r="CY62" s="35">
        <f>MACD!CY62-시그널!CY62</f>
        <v>-8.6041081844104273E-5</v>
      </c>
      <c r="CZ62" s="28">
        <f>외인!CZ62/10000</f>
        <v>2.0658020000000001</v>
      </c>
      <c r="DA62" s="35">
        <f>MACD!DA62-시그널!DA62</f>
        <v>3.4125048138994036E-4</v>
      </c>
      <c r="DB62" s="28">
        <f>외인!DB62/10000</f>
        <v>3.5355150000000002</v>
      </c>
      <c r="DC62" s="35">
        <f>MACD!DC62-시그널!DC62</f>
        <v>-5.8516459108129979E-4</v>
      </c>
      <c r="DD62" s="28">
        <f>외인!DD62/10000</f>
        <v>0.87204599999999988</v>
      </c>
      <c r="DE62" s="35">
        <f>MACD!DE62-시그널!DE62</f>
        <v>-4.3122633619592884E-4</v>
      </c>
      <c r="DF62" s="28">
        <f>외인!DF62/10000</f>
        <v>6.0172429999999997</v>
      </c>
      <c r="DG62" s="35">
        <f>MACD!DG62-시그널!DG62</f>
        <v>3.2927220297165172E-4</v>
      </c>
      <c r="DH62" s="28">
        <f>외인!DH62/10000</f>
        <v>1.866687</v>
      </c>
      <c r="DI62" s="35">
        <f>MACD!DI62-시그널!DI62</f>
        <v>4.0341265178757369E-5</v>
      </c>
      <c r="DJ62" s="28">
        <f>외인!DJ62/10000</f>
        <v>70.621206999999998</v>
      </c>
      <c r="DK62" s="35">
        <f>MACD!DK62-시그널!DK62</f>
        <v>-2.6764815764752546E-4</v>
      </c>
      <c r="DL62" s="28">
        <f>외인!DL62/10000</f>
        <v>10.123257000000001</v>
      </c>
      <c r="DM62" s="35">
        <f>MACD!DM62-시그널!DM62</f>
        <v>-3.2430487409258583E-4</v>
      </c>
      <c r="DN62" s="28">
        <f>외인!DN62/10000</f>
        <v>325.596653</v>
      </c>
      <c r="DO62" s="35">
        <f>MACD!DO62-시그널!DO62</f>
        <v>-8.1142474604894012E-4</v>
      </c>
      <c r="DP62" s="28">
        <f>외인!DP62/10000</f>
        <v>7.7243940000000002</v>
      </c>
      <c r="DQ62" s="35">
        <f>MACD!DQ62-시그널!DQ62</f>
        <v>4.0352961129843214E-4</v>
      </c>
      <c r="DR62" s="28">
        <f>외인!DR62/10000</f>
        <v>4.4203980000000005</v>
      </c>
      <c r="DS62" s="35">
        <f>MACD!DS62-시그널!DS62</f>
        <v>-2.3221196356389747E-4</v>
      </c>
      <c r="DT62" s="28">
        <f>외인!DT62/10000</f>
        <v>13.412386999999999</v>
      </c>
      <c r="DU62" s="35">
        <f>MACD!DU62-시그널!DU62</f>
        <v>2.1940261971373307E-4</v>
      </c>
      <c r="DV62" s="28">
        <f>외인!DV62/10000</f>
        <v>3.408833</v>
      </c>
      <c r="DW62" s="35">
        <f>MACD!DW62-시그널!DW62</f>
        <v>-4.5124990073485327E-4</v>
      </c>
      <c r="DX62" s="28">
        <f>외인!DX62/10000</f>
        <v>13.532778</v>
      </c>
      <c r="DY62" s="35">
        <f>MACD!DY62-시그널!DY62</f>
        <v>4.1035256588502049E-5</v>
      </c>
      <c r="DZ62" s="28">
        <f>외인!DZ62/10000</f>
        <v>0.79560699999999995</v>
      </c>
      <c r="EA62" s="35">
        <f>MACD!EA62-시그널!EA62</f>
        <v>1.9579126800963202E-4</v>
      </c>
      <c r="EB62" s="28">
        <f>외인!EB62/10000</f>
        <v>1.1367419999999999</v>
      </c>
      <c r="EC62" s="35">
        <f>MACD!EC62-시그널!EC62</f>
        <v>-3.6509262576403772E-4</v>
      </c>
      <c r="ED62" s="28">
        <f>외인!ED62/10000</f>
        <v>1.108914</v>
      </c>
      <c r="EE62" s="35">
        <f>MACD!EE62-시그널!EE62</f>
        <v>1.2077607630379711E-4</v>
      </c>
      <c r="EF62" s="28">
        <f>외인!EF62/10000</f>
        <v>21.967370000000003</v>
      </c>
      <c r="EG62" s="35">
        <f>MACD!EG62-시그널!EG62</f>
        <v>1.8733513609588419E-4</v>
      </c>
      <c r="EH62" s="28">
        <f>외인!EH62/10000</f>
        <v>29.824010999999999</v>
      </c>
      <c r="EI62" s="35">
        <f>MACD!EI62-시그널!EI62</f>
        <v>-1.9221826912792835E-4</v>
      </c>
      <c r="EJ62" s="28">
        <f>외인!EJ62/10000</f>
        <v>9.9734639999999999</v>
      </c>
      <c r="EK62" s="35">
        <f>MACD!EK62-시그널!EK62</f>
        <v>-1.0006274570544519E-4</v>
      </c>
      <c r="EL62" s="28">
        <f>외인!EL62/10000</f>
        <v>2.8974229999999999</v>
      </c>
      <c r="EM62" s="35">
        <f>MACD!EM62-시그널!EM62</f>
        <v>4.2930216237169931E-5</v>
      </c>
      <c r="EN62" s="28">
        <f>외인!EN62/10000</f>
        <v>4.4203980000000005</v>
      </c>
      <c r="EO62" s="35">
        <f>MACD!EO62-시그널!EO62</f>
        <v>-2.3221196356389747E-4</v>
      </c>
      <c r="EP62" s="28">
        <f>외인!EP62/10000</f>
        <v>16.017970000000002</v>
      </c>
      <c r="EQ62" s="35">
        <f>MACD!EQ62-시그널!EQ62</f>
        <v>-1.7845991887855013E-4</v>
      </c>
      <c r="ER62" s="28">
        <f>외인!ER62/10000</f>
        <v>1.2930870000000001</v>
      </c>
      <c r="ES62" s="35">
        <f>MACD!ES62-시그널!ES62</f>
        <v>6.9577671000338622E-4</v>
      </c>
      <c r="ET62" s="28">
        <f>외인!ET62/10000</f>
        <v>19.561426999999998</v>
      </c>
      <c r="EU62" s="35">
        <f>MACD!EU62-시그널!EU62</f>
        <v>3.7838896128261439E-5</v>
      </c>
      <c r="EV62" s="28">
        <f>외인!EV62/10000</f>
        <v>4.2771109999999997</v>
      </c>
      <c r="EW62" s="35">
        <f>MACD!EW62-시그널!EW62</f>
        <v>1.9039877082043546E-4</v>
      </c>
      <c r="EX62" s="28">
        <f>외인!EX62/10000</f>
        <v>6.8724539999999994</v>
      </c>
      <c r="EY62" s="35">
        <f>MACD!EY62-시그널!EY62</f>
        <v>-4.4644666736558096E-5</v>
      </c>
    </row>
    <row r="63" spans="1:155">
      <c r="A63" s="27">
        <f>외인!A63</f>
        <v>46156</v>
      </c>
      <c r="B63" s="28">
        <f>외인!B63/10000</f>
        <v>634.312996</v>
      </c>
      <c r="C63" s="35">
        <f>MACD!C63-시그널!C63</f>
        <v>-4.7696361260834801E-4</v>
      </c>
      <c r="D63" s="28">
        <f>외인!D63/10000</f>
        <v>66.37210300000001</v>
      </c>
      <c r="E63" s="35">
        <f>MACD!E63-시그널!E63</f>
        <v>2.3470487870618596E-4</v>
      </c>
      <c r="F63" s="28">
        <f>외인!F63/10000</f>
        <v>266.70184700000004</v>
      </c>
      <c r="G63" s="35">
        <f>MACD!G63-시그널!G63</f>
        <v>-5.4108590903392166E-4</v>
      </c>
      <c r="H63" s="28">
        <f>외인!H63/10000</f>
        <v>34.268562000000003</v>
      </c>
      <c r="I63" s="35">
        <f>MACD!I63-시그널!I63</f>
        <v>-4.9194039827422909E-4</v>
      </c>
      <c r="J63" s="28">
        <f>외인!J63/10000</f>
        <v>4.5717639999999999</v>
      </c>
      <c r="K63" s="35">
        <f>MACD!K63-시그널!K63</f>
        <v>5.533744659021937E-5</v>
      </c>
      <c r="L63" s="28">
        <f>외인!L63/10000</f>
        <v>31.688896999999997</v>
      </c>
      <c r="M63" s="35">
        <f>MACD!M63-시그널!M63</f>
        <v>-5.3134620704428258E-4</v>
      </c>
      <c r="N63" s="28">
        <f>외인!N63/10000</f>
        <v>31.020154999999999</v>
      </c>
      <c r="O63" s="35">
        <f>MACD!O63-시그널!O63</f>
        <v>9.3963930008989925E-5</v>
      </c>
      <c r="P63" s="28">
        <f>외인!P63/10000</f>
        <v>18.682296000000001</v>
      </c>
      <c r="Q63" s="35">
        <f>MACD!Q63-시그널!Q63</f>
        <v>3.1700773196610482E-4</v>
      </c>
      <c r="R63" s="28">
        <f>외인!R63/10000</f>
        <v>13.988723</v>
      </c>
      <c r="S63" s="35">
        <f>MACD!S63-시그널!S63</f>
        <v>4.120310244743294E-4</v>
      </c>
      <c r="T63" s="28">
        <f>외인!T63/10000</f>
        <v>0.88831000000000004</v>
      </c>
      <c r="U63" s="35">
        <f>MACD!U63-시그널!U63</f>
        <v>-4.0960533700229202E-4</v>
      </c>
      <c r="V63" s="28">
        <f>외인!V63/10000</f>
        <v>13.691366</v>
      </c>
      <c r="W63" s="35">
        <f>MACD!W63-시그널!W63</f>
        <v>1.5586002770063268E-4</v>
      </c>
      <c r="X63" s="28">
        <f>외인!X63/10000</f>
        <v>327.93336099999999</v>
      </c>
      <c r="Y63" s="35">
        <f>MACD!Y63-시그널!Y63</f>
        <v>-8.6922671179431236E-4</v>
      </c>
      <c r="Z63" s="28">
        <f>외인!Z63/10000</f>
        <v>4.6013679999999999</v>
      </c>
      <c r="AA63" s="35">
        <f>MACD!AA63-시그널!AA63</f>
        <v>2.4454224972025884E-4</v>
      </c>
      <c r="AB63" s="28">
        <f>외인!AB63/10000</f>
        <v>20.421364999999998</v>
      </c>
      <c r="AC63" s="35">
        <f>MACD!AC63-시그널!AC63</f>
        <v>2.473876379089905E-5</v>
      </c>
      <c r="AD63" s="28">
        <f>외인!AD63/10000</f>
        <v>2.124187</v>
      </c>
      <c r="AE63" s="35">
        <f>MACD!AE63-시그널!AE63</f>
        <v>3.6604207212471616E-4</v>
      </c>
      <c r="AF63" s="28">
        <f>외인!AF63/10000</f>
        <v>2.4454029999999998</v>
      </c>
      <c r="AG63" s="35">
        <f>MACD!AG63-시그널!AG63</f>
        <v>-5.1394256129744817E-5</v>
      </c>
      <c r="AH63" s="28">
        <f>외인!AH63/10000</f>
        <v>21.806702999999999</v>
      </c>
      <c r="AI63" s="35">
        <f>MACD!AI63-시그널!AI63</f>
        <v>-4.1181121366775487E-4</v>
      </c>
      <c r="AJ63" s="28">
        <f>외인!AJ63/10000</f>
        <v>10.738463000000001</v>
      </c>
      <c r="AK63" s="35">
        <f>MACD!AK63-시그널!AK63</f>
        <v>1.9832581630591887E-4</v>
      </c>
      <c r="AL63" s="28">
        <f>외인!AL63/10000</f>
        <v>11.198896000000001</v>
      </c>
      <c r="AM63" s="35">
        <f>MACD!AM63-시그널!AM63</f>
        <v>-2.2270909953315117E-4</v>
      </c>
      <c r="AN63" s="28">
        <f>외인!AN63/10000</f>
        <v>21.780164000000003</v>
      </c>
      <c r="AO63" s="35">
        <f>MACD!AO63-시그널!AO63</f>
        <v>2.4580952195636706E-4</v>
      </c>
      <c r="AP63" s="28">
        <f>외인!AP63/10000</f>
        <v>19.012360999999999</v>
      </c>
      <c r="AQ63" s="35">
        <f>MACD!AQ63-시그널!AQ63</f>
        <v>8.1329969752130696E-5</v>
      </c>
      <c r="AR63" s="28">
        <f>외인!AR63/10000</f>
        <v>2.5768219999999999</v>
      </c>
      <c r="AS63" s="35">
        <f>MACD!AS63-시그널!AS63</f>
        <v>-1.6472456092410018E-4</v>
      </c>
      <c r="AT63" s="28">
        <f>외인!AT63/10000</f>
        <v>10.157553</v>
      </c>
      <c r="AU63" s="35">
        <f>MACD!AU63-시그널!AU63</f>
        <v>9.9604859262138862E-5</v>
      </c>
      <c r="AV63" s="28">
        <f>외인!AV63/10000</f>
        <v>4.9765559999999995</v>
      </c>
      <c r="AW63" s="35">
        <f>MACD!AW63-시그널!AW63</f>
        <v>1.3250047445101975E-4</v>
      </c>
      <c r="AX63" s="28">
        <f>외인!AX63/10000</f>
        <v>7.3606470000000002</v>
      </c>
      <c r="AY63" s="35">
        <f>MACD!AY63-시그널!AY63</f>
        <v>5.3549657214242512E-5</v>
      </c>
      <c r="AZ63" s="28">
        <f>외인!AZ63/10000</f>
        <v>349.56461000000002</v>
      </c>
      <c r="BA63" s="35">
        <f>MACD!BA63-시그널!BA63</f>
        <v>-7.9730046514632405E-4</v>
      </c>
      <c r="BB63" s="28">
        <f>외인!BB63/10000</f>
        <v>11.956669999999999</v>
      </c>
      <c r="BC63" s="35">
        <f>MACD!BC63-시그널!BC63</f>
        <v>8.7771221294304818E-5</v>
      </c>
      <c r="BD63" s="28">
        <f>외인!BD63/10000</f>
        <v>3.4645309999999996</v>
      </c>
      <c r="BE63" s="35">
        <f>MACD!BE63-시그널!BE63</f>
        <v>-6.6054535092184249E-4</v>
      </c>
      <c r="BF63" s="28">
        <f>외인!BF63/10000</f>
        <v>0</v>
      </c>
      <c r="BG63" s="35" t="e">
        <f>MACD!BG63-시그널!BG63</f>
        <v>#DIV/0!</v>
      </c>
      <c r="BH63" s="28">
        <f>외인!BH63/10000</f>
        <v>10.751301</v>
      </c>
      <c r="BI63" s="35">
        <f>MACD!BI63-시그널!BI63</f>
        <v>-6.3867848049542313E-4</v>
      </c>
      <c r="BJ63" s="28">
        <f>외인!BJ63/10000</f>
        <v>13.357548000000001</v>
      </c>
      <c r="BK63" s="35">
        <f>MACD!BK63-시그널!BK63</f>
        <v>-4.4910554906449471E-4</v>
      </c>
      <c r="BL63" s="28">
        <f>외인!BL63/10000</f>
        <v>4.7871220000000001</v>
      </c>
      <c r="BM63" s="35">
        <f>MACD!BM63-시그널!BM63</f>
        <v>-3.1319437872923334E-5</v>
      </c>
      <c r="BN63" s="28">
        <f>외인!BN63/10000</f>
        <v>5.7564720000000005</v>
      </c>
      <c r="BO63" s="35">
        <f>MACD!BO63-시그널!BO63</f>
        <v>-5.3656634326365419E-4</v>
      </c>
      <c r="BP63" s="28">
        <f>외인!BP63/10000</f>
        <v>8.233588000000001</v>
      </c>
      <c r="BQ63" s="35">
        <f>MACD!BQ63-시그널!BQ63</f>
        <v>1.3739777048356189E-4</v>
      </c>
      <c r="BR63" s="28">
        <f>외인!BR63/10000</f>
        <v>34.374357000000003</v>
      </c>
      <c r="BS63" s="35">
        <f>MACD!BS63-시그널!BS63</f>
        <v>-1.2749006764732211E-4</v>
      </c>
      <c r="BT63" s="28">
        <f>외인!BT63/10000</f>
        <v>332.43955</v>
      </c>
      <c r="BU63" s="35">
        <f>MACD!BU63-시그널!BU63</f>
        <v>-8.5205418546610112E-4</v>
      </c>
      <c r="BV63" s="28">
        <f>외인!BV63/10000</f>
        <v>48.844751000000002</v>
      </c>
      <c r="BW63" s="35">
        <f>MACD!BW63-시그널!BW63</f>
        <v>-5.9083675858974719E-5</v>
      </c>
      <c r="BX63" s="28">
        <f>외인!BX63/10000</f>
        <v>7.9122350000000008</v>
      </c>
      <c r="BY63" s="35">
        <f>MACD!BY63-시그널!BY63</f>
        <v>1.7327609259153477E-4</v>
      </c>
      <c r="BZ63" s="28">
        <f>외인!BZ63/10000</f>
        <v>32.979061000000002</v>
      </c>
      <c r="CA63" s="35">
        <f>MACD!CA63-시그널!CA63</f>
        <v>8.5867485183779651E-5</v>
      </c>
      <c r="CB63" s="28">
        <f>외인!CB63/10000</f>
        <v>1.251085</v>
      </c>
      <c r="CC63" s="35">
        <f>MACD!CC63-시그널!CC63</f>
        <v>-1.4643914632266682E-4</v>
      </c>
      <c r="CD63" s="28">
        <f>외인!CD63/10000</f>
        <v>2.781552</v>
      </c>
      <c r="CE63" s="35">
        <f>MACD!CE63-시그널!CE63</f>
        <v>3.3875314539620594E-4</v>
      </c>
      <c r="CF63" s="28">
        <f>외인!CF63/10000</f>
        <v>3.1675720000000003</v>
      </c>
      <c r="CG63" s="35">
        <f>MACD!CG63-시그널!CG63</f>
        <v>2.2013356564958963E-5</v>
      </c>
      <c r="CH63" s="28">
        <f>외인!CH63/10000</f>
        <v>7.1855210000000005</v>
      </c>
      <c r="CI63" s="35">
        <f>MACD!CI63-시그널!CI63</f>
        <v>8.4909603996218528E-5</v>
      </c>
      <c r="CJ63" s="28">
        <f>외인!CJ63/10000</f>
        <v>35.310555000000001</v>
      </c>
      <c r="CK63" s="35">
        <f>MACD!CK63-시그널!CK63</f>
        <v>2.8625454672891702E-4</v>
      </c>
      <c r="CL63" s="28">
        <f>외인!CL63/10000</f>
        <v>23.322804000000001</v>
      </c>
      <c r="CM63" s="35">
        <f>MACD!CM63-시그널!CM63</f>
        <v>1.4391349168841401E-6</v>
      </c>
      <c r="CN63" s="28">
        <f>외인!CN63/10000</f>
        <v>12.622899</v>
      </c>
      <c r="CO63" s="35">
        <f>MACD!CO63-시그널!CO63</f>
        <v>-3.4625490910540342E-4</v>
      </c>
      <c r="CP63" s="28">
        <f>외인!CP63/10000</f>
        <v>12.010996</v>
      </c>
      <c r="CQ63" s="35">
        <f>MACD!CQ63-시그널!CQ63</f>
        <v>8.8201680854448034E-5</v>
      </c>
      <c r="CR63" s="28">
        <f>외인!CR63/10000</f>
        <v>17.552754</v>
      </c>
      <c r="CS63" s="35">
        <f>MACD!CS63-시그널!CS63</f>
        <v>2.4829702663383953E-4</v>
      </c>
      <c r="CT63" s="28">
        <f>외인!CT63/10000</f>
        <v>18.650289000000001</v>
      </c>
      <c r="CU63" s="35">
        <f>MACD!CU63-시그널!CU63</f>
        <v>3.1854229372526427E-4</v>
      </c>
      <c r="CV63" s="28">
        <f>외인!CV63/10000</f>
        <v>332.43955</v>
      </c>
      <c r="CW63" s="35">
        <f>MACD!CW63-시그널!CW63</f>
        <v>-8.5205418546610112E-4</v>
      </c>
      <c r="CX63" s="28">
        <f>외인!CX63/10000</f>
        <v>25.719135999999999</v>
      </c>
      <c r="CY63" s="35">
        <f>MACD!CY63-시그널!CY63</f>
        <v>-1.6110540604444957E-4</v>
      </c>
      <c r="CZ63" s="28">
        <f>외인!CZ63/10000</f>
        <v>2.1441849999999998</v>
      </c>
      <c r="DA63" s="35">
        <f>MACD!DA63-시그널!DA63</f>
        <v>9.4830847997053448E-4</v>
      </c>
      <c r="DB63" s="28">
        <f>외인!DB63/10000</f>
        <v>3.4645309999999996</v>
      </c>
      <c r="DC63" s="35">
        <f>MACD!DC63-시그널!DC63</f>
        <v>-6.6054535092184249E-4</v>
      </c>
      <c r="DD63" s="28">
        <f>외인!DD63/10000</f>
        <v>0.88831000000000004</v>
      </c>
      <c r="DE63" s="35">
        <f>MACD!DE63-시그널!DE63</f>
        <v>-4.0960533700229202E-4</v>
      </c>
      <c r="DF63" s="28">
        <f>외인!DF63/10000</f>
        <v>5.9741339999999994</v>
      </c>
      <c r="DG63" s="35">
        <f>MACD!DG63-시그널!DG63</f>
        <v>2.256377559655284E-4</v>
      </c>
      <c r="DH63" s="28">
        <f>외인!DH63/10000</f>
        <v>1.981946</v>
      </c>
      <c r="DI63" s="35">
        <f>MACD!DI63-시그널!DI63</f>
        <v>4.4358370507183642E-4</v>
      </c>
      <c r="DJ63" s="28">
        <f>외인!DJ63/10000</f>
        <v>69.314417000000006</v>
      </c>
      <c r="DK63" s="35">
        <f>MACD!DK63-시그널!DK63</f>
        <v>-3.5960419655988699E-4</v>
      </c>
      <c r="DL63" s="28">
        <f>외인!DL63/10000</f>
        <v>10.234328999999999</v>
      </c>
      <c r="DM63" s="35">
        <f>MACD!DM63-시그널!DM63</f>
        <v>-4.043806245578581E-4</v>
      </c>
      <c r="DN63" s="28">
        <f>외인!DN63/10000</f>
        <v>332.43955</v>
      </c>
      <c r="DO63" s="35">
        <f>MACD!DO63-시그널!DO63</f>
        <v>-8.5205418546610112E-4</v>
      </c>
      <c r="DP63" s="28">
        <f>외인!DP63/10000</f>
        <v>7.8651740000000006</v>
      </c>
      <c r="DQ63" s="35">
        <f>MACD!DQ63-시그널!DQ63</f>
        <v>4.9739021250881903E-4</v>
      </c>
      <c r="DR63" s="28">
        <f>외인!DR63/10000</f>
        <v>4.6531609999999999</v>
      </c>
      <c r="DS63" s="35">
        <f>MACD!DS63-시그널!DS63</f>
        <v>6.2762672679832362E-5</v>
      </c>
      <c r="DT63" s="28">
        <f>외인!DT63/10000</f>
        <v>13.988723</v>
      </c>
      <c r="DU63" s="35">
        <f>MACD!DU63-시그널!DU63</f>
        <v>4.120310244743294E-4</v>
      </c>
      <c r="DV63" s="28">
        <f>외인!DV63/10000</f>
        <v>3.5370470000000003</v>
      </c>
      <c r="DW63" s="35">
        <f>MACD!DW63-시그널!DW63</f>
        <v>-3.6972083295919189E-4</v>
      </c>
      <c r="DX63" s="28">
        <f>외인!DX63/10000</f>
        <v>13.691366</v>
      </c>
      <c r="DY63" s="35">
        <f>MACD!DY63-시그널!DY63</f>
        <v>1.5586002770063268E-4</v>
      </c>
      <c r="DZ63" s="28">
        <f>외인!DZ63/10000</f>
        <v>0.81047899999999995</v>
      </c>
      <c r="EA63" s="35">
        <f>MACD!EA63-시그널!EA63</f>
        <v>3.6944051111490703E-4</v>
      </c>
      <c r="EB63" s="28">
        <f>외인!EB63/10000</f>
        <v>1.180625</v>
      </c>
      <c r="EC63" s="35">
        <f>MACD!EC63-시그널!EC63</f>
        <v>-1.8488982132396027E-4</v>
      </c>
      <c r="ED63" s="28">
        <f>외인!ED63/10000</f>
        <v>1.0954660000000001</v>
      </c>
      <c r="EE63" s="35">
        <f>MACD!EE63-시그널!EE63</f>
        <v>5.0268730785169155E-5</v>
      </c>
      <c r="EF63" s="28">
        <f>외인!EF63/10000</f>
        <v>22.499229</v>
      </c>
      <c r="EG63" s="35">
        <f>MACD!EG63-시그널!EG63</f>
        <v>2.5770437315372633E-4</v>
      </c>
      <c r="EH63" s="28">
        <f>외인!EH63/10000</f>
        <v>30.070974</v>
      </c>
      <c r="EI63" s="35">
        <f>MACD!EI63-시그널!EI63</f>
        <v>-9.0924699622790405E-5</v>
      </c>
      <c r="EJ63" s="28">
        <f>외인!EJ63/10000</f>
        <v>10.647469000000001</v>
      </c>
      <c r="EK63" s="35">
        <f>MACD!EK63-시그널!EK63</f>
        <v>1.3322645817656075E-4</v>
      </c>
      <c r="EL63" s="28">
        <f>외인!EL63/10000</f>
        <v>3.0262090000000001</v>
      </c>
      <c r="EM63" s="35">
        <f>MACD!EM63-시그널!EM63</f>
        <v>3.2370578773552338E-4</v>
      </c>
      <c r="EN63" s="28">
        <f>외인!EN63/10000</f>
        <v>4.6531609999999999</v>
      </c>
      <c r="EO63" s="35">
        <f>MACD!EO63-시그널!EO63</f>
        <v>6.2762672679832362E-5</v>
      </c>
      <c r="EP63" s="28">
        <f>외인!EP63/10000</f>
        <v>16.306179999999998</v>
      </c>
      <c r="EQ63" s="35">
        <f>MACD!EQ63-시그널!EQ63</f>
        <v>-3.867417892762428E-5</v>
      </c>
      <c r="ER63" s="28">
        <f>외인!ER63/10000</f>
        <v>1.2842549999999999</v>
      </c>
      <c r="ES63" s="35">
        <f>MACD!ES63-시그널!ES63</f>
        <v>6.4652144299713707E-4</v>
      </c>
      <c r="ET63" s="28">
        <f>외인!ET63/10000</f>
        <v>19.012360999999999</v>
      </c>
      <c r="EU63" s="35">
        <f>MACD!EU63-시그널!EU63</f>
        <v>8.1329969752130696E-5</v>
      </c>
      <c r="EV63" s="28">
        <f>외인!EV63/10000</f>
        <v>4.6013679999999999</v>
      </c>
      <c r="EW63" s="35">
        <f>MACD!EW63-시그널!EW63</f>
        <v>2.4454224972025884E-4</v>
      </c>
      <c r="EX63" s="28">
        <f>외인!EX63/10000</f>
        <v>7.4096279999999997</v>
      </c>
      <c r="EY63" s="35">
        <f>MACD!EY63-시그널!EY63</f>
        <v>-1.5173039528085153E-5</v>
      </c>
    </row>
    <row r="64" spans="1:155">
      <c r="A64" s="27">
        <f>외인!A64</f>
        <v>46157</v>
      </c>
      <c r="B64" s="28">
        <f>외인!B64/10000</f>
        <v>595.334338</v>
      </c>
      <c r="C64" s="35">
        <f>MACD!C64-시그널!C64</f>
        <v>-4.9600570569558996E-4</v>
      </c>
      <c r="D64" s="28">
        <f>외인!D64/10000</f>
        <v>62.994323999999999</v>
      </c>
      <c r="E64" s="35">
        <f>MACD!E64-시그널!E64</f>
        <v>1.8991315738423051E-4</v>
      </c>
      <c r="F64" s="28">
        <f>외인!F64/10000</f>
        <v>248.01163099999999</v>
      </c>
      <c r="G64" s="35">
        <f>MACD!G64-시그널!G64</f>
        <v>-5.625944249480696E-4</v>
      </c>
      <c r="H64" s="28">
        <f>외인!H64/10000</f>
        <v>32.399931000000002</v>
      </c>
      <c r="I64" s="35">
        <f>MACD!I64-시그널!I64</f>
        <v>-5.0910664958122025E-4</v>
      </c>
      <c r="J64" s="28">
        <f>외인!J64/10000</f>
        <v>4.3220700000000001</v>
      </c>
      <c r="K64" s="35">
        <f>MACD!K64-시그널!K64</f>
        <v>2.035109510165414E-4</v>
      </c>
      <c r="L64" s="28">
        <f>외인!L64/10000</f>
        <v>30.004467999999999</v>
      </c>
      <c r="M64" s="35">
        <f>MACD!M64-시그널!M64</f>
        <v>-5.4885000643907413E-4</v>
      </c>
      <c r="N64" s="28">
        <f>외인!N64/10000</f>
        <v>30.202825000000001</v>
      </c>
      <c r="O64" s="35">
        <f>MACD!O64-시그널!O64</f>
        <v>-1.8405284405089188E-4</v>
      </c>
      <c r="P64" s="28">
        <f>외인!P64/10000</f>
        <v>18.110114000000003</v>
      </c>
      <c r="Q64" s="35">
        <f>MACD!Q64-시그널!Q64</f>
        <v>4.2802706750155154E-4</v>
      </c>
      <c r="R64" s="28">
        <f>외인!R64/10000</f>
        <v>13.463069000000001</v>
      </c>
      <c r="S64" s="35">
        <f>MACD!S64-시그널!S64</f>
        <v>4.0517383082872992E-4</v>
      </c>
      <c r="T64" s="28">
        <f>외인!T64/10000</f>
        <v>0.90008700000000008</v>
      </c>
      <c r="U64" s="35">
        <f>MACD!U64-시그널!U64</f>
        <v>-2.8200158947525825E-4</v>
      </c>
      <c r="V64" s="28">
        <f>외인!V64/10000</f>
        <v>12.5928</v>
      </c>
      <c r="W64" s="35">
        <f>MACD!W64-시그널!W64</f>
        <v>1.9696085318561492E-4</v>
      </c>
      <c r="X64" s="28">
        <f>외인!X64/10000</f>
        <v>300.927121</v>
      </c>
      <c r="Y64" s="35">
        <f>MACD!Y64-시그널!Y64</f>
        <v>-9.4777728643918088E-4</v>
      </c>
      <c r="Z64" s="28">
        <f>외인!Z64/10000</f>
        <v>4.6272379999999993</v>
      </c>
      <c r="AA64" s="35">
        <f>MACD!AA64-시그널!AA64</f>
        <v>2.9725629625376715E-4</v>
      </c>
      <c r="AB64" s="28">
        <f>외인!AB64/10000</f>
        <v>19.953472000000001</v>
      </c>
      <c r="AC64" s="35">
        <f>MACD!AC64-시그널!AC64</f>
        <v>3.04601519583096E-5</v>
      </c>
      <c r="AD64" s="28">
        <f>외인!AD64/10000</f>
        <v>2.037874</v>
      </c>
      <c r="AE64" s="35">
        <f>MACD!AE64-시그널!AE64</f>
        <v>2.62048051211212E-4</v>
      </c>
      <c r="AF64" s="28">
        <f>외인!AF64/10000</f>
        <v>2.4166729999999998</v>
      </c>
      <c r="AG64" s="35">
        <f>MACD!AG64-시그널!AG64</f>
        <v>-3.2650746215192239E-5</v>
      </c>
      <c r="AH64" s="28">
        <f>외인!AH64/10000</f>
        <v>20.955014000000002</v>
      </c>
      <c r="AI64" s="35">
        <f>MACD!AI64-시그널!AI64</f>
        <v>-3.4243003008146191E-4</v>
      </c>
      <c r="AJ64" s="28">
        <f>외인!AJ64/10000</f>
        <v>10.369238000000001</v>
      </c>
      <c r="AK64" s="35">
        <f>MACD!AK64-시그널!AK64</f>
        <v>3.6745988470199568E-4</v>
      </c>
      <c r="AL64" s="28">
        <f>외인!AL64/10000</f>
        <v>10.958102999999999</v>
      </c>
      <c r="AM64" s="35">
        <f>MACD!AM64-시그널!AM64</f>
        <v>-4.1345563093647718E-4</v>
      </c>
      <c r="AN64" s="28">
        <f>외인!AN64/10000</f>
        <v>21.137426999999999</v>
      </c>
      <c r="AO64" s="35">
        <f>MACD!AO64-시그널!AO64</f>
        <v>-5.8138865359976064E-5</v>
      </c>
      <c r="AP64" s="28">
        <f>외인!AP64/10000</f>
        <v>17.571480999999999</v>
      </c>
      <c r="AQ64" s="35">
        <f>MACD!AQ64-시그널!AQ64</f>
        <v>6.8748719119073737E-5</v>
      </c>
      <c r="AR64" s="28">
        <f>외인!AR64/10000</f>
        <v>2.4852620000000001</v>
      </c>
      <c r="AS64" s="35">
        <f>MACD!AS64-시그널!AS64</f>
        <v>-1.4487109376605425E-4</v>
      </c>
      <c r="AT64" s="28">
        <f>외인!AT64/10000</f>
        <v>10.463236999999999</v>
      </c>
      <c r="AU64" s="35">
        <f>MACD!AU64-시그널!AU64</f>
        <v>-1.1394516226232007E-4</v>
      </c>
      <c r="AV64" s="28">
        <f>외인!AV64/10000</f>
        <v>4.9582949999999997</v>
      </c>
      <c r="AW64" s="35">
        <f>MACD!AW64-시그널!AW64</f>
        <v>2.8309174684473435E-4</v>
      </c>
      <c r="AX64" s="28">
        <f>외인!AX64/10000</f>
        <v>6.7968100000000007</v>
      </c>
      <c r="AY64" s="35">
        <f>MACD!AY64-시그널!AY64</f>
        <v>1.6595292421758059E-5</v>
      </c>
      <c r="AZ64" s="28">
        <f>외인!AZ64/10000</f>
        <v>322.080941</v>
      </c>
      <c r="BA64" s="35">
        <f>MACD!BA64-시그널!BA64</f>
        <v>-8.6104155506092138E-4</v>
      </c>
      <c r="BB64" s="28">
        <f>외인!BB64/10000</f>
        <v>11.570503</v>
      </c>
      <c r="BC64" s="35">
        <f>MACD!BC64-시그널!BC64</f>
        <v>1.3354513023663229E-4</v>
      </c>
      <c r="BD64" s="28">
        <f>외인!BD64/10000</f>
        <v>3.369729</v>
      </c>
      <c r="BE64" s="35">
        <f>MACD!BE64-시그널!BE64</f>
        <v>-6.4413333382080484E-4</v>
      </c>
      <c r="BF64" s="28">
        <f>외인!BF64/10000</f>
        <v>0</v>
      </c>
      <c r="BG64" s="35" t="e">
        <f>MACD!BG64-시그널!BG64</f>
        <v>#DIV/0!</v>
      </c>
      <c r="BH64" s="28">
        <f>외인!BH64/10000</f>
        <v>10.163319</v>
      </c>
      <c r="BI64" s="35">
        <f>MACD!BI64-시그널!BI64</f>
        <v>-5.9550965079019033E-4</v>
      </c>
      <c r="BJ64" s="28">
        <f>외인!BJ64/10000</f>
        <v>12.499979</v>
      </c>
      <c r="BK64" s="35">
        <f>MACD!BK64-시그널!BK64</f>
        <v>-4.9713110246628691E-4</v>
      </c>
      <c r="BL64" s="28">
        <f>외인!BL64/10000</f>
        <v>4.5493389999999998</v>
      </c>
      <c r="BM64" s="35">
        <f>MACD!BM64-시그널!BM64</f>
        <v>8.2360246787547284E-5</v>
      </c>
      <c r="BN64" s="28">
        <f>외인!BN64/10000</f>
        <v>5.5916589999999999</v>
      </c>
      <c r="BO64" s="35">
        <f>MACD!BO64-시그널!BO64</f>
        <v>-3.8007122374865161E-4</v>
      </c>
      <c r="BP64" s="28">
        <f>외인!BP64/10000</f>
        <v>7.6613690000000005</v>
      </c>
      <c r="BQ64" s="35">
        <f>MACD!BQ64-시그널!BQ64</f>
        <v>1.1408890547599693E-4</v>
      </c>
      <c r="BR64" s="28">
        <f>외인!BR64/10000</f>
        <v>32.407598999999998</v>
      </c>
      <c r="BS64" s="35">
        <f>MACD!BS64-시그널!BS64</f>
        <v>-1.4525993199879521E-4</v>
      </c>
      <c r="BT64" s="28">
        <f>외인!BT64/10000</f>
        <v>305.16638900000004</v>
      </c>
      <c r="BU64" s="35">
        <f>MACD!BU64-시그널!BU64</f>
        <v>-9.2382501207878835E-4</v>
      </c>
      <c r="BV64" s="28">
        <f>외인!BV64/10000</f>
        <v>45.946746000000005</v>
      </c>
      <c r="BW64" s="35">
        <f>MACD!BW64-시그널!BW64</f>
        <v>4.3154026887089235E-5</v>
      </c>
      <c r="BX64" s="28">
        <f>외인!BX64/10000</f>
        <v>7.6213380000000006</v>
      </c>
      <c r="BY64" s="35">
        <f>MACD!BY64-시그널!BY64</f>
        <v>5.0935117013434294E-5</v>
      </c>
      <c r="BZ64" s="28">
        <f>외인!BZ64/10000</f>
        <v>32.095528999999999</v>
      </c>
      <c r="CA64" s="35">
        <f>MACD!CA64-시그널!CA64</f>
        <v>-1.8013110630142658E-4</v>
      </c>
      <c r="CB64" s="28">
        <f>외인!CB64/10000</f>
        <v>1.224245</v>
      </c>
      <c r="CC64" s="35">
        <f>MACD!CC64-시그널!CC64</f>
        <v>6.4498707607207385E-5</v>
      </c>
      <c r="CD64" s="28">
        <f>외인!CD64/10000</f>
        <v>2.7624020000000002</v>
      </c>
      <c r="CE64" s="35">
        <f>MACD!CE64-시그널!CE64</f>
        <v>6.8309531076306957E-4</v>
      </c>
      <c r="CF64" s="28">
        <f>외인!CF64/10000</f>
        <v>3.0586759999999997</v>
      </c>
      <c r="CG64" s="35">
        <f>MACD!CG64-시그널!CG64</f>
        <v>-3.5794656262033665E-6</v>
      </c>
      <c r="CH64" s="28">
        <f>외인!CH64/10000</f>
        <v>6.8659059999999998</v>
      </c>
      <c r="CI64" s="35">
        <f>MACD!CI64-시그널!CI64</f>
        <v>1.8661734228911467E-4</v>
      </c>
      <c r="CJ64" s="28">
        <f>외인!CJ64/10000</f>
        <v>34.244799</v>
      </c>
      <c r="CK64" s="35">
        <f>MACD!CK64-시그널!CK64</f>
        <v>3.4483238483504642E-4</v>
      </c>
      <c r="CL64" s="28">
        <f>외인!CL64/10000</f>
        <v>22.786859</v>
      </c>
      <c r="CM64" s="35">
        <f>MACD!CM64-시그널!CM64</f>
        <v>6.9478322866270003E-6</v>
      </c>
      <c r="CN64" s="28">
        <f>외인!CN64/10000</f>
        <v>12.130215</v>
      </c>
      <c r="CO64" s="35">
        <f>MACD!CO64-시그널!CO64</f>
        <v>-3.6813584486883322E-4</v>
      </c>
      <c r="CP64" s="28">
        <f>외인!CP64/10000</f>
        <v>11.623375999999999</v>
      </c>
      <c r="CQ64" s="35">
        <f>MACD!CQ64-시그널!CQ64</f>
        <v>1.3338790276041222E-4</v>
      </c>
      <c r="CR64" s="28">
        <f>외인!CR64/10000</f>
        <v>16.890845000000002</v>
      </c>
      <c r="CS64" s="35">
        <f>MACD!CS64-시그널!CS64</f>
        <v>2.7852072298887806E-4</v>
      </c>
      <c r="CT64" s="28">
        <f>외인!CT64/10000</f>
        <v>17.982548000000001</v>
      </c>
      <c r="CU64" s="35">
        <f>MACD!CU64-시그널!CU64</f>
        <v>3.0540162152078353E-4</v>
      </c>
      <c r="CV64" s="28">
        <f>외인!CV64/10000</f>
        <v>305.16638900000004</v>
      </c>
      <c r="CW64" s="35">
        <f>MACD!CW64-시그널!CW64</f>
        <v>-9.2382501207878835E-4</v>
      </c>
      <c r="CX64" s="28">
        <f>외인!CX64/10000</f>
        <v>24.851578</v>
      </c>
      <c r="CY64" s="35">
        <f>MACD!CY64-시그널!CY64</f>
        <v>-2.4926841957934715E-4</v>
      </c>
      <c r="CZ64" s="28">
        <f>외인!CZ64/10000</f>
        <v>2.003247</v>
      </c>
      <c r="DA64" s="35">
        <f>MACD!DA64-시그널!DA64</f>
        <v>1.2482420800550243E-3</v>
      </c>
      <c r="DB64" s="28">
        <f>외인!DB64/10000</f>
        <v>3.369729</v>
      </c>
      <c r="DC64" s="35">
        <f>MACD!DC64-시그널!DC64</f>
        <v>-6.4413333382080484E-4</v>
      </c>
      <c r="DD64" s="28">
        <f>외인!DD64/10000</f>
        <v>0.90008700000000008</v>
      </c>
      <c r="DE64" s="35">
        <f>MACD!DE64-시그널!DE64</f>
        <v>-2.8200158947525825E-4</v>
      </c>
      <c r="DF64" s="28">
        <f>외인!DF64/10000</f>
        <v>5.7217410000000006</v>
      </c>
      <c r="DG64" s="35">
        <f>MACD!DG64-시그널!DG64</f>
        <v>6.1795732767873683E-5</v>
      </c>
      <c r="DH64" s="28">
        <f>외인!DH64/10000</f>
        <v>1.9678639999999998</v>
      </c>
      <c r="DI64" s="35">
        <f>MACD!DI64-시그널!DI64</f>
        <v>8.6626690739165626E-4</v>
      </c>
      <c r="DJ64" s="28">
        <f>외인!DJ64/10000</f>
        <v>65.474694</v>
      </c>
      <c r="DK64" s="35">
        <f>MACD!DK64-시그널!DK64</f>
        <v>-3.6133134346939409E-4</v>
      </c>
      <c r="DL64" s="28">
        <f>외인!DL64/10000</f>
        <v>9.830013000000001</v>
      </c>
      <c r="DM64" s="35">
        <f>MACD!DM64-시그널!DM64</f>
        <v>-4.3353044781644365E-4</v>
      </c>
      <c r="DN64" s="28">
        <f>외인!DN64/10000</f>
        <v>305.16638900000004</v>
      </c>
      <c r="DO64" s="35">
        <f>MACD!DO64-시그널!DO64</f>
        <v>-9.2382501207878835E-4</v>
      </c>
      <c r="DP64" s="28">
        <f>외인!DP64/10000</f>
        <v>7.5932070000000005</v>
      </c>
      <c r="DQ64" s="35">
        <f>MACD!DQ64-시그널!DQ64</f>
        <v>5.4863128265658255E-4</v>
      </c>
      <c r="DR64" s="28">
        <f>외인!DR64/10000</f>
        <v>4.4180589999999995</v>
      </c>
      <c r="DS64" s="35">
        <f>MACD!DS64-시그널!DS64</f>
        <v>2.148304167152238E-4</v>
      </c>
      <c r="DT64" s="28">
        <f>외인!DT64/10000</f>
        <v>13.463069000000001</v>
      </c>
      <c r="DU64" s="35">
        <f>MACD!DU64-시그널!DU64</f>
        <v>4.0517383082872992E-4</v>
      </c>
      <c r="DV64" s="28">
        <f>외인!DV64/10000</f>
        <v>3.4004919999999998</v>
      </c>
      <c r="DW64" s="35">
        <f>MACD!DW64-시그널!DW64</f>
        <v>-1.9459648256605307E-4</v>
      </c>
      <c r="DX64" s="28">
        <f>외인!DX64/10000</f>
        <v>12.5928</v>
      </c>
      <c r="DY64" s="35">
        <f>MACD!DY64-시그널!DY64</f>
        <v>1.9696085318561492E-4</v>
      </c>
      <c r="DZ64" s="28">
        <f>외인!DZ64/10000</f>
        <v>0.79330100000000003</v>
      </c>
      <c r="EA64" s="35">
        <f>MACD!EA64-시그널!EA64</f>
        <v>4.838921567746746E-4</v>
      </c>
      <c r="EB64" s="28">
        <f>외인!EB64/10000</f>
        <v>1.1730929999999999</v>
      </c>
      <c r="EC64" s="35">
        <f>MACD!EC64-시그널!EC64</f>
        <v>1.7183857648296347E-4</v>
      </c>
      <c r="ED64" s="28">
        <f>외인!ED64/10000</f>
        <v>1.0537860000000001</v>
      </c>
      <c r="EE64" s="35">
        <f>MACD!EE64-시그널!EE64</f>
        <v>-6.9936325970308298E-5</v>
      </c>
      <c r="EF64" s="28">
        <f>외인!EF64/10000</f>
        <v>21.866403999999999</v>
      </c>
      <c r="EG64" s="35">
        <f>MACD!EG64-시그널!EG64</f>
        <v>3.1465606707408773E-4</v>
      </c>
      <c r="EH64" s="28">
        <f>외인!EH64/10000</f>
        <v>28.307476000000001</v>
      </c>
      <c r="EI64" s="35">
        <f>MACD!EI64-시그널!EI64</f>
        <v>-1.5897007594770259E-5</v>
      </c>
      <c r="EJ64" s="28">
        <f>외인!EJ64/10000</f>
        <v>10.099214999999999</v>
      </c>
      <c r="EK64" s="35">
        <f>MACD!EK64-시그널!EK64</f>
        <v>2.1692089226550985E-4</v>
      </c>
      <c r="EL64" s="28">
        <f>외인!EL64/10000</f>
        <v>3.0062389999999999</v>
      </c>
      <c r="EM64" s="35">
        <f>MACD!EM64-시그널!EM64</f>
        <v>6.4137591039616592E-4</v>
      </c>
      <c r="EN64" s="28">
        <f>외인!EN64/10000</f>
        <v>4.4180589999999995</v>
      </c>
      <c r="EO64" s="35">
        <f>MACD!EO64-시그널!EO64</f>
        <v>2.148304167152238E-4</v>
      </c>
      <c r="EP64" s="28">
        <f>외인!EP64/10000</f>
        <v>15.226044</v>
      </c>
      <c r="EQ64" s="35">
        <f>MACD!EQ64-시그널!EQ64</f>
        <v>1.1701689157137224E-4</v>
      </c>
      <c r="ER64" s="28">
        <f>외인!ER64/10000</f>
        <v>1.230002</v>
      </c>
      <c r="ES64" s="35">
        <f>MACD!ES64-시그널!ES64</f>
        <v>7.1728753027133676E-4</v>
      </c>
      <c r="ET64" s="28">
        <f>외인!ET64/10000</f>
        <v>17.571480999999999</v>
      </c>
      <c r="EU64" s="35">
        <f>MACD!EU64-시그널!EU64</f>
        <v>6.8748719119073737E-5</v>
      </c>
      <c r="EV64" s="28">
        <f>외인!EV64/10000</f>
        <v>4.6272379999999993</v>
      </c>
      <c r="EW64" s="35">
        <f>MACD!EW64-시그널!EW64</f>
        <v>2.9725629625376715E-4</v>
      </c>
      <c r="EX64" s="28">
        <f>외인!EX64/10000</f>
        <v>6.9961369999999992</v>
      </c>
      <c r="EY64" s="35">
        <f>MACD!EY64-시그널!EY64</f>
        <v>2.4704494451355056E-5</v>
      </c>
    </row>
    <row r="65" spans="1:155">
      <c r="A65" s="27">
        <f>외인!A65</f>
        <v>46160</v>
      </c>
      <c r="B65" s="28">
        <f>외인!B65/10000</f>
        <v>597.16063899999995</v>
      </c>
      <c r="C65" s="35">
        <f>MACD!C65-시그널!C65</f>
        <v>-4.7358937810439161E-4</v>
      </c>
      <c r="D65" s="28">
        <f>외인!D65/10000</f>
        <v>61.943803000000003</v>
      </c>
      <c r="E65" s="35">
        <f>MACD!E65-시그널!E65</f>
        <v>1.5675253489987336E-4</v>
      </c>
      <c r="F65" s="28">
        <f>외인!F65/10000</f>
        <v>251.76472100000001</v>
      </c>
      <c r="G65" s="35">
        <f>MACD!G65-시그널!G65</f>
        <v>-5.2848554983449367E-4</v>
      </c>
      <c r="H65" s="28">
        <f>외인!H65/10000</f>
        <v>32.066681000000003</v>
      </c>
      <c r="I65" s="35">
        <f>MACD!I65-시그널!I65</f>
        <v>-4.6037539020597545E-4</v>
      </c>
      <c r="J65" s="28">
        <f>외인!J65/10000</f>
        <v>4.2395269999999998</v>
      </c>
      <c r="K65" s="35">
        <f>MACD!K65-시그널!K65</f>
        <v>2.532263935332668E-4</v>
      </c>
      <c r="L65" s="28">
        <f>외인!L65/10000</f>
        <v>29.687589000000003</v>
      </c>
      <c r="M65" s="35">
        <f>MACD!M65-시그널!M65</f>
        <v>-5.0229068771939886E-4</v>
      </c>
      <c r="N65" s="28">
        <f>외인!N65/10000</f>
        <v>28.5944</v>
      </c>
      <c r="O65" s="35">
        <f>MACD!O65-시그널!O65</f>
        <v>-4.70050974183052E-4</v>
      </c>
      <c r="P65" s="28">
        <f>외인!P65/10000</f>
        <v>17.500232999999998</v>
      </c>
      <c r="Q65" s="35">
        <f>MACD!Q65-시그널!Q65</f>
        <v>4.7722480761991956E-4</v>
      </c>
      <c r="R65" s="28">
        <f>외인!R65/10000</f>
        <v>12.995967</v>
      </c>
      <c r="S65" s="35">
        <f>MACD!S65-시그널!S65</f>
        <v>3.521752912366872E-4</v>
      </c>
      <c r="T65" s="28">
        <f>외인!T65/10000</f>
        <v>0.8514520000000001</v>
      </c>
      <c r="U65" s="35">
        <f>MACD!U65-시그널!U65</f>
        <v>-2.1568443436646755E-4</v>
      </c>
      <c r="V65" s="28">
        <f>외인!V65/10000</f>
        <v>12.810410000000001</v>
      </c>
      <c r="W65" s="35">
        <f>MACD!W65-시그널!W65</f>
        <v>2.2843478396722958E-4</v>
      </c>
      <c r="X65" s="28">
        <f>외인!X65/10000</f>
        <v>308.31964599999998</v>
      </c>
      <c r="Y65" s="35">
        <f>MACD!Y65-시그널!Y65</f>
        <v>-9.0748210697329658E-4</v>
      </c>
      <c r="Z65" s="28">
        <f>외인!Z65/10000</f>
        <v>4.6773499999999997</v>
      </c>
      <c r="AA65" s="35">
        <f>MACD!AA65-시그널!AA65</f>
        <v>3.9851358641404598E-4</v>
      </c>
      <c r="AB65" s="28">
        <f>외인!AB65/10000</f>
        <v>19.557904000000001</v>
      </c>
      <c r="AC65" s="35">
        <f>MACD!AC65-시그널!AC65</f>
        <v>4.3944094095400794E-5</v>
      </c>
      <c r="AD65" s="28">
        <f>외인!AD65/10000</f>
        <v>1.9653080000000003</v>
      </c>
      <c r="AE65" s="35">
        <f>MACD!AE65-시그널!AE65</f>
        <v>2.4408327350435727E-4</v>
      </c>
      <c r="AF65" s="28">
        <f>외인!AF65/10000</f>
        <v>2.4160060000000003</v>
      </c>
      <c r="AG65" s="35">
        <f>MACD!AG65-시그널!AG65</f>
        <v>1.4875015021681052E-5</v>
      </c>
      <c r="AH65" s="28">
        <f>외인!AH65/10000</f>
        <v>20.555036999999999</v>
      </c>
      <c r="AI65" s="35">
        <f>MACD!AI65-시그널!AI65</f>
        <v>-3.6710845358963959E-4</v>
      </c>
      <c r="AJ65" s="28">
        <f>외인!AJ65/10000</f>
        <v>10.096610999999999</v>
      </c>
      <c r="AK65" s="35">
        <f>MACD!AK65-시그널!AK65</f>
        <v>4.7880052957137529E-4</v>
      </c>
      <c r="AL65" s="28">
        <f>외인!AL65/10000</f>
        <v>10.304077000000001</v>
      </c>
      <c r="AM65" s="35">
        <f>MACD!AM65-시그널!AM65</f>
        <v>-5.7377172546700965E-4</v>
      </c>
      <c r="AN65" s="28">
        <f>외인!AN65/10000</f>
        <v>20.159725000000002</v>
      </c>
      <c r="AO65" s="35">
        <f>MACD!AO65-시그널!AO65</f>
        <v>-3.7565208227556589E-4</v>
      </c>
      <c r="AP65" s="28">
        <f>외인!AP65/10000</f>
        <v>17.573259</v>
      </c>
      <c r="AQ65" s="35">
        <f>MACD!AQ65-시그널!AQ65</f>
        <v>1.1451613522278756E-4</v>
      </c>
      <c r="AR65" s="28">
        <f>외인!AR65/10000</f>
        <v>2.4193899999999999</v>
      </c>
      <c r="AS65" s="35">
        <f>MACD!AS65-시그널!AS65</f>
        <v>-3.4912444979789731E-5</v>
      </c>
      <c r="AT65" s="28">
        <f>외인!AT65/10000</f>
        <v>9.8381129999999999</v>
      </c>
      <c r="AU65" s="35">
        <f>MACD!AU65-시그널!AU65</f>
        <v>-3.8374750938174413E-4</v>
      </c>
      <c r="AV65" s="28">
        <f>외인!AV65/10000</f>
        <v>4.7984039999999997</v>
      </c>
      <c r="AW65" s="35">
        <f>MACD!AW65-시그널!AW65</f>
        <v>3.9802498239567595E-4</v>
      </c>
      <c r="AX65" s="28">
        <f>외인!AX65/10000</f>
        <v>6.6243240000000005</v>
      </c>
      <c r="AY65" s="35">
        <f>MACD!AY65-시그널!AY65</f>
        <v>9.6582722539727923E-5</v>
      </c>
      <c r="AZ65" s="28">
        <f>외인!AZ65/10000</f>
        <v>329.41326099999998</v>
      </c>
      <c r="BA65" s="35">
        <f>MACD!BA65-시그널!BA65</f>
        <v>-8.2111645604449534E-4</v>
      </c>
      <c r="BB65" s="28">
        <f>외인!BB65/10000</f>
        <v>11.712949</v>
      </c>
      <c r="BC65" s="35">
        <f>MACD!BC65-시그널!BC65</f>
        <v>1.9487597695484694E-4</v>
      </c>
      <c r="BD65" s="28">
        <f>외인!BD65/10000</f>
        <v>3.2842500000000001</v>
      </c>
      <c r="BE65" s="35">
        <f>MACD!BE65-시그널!BE65</f>
        <v>-6.0905856964431294E-4</v>
      </c>
      <c r="BF65" s="28">
        <f>외인!BF65/10000</f>
        <v>0</v>
      </c>
      <c r="BG65" s="35" t="e">
        <f>MACD!BG65-시그널!BG65</f>
        <v>#DIV/0!</v>
      </c>
      <c r="BH65" s="28">
        <f>외인!BH65/10000</f>
        <v>10.360975</v>
      </c>
      <c r="BI65" s="35">
        <f>MACD!BI65-시그널!BI65</f>
        <v>-4.0932966250561937E-4</v>
      </c>
      <c r="BJ65" s="28">
        <f>외인!BJ65/10000</f>
        <v>12.404446999999999</v>
      </c>
      <c r="BK65" s="35">
        <f>MACD!BK65-시그널!BK65</f>
        <v>-4.2924059789789976E-4</v>
      </c>
      <c r="BL65" s="28">
        <f>외인!BL65/10000</f>
        <v>4.5433959999999995</v>
      </c>
      <c r="BM65" s="35">
        <f>MACD!BM65-시그널!BM65</f>
        <v>1.5090928587077108E-4</v>
      </c>
      <c r="BN65" s="28">
        <f>외인!BN65/10000</f>
        <v>5.5054559999999997</v>
      </c>
      <c r="BO65" s="35">
        <f>MACD!BO65-시그널!BO65</f>
        <v>-2.9264763377793751E-4</v>
      </c>
      <c r="BP65" s="28">
        <f>외인!BP65/10000</f>
        <v>7.4975360000000002</v>
      </c>
      <c r="BQ65" s="35">
        <f>MACD!BQ65-시그널!BQ65</f>
        <v>1.7282678512306661E-4</v>
      </c>
      <c r="BR65" s="28">
        <f>외인!BR65/10000</f>
        <v>32.135486</v>
      </c>
      <c r="BS65" s="35">
        <f>MACD!BS65-시그널!BS65</f>
        <v>-1.6255351588280855E-4</v>
      </c>
      <c r="BT65" s="28">
        <f>외인!BT65/10000</f>
        <v>312.53707900000001</v>
      </c>
      <c r="BU65" s="35">
        <f>MACD!BU65-시그널!BU65</f>
        <v>-8.8153873393306663E-4</v>
      </c>
      <c r="BV65" s="28">
        <f>외인!BV65/10000</f>
        <v>45.571007999999999</v>
      </c>
      <c r="BW65" s="35">
        <f>MACD!BW65-시그널!BW65</f>
        <v>8.1913728546003121E-5</v>
      </c>
      <c r="BX65" s="28">
        <f>외인!BX65/10000</f>
        <v>7.4281420000000002</v>
      </c>
      <c r="BY65" s="35">
        <f>MACD!BY65-시그널!BY65</f>
        <v>2.0189751860329766E-5</v>
      </c>
      <c r="BZ65" s="28">
        <f>외인!BZ65/10000</f>
        <v>30.463801</v>
      </c>
      <c r="CA65" s="35">
        <f>MACD!CA65-시그널!CA65</f>
        <v>-4.4380055779188739E-4</v>
      </c>
      <c r="CB65" s="28">
        <f>외인!CB65/10000</f>
        <v>1.1806709999999998</v>
      </c>
      <c r="CC65" s="35">
        <f>MACD!CC65-시그널!CC65</f>
        <v>2.7015460433189701E-4</v>
      </c>
      <c r="CD65" s="28">
        <f>외인!CD65/10000</f>
        <v>2.6743619999999999</v>
      </c>
      <c r="CE65" s="35">
        <f>MACD!CE65-시그널!CE65</f>
        <v>9.5028440268487722E-4</v>
      </c>
      <c r="CF65" s="28">
        <f>외인!CF65/10000</f>
        <v>2.9288080000000001</v>
      </c>
      <c r="CG65" s="35">
        <f>MACD!CG65-시그널!CG65</f>
        <v>-1.2325481728143149E-6</v>
      </c>
      <c r="CH65" s="28">
        <f>외인!CH65/10000</f>
        <v>6.6890830000000001</v>
      </c>
      <c r="CI65" s="35">
        <f>MACD!CI65-시그널!CI65</f>
        <v>2.6389362791124575E-4</v>
      </c>
      <c r="CJ65" s="28">
        <f>외인!CJ65/10000</f>
        <v>32.849631000000002</v>
      </c>
      <c r="CK65" s="35">
        <f>MACD!CK65-시그널!CK65</f>
        <v>3.6257438879575574E-4</v>
      </c>
      <c r="CL65" s="28">
        <f>외인!CL65/10000</f>
        <v>22.437267000000002</v>
      </c>
      <c r="CM65" s="35">
        <f>MACD!CM65-시그널!CM65</f>
        <v>3.176323900905105E-5</v>
      </c>
      <c r="CN65" s="28">
        <f>외인!CN65/10000</f>
        <v>11.993848</v>
      </c>
      <c r="CO65" s="35">
        <f>MACD!CO65-시그널!CO65</f>
        <v>-3.4555616599760662E-4</v>
      </c>
      <c r="CP65" s="28">
        <f>외인!CP65/10000</f>
        <v>11.768264</v>
      </c>
      <c r="CQ65" s="35">
        <f>MACD!CQ65-시그널!CQ65</f>
        <v>1.9457295045872668E-4</v>
      </c>
      <c r="CR65" s="28">
        <f>외인!CR65/10000</f>
        <v>16.344580000000001</v>
      </c>
      <c r="CS65" s="35">
        <f>MACD!CS65-시그널!CS65</f>
        <v>2.6093779406620438E-4</v>
      </c>
      <c r="CT65" s="28">
        <f>외인!CT65/10000</f>
        <v>18.266137000000001</v>
      </c>
      <c r="CU65" s="35">
        <f>MACD!CU65-시그널!CU65</f>
        <v>2.6954798982152121E-4</v>
      </c>
      <c r="CV65" s="28">
        <f>외인!CV65/10000</f>
        <v>312.53707900000001</v>
      </c>
      <c r="CW65" s="35">
        <f>MACD!CW65-시그널!CW65</f>
        <v>-8.8153873393306663E-4</v>
      </c>
      <c r="CX65" s="28">
        <f>외인!CX65/10000</f>
        <v>24.174614999999999</v>
      </c>
      <c r="CY65" s="35">
        <f>MACD!CY65-시그널!CY65</f>
        <v>-3.4574332579727856E-4</v>
      </c>
      <c r="CZ65" s="28">
        <f>외인!CZ65/10000</f>
        <v>1.959022</v>
      </c>
      <c r="DA65" s="35">
        <f>MACD!DA65-시그널!DA65</f>
        <v>1.4600744838864014E-3</v>
      </c>
      <c r="DB65" s="28">
        <f>외인!DB65/10000</f>
        <v>3.2842500000000001</v>
      </c>
      <c r="DC65" s="35">
        <f>MACD!DC65-시그널!DC65</f>
        <v>-6.0905856964431294E-4</v>
      </c>
      <c r="DD65" s="28">
        <f>외인!DD65/10000</f>
        <v>0.8514520000000001</v>
      </c>
      <c r="DE65" s="35">
        <f>MACD!DE65-시그널!DE65</f>
        <v>-2.1568443436646755E-4</v>
      </c>
      <c r="DF65" s="28">
        <f>외인!DF65/10000</f>
        <v>5.6055890000000002</v>
      </c>
      <c r="DG65" s="35">
        <f>MACD!DG65-시그널!DG65</f>
        <v>1.1995983285376146E-5</v>
      </c>
      <c r="DH65" s="28">
        <f>외인!DH65/10000</f>
        <v>1.8866529999999999</v>
      </c>
      <c r="DI65" s="35">
        <f>MACD!DI65-시그널!DI65</f>
        <v>1.1912154279990397E-3</v>
      </c>
      <c r="DJ65" s="28">
        <f>외인!DJ65/10000</f>
        <v>64.646051</v>
      </c>
      <c r="DK65" s="35">
        <f>MACD!DK65-시그널!DK65</f>
        <v>-3.5779759924541347E-4</v>
      </c>
      <c r="DL65" s="28">
        <f>외인!DL65/10000</f>
        <v>9.6825229999999998</v>
      </c>
      <c r="DM65" s="35">
        <f>MACD!DM65-시그널!DM65</f>
        <v>-4.1148103235866935E-4</v>
      </c>
      <c r="DN65" s="28">
        <f>외인!DN65/10000</f>
        <v>312.53707900000001</v>
      </c>
      <c r="DO65" s="35">
        <f>MACD!DO65-시그널!DO65</f>
        <v>-8.8153873393306663E-4</v>
      </c>
      <c r="DP65" s="28">
        <f>외인!DP65/10000</f>
        <v>7.2018420000000001</v>
      </c>
      <c r="DQ65" s="35">
        <f>MACD!DQ65-시그널!DQ65</f>
        <v>5.1383100130933076E-4</v>
      </c>
      <c r="DR65" s="28">
        <f>외인!DR65/10000</f>
        <v>4.3259099999999995</v>
      </c>
      <c r="DS65" s="35">
        <f>MACD!DS65-시그널!DS65</f>
        <v>2.3166616764523092E-4</v>
      </c>
      <c r="DT65" s="28">
        <f>외인!DT65/10000</f>
        <v>12.995967</v>
      </c>
      <c r="DU65" s="35">
        <f>MACD!DU65-시그널!DU65</f>
        <v>3.521752912366872E-4</v>
      </c>
      <c r="DV65" s="28">
        <f>외인!DV65/10000</f>
        <v>3.3216099999999997</v>
      </c>
      <c r="DW65" s="35">
        <f>MACD!DW65-시그널!DW65</f>
        <v>-7.6182793985741734E-5</v>
      </c>
      <c r="DX65" s="28">
        <f>외인!DX65/10000</f>
        <v>12.810410000000001</v>
      </c>
      <c r="DY65" s="35">
        <f>MACD!DY65-시그널!DY65</f>
        <v>2.2843478396722958E-4</v>
      </c>
      <c r="DZ65" s="28">
        <f>외인!DZ65/10000</f>
        <v>0.77677200000000002</v>
      </c>
      <c r="EA65" s="35">
        <f>MACD!EA65-시그널!EA65</f>
        <v>5.5698696479987962E-4</v>
      </c>
      <c r="EB65" s="28">
        <f>외인!EB65/10000</f>
        <v>1.1302989999999999</v>
      </c>
      <c r="EC65" s="35">
        <f>MACD!EC65-시그널!EC65</f>
        <v>4.3173271187354665E-4</v>
      </c>
      <c r="ED65" s="28">
        <f>외인!ED65/10000</f>
        <v>1.05006</v>
      </c>
      <c r="EE65" s="35">
        <f>MACD!EE65-시그널!EE65</f>
        <v>4.7438369015687814E-5</v>
      </c>
      <c r="EF65" s="28">
        <f>외인!EF65/10000</f>
        <v>21.089072000000002</v>
      </c>
      <c r="EG65" s="35">
        <f>MACD!EG65-시그널!EG65</f>
        <v>3.37646905700043E-4</v>
      </c>
      <c r="EH65" s="28">
        <f>외인!EH65/10000</f>
        <v>27.797673</v>
      </c>
      <c r="EI65" s="35">
        <f>MACD!EI65-시그널!EI65</f>
        <v>-4.9071220030088365E-6</v>
      </c>
      <c r="EJ65" s="28">
        <f>외인!EJ65/10000</f>
        <v>9.8489320000000014</v>
      </c>
      <c r="EK65" s="35">
        <f>MACD!EK65-시그널!EK65</f>
        <v>2.3765728017182607E-4</v>
      </c>
      <c r="EL65" s="28">
        <f>외인!EL65/10000</f>
        <v>2.91506</v>
      </c>
      <c r="EM65" s="35">
        <f>MACD!EM65-시그널!EM65</f>
        <v>8.8089098735560532E-4</v>
      </c>
      <c r="EN65" s="28">
        <f>외인!EN65/10000</f>
        <v>4.3259099999999995</v>
      </c>
      <c r="EO65" s="35">
        <f>MACD!EO65-시그널!EO65</f>
        <v>2.3166616764523092E-4</v>
      </c>
      <c r="EP65" s="28">
        <f>외인!EP65/10000</f>
        <v>15.389766</v>
      </c>
      <c r="EQ65" s="35">
        <f>MACD!EQ65-시그널!EQ65</f>
        <v>2.0354072445315252E-4</v>
      </c>
      <c r="ER65" s="28">
        <f>외인!ER65/10000</f>
        <v>1.2940719999999999</v>
      </c>
      <c r="ES65" s="35">
        <f>MACD!ES65-시그널!ES65</f>
        <v>5.6195730289493719E-4</v>
      </c>
      <c r="ET65" s="28">
        <f>외인!ET65/10000</f>
        <v>17.573259</v>
      </c>
      <c r="EU65" s="35">
        <f>MACD!EU65-시그널!EU65</f>
        <v>1.1451613522278756E-4</v>
      </c>
      <c r="EV65" s="28">
        <f>외인!EV65/10000</f>
        <v>4.6773499999999997</v>
      </c>
      <c r="EW65" s="35">
        <f>MACD!EW65-시그널!EW65</f>
        <v>3.9851358641404598E-4</v>
      </c>
      <c r="EX65" s="28">
        <f>외인!EX65/10000</f>
        <v>7.0909130000000005</v>
      </c>
      <c r="EY65" s="35">
        <f>MACD!EY65-시그널!EY65</f>
        <v>5.9497667774822719E-5</v>
      </c>
    </row>
    <row r="66" spans="1:155">
      <c r="A66" s="27">
        <f>외인!A66</f>
        <v>46161</v>
      </c>
      <c r="B66" s="28">
        <f>외인!B66/10000</f>
        <v>577.74807999999996</v>
      </c>
      <c r="C66" s="35">
        <f>MACD!C66-시그널!C66</f>
        <v>-4.2585729301600558E-4</v>
      </c>
      <c r="D66" s="28">
        <f>외인!D66/10000</f>
        <v>60.482856999999996</v>
      </c>
      <c r="E66" s="35">
        <f>MACD!E66-시그널!E66</f>
        <v>1.0814833465118051E-4</v>
      </c>
      <c r="F66" s="28">
        <f>외인!F66/10000</f>
        <v>245.622364</v>
      </c>
      <c r="G66" s="35">
        <f>MACD!G66-시그널!G66</f>
        <v>-4.8837520797668458E-4</v>
      </c>
      <c r="H66" s="28">
        <f>외인!H66/10000</f>
        <v>30.901789000000001</v>
      </c>
      <c r="I66" s="35">
        <f>MACD!I66-시그널!I66</f>
        <v>-3.8169033385557563E-4</v>
      </c>
      <c r="J66" s="28">
        <f>외인!J66/10000</f>
        <v>4.1981859999999998</v>
      </c>
      <c r="K66" s="35">
        <f>MACD!K66-시그널!K66</f>
        <v>3.1908988947721974E-4</v>
      </c>
      <c r="L66" s="28">
        <f>외인!L66/10000</f>
        <v>28.624060999999998</v>
      </c>
      <c r="M66" s="35">
        <f>MACD!M66-시그널!M66</f>
        <v>-4.1203612945839383E-4</v>
      </c>
      <c r="N66" s="28">
        <f>외인!N66/10000</f>
        <v>26.521189</v>
      </c>
      <c r="O66" s="35">
        <f>MACD!O66-시그널!O66</f>
        <v>-6.6307474567855085E-4</v>
      </c>
      <c r="P66" s="28">
        <f>외인!P66/10000</f>
        <v>17.227981</v>
      </c>
      <c r="Q66" s="35">
        <f>MACD!Q66-시그널!Q66</f>
        <v>4.1575353814731527E-4</v>
      </c>
      <c r="R66" s="28">
        <f>외인!R66/10000</f>
        <v>12.540032999999999</v>
      </c>
      <c r="S66" s="35">
        <f>MACD!S66-시그널!S66</f>
        <v>2.8133562599494898E-4</v>
      </c>
      <c r="T66" s="28">
        <f>외인!T66/10000</f>
        <v>0.8420709999999999</v>
      </c>
      <c r="U66" s="35">
        <f>MACD!U66-시그널!U66</f>
        <v>-1.3511442854670743E-4</v>
      </c>
      <c r="V66" s="28">
        <f>외인!V66/10000</f>
        <v>12.442781</v>
      </c>
      <c r="W66" s="35">
        <f>MACD!W66-시그널!W66</f>
        <v>1.9153799496561357E-4</v>
      </c>
      <c r="X66" s="28">
        <f>외인!X66/10000</f>
        <v>297.74122499999999</v>
      </c>
      <c r="Y66" s="35">
        <f>MACD!Y66-시그널!Y66</f>
        <v>-8.0893584679679002E-4</v>
      </c>
      <c r="Z66" s="28">
        <f>외인!Z66/10000</f>
        <v>4.7164140000000003</v>
      </c>
      <c r="AA66" s="35">
        <f>MACD!AA66-시그널!AA66</f>
        <v>4.9550477657952726E-4</v>
      </c>
      <c r="AB66" s="28">
        <f>외인!AB66/10000</f>
        <v>19.597932999999998</v>
      </c>
      <c r="AC66" s="35">
        <f>MACD!AC66-시그널!AC66</f>
        <v>7.1212281312594823E-5</v>
      </c>
      <c r="AD66" s="28">
        <f>외인!AD66/10000</f>
        <v>1.9705400000000002</v>
      </c>
      <c r="AE66" s="35">
        <f>MACD!AE66-시그널!AE66</f>
        <v>2.5900746731677762E-4</v>
      </c>
      <c r="AF66" s="28">
        <f>외인!AF66/10000</f>
        <v>2.404471</v>
      </c>
      <c r="AG66" s="35">
        <f>MACD!AG66-시그널!AG66</f>
        <v>1.2129125364322379E-4</v>
      </c>
      <c r="AH66" s="28">
        <f>외인!AH66/10000</f>
        <v>20.020054000000002</v>
      </c>
      <c r="AI66" s="35">
        <f>MACD!AI66-시그널!AI66</f>
        <v>-3.1172698909354276E-4</v>
      </c>
      <c r="AJ66" s="28">
        <f>외인!AJ66/10000</f>
        <v>10.042442999999999</v>
      </c>
      <c r="AK66" s="35">
        <f>MACD!AK66-시그널!AK66</f>
        <v>5.422440488425666E-4</v>
      </c>
      <c r="AL66" s="28">
        <f>외인!AL66/10000</f>
        <v>9.6886329999999994</v>
      </c>
      <c r="AM66" s="35">
        <f>MACD!AM66-시그널!AM66</f>
        <v>-5.3972125696605884E-4</v>
      </c>
      <c r="AN66" s="28">
        <f>외인!AN66/10000</f>
        <v>18.648920999999998</v>
      </c>
      <c r="AO66" s="35">
        <f>MACD!AO66-시그널!AO66</f>
        <v>-6.592988244514315E-4</v>
      </c>
      <c r="AP66" s="28">
        <f>외인!AP66/10000</f>
        <v>16.930551000000001</v>
      </c>
      <c r="AQ66" s="35">
        <f>MACD!AQ66-시그널!AQ66</f>
        <v>1.2527291365560934E-5</v>
      </c>
      <c r="AR66" s="28">
        <f>외인!AR66/10000</f>
        <v>2.408077</v>
      </c>
      <c r="AS66" s="35">
        <f>MACD!AS66-시그널!AS66</f>
        <v>5.3595788151981753E-5</v>
      </c>
      <c r="AT66" s="28">
        <f>외인!AT66/10000</f>
        <v>9.364827</v>
      </c>
      <c r="AU66" s="35">
        <f>MACD!AU66-시그널!AU66</f>
        <v>-6.6598330942523433E-4</v>
      </c>
      <c r="AV66" s="28">
        <f>외인!AV66/10000</f>
        <v>4.8048459999999995</v>
      </c>
      <c r="AW66" s="35">
        <f>MACD!AW66-시그널!AW66</f>
        <v>4.8672892522102557E-4</v>
      </c>
      <c r="AX66" s="28">
        <f>외인!AX66/10000</f>
        <v>6.3270800000000005</v>
      </c>
      <c r="AY66" s="35">
        <f>MACD!AY66-시그널!AY66</f>
        <v>1.7318057574841982E-4</v>
      </c>
      <c r="AZ66" s="28">
        <f>외인!AZ66/10000</f>
        <v>317.80983700000002</v>
      </c>
      <c r="BA66" s="35">
        <f>MACD!BA66-시그널!BA66</f>
        <v>-7.3526623543372096E-4</v>
      </c>
      <c r="BB66" s="28">
        <f>외인!BB66/10000</f>
        <v>11.73443</v>
      </c>
      <c r="BC66" s="35">
        <f>MACD!BC66-시그널!BC66</f>
        <v>2.4097069614683407E-4</v>
      </c>
      <c r="BD66" s="28">
        <f>외인!BD66/10000</f>
        <v>3.3556800000000004</v>
      </c>
      <c r="BE66" s="35">
        <f>MACD!BE66-시그널!BE66</f>
        <v>-4.503414589130935E-4</v>
      </c>
      <c r="BF66" s="28">
        <f>외인!BF66/10000</f>
        <v>0</v>
      </c>
      <c r="BG66" s="35" t="e">
        <f>MACD!BG66-시그널!BG66</f>
        <v>#DIV/0!</v>
      </c>
      <c r="BH66" s="28">
        <f>외인!BH66/10000</f>
        <v>10.099821</v>
      </c>
      <c r="BI66" s="35">
        <f>MACD!BI66-시그널!BI66</f>
        <v>-2.7606900266829439E-4</v>
      </c>
      <c r="BJ66" s="28">
        <f>외인!BJ66/10000</f>
        <v>11.912602</v>
      </c>
      <c r="BK66" s="35">
        <f>MACD!BK66-시그널!BK66</f>
        <v>-3.3347296167702493E-4</v>
      </c>
      <c r="BL66" s="28">
        <f>외인!BL66/10000</f>
        <v>4.4268519999999993</v>
      </c>
      <c r="BM66" s="35">
        <f>MACD!BM66-시그널!BM66</f>
        <v>1.806958618638441E-4</v>
      </c>
      <c r="BN66" s="28">
        <f>외인!BN66/10000</f>
        <v>5.2328980000000005</v>
      </c>
      <c r="BO66" s="35">
        <f>MACD!BO66-시그널!BO66</f>
        <v>-3.7507341240613969E-4</v>
      </c>
      <c r="BP66" s="28">
        <f>외인!BP66/10000</f>
        <v>7.2099649999999995</v>
      </c>
      <c r="BQ66" s="35">
        <f>MACD!BQ66-시그널!BQ66</f>
        <v>2.2101535634063571E-4</v>
      </c>
      <c r="BR66" s="28">
        <f>외인!BR66/10000</f>
        <v>30.643419000000002</v>
      </c>
      <c r="BS66" s="35">
        <f>MACD!BS66-시그널!BS66</f>
        <v>-2.516573414056947E-4</v>
      </c>
      <c r="BT66" s="28">
        <f>외인!BT66/10000</f>
        <v>301.81735400000002</v>
      </c>
      <c r="BU66" s="35">
        <f>MACD!BU66-시그널!BU66</f>
        <v>-7.8320661491007647E-4</v>
      </c>
      <c r="BV66" s="28">
        <f>외인!BV66/10000</f>
        <v>44.186005999999999</v>
      </c>
      <c r="BW66" s="35">
        <f>MACD!BW66-시그널!BW66</f>
        <v>1.1499673510455136E-4</v>
      </c>
      <c r="BX66" s="28">
        <f>외인!BX66/10000</f>
        <v>7.2918500000000002</v>
      </c>
      <c r="BY66" s="35">
        <f>MACD!BY66-시그널!BY66</f>
        <v>-2.5810987736656055E-5</v>
      </c>
      <c r="BZ66" s="28">
        <f>외인!BZ66/10000</f>
        <v>28.337553999999997</v>
      </c>
      <c r="CA66" s="35">
        <f>MACD!CA66-시그널!CA66</f>
        <v>-6.1950289584012633E-4</v>
      </c>
      <c r="CB66" s="28">
        <f>외인!CB66/10000</f>
        <v>1.1655549999999999</v>
      </c>
      <c r="CC66" s="35">
        <f>MACD!CC66-시그널!CC66</f>
        <v>4.2272763458928695E-4</v>
      </c>
      <c r="CD66" s="28">
        <f>외인!CD66/10000</f>
        <v>2.6854640000000001</v>
      </c>
      <c r="CE66" s="35">
        <f>MACD!CE66-시그널!CE66</f>
        <v>1.1144636751518639E-3</v>
      </c>
      <c r="CF66" s="28">
        <f>외인!CF66/10000</f>
        <v>2.885993</v>
      </c>
      <c r="CG66" s="35">
        <f>MACD!CG66-시그널!CG66</f>
        <v>-1.739397106940814E-5</v>
      </c>
      <c r="CH66" s="28">
        <f>외인!CH66/10000</f>
        <v>6.6849110000000005</v>
      </c>
      <c r="CI66" s="35">
        <f>MACD!CI66-시그널!CI66</f>
        <v>3.2313067397859703E-4</v>
      </c>
      <c r="CJ66" s="28">
        <f>외인!CJ66/10000</f>
        <v>32.548448</v>
      </c>
      <c r="CK66" s="35">
        <f>MACD!CK66-시그널!CK66</f>
        <v>3.1567255041165025E-4</v>
      </c>
      <c r="CL66" s="28">
        <f>외인!CL66/10000</f>
        <v>22.442885</v>
      </c>
      <c r="CM66" s="35">
        <f>MACD!CM66-시그널!CM66</f>
        <v>6.1652540377845727E-5</v>
      </c>
      <c r="CN66" s="28">
        <f>외인!CN66/10000</f>
        <v>11.580016000000001</v>
      </c>
      <c r="CO66" s="35">
        <f>MACD!CO66-시그널!CO66</f>
        <v>-2.1339053694337229E-4</v>
      </c>
      <c r="CP66" s="28">
        <f>외인!CP66/10000</f>
        <v>11.790419</v>
      </c>
      <c r="CQ66" s="35">
        <f>MACD!CQ66-시그널!CQ66</f>
        <v>2.4063019223404303E-4</v>
      </c>
      <c r="CR66" s="28">
        <f>외인!CR66/10000</f>
        <v>15.892342000000001</v>
      </c>
      <c r="CS66" s="35">
        <f>MACD!CS66-시그널!CS66</f>
        <v>2.2499998218987265E-4</v>
      </c>
      <c r="CT66" s="28">
        <f>외인!CT66/10000</f>
        <v>17.657139999999998</v>
      </c>
      <c r="CU66" s="35">
        <f>MACD!CU66-시그널!CU66</f>
        <v>3.8942265624557161E-5</v>
      </c>
      <c r="CV66" s="28">
        <f>외인!CV66/10000</f>
        <v>301.81735400000002</v>
      </c>
      <c r="CW66" s="35">
        <f>MACD!CW66-시그널!CW66</f>
        <v>-7.8320661491007647E-4</v>
      </c>
      <c r="CX66" s="28">
        <f>외인!CX66/10000</f>
        <v>23.13129</v>
      </c>
      <c r="CY66" s="35">
        <f>MACD!CY66-시그널!CY66</f>
        <v>-3.9519663593400533E-4</v>
      </c>
      <c r="CZ66" s="28">
        <f>외인!CZ66/10000</f>
        <v>1.893411</v>
      </c>
      <c r="DA66" s="35">
        <f>MACD!DA66-시그널!DA66</f>
        <v>1.4464067851843517E-3</v>
      </c>
      <c r="DB66" s="28">
        <f>외인!DB66/10000</f>
        <v>3.3556800000000004</v>
      </c>
      <c r="DC66" s="35">
        <f>MACD!DC66-시그널!DC66</f>
        <v>-4.503414589130935E-4</v>
      </c>
      <c r="DD66" s="28">
        <f>외인!DD66/10000</f>
        <v>0.8420709999999999</v>
      </c>
      <c r="DE66" s="35">
        <f>MACD!DE66-시그널!DE66</f>
        <v>-1.3511442854670743E-4</v>
      </c>
      <c r="DF66" s="28">
        <f>외인!DF66/10000</f>
        <v>5.4743980000000008</v>
      </c>
      <c r="DG66" s="35">
        <f>MACD!DG66-시그널!DG66</f>
        <v>-5.2319125374180667E-5</v>
      </c>
      <c r="DH66" s="28">
        <f>외인!DH66/10000</f>
        <v>1.9028959999999999</v>
      </c>
      <c r="DI66" s="35">
        <f>MACD!DI66-시그널!DI66</f>
        <v>1.4159503067558538E-3</v>
      </c>
      <c r="DJ66" s="28">
        <f>외인!DJ66/10000</f>
        <v>62.338842000000007</v>
      </c>
      <c r="DK66" s="35">
        <f>MACD!DK66-시그널!DK66</f>
        <v>-3.5685855313879826E-4</v>
      </c>
      <c r="DL66" s="28">
        <f>외인!DL66/10000</f>
        <v>9.247662</v>
      </c>
      <c r="DM66" s="35">
        <f>MACD!DM66-시그널!DM66</f>
        <v>-2.6657056083831062E-4</v>
      </c>
      <c r="DN66" s="28">
        <f>외인!DN66/10000</f>
        <v>301.81735400000002</v>
      </c>
      <c r="DO66" s="35">
        <f>MACD!DO66-시그널!DO66</f>
        <v>-7.8320661491007647E-4</v>
      </c>
      <c r="DP66" s="28">
        <f>외인!DP66/10000</f>
        <v>7.235633</v>
      </c>
      <c r="DQ66" s="35">
        <f>MACD!DQ66-시그널!DQ66</f>
        <v>4.0569448371956653E-4</v>
      </c>
      <c r="DR66" s="28">
        <f>외인!DR66/10000</f>
        <v>4.2814500000000004</v>
      </c>
      <c r="DS66" s="35">
        <f>MACD!DS66-시그널!DS66</f>
        <v>2.268516089949863E-4</v>
      </c>
      <c r="DT66" s="28">
        <f>외인!DT66/10000</f>
        <v>12.540032999999999</v>
      </c>
      <c r="DU66" s="35">
        <f>MACD!DU66-시그널!DU66</f>
        <v>2.8133562599494898E-4</v>
      </c>
      <c r="DV66" s="28">
        <f>외인!DV66/10000</f>
        <v>3.3250190000000002</v>
      </c>
      <c r="DW66" s="35">
        <f>MACD!DW66-시그널!DW66</f>
        <v>1.8021853225537758E-5</v>
      </c>
      <c r="DX66" s="28">
        <f>외인!DX66/10000</f>
        <v>12.442781</v>
      </c>
      <c r="DY66" s="35">
        <f>MACD!DY66-시그널!DY66</f>
        <v>1.9153799496561357E-4</v>
      </c>
      <c r="DZ66" s="28">
        <f>외인!DZ66/10000</f>
        <v>0.77217899999999995</v>
      </c>
      <c r="EA66" s="35">
        <f>MACD!EA66-시그널!EA66</f>
        <v>5.4074355720360704E-4</v>
      </c>
      <c r="EB66" s="28">
        <f>외인!EB66/10000</f>
        <v>1.135429</v>
      </c>
      <c r="EC66" s="35">
        <f>MACD!EC66-시그널!EC66</f>
        <v>6.5229191257394148E-4</v>
      </c>
      <c r="ED66" s="28">
        <f>외인!ED66/10000</f>
        <v>1.0141200000000001</v>
      </c>
      <c r="EE66" s="35">
        <f>MACD!EE66-시그널!EE66</f>
        <v>1.7648036970143257E-4</v>
      </c>
      <c r="EF66" s="28">
        <f>외인!EF66/10000</f>
        <v>20.738232999999997</v>
      </c>
      <c r="EG66" s="35">
        <f>MACD!EG66-시그널!EG66</f>
        <v>2.9037540020464459E-4</v>
      </c>
      <c r="EH66" s="28">
        <f>외인!EH66/10000</f>
        <v>26.189512000000001</v>
      </c>
      <c r="EI66" s="35">
        <f>MACD!EI66-시그널!EI66</f>
        <v>-8.9595060886870238E-6</v>
      </c>
      <c r="EJ66" s="28">
        <f>외인!EJ66/10000</f>
        <v>9.7983060000000002</v>
      </c>
      <c r="EK66" s="35">
        <f>MACD!EK66-시그널!EK66</f>
        <v>2.638175732742221E-4</v>
      </c>
      <c r="EL66" s="28">
        <f>외인!EL66/10000</f>
        <v>2.9234009999999997</v>
      </c>
      <c r="EM66" s="35">
        <f>MACD!EM66-시그널!EM66</f>
        <v>1.0289958020543021E-3</v>
      </c>
      <c r="EN66" s="28">
        <f>외인!EN66/10000</f>
        <v>4.2814500000000004</v>
      </c>
      <c r="EO66" s="35">
        <f>MACD!EO66-시그널!EO66</f>
        <v>2.268516089949863E-4</v>
      </c>
      <c r="EP66" s="28">
        <f>외인!EP66/10000</f>
        <v>15.628848000000001</v>
      </c>
      <c r="EQ66" s="35">
        <f>MACD!EQ66-시그널!EQ66</f>
        <v>2.9802205187825923E-4</v>
      </c>
      <c r="ER66" s="28">
        <f>외인!ER66/10000</f>
        <v>1.2790729999999999</v>
      </c>
      <c r="ES66" s="35">
        <f>MACD!ES66-시그널!ES66</f>
        <v>2.8901836634348662E-4</v>
      </c>
      <c r="ET66" s="28">
        <f>외인!ET66/10000</f>
        <v>16.930551000000001</v>
      </c>
      <c r="EU66" s="35">
        <f>MACD!EU66-시그널!EU66</f>
        <v>1.2527291365560934E-5</v>
      </c>
      <c r="EV66" s="28">
        <f>외인!EV66/10000</f>
        <v>4.7164140000000003</v>
      </c>
      <c r="EW66" s="35">
        <f>MACD!EW66-시그널!EW66</f>
        <v>4.9550477657952726E-4</v>
      </c>
      <c r="EX66" s="28">
        <f>외인!EX66/10000</f>
        <v>7.0740050000000005</v>
      </c>
      <c r="EY66" s="35">
        <f>MACD!EY66-시그널!EY66</f>
        <v>7.1246703374638226E-5</v>
      </c>
    </row>
    <row r="67" spans="1:155">
      <c r="A67" s="27">
        <f>외인!A67</f>
        <v>46162</v>
      </c>
      <c r="B67" s="28">
        <f>외인!B67/10000</f>
        <v>572.771839</v>
      </c>
      <c r="C67" s="35">
        <f>MACD!C67-시그널!C67</f>
        <v>-3.6982136848288764E-4</v>
      </c>
      <c r="D67" s="28">
        <f>외인!D67/10000</f>
        <v>59.022599</v>
      </c>
      <c r="E67" s="35">
        <f>MACD!E67-시그널!E67</f>
        <v>1.4413483956656885E-4</v>
      </c>
      <c r="F67" s="28">
        <f>외인!F67/10000</f>
        <v>244.514613</v>
      </c>
      <c r="G67" s="35">
        <f>MACD!G67-시그널!G67</f>
        <v>-4.4706182538815621E-4</v>
      </c>
      <c r="H67" s="28">
        <f>외인!H67/10000</f>
        <v>29.692040999999996</v>
      </c>
      <c r="I67" s="35">
        <f>MACD!I67-시그널!I67</f>
        <v>-2.3571575619093339E-4</v>
      </c>
      <c r="J67" s="28">
        <f>외인!J67/10000</f>
        <v>4.0772089999999999</v>
      </c>
      <c r="K67" s="35">
        <f>MACD!K67-시그널!K67</f>
        <v>4.4821700056498132E-4</v>
      </c>
      <c r="L67" s="28">
        <f>외인!L67/10000</f>
        <v>27.52345</v>
      </c>
      <c r="M67" s="35">
        <f>MACD!M67-시그널!M67</f>
        <v>-2.6225753816765921E-4</v>
      </c>
      <c r="N67" s="28">
        <f>외인!N67/10000</f>
        <v>26.027851999999999</v>
      </c>
      <c r="O67" s="35">
        <f>MACD!O67-시그널!O67</f>
        <v>-9.2283927091343877E-4</v>
      </c>
      <c r="P67" s="28">
        <f>외인!P67/10000</f>
        <v>16.904333999999999</v>
      </c>
      <c r="Q67" s="35">
        <f>MACD!Q67-시그널!Q67</f>
        <v>4.1839827071051667E-4</v>
      </c>
      <c r="R67" s="28">
        <f>외인!R67/10000</f>
        <v>12.308892999999999</v>
      </c>
      <c r="S67" s="35">
        <f>MACD!S67-시그널!S67</f>
        <v>2.4407709120420826E-4</v>
      </c>
      <c r="T67" s="28">
        <f>외인!T67/10000</f>
        <v>0.82434200000000002</v>
      </c>
      <c r="U67" s="35">
        <f>MACD!U67-시그널!U67</f>
        <v>-8.2724557831464888E-5</v>
      </c>
      <c r="V67" s="28">
        <f>외인!V67/10000</f>
        <v>12.452369000000001</v>
      </c>
      <c r="W67" s="35">
        <f>MACD!W67-시그널!W67</f>
        <v>9.3214481540787177E-5</v>
      </c>
      <c r="X67" s="28">
        <f>외인!X67/10000</f>
        <v>298.05479200000002</v>
      </c>
      <c r="Y67" s="35">
        <f>MACD!Y67-시그널!Y67</f>
        <v>-7.0198261619855808E-4</v>
      </c>
      <c r="Z67" s="28">
        <f>외인!Z67/10000</f>
        <v>4.5797270000000001</v>
      </c>
      <c r="AA67" s="35">
        <f>MACD!AA67-시그널!AA67</f>
        <v>5.473458824520282E-4</v>
      </c>
      <c r="AB67" s="28">
        <f>외인!AB67/10000</f>
        <v>19.482979</v>
      </c>
      <c r="AC67" s="35">
        <f>MACD!AC67-시그널!AC67</f>
        <v>1.0480632408766747E-4</v>
      </c>
      <c r="AD67" s="28">
        <f>외인!AD67/10000</f>
        <v>1.9104189999999999</v>
      </c>
      <c r="AE67" s="35">
        <f>MACD!AE67-시그널!AE67</f>
        <v>1.8438937669440275E-4</v>
      </c>
      <c r="AF67" s="28">
        <f>외인!AF67/10000</f>
        <v>2.3708290000000001</v>
      </c>
      <c r="AG67" s="35">
        <f>MACD!AG67-시그널!AG67</f>
        <v>2.0828244250429962E-4</v>
      </c>
      <c r="AH67" s="28">
        <f>외인!AH67/10000</f>
        <v>20.249921000000001</v>
      </c>
      <c r="AI67" s="35">
        <f>MACD!AI67-시그널!AI67</f>
        <v>-2.0891065177578577E-4</v>
      </c>
      <c r="AJ67" s="28">
        <f>외인!AJ67/10000</f>
        <v>9.693128999999999</v>
      </c>
      <c r="AK67" s="35">
        <f>MACD!AK67-시그널!AK67</f>
        <v>6.1871808534464225E-4</v>
      </c>
      <c r="AL67" s="28">
        <f>외인!AL67/10000</f>
        <v>9.6004439999999995</v>
      </c>
      <c r="AM67" s="35">
        <f>MACD!AM67-시그널!AM67</f>
        <v>-5.5724237593201566E-4</v>
      </c>
      <c r="AN67" s="28">
        <f>외인!AN67/10000</f>
        <v>18.181376</v>
      </c>
      <c r="AO67" s="35">
        <f>MACD!AO67-시그널!AO67</f>
        <v>-1.008792719166579E-3</v>
      </c>
      <c r="AP67" s="28">
        <f>외인!AP67/10000</f>
        <v>16.460187999999999</v>
      </c>
      <c r="AQ67" s="35">
        <f>MACD!AQ67-시그널!AQ67</f>
        <v>-4.333572087397361E-5</v>
      </c>
      <c r="AR67" s="28">
        <f>외인!AR67/10000</f>
        <v>2.3348450000000001</v>
      </c>
      <c r="AS67" s="35">
        <f>MACD!AS67-시그널!AS67</f>
        <v>8.3693420089501298E-5</v>
      </c>
      <c r="AT67" s="28">
        <f>외인!AT67/10000</f>
        <v>9.0170649999999988</v>
      </c>
      <c r="AU67" s="35">
        <f>MACD!AU67-시그널!AU67</f>
        <v>-8.2351802301104009E-4</v>
      </c>
      <c r="AV67" s="28">
        <f>외인!AV67/10000</f>
        <v>4.7051230000000004</v>
      </c>
      <c r="AW67" s="35">
        <f>MACD!AW67-시그널!AW67</f>
        <v>5.8874436300504994E-4</v>
      </c>
      <c r="AX67" s="28">
        <f>외인!AX67/10000</f>
        <v>6.1577869999999999</v>
      </c>
      <c r="AY67" s="35">
        <f>MACD!AY67-시그널!AY67</f>
        <v>3.2197865998014107E-4</v>
      </c>
      <c r="AZ67" s="28">
        <f>외인!AZ67/10000</f>
        <v>318.28827799999999</v>
      </c>
      <c r="BA67" s="35">
        <f>MACD!BA67-시그널!BA67</f>
        <v>-6.4317651988681065E-4</v>
      </c>
      <c r="BB67" s="28">
        <f>외인!BB67/10000</f>
        <v>11.543769000000001</v>
      </c>
      <c r="BC67" s="35">
        <f>MACD!BC67-시그널!BC67</f>
        <v>2.6191600605228281E-4</v>
      </c>
      <c r="BD67" s="28">
        <f>외인!BD67/10000</f>
        <v>3.1848389999999998</v>
      </c>
      <c r="BE67" s="35">
        <f>MACD!BE67-시그널!BE67</f>
        <v>-3.196400396694157E-4</v>
      </c>
      <c r="BF67" s="28">
        <f>외인!BF67/10000</f>
        <v>0</v>
      </c>
      <c r="BG67" s="35" t="e">
        <f>MACD!BG67-시그널!BG67</f>
        <v>#DIV/0!</v>
      </c>
      <c r="BH67" s="28">
        <f>외인!BH67/10000</f>
        <v>9.9853179999999995</v>
      </c>
      <c r="BI67" s="35">
        <f>MACD!BI67-시그널!BI67</f>
        <v>-1.4428178213778771E-4</v>
      </c>
      <c r="BJ67" s="28">
        <f>외인!BJ67/10000</f>
        <v>11.444621000000001</v>
      </c>
      <c r="BK67" s="35">
        <f>MACD!BK67-시그널!BK67</f>
        <v>-1.9974672330200628E-4</v>
      </c>
      <c r="BL67" s="28">
        <f>외인!BL67/10000</f>
        <v>4.2255310000000001</v>
      </c>
      <c r="BM67" s="35">
        <f>MACD!BM67-시그널!BM67</f>
        <v>2.071171976825055E-4</v>
      </c>
      <c r="BN67" s="28">
        <f>외인!BN67/10000</f>
        <v>4.9507300000000001</v>
      </c>
      <c r="BO67" s="35">
        <f>MACD!BO67-시그널!BO67</f>
        <v>-3.8905116666487321E-4</v>
      </c>
      <c r="BP67" s="28">
        <f>외인!BP67/10000</f>
        <v>7.0137700000000001</v>
      </c>
      <c r="BQ67" s="35">
        <f>MACD!BQ67-시그널!BQ67</f>
        <v>3.2831804458150458E-4</v>
      </c>
      <c r="BR67" s="28">
        <f>외인!BR67/10000</f>
        <v>29.627059999999997</v>
      </c>
      <c r="BS67" s="35">
        <f>MACD!BS67-시그널!BS67</f>
        <v>-2.6283639977741084E-4</v>
      </c>
      <c r="BT67" s="28">
        <f>외인!BT67/10000</f>
        <v>302.11472300000003</v>
      </c>
      <c r="BU67" s="35">
        <f>MACD!BU67-시그널!BU67</f>
        <v>-6.7849154141500021E-4</v>
      </c>
      <c r="BV67" s="28">
        <f>외인!BV67/10000</f>
        <v>43.440457000000002</v>
      </c>
      <c r="BW67" s="35">
        <f>MACD!BW67-시그널!BW67</f>
        <v>1.6066897020141453E-4</v>
      </c>
      <c r="BX67" s="28">
        <f>외인!BX67/10000</f>
        <v>7.1517280000000003</v>
      </c>
      <c r="BY67" s="35">
        <f>MACD!BY67-시그널!BY67</f>
        <v>-9.4255942730679313E-5</v>
      </c>
      <c r="BZ67" s="28">
        <f>외인!BZ67/10000</f>
        <v>27.78182</v>
      </c>
      <c r="CA67" s="35">
        <f>MACD!CA67-시그널!CA67</f>
        <v>-8.5544699974293096E-4</v>
      </c>
      <c r="CB67" s="28">
        <f>외인!CB67/10000</f>
        <v>1.1363719999999999</v>
      </c>
      <c r="CC67" s="35">
        <f>MACD!CC67-시그널!CC67</f>
        <v>5.4505285962850258E-4</v>
      </c>
      <c r="CD67" s="28">
        <f>외인!CD67/10000</f>
        <v>2.5781160000000001</v>
      </c>
      <c r="CE67" s="35">
        <f>MACD!CE67-시그널!CE67</f>
        <v>1.1923852208984319E-3</v>
      </c>
      <c r="CF67" s="28">
        <f>외인!CF67/10000</f>
        <v>2.7825479999999998</v>
      </c>
      <c r="CG67" s="35">
        <f>MACD!CG67-시그널!CG67</f>
        <v>-3.9813911465487158E-5</v>
      </c>
      <c r="CH67" s="28">
        <f>외인!CH67/10000</f>
        <v>6.5953589999999993</v>
      </c>
      <c r="CI67" s="35">
        <f>MACD!CI67-시그널!CI67</f>
        <v>3.9963538112411227E-4</v>
      </c>
      <c r="CJ67" s="28">
        <f>외인!CJ67/10000</f>
        <v>31.766371000000003</v>
      </c>
      <c r="CK67" s="35">
        <f>MACD!CK67-시그널!CK67</f>
        <v>3.5376145125167846E-4</v>
      </c>
      <c r="CL67" s="28">
        <f>외인!CL67/10000</f>
        <v>22.222267000000002</v>
      </c>
      <c r="CM67" s="35">
        <f>MACD!CM67-시그널!CM67</f>
        <v>1.0334130499408415E-4</v>
      </c>
      <c r="CN67" s="28">
        <f>외인!CN67/10000</f>
        <v>11.187275</v>
      </c>
      <c r="CO67" s="35">
        <f>MACD!CO67-시그널!CO67</f>
        <v>-6.9200834552193575E-5</v>
      </c>
      <c r="CP67" s="28">
        <f>외인!CP67/10000</f>
        <v>11.598331</v>
      </c>
      <c r="CQ67" s="35">
        <f>MACD!CQ67-시그널!CQ67</f>
        <v>2.6176326731164361E-4</v>
      </c>
      <c r="CR67" s="28">
        <f>외인!CR67/10000</f>
        <v>15.558916</v>
      </c>
      <c r="CS67" s="35">
        <f>MACD!CS67-시그널!CS67</f>
        <v>2.3807962660248161E-4</v>
      </c>
      <c r="CT67" s="28">
        <f>외인!CT67/10000</f>
        <v>17.997851000000001</v>
      </c>
      <c r="CU67" s="35">
        <f>MACD!CU67-시그널!CU67</f>
        <v>-1.3853295705088545E-4</v>
      </c>
      <c r="CV67" s="28">
        <f>외인!CV67/10000</f>
        <v>302.11472300000003</v>
      </c>
      <c r="CW67" s="35">
        <f>MACD!CW67-시그널!CW67</f>
        <v>-6.7849154141500021E-4</v>
      </c>
      <c r="CX67" s="28">
        <f>외인!CX67/10000</f>
        <v>22.280628</v>
      </c>
      <c r="CY67" s="35">
        <f>MACD!CY67-시그널!CY67</f>
        <v>-3.3552064775792809E-4</v>
      </c>
      <c r="CZ67" s="28">
        <f>외인!CZ67/10000</f>
        <v>1.8348950000000002</v>
      </c>
      <c r="DA67" s="35">
        <f>MACD!DA67-시그널!DA67</f>
        <v>1.0059774463933814E-3</v>
      </c>
      <c r="DB67" s="28">
        <f>외인!DB67/10000</f>
        <v>3.1848389999999998</v>
      </c>
      <c r="DC67" s="35">
        <f>MACD!DC67-시그널!DC67</f>
        <v>-3.196400396694157E-4</v>
      </c>
      <c r="DD67" s="28">
        <f>외인!DD67/10000</f>
        <v>0.82434200000000002</v>
      </c>
      <c r="DE67" s="35">
        <f>MACD!DE67-시그널!DE67</f>
        <v>-8.2724557831464888E-5</v>
      </c>
      <c r="DF67" s="28">
        <f>외인!DF67/10000</f>
        <v>5.3661279999999998</v>
      </c>
      <c r="DG67" s="35">
        <f>MACD!DG67-시그널!DG67</f>
        <v>-1.3156396943872202E-4</v>
      </c>
      <c r="DH67" s="28">
        <f>외인!DH67/10000</f>
        <v>1.8190990000000002</v>
      </c>
      <c r="DI67" s="35">
        <f>MACD!DI67-시그널!DI67</f>
        <v>1.5299620228108196E-3</v>
      </c>
      <c r="DJ67" s="28">
        <f>외인!DJ67/10000</f>
        <v>61.060857999999996</v>
      </c>
      <c r="DK67" s="35">
        <f>MACD!DK67-시그널!DK67</f>
        <v>-2.8922767380260505E-4</v>
      </c>
      <c r="DL67" s="28">
        <f>외인!DL67/10000</f>
        <v>8.8815690000000007</v>
      </c>
      <c r="DM67" s="35">
        <f>MACD!DM67-시그널!DM67</f>
        <v>-1.079085941963206E-4</v>
      </c>
      <c r="DN67" s="28">
        <f>외인!DN67/10000</f>
        <v>302.11472300000003</v>
      </c>
      <c r="DO67" s="35">
        <f>MACD!DO67-시그널!DO67</f>
        <v>-6.7849154141500021E-4</v>
      </c>
      <c r="DP67" s="28">
        <f>외인!DP67/10000</f>
        <v>6.993519</v>
      </c>
      <c r="DQ67" s="35">
        <f>MACD!DQ67-시그널!DQ67</f>
        <v>4.7544597076275687E-4</v>
      </c>
      <c r="DR67" s="28">
        <f>외인!DR67/10000</f>
        <v>4.1656019999999998</v>
      </c>
      <c r="DS67" s="35">
        <f>MACD!DS67-시그널!DS67</f>
        <v>3.1489921898050218E-4</v>
      </c>
      <c r="DT67" s="28">
        <f>외인!DT67/10000</f>
        <v>12.308892999999999</v>
      </c>
      <c r="DU67" s="35">
        <f>MACD!DU67-시그널!DU67</f>
        <v>2.4407709120420826E-4</v>
      </c>
      <c r="DV67" s="28">
        <f>외인!DV67/10000</f>
        <v>3.2228509999999999</v>
      </c>
      <c r="DW67" s="35">
        <f>MACD!DW67-시그널!DW67</f>
        <v>2.2285217247842583E-4</v>
      </c>
      <c r="DX67" s="28">
        <f>외인!DX67/10000</f>
        <v>12.452369000000001</v>
      </c>
      <c r="DY67" s="35">
        <f>MACD!DY67-시그널!DY67</f>
        <v>9.3214481540787177E-5</v>
      </c>
      <c r="DZ67" s="28">
        <f>외인!DZ67/10000</f>
        <v>0.75758000000000003</v>
      </c>
      <c r="EA67" s="35">
        <f>MACD!EA67-시그널!EA67</f>
        <v>5.6156887386703996E-4</v>
      </c>
      <c r="EB67" s="28">
        <f>외인!EB67/10000</f>
        <v>1.08792</v>
      </c>
      <c r="EC67" s="35">
        <f>MACD!EC67-시그널!EC67</f>
        <v>7.927623315528104E-4</v>
      </c>
      <c r="ED67" s="28">
        <f>외인!ED67/10000</f>
        <v>0.96939200000000003</v>
      </c>
      <c r="EE67" s="35">
        <f>MACD!EE67-시그널!EE67</f>
        <v>3.3763789346153447E-4</v>
      </c>
      <c r="EF67" s="28">
        <f>외인!EF67/10000</f>
        <v>20.271737999999999</v>
      </c>
      <c r="EG67" s="35">
        <f>MACD!EG67-시그널!EG67</f>
        <v>3.0529634190589735E-4</v>
      </c>
      <c r="EH67" s="28">
        <f>외인!EH67/10000</f>
        <v>26.010842</v>
      </c>
      <c r="EI67" s="35">
        <f>MACD!EI67-시그널!EI67</f>
        <v>2.5050411587299384E-6</v>
      </c>
      <c r="EJ67" s="28">
        <f>외인!EJ67/10000</f>
        <v>9.6048819999999999</v>
      </c>
      <c r="EK67" s="35">
        <f>MACD!EK67-시그널!EK67</f>
        <v>3.4699347428265739E-4</v>
      </c>
      <c r="EL67" s="28">
        <f>외인!EL67/10000</f>
        <v>2.8103470000000002</v>
      </c>
      <c r="EM67" s="35">
        <f>MACD!EM67-시그널!EM67</f>
        <v>1.0990072936298231E-3</v>
      </c>
      <c r="EN67" s="28">
        <f>외인!EN67/10000</f>
        <v>4.1656019999999998</v>
      </c>
      <c r="EO67" s="35">
        <f>MACD!EO67-시그널!EO67</f>
        <v>3.1489921898050218E-4</v>
      </c>
      <c r="EP67" s="28">
        <f>외인!EP67/10000</f>
        <v>15.129609</v>
      </c>
      <c r="EQ67" s="35">
        <f>MACD!EQ67-시그널!EQ67</f>
        <v>3.9988060611649578E-4</v>
      </c>
      <c r="ER67" s="28">
        <f>외인!ER67/10000</f>
        <v>1.1802870000000001</v>
      </c>
      <c r="ES67" s="35">
        <f>MACD!ES67-시그널!ES67</f>
        <v>3.7428782208499096E-4</v>
      </c>
      <c r="ET67" s="28">
        <f>외인!ET67/10000</f>
        <v>16.460187999999999</v>
      </c>
      <c r="EU67" s="35">
        <f>MACD!EU67-시그널!EU67</f>
        <v>-4.333572087397361E-5</v>
      </c>
      <c r="EV67" s="28">
        <f>외인!EV67/10000</f>
        <v>4.5797270000000001</v>
      </c>
      <c r="EW67" s="35">
        <f>MACD!EW67-시그널!EW67</f>
        <v>5.473458824520282E-4</v>
      </c>
      <c r="EX67" s="28">
        <f>외인!EX67/10000</f>
        <v>7.018603999999999</v>
      </c>
      <c r="EY67" s="35">
        <f>MACD!EY67-시그널!EY67</f>
        <v>7.3780799054690756E-5</v>
      </c>
    </row>
    <row r="68" spans="1:155">
      <c r="A68" s="27">
        <f>외인!A68</f>
        <v>46163</v>
      </c>
      <c r="B68" s="28">
        <f>외인!B68/10000</f>
        <v>620.95172600000001</v>
      </c>
      <c r="C68" s="35">
        <f>MACD!C68-시그널!C68</f>
        <v>-2.472108292484905E-4</v>
      </c>
      <c r="D68" s="28">
        <f>외인!D68/10000</f>
        <v>61.791543999999995</v>
      </c>
      <c r="E68" s="35">
        <f>MACD!E68-시그널!E68</f>
        <v>1.9527157768784614E-4</v>
      </c>
      <c r="F68" s="28">
        <f>외인!F68/10000</f>
        <v>264.927031</v>
      </c>
      <c r="G68" s="35">
        <f>MACD!G68-시그널!G68</f>
        <v>-3.3678566488797669E-4</v>
      </c>
      <c r="H68" s="28">
        <f>외인!H68/10000</f>
        <v>31.512181999999999</v>
      </c>
      <c r="I68" s="35">
        <f>MACD!I68-시그널!I68</f>
        <v>-1.1034178517535997E-4</v>
      </c>
      <c r="J68" s="28">
        <f>외인!J68/10000</f>
        <v>4.1244870000000002</v>
      </c>
      <c r="K68" s="35">
        <f>MACD!K68-시그널!K68</f>
        <v>2.8498692510529243E-4</v>
      </c>
      <c r="L68" s="28">
        <f>외인!L68/10000</f>
        <v>29.205157</v>
      </c>
      <c r="M68" s="35">
        <f>MACD!M68-시그널!M68</f>
        <v>-1.3344851836883536E-4</v>
      </c>
      <c r="N68" s="28">
        <f>외인!N68/10000</f>
        <v>29.740334999999998</v>
      </c>
      <c r="O68" s="35">
        <f>MACD!O68-시그널!O68</f>
        <v>-7.7761715141745407E-4</v>
      </c>
      <c r="P68" s="28">
        <f>외인!P68/10000</f>
        <v>17.482399999999998</v>
      </c>
      <c r="Q68" s="35">
        <f>MACD!Q68-시그널!Q68</f>
        <v>3.6090570554679781E-4</v>
      </c>
      <c r="R68" s="28">
        <f>외인!R68/10000</f>
        <v>13.108224</v>
      </c>
      <c r="S68" s="35">
        <f>MACD!S68-시그널!S68</f>
        <v>1.7768223530038762E-4</v>
      </c>
      <c r="T68" s="28">
        <f>외인!T68/10000</f>
        <v>0.84598700000000004</v>
      </c>
      <c r="U68" s="35">
        <f>MACD!U68-시그널!U68</f>
        <v>-6.4807890402248302E-5</v>
      </c>
      <c r="V68" s="28">
        <f>외인!V68/10000</f>
        <v>13.46584</v>
      </c>
      <c r="W68" s="35">
        <f>MACD!W68-시그널!W68</f>
        <v>1.0611880353574821E-4</v>
      </c>
      <c r="X68" s="28">
        <f>외인!X68/10000</f>
        <v>327.05522400000001</v>
      </c>
      <c r="Y68" s="35">
        <f>MACD!Y68-시그널!Y68</f>
        <v>-4.7818030458771565E-4</v>
      </c>
      <c r="Z68" s="28">
        <f>외인!Z68/10000</f>
        <v>4.6972649999999998</v>
      </c>
      <c r="AA68" s="35">
        <f>MACD!AA68-시그널!AA68</f>
        <v>4.8141881338189683E-4</v>
      </c>
      <c r="AB68" s="28">
        <f>외인!AB68/10000</f>
        <v>19.859043</v>
      </c>
      <c r="AC68" s="35">
        <f>MACD!AC68-시그널!AC68</f>
        <v>1.1615282714836329E-4</v>
      </c>
      <c r="AD68" s="28">
        <f>외인!AD68/10000</f>
        <v>2.041061</v>
      </c>
      <c r="AE68" s="35">
        <f>MACD!AE68-시그널!AE68</f>
        <v>1.2289277190230487E-4</v>
      </c>
      <c r="AF68" s="28">
        <f>외인!AF68/10000</f>
        <v>2.429351</v>
      </c>
      <c r="AG68" s="35">
        <f>MACD!AG68-시그널!AG68</f>
        <v>2.6185851426573895E-4</v>
      </c>
      <c r="AH68" s="28">
        <f>외인!AH68/10000</f>
        <v>21.178871000000001</v>
      </c>
      <c r="AI68" s="35">
        <f>MACD!AI68-시그널!AI68</f>
        <v>-4.538377165446794E-5</v>
      </c>
      <c r="AJ68" s="28">
        <f>외인!AJ68/10000</f>
        <v>9.8913210000000014</v>
      </c>
      <c r="AK68" s="35">
        <f>MACD!AK68-시그널!AK68</f>
        <v>6.0031279425678088E-4</v>
      </c>
      <c r="AL68" s="28">
        <f>외인!AL68/10000</f>
        <v>11.145833999999999</v>
      </c>
      <c r="AM68" s="35">
        <f>MACD!AM68-시그널!AM68</f>
        <v>-2.6188655341005652E-4</v>
      </c>
      <c r="AN68" s="28">
        <f>외인!AN68/10000</f>
        <v>20.423919000000001</v>
      </c>
      <c r="AO68" s="35">
        <f>MACD!AO68-시그널!AO68</f>
        <v>-9.4729516320789134E-4</v>
      </c>
      <c r="AP68" s="28">
        <f>외인!AP68/10000</f>
        <v>18.071751000000003</v>
      </c>
      <c r="AQ68" s="35">
        <f>MACD!AQ68-시그널!AQ68</f>
        <v>1.300232852286475E-5</v>
      </c>
      <c r="AR68" s="28">
        <f>외인!AR68/10000</f>
        <v>2.4105669999999999</v>
      </c>
      <c r="AS68" s="35">
        <f>MACD!AS68-시그널!AS68</f>
        <v>2.6257110628987541E-5</v>
      </c>
      <c r="AT68" s="28">
        <f>외인!AT68/10000</f>
        <v>10.162504</v>
      </c>
      <c r="AU68" s="35">
        <f>MACD!AU68-시그널!AU68</f>
        <v>-8.1195248704903815E-4</v>
      </c>
      <c r="AV68" s="28">
        <f>외인!AV68/10000</f>
        <v>4.7009650000000001</v>
      </c>
      <c r="AW68" s="35">
        <f>MACD!AW68-시그널!AW68</f>
        <v>3.7781303212449627E-4</v>
      </c>
      <c r="AX68" s="28">
        <f>외인!AX68/10000</f>
        <v>6.6043570000000003</v>
      </c>
      <c r="AY68" s="35">
        <f>MACD!AY68-시그널!AY68</f>
        <v>3.3261742696950755E-4</v>
      </c>
      <c r="AZ68" s="28">
        <f>외인!AZ68/10000</f>
        <v>349.49445099999997</v>
      </c>
      <c r="BA68" s="35">
        <f>MACD!BA68-시그널!BA68</f>
        <v>-4.3712193587289226E-4</v>
      </c>
      <c r="BB68" s="28">
        <f>외인!BB68/10000</f>
        <v>12.535978999999999</v>
      </c>
      <c r="BC68" s="35">
        <f>MACD!BC68-시그널!BC68</f>
        <v>2.1363376596932927E-4</v>
      </c>
      <c r="BD68" s="28">
        <f>외인!BD68/10000</f>
        <v>3.3824449999999997</v>
      </c>
      <c r="BE68" s="35">
        <f>MACD!BE68-시그널!BE68</f>
        <v>-7.3662645793140156E-5</v>
      </c>
      <c r="BF68" s="28">
        <f>외인!BF68/10000</f>
        <v>0</v>
      </c>
      <c r="BG68" s="35" t="e">
        <f>MACD!BG68-시그널!BG68</f>
        <v>#DIV/0!</v>
      </c>
      <c r="BH68" s="28">
        <f>외인!BH68/10000</f>
        <v>10.446989</v>
      </c>
      <c r="BI68" s="35">
        <f>MACD!BI68-시그널!BI68</f>
        <v>-1.4922771757865431E-4</v>
      </c>
      <c r="BJ68" s="28">
        <f>외인!BJ68/10000</f>
        <v>12.08076</v>
      </c>
      <c r="BK68" s="35">
        <f>MACD!BK68-시그널!BK68</f>
        <v>-8.4695966891022083E-5</v>
      </c>
      <c r="BL68" s="28">
        <f>외인!BL68/10000</f>
        <v>4.4552949999999996</v>
      </c>
      <c r="BM68" s="35">
        <f>MACD!BM68-시그널!BM68</f>
        <v>1.886824421682325E-4</v>
      </c>
      <c r="BN68" s="28">
        <f>외인!BN68/10000</f>
        <v>5.2251029999999998</v>
      </c>
      <c r="BO68" s="35">
        <f>MACD!BO68-시그널!BO68</f>
        <v>-4.3876665704461912E-4</v>
      </c>
      <c r="BP68" s="28">
        <f>외인!BP68/10000</f>
        <v>7.4242600000000003</v>
      </c>
      <c r="BQ68" s="35">
        <f>MACD!BQ68-시그널!BQ68</f>
        <v>3.1879472424394478E-4</v>
      </c>
      <c r="BR68" s="28">
        <f>외인!BR68/10000</f>
        <v>32.319417000000001</v>
      </c>
      <c r="BS68" s="35">
        <f>MACD!BS68-시그널!BS68</f>
        <v>-1.56046918671368E-4</v>
      </c>
      <c r="BT68" s="28">
        <f>외인!BT68/10000</f>
        <v>331.30560299999996</v>
      </c>
      <c r="BU68" s="35">
        <f>MACD!BU68-시그널!BU68</f>
        <v>-4.5938376300238269E-4</v>
      </c>
      <c r="BV68" s="28">
        <f>외인!BV68/10000</f>
        <v>47.114913000000001</v>
      </c>
      <c r="BW68" s="35">
        <f>MACD!BW68-시그널!BW68</f>
        <v>1.6687203259247707E-4</v>
      </c>
      <c r="BX68" s="28">
        <f>외인!BX68/10000</f>
        <v>7.5218880000000006</v>
      </c>
      <c r="BY68" s="35">
        <f>MACD!BY68-시그널!BY68</f>
        <v>-5.4561124542334434E-5</v>
      </c>
      <c r="BZ68" s="28">
        <f>외인!BZ68/10000</f>
        <v>31.569753000000002</v>
      </c>
      <c r="CA68" s="35">
        <f>MACD!CA68-시그널!CA68</f>
        <v>-7.1260365929646727E-4</v>
      </c>
      <c r="CB68" s="28">
        <f>외인!CB68/10000</f>
        <v>1.1383860000000001</v>
      </c>
      <c r="CC68" s="35">
        <f>MACD!CC68-시그널!CC68</f>
        <v>4.5938992468467555E-4</v>
      </c>
      <c r="CD68" s="28">
        <f>외인!CD68/10000</f>
        <v>2.6039050000000001</v>
      </c>
      <c r="CE68" s="35">
        <f>MACD!CE68-시그널!CE68</f>
        <v>1.1292544773345743E-3</v>
      </c>
      <c r="CF68" s="28">
        <f>외인!CF68/10000</f>
        <v>2.9609229999999997</v>
      </c>
      <c r="CG68" s="35">
        <f>MACD!CG68-시그널!CG68</f>
        <v>-2.7687684546796653E-4</v>
      </c>
      <c r="CH68" s="28">
        <f>외인!CH68/10000</f>
        <v>6.6199369999999993</v>
      </c>
      <c r="CI68" s="35">
        <f>MACD!CI68-시그널!CI68</f>
        <v>2.3645570385791577E-4</v>
      </c>
      <c r="CJ68" s="28">
        <f>외인!CJ68/10000</f>
        <v>32.535069</v>
      </c>
      <c r="CK68" s="35">
        <f>MACD!CK68-시그널!CK68</f>
        <v>3.209012492194778E-4</v>
      </c>
      <c r="CL68" s="28">
        <f>외인!CL68/10000</f>
        <v>22.610146</v>
      </c>
      <c r="CM68" s="35">
        <f>MACD!CM68-시그널!CM68</f>
        <v>1.2008496869897039E-4</v>
      </c>
      <c r="CN68" s="28">
        <f>외인!CN68/10000</f>
        <v>11.891338000000001</v>
      </c>
      <c r="CO68" s="35">
        <f>MACD!CO68-시그널!CO68</f>
        <v>1.0179174835672441E-5</v>
      </c>
      <c r="CP68" s="28">
        <f>외인!CP68/10000</f>
        <v>12.591510000000001</v>
      </c>
      <c r="CQ68" s="35">
        <f>MACD!CQ68-시그널!CQ68</f>
        <v>2.1397213338092614E-4</v>
      </c>
      <c r="CR68" s="28">
        <f>외인!CR68/10000</f>
        <v>16.339714000000001</v>
      </c>
      <c r="CS68" s="35">
        <f>MACD!CS68-시그널!CS68</f>
        <v>1.8985452361794329E-4</v>
      </c>
      <c r="CT68" s="28">
        <f>외인!CT68/10000</f>
        <v>19.746397000000002</v>
      </c>
      <c r="CU68" s="35">
        <f>MACD!CU68-시그널!CU68</f>
        <v>-1.4020163587056883E-4</v>
      </c>
      <c r="CV68" s="28">
        <f>외인!CV68/10000</f>
        <v>331.30560299999996</v>
      </c>
      <c r="CW68" s="35">
        <f>MACD!CW68-시그널!CW68</f>
        <v>-4.5938376300238269E-4</v>
      </c>
      <c r="CX68" s="28">
        <f>외인!CX68/10000</f>
        <v>24.333257</v>
      </c>
      <c r="CY68" s="35">
        <f>MACD!CY68-시그널!CY68</f>
        <v>-2.1108761952517931E-4</v>
      </c>
      <c r="CZ68" s="28">
        <f>외인!CZ68/10000</f>
        <v>1.998804</v>
      </c>
      <c r="DA68" s="35">
        <f>MACD!DA68-시그널!DA68</f>
        <v>5.2270720601972143E-4</v>
      </c>
      <c r="DB68" s="28">
        <f>외인!DB68/10000</f>
        <v>3.3824449999999997</v>
      </c>
      <c r="DC68" s="35">
        <f>MACD!DC68-시그널!DC68</f>
        <v>-7.3662645793140156E-5</v>
      </c>
      <c r="DD68" s="28">
        <f>외인!DD68/10000</f>
        <v>0.84598700000000004</v>
      </c>
      <c r="DE68" s="35">
        <f>MACD!DE68-시그널!DE68</f>
        <v>-6.4807890402248302E-5</v>
      </c>
      <c r="DF68" s="28">
        <f>외인!DF68/10000</f>
        <v>5.6772999999999998</v>
      </c>
      <c r="DG68" s="35">
        <f>MACD!DG68-시그널!DG68</f>
        <v>-5.7872020045033203E-5</v>
      </c>
      <c r="DH68" s="28">
        <f>외인!DH68/10000</f>
        <v>1.840425</v>
      </c>
      <c r="DI68" s="35">
        <f>MACD!DI68-시그널!DI68</f>
        <v>1.4863682646665531E-3</v>
      </c>
      <c r="DJ68" s="28">
        <f>외인!DJ68/10000</f>
        <v>65.125780000000006</v>
      </c>
      <c r="DK68" s="35">
        <f>MACD!DK68-시그널!DK68</f>
        <v>-1.5500646336283623E-4</v>
      </c>
      <c r="DL68" s="28">
        <f>외인!DL68/10000</f>
        <v>9.5511940000000006</v>
      </c>
      <c r="DM68" s="35">
        <f>MACD!DM68-시그널!DM68</f>
        <v>-2.0775039876589556E-5</v>
      </c>
      <c r="DN68" s="28">
        <f>외인!DN68/10000</f>
        <v>331.30560299999996</v>
      </c>
      <c r="DO68" s="35">
        <f>MACD!DO68-시그널!DO68</f>
        <v>-4.5938376300238269E-4</v>
      </c>
      <c r="DP68" s="28">
        <f>외인!DP68/10000</f>
        <v>7.0166050000000002</v>
      </c>
      <c r="DQ68" s="35">
        <f>MACD!DQ68-시그널!DQ68</f>
        <v>3.6544168957008738E-4</v>
      </c>
      <c r="DR68" s="28">
        <f>외인!DR68/10000</f>
        <v>4.2280870000000004</v>
      </c>
      <c r="DS68" s="35">
        <f>MACD!DS68-시그널!DS68</f>
        <v>2.0583005198215041E-4</v>
      </c>
      <c r="DT68" s="28">
        <f>외인!DT68/10000</f>
        <v>13.108224</v>
      </c>
      <c r="DU68" s="35">
        <f>MACD!DU68-시그널!DU68</f>
        <v>1.7768223530038762E-4</v>
      </c>
      <c r="DV68" s="28">
        <f>외인!DV68/10000</f>
        <v>3.20478</v>
      </c>
      <c r="DW68" s="35">
        <f>MACD!DW68-시그널!DW68</f>
        <v>2.5409529097165354E-4</v>
      </c>
      <c r="DX68" s="28">
        <f>외인!DX68/10000</f>
        <v>13.46584</v>
      </c>
      <c r="DY68" s="35">
        <f>MACD!DY68-시그널!DY68</f>
        <v>1.0611880353574821E-4</v>
      </c>
      <c r="DZ68" s="28">
        <f>외인!DZ68/10000</f>
        <v>0.76633600000000002</v>
      </c>
      <c r="EA68" s="35">
        <f>MACD!EA68-시그널!EA68</f>
        <v>4.1440703774087032E-4</v>
      </c>
      <c r="EB68" s="28">
        <f>외인!EB68/10000</f>
        <v>1.0876520000000001</v>
      </c>
      <c r="EC68" s="35">
        <f>MACD!EC68-시그널!EC68</f>
        <v>7.9247839142196829E-4</v>
      </c>
      <c r="ED68" s="28">
        <f>외인!ED68/10000</f>
        <v>1.025882</v>
      </c>
      <c r="EE68" s="35">
        <f>MACD!EE68-시그널!EE68</f>
        <v>5.3613310698761977E-4</v>
      </c>
      <c r="EF68" s="28">
        <f>외인!EF68/10000</f>
        <v>21.049026000000001</v>
      </c>
      <c r="EG68" s="35">
        <f>MACD!EG68-시그널!EG68</f>
        <v>2.9058585623744314E-4</v>
      </c>
      <c r="EH68" s="28">
        <f>외인!EH68/10000</f>
        <v>29.430265999999996</v>
      </c>
      <c r="EI68" s="35">
        <f>MACD!EI68-시그널!EI68</f>
        <v>1.0074327135424597E-5</v>
      </c>
      <c r="EJ68" s="28">
        <f>외인!EJ68/10000</f>
        <v>9.7126130000000011</v>
      </c>
      <c r="EK68" s="35">
        <f>MACD!EK68-시그널!EK68</f>
        <v>1.8187191870379187E-4</v>
      </c>
      <c r="EL68" s="28">
        <f>외인!EL68/10000</f>
        <v>2.836252</v>
      </c>
      <c r="EM68" s="35">
        <f>MACD!EM68-시그널!EM68</f>
        <v>1.0364852926654522E-3</v>
      </c>
      <c r="EN68" s="28">
        <f>외인!EN68/10000</f>
        <v>4.2280870000000004</v>
      </c>
      <c r="EO68" s="35">
        <f>MACD!EO68-시그널!EO68</f>
        <v>2.0583005198215041E-4</v>
      </c>
      <c r="EP68" s="28">
        <f>외인!EP68/10000</f>
        <v>15.387167000000002</v>
      </c>
      <c r="EQ68" s="35">
        <f>MACD!EQ68-시그널!EQ68</f>
        <v>4.1647356100056512E-4</v>
      </c>
      <c r="ER68" s="28">
        <f>외인!ER68/10000</f>
        <v>1.2170749999999999</v>
      </c>
      <c r="ES68" s="35">
        <f>MACD!ES68-시그널!ES68</f>
        <v>2.8638382814468106E-4</v>
      </c>
      <c r="ET68" s="28">
        <f>외인!ET68/10000</f>
        <v>18.071751000000003</v>
      </c>
      <c r="EU68" s="35">
        <f>MACD!EU68-시그널!EU68</f>
        <v>1.300232852286475E-5</v>
      </c>
      <c r="EV68" s="28">
        <f>외인!EV68/10000</f>
        <v>4.6972649999999998</v>
      </c>
      <c r="EW68" s="35">
        <f>MACD!EW68-시그널!EW68</f>
        <v>4.8141881338189683E-4</v>
      </c>
      <c r="EX68" s="28">
        <f>외인!EX68/10000</f>
        <v>7.8942449999999997</v>
      </c>
      <c r="EY68" s="35">
        <f>MACD!EY68-시그널!EY68</f>
        <v>4.5889746460478316E-5</v>
      </c>
    </row>
    <row r="69" spans="1:155">
      <c r="A69" s="27">
        <f>외인!A69</f>
        <v>46164</v>
      </c>
      <c r="B69" s="28">
        <f>외인!B69/10000</f>
        <v>623.49433699999997</v>
      </c>
      <c r="C69" s="35">
        <f>MACD!C69-시그널!C69</f>
        <v>-8.8912563231596797E-5</v>
      </c>
      <c r="D69" s="28">
        <f>외인!D69/10000</f>
        <v>64.878287999999998</v>
      </c>
      <c r="E69" s="35">
        <f>MACD!E69-시그널!E69</f>
        <v>2.7947623249630798E-4</v>
      </c>
      <c r="F69" s="28">
        <f>외인!F69/10000</f>
        <v>261.95328799999999</v>
      </c>
      <c r="G69" s="35">
        <f>MACD!G69-시그널!G69</f>
        <v>-1.9353167278398601E-4</v>
      </c>
      <c r="H69" s="28">
        <f>외인!H69/10000</f>
        <v>32.551281000000003</v>
      </c>
      <c r="I69" s="35">
        <f>MACD!I69-시그널!I69</f>
        <v>2.2368870590689966E-5</v>
      </c>
      <c r="J69" s="28">
        <f>외인!J69/10000</f>
        <v>4.1790080000000005</v>
      </c>
      <c r="K69" s="35">
        <f>MACD!K69-시그널!K69</f>
        <v>2.1766526178714689E-4</v>
      </c>
      <c r="L69" s="28">
        <f>외인!L69/10000</f>
        <v>30.098414000000002</v>
      </c>
      <c r="M69" s="35">
        <f>MACD!M69-시그널!M69</f>
        <v>-1.0813928551587325E-5</v>
      </c>
      <c r="N69" s="28">
        <f>외인!N69/10000</f>
        <v>29.304234000000001</v>
      </c>
      <c r="O69" s="35">
        <f>MACD!O69-시그널!O69</f>
        <v>-6.5341317981459403E-4</v>
      </c>
      <c r="P69" s="28">
        <f>외인!P69/10000</f>
        <v>18.162030999999999</v>
      </c>
      <c r="Q69" s="35">
        <f>MACD!Q69-시그널!Q69</f>
        <v>3.7991120792976295E-4</v>
      </c>
      <c r="R69" s="28">
        <f>외인!R69/10000</f>
        <v>13.398814999999999</v>
      </c>
      <c r="S69" s="35">
        <f>MACD!S69-시그널!S69</f>
        <v>2.0113661184324602E-4</v>
      </c>
      <c r="T69" s="28">
        <f>외인!T69/10000</f>
        <v>0.85651499999999992</v>
      </c>
      <c r="U69" s="35">
        <f>MACD!U69-시그널!U69</f>
        <v>-1.4155457349114282E-4</v>
      </c>
      <c r="V69" s="28">
        <f>외인!V69/10000</f>
        <v>14.089601000000002</v>
      </c>
      <c r="W69" s="35">
        <f>MACD!W69-시그널!W69</f>
        <v>1.7665975650088796E-4</v>
      </c>
      <c r="X69" s="28">
        <f>외인!X69/10000</f>
        <v>323.38167799999997</v>
      </c>
      <c r="Y69" s="35">
        <f>MACD!Y69-시그널!Y69</f>
        <v>-1.9933925037687351E-4</v>
      </c>
      <c r="Z69" s="28">
        <f>외인!Z69/10000</f>
        <v>4.7134419999999997</v>
      </c>
      <c r="AA69" s="35">
        <f>MACD!AA69-시그널!AA69</f>
        <v>3.7607309296874608E-4</v>
      </c>
      <c r="AB69" s="28">
        <f>외인!AB69/10000</f>
        <v>20.416110999999997</v>
      </c>
      <c r="AC69" s="35">
        <f>MACD!AC69-시그널!AC69</f>
        <v>1.3947489822514381E-4</v>
      </c>
      <c r="AD69" s="28">
        <f>외인!AD69/10000</f>
        <v>2.0608599999999999</v>
      </c>
      <c r="AE69" s="35">
        <f>MACD!AE69-시그널!AE69</f>
        <v>1.0367098768050405E-4</v>
      </c>
      <c r="AF69" s="28">
        <f>외인!AF69/10000</f>
        <v>2.4667779999999997</v>
      </c>
      <c r="AG69" s="35">
        <f>MACD!AG69-시그널!AG69</f>
        <v>3.037658253494175E-4</v>
      </c>
      <c r="AH69" s="28">
        <f>외인!AH69/10000</f>
        <v>21.826514000000003</v>
      </c>
      <c r="AI69" s="35">
        <f>MACD!AI69-시그널!AI69</f>
        <v>7.1180055049773123E-5</v>
      </c>
      <c r="AJ69" s="28">
        <f>외인!AJ69/10000</f>
        <v>10.11711</v>
      </c>
      <c r="AK69" s="35">
        <f>MACD!AK69-시그널!AK69</f>
        <v>5.6676278368679499E-4</v>
      </c>
      <c r="AL69" s="28">
        <f>외인!AL69/10000</f>
        <v>11.114338999999999</v>
      </c>
      <c r="AM69" s="35">
        <f>MACD!AM69-시그널!AM69</f>
        <v>-1.6069767394191509E-4</v>
      </c>
      <c r="AN69" s="28">
        <f>외인!AN69/10000</f>
        <v>20.083120000000001</v>
      </c>
      <c r="AO69" s="35">
        <f>MACD!AO69-시그널!AO69</f>
        <v>-8.1793288277917588E-4</v>
      </c>
      <c r="AP69" s="28">
        <f>외인!AP69/10000</f>
        <v>18.524874000000001</v>
      </c>
      <c r="AQ69" s="35">
        <f>MACD!AQ69-시그널!AQ69</f>
        <v>4.7615232902289452E-5</v>
      </c>
      <c r="AR69" s="28">
        <f>외인!AR69/10000</f>
        <v>2.4563809999999999</v>
      </c>
      <c r="AS69" s="35">
        <f>MACD!AS69-시그널!AS69</f>
        <v>-1.7118743372416298E-5</v>
      </c>
      <c r="AT69" s="28">
        <f>외인!AT69/10000</f>
        <v>10.206185000000001</v>
      </c>
      <c r="AU69" s="35">
        <f>MACD!AU69-시그널!AU69</f>
        <v>-6.7560407010968618E-4</v>
      </c>
      <c r="AV69" s="28">
        <f>외인!AV69/10000</f>
        <v>4.7601500000000003</v>
      </c>
      <c r="AW69" s="35">
        <f>MACD!AW69-시그널!AW69</f>
        <v>1.2044017649791609E-4</v>
      </c>
      <c r="AX69" s="28">
        <f>외인!AX69/10000</f>
        <v>6.7608369999999995</v>
      </c>
      <c r="AY69" s="35">
        <f>MACD!AY69-시그널!AY69</f>
        <v>4.596623752413559E-4</v>
      </c>
      <c r="AZ69" s="28">
        <f>외인!AZ69/10000</f>
        <v>347.230884</v>
      </c>
      <c r="BA69" s="35">
        <f>MACD!BA69-시그널!BA69</f>
        <v>-1.7696531060434266E-4</v>
      </c>
      <c r="BB69" s="28">
        <f>외인!BB69/10000</f>
        <v>12.765276</v>
      </c>
      <c r="BC69" s="35">
        <f>MACD!BC69-시그널!BC69</f>
        <v>1.4759833759754181E-4</v>
      </c>
      <c r="BD69" s="28">
        <f>외인!BD69/10000</f>
        <v>3.4210410000000002</v>
      </c>
      <c r="BE69" s="35">
        <f>MACD!BE69-시그널!BE69</f>
        <v>9.6156176777874747E-5</v>
      </c>
      <c r="BF69" s="28">
        <f>외인!BF69/10000</f>
        <v>0</v>
      </c>
      <c r="BG69" s="35" t="e">
        <f>MACD!BG69-시그널!BG69</f>
        <v>#DIV/0!</v>
      </c>
      <c r="BH69" s="28">
        <f>외인!BH69/10000</f>
        <v>11.135643</v>
      </c>
      <c r="BI69" s="35">
        <f>MACD!BI69-시그널!BI69</f>
        <v>-3.8817875924356665E-5</v>
      </c>
      <c r="BJ69" s="28">
        <f>외인!BJ69/10000</f>
        <v>12.660432999999999</v>
      </c>
      <c r="BK69" s="35">
        <f>MACD!BK69-시그널!BK69</f>
        <v>8.9007535213537386E-5</v>
      </c>
      <c r="BL69" s="28">
        <f>외인!BL69/10000</f>
        <v>4.559723</v>
      </c>
      <c r="BM69" s="35">
        <f>MACD!BM69-시그널!BM69</f>
        <v>2.0248865266409401E-4</v>
      </c>
      <c r="BN69" s="28">
        <f>외인!BN69/10000</f>
        <v>5.3046489999999995</v>
      </c>
      <c r="BO69" s="35">
        <f>MACD!BO69-시그널!BO69</f>
        <v>-6.1260330611938069E-4</v>
      </c>
      <c r="BP69" s="28">
        <f>외인!BP69/10000</f>
        <v>7.6115320000000004</v>
      </c>
      <c r="BQ69" s="35">
        <f>MACD!BQ69-시그널!BQ69</f>
        <v>4.1952225456801708E-4</v>
      </c>
      <c r="BR69" s="28">
        <f>외인!BR69/10000</f>
        <v>33.047395999999999</v>
      </c>
      <c r="BS69" s="35">
        <f>MACD!BS69-시그널!BS69</f>
        <v>-1.1676318387375865E-4</v>
      </c>
      <c r="BT69" s="28">
        <f>외인!BT69/10000</f>
        <v>327.81468999999998</v>
      </c>
      <c r="BU69" s="35">
        <f>MACD!BU69-시그널!BU69</f>
        <v>-1.8604870247009941E-4</v>
      </c>
      <c r="BV69" s="28">
        <f>외인!BV69/10000</f>
        <v>47.816684000000002</v>
      </c>
      <c r="BW69" s="35">
        <f>MACD!BW69-시그널!BW69</f>
        <v>1.8845287735699427E-4</v>
      </c>
      <c r="BX69" s="28">
        <f>외인!BX69/10000</f>
        <v>7.6232280000000001</v>
      </c>
      <c r="BY69" s="35">
        <f>MACD!BY69-시그널!BY69</f>
        <v>3.4108451339296787E-5</v>
      </c>
      <c r="BZ69" s="28">
        <f>외인!BZ69/10000</f>
        <v>31.197459000000002</v>
      </c>
      <c r="CA69" s="35">
        <f>MACD!CA69-시그널!CA69</f>
        <v>-5.9369917338376562E-4</v>
      </c>
      <c r="CB69" s="28">
        <f>외인!CB69/10000</f>
        <v>1.1602250000000001</v>
      </c>
      <c r="CC69" s="35">
        <f>MACD!CC69-시그널!CC69</f>
        <v>3.3091633026087008E-4</v>
      </c>
      <c r="CD69" s="28">
        <f>외인!CD69/10000</f>
        <v>2.656596</v>
      </c>
      <c r="CE69" s="35">
        <f>MACD!CE69-시그널!CE69</f>
        <v>9.2459594207208208E-4</v>
      </c>
      <c r="CF69" s="28">
        <f>외인!CF69/10000</f>
        <v>2.911057</v>
      </c>
      <c r="CG69" s="35">
        <f>MACD!CG69-시그널!CG69</f>
        <v>-4.6885226369210788E-4</v>
      </c>
      <c r="CH69" s="28">
        <f>외인!CH69/10000</f>
        <v>6.7519119999999999</v>
      </c>
      <c r="CI69" s="35">
        <f>MACD!CI69-시그널!CI69</f>
        <v>6.480670368958592E-5</v>
      </c>
      <c r="CJ69" s="28">
        <f>외인!CJ69/10000</f>
        <v>34.084528999999996</v>
      </c>
      <c r="CK69" s="35">
        <f>MACD!CK69-시그널!CK69</f>
        <v>3.3695853194349559E-4</v>
      </c>
      <c r="CL69" s="28">
        <f>외인!CL69/10000</f>
        <v>23.21359</v>
      </c>
      <c r="CM69" s="35">
        <f>MACD!CM69-시그널!CM69</f>
        <v>1.433534960541498E-4</v>
      </c>
      <c r="CN69" s="28">
        <f>외인!CN69/10000</f>
        <v>12.102238</v>
      </c>
      <c r="CO69" s="35">
        <f>MACD!CO69-시그널!CO69</f>
        <v>5.1069281994726556E-5</v>
      </c>
      <c r="CP69" s="28">
        <f>외인!CP69/10000</f>
        <v>12.820437</v>
      </c>
      <c r="CQ69" s="35">
        <f>MACD!CQ69-시그널!CQ69</f>
        <v>1.4827162274577401E-4</v>
      </c>
      <c r="CR69" s="28">
        <f>외인!CR69/10000</f>
        <v>16.776951999999998</v>
      </c>
      <c r="CS69" s="35">
        <f>MACD!CS69-시그널!CS69</f>
        <v>2.1358599272576519E-4</v>
      </c>
      <c r="CT69" s="28">
        <f>외인!CT69/10000</f>
        <v>21.235205000000001</v>
      </c>
      <c r="CU69" s="35">
        <f>MACD!CU69-시그널!CU69</f>
        <v>-9.3737654473317108E-5</v>
      </c>
      <c r="CV69" s="28">
        <f>외인!CV69/10000</f>
        <v>327.81468999999998</v>
      </c>
      <c r="CW69" s="35">
        <f>MACD!CW69-시그널!CW69</f>
        <v>-1.8604870247009941E-4</v>
      </c>
      <c r="CX69" s="28">
        <f>외인!CX69/10000</f>
        <v>25.03191</v>
      </c>
      <c r="CY69" s="35">
        <f>MACD!CY69-시그널!CY69</f>
        <v>-4.4941475559763934E-5</v>
      </c>
      <c r="CZ69" s="28">
        <f>외인!CZ69/10000</f>
        <v>2.0997840000000001</v>
      </c>
      <c r="DA69" s="35">
        <f>MACD!DA69-시그널!DA69</f>
        <v>4.7489405886946704E-4</v>
      </c>
      <c r="DB69" s="28">
        <f>외인!DB69/10000</f>
        <v>3.4210410000000002</v>
      </c>
      <c r="DC69" s="35">
        <f>MACD!DC69-시그널!DC69</f>
        <v>9.6156176777874747E-5</v>
      </c>
      <c r="DD69" s="28">
        <f>외인!DD69/10000</f>
        <v>0.85651499999999992</v>
      </c>
      <c r="DE69" s="35">
        <f>MACD!DE69-시그널!DE69</f>
        <v>-1.4155457349114282E-4</v>
      </c>
      <c r="DF69" s="28">
        <f>외인!DF69/10000</f>
        <v>5.7571440000000003</v>
      </c>
      <c r="DG69" s="35">
        <f>MACD!DG69-시그널!DG69</f>
        <v>5.1093004053547029E-5</v>
      </c>
      <c r="DH69" s="28">
        <f>외인!DH69/10000</f>
        <v>1.8838509999999999</v>
      </c>
      <c r="DI69" s="35">
        <f>MACD!DI69-시그널!DI69</f>
        <v>1.2817768259883744E-3</v>
      </c>
      <c r="DJ69" s="28">
        <f>외인!DJ69/10000</f>
        <v>67.135677000000001</v>
      </c>
      <c r="DK69" s="35">
        <f>MACD!DK69-시그널!DK69</f>
        <v>-3.4579003061328177E-5</v>
      </c>
      <c r="DL69" s="28">
        <f>외인!DL69/10000</f>
        <v>9.746848</v>
      </c>
      <c r="DM69" s="35">
        <f>MACD!DM69-시그널!DM69</f>
        <v>1.847959297764535E-5</v>
      </c>
      <c r="DN69" s="28">
        <f>외인!DN69/10000</f>
        <v>327.81468999999998</v>
      </c>
      <c r="DO69" s="35">
        <f>MACD!DO69-시그널!DO69</f>
        <v>-1.8604870247009941E-4</v>
      </c>
      <c r="DP69" s="28">
        <f>외인!DP69/10000</f>
        <v>7.4650630000000007</v>
      </c>
      <c r="DQ69" s="35">
        <f>MACD!DQ69-시그널!DQ69</f>
        <v>4.0740342539402093E-4</v>
      </c>
      <c r="DR69" s="28">
        <f>외인!DR69/10000</f>
        <v>4.2983630000000002</v>
      </c>
      <c r="DS69" s="35">
        <f>MACD!DS69-시그널!DS69</f>
        <v>1.5192178034211147E-4</v>
      </c>
      <c r="DT69" s="28">
        <f>외인!DT69/10000</f>
        <v>13.398814999999999</v>
      </c>
      <c r="DU69" s="35">
        <f>MACD!DU69-시그널!DU69</f>
        <v>2.0113661184324602E-4</v>
      </c>
      <c r="DV69" s="28">
        <f>외인!DV69/10000</f>
        <v>3.3477779999999999</v>
      </c>
      <c r="DW69" s="35">
        <f>MACD!DW69-시그널!DW69</f>
        <v>2.7936830921426238E-4</v>
      </c>
      <c r="DX69" s="28">
        <f>외인!DX69/10000</f>
        <v>14.089601000000002</v>
      </c>
      <c r="DY69" s="35">
        <f>MACD!DY69-시그널!DY69</f>
        <v>1.7665975650088796E-4</v>
      </c>
      <c r="DZ69" s="28">
        <f>외인!DZ69/10000</f>
        <v>0.77882499999999999</v>
      </c>
      <c r="EA69" s="35">
        <f>MACD!EA69-시그널!EA69</f>
        <v>2.3808938796010591E-4</v>
      </c>
      <c r="EB69" s="28">
        <f>외인!EB69/10000</f>
        <v>1.118004</v>
      </c>
      <c r="EC69" s="35">
        <f>MACD!EC69-시그널!EC69</f>
        <v>6.6911849457576035E-4</v>
      </c>
      <c r="ED69" s="28">
        <f>외인!ED69/10000</f>
        <v>1.0597510000000001</v>
      </c>
      <c r="EE69" s="35">
        <f>MACD!EE69-시그널!EE69</f>
        <v>5.7736197839665469E-4</v>
      </c>
      <c r="EF69" s="28">
        <f>외인!EF69/10000</f>
        <v>21.891429000000002</v>
      </c>
      <c r="EG69" s="35">
        <f>MACD!EG69-시그널!EG69</f>
        <v>2.9218749697525279E-4</v>
      </c>
      <c r="EH69" s="28">
        <f>외인!EH69/10000</f>
        <v>29.536665999999997</v>
      </c>
      <c r="EI69" s="35">
        <f>MACD!EI69-시그널!EI69</f>
        <v>3.6168205868444088E-5</v>
      </c>
      <c r="EJ69" s="28">
        <f>외인!EJ69/10000</f>
        <v>9.8592639999999996</v>
      </c>
      <c r="EK69" s="35">
        <f>MACD!EK69-시그널!EK69</f>
        <v>4.3937501723260576E-5</v>
      </c>
      <c r="EL69" s="28">
        <f>외인!EL69/10000</f>
        <v>2.892144</v>
      </c>
      <c r="EM69" s="35">
        <f>MACD!EM69-시그널!EM69</f>
        <v>8.4202991303805391E-4</v>
      </c>
      <c r="EN69" s="28">
        <f>외인!EN69/10000</f>
        <v>4.2983630000000002</v>
      </c>
      <c r="EO69" s="35">
        <f>MACD!EO69-시그널!EO69</f>
        <v>1.5192178034211147E-4</v>
      </c>
      <c r="EP69" s="28">
        <f>외인!EP69/10000</f>
        <v>15.898604999999998</v>
      </c>
      <c r="EQ69" s="35">
        <f>MACD!EQ69-시그널!EQ69</f>
        <v>4.4766816274779508E-4</v>
      </c>
      <c r="ER69" s="28">
        <f>외인!ER69/10000</f>
        <v>1.259009</v>
      </c>
      <c r="ES69" s="35">
        <f>MACD!ES69-시그널!ES69</f>
        <v>-5.9892864514325336E-6</v>
      </c>
      <c r="ET69" s="28">
        <f>외인!ET69/10000</f>
        <v>18.524874000000001</v>
      </c>
      <c r="EU69" s="35">
        <f>MACD!EU69-시그널!EU69</f>
        <v>4.7615232902289452E-5</v>
      </c>
      <c r="EV69" s="28">
        <f>외인!EV69/10000</f>
        <v>4.7134419999999997</v>
      </c>
      <c r="EW69" s="35">
        <f>MACD!EW69-시그널!EW69</f>
        <v>3.7607309296874608E-4</v>
      </c>
      <c r="EX69" s="28">
        <f>외인!EX69/10000</f>
        <v>8.1069949999999995</v>
      </c>
      <c r="EY69" s="35">
        <f>MACD!EY69-시그널!EY69</f>
        <v>1.1778133620814549E-5</v>
      </c>
    </row>
    <row r="70" spans="1:155">
      <c r="A70" s="27">
        <f>외인!A70</f>
        <v>46168</v>
      </c>
      <c r="B70" s="28">
        <f>외인!B70/10000</f>
        <v>639.34928000000002</v>
      </c>
      <c r="C70" s="35">
        <f>MACD!C70-시그널!C70</f>
        <v>5.130186117108422E-5</v>
      </c>
      <c r="D70" s="28">
        <f>외인!D70/10000</f>
        <v>65.504296999999994</v>
      </c>
      <c r="E70" s="35">
        <f>MACD!E70-시그널!E70</f>
        <v>3.0565815711362787E-4</v>
      </c>
      <c r="F70" s="28">
        <f>외인!F70/10000</f>
        <v>265.96736099999998</v>
      </c>
      <c r="G70" s="35">
        <f>MACD!G70-시그널!G70</f>
        <v>-4.2355952138470386E-5</v>
      </c>
      <c r="H70" s="28">
        <f>외인!H70/10000</f>
        <v>32.501145000000001</v>
      </c>
      <c r="I70" s="35">
        <f>MACD!I70-시그널!I70</f>
        <v>8.4216001644426696E-5</v>
      </c>
      <c r="J70" s="28">
        <f>외인!J70/10000</f>
        <v>4.145073</v>
      </c>
      <c r="K70" s="35">
        <f>MACD!K70-시그널!K70</f>
        <v>1.2695168201755575E-4</v>
      </c>
      <c r="L70" s="28">
        <f>외인!L70/10000</f>
        <v>30.061557000000001</v>
      </c>
      <c r="M70" s="35">
        <f>MACD!M70-시그널!M70</f>
        <v>4.9240336315649574E-5</v>
      </c>
      <c r="N70" s="28">
        <f>외인!N70/10000</f>
        <v>30.280493</v>
      </c>
      <c r="O70" s="35">
        <f>MACD!O70-시그널!O70</f>
        <v>-4.2517603644636089E-4</v>
      </c>
      <c r="P70" s="28">
        <f>외인!P70/10000</f>
        <v>18.110780999999999</v>
      </c>
      <c r="Q70" s="35">
        <f>MACD!Q70-시그널!Q70</f>
        <v>3.9326151469556406E-4</v>
      </c>
      <c r="R70" s="28">
        <f>외인!R70/10000</f>
        <v>13.353701999999998</v>
      </c>
      <c r="S70" s="35">
        <f>MACD!S70-시그널!S70</f>
        <v>2.310199536675726E-4</v>
      </c>
      <c r="T70" s="28">
        <f>외인!T70/10000</f>
        <v>0.83377800000000002</v>
      </c>
      <c r="U70" s="35">
        <f>MACD!U70-시그널!U70</f>
        <v>-1.9682535872707352E-4</v>
      </c>
      <c r="V70" s="28">
        <f>외인!V70/10000</f>
        <v>14.281626000000001</v>
      </c>
      <c r="W70" s="35">
        <f>MACD!W70-시그널!W70</f>
        <v>8.8919215669016453E-5</v>
      </c>
      <c r="X70" s="28">
        <f>외인!X70/10000</f>
        <v>335.41141400000004</v>
      </c>
      <c r="Y70" s="35">
        <f>MACD!Y70-시그널!Y70</f>
        <v>4.398383812771506E-5</v>
      </c>
      <c r="Z70" s="28">
        <f>외인!Z70/10000</f>
        <v>4.698715</v>
      </c>
      <c r="AA70" s="35">
        <f>MACD!AA70-시그널!AA70</f>
        <v>1.8091333781710165E-4</v>
      </c>
      <c r="AB70" s="28">
        <f>외인!AB70/10000</f>
        <v>20.085516000000002</v>
      </c>
      <c r="AC70" s="35">
        <f>MACD!AC70-시그널!AC70</f>
        <v>1.4488003535499135E-4</v>
      </c>
      <c r="AD70" s="28">
        <f>외인!AD70/10000</f>
        <v>2.0756380000000001</v>
      </c>
      <c r="AE70" s="35">
        <f>MACD!AE70-시그널!AE70</f>
        <v>9.9560885268312814E-5</v>
      </c>
      <c r="AF70" s="28">
        <f>외인!AF70/10000</f>
        <v>2.42963</v>
      </c>
      <c r="AG70" s="35">
        <f>MACD!AG70-시그널!AG70</f>
        <v>2.7987571792615501E-4</v>
      </c>
      <c r="AH70" s="28">
        <f>외인!AH70/10000</f>
        <v>23.274789999999999</v>
      </c>
      <c r="AI70" s="35">
        <f>MACD!AI70-시그널!AI70</f>
        <v>2.211605905025868E-4</v>
      </c>
      <c r="AJ70" s="28">
        <f>외인!AJ70/10000</f>
        <v>9.9421979999999994</v>
      </c>
      <c r="AK70" s="35">
        <f>MACD!AK70-시그널!AK70</f>
        <v>5.1502258918088026E-4</v>
      </c>
      <c r="AL70" s="28">
        <f>외인!AL70/10000</f>
        <v>11.308977000000001</v>
      </c>
      <c r="AM70" s="35">
        <f>MACD!AM70-시그널!AM70</f>
        <v>-4.7130312514507156E-5</v>
      </c>
      <c r="AN70" s="28">
        <f>외인!AN70/10000</f>
        <v>20.856836999999999</v>
      </c>
      <c r="AO70" s="35">
        <f>MACD!AO70-시그널!AO70</f>
        <v>-5.5328170857970606E-4</v>
      </c>
      <c r="AP70" s="28">
        <f>외인!AP70/10000</f>
        <v>18.299520000000001</v>
      </c>
      <c r="AQ70" s="35">
        <f>MACD!AQ70-시그널!AQ70</f>
        <v>3.0487023740531833E-5</v>
      </c>
      <c r="AR70" s="28">
        <f>외인!AR70/10000</f>
        <v>2.454142</v>
      </c>
      <c r="AS70" s="35">
        <f>MACD!AS70-시그널!AS70</f>
        <v>-6.0085686429117518E-5</v>
      </c>
      <c r="AT70" s="28">
        <f>외인!AT70/10000</f>
        <v>10.095019000000001</v>
      </c>
      <c r="AU70" s="35">
        <f>MACD!AU70-시그널!AU70</f>
        <v>-4.4244789597593765E-4</v>
      </c>
      <c r="AV70" s="28">
        <f>외인!AV70/10000</f>
        <v>4.6768970000000003</v>
      </c>
      <c r="AW70" s="35">
        <f>MACD!AW70-시그널!AW70</f>
        <v>-1.0337346297130439E-4</v>
      </c>
      <c r="AX70" s="28">
        <f>외인!AX70/10000</f>
        <v>6.8237009999999998</v>
      </c>
      <c r="AY70" s="35">
        <f>MACD!AY70-시그널!AY70</f>
        <v>4.4483335914517465E-4</v>
      </c>
      <c r="AZ70" s="28">
        <f>외인!AZ70/10000</f>
        <v>361.86274800000001</v>
      </c>
      <c r="BA70" s="35">
        <f>MACD!BA70-시그널!BA70</f>
        <v>4.5829530019849134E-5</v>
      </c>
      <c r="BB70" s="28">
        <f>외인!BB70/10000</f>
        <v>12.406414999999999</v>
      </c>
      <c r="BC70" s="35">
        <f>MACD!BC70-시그널!BC70</f>
        <v>4.6301988643069865E-5</v>
      </c>
      <c r="BD70" s="28">
        <f>외인!BD70/10000</f>
        <v>3.463158</v>
      </c>
      <c r="BE70" s="35">
        <f>MACD!BE70-시그널!BE70</f>
        <v>1.8306267856009321E-4</v>
      </c>
      <c r="BF70" s="28">
        <f>외인!BF70/10000</f>
        <v>0</v>
      </c>
      <c r="BG70" s="35" t="e">
        <f>MACD!BG70-시그널!BG70</f>
        <v>#DIV/0!</v>
      </c>
      <c r="BH70" s="28">
        <f>외인!BH70/10000</f>
        <v>11.235452</v>
      </c>
      <c r="BI70" s="35">
        <f>MACD!BI70-시그널!BI70</f>
        <v>-7.2495388368563982E-6</v>
      </c>
      <c r="BJ70" s="28">
        <f>외인!BJ70/10000</f>
        <v>12.798866</v>
      </c>
      <c r="BK70" s="35">
        <f>MACD!BK70-시그널!BK70</f>
        <v>1.6167743239113959E-4</v>
      </c>
      <c r="BL70" s="28">
        <f>외인!BL70/10000</f>
        <v>4.5961440000000007</v>
      </c>
      <c r="BM70" s="35">
        <f>MACD!BM70-시그널!BM70</f>
        <v>1.8988516255098915E-4</v>
      </c>
      <c r="BN70" s="28">
        <f>외인!BN70/10000</f>
        <v>5.2792300000000001</v>
      </c>
      <c r="BO70" s="35">
        <f>MACD!BO70-시그널!BO70</f>
        <v>-7.2002188232314071E-4</v>
      </c>
      <c r="BP70" s="28">
        <f>외인!BP70/10000</f>
        <v>7.6829679999999989</v>
      </c>
      <c r="BQ70" s="35">
        <f>MACD!BQ70-시그널!BQ70</f>
        <v>3.9555039194814781E-4</v>
      </c>
      <c r="BR70" s="28">
        <f>외인!BR70/10000</f>
        <v>32.918700000000001</v>
      </c>
      <c r="BS70" s="35">
        <f>MACD!BS70-시그널!BS70</f>
        <v>-6.9419552073042698E-5</v>
      </c>
      <c r="BT70" s="28">
        <f>외인!BT70/10000</f>
        <v>340.00141000000002</v>
      </c>
      <c r="BU70" s="35">
        <f>MACD!BU70-시그널!BU70</f>
        <v>5.1453755965512327E-5</v>
      </c>
      <c r="BV70" s="28">
        <f>외인!BV70/10000</f>
        <v>48.161856</v>
      </c>
      <c r="BW70" s="35">
        <f>MACD!BW70-시그널!BW70</f>
        <v>2.2269076262002111E-4</v>
      </c>
      <c r="BX70" s="28">
        <f>외인!BX70/10000</f>
        <v>7.5872580000000003</v>
      </c>
      <c r="BY70" s="35">
        <f>MACD!BY70-시그널!BY70</f>
        <v>7.7421169328898115E-5</v>
      </c>
      <c r="BZ70" s="28">
        <f>외인!BZ70/10000</f>
        <v>32.165814000000005</v>
      </c>
      <c r="CA70" s="35">
        <f>MACD!CA70-시그널!CA70</f>
        <v>-3.8234638445921337E-4</v>
      </c>
      <c r="CB70" s="28">
        <f>외인!CB70/10000</f>
        <v>1.134018</v>
      </c>
      <c r="CC70" s="35">
        <f>MACD!CC70-시그널!CC70</f>
        <v>1.8145001004521785E-4</v>
      </c>
      <c r="CD70" s="28">
        <f>외인!CD70/10000</f>
        <v>2.6314740000000003</v>
      </c>
      <c r="CE70" s="35">
        <f>MACD!CE70-시그널!CE70</f>
        <v>7.3108834516691205E-4</v>
      </c>
      <c r="CF70" s="28">
        <f>외인!CF70/10000</f>
        <v>2.8651560000000003</v>
      </c>
      <c r="CG70" s="35">
        <f>MACD!CG70-시그널!CG70</f>
        <v>-6.1428304621420431E-4</v>
      </c>
      <c r="CH70" s="28">
        <f>외인!CH70/10000</f>
        <v>6.6074979999999996</v>
      </c>
      <c r="CI70" s="35">
        <f>MACD!CI70-시그널!CI70</f>
        <v>-9.3319142609724342E-5</v>
      </c>
      <c r="CJ70" s="28">
        <f>외인!CJ70/10000</f>
        <v>34.159562999999999</v>
      </c>
      <c r="CK70" s="35">
        <f>MACD!CK70-시그널!CK70</f>
        <v>3.2947459902990235E-4</v>
      </c>
      <c r="CL70" s="28">
        <f>외인!CL70/10000</f>
        <v>22.922628</v>
      </c>
      <c r="CM70" s="35">
        <f>MACD!CM70-시그널!CM70</f>
        <v>1.6602516494949917E-4</v>
      </c>
      <c r="CN70" s="28">
        <f>외인!CN70/10000</f>
        <v>11.908873</v>
      </c>
      <c r="CO70" s="35">
        <f>MACD!CO70-시그널!CO70</f>
        <v>6.5001448071404602E-5</v>
      </c>
      <c r="CP70" s="28">
        <f>외인!CP70/10000</f>
        <v>12.460416</v>
      </c>
      <c r="CQ70" s="35">
        <f>MACD!CQ70-시그널!CQ70</f>
        <v>4.7445077509120017E-5</v>
      </c>
      <c r="CR70" s="28">
        <f>외인!CR70/10000</f>
        <v>16.632740999999999</v>
      </c>
      <c r="CS70" s="35">
        <f>MACD!CS70-시그널!CS70</f>
        <v>2.3263312843128643E-4</v>
      </c>
      <c r="CT70" s="28">
        <f>외인!CT70/10000</f>
        <v>23.826301000000001</v>
      </c>
      <c r="CU70" s="35">
        <f>MACD!CU70-시그널!CU70</f>
        <v>-1.3419978055942709E-4</v>
      </c>
      <c r="CV70" s="28">
        <f>외인!CV70/10000</f>
        <v>340.00141000000002</v>
      </c>
      <c r="CW70" s="35">
        <f>MACD!CW70-시그널!CW70</f>
        <v>5.1453755965512327E-5</v>
      </c>
      <c r="CX70" s="28">
        <f>외인!CX70/10000</f>
        <v>25.146560000000001</v>
      </c>
      <c r="CY70" s="35">
        <f>MACD!CY70-시그널!CY70</f>
        <v>9.3743731072458078E-5</v>
      </c>
      <c r="CZ70" s="28">
        <f>외인!CZ70/10000</f>
        <v>2.1175080000000004</v>
      </c>
      <c r="DA70" s="35">
        <f>MACD!DA70-시그널!DA70</f>
        <v>4.9634397753951266E-4</v>
      </c>
      <c r="DB70" s="28">
        <f>외인!DB70/10000</f>
        <v>3.463158</v>
      </c>
      <c r="DC70" s="35">
        <f>MACD!DC70-시그널!DC70</f>
        <v>1.8306267856009321E-4</v>
      </c>
      <c r="DD70" s="28">
        <f>외인!DD70/10000</f>
        <v>0.83377800000000002</v>
      </c>
      <c r="DE70" s="35">
        <f>MACD!DE70-시그널!DE70</f>
        <v>-1.9682535872707352E-4</v>
      </c>
      <c r="DF70" s="28">
        <f>외인!DF70/10000</f>
        <v>5.7396150000000006</v>
      </c>
      <c r="DG70" s="35">
        <f>MACD!DG70-시그널!DG70</f>
        <v>1.0589824786470571E-4</v>
      </c>
      <c r="DH70" s="28">
        <f>외인!DH70/10000</f>
        <v>1.8706369999999999</v>
      </c>
      <c r="DI70" s="35">
        <f>MACD!DI70-시그널!DI70</f>
        <v>1.0876664133628818E-3</v>
      </c>
      <c r="DJ70" s="28">
        <f>외인!DJ70/10000</f>
        <v>68.528385</v>
      </c>
      <c r="DK70" s="35">
        <f>MACD!DK70-시그널!DK70</f>
        <v>8.8265347101419245E-5</v>
      </c>
      <c r="DL70" s="28">
        <f>외인!DL70/10000</f>
        <v>9.6071439999999999</v>
      </c>
      <c r="DM70" s="35">
        <f>MACD!DM70-시그널!DM70</f>
        <v>3.7406210791115059E-5</v>
      </c>
      <c r="DN70" s="28">
        <f>외인!DN70/10000</f>
        <v>340.00141000000002</v>
      </c>
      <c r="DO70" s="35">
        <f>MACD!DO70-시그널!DO70</f>
        <v>5.1453755965512327E-5</v>
      </c>
      <c r="DP70" s="28">
        <f>외인!DP70/10000</f>
        <v>7.5999619999999997</v>
      </c>
      <c r="DQ70" s="35">
        <f>MACD!DQ70-시그널!DQ70</f>
        <v>4.0766191434626946E-4</v>
      </c>
      <c r="DR70" s="28">
        <f>외인!DR70/10000</f>
        <v>4.2546249999999999</v>
      </c>
      <c r="DS70" s="35">
        <f>MACD!DS70-시그널!DS70</f>
        <v>8.5659435777136247E-5</v>
      </c>
      <c r="DT70" s="28">
        <f>외인!DT70/10000</f>
        <v>13.353701999999998</v>
      </c>
      <c r="DU70" s="35">
        <f>MACD!DU70-시그널!DU70</f>
        <v>2.310199536675726E-4</v>
      </c>
      <c r="DV70" s="28">
        <f>외인!DV70/10000</f>
        <v>3.2486169999999999</v>
      </c>
      <c r="DW70" s="35">
        <f>MACD!DW70-시그널!DW70</f>
        <v>2.5606893636775051E-4</v>
      </c>
      <c r="DX70" s="28">
        <f>외인!DX70/10000</f>
        <v>14.281626000000001</v>
      </c>
      <c r="DY70" s="35">
        <f>MACD!DY70-시그널!DY70</f>
        <v>8.8919215669016453E-5</v>
      </c>
      <c r="DZ70" s="28">
        <f>외인!DZ70/10000</f>
        <v>0.76067299999999993</v>
      </c>
      <c r="EA70" s="35">
        <f>MACD!EA70-시그널!EA70</f>
        <v>-1.3127980211106332E-5</v>
      </c>
      <c r="EB70" s="28">
        <f>외인!EB70/10000</f>
        <v>1.0976790000000001</v>
      </c>
      <c r="EC70" s="35">
        <f>MACD!EC70-시그널!EC70</f>
        <v>5.4674647296354287E-4</v>
      </c>
      <c r="ED70" s="28">
        <f>외인!ED70/10000</f>
        <v>1.0767530000000001</v>
      </c>
      <c r="EE70" s="35">
        <f>MACD!EE70-시그널!EE70</f>
        <v>5.7747554767966663E-4</v>
      </c>
      <c r="EF70" s="28">
        <f>외인!EF70/10000</f>
        <v>21.749611999999999</v>
      </c>
      <c r="EG70" s="35">
        <f>MACD!EG70-시그널!EG70</f>
        <v>2.8182510419833446E-4</v>
      </c>
      <c r="EH70" s="28">
        <f>외인!EH70/10000</f>
        <v>29.776565000000002</v>
      </c>
      <c r="EI70" s="35">
        <f>MACD!EI70-시그널!EI70</f>
        <v>7.447750598550218E-5</v>
      </c>
      <c r="EJ70" s="28">
        <f>외인!EJ70/10000</f>
        <v>9.7090060000000005</v>
      </c>
      <c r="EK70" s="35">
        <f>MACD!EK70-시그널!EK70</f>
        <v>-8.4259490747210373E-5</v>
      </c>
      <c r="EL70" s="28">
        <f>외인!EL70/10000</f>
        <v>2.863108</v>
      </c>
      <c r="EM70" s="35">
        <f>MACD!EM70-시그널!EM70</f>
        <v>6.6077404303215427E-4</v>
      </c>
      <c r="EN70" s="28">
        <f>외인!EN70/10000</f>
        <v>4.2546249999999999</v>
      </c>
      <c r="EO70" s="35">
        <f>MACD!EO70-시그널!EO70</f>
        <v>8.5659435777136247E-5</v>
      </c>
      <c r="EP70" s="28">
        <f>외인!EP70/10000</f>
        <v>16.049281000000001</v>
      </c>
      <c r="EQ70" s="35">
        <f>MACD!EQ70-시그널!EQ70</f>
        <v>4.8368289933638768E-4</v>
      </c>
      <c r="ER70" s="28">
        <f>외인!ER70/10000</f>
        <v>1.2878700000000001</v>
      </c>
      <c r="ES70" s="35">
        <f>MACD!ES70-시그널!ES70</f>
        <v>1.0072881778522063E-4</v>
      </c>
      <c r="ET70" s="28">
        <f>외인!ET70/10000</f>
        <v>18.299520000000001</v>
      </c>
      <c r="EU70" s="35">
        <f>MACD!EU70-시그널!EU70</f>
        <v>3.0487023740531833E-5</v>
      </c>
      <c r="EV70" s="28">
        <f>외인!EV70/10000</f>
        <v>4.698715</v>
      </c>
      <c r="EW70" s="35">
        <f>MACD!EW70-시그널!EW70</f>
        <v>1.8091333781710165E-4</v>
      </c>
      <c r="EX70" s="28">
        <f>외인!EX70/10000</f>
        <v>7.7617009999999995</v>
      </c>
      <c r="EY70" s="35">
        <f>MACD!EY70-시그널!EY70</f>
        <v>-2.9595508009590873E-5</v>
      </c>
    </row>
    <row r="71" spans="1:155">
      <c r="A71" s="27">
        <f>외인!A71</f>
        <v>46169</v>
      </c>
      <c r="B71" s="28">
        <f>외인!B71/10000</f>
        <v>653.74983499999996</v>
      </c>
      <c r="C71" s="35">
        <f>MACD!C71-시그널!C71</f>
        <v>1.9419560570235544E-4</v>
      </c>
      <c r="D71" s="28">
        <f>외인!D71/10000</f>
        <v>63.337279000000002</v>
      </c>
      <c r="E71" s="35">
        <f>MACD!E71-시그널!E71</f>
        <v>2.3981432016035291E-4</v>
      </c>
      <c r="F71" s="28">
        <f>외인!F71/10000</f>
        <v>269.46637200000004</v>
      </c>
      <c r="G71" s="35">
        <f>MACD!G71-시그널!G71</f>
        <v>1.3134073256125577E-4</v>
      </c>
      <c r="H71" s="28">
        <f>외인!H71/10000</f>
        <v>31.222321999999998</v>
      </c>
      <c r="I71" s="35">
        <f>MACD!I71-시그널!I71</f>
        <v>9.4196603278623838E-5</v>
      </c>
      <c r="J71" s="28">
        <f>외인!J71/10000</f>
        <v>4.0508100000000002</v>
      </c>
      <c r="K71" s="35">
        <f>MACD!K71-시그널!K71</f>
        <v>1.9029879455802721E-5</v>
      </c>
      <c r="L71" s="28">
        <f>외인!L71/10000</f>
        <v>28.912747999999997</v>
      </c>
      <c r="M71" s="35">
        <f>MACD!M71-시그널!M71</f>
        <v>6.2229069195800799E-5</v>
      </c>
      <c r="N71" s="28">
        <f>외인!N71/10000</f>
        <v>30.178626000000001</v>
      </c>
      <c r="O71" s="35">
        <f>MACD!O71-시그널!O71</f>
        <v>-2.026116009712232E-4</v>
      </c>
      <c r="P71" s="28">
        <f>외인!P71/10000</f>
        <v>18.038435</v>
      </c>
      <c r="Q71" s="35">
        <f>MACD!Q71-시그널!Q71</f>
        <v>4.3152741081639188E-4</v>
      </c>
      <c r="R71" s="28">
        <f>외인!R71/10000</f>
        <v>14.063954999999998</v>
      </c>
      <c r="S71" s="35">
        <f>MACD!S71-시그널!S71</f>
        <v>2.2464753172767726E-4</v>
      </c>
      <c r="T71" s="28">
        <f>외인!T71/10000</f>
        <v>0.81786700000000001</v>
      </c>
      <c r="U71" s="35">
        <f>MACD!U71-시그널!U71</f>
        <v>-3.0215748157025655E-4</v>
      </c>
      <c r="V71" s="28">
        <f>외인!V71/10000</f>
        <v>13.436944</v>
      </c>
      <c r="W71" s="35">
        <f>MACD!W71-시그널!W71</f>
        <v>-1.839733786023651E-4</v>
      </c>
      <c r="X71" s="28">
        <f>외인!X71/10000</f>
        <v>352.88709</v>
      </c>
      <c r="Y71" s="35">
        <f>MACD!Y71-시그널!Y71</f>
        <v>2.9822520560729546E-4</v>
      </c>
      <c r="Z71" s="28">
        <f>외인!Z71/10000</f>
        <v>4.626811</v>
      </c>
      <c r="AA71" s="35">
        <f>MACD!AA71-시그널!AA71</f>
        <v>-1.6837470219133828E-5</v>
      </c>
      <c r="AB71" s="28">
        <f>외인!AB71/10000</f>
        <v>19.741395000000001</v>
      </c>
      <c r="AC71" s="35">
        <f>MACD!AC71-시그널!AC71</f>
        <v>1.2818320275664608E-4</v>
      </c>
      <c r="AD71" s="28">
        <f>외인!AD71/10000</f>
        <v>2.023028</v>
      </c>
      <c r="AE71" s="35">
        <f>MACD!AE71-시그널!AE71</f>
        <v>7.0963665308526212E-5</v>
      </c>
      <c r="AF71" s="28">
        <f>외인!AF71/10000</f>
        <v>2.359998</v>
      </c>
      <c r="AG71" s="35">
        <f>MACD!AG71-시그널!AG71</f>
        <v>2.0412804421615492E-4</v>
      </c>
      <c r="AH71" s="28">
        <f>외인!AH71/10000</f>
        <v>22.926117999999999</v>
      </c>
      <c r="AI71" s="35">
        <f>MACD!AI71-시그널!AI71</f>
        <v>3.1151051190453794E-4</v>
      </c>
      <c r="AJ71" s="28">
        <f>외인!AJ71/10000</f>
        <v>9.8054490000000012</v>
      </c>
      <c r="AK71" s="35">
        <f>MACD!AK71-시그널!AK71</f>
        <v>4.5558418759761283E-4</v>
      </c>
      <c r="AL71" s="28">
        <f>외인!AL71/10000</f>
        <v>11.400171</v>
      </c>
      <c r="AM71" s="35">
        <f>MACD!AM71-시그널!AM71</f>
        <v>3.7946043039794675E-6</v>
      </c>
      <c r="AN71" s="28">
        <f>외인!AN71/10000</f>
        <v>20.594968999999999</v>
      </c>
      <c r="AO71" s="35">
        <f>MACD!AO71-시그널!AO71</f>
        <v>-2.6413768223377236E-4</v>
      </c>
      <c r="AP71" s="28">
        <f>외인!AP71/10000</f>
        <v>17.224081999999999</v>
      </c>
      <c r="AQ71" s="35">
        <f>MACD!AQ71-시그널!AQ71</f>
        <v>-2.2125298037355872E-5</v>
      </c>
      <c r="AR71" s="28">
        <f>외인!AR71/10000</f>
        <v>2.4049299999999998</v>
      </c>
      <c r="AS71" s="35">
        <f>MACD!AS71-시그널!AS71</f>
        <v>-1.0306216411514531E-4</v>
      </c>
      <c r="AT71" s="28">
        <f>외인!AT71/10000</f>
        <v>9.8956820000000008</v>
      </c>
      <c r="AU71" s="35">
        <f>MACD!AU71-시그널!AU71</f>
        <v>-3.3554802732613503E-4</v>
      </c>
      <c r="AV71" s="28">
        <f>외인!AV71/10000</f>
        <v>4.5514169999999998</v>
      </c>
      <c r="AW71" s="35">
        <f>MACD!AW71-시그널!AW71</f>
        <v>-3.1259628124565399E-4</v>
      </c>
      <c r="AX71" s="28">
        <f>외인!AX71/10000</f>
        <v>6.4488810000000001</v>
      </c>
      <c r="AY71" s="35">
        <f>MACD!AY71-시그널!AY71</f>
        <v>2.8924847840813313E-4</v>
      </c>
      <c r="AZ71" s="28">
        <f>외인!AZ71/10000</f>
        <v>380.48668500000002</v>
      </c>
      <c r="BA71" s="35">
        <f>MACD!BA71-시그널!BA71</f>
        <v>2.7184348303794506E-4</v>
      </c>
      <c r="BB71" s="28">
        <f>외인!BB71/10000</f>
        <v>12.43712</v>
      </c>
      <c r="BC71" s="35">
        <f>MACD!BC71-시그널!BC71</f>
        <v>-4.4540710252110303E-5</v>
      </c>
      <c r="BD71" s="28">
        <f>외인!BD71/10000</f>
        <v>3.3756889999999999</v>
      </c>
      <c r="BE71" s="35">
        <f>MACD!BE71-시그널!BE71</f>
        <v>1.3533781178149426E-4</v>
      </c>
      <c r="BF71" s="28">
        <f>외인!BF71/10000</f>
        <v>0</v>
      </c>
      <c r="BG71" s="35" t="e">
        <f>MACD!BG71-시그널!BG71</f>
        <v>#DIV/0!</v>
      </c>
      <c r="BH71" s="28">
        <f>외인!BH71/10000</f>
        <v>11.151985</v>
      </c>
      <c r="BI71" s="35">
        <f>MACD!BI71-시그널!BI71</f>
        <v>-1.8994365899968786E-5</v>
      </c>
      <c r="BJ71" s="28">
        <f>외인!BJ71/10000</f>
        <v>12.2966</v>
      </c>
      <c r="BK71" s="35">
        <f>MACD!BK71-시그널!BK71</f>
        <v>1.7608174305143388E-4</v>
      </c>
      <c r="BL71" s="28">
        <f>외인!BL71/10000</f>
        <v>4.4139679999999997</v>
      </c>
      <c r="BM71" s="35">
        <f>MACD!BM71-시그널!BM71</f>
        <v>1.4055989544524872E-4</v>
      </c>
      <c r="BN71" s="28">
        <f>외인!BN71/10000</f>
        <v>5.0761699999999994</v>
      </c>
      <c r="BO71" s="35">
        <f>MACD!BO71-시그널!BO71</f>
        <v>-7.2594133583144752E-4</v>
      </c>
      <c r="BP71" s="28">
        <f>외인!BP71/10000</f>
        <v>7.266871000000001</v>
      </c>
      <c r="BQ71" s="35">
        <f>MACD!BQ71-시그널!BQ71</f>
        <v>2.4002147556802039E-4</v>
      </c>
      <c r="BR71" s="28">
        <f>외인!BR71/10000</f>
        <v>31.266665999999997</v>
      </c>
      <c r="BS71" s="35">
        <f>MACD!BS71-시그널!BS71</f>
        <v>-7.8048190729126119E-5</v>
      </c>
      <c r="BT71" s="28">
        <f>외인!BT71/10000</f>
        <v>357.22550099999995</v>
      </c>
      <c r="BU71" s="35">
        <f>MACD!BU71-시그널!BU71</f>
        <v>2.9836434565034013E-4</v>
      </c>
      <c r="BV71" s="28">
        <f>외인!BV71/10000</f>
        <v>48.694313999999999</v>
      </c>
      <c r="BW71" s="35">
        <f>MACD!BW71-시그널!BW71</f>
        <v>2.3568729498606969E-4</v>
      </c>
      <c r="BX71" s="28">
        <f>외인!BX71/10000</f>
        <v>7.4002030000000003</v>
      </c>
      <c r="BY71" s="35">
        <f>MACD!BY71-시그널!BY71</f>
        <v>9.6096451923483508E-5</v>
      </c>
      <c r="BZ71" s="28">
        <f>외인!BZ71/10000</f>
        <v>31.995140000000003</v>
      </c>
      <c r="CA71" s="35">
        <f>MACD!CA71-시그널!CA71</f>
        <v>-1.7787268926271454E-4</v>
      </c>
      <c r="CB71" s="28">
        <f>외인!CB71/10000</f>
        <v>1.1132249999999999</v>
      </c>
      <c r="CC71" s="35">
        <f>MACD!CC71-시그널!CC71</f>
        <v>5.7766941944251889E-5</v>
      </c>
      <c r="CD71" s="28">
        <f>외인!CD71/10000</f>
        <v>2.5737229999999998</v>
      </c>
      <c r="CE71" s="35">
        <f>MACD!CE71-시그널!CE71</f>
        <v>4.9019339830915507E-4</v>
      </c>
      <c r="CF71" s="28">
        <f>외인!CF71/10000</f>
        <v>2.801523</v>
      </c>
      <c r="CG71" s="35">
        <f>MACD!CG71-시그널!CG71</f>
        <v>-6.8758752213017842E-4</v>
      </c>
      <c r="CH71" s="28">
        <f>외인!CH71/10000</f>
        <v>6.4562280000000003</v>
      </c>
      <c r="CI71" s="35">
        <f>MACD!CI71-시그널!CI71</f>
        <v>-2.4582174407312811E-4</v>
      </c>
      <c r="CJ71" s="28">
        <f>외인!CJ71/10000</f>
        <v>34.117274000000002</v>
      </c>
      <c r="CK71" s="35">
        <f>MACD!CK71-시그널!CK71</f>
        <v>3.4243909483893889E-4</v>
      </c>
      <c r="CL71" s="28">
        <f>외인!CL71/10000</f>
        <v>22.502751</v>
      </c>
      <c r="CM71" s="35">
        <f>MACD!CM71-시그널!CM71</f>
        <v>1.567159537677522E-4</v>
      </c>
      <c r="CN71" s="28">
        <f>외인!CN71/10000</f>
        <v>11.558307000000001</v>
      </c>
      <c r="CO71" s="35">
        <f>MACD!CO71-시그널!CO71</f>
        <v>5.5933017162529517E-5</v>
      </c>
      <c r="CP71" s="28">
        <f>외인!CP71/10000</f>
        <v>12.488248</v>
      </c>
      <c r="CQ71" s="35">
        <f>MACD!CQ71-시그널!CQ71</f>
        <v>-4.3257910451167687E-5</v>
      </c>
      <c r="CR71" s="28">
        <f>외인!CR71/10000</f>
        <v>17.300722</v>
      </c>
      <c r="CS71" s="35">
        <f>MACD!CS71-시그널!CS71</f>
        <v>2.2388968582112256E-4</v>
      </c>
      <c r="CT71" s="28">
        <f>외인!CT71/10000</f>
        <v>23.738444000000001</v>
      </c>
      <c r="CU71" s="35">
        <f>MACD!CU71-시그널!CU71</f>
        <v>-3.0147011827056855E-4</v>
      </c>
      <c r="CV71" s="28">
        <f>외인!CV71/10000</f>
        <v>357.22550099999995</v>
      </c>
      <c r="CW71" s="35">
        <f>MACD!CW71-시그널!CW71</f>
        <v>2.9836434565034013E-4</v>
      </c>
      <c r="CX71" s="28">
        <f>외인!CX71/10000</f>
        <v>24.371037000000001</v>
      </c>
      <c r="CY71" s="35">
        <f>MACD!CY71-시그널!CY71</f>
        <v>1.3142294295106116E-4</v>
      </c>
      <c r="CZ71" s="28">
        <f>외인!CZ71/10000</f>
        <v>1.9632459999999998</v>
      </c>
      <c r="DA71" s="35">
        <f>MACD!DA71-시그널!DA71</f>
        <v>3.7976554955454728E-4</v>
      </c>
      <c r="DB71" s="28">
        <f>외인!DB71/10000</f>
        <v>3.3756889999999999</v>
      </c>
      <c r="DC71" s="35">
        <f>MACD!DC71-시그널!DC71</f>
        <v>1.3533781178149426E-4</v>
      </c>
      <c r="DD71" s="28">
        <f>외인!DD71/10000</f>
        <v>0.81786700000000001</v>
      </c>
      <c r="DE71" s="35">
        <f>MACD!DE71-시그널!DE71</f>
        <v>-3.0215748157025655E-4</v>
      </c>
      <c r="DF71" s="28">
        <f>외인!DF71/10000</f>
        <v>5.5888419999999996</v>
      </c>
      <c r="DG71" s="35">
        <f>MACD!DG71-시그널!DG71</f>
        <v>1.2656357862163021E-4</v>
      </c>
      <c r="DH71" s="28">
        <f>외인!DH71/10000</f>
        <v>1.8327009999999999</v>
      </c>
      <c r="DI71" s="35">
        <f>MACD!DI71-시그널!DI71</f>
        <v>8.2425714035008735E-4</v>
      </c>
      <c r="DJ71" s="28">
        <f>외인!DJ71/10000</f>
        <v>66.110406999999995</v>
      </c>
      <c r="DK71" s="35">
        <f>MACD!DK71-시그널!DK71</f>
        <v>1.5490707564553771E-4</v>
      </c>
      <c r="DL71" s="28">
        <f>외인!DL71/10000</f>
        <v>9.307931</v>
      </c>
      <c r="DM71" s="35">
        <f>MACD!DM71-시그널!DM71</f>
        <v>3.2394648955485854E-5</v>
      </c>
      <c r="DN71" s="28">
        <f>외인!DN71/10000</f>
        <v>357.22550099999995</v>
      </c>
      <c r="DO71" s="35">
        <f>MACD!DO71-시그널!DO71</f>
        <v>2.9836434565034013E-4</v>
      </c>
      <c r="DP71" s="28">
        <f>외인!DP71/10000</f>
        <v>7.8537309999999998</v>
      </c>
      <c r="DQ71" s="35">
        <f>MACD!DQ71-시그널!DQ71</f>
        <v>5.1613961892326863E-4</v>
      </c>
      <c r="DR71" s="28">
        <f>외인!DR71/10000</f>
        <v>4.1666940000000006</v>
      </c>
      <c r="DS71" s="35">
        <f>MACD!DS71-시그널!DS71</f>
        <v>1.7074815979468191E-5</v>
      </c>
      <c r="DT71" s="28">
        <f>외인!DT71/10000</f>
        <v>14.063954999999998</v>
      </c>
      <c r="DU71" s="35">
        <f>MACD!DU71-시그널!DU71</f>
        <v>2.2464753172767726E-4</v>
      </c>
      <c r="DV71" s="28">
        <f>외인!DV71/10000</f>
        <v>3.2065709999999998</v>
      </c>
      <c r="DW71" s="35">
        <f>MACD!DW71-시그널!DW71</f>
        <v>2.4337120191465376E-4</v>
      </c>
      <c r="DX71" s="28">
        <f>외인!DX71/10000</f>
        <v>13.436944</v>
      </c>
      <c r="DY71" s="35">
        <f>MACD!DY71-시그널!DY71</f>
        <v>-1.839733786023651E-4</v>
      </c>
      <c r="DZ71" s="28">
        <f>외인!DZ71/10000</f>
        <v>0.74454100000000001</v>
      </c>
      <c r="EA71" s="35">
        <f>MACD!EA71-시그널!EA71</f>
        <v>-1.833541476240298E-4</v>
      </c>
      <c r="EB71" s="28">
        <f>외인!EB71/10000</f>
        <v>1.0648010000000001</v>
      </c>
      <c r="EC71" s="35">
        <f>MACD!EC71-시그널!EC71</f>
        <v>3.502317418150522E-4</v>
      </c>
      <c r="ED71" s="28">
        <f>외인!ED71/10000</f>
        <v>1.0424309999999999</v>
      </c>
      <c r="EE71" s="35">
        <f>MACD!EE71-시그널!EE71</f>
        <v>5.3689340590568914E-4</v>
      </c>
      <c r="EF71" s="28">
        <f>외인!EF71/10000</f>
        <v>21.573773000000003</v>
      </c>
      <c r="EG71" s="35">
        <f>MACD!EG71-시그널!EG71</f>
        <v>2.7443041651341196E-4</v>
      </c>
      <c r="EH71" s="28">
        <f>외인!EH71/10000</f>
        <v>30.815638</v>
      </c>
      <c r="EI71" s="35">
        <f>MACD!EI71-시그널!EI71</f>
        <v>1.3069786873901693E-4</v>
      </c>
      <c r="EJ71" s="28">
        <f>외인!EJ71/10000</f>
        <v>9.4983079999999998</v>
      </c>
      <c r="EK71" s="35">
        <f>MACD!EK71-시그널!EK71</f>
        <v>-2.1089596369346244E-4</v>
      </c>
      <c r="EL71" s="28">
        <f>외인!EL71/10000</f>
        <v>2.7992630000000003</v>
      </c>
      <c r="EM71" s="35">
        <f>MACD!EM71-시그널!EM71</f>
        <v>4.3292950445559652E-4</v>
      </c>
      <c r="EN71" s="28">
        <f>외인!EN71/10000</f>
        <v>4.1666940000000006</v>
      </c>
      <c r="EO71" s="35">
        <f>MACD!EO71-시그널!EO71</f>
        <v>1.7074815979468191E-5</v>
      </c>
      <c r="EP71" s="28">
        <f>외인!EP71/10000</f>
        <v>15.619164000000001</v>
      </c>
      <c r="EQ71" s="35">
        <f>MACD!EQ71-시그널!EQ71</f>
        <v>4.3345887581916411E-4</v>
      </c>
      <c r="ER71" s="28">
        <f>외인!ER71/10000</f>
        <v>1.2032399999999999</v>
      </c>
      <c r="ES71" s="35">
        <f>MACD!ES71-시그널!ES71</f>
        <v>1.0792828286868656E-4</v>
      </c>
      <c r="ET71" s="28">
        <f>외인!ET71/10000</f>
        <v>17.224081999999999</v>
      </c>
      <c r="EU71" s="35">
        <f>MACD!EU71-시그널!EU71</f>
        <v>-2.2125298037355872E-5</v>
      </c>
      <c r="EV71" s="28">
        <f>외인!EV71/10000</f>
        <v>4.626811</v>
      </c>
      <c r="EW71" s="35">
        <f>MACD!EW71-시그널!EW71</f>
        <v>-1.6837470219133828E-5</v>
      </c>
      <c r="EX71" s="28">
        <f>외인!EX71/10000</f>
        <v>7.8614369999999996</v>
      </c>
      <c r="EY71" s="35">
        <f>MACD!EY71-시그널!EY71</f>
        <v>-5.3638879741144906E-5</v>
      </c>
    </row>
    <row r="72" spans="1:155">
      <c r="A72" s="27">
        <f>외인!A72</f>
        <v>46170</v>
      </c>
      <c r="B72" s="28">
        <f>외인!B72/10000</f>
        <v>650.29964199999995</v>
      </c>
      <c r="C72" s="35">
        <f>MACD!C72-시그널!C72</f>
        <v>2.5868383230587245E-4</v>
      </c>
      <c r="D72" s="28">
        <f>외인!D72/10000</f>
        <v>61.702415000000002</v>
      </c>
      <c r="E72" s="35">
        <f>MACD!E72-시그널!E72</f>
        <v>1.7756831597813693E-4</v>
      </c>
      <c r="F72" s="28">
        <f>외인!F72/10000</f>
        <v>263.64606200000003</v>
      </c>
      <c r="G72" s="35">
        <f>MACD!G72-시그널!G72</f>
        <v>2.0436701426771974E-4</v>
      </c>
      <c r="H72" s="28">
        <f>외인!H72/10000</f>
        <v>33.284630999999997</v>
      </c>
      <c r="I72" s="35">
        <f>MACD!I72-시그널!I72</f>
        <v>1.4798217742762002E-4</v>
      </c>
      <c r="J72" s="28">
        <f>외인!J72/10000</f>
        <v>4.0840269999999999</v>
      </c>
      <c r="K72" s="35">
        <f>MACD!K72-시그널!K72</f>
        <v>2.0974613429034991E-6</v>
      </c>
      <c r="L72" s="28">
        <f>외인!L72/10000</f>
        <v>30.951605999999998</v>
      </c>
      <c r="M72" s="35">
        <f>MACD!M72-시그널!M72</f>
        <v>1.2460868837625716E-4</v>
      </c>
      <c r="N72" s="28">
        <f>외인!N72/10000</f>
        <v>30.020288000000001</v>
      </c>
      <c r="O72" s="35">
        <f>MACD!O72-시그널!O72</f>
        <v>-1.3688899322037893E-4</v>
      </c>
      <c r="P72" s="28">
        <f>외인!P72/10000</f>
        <v>17.758581</v>
      </c>
      <c r="Q72" s="35">
        <f>MACD!Q72-시그널!Q72</f>
        <v>4.2838175211842481E-4</v>
      </c>
      <c r="R72" s="28">
        <f>외인!R72/10000</f>
        <v>13.869316</v>
      </c>
      <c r="S72" s="35">
        <f>MACD!S72-시그널!S72</f>
        <v>2.2669819419208901E-4</v>
      </c>
      <c r="T72" s="28">
        <f>외인!T72/10000</f>
        <v>0.80841800000000008</v>
      </c>
      <c r="U72" s="35">
        <f>MACD!U72-시그널!U72</f>
        <v>-3.8266113654483779E-4</v>
      </c>
      <c r="V72" s="28">
        <f>외인!V72/10000</f>
        <v>12.799261999999999</v>
      </c>
      <c r="W72" s="35">
        <f>MACD!W72-시그널!W72</f>
        <v>-3.9759757275191807E-4</v>
      </c>
      <c r="X72" s="28">
        <f>외인!X72/10000</f>
        <v>350.99088399999999</v>
      </c>
      <c r="Y72" s="35">
        <f>MACD!Y72-시그널!Y72</f>
        <v>4.0720240890462734E-4</v>
      </c>
      <c r="Z72" s="28">
        <f>외인!Z72/10000</f>
        <v>4.5110849999999996</v>
      </c>
      <c r="AA72" s="35">
        <f>MACD!AA72-시그널!AA72</f>
        <v>-1.4868344074521261E-4</v>
      </c>
      <c r="AB72" s="28">
        <f>외인!AB72/10000</f>
        <v>19.316407000000002</v>
      </c>
      <c r="AC72" s="35">
        <f>MACD!AC72-시그널!AC72</f>
        <v>1.0098828455393294E-4</v>
      </c>
      <c r="AD72" s="28">
        <f>외인!AD72/10000</f>
        <v>2.0022250000000001</v>
      </c>
      <c r="AE72" s="35">
        <f>MACD!AE72-시그널!AE72</f>
        <v>9.5914177785517106E-5</v>
      </c>
      <c r="AF72" s="28">
        <f>외인!AF72/10000</f>
        <v>2.3382149999999999</v>
      </c>
      <c r="AG72" s="35">
        <f>MACD!AG72-시그널!AG72</f>
        <v>1.0616409221075944E-4</v>
      </c>
      <c r="AH72" s="28">
        <f>외인!AH72/10000</f>
        <v>21.662378</v>
      </c>
      <c r="AI72" s="35">
        <f>MACD!AI72-시그널!AI72</f>
        <v>3.4107999670112169E-4</v>
      </c>
      <c r="AJ72" s="28">
        <f>외인!AJ72/10000</f>
        <v>9.8577999999999992</v>
      </c>
      <c r="AK72" s="35">
        <f>MACD!AK72-시그널!AK72</f>
        <v>4.1403930048734079E-4</v>
      </c>
      <c r="AL72" s="28">
        <f>외인!AL72/10000</f>
        <v>11.312766</v>
      </c>
      <c r="AM72" s="35">
        <f>MACD!AM72-시그널!AM72</f>
        <v>-4.2549265340492866E-5</v>
      </c>
      <c r="AN72" s="28">
        <f>외인!AN72/10000</f>
        <v>20.494898000000003</v>
      </c>
      <c r="AO72" s="35">
        <f>MACD!AO72-시그널!AO72</f>
        <v>-1.5238777003408636E-4</v>
      </c>
      <c r="AP72" s="28">
        <f>외인!AP72/10000</f>
        <v>16.500530999999999</v>
      </c>
      <c r="AQ72" s="35">
        <f>MACD!AQ72-시그널!AQ72</f>
        <v>-7.3324665648736263E-5</v>
      </c>
      <c r="AR72" s="28">
        <f>외인!AR72/10000</f>
        <v>2.4113389999999999</v>
      </c>
      <c r="AS72" s="35">
        <f>MACD!AS72-시그널!AS72</f>
        <v>-3.6953574433221039E-5</v>
      </c>
      <c r="AT72" s="28">
        <f>외인!AT72/10000</f>
        <v>9.7229289999999988</v>
      </c>
      <c r="AU72" s="35">
        <f>MACD!AU72-시그널!AU72</f>
        <v>-2.2735410897281789E-4</v>
      </c>
      <c r="AV72" s="28">
        <f>외인!AV72/10000</f>
        <v>4.5199949999999998</v>
      </c>
      <c r="AW72" s="35">
        <f>MACD!AW72-시그널!AW72</f>
        <v>-4.389772661522398E-4</v>
      </c>
      <c r="AX72" s="28">
        <f>외인!AX72/10000</f>
        <v>6.3073610000000002</v>
      </c>
      <c r="AY72" s="35">
        <f>MACD!AY72-시그널!AY72</f>
        <v>1.8167444841674958E-4</v>
      </c>
      <c r="AZ72" s="28">
        <f>외인!AZ72/10000</f>
        <v>380.69276300000001</v>
      </c>
      <c r="BA72" s="35">
        <f>MACD!BA72-시그널!BA72</f>
        <v>3.7478978531925368E-4</v>
      </c>
      <c r="BB72" s="28">
        <f>외인!BB72/10000</f>
        <v>12.357769000000001</v>
      </c>
      <c r="BC72" s="35">
        <f>MACD!BC72-시그널!BC72</f>
        <v>-9.9467861944789199E-5</v>
      </c>
      <c r="BD72" s="28">
        <f>외인!BD72/10000</f>
        <v>3.3177269999999996</v>
      </c>
      <c r="BE72" s="35">
        <f>MACD!BE72-시그널!BE72</f>
        <v>1.3829910840476415E-4</v>
      </c>
      <c r="BF72" s="28">
        <f>외인!BF72/10000</f>
        <v>0</v>
      </c>
      <c r="BG72" s="35" t="e">
        <f>MACD!BG72-시그널!BG72</f>
        <v>#DIV/0!</v>
      </c>
      <c r="BH72" s="28">
        <f>외인!BH72/10000</f>
        <v>10.958394</v>
      </c>
      <c r="BI72" s="35">
        <f>MACD!BI72-시그널!BI72</f>
        <v>-2.5580504675617143E-5</v>
      </c>
      <c r="BJ72" s="28">
        <f>외인!BJ72/10000</f>
        <v>12.407695</v>
      </c>
      <c r="BK72" s="35">
        <f>MACD!BK72-시그널!BK72</f>
        <v>1.5878922924550913E-4</v>
      </c>
      <c r="BL72" s="28">
        <f>외인!BL72/10000</f>
        <v>4.3353529999999996</v>
      </c>
      <c r="BM72" s="35">
        <f>MACD!BM72-시그널!BM72</f>
        <v>1.0401174596773148E-4</v>
      </c>
      <c r="BN72" s="28">
        <f>외인!BN72/10000</f>
        <v>4.9876589999999998</v>
      </c>
      <c r="BO72" s="35">
        <f>MACD!BO72-시그널!BO72</f>
        <v>-7.0347554187232333E-4</v>
      </c>
      <c r="BP72" s="28">
        <f>외인!BP72/10000</f>
        <v>7.1325479999999999</v>
      </c>
      <c r="BQ72" s="35">
        <f>MACD!BQ72-시그널!BQ72</f>
        <v>1.3463928554388024E-4</v>
      </c>
      <c r="BR72" s="28">
        <f>외인!BR72/10000</f>
        <v>30.176207000000002</v>
      </c>
      <c r="BS72" s="35">
        <f>MACD!BS72-시그널!BS72</f>
        <v>-8.4565237366940977E-5</v>
      </c>
      <c r="BT72" s="28">
        <f>외인!BT72/10000</f>
        <v>355.181442</v>
      </c>
      <c r="BU72" s="35">
        <f>MACD!BU72-시그널!BU72</f>
        <v>4.0308209457509214E-4</v>
      </c>
      <c r="BV72" s="28">
        <f>외인!BV72/10000</f>
        <v>47.386909000000003</v>
      </c>
      <c r="BW72" s="35">
        <f>MACD!BW72-시그널!BW72</f>
        <v>2.2304165318584251E-4</v>
      </c>
      <c r="BX72" s="28">
        <f>외인!BX72/10000</f>
        <v>7.3844089999999998</v>
      </c>
      <c r="BY72" s="35">
        <f>MACD!BY72-시그널!BY72</f>
        <v>1.2244702908993334E-4</v>
      </c>
      <c r="BZ72" s="28">
        <f>외인!BZ72/10000</f>
        <v>31.807664000000003</v>
      </c>
      <c r="CA72" s="35">
        <f>MACD!CA72-시그널!CA72</f>
        <v>-1.2183414690958744E-4</v>
      </c>
      <c r="CB72" s="28">
        <f>외인!CB72/10000</f>
        <v>1.111448</v>
      </c>
      <c r="CC72" s="35">
        <f>MACD!CC72-시그널!CC72</f>
        <v>3.9439347304263798E-5</v>
      </c>
      <c r="CD72" s="28">
        <f>외인!CD72/10000</f>
        <v>2.514354</v>
      </c>
      <c r="CE72" s="35">
        <f>MACD!CE72-시그널!CE72</f>
        <v>3.1178186872594851E-4</v>
      </c>
      <c r="CF72" s="28">
        <f>외인!CF72/10000</f>
        <v>2.7811759999999999</v>
      </c>
      <c r="CG72" s="35">
        <f>MACD!CG72-시그널!CG72</f>
        <v>-6.9785304995657708E-4</v>
      </c>
      <c r="CH72" s="28">
        <f>외인!CH72/10000</f>
        <v>6.465986</v>
      </c>
      <c r="CI72" s="35">
        <f>MACD!CI72-시그널!CI72</f>
        <v>-3.2864679919339184E-4</v>
      </c>
      <c r="CJ72" s="28">
        <f>외인!CJ72/10000</f>
        <v>33.475634999999997</v>
      </c>
      <c r="CK72" s="35">
        <f>MACD!CK72-시그널!CK72</f>
        <v>3.4081412850002648E-4</v>
      </c>
      <c r="CL72" s="28">
        <f>외인!CL72/10000</f>
        <v>22.027023</v>
      </c>
      <c r="CM72" s="35">
        <f>MACD!CM72-시그널!CM72</f>
        <v>1.369965789191965E-4</v>
      </c>
      <c r="CN72" s="28">
        <f>외인!CN72/10000</f>
        <v>11.207458000000001</v>
      </c>
      <c r="CO72" s="35">
        <f>MACD!CO72-시그널!CO72</f>
        <v>4.6191371626375024E-5</v>
      </c>
      <c r="CP72" s="28">
        <f>외인!CP72/10000</f>
        <v>12.407657</v>
      </c>
      <c r="CQ72" s="35">
        <f>MACD!CQ72-시그널!CQ72</f>
        <v>-9.8197570313355198E-5</v>
      </c>
      <c r="CR72" s="28">
        <f>외인!CR72/10000</f>
        <v>17.125588</v>
      </c>
      <c r="CS72" s="35">
        <f>MACD!CS72-시그널!CS72</f>
        <v>2.296949783146959E-4</v>
      </c>
      <c r="CT72" s="28">
        <f>외인!CT72/10000</f>
        <v>25.282614000000002</v>
      </c>
      <c r="CU72" s="35">
        <f>MACD!CU72-시그널!CU72</f>
        <v>-3.2146836506904454E-4</v>
      </c>
      <c r="CV72" s="28">
        <f>외인!CV72/10000</f>
        <v>355.181442</v>
      </c>
      <c r="CW72" s="35">
        <f>MACD!CW72-시그널!CW72</f>
        <v>4.0308209457509214E-4</v>
      </c>
      <c r="CX72" s="28">
        <f>외인!CX72/10000</f>
        <v>26.046129000000001</v>
      </c>
      <c r="CY72" s="35">
        <f>MACD!CY72-시그널!CY72</f>
        <v>2.2060120305391153E-4</v>
      </c>
      <c r="CZ72" s="28">
        <f>외인!CZ72/10000</f>
        <v>1.930814</v>
      </c>
      <c r="DA72" s="35">
        <f>MACD!DA72-시그널!DA72</f>
        <v>2.8955262187334795E-4</v>
      </c>
      <c r="DB72" s="28">
        <f>외인!DB72/10000</f>
        <v>3.3177269999999996</v>
      </c>
      <c r="DC72" s="35">
        <f>MACD!DC72-시그널!DC72</f>
        <v>1.3829910840476415E-4</v>
      </c>
      <c r="DD72" s="28">
        <f>외인!DD72/10000</f>
        <v>0.80841800000000008</v>
      </c>
      <c r="DE72" s="35">
        <f>MACD!DE72-시그널!DE72</f>
        <v>-3.8266113654483779E-4</v>
      </c>
      <c r="DF72" s="28">
        <f>외인!DF72/10000</f>
        <v>5.5987480000000005</v>
      </c>
      <c r="DG72" s="35">
        <f>MACD!DG72-시그널!DG72</f>
        <v>1.6034675908086128E-4</v>
      </c>
      <c r="DH72" s="28">
        <f>외인!DH72/10000</f>
        <v>1.7771749999999999</v>
      </c>
      <c r="DI72" s="35">
        <f>MACD!DI72-시그널!DI72</f>
        <v>6.0078251581417437E-4</v>
      </c>
      <c r="DJ72" s="28">
        <f>외인!DJ72/10000</f>
        <v>65.525761000000003</v>
      </c>
      <c r="DK72" s="35">
        <f>MACD!DK72-시그널!DK72</f>
        <v>1.918427059281315E-4</v>
      </c>
      <c r="DL72" s="28">
        <f>외인!DL72/10000</f>
        <v>8.9955130000000008</v>
      </c>
      <c r="DM72" s="35">
        <f>MACD!DM72-시그널!DM72</f>
        <v>2.741051920905136E-5</v>
      </c>
      <c r="DN72" s="28">
        <f>외인!DN72/10000</f>
        <v>355.181442</v>
      </c>
      <c r="DO72" s="35">
        <f>MACD!DO72-시그널!DO72</f>
        <v>4.0308209457509214E-4</v>
      </c>
      <c r="DP72" s="28">
        <f>외인!DP72/10000</f>
        <v>7.7558699999999998</v>
      </c>
      <c r="DQ72" s="35">
        <f>MACD!DQ72-시그널!DQ72</f>
        <v>6.3129491085726257E-4</v>
      </c>
      <c r="DR72" s="28">
        <f>외인!DR72/10000</f>
        <v>4.1862440000000003</v>
      </c>
      <c r="DS72" s="35">
        <f>MACD!DS72-시그널!DS72</f>
        <v>1.9510803097380625E-5</v>
      </c>
      <c r="DT72" s="28">
        <f>외인!DT72/10000</f>
        <v>13.869316</v>
      </c>
      <c r="DU72" s="35">
        <f>MACD!DU72-시그널!DU72</f>
        <v>2.2669819419208901E-4</v>
      </c>
      <c r="DV72" s="28">
        <f>외인!DV72/10000</f>
        <v>3.2258110000000002</v>
      </c>
      <c r="DW72" s="35">
        <f>MACD!DW72-시그널!DW72</f>
        <v>2.6607814993740808E-4</v>
      </c>
      <c r="DX72" s="28">
        <f>외인!DX72/10000</f>
        <v>12.799261999999999</v>
      </c>
      <c r="DY72" s="35">
        <f>MACD!DY72-시그널!DY72</f>
        <v>-3.9759757275191807E-4</v>
      </c>
      <c r="DZ72" s="28">
        <f>외인!DZ72/10000</f>
        <v>0.73120600000000002</v>
      </c>
      <c r="EA72" s="35">
        <f>MACD!EA72-시그널!EA72</f>
        <v>-3.1391555659334309E-4</v>
      </c>
      <c r="EB72" s="28">
        <f>외인!EB72/10000</f>
        <v>1.0474809999999999</v>
      </c>
      <c r="EC72" s="35">
        <f>MACD!EC72-시그널!EC72</f>
        <v>2.3245077978183192E-4</v>
      </c>
      <c r="ED72" s="28">
        <f>외인!ED72/10000</f>
        <v>1.0025230000000001</v>
      </c>
      <c r="EE72" s="35">
        <f>MACD!EE72-시그널!EE72</f>
        <v>4.5586627918456433E-4</v>
      </c>
      <c r="EF72" s="28">
        <f>외인!EF72/10000</f>
        <v>21.160457999999998</v>
      </c>
      <c r="EG72" s="35">
        <f>MACD!EG72-시그널!EG72</f>
        <v>2.4137010088329345E-4</v>
      </c>
      <c r="EH72" s="28">
        <f>외인!EH72/10000</f>
        <v>29.908797999999997</v>
      </c>
      <c r="EI72" s="35">
        <f>MACD!EI72-시그널!EI72</f>
        <v>1.5215030939221428E-4</v>
      </c>
      <c r="EJ72" s="28">
        <f>외인!EJ72/10000</f>
        <v>9.5290039999999987</v>
      </c>
      <c r="EK72" s="35">
        <f>MACD!EK72-시그널!EK72</f>
        <v>-2.6287746228464309E-4</v>
      </c>
      <c r="EL72" s="28">
        <f>외인!EL72/10000</f>
        <v>2.7379669999999998</v>
      </c>
      <c r="EM72" s="35">
        <f>MACD!EM72-시그널!EM72</f>
        <v>2.6548291858759471E-4</v>
      </c>
      <c r="EN72" s="28">
        <f>외인!EN72/10000</f>
        <v>4.1862440000000003</v>
      </c>
      <c r="EO72" s="35">
        <f>MACD!EO72-시그널!EO72</f>
        <v>1.9510803097380625E-5</v>
      </c>
      <c r="EP72" s="28">
        <f>외인!EP72/10000</f>
        <v>15.249212</v>
      </c>
      <c r="EQ72" s="35">
        <f>MACD!EQ72-시그널!EQ72</f>
        <v>3.6599865432600438E-4</v>
      </c>
      <c r="ER72" s="28">
        <f>외인!ER72/10000</f>
        <v>1.164887</v>
      </c>
      <c r="ES72" s="35">
        <f>MACD!ES72-시그널!ES72</f>
        <v>3.3342776918501545E-5</v>
      </c>
      <c r="ET72" s="28">
        <f>외인!ET72/10000</f>
        <v>16.500530999999999</v>
      </c>
      <c r="EU72" s="35">
        <f>MACD!EU72-시그널!EU72</f>
        <v>-7.3324665648736263E-5</v>
      </c>
      <c r="EV72" s="28">
        <f>외인!EV72/10000</f>
        <v>4.5110849999999996</v>
      </c>
      <c r="EW72" s="35">
        <f>MACD!EW72-시그널!EW72</f>
        <v>-1.4868344074521261E-4</v>
      </c>
      <c r="EX72" s="28">
        <f>외인!EX72/10000</f>
        <v>7.8965729999999992</v>
      </c>
      <c r="EY72" s="35">
        <f>MACD!EY72-시그널!EY72</f>
        <v>-6.0700885084020653E-5</v>
      </c>
    </row>
    <row r="73" spans="1:155">
      <c r="A73" s="27">
        <f>외인!A73</f>
        <v>46171</v>
      </c>
      <c r="B73" s="28">
        <f>외인!B73/10000</f>
        <v>673.36778099999992</v>
      </c>
      <c r="C73" s="35">
        <f>MACD!C73-시그널!C73</f>
        <v>2.7708166639272836E-4</v>
      </c>
      <c r="D73" s="28">
        <f>외인!D73/10000</f>
        <v>60.042994999999998</v>
      </c>
      <c r="E73" s="35">
        <f>MACD!E73-시그널!E73</f>
        <v>6.743254227055615E-5</v>
      </c>
      <c r="F73" s="28">
        <f>외인!F73/10000</f>
        <v>276.968232</v>
      </c>
      <c r="G73" s="35">
        <f>MACD!G73-시그널!G73</f>
        <v>2.3486692371468685E-4</v>
      </c>
      <c r="H73" s="28">
        <f>외인!H73/10000</f>
        <v>33.914027000000004</v>
      </c>
      <c r="I73" s="35">
        <f>MACD!I73-시그널!I73</f>
        <v>2.4697816595086917E-4</v>
      </c>
      <c r="J73" s="28">
        <f>외인!J73/10000</f>
        <v>4.0416249999999998</v>
      </c>
      <c r="K73" s="35">
        <f>MACD!K73-시그널!K73</f>
        <v>5.1366978578948298E-5</v>
      </c>
      <c r="L73" s="28">
        <f>외인!L73/10000</f>
        <v>31.625421000000003</v>
      </c>
      <c r="M73" s="35">
        <f>MACD!M73-시그널!M73</f>
        <v>2.3078633484720438E-4</v>
      </c>
      <c r="N73" s="28">
        <f>외인!N73/10000</f>
        <v>31.99408</v>
      </c>
      <c r="O73" s="35">
        <f>MACD!O73-시그널!O73</f>
        <v>-5.6966491802042975E-5</v>
      </c>
      <c r="P73" s="28">
        <f>외인!P73/10000</f>
        <v>17.719708999999998</v>
      </c>
      <c r="Q73" s="35">
        <f>MACD!Q73-시그널!Q73</f>
        <v>4.0064469633618692E-4</v>
      </c>
      <c r="R73" s="28">
        <f>외인!R73/10000</f>
        <v>15.614082000000002</v>
      </c>
      <c r="S73" s="35">
        <f>MACD!S73-시그널!S73</f>
        <v>2.8867389948136779E-4</v>
      </c>
      <c r="T73" s="28">
        <f>외인!T73/10000</f>
        <v>0.79801899999999992</v>
      </c>
      <c r="U73" s="35">
        <f>MACD!U73-시그널!U73</f>
        <v>-4.5094472821435318E-4</v>
      </c>
      <c r="V73" s="28">
        <f>외인!V73/10000</f>
        <v>12.262316</v>
      </c>
      <c r="W73" s="35">
        <f>MACD!W73-시그널!W73</f>
        <v>-7.0917522026114118E-4</v>
      </c>
      <c r="X73" s="28">
        <f>외인!X73/10000</f>
        <v>363.89875699999999</v>
      </c>
      <c r="Y73" s="35">
        <f>MACD!Y73-시그널!Y73</f>
        <v>4.1037000854953507E-4</v>
      </c>
      <c r="Z73" s="28">
        <f>외인!Z73/10000</f>
        <v>4.5340940000000005</v>
      </c>
      <c r="AA73" s="35">
        <f>MACD!AA73-시그널!AA73</f>
        <v>-2.418612155523364E-4</v>
      </c>
      <c r="AB73" s="28">
        <f>외인!AB73/10000</f>
        <v>19.363651000000001</v>
      </c>
      <c r="AC73" s="35">
        <f>MACD!AC73-시그널!AC73</f>
        <v>7.4918135267480935E-5</v>
      </c>
      <c r="AD73" s="28">
        <f>외인!AD73/10000</f>
        <v>2.0012189999999999</v>
      </c>
      <c r="AE73" s="35">
        <f>MACD!AE73-시그널!AE73</f>
        <v>-4.4443826070236325E-5</v>
      </c>
      <c r="AF73" s="28">
        <f>외인!AF73/10000</f>
        <v>2.3252990000000002</v>
      </c>
      <c r="AG73" s="35">
        <f>MACD!AG73-시그널!AG73</f>
        <v>1.7388001329703075E-5</v>
      </c>
      <c r="AH73" s="28">
        <f>외인!AH73/10000</f>
        <v>21.505182999999999</v>
      </c>
      <c r="AI73" s="35">
        <f>MACD!AI73-시그널!AI73</f>
        <v>3.5637798693250605E-4</v>
      </c>
      <c r="AJ73" s="28">
        <f>외인!AJ73/10000</f>
        <v>10.433211</v>
      </c>
      <c r="AK73" s="35">
        <f>MACD!AK73-시그널!AK73</f>
        <v>4.8755992901000796E-4</v>
      </c>
      <c r="AL73" s="28">
        <f>외인!AL73/10000</f>
        <v>12.121656</v>
      </c>
      <c r="AM73" s="35">
        <f>MACD!AM73-시그널!AM73</f>
        <v>-7.0204915494566692E-5</v>
      </c>
      <c r="AN73" s="28">
        <f>외인!AN73/10000</f>
        <v>21.625648000000002</v>
      </c>
      <c r="AO73" s="35">
        <f>MACD!AO73-시그널!AO73</f>
        <v>-2.9704061715271808E-5</v>
      </c>
      <c r="AP73" s="28">
        <f>외인!AP73/10000</f>
        <v>16.219583</v>
      </c>
      <c r="AQ73" s="35">
        <f>MACD!AQ73-시그널!AQ73</f>
        <v>-9.4519272781196768E-5</v>
      </c>
      <c r="AR73" s="28">
        <f>외인!AR73/10000</f>
        <v>2.3929040000000001</v>
      </c>
      <c r="AS73" s="35">
        <f>MACD!AS73-시그널!AS73</f>
        <v>-8.7059406374263783E-5</v>
      </c>
      <c r="AT73" s="28">
        <f>외인!AT73/10000</f>
        <v>10.758371</v>
      </c>
      <c r="AU73" s="35">
        <f>MACD!AU73-시그널!AU73</f>
        <v>-9.7446171594168401E-5</v>
      </c>
      <c r="AV73" s="28">
        <f>외인!AV73/10000</f>
        <v>4.4532080000000001</v>
      </c>
      <c r="AW73" s="35">
        <f>MACD!AW73-시그널!AW73</f>
        <v>-4.743825939707262E-4</v>
      </c>
      <c r="AX73" s="28">
        <f>외인!AX73/10000</f>
        <v>6.4610830000000004</v>
      </c>
      <c r="AY73" s="35">
        <f>MACD!AY73-시그널!AY73</f>
        <v>8.2251621613112853E-5</v>
      </c>
      <c r="AZ73" s="28">
        <f>외인!AZ73/10000</f>
        <v>397.99432899999999</v>
      </c>
      <c r="BA73" s="35">
        <f>MACD!BA73-시그널!BA73</f>
        <v>3.8170320220255803E-4</v>
      </c>
      <c r="BB73" s="28">
        <f>외인!BB73/10000</f>
        <v>12.996369</v>
      </c>
      <c r="BC73" s="35">
        <f>MACD!BC73-시그널!BC73</f>
        <v>-1.3959098010981436E-4</v>
      </c>
      <c r="BD73" s="28">
        <f>외인!BD73/10000</f>
        <v>3.299976</v>
      </c>
      <c r="BE73" s="35">
        <f>MACD!BE73-시그널!BE73</f>
        <v>1.4528004843257302E-4</v>
      </c>
      <c r="BF73" s="28">
        <f>외인!BF73/10000</f>
        <v>0</v>
      </c>
      <c r="BG73" s="35" t="e">
        <f>MACD!BG73-시그널!BG73</f>
        <v>#DIV/0!</v>
      </c>
      <c r="BH73" s="28">
        <f>외인!BH73/10000</f>
        <v>11.066707000000001</v>
      </c>
      <c r="BI73" s="35">
        <f>MACD!BI73-시그널!BI73</f>
        <v>-1.0066629717052572E-5</v>
      </c>
      <c r="BJ73" s="28">
        <f>외인!BJ73/10000</f>
        <v>12.425943</v>
      </c>
      <c r="BK73" s="35">
        <f>MACD!BK73-시그널!BK73</f>
        <v>1.5627986138478002E-4</v>
      </c>
      <c r="BL73" s="28">
        <f>외인!BL73/10000</f>
        <v>4.2930820000000001</v>
      </c>
      <c r="BM73" s="35">
        <f>MACD!BM73-시그널!BM73</f>
        <v>5.6504940160254417E-5</v>
      </c>
      <c r="BN73" s="28">
        <f>외인!BN73/10000</f>
        <v>4.9902699999999998</v>
      </c>
      <c r="BO73" s="35">
        <f>MACD!BO73-시그널!BO73</f>
        <v>-5.9979962814774403E-4</v>
      </c>
      <c r="BP73" s="28">
        <f>외인!BP73/10000</f>
        <v>7.2415699999999994</v>
      </c>
      <c r="BQ73" s="35">
        <f>MACD!BQ73-시그널!BQ73</f>
        <v>3.4067694784406912E-5</v>
      </c>
      <c r="BR73" s="28">
        <f>외인!BR73/10000</f>
        <v>29.901146000000001</v>
      </c>
      <c r="BS73" s="35">
        <f>MACD!BS73-시그널!BS73</f>
        <v>-7.3401393175309432E-5</v>
      </c>
      <c r="BT73" s="28">
        <f>외인!BT73/10000</f>
        <v>367.85366199999999</v>
      </c>
      <c r="BU73" s="35">
        <f>MACD!BU73-시그널!BU73</f>
        <v>4.027995755290088E-4</v>
      </c>
      <c r="BV73" s="28">
        <f>외인!BV73/10000</f>
        <v>48.371307000000002</v>
      </c>
      <c r="BW73" s="35">
        <f>MACD!BW73-시그널!BW73</f>
        <v>2.1324195947442997E-4</v>
      </c>
      <c r="BX73" s="28">
        <f>외인!BX73/10000</f>
        <v>7.4241609999999998</v>
      </c>
      <c r="BY73" s="35">
        <f>MACD!BY73-시그널!BY73</f>
        <v>8.5113385216220789E-5</v>
      </c>
      <c r="BZ73" s="28">
        <f>외인!BZ73/10000</f>
        <v>33.747304</v>
      </c>
      <c r="CA73" s="35">
        <f>MACD!CA73-시그널!CA73</f>
        <v>-5.2944069600548279E-5</v>
      </c>
      <c r="CB73" s="28">
        <f>외인!CB73/10000</f>
        <v>1.1038760000000001</v>
      </c>
      <c r="CC73" s="35">
        <f>MACD!CC73-시그널!CC73</f>
        <v>8.1284082694422927E-5</v>
      </c>
      <c r="CD73" s="28">
        <f>외인!CD73/10000</f>
        <v>2.4861</v>
      </c>
      <c r="CE73" s="35">
        <f>MACD!CE73-시그널!CE73</f>
        <v>1.8830224328639255E-4</v>
      </c>
      <c r="CF73" s="28">
        <f>외인!CF73/10000</f>
        <v>2.7513200000000002</v>
      </c>
      <c r="CG73" s="35">
        <f>MACD!CG73-시그널!CG73</f>
        <v>-6.3217967653474074E-4</v>
      </c>
      <c r="CH73" s="28">
        <f>외인!CH73/10000</f>
        <v>6.4086739999999995</v>
      </c>
      <c r="CI73" s="35">
        <f>MACD!CI73-시그널!CI73</f>
        <v>-3.4350742182477861E-4</v>
      </c>
      <c r="CJ73" s="28">
        <f>외인!CJ73/10000</f>
        <v>33.026713999999998</v>
      </c>
      <c r="CK73" s="35">
        <f>MACD!CK73-시그널!CK73</f>
        <v>3.0151059579122669E-4</v>
      </c>
      <c r="CL73" s="28">
        <f>외인!CL73/10000</f>
        <v>21.997859999999999</v>
      </c>
      <c r="CM73" s="35">
        <f>MACD!CM73-시그널!CM73</f>
        <v>1.1824392789390868E-4</v>
      </c>
      <c r="CN73" s="28">
        <f>외인!CN73/10000</f>
        <v>11.118039</v>
      </c>
      <c r="CO73" s="35">
        <f>MACD!CO73-시그널!CO73</f>
        <v>7.9379721677357387E-5</v>
      </c>
      <c r="CP73" s="28">
        <f>외인!CP73/10000</f>
        <v>13.044752000000001</v>
      </c>
      <c r="CQ73" s="35">
        <f>MACD!CQ73-시그널!CQ73</f>
        <v>-1.3858482343833214E-4</v>
      </c>
      <c r="CR73" s="28">
        <f>외인!CR73/10000</f>
        <v>18.890281999999999</v>
      </c>
      <c r="CS73" s="35">
        <f>MACD!CS73-시그널!CS73</f>
        <v>2.8337039989237119E-4</v>
      </c>
      <c r="CT73" s="28">
        <f>외인!CT73/10000</f>
        <v>28.132916999999999</v>
      </c>
      <c r="CU73" s="35">
        <f>MACD!CU73-시그널!CU73</f>
        <v>-3.1712138981646195E-4</v>
      </c>
      <c r="CV73" s="28">
        <f>외인!CV73/10000</f>
        <v>367.85366199999999</v>
      </c>
      <c r="CW73" s="35">
        <f>MACD!CW73-시그널!CW73</f>
        <v>4.027995755290088E-4</v>
      </c>
      <c r="CX73" s="28">
        <f>외인!CX73/10000</f>
        <v>27.449825000000001</v>
      </c>
      <c r="CY73" s="35">
        <f>MACD!CY73-시그널!CY73</f>
        <v>3.3485163863568627E-4</v>
      </c>
      <c r="CZ73" s="28">
        <f>외인!CZ73/10000</f>
        <v>1.9742360000000001</v>
      </c>
      <c r="DA73" s="35">
        <f>MACD!DA73-시그널!DA73</f>
        <v>5.4088619084328819E-5</v>
      </c>
      <c r="DB73" s="28">
        <f>외인!DB73/10000</f>
        <v>3.299976</v>
      </c>
      <c r="DC73" s="35">
        <f>MACD!DC73-시그널!DC73</f>
        <v>1.4528004843257302E-4</v>
      </c>
      <c r="DD73" s="28">
        <f>외인!DD73/10000</f>
        <v>0.79801899999999992</v>
      </c>
      <c r="DE73" s="35">
        <f>MACD!DE73-시그널!DE73</f>
        <v>-4.5094472821435318E-4</v>
      </c>
      <c r="DF73" s="28">
        <f>외인!DF73/10000</f>
        <v>5.6475569999999999</v>
      </c>
      <c r="DG73" s="35">
        <f>MACD!DG73-시그널!DG73</f>
        <v>1.1758311072817206E-4</v>
      </c>
      <c r="DH73" s="28">
        <f>외인!DH73/10000</f>
        <v>1.7529970000000001</v>
      </c>
      <c r="DI73" s="35">
        <f>MACD!DI73-시그널!DI73</f>
        <v>4.2916538056216339E-4</v>
      </c>
      <c r="DJ73" s="28">
        <f>외인!DJ73/10000</f>
        <v>65.356421999999995</v>
      </c>
      <c r="DK73" s="35">
        <f>MACD!DK73-시그널!DK73</f>
        <v>2.3624409425198071E-4</v>
      </c>
      <c r="DL73" s="28">
        <f>외인!DL73/10000</f>
        <v>8.9173779999999994</v>
      </c>
      <c r="DM73" s="35">
        <f>MACD!DM73-시그널!DM73</f>
        <v>6.9120401186205339E-5</v>
      </c>
      <c r="DN73" s="28">
        <f>외인!DN73/10000</f>
        <v>367.85366199999999</v>
      </c>
      <c r="DO73" s="35">
        <f>MACD!DO73-시그널!DO73</f>
        <v>4.027995755290088E-4</v>
      </c>
      <c r="DP73" s="28">
        <f>외인!DP73/10000</f>
        <v>7.4828660000000005</v>
      </c>
      <c r="DQ73" s="35">
        <f>MACD!DQ73-시그널!DQ73</f>
        <v>6.6250419214044999E-4</v>
      </c>
      <c r="DR73" s="28">
        <f>외인!DR73/10000</f>
        <v>4.1341890000000001</v>
      </c>
      <c r="DS73" s="35">
        <f>MACD!DS73-시그널!DS73</f>
        <v>5.0340839255138918E-5</v>
      </c>
      <c r="DT73" s="28">
        <f>외인!DT73/10000</f>
        <v>15.614082000000002</v>
      </c>
      <c r="DU73" s="35">
        <f>MACD!DU73-시그널!DU73</f>
        <v>2.8867389948136779E-4</v>
      </c>
      <c r="DV73" s="28">
        <f>외인!DV73/10000</f>
        <v>3.2447110000000001</v>
      </c>
      <c r="DW73" s="35">
        <f>MACD!DW73-시그널!DW73</f>
        <v>2.8969486956262493E-4</v>
      </c>
      <c r="DX73" s="28">
        <f>외인!DX73/10000</f>
        <v>12.262316</v>
      </c>
      <c r="DY73" s="35">
        <f>MACD!DY73-시그널!DY73</f>
        <v>-7.0917522026114118E-4</v>
      </c>
      <c r="DZ73" s="28">
        <f>외인!DZ73/10000</f>
        <v>0.71026800000000001</v>
      </c>
      <c r="EA73" s="35">
        <f>MACD!EA73-시그널!EA73</f>
        <v>-3.2305459746024358E-4</v>
      </c>
      <c r="EB73" s="28">
        <f>외인!EB73/10000</f>
        <v>1.034707</v>
      </c>
      <c r="EC73" s="35">
        <f>MACD!EC73-시그널!EC73</f>
        <v>1.4518400691739349E-4</v>
      </c>
      <c r="ED73" s="28">
        <f>외인!ED73/10000</f>
        <v>0.97517299999999996</v>
      </c>
      <c r="EE73" s="35">
        <f>MACD!EE73-시그널!EE73</f>
        <v>3.5512267291495713E-4</v>
      </c>
      <c r="EF73" s="28">
        <f>외인!EF73/10000</f>
        <v>21.067242999999998</v>
      </c>
      <c r="EG73" s="35">
        <f>MACD!EG73-시그널!EG73</f>
        <v>1.8768848742837933E-4</v>
      </c>
      <c r="EH73" s="28">
        <f>외인!EH73/10000</f>
        <v>31.304807</v>
      </c>
      <c r="EI73" s="35">
        <f>MACD!EI73-시그널!EI73</f>
        <v>1.7549254443933893E-4</v>
      </c>
      <c r="EJ73" s="28">
        <f>외인!EJ73/10000</f>
        <v>9.4619090000000003</v>
      </c>
      <c r="EK73" s="35">
        <f>MACD!EK73-시그널!EK73</f>
        <v>-2.6014504392101817E-4</v>
      </c>
      <c r="EL73" s="28">
        <f>외인!EL73/10000</f>
        <v>2.7060219999999999</v>
      </c>
      <c r="EM73" s="35">
        <f>MACD!EM73-시그널!EM73</f>
        <v>1.4753055212895767E-4</v>
      </c>
      <c r="EN73" s="28">
        <f>외인!EN73/10000</f>
        <v>4.1341890000000001</v>
      </c>
      <c r="EO73" s="35">
        <f>MACD!EO73-시그널!EO73</f>
        <v>5.0340839255138918E-5</v>
      </c>
      <c r="EP73" s="28">
        <f>외인!EP73/10000</f>
        <v>14.854752</v>
      </c>
      <c r="EQ73" s="35">
        <f>MACD!EQ73-시그널!EQ73</f>
        <v>2.9231904077786538E-4</v>
      </c>
      <c r="ER73" s="28">
        <f>외인!ER73/10000</f>
        <v>1.108876</v>
      </c>
      <c r="ES73" s="35">
        <f>MACD!ES73-시그널!ES73</f>
        <v>1.1428084312835275E-4</v>
      </c>
      <c r="ET73" s="28">
        <f>외인!ET73/10000</f>
        <v>16.219583</v>
      </c>
      <c r="EU73" s="35">
        <f>MACD!EU73-시그널!EU73</f>
        <v>-9.4519272781196768E-5</v>
      </c>
      <c r="EV73" s="28">
        <f>외인!EV73/10000</f>
        <v>4.5340940000000005</v>
      </c>
      <c r="EW73" s="35">
        <f>MACD!EW73-시그널!EW73</f>
        <v>-2.418612155523364E-4</v>
      </c>
      <c r="EX73" s="28">
        <f>외인!EX73/10000</f>
        <v>8.5106579999999994</v>
      </c>
      <c r="EY73" s="35">
        <f>MACD!EY73-시그널!EY73</f>
        <v>-6.8132462999175042E-5</v>
      </c>
    </row>
    <row r="74" spans="1:155">
      <c r="A74" s="27">
        <f>외인!A74</f>
        <v>46174</v>
      </c>
      <c r="B74" s="28">
        <f>외인!B74/10000</f>
        <v>698.14767099999995</v>
      </c>
      <c r="C74" s="35">
        <f>MACD!C74-시그널!C74</f>
        <v>2.8544487927161075E-4</v>
      </c>
      <c r="D74" s="28">
        <f>외인!D74/10000</f>
        <v>58.630796999999994</v>
      </c>
      <c r="E74" s="35">
        <f>MACD!E74-시그널!E74</f>
        <v>-4.8968721550951552E-5</v>
      </c>
      <c r="F74" s="28">
        <f>외인!F74/10000</f>
        <v>297.65246000000002</v>
      </c>
      <c r="G74" s="35">
        <f>MACD!G74-시그널!G74</f>
        <v>2.8173460002608406E-4</v>
      </c>
      <c r="H74" s="28">
        <f>외인!H74/10000</f>
        <v>33.028041999999999</v>
      </c>
      <c r="I74" s="35">
        <f>MACD!I74-시그널!I74</f>
        <v>2.4238042128795474E-4</v>
      </c>
      <c r="J74" s="28">
        <f>외인!J74/10000</f>
        <v>4.1351740000000001</v>
      </c>
      <c r="K74" s="35">
        <f>MACD!K74-시그널!K74</f>
        <v>1.2367556348700051E-4</v>
      </c>
      <c r="L74" s="28">
        <f>외인!L74/10000</f>
        <v>30.774243999999999</v>
      </c>
      <c r="M74" s="35">
        <f>MACD!M74-시그널!M74</f>
        <v>2.3775720245334744E-4</v>
      </c>
      <c r="N74" s="28">
        <f>외인!N74/10000</f>
        <v>32.464365000000001</v>
      </c>
      <c r="O74" s="35">
        <f>MACD!O74-시그널!O74</f>
        <v>-2.2618184965411984E-5</v>
      </c>
      <c r="P74" s="28">
        <f>외인!P74/10000</f>
        <v>17.714832000000001</v>
      </c>
      <c r="Q74" s="35">
        <f>MACD!Q74-시그널!Q74</f>
        <v>3.103186845592485E-4</v>
      </c>
      <c r="R74" s="28">
        <f>외인!R74/10000</f>
        <v>17.112386999999998</v>
      </c>
      <c r="S74" s="35">
        <f>MACD!S74-시그널!S74</f>
        <v>1.1102357738017657E-4</v>
      </c>
      <c r="T74" s="28">
        <f>외인!T74/10000</f>
        <v>0.77642299999999997</v>
      </c>
      <c r="U74" s="35">
        <f>MACD!U74-시그널!U74</f>
        <v>-5.3204484802426568E-4</v>
      </c>
      <c r="V74" s="28">
        <f>외인!V74/10000</f>
        <v>12.004174000000001</v>
      </c>
      <c r="W74" s="35">
        <f>MACD!W74-시그널!W74</f>
        <v>-9.8826879474462281E-4</v>
      </c>
      <c r="X74" s="28">
        <f>외인!X74/10000</f>
        <v>384.61140499999999</v>
      </c>
      <c r="Y74" s="35">
        <f>MACD!Y74-시그널!Y74</f>
        <v>4.3889191836738562E-4</v>
      </c>
      <c r="Z74" s="28">
        <f>외인!Z74/10000</f>
        <v>4.6605109999999996</v>
      </c>
      <c r="AA74" s="35">
        <f>MACD!AA74-시그널!AA74</f>
        <v>-2.967432133473395E-4</v>
      </c>
      <c r="AB74" s="28">
        <f>외인!AB74/10000</f>
        <v>19.301949</v>
      </c>
      <c r="AC74" s="35">
        <f>MACD!AC74-시그널!AC74</f>
        <v>4.5752473403520301E-5</v>
      </c>
      <c r="AD74" s="28">
        <f>외인!AD74/10000</f>
        <v>1.9590380000000001</v>
      </c>
      <c r="AE74" s="35">
        <f>MACD!AE74-시그널!AE74</f>
        <v>-1.8872060120420607E-4</v>
      </c>
      <c r="AF74" s="28">
        <f>외인!AF74/10000</f>
        <v>2.3192710000000001</v>
      </c>
      <c r="AG74" s="35">
        <f>MACD!AG74-시그널!AG74</f>
        <v>-6.9402354717309166E-5</v>
      </c>
      <c r="AH74" s="28">
        <f>외인!AH74/10000</f>
        <v>21.274395000000002</v>
      </c>
      <c r="AI74" s="35">
        <f>MACD!AI74-시그널!AI74</f>
        <v>3.460547903469354E-4</v>
      </c>
      <c r="AJ74" s="28">
        <f>외인!AJ74/10000</f>
        <v>11.037967999999999</v>
      </c>
      <c r="AK74" s="35">
        <f>MACD!AK74-시그널!AK74</f>
        <v>3.0655077988044912E-4</v>
      </c>
      <c r="AL74" s="28">
        <f>외인!AL74/10000</f>
        <v>11.964086999999999</v>
      </c>
      <c r="AM74" s="35">
        <f>MACD!AM74-시그널!AM74</f>
        <v>-1.670265810297842E-4</v>
      </c>
      <c r="AN74" s="28">
        <f>외인!AN74/10000</f>
        <v>22.198437999999999</v>
      </c>
      <c r="AO74" s="35">
        <f>MACD!AO74-시그널!AO74</f>
        <v>5.9111961362722607E-5</v>
      </c>
      <c r="AP74" s="28">
        <f>외인!AP74/10000</f>
        <v>16.906527000000001</v>
      </c>
      <c r="AQ74" s="35">
        <f>MACD!AQ74-시그널!AQ74</f>
        <v>-3.1865901399425974E-5</v>
      </c>
      <c r="AR74" s="28">
        <f>외인!AR74/10000</f>
        <v>2.328077</v>
      </c>
      <c r="AS74" s="35">
        <f>MACD!AS74-시그널!AS74</f>
        <v>-1.6490677387817436E-4</v>
      </c>
      <c r="AT74" s="28">
        <f>외인!AT74/10000</f>
        <v>12.136817000000001</v>
      </c>
      <c r="AU74" s="35">
        <f>MACD!AU74-시그널!AU74</f>
        <v>-7.4894594433068894E-5</v>
      </c>
      <c r="AV74" s="28">
        <f>외인!AV74/10000</f>
        <v>4.3620539999999997</v>
      </c>
      <c r="AW74" s="35">
        <f>MACD!AW74-시그널!AW74</f>
        <v>-4.8611461390473852E-4</v>
      </c>
      <c r="AX74" s="28">
        <f>외인!AX74/10000</f>
        <v>6.1895739999999995</v>
      </c>
      <c r="AY74" s="35">
        <f>MACD!AY74-시그널!AY74</f>
        <v>1.3491438154773707E-4</v>
      </c>
      <c r="AZ74" s="28">
        <f>외인!AZ74/10000</f>
        <v>418.78438900000003</v>
      </c>
      <c r="BA74" s="35">
        <f>MACD!BA74-시그널!BA74</f>
        <v>3.9302330041514886E-4</v>
      </c>
      <c r="BB74" s="28">
        <f>외인!BB74/10000</f>
        <v>13.546495000000002</v>
      </c>
      <c r="BC74" s="35">
        <f>MACD!BC74-시그널!BC74</f>
        <v>-1.4354339685190636E-4</v>
      </c>
      <c r="BD74" s="28">
        <f>외인!BD74/10000</f>
        <v>3.2837269999999998</v>
      </c>
      <c r="BE74" s="35">
        <f>MACD!BE74-시그널!BE74</f>
        <v>1.8662146955861507E-4</v>
      </c>
      <c r="BF74" s="28">
        <f>외인!BF74/10000</f>
        <v>0</v>
      </c>
      <c r="BG74" s="35" t="e">
        <f>MACD!BG74-시그널!BG74</f>
        <v>#DIV/0!</v>
      </c>
      <c r="BH74" s="28">
        <f>외인!BH74/10000</f>
        <v>10.808421000000001</v>
      </c>
      <c r="BI74" s="35">
        <f>MACD!BI74-시그널!BI74</f>
        <v>-2.7202945548882561E-5</v>
      </c>
      <c r="BJ74" s="28">
        <f>외인!BJ74/10000</f>
        <v>12.102603</v>
      </c>
      <c r="BK74" s="35">
        <f>MACD!BK74-시그널!BK74</f>
        <v>8.48863971116553E-5</v>
      </c>
      <c r="BL74" s="28">
        <f>외인!BL74/10000</f>
        <v>4.2491209999999997</v>
      </c>
      <c r="BM74" s="35">
        <f>MACD!BM74-시그널!BM74</f>
        <v>1.9539136431006199E-5</v>
      </c>
      <c r="BN74" s="28">
        <f>외인!BN74/10000</f>
        <v>4.8630199999999997</v>
      </c>
      <c r="BO74" s="35">
        <f>MACD!BO74-시그널!BO74</f>
        <v>-4.5158563603703403E-4</v>
      </c>
      <c r="BP74" s="28">
        <f>외인!BP74/10000</f>
        <v>6.9413689999999999</v>
      </c>
      <c r="BQ74" s="35">
        <f>MACD!BQ74-시그널!BQ74</f>
        <v>8.7213780454393163E-5</v>
      </c>
      <c r="BR74" s="28">
        <f>외인!BR74/10000</f>
        <v>31.141137000000001</v>
      </c>
      <c r="BS74" s="35">
        <f>MACD!BS74-시그널!BS74</f>
        <v>5.1078527634471028E-5</v>
      </c>
      <c r="BT74" s="28">
        <f>외인!BT74/10000</f>
        <v>388.50569200000001</v>
      </c>
      <c r="BU74" s="35">
        <f>MACD!BU74-시그널!BU74</f>
        <v>4.2827174333952484E-4</v>
      </c>
      <c r="BV74" s="28">
        <f>외인!BV74/10000</f>
        <v>49.400983000000004</v>
      </c>
      <c r="BW74" s="35">
        <f>MACD!BW74-시그널!BW74</f>
        <v>2.0730982149183119E-4</v>
      </c>
      <c r="BX74" s="28">
        <f>외인!BX74/10000</f>
        <v>7.2816859999999997</v>
      </c>
      <c r="BY74" s="35">
        <f>MACD!BY74-시그널!BY74</f>
        <v>-2.6657124753793429E-5</v>
      </c>
      <c r="BZ74" s="28">
        <f>외인!BZ74/10000</f>
        <v>34.162526</v>
      </c>
      <c r="CA74" s="35">
        <f>MACD!CA74-시그널!CA74</f>
        <v>-2.6938899189078182E-5</v>
      </c>
      <c r="CB74" s="28">
        <f>외인!CB74/10000</f>
        <v>1.0896760000000001</v>
      </c>
      <c r="CC74" s="35">
        <f>MACD!CC74-시그널!CC74</f>
        <v>1.0022193770598887E-4</v>
      </c>
      <c r="CD74" s="28">
        <f>외인!CD74/10000</f>
        <v>2.4485259999999998</v>
      </c>
      <c r="CE74" s="35">
        <f>MACD!CE74-시그널!CE74</f>
        <v>6.4619469576481566E-5</v>
      </c>
      <c r="CF74" s="28">
        <f>외인!CF74/10000</f>
        <v>2.7263330000000003</v>
      </c>
      <c r="CG74" s="35">
        <f>MACD!CG74-시그널!CG74</f>
        <v>-4.8687127237956394E-4</v>
      </c>
      <c r="CH74" s="28">
        <f>외인!CH74/10000</f>
        <v>6.3206030000000002</v>
      </c>
      <c r="CI74" s="35">
        <f>MACD!CI74-시그널!CI74</f>
        <v>-3.4922954056840905E-4</v>
      </c>
      <c r="CJ74" s="28">
        <f>외인!CJ74/10000</f>
        <v>32.542665999999997</v>
      </c>
      <c r="CK74" s="35">
        <f>MACD!CK74-시그널!CK74</f>
        <v>2.1713173756285396E-4</v>
      </c>
      <c r="CL74" s="28">
        <f>외인!CL74/10000</f>
        <v>21.838345999999998</v>
      </c>
      <c r="CM74" s="35">
        <f>MACD!CM74-시그널!CM74</f>
        <v>1.0279691634384672E-4</v>
      </c>
      <c r="CN74" s="28">
        <f>외인!CN74/10000</f>
        <v>11.2812</v>
      </c>
      <c r="CO74" s="35">
        <f>MACD!CO74-시그널!CO74</f>
        <v>1.6594899539125181E-4</v>
      </c>
      <c r="CP74" s="28">
        <f>외인!CP74/10000</f>
        <v>13.594025</v>
      </c>
      <c r="CQ74" s="35">
        <f>MACD!CQ74-시그널!CQ74</f>
        <v>-1.4283791632397459E-4</v>
      </c>
      <c r="CR74" s="28">
        <f>외인!CR74/10000</f>
        <v>20.360786999999998</v>
      </c>
      <c r="CS74" s="35">
        <f>MACD!CS74-시그널!CS74</f>
        <v>1.2558196611113276E-4</v>
      </c>
      <c r="CT74" s="28">
        <f>외인!CT74/10000</f>
        <v>27.166278000000002</v>
      </c>
      <c r="CU74" s="35">
        <f>MACD!CU74-시그널!CU74</f>
        <v>-4.9104427477859088E-4</v>
      </c>
      <c r="CV74" s="28">
        <f>외인!CV74/10000</f>
        <v>388.50569200000001</v>
      </c>
      <c r="CW74" s="35">
        <f>MACD!CW74-시그널!CW74</f>
        <v>4.2827174333952484E-4</v>
      </c>
      <c r="CX74" s="28">
        <f>외인!CX74/10000</f>
        <v>28.300592999999999</v>
      </c>
      <c r="CY74" s="35">
        <f>MACD!CY74-시그널!CY74</f>
        <v>2.943218509452483E-4</v>
      </c>
      <c r="CZ74" s="28">
        <f>외인!CZ74/10000</f>
        <v>1.9311830000000001</v>
      </c>
      <c r="DA74" s="35">
        <f>MACD!DA74-시그널!DA74</f>
        <v>-7.5776280125558568E-4</v>
      </c>
      <c r="DB74" s="28">
        <f>외인!DB74/10000</f>
        <v>3.2837269999999998</v>
      </c>
      <c r="DC74" s="35">
        <f>MACD!DC74-시그널!DC74</f>
        <v>1.8662146955861507E-4</v>
      </c>
      <c r="DD74" s="28">
        <f>외인!DD74/10000</f>
        <v>0.77642299999999997</v>
      </c>
      <c r="DE74" s="35">
        <f>MACD!DE74-시그널!DE74</f>
        <v>-5.3204484802426568E-4</v>
      </c>
      <c r="DF74" s="28">
        <f>외인!DF74/10000</f>
        <v>5.5156510000000001</v>
      </c>
      <c r="DG74" s="35">
        <f>MACD!DG74-시그널!DG74</f>
        <v>-1.295808709177881E-5</v>
      </c>
      <c r="DH74" s="28">
        <f>외인!DH74/10000</f>
        <v>1.7236240000000003</v>
      </c>
      <c r="DI74" s="35">
        <f>MACD!DI74-시그널!DI74</f>
        <v>2.5538377773262752E-4</v>
      </c>
      <c r="DJ74" s="28">
        <f>외인!DJ74/10000</f>
        <v>65.931283999999991</v>
      </c>
      <c r="DK74" s="35">
        <f>MACD!DK74-시그널!DK74</f>
        <v>2.7573088712137334E-4</v>
      </c>
      <c r="DL74" s="28">
        <f>외인!DL74/10000</f>
        <v>9.0332929999999987</v>
      </c>
      <c r="DM74" s="35">
        <f>MACD!DM74-시그널!DM74</f>
        <v>1.7054765293440365E-4</v>
      </c>
      <c r="DN74" s="28">
        <f>외인!DN74/10000</f>
        <v>388.50569200000001</v>
      </c>
      <c r="DO74" s="35">
        <f>MACD!DO74-시그널!DO74</f>
        <v>4.2827174333952484E-4</v>
      </c>
      <c r="DP74" s="28">
        <f>외인!DP74/10000</f>
        <v>7.2266810000000001</v>
      </c>
      <c r="DQ74" s="35">
        <f>MACD!DQ74-시그널!DQ74</f>
        <v>5.6548962276916791E-4</v>
      </c>
      <c r="DR74" s="28">
        <f>외인!DR74/10000</f>
        <v>4.2068970000000006</v>
      </c>
      <c r="DS74" s="35">
        <f>MACD!DS74-시그널!DS74</f>
        <v>1.1234043838182362E-4</v>
      </c>
      <c r="DT74" s="28">
        <f>외인!DT74/10000</f>
        <v>17.112386999999998</v>
      </c>
      <c r="DU74" s="35">
        <f>MACD!DU74-시그널!DU74</f>
        <v>1.1102357738017657E-4</v>
      </c>
      <c r="DV74" s="28">
        <f>외인!DV74/10000</f>
        <v>3.2178770000000001</v>
      </c>
      <c r="DW74" s="35">
        <f>MACD!DW74-시그널!DW74</f>
        <v>2.509864894778894E-4</v>
      </c>
      <c r="DX74" s="28">
        <f>외인!DX74/10000</f>
        <v>12.004174000000001</v>
      </c>
      <c r="DY74" s="35">
        <f>MACD!DY74-시그널!DY74</f>
        <v>-9.8826879474462281E-4</v>
      </c>
      <c r="DZ74" s="28">
        <f>외인!DZ74/10000</f>
        <v>0.68636700000000006</v>
      </c>
      <c r="EA74" s="35">
        <f>MACD!EA74-시그널!EA74</f>
        <v>-2.1104300784096909E-4</v>
      </c>
      <c r="EB74" s="28">
        <f>외인!EB74/10000</f>
        <v>1.0123850000000001</v>
      </c>
      <c r="EC74" s="35">
        <f>MACD!EC74-시그널!EC74</f>
        <v>3.3730853686130891E-5</v>
      </c>
      <c r="ED74" s="28">
        <f>외인!ED74/10000</f>
        <v>0.94298300000000002</v>
      </c>
      <c r="EE74" s="35">
        <f>MACD!EE74-시그널!EE74</f>
        <v>2.8331574248744741E-4</v>
      </c>
      <c r="EF74" s="28">
        <f>외인!EF74/10000</f>
        <v>20.865431000000001</v>
      </c>
      <c r="EG74" s="35">
        <f>MACD!EG74-시그널!EG74</f>
        <v>1.1644104857921796E-4</v>
      </c>
      <c r="EH74" s="28">
        <f>외인!EH74/10000</f>
        <v>32.66046</v>
      </c>
      <c r="EI74" s="35">
        <f>MACD!EI74-시그널!EI74</f>
        <v>1.8354818064130293E-4</v>
      </c>
      <c r="EJ74" s="28">
        <f>외인!EJ74/10000</f>
        <v>9.4817830000000001</v>
      </c>
      <c r="EK74" s="35">
        <f>MACD!EK74-시그널!EK74</f>
        <v>-2.3011144165574314E-4</v>
      </c>
      <c r="EL74" s="28">
        <f>외인!EL74/10000</f>
        <v>2.6642259999999998</v>
      </c>
      <c r="EM74" s="35">
        <f>MACD!EM74-시그널!EM74</f>
        <v>3.0172305359823983E-5</v>
      </c>
      <c r="EN74" s="28">
        <f>외인!EN74/10000</f>
        <v>4.2068970000000006</v>
      </c>
      <c r="EO74" s="35">
        <f>MACD!EO74-시그널!EO74</f>
        <v>1.1234043838182362E-4</v>
      </c>
      <c r="EP74" s="28">
        <f>외인!EP74/10000</f>
        <v>14.585839999999999</v>
      </c>
      <c r="EQ74" s="35">
        <f>MACD!EQ74-시그널!EQ74</f>
        <v>2.6518790119805141E-4</v>
      </c>
      <c r="ER74" s="28">
        <f>외인!ER74/10000</f>
        <v>1.0517100000000001</v>
      </c>
      <c r="ES74" s="35">
        <f>MACD!ES74-시그널!ES74</f>
        <v>3.7638578755942601E-4</v>
      </c>
      <c r="ET74" s="28">
        <f>외인!ET74/10000</f>
        <v>16.906527000000001</v>
      </c>
      <c r="EU74" s="35">
        <f>MACD!EU74-시그널!EU74</f>
        <v>-3.1865901399425974E-5</v>
      </c>
      <c r="EV74" s="28">
        <f>외인!EV74/10000</f>
        <v>4.6605109999999996</v>
      </c>
      <c r="EW74" s="35">
        <f>MACD!EW74-시그널!EW74</f>
        <v>-2.967432133473395E-4</v>
      </c>
      <c r="EX74" s="28">
        <f>외인!EX74/10000</f>
        <v>8.9335129999999996</v>
      </c>
      <c r="EY74" s="35">
        <f>MACD!EY74-시그널!EY74</f>
        <v>-4.2780797655133927E-5</v>
      </c>
    </row>
    <row r="75" spans="1:155">
      <c r="A75" s="27">
        <f>외인!A75</f>
        <v>46175</v>
      </c>
      <c r="B75" s="28">
        <f>외인!B75/10000</f>
        <v>699.21044800000004</v>
      </c>
      <c r="C75" s="35">
        <f>MACD!C75-시그널!C75</f>
        <v>2.1393455858908594E-4</v>
      </c>
      <c r="D75" s="28">
        <f>외인!D75/10000</f>
        <v>57.439308999999994</v>
      </c>
      <c r="E75" s="35">
        <f>MACD!E75-시그널!E75</f>
        <v>-5.533947121734316E-5</v>
      </c>
      <c r="F75" s="28">
        <f>외인!F75/10000</f>
        <v>305.82287700000001</v>
      </c>
      <c r="G75" s="35">
        <f>MACD!G75-시그널!G75</f>
        <v>1.9735301539191324E-4</v>
      </c>
      <c r="H75" s="28">
        <f>외인!H75/10000</f>
        <v>31.808792999999998</v>
      </c>
      <c r="I75" s="35">
        <f>MACD!I75-시그널!I75</f>
        <v>2.3569043656806294E-4</v>
      </c>
      <c r="J75" s="28">
        <f>외인!J75/10000</f>
        <v>3.9791370000000001</v>
      </c>
      <c r="K75" s="35">
        <f>MACD!K75-시그널!K75</f>
        <v>2.0855982659882355E-4</v>
      </c>
      <c r="L75" s="28">
        <f>외인!L75/10000</f>
        <v>29.625942999999999</v>
      </c>
      <c r="M75" s="35">
        <f>MACD!M75-시그널!M75</f>
        <v>2.3924847795466506E-4</v>
      </c>
      <c r="N75" s="28">
        <f>외인!N75/10000</f>
        <v>31.901777000000003</v>
      </c>
      <c r="O75" s="35">
        <f>MACD!O75-시그널!O75</f>
        <v>-7.2983673329108658E-5</v>
      </c>
      <c r="P75" s="28">
        <f>외인!P75/10000</f>
        <v>17.381774</v>
      </c>
      <c r="Q75" s="35">
        <f>MACD!Q75-시그널!Q75</f>
        <v>2.7481083200296078E-4</v>
      </c>
      <c r="R75" s="28">
        <f>외인!R75/10000</f>
        <v>16.430281000000001</v>
      </c>
      <c r="S75" s="35">
        <f>MACD!S75-시그널!S75</f>
        <v>-1.7486435965418997E-4</v>
      </c>
      <c r="T75" s="28">
        <f>외인!T75/10000</f>
        <v>0.76674300000000006</v>
      </c>
      <c r="U75" s="35">
        <f>MACD!U75-시그널!U75</f>
        <v>-5.081119144171144E-4</v>
      </c>
      <c r="V75" s="28">
        <f>외인!V75/10000</f>
        <v>11.739455</v>
      </c>
      <c r="W75" s="35">
        <f>MACD!W75-시그널!W75</f>
        <v>-9.7453053556276637E-4</v>
      </c>
      <c r="X75" s="28">
        <f>외인!X75/10000</f>
        <v>390.72510499999999</v>
      </c>
      <c r="Y75" s="35">
        <f>MACD!Y75-시그널!Y75</f>
        <v>3.5537534743115113E-4</v>
      </c>
      <c r="Z75" s="28">
        <f>외인!Z75/10000</f>
        <v>4.8674429999999997</v>
      </c>
      <c r="AA75" s="35">
        <f>MACD!AA75-시그널!AA75</f>
        <v>-2.8640034650148681E-4</v>
      </c>
      <c r="AB75" s="28">
        <f>외인!AB75/10000</f>
        <v>19.789664000000002</v>
      </c>
      <c r="AC75" s="35">
        <f>MACD!AC75-시그널!AC75</f>
        <v>4.5867655203321868E-5</v>
      </c>
      <c r="AD75" s="28">
        <f>외인!AD75/10000</f>
        <v>1.9558720000000001</v>
      </c>
      <c r="AE75" s="35">
        <f>MACD!AE75-시그널!AE75</f>
        <v>-2.8668631501833387E-4</v>
      </c>
      <c r="AF75" s="28">
        <f>외인!AF75/10000</f>
        <v>2.2840479999999999</v>
      </c>
      <c r="AG75" s="35">
        <f>MACD!AG75-시그널!AG75</f>
        <v>-9.4638720699520513E-5</v>
      </c>
      <c r="AH75" s="28">
        <f>외인!AH75/10000</f>
        <v>20.615212</v>
      </c>
      <c r="AI75" s="35">
        <f>MACD!AI75-시그널!AI75</f>
        <v>2.1427502022704404E-4</v>
      </c>
      <c r="AJ75" s="28">
        <f>외인!AJ75/10000</f>
        <v>11.259829</v>
      </c>
      <c r="AK75" s="35">
        <f>MACD!AK75-시그널!AK75</f>
        <v>6.995071466210645E-6</v>
      </c>
      <c r="AL75" s="28">
        <f>외인!AL75/10000</f>
        <v>11.837439999999999</v>
      </c>
      <c r="AM75" s="35">
        <f>MACD!AM75-시그널!AM75</f>
        <v>-1.848617178179851E-4</v>
      </c>
      <c r="AN75" s="28">
        <f>외인!AN75/10000</f>
        <v>21.722598000000001</v>
      </c>
      <c r="AO75" s="35">
        <f>MACD!AO75-시그널!AO75</f>
        <v>-7.4441897230524321E-6</v>
      </c>
      <c r="AP75" s="28">
        <f>외인!AP75/10000</f>
        <v>15.661049999999999</v>
      </c>
      <c r="AQ75" s="35">
        <f>MACD!AQ75-시그널!AQ75</f>
        <v>2.6625724831317102E-5</v>
      </c>
      <c r="AR75" s="28">
        <f>외인!AR75/10000</f>
        <v>2.2881849999999999</v>
      </c>
      <c r="AS75" s="35">
        <f>MACD!AS75-시그널!AS75</f>
        <v>-1.7085252669306127E-4</v>
      </c>
      <c r="AT75" s="28">
        <f>외인!AT75/10000</f>
        <v>12.479233000000001</v>
      </c>
      <c r="AU75" s="35">
        <f>MACD!AU75-시그널!AU75</f>
        <v>-5.583997341432204E-4</v>
      </c>
      <c r="AV75" s="28">
        <f>외인!AV75/10000</f>
        <v>4.359947</v>
      </c>
      <c r="AW75" s="35">
        <f>MACD!AW75-시그널!AW75</f>
        <v>-3.9257726077760461E-4</v>
      </c>
      <c r="AX75" s="28">
        <f>외인!AX75/10000</f>
        <v>5.9736190000000002</v>
      </c>
      <c r="AY75" s="35">
        <f>MACD!AY75-시그널!AY75</f>
        <v>2.9334687179718305E-4</v>
      </c>
      <c r="AZ75" s="28">
        <f>외인!AZ75/10000</f>
        <v>421.63115199999993</v>
      </c>
      <c r="BA75" s="35">
        <f>MACD!BA75-시그널!BA75</f>
        <v>3.0533062963120658E-4</v>
      </c>
      <c r="BB75" s="28">
        <f>외인!BB75/10000</f>
        <v>15.194114000000001</v>
      </c>
      <c r="BC75" s="35">
        <f>MACD!BC75-시그널!BC75</f>
        <v>-1.124263832795529E-4</v>
      </c>
      <c r="BD75" s="28">
        <f>외인!BD75/10000</f>
        <v>3.1924900000000003</v>
      </c>
      <c r="BE75" s="35">
        <f>MACD!BE75-시그널!BE75</f>
        <v>2.5091280661933963E-4</v>
      </c>
      <c r="BF75" s="28">
        <f>외인!BF75/10000</f>
        <v>0</v>
      </c>
      <c r="BG75" s="35" t="e">
        <f>MACD!BG75-시그널!BG75</f>
        <v>#DIV/0!</v>
      </c>
      <c r="BH75" s="28">
        <f>외인!BH75/10000</f>
        <v>10.854516</v>
      </c>
      <c r="BI75" s="35">
        <f>MACD!BI75-시그널!BI75</f>
        <v>9.4035988985006211E-6</v>
      </c>
      <c r="BJ75" s="28">
        <f>외인!BJ75/10000</f>
        <v>11.682335999999999</v>
      </c>
      <c r="BK75" s="35">
        <f>MACD!BK75-시그널!BK75</f>
        <v>6.3523266856282739E-5</v>
      </c>
      <c r="BL75" s="28">
        <f>외인!BL75/10000</f>
        <v>4.1270730000000002</v>
      </c>
      <c r="BM75" s="35">
        <f>MACD!BM75-시그널!BM75</f>
        <v>9.4981100757938943E-6</v>
      </c>
      <c r="BN75" s="28">
        <f>외인!BN75/10000</f>
        <v>4.7050470000000004</v>
      </c>
      <c r="BO75" s="35">
        <f>MACD!BO75-시그널!BO75</f>
        <v>-3.16666360403839E-4</v>
      </c>
      <c r="BP75" s="28">
        <f>외인!BP75/10000</f>
        <v>6.7679380000000009</v>
      </c>
      <c r="BQ75" s="35">
        <f>MACD!BQ75-시그널!BQ75</f>
        <v>2.3981417128890096E-4</v>
      </c>
      <c r="BR75" s="28">
        <f>외인!BR75/10000</f>
        <v>29.554809000000002</v>
      </c>
      <c r="BS75" s="35">
        <f>MACD!BS75-시그널!BS75</f>
        <v>9.5589450670035452E-5</v>
      </c>
      <c r="BT75" s="28">
        <f>외인!BT75/10000</f>
        <v>394.51069900000005</v>
      </c>
      <c r="BU75" s="35">
        <f>MACD!BU75-시그널!BU75</f>
        <v>3.449923701390066E-4</v>
      </c>
      <c r="BV75" s="28">
        <f>외인!BV75/10000</f>
        <v>49.266086000000001</v>
      </c>
      <c r="BW75" s="35">
        <f>MACD!BW75-시그널!BW75</f>
        <v>2.1031211663053025E-4</v>
      </c>
      <c r="BX75" s="28">
        <f>외인!BX75/10000</f>
        <v>7.1659429999999995</v>
      </c>
      <c r="BY75" s="35">
        <f>MACD!BY75-시그널!BY75</f>
        <v>-6.5595952771494619E-5</v>
      </c>
      <c r="BZ75" s="28">
        <f>외인!BZ75/10000</f>
        <v>33.560037999999999</v>
      </c>
      <c r="CA75" s="35">
        <f>MACD!CA75-시그널!CA75</f>
        <v>-7.5325093228422704E-5</v>
      </c>
      <c r="CB75" s="28">
        <f>외인!CB75/10000</f>
        <v>1.0831790000000001</v>
      </c>
      <c r="CC75" s="35">
        <f>MACD!CC75-시그널!CC75</f>
        <v>2.2516047441792147E-4</v>
      </c>
      <c r="CD75" s="28">
        <f>외인!CD75/10000</f>
        <v>2.4359839999999999</v>
      </c>
      <c r="CE75" s="35">
        <f>MACD!CE75-시그널!CE75</f>
        <v>4.670013347630661E-5</v>
      </c>
      <c r="CF75" s="28">
        <f>외인!CF75/10000</f>
        <v>2.8220640000000001</v>
      </c>
      <c r="CG75" s="35">
        <f>MACD!CG75-시그널!CG75</f>
        <v>-3.0969520201071243E-4</v>
      </c>
      <c r="CH75" s="28">
        <f>외인!CH75/10000</f>
        <v>6.3132410000000005</v>
      </c>
      <c r="CI75" s="35">
        <f>MACD!CI75-시그널!CI75</f>
        <v>-2.7448492189110688E-4</v>
      </c>
      <c r="CJ75" s="28">
        <f>외인!CJ75/10000</f>
        <v>31.991263</v>
      </c>
      <c r="CK75" s="35">
        <f>MACD!CK75-시그널!CK75</f>
        <v>2.0720314904902571E-4</v>
      </c>
      <c r="CL75" s="28">
        <f>외인!CL75/10000</f>
        <v>22.293157999999998</v>
      </c>
      <c r="CM75" s="35">
        <f>MACD!CM75-시그널!CM75</f>
        <v>9.9044749889038868E-5</v>
      </c>
      <c r="CN75" s="28">
        <f>외인!CN75/10000</f>
        <v>10.982299000000001</v>
      </c>
      <c r="CO75" s="35">
        <f>MACD!CO75-시그널!CO75</f>
        <v>2.8845184728400457E-4</v>
      </c>
      <c r="CP75" s="28">
        <f>외인!CP75/10000</f>
        <v>15.241555999999999</v>
      </c>
      <c r="CQ75" s="35">
        <f>MACD!CQ75-시그널!CQ75</f>
        <v>-1.1257577556302316E-4</v>
      </c>
      <c r="CR75" s="28">
        <f>외인!CR75/10000</f>
        <v>19.813571</v>
      </c>
      <c r="CS75" s="35">
        <f>MACD!CS75-시그널!CS75</f>
        <v>-1.1730155137049074E-4</v>
      </c>
      <c r="CT75" s="28">
        <f>외인!CT75/10000</f>
        <v>24.792877000000001</v>
      </c>
      <c r="CU75" s="35">
        <f>MACD!CU75-시그널!CU75</f>
        <v>-5.6298166747863112E-4</v>
      </c>
      <c r="CV75" s="28">
        <f>외인!CV75/10000</f>
        <v>394.51069900000005</v>
      </c>
      <c r="CW75" s="35">
        <f>MACD!CW75-시그널!CW75</f>
        <v>3.449923701390066E-4</v>
      </c>
      <c r="CX75" s="28">
        <f>외인!CX75/10000</f>
        <v>27.622723999999998</v>
      </c>
      <c r="CY75" s="35">
        <f>MACD!CY75-시그널!CY75</f>
        <v>3.4022703177584012E-5</v>
      </c>
      <c r="CZ75" s="28">
        <f>외인!CZ75/10000</f>
        <v>1.9449040000000002</v>
      </c>
      <c r="DA75" s="35">
        <f>MACD!DA75-시그널!DA75</f>
        <v>-9.6184760236732122E-4</v>
      </c>
      <c r="DB75" s="28">
        <f>외인!DB75/10000</f>
        <v>3.1924900000000003</v>
      </c>
      <c r="DC75" s="35">
        <f>MACD!DC75-시그널!DC75</f>
        <v>2.5091280661933963E-4</v>
      </c>
      <c r="DD75" s="28">
        <f>외인!DD75/10000</f>
        <v>0.76674300000000006</v>
      </c>
      <c r="DE75" s="35">
        <f>MACD!DE75-시그널!DE75</f>
        <v>-5.081119144171144E-4</v>
      </c>
      <c r="DF75" s="28">
        <f>외인!DF75/10000</f>
        <v>5.3739569999999999</v>
      </c>
      <c r="DG75" s="35">
        <f>MACD!DG75-시그널!DG75</f>
        <v>-7.6087243439982411E-5</v>
      </c>
      <c r="DH75" s="28">
        <f>외인!DH75/10000</f>
        <v>1.706755</v>
      </c>
      <c r="DI75" s="35">
        <f>MACD!DI75-시그널!DI75</f>
        <v>1.9312592055716039E-4</v>
      </c>
      <c r="DJ75" s="28">
        <f>외인!DJ75/10000</f>
        <v>63.110578000000004</v>
      </c>
      <c r="DK75" s="35">
        <f>MACD!DK75-시그널!DK75</f>
        <v>2.316466306306753E-4</v>
      </c>
      <c r="DL75" s="28">
        <f>외인!DL75/10000</f>
        <v>8.7378619999999998</v>
      </c>
      <c r="DM75" s="35">
        <f>MACD!DM75-시그널!DM75</f>
        <v>3.1239088576394159E-4</v>
      </c>
      <c r="DN75" s="28">
        <f>외인!DN75/10000</f>
        <v>394.51069900000005</v>
      </c>
      <c r="DO75" s="35">
        <f>MACD!DO75-시그널!DO75</f>
        <v>3.449923701390066E-4</v>
      </c>
      <c r="DP75" s="28">
        <f>외인!DP75/10000</f>
        <v>7.2145490000000008</v>
      </c>
      <c r="DQ75" s="35">
        <f>MACD!DQ75-시그널!DQ75</f>
        <v>5.725384859415905E-4</v>
      </c>
      <c r="DR75" s="28">
        <f>외인!DR75/10000</f>
        <v>4.0508660000000001</v>
      </c>
      <c r="DS75" s="35">
        <f>MACD!DS75-시그널!DS75</f>
        <v>1.7802460430874136E-4</v>
      </c>
      <c r="DT75" s="28">
        <f>외인!DT75/10000</f>
        <v>16.430281000000001</v>
      </c>
      <c r="DU75" s="35">
        <f>MACD!DU75-시그널!DU75</f>
        <v>-1.7486435965418997E-4</v>
      </c>
      <c r="DV75" s="28">
        <f>외인!DV75/10000</f>
        <v>3.3520150000000002</v>
      </c>
      <c r="DW75" s="35">
        <f>MACD!DW75-시그널!DW75</f>
        <v>2.1112996145252274E-4</v>
      </c>
      <c r="DX75" s="28">
        <f>외인!DX75/10000</f>
        <v>11.739455</v>
      </c>
      <c r="DY75" s="35">
        <f>MACD!DY75-시그널!DY75</f>
        <v>-9.7453053556276637E-4</v>
      </c>
      <c r="DZ75" s="28">
        <f>외인!DZ75/10000</f>
        <v>0.68665299999999996</v>
      </c>
      <c r="EA75" s="35">
        <f>MACD!EA75-시그널!EA75</f>
        <v>-2.0730297702947417E-5</v>
      </c>
      <c r="EB75" s="28">
        <f>외인!EB75/10000</f>
        <v>1.0090840000000001</v>
      </c>
      <c r="EC75" s="35">
        <f>MACD!EC75-시그널!EC75</f>
        <v>4.571916590826098E-5</v>
      </c>
      <c r="ED75" s="28">
        <f>외인!ED75/10000</f>
        <v>0.90879799999999999</v>
      </c>
      <c r="EE75" s="35">
        <f>MACD!EE75-시그널!EE75</f>
        <v>2.6510831187574323E-4</v>
      </c>
      <c r="EF75" s="28">
        <f>외인!EF75/10000</f>
        <v>20.453248000000002</v>
      </c>
      <c r="EG75" s="35">
        <f>MACD!EG75-시그널!EG75</f>
        <v>1.0713618871364248E-4</v>
      </c>
      <c r="EH75" s="28">
        <f>외인!EH75/10000</f>
        <v>33.410170000000001</v>
      </c>
      <c r="EI75" s="35">
        <f>MACD!EI75-시그널!EI75</f>
        <v>2.2454962579483996E-4</v>
      </c>
      <c r="EJ75" s="28">
        <f>외인!EJ75/10000</f>
        <v>9.3557229999999993</v>
      </c>
      <c r="EK75" s="35">
        <f>MACD!EK75-시그널!EK75</f>
        <v>-1.5412430763559425E-4</v>
      </c>
      <c r="EL75" s="28">
        <f>외인!EL75/10000</f>
        <v>2.6525369999999997</v>
      </c>
      <c r="EM75" s="35">
        <f>MACD!EM75-시그널!EM75</f>
        <v>2.0539530706130057E-5</v>
      </c>
      <c r="EN75" s="28">
        <f>외인!EN75/10000</f>
        <v>4.0508660000000001</v>
      </c>
      <c r="EO75" s="35">
        <f>MACD!EO75-시그널!EO75</f>
        <v>1.7802460430874136E-4</v>
      </c>
      <c r="EP75" s="28">
        <f>외인!EP75/10000</f>
        <v>13.724201999999998</v>
      </c>
      <c r="EQ75" s="35">
        <f>MACD!EQ75-시그널!EQ75</f>
        <v>1.9273985431188381E-4</v>
      </c>
      <c r="ER75" s="28">
        <f>외인!ER75/10000</f>
        <v>1.011863</v>
      </c>
      <c r="ES75" s="35">
        <f>MACD!ES75-시그널!ES75</f>
        <v>1.8454352247700818E-4</v>
      </c>
      <c r="ET75" s="28">
        <f>외인!ET75/10000</f>
        <v>15.661049999999999</v>
      </c>
      <c r="EU75" s="35">
        <f>MACD!EU75-시그널!EU75</f>
        <v>2.6625724831317102E-5</v>
      </c>
      <c r="EV75" s="28">
        <f>외인!EV75/10000</f>
        <v>4.8674429999999997</v>
      </c>
      <c r="EW75" s="35">
        <f>MACD!EW75-시그널!EW75</f>
        <v>-2.8640034650148681E-4</v>
      </c>
      <c r="EX75" s="28">
        <f>외인!EX75/10000</f>
        <v>10.374113000000001</v>
      </c>
      <c r="EY75" s="35">
        <f>MACD!EY75-시그널!EY75</f>
        <v>-7.4246207856146845E-7</v>
      </c>
    </row>
    <row r="76" spans="1:155">
      <c r="A76" s="27">
        <f>외인!A76</f>
        <v>46177</v>
      </c>
      <c r="B76" s="28">
        <f>외인!B76/10000</f>
        <v>686.11188600000003</v>
      </c>
      <c r="C76" s="35">
        <f>MACD!C76-시그널!C76</f>
        <v>1.1284058688024987E-4</v>
      </c>
      <c r="D76" s="28">
        <f>외인!D76/10000</f>
        <v>58.754779000000006</v>
      </c>
      <c r="E76" s="35">
        <f>MACD!E76-시그널!E76</f>
        <v>2.7864906300298375E-5</v>
      </c>
      <c r="F76" s="28">
        <f>외인!F76/10000</f>
        <v>300.635493</v>
      </c>
      <c r="G76" s="35">
        <f>MACD!G76-시그널!G76</f>
        <v>5.2012495819862207E-5</v>
      </c>
      <c r="H76" s="28">
        <f>외인!H76/10000</f>
        <v>31.453567</v>
      </c>
      <c r="I76" s="35">
        <f>MACD!I76-시그널!I76</f>
        <v>2.4940878240162695E-4</v>
      </c>
      <c r="J76" s="28">
        <f>외인!J76/10000</f>
        <v>4.0526470000000003</v>
      </c>
      <c r="K76" s="35">
        <f>MACD!K76-시그널!K76</f>
        <v>2.8691415015137352E-4</v>
      </c>
      <c r="L76" s="28">
        <f>외인!L76/10000</f>
        <v>29.258970000000001</v>
      </c>
      <c r="M76" s="35">
        <f>MACD!M76-시그널!M76</f>
        <v>2.5478575886804652E-4</v>
      </c>
      <c r="N76" s="28">
        <f>외인!N76/10000</f>
        <v>31.035420000000002</v>
      </c>
      <c r="O76" s="35">
        <f>MACD!O76-시그널!O76</f>
        <v>-6.7482105272608016E-5</v>
      </c>
      <c r="P76" s="28">
        <f>외인!P76/10000</f>
        <v>16.953665000000001</v>
      </c>
      <c r="Q76" s="35">
        <f>MACD!Q76-시그널!Q76</f>
        <v>1.6640861732746518E-4</v>
      </c>
      <c r="R76" s="28">
        <f>외인!R76/10000</f>
        <v>15.612957000000002</v>
      </c>
      <c r="S76" s="35">
        <f>MACD!S76-시그널!S76</f>
        <v>-3.6249462048208118E-4</v>
      </c>
      <c r="T76" s="28">
        <f>외인!T76/10000</f>
        <v>0.77149100000000004</v>
      </c>
      <c r="U76" s="35">
        <f>MACD!U76-시그널!U76</f>
        <v>-4.4085082929157661E-4</v>
      </c>
      <c r="V76" s="28">
        <f>외인!V76/10000</f>
        <v>13.013966</v>
      </c>
      <c r="W76" s="35">
        <f>MACD!W76-시그널!W76</f>
        <v>-5.1279872646187055E-4</v>
      </c>
      <c r="X76" s="28">
        <f>외인!X76/10000</f>
        <v>382.39460600000001</v>
      </c>
      <c r="Y76" s="35">
        <f>MACD!Y76-시그널!Y76</f>
        <v>2.144211240927065E-4</v>
      </c>
      <c r="Z76" s="28">
        <f>외인!Z76/10000</f>
        <v>5.268764</v>
      </c>
      <c r="AA76" s="35">
        <f>MACD!AA76-시그널!AA76</f>
        <v>-2.6659142214395808E-4</v>
      </c>
      <c r="AB76" s="28">
        <f>외인!AB76/10000</f>
        <v>20.468140999999999</v>
      </c>
      <c r="AC76" s="35">
        <f>MACD!AC76-시그널!AC76</f>
        <v>8.5775950945235193E-5</v>
      </c>
      <c r="AD76" s="28">
        <f>외인!AD76/10000</f>
        <v>1.9850840000000001</v>
      </c>
      <c r="AE76" s="35">
        <f>MACD!AE76-시그널!AE76</f>
        <v>-3.2621632021824975E-4</v>
      </c>
      <c r="AF76" s="28">
        <f>외인!AF76/10000</f>
        <v>2.3033869999999999</v>
      </c>
      <c r="AG76" s="35">
        <f>MACD!AG76-시그널!AG76</f>
        <v>-8.3335886936439089E-5</v>
      </c>
      <c r="AH76" s="28">
        <f>외인!AH76/10000</f>
        <v>20.394126</v>
      </c>
      <c r="AI76" s="35">
        <f>MACD!AI76-시그널!AI76</f>
        <v>7.8226894788861528E-5</v>
      </c>
      <c r="AJ76" s="28">
        <f>외인!AJ76/10000</f>
        <v>10.903321</v>
      </c>
      <c r="AK76" s="35">
        <f>MACD!AK76-시그널!AK76</f>
        <v>-2.5637512644819034E-4</v>
      </c>
      <c r="AL76" s="28">
        <f>외인!AL76/10000</f>
        <v>11.750136999999999</v>
      </c>
      <c r="AM76" s="35">
        <f>MACD!AM76-시그널!AM76</f>
        <v>-1.3160695704013663E-4</v>
      </c>
      <c r="AN76" s="28">
        <f>외인!AN76/10000</f>
        <v>20.952424000000001</v>
      </c>
      <c r="AO76" s="35">
        <f>MACD!AO76-시그널!AO76</f>
        <v>-2.3891630334527594E-5</v>
      </c>
      <c r="AP76" s="28">
        <f>외인!AP76/10000</f>
        <v>15.505404</v>
      </c>
      <c r="AQ76" s="35">
        <f>MACD!AQ76-시그널!AQ76</f>
        <v>1.3581297449300758E-4</v>
      </c>
      <c r="AR76" s="28">
        <f>외인!AR76/10000</f>
        <v>2.3042669999999998</v>
      </c>
      <c r="AS76" s="35">
        <f>MACD!AS76-시그널!AS76</f>
        <v>-1.66836452626072E-4</v>
      </c>
      <c r="AT76" s="28">
        <f>외인!AT76/10000</f>
        <v>11.685111000000001</v>
      </c>
      <c r="AU76" s="35">
        <f>MACD!AU76-시그널!AU76</f>
        <v>-1.0366390693716892E-3</v>
      </c>
      <c r="AV76" s="28">
        <f>외인!AV76/10000</f>
        <v>4.353192</v>
      </c>
      <c r="AW76" s="35">
        <f>MACD!AW76-시그널!AW76</f>
        <v>-2.8076382447550475E-4</v>
      </c>
      <c r="AX76" s="28">
        <f>외인!AX76/10000</f>
        <v>5.9839419999999999</v>
      </c>
      <c r="AY76" s="35">
        <f>MACD!AY76-시그널!AY76</f>
        <v>4.9281903654213783E-4</v>
      </c>
      <c r="AZ76" s="28">
        <f>외인!AZ76/10000</f>
        <v>411.51685499999996</v>
      </c>
      <c r="BA76" s="35">
        <f>MACD!BA76-시그널!BA76</f>
        <v>1.7413607860325116E-4</v>
      </c>
      <c r="BB76" s="28">
        <f>외인!BB76/10000</f>
        <v>14.788839999999999</v>
      </c>
      <c r="BC76" s="35">
        <f>MACD!BC76-시그널!BC76</f>
        <v>-9.8814801057966751E-5</v>
      </c>
      <c r="BD76" s="28">
        <f>외인!BD76/10000</f>
        <v>3.263862</v>
      </c>
      <c r="BE76" s="35">
        <f>MACD!BE76-시그널!BE76</f>
        <v>3.4714479972447899E-4</v>
      </c>
      <c r="BF76" s="28">
        <f>외인!BF76/10000</f>
        <v>0</v>
      </c>
      <c r="BG76" s="35" t="e">
        <f>MACD!BG76-시그널!BG76</f>
        <v>#DIV/0!</v>
      </c>
      <c r="BH76" s="28">
        <f>외인!BH76/10000</f>
        <v>10.981872000000001</v>
      </c>
      <c r="BI76" s="35">
        <f>MACD!BI76-시그널!BI76</f>
        <v>7.7925955803506773E-5</v>
      </c>
      <c r="BJ76" s="28">
        <f>외인!BJ76/10000</f>
        <v>11.80664</v>
      </c>
      <c r="BK76" s="35">
        <f>MACD!BK76-시그널!BK76</f>
        <v>8.603748172598174E-5</v>
      </c>
      <c r="BL76" s="28">
        <f>외인!BL76/10000</f>
        <v>4.1172649999999997</v>
      </c>
      <c r="BM76" s="35">
        <f>MACD!BM76-시그널!BM76</f>
        <v>1.4876968575003985E-5</v>
      </c>
      <c r="BN76" s="28">
        <f>외인!BN76/10000</f>
        <v>4.7325809999999997</v>
      </c>
      <c r="BO76" s="35">
        <f>MACD!BO76-시그널!BO76</f>
        <v>-1.2892148900310184E-4</v>
      </c>
      <c r="BP76" s="28">
        <f>외인!BP76/10000</f>
        <v>6.8149809999999995</v>
      </c>
      <c r="BQ76" s="35">
        <f>MACD!BQ76-시그널!BQ76</f>
        <v>4.2650166769044289E-4</v>
      </c>
      <c r="BR76" s="28">
        <f>외인!BR76/10000</f>
        <v>29.091481999999999</v>
      </c>
      <c r="BS76" s="35">
        <f>MACD!BS76-시그널!BS76</f>
        <v>1.704163298787652E-4</v>
      </c>
      <c r="BT76" s="28">
        <f>외인!BT76/10000</f>
        <v>386.44352400000002</v>
      </c>
      <c r="BU76" s="35">
        <f>MACD!BU76-시그널!BU76</f>
        <v>2.0764175179050143E-4</v>
      </c>
      <c r="BV76" s="28">
        <f>외인!BV76/10000</f>
        <v>49.864730000000002</v>
      </c>
      <c r="BW76" s="35">
        <f>MACD!BW76-시그널!BW76</f>
        <v>1.943788472909586E-4</v>
      </c>
      <c r="BX76" s="28">
        <f>외인!BX76/10000</f>
        <v>7.1393339999999998</v>
      </c>
      <c r="BY76" s="35">
        <f>MACD!BY76-시그널!BY76</f>
        <v>-6.9529187686680465E-5</v>
      </c>
      <c r="BZ76" s="28">
        <f>외인!BZ76/10000</f>
        <v>32.702560999999996</v>
      </c>
      <c r="CA76" s="35">
        <f>MACD!CA76-시그널!CA76</f>
        <v>-6.7735984255418245E-5</v>
      </c>
      <c r="CB76" s="28">
        <f>외인!CB76/10000</f>
        <v>1.104957</v>
      </c>
      <c r="CC76" s="35">
        <f>MACD!CC76-시그널!CC76</f>
        <v>3.4727884881342544E-4</v>
      </c>
      <c r="CD76" s="28">
        <f>외인!CD76/10000</f>
        <v>2.433192</v>
      </c>
      <c r="CE76" s="35">
        <f>MACD!CE76-시그널!CE76</f>
        <v>7.5531168768831368E-5</v>
      </c>
      <c r="CF76" s="28">
        <f>외인!CF76/10000</f>
        <v>2.9982690000000001</v>
      </c>
      <c r="CG76" s="35">
        <f>MACD!CG76-시그널!CG76</f>
        <v>-1.5894423200407009E-4</v>
      </c>
      <c r="CH76" s="28">
        <f>외인!CH76/10000</f>
        <v>6.2149230000000006</v>
      </c>
      <c r="CI76" s="35">
        <f>MACD!CI76-시그널!CI76</f>
        <v>-1.9387560370218401E-4</v>
      </c>
      <c r="CJ76" s="28">
        <f>외인!CJ76/10000</f>
        <v>31.630030999999999</v>
      </c>
      <c r="CK76" s="35">
        <f>MACD!CK76-시그널!CK76</f>
        <v>1.38703421897187E-4</v>
      </c>
      <c r="CL76" s="28">
        <f>외인!CL76/10000</f>
        <v>22.954259</v>
      </c>
      <c r="CM76" s="35">
        <f>MACD!CM76-시그널!CM76</f>
        <v>1.3485499430071371E-4</v>
      </c>
      <c r="CN76" s="28">
        <f>외인!CN76/10000</f>
        <v>11.216367</v>
      </c>
      <c r="CO76" s="35">
        <f>MACD!CO76-시그널!CO76</f>
        <v>3.8258908653870125E-4</v>
      </c>
      <c r="CP76" s="28">
        <f>외인!CP76/10000</f>
        <v>14.835198999999999</v>
      </c>
      <c r="CQ76" s="35">
        <f>MACD!CQ76-시그널!CQ76</f>
        <v>-9.9407914695999125E-5</v>
      </c>
      <c r="CR76" s="28">
        <f>외인!CR76/10000</f>
        <v>18.885857000000001</v>
      </c>
      <c r="CS76" s="35">
        <f>MACD!CS76-시그널!CS76</f>
        <v>-2.951200192471288E-4</v>
      </c>
      <c r="CT76" s="28">
        <f>외인!CT76/10000</f>
        <v>24.128692000000001</v>
      </c>
      <c r="CU76" s="35">
        <f>MACD!CU76-시그널!CU76</f>
        <v>-4.4162995905123428E-4</v>
      </c>
      <c r="CV76" s="28">
        <f>외인!CV76/10000</f>
        <v>386.44352400000002</v>
      </c>
      <c r="CW76" s="35">
        <f>MACD!CW76-시그널!CW76</f>
        <v>2.0764175179050143E-4</v>
      </c>
      <c r="CX76" s="28">
        <f>외인!CX76/10000</f>
        <v>26.161784000000001</v>
      </c>
      <c r="CY76" s="35">
        <f>MACD!CY76-시그널!CY76</f>
        <v>-2.204408019668198E-4</v>
      </c>
      <c r="CZ76" s="28">
        <f>외인!CZ76/10000</f>
        <v>1.935211</v>
      </c>
      <c r="DA76" s="35">
        <f>MACD!DA76-시그널!DA76</f>
        <v>-8.8063196194227995E-4</v>
      </c>
      <c r="DB76" s="28">
        <f>외인!DB76/10000</f>
        <v>3.263862</v>
      </c>
      <c r="DC76" s="35">
        <f>MACD!DC76-시그널!DC76</f>
        <v>3.4714479972447899E-4</v>
      </c>
      <c r="DD76" s="28">
        <f>외인!DD76/10000</f>
        <v>0.77149100000000004</v>
      </c>
      <c r="DE76" s="35">
        <f>MACD!DE76-시그널!DE76</f>
        <v>-4.4085082929157661E-4</v>
      </c>
      <c r="DF76" s="28">
        <f>외인!DF76/10000</f>
        <v>5.3026540000000004</v>
      </c>
      <c r="DG76" s="35">
        <f>MACD!DG76-시그널!DG76</f>
        <v>-1.0353338707331871E-4</v>
      </c>
      <c r="DH76" s="28">
        <f>외인!DH76/10000</f>
        <v>1.709228</v>
      </c>
      <c r="DI76" s="35">
        <f>MACD!DI76-시그널!DI76</f>
        <v>1.8484209099548367E-4</v>
      </c>
      <c r="DJ76" s="28">
        <f>외인!DJ76/10000</f>
        <v>62.008984999999996</v>
      </c>
      <c r="DK76" s="35">
        <f>MACD!DK76-시그널!DK76</f>
        <v>1.9455357945763821E-4</v>
      </c>
      <c r="DL76" s="28">
        <f>외인!DL76/10000</f>
        <v>8.9607299999999999</v>
      </c>
      <c r="DM76" s="35">
        <f>MACD!DM76-시그널!DM76</f>
        <v>4.2394461070890835E-4</v>
      </c>
      <c r="DN76" s="28">
        <f>외인!DN76/10000</f>
        <v>386.44352400000002</v>
      </c>
      <c r="DO76" s="35">
        <f>MACD!DO76-시그널!DO76</f>
        <v>2.0764175179050143E-4</v>
      </c>
      <c r="DP76" s="28">
        <f>외인!DP76/10000</f>
        <v>7.2165259999999991</v>
      </c>
      <c r="DQ76" s="35">
        <f>MACD!DQ76-시그널!DQ76</f>
        <v>3.5239900283244954E-4</v>
      </c>
      <c r="DR76" s="28">
        <f>외인!DR76/10000</f>
        <v>4.11252</v>
      </c>
      <c r="DS76" s="35">
        <f>MACD!DS76-시그널!DS76</f>
        <v>2.3520411515017618E-4</v>
      </c>
      <c r="DT76" s="28">
        <f>외인!DT76/10000</f>
        <v>15.612957000000002</v>
      </c>
      <c r="DU76" s="35">
        <f>MACD!DU76-시그널!DU76</f>
        <v>-3.6249462048208118E-4</v>
      </c>
      <c r="DV76" s="28">
        <f>외인!DV76/10000</f>
        <v>3.2416680000000002</v>
      </c>
      <c r="DW76" s="35">
        <f>MACD!DW76-시그널!DW76</f>
        <v>6.9170549561912108E-5</v>
      </c>
      <c r="DX76" s="28">
        <f>외인!DX76/10000</f>
        <v>13.013966</v>
      </c>
      <c r="DY76" s="35">
        <f>MACD!DY76-시그널!DY76</f>
        <v>-5.1279872646187055E-4</v>
      </c>
      <c r="DZ76" s="28">
        <f>외인!DZ76/10000</f>
        <v>0.69083899999999998</v>
      </c>
      <c r="EA76" s="35">
        <f>MACD!EA76-시그널!EA76</f>
        <v>3.5008744963114472E-5</v>
      </c>
      <c r="EB76" s="28">
        <f>외인!EB76/10000</f>
        <v>1.0053780000000001</v>
      </c>
      <c r="EC76" s="35">
        <f>MACD!EC76-시그널!EC76</f>
        <v>9.7365285497872387E-5</v>
      </c>
      <c r="ED76" s="28">
        <f>외인!ED76/10000</f>
        <v>0.90942299999999998</v>
      </c>
      <c r="EE76" s="35">
        <f>MACD!EE76-시그널!EE76</f>
        <v>2.5512272801140505E-4</v>
      </c>
      <c r="EF76" s="28">
        <f>외인!EF76/10000</f>
        <v>20.038250000000001</v>
      </c>
      <c r="EG76" s="35">
        <f>MACD!EG76-시그널!EG76</f>
        <v>7.3017672298957589E-5</v>
      </c>
      <c r="EH76" s="28">
        <f>외인!EH76/10000</f>
        <v>34.154522999999998</v>
      </c>
      <c r="EI76" s="35">
        <f>MACD!EI76-시그널!EI76</f>
        <v>2.2354685718141789E-4</v>
      </c>
      <c r="EJ76" s="28">
        <f>외인!EJ76/10000</f>
        <v>9.3005530000000007</v>
      </c>
      <c r="EK76" s="35">
        <f>MACD!EK76-시그널!EK76</f>
        <v>-5.740839436679118E-5</v>
      </c>
      <c r="EL76" s="28">
        <f>외인!EL76/10000</f>
        <v>2.6481479999999999</v>
      </c>
      <c r="EM76" s="35">
        <f>MACD!EM76-시그널!EM76</f>
        <v>5.6639188747243242E-5</v>
      </c>
      <c r="EN76" s="28">
        <f>외인!EN76/10000</f>
        <v>4.11252</v>
      </c>
      <c r="EO76" s="35">
        <f>MACD!EO76-시그널!EO76</f>
        <v>2.3520411515017618E-4</v>
      </c>
      <c r="EP76" s="28">
        <f>외인!EP76/10000</f>
        <v>13.568474999999999</v>
      </c>
      <c r="EQ76" s="35">
        <f>MACD!EQ76-시그널!EQ76</f>
        <v>1.3650817512720828E-4</v>
      </c>
      <c r="ER76" s="28">
        <f>외인!ER76/10000</f>
        <v>1.040232</v>
      </c>
      <c r="ES76" s="35">
        <f>MACD!ES76-시그널!ES76</f>
        <v>3.0099797346420064E-4</v>
      </c>
      <c r="ET76" s="28">
        <f>외인!ET76/10000</f>
        <v>15.505404</v>
      </c>
      <c r="EU76" s="35">
        <f>MACD!EU76-시그널!EU76</f>
        <v>1.3581297449300758E-4</v>
      </c>
      <c r="EV76" s="28">
        <f>외인!EV76/10000</f>
        <v>5.268764</v>
      </c>
      <c r="EW76" s="35">
        <f>MACD!EW76-시그널!EW76</f>
        <v>-2.6659142214395808E-4</v>
      </c>
      <c r="EX76" s="28">
        <f>외인!EX76/10000</f>
        <v>9.5664350000000002</v>
      </c>
      <c r="EY76" s="35">
        <f>MACD!EY76-시그널!EY76</f>
        <v>8.9143275685753221E-6</v>
      </c>
    </row>
    <row r="77" spans="1:155">
      <c r="A77" s="27">
        <f>외인!A77</f>
        <v>46178</v>
      </c>
      <c r="B77" s="28">
        <f>외인!B77/10000</f>
        <v>648.11224900000002</v>
      </c>
      <c r="C77" s="35">
        <f>MACD!C77-시그널!C77</f>
        <v>3.3902144268912207E-5</v>
      </c>
      <c r="D77" s="28">
        <f>외인!D77/10000</f>
        <v>56.054467000000002</v>
      </c>
      <c r="E77" s="35">
        <f>MACD!E77-시그널!E77</f>
        <v>7.9362240246328342E-5</v>
      </c>
      <c r="F77" s="28">
        <f>외인!F77/10000</f>
        <v>285.16451599999999</v>
      </c>
      <c r="G77" s="35">
        <f>MACD!G77-시그널!G77</f>
        <v>-4.0732580846265362E-5</v>
      </c>
      <c r="H77" s="28">
        <f>외인!H77/10000</f>
        <v>30.153546999999996</v>
      </c>
      <c r="I77" s="35">
        <f>MACD!I77-시그널!I77</f>
        <v>1.5232672503699975E-4</v>
      </c>
      <c r="J77" s="28">
        <f>외인!J77/10000</f>
        <v>3.919286</v>
      </c>
      <c r="K77" s="35">
        <f>MACD!K77-시그널!K77</f>
        <v>2.5242570233391598E-4</v>
      </c>
      <c r="L77" s="28">
        <f>외인!L77/10000</f>
        <v>28.097628000000004</v>
      </c>
      <c r="M77" s="35">
        <f>MACD!M77-시그널!M77</f>
        <v>1.5723378363792685E-4</v>
      </c>
      <c r="N77" s="28">
        <f>외인!N77/10000</f>
        <v>30.336138000000002</v>
      </c>
      <c r="O77" s="35">
        <f>MACD!O77-시그널!O77</f>
        <v>1.7428073443617829E-5</v>
      </c>
      <c r="P77" s="28">
        <f>외인!P77/10000</f>
        <v>16.523212000000001</v>
      </c>
      <c r="Q77" s="35">
        <f>MACD!Q77-시그널!Q77</f>
        <v>6.8378728815629499E-5</v>
      </c>
      <c r="R77" s="28">
        <f>외인!R77/10000</f>
        <v>15.012979999999999</v>
      </c>
      <c r="S77" s="35">
        <f>MACD!S77-시그널!S77</f>
        <v>-4.8156364575285392E-4</v>
      </c>
      <c r="T77" s="28">
        <f>외인!T77/10000</f>
        <v>0.76915299999999998</v>
      </c>
      <c r="U77" s="35">
        <f>MACD!U77-시그널!U77</f>
        <v>-3.3373730773450863E-4</v>
      </c>
      <c r="V77" s="28">
        <f>외인!V77/10000</f>
        <v>12.406836</v>
      </c>
      <c r="W77" s="35">
        <f>MACD!W77-시그널!W77</f>
        <v>-6.7833148218895164E-5</v>
      </c>
      <c r="X77" s="28">
        <f>외인!X77/10000</f>
        <v>352.31335000000001</v>
      </c>
      <c r="Y77" s="35">
        <f>MACD!Y77-시그널!Y77</f>
        <v>1.0405944041757569E-4</v>
      </c>
      <c r="Z77" s="28">
        <f>외인!Z77/10000</f>
        <v>5.0889550000000003</v>
      </c>
      <c r="AA77" s="35">
        <f>MACD!AA77-시그널!AA77</f>
        <v>-2.4827202474045113E-4</v>
      </c>
      <c r="AB77" s="28">
        <f>외인!AB77/10000</f>
        <v>21.273029999999999</v>
      </c>
      <c r="AC77" s="35">
        <f>MACD!AC77-시그널!AC77</f>
        <v>1.3892365851545652E-4</v>
      </c>
      <c r="AD77" s="28">
        <f>외인!AD77/10000</f>
        <v>1.9432209999999999</v>
      </c>
      <c r="AE77" s="35">
        <f>MACD!AE77-시그널!AE77</f>
        <v>-3.6496414160050607E-4</v>
      </c>
      <c r="AF77" s="28">
        <f>외인!AF77/10000</f>
        <v>2.2847040000000001</v>
      </c>
      <c r="AG77" s="35">
        <f>MACD!AG77-시그널!AG77</f>
        <v>-3.7742290682221869E-5</v>
      </c>
      <c r="AH77" s="28">
        <f>외인!AH77/10000</f>
        <v>20.280825</v>
      </c>
      <c r="AI77" s="35">
        <f>MACD!AI77-시그널!AI77</f>
        <v>1.171663025729375E-5</v>
      </c>
      <c r="AJ77" s="28">
        <f>외인!AJ77/10000</f>
        <v>10.554435</v>
      </c>
      <c r="AK77" s="35">
        <f>MACD!AK77-시그널!AK77</f>
        <v>-4.2135347488953396E-4</v>
      </c>
      <c r="AL77" s="28">
        <f>외인!AL77/10000</f>
        <v>11.143314999999999</v>
      </c>
      <c r="AM77" s="35">
        <f>MACD!AM77-시그널!AM77</f>
        <v>1.6943664675428578E-5</v>
      </c>
      <c r="AN77" s="28">
        <f>외인!AN77/10000</f>
        <v>20.823687</v>
      </c>
      <c r="AO77" s="35">
        <f>MACD!AO77-시그널!AO77</f>
        <v>2.1284290161935937E-5</v>
      </c>
      <c r="AP77" s="28">
        <f>외인!AP77/10000</f>
        <v>14.826914000000002</v>
      </c>
      <c r="AQ77" s="35">
        <f>MACD!AQ77-시그널!AQ77</f>
        <v>3.390326694576825E-4</v>
      </c>
      <c r="AR77" s="28">
        <f>외인!AR77/10000</f>
        <v>2.3213949999999999</v>
      </c>
      <c r="AS77" s="35">
        <f>MACD!AS77-시그널!AS77</f>
        <v>-1.8678944910403215E-4</v>
      </c>
      <c r="AT77" s="28">
        <f>외인!AT77/10000</f>
        <v>11.264388</v>
      </c>
      <c r="AU77" s="35">
        <f>MACD!AU77-시그널!AU77</f>
        <v>-1.4995570018897632E-3</v>
      </c>
      <c r="AV77" s="28">
        <f>외인!AV77/10000</f>
        <v>4.3182349999999996</v>
      </c>
      <c r="AW77" s="35">
        <f>MACD!AW77-시그널!AW77</f>
        <v>-1.9640746508835835E-4</v>
      </c>
      <c r="AX77" s="28">
        <f>외인!AX77/10000</f>
        <v>5.8053309999999998</v>
      </c>
      <c r="AY77" s="35">
        <f>MACD!AY77-시그널!AY77</f>
        <v>5.3761249217531702E-4</v>
      </c>
      <c r="AZ77" s="28">
        <f>외인!AZ77/10000</f>
        <v>380.97720299999997</v>
      </c>
      <c r="BA77" s="35">
        <f>MACD!BA77-시그널!BA77</f>
        <v>6.7136770441232813E-5</v>
      </c>
      <c r="BB77" s="28">
        <f>외인!BB77/10000</f>
        <v>14.082601</v>
      </c>
      <c r="BC77" s="35">
        <f>MACD!BC77-시그널!BC77</f>
        <v>-9.1920836851442094E-5</v>
      </c>
      <c r="BD77" s="28">
        <f>외인!BD77/10000</f>
        <v>3.2069640000000001</v>
      </c>
      <c r="BE77" s="35">
        <f>MACD!BE77-시그널!BE77</f>
        <v>3.7018507813906508E-4</v>
      </c>
      <c r="BF77" s="28">
        <f>외인!BF77/10000</f>
        <v>0</v>
      </c>
      <c r="BG77" s="35" t="e">
        <f>MACD!BG77-시그널!BG77</f>
        <v>#DIV/0!</v>
      </c>
      <c r="BH77" s="28">
        <f>외인!BH77/10000</f>
        <v>10.507301</v>
      </c>
      <c r="BI77" s="35">
        <f>MACD!BI77-시그널!BI77</f>
        <v>1.1881729942035224E-4</v>
      </c>
      <c r="BJ77" s="28">
        <f>외인!BJ77/10000</f>
        <v>11.306236</v>
      </c>
      <c r="BK77" s="35">
        <f>MACD!BK77-시그널!BK77</f>
        <v>6.4912339626697294E-5</v>
      </c>
      <c r="BL77" s="28">
        <f>외인!BL77/10000</f>
        <v>3.9672269999999998</v>
      </c>
      <c r="BM77" s="35">
        <f>MACD!BM77-시그널!BM77</f>
        <v>8.8244367870859335E-6</v>
      </c>
      <c r="BN77" s="28">
        <f>외인!BN77/10000</f>
        <v>4.581671</v>
      </c>
      <c r="BO77" s="35">
        <f>MACD!BO77-시그널!BO77</f>
        <v>1.1591230147269221E-5</v>
      </c>
      <c r="BP77" s="28">
        <f>외인!BP77/10000</f>
        <v>6.6255199999999999</v>
      </c>
      <c r="BQ77" s="35">
        <f>MACD!BQ77-시그널!BQ77</f>
        <v>4.6182586149368056E-4</v>
      </c>
      <c r="BR77" s="28">
        <f>외인!BR77/10000</f>
        <v>27.819185999999998</v>
      </c>
      <c r="BS77" s="35">
        <f>MACD!BS77-시그널!BS77</f>
        <v>2.9484133592378337E-4</v>
      </c>
      <c r="BT77" s="28">
        <f>외인!BT77/10000</f>
        <v>356.197338</v>
      </c>
      <c r="BU77" s="35">
        <f>MACD!BU77-시그널!BU77</f>
        <v>1.0078452120188723E-4</v>
      </c>
      <c r="BV77" s="28">
        <f>외인!BV77/10000</f>
        <v>46.701709000000001</v>
      </c>
      <c r="BW77" s="35">
        <f>MACD!BW77-시그널!BW77</f>
        <v>1.8278139452418862E-4</v>
      </c>
      <c r="BX77" s="28">
        <f>외인!BX77/10000</f>
        <v>7.0564600000000004</v>
      </c>
      <c r="BY77" s="35">
        <f>MACD!BY77-시그널!BY77</f>
        <v>-6.4472797594512804E-5</v>
      </c>
      <c r="BZ77" s="28">
        <f>외인!BZ77/10000</f>
        <v>31.967001</v>
      </c>
      <c r="CA77" s="35">
        <f>MACD!CA77-시그널!CA77</f>
        <v>1.592914493146161E-5</v>
      </c>
      <c r="CB77" s="28">
        <f>외인!CB77/10000</f>
        <v>1.1223719999999999</v>
      </c>
      <c r="CC77" s="35">
        <f>MACD!CC77-시그널!CC77</f>
        <v>4.3483165286973039E-4</v>
      </c>
      <c r="CD77" s="28">
        <f>외인!CD77/10000</f>
        <v>2.3783080000000001</v>
      </c>
      <c r="CE77" s="35">
        <f>MACD!CE77-시그널!CE77</f>
        <v>1.1476250021600948E-4</v>
      </c>
      <c r="CF77" s="28">
        <f>외인!CF77/10000</f>
        <v>2.9720330000000001</v>
      </c>
      <c r="CG77" s="35">
        <f>MACD!CG77-시그널!CG77</f>
        <v>-6.2831972127424195E-5</v>
      </c>
      <c r="CH77" s="28">
        <f>외인!CH77/10000</f>
        <v>6.2163120000000003</v>
      </c>
      <c r="CI77" s="35">
        <f>MACD!CI77-시그널!CI77</f>
        <v>-1.3813983559508869E-4</v>
      </c>
      <c r="CJ77" s="28">
        <f>외인!CJ77/10000</f>
        <v>30.73368</v>
      </c>
      <c r="CK77" s="35">
        <f>MACD!CK77-시그널!CK77</f>
        <v>4.1815049600127613E-5</v>
      </c>
      <c r="CL77" s="28">
        <f>외인!CL77/10000</f>
        <v>23.728511999999998</v>
      </c>
      <c r="CM77" s="35">
        <f>MACD!CM77-시그널!CM77</f>
        <v>1.7154762056248023E-4</v>
      </c>
      <c r="CN77" s="28">
        <f>외인!CN77/10000</f>
        <v>11.048408999999999</v>
      </c>
      <c r="CO77" s="35">
        <f>MACD!CO77-시그널!CO77</f>
        <v>3.9458949154939319E-4</v>
      </c>
      <c r="CP77" s="28">
        <f>외인!CP77/10000</f>
        <v>14.129823000000002</v>
      </c>
      <c r="CQ77" s="35">
        <f>MACD!CQ77-시그널!CQ77</f>
        <v>-9.2927964121484362E-5</v>
      </c>
      <c r="CR77" s="28">
        <f>외인!CR77/10000</f>
        <v>18.243945999999998</v>
      </c>
      <c r="CS77" s="35">
        <f>MACD!CS77-시그널!CS77</f>
        <v>-4.1629255143979933E-4</v>
      </c>
      <c r="CT77" s="28">
        <f>외인!CT77/10000</f>
        <v>23.856612999999999</v>
      </c>
      <c r="CU77" s="35">
        <f>MACD!CU77-시그널!CU77</f>
        <v>-3.6571100785615009E-4</v>
      </c>
      <c r="CV77" s="28">
        <f>외인!CV77/10000</f>
        <v>356.197338</v>
      </c>
      <c r="CW77" s="35">
        <f>MACD!CW77-시그널!CW77</f>
        <v>1.0078452120188723E-4</v>
      </c>
      <c r="CX77" s="28">
        <f>외인!CX77/10000</f>
        <v>24.878554000000001</v>
      </c>
      <c r="CY77" s="35">
        <f>MACD!CY77-시그널!CY77</f>
        <v>-5.6271721748061285E-4</v>
      </c>
      <c r="CZ77" s="28">
        <f>외인!CZ77/10000</f>
        <v>1.8475119999999998</v>
      </c>
      <c r="DA77" s="35">
        <f>MACD!DA77-시그널!DA77</f>
        <v>-7.4610067211125855E-4</v>
      </c>
      <c r="DB77" s="28">
        <f>외인!DB77/10000</f>
        <v>3.2069640000000001</v>
      </c>
      <c r="DC77" s="35">
        <f>MACD!DC77-시그널!DC77</f>
        <v>3.7018507813906508E-4</v>
      </c>
      <c r="DD77" s="28">
        <f>외인!DD77/10000</f>
        <v>0.76915299999999998</v>
      </c>
      <c r="DE77" s="35">
        <f>MACD!DE77-시그널!DE77</f>
        <v>-3.3373730773450863E-4</v>
      </c>
      <c r="DF77" s="28">
        <f>외인!DF77/10000</f>
        <v>5.25922</v>
      </c>
      <c r="DG77" s="35">
        <f>MACD!DG77-시그널!DG77</f>
        <v>-1.2337243774402794E-4</v>
      </c>
      <c r="DH77" s="28">
        <f>외인!DH77/10000</f>
        <v>1.6580270000000001</v>
      </c>
      <c r="DI77" s="35">
        <f>MACD!DI77-시그널!DI77</f>
        <v>1.9581393461588856E-4</v>
      </c>
      <c r="DJ77" s="28">
        <f>외인!DJ77/10000</f>
        <v>60.146997999999996</v>
      </c>
      <c r="DK77" s="35">
        <f>MACD!DK77-시그널!DK77</f>
        <v>1.8275107101480725E-4</v>
      </c>
      <c r="DL77" s="28">
        <f>외인!DL77/10000</f>
        <v>8.7845580000000005</v>
      </c>
      <c r="DM77" s="35">
        <f>MACD!DM77-시그널!DM77</f>
        <v>4.3291751296312868E-4</v>
      </c>
      <c r="DN77" s="28">
        <f>외인!DN77/10000</f>
        <v>356.197338</v>
      </c>
      <c r="DO77" s="35">
        <f>MACD!DO77-시그널!DO77</f>
        <v>1.0078452120188723E-4</v>
      </c>
      <c r="DP77" s="28">
        <f>외인!DP77/10000</f>
        <v>6.8733320000000004</v>
      </c>
      <c r="DQ77" s="35">
        <f>MACD!DQ77-시그널!DQ77</f>
        <v>7.1861736586505002E-5</v>
      </c>
      <c r="DR77" s="28">
        <f>외인!DR77/10000</f>
        <v>3.9887349999999997</v>
      </c>
      <c r="DS77" s="35">
        <f>MACD!DS77-시그널!DS77</f>
        <v>2.151673218049586E-4</v>
      </c>
      <c r="DT77" s="28">
        <f>외인!DT77/10000</f>
        <v>15.012979999999999</v>
      </c>
      <c r="DU77" s="35">
        <f>MACD!DU77-시그널!DU77</f>
        <v>-4.8156364575285392E-4</v>
      </c>
      <c r="DV77" s="28">
        <f>외인!DV77/10000</f>
        <v>3.1992569999999998</v>
      </c>
      <c r="DW77" s="35">
        <f>MACD!DW77-시그널!DW77</f>
        <v>-7.9839605447736548E-5</v>
      </c>
      <c r="DX77" s="28">
        <f>외인!DX77/10000</f>
        <v>12.406836</v>
      </c>
      <c r="DY77" s="35">
        <f>MACD!DY77-시그널!DY77</f>
        <v>-6.7833148218895164E-5</v>
      </c>
      <c r="DZ77" s="28">
        <f>외인!DZ77/10000</f>
        <v>0.67624799999999996</v>
      </c>
      <c r="EA77" s="35">
        <f>MACD!EA77-시그널!EA77</f>
        <v>6.0044276278742867E-5</v>
      </c>
      <c r="EB77" s="28">
        <f>외인!EB77/10000</f>
        <v>0.97573399999999999</v>
      </c>
      <c r="EC77" s="35">
        <f>MACD!EC77-시그널!EC77</f>
        <v>1.0425127745295067E-4</v>
      </c>
      <c r="ED77" s="28">
        <f>외인!ED77/10000</f>
        <v>0.87961100000000003</v>
      </c>
      <c r="EE77" s="35">
        <f>MACD!EE77-시그널!EE77</f>
        <v>2.6602821167756802E-4</v>
      </c>
      <c r="EF77" s="28">
        <f>외인!EF77/10000</f>
        <v>19.611329999999999</v>
      </c>
      <c r="EG77" s="35">
        <f>MACD!EG77-시그널!EG77</f>
        <v>1.801643298544799E-5</v>
      </c>
      <c r="EH77" s="28">
        <f>외인!EH77/10000</f>
        <v>31.281447999999997</v>
      </c>
      <c r="EI77" s="35">
        <f>MACD!EI77-시그널!EI77</f>
        <v>2.1964684133051214E-4</v>
      </c>
      <c r="EJ77" s="28">
        <f>외인!EJ77/10000</f>
        <v>9.1892870000000002</v>
      </c>
      <c r="EK77" s="35">
        <f>MACD!EK77-시그널!EK77</f>
        <v>-1.0948166287574358E-5</v>
      </c>
      <c r="EL77" s="28">
        <f>외인!EL77/10000</f>
        <v>2.5926629999999999</v>
      </c>
      <c r="EM77" s="35">
        <f>MACD!EM77-시그널!EM77</f>
        <v>1.0118267804762337E-4</v>
      </c>
      <c r="EN77" s="28">
        <f>외인!EN77/10000</f>
        <v>3.9887349999999997</v>
      </c>
      <c r="EO77" s="35">
        <f>MACD!EO77-시그널!EO77</f>
        <v>2.151673218049586E-4</v>
      </c>
      <c r="EP77" s="28">
        <f>외인!EP77/10000</f>
        <v>13.321523999999998</v>
      </c>
      <c r="EQ77" s="35">
        <f>MACD!EQ77-시그널!EQ77</f>
        <v>1.0702879522344363E-4</v>
      </c>
      <c r="ER77" s="28">
        <f>외인!ER77/10000</f>
        <v>0.977024</v>
      </c>
      <c r="ES77" s="35">
        <f>MACD!ES77-시그널!ES77</f>
        <v>3.5388446716254308E-4</v>
      </c>
      <c r="ET77" s="28">
        <f>외인!ET77/10000</f>
        <v>14.826914000000002</v>
      </c>
      <c r="EU77" s="35">
        <f>MACD!EU77-시그널!EU77</f>
        <v>3.390326694576825E-4</v>
      </c>
      <c r="EV77" s="28">
        <f>외인!EV77/10000</f>
        <v>5.0889550000000003</v>
      </c>
      <c r="EW77" s="35">
        <f>MACD!EW77-시그널!EW77</f>
        <v>-2.4827202474045113E-4</v>
      </c>
      <c r="EX77" s="28">
        <f>외인!EX77/10000</f>
        <v>9.0408679999999997</v>
      </c>
      <c r="EY77" s="35">
        <f>MACD!EY77-시그널!EY77</f>
        <v>8.2846939748048821E-6</v>
      </c>
    </row>
    <row r="78" spans="1:155">
      <c r="A78" s="27">
        <f>외인!A78</f>
        <v>46181</v>
      </c>
      <c r="B78" s="28">
        <f>외인!B78/10000</f>
        <v>594.56061699999998</v>
      </c>
      <c r="C78" s="35">
        <f>MACD!C78-시그널!C78</f>
        <v>-6.425178725154117E-5</v>
      </c>
      <c r="D78" s="28">
        <f>외인!D78/10000</f>
        <v>50.997472999999999</v>
      </c>
      <c r="E78" s="35">
        <f>MACD!E78-시그널!E78</f>
        <v>1.7175026583074446E-4</v>
      </c>
      <c r="F78" s="28">
        <f>외인!F78/10000</f>
        <v>258.17497099999997</v>
      </c>
      <c r="G78" s="35">
        <f>MACD!G78-시그널!G78</f>
        <v>-2.0447132263272803E-4</v>
      </c>
      <c r="H78" s="28">
        <f>외인!H78/10000</f>
        <v>27.685315000000003</v>
      </c>
      <c r="I78" s="35">
        <f>MACD!I78-시그널!I78</f>
        <v>2.032302273846526E-5</v>
      </c>
      <c r="J78" s="28">
        <f>외인!J78/10000</f>
        <v>3.714575</v>
      </c>
      <c r="K78" s="35">
        <f>MACD!K78-시그널!K78</f>
        <v>2.4923045352736722E-4</v>
      </c>
      <c r="L78" s="28">
        <f>외인!L78/10000</f>
        <v>25.824002</v>
      </c>
      <c r="M78" s="35">
        <f>MACD!M78-시그널!M78</f>
        <v>1.9352230887334358E-5</v>
      </c>
      <c r="N78" s="28">
        <f>외인!N78/10000</f>
        <v>27.733566999999997</v>
      </c>
      <c r="O78" s="35">
        <f>MACD!O78-시그널!O78</f>
        <v>-6.0003670947805766E-5</v>
      </c>
      <c r="P78" s="28">
        <f>외인!P78/10000</f>
        <v>15.177220999999999</v>
      </c>
      <c r="Q78" s="35">
        <f>MACD!Q78-시그널!Q78</f>
        <v>-4.3253695225858803E-5</v>
      </c>
      <c r="R78" s="28">
        <f>외인!R78/10000</f>
        <v>14.578839000000002</v>
      </c>
      <c r="S78" s="35">
        <f>MACD!S78-시그널!S78</f>
        <v>-3.9335599143916836E-4</v>
      </c>
      <c r="T78" s="28">
        <f>외인!T78/10000</f>
        <v>0.74494700000000003</v>
      </c>
      <c r="U78" s="35">
        <f>MACD!U78-시그널!U78</f>
        <v>-2.6229527655507448E-4</v>
      </c>
      <c r="V78" s="28">
        <f>외인!V78/10000</f>
        <v>11.019016000000001</v>
      </c>
      <c r="W78" s="35">
        <f>MACD!W78-시그널!W78</f>
        <v>3.5772860440447729E-4</v>
      </c>
      <c r="X78" s="28">
        <f>외인!X78/10000</f>
        <v>320.04116899999997</v>
      </c>
      <c r="Y78" s="35">
        <f>MACD!Y78-시그널!Y78</f>
        <v>-2.471332730914007E-5</v>
      </c>
      <c r="Z78" s="28">
        <f>외인!Z78/10000</f>
        <v>4.8936970000000004</v>
      </c>
      <c r="AA78" s="35">
        <f>MACD!AA78-시그널!AA78</f>
        <v>-2.1710837561761799E-4</v>
      </c>
      <c r="AB78" s="28">
        <f>외인!AB78/10000</f>
        <v>19.435805999999999</v>
      </c>
      <c r="AC78" s="35">
        <f>MACD!AC78-시그널!AC78</f>
        <v>1.3107843771956976E-4</v>
      </c>
      <c r="AD78" s="28">
        <f>외인!AD78/10000</f>
        <v>1.824884</v>
      </c>
      <c r="AE78" s="35">
        <f>MACD!AE78-시그널!AE78</f>
        <v>-3.9322121788674892E-4</v>
      </c>
      <c r="AF78" s="28">
        <f>외인!AF78/10000</f>
        <v>2.1866729999999999</v>
      </c>
      <c r="AG78" s="35">
        <f>MACD!AG78-시그널!AG78</f>
        <v>-1.5880046998674799E-5</v>
      </c>
      <c r="AH78" s="28">
        <f>외인!AH78/10000</f>
        <v>18.888551</v>
      </c>
      <c r="AI78" s="35">
        <f>MACD!AI78-시그널!AI78</f>
        <v>-2.3761759246736518E-5</v>
      </c>
      <c r="AJ78" s="28">
        <f>외인!AJ78/10000</f>
        <v>10.618909</v>
      </c>
      <c r="AK78" s="35">
        <f>MACD!AK78-시그널!AK78</f>
        <v>-3.3322714089780082E-4</v>
      </c>
      <c r="AL78" s="28">
        <f>외인!AL78/10000</f>
        <v>10.099074999999999</v>
      </c>
      <c r="AM78" s="35">
        <f>MACD!AM78-시그널!AM78</f>
        <v>6.1470387334487935E-5</v>
      </c>
      <c r="AN78" s="28">
        <f>외인!AN78/10000</f>
        <v>19.185206000000001</v>
      </c>
      <c r="AO78" s="35">
        <f>MACD!AO78-시그널!AO78</f>
        <v>-1.1567229897483888E-4</v>
      </c>
      <c r="AP78" s="28">
        <f>외인!AP78/10000</f>
        <v>13.76484</v>
      </c>
      <c r="AQ78" s="35">
        <f>MACD!AQ78-시그널!AQ78</f>
        <v>4.8968095782612065E-4</v>
      </c>
      <c r="AR78" s="28">
        <f>외인!AR78/10000</f>
        <v>2.2093340000000001</v>
      </c>
      <c r="AS78" s="35">
        <f>MACD!AS78-시그널!AS78</f>
        <v>-1.8084970597519661E-4</v>
      </c>
      <c r="AT78" s="28">
        <f>외인!AT78/10000</f>
        <v>10.301461999999999</v>
      </c>
      <c r="AU78" s="35">
        <f>MACD!AU78-시그널!AU78</f>
        <v>-1.8593639450017554E-3</v>
      </c>
      <c r="AV78" s="28">
        <f>외인!AV78/10000</f>
        <v>4.164282</v>
      </c>
      <c r="AW78" s="35">
        <f>MACD!AW78-시그널!AW78</f>
        <v>-1.0588166872495329E-4</v>
      </c>
      <c r="AX78" s="28">
        <f>외인!AX78/10000</f>
        <v>5.3522959999999999</v>
      </c>
      <c r="AY78" s="35">
        <f>MACD!AY78-시그널!AY78</f>
        <v>6.4879286921857237E-4</v>
      </c>
      <c r="AZ78" s="28">
        <f>외인!AZ78/10000</f>
        <v>346.536429</v>
      </c>
      <c r="BA78" s="35">
        <f>MACD!BA78-시그널!BA78</f>
        <v>-5.7799731685820554E-5</v>
      </c>
      <c r="BB78" s="28">
        <f>외인!BB78/10000</f>
        <v>13.156381</v>
      </c>
      <c r="BC78" s="35">
        <f>MACD!BC78-시그널!BC78</f>
        <v>-7.8931589851105941E-5</v>
      </c>
      <c r="BD78" s="28">
        <f>외인!BD78/10000</f>
        <v>3.0084939999999998</v>
      </c>
      <c r="BE78" s="35">
        <f>MACD!BE78-시그널!BE78</f>
        <v>3.9715828068850206E-4</v>
      </c>
      <c r="BF78" s="28">
        <f>외인!BF78/10000</f>
        <v>0</v>
      </c>
      <c r="BG78" s="35" t="e">
        <f>MACD!BG78-시그널!BG78</f>
        <v>#DIV/0!</v>
      </c>
      <c r="BH78" s="28">
        <f>외인!BH78/10000</f>
        <v>9.6847860000000008</v>
      </c>
      <c r="BI78" s="35">
        <f>MACD!BI78-시그널!BI78</f>
        <v>1.5145237780183794E-4</v>
      </c>
      <c r="BJ78" s="28">
        <f>외인!BJ78/10000</f>
        <v>10.501472999999999</v>
      </c>
      <c r="BK78" s="35">
        <f>MACD!BK78-시그널!BK78</f>
        <v>4.567667283428338E-5</v>
      </c>
      <c r="BL78" s="28">
        <f>외인!BL78/10000</f>
        <v>3.6567550000000004</v>
      </c>
      <c r="BM78" s="35">
        <f>MACD!BM78-시그널!BM78</f>
        <v>1.6020938328505227E-6</v>
      </c>
      <c r="BN78" s="28">
        <f>외인!BN78/10000</f>
        <v>4.2536139999999998</v>
      </c>
      <c r="BO78" s="35">
        <f>MACD!BO78-시그널!BO78</f>
        <v>1.0031485960891465E-4</v>
      </c>
      <c r="BP78" s="28">
        <f>외인!BP78/10000</f>
        <v>6.1135129999999993</v>
      </c>
      <c r="BQ78" s="35">
        <f>MACD!BQ78-시그널!BQ78</f>
        <v>5.5579836833067361E-4</v>
      </c>
      <c r="BR78" s="28">
        <f>외인!BR78/10000</f>
        <v>25.576764999999998</v>
      </c>
      <c r="BS78" s="35">
        <f>MACD!BS78-시그널!BS78</f>
        <v>3.3900634884387554E-4</v>
      </c>
      <c r="BT78" s="28">
        <f>외인!BT78/10000</f>
        <v>323.49786</v>
      </c>
      <c r="BU78" s="35">
        <f>MACD!BU78-시그널!BU78</f>
        <v>-2.4488175810137743E-5</v>
      </c>
      <c r="BV78" s="28">
        <f>외인!BV78/10000</f>
        <v>42.555565000000001</v>
      </c>
      <c r="BW78" s="35">
        <f>MACD!BW78-시그널!BW78</f>
        <v>1.62286447395067E-4</v>
      </c>
      <c r="BX78" s="28">
        <f>외인!BX78/10000</f>
        <v>6.6705199999999998</v>
      </c>
      <c r="BY78" s="35">
        <f>MACD!BY78-시그널!BY78</f>
        <v>-6.6210707875985589E-5</v>
      </c>
      <c r="BZ78" s="28">
        <f>외인!BZ78/10000</f>
        <v>29.284281</v>
      </c>
      <c r="CA78" s="35">
        <f>MACD!CA78-시그널!CA78</f>
        <v>-5.5786700738136459E-5</v>
      </c>
      <c r="CB78" s="28">
        <f>외인!CB78/10000</f>
        <v>1.0629660000000001</v>
      </c>
      <c r="CC78" s="35">
        <f>MACD!CC78-시그널!CC78</f>
        <v>4.8967249773152204E-4</v>
      </c>
      <c r="CD78" s="28">
        <f>외인!CD78/10000</f>
        <v>2.261914</v>
      </c>
      <c r="CE78" s="35">
        <f>MACD!CE78-시그널!CE78</f>
        <v>1.7425972465886261E-4</v>
      </c>
      <c r="CF78" s="28">
        <f>외인!CF78/10000</f>
        <v>2.812535</v>
      </c>
      <c r="CG78" s="35">
        <f>MACD!CG78-시그널!CG78</f>
        <v>4.7742564711064509E-5</v>
      </c>
      <c r="CH78" s="28">
        <f>외인!CH78/10000</f>
        <v>6.0393470000000002</v>
      </c>
      <c r="CI78" s="35">
        <f>MACD!CI78-시그널!CI78</f>
        <v>-8.060523942048526E-5</v>
      </c>
      <c r="CJ78" s="28">
        <f>외인!CJ78/10000</f>
        <v>28.022247999999998</v>
      </c>
      <c r="CK78" s="35">
        <f>MACD!CK78-시그널!CK78</f>
        <v>-1.546109625517769E-5</v>
      </c>
      <c r="CL78" s="28">
        <f>외인!CL78/10000</f>
        <v>21.803079</v>
      </c>
      <c r="CM78" s="35">
        <f>MACD!CM78-시그널!CM78</f>
        <v>1.5538503343348771E-4</v>
      </c>
      <c r="CN78" s="28">
        <f>외인!CN78/10000</f>
        <v>9.9967600000000001</v>
      </c>
      <c r="CO78" s="35">
        <f>MACD!CO78-시그널!CO78</f>
        <v>3.5737104518936927E-4</v>
      </c>
      <c r="CP78" s="28">
        <f>외인!CP78/10000</f>
        <v>13.200598000000001</v>
      </c>
      <c r="CQ78" s="35">
        <f>MACD!CQ78-시그널!CQ78</f>
        <v>-8.0269479994214487E-5</v>
      </c>
      <c r="CR78" s="28">
        <f>외인!CR78/10000</f>
        <v>17.656504999999999</v>
      </c>
      <c r="CS78" s="35">
        <f>MACD!CS78-시그널!CS78</f>
        <v>-3.5756236918953877E-4</v>
      </c>
      <c r="CT78" s="28">
        <f>외인!CT78/10000</f>
        <v>22.300626999999999</v>
      </c>
      <c r="CU78" s="35">
        <f>MACD!CU78-시그널!CU78</f>
        <v>-2.8623004657274713E-4</v>
      </c>
      <c r="CV78" s="28">
        <f>외인!CV78/10000</f>
        <v>323.49786</v>
      </c>
      <c r="CW78" s="35">
        <f>MACD!CW78-시그널!CW78</f>
        <v>-2.4488175810137743E-5</v>
      </c>
      <c r="CX78" s="28">
        <f>외인!CX78/10000</f>
        <v>22.609560000000002</v>
      </c>
      <c r="CY78" s="35">
        <f>MACD!CY78-시그널!CY78</f>
        <v>-8.8180919999585148E-4</v>
      </c>
      <c r="CZ78" s="28">
        <f>외인!CZ78/10000</f>
        <v>1.711989</v>
      </c>
      <c r="DA78" s="35">
        <f>MACD!DA78-시그널!DA78</f>
        <v>-6.2188121435033904E-4</v>
      </c>
      <c r="DB78" s="28">
        <f>외인!DB78/10000</f>
        <v>3.0084939999999998</v>
      </c>
      <c r="DC78" s="35">
        <f>MACD!DC78-시그널!DC78</f>
        <v>3.9715828068850206E-4</v>
      </c>
      <c r="DD78" s="28">
        <f>외인!DD78/10000</f>
        <v>0.74494700000000003</v>
      </c>
      <c r="DE78" s="35">
        <f>MACD!DE78-시그널!DE78</f>
        <v>-2.6229527655507448E-4</v>
      </c>
      <c r="DF78" s="28">
        <f>외인!DF78/10000</f>
        <v>4.9726679999999996</v>
      </c>
      <c r="DG78" s="35">
        <f>MACD!DG78-시그널!DG78</f>
        <v>-1.3657181575834639E-4</v>
      </c>
      <c r="DH78" s="28">
        <f>외인!DH78/10000</f>
        <v>1.567034</v>
      </c>
      <c r="DI78" s="35">
        <f>MACD!DI78-시그널!DI78</f>
        <v>2.3703708455653089E-4</v>
      </c>
      <c r="DJ78" s="28">
        <f>외인!DJ78/10000</f>
        <v>55.500705000000004</v>
      </c>
      <c r="DK78" s="35">
        <f>MACD!DK78-시그널!DK78</f>
        <v>1.3578704062766281E-4</v>
      </c>
      <c r="DL78" s="28">
        <f>외인!DL78/10000</f>
        <v>7.840692999999999</v>
      </c>
      <c r="DM78" s="35">
        <f>MACD!DM78-시그널!DM78</f>
        <v>3.9082440801377957E-4</v>
      </c>
      <c r="DN78" s="28">
        <f>외인!DN78/10000</f>
        <v>323.49786</v>
      </c>
      <c r="DO78" s="35">
        <f>MACD!DO78-시그널!DO78</f>
        <v>-2.4488175810137743E-5</v>
      </c>
      <c r="DP78" s="28">
        <f>외인!DP78/10000</f>
        <v>6.0753449999999996</v>
      </c>
      <c r="DQ78" s="35">
        <f>MACD!DQ78-시그널!DQ78</f>
        <v>-1.1611249924478031E-4</v>
      </c>
      <c r="DR78" s="28">
        <f>외인!DR78/10000</f>
        <v>3.7846190000000002</v>
      </c>
      <c r="DS78" s="35">
        <f>MACD!DS78-시그널!DS78</f>
        <v>2.2159244451955108E-4</v>
      </c>
      <c r="DT78" s="28">
        <f>외인!DT78/10000</f>
        <v>14.578839000000002</v>
      </c>
      <c r="DU78" s="35">
        <f>MACD!DU78-시그널!DU78</f>
        <v>-3.9335599143916836E-4</v>
      </c>
      <c r="DV78" s="28">
        <f>외인!DV78/10000</f>
        <v>3.0466690000000001</v>
      </c>
      <c r="DW78" s="35">
        <f>MACD!DW78-시그널!DW78</f>
        <v>-1.677532179429015E-4</v>
      </c>
      <c r="DX78" s="28">
        <f>외인!DX78/10000</f>
        <v>11.019016000000001</v>
      </c>
      <c r="DY78" s="35">
        <f>MACD!DY78-시그널!DY78</f>
        <v>3.5772860440447729E-4</v>
      </c>
      <c r="DZ78" s="28">
        <f>외인!DZ78/10000</f>
        <v>0.64589799999999997</v>
      </c>
      <c r="EA78" s="35">
        <f>MACD!EA78-시그널!EA78</f>
        <v>5.0894630931450752E-5</v>
      </c>
      <c r="EB78" s="28">
        <f>외인!EB78/10000</f>
        <v>0.92493300000000001</v>
      </c>
      <c r="EC78" s="35">
        <f>MACD!EC78-시그널!EC78</f>
        <v>1.4703619389186645E-4</v>
      </c>
      <c r="ED78" s="28">
        <f>외인!ED78/10000</f>
        <v>0.81626699999999996</v>
      </c>
      <c r="EE78" s="35">
        <f>MACD!EE78-시그널!EE78</f>
        <v>2.4179041153467957E-4</v>
      </c>
      <c r="EF78" s="28">
        <f>외인!EF78/10000</f>
        <v>17.996929999999999</v>
      </c>
      <c r="EG78" s="35">
        <f>MACD!EG78-시그널!EG78</f>
        <v>-1.1514443490627508E-5</v>
      </c>
      <c r="EH78" s="28">
        <f>외인!EH78/10000</f>
        <v>28.080193999999999</v>
      </c>
      <c r="EI78" s="35">
        <f>MACD!EI78-시그널!EI78</f>
        <v>1.8162966159476871E-4</v>
      </c>
      <c r="EJ78" s="28">
        <f>외인!EJ78/10000</f>
        <v>8.8509309999999992</v>
      </c>
      <c r="EK78" s="35">
        <f>MACD!EK78-시그널!EK78</f>
        <v>3.8217453014706263E-5</v>
      </c>
      <c r="EL78" s="28">
        <f>외인!EL78/10000</f>
        <v>2.4669439999999998</v>
      </c>
      <c r="EM78" s="35">
        <f>MACD!EM78-시그널!EM78</f>
        <v>1.6382210247190801E-4</v>
      </c>
      <c r="EN78" s="28">
        <f>외인!EN78/10000</f>
        <v>3.7846190000000002</v>
      </c>
      <c r="EO78" s="35">
        <f>MACD!EO78-시그널!EO78</f>
        <v>2.2159244451955108E-4</v>
      </c>
      <c r="EP78" s="28">
        <f>외인!EP78/10000</f>
        <v>12.483794</v>
      </c>
      <c r="EQ78" s="35">
        <f>MACD!EQ78-시그널!EQ78</f>
        <v>1.2467382980224358E-4</v>
      </c>
      <c r="ER78" s="28">
        <f>외인!ER78/10000</f>
        <v>0.90295999999999998</v>
      </c>
      <c r="ES78" s="35">
        <f>MACD!ES78-시그널!ES78</f>
        <v>4.4173792076570911E-4</v>
      </c>
      <c r="ET78" s="28">
        <f>외인!ET78/10000</f>
        <v>13.76484</v>
      </c>
      <c r="EU78" s="35">
        <f>MACD!EU78-시그널!EU78</f>
        <v>4.8968095782612065E-4</v>
      </c>
      <c r="EV78" s="28">
        <f>외인!EV78/10000</f>
        <v>4.8936970000000004</v>
      </c>
      <c r="EW78" s="35">
        <f>MACD!EW78-시그널!EW78</f>
        <v>-2.1710837561761799E-4</v>
      </c>
      <c r="EX78" s="28">
        <f>외인!EX78/10000</f>
        <v>8.3069009999999999</v>
      </c>
      <c r="EY78" s="35">
        <f>MACD!EY78-시그널!EY78</f>
        <v>9.3192140138767159E-6</v>
      </c>
    </row>
    <row r="79" spans="1:155">
      <c r="A79" s="27">
        <f>외인!A79</f>
        <v>46182</v>
      </c>
      <c r="B79" s="28">
        <f>외인!B79/10000</f>
        <v>642.91402100000005</v>
      </c>
      <c r="C79" s="35">
        <f>MACD!C79-시그널!C79</f>
        <v>-9.7376596782327316E-5</v>
      </c>
      <c r="D79" s="28">
        <f>외인!D79/10000</f>
        <v>54.216515000000001</v>
      </c>
      <c r="E79" s="35">
        <f>MACD!E79-시그널!E79</f>
        <v>2.0883833364704655E-4</v>
      </c>
      <c r="F79" s="28">
        <f>외인!F79/10000</f>
        <v>276.31208300000003</v>
      </c>
      <c r="G79" s="35">
        <f>MACD!G79-시그널!G79</f>
        <v>-2.9907718758225748E-4</v>
      </c>
      <c r="H79" s="28">
        <f>외인!H79/10000</f>
        <v>28.407859999999999</v>
      </c>
      <c r="I79" s="35">
        <f>MACD!I79-시그널!I79</f>
        <v>-1.4203079581732547E-5</v>
      </c>
      <c r="J79" s="28">
        <f>외인!J79/10000</f>
        <v>3.9756709999999997</v>
      </c>
      <c r="K79" s="35">
        <f>MACD!K79-시그널!K79</f>
        <v>2.5150343066090628E-4</v>
      </c>
      <c r="L79" s="28">
        <f>외인!L79/10000</f>
        <v>26.438338000000002</v>
      </c>
      <c r="M79" s="35">
        <f>MACD!M79-시그널!M79</f>
        <v>-2.6759790842717762E-5</v>
      </c>
      <c r="N79" s="28">
        <f>외인!N79/10000</f>
        <v>28.263096000000001</v>
      </c>
      <c r="O79" s="35">
        <f>MACD!O79-시그널!O79</f>
        <v>-6.1015150904511744E-5</v>
      </c>
      <c r="P79" s="28">
        <f>외인!P79/10000</f>
        <v>16.105964</v>
      </c>
      <c r="Q79" s="35">
        <f>MACD!Q79-시그널!Q79</f>
        <v>-8.9909959041975876E-5</v>
      </c>
      <c r="R79" s="28">
        <f>외인!R79/10000</f>
        <v>14.275535000000001</v>
      </c>
      <c r="S79" s="35">
        <f>MACD!S79-시그널!S79</f>
        <v>-2.0947004146515646E-4</v>
      </c>
      <c r="T79" s="28">
        <f>외인!T79/10000</f>
        <v>0.75188299999999997</v>
      </c>
      <c r="U79" s="35">
        <f>MACD!U79-시그널!U79</f>
        <v>-1.5313864629977562E-4</v>
      </c>
      <c r="V79" s="28">
        <f>외인!V79/10000</f>
        <v>12.236853999999999</v>
      </c>
      <c r="W79" s="35">
        <f>MACD!W79-시그널!W79</f>
        <v>6.8188835419242936E-4</v>
      </c>
      <c r="X79" s="28">
        <f>외인!X79/10000</f>
        <v>358.300907</v>
      </c>
      <c r="Y79" s="35">
        <f>MACD!Y79-시그널!Y79</f>
        <v>-9.2947978776339129E-5</v>
      </c>
      <c r="Z79" s="28">
        <f>외인!Z79/10000</f>
        <v>4.9519699999999993</v>
      </c>
      <c r="AA79" s="35">
        <f>MACD!AA79-시그널!AA79</f>
        <v>-1.8391001804217026E-4</v>
      </c>
      <c r="AB79" s="28">
        <f>외인!AB79/10000</f>
        <v>19.900780999999998</v>
      </c>
      <c r="AC79" s="35">
        <f>MACD!AC79-시그널!AC79</f>
        <v>1.332815485913785E-4</v>
      </c>
      <c r="AD79" s="28">
        <f>외인!AD79/10000</f>
        <v>1.9321630000000001</v>
      </c>
      <c r="AE79" s="35">
        <f>MACD!AE79-시그널!AE79</f>
        <v>-3.6057693940942312E-4</v>
      </c>
      <c r="AF79" s="28">
        <f>외인!AF79/10000</f>
        <v>2.2450900000000003</v>
      </c>
      <c r="AG79" s="35">
        <f>MACD!AG79-시그널!AG79</f>
        <v>8.6182210742182896E-7</v>
      </c>
      <c r="AH79" s="28">
        <f>외인!AH79/10000</f>
        <v>18.765281999999999</v>
      </c>
      <c r="AI79" s="35">
        <f>MACD!AI79-시그널!AI79</f>
        <v>-8.988720971259568E-5</v>
      </c>
      <c r="AJ79" s="28">
        <f>외인!AJ79/10000</f>
        <v>10.379755000000001</v>
      </c>
      <c r="AK79" s="35">
        <f>MACD!AK79-시그널!AK79</f>
        <v>-1.3478609204094346E-4</v>
      </c>
      <c r="AL79" s="28">
        <f>외인!AL79/10000</f>
        <v>10.166482</v>
      </c>
      <c r="AM79" s="35">
        <f>MACD!AM79-시그널!AM79</f>
        <v>2.3450950160707027E-4</v>
      </c>
      <c r="AN79" s="28">
        <f>외인!AN79/10000</f>
        <v>19.700448999999999</v>
      </c>
      <c r="AO79" s="35">
        <f>MACD!AO79-시그널!AO79</f>
        <v>-2.0870305339916654E-4</v>
      </c>
      <c r="AP79" s="28">
        <f>외인!AP79/10000</f>
        <v>14.673007</v>
      </c>
      <c r="AQ79" s="35">
        <f>MACD!AQ79-시그널!AQ79</f>
        <v>5.0952766681505138E-4</v>
      </c>
      <c r="AR79" s="28">
        <f>외인!AR79/10000</f>
        <v>2.2859790000000002</v>
      </c>
      <c r="AS79" s="35">
        <f>MACD!AS79-시그널!AS79</f>
        <v>-1.1770286971339129E-4</v>
      </c>
      <c r="AT79" s="28">
        <f>외인!AT79/10000</f>
        <v>10.341759</v>
      </c>
      <c r="AU79" s="35">
        <f>MACD!AU79-시그널!AU79</f>
        <v>-1.8757847071932013E-3</v>
      </c>
      <c r="AV79" s="28">
        <f>외인!AV79/10000</f>
        <v>4.2785489999999999</v>
      </c>
      <c r="AW79" s="35">
        <f>MACD!AW79-시그널!AW79</f>
        <v>-1.0948430495959075E-5</v>
      </c>
      <c r="AX79" s="28">
        <f>외인!AX79/10000</f>
        <v>5.5809129999999998</v>
      </c>
      <c r="AY79" s="35">
        <f>MACD!AY79-시그널!AY79</f>
        <v>6.2229005464693016E-4</v>
      </c>
      <c r="AZ79" s="28">
        <f>외인!AZ79/10000</f>
        <v>387.22549100000003</v>
      </c>
      <c r="BA79" s="35">
        <f>MACD!BA79-시그널!BA79</f>
        <v>-9.8002978144746651E-5</v>
      </c>
      <c r="BB79" s="28">
        <f>외인!BB79/10000</f>
        <v>13.648551000000001</v>
      </c>
      <c r="BC79" s="35">
        <f>MACD!BC79-시그널!BC79</f>
        <v>-7.3210447606690521E-5</v>
      </c>
      <c r="BD79" s="28">
        <f>외인!BD79/10000</f>
        <v>3.0424869999999999</v>
      </c>
      <c r="BE79" s="35">
        <f>MACD!BE79-시그널!BE79</f>
        <v>3.7327221703705935E-4</v>
      </c>
      <c r="BF79" s="28">
        <f>외인!BF79/10000</f>
        <v>0</v>
      </c>
      <c r="BG79" s="35" t="e">
        <f>MACD!BG79-시그널!BG79</f>
        <v>#DIV/0!</v>
      </c>
      <c r="BH79" s="28">
        <f>외인!BH79/10000</f>
        <v>9.9785380000000004</v>
      </c>
      <c r="BI79" s="35">
        <f>MACD!BI79-시그널!BI79</f>
        <v>1.4529140003500989E-4</v>
      </c>
      <c r="BJ79" s="28">
        <f>외인!BJ79/10000</f>
        <v>10.827622999999999</v>
      </c>
      <c r="BK79" s="35">
        <f>MACD!BK79-시그널!BK79</f>
        <v>8.3122286922833862E-5</v>
      </c>
      <c r="BL79" s="28">
        <f>외인!BL79/10000</f>
        <v>3.81494</v>
      </c>
      <c r="BM79" s="35">
        <f>MACD!BM79-시그널!BM79</f>
        <v>-2.3125576053637767E-5</v>
      </c>
      <c r="BN79" s="28">
        <f>외인!BN79/10000</f>
        <v>4.3165139999999997</v>
      </c>
      <c r="BO79" s="35">
        <f>MACD!BO79-시그널!BO79</f>
        <v>1.1596885187913661E-4</v>
      </c>
      <c r="BP79" s="28">
        <f>외인!BP79/10000</f>
        <v>6.3389879999999996</v>
      </c>
      <c r="BQ79" s="35">
        <f>MACD!BQ79-시그널!BQ79</f>
        <v>5.1485168536048904E-4</v>
      </c>
      <c r="BR79" s="28">
        <f>외인!BR79/10000</f>
        <v>27.020330999999999</v>
      </c>
      <c r="BS79" s="35">
        <f>MACD!BS79-시그널!BS79</f>
        <v>2.7827561407590539E-4</v>
      </c>
      <c r="BT79" s="28">
        <f>외인!BT79/10000</f>
        <v>362.193195</v>
      </c>
      <c r="BU79" s="35">
        <f>MACD!BU79-시그널!BU79</f>
        <v>-9.0450774581832434E-5</v>
      </c>
      <c r="BV79" s="28">
        <f>외인!BV79/10000</f>
        <v>45.240403000000001</v>
      </c>
      <c r="BW79" s="35">
        <f>MACD!BW79-시그널!BW79</f>
        <v>1.0892272537311277E-4</v>
      </c>
      <c r="BX79" s="28">
        <f>외인!BX79/10000</f>
        <v>6.907686</v>
      </c>
      <c r="BY79" s="35">
        <f>MACD!BY79-시그널!BY79</f>
        <v>-7.4230144305792595E-7</v>
      </c>
      <c r="BZ79" s="28">
        <f>외인!BZ79/10000</f>
        <v>29.866931000000001</v>
      </c>
      <c r="CA79" s="35">
        <f>MACD!CA79-시그널!CA79</f>
        <v>-5.5697883334214591E-5</v>
      </c>
      <c r="CB79" s="28">
        <f>외인!CB79/10000</f>
        <v>1.0906930000000001</v>
      </c>
      <c r="CC79" s="35">
        <f>MACD!CC79-시그널!CC79</f>
        <v>5.5129111999899553E-4</v>
      </c>
      <c r="CD79" s="28">
        <f>외인!CD79/10000</f>
        <v>2.3357709999999998</v>
      </c>
      <c r="CE79" s="35">
        <f>MACD!CE79-시그널!CE79</f>
        <v>2.0580510932272935E-4</v>
      </c>
      <c r="CF79" s="28">
        <f>외인!CF79/10000</f>
        <v>2.9955849999999997</v>
      </c>
      <c r="CG79" s="35">
        <f>MACD!CG79-시그널!CG79</f>
        <v>1.029937718259519E-4</v>
      </c>
      <c r="CH79" s="28">
        <f>외인!CH79/10000</f>
        <v>6.2274099999999999</v>
      </c>
      <c r="CI79" s="35">
        <f>MACD!CI79-시그널!CI79</f>
        <v>-1.1994536183176018E-5</v>
      </c>
      <c r="CJ79" s="28">
        <f>외인!CJ79/10000</f>
        <v>29.620928000000003</v>
      </c>
      <c r="CK79" s="35">
        <f>MACD!CK79-시그널!CK79</f>
        <v>-3.4993802508145042E-5</v>
      </c>
      <c r="CL79" s="28">
        <f>외인!CL79/10000</f>
        <v>22.350384999999999</v>
      </c>
      <c r="CM79" s="35">
        <f>MACD!CM79-시그널!CM79</f>
        <v>1.4275349169536831E-4</v>
      </c>
      <c r="CN79" s="28">
        <f>외인!CN79/10000</f>
        <v>10.548361999999999</v>
      </c>
      <c r="CO79" s="35">
        <f>MACD!CO79-시그널!CO79</f>
        <v>3.2517811477937646E-4</v>
      </c>
      <c r="CP79" s="28">
        <f>외인!CP79/10000</f>
        <v>13.694726000000001</v>
      </c>
      <c r="CQ79" s="35">
        <f>MACD!CQ79-시그널!CQ79</f>
        <v>-7.4505591656324756E-5</v>
      </c>
      <c r="CR79" s="28">
        <f>외인!CR79/10000</f>
        <v>17.383570000000002</v>
      </c>
      <c r="CS79" s="35">
        <f>MACD!CS79-시그널!CS79</f>
        <v>-2.1488326853587189E-4</v>
      </c>
      <c r="CT79" s="28">
        <f>외인!CT79/10000</f>
        <v>25.187539999999998</v>
      </c>
      <c r="CU79" s="35">
        <f>MACD!CU79-시그널!CU79</f>
        <v>8.2047585500495332E-5</v>
      </c>
      <c r="CV79" s="28">
        <f>외인!CV79/10000</f>
        <v>362.193195</v>
      </c>
      <c r="CW79" s="35">
        <f>MACD!CW79-시그널!CW79</f>
        <v>-9.0450774581832434E-5</v>
      </c>
      <c r="CX79" s="28">
        <f>외인!CX79/10000</f>
        <v>22.795102</v>
      </c>
      <c r="CY79" s="35">
        <f>MACD!CY79-시그널!CY79</f>
        <v>-9.4252977584131687E-4</v>
      </c>
      <c r="CZ79" s="28">
        <f>외인!CZ79/10000</f>
        <v>1.7728470000000001</v>
      </c>
      <c r="DA79" s="35">
        <f>MACD!DA79-시그널!DA79</f>
        <v>-9.4563363780663344E-5</v>
      </c>
      <c r="DB79" s="28">
        <f>외인!DB79/10000</f>
        <v>3.0424869999999999</v>
      </c>
      <c r="DC79" s="35">
        <f>MACD!DC79-시그널!DC79</f>
        <v>3.7327221703705935E-4</v>
      </c>
      <c r="DD79" s="28">
        <f>외인!DD79/10000</f>
        <v>0.75188299999999997</v>
      </c>
      <c r="DE79" s="35">
        <f>MACD!DE79-시그널!DE79</f>
        <v>-1.5313864629977562E-4</v>
      </c>
      <c r="DF79" s="28">
        <f>외인!DF79/10000</f>
        <v>5.1265900000000002</v>
      </c>
      <c r="DG79" s="35">
        <f>MACD!DG79-시그널!DG79</f>
        <v>-6.4622530577747433E-5</v>
      </c>
      <c r="DH79" s="28">
        <f>외인!DH79/10000</f>
        <v>1.6306399999999999</v>
      </c>
      <c r="DI79" s="35">
        <f>MACD!DI79-시그널!DI79</f>
        <v>2.4557791339019147E-4</v>
      </c>
      <c r="DJ79" s="28">
        <f>외인!DJ79/10000</f>
        <v>57.153224999999999</v>
      </c>
      <c r="DK79" s="35">
        <f>MACD!DK79-시그널!DK79</f>
        <v>6.4782924363089318E-5</v>
      </c>
      <c r="DL79" s="28">
        <f>외인!DL79/10000</f>
        <v>8.2734389999999998</v>
      </c>
      <c r="DM79" s="35">
        <f>MACD!DM79-시그널!DM79</f>
        <v>3.5715562016070003E-4</v>
      </c>
      <c r="DN79" s="28">
        <f>외인!DN79/10000</f>
        <v>362.193195</v>
      </c>
      <c r="DO79" s="35">
        <f>MACD!DO79-시그널!DO79</f>
        <v>-9.0450774581832434E-5</v>
      </c>
      <c r="DP79" s="28">
        <f>외인!DP79/10000</f>
        <v>6.6078350000000006</v>
      </c>
      <c r="DQ79" s="35">
        <f>MACD!DQ79-시그널!DQ79</f>
        <v>-2.015990605650571E-4</v>
      </c>
      <c r="DR79" s="28">
        <f>외인!DR79/10000</f>
        <v>4.0499859999999996</v>
      </c>
      <c r="DS79" s="35">
        <f>MACD!DS79-시그널!DS79</f>
        <v>2.3104188904510728E-4</v>
      </c>
      <c r="DT79" s="28">
        <f>외인!DT79/10000</f>
        <v>14.275535000000001</v>
      </c>
      <c r="DU79" s="35">
        <f>MACD!DU79-시그널!DU79</f>
        <v>-2.0947004146515646E-4</v>
      </c>
      <c r="DV79" s="28">
        <f>외인!DV79/10000</f>
        <v>3.0759729999999998</v>
      </c>
      <c r="DW79" s="35">
        <f>MACD!DW79-시그널!DW79</f>
        <v>-2.2867569674668339E-4</v>
      </c>
      <c r="DX79" s="28">
        <f>외인!DX79/10000</f>
        <v>12.236853999999999</v>
      </c>
      <c r="DY79" s="35">
        <f>MACD!DY79-시그널!DY79</f>
        <v>6.8188835419242936E-4</v>
      </c>
      <c r="DZ79" s="28">
        <f>외인!DZ79/10000</f>
        <v>0.66613</v>
      </c>
      <c r="EA79" s="35">
        <f>MACD!EA79-시그널!EA79</f>
        <v>-4.3082631675756683E-5</v>
      </c>
      <c r="EB79" s="28">
        <f>외인!EB79/10000</f>
        <v>0.95310699999999993</v>
      </c>
      <c r="EC79" s="35">
        <f>MACD!EC79-시그널!EC79</f>
        <v>1.5331187390613794E-4</v>
      </c>
      <c r="ED79" s="28">
        <f>외인!ED79/10000</f>
        <v>0.86234100000000002</v>
      </c>
      <c r="EE79" s="35">
        <f>MACD!EE79-시그널!EE79</f>
        <v>1.5654964658420726E-4</v>
      </c>
      <c r="EF79" s="28">
        <f>외인!EF79/10000</f>
        <v>18.910419000000001</v>
      </c>
      <c r="EG79" s="35">
        <f>MACD!EG79-시그널!EG79</f>
        <v>-1.0983318301908702E-5</v>
      </c>
      <c r="EH79" s="28">
        <f>외인!EH79/10000</f>
        <v>30.470978999999996</v>
      </c>
      <c r="EI79" s="35">
        <f>MACD!EI79-시그널!EI79</f>
        <v>1.2324115212291752E-4</v>
      </c>
      <c r="EJ79" s="28">
        <f>외인!EJ79/10000</f>
        <v>9.2601040000000001</v>
      </c>
      <c r="EK79" s="35">
        <f>MACD!EK79-시그널!EK79</f>
        <v>1.0016921702023148E-4</v>
      </c>
      <c r="EL79" s="28">
        <f>외인!EL79/10000</f>
        <v>2.5483389999999999</v>
      </c>
      <c r="EM79" s="35">
        <f>MACD!EM79-시그널!EM79</f>
        <v>2.0395867202855386E-4</v>
      </c>
      <c r="EN79" s="28">
        <f>외인!EN79/10000</f>
        <v>4.0499859999999996</v>
      </c>
      <c r="EO79" s="35">
        <f>MACD!EO79-시그널!EO79</f>
        <v>2.3104188904510728E-4</v>
      </c>
      <c r="EP79" s="28">
        <f>외인!EP79/10000</f>
        <v>12.724853</v>
      </c>
      <c r="EQ79" s="35">
        <f>MACD!EQ79-시그널!EQ79</f>
        <v>7.4707853463040937E-5</v>
      </c>
      <c r="ER79" s="28">
        <f>외인!ER79/10000</f>
        <v>0.93200300000000003</v>
      </c>
      <c r="ES79" s="35">
        <f>MACD!ES79-시그널!ES79</f>
        <v>3.9207574889082715E-4</v>
      </c>
      <c r="ET79" s="28">
        <f>외인!ET79/10000</f>
        <v>14.673007</v>
      </c>
      <c r="EU79" s="35">
        <f>MACD!EU79-시그널!EU79</f>
        <v>5.0952766681505138E-4</v>
      </c>
      <c r="EV79" s="28">
        <f>외인!EV79/10000</f>
        <v>4.9519699999999993</v>
      </c>
      <c r="EW79" s="35">
        <f>MACD!EW79-시그널!EW79</f>
        <v>-1.8391001804217026E-4</v>
      </c>
      <c r="EX79" s="28">
        <f>외인!EX79/10000</f>
        <v>8.742756</v>
      </c>
      <c r="EY79" s="35">
        <f>MACD!EY79-시그널!EY79</f>
        <v>-1.169281491363925E-6</v>
      </c>
    </row>
    <row r="80" spans="1:155">
      <c r="A80" s="27">
        <f>외인!A80</f>
        <v>46183</v>
      </c>
      <c r="B80" s="28">
        <f>외인!B80/10000</f>
        <v>613.84480199999996</v>
      </c>
      <c r="C80" s="35">
        <f>MACD!C80-시그널!C80</f>
        <v>-1.05396021567062E-4</v>
      </c>
      <c r="D80" s="28">
        <f>외인!D80/10000</f>
        <v>53.308543000000007</v>
      </c>
      <c r="E80" s="35">
        <f>MACD!E80-시그널!E80</f>
        <v>1.6807240629571112E-4</v>
      </c>
      <c r="F80" s="28">
        <f>외인!F80/10000</f>
        <v>262.27066099999996</v>
      </c>
      <c r="G80" s="35">
        <f>MACD!G80-시그널!G80</f>
        <v>-3.2474184876349148E-4</v>
      </c>
      <c r="H80" s="28">
        <f>외인!H80/10000</f>
        <v>27.744955999999998</v>
      </c>
      <c r="I80" s="35">
        <f>MACD!I80-시그널!I80</f>
        <v>-2.2436548329454352E-5</v>
      </c>
      <c r="J80" s="28">
        <f>외인!J80/10000</f>
        <v>4.0036550000000002</v>
      </c>
      <c r="K80" s="35">
        <f>MACD!K80-시그널!K80</f>
        <v>2.6812399314144543E-4</v>
      </c>
      <c r="L80" s="28">
        <f>외인!L80/10000</f>
        <v>25.775554</v>
      </c>
      <c r="M80" s="35">
        <f>MACD!M80-시그널!M80</f>
        <v>-5.4078513043534894E-5</v>
      </c>
      <c r="N80" s="28">
        <f>외인!N80/10000</f>
        <v>27.044944000000001</v>
      </c>
      <c r="O80" s="35">
        <f>MACD!O80-시그널!O80</f>
        <v>-9.4329808930220319E-5</v>
      </c>
      <c r="P80" s="28">
        <f>외인!P80/10000</f>
        <v>15.936060000000001</v>
      </c>
      <c r="Q80" s="35">
        <f>MACD!Q80-시그널!Q80</f>
        <v>-1.3896438637788216E-4</v>
      </c>
      <c r="R80" s="28">
        <f>외인!R80/10000</f>
        <v>13.381480999999999</v>
      </c>
      <c r="S80" s="35">
        <f>MACD!S80-시그널!S80</f>
        <v>9.8372831277179727E-5</v>
      </c>
      <c r="T80" s="28">
        <f>외인!T80/10000</f>
        <v>0.76366199999999995</v>
      </c>
      <c r="U80" s="35">
        <f>MACD!U80-시그널!U80</f>
        <v>-6.5377375416303765E-5</v>
      </c>
      <c r="V80" s="28">
        <f>외인!V80/10000</f>
        <v>12.142647999999999</v>
      </c>
      <c r="W80" s="35">
        <f>MACD!W80-시그널!W80</f>
        <v>8.1427439778729814E-4</v>
      </c>
      <c r="X80" s="28">
        <f>외인!X80/10000</f>
        <v>334.77984100000003</v>
      </c>
      <c r="Y80" s="35">
        <f>MACD!Y80-시그널!Y80</f>
        <v>-1.5446358880502655E-4</v>
      </c>
      <c r="Z80" s="28">
        <f>외인!Z80/10000</f>
        <v>4.7644169999999999</v>
      </c>
      <c r="AA80" s="35">
        <f>MACD!AA80-시그널!AA80</f>
        <v>-1.8203596984485659E-4</v>
      </c>
      <c r="AB80" s="28">
        <f>외인!AB80/10000</f>
        <v>19.719671999999999</v>
      </c>
      <c r="AC80" s="35">
        <f>MACD!AC80-시그널!AC80</f>
        <v>1.1257554349646291E-4</v>
      </c>
      <c r="AD80" s="28">
        <f>외인!AD80/10000</f>
        <v>1.9587259999999997</v>
      </c>
      <c r="AE80" s="35">
        <f>MACD!AE80-시그널!AE80</f>
        <v>-2.5840383097553191E-4</v>
      </c>
      <c r="AF80" s="28">
        <f>외인!AF80/10000</f>
        <v>2.1765720000000002</v>
      </c>
      <c r="AG80" s="35">
        <f>MACD!AG80-시그널!AG80</f>
        <v>-3.0201936571279858E-5</v>
      </c>
      <c r="AH80" s="28">
        <f>외인!AH80/10000</f>
        <v>19.630523999999998</v>
      </c>
      <c r="AI80" s="35">
        <f>MACD!AI80-시그널!AI80</f>
        <v>-6.4008918641763382E-5</v>
      </c>
      <c r="AJ80" s="28">
        <f>외인!AJ80/10000</f>
        <v>9.7458419999999997</v>
      </c>
      <c r="AK80" s="35">
        <f>MACD!AK80-시그널!AK80</f>
        <v>1.5025710067728069E-4</v>
      </c>
      <c r="AL80" s="28">
        <f>외인!AL80/10000</f>
        <v>9.8787729999999989</v>
      </c>
      <c r="AM80" s="35">
        <f>MACD!AM80-시그널!AM80</f>
        <v>3.2616610475807951E-4</v>
      </c>
      <c r="AN80" s="28">
        <f>외인!AN80/10000</f>
        <v>18.764907999999998</v>
      </c>
      <c r="AO80" s="35">
        <f>MACD!AO80-시그널!AO80</f>
        <v>-3.1116942813592794E-4</v>
      </c>
      <c r="AP80" s="28">
        <f>외인!AP80/10000</f>
        <v>14.961735999999998</v>
      </c>
      <c r="AQ80" s="35">
        <f>MACD!AQ80-시그널!AQ80</f>
        <v>6.0298522365868109E-4</v>
      </c>
      <c r="AR80" s="28">
        <f>외인!AR80/10000</f>
        <v>2.3256410000000001</v>
      </c>
      <c r="AS80" s="35">
        <f>MACD!AS80-시그널!AS80</f>
        <v>-4.9492855330190186E-7</v>
      </c>
      <c r="AT80" s="28">
        <f>외인!AT80/10000</f>
        <v>10.117842999999999</v>
      </c>
      <c r="AU80" s="35">
        <f>MACD!AU80-시그널!AU80</f>
        <v>-1.143874598286479E-3</v>
      </c>
      <c r="AV80" s="28">
        <f>외인!AV80/10000</f>
        <v>4.2718800000000003</v>
      </c>
      <c r="AW80" s="35">
        <f>MACD!AW80-시그널!AW80</f>
        <v>2.5007904973915263E-5</v>
      </c>
      <c r="AX80" s="28">
        <f>외인!AX80/10000</f>
        <v>5.6880809999999995</v>
      </c>
      <c r="AY80" s="35">
        <f>MACD!AY80-시그널!AY80</f>
        <v>4.7884248157171083E-4</v>
      </c>
      <c r="AZ80" s="28">
        <f>외인!AZ80/10000</f>
        <v>361.78929300000004</v>
      </c>
      <c r="BA80" s="35">
        <f>MACD!BA80-시그널!BA80</f>
        <v>-1.3537616709323409E-4</v>
      </c>
      <c r="BB80" s="28">
        <f>외인!BB80/10000</f>
        <v>12.918399000000001</v>
      </c>
      <c r="BC80" s="35">
        <f>MACD!BC80-시그널!BC80</f>
        <v>-8.5445516080074393E-5</v>
      </c>
      <c r="BD80" s="28">
        <f>외인!BD80/10000</f>
        <v>3.0541669999999996</v>
      </c>
      <c r="BE80" s="35">
        <f>MACD!BE80-시그널!BE80</f>
        <v>3.5320337586219408E-4</v>
      </c>
      <c r="BF80" s="28">
        <f>외인!BF80/10000</f>
        <v>0</v>
      </c>
      <c r="BG80" s="35" t="e">
        <f>MACD!BG80-시그널!BG80</f>
        <v>#DIV/0!</v>
      </c>
      <c r="BH80" s="28">
        <f>외인!BH80/10000</f>
        <v>9.8988410000000009</v>
      </c>
      <c r="BI80" s="35">
        <f>MACD!BI80-시그널!BI80</f>
        <v>4.2367689584199851E-5</v>
      </c>
      <c r="BJ80" s="28">
        <f>외인!BJ80/10000</f>
        <v>10.715013000000001</v>
      </c>
      <c r="BK80" s="35">
        <f>MACD!BK80-시그널!BK80</f>
        <v>1.0031521713724581E-4</v>
      </c>
      <c r="BL80" s="28">
        <f>외인!BL80/10000</f>
        <v>3.7664029999999999</v>
      </c>
      <c r="BM80" s="35">
        <f>MACD!BM80-시그널!BM80</f>
        <v>-7.4026604564066817E-5</v>
      </c>
      <c r="BN80" s="28">
        <f>외인!BN80/10000</f>
        <v>4.3089019999999998</v>
      </c>
      <c r="BO80" s="35">
        <f>MACD!BO80-시그널!BO80</f>
        <v>1.4702393499684886E-4</v>
      </c>
      <c r="BP80" s="28">
        <f>외인!BP80/10000</f>
        <v>6.4328839999999996</v>
      </c>
      <c r="BQ80" s="35">
        <f>MACD!BQ80-시그널!BQ80</f>
        <v>3.613281868111429E-4</v>
      </c>
      <c r="BR80" s="28">
        <f>외인!BR80/10000</f>
        <v>27.040101</v>
      </c>
      <c r="BS80" s="35">
        <f>MACD!BS80-시그널!BS80</f>
        <v>3.5735413722809965E-4</v>
      </c>
      <c r="BT80" s="28">
        <f>외인!BT80/10000</f>
        <v>338.65387099999998</v>
      </c>
      <c r="BU80" s="35">
        <f>MACD!BU80-시그널!BU80</f>
        <v>-1.500603409771251E-4</v>
      </c>
      <c r="BV80" s="28">
        <f>외인!BV80/10000</f>
        <v>44.225901</v>
      </c>
      <c r="BW80" s="35">
        <f>MACD!BW80-시그널!BW80</f>
        <v>3.4371668133506149E-5</v>
      </c>
      <c r="BX80" s="28">
        <f>외인!BX80/10000</f>
        <v>6.8337160000000008</v>
      </c>
      <c r="BY80" s="35">
        <f>MACD!BY80-시그널!BY80</f>
        <v>3.3760161367584316E-5</v>
      </c>
      <c r="BZ80" s="28">
        <f>외인!BZ80/10000</f>
        <v>28.643681000000001</v>
      </c>
      <c r="CA80" s="35">
        <f>MACD!CA80-시그널!CA80</f>
        <v>-8.9907709190899113E-5</v>
      </c>
      <c r="CB80" s="28">
        <f>외인!CB80/10000</f>
        <v>1.10893</v>
      </c>
      <c r="CC80" s="35">
        <f>MACD!CC80-시그널!CC80</f>
        <v>5.8548786972197531E-4</v>
      </c>
      <c r="CD80" s="28">
        <f>외인!CD80/10000</f>
        <v>2.321901</v>
      </c>
      <c r="CE80" s="35">
        <f>MACD!CE80-시그널!CE80</f>
        <v>1.7612803451131222E-4</v>
      </c>
      <c r="CF80" s="28">
        <f>외인!CF80/10000</f>
        <v>3.1156380000000001</v>
      </c>
      <c r="CG80" s="35">
        <f>MACD!CG80-시그널!CG80</f>
        <v>1.1018962180723625E-4</v>
      </c>
      <c r="CH80" s="28">
        <f>외인!CH80/10000</f>
        <v>6.2289250000000003</v>
      </c>
      <c r="CI80" s="35">
        <f>MACD!CI80-시그널!CI80</f>
        <v>1.8653679389975741E-5</v>
      </c>
      <c r="CJ80" s="28">
        <f>외인!CJ80/10000</f>
        <v>29.315252000000001</v>
      </c>
      <c r="CK80" s="35">
        <f>MACD!CK80-시그널!CK80</f>
        <v>-7.5803141172741566E-5</v>
      </c>
      <c r="CL80" s="28">
        <f>외인!CL80/10000</f>
        <v>22.178979999999999</v>
      </c>
      <c r="CM80" s="35">
        <f>MACD!CM80-시그널!CM80</f>
        <v>9.6353418991670654E-5</v>
      </c>
      <c r="CN80" s="28">
        <f>외인!CN80/10000</f>
        <v>10.359781</v>
      </c>
      <c r="CO80" s="35">
        <f>MACD!CO80-시그널!CO80</f>
        <v>2.6519440361599345E-4</v>
      </c>
      <c r="CP80" s="28">
        <f>외인!CP80/10000</f>
        <v>12.966211999999999</v>
      </c>
      <c r="CQ80" s="35">
        <f>MACD!CQ80-시그널!CQ80</f>
        <v>-8.6654514137097317E-5</v>
      </c>
      <c r="CR80" s="28">
        <f>외인!CR80/10000</f>
        <v>16.399932999999997</v>
      </c>
      <c r="CS80" s="35">
        <f>MACD!CS80-시그널!CS80</f>
        <v>3.0232759128395539E-5</v>
      </c>
      <c r="CT80" s="28">
        <f>외인!CT80/10000</f>
        <v>23.566245000000002</v>
      </c>
      <c r="CU80" s="35">
        <f>MACD!CU80-시그널!CU80</f>
        <v>2.6483224042506246E-4</v>
      </c>
      <c r="CV80" s="28">
        <f>외인!CV80/10000</f>
        <v>338.65387099999998</v>
      </c>
      <c r="CW80" s="35">
        <f>MACD!CW80-시그널!CW80</f>
        <v>-1.500603409771251E-4</v>
      </c>
      <c r="CX80" s="28">
        <f>외인!CX80/10000</f>
        <v>21.838369</v>
      </c>
      <c r="CY80" s="35">
        <f>MACD!CY80-시그널!CY80</f>
        <v>-6.7279710816482339E-4</v>
      </c>
      <c r="CZ80" s="28">
        <f>외인!CZ80/10000</f>
        <v>1.692982</v>
      </c>
      <c r="DA80" s="35">
        <f>MACD!DA80-시그널!DA80</f>
        <v>-2.1392033857262351E-4</v>
      </c>
      <c r="DB80" s="28">
        <f>외인!DB80/10000</f>
        <v>3.0541669999999996</v>
      </c>
      <c r="DC80" s="35">
        <f>MACD!DC80-시그널!DC80</f>
        <v>3.5320337586219408E-4</v>
      </c>
      <c r="DD80" s="28">
        <f>외인!DD80/10000</f>
        <v>0.76366199999999995</v>
      </c>
      <c r="DE80" s="35">
        <f>MACD!DE80-시그널!DE80</f>
        <v>-6.5377375416303765E-5</v>
      </c>
      <c r="DF80" s="28">
        <f>외인!DF80/10000</f>
        <v>5.0561470000000002</v>
      </c>
      <c r="DG80" s="35">
        <f>MACD!DG80-시그널!DG80</f>
        <v>2.2724767657062579E-6</v>
      </c>
      <c r="DH80" s="28">
        <f>외인!DH80/10000</f>
        <v>1.6168639999999999</v>
      </c>
      <c r="DI80" s="35">
        <f>MACD!DI80-시그널!DI80</f>
        <v>1.802516637682979E-4</v>
      </c>
      <c r="DJ80" s="28">
        <f>외인!DJ80/10000</f>
        <v>57.83811</v>
      </c>
      <c r="DK80" s="35">
        <f>MACD!DK80-시그널!DK80</f>
        <v>7.5781988056688359E-5</v>
      </c>
      <c r="DL80" s="28">
        <f>외인!DL80/10000</f>
        <v>8.1027839999999998</v>
      </c>
      <c r="DM80" s="35">
        <f>MACD!DM80-시그널!DM80</f>
        <v>2.8953505044771285E-4</v>
      </c>
      <c r="DN80" s="28">
        <f>외인!DN80/10000</f>
        <v>338.65387099999998</v>
      </c>
      <c r="DO80" s="35">
        <f>MACD!DO80-시그널!DO80</f>
        <v>-1.500603409771251E-4</v>
      </c>
      <c r="DP80" s="28">
        <f>외인!DP80/10000</f>
        <v>6.4256019999999996</v>
      </c>
      <c r="DQ80" s="35">
        <f>MACD!DQ80-시그널!DQ80</f>
        <v>-3.2050937400081173E-4</v>
      </c>
      <c r="DR80" s="28">
        <f>외인!DR80/10000</f>
        <v>4.0615899999999998</v>
      </c>
      <c r="DS80" s="35">
        <f>MACD!DS80-시그널!DS80</f>
        <v>2.4846734530224837E-4</v>
      </c>
      <c r="DT80" s="28">
        <f>외인!DT80/10000</f>
        <v>13.381480999999999</v>
      </c>
      <c r="DU80" s="35">
        <f>MACD!DU80-시그널!DU80</f>
        <v>9.8372831277179727E-5</v>
      </c>
      <c r="DV80" s="28">
        <f>외인!DV80/10000</f>
        <v>2.9863680000000001</v>
      </c>
      <c r="DW80" s="35">
        <f>MACD!DW80-시그널!DW80</f>
        <v>-2.7850075487128949E-4</v>
      </c>
      <c r="DX80" s="28">
        <f>외인!DX80/10000</f>
        <v>12.142647999999999</v>
      </c>
      <c r="DY80" s="35">
        <f>MACD!DY80-시그널!DY80</f>
        <v>8.1427439778729814E-4</v>
      </c>
      <c r="DZ80" s="28">
        <f>외인!DZ80/10000</f>
        <v>0.66055900000000001</v>
      </c>
      <c r="EA80" s="35">
        <f>MACD!EA80-시그널!EA80</f>
        <v>-1.5440031457524542E-4</v>
      </c>
      <c r="EB80" s="28">
        <f>외인!EB80/10000</f>
        <v>0.94558700000000007</v>
      </c>
      <c r="EC80" s="35">
        <f>MACD!EC80-시그널!EC80</f>
        <v>1.2150042742241991E-4</v>
      </c>
      <c r="ED80" s="28">
        <f>외인!ED80/10000</f>
        <v>0.86573299999999997</v>
      </c>
      <c r="EE80" s="35">
        <f>MACD!EE80-시그널!EE80</f>
        <v>-5.5268715988739678E-6</v>
      </c>
      <c r="EF80" s="28">
        <f>외인!EF80/10000</f>
        <v>18.820792000000001</v>
      </c>
      <c r="EG80" s="35">
        <f>MACD!EG80-시그널!EG80</f>
        <v>-2.7633652664863124E-5</v>
      </c>
      <c r="EH80" s="28">
        <f>외인!EH80/10000</f>
        <v>28.927815999999996</v>
      </c>
      <c r="EI80" s="35">
        <f>MACD!EI80-시그널!EI80</f>
        <v>2.9536990615732195E-5</v>
      </c>
      <c r="EJ80" s="28">
        <f>외인!EJ80/10000</f>
        <v>9.2764500000000005</v>
      </c>
      <c r="EK80" s="35">
        <f>MACD!EK80-시그널!EK80</f>
        <v>1.4026151596442752E-4</v>
      </c>
      <c r="EL80" s="28">
        <f>외인!EL80/10000</f>
        <v>2.5320720000000003</v>
      </c>
      <c r="EM80" s="35">
        <f>MACD!EM80-시그널!EM80</f>
        <v>1.8041736100724644E-4</v>
      </c>
      <c r="EN80" s="28">
        <f>외인!EN80/10000</f>
        <v>4.0615899999999998</v>
      </c>
      <c r="EO80" s="35">
        <f>MACD!EO80-시그널!EO80</f>
        <v>2.4846734530224837E-4</v>
      </c>
      <c r="EP80" s="28">
        <f>외인!EP80/10000</f>
        <v>13.223509</v>
      </c>
      <c r="EQ80" s="35">
        <f>MACD!EQ80-시그널!EQ80</f>
        <v>3.6548738902862144E-5</v>
      </c>
      <c r="ER80" s="28">
        <f>외인!ER80/10000</f>
        <v>0.91929899999999998</v>
      </c>
      <c r="ES80" s="35">
        <f>MACD!ES80-시그널!ES80</f>
        <v>1.3710911707756472E-4</v>
      </c>
      <c r="ET80" s="28">
        <f>외인!ET80/10000</f>
        <v>14.961735999999998</v>
      </c>
      <c r="EU80" s="35">
        <f>MACD!EU80-시그널!EU80</f>
        <v>6.0298522365868109E-4</v>
      </c>
      <c r="EV80" s="28">
        <f>외인!EV80/10000</f>
        <v>4.7644169999999999</v>
      </c>
      <c r="EW80" s="35">
        <f>MACD!EW80-시그널!EW80</f>
        <v>-1.8203596984485659E-4</v>
      </c>
      <c r="EX80" s="28">
        <f>외인!EX80/10000</f>
        <v>8.2017949999999988</v>
      </c>
      <c r="EY80" s="35">
        <f>MACD!EY80-시그널!EY80</f>
        <v>-2.2408302028019009E-5</v>
      </c>
    </row>
    <row r="81" spans="1:155">
      <c r="A81" s="27">
        <f>외인!A81</f>
        <v>46184</v>
      </c>
      <c r="B81" s="28">
        <f>외인!B81/10000</f>
        <v>616.48152199999993</v>
      </c>
      <c r="C81" s="35">
        <f>MACD!C81-시그널!C81</f>
        <v>-7.1715243739111549E-5</v>
      </c>
      <c r="D81" s="28">
        <f>외인!D81/10000</f>
        <v>55.794054000000003</v>
      </c>
      <c r="E81" s="35">
        <f>MACD!E81-시그널!E81</f>
        <v>1.4821354133118291E-4</v>
      </c>
      <c r="F81" s="28">
        <f>외인!F81/10000</f>
        <v>260.21766600000001</v>
      </c>
      <c r="G81" s="35">
        <f>MACD!G81-시그널!G81</f>
        <v>-2.6985854624065621E-4</v>
      </c>
      <c r="H81" s="28">
        <f>외인!H81/10000</f>
        <v>27.799296000000002</v>
      </c>
      <c r="I81" s="35">
        <f>MACD!I81-시그널!I81</f>
        <v>-1.1571936347552325E-5</v>
      </c>
      <c r="J81" s="28">
        <f>외인!J81/10000</f>
        <v>4.0484609999999996</v>
      </c>
      <c r="K81" s="35">
        <f>MACD!K81-시그널!K81</f>
        <v>2.5436959512436071E-4</v>
      </c>
      <c r="L81" s="28">
        <f>외인!L81/10000</f>
        <v>25.762364000000002</v>
      </c>
      <c r="M81" s="35">
        <f>MACD!M81-시그널!M81</f>
        <v>-5.6267252320989821E-5</v>
      </c>
      <c r="N81" s="28">
        <f>외인!N81/10000</f>
        <v>26.864235999999998</v>
      </c>
      <c r="O81" s="35">
        <f>MACD!O81-시그널!O81</f>
        <v>-9.1056307815354535E-5</v>
      </c>
      <c r="P81" s="28">
        <f>외인!P81/10000</f>
        <v>16.082924999999999</v>
      </c>
      <c r="Q81" s="35">
        <f>MACD!Q81-시그널!Q81</f>
        <v>-1.4482115140213215E-4</v>
      </c>
      <c r="R81" s="28">
        <f>외인!R81/10000</f>
        <v>13.550112</v>
      </c>
      <c r="S81" s="35">
        <f>MACD!S81-시그널!S81</f>
        <v>3.4483020582652332E-4</v>
      </c>
      <c r="T81" s="28">
        <f>외인!T81/10000</f>
        <v>0.78193000000000001</v>
      </c>
      <c r="U81" s="35">
        <f>MACD!U81-시그널!U81</f>
        <v>4.2928557941319901E-5</v>
      </c>
      <c r="V81" s="28">
        <f>외인!V81/10000</f>
        <v>13.268351999999998</v>
      </c>
      <c r="W81" s="35">
        <f>MACD!W81-시그널!W81</f>
        <v>8.026450698532594E-4</v>
      </c>
      <c r="X81" s="28">
        <f>외인!X81/10000</f>
        <v>337.627499</v>
      </c>
      <c r="Y81" s="35">
        <f>MACD!Y81-시그널!Y81</f>
        <v>-1.4819819874188275E-4</v>
      </c>
      <c r="Z81" s="28">
        <f>외인!Z81/10000</f>
        <v>4.9742009999999999</v>
      </c>
      <c r="AA81" s="35">
        <f>MACD!AA81-시그널!AA81</f>
        <v>-1.8405876724566866E-4</v>
      </c>
      <c r="AB81" s="28">
        <f>외인!AB81/10000</f>
        <v>19.475042999999999</v>
      </c>
      <c r="AC81" s="35">
        <f>MACD!AC81-시그널!AC81</f>
        <v>5.0363784814910317E-5</v>
      </c>
      <c r="AD81" s="28">
        <f>외인!AD81/10000</f>
        <v>1.954161</v>
      </c>
      <c r="AE81" s="35">
        <f>MACD!AE81-시그널!AE81</f>
        <v>-2.2484855168840751E-4</v>
      </c>
      <c r="AF81" s="28">
        <f>외인!AF81/10000</f>
        <v>2.2150660000000002</v>
      </c>
      <c r="AG81" s="35">
        <f>MACD!AG81-시그널!AG81</f>
        <v>-7.9795285136238775E-5</v>
      </c>
      <c r="AH81" s="28">
        <f>외인!AH81/10000</f>
        <v>19.441714000000001</v>
      </c>
      <c r="AI81" s="35">
        <f>MACD!AI81-시그널!AI81</f>
        <v>-1.0088222285504757E-5</v>
      </c>
      <c r="AJ81" s="28">
        <f>외인!AJ81/10000</f>
        <v>9.9247949999999996</v>
      </c>
      <c r="AK81" s="35">
        <f>MACD!AK81-시그널!AK81</f>
        <v>3.8939987754373789E-4</v>
      </c>
      <c r="AL81" s="28">
        <f>외인!AL81/10000</f>
        <v>9.9568349999999999</v>
      </c>
      <c r="AM81" s="35">
        <f>MACD!AM81-시그널!AM81</f>
        <v>3.9919816850119002E-4</v>
      </c>
      <c r="AN81" s="28">
        <f>외인!AN81/10000</f>
        <v>18.518682000000002</v>
      </c>
      <c r="AO81" s="35">
        <f>MACD!AO81-시그널!AO81</f>
        <v>-3.5092117622883011E-4</v>
      </c>
      <c r="AP81" s="28">
        <f>외인!AP81/10000</f>
        <v>14.821567000000002</v>
      </c>
      <c r="AQ81" s="35">
        <f>MACD!AQ81-시그널!AQ81</f>
        <v>6.0471648638739926E-4</v>
      </c>
      <c r="AR81" s="28">
        <f>외인!AR81/10000</f>
        <v>2.316462</v>
      </c>
      <c r="AS81" s="35">
        <f>MACD!AS81-시그널!AS81</f>
        <v>6.4481930694198109E-5</v>
      </c>
      <c r="AT81" s="28">
        <f>외인!AT81/10000</f>
        <v>10.33816</v>
      </c>
      <c r="AU81" s="35">
        <f>MACD!AU81-시그널!AU81</f>
        <v>-3.1621201361619819E-4</v>
      </c>
      <c r="AV81" s="28">
        <f>외인!AV81/10000</f>
        <v>4.386673</v>
      </c>
      <c r="AW81" s="35">
        <f>MACD!AW81-시그널!AW81</f>
        <v>1.0087826988036479E-4</v>
      </c>
      <c r="AX81" s="28">
        <f>외인!AX81/10000</f>
        <v>5.6078000000000001</v>
      </c>
      <c r="AY81" s="35">
        <f>MACD!AY81-시그널!AY81</f>
        <v>3.6820705359839499E-4</v>
      </c>
      <c r="AZ81" s="28">
        <f>외인!AZ81/10000</f>
        <v>364.70777999999996</v>
      </c>
      <c r="BA81" s="35">
        <f>MACD!BA81-시그널!BA81</f>
        <v>-1.1239008596511206E-4</v>
      </c>
      <c r="BB81" s="28">
        <f>외인!BB81/10000</f>
        <v>13.153198000000001</v>
      </c>
      <c r="BC81" s="35">
        <f>MACD!BC81-시그널!BC81</f>
        <v>-7.0103958256927831E-5</v>
      </c>
      <c r="BD81" s="28">
        <f>외인!BD81/10000</f>
        <v>3.0244529999999998</v>
      </c>
      <c r="BE81" s="35">
        <f>MACD!BE81-시그널!BE81</f>
        <v>3.2828227753463801E-4</v>
      </c>
      <c r="BF81" s="28">
        <f>외인!BF81/10000</f>
        <v>0</v>
      </c>
      <c r="BG81" s="35" t="e">
        <f>MACD!BG81-시그널!BG81</f>
        <v>#DIV/0!</v>
      </c>
      <c r="BH81" s="28">
        <f>외인!BH81/10000</f>
        <v>9.871735000000001</v>
      </c>
      <c r="BI81" s="35">
        <f>MACD!BI81-시그널!BI81</f>
        <v>-6.5482677043791372E-5</v>
      </c>
      <c r="BJ81" s="28">
        <f>외인!BJ81/10000</f>
        <v>10.927339999999999</v>
      </c>
      <c r="BK81" s="35">
        <f>MACD!BK81-시그널!BK81</f>
        <v>1.2533079761088115E-4</v>
      </c>
      <c r="BL81" s="28">
        <f>외인!BL81/10000</f>
        <v>3.7410459999999999</v>
      </c>
      <c r="BM81" s="35">
        <f>MACD!BM81-시그널!BM81</f>
        <v>-9.1715539115527853E-5</v>
      </c>
      <c r="BN81" s="28">
        <f>외인!BN81/10000</f>
        <v>4.2526269999999995</v>
      </c>
      <c r="BO81" s="35">
        <f>MACD!BO81-시그널!BO81</f>
        <v>1.3983990165515001E-4</v>
      </c>
      <c r="BP81" s="28">
        <f>외인!BP81/10000</f>
        <v>6.3231190000000002</v>
      </c>
      <c r="BQ81" s="35">
        <f>MACD!BQ81-시그널!BQ81</f>
        <v>2.0488999306888947E-4</v>
      </c>
      <c r="BR81" s="28">
        <f>외인!BR81/10000</f>
        <v>26.887078999999996</v>
      </c>
      <c r="BS81" s="35">
        <f>MACD!BS81-시그널!BS81</f>
        <v>4.0017239273595825E-4</v>
      </c>
      <c r="BT81" s="28">
        <f>외인!BT81/10000</f>
        <v>341.76106200000004</v>
      </c>
      <c r="BU81" s="35">
        <f>MACD!BU81-시그널!BU81</f>
        <v>-1.4482568251819768E-4</v>
      </c>
      <c r="BV81" s="28">
        <f>외인!BV81/10000</f>
        <v>44.803173999999999</v>
      </c>
      <c r="BW81" s="35">
        <f>MACD!BW81-시그널!BW81</f>
        <v>-2.2687233466714082E-5</v>
      </c>
      <c r="BX81" s="28">
        <f>외인!BX81/10000</f>
        <v>6.8897360000000001</v>
      </c>
      <c r="BY81" s="35">
        <f>MACD!BY81-시그널!BY81</f>
        <v>5.0243735834345448E-5</v>
      </c>
      <c r="BZ81" s="28">
        <f>외인!BZ81/10000</f>
        <v>28.475517</v>
      </c>
      <c r="CA81" s="35">
        <f>MACD!CA81-시그널!CA81</f>
        <v>-8.9238349694429286E-5</v>
      </c>
      <c r="CB81" s="28">
        <f>외인!CB81/10000</f>
        <v>1.1266479999999999</v>
      </c>
      <c r="CC81" s="35">
        <f>MACD!CC81-시그널!CC81</f>
        <v>5.624510102973031E-4</v>
      </c>
      <c r="CD81" s="28">
        <f>외인!CD81/10000</f>
        <v>2.4617040000000001</v>
      </c>
      <c r="CE81" s="35">
        <f>MACD!CE81-시그널!CE81</f>
        <v>1.6918584105905083E-4</v>
      </c>
      <c r="CF81" s="28">
        <f>외인!CF81/10000</f>
        <v>3.2102409999999999</v>
      </c>
      <c r="CG81" s="35">
        <f>MACD!CG81-시그널!CG81</f>
        <v>7.1172000856887792E-5</v>
      </c>
      <c r="CH81" s="28">
        <f>외인!CH81/10000</f>
        <v>6.3441510000000001</v>
      </c>
      <c r="CI81" s="35">
        <f>MACD!CI81-시그널!CI81</f>
        <v>8.5466345102870242E-5</v>
      </c>
      <c r="CJ81" s="28">
        <f>외인!CJ81/10000</f>
        <v>29.879080999999999</v>
      </c>
      <c r="CK81" s="35">
        <f>MACD!CK81-시그널!CK81</f>
        <v>-9.0729426172285997E-5</v>
      </c>
      <c r="CL81" s="28">
        <f>외인!CL81/10000</f>
        <v>22.019617999999998</v>
      </c>
      <c r="CM81" s="35">
        <f>MACD!CM81-시그널!CM81</f>
        <v>2.8474205019326669E-5</v>
      </c>
      <c r="CN81" s="28">
        <f>외인!CN81/10000</f>
        <v>10.349752000000001</v>
      </c>
      <c r="CO81" s="35">
        <f>MACD!CO81-시그널!CO81</f>
        <v>1.8231845878542794E-4</v>
      </c>
      <c r="CP81" s="28">
        <f>외인!CP81/10000</f>
        <v>13.201604999999999</v>
      </c>
      <c r="CQ81" s="35">
        <f>MACD!CQ81-시그널!CQ81</f>
        <v>-7.097486401649339E-5</v>
      </c>
      <c r="CR81" s="28">
        <f>외인!CR81/10000</f>
        <v>16.626642999999998</v>
      </c>
      <c r="CS81" s="35">
        <f>MACD!CS81-시그널!CS81</f>
        <v>2.4597911254744506E-4</v>
      </c>
      <c r="CT81" s="28">
        <f>외인!CT81/10000</f>
        <v>23.958309</v>
      </c>
      <c r="CU81" s="35">
        <f>MACD!CU81-시그널!CU81</f>
        <v>4.2926138165540434E-4</v>
      </c>
      <c r="CV81" s="28">
        <f>외인!CV81/10000</f>
        <v>341.76106200000004</v>
      </c>
      <c r="CW81" s="35">
        <f>MACD!CW81-시그널!CW81</f>
        <v>-1.4482568251819768E-4</v>
      </c>
      <c r="CX81" s="28">
        <f>외인!CX81/10000</f>
        <v>21.979210999999999</v>
      </c>
      <c r="CY81" s="35">
        <f>MACD!CY81-시그널!CY81</f>
        <v>-2.9542081569418734E-4</v>
      </c>
      <c r="CZ81" s="28">
        <f>외인!CZ81/10000</f>
        <v>1.7189410000000001</v>
      </c>
      <c r="DA81" s="35">
        <f>MACD!DA81-시그널!DA81</f>
        <v>-3.4605057573373481E-4</v>
      </c>
      <c r="DB81" s="28">
        <f>외인!DB81/10000</f>
        <v>3.0244529999999998</v>
      </c>
      <c r="DC81" s="35">
        <f>MACD!DC81-시그널!DC81</f>
        <v>3.2828227753463801E-4</v>
      </c>
      <c r="DD81" s="28">
        <f>외인!DD81/10000</f>
        <v>0.78193000000000001</v>
      </c>
      <c r="DE81" s="35">
        <f>MACD!DE81-시그널!DE81</f>
        <v>4.2928557941319901E-5</v>
      </c>
      <c r="DF81" s="28">
        <f>외인!DF81/10000</f>
        <v>5.0764309999999995</v>
      </c>
      <c r="DG81" s="35">
        <f>MACD!DG81-시그널!DG81</f>
        <v>4.1718119917982821E-5</v>
      </c>
      <c r="DH81" s="28">
        <f>외인!DH81/10000</f>
        <v>1.7433869999999998</v>
      </c>
      <c r="DI81" s="35">
        <f>MACD!DI81-시그널!DI81</f>
        <v>1.3349715451101184E-4</v>
      </c>
      <c r="DJ81" s="28">
        <f>외인!DJ81/10000</f>
        <v>57.336876000000004</v>
      </c>
      <c r="DK81" s="35">
        <f>MACD!DK81-시그널!DK81</f>
        <v>9.2801845585445083E-5</v>
      </c>
      <c r="DL81" s="28">
        <f>외인!DL81/10000</f>
        <v>8.1233190000000004</v>
      </c>
      <c r="DM81" s="35">
        <f>MACD!DM81-시그널!DM81</f>
        <v>1.9550329679966658E-4</v>
      </c>
      <c r="DN81" s="28">
        <f>외인!DN81/10000</f>
        <v>341.76106200000004</v>
      </c>
      <c r="DO81" s="35">
        <f>MACD!DO81-시그널!DO81</f>
        <v>-1.4482568251819768E-4</v>
      </c>
      <c r="DP81" s="28">
        <f>외인!DP81/10000</f>
        <v>6.738842</v>
      </c>
      <c r="DQ81" s="35">
        <f>MACD!DQ81-시그널!DQ81</f>
        <v>-3.4423629209951053E-4</v>
      </c>
      <c r="DR81" s="28">
        <f>외인!DR81/10000</f>
        <v>4.1157170000000001</v>
      </c>
      <c r="DS81" s="35">
        <f>MACD!DS81-시그널!DS81</f>
        <v>2.4206901490287952E-4</v>
      </c>
      <c r="DT81" s="28">
        <f>외인!DT81/10000</f>
        <v>13.550112</v>
      </c>
      <c r="DU81" s="35">
        <f>MACD!DU81-시그널!DU81</f>
        <v>3.4483020582652332E-4</v>
      </c>
      <c r="DV81" s="28">
        <f>외인!DV81/10000</f>
        <v>3.0443799999999999</v>
      </c>
      <c r="DW81" s="35">
        <f>MACD!DW81-시그널!DW81</f>
        <v>-2.1025949760765915E-4</v>
      </c>
      <c r="DX81" s="28">
        <f>외인!DX81/10000</f>
        <v>13.268351999999998</v>
      </c>
      <c r="DY81" s="35">
        <f>MACD!DY81-시그널!DY81</f>
        <v>8.026450698532594E-4</v>
      </c>
      <c r="DZ81" s="28">
        <f>외인!DZ81/10000</f>
        <v>0.67410700000000001</v>
      </c>
      <c r="EA81" s="35">
        <f>MACD!EA81-시그널!EA81</f>
        <v>-2.1402899713811844E-4</v>
      </c>
      <c r="EB81" s="28">
        <f>외인!EB81/10000</f>
        <v>1.01501</v>
      </c>
      <c r="EC81" s="35">
        <f>MACD!EC81-시그널!EC81</f>
        <v>1.6915373818563676E-4</v>
      </c>
      <c r="ED81" s="28">
        <f>외인!ED81/10000</f>
        <v>0.88796399999999998</v>
      </c>
      <c r="EE81" s="35">
        <f>MACD!EE81-시그널!EE81</f>
        <v>-8.3052354523738183E-5</v>
      </c>
      <c r="EF81" s="28">
        <f>외인!EF81/10000</f>
        <v>18.938358999999998</v>
      </c>
      <c r="EG81" s="35">
        <f>MACD!EG81-시그널!EG81</f>
        <v>-3.123782034242535E-5</v>
      </c>
      <c r="EH81" s="28">
        <f>외인!EH81/10000</f>
        <v>29.584816999999997</v>
      </c>
      <c r="EI81" s="35">
        <f>MACD!EI81-시그널!EI81</f>
        <v>-4.1083435488964253E-5</v>
      </c>
      <c r="EJ81" s="28">
        <f>외인!EJ81/10000</f>
        <v>9.4137839999999997</v>
      </c>
      <c r="EK81" s="35">
        <f>MACD!EK81-시그널!EK81</f>
        <v>1.7742226111375163E-4</v>
      </c>
      <c r="EL81" s="28">
        <f>외인!EL81/10000</f>
        <v>2.6741029999999997</v>
      </c>
      <c r="EM81" s="35">
        <f>MACD!EM81-시그널!EM81</f>
        <v>1.7864821731339861E-4</v>
      </c>
      <c r="EN81" s="28">
        <f>외인!EN81/10000</f>
        <v>4.1157170000000001</v>
      </c>
      <c r="EO81" s="35">
        <f>MACD!EO81-시그널!EO81</f>
        <v>2.4206901490287952E-4</v>
      </c>
      <c r="EP81" s="28">
        <f>외인!EP81/10000</f>
        <v>13.118257999999999</v>
      </c>
      <c r="EQ81" s="35">
        <f>MACD!EQ81-시그널!EQ81</f>
        <v>9.3171927850276394E-6</v>
      </c>
      <c r="ER81" s="28">
        <f>외인!ER81/10000</f>
        <v>0.98454699999999995</v>
      </c>
      <c r="ES81" s="35">
        <f>MACD!ES81-시그널!ES81</f>
        <v>-1.0427723189777882E-4</v>
      </c>
      <c r="ET81" s="28">
        <f>외인!ET81/10000</f>
        <v>14.821567000000002</v>
      </c>
      <c r="EU81" s="35">
        <f>MACD!EU81-시그널!EU81</f>
        <v>6.0471648638739926E-4</v>
      </c>
      <c r="EV81" s="28">
        <f>외인!EV81/10000</f>
        <v>4.9742009999999999</v>
      </c>
      <c r="EW81" s="35">
        <f>MACD!EW81-시그널!EW81</f>
        <v>-1.8405876724566866E-4</v>
      </c>
      <c r="EX81" s="28">
        <f>외인!EX81/10000</f>
        <v>8.2274039999999999</v>
      </c>
      <c r="EY81" s="35">
        <f>MACD!EY81-시그널!EY81</f>
        <v>2.8613936896201312E-6</v>
      </c>
    </row>
    <row r="82" spans="1:155">
      <c r="A82" s="27">
        <f>외인!A82</f>
        <v>46185</v>
      </c>
      <c r="B82" s="28">
        <f>외인!B82/10000</f>
        <v>645.00039100000004</v>
      </c>
      <c r="C82" s="35">
        <f>MACD!C82-시그널!C82</f>
        <v>4.6906052770657189E-5</v>
      </c>
      <c r="D82" s="28">
        <f>외인!D82/10000</f>
        <v>57.589467000000006</v>
      </c>
      <c r="E82" s="35">
        <f>MACD!E82-시그널!E82</f>
        <v>2.2590303257659437E-4</v>
      </c>
      <c r="F82" s="28">
        <f>외인!F82/10000</f>
        <v>277.51448500000004</v>
      </c>
      <c r="G82" s="35">
        <f>MACD!G82-시그널!G82</f>
        <v>-7.8191274416414096E-5</v>
      </c>
      <c r="H82" s="28">
        <f>외인!H82/10000</f>
        <v>29.339076000000002</v>
      </c>
      <c r="I82" s="35">
        <f>MACD!I82-시그널!I82</f>
        <v>5.3104916099970648E-5</v>
      </c>
      <c r="J82" s="28">
        <f>외인!J82/10000</f>
        <v>3.9736530000000001</v>
      </c>
      <c r="K82" s="35">
        <f>MACD!K82-시그널!K82</f>
        <v>2.1135474926654935E-4</v>
      </c>
      <c r="L82" s="28">
        <f>외인!L82/10000</f>
        <v>27.167161</v>
      </c>
      <c r="M82" s="35">
        <f>MACD!M82-시그널!M82</f>
        <v>-6.3246211836590787E-6</v>
      </c>
      <c r="N82" s="28">
        <f>외인!N82/10000</f>
        <v>27.976592999999998</v>
      </c>
      <c r="O82" s="35">
        <f>MACD!O82-시그널!O82</f>
        <v>3.2713386060406269E-5</v>
      </c>
      <c r="P82" s="28">
        <f>외인!P82/10000</f>
        <v>16.187756</v>
      </c>
      <c r="Q82" s="35">
        <f>MACD!Q82-시그널!Q82</f>
        <v>-1.4308207000175401E-4</v>
      </c>
      <c r="R82" s="28">
        <f>외인!R82/10000</f>
        <v>14.018164000000001</v>
      </c>
      <c r="S82" s="35">
        <f>MACD!S82-시그널!S82</f>
        <v>6.6909602742664374E-4</v>
      </c>
      <c r="T82" s="28">
        <f>외인!T82/10000</f>
        <v>0.78956999999999999</v>
      </c>
      <c r="U82" s="35">
        <f>MACD!U82-시그널!U82</f>
        <v>1.4700951103333571E-4</v>
      </c>
      <c r="V82" s="28">
        <f>외인!V82/10000</f>
        <v>14.506442999999999</v>
      </c>
      <c r="W82" s="35">
        <f>MACD!W82-시그널!W82</f>
        <v>1.0275712341284906E-3</v>
      </c>
      <c r="X82" s="28">
        <f>외인!X82/10000</f>
        <v>356.46261299999998</v>
      </c>
      <c r="Y82" s="35">
        <f>MACD!Y82-시그널!Y82</f>
        <v>1.930560548239757E-5</v>
      </c>
      <c r="Z82" s="28">
        <f>외인!Z82/10000</f>
        <v>5.0186150000000005</v>
      </c>
      <c r="AA82" s="35">
        <f>MACD!AA82-시그널!AA82</f>
        <v>-1.6296351226790764E-4</v>
      </c>
      <c r="AB82" s="28">
        <f>외인!AB82/10000</f>
        <v>20.304915999999999</v>
      </c>
      <c r="AC82" s="35">
        <f>MACD!AC82-시그널!AC82</f>
        <v>2.9055026476275218E-5</v>
      </c>
      <c r="AD82" s="28">
        <f>외인!AD82/10000</f>
        <v>2.0411359999999998</v>
      </c>
      <c r="AE82" s="35">
        <f>MACD!AE82-시그널!AE82</f>
        <v>2.398000158240635E-6</v>
      </c>
      <c r="AF82" s="28">
        <f>외인!AF82/10000</f>
        <v>2.3409930000000001</v>
      </c>
      <c r="AG82" s="35">
        <f>MACD!AG82-시그널!AG82</f>
        <v>-9.1512987565868926E-5</v>
      </c>
      <c r="AH82" s="28">
        <f>외인!AH82/10000</f>
        <v>20.101092000000001</v>
      </c>
      <c r="AI82" s="35">
        <f>MACD!AI82-시그널!AI82</f>
        <v>1.9596092506107246E-5</v>
      </c>
      <c r="AJ82" s="28">
        <f>외인!AJ82/10000</f>
        <v>10.455389</v>
      </c>
      <c r="AK82" s="35">
        <f>MACD!AK82-시그널!AK82</f>
        <v>7.8819708338587267E-4</v>
      </c>
      <c r="AL82" s="28">
        <f>외인!AL82/10000</f>
        <v>10.479935000000001</v>
      </c>
      <c r="AM82" s="35">
        <f>MACD!AM82-시그널!AM82</f>
        <v>5.7407193136933105E-4</v>
      </c>
      <c r="AN82" s="28">
        <f>외인!AN82/10000</f>
        <v>19.155811</v>
      </c>
      <c r="AO82" s="35">
        <f>MACD!AO82-시그널!AO82</f>
        <v>-2.6392841759974984E-4</v>
      </c>
      <c r="AP82" s="28">
        <f>외인!AP82/10000</f>
        <v>15.238504000000001</v>
      </c>
      <c r="AQ82" s="35">
        <f>MACD!AQ82-시그널!AQ82</f>
        <v>3.9067812426107104E-4</v>
      </c>
      <c r="AR82" s="28">
        <f>외인!AR82/10000</f>
        <v>2.3912949999999999</v>
      </c>
      <c r="AS82" s="35">
        <f>MACD!AS82-시그널!AS82</f>
        <v>2.2723484072033291E-4</v>
      </c>
      <c r="AT82" s="28">
        <f>외인!AT82/10000</f>
        <v>10.183947</v>
      </c>
      <c r="AU82" s="35">
        <f>MACD!AU82-시그널!AU82</f>
        <v>4.5226034417142E-4</v>
      </c>
      <c r="AV82" s="28">
        <f>외인!AV82/10000</f>
        <v>4.3857080000000002</v>
      </c>
      <c r="AW82" s="35">
        <f>MACD!AW82-시그널!AW82</f>
        <v>1.3442203066573377E-4</v>
      </c>
      <c r="AX82" s="28">
        <f>외인!AX82/10000</f>
        <v>6.2813030000000003</v>
      </c>
      <c r="AY82" s="35">
        <f>MACD!AY82-시그널!AY82</f>
        <v>1.1233229104352406E-4</v>
      </c>
      <c r="AZ82" s="28">
        <f>외인!AZ82/10000</f>
        <v>382.89552400000002</v>
      </c>
      <c r="BA82" s="35">
        <f>MACD!BA82-시그널!BA82</f>
        <v>4.4181481584312917E-5</v>
      </c>
      <c r="BB82" s="28">
        <f>외인!BB82/10000</f>
        <v>13.617320999999999</v>
      </c>
      <c r="BC82" s="35">
        <f>MACD!BC82-시그널!BC82</f>
        <v>-4.4567666384413642E-5</v>
      </c>
      <c r="BD82" s="28">
        <f>외인!BD82/10000</f>
        <v>3.3392779999999997</v>
      </c>
      <c r="BE82" s="35">
        <f>MACD!BE82-시그널!BE82</f>
        <v>3.9231988950878935E-4</v>
      </c>
      <c r="BF82" s="28">
        <f>외인!BF82/10000</f>
        <v>0</v>
      </c>
      <c r="BG82" s="35" t="e">
        <f>MACD!BG82-시그널!BG82</f>
        <v>#DIV/0!</v>
      </c>
      <c r="BH82" s="28">
        <f>외인!BH82/10000</f>
        <v>10.614019000000001</v>
      </c>
      <c r="BI82" s="35">
        <f>MACD!BI82-시그널!BI82</f>
        <v>-1.1016274347962256E-4</v>
      </c>
      <c r="BJ82" s="28">
        <f>외인!BJ82/10000</f>
        <v>11.498517999999999</v>
      </c>
      <c r="BK82" s="35">
        <f>MACD!BK82-시그널!BK82</f>
        <v>2.3492871384398883E-4</v>
      </c>
      <c r="BL82" s="28">
        <f>외인!BL82/10000</f>
        <v>3.8476360000000001</v>
      </c>
      <c r="BM82" s="35">
        <f>MACD!BM82-시그널!BM82</f>
        <v>-8.2499747721185082E-5</v>
      </c>
      <c r="BN82" s="28">
        <f>외인!BN82/10000</f>
        <v>4.4741230000000005</v>
      </c>
      <c r="BO82" s="35">
        <f>MACD!BO82-시그널!BO82</f>
        <v>1.6963017308088463E-4</v>
      </c>
      <c r="BP82" s="28">
        <f>외인!BP82/10000</f>
        <v>6.9236719999999998</v>
      </c>
      <c r="BQ82" s="35">
        <f>MACD!BQ82-시그널!BQ82</f>
        <v>-4.8453524027554156E-5</v>
      </c>
      <c r="BR82" s="28">
        <f>외인!BR82/10000</f>
        <v>27.808490000000003</v>
      </c>
      <c r="BS82" s="35">
        <f>MACD!BS82-시그널!BS82</f>
        <v>3.3829356349970245E-4</v>
      </c>
      <c r="BT82" s="28">
        <f>외인!BT82/10000</f>
        <v>379.824164</v>
      </c>
      <c r="BU82" s="35">
        <f>MACD!BU82-시그널!BU82</f>
        <v>2.7730417532883384E-5</v>
      </c>
      <c r="BV82" s="28">
        <f>외인!BV82/10000</f>
        <v>30.405331</v>
      </c>
      <c r="BW82" s="35">
        <f>MACD!BW82-시그널!BW82</f>
        <v>-1.9354474454024264E-5</v>
      </c>
      <c r="BX82" s="28">
        <f>외인!BX82/10000</f>
        <v>7.238461</v>
      </c>
      <c r="BY82" s="35">
        <f>MACD!BY82-시그널!BY82</f>
        <v>1.4549103207872805E-4</v>
      </c>
      <c r="BZ82" s="28">
        <f>외인!BZ82/10000</f>
        <v>29.635746000000001</v>
      </c>
      <c r="CA82" s="35">
        <f>MACD!CA82-시그널!CA82</f>
        <v>2.9964087611770757E-5</v>
      </c>
      <c r="CB82" s="28">
        <f>외인!CB82/10000</f>
        <v>1.122833</v>
      </c>
      <c r="CC82" s="35">
        <f>MACD!CC82-시그널!CC82</f>
        <v>4.4401729994320515E-4</v>
      </c>
      <c r="CD82" s="28">
        <f>외인!CD82/10000</f>
        <v>2.5158990000000001</v>
      </c>
      <c r="CE82" s="35">
        <f>MACD!CE82-시그널!CE82</f>
        <v>2.6010927425815429E-4</v>
      </c>
      <c r="CF82" s="28">
        <f>외인!CF82/10000</f>
        <v>3.1630470000000002</v>
      </c>
      <c r="CG82" s="35">
        <f>MACD!CG82-시그널!CG82</f>
        <v>8.0353835080408057E-5</v>
      </c>
      <c r="CH82" s="28">
        <f>외인!CH82/10000</f>
        <v>6.3742599999999996</v>
      </c>
      <c r="CI82" s="35">
        <f>MACD!CI82-시그널!CI82</f>
        <v>1.1653827400788808E-4</v>
      </c>
      <c r="CJ82" s="28">
        <f>외인!CJ82/10000</f>
        <v>29.844978000000001</v>
      </c>
      <c r="CK82" s="35">
        <f>MACD!CK82-시그널!CK82</f>
        <v>-1.1003748768074719E-4</v>
      </c>
      <c r="CL82" s="28">
        <f>외인!CL82/10000</f>
        <v>22.868843999999999</v>
      </c>
      <c r="CM82" s="35">
        <f>MACD!CM82-시그널!CM82</f>
        <v>1.9338926590367676E-5</v>
      </c>
      <c r="CN82" s="28">
        <f>외인!CN82/10000</f>
        <v>10.749276</v>
      </c>
      <c r="CO82" s="35">
        <f>MACD!CO82-시그널!CO82</f>
        <v>1.7765364419367705E-4</v>
      </c>
      <c r="CP82" s="28">
        <f>외인!CP82/10000</f>
        <v>13.663626000000001</v>
      </c>
      <c r="CQ82" s="35">
        <f>MACD!CQ82-시그널!CQ82</f>
        <v>-4.4815990542074047E-5</v>
      </c>
      <c r="CR82" s="28">
        <f>외인!CR82/10000</f>
        <v>17.124016000000001</v>
      </c>
      <c r="CS82" s="35">
        <f>MACD!CS82-시그널!CS82</f>
        <v>5.2615526531720575E-4</v>
      </c>
      <c r="CT82" s="28">
        <f>외인!CT82/10000</f>
        <v>22.579142999999998</v>
      </c>
      <c r="CU82" s="35">
        <f>MACD!CU82-시그널!CU82</f>
        <v>3.9625671487400276E-4</v>
      </c>
      <c r="CV82" s="28">
        <f>외인!CV82/10000</f>
        <v>379.824164</v>
      </c>
      <c r="CW82" s="35">
        <f>MACD!CW82-시그널!CW82</f>
        <v>2.7730417532883384E-5</v>
      </c>
      <c r="CX82" s="28">
        <f>외인!CX82/10000</f>
        <v>22.350194000000002</v>
      </c>
      <c r="CY82" s="35">
        <f>MACD!CY82-시그널!CY82</f>
        <v>8.1511105528577236E-5</v>
      </c>
      <c r="CZ82" s="28">
        <f>외인!CZ82/10000</f>
        <v>1.7411270000000001</v>
      </c>
      <c r="DA82" s="35">
        <f>MACD!DA82-시그널!DA82</f>
        <v>-3.0037935395175422E-4</v>
      </c>
      <c r="DB82" s="28">
        <f>외인!DB82/10000</f>
        <v>3.3392779999999997</v>
      </c>
      <c r="DC82" s="35">
        <f>MACD!DC82-시그널!DC82</f>
        <v>3.9231988950878935E-4</v>
      </c>
      <c r="DD82" s="28">
        <f>외인!DD82/10000</f>
        <v>0.78956999999999999</v>
      </c>
      <c r="DE82" s="35">
        <f>MACD!DE82-시그널!DE82</f>
        <v>1.4700951103333571E-4</v>
      </c>
      <c r="DF82" s="28">
        <f>외인!DF82/10000</f>
        <v>5.3795260000000003</v>
      </c>
      <c r="DG82" s="35">
        <f>MACD!DG82-시그널!DG82</f>
        <v>1.6204927322606763E-4</v>
      </c>
      <c r="DH82" s="28">
        <f>외인!DH82/10000</f>
        <v>1.771609</v>
      </c>
      <c r="DI82" s="35">
        <f>MACD!DI82-시그널!DI82</f>
        <v>1.4262634897892592E-4</v>
      </c>
      <c r="DJ82" s="28">
        <f>외인!DJ82/10000</f>
        <v>59.701992000000004</v>
      </c>
      <c r="DK82" s="35">
        <f>MACD!DK82-시그널!DK82</f>
        <v>7.6947970489996045E-5</v>
      </c>
      <c r="DL82" s="28">
        <f>외인!DL82/10000</f>
        <v>8.4563800000000011</v>
      </c>
      <c r="DM82" s="35">
        <f>MACD!DM82-시그널!DM82</f>
        <v>1.9619503111697903E-4</v>
      </c>
      <c r="DN82" s="28">
        <f>외인!DN82/10000</f>
        <v>379.824164</v>
      </c>
      <c r="DO82" s="35">
        <f>MACD!DO82-시그널!DO82</f>
        <v>2.7730417532883384E-5</v>
      </c>
      <c r="DP82" s="28">
        <f>외인!DP82/10000</f>
        <v>6.6109609999999996</v>
      </c>
      <c r="DQ82" s="35">
        <f>MACD!DQ82-시그널!DQ82</f>
        <v>-3.9325309202408972E-4</v>
      </c>
      <c r="DR82" s="28">
        <f>외인!DR82/10000</f>
        <v>4.0520809999999994</v>
      </c>
      <c r="DS82" s="35">
        <f>MACD!DS82-시그널!DS82</f>
        <v>1.8952275822971024E-4</v>
      </c>
      <c r="DT82" s="28">
        <f>외인!DT82/10000</f>
        <v>14.018164000000001</v>
      </c>
      <c r="DU82" s="35">
        <f>MACD!DU82-시그널!DU82</f>
        <v>6.6909602742664374E-4</v>
      </c>
      <c r="DV82" s="28">
        <f>외인!DV82/10000</f>
        <v>3.0723470000000002</v>
      </c>
      <c r="DW82" s="35">
        <f>MACD!DW82-시그널!DW82</f>
        <v>-1.3933331303987614E-4</v>
      </c>
      <c r="DX82" s="28">
        <f>외인!DX82/10000</f>
        <v>14.506442999999999</v>
      </c>
      <c r="DY82" s="35">
        <f>MACD!DY82-시그널!DY82</f>
        <v>1.0275712341284906E-3</v>
      </c>
      <c r="DZ82" s="28">
        <f>외인!DZ82/10000</f>
        <v>0.68628999999999996</v>
      </c>
      <c r="EA82" s="35">
        <f>MACD!EA82-시그널!EA82</f>
        <v>-2.3843459945863699E-4</v>
      </c>
      <c r="EB82" s="28">
        <f>외인!EB82/10000</f>
        <v>1.018974</v>
      </c>
      <c r="EC82" s="35">
        <f>MACD!EC82-시그널!EC82</f>
        <v>2.2268261393593885E-4</v>
      </c>
      <c r="ED82" s="28">
        <f>외인!ED82/10000</f>
        <v>0.91399300000000006</v>
      </c>
      <c r="EE82" s="35">
        <f>MACD!EE82-시그널!EE82</f>
        <v>-7.0610691760167733E-5</v>
      </c>
      <c r="EF82" s="28">
        <f>외인!EF82/10000</f>
        <v>19.111947000000001</v>
      </c>
      <c r="EG82" s="35">
        <f>MACD!EG82-시그널!EG82</f>
        <v>-2.1776175427243549E-5</v>
      </c>
      <c r="EH82" s="28">
        <f>외인!EH82/10000</f>
        <v>14.172165</v>
      </c>
      <c r="EI82" s="35">
        <f>MACD!EI82-시그널!EI82</f>
        <v>-8.2602747934143201E-5</v>
      </c>
      <c r="EJ82" s="28">
        <f>외인!EJ82/10000</f>
        <v>9.3803190000000001</v>
      </c>
      <c r="EK82" s="35">
        <f>MACD!EK82-시그널!EK82</f>
        <v>1.8516944830054965E-4</v>
      </c>
      <c r="EL82" s="28">
        <f>외인!EL82/10000</f>
        <v>2.7346750000000002</v>
      </c>
      <c r="EM82" s="35">
        <f>MACD!EM82-시그널!EM82</f>
        <v>2.6710168333231158E-4</v>
      </c>
      <c r="EN82" s="28">
        <f>외인!EN82/10000</f>
        <v>4.0520809999999994</v>
      </c>
      <c r="EO82" s="35">
        <f>MACD!EO82-시그널!EO82</f>
        <v>1.8952275822971024E-4</v>
      </c>
      <c r="EP82" s="28">
        <f>외인!EP82/10000</f>
        <v>13.901902</v>
      </c>
      <c r="EQ82" s="35">
        <f>MACD!EQ82-시그널!EQ82</f>
        <v>3.7605799619869684E-5</v>
      </c>
      <c r="ER82" s="28">
        <f>외인!ER82/10000</f>
        <v>1.0544260000000001</v>
      </c>
      <c r="ES82" s="35">
        <f>MACD!ES82-시그널!ES82</f>
        <v>-2.5579322166088912E-5</v>
      </c>
      <c r="ET82" s="28">
        <f>외인!ET82/10000</f>
        <v>15.238504000000001</v>
      </c>
      <c r="EU82" s="35">
        <f>MACD!EU82-시그널!EU82</f>
        <v>3.9067812426107104E-4</v>
      </c>
      <c r="EV82" s="28">
        <f>외인!EV82/10000</f>
        <v>5.0186150000000005</v>
      </c>
      <c r="EW82" s="35">
        <f>MACD!EW82-시그널!EW82</f>
        <v>-1.6296351226790764E-4</v>
      </c>
      <c r="EX82" s="28">
        <f>외인!EX82/10000</f>
        <v>8.6450110000000002</v>
      </c>
      <c r="EY82" s="35">
        <f>MACD!EY82-시그널!EY82</f>
        <v>3.1042555652393677E-5</v>
      </c>
    </row>
    <row r="83" spans="1:155">
      <c r="A83" s="27">
        <f>외인!A83</f>
        <v>46188</v>
      </c>
      <c r="B83" s="28">
        <f>외인!B83/10000</f>
        <v>678.48119400000007</v>
      </c>
      <c r="C83" s="35">
        <f>MACD!C83-시그널!C83</f>
        <v>1.5613750459515796E-4</v>
      </c>
      <c r="D83" s="28">
        <f>외인!D83/10000</f>
        <v>58.009085999999996</v>
      </c>
      <c r="E83" s="35">
        <f>MACD!E83-시그널!E83</f>
        <v>1.7480987737588066E-4</v>
      </c>
      <c r="F83" s="28">
        <f>외인!F83/10000</f>
        <v>290.77457099999998</v>
      </c>
      <c r="G83" s="35">
        <f>MACD!G83-시그널!G83</f>
        <v>9.0106250304153117E-5</v>
      </c>
      <c r="H83" s="28">
        <f>외인!H83/10000</f>
        <v>30.813346999999997</v>
      </c>
      <c r="I83" s="35">
        <f>MACD!I83-시그널!I83</f>
        <v>1.0007881171697434E-4</v>
      </c>
      <c r="J83" s="28">
        <f>외인!J83/10000</f>
        <v>4.0898000000000003</v>
      </c>
      <c r="K83" s="35">
        <f>MACD!K83-시그널!K83</f>
        <v>1.8878175759146559E-4</v>
      </c>
      <c r="L83" s="28">
        <f>외인!L83/10000</f>
        <v>28.541278000000002</v>
      </c>
      <c r="M83" s="35">
        <f>MACD!M83-시그널!M83</f>
        <v>3.3009771121595907E-5</v>
      </c>
      <c r="N83" s="28">
        <f>외인!N83/10000</f>
        <v>29.401028999999998</v>
      </c>
      <c r="O83" s="35">
        <f>MACD!O83-시그널!O83</f>
        <v>2.088613848949568E-4</v>
      </c>
      <c r="P83" s="28">
        <f>외인!P83/10000</f>
        <v>16.547363000000001</v>
      </c>
      <c r="Q83" s="35">
        <f>MACD!Q83-시그널!Q83</f>
        <v>-1.0701123792578615E-4</v>
      </c>
      <c r="R83" s="28">
        <f>외인!R83/10000</f>
        <v>14.275763000000001</v>
      </c>
      <c r="S83" s="35">
        <f>MACD!S83-시그널!S83</f>
        <v>5.502150312837158E-4</v>
      </c>
      <c r="T83" s="28">
        <f>외인!T83/10000</f>
        <v>0.80620999999999998</v>
      </c>
      <c r="U83" s="35">
        <f>MACD!U83-시그널!U83</f>
        <v>2.5083694265101388E-4</v>
      </c>
      <c r="V83" s="28">
        <f>외인!V83/10000</f>
        <v>14.333195999999999</v>
      </c>
      <c r="W83" s="35">
        <f>MACD!W83-시그널!W83</f>
        <v>1.0235160979341316E-3</v>
      </c>
      <c r="X83" s="28">
        <f>외인!X83/10000</f>
        <v>374.49742500000002</v>
      </c>
      <c r="Y83" s="35">
        <f>MACD!Y83-시그널!Y83</f>
        <v>1.6490082661375812E-4</v>
      </c>
      <c r="Z83" s="28">
        <f>외인!Z83/10000</f>
        <v>5.1610680000000002</v>
      </c>
      <c r="AA83" s="35">
        <f>MACD!AA83-시그널!AA83</f>
        <v>-1.4544921716016588E-4</v>
      </c>
      <c r="AB83" s="28">
        <f>외인!AB83/10000</f>
        <v>21.301821</v>
      </c>
      <c r="AC83" s="35">
        <f>MACD!AC83-시그널!AC83</f>
        <v>9.2148656258876627E-5</v>
      </c>
      <c r="AD83" s="28">
        <f>외인!AD83/10000</f>
        <v>2.2582529999999998</v>
      </c>
      <c r="AE83" s="35">
        <f>MACD!AE83-시그널!AE83</f>
        <v>6.0087957141313178E-4</v>
      </c>
      <c r="AF83" s="28">
        <f>외인!AF83/10000</f>
        <v>2.473144</v>
      </c>
      <c r="AG83" s="35">
        <f>MACD!AG83-시그널!AG83</f>
        <v>-5.6708152996067082E-5</v>
      </c>
      <c r="AH83" s="28">
        <f>외인!AH83/10000</f>
        <v>21.755564</v>
      </c>
      <c r="AI83" s="35">
        <f>MACD!AI83-시그널!AI83</f>
        <v>6.8043659815490709E-5</v>
      </c>
      <c r="AJ83" s="28">
        <f>외인!AJ83/10000</f>
        <v>10.389647999999999</v>
      </c>
      <c r="AK83" s="35">
        <f>MACD!AK83-시그널!AK83</f>
        <v>6.2062248433845631E-4</v>
      </c>
      <c r="AL83" s="28">
        <f>외인!AL83/10000</f>
        <v>11.069177999999999</v>
      </c>
      <c r="AM83" s="35">
        <f>MACD!AM83-시그널!AM83</f>
        <v>7.3574896878101704E-4</v>
      </c>
      <c r="AN83" s="28">
        <f>외인!AN83/10000</f>
        <v>20.000761999999998</v>
      </c>
      <c r="AO83" s="35">
        <f>MACD!AO83-시그널!AO83</f>
        <v>-1.0154861486254361E-4</v>
      </c>
      <c r="AP83" s="28">
        <f>외인!AP83/10000</f>
        <v>16.644061999999998</v>
      </c>
      <c r="AQ83" s="35">
        <f>MACD!AQ83-시그널!AQ83</f>
        <v>2.3876953121255843E-4</v>
      </c>
      <c r="AR83" s="28">
        <f>외인!AR83/10000</f>
        <v>2.5698060000000003</v>
      </c>
      <c r="AS83" s="35">
        <f>MACD!AS83-시그널!AS83</f>
        <v>6.8505025010737685E-4</v>
      </c>
      <c r="AT83" s="28">
        <f>외인!AT83/10000</f>
        <v>10.565849</v>
      </c>
      <c r="AU83" s="35">
        <f>MACD!AU83-시그널!AU83</f>
        <v>9.3878802568510972E-4</v>
      </c>
      <c r="AV83" s="28">
        <f>외인!AV83/10000</f>
        <v>4.3966029999999998</v>
      </c>
      <c r="AW83" s="35">
        <f>MACD!AW83-시그널!AW83</f>
        <v>1.2777361008666117E-4</v>
      </c>
      <c r="AX83" s="28">
        <f>외인!AX83/10000</f>
        <v>6.2608410000000001</v>
      </c>
      <c r="AY83" s="35">
        <f>MACD!AY83-시그널!AY83</f>
        <v>-3.5669818005574854E-4</v>
      </c>
      <c r="AZ83" s="28">
        <f>외인!AZ83/10000</f>
        <v>403.67649299999999</v>
      </c>
      <c r="BA83" s="35">
        <f>MACD!BA83-시그널!BA83</f>
        <v>1.91486654292191E-4</v>
      </c>
      <c r="BB83" s="28">
        <f>외인!BB83/10000</f>
        <v>14.540888000000001</v>
      </c>
      <c r="BC83" s="35">
        <f>MACD!BC83-시그널!BC83</f>
        <v>-2.2391902714749329E-5</v>
      </c>
      <c r="BD83" s="28">
        <f>외인!BD83/10000</f>
        <v>3.4751500000000002</v>
      </c>
      <c r="BE83" s="35">
        <f>MACD!BE83-시그널!BE83</f>
        <v>3.617381045396699E-4</v>
      </c>
      <c r="BF83" s="28">
        <f>외인!BF83/10000</f>
        <v>0</v>
      </c>
      <c r="BG83" s="35" t="e">
        <f>MACD!BG83-시그널!BG83</f>
        <v>#DIV/0!</v>
      </c>
      <c r="BH83" s="28">
        <f>외인!BH83/10000</f>
        <v>11.242128999999998</v>
      </c>
      <c r="BI83" s="35">
        <f>MACD!BI83-시그널!BI83</f>
        <v>-1.1809939755551266E-4</v>
      </c>
      <c r="BJ83" s="28">
        <f>외인!BJ83/10000</f>
        <v>11.981819</v>
      </c>
      <c r="BK83" s="35">
        <f>MACD!BK83-시그널!BK83</f>
        <v>3.1015493266005881E-4</v>
      </c>
      <c r="BL83" s="28">
        <f>외인!BL83/10000</f>
        <v>3.9620150000000001</v>
      </c>
      <c r="BM83" s="35">
        <f>MACD!BM83-시그널!BM83</f>
        <v>-9.6217717944128522E-5</v>
      </c>
      <c r="BN83" s="28">
        <f>외인!BN83/10000</f>
        <v>4.6537470000000001</v>
      </c>
      <c r="BO83" s="35">
        <f>MACD!BO83-시그널!BO83</f>
        <v>1.8752157668243771E-4</v>
      </c>
      <c r="BP83" s="28">
        <f>외인!BP83/10000</f>
        <v>7.0504449999999999</v>
      </c>
      <c r="BQ83" s="35">
        <f>MACD!BQ83-시그널!BQ83</f>
        <v>-4.4612524649816499E-4</v>
      </c>
      <c r="BR83" s="28">
        <f>외인!BR83/10000</f>
        <v>29.881187000000001</v>
      </c>
      <c r="BS83" s="35">
        <f>MACD!BS83-시그널!BS83</f>
        <v>3.088194766194917E-4</v>
      </c>
      <c r="BT83" s="28">
        <f>외인!BT83/10000</f>
        <v>398.48840799999999</v>
      </c>
      <c r="BU83" s="35">
        <f>MACD!BU83-시그널!BU83</f>
        <v>1.6880575348519978E-4</v>
      </c>
      <c r="BV83" s="28">
        <f>외인!BV83/10000</f>
        <v>31.643926</v>
      </c>
      <c r="BW83" s="35">
        <f>MACD!BW83-시그널!BW83</f>
        <v>-4.0879143491302729E-5</v>
      </c>
      <c r="BX83" s="28">
        <f>외인!BX83/10000</f>
        <v>7.6576079999999997</v>
      </c>
      <c r="BY83" s="35">
        <f>MACD!BY83-시그널!BY83</f>
        <v>3.5273587053662712E-4</v>
      </c>
      <c r="BZ83" s="28">
        <f>외인!BZ83/10000</f>
        <v>31.069940000000003</v>
      </c>
      <c r="CA83" s="35">
        <f>MACD!CA83-시그널!CA83</f>
        <v>1.934500524393851E-4</v>
      </c>
      <c r="CB83" s="28">
        <f>외인!CB83/10000</f>
        <v>1.1433329999999999</v>
      </c>
      <c r="CC83" s="35">
        <f>MACD!CC83-시그널!CC83</f>
        <v>3.3369426678502771E-4</v>
      </c>
      <c r="CD83" s="28">
        <f>외인!CD83/10000</f>
        <v>2.491374</v>
      </c>
      <c r="CE83" s="35">
        <f>MACD!CE83-시그널!CE83</f>
        <v>2.0590485843871142E-4</v>
      </c>
      <c r="CF83" s="28">
        <f>외인!CF83/10000</f>
        <v>3.1739809999999999</v>
      </c>
      <c r="CG83" s="35">
        <f>MACD!CG83-시그널!CG83</f>
        <v>7.7803024897353914E-5</v>
      </c>
      <c r="CH83" s="28">
        <f>외인!CH83/10000</f>
        <v>6.3937919999999995</v>
      </c>
      <c r="CI83" s="35">
        <f>MACD!CI83-시그널!CI83</f>
        <v>1.1483776497263484E-4</v>
      </c>
      <c r="CJ83" s="28">
        <f>외인!CJ83/10000</f>
        <v>30.338180999999999</v>
      </c>
      <c r="CK83" s="35">
        <f>MACD!CK83-시그널!CK83</f>
        <v>-1.265674694851167E-4</v>
      </c>
      <c r="CL83" s="28">
        <f>외인!CL83/10000</f>
        <v>23.864945000000002</v>
      </c>
      <c r="CM83" s="35">
        <f>MACD!CM83-시그널!CM83</f>
        <v>8.9179428582936604E-5</v>
      </c>
      <c r="CN83" s="28">
        <f>외인!CN83/10000</f>
        <v>10.900685000000001</v>
      </c>
      <c r="CO83" s="35">
        <f>MACD!CO83-시그널!CO83</f>
        <v>2.0022500894255175E-4</v>
      </c>
      <c r="CP83" s="28">
        <f>외인!CP83/10000</f>
        <v>14.588719000000001</v>
      </c>
      <c r="CQ83" s="35">
        <f>MACD!CQ83-시그널!CQ83</f>
        <v>-2.2004636296078437E-5</v>
      </c>
      <c r="CR83" s="28">
        <f>외인!CR83/10000</f>
        <v>17.366167000000001</v>
      </c>
      <c r="CS83" s="35">
        <f>MACD!CS83-시그널!CS83</f>
        <v>4.2897441433115461E-4</v>
      </c>
      <c r="CT83" s="28">
        <f>외인!CT83/10000</f>
        <v>25.126158</v>
      </c>
      <c r="CU83" s="35">
        <f>MACD!CU83-시그널!CU83</f>
        <v>5.5629842837668676E-4</v>
      </c>
      <c r="CV83" s="28">
        <f>외인!CV83/10000</f>
        <v>398.48840799999999</v>
      </c>
      <c r="CW83" s="35">
        <f>MACD!CW83-시그널!CW83</f>
        <v>1.6880575348519978E-4</v>
      </c>
      <c r="CX83" s="28">
        <f>외인!CX83/10000</f>
        <v>23.478670000000001</v>
      </c>
      <c r="CY83" s="35">
        <f>MACD!CY83-시그널!CY83</f>
        <v>2.9213867787642269E-4</v>
      </c>
      <c r="CZ83" s="28">
        <f>외인!CZ83/10000</f>
        <v>1.7593729999999999</v>
      </c>
      <c r="DA83" s="35">
        <f>MACD!DA83-시그널!DA83</f>
        <v>-2.8950249042595036E-4</v>
      </c>
      <c r="DB83" s="28">
        <f>외인!DB83/10000</f>
        <v>3.4751500000000002</v>
      </c>
      <c r="DC83" s="35">
        <f>MACD!DC83-시그널!DC83</f>
        <v>3.617381045396699E-4</v>
      </c>
      <c r="DD83" s="28">
        <f>외인!DD83/10000</f>
        <v>0.80620999999999998</v>
      </c>
      <c r="DE83" s="35">
        <f>MACD!DE83-시그널!DE83</f>
        <v>2.5083694265101388E-4</v>
      </c>
      <c r="DF83" s="28">
        <f>외인!DF83/10000</f>
        <v>5.7326540000000001</v>
      </c>
      <c r="DG83" s="35">
        <f>MACD!DG83-시그널!DG83</f>
        <v>4.2293782102428005E-4</v>
      </c>
      <c r="DH83" s="28">
        <f>외인!DH83/10000</f>
        <v>1.7384200000000001</v>
      </c>
      <c r="DI83" s="35">
        <f>MACD!DI83-시그널!DI83</f>
        <v>-2.9674582859244092E-5</v>
      </c>
      <c r="DJ83" s="28">
        <f>외인!DJ83/10000</f>
        <v>64.038945999999996</v>
      </c>
      <c r="DK83" s="35">
        <f>MACD!DK83-시그널!DK83</f>
        <v>1.048950986291884E-4</v>
      </c>
      <c r="DL83" s="28">
        <f>외인!DL83/10000</f>
        <v>8.5608500000000003</v>
      </c>
      <c r="DM83" s="35">
        <f>MACD!DM83-시그널!DM83</f>
        <v>2.2887242481211813E-4</v>
      </c>
      <c r="DN83" s="28">
        <f>외인!DN83/10000</f>
        <v>398.48840799999999</v>
      </c>
      <c r="DO83" s="35">
        <f>MACD!DO83-시그널!DO83</f>
        <v>1.6880575348519978E-4</v>
      </c>
      <c r="DP83" s="28">
        <f>외인!DP83/10000</f>
        <v>6.7241749999999998</v>
      </c>
      <c r="DQ83" s="35">
        <f>MACD!DQ83-시그널!DQ83</f>
        <v>-4.0880678588413679E-4</v>
      </c>
      <c r="DR83" s="28">
        <f>외인!DR83/10000</f>
        <v>4.1519729999999999</v>
      </c>
      <c r="DS83" s="35">
        <f>MACD!DS83-시그널!DS83</f>
        <v>1.5207283198493947E-4</v>
      </c>
      <c r="DT83" s="28">
        <f>외인!DT83/10000</f>
        <v>14.275763000000001</v>
      </c>
      <c r="DU83" s="35">
        <f>MACD!DU83-시그널!DU83</f>
        <v>5.502150312837158E-4</v>
      </c>
      <c r="DV83" s="28">
        <f>외인!DV83/10000</f>
        <v>3.0562610000000001</v>
      </c>
      <c r="DW83" s="35">
        <f>MACD!DW83-시그널!DW83</f>
        <v>-1.4757446598748117E-4</v>
      </c>
      <c r="DX83" s="28">
        <f>외인!DX83/10000</f>
        <v>14.333195999999999</v>
      </c>
      <c r="DY83" s="35">
        <f>MACD!DY83-시그널!DY83</f>
        <v>1.0235160979341316E-3</v>
      </c>
      <c r="DZ83" s="28">
        <f>외인!DZ83/10000</f>
        <v>0.68888000000000005</v>
      </c>
      <c r="EA83" s="35">
        <f>MACD!EA83-시그널!EA83</f>
        <v>-2.8096290756886413E-4</v>
      </c>
      <c r="EB83" s="28">
        <f>외인!EB83/10000</f>
        <v>1.012351</v>
      </c>
      <c r="EC83" s="35">
        <f>MACD!EC83-시그널!EC83</f>
        <v>1.8525759966113344E-4</v>
      </c>
      <c r="ED83" s="28">
        <f>외인!ED83/10000</f>
        <v>0.91798999999999997</v>
      </c>
      <c r="EE83" s="35">
        <f>MACD!EE83-시그널!EE83</f>
        <v>-2.0995768453553067E-4</v>
      </c>
      <c r="EF83" s="28">
        <f>외인!EF83/10000</f>
        <v>19.485051000000002</v>
      </c>
      <c r="EG83" s="35">
        <f>MACD!EG83-시그널!EG83</f>
        <v>-1.8438824184671779E-5</v>
      </c>
      <c r="EH83" s="28">
        <f>외인!EH83/10000</f>
        <v>15.12491</v>
      </c>
      <c r="EI83" s="35">
        <f>MACD!EI83-시그널!EI83</f>
        <v>-1.1232608322440558E-4</v>
      </c>
      <c r="EJ83" s="28">
        <f>외인!EJ83/10000</f>
        <v>9.5030520000000003</v>
      </c>
      <c r="EK83" s="35">
        <f>MACD!EK83-시그널!EK83</f>
        <v>1.7740999880757691E-4</v>
      </c>
      <c r="EL83" s="28">
        <f>외인!EL83/10000</f>
        <v>2.7101229999999998</v>
      </c>
      <c r="EM83" s="35">
        <f>MACD!EM83-시그널!EM83</f>
        <v>2.2119529861960711E-4</v>
      </c>
      <c r="EN83" s="28">
        <f>외인!EN83/10000</f>
        <v>4.1519729999999999</v>
      </c>
      <c r="EO83" s="35">
        <f>MACD!EO83-시그널!EO83</f>
        <v>1.5207283198493947E-4</v>
      </c>
      <c r="EP83" s="28">
        <f>외인!EP83/10000</f>
        <v>14.200811999999999</v>
      </c>
      <c r="EQ83" s="35">
        <f>MACD!EQ83-시그널!EQ83</f>
        <v>1.3696138685637626E-5</v>
      </c>
      <c r="ER83" s="28">
        <f>외인!ER83/10000</f>
        <v>0.98117500000000002</v>
      </c>
      <c r="ES83" s="35">
        <f>MACD!ES83-시그널!ES83</f>
        <v>-5.3250340971111891E-4</v>
      </c>
      <c r="ET83" s="28">
        <f>외인!ET83/10000</f>
        <v>16.644061999999998</v>
      </c>
      <c r="EU83" s="35">
        <f>MACD!EU83-시그널!EU83</f>
        <v>2.3876953121255843E-4</v>
      </c>
      <c r="EV83" s="28">
        <f>외인!EV83/10000</f>
        <v>5.1610680000000002</v>
      </c>
      <c r="EW83" s="35">
        <f>MACD!EW83-시그널!EW83</f>
        <v>-1.4544921716016588E-4</v>
      </c>
      <c r="EX83" s="28">
        <f>외인!EX83/10000</f>
        <v>9.4276509999999991</v>
      </c>
      <c r="EY83" s="35">
        <f>MACD!EY83-시그널!EY83</f>
        <v>5.5584825363924269E-5</v>
      </c>
    </row>
    <row r="84" spans="1:155">
      <c r="A84" s="27">
        <f>외인!A84</f>
        <v>46189</v>
      </c>
      <c r="B84" s="28">
        <f>외인!B84/10000</f>
        <v>692.81297900000004</v>
      </c>
      <c r="C84" s="35">
        <f>MACD!C84-시그널!C84</f>
        <v>2.3457727383012616E-4</v>
      </c>
      <c r="D84" s="28">
        <f>외인!D84/10000</f>
        <v>57.168581999999994</v>
      </c>
      <c r="E84" s="35">
        <f>MACD!E84-시그널!E84</f>
        <v>-1.1995625913808518E-5</v>
      </c>
      <c r="F84" s="28">
        <f>외인!F84/10000</f>
        <v>294.88116300000002</v>
      </c>
      <c r="G84" s="35">
        <f>MACD!G84-시그널!G84</f>
        <v>2.0516167044920953E-4</v>
      </c>
      <c r="H84" s="28">
        <f>외인!H84/10000</f>
        <v>30.422529999999998</v>
      </c>
      <c r="I84" s="35">
        <f>MACD!I84-시그널!I84</f>
        <v>9.1996766436041103E-5</v>
      </c>
      <c r="J84" s="28">
        <f>외인!J84/10000</f>
        <v>3.9879419999999999</v>
      </c>
      <c r="K84" s="35">
        <f>MACD!K84-시그널!K84</f>
        <v>3.4230565838745883E-5</v>
      </c>
      <c r="L84" s="28">
        <f>외인!L84/10000</f>
        <v>28.188065000000002</v>
      </c>
      <c r="M84" s="35">
        <f>MACD!M84-시그널!M84</f>
        <v>3.4049469174540417E-5</v>
      </c>
      <c r="N84" s="28">
        <f>외인!N84/10000</f>
        <v>29.481437</v>
      </c>
      <c r="O84" s="35">
        <f>MACD!O84-시그널!O84</f>
        <v>3.3313258670113124E-4</v>
      </c>
      <c r="P84" s="28">
        <f>외인!P84/10000</f>
        <v>16.629629000000001</v>
      </c>
      <c r="Q84" s="35">
        <f>MACD!Q84-시그널!Q84</f>
        <v>-1.3500532599896385E-4</v>
      </c>
      <c r="R84" s="28">
        <f>외인!R84/10000</f>
        <v>13.988454000000001</v>
      </c>
      <c r="S84" s="35">
        <f>MACD!S84-시그널!S84</f>
        <v>4.8539153528487985E-4</v>
      </c>
      <c r="T84" s="28">
        <f>외인!T84/10000</f>
        <v>0.80118100000000003</v>
      </c>
      <c r="U84" s="35">
        <f>MACD!U84-시그널!U84</f>
        <v>2.89349502180244E-4</v>
      </c>
      <c r="V84" s="28">
        <f>외인!V84/10000</f>
        <v>13.646829</v>
      </c>
      <c r="W84" s="35">
        <f>MACD!W84-시그널!W84</f>
        <v>7.1440125604657623E-4</v>
      </c>
      <c r="X84" s="28">
        <f>외인!X84/10000</f>
        <v>383.98136800000003</v>
      </c>
      <c r="Y84" s="35">
        <f>MACD!Y84-시그널!Y84</f>
        <v>2.5767418022380447E-4</v>
      </c>
      <c r="Z84" s="28">
        <f>외인!Z84/10000</f>
        <v>5.1569279999999997</v>
      </c>
      <c r="AA84" s="35">
        <f>MACD!AA84-시그널!AA84</f>
        <v>-1.360879150966075E-4</v>
      </c>
      <c r="AB84" s="28">
        <f>외인!AB84/10000</f>
        <v>21.649754000000001</v>
      </c>
      <c r="AC84" s="35">
        <f>MACD!AC84-시그널!AC84</f>
        <v>1.2827830827426344E-4</v>
      </c>
      <c r="AD84" s="28">
        <f>외인!AD84/10000</f>
        <v>2.226121</v>
      </c>
      <c r="AE84" s="35">
        <f>MACD!AE84-시그널!AE84</f>
        <v>9.8270343855829637E-4</v>
      </c>
      <c r="AF84" s="28">
        <f>외인!AF84/10000</f>
        <v>2.5547900000000001</v>
      </c>
      <c r="AG84" s="35">
        <f>MACD!AG84-시그널!AG84</f>
        <v>-1.1971291348522643E-5</v>
      </c>
      <c r="AH84" s="28">
        <f>외인!AH84/10000</f>
        <v>21.887606999999999</v>
      </c>
      <c r="AI84" s="35">
        <f>MACD!AI84-시그널!AI84</f>
        <v>1.5638533205813849E-4</v>
      </c>
      <c r="AJ84" s="28">
        <f>외인!AJ84/10000</f>
        <v>10.309122</v>
      </c>
      <c r="AK84" s="35">
        <f>MACD!AK84-시그널!AK84</f>
        <v>5.0362650430335219E-4</v>
      </c>
      <c r="AL84" s="28">
        <f>외인!AL84/10000</f>
        <v>11.227907999999999</v>
      </c>
      <c r="AM84" s="35">
        <f>MACD!AM84-시그널!AM84</f>
        <v>8.3651593976472169E-4</v>
      </c>
      <c r="AN84" s="28">
        <f>외인!AN84/10000</f>
        <v>19.961870999999999</v>
      </c>
      <c r="AO84" s="35">
        <f>MACD!AO84-시그널!AO84</f>
        <v>1.7527954008337752E-5</v>
      </c>
      <c r="AP84" s="28">
        <f>외인!AP84/10000</f>
        <v>16.534075000000001</v>
      </c>
      <c r="AQ84" s="35">
        <f>MACD!AQ84-시그널!AQ84</f>
        <v>9.9100862578497693E-5</v>
      </c>
      <c r="AR84" s="28">
        <f>외인!AR84/10000</f>
        <v>2.5649029999999997</v>
      </c>
      <c r="AS84" s="35">
        <f>MACD!AS84-시그널!AS84</f>
        <v>9.7847203716568869E-4</v>
      </c>
      <c r="AT84" s="28">
        <f>외인!AT84/10000</f>
        <v>10.52314</v>
      </c>
      <c r="AU84" s="35">
        <f>MACD!AU84-시그널!AU84</f>
        <v>1.2572965943712594E-3</v>
      </c>
      <c r="AV84" s="28">
        <f>외인!AV84/10000</f>
        <v>4.4034940000000002</v>
      </c>
      <c r="AW84" s="35">
        <f>MACD!AW84-시그널!AW84</f>
        <v>1.0285648362062672E-4</v>
      </c>
      <c r="AX84" s="28">
        <f>외인!AX84/10000</f>
        <v>6.6150669999999998</v>
      </c>
      <c r="AY84" s="35">
        <f>MACD!AY84-시그널!AY84</f>
        <v>-6.6258468270033281E-4</v>
      </c>
      <c r="AZ84" s="28">
        <f>외인!AZ84/10000</f>
        <v>413.47909500000003</v>
      </c>
      <c r="BA84" s="35">
        <f>MACD!BA84-시그널!BA84</f>
        <v>2.8261526658982899E-4</v>
      </c>
      <c r="BB84" s="28">
        <f>외인!BB84/10000</f>
        <v>14.773401000000002</v>
      </c>
      <c r="BC84" s="35">
        <f>MACD!BC84-시그널!BC84</f>
        <v>-1.2073621858367146E-5</v>
      </c>
      <c r="BD84" s="28">
        <f>외인!BD84/10000</f>
        <v>3.3635830000000002</v>
      </c>
      <c r="BE84" s="35">
        <f>MACD!BE84-시그널!BE84</f>
        <v>2.6103924090781E-4</v>
      </c>
      <c r="BF84" s="28">
        <f>외인!BF84/10000</f>
        <v>0</v>
      </c>
      <c r="BG84" s="35" t="e">
        <f>MACD!BG84-시그널!BG84</f>
        <v>#DIV/0!</v>
      </c>
      <c r="BH84" s="28">
        <f>외인!BH84/10000</f>
        <v>11.680463</v>
      </c>
      <c r="BI84" s="35">
        <f>MACD!BI84-시그널!BI84</f>
        <v>-9.3245245329229959E-5</v>
      </c>
      <c r="BJ84" s="28">
        <f>외인!BJ84/10000</f>
        <v>12.025281</v>
      </c>
      <c r="BK84" s="35">
        <f>MACD!BK84-시그널!BK84</f>
        <v>3.1064509331224299E-4</v>
      </c>
      <c r="BL84" s="28">
        <f>외인!BL84/10000</f>
        <v>4.0362410000000004</v>
      </c>
      <c r="BM84" s="35">
        <f>MACD!BM84-시그널!BM84</f>
        <v>-1.2544422491050911E-4</v>
      </c>
      <c r="BN84" s="28">
        <f>외인!BN84/10000</f>
        <v>4.6181320000000001</v>
      </c>
      <c r="BO84" s="35">
        <f>MACD!BO84-시그널!BO84</f>
        <v>1.886063598185007E-4</v>
      </c>
      <c r="BP84" s="28">
        <f>외인!BP84/10000</f>
        <v>7.4457070000000005</v>
      </c>
      <c r="BQ84" s="35">
        <f>MACD!BQ84-시그널!BQ84</f>
        <v>-6.805150684922373E-4</v>
      </c>
      <c r="BR84" s="28">
        <f>외인!BR84/10000</f>
        <v>29.834684999999997</v>
      </c>
      <c r="BS84" s="35">
        <f>MACD!BS84-시그널!BS84</f>
        <v>2.2064728356070839E-4</v>
      </c>
      <c r="BT84" s="28">
        <f>외인!BT84/10000</f>
        <v>409.00789600000002</v>
      </c>
      <c r="BU84" s="35">
        <f>MACD!BU84-시그널!BU84</f>
        <v>2.5914540103231869E-4</v>
      </c>
      <c r="BV84" s="28">
        <f>외인!BV84/10000</f>
        <v>33.002955</v>
      </c>
      <c r="BW84" s="35">
        <f>MACD!BW84-시그널!BW84</f>
        <v>-4.0995772533242722E-5</v>
      </c>
      <c r="BX84" s="28">
        <f>외인!BX84/10000</f>
        <v>7.7546780000000002</v>
      </c>
      <c r="BY84" s="35">
        <f>MACD!BY84-시그널!BY84</f>
        <v>4.875024454737369E-4</v>
      </c>
      <c r="BZ84" s="28">
        <f>외인!BZ84/10000</f>
        <v>31.189778000000004</v>
      </c>
      <c r="CA84" s="35">
        <f>MACD!CA84-시그널!CA84</f>
        <v>3.0784170855802399E-4</v>
      </c>
      <c r="CB84" s="28">
        <f>외인!CB84/10000</f>
        <v>1.1525399999999999</v>
      </c>
      <c r="CC84" s="35">
        <f>MACD!CC84-시그널!CC84</f>
        <v>2.5139136884157914E-4</v>
      </c>
      <c r="CD84" s="28">
        <f>외인!CD84/10000</f>
        <v>2.5148080000000004</v>
      </c>
      <c r="CE84" s="35">
        <f>MACD!CE84-시그널!CE84</f>
        <v>1.7021137587374898E-4</v>
      </c>
      <c r="CF84" s="28">
        <f>외인!CF84/10000</f>
        <v>3.3231629999999996</v>
      </c>
      <c r="CG84" s="35">
        <f>MACD!CG84-시그널!CG84</f>
        <v>7.6926266000825806E-5</v>
      </c>
      <c r="CH84" s="28">
        <f>외인!CH84/10000</f>
        <v>6.3638660000000007</v>
      </c>
      <c r="CI84" s="35">
        <f>MACD!CI84-시그널!CI84</f>
        <v>8.1140161364996166E-5</v>
      </c>
      <c r="CJ84" s="28">
        <f>외인!CJ84/10000</f>
        <v>30.550176</v>
      </c>
      <c r="CK84" s="35">
        <f>MACD!CK84-시그널!CK84</f>
        <v>-1.924747039657575E-4</v>
      </c>
      <c r="CL84" s="28">
        <f>외인!CL84/10000</f>
        <v>24.230667</v>
      </c>
      <c r="CM84" s="35">
        <f>MACD!CM84-시그널!CM84</f>
        <v>1.3402184711440955E-4</v>
      </c>
      <c r="CN84" s="28">
        <f>외인!CN84/10000</f>
        <v>11.062174000000001</v>
      </c>
      <c r="CO84" s="35">
        <f>MACD!CO84-시그널!CO84</f>
        <v>1.8507653109987469E-4</v>
      </c>
      <c r="CP84" s="28">
        <f>외인!CP84/10000</f>
        <v>14.821952</v>
      </c>
      <c r="CQ84" s="35">
        <f>MACD!CQ84-시그널!CQ84</f>
        <v>-1.1242588298721192E-5</v>
      </c>
      <c r="CR84" s="28">
        <f>외인!CR84/10000</f>
        <v>17.079367999999999</v>
      </c>
      <c r="CS84" s="35">
        <f>MACD!CS84-시그널!CS84</f>
        <v>3.7235907257094486E-4</v>
      </c>
      <c r="CT84" s="28">
        <f>외인!CT84/10000</f>
        <v>25.497510999999999</v>
      </c>
      <c r="CU84" s="35">
        <f>MACD!CU84-시그널!CU84</f>
        <v>6.1182753238665376E-4</v>
      </c>
      <c r="CV84" s="28">
        <f>외인!CV84/10000</f>
        <v>409.00789600000002</v>
      </c>
      <c r="CW84" s="35">
        <f>MACD!CW84-시그널!CW84</f>
        <v>2.5914540103231869E-4</v>
      </c>
      <c r="CX84" s="28">
        <f>외인!CX84/10000</f>
        <v>22.991223000000002</v>
      </c>
      <c r="CY84" s="35">
        <f>MACD!CY84-시그널!CY84</f>
        <v>3.9193041994559129E-4</v>
      </c>
      <c r="CZ84" s="28">
        <f>외인!CZ84/10000</f>
        <v>1.737714</v>
      </c>
      <c r="DA84" s="35">
        <f>MACD!DA84-시그널!DA84</f>
        <v>-2.9291655503110609E-4</v>
      </c>
      <c r="DB84" s="28">
        <f>외인!DB84/10000</f>
        <v>3.3635830000000002</v>
      </c>
      <c r="DC84" s="35">
        <f>MACD!DC84-시그널!DC84</f>
        <v>2.6103924090781E-4</v>
      </c>
      <c r="DD84" s="28">
        <f>외인!DD84/10000</f>
        <v>0.80118100000000003</v>
      </c>
      <c r="DE84" s="35">
        <f>MACD!DE84-시그널!DE84</f>
        <v>2.89349502180244E-4</v>
      </c>
      <c r="DF84" s="28">
        <f>외인!DF84/10000</f>
        <v>5.8310570000000004</v>
      </c>
      <c r="DG84" s="35">
        <f>MACD!DG84-시그널!DG84</f>
        <v>5.9052901581347706E-4</v>
      </c>
      <c r="DH84" s="28">
        <f>외인!DH84/10000</f>
        <v>1.750939</v>
      </c>
      <c r="DI84" s="35">
        <f>MACD!DI84-시그널!DI84</f>
        <v>-1.7220329428664421E-4</v>
      </c>
      <c r="DJ84" s="28">
        <f>외인!DJ84/10000</f>
        <v>64.055657999999994</v>
      </c>
      <c r="DK84" s="35">
        <f>MACD!DK84-시그널!DK84</f>
        <v>1.2693270288874686E-4</v>
      </c>
      <c r="DL84" s="28">
        <f>외인!DL84/10000</f>
        <v>8.6617730000000002</v>
      </c>
      <c r="DM84" s="35">
        <f>MACD!DM84-시그널!DM84</f>
        <v>2.1805733954930378E-4</v>
      </c>
      <c r="DN84" s="28">
        <f>외인!DN84/10000</f>
        <v>409.00789600000002</v>
      </c>
      <c r="DO84" s="35">
        <f>MACD!DO84-시그널!DO84</f>
        <v>2.5914540103231869E-4</v>
      </c>
      <c r="DP84" s="28">
        <f>외인!DP84/10000</f>
        <v>6.8372119999999992</v>
      </c>
      <c r="DQ84" s="35">
        <f>MACD!DQ84-시그널!DQ84</f>
        <v>-5.199518462403966E-4</v>
      </c>
      <c r="DR84" s="28">
        <f>외인!DR84/10000</f>
        <v>4.0627910000000007</v>
      </c>
      <c r="DS84" s="35">
        <f>MACD!DS84-시그널!DS84</f>
        <v>2.9116482967706908E-6</v>
      </c>
      <c r="DT84" s="28">
        <f>외인!DT84/10000</f>
        <v>13.988454000000001</v>
      </c>
      <c r="DU84" s="35">
        <f>MACD!DU84-시그널!DU84</f>
        <v>4.8539153528487985E-4</v>
      </c>
      <c r="DV84" s="28">
        <f>외인!DV84/10000</f>
        <v>3.0565860000000002</v>
      </c>
      <c r="DW84" s="35">
        <f>MACD!DW84-시그널!DW84</f>
        <v>-1.7152639169004235E-4</v>
      </c>
      <c r="DX84" s="28">
        <f>외인!DX84/10000</f>
        <v>13.646829</v>
      </c>
      <c r="DY84" s="35">
        <f>MACD!DY84-시그널!DY84</f>
        <v>7.1440125604657623E-4</v>
      </c>
      <c r="DZ84" s="28">
        <f>외인!DZ84/10000</f>
        <v>0.69569999999999999</v>
      </c>
      <c r="EA84" s="35">
        <f>MACD!EA84-시그널!EA84</f>
        <v>-3.1379469713206171E-4</v>
      </c>
      <c r="EB84" s="28">
        <f>외인!EB84/10000</f>
        <v>1.015855</v>
      </c>
      <c r="EC84" s="35">
        <f>MACD!EC84-시그널!EC84</f>
        <v>1.1505708540005162E-4</v>
      </c>
      <c r="ED84" s="28">
        <f>외인!ED84/10000</f>
        <v>0.92270699999999994</v>
      </c>
      <c r="EE84" s="35">
        <f>MACD!EE84-시그널!EE84</f>
        <v>-4.0185311416235815E-4</v>
      </c>
      <c r="EF84" s="28">
        <f>외인!EF84/10000</f>
        <v>19.523054000000002</v>
      </c>
      <c r="EG84" s="35">
        <f>MACD!EG84-시그널!EG84</f>
        <v>-5.483085754292468E-5</v>
      </c>
      <c r="EH84" s="28">
        <f>외인!EH84/10000</f>
        <v>15.144017000000002</v>
      </c>
      <c r="EI84" s="35">
        <f>MACD!EI84-시그널!EI84</f>
        <v>-1.3551628525226378E-4</v>
      </c>
      <c r="EJ84" s="28">
        <f>외인!EJ84/10000</f>
        <v>9.393046</v>
      </c>
      <c r="EK84" s="35">
        <f>MACD!EK84-시그널!EK84</f>
        <v>9.9000535109375112E-5</v>
      </c>
      <c r="EL84" s="28">
        <f>외인!EL84/10000</f>
        <v>2.7347099999999998</v>
      </c>
      <c r="EM84" s="35">
        <f>MACD!EM84-시그널!EM84</f>
        <v>1.8671884371216762E-4</v>
      </c>
      <c r="EN84" s="28">
        <f>외인!EN84/10000</f>
        <v>4.0627910000000007</v>
      </c>
      <c r="EO84" s="35">
        <f>MACD!EO84-시그널!EO84</f>
        <v>2.9116482967706908E-6</v>
      </c>
      <c r="EP84" s="28">
        <f>외인!EP84/10000</f>
        <v>15.418867000000001</v>
      </c>
      <c r="EQ84" s="35">
        <f>MACD!EQ84-시그널!EQ84</f>
        <v>1.776866468242177E-5</v>
      </c>
      <c r="ER84" s="28">
        <f>외인!ER84/10000</f>
        <v>0.9894059999999999</v>
      </c>
      <c r="ES84" s="35">
        <f>MACD!ES84-시그널!ES84</f>
        <v>-1.0917936029694207E-3</v>
      </c>
      <c r="ET84" s="28">
        <f>외인!ET84/10000</f>
        <v>16.534075000000001</v>
      </c>
      <c r="EU84" s="35">
        <f>MACD!EU84-시그널!EU84</f>
        <v>9.9100862578497693E-5</v>
      </c>
      <c r="EV84" s="28">
        <f>외인!EV84/10000</f>
        <v>5.1569279999999997</v>
      </c>
      <c r="EW84" s="35">
        <f>MACD!EW84-시그널!EW84</f>
        <v>-1.360879150966075E-4</v>
      </c>
      <c r="EX84" s="28">
        <f>외인!EX84/10000</f>
        <v>9.665025</v>
      </c>
      <c r="EY84" s="35">
        <f>MACD!EY84-시그널!EY84</f>
        <v>6.5730001902427932E-5</v>
      </c>
    </row>
    <row r="85" spans="1:155">
      <c r="A85" s="27">
        <f>외인!A85</f>
        <v>46190</v>
      </c>
      <c r="B85" s="28">
        <f>외인!B85/10000</f>
        <v>703.73636799999997</v>
      </c>
      <c r="C85" s="35">
        <f>MACD!C85-시그널!C85</f>
        <v>3.1481256108763532E-4</v>
      </c>
      <c r="D85" s="28">
        <f>외인!D85/10000</f>
        <v>57.973931999999998</v>
      </c>
      <c r="E85" s="35">
        <f>MACD!E85-시그널!E85</f>
        <v>-1.3242493685920639E-4</v>
      </c>
      <c r="F85" s="28">
        <f>외인!F85/10000</f>
        <v>295.48862300000002</v>
      </c>
      <c r="G85" s="35">
        <f>MACD!G85-시그널!G85</f>
        <v>3.0355065990916744E-4</v>
      </c>
      <c r="H85" s="28">
        <f>외인!H85/10000</f>
        <v>30.331911999999999</v>
      </c>
      <c r="I85" s="35">
        <f>MACD!I85-시그널!I85</f>
        <v>6.8749837249505269E-5</v>
      </c>
      <c r="J85" s="28">
        <f>외인!J85/10000</f>
        <v>4.0472339999999996</v>
      </c>
      <c r="K85" s="35">
        <f>MACD!K85-시그널!K85</f>
        <v>-6.6738758076499303E-5</v>
      </c>
      <c r="L85" s="28">
        <f>외인!L85/10000</f>
        <v>28.172867</v>
      </c>
      <c r="M85" s="35">
        <f>MACD!M85-시그널!M85</f>
        <v>3.4849351808203329E-5</v>
      </c>
      <c r="N85" s="28">
        <f>외인!N85/10000</f>
        <v>28.475224000000001</v>
      </c>
      <c r="O85" s="35">
        <f>MACD!O85-시그널!O85</f>
        <v>4.0185381789314522E-4</v>
      </c>
      <c r="P85" s="28">
        <f>외인!P85/10000</f>
        <v>17.059054999999997</v>
      </c>
      <c r="Q85" s="35">
        <f>MACD!Q85-시그널!Q85</f>
        <v>-1.1846198518450108E-4</v>
      </c>
      <c r="R85" s="28">
        <f>외인!R85/10000</f>
        <v>13.908605999999999</v>
      </c>
      <c r="S85" s="35">
        <f>MACD!S85-시그널!S85</f>
        <v>4.76652428587592E-4</v>
      </c>
      <c r="T85" s="28">
        <f>외인!T85/10000</f>
        <v>0.78615900000000005</v>
      </c>
      <c r="U85" s="35">
        <f>MACD!U85-시그널!U85</f>
        <v>2.6756301839355384E-4</v>
      </c>
      <c r="V85" s="28">
        <f>외인!V85/10000</f>
        <v>13.744016</v>
      </c>
      <c r="W85" s="35">
        <f>MACD!W85-시그널!W85</f>
        <v>4.2381077582836384E-4</v>
      </c>
      <c r="X85" s="28">
        <f>외인!X85/10000</f>
        <v>395.89036900000002</v>
      </c>
      <c r="Y85" s="35">
        <f>MACD!Y85-시그널!Y85</f>
        <v>3.7837528959162452E-4</v>
      </c>
      <c r="Z85" s="28">
        <f>외인!Z85/10000</f>
        <v>5.1641599999999999</v>
      </c>
      <c r="AA85" s="35">
        <f>MACD!AA85-시그널!AA85</f>
        <v>-1.1901416838814317E-4</v>
      </c>
      <c r="AB85" s="28">
        <f>외인!AB85/10000</f>
        <v>20.877039</v>
      </c>
      <c r="AC85" s="35">
        <f>MACD!AC85-시그널!AC85</f>
        <v>1.2734623639870267E-4</v>
      </c>
      <c r="AD85" s="28">
        <f>외인!AD85/10000</f>
        <v>2.1700810000000001</v>
      </c>
      <c r="AE85" s="35">
        <f>MACD!AE85-시그널!AE85</f>
        <v>1.139077751953346E-3</v>
      </c>
      <c r="AF85" s="28">
        <f>외인!AF85/10000</f>
        <v>2.5498080000000001</v>
      </c>
      <c r="AG85" s="35">
        <f>MACD!AG85-시그널!AG85</f>
        <v>4.0716767674428442E-5</v>
      </c>
      <c r="AH85" s="28">
        <f>외인!AH85/10000</f>
        <v>22.097101000000002</v>
      </c>
      <c r="AI85" s="35">
        <f>MACD!AI85-시그널!AI85</f>
        <v>2.7440530661205939E-4</v>
      </c>
      <c r="AJ85" s="28">
        <f>외인!AJ85/10000</f>
        <v>10.450710000000001</v>
      </c>
      <c r="AK85" s="35">
        <f>MACD!AK85-시그널!AK85</f>
        <v>5.1075782758826021E-4</v>
      </c>
      <c r="AL85" s="28">
        <f>외인!AL85/10000</f>
        <v>10.808178999999999</v>
      </c>
      <c r="AM85" s="35">
        <f>MACD!AM85-시그널!AM85</f>
        <v>8.378158724960832E-4</v>
      </c>
      <c r="AN85" s="28">
        <f>외인!AN85/10000</f>
        <v>19.357958</v>
      </c>
      <c r="AO85" s="35">
        <f>MACD!AO85-시그널!AO85</f>
        <v>1.1127280270396996E-4</v>
      </c>
      <c r="AP85" s="28">
        <f>외인!AP85/10000</f>
        <v>16.635492000000003</v>
      </c>
      <c r="AQ85" s="35">
        <f>MACD!AQ85-시그널!AQ85</f>
        <v>-1.2652827110490786E-4</v>
      </c>
      <c r="AR85" s="28">
        <f>외인!AR85/10000</f>
        <v>2.5128140000000001</v>
      </c>
      <c r="AS85" s="35">
        <f>MACD!AS85-시그널!AS85</f>
        <v>1.0267629144409933E-3</v>
      </c>
      <c r="AT85" s="28">
        <f>외인!AT85/10000</f>
        <v>10.48363</v>
      </c>
      <c r="AU85" s="35">
        <f>MACD!AU85-시그널!AU85</f>
        <v>1.4102340970940127E-3</v>
      </c>
      <c r="AV85" s="28">
        <f>외인!AV85/10000</f>
        <v>4.3848929999999999</v>
      </c>
      <c r="AW85" s="35">
        <f>MACD!AW85-시그널!AW85</f>
        <v>7.5970650690790115E-5</v>
      </c>
      <c r="AX85" s="28">
        <f>외인!AX85/10000</f>
        <v>6.2767879999999998</v>
      </c>
      <c r="AY85" s="35">
        <f>MACD!AY85-시그널!AY85</f>
        <v>-1.1567033284960839E-3</v>
      </c>
      <c r="AZ85" s="28">
        <f>외인!AZ85/10000</f>
        <v>425.08962100000002</v>
      </c>
      <c r="BA85" s="35">
        <f>MACD!BA85-시그널!BA85</f>
        <v>3.9710788332355379E-4</v>
      </c>
      <c r="BB85" s="28">
        <f>외인!BB85/10000</f>
        <v>15.090148000000001</v>
      </c>
      <c r="BC85" s="35">
        <f>MACD!BC85-시그널!BC85</f>
        <v>-2.514506248689152E-6</v>
      </c>
      <c r="BD85" s="28">
        <f>외인!BD85/10000</f>
        <v>3.4100959999999998</v>
      </c>
      <c r="BE85" s="35">
        <f>MACD!BE85-시그널!BE85</f>
        <v>1.2468940369940603E-4</v>
      </c>
      <c r="BF85" s="28">
        <f>외인!BF85/10000</f>
        <v>0</v>
      </c>
      <c r="BG85" s="35" t="e">
        <f>MACD!BG85-시그널!BG85</f>
        <v>#DIV/0!</v>
      </c>
      <c r="BH85" s="28">
        <f>외인!BH85/10000</f>
        <v>11.685039</v>
      </c>
      <c r="BI85" s="35">
        <f>MACD!BI85-시그널!BI85</f>
        <v>-6.3125517527117436E-5</v>
      </c>
      <c r="BJ85" s="28">
        <f>외인!BJ85/10000</f>
        <v>11.916502000000001</v>
      </c>
      <c r="BK85" s="35">
        <f>MACD!BK85-시그널!BK85</f>
        <v>2.8791623845880737E-4</v>
      </c>
      <c r="BL85" s="28">
        <f>외인!BL85/10000</f>
        <v>3.969989</v>
      </c>
      <c r="BM85" s="35">
        <f>MACD!BM85-시그널!BM85</f>
        <v>-1.6964632330099895E-4</v>
      </c>
      <c r="BN85" s="28">
        <f>외인!BN85/10000</f>
        <v>4.5551639999999995</v>
      </c>
      <c r="BO85" s="35">
        <f>MACD!BO85-시그널!BO85</f>
        <v>8.1307274145654012E-5</v>
      </c>
      <c r="BP85" s="28">
        <f>외인!BP85/10000</f>
        <v>7.1011509999999998</v>
      </c>
      <c r="BQ85" s="35">
        <f>MACD!BQ85-시그널!BQ85</f>
        <v>-1.0830606445845659E-3</v>
      </c>
      <c r="BR85" s="28">
        <f>외인!BR85/10000</f>
        <v>29.912909999999997</v>
      </c>
      <c r="BS85" s="35">
        <f>MACD!BS85-시그널!BS85</f>
        <v>7.6798118937116495E-5</v>
      </c>
      <c r="BT85" s="28">
        <f>외인!BT85/10000</f>
        <v>422.23674500000004</v>
      </c>
      <c r="BU85" s="35">
        <f>MACD!BU85-시그널!BU85</f>
        <v>3.7260590510913876E-4</v>
      </c>
      <c r="BV85" s="28">
        <f>외인!BV85/10000</f>
        <v>32.607638999999999</v>
      </c>
      <c r="BW85" s="35">
        <f>MACD!BW85-시그널!BW85</f>
        <v>-6.1045777476630137E-5</v>
      </c>
      <c r="BX85" s="28">
        <f>외인!BX85/10000</f>
        <v>7.6729009999999995</v>
      </c>
      <c r="BY85" s="35">
        <f>MACD!BY85-시그널!BY85</f>
        <v>5.500130895118784E-4</v>
      </c>
      <c r="BZ85" s="28">
        <f>외인!BZ85/10000</f>
        <v>30.166136999999999</v>
      </c>
      <c r="CA85" s="35">
        <f>MACD!CA85-시그널!CA85</f>
        <v>3.6944511068320309E-4</v>
      </c>
      <c r="CB85" s="28">
        <f>외인!CB85/10000</f>
        <v>1.128773</v>
      </c>
      <c r="CC85" s="35">
        <f>MACD!CC85-시그널!CC85</f>
        <v>6.9583191788828323E-5</v>
      </c>
      <c r="CD85" s="28">
        <f>외인!CD85/10000</f>
        <v>2.5693049999999999</v>
      </c>
      <c r="CE85" s="35">
        <f>MACD!CE85-시그널!CE85</f>
        <v>1.6157351668330089E-4</v>
      </c>
      <c r="CF85" s="28">
        <f>외인!CF85/10000</f>
        <v>3.3004839999999995</v>
      </c>
      <c r="CG85" s="35">
        <f>MACD!CG85-시그널!CG85</f>
        <v>1.0772220138961677E-5</v>
      </c>
      <c r="CH85" s="28">
        <f>외인!CH85/10000</f>
        <v>6.3684660000000006</v>
      </c>
      <c r="CI85" s="35">
        <f>MACD!CI85-시그널!CI85</f>
        <v>4.9508570481245374E-5</v>
      </c>
      <c r="CJ85" s="28">
        <f>외인!CJ85/10000</f>
        <v>31.557876</v>
      </c>
      <c r="CK85" s="35">
        <f>MACD!CK85-시그널!CK85</f>
        <v>-1.7973886038682015E-4</v>
      </c>
      <c r="CL85" s="28">
        <f>외인!CL85/10000</f>
        <v>23.418744</v>
      </c>
      <c r="CM85" s="35">
        <f>MACD!CM85-시그널!CM85</f>
        <v>1.430852510900899E-4</v>
      </c>
      <c r="CN85" s="28">
        <f>외인!CN85/10000</f>
        <v>10.837119</v>
      </c>
      <c r="CO85" s="35">
        <f>MACD!CO85-시그널!CO85</f>
        <v>1.5255269424859532E-4</v>
      </c>
      <c r="CP85" s="28">
        <f>외인!CP85/10000</f>
        <v>15.137723000000001</v>
      </c>
      <c r="CQ85" s="35">
        <f>MACD!CQ85-시그널!CQ85</f>
        <v>-1.4161067462961706E-6</v>
      </c>
      <c r="CR85" s="28">
        <f>외인!CR85/10000</f>
        <v>17.065507</v>
      </c>
      <c r="CS85" s="35">
        <f>MACD!CS85-시그널!CS85</f>
        <v>3.7552072214126016E-4</v>
      </c>
      <c r="CT85" s="28">
        <f>외인!CT85/10000</f>
        <v>25.405570000000001</v>
      </c>
      <c r="CU85" s="35">
        <f>MACD!CU85-시그널!CU85</f>
        <v>6.9291880559849161E-4</v>
      </c>
      <c r="CV85" s="28">
        <f>외인!CV85/10000</f>
        <v>422.23674500000004</v>
      </c>
      <c r="CW85" s="35">
        <f>MACD!CW85-시그널!CW85</f>
        <v>3.7260590510913876E-4</v>
      </c>
      <c r="CX85" s="28">
        <f>외인!CX85/10000</f>
        <v>23.102990999999999</v>
      </c>
      <c r="CY85" s="35">
        <f>MACD!CY85-시그널!CY85</f>
        <v>4.7150228661830217E-4</v>
      </c>
      <c r="CZ85" s="28">
        <f>외인!CZ85/10000</f>
        <v>1.7312590000000001</v>
      </c>
      <c r="DA85" s="35">
        <f>MACD!DA85-시그널!DA85</f>
        <v>-2.2060015305705411E-4</v>
      </c>
      <c r="DB85" s="28">
        <f>외인!DB85/10000</f>
        <v>3.4100959999999998</v>
      </c>
      <c r="DC85" s="35">
        <f>MACD!DC85-시그널!DC85</f>
        <v>1.2468940369940603E-4</v>
      </c>
      <c r="DD85" s="28">
        <f>외인!DD85/10000</f>
        <v>0.78615900000000005</v>
      </c>
      <c r="DE85" s="35">
        <f>MACD!DE85-시그널!DE85</f>
        <v>2.6756301839355384E-4</v>
      </c>
      <c r="DF85" s="28">
        <f>외인!DF85/10000</f>
        <v>5.7836410000000003</v>
      </c>
      <c r="DG85" s="35">
        <f>MACD!DG85-시그널!DG85</f>
        <v>6.4997506213336021E-4</v>
      </c>
      <c r="DH85" s="28">
        <f>외인!DH85/10000</f>
        <v>1.8196720000000002</v>
      </c>
      <c r="DI85" s="35">
        <f>MACD!DI85-시그널!DI85</f>
        <v>-1.9521778976894222E-4</v>
      </c>
      <c r="DJ85" s="28">
        <f>외인!DJ85/10000</f>
        <v>64.40145600000001</v>
      </c>
      <c r="DK85" s="35">
        <f>MACD!DK85-시그널!DK85</f>
        <v>1.4357766409145933E-4</v>
      </c>
      <c r="DL85" s="28">
        <f>외인!DL85/10000</f>
        <v>8.4543910000000011</v>
      </c>
      <c r="DM85" s="35">
        <f>MACD!DM85-시그널!DM85</f>
        <v>1.8654897296111085E-4</v>
      </c>
      <c r="DN85" s="28">
        <f>외인!DN85/10000</f>
        <v>422.23674500000004</v>
      </c>
      <c r="DO85" s="35">
        <f>MACD!DO85-시그널!DO85</f>
        <v>3.7260590510913876E-4</v>
      </c>
      <c r="DP85" s="28">
        <f>외인!DP85/10000</f>
        <v>7.264227</v>
      </c>
      <c r="DQ85" s="35">
        <f>MACD!DQ85-시그널!DQ85</f>
        <v>-4.2283879573434634E-4</v>
      </c>
      <c r="DR85" s="28">
        <f>외인!DR85/10000</f>
        <v>4.1118410000000001</v>
      </c>
      <c r="DS85" s="35">
        <f>MACD!DS85-시그널!DS85</f>
        <v>-9.1820792753875049E-5</v>
      </c>
      <c r="DT85" s="28">
        <f>외인!DT85/10000</f>
        <v>13.908605999999999</v>
      </c>
      <c r="DU85" s="35">
        <f>MACD!DU85-시그널!DU85</f>
        <v>4.76652428587592E-4</v>
      </c>
      <c r="DV85" s="28">
        <f>외인!DV85/10000</f>
        <v>3.1059559999999999</v>
      </c>
      <c r="DW85" s="35">
        <f>MACD!DW85-시그널!DW85</f>
        <v>-1.1223725224243217E-4</v>
      </c>
      <c r="DX85" s="28">
        <f>외인!DX85/10000</f>
        <v>13.744016</v>
      </c>
      <c r="DY85" s="35">
        <f>MACD!DY85-시그널!DY85</f>
        <v>4.2381077582836384E-4</v>
      </c>
      <c r="DZ85" s="28">
        <f>외인!DZ85/10000</f>
        <v>0.69830000000000003</v>
      </c>
      <c r="EA85" s="35">
        <f>MACD!EA85-시그널!EA85</f>
        <v>-3.1426556914566494E-4</v>
      </c>
      <c r="EB85" s="28">
        <f>외인!EB85/10000</f>
        <v>1.0320719999999999</v>
      </c>
      <c r="EC85" s="35">
        <f>MACD!EC85-시그널!EC85</f>
        <v>7.5521691719715629E-5</v>
      </c>
      <c r="ED85" s="28">
        <f>외인!ED85/10000</f>
        <v>0.91207199999999988</v>
      </c>
      <c r="EE85" s="35">
        <f>MACD!EE85-시그널!EE85</f>
        <v>-5.5889389513477195E-4</v>
      </c>
      <c r="EF85" s="28">
        <f>외인!EF85/10000</f>
        <v>19.962864</v>
      </c>
      <c r="EG85" s="35">
        <f>MACD!EG85-시그널!EG85</f>
        <v>-6.4115782246046345E-5</v>
      </c>
      <c r="EH85" s="28">
        <f>외인!EH85/10000</f>
        <v>14.894759000000001</v>
      </c>
      <c r="EI85" s="35">
        <f>MACD!EI85-시그널!EI85</f>
        <v>-1.6277163547992913E-4</v>
      </c>
      <c r="EJ85" s="28">
        <f>외인!EJ85/10000</f>
        <v>9.3916149999999998</v>
      </c>
      <c r="EK85" s="35">
        <f>MACD!EK85-시그널!EK85</f>
        <v>2.7050532524502705E-5</v>
      </c>
      <c r="EL85" s="28">
        <f>외인!EL85/10000</f>
        <v>2.7879269999999998</v>
      </c>
      <c r="EM85" s="35">
        <f>MACD!EM85-시그널!EM85</f>
        <v>1.7664873950134076E-4</v>
      </c>
      <c r="EN85" s="28">
        <f>외인!EN85/10000</f>
        <v>4.1118410000000001</v>
      </c>
      <c r="EO85" s="35">
        <f>MACD!EO85-시그널!EO85</f>
        <v>-9.1820792753875049E-5</v>
      </c>
      <c r="EP85" s="28">
        <f>외인!EP85/10000</f>
        <v>15.412711999999999</v>
      </c>
      <c r="EQ85" s="35">
        <f>MACD!EQ85-시그널!EQ85</f>
        <v>5.2808220138581084E-6</v>
      </c>
      <c r="ER85" s="28">
        <f>외인!ER85/10000</f>
        <v>0.98134400000000011</v>
      </c>
      <c r="ES85" s="35">
        <f>MACD!ES85-시그널!ES85</f>
        <v>-1.4775841963316307E-3</v>
      </c>
      <c r="ET85" s="28">
        <f>외인!ET85/10000</f>
        <v>16.635492000000003</v>
      </c>
      <c r="EU85" s="35">
        <f>MACD!EU85-시그널!EU85</f>
        <v>-1.2652827110490786E-4</v>
      </c>
      <c r="EV85" s="28">
        <f>외인!EV85/10000</f>
        <v>5.1641599999999999</v>
      </c>
      <c r="EW85" s="35">
        <f>MACD!EW85-시그널!EW85</f>
        <v>-1.1901416838814317E-4</v>
      </c>
      <c r="EX85" s="28">
        <f>외인!EX85/10000</f>
        <v>9.9735630000000004</v>
      </c>
      <c r="EY85" s="35">
        <f>MACD!EY85-시그널!EY85</f>
        <v>7.0136794840023722E-5</v>
      </c>
    </row>
    <row r="86" spans="1:155">
      <c r="A86" s="27">
        <f>외인!A86</f>
        <v>46191</v>
      </c>
      <c r="B86" s="28">
        <f>외인!B86/10000</f>
        <v>719.603117</v>
      </c>
      <c r="C86" s="35">
        <f>MACD!C86-시그널!C86</f>
        <v>3.7237249133040241E-4</v>
      </c>
      <c r="D86" s="28">
        <f>외인!D86/10000</f>
        <v>56.206116000000002</v>
      </c>
      <c r="E86" s="35">
        <f>MACD!E86-시그널!E86</f>
        <v>-2.8957007394861005E-4</v>
      </c>
      <c r="F86" s="28">
        <f>외인!F86/10000</f>
        <v>303.17970499999996</v>
      </c>
      <c r="G86" s="35">
        <f>MACD!G86-시그널!G86</f>
        <v>4.022734274453805E-4</v>
      </c>
      <c r="H86" s="28">
        <f>외인!H86/10000</f>
        <v>28.935709000000003</v>
      </c>
      <c r="I86" s="35">
        <f>MACD!I86-시그널!I86</f>
        <v>3.5356568751907555E-6</v>
      </c>
      <c r="J86" s="28">
        <f>외인!J86/10000</f>
        <v>3.8736769999999998</v>
      </c>
      <c r="K86" s="35">
        <f>MACD!K86-시그널!K86</f>
        <v>-3.076424171334433E-4</v>
      </c>
      <c r="L86" s="28">
        <f>외인!L86/10000</f>
        <v>26.861733000000001</v>
      </c>
      <c r="M86" s="35">
        <f>MACD!M86-시그널!M86</f>
        <v>-1.2030034334997632E-5</v>
      </c>
      <c r="N86" s="28">
        <f>외인!N86/10000</f>
        <v>27.413814000000002</v>
      </c>
      <c r="O86" s="35">
        <f>MACD!O86-시그널!O86</f>
        <v>4.0672602493632129E-4</v>
      </c>
      <c r="P86" s="28">
        <f>외인!P86/10000</f>
        <v>17.130314000000002</v>
      </c>
      <c r="Q86" s="35">
        <f>MACD!Q86-시그널!Q86</f>
        <v>-1.0674991480715061E-4</v>
      </c>
      <c r="R86" s="28">
        <f>외인!R86/10000</f>
        <v>13.460001</v>
      </c>
      <c r="S86" s="35">
        <f>MACD!S86-시그널!S86</f>
        <v>4.2656633513643398E-4</v>
      </c>
      <c r="T86" s="28">
        <f>외인!T86/10000</f>
        <v>0.76571800000000001</v>
      </c>
      <c r="U86" s="35">
        <f>MACD!U86-시그널!U86</f>
        <v>1.6822107351039696E-4</v>
      </c>
      <c r="V86" s="28">
        <f>외인!V86/10000</f>
        <v>13.622964999999999</v>
      </c>
      <c r="W86" s="35">
        <f>MACD!W86-시그널!W86</f>
        <v>6.26676366393675E-5</v>
      </c>
      <c r="X86" s="28">
        <f>외인!X86/10000</f>
        <v>416.752588</v>
      </c>
      <c r="Y86" s="35">
        <f>MACD!Y86-시그널!Y86</f>
        <v>4.8087995885689777E-4</v>
      </c>
      <c r="Z86" s="28">
        <f>외인!Z86/10000</f>
        <v>5.2367439999999998</v>
      </c>
      <c r="AA86" s="35">
        <f>MACD!AA86-시그널!AA86</f>
        <v>-1.0029908667939795E-4</v>
      </c>
      <c r="AB86" s="28">
        <f>외인!AB86/10000</f>
        <v>20.554482999999998</v>
      </c>
      <c r="AC86" s="35">
        <f>MACD!AC86-시그널!AC86</f>
        <v>1.1904055461648495E-4</v>
      </c>
      <c r="AD86" s="28">
        <f>외인!AD86/10000</f>
        <v>2.1593960000000001</v>
      </c>
      <c r="AE86" s="35">
        <f>MACD!AE86-시그널!AE86</f>
        <v>1.2579740526404469E-3</v>
      </c>
      <c r="AF86" s="28">
        <f>외인!AF86/10000</f>
        <v>2.3758349999999999</v>
      </c>
      <c r="AG86" s="35">
        <f>MACD!AG86-시그널!AG86</f>
        <v>7.4236432128593798E-5</v>
      </c>
      <c r="AH86" s="28">
        <f>외인!AH86/10000</f>
        <v>21.054276000000002</v>
      </c>
      <c r="AI86" s="35">
        <f>MACD!AI86-시그널!AI86</f>
        <v>3.3372630068993894E-4</v>
      </c>
      <c r="AJ86" s="28">
        <f>외인!AJ86/10000</f>
        <v>10.112152999999999</v>
      </c>
      <c r="AK86" s="35">
        <f>MACD!AK86-시그널!AK86</f>
        <v>4.8010808832010658E-4</v>
      </c>
      <c r="AL86" s="28">
        <f>외인!AL86/10000</f>
        <v>10.320889999999999</v>
      </c>
      <c r="AM86" s="35">
        <f>MACD!AM86-시그널!AM86</f>
        <v>7.8821930537640043E-4</v>
      </c>
      <c r="AN86" s="28">
        <f>외인!AN86/10000</f>
        <v>18.711317000000001</v>
      </c>
      <c r="AO86" s="35">
        <f>MACD!AO86-시그널!AO86</f>
        <v>1.4432310099045414E-4</v>
      </c>
      <c r="AP86" s="28">
        <f>외인!AP86/10000</f>
        <v>16.084181000000001</v>
      </c>
      <c r="AQ86" s="35">
        <f>MACD!AQ86-시그널!AQ86</f>
        <v>-2.9502919483852328E-4</v>
      </c>
      <c r="AR86" s="28">
        <f>외인!AR86/10000</f>
        <v>2.4749300000000001</v>
      </c>
      <c r="AS86" s="35">
        <f>MACD!AS86-시그널!AS86</f>
        <v>1.0415870604736023E-3</v>
      </c>
      <c r="AT86" s="28">
        <f>외인!AT86/10000</f>
        <v>10.209783</v>
      </c>
      <c r="AU86" s="35">
        <f>MACD!AU86-시그널!AU86</f>
        <v>1.4359412351746166E-3</v>
      </c>
      <c r="AV86" s="28">
        <f>외인!AV86/10000</f>
        <v>4.2817800000000004</v>
      </c>
      <c r="AW86" s="35">
        <f>MACD!AW86-시그널!AW86</f>
        <v>-1.1604206801651181E-5</v>
      </c>
      <c r="AX86" s="28">
        <f>외인!AX86/10000</f>
        <v>5.9699669999999996</v>
      </c>
      <c r="AY86" s="35">
        <f>MACD!AY86-시그널!AY86</f>
        <v>-1.556839695036633E-3</v>
      </c>
      <c r="AZ86" s="28">
        <f>외인!AZ86/10000</f>
        <v>446.752679</v>
      </c>
      <c r="BA86" s="35">
        <f>MACD!BA86-시그널!BA86</f>
        <v>4.9837728581437124E-4</v>
      </c>
      <c r="BB86" s="28">
        <f>외인!BB86/10000</f>
        <v>15.598818</v>
      </c>
      <c r="BC86" s="35">
        <f>MACD!BC86-시그널!BC86</f>
        <v>-7.8273195555143382E-7</v>
      </c>
      <c r="BD86" s="28">
        <f>외인!BD86/10000</f>
        <v>3.3338290000000002</v>
      </c>
      <c r="BE86" s="35">
        <f>MACD!BE86-시그널!BE86</f>
        <v>-8.0391901407547966E-5</v>
      </c>
      <c r="BF86" s="28">
        <f>외인!BF86/10000</f>
        <v>0</v>
      </c>
      <c r="BG86" s="35" t="e">
        <f>MACD!BG86-시그널!BG86</f>
        <v>#DIV/0!</v>
      </c>
      <c r="BH86" s="28">
        <f>외인!BH86/10000</f>
        <v>11.126397000000001</v>
      </c>
      <c r="BI86" s="35">
        <f>MACD!BI86-시그널!BI86</f>
        <v>-1.0029893765722614E-4</v>
      </c>
      <c r="BJ86" s="28">
        <f>외인!BJ86/10000</f>
        <v>11.394349999999999</v>
      </c>
      <c r="BK86" s="35">
        <f>MACD!BK86-시그널!BK86</f>
        <v>1.9128272767482098E-4</v>
      </c>
      <c r="BL86" s="28">
        <f>외인!BL86/10000</f>
        <v>3.8117169999999998</v>
      </c>
      <c r="BM86" s="35">
        <f>MACD!BM86-시그널!BM86</f>
        <v>-2.1024417199003723E-4</v>
      </c>
      <c r="BN86" s="28">
        <f>외인!BN86/10000</f>
        <v>4.3613819999999999</v>
      </c>
      <c r="BO86" s="35">
        <f>MACD!BO86-시그널!BO86</f>
        <v>-3.483946783450117E-5</v>
      </c>
      <c r="BP86" s="28">
        <f>외인!BP86/10000</f>
        <v>6.7841240000000003</v>
      </c>
      <c r="BQ86" s="35">
        <f>MACD!BQ86-시그널!BQ86</f>
        <v>-1.3303631723769692E-3</v>
      </c>
      <c r="BR86" s="28">
        <f>외인!BR86/10000</f>
        <v>28.898779999999999</v>
      </c>
      <c r="BS86" s="35">
        <f>MACD!BS86-시그널!BS86</f>
        <v>-8.6229656121750007E-5</v>
      </c>
      <c r="BT86" s="28">
        <f>외인!BT86/10000</f>
        <v>444.448534</v>
      </c>
      <c r="BU86" s="35">
        <f>MACD!BU86-시그널!BU86</f>
        <v>4.6476395411456636E-4</v>
      </c>
      <c r="BV86" s="28">
        <f>외인!BV86/10000</f>
        <v>31.620141999999998</v>
      </c>
      <c r="BW86" s="35">
        <f>MACD!BW86-시그널!BW86</f>
        <v>-7.8902390404725147E-5</v>
      </c>
      <c r="BX86" s="28">
        <f>외인!BX86/10000</f>
        <v>7.4045070000000006</v>
      </c>
      <c r="BY86" s="35">
        <f>MACD!BY86-시그널!BY86</f>
        <v>5.7756405240126283E-4</v>
      </c>
      <c r="BZ86" s="28">
        <f>외인!BZ86/10000</f>
        <v>29.032207</v>
      </c>
      <c r="CA86" s="35">
        <f>MACD!CA86-시그널!CA86</f>
        <v>3.7307670048652649E-4</v>
      </c>
      <c r="CB86" s="28">
        <f>외인!CB86/10000</f>
        <v>1.094535</v>
      </c>
      <c r="CC86" s="35">
        <f>MACD!CC86-시그널!CC86</f>
        <v>-1.5545037726326285E-4</v>
      </c>
      <c r="CD86" s="28">
        <f>외인!CD86/10000</f>
        <v>2.490081</v>
      </c>
      <c r="CE86" s="35">
        <f>MACD!CE86-시그널!CE86</f>
        <v>7.3150938432730737E-5</v>
      </c>
      <c r="CF86" s="28">
        <f>외인!CF86/10000</f>
        <v>3.1979959999999998</v>
      </c>
      <c r="CG86" s="35">
        <f>MACD!CG86-시그널!CG86</f>
        <v>-5.4213715287272993E-6</v>
      </c>
      <c r="CH86" s="28">
        <f>외인!CH86/10000</f>
        <v>6.1937870000000004</v>
      </c>
      <c r="CI86" s="35">
        <f>MACD!CI86-시그널!CI86</f>
        <v>-3.2745882057682874E-5</v>
      </c>
      <c r="CJ86" s="28">
        <f>외인!CJ86/10000</f>
        <v>30.991628000000002</v>
      </c>
      <c r="CK86" s="35">
        <f>MACD!CK86-시그널!CK86</f>
        <v>-1.9900958304299059E-4</v>
      </c>
      <c r="CL86" s="28">
        <f>외인!CL86/10000</f>
        <v>23.058395999999998</v>
      </c>
      <c r="CM86" s="35">
        <f>MACD!CM86-시그널!CM86</f>
        <v>1.4713729353102629E-4</v>
      </c>
      <c r="CN86" s="28">
        <f>외인!CN86/10000</f>
        <v>10.592416</v>
      </c>
      <c r="CO86" s="35">
        <f>MACD!CO86-시그널!CO86</f>
        <v>1.0797571628667544E-4</v>
      </c>
      <c r="CP86" s="28">
        <f>외인!CP86/10000</f>
        <v>15.646182000000001</v>
      </c>
      <c r="CQ86" s="35">
        <f>MACD!CQ86-시그널!CQ86</f>
        <v>4.1835741599496163E-7</v>
      </c>
      <c r="CR86" s="28">
        <f>외인!CR86/10000</f>
        <v>16.515053999999999</v>
      </c>
      <c r="CS86" s="35">
        <f>MACD!CS86-시그널!CS86</f>
        <v>3.3640094785362419E-4</v>
      </c>
      <c r="CT86" s="28">
        <f>외인!CT86/10000</f>
        <v>26.515967</v>
      </c>
      <c r="CU86" s="35">
        <f>MACD!CU86-시그널!CU86</f>
        <v>8.3072139264405527E-4</v>
      </c>
      <c r="CV86" s="28">
        <f>외인!CV86/10000</f>
        <v>444.448534</v>
      </c>
      <c r="CW86" s="35">
        <f>MACD!CW86-시그널!CW86</f>
        <v>4.6476395411456636E-4</v>
      </c>
      <c r="CX86" s="28">
        <f>외인!CX86/10000</f>
        <v>22.215654999999998</v>
      </c>
      <c r="CY86" s="35">
        <f>MACD!CY86-시그널!CY86</f>
        <v>4.6970055453889135E-4</v>
      </c>
      <c r="CZ86" s="28">
        <f>외인!CZ86/10000</f>
        <v>1.7016560000000001</v>
      </c>
      <c r="DA86" s="35">
        <f>MACD!DA86-시그널!DA86</f>
        <v>-1.1082038384864051E-4</v>
      </c>
      <c r="DB86" s="28">
        <f>외인!DB86/10000</f>
        <v>3.3338290000000002</v>
      </c>
      <c r="DC86" s="35">
        <f>MACD!DC86-시그널!DC86</f>
        <v>-8.0391901407547966E-5</v>
      </c>
      <c r="DD86" s="28">
        <f>외인!DD86/10000</f>
        <v>0.76571800000000001</v>
      </c>
      <c r="DE86" s="35">
        <f>MACD!DE86-시그널!DE86</f>
        <v>1.6822107351039696E-4</v>
      </c>
      <c r="DF86" s="28">
        <f>외인!DF86/10000</f>
        <v>5.5310410000000001</v>
      </c>
      <c r="DG86" s="35">
        <f>MACD!DG86-시그널!DG86</f>
        <v>6.88500301398191E-4</v>
      </c>
      <c r="DH86" s="28">
        <f>외인!DH86/10000</f>
        <v>1.7598150000000001</v>
      </c>
      <c r="DI86" s="35">
        <f>MACD!DI86-시그널!DI86</f>
        <v>-2.8343161854438152E-4</v>
      </c>
      <c r="DJ86" s="28">
        <f>외인!DJ86/10000</f>
        <v>61.878107999999997</v>
      </c>
      <c r="DK86" s="35">
        <f>MACD!DK86-시그널!DK86</f>
        <v>1.2437962282098176E-4</v>
      </c>
      <c r="DL86" s="28">
        <f>외인!DL86/10000</f>
        <v>8.2602710000000013</v>
      </c>
      <c r="DM86" s="35">
        <f>MACD!DM86-시그널!DM86</f>
        <v>1.3416663914796016E-4</v>
      </c>
      <c r="DN86" s="28">
        <f>외인!DN86/10000</f>
        <v>444.448534</v>
      </c>
      <c r="DO86" s="35">
        <f>MACD!DO86-시그널!DO86</f>
        <v>4.6476395411456636E-4</v>
      </c>
      <c r="DP86" s="28">
        <f>외인!DP86/10000</f>
        <v>6.9664419999999998</v>
      </c>
      <c r="DQ86" s="35">
        <f>MACD!DQ86-시그널!DQ86</f>
        <v>-4.5125277615272425E-4</v>
      </c>
      <c r="DR86" s="28">
        <f>외인!DR86/10000</f>
        <v>3.9326629999999998</v>
      </c>
      <c r="DS86" s="35">
        <f>MACD!DS86-시그널!DS86</f>
        <v>-3.2271450122732141E-4</v>
      </c>
      <c r="DT86" s="28">
        <f>외인!DT86/10000</f>
        <v>13.460001</v>
      </c>
      <c r="DU86" s="35">
        <f>MACD!DU86-시그널!DU86</f>
        <v>4.2656633513643398E-4</v>
      </c>
      <c r="DV86" s="28">
        <f>외인!DV86/10000</f>
        <v>3.0041769999999999</v>
      </c>
      <c r="DW86" s="35">
        <f>MACD!DW86-시그널!DW86</f>
        <v>-9.9187772456758887E-5</v>
      </c>
      <c r="DX86" s="28">
        <f>외인!DX86/10000</f>
        <v>13.622964999999999</v>
      </c>
      <c r="DY86" s="35">
        <f>MACD!DY86-시그널!DY86</f>
        <v>6.26676366393675E-5</v>
      </c>
      <c r="DZ86" s="28">
        <f>외인!DZ86/10000</f>
        <v>0.67902600000000002</v>
      </c>
      <c r="EA86" s="35">
        <f>MACD!EA86-시그널!EA86</f>
        <v>-2.8686806634012986E-4</v>
      </c>
      <c r="EB86" s="28">
        <f>외인!EB86/10000</f>
        <v>1.0009709999999998</v>
      </c>
      <c r="EC86" s="35">
        <f>MACD!EC86-시그널!EC86</f>
        <v>-4.0395223506089757E-5</v>
      </c>
      <c r="ED86" s="28">
        <f>외인!ED86/10000</f>
        <v>0.87268099999999993</v>
      </c>
      <c r="EE86" s="35">
        <f>MACD!EE86-시그널!EE86</f>
        <v>-6.8688564052831293E-4</v>
      </c>
      <c r="EF86" s="28">
        <f>외인!EF86/10000</f>
        <v>19.869761999999998</v>
      </c>
      <c r="EG86" s="35">
        <f>MACD!EG86-시그널!EG86</f>
        <v>-7.4354283779946563E-5</v>
      </c>
      <c r="EH86" s="28">
        <f>외인!EH86/10000</f>
        <v>14.693669</v>
      </c>
      <c r="EI86" s="35">
        <f>MACD!EI86-시그널!EI86</f>
        <v>-1.7568168689714457E-4</v>
      </c>
      <c r="EJ86" s="28">
        <f>외인!EJ86/10000</f>
        <v>9.0567530000000005</v>
      </c>
      <c r="EK86" s="35">
        <f>MACD!EK86-시그널!EK86</f>
        <v>-1.3033794021998751E-4</v>
      </c>
      <c r="EL86" s="28">
        <f>외인!EL86/10000</f>
        <v>2.702429</v>
      </c>
      <c r="EM86" s="35">
        <f>MACD!EM86-시그널!EM86</f>
        <v>8.8578672103466162E-5</v>
      </c>
      <c r="EN86" s="28">
        <f>외인!EN86/10000</f>
        <v>3.9326629999999998</v>
      </c>
      <c r="EO86" s="35">
        <f>MACD!EO86-시그널!EO86</f>
        <v>-3.2271450122732141E-4</v>
      </c>
      <c r="EP86" s="28">
        <f>외인!EP86/10000</f>
        <v>14.731910000000001</v>
      </c>
      <c r="EQ86" s="35">
        <f>MACD!EQ86-시그널!EQ86</f>
        <v>-8.6800157932077297E-6</v>
      </c>
      <c r="ER86" s="28">
        <f>외인!ER86/10000</f>
        <v>0.92381100000000005</v>
      </c>
      <c r="ES86" s="35">
        <f>MACD!ES86-시그널!ES86</f>
        <v>-1.8194532051487382E-3</v>
      </c>
      <c r="ET86" s="28">
        <f>외인!ET86/10000</f>
        <v>16.084181000000001</v>
      </c>
      <c r="EU86" s="35">
        <f>MACD!EU86-시그널!EU86</f>
        <v>-2.9502919483852328E-4</v>
      </c>
      <c r="EV86" s="28">
        <f>외인!EV86/10000</f>
        <v>5.2367439999999998</v>
      </c>
      <c r="EW86" s="35">
        <f>MACD!EW86-시그널!EW86</f>
        <v>-1.0029908667939795E-4</v>
      </c>
      <c r="EX86" s="28">
        <f>외인!EX86/10000</f>
        <v>10.409438</v>
      </c>
      <c r="EY86" s="35">
        <f>MACD!EY86-시그널!EY86</f>
        <v>6.1556603902605648E-5</v>
      </c>
    </row>
    <row r="87" spans="1:155">
      <c r="A87" s="27">
        <f>외인!A87</f>
        <v>46192</v>
      </c>
      <c r="B87" s="28">
        <f>외인!B87/10000</f>
        <v>718.68601100000001</v>
      </c>
      <c r="C87" s="35">
        <f>MACD!C87-시그널!C87</f>
        <v>3.349597140260642E-4</v>
      </c>
      <c r="D87" s="28">
        <f>외인!D87/10000</f>
        <v>54.278618999999992</v>
      </c>
      <c r="E87" s="35">
        <f>MACD!E87-시그널!E87</f>
        <v>-4.9631908679371832E-4</v>
      </c>
      <c r="F87" s="28">
        <f>외인!F87/10000</f>
        <v>298.41022900000002</v>
      </c>
      <c r="G87" s="35">
        <f>MACD!G87-시그널!G87</f>
        <v>3.2661394394947518E-4</v>
      </c>
      <c r="H87" s="28">
        <f>외인!H87/10000</f>
        <v>29.014896999999998</v>
      </c>
      <c r="I87" s="35">
        <f>MACD!I87-시그널!I87</f>
        <v>-5.3694870463760633E-5</v>
      </c>
      <c r="J87" s="28">
        <f>외인!J87/10000</f>
        <v>3.8757919999999997</v>
      </c>
      <c r="K87" s="35">
        <f>MACD!K87-시그널!K87</f>
        <v>-3.4675256795931806E-4</v>
      </c>
      <c r="L87" s="28">
        <f>외인!L87/10000</f>
        <v>27.001505999999999</v>
      </c>
      <c r="M87" s="35">
        <f>MACD!M87-시그널!M87</f>
        <v>-4.7200374209931551E-5</v>
      </c>
      <c r="N87" s="28">
        <f>외인!N87/10000</f>
        <v>27.517560999999997</v>
      </c>
      <c r="O87" s="35">
        <f>MACD!O87-시그널!O87</f>
        <v>3.4943594305399291E-4</v>
      </c>
      <c r="P87" s="28">
        <f>외인!P87/10000</f>
        <v>16.554637</v>
      </c>
      <c r="Q87" s="35">
        <f>MACD!Q87-시그널!Q87</f>
        <v>-8.9043373490644304E-5</v>
      </c>
      <c r="R87" s="28">
        <f>외인!R87/10000</f>
        <v>13.078953</v>
      </c>
      <c r="S87" s="35">
        <f>MACD!S87-시그널!S87</f>
        <v>2.2721793561740727E-4</v>
      </c>
      <c r="T87" s="28">
        <f>외인!T87/10000</f>
        <v>0.75594700000000004</v>
      </c>
      <c r="U87" s="35">
        <f>MACD!U87-시그널!U87</f>
        <v>2.5838618692527676E-5</v>
      </c>
      <c r="V87" s="28">
        <f>외인!V87/10000</f>
        <v>13.010483000000001</v>
      </c>
      <c r="W87" s="35">
        <f>MACD!W87-시그널!W87</f>
        <v>-6.4491050768755536E-4</v>
      </c>
      <c r="X87" s="28">
        <f>외인!X87/10000</f>
        <v>416.81584700000002</v>
      </c>
      <c r="Y87" s="35">
        <f>MACD!Y87-시그널!Y87</f>
        <v>4.2427129419276839E-4</v>
      </c>
      <c r="Z87" s="28">
        <f>외인!Z87/10000</f>
        <v>5.1804180000000004</v>
      </c>
      <c r="AA87" s="35">
        <f>MACD!AA87-시그널!AA87</f>
        <v>-9.5560598609149174E-5</v>
      </c>
      <c r="AB87" s="28">
        <f>외인!AB87/10000</f>
        <v>20.192421</v>
      </c>
      <c r="AC87" s="35">
        <f>MACD!AC87-시그널!AC87</f>
        <v>4.3358646056029814E-5</v>
      </c>
      <c r="AD87" s="28">
        <f>외인!AD87/10000</f>
        <v>2.1107419999999997</v>
      </c>
      <c r="AE87" s="35">
        <f>MACD!AE87-시그널!AE87</f>
        <v>1.1856807367908438E-3</v>
      </c>
      <c r="AF87" s="28">
        <f>외인!AF87/10000</f>
        <v>2.3459639999999999</v>
      </c>
      <c r="AG87" s="35">
        <f>MACD!AG87-시그널!AG87</f>
        <v>4.2316160048087826E-5</v>
      </c>
      <c r="AH87" s="28">
        <f>외인!AH87/10000</f>
        <v>20.799108</v>
      </c>
      <c r="AI87" s="35">
        <f>MACD!AI87-시그널!AI87</f>
        <v>3.728462785536512E-4</v>
      </c>
      <c r="AJ87" s="28">
        <f>외인!AJ87/10000</f>
        <v>9.9827370000000002</v>
      </c>
      <c r="AK87" s="35">
        <f>MACD!AK87-시그널!AK87</f>
        <v>1.8923285316074074E-4</v>
      </c>
      <c r="AL87" s="28">
        <f>외인!AL87/10000</f>
        <v>10.295200999999999</v>
      </c>
      <c r="AM87" s="35">
        <f>MACD!AM87-시그널!AM87</f>
        <v>6.3877159856525812E-4</v>
      </c>
      <c r="AN87" s="28">
        <f>외인!AN87/10000</f>
        <v>18.800626999999999</v>
      </c>
      <c r="AO87" s="35">
        <f>MACD!AO87-시그널!AO87</f>
        <v>1.3633011344329815E-4</v>
      </c>
      <c r="AP87" s="28">
        <f>외인!AP87/10000</f>
        <v>16.250216000000002</v>
      </c>
      <c r="AQ87" s="35">
        <f>MACD!AQ87-시그널!AQ87</f>
        <v>-2.589490264707534E-4</v>
      </c>
      <c r="AR87" s="28">
        <f>외인!AR87/10000</f>
        <v>2.4143720000000002</v>
      </c>
      <c r="AS87" s="35">
        <f>MACD!AS87-시그널!AS87</f>
        <v>9.1078398507358355E-4</v>
      </c>
      <c r="AT87" s="28">
        <f>외인!AT87/10000</f>
        <v>9.7966280000000001</v>
      </c>
      <c r="AU87" s="35">
        <f>MACD!AU87-시그널!AU87</f>
        <v>1.3735561229415176E-3</v>
      </c>
      <c r="AV87" s="28">
        <f>외인!AV87/10000</f>
        <v>4.242083</v>
      </c>
      <c r="AW87" s="35">
        <f>MACD!AW87-시그널!AW87</f>
        <v>-8.5792085266179867E-5</v>
      </c>
      <c r="AX87" s="28">
        <f>외인!AX87/10000</f>
        <v>5.708043</v>
      </c>
      <c r="AY87" s="35">
        <f>MACD!AY87-시그널!AY87</f>
        <v>-1.5723321231253479E-3</v>
      </c>
      <c r="AZ87" s="28">
        <f>외인!AZ87/10000</f>
        <v>447.14451100000002</v>
      </c>
      <c r="BA87" s="35">
        <f>MACD!BA87-시그널!BA87</f>
        <v>4.570591167026901E-4</v>
      </c>
      <c r="BB87" s="28">
        <f>외인!BB87/10000</f>
        <v>16.114664999999999</v>
      </c>
      <c r="BC87" s="35">
        <f>MACD!BC87-시그널!BC87</f>
        <v>-3.2383697861910598E-7</v>
      </c>
      <c r="BD87" s="28">
        <f>외인!BD87/10000</f>
        <v>3.1822369999999998</v>
      </c>
      <c r="BE87" s="35">
        <f>MACD!BE87-시그널!BE87</f>
        <v>-3.8292937341640051E-4</v>
      </c>
      <c r="BF87" s="28">
        <f>외인!BF87/10000</f>
        <v>0</v>
      </c>
      <c r="BG87" s="35" t="e">
        <f>MACD!BG87-시그널!BG87</f>
        <v>#DIV/0!</v>
      </c>
      <c r="BH87" s="28">
        <f>외인!BH87/10000</f>
        <v>11.285516000000001</v>
      </c>
      <c r="BI87" s="35">
        <f>MACD!BI87-시그널!BI87</f>
        <v>-9.3203509936851082E-5</v>
      </c>
      <c r="BJ87" s="28">
        <f>외인!BJ87/10000</f>
        <v>11.105148</v>
      </c>
      <c r="BK87" s="35">
        <f>MACD!BK87-시그널!BK87</f>
        <v>6.0723700278532395E-5</v>
      </c>
      <c r="BL87" s="28">
        <f>외인!BL87/10000</f>
        <v>3.7337730000000002</v>
      </c>
      <c r="BM87" s="35">
        <f>MACD!BM87-시그널!BM87</f>
        <v>-2.4487179095047105E-4</v>
      </c>
      <c r="BN87" s="28">
        <f>외인!BN87/10000</f>
        <v>4.2345160000000002</v>
      </c>
      <c r="BO87" s="35">
        <f>MACD!BO87-시그널!BO87</f>
        <v>-1.7185356071326734E-4</v>
      </c>
      <c r="BP87" s="28">
        <f>외인!BP87/10000</f>
        <v>6.544842</v>
      </c>
      <c r="BQ87" s="35">
        <f>MACD!BQ87-시그널!BQ87</f>
        <v>-1.2526632727287413E-3</v>
      </c>
      <c r="BR87" s="28">
        <f>외인!BR87/10000</f>
        <v>28.712655999999999</v>
      </c>
      <c r="BS87" s="35">
        <f>MACD!BS87-시그널!BS87</f>
        <v>-1.4328397103775001E-4</v>
      </c>
      <c r="BT87" s="28">
        <f>외인!BT87/10000</f>
        <v>445.28582</v>
      </c>
      <c r="BU87" s="35">
        <f>MACD!BU87-시그널!BU87</f>
        <v>3.9873182778402306E-4</v>
      </c>
      <c r="BV87" s="28">
        <f>외인!BV87/10000</f>
        <v>30.906428999999999</v>
      </c>
      <c r="BW87" s="35">
        <f>MACD!BW87-시그널!BW87</f>
        <v>-1.1375308890051598E-4</v>
      </c>
      <c r="BX87" s="28">
        <f>외인!BX87/10000</f>
        <v>7.3842439999999998</v>
      </c>
      <c r="BY87" s="35">
        <f>MACD!BY87-시그널!BY87</f>
        <v>5.0661731416891832E-4</v>
      </c>
      <c r="BZ87" s="28">
        <f>외인!BZ87/10000</f>
        <v>29.095828000000004</v>
      </c>
      <c r="CA87" s="35">
        <f>MACD!CA87-시그널!CA87</f>
        <v>3.1454700450751674E-4</v>
      </c>
      <c r="CB87" s="28">
        <f>외인!CB87/10000</f>
        <v>1.077691</v>
      </c>
      <c r="CC87" s="35">
        <f>MACD!CC87-시그널!CC87</f>
        <v>-3.1815289439444385E-4</v>
      </c>
      <c r="CD87" s="28">
        <f>외인!CD87/10000</f>
        <v>2.4351349999999998</v>
      </c>
      <c r="CE87" s="35">
        <f>MACD!CE87-시그널!CE87</f>
        <v>-1.1249572695344622E-4</v>
      </c>
      <c r="CF87" s="28">
        <f>외인!CF87/10000</f>
        <v>3.1007069999999999</v>
      </c>
      <c r="CG87" s="35">
        <f>MACD!CG87-시그널!CG87</f>
        <v>-1.9900562622989643E-5</v>
      </c>
      <c r="CH87" s="28">
        <f>외인!CH87/10000</f>
        <v>6.1493469999999997</v>
      </c>
      <c r="CI87" s="35">
        <f>MACD!CI87-시그널!CI87</f>
        <v>-1.0664830039700955E-4</v>
      </c>
      <c r="CJ87" s="28">
        <f>외인!CJ87/10000</f>
        <v>30.024535999999998</v>
      </c>
      <c r="CK87" s="35">
        <f>MACD!CK87-시그널!CK87</f>
        <v>-1.7303716194560809E-4</v>
      </c>
      <c r="CL87" s="28">
        <f>외인!CL87/10000</f>
        <v>22.647691000000002</v>
      </c>
      <c r="CM87" s="35">
        <f>MACD!CM87-시그널!CM87</f>
        <v>7.2948665508383299E-5</v>
      </c>
      <c r="CN87" s="28">
        <f>외인!CN87/10000</f>
        <v>10.384642999999999</v>
      </c>
      <c r="CO87" s="35">
        <f>MACD!CO87-시그널!CO87</f>
        <v>8.9624897939348535E-5</v>
      </c>
      <c r="CP87" s="28">
        <f>외인!CP87/10000</f>
        <v>16.161162000000001</v>
      </c>
      <c r="CQ87" s="35">
        <f>MACD!CQ87-시그널!CQ87</f>
        <v>9.6428365100066356E-7</v>
      </c>
      <c r="CR87" s="28">
        <f>외인!CR87/10000</f>
        <v>16.189843</v>
      </c>
      <c r="CS87" s="35">
        <f>MACD!CS87-시그널!CS87</f>
        <v>1.7713520382774822E-4</v>
      </c>
      <c r="CT87" s="28">
        <f>외인!CT87/10000</f>
        <v>26.446721000000004</v>
      </c>
      <c r="CU87" s="35">
        <f>MACD!CU87-시그널!CU87</f>
        <v>1.0283578972608927E-3</v>
      </c>
      <c r="CV87" s="28">
        <f>외인!CV87/10000</f>
        <v>445.28582</v>
      </c>
      <c r="CW87" s="35">
        <f>MACD!CW87-시그널!CW87</f>
        <v>3.9873182778402306E-4</v>
      </c>
      <c r="CX87" s="28">
        <f>외인!CX87/10000</f>
        <v>22.201557000000001</v>
      </c>
      <c r="CY87" s="35">
        <f>MACD!CY87-시그널!CY87</f>
        <v>4.5715017426989552E-4</v>
      </c>
      <c r="CZ87" s="28">
        <f>외인!CZ87/10000</f>
        <v>1.6631880000000001</v>
      </c>
      <c r="DA87" s="35">
        <f>MACD!DA87-시그널!DA87</f>
        <v>-1.813053564755955E-4</v>
      </c>
      <c r="DB87" s="28">
        <f>외인!DB87/10000</f>
        <v>3.1822369999999998</v>
      </c>
      <c r="DC87" s="35">
        <f>MACD!DC87-시그널!DC87</f>
        <v>-3.8292937341640051E-4</v>
      </c>
      <c r="DD87" s="28">
        <f>외인!DD87/10000</f>
        <v>0.75594700000000004</v>
      </c>
      <c r="DE87" s="35">
        <f>MACD!DE87-시그널!DE87</f>
        <v>2.5838618692527676E-5</v>
      </c>
      <c r="DF87" s="28">
        <f>외인!DF87/10000</f>
        <v>5.5380400000000005</v>
      </c>
      <c r="DG87" s="35">
        <f>MACD!DG87-시그널!DG87</f>
        <v>6.2115278190771677E-4</v>
      </c>
      <c r="DH87" s="28">
        <f>외인!DH87/10000</f>
        <v>1.7159950000000002</v>
      </c>
      <c r="DI87" s="35">
        <f>MACD!DI87-시그널!DI87</f>
        <v>-3.8092642403283116E-4</v>
      </c>
      <c r="DJ87" s="28">
        <f>외인!DJ87/10000</f>
        <v>61.667283999999995</v>
      </c>
      <c r="DK87" s="35">
        <f>MACD!DK87-시그널!DK87</f>
        <v>1.4229431509461311E-4</v>
      </c>
      <c r="DL87" s="28">
        <f>외인!DL87/10000</f>
        <v>8.1304979999999993</v>
      </c>
      <c r="DM87" s="35">
        <f>MACD!DM87-시그널!DM87</f>
        <v>1.2525478556552413E-4</v>
      </c>
      <c r="DN87" s="28">
        <f>외인!DN87/10000</f>
        <v>445.28582</v>
      </c>
      <c r="DO87" s="35">
        <f>MACD!DO87-시그널!DO87</f>
        <v>3.9873182778402306E-4</v>
      </c>
      <c r="DP87" s="28">
        <f>외인!DP87/10000</f>
        <v>6.7220179999999994</v>
      </c>
      <c r="DQ87" s="35">
        <f>MACD!DQ87-시그널!DQ87</f>
        <v>-3.9081549271279334E-4</v>
      </c>
      <c r="DR87" s="28">
        <f>외인!DR87/10000</f>
        <v>3.928032</v>
      </c>
      <c r="DS87" s="35">
        <f>MACD!DS87-시그널!DS87</f>
        <v>-3.6289329131008541E-4</v>
      </c>
      <c r="DT87" s="28">
        <f>외인!DT87/10000</f>
        <v>13.078953</v>
      </c>
      <c r="DU87" s="35">
        <f>MACD!DU87-시그널!DU87</f>
        <v>2.2721793561740727E-4</v>
      </c>
      <c r="DV87" s="28">
        <f>외인!DV87/10000</f>
        <v>3.0614720000000002</v>
      </c>
      <c r="DW87" s="35">
        <f>MACD!DW87-시그널!DW87</f>
        <v>-7.5210038597562924E-5</v>
      </c>
      <c r="DX87" s="28">
        <f>외인!DX87/10000</f>
        <v>13.010483000000001</v>
      </c>
      <c r="DY87" s="35">
        <f>MACD!DY87-시그널!DY87</f>
        <v>-6.4491050768755536E-4</v>
      </c>
      <c r="DZ87" s="28">
        <f>외인!DZ87/10000</f>
        <v>0.66283800000000004</v>
      </c>
      <c r="EA87" s="35">
        <f>MACD!EA87-시그널!EA87</f>
        <v>-2.4730759603931756E-4</v>
      </c>
      <c r="EB87" s="28">
        <f>외인!EB87/10000</f>
        <v>0.97045000000000003</v>
      </c>
      <c r="EC87" s="35">
        <f>MACD!EC87-시그널!EC87</f>
        <v>-1.4055357753027769E-4</v>
      </c>
      <c r="ED87" s="28">
        <f>외인!ED87/10000</f>
        <v>0.83579400000000004</v>
      </c>
      <c r="EE87" s="35">
        <f>MACD!EE87-시그널!EE87</f>
        <v>-8.4784932877908449E-4</v>
      </c>
      <c r="EF87" s="28">
        <f>외인!EF87/10000</f>
        <v>19.220579999999998</v>
      </c>
      <c r="EG87" s="35">
        <f>MACD!EG87-시그널!EG87</f>
        <v>-6.5487619488999898E-5</v>
      </c>
      <c r="EH87" s="28">
        <f>외인!EH87/10000</f>
        <v>14.693664999999999</v>
      </c>
      <c r="EI87" s="35">
        <f>MACD!EI87-시그널!EI87</f>
        <v>-1.6357876227340154E-4</v>
      </c>
      <c r="EJ87" s="28">
        <f>외인!EJ87/10000</f>
        <v>9.0156980000000004</v>
      </c>
      <c r="EK87" s="35">
        <f>MACD!EK87-시그널!EK87</f>
        <v>-2.1935945555816611E-4</v>
      </c>
      <c r="EL87" s="28">
        <f>외인!EL87/10000</f>
        <v>2.6453349999999998</v>
      </c>
      <c r="EM87" s="35">
        <f>MACD!EM87-시그널!EM87</f>
        <v>-9.362504179377131E-5</v>
      </c>
      <c r="EN87" s="28">
        <f>외인!EN87/10000</f>
        <v>3.928032</v>
      </c>
      <c r="EO87" s="35">
        <f>MACD!EO87-시그널!EO87</f>
        <v>-3.6289329131008541E-4</v>
      </c>
      <c r="EP87" s="28">
        <f>외인!EP87/10000</f>
        <v>14.071682000000001</v>
      </c>
      <c r="EQ87" s="35">
        <f>MACD!EQ87-시그널!EQ87</f>
        <v>-7.8776824855579584E-5</v>
      </c>
      <c r="ER87" s="28">
        <f>외인!ER87/10000</f>
        <v>0.88354999999999995</v>
      </c>
      <c r="ES87" s="35">
        <f>MACD!ES87-시그널!ES87</f>
        <v>-2.0417382330580221E-3</v>
      </c>
      <c r="ET87" s="28">
        <f>외인!ET87/10000</f>
        <v>16.250216000000002</v>
      </c>
      <c r="EU87" s="35">
        <f>MACD!EU87-시그널!EU87</f>
        <v>-2.589490264707534E-4</v>
      </c>
      <c r="EV87" s="28">
        <f>외인!EV87/10000</f>
        <v>5.1804180000000004</v>
      </c>
      <c r="EW87" s="35">
        <f>MACD!EW87-시그널!EW87</f>
        <v>-9.5560598609149174E-5</v>
      </c>
      <c r="EX87" s="28">
        <f>외인!EX87/10000</f>
        <v>10.980744</v>
      </c>
      <c r="EY87" s="35">
        <f>MACD!EY87-시그널!EY87</f>
        <v>5.7606637395745834E-5</v>
      </c>
    </row>
    <row r="88" spans="1:155">
      <c r="A88" s="27">
        <f>외인!A88</f>
        <v>46195</v>
      </c>
      <c r="B88" s="28">
        <f>외인!B88/10000</f>
        <v>723.61537399999997</v>
      </c>
      <c r="C88" s="35">
        <f>MACD!C88-시그널!C88</f>
        <v>2.5967322266922017E-4</v>
      </c>
      <c r="D88" s="28">
        <f>외인!D88/10000</f>
        <v>54.379218000000002</v>
      </c>
      <c r="E88" s="35">
        <f>MACD!E88-시그널!E88</f>
        <v>-4.7706653753141923E-4</v>
      </c>
      <c r="F88" s="28">
        <f>외인!F88/10000</f>
        <v>295.66581099999996</v>
      </c>
      <c r="G88" s="35">
        <f>MACD!G88-시그널!G88</f>
        <v>2.4666528634761529E-4</v>
      </c>
      <c r="H88" s="28">
        <f>외인!H88/10000</f>
        <v>28.020228999999997</v>
      </c>
      <c r="I88" s="35">
        <f>MACD!I88-시그널!I88</f>
        <v>-1.1414925705115995E-4</v>
      </c>
      <c r="J88" s="28">
        <f>외인!J88/10000</f>
        <v>3.7787699999999997</v>
      </c>
      <c r="K88" s="35">
        <f>MACD!K88-시그널!K88</f>
        <v>-4.1579033918369022E-4</v>
      </c>
      <c r="L88" s="28">
        <f>외인!L88/10000</f>
        <v>26.032042000000001</v>
      </c>
      <c r="M88" s="35">
        <f>MACD!M88-시그널!M88</f>
        <v>-9.3410314361664997E-5</v>
      </c>
      <c r="N88" s="28">
        <f>외인!N88/10000</f>
        <v>26.184638</v>
      </c>
      <c r="O88" s="35">
        <f>MACD!O88-시그널!O88</f>
        <v>1.4716667460037101E-4</v>
      </c>
      <c r="P88" s="28">
        <f>외인!P88/10000</f>
        <v>16.085359</v>
      </c>
      <c r="Q88" s="35">
        <f>MACD!Q88-시그널!Q88</f>
        <v>-8.4321339810949041E-5</v>
      </c>
      <c r="R88" s="28">
        <f>외인!R88/10000</f>
        <v>12.727456</v>
      </c>
      <c r="S88" s="35">
        <f>MACD!S88-시그널!S88</f>
        <v>6.6990442214549546E-5</v>
      </c>
      <c r="T88" s="28">
        <f>외인!T88/10000</f>
        <v>0.73650100000000007</v>
      </c>
      <c r="U88" s="35">
        <f>MACD!U88-시그널!U88</f>
        <v>-1.349687845957489E-4</v>
      </c>
      <c r="V88" s="28">
        <f>외인!V88/10000</f>
        <v>13.734298999999998</v>
      </c>
      <c r="W88" s="35">
        <f>MACD!W88-시그널!W88</f>
        <v>-8.0404670253425396E-4</v>
      </c>
      <c r="X88" s="28">
        <f>외인!X88/10000</f>
        <v>428.32628200000005</v>
      </c>
      <c r="Y88" s="35">
        <f>MACD!Y88-시그널!Y88</f>
        <v>3.5470013667111231E-4</v>
      </c>
      <c r="Z88" s="28">
        <f>외인!Z88/10000</f>
        <v>5.0461809999999998</v>
      </c>
      <c r="AA88" s="35">
        <f>MACD!AA88-시그널!AA88</f>
        <v>-9.906657987878803E-5</v>
      </c>
      <c r="AB88" s="28">
        <f>외인!AB88/10000</f>
        <v>19.615792000000003</v>
      </c>
      <c r="AC88" s="35">
        <f>MACD!AC88-시그널!AC88</f>
        <v>-7.3638250997533849E-5</v>
      </c>
      <c r="AD88" s="28">
        <f>외인!AD88/10000</f>
        <v>2.0196540000000001</v>
      </c>
      <c r="AE88" s="35">
        <f>MACD!AE88-시그널!AE88</f>
        <v>5.695045546328238E-4</v>
      </c>
      <c r="AF88" s="28">
        <f>외인!AF88/10000</f>
        <v>2.272173</v>
      </c>
      <c r="AG88" s="35">
        <f>MACD!AG88-시그널!AG88</f>
        <v>-4.348653524084749E-5</v>
      </c>
      <c r="AH88" s="28">
        <f>외인!AH88/10000</f>
        <v>19.638912000000001</v>
      </c>
      <c r="AI88" s="35">
        <f>MACD!AI88-시그널!AI88</f>
        <v>2.9628347323087012E-4</v>
      </c>
      <c r="AJ88" s="28">
        <f>외인!AJ88/10000</f>
        <v>9.6178869999999996</v>
      </c>
      <c r="AK88" s="35">
        <f>MACD!AK88-시그널!AK88</f>
        <v>-2.2534650022822946E-5</v>
      </c>
      <c r="AL88" s="28">
        <f>외인!AL88/10000</f>
        <v>9.708003999999999</v>
      </c>
      <c r="AM88" s="35">
        <f>MACD!AM88-시그널!AM88</f>
        <v>3.7646863601209816E-4</v>
      </c>
      <c r="AN88" s="28">
        <f>외인!AN88/10000</f>
        <v>18.003404</v>
      </c>
      <c r="AO88" s="35">
        <f>MACD!AO88-시그널!AO88</f>
        <v>-7.689371426655722E-6</v>
      </c>
      <c r="AP88" s="28">
        <f>외인!AP88/10000</f>
        <v>15.719463000000001</v>
      </c>
      <c r="AQ88" s="35">
        <f>MACD!AQ88-시그널!AQ88</f>
        <v>-2.4328150781267427E-4</v>
      </c>
      <c r="AR88" s="28">
        <f>외인!AR88/10000</f>
        <v>2.334616</v>
      </c>
      <c r="AS88" s="35">
        <f>MACD!AS88-시그널!AS88</f>
        <v>3.3806026693492908E-4</v>
      </c>
      <c r="AT88" s="28">
        <f>외인!AT88/10000</f>
        <v>9.8786249999999995</v>
      </c>
      <c r="AU88" s="35">
        <f>MACD!AU88-시그널!AU88</f>
        <v>1.2525329663412891E-3</v>
      </c>
      <c r="AV88" s="28">
        <f>외인!AV88/10000</f>
        <v>4.1291929999999999</v>
      </c>
      <c r="AW88" s="35">
        <f>MACD!AW88-시그널!AW88</f>
        <v>-1.1773940418742561E-4</v>
      </c>
      <c r="AX88" s="28">
        <f>외인!AX88/10000</f>
        <v>5.6807910000000001</v>
      </c>
      <c r="AY88" s="35">
        <f>MACD!AY88-시그널!AY88</f>
        <v>-1.2582931221401705E-3</v>
      </c>
      <c r="AZ88" s="28">
        <f>외인!AZ88/10000</f>
        <v>457.68950999999998</v>
      </c>
      <c r="BA88" s="35">
        <f>MACD!BA88-시그널!BA88</f>
        <v>3.8057272971945123E-4</v>
      </c>
      <c r="BB88" s="28">
        <f>외인!BB88/10000</f>
        <v>14.890848000000002</v>
      </c>
      <c r="BC88" s="35">
        <f>MACD!BC88-시그널!BC88</f>
        <v>-2.105936525852639E-5</v>
      </c>
      <c r="BD88" s="28">
        <f>외인!BD88/10000</f>
        <v>3.1455109999999999</v>
      </c>
      <c r="BE88" s="35">
        <f>MACD!BE88-시그널!BE88</f>
        <v>-5.2907446016856497E-4</v>
      </c>
      <c r="BF88" s="28">
        <f>외인!BF88/10000</f>
        <v>0</v>
      </c>
      <c r="BG88" s="35" t="e">
        <f>MACD!BG88-시그널!BG88</f>
        <v>#DIV/0!</v>
      </c>
      <c r="BH88" s="28">
        <f>외인!BH88/10000</f>
        <v>11.238892</v>
      </c>
      <c r="BI88" s="35">
        <f>MACD!BI88-시그널!BI88</f>
        <v>-1.0631699882919233E-4</v>
      </c>
      <c r="BJ88" s="28">
        <f>외인!BJ88/10000</f>
        <v>10.827608999999999</v>
      </c>
      <c r="BK88" s="35">
        <f>MACD!BK88-시그널!BK88</f>
        <v>-4.3314749086115537E-5</v>
      </c>
      <c r="BL88" s="28">
        <f>외인!BL88/10000</f>
        <v>3.6085019999999997</v>
      </c>
      <c r="BM88" s="35">
        <f>MACD!BM88-시그널!BM88</f>
        <v>-2.2329459143906392E-4</v>
      </c>
      <c r="BN88" s="28">
        <f>외인!BN88/10000</f>
        <v>4.1160769999999998</v>
      </c>
      <c r="BO88" s="35">
        <f>MACD!BO88-시그널!BO88</f>
        <v>-2.8028923463941009E-4</v>
      </c>
      <c r="BP88" s="28">
        <f>외인!BP88/10000</f>
        <v>6.5303779999999998</v>
      </c>
      <c r="BQ88" s="35">
        <f>MACD!BQ88-시그널!BQ88</f>
        <v>-9.4073079844679054E-4</v>
      </c>
      <c r="BR88" s="28">
        <f>외인!BR88/10000</f>
        <v>27.799447999999998</v>
      </c>
      <c r="BS88" s="35">
        <f>MACD!BS88-시그널!BS88</f>
        <v>-1.7511804760836453E-4</v>
      </c>
      <c r="BT88" s="28">
        <f>외인!BT88/10000</f>
        <v>459.47515800000002</v>
      </c>
      <c r="BU88" s="35">
        <f>MACD!BU88-시그널!BU88</f>
        <v>3.2539957803103469E-4</v>
      </c>
      <c r="BV88" s="28">
        <f>외인!BV88/10000</f>
        <v>31.176041999999999</v>
      </c>
      <c r="BW88" s="35">
        <f>MACD!BW88-시그널!BW88</f>
        <v>-1.1753251023271434E-4</v>
      </c>
      <c r="BX88" s="28">
        <f>외인!BX88/10000</f>
        <v>7.0637570000000007</v>
      </c>
      <c r="BY88" s="35">
        <f>MACD!BY88-시그널!BY88</f>
        <v>2.5385506005032668E-4</v>
      </c>
      <c r="BZ88" s="28">
        <f>외인!BZ88/10000</f>
        <v>27.711408000000002</v>
      </c>
      <c r="CA88" s="35">
        <f>MACD!CA88-시그널!CA88</f>
        <v>1.2783485162693863E-4</v>
      </c>
      <c r="CB88" s="28">
        <f>외인!CB88/10000</f>
        <v>1.047174</v>
      </c>
      <c r="CC88" s="35">
        <f>MACD!CC88-시그널!CC88</f>
        <v>-4.5379164175400486E-4</v>
      </c>
      <c r="CD88" s="28">
        <f>외인!CD88/10000</f>
        <v>2.3570729999999998</v>
      </c>
      <c r="CE88" s="35">
        <f>MACD!CE88-시그널!CE88</f>
        <v>-2.2483165431483863E-4</v>
      </c>
      <c r="CF88" s="28">
        <f>외인!CF88/10000</f>
        <v>3.067577</v>
      </c>
      <c r="CG88" s="35">
        <f>MACD!CG88-시그널!CG88</f>
        <v>-5.0793317285730715E-5</v>
      </c>
      <c r="CH88" s="28">
        <f>외인!CH88/10000</f>
        <v>5.98325</v>
      </c>
      <c r="CI88" s="35">
        <f>MACD!CI88-시그널!CI88</f>
        <v>-1.4559628929998415E-4</v>
      </c>
      <c r="CJ88" s="28">
        <f>외인!CJ88/10000</f>
        <v>29.289734000000003</v>
      </c>
      <c r="CK88" s="35">
        <f>MACD!CK88-시그널!CK88</f>
        <v>-1.39923999496035E-4</v>
      </c>
      <c r="CL88" s="28">
        <f>외인!CL88/10000</f>
        <v>21.980627999999999</v>
      </c>
      <c r="CM88" s="35">
        <f>MACD!CM88-시그널!CM88</f>
        <v>-4.5227800703999204E-5</v>
      </c>
      <c r="CN88" s="28">
        <f>외인!CN88/10000</f>
        <v>9.9880250000000004</v>
      </c>
      <c r="CO88" s="35">
        <f>MACD!CO88-시그널!CO88</f>
        <v>6.3491517784926798E-5</v>
      </c>
      <c r="CP88" s="28">
        <f>외인!CP88/10000</f>
        <v>14.936657</v>
      </c>
      <c r="CQ88" s="35">
        <f>MACD!CQ88-시그널!CQ88</f>
        <v>-1.900234522152291E-5</v>
      </c>
      <c r="CR88" s="28">
        <f>외인!CR88/10000</f>
        <v>15.695943</v>
      </c>
      <c r="CS88" s="35">
        <f>MACD!CS88-시그널!CS88</f>
        <v>4.2266170847611237E-5</v>
      </c>
      <c r="CT88" s="28">
        <f>외인!CT88/10000</f>
        <v>26.068874999999998</v>
      </c>
      <c r="CU88" s="35">
        <f>MACD!CU88-시그널!CU88</f>
        <v>8.9857442946975616E-4</v>
      </c>
      <c r="CV88" s="28">
        <f>외인!CV88/10000</f>
        <v>459.47515800000002</v>
      </c>
      <c r="CW88" s="35">
        <f>MACD!CW88-시그널!CW88</f>
        <v>3.2539957803103469E-4</v>
      </c>
      <c r="CX88" s="28">
        <f>외인!CX88/10000</f>
        <v>21.733989000000001</v>
      </c>
      <c r="CY88" s="35">
        <f>MACD!CY88-시그널!CY88</f>
        <v>4.3911233639864014E-4</v>
      </c>
      <c r="CZ88" s="28">
        <f>외인!CZ88/10000</f>
        <v>1.614333</v>
      </c>
      <c r="DA88" s="35">
        <f>MACD!DA88-시그널!DA88</f>
        <v>-2.206261207578444E-4</v>
      </c>
      <c r="DB88" s="28">
        <f>외인!DB88/10000</f>
        <v>3.1455109999999999</v>
      </c>
      <c r="DC88" s="35">
        <f>MACD!DC88-시그널!DC88</f>
        <v>-5.2907446016856497E-4</v>
      </c>
      <c r="DD88" s="28">
        <f>외인!DD88/10000</f>
        <v>0.73650100000000007</v>
      </c>
      <c r="DE88" s="35">
        <f>MACD!DE88-시그널!DE88</f>
        <v>-1.349687845957489E-4</v>
      </c>
      <c r="DF88" s="28">
        <f>외인!DF88/10000</f>
        <v>5.2740710000000002</v>
      </c>
      <c r="DG88" s="35">
        <f>MACD!DG88-시그널!DG88</f>
        <v>3.1177243152457896E-4</v>
      </c>
      <c r="DH88" s="28">
        <f>외인!DH88/10000</f>
        <v>1.6559330000000001</v>
      </c>
      <c r="DI88" s="35">
        <f>MACD!DI88-시그널!DI88</f>
        <v>-3.679049603042793E-4</v>
      </c>
      <c r="DJ88" s="28">
        <f>외인!DJ88/10000</f>
        <v>59.140506000000009</v>
      </c>
      <c r="DK88" s="35">
        <f>MACD!DK88-시그널!DK88</f>
        <v>1.0092786278883262E-4</v>
      </c>
      <c r="DL88" s="28">
        <f>외인!DL88/10000</f>
        <v>7.7798380000000007</v>
      </c>
      <c r="DM88" s="35">
        <f>MACD!DM88-시그널!DM88</f>
        <v>1.0467962871994372E-4</v>
      </c>
      <c r="DN88" s="28">
        <f>외인!DN88/10000</f>
        <v>459.47515800000002</v>
      </c>
      <c r="DO88" s="35">
        <f>MACD!DO88-시그널!DO88</f>
        <v>3.2539957803103469E-4</v>
      </c>
      <c r="DP88" s="28">
        <f>외인!DP88/10000</f>
        <v>6.6304679999999996</v>
      </c>
      <c r="DQ88" s="35">
        <f>MACD!DQ88-시그널!DQ88</f>
        <v>-2.9273580074836163E-4</v>
      </c>
      <c r="DR88" s="28">
        <f>외인!DR88/10000</f>
        <v>3.8070779999999997</v>
      </c>
      <c r="DS88" s="35">
        <f>MACD!DS88-시그널!DS88</f>
        <v>-4.2414644460538921E-4</v>
      </c>
      <c r="DT88" s="28">
        <f>외인!DT88/10000</f>
        <v>12.727456</v>
      </c>
      <c r="DU88" s="35">
        <f>MACD!DU88-시그널!DU88</f>
        <v>6.6990442214549546E-5</v>
      </c>
      <c r="DV88" s="28">
        <f>외인!DV88/10000</f>
        <v>2.919889</v>
      </c>
      <c r="DW88" s="35">
        <f>MACD!DW88-시그널!DW88</f>
        <v>-9.3927298290726087E-5</v>
      </c>
      <c r="DX88" s="28">
        <f>외인!DX88/10000</f>
        <v>13.734298999999998</v>
      </c>
      <c r="DY88" s="35">
        <f>MACD!DY88-시그널!DY88</f>
        <v>-8.0404670253425396E-4</v>
      </c>
      <c r="DZ88" s="28">
        <f>외인!DZ88/10000</f>
        <v>0.65047299999999997</v>
      </c>
      <c r="EA88" s="35">
        <f>MACD!EA88-시그널!EA88</f>
        <v>-1.8445362744675257E-4</v>
      </c>
      <c r="EB88" s="28">
        <f>외인!EB88/10000</f>
        <v>0.94897399999999998</v>
      </c>
      <c r="EC88" s="35">
        <f>MACD!EC88-시그널!EC88</f>
        <v>-1.7178544073353407E-4</v>
      </c>
      <c r="ED88" s="28">
        <f>외인!ED88/10000</f>
        <v>0.80477600000000005</v>
      </c>
      <c r="EE88" s="35">
        <f>MACD!EE88-시그널!EE88</f>
        <v>-7.2220118648106822E-4</v>
      </c>
      <c r="EF88" s="28">
        <f>외인!EF88/10000</f>
        <v>18.590707000000002</v>
      </c>
      <c r="EG88" s="35">
        <f>MACD!EG88-시그널!EG88</f>
        <v>-6.3211373286046037E-5</v>
      </c>
      <c r="EH88" s="28">
        <f>외인!EH88/10000</f>
        <v>15.100632999999998</v>
      </c>
      <c r="EI88" s="35">
        <f>MACD!EI88-시그널!EI88</f>
        <v>-1.3814989752955234E-4</v>
      </c>
      <c r="EJ88" s="28">
        <f>외인!EJ88/10000</f>
        <v>8.7336720000000003</v>
      </c>
      <c r="EK88" s="35">
        <f>MACD!EK88-시그널!EK88</f>
        <v>-2.9481500450213307E-4</v>
      </c>
      <c r="EL88" s="28">
        <f>외인!EL88/10000</f>
        <v>2.5652379999999999</v>
      </c>
      <c r="EM88" s="35">
        <f>MACD!EM88-시그널!EM88</f>
        <v>-2.0560722421806101E-4</v>
      </c>
      <c r="EN88" s="28">
        <f>외인!EN88/10000</f>
        <v>3.8070779999999997</v>
      </c>
      <c r="EO88" s="35">
        <f>MACD!EO88-시그널!EO88</f>
        <v>-4.2414644460538921E-4</v>
      </c>
      <c r="EP88" s="28">
        <f>외인!EP88/10000</f>
        <v>13.985317999999999</v>
      </c>
      <c r="EQ88" s="35">
        <f>MACD!EQ88-시그널!EQ88</f>
        <v>-1.0172203650919481E-4</v>
      </c>
      <c r="ER88" s="28">
        <f>외인!ER88/10000</f>
        <v>0.84412500000000001</v>
      </c>
      <c r="ES88" s="35">
        <f>MACD!ES88-시그널!ES88</f>
        <v>-1.3968962333576721E-3</v>
      </c>
      <c r="ET88" s="28">
        <f>외인!ET88/10000</f>
        <v>15.719463000000001</v>
      </c>
      <c r="EU88" s="35">
        <f>MACD!EU88-시그널!EU88</f>
        <v>-2.4328150781267427E-4</v>
      </c>
      <c r="EV88" s="28">
        <f>외인!EV88/10000</f>
        <v>5.0461809999999998</v>
      </c>
      <c r="EW88" s="35">
        <f>MACD!EW88-시그널!EW88</f>
        <v>-9.906657987878803E-5</v>
      </c>
      <c r="EX88" s="28">
        <f>외인!EX88/10000</f>
        <v>9.8904759999999996</v>
      </c>
      <c r="EY88" s="35">
        <f>MACD!EY88-시그널!EY88</f>
        <v>2.8302140524999434E-5</v>
      </c>
    </row>
    <row r="89" spans="1:155">
      <c r="A89" s="27">
        <f>외인!A89</f>
        <v>46196</v>
      </c>
      <c r="B89" s="28">
        <f>외인!B89/10000</f>
        <v>651.32400099999995</v>
      </c>
      <c r="C89" s="35">
        <f>MACD!C89-시그널!C89</f>
        <v>8.8890781243359336E-5</v>
      </c>
      <c r="D89" s="28">
        <f>외인!D89/10000</f>
        <v>50.093090000000004</v>
      </c>
      <c r="E89" s="35">
        <f>MACD!E89-시그널!E89</f>
        <v>-2.9823070315160787E-4</v>
      </c>
      <c r="F89" s="28">
        <f>외인!F89/10000</f>
        <v>264.37656400000003</v>
      </c>
      <c r="G89" s="35">
        <f>MACD!G89-시그널!G89</f>
        <v>1.0473698983642563E-4</v>
      </c>
      <c r="H89" s="28">
        <f>외인!H89/10000</f>
        <v>25.665510999999999</v>
      </c>
      <c r="I89" s="35">
        <f>MACD!I89-시그널!I89</f>
        <v>-1.497208554088242E-4</v>
      </c>
      <c r="J89" s="28">
        <f>외인!J89/10000</f>
        <v>3.6546989999999999</v>
      </c>
      <c r="K89" s="35">
        <f>MACD!K89-시그널!K89</f>
        <v>-3.109105655300545E-4</v>
      </c>
      <c r="L89" s="28">
        <f>외인!L89/10000</f>
        <v>23.837223999999999</v>
      </c>
      <c r="M89" s="35">
        <f>MACD!M89-시그널!M89</f>
        <v>-1.2560597810259576E-4</v>
      </c>
      <c r="N89" s="28">
        <f>외인!N89/10000</f>
        <v>23.448530999999999</v>
      </c>
      <c r="O89" s="35">
        <f>MACD!O89-시그널!O89</f>
        <v>-5.8478364330778035E-5</v>
      </c>
      <c r="P89" s="28">
        <f>외인!P89/10000</f>
        <v>15.485910999999998</v>
      </c>
      <c r="Q89" s="35">
        <f>MACD!Q89-시그널!Q89</f>
        <v>-3.8266496754622208E-5</v>
      </c>
      <c r="R89" s="28">
        <f>외인!R89/10000</f>
        <v>11.680142</v>
      </c>
      <c r="S89" s="35">
        <f>MACD!S89-시그널!S89</f>
        <v>-8.1680773497878369E-6</v>
      </c>
      <c r="T89" s="28">
        <f>외인!T89/10000</f>
        <v>0.728881</v>
      </c>
      <c r="U89" s="35">
        <f>MACD!U89-시그널!U89</f>
        <v>-1.8572709920456758E-4</v>
      </c>
      <c r="V89" s="28">
        <f>외인!V89/10000</f>
        <v>12.231427999999999</v>
      </c>
      <c r="W89" s="35">
        <f>MACD!W89-시그널!W89</f>
        <v>-6.811345626535647E-4</v>
      </c>
      <c r="X89" s="28">
        <f>외인!X89/10000</f>
        <v>375.32168200000001</v>
      </c>
      <c r="Y89" s="35">
        <f>MACD!Y89-시그널!Y89</f>
        <v>1.4815879975650458E-4</v>
      </c>
      <c r="Z89" s="28">
        <f>외인!Z89/10000</f>
        <v>4.8265910000000005</v>
      </c>
      <c r="AA89" s="35">
        <f>MACD!AA89-시그널!AA89</f>
        <v>-9.429875797272E-5</v>
      </c>
      <c r="AB89" s="28">
        <f>외인!AB89/10000</f>
        <v>19.286279999999998</v>
      </c>
      <c r="AC89" s="35">
        <f>MACD!AC89-시그널!AC89</f>
        <v>-1.8439103864090515E-4</v>
      </c>
      <c r="AD89" s="28">
        <f>외인!AD89/10000</f>
        <v>1.9429150000000002</v>
      </c>
      <c r="AE89" s="35">
        <f>MACD!AE89-시그널!AE89</f>
        <v>7.6662208808948341E-5</v>
      </c>
      <c r="AF89" s="28">
        <f>외인!AF89/10000</f>
        <v>2.162817</v>
      </c>
      <c r="AG89" s="35">
        <f>MACD!AG89-시그널!AG89</f>
        <v>-1.6833982007065625E-4</v>
      </c>
      <c r="AH89" s="28">
        <f>외인!AH89/10000</f>
        <v>18.130482000000001</v>
      </c>
      <c r="AI89" s="35">
        <f>MACD!AI89-시그널!AI89</f>
        <v>1.8741006683454083E-4</v>
      </c>
      <c r="AJ89" s="28">
        <f>외인!AJ89/10000</f>
        <v>8.9852779999999992</v>
      </c>
      <c r="AK89" s="35">
        <f>MACD!AK89-시그널!AK89</f>
        <v>-1.7652640310925668E-4</v>
      </c>
      <c r="AL89" s="28">
        <f>외인!AL89/10000</f>
        <v>8.8696889999999993</v>
      </c>
      <c r="AM89" s="35">
        <f>MACD!AM89-시그널!AM89</f>
        <v>1.7453637277093606E-4</v>
      </c>
      <c r="AN89" s="28">
        <f>외인!AN89/10000</f>
        <v>16.014479999999999</v>
      </c>
      <c r="AO89" s="35">
        <f>MACD!AO89-시그널!AO89</f>
        <v>-1.8930923070797445E-4</v>
      </c>
      <c r="AP89" s="28">
        <f>외인!AP89/10000</f>
        <v>14.693966</v>
      </c>
      <c r="AQ89" s="35">
        <f>MACD!AQ89-시그널!AQ89</f>
        <v>-1.6216263947535126E-4</v>
      </c>
      <c r="AR89" s="28">
        <f>외인!AR89/10000</f>
        <v>2.2303630000000001</v>
      </c>
      <c r="AS89" s="35">
        <f>MACD!AS89-시그널!AS89</f>
        <v>-1.638265789679883E-4</v>
      </c>
      <c r="AT89" s="28">
        <f>외인!AT89/10000</f>
        <v>9.2750899999999987</v>
      </c>
      <c r="AU89" s="35">
        <f>MACD!AU89-시그널!AU89</f>
        <v>1.1087560545887378E-3</v>
      </c>
      <c r="AV89" s="28">
        <f>외인!AV89/10000</f>
        <v>4.0459300000000002</v>
      </c>
      <c r="AW89" s="35">
        <f>MACD!AW89-시그널!AW89</f>
        <v>-7.9627540740573603E-5</v>
      </c>
      <c r="AX89" s="28">
        <f>외인!AX89/10000</f>
        <v>5.124797</v>
      </c>
      <c r="AY89" s="35">
        <f>MACD!AY89-시그널!AY89</f>
        <v>-9.5114010675468523E-4</v>
      </c>
      <c r="AZ89" s="28">
        <f>외인!AZ89/10000</f>
        <v>401.64722399999999</v>
      </c>
      <c r="BA89" s="35">
        <f>MACD!BA89-시그널!BA89</f>
        <v>1.7762525876126821E-4</v>
      </c>
      <c r="BB89" s="28">
        <f>외인!BB89/10000</f>
        <v>14.080657999999998</v>
      </c>
      <c r="BC89" s="35">
        <f>MACD!BC89-시그널!BC89</f>
        <v>-3.5469489794506313E-5</v>
      </c>
      <c r="BD89" s="28">
        <f>외인!BD89/10000</f>
        <v>2.9811900000000002</v>
      </c>
      <c r="BE89" s="35">
        <f>MACD!BE89-시그널!BE89</f>
        <v>-5.1219093037029799E-4</v>
      </c>
      <c r="BF89" s="28">
        <f>외인!BF89/10000</f>
        <v>0</v>
      </c>
      <c r="BG89" s="35" t="e">
        <f>MACD!BG89-시그널!BG89</f>
        <v>#DIV/0!</v>
      </c>
      <c r="BH89" s="28">
        <f>외인!BH89/10000</f>
        <v>10.680733</v>
      </c>
      <c r="BI89" s="35">
        <f>MACD!BI89-시그널!BI89</f>
        <v>-1.3404921155272544E-4</v>
      </c>
      <c r="BJ89" s="28">
        <f>외인!BJ89/10000</f>
        <v>9.8991469999999993</v>
      </c>
      <c r="BK89" s="35">
        <f>MACD!BK89-시그널!BK89</f>
        <v>-1.0468777729419934E-4</v>
      </c>
      <c r="BL89" s="28">
        <f>외인!BL89/10000</f>
        <v>3.4127540000000001</v>
      </c>
      <c r="BM89" s="35">
        <f>MACD!BM89-시그널!BM89</f>
        <v>-1.7825882043829005E-4</v>
      </c>
      <c r="BN89" s="28">
        <f>외인!BN89/10000</f>
        <v>3.8453710000000001</v>
      </c>
      <c r="BO89" s="35">
        <f>MACD!BO89-시그널!BO89</f>
        <v>-3.1900823952711317E-4</v>
      </c>
      <c r="BP89" s="28">
        <f>외인!BP89/10000</f>
        <v>5.9721349999999997</v>
      </c>
      <c r="BQ89" s="35">
        <f>MACD!BQ89-시그널!BQ89</f>
        <v>-6.6438887280747486E-4</v>
      </c>
      <c r="BR89" s="28">
        <f>외인!BR89/10000</f>
        <v>25.904226999999999</v>
      </c>
      <c r="BS89" s="35">
        <f>MACD!BS89-시그널!BS89</f>
        <v>-9.973302938122574E-5</v>
      </c>
      <c r="BT89" s="28">
        <f>외인!BT89/10000</f>
        <v>404.12152599999996</v>
      </c>
      <c r="BU89" s="35">
        <f>MACD!BU89-시그널!BU89</f>
        <v>1.0509181713317035E-4</v>
      </c>
      <c r="BV89" s="28">
        <f>외인!BV89/10000</f>
        <v>28.807981999999999</v>
      </c>
      <c r="BW89" s="35">
        <f>MACD!BW89-시그널!BW89</f>
        <v>-1.3459502999762325E-4</v>
      </c>
      <c r="BX89" s="28">
        <f>외인!BX89/10000</f>
        <v>6.7290830000000001</v>
      </c>
      <c r="BY89" s="35">
        <f>MACD!BY89-시그널!BY89</f>
        <v>2.3277807070499448E-5</v>
      </c>
      <c r="BZ89" s="28">
        <f>외인!BZ89/10000</f>
        <v>24.884169</v>
      </c>
      <c r="CA89" s="35">
        <f>MACD!CA89-시그널!CA89</f>
        <v>-6.0363296596596937E-5</v>
      </c>
      <c r="CB89" s="28">
        <f>외인!CB89/10000</f>
        <v>0.99449900000000002</v>
      </c>
      <c r="CC89" s="35">
        <f>MACD!CC89-시그널!CC89</f>
        <v>-6.4699123776485465E-4</v>
      </c>
      <c r="CD89" s="28">
        <f>외인!CD89/10000</f>
        <v>2.2194759999999998</v>
      </c>
      <c r="CE89" s="35">
        <f>MACD!CE89-시그널!CE89</f>
        <v>-3.4849700262146101E-4</v>
      </c>
      <c r="CF89" s="28">
        <f>외인!CF89/10000</f>
        <v>2.9917740000000004</v>
      </c>
      <c r="CG89" s="35">
        <f>MACD!CG89-시그널!CG89</f>
        <v>-8.1178045497502576E-5</v>
      </c>
      <c r="CH89" s="28">
        <f>외인!CH89/10000</f>
        <v>5.8750640000000001</v>
      </c>
      <c r="CI89" s="35">
        <f>MACD!CI89-시그널!CI89</f>
        <v>-1.1788437886266131E-4</v>
      </c>
      <c r="CJ89" s="28">
        <f>외인!CJ89/10000</f>
        <v>28.035265999999996</v>
      </c>
      <c r="CK89" s="35">
        <f>MACD!CK89-시그널!CK89</f>
        <v>-6.1316005200463507E-5</v>
      </c>
      <c r="CL89" s="28">
        <f>외인!CL89/10000</f>
        <v>21.577878999999999</v>
      </c>
      <c r="CM89" s="35">
        <f>MACD!CM89-시그널!CM89</f>
        <v>-1.5623956789610608E-4</v>
      </c>
      <c r="CN89" s="28">
        <f>외인!CN89/10000</f>
        <v>9.4327810000000003</v>
      </c>
      <c r="CO89" s="35">
        <f>MACD!CO89-시그널!CO89</f>
        <v>7.388911932204199E-5</v>
      </c>
      <c r="CP89" s="28">
        <f>외인!CP89/10000</f>
        <v>14.122798999999999</v>
      </c>
      <c r="CQ89" s="35">
        <f>MACD!CQ89-시그널!CQ89</f>
        <v>-3.3085638553450323E-5</v>
      </c>
      <c r="CR89" s="28">
        <f>외인!CR89/10000</f>
        <v>14.537355999999999</v>
      </c>
      <c r="CS89" s="35">
        <f>MACD!CS89-시그널!CS89</f>
        <v>-1.0531070651092979E-5</v>
      </c>
      <c r="CT89" s="28">
        <f>외인!CT89/10000</f>
        <v>23.357067000000001</v>
      </c>
      <c r="CU89" s="35">
        <f>MACD!CU89-시그널!CU89</f>
        <v>7.7945244471810081E-4</v>
      </c>
      <c r="CV89" s="28">
        <f>외인!CV89/10000</f>
        <v>404.12152599999996</v>
      </c>
      <c r="CW89" s="35">
        <f>MACD!CW89-시그널!CW89</f>
        <v>1.0509181713317035E-4</v>
      </c>
      <c r="CX89" s="28">
        <f>외인!CX89/10000</f>
        <v>19.806998999999998</v>
      </c>
      <c r="CY89" s="35">
        <f>MACD!CY89-시그널!CY89</f>
        <v>4.254682942185018E-4</v>
      </c>
      <c r="CZ89" s="28">
        <f>외인!CZ89/10000</f>
        <v>1.5116690000000002</v>
      </c>
      <c r="DA89" s="35">
        <f>MACD!DA89-시그널!DA89</f>
        <v>-2.2498335437453026E-4</v>
      </c>
      <c r="DB89" s="28">
        <f>외인!DB89/10000</f>
        <v>2.9811900000000002</v>
      </c>
      <c r="DC89" s="35">
        <f>MACD!DC89-시그널!DC89</f>
        <v>-5.1219093037029799E-4</v>
      </c>
      <c r="DD89" s="28">
        <f>외인!DD89/10000</f>
        <v>0.728881</v>
      </c>
      <c r="DE89" s="35">
        <f>MACD!DE89-시그널!DE89</f>
        <v>-1.8572709920456758E-4</v>
      </c>
      <c r="DF89" s="28">
        <f>외인!DF89/10000</f>
        <v>4.9775260000000001</v>
      </c>
      <c r="DG89" s="35">
        <f>MACD!DG89-시그널!DG89</f>
        <v>3.4560044392312737E-5</v>
      </c>
      <c r="DH89" s="28">
        <f>외인!DH89/10000</f>
        <v>1.537358</v>
      </c>
      <c r="DI89" s="35">
        <f>MACD!DI89-시그널!DI89</f>
        <v>-3.6425877188288151E-4</v>
      </c>
      <c r="DJ89" s="28">
        <f>외인!DJ89/10000</f>
        <v>54.961523</v>
      </c>
      <c r="DK89" s="35">
        <f>MACD!DK89-시그널!DK89</f>
        <v>8.2584753192946984E-5</v>
      </c>
      <c r="DL89" s="28">
        <f>외인!DL89/10000</f>
        <v>7.2600699999999998</v>
      </c>
      <c r="DM89" s="35">
        <f>MACD!DM89-시그널!DM89</f>
        <v>1.2781594765081799E-4</v>
      </c>
      <c r="DN89" s="28">
        <f>외인!DN89/10000</f>
        <v>404.12152599999996</v>
      </c>
      <c r="DO89" s="35">
        <f>MACD!DO89-시그널!DO89</f>
        <v>1.0509181713317035E-4</v>
      </c>
      <c r="DP89" s="28">
        <f>외인!DP89/10000</f>
        <v>6.2392669999999999</v>
      </c>
      <c r="DQ89" s="35">
        <f>MACD!DQ89-시그널!DQ89</f>
        <v>-1.2150092516960057E-4</v>
      </c>
      <c r="DR89" s="28">
        <f>외인!DR89/10000</f>
        <v>3.6776620000000002</v>
      </c>
      <c r="DS89" s="35">
        <f>MACD!DS89-시그널!DS89</f>
        <v>-3.3405677628942239E-4</v>
      </c>
      <c r="DT89" s="28">
        <f>외인!DT89/10000</f>
        <v>11.680142</v>
      </c>
      <c r="DU89" s="35">
        <f>MACD!DU89-시그널!DU89</f>
        <v>-8.1680773497878369E-6</v>
      </c>
      <c r="DV89" s="28">
        <f>외인!DV89/10000</f>
        <v>2.810953</v>
      </c>
      <c r="DW89" s="35">
        <f>MACD!DW89-시그널!DW89</f>
        <v>-4.4849352844620536E-5</v>
      </c>
      <c r="DX89" s="28">
        <f>외인!DX89/10000</f>
        <v>12.231427999999999</v>
      </c>
      <c r="DY89" s="35">
        <f>MACD!DY89-시그널!DY89</f>
        <v>-6.811345626535647E-4</v>
      </c>
      <c r="DZ89" s="28">
        <f>외인!DZ89/10000</f>
        <v>0.62635200000000002</v>
      </c>
      <c r="EA89" s="35">
        <f>MACD!EA89-시그널!EA89</f>
        <v>-1.0863972889953323E-4</v>
      </c>
      <c r="EB89" s="28">
        <f>외인!EB89/10000</f>
        <v>0.89781900000000003</v>
      </c>
      <c r="EC89" s="35">
        <f>MACD!EC89-시그널!EC89</f>
        <v>-1.6965407195854805E-4</v>
      </c>
      <c r="ED89" s="28">
        <f>외인!ED89/10000</f>
        <v>0.74378199999999994</v>
      </c>
      <c r="EE89" s="35">
        <f>MACD!EE89-시그널!EE89</f>
        <v>-4.5378263239526914E-4</v>
      </c>
      <c r="EF89" s="28">
        <f>외인!EF89/10000</f>
        <v>17.925621</v>
      </c>
      <c r="EG89" s="35">
        <f>MACD!EG89-시그널!EG89</f>
        <v>-2.8692261382509769E-5</v>
      </c>
      <c r="EH89" s="28">
        <f>외인!EH89/10000</f>
        <v>13.598398000000001</v>
      </c>
      <c r="EI89" s="35">
        <f>MACD!EI89-시그널!EI89</f>
        <v>-1.2754797308079546E-4</v>
      </c>
      <c r="EJ89" s="28">
        <f>외인!EJ89/10000</f>
        <v>8.5487529999999996</v>
      </c>
      <c r="EK89" s="35">
        <f>MACD!EK89-시그널!EK89</f>
        <v>-2.5721383063397876E-4</v>
      </c>
      <c r="EL89" s="28">
        <f>외인!EL89/10000</f>
        <v>2.4198900000000001</v>
      </c>
      <c r="EM89" s="35">
        <f>MACD!EM89-시그널!EM89</f>
        <v>-3.2791038247160478E-4</v>
      </c>
      <c r="EN89" s="28">
        <f>외인!EN89/10000</f>
        <v>3.6776620000000002</v>
      </c>
      <c r="EO89" s="35">
        <f>MACD!EO89-시그널!EO89</f>
        <v>-3.3405677628942239E-4</v>
      </c>
      <c r="EP89" s="28">
        <f>외인!EP89/10000</f>
        <v>13.201935999999998</v>
      </c>
      <c r="EQ89" s="35">
        <f>MACD!EQ89-시그널!EQ89</f>
        <v>-1.2665744421639735E-4</v>
      </c>
      <c r="ER89" s="28">
        <f>외인!ER89/10000</f>
        <v>0.75574300000000005</v>
      </c>
      <c r="ES89" s="35">
        <f>MACD!ES89-시그널!ES89</f>
        <v>-4.7438534489045259E-4</v>
      </c>
      <c r="ET89" s="28">
        <f>외인!ET89/10000</f>
        <v>14.693966</v>
      </c>
      <c r="EU89" s="35">
        <f>MACD!EU89-시그널!EU89</f>
        <v>-1.6216263947535126E-4</v>
      </c>
      <c r="EV89" s="28">
        <f>외인!EV89/10000</f>
        <v>4.8265910000000005</v>
      </c>
      <c r="EW89" s="35">
        <f>MACD!EW89-시그널!EW89</f>
        <v>-9.429875797272E-5</v>
      </c>
      <c r="EX89" s="28">
        <f>외인!EX89/10000</f>
        <v>9.2962070000000008</v>
      </c>
      <c r="EY89" s="35">
        <f>MACD!EY89-시그널!EY89</f>
        <v>3.8252555058486138E-6</v>
      </c>
    </row>
    <row r="90" spans="1:155">
      <c r="A90" s="27">
        <f>외인!A90</f>
        <v>46197</v>
      </c>
      <c r="B90" s="28">
        <f>외인!B90/10000</f>
        <v>672.53509699999995</v>
      </c>
      <c r="C90" s="35">
        <f>MACD!C90-시그널!C90</f>
        <v>-4.2952389814686327E-5</v>
      </c>
      <c r="D90" s="28">
        <f>외인!D90/10000</f>
        <v>51.123356999999999</v>
      </c>
      <c r="E90" s="35">
        <f>MACD!E90-시그널!E90</f>
        <v>-1.3762715792805003E-4</v>
      </c>
      <c r="F90" s="28">
        <f>외인!F90/10000</f>
        <v>282.71111300000001</v>
      </c>
      <c r="G90" s="35">
        <f>MACD!G90-시그널!G90</f>
        <v>4.693465064723758E-5</v>
      </c>
      <c r="H90" s="28">
        <f>외인!H90/10000</f>
        <v>26.261893000000001</v>
      </c>
      <c r="I90" s="35">
        <f>MACD!I90-시그널!I90</f>
        <v>-1.2713779240398193E-4</v>
      </c>
      <c r="J90" s="28">
        <f>외인!J90/10000</f>
        <v>3.7802300000000004</v>
      </c>
      <c r="K90" s="35">
        <f>MACD!K90-시그널!K90</f>
        <v>-2.0918123031972414E-4</v>
      </c>
      <c r="L90" s="28">
        <f>외인!L90/10000</f>
        <v>24.413112999999999</v>
      </c>
      <c r="M90" s="35">
        <f>MACD!M90-시그널!M90</f>
        <v>-1.0887917622528012E-4</v>
      </c>
      <c r="N90" s="28">
        <f>외인!N90/10000</f>
        <v>23.454633999999999</v>
      </c>
      <c r="O90" s="35">
        <f>MACD!O90-시그널!O90</f>
        <v>-1.2711617089456275E-4</v>
      </c>
      <c r="P90" s="28">
        <f>외인!P90/10000</f>
        <v>16.835415000000001</v>
      </c>
      <c r="Q90" s="35">
        <f>MACD!Q90-시그널!Q90</f>
        <v>4.8017809017666767E-5</v>
      </c>
      <c r="R90" s="28">
        <f>외인!R90/10000</f>
        <v>11.603047999999999</v>
      </c>
      <c r="S90" s="35">
        <f>MACD!S90-시그널!S90</f>
        <v>-1.2852952437923139E-4</v>
      </c>
      <c r="T90" s="28">
        <f>외인!T90/10000</f>
        <v>0.72092000000000001</v>
      </c>
      <c r="U90" s="35">
        <f>MACD!U90-시그널!U90</f>
        <v>-1.9942345174766885E-4</v>
      </c>
      <c r="V90" s="28">
        <f>외인!V90/10000</f>
        <v>12.243377000000001</v>
      </c>
      <c r="W90" s="35">
        <f>MACD!W90-시그널!W90</f>
        <v>-5.4069793319856262E-4</v>
      </c>
      <c r="X90" s="28">
        <f>외인!X90/10000</f>
        <v>395.05887899999999</v>
      </c>
      <c r="Y90" s="35">
        <f>MACD!Y90-시그널!Y90</f>
        <v>-2.4892385514644776E-5</v>
      </c>
      <c r="Z90" s="28">
        <f>외인!Z90/10000</f>
        <v>4.7503359999999999</v>
      </c>
      <c r="AA90" s="35">
        <f>MACD!AA90-시그널!AA90</f>
        <v>-1.0151785609923994E-4</v>
      </c>
      <c r="AB90" s="28">
        <f>외인!AB90/10000</f>
        <v>19.023931000000001</v>
      </c>
      <c r="AC90" s="35">
        <f>MACD!AC90-시그널!AC90</f>
        <v>-2.6006945202553932E-4</v>
      </c>
      <c r="AD90" s="28">
        <f>외인!AD90/10000</f>
        <v>2.0346959999999998</v>
      </c>
      <c r="AE90" s="35">
        <f>MACD!AE90-시그널!AE90</f>
        <v>-2.1682257978068525E-4</v>
      </c>
      <c r="AF90" s="28">
        <f>외인!AF90/10000</f>
        <v>2.207525</v>
      </c>
      <c r="AG90" s="35">
        <f>MACD!AG90-시그널!AG90</f>
        <v>-2.343553111078341E-4</v>
      </c>
      <c r="AH90" s="28">
        <f>외인!AH90/10000</f>
        <v>18.265103</v>
      </c>
      <c r="AI90" s="35">
        <f>MACD!AI90-시그널!AI90</f>
        <v>-1.8282968871371043E-6</v>
      </c>
      <c r="AJ90" s="28">
        <f>외인!AJ90/10000</f>
        <v>8.9103149999999989</v>
      </c>
      <c r="AK90" s="35">
        <f>MACD!AK90-시그널!AK90</f>
        <v>-3.8870375772048467E-4</v>
      </c>
      <c r="AL90" s="28">
        <f>외인!AL90/10000</f>
        <v>8.8681679999999989</v>
      </c>
      <c r="AM90" s="35">
        <f>MACD!AM90-시그널!AM90</f>
        <v>5.5332563608480908E-5</v>
      </c>
      <c r="AN90" s="28">
        <f>외인!AN90/10000</f>
        <v>16.034110999999999</v>
      </c>
      <c r="AO90" s="35">
        <f>MACD!AO90-시그널!AO90</f>
        <v>-2.1234599386526674E-4</v>
      </c>
      <c r="AP90" s="28">
        <f>외인!AP90/10000</f>
        <v>14.220773999999999</v>
      </c>
      <c r="AQ90" s="35">
        <f>MACD!AQ90-시그널!AQ90</f>
        <v>-1.2275520396493327E-5</v>
      </c>
      <c r="AR90" s="28">
        <f>외인!AR90/10000</f>
        <v>2.2781990000000003</v>
      </c>
      <c r="AS90" s="35">
        <f>MACD!AS90-시그널!AS90</f>
        <v>-4.4311432787903175E-4</v>
      </c>
      <c r="AT90" s="28">
        <f>외인!AT90/10000</f>
        <v>9.3321480000000001</v>
      </c>
      <c r="AU90" s="35">
        <f>MACD!AU90-시그널!AU90</f>
        <v>1.0038371916170296E-3</v>
      </c>
      <c r="AV90" s="28">
        <f>외인!AV90/10000</f>
        <v>4.0969440000000006</v>
      </c>
      <c r="AW90" s="35">
        <f>MACD!AW90-시그널!AW90</f>
        <v>-5.6078760249861966E-6</v>
      </c>
      <c r="AX90" s="28">
        <f>외인!AX90/10000</f>
        <v>5.1406640000000001</v>
      </c>
      <c r="AY90" s="35">
        <f>MACD!AY90-시그널!AY90</f>
        <v>-3.0101947384341202E-4</v>
      </c>
      <c r="AZ90" s="28">
        <f>외인!AZ90/10000</f>
        <v>421.22835700000002</v>
      </c>
      <c r="BA90" s="35">
        <f>MACD!BA90-시그널!BA90</f>
        <v>9.3808606618436818E-6</v>
      </c>
      <c r="BB90" s="28">
        <f>외인!BB90/10000</f>
        <v>14.155448000000002</v>
      </c>
      <c r="BC90" s="35">
        <f>MACD!BC90-시그널!BC90</f>
        <v>-5.3750163128987496E-5</v>
      </c>
      <c r="BD90" s="28">
        <f>외인!BD90/10000</f>
        <v>3.0293130000000001</v>
      </c>
      <c r="BE90" s="35">
        <f>MACD!BE90-시그널!BE90</f>
        <v>-4.1485045705960319E-4</v>
      </c>
      <c r="BF90" s="28">
        <f>외인!BF90/10000</f>
        <v>0</v>
      </c>
      <c r="BG90" s="35" t="e">
        <f>MACD!BG90-시그널!BG90</f>
        <v>#DIV/0!</v>
      </c>
      <c r="BH90" s="28">
        <f>외인!BH90/10000</f>
        <v>10.863137</v>
      </c>
      <c r="BI90" s="35">
        <f>MACD!BI90-시그널!BI90</f>
        <v>-9.1656219243256868E-5</v>
      </c>
      <c r="BJ90" s="28">
        <f>외인!BJ90/10000</f>
        <v>10.132282</v>
      </c>
      <c r="BK90" s="35">
        <f>MACD!BK90-시그널!BK90</f>
        <v>-1.0588463584479307E-4</v>
      </c>
      <c r="BL90" s="28">
        <f>외인!BL90/10000</f>
        <v>3.455457</v>
      </c>
      <c r="BM90" s="35">
        <f>MACD!BM90-시그널!BM90</f>
        <v>-1.0186919447746932E-4</v>
      </c>
      <c r="BN90" s="28">
        <f>외인!BN90/10000</f>
        <v>3.9263690000000002</v>
      </c>
      <c r="BO90" s="35">
        <f>MACD!BO90-시그널!BO90</f>
        <v>-2.0131162203951281E-4</v>
      </c>
      <c r="BP90" s="28">
        <f>외인!BP90/10000</f>
        <v>5.9945820000000003</v>
      </c>
      <c r="BQ90" s="35">
        <f>MACD!BQ90-시그널!BQ90</f>
        <v>-1.0318541961777672E-4</v>
      </c>
      <c r="BR90" s="28">
        <f>외인!BR90/10000</f>
        <v>25.621392</v>
      </c>
      <c r="BS90" s="35">
        <f>MACD!BS90-시그널!BS90</f>
        <v>1.2918713982596516E-5</v>
      </c>
      <c r="BT90" s="28">
        <f>외인!BT90/10000</f>
        <v>423.419129</v>
      </c>
      <c r="BU90" s="35">
        <f>MACD!BU90-시그널!BU90</f>
        <v>-7.9320691708235469E-5</v>
      </c>
      <c r="BV90" s="28">
        <f>외인!BV90/10000</f>
        <v>29.503872999999999</v>
      </c>
      <c r="BW90" s="35">
        <f>MACD!BW90-시그널!BW90</f>
        <v>-1.2756992676975711E-4</v>
      </c>
      <c r="BX90" s="28">
        <f>외인!BX90/10000</f>
        <v>6.8888449999999999</v>
      </c>
      <c r="BY90" s="35">
        <f>MACD!BY90-시그널!BY90</f>
        <v>-1.171615424420924E-4</v>
      </c>
      <c r="BZ90" s="28">
        <f>외인!BZ90/10000</f>
        <v>24.902279999999998</v>
      </c>
      <c r="CA90" s="35">
        <f>MACD!CA90-시그널!CA90</f>
        <v>-1.1725811489594368E-4</v>
      </c>
      <c r="CB90" s="28">
        <f>외인!CB90/10000</f>
        <v>0.99453199999999997</v>
      </c>
      <c r="CC90" s="35">
        <f>MACD!CC90-시그널!CC90</f>
        <v>-7.0313116464200843E-4</v>
      </c>
      <c r="CD90" s="28">
        <f>외인!CD90/10000</f>
        <v>2.2091240000000001</v>
      </c>
      <c r="CE90" s="35">
        <f>MACD!CE90-시그널!CE90</f>
        <v>-4.8504367737688397E-4</v>
      </c>
      <c r="CF90" s="28">
        <f>외인!CF90/10000</f>
        <v>2.9942000000000002</v>
      </c>
      <c r="CG90" s="35">
        <f>MACD!CG90-시그널!CG90</f>
        <v>-3.0169726001645549E-5</v>
      </c>
      <c r="CH90" s="28">
        <f>외인!CH90/10000</f>
        <v>5.8844660000000006</v>
      </c>
      <c r="CI90" s="35">
        <f>MACD!CI90-시그널!CI90</f>
        <v>-6.7266253137987042E-5</v>
      </c>
      <c r="CJ90" s="28">
        <f>외인!CJ90/10000</f>
        <v>29.940391999999999</v>
      </c>
      <c r="CK90" s="35">
        <f>MACD!CK90-시그널!CK90</f>
        <v>3.8912163965472001E-6</v>
      </c>
      <c r="CL90" s="28">
        <f>외인!CL90/10000</f>
        <v>21.294315000000001</v>
      </c>
      <c r="CM90" s="35">
        <f>MACD!CM90-시그널!CM90</f>
        <v>-2.4118451592646228E-4</v>
      </c>
      <c r="CN90" s="28">
        <f>외인!CN90/10000</f>
        <v>9.3495819999999998</v>
      </c>
      <c r="CO90" s="35">
        <f>MACD!CO90-시그널!CO90</f>
        <v>9.746257139547649E-5</v>
      </c>
      <c r="CP90" s="28">
        <f>외인!CP90/10000</f>
        <v>14.197548000000001</v>
      </c>
      <c r="CQ90" s="35">
        <f>MACD!CQ90-시그널!CQ90</f>
        <v>-5.1180929684752164E-5</v>
      </c>
      <c r="CR90" s="28">
        <f>외인!CR90/10000</f>
        <v>14.453401000000001</v>
      </c>
      <c r="CS90" s="35">
        <f>MACD!CS90-시그널!CS90</f>
        <v>-1.0490705497241193E-4</v>
      </c>
      <c r="CT90" s="28">
        <f>외인!CT90/10000</f>
        <v>23.035839000000003</v>
      </c>
      <c r="CU90" s="35">
        <f>MACD!CU90-시그널!CU90</f>
        <v>7.0535693387000376E-4</v>
      </c>
      <c r="CV90" s="28">
        <f>외인!CV90/10000</f>
        <v>423.419129</v>
      </c>
      <c r="CW90" s="35">
        <f>MACD!CW90-시그널!CW90</f>
        <v>-7.9320691708235469E-5</v>
      </c>
      <c r="CX90" s="28">
        <f>외인!CX90/10000</f>
        <v>20.101815999999999</v>
      </c>
      <c r="CY90" s="35">
        <f>MACD!CY90-시그널!CY90</f>
        <v>4.260248408234E-4</v>
      </c>
      <c r="CZ90" s="28">
        <f>외인!CZ90/10000</f>
        <v>1.5243979999999999</v>
      </c>
      <c r="DA90" s="35">
        <f>MACD!DA90-시그널!DA90</f>
        <v>-2.620214015943038E-4</v>
      </c>
      <c r="DB90" s="28">
        <f>외인!DB90/10000</f>
        <v>3.0293130000000001</v>
      </c>
      <c r="DC90" s="35">
        <f>MACD!DC90-시그널!DC90</f>
        <v>-4.1485045705960319E-4</v>
      </c>
      <c r="DD90" s="28">
        <f>외인!DD90/10000</f>
        <v>0.72092000000000001</v>
      </c>
      <c r="DE90" s="35">
        <f>MACD!DE90-시그널!DE90</f>
        <v>-1.9942345174766885E-4</v>
      </c>
      <c r="DF90" s="28">
        <f>외인!DF90/10000</f>
        <v>5.1001129999999995</v>
      </c>
      <c r="DG90" s="35">
        <f>MACD!DG90-시그널!DG90</f>
        <v>-1.2998428629759835E-4</v>
      </c>
      <c r="DH90" s="28">
        <f>외인!DH90/10000</f>
        <v>1.533239</v>
      </c>
      <c r="DI90" s="35">
        <f>MACD!DI90-시그널!DI90</f>
        <v>-4.4462052013040929E-4</v>
      </c>
      <c r="DJ90" s="28">
        <f>외인!DJ90/10000</f>
        <v>54.986533999999999</v>
      </c>
      <c r="DK90" s="35">
        <f>MACD!DK90-시그널!DK90</f>
        <v>5.8128034295863231E-5</v>
      </c>
      <c r="DL90" s="28">
        <f>외인!DL90/10000</f>
        <v>7.1976179999999994</v>
      </c>
      <c r="DM90" s="35">
        <f>MACD!DM90-시그널!DM90</f>
        <v>1.6732971133675124E-4</v>
      </c>
      <c r="DN90" s="28">
        <f>외인!DN90/10000</f>
        <v>423.419129</v>
      </c>
      <c r="DO90" s="35">
        <f>MACD!DO90-시그널!DO90</f>
        <v>-7.9320691708235469E-5</v>
      </c>
      <c r="DP90" s="28">
        <f>외인!DP90/10000</f>
        <v>6.708094</v>
      </c>
      <c r="DQ90" s="35">
        <f>MACD!DQ90-시그널!DQ90</f>
        <v>-2.9682044141071039E-6</v>
      </c>
      <c r="DR90" s="28">
        <f>외인!DR90/10000</f>
        <v>3.7830489999999997</v>
      </c>
      <c r="DS90" s="35">
        <f>MACD!DS90-시그널!DS90</f>
        <v>-2.4726310336052539E-4</v>
      </c>
      <c r="DT90" s="28">
        <f>외인!DT90/10000</f>
        <v>11.603047999999999</v>
      </c>
      <c r="DU90" s="35">
        <f>MACD!DU90-시그널!DU90</f>
        <v>-1.2852952437923139E-4</v>
      </c>
      <c r="DV90" s="28">
        <f>외인!DV90/10000</f>
        <v>2.8032080000000001</v>
      </c>
      <c r="DW90" s="35">
        <f>MACD!DW90-시그널!DW90</f>
        <v>-2.5211259538946554E-5</v>
      </c>
      <c r="DX90" s="28">
        <f>외인!DX90/10000</f>
        <v>12.243377000000001</v>
      </c>
      <c r="DY90" s="35">
        <f>MACD!DY90-시그널!DY90</f>
        <v>-5.4069793319856262E-4</v>
      </c>
      <c r="DZ90" s="28">
        <f>외인!DZ90/10000</f>
        <v>0.63563700000000001</v>
      </c>
      <c r="EA90" s="35">
        <f>MACD!EA90-시그널!EA90</f>
        <v>-3.644142223220814E-5</v>
      </c>
      <c r="EB90" s="28">
        <f>외인!EB90/10000</f>
        <v>0.89758400000000005</v>
      </c>
      <c r="EC90" s="35">
        <f>MACD!EC90-시그널!EC90</f>
        <v>-1.8912796593681933E-4</v>
      </c>
      <c r="ED90" s="28">
        <f>외인!ED90/10000</f>
        <v>0.75014199999999998</v>
      </c>
      <c r="EE90" s="35">
        <f>MACD!EE90-시그널!EE90</f>
        <v>-1.7515454220947633E-4</v>
      </c>
      <c r="EF90" s="28">
        <f>외인!EF90/10000</f>
        <v>19.198385000000002</v>
      </c>
      <c r="EG90" s="35">
        <f>MACD!EG90-시그널!EG90</f>
        <v>1.5828580456691161E-5</v>
      </c>
      <c r="EH90" s="28">
        <f>외인!EH90/10000</f>
        <v>14.059722000000001</v>
      </c>
      <c r="EI90" s="35">
        <f>MACD!EI90-시그널!EI90</f>
        <v>-1.112885891376658E-4</v>
      </c>
      <c r="EJ90" s="28">
        <f>외인!EJ90/10000</f>
        <v>8.6195380000000004</v>
      </c>
      <c r="EK90" s="35">
        <f>MACD!EK90-시그널!EK90</f>
        <v>-1.8775913907433811E-4</v>
      </c>
      <c r="EL90" s="28">
        <f>외인!EL90/10000</f>
        <v>2.409589</v>
      </c>
      <c r="EM90" s="35">
        <f>MACD!EM90-시그널!EM90</f>
        <v>-4.5879830560422276E-4</v>
      </c>
      <c r="EN90" s="28">
        <f>외인!EN90/10000</f>
        <v>3.7830489999999997</v>
      </c>
      <c r="EO90" s="35">
        <f>MACD!EO90-시그널!EO90</f>
        <v>-2.4726310336052539E-4</v>
      </c>
      <c r="EP90" s="28">
        <f>외인!EP90/10000</f>
        <v>13.419917000000002</v>
      </c>
      <c r="EQ90" s="35">
        <f>MACD!EQ90-시그널!EQ90</f>
        <v>-1.3626212607917483E-4</v>
      </c>
      <c r="ER90" s="28">
        <f>외인!ER90/10000</f>
        <v>0.77084200000000003</v>
      </c>
      <c r="ES90" s="35">
        <f>MACD!ES90-시그널!ES90</f>
        <v>3.1636222684209387E-4</v>
      </c>
      <c r="ET90" s="28">
        <f>외인!ET90/10000</f>
        <v>14.220773999999999</v>
      </c>
      <c r="EU90" s="35">
        <f>MACD!EU90-시그널!EU90</f>
        <v>-1.2275520396493327E-5</v>
      </c>
      <c r="EV90" s="28">
        <f>외인!EV90/10000</f>
        <v>4.7503359999999999</v>
      </c>
      <c r="EW90" s="35">
        <f>MACD!EW90-시그널!EW90</f>
        <v>-1.0151785609923994E-4</v>
      </c>
      <c r="EX90" s="28">
        <f>외인!EX90/10000</f>
        <v>9.4472120000000004</v>
      </c>
      <c r="EY90" s="35">
        <f>MACD!EY90-시그널!EY90</f>
        <v>-2.0796715752300943E-5</v>
      </c>
    </row>
    <row r="91" spans="1:155">
      <c r="A91" s="27">
        <f>외인!A91</f>
        <v>46198</v>
      </c>
      <c r="B91" s="28">
        <f>외인!B91/10000</f>
        <v>709.01281399999993</v>
      </c>
      <c r="C91" s="35">
        <f>MACD!C91-시그널!C91</f>
        <v>-1.0029090973060308E-4</v>
      </c>
      <c r="D91" s="28">
        <f>외인!D91/10000</f>
        <v>49.929262999999999</v>
      </c>
      <c r="E91" s="35">
        <f>MACD!E91-시그널!E91</f>
        <v>3.0940003641443645E-6</v>
      </c>
      <c r="F91" s="28">
        <f>외인!F91/10000</f>
        <v>295.10229600000002</v>
      </c>
      <c r="G91" s="35">
        <f>MACD!G91-시그널!G91</f>
        <v>2.7227317618523715E-6</v>
      </c>
      <c r="H91" s="28">
        <f>외인!H91/10000</f>
        <v>25.338011999999999</v>
      </c>
      <c r="I91" s="35">
        <f>MACD!I91-시그널!I91</f>
        <v>-7.0083843473764656E-5</v>
      </c>
      <c r="J91" s="28">
        <f>외인!J91/10000</f>
        <v>3.8275669999999997</v>
      </c>
      <c r="K91" s="35">
        <f>MACD!K91-시그널!K91</f>
        <v>5.18739847770111E-5</v>
      </c>
      <c r="L91" s="28">
        <f>외인!L91/10000</f>
        <v>23.569219</v>
      </c>
      <c r="M91" s="35">
        <f>MACD!M91-시그널!M91</f>
        <v>-5.5213045372171055E-5</v>
      </c>
      <c r="N91" s="28">
        <f>외인!N91/10000</f>
        <v>23.332677</v>
      </c>
      <c r="O91" s="35">
        <f>MACD!O91-시그널!O91</f>
        <v>-1.4465779983034954E-4</v>
      </c>
      <c r="P91" s="28">
        <f>외인!P91/10000</f>
        <v>16.799510999999999</v>
      </c>
      <c r="Q91" s="35">
        <f>MACD!Q91-시그널!Q91</f>
        <v>1.1977395572324641E-4</v>
      </c>
      <c r="R91" s="28">
        <f>외인!R91/10000</f>
        <v>11.578639000000001</v>
      </c>
      <c r="S91" s="35">
        <f>MACD!S91-시그널!S91</f>
        <v>-1.8712899745206387E-4</v>
      </c>
      <c r="T91" s="28">
        <f>외인!T91/10000</f>
        <v>0.71311599999999997</v>
      </c>
      <c r="U91" s="35">
        <f>MACD!U91-시그널!U91</f>
        <v>-1.6356802639124339E-4</v>
      </c>
      <c r="V91" s="28">
        <f>외인!V91/10000</f>
        <v>12.120034</v>
      </c>
      <c r="W91" s="35">
        <f>MACD!W91-시그널!W91</f>
        <v>-4.2917231660020148E-4</v>
      </c>
      <c r="X91" s="28">
        <f>외인!X91/10000</f>
        <v>429.61961700000001</v>
      </c>
      <c r="Y91" s="35">
        <f>MACD!Y91-시그널!Y91</f>
        <v>-1.0539246513365343E-4</v>
      </c>
      <c r="Z91" s="28">
        <f>외인!Z91/10000</f>
        <v>4.8218370000000004</v>
      </c>
      <c r="AA91" s="35">
        <f>MACD!AA91-시그널!AA91</f>
        <v>-1.1292765987459478E-4</v>
      </c>
      <c r="AB91" s="28">
        <f>외인!AB91/10000</f>
        <v>18.946256999999999</v>
      </c>
      <c r="AC91" s="35">
        <f>MACD!AC91-시그널!AC91</f>
        <v>-3.046919743776859E-4</v>
      </c>
      <c r="AD91" s="28">
        <f>외인!AD91/10000</f>
        <v>2.1576330000000001</v>
      </c>
      <c r="AE91" s="35">
        <f>MACD!AE91-시그널!AE91</f>
        <v>-2.8776206877765068E-4</v>
      </c>
      <c r="AF91" s="28">
        <f>외인!AF91/10000</f>
        <v>2.172164</v>
      </c>
      <c r="AG91" s="35">
        <f>MACD!AG91-시그널!AG91</f>
        <v>-2.4330522366406774E-4</v>
      </c>
      <c r="AH91" s="28">
        <f>외인!AH91/10000</f>
        <v>18.066269000000002</v>
      </c>
      <c r="AI91" s="35">
        <f>MACD!AI91-시그널!AI91</f>
        <v>-9.6764477642343372E-5</v>
      </c>
      <c r="AJ91" s="28">
        <f>외인!AJ91/10000</f>
        <v>8.7654060000000005</v>
      </c>
      <c r="AK91" s="35">
        <f>MACD!AK91-시그널!AK91</f>
        <v>-5.0895748632659378E-4</v>
      </c>
      <c r="AL91" s="28">
        <f>외인!AL91/10000</f>
        <v>8.819647999999999</v>
      </c>
      <c r="AM91" s="35">
        <f>MACD!AM91-시그널!AM91</f>
        <v>-3.0051355816009104E-5</v>
      </c>
      <c r="AN91" s="28">
        <f>외인!AN91/10000</f>
        <v>15.930206</v>
      </c>
      <c r="AO91" s="35">
        <f>MACD!AO91-시그널!AO91</f>
        <v>-1.8302705971703535E-4</v>
      </c>
      <c r="AP91" s="28">
        <f>외인!AP91/10000</f>
        <v>14.062785</v>
      </c>
      <c r="AQ91" s="35">
        <f>MACD!AQ91-시그널!AQ91</f>
        <v>1.5320639622902086E-4</v>
      </c>
      <c r="AR91" s="28">
        <f>외인!AR91/10000</f>
        <v>2.350225</v>
      </c>
      <c r="AS91" s="35">
        <f>MACD!AS91-시그널!AS91</f>
        <v>-4.94986049078117E-4</v>
      </c>
      <c r="AT91" s="28">
        <f>외인!AT91/10000</f>
        <v>9.4101520000000001</v>
      </c>
      <c r="AU91" s="35">
        <f>MACD!AU91-시그널!AU91</f>
        <v>8.8860680163543859E-4</v>
      </c>
      <c r="AV91" s="28">
        <f>외인!AV91/10000</f>
        <v>4.0713929999999996</v>
      </c>
      <c r="AW91" s="35">
        <f>MACD!AW91-시그널!AW91</f>
        <v>8.0132647650046234E-5</v>
      </c>
      <c r="AX91" s="28">
        <f>외인!AX91/10000</f>
        <v>5.0502609999999999</v>
      </c>
      <c r="AY91" s="35">
        <f>MACD!AY91-시그널!AY91</f>
        <v>2.4183680251389729E-4</v>
      </c>
      <c r="AZ91" s="28">
        <f>외인!AZ91/10000</f>
        <v>455.87768799999998</v>
      </c>
      <c r="BA91" s="35">
        <f>MACD!BA91-시그널!BA91</f>
        <v>-7.9824954956050746E-5</v>
      </c>
      <c r="BB91" s="28">
        <f>외인!BB91/10000</f>
        <v>14.542783999999999</v>
      </c>
      <c r="BC91" s="35">
        <f>MACD!BC91-시그널!BC91</f>
        <v>-7.7469722416769336E-5</v>
      </c>
      <c r="BD91" s="28">
        <f>외인!BD91/10000</f>
        <v>3.1506950000000002</v>
      </c>
      <c r="BE91" s="35">
        <f>MACD!BE91-시그널!BE91</f>
        <v>-2.0087332218076483E-4</v>
      </c>
      <c r="BF91" s="28">
        <f>외인!BF91/10000</f>
        <v>0</v>
      </c>
      <c r="BG91" s="35" t="e">
        <f>MACD!BG91-시그널!BG91</f>
        <v>#DIV/0!</v>
      </c>
      <c r="BH91" s="28">
        <f>외인!BH91/10000</f>
        <v>11.790496000000001</v>
      </c>
      <c r="BI91" s="35">
        <f>MACD!BI91-시그널!BI91</f>
        <v>-1.0020970047153297E-5</v>
      </c>
      <c r="BJ91" s="28">
        <f>외인!BJ91/10000</f>
        <v>9.8054210000000008</v>
      </c>
      <c r="BK91" s="35">
        <f>MACD!BK91-시그널!BK91</f>
        <v>-5.1359913571055672E-5</v>
      </c>
      <c r="BL91" s="28">
        <f>외인!BL91/10000</f>
        <v>3.4526790000000003</v>
      </c>
      <c r="BM91" s="35">
        <f>MACD!BM91-시그널!BM91</f>
        <v>-3.1376950557144288E-5</v>
      </c>
      <c r="BN91" s="28">
        <f>외인!BN91/10000</f>
        <v>3.8267379999999998</v>
      </c>
      <c r="BO91" s="35">
        <f>MACD!BO91-시그널!BO91</f>
        <v>-7.5274647095151508E-5</v>
      </c>
      <c r="BP91" s="28">
        <f>외인!BP91/10000</f>
        <v>5.9716769999999997</v>
      </c>
      <c r="BQ91" s="35">
        <f>MACD!BQ91-시그널!BQ91</f>
        <v>3.2807847884069343E-4</v>
      </c>
      <c r="BR91" s="28">
        <f>외인!BR91/10000</f>
        <v>25.116107</v>
      </c>
      <c r="BS91" s="35">
        <f>MACD!BS91-시그널!BS91</f>
        <v>1.6669835347765547E-4</v>
      </c>
      <c r="BT91" s="28">
        <f>외인!BT91/10000</f>
        <v>459.21995899999996</v>
      </c>
      <c r="BU91" s="35">
        <f>MACD!BU91-시그널!BU91</f>
        <v>-1.6297748276582999E-4</v>
      </c>
      <c r="BV91" s="28">
        <f>외인!BV91/10000</f>
        <v>29.564411</v>
      </c>
      <c r="BW91" s="35">
        <f>MACD!BW91-시그널!BW91</f>
        <v>-1.1503631808715487E-4</v>
      </c>
      <c r="BX91" s="28">
        <f>외인!BX91/10000</f>
        <v>6.967414999999999</v>
      </c>
      <c r="BY91" s="35">
        <f>MACD!BY91-시그널!BY91</f>
        <v>-1.4101008530652335E-4</v>
      </c>
      <c r="BZ91" s="28">
        <f>외인!BZ91/10000</f>
        <v>24.749853999999999</v>
      </c>
      <c r="CA91" s="35">
        <f>MACD!CA91-시그널!CA91</f>
        <v>-1.2848240008118676E-4</v>
      </c>
      <c r="CB91" s="28">
        <f>외인!CB91/10000</f>
        <v>0.98487800000000003</v>
      </c>
      <c r="CC91" s="35">
        <f>MACD!CC91-시그널!CC91</f>
        <v>-6.6335925986533485E-4</v>
      </c>
      <c r="CD91" s="28">
        <f>외인!CD91/10000</f>
        <v>2.1512790000000002</v>
      </c>
      <c r="CE91" s="35">
        <f>MACD!CE91-시그널!CE91</f>
        <v>-5.9663217686512036E-4</v>
      </c>
      <c r="CF91" s="28">
        <f>외인!CF91/10000</f>
        <v>3.0417139999999998</v>
      </c>
      <c r="CG91" s="35">
        <f>MACD!CG91-시그널!CG91</f>
        <v>-1.7337928274555178E-5</v>
      </c>
      <c r="CH91" s="28">
        <f>외인!CH91/10000</f>
        <v>5.8775209999999998</v>
      </c>
      <c r="CI91" s="35">
        <f>MACD!CI91-시그널!CI91</f>
        <v>7.3726403267885643E-6</v>
      </c>
      <c r="CJ91" s="28">
        <f>외인!CJ91/10000</f>
        <v>29.61627</v>
      </c>
      <c r="CK91" s="35">
        <f>MACD!CK91-시그널!CK91</f>
        <v>7.2358915051836428E-5</v>
      </c>
      <c r="CL91" s="28">
        <f>외인!CL91/10000</f>
        <v>21.245874000000001</v>
      </c>
      <c r="CM91" s="35">
        <f>MACD!CM91-시그널!CM91</f>
        <v>-2.9875204744654046E-4</v>
      </c>
      <c r="CN91" s="28">
        <f>외인!CN91/10000</f>
        <v>9.588496000000001</v>
      </c>
      <c r="CO91" s="35">
        <f>MACD!CO91-시그널!CO91</f>
        <v>1.6043387982757297E-4</v>
      </c>
      <c r="CP91" s="28">
        <f>외인!CP91/10000</f>
        <v>14.585906</v>
      </c>
      <c r="CQ91" s="35">
        <f>MACD!CQ91-시그널!CQ91</f>
        <v>-7.4719759910785665E-5</v>
      </c>
      <c r="CR91" s="28">
        <f>외인!CR91/10000</f>
        <v>14.314619</v>
      </c>
      <c r="CS91" s="35">
        <f>MACD!CS91-시그널!CS91</f>
        <v>-1.4534487063644417E-4</v>
      </c>
      <c r="CT91" s="28">
        <f>외인!CT91/10000</f>
        <v>23.130163</v>
      </c>
      <c r="CU91" s="35">
        <f>MACD!CU91-시그널!CU91</f>
        <v>4.5772706646272877E-4</v>
      </c>
      <c r="CV91" s="28">
        <f>외인!CV91/10000</f>
        <v>459.21995899999996</v>
      </c>
      <c r="CW91" s="35">
        <f>MACD!CW91-시그널!CW91</f>
        <v>-1.6297748276582999E-4</v>
      </c>
      <c r="CX91" s="28">
        <f>외인!CX91/10000</f>
        <v>19.504034000000001</v>
      </c>
      <c r="CY91" s="35">
        <f>MACD!CY91-시그널!CY91</f>
        <v>4.150715116823981E-4</v>
      </c>
      <c r="CZ91" s="28">
        <f>외인!CZ91/10000</f>
        <v>1.4972969999999999</v>
      </c>
      <c r="DA91" s="35">
        <f>MACD!DA91-시그널!DA91</f>
        <v>-2.7904476155030133E-4</v>
      </c>
      <c r="DB91" s="28">
        <f>외인!DB91/10000</f>
        <v>3.1506950000000002</v>
      </c>
      <c r="DC91" s="35">
        <f>MACD!DC91-시그널!DC91</f>
        <v>-2.0087332218076483E-4</v>
      </c>
      <c r="DD91" s="28">
        <f>외인!DD91/10000</f>
        <v>0.71311599999999997</v>
      </c>
      <c r="DE91" s="35">
        <f>MACD!DE91-시그널!DE91</f>
        <v>-1.6356802639124339E-4</v>
      </c>
      <c r="DF91" s="28">
        <f>외인!DF91/10000</f>
        <v>5.1332459999999998</v>
      </c>
      <c r="DG91" s="35">
        <f>MACD!DG91-시그널!DG91</f>
        <v>-1.637303918938654E-4</v>
      </c>
      <c r="DH91" s="28">
        <f>외인!DH91/10000</f>
        <v>1.4825979999999999</v>
      </c>
      <c r="DI91" s="35">
        <f>MACD!DI91-시그널!DI91</f>
        <v>-5.3525248621640585E-4</v>
      </c>
      <c r="DJ91" s="28">
        <f>외인!DJ91/10000</f>
        <v>53.796727000000004</v>
      </c>
      <c r="DK91" s="35">
        <f>MACD!DK91-시그널!DK91</f>
        <v>7.7031053483122799E-5</v>
      </c>
      <c r="DL91" s="28">
        <f>외인!DL91/10000</f>
        <v>7.4537740000000001</v>
      </c>
      <c r="DM91" s="35">
        <f>MACD!DM91-시그널!DM91</f>
        <v>2.5800034280901683E-4</v>
      </c>
      <c r="DN91" s="28">
        <f>외인!DN91/10000</f>
        <v>459.21995899999996</v>
      </c>
      <c r="DO91" s="35">
        <f>MACD!DO91-시그널!DO91</f>
        <v>-1.6297748276582999E-4</v>
      </c>
      <c r="DP91" s="28">
        <f>외인!DP91/10000</f>
        <v>6.5228919999999997</v>
      </c>
      <c r="DQ91" s="35">
        <f>MACD!DQ91-시그널!DQ91</f>
        <v>1.1933214126352552E-4</v>
      </c>
      <c r="DR91" s="28">
        <f>외인!DR91/10000</f>
        <v>3.8153129999999997</v>
      </c>
      <c r="DS91" s="35">
        <f>MACD!DS91-시그널!DS91</f>
        <v>9.5329026460843724E-6</v>
      </c>
      <c r="DT91" s="28">
        <f>외인!DT91/10000</f>
        <v>11.578639000000001</v>
      </c>
      <c r="DU91" s="35">
        <f>MACD!DU91-시그널!DU91</f>
        <v>-1.8712899745206387E-4</v>
      </c>
      <c r="DV91" s="28">
        <f>외인!DV91/10000</f>
        <v>2.6894169999999997</v>
      </c>
      <c r="DW91" s="35">
        <f>MACD!DW91-시그널!DW91</f>
        <v>1.6990810974005057E-5</v>
      </c>
      <c r="DX91" s="28">
        <f>외인!DX91/10000</f>
        <v>12.120034</v>
      </c>
      <c r="DY91" s="35">
        <f>MACD!DY91-시그널!DY91</f>
        <v>-4.2917231660020148E-4</v>
      </c>
      <c r="DZ91" s="28">
        <f>외인!DZ91/10000</f>
        <v>0.625892</v>
      </c>
      <c r="EA91" s="35">
        <f>MACD!EA91-시그널!EA91</f>
        <v>4.3941890933153998E-5</v>
      </c>
      <c r="EB91" s="28">
        <f>외인!EB91/10000</f>
        <v>0.8709110000000001</v>
      </c>
      <c r="EC91" s="35">
        <f>MACD!EC91-시그널!EC91</f>
        <v>-2.5275164026269763E-4</v>
      </c>
      <c r="ED91" s="28">
        <f>외인!ED91/10000</f>
        <v>0.72639900000000002</v>
      </c>
      <c r="EE91" s="35">
        <f>MACD!EE91-시그널!EE91</f>
        <v>4.7895265605003921E-5</v>
      </c>
      <c r="EF91" s="28">
        <f>외인!EF91/10000</f>
        <v>19.111408999999998</v>
      </c>
      <c r="EG91" s="35">
        <f>MACD!EG91-시그널!EG91</f>
        <v>6.1938543830683789E-5</v>
      </c>
      <c r="EH91" s="28">
        <f>외인!EH91/10000</f>
        <v>14.65461</v>
      </c>
      <c r="EI91" s="35">
        <f>MACD!EI91-시그널!EI91</f>
        <v>-9.1190965313746783E-5</v>
      </c>
      <c r="EJ91" s="28">
        <f>외인!EJ91/10000</f>
        <v>8.6502990000000004</v>
      </c>
      <c r="EK91" s="35">
        <f>MACD!EK91-시그널!EK91</f>
        <v>-3.020264683312922E-5</v>
      </c>
      <c r="EL91" s="28">
        <f>외인!EL91/10000</f>
        <v>2.3514779999999997</v>
      </c>
      <c r="EM91" s="35">
        <f>MACD!EM91-시그널!EM91</f>
        <v>-5.5851570200080437E-4</v>
      </c>
      <c r="EN91" s="28">
        <f>외인!EN91/10000</f>
        <v>3.8153129999999997</v>
      </c>
      <c r="EO91" s="35">
        <f>MACD!EO91-시그널!EO91</f>
        <v>9.5329026460843724E-6</v>
      </c>
      <c r="EP91" s="28">
        <f>외인!EP91/10000</f>
        <v>12.933021999999999</v>
      </c>
      <c r="EQ91" s="35">
        <f>MACD!EQ91-시그널!EQ91</f>
        <v>-1.3622673765163507E-4</v>
      </c>
      <c r="ER91" s="28">
        <f>외인!ER91/10000</f>
        <v>0.73439900000000002</v>
      </c>
      <c r="ES91" s="35">
        <f>MACD!ES91-시그널!ES91</f>
        <v>1.1091715848813237E-3</v>
      </c>
      <c r="ET91" s="28">
        <f>외인!ET91/10000</f>
        <v>14.062785</v>
      </c>
      <c r="EU91" s="35">
        <f>MACD!EU91-시그널!EU91</f>
        <v>1.5320639622902086E-4</v>
      </c>
      <c r="EV91" s="28">
        <f>외인!EV91/10000</f>
        <v>4.8218370000000004</v>
      </c>
      <c r="EW91" s="35">
        <f>MACD!EW91-시그널!EW91</f>
        <v>-1.1292765987459478E-4</v>
      </c>
      <c r="EX91" s="28">
        <f>외인!EX91/10000</f>
        <v>9.764068</v>
      </c>
      <c r="EY91" s="35">
        <f>MACD!EY91-시그널!EY91</f>
        <v>-5.1466569073443572E-5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20260305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20260625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46086</v>
      </c>
      <c r="B15" s="28">
        <f>외인!B15</f>
        <v>4464658.88</v>
      </c>
      <c r="C15" s="28">
        <f>(기관!C15+외인!C15)/B15</f>
        <v>-3.4959020206264896E-3</v>
      </c>
      <c r="D15" s="28">
        <f>외인!D15</f>
        <v>613583.1</v>
      </c>
      <c r="E15" s="28">
        <f>(기관!E15+외인!E15)/D15</f>
        <v>7.7076601360109168E-3</v>
      </c>
      <c r="F15" s="28">
        <f>외인!F15</f>
        <v>1939793.38</v>
      </c>
      <c r="G15" s="28">
        <f>(기관!G15+외인!G15)/F15</f>
        <v>-5.3198191654824601E-3</v>
      </c>
      <c r="H15" s="28">
        <f>외인!H15</f>
        <v>278413.45</v>
      </c>
      <c r="I15" s="28">
        <f>(기관!I15+외인!I15)/H15</f>
        <v>1.064531903900476E-3</v>
      </c>
      <c r="J15" s="28">
        <f>외인!J15</f>
        <v>36430.1</v>
      </c>
      <c r="K15" s="28">
        <f>(기관!K15+외인!K15)/J15</f>
        <v>3.1257119799286861E-3</v>
      </c>
      <c r="L15" s="28">
        <f>외인!L15</f>
        <v>258561.07</v>
      </c>
      <c r="M15" s="28">
        <f>(기관!M15+외인!M15)/L15</f>
        <v>8.2529825545663157E-4</v>
      </c>
      <c r="N15" s="28">
        <f>외인!N15</f>
        <v>249201.36</v>
      </c>
      <c r="O15" s="28">
        <f>(기관!O15+외인!O15)/N15</f>
        <v>-4.8478467372730242E-3</v>
      </c>
      <c r="P15" s="28">
        <f>외인!P15</f>
        <v>201422.66</v>
      </c>
      <c r="Q15" s="28">
        <f>(기관!Q15+외인!Q15)/P15</f>
        <v>3.505563872505705E-3</v>
      </c>
      <c r="R15" s="28">
        <f>외인!R15</f>
        <v>130259.1</v>
      </c>
      <c r="S15" s="28">
        <f>(기관!S15+외인!S15)/R15</f>
        <v>1.0558955190078849E-3</v>
      </c>
      <c r="T15" s="28">
        <f>외인!T15</f>
        <v>8610.44</v>
      </c>
      <c r="U15" s="28">
        <f>(기관!U15+외인!U15)/T15</f>
        <v>-1.3006303975174324E-2</v>
      </c>
      <c r="V15" s="28">
        <f>외인!V15</f>
        <v>106943.3</v>
      </c>
      <c r="W15" s="28">
        <f>(기관!W15+외인!W15)/V15</f>
        <v>1.2932366964550373E-2</v>
      </c>
      <c r="X15" s="28">
        <f>외인!X15</f>
        <v>1914193.65</v>
      </c>
      <c r="Y15" s="28">
        <f>(기관!Y15+외인!Y15)/X15</f>
        <v>-6.3014157423414291E-3</v>
      </c>
      <c r="Z15" s="28">
        <f>외인!Z15</f>
        <v>47777.38</v>
      </c>
      <c r="AA15" s="28">
        <f>(기관!AA15+외인!AA15)/Z15</f>
        <v>-3.2086313648843867E-4</v>
      </c>
      <c r="AB15" s="28">
        <f>외인!AB15</f>
        <v>200476.57</v>
      </c>
      <c r="AC15" s="28">
        <f>(기관!AC15+외인!AC15)/AB15</f>
        <v>7.6417907588901749E-5</v>
      </c>
      <c r="AD15" s="28">
        <f>외인!AD15</f>
        <v>19943.77</v>
      </c>
      <c r="AE15" s="28">
        <f>(기관!AE15+외인!AE15)/AD15</f>
        <v>-3.0681260363512016E-3</v>
      </c>
      <c r="AF15" s="28">
        <f>외인!AF15</f>
        <v>25264.26</v>
      </c>
      <c r="AG15" s="28">
        <f>(기관!AG15+외인!AG15)/AF15</f>
        <v>-3.4202466250743144E-3</v>
      </c>
      <c r="AH15" s="28">
        <f>외인!AH15</f>
        <v>196346.11</v>
      </c>
      <c r="AI15" s="28">
        <f>(기관!AI15+외인!AI15)/AH15</f>
        <v>1.5796085799713578E-3</v>
      </c>
      <c r="AJ15" s="28">
        <f>외인!AJ15</f>
        <v>111999.29</v>
      </c>
      <c r="AK15" s="28">
        <f>(기관!AK15+외인!AK15)/AJ15</f>
        <v>-9.7223830615354799E-4</v>
      </c>
      <c r="AL15" s="28">
        <f>외인!AL15</f>
        <v>88603.33</v>
      </c>
      <c r="AM15" s="28">
        <f>(기관!AM15+외인!AM15)/AL15</f>
        <v>1.6523081017383884E-3</v>
      </c>
      <c r="AN15" s="28">
        <f>외인!AN15</f>
        <v>179639.02</v>
      </c>
      <c r="AO15" s="28">
        <f>(기관!AO15+외인!AO15)/AN15</f>
        <v>-7.1207803293516087E-3</v>
      </c>
      <c r="AP15" s="28">
        <f>외인!AP15</f>
        <v>112100.54</v>
      </c>
      <c r="AQ15" s="28">
        <f>(기관!AQ15+외인!AQ15)/AP15</f>
        <v>2.2797392412204258E-3</v>
      </c>
      <c r="AR15" s="28">
        <f>외인!AR15</f>
        <v>24100.799999999999</v>
      </c>
      <c r="AS15" s="28">
        <f>(기관!AS15+외인!AS15)/AR15</f>
        <v>-3.0729270397663148E-3</v>
      </c>
      <c r="AT15" s="28">
        <f>외인!AT15</f>
        <v>78461.64</v>
      </c>
      <c r="AU15" s="28">
        <f>(기관!AU15+외인!AU15)/AT15</f>
        <v>4.1599946164775552E-4</v>
      </c>
      <c r="AV15" s="28">
        <f>외인!AV15</f>
        <v>47698.22</v>
      </c>
      <c r="AW15" s="28">
        <f>(기관!AW15+외인!AW15)/AV15</f>
        <v>-5.1008192758555775E-4</v>
      </c>
      <c r="AX15" s="28">
        <f>외인!AX15</f>
        <v>50670</v>
      </c>
      <c r="AY15" s="28">
        <f>(기관!AY15+외인!AY15)/AX15</f>
        <v>6.4337872508387598E-4</v>
      </c>
      <c r="AZ15" s="28">
        <f>외인!AZ15</f>
        <v>2042033.87</v>
      </c>
      <c r="BA15" s="28">
        <f>(기관!BA15+외인!BA15)/AZ15</f>
        <v>-5.8431792808608021E-3</v>
      </c>
      <c r="BB15" s="28">
        <f>외인!BB15</f>
        <v>97622.1</v>
      </c>
      <c r="BC15" s="28">
        <f>(기관!BC15+외인!BC15)/BB15</f>
        <v>-2.6807454459594704E-4</v>
      </c>
      <c r="BD15" s="28">
        <f>외인!BD15</f>
        <v>39797.15</v>
      </c>
      <c r="BE15" s="28">
        <f>(기관!BE15+외인!BE15)/BD15</f>
        <v>-1.5085753628086432E-2</v>
      </c>
      <c r="BF15" s="28">
        <f>외인!BF15</f>
        <v>0</v>
      </c>
      <c r="BG15" s="28" t="e">
        <f>(기관!BG15+외인!BG15)/BF15</f>
        <v>#DIV/0!</v>
      </c>
      <c r="BH15" s="28">
        <f>외인!BH15</f>
        <v>91462.47</v>
      </c>
      <c r="BI15" s="28">
        <f>(기관!BI15+외인!BI15)/BH15</f>
        <v>-3.1321043483737102E-3</v>
      </c>
      <c r="BJ15" s="28">
        <f>외인!BJ15</f>
        <v>115016.77</v>
      </c>
      <c r="BK15" s="28">
        <f>(기관!BK15+외인!BK15)/BJ15</f>
        <v>2.327486678681726E-3</v>
      </c>
      <c r="BL15" s="28">
        <f>외인!BL15</f>
        <v>52002.12</v>
      </c>
      <c r="BM15" s="28">
        <f>(기관!BM15+외인!BM15)/BL15</f>
        <v>-2.0231867470018529E-3</v>
      </c>
      <c r="BN15" s="28">
        <f>외인!BN15</f>
        <v>43699.23</v>
      </c>
      <c r="BO15" s="28">
        <f>(기관!BO15+외인!BO15)/BN15</f>
        <v>-4.2179232906392168E-3</v>
      </c>
      <c r="BP15" s="28">
        <f>외인!BP15</f>
        <v>61074.21</v>
      </c>
      <c r="BQ15" s="28">
        <f>(기관!BQ15+외인!BQ15)/BP15</f>
        <v>8.438913904903558E-4</v>
      </c>
      <c r="BR15" s="28">
        <f>외인!BR15</f>
        <v>237719.65</v>
      </c>
      <c r="BS15" s="28">
        <f>(기관!BS15+외인!BS15)/BR15</f>
        <v>2.0464442043390189E-3</v>
      </c>
      <c r="BT15" s="28">
        <f>외인!BT15</f>
        <v>1950178.67</v>
      </c>
      <c r="BU15" s="28">
        <f>(기관!BU15+외인!BU15)/BT15</f>
        <v>-6.0641110386055038E-3</v>
      </c>
      <c r="BV15" s="28">
        <f>외인!BV15</f>
        <v>378035.46</v>
      </c>
      <c r="BW15" s="28">
        <f>(기관!BW15+외인!BW15)/BV15</f>
        <v>-4.7984916547246653E-4</v>
      </c>
      <c r="BX15" s="28">
        <f>외인!BX15</f>
        <v>77550.73</v>
      </c>
      <c r="BY15" s="28">
        <f>(기관!BY15+외인!BY15)/BX15</f>
        <v>-2.8683160042465108E-3</v>
      </c>
      <c r="BZ15" s="28">
        <f>외인!BZ15</f>
        <v>268242.34999999998</v>
      </c>
      <c r="CA15" s="28">
        <f>(기관!CA15+외인!CA15)/BZ15</f>
        <v>-4.2229349690680838E-3</v>
      </c>
      <c r="CB15" s="28">
        <f>외인!CB15</f>
        <v>13000.49</v>
      </c>
      <c r="CC15" s="28">
        <f>(기관!CC15+외인!CC15)/CB15</f>
        <v>2.6614381457929669E-4</v>
      </c>
      <c r="CD15" s="28">
        <f>외인!CD15</f>
        <v>33382.080000000002</v>
      </c>
      <c r="CE15" s="28">
        <f>(기관!CE15+외인!CE15)/CD15</f>
        <v>4.978719121157217E-4</v>
      </c>
      <c r="CF15" s="28">
        <f>외인!CF15</f>
        <v>22937.06</v>
      </c>
      <c r="CG15" s="28">
        <f>(기관!CG15+외인!CG15)/CF15</f>
        <v>1.5716922744240106E-3</v>
      </c>
      <c r="CH15" s="28">
        <f>외인!CH15</f>
        <v>66593.58</v>
      </c>
      <c r="CI15" s="28">
        <f>(기관!CI15+외인!CI15)/CH15</f>
        <v>-1.1820959317699995E-3</v>
      </c>
      <c r="CJ15" s="28">
        <f>외인!CJ15</f>
        <v>390855.45</v>
      </c>
      <c r="CK15" s="28">
        <f>(기관!CK15+외인!CK15)/CJ15</f>
        <v>4.4017295908244337E-3</v>
      </c>
      <c r="CL15" s="28">
        <f>외인!CL15</f>
        <v>228880.07</v>
      </c>
      <c r="CM15" s="28">
        <f>(기관!CM15+외인!CM15)/CL15</f>
        <v>-3.0124947095655811E-4</v>
      </c>
      <c r="CN15" s="28">
        <f>외인!CN15</f>
        <v>119649.14</v>
      </c>
      <c r="CO15" s="28">
        <f>(기관!CO15+외인!CO15)/CN15</f>
        <v>8.3443976279311326E-4</v>
      </c>
      <c r="CP15" s="28">
        <f>외인!CP15</f>
        <v>98255.45</v>
      </c>
      <c r="CQ15" s="28">
        <f>(기관!CQ15+외인!CQ15)/CP15</f>
        <v>-1.8370482248058502E-4</v>
      </c>
      <c r="CR15" s="28">
        <f>외인!CR15</f>
        <v>161897.74</v>
      </c>
      <c r="CS15" s="28">
        <f>(기관!CS15+외인!CS15)/CR15</f>
        <v>7.3836731754254258E-4</v>
      </c>
      <c r="CT15" s="28">
        <f>외인!CT15</f>
        <v>100651.76</v>
      </c>
      <c r="CU15" s="28">
        <f>(기관!CU15+외인!CU15)/CT15</f>
        <v>5.1329455143158944E-3</v>
      </c>
      <c r="CV15" s="28">
        <f>외인!CV15</f>
        <v>1950178.67</v>
      </c>
      <c r="CW15" s="28">
        <f>(기관!CW15+외인!CW15)/CV15</f>
        <v>-6.0641110386055038E-3</v>
      </c>
      <c r="CX15" s="28">
        <f>외인!CX15</f>
        <v>189579.76</v>
      </c>
      <c r="CY15" s="28">
        <f>(기관!CY15+외인!CY15)/CX15</f>
        <v>1.5313871058809231E-3</v>
      </c>
      <c r="CZ15" s="28">
        <f>외인!CZ15</f>
        <v>16724.73</v>
      </c>
      <c r="DA15" s="28">
        <f>(기관!DA15+외인!DA15)/CZ15</f>
        <v>-2.7205222446042481E-4</v>
      </c>
      <c r="DB15" s="28">
        <f>외인!DB15</f>
        <v>39797.15</v>
      </c>
      <c r="DC15" s="28">
        <f>(기관!DC15+외인!DC15)/DB15</f>
        <v>-1.5085753628086432E-2</v>
      </c>
      <c r="DD15" s="28">
        <f>외인!DD15</f>
        <v>8610.44</v>
      </c>
      <c r="DE15" s="28">
        <f>(기관!DE15+외인!DE15)/DD15</f>
        <v>-1.3006303975174324E-2</v>
      </c>
      <c r="DF15" s="28">
        <f>외인!DF15</f>
        <v>58563.12</v>
      </c>
      <c r="DG15" s="28">
        <f>(기관!DG15+외인!DG15)/DF15</f>
        <v>-3.1419091059356127E-3</v>
      </c>
      <c r="DH15" s="28">
        <f>외인!DH15</f>
        <v>25343.33</v>
      </c>
      <c r="DI15" s="28">
        <f>(기관!DI15+외인!DI15)/DH15</f>
        <v>6.1791406259556242E-4</v>
      </c>
      <c r="DJ15" s="28">
        <f>외인!DJ15</f>
        <v>555378.41</v>
      </c>
      <c r="DK15" s="28">
        <f>(기관!DK15+외인!DK15)/DJ15</f>
        <v>1.1169861644423663E-3</v>
      </c>
      <c r="DL15" s="28">
        <f>외인!DL15</f>
        <v>93605.1</v>
      </c>
      <c r="DM15" s="28">
        <f>(기관!DM15+외인!DM15)/DL15</f>
        <v>1.0614806244531548E-3</v>
      </c>
      <c r="DN15" s="28">
        <f>외인!DN15</f>
        <v>1950178.67</v>
      </c>
      <c r="DO15" s="28">
        <f>(기관!DO15+외인!DO15)/DN15</f>
        <v>-6.0641110386055038E-3</v>
      </c>
      <c r="DP15" s="28">
        <f>외인!DP15</f>
        <v>82171.92</v>
      </c>
      <c r="DQ15" s="28">
        <f>(기관!DQ15+외인!DQ15)/DP15</f>
        <v>9.0592990890318754E-3</v>
      </c>
      <c r="DR15" s="28">
        <f>외인!DR15</f>
        <v>38156.5</v>
      </c>
      <c r="DS15" s="28">
        <f>(기관!DS15+외인!DS15)/DR15</f>
        <v>2.1605755244846875E-3</v>
      </c>
      <c r="DT15" s="28">
        <f>외인!DT15</f>
        <v>130259.1</v>
      </c>
      <c r="DU15" s="28">
        <f>(기관!DU15+외인!DU15)/DT15</f>
        <v>1.0558955190078849E-3</v>
      </c>
      <c r="DV15" s="28">
        <f>외인!DV15</f>
        <v>31466.400000000001</v>
      </c>
      <c r="DW15" s="28">
        <f>(기관!DW15+외인!DW15)/DV15</f>
        <v>-5.0911448402105096E-4</v>
      </c>
      <c r="DX15" s="28">
        <f>외인!DX15</f>
        <v>106943.3</v>
      </c>
      <c r="DY15" s="28">
        <f>(기관!DY15+외인!DY15)/DX15</f>
        <v>1.2932366964550373E-2</v>
      </c>
      <c r="DZ15" s="28">
        <f>외인!DZ15</f>
        <v>10139.719999999999</v>
      </c>
      <c r="EA15" s="28">
        <f>(기관!EA15+외인!EA15)/DZ15</f>
        <v>3.1618230089193789E-3</v>
      </c>
      <c r="EB15" s="28">
        <f>외인!EB15</f>
        <v>12982.08</v>
      </c>
      <c r="EC15" s="28">
        <f>(기관!EC15+외인!EC15)/EB15</f>
        <v>1.7300771525056078E-3</v>
      </c>
      <c r="ED15" s="28">
        <f>외인!ED15</f>
        <v>10329.61</v>
      </c>
      <c r="EE15" s="28">
        <f>(기관!EE15+외인!EE15)/ED15</f>
        <v>6.8076142274490518E-3</v>
      </c>
      <c r="EF15" s="28">
        <f>외인!EF15</f>
        <v>256324.36</v>
      </c>
      <c r="EG15" s="28">
        <f>(기관!EG15+외인!EG15)/EF15</f>
        <v>2.9236784205761792E-3</v>
      </c>
      <c r="EH15" s="28">
        <f>외인!EH15</f>
        <v>182236.5</v>
      </c>
      <c r="EI15" s="28">
        <f>(기관!EI15+외인!EI15)/EH15</f>
        <v>-3.336323952665895E-5</v>
      </c>
      <c r="EJ15" s="28">
        <f>외인!EJ15</f>
        <v>90671.29</v>
      </c>
      <c r="EK15" s="28">
        <f>(기관!EK15+외인!EK15)/EJ15</f>
        <v>9.4296662151823179E-5</v>
      </c>
      <c r="EL15" s="28">
        <f>외인!EL15</f>
        <v>35800.54</v>
      </c>
      <c r="EM15" s="28">
        <f>(기관!EM15+외인!EM15)/EL15</f>
        <v>5.8406940230510481E-4</v>
      </c>
      <c r="EN15" s="28">
        <f>외인!EN15</f>
        <v>38156.5</v>
      </c>
      <c r="EO15" s="28">
        <f>(기관!EO15+외인!EO15)/EN15</f>
        <v>2.1605755244846875E-3</v>
      </c>
      <c r="EP15" s="28">
        <f>외인!EP15</f>
        <v>172777.34</v>
      </c>
      <c r="EQ15" s="28">
        <f>(기관!EQ15+외인!EQ15)/EP15</f>
        <v>-1.0702213612039633E-3</v>
      </c>
      <c r="ER15" s="28">
        <f>외인!ER15</f>
        <v>12544.21</v>
      </c>
      <c r="ES15" s="28">
        <f>(기관!ES15+외인!ES15)/ER15</f>
        <v>1.4445708418465573E-2</v>
      </c>
      <c r="ET15" s="28">
        <f>외인!ET15</f>
        <v>112100.54</v>
      </c>
      <c r="EU15" s="28">
        <f>(기관!EU15+외인!EU15)/ET15</f>
        <v>2.2797392412204258E-3</v>
      </c>
      <c r="EV15" s="28">
        <f>외인!EV15</f>
        <v>47777.38</v>
      </c>
      <c r="EW15" s="28">
        <f>(기관!EW15+외인!EW15)/EV15</f>
        <v>-3.2086313648843867E-4</v>
      </c>
      <c r="EX15" s="28">
        <f>외인!EX15</f>
        <v>50478.07</v>
      </c>
      <c r="EY15" s="28">
        <f>(기관!EY15+외인!EY15)/EX15</f>
        <v>-5.3884786007072032E-5</v>
      </c>
    </row>
    <row r="16" spans="1:255">
      <c r="A16" s="27">
        <f>외인!A16</f>
        <v>46087</v>
      </c>
      <c r="B16" s="28">
        <f>외인!B16</f>
        <v>4465429.3899999997</v>
      </c>
      <c r="C16" s="28">
        <f>(기관!C16+외인!C16)/B16</f>
        <v>-3.9878404616313949E-3</v>
      </c>
      <c r="D16" s="28">
        <f>외인!D16</f>
        <v>635652.81000000006</v>
      </c>
      <c r="E16" s="28">
        <f>(기관!E16+외인!E16)/D16</f>
        <v>6.6143497422751895E-3</v>
      </c>
      <c r="F16" s="28">
        <f>외인!F16</f>
        <v>1919023.78</v>
      </c>
      <c r="G16" s="28">
        <f>(기관!G16+외인!G16)/F16</f>
        <v>-5.6878294650418559E-3</v>
      </c>
      <c r="H16" s="28">
        <f>외인!H16</f>
        <v>286900.24</v>
      </c>
      <c r="I16" s="28">
        <f>(기관!I16+외인!I16)/H16</f>
        <v>6.8006217073920895E-4</v>
      </c>
      <c r="J16" s="28">
        <f>외인!J16</f>
        <v>37953.769999999997</v>
      </c>
      <c r="K16" s="28">
        <f>(기관!K16+외인!K16)/J16</f>
        <v>2.7088218113773682E-3</v>
      </c>
      <c r="L16" s="28">
        <f>외인!L16</f>
        <v>265166.5</v>
      </c>
      <c r="M16" s="28">
        <f>(기관!M16+외인!M16)/L16</f>
        <v>1.2354501794155744E-4</v>
      </c>
      <c r="N16" s="28">
        <f>외인!N16</f>
        <v>251885.37</v>
      </c>
      <c r="O16" s="28">
        <f>(기관!O16+외인!O16)/N16</f>
        <v>-6.0638694498215606E-3</v>
      </c>
      <c r="P16" s="28">
        <f>외인!P16</f>
        <v>201526.43</v>
      </c>
      <c r="Q16" s="28">
        <f>(기관!Q16+외인!Q16)/P16</f>
        <v>2.3762143754543757E-3</v>
      </c>
      <c r="R16" s="28">
        <f>외인!R16</f>
        <v>132744.9</v>
      </c>
      <c r="S16" s="28">
        <f>(기관!S16+외인!S16)/R16</f>
        <v>-2.2895041542085608E-3</v>
      </c>
      <c r="T16" s="28">
        <f>외인!T16</f>
        <v>8494.36</v>
      </c>
      <c r="U16" s="28">
        <f>(기관!U16+외인!U16)/T16</f>
        <v>-1.465207502389821E-2</v>
      </c>
      <c r="V16" s="28">
        <f>외인!V16</f>
        <v>112257.29</v>
      </c>
      <c r="W16" s="28">
        <f>(기관!W16+외인!W16)/V16</f>
        <v>1.0399413704000871E-2</v>
      </c>
      <c r="X16" s="28">
        <f>외인!X16</f>
        <v>1887443.01</v>
      </c>
      <c r="Y16" s="28">
        <f>(기관!Y16+외인!Y16)/X16</f>
        <v>-7.0052181337120203E-3</v>
      </c>
      <c r="Z16" s="28">
        <f>외인!Z16</f>
        <v>47806.34</v>
      </c>
      <c r="AA16" s="28">
        <f>(기관!AA16+외인!AA16)/Z16</f>
        <v>2.3846209519490518E-4</v>
      </c>
      <c r="AB16" s="28">
        <f>외인!AB16</f>
        <v>198377.1</v>
      </c>
      <c r="AC16" s="28">
        <f>(기관!AC16+외인!AC16)/AB16</f>
        <v>3.8915782113963752E-5</v>
      </c>
      <c r="AD16" s="28">
        <f>외인!AD16</f>
        <v>20095.599999999999</v>
      </c>
      <c r="AE16" s="28">
        <f>(기관!AE16+외인!AE16)/AD16</f>
        <v>-3.350484683214236E-3</v>
      </c>
      <c r="AF16" s="28">
        <f>외인!AF16</f>
        <v>24831.13</v>
      </c>
      <c r="AG16" s="28">
        <f>(기관!AG16+외인!AG16)/AF16</f>
        <v>-3.527024344039115E-3</v>
      </c>
      <c r="AH16" s="28">
        <f>외인!AH16</f>
        <v>197529.66</v>
      </c>
      <c r="AI16" s="28">
        <f>(기관!AI16+외인!AI16)/AH16</f>
        <v>1.809652282092725E-3</v>
      </c>
      <c r="AJ16" s="28">
        <f>외인!AJ16</f>
        <v>115796.34</v>
      </c>
      <c r="AK16" s="28">
        <f>(기관!AK16+외인!AK16)/AJ16</f>
        <v>-3.0817899771270838E-3</v>
      </c>
      <c r="AL16" s="28">
        <f>외인!AL16</f>
        <v>90185.69</v>
      </c>
      <c r="AM16" s="28">
        <f>(기관!AM16+외인!AM16)/AL16</f>
        <v>1.3716144989299288E-4</v>
      </c>
      <c r="AN16" s="28">
        <f>외인!AN16</f>
        <v>180885.97</v>
      </c>
      <c r="AO16" s="28">
        <f>(기관!AO16+외인!AO16)/AN16</f>
        <v>-8.0527527922701798E-3</v>
      </c>
      <c r="AP16" s="28">
        <f>외인!AP16</f>
        <v>112242.08</v>
      </c>
      <c r="AQ16" s="28">
        <f>(기관!AQ16+외인!AQ16)/AP16</f>
        <v>-2.8821632671098037E-4</v>
      </c>
      <c r="AR16" s="28">
        <f>외인!AR16</f>
        <v>24052.63</v>
      </c>
      <c r="AS16" s="28">
        <f>(기관!AS16+외인!AS16)/AR16</f>
        <v>-2.7306785162371019E-3</v>
      </c>
      <c r="AT16" s="28">
        <f>외인!AT16</f>
        <v>79417.710000000006</v>
      </c>
      <c r="AU16" s="28">
        <f>(기관!AU16+외인!AU16)/AT16</f>
        <v>-9.0710245863296734E-4</v>
      </c>
      <c r="AV16" s="28">
        <f>외인!AV16</f>
        <v>47632.03</v>
      </c>
      <c r="AW16" s="28">
        <f>(기관!AW16+외인!AW16)/AV16</f>
        <v>2.4983188833228423E-5</v>
      </c>
      <c r="AX16" s="28">
        <f>외인!AX16</f>
        <v>52977.01</v>
      </c>
      <c r="AY16" s="28">
        <f>(기관!AY16+외인!AY16)/AX16</f>
        <v>7.6183989998680529E-4</v>
      </c>
      <c r="AZ16" s="28">
        <f>외인!AZ16</f>
        <v>2018076.91</v>
      </c>
      <c r="BA16" s="28">
        <f>(기관!BA16+외인!BA16)/AZ16</f>
        <v>-6.6304608777274007E-3</v>
      </c>
      <c r="BB16" s="28">
        <f>외인!BB16</f>
        <v>97378.1</v>
      </c>
      <c r="BC16" s="28">
        <f>(기관!BC16+외인!BC16)/BB16</f>
        <v>2.8024781752776024E-4</v>
      </c>
      <c r="BD16" s="28">
        <f>외인!BD16</f>
        <v>40588.660000000003</v>
      </c>
      <c r="BE16" s="28">
        <f>(기관!BE16+외인!BE16)/BD16</f>
        <v>-1.4884452948187989E-2</v>
      </c>
      <c r="BF16" s="28">
        <f>외인!BF16</f>
        <v>0</v>
      </c>
      <c r="BG16" s="28" t="e">
        <f>(기관!BG16+외인!BG16)/BF16</f>
        <v>#DIV/0!</v>
      </c>
      <c r="BH16" s="28">
        <f>외인!BH16</f>
        <v>93090.62</v>
      </c>
      <c r="BI16" s="28">
        <f>(기관!BI16+외인!BI16)/BH16</f>
        <v>-4.3052672761229871E-3</v>
      </c>
      <c r="BJ16" s="28">
        <f>외인!BJ16</f>
        <v>118851.16</v>
      </c>
      <c r="BK16" s="28">
        <f>(기관!BK16+외인!BK16)/BJ16</f>
        <v>7.5363168521030836E-4</v>
      </c>
      <c r="BL16" s="28">
        <f>외인!BL16</f>
        <v>52143.64</v>
      </c>
      <c r="BM16" s="28">
        <f>(기관!BM16+외인!BM16)/BL16</f>
        <v>-2.0899960186899109E-3</v>
      </c>
      <c r="BN16" s="28">
        <f>외인!BN16</f>
        <v>45047.74</v>
      </c>
      <c r="BO16" s="28">
        <f>(기관!BO16+외인!BO16)/BN16</f>
        <v>-3.5802018036864892E-3</v>
      </c>
      <c r="BP16" s="28">
        <f>외인!BP16</f>
        <v>63085.93</v>
      </c>
      <c r="BQ16" s="28">
        <f>(기관!BQ16+외인!BQ16)/BP16</f>
        <v>1.3594156414909E-3</v>
      </c>
      <c r="BR16" s="28">
        <f>외인!BR16</f>
        <v>243765.02</v>
      </c>
      <c r="BS16" s="28">
        <f>(기관!BS16+외인!BS16)/BR16</f>
        <v>4.4116255892662535E-4</v>
      </c>
      <c r="BT16" s="28">
        <f>외인!BT16</f>
        <v>1924973.3</v>
      </c>
      <c r="BU16" s="28">
        <f>(기관!BU16+외인!BU16)/BT16</f>
        <v>-6.7361245997541886E-3</v>
      </c>
      <c r="BV16" s="28">
        <f>외인!BV16</f>
        <v>385606.59</v>
      </c>
      <c r="BW16" s="28">
        <f>(기관!BW16+외인!BW16)/BV16</f>
        <v>-7.3862845549397887E-4</v>
      </c>
      <c r="BX16" s="28">
        <f>외인!BX16</f>
        <v>77177.570000000007</v>
      </c>
      <c r="BY16" s="28">
        <f>(기관!BY16+외인!BY16)/BX16</f>
        <v>-2.9403620767018187E-3</v>
      </c>
      <c r="BZ16" s="28">
        <f>외인!BZ16</f>
        <v>271071.65999999997</v>
      </c>
      <c r="CA16" s="28">
        <f>(기관!CA16+외인!CA16)/BZ16</f>
        <v>-5.3279638306711966E-3</v>
      </c>
      <c r="CB16" s="28">
        <f>외인!CB16</f>
        <v>13005.32</v>
      </c>
      <c r="CC16" s="28">
        <f>(기관!CC16+외인!CC16)/CB16</f>
        <v>2.5912472741924084E-4</v>
      </c>
      <c r="CD16" s="28">
        <f>외인!CD16</f>
        <v>34632.49</v>
      </c>
      <c r="CE16" s="28">
        <f>(기관!CE16+외인!CE16)/CD16</f>
        <v>1.2289038414506146E-3</v>
      </c>
      <c r="CF16" s="28">
        <f>외인!CF16</f>
        <v>23128.17</v>
      </c>
      <c r="CG16" s="28">
        <f>(기관!CG16+외인!CG16)/CF16</f>
        <v>2.519438416441941E-3</v>
      </c>
      <c r="CH16" s="28">
        <f>외인!CH16</f>
        <v>66303.77</v>
      </c>
      <c r="CI16" s="28">
        <f>(기관!CI16+외인!CI16)/CH16</f>
        <v>-1.9048690594818379E-4</v>
      </c>
      <c r="CJ16" s="28">
        <f>외인!CJ16</f>
        <v>396161.36</v>
      </c>
      <c r="CK16" s="28">
        <f>(기관!CK16+외인!CK16)/CJ16</f>
        <v>3.662800430612415E-3</v>
      </c>
      <c r="CL16" s="28">
        <f>외인!CL16</f>
        <v>226540.2</v>
      </c>
      <c r="CM16" s="28">
        <f>(기관!CM16+외인!CM16)/CL16</f>
        <v>-3.5565431654072869E-4</v>
      </c>
      <c r="CN16" s="28">
        <f>외인!CN16</f>
        <v>120741.74</v>
      </c>
      <c r="CO16" s="28">
        <f>(기관!CO16+외인!CO16)/CN16</f>
        <v>9.0556919255925907E-4</v>
      </c>
      <c r="CP16" s="28">
        <f>외인!CP16</f>
        <v>98017.59</v>
      </c>
      <c r="CQ16" s="28">
        <f>(기관!CQ16+외인!CQ16)/CP16</f>
        <v>3.5799696768712625E-4</v>
      </c>
      <c r="CR16" s="28">
        <f>외인!CR16</f>
        <v>165919.07</v>
      </c>
      <c r="CS16" s="28">
        <f>(기관!CS16+외인!CS16)/CR16</f>
        <v>-1.6054815157775413E-3</v>
      </c>
      <c r="CT16" s="28">
        <f>외인!CT16</f>
        <v>103782.15</v>
      </c>
      <c r="CU16" s="28">
        <f>(기관!CU16+외인!CU16)/CT16</f>
        <v>4.634322954380884E-3</v>
      </c>
      <c r="CV16" s="28">
        <f>외인!CV16</f>
        <v>1924973.3</v>
      </c>
      <c r="CW16" s="28">
        <f>(기관!CW16+외인!CW16)/CV16</f>
        <v>-6.7361245997541886E-3</v>
      </c>
      <c r="CX16" s="28">
        <f>외인!CX16</f>
        <v>196290.18</v>
      </c>
      <c r="CY16" s="28">
        <f>(기관!CY16+외인!CY16)/CX16</f>
        <v>9.8303440345309172E-4</v>
      </c>
      <c r="CZ16" s="28">
        <f>외인!CZ16</f>
        <v>17298.2</v>
      </c>
      <c r="DA16" s="28">
        <f>(기관!DA16+외인!DA16)/CZ16</f>
        <v>-3.5876565191754052E-3</v>
      </c>
      <c r="DB16" s="28">
        <f>외인!DB16</f>
        <v>40588.660000000003</v>
      </c>
      <c r="DC16" s="28">
        <f>(기관!DC16+외인!DC16)/DB16</f>
        <v>-1.4884452948187989E-2</v>
      </c>
      <c r="DD16" s="28">
        <f>외인!DD16</f>
        <v>8494.36</v>
      </c>
      <c r="DE16" s="28">
        <f>(기관!DE16+외인!DE16)/DD16</f>
        <v>-1.465207502389821E-2</v>
      </c>
      <c r="DF16" s="28">
        <f>외인!DF16</f>
        <v>58029.16</v>
      </c>
      <c r="DG16" s="28">
        <f>(기관!DG16+외인!DG16)/DF16</f>
        <v>-3.1658221487266052E-3</v>
      </c>
      <c r="DH16" s="28">
        <f>외인!DH16</f>
        <v>26355.040000000001</v>
      </c>
      <c r="DI16" s="28">
        <f>(기관!DI16+외인!DI16)/DH16</f>
        <v>1.6767191398685032E-3</v>
      </c>
      <c r="DJ16" s="28">
        <f>외인!DJ16</f>
        <v>567878.14</v>
      </c>
      <c r="DK16" s="28">
        <f>(기관!DK16+외인!DK16)/DJ16</f>
        <v>5.8234324709170889E-4</v>
      </c>
      <c r="DL16" s="28">
        <f>외인!DL16</f>
        <v>94921.96</v>
      </c>
      <c r="DM16" s="28">
        <f>(기관!DM16+외인!DM16)/DL16</f>
        <v>1.1750705526940236E-3</v>
      </c>
      <c r="DN16" s="28">
        <f>외인!DN16</f>
        <v>1924973.3</v>
      </c>
      <c r="DO16" s="28">
        <f>(기관!DO16+외인!DO16)/DN16</f>
        <v>-6.7361245997541886E-3</v>
      </c>
      <c r="DP16" s="28">
        <f>외인!DP16</f>
        <v>85308.72</v>
      </c>
      <c r="DQ16" s="28">
        <f>(기관!DQ16+외인!DQ16)/DP16</f>
        <v>7.9122040513560626E-3</v>
      </c>
      <c r="DR16" s="28">
        <f>외인!DR16</f>
        <v>39498.97</v>
      </c>
      <c r="DS16" s="28">
        <f>(기관!DS16+외인!DS16)/DR16</f>
        <v>1.5635850757627352E-3</v>
      </c>
      <c r="DT16" s="28">
        <f>외인!DT16</f>
        <v>132744.9</v>
      </c>
      <c r="DU16" s="28">
        <f>(기관!DU16+외인!DU16)/DT16</f>
        <v>-2.2895041542085608E-3</v>
      </c>
      <c r="DV16" s="28">
        <f>외인!DV16</f>
        <v>32993.11</v>
      </c>
      <c r="DW16" s="28">
        <f>(기관!DW16+외인!DW16)/DV16</f>
        <v>1.1944918196556797E-3</v>
      </c>
      <c r="DX16" s="28">
        <f>외인!DX16</f>
        <v>112257.29</v>
      </c>
      <c r="DY16" s="28">
        <f>(기관!DY16+외인!DY16)/DX16</f>
        <v>1.0399413704000871E-2</v>
      </c>
      <c r="DZ16" s="28">
        <f>외인!DZ16</f>
        <v>10138.950000000001</v>
      </c>
      <c r="EA16" s="28">
        <f>(기관!EA16+외인!EA16)/DZ16</f>
        <v>2.6669428293856858E-3</v>
      </c>
      <c r="EB16" s="28">
        <f>외인!EB16</f>
        <v>13826.61</v>
      </c>
      <c r="EC16" s="28">
        <f>(기관!EC16+외인!EC16)/EB16</f>
        <v>3.4773527278197619E-3</v>
      </c>
      <c r="ED16" s="28">
        <f>외인!ED16</f>
        <v>10776.5</v>
      </c>
      <c r="EE16" s="28">
        <f>(기관!EE16+외인!EE16)/ED16</f>
        <v>6.9150466292395496E-3</v>
      </c>
      <c r="EF16" s="28">
        <f>외인!EF16</f>
        <v>257069.01</v>
      </c>
      <c r="EG16" s="28">
        <f>(기관!EG16+외인!EG16)/EF16</f>
        <v>2.067810507380878E-3</v>
      </c>
      <c r="EH16" s="28">
        <f>외인!EH16</f>
        <v>178470.41</v>
      </c>
      <c r="EI16" s="28">
        <f>(기관!EI16+외인!EI16)/EH16</f>
        <v>-3.4297001951191786E-4</v>
      </c>
      <c r="EJ16" s="28">
        <f>외인!EJ16</f>
        <v>91802.55</v>
      </c>
      <c r="EK16" s="28">
        <f>(기관!EK16+외인!EK16)/EJ16</f>
        <v>4.6338582098209711E-4</v>
      </c>
      <c r="EL16" s="28">
        <f>외인!EL16</f>
        <v>37080.54</v>
      </c>
      <c r="EM16" s="28">
        <f>(기관!EM16+외인!EM16)/EL16</f>
        <v>1.2683202563932457E-3</v>
      </c>
      <c r="EN16" s="28">
        <f>외인!EN16</f>
        <v>39498.97</v>
      </c>
      <c r="EO16" s="28">
        <f>(기관!EO16+외인!EO16)/EN16</f>
        <v>1.5635850757627352E-3</v>
      </c>
      <c r="EP16" s="28">
        <f>외인!EP16</f>
        <v>182752.1</v>
      </c>
      <c r="EQ16" s="28">
        <f>(기관!EQ16+외인!EQ16)/EP16</f>
        <v>-1.4484101687477187E-3</v>
      </c>
      <c r="ER16" s="28">
        <f>외인!ER16</f>
        <v>12924.53</v>
      </c>
      <c r="ES16" s="28">
        <f>(기관!ES16+외인!ES16)/ER16</f>
        <v>4.3931965030836713E-3</v>
      </c>
      <c r="ET16" s="28">
        <f>외인!ET16</f>
        <v>112242.08</v>
      </c>
      <c r="EU16" s="28">
        <f>(기관!EU16+외인!EU16)/ET16</f>
        <v>-2.8821632671098037E-4</v>
      </c>
      <c r="EV16" s="28">
        <f>외인!EV16</f>
        <v>47806.34</v>
      </c>
      <c r="EW16" s="28">
        <f>(기관!EW16+외인!EW16)/EV16</f>
        <v>2.3846209519490518E-4</v>
      </c>
      <c r="EX16" s="28">
        <f>외인!EX16</f>
        <v>50211.25</v>
      </c>
      <c r="EY16" s="28">
        <f>(기관!EY16+외인!EY16)/EX16</f>
        <v>4.7200577559809807E-4</v>
      </c>
    </row>
    <row r="17" spans="1:155">
      <c r="A17" s="27">
        <f>외인!A17</f>
        <v>46090</v>
      </c>
      <c r="B17" s="28">
        <f>외인!B17</f>
        <v>4199277.51</v>
      </c>
      <c r="C17" s="28">
        <f>(기관!C17+외인!C17)/B17</f>
        <v>-3.8194379775581926E-3</v>
      </c>
      <c r="D17" s="28">
        <f>외인!D17</f>
        <v>606863.37</v>
      </c>
      <c r="E17" s="28">
        <f>(기관!E17+외인!E17)/D17</f>
        <v>5.276261772069058E-3</v>
      </c>
      <c r="F17" s="28">
        <f>외인!F17</f>
        <v>1788120.57</v>
      </c>
      <c r="G17" s="28">
        <f>(기관!G17+외인!G17)/F17</f>
        <v>-4.9103847622534759E-3</v>
      </c>
      <c r="H17" s="28">
        <f>외인!H17</f>
        <v>272743.89</v>
      </c>
      <c r="I17" s="28">
        <f>(기관!I17+외인!I17)/H17</f>
        <v>-2.1864101153650038E-3</v>
      </c>
      <c r="J17" s="28">
        <f>외인!J17</f>
        <v>36535.81</v>
      </c>
      <c r="K17" s="28">
        <f>(기관!K17+외인!K17)/J17</f>
        <v>2.9710577102300458E-3</v>
      </c>
      <c r="L17" s="28">
        <f>외인!L17</f>
        <v>252186.77</v>
      </c>
      <c r="M17" s="28">
        <f>(기관!M17+외인!M17)/L17</f>
        <v>-2.7080326220126458E-3</v>
      </c>
      <c r="N17" s="28">
        <f>외인!N17</f>
        <v>232272.44</v>
      </c>
      <c r="O17" s="28">
        <f>(기관!O17+외인!O17)/N17</f>
        <v>-7.5133321887004756E-3</v>
      </c>
      <c r="P17" s="28">
        <f>외인!P17</f>
        <v>194430.88</v>
      </c>
      <c r="Q17" s="28">
        <f>(기관!Q17+외인!Q17)/P17</f>
        <v>1.8046516067818034E-3</v>
      </c>
      <c r="R17" s="28">
        <f>외인!R17</f>
        <v>127580.04</v>
      </c>
      <c r="S17" s="28">
        <f>(기관!S17+외인!S17)/R17</f>
        <v>-2.7466678956990448E-3</v>
      </c>
      <c r="T17" s="28">
        <f>외인!T17</f>
        <v>8560.2999999999993</v>
      </c>
      <c r="U17" s="28">
        <f>(기관!U17+외인!U17)/T17</f>
        <v>-1.1062696400827073E-2</v>
      </c>
      <c r="V17" s="28">
        <f>외인!V17</f>
        <v>102407.84</v>
      </c>
      <c r="W17" s="28">
        <f>(기관!W17+외인!W17)/V17</f>
        <v>8.7689575329388848E-3</v>
      </c>
      <c r="X17" s="28">
        <f>외인!X17</f>
        <v>1727759.42</v>
      </c>
      <c r="Y17" s="28">
        <f>(기관!Y17+외인!Y17)/X17</f>
        <v>-6.2875883495400074E-3</v>
      </c>
      <c r="Z17" s="28">
        <f>외인!Z17</f>
        <v>45917.29</v>
      </c>
      <c r="AA17" s="28">
        <f>(기관!AA17+외인!AA17)/Z17</f>
        <v>5.0482073310511135E-4</v>
      </c>
      <c r="AB17" s="28">
        <f>외인!AB17</f>
        <v>191982.48</v>
      </c>
      <c r="AC17" s="28">
        <f>(기관!AC17+외인!AC17)/AB17</f>
        <v>4.5254129439311334E-4</v>
      </c>
      <c r="AD17" s="28">
        <f>외인!AD17</f>
        <v>18496.990000000002</v>
      </c>
      <c r="AE17" s="28">
        <f>(기관!AE17+외인!AE17)/AD17</f>
        <v>-6.5145734522211443E-3</v>
      </c>
      <c r="AF17" s="28">
        <f>외인!AF17</f>
        <v>24147.51</v>
      </c>
      <c r="AG17" s="28">
        <f>(기관!AG17+외인!AG17)/AF17</f>
        <v>-2.480172903955729E-3</v>
      </c>
      <c r="AH17" s="28">
        <f>외인!AH17</f>
        <v>198659.23</v>
      </c>
      <c r="AI17" s="28">
        <f>(기관!AI17+외인!AI17)/AH17</f>
        <v>1.7651331881231994E-3</v>
      </c>
      <c r="AJ17" s="28">
        <f>외인!AJ17</f>
        <v>113288.34</v>
      </c>
      <c r="AK17" s="28">
        <f>(기관!AK17+외인!AK17)/AJ17</f>
        <v>-3.734541436479694E-3</v>
      </c>
      <c r="AL17" s="28">
        <f>외인!AL17</f>
        <v>84455.49</v>
      </c>
      <c r="AM17" s="28">
        <f>(기관!AM17+외인!AM17)/AL17</f>
        <v>-4.9848742811154228E-5</v>
      </c>
      <c r="AN17" s="28">
        <f>외인!AN17</f>
        <v>166100.32</v>
      </c>
      <c r="AO17" s="28">
        <f>(기관!AO17+외인!AO17)/AN17</f>
        <v>-1.0069577228990286E-2</v>
      </c>
      <c r="AP17" s="28">
        <f>외인!AP17</f>
        <v>106583.12</v>
      </c>
      <c r="AQ17" s="28">
        <f>(기관!AQ17+외인!AQ17)/AP17</f>
        <v>-3.9424629340931297E-4</v>
      </c>
      <c r="AR17" s="28">
        <f>외인!AR17</f>
        <v>22607.89</v>
      </c>
      <c r="AS17" s="28">
        <f>(기관!AS17+외인!AS17)/AR17</f>
        <v>-4.9770235081646281E-3</v>
      </c>
      <c r="AT17" s="28">
        <f>외인!AT17</f>
        <v>75680.03</v>
      </c>
      <c r="AU17" s="28">
        <f>(기관!AU17+외인!AU17)/AT17</f>
        <v>-6.7877880069550697E-4</v>
      </c>
      <c r="AV17" s="28">
        <f>외인!AV17</f>
        <v>46609.88</v>
      </c>
      <c r="AW17" s="28">
        <f>(기관!AW17+외인!AW17)/AV17</f>
        <v>7.7751755636358663E-4</v>
      </c>
      <c r="AX17" s="28">
        <f>외인!AX17</f>
        <v>50624.87</v>
      </c>
      <c r="AY17" s="28">
        <f>(기관!AY17+외인!AY17)/AX17</f>
        <v>4.6735922482368835E-4</v>
      </c>
      <c r="AZ17" s="28">
        <f>외인!AZ17</f>
        <v>1852107.44</v>
      </c>
      <c r="BA17" s="28">
        <f>(기관!BA17+외인!BA17)/AZ17</f>
        <v>-6.05676525979508E-3</v>
      </c>
      <c r="BB17" s="28">
        <f>외인!BB17</f>
        <v>93345.86</v>
      </c>
      <c r="BC17" s="28">
        <f>(기관!BC17+외인!BC17)/BB17</f>
        <v>8.2456790263649615E-4</v>
      </c>
      <c r="BD17" s="28">
        <f>외인!BD17</f>
        <v>37631.26</v>
      </c>
      <c r="BE17" s="28">
        <f>(기관!BE17+외인!BE17)/BD17</f>
        <v>-7.1520326451997617E-3</v>
      </c>
      <c r="BF17" s="28">
        <f>외인!BF17</f>
        <v>0</v>
      </c>
      <c r="BG17" s="28" t="e">
        <f>(기관!BG17+외인!BG17)/BF17</f>
        <v>#DIV/0!</v>
      </c>
      <c r="BH17" s="28">
        <f>외인!BH17</f>
        <v>89334.57</v>
      </c>
      <c r="BI17" s="28">
        <f>(기관!BI17+외인!BI17)/BH17</f>
        <v>-5.5517141908222089E-3</v>
      </c>
      <c r="BJ17" s="28">
        <f>외인!BJ17</f>
        <v>112412.93</v>
      </c>
      <c r="BK17" s="28">
        <f>(기관!BK17+외인!BK17)/BJ17</f>
        <v>-2.8218284142224569E-3</v>
      </c>
      <c r="BL17" s="28">
        <f>외인!BL17</f>
        <v>48305.66</v>
      </c>
      <c r="BM17" s="28">
        <f>(기관!BM17+외인!BM17)/BL17</f>
        <v>-2.7787633995684981E-3</v>
      </c>
      <c r="BN17" s="28">
        <f>외인!BN17</f>
        <v>42931.11</v>
      </c>
      <c r="BO17" s="28">
        <f>(기관!BO17+외인!BO17)/BN17</f>
        <v>-5.51441600275418E-3</v>
      </c>
      <c r="BP17" s="28">
        <f>외인!BP17</f>
        <v>60288.21</v>
      </c>
      <c r="BQ17" s="28">
        <f>(기관!BQ17+외인!BQ17)/BP17</f>
        <v>6.7807619433385067E-4</v>
      </c>
      <c r="BR17" s="28">
        <f>외인!BR17</f>
        <v>232798.96</v>
      </c>
      <c r="BS17" s="28">
        <f>(기관!BS17+외인!BS17)/BR17</f>
        <v>-8.7508981998888659E-4</v>
      </c>
      <c r="BT17" s="28">
        <f>외인!BT17</f>
        <v>1761917.61</v>
      </c>
      <c r="BU17" s="28">
        <f>(기관!BU17+외인!BU17)/BT17</f>
        <v>-6.0263884870303324E-3</v>
      </c>
      <c r="BV17" s="28">
        <f>외인!BV17</f>
        <v>368813.91</v>
      </c>
      <c r="BW17" s="28">
        <f>(기관!BW17+외인!BW17)/BV17</f>
        <v>-2.1390462198131307E-3</v>
      </c>
      <c r="BX17" s="28">
        <f>외인!BX17</f>
        <v>73207.08</v>
      </c>
      <c r="BY17" s="28">
        <f>(기관!BY17+외인!BY17)/BX17</f>
        <v>-2.8054663565327286E-3</v>
      </c>
      <c r="BZ17" s="28">
        <f>외인!BZ17</f>
        <v>250555.81</v>
      </c>
      <c r="CA17" s="28">
        <f>(기관!CA17+외인!CA17)/BZ17</f>
        <v>-6.692201629648899E-3</v>
      </c>
      <c r="CB17" s="28">
        <f>외인!CB17</f>
        <v>12481.29</v>
      </c>
      <c r="CC17" s="28">
        <f>(기관!CC17+외인!CC17)/CB17</f>
        <v>5.1196631117456581E-4</v>
      </c>
      <c r="CD17" s="28">
        <f>외인!CD17</f>
        <v>33645.57</v>
      </c>
      <c r="CE17" s="28">
        <f>(기관!CE17+외인!CE17)/CD17</f>
        <v>5.2280285339199178E-4</v>
      </c>
      <c r="CF17" s="28">
        <f>외인!CF17</f>
        <v>22134.6</v>
      </c>
      <c r="CG17" s="28">
        <f>(기관!CG17+외인!CG17)/CF17</f>
        <v>2.196561040181436E-3</v>
      </c>
      <c r="CH17" s="28">
        <f>외인!CH17</f>
        <v>65143.58</v>
      </c>
      <c r="CI17" s="28">
        <f>(기관!CI17+외인!CI17)/CH17</f>
        <v>7.5832491858752625E-4</v>
      </c>
      <c r="CJ17" s="28">
        <f>외인!CJ17</f>
        <v>381436.58</v>
      </c>
      <c r="CK17" s="28">
        <f>(기관!CK17+외인!CK17)/CJ17</f>
        <v>2.7568934264249122E-3</v>
      </c>
      <c r="CL17" s="28">
        <f>외인!CL17</f>
        <v>219135.2</v>
      </c>
      <c r="CM17" s="28">
        <f>(기관!CM17+외인!CM17)/CL17</f>
        <v>-3.2290567649560656E-4</v>
      </c>
      <c r="CN17" s="28">
        <f>외인!CN17</f>
        <v>115298.85</v>
      </c>
      <c r="CO17" s="28">
        <f>(기관!CO17+외인!CO17)/CN17</f>
        <v>9.2429369416954278E-4</v>
      </c>
      <c r="CP17" s="28">
        <f>외인!CP17</f>
        <v>93958.46</v>
      </c>
      <c r="CQ17" s="28">
        <f>(기관!CQ17+외인!CQ17)/CP17</f>
        <v>8.8124049713032761E-4</v>
      </c>
      <c r="CR17" s="28">
        <f>외인!CR17</f>
        <v>160829.76999999999</v>
      </c>
      <c r="CS17" s="28">
        <f>(기관!CS17+외인!CS17)/CR17</f>
        <v>-1.787293484284657E-3</v>
      </c>
      <c r="CT17" s="28">
        <f>외인!CT17</f>
        <v>97509.2</v>
      </c>
      <c r="CU17" s="28">
        <f>(기관!CU17+외인!CU17)/CT17</f>
        <v>3.2497446394801721E-3</v>
      </c>
      <c r="CV17" s="28">
        <f>외인!CV17</f>
        <v>1761917.61</v>
      </c>
      <c r="CW17" s="28">
        <f>(기관!CW17+외인!CW17)/CV17</f>
        <v>-6.0263884870303324E-3</v>
      </c>
      <c r="CX17" s="28">
        <f>외인!CX17</f>
        <v>187905.87</v>
      </c>
      <c r="CY17" s="28">
        <f>(기관!CY17+외인!CY17)/CX17</f>
        <v>-3.6124470193506979E-4</v>
      </c>
      <c r="CZ17" s="28">
        <f>외인!CZ17</f>
        <v>16328.25</v>
      </c>
      <c r="DA17" s="28">
        <f>(기관!DA17+외인!DA17)/CZ17</f>
        <v>-3.0438044493439286E-4</v>
      </c>
      <c r="DB17" s="28">
        <f>외인!DB17</f>
        <v>37631.26</v>
      </c>
      <c r="DC17" s="28">
        <f>(기관!DC17+외인!DC17)/DB17</f>
        <v>-7.1520326451997617E-3</v>
      </c>
      <c r="DD17" s="28">
        <f>외인!DD17</f>
        <v>8560.2999999999993</v>
      </c>
      <c r="DE17" s="28">
        <f>(기관!DE17+외인!DE17)/DD17</f>
        <v>-1.1062696400827073E-2</v>
      </c>
      <c r="DF17" s="28">
        <f>외인!DF17</f>
        <v>54898.3</v>
      </c>
      <c r="DG17" s="28">
        <f>(기관!DG17+외인!DG17)/DF17</f>
        <v>-2.9775056786822177E-3</v>
      </c>
      <c r="DH17" s="28">
        <f>외인!DH17</f>
        <v>25678.99</v>
      </c>
      <c r="DI17" s="28">
        <f>(기관!DI17+외인!DI17)/DH17</f>
        <v>5.525918270150032E-4</v>
      </c>
      <c r="DJ17" s="28">
        <f>외인!DJ17</f>
        <v>551825.93999999994</v>
      </c>
      <c r="DK17" s="28">
        <f>(기관!DK17+외인!DK17)/DJ17</f>
        <v>-7.5163193669366111E-4</v>
      </c>
      <c r="DL17" s="28">
        <f>외인!DL17</f>
        <v>90276.07</v>
      </c>
      <c r="DM17" s="28">
        <f>(기관!DM17+외인!DM17)/DL17</f>
        <v>1.061410847858131E-3</v>
      </c>
      <c r="DN17" s="28">
        <f>외인!DN17</f>
        <v>1761917.61</v>
      </c>
      <c r="DO17" s="28">
        <f>(기관!DO17+외인!DO17)/DN17</f>
        <v>-6.0263884870303324E-3</v>
      </c>
      <c r="DP17" s="28">
        <f>외인!DP17</f>
        <v>82812.67</v>
      </c>
      <c r="DQ17" s="28">
        <f>(기관!DQ17+외인!DQ17)/DP17</f>
        <v>6.2104023454382035E-3</v>
      </c>
      <c r="DR17" s="28">
        <f>외인!DR17</f>
        <v>38246.82</v>
      </c>
      <c r="DS17" s="28">
        <f>(기관!DS17+외인!DS17)/DR17</f>
        <v>2.5562909543852272E-3</v>
      </c>
      <c r="DT17" s="28">
        <f>외인!DT17</f>
        <v>127580.04</v>
      </c>
      <c r="DU17" s="28">
        <f>(기관!DU17+외인!DU17)/DT17</f>
        <v>-2.7466678956990448E-3</v>
      </c>
      <c r="DV17" s="28">
        <f>외인!DV17</f>
        <v>33071.599999999999</v>
      </c>
      <c r="DW17" s="28">
        <f>(기관!DW17+외인!DW17)/DV17</f>
        <v>1.9684563190169209E-3</v>
      </c>
      <c r="DX17" s="28">
        <f>외인!DX17</f>
        <v>102407.84</v>
      </c>
      <c r="DY17" s="28">
        <f>(기관!DY17+외인!DY17)/DX17</f>
        <v>8.7689575329388848E-3</v>
      </c>
      <c r="DZ17" s="28">
        <f>외인!DZ17</f>
        <v>9964.0300000000007</v>
      </c>
      <c r="EA17" s="28">
        <f>(기관!EA17+외인!EA17)/DZ17</f>
        <v>4.1710030981440237E-3</v>
      </c>
      <c r="EB17" s="28">
        <f>외인!EB17</f>
        <v>13255.41</v>
      </c>
      <c r="EC17" s="28">
        <f>(기관!EC17+외인!EC17)/EB17</f>
        <v>1.2447747749786691E-3</v>
      </c>
      <c r="ED17" s="28">
        <f>외인!ED17</f>
        <v>10102.65</v>
      </c>
      <c r="EE17" s="28">
        <f>(기관!EE17+외인!EE17)/ED17</f>
        <v>6.4369249652318945E-3</v>
      </c>
      <c r="EF17" s="28">
        <f>외인!EF17</f>
        <v>246955.23</v>
      </c>
      <c r="EG17" s="28">
        <f>(기관!EG17+외인!EG17)/EF17</f>
        <v>1.3983506241191978E-3</v>
      </c>
      <c r="EH17" s="28">
        <f>외인!EH17</f>
        <v>166977.03</v>
      </c>
      <c r="EI17" s="28">
        <f>(기관!EI17+외인!EI17)/EH17</f>
        <v>5.7852268662342171E-5</v>
      </c>
      <c r="EJ17" s="28">
        <f>외인!EJ17</f>
        <v>89946.94</v>
      </c>
      <c r="EK17" s="28">
        <f>(기관!EK17+외인!EK17)/EJ17</f>
        <v>1.3382334073843976E-3</v>
      </c>
      <c r="EL17" s="28">
        <f>외인!EL17</f>
        <v>36034.1</v>
      </c>
      <c r="EM17" s="28">
        <f>(기관!EM17+외인!EM17)/EL17</f>
        <v>6.4549967947027974E-4</v>
      </c>
      <c r="EN17" s="28">
        <f>외인!EN17</f>
        <v>38246.82</v>
      </c>
      <c r="EO17" s="28">
        <f>(기관!EO17+외인!EO17)/EN17</f>
        <v>2.5562909543852272E-3</v>
      </c>
      <c r="EP17" s="28">
        <f>외인!EP17</f>
        <v>176984.24</v>
      </c>
      <c r="EQ17" s="28">
        <f>(기관!EQ17+외인!EQ17)/EP17</f>
        <v>-4.8602067619128121E-3</v>
      </c>
      <c r="ER17" s="28">
        <f>외인!ER17</f>
        <v>12576.4</v>
      </c>
      <c r="ES17" s="28">
        <f>(기관!ES17+외인!ES17)/ER17</f>
        <v>8.9532775675073945E-4</v>
      </c>
      <c r="ET17" s="28">
        <f>외인!ET17</f>
        <v>106583.12</v>
      </c>
      <c r="EU17" s="28">
        <f>(기관!EU17+외인!EU17)/ET17</f>
        <v>-3.9424629340931297E-4</v>
      </c>
      <c r="EV17" s="28">
        <f>외인!EV17</f>
        <v>45917.29</v>
      </c>
      <c r="EW17" s="28">
        <f>(기관!EW17+외인!EW17)/EV17</f>
        <v>5.0482073310511135E-4</v>
      </c>
      <c r="EX17" s="28">
        <f>외인!EX17</f>
        <v>48041.17</v>
      </c>
      <c r="EY17" s="28">
        <f>(기관!EY17+외인!EY17)/EX17</f>
        <v>1.2410189010800532E-3</v>
      </c>
    </row>
    <row r="18" spans="1:155">
      <c r="A18" s="27">
        <f>외인!A18</f>
        <v>46091</v>
      </c>
      <c r="B18" s="28">
        <f>외인!B18</f>
        <v>4423630.7699999996</v>
      </c>
      <c r="C18" s="28">
        <f>(기관!C18+외인!C18)/B18</f>
        <v>-1.8219400350178866E-3</v>
      </c>
      <c r="D18" s="28">
        <f>외인!D18</f>
        <v>625868.88</v>
      </c>
      <c r="E18" s="28">
        <f>(기관!E18+외인!E18)/D18</f>
        <v>3.8307704322988545E-3</v>
      </c>
      <c r="F18" s="28">
        <f>외인!F18</f>
        <v>1896175.3</v>
      </c>
      <c r="G18" s="28">
        <f>(기관!G18+외인!G18)/F18</f>
        <v>-2.4769017927825554E-3</v>
      </c>
      <c r="H18" s="28">
        <f>외인!H18</f>
        <v>278693.38</v>
      </c>
      <c r="I18" s="28">
        <f>(기관!I18+외인!I18)/H18</f>
        <v>-1.1773153707490289E-3</v>
      </c>
      <c r="J18" s="28">
        <f>외인!J18</f>
        <v>37308.730000000003</v>
      </c>
      <c r="K18" s="28">
        <f>(기관!K18+외인!K18)/J18</f>
        <v>2.4624263543679987E-3</v>
      </c>
      <c r="L18" s="28">
        <f>외인!L18</f>
        <v>257766.53</v>
      </c>
      <c r="M18" s="28">
        <f>(기관!M18+외인!M18)/L18</f>
        <v>-1.4765687383850804E-3</v>
      </c>
      <c r="N18" s="28">
        <f>외인!N18</f>
        <v>241296.91</v>
      </c>
      <c r="O18" s="28">
        <f>(기관!O18+외인!O18)/N18</f>
        <v>-5.2282476389772245E-3</v>
      </c>
      <c r="P18" s="28">
        <f>외인!P18</f>
        <v>196812.54</v>
      </c>
      <c r="Q18" s="28">
        <f>(기관!Q18+외인!Q18)/P18</f>
        <v>9.799680447191018E-4</v>
      </c>
      <c r="R18" s="28">
        <f>외인!R18</f>
        <v>130743.86</v>
      </c>
      <c r="S18" s="28">
        <f>(기관!S18+외인!S18)/R18</f>
        <v>-5.2293086650493563E-4</v>
      </c>
      <c r="T18" s="28">
        <f>외인!T18</f>
        <v>8382.43</v>
      </c>
      <c r="U18" s="28">
        <f>(기관!U18+외인!U18)/T18</f>
        <v>-7.2019688801457336E-3</v>
      </c>
      <c r="V18" s="28">
        <f>외인!V18</f>
        <v>106046.28</v>
      </c>
      <c r="W18" s="28">
        <f>(기관!W18+외인!W18)/V18</f>
        <v>4.0801997014888224E-3</v>
      </c>
      <c r="X18" s="28">
        <f>외인!X18</f>
        <v>1889561.78</v>
      </c>
      <c r="Y18" s="28">
        <f>(기관!Y18+외인!Y18)/X18</f>
        <v>-2.400895301766741E-3</v>
      </c>
      <c r="Z18" s="28">
        <f>외인!Z18</f>
        <v>47100.97</v>
      </c>
      <c r="AA18" s="28">
        <f>(기관!AA18+외인!AA18)/Z18</f>
        <v>-1.1953044703750268E-4</v>
      </c>
      <c r="AB18" s="28">
        <f>외인!AB18</f>
        <v>196125.32</v>
      </c>
      <c r="AC18" s="28">
        <f>(기관!AC18+외인!AC18)/AB18</f>
        <v>-2.0894803383877215E-4</v>
      </c>
      <c r="AD18" s="28">
        <f>외인!AD18</f>
        <v>20049.84</v>
      </c>
      <c r="AE18" s="28">
        <f>(기관!AE18+외인!AE18)/AD18</f>
        <v>-4.0663666143969232E-3</v>
      </c>
      <c r="AF18" s="28">
        <f>외인!AF18</f>
        <v>24432.06</v>
      </c>
      <c r="AG18" s="28">
        <f>(기관!AG18+외인!AG18)/AF18</f>
        <v>-2.3084422680690861E-4</v>
      </c>
      <c r="AH18" s="28">
        <f>외인!AH18</f>
        <v>199402.27</v>
      </c>
      <c r="AI18" s="28">
        <f>(기관!AI18+외인!AI18)/AH18</f>
        <v>3.1719799378412294E-4</v>
      </c>
      <c r="AJ18" s="28">
        <f>외인!AJ18</f>
        <v>115497.51</v>
      </c>
      <c r="AK18" s="28">
        <f>(기관!AK18+외인!AK18)/AJ18</f>
        <v>-1.7706875239128532E-3</v>
      </c>
      <c r="AL18" s="28">
        <f>외인!AL18</f>
        <v>87592.91</v>
      </c>
      <c r="AM18" s="28">
        <f>(기관!AM18+외인!AM18)/AL18</f>
        <v>8.3111749569685507E-5</v>
      </c>
      <c r="AN18" s="28">
        <f>외인!AN18</f>
        <v>172789.33</v>
      </c>
      <c r="AO18" s="28">
        <f>(기관!AO18+외인!AO18)/AN18</f>
        <v>-6.9320831326795474E-3</v>
      </c>
      <c r="AP18" s="28">
        <f>외인!AP18</f>
        <v>111965.23</v>
      </c>
      <c r="AQ18" s="28">
        <f>(기관!AQ18+외인!AQ18)/AP18</f>
        <v>-1.0360359193653252E-4</v>
      </c>
      <c r="AR18" s="28">
        <f>외인!AR18</f>
        <v>23741.84</v>
      </c>
      <c r="AS18" s="28">
        <f>(기관!AS18+외인!AS18)/AR18</f>
        <v>-4.2119734611976156E-3</v>
      </c>
      <c r="AT18" s="28">
        <f>외인!AT18</f>
        <v>77499.520000000004</v>
      </c>
      <c r="AU18" s="28">
        <f>(기관!AU18+외인!AU18)/AT18</f>
        <v>-9.1045725186426961E-4</v>
      </c>
      <c r="AV18" s="28">
        <f>외인!AV18</f>
        <v>47168.99</v>
      </c>
      <c r="AW18" s="28">
        <f>(기관!AW18+외인!AW18)/AV18</f>
        <v>-1.7172299004070262E-4</v>
      </c>
      <c r="AX18" s="28">
        <f>외인!AX18</f>
        <v>52130.2</v>
      </c>
      <c r="AY18" s="28">
        <f>(기관!AY18+외인!AY18)/AX18</f>
        <v>-1.6303409539959565E-3</v>
      </c>
      <c r="AZ18" s="28">
        <f>외인!AZ18</f>
        <v>2019110.2</v>
      </c>
      <c r="BA18" s="28">
        <f>(기관!BA18+외인!BA18)/AZ18</f>
        <v>-2.3352861077121992E-3</v>
      </c>
      <c r="BB18" s="28">
        <f>외인!BB18</f>
        <v>96767.2</v>
      </c>
      <c r="BC18" s="28">
        <f>(기관!BC18+외인!BC18)/BB18</f>
        <v>1.3062277300572922E-4</v>
      </c>
      <c r="BD18" s="28">
        <f>외인!BD18</f>
        <v>40014</v>
      </c>
      <c r="BE18" s="28">
        <f>(기관!BE18+외인!BE18)/BD18</f>
        <v>-3.2216224321487477E-3</v>
      </c>
      <c r="BF18" s="28">
        <f>외인!BF18</f>
        <v>0</v>
      </c>
      <c r="BG18" s="28" t="e">
        <f>(기관!BG18+외인!BG18)/BF18</f>
        <v>#DIV/0!</v>
      </c>
      <c r="BH18" s="28">
        <f>외인!BH18</f>
        <v>90510.05</v>
      </c>
      <c r="BI18" s="28">
        <f>(기관!BI18+외인!BI18)/BH18</f>
        <v>-2.3626105609266591E-3</v>
      </c>
      <c r="BJ18" s="28">
        <f>외인!BJ18</f>
        <v>115339.16</v>
      </c>
      <c r="BK18" s="28">
        <f>(기관!BK18+외인!BK18)/BJ18</f>
        <v>-2.6264280058914944E-3</v>
      </c>
      <c r="BL18" s="28">
        <f>외인!BL18</f>
        <v>49073.43</v>
      </c>
      <c r="BM18" s="28">
        <f>(기관!BM18+외인!BM18)/BL18</f>
        <v>-2.4736400125281643E-3</v>
      </c>
      <c r="BN18" s="28">
        <f>외인!BN18</f>
        <v>43717.01</v>
      </c>
      <c r="BO18" s="28">
        <f>(기관!BO18+외인!BO18)/BN18</f>
        <v>-3.8948226331123738E-3</v>
      </c>
      <c r="BP18" s="28">
        <f>외인!BP18</f>
        <v>61740.13</v>
      </c>
      <c r="BQ18" s="28">
        <f>(기관!BQ18+외인!BQ18)/BP18</f>
        <v>-9.1544996746848459E-4</v>
      </c>
      <c r="BR18" s="28">
        <f>외인!BR18</f>
        <v>245119.59</v>
      </c>
      <c r="BS18" s="28">
        <f>(기관!BS18+외인!BS18)/BR18</f>
        <v>1.3962164345983118E-3</v>
      </c>
      <c r="BT18" s="28">
        <f>외인!BT18</f>
        <v>1925771.57</v>
      </c>
      <c r="BU18" s="28">
        <f>(기관!BU18+외인!BU18)/BT18</f>
        <v>-2.2656269663384842E-3</v>
      </c>
      <c r="BV18" s="28">
        <f>외인!BV18</f>
        <v>376882.49</v>
      </c>
      <c r="BW18" s="28">
        <f>(기관!BW18+외인!BW18)/BV18</f>
        <v>-1.5734081994629148E-3</v>
      </c>
      <c r="BX18" s="28">
        <f>외인!BX18</f>
        <v>75832.37</v>
      </c>
      <c r="BY18" s="28">
        <f>(기관!BY18+외인!BY18)/BX18</f>
        <v>-1.0404527776199002E-3</v>
      </c>
      <c r="BZ18" s="28">
        <f>외인!BZ18</f>
        <v>260382.24</v>
      </c>
      <c r="CA18" s="28">
        <f>(기관!CA18+외인!CA18)/BZ18</f>
        <v>-4.5721628326110108E-3</v>
      </c>
      <c r="CB18" s="28">
        <f>외인!CB18</f>
        <v>12745.86</v>
      </c>
      <c r="CC18" s="28">
        <f>(기관!CC18+외인!CC18)/CB18</f>
        <v>-1.5918894448864178E-3</v>
      </c>
      <c r="CD18" s="28">
        <f>외인!CD18</f>
        <v>34076.720000000001</v>
      </c>
      <c r="CE18" s="28">
        <f>(기관!CE18+외인!CE18)/CD18</f>
        <v>1.1289232062240732E-3</v>
      </c>
      <c r="CF18" s="28">
        <f>외인!CF18</f>
        <v>23011.48</v>
      </c>
      <c r="CG18" s="28">
        <f>(기관!CG18+외인!CG18)/CF18</f>
        <v>1.105100584577785E-3</v>
      </c>
      <c r="CH18" s="28">
        <f>외인!CH18</f>
        <v>65831.399999999994</v>
      </c>
      <c r="CI18" s="28">
        <f>(기관!CI18+외인!CI18)/CH18</f>
        <v>-3.9494830734269581E-5</v>
      </c>
      <c r="CJ18" s="28">
        <f>외인!CJ18</f>
        <v>388134.22</v>
      </c>
      <c r="CK18" s="28">
        <f>(기관!CK18+외인!CK18)/CJ18</f>
        <v>1.5233132497309823E-3</v>
      </c>
      <c r="CL18" s="28">
        <f>외인!CL18</f>
        <v>223932.79</v>
      </c>
      <c r="CM18" s="28">
        <f>(기관!CM18+외인!CM18)/CL18</f>
        <v>-1.011866105004095E-3</v>
      </c>
      <c r="CN18" s="28">
        <f>외인!CN18</f>
        <v>117200.1</v>
      </c>
      <c r="CO18" s="28">
        <f>(기관!CO18+외인!CO18)/CN18</f>
        <v>-5.9675717000241466E-4</v>
      </c>
      <c r="CP18" s="28">
        <f>외인!CP18</f>
        <v>97389.87</v>
      </c>
      <c r="CQ18" s="28">
        <f>(기관!CQ18+외인!CQ18)/CP18</f>
        <v>1.7106501939062038E-4</v>
      </c>
      <c r="CR18" s="28">
        <f>외인!CR18</f>
        <v>164885.95000000001</v>
      </c>
      <c r="CS18" s="28">
        <f>(기관!CS18+외인!CS18)/CR18</f>
        <v>-2.7625155448356885E-4</v>
      </c>
      <c r="CT18" s="28">
        <f>외인!CT18</f>
        <v>103023.97</v>
      </c>
      <c r="CU18" s="28">
        <f>(기관!CU18+외인!CU18)/CT18</f>
        <v>2.8845714254653555E-3</v>
      </c>
      <c r="CV18" s="28">
        <f>외인!CV18</f>
        <v>1925771.57</v>
      </c>
      <c r="CW18" s="28">
        <f>(기관!CW18+외인!CW18)/CV18</f>
        <v>-2.2656269663384842E-3</v>
      </c>
      <c r="CX18" s="28">
        <f>외인!CX18</f>
        <v>193233.4</v>
      </c>
      <c r="CY18" s="28">
        <f>(기관!CY18+외인!CY18)/CX18</f>
        <v>1.6938065572514896E-4</v>
      </c>
      <c r="CZ18" s="28">
        <f>외인!CZ18</f>
        <v>17200.169999999998</v>
      </c>
      <c r="DA18" s="28">
        <f>(기관!DA18+외인!DA18)/CZ18</f>
        <v>-4.6918140925351323E-4</v>
      </c>
      <c r="DB18" s="28">
        <f>외인!DB18</f>
        <v>40014</v>
      </c>
      <c r="DC18" s="28">
        <f>(기관!DC18+외인!DC18)/DB18</f>
        <v>-3.2216224321487477E-3</v>
      </c>
      <c r="DD18" s="28">
        <f>외인!DD18</f>
        <v>8382.43</v>
      </c>
      <c r="DE18" s="28">
        <f>(기관!DE18+외인!DE18)/DD18</f>
        <v>-7.2019688801457336E-3</v>
      </c>
      <c r="DF18" s="28">
        <f>외인!DF18</f>
        <v>56755.83</v>
      </c>
      <c r="DG18" s="28">
        <f>(기관!DG18+외인!DG18)/DF18</f>
        <v>-1.1454329889986632E-3</v>
      </c>
      <c r="DH18" s="28">
        <f>외인!DH18</f>
        <v>26074.65</v>
      </c>
      <c r="DI18" s="28">
        <f>(기관!DI18+외인!DI18)/DH18</f>
        <v>1.815556488773579E-3</v>
      </c>
      <c r="DJ18" s="28">
        <f>외인!DJ18</f>
        <v>565286.55000000005</v>
      </c>
      <c r="DK18" s="28">
        <f>(기관!DK18+외인!DK18)/DJ18</f>
        <v>7.6810601632039562E-5</v>
      </c>
      <c r="DL18" s="28">
        <f>외인!DL18</f>
        <v>91766.18</v>
      </c>
      <c r="DM18" s="28">
        <f>(기관!DM18+외인!DM18)/DL18</f>
        <v>-7.5605195726791727E-4</v>
      </c>
      <c r="DN18" s="28">
        <f>외인!DN18</f>
        <v>1925771.57</v>
      </c>
      <c r="DO18" s="28">
        <f>(기관!DO18+외인!DO18)/DN18</f>
        <v>-2.2656269663384842E-3</v>
      </c>
      <c r="DP18" s="28">
        <f>외인!DP18</f>
        <v>83408.98</v>
      </c>
      <c r="DQ18" s="28">
        <f>(기관!DQ18+외인!DQ18)/DP18</f>
        <v>3.4808002687480412E-3</v>
      </c>
      <c r="DR18" s="28">
        <f>외인!DR18</f>
        <v>39022.910000000003</v>
      </c>
      <c r="DS18" s="28">
        <f>(기관!DS18+외인!DS18)/DR18</f>
        <v>1.9503927308342716E-3</v>
      </c>
      <c r="DT18" s="28">
        <f>외인!DT18</f>
        <v>130743.86</v>
      </c>
      <c r="DU18" s="28">
        <f>(기관!DU18+외인!DU18)/DT18</f>
        <v>-5.2293086650493563E-4</v>
      </c>
      <c r="DV18" s="28">
        <f>외인!DV18</f>
        <v>33974.49</v>
      </c>
      <c r="DW18" s="28">
        <f>(기관!DW18+외인!DW18)/DV18</f>
        <v>7.4349901941132889E-4</v>
      </c>
      <c r="DX18" s="28">
        <f>외인!DX18</f>
        <v>106046.28</v>
      </c>
      <c r="DY18" s="28">
        <f>(기관!DY18+외인!DY18)/DX18</f>
        <v>4.0801997014888224E-3</v>
      </c>
      <c r="DZ18" s="28">
        <f>외인!DZ18</f>
        <v>10028.780000000001</v>
      </c>
      <c r="EA18" s="28">
        <f>(기관!EA18+외인!EA18)/DZ18</f>
        <v>2.7012258719405547E-3</v>
      </c>
      <c r="EB18" s="28">
        <f>외인!EB18</f>
        <v>13382.54</v>
      </c>
      <c r="EC18" s="28">
        <f>(기관!EC18+외인!EC18)/EB18</f>
        <v>2.5025144703471839E-3</v>
      </c>
      <c r="ED18" s="28">
        <f>외인!ED18</f>
        <v>10785.38</v>
      </c>
      <c r="EE18" s="28">
        <f>(기관!EE18+외인!EE18)/ED18</f>
        <v>7.6214282667833684E-3</v>
      </c>
      <c r="EF18" s="28">
        <f>외인!EF18</f>
        <v>251590.37</v>
      </c>
      <c r="EG18" s="28">
        <f>(기관!EG18+외인!EG18)/EF18</f>
        <v>6.4525522181155021E-4</v>
      </c>
      <c r="EH18" s="28">
        <f>외인!EH18</f>
        <v>175875.12</v>
      </c>
      <c r="EI18" s="28">
        <f>(기관!EI18+외인!EI18)/EH18</f>
        <v>-2.6899768426597237E-4</v>
      </c>
      <c r="EJ18" s="28">
        <f>외인!EJ18</f>
        <v>91145.58</v>
      </c>
      <c r="EK18" s="28">
        <f>(기관!EK18+외인!EK18)/EJ18</f>
        <v>4.7155331064874446E-4</v>
      </c>
      <c r="EL18" s="28">
        <f>외인!EL18</f>
        <v>36500.959999999999</v>
      </c>
      <c r="EM18" s="28">
        <f>(기관!EM18+외인!EM18)/EL18</f>
        <v>1.1569558718455624E-3</v>
      </c>
      <c r="EN18" s="28">
        <f>외인!EN18</f>
        <v>39022.910000000003</v>
      </c>
      <c r="EO18" s="28">
        <f>(기관!EO18+외인!EO18)/EN18</f>
        <v>1.9503927308342716E-3</v>
      </c>
      <c r="EP18" s="28">
        <f>외인!EP18</f>
        <v>176254.97</v>
      </c>
      <c r="EQ18" s="28">
        <f>(기관!EQ18+외인!EQ18)/EP18</f>
        <v>-3.4051805744825235E-3</v>
      </c>
      <c r="ER18" s="28">
        <f>외인!ER18</f>
        <v>13732.19</v>
      </c>
      <c r="ES18" s="28">
        <f>(기관!ES18+외인!ES18)/ER18</f>
        <v>8.7983052958049649E-3</v>
      </c>
      <c r="ET18" s="28">
        <f>외인!ET18</f>
        <v>111965.23</v>
      </c>
      <c r="EU18" s="28">
        <f>(기관!EU18+외인!EU18)/ET18</f>
        <v>-1.0360359193653252E-4</v>
      </c>
      <c r="EV18" s="28">
        <f>외인!EV18</f>
        <v>47100.97</v>
      </c>
      <c r="EW18" s="28">
        <f>(기관!EW18+외인!EW18)/EV18</f>
        <v>-1.1953044703750268E-4</v>
      </c>
      <c r="EX18" s="28">
        <f>외인!EX18</f>
        <v>50288.9</v>
      </c>
      <c r="EY18" s="28">
        <f>(기관!EY18+외인!EY18)/EX18</f>
        <v>4.4304011422003649E-4</v>
      </c>
    </row>
    <row r="19" spans="1:155">
      <c r="A19" s="27">
        <f>외인!A19</f>
        <v>46092</v>
      </c>
      <c r="B19" s="28">
        <f>외인!B19</f>
        <v>4485296.71</v>
      </c>
      <c r="C19" s="28">
        <f>(기관!C19+외인!C19)/B19</f>
        <v>-1.5976980929763283E-3</v>
      </c>
      <c r="D19" s="28">
        <f>외인!D19</f>
        <v>625383.99</v>
      </c>
      <c r="E19" s="28">
        <f>(기관!E19+외인!E19)/D19</f>
        <v>1.5784222426288848E-3</v>
      </c>
      <c r="F19" s="28">
        <f>외인!F19</f>
        <v>1923116.88</v>
      </c>
      <c r="G19" s="28">
        <f>(기관!G19+외인!G19)/F19</f>
        <v>-2.6164504364394117E-3</v>
      </c>
      <c r="H19" s="28">
        <f>외인!H19</f>
        <v>278657.98</v>
      </c>
      <c r="I19" s="28">
        <f>(기관!I19+외인!I19)/H19</f>
        <v>-1.4397219128624991E-3</v>
      </c>
      <c r="J19" s="28">
        <f>외인!J19</f>
        <v>37928.959999999999</v>
      </c>
      <c r="K19" s="28">
        <f>(기관!K19+외인!K19)/J19</f>
        <v>1.7435226275647948E-3</v>
      </c>
      <c r="L19" s="28">
        <f>외인!L19</f>
        <v>257824.72</v>
      </c>
      <c r="M19" s="28">
        <f>(기관!M19+외인!M19)/L19</f>
        <v>-1.6987509964133771E-3</v>
      </c>
      <c r="N19" s="28">
        <f>외인!N19</f>
        <v>242950.39999999999</v>
      </c>
      <c r="O19" s="28">
        <f>(기관!O19+외인!O19)/N19</f>
        <v>-5.3126481783936147E-3</v>
      </c>
      <c r="P19" s="28">
        <f>외인!P19</f>
        <v>199728.49</v>
      </c>
      <c r="Q19" s="28">
        <f>(기관!Q19+외인!Q19)/P19</f>
        <v>-2.4718556676616327E-4</v>
      </c>
      <c r="R19" s="28">
        <f>외인!R19</f>
        <v>131703.89000000001</v>
      </c>
      <c r="S19" s="28">
        <f>(기관!S19+외인!S19)/R19</f>
        <v>-9.7620503084608953E-4</v>
      </c>
      <c r="T19" s="28">
        <f>외인!T19</f>
        <v>8415.2000000000007</v>
      </c>
      <c r="U19" s="28">
        <f>(기관!U19+외인!U19)/T19</f>
        <v>-4.6392242608612978E-3</v>
      </c>
      <c r="V19" s="28">
        <f>외인!V19</f>
        <v>104072.18</v>
      </c>
      <c r="W19" s="28">
        <f>(기관!W19+외인!W19)/V19</f>
        <v>1.1699572354494736E-3</v>
      </c>
      <c r="X19" s="28">
        <f>외인!X19</f>
        <v>1911005.79</v>
      </c>
      <c r="Y19" s="28">
        <f>(기관!Y19+외인!Y19)/X19</f>
        <v>-2.1683660100265839E-3</v>
      </c>
      <c r="Z19" s="28">
        <f>외인!Z19</f>
        <v>47728.52</v>
      </c>
      <c r="AA19" s="28">
        <f>(기관!AA19+외인!AA19)/Z19</f>
        <v>-2.2502269083558431E-4</v>
      </c>
      <c r="AB19" s="28">
        <f>외인!AB19</f>
        <v>201210.33</v>
      </c>
      <c r="AC19" s="28">
        <f>(기관!AC19+외인!AC19)/AB19</f>
        <v>-3.4148346160955062E-4</v>
      </c>
      <c r="AD19" s="28">
        <f>외인!AD19</f>
        <v>19885.150000000001</v>
      </c>
      <c r="AE19" s="28">
        <f>(기관!AE19+외인!AE19)/AD19</f>
        <v>-3.0042519166312552E-3</v>
      </c>
      <c r="AF19" s="28">
        <f>외인!AF19</f>
        <v>24463.98</v>
      </c>
      <c r="AG19" s="28">
        <f>(기관!AG19+외인!AG19)/AF19</f>
        <v>1.3848932185196357E-3</v>
      </c>
      <c r="AH19" s="28">
        <f>외인!AH19</f>
        <v>206873.42</v>
      </c>
      <c r="AI19" s="28">
        <f>(기관!AI19+외인!AI19)/AH19</f>
        <v>1.4369173188126343E-3</v>
      </c>
      <c r="AJ19" s="28">
        <f>외인!AJ19</f>
        <v>114174.78</v>
      </c>
      <c r="AK19" s="28">
        <f>(기관!AK19+외인!AK19)/AJ19</f>
        <v>-2.8545708605700842E-3</v>
      </c>
      <c r="AL19" s="28">
        <f>외인!AL19</f>
        <v>88048.76</v>
      </c>
      <c r="AM19" s="28">
        <f>(기관!AM19+외인!AM19)/AL19</f>
        <v>-9.0347666452088597E-4</v>
      </c>
      <c r="AN19" s="28">
        <f>외인!AN19</f>
        <v>174234.05</v>
      </c>
      <c r="AO19" s="28">
        <f>(기관!AO19+외인!AO19)/AN19</f>
        <v>-6.7929890856580563E-3</v>
      </c>
      <c r="AP19" s="28">
        <f>외인!AP19</f>
        <v>112248.56</v>
      </c>
      <c r="AQ19" s="28">
        <f>(기관!AQ19+외인!AQ19)/AP19</f>
        <v>-1.7381069298350016E-4</v>
      </c>
      <c r="AR19" s="28">
        <f>외인!AR19</f>
        <v>24035.87</v>
      </c>
      <c r="AS19" s="28">
        <f>(기관!AS19+외인!AS19)/AR19</f>
        <v>-3.3129651641484164E-3</v>
      </c>
      <c r="AT19" s="28">
        <f>외인!AT19</f>
        <v>78704.31</v>
      </c>
      <c r="AU19" s="28">
        <f>(기관!AU19+외인!AU19)/AT19</f>
        <v>-1.5051272287375367E-3</v>
      </c>
      <c r="AV19" s="28">
        <f>외인!AV19</f>
        <v>48232.71</v>
      </c>
      <c r="AW19" s="28">
        <f>(기관!AW19+외인!AW19)/AV19</f>
        <v>-5.8279951510085157E-4</v>
      </c>
      <c r="AX19" s="28">
        <f>외인!AX19</f>
        <v>53134.44</v>
      </c>
      <c r="AY19" s="28">
        <f>(기관!AY19+외인!AY19)/AX19</f>
        <v>-3.7828572202887618E-3</v>
      </c>
      <c r="AZ19" s="28">
        <f>외인!AZ19</f>
        <v>2040049.76</v>
      </c>
      <c r="BA19" s="28">
        <f>(기관!BA19+외인!BA19)/AZ19</f>
        <v>-2.1136347184002023E-3</v>
      </c>
      <c r="BB19" s="28">
        <f>외인!BB19</f>
        <v>100959.4</v>
      </c>
      <c r="BC19" s="28">
        <f>(기관!BC19+외인!BC19)/BB19</f>
        <v>1.5649855288363427E-5</v>
      </c>
      <c r="BD19" s="28">
        <f>외인!BD19</f>
        <v>40171.39</v>
      </c>
      <c r="BE19" s="28">
        <f>(기관!BE19+외인!BE19)/BD19</f>
        <v>-5.9039530372237553E-3</v>
      </c>
      <c r="BF19" s="28">
        <f>외인!BF19</f>
        <v>0</v>
      </c>
      <c r="BG19" s="28" t="e">
        <f>(기관!BG19+외인!BG19)/BF19</f>
        <v>#DIV/0!</v>
      </c>
      <c r="BH19" s="28">
        <f>외인!BH19</f>
        <v>90842.73</v>
      </c>
      <c r="BI19" s="28">
        <f>(기관!BI19+외인!BI19)/BH19</f>
        <v>-6.5134546264736877E-4</v>
      </c>
      <c r="BJ19" s="28">
        <f>외인!BJ19</f>
        <v>116327.94</v>
      </c>
      <c r="BK19" s="28">
        <f>(기관!BK19+외인!BK19)/BJ19</f>
        <v>-2.6622151135832026E-3</v>
      </c>
      <c r="BL19" s="28">
        <f>외인!BL19</f>
        <v>50135.87</v>
      </c>
      <c r="BM19" s="28">
        <f>(기관!BM19+외인!BM19)/BL19</f>
        <v>-1.3557159774030051E-3</v>
      </c>
      <c r="BN19" s="28">
        <f>외인!BN19</f>
        <v>44356.29</v>
      </c>
      <c r="BO19" s="28">
        <f>(기관!BO19+외인!BO19)/BN19</f>
        <v>-4.087357170764281E-3</v>
      </c>
      <c r="BP19" s="28">
        <f>외인!BP19</f>
        <v>63462.48</v>
      </c>
      <c r="BQ19" s="28">
        <f>(기관!BQ19+외인!BQ19)/BP19</f>
        <v>-2.4553090266878947E-3</v>
      </c>
      <c r="BR19" s="28">
        <f>외인!BR19</f>
        <v>244574.32</v>
      </c>
      <c r="BS19" s="28">
        <f>(기관!BS19+외인!BS19)/BR19</f>
        <v>2.4389314462777611E-4</v>
      </c>
      <c r="BT19" s="28">
        <f>외인!BT19</f>
        <v>1947147.16</v>
      </c>
      <c r="BU19" s="28">
        <f>(기관!BU19+외인!BU19)/BT19</f>
        <v>-2.0423366459882777E-3</v>
      </c>
      <c r="BV19" s="28">
        <f>외인!BV19</f>
        <v>377469.76</v>
      </c>
      <c r="BW19" s="28">
        <f>(기관!BW19+외인!BW19)/BV19</f>
        <v>1.8014688117003059E-5</v>
      </c>
      <c r="BX19" s="28">
        <f>외인!BX19</f>
        <v>75966.67</v>
      </c>
      <c r="BY19" s="28">
        <f>(기관!BY19+외인!BY19)/BX19</f>
        <v>-3.4817901061083746E-4</v>
      </c>
      <c r="BZ19" s="28">
        <f>외인!BZ19</f>
        <v>262282.81</v>
      </c>
      <c r="CA19" s="28">
        <f>(기관!CA19+외인!CA19)/BZ19</f>
        <v>-4.8158703195226565E-3</v>
      </c>
      <c r="CB19" s="28">
        <f>외인!CB19</f>
        <v>12902.19</v>
      </c>
      <c r="CC19" s="28">
        <f>(기관!CC19+외인!CC19)/CB19</f>
        <v>-2.0291128870370068E-3</v>
      </c>
      <c r="CD19" s="28">
        <f>외인!CD19</f>
        <v>34142.99</v>
      </c>
      <c r="CE19" s="28">
        <f>(기관!CE19+외인!CE19)/CD19</f>
        <v>-1.4263542823871021E-3</v>
      </c>
      <c r="CF19" s="28">
        <f>외인!CF19</f>
        <v>23498.73</v>
      </c>
      <c r="CG19" s="28">
        <f>(기관!CG19+외인!CG19)/CF19</f>
        <v>-3.8172275693197031E-4</v>
      </c>
      <c r="CH19" s="28">
        <f>외인!CH19</f>
        <v>66892.100000000006</v>
      </c>
      <c r="CI19" s="28">
        <f>(기관!CI19+외인!CI19)/CH19</f>
        <v>-4.951257323361054E-4</v>
      </c>
      <c r="CJ19" s="28">
        <f>외인!CJ19</f>
        <v>391222.28</v>
      </c>
      <c r="CK19" s="28">
        <f>(기관!CK19+외인!CK19)/CJ19</f>
        <v>3.6411525437661675E-4</v>
      </c>
      <c r="CL19" s="28">
        <f>외인!CL19</f>
        <v>229335.75</v>
      </c>
      <c r="CM19" s="28">
        <f>(기관!CM19+외인!CM19)/CL19</f>
        <v>-1.1909176829168588E-3</v>
      </c>
      <c r="CN19" s="28">
        <f>외인!CN19</f>
        <v>124233.46</v>
      </c>
      <c r="CO19" s="28">
        <f>(기관!CO19+외인!CO19)/CN19</f>
        <v>-7.4287555059643362E-4</v>
      </c>
      <c r="CP19" s="28">
        <f>외인!CP19</f>
        <v>101590.08</v>
      </c>
      <c r="CQ19" s="28">
        <f>(기관!CQ19+외인!CQ19)/CP19</f>
        <v>2.7168006955009795E-5</v>
      </c>
      <c r="CR19" s="28">
        <f>외인!CR19</f>
        <v>164680.71</v>
      </c>
      <c r="CS19" s="28">
        <f>(기관!CS19+외인!CS19)/CR19</f>
        <v>-8.4733664313203414E-4</v>
      </c>
      <c r="CT19" s="28">
        <f>외인!CT19</f>
        <v>104922.22</v>
      </c>
      <c r="CU19" s="28">
        <f>(기관!CU19+외인!CU19)/CT19</f>
        <v>2.0779201965036576E-3</v>
      </c>
      <c r="CV19" s="28">
        <f>외인!CV19</f>
        <v>1947147.16</v>
      </c>
      <c r="CW19" s="28">
        <f>(기관!CW19+외인!CW19)/CV19</f>
        <v>-2.0423366459882777E-3</v>
      </c>
      <c r="CX19" s="28">
        <f>외인!CX19</f>
        <v>193505.99</v>
      </c>
      <c r="CY19" s="28">
        <f>(기관!CY19+외인!CY19)/CX19</f>
        <v>-3.6334792530195065E-4</v>
      </c>
      <c r="CZ19" s="28">
        <f>외인!CZ19</f>
        <v>17276.21</v>
      </c>
      <c r="DA19" s="28">
        <f>(기관!DA19+외인!DA19)/CZ19</f>
        <v>-1.095147604711913E-3</v>
      </c>
      <c r="DB19" s="28">
        <f>외인!DB19</f>
        <v>40171.39</v>
      </c>
      <c r="DC19" s="28">
        <f>(기관!DC19+외인!DC19)/DB19</f>
        <v>-5.9039530372237553E-3</v>
      </c>
      <c r="DD19" s="28">
        <f>외인!DD19</f>
        <v>8415.2000000000007</v>
      </c>
      <c r="DE19" s="28">
        <f>(기관!DE19+외인!DE19)/DD19</f>
        <v>-4.6392242608612978E-3</v>
      </c>
      <c r="DF19" s="28">
        <f>외인!DF19</f>
        <v>57105.54</v>
      </c>
      <c r="DG19" s="28">
        <f>(기관!DG19+외인!DG19)/DF19</f>
        <v>-3.9068013366128779E-4</v>
      </c>
      <c r="DH19" s="28">
        <f>외인!DH19</f>
        <v>26086.639999999999</v>
      </c>
      <c r="DI19" s="28">
        <f>(기관!DI19+외인!DI19)/DH19</f>
        <v>-9.5796162326769571E-4</v>
      </c>
      <c r="DJ19" s="28">
        <f>외인!DJ19</f>
        <v>569685.69999999995</v>
      </c>
      <c r="DK19" s="28">
        <f>(기관!DK19+외인!DK19)/DJ19</f>
        <v>1.5555946024272684E-4</v>
      </c>
      <c r="DL19" s="28">
        <f>외인!DL19</f>
        <v>98358.05</v>
      </c>
      <c r="DM19" s="28">
        <f>(기관!DM19+외인!DM19)/DL19</f>
        <v>-8.3490878479189042E-4</v>
      </c>
      <c r="DN19" s="28">
        <f>외인!DN19</f>
        <v>1947147.16</v>
      </c>
      <c r="DO19" s="28">
        <f>(기관!DO19+외인!DO19)/DN19</f>
        <v>-2.0423366459882777E-3</v>
      </c>
      <c r="DP19" s="28">
        <f>외인!DP19</f>
        <v>82399.360000000001</v>
      </c>
      <c r="DQ19" s="28">
        <f>(기관!DQ19+외인!DQ19)/DP19</f>
        <v>9.1044396461331732E-4</v>
      </c>
      <c r="DR19" s="28">
        <f>외인!DR19</f>
        <v>39747.440000000002</v>
      </c>
      <c r="DS19" s="28">
        <f>(기관!DS19+외인!DS19)/DR19</f>
        <v>1.5377090952272648E-3</v>
      </c>
      <c r="DT19" s="28">
        <f>외인!DT19</f>
        <v>131703.89000000001</v>
      </c>
      <c r="DU19" s="28">
        <f>(기관!DU19+외인!DU19)/DT19</f>
        <v>-9.7620503084608953E-4</v>
      </c>
      <c r="DV19" s="28">
        <f>외인!DV19</f>
        <v>32827.96</v>
      </c>
      <c r="DW19" s="28">
        <f>(기관!DW19+외인!DW19)/DV19</f>
        <v>-2.762888708284036E-4</v>
      </c>
      <c r="DX19" s="28">
        <f>외인!DX19</f>
        <v>104072.18</v>
      </c>
      <c r="DY19" s="28">
        <f>(기관!DY19+외인!DY19)/DX19</f>
        <v>1.1699572354494736E-3</v>
      </c>
      <c r="DZ19" s="28">
        <f>외인!DZ19</f>
        <v>9904.18</v>
      </c>
      <c r="EA19" s="28">
        <f>(기관!EA19+외인!EA19)/DZ19</f>
        <v>-2.4737030223602561E-4</v>
      </c>
      <c r="EB19" s="28">
        <f>외인!EB19</f>
        <v>13325.78</v>
      </c>
      <c r="EC19" s="28">
        <f>(기관!EC19+외인!EC19)/EB19</f>
        <v>-1.5878995450922947E-3</v>
      </c>
      <c r="ED19" s="28">
        <f>외인!ED19</f>
        <v>10778.25</v>
      </c>
      <c r="EE19" s="28">
        <f>(기관!EE19+외인!EE19)/ED19</f>
        <v>4.3003270475262673E-3</v>
      </c>
      <c r="EF19" s="28">
        <f>외인!EF19</f>
        <v>255744.25</v>
      </c>
      <c r="EG19" s="28">
        <f>(기관!EG19+외인!EG19)/EF19</f>
        <v>1.4545781576711888E-4</v>
      </c>
      <c r="EH19" s="28">
        <f>외인!EH19</f>
        <v>180290.42</v>
      </c>
      <c r="EI19" s="28">
        <f>(기관!EI19+외인!EI19)/EH19</f>
        <v>-2.0943985820211626E-4</v>
      </c>
      <c r="EJ19" s="28">
        <f>외인!EJ19</f>
        <v>93086.35</v>
      </c>
      <c r="EK19" s="28">
        <f>(기관!EK19+외인!EK19)/EJ19</f>
        <v>1.6973487519921E-4</v>
      </c>
      <c r="EL19" s="28">
        <f>외인!EL19</f>
        <v>36590.79</v>
      </c>
      <c r="EM19" s="28">
        <f>(기관!EM19+외인!EM19)/EL19</f>
        <v>-1.2880290368150016E-3</v>
      </c>
      <c r="EN19" s="28">
        <f>외인!EN19</f>
        <v>39747.440000000002</v>
      </c>
      <c r="EO19" s="28">
        <f>(기관!EO19+외인!EO19)/EN19</f>
        <v>1.5377090952272648E-3</v>
      </c>
      <c r="EP19" s="28">
        <f>외인!EP19</f>
        <v>172172.64</v>
      </c>
      <c r="EQ19" s="28">
        <f>(기관!EQ19+외인!EQ19)/EP19</f>
        <v>3.9727566470491494E-5</v>
      </c>
      <c r="ER19" s="28">
        <f>외인!ER19</f>
        <v>14345.79</v>
      </c>
      <c r="ES19" s="28">
        <f>(기관!ES19+외인!ES19)/ER19</f>
        <v>1.136570380578553E-2</v>
      </c>
      <c r="ET19" s="28">
        <f>외인!ET19</f>
        <v>112248.56</v>
      </c>
      <c r="EU19" s="28">
        <f>(기관!EU19+외인!EU19)/ET19</f>
        <v>-1.7381069298350016E-4</v>
      </c>
      <c r="EV19" s="28">
        <f>외인!EV19</f>
        <v>47728.52</v>
      </c>
      <c r="EW19" s="28">
        <f>(기관!EW19+외인!EW19)/EV19</f>
        <v>-2.2502269083558431E-4</v>
      </c>
      <c r="EX19" s="28">
        <f>외인!EX19</f>
        <v>53861.56</v>
      </c>
      <c r="EY19" s="28">
        <f>(기관!EY19+외인!EY19)/EX19</f>
        <v>2.5082823445886083E-4</v>
      </c>
    </row>
    <row r="20" spans="1:155">
      <c r="A20" s="27">
        <f>외인!A20</f>
        <v>46093</v>
      </c>
      <c r="B20" s="28">
        <f>외인!B20</f>
        <v>4463912.18</v>
      </c>
      <c r="C20" s="28">
        <f>(기관!C20+외인!C20)/B20</f>
        <v>-1.704469015786059E-3</v>
      </c>
      <c r="D20" s="28">
        <f>외인!D20</f>
        <v>631878.52</v>
      </c>
      <c r="E20" s="28">
        <f>(기관!E20+외인!E20)/D20</f>
        <v>-1.6110849914632327E-3</v>
      </c>
      <c r="F20" s="28">
        <f>외인!F20</f>
        <v>1905040.93</v>
      </c>
      <c r="G20" s="28">
        <f>(기관!G20+외인!G20)/F20</f>
        <v>-2.6383947561693598E-3</v>
      </c>
      <c r="H20" s="28">
        <f>외인!H20</f>
        <v>281388.55</v>
      </c>
      <c r="I20" s="28">
        <f>(기관!I20+외인!I20)/H20</f>
        <v>-2.2025061076578986E-3</v>
      </c>
      <c r="J20" s="28">
        <f>외인!J20</f>
        <v>38064.32</v>
      </c>
      <c r="K20" s="28">
        <f>(기관!K20+외인!K20)/J20</f>
        <v>1.047700313574497E-3</v>
      </c>
      <c r="L20" s="28">
        <f>외인!L20</f>
        <v>260534.04</v>
      </c>
      <c r="M20" s="28">
        <f>(기관!M20+외인!M20)/L20</f>
        <v>-2.3004287654695712E-3</v>
      </c>
      <c r="N20" s="28">
        <f>외인!N20</f>
        <v>242451.23</v>
      </c>
      <c r="O20" s="28">
        <f>(기관!O20+외인!O20)/N20</f>
        <v>-4.6338803890580383E-3</v>
      </c>
      <c r="P20" s="28">
        <f>외인!P20</f>
        <v>198163.02</v>
      </c>
      <c r="Q20" s="28">
        <f>(기관!Q20+외인!Q20)/P20</f>
        <v>-1.6632265697202235E-3</v>
      </c>
      <c r="R20" s="28">
        <f>외인!R20</f>
        <v>131705.60000000001</v>
      </c>
      <c r="S20" s="28">
        <f>(기관!S20+외인!S20)/R20</f>
        <v>-9.3336957578113607E-4</v>
      </c>
      <c r="T20" s="28">
        <f>외인!T20</f>
        <v>8473.68</v>
      </c>
      <c r="U20" s="28">
        <f>(기관!U20+외인!U20)/T20</f>
        <v>-4.3192568045996547E-3</v>
      </c>
      <c r="V20" s="28">
        <f>외인!V20</f>
        <v>105319.16</v>
      </c>
      <c r="W20" s="28">
        <f>(기관!W20+외인!W20)/V20</f>
        <v>-3.996708671052826E-3</v>
      </c>
      <c r="X20" s="28">
        <f>외인!X20</f>
        <v>1882079.84</v>
      </c>
      <c r="Y20" s="28">
        <f>(기관!Y20+외인!Y20)/X20</f>
        <v>-2.9540192088769201E-3</v>
      </c>
      <c r="Z20" s="28">
        <f>외인!Z20</f>
        <v>46883.4</v>
      </c>
      <c r="AA20" s="28">
        <f>(기관!AA20+외인!AA20)/Z20</f>
        <v>-5.4795513977228612E-4</v>
      </c>
      <c r="AB20" s="28">
        <f>외인!AB20</f>
        <v>199815.74</v>
      </c>
      <c r="AC20" s="28">
        <f>(기관!AC20+외인!AC20)/AB20</f>
        <v>-3.2199665551872942E-4</v>
      </c>
      <c r="AD20" s="28">
        <f>외인!AD20</f>
        <v>19929.419999999998</v>
      </c>
      <c r="AE20" s="28">
        <f>(기관!AE20+외인!AE20)/AD20</f>
        <v>-3.4737588951409531E-3</v>
      </c>
      <c r="AF20" s="28">
        <f>외인!AF20</f>
        <v>25183.19</v>
      </c>
      <c r="AG20" s="28">
        <f>(기관!AG20+외인!AG20)/AF20</f>
        <v>9.5182540416841553E-4</v>
      </c>
      <c r="AH20" s="28">
        <f>외인!AH20</f>
        <v>211713.92000000001</v>
      </c>
      <c r="AI20" s="28">
        <f>(기관!AI20+외인!AI20)/AH20</f>
        <v>2.7999576031656299E-3</v>
      </c>
      <c r="AJ20" s="28">
        <f>외인!AJ20</f>
        <v>114095.83</v>
      </c>
      <c r="AK20" s="28">
        <f>(기관!AK20+외인!AK20)/AJ20</f>
        <v>-1.8988424029169162E-3</v>
      </c>
      <c r="AL20" s="28">
        <f>외인!AL20</f>
        <v>87553.44</v>
      </c>
      <c r="AM20" s="28">
        <f>(기관!AM20+외인!AM20)/AL20</f>
        <v>-1.6476794058577252E-3</v>
      </c>
      <c r="AN20" s="28">
        <f>외인!AN20</f>
        <v>174383.6</v>
      </c>
      <c r="AO20" s="28">
        <f>(기관!AO20+외인!AO20)/AN20</f>
        <v>-5.6185329354365892E-3</v>
      </c>
      <c r="AP20" s="28">
        <f>외인!AP20</f>
        <v>113495.31</v>
      </c>
      <c r="AQ20" s="28">
        <f>(기관!AQ20+외인!AQ20)/AP20</f>
        <v>-1.0496468973035099E-3</v>
      </c>
      <c r="AR20" s="28">
        <f>외인!AR20</f>
        <v>24106.27</v>
      </c>
      <c r="AS20" s="28">
        <f>(기관!AS20+외인!AS20)/AR20</f>
        <v>-3.5862039212204958E-3</v>
      </c>
      <c r="AT20" s="28">
        <f>외인!AT20</f>
        <v>78450.320000000007</v>
      </c>
      <c r="AU20" s="28">
        <f>(기관!AU20+외인!AU20)/AT20</f>
        <v>-1.4242134385175228E-3</v>
      </c>
      <c r="AV20" s="28">
        <f>외인!AV20</f>
        <v>47870.879999999997</v>
      </c>
      <c r="AW20" s="28">
        <f>(기관!AW20+외인!AW20)/AV20</f>
        <v>-1.2943150407930667E-3</v>
      </c>
      <c r="AX20" s="28">
        <f>외인!AX20</f>
        <v>54874.18</v>
      </c>
      <c r="AY20" s="28">
        <f>(기관!AY20+외인!AY20)/AX20</f>
        <v>-1.9980253007880937E-3</v>
      </c>
      <c r="AZ20" s="28">
        <f>외인!AZ20</f>
        <v>2010126.32</v>
      </c>
      <c r="BA20" s="28">
        <f>(기관!BA20+외인!BA20)/AZ20</f>
        <v>-2.8786648592313345E-3</v>
      </c>
      <c r="BB20" s="28">
        <f>외인!BB20</f>
        <v>98059.26</v>
      </c>
      <c r="BC20" s="28">
        <f>(기관!BC20+외인!BC20)/BB20</f>
        <v>-4.0557108018151472E-4</v>
      </c>
      <c r="BD20" s="28">
        <f>외인!BD20</f>
        <v>40510.75</v>
      </c>
      <c r="BE20" s="28">
        <f>(기관!BE20+외인!BE20)/BD20</f>
        <v>-3.6987713137870814E-3</v>
      </c>
      <c r="BF20" s="28">
        <f>외인!BF20</f>
        <v>0</v>
      </c>
      <c r="BG20" s="28" t="e">
        <f>(기관!BG20+외인!BG20)/BF20</f>
        <v>#DIV/0!</v>
      </c>
      <c r="BH20" s="28">
        <f>외인!BH20</f>
        <v>91544.94</v>
      </c>
      <c r="BI20" s="28">
        <f>(기관!BI20+외인!BI20)/BH20</f>
        <v>-2.2998540389015496E-3</v>
      </c>
      <c r="BJ20" s="28">
        <f>외인!BJ20</f>
        <v>115367.95</v>
      </c>
      <c r="BK20" s="28">
        <f>(기관!BK20+외인!BK20)/BJ20</f>
        <v>-3.392623341231252E-3</v>
      </c>
      <c r="BL20" s="28">
        <f>외인!BL20</f>
        <v>50361.34</v>
      </c>
      <c r="BM20" s="28">
        <f>(기관!BM20+외인!BM20)/BL20</f>
        <v>-1.3639430563205824E-3</v>
      </c>
      <c r="BN20" s="28">
        <f>외인!BN20</f>
        <v>44847.86</v>
      </c>
      <c r="BO20" s="28">
        <f>(기관!BO20+외인!BO20)/BN20</f>
        <v>-2.6429354711685238E-3</v>
      </c>
      <c r="BP20" s="28">
        <f>외인!BP20</f>
        <v>64778.02</v>
      </c>
      <c r="BQ20" s="28">
        <f>(기관!BQ20+외인!BQ20)/BP20</f>
        <v>-1.0938895631573797E-3</v>
      </c>
      <c r="BR20" s="28">
        <f>외인!BR20</f>
        <v>248114.21</v>
      </c>
      <c r="BS20" s="28">
        <f>(기관!BS20+외인!BS20)/BR20</f>
        <v>1.3247931265202421E-4</v>
      </c>
      <c r="BT20" s="28">
        <f>외인!BT20</f>
        <v>1918576.16</v>
      </c>
      <c r="BU20" s="28">
        <f>(기관!BU20+외인!BU20)/BT20</f>
        <v>-2.8559356225921206E-3</v>
      </c>
      <c r="BV20" s="28">
        <f>외인!BV20</f>
        <v>381508.83</v>
      </c>
      <c r="BW20" s="28">
        <f>(기관!BW20+외인!BW20)/BV20</f>
        <v>-6.0245001406651578E-4</v>
      </c>
      <c r="BX20" s="28">
        <f>외인!BX20</f>
        <v>76356.210000000006</v>
      </c>
      <c r="BY20" s="28">
        <f>(기관!BY20+외인!BY20)/BX20</f>
        <v>-8.0085169235089048E-4</v>
      </c>
      <c r="BZ20" s="28">
        <f>외인!BZ20</f>
        <v>261937.04</v>
      </c>
      <c r="CA20" s="28">
        <f>(기관!CA20+외인!CA20)/BZ20</f>
        <v>-4.2912983975080428E-3</v>
      </c>
      <c r="CB20" s="28">
        <f>외인!CB20</f>
        <v>13081.6</v>
      </c>
      <c r="CC20" s="28">
        <f>(기관!CC20+외인!CC20)/CB20</f>
        <v>-1.7383194716242662E-3</v>
      </c>
      <c r="CD20" s="28">
        <f>외인!CD20</f>
        <v>34395.019999999997</v>
      </c>
      <c r="CE20" s="28">
        <f>(기관!CE20+외인!CE20)/CD20</f>
        <v>-1.4292766801705598E-3</v>
      </c>
      <c r="CF20" s="28">
        <f>외인!CF20</f>
        <v>23357.01</v>
      </c>
      <c r="CG20" s="28">
        <f>(기관!CG20+외인!CG20)/CF20</f>
        <v>-9.7700861540068714E-4</v>
      </c>
      <c r="CH20" s="28">
        <f>외인!CH20</f>
        <v>66646.78</v>
      </c>
      <c r="CI20" s="28">
        <f>(기관!CI20+외인!CI20)/CH20</f>
        <v>-9.6478779619960629E-4</v>
      </c>
      <c r="CJ20" s="28">
        <f>외인!CJ20</f>
        <v>392024.15</v>
      </c>
      <c r="CK20" s="28">
        <f>(기관!CK20+외인!CK20)/CJ20</f>
        <v>-9.5323209042095993E-4</v>
      </c>
      <c r="CL20" s="28">
        <f>외인!CL20</f>
        <v>228067.84</v>
      </c>
      <c r="CM20" s="28">
        <f>(기관!CM20+외인!CM20)/CL20</f>
        <v>-3.7238919788077095E-4</v>
      </c>
      <c r="CN20" s="28">
        <f>외인!CN20</f>
        <v>122982.39</v>
      </c>
      <c r="CO20" s="28">
        <f>(기관!CO20+외인!CO20)/CN20</f>
        <v>-1.391581347540896E-3</v>
      </c>
      <c r="CP20" s="28">
        <f>외인!CP20</f>
        <v>98668.71</v>
      </c>
      <c r="CQ20" s="28">
        <f>(기관!CQ20+외인!CQ20)/CP20</f>
        <v>-4.007349442391615E-4</v>
      </c>
      <c r="CR20" s="28">
        <f>외인!CR20</f>
        <v>164654.25</v>
      </c>
      <c r="CS20" s="28">
        <f>(기관!CS20+외인!CS20)/CR20</f>
        <v>-7.8619288600203141E-4</v>
      </c>
      <c r="CT20" s="28">
        <f>외인!CT20</f>
        <v>104679.35</v>
      </c>
      <c r="CU20" s="28">
        <f>(기관!CU20+외인!CU20)/CT20</f>
        <v>-1.2609936916879976E-3</v>
      </c>
      <c r="CV20" s="28">
        <f>외인!CV20</f>
        <v>1918576.16</v>
      </c>
      <c r="CW20" s="28">
        <f>(기관!CW20+외인!CW20)/CV20</f>
        <v>-2.8559356225921206E-3</v>
      </c>
      <c r="CX20" s="28">
        <f>외인!CX20</f>
        <v>196702.38</v>
      </c>
      <c r="CY20" s="28">
        <f>(기관!CY20+외인!CY20)/CX20</f>
        <v>-9.0817406479779244E-4</v>
      </c>
      <c r="CZ20" s="28">
        <f>외인!CZ20</f>
        <v>17299.689999999999</v>
      </c>
      <c r="DA20" s="28">
        <f>(기관!DA20+외인!DA20)/CZ20</f>
        <v>-1.0953953510149605E-3</v>
      </c>
      <c r="DB20" s="28">
        <f>외인!DB20</f>
        <v>40510.75</v>
      </c>
      <c r="DC20" s="28">
        <f>(기관!DC20+외인!DC20)/DB20</f>
        <v>-3.6987713137870814E-3</v>
      </c>
      <c r="DD20" s="28">
        <f>외인!DD20</f>
        <v>8473.68</v>
      </c>
      <c r="DE20" s="28">
        <f>(기관!DE20+외인!DE20)/DD20</f>
        <v>-4.3192568045996547E-3</v>
      </c>
      <c r="DF20" s="28">
        <f>외인!DF20</f>
        <v>57273.51</v>
      </c>
      <c r="DG20" s="28">
        <f>(기관!DG20+외인!DG20)/DF20</f>
        <v>-1.0093671576964639E-3</v>
      </c>
      <c r="DH20" s="28">
        <f>외인!DH20</f>
        <v>26206.560000000001</v>
      </c>
      <c r="DI20" s="28">
        <f>(기관!DI20+외인!DI20)/DH20</f>
        <v>-9.035905513733965E-4</v>
      </c>
      <c r="DJ20" s="28">
        <f>외인!DJ20</f>
        <v>581196.37</v>
      </c>
      <c r="DK20" s="28">
        <f>(기관!DK20+외인!DK20)/DJ20</f>
        <v>4.3195383343498861E-4</v>
      </c>
      <c r="DL20" s="28">
        <f>외인!DL20</f>
        <v>97454.3</v>
      </c>
      <c r="DM20" s="28">
        <f>(기관!DM20+외인!DM20)/DL20</f>
        <v>-1.6249667793006566E-3</v>
      </c>
      <c r="DN20" s="28">
        <f>외인!DN20</f>
        <v>1918576.16</v>
      </c>
      <c r="DO20" s="28">
        <f>(기관!DO20+외인!DO20)/DN20</f>
        <v>-2.8559356225921206E-3</v>
      </c>
      <c r="DP20" s="28">
        <f>외인!DP20</f>
        <v>83686.490000000005</v>
      </c>
      <c r="DQ20" s="28">
        <f>(기관!DQ20+외인!DQ20)/DP20</f>
        <v>-1.3911444965609143E-3</v>
      </c>
      <c r="DR20" s="28">
        <f>외인!DR20</f>
        <v>40055.69</v>
      </c>
      <c r="DS20" s="28">
        <f>(기관!DS20+외인!DS20)/DR20</f>
        <v>1.4360007279864606E-3</v>
      </c>
      <c r="DT20" s="28">
        <f>외인!DT20</f>
        <v>131705.60000000001</v>
      </c>
      <c r="DU20" s="28">
        <f>(기관!DU20+외인!DU20)/DT20</f>
        <v>-9.3336957578113607E-4</v>
      </c>
      <c r="DV20" s="28">
        <f>외인!DV20</f>
        <v>32799</v>
      </c>
      <c r="DW20" s="28">
        <f>(기관!DW20+외인!DW20)/DV20</f>
        <v>-1.6921247599012166E-4</v>
      </c>
      <c r="DX20" s="28">
        <f>외인!DX20</f>
        <v>105319.16</v>
      </c>
      <c r="DY20" s="28">
        <f>(기관!DY20+외인!DY20)/DX20</f>
        <v>-3.996708671052826E-3</v>
      </c>
      <c r="DZ20" s="28">
        <f>외인!DZ20</f>
        <v>9868.19</v>
      </c>
      <c r="EA20" s="28">
        <f>(기관!EA20+외인!EA20)/DZ20</f>
        <v>-2.3813890895898839E-3</v>
      </c>
      <c r="EB20" s="28">
        <f>외인!EB20</f>
        <v>13438.27</v>
      </c>
      <c r="EC20" s="28">
        <f>(기관!EC20+외인!EC20)/EB20</f>
        <v>-2.0441619345347279E-3</v>
      </c>
      <c r="ED20" s="28">
        <f>외인!ED20</f>
        <v>10841.98</v>
      </c>
      <c r="EE20" s="28">
        <f>(기관!EE20+외인!EE20)/ED20</f>
        <v>9.4078756832239165E-4</v>
      </c>
      <c r="EF20" s="28">
        <f>외인!EF20</f>
        <v>254639.57</v>
      </c>
      <c r="EG20" s="28">
        <f>(기관!EG20+외인!EG20)/EF20</f>
        <v>-8.0407770088521591E-4</v>
      </c>
      <c r="EH20" s="28">
        <f>외인!EH20</f>
        <v>178824</v>
      </c>
      <c r="EI20" s="28">
        <f>(기관!EI20+외인!EI20)/EH20</f>
        <v>-5.3493938173846908E-4</v>
      </c>
      <c r="EJ20" s="28">
        <f>외인!EJ20</f>
        <v>93044.07</v>
      </c>
      <c r="EK20" s="28">
        <f>(기관!EK20+외인!EK20)/EJ20</f>
        <v>-8.0606963990289761E-6</v>
      </c>
      <c r="EL20" s="28">
        <f>외인!EL20</f>
        <v>36906.339999999997</v>
      </c>
      <c r="EM20" s="28">
        <f>(기관!EM20+외인!EM20)/EL20</f>
        <v>-1.3463811366827489E-3</v>
      </c>
      <c r="EN20" s="28">
        <f>외인!EN20</f>
        <v>40055.69</v>
      </c>
      <c r="EO20" s="28">
        <f>(기관!EO20+외인!EO20)/EN20</f>
        <v>1.4360007279864606E-3</v>
      </c>
      <c r="EP20" s="28">
        <f>외인!EP20</f>
        <v>177017.36</v>
      </c>
      <c r="EQ20" s="28">
        <f>(기관!EQ20+외인!EQ20)/EP20</f>
        <v>-1.0412538069712485E-3</v>
      </c>
      <c r="ER20" s="28">
        <f>외인!ER20</f>
        <v>14422.86</v>
      </c>
      <c r="ES20" s="28">
        <f>(기관!ES20+외인!ES20)/ER20</f>
        <v>-4.7549515144707771E-3</v>
      </c>
      <c r="ET20" s="28">
        <f>외인!ET20</f>
        <v>113495.31</v>
      </c>
      <c r="EU20" s="28">
        <f>(기관!EU20+외인!EU20)/ET20</f>
        <v>-1.0496468973035099E-3</v>
      </c>
      <c r="EV20" s="28">
        <f>외인!EV20</f>
        <v>46883.4</v>
      </c>
      <c r="EW20" s="28">
        <f>(기관!EW20+외인!EW20)/EV20</f>
        <v>-5.4795513977228612E-4</v>
      </c>
      <c r="EX20" s="28">
        <f>외인!EX20</f>
        <v>51785.3</v>
      </c>
      <c r="EY20" s="28">
        <f>(기관!EY20+외인!EY20)/EX20</f>
        <v>-2.6745041546539269E-4</v>
      </c>
    </row>
    <row r="21" spans="1:155">
      <c r="A21" s="27">
        <f>외인!A21</f>
        <v>46094</v>
      </c>
      <c r="B21" s="28">
        <f>외인!B21</f>
        <v>4386692.78</v>
      </c>
      <c r="C21" s="28">
        <f>(기관!C21+외인!C21)/B21</f>
        <v>-1.6062647541959846E-3</v>
      </c>
      <c r="D21" s="28">
        <f>외인!D21</f>
        <v>634503.57999999996</v>
      </c>
      <c r="E21" s="28">
        <f>(기관!E21+외인!E21)/D21</f>
        <v>-1.4785259367646121E-3</v>
      </c>
      <c r="F21" s="28">
        <f>외인!F21</f>
        <v>1864629.26</v>
      </c>
      <c r="G21" s="28">
        <f>(기관!G21+외인!G21)/F21</f>
        <v>-2.3104914700308845E-3</v>
      </c>
      <c r="H21" s="28">
        <f>외인!H21</f>
        <v>269451.61</v>
      </c>
      <c r="I21" s="28">
        <f>(기관!I21+외인!I21)/H21</f>
        <v>-4.4989896330550781E-3</v>
      </c>
      <c r="J21" s="28">
        <f>외인!J21</f>
        <v>38979.79</v>
      </c>
      <c r="K21" s="28">
        <f>(기관!K21+외인!K21)/J21</f>
        <v>1.0094974857483838E-3</v>
      </c>
      <c r="L21" s="28">
        <f>외인!L21</f>
        <v>249117.65</v>
      </c>
      <c r="M21" s="28">
        <f>(기관!M21+외인!M21)/L21</f>
        <v>-4.3233789336082767E-3</v>
      </c>
      <c r="N21" s="28">
        <f>외인!N21</f>
        <v>238871.31</v>
      </c>
      <c r="O21" s="28">
        <f>(기관!O21+외인!O21)/N21</f>
        <v>-4.7502565293420958E-3</v>
      </c>
      <c r="P21" s="28">
        <f>외인!P21</f>
        <v>200586.25</v>
      </c>
      <c r="Q21" s="28">
        <f>(기관!Q21+외인!Q21)/P21</f>
        <v>-1.2017274364519003E-3</v>
      </c>
      <c r="R21" s="28">
        <f>외인!R21</f>
        <v>132009.93</v>
      </c>
      <c r="S21" s="28">
        <f>(기관!S21+외인!S21)/R21</f>
        <v>-1.2389977026728218E-3</v>
      </c>
      <c r="T21" s="28">
        <f>외인!T21</f>
        <v>8346.43</v>
      </c>
      <c r="U21" s="28">
        <f>(기관!U21+외인!U21)/T21</f>
        <v>-3.6003417029795972E-3</v>
      </c>
      <c r="V21" s="28">
        <f>외인!V21</f>
        <v>104584.93</v>
      </c>
      <c r="W21" s="28">
        <f>(기관!W21+외인!W21)/V21</f>
        <v>-5.64469469932236E-3</v>
      </c>
      <c r="X21" s="28">
        <f>외인!X21</f>
        <v>1840115.11</v>
      </c>
      <c r="Y21" s="28">
        <f>(기관!Y21+외인!Y21)/X21</f>
        <v>-2.549112267221152E-3</v>
      </c>
      <c r="Z21" s="28">
        <f>외인!Z21</f>
        <v>45931.5</v>
      </c>
      <c r="AA21" s="28">
        <f>(기관!AA21+외인!AA21)/Z21</f>
        <v>-9.3748299097569214E-4</v>
      </c>
      <c r="AB21" s="28">
        <f>외인!AB21</f>
        <v>196962.88</v>
      </c>
      <c r="AC21" s="28">
        <f>(기관!AC21+외인!AC21)/AB21</f>
        <v>-3.4635967954977097E-4</v>
      </c>
      <c r="AD21" s="28">
        <f>외인!AD21</f>
        <v>19455.009999999998</v>
      </c>
      <c r="AE21" s="28">
        <f>(기관!AE21+외인!AE21)/AD21</f>
        <v>-2.6039565130010212E-3</v>
      </c>
      <c r="AF21" s="28">
        <f>외인!AF21</f>
        <v>24544.59</v>
      </c>
      <c r="AG21" s="28">
        <f>(기관!AG21+외인!AG21)/AF21</f>
        <v>1.2267469124560646E-3</v>
      </c>
      <c r="AH21" s="28">
        <f>외인!AH21</f>
        <v>208651.71</v>
      </c>
      <c r="AI21" s="28">
        <f>(기관!AI21+외인!AI21)/AH21</f>
        <v>2.5379135402245206E-3</v>
      </c>
      <c r="AJ21" s="28">
        <f>외인!AJ21</f>
        <v>116555.18</v>
      </c>
      <c r="AK21" s="28">
        <f>(기관!AK21+외인!AK21)/AJ21</f>
        <v>-1.9461168521210299E-3</v>
      </c>
      <c r="AL21" s="28">
        <f>외인!AL21</f>
        <v>85694.58</v>
      </c>
      <c r="AM21" s="28">
        <f>(기관!AM21+외인!AM21)/AL21</f>
        <v>-2.3175328007909017E-3</v>
      </c>
      <c r="AN21" s="28">
        <f>외인!AN21</f>
        <v>172511.45</v>
      </c>
      <c r="AO21" s="28">
        <f>(기관!AO21+외인!AO21)/AN21</f>
        <v>-5.5551095304108792E-3</v>
      </c>
      <c r="AP21" s="28">
        <f>외인!AP21</f>
        <v>113269.42</v>
      </c>
      <c r="AQ21" s="28">
        <f>(기관!AQ21+외인!AQ21)/AP21</f>
        <v>-5.4418924366347074E-4</v>
      </c>
      <c r="AR21" s="28">
        <f>외인!AR21</f>
        <v>24049.55</v>
      </c>
      <c r="AS21" s="28">
        <f>(기관!AS21+외인!AS21)/AR21</f>
        <v>-2.4807116973082658E-3</v>
      </c>
      <c r="AT21" s="28">
        <f>외인!AT21</f>
        <v>77033.47</v>
      </c>
      <c r="AU21" s="28">
        <f>(기관!AU21+외인!AU21)/AT21</f>
        <v>-1.703545225211846E-3</v>
      </c>
      <c r="AV21" s="28">
        <f>외인!AV21</f>
        <v>47761.27</v>
      </c>
      <c r="AW21" s="28">
        <f>(기관!AW21+외인!AW21)/AV21</f>
        <v>-1.3253416418784508E-3</v>
      </c>
      <c r="AX21" s="28">
        <f>외인!AX21</f>
        <v>57254.23</v>
      </c>
      <c r="AY21" s="28">
        <f>(기관!AY21+외인!AY21)/AX21</f>
        <v>-4.9795447428076494E-4</v>
      </c>
      <c r="AZ21" s="28">
        <f>외인!AZ21</f>
        <v>1966445.33</v>
      </c>
      <c r="BA21" s="28">
        <f>(기관!BA21+외인!BA21)/AZ21</f>
        <v>-2.5500683509975838E-3</v>
      </c>
      <c r="BB21" s="28">
        <f>외인!BB21</f>
        <v>96327.62</v>
      </c>
      <c r="BC21" s="28">
        <f>(기관!BC21+외인!BC21)/BB21</f>
        <v>-4.9591176445551129E-4</v>
      </c>
      <c r="BD21" s="28">
        <f>외인!BD21</f>
        <v>41370.15</v>
      </c>
      <c r="BE21" s="28">
        <f>(기관!BE21+외인!BE21)/BD21</f>
        <v>-2.2876397595851116E-3</v>
      </c>
      <c r="BF21" s="28">
        <f>외인!BF21</f>
        <v>0</v>
      </c>
      <c r="BG21" s="28" t="e">
        <f>(기관!BG21+외인!BG21)/BF21</f>
        <v>#DIV/0!</v>
      </c>
      <c r="BH21" s="28">
        <f>외인!BH21</f>
        <v>87575.72</v>
      </c>
      <c r="BI21" s="28">
        <f>(기관!BI21+외인!BI21)/BH21</f>
        <v>-3.0816760627260615E-3</v>
      </c>
      <c r="BJ21" s="28">
        <f>외인!BJ21</f>
        <v>111147.54</v>
      </c>
      <c r="BK21" s="28">
        <f>(기관!BK21+외인!BK21)/BJ21</f>
        <v>-6.2675251292111369E-3</v>
      </c>
      <c r="BL21" s="28">
        <f>외인!BL21</f>
        <v>49295.06</v>
      </c>
      <c r="BM21" s="28">
        <f>(기관!BM21+외인!BM21)/BL21</f>
        <v>-1.5204363276969336E-3</v>
      </c>
      <c r="BN21" s="28">
        <f>외인!BN21</f>
        <v>43839.53</v>
      </c>
      <c r="BO21" s="28">
        <f>(기관!BO21+외인!BO21)/BN21</f>
        <v>-2.9243014238519434E-3</v>
      </c>
      <c r="BP21" s="28">
        <f>외인!BP21</f>
        <v>66827.19</v>
      </c>
      <c r="BQ21" s="28">
        <f>(기관!BQ21+외인!BQ21)/BP21</f>
        <v>-1.0774057685202667E-4</v>
      </c>
      <c r="BR21" s="28">
        <f>외인!BR21</f>
        <v>249207.11</v>
      </c>
      <c r="BS21" s="28">
        <f>(기관!BS21+외인!BS21)/BR21</f>
        <v>1.4033307476660679E-3</v>
      </c>
      <c r="BT21" s="28">
        <f>외인!BT21</f>
        <v>1876425.81</v>
      </c>
      <c r="BU21" s="28">
        <f>(기관!BU21+외인!BU21)/BT21</f>
        <v>-2.5083112665136489E-3</v>
      </c>
      <c r="BV21" s="28">
        <f>외인!BV21</f>
        <v>374616.5</v>
      </c>
      <c r="BW21" s="28">
        <f>(기관!BW21+외인!BW21)/BV21</f>
        <v>-3.9218774399953023E-4</v>
      </c>
      <c r="BX21" s="28">
        <f>외인!BX21</f>
        <v>74530.960000000006</v>
      </c>
      <c r="BY21" s="28">
        <f>(기관!BY21+외인!BY21)/BX21</f>
        <v>-5.122703370518774E-4</v>
      </c>
      <c r="BZ21" s="28">
        <f>외인!BZ21</f>
        <v>258206.03</v>
      </c>
      <c r="CA21" s="28">
        <f>(기관!CA21+외인!CA21)/BZ21</f>
        <v>-4.4806079858011067E-3</v>
      </c>
      <c r="CB21" s="28">
        <f>외인!CB21</f>
        <v>13070.57</v>
      </c>
      <c r="CC21" s="28">
        <f>(기관!CC21+외인!CC21)/CB21</f>
        <v>-1.2807398606181676E-3</v>
      </c>
      <c r="CD21" s="28">
        <f>외인!CD21</f>
        <v>34794.629999999997</v>
      </c>
      <c r="CE21" s="28">
        <f>(기관!CE21+외인!CE21)/CD21</f>
        <v>-1.4755150435570089E-3</v>
      </c>
      <c r="CF21" s="28">
        <f>외인!CF21</f>
        <v>23298.59</v>
      </c>
      <c r="CG21" s="28">
        <f>(기관!CG21+외인!CG21)/CF21</f>
        <v>-1.5421534092835661E-3</v>
      </c>
      <c r="CH21" s="28">
        <f>외인!CH21</f>
        <v>65726.44</v>
      </c>
      <c r="CI21" s="28">
        <f>(기관!CI21+외인!CI21)/CH21</f>
        <v>-1.0172466362091115E-3</v>
      </c>
      <c r="CJ21" s="28">
        <f>외인!CJ21</f>
        <v>393644.77</v>
      </c>
      <c r="CK21" s="28">
        <f>(기관!CK21+외인!CK21)/CJ21</f>
        <v>-3.8125744691082776E-4</v>
      </c>
      <c r="CL21" s="28">
        <f>외인!CL21</f>
        <v>225014.44</v>
      </c>
      <c r="CM21" s="28">
        <f>(기관!CM21+외인!CM21)/CL21</f>
        <v>-4.4521587147918152E-4</v>
      </c>
      <c r="CN21" s="28">
        <f>외인!CN21</f>
        <v>120639.06</v>
      </c>
      <c r="CO21" s="28">
        <f>(기관!CO21+외인!CO21)/CN21</f>
        <v>-1.7550700411624559E-3</v>
      </c>
      <c r="CP21" s="28">
        <f>외인!CP21</f>
        <v>96946.82</v>
      </c>
      <c r="CQ21" s="28">
        <f>(기관!CQ21+외인!CQ21)/CP21</f>
        <v>-4.9521995667315332E-4</v>
      </c>
      <c r="CR21" s="28">
        <f>외인!CR21</f>
        <v>166854.1</v>
      </c>
      <c r="CS21" s="28">
        <f>(기관!CS21+외인!CS21)/CR21</f>
        <v>-9.3267111806062902E-4</v>
      </c>
      <c r="CT21" s="28">
        <f>외인!CT21</f>
        <v>104225.67</v>
      </c>
      <c r="CU21" s="28">
        <f>(기관!CU21+외인!CU21)/CT21</f>
        <v>-2.4741505619488941E-3</v>
      </c>
      <c r="CV21" s="28">
        <f>외인!CV21</f>
        <v>1876425.81</v>
      </c>
      <c r="CW21" s="28">
        <f>(기관!CW21+외인!CW21)/CV21</f>
        <v>-2.5083112665136489E-3</v>
      </c>
      <c r="CX21" s="28">
        <f>외인!CX21</f>
        <v>191058.07</v>
      </c>
      <c r="CY21" s="28">
        <f>(기관!CY21+외인!CY21)/CX21</f>
        <v>-1.9434405466358994E-3</v>
      </c>
      <c r="CZ21" s="28">
        <f>외인!CZ21</f>
        <v>17192.77</v>
      </c>
      <c r="DA21" s="28">
        <f>(기관!DA21+외인!DA21)/CZ21</f>
        <v>-1.7228172074656963E-3</v>
      </c>
      <c r="DB21" s="28">
        <f>외인!DB21</f>
        <v>41370.15</v>
      </c>
      <c r="DC21" s="28">
        <f>(기관!DC21+외인!DC21)/DB21</f>
        <v>-2.2876397595851116E-3</v>
      </c>
      <c r="DD21" s="28">
        <f>외인!DD21</f>
        <v>8346.43</v>
      </c>
      <c r="DE21" s="28">
        <f>(기관!DE21+외인!DE21)/DD21</f>
        <v>-3.6003417029795972E-3</v>
      </c>
      <c r="DF21" s="28">
        <f>외인!DF21</f>
        <v>55974.84</v>
      </c>
      <c r="DG21" s="28">
        <f>(기관!DG21+외인!DG21)/DF21</f>
        <v>-6.8030565161061667E-4</v>
      </c>
      <c r="DH21" s="28">
        <f>외인!DH21</f>
        <v>26573.83</v>
      </c>
      <c r="DI21" s="28">
        <f>(기관!DI21+외인!DI21)/DH21</f>
        <v>-1.4284730503657168E-3</v>
      </c>
      <c r="DJ21" s="28">
        <f>외인!DJ21</f>
        <v>572340.85</v>
      </c>
      <c r="DK21" s="28">
        <f>(기관!DK21+외인!DK21)/DJ21</f>
        <v>-3.1729344498125543E-5</v>
      </c>
      <c r="DL21" s="28">
        <f>외인!DL21</f>
        <v>95292.99</v>
      </c>
      <c r="DM21" s="28">
        <f>(기관!DM21+외인!DM21)/DL21</f>
        <v>-2.0590181922091012E-3</v>
      </c>
      <c r="DN21" s="28">
        <f>외인!DN21</f>
        <v>1876425.81</v>
      </c>
      <c r="DO21" s="28">
        <f>(기관!DO21+외인!DO21)/DN21</f>
        <v>-2.5083112665136489E-3</v>
      </c>
      <c r="DP21" s="28">
        <f>외인!DP21</f>
        <v>85376.58</v>
      </c>
      <c r="DQ21" s="28">
        <f>(기관!DQ21+외인!DQ21)/DP21</f>
        <v>-6.0906632708874236E-6</v>
      </c>
      <c r="DR21" s="28">
        <f>외인!DR21</f>
        <v>40920.49</v>
      </c>
      <c r="DS21" s="28">
        <f>(기관!DS21+외인!DS21)/DR21</f>
        <v>1.3897683043384869E-3</v>
      </c>
      <c r="DT21" s="28">
        <f>외인!DT21</f>
        <v>132009.93</v>
      </c>
      <c r="DU21" s="28">
        <f>(기관!DU21+외인!DU21)/DT21</f>
        <v>-1.2389977026728218E-3</v>
      </c>
      <c r="DV21" s="28">
        <f>외인!DV21</f>
        <v>34697.06</v>
      </c>
      <c r="DW21" s="28">
        <f>(기관!DW21+외인!DW21)/DV21</f>
        <v>2.5996438891364283E-4</v>
      </c>
      <c r="DX21" s="28">
        <f>외인!DX21</f>
        <v>104584.93</v>
      </c>
      <c r="DY21" s="28">
        <f>(기관!DY21+외인!DY21)/DX21</f>
        <v>-5.64469469932236E-3</v>
      </c>
      <c r="DZ21" s="28">
        <f>외인!DZ21</f>
        <v>9973.6200000000008</v>
      </c>
      <c r="EA21" s="28">
        <f>(기관!EA21+외인!EA21)/DZ21</f>
        <v>-1.6533615678158981E-3</v>
      </c>
      <c r="EB21" s="28">
        <f>외인!EB21</f>
        <v>13563.89</v>
      </c>
      <c r="EC21" s="28">
        <f>(기관!EC21+외인!EC21)/EB21</f>
        <v>-1.9979519149742444E-3</v>
      </c>
      <c r="ED21" s="28">
        <f>외인!ED21</f>
        <v>10723.63</v>
      </c>
      <c r="EE21" s="28">
        <f>(기관!EE21+외인!EE21)/ED21</f>
        <v>-1.6300450500436891E-3</v>
      </c>
      <c r="EF21" s="28">
        <f>외인!EF21</f>
        <v>255022.16</v>
      </c>
      <c r="EG21" s="28">
        <f>(기관!EG21+외인!EG21)/EF21</f>
        <v>-2.5887946365131564E-4</v>
      </c>
      <c r="EH21" s="28">
        <f>외인!EH21</f>
        <v>174222.32</v>
      </c>
      <c r="EI21" s="28">
        <f>(기관!EI21+외인!EI21)/EH21</f>
        <v>-5.6049075686743241E-4</v>
      </c>
      <c r="EJ21" s="28">
        <f>외인!EJ21</f>
        <v>92801.99</v>
      </c>
      <c r="EK21" s="28">
        <f>(기관!EK21+외인!EK21)/EJ21</f>
        <v>-9.2131645021836239E-5</v>
      </c>
      <c r="EL21" s="28">
        <f>외인!EL21</f>
        <v>37291.58</v>
      </c>
      <c r="EM21" s="28">
        <f>(기관!EM21+외인!EM21)/EL21</f>
        <v>-1.3603607034081151E-3</v>
      </c>
      <c r="EN21" s="28">
        <f>외인!EN21</f>
        <v>40920.49</v>
      </c>
      <c r="EO21" s="28">
        <f>(기관!EO21+외인!EO21)/EN21</f>
        <v>1.3897683043384869E-3</v>
      </c>
      <c r="EP21" s="28">
        <f>외인!EP21</f>
        <v>175805.58</v>
      </c>
      <c r="EQ21" s="28">
        <f>(기관!EQ21+외인!EQ21)/EP21</f>
        <v>-2.3019747154783143E-4</v>
      </c>
      <c r="ER21" s="28">
        <f>외인!ER21</f>
        <v>14771.14</v>
      </c>
      <c r="ES21" s="28">
        <f>(기관!ES21+외인!ES21)/ER21</f>
        <v>9.8232093122128713E-3</v>
      </c>
      <c r="ET21" s="28">
        <f>외인!ET21</f>
        <v>113269.42</v>
      </c>
      <c r="EU21" s="28">
        <f>(기관!EU21+외인!EU21)/ET21</f>
        <v>-5.4418924366347074E-4</v>
      </c>
      <c r="EV21" s="28">
        <f>외인!EV21</f>
        <v>45931.5</v>
      </c>
      <c r="EW21" s="28">
        <f>(기관!EW21+외인!EW21)/EV21</f>
        <v>-9.3748299097569214E-4</v>
      </c>
      <c r="EX21" s="28">
        <f>외인!EX21</f>
        <v>51015.33</v>
      </c>
      <c r="EY21" s="28">
        <f>(기관!EY21+외인!EY21)/EX21</f>
        <v>-9.7029657555875847E-5</v>
      </c>
    </row>
    <row r="22" spans="1:155">
      <c r="A22" s="27">
        <f>외인!A22</f>
        <v>46097</v>
      </c>
      <c r="B22" s="28">
        <f>외인!B22</f>
        <v>4436474.2699999996</v>
      </c>
      <c r="C22" s="28">
        <f>(기관!C22+외인!C22)/B22</f>
        <v>-6.9561318564798091E-4</v>
      </c>
      <c r="D22" s="28">
        <f>외인!D22</f>
        <v>627221.46</v>
      </c>
      <c r="E22" s="28">
        <f>(기관!E22+외인!E22)/D22</f>
        <v>-1.7773626559269831E-3</v>
      </c>
      <c r="F22" s="28">
        <f>외인!F22</f>
        <v>1887504</v>
      </c>
      <c r="G22" s="28">
        <f>(기관!G22+외인!G22)/F22</f>
        <v>-1.3652474378862242E-3</v>
      </c>
      <c r="H22" s="28">
        <f>외인!H22</f>
        <v>265604.07</v>
      </c>
      <c r="I22" s="28">
        <f>(기관!I22+외인!I22)/H22</f>
        <v>-3.997566754154031E-3</v>
      </c>
      <c r="J22" s="28">
        <f>외인!J22</f>
        <v>37760.97</v>
      </c>
      <c r="K22" s="28">
        <f>(기관!K22+외인!K22)/J22</f>
        <v>-1.6577963966497687E-4</v>
      </c>
      <c r="L22" s="28">
        <f>외인!L22</f>
        <v>245668.2</v>
      </c>
      <c r="M22" s="28">
        <f>(기관!M22+외인!M22)/L22</f>
        <v>-3.7973168688499362E-3</v>
      </c>
      <c r="N22" s="28">
        <f>외인!N22</f>
        <v>235150.22</v>
      </c>
      <c r="O22" s="28">
        <f>(기관!O22+외인!O22)/N22</f>
        <v>-5.0733526849347623E-3</v>
      </c>
      <c r="P22" s="28">
        <f>외인!P22</f>
        <v>197545.36</v>
      </c>
      <c r="Q22" s="28">
        <f>(기관!Q22+외인!Q22)/P22</f>
        <v>-1.8252516789055437E-3</v>
      </c>
      <c r="R22" s="28">
        <f>외인!R22</f>
        <v>130688.12</v>
      </c>
      <c r="S22" s="28">
        <f>(기관!S22+외인!S22)/R22</f>
        <v>-2.0875654191061894E-3</v>
      </c>
      <c r="T22" s="28">
        <f>외인!T22</f>
        <v>8216.08</v>
      </c>
      <c r="U22" s="28">
        <f>(기관!U22+외인!U22)/T22</f>
        <v>-3.7633518660967276E-3</v>
      </c>
      <c r="V22" s="28">
        <f>외인!V22</f>
        <v>106494.14</v>
      </c>
      <c r="W22" s="28">
        <f>(기관!W22+외인!W22)/V22</f>
        <v>-2.9241045563633832E-3</v>
      </c>
      <c r="X22" s="28">
        <f>외인!X22</f>
        <v>1917653.47</v>
      </c>
      <c r="Y22" s="28">
        <f>(기관!Y22+외인!Y22)/X22</f>
        <v>-2.603963686932447E-4</v>
      </c>
      <c r="Z22" s="28">
        <f>외인!Z22</f>
        <v>45265.440000000002</v>
      </c>
      <c r="AA22" s="28">
        <f>(기관!AA22+외인!AA22)/Z22</f>
        <v>-1.0981888168987201E-3</v>
      </c>
      <c r="AB22" s="28">
        <f>외인!AB22</f>
        <v>195655.72</v>
      </c>
      <c r="AC22" s="28">
        <f>(기관!AC22+외인!AC22)/AB22</f>
        <v>-5.4192128908881387E-4</v>
      </c>
      <c r="AD22" s="28">
        <f>외인!AD22</f>
        <v>19609.830000000002</v>
      </c>
      <c r="AE22" s="28">
        <f>(기관!AE22+외인!AE22)/AD22</f>
        <v>9.7043166615926805E-4</v>
      </c>
      <c r="AF22" s="28">
        <f>외인!AF22</f>
        <v>24755.47</v>
      </c>
      <c r="AG22" s="28">
        <f>(기관!AG22+외인!AG22)/AF22</f>
        <v>-7.9134025732494669E-4</v>
      </c>
      <c r="AH22" s="28">
        <f>외인!AH22</f>
        <v>202952.83</v>
      </c>
      <c r="AI22" s="28">
        <f>(기관!AI22+외인!AI22)/AH22</f>
        <v>1.4237298390961093E-3</v>
      </c>
      <c r="AJ22" s="28">
        <f>외인!AJ22</f>
        <v>114327.64</v>
      </c>
      <c r="AK22" s="28">
        <f>(기관!AK22+외인!AK22)/AJ22</f>
        <v>-3.579886718557297E-3</v>
      </c>
      <c r="AL22" s="28">
        <f>외인!AL22</f>
        <v>84935.8</v>
      </c>
      <c r="AM22" s="28">
        <f>(기관!AM22+외인!AM22)/AL22</f>
        <v>-2.4943545595614569E-3</v>
      </c>
      <c r="AN22" s="28">
        <f>외인!AN22</f>
        <v>169323.74</v>
      </c>
      <c r="AO22" s="28">
        <f>(기관!AO22+외인!AO22)/AN22</f>
        <v>-5.9748266840786764E-3</v>
      </c>
      <c r="AP22" s="28">
        <f>외인!AP22</f>
        <v>111258.66</v>
      </c>
      <c r="AQ22" s="28">
        <f>(기관!AQ22+외인!AQ22)/AP22</f>
        <v>-9.4428604478968186E-4</v>
      </c>
      <c r="AR22" s="28">
        <f>외인!AR22</f>
        <v>24235.46</v>
      </c>
      <c r="AS22" s="28">
        <f>(기관!AS22+외인!AS22)/AR22</f>
        <v>2.3395470933912547E-4</v>
      </c>
      <c r="AT22" s="28">
        <f>외인!AT22</f>
        <v>77331.360000000001</v>
      </c>
      <c r="AU22" s="28">
        <f>(기관!AU22+외인!AU22)/AT22</f>
        <v>-1.8240982700937886E-3</v>
      </c>
      <c r="AV22" s="28">
        <f>외인!AV22</f>
        <v>46744.57</v>
      </c>
      <c r="AW22" s="28">
        <f>(기관!AW22+외인!AW22)/AV22</f>
        <v>-2.2958816393005648E-3</v>
      </c>
      <c r="AX22" s="28">
        <f>외인!AX22</f>
        <v>55413.64</v>
      </c>
      <c r="AY22" s="28">
        <f>(기관!AY22+외인!AY22)/AX22</f>
        <v>-1.4981870889549938E-3</v>
      </c>
      <c r="AZ22" s="28">
        <f>외인!AZ22</f>
        <v>2043601.93</v>
      </c>
      <c r="BA22" s="28">
        <f>(기관!BA22+외인!BA22)/AZ22</f>
        <v>-3.9664280411009394E-4</v>
      </c>
      <c r="BB22" s="28">
        <f>외인!BB22</f>
        <v>95565.4</v>
      </c>
      <c r="BC22" s="28">
        <f>(기관!BC22+외인!BC22)/BB22</f>
        <v>-6.8204601246894803E-4</v>
      </c>
      <c r="BD22" s="28">
        <f>외인!BD22</f>
        <v>40199.64</v>
      </c>
      <c r="BE22" s="28">
        <f>(기관!BE22+외인!BE22)/BD22</f>
        <v>-1.6582238049892984E-3</v>
      </c>
      <c r="BF22" s="28">
        <f>외인!BF22</f>
        <v>0</v>
      </c>
      <c r="BG22" s="28" t="e">
        <f>(기관!BG22+외인!BG22)/BF22</f>
        <v>#DIV/0!</v>
      </c>
      <c r="BH22" s="28">
        <f>외인!BH22</f>
        <v>85755.67</v>
      </c>
      <c r="BI22" s="28">
        <f>(기관!BI22+외인!BI22)/BH22</f>
        <v>-2.7138730302031342E-3</v>
      </c>
      <c r="BJ22" s="28">
        <f>외인!BJ22</f>
        <v>109231.95</v>
      </c>
      <c r="BK22" s="28">
        <f>(기관!BK22+외인!BK22)/BJ22</f>
        <v>-5.9696819474521871E-3</v>
      </c>
      <c r="BL22" s="28">
        <f>외인!BL22</f>
        <v>48580.160000000003</v>
      </c>
      <c r="BM22" s="28">
        <f>(기관!BM22+외인!BM22)/BL22</f>
        <v>-1.0654555275239931E-3</v>
      </c>
      <c r="BN22" s="28">
        <f>외인!BN22</f>
        <v>43113.78</v>
      </c>
      <c r="BO22" s="28">
        <f>(기관!BO22+외인!BO22)/BN22</f>
        <v>-3.0134216948734254E-3</v>
      </c>
      <c r="BP22" s="28">
        <f>외인!BP22</f>
        <v>65152.18</v>
      </c>
      <c r="BQ22" s="28">
        <f>(기관!BQ22+외인!BQ22)/BP22</f>
        <v>-9.9398055444959799E-4</v>
      </c>
      <c r="BR22" s="28">
        <f>외인!BR22</f>
        <v>244307.18</v>
      </c>
      <c r="BS22" s="28">
        <f>(기관!BS22+외인!BS22)/BR22</f>
        <v>1.6904947288082161E-3</v>
      </c>
      <c r="BT22" s="28">
        <f>외인!BT22</f>
        <v>1954394.98</v>
      </c>
      <c r="BU22" s="28">
        <f>(기관!BU22+외인!BU22)/BT22</f>
        <v>-2.2692444697130771E-4</v>
      </c>
      <c r="BV22" s="28">
        <f>외인!BV22</f>
        <v>377024.78</v>
      </c>
      <c r="BW22" s="28">
        <f>(기관!BW22+외인!BW22)/BV22</f>
        <v>4.5089874463954331E-4</v>
      </c>
      <c r="BX22" s="28">
        <f>외인!BX22</f>
        <v>74444.25</v>
      </c>
      <c r="BY22" s="28">
        <f>(기관!BY22+외인!BY22)/BX22</f>
        <v>-4.4315041121376059E-4</v>
      </c>
      <c r="BZ22" s="28">
        <f>외인!BZ22</f>
        <v>254259.54</v>
      </c>
      <c r="CA22" s="28">
        <f>(기관!CA22+외인!CA22)/BZ22</f>
        <v>-4.8121694863445435E-3</v>
      </c>
      <c r="CB22" s="28">
        <f>외인!CB22</f>
        <v>13096.99</v>
      </c>
      <c r="CC22" s="28">
        <f>(기관!CC22+외인!CC22)/CB22</f>
        <v>-1.7118437137082644E-3</v>
      </c>
      <c r="CD22" s="28">
        <f>외인!CD22</f>
        <v>34100.75</v>
      </c>
      <c r="CE22" s="28">
        <f>(기관!CE22+외인!CE22)/CD22</f>
        <v>-3.5040285037719111E-3</v>
      </c>
      <c r="CF22" s="28">
        <f>외인!CF22</f>
        <v>23792.71</v>
      </c>
      <c r="CG22" s="28">
        <f>(기관!CG22+외인!CG22)/CF22</f>
        <v>-1.6988396866098902E-3</v>
      </c>
      <c r="CH22" s="28">
        <f>외인!CH22</f>
        <v>64659.88</v>
      </c>
      <c r="CI22" s="28">
        <f>(기관!CI22+외인!CI22)/CH22</f>
        <v>-1.7864245959008896E-3</v>
      </c>
      <c r="CJ22" s="28">
        <f>외인!CJ22</f>
        <v>386839.57</v>
      </c>
      <c r="CK22" s="28">
        <f>(기관!CK22+외인!CK22)/CJ22</f>
        <v>-1.3540496904181751E-3</v>
      </c>
      <c r="CL22" s="28">
        <f>외인!CL22</f>
        <v>223449.29</v>
      </c>
      <c r="CM22" s="28">
        <f>(기관!CM22+외인!CM22)/CL22</f>
        <v>-5.9955437763977684E-4</v>
      </c>
      <c r="CN22" s="28">
        <f>외인!CN22</f>
        <v>121275.36</v>
      </c>
      <c r="CO22" s="28">
        <f>(기관!CO22+외인!CO22)/CN22</f>
        <v>-1.9549725517203167E-3</v>
      </c>
      <c r="CP22" s="28">
        <f>외인!CP22</f>
        <v>96177.05</v>
      </c>
      <c r="CQ22" s="28">
        <f>(기관!CQ22+외인!CQ22)/CP22</f>
        <v>-6.8779402154672039E-4</v>
      </c>
      <c r="CR22" s="28">
        <f>외인!CR22</f>
        <v>164954.62</v>
      </c>
      <c r="CS22" s="28">
        <f>(기관!CS22+외인!CS22)/CR22</f>
        <v>-1.9161633666277427E-3</v>
      </c>
      <c r="CT22" s="28">
        <f>외인!CT22</f>
        <v>104715.37</v>
      </c>
      <c r="CU22" s="28">
        <f>(기관!CU22+외인!CU22)/CT22</f>
        <v>-1.062594727020494E-3</v>
      </c>
      <c r="CV22" s="28">
        <f>외인!CV22</f>
        <v>1954394.98</v>
      </c>
      <c r="CW22" s="28">
        <f>(기관!CW22+외인!CW22)/CV22</f>
        <v>-2.2692444697130771E-4</v>
      </c>
      <c r="CX22" s="28">
        <f>외인!CX22</f>
        <v>188720.56</v>
      </c>
      <c r="CY22" s="28">
        <f>(기관!CY22+외인!CY22)/CX22</f>
        <v>-1.7218579682044181E-3</v>
      </c>
      <c r="CZ22" s="28">
        <f>외인!CZ22</f>
        <v>17080.41</v>
      </c>
      <c r="DA22" s="28">
        <f>(기관!DA22+외인!DA22)/CZ22</f>
        <v>-1.0538388715493363E-3</v>
      </c>
      <c r="DB22" s="28">
        <f>외인!DB22</f>
        <v>40199.64</v>
      </c>
      <c r="DC22" s="28">
        <f>(기관!DC22+외인!DC22)/DB22</f>
        <v>-1.6582238049892984E-3</v>
      </c>
      <c r="DD22" s="28">
        <f>외인!DD22</f>
        <v>8216.08</v>
      </c>
      <c r="DE22" s="28">
        <f>(기관!DE22+외인!DE22)/DD22</f>
        <v>-3.7633518660967276E-3</v>
      </c>
      <c r="DF22" s="28">
        <f>외인!DF22</f>
        <v>55935.53</v>
      </c>
      <c r="DG22" s="28">
        <f>(기관!DG22+외인!DG22)/DF22</f>
        <v>-5.1738134956440024E-4</v>
      </c>
      <c r="DH22" s="28">
        <f>외인!DH22</f>
        <v>25936.47</v>
      </c>
      <c r="DI22" s="28">
        <f>(기관!DI22+외인!DI22)/DH22</f>
        <v>-4.0275334307251524E-3</v>
      </c>
      <c r="DJ22" s="28">
        <f>외인!DJ22</f>
        <v>560381.79</v>
      </c>
      <c r="DK22" s="28">
        <f>(기관!DK22+외인!DK22)/DJ22</f>
        <v>8.8511084558975412E-6</v>
      </c>
      <c r="DL22" s="28">
        <f>외인!DL22</f>
        <v>96346.74</v>
      </c>
      <c r="DM22" s="28">
        <f>(기관!DM22+외인!DM22)/DL22</f>
        <v>-2.1862701322328082E-3</v>
      </c>
      <c r="DN22" s="28">
        <f>외인!DN22</f>
        <v>1954394.98</v>
      </c>
      <c r="DO22" s="28">
        <f>(기관!DO22+외인!DO22)/DN22</f>
        <v>-2.2692444697130771E-4</v>
      </c>
      <c r="DP22" s="28">
        <f>외인!DP22</f>
        <v>84456.86</v>
      </c>
      <c r="DQ22" s="28">
        <f>(기관!DQ22+외인!DQ22)/DP22</f>
        <v>-7.5221835147553403E-4</v>
      </c>
      <c r="DR22" s="28">
        <f>외인!DR22</f>
        <v>39754.19</v>
      </c>
      <c r="DS22" s="28">
        <f>(기관!DS22+외인!DS22)/DR22</f>
        <v>3.0789207376631249E-4</v>
      </c>
      <c r="DT22" s="28">
        <f>외인!DT22</f>
        <v>130688.12</v>
      </c>
      <c r="DU22" s="28">
        <f>(기관!DU22+외인!DU22)/DT22</f>
        <v>-2.0875654191061894E-3</v>
      </c>
      <c r="DV22" s="28">
        <f>외인!DV22</f>
        <v>34108.82</v>
      </c>
      <c r="DW22" s="28">
        <f>(기관!DW22+외인!DW22)/DV22</f>
        <v>-1.2451324906578415E-3</v>
      </c>
      <c r="DX22" s="28">
        <f>외인!DX22</f>
        <v>106494.14</v>
      </c>
      <c r="DY22" s="28">
        <f>(기관!DY22+외인!DY22)/DX22</f>
        <v>-2.9241045563633832E-3</v>
      </c>
      <c r="DZ22" s="28">
        <f>외인!DZ22</f>
        <v>9559.4500000000007</v>
      </c>
      <c r="EA22" s="28">
        <f>(기관!EA22+외인!EA22)/DZ22</f>
        <v>-3.3139981902724526E-3</v>
      </c>
      <c r="EB22" s="28">
        <f>외인!EB22</f>
        <v>13392.55</v>
      </c>
      <c r="EC22" s="28">
        <f>(기관!EC22+외인!EC22)/EB22</f>
        <v>-2.3990950192457746E-3</v>
      </c>
      <c r="ED22" s="28">
        <f>외인!ED22</f>
        <v>10485.11</v>
      </c>
      <c r="EE22" s="28">
        <f>(기관!EE22+외인!EE22)/ED22</f>
        <v>-2.876460046675714E-3</v>
      </c>
      <c r="EF22" s="28">
        <f>외인!EF22</f>
        <v>249816.94</v>
      </c>
      <c r="EG22" s="28">
        <f>(기관!EG22+외인!EG22)/EF22</f>
        <v>-1.3841335179271669E-3</v>
      </c>
      <c r="EH22" s="28">
        <f>외인!EH22</f>
        <v>177743.57</v>
      </c>
      <c r="EI22" s="28">
        <f>(기관!EI22+외인!EI22)/EH22</f>
        <v>-4.533497329889346E-4</v>
      </c>
      <c r="EJ22" s="28">
        <f>외인!EJ22</f>
        <v>91135.65</v>
      </c>
      <c r="EK22" s="28">
        <f>(기관!EK22+외인!EK22)/EJ22</f>
        <v>-1.0188109702405151E-3</v>
      </c>
      <c r="EL22" s="28">
        <f>외인!EL22</f>
        <v>36584.519999999997</v>
      </c>
      <c r="EM22" s="28">
        <f>(기관!EM22+외인!EM22)/EL22</f>
        <v>-3.2724223250708223E-3</v>
      </c>
      <c r="EN22" s="28">
        <f>외인!EN22</f>
        <v>39754.19</v>
      </c>
      <c r="EO22" s="28">
        <f>(기관!EO22+외인!EO22)/EN22</f>
        <v>3.0789207376631249E-4</v>
      </c>
      <c r="EP22" s="28">
        <f>외인!EP22</f>
        <v>174659.66</v>
      </c>
      <c r="EQ22" s="28">
        <f>(기관!EQ22+외인!EQ22)/EP22</f>
        <v>1.5589174970339456E-3</v>
      </c>
      <c r="ER22" s="28">
        <f>외인!ER22</f>
        <v>14614.88</v>
      </c>
      <c r="ES22" s="28">
        <f>(기관!ES22+외인!ES22)/ER22</f>
        <v>4.1957238102536595E-3</v>
      </c>
      <c r="ET22" s="28">
        <f>외인!ET22</f>
        <v>111258.66</v>
      </c>
      <c r="EU22" s="28">
        <f>(기관!EU22+외인!EU22)/ET22</f>
        <v>-9.4428604478968186E-4</v>
      </c>
      <c r="EV22" s="28">
        <f>외인!EV22</f>
        <v>45265.440000000002</v>
      </c>
      <c r="EW22" s="28">
        <f>(기관!EW22+외인!EW22)/EV22</f>
        <v>-1.0981888168987201E-3</v>
      </c>
      <c r="EX22" s="28">
        <f>외인!EX22</f>
        <v>50911.61</v>
      </c>
      <c r="EY22" s="28">
        <f>(기관!EY22+외인!EY22)/EX22</f>
        <v>-3.229125930215131E-4</v>
      </c>
    </row>
    <row r="23" spans="1:155">
      <c r="A23" s="27">
        <f>외인!A23</f>
        <v>46098</v>
      </c>
      <c r="B23" s="28">
        <f>외인!B23</f>
        <v>4508059.58</v>
      </c>
      <c r="C23" s="28">
        <f>(기관!C23+외인!C23)/B23</f>
        <v>-9.9171493203734453E-4</v>
      </c>
      <c r="D23" s="28">
        <f>외인!D23</f>
        <v>626444.13</v>
      </c>
      <c r="E23" s="28">
        <f>(기관!E23+외인!E23)/D23</f>
        <v>-1.9746214239408709E-3</v>
      </c>
      <c r="F23" s="28">
        <f>외인!F23</f>
        <v>1934844.53</v>
      </c>
      <c r="G23" s="28">
        <f>(기관!G23+외인!G23)/F23</f>
        <v>-1.5345935830823575E-3</v>
      </c>
      <c r="H23" s="28">
        <f>외인!H23</f>
        <v>273418.68</v>
      </c>
      <c r="I23" s="28">
        <f>(기관!I23+외인!I23)/H23</f>
        <v>-2.6144885199504294E-3</v>
      </c>
      <c r="J23" s="28">
        <f>외인!J23</f>
        <v>39341</v>
      </c>
      <c r="K23" s="28">
        <f>(기관!K23+외인!K23)/J23</f>
        <v>1.6974657482016218E-3</v>
      </c>
      <c r="L23" s="28">
        <f>외인!L23</f>
        <v>253119.56</v>
      </c>
      <c r="M23" s="28">
        <f>(기관!M23+외인!M23)/L23</f>
        <v>-2.5557092466500812E-3</v>
      </c>
      <c r="N23" s="28">
        <f>외인!N23</f>
        <v>242669.86</v>
      </c>
      <c r="O23" s="28">
        <f>(기관!O23+외인!O23)/N23</f>
        <v>-4.1955766571093751E-3</v>
      </c>
      <c r="P23" s="28">
        <f>외인!P23</f>
        <v>201143.73</v>
      </c>
      <c r="Q23" s="28">
        <f>(기관!Q23+외인!Q23)/P23</f>
        <v>-7.3738316377050376E-4</v>
      </c>
      <c r="R23" s="28">
        <f>외인!R23</f>
        <v>133139.97</v>
      </c>
      <c r="S23" s="28">
        <f>(기관!S23+외인!S23)/R23</f>
        <v>-1.2865407735933845E-3</v>
      </c>
      <c r="T23" s="28">
        <f>외인!T23</f>
        <v>8266.85</v>
      </c>
      <c r="U23" s="28">
        <f>(기관!U23+외인!U23)/T23</f>
        <v>-2.2088219817705656E-3</v>
      </c>
      <c r="V23" s="28">
        <f>외인!V23</f>
        <v>105072.57</v>
      </c>
      <c r="W23" s="28">
        <f>(기관!W23+외인!W23)/V23</f>
        <v>-2.9336866891140094E-3</v>
      </c>
      <c r="X23" s="28">
        <f>외인!X23</f>
        <v>1944166.83</v>
      </c>
      <c r="Y23" s="28">
        <f>(기관!Y23+외인!Y23)/X23</f>
        <v>-1.3102373524189795E-3</v>
      </c>
      <c r="Z23" s="28">
        <f>외인!Z23</f>
        <v>46258.91</v>
      </c>
      <c r="AA23" s="28">
        <f>(기관!AA23+외인!AA23)/Z23</f>
        <v>-8.618880124931608E-4</v>
      </c>
      <c r="AB23" s="28">
        <f>외인!AB23</f>
        <v>198376.03</v>
      </c>
      <c r="AC23" s="28">
        <f>(기관!AC23+외인!AC23)/AB23</f>
        <v>-2.985239698566405E-4</v>
      </c>
      <c r="AD23" s="28">
        <f>외인!AD23</f>
        <v>19787</v>
      </c>
      <c r="AE23" s="28">
        <f>(기관!AE23+외인!AE23)/AD23</f>
        <v>-4.3563956132814459E-4</v>
      </c>
      <c r="AF23" s="28">
        <f>외인!AF23</f>
        <v>24715.360000000001</v>
      </c>
      <c r="AG23" s="28">
        <f>(기관!AG23+외인!AG23)/AF23</f>
        <v>-1.7750095487178822E-3</v>
      </c>
      <c r="AH23" s="28">
        <f>외인!AH23</f>
        <v>205800.35</v>
      </c>
      <c r="AI23" s="28">
        <f>(기관!AI23+외인!AI23)/AH23</f>
        <v>2.3446510173573566E-3</v>
      </c>
      <c r="AJ23" s="28">
        <f>외인!AJ23</f>
        <v>116189.35</v>
      </c>
      <c r="AK23" s="28">
        <f>(기관!AK23+외인!AK23)/AJ23</f>
        <v>-2.3792197821917412E-3</v>
      </c>
      <c r="AL23" s="28">
        <f>외인!AL23</f>
        <v>87105.61</v>
      </c>
      <c r="AM23" s="28">
        <f>(기관!AM23+외인!AM23)/AL23</f>
        <v>-2.3705706211115452E-3</v>
      </c>
      <c r="AN23" s="28">
        <f>외인!AN23</f>
        <v>174687.43</v>
      </c>
      <c r="AO23" s="28">
        <f>(기관!AO23+외인!AO23)/AN23</f>
        <v>-4.9649823115492627E-3</v>
      </c>
      <c r="AP23" s="28">
        <f>외인!AP23</f>
        <v>113249.03</v>
      </c>
      <c r="AQ23" s="28">
        <f>(기관!AQ23+외인!AQ23)/AP23</f>
        <v>-7.5868199489214174E-4</v>
      </c>
      <c r="AR23" s="28">
        <f>외인!AR23</f>
        <v>24533.78</v>
      </c>
      <c r="AS23" s="28">
        <f>(기관!AS23+외인!AS23)/AR23</f>
        <v>-2.5271279028343791E-4</v>
      </c>
      <c r="AT23" s="28">
        <f>외인!AT23</f>
        <v>78198.83</v>
      </c>
      <c r="AU23" s="28">
        <f>(기관!AU23+외인!AU23)/AT23</f>
        <v>-1.1715009035301422E-3</v>
      </c>
      <c r="AV23" s="28">
        <f>외인!AV23</f>
        <v>46940.2</v>
      </c>
      <c r="AW23" s="28">
        <f>(기관!AW23+외인!AW23)/AV23</f>
        <v>-9.5078418924503943E-4</v>
      </c>
      <c r="AX23" s="28">
        <f>외인!AX23</f>
        <v>55672.07</v>
      </c>
      <c r="AY23" s="28">
        <f>(기관!AY23+외인!AY23)/AX23</f>
        <v>-1.2654460306577428E-3</v>
      </c>
      <c r="AZ23" s="28">
        <f>외인!AZ23</f>
        <v>2074670.63</v>
      </c>
      <c r="BA23" s="28">
        <f>(기관!BA23+외인!BA23)/AZ23</f>
        <v>-1.3103959542725102E-3</v>
      </c>
      <c r="BB23" s="28">
        <f>외인!BB23</f>
        <v>97710.8</v>
      </c>
      <c r="BC23" s="28">
        <f>(기관!BC23+외인!BC23)/BB23</f>
        <v>-5.1591021668024413E-4</v>
      </c>
      <c r="BD23" s="28">
        <f>외인!BD23</f>
        <v>40950.550000000003</v>
      </c>
      <c r="BE23" s="28">
        <f>(기관!BE23+외인!BE23)/BD23</f>
        <v>-2.0436843949592862E-3</v>
      </c>
      <c r="BF23" s="28">
        <f>외인!BF23</f>
        <v>0</v>
      </c>
      <c r="BG23" s="28" t="e">
        <f>(기관!BG23+외인!BG23)/BF23</f>
        <v>#DIV/0!</v>
      </c>
      <c r="BH23" s="28">
        <f>외인!BH23</f>
        <v>87814.48</v>
      </c>
      <c r="BI23" s="28">
        <f>(기관!BI23+외인!BI23)/BH23</f>
        <v>-1.4652481003132967E-3</v>
      </c>
      <c r="BJ23" s="28">
        <f>외인!BJ23</f>
        <v>111888.47</v>
      </c>
      <c r="BK23" s="28">
        <f>(기관!BK23+외인!BK23)/BJ23</f>
        <v>-4.7694816096779226E-3</v>
      </c>
      <c r="BL23" s="28">
        <f>외인!BL23</f>
        <v>48933.55</v>
      </c>
      <c r="BM23" s="28">
        <f>(기관!BM23+외인!BM23)/BL23</f>
        <v>-8.3827966701782318E-4</v>
      </c>
      <c r="BN23" s="28">
        <f>외인!BN23</f>
        <v>44082.3</v>
      </c>
      <c r="BO23" s="28">
        <f>(기관!BO23+외인!BO23)/BN23</f>
        <v>-1.5854435907382328E-3</v>
      </c>
      <c r="BP23" s="28">
        <f>외인!BP23</f>
        <v>65591.960000000006</v>
      </c>
      <c r="BQ23" s="28">
        <f>(기관!BQ23+외인!BQ23)/BP23</f>
        <v>-8.5452546318176797E-4</v>
      </c>
      <c r="BR23" s="28">
        <f>외인!BR23</f>
        <v>246322.39</v>
      </c>
      <c r="BS23" s="28">
        <f>(기관!BS23+외인!BS23)/BR23</f>
        <v>-1.4594694375935538E-4</v>
      </c>
      <c r="BT23" s="28">
        <f>외인!BT23</f>
        <v>1981027.98</v>
      </c>
      <c r="BU23" s="28">
        <f>(기관!BU23+외인!BU23)/BT23</f>
        <v>-1.2902644615852424E-3</v>
      </c>
      <c r="BV23" s="28">
        <f>외인!BV23</f>
        <v>377045.17</v>
      </c>
      <c r="BW23" s="28">
        <f>(기관!BW23+외인!BW23)/BV23</f>
        <v>-4.1106480690363971E-4</v>
      </c>
      <c r="BX23" s="28">
        <f>외인!BX23</f>
        <v>75481.3</v>
      </c>
      <c r="BY23" s="28">
        <f>(기관!BY23+외인!BY23)/BX23</f>
        <v>-9.1969799142304124E-4</v>
      </c>
      <c r="BZ23" s="28">
        <f>외인!BZ23</f>
        <v>261793.04</v>
      </c>
      <c r="CA23" s="28">
        <f>(기관!CA23+외인!CA23)/BZ23</f>
        <v>-4.1017133228599201E-3</v>
      </c>
      <c r="CB23" s="28">
        <f>외인!CB23</f>
        <v>13317.62</v>
      </c>
      <c r="CC23" s="28">
        <f>(기관!CC23+외인!CC23)/CB23</f>
        <v>-5.6541634316041513E-4</v>
      </c>
      <c r="CD23" s="28">
        <f>외인!CD23</f>
        <v>34877.769999999997</v>
      </c>
      <c r="CE23" s="28">
        <f>(기관!CE23+외인!CE23)/CD23</f>
        <v>-2.5236705213664756E-3</v>
      </c>
      <c r="CF23" s="28">
        <f>외인!CF23</f>
        <v>23992.18</v>
      </c>
      <c r="CG23" s="28">
        <f>(기관!CG23+외인!CG23)/CF23</f>
        <v>-1.3462719936245895E-3</v>
      </c>
      <c r="CH23" s="28">
        <f>외인!CH23</f>
        <v>65208.05</v>
      </c>
      <c r="CI23" s="28">
        <f>(기관!CI23+외인!CI23)/CH23</f>
        <v>-7.0589444094709165E-4</v>
      </c>
      <c r="CJ23" s="28">
        <f>외인!CJ23</f>
        <v>390172.61</v>
      </c>
      <c r="CK23" s="28">
        <f>(기관!CK23+외인!CK23)/CJ23</f>
        <v>-5.6539078947648324E-4</v>
      </c>
      <c r="CL23" s="28">
        <f>외인!CL23</f>
        <v>226551.37</v>
      </c>
      <c r="CM23" s="28">
        <f>(기관!CM23+외인!CM23)/CL23</f>
        <v>-3.5303251531871118E-4</v>
      </c>
      <c r="CN23" s="28">
        <f>외인!CN23</f>
        <v>121094.99</v>
      </c>
      <c r="CO23" s="28">
        <f>(기관!CO23+외인!CO23)/CN23</f>
        <v>-1.8166730101716014E-3</v>
      </c>
      <c r="CP23" s="28">
        <f>외인!CP23</f>
        <v>98328.46</v>
      </c>
      <c r="CQ23" s="28">
        <f>(기관!CQ23+외인!CQ23)/CP23</f>
        <v>-5.1399157476889187E-4</v>
      </c>
      <c r="CR23" s="28">
        <f>외인!CR23</f>
        <v>167096.49</v>
      </c>
      <c r="CS23" s="28">
        <f>(기관!CS23+외인!CS23)/CR23</f>
        <v>-1.401106630067454E-3</v>
      </c>
      <c r="CT23" s="28">
        <f>외인!CT23</f>
        <v>108189.09</v>
      </c>
      <c r="CU23" s="28">
        <f>(기관!CU23+외인!CU23)/CT23</f>
        <v>-1.0590716679472951E-3</v>
      </c>
      <c r="CV23" s="28">
        <f>외인!CV23</f>
        <v>1981027.98</v>
      </c>
      <c r="CW23" s="28">
        <f>(기관!CW23+외인!CW23)/CV23</f>
        <v>-1.2902644615852424E-3</v>
      </c>
      <c r="CX23" s="28">
        <f>외인!CX23</f>
        <v>193262.26</v>
      </c>
      <c r="CY23" s="28">
        <f>(기관!CY23+외인!CY23)/CX23</f>
        <v>-7.9648245860314368E-4</v>
      </c>
      <c r="CZ23" s="28">
        <f>외인!CZ23</f>
        <v>17190.72</v>
      </c>
      <c r="DA23" s="28">
        <f>(기관!DA23+외인!DA23)/CZ23</f>
        <v>-2.1912985610841196E-3</v>
      </c>
      <c r="DB23" s="28">
        <f>외인!DB23</f>
        <v>40950.550000000003</v>
      </c>
      <c r="DC23" s="28">
        <f>(기관!DC23+외인!DC23)/DB23</f>
        <v>-2.0436843949592862E-3</v>
      </c>
      <c r="DD23" s="28">
        <f>외인!DD23</f>
        <v>8266.85</v>
      </c>
      <c r="DE23" s="28">
        <f>(기관!DE23+외인!DE23)/DD23</f>
        <v>-2.2088219817705656E-3</v>
      </c>
      <c r="DF23" s="28">
        <f>외인!DF23</f>
        <v>56833.53</v>
      </c>
      <c r="DG23" s="28">
        <f>(기관!DG23+외인!DG23)/DF23</f>
        <v>-1.1750105967375246E-3</v>
      </c>
      <c r="DH23" s="28">
        <f>외인!DH23</f>
        <v>26602.59</v>
      </c>
      <c r="DI23" s="28">
        <f>(기관!DI23+외인!DI23)/DH23</f>
        <v>-2.9707633730399934E-3</v>
      </c>
      <c r="DJ23" s="28">
        <f>외인!DJ23</f>
        <v>569086.14</v>
      </c>
      <c r="DK23" s="28">
        <f>(기관!DK23+외인!DK23)/DJ23</f>
        <v>-4.118884357296067E-5</v>
      </c>
      <c r="DL23" s="28">
        <f>외인!DL23</f>
        <v>96603.56</v>
      </c>
      <c r="DM23" s="28">
        <f>(기관!DM23+외인!DM23)/DL23</f>
        <v>-2.0126587467376978E-3</v>
      </c>
      <c r="DN23" s="28">
        <f>외인!DN23</f>
        <v>1981027.98</v>
      </c>
      <c r="DO23" s="28">
        <f>(기관!DO23+외인!DO23)/DN23</f>
        <v>-1.2902644615852424E-3</v>
      </c>
      <c r="DP23" s="28">
        <f>외인!DP23</f>
        <v>84203.05</v>
      </c>
      <c r="DQ23" s="28">
        <f>(기관!DQ23+외인!DQ23)/DP23</f>
        <v>1.1626657229162126E-3</v>
      </c>
      <c r="DR23" s="28">
        <f>외인!DR23</f>
        <v>41086.06</v>
      </c>
      <c r="DS23" s="28">
        <f>(기관!DS23+외인!DS23)/DR23</f>
        <v>1.8587812995453934E-3</v>
      </c>
      <c r="DT23" s="28">
        <f>외인!DT23</f>
        <v>133139.97</v>
      </c>
      <c r="DU23" s="28">
        <f>(기관!DU23+외인!DU23)/DT23</f>
        <v>-1.2865407735933845E-3</v>
      </c>
      <c r="DV23" s="28">
        <f>외인!DV23</f>
        <v>33795.01</v>
      </c>
      <c r="DW23" s="28">
        <f>(기관!DW23+외인!DW23)/DV23</f>
        <v>-1.8375493896880043E-3</v>
      </c>
      <c r="DX23" s="28">
        <f>외인!DX23</f>
        <v>105072.57</v>
      </c>
      <c r="DY23" s="28">
        <f>(기관!DY23+외인!DY23)/DX23</f>
        <v>-2.9336866891140094E-3</v>
      </c>
      <c r="DZ23" s="28">
        <f>외인!DZ23</f>
        <v>8897.9</v>
      </c>
      <c r="EA23" s="28">
        <f>(기관!EA23+외인!EA23)/DZ23</f>
        <v>6.7431641173758669E-6</v>
      </c>
      <c r="EB23" s="28">
        <f>외인!EB23</f>
        <v>13428.83</v>
      </c>
      <c r="EC23" s="28">
        <f>(기관!EC23+외인!EC23)/EB23</f>
        <v>-2.1051722301942909E-3</v>
      </c>
      <c r="ED23" s="28">
        <f>외인!ED23</f>
        <v>10643.31</v>
      </c>
      <c r="EE23" s="28">
        <f>(기관!EE23+외인!EE23)/ED23</f>
        <v>-7.113388598095894E-3</v>
      </c>
      <c r="EF23" s="28">
        <f>외인!EF23</f>
        <v>253264.57</v>
      </c>
      <c r="EG23" s="28">
        <f>(기관!EG23+외인!EG23)/EF23</f>
        <v>-9.806740832324079E-4</v>
      </c>
      <c r="EH23" s="28">
        <f>외인!EH23</f>
        <v>182119.46</v>
      </c>
      <c r="EI23" s="28">
        <f>(기관!EI23+외인!EI23)/EH23</f>
        <v>-2.0788552744445863E-4</v>
      </c>
      <c r="EJ23" s="28">
        <f>외인!EJ23</f>
        <v>93548.69</v>
      </c>
      <c r="EK23" s="28">
        <f>(기관!EK23+외인!EK23)/EJ23</f>
        <v>1.2175477818021823E-4</v>
      </c>
      <c r="EL23" s="28">
        <f>외인!EL23</f>
        <v>37378.89</v>
      </c>
      <c r="EM23" s="28">
        <f>(기관!EM23+외인!EM23)/EL23</f>
        <v>-2.2881899382244898E-3</v>
      </c>
      <c r="EN23" s="28">
        <f>외인!EN23</f>
        <v>41086.06</v>
      </c>
      <c r="EO23" s="28">
        <f>(기관!EO23+외인!EO23)/EN23</f>
        <v>1.8587812995453934E-3</v>
      </c>
      <c r="EP23" s="28">
        <f>외인!EP23</f>
        <v>170506.96</v>
      </c>
      <c r="EQ23" s="28">
        <f>(기관!EQ23+외인!EQ23)/EP23</f>
        <v>-4.905371604772028E-4</v>
      </c>
      <c r="ER23" s="28">
        <f>외인!ER23</f>
        <v>14367.79</v>
      </c>
      <c r="ES23" s="28">
        <f>(기관!ES23+외인!ES23)/ER23</f>
        <v>-1.2857231348732128E-2</v>
      </c>
      <c r="ET23" s="28">
        <f>외인!ET23</f>
        <v>113249.03</v>
      </c>
      <c r="EU23" s="28">
        <f>(기관!EU23+외인!EU23)/ET23</f>
        <v>-7.5868199489214174E-4</v>
      </c>
      <c r="EV23" s="28">
        <f>외인!EV23</f>
        <v>46258.91</v>
      </c>
      <c r="EW23" s="28">
        <f>(기관!EW23+외인!EW23)/EV23</f>
        <v>-8.618880124931608E-4</v>
      </c>
      <c r="EX23" s="28">
        <f>외인!EX23</f>
        <v>52069.55</v>
      </c>
      <c r="EY23" s="28">
        <f>(기관!EY23+외인!EY23)/EX23</f>
        <v>-2.0472617873594067E-4</v>
      </c>
    </row>
    <row r="24" spans="1:155">
      <c r="A24" s="27">
        <f>외인!A24</f>
        <v>46099</v>
      </c>
      <c r="B24" s="28">
        <f>외인!B24</f>
        <v>4735422.2300000004</v>
      </c>
      <c r="C24" s="28">
        <f>(기관!C24+외인!C24)/B24</f>
        <v>-2.1268430798408435E-4</v>
      </c>
      <c r="D24" s="28">
        <f>외인!D24</f>
        <v>641114.11</v>
      </c>
      <c r="E24" s="28">
        <f>(기관!E24+외인!E24)/D24</f>
        <v>-8.7670820409801922E-4</v>
      </c>
      <c r="F24" s="28">
        <f>외인!F24</f>
        <v>2052660.09</v>
      </c>
      <c r="G24" s="28">
        <f>(기관!G24+외인!G24)/F24</f>
        <v>-5.5465101384613569E-4</v>
      </c>
      <c r="H24" s="28">
        <f>외인!H24</f>
        <v>279634.46000000002</v>
      </c>
      <c r="I24" s="28">
        <f>(기관!I24+외인!I24)/H24</f>
        <v>-2.0702741715023249E-3</v>
      </c>
      <c r="J24" s="28">
        <f>외인!J24</f>
        <v>40106.54</v>
      </c>
      <c r="K24" s="28">
        <f>(기관!K24+외인!K24)/J24</f>
        <v>1.3022813735615189E-3</v>
      </c>
      <c r="L24" s="28">
        <f>외인!L24</f>
        <v>258765.24</v>
      </c>
      <c r="M24" s="28">
        <f>(기관!M24+외인!M24)/L24</f>
        <v>-1.9623964949851843E-3</v>
      </c>
      <c r="N24" s="28">
        <f>외인!N24</f>
        <v>253243.96</v>
      </c>
      <c r="O24" s="28">
        <f>(기관!O24+외인!O24)/N24</f>
        <v>-3.0368740087621435E-3</v>
      </c>
      <c r="P24" s="28">
        <f>외인!P24</f>
        <v>204920.72</v>
      </c>
      <c r="Q24" s="28">
        <f>(기관!Q24+외인!Q24)/P24</f>
        <v>2.826946928548758E-4</v>
      </c>
      <c r="R24" s="28">
        <f>외인!R24</f>
        <v>134552.9</v>
      </c>
      <c r="S24" s="28">
        <f>(기관!S24+외인!S24)/R24</f>
        <v>-1.6959872288148381E-3</v>
      </c>
      <c r="T24" s="28">
        <f>외인!T24</f>
        <v>8435.89</v>
      </c>
      <c r="U24" s="28">
        <f>(기관!U24+외인!U24)/T24</f>
        <v>-6.0218898065290114E-4</v>
      </c>
      <c r="V24" s="28">
        <f>외인!V24</f>
        <v>110168.1</v>
      </c>
      <c r="W24" s="28">
        <f>(기관!W24+외인!W24)/V24</f>
        <v>7.1254746156101389E-5</v>
      </c>
      <c r="X24" s="28">
        <f>외인!X24</f>
        <v>2096314.02</v>
      </c>
      <c r="Y24" s="28">
        <f>(기관!Y24+외인!Y24)/X24</f>
        <v>1.2158960803019392E-4</v>
      </c>
      <c r="Z24" s="28">
        <f>외인!Z24</f>
        <v>48036.22</v>
      </c>
      <c r="AA24" s="28">
        <f>(기관!AA24+외인!AA24)/Z24</f>
        <v>-5.9621677142789324E-4</v>
      </c>
      <c r="AB24" s="28">
        <f>외인!AB24</f>
        <v>204759.42</v>
      </c>
      <c r="AC24" s="28">
        <f>(기관!AC24+외인!AC24)/AB24</f>
        <v>-2.8008479414524614E-4</v>
      </c>
      <c r="AD24" s="28">
        <f>외인!AD24</f>
        <v>20376.990000000002</v>
      </c>
      <c r="AE24" s="28">
        <f>(기관!AE24+외인!AE24)/AD24</f>
        <v>-6.1098327083636999E-4</v>
      </c>
      <c r="AF24" s="28">
        <f>외인!AF24</f>
        <v>24839.53</v>
      </c>
      <c r="AG24" s="28">
        <f>(기관!AG24+외인!AG24)/AF24</f>
        <v>-1.2802174598311644E-3</v>
      </c>
      <c r="AH24" s="28">
        <f>외인!AH24</f>
        <v>207385.67</v>
      </c>
      <c r="AI24" s="28">
        <f>(기관!AI24+외인!AI24)/AH24</f>
        <v>8.6505494810707026E-4</v>
      </c>
      <c r="AJ24" s="28">
        <f>외인!AJ24</f>
        <v>117088.5</v>
      </c>
      <c r="AK24" s="28">
        <f>(기관!AK24+외인!AK24)/AJ24</f>
        <v>-2.5312477314168341E-3</v>
      </c>
      <c r="AL24" s="28">
        <f>외인!AL24</f>
        <v>89981.6</v>
      </c>
      <c r="AM24" s="28">
        <f>(기관!AM24+외인!AM24)/AL24</f>
        <v>-1.7989233354374669E-3</v>
      </c>
      <c r="AN24" s="28">
        <f>외인!AN24</f>
        <v>182491.66</v>
      </c>
      <c r="AO24" s="28">
        <f>(기관!AO24+외인!AO24)/AN24</f>
        <v>-3.6070689476987603E-3</v>
      </c>
      <c r="AP24" s="28">
        <f>외인!AP24</f>
        <v>120432.43</v>
      </c>
      <c r="AQ24" s="28">
        <f>(기관!AQ24+외인!AQ24)/AP24</f>
        <v>8.7185818637056485E-5</v>
      </c>
      <c r="AR24" s="28">
        <f>외인!AR24</f>
        <v>24827.01</v>
      </c>
      <c r="AS24" s="28">
        <f>(기관!AS24+외인!AS24)/AR24</f>
        <v>-7.2340567792899787E-4</v>
      </c>
      <c r="AT24" s="28">
        <f>외인!AT24</f>
        <v>79987.289999999994</v>
      </c>
      <c r="AU24" s="28">
        <f>(기관!AU24+외인!AU24)/AT24</f>
        <v>-1.062418791785545E-3</v>
      </c>
      <c r="AV24" s="28">
        <f>외인!AV24</f>
        <v>47138.21</v>
      </c>
      <c r="AW24" s="28">
        <f>(기관!AW24+외인!AW24)/AV24</f>
        <v>-2.0026216523707624E-3</v>
      </c>
      <c r="AX24" s="28">
        <f>외인!AX24</f>
        <v>58982.91</v>
      </c>
      <c r="AY24" s="28">
        <f>(기관!AY24+외인!AY24)/AX24</f>
        <v>1.3505606963101684E-3</v>
      </c>
      <c r="AZ24" s="28">
        <f>외인!AZ24</f>
        <v>2232191.77</v>
      </c>
      <c r="BA24" s="28">
        <f>(기관!BA24+외인!BA24)/AZ24</f>
        <v>1.2469806749623483E-4</v>
      </c>
      <c r="BB24" s="28">
        <f>외인!BB24</f>
        <v>103635.98</v>
      </c>
      <c r="BC24" s="28">
        <f>(기관!BC24+외인!BC24)/BB24</f>
        <v>-1.9385159478397366E-4</v>
      </c>
      <c r="BD24" s="28">
        <f>외인!BD24</f>
        <v>42212.51</v>
      </c>
      <c r="BE24" s="28">
        <f>(기관!BE24+외인!BE24)/BD24</f>
        <v>-4.7189802264778821E-4</v>
      </c>
      <c r="BF24" s="28">
        <f>외인!BF24</f>
        <v>0</v>
      </c>
      <c r="BG24" s="28" t="e">
        <f>(기관!BG24+외인!BG24)/BF24</f>
        <v>#DIV/0!</v>
      </c>
      <c r="BH24" s="28">
        <f>외인!BH24</f>
        <v>90473.93</v>
      </c>
      <c r="BI24" s="28">
        <f>(기관!BI24+외인!BI24)/BH24</f>
        <v>7.0020170451311225E-4</v>
      </c>
      <c r="BJ24" s="28">
        <f>외인!BJ24</f>
        <v>116321.02</v>
      </c>
      <c r="BK24" s="28">
        <f>(기관!BK24+외인!BK24)/BJ24</f>
        <v>-3.5835311622955165E-3</v>
      </c>
      <c r="BL24" s="28">
        <f>외인!BL24</f>
        <v>50540.92</v>
      </c>
      <c r="BM24" s="28">
        <f>(기관!BM24+외인!BM24)/BL24</f>
        <v>-1.2136700321244648E-3</v>
      </c>
      <c r="BN24" s="28">
        <f>외인!BN24</f>
        <v>44963.59</v>
      </c>
      <c r="BO24" s="28">
        <f>(기관!BO24+외인!BO24)/BN24</f>
        <v>-1.188294795855936E-3</v>
      </c>
      <c r="BP24" s="28">
        <f>외인!BP24</f>
        <v>69326.880000000005</v>
      </c>
      <c r="BQ24" s="28">
        <f>(기관!BQ24+외인!BQ24)/BP24</f>
        <v>1.6508748121940578E-3</v>
      </c>
      <c r="BR24" s="28">
        <f>외인!BR24</f>
        <v>256846.58</v>
      </c>
      <c r="BS24" s="28">
        <f>(기관!BS24+외인!BS24)/BR24</f>
        <v>1.4192129792033829E-3</v>
      </c>
      <c r="BT24" s="28">
        <f>외인!BT24</f>
        <v>2135144.13</v>
      </c>
      <c r="BU24" s="28">
        <f>(기관!BU24+외인!BU24)/BT24</f>
        <v>9.4195046214514761E-5</v>
      </c>
      <c r="BV24" s="28">
        <f>외인!BV24</f>
        <v>388117.16</v>
      </c>
      <c r="BW24" s="28">
        <f>(기관!BW24+외인!BW24)/BV24</f>
        <v>-4.7975204188343555E-5</v>
      </c>
      <c r="BX24" s="28">
        <f>외인!BX24</f>
        <v>76897.2</v>
      </c>
      <c r="BY24" s="28">
        <f>(기관!BY24+외인!BY24)/BX24</f>
        <v>-6.7440687047122657E-4</v>
      </c>
      <c r="BZ24" s="28">
        <f>외인!BZ24</f>
        <v>272473.26</v>
      </c>
      <c r="CA24" s="28">
        <f>(기관!CA24+외인!CA24)/BZ24</f>
        <v>-3.00994673752573E-3</v>
      </c>
      <c r="CB24" s="28">
        <f>외인!CB24</f>
        <v>13292.29</v>
      </c>
      <c r="CC24" s="28">
        <f>(기관!CC24+외인!CC24)/CB24</f>
        <v>-1.0148740360013207E-3</v>
      </c>
      <c r="CD24" s="28">
        <f>외인!CD24</f>
        <v>35061.33</v>
      </c>
      <c r="CE24" s="28">
        <f>(기관!CE24+외인!CE24)/CD24</f>
        <v>-3.0084426346633168E-3</v>
      </c>
      <c r="CF24" s="28">
        <f>외인!CF24</f>
        <v>24231.87</v>
      </c>
      <c r="CG24" s="28">
        <f>(기관!CG24+외인!CG24)/CF24</f>
        <v>-1.0948391519102734E-3</v>
      </c>
      <c r="CH24" s="28">
        <f>외인!CH24</f>
        <v>65769.97</v>
      </c>
      <c r="CI24" s="28">
        <f>(기관!CI24+외인!CI24)/CH24</f>
        <v>-1.4059608055165601E-3</v>
      </c>
      <c r="CJ24" s="28">
        <f>외인!CJ24</f>
        <v>398342.52</v>
      </c>
      <c r="CK24" s="28">
        <f>(기관!CK24+외인!CK24)/CJ24</f>
        <v>5.9822888101425832E-5</v>
      </c>
      <c r="CL24" s="28">
        <f>외인!CL24</f>
        <v>233228.72</v>
      </c>
      <c r="CM24" s="28">
        <f>(기관!CM24+외인!CM24)/CL24</f>
        <v>-3.6895113088988347E-4</v>
      </c>
      <c r="CN24" s="28">
        <f>외인!CN24</f>
        <v>125025.63</v>
      </c>
      <c r="CO24" s="28">
        <f>(기관!CO24+외인!CO24)/CN24</f>
        <v>-2.7344793223597432E-3</v>
      </c>
      <c r="CP24" s="28">
        <f>외인!CP24</f>
        <v>104268.91</v>
      </c>
      <c r="CQ24" s="28">
        <f>(기관!CQ24+외인!CQ24)/CP24</f>
        <v>-1.9660702312894609E-4</v>
      </c>
      <c r="CR24" s="28">
        <f>외인!CR24</f>
        <v>168843.31</v>
      </c>
      <c r="CS24" s="28">
        <f>(기관!CS24+외인!CS24)/CR24</f>
        <v>-1.6240501326348078E-3</v>
      </c>
      <c r="CT24" s="28">
        <f>외인!CT24</f>
        <v>112164.91</v>
      </c>
      <c r="CU24" s="28">
        <f>(기관!CU24+외인!CU24)/CT24</f>
        <v>3.3950011639112456E-4</v>
      </c>
      <c r="CV24" s="28">
        <f>외인!CV24</f>
        <v>2135144.13</v>
      </c>
      <c r="CW24" s="28">
        <f>(기관!CW24+외인!CW24)/CV24</f>
        <v>9.4195046214514761E-5</v>
      </c>
      <c r="CX24" s="28">
        <f>외인!CX24</f>
        <v>197463.69</v>
      </c>
      <c r="CY24" s="28">
        <f>(기관!CY24+외인!CY24)/CX24</f>
        <v>-7.3598341041839128E-4</v>
      </c>
      <c r="CZ24" s="28">
        <f>외인!CZ24</f>
        <v>17649.740000000002</v>
      </c>
      <c r="DA24" s="28">
        <f>(기관!DA24+외인!DA24)/CZ24</f>
        <v>-1.2164485142557339E-3</v>
      </c>
      <c r="DB24" s="28">
        <f>외인!DB24</f>
        <v>42212.51</v>
      </c>
      <c r="DC24" s="28">
        <f>(기관!DC24+외인!DC24)/DB24</f>
        <v>-4.7189802264778821E-4</v>
      </c>
      <c r="DD24" s="28">
        <f>외인!DD24</f>
        <v>8435.89</v>
      </c>
      <c r="DE24" s="28">
        <f>(기관!DE24+외인!DE24)/DD24</f>
        <v>-6.0218898065290114E-4</v>
      </c>
      <c r="DF24" s="28">
        <f>외인!DF24</f>
        <v>57875.61</v>
      </c>
      <c r="DG24" s="28">
        <f>(기관!DG24+외인!DG24)/DF24</f>
        <v>-1.0069872265709165E-3</v>
      </c>
      <c r="DH24" s="28">
        <f>외인!DH24</f>
        <v>26751.69</v>
      </c>
      <c r="DI24" s="28">
        <f>(기관!DI24+외인!DI24)/DH24</f>
        <v>-3.741819675691517E-3</v>
      </c>
      <c r="DJ24" s="28">
        <f>외인!DJ24</f>
        <v>582520.06999999995</v>
      </c>
      <c r="DK24" s="28">
        <f>(기관!DK24+외인!DK24)/DJ24</f>
        <v>3.5260587673828991E-4</v>
      </c>
      <c r="DL24" s="28">
        <f>외인!DL24</f>
        <v>99590.86</v>
      </c>
      <c r="DM24" s="28">
        <f>(기관!DM24+외인!DM24)/DL24</f>
        <v>-3.3848487702586357E-3</v>
      </c>
      <c r="DN24" s="28">
        <f>외인!DN24</f>
        <v>2135144.13</v>
      </c>
      <c r="DO24" s="28">
        <f>(기관!DO24+외인!DO24)/DN24</f>
        <v>9.4195046214514761E-5</v>
      </c>
      <c r="DP24" s="28">
        <f>외인!DP24</f>
        <v>85822.96</v>
      </c>
      <c r="DQ24" s="28">
        <f>(기관!DQ24+외인!DQ24)/DP24</f>
        <v>3.8256662319733556E-3</v>
      </c>
      <c r="DR24" s="28">
        <f>외인!DR24</f>
        <v>42003.4</v>
      </c>
      <c r="DS24" s="28">
        <f>(기관!DS24+외인!DS24)/DR24</f>
        <v>1.4179804492017313E-3</v>
      </c>
      <c r="DT24" s="28">
        <f>외인!DT24</f>
        <v>134552.9</v>
      </c>
      <c r="DU24" s="28">
        <f>(기관!DU24+외인!DU24)/DT24</f>
        <v>-1.6959872288148381E-3</v>
      </c>
      <c r="DV24" s="28">
        <f>외인!DV24</f>
        <v>34021.67</v>
      </c>
      <c r="DW24" s="28">
        <f>(기관!DW24+외인!DW24)/DV24</f>
        <v>-1.3497279821948777E-3</v>
      </c>
      <c r="DX24" s="28">
        <f>외인!DX24</f>
        <v>110168.1</v>
      </c>
      <c r="DY24" s="28">
        <f>(기관!DY24+외인!DY24)/DX24</f>
        <v>7.1254746156101389E-5</v>
      </c>
      <c r="DZ24" s="28">
        <f>외인!DZ24</f>
        <v>8632.65</v>
      </c>
      <c r="EA24" s="28">
        <f>(기관!EA24+외인!EA24)/DZ24</f>
        <v>-3.2075897899254582E-3</v>
      </c>
      <c r="EB24" s="28">
        <f>외인!EB24</f>
        <v>13484.94</v>
      </c>
      <c r="EC24" s="28">
        <f>(기관!EC24+외인!EC24)/EB24</f>
        <v>-1.3489121938992682E-3</v>
      </c>
      <c r="ED24" s="28">
        <f>외인!ED24</f>
        <v>10795.61</v>
      </c>
      <c r="EE24" s="28">
        <f>(기관!EE24+외인!EE24)/ED24</f>
        <v>-6.5989786589178371E-3</v>
      </c>
      <c r="EF24" s="28">
        <f>외인!EF24</f>
        <v>258058.79</v>
      </c>
      <c r="EG24" s="28">
        <f>(기관!EG24+외인!EG24)/EF24</f>
        <v>-1.0256577580635793E-3</v>
      </c>
      <c r="EH24" s="28">
        <f>외인!EH24</f>
        <v>193562.36</v>
      </c>
      <c r="EI24" s="28">
        <f>(기관!EI24+외인!EI24)/EH24</f>
        <v>2.6348097842992191E-6</v>
      </c>
      <c r="EJ24" s="28">
        <f>외인!EJ24</f>
        <v>95470.95</v>
      </c>
      <c r="EK24" s="28">
        <f>(기관!EK24+외인!EK24)/EJ24</f>
        <v>-1.8183541695143915E-4</v>
      </c>
      <c r="EL24" s="28">
        <f>외인!EL24</f>
        <v>37641.71</v>
      </c>
      <c r="EM24" s="28">
        <f>(기관!EM24+외인!EM24)/EL24</f>
        <v>-2.5678960918619266E-3</v>
      </c>
      <c r="EN24" s="28">
        <f>외인!EN24</f>
        <v>42003.4</v>
      </c>
      <c r="EO24" s="28">
        <f>(기관!EO24+외인!EO24)/EN24</f>
        <v>1.4179804492017313E-3</v>
      </c>
      <c r="EP24" s="28">
        <f>외인!EP24</f>
        <v>170177.17</v>
      </c>
      <c r="EQ24" s="28">
        <f>(기관!EQ24+외인!EQ24)/EP24</f>
        <v>7.2101328280403275E-5</v>
      </c>
      <c r="ER24" s="28">
        <f>외인!ER24</f>
        <v>15303.2</v>
      </c>
      <c r="ES24" s="28">
        <f>(기관!ES24+외인!ES24)/ER24</f>
        <v>-4.5330388415494799E-3</v>
      </c>
      <c r="ET24" s="28">
        <f>외인!ET24</f>
        <v>120432.43</v>
      </c>
      <c r="EU24" s="28">
        <f>(기관!EU24+외인!EU24)/ET24</f>
        <v>8.7185818637056485E-5</v>
      </c>
      <c r="EV24" s="28">
        <f>외인!EV24</f>
        <v>48036.22</v>
      </c>
      <c r="EW24" s="28">
        <f>(기관!EW24+외인!EW24)/EV24</f>
        <v>-5.9621677142789324E-4</v>
      </c>
      <c r="EX24" s="28">
        <f>외인!EX24</f>
        <v>56232.69</v>
      </c>
      <c r="EY24" s="28">
        <f>(기관!EY24+외인!EY24)/EX24</f>
        <v>1.4457782474926948E-4</v>
      </c>
    </row>
    <row r="25" spans="1:155">
      <c r="A25" s="27">
        <f>외인!A25</f>
        <v>46100</v>
      </c>
      <c r="B25" s="28">
        <f>외인!B25</f>
        <v>4605320.18</v>
      </c>
      <c r="C25" s="28">
        <f>(기관!C25+외인!C25)/B25</f>
        <v>-2.697988307948656E-4</v>
      </c>
      <c r="D25" s="28">
        <f>외인!D25</f>
        <v>629693.94999999995</v>
      </c>
      <c r="E25" s="28">
        <f>(기관!E25+외인!E25)/D25</f>
        <v>-9.3691546504456663E-4</v>
      </c>
      <c r="F25" s="28">
        <f>외인!F25</f>
        <v>1986879.61</v>
      </c>
      <c r="G25" s="28">
        <f>(기관!G25+외인!G25)/F25</f>
        <v>-4.2221984451287417E-4</v>
      </c>
      <c r="H25" s="28">
        <f>외인!H25</f>
        <v>271695.8</v>
      </c>
      <c r="I25" s="28">
        <f>(기관!I25+외인!I25)/H25</f>
        <v>-2.0981185575927193E-3</v>
      </c>
      <c r="J25" s="28">
        <f>외인!J25</f>
        <v>40103.21</v>
      </c>
      <c r="K25" s="28">
        <f>(기관!K25+외인!K25)/J25</f>
        <v>1.8449894659305327E-3</v>
      </c>
      <c r="L25" s="28">
        <f>외인!L25</f>
        <v>251476.24</v>
      </c>
      <c r="M25" s="28">
        <f>(기관!M25+외인!M25)/L25</f>
        <v>-1.9487725758902711E-3</v>
      </c>
      <c r="N25" s="28">
        <f>외인!N25</f>
        <v>244344.47</v>
      </c>
      <c r="O25" s="28">
        <f>(기관!O25+외인!O25)/N25</f>
        <v>-3.3020595882526007E-3</v>
      </c>
      <c r="P25" s="28">
        <f>외인!P25</f>
        <v>200107.94</v>
      </c>
      <c r="Q25" s="28">
        <f>(기관!Q25+외인!Q25)/P25</f>
        <v>5.6419550368666028E-4</v>
      </c>
      <c r="R25" s="28">
        <f>외인!R25</f>
        <v>131402.84</v>
      </c>
      <c r="S25" s="28">
        <f>(기관!S25+외인!S25)/R25</f>
        <v>-1.6268293744640526E-3</v>
      </c>
      <c r="T25" s="28">
        <f>외인!T25</f>
        <v>8642.76</v>
      </c>
      <c r="U25" s="28">
        <f>(기관!U25+외인!U25)/T25</f>
        <v>-1.2565430487483165E-3</v>
      </c>
      <c r="V25" s="28">
        <f>외인!V25</f>
        <v>109814.54</v>
      </c>
      <c r="W25" s="28">
        <f>(기관!W25+외인!W25)/V25</f>
        <v>6.0001161959062968E-4</v>
      </c>
      <c r="X25" s="28">
        <f>외인!X25</f>
        <v>2017721.34</v>
      </c>
      <c r="Y25" s="28">
        <f>(기관!Y25+외인!Y25)/X25</f>
        <v>3.9626879299398202E-4</v>
      </c>
      <c r="Z25" s="28">
        <f>외인!Z25</f>
        <v>46644.68</v>
      </c>
      <c r="AA25" s="28">
        <f>(기관!AA25+외인!AA25)/Z25</f>
        <v>-5.4711491214003399E-4</v>
      </c>
      <c r="AB25" s="28">
        <f>외인!AB25</f>
        <v>205316.17</v>
      </c>
      <c r="AC25" s="28">
        <f>(기관!AC25+외인!AC25)/AB25</f>
        <v>-3.6675143511589816E-5</v>
      </c>
      <c r="AD25" s="28">
        <f>외인!AD25</f>
        <v>20336.79</v>
      </c>
      <c r="AE25" s="28">
        <f>(기관!AE25+외인!AE25)/AD25</f>
        <v>-7.8085086191085208E-4</v>
      </c>
      <c r="AF25" s="28">
        <f>외인!AF25</f>
        <v>24540.15</v>
      </c>
      <c r="AG25" s="28">
        <f>(기관!AG25+외인!AG25)/AF25</f>
        <v>-2.7485569566608184E-3</v>
      </c>
      <c r="AH25" s="28">
        <f>외인!AH25</f>
        <v>201063.2</v>
      </c>
      <c r="AI25" s="28">
        <f>(기관!AI25+외인!AI25)/AH25</f>
        <v>-6.4795546872824065E-4</v>
      </c>
      <c r="AJ25" s="28">
        <f>외인!AJ25</f>
        <v>112849.69</v>
      </c>
      <c r="AK25" s="28">
        <f>(기관!AK25+외인!AK25)/AJ25</f>
        <v>-3.5518927876540913E-3</v>
      </c>
      <c r="AL25" s="28">
        <f>외인!AL25</f>
        <v>87340.88</v>
      </c>
      <c r="AM25" s="28">
        <f>(기관!AM25+외인!AM25)/AL25</f>
        <v>-1.8064851189958241E-3</v>
      </c>
      <c r="AN25" s="28">
        <f>외인!AN25</f>
        <v>175942.42</v>
      </c>
      <c r="AO25" s="28">
        <f>(기관!AO25+외인!AO25)/AN25</f>
        <v>-3.9892596680209357E-3</v>
      </c>
      <c r="AP25" s="28">
        <f>외인!AP25</f>
        <v>120620.37</v>
      </c>
      <c r="AQ25" s="28">
        <f>(기관!AQ25+외인!AQ25)/AP25</f>
        <v>5.1575036621094768E-4</v>
      </c>
      <c r="AR25" s="28">
        <f>외인!AR25</f>
        <v>24293.34</v>
      </c>
      <c r="AS25" s="28">
        <f>(기관!AS25+외인!AS25)/AR25</f>
        <v>-3.5524139537832162E-4</v>
      </c>
      <c r="AT25" s="28">
        <f>외인!AT25</f>
        <v>78311.23</v>
      </c>
      <c r="AU25" s="28">
        <f>(기관!AU25+외인!AU25)/AT25</f>
        <v>-1.0101999419495774E-3</v>
      </c>
      <c r="AV25" s="28">
        <f>외인!AV25</f>
        <v>46742.43</v>
      </c>
      <c r="AW25" s="28">
        <f>(기관!AW25+외인!AW25)/AV25</f>
        <v>-2.9089202251573144E-3</v>
      </c>
      <c r="AX25" s="28">
        <f>외인!AX25</f>
        <v>58947.05</v>
      </c>
      <c r="AY25" s="28">
        <f>(기관!AY25+외인!AY25)/AX25</f>
        <v>-4.6516322699778861E-4</v>
      </c>
      <c r="AZ25" s="28">
        <f>외인!AZ25</f>
        <v>2154409.7599999998</v>
      </c>
      <c r="BA25" s="28">
        <f>(기관!BA25+외인!BA25)/AZ25</f>
        <v>4.9339731918035881E-4</v>
      </c>
      <c r="BB25" s="28">
        <f>외인!BB25</f>
        <v>101047.28</v>
      </c>
      <c r="BC25" s="28">
        <f>(기관!BC25+외인!BC25)/BB25</f>
        <v>8.3129402394602146E-6</v>
      </c>
      <c r="BD25" s="28">
        <f>외인!BD25</f>
        <v>41031.4</v>
      </c>
      <c r="BE25" s="28">
        <f>(기관!BE25+외인!BE25)/BD25</f>
        <v>-1.2897439521927108E-3</v>
      </c>
      <c r="BF25" s="28">
        <f>외인!BF25</f>
        <v>0</v>
      </c>
      <c r="BG25" s="28" t="e">
        <f>(기관!BG25+외인!BG25)/BF25</f>
        <v>#DIV/0!</v>
      </c>
      <c r="BH25" s="28">
        <f>외인!BH25</f>
        <v>89843.04</v>
      </c>
      <c r="BI25" s="28">
        <f>(기관!BI25+외인!BI25)/BH25</f>
        <v>6.7417576252985214E-4</v>
      </c>
      <c r="BJ25" s="28">
        <f>외인!BJ25</f>
        <v>113767.5</v>
      </c>
      <c r="BK25" s="28">
        <f>(기관!BK25+외인!BK25)/BJ25</f>
        <v>-3.1397367437976578E-3</v>
      </c>
      <c r="BL25" s="28">
        <f>외인!BL25</f>
        <v>48527.91</v>
      </c>
      <c r="BM25" s="28">
        <f>(기관!BM25+외인!BM25)/BL25</f>
        <v>-2.306713806549674E-3</v>
      </c>
      <c r="BN25" s="28">
        <f>외인!BN25</f>
        <v>43677.87</v>
      </c>
      <c r="BO25" s="28">
        <f>(기관!BO25+외인!BO25)/BN25</f>
        <v>-2.0358135595897877E-3</v>
      </c>
      <c r="BP25" s="28">
        <f>외인!BP25</f>
        <v>69294.179999999993</v>
      </c>
      <c r="BQ25" s="28">
        <f>(기관!BQ25+외인!BQ25)/BP25</f>
        <v>1.5629018194601623E-4</v>
      </c>
      <c r="BR25" s="28">
        <f>외인!BR25</f>
        <v>255372.02</v>
      </c>
      <c r="BS25" s="28">
        <f>(기관!BS25+외인!BS25)/BR25</f>
        <v>1.3126731738269525E-3</v>
      </c>
      <c r="BT25" s="28">
        <f>외인!BT25</f>
        <v>2056394.51</v>
      </c>
      <c r="BU25" s="28">
        <f>(기관!BU25+외인!BU25)/BT25</f>
        <v>3.5153760452317096E-4</v>
      </c>
      <c r="BV25" s="28">
        <f>외인!BV25</f>
        <v>380720.44</v>
      </c>
      <c r="BW25" s="28">
        <f>(기관!BW25+외인!BW25)/BV25</f>
        <v>-1.4681113522562645E-3</v>
      </c>
      <c r="BX25" s="28">
        <f>외인!BX25</f>
        <v>75962.880000000005</v>
      </c>
      <c r="BY25" s="28">
        <f>(기관!BY25+외인!BY25)/BX25</f>
        <v>-1.1335799801166042E-3</v>
      </c>
      <c r="BZ25" s="28">
        <f>외인!BZ25</f>
        <v>263283.28999999998</v>
      </c>
      <c r="CA25" s="28">
        <f>(기관!CA25+외인!CA25)/BZ25</f>
        <v>-3.2651521484709494E-3</v>
      </c>
      <c r="CB25" s="28">
        <f>외인!CB25</f>
        <v>13208.87</v>
      </c>
      <c r="CC25" s="28">
        <f>(기관!CC25+외인!CC25)/CB25</f>
        <v>-1.4157153488527023E-3</v>
      </c>
      <c r="CD25" s="28">
        <f>외인!CD25</f>
        <v>34233.49</v>
      </c>
      <c r="CE25" s="28">
        <f>(기관!CE25+외인!CE25)/CD25</f>
        <v>-4.6328901902785843E-3</v>
      </c>
      <c r="CF25" s="28">
        <f>외인!CF25</f>
        <v>23850.52</v>
      </c>
      <c r="CG25" s="28">
        <f>(기관!CG25+외인!CG25)/CF25</f>
        <v>-4.2389012902024773E-4</v>
      </c>
      <c r="CH25" s="28">
        <f>외인!CH25</f>
        <v>65173.78</v>
      </c>
      <c r="CI25" s="28">
        <f>(기관!CI25+외인!CI25)/CH25</f>
        <v>-2.0586499662901248E-3</v>
      </c>
      <c r="CJ25" s="28">
        <f>외인!CJ25</f>
        <v>389081.12</v>
      </c>
      <c r="CK25" s="28">
        <f>(기관!CK25+외인!CK25)/CJ25</f>
        <v>1.0028756985175739E-4</v>
      </c>
      <c r="CL25" s="28">
        <f>외인!CL25</f>
        <v>233502.63</v>
      </c>
      <c r="CM25" s="28">
        <f>(기관!CM25+외인!CM25)/CL25</f>
        <v>-1.3357451262968644E-4</v>
      </c>
      <c r="CN25" s="28">
        <f>외인!CN25</f>
        <v>119599.13</v>
      </c>
      <c r="CO25" s="28">
        <f>(기관!CO25+외인!CO25)/CN25</f>
        <v>-2.4311213635082461E-3</v>
      </c>
      <c r="CP25" s="28">
        <f>외인!CP25</f>
        <v>101654</v>
      </c>
      <c r="CQ25" s="28">
        <f>(기관!CQ25+외인!CQ25)/CP25</f>
        <v>3.5414248332579087E-6</v>
      </c>
      <c r="CR25" s="28">
        <f>외인!CR25</f>
        <v>163678.16</v>
      </c>
      <c r="CS25" s="28">
        <f>(기관!CS25+외인!CS25)/CR25</f>
        <v>-1.9535898986156736E-3</v>
      </c>
      <c r="CT25" s="28">
        <f>외인!CT25</f>
        <v>114097.31</v>
      </c>
      <c r="CU25" s="28">
        <f>(기관!CU25+외인!CU25)/CT25</f>
        <v>3.1042800220268119E-3</v>
      </c>
      <c r="CV25" s="28">
        <f>외인!CV25</f>
        <v>2056394.51</v>
      </c>
      <c r="CW25" s="28">
        <f>(기관!CW25+외인!CW25)/CV25</f>
        <v>3.5153760452317096E-4</v>
      </c>
      <c r="CX25" s="28">
        <f>외인!CX25</f>
        <v>192324.43</v>
      </c>
      <c r="CY25" s="28">
        <f>(기관!CY25+외인!CY25)/CX25</f>
        <v>-8.6140902640397801E-4</v>
      </c>
      <c r="CZ25" s="28">
        <f>외인!CZ25</f>
        <v>17165.54</v>
      </c>
      <c r="DA25" s="28">
        <f>(기관!DA25+외인!DA25)/CZ25</f>
        <v>-1.449415515037686E-3</v>
      </c>
      <c r="DB25" s="28">
        <f>외인!DB25</f>
        <v>41031.4</v>
      </c>
      <c r="DC25" s="28">
        <f>(기관!DC25+외인!DC25)/DB25</f>
        <v>-1.2897439521927108E-3</v>
      </c>
      <c r="DD25" s="28">
        <f>외인!DD25</f>
        <v>8642.76</v>
      </c>
      <c r="DE25" s="28">
        <f>(기관!DE25+외인!DE25)/DD25</f>
        <v>-1.2565430487483165E-3</v>
      </c>
      <c r="DF25" s="28">
        <f>외인!DF25</f>
        <v>56577.38</v>
      </c>
      <c r="DG25" s="28">
        <f>(기관!DG25+외인!DG25)/DF25</f>
        <v>-1.2897380543248911E-3</v>
      </c>
      <c r="DH25" s="28">
        <f>외인!DH25</f>
        <v>25950.76</v>
      </c>
      <c r="DI25" s="28">
        <f>(기관!DI25+외인!DI25)/DH25</f>
        <v>-5.7921232364678337E-3</v>
      </c>
      <c r="DJ25" s="28">
        <f>외인!DJ25</f>
        <v>571609.06000000006</v>
      </c>
      <c r="DK25" s="28">
        <f>(기관!DK25+외인!DK25)/DJ25</f>
        <v>-3.4514848312586227E-4</v>
      </c>
      <c r="DL25" s="28">
        <f>외인!DL25</f>
        <v>95153.49</v>
      </c>
      <c r="DM25" s="28">
        <f>(기관!DM25+외인!DM25)/DL25</f>
        <v>-3.0061955688645788E-3</v>
      </c>
      <c r="DN25" s="28">
        <f>외인!DN25</f>
        <v>2056394.51</v>
      </c>
      <c r="DO25" s="28">
        <f>(기관!DO25+외인!DO25)/DN25</f>
        <v>3.5153760452317096E-4</v>
      </c>
      <c r="DP25" s="28">
        <f>외인!DP25</f>
        <v>84251.87</v>
      </c>
      <c r="DQ25" s="28">
        <f>(기관!DQ25+외인!DQ25)/DP25</f>
        <v>4.542332413512009E-3</v>
      </c>
      <c r="DR25" s="28">
        <f>외인!DR25</f>
        <v>41850.949999999997</v>
      </c>
      <c r="DS25" s="28">
        <f>(기관!DS25+외인!DS25)/DR25</f>
        <v>1.2661600274306798E-3</v>
      </c>
      <c r="DT25" s="28">
        <f>외인!DT25</f>
        <v>131402.84</v>
      </c>
      <c r="DU25" s="28">
        <f>(기관!DU25+외인!DU25)/DT25</f>
        <v>-1.6268293744640526E-3</v>
      </c>
      <c r="DV25" s="28">
        <f>외인!DV25</f>
        <v>32007.75</v>
      </c>
      <c r="DW25" s="28">
        <f>(기관!DW25+외인!DW25)/DV25</f>
        <v>-3.2932649124040271E-3</v>
      </c>
      <c r="DX25" s="28">
        <f>외인!DX25</f>
        <v>109814.54</v>
      </c>
      <c r="DY25" s="28">
        <f>(기관!DY25+외인!DY25)/DX25</f>
        <v>6.0001161959062968E-4</v>
      </c>
      <c r="DZ25" s="28">
        <f>외인!DZ25</f>
        <v>8850.1299999999992</v>
      </c>
      <c r="EA25" s="28">
        <f>(기관!EA25+외인!EA25)/DZ25</f>
        <v>-1.0202110025502453E-2</v>
      </c>
      <c r="EB25" s="28">
        <f>외인!EB25</f>
        <v>13238.1</v>
      </c>
      <c r="EC25" s="28">
        <f>(기관!EC25+외인!EC25)/EB25</f>
        <v>-2.2699632122434488E-3</v>
      </c>
      <c r="ED25" s="28">
        <f>외인!ED25</f>
        <v>10647.13</v>
      </c>
      <c r="EE25" s="28">
        <f>(기관!EE25+외인!EE25)/ED25</f>
        <v>-5.4070909249722696E-3</v>
      </c>
      <c r="EF25" s="28">
        <f>외인!EF25</f>
        <v>251565.96</v>
      </c>
      <c r="EG25" s="28">
        <f>(기관!EG25+외인!EG25)/EF25</f>
        <v>-1.1963462783279582E-3</v>
      </c>
      <c r="EH25" s="28">
        <f>외인!EH25</f>
        <v>187969.17</v>
      </c>
      <c r="EI25" s="28">
        <f>(기관!EI25+외인!EI25)/EH25</f>
        <v>-9.661158795349271E-5</v>
      </c>
      <c r="EJ25" s="28">
        <f>외인!EJ25</f>
        <v>94449.2</v>
      </c>
      <c r="EK25" s="28">
        <f>(기관!EK25+외인!EK25)/EJ25</f>
        <v>-1.5987430279981212E-5</v>
      </c>
      <c r="EL25" s="28">
        <f>외인!EL25</f>
        <v>36827.29</v>
      </c>
      <c r="EM25" s="28">
        <f>(기관!EM25+외인!EM25)/EL25</f>
        <v>-4.1678331476467587E-3</v>
      </c>
      <c r="EN25" s="28">
        <f>외인!EN25</f>
        <v>41850.949999999997</v>
      </c>
      <c r="EO25" s="28">
        <f>(기관!EO25+외인!EO25)/EN25</f>
        <v>1.2661600274306798E-3</v>
      </c>
      <c r="EP25" s="28">
        <f>외인!EP25</f>
        <v>168372.38</v>
      </c>
      <c r="EQ25" s="28">
        <f>(기관!EQ25+외인!EQ25)/EP25</f>
        <v>-2.8353225154862096E-3</v>
      </c>
      <c r="ER25" s="28">
        <f>외인!ER25</f>
        <v>14934.74</v>
      </c>
      <c r="ES25" s="28">
        <f>(기관!ES25+외인!ES25)/ER25</f>
        <v>-6.652275165151854E-3</v>
      </c>
      <c r="ET25" s="28">
        <f>외인!ET25</f>
        <v>120620.37</v>
      </c>
      <c r="EU25" s="28">
        <f>(기관!EU25+외인!EU25)/ET25</f>
        <v>5.1575036621094768E-4</v>
      </c>
      <c r="EV25" s="28">
        <f>외인!EV25</f>
        <v>46644.68</v>
      </c>
      <c r="EW25" s="28">
        <f>(기관!EW25+외인!EW25)/EV25</f>
        <v>-5.4711491214003399E-4</v>
      </c>
      <c r="EX25" s="28">
        <f>외인!EX25</f>
        <v>55009.32</v>
      </c>
      <c r="EY25" s="28">
        <f>(기관!EY25+외인!EY25)/EX25</f>
        <v>4.7064751936580929E-4</v>
      </c>
    </row>
    <row r="26" spans="1:155">
      <c r="A26" s="27">
        <f>외인!A26</f>
        <v>46101</v>
      </c>
      <c r="B26" s="28">
        <f>외인!B26</f>
        <v>4619727.32</v>
      </c>
      <c r="C26" s="28">
        <f>(기관!C26+외인!C26)/B26</f>
        <v>-2.1973807752791782E-4</v>
      </c>
      <c r="D26" s="28">
        <f>외인!D26</f>
        <v>641078.36</v>
      </c>
      <c r="E26" s="28">
        <f>(기관!E26+외인!E26)/D26</f>
        <v>-9.6591936124626021E-4</v>
      </c>
      <c r="F26" s="28">
        <f>외인!F26</f>
        <v>1985971.33</v>
      </c>
      <c r="G26" s="28">
        <f>(기관!G26+외인!G26)/F26</f>
        <v>-8.6141223398224979E-4</v>
      </c>
      <c r="H26" s="28">
        <f>외인!H26</f>
        <v>274958.61</v>
      </c>
      <c r="I26" s="28">
        <f>(기관!I26+외인!I26)/H26</f>
        <v>-2.2126966673274934E-4</v>
      </c>
      <c r="J26" s="28">
        <f>외인!J26</f>
        <v>41023.9</v>
      </c>
      <c r="K26" s="28">
        <f>(기관!K26+외인!K26)/J26</f>
        <v>3.0384726951850015E-3</v>
      </c>
      <c r="L26" s="28">
        <f>외인!L26</f>
        <v>254345.26</v>
      </c>
      <c r="M26" s="28">
        <f>(기관!M26+외인!M26)/L26</f>
        <v>-1.5184084814476198E-4</v>
      </c>
      <c r="N26" s="28">
        <f>외인!N26</f>
        <v>241792.57</v>
      </c>
      <c r="O26" s="28">
        <f>(기관!O26+외인!O26)/N26</f>
        <v>-4.0788680975598216E-3</v>
      </c>
      <c r="P26" s="28">
        <f>외인!P26</f>
        <v>202567.15</v>
      </c>
      <c r="Q26" s="28">
        <f>(기관!Q26+외인!Q26)/P26</f>
        <v>3.0148027456574283E-4</v>
      </c>
      <c r="R26" s="28">
        <f>외인!R26</f>
        <v>132802.97</v>
      </c>
      <c r="S26" s="28">
        <f>(기관!S26+외인!S26)/R26</f>
        <v>-1.3739150562671904E-3</v>
      </c>
      <c r="T26" s="28">
        <f>외인!T26</f>
        <v>9032.08</v>
      </c>
      <c r="U26" s="28">
        <f>(기관!U26+외인!U26)/T26</f>
        <v>1.562209369270423E-3</v>
      </c>
      <c r="V26" s="28">
        <f>외인!V26</f>
        <v>111731.68</v>
      </c>
      <c r="W26" s="28">
        <f>(기관!W26+외인!W26)/V26</f>
        <v>1.4042570558323295E-3</v>
      </c>
      <c r="X26" s="28">
        <f>외인!X26</f>
        <v>2008669.44</v>
      </c>
      <c r="Y26" s="28">
        <f>(기관!Y26+외인!Y26)/X26</f>
        <v>1.0299355179117973E-4</v>
      </c>
      <c r="Z26" s="28">
        <f>외인!Z26</f>
        <v>46743.39</v>
      </c>
      <c r="AA26" s="28">
        <f>(기관!AA26+외인!AA26)/Z26</f>
        <v>-4.6402282761263139E-4</v>
      </c>
      <c r="AB26" s="28">
        <f>외인!AB26</f>
        <v>206885.01</v>
      </c>
      <c r="AC26" s="28">
        <f>(기관!AC26+외인!AC26)/AB26</f>
        <v>1.3572757156257953E-4</v>
      </c>
      <c r="AD26" s="28">
        <f>외인!AD26</f>
        <v>21197.82</v>
      </c>
      <c r="AE26" s="28">
        <f>(기관!AE26+외인!AE26)/AD26</f>
        <v>1.8049025796048842E-3</v>
      </c>
      <c r="AF26" s="28">
        <f>외인!AF26</f>
        <v>25132.13</v>
      </c>
      <c r="AG26" s="28">
        <f>(기관!AG26+외인!AG26)/AF26</f>
        <v>-3.9988651976573416E-4</v>
      </c>
      <c r="AH26" s="28">
        <f>외인!AH26</f>
        <v>200234.19</v>
      </c>
      <c r="AI26" s="28">
        <f>(기관!AI26+외인!AI26)/AH26</f>
        <v>-3.9678538415442439E-4</v>
      </c>
      <c r="AJ26" s="28">
        <f>외인!AJ26</f>
        <v>112788.77</v>
      </c>
      <c r="AK26" s="28">
        <f>(기관!AK26+외인!AK26)/AJ26</f>
        <v>-4.7047237060923704E-3</v>
      </c>
      <c r="AL26" s="28">
        <f>외인!AL26</f>
        <v>86848.93</v>
      </c>
      <c r="AM26" s="28">
        <f>(기관!AM26+외인!AM26)/AL26</f>
        <v>-1.516426281820628E-3</v>
      </c>
      <c r="AN26" s="28">
        <f>외인!AN26</f>
        <v>174257.55</v>
      </c>
      <c r="AO26" s="28">
        <f>(기관!AO26+외인!AO26)/AN26</f>
        <v>-5.0240577811406168E-3</v>
      </c>
      <c r="AP26" s="28">
        <f>외인!AP26</f>
        <v>122667.16</v>
      </c>
      <c r="AQ26" s="28">
        <f>(기관!AQ26+외인!AQ26)/AP26</f>
        <v>1.012251363771689E-3</v>
      </c>
      <c r="AR26" s="28">
        <f>외인!AR26</f>
        <v>25119.56</v>
      </c>
      <c r="AS26" s="28">
        <f>(기관!AS26+외인!AS26)/AR26</f>
        <v>1.9578368410911656E-3</v>
      </c>
      <c r="AT26" s="28">
        <f>외인!AT26</f>
        <v>79860.7</v>
      </c>
      <c r="AU26" s="28">
        <f>(기관!AU26+외인!AU26)/AT26</f>
        <v>-4.8835034002957724E-6</v>
      </c>
      <c r="AV26" s="28">
        <f>외인!AV26</f>
        <v>48441.19</v>
      </c>
      <c r="AW26" s="28">
        <f>(기관!AW26+외인!AW26)/AV26</f>
        <v>-1.7088762683162824E-3</v>
      </c>
      <c r="AX26" s="28">
        <f>외인!AX26</f>
        <v>62146.239999999998</v>
      </c>
      <c r="AY26" s="28">
        <f>(기관!AY26+외인!AY26)/AX26</f>
        <v>-8.3206964733506018E-4</v>
      </c>
      <c r="AZ26" s="28">
        <f>외인!AZ26</f>
        <v>2144818.56</v>
      </c>
      <c r="BA26" s="28">
        <f>(기관!BA26+외인!BA26)/AZ26</f>
        <v>2.1037676958558205E-4</v>
      </c>
      <c r="BB26" s="28">
        <f>외인!BB26</f>
        <v>101515.82</v>
      </c>
      <c r="BC26" s="28">
        <f>(기관!BC26+외인!BC26)/BB26</f>
        <v>2.4104617388698629E-4</v>
      </c>
      <c r="BD26" s="28">
        <f>외인!BD26</f>
        <v>42191.26</v>
      </c>
      <c r="BE26" s="28">
        <f>(기관!BE26+외인!BE26)/BD26</f>
        <v>-6.0818283217898672E-4</v>
      </c>
      <c r="BF26" s="28">
        <f>외인!BF26</f>
        <v>0</v>
      </c>
      <c r="BG26" s="28" t="e">
        <f>(기관!BG26+외인!BG26)/BF26</f>
        <v>#DIV/0!</v>
      </c>
      <c r="BH26" s="28">
        <f>외인!BH26</f>
        <v>93953.05</v>
      </c>
      <c r="BI26" s="28">
        <f>(기관!BI26+외인!BI26)/BH26</f>
        <v>4.3492999961150811E-3</v>
      </c>
      <c r="BJ26" s="28">
        <f>외인!BJ26</f>
        <v>115217.49</v>
      </c>
      <c r="BK26" s="28">
        <f>(기관!BK26+외인!BK26)/BJ26</f>
        <v>8.4796153778389049E-5</v>
      </c>
      <c r="BL26" s="28">
        <f>외인!BL26</f>
        <v>48132.12</v>
      </c>
      <c r="BM26" s="28">
        <f>(기관!BM26+외인!BM26)/BL26</f>
        <v>-2.182949764107627E-3</v>
      </c>
      <c r="BN26" s="28">
        <f>외인!BN26</f>
        <v>44746.1</v>
      </c>
      <c r="BO26" s="28">
        <f>(기관!BO26+외인!BO26)/BN26</f>
        <v>-9.7014041447187585E-4</v>
      </c>
      <c r="BP26" s="28">
        <f>외인!BP26</f>
        <v>72932.31</v>
      </c>
      <c r="BQ26" s="28">
        <f>(기관!BQ26+외인!BQ26)/BP26</f>
        <v>-2.9698771367587292E-4</v>
      </c>
      <c r="BR26" s="28">
        <f>외인!BR26</f>
        <v>259119.75</v>
      </c>
      <c r="BS26" s="28">
        <f>(기관!BS26+외인!BS26)/BR26</f>
        <v>1.5541848894188883E-3</v>
      </c>
      <c r="BT26" s="28">
        <f>외인!BT26</f>
        <v>2047815.49</v>
      </c>
      <c r="BU26" s="28">
        <f>(기관!BU26+외인!BU26)/BT26</f>
        <v>7.7004007817130078E-5</v>
      </c>
      <c r="BV26" s="28">
        <f>외인!BV26</f>
        <v>378604.25</v>
      </c>
      <c r="BW26" s="28">
        <f>(기관!BW26+외인!BW26)/BV26</f>
        <v>-1.9461218409460538E-3</v>
      </c>
      <c r="BX26" s="28">
        <f>외인!BX26</f>
        <v>77581.45</v>
      </c>
      <c r="BY26" s="28">
        <f>(기관!BY26+외인!BY26)/BX26</f>
        <v>6.0323698512982163E-4</v>
      </c>
      <c r="BZ26" s="28">
        <f>외인!BZ26</f>
        <v>261106.48</v>
      </c>
      <c r="CA26" s="28">
        <f>(기관!CA26+외인!CA26)/BZ26</f>
        <v>-3.8573152225099888E-3</v>
      </c>
      <c r="CB26" s="28">
        <f>외인!CB26</f>
        <v>13309.33</v>
      </c>
      <c r="CC26" s="28">
        <f>(기관!CC26+외인!CC26)/CB26</f>
        <v>-8.7983392101630966E-4</v>
      </c>
      <c r="CD26" s="28">
        <f>외인!CD26</f>
        <v>33997.75</v>
      </c>
      <c r="CE26" s="28">
        <f>(기관!CE26+외인!CE26)/CD26</f>
        <v>-6.5686699855137471E-3</v>
      </c>
      <c r="CF26" s="28">
        <f>외인!CF26</f>
        <v>24641.49</v>
      </c>
      <c r="CG26" s="28">
        <f>(기관!CG26+외인!CG26)/CF26</f>
        <v>1.270621216492996E-3</v>
      </c>
      <c r="CH26" s="28">
        <f>외인!CH26</f>
        <v>66931.509999999995</v>
      </c>
      <c r="CI26" s="28">
        <f>(기관!CI26+외인!CI26)/CH26</f>
        <v>-1.1543143132434935E-3</v>
      </c>
      <c r="CJ26" s="28">
        <f>외인!CJ26</f>
        <v>398089.82</v>
      </c>
      <c r="CK26" s="28">
        <f>(기관!CK26+외인!CK26)/CJ26</f>
        <v>-1.8259698276132757E-4</v>
      </c>
      <c r="CL26" s="28">
        <f>외인!CL26</f>
        <v>235091.39</v>
      </c>
      <c r="CM26" s="28">
        <f>(기관!CM26+외인!CM26)/CL26</f>
        <v>3.8623277526241957E-5</v>
      </c>
      <c r="CN26" s="28">
        <f>외인!CN26</f>
        <v>122510.79</v>
      </c>
      <c r="CO26" s="28">
        <f>(기관!CO26+외인!CO26)/CN26</f>
        <v>-1.1980169256928309E-3</v>
      </c>
      <c r="CP26" s="28">
        <f>외인!CP26</f>
        <v>102141.46</v>
      </c>
      <c r="CQ26" s="28">
        <f>(기관!CQ26+외인!CQ26)/CP26</f>
        <v>2.3868857954448657E-4</v>
      </c>
      <c r="CR26" s="28">
        <f>외인!CR26</f>
        <v>165276.13</v>
      </c>
      <c r="CS26" s="28">
        <f>(기관!CS26+외인!CS26)/CR26</f>
        <v>-2.0750727887929128E-3</v>
      </c>
      <c r="CT26" s="28">
        <f>외인!CT26</f>
        <v>114559.91</v>
      </c>
      <c r="CU26" s="28">
        <f>(기관!CU26+외인!CU26)/CT26</f>
        <v>3.48044966166611E-3</v>
      </c>
      <c r="CV26" s="28">
        <f>외인!CV26</f>
        <v>2047815.49</v>
      </c>
      <c r="CW26" s="28">
        <f>(기관!CW26+외인!CW26)/CV26</f>
        <v>7.7004007817130078E-5</v>
      </c>
      <c r="CX26" s="28">
        <f>외인!CX26</f>
        <v>194071.94</v>
      </c>
      <c r="CY26" s="28">
        <f>(기관!CY26+외인!CY26)/CX26</f>
        <v>-3.2436425379166097E-4</v>
      </c>
      <c r="CZ26" s="28">
        <f>외인!CZ26</f>
        <v>17435.419999999998</v>
      </c>
      <c r="DA26" s="28">
        <f>(기관!DA26+외인!DA26)/CZ26</f>
        <v>-4.3589428875243613E-5</v>
      </c>
      <c r="DB26" s="28">
        <f>외인!DB26</f>
        <v>42191.26</v>
      </c>
      <c r="DC26" s="28">
        <f>(기관!DC26+외인!DC26)/DB26</f>
        <v>-6.0818283217898672E-4</v>
      </c>
      <c r="DD26" s="28">
        <f>외인!DD26</f>
        <v>9032.08</v>
      </c>
      <c r="DE26" s="28">
        <f>(기관!DE26+외인!DE26)/DD26</f>
        <v>1.562209369270423E-3</v>
      </c>
      <c r="DF26" s="28">
        <f>외인!DF26</f>
        <v>57891.39</v>
      </c>
      <c r="DG26" s="28">
        <f>(기관!DG26+외인!DG26)/DF26</f>
        <v>7.2290542686917697E-4</v>
      </c>
      <c r="DH26" s="28">
        <f>외인!DH26</f>
        <v>25584.25</v>
      </c>
      <c r="DI26" s="28">
        <f>(기관!DI26+외인!DI26)/DH26</f>
        <v>-8.5662077254560903E-3</v>
      </c>
      <c r="DJ26" s="28">
        <f>외인!DJ26</f>
        <v>574397.02</v>
      </c>
      <c r="DK26" s="28">
        <f>(기관!DK26+외인!DK26)/DJ26</f>
        <v>2.7675979238193119E-4</v>
      </c>
      <c r="DL26" s="28">
        <f>외인!DL26</f>
        <v>97952.01</v>
      </c>
      <c r="DM26" s="28">
        <f>(기관!DM26+외인!DM26)/DL26</f>
        <v>-1.5577015724332764E-3</v>
      </c>
      <c r="DN26" s="28">
        <f>외인!DN26</f>
        <v>2047815.49</v>
      </c>
      <c r="DO26" s="28">
        <f>(기관!DO26+외인!DO26)/DN26</f>
        <v>7.7004007817130078E-5</v>
      </c>
      <c r="DP26" s="28">
        <f>외인!DP26</f>
        <v>84775.65</v>
      </c>
      <c r="DQ26" s="28">
        <f>(기관!DQ26+외인!DQ26)/DP26</f>
        <v>2.3165850099645356E-3</v>
      </c>
      <c r="DR26" s="28">
        <f>외인!DR26</f>
        <v>42739.72</v>
      </c>
      <c r="DS26" s="28">
        <f>(기관!DS26+외인!DS26)/DR26</f>
        <v>2.3051157096958055E-3</v>
      </c>
      <c r="DT26" s="28">
        <f>외인!DT26</f>
        <v>132802.97</v>
      </c>
      <c r="DU26" s="28">
        <f>(기관!DU26+외인!DU26)/DT26</f>
        <v>-1.3739150562671904E-3</v>
      </c>
      <c r="DV26" s="28">
        <f>외인!DV26</f>
        <v>32203.919999999998</v>
      </c>
      <c r="DW26" s="28">
        <f>(기관!DW26+외인!DW26)/DV26</f>
        <v>-4.9770338517795354E-3</v>
      </c>
      <c r="DX26" s="28">
        <f>외인!DX26</f>
        <v>111731.68</v>
      </c>
      <c r="DY26" s="28">
        <f>(기관!DY26+외인!DY26)/DX26</f>
        <v>1.4042570558323295E-3</v>
      </c>
      <c r="DZ26" s="28">
        <f>외인!DZ26</f>
        <v>9238.33</v>
      </c>
      <c r="EA26" s="28">
        <f>(기관!EA26+외인!EA26)/DZ26</f>
        <v>-7.8401615876462511E-3</v>
      </c>
      <c r="EB26" s="28">
        <f>외인!EB26</f>
        <v>13358.38</v>
      </c>
      <c r="EC26" s="28">
        <f>(기관!EC26+외인!EC26)/EB26</f>
        <v>-2.2210777055301618E-3</v>
      </c>
      <c r="ED26" s="28">
        <f>외인!ED26</f>
        <v>10787.5</v>
      </c>
      <c r="EE26" s="28">
        <f>(기관!EE26+외인!EE26)/ED26</f>
        <v>-2.6845886442641948E-3</v>
      </c>
      <c r="EF26" s="28">
        <f>외인!EF26</f>
        <v>259308.97</v>
      </c>
      <c r="EG26" s="28">
        <f>(기관!EG26+외인!EG26)/EF26</f>
        <v>-9.7034822975850009E-4</v>
      </c>
      <c r="EH26" s="28">
        <f>외인!EH26</f>
        <v>190648.52</v>
      </c>
      <c r="EI26" s="28">
        <f>(기관!EI26+외인!EI26)/EH26</f>
        <v>3.3674533639180414E-5</v>
      </c>
      <c r="EJ26" s="28">
        <f>외인!EJ26</f>
        <v>97043.87</v>
      </c>
      <c r="EK26" s="28">
        <f>(기관!EK26+외인!EK26)/EJ26</f>
        <v>1.107231193479815E-3</v>
      </c>
      <c r="EL26" s="28">
        <f>외인!EL26</f>
        <v>36603.74</v>
      </c>
      <c r="EM26" s="28">
        <f>(기관!EM26+외인!EM26)/EL26</f>
        <v>-5.9420157612309569E-3</v>
      </c>
      <c r="EN26" s="28">
        <f>외인!EN26</f>
        <v>42739.72</v>
      </c>
      <c r="EO26" s="28">
        <f>(기관!EO26+외인!EO26)/EN26</f>
        <v>2.3051157096958055E-3</v>
      </c>
      <c r="EP26" s="28">
        <f>외인!EP26</f>
        <v>162341.9</v>
      </c>
      <c r="EQ26" s="28">
        <f>(기관!EQ26+외인!EQ26)/EP26</f>
        <v>-4.6935510795426197E-3</v>
      </c>
      <c r="ER26" s="28">
        <f>외인!ER26</f>
        <v>14757.65</v>
      </c>
      <c r="ES26" s="28">
        <f>(기관!ES26+외인!ES26)/ER26</f>
        <v>-1.9293722238974364E-2</v>
      </c>
      <c r="ET26" s="28">
        <f>외인!ET26</f>
        <v>122667.16</v>
      </c>
      <c r="EU26" s="28">
        <f>(기관!EU26+외인!EU26)/ET26</f>
        <v>1.012251363771689E-3</v>
      </c>
      <c r="EV26" s="28">
        <f>외인!EV26</f>
        <v>46743.39</v>
      </c>
      <c r="EW26" s="28">
        <f>(기관!EW26+외인!EW26)/EV26</f>
        <v>-4.6402282761263139E-4</v>
      </c>
      <c r="EX26" s="28">
        <f>외인!EX26</f>
        <v>55398.07</v>
      </c>
      <c r="EY26" s="28">
        <f>(기관!EY26+외인!EY26)/EX26</f>
        <v>8.3161741916279745E-4</v>
      </c>
    </row>
    <row r="27" spans="1:155">
      <c r="A27" s="27">
        <f>외인!A27</f>
        <v>46104</v>
      </c>
      <c r="B27" s="28">
        <f>외인!B27</f>
        <v>4319780.03</v>
      </c>
      <c r="C27" s="28">
        <f>(기관!C27+외인!C27)/B27</f>
        <v>-1.7940797786409508E-3</v>
      </c>
      <c r="D27" s="28">
        <f>외인!D27</f>
        <v>605533.06999999995</v>
      </c>
      <c r="E27" s="28">
        <f>(기관!E27+외인!E27)/D27</f>
        <v>-6.7261396640153797E-4</v>
      </c>
      <c r="F27" s="28">
        <f>외인!F27</f>
        <v>1858543.34</v>
      </c>
      <c r="G27" s="28">
        <f>(기관!G27+외인!G27)/F27</f>
        <v>-2.6187874639501275E-3</v>
      </c>
      <c r="H27" s="28">
        <f>외인!H27</f>
        <v>259025.12</v>
      </c>
      <c r="I27" s="28">
        <f>(기관!I27+외인!I27)/H27</f>
        <v>-7.4598942372847859E-4</v>
      </c>
      <c r="J27" s="28">
        <f>외인!J27</f>
        <v>38832.33</v>
      </c>
      <c r="K27" s="28">
        <f>(기관!K27+외인!K27)/J27</f>
        <v>4.3329874874878747E-3</v>
      </c>
      <c r="L27" s="28">
        <f>외인!L27</f>
        <v>239395.1</v>
      </c>
      <c r="M27" s="28">
        <f>(기관!M27+외인!M27)/L27</f>
        <v>-7.9308223100639909E-4</v>
      </c>
      <c r="N27" s="28">
        <f>외인!N27</f>
        <v>228919.28</v>
      </c>
      <c r="O27" s="28">
        <f>(기관!O27+외인!O27)/N27</f>
        <v>-4.7833891492232543E-3</v>
      </c>
      <c r="P27" s="28">
        <f>외인!P27</f>
        <v>190031.07</v>
      </c>
      <c r="Q27" s="28">
        <f>(기관!Q27+외인!Q27)/P27</f>
        <v>-3.1631669494888389E-4</v>
      </c>
      <c r="R27" s="28">
        <f>외인!R27</f>
        <v>124635.94</v>
      </c>
      <c r="S27" s="28">
        <f>(기관!S27+외인!S27)/R27</f>
        <v>-2.066177701231282E-3</v>
      </c>
      <c r="T27" s="28">
        <f>외인!T27</f>
        <v>8644.18</v>
      </c>
      <c r="U27" s="28">
        <f>(기관!U27+외인!U27)/T27</f>
        <v>7.7161743508348968E-4</v>
      </c>
      <c r="V27" s="28">
        <f>외인!V27</f>
        <v>105829.59</v>
      </c>
      <c r="W27" s="28">
        <f>(기관!W27+외인!W27)/V27</f>
        <v>1.1990975302842996E-3</v>
      </c>
      <c r="X27" s="28">
        <f>외인!X27</f>
        <v>1873058.96</v>
      </c>
      <c r="Y27" s="28">
        <f>(기관!Y27+외인!Y27)/X27</f>
        <v>-2.4018891535587325E-3</v>
      </c>
      <c r="Z27" s="28">
        <f>외인!Z27</f>
        <v>44651.57</v>
      </c>
      <c r="AA27" s="28">
        <f>(기관!AA27+외인!AA27)/Z27</f>
        <v>-7.0367066600345745E-4</v>
      </c>
      <c r="AB27" s="28">
        <f>외인!AB27</f>
        <v>193188.58</v>
      </c>
      <c r="AC27" s="28">
        <f>(기관!AC27+외인!AC27)/AB27</f>
        <v>-3.2222401551892975E-4</v>
      </c>
      <c r="AD27" s="28">
        <f>외인!AD27</f>
        <v>19622.490000000002</v>
      </c>
      <c r="AE27" s="28">
        <f>(기관!AE27+외인!AE27)/AD27</f>
        <v>-7.5576545076593232E-4</v>
      </c>
      <c r="AF27" s="28">
        <f>외인!AF27</f>
        <v>23582.31</v>
      </c>
      <c r="AG27" s="28">
        <f>(기관!AG27+외인!AG27)/AF27</f>
        <v>-8.4512501107821914E-4</v>
      </c>
      <c r="AH27" s="28">
        <f>외인!AH27</f>
        <v>182680.86</v>
      </c>
      <c r="AI27" s="28">
        <f>(기관!AI27+외인!AI27)/AH27</f>
        <v>-1.3842720030987374E-3</v>
      </c>
      <c r="AJ27" s="28">
        <f>외인!AJ27</f>
        <v>105248.28</v>
      </c>
      <c r="AK27" s="28">
        <f>(기관!AK27+외인!AK27)/AJ27</f>
        <v>-6.0435191910024558E-3</v>
      </c>
      <c r="AL27" s="28">
        <f>외인!AL27</f>
        <v>82508.44</v>
      </c>
      <c r="AM27" s="28">
        <f>(기관!AM27+외인!AM27)/AL27</f>
        <v>-1.2055736358607676E-3</v>
      </c>
      <c r="AN27" s="28">
        <f>외인!AN27</f>
        <v>164949.69</v>
      </c>
      <c r="AO27" s="28">
        <f>(기관!AO27+외인!AO27)/AN27</f>
        <v>-6.1134398009477916E-3</v>
      </c>
      <c r="AP27" s="28">
        <f>외인!AP27</f>
        <v>115154.45</v>
      </c>
      <c r="AQ27" s="28">
        <f>(기관!AQ27+외인!AQ27)/AP27</f>
        <v>8.2385005529530132E-4</v>
      </c>
      <c r="AR27" s="28">
        <f>외인!AR27</f>
        <v>23649.53</v>
      </c>
      <c r="AS27" s="28">
        <f>(기관!AS27+외인!AS27)/AR27</f>
        <v>-4.6639404673158417E-4</v>
      </c>
      <c r="AT27" s="28">
        <f>외인!AT27</f>
        <v>75018.259999999995</v>
      </c>
      <c r="AU27" s="28">
        <f>(기관!AU27+외인!AU27)/AT27</f>
        <v>-7.8207625716725498E-4</v>
      </c>
      <c r="AV27" s="28">
        <f>외인!AV27</f>
        <v>46608.91</v>
      </c>
      <c r="AW27" s="28">
        <f>(기관!AW27+외인!AW27)/AV27</f>
        <v>-1.4115326876341882E-3</v>
      </c>
      <c r="AX27" s="28">
        <f>외인!AX27</f>
        <v>58949.77</v>
      </c>
      <c r="AY27" s="28">
        <f>(기관!AY27+외인!AY27)/AX27</f>
        <v>-5.9481148102867917E-3</v>
      </c>
      <c r="AZ27" s="28">
        <f>외인!AZ27</f>
        <v>1999863</v>
      </c>
      <c r="BA27" s="28">
        <f>(기관!BA27+외인!BA27)/AZ27</f>
        <v>-2.1966054674745221E-3</v>
      </c>
      <c r="BB27" s="28">
        <f>외인!BB27</f>
        <v>96012.6</v>
      </c>
      <c r="BC27" s="28">
        <f>(기관!BC27+외인!BC27)/BB27</f>
        <v>5.9471361050528769E-5</v>
      </c>
      <c r="BD27" s="28">
        <f>외인!BD27</f>
        <v>39169.910000000003</v>
      </c>
      <c r="BE27" s="28">
        <f>(기관!BE27+외인!BE27)/BD27</f>
        <v>-1.3890764620087203E-3</v>
      </c>
      <c r="BF27" s="28">
        <f>외인!BF27</f>
        <v>0</v>
      </c>
      <c r="BG27" s="28" t="e">
        <f>(기관!BG27+외인!BG27)/BF27</f>
        <v>#DIV/0!</v>
      </c>
      <c r="BH27" s="28">
        <f>외인!BH27</f>
        <v>87951.73</v>
      </c>
      <c r="BI27" s="28">
        <f>(기관!BI27+외인!BI27)/BH27</f>
        <v>3.1432013901261523E-3</v>
      </c>
      <c r="BJ27" s="28">
        <f>외인!BJ27</f>
        <v>108756.03</v>
      </c>
      <c r="BK27" s="28">
        <f>(기관!BK27+외인!BK27)/BJ27</f>
        <v>1.263378223717802E-4</v>
      </c>
      <c r="BL27" s="28">
        <f>외인!BL27</f>
        <v>45392.79</v>
      </c>
      <c r="BM27" s="28">
        <f>(기관!BM27+외인!BM27)/BL27</f>
        <v>-2.5946851911944607E-3</v>
      </c>
      <c r="BN27" s="28">
        <f>외인!BN27</f>
        <v>42234.26</v>
      </c>
      <c r="BO27" s="28">
        <f>(기관!BO27+외인!BO27)/BN27</f>
        <v>-2.5543243802543243E-3</v>
      </c>
      <c r="BP27" s="28">
        <f>외인!BP27</f>
        <v>69250.3</v>
      </c>
      <c r="BQ27" s="28">
        <f>(기관!BQ27+외인!BQ27)/BP27</f>
        <v>-4.8463327956701991E-3</v>
      </c>
      <c r="BR27" s="28">
        <f>외인!BR27</f>
        <v>241338.65</v>
      </c>
      <c r="BS27" s="28">
        <f>(기관!BS27+외인!BS27)/BR27</f>
        <v>6.8037175147867945E-4</v>
      </c>
      <c r="BT27" s="28">
        <f>외인!BT27</f>
        <v>1909907.03</v>
      </c>
      <c r="BU27" s="28">
        <f>(기관!BU27+외인!BU27)/BT27</f>
        <v>-2.3782414162850634E-3</v>
      </c>
      <c r="BV27" s="28">
        <f>외인!BV27</f>
        <v>353489.99</v>
      </c>
      <c r="BW27" s="28">
        <f>(기관!BW27+외인!BW27)/BV27</f>
        <v>-2.4698294851291263E-3</v>
      </c>
      <c r="BX27" s="28">
        <f>외인!BX27</f>
        <v>72954.460000000006</v>
      </c>
      <c r="BY27" s="28">
        <f>(기관!BY27+외인!BY27)/BX27</f>
        <v>-3.3815615933556351E-4</v>
      </c>
      <c r="BZ27" s="28">
        <f>외인!BZ27</f>
        <v>247458.14</v>
      </c>
      <c r="CA27" s="28">
        <f>(기관!CA27+외인!CA27)/BZ27</f>
        <v>-4.4770400359430487E-3</v>
      </c>
      <c r="CB27" s="28">
        <f>외인!CB27</f>
        <v>12690.19</v>
      </c>
      <c r="CC27" s="28">
        <f>(기관!CC27+외인!CC27)/CB27</f>
        <v>-1.7154983495124977E-3</v>
      </c>
      <c r="CD27" s="28">
        <f>외인!CD27</f>
        <v>30554.01</v>
      </c>
      <c r="CE27" s="28">
        <f>(기관!CE27+외인!CE27)/CD27</f>
        <v>-9.5630655354239924E-3</v>
      </c>
      <c r="CF27" s="28">
        <f>외인!CF27</f>
        <v>23315.93</v>
      </c>
      <c r="CG27" s="28">
        <f>(기관!CG27+외인!CG27)/CF27</f>
        <v>1.5122707951173296E-3</v>
      </c>
      <c r="CH27" s="28">
        <f>외인!CH27</f>
        <v>64442.5</v>
      </c>
      <c r="CI27" s="28">
        <f>(기관!CI27+외인!CI27)/CH27</f>
        <v>-9.9732319509640392E-4</v>
      </c>
      <c r="CJ27" s="28">
        <f>외인!CJ27</f>
        <v>375453.51</v>
      </c>
      <c r="CK27" s="28">
        <f>(기관!CK27+외인!CK27)/CJ27</f>
        <v>-5.3002567481657062E-5</v>
      </c>
      <c r="CL27" s="28">
        <f>외인!CL27</f>
        <v>220515.72</v>
      </c>
      <c r="CM27" s="28">
        <f>(기관!CM27+외인!CM27)/CL27</f>
        <v>-3.6881724350536102E-4</v>
      </c>
      <c r="CN27" s="28">
        <f>외인!CN27</f>
        <v>112964.7</v>
      </c>
      <c r="CO27" s="28">
        <f>(기관!CO27+외인!CO27)/CN27</f>
        <v>-2.484404420141867E-3</v>
      </c>
      <c r="CP27" s="28">
        <f>외인!CP27</f>
        <v>96598.52</v>
      </c>
      <c r="CQ27" s="28">
        <f>(기관!CQ27+외인!CQ27)/CP27</f>
        <v>6.0042327770653208E-5</v>
      </c>
      <c r="CR27" s="28">
        <f>외인!CR27</f>
        <v>155925.92000000001</v>
      </c>
      <c r="CS27" s="28">
        <f>(기관!CS27+외인!CS27)/CR27</f>
        <v>-2.654209127000822E-3</v>
      </c>
      <c r="CT27" s="28">
        <f>외인!CT27</f>
        <v>107607.1</v>
      </c>
      <c r="CU27" s="28">
        <f>(기관!CU27+외인!CU27)/CT27</f>
        <v>2.9989656816325314E-3</v>
      </c>
      <c r="CV27" s="28">
        <f>외인!CV27</f>
        <v>1909907.03</v>
      </c>
      <c r="CW27" s="28">
        <f>(기관!CW27+외인!CW27)/CV27</f>
        <v>-2.3782414162850634E-3</v>
      </c>
      <c r="CX27" s="28">
        <f>외인!CX27</f>
        <v>183230.66</v>
      </c>
      <c r="CY27" s="28">
        <f>(기관!CY27+외인!CY27)/CX27</f>
        <v>-5.97716561191233E-4</v>
      </c>
      <c r="CZ27" s="28">
        <f>외인!CZ27</f>
        <v>16601.8</v>
      </c>
      <c r="DA27" s="28">
        <f>(기관!DA27+외인!DA27)/CZ27</f>
        <v>-9.1737040561866792E-4</v>
      </c>
      <c r="DB27" s="28">
        <f>외인!DB27</f>
        <v>39169.910000000003</v>
      </c>
      <c r="DC27" s="28">
        <f>(기관!DC27+외인!DC27)/DB27</f>
        <v>-1.3890764620087203E-3</v>
      </c>
      <c r="DD27" s="28">
        <f>외인!DD27</f>
        <v>8644.18</v>
      </c>
      <c r="DE27" s="28">
        <f>(기관!DE27+외인!DE27)/DD27</f>
        <v>7.7161743508348968E-4</v>
      </c>
      <c r="DF27" s="28">
        <f>외인!DF27</f>
        <v>54264.43</v>
      </c>
      <c r="DG27" s="28">
        <f>(기관!DG27+외인!DG27)/DF27</f>
        <v>-5.460298762928129E-4</v>
      </c>
      <c r="DH27" s="28">
        <f>외인!DH27</f>
        <v>22476.84</v>
      </c>
      <c r="DI27" s="28">
        <f>(기관!DI27+외인!DI27)/DH27</f>
        <v>-1.2602750208659223E-2</v>
      </c>
      <c r="DJ27" s="28">
        <f>외인!DJ27</f>
        <v>533489.38</v>
      </c>
      <c r="DK27" s="28">
        <f>(기관!DK27+외인!DK27)/DJ27</f>
        <v>-6.0280487682810098E-4</v>
      </c>
      <c r="DL27" s="28">
        <f>외인!DL27</f>
        <v>89616.91</v>
      </c>
      <c r="DM27" s="28">
        <f>(기관!DM27+외인!DM27)/DL27</f>
        <v>-3.1101273186053833E-3</v>
      </c>
      <c r="DN27" s="28">
        <f>외인!DN27</f>
        <v>1909907.03</v>
      </c>
      <c r="DO27" s="28">
        <f>(기관!DO27+외인!DO27)/DN27</f>
        <v>-2.3782414162850634E-3</v>
      </c>
      <c r="DP27" s="28">
        <f>외인!DP27</f>
        <v>79148.679999999993</v>
      </c>
      <c r="DQ27" s="28">
        <f>(기관!DQ27+외인!DQ27)/DP27</f>
        <v>1.5995213059775604E-3</v>
      </c>
      <c r="DR27" s="28">
        <f>외인!DR27</f>
        <v>40496.75</v>
      </c>
      <c r="DS27" s="28">
        <f>(기관!DS27+외인!DS27)/DR27</f>
        <v>3.2661880274342998E-3</v>
      </c>
      <c r="DT27" s="28">
        <f>외인!DT27</f>
        <v>124635.94</v>
      </c>
      <c r="DU27" s="28">
        <f>(기관!DU27+외인!DU27)/DT27</f>
        <v>-2.066177701231282E-3</v>
      </c>
      <c r="DV27" s="28">
        <f>외인!DV27</f>
        <v>31016.7</v>
      </c>
      <c r="DW27" s="28">
        <f>(기관!DW27+외인!DW27)/DV27</f>
        <v>-5.0321278537046174E-3</v>
      </c>
      <c r="DX27" s="28">
        <f>외인!DX27</f>
        <v>105829.59</v>
      </c>
      <c r="DY27" s="28">
        <f>(기관!DY27+외인!DY27)/DX27</f>
        <v>1.1990975302842996E-3</v>
      </c>
      <c r="DZ27" s="28">
        <f>외인!DZ27</f>
        <v>8601.3700000000008</v>
      </c>
      <c r="EA27" s="28">
        <f>(기관!EA27+외인!EA27)/DZ27</f>
        <v>-8.5567764205004559E-3</v>
      </c>
      <c r="EB27" s="28">
        <f>외인!EB27</f>
        <v>12484.56</v>
      </c>
      <c r="EC27" s="28">
        <f>(기관!EC27+외인!EC27)/EB27</f>
        <v>-4.0770359548113824E-3</v>
      </c>
      <c r="ED27" s="28">
        <f>외인!ED27</f>
        <v>10149.92</v>
      </c>
      <c r="EE27" s="28">
        <f>(기관!EE27+외인!EE27)/ED27</f>
        <v>-1.9812964043066351E-3</v>
      </c>
      <c r="EF27" s="28">
        <f>외인!EF27</f>
        <v>245095.74</v>
      </c>
      <c r="EG27" s="28">
        <f>(기관!EG27+외인!EG27)/EF27</f>
        <v>-5.9140154781963977E-4</v>
      </c>
      <c r="EH27" s="28">
        <f>외인!EH27</f>
        <v>174702.72</v>
      </c>
      <c r="EI27" s="28">
        <f>(기관!EI27+외인!EI27)/EH27</f>
        <v>-8.9494885941100385E-4</v>
      </c>
      <c r="EJ27" s="28">
        <f>외인!EJ27</f>
        <v>92898.45</v>
      </c>
      <c r="EK27" s="28">
        <f>(기관!EK27+외인!EK27)/EJ27</f>
        <v>1.6374869548415503E-3</v>
      </c>
      <c r="EL27" s="28">
        <f>외인!EL27</f>
        <v>33094.57</v>
      </c>
      <c r="EM27" s="28">
        <f>(기관!EM27+외인!EM27)/EL27</f>
        <v>-8.7104923859110412E-3</v>
      </c>
      <c r="EN27" s="28">
        <f>외인!EN27</f>
        <v>40496.75</v>
      </c>
      <c r="EO27" s="28">
        <f>(기관!EO27+외인!EO27)/EN27</f>
        <v>3.2661880274342998E-3</v>
      </c>
      <c r="EP27" s="28">
        <f>외인!EP27</f>
        <v>153578.12</v>
      </c>
      <c r="EQ27" s="28">
        <f>(기관!EQ27+외인!EQ27)/EP27</f>
        <v>-4.689730542345485E-3</v>
      </c>
      <c r="ER27" s="28">
        <f>외인!ER27</f>
        <v>13725.37</v>
      </c>
      <c r="ES27" s="28">
        <f>(기관!ES27+외인!ES27)/ER27</f>
        <v>-1.3470675107483442E-2</v>
      </c>
      <c r="ET27" s="28">
        <f>외인!ET27</f>
        <v>115154.45</v>
      </c>
      <c r="EU27" s="28">
        <f>(기관!EU27+외인!EU27)/ET27</f>
        <v>8.2385005529530132E-4</v>
      </c>
      <c r="EV27" s="28">
        <f>외인!EV27</f>
        <v>44651.57</v>
      </c>
      <c r="EW27" s="28">
        <f>(기관!EW27+외인!EW27)/EV27</f>
        <v>-7.0367066600345745E-4</v>
      </c>
      <c r="EX27" s="28">
        <f>외인!EX27</f>
        <v>51946.95</v>
      </c>
      <c r="EY27" s="28">
        <f>(기관!EY27+외인!EY27)/EX27</f>
        <v>7.1650019876046622E-4</v>
      </c>
    </row>
    <row r="28" spans="1:155">
      <c r="A28" s="27">
        <f>외인!A28</f>
        <v>46105</v>
      </c>
      <c r="B28" s="28">
        <f>외인!B28</f>
        <v>4437852.1600000001</v>
      </c>
      <c r="C28" s="28">
        <f>(기관!C28+외인!C28)/B28</f>
        <v>-2.1019154455113711E-3</v>
      </c>
      <c r="D28" s="28">
        <f>외인!D28</f>
        <v>617810.13</v>
      </c>
      <c r="E28" s="28">
        <f>(기관!E28+외인!E28)/D28</f>
        <v>-2.0036900333764358E-4</v>
      </c>
      <c r="F28" s="28">
        <f>외인!F28</f>
        <v>1893279.39</v>
      </c>
      <c r="G28" s="28">
        <f>(기관!G28+외인!G28)/F28</f>
        <v>-3.5613127336689594E-3</v>
      </c>
      <c r="H28" s="28">
        <f>외인!H28</f>
        <v>277736.06</v>
      </c>
      <c r="I28" s="28">
        <f>(기관!I28+외인!I28)/H28</f>
        <v>6.5983509667415891E-4</v>
      </c>
      <c r="J28" s="28">
        <f>외인!J28</f>
        <v>39412.78</v>
      </c>
      <c r="K28" s="28">
        <f>(기관!K28+외인!K28)/J28</f>
        <v>2.7534216058851982E-3</v>
      </c>
      <c r="L28" s="28">
        <f>외인!L28</f>
        <v>257537.41</v>
      </c>
      <c r="M28" s="28">
        <f>(기관!M28+외인!M28)/L28</f>
        <v>5.6849993171865783E-4</v>
      </c>
      <c r="N28" s="28">
        <f>외인!N28</f>
        <v>230755.11</v>
      </c>
      <c r="O28" s="28">
        <f>(기관!O28+외인!O28)/N28</f>
        <v>-5.6824743772738136E-3</v>
      </c>
      <c r="P28" s="28">
        <f>외인!P28</f>
        <v>196083.73</v>
      </c>
      <c r="Q28" s="28">
        <f>(기관!Q28+외인!Q28)/P28</f>
        <v>-6.8776741446115891E-4</v>
      </c>
      <c r="R28" s="28">
        <f>외인!R28</f>
        <v>126385.76</v>
      </c>
      <c r="S28" s="28">
        <f>(기관!S28+외인!S28)/R28</f>
        <v>-2.3008130029838806E-3</v>
      </c>
      <c r="T28" s="28">
        <f>외인!T28</f>
        <v>8554.4699999999993</v>
      </c>
      <c r="U28" s="28">
        <f>(기관!U28+외인!U28)/T28</f>
        <v>4.968162843519237E-4</v>
      </c>
      <c r="V28" s="28">
        <f>외인!V28</f>
        <v>108535.38</v>
      </c>
      <c r="W28" s="28">
        <f>(기관!W28+외인!W28)/V28</f>
        <v>2.7486889528557414E-3</v>
      </c>
      <c r="X28" s="28">
        <f>외인!X28</f>
        <v>1932454.2</v>
      </c>
      <c r="Y28" s="28">
        <f>(기관!Y28+외인!Y28)/X28</f>
        <v>-2.8955511597635797E-3</v>
      </c>
      <c r="Z28" s="28">
        <f>외인!Z28</f>
        <v>46606.25</v>
      </c>
      <c r="AA28" s="28">
        <f>(기관!AA28+외인!AA28)/Z28</f>
        <v>-5.7524473648920484E-4</v>
      </c>
      <c r="AB28" s="28">
        <f>외인!AB28</f>
        <v>194854.97</v>
      </c>
      <c r="AC28" s="28">
        <f>(기관!AC28+외인!AC28)/AB28</f>
        <v>-5.0396456400367935E-4</v>
      </c>
      <c r="AD28" s="28">
        <f>외인!AD28</f>
        <v>20021.13</v>
      </c>
      <c r="AE28" s="28">
        <f>(기관!AE28+외인!AE28)/AD28</f>
        <v>-1.2232076810849337E-3</v>
      </c>
      <c r="AF28" s="28">
        <f>외인!AF28</f>
        <v>23811.52</v>
      </c>
      <c r="AG28" s="28">
        <f>(기관!AG28+외인!AG28)/AF28</f>
        <v>1.0625109190845444E-4</v>
      </c>
      <c r="AH28" s="28">
        <f>외인!AH28</f>
        <v>188410.44</v>
      </c>
      <c r="AI28" s="28">
        <f>(기관!AI28+외인!AI28)/AH28</f>
        <v>-1.7386510004435E-3</v>
      </c>
      <c r="AJ28" s="28">
        <f>외인!AJ28</f>
        <v>107566.36</v>
      </c>
      <c r="AK28" s="28">
        <f>(기관!AK28+외인!AK28)/AJ28</f>
        <v>-6.2313161847254101E-3</v>
      </c>
      <c r="AL28" s="28">
        <f>외인!AL28</f>
        <v>84705.78</v>
      </c>
      <c r="AM28" s="28">
        <f>(기관!AM28+외인!AM28)/AL28</f>
        <v>-9.8977897376070442E-4</v>
      </c>
      <c r="AN28" s="28">
        <f>외인!AN28</f>
        <v>164944.92000000001</v>
      </c>
      <c r="AO28" s="28">
        <f>(기관!AO28+외인!AO28)/AN28</f>
        <v>-7.4202952112741635E-3</v>
      </c>
      <c r="AP28" s="28">
        <f>외인!AP28</f>
        <v>116873.62</v>
      </c>
      <c r="AQ28" s="28">
        <f>(기관!AQ28+외인!AQ28)/AP28</f>
        <v>3.117042152027122E-4</v>
      </c>
      <c r="AR28" s="28">
        <f>외인!AR28</f>
        <v>24196.79</v>
      </c>
      <c r="AS28" s="28">
        <f>(기관!AS28+외인!AS28)/AR28</f>
        <v>-6.3107544430480241E-4</v>
      </c>
      <c r="AT28" s="28">
        <f>외인!AT28</f>
        <v>77004.55</v>
      </c>
      <c r="AU28" s="28">
        <f>(기관!AU28+외인!AU28)/AT28</f>
        <v>-3.6595240151393653E-4</v>
      </c>
      <c r="AV28" s="28">
        <f>외인!AV28</f>
        <v>48030.5</v>
      </c>
      <c r="AW28" s="28">
        <f>(기관!AW28+외인!AW28)/AV28</f>
        <v>-1.1003424907090286E-3</v>
      </c>
      <c r="AX28" s="28">
        <f>외인!AX28</f>
        <v>57133.760000000002</v>
      </c>
      <c r="AY28" s="28">
        <f>(기관!AY28+외인!AY28)/AX28</f>
        <v>-8.3862850965873755E-3</v>
      </c>
      <c r="AZ28" s="28">
        <f>외인!AZ28</f>
        <v>2063730.94</v>
      </c>
      <c r="BA28" s="28">
        <f>(기관!BA28+외인!BA28)/AZ28</f>
        <v>-2.6700815950358335E-3</v>
      </c>
      <c r="BB28" s="28">
        <f>외인!BB28</f>
        <v>98878.44</v>
      </c>
      <c r="BC28" s="28">
        <f>(기관!BC28+외인!BC28)/BB28</f>
        <v>1.4512769416669596E-4</v>
      </c>
      <c r="BD28" s="28">
        <f>외인!BD28</f>
        <v>39655.43</v>
      </c>
      <c r="BE28" s="28">
        <f>(기관!BE28+외인!BE28)/BD28</f>
        <v>-1.2356441475984499E-3</v>
      </c>
      <c r="BF28" s="28">
        <f>외인!BF28</f>
        <v>0</v>
      </c>
      <c r="BG28" s="28" t="e">
        <f>(기관!BG28+외인!BG28)/BF28</f>
        <v>#DIV/0!</v>
      </c>
      <c r="BH28" s="28">
        <f>외인!BH28</f>
        <v>89078.06</v>
      </c>
      <c r="BI28" s="28">
        <f>(기관!BI28+외인!BI28)/BH28</f>
        <v>1.5425796206158958E-3</v>
      </c>
      <c r="BJ28" s="28">
        <f>외인!BJ28</f>
        <v>113234.83</v>
      </c>
      <c r="BK28" s="28">
        <f>(기관!BK28+외인!BK28)/BJ28</f>
        <v>9.619831636608631E-4</v>
      </c>
      <c r="BL28" s="28">
        <f>외인!BL28</f>
        <v>47040.08</v>
      </c>
      <c r="BM28" s="28">
        <f>(기관!BM28+외인!BM28)/BL28</f>
        <v>-2.2480829114236199E-3</v>
      </c>
      <c r="BN28" s="28">
        <f>외인!BN28</f>
        <v>43938.9</v>
      </c>
      <c r="BO28" s="28">
        <f>(기관!BO28+외인!BO28)/BN28</f>
        <v>-1.8714624171292406E-3</v>
      </c>
      <c r="BP28" s="28">
        <f>외인!BP28</f>
        <v>67897.94</v>
      </c>
      <c r="BQ28" s="28">
        <f>(기관!BQ28+외인!BQ28)/BP28</f>
        <v>-6.5893015310921066E-3</v>
      </c>
      <c r="BR28" s="28">
        <f>외인!BR28</f>
        <v>243808.29</v>
      </c>
      <c r="BS28" s="28">
        <f>(기관!BS28+외인!BS28)/BR28</f>
        <v>-8.1375411804085867E-5</v>
      </c>
      <c r="BT28" s="28">
        <f>외인!BT28</f>
        <v>1970547.3</v>
      </c>
      <c r="BU28" s="28">
        <f>(기관!BU28+외인!BU28)/BT28</f>
        <v>-2.8346135106728978E-3</v>
      </c>
      <c r="BV28" s="28">
        <f>외인!BV28</f>
        <v>368013.26</v>
      </c>
      <c r="BW28" s="28">
        <f>(기관!BW28+외인!BW28)/BV28</f>
        <v>-1.4477467469514549E-3</v>
      </c>
      <c r="BX28" s="28">
        <f>외인!BX28</f>
        <v>74292.59</v>
      </c>
      <c r="BY28" s="28">
        <f>(기관!BY28+외인!BY28)/BX28</f>
        <v>-1.3419911730093139E-4</v>
      </c>
      <c r="BZ28" s="28">
        <f>외인!BZ28</f>
        <v>249650.69</v>
      </c>
      <c r="CA28" s="28">
        <f>(기관!CA28+외인!CA28)/BZ28</f>
        <v>-5.2384393570071843E-3</v>
      </c>
      <c r="CB28" s="28">
        <f>외인!CB28</f>
        <v>12965.45</v>
      </c>
      <c r="CC28" s="28">
        <f>(기관!CC28+외인!CC28)/CB28</f>
        <v>-1.3458846395612955E-3</v>
      </c>
      <c r="CD28" s="28">
        <f>외인!CD28</f>
        <v>30991.24</v>
      </c>
      <c r="CE28" s="28">
        <f>(기관!CE28+외인!CE28)/CD28</f>
        <v>-1.0400358294795561E-2</v>
      </c>
      <c r="CF28" s="28">
        <f>외인!CF28</f>
        <v>23799.9</v>
      </c>
      <c r="CG28" s="28">
        <f>(기관!CG28+외인!CG28)/CF28</f>
        <v>1.3777368812474E-3</v>
      </c>
      <c r="CH28" s="28">
        <f>외인!CH28</f>
        <v>66533.7</v>
      </c>
      <c r="CI28" s="28">
        <f>(기관!CI28+외인!CI28)/CH28</f>
        <v>-7.4729047084409847E-4</v>
      </c>
      <c r="CJ28" s="28">
        <f>외인!CJ28</f>
        <v>382700.77</v>
      </c>
      <c r="CK28" s="28">
        <f>(기관!CK28+외인!CK28)/CJ28</f>
        <v>-3.6247640682823812E-4</v>
      </c>
      <c r="CL28" s="28">
        <f>외인!CL28</f>
        <v>222303.34</v>
      </c>
      <c r="CM28" s="28">
        <f>(기관!CM28+외인!CM28)/CL28</f>
        <v>-6.0525406410897838E-4</v>
      </c>
      <c r="CN28" s="28">
        <f>외인!CN28</f>
        <v>112214.79</v>
      </c>
      <c r="CO28" s="28">
        <f>(기관!CO28+외인!CO28)/CN28</f>
        <v>-2.6784348123807919E-3</v>
      </c>
      <c r="CP28" s="28">
        <f>외인!CP28</f>
        <v>99464.42</v>
      </c>
      <c r="CQ28" s="28">
        <f>(기관!CQ28+외인!CQ28)/CP28</f>
        <v>1.3683284937468092E-4</v>
      </c>
      <c r="CR28" s="28">
        <f>외인!CR28</f>
        <v>158356.59</v>
      </c>
      <c r="CS28" s="28">
        <f>(기관!CS28+외인!CS28)/CR28</f>
        <v>-2.6574833418678695E-3</v>
      </c>
      <c r="CT28" s="28">
        <f>외인!CT28</f>
        <v>110144.6</v>
      </c>
      <c r="CU28" s="28">
        <f>(기관!CU28+외인!CU28)/CT28</f>
        <v>2.0906154273564025E-3</v>
      </c>
      <c r="CV28" s="28">
        <f>외인!CV28</f>
        <v>1970547.3</v>
      </c>
      <c r="CW28" s="28">
        <f>(기관!CW28+외인!CW28)/CV28</f>
        <v>-2.8346135106728978E-3</v>
      </c>
      <c r="CX28" s="28">
        <f>외인!CX28</f>
        <v>196782.47</v>
      </c>
      <c r="CY28" s="28">
        <f>(기관!CY28+외인!CY28)/CX28</f>
        <v>8.5942614705466396E-4</v>
      </c>
      <c r="CZ28" s="28">
        <f>외인!CZ28</f>
        <v>16837.099999999999</v>
      </c>
      <c r="DA28" s="28">
        <f>(기관!DA28+외인!DA28)/CZ28</f>
        <v>-6.2184105338805378E-4</v>
      </c>
      <c r="DB28" s="28">
        <f>외인!DB28</f>
        <v>39655.43</v>
      </c>
      <c r="DC28" s="28">
        <f>(기관!DC28+외인!DC28)/DB28</f>
        <v>-1.2356441475984499E-3</v>
      </c>
      <c r="DD28" s="28">
        <f>외인!DD28</f>
        <v>8554.4699999999993</v>
      </c>
      <c r="DE28" s="28">
        <f>(기관!DE28+외인!DE28)/DD28</f>
        <v>4.968162843519237E-4</v>
      </c>
      <c r="DF28" s="28">
        <f>외인!DF28</f>
        <v>55339.93</v>
      </c>
      <c r="DG28" s="28">
        <f>(기관!DG28+외인!DG28)/DF28</f>
        <v>-3.6899215448953397E-4</v>
      </c>
      <c r="DH28" s="28">
        <f>외인!DH28</f>
        <v>22842.799999999999</v>
      </c>
      <c r="DI28" s="28">
        <f>(기관!DI28+외인!DI28)/DH28</f>
        <v>-1.3786400966606544E-2</v>
      </c>
      <c r="DJ28" s="28">
        <f>외인!DJ28</f>
        <v>553322.51</v>
      </c>
      <c r="DK28" s="28">
        <f>(기관!DK28+외인!DK28)/DJ28</f>
        <v>-6.84844721028971E-4</v>
      </c>
      <c r="DL28" s="28">
        <f>외인!DL28</f>
        <v>88681.65</v>
      </c>
      <c r="DM28" s="28">
        <f>(기관!DM28+외인!DM28)/DL28</f>
        <v>-3.3154547755933723E-3</v>
      </c>
      <c r="DN28" s="28">
        <f>외인!DN28</f>
        <v>1970547.3</v>
      </c>
      <c r="DO28" s="28">
        <f>(기관!DO28+외인!DO28)/DN28</f>
        <v>-2.8346135106728978E-3</v>
      </c>
      <c r="DP28" s="28">
        <f>외인!DP28</f>
        <v>81015.039999999994</v>
      </c>
      <c r="DQ28" s="28">
        <f>(기관!DQ28+외인!DQ28)/DP28</f>
        <v>5.9458095681986958E-4</v>
      </c>
      <c r="DR28" s="28">
        <f>외인!DR28</f>
        <v>41124.76</v>
      </c>
      <c r="DS28" s="28">
        <f>(기관!DS28+외인!DS28)/DR28</f>
        <v>2.1634168807307323E-3</v>
      </c>
      <c r="DT28" s="28">
        <f>외인!DT28</f>
        <v>126385.76</v>
      </c>
      <c r="DU28" s="28">
        <f>(기관!DU28+외인!DU28)/DT28</f>
        <v>-2.3008130029838806E-3</v>
      </c>
      <c r="DV28" s="28">
        <f>외인!DV28</f>
        <v>31700.55</v>
      </c>
      <c r="DW28" s="28">
        <f>(기관!DW28+외인!DW28)/DV28</f>
        <v>-4.1011906733479384E-3</v>
      </c>
      <c r="DX28" s="28">
        <f>외인!DX28</f>
        <v>108535.38</v>
      </c>
      <c r="DY28" s="28">
        <f>(기관!DY28+외인!DY28)/DX28</f>
        <v>2.7486889528557414E-3</v>
      </c>
      <c r="DZ28" s="28">
        <f>외인!DZ28</f>
        <v>8771.2999999999993</v>
      </c>
      <c r="EA28" s="28">
        <f>(기관!EA28+외인!EA28)/DZ28</f>
        <v>-1.0121646734235518E-2</v>
      </c>
      <c r="EB28" s="28">
        <f>외인!EB28</f>
        <v>12767.58</v>
      </c>
      <c r="EC28" s="28">
        <f>(기관!EC28+외인!EC28)/EB28</f>
        <v>-3.3733879090634255E-3</v>
      </c>
      <c r="ED28" s="28">
        <f>외인!ED28</f>
        <v>10391.16</v>
      </c>
      <c r="EE28" s="28">
        <f>(기관!EE28+외인!EE28)/ED28</f>
        <v>-1.9535836230026295E-4</v>
      </c>
      <c r="EF28" s="28">
        <f>외인!EF28</f>
        <v>251237.11</v>
      </c>
      <c r="EG28" s="28">
        <f>(기관!EG28+외인!EG28)/EF28</f>
        <v>-6.7334797793208181E-4</v>
      </c>
      <c r="EH28" s="28">
        <f>외인!EH28</f>
        <v>183253.47</v>
      </c>
      <c r="EI28" s="28">
        <f>(기관!EI28+외인!EI28)/EH28</f>
        <v>-8.100801583729902E-4</v>
      </c>
      <c r="EJ28" s="28">
        <f>외인!EJ28</f>
        <v>95378.06</v>
      </c>
      <c r="EK28" s="28">
        <f>(기관!EK28+외인!EK28)/EJ28</f>
        <v>1.4870296166644612E-3</v>
      </c>
      <c r="EL28" s="28">
        <f>외인!EL28</f>
        <v>33549.360000000001</v>
      </c>
      <c r="EM28" s="28">
        <f>(기관!EM28+외인!EM28)/EL28</f>
        <v>-9.4782732070000739E-3</v>
      </c>
      <c r="EN28" s="28">
        <f>외인!EN28</f>
        <v>41124.76</v>
      </c>
      <c r="EO28" s="28">
        <f>(기관!EO28+외인!EO28)/EN28</f>
        <v>2.1634168807307323E-3</v>
      </c>
      <c r="EP28" s="28">
        <f>외인!EP28</f>
        <v>159546.89000000001</v>
      </c>
      <c r="EQ28" s="28">
        <f>(기관!EQ28+외인!EQ28)/EP28</f>
        <v>-2.5504101020082555E-3</v>
      </c>
      <c r="ER28" s="28">
        <f>외인!ER28</f>
        <v>14500.85</v>
      </c>
      <c r="ES28" s="28">
        <f>(기관!ES28+외인!ES28)/ER28</f>
        <v>-5.6100159645813864E-3</v>
      </c>
      <c r="ET28" s="28">
        <f>외인!ET28</f>
        <v>116873.62</v>
      </c>
      <c r="EU28" s="28">
        <f>(기관!EU28+외인!EU28)/ET28</f>
        <v>3.117042152027122E-4</v>
      </c>
      <c r="EV28" s="28">
        <f>외인!EV28</f>
        <v>46606.25</v>
      </c>
      <c r="EW28" s="28">
        <f>(기관!EW28+외인!EW28)/EV28</f>
        <v>-5.7524473648920484E-4</v>
      </c>
      <c r="EX28" s="28">
        <f>외인!EX28</f>
        <v>52858.17</v>
      </c>
      <c r="EY28" s="28">
        <f>(기관!EY28+외인!EY28)/EX28</f>
        <v>7.6487702847071706E-4</v>
      </c>
    </row>
    <row r="29" spans="1:155">
      <c r="A29" s="27">
        <f>외인!A29</f>
        <v>46106</v>
      </c>
      <c r="B29" s="28">
        <f>외인!B29</f>
        <v>4508312.18</v>
      </c>
      <c r="C29" s="28">
        <f>(기관!C29+외인!C29)/B29</f>
        <v>-2.7247358899622613E-3</v>
      </c>
      <c r="D29" s="28">
        <f>외인!D29</f>
        <v>639683.52</v>
      </c>
      <c r="E29" s="28">
        <f>(기관!E29+외인!E29)/D29</f>
        <v>-3.0521342804016595E-4</v>
      </c>
      <c r="F29" s="28">
        <f>외인!F29</f>
        <v>1904225.25</v>
      </c>
      <c r="G29" s="28">
        <f>(기관!G29+외인!G29)/F29</f>
        <v>-4.5960371547431166E-3</v>
      </c>
      <c r="H29" s="28">
        <f>외인!H29</f>
        <v>283578.7</v>
      </c>
      <c r="I29" s="28">
        <f>(기관!I29+외인!I29)/H29</f>
        <v>1.6435649080837171E-3</v>
      </c>
      <c r="J29" s="28">
        <f>외인!J29</f>
        <v>39478.69</v>
      </c>
      <c r="K29" s="28">
        <f>(기관!K29+외인!K29)/J29</f>
        <v>2.1272235730212933E-3</v>
      </c>
      <c r="L29" s="28">
        <f>외인!L29</f>
        <v>262308.14</v>
      </c>
      <c r="M29" s="28">
        <f>(기관!M29+외인!M29)/L29</f>
        <v>1.4229447854725362E-3</v>
      </c>
      <c r="N29" s="28">
        <f>외인!N29</f>
        <v>234066.72</v>
      </c>
      <c r="O29" s="28">
        <f>(기관!O29+외인!O29)/N29</f>
        <v>-5.9659912353195706E-3</v>
      </c>
      <c r="P29" s="28">
        <f>외인!P29</f>
        <v>200165.91</v>
      </c>
      <c r="Q29" s="28">
        <f>(기관!Q29+외인!Q29)/P29</f>
        <v>-7.4832922349265163E-4</v>
      </c>
      <c r="R29" s="28">
        <f>외인!R29</f>
        <v>127827.17</v>
      </c>
      <c r="S29" s="28">
        <f>(기관!S29+외인!S29)/R29</f>
        <v>-2.0028605812050754E-3</v>
      </c>
      <c r="T29" s="28">
        <f>외인!T29</f>
        <v>8626.58</v>
      </c>
      <c r="U29" s="28">
        <f>(기관!U29+외인!U29)/T29</f>
        <v>-7.998534761168404E-5</v>
      </c>
      <c r="V29" s="28">
        <f>외인!V29</f>
        <v>112093</v>
      </c>
      <c r="W29" s="28">
        <f>(기관!W29+외인!W29)/V29</f>
        <v>2.4719652431463156E-3</v>
      </c>
      <c r="X29" s="28">
        <f>외인!X29</f>
        <v>1937204.69</v>
      </c>
      <c r="Y29" s="28">
        <f>(기관!Y29+외인!Y29)/X29</f>
        <v>-4.4021470957723114E-3</v>
      </c>
      <c r="Z29" s="28">
        <f>외인!Z29</f>
        <v>48098.66</v>
      </c>
      <c r="AA29" s="28">
        <f>(기관!AA29+외인!AA29)/Z29</f>
        <v>-3.6217225178414536E-4</v>
      </c>
      <c r="AB29" s="28">
        <f>외인!AB29</f>
        <v>198799.45</v>
      </c>
      <c r="AC29" s="28">
        <f>(기관!AC29+외인!AC29)/AB29</f>
        <v>-5.2319058226770745E-4</v>
      </c>
      <c r="AD29" s="28">
        <f>외인!AD29</f>
        <v>20634.59</v>
      </c>
      <c r="AE29" s="28">
        <f>(기관!AE29+외인!AE29)/AD29</f>
        <v>-4.2065289399983232E-4</v>
      </c>
      <c r="AF29" s="28">
        <f>외인!AF29</f>
        <v>23846.82</v>
      </c>
      <c r="AG29" s="28">
        <f>(기관!AG29+외인!AG29)/AF29</f>
        <v>-4.4031028036442597E-4</v>
      </c>
      <c r="AH29" s="28">
        <f>외인!AH29</f>
        <v>191661.01</v>
      </c>
      <c r="AI29" s="28">
        <f>(기관!AI29+외인!AI29)/AH29</f>
        <v>-2.1167059486955639E-3</v>
      </c>
      <c r="AJ29" s="28">
        <f>외인!AJ29</f>
        <v>109981.22</v>
      </c>
      <c r="AK29" s="28">
        <f>(기관!AK29+외인!AK29)/AJ29</f>
        <v>-4.3962050975612016E-3</v>
      </c>
      <c r="AL29" s="28">
        <f>외인!AL29</f>
        <v>86606.62</v>
      </c>
      <c r="AM29" s="28">
        <f>(기관!AM29+외인!AM29)/AL29</f>
        <v>-7.7130362551961959E-4</v>
      </c>
      <c r="AN29" s="28">
        <f>외인!AN29</f>
        <v>166796.5</v>
      </c>
      <c r="AO29" s="28">
        <f>(기관!AO29+외인!AO29)/AN29</f>
        <v>-7.8881151582916916E-3</v>
      </c>
      <c r="AP29" s="28">
        <f>외인!AP29</f>
        <v>123946.67</v>
      </c>
      <c r="AQ29" s="28">
        <f>(기관!AQ29+외인!AQ29)/AP29</f>
        <v>8.9046361632789332E-4</v>
      </c>
      <c r="AR29" s="28">
        <f>외인!AR29</f>
        <v>24344.97</v>
      </c>
      <c r="AS29" s="28">
        <f>(기관!AS29+외인!AS29)/AR29</f>
        <v>-4.4978490423278397E-4</v>
      </c>
      <c r="AT29" s="28">
        <f>외인!AT29</f>
        <v>77978.38</v>
      </c>
      <c r="AU29" s="28">
        <f>(기관!AU29+외인!AU29)/AT29</f>
        <v>-5.7541590374152424E-4</v>
      </c>
      <c r="AV29" s="28">
        <f>외인!AV29</f>
        <v>48415.21</v>
      </c>
      <c r="AW29" s="28">
        <f>(기관!AW29+외인!AW29)/AV29</f>
        <v>-1.9580623527193212E-4</v>
      </c>
      <c r="AX29" s="28">
        <f>외인!AX29</f>
        <v>58850.14</v>
      </c>
      <c r="AY29" s="28">
        <f>(기관!AY29+외인!AY29)/AX29</f>
        <v>-1.0907195802762747E-2</v>
      </c>
      <c r="AZ29" s="28">
        <f>외인!AZ29</f>
        <v>2071968.74</v>
      </c>
      <c r="BA29" s="28">
        <f>(기관!BA29+외인!BA29)/AZ29</f>
        <v>-4.1116064328267808E-3</v>
      </c>
      <c r="BB29" s="28">
        <f>외인!BB29</f>
        <v>101965.18</v>
      </c>
      <c r="BC29" s="28">
        <f>(기관!BC29+외인!BC29)/BB29</f>
        <v>-7.7477429059606349E-6</v>
      </c>
      <c r="BD29" s="28">
        <f>외인!BD29</f>
        <v>39944.660000000003</v>
      </c>
      <c r="BE29" s="28">
        <f>(기관!BE29+외인!BE29)/BD29</f>
        <v>-2.4553970418073404E-3</v>
      </c>
      <c r="BF29" s="28">
        <f>외인!BF29</f>
        <v>0</v>
      </c>
      <c r="BG29" s="28" t="e">
        <f>(기관!BG29+외인!BG29)/BF29</f>
        <v>#DIV/0!</v>
      </c>
      <c r="BH29" s="28">
        <f>외인!BH29</f>
        <v>91068.89</v>
      </c>
      <c r="BI29" s="28">
        <f>(기관!BI29+외인!BI29)/BH29</f>
        <v>8.051047948426734E-4</v>
      </c>
      <c r="BJ29" s="28">
        <f>외인!BJ29</f>
        <v>115495.2</v>
      </c>
      <c r="BK29" s="28">
        <f>(기관!BK29+외인!BK29)/BJ29</f>
        <v>7.8280309484723173E-4</v>
      </c>
      <c r="BL29" s="28">
        <f>외인!BL29</f>
        <v>48535.57</v>
      </c>
      <c r="BM29" s="28">
        <f>(기관!BM29+외인!BM29)/BL29</f>
        <v>-2.0209920270844663E-3</v>
      </c>
      <c r="BN29" s="28">
        <f>외인!BN29</f>
        <v>44421.81</v>
      </c>
      <c r="BO29" s="28">
        <f>(기관!BO29+외인!BO29)/BN29</f>
        <v>-1.6543675280228341E-3</v>
      </c>
      <c r="BP29" s="28">
        <f>외인!BP29</f>
        <v>69536.22</v>
      </c>
      <c r="BQ29" s="28">
        <f>(기관!BQ29+외인!BQ29)/BP29</f>
        <v>-9.5348869984592192E-3</v>
      </c>
      <c r="BR29" s="28">
        <f>외인!BR29</f>
        <v>253679.46</v>
      </c>
      <c r="BS29" s="28">
        <f>(기관!BS29+외인!BS29)/BR29</f>
        <v>-2.2808310929075612E-4</v>
      </c>
      <c r="BT29" s="28">
        <f>외인!BT29</f>
        <v>1976955.14</v>
      </c>
      <c r="BU29" s="28">
        <f>(기관!BU29+외인!BU29)/BT29</f>
        <v>-4.2809266779821826E-3</v>
      </c>
      <c r="BV29" s="28">
        <f>외인!BV29</f>
        <v>383231.43</v>
      </c>
      <c r="BW29" s="28">
        <f>(기관!BW29+외인!BW29)/BV29</f>
        <v>-1.588361372134848E-3</v>
      </c>
      <c r="BX29" s="28">
        <f>외인!BX29</f>
        <v>75546.67</v>
      </c>
      <c r="BY29" s="28">
        <f>(기관!BY29+외인!BY29)/BX29</f>
        <v>-6.6846096591682965E-5</v>
      </c>
      <c r="BZ29" s="28">
        <f>외인!BZ29</f>
        <v>253403.13</v>
      </c>
      <c r="CA29" s="28">
        <f>(기관!CA29+외인!CA29)/BZ29</f>
        <v>-5.45577317849231E-3</v>
      </c>
      <c r="CB29" s="28">
        <f>외인!CB29</f>
        <v>12876.88</v>
      </c>
      <c r="CC29" s="28">
        <f>(기관!CC29+외인!CC29)/CB29</f>
        <v>-1.4576512322860818E-3</v>
      </c>
      <c r="CD29" s="28">
        <f>외인!CD29</f>
        <v>31575.1</v>
      </c>
      <c r="CE29" s="28">
        <f>(기관!CE29+외인!CE29)/CD29</f>
        <v>-8.2641068436837897E-3</v>
      </c>
      <c r="CF29" s="28">
        <f>외인!CF29</f>
        <v>24462.080000000002</v>
      </c>
      <c r="CG29" s="28">
        <f>(기관!CG29+외인!CG29)/CF29</f>
        <v>1.2684939301972685E-3</v>
      </c>
      <c r="CH29" s="28">
        <f>외인!CH29</f>
        <v>66723.850000000006</v>
      </c>
      <c r="CI29" s="28">
        <f>(기관!CI29+외인!CI29)/CH29</f>
        <v>-1.4447607564611455E-4</v>
      </c>
      <c r="CJ29" s="28">
        <f>외인!CJ29</f>
        <v>395905.15</v>
      </c>
      <c r="CK29" s="28">
        <f>(기관!CK29+외인!CK29)/CJ29</f>
        <v>-4.0310160148207205E-4</v>
      </c>
      <c r="CL29" s="28">
        <f>외인!CL29</f>
        <v>226856.27</v>
      </c>
      <c r="CM29" s="28">
        <f>(기관!CM29+외인!CM29)/CL29</f>
        <v>-5.1177778775962418E-4</v>
      </c>
      <c r="CN29" s="28">
        <f>외인!CN29</f>
        <v>119139.07</v>
      </c>
      <c r="CO29" s="28">
        <f>(기관!CO29+외인!CO29)/CN29</f>
        <v>-2.1960889907903427E-3</v>
      </c>
      <c r="CP29" s="28">
        <f>외인!CP29</f>
        <v>102556.02</v>
      </c>
      <c r="CQ29" s="28">
        <f>(기관!CQ29+외인!CQ29)/CP29</f>
        <v>-1.267599893209585E-5</v>
      </c>
      <c r="CR29" s="28">
        <f>외인!CR29</f>
        <v>161123.66</v>
      </c>
      <c r="CS29" s="28">
        <f>(기관!CS29+외인!CS29)/CR29</f>
        <v>-1.9408695159978369E-3</v>
      </c>
      <c r="CT29" s="28">
        <f>외인!CT29</f>
        <v>116425.51</v>
      </c>
      <c r="CU29" s="28">
        <f>(기관!CU29+외인!CU29)/CT29</f>
        <v>2.7570418201303135E-3</v>
      </c>
      <c r="CV29" s="28">
        <f>외인!CV29</f>
        <v>1976955.14</v>
      </c>
      <c r="CW29" s="28">
        <f>(기관!CW29+외인!CW29)/CV29</f>
        <v>-4.2809266779821826E-3</v>
      </c>
      <c r="CX29" s="28">
        <f>외인!CX29</f>
        <v>200994.85</v>
      </c>
      <c r="CY29" s="28">
        <f>(기관!CY29+외인!CY29)/CX29</f>
        <v>2.2242360936113536E-3</v>
      </c>
      <c r="CZ29" s="28">
        <f>외인!CZ29</f>
        <v>17383.669999999998</v>
      </c>
      <c r="DA29" s="28">
        <f>(기관!DA29+외인!DA29)/CZ29</f>
        <v>1.5876969592726973E-4</v>
      </c>
      <c r="DB29" s="28">
        <f>외인!DB29</f>
        <v>39944.660000000003</v>
      </c>
      <c r="DC29" s="28">
        <f>(기관!DC29+외인!DC29)/DB29</f>
        <v>-2.4553970418073404E-3</v>
      </c>
      <c r="DD29" s="28">
        <f>외인!DD29</f>
        <v>8626.58</v>
      </c>
      <c r="DE29" s="28">
        <f>(기관!DE29+외인!DE29)/DD29</f>
        <v>-7.998534761168404E-5</v>
      </c>
      <c r="DF29" s="28">
        <f>외인!DF29</f>
        <v>56175.1</v>
      </c>
      <c r="DG29" s="28">
        <f>(기관!DG29+외인!DG29)/DF29</f>
        <v>-2.7040450306274497E-4</v>
      </c>
      <c r="DH29" s="28">
        <f>외인!DH29</f>
        <v>23456.76</v>
      </c>
      <c r="DI29" s="28">
        <f>(기관!DI29+외인!DI29)/DH29</f>
        <v>-1.0859982367556305E-2</v>
      </c>
      <c r="DJ29" s="28">
        <f>외인!DJ29</f>
        <v>570096.44999999995</v>
      </c>
      <c r="DK29" s="28">
        <f>(기관!DK29+외인!DK29)/DJ29</f>
        <v>-3.0650953886837923E-4</v>
      </c>
      <c r="DL29" s="28">
        <f>외인!DL29</f>
        <v>94547.33</v>
      </c>
      <c r="DM29" s="28">
        <f>(기관!DM29+외인!DM29)/DL29</f>
        <v>-2.6346592759414786E-3</v>
      </c>
      <c r="DN29" s="28">
        <f>외인!DN29</f>
        <v>1976955.14</v>
      </c>
      <c r="DO29" s="28">
        <f>(기관!DO29+외인!DO29)/DN29</f>
        <v>-4.2809266779821826E-3</v>
      </c>
      <c r="DP29" s="28">
        <f>외인!DP29</f>
        <v>82915.3</v>
      </c>
      <c r="DQ29" s="28">
        <f>(기관!DQ29+외인!DQ29)/DP29</f>
        <v>-7.7814347894779366E-4</v>
      </c>
      <c r="DR29" s="28">
        <f>외인!DR29</f>
        <v>41195.94</v>
      </c>
      <c r="DS29" s="28">
        <f>(기관!DS29+외인!DS29)/DR29</f>
        <v>1.6399674336839989E-3</v>
      </c>
      <c r="DT29" s="28">
        <f>외인!DT29</f>
        <v>127827.17</v>
      </c>
      <c r="DU29" s="28">
        <f>(기관!DU29+외인!DU29)/DT29</f>
        <v>-2.0028605812050754E-3</v>
      </c>
      <c r="DV29" s="28">
        <f>외인!DV29</f>
        <v>33023</v>
      </c>
      <c r="DW29" s="28">
        <f>(기관!DW29+외인!DW29)/DV29</f>
        <v>-1.7248584320019378E-3</v>
      </c>
      <c r="DX29" s="28">
        <f>외인!DX29</f>
        <v>112093</v>
      </c>
      <c r="DY29" s="28">
        <f>(기관!DY29+외인!DY29)/DX29</f>
        <v>2.4719652431463156E-3</v>
      </c>
      <c r="DZ29" s="28">
        <f>외인!DZ29</f>
        <v>8812.02</v>
      </c>
      <c r="EA29" s="28">
        <f>(기관!EA29+외인!EA29)/DZ29</f>
        <v>-6.6761083156869827E-3</v>
      </c>
      <c r="EB29" s="28">
        <f>외인!EB29</f>
        <v>12923.33</v>
      </c>
      <c r="EC29" s="28">
        <f>(기관!EC29+외인!EC29)/EB29</f>
        <v>-2.2672175050857629E-3</v>
      </c>
      <c r="ED29" s="28">
        <f>외인!ED29</f>
        <v>10638.72</v>
      </c>
      <c r="EE29" s="28">
        <f>(기관!EE29+외인!EE29)/ED29</f>
        <v>3.9572429765986894E-4</v>
      </c>
      <c r="EF29" s="28">
        <f>외인!EF29</f>
        <v>261862</v>
      </c>
      <c r="EG29" s="28">
        <f>(기관!EG29+외인!EG29)/EF29</f>
        <v>-3.2895189069051642E-4</v>
      </c>
      <c r="EH29" s="28">
        <f>외인!EH29</f>
        <v>188404.86</v>
      </c>
      <c r="EI29" s="28">
        <f>(기관!EI29+외인!EI29)/EH29</f>
        <v>-9.5130242393959492E-4</v>
      </c>
      <c r="EJ29" s="28">
        <f>외인!EJ29</f>
        <v>95617.54</v>
      </c>
      <c r="EK29" s="28">
        <f>(기관!EK29+외인!EK29)/EJ29</f>
        <v>1.2818777810012683E-3</v>
      </c>
      <c r="EL29" s="28">
        <f>외인!EL29</f>
        <v>34140.28</v>
      </c>
      <c r="EM29" s="28">
        <f>(기관!EM29+외인!EM29)/EL29</f>
        <v>-7.6466859674261612E-3</v>
      </c>
      <c r="EN29" s="28">
        <f>외인!EN29</f>
        <v>41195.94</v>
      </c>
      <c r="EO29" s="28">
        <f>(기관!EO29+외인!EO29)/EN29</f>
        <v>1.6399674336839989E-3</v>
      </c>
      <c r="EP29" s="28">
        <f>외인!EP29</f>
        <v>169580.46</v>
      </c>
      <c r="EQ29" s="28">
        <f>(기관!EQ29+외인!EQ29)/EP29</f>
        <v>-2.6364476190240318E-3</v>
      </c>
      <c r="ER29" s="28">
        <f>외인!ER29</f>
        <v>15073.07</v>
      </c>
      <c r="ES29" s="28">
        <f>(기관!ES29+외인!ES29)/ER29</f>
        <v>-2.1842929144494122E-2</v>
      </c>
      <c r="ET29" s="28">
        <f>외인!ET29</f>
        <v>123946.67</v>
      </c>
      <c r="EU29" s="28">
        <f>(기관!EU29+외인!EU29)/ET29</f>
        <v>8.9046361632789332E-4</v>
      </c>
      <c r="EV29" s="28">
        <f>외인!EV29</f>
        <v>48098.66</v>
      </c>
      <c r="EW29" s="28">
        <f>(기관!EW29+외인!EW29)/EV29</f>
        <v>-3.6217225178414536E-4</v>
      </c>
      <c r="EX29" s="28">
        <f>외인!EX29</f>
        <v>54457.36</v>
      </c>
      <c r="EY29" s="28">
        <f>(기관!EY29+외인!EY29)/EX29</f>
        <v>2.9601141149699506E-4</v>
      </c>
    </row>
    <row r="30" spans="1:155">
      <c r="A30" s="27">
        <f>외인!A30</f>
        <v>46107</v>
      </c>
      <c r="B30" s="28">
        <f>외인!B30</f>
        <v>4363195.08</v>
      </c>
      <c r="C30" s="28">
        <f>(기관!C30+외인!C30)/B30</f>
        <v>-2.9748773002375131E-3</v>
      </c>
      <c r="D30" s="28">
        <f>외인!D30</f>
        <v>628937.56999999995</v>
      </c>
      <c r="E30" s="28">
        <f>(기관!E30+외인!E30)/D30</f>
        <v>-2.6024840589503978E-4</v>
      </c>
      <c r="F30" s="28">
        <f>외인!F30</f>
        <v>1837540.48</v>
      </c>
      <c r="G30" s="28">
        <f>(기관!G30+외인!G30)/F30</f>
        <v>-5.5441935080526774E-3</v>
      </c>
      <c r="H30" s="28">
        <f>외인!H30</f>
        <v>278304.07</v>
      </c>
      <c r="I30" s="28">
        <f>(기관!I30+외인!I30)/H30</f>
        <v>2.3790165914569631E-3</v>
      </c>
      <c r="J30" s="28">
        <f>외인!J30</f>
        <v>38060.5</v>
      </c>
      <c r="K30" s="28">
        <f>(기관!K30+외인!K30)/J30</f>
        <v>1.4324562210165396E-3</v>
      </c>
      <c r="L30" s="28">
        <f>외인!L30</f>
        <v>257238.68</v>
      </c>
      <c r="M30" s="28">
        <f>(기관!M30+외인!M30)/L30</f>
        <v>2.0972740180442537E-3</v>
      </c>
      <c r="N30" s="28">
        <f>외인!N30</f>
        <v>229680.57</v>
      </c>
      <c r="O30" s="28">
        <f>(기관!O30+외인!O30)/N30</f>
        <v>-5.0007712885770002E-3</v>
      </c>
      <c r="P30" s="28">
        <f>외인!P30</f>
        <v>200277.82</v>
      </c>
      <c r="Q30" s="28">
        <f>(기관!Q30+외인!Q30)/P30</f>
        <v>5.2172527142546295E-4</v>
      </c>
      <c r="R30" s="28">
        <f>외인!R30</f>
        <v>125107.09</v>
      </c>
      <c r="S30" s="28">
        <f>(기관!S30+외인!S30)/R30</f>
        <v>-1.6868748206036923E-3</v>
      </c>
      <c r="T30" s="28">
        <f>외인!T30</f>
        <v>8592.7199999999993</v>
      </c>
      <c r="U30" s="28">
        <f>(기관!U30+외인!U30)/T30</f>
        <v>1.1789049334785728E-3</v>
      </c>
      <c r="V30" s="28">
        <f>외인!V30</f>
        <v>106127.12</v>
      </c>
      <c r="W30" s="28">
        <f>(기관!W30+외인!W30)/V30</f>
        <v>8.35601682209034E-4</v>
      </c>
      <c r="X30" s="28">
        <f>외인!X30</f>
        <v>1834035.83</v>
      </c>
      <c r="Y30" s="28">
        <f>(기관!Y30+외인!Y30)/X30</f>
        <v>-5.9698833691815053E-3</v>
      </c>
      <c r="Z30" s="28">
        <f>외인!Z30</f>
        <v>44776.15</v>
      </c>
      <c r="AA30" s="28">
        <f>(기관!AA30+외인!AA30)/Z30</f>
        <v>-9.0047938467242058E-4</v>
      </c>
      <c r="AB30" s="28">
        <f>외인!AB30</f>
        <v>200662.64</v>
      </c>
      <c r="AC30" s="28">
        <f>(기관!AC30+외인!AC30)/AB30</f>
        <v>-4.5085622316142138E-4</v>
      </c>
      <c r="AD30" s="28">
        <f>외인!AD30</f>
        <v>19861.23</v>
      </c>
      <c r="AE30" s="28">
        <f>(기관!AE30+외인!AE30)/AD30</f>
        <v>6.4245769270080441E-4</v>
      </c>
      <c r="AF30" s="28">
        <f>외인!AF30</f>
        <v>23607</v>
      </c>
      <c r="AG30" s="28">
        <f>(기관!AG30+외인!AG30)/AF30</f>
        <v>1.9443385436523065E-4</v>
      </c>
      <c r="AH30" s="28">
        <f>외인!AH30</f>
        <v>189396.85</v>
      </c>
      <c r="AI30" s="28">
        <f>(기관!AI30+외인!AI30)/AH30</f>
        <v>-2.0672994297423635E-3</v>
      </c>
      <c r="AJ30" s="28">
        <f>외인!AJ30</f>
        <v>108896.2</v>
      </c>
      <c r="AK30" s="28">
        <f>(기관!AK30+외인!AK30)/AJ30</f>
        <v>-2.7544579149685663E-3</v>
      </c>
      <c r="AL30" s="28">
        <f>외인!AL30</f>
        <v>85437.52</v>
      </c>
      <c r="AM30" s="28">
        <f>(기관!AM30+외인!AM30)/AL30</f>
        <v>-2.4602774050557646E-4</v>
      </c>
      <c r="AN30" s="28">
        <f>외인!AN30</f>
        <v>163282.81</v>
      </c>
      <c r="AO30" s="28">
        <f>(기관!AO30+외인!AO30)/AN30</f>
        <v>-6.8287653795277041E-3</v>
      </c>
      <c r="AP30" s="28">
        <f>외인!AP30</f>
        <v>120579.43</v>
      </c>
      <c r="AQ30" s="28">
        <f>(기관!AQ30+외인!AQ30)/AP30</f>
        <v>6.2581155011265203E-4</v>
      </c>
      <c r="AR30" s="28">
        <f>외인!AR30</f>
        <v>24002.78</v>
      </c>
      <c r="AS30" s="28">
        <f>(기관!AS30+외인!AS30)/AR30</f>
        <v>-2.6246959727164896E-5</v>
      </c>
      <c r="AT30" s="28">
        <f>외인!AT30</f>
        <v>76511.59</v>
      </c>
      <c r="AU30" s="28">
        <f>(기관!AU30+외인!AU30)/AT30</f>
        <v>5.8814618804811047E-6</v>
      </c>
      <c r="AV30" s="28">
        <f>외인!AV30</f>
        <v>47930.48</v>
      </c>
      <c r="AW30" s="28">
        <f>(기관!AW30+외인!AW30)/AV30</f>
        <v>1.9348856927783739E-3</v>
      </c>
      <c r="AX30" s="28">
        <f>외인!AX30</f>
        <v>57247.59</v>
      </c>
      <c r="AY30" s="28">
        <f>(기관!AY30+외인!AY30)/AX30</f>
        <v>-9.5523671826185184E-3</v>
      </c>
      <c r="AZ30" s="28">
        <f>외인!AZ30</f>
        <v>1966489.06</v>
      </c>
      <c r="BA30" s="28">
        <f>(기관!BA30+외인!BA30)/AZ30</f>
        <v>-5.6150782755943728E-3</v>
      </c>
      <c r="BB30" s="28">
        <f>외인!BB30</f>
        <v>97202.97</v>
      </c>
      <c r="BC30" s="28">
        <f>(기관!BC30+외인!BC30)/BB30</f>
        <v>-1.2602495582182314E-4</v>
      </c>
      <c r="BD30" s="28">
        <f>외인!BD30</f>
        <v>39327.32</v>
      </c>
      <c r="BE30" s="28">
        <f>(기관!BE30+외인!BE30)/BD30</f>
        <v>-1.4069100055635623E-3</v>
      </c>
      <c r="BF30" s="28">
        <f>외인!BF30</f>
        <v>0</v>
      </c>
      <c r="BG30" s="28" t="e">
        <f>(기관!BG30+외인!BG30)/BF30</f>
        <v>#DIV/0!</v>
      </c>
      <c r="BH30" s="28">
        <f>외인!BH30</f>
        <v>87916.89</v>
      </c>
      <c r="BI30" s="28">
        <f>(기관!BI30+외인!BI30)/BH30</f>
        <v>1.3645842112931883E-3</v>
      </c>
      <c r="BJ30" s="28">
        <f>외인!BJ30</f>
        <v>114183.95</v>
      </c>
      <c r="BK30" s="28">
        <f>(기관!BK30+외인!BK30)/BJ30</f>
        <v>1.3095535756119841E-3</v>
      </c>
      <c r="BL30" s="28">
        <f>외인!BL30</f>
        <v>47428.42</v>
      </c>
      <c r="BM30" s="28">
        <f>(기관!BM30+외인!BM30)/BL30</f>
        <v>-1.2058171029100274E-3</v>
      </c>
      <c r="BN30" s="28">
        <f>외인!BN30</f>
        <v>44097.48</v>
      </c>
      <c r="BO30" s="28">
        <f>(기관!BO30+외인!BO30)/BN30</f>
        <v>-2.5829140349970111E-4</v>
      </c>
      <c r="BP30" s="28">
        <f>외인!BP30</f>
        <v>67847.37</v>
      </c>
      <c r="BQ30" s="28">
        <f>(기관!BQ30+외인!BQ30)/BP30</f>
        <v>-8.5808779323354751E-3</v>
      </c>
      <c r="BR30" s="28">
        <f>외인!BR30</f>
        <v>246470.46</v>
      </c>
      <c r="BS30" s="28">
        <f>(기관!BS30+외인!BS30)/BR30</f>
        <v>-5.1945373088523473E-4</v>
      </c>
      <c r="BT30" s="28">
        <f>외인!BT30</f>
        <v>1871604.48</v>
      </c>
      <c r="BU30" s="28">
        <f>(기관!BU30+외인!BU30)/BT30</f>
        <v>-5.8354102678788216E-3</v>
      </c>
      <c r="BV30" s="28">
        <f>외인!BV30</f>
        <v>371234.12</v>
      </c>
      <c r="BW30" s="28">
        <f>(기관!BW30+외인!BW30)/BV30</f>
        <v>-2.4370065984236579E-4</v>
      </c>
      <c r="BX30" s="28">
        <f>외인!BX30</f>
        <v>74231.19</v>
      </c>
      <c r="BY30" s="28">
        <f>(기관!BY30+외인!BY30)/BX30</f>
        <v>3.8730350409309076E-4</v>
      </c>
      <c r="BZ30" s="28">
        <f>외인!BZ30</f>
        <v>248720.33</v>
      </c>
      <c r="CA30" s="28">
        <f>(기관!CA30+외인!CA30)/BZ30</f>
        <v>-4.567539774492901E-3</v>
      </c>
      <c r="CB30" s="28">
        <f>외인!CB30</f>
        <v>12719.79</v>
      </c>
      <c r="CC30" s="28">
        <f>(기관!CC30+외인!CC30)/CB30</f>
        <v>-9.5127356662334827E-4</v>
      </c>
      <c r="CD30" s="28">
        <f>외인!CD30</f>
        <v>31353.58</v>
      </c>
      <c r="CE30" s="28">
        <f>(기관!CE30+외인!CE30)/CD30</f>
        <v>-5.7983809185426357E-3</v>
      </c>
      <c r="CF30" s="28">
        <f>외인!CF30</f>
        <v>24292.27</v>
      </c>
      <c r="CG30" s="28">
        <f>(기관!CG30+외인!CG30)/CF30</f>
        <v>1.3662782440669399E-3</v>
      </c>
      <c r="CH30" s="28">
        <f>외인!CH30</f>
        <v>66199.92</v>
      </c>
      <c r="CI30" s="28">
        <f>(기관!CI30+외인!CI30)/CH30</f>
        <v>1.4578567466546786E-3</v>
      </c>
      <c r="CJ30" s="28">
        <f>외인!CJ30</f>
        <v>400067.94</v>
      </c>
      <c r="CK30" s="28">
        <f>(기관!CK30+외인!CK30)/CJ30</f>
        <v>5.5618053273651471E-4</v>
      </c>
      <c r="CL30" s="28">
        <f>외인!CL30</f>
        <v>228506.78</v>
      </c>
      <c r="CM30" s="28">
        <f>(기관!CM30+외인!CM30)/CL30</f>
        <v>-3.8860991345639705E-4</v>
      </c>
      <c r="CN30" s="28">
        <f>외인!CN30</f>
        <v>116545.82</v>
      </c>
      <c r="CO30" s="28">
        <f>(기관!CO30+외인!CO30)/CN30</f>
        <v>-1.6439886046535172E-3</v>
      </c>
      <c r="CP30" s="28">
        <f>외인!CP30</f>
        <v>97773.47</v>
      </c>
      <c r="CQ30" s="28">
        <f>(기관!CQ30+외인!CQ30)/CP30</f>
        <v>-1.2938070010198069E-4</v>
      </c>
      <c r="CR30" s="28">
        <f>외인!CR30</f>
        <v>158182.59</v>
      </c>
      <c r="CS30" s="28">
        <f>(기관!CS30+외인!CS30)/CR30</f>
        <v>-1.4409297508657559E-3</v>
      </c>
      <c r="CT30" s="28">
        <f>외인!CT30</f>
        <v>113370.17</v>
      </c>
      <c r="CU30" s="28">
        <f>(기관!CU30+외인!CU30)/CT30</f>
        <v>1.0815896280300188E-3</v>
      </c>
      <c r="CV30" s="28">
        <f>외인!CV30</f>
        <v>1871604.48</v>
      </c>
      <c r="CW30" s="28">
        <f>(기관!CW30+외인!CW30)/CV30</f>
        <v>-5.8354102678788216E-3</v>
      </c>
      <c r="CX30" s="28">
        <f>외인!CX30</f>
        <v>196869.09</v>
      </c>
      <c r="CY30" s="28">
        <f>(기관!CY30+외인!CY30)/CX30</f>
        <v>2.9429708848656738E-3</v>
      </c>
      <c r="CZ30" s="28">
        <f>외인!CZ30</f>
        <v>17052.259999999998</v>
      </c>
      <c r="DA30" s="28">
        <f>(기관!DA30+외인!DA30)/CZ30</f>
        <v>-2.4278306805080384E-4</v>
      </c>
      <c r="DB30" s="28">
        <f>외인!DB30</f>
        <v>39327.32</v>
      </c>
      <c r="DC30" s="28">
        <f>(기관!DC30+외인!DC30)/DB30</f>
        <v>-1.4069100055635623E-3</v>
      </c>
      <c r="DD30" s="28">
        <f>외인!DD30</f>
        <v>8592.7199999999993</v>
      </c>
      <c r="DE30" s="28">
        <f>(기관!DE30+외인!DE30)/DD30</f>
        <v>1.1789049334785728E-3</v>
      </c>
      <c r="DF30" s="28">
        <f>외인!DF30</f>
        <v>55493.91</v>
      </c>
      <c r="DG30" s="28">
        <f>(기관!DG30+외인!DG30)/DF30</f>
        <v>1.7839795393764831E-4</v>
      </c>
      <c r="DH30" s="28">
        <f>외인!DH30</f>
        <v>23283.22</v>
      </c>
      <c r="DI30" s="28">
        <f>(기관!DI30+외인!DI30)/DH30</f>
        <v>-7.3366140937550731E-3</v>
      </c>
      <c r="DJ30" s="28">
        <f>외인!DJ30</f>
        <v>557034.86</v>
      </c>
      <c r="DK30" s="28">
        <f>(기관!DK30+외인!DK30)/DJ30</f>
        <v>-1.2178771001872307E-4</v>
      </c>
      <c r="DL30" s="28">
        <f>외인!DL30</f>
        <v>91677.83</v>
      </c>
      <c r="DM30" s="28">
        <f>(기관!DM30+외인!DM30)/DL30</f>
        <v>-2.0399697505929185E-3</v>
      </c>
      <c r="DN30" s="28">
        <f>외인!DN30</f>
        <v>1871604.48</v>
      </c>
      <c r="DO30" s="28">
        <f>(기관!DO30+외인!DO30)/DN30</f>
        <v>-5.8354102678788216E-3</v>
      </c>
      <c r="DP30" s="28">
        <f>외인!DP30</f>
        <v>86098.8</v>
      </c>
      <c r="DQ30" s="28">
        <f>(기관!DQ30+외인!DQ30)/DP30</f>
        <v>-6.4565359795955345E-4</v>
      </c>
      <c r="DR30" s="28">
        <f>외인!DR30</f>
        <v>39884.93</v>
      </c>
      <c r="DS30" s="28">
        <f>(기관!DS30+외인!DS30)/DR30</f>
        <v>1.4642121723668564E-3</v>
      </c>
      <c r="DT30" s="28">
        <f>외인!DT30</f>
        <v>125107.09</v>
      </c>
      <c r="DU30" s="28">
        <f>(기관!DU30+외인!DU30)/DT30</f>
        <v>-1.6868748206036923E-3</v>
      </c>
      <c r="DV30" s="28">
        <f>외인!DV30</f>
        <v>32801.29</v>
      </c>
      <c r="DW30" s="28">
        <f>(기관!DW30+외인!DW30)/DV30</f>
        <v>-5.2497935294617984E-4</v>
      </c>
      <c r="DX30" s="28">
        <f>외인!DX30</f>
        <v>106127.12</v>
      </c>
      <c r="DY30" s="28">
        <f>(기관!DY30+외인!DY30)/DX30</f>
        <v>8.35601682209034E-4</v>
      </c>
      <c r="DZ30" s="28">
        <f>외인!DZ30</f>
        <v>8834.84</v>
      </c>
      <c r="EA30" s="28">
        <f>(기관!EA30+외인!EA30)/DZ30</f>
        <v>1.8981668032471441E-3</v>
      </c>
      <c r="EB30" s="28">
        <f>외인!EB30</f>
        <v>12786.66</v>
      </c>
      <c r="EC30" s="28">
        <f>(기관!EC30+외인!EC30)/EB30</f>
        <v>-1.2254959465568024E-3</v>
      </c>
      <c r="ED30" s="28">
        <f>외인!ED30</f>
        <v>10350.77</v>
      </c>
      <c r="EE30" s="28">
        <f>(기관!EE30+외인!EE30)/ED30</f>
        <v>1.0530617528937459E-4</v>
      </c>
      <c r="EF30" s="28">
        <f>외인!EF30</f>
        <v>262858.87</v>
      </c>
      <c r="EG30" s="28">
        <f>(기관!EG30+외인!EG30)/EF30</f>
        <v>9.7208056931843317E-4</v>
      </c>
      <c r="EH30" s="28">
        <f>외인!EH30</f>
        <v>179101.18</v>
      </c>
      <c r="EI30" s="28">
        <f>(기관!EI30+외인!EI30)/EH30</f>
        <v>-1.088714211709828E-3</v>
      </c>
      <c r="EJ30" s="28">
        <f>외인!EJ30</f>
        <v>94292.3</v>
      </c>
      <c r="EK30" s="28">
        <f>(기관!EK30+외인!EK30)/EJ30</f>
        <v>1.7095775582947916E-3</v>
      </c>
      <c r="EL30" s="28">
        <f>외인!EL30</f>
        <v>33876.160000000003</v>
      </c>
      <c r="EM30" s="28">
        <f>(기관!EM30+외인!EM30)/EL30</f>
        <v>-5.2446912519010418E-3</v>
      </c>
      <c r="EN30" s="28">
        <f>외인!EN30</f>
        <v>39884.93</v>
      </c>
      <c r="EO30" s="28">
        <f>(기관!EO30+외인!EO30)/EN30</f>
        <v>1.4642121723668564E-3</v>
      </c>
      <c r="EP30" s="28">
        <f>외인!EP30</f>
        <v>166464.51</v>
      </c>
      <c r="EQ30" s="28">
        <f>(기관!EQ30+외인!EQ30)/EP30</f>
        <v>3.7329278174669174E-4</v>
      </c>
      <c r="ER30" s="28">
        <f>외인!ER30</f>
        <v>14688.76</v>
      </c>
      <c r="ES30" s="28">
        <f>(기관!ES30+외인!ES30)/ER30</f>
        <v>-1.2807752322183766E-2</v>
      </c>
      <c r="ET30" s="28">
        <f>외인!ET30</f>
        <v>120579.43</v>
      </c>
      <c r="EU30" s="28">
        <f>(기관!EU30+외인!EU30)/ET30</f>
        <v>6.2581155011265203E-4</v>
      </c>
      <c r="EV30" s="28">
        <f>외인!EV30</f>
        <v>44776.15</v>
      </c>
      <c r="EW30" s="28">
        <f>(기관!EW30+외인!EW30)/EV30</f>
        <v>-9.0047938467242058E-4</v>
      </c>
      <c r="EX30" s="28">
        <f>외인!EX30</f>
        <v>52997.32</v>
      </c>
      <c r="EY30" s="28">
        <f>(기관!EY30+외인!EY30)/EX30</f>
        <v>5.2229056110761828E-4</v>
      </c>
    </row>
    <row r="31" spans="1:155">
      <c r="A31" s="27">
        <f>외인!A31</f>
        <v>46108</v>
      </c>
      <c r="B31" s="28">
        <f>외인!B31</f>
        <v>4345976.24</v>
      </c>
      <c r="C31" s="28">
        <f>(기관!C31+외인!C31)/B31</f>
        <v>-3.0750099084757075E-3</v>
      </c>
      <c r="D31" s="28">
        <f>외인!D31</f>
        <v>632233.11</v>
      </c>
      <c r="E31" s="28">
        <f>(기관!E31+외인!E31)/D31</f>
        <v>-7.7055439250880097E-4</v>
      </c>
      <c r="F31" s="28">
        <f>외인!F31</f>
        <v>1834964.15</v>
      </c>
      <c r="G31" s="28">
        <f>(기관!G31+외인!G31)/F31</f>
        <v>-5.3990264605442021E-3</v>
      </c>
      <c r="H31" s="28">
        <f>외인!H31</f>
        <v>283912.51</v>
      </c>
      <c r="I31" s="28">
        <f>(기관!I31+외인!I31)/H31</f>
        <v>2.8600360019359486E-3</v>
      </c>
      <c r="J31" s="28">
        <f>외인!J31</f>
        <v>40037.5</v>
      </c>
      <c r="K31" s="28">
        <f>(기관!K31+외인!K31)/J31</f>
        <v>1.3147674055572901E-3</v>
      </c>
      <c r="L31" s="28">
        <f>외인!L31</f>
        <v>262308.96000000002</v>
      </c>
      <c r="M31" s="28">
        <f>(기관!M31+외인!M31)/L31</f>
        <v>2.5259144788649227E-3</v>
      </c>
      <c r="N31" s="28">
        <f>외인!N31</f>
        <v>232163.42</v>
      </c>
      <c r="O31" s="28">
        <f>(기관!O31+외인!O31)/N31</f>
        <v>-3.4147067612977098E-3</v>
      </c>
      <c r="P31" s="28">
        <f>외인!P31</f>
        <v>203459.91</v>
      </c>
      <c r="Q31" s="28">
        <f>(기관!Q31+외인!Q31)/P31</f>
        <v>5.682691985856084E-4</v>
      </c>
      <c r="R31" s="28">
        <f>외인!R31</f>
        <v>125887.75</v>
      </c>
      <c r="S31" s="28">
        <f>(기관!S31+외인!S31)/R31</f>
        <v>-1.7270941771538534E-3</v>
      </c>
      <c r="T31" s="28">
        <f>외인!T31</f>
        <v>8499.7000000000007</v>
      </c>
      <c r="U31" s="28">
        <f>(기관!U31+외인!U31)/T31</f>
        <v>-9.2944456863183387E-4</v>
      </c>
      <c r="V31" s="28">
        <f>외인!V31</f>
        <v>105709.37</v>
      </c>
      <c r="W31" s="28">
        <f>(기관!W31+외인!W31)/V31</f>
        <v>-4.2730365340366703E-4</v>
      </c>
      <c r="X31" s="28">
        <f>외인!X31</f>
        <v>1823765.25</v>
      </c>
      <c r="Y31" s="28">
        <f>(기관!Y31+외인!Y31)/X31</f>
        <v>-6.3502854876744692E-3</v>
      </c>
      <c r="Z31" s="28">
        <f>외인!Z31</f>
        <v>44125.63</v>
      </c>
      <c r="AA31" s="28">
        <f>(기관!AA31+외인!AA31)/Z31</f>
        <v>-8.3103629341949351E-4</v>
      </c>
      <c r="AB31" s="28">
        <f>외인!AB31</f>
        <v>202032.7</v>
      </c>
      <c r="AC31" s="28">
        <f>(기관!AC31+외인!AC31)/AB31</f>
        <v>-3.4954737525163008E-4</v>
      </c>
      <c r="AD31" s="28">
        <f>외인!AD31</f>
        <v>19936.93</v>
      </c>
      <c r="AE31" s="28">
        <f>(기관!AE31+외인!AE31)/AD31</f>
        <v>-1.1862408103955823E-3</v>
      </c>
      <c r="AF31" s="28">
        <f>외인!AF31</f>
        <v>23349.61</v>
      </c>
      <c r="AG31" s="28">
        <f>(기관!AG31+외인!AG31)/AF31</f>
        <v>-1.0509811512911778E-3</v>
      </c>
      <c r="AH31" s="28">
        <f>외인!AH31</f>
        <v>185288.79</v>
      </c>
      <c r="AI31" s="28">
        <f>(기관!AI31+외인!AI31)/AH31</f>
        <v>-2.482341214490094E-3</v>
      </c>
      <c r="AJ31" s="28">
        <f>외인!AJ31</f>
        <v>110794.96</v>
      </c>
      <c r="AK31" s="28">
        <f>(기관!AK31+외인!AK31)/AJ31</f>
        <v>-1.2539379047566785E-3</v>
      </c>
      <c r="AL31" s="28">
        <f>외인!AL31</f>
        <v>86411.64</v>
      </c>
      <c r="AM31" s="28">
        <f>(기관!AM31+외인!AM31)/AL31</f>
        <v>7.3300310004531793E-4</v>
      </c>
      <c r="AN31" s="28">
        <f>외인!AN31</f>
        <v>164722.25</v>
      </c>
      <c r="AO31" s="28">
        <f>(기관!AO31+외인!AO31)/AN31</f>
        <v>-5.147209924585173E-3</v>
      </c>
      <c r="AP31" s="28">
        <f>외인!AP31</f>
        <v>114737.58</v>
      </c>
      <c r="AQ31" s="28">
        <f>(기관!AQ31+외인!AQ31)/AP31</f>
        <v>1.7684702780030744E-3</v>
      </c>
      <c r="AR31" s="28">
        <f>외인!AR31</f>
        <v>24585.46</v>
      </c>
      <c r="AS31" s="28">
        <f>(기관!AS31+외인!AS31)/AR31</f>
        <v>-2.7455252006673865E-4</v>
      </c>
      <c r="AT31" s="28">
        <f>외인!AT31</f>
        <v>77106.77</v>
      </c>
      <c r="AU31" s="28">
        <f>(기관!AU31+외인!AU31)/AT31</f>
        <v>1.2307609305901417E-4</v>
      </c>
      <c r="AV31" s="28">
        <f>외인!AV31</f>
        <v>48194.96</v>
      </c>
      <c r="AW31" s="28">
        <f>(기관!AW31+외인!AW31)/AV31</f>
        <v>1.4769179183881467E-3</v>
      </c>
      <c r="AX31" s="28">
        <f>외인!AX31</f>
        <v>56868.83</v>
      </c>
      <c r="AY31" s="28">
        <f>(기관!AY31+외인!AY31)/AX31</f>
        <v>-1.0573454737859034E-2</v>
      </c>
      <c r="AZ31" s="28">
        <f>외인!AZ31</f>
        <v>1955328.81</v>
      </c>
      <c r="BA31" s="28">
        <f>(기관!BA31+외인!BA31)/AZ31</f>
        <v>-5.9528248857541252E-3</v>
      </c>
      <c r="BB31" s="28">
        <f>외인!BB31</f>
        <v>96921.3</v>
      </c>
      <c r="BC31" s="28">
        <f>(기관!BC31+외인!BC31)/BB31</f>
        <v>-1.9995604681323942E-4</v>
      </c>
      <c r="BD31" s="28">
        <f>외인!BD31</f>
        <v>37627.730000000003</v>
      </c>
      <c r="BE31" s="28">
        <f>(기관!BE31+외인!BE31)/BD31</f>
        <v>-3.8652344959422208E-3</v>
      </c>
      <c r="BF31" s="28">
        <f>외인!BF31</f>
        <v>0</v>
      </c>
      <c r="BG31" s="28" t="e">
        <f>(기관!BG31+외인!BG31)/BF31</f>
        <v>#DIV/0!</v>
      </c>
      <c r="BH31" s="28">
        <f>외인!BH31</f>
        <v>86774.51</v>
      </c>
      <c r="BI31" s="28">
        <f>(기관!BI31+외인!BI31)/BH31</f>
        <v>-1.0132007659853107E-3</v>
      </c>
      <c r="BJ31" s="28">
        <f>외인!BJ31</f>
        <v>115540.82</v>
      </c>
      <c r="BK31" s="28">
        <f>(기관!BK31+외인!BK31)/BJ31</f>
        <v>1.0604044527293469E-3</v>
      </c>
      <c r="BL31" s="28">
        <f>외인!BL31</f>
        <v>45852.45</v>
      </c>
      <c r="BM31" s="28">
        <f>(기관!BM31+외인!BM31)/BL31</f>
        <v>-1.4834539920985687E-3</v>
      </c>
      <c r="BN31" s="28">
        <f>외인!BN31</f>
        <v>44124.27</v>
      </c>
      <c r="BO31" s="28">
        <f>(기관!BO31+외인!BO31)/BN31</f>
        <v>-8.2154333658097922E-4</v>
      </c>
      <c r="BP31" s="28">
        <f>외인!BP31</f>
        <v>67826.87</v>
      </c>
      <c r="BQ31" s="28">
        <f>(기관!BQ31+외인!BQ31)/BP31</f>
        <v>-9.0635171577281987E-3</v>
      </c>
      <c r="BR31" s="28">
        <f>외인!BR31</f>
        <v>238982.18</v>
      </c>
      <c r="BS31" s="28">
        <f>(기관!BS31+외인!BS31)/BR31</f>
        <v>-1.2718521523236586E-3</v>
      </c>
      <c r="BT31" s="28">
        <f>외인!BT31</f>
        <v>1860926.36</v>
      </c>
      <c r="BU31" s="28">
        <f>(기관!BU31+외인!BU31)/BT31</f>
        <v>-6.2147703684524089E-3</v>
      </c>
      <c r="BV31" s="28">
        <f>외인!BV31</f>
        <v>363294.42</v>
      </c>
      <c r="BW31" s="28">
        <f>(기관!BW31+외인!BW31)/BV31</f>
        <v>6.1465298586199001E-5</v>
      </c>
      <c r="BX31" s="28">
        <f>외인!BX31</f>
        <v>74356.22</v>
      </c>
      <c r="BY31" s="28">
        <f>(기관!BY31+외인!BY31)/BX31</f>
        <v>-6.2953711202640475E-4</v>
      </c>
      <c r="BZ31" s="28">
        <f>외인!BZ31</f>
        <v>251133.89</v>
      </c>
      <c r="CA31" s="28">
        <f>(기관!CA31+외인!CA31)/BZ31</f>
        <v>-3.1239113128060888E-3</v>
      </c>
      <c r="CB31" s="28">
        <f>외인!CB31</f>
        <v>12958.74</v>
      </c>
      <c r="CC31" s="28">
        <f>(기관!CC31+외인!CC31)/CB31</f>
        <v>-6.2583244975977597E-4</v>
      </c>
      <c r="CD31" s="28">
        <f>외인!CD31</f>
        <v>31475.98</v>
      </c>
      <c r="CE31" s="28">
        <f>(기관!CE31+외인!CE31)/CD31</f>
        <v>-3.5280871318383099E-3</v>
      </c>
      <c r="CF31" s="28">
        <f>외인!CF31</f>
        <v>24963.55</v>
      </c>
      <c r="CG31" s="28">
        <f>(기관!CG31+외인!CG31)/CF31</f>
        <v>1.8346749560859733E-3</v>
      </c>
      <c r="CH31" s="28">
        <f>외인!CH31</f>
        <v>66770.14</v>
      </c>
      <c r="CI31" s="28">
        <f>(기관!CI31+외인!CI31)/CH31</f>
        <v>1.1860091951282415E-3</v>
      </c>
      <c r="CJ31" s="28">
        <f>외인!CJ31</f>
        <v>403812</v>
      </c>
      <c r="CK31" s="28">
        <f>(기관!CK31+외인!CK31)/CJ31</f>
        <v>2.8872346537497646E-4</v>
      </c>
      <c r="CL31" s="28">
        <f>외인!CL31</f>
        <v>230402.18</v>
      </c>
      <c r="CM31" s="28">
        <f>(기관!CM31+외인!CM31)/CL31</f>
        <v>-3.5051751680474549E-4</v>
      </c>
      <c r="CN31" s="28">
        <f>외인!CN31</f>
        <v>119387.43</v>
      </c>
      <c r="CO31" s="28">
        <f>(기관!CO31+외인!CO31)/CN31</f>
        <v>-1.7660988263169749E-3</v>
      </c>
      <c r="CP31" s="28">
        <f>외인!CP31</f>
        <v>97488.98</v>
      </c>
      <c r="CQ31" s="28">
        <f>(기관!CQ31+외인!CQ31)/CP31</f>
        <v>-2.0145866743092415E-4</v>
      </c>
      <c r="CR31" s="28">
        <f>외인!CR31</f>
        <v>160383.89000000001</v>
      </c>
      <c r="CS31" s="28">
        <f>(기관!CS31+외인!CS31)/CR31</f>
        <v>-1.0724892631049164E-3</v>
      </c>
      <c r="CT31" s="28">
        <f>외인!CT31</f>
        <v>111657.78</v>
      </c>
      <c r="CU31" s="28">
        <f>(기관!CU31+외인!CU31)/CT31</f>
        <v>-1.8395493802581391E-4</v>
      </c>
      <c r="CV31" s="28">
        <f>외인!CV31</f>
        <v>1860926.36</v>
      </c>
      <c r="CW31" s="28">
        <f>(기관!CW31+외인!CW31)/CV31</f>
        <v>-6.2147703684524089E-3</v>
      </c>
      <c r="CX31" s="28">
        <f>외인!CX31</f>
        <v>200836.9</v>
      </c>
      <c r="CY31" s="28">
        <f>(기관!CY31+외인!CY31)/CX31</f>
        <v>3.3289699253473836E-3</v>
      </c>
      <c r="CZ31" s="28">
        <f>외인!CZ31</f>
        <v>17132.849999999999</v>
      </c>
      <c r="DA31" s="28">
        <f>(기관!DA31+외인!DA31)/CZ31</f>
        <v>-1.3097645750706976E-3</v>
      </c>
      <c r="DB31" s="28">
        <f>외인!DB31</f>
        <v>37627.730000000003</v>
      </c>
      <c r="DC31" s="28">
        <f>(기관!DC31+외인!DC31)/DB31</f>
        <v>-3.8652344959422208E-3</v>
      </c>
      <c r="DD31" s="28">
        <f>외인!DD31</f>
        <v>8499.7000000000007</v>
      </c>
      <c r="DE31" s="28">
        <f>(기관!DE31+외인!DE31)/DD31</f>
        <v>-9.2944456863183387E-4</v>
      </c>
      <c r="DF31" s="28">
        <f>외인!DF31</f>
        <v>55700.76</v>
      </c>
      <c r="DG31" s="28">
        <f>(기관!DG31+외인!DG31)/DF31</f>
        <v>-8.2099418392136839E-4</v>
      </c>
      <c r="DH31" s="28">
        <f>외인!DH31</f>
        <v>23400.23</v>
      </c>
      <c r="DI31" s="28">
        <f>(기관!DI31+외인!DI31)/DH31</f>
        <v>-4.0935495078467179E-3</v>
      </c>
      <c r="DJ31" s="28">
        <f>외인!DJ31</f>
        <v>550358.44999999995</v>
      </c>
      <c r="DK31" s="28">
        <f>(기관!DK31+외인!DK31)/DJ31</f>
        <v>-1.4942988519573016E-4</v>
      </c>
      <c r="DL31" s="28">
        <f>외인!DL31</f>
        <v>94097.82</v>
      </c>
      <c r="DM31" s="28">
        <f>(기관!DM31+외인!DM31)/DL31</f>
        <v>-2.1828348414447856E-3</v>
      </c>
      <c r="DN31" s="28">
        <f>외인!DN31</f>
        <v>1860926.36</v>
      </c>
      <c r="DO31" s="28">
        <f>(기관!DO31+외인!DO31)/DN31</f>
        <v>-6.2147703684524089E-3</v>
      </c>
      <c r="DP31" s="28">
        <f>외인!DP31</f>
        <v>87299.27</v>
      </c>
      <c r="DQ31" s="28">
        <f>(기관!DQ31+외인!DQ31)/DP31</f>
        <v>-1.812157192150633E-4</v>
      </c>
      <c r="DR31" s="28">
        <f>외인!DR31</f>
        <v>41882.449999999997</v>
      </c>
      <c r="DS31" s="28">
        <f>(기관!DS31+외인!DS31)/DR31</f>
        <v>1.6166676018236758E-3</v>
      </c>
      <c r="DT31" s="28">
        <f>외인!DT31</f>
        <v>125887.75</v>
      </c>
      <c r="DU31" s="28">
        <f>(기관!DU31+외인!DU31)/DT31</f>
        <v>-1.7270941771538534E-3</v>
      </c>
      <c r="DV31" s="28">
        <f>외인!DV31</f>
        <v>34221.51</v>
      </c>
      <c r="DW31" s="28">
        <f>(기관!DW31+외인!DW31)/DV31</f>
        <v>1.3278198419648926E-3</v>
      </c>
      <c r="DX31" s="28">
        <f>외인!DX31</f>
        <v>105709.37</v>
      </c>
      <c r="DY31" s="28">
        <f>(기관!DY31+외인!DY31)/DX31</f>
        <v>-4.2730365340366703E-4</v>
      </c>
      <c r="DZ31" s="28">
        <f>외인!DZ31</f>
        <v>9010.9500000000007</v>
      </c>
      <c r="EA31" s="28">
        <f>(기관!EA31+외인!EA31)/DZ31</f>
        <v>-6.4366132316792356E-5</v>
      </c>
      <c r="EB31" s="28">
        <f>외인!EB31</f>
        <v>12792.4</v>
      </c>
      <c r="EC31" s="28">
        <f>(기관!EC31+외인!EC31)/EB31</f>
        <v>-1.6650511241049378E-3</v>
      </c>
      <c r="ED31" s="28">
        <f>외인!ED31</f>
        <v>10356.68</v>
      </c>
      <c r="EE31" s="28">
        <f>(기관!EE31+외인!EE31)/ED31</f>
        <v>2.3945897720118806E-4</v>
      </c>
      <c r="EF31" s="28">
        <f>외인!EF31</f>
        <v>264602.08</v>
      </c>
      <c r="EG31" s="28">
        <f>(기관!EG31+외인!EG31)/EF31</f>
        <v>4.28001170663511E-4</v>
      </c>
      <c r="EH31" s="28">
        <f>외인!EH31</f>
        <v>175575.27</v>
      </c>
      <c r="EI31" s="28">
        <f>(기관!EI31+외인!EI31)/EH31</f>
        <v>-1.3467728114557364E-3</v>
      </c>
      <c r="EJ31" s="28">
        <f>외인!EJ31</f>
        <v>96645.79</v>
      </c>
      <c r="EK31" s="28">
        <f>(기관!EK31+외인!EK31)/EJ31</f>
        <v>1.3346675525131517E-3</v>
      </c>
      <c r="EL31" s="28">
        <f>외인!EL31</f>
        <v>34041.699999999997</v>
      </c>
      <c r="EM31" s="28">
        <f>(기관!EM31+외인!EM31)/EL31</f>
        <v>-3.1161780992136115E-3</v>
      </c>
      <c r="EN31" s="28">
        <f>외인!EN31</f>
        <v>41882.449999999997</v>
      </c>
      <c r="EO31" s="28">
        <f>(기관!EO31+외인!EO31)/EN31</f>
        <v>1.6166676018236758E-3</v>
      </c>
      <c r="EP31" s="28">
        <f>외인!EP31</f>
        <v>162721.04999999999</v>
      </c>
      <c r="EQ31" s="28">
        <f>(기관!EQ31+외인!EQ31)/EP31</f>
        <v>1.598563922737716E-3</v>
      </c>
      <c r="ER31" s="28">
        <f>외인!ER31</f>
        <v>14571.16</v>
      </c>
      <c r="ES31" s="28">
        <f>(기관!ES31+외인!ES31)/ER31</f>
        <v>-7.9705390648376652E-3</v>
      </c>
      <c r="ET31" s="28">
        <f>외인!ET31</f>
        <v>114737.58</v>
      </c>
      <c r="EU31" s="28">
        <f>(기관!EU31+외인!EU31)/ET31</f>
        <v>1.7684702780030744E-3</v>
      </c>
      <c r="EV31" s="28">
        <f>외인!EV31</f>
        <v>44125.63</v>
      </c>
      <c r="EW31" s="28">
        <f>(기관!EW31+외인!EW31)/EV31</f>
        <v>-8.3103629341949351E-4</v>
      </c>
      <c r="EX31" s="28">
        <f>외인!EX31</f>
        <v>53363.35</v>
      </c>
      <c r="EY31" s="28">
        <f>(기관!EY31+외인!EY31)/EX31</f>
        <v>3.1913288802146037E-4</v>
      </c>
    </row>
    <row r="32" spans="1:155">
      <c r="A32" s="27">
        <f>외인!A32</f>
        <v>46111</v>
      </c>
      <c r="B32" s="28">
        <f>외인!B32</f>
        <v>4216789.63</v>
      </c>
      <c r="C32" s="28">
        <f>(기관!C32+외인!C32)/B32</f>
        <v>-1.6887515443828295E-3</v>
      </c>
      <c r="D32" s="28">
        <f>외인!D32</f>
        <v>612779.01</v>
      </c>
      <c r="E32" s="28">
        <f>(기관!E32+외인!E32)/D32</f>
        <v>-4.528875752451116E-4</v>
      </c>
      <c r="F32" s="28">
        <f>외인!F32</f>
        <v>1790618.47</v>
      </c>
      <c r="G32" s="28">
        <f>(기관!G32+외인!G32)/F32</f>
        <v>-3.8907562480353509E-3</v>
      </c>
      <c r="H32" s="28">
        <f>외인!H32</f>
        <v>289003.34999999998</v>
      </c>
      <c r="I32" s="28">
        <f>(기관!I32+외인!I32)/H32</f>
        <v>4.7136477829755261E-3</v>
      </c>
      <c r="J32" s="28">
        <f>외인!J32</f>
        <v>39071.03</v>
      </c>
      <c r="K32" s="28">
        <f>(기관!K32+외인!K32)/J32</f>
        <v>1.336540142402184E-3</v>
      </c>
      <c r="L32" s="28">
        <f>외인!L32</f>
        <v>267670.71000000002</v>
      </c>
      <c r="M32" s="28">
        <f>(기관!M32+외인!M32)/L32</f>
        <v>4.6438775464076737E-3</v>
      </c>
      <c r="N32" s="28">
        <f>외인!N32</f>
        <v>222908.52</v>
      </c>
      <c r="O32" s="28">
        <f>(기관!O32+외인!O32)/N32</f>
        <v>-1.8914037022900697E-3</v>
      </c>
      <c r="P32" s="28">
        <f>외인!P32</f>
        <v>195449.2</v>
      </c>
      <c r="Q32" s="28">
        <f>(기관!Q32+외인!Q32)/P32</f>
        <v>1.1708413234743349E-3</v>
      </c>
      <c r="R32" s="28">
        <f>외인!R32</f>
        <v>121963.67</v>
      </c>
      <c r="S32" s="28">
        <f>(기관!S32+외인!S32)/R32</f>
        <v>-7.8195416717125683E-4</v>
      </c>
      <c r="T32" s="28">
        <f>외인!T32</f>
        <v>8561.58</v>
      </c>
      <c r="U32" s="28">
        <f>(기관!U32+외인!U32)/T32</f>
        <v>7.5453362580271384E-4</v>
      </c>
      <c r="V32" s="28">
        <f>외인!V32</f>
        <v>100787.32</v>
      </c>
      <c r="W32" s="28">
        <f>(기관!W32+외인!W32)/V32</f>
        <v>-3.1829400761921239E-4</v>
      </c>
      <c r="X32" s="28">
        <f>외인!X32</f>
        <v>1763631.77</v>
      </c>
      <c r="Y32" s="28">
        <f>(기관!Y32+외인!Y32)/X32</f>
        <v>-4.9043457637418277E-3</v>
      </c>
      <c r="Z32" s="28">
        <f>외인!Z32</f>
        <v>43507.24</v>
      </c>
      <c r="AA32" s="28">
        <f>(기관!AA32+외인!AA32)/Z32</f>
        <v>-3.9809466194591999E-4</v>
      </c>
      <c r="AB32" s="28">
        <f>외인!AB32</f>
        <v>194703.19</v>
      </c>
      <c r="AC32" s="28">
        <f>(기관!AC32+외인!AC32)/AB32</f>
        <v>1.2002885006660682E-4</v>
      </c>
      <c r="AD32" s="28">
        <f>외인!AD32</f>
        <v>19224</v>
      </c>
      <c r="AE32" s="28">
        <f>(기관!AE32+외인!AE32)/AD32</f>
        <v>5.0821889305035367E-4</v>
      </c>
      <c r="AF32" s="28">
        <f>외인!AF32</f>
        <v>23237.67</v>
      </c>
      <c r="AG32" s="28">
        <f>(기관!AG32+외인!AG32)/AF32</f>
        <v>9.0628707611391344E-4</v>
      </c>
      <c r="AH32" s="28">
        <f>외인!AH32</f>
        <v>177051.06</v>
      </c>
      <c r="AI32" s="28">
        <f>(기관!AI32+외인!AI32)/AH32</f>
        <v>-1.0260881804378919E-3</v>
      </c>
      <c r="AJ32" s="28">
        <f>외인!AJ32</f>
        <v>108503.45</v>
      </c>
      <c r="AK32" s="28">
        <f>(기관!AK32+외인!AK32)/AJ32</f>
        <v>8.7564035982266018E-4</v>
      </c>
      <c r="AL32" s="28">
        <f>외인!AL32</f>
        <v>83675.039999999994</v>
      </c>
      <c r="AM32" s="28">
        <f>(기관!AM32+외인!AM32)/AL32</f>
        <v>8.2593327711585202E-4</v>
      </c>
      <c r="AN32" s="28">
        <f>외인!AN32</f>
        <v>157763.99</v>
      </c>
      <c r="AO32" s="28">
        <f>(기관!AO32+외인!AO32)/AN32</f>
        <v>-3.0813749069099989E-3</v>
      </c>
      <c r="AP32" s="28">
        <f>외인!AP32</f>
        <v>109661.4</v>
      </c>
      <c r="AQ32" s="28">
        <f>(기관!AQ32+외인!AQ32)/AP32</f>
        <v>2.9515399219780156E-3</v>
      </c>
      <c r="AR32" s="28">
        <f>외인!AR32</f>
        <v>23603.75</v>
      </c>
      <c r="AS32" s="28">
        <f>(기관!AS32+외인!AS32)/AR32</f>
        <v>1.076947518932373E-3</v>
      </c>
      <c r="AT32" s="28">
        <f>외인!AT32</f>
        <v>74569.03</v>
      </c>
      <c r="AU32" s="28">
        <f>(기관!AU32+외인!AU32)/AT32</f>
        <v>7.605033886051622E-4</v>
      </c>
      <c r="AV32" s="28">
        <f>외인!AV32</f>
        <v>46998.42</v>
      </c>
      <c r="AW32" s="28">
        <f>(기관!AW32+외인!AW32)/AV32</f>
        <v>1.5928195032939405E-3</v>
      </c>
      <c r="AX32" s="28">
        <f>외인!AX32</f>
        <v>56406.79</v>
      </c>
      <c r="AY32" s="28">
        <f>(기관!AY32+외인!AY32)/AX32</f>
        <v>-2.9343985006060436E-3</v>
      </c>
      <c r="AZ32" s="28">
        <f>외인!AZ32</f>
        <v>1893371.86</v>
      </c>
      <c r="BA32" s="28">
        <f>(기관!BA32+외인!BA32)/AZ32</f>
        <v>-4.4190790920490379E-3</v>
      </c>
      <c r="BB32" s="28">
        <f>외인!BB32</f>
        <v>95265.9</v>
      </c>
      <c r="BC32" s="28">
        <f>(기관!BC32+외인!BC32)/BB32</f>
        <v>1.4664218781326792E-4</v>
      </c>
      <c r="BD32" s="28">
        <f>외인!BD32</f>
        <v>36377.589999999997</v>
      </c>
      <c r="BE32" s="28">
        <f>(기관!BE32+외인!BE32)/BD32</f>
        <v>-1.9242616127126621E-3</v>
      </c>
      <c r="BF32" s="28">
        <f>외인!BF32</f>
        <v>0</v>
      </c>
      <c r="BG32" s="28" t="e">
        <f>(기관!BG32+외인!BG32)/BF32</f>
        <v>#DIV/0!</v>
      </c>
      <c r="BH32" s="28">
        <f>외인!BH32</f>
        <v>87068.55</v>
      </c>
      <c r="BI32" s="28">
        <f>(기관!BI32+외인!BI32)/BH32</f>
        <v>1.3044893937018591E-3</v>
      </c>
      <c r="BJ32" s="28">
        <f>외인!BJ32</f>
        <v>115789.79</v>
      </c>
      <c r="BK32" s="28">
        <f>(기관!BK32+외인!BK32)/BJ32</f>
        <v>2.1537304800362798E-3</v>
      </c>
      <c r="BL32" s="28">
        <f>외인!BL32</f>
        <v>45581.62</v>
      </c>
      <c r="BM32" s="28">
        <f>(기관!BM32+외인!BM32)/BL32</f>
        <v>-1.0186123266351656E-3</v>
      </c>
      <c r="BN32" s="28">
        <f>외인!BN32</f>
        <v>43881.23</v>
      </c>
      <c r="BO32" s="28">
        <f>(기관!BO32+외인!BO32)/BN32</f>
        <v>1.3650483361564842E-3</v>
      </c>
      <c r="BP32" s="28">
        <f>외인!BP32</f>
        <v>67006.070000000007</v>
      </c>
      <c r="BQ32" s="28">
        <f>(기관!BQ32+외인!BQ32)/BP32</f>
        <v>-2.861979519168935E-3</v>
      </c>
      <c r="BR32" s="28">
        <f>외인!BR32</f>
        <v>229203.34</v>
      </c>
      <c r="BS32" s="28">
        <f>(기관!BS32+외인!BS32)/BR32</f>
        <v>6.728086946725995E-4</v>
      </c>
      <c r="BT32" s="28">
        <f>외인!BT32</f>
        <v>1799249.57</v>
      </c>
      <c r="BU32" s="28">
        <f>(기관!BU32+외인!BU32)/BT32</f>
        <v>-4.8172138787839205E-3</v>
      </c>
      <c r="BV32" s="28">
        <f>외인!BV32</f>
        <v>348597.47</v>
      </c>
      <c r="BW32" s="28">
        <f>(기관!BW32+외인!BW32)/BV32</f>
        <v>6.7034336192973521E-4</v>
      </c>
      <c r="BX32" s="28">
        <f>외인!BX32</f>
        <v>72143.88</v>
      </c>
      <c r="BY32" s="28">
        <f>(기관!BY32+외인!BY32)/BX32</f>
        <v>5.4834866103680585E-4</v>
      </c>
      <c r="BZ32" s="28">
        <f>외인!BZ32</f>
        <v>241439.03</v>
      </c>
      <c r="CA32" s="28">
        <f>(기관!CA32+외인!CA32)/BZ32</f>
        <v>-1.7271855341698483E-3</v>
      </c>
      <c r="CB32" s="28">
        <f>외인!CB32</f>
        <v>12427.76</v>
      </c>
      <c r="CC32" s="28">
        <f>(기관!CC32+외인!CC32)/CB32</f>
        <v>-3.9106001403310003E-4</v>
      </c>
      <c r="CD32" s="28">
        <f>외인!CD32</f>
        <v>30830.69</v>
      </c>
      <c r="CE32" s="28">
        <f>(기관!CE32+외인!CE32)/CD32</f>
        <v>6.3864934583040471E-4</v>
      </c>
      <c r="CF32" s="28">
        <f>외인!CF32</f>
        <v>24292.04</v>
      </c>
      <c r="CG32" s="28">
        <f>(기관!CG32+외인!CG32)/CF32</f>
        <v>1.9446699412647103E-3</v>
      </c>
      <c r="CH32" s="28">
        <f>외인!CH32</f>
        <v>65464.639999999999</v>
      </c>
      <c r="CI32" s="28">
        <f>(기관!CI32+외인!CI32)/CH32</f>
        <v>1.3558464539024425E-3</v>
      </c>
      <c r="CJ32" s="28">
        <f>외인!CJ32</f>
        <v>390716.02</v>
      </c>
      <c r="CK32" s="28">
        <f>(기관!CK32+외인!CK32)/CJ32</f>
        <v>7.2431122737173662E-4</v>
      </c>
      <c r="CL32" s="28">
        <f>외인!CL32</f>
        <v>222405.18</v>
      </c>
      <c r="CM32" s="28">
        <f>(기관!CM32+외인!CM32)/CL32</f>
        <v>-8.9925963055377341E-7</v>
      </c>
      <c r="CN32" s="28">
        <f>외인!CN32</f>
        <v>112912.59</v>
      </c>
      <c r="CO32" s="28">
        <f>(기관!CO32+외인!CO32)/CN32</f>
        <v>-6.496175492918903E-4</v>
      </c>
      <c r="CP32" s="28">
        <f>외인!CP32</f>
        <v>95839.43</v>
      </c>
      <c r="CQ32" s="28">
        <f>(기관!CQ32+외인!CQ32)/CP32</f>
        <v>1.3126121472133129E-4</v>
      </c>
      <c r="CR32" s="28">
        <f>외인!CR32</f>
        <v>156197.01</v>
      </c>
      <c r="CS32" s="28">
        <f>(기관!CS32+외인!CS32)/CR32</f>
        <v>-2.0781447737059749E-4</v>
      </c>
      <c r="CT32" s="28">
        <f>외인!CT32</f>
        <v>107692.04</v>
      </c>
      <c r="CU32" s="28">
        <f>(기관!CU32+외인!CU32)/CT32</f>
        <v>3.7885808459009587E-4</v>
      </c>
      <c r="CV32" s="28">
        <f>외인!CV32</f>
        <v>1799249.57</v>
      </c>
      <c r="CW32" s="28">
        <f>(기관!CW32+외인!CW32)/CV32</f>
        <v>-4.8172138787839205E-3</v>
      </c>
      <c r="CX32" s="28">
        <f>외인!CX32</f>
        <v>203889.9</v>
      </c>
      <c r="CY32" s="28">
        <f>(기관!CY32+외인!CY32)/CX32</f>
        <v>4.9345259377732787E-3</v>
      </c>
      <c r="CZ32" s="28">
        <f>외인!CZ32</f>
        <v>16533.64</v>
      </c>
      <c r="DA32" s="28">
        <f>(기관!DA32+외인!DA32)/CZ32</f>
        <v>-1.1376805107647199E-3</v>
      </c>
      <c r="DB32" s="28">
        <f>외인!DB32</f>
        <v>36377.589999999997</v>
      </c>
      <c r="DC32" s="28">
        <f>(기관!DC32+외인!DC32)/DB32</f>
        <v>-1.9242616127126621E-3</v>
      </c>
      <c r="DD32" s="28">
        <f>외인!DD32</f>
        <v>8561.58</v>
      </c>
      <c r="DE32" s="28">
        <f>(기관!DE32+외인!DE32)/DD32</f>
        <v>7.5453362580271384E-4</v>
      </c>
      <c r="DF32" s="28">
        <f>외인!DF32</f>
        <v>53870.22</v>
      </c>
      <c r="DG32" s="28">
        <f>(기관!DG32+외인!DG32)/DF32</f>
        <v>5.8808001897894607E-4</v>
      </c>
      <c r="DH32" s="28">
        <f>외인!DH32</f>
        <v>22903.53</v>
      </c>
      <c r="DI32" s="28">
        <f>(기관!DI32+외인!DI32)/DH32</f>
        <v>1.2670535939219849E-3</v>
      </c>
      <c r="DJ32" s="28">
        <f>외인!DJ32</f>
        <v>538459.81000000006</v>
      </c>
      <c r="DK32" s="28">
        <f>(기관!DK32+외인!DK32)/DJ32</f>
        <v>1.5785764958019799E-3</v>
      </c>
      <c r="DL32" s="28">
        <f>외인!DL32</f>
        <v>88372.28</v>
      </c>
      <c r="DM32" s="28">
        <f>(기관!DM32+외인!DM32)/DL32</f>
        <v>-8.8240339617807757E-4</v>
      </c>
      <c r="DN32" s="28">
        <f>외인!DN32</f>
        <v>1799249.57</v>
      </c>
      <c r="DO32" s="28">
        <f>(기관!DO32+외인!DO32)/DN32</f>
        <v>-4.8172138787839205E-3</v>
      </c>
      <c r="DP32" s="28">
        <f>외인!DP32</f>
        <v>82912.53</v>
      </c>
      <c r="DQ32" s="28">
        <f>(기관!DQ32+외인!DQ32)/DP32</f>
        <v>-5.6565636098669429E-5</v>
      </c>
      <c r="DR32" s="28">
        <f>외인!DR32</f>
        <v>40976.11</v>
      </c>
      <c r="DS32" s="28">
        <f>(기관!DS32+외인!DS32)/DR32</f>
        <v>1.8501024133330372E-3</v>
      </c>
      <c r="DT32" s="28">
        <f>외인!DT32</f>
        <v>121963.67</v>
      </c>
      <c r="DU32" s="28">
        <f>(기관!DU32+외인!DU32)/DT32</f>
        <v>-7.8195416717125683E-4</v>
      </c>
      <c r="DV32" s="28">
        <f>외인!DV32</f>
        <v>33952.050000000003</v>
      </c>
      <c r="DW32" s="28">
        <f>(기관!DW32+외인!DW32)/DV32</f>
        <v>1.8529072618590039E-3</v>
      </c>
      <c r="DX32" s="28">
        <f>외인!DX32</f>
        <v>100787.32</v>
      </c>
      <c r="DY32" s="28">
        <f>(기관!DY32+외인!DY32)/DX32</f>
        <v>-3.1829400761921239E-4</v>
      </c>
      <c r="DZ32" s="28">
        <f>외인!DZ32</f>
        <v>8598.17</v>
      </c>
      <c r="EA32" s="28">
        <f>(기관!EA32+외인!EA32)/DZ32</f>
        <v>-6.5130138157305567E-4</v>
      </c>
      <c r="EB32" s="28">
        <f>외인!EB32</f>
        <v>12484.94</v>
      </c>
      <c r="EC32" s="28">
        <f>(기관!EC32+외인!EC32)/EB32</f>
        <v>3.9006995628332992E-4</v>
      </c>
      <c r="ED32" s="28">
        <f>외인!ED32</f>
        <v>10005.08</v>
      </c>
      <c r="EE32" s="28">
        <f>(기관!EE32+외인!EE32)/ED32</f>
        <v>2.0989337416592386E-4</v>
      </c>
      <c r="EF32" s="28">
        <f>외인!EF32</f>
        <v>257266.1</v>
      </c>
      <c r="EG32" s="28">
        <f>(기관!EG32+외인!EG32)/EF32</f>
        <v>1.0831197736507064E-3</v>
      </c>
      <c r="EH32" s="28">
        <f>외인!EH32</f>
        <v>166468.76999999999</v>
      </c>
      <c r="EI32" s="28">
        <f>(기관!EI32+외인!EI32)/EH32</f>
        <v>-8.5145099588349222E-4</v>
      </c>
      <c r="EJ32" s="28">
        <f>외인!EJ32</f>
        <v>95169.99</v>
      </c>
      <c r="EK32" s="28">
        <f>(기관!EK32+외인!EK32)/EJ32</f>
        <v>1.8108649585862095E-3</v>
      </c>
      <c r="EL32" s="28">
        <f>외인!EL32</f>
        <v>33383.26</v>
      </c>
      <c r="EM32" s="28">
        <f>(기관!EM32+외인!EM32)/EL32</f>
        <v>8.0729083978017726E-4</v>
      </c>
      <c r="EN32" s="28">
        <f>외인!EN32</f>
        <v>40976.11</v>
      </c>
      <c r="EO32" s="28">
        <f>(기관!EO32+외인!EO32)/EN32</f>
        <v>1.8501024133330372E-3</v>
      </c>
      <c r="EP32" s="28">
        <f>외인!EP32</f>
        <v>157176.26</v>
      </c>
      <c r="EQ32" s="28">
        <f>(기관!EQ32+외인!EQ32)/EP32</f>
        <v>2.2120388918784551E-3</v>
      </c>
      <c r="ER32" s="28">
        <f>외인!ER32</f>
        <v>13846.89</v>
      </c>
      <c r="ES32" s="28">
        <f>(기관!ES32+외인!ES32)/ER32</f>
        <v>-5.1390601066376648E-3</v>
      </c>
      <c r="ET32" s="28">
        <f>외인!ET32</f>
        <v>109661.4</v>
      </c>
      <c r="EU32" s="28">
        <f>(기관!EU32+외인!EU32)/ET32</f>
        <v>2.9515399219780156E-3</v>
      </c>
      <c r="EV32" s="28">
        <f>외인!EV32</f>
        <v>43507.24</v>
      </c>
      <c r="EW32" s="28">
        <f>(기관!EW32+외인!EW32)/EV32</f>
        <v>-3.9809466194591999E-4</v>
      </c>
      <c r="EX32" s="28">
        <f>외인!EX32</f>
        <v>52332.19</v>
      </c>
      <c r="EY32" s="28">
        <f>(기관!EY32+외인!EY32)/EX32</f>
        <v>5.7135006197906108E-4</v>
      </c>
    </row>
    <row r="33" spans="1:155">
      <c r="A33" s="27">
        <f>외인!A33</f>
        <v>46112</v>
      </c>
      <c r="B33" s="28">
        <f>외인!B33</f>
        <v>4035189.36</v>
      </c>
      <c r="C33" s="28">
        <f>(기관!C33+외인!C33)/B33</f>
        <v>-2.2097203388740101E-3</v>
      </c>
      <c r="D33" s="28">
        <f>외인!D33</f>
        <v>582547.41</v>
      </c>
      <c r="E33" s="28">
        <f>(기관!E33+외인!E33)/D33</f>
        <v>-7.149975999378316E-4</v>
      </c>
      <c r="F33" s="28">
        <f>외인!F33</f>
        <v>1710834.54</v>
      </c>
      <c r="G33" s="28">
        <f>(기관!G33+외인!G33)/F33</f>
        <v>-4.3168756693443893E-3</v>
      </c>
      <c r="H33" s="28">
        <f>외인!H33</f>
        <v>277326.34999999998</v>
      </c>
      <c r="I33" s="28">
        <f>(기관!I33+외인!I33)/H33</f>
        <v>2.9541008274186716E-3</v>
      </c>
      <c r="J33" s="28">
        <f>외인!J33</f>
        <v>39296.94</v>
      </c>
      <c r="K33" s="28">
        <f>(기관!K33+외인!K33)/J33</f>
        <v>2.1933005470654967E-3</v>
      </c>
      <c r="L33" s="28">
        <f>외인!L33</f>
        <v>256689.75</v>
      </c>
      <c r="M33" s="28">
        <f>(기관!M33+외인!M33)/L33</f>
        <v>3.0038986753464056E-3</v>
      </c>
      <c r="N33" s="28">
        <f>외인!N33</f>
        <v>213088.93</v>
      </c>
      <c r="O33" s="28">
        <f>(기관!O33+외인!O33)/N33</f>
        <v>-1.138257158642638E-3</v>
      </c>
      <c r="P33" s="28">
        <f>외인!P33</f>
        <v>190629.92</v>
      </c>
      <c r="Q33" s="28">
        <f>(기관!Q33+외인!Q33)/P33</f>
        <v>1.150501453287081E-3</v>
      </c>
      <c r="R33" s="28">
        <f>외인!R33</f>
        <v>118391.85</v>
      </c>
      <c r="S33" s="28">
        <f>(기관!S33+외인!S33)/R33</f>
        <v>-1.2104718356880139E-3</v>
      </c>
      <c r="T33" s="28">
        <f>외인!T33</f>
        <v>8559.1299999999992</v>
      </c>
      <c r="U33" s="28">
        <f>(기관!U33+외인!U33)/T33</f>
        <v>1.9978666056012706E-3</v>
      </c>
      <c r="V33" s="28">
        <f>외인!V33</f>
        <v>96492.31</v>
      </c>
      <c r="W33" s="28">
        <f>(기관!W33+외인!W33)/V33</f>
        <v>-3.7899393226258136E-4</v>
      </c>
      <c r="X33" s="28">
        <f>외인!X33</f>
        <v>1659008.49</v>
      </c>
      <c r="Y33" s="28">
        <f>(기관!Y33+외인!Y33)/X33</f>
        <v>-6.1531270403564963E-3</v>
      </c>
      <c r="Z33" s="28">
        <f>외인!Z33</f>
        <v>42794.32</v>
      </c>
      <c r="AA33" s="28">
        <f>(기관!AA33+외인!AA33)/Z33</f>
        <v>-6.7322018436091486E-4</v>
      </c>
      <c r="AB33" s="28">
        <f>외인!AB33</f>
        <v>190454.53</v>
      </c>
      <c r="AC33" s="28">
        <f>(기관!AC33+외인!AC33)/AB33</f>
        <v>2.8715515456628938E-4</v>
      </c>
      <c r="AD33" s="28">
        <f>외인!AD33</f>
        <v>18515.099999999999</v>
      </c>
      <c r="AE33" s="28">
        <f>(기관!AE33+외인!AE33)/AD33</f>
        <v>2.0577798661632936E-4</v>
      </c>
      <c r="AF33" s="28">
        <f>외인!AF33</f>
        <v>23531.63</v>
      </c>
      <c r="AG33" s="28">
        <f>(기관!AG33+외인!AG33)/AF33</f>
        <v>-2.0185597002842556E-4</v>
      </c>
      <c r="AH33" s="28">
        <f>외인!AH33</f>
        <v>175168.96</v>
      </c>
      <c r="AI33" s="28">
        <f>(기관!AI33+외인!AI33)/AH33</f>
        <v>-1.1345617397054823E-3</v>
      </c>
      <c r="AJ33" s="28">
        <f>외인!AJ33</f>
        <v>106923.02</v>
      </c>
      <c r="AK33" s="28">
        <f>(기관!AK33+외인!AK33)/AJ33</f>
        <v>1.3889431854805447E-3</v>
      </c>
      <c r="AL33" s="28">
        <f>외인!AL33</f>
        <v>80786.179999999993</v>
      </c>
      <c r="AM33" s="28">
        <f>(기관!AM33+외인!AM33)/AL33</f>
        <v>5.1828171600637636E-4</v>
      </c>
      <c r="AN33" s="28">
        <f>외인!AN33</f>
        <v>150342.19</v>
      </c>
      <c r="AO33" s="28">
        <f>(기관!AO33+외인!AO33)/AN33</f>
        <v>-1.8869620031476194E-3</v>
      </c>
      <c r="AP33" s="28">
        <f>외인!AP33</f>
        <v>105142.09</v>
      </c>
      <c r="AQ33" s="28">
        <f>(기관!AQ33+외인!AQ33)/AP33</f>
        <v>3.1521153897549501E-3</v>
      </c>
      <c r="AR33" s="28">
        <f>외인!AR33</f>
        <v>22794.49</v>
      </c>
      <c r="AS33" s="28">
        <f>(기관!AS33+외인!AS33)/AR33</f>
        <v>-4.3870251100155286E-7</v>
      </c>
      <c r="AT33" s="28">
        <f>외인!AT33</f>
        <v>72994.27</v>
      </c>
      <c r="AU33" s="28">
        <f>(기관!AU33+외인!AU33)/AT33</f>
        <v>6.7347752090677802E-4</v>
      </c>
      <c r="AV33" s="28">
        <f>외인!AV33</f>
        <v>46851.16</v>
      </c>
      <c r="AW33" s="28">
        <f>(기관!AW33+외인!AW33)/AV33</f>
        <v>1.3231262577063194E-3</v>
      </c>
      <c r="AX33" s="28">
        <f>외인!AX33</f>
        <v>54833.34</v>
      </c>
      <c r="AY33" s="28">
        <f>(기관!AY33+외인!AY33)/AX33</f>
        <v>-9.0820657650983873E-4</v>
      </c>
      <c r="AZ33" s="28">
        <f>외인!AZ33</f>
        <v>1784315.84</v>
      </c>
      <c r="BA33" s="28">
        <f>(기관!BA33+외인!BA33)/AZ33</f>
        <v>-5.6169652117194682E-3</v>
      </c>
      <c r="BB33" s="28">
        <f>외인!BB33</f>
        <v>92487.65</v>
      </c>
      <c r="BC33" s="28">
        <f>(기관!BC33+외인!BC33)/BB33</f>
        <v>-1.6758994308969871E-5</v>
      </c>
      <c r="BD33" s="28">
        <f>외인!BD33</f>
        <v>35772.160000000003</v>
      </c>
      <c r="BE33" s="28">
        <f>(기관!BE33+외인!BE33)/BD33</f>
        <v>-1.5489699252155865E-3</v>
      </c>
      <c r="BF33" s="28">
        <f>외인!BF33</f>
        <v>0</v>
      </c>
      <c r="BG33" s="28" t="e">
        <f>(기관!BG33+외인!BG33)/BF33</f>
        <v>#DIV/0!</v>
      </c>
      <c r="BH33" s="28">
        <f>외인!BH33</f>
        <v>83364.39</v>
      </c>
      <c r="BI33" s="28">
        <f>(기관!BI33+외인!BI33)/BH33</f>
        <v>1.9845404014831752E-3</v>
      </c>
      <c r="BJ33" s="28">
        <f>외인!BJ33</f>
        <v>110825.15</v>
      </c>
      <c r="BK33" s="28">
        <f>(기관!BK33+외인!BK33)/BJ33</f>
        <v>1.718021586255467E-4</v>
      </c>
      <c r="BL33" s="28">
        <f>외인!BL33</f>
        <v>44219.95</v>
      </c>
      <c r="BM33" s="28">
        <f>(기관!BM33+외인!BM33)/BL33</f>
        <v>-1.2012677535818109E-3</v>
      </c>
      <c r="BN33" s="28">
        <f>외인!BN33</f>
        <v>42657.17</v>
      </c>
      <c r="BO33" s="28">
        <f>(기관!BO33+외인!BO33)/BN33</f>
        <v>-4.3087715382900452E-4</v>
      </c>
      <c r="BP33" s="28">
        <f>외인!BP33</f>
        <v>65079.29</v>
      </c>
      <c r="BQ33" s="28">
        <f>(기관!BQ33+외인!BQ33)/BP33</f>
        <v>-1.3643357203190138E-3</v>
      </c>
      <c r="BR33" s="28">
        <f>외인!BR33</f>
        <v>221744.06</v>
      </c>
      <c r="BS33" s="28">
        <f>(기관!BS33+외인!BS33)/BR33</f>
        <v>1.3581423556509248E-3</v>
      </c>
      <c r="BT33" s="28">
        <f>외인!BT33</f>
        <v>1692706.63</v>
      </c>
      <c r="BU33" s="28">
        <f>(기관!BU33+외인!BU33)/BT33</f>
        <v>-6.0570212335022289E-3</v>
      </c>
      <c r="BV33" s="28">
        <f>외인!BV33</f>
        <v>327374.12</v>
      </c>
      <c r="BW33" s="28">
        <f>(기관!BW33+외인!BW33)/BV33</f>
        <v>2.5026413205784257E-4</v>
      </c>
      <c r="BX33" s="28">
        <f>외인!BX33</f>
        <v>70965.710000000006</v>
      </c>
      <c r="BY33" s="28">
        <f>(기관!BY33+외인!BY33)/BX33</f>
        <v>-9.5820925345494308E-6</v>
      </c>
      <c r="BZ33" s="28">
        <f>외인!BZ33</f>
        <v>231128.37</v>
      </c>
      <c r="CA33" s="28">
        <f>(기관!CA33+외인!CA33)/BZ33</f>
        <v>-1.046301672096766E-3</v>
      </c>
      <c r="CB33" s="28">
        <f>외인!CB33</f>
        <v>12037.54</v>
      </c>
      <c r="CC33" s="28">
        <f>(기관!CC33+외인!CC33)/CB33</f>
        <v>-1.9131815969043509E-3</v>
      </c>
      <c r="CD33" s="28">
        <f>외인!CD33</f>
        <v>30448.52</v>
      </c>
      <c r="CE33" s="28">
        <f>(기관!CE33+외인!CE33)/CD33</f>
        <v>1.7048447674960884E-3</v>
      </c>
      <c r="CF33" s="28">
        <f>외인!CF33</f>
        <v>23881.47</v>
      </c>
      <c r="CG33" s="28">
        <f>(기관!CG33+외인!CG33)/CF33</f>
        <v>2.9571043993523007E-3</v>
      </c>
      <c r="CH33" s="28">
        <f>외인!CH33</f>
        <v>65548.5</v>
      </c>
      <c r="CI33" s="28">
        <f>(기관!CI33+외인!CI33)/CH33</f>
        <v>1.2816464144869829E-3</v>
      </c>
      <c r="CJ33" s="28">
        <f>외인!CJ33</f>
        <v>370501.2</v>
      </c>
      <c r="CK33" s="28">
        <f>(기관!CK33+외인!CK33)/CJ33</f>
        <v>3.4661156293151009E-4</v>
      </c>
      <c r="CL33" s="28">
        <f>외인!CL33</f>
        <v>217500.91</v>
      </c>
      <c r="CM33" s="28">
        <f>(기관!CM33+외인!CM33)/CL33</f>
        <v>2.6119430948587781E-4</v>
      </c>
      <c r="CN33" s="28">
        <f>외인!CN33</f>
        <v>110049.36</v>
      </c>
      <c r="CO33" s="28">
        <f>(기관!CO33+외인!CO33)/CN33</f>
        <v>1.4220891425447627E-4</v>
      </c>
      <c r="CP33" s="28">
        <f>외인!CP33</f>
        <v>93033.32</v>
      </c>
      <c r="CQ33" s="28">
        <f>(기관!CQ33+외인!CQ33)/CP33</f>
        <v>-3.0096743833284644E-5</v>
      </c>
      <c r="CR33" s="28">
        <f>외인!CR33</f>
        <v>152852.04999999999</v>
      </c>
      <c r="CS33" s="28">
        <f>(기관!CS33+외인!CS33)/CR33</f>
        <v>-2.7732699692284131E-4</v>
      </c>
      <c r="CT33" s="28">
        <f>외인!CT33</f>
        <v>102446.44</v>
      </c>
      <c r="CU33" s="28">
        <f>(기관!CU33+외인!CU33)/CT33</f>
        <v>4.291022704156436E-4</v>
      </c>
      <c r="CV33" s="28">
        <f>외인!CV33</f>
        <v>1692706.63</v>
      </c>
      <c r="CW33" s="28">
        <f>(기관!CW33+외인!CW33)/CV33</f>
        <v>-6.0570212335022289E-3</v>
      </c>
      <c r="CX33" s="28">
        <f>외인!CX33</f>
        <v>196426.27</v>
      </c>
      <c r="CY33" s="28">
        <f>(기관!CY33+외인!CY33)/CX33</f>
        <v>3.7591713165453888E-3</v>
      </c>
      <c r="CZ33" s="28">
        <f>외인!CZ33</f>
        <v>16066.97</v>
      </c>
      <c r="DA33" s="28">
        <f>(기관!DA33+외인!DA33)/CZ33</f>
        <v>-1.6232058689348396E-3</v>
      </c>
      <c r="DB33" s="28">
        <f>외인!DB33</f>
        <v>35772.160000000003</v>
      </c>
      <c r="DC33" s="28">
        <f>(기관!DC33+외인!DC33)/DB33</f>
        <v>-1.5489699252155865E-3</v>
      </c>
      <c r="DD33" s="28">
        <f>외인!DD33</f>
        <v>8559.1299999999992</v>
      </c>
      <c r="DE33" s="28">
        <f>(기관!DE33+외인!DE33)/DD33</f>
        <v>1.9978666056012706E-3</v>
      </c>
      <c r="DF33" s="28">
        <f>외인!DF33</f>
        <v>53115.13</v>
      </c>
      <c r="DG33" s="28">
        <f>(기관!DG33+외인!DG33)/DF33</f>
        <v>1.556995153734915E-4</v>
      </c>
      <c r="DH33" s="28">
        <f>외인!DH33</f>
        <v>22616.37</v>
      </c>
      <c r="DI33" s="28">
        <f>(기관!DI33+외인!DI33)/DH33</f>
        <v>2.8333459348250847E-3</v>
      </c>
      <c r="DJ33" s="28">
        <f>외인!DJ33</f>
        <v>521281.05</v>
      </c>
      <c r="DK33" s="28">
        <f>(기관!DK33+외인!DK33)/DJ33</f>
        <v>1.1420135069172377E-3</v>
      </c>
      <c r="DL33" s="28">
        <f>외인!DL33</f>
        <v>86125.89</v>
      </c>
      <c r="DM33" s="28">
        <f>(기관!DM33+외인!DM33)/DL33</f>
        <v>8.6849610494591113E-5</v>
      </c>
      <c r="DN33" s="28">
        <f>외인!DN33</f>
        <v>1692706.63</v>
      </c>
      <c r="DO33" s="28">
        <f>(기관!DO33+외인!DO33)/DN33</f>
        <v>-6.0570212335022289E-3</v>
      </c>
      <c r="DP33" s="28">
        <f>외인!DP33</f>
        <v>79096.539999999994</v>
      </c>
      <c r="DQ33" s="28">
        <f>(기관!DQ33+외인!DQ33)/DP33</f>
        <v>-1.0000437440120639E-4</v>
      </c>
      <c r="DR33" s="28">
        <f>외인!DR33</f>
        <v>40949.96</v>
      </c>
      <c r="DS33" s="28">
        <f>(기관!DS33+외인!DS33)/DR33</f>
        <v>2.277902102956877E-3</v>
      </c>
      <c r="DT33" s="28">
        <f>외인!DT33</f>
        <v>118391.85</v>
      </c>
      <c r="DU33" s="28">
        <f>(기관!DU33+외인!DU33)/DT33</f>
        <v>-1.2104718356880139E-3</v>
      </c>
      <c r="DV33" s="28">
        <f>외인!DV33</f>
        <v>34178.76</v>
      </c>
      <c r="DW33" s="28">
        <f>(기관!DW33+외인!DW33)/DV33</f>
        <v>2.9515406644360417E-3</v>
      </c>
      <c r="DX33" s="28">
        <f>외인!DX33</f>
        <v>96492.31</v>
      </c>
      <c r="DY33" s="28">
        <f>(기관!DY33+외인!DY33)/DX33</f>
        <v>-3.7899393226258136E-4</v>
      </c>
      <c r="DZ33" s="28">
        <f>외인!DZ33</f>
        <v>8452.7800000000007</v>
      </c>
      <c r="EA33" s="28">
        <f>(기관!EA33+외인!EA33)/DZ33</f>
        <v>-3.9395323195445754E-4</v>
      </c>
      <c r="EB33" s="28">
        <f>외인!EB33</f>
        <v>12300.61</v>
      </c>
      <c r="EC33" s="28">
        <f>(기관!EC33+외인!EC33)/EB33</f>
        <v>4.4631932887881186E-4</v>
      </c>
      <c r="ED33" s="28">
        <f>외인!ED33</f>
        <v>9758.77</v>
      </c>
      <c r="EE33" s="28">
        <f>(기관!EE33+외인!EE33)/ED33</f>
        <v>2.1724049239811995E-4</v>
      </c>
      <c r="EF33" s="28">
        <f>외인!EF33</f>
        <v>242632.26</v>
      </c>
      <c r="EG33" s="28">
        <f>(기관!EG33+외인!EG33)/EF33</f>
        <v>4.9774914514665112E-4</v>
      </c>
      <c r="EH33" s="28">
        <f>외인!EH33</f>
        <v>155183.20000000001</v>
      </c>
      <c r="EI33" s="28">
        <f>(기관!EI33+외인!EI33)/EH33</f>
        <v>-1.5515210409374209E-3</v>
      </c>
      <c r="EJ33" s="28">
        <f>외인!EJ33</f>
        <v>95284.3</v>
      </c>
      <c r="EK33" s="28">
        <f>(기관!EK33+외인!EK33)/EJ33</f>
        <v>2.1351891130018271E-3</v>
      </c>
      <c r="EL33" s="28">
        <f>외인!EL33</f>
        <v>32961.79</v>
      </c>
      <c r="EM33" s="28">
        <f>(기관!EM33+외인!EM33)/EL33</f>
        <v>1.758096268436878E-3</v>
      </c>
      <c r="EN33" s="28">
        <f>외인!EN33</f>
        <v>40949.96</v>
      </c>
      <c r="EO33" s="28">
        <f>(기관!EO33+외인!EO33)/EN33</f>
        <v>2.277902102956877E-3</v>
      </c>
      <c r="EP33" s="28">
        <f>외인!EP33</f>
        <v>148068.14000000001</v>
      </c>
      <c r="EQ33" s="28">
        <f>(기관!EQ33+외인!EQ33)/EP33</f>
        <v>2.0331855320124908E-3</v>
      </c>
      <c r="ER33" s="28">
        <f>외인!ER33</f>
        <v>12806.38</v>
      </c>
      <c r="ES33" s="28">
        <f>(기관!ES33+외인!ES33)/ER33</f>
        <v>-6.613890888760135E-4</v>
      </c>
      <c r="ET33" s="28">
        <f>외인!ET33</f>
        <v>105142.09</v>
      </c>
      <c r="EU33" s="28">
        <f>(기관!EU33+외인!EU33)/ET33</f>
        <v>3.1521153897549501E-3</v>
      </c>
      <c r="EV33" s="28">
        <f>외인!EV33</f>
        <v>42794.32</v>
      </c>
      <c r="EW33" s="28">
        <f>(기관!EW33+외인!EW33)/EV33</f>
        <v>-6.7322018436091486E-4</v>
      </c>
      <c r="EX33" s="28">
        <f>외인!EX33</f>
        <v>50239</v>
      </c>
      <c r="EY33" s="28">
        <f>(기관!EY33+외인!EY33)/EX33</f>
        <v>5.1752622464619122E-4</v>
      </c>
    </row>
    <row r="34" spans="1:155">
      <c r="A34" s="27">
        <f>외인!A34</f>
        <v>46113</v>
      </c>
      <c r="B34" s="28">
        <f>외인!B34</f>
        <v>4375420</v>
      </c>
      <c r="C34" s="28">
        <f>(기관!C34+외인!C34)/B34</f>
        <v>-1.4968391605834411E-3</v>
      </c>
      <c r="D34" s="28">
        <f>외인!D34</f>
        <v>617454.49</v>
      </c>
      <c r="E34" s="28">
        <f>(기관!E34+외인!E34)/D34</f>
        <v>1.4128976533962854E-4</v>
      </c>
      <c r="F34" s="28">
        <f>외인!F34</f>
        <v>1885889.76</v>
      </c>
      <c r="G34" s="28">
        <f>(기관!G34+외인!G34)/F34</f>
        <v>-2.8364118165634454E-3</v>
      </c>
      <c r="H34" s="28">
        <f>외인!H34</f>
        <v>289578.58</v>
      </c>
      <c r="I34" s="28">
        <f>(기관!I34+외인!I34)/H34</f>
        <v>2.5434892318347575E-3</v>
      </c>
      <c r="J34" s="28">
        <f>외인!J34</f>
        <v>40571.089999999997</v>
      </c>
      <c r="K34" s="28">
        <f>(기관!K34+외인!K34)/J34</f>
        <v>3.3745704145488821E-3</v>
      </c>
      <c r="L34" s="28">
        <f>외인!L34</f>
        <v>267962.44</v>
      </c>
      <c r="M34" s="28">
        <f>(기관!M34+외인!M34)/L34</f>
        <v>2.6058129639362887E-3</v>
      </c>
      <c r="N34" s="28">
        <f>외인!N34</f>
        <v>229999.58</v>
      </c>
      <c r="O34" s="28">
        <f>(기관!O34+외인!O34)/N34</f>
        <v>-5.0687049080698325E-4</v>
      </c>
      <c r="P34" s="28">
        <f>외인!P34</f>
        <v>200106.08</v>
      </c>
      <c r="Q34" s="28">
        <f>(기관!Q34+외인!Q34)/P34</f>
        <v>1.4798650795618004E-3</v>
      </c>
      <c r="R34" s="28">
        <f>외인!R34</f>
        <v>124229.74</v>
      </c>
      <c r="S34" s="28">
        <f>(기관!S34+외인!S34)/R34</f>
        <v>-1.8747523741094522E-4</v>
      </c>
      <c r="T34" s="28">
        <f>외인!T34</f>
        <v>8591.17</v>
      </c>
      <c r="U34" s="28">
        <f>(기관!U34+외인!U34)/T34</f>
        <v>2.2139010169744048E-3</v>
      </c>
      <c r="V34" s="28">
        <f>외인!V34</f>
        <v>105659.35</v>
      </c>
      <c r="W34" s="28">
        <f>(기관!W34+외인!W34)/V34</f>
        <v>-5.8101814936397029E-4</v>
      </c>
      <c r="X34" s="28">
        <f>외인!X34</f>
        <v>1862073.58</v>
      </c>
      <c r="Y34" s="28">
        <f>(기관!Y34+외인!Y34)/X34</f>
        <v>-4.3999335407572879E-3</v>
      </c>
      <c r="Z34" s="28">
        <f>외인!Z34</f>
        <v>44000.41</v>
      </c>
      <c r="AA34" s="28">
        <f>(기관!AA34+외인!AA34)/Z34</f>
        <v>-1.1270349526288502E-3</v>
      </c>
      <c r="AB34" s="28">
        <f>외인!AB34</f>
        <v>199084.11</v>
      </c>
      <c r="AC34" s="28">
        <f>(기관!AC34+외인!AC34)/AB34</f>
        <v>2.2040935361440951E-4</v>
      </c>
      <c r="AD34" s="28">
        <f>외인!AD34</f>
        <v>19631.560000000001</v>
      </c>
      <c r="AE34" s="28">
        <f>(기관!AE34+외인!AE34)/AD34</f>
        <v>-9.7801702972153003E-5</v>
      </c>
      <c r="AF34" s="28">
        <f>외인!AF34</f>
        <v>24303.95</v>
      </c>
      <c r="AG34" s="28">
        <f>(기관!AG34+외인!AG34)/AF34</f>
        <v>1.2343672530596879E-3</v>
      </c>
      <c r="AH34" s="28">
        <f>외인!AH34</f>
        <v>181941.38</v>
      </c>
      <c r="AI34" s="28">
        <f>(기관!AI34+외인!AI34)/AH34</f>
        <v>-1.2549646485038202E-3</v>
      </c>
      <c r="AJ34" s="28">
        <f>외인!AJ34</f>
        <v>110197.24</v>
      </c>
      <c r="AK34" s="28">
        <f>(기관!AK34+외인!AK34)/AJ34</f>
        <v>1.4569330411542069E-3</v>
      </c>
      <c r="AL34" s="28">
        <f>외인!AL34</f>
        <v>85704.73</v>
      </c>
      <c r="AM34" s="28">
        <f>(기관!AM34+외인!AM34)/AL34</f>
        <v>7.0276167954790838E-4</v>
      </c>
      <c r="AN34" s="28">
        <f>외인!AN34</f>
        <v>162961.95000000001</v>
      </c>
      <c r="AO34" s="28">
        <f>(기관!AO34+외인!AO34)/AN34</f>
        <v>-1.1339456848669274E-3</v>
      </c>
      <c r="AP34" s="28">
        <f>외인!AP34</f>
        <v>114396.66</v>
      </c>
      <c r="AQ34" s="28">
        <f>(기관!AQ34+외인!AQ34)/AP34</f>
        <v>1.78632837706975E-3</v>
      </c>
      <c r="AR34" s="28">
        <f>외인!AR34</f>
        <v>23648.59</v>
      </c>
      <c r="AS34" s="28">
        <f>(기관!AS34+외인!AS34)/AR34</f>
        <v>2.3595487088236551E-4</v>
      </c>
      <c r="AT34" s="28">
        <f>외인!AT34</f>
        <v>75877.320000000007</v>
      </c>
      <c r="AU34" s="28">
        <f>(기관!AU34+외인!AU34)/AT34</f>
        <v>6.5922201785724639E-4</v>
      </c>
      <c r="AV34" s="28">
        <f>외인!AV34</f>
        <v>48808.49</v>
      </c>
      <c r="AW34" s="28">
        <f>(기관!AW34+외인!AW34)/AV34</f>
        <v>2.6774030501660676E-3</v>
      </c>
      <c r="AX34" s="28">
        <f>외인!AX34</f>
        <v>60637.01</v>
      </c>
      <c r="AY34" s="28">
        <f>(기관!AY34+외인!AY34)/AX34</f>
        <v>2.3269617021023955E-3</v>
      </c>
      <c r="AZ34" s="28">
        <f>외인!AZ34</f>
        <v>1996278.37</v>
      </c>
      <c r="BA34" s="28">
        <f>(기관!BA34+외인!BA34)/AZ34</f>
        <v>-3.9214370689194013E-3</v>
      </c>
      <c r="BB34" s="28">
        <f>외인!BB34</f>
        <v>97357.02</v>
      </c>
      <c r="BC34" s="28">
        <f>(기관!BC34+외인!BC34)/BB34</f>
        <v>-2.8924467901749661E-4</v>
      </c>
      <c r="BD34" s="28">
        <f>외인!BD34</f>
        <v>37888.910000000003</v>
      </c>
      <c r="BE34" s="28">
        <f>(기관!BE34+외인!BE34)/BD34</f>
        <v>-6.7433980022122569E-4</v>
      </c>
      <c r="BF34" s="28">
        <f>외인!BF34</f>
        <v>0</v>
      </c>
      <c r="BG34" s="28" t="e">
        <f>(기관!BG34+외인!BG34)/BF34</f>
        <v>#DIV/0!</v>
      </c>
      <c r="BH34" s="28">
        <f>외인!BH34</f>
        <v>87711.57</v>
      </c>
      <c r="BI34" s="28">
        <f>(기관!BI34+외인!BI34)/BH34</f>
        <v>2.2350529126317089E-3</v>
      </c>
      <c r="BJ34" s="28">
        <f>외인!BJ34</f>
        <v>116135.5</v>
      </c>
      <c r="BK34" s="28">
        <f>(기관!BK34+외인!BK34)/BJ34</f>
        <v>4.1176040056657947E-4</v>
      </c>
      <c r="BL34" s="28">
        <f>외인!BL34</f>
        <v>46661.94</v>
      </c>
      <c r="BM34" s="28">
        <f>(기관!BM34+외인!BM34)/BL34</f>
        <v>-6.994994207270422E-4</v>
      </c>
      <c r="BN34" s="28">
        <f>외인!BN34</f>
        <v>44711.27</v>
      </c>
      <c r="BO34" s="28">
        <f>(기관!BO34+외인!BO34)/BN34</f>
        <v>5.2022677951219008E-4</v>
      </c>
      <c r="BP34" s="28">
        <f>외인!BP34</f>
        <v>70971.55</v>
      </c>
      <c r="BQ34" s="28">
        <f>(기관!BQ34+외인!BQ34)/BP34</f>
        <v>1.5375174982087893E-3</v>
      </c>
      <c r="BR34" s="28">
        <f>외인!BR34</f>
        <v>240733</v>
      </c>
      <c r="BS34" s="28">
        <f>(기관!BS34+외인!BS34)/BR34</f>
        <v>1.2534218407945731E-3</v>
      </c>
      <c r="BT34" s="28">
        <f>외인!BT34</f>
        <v>1898611.75</v>
      </c>
      <c r="BU34" s="28">
        <f>(기관!BU34+외인!BU34)/BT34</f>
        <v>-4.3482086319122379E-3</v>
      </c>
      <c r="BV34" s="28">
        <f>외인!BV34</f>
        <v>356661.72</v>
      </c>
      <c r="BW34" s="28">
        <f>(기관!BW34+외인!BW34)/BV34</f>
        <v>2.0972253484338049E-4</v>
      </c>
      <c r="BX34" s="28">
        <f>외인!BX34</f>
        <v>73990.53</v>
      </c>
      <c r="BY34" s="28">
        <f>(기관!BY34+외인!BY34)/BX34</f>
        <v>3.2936647433124208E-4</v>
      </c>
      <c r="BZ34" s="28">
        <f>외인!BZ34</f>
        <v>248666.68</v>
      </c>
      <c r="CA34" s="28">
        <f>(기관!CA34+외인!CA34)/BZ34</f>
        <v>-5.0091150129160864E-4</v>
      </c>
      <c r="CB34" s="28">
        <f>외인!CB34</f>
        <v>12471.64</v>
      </c>
      <c r="CC34" s="28">
        <f>(기관!CC34+외인!CC34)/CB34</f>
        <v>-9.5256117078427527E-4</v>
      </c>
      <c r="CD34" s="28">
        <f>외인!CD34</f>
        <v>30392.65</v>
      </c>
      <c r="CE34" s="28">
        <f>(기관!CE34+외인!CE34)/CD34</f>
        <v>2.6980207385667239E-5</v>
      </c>
      <c r="CF34" s="28">
        <f>외인!CF34</f>
        <v>24366.11</v>
      </c>
      <c r="CG34" s="28">
        <f>(기관!CG34+외인!CG34)/CF34</f>
        <v>2.4702342721099101E-3</v>
      </c>
      <c r="CH34" s="28">
        <f>외인!CH34</f>
        <v>67605.45</v>
      </c>
      <c r="CI34" s="28">
        <f>(기관!CI34+외인!CI34)/CH34</f>
        <v>2.2183122810365136E-3</v>
      </c>
      <c r="CJ34" s="28">
        <f>외인!CJ34</f>
        <v>386360.9</v>
      </c>
      <c r="CK34" s="28">
        <f>(기관!CK34+외인!CK34)/CJ34</f>
        <v>8.2567878892506974E-4</v>
      </c>
      <c r="CL34" s="28">
        <f>외인!CL34</f>
        <v>226782.91</v>
      </c>
      <c r="CM34" s="28">
        <f>(기관!CM34+외인!CM34)/CL34</f>
        <v>1.4877664282551102E-4</v>
      </c>
      <c r="CN34" s="28">
        <f>외인!CN34</f>
        <v>118014.1</v>
      </c>
      <c r="CO34" s="28">
        <f>(기관!CO34+외인!CO34)/CN34</f>
        <v>9.558179912400297E-4</v>
      </c>
      <c r="CP34" s="28">
        <f>외인!CP34</f>
        <v>97917.63</v>
      </c>
      <c r="CQ34" s="28">
        <f>(기관!CQ34+외인!CQ34)/CP34</f>
        <v>-2.9698431222242611E-4</v>
      </c>
      <c r="CR34" s="28">
        <f>외인!CR34</f>
        <v>159826.60999999999</v>
      </c>
      <c r="CS34" s="28">
        <f>(기관!CS34+외인!CS34)/CR34</f>
        <v>6.4651311818476301E-4</v>
      </c>
      <c r="CT34" s="28">
        <f>외인!CT34</f>
        <v>112577.23</v>
      </c>
      <c r="CU34" s="28">
        <f>(기관!CU34+외인!CU34)/CT34</f>
        <v>4.2672927731478196E-4</v>
      </c>
      <c r="CV34" s="28">
        <f>외인!CV34</f>
        <v>1898611.75</v>
      </c>
      <c r="CW34" s="28">
        <f>(기관!CW34+외인!CW34)/CV34</f>
        <v>-4.3482086319122379E-3</v>
      </c>
      <c r="CX34" s="28">
        <f>외인!CX34</f>
        <v>205987.42</v>
      </c>
      <c r="CY34" s="28">
        <f>(기관!CY34+외인!CY34)/CX34</f>
        <v>3.2663159721113065E-3</v>
      </c>
      <c r="CZ34" s="28">
        <f>외인!CZ34</f>
        <v>16769.009999999998</v>
      </c>
      <c r="DA34" s="28">
        <f>(기관!DA34+외인!DA34)/CZ34</f>
        <v>-2.4849409714705882E-3</v>
      </c>
      <c r="DB34" s="28">
        <f>외인!DB34</f>
        <v>37888.910000000003</v>
      </c>
      <c r="DC34" s="28">
        <f>(기관!DC34+외인!DC34)/DB34</f>
        <v>-6.7433980022122569E-4</v>
      </c>
      <c r="DD34" s="28">
        <f>외인!DD34</f>
        <v>8591.17</v>
      </c>
      <c r="DE34" s="28">
        <f>(기관!DE34+외인!DE34)/DD34</f>
        <v>2.2139010169744048E-3</v>
      </c>
      <c r="DF34" s="28">
        <f>외인!DF34</f>
        <v>55386.98</v>
      </c>
      <c r="DG34" s="28">
        <f>(기관!DG34+외인!DG34)/DF34</f>
        <v>6.1964021147208244E-4</v>
      </c>
      <c r="DH34" s="28">
        <f>외인!DH34</f>
        <v>22430.27</v>
      </c>
      <c r="DI34" s="28">
        <f>(기관!DI34+외인!DI34)/DH34</f>
        <v>4.8193802392927052E-4</v>
      </c>
      <c r="DJ34" s="28">
        <f>외인!DJ34</f>
        <v>552675.47</v>
      </c>
      <c r="DK34" s="28">
        <f>(기관!DK34+외인!DK34)/DJ34</f>
        <v>6.1518923573720399E-4</v>
      </c>
      <c r="DL34" s="28">
        <f>외인!DL34</f>
        <v>93013.48</v>
      </c>
      <c r="DM34" s="28">
        <f>(기관!DM34+외인!DM34)/DL34</f>
        <v>1.1222029323061562E-3</v>
      </c>
      <c r="DN34" s="28">
        <f>외인!DN34</f>
        <v>1898611.75</v>
      </c>
      <c r="DO34" s="28">
        <f>(기관!DO34+외인!DO34)/DN34</f>
        <v>-4.3482086319122379E-3</v>
      </c>
      <c r="DP34" s="28">
        <f>외인!DP34</f>
        <v>83377.789999999994</v>
      </c>
      <c r="DQ34" s="28">
        <f>(기관!DQ34+외인!DQ34)/DP34</f>
        <v>8.3391512296020329E-4</v>
      </c>
      <c r="DR34" s="28">
        <f>외인!DR34</f>
        <v>42244.07</v>
      </c>
      <c r="DS34" s="28">
        <f>(기관!DS34+외인!DS34)/DR34</f>
        <v>3.1467138464641312E-3</v>
      </c>
      <c r="DT34" s="28">
        <f>외인!DT34</f>
        <v>124229.74</v>
      </c>
      <c r="DU34" s="28">
        <f>(기관!DU34+외인!DU34)/DT34</f>
        <v>-1.8747523741094522E-4</v>
      </c>
      <c r="DV34" s="28">
        <f>외인!DV34</f>
        <v>35316.269999999997</v>
      </c>
      <c r="DW34" s="28">
        <f>(기관!DW34+외인!DW34)/DV34</f>
        <v>3.5906962994676395E-3</v>
      </c>
      <c r="DX34" s="28">
        <f>외인!DX34</f>
        <v>105659.35</v>
      </c>
      <c r="DY34" s="28">
        <f>(기관!DY34+외인!DY34)/DX34</f>
        <v>-5.8101814936397029E-4</v>
      </c>
      <c r="DZ34" s="28">
        <f>외인!DZ34</f>
        <v>8733.81</v>
      </c>
      <c r="EA34" s="28">
        <f>(기관!EA34+외인!EA34)/DZ34</f>
        <v>3.7898694842228081E-4</v>
      </c>
      <c r="EB34" s="28">
        <f>외인!EB34</f>
        <v>12561.56</v>
      </c>
      <c r="EC34" s="28">
        <f>(기관!EC34+외인!EC34)/EB34</f>
        <v>2.7783173427504228E-4</v>
      </c>
      <c r="ED34" s="28">
        <f>외인!ED34</f>
        <v>10336.66</v>
      </c>
      <c r="EE34" s="28">
        <f>(기관!EE34+외인!EE34)/ED34</f>
        <v>1.4530805888942849E-3</v>
      </c>
      <c r="EF34" s="28">
        <f>외인!EF34</f>
        <v>251339.07</v>
      </c>
      <c r="EG34" s="28">
        <f>(기관!EG34+외인!EG34)/EF34</f>
        <v>8.4220889334873396E-4</v>
      </c>
      <c r="EH34" s="28">
        <f>외인!EH34</f>
        <v>166485.09</v>
      </c>
      <c r="EI34" s="28">
        <f>(기관!EI34+외인!EI34)/EH34</f>
        <v>-1.9071978157323276E-3</v>
      </c>
      <c r="EJ34" s="28">
        <f>외인!EJ34</f>
        <v>98061.1</v>
      </c>
      <c r="EK34" s="28">
        <f>(기관!EK34+외인!EK34)/EJ34</f>
        <v>2.9739621521683926E-3</v>
      </c>
      <c r="EL34" s="28">
        <f>외인!EL34</f>
        <v>32930.9</v>
      </c>
      <c r="EM34" s="28">
        <f>(기관!EM34+외인!EM34)/EL34</f>
        <v>2.426292630933257E-4</v>
      </c>
      <c r="EN34" s="28">
        <f>외인!EN34</f>
        <v>42244.07</v>
      </c>
      <c r="EO34" s="28">
        <f>(기관!EO34+외인!EO34)/EN34</f>
        <v>3.1467138464641312E-3</v>
      </c>
      <c r="EP34" s="28">
        <f>외인!EP34</f>
        <v>164900.54999999999</v>
      </c>
      <c r="EQ34" s="28">
        <f>(기관!EQ34+외인!EQ34)/EP34</f>
        <v>2.0281921436890297E-3</v>
      </c>
      <c r="ER34" s="28">
        <f>외인!ER34</f>
        <v>14020.14</v>
      </c>
      <c r="ES34" s="28">
        <f>(기관!ES34+외인!ES34)/ER34</f>
        <v>4.472137938708173E-3</v>
      </c>
      <c r="ET34" s="28">
        <f>외인!ET34</f>
        <v>114396.66</v>
      </c>
      <c r="EU34" s="28">
        <f>(기관!EU34+외인!EU34)/ET34</f>
        <v>1.78632837706975E-3</v>
      </c>
      <c r="EV34" s="28">
        <f>외인!EV34</f>
        <v>44000.41</v>
      </c>
      <c r="EW34" s="28">
        <f>(기관!EW34+외인!EW34)/EV34</f>
        <v>-1.1270349526288502E-3</v>
      </c>
      <c r="EX34" s="28">
        <f>외인!EX34</f>
        <v>53917.22</v>
      </c>
      <c r="EY34" s="28">
        <f>(기관!EY34+외인!EY34)/EX34</f>
        <v>3.8039795078455448E-4</v>
      </c>
    </row>
    <row r="35" spans="1:155">
      <c r="A35" s="27">
        <f>외인!A35</f>
        <v>46114</v>
      </c>
      <c r="B35" s="28">
        <f>외인!B35</f>
        <v>4180185.88</v>
      </c>
      <c r="C35" s="28">
        <f>(기관!C35+외인!C35)/B35</f>
        <v>-1.1724048022476936E-3</v>
      </c>
      <c r="D35" s="28">
        <f>외인!D35</f>
        <v>584461.63</v>
      </c>
      <c r="E35" s="28">
        <f>(기관!E35+외인!E35)/D35</f>
        <v>-1.2755328352350521E-4</v>
      </c>
      <c r="F35" s="28">
        <f>외인!F35</f>
        <v>1794161.18</v>
      </c>
      <c r="G35" s="28">
        <f>(기관!G35+외인!G35)/F35</f>
        <v>-2.1072075586876762E-3</v>
      </c>
      <c r="H35" s="28">
        <f>외인!H35</f>
        <v>287047.42</v>
      </c>
      <c r="I35" s="28">
        <f>(기관!I35+외인!I35)/H35</f>
        <v>3.6456694158756072E-3</v>
      </c>
      <c r="J35" s="28">
        <f>외인!J35</f>
        <v>39203.49</v>
      </c>
      <c r="K35" s="28">
        <f>(기관!K35+외인!K35)/J35</f>
        <v>3.9838289907352638E-3</v>
      </c>
      <c r="L35" s="28">
        <f>외인!L35</f>
        <v>266398.90000000002</v>
      </c>
      <c r="M35" s="28">
        <f>(기관!M35+외인!M35)/L35</f>
        <v>3.9476514354976682E-3</v>
      </c>
      <c r="N35" s="28">
        <f>외인!N35</f>
        <v>220259.83</v>
      </c>
      <c r="O35" s="28">
        <f>(기관!O35+외인!O35)/N35</f>
        <v>-6.357491513545616E-4</v>
      </c>
      <c r="P35" s="28">
        <f>외인!P35</f>
        <v>193678.65</v>
      </c>
      <c r="Q35" s="28">
        <f>(기관!Q35+외인!Q35)/P35</f>
        <v>8.8238946316488703E-5</v>
      </c>
      <c r="R35" s="28">
        <f>외인!R35</f>
        <v>117830.5</v>
      </c>
      <c r="S35" s="28">
        <f>(기관!S35+외인!S35)/R35</f>
        <v>-1.5813392967016179E-3</v>
      </c>
      <c r="T35" s="28">
        <f>외인!T35</f>
        <v>8403.06</v>
      </c>
      <c r="U35" s="28">
        <f>(기관!U35+외인!U35)/T35</f>
        <v>1.4542321487648546E-3</v>
      </c>
      <c r="V35" s="28">
        <f>외인!V35</f>
        <v>98926.73</v>
      </c>
      <c r="W35" s="28">
        <f>(기관!W35+외인!W35)/V35</f>
        <v>7.9088836758275547E-4</v>
      </c>
      <c r="X35" s="28">
        <f>외인!X35</f>
        <v>1744393.48</v>
      </c>
      <c r="Y35" s="28">
        <f>(기관!Y35+외인!Y35)/X35</f>
        <v>-3.4215846759528133E-3</v>
      </c>
      <c r="Z35" s="28">
        <f>외인!Z35</f>
        <v>42606.49</v>
      </c>
      <c r="AA35" s="28">
        <f>(기관!AA35+외인!AA35)/Z35</f>
        <v>-5.5367151811848393E-4</v>
      </c>
      <c r="AB35" s="28">
        <f>외인!AB35</f>
        <v>195096.19</v>
      </c>
      <c r="AC35" s="28">
        <f>(기관!AC35+외인!AC35)/AB35</f>
        <v>1.1020204956334616E-4</v>
      </c>
      <c r="AD35" s="28">
        <f>외인!AD35</f>
        <v>18650.46</v>
      </c>
      <c r="AE35" s="28">
        <f>(기관!AE35+외인!AE35)/AD35</f>
        <v>-8.0426970702063131E-4</v>
      </c>
      <c r="AF35" s="28">
        <f>외인!AF35</f>
        <v>24185.86</v>
      </c>
      <c r="AG35" s="28">
        <f>(기관!AG35+외인!AG35)/AF35</f>
        <v>7.2025555427840903E-4</v>
      </c>
      <c r="AH35" s="28">
        <f>외인!AH35</f>
        <v>174889.63</v>
      </c>
      <c r="AI35" s="28">
        <f>(기관!AI35+외인!AI35)/AH35</f>
        <v>-1.8823871947124594E-3</v>
      </c>
      <c r="AJ35" s="28">
        <f>외인!AJ35</f>
        <v>103351.22</v>
      </c>
      <c r="AK35" s="28">
        <f>(기관!AK35+외인!AK35)/AJ35</f>
        <v>-6.3879265285886333E-4</v>
      </c>
      <c r="AL35" s="28">
        <f>외인!AL35</f>
        <v>81854.8</v>
      </c>
      <c r="AM35" s="28">
        <f>(기관!AM35+외인!AM35)/AL35</f>
        <v>3.6711347410292372E-4</v>
      </c>
      <c r="AN35" s="28">
        <f>외인!AN35</f>
        <v>156415.48000000001</v>
      </c>
      <c r="AO35" s="28">
        <f>(기관!AO35+외인!AO35)/AN35</f>
        <v>-1.1950223852524059E-3</v>
      </c>
      <c r="AP35" s="28">
        <f>외인!AP35</f>
        <v>109684.06</v>
      </c>
      <c r="AQ35" s="28">
        <f>(기관!AQ35+외인!AQ35)/AP35</f>
        <v>1.6897623957391804E-3</v>
      </c>
      <c r="AR35" s="28">
        <f>외인!AR35</f>
        <v>22611.17</v>
      </c>
      <c r="AS35" s="28">
        <f>(기관!AS35+외인!AS35)/AR35</f>
        <v>-9.4864617797309897E-4</v>
      </c>
      <c r="AT35" s="28">
        <f>외인!AT35</f>
        <v>73331.839999999997</v>
      </c>
      <c r="AU35" s="28">
        <f>(기관!AU35+외인!AU35)/AT35</f>
        <v>6.4446766915980831E-4</v>
      </c>
      <c r="AV35" s="28">
        <f>외인!AV35</f>
        <v>47448.37</v>
      </c>
      <c r="AW35" s="28">
        <f>(기관!AW35+외인!AW35)/AV35</f>
        <v>2.9971524838471797E-3</v>
      </c>
      <c r="AX35" s="28">
        <f>외인!AX35</f>
        <v>56475.43</v>
      </c>
      <c r="AY35" s="28">
        <f>(기관!AY35+외인!AY35)/AX35</f>
        <v>-1.6359326524826813E-3</v>
      </c>
      <c r="AZ35" s="28">
        <f>외인!AZ35</f>
        <v>1874681.59</v>
      </c>
      <c r="BA35" s="28">
        <f>(기관!BA35+외인!BA35)/AZ35</f>
        <v>-2.9457695799957151E-3</v>
      </c>
      <c r="BB35" s="28">
        <f>외인!BB35</f>
        <v>93654.21</v>
      </c>
      <c r="BC35" s="28">
        <f>(기관!BC35+외인!BC35)/BB35</f>
        <v>-5.7658913571530826E-5</v>
      </c>
      <c r="BD35" s="28">
        <f>외인!BD35</f>
        <v>35702.160000000003</v>
      </c>
      <c r="BE35" s="28">
        <f>(기관!BE35+외인!BE35)/BD35</f>
        <v>-1.3172872453655463E-3</v>
      </c>
      <c r="BF35" s="28">
        <f>외인!BF35</f>
        <v>0</v>
      </c>
      <c r="BG35" s="28" t="e">
        <f>(기관!BG35+외인!BG35)/BF35</f>
        <v>#DIV/0!</v>
      </c>
      <c r="BH35" s="28">
        <f>외인!BH35</f>
        <v>85073.93</v>
      </c>
      <c r="BI35" s="28">
        <f>(기관!BI35+외인!BI35)/BH35</f>
        <v>2.4541008038537777E-3</v>
      </c>
      <c r="BJ35" s="28">
        <f>외인!BJ35</f>
        <v>112817.33</v>
      </c>
      <c r="BK35" s="28">
        <f>(기관!BK35+외인!BK35)/BJ35</f>
        <v>7.0467897086378504E-5</v>
      </c>
      <c r="BL35" s="28">
        <f>외인!BL35</f>
        <v>45397.93</v>
      </c>
      <c r="BM35" s="28">
        <f>(기관!BM35+외인!BM35)/BL35</f>
        <v>-4.7116685716727614E-4</v>
      </c>
      <c r="BN35" s="28">
        <f>외인!BN35</f>
        <v>43640.03</v>
      </c>
      <c r="BO35" s="28">
        <f>(기관!BO35+외인!BO35)/BN35</f>
        <v>7.3327172323208665E-5</v>
      </c>
      <c r="BP35" s="28">
        <f>외인!BP35</f>
        <v>66094.080000000002</v>
      </c>
      <c r="BQ35" s="28">
        <f>(기관!BQ35+외인!BQ35)/BP35</f>
        <v>-2.0665996107366953E-3</v>
      </c>
      <c r="BR35" s="28">
        <f>외인!BR35</f>
        <v>230178.75</v>
      </c>
      <c r="BS35" s="28">
        <f>(기관!BS35+외인!BS35)/BR35</f>
        <v>9.6385960910813867E-4</v>
      </c>
      <c r="BT35" s="28">
        <f>외인!BT35</f>
        <v>1778607.09</v>
      </c>
      <c r="BU35" s="28">
        <f>(기관!BU35+외인!BU35)/BT35</f>
        <v>-3.3820847976041742E-3</v>
      </c>
      <c r="BV35" s="28">
        <f>외인!BV35</f>
        <v>353210.16</v>
      </c>
      <c r="BW35" s="28">
        <f>(기관!BW35+외인!BW35)/BV35</f>
        <v>1.4897363088309807E-3</v>
      </c>
      <c r="BX35" s="28">
        <f>외인!BX35</f>
        <v>72058.740000000005</v>
      </c>
      <c r="BY35" s="28">
        <f>(기관!BY35+외인!BY35)/BX35</f>
        <v>1.2489810396351129E-6</v>
      </c>
      <c r="BZ35" s="28">
        <f>외인!BZ35</f>
        <v>238270.28</v>
      </c>
      <c r="CA35" s="28">
        <f>(기관!CA35+외인!CA35)/BZ35</f>
        <v>-6.5841195133526514E-4</v>
      </c>
      <c r="CB35" s="28">
        <f>외인!CB35</f>
        <v>11977.01</v>
      </c>
      <c r="CC35" s="28">
        <f>(기관!CC35+외인!CC35)/CB35</f>
        <v>-2.2459695700345911E-3</v>
      </c>
      <c r="CD35" s="28">
        <f>외인!CD35</f>
        <v>28773.64</v>
      </c>
      <c r="CE35" s="28">
        <f>(기관!CE35+외인!CE35)/CD35</f>
        <v>-2.0185141678286098E-3</v>
      </c>
      <c r="CF35" s="28">
        <f>외인!CF35</f>
        <v>23411</v>
      </c>
      <c r="CG35" s="28">
        <f>(기관!CG35+외인!CG35)/CF35</f>
        <v>2.7021485626414934E-3</v>
      </c>
      <c r="CH35" s="28">
        <f>외인!CH35</f>
        <v>65613.240000000005</v>
      </c>
      <c r="CI35" s="28">
        <f>(기관!CI35+외인!CI35)/CH35</f>
        <v>2.3347421953252116E-3</v>
      </c>
      <c r="CJ35" s="28">
        <f>외인!CJ35</f>
        <v>367335.96</v>
      </c>
      <c r="CK35" s="28">
        <f>(기관!CK35+외인!CK35)/CJ35</f>
        <v>-8.9721681481987211E-4</v>
      </c>
      <c r="CL35" s="28">
        <f>외인!CL35</f>
        <v>222098.05</v>
      </c>
      <c r="CM35" s="28">
        <f>(기관!CM35+외인!CM35)/CL35</f>
        <v>-6.6006882996046226E-5</v>
      </c>
      <c r="CN35" s="28">
        <f>외인!CN35</f>
        <v>110722.8</v>
      </c>
      <c r="CO35" s="28">
        <f>(기관!CO35+외인!CO35)/CN35</f>
        <v>-1.9246261835863978E-4</v>
      </c>
      <c r="CP35" s="28">
        <f>외인!CP35</f>
        <v>94196.11</v>
      </c>
      <c r="CQ35" s="28">
        <f>(기관!CQ35+외인!CQ35)/CP35</f>
        <v>-6.6457096795186101E-5</v>
      </c>
      <c r="CR35" s="28">
        <f>외인!CR35</f>
        <v>151384.6</v>
      </c>
      <c r="CS35" s="28">
        <f>(기관!CS35+외인!CS35)/CR35</f>
        <v>-4.4575207782033324E-4</v>
      </c>
      <c r="CT35" s="28">
        <f>외인!CT35</f>
        <v>106733.11</v>
      </c>
      <c r="CU35" s="28">
        <f>(기관!CU35+외인!CU35)/CT35</f>
        <v>6.0121924677356442E-4</v>
      </c>
      <c r="CV35" s="28">
        <f>외인!CV35</f>
        <v>1778607.09</v>
      </c>
      <c r="CW35" s="28">
        <f>(기관!CW35+외인!CW35)/CV35</f>
        <v>-3.3820847976041742E-3</v>
      </c>
      <c r="CX35" s="28">
        <f>외인!CX35</f>
        <v>204619.65</v>
      </c>
      <c r="CY35" s="28">
        <f>(기관!CY35+외인!CY35)/CX35</f>
        <v>4.816497340309203E-3</v>
      </c>
      <c r="CZ35" s="28">
        <f>외인!CZ35</f>
        <v>16053.52</v>
      </c>
      <c r="DA35" s="28">
        <f>(기관!DA35+외인!DA35)/CZ35</f>
        <v>-1.2676347617220397E-3</v>
      </c>
      <c r="DB35" s="28">
        <f>외인!DB35</f>
        <v>35702.160000000003</v>
      </c>
      <c r="DC35" s="28">
        <f>(기관!DC35+외인!DC35)/DB35</f>
        <v>-1.3172872453655463E-3</v>
      </c>
      <c r="DD35" s="28">
        <f>외인!DD35</f>
        <v>8403.06</v>
      </c>
      <c r="DE35" s="28">
        <f>(기관!DE35+외인!DE35)/DD35</f>
        <v>1.4542321487648546E-3</v>
      </c>
      <c r="DF35" s="28">
        <f>외인!DF35</f>
        <v>54004.08</v>
      </c>
      <c r="DG35" s="28">
        <f>(기관!DG35+외인!DG35)/DF35</f>
        <v>2.4275943595372792E-4</v>
      </c>
      <c r="DH35" s="28">
        <f>외인!DH35</f>
        <v>21035.16</v>
      </c>
      <c r="DI35" s="28">
        <f>(기관!DI35+외인!DI35)/DH35</f>
        <v>-2.2524192827627649E-3</v>
      </c>
      <c r="DJ35" s="28">
        <f>외인!DJ35</f>
        <v>536553.15</v>
      </c>
      <c r="DK35" s="28">
        <f>(기관!DK35+외인!DK35)/DJ35</f>
        <v>7.5977561589192055E-4</v>
      </c>
      <c r="DL35" s="28">
        <f>외인!DL35</f>
        <v>86642.8</v>
      </c>
      <c r="DM35" s="28">
        <f>(기관!DM35+외인!DM35)/DL35</f>
        <v>-2.7584519429196645E-4</v>
      </c>
      <c r="DN35" s="28">
        <f>외인!DN35</f>
        <v>1778607.09</v>
      </c>
      <c r="DO35" s="28">
        <f>(기관!DO35+외인!DO35)/DN35</f>
        <v>-3.3820847976041742E-3</v>
      </c>
      <c r="DP35" s="28">
        <f>외인!DP35</f>
        <v>78116.53</v>
      </c>
      <c r="DQ35" s="28">
        <f>(기관!DQ35+외인!DQ35)/DP35</f>
        <v>-2.2913204157941985E-3</v>
      </c>
      <c r="DR35" s="28">
        <f>외인!DR35</f>
        <v>40810.089999999997</v>
      </c>
      <c r="DS35" s="28">
        <f>(기관!DS35+외인!DS35)/DR35</f>
        <v>3.5701955080226482E-3</v>
      </c>
      <c r="DT35" s="28">
        <f>외인!DT35</f>
        <v>117830.5</v>
      </c>
      <c r="DU35" s="28">
        <f>(기관!DU35+외인!DU35)/DT35</f>
        <v>-1.5813392967016179E-3</v>
      </c>
      <c r="DV35" s="28">
        <f>외인!DV35</f>
        <v>33275.31</v>
      </c>
      <c r="DW35" s="28">
        <f>(기관!DW35+외인!DW35)/DV35</f>
        <v>3.5735204270072917E-3</v>
      </c>
      <c r="DX35" s="28">
        <f>외인!DX35</f>
        <v>98926.73</v>
      </c>
      <c r="DY35" s="28">
        <f>(기관!DY35+외인!DY35)/DX35</f>
        <v>7.9088836758275547E-4</v>
      </c>
      <c r="DZ35" s="28">
        <f>외인!DZ35</f>
        <v>8379.9599999999991</v>
      </c>
      <c r="EA35" s="28">
        <f>(기관!EA35+외인!EA35)/DZ35</f>
        <v>-2.7446431725211101E-4</v>
      </c>
      <c r="EB35" s="28">
        <f>외인!EB35</f>
        <v>12020.73</v>
      </c>
      <c r="EC35" s="28">
        <f>(기관!EC35+외인!EC35)/EB35</f>
        <v>-8.7265914798851643E-4</v>
      </c>
      <c r="ED35" s="28">
        <f>외인!ED35</f>
        <v>10033.200000000001</v>
      </c>
      <c r="EE35" s="28">
        <f>(기관!EE35+외인!EE35)/ED35</f>
        <v>-2.1727863493202563E-4</v>
      </c>
      <c r="EF35" s="28">
        <f>외인!EF35</f>
        <v>239337.38</v>
      </c>
      <c r="EG35" s="28">
        <f>(기관!EG35+외인!EG35)/EF35</f>
        <v>-6.7628382996421179E-4</v>
      </c>
      <c r="EH35" s="28">
        <f>외인!EH35</f>
        <v>157899.62</v>
      </c>
      <c r="EI35" s="28">
        <f>(기관!EI35+외인!EI35)/EH35</f>
        <v>-1.5834743617495724E-3</v>
      </c>
      <c r="EJ35" s="28">
        <f>외인!EJ35</f>
        <v>94894.15</v>
      </c>
      <c r="EK35" s="28">
        <f>(기관!EK35+외인!EK35)/EJ35</f>
        <v>3.2190603951876913E-3</v>
      </c>
      <c r="EL35" s="28">
        <f>외인!EL35</f>
        <v>31259.58</v>
      </c>
      <c r="EM35" s="28">
        <f>(기관!EM35+외인!EM35)/EL35</f>
        <v>-1.6954802335795937E-3</v>
      </c>
      <c r="EN35" s="28">
        <f>외인!EN35</f>
        <v>40810.089999999997</v>
      </c>
      <c r="EO35" s="28">
        <f>(기관!EO35+외인!EO35)/EN35</f>
        <v>3.5701955080226482E-3</v>
      </c>
      <c r="EP35" s="28">
        <f>외인!EP35</f>
        <v>169435.14</v>
      </c>
      <c r="EQ35" s="28">
        <f>(기관!EQ35+외인!EQ35)/EP35</f>
        <v>4.1315514597503201E-3</v>
      </c>
      <c r="ER35" s="28">
        <f>외인!ER35</f>
        <v>13352.38</v>
      </c>
      <c r="ES35" s="28">
        <f>(기관!ES35+외인!ES35)/ER35</f>
        <v>6.8939020609059959E-3</v>
      </c>
      <c r="ET35" s="28">
        <f>외인!ET35</f>
        <v>109684.06</v>
      </c>
      <c r="EU35" s="28">
        <f>(기관!EU35+외인!EU35)/ET35</f>
        <v>1.6897623957391804E-3</v>
      </c>
      <c r="EV35" s="28">
        <f>외인!EV35</f>
        <v>42606.49</v>
      </c>
      <c r="EW35" s="28">
        <f>(기관!EW35+외인!EW35)/EV35</f>
        <v>-5.5367151811848393E-4</v>
      </c>
      <c r="EX35" s="28">
        <f>외인!EX35</f>
        <v>51589.62</v>
      </c>
      <c r="EY35" s="28">
        <f>(기관!EY35+외인!EY35)/EX35</f>
        <v>3.3592028784084856E-4</v>
      </c>
    </row>
    <row r="36" spans="1:155">
      <c r="A36" s="27">
        <f>외인!A36</f>
        <v>46115</v>
      </c>
      <c r="B36" s="28">
        <f>외인!B36</f>
        <v>4294542.28</v>
      </c>
      <c r="C36" s="28">
        <f>(기관!C36+외인!C36)/B36</f>
        <v>-1.649186231786266E-4</v>
      </c>
      <c r="D36" s="28">
        <f>외인!D36</f>
        <v>588601.06999999995</v>
      </c>
      <c r="E36" s="28">
        <f>(기관!E36+외인!E36)/D36</f>
        <v>-5.1894231181061215E-4</v>
      </c>
      <c r="F36" s="28">
        <f>외인!F36</f>
        <v>1845058.33</v>
      </c>
      <c r="G36" s="28">
        <f>(기관!G36+외인!G36)/F36</f>
        <v>-8.3811984415690531E-4</v>
      </c>
      <c r="H36" s="28">
        <f>외인!H36</f>
        <v>286163.71999999997</v>
      </c>
      <c r="I36" s="28">
        <f>(기관!I36+외인!I36)/H36</f>
        <v>2.7883688400472291E-3</v>
      </c>
      <c r="J36" s="28">
        <f>외인!J36</f>
        <v>38486.94</v>
      </c>
      <c r="K36" s="28">
        <f>(기관!K36+외인!K36)/J36</f>
        <v>1.2526327112521805E-3</v>
      </c>
      <c r="L36" s="28">
        <f>외인!L36</f>
        <v>265357.75</v>
      </c>
      <c r="M36" s="28">
        <f>(기관!M36+외인!M36)/L36</f>
        <v>3.212681747565315E-3</v>
      </c>
      <c r="N36" s="28">
        <f>외인!N36</f>
        <v>221124.73</v>
      </c>
      <c r="O36" s="28">
        <f>(기관!O36+외인!O36)/N36</f>
        <v>-6.6754179869433876E-4</v>
      </c>
      <c r="P36" s="28">
        <f>외인!P36</f>
        <v>192190.69</v>
      </c>
      <c r="Q36" s="28">
        <f>(기관!Q36+외인!Q36)/P36</f>
        <v>-2.2691005480026112E-4</v>
      </c>
      <c r="R36" s="28">
        <f>외인!R36</f>
        <v>118637.89</v>
      </c>
      <c r="S36" s="28">
        <f>(기관!S36+외인!S36)/R36</f>
        <v>-1.7468281001963202E-3</v>
      </c>
      <c r="T36" s="28">
        <f>외인!T36</f>
        <v>8427.3700000000008</v>
      </c>
      <c r="U36" s="28">
        <f>(기관!U36+외인!U36)/T36</f>
        <v>2.1987879967297033E-3</v>
      </c>
      <c r="V36" s="28">
        <f>외인!V36</f>
        <v>99878.86</v>
      </c>
      <c r="W36" s="28">
        <f>(기관!W36+외인!W36)/V36</f>
        <v>7.0365240452283898E-4</v>
      </c>
      <c r="X36" s="28">
        <f>외인!X36</f>
        <v>1825423.89</v>
      </c>
      <c r="Y36" s="28">
        <f>(기관!Y36+외인!Y36)/X36</f>
        <v>-1.3735439827074908E-3</v>
      </c>
      <c r="Z36" s="28">
        <f>외인!Z36</f>
        <v>42421.07</v>
      </c>
      <c r="AA36" s="28">
        <f>(기관!AA36+외인!AA36)/Z36</f>
        <v>-3.8117850398398717E-4</v>
      </c>
      <c r="AB36" s="28">
        <f>외인!AB36</f>
        <v>194110.96</v>
      </c>
      <c r="AC36" s="28">
        <f>(기관!AC36+외인!AC36)/AB36</f>
        <v>-1.7876373389735461E-4</v>
      </c>
      <c r="AD36" s="28">
        <f>외인!AD36</f>
        <v>18464.330000000002</v>
      </c>
      <c r="AE36" s="28">
        <f>(기관!AE36+외인!AE36)/AD36</f>
        <v>-3.5544208752768171E-3</v>
      </c>
      <c r="AF36" s="28">
        <f>외인!AF36</f>
        <v>24212.400000000001</v>
      </c>
      <c r="AG36" s="28">
        <f>(기관!AG36+외인!AG36)/AF36</f>
        <v>1.0944805141167334E-3</v>
      </c>
      <c r="AH36" s="28">
        <f>외인!AH36</f>
        <v>186352.36</v>
      </c>
      <c r="AI36" s="28">
        <f>(기관!AI36+외인!AI36)/AH36</f>
        <v>-6.4195591620090035E-4</v>
      </c>
      <c r="AJ36" s="28">
        <f>외인!AJ36</f>
        <v>103321.23</v>
      </c>
      <c r="AK36" s="28">
        <f>(기관!AK36+외인!AK36)/AJ36</f>
        <v>-1.2388547832812289E-3</v>
      </c>
      <c r="AL36" s="28">
        <f>외인!AL36</f>
        <v>81977.87</v>
      </c>
      <c r="AM36" s="28">
        <f>(기관!AM36+외인!AM36)/AL36</f>
        <v>-1.9432073558388381E-4</v>
      </c>
      <c r="AN36" s="28">
        <f>외인!AN36</f>
        <v>157394.63</v>
      </c>
      <c r="AO36" s="28">
        <f>(기관!AO36+외인!AO36)/AN36</f>
        <v>-9.5581405795102411E-4</v>
      </c>
      <c r="AP36" s="28">
        <f>외인!AP36</f>
        <v>110903</v>
      </c>
      <c r="AQ36" s="28">
        <f>(기관!AQ36+외인!AQ36)/AP36</f>
        <v>-5.7888425020062465E-5</v>
      </c>
      <c r="AR36" s="28">
        <f>외인!AR36</f>
        <v>22317.23</v>
      </c>
      <c r="AS36" s="28">
        <f>(기관!AS36+외인!AS36)/AR36</f>
        <v>-5.7587792033330304E-3</v>
      </c>
      <c r="AT36" s="28">
        <f>외인!AT36</f>
        <v>72643.53</v>
      </c>
      <c r="AU36" s="28">
        <f>(기관!AU36+외인!AU36)/AT36</f>
        <v>-7.3771194764351352E-4</v>
      </c>
      <c r="AV36" s="28">
        <f>외인!AV36</f>
        <v>47449.21</v>
      </c>
      <c r="AW36" s="28">
        <f>(기관!AW36+외인!AW36)/AV36</f>
        <v>2.714481442367534E-3</v>
      </c>
      <c r="AX36" s="28">
        <f>외인!AX36</f>
        <v>58773.56</v>
      </c>
      <c r="AY36" s="28">
        <f>(기관!AY36+외인!AY36)/AX36</f>
        <v>2.5419593436232208E-4</v>
      </c>
      <c r="AZ36" s="28">
        <f>외인!AZ36</f>
        <v>1957884.4</v>
      </c>
      <c r="BA36" s="28">
        <f>(기관!BA36+외인!BA36)/AZ36</f>
        <v>-9.5928544095861829E-4</v>
      </c>
      <c r="BB36" s="28">
        <f>외인!BB36</f>
        <v>94327.52</v>
      </c>
      <c r="BC36" s="28">
        <f>(기관!BC36+외인!BC36)/BB36</f>
        <v>2.4807182463823918E-5</v>
      </c>
      <c r="BD36" s="28">
        <f>외인!BD36</f>
        <v>35459.18</v>
      </c>
      <c r="BE36" s="28">
        <f>(기관!BE36+외인!BE36)/BD36</f>
        <v>-1.2397353802315789E-3</v>
      </c>
      <c r="BF36" s="28">
        <f>외인!BF36</f>
        <v>0</v>
      </c>
      <c r="BG36" s="28" t="e">
        <f>(기관!BG36+외인!BG36)/BF36</f>
        <v>#DIV/0!</v>
      </c>
      <c r="BH36" s="28">
        <f>외인!BH36</f>
        <v>89223.2</v>
      </c>
      <c r="BI36" s="28">
        <f>(기관!BI36+외인!BI36)/BH36</f>
        <v>6.1482887858763189E-3</v>
      </c>
      <c r="BJ36" s="28">
        <f>외인!BJ36</f>
        <v>114065.35</v>
      </c>
      <c r="BK36" s="28">
        <f>(기관!BK36+외인!BK36)/BJ36</f>
        <v>-3.9836812844566732E-4</v>
      </c>
      <c r="BL36" s="28">
        <f>외인!BL36</f>
        <v>45961.32</v>
      </c>
      <c r="BM36" s="28">
        <f>(기관!BM36+외인!BM36)/BL36</f>
        <v>1.8733143434522767E-4</v>
      </c>
      <c r="BN36" s="28">
        <f>외인!BN36</f>
        <v>44813.68</v>
      </c>
      <c r="BO36" s="28">
        <f>(기관!BO36+외인!BO36)/BN36</f>
        <v>7.1272879174394974E-4</v>
      </c>
      <c r="BP36" s="28">
        <f>외인!BP36</f>
        <v>68364.86</v>
      </c>
      <c r="BQ36" s="28">
        <f>(기관!BQ36+외인!BQ36)/BP36</f>
        <v>-5.7544182786302791E-4</v>
      </c>
      <c r="BR36" s="28">
        <f>외인!BR36</f>
        <v>234057.19</v>
      </c>
      <c r="BS36" s="28">
        <f>(기관!BS36+외인!BS36)/BR36</f>
        <v>5.2897328212818406E-4</v>
      </c>
      <c r="BT36" s="28">
        <f>외인!BT36</f>
        <v>1859384.37</v>
      </c>
      <c r="BU36" s="28">
        <f>(기관!BU36+외인!BU36)/BT36</f>
        <v>-1.3649248864020514E-3</v>
      </c>
      <c r="BV36" s="28">
        <f>외인!BV36</f>
        <v>362982.96</v>
      </c>
      <c r="BW36" s="28">
        <f>(기관!BW36+외인!BW36)/BV36</f>
        <v>2.4424562519408627E-3</v>
      </c>
      <c r="BX36" s="28">
        <f>외인!BX36</f>
        <v>71849.36</v>
      </c>
      <c r="BY36" s="28">
        <f>(기관!BY36+외인!BY36)/BX36</f>
        <v>-7.6228932310600948E-4</v>
      </c>
      <c r="BZ36" s="28">
        <f>외인!BZ36</f>
        <v>239372.5</v>
      </c>
      <c r="CA36" s="28">
        <f>(기관!CA36+외인!CA36)/BZ36</f>
        <v>-6.9502553551473124E-4</v>
      </c>
      <c r="CB36" s="28">
        <f>외인!CB36</f>
        <v>11762.67</v>
      </c>
      <c r="CC36" s="28">
        <f>(기관!CC36+외인!CC36)/CB36</f>
        <v>-5.1603930060096902E-3</v>
      </c>
      <c r="CD36" s="28">
        <f>외인!CD36</f>
        <v>28901.13</v>
      </c>
      <c r="CE36" s="28">
        <f>(기관!CE36+외인!CE36)/CD36</f>
        <v>-1.8321082947275764E-3</v>
      </c>
      <c r="CF36" s="28">
        <f>외인!CF36</f>
        <v>23262.560000000001</v>
      </c>
      <c r="CG36" s="28">
        <f>(기관!CG36+외인!CG36)/CF36</f>
        <v>7.3766601784154464E-4</v>
      </c>
      <c r="CH36" s="28">
        <f>외인!CH36</f>
        <v>65815.08</v>
      </c>
      <c r="CI36" s="28">
        <f>(기관!CI36+외인!CI36)/CH36</f>
        <v>2.0850844517700199E-3</v>
      </c>
      <c r="CJ36" s="28">
        <f>외인!CJ36</f>
        <v>365598.69</v>
      </c>
      <c r="CK36" s="28">
        <f>(기관!CK36+외인!CK36)/CJ36</f>
        <v>-1.5948908350847757E-3</v>
      </c>
      <c r="CL36" s="28">
        <f>외인!CL36</f>
        <v>221353.54</v>
      </c>
      <c r="CM36" s="28">
        <f>(기관!CM36+외인!CM36)/CL36</f>
        <v>-2.1192342349708986E-4</v>
      </c>
      <c r="CN36" s="28">
        <f>외인!CN36</f>
        <v>112183.88</v>
      </c>
      <c r="CO36" s="28">
        <f>(기관!CO36+외인!CO36)/CN36</f>
        <v>-3.3275725532046148E-4</v>
      </c>
      <c r="CP36" s="28">
        <f>외인!CP36</f>
        <v>94882.55</v>
      </c>
      <c r="CQ36" s="28">
        <f>(기관!CQ36+외인!CQ36)/CP36</f>
        <v>1.8549248518299708E-5</v>
      </c>
      <c r="CR36" s="28">
        <f>외인!CR36</f>
        <v>151910.22</v>
      </c>
      <c r="CS36" s="28">
        <f>(기관!CS36+외인!CS36)/CR36</f>
        <v>-9.1218352524273874E-4</v>
      </c>
      <c r="CT36" s="28">
        <f>외인!CT36</f>
        <v>110876.21</v>
      </c>
      <c r="CU36" s="28">
        <f>(기관!CU36+외인!CU36)/CT36</f>
        <v>3.5558574738440282E-3</v>
      </c>
      <c r="CV36" s="28">
        <f>외인!CV36</f>
        <v>1859384.37</v>
      </c>
      <c r="CW36" s="28">
        <f>(기관!CW36+외인!CW36)/CV36</f>
        <v>-1.3649248864020514E-3</v>
      </c>
      <c r="CX36" s="28">
        <f>외인!CX36</f>
        <v>203084.32</v>
      </c>
      <c r="CY36" s="28">
        <f>(기관!CY36+외인!CY36)/CX36</f>
        <v>3.8919302090875355E-3</v>
      </c>
      <c r="CZ36" s="28">
        <f>외인!CZ36</f>
        <v>15944.45</v>
      </c>
      <c r="DA36" s="28">
        <f>(기관!DA36+외인!DA36)/CZ36</f>
        <v>-2.3437622495601916E-3</v>
      </c>
      <c r="DB36" s="28">
        <f>외인!DB36</f>
        <v>35459.18</v>
      </c>
      <c r="DC36" s="28">
        <f>(기관!DC36+외인!DC36)/DB36</f>
        <v>-1.2397353802315789E-3</v>
      </c>
      <c r="DD36" s="28">
        <f>외인!DD36</f>
        <v>8427.3700000000008</v>
      </c>
      <c r="DE36" s="28">
        <f>(기관!DE36+외인!DE36)/DD36</f>
        <v>2.1987879967297033E-3</v>
      </c>
      <c r="DF36" s="28">
        <f>외인!DF36</f>
        <v>53874.07</v>
      </c>
      <c r="DG36" s="28">
        <f>(기관!DG36+외인!DG36)/DF36</f>
        <v>-7.6289019931109737E-4</v>
      </c>
      <c r="DH36" s="28">
        <f>외인!DH36</f>
        <v>21073.61</v>
      </c>
      <c r="DI36" s="28">
        <f>(기관!DI36+외인!DI36)/DH36</f>
        <v>-2.0883939676211148E-3</v>
      </c>
      <c r="DJ36" s="28">
        <f>외인!DJ36</f>
        <v>549987.56999999995</v>
      </c>
      <c r="DK36" s="28">
        <f>(기관!DK36+외인!DK36)/DJ36</f>
        <v>7.2798008871364139E-4</v>
      </c>
      <c r="DL36" s="28">
        <f>외인!DL36</f>
        <v>87970.19</v>
      </c>
      <c r="DM36" s="28">
        <f>(기관!DM36+외인!DM36)/DL36</f>
        <v>-4.0377314178814439E-4</v>
      </c>
      <c r="DN36" s="28">
        <f>외인!DN36</f>
        <v>1859384.37</v>
      </c>
      <c r="DO36" s="28">
        <f>(기관!DO36+외인!DO36)/DN36</f>
        <v>-1.3649248864020514E-3</v>
      </c>
      <c r="DP36" s="28">
        <f>외인!DP36</f>
        <v>77987.05</v>
      </c>
      <c r="DQ36" s="28">
        <f>(기관!DQ36+외인!DQ36)/DP36</f>
        <v>-3.4498035250724313E-3</v>
      </c>
      <c r="DR36" s="28">
        <f>외인!DR36</f>
        <v>40075.93</v>
      </c>
      <c r="DS36" s="28">
        <f>(기관!DS36+외인!DS36)/DR36</f>
        <v>1.1241161465248592E-3</v>
      </c>
      <c r="DT36" s="28">
        <f>외인!DT36</f>
        <v>118637.89</v>
      </c>
      <c r="DU36" s="28">
        <f>(기관!DU36+외인!DU36)/DT36</f>
        <v>-1.7468281001963202E-3</v>
      </c>
      <c r="DV36" s="28">
        <f>외인!DV36</f>
        <v>32988.370000000003</v>
      </c>
      <c r="DW36" s="28">
        <f>(기관!DW36+외인!DW36)/DV36</f>
        <v>2.0740642838673138E-3</v>
      </c>
      <c r="DX36" s="28">
        <f>외인!DX36</f>
        <v>99878.86</v>
      </c>
      <c r="DY36" s="28">
        <f>(기관!DY36+외인!DY36)/DX36</f>
        <v>7.0365240452283898E-4</v>
      </c>
      <c r="DZ36" s="28">
        <f>외인!DZ36</f>
        <v>8497.7800000000007</v>
      </c>
      <c r="EA36" s="28">
        <f>(기관!EA36+외인!EA36)/DZ36</f>
        <v>1.4709724186787607E-4</v>
      </c>
      <c r="EB36" s="28">
        <f>외인!EB36</f>
        <v>12009.45</v>
      </c>
      <c r="EC36" s="28">
        <f>(기관!EC36+외인!EC36)/EB36</f>
        <v>-1.3939023019372246E-3</v>
      </c>
      <c r="ED36" s="28">
        <f>외인!ED36</f>
        <v>10157.950000000001</v>
      </c>
      <c r="EE36" s="28">
        <f>(기관!EE36+외인!EE36)/ED36</f>
        <v>-7.9149828459482477E-4</v>
      </c>
      <c r="EF36" s="28">
        <f>외인!EF36</f>
        <v>237791.25</v>
      </c>
      <c r="EG36" s="28">
        <f>(기관!EG36+외인!EG36)/EF36</f>
        <v>-1.2102632035451263E-3</v>
      </c>
      <c r="EH36" s="28">
        <f>외인!EH36</f>
        <v>160915.57</v>
      </c>
      <c r="EI36" s="28">
        <f>(기관!EI36+외인!EI36)/EH36</f>
        <v>-1.0859732218578971E-3</v>
      </c>
      <c r="EJ36" s="28">
        <f>외인!EJ36</f>
        <v>94145.06</v>
      </c>
      <c r="EK36" s="28">
        <f>(기관!EK36+외인!EK36)/EJ36</f>
        <v>2.14966138425107E-3</v>
      </c>
      <c r="EL36" s="28">
        <f>외인!EL36</f>
        <v>31391.47</v>
      </c>
      <c r="EM36" s="28">
        <f>(기관!EM36+외인!EM36)/EL36</f>
        <v>-1.5360860768864916E-3</v>
      </c>
      <c r="EN36" s="28">
        <f>외인!EN36</f>
        <v>40075.93</v>
      </c>
      <c r="EO36" s="28">
        <f>(기관!EO36+외인!EO36)/EN36</f>
        <v>1.1241161465248592E-3</v>
      </c>
      <c r="EP36" s="28">
        <f>외인!EP36</f>
        <v>175112.83</v>
      </c>
      <c r="EQ36" s="28">
        <f>(기관!EQ36+외인!EQ36)/EP36</f>
        <v>5.3598585551955279E-3</v>
      </c>
      <c r="ER36" s="28">
        <f>외인!ER36</f>
        <v>13618.61</v>
      </c>
      <c r="ES36" s="28">
        <f>(기관!ES36+외인!ES36)/ER36</f>
        <v>7.6711206209737993E-3</v>
      </c>
      <c r="ET36" s="28">
        <f>외인!ET36</f>
        <v>110903</v>
      </c>
      <c r="EU36" s="28">
        <f>(기관!EU36+외인!EU36)/ET36</f>
        <v>-5.7888425020062465E-5</v>
      </c>
      <c r="EV36" s="28">
        <f>외인!EV36</f>
        <v>42421.07</v>
      </c>
      <c r="EW36" s="28">
        <f>(기관!EW36+외인!EW36)/EV36</f>
        <v>-3.8117850398398717E-4</v>
      </c>
      <c r="EX36" s="28">
        <f>외인!EX36</f>
        <v>52461.48</v>
      </c>
      <c r="EY36" s="28">
        <f>(기관!EY36+외인!EY36)/EX36</f>
        <v>3.4196519045974304E-4</v>
      </c>
    </row>
    <row r="37" spans="1:155">
      <c r="A37" s="27">
        <f>외인!A37</f>
        <v>46118</v>
      </c>
      <c r="B37" s="28">
        <f>외인!B37</f>
        <v>4352651.26</v>
      </c>
      <c r="C37" s="28">
        <f>(기관!C37+외인!C37)/B37</f>
        <v>2.8003162376027344E-4</v>
      </c>
      <c r="D37" s="28">
        <f>외인!D37</f>
        <v>579662.86</v>
      </c>
      <c r="E37" s="28">
        <f>(기관!E37+외인!E37)/D37</f>
        <v>-5.667432272614464E-4</v>
      </c>
      <c r="F37" s="28">
        <f>외인!F37</f>
        <v>1891166.64</v>
      </c>
      <c r="G37" s="28">
        <f>(기관!G37+외인!G37)/F37</f>
        <v>-2.1278928651152608E-4</v>
      </c>
      <c r="H37" s="28">
        <f>외인!H37</f>
        <v>293902.92</v>
      </c>
      <c r="I37" s="28">
        <f>(기관!I37+외인!I37)/H37</f>
        <v>2.6756794386391261E-3</v>
      </c>
      <c r="J37" s="28">
        <f>외인!J37</f>
        <v>38456.959999999999</v>
      </c>
      <c r="K37" s="28">
        <f>(기관!K37+외인!K37)/J37</f>
        <v>1.1451763217893457E-3</v>
      </c>
      <c r="L37" s="28">
        <f>외인!L37</f>
        <v>272544.98</v>
      </c>
      <c r="M37" s="28">
        <f>(기관!M37+외인!M37)/L37</f>
        <v>2.9380471436311175E-3</v>
      </c>
      <c r="N37" s="28">
        <f>외인!N37</f>
        <v>221205.45</v>
      </c>
      <c r="O37" s="28">
        <f>(기관!O37+외인!O37)/N37</f>
        <v>-5.012986795759327E-4</v>
      </c>
      <c r="P37" s="28">
        <f>외인!P37</f>
        <v>191506.29</v>
      </c>
      <c r="Q37" s="28">
        <f>(기관!Q37+외인!Q37)/P37</f>
        <v>1.5926369833596589E-4</v>
      </c>
      <c r="R37" s="28">
        <f>외인!R37</f>
        <v>118716.01</v>
      </c>
      <c r="S37" s="28">
        <f>(기관!S37+외인!S37)/R37</f>
        <v>-2.2162132975998773E-3</v>
      </c>
      <c r="T37" s="28">
        <f>외인!T37</f>
        <v>8518.7199999999993</v>
      </c>
      <c r="U37" s="28">
        <f>(기관!U37+외인!U37)/T37</f>
        <v>1.7396979827955378E-3</v>
      </c>
      <c r="V37" s="28">
        <f>외인!V37</f>
        <v>98855.11</v>
      </c>
      <c r="W37" s="28">
        <f>(기관!W37+외인!W37)/V37</f>
        <v>2.0828462989925353E-3</v>
      </c>
      <c r="X37" s="28">
        <f>외인!X37</f>
        <v>1871908.24</v>
      </c>
      <c r="Y37" s="28">
        <f>(기관!Y37+외인!Y37)/X37</f>
        <v>-2.5900842233591545E-4</v>
      </c>
      <c r="Z37" s="28">
        <f>외인!Z37</f>
        <v>42597.13</v>
      </c>
      <c r="AA37" s="28">
        <f>(기관!AA37+외인!AA37)/Z37</f>
        <v>-4.44161378947361E-4</v>
      </c>
      <c r="AB37" s="28">
        <f>외인!AB37</f>
        <v>197043.05</v>
      </c>
      <c r="AC37" s="28">
        <f>(기관!AC37+외인!AC37)/AB37</f>
        <v>7.9881020924107746E-5</v>
      </c>
      <c r="AD37" s="28">
        <f>외인!AD37</f>
        <v>18448.939999999999</v>
      </c>
      <c r="AE37" s="28">
        <f>(기관!AE37+외인!AE37)/AD37</f>
        <v>-3.2739008311588637E-3</v>
      </c>
      <c r="AF37" s="28">
        <f>외인!AF37</f>
        <v>24155.77</v>
      </c>
      <c r="AG37" s="28">
        <f>(기관!AG37+외인!AG37)/AF37</f>
        <v>1.2651221633588994E-3</v>
      </c>
      <c r="AH37" s="28">
        <f>외인!AH37</f>
        <v>181804.38</v>
      </c>
      <c r="AI37" s="28">
        <f>(기관!AI37+외인!AI37)/AH37</f>
        <v>-7.8397451150516852E-4</v>
      </c>
      <c r="AJ37" s="28">
        <f>외인!AJ37</f>
        <v>102463.77</v>
      </c>
      <c r="AK37" s="28">
        <f>(기관!AK37+외인!AK37)/AJ37</f>
        <v>-1.3127566943906123E-3</v>
      </c>
      <c r="AL37" s="28">
        <f>외인!AL37</f>
        <v>81691.12</v>
      </c>
      <c r="AM37" s="28">
        <f>(기관!AM37+외인!AM37)/AL37</f>
        <v>-1.8520984900194785E-4</v>
      </c>
      <c r="AN37" s="28">
        <f>외인!AN37</f>
        <v>157492.35</v>
      </c>
      <c r="AO37" s="28">
        <f>(기관!AO37+외인!AO37)/AN37</f>
        <v>-6.6657205889682897E-4</v>
      </c>
      <c r="AP37" s="28">
        <f>외인!AP37</f>
        <v>113122.44</v>
      </c>
      <c r="AQ37" s="28">
        <f>(기관!AQ37+외인!AQ37)/AP37</f>
        <v>2.8942091418820179E-4</v>
      </c>
      <c r="AR37" s="28">
        <f>외인!AR37</f>
        <v>22405.77</v>
      </c>
      <c r="AS37" s="28">
        <f>(기관!AS37+외인!AS37)/AR37</f>
        <v>-5.1370696030531423E-3</v>
      </c>
      <c r="AT37" s="28">
        <f>외인!AT37</f>
        <v>72856.97</v>
      </c>
      <c r="AU37" s="28">
        <f>(기관!AU37+외인!AU37)/AT37</f>
        <v>-7.4200176043554922E-4</v>
      </c>
      <c r="AV37" s="28">
        <f>외인!AV37</f>
        <v>47225.48</v>
      </c>
      <c r="AW37" s="28">
        <f>(기관!AW37+외인!AW37)/AV37</f>
        <v>3.2501522483201865E-3</v>
      </c>
      <c r="AX37" s="28">
        <f>외인!AX37</f>
        <v>60093.47</v>
      </c>
      <c r="AY37" s="28">
        <f>(기관!AY37+외인!AY37)/AX37</f>
        <v>-9.4669187850194062E-4</v>
      </c>
      <c r="AZ37" s="28">
        <f>외인!AZ37</f>
        <v>2006609.01</v>
      </c>
      <c r="BA37" s="28">
        <f>(기관!BA37+외인!BA37)/AZ37</f>
        <v>6.8114913926355702E-5</v>
      </c>
      <c r="BB37" s="28">
        <f>외인!BB37</f>
        <v>95552.08</v>
      </c>
      <c r="BC37" s="28">
        <f>(기관!BC37+외인!BC37)/BB37</f>
        <v>-8.6863624528110757E-6</v>
      </c>
      <c r="BD37" s="28">
        <f>외인!BD37</f>
        <v>35295.32</v>
      </c>
      <c r="BE37" s="28">
        <f>(기관!BE37+외인!BE37)/BD37</f>
        <v>-1.5687632241328311E-3</v>
      </c>
      <c r="BF37" s="28">
        <f>외인!BF37</f>
        <v>0</v>
      </c>
      <c r="BG37" s="28" t="e">
        <f>(기관!BG37+외인!BG37)/BF37</f>
        <v>#DIV/0!</v>
      </c>
      <c r="BH37" s="28">
        <f>외인!BH37</f>
        <v>90203.45</v>
      </c>
      <c r="BI37" s="28">
        <f>(기관!BI37+외인!BI37)/BH37</f>
        <v>4.7545853290533787E-3</v>
      </c>
      <c r="BJ37" s="28">
        <f>외인!BJ37</f>
        <v>115342.04</v>
      </c>
      <c r="BK37" s="28">
        <f>(기관!BK37+외인!BK37)/BJ37</f>
        <v>-3.7826624186636552E-4</v>
      </c>
      <c r="BL37" s="28">
        <f>외인!BL37</f>
        <v>46497.89</v>
      </c>
      <c r="BM37" s="28">
        <f>(기관!BM37+외인!BM37)/BL37</f>
        <v>-1.0935980105763938E-3</v>
      </c>
      <c r="BN37" s="28">
        <f>외인!BN37</f>
        <v>44744.42</v>
      </c>
      <c r="BO37" s="28">
        <f>(기관!BO37+외인!BO37)/BN37</f>
        <v>4.2843331079048523E-4</v>
      </c>
      <c r="BP37" s="28">
        <f>외인!BP37</f>
        <v>69707.789999999994</v>
      </c>
      <c r="BQ37" s="28">
        <f>(기관!BQ37+외인!BQ37)/BP37</f>
        <v>-1.3908058195504405E-3</v>
      </c>
      <c r="BR37" s="28">
        <f>외인!BR37</f>
        <v>235198.28</v>
      </c>
      <c r="BS37" s="28">
        <f>(기관!BS37+외인!BS37)/BR37</f>
        <v>4.4047941166916693E-4</v>
      </c>
      <c r="BT37" s="28">
        <f>외인!BT37</f>
        <v>1905606.64</v>
      </c>
      <c r="BU37" s="28">
        <f>(기관!BU37+외인!BU37)/BT37</f>
        <v>-2.4840908404895145E-4</v>
      </c>
      <c r="BV37" s="28">
        <f>외인!BV37</f>
        <v>361292.83</v>
      </c>
      <c r="BW37" s="28">
        <f>(기관!BW37+외인!BW37)/BV37</f>
        <v>2.3114768150809969E-3</v>
      </c>
      <c r="BX37" s="28">
        <f>외인!BX37</f>
        <v>71682.03</v>
      </c>
      <c r="BY37" s="28">
        <f>(기관!BY37+외인!BY37)/BX37</f>
        <v>-6.2023913106255509E-4</v>
      </c>
      <c r="BZ37" s="28">
        <f>외인!BZ37</f>
        <v>239183.48</v>
      </c>
      <c r="CA37" s="28">
        <f>(기관!CA37+외인!CA37)/BZ37</f>
        <v>-5.0212497953453969E-4</v>
      </c>
      <c r="CB37" s="28">
        <f>외인!CB37</f>
        <v>11739.19</v>
      </c>
      <c r="CC37" s="28">
        <f>(기관!CC37+외인!CC37)/CB37</f>
        <v>-4.7729017078691118E-3</v>
      </c>
      <c r="CD37" s="28">
        <f>외인!CD37</f>
        <v>28825.39</v>
      </c>
      <c r="CE37" s="28">
        <f>(기관!CE37+외인!CE37)/CD37</f>
        <v>-1.8625940533675345E-3</v>
      </c>
      <c r="CF37" s="28">
        <f>외인!CF37</f>
        <v>23549.65</v>
      </c>
      <c r="CG37" s="28">
        <f>(기관!CG37+외인!CG37)/CF37</f>
        <v>8.0850458499383206E-4</v>
      </c>
      <c r="CH37" s="28">
        <f>외인!CH37</f>
        <v>65699.34</v>
      </c>
      <c r="CI37" s="28">
        <f>(기관!CI37+외인!CI37)/CH37</f>
        <v>2.4233120150065433E-3</v>
      </c>
      <c r="CJ37" s="28">
        <f>외인!CJ37</f>
        <v>359422.36</v>
      </c>
      <c r="CK37" s="28">
        <f>(기관!CK37+외인!CK37)/CJ37</f>
        <v>-1.5151533699795418E-3</v>
      </c>
      <c r="CL37" s="28">
        <f>외인!CL37</f>
        <v>224539.19</v>
      </c>
      <c r="CM37" s="28">
        <f>(기관!CM37+외인!CM37)/CL37</f>
        <v>8.3459818306104967E-5</v>
      </c>
      <c r="CN37" s="28">
        <f>외인!CN37</f>
        <v>112729.89</v>
      </c>
      <c r="CO37" s="28">
        <f>(기관!CO37+외인!CO37)/CN37</f>
        <v>2.2744633211298264E-4</v>
      </c>
      <c r="CP37" s="28">
        <f>외인!CP37</f>
        <v>96098.15</v>
      </c>
      <c r="CQ37" s="28">
        <f>(기관!CQ37+외인!CQ37)/CP37</f>
        <v>-6.4517371042002296E-6</v>
      </c>
      <c r="CR37" s="28">
        <f>외인!CR37</f>
        <v>151345.72</v>
      </c>
      <c r="CS37" s="28">
        <f>(기관!CS37+외인!CS37)/CR37</f>
        <v>-1.3561665305104101E-3</v>
      </c>
      <c r="CT37" s="28">
        <f>외인!CT37</f>
        <v>111641.22</v>
      </c>
      <c r="CU37" s="28">
        <f>(기관!CU37+외인!CU37)/CT37</f>
        <v>3.1550174747284202E-3</v>
      </c>
      <c r="CV37" s="28">
        <f>외인!CV37</f>
        <v>1905606.64</v>
      </c>
      <c r="CW37" s="28">
        <f>(기관!CW37+외인!CW37)/CV37</f>
        <v>-2.4840908404895145E-4</v>
      </c>
      <c r="CX37" s="28">
        <f>외인!CX37</f>
        <v>208146.2</v>
      </c>
      <c r="CY37" s="28">
        <f>(기관!CY37+외인!CY37)/CX37</f>
        <v>3.5517343098264583E-3</v>
      </c>
      <c r="CZ37" s="28">
        <f>외인!CZ37</f>
        <v>16019.88</v>
      </c>
      <c r="DA37" s="28">
        <f>(기관!DA37+외인!DA37)/CZ37</f>
        <v>-2.3189936503893913E-3</v>
      </c>
      <c r="DB37" s="28">
        <f>외인!DB37</f>
        <v>35295.32</v>
      </c>
      <c r="DC37" s="28">
        <f>(기관!DC37+외인!DC37)/DB37</f>
        <v>-1.5687632241328311E-3</v>
      </c>
      <c r="DD37" s="28">
        <f>외인!DD37</f>
        <v>8518.7199999999993</v>
      </c>
      <c r="DE37" s="28">
        <f>(기관!DE37+외인!DE37)/DD37</f>
        <v>1.7396979827955378E-3</v>
      </c>
      <c r="DF37" s="28">
        <f>외인!DF37</f>
        <v>53818.83</v>
      </c>
      <c r="DG37" s="28">
        <f>(기관!DG37+외인!DG37)/DF37</f>
        <v>-4.1193760622443856E-4</v>
      </c>
      <c r="DH37" s="28">
        <f>외인!DH37</f>
        <v>21011.81</v>
      </c>
      <c r="DI37" s="28">
        <f>(기관!DI37+외인!DI37)/DH37</f>
        <v>-2.0840660561845929E-3</v>
      </c>
      <c r="DJ37" s="28">
        <f>외인!DJ37</f>
        <v>551753.81999999995</v>
      </c>
      <c r="DK37" s="28">
        <f>(기관!DK37+외인!DK37)/DJ37</f>
        <v>7.4957342388676186E-4</v>
      </c>
      <c r="DL37" s="28">
        <f>외인!DL37</f>
        <v>88727.39</v>
      </c>
      <c r="DM37" s="28">
        <f>(기관!DM37+외인!DM37)/DL37</f>
        <v>2.5922096885753093E-4</v>
      </c>
      <c r="DN37" s="28">
        <f>외인!DN37</f>
        <v>1905606.64</v>
      </c>
      <c r="DO37" s="28">
        <f>(기관!DO37+외인!DO37)/DN37</f>
        <v>-2.4840908404895145E-4</v>
      </c>
      <c r="DP37" s="28">
        <f>외인!DP37</f>
        <v>76330.649999999994</v>
      </c>
      <c r="DQ37" s="28">
        <f>(기관!DQ37+외인!DQ37)/DP37</f>
        <v>-2.4763315915690485E-3</v>
      </c>
      <c r="DR37" s="28">
        <f>외인!DR37</f>
        <v>40138.839999999997</v>
      </c>
      <c r="DS37" s="28">
        <f>(기관!DS37+외인!DS37)/DR37</f>
        <v>1.1011778118151896E-3</v>
      </c>
      <c r="DT37" s="28">
        <f>외인!DT37</f>
        <v>118716.01</v>
      </c>
      <c r="DU37" s="28">
        <f>(기관!DU37+외인!DU37)/DT37</f>
        <v>-2.2162132975998773E-3</v>
      </c>
      <c r="DV37" s="28">
        <f>외인!DV37</f>
        <v>32336.84</v>
      </c>
      <c r="DW37" s="28">
        <f>(기관!DW37+외인!DW37)/DV37</f>
        <v>1.7908367051325978E-3</v>
      </c>
      <c r="DX37" s="28">
        <f>외인!DX37</f>
        <v>98855.11</v>
      </c>
      <c r="DY37" s="28">
        <f>(기관!DY37+외인!DY37)/DX37</f>
        <v>2.0828462989925353E-3</v>
      </c>
      <c r="DZ37" s="28">
        <f>외인!DZ37</f>
        <v>8431.19</v>
      </c>
      <c r="EA37" s="28">
        <f>(기관!EA37+외인!EA37)/DZ37</f>
        <v>1.9060180116922997E-3</v>
      </c>
      <c r="EB37" s="28">
        <f>외인!EB37</f>
        <v>11907.67</v>
      </c>
      <c r="EC37" s="28">
        <f>(기관!EC37+외인!EC37)/EB37</f>
        <v>-1.4713205858072989E-3</v>
      </c>
      <c r="ED37" s="28">
        <f>외인!ED37</f>
        <v>9863.26</v>
      </c>
      <c r="EE37" s="28">
        <f>(기관!EE37+외인!EE37)/ED37</f>
        <v>-1.1862203774411308E-4</v>
      </c>
      <c r="EF37" s="28">
        <f>외인!EF37</f>
        <v>235898.11</v>
      </c>
      <c r="EG37" s="28">
        <f>(기관!EG37+외인!EG37)/EF37</f>
        <v>-1.3084886521557975E-3</v>
      </c>
      <c r="EH37" s="28">
        <f>외인!EH37</f>
        <v>162938.1</v>
      </c>
      <c r="EI37" s="28">
        <f>(기관!EI37+외인!EI37)/EH37</f>
        <v>-4.9613933143936254E-4</v>
      </c>
      <c r="EJ37" s="28">
        <f>외인!EJ37</f>
        <v>93999.91</v>
      </c>
      <c r="EK37" s="28">
        <f>(기관!EK37+외인!EK37)/EJ37</f>
        <v>1.8797890338405647E-3</v>
      </c>
      <c r="EL37" s="28">
        <f>외인!EL37</f>
        <v>31286.82</v>
      </c>
      <c r="EM37" s="28">
        <f>(기관!EM37+외인!EM37)/EL37</f>
        <v>-1.5971581643644192E-3</v>
      </c>
      <c r="EN37" s="28">
        <f>외인!EN37</f>
        <v>40138.839999999997</v>
      </c>
      <c r="EO37" s="28">
        <f>(기관!EO37+외인!EO37)/EN37</f>
        <v>1.1011778118151896E-3</v>
      </c>
      <c r="EP37" s="28">
        <f>외인!EP37</f>
        <v>172154.01</v>
      </c>
      <c r="EQ37" s="28">
        <f>(기관!EQ37+외인!EQ37)/EP37</f>
        <v>4.6965504898782194E-3</v>
      </c>
      <c r="ER37" s="28">
        <f>외인!ER37</f>
        <v>13087.32</v>
      </c>
      <c r="ES37" s="28">
        <f>(기관!ES37+외인!ES37)/ER37</f>
        <v>1.7979234862447009E-3</v>
      </c>
      <c r="ET37" s="28">
        <f>외인!ET37</f>
        <v>113122.44</v>
      </c>
      <c r="EU37" s="28">
        <f>(기관!EU37+외인!EU37)/ET37</f>
        <v>2.8942091418820179E-4</v>
      </c>
      <c r="EV37" s="28">
        <f>외인!EV37</f>
        <v>42597.13</v>
      </c>
      <c r="EW37" s="28">
        <f>(기관!EW37+외인!EW37)/EV37</f>
        <v>-4.44161378947361E-4</v>
      </c>
      <c r="EX37" s="28">
        <f>외인!EX37</f>
        <v>53501.02</v>
      </c>
      <c r="EY37" s="28">
        <f>(기관!EY37+외인!EY37)/EX37</f>
        <v>3.4204955344776605E-4</v>
      </c>
    </row>
    <row r="38" spans="1:155">
      <c r="A38" s="27">
        <f>외인!A38</f>
        <v>46119</v>
      </c>
      <c r="B38" s="28">
        <f>외인!B38</f>
        <v>4388134.4400000004</v>
      </c>
      <c r="C38" s="28">
        <f>(기관!C38+외인!C38)/B38</f>
        <v>9.1215528027441186E-4</v>
      </c>
      <c r="D38" s="28">
        <f>외인!D38</f>
        <v>573926.65</v>
      </c>
      <c r="E38" s="28">
        <f>(기관!E38+외인!E38)/D38</f>
        <v>-5.5557622215312707E-4</v>
      </c>
      <c r="F38" s="28">
        <f>외인!F38</f>
        <v>1909105.01</v>
      </c>
      <c r="G38" s="28">
        <f>(기관!G38+외인!G38)/F38</f>
        <v>4.8879972296547475E-4</v>
      </c>
      <c r="H38" s="28">
        <f>외인!H38</f>
        <v>294440.92</v>
      </c>
      <c r="I38" s="28">
        <f>(기관!I38+외인!I38)/H38</f>
        <v>3.8546951965779761E-3</v>
      </c>
      <c r="J38" s="28">
        <f>외인!J38</f>
        <v>37566.519999999997</v>
      </c>
      <c r="K38" s="28">
        <f>(기관!K38+외인!K38)/J38</f>
        <v>7.2404896700572715E-5</v>
      </c>
      <c r="L38" s="28">
        <f>외인!L38</f>
        <v>272646.38</v>
      </c>
      <c r="M38" s="28">
        <f>(기관!M38+외인!M38)/L38</f>
        <v>4.0215094731864773E-3</v>
      </c>
      <c r="N38" s="28">
        <f>외인!N38</f>
        <v>221389.4</v>
      </c>
      <c r="O38" s="28">
        <f>(기관!O38+외인!O38)/N38</f>
        <v>-7.4082137627185397E-4</v>
      </c>
      <c r="P38" s="28">
        <f>외인!P38</f>
        <v>192207.15</v>
      </c>
      <c r="Q38" s="28">
        <f>(기관!Q38+외인!Q38)/P38</f>
        <v>1.6149243147302268E-4</v>
      </c>
      <c r="R38" s="28">
        <f>외인!R38</f>
        <v>118518.97</v>
      </c>
      <c r="S38" s="28">
        <f>(기관!S38+외인!S38)/R38</f>
        <v>-2.1588105262811516E-3</v>
      </c>
      <c r="T38" s="28">
        <f>외인!T38</f>
        <v>8428.0499999999993</v>
      </c>
      <c r="U38" s="28">
        <f>(기관!U38+외인!U38)/T38</f>
        <v>5.3511785051109091E-4</v>
      </c>
      <c r="V38" s="28">
        <f>외인!V38</f>
        <v>99456.3</v>
      </c>
      <c r="W38" s="28">
        <f>(기관!W38+외인!W38)/V38</f>
        <v>1.4115747318168882E-3</v>
      </c>
      <c r="X38" s="28">
        <f>외인!X38</f>
        <v>1914030.24</v>
      </c>
      <c r="Y38" s="28">
        <f>(기관!Y38+외인!Y38)/X38</f>
        <v>1.0654638350959386E-3</v>
      </c>
      <c r="Z38" s="28">
        <f>외인!Z38</f>
        <v>42438.16</v>
      </c>
      <c r="AA38" s="28">
        <f>(기관!AA38+외인!AA38)/Z38</f>
        <v>-4.6231976127145943E-4</v>
      </c>
      <c r="AB38" s="28">
        <f>외인!AB38</f>
        <v>194674.19</v>
      </c>
      <c r="AC38" s="28">
        <f>(기관!AC38+외인!AC38)/AB38</f>
        <v>5.9175795209421493E-5</v>
      </c>
      <c r="AD38" s="28">
        <f>외인!AD38</f>
        <v>18389.62</v>
      </c>
      <c r="AE38" s="28">
        <f>(기관!AE38+외인!AE38)/AD38</f>
        <v>-2.8075620920932571E-3</v>
      </c>
      <c r="AF38" s="28">
        <f>외인!AF38</f>
        <v>24129.759999999998</v>
      </c>
      <c r="AG38" s="28">
        <f>(기관!AG38+외인!AG38)/AF38</f>
        <v>2.2014309301045679E-3</v>
      </c>
      <c r="AH38" s="28">
        <f>외인!AH38</f>
        <v>180614.49</v>
      </c>
      <c r="AI38" s="28">
        <f>(기관!AI38+외인!AI38)/AH38</f>
        <v>-6.6550585171765565E-4</v>
      </c>
      <c r="AJ38" s="28">
        <f>외인!AJ38</f>
        <v>101645.54</v>
      </c>
      <c r="AK38" s="28">
        <f>(기관!AK38+외인!AK38)/AJ38</f>
        <v>-1.9937913655631132E-3</v>
      </c>
      <c r="AL38" s="28">
        <f>외인!AL38</f>
        <v>81171.86</v>
      </c>
      <c r="AM38" s="28">
        <f>(기관!AM38+외인!AM38)/AL38</f>
        <v>-8.4881632624902282E-5</v>
      </c>
      <c r="AN38" s="28">
        <f>외인!AN38</f>
        <v>157991.99</v>
      </c>
      <c r="AO38" s="28">
        <f>(기관!AO38+외인!AO38)/AN38</f>
        <v>-1.0553699589453871E-3</v>
      </c>
      <c r="AP38" s="28">
        <f>외인!AP38</f>
        <v>111514.05</v>
      </c>
      <c r="AQ38" s="28">
        <f>(기관!AQ38+외인!AQ38)/AP38</f>
        <v>-4.6227358794698962E-4</v>
      </c>
      <c r="AR38" s="28">
        <f>외인!AR38</f>
        <v>22423.91</v>
      </c>
      <c r="AS38" s="28">
        <f>(기관!AS38+외인!AS38)/AR38</f>
        <v>-4.1165880526634292E-3</v>
      </c>
      <c r="AT38" s="28">
        <f>외인!AT38</f>
        <v>72865.61</v>
      </c>
      <c r="AU38" s="28">
        <f>(기관!AU38+외인!AU38)/AT38</f>
        <v>-1.3791142350966391E-3</v>
      </c>
      <c r="AV38" s="28">
        <f>외인!AV38</f>
        <v>46778.59</v>
      </c>
      <c r="AW38" s="28">
        <f>(기관!AW38+외인!AW38)/AV38</f>
        <v>3.0892337712615965E-3</v>
      </c>
      <c r="AX38" s="28">
        <f>외인!AX38</f>
        <v>60579.6</v>
      </c>
      <c r="AY38" s="28">
        <f>(기관!AY38+외인!AY38)/AX38</f>
        <v>-1.2449735554543116E-3</v>
      </c>
      <c r="AZ38" s="28">
        <f>외인!AZ38</f>
        <v>2048208.66</v>
      </c>
      <c r="BA38" s="28">
        <f>(기관!BA38+외인!BA38)/AZ38</f>
        <v>1.3455123268544329E-3</v>
      </c>
      <c r="BB38" s="28">
        <f>외인!BB38</f>
        <v>94357.95</v>
      </c>
      <c r="BC38" s="28">
        <f>(기관!BC38+외인!BC38)/BB38</f>
        <v>-1.4519179359025934E-5</v>
      </c>
      <c r="BD38" s="28">
        <f>외인!BD38</f>
        <v>34910.26</v>
      </c>
      <c r="BE38" s="28">
        <f>(기관!BE38+외인!BE38)/BD38</f>
        <v>-2.2374511103612519E-3</v>
      </c>
      <c r="BF38" s="28">
        <f>외인!BF38</f>
        <v>0</v>
      </c>
      <c r="BG38" s="28" t="e">
        <f>(기관!BG38+외인!BG38)/BF38</f>
        <v>#DIV/0!</v>
      </c>
      <c r="BH38" s="28">
        <f>외인!BH38</f>
        <v>88029.43</v>
      </c>
      <c r="BI38" s="28">
        <f>(기관!BI38+외인!BI38)/BH38</f>
        <v>4.2421040327081522E-3</v>
      </c>
      <c r="BJ38" s="28">
        <f>외인!BJ38</f>
        <v>115439.09</v>
      </c>
      <c r="BK38" s="28">
        <f>(기관!BK38+외인!BK38)/BJ38</f>
        <v>9.2724223657688221E-4</v>
      </c>
      <c r="BL38" s="28">
        <f>외인!BL38</f>
        <v>46063.99</v>
      </c>
      <c r="BM38" s="28">
        <f>(기관!BM38+외인!BM38)/BL38</f>
        <v>-2.1424544421792379E-3</v>
      </c>
      <c r="BN38" s="28">
        <f>외인!BN38</f>
        <v>44409.08</v>
      </c>
      <c r="BO38" s="28">
        <f>(기관!BO38+외인!BO38)/BN38</f>
        <v>6.21494523192104E-4</v>
      </c>
      <c r="BP38" s="28">
        <f>외인!BP38</f>
        <v>70286.929999999993</v>
      </c>
      <c r="BQ38" s="28">
        <f>(기관!BQ38+외인!BQ38)/BP38</f>
        <v>-1.66617036766295E-3</v>
      </c>
      <c r="BR38" s="28">
        <f>외인!BR38</f>
        <v>232547.04</v>
      </c>
      <c r="BS38" s="28">
        <f>(기관!BS38+외인!BS38)/BR38</f>
        <v>-1.317582885595963E-4</v>
      </c>
      <c r="BT38" s="28">
        <f>외인!BT38</f>
        <v>1947657.66</v>
      </c>
      <c r="BU38" s="28">
        <f>(기관!BU38+외인!BU38)/BT38</f>
        <v>1.0475917004839548E-3</v>
      </c>
      <c r="BV38" s="28">
        <f>외인!BV38</f>
        <v>367670.81</v>
      </c>
      <c r="BW38" s="28">
        <f>(기관!BW38+외인!BW38)/BV38</f>
        <v>3.2198911847258153E-3</v>
      </c>
      <c r="BX38" s="28">
        <f>외인!BX38</f>
        <v>71419.539999999994</v>
      </c>
      <c r="BY38" s="28">
        <f>(기관!BY38+외인!BY38)/BX38</f>
        <v>-2.6575360188542228E-4</v>
      </c>
      <c r="BZ38" s="28">
        <f>외인!BZ38</f>
        <v>239163.85</v>
      </c>
      <c r="CA38" s="28">
        <f>(기관!CA38+외인!CA38)/BZ38</f>
        <v>-7.2598764403566842E-4</v>
      </c>
      <c r="CB38" s="28">
        <f>외인!CB38</f>
        <v>11719.22</v>
      </c>
      <c r="CC38" s="28">
        <f>(기관!CC38+외인!CC38)/CB38</f>
        <v>-4.1896986318202068E-3</v>
      </c>
      <c r="CD38" s="28">
        <f>외인!CD38</f>
        <v>27977.38</v>
      </c>
      <c r="CE38" s="28">
        <f>(기관!CE38+외인!CE38)/CD38</f>
        <v>-3.2508405004328493E-3</v>
      </c>
      <c r="CF38" s="28">
        <f>외인!CF38</f>
        <v>23595.91</v>
      </c>
      <c r="CG38" s="28">
        <f>(기관!CG38+외인!CG38)/CF38</f>
        <v>2.2885322074885022E-4</v>
      </c>
      <c r="CH38" s="28">
        <f>외인!CH38</f>
        <v>64950.63</v>
      </c>
      <c r="CI38" s="28">
        <f>(기관!CI38+외인!CI38)/CH38</f>
        <v>2.0292335886503334E-3</v>
      </c>
      <c r="CJ38" s="28">
        <f>외인!CJ38</f>
        <v>356899.82</v>
      </c>
      <c r="CK38" s="28">
        <f>(기관!CK38+외인!CK38)/CJ38</f>
        <v>-9.0734144948574061E-4</v>
      </c>
      <c r="CL38" s="28">
        <f>외인!CL38</f>
        <v>221954.81</v>
      </c>
      <c r="CM38" s="28">
        <f>(기관!CM38+외인!CM38)/CL38</f>
        <v>-6.370666172992608E-5</v>
      </c>
      <c r="CN38" s="28">
        <f>외인!CN38</f>
        <v>111228.84</v>
      </c>
      <c r="CO38" s="28">
        <f>(기관!CO38+외인!CO38)/CN38</f>
        <v>-1.0950397396934105E-4</v>
      </c>
      <c r="CP38" s="28">
        <f>외인!CP38</f>
        <v>94898.64</v>
      </c>
      <c r="CQ38" s="28">
        <f>(기관!CQ38+외인!CQ38)/CP38</f>
        <v>-1.3277324100745804E-5</v>
      </c>
      <c r="CR38" s="28">
        <f>외인!CR38</f>
        <v>150523.79999999999</v>
      </c>
      <c r="CS38" s="28">
        <f>(기관!CS38+외인!CS38)/CR38</f>
        <v>-1.5719108871819609E-3</v>
      </c>
      <c r="CT38" s="28">
        <f>외인!CT38</f>
        <v>110585.44</v>
      </c>
      <c r="CU38" s="28">
        <f>(기관!CU38+외인!CU38)/CT38</f>
        <v>3.2461777970047415E-3</v>
      </c>
      <c r="CV38" s="28">
        <f>외인!CV38</f>
        <v>1947657.66</v>
      </c>
      <c r="CW38" s="28">
        <f>(기관!CW38+외인!CW38)/CV38</f>
        <v>1.0475917004839548E-3</v>
      </c>
      <c r="CX38" s="28">
        <f>외인!CX38</f>
        <v>207927.44</v>
      </c>
      <c r="CY38" s="28">
        <f>(기관!CY38+외인!CY38)/CX38</f>
        <v>3.9439238996065171E-3</v>
      </c>
      <c r="CZ38" s="28">
        <f>외인!CZ38</f>
        <v>16130.85</v>
      </c>
      <c r="DA38" s="28">
        <f>(기관!DA38+외인!DA38)/CZ38</f>
        <v>-1.5144893170539679E-3</v>
      </c>
      <c r="DB38" s="28">
        <f>외인!DB38</f>
        <v>34910.26</v>
      </c>
      <c r="DC38" s="28">
        <f>(기관!DC38+외인!DC38)/DB38</f>
        <v>-2.2374511103612519E-3</v>
      </c>
      <c r="DD38" s="28">
        <f>외인!DD38</f>
        <v>8428.0499999999993</v>
      </c>
      <c r="DE38" s="28">
        <f>(기관!DE38+외인!DE38)/DD38</f>
        <v>5.3511785051109091E-4</v>
      </c>
      <c r="DF38" s="28">
        <f>외인!DF38</f>
        <v>53624.98</v>
      </c>
      <c r="DG38" s="28">
        <f>(기관!DG38+외인!DG38)/DF38</f>
        <v>-5.2587432200441048E-5</v>
      </c>
      <c r="DH38" s="28">
        <f>외인!DH38</f>
        <v>20215.09</v>
      </c>
      <c r="DI38" s="28">
        <f>(기관!DI38+외인!DI38)/DH38</f>
        <v>-3.9633758741613317E-3</v>
      </c>
      <c r="DJ38" s="28">
        <f>외인!DJ38</f>
        <v>549157.43000000005</v>
      </c>
      <c r="DK38" s="28">
        <f>(기관!DK38+외인!DK38)/DJ38</f>
        <v>1.0252615538680775E-3</v>
      </c>
      <c r="DL38" s="28">
        <f>외인!DL38</f>
        <v>87320.38</v>
      </c>
      <c r="DM38" s="28">
        <f>(기관!DM38+외인!DM38)/DL38</f>
        <v>-1.9102069871890158E-4</v>
      </c>
      <c r="DN38" s="28">
        <f>외인!DN38</f>
        <v>1947657.66</v>
      </c>
      <c r="DO38" s="28">
        <f>(기관!DO38+외인!DO38)/DN38</f>
        <v>1.0475917004839548E-3</v>
      </c>
      <c r="DP38" s="28">
        <f>외인!DP38</f>
        <v>76062.48</v>
      </c>
      <c r="DQ38" s="28">
        <f>(기관!DQ38+외인!DQ38)/DP38</f>
        <v>-2.3889570784439316E-3</v>
      </c>
      <c r="DR38" s="28">
        <f>외인!DR38</f>
        <v>39194.26</v>
      </c>
      <c r="DS38" s="28">
        <f>(기관!DS38+외인!DS38)/DR38</f>
        <v>2.5513940051425895E-4</v>
      </c>
      <c r="DT38" s="28">
        <f>외인!DT38</f>
        <v>118518.97</v>
      </c>
      <c r="DU38" s="28">
        <f>(기관!DU38+외인!DU38)/DT38</f>
        <v>-2.1588105262811516E-3</v>
      </c>
      <c r="DV38" s="28">
        <f>외인!DV38</f>
        <v>31719.82</v>
      </c>
      <c r="DW38" s="28">
        <f>(기관!DW38+외인!DW38)/DV38</f>
        <v>5.8827572161506596E-4</v>
      </c>
      <c r="DX38" s="28">
        <f>외인!DX38</f>
        <v>99456.3</v>
      </c>
      <c r="DY38" s="28">
        <f>(기관!DY38+외인!DY38)/DX38</f>
        <v>1.4115747318168882E-3</v>
      </c>
      <c r="DZ38" s="28">
        <f>외인!DZ38</f>
        <v>8281.2999999999993</v>
      </c>
      <c r="EA38" s="28">
        <f>(기관!EA38+외인!EA38)/DZ38</f>
        <v>1.1375025660222428E-3</v>
      </c>
      <c r="EB38" s="28">
        <f>외인!EB38</f>
        <v>11743.2</v>
      </c>
      <c r="EC38" s="28">
        <f>(기관!EC38+외인!EC38)/EB38</f>
        <v>-2.4286395531030723E-3</v>
      </c>
      <c r="ED38" s="28">
        <f>외인!ED38</f>
        <v>9700.14</v>
      </c>
      <c r="EE38" s="28">
        <f>(기관!EE38+외인!EE38)/ED38</f>
        <v>-1.5876059520790432E-4</v>
      </c>
      <c r="EF38" s="28">
        <f>외인!EF38</f>
        <v>234108.96</v>
      </c>
      <c r="EG38" s="28">
        <f>(기관!EG38+외인!EG38)/EF38</f>
        <v>-4.4850910447853003E-4</v>
      </c>
      <c r="EH38" s="28">
        <f>외인!EH38</f>
        <v>164564.45000000001</v>
      </c>
      <c r="EI38" s="28">
        <f>(기관!EI38+외인!EI38)/EH38</f>
        <v>-5.7181244187307764E-5</v>
      </c>
      <c r="EJ38" s="28">
        <f>외인!EJ38</f>
        <v>92418.18</v>
      </c>
      <c r="EK38" s="28">
        <f>(기관!EK38+외인!EK38)/EJ38</f>
        <v>1.0291265203448067E-3</v>
      </c>
      <c r="EL38" s="28">
        <f>외인!EL38</f>
        <v>30431.31</v>
      </c>
      <c r="EM38" s="28">
        <f>(기관!EM38+외인!EM38)/EL38</f>
        <v>-2.9249480222836282E-3</v>
      </c>
      <c r="EN38" s="28">
        <f>외인!EN38</f>
        <v>39194.26</v>
      </c>
      <c r="EO38" s="28">
        <f>(기관!EO38+외인!EO38)/EN38</f>
        <v>2.5513940051425895E-4</v>
      </c>
      <c r="EP38" s="28">
        <f>외인!EP38</f>
        <v>177621.55</v>
      </c>
      <c r="EQ38" s="28">
        <f>(기관!EQ38+외인!EQ38)/EP38</f>
        <v>6.0823700727755175E-3</v>
      </c>
      <c r="ER38" s="28">
        <f>외인!ER38</f>
        <v>12694.48</v>
      </c>
      <c r="ES38" s="28">
        <f>(기관!ES38+외인!ES38)/ER38</f>
        <v>-8.6494287280770865E-4</v>
      </c>
      <c r="ET38" s="28">
        <f>외인!ET38</f>
        <v>111514.05</v>
      </c>
      <c r="EU38" s="28">
        <f>(기관!EU38+외인!EU38)/ET38</f>
        <v>-4.6227358794698962E-4</v>
      </c>
      <c r="EV38" s="28">
        <f>외인!EV38</f>
        <v>42438.16</v>
      </c>
      <c r="EW38" s="28">
        <f>(기관!EW38+외인!EW38)/EV38</f>
        <v>-4.6231976127145943E-4</v>
      </c>
      <c r="EX38" s="28">
        <f>외인!EX38</f>
        <v>52460.480000000003</v>
      </c>
      <c r="EY38" s="28">
        <f>(기관!EY38+외인!EY38)/EX38</f>
        <v>3.4997773562117613E-4</v>
      </c>
    </row>
    <row r="39" spans="1:155">
      <c r="A39" s="27">
        <f>외인!A39</f>
        <v>46120</v>
      </c>
      <c r="B39" s="28">
        <f>외인!B39</f>
        <v>4689521.4000000004</v>
      </c>
      <c r="C39" s="28">
        <f>(기관!C39+외인!C39)/B39</f>
        <v>1.1168495787224682E-3</v>
      </c>
      <c r="D39" s="28">
        <f>외인!D39</f>
        <v>603100.29</v>
      </c>
      <c r="E39" s="28">
        <f>(기관!E39+외인!E39)/D39</f>
        <v>-1.0041613476922716E-3</v>
      </c>
      <c r="F39" s="28">
        <f>외인!F39</f>
        <v>2041061.47</v>
      </c>
      <c r="G39" s="28">
        <f>(기관!G39+외인!G39)/F39</f>
        <v>3.0337645832881262E-4</v>
      </c>
      <c r="H39" s="28">
        <f>외인!H39</f>
        <v>300972.31</v>
      </c>
      <c r="I39" s="28">
        <f>(기관!I39+외인!I39)/H39</f>
        <v>3.2304965197628979E-3</v>
      </c>
      <c r="J39" s="28">
        <f>외인!J39</f>
        <v>39090.22</v>
      </c>
      <c r="K39" s="28">
        <f>(기관!K39+외인!K39)/J39</f>
        <v>-8.8845752211166873E-4</v>
      </c>
      <c r="L39" s="28">
        <f>외인!L39</f>
        <v>278605.06</v>
      </c>
      <c r="M39" s="28">
        <f>(기관!M39+외인!M39)/L39</f>
        <v>3.5025566298042114E-3</v>
      </c>
      <c r="N39" s="28">
        <f>외인!N39</f>
        <v>235763.4</v>
      </c>
      <c r="O39" s="28">
        <f>(기관!O39+외인!O39)/N39</f>
        <v>-6.3703696163187331E-4</v>
      </c>
      <c r="P39" s="28">
        <f>외인!P39</f>
        <v>198309.09</v>
      </c>
      <c r="Q39" s="28">
        <f>(기관!Q39+외인!Q39)/P39</f>
        <v>-5.3956175180875483E-6</v>
      </c>
      <c r="R39" s="28">
        <f>외인!R39</f>
        <v>123826.12</v>
      </c>
      <c r="S39" s="28">
        <f>(기관!S39+외인!S39)/R39</f>
        <v>-2.3638792849198535E-3</v>
      </c>
      <c r="T39" s="28">
        <f>외인!T39</f>
        <v>8414.92</v>
      </c>
      <c r="U39" s="28">
        <f>(기관!U39+외인!U39)/T39</f>
        <v>1.4260385125467635E-5</v>
      </c>
      <c r="V39" s="28">
        <f>외인!V39</f>
        <v>107914.32</v>
      </c>
      <c r="W39" s="28">
        <f>(기관!W39+외인!W39)/V39</f>
        <v>1.1397931247678712E-3</v>
      </c>
      <c r="X39" s="28">
        <f>외인!X39</f>
        <v>2089291.42</v>
      </c>
      <c r="Y39" s="28">
        <f>(기관!Y39+외인!Y39)/X39</f>
        <v>1.7034866299312137E-3</v>
      </c>
      <c r="Z39" s="28">
        <f>외인!Z39</f>
        <v>44107.360000000001</v>
      </c>
      <c r="AA39" s="28">
        <f>(기관!AA39+외인!AA39)/Z39</f>
        <v>-4.7112318669718613E-4</v>
      </c>
      <c r="AB39" s="28">
        <f>외인!AB39</f>
        <v>205031.34</v>
      </c>
      <c r="AC39" s="28">
        <f>(기관!AC39+외인!AC39)/AB39</f>
        <v>2.2118569775723067E-4</v>
      </c>
      <c r="AD39" s="28">
        <f>외인!AD39</f>
        <v>19692.009999999998</v>
      </c>
      <c r="AE39" s="28">
        <f>(기관!AE39+외인!AE39)/AD39</f>
        <v>-1.1867757532115818E-3</v>
      </c>
      <c r="AF39" s="28">
        <f>외인!AF39</f>
        <v>24454.07</v>
      </c>
      <c r="AG39" s="28">
        <f>(기관!AG39+외인!AG39)/AF39</f>
        <v>8.5261880742142321E-4</v>
      </c>
      <c r="AH39" s="28">
        <f>외인!AH39</f>
        <v>188542.27</v>
      </c>
      <c r="AI39" s="28">
        <f>(기관!AI39+외인!AI39)/AH39</f>
        <v>-3.4103758271288487E-5</v>
      </c>
      <c r="AJ39" s="28">
        <f>외인!AJ39</f>
        <v>104244.63</v>
      </c>
      <c r="AK39" s="28">
        <f>(기관!AK39+외인!AK39)/AJ39</f>
        <v>-3.0412118111024038E-3</v>
      </c>
      <c r="AL39" s="28">
        <f>외인!AL39</f>
        <v>85677.54</v>
      </c>
      <c r="AM39" s="28">
        <f>(기관!AM39+외인!AM39)/AL39</f>
        <v>-7.8550341197938269E-5</v>
      </c>
      <c r="AN39" s="28">
        <f>외인!AN39</f>
        <v>168536.51</v>
      </c>
      <c r="AO39" s="28">
        <f>(기관!AO39+외인!AO39)/AN39</f>
        <v>-7.7413493373038272E-4</v>
      </c>
      <c r="AP39" s="28">
        <f>외인!AP39</f>
        <v>120388.71</v>
      </c>
      <c r="AQ39" s="28">
        <f>(기관!AQ39+외인!AQ39)/AP39</f>
        <v>7.3711230895322319E-4</v>
      </c>
      <c r="AR39" s="28">
        <f>외인!AR39</f>
        <v>23553.27</v>
      </c>
      <c r="AS39" s="28">
        <f>(기관!AS39+외인!AS39)/AR39</f>
        <v>-2.6467662451965268E-3</v>
      </c>
      <c r="AT39" s="28">
        <f>외인!AT39</f>
        <v>76361.42</v>
      </c>
      <c r="AU39" s="28">
        <f>(기관!AU39+외인!AU39)/AT39</f>
        <v>-5.3574173974239891E-4</v>
      </c>
      <c r="AV39" s="28">
        <f>외인!AV39</f>
        <v>47240.51</v>
      </c>
      <c r="AW39" s="28">
        <f>(기관!AW39+외인!AW39)/AV39</f>
        <v>1.2461762161331451E-3</v>
      </c>
      <c r="AX39" s="28">
        <f>외인!AX39</f>
        <v>70238.66</v>
      </c>
      <c r="AY39" s="28">
        <f>(기관!AY39+외인!AY39)/AX39</f>
        <v>2.3348964800866043E-4</v>
      </c>
      <c r="AZ39" s="28">
        <f>외인!AZ39</f>
        <v>2232670.62</v>
      </c>
      <c r="BA39" s="28">
        <f>(기관!BA39+외인!BA39)/AZ39</f>
        <v>1.8980766630054904E-3</v>
      </c>
      <c r="BB39" s="28">
        <f>외인!BB39</f>
        <v>99809.87</v>
      </c>
      <c r="BC39" s="28">
        <f>(기관!BC39+외인!BC39)/BB39</f>
        <v>8.9870871487960049E-5</v>
      </c>
      <c r="BD39" s="28">
        <f>외인!BD39</f>
        <v>38172.43</v>
      </c>
      <c r="BE39" s="28">
        <f>(기관!BE39+외인!BE39)/BD39</f>
        <v>-1.1091774875217533E-3</v>
      </c>
      <c r="BF39" s="28">
        <f>외인!BF39</f>
        <v>0</v>
      </c>
      <c r="BG39" s="28" t="e">
        <f>(기관!BG39+외인!BG39)/BF39</f>
        <v>#DIV/0!</v>
      </c>
      <c r="BH39" s="28">
        <f>외인!BH39</f>
        <v>90888.2</v>
      </c>
      <c r="BI39" s="28">
        <f>(기관!BI39+외인!BI39)/BH39</f>
        <v>3.4905521288792164E-3</v>
      </c>
      <c r="BJ39" s="28">
        <f>외인!BJ39</f>
        <v>120674.15</v>
      </c>
      <c r="BK39" s="28">
        <f>(기관!BK39+외인!BK39)/BJ39</f>
        <v>1.1947049140184538E-3</v>
      </c>
      <c r="BL39" s="28">
        <f>외인!BL39</f>
        <v>48628.42</v>
      </c>
      <c r="BM39" s="28">
        <f>(기관!BM39+외인!BM39)/BL39</f>
        <v>-1.2329209955824188E-2</v>
      </c>
      <c r="BN39" s="28">
        <f>외인!BN39</f>
        <v>46619.519999999997</v>
      </c>
      <c r="BO39" s="28">
        <f>(기관!BO39+외인!BO39)/BN39</f>
        <v>1.2469025850116004E-3</v>
      </c>
      <c r="BP39" s="28">
        <f>외인!BP39</f>
        <v>80513.02</v>
      </c>
      <c r="BQ39" s="28">
        <f>(기관!BQ39+외인!BQ39)/BP39</f>
        <v>-3.7919332798595805E-4</v>
      </c>
      <c r="BR39" s="28">
        <f>외인!BR39</f>
        <v>250430.56</v>
      </c>
      <c r="BS39" s="28">
        <f>(기관!BS39+외인!BS39)/BR39</f>
        <v>5.0245465249927959E-4</v>
      </c>
      <c r="BT39" s="28">
        <f>외인!BT39</f>
        <v>2125439.75</v>
      </c>
      <c r="BU39" s="28">
        <f>(기관!BU39+외인!BU39)/BT39</f>
        <v>1.6585367804474345E-3</v>
      </c>
      <c r="BV39" s="28">
        <f>외인!BV39</f>
        <v>385986.29</v>
      </c>
      <c r="BW39" s="28">
        <f>(기관!BW39+외인!BW39)/BV39</f>
        <v>3.0659897272517118E-3</v>
      </c>
      <c r="BX39" s="28">
        <f>외인!BX39</f>
        <v>74163.759999999995</v>
      </c>
      <c r="BY39" s="28">
        <f>(기관!BY39+외인!BY39)/BX39</f>
        <v>-3.9345362209251529E-4</v>
      </c>
      <c r="BZ39" s="28">
        <f>외인!BZ39</f>
        <v>254214.05</v>
      </c>
      <c r="CA39" s="28">
        <f>(기관!CA39+외인!CA39)/BZ39</f>
        <v>-5.3970266395582779E-4</v>
      </c>
      <c r="CB39" s="28">
        <f>외인!CB39</f>
        <v>12030.48</v>
      </c>
      <c r="CC39" s="28">
        <f>(기관!CC39+외인!CC39)/CB39</f>
        <v>-4.8676362040417347E-3</v>
      </c>
      <c r="CD39" s="28">
        <f>외인!CD39</f>
        <v>28656.97</v>
      </c>
      <c r="CE39" s="28">
        <f>(기관!CE39+외인!CE39)/CD39</f>
        <v>-2.8673652518043601E-3</v>
      </c>
      <c r="CF39" s="28">
        <f>외인!CF39</f>
        <v>24194.34</v>
      </c>
      <c r="CG39" s="28">
        <f>(기관!CG39+외인!CG39)/CF39</f>
        <v>1.4309131805207336E-3</v>
      </c>
      <c r="CH39" s="28">
        <f>외인!CH39</f>
        <v>65850.929999999993</v>
      </c>
      <c r="CI39" s="28">
        <f>(기관!CI39+외인!CI39)/CH39</f>
        <v>7.5594984004022424E-4</v>
      </c>
      <c r="CJ39" s="28">
        <f>외인!CJ39</f>
        <v>366487.24</v>
      </c>
      <c r="CK39" s="28">
        <f>(기관!CK39+외인!CK39)/CJ39</f>
        <v>-1.600328568056012E-3</v>
      </c>
      <c r="CL39" s="28">
        <f>외인!CL39</f>
        <v>232954.95</v>
      </c>
      <c r="CM39" s="28">
        <f>(기관!CM39+외인!CM39)/CL39</f>
        <v>1.7664359568234114E-4</v>
      </c>
      <c r="CN39" s="28">
        <f>외인!CN39</f>
        <v>121845.36</v>
      </c>
      <c r="CO39" s="28">
        <f>(기관!CO39+외인!CO39)/CN39</f>
        <v>7.7885608446640894E-5</v>
      </c>
      <c r="CP39" s="28">
        <f>외인!CP39</f>
        <v>100379.67</v>
      </c>
      <c r="CQ39" s="28">
        <f>(기관!CQ39+외인!CQ39)/CP39</f>
        <v>9.5338030101115096E-5</v>
      </c>
      <c r="CR39" s="28">
        <f>외인!CR39</f>
        <v>156431.9</v>
      </c>
      <c r="CS39" s="28">
        <f>(기관!CS39+외인!CS39)/CR39</f>
        <v>-2.1766020869144979E-3</v>
      </c>
      <c r="CT39" s="28">
        <f>외인!CT39</f>
        <v>120175.23</v>
      </c>
      <c r="CU39" s="28">
        <f>(기관!CU39+외인!CU39)/CT39</f>
        <v>2.8512531242919194E-3</v>
      </c>
      <c r="CV39" s="28">
        <f>외인!CV39</f>
        <v>2125439.75</v>
      </c>
      <c r="CW39" s="28">
        <f>(기관!CW39+외인!CW39)/CV39</f>
        <v>1.6585367804474345E-3</v>
      </c>
      <c r="CX39" s="28">
        <f>외인!CX39</f>
        <v>212122.83</v>
      </c>
      <c r="CY39" s="28">
        <f>(기관!CY39+외인!CY39)/CX39</f>
        <v>2.8322741121264506E-3</v>
      </c>
      <c r="CZ39" s="28">
        <f>외인!CZ39</f>
        <v>17128.18</v>
      </c>
      <c r="DA39" s="28">
        <f>(기관!DA39+외인!DA39)/CZ39</f>
        <v>2.6389260271669258E-4</v>
      </c>
      <c r="DB39" s="28">
        <f>외인!DB39</f>
        <v>38172.43</v>
      </c>
      <c r="DC39" s="28">
        <f>(기관!DC39+외인!DC39)/DB39</f>
        <v>-1.1091774875217533E-3</v>
      </c>
      <c r="DD39" s="28">
        <f>외인!DD39</f>
        <v>8414.92</v>
      </c>
      <c r="DE39" s="28">
        <f>(기관!DE39+외인!DE39)/DD39</f>
        <v>1.4260385125467635E-5</v>
      </c>
      <c r="DF39" s="28">
        <f>외인!DF39</f>
        <v>55736.3</v>
      </c>
      <c r="DG39" s="28">
        <f>(기관!DG39+외인!DG39)/DF39</f>
        <v>-2.2678218683335624E-4</v>
      </c>
      <c r="DH39" s="28">
        <f>외인!DH39</f>
        <v>20804.53</v>
      </c>
      <c r="DI39" s="28">
        <f>(기관!DI39+외인!DI39)/DH39</f>
        <v>-3.5001992354549705E-3</v>
      </c>
      <c r="DJ39" s="28">
        <f>외인!DJ39</f>
        <v>572955.84</v>
      </c>
      <c r="DK39" s="28">
        <f>(기관!DK39+외인!DK39)/DJ39</f>
        <v>1.1880322225182309E-3</v>
      </c>
      <c r="DL39" s="28">
        <f>외인!DL39</f>
        <v>96468.76</v>
      </c>
      <c r="DM39" s="28">
        <f>(기관!DM39+외인!DM39)/DL39</f>
        <v>-4.0012953416214741E-5</v>
      </c>
      <c r="DN39" s="28">
        <f>외인!DN39</f>
        <v>2125439.75</v>
      </c>
      <c r="DO39" s="28">
        <f>(기관!DO39+외인!DO39)/DN39</f>
        <v>1.6585367804474345E-3</v>
      </c>
      <c r="DP39" s="28">
        <f>외인!DP39</f>
        <v>79130.33</v>
      </c>
      <c r="DQ39" s="28">
        <f>(기관!DQ39+외인!DQ39)/DP39</f>
        <v>-3.0516743706237547E-3</v>
      </c>
      <c r="DR39" s="28">
        <f>외인!DR39</f>
        <v>40738.35</v>
      </c>
      <c r="DS39" s="28">
        <f>(기관!DS39+외인!DS39)/DR39</f>
        <v>-7.7175437885923233E-4</v>
      </c>
      <c r="DT39" s="28">
        <f>외인!DT39</f>
        <v>123826.12</v>
      </c>
      <c r="DU39" s="28">
        <f>(기관!DU39+외인!DU39)/DT39</f>
        <v>-2.3638792849198535E-3</v>
      </c>
      <c r="DV39" s="28">
        <f>외인!DV39</f>
        <v>32326.06</v>
      </c>
      <c r="DW39" s="28">
        <f>(기관!DW39+외인!DW39)/DV39</f>
        <v>-1.4913664084023849E-3</v>
      </c>
      <c r="DX39" s="28">
        <f>외인!DX39</f>
        <v>107914.32</v>
      </c>
      <c r="DY39" s="28">
        <f>(기관!DY39+외인!DY39)/DX39</f>
        <v>1.1397931247678712E-3</v>
      </c>
      <c r="DZ39" s="28">
        <f>외인!DZ39</f>
        <v>8546.4500000000007</v>
      </c>
      <c r="EA39" s="28">
        <f>(기관!EA39+외인!EA39)/DZ39</f>
        <v>1.5725827682839073E-3</v>
      </c>
      <c r="EB39" s="28">
        <f>외인!EB39</f>
        <v>12132.21</v>
      </c>
      <c r="EC39" s="28">
        <f>(기관!EC39+외인!EC39)/EB39</f>
        <v>-1.4704658096092963E-3</v>
      </c>
      <c r="ED39" s="28">
        <f>외인!ED39</f>
        <v>10166.36</v>
      </c>
      <c r="EE39" s="28">
        <f>(기관!EE39+외인!EE39)/ED39</f>
        <v>-4.7509629798669336E-4</v>
      </c>
      <c r="EF39" s="28">
        <f>외인!EF39</f>
        <v>238990.21</v>
      </c>
      <c r="EG39" s="28">
        <f>(기관!EG39+외인!EG39)/EF39</f>
        <v>-1.1730606036121731E-3</v>
      </c>
      <c r="EH39" s="28">
        <f>외인!EH39</f>
        <v>185229.62</v>
      </c>
      <c r="EI39" s="28">
        <f>(기관!EI39+외인!EI39)/EH39</f>
        <v>9.4050832690797514E-4</v>
      </c>
      <c r="EJ39" s="28">
        <f>외인!EJ39</f>
        <v>94399.18</v>
      </c>
      <c r="EK39" s="28">
        <f>(기관!EK39+외인!EK39)/EJ39</f>
        <v>-3.7426172557854855E-4</v>
      </c>
      <c r="EL39" s="28">
        <f>외인!EL39</f>
        <v>31117.55</v>
      </c>
      <c r="EM39" s="28">
        <f>(기관!EM39+외인!EM39)/EL39</f>
        <v>-2.6869081916796149E-3</v>
      </c>
      <c r="EN39" s="28">
        <f>외인!EN39</f>
        <v>40738.35</v>
      </c>
      <c r="EO39" s="28">
        <f>(기관!EO39+외인!EO39)/EN39</f>
        <v>-7.7175437885923233E-4</v>
      </c>
      <c r="EP39" s="28">
        <f>외인!EP39</f>
        <v>175953.58</v>
      </c>
      <c r="EQ39" s="28">
        <f>(기관!EQ39+외인!EQ39)/EP39</f>
        <v>5.5541353577460602E-3</v>
      </c>
      <c r="ER39" s="28">
        <f>외인!ER39</f>
        <v>13895.21</v>
      </c>
      <c r="ES39" s="28">
        <f>(기관!ES39+외인!ES39)/ER39</f>
        <v>3.9294116461715937E-4</v>
      </c>
      <c r="ET39" s="28">
        <f>외인!ET39</f>
        <v>120388.71</v>
      </c>
      <c r="EU39" s="28">
        <f>(기관!EU39+외인!EU39)/ET39</f>
        <v>7.3711230895322319E-4</v>
      </c>
      <c r="EV39" s="28">
        <f>외인!EV39</f>
        <v>44107.360000000001</v>
      </c>
      <c r="EW39" s="28">
        <f>(기관!EW39+외인!EW39)/EV39</f>
        <v>-4.7112318669718613E-4</v>
      </c>
      <c r="EX39" s="28">
        <f>외인!EX39</f>
        <v>56272.31</v>
      </c>
      <c r="EY39" s="28">
        <f>(기관!EY39+외인!EY39)/EX39</f>
        <v>5.3934164067549382E-4</v>
      </c>
    </row>
    <row r="40" spans="1:155">
      <c r="A40" s="27">
        <f>외인!A40</f>
        <v>46121</v>
      </c>
      <c r="B40" s="28">
        <f>외인!B40</f>
        <v>4614254.1399999997</v>
      </c>
      <c r="C40" s="28">
        <f>(기관!C40+외인!C40)/B40</f>
        <v>1.335245050026655E-3</v>
      </c>
      <c r="D40" s="28">
        <f>외인!D40</f>
        <v>595696.52</v>
      </c>
      <c r="E40" s="28">
        <f>(기관!E40+외인!E40)/D40</f>
        <v>-1.5893159825744827E-3</v>
      </c>
      <c r="F40" s="28">
        <f>외인!F40</f>
        <v>1990923.53</v>
      </c>
      <c r="G40" s="28">
        <f>(기관!G40+외인!G40)/F40</f>
        <v>5.1754373509262802E-4</v>
      </c>
      <c r="H40" s="28">
        <f>외인!H40</f>
        <v>305982.98</v>
      </c>
      <c r="I40" s="28">
        <f>(기관!I40+외인!I40)/H40</f>
        <v>2.4061142224315879E-3</v>
      </c>
      <c r="J40" s="28">
        <f>외인!J40</f>
        <v>40661.32</v>
      </c>
      <c r="K40" s="28">
        <f>(기관!K40+외인!K40)/J40</f>
        <v>1.0058699520822246E-3</v>
      </c>
      <c r="L40" s="28">
        <f>외인!L40</f>
        <v>283654.13</v>
      </c>
      <c r="M40" s="28">
        <f>(기관!M40+외인!M40)/L40</f>
        <v>2.617518736638878E-3</v>
      </c>
      <c r="N40" s="28">
        <f>외인!N40</f>
        <v>228115.87</v>
      </c>
      <c r="O40" s="28">
        <f>(기관!O40+외인!O40)/N40</f>
        <v>-1.0321947350703832E-3</v>
      </c>
      <c r="P40" s="28">
        <f>외인!P40</f>
        <v>196625.86</v>
      </c>
      <c r="Q40" s="28">
        <f>(기관!Q40+외인!Q40)/P40</f>
        <v>2.9589190353700173E-4</v>
      </c>
      <c r="R40" s="28">
        <f>외인!R40</f>
        <v>122522.44</v>
      </c>
      <c r="S40" s="28">
        <f>(기관!S40+외인!S40)/R40</f>
        <v>-1.797548269525158E-3</v>
      </c>
      <c r="T40" s="28">
        <f>외인!T40</f>
        <v>8381.09</v>
      </c>
      <c r="U40" s="28">
        <f>(기관!U40+외인!U40)/T40</f>
        <v>7.0993152441985478E-4</v>
      </c>
      <c r="V40" s="28">
        <f>외인!V40</f>
        <v>105810.81</v>
      </c>
      <c r="W40" s="28">
        <f>(기관!W40+외인!W40)/V40</f>
        <v>5.226309107736723E-5</v>
      </c>
      <c r="X40" s="28">
        <f>외인!X40</f>
        <v>2025049.66</v>
      </c>
      <c r="Y40" s="28">
        <f>(기관!Y40+외인!Y40)/X40</f>
        <v>1.9713541247181072E-3</v>
      </c>
      <c r="Z40" s="28">
        <f>외인!Z40</f>
        <v>43591.14</v>
      </c>
      <c r="AA40" s="28">
        <f>(기관!AA40+외인!AA40)/Z40</f>
        <v>-4.3173911028709044E-4</v>
      </c>
      <c r="AB40" s="28">
        <f>외인!AB40</f>
        <v>203978.85</v>
      </c>
      <c r="AC40" s="28">
        <f>(기관!AC40+외인!AC40)/AB40</f>
        <v>1.4815261484217603E-4</v>
      </c>
      <c r="AD40" s="28">
        <f>외인!AD40</f>
        <v>19183.32</v>
      </c>
      <c r="AE40" s="28">
        <f>(기관!AE40+외인!AE40)/AD40</f>
        <v>-9.2059143047188915E-4</v>
      </c>
      <c r="AF40" s="28">
        <f>외인!AF40</f>
        <v>24702.46</v>
      </c>
      <c r="AG40" s="28">
        <f>(기관!AG40+외인!AG40)/AF40</f>
        <v>1.4945879884027747E-3</v>
      </c>
      <c r="AH40" s="28">
        <f>외인!AH40</f>
        <v>186066.58</v>
      </c>
      <c r="AI40" s="28">
        <f>(기관!AI40+외인!AI40)/AH40</f>
        <v>-1.2791120253836027E-4</v>
      </c>
      <c r="AJ40" s="28">
        <f>외인!AJ40</f>
        <v>103991.24</v>
      </c>
      <c r="AK40" s="28">
        <f>(기관!AK40+외인!AK40)/AJ40</f>
        <v>-1.5808062294477879E-3</v>
      </c>
      <c r="AL40" s="28">
        <f>외인!AL40</f>
        <v>85036.5</v>
      </c>
      <c r="AM40" s="28">
        <f>(기관!AM40+외인!AM40)/AL40</f>
        <v>2.2096393901442328E-4</v>
      </c>
      <c r="AN40" s="28">
        <f>외인!AN40</f>
        <v>161346.49</v>
      </c>
      <c r="AO40" s="28">
        <f>(기관!AO40+외인!AO40)/AN40</f>
        <v>-1.4822758152346544E-3</v>
      </c>
      <c r="AP40" s="28">
        <f>외인!AP40</f>
        <v>118964.78</v>
      </c>
      <c r="AQ40" s="28">
        <f>(기관!AQ40+외인!AQ40)/AP40</f>
        <v>9.4910443242109132E-4</v>
      </c>
      <c r="AR40" s="28">
        <f>외인!AR40</f>
        <v>23416.74</v>
      </c>
      <c r="AS40" s="28">
        <f>(기관!AS40+외인!AS40)/AR40</f>
        <v>-1.3947287282516693E-3</v>
      </c>
      <c r="AT40" s="28">
        <f>외인!AT40</f>
        <v>76378.98</v>
      </c>
      <c r="AU40" s="28">
        <f>(기관!AU40+외인!AU40)/AT40</f>
        <v>-2.6564900447740978E-4</v>
      </c>
      <c r="AV40" s="28">
        <f>외인!AV40</f>
        <v>47322.23</v>
      </c>
      <c r="AW40" s="28">
        <f>(기관!AW40+외인!AW40)/AV40</f>
        <v>9.1014307652027382E-4</v>
      </c>
      <c r="AX40" s="28">
        <f>외인!AX40</f>
        <v>69736.710000000006</v>
      </c>
      <c r="AY40" s="28">
        <f>(기관!AY40+외인!AY40)/AX40</f>
        <v>2.3091138082080441E-3</v>
      </c>
      <c r="AZ40" s="28">
        <f>외인!AZ40</f>
        <v>2167791.11</v>
      </c>
      <c r="BA40" s="28">
        <f>(기관!BA40+외인!BA40)/AZ40</f>
        <v>2.1040357527806267E-3</v>
      </c>
      <c r="BB40" s="28">
        <f>외인!BB40</f>
        <v>97534.42</v>
      </c>
      <c r="BC40" s="28">
        <f>(기관!BC40+외인!BC40)/BB40</f>
        <v>2.2248555945685654E-5</v>
      </c>
      <c r="BD40" s="28">
        <f>외인!BD40</f>
        <v>37686.42</v>
      </c>
      <c r="BE40" s="28">
        <f>(기관!BE40+외인!BE40)/BD40</f>
        <v>-1.0560833318739218E-3</v>
      </c>
      <c r="BF40" s="28">
        <f>외인!BF40</f>
        <v>0</v>
      </c>
      <c r="BG40" s="28" t="e">
        <f>(기관!BG40+외인!BG40)/BF40</f>
        <v>#DIV/0!</v>
      </c>
      <c r="BH40" s="28">
        <f>외인!BH40</f>
        <v>92171.12</v>
      </c>
      <c r="BI40" s="28">
        <f>(기관!BI40+외인!BI40)/BH40</f>
        <v>3.0154781671308758E-3</v>
      </c>
      <c r="BJ40" s="28">
        <f>외인!BJ40</f>
        <v>121382.82</v>
      </c>
      <c r="BK40" s="28">
        <f>(기관!BK40+외인!BK40)/BJ40</f>
        <v>1.5534323555837638E-3</v>
      </c>
      <c r="BL40" s="28">
        <f>외인!BL40</f>
        <v>47456.77</v>
      </c>
      <c r="BM40" s="28">
        <f>(기관!BM40+외인!BM40)/BL40</f>
        <v>-1.2614427825576835E-2</v>
      </c>
      <c r="BN40" s="28">
        <f>외인!BN40</f>
        <v>47407.199999999997</v>
      </c>
      <c r="BO40" s="28">
        <f>(기관!BO40+외인!BO40)/BN40</f>
        <v>2.1652829106127338E-3</v>
      </c>
      <c r="BP40" s="28">
        <f>외인!BP40</f>
        <v>79886.350000000006</v>
      </c>
      <c r="BQ40" s="28">
        <f>(기관!BQ40+외인!BQ40)/BP40</f>
        <v>1.6856446689578382E-3</v>
      </c>
      <c r="BR40" s="28">
        <f>외인!BR40</f>
        <v>247671.73</v>
      </c>
      <c r="BS40" s="28">
        <f>(기관!BS40+외인!BS40)/BR40</f>
        <v>8.8124712497465892E-4</v>
      </c>
      <c r="BT40" s="28">
        <f>외인!BT40</f>
        <v>2060248.53</v>
      </c>
      <c r="BU40" s="28">
        <f>(기관!BU40+외인!BU40)/BT40</f>
        <v>1.9360916617181131E-3</v>
      </c>
      <c r="BV40" s="28">
        <f>외인!BV40</f>
        <v>384164.27</v>
      </c>
      <c r="BW40" s="28">
        <f>(기관!BW40+외인!BW40)/BV40</f>
        <v>1.867404274739033E-3</v>
      </c>
      <c r="BX40" s="28">
        <f>외인!BX40</f>
        <v>73291.78</v>
      </c>
      <c r="BY40" s="28">
        <f>(기관!BY40+외인!BY40)/BX40</f>
        <v>-1.9333682440240914E-4</v>
      </c>
      <c r="BZ40" s="28">
        <f>외인!BZ40</f>
        <v>246382.98</v>
      </c>
      <c r="CA40" s="28">
        <f>(기관!CA40+외인!CA40)/BZ40</f>
        <v>-8.9442054804272605E-4</v>
      </c>
      <c r="CB40" s="28">
        <f>외인!CB40</f>
        <v>12084.68</v>
      </c>
      <c r="CC40" s="28">
        <f>(기관!CC40+외인!CC40)/CB40</f>
        <v>-4.2384241866561629E-3</v>
      </c>
      <c r="CD40" s="28">
        <f>외인!CD40</f>
        <v>28276.14</v>
      </c>
      <c r="CE40" s="28">
        <f>(기관!CE40+외인!CE40)/CD40</f>
        <v>-2.4465857079502369E-3</v>
      </c>
      <c r="CF40" s="28">
        <f>외인!CF40</f>
        <v>24946.6</v>
      </c>
      <c r="CG40" s="28">
        <f>(기관!CG40+외인!CG40)/CF40</f>
        <v>2.7947696279252486E-3</v>
      </c>
      <c r="CH40" s="28">
        <f>외인!CH40</f>
        <v>66468.56</v>
      </c>
      <c r="CI40" s="28">
        <f>(기관!CI40+외인!CI40)/CH40</f>
        <v>6.9852573908626894E-4</v>
      </c>
      <c r="CJ40" s="28">
        <f>외인!CJ40</f>
        <v>364491.24</v>
      </c>
      <c r="CK40" s="28">
        <f>(기관!CK40+외인!CK40)/CJ40</f>
        <v>-1.2752569855999831E-3</v>
      </c>
      <c r="CL40" s="28">
        <f>외인!CL40</f>
        <v>231776.47</v>
      </c>
      <c r="CM40" s="28">
        <f>(기관!CM40+외인!CM40)/CL40</f>
        <v>1.8854372922324686E-4</v>
      </c>
      <c r="CN40" s="28">
        <f>외인!CN40</f>
        <v>120339.94</v>
      </c>
      <c r="CO40" s="28">
        <f>(기관!CO40+외인!CO40)/CN40</f>
        <v>1.4397547480911159E-3</v>
      </c>
      <c r="CP40" s="28">
        <f>외인!CP40</f>
        <v>98093.39</v>
      </c>
      <c r="CQ40" s="28">
        <f>(기관!CQ40+외인!CQ40)/CP40</f>
        <v>2.905394542894278E-5</v>
      </c>
      <c r="CR40" s="28">
        <f>외인!CR40</f>
        <v>155494.19</v>
      </c>
      <c r="CS40" s="28">
        <f>(기관!CS40+외인!CS40)/CR40</f>
        <v>-1.3917561807293248E-3</v>
      </c>
      <c r="CT40" s="28">
        <f>외인!CT40</f>
        <v>119132.13</v>
      </c>
      <c r="CU40" s="28">
        <f>(기관!CU40+외인!CU40)/CT40</f>
        <v>2.1158859494915436E-3</v>
      </c>
      <c r="CV40" s="28">
        <f>외인!CV40</f>
        <v>2060248.53</v>
      </c>
      <c r="CW40" s="28">
        <f>(기관!CW40+외인!CW40)/CV40</f>
        <v>1.9360916617181131E-3</v>
      </c>
      <c r="CX40" s="28">
        <f>외인!CX40</f>
        <v>215660.23</v>
      </c>
      <c r="CY40" s="28">
        <f>(기관!CY40+외인!CY40)/CX40</f>
        <v>1.4362870706388471E-3</v>
      </c>
      <c r="CZ40" s="28">
        <f>외인!CZ40</f>
        <v>16958.14</v>
      </c>
      <c r="DA40" s="28">
        <f>(기관!DA40+외인!DA40)/CZ40</f>
        <v>-3.1961052332390234E-4</v>
      </c>
      <c r="DB40" s="28">
        <f>외인!DB40</f>
        <v>37686.42</v>
      </c>
      <c r="DC40" s="28">
        <f>(기관!DC40+외인!DC40)/DB40</f>
        <v>-1.0560833318739218E-3</v>
      </c>
      <c r="DD40" s="28">
        <f>외인!DD40</f>
        <v>8381.09</v>
      </c>
      <c r="DE40" s="28">
        <f>(기관!DE40+외인!DE40)/DD40</f>
        <v>7.0993152441985478E-4</v>
      </c>
      <c r="DF40" s="28">
        <f>외인!DF40</f>
        <v>55149.73</v>
      </c>
      <c r="DG40" s="28">
        <f>(기관!DG40+외인!DG40)/DF40</f>
        <v>1.196742033007227E-5</v>
      </c>
      <c r="DH40" s="28">
        <f>외인!DH40</f>
        <v>20411.41</v>
      </c>
      <c r="DI40" s="28">
        <f>(기관!DI40+외인!DI40)/DH40</f>
        <v>-3.1653864186746532E-3</v>
      </c>
      <c r="DJ40" s="28">
        <f>외인!DJ40</f>
        <v>570279.55000000005</v>
      </c>
      <c r="DK40" s="28">
        <f>(기관!DK40+외인!DK40)/DJ40</f>
        <v>8.5230129679382668E-4</v>
      </c>
      <c r="DL40" s="28">
        <f>외인!DL40</f>
        <v>95249.85</v>
      </c>
      <c r="DM40" s="28">
        <f>(기관!DM40+외인!DM40)/DL40</f>
        <v>1.6520760925082822E-3</v>
      </c>
      <c r="DN40" s="28">
        <f>외인!DN40</f>
        <v>2060248.53</v>
      </c>
      <c r="DO40" s="28">
        <f>(기관!DO40+외인!DO40)/DN40</f>
        <v>1.9360916617181131E-3</v>
      </c>
      <c r="DP40" s="28">
        <f>외인!DP40</f>
        <v>78287.839999999997</v>
      </c>
      <c r="DQ40" s="28">
        <f>(기관!DQ40+외인!DQ40)/DP40</f>
        <v>-1.816629504658706E-3</v>
      </c>
      <c r="DR40" s="28">
        <f>외인!DR40</f>
        <v>42156.31</v>
      </c>
      <c r="DS40" s="28">
        <f>(기관!DS40+외인!DS40)/DR40</f>
        <v>6.2790125606344577E-4</v>
      </c>
      <c r="DT40" s="28">
        <f>외인!DT40</f>
        <v>122522.44</v>
      </c>
      <c r="DU40" s="28">
        <f>(기관!DU40+외인!DU40)/DT40</f>
        <v>-1.797548269525158E-3</v>
      </c>
      <c r="DV40" s="28">
        <f>외인!DV40</f>
        <v>32693.9</v>
      </c>
      <c r="DW40" s="28">
        <f>(기관!DW40+외인!DW40)/DV40</f>
        <v>1.1041815139827307E-4</v>
      </c>
      <c r="DX40" s="28">
        <f>외인!DX40</f>
        <v>105810.81</v>
      </c>
      <c r="DY40" s="28">
        <f>(기관!DY40+외인!DY40)/DX40</f>
        <v>5.226309107736723E-5</v>
      </c>
      <c r="DZ40" s="28">
        <f>외인!DZ40</f>
        <v>8383.94</v>
      </c>
      <c r="EA40" s="28">
        <f>(기관!EA40+외인!EA40)/DZ40</f>
        <v>9.5420530204176071E-4</v>
      </c>
      <c r="EB40" s="28">
        <f>외인!EB40</f>
        <v>11995.14</v>
      </c>
      <c r="EC40" s="28">
        <f>(기관!EC40+외인!EC40)/EB40</f>
        <v>-1.4114049523390303E-3</v>
      </c>
      <c r="ED40" s="28">
        <f>외인!ED40</f>
        <v>9936.81</v>
      </c>
      <c r="EE40" s="28">
        <f>(기관!EE40+외인!EE40)/ED40</f>
        <v>3.0693955102291387E-4</v>
      </c>
      <c r="EF40" s="28">
        <f>외인!EF40</f>
        <v>238166.8</v>
      </c>
      <c r="EG40" s="28">
        <f>(기관!EG40+외인!EG40)/EF40</f>
        <v>-9.9295955607582587E-4</v>
      </c>
      <c r="EH40" s="28">
        <f>외인!EH40</f>
        <v>182457.56</v>
      </c>
      <c r="EI40" s="28">
        <f>(기관!EI40+외인!EI40)/EH40</f>
        <v>1.1495824015184681E-3</v>
      </c>
      <c r="EJ40" s="28">
        <f>외인!EJ40</f>
        <v>96646.84</v>
      </c>
      <c r="EK40" s="28">
        <f>(기관!EK40+외인!EK40)/EJ40</f>
        <v>-1.5882567914274275E-4</v>
      </c>
      <c r="EL40" s="28">
        <f>외인!EL40</f>
        <v>30728.81</v>
      </c>
      <c r="EM40" s="28">
        <f>(기관!EM40+외인!EM40)/EL40</f>
        <v>-2.2591177465056409E-3</v>
      </c>
      <c r="EN40" s="28">
        <f>외인!EN40</f>
        <v>42156.31</v>
      </c>
      <c r="EO40" s="28">
        <f>(기관!EO40+외인!EO40)/EN40</f>
        <v>6.2790125606344577E-4</v>
      </c>
      <c r="EP40" s="28">
        <f>외인!EP40</f>
        <v>176675.29</v>
      </c>
      <c r="EQ40" s="28">
        <f>(기관!EQ40+외인!EQ40)/EP40</f>
        <v>2.8764067685979177E-3</v>
      </c>
      <c r="ER40" s="28">
        <f>외인!ER40</f>
        <v>13233.06</v>
      </c>
      <c r="ES40" s="28">
        <f>(기관!ES40+외인!ES40)/ER40</f>
        <v>-8.7273842935798665E-3</v>
      </c>
      <c r="ET40" s="28">
        <f>외인!ET40</f>
        <v>118964.78</v>
      </c>
      <c r="EU40" s="28">
        <f>(기관!EU40+외인!EU40)/ET40</f>
        <v>9.4910443242109132E-4</v>
      </c>
      <c r="EV40" s="28">
        <f>외인!EV40</f>
        <v>43591.14</v>
      </c>
      <c r="EW40" s="28">
        <f>(기관!EW40+외인!EW40)/EV40</f>
        <v>-4.3173911028709044E-4</v>
      </c>
      <c r="EX40" s="28">
        <f>외인!EX40</f>
        <v>54502.25</v>
      </c>
      <c r="EY40" s="28">
        <f>(기관!EY40+외인!EY40)/EX40</f>
        <v>3.9759826429184111E-4</v>
      </c>
    </row>
    <row r="41" spans="1:155">
      <c r="A41" s="27">
        <f>외인!A41</f>
        <v>46122</v>
      </c>
      <c r="B41" s="28">
        <f>외인!B41</f>
        <v>4678034.47</v>
      </c>
      <c r="C41" s="28">
        <f>(기관!C41+외인!C41)/B41</f>
        <v>1.1713658877763678E-3</v>
      </c>
      <c r="D41" s="28">
        <f>외인!D41</f>
        <v>604984.19999999995</v>
      </c>
      <c r="E41" s="28">
        <f>(기관!E41+외인!E41)/D41</f>
        <v>-7.3001906496070483E-4</v>
      </c>
      <c r="F41" s="28">
        <f>외인!F41</f>
        <v>2013547.95</v>
      </c>
      <c r="G41" s="28">
        <f>(기관!G41+외인!G41)/F41</f>
        <v>2.3885202237175433E-4</v>
      </c>
      <c r="H41" s="28">
        <f>외인!H41</f>
        <v>303898.49</v>
      </c>
      <c r="I41" s="28">
        <f>(기관!I41+외인!I41)/H41</f>
        <v>2.6310759227530216E-3</v>
      </c>
      <c r="J41" s="28">
        <f>외인!J41</f>
        <v>41866.31</v>
      </c>
      <c r="K41" s="28">
        <f>(기관!K41+외인!K41)/J41</f>
        <v>2.580117521701817E-3</v>
      </c>
      <c r="L41" s="28">
        <f>외인!L41</f>
        <v>280340.83</v>
      </c>
      <c r="M41" s="28">
        <f>(기관!M41+외인!M41)/L41</f>
        <v>2.7982367035155028E-3</v>
      </c>
      <c r="N41" s="28">
        <f>외인!N41</f>
        <v>227925.04</v>
      </c>
      <c r="O41" s="28">
        <f>(기관!O41+외인!O41)/N41</f>
        <v>-2.332301883110342E-3</v>
      </c>
      <c r="P41" s="28">
        <f>외인!P41</f>
        <v>196458.66</v>
      </c>
      <c r="Q41" s="28">
        <f>(기관!Q41+외인!Q41)/P41</f>
        <v>8.6684903582259984E-5</v>
      </c>
      <c r="R41" s="28">
        <f>외인!R41</f>
        <v>123463.36</v>
      </c>
      <c r="S41" s="28">
        <f>(기관!S41+외인!S41)/R41</f>
        <v>-1.6732089585120636E-3</v>
      </c>
      <c r="T41" s="28">
        <f>외인!T41</f>
        <v>8448.1</v>
      </c>
      <c r="U41" s="28">
        <f>(기관!U41+외인!U41)/T41</f>
        <v>4.9123471549815921E-4</v>
      </c>
      <c r="V41" s="28">
        <f>외인!V41</f>
        <v>107949.74</v>
      </c>
      <c r="W41" s="28">
        <f>(기관!W41+외인!W41)/V41</f>
        <v>1.983515662010858E-3</v>
      </c>
      <c r="X41" s="28">
        <f>외인!X41</f>
        <v>2058545.67</v>
      </c>
      <c r="Y41" s="28">
        <f>(기관!Y41+외인!Y41)/X41</f>
        <v>1.8654431893172427E-3</v>
      </c>
      <c r="Z41" s="28">
        <f>외인!Z41</f>
        <v>44294.82</v>
      </c>
      <c r="AA41" s="28">
        <f>(기관!AA41+외인!AA41)/Z41</f>
        <v>-2.0611890961516483E-4</v>
      </c>
      <c r="AB41" s="28">
        <f>외인!AB41</f>
        <v>209020.82</v>
      </c>
      <c r="AC41" s="28">
        <f>(기관!AC41+외인!AC41)/AB41</f>
        <v>8.1580389934361557E-4</v>
      </c>
      <c r="AD41" s="28">
        <f>외인!AD41</f>
        <v>19818.099999999999</v>
      </c>
      <c r="AE41" s="28">
        <f>(기관!AE41+외인!AE41)/AD41</f>
        <v>1.6979427896720676E-3</v>
      </c>
      <c r="AF41" s="28">
        <f>외인!AF41</f>
        <v>25859.31</v>
      </c>
      <c r="AG41" s="28">
        <f>(기관!AG41+외인!AG41)/AF41</f>
        <v>3.0611799000050655E-3</v>
      </c>
      <c r="AH41" s="28">
        <f>외인!AH41</f>
        <v>187266.35</v>
      </c>
      <c r="AI41" s="28">
        <f>(기관!AI41+외인!AI41)/AH41</f>
        <v>-9.8122273435670643E-4</v>
      </c>
      <c r="AJ41" s="28">
        <f>외인!AJ41</f>
        <v>104559.88</v>
      </c>
      <c r="AK41" s="28">
        <f>(기관!AK41+외인!AK41)/AJ41</f>
        <v>-1.5131999003824411E-3</v>
      </c>
      <c r="AL41" s="28">
        <f>외인!AL41</f>
        <v>85774.26</v>
      </c>
      <c r="AM41" s="28">
        <f>(기관!AM41+외인!AM41)/AL41</f>
        <v>5.3244411551903788E-4</v>
      </c>
      <c r="AN41" s="28">
        <f>외인!AN41</f>
        <v>160836.64000000001</v>
      </c>
      <c r="AO41" s="28">
        <f>(기관!AO41+외인!AO41)/AN41</f>
        <v>-3.4071838357230041E-3</v>
      </c>
      <c r="AP41" s="28">
        <f>외인!AP41</f>
        <v>121747.73</v>
      </c>
      <c r="AQ41" s="28">
        <f>(기관!AQ41+외인!AQ41)/AP41</f>
        <v>2.0135077672495411E-3</v>
      </c>
      <c r="AR41" s="28">
        <f>외인!AR41</f>
        <v>23868.2</v>
      </c>
      <c r="AS41" s="28">
        <f>(기관!AS41+외인!AS41)/AR41</f>
        <v>2.148046354563813E-3</v>
      </c>
      <c r="AT41" s="28">
        <f>외인!AT41</f>
        <v>77356.72</v>
      </c>
      <c r="AU41" s="28">
        <f>(기관!AU41+외인!AU41)/AT41</f>
        <v>7.149992915935423E-4</v>
      </c>
      <c r="AV41" s="28">
        <f>외인!AV41</f>
        <v>48527.78</v>
      </c>
      <c r="AW41" s="28">
        <f>(기관!AW41+외인!AW41)/AV41</f>
        <v>1.470703996762267E-3</v>
      </c>
      <c r="AX41" s="28">
        <f>외인!AX41</f>
        <v>69876.97</v>
      </c>
      <c r="AY41" s="28">
        <f>(기관!AY41+외인!AY41)/AX41</f>
        <v>-1.6177003668018228E-3</v>
      </c>
      <c r="AZ41" s="28">
        <f>외인!AZ41</f>
        <v>2206379.4500000002</v>
      </c>
      <c r="BA41" s="28">
        <f>(기관!BA41+외인!BA41)/AZ41</f>
        <v>1.991855933937383E-3</v>
      </c>
      <c r="BB41" s="28">
        <f>외인!BB41</f>
        <v>99162.91</v>
      </c>
      <c r="BC41" s="28">
        <f>(기관!BC41+외인!BC41)/BB41</f>
        <v>1.1708006552046526E-4</v>
      </c>
      <c r="BD41" s="28">
        <f>외인!BD41</f>
        <v>37558.68</v>
      </c>
      <c r="BE41" s="28">
        <f>(기관!BE41+외인!BE41)/BD41</f>
        <v>-1.1294326637677362E-3</v>
      </c>
      <c r="BF41" s="28">
        <f>외인!BF41</f>
        <v>0</v>
      </c>
      <c r="BG41" s="28" t="e">
        <f>(기관!BG41+외인!BG41)/BF41</f>
        <v>#DIV/0!</v>
      </c>
      <c r="BH41" s="28">
        <f>외인!BH41</f>
        <v>93687.95</v>
      </c>
      <c r="BI41" s="28">
        <f>(기관!BI41+외인!BI41)/BH41</f>
        <v>3.4454804486596199E-4</v>
      </c>
      <c r="BJ41" s="28">
        <f>외인!BJ41</f>
        <v>121081.62</v>
      </c>
      <c r="BK41" s="28">
        <f>(기관!BK41+외인!BK41)/BJ41</f>
        <v>1.3346369168169374E-3</v>
      </c>
      <c r="BL41" s="28">
        <f>외인!BL41</f>
        <v>48741.23</v>
      </c>
      <c r="BM41" s="28">
        <f>(기관!BM41+외인!BM41)/BL41</f>
        <v>-1.1760269488480284E-2</v>
      </c>
      <c r="BN41" s="28">
        <f>외인!BN41</f>
        <v>46999.06</v>
      </c>
      <c r="BO41" s="28">
        <f>(기관!BO41+외인!BO41)/BN41</f>
        <v>1.5500310006200124E-3</v>
      </c>
      <c r="BP41" s="28">
        <f>외인!BP41</f>
        <v>80400.479999999996</v>
      </c>
      <c r="BQ41" s="28">
        <f>(기관!BQ41+외인!BQ41)/BP41</f>
        <v>-1.4017329249775624E-3</v>
      </c>
      <c r="BR41" s="28">
        <f>외인!BR41</f>
        <v>251495.02</v>
      </c>
      <c r="BS41" s="28">
        <f>(기관!BS41+외인!BS41)/BR41</f>
        <v>1.5263522911904976E-3</v>
      </c>
      <c r="BT41" s="28">
        <f>외인!BT41</f>
        <v>2095280.05</v>
      </c>
      <c r="BU41" s="28">
        <f>(기관!BU41+외인!BU41)/BT41</f>
        <v>1.8533608431006634E-3</v>
      </c>
      <c r="BV41" s="28">
        <f>외인!BV41</f>
        <v>390240.06</v>
      </c>
      <c r="BW41" s="28">
        <f>(기관!BW41+외인!BW41)/BV41</f>
        <v>1.3615721563798445E-3</v>
      </c>
      <c r="BX41" s="28">
        <f>외인!BX41</f>
        <v>75708.179999999993</v>
      </c>
      <c r="BY41" s="28">
        <f>(기관!BY41+외인!BY41)/BX41</f>
        <v>1.1109763832653225E-3</v>
      </c>
      <c r="BZ41" s="28">
        <f>외인!BZ41</f>
        <v>246610.9</v>
      </c>
      <c r="CA41" s="28">
        <f>(기관!CA41+외인!CA41)/BZ41</f>
        <v>-2.0368929353893118E-3</v>
      </c>
      <c r="CB41" s="28">
        <f>외인!CB41</f>
        <v>12274.34</v>
      </c>
      <c r="CC41" s="28">
        <f>(기관!CC41+외인!CC41)/CB41</f>
        <v>-1.9267838433675458E-3</v>
      </c>
      <c r="CD41" s="28">
        <f>외인!CD41</f>
        <v>28472.18</v>
      </c>
      <c r="CE41" s="28">
        <f>(기관!CE41+외인!CE41)/CD41</f>
        <v>-3.4433612038136871E-3</v>
      </c>
      <c r="CF41" s="28">
        <f>외인!CF41</f>
        <v>24540.12</v>
      </c>
      <c r="CG41" s="28">
        <f>(기관!CG41+외인!CG41)/CF41</f>
        <v>3.3068297954533233E-3</v>
      </c>
      <c r="CH41" s="28">
        <f>외인!CH41</f>
        <v>67806.22</v>
      </c>
      <c r="CI41" s="28">
        <f>(기관!CI41+외인!CI41)/CH41</f>
        <v>1.0558028452257034E-3</v>
      </c>
      <c r="CJ41" s="28">
        <f>외인!CJ41</f>
        <v>366626.39</v>
      </c>
      <c r="CK41" s="28">
        <f>(기관!CK41+외인!CK41)/CJ41</f>
        <v>-8.3073670719666407E-4</v>
      </c>
      <c r="CL41" s="28">
        <f>외인!CL41</f>
        <v>237185.27</v>
      </c>
      <c r="CM41" s="28">
        <f>(기관!CM41+외인!CM41)/CL41</f>
        <v>7.4553533615304189E-4</v>
      </c>
      <c r="CN41" s="28">
        <f>외인!CN41</f>
        <v>121037.5</v>
      </c>
      <c r="CO41" s="28">
        <f>(기관!CO41+외인!CO41)/CN41</f>
        <v>1.0947846741712279E-3</v>
      </c>
      <c r="CP41" s="28">
        <f>외인!CP41</f>
        <v>99731.91</v>
      </c>
      <c r="CQ41" s="28">
        <f>(기관!CQ41+외인!CQ41)/CP41</f>
        <v>1.2102445445996171E-4</v>
      </c>
      <c r="CR41" s="28">
        <f>외인!CR41</f>
        <v>156704.99</v>
      </c>
      <c r="CS41" s="28">
        <f>(기관!CS41+외인!CS41)/CR41</f>
        <v>-1.1686290270654432E-3</v>
      </c>
      <c r="CT41" s="28">
        <f>외인!CT41</f>
        <v>126486.64</v>
      </c>
      <c r="CU41" s="28">
        <f>(기관!CU41+외인!CU41)/CT41</f>
        <v>2.9998425130116509E-3</v>
      </c>
      <c r="CV41" s="28">
        <f>외인!CV41</f>
        <v>2095280.05</v>
      </c>
      <c r="CW41" s="28">
        <f>(기관!CW41+외인!CW41)/CV41</f>
        <v>1.8533608431006634E-3</v>
      </c>
      <c r="CX41" s="28">
        <f>외인!CX41</f>
        <v>214293.61</v>
      </c>
      <c r="CY41" s="28">
        <f>(기관!CY41+외인!CY41)/CX41</f>
        <v>2.1266616396074527E-3</v>
      </c>
      <c r="CZ41" s="28">
        <f>외인!CZ41</f>
        <v>17766.68</v>
      </c>
      <c r="DA41" s="28">
        <f>(기관!DA41+외인!DA41)/CZ41</f>
        <v>4.4791711225732663E-3</v>
      </c>
      <c r="DB41" s="28">
        <f>외인!DB41</f>
        <v>37558.68</v>
      </c>
      <c r="DC41" s="28">
        <f>(기관!DC41+외인!DC41)/DB41</f>
        <v>-1.1294326637677362E-3</v>
      </c>
      <c r="DD41" s="28">
        <f>외인!DD41</f>
        <v>8448.1</v>
      </c>
      <c r="DE41" s="28">
        <f>(기관!DE41+외인!DE41)/DD41</f>
        <v>4.9123471549815921E-4</v>
      </c>
      <c r="DF41" s="28">
        <f>외인!DF41</f>
        <v>56949.61</v>
      </c>
      <c r="DG41" s="28">
        <f>(기관!DG41+외인!DG41)/DF41</f>
        <v>1.6300375015737599E-3</v>
      </c>
      <c r="DH41" s="28">
        <f>외인!DH41</f>
        <v>20364.740000000002</v>
      </c>
      <c r="DI41" s="28">
        <f>(기관!DI41+외인!DI41)/DH41</f>
        <v>-4.7376003818364477E-3</v>
      </c>
      <c r="DJ41" s="28">
        <f>외인!DJ41</f>
        <v>572693.57999999996</v>
      </c>
      <c r="DK41" s="28">
        <f>(기관!DK41+외인!DK41)/DJ41</f>
        <v>7.4933614586704465E-4</v>
      </c>
      <c r="DL41" s="28">
        <f>외인!DL41</f>
        <v>95983.27</v>
      </c>
      <c r="DM41" s="28">
        <f>(기관!DM41+외인!DM41)/DL41</f>
        <v>1.192707854191673E-3</v>
      </c>
      <c r="DN41" s="28">
        <f>외인!DN41</f>
        <v>2095280.05</v>
      </c>
      <c r="DO41" s="28">
        <f>(기관!DO41+외인!DO41)/DN41</f>
        <v>1.8533608431006634E-3</v>
      </c>
      <c r="DP41" s="28">
        <f>외인!DP41</f>
        <v>78339.44</v>
      </c>
      <c r="DQ41" s="28">
        <f>(기관!DQ41+외인!DQ41)/DP41</f>
        <v>-1.7697343764520143E-3</v>
      </c>
      <c r="DR41" s="28">
        <f>외인!DR41</f>
        <v>43416.27</v>
      </c>
      <c r="DS41" s="28">
        <f>(기관!DS41+외인!DS41)/DR41</f>
        <v>2.1339926253452915E-3</v>
      </c>
      <c r="DT41" s="28">
        <f>외인!DT41</f>
        <v>123463.36</v>
      </c>
      <c r="DU41" s="28">
        <f>(기관!DU41+외인!DU41)/DT41</f>
        <v>-1.6732089585120636E-3</v>
      </c>
      <c r="DV41" s="28">
        <f>외인!DV41</f>
        <v>32961.99</v>
      </c>
      <c r="DW41" s="28">
        <f>(기관!DW41+외인!DW41)/DV41</f>
        <v>7.0717817704574269E-4</v>
      </c>
      <c r="DX41" s="28">
        <f>외인!DX41</f>
        <v>107949.74</v>
      </c>
      <c r="DY41" s="28">
        <f>(기관!DY41+외인!DY41)/DX41</f>
        <v>1.983515662010858E-3</v>
      </c>
      <c r="DZ41" s="28">
        <f>외인!DZ41</f>
        <v>8645.6299999999992</v>
      </c>
      <c r="EA41" s="28">
        <f>(기관!EA41+외인!EA41)/DZ41</f>
        <v>1.3370916867828024E-3</v>
      </c>
      <c r="EB41" s="28">
        <f>외인!EB41</f>
        <v>12177.08</v>
      </c>
      <c r="EC41" s="28">
        <f>(기관!EC41+외인!EC41)/EB41</f>
        <v>-8.6227568513962301E-4</v>
      </c>
      <c r="ED41" s="28">
        <f>외인!ED41</f>
        <v>10127.68</v>
      </c>
      <c r="EE41" s="28">
        <f>(기관!EE41+외인!EE41)/ED41</f>
        <v>1.1986950614553383E-3</v>
      </c>
      <c r="EF41" s="28">
        <f>외인!EF41</f>
        <v>239284.9</v>
      </c>
      <c r="EG41" s="28">
        <f>(기관!EG41+외인!EG41)/EF41</f>
        <v>-4.5460453208706446E-4</v>
      </c>
      <c r="EH41" s="28">
        <f>외인!EH41</f>
        <v>184665.09</v>
      </c>
      <c r="EI41" s="28">
        <f>(기관!EI41+외인!EI41)/EH41</f>
        <v>1.2868701929530915E-3</v>
      </c>
      <c r="EJ41" s="28">
        <f>외인!EJ41</f>
        <v>98537.26</v>
      </c>
      <c r="EK41" s="28">
        <f>(기관!EK41+외인!EK41)/EJ41</f>
        <v>5.8272373313404517E-4</v>
      </c>
      <c r="EL41" s="28">
        <f>외인!EL41</f>
        <v>30938.02</v>
      </c>
      <c r="EM41" s="28">
        <f>(기관!EM41+외인!EM41)/EL41</f>
        <v>-3.2587735090998065E-3</v>
      </c>
      <c r="EN41" s="28">
        <f>외인!EN41</f>
        <v>43416.27</v>
      </c>
      <c r="EO41" s="28">
        <f>(기관!EO41+외인!EO41)/EN41</f>
        <v>2.1339926253452915E-3</v>
      </c>
      <c r="EP41" s="28">
        <f>외인!EP41</f>
        <v>180422.17</v>
      </c>
      <c r="EQ41" s="28">
        <f>(기관!EQ41+외인!EQ41)/EP41</f>
        <v>1.8348631989073179E-3</v>
      </c>
      <c r="ER41" s="28">
        <f>외인!ER41</f>
        <v>13156.33</v>
      </c>
      <c r="ES41" s="28">
        <f>(기관!ES41+외인!ES41)/ER41</f>
        <v>-1.5094635054000622E-2</v>
      </c>
      <c r="ET41" s="28">
        <f>외인!ET41</f>
        <v>121747.73</v>
      </c>
      <c r="EU41" s="28">
        <f>(기관!EU41+외인!EU41)/ET41</f>
        <v>2.0135077672495411E-3</v>
      </c>
      <c r="EV41" s="28">
        <f>외인!EV41</f>
        <v>44294.82</v>
      </c>
      <c r="EW41" s="28">
        <f>(기관!EW41+외인!EW41)/EV41</f>
        <v>-2.0611890961516483E-4</v>
      </c>
      <c r="EX41" s="28">
        <f>외인!EX41</f>
        <v>55437.09</v>
      </c>
      <c r="EY41" s="28">
        <f>(기관!EY41+외인!EY41)/EX41</f>
        <v>3.8259583971669511E-4</v>
      </c>
    </row>
    <row r="42" spans="1:155">
      <c r="A42" s="27">
        <f>외인!A42</f>
        <v>46125</v>
      </c>
      <c r="B42" s="28">
        <f>외인!B42</f>
        <v>4635961.26</v>
      </c>
      <c r="C42" s="28">
        <f>(기관!C42+외인!C42)/B42</f>
        <v>7.9258427625428446E-4</v>
      </c>
      <c r="D42" s="28">
        <f>외인!D42</f>
        <v>609148.54</v>
      </c>
      <c r="E42" s="28">
        <f>(기관!E42+외인!E42)/D42</f>
        <v>-6.742526215362841E-4</v>
      </c>
      <c r="F42" s="28">
        <f>외인!F42</f>
        <v>1976393.1</v>
      </c>
      <c r="G42" s="28">
        <f>(기관!G42+외인!G42)/F42</f>
        <v>-4.698711000357166E-4</v>
      </c>
      <c r="H42" s="28">
        <f>외인!H42</f>
        <v>297754.88</v>
      </c>
      <c r="I42" s="28">
        <f>(기관!I42+외인!I42)/H42</f>
        <v>1.0979165144161533E-3</v>
      </c>
      <c r="J42" s="28">
        <f>외인!J42</f>
        <v>42604.95</v>
      </c>
      <c r="K42" s="28">
        <f>(기관!K42+외인!K42)/J42</f>
        <v>4.5612070897865153E-3</v>
      </c>
      <c r="L42" s="28">
        <f>외인!L42</f>
        <v>274519.53000000003</v>
      </c>
      <c r="M42" s="28">
        <f>(기관!M42+외인!M42)/L42</f>
        <v>1.3020567243430729E-3</v>
      </c>
      <c r="N42" s="28">
        <f>외인!N42</f>
        <v>223262.32</v>
      </c>
      <c r="O42" s="28">
        <f>(기관!O42+외인!O42)/N42</f>
        <v>-2.6383762383191214E-3</v>
      </c>
      <c r="P42" s="28">
        <f>외인!P42</f>
        <v>191888.79</v>
      </c>
      <c r="Q42" s="28">
        <f>(기관!Q42+외인!Q42)/P42</f>
        <v>-1.7150558925302514E-4</v>
      </c>
      <c r="R42" s="28">
        <f>외인!R42</f>
        <v>122108.29</v>
      </c>
      <c r="S42" s="28">
        <f>(기관!S42+외인!S42)/R42</f>
        <v>-1.2683823514357624E-3</v>
      </c>
      <c r="T42" s="28">
        <f>외인!T42</f>
        <v>8351.99</v>
      </c>
      <c r="U42" s="28">
        <f>(기관!U42+외인!U42)/T42</f>
        <v>-7.6628444239037712E-5</v>
      </c>
      <c r="V42" s="28">
        <f>외인!V42</f>
        <v>108439.25</v>
      </c>
      <c r="W42" s="28">
        <f>(기관!W42+외인!W42)/V42</f>
        <v>7.5692150213137752E-4</v>
      </c>
      <c r="X42" s="28">
        <f>외인!X42</f>
        <v>2036804.85</v>
      </c>
      <c r="Y42" s="28">
        <f>(기관!Y42+외인!Y42)/X42</f>
        <v>1.2852188563867569E-3</v>
      </c>
      <c r="Z42" s="28">
        <f>외인!Z42</f>
        <v>44069.17</v>
      </c>
      <c r="AA42" s="28">
        <f>(기관!AA42+외인!AA42)/Z42</f>
        <v>-3.3379344335280215E-4</v>
      </c>
      <c r="AB42" s="28">
        <f>외인!AB42</f>
        <v>208153.38</v>
      </c>
      <c r="AC42" s="28">
        <f>(기관!AC42+외인!AC42)/AB42</f>
        <v>6.6138729046821138E-4</v>
      </c>
      <c r="AD42" s="28">
        <f>외인!AD42</f>
        <v>18989.87</v>
      </c>
      <c r="AE42" s="28">
        <f>(기관!AE42+외인!AE42)/AD42</f>
        <v>1.1327091759975186E-3</v>
      </c>
      <c r="AF42" s="28">
        <f>외인!AF42</f>
        <v>25391.57</v>
      </c>
      <c r="AG42" s="28">
        <f>(기관!AG42+외인!AG42)/AF42</f>
        <v>1.3449345589894599E-3</v>
      </c>
      <c r="AH42" s="28">
        <f>외인!AH42</f>
        <v>183556.11</v>
      </c>
      <c r="AI42" s="28">
        <f>(기관!AI42+외인!AI42)/AH42</f>
        <v>-1.0153843421502014E-3</v>
      </c>
      <c r="AJ42" s="28">
        <f>외인!AJ42</f>
        <v>103833.5</v>
      </c>
      <c r="AK42" s="28">
        <f>(기관!AK42+외인!AK42)/AJ42</f>
        <v>-1.5609605763072609E-3</v>
      </c>
      <c r="AL42" s="28">
        <f>외인!AL42</f>
        <v>83919.24</v>
      </c>
      <c r="AM42" s="28">
        <f>(기관!AM42+외인!AM42)/AL42</f>
        <v>2.6191848257920341E-4</v>
      </c>
      <c r="AN42" s="28">
        <f>외인!AN42</f>
        <v>157955.9</v>
      </c>
      <c r="AO42" s="28">
        <f>(기관!AO42+외인!AO42)/AN42</f>
        <v>-3.7032488181827968E-3</v>
      </c>
      <c r="AP42" s="28">
        <f>외인!AP42</f>
        <v>127305.81</v>
      </c>
      <c r="AQ42" s="28">
        <f>(기관!AQ42+외인!AQ42)/AP42</f>
        <v>1.6355105866731456E-3</v>
      </c>
      <c r="AR42" s="28">
        <f>외인!AR42</f>
        <v>23354.07</v>
      </c>
      <c r="AS42" s="28">
        <f>(기관!AS42+외인!AS42)/AR42</f>
        <v>1.7007742119467828E-3</v>
      </c>
      <c r="AT42" s="28">
        <f>외인!AT42</f>
        <v>76199.38</v>
      </c>
      <c r="AU42" s="28">
        <f>(기관!AU42+외인!AU42)/AT42</f>
        <v>1.1535526929484204E-3</v>
      </c>
      <c r="AV42" s="28">
        <f>외인!AV42</f>
        <v>48589.49</v>
      </c>
      <c r="AW42" s="28">
        <f>(기관!AW42+외인!AW42)/AV42</f>
        <v>1.505881210113545E-3</v>
      </c>
      <c r="AX42" s="28">
        <f>외인!AX42</f>
        <v>68801.09</v>
      </c>
      <c r="AY42" s="28">
        <f>(기관!AY42+외인!AY42)/AX42</f>
        <v>-3.3604118771955504E-3</v>
      </c>
      <c r="AZ42" s="28">
        <f>외인!AZ42</f>
        <v>2183716.52</v>
      </c>
      <c r="BA42" s="28">
        <f>(기관!BA42+외인!BA42)/AZ42</f>
        <v>1.3806050246851637E-3</v>
      </c>
      <c r="BB42" s="28">
        <f>외인!BB42</f>
        <v>98978.99</v>
      </c>
      <c r="BC42" s="28">
        <f>(기관!BC42+외인!BC42)/BB42</f>
        <v>2.8288831801577397E-6</v>
      </c>
      <c r="BD42" s="28">
        <f>외인!BD42</f>
        <v>36796.57</v>
      </c>
      <c r="BE42" s="28">
        <f>(기관!BE42+외인!BE42)/BD42</f>
        <v>-1.1419542636718586E-3</v>
      </c>
      <c r="BF42" s="28">
        <f>외인!BF42</f>
        <v>0</v>
      </c>
      <c r="BG42" s="28" t="e">
        <f>(기관!BG42+외인!BG42)/BF42</f>
        <v>#DIV/0!</v>
      </c>
      <c r="BH42" s="28">
        <f>외인!BH42</f>
        <v>93015.81</v>
      </c>
      <c r="BI42" s="28">
        <f>(기관!BI42+외인!BI42)/BH42</f>
        <v>6.1387413602053244E-4</v>
      </c>
      <c r="BJ42" s="28">
        <f>외인!BJ42</f>
        <v>118980.97</v>
      </c>
      <c r="BK42" s="28">
        <f>(기관!BK42+외인!BK42)/BJ42</f>
        <v>2.4735047966073894E-4</v>
      </c>
      <c r="BL42" s="28">
        <f>외인!BL42</f>
        <v>50857.27</v>
      </c>
      <c r="BM42" s="28">
        <f>(기관!BM42+외인!BM42)/BL42</f>
        <v>-9.3630664799742511E-3</v>
      </c>
      <c r="BN42" s="28">
        <f>외인!BN42</f>
        <v>46098.76</v>
      </c>
      <c r="BO42" s="28">
        <f>(기관!BO42+외인!BO42)/BN42</f>
        <v>8.8071783275732365E-4</v>
      </c>
      <c r="BP42" s="28">
        <f>외인!BP42</f>
        <v>78813.27</v>
      </c>
      <c r="BQ42" s="28">
        <f>(기관!BQ42+외인!BQ42)/BP42</f>
        <v>-3.0822220674259549E-3</v>
      </c>
      <c r="BR42" s="28">
        <f>외인!BR42</f>
        <v>255888.78</v>
      </c>
      <c r="BS42" s="28">
        <f>(기관!BS42+외인!BS42)/BR42</f>
        <v>1.5699007983077649E-3</v>
      </c>
      <c r="BT42" s="28">
        <f>외인!BT42</f>
        <v>2074690.07</v>
      </c>
      <c r="BU42" s="28">
        <f>(기관!BU42+외인!BU42)/BT42</f>
        <v>1.3102776358302037E-3</v>
      </c>
      <c r="BV42" s="28">
        <f>외인!BV42</f>
        <v>389904.6</v>
      </c>
      <c r="BW42" s="28">
        <f>(기관!BW42+외인!BW42)/BV42</f>
        <v>1.3025493928514823E-3</v>
      </c>
      <c r="BX42" s="28">
        <f>외인!BX42</f>
        <v>73776.47</v>
      </c>
      <c r="BY42" s="28">
        <f>(기관!BY42+외인!BY42)/BX42</f>
        <v>1.962685392781737E-4</v>
      </c>
      <c r="BZ42" s="28">
        <f>외인!BZ42</f>
        <v>241875.14</v>
      </c>
      <c r="CA42" s="28">
        <f>(기관!CA42+외인!CA42)/BZ42</f>
        <v>-2.3274818569614057E-3</v>
      </c>
      <c r="CB42" s="28">
        <f>외인!CB42</f>
        <v>12077.63</v>
      </c>
      <c r="CC42" s="28">
        <f>(기관!CC42+외인!CC42)/CB42</f>
        <v>-2.4624036338255109E-3</v>
      </c>
      <c r="CD42" s="28">
        <f>외인!CD42</f>
        <v>28297.24</v>
      </c>
      <c r="CE42" s="28">
        <f>(기관!CE42+외인!CE42)/CD42</f>
        <v>-3.5395678165078995E-3</v>
      </c>
      <c r="CF42" s="28">
        <f>외인!CF42</f>
        <v>24489.45</v>
      </c>
      <c r="CG42" s="28">
        <f>(기관!CG42+외인!CG42)/CF42</f>
        <v>4.8935357878596699E-3</v>
      </c>
      <c r="CH42" s="28">
        <f>외인!CH42</f>
        <v>68016.02</v>
      </c>
      <c r="CI42" s="28">
        <f>(기관!CI42+외인!CI42)/CH42</f>
        <v>1.1210594210011111E-3</v>
      </c>
      <c r="CJ42" s="28">
        <f>외인!CJ42</f>
        <v>364623.97</v>
      </c>
      <c r="CK42" s="28">
        <f>(기관!CK42+외인!CK42)/CJ42</f>
        <v>-5.4187331677618461E-4</v>
      </c>
      <c r="CL42" s="28">
        <f>외인!CL42</f>
        <v>236401.2</v>
      </c>
      <c r="CM42" s="28">
        <f>(기관!CM42+외인!CM42)/CL42</f>
        <v>6.1171432293913894E-4</v>
      </c>
      <c r="CN42" s="28">
        <f>외인!CN42</f>
        <v>120181.59</v>
      </c>
      <c r="CO42" s="28">
        <f>(기관!CO42+외인!CO42)/CN42</f>
        <v>7.9637821400099632E-4</v>
      </c>
      <c r="CP42" s="28">
        <f>외인!CP42</f>
        <v>99544.86</v>
      </c>
      <c r="CQ42" s="28">
        <f>(기관!CQ42+외인!CQ42)/CP42</f>
        <v>1.2054866519476774E-5</v>
      </c>
      <c r="CR42" s="28">
        <f>외인!CR42</f>
        <v>155587.65</v>
      </c>
      <c r="CS42" s="28">
        <f>(기관!CS42+외인!CS42)/CR42</f>
        <v>-8.2590102749157789E-4</v>
      </c>
      <c r="CT42" s="28">
        <f>외인!CT42</f>
        <v>127709.94</v>
      </c>
      <c r="CU42" s="28">
        <f>(기관!CU42+외인!CU42)/CT42</f>
        <v>2.2913643213676241E-3</v>
      </c>
      <c r="CV42" s="28">
        <f>외인!CV42</f>
        <v>2074690.07</v>
      </c>
      <c r="CW42" s="28">
        <f>(기관!CW42+외인!CW42)/CV42</f>
        <v>1.3102776358302037E-3</v>
      </c>
      <c r="CX42" s="28">
        <f>외인!CX42</f>
        <v>210665.04</v>
      </c>
      <c r="CY42" s="28">
        <f>(기관!CY42+외인!CY42)/CX42</f>
        <v>8.9250689150890896E-4</v>
      </c>
      <c r="CZ42" s="28">
        <f>외인!CZ42</f>
        <v>17694.5</v>
      </c>
      <c r="DA42" s="28">
        <f>(기관!DA42+외인!DA42)/CZ42</f>
        <v>5.1145836276809175E-3</v>
      </c>
      <c r="DB42" s="28">
        <f>외인!DB42</f>
        <v>36796.57</v>
      </c>
      <c r="DC42" s="28">
        <f>(기관!DC42+외인!DC42)/DB42</f>
        <v>-1.1419542636718586E-3</v>
      </c>
      <c r="DD42" s="28">
        <f>외인!DD42</f>
        <v>8351.99</v>
      </c>
      <c r="DE42" s="28">
        <f>(기관!DE42+외인!DE42)/DD42</f>
        <v>-7.6628444239037712E-5</v>
      </c>
      <c r="DF42" s="28">
        <f>외인!DF42</f>
        <v>55575.31</v>
      </c>
      <c r="DG42" s="28">
        <f>(기관!DG42+외인!DG42)/DF42</f>
        <v>5.1839566886806396E-4</v>
      </c>
      <c r="DH42" s="28">
        <f>외인!DH42</f>
        <v>20167.240000000002</v>
      </c>
      <c r="DI42" s="28">
        <f>(기관!DI42+외인!DI42)/DH42</f>
        <v>-4.8658120793921228E-3</v>
      </c>
      <c r="DJ42" s="28">
        <f>외인!DJ42</f>
        <v>569534.43000000005</v>
      </c>
      <c r="DK42" s="28">
        <f>(기관!DK42+외인!DK42)/DJ42</f>
        <v>2.0806468188411362E-4</v>
      </c>
      <c r="DL42" s="28">
        <f>외인!DL42</f>
        <v>95457.37</v>
      </c>
      <c r="DM42" s="28">
        <f>(기관!DM42+외인!DM42)/DL42</f>
        <v>8.3429912221549796E-4</v>
      </c>
      <c r="DN42" s="28">
        <f>외인!DN42</f>
        <v>2074690.07</v>
      </c>
      <c r="DO42" s="28">
        <f>(기관!DO42+외인!DO42)/DN42</f>
        <v>1.3102776358302037E-3</v>
      </c>
      <c r="DP42" s="28">
        <f>외인!DP42</f>
        <v>77718.75</v>
      </c>
      <c r="DQ42" s="28">
        <f>(기관!DQ42+외인!DQ42)/DP42</f>
        <v>-1.840225170888621E-3</v>
      </c>
      <c r="DR42" s="28">
        <f>외인!DR42</f>
        <v>43873.99</v>
      </c>
      <c r="DS42" s="28">
        <f>(기관!DS42+외인!DS42)/DR42</f>
        <v>2.964626650094965E-3</v>
      </c>
      <c r="DT42" s="28">
        <f>외인!DT42</f>
        <v>122108.29</v>
      </c>
      <c r="DU42" s="28">
        <f>(기관!DU42+외인!DU42)/DT42</f>
        <v>-1.2683823514357624E-3</v>
      </c>
      <c r="DV42" s="28">
        <f>외인!DV42</f>
        <v>33200.620000000003</v>
      </c>
      <c r="DW42" s="28">
        <f>(기관!DW42+외인!DW42)/DV42</f>
        <v>7.9275627985260499E-4</v>
      </c>
      <c r="DX42" s="28">
        <f>외인!DX42</f>
        <v>108439.25</v>
      </c>
      <c r="DY42" s="28">
        <f>(기관!DY42+외인!DY42)/DX42</f>
        <v>7.5692150213137752E-4</v>
      </c>
      <c r="DZ42" s="28">
        <f>외인!DZ42</f>
        <v>8499.76</v>
      </c>
      <c r="EA42" s="28">
        <f>(기관!EA42+외인!EA42)/DZ42</f>
        <v>4.0589381347238038E-4</v>
      </c>
      <c r="EB42" s="28">
        <f>외인!EB42</f>
        <v>12168.93</v>
      </c>
      <c r="EC42" s="28">
        <f>(기관!EC42+외인!EC42)/EB42</f>
        <v>-8.6614024404775103E-4</v>
      </c>
      <c r="ED42" s="28">
        <f>외인!ED42</f>
        <v>10069.040000000001</v>
      </c>
      <c r="EE42" s="28">
        <f>(기관!EE42+외인!EE42)/ED42</f>
        <v>1.0745810921398663E-3</v>
      </c>
      <c r="EF42" s="28">
        <f>외인!EF42</f>
        <v>236043.6</v>
      </c>
      <c r="EG42" s="28">
        <f>(기관!EG42+외인!EG42)/EF42</f>
        <v>-1.7746721368425155E-4</v>
      </c>
      <c r="EH42" s="28">
        <f>외인!EH42</f>
        <v>183524.07</v>
      </c>
      <c r="EI42" s="28">
        <f>(기관!EI42+외인!EI42)/EH42</f>
        <v>1.3687032987008188E-3</v>
      </c>
      <c r="EJ42" s="28">
        <f>외인!EJ42</f>
        <v>98975.79</v>
      </c>
      <c r="EK42" s="28">
        <f>(기관!EK42+외인!EK42)/EJ42</f>
        <v>9.9903218756829332E-4</v>
      </c>
      <c r="EL42" s="28">
        <f>외인!EL42</f>
        <v>30747.360000000001</v>
      </c>
      <c r="EM42" s="28">
        <f>(기관!EM42+외인!EM42)/EL42</f>
        <v>-3.3518324825285812E-3</v>
      </c>
      <c r="EN42" s="28">
        <f>외인!EN42</f>
        <v>43873.99</v>
      </c>
      <c r="EO42" s="28">
        <f>(기관!EO42+외인!EO42)/EN42</f>
        <v>2.964626650094965E-3</v>
      </c>
      <c r="EP42" s="28">
        <f>외인!EP42</f>
        <v>181280.58</v>
      </c>
      <c r="EQ42" s="28">
        <f>(기관!EQ42+외인!EQ42)/EP42</f>
        <v>1.6598027212843208E-3</v>
      </c>
      <c r="ER42" s="28">
        <f>외인!ER42</f>
        <v>13691.53</v>
      </c>
      <c r="ES42" s="28">
        <f>(기관!ES42+외인!ES42)/ER42</f>
        <v>-9.4226138349768063E-3</v>
      </c>
      <c r="ET42" s="28">
        <f>외인!ET42</f>
        <v>127305.81</v>
      </c>
      <c r="EU42" s="28">
        <f>(기관!EU42+외인!EU42)/ET42</f>
        <v>1.6355105866731456E-3</v>
      </c>
      <c r="EV42" s="28">
        <f>외인!EV42</f>
        <v>44069.17</v>
      </c>
      <c r="EW42" s="28">
        <f>(기관!EW42+외인!EW42)/EV42</f>
        <v>-3.3379344335280215E-4</v>
      </c>
      <c r="EX42" s="28">
        <f>외인!EX42</f>
        <v>55475.69</v>
      </c>
      <c r="EY42" s="28">
        <f>(기관!EY42+외인!EY42)/EX42</f>
        <v>2.8679228685573807E-4</v>
      </c>
    </row>
    <row r="43" spans="1:155">
      <c r="A43" s="27">
        <f>외인!A43</f>
        <v>46126</v>
      </c>
      <c r="B43" s="28">
        <f>외인!B43</f>
        <v>4747572.28</v>
      </c>
      <c r="C43" s="28">
        <f>(기관!C43+외인!C43)/B43</f>
        <v>1.2187681742888599E-3</v>
      </c>
      <c r="D43" s="28">
        <f>외인!D43</f>
        <v>621365.07999999996</v>
      </c>
      <c r="E43" s="28">
        <f>(기관!E43+외인!E43)/D43</f>
        <v>-9.7466050071561797E-4</v>
      </c>
      <c r="F43" s="28">
        <f>외인!F43</f>
        <v>2007597.45</v>
      </c>
      <c r="G43" s="28">
        <f>(기관!G43+외인!G43)/F43</f>
        <v>1.614417272745589E-4</v>
      </c>
      <c r="H43" s="28">
        <f>외인!H43</f>
        <v>296406.05</v>
      </c>
      <c r="I43" s="28">
        <f>(기관!I43+외인!I43)/H43</f>
        <v>-5.8406365187215316E-4</v>
      </c>
      <c r="J43" s="28">
        <f>외인!J43</f>
        <v>41886.14</v>
      </c>
      <c r="K43" s="28">
        <f>(기관!K43+외인!K43)/J43</f>
        <v>5.1480036116958979E-3</v>
      </c>
      <c r="L43" s="28">
        <f>외인!L43</f>
        <v>273358.75</v>
      </c>
      <c r="M43" s="28">
        <f>(기관!M43+외인!M43)/L43</f>
        <v>-1.6904525646243261E-4</v>
      </c>
      <c r="N43" s="28">
        <f>외인!N43</f>
        <v>228582.21</v>
      </c>
      <c r="O43" s="28">
        <f>(기관!O43+외인!O43)/N43</f>
        <v>-1.9597763098011872E-3</v>
      </c>
      <c r="P43" s="28">
        <f>외인!P43</f>
        <v>192691.94</v>
      </c>
      <c r="Q43" s="28">
        <f>(기관!Q43+외인!Q43)/P43</f>
        <v>-4.8185720689718518E-4</v>
      </c>
      <c r="R43" s="28">
        <f>외인!R43</f>
        <v>124753.23</v>
      </c>
      <c r="S43" s="28">
        <f>(기관!S43+외인!S43)/R43</f>
        <v>-7.9813564746980894E-4</v>
      </c>
      <c r="T43" s="28">
        <f>외인!T43</f>
        <v>8360.48</v>
      </c>
      <c r="U43" s="28">
        <f>(기관!U43+외인!U43)/T43</f>
        <v>-2.7510382179013699E-5</v>
      </c>
      <c r="V43" s="28">
        <f>외인!V43</f>
        <v>111579.46</v>
      </c>
      <c r="W43" s="28">
        <f>(기관!W43+외인!W43)/V43</f>
        <v>8.7551956247144415E-4</v>
      </c>
      <c r="X43" s="28">
        <f>외인!X43</f>
        <v>2100811.88</v>
      </c>
      <c r="Y43" s="28">
        <f>(기관!Y43+외인!Y43)/X43</f>
        <v>2.0707327683238352E-3</v>
      </c>
      <c r="Z43" s="28">
        <f>외인!Z43</f>
        <v>45447.34</v>
      </c>
      <c r="AA43" s="28">
        <f>(기관!AA43+외인!AA43)/Z43</f>
        <v>3.9826313267179166E-5</v>
      </c>
      <c r="AB43" s="28">
        <f>외인!AB43</f>
        <v>208983.1</v>
      </c>
      <c r="AC43" s="28">
        <f>(기관!AC43+외인!AC43)/AB43</f>
        <v>6.0923586644087485E-4</v>
      </c>
      <c r="AD43" s="28">
        <f>외인!AD43</f>
        <v>19386.349999999999</v>
      </c>
      <c r="AE43" s="28">
        <f>(기관!AE43+외인!AE43)/AD43</f>
        <v>1.431419529720654E-3</v>
      </c>
      <c r="AF43" s="28">
        <f>외인!AF43</f>
        <v>25090.04</v>
      </c>
      <c r="AG43" s="28">
        <f>(기관!AG43+외인!AG43)/AF43</f>
        <v>4.7070470991676373E-4</v>
      </c>
      <c r="AH43" s="28">
        <f>외인!AH43</f>
        <v>188306.85</v>
      </c>
      <c r="AI43" s="28">
        <f>(기관!AI43+외인!AI43)/AH43</f>
        <v>-7.9970537449912209E-4</v>
      </c>
      <c r="AJ43" s="28">
        <f>외인!AJ43</f>
        <v>104927.69</v>
      </c>
      <c r="AK43" s="28">
        <f>(기관!AK43+외인!AK43)/AJ43</f>
        <v>-1.6833497430468543E-3</v>
      </c>
      <c r="AL43" s="28">
        <f>외인!AL43</f>
        <v>86195.5</v>
      </c>
      <c r="AM43" s="28">
        <f>(기관!AM43+외인!AM43)/AL43</f>
        <v>7.6210475024798255E-4</v>
      </c>
      <c r="AN43" s="28">
        <f>외인!AN43</f>
        <v>161412.45000000001</v>
      </c>
      <c r="AO43" s="28">
        <f>(기관!AO43+외인!AO43)/AN43</f>
        <v>-2.9335407522777827E-3</v>
      </c>
      <c r="AP43" s="28">
        <f>외인!AP43</f>
        <v>131138.71</v>
      </c>
      <c r="AQ43" s="28">
        <f>(기관!AQ43+외인!AQ43)/AP43</f>
        <v>1.0966250926213931E-3</v>
      </c>
      <c r="AR43" s="28">
        <f>외인!AR43</f>
        <v>23892.02</v>
      </c>
      <c r="AS43" s="28">
        <f>(기관!AS43+외인!AS43)/AR43</f>
        <v>2.2065945031018723E-3</v>
      </c>
      <c r="AT43" s="28">
        <f>외인!AT43</f>
        <v>78072.100000000006</v>
      </c>
      <c r="AU43" s="28">
        <f>(기관!AU43+외인!AU43)/AT43</f>
        <v>1.9972563822415433E-3</v>
      </c>
      <c r="AV43" s="28">
        <f>외인!AV43</f>
        <v>48728.37</v>
      </c>
      <c r="AW43" s="28">
        <f>(기관!AW43+외인!AW43)/AV43</f>
        <v>6.8625320321611403E-4</v>
      </c>
      <c r="AX43" s="28">
        <f>외인!AX43</f>
        <v>69852.23</v>
      </c>
      <c r="AY43" s="28">
        <f>(기관!AY43+외인!AY43)/AX43</f>
        <v>-4.2093144341991658E-3</v>
      </c>
      <c r="AZ43" s="28">
        <f>외인!AZ43</f>
        <v>2250050.7599999998</v>
      </c>
      <c r="BA43" s="28">
        <f>(기관!BA43+외인!BA43)/AZ43</f>
        <v>2.0991837535256318E-3</v>
      </c>
      <c r="BB43" s="28">
        <f>외인!BB43</f>
        <v>102617.52</v>
      </c>
      <c r="BC43" s="28">
        <f>(기관!BC43+외인!BC43)/BB43</f>
        <v>3.2460344003636018E-4</v>
      </c>
      <c r="BD43" s="28">
        <f>외인!BD43</f>
        <v>38473.660000000003</v>
      </c>
      <c r="BE43" s="28">
        <f>(기관!BE43+외인!BE43)/BD43</f>
        <v>3.423121169132336E-4</v>
      </c>
      <c r="BF43" s="28">
        <f>외인!BF43</f>
        <v>0</v>
      </c>
      <c r="BG43" s="28" t="e">
        <f>(기관!BG43+외인!BG43)/BF43</f>
        <v>#DIV/0!</v>
      </c>
      <c r="BH43" s="28">
        <f>외인!BH43</f>
        <v>93651.91</v>
      </c>
      <c r="BI43" s="28">
        <f>(기관!BI43+외인!BI43)/BH43</f>
        <v>5.0976002518261494E-4</v>
      </c>
      <c r="BJ43" s="28">
        <f>외인!BJ43</f>
        <v>119509.02</v>
      </c>
      <c r="BK43" s="28">
        <f>(기관!BK43+외인!BK43)/BJ43</f>
        <v>-1.5471635530104756E-4</v>
      </c>
      <c r="BL43" s="28">
        <f>외인!BL43</f>
        <v>50710.239999999998</v>
      </c>
      <c r="BM43" s="28">
        <f>(기관!BM43+외인!BM43)/BL43</f>
        <v>-8.3730623242958425E-3</v>
      </c>
      <c r="BN43" s="28">
        <f>외인!BN43</f>
        <v>46463.92</v>
      </c>
      <c r="BO43" s="28">
        <f>(기관!BO43+외인!BO43)/BN43</f>
        <v>1.8879164736853886E-3</v>
      </c>
      <c r="BP43" s="28">
        <f>외인!BP43</f>
        <v>80481.039999999994</v>
      </c>
      <c r="BQ43" s="28">
        <f>(기관!BQ43+외인!BQ43)/BP43</f>
        <v>-3.4806955774925375E-3</v>
      </c>
      <c r="BR43" s="28">
        <f>외인!BR43</f>
        <v>261455.06</v>
      </c>
      <c r="BS43" s="28">
        <f>(기관!BS43+외인!BS43)/BR43</f>
        <v>1.5935817038691083E-3</v>
      </c>
      <c r="BT43" s="28">
        <f>외인!BT43</f>
        <v>2140926.94</v>
      </c>
      <c r="BU43" s="28">
        <f>(기관!BU43+외인!BU43)/BT43</f>
        <v>2.1215670255426838E-3</v>
      </c>
      <c r="BV43" s="28">
        <f>외인!BV43</f>
        <v>400973.77</v>
      </c>
      <c r="BW43" s="28">
        <f>(기관!BW43+외인!BW43)/BV43</f>
        <v>9.2457419346906407E-4</v>
      </c>
      <c r="BX43" s="28">
        <f>외인!BX43</f>
        <v>74483.53</v>
      </c>
      <c r="BY43" s="28">
        <f>(기관!BY43+외인!BY43)/BX43</f>
        <v>-3.8532008351376438E-5</v>
      </c>
      <c r="BZ43" s="28">
        <f>외인!BZ43</f>
        <v>247607.96</v>
      </c>
      <c r="CA43" s="28">
        <f>(기관!CA43+외인!CA43)/BZ43</f>
        <v>-1.6470391339599906E-3</v>
      </c>
      <c r="CB43" s="28">
        <f>외인!CB43</f>
        <v>12377.37</v>
      </c>
      <c r="CC43" s="28">
        <f>(기관!CC43+외인!CC43)/CB43</f>
        <v>-1.3977121149323321E-3</v>
      </c>
      <c r="CD43" s="28">
        <f>외인!CD43</f>
        <v>28328.76</v>
      </c>
      <c r="CE43" s="28">
        <f>(기관!CE43+외인!CE43)/CD43</f>
        <v>-4.142786341513007E-3</v>
      </c>
      <c r="CF43" s="28">
        <f>외인!CF43</f>
        <v>24946.87</v>
      </c>
      <c r="CG43" s="28">
        <f>(기관!CG43+외인!CG43)/CF43</f>
        <v>4.8322695392247605E-3</v>
      </c>
      <c r="CH43" s="28">
        <f>외인!CH43</f>
        <v>68442.03</v>
      </c>
      <c r="CI43" s="28">
        <f>(기관!CI43+외인!CI43)/CH43</f>
        <v>7.6824138617747023E-4</v>
      </c>
      <c r="CJ43" s="28">
        <f>외인!CJ43</f>
        <v>366991.21</v>
      </c>
      <c r="CK43" s="28">
        <f>(기관!CK43+외인!CK43)/CJ43</f>
        <v>-1.1397003214327667E-3</v>
      </c>
      <c r="CL43" s="28">
        <f>외인!CL43</f>
        <v>238326.04</v>
      </c>
      <c r="CM43" s="28">
        <f>(기관!CM43+외인!CM43)/CL43</f>
        <v>7.5711407784059175E-4</v>
      </c>
      <c r="CN43" s="28">
        <f>외인!CN43</f>
        <v>127528.86</v>
      </c>
      <c r="CO43" s="28">
        <f>(기관!CO43+외인!CO43)/CN43</f>
        <v>1.4594343586228247E-3</v>
      </c>
      <c r="CP43" s="28">
        <f>외인!CP43</f>
        <v>103203.71</v>
      </c>
      <c r="CQ43" s="28">
        <f>(기관!CQ43+외인!CQ43)/CP43</f>
        <v>3.306082697996031E-4</v>
      </c>
      <c r="CR43" s="28">
        <f>외인!CR43</f>
        <v>158572.51999999999</v>
      </c>
      <c r="CS43" s="28">
        <f>(기관!CS43+외인!CS43)/CR43</f>
        <v>-4.1280796950190357E-4</v>
      </c>
      <c r="CT43" s="28">
        <f>외인!CT43</f>
        <v>131362.42000000001</v>
      </c>
      <c r="CU43" s="28">
        <f>(기관!CU43+외인!CU43)/CT43</f>
        <v>2.1273207360217629E-3</v>
      </c>
      <c r="CV43" s="28">
        <f>외인!CV43</f>
        <v>2140926.94</v>
      </c>
      <c r="CW43" s="28">
        <f>(기관!CW43+외인!CW43)/CV43</f>
        <v>2.1215670255426838E-3</v>
      </c>
      <c r="CX43" s="28">
        <f>외인!CX43</f>
        <v>211126.34</v>
      </c>
      <c r="CY43" s="28">
        <f>(기관!CY43+외인!CY43)/CX43</f>
        <v>-1.8784960701729596E-4</v>
      </c>
      <c r="CZ43" s="28">
        <f>외인!CZ43</f>
        <v>18136.490000000002</v>
      </c>
      <c r="DA43" s="28">
        <f>(기관!DA43+외인!DA43)/CZ43</f>
        <v>5.4564030857128364E-3</v>
      </c>
      <c r="DB43" s="28">
        <f>외인!DB43</f>
        <v>38473.660000000003</v>
      </c>
      <c r="DC43" s="28">
        <f>(기관!DC43+외인!DC43)/DB43</f>
        <v>3.423121169132336E-4</v>
      </c>
      <c r="DD43" s="28">
        <f>외인!DD43</f>
        <v>8360.48</v>
      </c>
      <c r="DE43" s="28">
        <f>(기관!DE43+외인!DE43)/DD43</f>
        <v>-2.7510382179013699E-5</v>
      </c>
      <c r="DF43" s="28">
        <f>외인!DF43</f>
        <v>56122.78</v>
      </c>
      <c r="DG43" s="28">
        <f>(기관!DG43+외인!DG43)/DF43</f>
        <v>2.7208203157434474E-4</v>
      </c>
      <c r="DH43" s="28">
        <f>외인!DH43</f>
        <v>20102.310000000001</v>
      </c>
      <c r="DI43" s="28">
        <f>(기관!DI43+외인!DI43)/DH43</f>
        <v>-5.8620128731474144E-3</v>
      </c>
      <c r="DJ43" s="28">
        <f>외인!DJ43</f>
        <v>577686.31000000006</v>
      </c>
      <c r="DK43" s="28">
        <f>(기관!DK43+외인!DK43)/DJ43</f>
        <v>-1.2828761685559071E-4</v>
      </c>
      <c r="DL43" s="28">
        <f>외인!DL43</f>
        <v>101827.53</v>
      </c>
      <c r="DM43" s="28">
        <f>(기관!DM43+외인!DM43)/DL43</f>
        <v>1.6103700050467691E-3</v>
      </c>
      <c r="DN43" s="28">
        <f>외인!DN43</f>
        <v>2140926.94</v>
      </c>
      <c r="DO43" s="28">
        <f>(기관!DO43+외인!DO43)/DN43</f>
        <v>2.1215670255426838E-3</v>
      </c>
      <c r="DP43" s="28">
        <f>외인!DP43</f>
        <v>78428.960000000006</v>
      </c>
      <c r="DQ43" s="28">
        <f>(기관!DQ43+외인!DQ43)/DP43</f>
        <v>-2.1560913213690453E-3</v>
      </c>
      <c r="DR43" s="28">
        <f>외인!DR43</f>
        <v>43183.92</v>
      </c>
      <c r="DS43" s="28">
        <f>(기관!DS43+외인!DS43)/DR43</f>
        <v>3.5691525919833125E-3</v>
      </c>
      <c r="DT43" s="28">
        <f>외인!DT43</f>
        <v>124753.23</v>
      </c>
      <c r="DU43" s="28">
        <f>(기관!DU43+외인!DU43)/DT43</f>
        <v>-7.9813564746980894E-4</v>
      </c>
      <c r="DV43" s="28">
        <f>외인!DV43</f>
        <v>33542.21</v>
      </c>
      <c r="DW43" s="28">
        <f>(기관!DW43+외인!DW43)/DV43</f>
        <v>1.0222939991133559E-3</v>
      </c>
      <c r="DX43" s="28">
        <f>외인!DX43</f>
        <v>111579.46</v>
      </c>
      <c r="DY43" s="28">
        <f>(기관!DY43+외인!DY43)/DX43</f>
        <v>8.7551956247144415E-4</v>
      </c>
      <c r="DZ43" s="28">
        <f>외인!DZ43</f>
        <v>8810.31</v>
      </c>
      <c r="EA43" s="28">
        <f>(기관!EA43+외인!EA43)/DZ43</f>
        <v>1.0090450846791999E-3</v>
      </c>
      <c r="EB43" s="28">
        <f>외인!EB43</f>
        <v>12352.32</v>
      </c>
      <c r="EC43" s="28">
        <f>(기관!EC43+외인!EC43)/EB43</f>
        <v>-6.1607859900002606E-4</v>
      </c>
      <c r="ED43" s="28">
        <f>외인!ED43</f>
        <v>10400.040000000001</v>
      </c>
      <c r="EE43" s="28">
        <f>(기관!EE43+외인!EE43)/ED43</f>
        <v>2.1701839608309196E-3</v>
      </c>
      <c r="EF43" s="28">
        <f>외인!EF43</f>
        <v>236567.12</v>
      </c>
      <c r="EG43" s="28">
        <f>(기관!EG43+외인!EG43)/EF43</f>
        <v>-8.6017870953495137E-4</v>
      </c>
      <c r="EH43" s="28">
        <f>외인!EH43</f>
        <v>194004.03</v>
      </c>
      <c r="EI43" s="28">
        <f>(기관!EI43+외인!EI43)/EH43</f>
        <v>1.9357845298368288E-3</v>
      </c>
      <c r="EJ43" s="28">
        <f>외인!EJ43</f>
        <v>98700.479999999996</v>
      </c>
      <c r="EK43" s="28">
        <f>(기관!EK43+외인!EK43)/EJ43</f>
        <v>1.1963467654868547E-3</v>
      </c>
      <c r="EL43" s="28">
        <f>외인!EL43</f>
        <v>30823.3</v>
      </c>
      <c r="EM43" s="28">
        <f>(기관!EM43+외인!EM43)/EL43</f>
        <v>-3.9028916436591806E-3</v>
      </c>
      <c r="EN43" s="28">
        <f>외인!EN43</f>
        <v>43183.92</v>
      </c>
      <c r="EO43" s="28">
        <f>(기관!EO43+외인!EO43)/EN43</f>
        <v>3.5691525919833125E-3</v>
      </c>
      <c r="EP43" s="28">
        <f>외인!EP43</f>
        <v>182142.35</v>
      </c>
      <c r="EQ43" s="28">
        <f>(기관!EQ43+외인!EQ43)/EP43</f>
        <v>3.7635398906404795E-4</v>
      </c>
      <c r="ER43" s="28">
        <f>외인!ER43</f>
        <v>14250.66</v>
      </c>
      <c r="ES43" s="28">
        <f>(기관!ES43+외인!ES43)/ER43</f>
        <v>-1.070406563625825E-2</v>
      </c>
      <c r="ET43" s="28">
        <f>외인!ET43</f>
        <v>131138.71</v>
      </c>
      <c r="EU43" s="28">
        <f>(기관!EU43+외인!EU43)/ET43</f>
        <v>1.0966250926213931E-3</v>
      </c>
      <c r="EV43" s="28">
        <f>외인!EV43</f>
        <v>45447.34</v>
      </c>
      <c r="EW43" s="28">
        <f>(기관!EW43+외인!EW43)/EV43</f>
        <v>3.9826313267179166E-5</v>
      </c>
      <c r="EX43" s="28">
        <f>외인!EX43</f>
        <v>57756.37</v>
      </c>
      <c r="EY43" s="28">
        <f>(기관!EY43+외인!EY43)/EX43</f>
        <v>5.5941881389013888E-4</v>
      </c>
    </row>
    <row r="44" spans="1:155">
      <c r="A44" s="27">
        <f>외인!A44</f>
        <v>46127</v>
      </c>
      <c r="B44" s="28">
        <f>외인!B44</f>
        <v>4845669.8099999996</v>
      </c>
      <c r="C44" s="28">
        <f>(기관!C44+외인!C44)/B44</f>
        <v>3.4766710610849484E-4</v>
      </c>
      <c r="D44" s="28">
        <f>외인!D44</f>
        <v>638902.21</v>
      </c>
      <c r="E44" s="28">
        <f>(기관!E44+외인!E44)/D44</f>
        <v>-1.2844532185919346E-3</v>
      </c>
      <c r="F44" s="28">
        <f>외인!F44</f>
        <v>2048700.47</v>
      </c>
      <c r="G44" s="28">
        <f>(기관!G44+외인!G44)/F44</f>
        <v>-2.4801087686576257E-4</v>
      </c>
      <c r="H44" s="28">
        <f>외인!H44</f>
        <v>301782.89</v>
      </c>
      <c r="I44" s="28">
        <f>(기관!I44+외인!I44)/H44</f>
        <v>-6.388036114307209E-4</v>
      </c>
      <c r="J44" s="28">
        <f>외인!J44</f>
        <v>43191.55</v>
      </c>
      <c r="K44" s="28">
        <f>(기관!K44+외인!K44)/J44</f>
        <v>5.923149319716472E-3</v>
      </c>
      <c r="L44" s="28">
        <f>외인!L44</f>
        <v>278031.65000000002</v>
      </c>
      <c r="M44" s="28">
        <f>(기관!M44+외인!M44)/L44</f>
        <v>-4.0923398469203055E-4</v>
      </c>
      <c r="N44" s="28">
        <f>외인!N44</f>
        <v>233951.99</v>
      </c>
      <c r="O44" s="28">
        <f>(기관!O44+외인!O44)/N44</f>
        <v>-1.9737382870733435E-3</v>
      </c>
      <c r="P44" s="28">
        <f>외인!P44</f>
        <v>201529.87</v>
      </c>
      <c r="Q44" s="28">
        <f>(기관!Q44+외인!Q44)/P44</f>
        <v>2.9320715584245653E-4</v>
      </c>
      <c r="R44" s="28">
        <f>외인!R44</f>
        <v>131102.15</v>
      </c>
      <c r="S44" s="28">
        <f>(기관!S44+외인!S44)/R44</f>
        <v>-2.819938498338891E-4</v>
      </c>
      <c r="T44" s="28">
        <f>외인!T44</f>
        <v>8380.08</v>
      </c>
      <c r="U44" s="28">
        <f>(기관!U44+외인!U44)/T44</f>
        <v>-4.2601025288541399E-4</v>
      </c>
      <c r="V44" s="28">
        <f>외인!V44</f>
        <v>113803.6</v>
      </c>
      <c r="W44" s="28">
        <f>(기관!W44+외인!W44)/V44</f>
        <v>-1.3268473053576526E-5</v>
      </c>
      <c r="X44" s="28">
        <f>외인!X44</f>
        <v>2153420.9900000002</v>
      </c>
      <c r="Y44" s="28">
        <f>(기관!Y44+외인!Y44)/X44</f>
        <v>2.7148430460873321E-4</v>
      </c>
      <c r="Z44" s="28">
        <f>외인!Z44</f>
        <v>44843.34</v>
      </c>
      <c r="AA44" s="28">
        <f>(기관!AA44+외인!AA44)/Z44</f>
        <v>-1.9467773809890175E-4</v>
      </c>
      <c r="AB44" s="28">
        <f>외인!AB44</f>
        <v>211161.53</v>
      </c>
      <c r="AC44" s="28">
        <f>(기관!AC44+외인!AC44)/AB44</f>
        <v>4.7077703973825161E-4</v>
      </c>
      <c r="AD44" s="28">
        <f>외인!AD44</f>
        <v>19628.52</v>
      </c>
      <c r="AE44" s="28">
        <f>(기관!AE44+외인!AE44)/AD44</f>
        <v>-1.0770042774493442E-3</v>
      </c>
      <c r="AF44" s="28">
        <f>외인!AF44</f>
        <v>25254.05</v>
      </c>
      <c r="AG44" s="28">
        <f>(기관!AG44+외인!AG44)/AF44</f>
        <v>2.217466109396315E-5</v>
      </c>
      <c r="AH44" s="28">
        <f>외인!AH44</f>
        <v>189199.83</v>
      </c>
      <c r="AI44" s="28">
        <f>(기관!AI44+외인!AI44)/AH44</f>
        <v>-1.1294936152955318E-3</v>
      </c>
      <c r="AJ44" s="28">
        <f>외인!AJ44</f>
        <v>107843.99</v>
      </c>
      <c r="AK44" s="28">
        <f>(기관!AK44+외인!AK44)/AJ44</f>
        <v>-1.0889804800434404E-3</v>
      </c>
      <c r="AL44" s="28">
        <f>외인!AL44</f>
        <v>87324.76</v>
      </c>
      <c r="AM44" s="28">
        <f>(기관!AM44+외인!AM44)/AL44</f>
        <v>1.8849178629291388E-4</v>
      </c>
      <c r="AN44" s="28">
        <f>외인!AN44</f>
        <v>165707.67000000001</v>
      </c>
      <c r="AO44" s="28">
        <f>(기관!AO44+외인!AO44)/AN44</f>
        <v>-2.8312509614069159E-3</v>
      </c>
      <c r="AP44" s="28">
        <f>외인!AP44</f>
        <v>134598.1</v>
      </c>
      <c r="AQ44" s="28">
        <f>(기관!AQ44+외인!AQ44)/AP44</f>
        <v>5.196210050513343E-4</v>
      </c>
      <c r="AR44" s="28">
        <f>외인!AR44</f>
        <v>24146.42</v>
      </c>
      <c r="AS44" s="28">
        <f>(기관!AS44+외인!AS44)/AR44</f>
        <v>3.7686746109775288E-4</v>
      </c>
      <c r="AT44" s="28">
        <f>외인!AT44</f>
        <v>78928.27</v>
      </c>
      <c r="AU44" s="28">
        <f>(기관!AU44+외인!AU44)/AT44</f>
        <v>1.4761504338052765E-3</v>
      </c>
      <c r="AV44" s="28">
        <f>외인!AV44</f>
        <v>49362.03</v>
      </c>
      <c r="AW44" s="28">
        <f>(기관!AW44+외인!AW44)/AV44</f>
        <v>8.7698986447680535E-4</v>
      </c>
      <c r="AX44" s="28">
        <f>외인!AX44</f>
        <v>73160.27</v>
      </c>
      <c r="AY44" s="28">
        <f>(기관!AY44+외인!AY44)/AX44</f>
        <v>-4.3661675934219485E-3</v>
      </c>
      <c r="AZ44" s="28">
        <f>외인!AZ44</f>
        <v>2308751.7200000002</v>
      </c>
      <c r="BA44" s="28">
        <f>(기관!BA44+외인!BA44)/AZ44</f>
        <v>4.336196011583264E-4</v>
      </c>
      <c r="BB44" s="28">
        <f>외인!BB44</f>
        <v>104443.36</v>
      </c>
      <c r="BC44" s="28">
        <f>(기관!BC44+외인!BC44)/BB44</f>
        <v>2.1265114412251769E-4</v>
      </c>
      <c r="BD44" s="28">
        <f>외인!BD44</f>
        <v>38739.35</v>
      </c>
      <c r="BE44" s="28">
        <f>(기관!BE44+외인!BE44)/BD44</f>
        <v>-1.6830432105856192E-3</v>
      </c>
      <c r="BF44" s="28">
        <f>외인!BF44</f>
        <v>0</v>
      </c>
      <c r="BG44" s="28" t="e">
        <f>(기관!BG44+외인!BG44)/BF44</f>
        <v>#DIV/0!</v>
      </c>
      <c r="BH44" s="28">
        <f>외인!BH44</f>
        <v>94237.17</v>
      </c>
      <c r="BI44" s="28">
        <f>(기관!BI44+외인!BI44)/BH44</f>
        <v>3.2970005359880816E-4</v>
      </c>
      <c r="BJ44" s="28">
        <f>외인!BJ44</f>
        <v>123199.51</v>
      </c>
      <c r="BK44" s="28">
        <f>(기관!BK44+외인!BK44)/BJ44</f>
        <v>-4.8198243645611902E-4</v>
      </c>
      <c r="BL44" s="28">
        <f>외인!BL44</f>
        <v>50791.24</v>
      </c>
      <c r="BM44" s="28">
        <f>(기관!BM44+외인!BM44)/BL44</f>
        <v>5.3493476434125266E-4</v>
      </c>
      <c r="BN44" s="28">
        <f>외인!BN44</f>
        <v>47043.91</v>
      </c>
      <c r="BO44" s="28">
        <f>(기관!BO44+외인!BO44)/BN44</f>
        <v>4.3746363769508095E-4</v>
      </c>
      <c r="BP44" s="28">
        <f>외인!BP44</f>
        <v>83857.899999999994</v>
      </c>
      <c r="BQ44" s="28">
        <f>(기관!BQ44+외인!BQ44)/BP44</f>
        <v>-3.7348896168399163E-3</v>
      </c>
      <c r="BR44" s="28">
        <f>외인!BR44</f>
        <v>268680.3</v>
      </c>
      <c r="BS44" s="28">
        <f>(기관!BS44+외인!BS44)/BR44</f>
        <v>1.2679009216529831E-3</v>
      </c>
      <c r="BT44" s="28">
        <f>외인!BT44</f>
        <v>2194185.87</v>
      </c>
      <c r="BU44" s="28">
        <f>(기관!BU44+외인!BU44)/BT44</f>
        <v>3.5027114635461596E-4</v>
      </c>
      <c r="BV44" s="28">
        <f>외인!BV44</f>
        <v>404429.11</v>
      </c>
      <c r="BW44" s="28">
        <f>(기관!BW44+외인!BW44)/BV44</f>
        <v>2.9495898551911857E-4</v>
      </c>
      <c r="BX44" s="28">
        <f>외인!BX44</f>
        <v>74987.11</v>
      </c>
      <c r="BY44" s="28">
        <f>(기관!BY44+외인!BY44)/BX44</f>
        <v>-1.0711174227143838E-3</v>
      </c>
      <c r="BZ44" s="28">
        <f>외인!BZ44</f>
        <v>253032.43</v>
      </c>
      <c r="CA44" s="28">
        <f>(기관!CA44+외인!CA44)/BZ44</f>
        <v>-1.7890592126866901E-3</v>
      </c>
      <c r="CB44" s="28">
        <f>외인!CB44</f>
        <v>12518.05</v>
      </c>
      <c r="CC44" s="28">
        <f>(기관!CC44+외인!CC44)/CB44</f>
        <v>-1.1711089187213663E-3</v>
      </c>
      <c r="CD44" s="28">
        <f>외인!CD44</f>
        <v>28954.87</v>
      </c>
      <c r="CE44" s="28">
        <f>(기관!CE44+외인!CE44)/CD44</f>
        <v>-3.4484699810429127E-3</v>
      </c>
      <c r="CF44" s="28">
        <f>외인!CF44</f>
        <v>25188.21</v>
      </c>
      <c r="CG44" s="28">
        <f>(기관!CG44+외인!CG44)/CF44</f>
        <v>3.9641562461167346E-3</v>
      </c>
      <c r="CH44" s="28">
        <f>외인!CH44</f>
        <v>69341.47</v>
      </c>
      <c r="CI44" s="28">
        <f>(기관!CI44+외인!CI44)/CH44</f>
        <v>9.6507905009801491E-4</v>
      </c>
      <c r="CJ44" s="28">
        <f>외인!CJ44</f>
        <v>382289.97</v>
      </c>
      <c r="CK44" s="28">
        <f>(기관!CK44+외인!CK44)/CJ44</f>
        <v>-2.4227682457899692E-4</v>
      </c>
      <c r="CL44" s="28">
        <f>외인!CL44</f>
        <v>240494.74</v>
      </c>
      <c r="CM44" s="28">
        <f>(기관!CM44+외인!CM44)/CL44</f>
        <v>6.6196873994000865E-4</v>
      </c>
      <c r="CN44" s="28">
        <f>외인!CN44</f>
        <v>125567.9</v>
      </c>
      <c r="CO44" s="28">
        <f>(기관!CO44+외인!CO44)/CN44</f>
        <v>-3.6585783468545723E-4</v>
      </c>
      <c r="CP44" s="28">
        <f>외인!CP44</f>
        <v>105018.37</v>
      </c>
      <c r="CQ44" s="28">
        <f>(기관!CQ44+외인!CQ44)/CP44</f>
        <v>2.12534245199197E-4</v>
      </c>
      <c r="CR44" s="28">
        <f>외인!CR44</f>
        <v>165039.82</v>
      </c>
      <c r="CS44" s="28">
        <f>(기관!CS44+외인!CS44)/CR44</f>
        <v>-3.1265181942151903E-5</v>
      </c>
      <c r="CT44" s="28">
        <f>외인!CT44</f>
        <v>135952.23000000001</v>
      </c>
      <c r="CU44" s="28">
        <f>(기관!CU44+외인!CU44)/CT44</f>
        <v>4.4427369819531457E-4</v>
      </c>
      <c r="CV44" s="28">
        <f>외인!CV44</f>
        <v>2194185.87</v>
      </c>
      <c r="CW44" s="28">
        <f>(기관!CW44+외인!CW44)/CV44</f>
        <v>3.5027114635461596E-4</v>
      </c>
      <c r="CX44" s="28">
        <f>외인!CX44</f>
        <v>214420.55</v>
      </c>
      <c r="CY44" s="28">
        <f>(기관!CY44+외인!CY44)/CX44</f>
        <v>-3.966037770167085E-4</v>
      </c>
      <c r="CZ44" s="28">
        <f>외인!CZ44</f>
        <v>18691.080000000002</v>
      </c>
      <c r="DA44" s="28">
        <f>(기관!DA44+외인!DA44)/CZ44</f>
        <v>4.309007291178466E-3</v>
      </c>
      <c r="DB44" s="28">
        <f>외인!DB44</f>
        <v>38739.35</v>
      </c>
      <c r="DC44" s="28">
        <f>(기관!DC44+외인!DC44)/DB44</f>
        <v>-1.6830432105856192E-3</v>
      </c>
      <c r="DD44" s="28">
        <f>외인!DD44</f>
        <v>8380.08</v>
      </c>
      <c r="DE44" s="28">
        <f>(기관!DE44+외인!DE44)/DD44</f>
        <v>-4.2601025288541399E-4</v>
      </c>
      <c r="DF44" s="28">
        <f>외인!DF44</f>
        <v>56409.72</v>
      </c>
      <c r="DG44" s="28">
        <f>(기관!DG44+외인!DG44)/DF44</f>
        <v>-9.1615416633870905E-4</v>
      </c>
      <c r="DH44" s="28">
        <f>외인!DH44</f>
        <v>20693.169999999998</v>
      </c>
      <c r="DI44" s="28">
        <f>(기관!DI44+외인!DI44)/DH44</f>
        <v>-4.7228143392240044E-3</v>
      </c>
      <c r="DJ44" s="28">
        <f>외인!DJ44</f>
        <v>587673</v>
      </c>
      <c r="DK44" s="28">
        <f>(기관!DK44+외인!DK44)/DJ44</f>
        <v>-3.3656472221796818E-4</v>
      </c>
      <c r="DL44" s="28">
        <f>외인!DL44</f>
        <v>99958.19</v>
      </c>
      <c r="DM44" s="28">
        <f>(기관!DM44+외인!DM44)/DL44</f>
        <v>-5.1861683369816905E-4</v>
      </c>
      <c r="DN44" s="28">
        <f>외인!DN44</f>
        <v>2194185.87</v>
      </c>
      <c r="DO44" s="28">
        <f>(기관!DO44+외인!DO44)/DN44</f>
        <v>3.5027114635461596E-4</v>
      </c>
      <c r="DP44" s="28">
        <f>외인!DP44</f>
        <v>82387.08</v>
      </c>
      <c r="DQ44" s="28">
        <f>(기관!DQ44+외인!DQ44)/DP44</f>
        <v>-7.6856711027991286E-4</v>
      </c>
      <c r="DR44" s="28">
        <f>외인!DR44</f>
        <v>44616.32</v>
      </c>
      <c r="DS44" s="28">
        <f>(기관!DS44+외인!DS44)/DR44</f>
        <v>4.8314159482449473E-3</v>
      </c>
      <c r="DT44" s="28">
        <f>외인!DT44</f>
        <v>131102.15</v>
      </c>
      <c r="DU44" s="28">
        <f>(기관!DU44+외인!DU44)/DT44</f>
        <v>-2.819938498338891E-4</v>
      </c>
      <c r="DV44" s="28">
        <f>외인!DV44</f>
        <v>33665.480000000003</v>
      </c>
      <c r="DW44" s="28">
        <f>(기관!DW44+외인!DW44)/DV44</f>
        <v>9.3181502239088809E-4</v>
      </c>
      <c r="DX44" s="28">
        <f>외인!DX44</f>
        <v>113803.6</v>
      </c>
      <c r="DY44" s="28">
        <f>(기관!DY44+외인!DY44)/DX44</f>
        <v>-1.3268473053576526E-5</v>
      </c>
      <c r="DZ44" s="28">
        <f>외인!DZ44</f>
        <v>8886.76</v>
      </c>
      <c r="EA44" s="28">
        <f>(기관!EA44+외인!EA44)/DZ44</f>
        <v>-2.3518132592755962E-4</v>
      </c>
      <c r="EB44" s="28">
        <f>외인!EB44</f>
        <v>12530.1</v>
      </c>
      <c r="EC44" s="28">
        <f>(기관!EC44+외인!EC44)/EB44</f>
        <v>-1.4030215241697989E-3</v>
      </c>
      <c r="ED44" s="28">
        <f>외인!ED44</f>
        <v>10511.03</v>
      </c>
      <c r="EE44" s="28">
        <f>(기관!EE44+외인!EE44)/ED44</f>
        <v>1.6268624483043058E-4</v>
      </c>
      <c r="EF44" s="28">
        <f>외인!EF44</f>
        <v>246201.65</v>
      </c>
      <c r="EG44" s="28">
        <f>(기관!EG44+외인!EG44)/EF44</f>
        <v>-4.459758900884702E-5</v>
      </c>
      <c r="EH44" s="28">
        <f>외인!EH44</f>
        <v>199614.06</v>
      </c>
      <c r="EI44" s="28">
        <f>(기관!EI44+외인!EI44)/EH44</f>
        <v>1.4304603593554481E-3</v>
      </c>
      <c r="EJ44" s="28">
        <f>외인!EJ44</f>
        <v>100988.52</v>
      </c>
      <c r="EK44" s="28">
        <f>(기관!EK44+외인!EK44)/EJ44</f>
        <v>2.0211208165046876E-3</v>
      </c>
      <c r="EL44" s="28">
        <f>외인!EL44</f>
        <v>31454.240000000002</v>
      </c>
      <c r="EM44" s="28">
        <f>(기관!EM44+외인!EM44)/EL44</f>
        <v>-3.2863613935672897E-3</v>
      </c>
      <c r="EN44" s="28">
        <f>외인!EN44</f>
        <v>44616.32</v>
      </c>
      <c r="EO44" s="28">
        <f>(기관!EO44+외인!EO44)/EN44</f>
        <v>4.8314159482449473E-3</v>
      </c>
      <c r="EP44" s="28">
        <f>외인!EP44</f>
        <v>179824.46</v>
      </c>
      <c r="EQ44" s="28">
        <f>(기관!EQ44+외인!EQ44)/EP44</f>
        <v>-7.4800725107140593E-4</v>
      </c>
      <c r="ER44" s="28">
        <f>외인!ER44</f>
        <v>14299.51</v>
      </c>
      <c r="ES44" s="28">
        <f>(기관!ES44+외인!ES44)/ER44</f>
        <v>-1.457462528436289E-2</v>
      </c>
      <c r="ET44" s="28">
        <f>외인!ET44</f>
        <v>134598.1</v>
      </c>
      <c r="EU44" s="28">
        <f>(기관!EU44+외인!EU44)/ET44</f>
        <v>5.196210050513343E-4</v>
      </c>
      <c r="EV44" s="28">
        <f>외인!EV44</f>
        <v>44843.34</v>
      </c>
      <c r="EW44" s="28">
        <f>(기관!EW44+외인!EW44)/EV44</f>
        <v>-1.9467773809890175E-4</v>
      </c>
      <c r="EX44" s="28">
        <f>외인!EX44</f>
        <v>60175.02</v>
      </c>
      <c r="EY44" s="28">
        <f>(기관!EY44+외인!EY44)/EX44</f>
        <v>5.1599484304284396E-4</v>
      </c>
    </row>
    <row r="45" spans="1:155">
      <c r="A45" s="27">
        <f>외인!A45</f>
        <v>46128</v>
      </c>
      <c r="B45" s="28">
        <f>외인!B45</f>
        <v>4951999.74</v>
      </c>
      <c r="C45" s="28">
        <f>(기관!C45+외인!C45)/B45</f>
        <v>7.8942249702137503E-4</v>
      </c>
      <c r="D45" s="28">
        <f>외인!D45</f>
        <v>645038.38</v>
      </c>
      <c r="E45" s="28">
        <f>(기관!E45+외인!E45)/D45</f>
        <v>-3.0700498782723596E-4</v>
      </c>
      <c r="F45" s="28">
        <f>외인!F45</f>
        <v>2100350</v>
      </c>
      <c r="G45" s="28">
        <f>(기관!G45+외인!G45)/F45</f>
        <v>5.0075463613207319E-4</v>
      </c>
      <c r="H45" s="28">
        <f>외인!H45</f>
        <v>307718.38</v>
      </c>
      <c r="I45" s="28">
        <f>(기관!I45+외인!I45)/H45</f>
        <v>-4.636707108623151E-4</v>
      </c>
      <c r="J45" s="28">
        <f>외인!J45</f>
        <v>43724.37</v>
      </c>
      <c r="K45" s="28">
        <f>(기관!K45+외인!K45)/J45</f>
        <v>4.7593595974052914E-3</v>
      </c>
      <c r="L45" s="28">
        <f>외인!L45</f>
        <v>283493.03999999998</v>
      </c>
      <c r="M45" s="28">
        <f>(기관!M45+외인!M45)/L45</f>
        <v>-4.2195039426717499E-4</v>
      </c>
      <c r="N45" s="28">
        <f>외인!N45</f>
        <v>243300.29</v>
      </c>
      <c r="O45" s="28">
        <f>(기관!O45+외인!O45)/N45</f>
        <v>-5.6933758689724527E-4</v>
      </c>
      <c r="P45" s="28">
        <f>외인!P45</f>
        <v>203394.69</v>
      </c>
      <c r="Q45" s="28">
        <f>(기관!Q45+외인!Q45)/P45</f>
        <v>4.5541995221212505E-4</v>
      </c>
      <c r="R45" s="28">
        <f>외인!R45</f>
        <v>135918.12</v>
      </c>
      <c r="S45" s="28">
        <f>(기관!S45+외인!S45)/R45</f>
        <v>5.5312713271784511E-4</v>
      </c>
      <c r="T45" s="28">
        <f>외인!T45</f>
        <v>8479.93</v>
      </c>
      <c r="U45" s="28">
        <f>(기관!U45+외인!U45)/T45</f>
        <v>2.2287919829526895E-4</v>
      </c>
      <c r="V45" s="28">
        <f>외인!V45</f>
        <v>116205.38</v>
      </c>
      <c r="W45" s="28">
        <f>(기관!W45+외인!W45)/V45</f>
        <v>1.7924299201981871E-3</v>
      </c>
      <c r="X45" s="28">
        <f>외인!X45</f>
        <v>2206696.13</v>
      </c>
      <c r="Y45" s="28">
        <f>(기관!Y45+외인!Y45)/X45</f>
        <v>8.673554885873663E-4</v>
      </c>
      <c r="Z45" s="28">
        <f>외인!Z45</f>
        <v>45511.4</v>
      </c>
      <c r="AA45" s="28">
        <f>(기관!AA45+외인!AA45)/Z45</f>
        <v>2.4455411171706416E-4</v>
      </c>
      <c r="AB45" s="28">
        <f>외인!AB45</f>
        <v>213952.83</v>
      </c>
      <c r="AC45" s="28">
        <f>(기관!AC45+외인!AC45)/AB45</f>
        <v>6.4098240719695097E-4</v>
      </c>
      <c r="AD45" s="28">
        <f>외인!AD45</f>
        <v>20033.98</v>
      </c>
      <c r="AE45" s="28">
        <f>(기관!AE45+외인!AE45)/AD45</f>
        <v>-2.4458445101772099E-5</v>
      </c>
      <c r="AF45" s="28">
        <f>외인!AF45</f>
        <v>25522.26</v>
      </c>
      <c r="AG45" s="28">
        <f>(기관!AG45+외인!AG45)/AF45</f>
        <v>3.9573297975962937E-5</v>
      </c>
      <c r="AH45" s="28">
        <f>외인!AH45</f>
        <v>194183.61</v>
      </c>
      <c r="AI45" s="28">
        <f>(기관!AI45+외인!AI45)/AH45</f>
        <v>2.4167848151550997E-4</v>
      </c>
      <c r="AJ45" s="28">
        <f>외인!AJ45</f>
        <v>111520.23</v>
      </c>
      <c r="AK45" s="28">
        <f>(기관!AK45+외인!AK45)/AJ45</f>
        <v>-2.5645571211608866E-5</v>
      </c>
      <c r="AL45" s="28">
        <f>외인!AL45</f>
        <v>89264.02</v>
      </c>
      <c r="AM45" s="28">
        <f>(기관!AM45+외인!AM45)/AL45</f>
        <v>1.5571783569684632E-5</v>
      </c>
      <c r="AN45" s="28">
        <f>외인!AN45</f>
        <v>173589.72</v>
      </c>
      <c r="AO45" s="28">
        <f>(기관!AO45+외인!AO45)/AN45</f>
        <v>-6.11038487762985E-4</v>
      </c>
      <c r="AP45" s="28">
        <f>외인!AP45</f>
        <v>136398.97</v>
      </c>
      <c r="AQ45" s="28">
        <f>(기관!AQ45+외인!AQ45)/AP45</f>
        <v>3.0513426897578482E-4</v>
      </c>
      <c r="AR45" s="28">
        <f>외인!AR45</f>
        <v>24683.84</v>
      </c>
      <c r="AS45" s="28">
        <f>(기관!AS45+외인!AS45)/AR45</f>
        <v>2.7451158328687915E-3</v>
      </c>
      <c r="AT45" s="28">
        <f>외인!AT45</f>
        <v>81381.97</v>
      </c>
      <c r="AU45" s="28">
        <f>(기관!AU45+외인!AU45)/AT45</f>
        <v>2.6471465362659569E-3</v>
      </c>
      <c r="AV45" s="28">
        <f>외인!AV45</f>
        <v>50291.95</v>
      </c>
      <c r="AW45" s="28">
        <f>(기관!AW45+외인!AW45)/AV45</f>
        <v>1.5451777073666861E-3</v>
      </c>
      <c r="AX45" s="28">
        <f>외인!AX45</f>
        <v>73091.899999999994</v>
      </c>
      <c r="AY45" s="28">
        <f>(기관!AY45+외인!AY45)/AX45</f>
        <v>-6.2996036496520136E-3</v>
      </c>
      <c r="AZ45" s="28">
        <f>외인!AZ45</f>
        <v>2366406.62</v>
      </c>
      <c r="BA45" s="28">
        <f>(기관!BA45+외인!BA45)/AZ45</f>
        <v>9.9795190735225362E-4</v>
      </c>
      <c r="BB45" s="28">
        <f>외인!BB45</f>
        <v>105170.29</v>
      </c>
      <c r="BC45" s="28">
        <f>(기관!BC45+외인!BC45)/BB45</f>
        <v>5.4711268743292427E-4</v>
      </c>
      <c r="BD45" s="28">
        <f>외인!BD45</f>
        <v>40133.800000000003</v>
      </c>
      <c r="BE45" s="28">
        <f>(기관!BE45+외인!BE45)/BD45</f>
        <v>-5.4467805191633987E-4</v>
      </c>
      <c r="BF45" s="28">
        <f>외인!BF45</f>
        <v>0</v>
      </c>
      <c r="BG45" s="28" t="e">
        <f>(기관!BG45+외인!BG45)/BF45</f>
        <v>#DIV/0!</v>
      </c>
      <c r="BH45" s="28">
        <f>외인!BH45</f>
        <v>95870.29</v>
      </c>
      <c r="BI45" s="28">
        <f>(기관!BI45+외인!BI45)/BH45</f>
        <v>5.4312968073842271E-4</v>
      </c>
      <c r="BJ45" s="28">
        <f>외인!BJ45</f>
        <v>126405.22</v>
      </c>
      <c r="BK45" s="28">
        <f>(기관!BK45+외인!BK45)/BJ45</f>
        <v>2.9587385710811699E-5</v>
      </c>
      <c r="BL45" s="28">
        <f>외인!BL45</f>
        <v>51720.78</v>
      </c>
      <c r="BM45" s="28">
        <f>(기관!BM45+외인!BM45)/BL45</f>
        <v>1.2468876146106073E-3</v>
      </c>
      <c r="BN45" s="28">
        <f>외인!BN45</f>
        <v>47348.21</v>
      </c>
      <c r="BO45" s="28">
        <f>(기관!BO45+외인!BO45)/BN45</f>
        <v>-3.5228364493610214E-4</v>
      </c>
      <c r="BP45" s="28">
        <f>외인!BP45</f>
        <v>83352.13</v>
      </c>
      <c r="BQ45" s="28">
        <f>(기관!BQ45+외인!BQ45)/BP45</f>
        <v>-5.8053705406208578E-3</v>
      </c>
      <c r="BR45" s="28">
        <f>외인!BR45</f>
        <v>275457.45</v>
      </c>
      <c r="BS45" s="28">
        <f>(기관!BS45+외인!BS45)/BR45</f>
        <v>2.594193767494762E-3</v>
      </c>
      <c r="BT45" s="28">
        <f>외인!BT45</f>
        <v>2248158.09</v>
      </c>
      <c r="BU45" s="28">
        <f>(기관!BU45+외인!BU45)/BT45</f>
        <v>9.3373326784149775E-4</v>
      </c>
      <c r="BV45" s="28">
        <f>외인!BV45</f>
        <v>409424.28</v>
      </c>
      <c r="BW45" s="28">
        <f>(기관!BW45+외인!BW45)/BV45</f>
        <v>2.8838055232093224E-4</v>
      </c>
      <c r="BX45" s="28">
        <f>외인!BX45</f>
        <v>76431.98</v>
      </c>
      <c r="BY45" s="28">
        <f>(기관!BY45+외인!BY45)/BX45</f>
        <v>-5.5814333214971017E-4</v>
      </c>
      <c r="BZ45" s="28">
        <f>외인!BZ45</f>
        <v>262853.74</v>
      </c>
      <c r="CA45" s="28">
        <f>(기관!CA45+외인!CA45)/BZ45</f>
        <v>-3.98244285966789E-4</v>
      </c>
      <c r="CB45" s="28">
        <f>외인!CB45</f>
        <v>12732.79</v>
      </c>
      <c r="CC45" s="28">
        <f>(기관!CC45+외인!CC45)/CB45</f>
        <v>-1.2565981218570331E-5</v>
      </c>
      <c r="CD45" s="28">
        <f>외인!CD45</f>
        <v>29986.07</v>
      </c>
      <c r="CE45" s="28">
        <f>(기관!CE45+외인!CE45)/CD45</f>
        <v>-2.147997386786598E-3</v>
      </c>
      <c r="CF45" s="28">
        <f>외인!CF45</f>
        <v>26672.799999999999</v>
      </c>
      <c r="CG45" s="28">
        <f>(기관!CG45+외인!CG45)/CF45</f>
        <v>5.5952131009867736E-3</v>
      </c>
      <c r="CH45" s="28">
        <f>외인!CH45</f>
        <v>70342.41</v>
      </c>
      <c r="CI45" s="28">
        <f>(기관!CI45+외인!CI45)/CH45</f>
        <v>1.3511052578380526E-3</v>
      </c>
      <c r="CJ45" s="28">
        <f>외인!CJ45</f>
        <v>385140.66</v>
      </c>
      <c r="CK45" s="28">
        <f>(기관!CK45+외인!CK45)/CJ45</f>
        <v>1.3994886958961957E-5</v>
      </c>
      <c r="CL45" s="28">
        <f>외인!CL45</f>
        <v>243328.75</v>
      </c>
      <c r="CM45" s="28">
        <f>(기관!CM45+외인!CM45)/CL45</f>
        <v>7.0493108603073018E-4</v>
      </c>
      <c r="CN45" s="28">
        <f>외인!CN45</f>
        <v>126568.01</v>
      </c>
      <c r="CO45" s="28">
        <f>(기관!CO45+외인!CO45)/CN45</f>
        <v>-7.0949997554674358E-4</v>
      </c>
      <c r="CP45" s="28">
        <f>외인!CP45</f>
        <v>105752.08</v>
      </c>
      <c r="CQ45" s="28">
        <f>(기관!CQ45+외인!CQ45)/CP45</f>
        <v>5.454266242328283E-4</v>
      </c>
      <c r="CR45" s="28">
        <f>외인!CR45</f>
        <v>171080.9</v>
      </c>
      <c r="CS45" s="28">
        <f>(기관!CS45+외인!CS45)/CR45</f>
        <v>6.3917129264575996E-4</v>
      </c>
      <c r="CT45" s="28">
        <f>외인!CT45</f>
        <v>137294.82</v>
      </c>
      <c r="CU45" s="28">
        <f>(기관!CU45+외인!CU45)/CT45</f>
        <v>1.5793749538402101E-3</v>
      </c>
      <c r="CV45" s="28">
        <f>외인!CV45</f>
        <v>2248158.09</v>
      </c>
      <c r="CW45" s="28">
        <f>(기관!CW45+외인!CW45)/CV45</f>
        <v>9.3373326784149775E-4</v>
      </c>
      <c r="CX45" s="28">
        <f>외인!CX45</f>
        <v>218492.6</v>
      </c>
      <c r="CY45" s="28">
        <f>(기관!CY45+외인!CY45)/CX45</f>
        <v>-2.3204447198669412E-5</v>
      </c>
      <c r="CZ45" s="28">
        <f>외인!CZ45</f>
        <v>19212.27</v>
      </c>
      <c r="DA45" s="28">
        <f>(기관!DA45+외인!DA45)/CZ45</f>
        <v>5.6365020895500634E-3</v>
      </c>
      <c r="DB45" s="28">
        <f>외인!DB45</f>
        <v>40133.800000000003</v>
      </c>
      <c r="DC45" s="28">
        <f>(기관!DC45+외인!DC45)/DB45</f>
        <v>-5.4467805191633987E-4</v>
      </c>
      <c r="DD45" s="28">
        <f>외인!DD45</f>
        <v>8479.93</v>
      </c>
      <c r="DE45" s="28">
        <f>(기관!DE45+외인!DE45)/DD45</f>
        <v>2.2287919829526895E-4</v>
      </c>
      <c r="DF45" s="28">
        <f>외인!DF45</f>
        <v>57600.72</v>
      </c>
      <c r="DG45" s="28">
        <f>(기관!DG45+외인!DG45)/DF45</f>
        <v>-5.4165989591796774E-4</v>
      </c>
      <c r="DH45" s="28">
        <f>외인!DH45</f>
        <v>21661.78</v>
      </c>
      <c r="DI45" s="28">
        <f>(기관!DI45+외인!DI45)/DH45</f>
        <v>-2.9729782132400942E-3</v>
      </c>
      <c r="DJ45" s="28">
        <f>외인!DJ45</f>
        <v>602480.56999999995</v>
      </c>
      <c r="DK45" s="28">
        <f>(기관!DK45+외인!DK45)/DJ45</f>
        <v>8.1390176615986148E-4</v>
      </c>
      <c r="DL45" s="28">
        <f>외인!DL45</f>
        <v>100714.88</v>
      </c>
      <c r="DM45" s="28">
        <f>(기관!DM45+외인!DM45)/DL45</f>
        <v>-9.5527095896852572E-4</v>
      </c>
      <c r="DN45" s="28">
        <f>외인!DN45</f>
        <v>2248158.09</v>
      </c>
      <c r="DO45" s="28">
        <f>(기관!DO45+외인!DO45)/DN45</f>
        <v>9.3373326784149775E-4</v>
      </c>
      <c r="DP45" s="28">
        <f>외인!DP45</f>
        <v>83359.31</v>
      </c>
      <c r="DQ45" s="28">
        <f>(기관!DQ45+외인!DQ45)/DP45</f>
        <v>-4.7625154286905672E-5</v>
      </c>
      <c r="DR45" s="28">
        <f>외인!DR45</f>
        <v>45071.81</v>
      </c>
      <c r="DS45" s="28">
        <f>(기관!DS45+외인!DS45)/DR45</f>
        <v>3.9534689199302179E-3</v>
      </c>
      <c r="DT45" s="28">
        <f>외인!DT45</f>
        <v>135918.12</v>
      </c>
      <c r="DU45" s="28">
        <f>(기관!DU45+외인!DU45)/DT45</f>
        <v>5.5312713271784511E-4</v>
      </c>
      <c r="DV45" s="28">
        <f>외인!DV45</f>
        <v>34892.800000000003</v>
      </c>
      <c r="DW45" s="28">
        <f>(기관!DW45+외인!DW45)/DV45</f>
        <v>9.3830245781364617E-4</v>
      </c>
      <c r="DX45" s="28">
        <f>외인!DX45</f>
        <v>116205.38</v>
      </c>
      <c r="DY45" s="28">
        <f>(기관!DY45+외인!DY45)/DX45</f>
        <v>1.7924299201981871E-3</v>
      </c>
      <c r="DZ45" s="28">
        <f>외인!DZ45</f>
        <v>8895.08</v>
      </c>
      <c r="EA45" s="28">
        <f>(기관!EA45+외인!EA45)/DZ45</f>
        <v>6.3293416135661506E-4</v>
      </c>
      <c r="EB45" s="28">
        <f>외인!EB45</f>
        <v>12952.84</v>
      </c>
      <c r="EC45" s="28">
        <f>(기관!EC45+외인!EC45)/EB45</f>
        <v>3.9528010845497967E-4</v>
      </c>
      <c r="ED45" s="28">
        <f>외인!ED45</f>
        <v>10827.37</v>
      </c>
      <c r="EE45" s="28">
        <f>(기관!EE45+외인!EE45)/ED45</f>
        <v>2.0318877068022981E-3</v>
      </c>
      <c r="EF45" s="28">
        <f>외인!EF45</f>
        <v>248154.88</v>
      </c>
      <c r="EG45" s="28">
        <f>(기관!EG45+외인!EG45)/EF45</f>
        <v>1.6977300627736997E-4</v>
      </c>
      <c r="EH45" s="28">
        <f>외인!EH45</f>
        <v>203338.96</v>
      </c>
      <c r="EI45" s="28">
        <f>(기관!EI45+외인!EI45)/EH45</f>
        <v>1.6133160118454429E-3</v>
      </c>
      <c r="EJ45" s="28">
        <f>외인!EJ45</f>
        <v>102625.73</v>
      </c>
      <c r="EK45" s="28">
        <f>(기관!EK45+외인!EK45)/EJ45</f>
        <v>2.1831757006746748E-3</v>
      </c>
      <c r="EL45" s="28">
        <f>외인!EL45</f>
        <v>32528.62</v>
      </c>
      <c r="EM45" s="28">
        <f>(기관!EM45+외인!EM45)/EL45</f>
        <v>-2.0311344286969442E-3</v>
      </c>
      <c r="EN45" s="28">
        <f>외인!EN45</f>
        <v>45071.81</v>
      </c>
      <c r="EO45" s="28">
        <f>(기관!EO45+외인!EO45)/EN45</f>
        <v>3.9534689199302179E-3</v>
      </c>
      <c r="EP45" s="28">
        <f>외인!EP45</f>
        <v>180880.67</v>
      </c>
      <c r="EQ45" s="28">
        <f>(기관!EQ45+외인!EQ45)/EP45</f>
        <v>-9.3868515635197507E-4</v>
      </c>
      <c r="ER45" s="28">
        <f>외인!ER45</f>
        <v>14475.29</v>
      </c>
      <c r="ES45" s="28">
        <f>(기관!ES45+외인!ES45)/ER45</f>
        <v>-9.870613991153198E-3</v>
      </c>
      <c r="ET45" s="28">
        <f>외인!ET45</f>
        <v>136398.97</v>
      </c>
      <c r="EU45" s="28">
        <f>(기관!EU45+외인!EU45)/ET45</f>
        <v>3.0513426897578482E-4</v>
      </c>
      <c r="EV45" s="28">
        <f>외인!EV45</f>
        <v>45511.4</v>
      </c>
      <c r="EW45" s="28">
        <f>(기관!EW45+외인!EW45)/EV45</f>
        <v>2.4455411171706416E-4</v>
      </c>
      <c r="EX45" s="28">
        <f>외인!EX45</f>
        <v>60240.68</v>
      </c>
      <c r="EY45" s="28">
        <f>(기관!EY45+외인!EY45)/EX45</f>
        <v>7.7289964190311266E-4</v>
      </c>
    </row>
    <row r="46" spans="1:155">
      <c r="A46" s="27">
        <f>외인!A46</f>
        <v>46129</v>
      </c>
      <c r="B46" s="28">
        <f>외인!B46</f>
        <v>4924268.7300000004</v>
      </c>
      <c r="C46" s="28">
        <f>(기관!C46+외인!C46)/B46</f>
        <v>2.4386971261009953E-4</v>
      </c>
      <c r="D46" s="28">
        <f>외인!D46</f>
        <v>648829.6</v>
      </c>
      <c r="E46" s="28">
        <f>(기관!E46+외인!E46)/D46</f>
        <v>-4.0412767851528351E-4</v>
      </c>
      <c r="F46" s="28">
        <f>외인!F46</f>
        <v>2090593.5</v>
      </c>
      <c r="G46" s="28">
        <f>(기관!G46+외인!G46)/F46</f>
        <v>2.7111918218438927E-4</v>
      </c>
      <c r="H46" s="28">
        <f>외인!H46</f>
        <v>315845.49</v>
      </c>
      <c r="I46" s="28">
        <f>(기관!I46+외인!I46)/H46</f>
        <v>1.4025212137744947E-3</v>
      </c>
      <c r="J46" s="28">
        <f>외인!J46</f>
        <v>44237.81</v>
      </c>
      <c r="K46" s="28">
        <f>(기관!K46+외인!K46)/J46</f>
        <v>4.2545053654328736E-3</v>
      </c>
      <c r="L46" s="28">
        <f>외인!L46</f>
        <v>290570.02</v>
      </c>
      <c r="M46" s="28">
        <f>(기관!M46+외인!M46)/L46</f>
        <v>1.3601196709832624E-3</v>
      </c>
      <c r="N46" s="28">
        <f>외인!N46</f>
        <v>244620.41</v>
      </c>
      <c r="O46" s="28">
        <f>(기관!O46+외인!O46)/N46</f>
        <v>4.1451978598188105E-4</v>
      </c>
      <c r="P46" s="28">
        <f>외인!P46</f>
        <v>201263</v>
      </c>
      <c r="Q46" s="28">
        <f>(기관!Q46+외인!Q46)/P46</f>
        <v>4.7251606107431572E-4</v>
      </c>
      <c r="R46" s="28">
        <f>외인!R46</f>
        <v>134120.85999999999</v>
      </c>
      <c r="S46" s="28">
        <f>(기관!S46+외인!S46)/R46</f>
        <v>1.3517658625213108E-4</v>
      </c>
      <c r="T46" s="28">
        <f>외인!T46</f>
        <v>8506.34</v>
      </c>
      <c r="U46" s="28">
        <f>(기관!U46+외인!U46)/T46</f>
        <v>-1.6810990390696818E-4</v>
      </c>
      <c r="V46" s="28">
        <f>외인!V46</f>
        <v>117440.11</v>
      </c>
      <c r="W46" s="28">
        <f>(기관!W46+외인!W46)/V46</f>
        <v>1.9713877992791388E-3</v>
      </c>
      <c r="X46" s="28">
        <f>외인!X46</f>
        <v>2178840.12</v>
      </c>
      <c r="Y46" s="28">
        <f>(기관!Y46+외인!Y46)/X46</f>
        <v>-1.0140257560522614E-4</v>
      </c>
      <c r="Z46" s="28">
        <f>외인!Z46</f>
        <v>44628.62</v>
      </c>
      <c r="AA46" s="28">
        <f>(기관!AA46+외인!AA46)/Z46</f>
        <v>-7.5736153168079031E-5</v>
      </c>
      <c r="AB46" s="28">
        <f>외인!AB46</f>
        <v>213731.78</v>
      </c>
      <c r="AC46" s="28">
        <f>(기관!AC46+외인!AC46)/AB46</f>
        <v>2.3445273323414976E-4</v>
      </c>
      <c r="AD46" s="28">
        <f>외인!AD46</f>
        <v>19980.05</v>
      </c>
      <c r="AE46" s="28">
        <f>(기관!AE46+외인!AE46)/AD46</f>
        <v>-6.9619445396783297E-4</v>
      </c>
      <c r="AF46" s="28">
        <f>외인!AF46</f>
        <v>25263.63</v>
      </c>
      <c r="AG46" s="28">
        <f>(기관!AG46+외인!AG46)/AF46</f>
        <v>-2.382476310807275E-3</v>
      </c>
      <c r="AH46" s="28">
        <f>외인!AH46</f>
        <v>198789.95</v>
      </c>
      <c r="AI46" s="28">
        <f>(기관!AI46+외인!AI46)/AH46</f>
        <v>3.1696773403283205E-4</v>
      </c>
      <c r="AJ46" s="28">
        <f>외인!AJ46</f>
        <v>110753.5</v>
      </c>
      <c r="AK46" s="28">
        <f>(기관!AK46+외인!AK46)/AJ46</f>
        <v>-8.5640634381757683E-4</v>
      </c>
      <c r="AL46" s="28">
        <f>외인!AL46</f>
        <v>89331.21</v>
      </c>
      <c r="AM46" s="28">
        <f>(기관!AM46+외인!AM46)/AL46</f>
        <v>-5.6889411886394464E-4</v>
      </c>
      <c r="AN46" s="28">
        <f>외인!AN46</f>
        <v>174945.8</v>
      </c>
      <c r="AO46" s="28">
        <f>(기관!AO46+외인!AO46)/AN46</f>
        <v>9.3731887247364609E-4</v>
      </c>
      <c r="AP46" s="28">
        <f>외인!AP46</f>
        <v>135705.18</v>
      </c>
      <c r="AQ46" s="28">
        <f>(기관!AQ46+외인!AQ46)/AP46</f>
        <v>-1.0026146385863828E-3</v>
      </c>
      <c r="AR46" s="28">
        <f>외인!AR46</f>
        <v>24616.53</v>
      </c>
      <c r="AS46" s="28">
        <f>(기관!AS46+외인!AS46)/AR46</f>
        <v>1.7021082987732227E-3</v>
      </c>
      <c r="AT46" s="28">
        <f>외인!AT46</f>
        <v>80969.67</v>
      </c>
      <c r="AU46" s="28">
        <f>(기관!AU46+외인!AU46)/AT46</f>
        <v>2.1889677949780456E-3</v>
      </c>
      <c r="AV46" s="28">
        <f>외인!AV46</f>
        <v>50311.24</v>
      </c>
      <c r="AW46" s="28">
        <f>(기관!AW46+외인!AW46)/AV46</f>
        <v>9.6300548346651776E-4</v>
      </c>
      <c r="AX46" s="28">
        <f>외인!AX46</f>
        <v>72404.36</v>
      </c>
      <c r="AY46" s="28">
        <f>(기관!AY46+외인!AY46)/AX46</f>
        <v>-4.775817367904364E-3</v>
      </c>
      <c r="AZ46" s="28">
        <f>외인!AZ46</f>
        <v>2344012.94</v>
      </c>
      <c r="BA46" s="28">
        <f>(기관!BA46+외인!BA46)/AZ46</f>
        <v>1.781090850121331E-4</v>
      </c>
      <c r="BB46" s="28">
        <f>외인!BB46</f>
        <v>103338.92</v>
      </c>
      <c r="BC46" s="28">
        <f>(기관!BC46+외인!BC46)/BB46</f>
        <v>3.8668877127804311E-4</v>
      </c>
      <c r="BD46" s="28">
        <f>외인!BD46</f>
        <v>39961.949999999997</v>
      </c>
      <c r="BE46" s="28">
        <f>(기관!BE46+외인!BE46)/BD46</f>
        <v>-3.2255683218661757E-4</v>
      </c>
      <c r="BF46" s="28">
        <f>외인!BF46</f>
        <v>0</v>
      </c>
      <c r="BG46" s="28" t="e">
        <f>(기관!BG46+외인!BG46)/BF46</f>
        <v>#DIV/0!</v>
      </c>
      <c r="BH46" s="28">
        <f>외인!BH46</f>
        <v>95764.21</v>
      </c>
      <c r="BI46" s="28">
        <f>(기관!BI46+외인!BI46)/BH46</f>
        <v>-1.6697260907806789E-4</v>
      </c>
      <c r="BJ46" s="28">
        <f>외인!BJ46</f>
        <v>127735.27</v>
      </c>
      <c r="BK46" s="28">
        <f>(기관!BK46+외인!BK46)/BJ46</f>
        <v>1.1654572773831379E-3</v>
      </c>
      <c r="BL46" s="28">
        <f>외인!BL46</f>
        <v>51407.21</v>
      </c>
      <c r="BM46" s="28">
        <f>(기관!BM46+외인!BM46)/BL46</f>
        <v>8.1992389783456458E-4</v>
      </c>
      <c r="BN46" s="28">
        <f>외인!BN46</f>
        <v>48656.34</v>
      </c>
      <c r="BO46" s="28">
        <f>(기관!BO46+외인!BO46)/BN46</f>
        <v>1.1597666408940748E-3</v>
      </c>
      <c r="BP46" s="28">
        <f>외인!BP46</f>
        <v>82685.72</v>
      </c>
      <c r="BQ46" s="28">
        <f>(기관!BQ46+외인!BQ46)/BP46</f>
        <v>-4.5364544204247112E-3</v>
      </c>
      <c r="BR46" s="28">
        <f>외인!BR46</f>
        <v>274001</v>
      </c>
      <c r="BS46" s="28">
        <f>(기관!BS46+외인!BS46)/BR46</f>
        <v>1.5393009514563815E-3</v>
      </c>
      <c r="BT46" s="28">
        <f>외인!BT46</f>
        <v>2221021.38</v>
      </c>
      <c r="BU46" s="28">
        <f>(기관!BU46+외인!BU46)/BT46</f>
        <v>-8.9688465763440605E-6</v>
      </c>
      <c r="BV46" s="28">
        <f>외인!BV46</f>
        <v>402688.9</v>
      </c>
      <c r="BW46" s="28">
        <f>(기관!BW46+외인!BW46)/BV46</f>
        <v>-4.8047015947049945E-4</v>
      </c>
      <c r="BX46" s="28">
        <f>외인!BX46</f>
        <v>76020.75</v>
      </c>
      <c r="BY46" s="28">
        <f>(기관!BY46+외인!BY46)/BX46</f>
        <v>-1.6070612299931271E-3</v>
      </c>
      <c r="BZ46" s="28">
        <f>외인!BZ46</f>
        <v>264277.01</v>
      </c>
      <c r="CA46" s="28">
        <f>(기관!CA46+외인!CA46)/BZ46</f>
        <v>4.2822491445623664E-4</v>
      </c>
      <c r="CB46" s="28">
        <f>외인!CB46</f>
        <v>12747.69</v>
      </c>
      <c r="CC46" s="28">
        <f>(기관!CC46+외인!CC46)/CB46</f>
        <v>-4.063481305240401E-4</v>
      </c>
      <c r="CD46" s="28">
        <f>외인!CD46</f>
        <v>29766.58</v>
      </c>
      <c r="CE46" s="28">
        <f>(기관!CE46+외인!CE46)/CD46</f>
        <v>-3.2691024632322558E-3</v>
      </c>
      <c r="CF46" s="28">
        <f>외인!CF46</f>
        <v>26373.66</v>
      </c>
      <c r="CG46" s="28">
        <f>(기관!CG46+외인!CG46)/CF46</f>
        <v>5.214672517959206E-3</v>
      </c>
      <c r="CH46" s="28">
        <f>외인!CH46</f>
        <v>70397.38</v>
      </c>
      <c r="CI46" s="28">
        <f>(기관!CI46+외인!CI46)/CH46</f>
        <v>9.3881334788311721E-4</v>
      </c>
      <c r="CJ46" s="28">
        <f>외인!CJ46</f>
        <v>383242.2</v>
      </c>
      <c r="CK46" s="28">
        <f>(기관!CK46+외인!CK46)/CJ46</f>
        <v>-4.3739963918378505E-4</v>
      </c>
      <c r="CL46" s="28">
        <f>외인!CL46</f>
        <v>243609.26</v>
      </c>
      <c r="CM46" s="28">
        <f>(기관!CM46+외인!CM46)/CL46</f>
        <v>4.053622592178967E-4</v>
      </c>
      <c r="CN46" s="28">
        <f>외인!CN46</f>
        <v>125484.27</v>
      </c>
      <c r="CO46" s="28">
        <f>(기관!CO46+외인!CO46)/CN46</f>
        <v>-9.096757705168943E-4</v>
      </c>
      <c r="CP46" s="28">
        <f>외인!CP46</f>
        <v>103911.69</v>
      </c>
      <c r="CQ46" s="28">
        <f>(기관!CQ46+외인!CQ46)/CP46</f>
        <v>3.8378742564960689E-4</v>
      </c>
      <c r="CR46" s="28">
        <f>외인!CR46</f>
        <v>169395.23</v>
      </c>
      <c r="CS46" s="28">
        <f>(기관!CS46+외인!CS46)/CR46</f>
        <v>2.0862452856553281E-4</v>
      </c>
      <c r="CT46" s="28">
        <f>외인!CT46</f>
        <v>141965.76999999999</v>
      </c>
      <c r="CU46" s="28">
        <f>(기관!CU46+외인!CU46)/CT46</f>
        <v>3.8988271609416832E-4</v>
      </c>
      <c r="CV46" s="28">
        <f>외인!CV46</f>
        <v>2221021.38</v>
      </c>
      <c r="CW46" s="28">
        <f>(기관!CW46+외인!CW46)/CV46</f>
        <v>-8.9688465763440605E-6</v>
      </c>
      <c r="CX46" s="28">
        <f>외인!CX46</f>
        <v>223025.11</v>
      </c>
      <c r="CY46" s="28">
        <f>(기관!CY46+외인!CY46)/CX46</f>
        <v>1.5355670040920508E-3</v>
      </c>
      <c r="CZ46" s="28">
        <f>외인!CZ46</f>
        <v>19705.830000000002</v>
      </c>
      <c r="DA46" s="28">
        <f>(기관!DA46+외인!DA46)/CZ46</f>
        <v>5.0512970019532281E-3</v>
      </c>
      <c r="DB46" s="28">
        <f>외인!DB46</f>
        <v>39961.949999999997</v>
      </c>
      <c r="DC46" s="28">
        <f>(기관!DC46+외인!DC46)/DB46</f>
        <v>-3.2255683218661757E-4</v>
      </c>
      <c r="DD46" s="28">
        <f>외인!DD46</f>
        <v>8506.34</v>
      </c>
      <c r="DE46" s="28">
        <f>(기관!DE46+외인!DE46)/DD46</f>
        <v>-1.6810990390696818E-4</v>
      </c>
      <c r="DF46" s="28">
        <f>외인!DF46</f>
        <v>57230.89</v>
      </c>
      <c r="DG46" s="28">
        <f>(기관!DG46+외인!DG46)/DF46</f>
        <v>-1.8194719669744782E-3</v>
      </c>
      <c r="DH46" s="28">
        <f>외인!DH46</f>
        <v>21389.94</v>
      </c>
      <c r="DI46" s="28">
        <f>(기관!DI46+외인!DI46)/DH46</f>
        <v>-4.2908021247371432E-3</v>
      </c>
      <c r="DJ46" s="28">
        <f>외인!DJ46</f>
        <v>607433.43999999994</v>
      </c>
      <c r="DK46" s="28">
        <f>(기관!DK46+외인!DK46)/DJ46</f>
        <v>8.0761111867664063E-4</v>
      </c>
      <c r="DL46" s="28">
        <f>외인!DL46</f>
        <v>99847.11</v>
      </c>
      <c r="DM46" s="28">
        <f>(기관!DM46+외인!DM46)/DL46</f>
        <v>-1.1608748615758635E-3</v>
      </c>
      <c r="DN46" s="28">
        <f>외인!DN46</f>
        <v>2221021.38</v>
      </c>
      <c r="DO46" s="28">
        <f>(기관!DO46+외인!DO46)/DN46</f>
        <v>-8.9688465763440605E-6</v>
      </c>
      <c r="DP46" s="28">
        <f>외인!DP46</f>
        <v>82764.600000000006</v>
      </c>
      <c r="DQ46" s="28">
        <f>(기관!DQ46+외인!DQ46)/DP46</f>
        <v>-6.0823105530625414E-4</v>
      </c>
      <c r="DR46" s="28">
        <f>외인!DR46</f>
        <v>45633.69</v>
      </c>
      <c r="DS46" s="28">
        <f>(기관!DS46+외인!DS46)/DR46</f>
        <v>3.624076860757918E-3</v>
      </c>
      <c r="DT46" s="28">
        <f>외인!DT46</f>
        <v>134120.85999999999</v>
      </c>
      <c r="DU46" s="28">
        <f>(기관!DU46+외인!DU46)/DT46</f>
        <v>1.3517658625213108E-4</v>
      </c>
      <c r="DV46" s="28">
        <f>외인!DV46</f>
        <v>34999.879999999997</v>
      </c>
      <c r="DW46" s="28">
        <f>(기관!DW46+외인!DW46)/DV46</f>
        <v>4.5343012604614639E-4</v>
      </c>
      <c r="DX46" s="28">
        <f>외인!DX46</f>
        <v>117440.11</v>
      </c>
      <c r="DY46" s="28">
        <f>(기관!DY46+외인!DY46)/DX46</f>
        <v>1.9713877992791388E-3</v>
      </c>
      <c r="DZ46" s="28">
        <f>외인!DZ46</f>
        <v>8899.9699999999993</v>
      </c>
      <c r="EA46" s="28">
        <f>(기관!EA46+외인!EA46)/DZ46</f>
        <v>-3.7528216387246248E-4</v>
      </c>
      <c r="EB46" s="28">
        <f>외인!EB46</f>
        <v>12947.19</v>
      </c>
      <c r="EC46" s="28">
        <f>(기관!EC46+외인!EC46)/EB46</f>
        <v>-3.691920795168682E-4</v>
      </c>
      <c r="ED46" s="28">
        <f>외인!ED46</f>
        <v>10903.42</v>
      </c>
      <c r="EE46" s="28">
        <f>(기관!EE46+외인!EE46)/ED46</f>
        <v>8.1167193412709049E-4</v>
      </c>
      <c r="EF46" s="28">
        <f>외인!EF46</f>
        <v>246641.78</v>
      </c>
      <c r="EG46" s="28">
        <f>(기관!EG46+외인!EG46)/EF46</f>
        <v>-1.8678911577754589E-4</v>
      </c>
      <c r="EH46" s="28">
        <f>외인!EH46</f>
        <v>201436.86</v>
      </c>
      <c r="EI46" s="28">
        <f>(기관!EI46+외인!EI46)/EH46</f>
        <v>1.4529118454288854E-3</v>
      </c>
      <c r="EJ46" s="28">
        <f>외인!EJ46</f>
        <v>102919.03</v>
      </c>
      <c r="EK46" s="28">
        <f>(기관!EK46+외인!EK46)/EJ46</f>
        <v>1.8669044976424669E-3</v>
      </c>
      <c r="EL46" s="28">
        <f>외인!EL46</f>
        <v>32319.33</v>
      </c>
      <c r="EM46" s="28">
        <f>(기관!EM46+외인!EM46)/EL46</f>
        <v>-3.0396669732943105E-3</v>
      </c>
      <c r="EN46" s="28">
        <f>외인!EN46</f>
        <v>45633.69</v>
      </c>
      <c r="EO46" s="28">
        <f>(기관!EO46+외인!EO46)/EN46</f>
        <v>3.624076860757918E-3</v>
      </c>
      <c r="EP46" s="28">
        <f>외인!EP46</f>
        <v>175676.73</v>
      </c>
      <c r="EQ46" s="28">
        <f>(기관!EQ46+외인!EQ46)/EP46</f>
        <v>-2.5320940343094957E-3</v>
      </c>
      <c r="ER46" s="28">
        <f>외인!ER46</f>
        <v>14766.59</v>
      </c>
      <c r="ES46" s="28">
        <f>(기관!ES46+외인!ES46)/ER46</f>
        <v>-2.3864683721834222E-3</v>
      </c>
      <c r="ET46" s="28">
        <f>외인!ET46</f>
        <v>135705.18</v>
      </c>
      <c r="EU46" s="28">
        <f>(기관!EU46+외인!EU46)/ET46</f>
        <v>-1.0026146385863828E-3</v>
      </c>
      <c r="EV46" s="28">
        <f>외인!EV46</f>
        <v>44628.62</v>
      </c>
      <c r="EW46" s="28">
        <f>(기관!EW46+외인!EW46)/EV46</f>
        <v>-7.5736153168079031E-5</v>
      </c>
      <c r="EX46" s="28">
        <f>외인!EX46</f>
        <v>59283.07</v>
      </c>
      <c r="EY46" s="28">
        <f>(기관!EY46+외인!EY46)/EX46</f>
        <v>7.2988797644926284E-4</v>
      </c>
    </row>
    <row r="47" spans="1:155">
      <c r="A47" s="27">
        <f>외인!A47</f>
        <v>46132</v>
      </c>
      <c r="B47" s="28">
        <f>외인!B47</f>
        <v>4945676.92</v>
      </c>
      <c r="C47" s="28">
        <f>(기관!C47+외인!C47)/B47</f>
        <v>4.8297129768840621E-4</v>
      </c>
      <c r="D47" s="28">
        <f>외인!D47</f>
        <v>651570.55000000005</v>
      </c>
      <c r="E47" s="28">
        <f>(기관!E47+외인!E47)/D47</f>
        <v>-2.4503869918614338E-4</v>
      </c>
      <c r="F47" s="28">
        <f>외인!F47</f>
        <v>2076554.74</v>
      </c>
      <c r="G47" s="28">
        <f>(기관!G47+외인!G47)/F47</f>
        <v>3.3869562234607888E-4</v>
      </c>
      <c r="H47" s="28">
        <f>외인!H47</f>
        <v>322220.3</v>
      </c>
      <c r="I47" s="28">
        <f>(기관!I47+외인!I47)/H47</f>
        <v>2.413504052972454E-3</v>
      </c>
      <c r="J47" s="28">
        <f>외인!J47</f>
        <v>43795.38</v>
      </c>
      <c r="K47" s="28">
        <f>(기관!K47+외인!K47)/J47</f>
        <v>2.1808236393884468E-3</v>
      </c>
      <c r="L47" s="28">
        <f>외인!L47</f>
        <v>296419.61</v>
      </c>
      <c r="M47" s="28">
        <f>(기관!M47+외인!M47)/L47</f>
        <v>2.3301089964999277E-3</v>
      </c>
      <c r="N47" s="28">
        <f>외인!N47</f>
        <v>240893.93</v>
      </c>
      <c r="O47" s="28">
        <f>(기관!O47+외인!O47)/N47</f>
        <v>3.7178188757184546E-4</v>
      </c>
      <c r="P47" s="28">
        <f>외인!P47</f>
        <v>200803.16</v>
      </c>
      <c r="Q47" s="28">
        <f>(기관!Q47+외인!Q47)/P47</f>
        <v>7.7374280364910593E-4</v>
      </c>
      <c r="R47" s="28">
        <f>외인!R47</f>
        <v>133058.28</v>
      </c>
      <c r="S47" s="28">
        <f>(기관!S47+외인!S47)/R47</f>
        <v>-1.0025681979355204E-4</v>
      </c>
      <c r="T47" s="28">
        <f>외인!T47</f>
        <v>8474.26</v>
      </c>
      <c r="U47" s="28">
        <f>(기관!U47+외인!U47)/T47</f>
        <v>-1.6520616549409689E-5</v>
      </c>
      <c r="V47" s="28">
        <f>외인!V47</f>
        <v>118210.01</v>
      </c>
      <c r="W47" s="28">
        <f>(기관!W47+외인!W47)/V47</f>
        <v>2.7205817849097554E-3</v>
      </c>
      <c r="X47" s="28">
        <f>외인!X47</f>
        <v>2199164.87</v>
      </c>
      <c r="Y47" s="28">
        <f>(기관!Y47+외인!Y47)/X47</f>
        <v>1.9291868735607802E-4</v>
      </c>
      <c r="Z47" s="28">
        <f>외인!Z47</f>
        <v>44123.45</v>
      </c>
      <c r="AA47" s="28">
        <f>(기관!AA47+외인!AA47)/Z47</f>
        <v>-1.6839118427956109E-4</v>
      </c>
      <c r="AB47" s="28">
        <f>외인!AB47</f>
        <v>213288.75</v>
      </c>
      <c r="AC47" s="28">
        <f>(기관!AC47+외인!AC47)/AB47</f>
        <v>2.9757781411349638E-4</v>
      </c>
      <c r="AD47" s="28">
        <f>외인!AD47</f>
        <v>19916.87</v>
      </c>
      <c r="AE47" s="28">
        <f>(기관!AE47+외인!AE47)/AD47</f>
        <v>8.078578612000782E-4</v>
      </c>
      <c r="AF47" s="28">
        <f>외인!AF47</f>
        <v>25311.48</v>
      </c>
      <c r="AG47" s="28">
        <f>(기관!AG47+외인!AG47)/AF47</f>
        <v>-8.3954000319222746E-4</v>
      </c>
      <c r="AH47" s="28">
        <f>외인!AH47</f>
        <v>198347.29</v>
      </c>
      <c r="AI47" s="28">
        <f>(기관!AI47+외인!AI47)/AH47</f>
        <v>1.9218815644015102E-4</v>
      </c>
      <c r="AJ47" s="28">
        <f>외인!AJ47</f>
        <v>109589.45</v>
      </c>
      <c r="AK47" s="28">
        <f>(기관!AK47+외인!AK47)/AJ47</f>
        <v>-1.6570025673091709E-3</v>
      </c>
      <c r="AL47" s="28">
        <f>외인!AL47</f>
        <v>88556.69</v>
      </c>
      <c r="AM47" s="28">
        <f>(기관!AM47+외인!AM47)/AL47</f>
        <v>-3.5005825082215698E-4</v>
      </c>
      <c r="AN47" s="28">
        <f>외인!AN47</f>
        <v>171954.25</v>
      </c>
      <c r="AO47" s="28">
        <f>(기관!AO47+외인!AO47)/AN47</f>
        <v>8.149260631825035E-4</v>
      </c>
      <c r="AP47" s="28">
        <f>외인!AP47</f>
        <v>136264.63</v>
      </c>
      <c r="AQ47" s="28">
        <f>(기관!AQ47+외인!AQ47)/AP47</f>
        <v>-1.1203934579354894E-3</v>
      </c>
      <c r="AR47" s="28">
        <f>외인!AR47</f>
        <v>24496.81</v>
      </c>
      <c r="AS47" s="28">
        <f>(기관!AS47+외인!AS47)/AR47</f>
        <v>2.6917790520480009E-3</v>
      </c>
      <c r="AT47" s="28">
        <f>외인!AT47</f>
        <v>80853.5</v>
      </c>
      <c r="AU47" s="28">
        <f>(기관!AU47+외인!AU47)/AT47</f>
        <v>2.1354672339478197E-3</v>
      </c>
      <c r="AV47" s="28">
        <f>외인!AV47</f>
        <v>50176.42</v>
      </c>
      <c r="AW47" s="28">
        <f>(기관!AW47+외인!AW47)/AV47</f>
        <v>7.0551067613034172E-4</v>
      </c>
      <c r="AX47" s="28">
        <f>외인!AX47</f>
        <v>71178.460000000006</v>
      </c>
      <c r="AY47" s="28">
        <f>(기관!AY47+외인!AY47)/AX47</f>
        <v>-3.6439394727000272E-3</v>
      </c>
      <c r="AZ47" s="28">
        <f>외인!AZ47</f>
        <v>2367495.0099999998</v>
      </c>
      <c r="BA47" s="28">
        <f>(기관!BA47+외인!BA47)/AZ47</f>
        <v>5.2415738776995355E-4</v>
      </c>
      <c r="BB47" s="28">
        <f>외인!BB47</f>
        <v>102816.45</v>
      </c>
      <c r="BC47" s="28">
        <f>(기관!BC47+외인!BC47)/BB47</f>
        <v>3.9215514637978643E-4</v>
      </c>
      <c r="BD47" s="28">
        <f>외인!BD47</f>
        <v>39925.629999999997</v>
      </c>
      <c r="BE47" s="28">
        <f>(기관!BE47+외인!BE47)/BD47</f>
        <v>-9.4049862206307077E-4</v>
      </c>
      <c r="BF47" s="28">
        <f>외인!BF47</f>
        <v>0</v>
      </c>
      <c r="BG47" s="28" t="e">
        <f>(기관!BG47+외인!BG47)/BF47</f>
        <v>#DIV/0!</v>
      </c>
      <c r="BH47" s="28">
        <f>외인!BH47</f>
        <v>95720.85</v>
      </c>
      <c r="BI47" s="28">
        <f>(기관!BI47+외인!BI47)/BH47</f>
        <v>2.4278931915042536E-4</v>
      </c>
      <c r="BJ47" s="28">
        <f>외인!BJ47</f>
        <v>128861.83</v>
      </c>
      <c r="BK47" s="28">
        <f>(기관!BK47+외인!BK47)/BJ47</f>
        <v>1.9835974702516641E-3</v>
      </c>
      <c r="BL47" s="28">
        <f>외인!BL47</f>
        <v>51053.83</v>
      </c>
      <c r="BM47" s="28">
        <f>(기관!BM47+외인!BM47)/BL47</f>
        <v>-8.9317490969825287E-5</v>
      </c>
      <c r="BN47" s="28">
        <f>외인!BN47</f>
        <v>48743.66</v>
      </c>
      <c r="BO47" s="28">
        <f>(기관!BO47+외인!BO47)/BN47</f>
        <v>1.6769360363994006E-3</v>
      </c>
      <c r="BP47" s="28">
        <f>외인!BP47</f>
        <v>81752.94</v>
      </c>
      <c r="BQ47" s="28">
        <f>(기관!BQ47+외인!BQ47)/BP47</f>
        <v>-3.601949972685997E-3</v>
      </c>
      <c r="BR47" s="28">
        <f>외인!BR47</f>
        <v>275920.78000000003</v>
      </c>
      <c r="BS47" s="28">
        <f>(기관!BS47+외인!BS47)/BR47</f>
        <v>2.0907812742483548E-3</v>
      </c>
      <c r="BT47" s="28">
        <f>외인!BT47</f>
        <v>2240961.8199999998</v>
      </c>
      <c r="BU47" s="28">
        <f>(기관!BU47+외인!BU47)/BT47</f>
        <v>2.3902683000641216E-4</v>
      </c>
      <c r="BV47" s="28">
        <f>외인!BV47</f>
        <v>407567.81</v>
      </c>
      <c r="BW47" s="28">
        <f>(기관!BW47+외인!BW47)/BV47</f>
        <v>-2.4094150124368245E-5</v>
      </c>
      <c r="BX47" s="28">
        <f>외인!BX47</f>
        <v>75931.77</v>
      </c>
      <c r="BY47" s="28">
        <f>(기관!BY47+외인!BY47)/BX47</f>
        <v>-4.0760277285779053E-4</v>
      </c>
      <c r="BZ47" s="28">
        <f>외인!BZ47</f>
        <v>260510.93</v>
      </c>
      <c r="CA47" s="28">
        <f>(기관!CA47+외인!CA47)/BZ47</f>
        <v>4.1886918141975844E-4</v>
      </c>
      <c r="CB47" s="28">
        <f>외인!CB47</f>
        <v>12629.85</v>
      </c>
      <c r="CC47" s="28">
        <f>(기관!CC47+외인!CC47)/CB47</f>
        <v>-3.8084379466106087E-4</v>
      </c>
      <c r="CD47" s="28">
        <f>외인!CD47</f>
        <v>29299.85</v>
      </c>
      <c r="CE47" s="28">
        <f>(기관!CE47+외인!CE47)/CD47</f>
        <v>-4.8788645675660455E-3</v>
      </c>
      <c r="CF47" s="28">
        <f>외인!CF47</f>
        <v>26370.22</v>
      </c>
      <c r="CG47" s="28">
        <f>(기관!CG47+외인!CG47)/CF47</f>
        <v>4.2278752319851714E-3</v>
      </c>
      <c r="CH47" s="28">
        <f>외인!CH47</f>
        <v>70283.039999999994</v>
      </c>
      <c r="CI47" s="28">
        <f>(기관!CI47+외인!CI47)/CH47</f>
        <v>7.3360514855361973E-4</v>
      </c>
      <c r="CJ47" s="28">
        <f>외인!CJ47</f>
        <v>382346.97</v>
      </c>
      <c r="CK47" s="28">
        <f>(기관!CK47+외인!CK47)/CJ47</f>
        <v>-6.1951582877719678E-4</v>
      </c>
      <c r="CL47" s="28">
        <f>외인!CL47</f>
        <v>243212.67</v>
      </c>
      <c r="CM47" s="28">
        <f>(기관!CM47+외인!CM47)/CL47</f>
        <v>3.381813949084149E-4</v>
      </c>
      <c r="CN47" s="28">
        <f>외인!CN47</f>
        <v>124414.5</v>
      </c>
      <c r="CO47" s="28">
        <f>(기관!CO47+외인!CO47)/CN47</f>
        <v>-8.8132814101250247E-4</v>
      </c>
      <c r="CP47" s="28">
        <f>외인!CP47</f>
        <v>103391.66</v>
      </c>
      <c r="CQ47" s="28">
        <f>(기관!CQ47+외인!CQ47)/CP47</f>
        <v>3.8581448445648323E-4</v>
      </c>
      <c r="CR47" s="28">
        <f>외인!CR47</f>
        <v>168626.11</v>
      </c>
      <c r="CS47" s="28">
        <f>(기관!CS47+외인!CS47)/CR47</f>
        <v>-1.9985042648496076E-5</v>
      </c>
      <c r="CT47" s="28">
        <f>외인!CT47</f>
        <v>143978.71</v>
      </c>
      <c r="CU47" s="28">
        <f>(기관!CU47+외인!CU47)/CT47</f>
        <v>1.6751087712898666E-3</v>
      </c>
      <c r="CV47" s="28">
        <f>외인!CV47</f>
        <v>2240961.8199999998</v>
      </c>
      <c r="CW47" s="28">
        <f>(기관!CW47+외인!CW47)/CV47</f>
        <v>2.3902683000641216E-4</v>
      </c>
      <c r="CX47" s="28">
        <f>외인!CX47</f>
        <v>228112.29</v>
      </c>
      <c r="CY47" s="28">
        <f>(기관!CY47+외인!CY47)/CX47</f>
        <v>2.4133728173962041E-3</v>
      </c>
      <c r="CZ47" s="28">
        <f>외인!CZ47</f>
        <v>19771.38</v>
      </c>
      <c r="DA47" s="28">
        <f>(기관!DA47+외인!DA47)/CZ47</f>
        <v>5.2368625761074847E-3</v>
      </c>
      <c r="DB47" s="28">
        <f>외인!DB47</f>
        <v>39925.629999999997</v>
      </c>
      <c r="DC47" s="28">
        <f>(기관!DC47+외인!DC47)/DB47</f>
        <v>-9.4049862206307077E-4</v>
      </c>
      <c r="DD47" s="28">
        <f>외인!DD47</f>
        <v>8474.26</v>
      </c>
      <c r="DE47" s="28">
        <f>(기관!DE47+외인!DE47)/DD47</f>
        <v>-1.6520616549409689E-5</v>
      </c>
      <c r="DF47" s="28">
        <f>외인!DF47</f>
        <v>57193.74</v>
      </c>
      <c r="DG47" s="28">
        <f>(기관!DG47+외인!DG47)/DF47</f>
        <v>-5.0512521125563748E-4</v>
      </c>
      <c r="DH47" s="28">
        <f>외인!DH47</f>
        <v>20897.46</v>
      </c>
      <c r="DI47" s="28">
        <f>(기관!DI47+외인!DI47)/DH47</f>
        <v>-6.7175628042833915E-3</v>
      </c>
      <c r="DJ47" s="28">
        <f>외인!DJ47</f>
        <v>612912.22</v>
      </c>
      <c r="DK47" s="28">
        <f>(기관!DK47+외인!DK47)/DJ47</f>
        <v>1.3475828561551606E-3</v>
      </c>
      <c r="DL47" s="28">
        <f>외인!DL47</f>
        <v>98996.38</v>
      </c>
      <c r="DM47" s="28">
        <f>(기관!DM47+외인!DM47)/DL47</f>
        <v>-1.1048888858360274E-3</v>
      </c>
      <c r="DN47" s="28">
        <f>외인!DN47</f>
        <v>2240961.8199999998</v>
      </c>
      <c r="DO47" s="28">
        <f>(기관!DO47+외인!DO47)/DN47</f>
        <v>2.3902683000641216E-4</v>
      </c>
      <c r="DP47" s="28">
        <f>외인!DP47</f>
        <v>82953.31</v>
      </c>
      <c r="DQ47" s="28">
        <f>(기관!DQ47+외인!DQ47)/DP47</f>
        <v>-9.7536795095940116E-4</v>
      </c>
      <c r="DR47" s="28">
        <f>외인!DR47</f>
        <v>45287.3</v>
      </c>
      <c r="DS47" s="28">
        <f>(기관!DS47+외인!DS47)/DR47</f>
        <v>2.4757492718709218E-3</v>
      </c>
      <c r="DT47" s="28">
        <f>외인!DT47</f>
        <v>133058.28</v>
      </c>
      <c r="DU47" s="28">
        <f>(기관!DU47+외인!DU47)/DT47</f>
        <v>-1.0025681979355204E-4</v>
      </c>
      <c r="DV47" s="28">
        <f>외인!DV47</f>
        <v>35284.910000000003</v>
      </c>
      <c r="DW47" s="28">
        <f>(기관!DW47+외인!DW47)/DV47</f>
        <v>2.6611942612295169E-4</v>
      </c>
      <c r="DX47" s="28">
        <f>외인!DX47</f>
        <v>118210.01</v>
      </c>
      <c r="DY47" s="28">
        <f>(기관!DY47+외인!DY47)/DX47</f>
        <v>2.7205817849097554E-3</v>
      </c>
      <c r="DZ47" s="28">
        <f>외인!DZ47</f>
        <v>8923.8700000000008</v>
      </c>
      <c r="EA47" s="28">
        <f>(기관!EA47+외인!EA47)/DZ47</f>
        <v>6.645099043352268E-4</v>
      </c>
      <c r="EB47" s="28">
        <f>외인!EB47</f>
        <v>12803.18</v>
      </c>
      <c r="EC47" s="28">
        <f>(기관!EC47+외인!EC47)/EB47</f>
        <v>-5.2799382653372052E-4</v>
      </c>
      <c r="ED47" s="28">
        <f>외인!ED47</f>
        <v>10930.81</v>
      </c>
      <c r="EE47" s="28">
        <f>(기관!EE47+외인!EE47)/ED47</f>
        <v>1.8278608813070579E-3</v>
      </c>
      <c r="EF47" s="28">
        <f>외인!EF47</f>
        <v>246082.82</v>
      </c>
      <c r="EG47" s="28">
        <f>(기관!EG47+외인!EG47)/EF47</f>
        <v>-2.8388816415546601E-4</v>
      </c>
      <c r="EH47" s="28">
        <f>외인!EH47</f>
        <v>204452.56</v>
      </c>
      <c r="EI47" s="28">
        <f>(기관!EI47+외인!EI47)/EH47</f>
        <v>1.462735414024652E-3</v>
      </c>
      <c r="EJ47" s="28">
        <f>외인!EJ47</f>
        <v>102471.56</v>
      </c>
      <c r="EK47" s="28">
        <f>(기관!EK47+외인!EK47)/EJ47</f>
        <v>1.4077076605450332E-3</v>
      </c>
      <c r="EL47" s="28">
        <f>외인!EL47</f>
        <v>31874.63</v>
      </c>
      <c r="EM47" s="28">
        <f>(기관!EM47+외인!EM47)/EL47</f>
        <v>-4.508601354745137E-3</v>
      </c>
      <c r="EN47" s="28">
        <f>외인!EN47</f>
        <v>45287.3</v>
      </c>
      <c r="EO47" s="28">
        <f>(기관!EO47+외인!EO47)/EN47</f>
        <v>2.4757492718709218E-3</v>
      </c>
      <c r="EP47" s="28">
        <f>외인!EP47</f>
        <v>177016.98</v>
      </c>
      <c r="EQ47" s="28">
        <f>(기관!EQ47+외인!EQ47)/EP47</f>
        <v>-1.6663938114863332E-3</v>
      </c>
      <c r="ER47" s="28">
        <f>외인!ER47</f>
        <v>14592.29</v>
      </c>
      <c r="ES47" s="28">
        <f>(기관!ES47+외인!ES47)/ER47</f>
        <v>-5.2575709501387373E-3</v>
      </c>
      <c r="ET47" s="28">
        <f>외인!ET47</f>
        <v>136264.63</v>
      </c>
      <c r="EU47" s="28">
        <f>(기관!EU47+외인!EU47)/ET47</f>
        <v>-1.1203934579354894E-3</v>
      </c>
      <c r="EV47" s="28">
        <f>외인!EV47</f>
        <v>44123.45</v>
      </c>
      <c r="EW47" s="28">
        <f>(기관!EW47+외인!EW47)/EV47</f>
        <v>-1.6839118427956109E-4</v>
      </c>
      <c r="EX47" s="28">
        <f>외인!EX47</f>
        <v>59268.21</v>
      </c>
      <c r="EY47" s="28">
        <f>(기관!EY47+외인!EY47)/EX47</f>
        <v>7.9857313051971701E-4</v>
      </c>
    </row>
    <row r="48" spans="1:155">
      <c r="A48" s="27">
        <f>외인!A48</f>
        <v>46133</v>
      </c>
      <c r="B48" s="28">
        <f>외인!B48</f>
        <v>5080309.8499999996</v>
      </c>
      <c r="C48" s="28">
        <f>(기관!C48+외인!C48)/B48</f>
        <v>4.6868204308443912E-4</v>
      </c>
      <c r="D48" s="28">
        <f>외인!D48</f>
        <v>653289.03</v>
      </c>
      <c r="E48" s="28">
        <f>(기관!E48+외인!E48)/D48</f>
        <v>-6.5471786660798511E-4</v>
      </c>
      <c r="F48" s="28">
        <f>외인!F48</f>
        <v>2113667.39</v>
      </c>
      <c r="G48" s="28">
        <f>(기관!G48+외인!G48)/F48</f>
        <v>3.5336685588927973E-4</v>
      </c>
      <c r="H48" s="28">
        <f>외인!H48</f>
        <v>354336.92</v>
      </c>
      <c r="I48" s="28">
        <f>(기관!I48+외인!I48)/H48</f>
        <v>5.091876962750594E-3</v>
      </c>
      <c r="J48" s="28">
        <f>외인!J48</f>
        <v>43624.23</v>
      </c>
      <c r="K48" s="28">
        <f>(기관!K48+외인!K48)/J48</f>
        <v>1.3889070362961132E-3</v>
      </c>
      <c r="L48" s="28">
        <f>외인!L48</f>
        <v>326003.83</v>
      </c>
      <c r="M48" s="28">
        <f>(기관!M48+외인!M48)/L48</f>
        <v>4.6769082436853579E-3</v>
      </c>
      <c r="N48" s="28">
        <f>외인!N48</f>
        <v>249228.06</v>
      </c>
      <c r="O48" s="28">
        <f>(기관!O48+외인!O48)/N48</f>
        <v>6.7909688820753174E-4</v>
      </c>
      <c r="P48" s="28">
        <f>외인!P48</f>
        <v>198325.66</v>
      </c>
      <c r="Q48" s="28">
        <f>(기관!Q48+외인!Q48)/P48</f>
        <v>4.86018803618251E-4</v>
      </c>
      <c r="R48" s="28">
        <f>외인!R48</f>
        <v>133669.64000000001</v>
      </c>
      <c r="S48" s="28">
        <f>(기관!S48+외인!S48)/R48</f>
        <v>-9.6154968323397885E-4</v>
      </c>
      <c r="T48" s="28">
        <f>외인!T48</f>
        <v>8464.44</v>
      </c>
      <c r="U48" s="28">
        <f>(기관!U48+외인!U48)/T48</f>
        <v>1.1577848032474682E-4</v>
      </c>
      <c r="V48" s="28">
        <f>외인!V48</f>
        <v>120622.39999999999</v>
      </c>
      <c r="W48" s="28">
        <f>(기관!W48+외인!W48)/V48</f>
        <v>2.6129475122365327E-3</v>
      </c>
      <c r="X48" s="28">
        <f>외인!X48</f>
        <v>2269748.14</v>
      </c>
      <c r="Y48" s="28">
        <f>(기관!Y48+외인!Y48)/X48</f>
        <v>-1.4530687092004839E-4</v>
      </c>
      <c r="Z48" s="28">
        <f>외인!Z48</f>
        <v>43617.54</v>
      </c>
      <c r="AA48" s="28">
        <f>(기관!AA48+외인!AA48)/Z48</f>
        <v>-1.0360510932069988E-3</v>
      </c>
      <c r="AB48" s="28">
        <f>외인!AB48</f>
        <v>212792.2</v>
      </c>
      <c r="AC48" s="28">
        <f>(기관!AC48+외인!AC48)/AB48</f>
        <v>1.8022277132338495E-4</v>
      </c>
      <c r="AD48" s="28">
        <f>외인!AD48</f>
        <v>20324.080000000002</v>
      </c>
      <c r="AE48" s="28">
        <f>(기관!AE48+외인!AE48)/AD48</f>
        <v>1.2477809573668277E-3</v>
      </c>
      <c r="AF48" s="28">
        <f>외인!AF48</f>
        <v>25381.59</v>
      </c>
      <c r="AG48" s="28">
        <f>(기관!AG48+외인!AG48)/AF48</f>
        <v>-1.1386205513523779E-4</v>
      </c>
      <c r="AH48" s="28">
        <f>외인!AH48</f>
        <v>209834.22</v>
      </c>
      <c r="AI48" s="28">
        <f>(기관!AI48+외인!AI48)/AH48</f>
        <v>9.8696961820622024E-4</v>
      </c>
      <c r="AJ48" s="28">
        <f>외인!AJ48</f>
        <v>108735.2</v>
      </c>
      <c r="AK48" s="28">
        <f>(기관!AK48+외인!AK48)/AJ48</f>
        <v>-2.7417064575224952E-3</v>
      </c>
      <c r="AL48" s="28">
        <f>외인!AL48</f>
        <v>92109.84</v>
      </c>
      <c r="AM48" s="28">
        <f>(기관!AM48+외인!AM48)/AL48</f>
        <v>-5.9939307244481158E-4</v>
      </c>
      <c r="AN48" s="28">
        <f>외인!AN48</f>
        <v>176826.52</v>
      </c>
      <c r="AO48" s="28">
        <f>(기관!AO48+외인!AO48)/AN48</f>
        <v>1.2772970932188228E-3</v>
      </c>
      <c r="AP48" s="28">
        <f>외인!AP48</f>
        <v>135888.76</v>
      </c>
      <c r="AQ48" s="28">
        <f>(기관!AQ48+외인!AQ48)/AP48</f>
        <v>-1.1207696648346782E-4</v>
      </c>
      <c r="AR48" s="28">
        <f>외인!AR48</f>
        <v>24719.41</v>
      </c>
      <c r="AS48" s="28">
        <f>(기관!AS48+외인!AS48)/AR48</f>
        <v>2.1566048704236875E-3</v>
      </c>
      <c r="AT48" s="28">
        <f>외인!AT48</f>
        <v>81580.539999999994</v>
      </c>
      <c r="AU48" s="28">
        <f>(기관!AU48+외인!AU48)/AT48</f>
        <v>1.7395079757991307E-3</v>
      </c>
      <c r="AV48" s="28">
        <f>외인!AV48</f>
        <v>49883.6</v>
      </c>
      <c r="AW48" s="28">
        <f>(기관!AW48+외인!AW48)/AV48</f>
        <v>6.1643506082159258E-4</v>
      </c>
      <c r="AX48" s="28">
        <f>외인!AX48</f>
        <v>74384.990000000005</v>
      </c>
      <c r="AY48" s="28">
        <f>(기관!AY48+외인!AY48)/AX48</f>
        <v>7.8954100820609102E-4</v>
      </c>
      <c r="AZ48" s="28">
        <f>외인!AZ48</f>
        <v>2455733.73</v>
      </c>
      <c r="BA48" s="28">
        <f>(기관!BA48+외인!BA48)/AZ48</f>
        <v>2.5964134149022744E-4</v>
      </c>
      <c r="BB48" s="28">
        <f>외인!BB48</f>
        <v>102799.63</v>
      </c>
      <c r="BC48" s="28">
        <f>(기관!BC48+외인!BC48)/BB48</f>
        <v>-1.0126495591472456E-4</v>
      </c>
      <c r="BD48" s="28">
        <f>외인!BD48</f>
        <v>39887.57</v>
      </c>
      <c r="BE48" s="28">
        <f>(기관!BE48+외인!BE48)/BD48</f>
        <v>-2.663486394383012E-3</v>
      </c>
      <c r="BF48" s="28">
        <f>외인!BF48</f>
        <v>0</v>
      </c>
      <c r="BG48" s="28" t="e">
        <f>(기관!BG48+외인!BG48)/BF48</f>
        <v>#DIV/0!</v>
      </c>
      <c r="BH48" s="28">
        <f>외인!BH48</f>
        <v>97352.17</v>
      </c>
      <c r="BI48" s="28">
        <f>(기관!BI48+외인!BI48)/BH48</f>
        <v>1.216613866953351E-3</v>
      </c>
      <c r="BJ48" s="28">
        <f>외인!BJ48</f>
        <v>134919.53</v>
      </c>
      <c r="BK48" s="28">
        <f>(기관!BK48+외인!BK48)/BJ48</f>
        <v>3.2512713318820488E-3</v>
      </c>
      <c r="BL48" s="28">
        <f>외인!BL48</f>
        <v>51290.99</v>
      </c>
      <c r="BM48" s="28">
        <f>(기관!BM48+외인!BM48)/BL48</f>
        <v>-2.1894683647166881E-4</v>
      </c>
      <c r="BN48" s="28">
        <f>외인!BN48</f>
        <v>51552.82</v>
      </c>
      <c r="BO48" s="28">
        <f>(기관!BO48+외인!BO48)/BN48</f>
        <v>4.7044953117986558E-3</v>
      </c>
      <c r="BP48" s="28">
        <f>외인!BP48</f>
        <v>85398.23</v>
      </c>
      <c r="BQ48" s="28">
        <f>(기관!BQ48+외인!BQ48)/BP48</f>
        <v>1.3466321257478054E-4</v>
      </c>
      <c r="BR48" s="28">
        <f>외인!BR48</f>
        <v>279062.15999999997</v>
      </c>
      <c r="BS48" s="28">
        <f>(기관!BS48+외인!BS48)/BR48</f>
        <v>2.7732889331896523E-3</v>
      </c>
      <c r="BT48" s="28">
        <f>외인!BT48</f>
        <v>2311708.2599999998</v>
      </c>
      <c r="BU48" s="28">
        <f>(기관!BU48+외인!BU48)/BT48</f>
        <v>-1.5055965582785085E-4</v>
      </c>
      <c r="BV48" s="28">
        <f>외인!BV48</f>
        <v>408936.92</v>
      </c>
      <c r="BW48" s="28">
        <f>(기관!BW48+외인!BW48)/BV48</f>
        <v>-8.347986775075237E-4</v>
      </c>
      <c r="BX48" s="28">
        <f>외인!BX48</f>
        <v>76975.69</v>
      </c>
      <c r="BY48" s="28">
        <f>(기관!BY48+외인!BY48)/BX48</f>
        <v>4.9626057265612041E-5</v>
      </c>
      <c r="BZ48" s="28">
        <f>외인!BZ48</f>
        <v>268936.36</v>
      </c>
      <c r="CA48" s="28">
        <f>(기관!CA48+외인!CA48)/BZ48</f>
        <v>6.3453673575413904E-4</v>
      </c>
      <c r="CB48" s="28">
        <f>외인!CB48</f>
        <v>12603.81</v>
      </c>
      <c r="CC48" s="28">
        <f>(기관!CC48+외인!CC48)/CB48</f>
        <v>-2.2564605464538102E-3</v>
      </c>
      <c r="CD48" s="28">
        <f>외인!CD48</f>
        <v>28921.25</v>
      </c>
      <c r="CE48" s="28">
        <f>(기관!CE48+외인!CE48)/CD48</f>
        <v>-5.7193240264511386E-3</v>
      </c>
      <c r="CF48" s="28">
        <f>외인!CF48</f>
        <v>26543.95</v>
      </c>
      <c r="CG48" s="28">
        <f>(기관!CG48+외인!CG48)/CF48</f>
        <v>4.0826629043529692E-3</v>
      </c>
      <c r="CH48" s="28">
        <f>외인!CH48</f>
        <v>70158.64</v>
      </c>
      <c r="CI48" s="28">
        <f>(기관!CI48+외인!CI48)/CH48</f>
        <v>5.9351207492049443E-4</v>
      </c>
      <c r="CJ48" s="28">
        <f>외인!CJ48</f>
        <v>374186.48</v>
      </c>
      <c r="CK48" s="28">
        <f>(기관!CK48+외인!CK48)/CJ48</f>
        <v>-1.3697181148821839E-3</v>
      </c>
      <c r="CL48" s="28">
        <f>외인!CL48</f>
        <v>242900.06</v>
      </c>
      <c r="CM48" s="28">
        <f>(기관!CM48+외인!CM48)/CL48</f>
        <v>2.4660347963685183E-5</v>
      </c>
      <c r="CN48" s="28">
        <f>외인!CN48</f>
        <v>125128.46</v>
      </c>
      <c r="CO48" s="28">
        <f>(기관!CO48+외인!CO48)/CN48</f>
        <v>-1.7004924379313865E-3</v>
      </c>
      <c r="CP48" s="28">
        <f>외인!CP48</f>
        <v>103373.69</v>
      </c>
      <c r="CQ48" s="28">
        <f>(기관!CQ48+외인!CQ48)/CP48</f>
        <v>-1.0476553560195067E-4</v>
      </c>
      <c r="CR48" s="28">
        <f>외인!CR48</f>
        <v>168676.77</v>
      </c>
      <c r="CS48" s="28">
        <f>(기관!CS48+외인!CS48)/CR48</f>
        <v>-9.0462960608031571E-4</v>
      </c>
      <c r="CT48" s="28">
        <f>외인!CT48</f>
        <v>152800.75</v>
      </c>
      <c r="CU48" s="28">
        <f>(기관!CU48+외인!CU48)/CT48</f>
        <v>2.205813780364298E-3</v>
      </c>
      <c r="CV48" s="28">
        <f>외인!CV48</f>
        <v>2311708.2599999998</v>
      </c>
      <c r="CW48" s="28">
        <f>(기관!CW48+외인!CW48)/CV48</f>
        <v>-1.5055965582785085E-4</v>
      </c>
      <c r="CX48" s="28">
        <f>외인!CX48</f>
        <v>252183.06</v>
      </c>
      <c r="CY48" s="28">
        <f>(기관!CY48+외인!CY48)/CX48</f>
        <v>4.1979029043425842E-3</v>
      </c>
      <c r="CZ48" s="28">
        <f>외인!CZ48</f>
        <v>20160.53</v>
      </c>
      <c r="DA48" s="28">
        <f>(기관!DA48+외인!DA48)/CZ48</f>
        <v>5.7300080900650925E-3</v>
      </c>
      <c r="DB48" s="28">
        <f>외인!DB48</f>
        <v>39887.57</v>
      </c>
      <c r="DC48" s="28">
        <f>(기관!DC48+외인!DC48)/DB48</f>
        <v>-2.663486394383012E-3</v>
      </c>
      <c r="DD48" s="28">
        <f>외인!DD48</f>
        <v>8464.44</v>
      </c>
      <c r="DE48" s="28">
        <f>(기관!DE48+외인!DE48)/DD48</f>
        <v>1.1577848032474682E-4</v>
      </c>
      <c r="DF48" s="28">
        <f>외인!DF48</f>
        <v>58037.06</v>
      </c>
      <c r="DG48" s="28">
        <f>(기관!DG48+외인!DG48)/DF48</f>
        <v>-1.1751112134212176E-4</v>
      </c>
      <c r="DH48" s="28">
        <f>외인!DH48</f>
        <v>20555.46</v>
      </c>
      <c r="DI48" s="28">
        <f>(기관!DI48+외인!DI48)/DH48</f>
        <v>-7.795009209232001E-3</v>
      </c>
      <c r="DJ48" s="28">
        <f>외인!DJ48</f>
        <v>643468.81000000006</v>
      </c>
      <c r="DK48" s="28">
        <f>(기관!DK48+외인!DK48)/DJ48</f>
        <v>2.5473340347296706E-3</v>
      </c>
      <c r="DL48" s="28">
        <f>외인!DL48</f>
        <v>99614.399999999994</v>
      </c>
      <c r="DM48" s="28">
        <f>(기관!DM48+외인!DM48)/DL48</f>
        <v>-2.0703833983841693E-3</v>
      </c>
      <c r="DN48" s="28">
        <f>외인!DN48</f>
        <v>2311708.2599999998</v>
      </c>
      <c r="DO48" s="28">
        <f>(기관!DO48+외인!DO48)/DN48</f>
        <v>-1.5055965582785085E-4</v>
      </c>
      <c r="DP48" s="28">
        <f>외인!DP48</f>
        <v>80481.45</v>
      </c>
      <c r="DQ48" s="28">
        <f>(기관!DQ48+외인!DQ48)/DP48</f>
        <v>-2.54021268254983E-3</v>
      </c>
      <c r="DR48" s="28">
        <f>외인!DR48</f>
        <v>44922.85</v>
      </c>
      <c r="DS48" s="28">
        <f>(기관!DS48+외인!DS48)/DR48</f>
        <v>1.1829169342550618E-3</v>
      </c>
      <c r="DT48" s="28">
        <f>외인!DT48</f>
        <v>133669.64000000001</v>
      </c>
      <c r="DU48" s="28">
        <f>(기관!DU48+외인!DU48)/DT48</f>
        <v>-9.6154968323397885E-4</v>
      </c>
      <c r="DV48" s="28">
        <f>외인!DV48</f>
        <v>34728.74</v>
      </c>
      <c r="DW48" s="28">
        <f>(기관!DW48+외인!DW48)/DV48</f>
        <v>-6.9366179135782067E-4</v>
      </c>
      <c r="DX48" s="28">
        <f>외인!DX48</f>
        <v>120622.39999999999</v>
      </c>
      <c r="DY48" s="28">
        <f>(기관!DY48+외인!DY48)/DX48</f>
        <v>2.6129475122365327E-3</v>
      </c>
      <c r="DZ48" s="28">
        <f>외인!DZ48</f>
        <v>8815.43</v>
      </c>
      <c r="EA48" s="28">
        <f>(기관!EA48+외인!EA48)/DZ48</f>
        <v>-7.6570286418246186E-4</v>
      </c>
      <c r="EB48" s="28">
        <f>외인!EB48</f>
        <v>12693.19</v>
      </c>
      <c r="EC48" s="28">
        <f>(기관!EC48+외인!EC48)/EB48</f>
        <v>-1.2313689466556478E-3</v>
      </c>
      <c r="ED48" s="28">
        <f>외인!ED48</f>
        <v>11117.09</v>
      </c>
      <c r="EE48" s="28">
        <f>(기관!EE48+외인!EE48)/ED48</f>
        <v>5.1452313510100213E-4</v>
      </c>
      <c r="EF48" s="28">
        <f>외인!EF48</f>
        <v>241582.06</v>
      </c>
      <c r="EG48" s="28">
        <f>(기관!EG48+외인!EG48)/EF48</f>
        <v>-7.9086998430264236E-4</v>
      </c>
      <c r="EH48" s="28">
        <f>외인!EH48</f>
        <v>207878.31</v>
      </c>
      <c r="EI48" s="28">
        <f>(기관!EI48+외인!EI48)/EH48</f>
        <v>6.196413661434904E-4</v>
      </c>
      <c r="EJ48" s="28">
        <f>외인!EJ48</f>
        <v>102157.37</v>
      </c>
      <c r="EK48" s="28">
        <f>(기관!EK48+외인!EK48)/EJ48</f>
        <v>7.8702104410088077E-4</v>
      </c>
      <c r="EL48" s="28">
        <f>외인!EL48</f>
        <v>31505.75</v>
      </c>
      <c r="EM48" s="28">
        <f>(기관!EM48+외인!EM48)/EL48</f>
        <v>-5.2584052117470624E-3</v>
      </c>
      <c r="EN48" s="28">
        <f>외인!EN48</f>
        <v>44922.85</v>
      </c>
      <c r="EO48" s="28">
        <f>(기관!EO48+외인!EO48)/EN48</f>
        <v>1.1829169342550618E-3</v>
      </c>
      <c r="EP48" s="28">
        <f>외인!EP48</f>
        <v>174945.04</v>
      </c>
      <c r="EQ48" s="28">
        <f>(기관!EQ48+외인!EQ48)/EP48</f>
        <v>-2.7405178220542862E-3</v>
      </c>
      <c r="ER48" s="28">
        <f>외인!ER48</f>
        <v>14565.99</v>
      </c>
      <c r="ES48" s="28">
        <f>(기관!ES48+외인!ES48)/ER48</f>
        <v>-7.5600765893701705E-3</v>
      </c>
      <c r="ET48" s="28">
        <f>외인!ET48</f>
        <v>135888.76</v>
      </c>
      <c r="EU48" s="28">
        <f>(기관!EU48+외인!EU48)/ET48</f>
        <v>-1.1207696648346782E-4</v>
      </c>
      <c r="EV48" s="28">
        <f>외인!EV48</f>
        <v>43617.54</v>
      </c>
      <c r="EW48" s="28">
        <f>(기관!EW48+외인!EW48)/EV48</f>
        <v>-1.0360510932069988E-3</v>
      </c>
      <c r="EX48" s="28">
        <f>외인!EX48</f>
        <v>59756.14</v>
      </c>
      <c r="EY48" s="28">
        <f>(기관!EY48+외인!EY48)/EX48</f>
        <v>5.7500367326269737E-4</v>
      </c>
    </row>
    <row r="49" spans="1:155">
      <c r="A49" s="27">
        <f>외인!A49</f>
        <v>46134</v>
      </c>
      <c r="B49" s="28">
        <f>외인!B49</f>
        <v>5103381.16</v>
      </c>
      <c r="C49" s="28">
        <f>(기관!C49+외인!C49)/B49</f>
        <v>1.5012008234948301E-4</v>
      </c>
      <c r="D49" s="28">
        <f>외인!D49</f>
        <v>654295.44999999995</v>
      </c>
      <c r="E49" s="28">
        <f>(기관!E49+외인!E49)/D49</f>
        <v>-1.57781931694619E-3</v>
      </c>
      <c r="F49" s="28">
        <f>외인!F49</f>
        <v>2097438.1</v>
      </c>
      <c r="G49" s="28">
        <f>(기관!G49+외인!G49)/F49</f>
        <v>-1.0841321133624872E-4</v>
      </c>
      <c r="H49" s="28">
        <f>외인!H49</f>
        <v>357511.41</v>
      </c>
      <c r="I49" s="28">
        <f>(기관!I49+외인!I49)/H49</f>
        <v>3.6996581451764019E-3</v>
      </c>
      <c r="J49" s="28">
        <f>외인!J49</f>
        <v>44786.68</v>
      </c>
      <c r="K49" s="28">
        <f>(기관!K49+외인!K49)/J49</f>
        <v>1.5337149348868908E-3</v>
      </c>
      <c r="L49" s="28">
        <f>외인!L49</f>
        <v>328707.78000000003</v>
      </c>
      <c r="M49" s="28">
        <f>(기관!M49+외인!M49)/L49</f>
        <v>3.4874136535496662E-3</v>
      </c>
      <c r="N49" s="28">
        <f>외인!N49</f>
        <v>249213.49</v>
      </c>
      <c r="O49" s="28">
        <f>(기관!O49+외인!O49)/N49</f>
        <v>-2.4240260830182191E-4</v>
      </c>
      <c r="P49" s="28">
        <f>외인!P49</f>
        <v>195726.54</v>
      </c>
      <c r="Q49" s="28">
        <f>(기관!Q49+외인!Q49)/P49</f>
        <v>-1.598199201804722E-3</v>
      </c>
      <c r="R49" s="28">
        <f>외인!R49</f>
        <v>133578.93</v>
      </c>
      <c r="S49" s="28">
        <f>(기관!S49+외인!S49)/R49</f>
        <v>-2.0603548778239207E-3</v>
      </c>
      <c r="T49" s="28">
        <f>외인!T49</f>
        <v>8468.2999999999993</v>
      </c>
      <c r="U49" s="28">
        <f>(기관!U49+외인!U49)/T49</f>
        <v>9.8012588122763756E-5</v>
      </c>
      <c r="V49" s="28">
        <f>외인!V49</f>
        <v>123164.05</v>
      </c>
      <c r="W49" s="28">
        <f>(기관!W49+외인!W49)/V49</f>
        <v>3.1203098631459422E-3</v>
      </c>
      <c r="X49" s="28">
        <f>외인!X49</f>
        <v>2262661.63</v>
      </c>
      <c r="Y49" s="28">
        <f>(기관!Y49+외인!Y49)/X49</f>
        <v>-3.4888999288859649E-4</v>
      </c>
      <c r="Z49" s="28">
        <f>외인!Z49</f>
        <v>42704.51</v>
      </c>
      <c r="AA49" s="28">
        <f>(기관!AA49+외인!AA49)/Z49</f>
        <v>-9.2191667812135069E-4</v>
      </c>
      <c r="AB49" s="28">
        <f>외인!AB49</f>
        <v>208976.84</v>
      </c>
      <c r="AC49" s="28">
        <f>(기관!AC49+외인!AC49)/AB49</f>
        <v>-3.3362548691998599E-4</v>
      </c>
      <c r="AD49" s="28">
        <f>외인!AD49</f>
        <v>19986.919999999998</v>
      </c>
      <c r="AE49" s="28">
        <f>(기관!AE49+외인!AE49)/AD49</f>
        <v>8.0652746896470303E-4</v>
      </c>
      <c r="AF49" s="28">
        <f>외인!AF49</f>
        <v>25176.639999999999</v>
      </c>
      <c r="AG49" s="28">
        <f>(기관!AG49+외인!AG49)/AF49</f>
        <v>-2.4467125081027491E-4</v>
      </c>
      <c r="AH49" s="28">
        <f>외인!AH49</f>
        <v>223515.49</v>
      </c>
      <c r="AI49" s="28">
        <f>(기관!AI49+외인!AI49)/AH49</f>
        <v>2.0769477766395517E-3</v>
      </c>
      <c r="AJ49" s="28">
        <f>외인!AJ49</f>
        <v>109755.36</v>
      </c>
      <c r="AK49" s="28">
        <f>(기관!AK49+외인!AK49)/AJ49</f>
        <v>-3.0756584462025361E-3</v>
      </c>
      <c r="AL49" s="28">
        <f>외인!AL49</f>
        <v>93280.21</v>
      </c>
      <c r="AM49" s="28">
        <f>(기관!AM49+외인!AM49)/AL49</f>
        <v>-8.5709498295511984E-4</v>
      </c>
      <c r="AN49" s="28">
        <f>외인!AN49</f>
        <v>175797.94</v>
      </c>
      <c r="AO49" s="28">
        <f>(기관!AO49+외인!AO49)/AN49</f>
        <v>1.3287982782960939E-4</v>
      </c>
      <c r="AP49" s="28">
        <f>외인!AP49</f>
        <v>140532.45000000001</v>
      </c>
      <c r="AQ49" s="28">
        <f>(기관!AQ49+외인!AQ49)/AP49</f>
        <v>-7.5519924401801848E-4</v>
      </c>
      <c r="AR49" s="28">
        <f>외인!AR49</f>
        <v>24595.8</v>
      </c>
      <c r="AS49" s="28">
        <f>(기관!AS49+외인!AS49)/AR49</f>
        <v>2.3918717829873393E-3</v>
      </c>
      <c r="AT49" s="28">
        <f>외인!AT49</f>
        <v>82358</v>
      </c>
      <c r="AU49" s="28">
        <f>(기관!AU49+외인!AU49)/AT49</f>
        <v>1.7788193011000753E-3</v>
      </c>
      <c r="AV49" s="28">
        <f>외인!AV49</f>
        <v>49776.46</v>
      </c>
      <c r="AW49" s="28">
        <f>(기관!AW49+외인!AW49)/AV49</f>
        <v>4.5865053481103314E-4</v>
      </c>
      <c r="AX49" s="28">
        <f>외인!AX49</f>
        <v>73277.66</v>
      </c>
      <c r="AY49" s="28">
        <f>(기관!AY49+외인!AY49)/AX49</f>
        <v>-4.3017203333185041E-3</v>
      </c>
      <c r="AZ49" s="28">
        <f>외인!AZ49</f>
        <v>2456043.63</v>
      </c>
      <c r="BA49" s="28">
        <f>(기관!BA49+외인!BA49)/AZ49</f>
        <v>-1.0027509161146299E-4</v>
      </c>
      <c r="BB49" s="28">
        <f>외인!BB49</f>
        <v>100328.52</v>
      </c>
      <c r="BC49" s="28">
        <f>(기관!BC49+외인!BC49)/BB49</f>
        <v>-3.0131013594140516E-4</v>
      </c>
      <c r="BD49" s="28">
        <f>외인!BD49</f>
        <v>40199.32</v>
      </c>
      <c r="BE49" s="28">
        <f>(기관!BE49+외인!BE49)/BD49</f>
        <v>-1.7142081010325548E-3</v>
      </c>
      <c r="BF49" s="28">
        <f>외인!BF49</f>
        <v>0</v>
      </c>
      <c r="BG49" s="28" t="e">
        <f>(기관!BG49+외인!BG49)/BF49</f>
        <v>#DIV/0!</v>
      </c>
      <c r="BH49" s="28">
        <f>외인!BH49</f>
        <v>98067.16</v>
      </c>
      <c r="BI49" s="28">
        <f>(기관!BI49+외인!BI49)/BH49</f>
        <v>1.6922076666643551E-3</v>
      </c>
      <c r="BJ49" s="28">
        <f>외인!BJ49</f>
        <v>136708.25</v>
      </c>
      <c r="BK49" s="28">
        <f>(기관!BK49+외인!BK49)/BJ49</f>
        <v>2.0333081580665396E-3</v>
      </c>
      <c r="BL49" s="28">
        <f>외인!BL49</f>
        <v>52078.97</v>
      </c>
      <c r="BM49" s="28">
        <f>(기관!BM49+외인!BM49)/BL49</f>
        <v>7.2562879027753425E-4</v>
      </c>
      <c r="BN49" s="28">
        <f>외인!BN49</f>
        <v>51334.67</v>
      </c>
      <c r="BO49" s="28">
        <f>(기관!BO49+외인!BO49)/BN49</f>
        <v>4.0752185608673433E-3</v>
      </c>
      <c r="BP49" s="28">
        <f>외인!BP49</f>
        <v>84265.06</v>
      </c>
      <c r="BQ49" s="28">
        <f>(기관!BQ49+외인!BQ49)/BP49</f>
        <v>-3.6573877713965909E-3</v>
      </c>
      <c r="BR49" s="28">
        <f>외인!BR49</f>
        <v>283806.03000000003</v>
      </c>
      <c r="BS49" s="28">
        <f>(기관!BS49+외인!BS49)/BR49</f>
        <v>1.183026308496687E-3</v>
      </c>
      <c r="BT49" s="28">
        <f>외인!BT49</f>
        <v>2305133.88</v>
      </c>
      <c r="BU49" s="28">
        <f>(기관!BU49+외인!BU49)/BT49</f>
        <v>-3.5705084513355903E-4</v>
      </c>
      <c r="BV49" s="28">
        <f>외인!BV49</f>
        <v>416235.71</v>
      </c>
      <c r="BW49" s="28">
        <f>(기관!BW49+외인!BW49)/BV49</f>
        <v>-5.3890138354539547E-4</v>
      </c>
      <c r="BX49" s="28">
        <f>외인!BX49</f>
        <v>76517.039999999994</v>
      </c>
      <c r="BY49" s="28">
        <f>(기관!BY49+외인!BY49)/BX49</f>
        <v>8.4425639047197869E-5</v>
      </c>
      <c r="BZ49" s="28">
        <f>외인!BZ49</f>
        <v>269078.15000000002</v>
      </c>
      <c r="CA49" s="28">
        <f>(기관!CA49+외인!CA49)/BZ49</f>
        <v>-2.1027348374440662E-4</v>
      </c>
      <c r="CB49" s="28">
        <f>외인!CB49</f>
        <v>12608.86</v>
      </c>
      <c r="CC49" s="28">
        <f>(기관!CC49+외인!CC49)/CB49</f>
        <v>-2.2285916411158503E-3</v>
      </c>
      <c r="CD49" s="28">
        <f>외인!CD49</f>
        <v>29017.33</v>
      </c>
      <c r="CE49" s="28">
        <f>(기관!CE49+외인!CE49)/CD49</f>
        <v>-6.1483947696083681E-3</v>
      </c>
      <c r="CF49" s="28">
        <f>외인!CF49</f>
        <v>26592.28</v>
      </c>
      <c r="CG49" s="28">
        <f>(기관!CG49+외인!CG49)/CF49</f>
        <v>4.5370310481086997E-3</v>
      </c>
      <c r="CH49" s="28">
        <f>외인!CH49</f>
        <v>69822.559999999998</v>
      </c>
      <c r="CI49" s="28">
        <f>(기관!CI49+외인!CI49)/CH49</f>
        <v>3.4802505092909809E-4</v>
      </c>
      <c r="CJ49" s="28">
        <f>외인!CJ49</f>
        <v>368778.87</v>
      </c>
      <c r="CK49" s="28">
        <f>(기관!CK49+외인!CK49)/CJ49</f>
        <v>-3.1810933202327993E-3</v>
      </c>
      <c r="CL49" s="28">
        <f>외인!CL49</f>
        <v>240098.52</v>
      </c>
      <c r="CM49" s="28">
        <f>(기관!CM49+외인!CM49)/CL49</f>
        <v>-2.9987690053233151E-4</v>
      </c>
      <c r="CN49" s="28">
        <f>외인!CN49</f>
        <v>124847.37</v>
      </c>
      <c r="CO49" s="28">
        <f>(기관!CO49+외인!CO49)/CN49</f>
        <v>-1.6096454414698525E-3</v>
      </c>
      <c r="CP49" s="28">
        <f>외인!CP49</f>
        <v>100903.85</v>
      </c>
      <c r="CQ49" s="28">
        <f>(기관!CQ49+외인!CQ49)/CP49</f>
        <v>-3.0117780441479684E-4</v>
      </c>
      <c r="CR49" s="28">
        <f>외인!CR49</f>
        <v>169680.25</v>
      </c>
      <c r="CS49" s="28">
        <f>(기관!CS49+외인!CS49)/CR49</f>
        <v>-1.6127392551578633E-3</v>
      </c>
      <c r="CT49" s="28">
        <f>외인!CT49</f>
        <v>160977.96</v>
      </c>
      <c r="CU49" s="28">
        <f>(기관!CU49+외인!CU49)/CT49</f>
        <v>2.3832455076458915E-3</v>
      </c>
      <c r="CV49" s="28">
        <f>외인!CV49</f>
        <v>2305133.88</v>
      </c>
      <c r="CW49" s="28">
        <f>(기관!CW49+외인!CW49)/CV49</f>
        <v>-3.5705084513355903E-4</v>
      </c>
      <c r="CX49" s="28">
        <f>외인!CX49</f>
        <v>256197.26</v>
      </c>
      <c r="CY49" s="28">
        <f>(기관!CY49+외인!CY49)/CX49</f>
        <v>3.2268885311263671E-3</v>
      </c>
      <c r="CZ49" s="28">
        <f>외인!CZ49</f>
        <v>20594.810000000001</v>
      </c>
      <c r="DA49" s="28">
        <f>(기관!DA49+외인!DA49)/CZ49</f>
        <v>7.7956533709220913E-3</v>
      </c>
      <c r="DB49" s="28">
        <f>외인!DB49</f>
        <v>40199.32</v>
      </c>
      <c r="DC49" s="28">
        <f>(기관!DC49+외인!DC49)/DB49</f>
        <v>-1.7142081010325548E-3</v>
      </c>
      <c r="DD49" s="28">
        <f>외인!DD49</f>
        <v>8468.2999999999993</v>
      </c>
      <c r="DE49" s="28">
        <f>(기관!DE49+외인!DE49)/DD49</f>
        <v>9.8012588122763756E-5</v>
      </c>
      <c r="DF49" s="28">
        <f>외인!DF49</f>
        <v>57705.27</v>
      </c>
      <c r="DG49" s="28">
        <f>(기관!DG49+외인!DG49)/DF49</f>
        <v>-1.3603610207525241E-4</v>
      </c>
      <c r="DH49" s="28">
        <f>외인!DH49</f>
        <v>20676.95</v>
      </c>
      <c r="DI49" s="28">
        <f>(기관!DI49+외인!DI49)/DH49</f>
        <v>-8.5080246361286371E-3</v>
      </c>
      <c r="DJ49" s="28">
        <f>외인!DJ49</f>
        <v>664663.30000000005</v>
      </c>
      <c r="DK49" s="28">
        <f>(기관!DK49+외인!DK49)/DJ49</f>
        <v>2.2119169209432804E-3</v>
      </c>
      <c r="DL49" s="28">
        <f>외인!DL49</f>
        <v>99496.23</v>
      </c>
      <c r="DM49" s="28">
        <f>(기관!DM49+외인!DM49)/DL49</f>
        <v>-1.9675117338616749E-3</v>
      </c>
      <c r="DN49" s="28">
        <f>외인!DN49</f>
        <v>2305133.88</v>
      </c>
      <c r="DO49" s="28">
        <f>(기관!DO49+외인!DO49)/DN49</f>
        <v>-3.5705084513355903E-4</v>
      </c>
      <c r="DP49" s="28">
        <f>외인!DP49</f>
        <v>79379.53</v>
      </c>
      <c r="DQ49" s="28">
        <f>(기관!DQ49+외인!DQ49)/DP49</f>
        <v>-5.7645843960023452E-3</v>
      </c>
      <c r="DR49" s="28">
        <f>외인!DR49</f>
        <v>46126.22</v>
      </c>
      <c r="DS49" s="28">
        <f>(기관!DS49+외인!DS49)/DR49</f>
        <v>1.1633296636923639E-3</v>
      </c>
      <c r="DT49" s="28">
        <f>외인!DT49</f>
        <v>133578.93</v>
      </c>
      <c r="DU49" s="28">
        <f>(기관!DU49+외인!DU49)/DT49</f>
        <v>-2.0603548778239207E-3</v>
      </c>
      <c r="DV49" s="28">
        <f>외인!DV49</f>
        <v>35819.760000000002</v>
      </c>
      <c r="DW49" s="28">
        <f>(기관!DW49+외인!DW49)/DV49</f>
        <v>5.6951805372230275E-5</v>
      </c>
      <c r="DX49" s="28">
        <f>외인!DX49</f>
        <v>123164.05</v>
      </c>
      <c r="DY49" s="28">
        <f>(기관!DY49+외인!DY49)/DX49</f>
        <v>3.1203098631459422E-3</v>
      </c>
      <c r="DZ49" s="28">
        <f>외인!DZ49</f>
        <v>8751.69</v>
      </c>
      <c r="EA49" s="28">
        <f>(기관!EA49+외인!EA49)/DZ49</f>
        <v>-1.6442538526844528E-3</v>
      </c>
      <c r="EB49" s="28">
        <f>외인!EB49</f>
        <v>12752.68</v>
      </c>
      <c r="EC49" s="28">
        <f>(기관!EC49+외인!EC49)/EB49</f>
        <v>-1.2711053676560534E-3</v>
      </c>
      <c r="ED49" s="28">
        <f>외인!ED49</f>
        <v>11090.58</v>
      </c>
      <c r="EE49" s="28">
        <f>(기관!EE49+외인!EE49)/ED49</f>
        <v>-2.885331515574481E-5</v>
      </c>
      <c r="EF49" s="28">
        <f>외인!EF49</f>
        <v>237539.82</v>
      </c>
      <c r="EG49" s="28">
        <f>(기관!EG49+외인!EG49)/EF49</f>
        <v>-2.2778917656837492E-3</v>
      </c>
      <c r="EH49" s="28">
        <f>외인!EH49</f>
        <v>207868.41</v>
      </c>
      <c r="EI49" s="28">
        <f>(기관!EI49+외인!EI49)/EH49</f>
        <v>3.5046210244259814E-4</v>
      </c>
      <c r="EJ49" s="28">
        <f>외인!EJ49</f>
        <v>102873.23</v>
      </c>
      <c r="EK49" s="28">
        <f>(기관!EK49+외인!EK49)/EJ49</f>
        <v>4.7767529025772779E-4</v>
      </c>
      <c r="EL49" s="28">
        <f>외인!EL49</f>
        <v>31583.73</v>
      </c>
      <c r="EM49" s="28">
        <f>(기관!EM49+외인!EM49)/EL49</f>
        <v>-5.6316970794773134E-3</v>
      </c>
      <c r="EN49" s="28">
        <f>외인!EN49</f>
        <v>46126.22</v>
      </c>
      <c r="EO49" s="28">
        <f>(기관!EO49+외인!EO49)/EN49</f>
        <v>1.1633296636923639E-3</v>
      </c>
      <c r="EP49" s="28">
        <f>외인!EP49</f>
        <v>181578.28</v>
      </c>
      <c r="EQ49" s="28">
        <f>(기관!EQ49+외인!EQ49)/EP49</f>
        <v>-1.8641546775308149E-3</v>
      </c>
      <c r="ER49" s="28">
        <f>외인!ER49</f>
        <v>14708.44</v>
      </c>
      <c r="ES49" s="28">
        <f>(기관!ES49+외인!ES49)/ER49</f>
        <v>-6.8899217048170982E-3</v>
      </c>
      <c r="ET49" s="28">
        <f>외인!ET49</f>
        <v>140532.45000000001</v>
      </c>
      <c r="EU49" s="28">
        <f>(기관!EU49+외인!EU49)/ET49</f>
        <v>-7.5519924401801848E-4</v>
      </c>
      <c r="EV49" s="28">
        <f>외인!EV49</f>
        <v>42704.51</v>
      </c>
      <c r="EW49" s="28">
        <f>(기관!EW49+외인!EW49)/EV49</f>
        <v>-9.2191667812135069E-4</v>
      </c>
      <c r="EX49" s="28">
        <f>외인!EX49</f>
        <v>58199.34</v>
      </c>
      <c r="EY49" s="28">
        <f>(기관!EY49+외인!EY49)/EX49</f>
        <v>1.5429728240904452E-4</v>
      </c>
    </row>
    <row r="50" spans="1:155">
      <c r="A50" s="27">
        <f>외인!A50</f>
        <v>46135</v>
      </c>
      <c r="B50" s="28">
        <f>외인!B50</f>
        <v>5148032.28</v>
      </c>
      <c r="C50" s="28">
        <f>(기관!C50+외인!C50)/B50</f>
        <v>-2.2769087998026301E-4</v>
      </c>
      <c r="D50" s="28">
        <f>외인!D50</f>
        <v>650646.61</v>
      </c>
      <c r="E50" s="28">
        <f>(기관!E50+외인!E50)/D50</f>
        <v>-1.5641824369145641E-3</v>
      </c>
      <c r="F50" s="28">
        <f>외인!F50</f>
        <v>2142967.52</v>
      </c>
      <c r="G50" s="28">
        <f>(기관!G50+외인!G50)/F50</f>
        <v>-2.373391081540984E-4</v>
      </c>
      <c r="H50" s="28">
        <f>외인!H50</f>
        <v>345609.33</v>
      </c>
      <c r="I50" s="28">
        <f>(기관!I50+외인!I50)/H50</f>
        <v>2.4328914963030659E-3</v>
      </c>
      <c r="J50" s="28">
        <f>외인!J50</f>
        <v>45126.87</v>
      </c>
      <c r="K50" s="28">
        <f>(기관!K50+외인!K50)/J50</f>
        <v>1.3772282456106526E-3</v>
      </c>
      <c r="L50" s="28">
        <f>외인!L50</f>
        <v>317793.78000000003</v>
      </c>
      <c r="M50" s="28">
        <f>(기관!M50+외인!M50)/L50</f>
        <v>2.394477324257259E-3</v>
      </c>
      <c r="N50" s="28">
        <f>외인!N50</f>
        <v>245331.36</v>
      </c>
      <c r="O50" s="28">
        <f>(기관!O50+외인!O50)/N50</f>
        <v>-1.7642669082338273E-3</v>
      </c>
      <c r="P50" s="28">
        <f>외인!P50</f>
        <v>195002.36</v>
      </c>
      <c r="Q50" s="28">
        <f>(기관!Q50+외인!Q50)/P50</f>
        <v>-2.3264846640830396E-3</v>
      </c>
      <c r="R50" s="28">
        <f>외인!R50</f>
        <v>133346.87</v>
      </c>
      <c r="S50" s="28">
        <f>(기관!S50+외인!S50)/R50</f>
        <v>-2.7838673678654779E-3</v>
      </c>
      <c r="T50" s="28">
        <f>외인!T50</f>
        <v>8563.8700000000008</v>
      </c>
      <c r="U50" s="28">
        <f>(기관!U50+외인!U50)/T50</f>
        <v>4.0168755480874882E-4</v>
      </c>
      <c r="V50" s="28">
        <f>외인!V50</f>
        <v>122805.39</v>
      </c>
      <c r="W50" s="28">
        <f>(기관!W50+외인!W50)/V50</f>
        <v>3.1668805416439788E-3</v>
      </c>
      <c r="X50" s="28">
        <f>외인!X50</f>
        <v>2304806.2799999998</v>
      </c>
      <c r="Y50" s="28">
        <f>(기관!Y50+외인!Y50)/X50</f>
        <v>-2.3819355438410209E-4</v>
      </c>
      <c r="Z50" s="28">
        <f>외인!Z50</f>
        <v>42676.53</v>
      </c>
      <c r="AA50" s="28">
        <f>(기관!AA50+외인!AA50)/Z50</f>
        <v>-1.2859527238976553E-3</v>
      </c>
      <c r="AB50" s="28">
        <f>외인!AB50</f>
        <v>209923.31</v>
      </c>
      <c r="AC50" s="28">
        <f>(기관!AC50+외인!AC50)/AB50</f>
        <v>-7.0773464842946692E-4</v>
      </c>
      <c r="AD50" s="28">
        <f>외인!AD50</f>
        <v>19712.77</v>
      </c>
      <c r="AE50" s="28">
        <f>(기관!AE50+외인!AE50)/AD50</f>
        <v>-7.837559105087717E-4</v>
      </c>
      <c r="AF50" s="28">
        <f>외인!AF50</f>
        <v>25025.19</v>
      </c>
      <c r="AG50" s="28">
        <f>(기관!AG50+외인!AG50)/AF50</f>
        <v>-7.4085351599728112E-4</v>
      </c>
      <c r="AH50" s="28">
        <f>외인!AH50</f>
        <v>226425.53</v>
      </c>
      <c r="AI50" s="28">
        <f>(기관!AI50+외인!AI50)/AH50</f>
        <v>1.9841402159906617E-3</v>
      </c>
      <c r="AJ50" s="28">
        <f>외인!AJ50</f>
        <v>109723.57</v>
      </c>
      <c r="AK50" s="28">
        <f>(기관!AK50+외인!AK50)/AJ50</f>
        <v>-4.6166926577398092E-3</v>
      </c>
      <c r="AL50" s="28">
        <f>외인!AL50</f>
        <v>91649.06</v>
      </c>
      <c r="AM50" s="28">
        <f>(기관!AM50+외인!AM50)/AL50</f>
        <v>-1.498869710174878E-3</v>
      </c>
      <c r="AN50" s="28">
        <f>외인!AN50</f>
        <v>173335.1</v>
      </c>
      <c r="AO50" s="28">
        <f>(기관!AO50+외인!AO50)/AN50</f>
        <v>-1.8236352591021669E-3</v>
      </c>
      <c r="AP50" s="28">
        <f>외인!AP50</f>
        <v>148872.98000000001</v>
      </c>
      <c r="AQ50" s="28">
        <f>(기관!AQ50+외인!AQ50)/AP50</f>
        <v>-1.1189404551450502E-3</v>
      </c>
      <c r="AR50" s="28">
        <f>외인!AR50</f>
        <v>24399.43</v>
      </c>
      <c r="AS50" s="28">
        <f>(기관!AS50+외인!AS50)/AR50</f>
        <v>-5.6271806349574558E-4</v>
      </c>
      <c r="AT50" s="28">
        <f>외인!AT50</f>
        <v>81906.740000000005</v>
      </c>
      <c r="AU50" s="28">
        <f>(기관!AU50+외인!AU50)/AT50</f>
        <v>-5.603934425909276E-5</v>
      </c>
      <c r="AV50" s="28">
        <f>외인!AV50</f>
        <v>49934.82</v>
      </c>
      <c r="AW50" s="28">
        <f>(기관!AW50+외인!AW50)/AV50</f>
        <v>-1.9946001607695795E-4</v>
      </c>
      <c r="AX50" s="28">
        <f>외인!AX50</f>
        <v>74736.240000000005</v>
      </c>
      <c r="AY50" s="28">
        <f>(기관!AY50+외인!AY50)/AX50</f>
        <v>-1.8272259883558497E-3</v>
      </c>
      <c r="AZ50" s="28">
        <f>외인!AZ50</f>
        <v>2490456.2799999998</v>
      </c>
      <c r="BA50" s="28">
        <f>(기관!BA50+외인!BA50)/AZ50</f>
        <v>-1.9316942195026206E-4</v>
      </c>
      <c r="BB50" s="28">
        <f>외인!BB50</f>
        <v>101850.93</v>
      </c>
      <c r="BC50" s="28">
        <f>(기관!BC50+외인!BC50)/BB50</f>
        <v>-4.0814551226974556E-4</v>
      </c>
      <c r="BD50" s="28">
        <f>외인!BD50</f>
        <v>40573.94</v>
      </c>
      <c r="BE50" s="28">
        <f>(기관!BE50+외인!BE50)/BD50</f>
        <v>-2.2770773555636937E-3</v>
      </c>
      <c r="BF50" s="28">
        <f>외인!BF50</f>
        <v>0</v>
      </c>
      <c r="BG50" s="28" t="e">
        <f>(기관!BG50+외인!BG50)/BF50</f>
        <v>#DIV/0!</v>
      </c>
      <c r="BH50" s="28">
        <f>외인!BH50</f>
        <v>100465.83</v>
      </c>
      <c r="BI50" s="28">
        <f>(기관!BI50+외인!BI50)/BH50</f>
        <v>2.0055575114444383E-3</v>
      </c>
      <c r="BJ50" s="28">
        <f>외인!BJ50</f>
        <v>134280.65</v>
      </c>
      <c r="BK50" s="28">
        <f>(기관!BK50+외인!BK50)/BJ50</f>
        <v>3.4144904720076946E-4</v>
      </c>
      <c r="BL50" s="28">
        <f>외인!BL50</f>
        <v>51327.93</v>
      </c>
      <c r="BM50" s="28">
        <f>(기관!BM50+외인!BM50)/BL50</f>
        <v>-4.5628179433692339E-4</v>
      </c>
      <c r="BN50" s="28">
        <f>외인!BN50</f>
        <v>50687.22</v>
      </c>
      <c r="BO50" s="28">
        <f>(기관!BO50+외인!BO50)/BN50</f>
        <v>3.7833994446726409E-3</v>
      </c>
      <c r="BP50" s="28">
        <f>외인!BP50</f>
        <v>85508.13</v>
      </c>
      <c r="BQ50" s="28">
        <f>(기관!BQ50+외인!BQ50)/BP50</f>
        <v>-1.2028096041861748E-3</v>
      </c>
      <c r="BR50" s="28">
        <f>외인!BR50</f>
        <v>296403.38</v>
      </c>
      <c r="BS50" s="28">
        <f>(기관!BS50+외인!BS50)/BR50</f>
        <v>2.1426881164445563E-4</v>
      </c>
      <c r="BT50" s="28">
        <f>외인!BT50</f>
        <v>2347577.6</v>
      </c>
      <c r="BU50" s="28">
        <f>(기관!BU50+외인!BU50)/BT50</f>
        <v>-2.1421230122488813E-4</v>
      </c>
      <c r="BV50" s="28">
        <f>외인!BV50</f>
        <v>417772.82</v>
      </c>
      <c r="BW50" s="28">
        <f>(기관!BW50+외인!BW50)/BV50</f>
        <v>-6.6543342862754925E-4</v>
      </c>
      <c r="BX50" s="28">
        <f>외인!BX50</f>
        <v>75588.429999999993</v>
      </c>
      <c r="BY50" s="28">
        <f>(기관!BY50+외인!BY50)/BX50</f>
        <v>-1.137872555363301E-3</v>
      </c>
      <c r="BZ50" s="28">
        <f>외인!BZ50</f>
        <v>264984.15999999997</v>
      </c>
      <c r="CA50" s="28">
        <f>(기관!CA50+외인!CA50)/BZ50</f>
        <v>-1.7113475763985292E-3</v>
      </c>
      <c r="CB50" s="28">
        <f>외인!CB50</f>
        <v>12524.49</v>
      </c>
      <c r="CC50" s="28">
        <f>(기관!CC50+외인!CC50)/CB50</f>
        <v>-3.649649606490963E-3</v>
      </c>
      <c r="CD50" s="28">
        <f>외인!CD50</f>
        <v>28775.89</v>
      </c>
      <c r="CE50" s="28">
        <f>(기관!CE50+외인!CE50)/CD50</f>
        <v>-7.6227008096013717E-3</v>
      </c>
      <c r="CF50" s="28">
        <f>외인!CF50</f>
        <v>26829.96</v>
      </c>
      <c r="CG50" s="28">
        <f>(기관!CG50+외인!CG50)/CF50</f>
        <v>1.8937784476756583E-3</v>
      </c>
      <c r="CH50" s="28">
        <f>외인!CH50</f>
        <v>69980.19</v>
      </c>
      <c r="CI50" s="28">
        <f>(기관!CI50+외인!CI50)/CH50</f>
        <v>-1.2846492700291327E-4</v>
      </c>
      <c r="CJ50" s="28">
        <f>외인!CJ50</f>
        <v>369997.55</v>
      </c>
      <c r="CK50" s="28">
        <f>(기관!CK50+외인!CK50)/CJ50</f>
        <v>-2.9928576554087991E-3</v>
      </c>
      <c r="CL50" s="28">
        <f>외인!CL50</f>
        <v>241231.77</v>
      </c>
      <c r="CM50" s="28">
        <f>(기관!CM50+외인!CM50)/CL50</f>
        <v>-6.3341573956034061E-4</v>
      </c>
      <c r="CN50" s="28">
        <f>외인!CN50</f>
        <v>124209.76</v>
      </c>
      <c r="CO50" s="28">
        <f>(기관!CO50+외인!CO50)/CN50</f>
        <v>-2.1757549487254465E-3</v>
      </c>
      <c r="CP50" s="28">
        <f>외인!CP50</f>
        <v>102424.27</v>
      </c>
      <c r="CQ50" s="28">
        <f>(기관!CQ50+외인!CQ50)/CP50</f>
        <v>-4.0722770101266032E-4</v>
      </c>
      <c r="CR50" s="28">
        <f>외인!CR50</f>
        <v>169106.12</v>
      </c>
      <c r="CS50" s="28">
        <f>(기관!CS50+외인!CS50)/CR50</f>
        <v>-2.4460971607650865E-3</v>
      </c>
      <c r="CT50" s="28">
        <f>외인!CT50</f>
        <v>155888.94</v>
      </c>
      <c r="CU50" s="28">
        <f>(기관!CU50+외인!CU50)/CT50</f>
        <v>4.3466842484142878E-4</v>
      </c>
      <c r="CV50" s="28">
        <f>외인!CV50</f>
        <v>2347577.6</v>
      </c>
      <c r="CW50" s="28">
        <f>(기관!CW50+외인!CW50)/CV50</f>
        <v>-2.1421230122488813E-4</v>
      </c>
      <c r="CX50" s="28">
        <f>외인!CX50</f>
        <v>246168.89</v>
      </c>
      <c r="CY50" s="28">
        <f>(기관!CY50+외인!CY50)/CX50</f>
        <v>1.7708980204606682E-3</v>
      </c>
      <c r="CZ50" s="28">
        <f>외인!CZ50</f>
        <v>19190.97</v>
      </c>
      <c r="DA50" s="28">
        <f>(기관!DA50+외인!DA50)/CZ50</f>
        <v>1.7435283365040953E-3</v>
      </c>
      <c r="DB50" s="28">
        <f>외인!DB50</f>
        <v>40573.94</v>
      </c>
      <c r="DC50" s="28">
        <f>(기관!DC50+외인!DC50)/DB50</f>
        <v>-2.2770773555636937E-3</v>
      </c>
      <c r="DD50" s="28">
        <f>외인!DD50</f>
        <v>8563.8700000000008</v>
      </c>
      <c r="DE50" s="28">
        <f>(기관!DE50+외인!DE50)/DD50</f>
        <v>4.0168755480874882E-4</v>
      </c>
      <c r="DF50" s="28">
        <f>외인!DF50</f>
        <v>56931.11</v>
      </c>
      <c r="DG50" s="28">
        <f>(기관!DG50+외인!DG50)/DF50</f>
        <v>-1.3969515085864301E-3</v>
      </c>
      <c r="DH50" s="28">
        <f>외인!DH50</f>
        <v>20443.330000000002</v>
      </c>
      <c r="DI50" s="28">
        <f>(기관!DI50+외인!DI50)/DH50</f>
        <v>-1.0528128245251629E-2</v>
      </c>
      <c r="DJ50" s="28">
        <f>외인!DJ50</f>
        <v>670418.02</v>
      </c>
      <c r="DK50" s="28">
        <f>(기관!DK50+외인!DK50)/DJ50</f>
        <v>1.3506946009595624E-3</v>
      </c>
      <c r="DL50" s="28">
        <f>외인!DL50</f>
        <v>98813.64</v>
      </c>
      <c r="DM50" s="28">
        <f>(기관!DM50+외인!DM50)/DL50</f>
        <v>-2.6609686678883602E-3</v>
      </c>
      <c r="DN50" s="28">
        <f>외인!DN50</f>
        <v>2347577.6</v>
      </c>
      <c r="DO50" s="28">
        <f>(기관!DO50+외인!DO50)/DN50</f>
        <v>-2.1421230122488813E-4</v>
      </c>
      <c r="DP50" s="28">
        <f>외인!DP50</f>
        <v>79883.66</v>
      </c>
      <c r="DQ50" s="28">
        <f>(기관!DQ50+외인!DQ50)/DP50</f>
        <v>-5.5284146970732183E-3</v>
      </c>
      <c r="DR50" s="28">
        <f>외인!DR50</f>
        <v>46484.26</v>
      </c>
      <c r="DS50" s="28">
        <f>(기관!DS50+외인!DS50)/DR50</f>
        <v>1.2113777868035327E-3</v>
      </c>
      <c r="DT50" s="28">
        <f>외인!DT50</f>
        <v>133346.87</v>
      </c>
      <c r="DU50" s="28">
        <f>(기관!DU50+외인!DU50)/DT50</f>
        <v>-2.7838673678654779E-3</v>
      </c>
      <c r="DV50" s="28">
        <f>외인!DV50</f>
        <v>35486.339999999997</v>
      </c>
      <c r="DW50" s="28">
        <f>(기관!DW50+외인!DW50)/DV50</f>
        <v>-1.137339043699632E-3</v>
      </c>
      <c r="DX50" s="28">
        <f>외인!DX50</f>
        <v>122805.39</v>
      </c>
      <c r="DY50" s="28">
        <f>(기관!DY50+외인!DY50)/DX50</f>
        <v>3.1668805416439788E-3</v>
      </c>
      <c r="DZ50" s="28">
        <f>외인!DZ50</f>
        <v>8720.92</v>
      </c>
      <c r="EA50" s="28">
        <f>(기관!EA50+외인!EA50)/DZ50</f>
        <v>-1.5629085004793073E-3</v>
      </c>
      <c r="EB50" s="28">
        <f>외인!EB50</f>
        <v>12668.13</v>
      </c>
      <c r="EC50" s="28">
        <f>(기관!EC50+외인!EC50)/EB50</f>
        <v>-2.5023424925383619E-3</v>
      </c>
      <c r="ED50" s="28">
        <f>외인!ED50</f>
        <v>10865.21</v>
      </c>
      <c r="EE50" s="28">
        <f>(기관!EE50+외인!EE50)/ED50</f>
        <v>-2.3855958605494051E-3</v>
      </c>
      <c r="EF50" s="28">
        <f>외인!EF50</f>
        <v>237143.44</v>
      </c>
      <c r="EG50" s="28">
        <f>(기관!EG50+외인!EG50)/EF50</f>
        <v>-2.3510665106317085E-3</v>
      </c>
      <c r="EH50" s="28">
        <f>외인!EH50</f>
        <v>211956.03</v>
      </c>
      <c r="EI50" s="28">
        <f>(기관!EI50+외인!EI50)/EH50</f>
        <v>4.428276940269168E-4</v>
      </c>
      <c r="EJ50" s="28">
        <f>외인!EJ50</f>
        <v>103266.71</v>
      </c>
      <c r="EK50" s="28">
        <f>(기관!EK50+외인!EK50)/EJ50</f>
        <v>3.4861186146049742E-6</v>
      </c>
      <c r="EL50" s="28">
        <f>외인!EL50</f>
        <v>31331.75</v>
      </c>
      <c r="EM50" s="28">
        <f>(기관!EM50+외인!EM50)/EL50</f>
        <v>-7.0765278032666546E-3</v>
      </c>
      <c r="EN50" s="28">
        <f>외인!EN50</f>
        <v>46484.26</v>
      </c>
      <c r="EO50" s="28">
        <f>(기관!EO50+외인!EO50)/EN50</f>
        <v>1.2113777868035327E-3</v>
      </c>
      <c r="EP50" s="28">
        <f>외인!EP50</f>
        <v>179240.68</v>
      </c>
      <c r="EQ50" s="28">
        <f>(기관!EQ50+외인!EQ50)/EP50</f>
        <v>-2.3852844119984368E-3</v>
      </c>
      <c r="ER50" s="28">
        <f>외인!ER50</f>
        <v>14465.77</v>
      </c>
      <c r="ES50" s="28">
        <f>(기관!ES50+외인!ES50)/ER50</f>
        <v>-3.7937835317442487E-3</v>
      </c>
      <c r="ET50" s="28">
        <f>외인!ET50</f>
        <v>148872.98000000001</v>
      </c>
      <c r="EU50" s="28">
        <f>(기관!EU50+외인!EU50)/ET50</f>
        <v>-1.1189404551450502E-3</v>
      </c>
      <c r="EV50" s="28">
        <f>외인!EV50</f>
        <v>42676.53</v>
      </c>
      <c r="EW50" s="28">
        <f>(기관!EW50+외인!EW50)/EV50</f>
        <v>-1.2859527238976553E-3</v>
      </c>
      <c r="EX50" s="28">
        <f>외인!EX50</f>
        <v>59747.74</v>
      </c>
      <c r="EY50" s="28">
        <f>(기관!EY50+외인!EY50)/EX50</f>
        <v>2.2059411786956294E-4</v>
      </c>
    </row>
    <row r="51" spans="1:155">
      <c r="A51" s="27">
        <f>외인!A51</f>
        <v>46136</v>
      </c>
      <c r="B51" s="28">
        <f>외인!B51</f>
        <v>5147296.49</v>
      </c>
      <c r="C51" s="28">
        <f>(기관!C51+외인!C51)/B51</f>
        <v>-9.1144934221576204E-5</v>
      </c>
      <c r="D51" s="28">
        <f>외인!D51</f>
        <v>666906.5</v>
      </c>
      <c r="E51" s="28">
        <f>(기관!E51+외인!E51)/D51</f>
        <v>-1.8522836409601642E-4</v>
      </c>
      <c r="F51" s="28">
        <f>외인!F51</f>
        <v>2105714.06</v>
      </c>
      <c r="G51" s="28">
        <f>(기관!G51+외인!G51)/F51</f>
        <v>-6.8167375013870597E-4</v>
      </c>
      <c r="H51" s="28">
        <f>외인!H51</f>
        <v>353071.07</v>
      </c>
      <c r="I51" s="28">
        <f>(기관!I51+외인!I51)/H51</f>
        <v>1.2155626344577026E-3</v>
      </c>
      <c r="J51" s="28">
        <f>외인!J51</f>
        <v>47178.86</v>
      </c>
      <c r="K51" s="28">
        <f>(기관!K51+외인!K51)/J51</f>
        <v>2.3122644336891567E-3</v>
      </c>
      <c r="L51" s="28">
        <f>외인!L51</f>
        <v>323625.34000000003</v>
      </c>
      <c r="M51" s="28">
        <f>(기관!M51+외인!M51)/L51</f>
        <v>1.2440929378397872E-3</v>
      </c>
      <c r="N51" s="28">
        <f>외인!N51</f>
        <v>237699.67</v>
      </c>
      <c r="O51" s="28">
        <f>(기관!O51+외인!O51)/N51</f>
        <v>-3.2329030999496129E-3</v>
      </c>
      <c r="P51" s="28">
        <f>외인!P51</f>
        <v>197348.32</v>
      </c>
      <c r="Q51" s="28">
        <f>(기관!Q51+외인!Q51)/P51</f>
        <v>-1.5849134160351606E-3</v>
      </c>
      <c r="R51" s="28">
        <f>외인!R51</f>
        <v>131484.85999999999</v>
      </c>
      <c r="S51" s="28">
        <f>(기관!S51+외인!S51)/R51</f>
        <v>-3.3956761257531859E-3</v>
      </c>
      <c r="T51" s="28">
        <f>외인!T51</f>
        <v>8822.6200000000008</v>
      </c>
      <c r="U51" s="28">
        <f>(기관!U51+외인!U51)/T51</f>
        <v>1.8169205972828931E-3</v>
      </c>
      <c r="V51" s="28">
        <f>외인!V51</f>
        <v>127857.1</v>
      </c>
      <c r="W51" s="28">
        <f>(기관!W51+외인!W51)/V51</f>
        <v>6.4633876413589851E-3</v>
      </c>
      <c r="X51" s="28">
        <f>외인!X51</f>
        <v>2278231.89</v>
      </c>
      <c r="Y51" s="28">
        <f>(기관!Y51+외인!Y51)/X51</f>
        <v>-1.2863484234697459E-4</v>
      </c>
      <c r="Z51" s="28">
        <f>외인!Z51</f>
        <v>42644.83</v>
      </c>
      <c r="AA51" s="28">
        <f>(기관!AA51+외인!AA51)/Z51</f>
        <v>-1.2325057926130787E-3</v>
      </c>
      <c r="AB51" s="28">
        <f>외인!AB51</f>
        <v>210463.41</v>
      </c>
      <c r="AC51" s="28">
        <f>(기관!AC51+외인!AC51)/AB51</f>
        <v>-7.4435741585675156E-4</v>
      </c>
      <c r="AD51" s="28">
        <f>외인!AD51</f>
        <v>19662.900000000001</v>
      </c>
      <c r="AE51" s="28">
        <f>(기관!AE51+외인!AE51)/AD51</f>
        <v>-6.7996073824308728E-4</v>
      </c>
      <c r="AF51" s="28">
        <f>외인!AF51</f>
        <v>25368.37</v>
      </c>
      <c r="AG51" s="28">
        <f>(기관!AG51+외인!AG51)/AF51</f>
        <v>1.1865169106253188E-4</v>
      </c>
      <c r="AH51" s="28">
        <f>외인!AH51</f>
        <v>234305.23</v>
      </c>
      <c r="AI51" s="28">
        <f>(기관!AI51+외인!AI51)/AH51</f>
        <v>2.5731393191692738E-3</v>
      </c>
      <c r="AJ51" s="28">
        <f>외인!AJ51</f>
        <v>109842.87</v>
      </c>
      <c r="AK51" s="28">
        <f>(기관!AK51+외인!AK51)/AJ51</f>
        <v>-4.0922091711551242E-3</v>
      </c>
      <c r="AL51" s="28">
        <f>외인!AL51</f>
        <v>89941.22</v>
      </c>
      <c r="AM51" s="28">
        <f>(기관!AM51+외인!AM51)/AL51</f>
        <v>-1.9014640895464836E-3</v>
      </c>
      <c r="AN51" s="28">
        <f>외인!AN51</f>
        <v>167566.29</v>
      </c>
      <c r="AO51" s="28">
        <f>(기관!AO51+외인!AO51)/AN51</f>
        <v>-3.6573585295705956E-3</v>
      </c>
      <c r="AP51" s="28">
        <f>외인!AP51</f>
        <v>158849.79</v>
      </c>
      <c r="AQ51" s="28">
        <f>(기관!AQ51+외인!AQ51)/AP51</f>
        <v>1.5306284005789368E-3</v>
      </c>
      <c r="AR51" s="28">
        <f>외인!AR51</f>
        <v>24894.74</v>
      </c>
      <c r="AS51" s="28">
        <f>(기관!AS51+외인!AS51)/AR51</f>
        <v>1.9232978532814559E-3</v>
      </c>
      <c r="AT51" s="28">
        <f>외인!AT51</f>
        <v>83210.63</v>
      </c>
      <c r="AU51" s="28">
        <f>(기관!AU51+외인!AU51)/AT51</f>
        <v>6.7647607042513682E-4</v>
      </c>
      <c r="AV51" s="28">
        <f>외인!AV51</f>
        <v>49763.47</v>
      </c>
      <c r="AW51" s="28">
        <f>(기관!AW51+외인!AW51)/AV51</f>
        <v>-8.3595456667310454E-5</v>
      </c>
      <c r="AX51" s="28">
        <f>외인!AX51</f>
        <v>75368.67</v>
      </c>
      <c r="AY51" s="28">
        <f>(기관!AY51+외인!AY51)/AX51</f>
        <v>-5.317859529695827E-4</v>
      </c>
      <c r="AZ51" s="28">
        <f>외인!AZ51</f>
        <v>2466860.88</v>
      </c>
      <c r="BA51" s="28">
        <f>(기관!BA51+외인!BA51)/AZ51</f>
        <v>-2.9207970576759887E-4</v>
      </c>
      <c r="BB51" s="28">
        <f>외인!BB51</f>
        <v>99092.67</v>
      </c>
      <c r="BC51" s="28">
        <f>(기관!BC51+외인!BC51)/BB51</f>
        <v>-4.8691795265986881E-4</v>
      </c>
      <c r="BD51" s="28">
        <f>외인!BD51</f>
        <v>40829.57</v>
      </c>
      <c r="BE51" s="28">
        <f>(기관!BE51+외인!BE51)/BD51</f>
        <v>-9.0498136522133366E-4</v>
      </c>
      <c r="BF51" s="28">
        <f>외인!BF51</f>
        <v>0</v>
      </c>
      <c r="BG51" s="28" t="e">
        <f>(기관!BG51+외인!BG51)/BF51</f>
        <v>#DIV/0!</v>
      </c>
      <c r="BH51" s="28">
        <f>외인!BH51</f>
        <v>101131.98</v>
      </c>
      <c r="BI51" s="28">
        <f>(기관!BI51+외인!BI51)/BH51</f>
        <v>3.2175776643550338E-3</v>
      </c>
      <c r="BJ51" s="28">
        <f>외인!BJ51</f>
        <v>136861.74</v>
      </c>
      <c r="BK51" s="28">
        <f>(기관!BK51+외인!BK51)/BJ51</f>
        <v>2.262867621002042E-4</v>
      </c>
      <c r="BL51" s="28">
        <f>외인!BL51</f>
        <v>50769.45</v>
      </c>
      <c r="BM51" s="28">
        <f>(기관!BM51+외인!BM51)/BL51</f>
        <v>-5.5111883228989094E-4</v>
      </c>
      <c r="BN51" s="28">
        <f>외인!BN51</f>
        <v>51513.97</v>
      </c>
      <c r="BO51" s="28">
        <f>(기관!BO51+외인!BO51)/BN51</f>
        <v>3.1255599209301863E-3</v>
      </c>
      <c r="BP51" s="28">
        <f>외인!BP51</f>
        <v>85609.45</v>
      </c>
      <c r="BQ51" s="28">
        <f>(기관!BQ51+외인!BQ51)/BP51</f>
        <v>-8.480372201900609E-4</v>
      </c>
      <c r="BR51" s="28">
        <f>외인!BR51</f>
        <v>311858.28000000003</v>
      </c>
      <c r="BS51" s="28">
        <f>(기관!BS51+외인!BS51)/BR51</f>
        <v>2.7270079216751915E-3</v>
      </c>
      <c r="BT51" s="28">
        <f>외인!BT51</f>
        <v>2322392.81</v>
      </c>
      <c r="BU51" s="28">
        <f>(기관!BU51+외인!BU51)/BT51</f>
        <v>-1.0338044406880506E-4</v>
      </c>
      <c r="BV51" s="28">
        <f>외인!BV51</f>
        <v>419508.39</v>
      </c>
      <c r="BW51" s="28">
        <f>(기관!BW51+외인!BW51)/BV51</f>
        <v>-1.8600343130205336E-4</v>
      </c>
      <c r="BX51" s="28">
        <f>외인!BX51</f>
        <v>75404.95</v>
      </c>
      <c r="BY51" s="28">
        <f>(기관!BY51+외인!BY51)/BX51</f>
        <v>-1.0194290958352205E-3</v>
      </c>
      <c r="BZ51" s="28">
        <f>외인!BZ51</f>
        <v>257507.51</v>
      </c>
      <c r="CA51" s="28">
        <f>(기관!CA51+외인!CA51)/BZ51</f>
        <v>-3.0440277256379819E-3</v>
      </c>
      <c r="CB51" s="28">
        <f>외인!CB51</f>
        <v>12815.13</v>
      </c>
      <c r="CC51" s="28">
        <f>(기관!CC51+외인!CC51)/CB51</f>
        <v>-3.2898612811575068E-3</v>
      </c>
      <c r="CD51" s="28">
        <f>외인!CD51</f>
        <v>29175.38</v>
      </c>
      <c r="CE51" s="28">
        <f>(기관!CE51+외인!CE51)/CD51</f>
        <v>-5.4720795410376829E-3</v>
      </c>
      <c r="CF51" s="28">
        <f>외인!CF51</f>
        <v>28062.13</v>
      </c>
      <c r="CG51" s="28">
        <f>(기관!CG51+외인!CG51)/CF51</f>
        <v>4.3656700328877389E-3</v>
      </c>
      <c r="CH51" s="28">
        <f>외인!CH51</f>
        <v>70407.13</v>
      </c>
      <c r="CI51" s="28">
        <f>(기관!CI51+외인!CI51)/CH51</f>
        <v>1.9330428608579838E-4</v>
      </c>
      <c r="CJ51" s="28">
        <f>외인!CJ51</f>
        <v>375841.4</v>
      </c>
      <c r="CK51" s="28">
        <f>(기관!CK51+외인!CK51)/CJ51</f>
        <v>-1.7706138812807741E-3</v>
      </c>
      <c r="CL51" s="28">
        <f>외인!CL51</f>
        <v>242556.38</v>
      </c>
      <c r="CM51" s="28">
        <f>(기관!CM51+외인!CM51)/CL51</f>
        <v>-4.7609549581833301E-4</v>
      </c>
      <c r="CN51" s="28">
        <f>외인!CN51</f>
        <v>123493.67</v>
      </c>
      <c r="CO51" s="28">
        <f>(기관!CO51+외인!CO51)/CN51</f>
        <v>-1.9760526997051756E-3</v>
      </c>
      <c r="CP51" s="28">
        <f>외인!CP51</f>
        <v>99670.49</v>
      </c>
      <c r="CQ51" s="28">
        <f>(기관!CQ51+외인!CQ51)/CP51</f>
        <v>-4.8279084411042823E-4</v>
      </c>
      <c r="CR51" s="28">
        <f>외인!CR51</f>
        <v>167851.29</v>
      </c>
      <c r="CS51" s="28">
        <f>(기관!CS51+외인!CS51)/CR51</f>
        <v>-2.7844290026010523E-3</v>
      </c>
      <c r="CT51" s="28">
        <f>외인!CT51</f>
        <v>161308.16</v>
      </c>
      <c r="CU51" s="28">
        <f>(기관!CU51+외인!CU51)/CT51</f>
        <v>1.0269784244020886E-3</v>
      </c>
      <c r="CV51" s="28">
        <f>외인!CV51</f>
        <v>2322392.81</v>
      </c>
      <c r="CW51" s="28">
        <f>(기관!CW51+외인!CW51)/CV51</f>
        <v>-1.0338044406880506E-4</v>
      </c>
      <c r="CX51" s="28">
        <f>외인!CX51</f>
        <v>251891.69</v>
      </c>
      <c r="CY51" s="28">
        <f>(기관!CY51+외인!CY51)/CX51</f>
        <v>5.8398115475742781E-4</v>
      </c>
      <c r="CZ51" s="28">
        <f>외인!CZ51</f>
        <v>19459.62</v>
      </c>
      <c r="DA51" s="28">
        <f>(기관!DA51+외인!DA51)/CZ51</f>
        <v>-1.1243796127570836E-3</v>
      </c>
      <c r="DB51" s="28">
        <f>외인!DB51</f>
        <v>40829.57</v>
      </c>
      <c r="DC51" s="28">
        <f>(기관!DC51+외인!DC51)/DB51</f>
        <v>-9.0498136522133366E-4</v>
      </c>
      <c r="DD51" s="28">
        <f>외인!DD51</f>
        <v>8822.6200000000008</v>
      </c>
      <c r="DE51" s="28">
        <f>(기관!DE51+외인!DE51)/DD51</f>
        <v>1.8169205972828931E-3</v>
      </c>
      <c r="DF51" s="28">
        <f>외인!DF51</f>
        <v>56790.07</v>
      </c>
      <c r="DG51" s="28">
        <f>(기관!DG51+외인!DG51)/DF51</f>
        <v>-1.3114968866916345E-3</v>
      </c>
      <c r="DH51" s="28">
        <f>외인!DH51</f>
        <v>20800.95</v>
      </c>
      <c r="DI51" s="28">
        <f>(기관!DI51+외인!DI51)/DH51</f>
        <v>-7.6097485932132905E-3</v>
      </c>
      <c r="DJ51" s="28">
        <f>외인!DJ51</f>
        <v>696063.54</v>
      </c>
      <c r="DK51" s="28">
        <f>(기관!DK51+외인!DK51)/DJ51</f>
        <v>2.4448342747560086E-3</v>
      </c>
      <c r="DL51" s="28">
        <f>외인!DL51</f>
        <v>98446.44</v>
      </c>
      <c r="DM51" s="28">
        <f>(기관!DM51+외인!DM51)/DL51</f>
        <v>-2.4298491646828468E-3</v>
      </c>
      <c r="DN51" s="28">
        <f>외인!DN51</f>
        <v>2322392.81</v>
      </c>
      <c r="DO51" s="28">
        <f>(기관!DO51+외인!DO51)/DN51</f>
        <v>-1.0338044406880506E-4</v>
      </c>
      <c r="DP51" s="28">
        <f>외인!DP51</f>
        <v>82169.460000000006</v>
      </c>
      <c r="DQ51" s="28">
        <f>(기관!DQ51+외인!DQ51)/DP51</f>
        <v>-2.1664983559585276E-3</v>
      </c>
      <c r="DR51" s="28">
        <f>외인!DR51</f>
        <v>48736.31</v>
      </c>
      <c r="DS51" s="28">
        <f>(기관!DS51+외인!DS51)/DR51</f>
        <v>1.9931751090716552E-3</v>
      </c>
      <c r="DT51" s="28">
        <f>외인!DT51</f>
        <v>131484.85999999999</v>
      </c>
      <c r="DU51" s="28">
        <f>(기관!DU51+외인!DU51)/DT51</f>
        <v>-3.3956761257531859E-3</v>
      </c>
      <c r="DV51" s="28">
        <f>외인!DV51</f>
        <v>36088.32</v>
      </c>
      <c r="DW51" s="28">
        <f>(기관!DW51+외인!DW51)/DV51</f>
        <v>-5.2759452365751572E-4</v>
      </c>
      <c r="DX51" s="28">
        <f>외인!DX51</f>
        <v>127857.1</v>
      </c>
      <c r="DY51" s="28">
        <f>(기관!DY51+외인!DY51)/DX51</f>
        <v>6.4633876413589851E-3</v>
      </c>
      <c r="DZ51" s="28">
        <f>외인!DZ51</f>
        <v>8772.5300000000007</v>
      </c>
      <c r="EA51" s="28">
        <f>(기관!EA51+외인!EA51)/DZ51</f>
        <v>-1.060127466078771E-3</v>
      </c>
      <c r="EB51" s="28">
        <f>외인!EB51</f>
        <v>12816.27</v>
      </c>
      <c r="EC51" s="28">
        <f>(기관!EC51+외인!EC51)/EB51</f>
        <v>-1.5332073996568423E-3</v>
      </c>
      <c r="ED51" s="28">
        <f>외인!ED51</f>
        <v>10943.99</v>
      </c>
      <c r="EE51" s="28">
        <f>(기관!EE51+외인!EE51)/ED51</f>
        <v>-2.3638544991360557E-3</v>
      </c>
      <c r="EF51" s="28">
        <f>외인!EF51</f>
        <v>239784.83</v>
      </c>
      <c r="EG51" s="28">
        <f>(기관!EG51+외인!EG51)/EF51</f>
        <v>-1.7211680989160159E-3</v>
      </c>
      <c r="EH51" s="28">
        <f>외인!EH51</f>
        <v>212129.04</v>
      </c>
      <c r="EI51" s="28">
        <f>(기관!EI51+외인!EI51)/EH51</f>
        <v>6.8533756622855596E-4</v>
      </c>
      <c r="EJ51" s="28">
        <f>외인!EJ51</f>
        <v>105526.74</v>
      </c>
      <c r="EK51" s="28">
        <f>(기관!EK51+외인!EK51)/EJ51</f>
        <v>8.0083967343253469E-4</v>
      </c>
      <c r="EL51" s="28">
        <f>외인!EL51</f>
        <v>31762.84</v>
      </c>
      <c r="EM51" s="28">
        <f>(기관!EM51+외인!EM51)/EL51</f>
        <v>-5.1037627617681542E-3</v>
      </c>
      <c r="EN51" s="28">
        <f>외인!EN51</f>
        <v>48736.31</v>
      </c>
      <c r="EO51" s="28">
        <f>(기관!EO51+외인!EO51)/EN51</f>
        <v>1.9931751090716552E-3</v>
      </c>
      <c r="EP51" s="28">
        <f>외인!EP51</f>
        <v>180371.16</v>
      </c>
      <c r="EQ51" s="28">
        <f>(기관!EQ51+외인!EQ51)/EP51</f>
        <v>-1.6112886339479104E-3</v>
      </c>
      <c r="ER51" s="28">
        <f>외인!ER51</f>
        <v>14461.33</v>
      </c>
      <c r="ES51" s="28">
        <f>(기관!ES51+외인!ES51)/ER51</f>
        <v>-5.9323727485646209E-3</v>
      </c>
      <c r="ET51" s="28">
        <f>외인!ET51</f>
        <v>158849.79</v>
      </c>
      <c r="EU51" s="28">
        <f>(기관!EU51+외인!EU51)/ET51</f>
        <v>1.5306284005789368E-3</v>
      </c>
      <c r="EV51" s="28">
        <f>외인!EV51</f>
        <v>42644.83</v>
      </c>
      <c r="EW51" s="28">
        <f>(기관!EW51+외인!EW51)/EV51</f>
        <v>-1.2325057926130787E-3</v>
      </c>
      <c r="EX51" s="28">
        <f>외인!EX51</f>
        <v>57025.66</v>
      </c>
      <c r="EY51" s="28">
        <f>(기관!EY51+외인!EY51)/EX51</f>
        <v>7.7859686323665598E-5</v>
      </c>
    </row>
    <row r="52" spans="1:155">
      <c r="A52" s="27">
        <f>외인!A52</f>
        <v>46139</v>
      </c>
      <c r="B52" s="28">
        <f>외인!B52</f>
        <v>5257845.74</v>
      </c>
      <c r="C52" s="28">
        <f>(기관!C52+외인!C52)/B52</f>
        <v>2.7807776650366306E-4</v>
      </c>
      <c r="D52" s="28">
        <f>외인!D52</f>
        <v>679529.72</v>
      </c>
      <c r="E52" s="28">
        <f>(기관!E52+외인!E52)/D52</f>
        <v>-1.0591148242934831E-4</v>
      </c>
      <c r="F52" s="28">
        <f>외인!F52</f>
        <v>2143200.61</v>
      </c>
      <c r="G52" s="28">
        <f>(기관!G52+외인!G52)/F52</f>
        <v>3.3258669145302266E-4</v>
      </c>
      <c r="H52" s="28">
        <f>외인!H52</f>
        <v>347835.7</v>
      </c>
      <c r="I52" s="28">
        <f>(기관!I52+외인!I52)/H52</f>
        <v>4.6041852518301018E-4</v>
      </c>
      <c r="J52" s="28">
        <f>외인!J52</f>
        <v>47329.84</v>
      </c>
      <c r="K52" s="28">
        <f>(기관!K52+외인!K52)/J52</f>
        <v>1.6942799722120341E-3</v>
      </c>
      <c r="L52" s="28">
        <f>외인!L52</f>
        <v>318349.51</v>
      </c>
      <c r="M52" s="28">
        <f>(기관!M52+외인!M52)/L52</f>
        <v>5.7480848643366841E-4</v>
      </c>
      <c r="N52" s="28">
        <f>외인!N52</f>
        <v>241144.72</v>
      </c>
      <c r="O52" s="28">
        <f>(기관!O52+외인!O52)/N52</f>
        <v>-2.770369593827308E-3</v>
      </c>
      <c r="P52" s="28">
        <f>외인!P52</f>
        <v>197150.45</v>
      </c>
      <c r="Q52" s="28">
        <f>(기관!Q52+외인!Q52)/P52</f>
        <v>-2.0680145543669824E-3</v>
      </c>
      <c r="R52" s="28">
        <f>외인!R52</f>
        <v>132728.4</v>
      </c>
      <c r="S52" s="28">
        <f>(기관!S52+외인!S52)/R52</f>
        <v>-3.0057621428420745E-3</v>
      </c>
      <c r="T52" s="28">
        <f>외인!T52</f>
        <v>8795.8700000000008</v>
      </c>
      <c r="U52" s="28">
        <f>(기관!U52+외인!U52)/T52</f>
        <v>2.0998491337411761E-3</v>
      </c>
      <c r="V52" s="28">
        <f>외인!V52</f>
        <v>129017.19</v>
      </c>
      <c r="W52" s="28">
        <f>(기관!W52+외인!W52)/V52</f>
        <v>3.2394907996368544E-3</v>
      </c>
      <c r="X52" s="28">
        <f>외인!X52</f>
        <v>2365904.2999999998</v>
      </c>
      <c r="Y52" s="28">
        <f>(기관!Y52+외인!Y52)/X52</f>
        <v>1.0477769536155793E-3</v>
      </c>
      <c r="Z52" s="28">
        <f>외인!Z52</f>
        <v>42496.72</v>
      </c>
      <c r="AA52" s="28">
        <f>(기관!AA52+외인!AA52)/Z52</f>
        <v>-1.1829148226027797E-3</v>
      </c>
      <c r="AB52" s="28">
        <f>외인!AB52</f>
        <v>208551.63</v>
      </c>
      <c r="AC52" s="28">
        <f>(기관!AC52+외인!AC52)/AB52</f>
        <v>-1.6620344803826275E-3</v>
      </c>
      <c r="AD52" s="28">
        <f>외인!AD52</f>
        <v>19580.91</v>
      </c>
      <c r="AE52" s="28">
        <f>(기관!AE52+외인!AE52)/AD52</f>
        <v>-1.6909326481762083E-3</v>
      </c>
      <c r="AF52" s="28">
        <f>외인!AF52</f>
        <v>25156.59</v>
      </c>
      <c r="AG52" s="28">
        <f>(기관!AG52+외인!AG52)/AF52</f>
        <v>1.5860655200088718E-4</v>
      </c>
      <c r="AH52" s="28">
        <f>외인!AH52</f>
        <v>235511.51</v>
      </c>
      <c r="AI52" s="28">
        <f>(기관!AI52+외인!AI52)/AH52</f>
        <v>2.1138245005520111E-3</v>
      </c>
      <c r="AJ52" s="28">
        <f>외인!AJ52</f>
        <v>110089.22</v>
      </c>
      <c r="AK52" s="28">
        <f>(기관!AK52+외인!AK52)/AJ52</f>
        <v>-3.6213354949739852E-3</v>
      </c>
      <c r="AL52" s="28">
        <f>외인!AL52</f>
        <v>91620.36</v>
      </c>
      <c r="AM52" s="28">
        <f>(기관!AM52+외인!AM52)/AL52</f>
        <v>-1.6210370707995469E-3</v>
      </c>
      <c r="AN52" s="28">
        <f>외인!AN52</f>
        <v>169545.66</v>
      </c>
      <c r="AO52" s="28">
        <f>(기관!AO52+외인!AO52)/AN52</f>
        <v>-3.1559050228711252E-3</v>
      </c>
      <c r="AP52" s="28">
        <f>외인!AP52</f>
        <v>171471.02</v>
      </c>
      <c r="AQ52" s="28">
        <f>(기관!AQ52+외인!AQ52)/AP52</f>
        <v>1.2339694485983697E-3</v>
      </c>
      <c r="AR52" s="28">
        <f>외인!AR52</f>
        <v>25168.6</v>
      </c>
      <c r="AS52" s="28">
        <f>(기관!AS52+외인!AS52)/AR52</f>
        <v>1.5098177888321163E-3</v>
      </c>
      <c r="AT52" s="28">
        <f>외인!AT52</f>
        <v>84257.38</v>
      </c>
      <c r="AU52" s="28">
        <f>(기관!AU52+외인!AU52)/AT52</f>
        <v>2.6086735666359435E-4</v>
      </c>
      <c r="AV52" s="28">
        <f>외인!AV52</f>
        <v>49603.3</v>
      </c>
      <c r="AW52" s="28">
        <f>(기관!AW52+외인!AW52)/AV52</f>
        <v>-3.7033826378486922E-4</v>
      </c>
      <c r="AX52" s="28">
        <f>외인!AX52</f>
        <v>75764.38</v>
      </c>
      <c r="AY52" s="28">
        <f>(기관!AY52+외인!AY52)/AX52</f>
        <v>-3.3155422112607531E-4</v>
      </c>
      <c r="AZ52" s="28">
        <f>외인!AZ52</f>
        <v>2554780.0699999998</v>
      </c>
      <c r="BA52" s="28">
        <f>(기관!BA52+외인!BA52)/AZ52</f>
        <v>7.0149286862097686E-4</v>
      </c>
      <c r="BB52" s="28">
        <f>외인!BB52</f>
        <v>99974.56</v>
      </c>
      <c r="BC52" s="28">
        <f>(기관!BC52+외인!BC52)/BB52</f>
        <v>-1.9154872999691114E-4</v>
      </c>
      <c r="BD52" s="28">
        <f>외인!BD52</f>
        <v>40558.519999999997</v>
      </c>
      <c r="BE52" s="28">
        <f>(기관!BE52+외인!BE52)/BD52</f>
        <v>-5.9297035493405573E-4</v>
      </c>
      <c r="BF52" s="28">
        <f>외인!BF52</f>
        <v>0</v>
      </c>
      <c r="BG52" s="28" t="e">
        <f>(기관!BG52+외인!BG52)/BF52</f>
        <v>#DIV/0!</v>
      </c>
      <c r="BH52" s="28">
        <f>외인!BH52</f>
        <v>101510.73</v>
      </c>
      <c r="BI52" s="28">
        <f>(기관!BI52+외인!BI52)/BH52</f>
        <v>2.8837345569281202E-3</v>
      </c>
      <c r="BJ52" s="28">
        <f>외인!BJ52</f>
        <v>135949.75</v>
      </c>
      <c r="BK52" s="28">
        <f>(기관!BK52+외인!BK52)/BJ52</f>
        <v>-3.9838249058935378E-4</v>
      </c>
      <c r="BL52" s="28">
        <f>외인!BL52</f>
        <v>50983.69</v>
      </c>
      <c r="BM52" s="28">
        <f>(기관!BM52+외인!BM52)/BL52</f>
        <v>-3.8992862227116157E-4</v>
      </c>
      <c r="BN52" s="28">
        <f>외인!BN52</f>
        <v>52317.21</v>
      </c>
      <c r="BO52" s="28">
        <f>(기관!BO52+외인!BO52)/BN52</f>
        <v>3.3457441633451017E-3</v>
      </c>
      <c r="BP52" s="28">
        <f>외인!BP52</f>
        <v>85878.87</v>
      </c>
      <c r="BQ52" s="28">
        <f>(기관!BQ52+외인!BQ52)/BP52</f>
        <v>-5.4285763191807244E-4</v>
      </c>
      <c r="BR52" s="28">
        <f>외인!BR52</f>
        <v>329099.19</v>
      </c>
      <c r="BS52" s="28">
        <f>(기관!BS52+외인!BS52)/BR52</f>
        <v>2.1782794421341478E-3</v>
      </c>
      <c r="BT52" s="28">
        <f>외인!BT52</f>
        <v>2410282.0099999998</v>
      </c>
      <c r="BU52" s="28">
        <f>(기관!BU52+외인!BU52)/BT52</f>
        <v>1.0114957460932133E-3</v>
      </c>
      <c r="BV52" s="28">
        <f>외인!BV52</f>
        <v>427305.83</v>
      </c>
      <c r="BW52" s="28">
        <f>(기관!BW52+외인!BW52)/BV52</f>
        <v>-7.8957499830975856E-4</v>
      </c>
      <c r="BX52" s="28">
        <f>외인!BX52</f>
        <v>75670.37</v>
      </c>
      <c r="BY52" s="28">
        <f>(기관!BY52+외인!BY52)/BX52</f>
        <v>-1.2249180227346583E-3</v>
      </c>
      <c r="BZ52" s="28">
        <f>외인!BZ52</f>
        <v>261166.02</v>
      </c>
      <c r="CA52" s="28">
        <f>(기관!CA52+외인!CA52)/BZ52</f>
        <v>-2.6175304122641992E-3</v>
      </c>
      <c r="CB52" s="28">
        <f>외인!CB52</f>
        <v>13094.73</v>
      </c>
      <c r="CC52" s="28">
        <f>(기관!CC52+외인!CC52)/CB52</f>
        <v>-2.8072361934915802E-3</v>
      </c>
      <c r="CD52" s="28">
        <f>외인!CD52</f>
        <v>29055.94</v>
      </c>
      <c r="CE52" s="28">
        <f>(기관!CE52+외인!CE52)/CD52</f>
        <v>-5.4900994426612948E-3</v>
      </c>
      <c r="CF52" s="28">
        <f>외인!CF52</f>
        <v>28632.49</v>
      </c>
      <c r="CG52" s="28">
        <f>(기관!CG52+외인!CG52)/CF52</f>
        <v>3.2016076841378449E-3</v>
      </c>
      <c r="CH52" s="28">
        <f>외인!CH52</f>
        <v>70430.84</v>
      </c>
      <c r="CI52" s="28">
        <f>(기관!CI52+외인!CI52)/CH52</f>
        <v>3.4501931256250913E-5</v>
      </c>
      <c r="CJ52" s="28">
        <f>외인!CJ52</f>
        <v>378864.74</v>
      </c>
      <c r="CK52" s="28">
        <f>(기관!CK52+외인!CK52)/CJ52</f>
        <v>-1.5722761637834125E-3</v>
      </c>
      <c r="CL52" s="28">
        <f>외인!CL52</f>
        <v>240376.32000000001</v>
      </c>
      <c r="CM52" s="28">
        <f>(기관!CM52+외인!CM52)/CL52</f>
        <v>-1.3124004893660076E-3</v>
      </c>
      <c r="CN52" s="28">
        <f>외인!CN52</f>
        <v>125486.91</v>
      </c>
      <c r="CO52" s="28">
        <f>(기관!CO52+외인!CO52)/CN52</f>
        <v>-1.500793987197549E-3</v>
      </c>
      <c r="CP52" s="28">
        <f>외인!CP52</f>
        <v>100560.18</v>
      </c>
      <c r="CQ52" s="28">
        <f>(기관!CQ52+외인!CQ52)/CP52</f>
        <v>-1.8834492937462932E-4</v>
      </c>
      <c r="CR52" s="28">
        <f>외인!CR52</f>
        <v>169098.11</v>
      </c>
      <c r="CS52" s="28">
        <f>(기관!CS52+외인!CS52)/CR52</f>
        <v>-2.4039298842547679E-3</v>
      </c>
      <c r="CT52" s="28">
        <f>외인!CT52</f>
        <v>163117.31</v>
      </c>
      <c r="CU52" s="28">
        <f>(기관!CU52+외인!CU52)/CT52</f>
        <v>5.3225497649513715E-4</v>
      </c>
      <c r="CV52" s="28">
        <f>외인!CV52</f>
        <v>2410282.0099999998</v>
      </c>
      <c r="CW52" s="28">
        <f>(기관!CW52+외인!CW52)/CV52</f>
        <v>1.0114957460932133E-3</v>
      </c>
      <c r="CX52" s="28">
        <f>외인!CX52</f>
        <v>248686.3</v>
      </c>
      <c r="CY52" s="28">
        <f>(기관!CY52+외인!CY52)/CX52</f>
        <v>-4.8896943659542266E-5</v>
      </c>
      <c r="CZ52" s="28">
        <f>외인!CZ52</f>
        <v>19863.7</v>
      </c>
      <c r="DA52" s="28">
        <f>(기관!DA52+외인!DA52)/CZ52</f>
        <v>-1.6160131294773884E-3</v>
      </c>
      <c r="DB52" s="28">
        <f>외인!DB52</f>
        <v>40558.519999999997</v>
      </c>
      <c r="DC52" s="28">
        <f>(기관!DC52+외인!DC52)/DB52</f>
        <v>-5.9297035493405573E-4</v>
      </c>
      <c r="DD52" s="28">
        <f>외인!DD52</f>
        <v>8795.8700000000008</v>
      </c>
      <c r="DE52" s="28">
        <f>(기관!DE52+외인!DE52)/DD52</f>
        <v>2.0998491337411761E-3</v>
      </c>
      <c r="DF52" s="28">
        <f>외인!DF52</f>
        <v>56974.93</v>
      </c>
      <c r="DG52" s="28">
        <f>(기관!DG52+외인!DG52)/DF52</f>
        <v>-1.5557719860296449E-3</v>
      </c>
      <c r="DH52" s="28">
        <f>외인!DH52</f>
        <v>20680.64</v>
      </c>
      <c r="DI52" s="28">
        <f>(기관!DI52+외인!DI52)/DH52</f>
        <v>-7.4446438794930903E-3</v>
      </c>
      <c r="DJ52" s="28">
        <f>외인!DJ52</f>
        <v>708835.94</v>
      </c>
      <c r="DK52" s="28">
        <f>(기관!DK52+외인!DK52)/DJ52</f>
        <v>1.7660927294403271E-3</v>
      </c>
      <c r="DL52" s="28">
        <f>외인!DL52</f>
        <v>100296.48</v>
      </c>
      <c r="DM52" s="28">
        <f>(기관!DM52+외인!DM52)/DL52</f>
        <v>-1.8751405831989318E-3</v>
      </c>
      <c r="DN52" s="28">
        <f>외인!DN52</f>
        <v>2410282.0099999998</v>
      </c>
      <c r="DO52" s="28">
        <f>(기관!DO52+외인!DO52)/DN52</f>
        <v>1.0114957460932133E-3</v>
      </c>
      <c r="DP52" s="28">
        <f>외인!DP52</f>
        <v>84454.47</v>
      </c>
      <c r="DQ52" s="28">
        <f>(기관!DQ52+외인!DQ52)/DP52</f>
        <v>-5.3875182687192246E-5</v>
      </c>
      <c r="DR52" s="28">
        <f>외인!DR52</f>
        <v>49177.36</v>
      </c>
      <c r="DS52" s="28">
        <f>(기관!DS52+외인!DS52)/DR52</f>
        <v>2.4159491278100331E-3</v>
      </c>
      <c r="DT52" s="28">
        <f>외인!DT52</f>
        <v>132728.4</v>
      </c>
      <c r="DU52" s="28">
        <f>(기관!DU52+외인!DU52)/DT52</f>
        <v>-3.0057621428420745E-3</v>
      </c>
      <c r="DV52" s="28">
        <f>외인!DV52</f>
        <v>36092.47</v>
      </c>
      <c r="DW52" s="28">
        <f>(기관!DW52+외인!DW52)/DV52</f>
        <v>-1.8535722271155187E-4</v>
      </c>
      <c r="DX52" s="28">
        <f>외인!DX52</f>
        <v>129017.19</v>
      </c>
      <c r="DY52" s="28">
        <f>(기관!DY52+외인!DY52)/DX52</f>
        <v>3.2394907996368544E-3</v>
      </c>
      <c r="DZ52" s="28">
        <f>외인!DZ52</f>
        <v>8792.76</v>
      </c>
      <c r="EA52" s="28">
        <f>(기관!EA52+외인!EA52)/DZ52</f>
        <v>-8.8709347235680258E-4</v>
      </c>
      <c r="EB52" s="28">
        <f>외인!EB52</f>
        <v>12783.18</v>
      </c>
      <c r="EC52" s="28">
        <f>(기관!EC52+외인!EC52)/EB52</f>
        <v>-1.9948088034432748E-3</v>
      </c>
      <c r="ED52" s="28">
        <f>외인!ED52</f>
        <v>11244.98</v>
      </c>
      <c r="EE52" s="28">
        <f>(기관!EE52+외인!EE52)/ED52</f>
        <v>-2.03824284258398E-3</v>
      </c>
      <c r="EF52" s="28">
        <f>외인!EF52</f>
        <v>239612.74</v>
      </c>
      <c r="EG52" s="28">
        <f>(기관!EG52+외인!EG52)/EF52</f>
        <v>-2.2305157897697762E-3</v>
      </c>
      <c r="EH52" s="28">
        <f>외인!EH52</f>
        <v>222013.68</v>
      </c>
      <c r="EI52" s="28">
        <f>(기관!EI52+외인!EI52)/EH52</f>
        <v>6.9995686752275812E-4</v>
      </c>
      <c r="EJ52" s="28">
        <f>외인!EJ52</f>
        <v>106137.28</v>
      </c>
      <c r="EK52" s="28">
        <f>(기관!EK52+외인!EK52)/EJ52</f>
        <v>9.0882298849188534E-4</v>
      </c>
      <c r="EL52" s="28">
        <f>외인!EL52</f>
        <v>31657.64</v>
      </c>
      <c r="EM52" s="28">
        <f>(기관!EM52+외인!EM52)/EL52</f>
        <v>-5.1005065443918123E-3</v>
      </c>
      <c r="EN52" s="28">
        <f>외인!EN52</f>
        <v>49177.36</v>
      </c>
      <c r="EO52" s="28">
        <f>(기관!EO52+외인!EO52)/EN52</f>
        <v>2.4159491278100331E-3</v>
      </c>
      <c r="EP52" s="28">
        <f>외인!EP52</f>
        <v>178247.09</v>
      </c>
      <c r="EQ52" s="28">
        <f>(기관!EQ52+외인!EQ52)/EP52</f>
        <v>-3.0760670482755143E-3</v>
      </c>
      <c r="ER52" s="28">
        <f>외인!ER52</f>
        <v>14697.58</v>
      </c>
      <c r="ES52" s="28">
        <f>(기관!ES52+외인!ES52)/ER52</f>
        <v>-2.1826722494451465E-3</v>
      </c>
      <c r="ET52" s="28">
        <f>외인!ET52</f>
        <v>171471.02</v>
      </c>
      <c r="EU52" s="28">
        <f>(기관!EU52+외인!EU52)/ET52</f>
        <v>1.2339694485983697E-3</v>
      </c>
      <c r="EV52" s="28">
        <f>외인!EV52</f>
        <v>42496.72</v>
      </c>
      <c r="EW52" s="28">
        <f>(기관!EW52+외인!EW52)/EV52</f>
        <v>-1.1829148226027797E-3</v>
      </c>
      <c r="EX52" s="28">
        <f>외인!EX52</f>
        <v>58063.45</v>
      </c>
      <c r="EY52" s="28">
        <f>(기관!EY52+외인!EY52)/EX52</f>
        <v>5.3975435493412813E-4</v>
      </c>
    </row>
    <row r="53" spans="1:155">
      <c r="A53" s="27">
        <f>외인!A53</f>
        <v>46140</v>
      </c>
      <c r="B53" s="28">
        <f>외인!B53</f>
        <v>5278520.33</v>
      </c>
      <c r="C53" s="28">
        <f>(기관!C53+외인!C53)/B53</f>
        <v>-8.4034913625121943E-5</v>
      </c>
      <c r="D53" s="28">
        <f>외인!D53</f>
        <v>673932.24</v>
      </c>
      <c r="E53" s="28">
        <f>(기관!E53+외인!E53)/D53</f>
        <v>-6.2015136714634695E-4</v>
      </c>
      <c r="F53" s="28">
        <f>외인!F53</f>
        <v>2139500.6800000002</v>
      </c>
      <c r="G53" s="28">
        <f>(기관!G53+외인!G53)/F53</f>
        <v>3.9214757342353341E-5</v>
      </c>
      <c r="H53" s="28">
        <f>외인!H53</f>
        <v>361379.78</v>
      </c>
      <c r="I53" s="28">
        <f>(기관!I53+외인!I53)/H53</f>
        <v>-1.6282039908264921E-4</v>
      </c>
      <c r="J53" s="28">
        <f>외인!J53</f>
        <v>47210.15</v>
      </c>
      <c r="K53" s="28">
        <f>(기관!K53+외인!K53)/J53</f>
        <v>1.9339061621282713E-3</v>
      </c>
      <c r="L53" s="28">
        <f>외인!L53</f>
        <v>331703.03999999998</v>
      </c>
      <c r="M53" s="28">
        <f>(기관!M53+외인!M53)/L53</f>
        <v>4.1570315424302413E-4</v>
      </c>
      <c r="N53" s="28">
        <f>외인!N53</f>
        <v>250266.99</v>
      </c>
      <c r="O53" s="28">
        <f>(기관!O53+외인!O53)/N53</f>
        <v>-1.1909281363874638E-3</v>
      </c>
      <c r="P53" s="28">
        <f>외인!P53</f>
        <v>195369.28</v>
      </c>
      <c r="Q53" s="28">
        <f>(기관!Q53+외인!Q53)/P53</f>
        <v>-2.6868604931133497E-3</v>
      </c>
      <c r="R53" s="28">
        <f>외인!R53</f>
        <v>134851.04999999999</v>
      </c>
      <c r="S53" s="28">
        <f>(기관!S53+외인!S53)/R53</f>
        <v>-2.0267547045425306E-3</v>
      </c>
      <c r="T53" s="28">
        <f>외인!T53</f>
        <v>8980.99</v>
      </c>
      <c r="U53" s="28">
        <f>(기관!U53+외인!U53)/T53</f>
        <v>2.9439961518718982E-3</v>
      </c>
      <c r="V53" s="28">
        <f>외인!V53</f>
        <v>129246.6</v>
      </c>
      <c r="W53" s="28">
        <f>(기관!W53+외인!W53)/V53</f>
        <v>3.438233578291421E-3</v>
      </c>
      <c r="X53" s="28">
        <f>외인!X53</f>
        <v>2356135.92</v>
      </c>
      <c r="Y53" s="28">
        <f>(기관!Y53+외인!Y53)/X53</f>
        <v>3.2412815980497429E-4</v>
      </c>
      <c r="Z53" s="28">
        <f>외인!Z53</f>
        <v>43740.44</v>
      </c>
      <c r="AA53" s="28">
        <f>(기관!AA53+외인!AA53)/Z53</f>
        <v>-8.1846456048453059E-5</v>
      </c>
      <c r="AB53" s="28">
        <f>외인!AB53</f>
        <v>210486.41</v>
      </c>
      <c r="AC53" s="28">
        <f>(기관!AC53+외인!AC53)/AB53</f>
        <v>-1.180836330478533E-3</v>
      </c>
      <c r="AD53" s="28">
        <f>외인!AD53</f>
        <v>19464.14</v>
      </c>
      <c r="AE53" s="28">
        <f>(기관!AE53+외인!AE53)/AD53</f>
        <v>-2.9310311167100112E-3</v>
      </c>
      <c r="AF53" s="28">
        <f>외인!AF53</f>
        <v>24958.7</v>
      </c>
      <c r="AG53" s="28">
        <f>(기관!AG53+외인!AG53)/AF53</f>
        <v>-1.3422173430507195E-4</v>
      </c>
      <c r="AH53" s="28">
        <f>외인!AH53</f>
        <v>232599.11</v>
      </c>
      <c r="AI53" s="28">
        <f>(기관!AI53+외인!AI53)/AH53</f>
        <v>1.1773905755701301E-3</v>
      </c>
      <c r="AJ53" s="28">
        <f>외인!AJ53</f>
        <v>111623.38</v>
      </c>
      <c r="AK53" s="28">
        <f>(기관!AK53+외인!AK53)/AJ53</f>
        <v>-2.2903803844678415E-3</v>
      </c>
      <c r="AL53" s="28">
        <f>외인!AL53</f>
        <v>93270.27</v>
      </c>
      <c r="AM53" s="28">
        <f>(기관!AM53+외인!AM53)/AL53</f>
        <v>-1.9502463110699687E-3</v>
      </c>
      <c r="AN53" s="28">
        <f>외인!AN53</f>
        <v>177078.6</v>
      </c>
      <c r="AO53" s="28">
        <f>(기관!AO53+외인!AO53)/AN53</f>
        <v>-8.161912280761198E-4</v>
      </c>
      <c r="AP53" s="28">
        <f>외인!AP53</f>
        <v>169825.83</v>
      </c>
      <c r="AQ53" s="28">
        <f>(기관!AQ53+외인!AQ53)/AP53</f>
        <v>-1.9222635331739583E-3</v>
      </c>
      <c r="AR53" s="28">
        <f>외인!AR53</f>
        <v>25236.46</v>
      </c>
      <c r="AS53" s="28">
        <f>(기관!AS53+외인!AS53)/AR53</f>
        <v>1.8881412052245046E-3</v>
      </c>
      <c r="AT53" s="28">
        <f>외인!AT53</f>
        <v>86090.53</v>
      </c>
      <c r="AU53" s="28">
        <f>(기관!AU53+외인!AU53)/AT53</f>
        <v>6.721993696635391E-4</v>
      </c>
      <c r="AV53" s="28">
        <f>외인!AV53</f>
        <v>49337.120000000003</v>
      </c>
      <c r="AW53" s="28">
        <f>(기관!AW53+외인!AW53)/AV53</f>
        <v>-1.4451593445259867E-4</v>
      </c>
      <c r="AX53" s="28">
        <f>외인!AX53</f>
        <v>77319.67</v>
      </c>
      <c r="AY53" s="28">
        <f>(기관!AY53+외인!AY53)/AX53</f>
        <v>4.9767413647781986E-4</v>
      </c>
      <c r="AZ53" s="28">
        <f>외인!AZ53</f>
        <v>2553635.63</v>
      </c>
      <c r="BA53" s="28">
        <f>(기관!BA53+외인!BA53)/AZ53</f>
        <v>2.7360990416631949E-5</v>
      </c>
      <c r="BB53" s="28">
        <f>외인!BB53</f>
        <v>101528.05</v>
      </c>
      <c r="BC53" s="28">
        <f>(기관!BC53+외인!BC53)/BB53</f>
        <v>2.6701980388670911E-4</v>
      </c>
      <c r="BD53" s="28">
        <f>외인!BD53</f>
        <v>39766.1</v>
      </c>
      <c r="BE53" s="28">
        <f>(기관!BE53+외인!BE53)/BD53</f>
        <v>-5.3336887449360133E-4</v>
      </c>
      <c r="BF53" s="28">
        <f>외인!BF53</f>
        <v>0</v>
      </c>
      <c r="BG53" s="28" t="e">
        <f>(기관!BG53+외인!BG53)/BF53</f>
        <v>#DIV/0!</v>
      </c>
      <c r="BH53" s="28">
        <f>외인!BH53</f>
        <v>102302.03</v>
      </c>
      <c r="BI53" s="28">
        <f>(기관!BI53+외인!BI53)/BH53</f>
        <v>3.4703123681905433E-3</v>
      </c>
      <c r="BJ53" s="28">
        <f>외인!BJ53</f>
        <v>139506.01999999999</v>
      </c>
      <c r="BK53" s="28">
        <f>(기관!BK53+외인!BK53)/BJ53</f>
        <v>-4.1933674260078525E-4</v>
      </c>
      <c r="BL53" s="28">
        <f>외인!BL53</f>
        <v>51006.48</v>
      </c>
      <c r="BM53" s="28">
        <f>(기관!BM53+외인!BM53)/BL53</f>
        <v>2.3526422525138175E-6</v>
      </c>
      <c r="BN53" s="28">
        <f>외인!BN53</f>
        <v>57165.5</v>
      </c>
      <c r="BO53" s="28">
        <f>(기관!BO53+외인!BO53)/BN53</f>
        <v>4.655605216432988E-3</v>
      </c>
      <c r="BP53" s="28">
        <f>외인!BP53</f>
        <v>87633.35</v>
      </c>
      <c r="BQ53" s="28">
        <f>(기관!BQ53+외인!BQ53)/BP53</f>
        <v>1.2883223110836219E-4</v>
      </c>
      <c r="BR53" s="28">
        <f>외인!BR53</f>
        <v>326099.03999999998</v>
      </c>
      <c r="BS53" s="28">
        <f>(기관!BS53+외인!BS53)/BR53</f>
        <v>-1.0426280310423415E-5</v>
      </c>
      <c r="BT53" s="28">
        <f>외인!BT53</f>
        <v>2400740.38</v>
      </c>
      <c r="BU53" s="28">
        <f>(기관!BU53+외인!BU53)/BT53</f>
        <v>3.4008258735582225E-4</v>
      </c>
      <c r="BV53" s="28">
        <f>외인!BV53</f>
        <v>427497.76</v>
      </c>
      <c r="BW53" s="28">
        <f>(기관!BW53+외인!BW53)/BV53</f>
        <v>-9.0288192387253665E-4</v>
      </c>
      <c r="BX53" s="28">
        <f>외인!BX53</f>
        <v>75729.75</v>
      </c>
      <c r="BY53" s="28">
        <f>(기관!BY53+외인!BY53)/BX53</f>
        <v>-1.4806598463615688E-3</v>
      </c>
      <c r="BZ53" s="28">
        <f>외인!BZ53</f>
        <v>270348.86</v>
      </c>
      <c r="CA53" s="28">
        <f>(기관!CA53+외인!CA53)/BZ53</f>
        <v>-1.2074768874557119E-3</v>
      </c>
      <c r="CB53" s="28">
        <f>외인!CB53</f>
        <v>13126.57</v>
      </c>
      <c r="CC53" s="28">
        <f>(기관!CC53+외인!CC53)/CB53</f>
        <v>-2.1087001402498901E-3</v>
      </c>
      <c r="CD53" s="28">
        <f>외인!CD53</f>
        <v>29101.42</v>
      </c>
      <c r="CE53" s="28">
        <f>(기관!CE53+외인!CE53)/CD53</f>
        <v>-4.382947636232184E-3</v>
      </c>
      <c r="CF53" s="28">
        <f>외인!CF53</f>
        <v>28478.25</v>
      </c>
      <c r="CG53" s="28">
        <f>(기관!CG53+외인!CG53)/CF53</f>
        <v>3.6726273559646396E-3</v>
      </c>
      <c r="CH53" s="28">
        <f>외인!CH53</f>
        <v>70190.17</v>
      </c>
      <c r="CI53" s="28">
        <f>(기관!CI53+외인!CI53)/CH53</f>
        <v>1.6141861460087644E-4</v>
      </c>
      <c r="CJ53" s="28">
        <f>외인!CJ53</f>
        <v>374713.1</v>
      </c>
      <c r="CK53" s="28">
        <f>(기관!CK53+외인!CK53)/CJ53</f>
        <v>-1.3204235453737809E-3</v>
      </c>
      <c r="CL53" s="28">
        <f>외인!CL53</f>
        <v>242467.22</v>
      </c>
      <c r="CM53" s="28">
        <f>(기관!CM53+외인!CM53)/CL53</f>
        <v>-8.4869204175310787E-4</v>
      </c>
      <c r="CN53" s="28">
        <f>외인!CN53</f>
        <v>125086.9</v>
      </c>
      <c r="CO53" s="28">
        <f>(기관!CO53+외인!CO53)/CN53</f>
        <v>-1.3329933030557157E-3</v>
      </c>
      <c r="CP53" s="28">
        <f>외인!CP53</f>
        <v>102105.99</v>
      </c>
      <c r="CQ53" s="28">
        <f>(기관!CQ53+외인!CQ53)/CP53</f>
        <v>2.6687954350180631E-4</v>
      </c>
      <c r="CR53" s="28">
        <f>외인!CR53</f>
        <v>171905.69</v>
      </c>
      <c r="CS53" s="28">
        <f>(기관!CS53+외인!CS53)/CR53</f>
        <v>-1.3593500017364173E-3</v>
      </c>
      <c r="CT53" s="28">
        <f>외인!CT53</f>
        <v>165222.32</v>
      </c>
      <c r="CU53" s="28">
        <f>(기관!CU53+외인!CU53)/CT53</f>
        <v>-1.307389945862036E-3</v>
      </c>
      <c r="CV53" s="28">
        <f>외인!CV53</f>
        <v>2400740.38</v>
      </c>
      <c r="CW53" s="28">
        <f>(기관!CW53+외인!CW53)/CV53</f>
        <v>3.4008258735582225E-4</v>
      </c>
      <c r="CX53" s="28">
        <f>외인!CX53</f>
        <v>256559.81</v>
      </c>
      <c r="CY53" s="28">
        <f>(기관!CY53+외인!CY53)/CX53</f>
        <v>-8.5395292427134246E-4</v>
      </c>
      <c r="CZ53" s="28">
        <f>외인!CZ53</f>
        <v>19561.28</v>
      </c>
      <c r="DA53" s="28">
        <f>(기관!DA53+외인!DA53)/CZ53</f>
        <v>-5.2021135631206139E-3</v>
      </c>
      <c r="DB53" s="28">
        <f>외인!DB53</f>
        <v>39766.1</v>
      </c>
      <c r="DC53" s="28">
        <f>(기관!DC53+외인!DC53)/DB53</f>
        <v>-5.3336887449360133E-4</v>
      </c>
      <c r="DD53" s="28">
        <f>외인!DD53</f>
        <v>8980.99</v>
      </c>
      <c r="DE53" s="28">
        <f>(기관!DE53+외인!DE53)/DD53</f>
        <v>2.9439961518718982E-3</v>
      </c>
      <c r="DF53" s="28">
        <f>외인!DF53</f>
        <v>57021.45</v>
      </c>
      <c r="DG53" s="28">
        <f>(기관!DG53+외인!DG53)/DF53</f>
        <v>-1.8317668175747901E-3</v>
      </c>
      <c r="DH53" s="28">
        <f>외인!DH53</f>
        <v>20765.599999999999</v>
      </c>
      <c r="DI53" s="28">
        <f>(기관!DI53+외인!DI53)/DH53</f>
        <v>-5.8587278961359174E-3</v>
      </c>
      <c r="DJ53" s="28">
        <f>외인!DJ53</f>
        <v>709401.13</v>
      </c>
      <c r="DK53" s="28">
        <f>(기관!DK53+외인!DK53)/DJ53</f>
        <v>2.412034500142395E-4</v>
      </c>
      <c r="DL53" s="28">
        <f>외인!DL53</f>
        <v>99861.97</v>
      </c>
      <c r="DM53" s="28">
        <f>(기관!DM53+외인!DM53)/DL53</f>
        <v>-1.7117627461184673E-3</v>
      </c>
      <c r="DN53" s="28">
        <f>외인!DN53</f>
        <v>2400740.38</v>
      </c>
      <c r="DO53" s="28">
        <f>(기관!DO53+외인!DO53)/DN53</f>
        <v>3.4008258735582225E-4</v>
      </c>
      <c r="DP53" s="28">
        <f>외인!DP53</f>
        <v>81614.03</v>
      </c>
      <c r="DQ53" s="28">
        <f>(기관!DQ53+외인!DQ53)/DP53</f>
        <v>-9.8108131653344417E-4</v>
      </c>
      <c r="DR53" s="28">
        <f>외인!DR53</f>
        <v>49014.64</v>
      </c>
      <c r="DS53" s="28">
        <f>(기관!DS53+외인!DS53)/DR53</f>
        <v>3.3543039385783512E-3</v>
      </c>
      <c r="DT53" s="28">
        <f>외인!DT53</f>
        <v>134851.04999999999</v>
      </c>
      <c r="DU53" s="28">
        <f>(기관!DU53+외인!DU53)/DT53</f>
        <v>-2.0267547045425306E-3</v>
      </c>
      <c r="DV53" s="28">
        <f>외인!DV53</f>
        <v>36779.730000000003</v>
      </c>
      <c r="DW53" s="28">
        <f>(기관!DW53+외인!DW53)/DV53</f>
        <v>1.0976154528594961E-3</v>
      </c>
      <c r="DX53" s="28">
        <f>외인!DX53</f>
        <v>129246.6</v>
      </c>
      <c r="DY53" s="28">
        <f>(기관!DY53+외인!DY53)/DX53</f>
        <v>3.438233578291421E-3</v>
      </c>
      <c r="DZ53" s="28">
        <f>외인!DZ53</f>
        <v>8764.33</v>
      </c>
      <c r="EA53" s="28">
        <f>(기관!EA53+외인!EA53)/DZ53</f>
        <v>-2.2363375180989306E-4</v>
      </c>
      <c r="EB53" s="28">
        <f>외인!EB53</f>
        <v>12889.8</v>
      </c>
      <c r="EC53" s="28">
        <f>(기관!EC53+외인!EC53)/EB53</f>
        <v>-1.2762028891061153E-3</v>
      </c>
      <c r="ED53" s="28">
        <f>외인!ED53</f>
        <v>11215.91</v>
      </c>
      <c r="EE53" s="28">
        <f>(기관!EE53+외인!EE53)/ED53</f>
        <v>-3.069746458379213E-3</v>
      </c>
      <c r="EF53" s="28">
        <f>외인!EF53</f>
        <v>239031.26</v>
      </c>
      <c r="EG53" s="28">
        <f>(기관!EG53+외인!EG53)/EF53</f>
        <v>-1.4846593704940516E-3</v>
      </c>
      <c r="EH53" s="28">
        <f>외인!EH53</f>
        <v>225319.08</v>
      </c>
      <c r="EI53" s="28">
        <f>(기관!EI53+외인!EI53)/EH53</f>
        <v>7.8808239408753133E-4</v>
      </c>
      <c r="EJ53" s="28">
        <f>외인!EJ53</f>
        <v>105551.09</v>
      </c>
      <c r="EK53" s="28">
        <f>(기관!EK53+외인!EK53)/EJ53</f>
        <v>1.2574005630827687E-3</v>
      </c>
      <c r="EL53" s="28">
        <f>외인!EL53</f>
        <v>31724.65</v>
      </c>
      <c r="EM53" s="28">
        <f>(기관!EM53+외인!EM53)/EL53</f>
        <v>-4.0684451995530281E-3</v>
      </c>
      <c r="EN53" s="28">
        <f>외인!EN53</f>
        <v>49014.64</v>
      </c>
      <c r="EO53" s="28">
        <f>(기관!EO53+외인!EO53)/EN53</f>
        <v>3.3543039385783512E-3</v>
      </c>
      <c r="EP53" s="28">
        <f>외인!EP53</f>
        <v>174457.14</v>
      </c>
      <c r="EQ53" s="28">
        <f>(기관!EQ53+외인!EQ53)/EP53</f>
        <v>-3.6660580358018014E-3</v>
      </c>
      <c r="ER53" s="28">
        <f>외인!ER53</f>
        <v>14417.39</v>
      </c>
      <c r="ES53" s="28">
        <f>(기관!ES53+외인!ES53)/ER53</f>
        <v>-2.9790412827841936E-3</v>
      </c>
      <c r="ET53" s="28">
        <f>외인!ET53</f>
        <v>169825.83</v>
      </c>
      <c r="EU53" s="28">
        <f>(기관!EU53+외인!EU53)/ET53</f>
        <v>-1.9222635331739583E-3</v>
      </c>
      <c r="EV53" s="28">
        <f>외인!EV53</f>
        <v>43740.44</v>
      </c>
      <c r="EW53" s="28">
        <f>(기관!EW53+외인!EW53)/EV53</f>
        <v>-8.1846456048453059E-5</v>
      </c>
      <c r="EX53" s="28">
        <f>외인!EX53</f>
        <v>58365.56</v>
      </c>
      <c r="EY53" s="28">
        <f>(기관!EY53+외인!EY53)/EX53</f>
        <v>5.2822246544023568E-4</v>
      </c>
    </row>
    <row r="54" spans="1:155">
      <c r="A54" s="27">
        <f>외인!A54</f>
        <v>46141</v>
      </c>
      <c r="B54" s="28">
        <f>외인!B54</f>
        <v>5318255.55</v>
      </c>
      <c r="C54" s="28">
        <f>(기관!C54+외인!C54)/B54</f>
        <v>9.5369617956775324E-5</v>
      </c>
      <c r="D54" s="28">
        <f>외인!D54</f>
        <v>677611.06</v>
      </c>
      <c r="E54" s="28">
        <f>(기관!E54+외인!E54)/D54</f>
        <v>-4.2180539379035517E-4</v>
      </c>
      <c r="F54" s="28">
        <f>외인!F54</f>
        <v>2166150.79</v>
      </c>
      <c r="G54" s="28">
        <f>(기관!G54+외인!G54)/F54</f>
        <v>6.0907117181809858E-4</v>
      </c>
      <c r="H54" s="28">
        <f>외인!H54</f>
        <v>367885.22</v>
      </c>
      <c r="I54" s="28">
        <f>(기관!I54+외인!I54)/H54</f>
        <v>1.4693985259859039E-3</v>
      </c>
      <c r="J54" s="28">
        <f>외인!J54</f>
        <v>46746.49</v>
      </c>
      <c r="K54" s="28">
        <f>(기관!K54+외인!K54)/J54</f>
        <v>-5.5298269452957853E-4</v>
      </c>
      <c r="L54" s="28">
        <f>외인!L54</f>
        <v>338122.45</v>
      </c>
      <c r="M54" s="28">
        <f>(기관!M54+외인!M54)/L54</f>
        <v>2.0895980139739316E-3</v>
      </c>
      <c r="N54" s="28">
        <f>외인!N54</f>
        <v>250295.3</v>
      </c>
      <c r="O54" s="28">
        <f>(기관!O54+외인!O54)/N54</f>
        <v>-1.2702196165888851E-3</v>
      </c>
      <c r="P54" s="28">
        <f>외인!P54</f>
        <v>192945.28</v>
      </c>
      <c r="Q54" s="28">
        <f>(기관!Q54+외인!Q54)/P54</f>
        <v>-2.7118569575788534E-3</v>
      </c>
      <c r="R54" s="28">
        <f>외인!R54</f>
        <v>134609.67000000001</v>
      </c>
      <c r="S54" s="28">
        <f>(기관!S54+외인!S54)/R54</f>
        <v>-2.3303674988579943E-3</v>
      </c>
      <c r="T54" s="28">
        <f>외인!T54</f>
        <v>9205.4500000000007</v>
      </c>
      <c r="U54" s="28">
        <f>(기관!U54+외인!U54)/T54</f>
        <v>3.2882694490763619E-3</v>
      </c>
      <c r="V54" s="28">
        <f>외인!V54</f>
        <v>128996.85</v>
      </c>
      <c r="W54" s="28">
        <f>(기관!W54+외인!W54)/V54</f>
        <v>3.2171328214603691E-3</v>
      </c>
      <c r="X54" s="28">
        <f>외인!X54</f>
        <v>2373839.5099999998</v>
      </c>
      <c r="Y54" s="28">
        <f>(기관!Y54+외인!Y54)/X54</f>
        <v>7.9615323278531172E-4</v>
      </c>
      <c r="Z54" s="28">
        <f>외인!Z54</f>
        <v>42784.6</v>
      </c>
      <c r="AA54" s="28">
        <f>(기관!AA54+외인!AA54)/Z54</f>
        <v>-5.2799371736559427E-4</v>
      </c>
      <c r="AB54" s="28">
        <f>외인!AB54</f>
        <v>210996.95</v>
      </c>
      <c r="AC54" s="28">
        <f>(기관!AC54+외인!AC54)/AB54</f>
        <v>-7.2944182368512905E-4</v>
      </c>
      <c r="AD54" s="28">
        <f>외인!AD54</f>
        <v>19654.11</v>
      </c>
      <c r="AE54" s="28">
        <f>(기관!AE54+외인!AE54)/AD54</f>
        <v>-1.9980553685717641E-3</v>
      </c>
      <c r="AF54" s="28">
        <f>외인!AF54</f>
        <v>24890.91</v>
      </c>
      <c r="AG54" s="28">
        <f>(기관!AG54+외인!AG54)/AF54</f>
        <v>-5.6245432569560549E-5</v>
      </c>
      <c r="AH54" s="28">
        <f>외인!AH54</f>
        <v>236640.78</v>
      </c>
      <c r="AI54" s="28">
        <f>(기관!AI54+외인!AI54)/AH54</f>
        <v>4.6547344882821986E-4</v>
      </c>
      <c r="AJ54" s="28">
        <f>외인!AJ54</f>
        <v>111783.58</v>
      </c>
      <c r="AK54" s="28">
        <f>(기관!AK54+외인!AK54)/AJ54</f>
        <v>-2.4151132035671072E-3</v>
      </c>
      <c r="AL54" s="28">
        <f>외인!AL54</f>
        <v>92837.46</v>
      </c>
      <c r="AM54" s="28">
        <f>(기관!AM54+외인!AM54)/AL54</f>
        <v>-2.156349387413227E-3</v>
      </c>
      <c r="AN54" s="28">
        <f>외인!AN54</f>
        <v>177848.2</v>
      </c>
      <c r="AO54" s="28">
        <f>(기관!AO54+외인!AO54)/AN54</f>
        <v>-7.423184491043486E-4</v>
      </c>
      <c r="AP54" s="28">
        <f>외인!AP54</f>
        <v>176131.99</v>
      </c>
      <c r="AQ54" s="28">
        <f>(기관!AQ54+외인!AQ54)/AP54</f>
        <v>-2.1906298793308364E-3</v>
      </c>
      <c r="AR54" s="28">
        <f>외인!AR54</f>
        <v>25460.799999999999</v>
      </c>
      <c r="AS54" s="28">
        <f>(기관!AS54+외인!AS54)/AR54</f>
        <v>2.1468296361465467E-3</v>
      </c>
      <c r="AT54" s="28">
        <f>외인!AT54</f>
        <v>85813.58</v>
      </c>
      <c r="AU54" s="28">
        <f>(기관!AU54+외인!AU54)/AT54</f>
        <v>-1.7969183898399282E-4</v>
      </c>
      <c r="AV54" s="28">
        <f>외인!AV54</f>
        <v>50222.45</v>
      </c>
      <c r="AW54" s="28">
        <f>(기관!AW54+외인!AW54)/AV54</f>
        <v>6.4234221946559756E-4</v>
      </c>
      <c r="AX54" s="28">
        <f>외인!AX54</f>
        <v>77463.100000000006</v>
      </c>
      <c r="AY54" s="28">
        <f>(기관!AY54+외인!AY54)/AX54</f>
        <v>5.708524445832919E-4</v>
      </c>
      <c r="AZ54" s="28">
        <f>외인!AZ54</f>
        <v>2572651.1</v>
      </c>
      <c r="BA54" s="28">
        <f>(기관!BA54+외인!BA54)/AZ54</f>
        <v>5.1851181841175431E-4</v>
      </c>
      <c r="BB54" s="28">
        <f>외인!BB54</f>
        <v>100656.84</v>
      </c>
      <c r="BC54" s="28">
        <f>(기관!BC54+외인!BC54)/BB54</f>
        <v>1.2458169757763115E-4</v>
      </c>
      <c r="BD54" s="28">
        <f>외인!BD54</f>
        <v>39693.230000000003</v>
      </c>
      <c r="BE54" s="28">
        <f>(기관!BE54+외인!BE54)/BD54</f>
        <v>-7.5604832360581375E-4</v>
      </c>
      <c r="BF54" s="28">
        <f>외인!BF54</f>
        <v>0</v>
      </c>
      <c r="BG54" s="28" t="e">
        <f>(기관!BG54+외인!BG54)/BF54</f>
        <v>#DIV/0!</v>
      </c>
      <c r="BH54" s="28">
        <f>외인!BH54</f>
        <v>108606.43</v>
      </c>
      <c r="BI54" s="28">
        <f>(기관!BI54+외인!BI54)/BH54</f>
        <v>5.0376391158424051E-3</v>
      </c>
      <c r="BJ54" s="28">
        <f>외인!BJ54</f>
        <v>142521.01</v>
      </c>
      <c r="BK54" s="28">
        <f>(기관!BK54+외인!BK54)/BJ54</f>
        <v>5.0680247073747221E-4</v>
      </c>
      <c r="BL54" s="28">
        <f>외인!BL54</f>
        <v>50527.46</v>
      </c>
      <c r="BM54" s="28">
        <f>(기관!BM54+외인!BM54)/BL54</f>
        <v>-1.3275949355063563E-3</v>
      </c>
      <c r="BN54" s="28">
        <f>외인!BN54</f>
        <v>57524.71</v>
      </c>
      <c r="BO54" s="28">
        <f>(기관!BO54+외인!BO54)/BN54</f>
        <v>4.5705575916853815E-3</v>
      </c>
      <c r="BP54" s="28">
        <f>외인!BP54</f>
        <v>87910.91</v>
      </c>
      <c r="BQ54" s="28">
        <f>(기관!BQ54+외인!BQ54)/BP54</f>
        <v>-4.1894686336428562E-4</v>
      </c>
      <c r="BR54" s="28">
        <f>외인!BR54</f>
        <v>333292.33</v>
      </c>
      <c r="BS54" s="28">
        <f>(기관!BS54+외인!BS54)/BR54</f>
        <v>1.8740305244948157E-4</v>
      </c>
      <c r="BT54" s="28">
        <f>외인!BT54</f>
        <v>2417875.5699999998</v>
      </c>
      <c r="BU54" s="28">
        <f>(기관!BU54+외인!BU54)/BT54</f>
        <v>7.8427112773218519E-4</v>
      </c>
      <c r="BV54" s="28">
        <f>외인!BV54</f>
        <v>434002.88</v>
      </c>
      <c r="BW54" s="28">
        <f>(기관!BW54+외인!BW54)/BV54</f>
        <v>-8.0939555055487185E-4</v>
      </c>
      <c r="BX54" s="28">
        <f>외인!BX54</f>
        <v>76149.63</v>
      </c>
      <c r="BY54" s="28">
        <f>(기관!BY54+외인!BY54)/BX54</f>
        <v>-1.4479387490129629E-3</v>
      </c>
      <c r="BZ54" s="28">
        <f>외인!BZ54</f>
        <v>270685.65000000002</v>
      </c>
      <c r="CA54" s="28">
        <f>(기관!CA54+외인!CA54)/BZ54</f>
        <v>-1.2273277138998688E-3</v>
      </c>
      <c r="CB54" s="28">
        <f>외인!CB54</f>
        <v>13199.8</v>
      </c>
      <c r="CC54" s="28">
        <f>(기관!CC54+외인!CC54)/CB54</f>
        <v>-1.7485113410809253E-3</v>
      </c>
      <c r="CD54" s="28">
        <f>외인!CD54</f>
        <v>29415.98</v>
      </c>
      <c r="CE54" s="28">
        <f>(기관!CE54+외인!CE54)/CD54</f>
        <v>-3.9930677135352963E-3</v>
      </c>
      <c r="CF54" s="28">
        <f>외인!CF54</f>
        <v>28708.28</v>
      </c>
      <c r="CG54" s="28">
        <f>(기관!CG54+외인!CG54)/CF54</f>
        <v>3.5867700886294826E-3</v>
      </c>
      <c r="CH54" s="28">
        <f>외인!CH54</f>
        <v>70903.73</v>
      </c>
      <c r="CI54" s="28">
        <f>(기관!CI54+외인!CI54)/CH54</f>
        <v>7.7964868702958229E-4</v>
      </c>
      <c r="CJ54" s="28">
        <f>외인!CJ54</f>
        <v>372197.45</v>
      </c>
      <c r="CK54" s="28">
        <f>(기관!CK54+외인!CK54)/CJ54</f>
        <v>-1.1653760658489197E-3</v>
      </c>
      <c r="CL54" s="28">
        <f>외인!CL54</f>
        <v>241796.05</v>
      </c>
      <c r="CM54" s="28">
        <f>(기관!CM54+외인!CM54)/CL54</f>
        <v>-8.7995647571579444E-4</v>
      </c>
      <c r="CN54" s="28">
        <f>외인!CN54</f>
        <v>122743.44</v>
      </c>
      <c r="CO54" s="28">
        <f>(기관!CO54+외인!CO54)/CN54</f>
        <v>-1.5529139479877703E-3</v>
      </c>
      <c r="CP54" s="28">
        <f>외인!CP54</f>
        <v>101230.43</v>
      </c>
      <c r="CQ54" s="28">
        <f>(기관!CQ54+외인!CQ54)/CP54</f>
        <v>1.259502700917105E-4</v>
      </c>
      <c r="CR54" s="28">
        <f>외인!CR54</f>
        <v>171646.95</v>
      </c>
      <c r="CS54" s="28">
        <f>(기관!CS54+외인!CS54)/CR54</f>
        <v>-1.5329139259392607E-3</v>
      </c>
      <c r="CT54" s="28">
        <f>외인!CT54</f>
        <v>165066.23000000001</v>
      </c>
      <c r="CU54" s="28">
        <f>(기관!CU54+외인!CU54)/CT54</f>
        <v>-2.6155561922023662E-3</v>
      </c>
      <c r="CV54" s="28">
        <f>외인!CV54</f>
        <v>2417875.5699999998</v>
      </c>
      <c r="CW54" s="28">
        <f>(기관!CW54+외인!CW54)/CV54</f>
        <v>7.8427112773218519E-4</v>
      </c>
      <c r="CX54" s="28">
        <f>외인!CX54</f>
        <v>260956.85</v>
      </c>
      <c r="CY54" s="28">
        <f>(기관!CY54+외인!CY54)/CX54</f>
        <v>2.5919994052656597E-4</v>
      </c>
      <c r="CZ54" s="28">
        <f>외인!CZ54</f>
        <v>19314.57</v>
      </c>
      <c r="DA54" s="28">
        <f>(기관!DA54+외인!DA54)/CZ54</f>
        <v>-9.8454172161223374E-3</v>
      </c>
      <c r="DB54" s="28">
        <f>외인!DB54</f>
        <v>39693.230000000003</v>
      </c>
      <c r="DC54" s="28">
        <f>(기관!DC54+외인!DC54)/DB54</f>
        <v>-7.5604832360581375E-4</v>
      </c>
      <c r="DD54" s="28">
        <f>외인!DD54</f>
        <v>9205.4500000000007</v>
      </c>
      <c r="DE54" s="28">
        <f>(기관!DE54+외인!DE54)/DD54</f>
        <v>3.2882694490763619E-3</v>
      </c>
      <c r="DF54" s="28">
        <f>외인!DF54</f>
        <v>57545.9</v>
      </c>
      <c r="DG54" s="28">
        <f>(기관!DG54+외인!DG54)/DF54</f>
        <v>-1.5888186647528321E-3</v>
      </c>
      <c r="DH54" s="28">
        <f>외인!DH54</f>
        <v>21093.08</v>
      </c>
      <c r="DI54" s="28">
        <f>(기관!DI54+외인!DI54)/DH54</f>
        <v>-5.2761379561448579E-3</v>
      </c>
      <c r="DJ54" s="28">
        <f>외인!DJ54</f>
        <v>719295.54</v>
      </c>
      <c r="DK54" s="28">
        <f>(기관!DK54+외인!DK54)/DJ54</f>
        <v>1.4547566915262673E-4</v>
      </c>
      <c r="DL54" s="28">
        <f>외인!DL54</f>
        <v>97752.6</v>
      </c>
      <c r="DM54" s="28">
        <f>(기관!DM54+외인!DM54)/DL54</f>
        <v>-1.936930577805603E-3</v>
      </c>
      <c r="DN54" s="28">
        <f>외인!DN54</f>
        <v>2417875.5699999998</v>
      </c>
      <c r="DO54" s="28">
        <f>(기관!DO54+외인!DO54)/DN54</f>
        <v>7.8427112773218519E-4</v>
      </c>
      <c r="DP54" s="28">
        <f>외인!DP54</f>
        <v>81960.12</v>
      </c>
      <c r="DQ54" s="28">
        <f>(기관!DQ54+외인!DQ54)/DP54</f>
        <v>-5.2830571746356626E-5</v>
      </c>
      <c r="DR54" s="28">
        <f>외인!DR54</f>
        <v>48534.47</v>
      </c>
      <c r="DS54" s="28">
        <f>(기관!DS54+외인!DS54)/DR54</f>
        <v>7.3061475689339983E-4</v>
      </c>
      <c r="DT54" s="28">
        <f>외인!DT54</f>
        <v>134609.67000000001</v>
      </c>
      <c r="DU54" s="28">
        <f>(기관!DU54+외인!DU54)/DT54</f>
        <v>-2.3303674988579943E-3</v>
      </c>
      <c r="DV54" s="28">
        <f>외인!DV54</f>
        <v>36762.230000000003</v>
      </c>
      <c r="DW54" s="28">
        <f>(기관!DW54+외인!DW54)/DV54</f>
        <v>1.391373700670498E-3</v>
      </c>
      <c r="DX54" s="28">
        <f>외인!DX54</f>
        <v>128996.85</v>
      </c>
      <c r="DY54" s="28">
        <f>(기관!DY54+외인!DY54)/DX54</f>
        <v>3.2171328214603691E-3</v>
      </c>
      <c r="DZ54" s="28">
        <f>외인!DZ54</f>
        <v>8920.6</v>
      </c>
      <c r="EA54" s="28">
        <f>(기관!EA54+외인!EA54)/DZ54</f>
        <v>1.0772817971885298E-3</v>
      </c>
      <c r="EB54" s="28">
        <f>외인!EB54</f>
        <v>13024.68</v>
      </c>
      <c r="EC54" s="28">
        <f>(기관!EC54+외인!EC54)/EB54</f>
        <v>-1.0925412370975717E-3</v>
      </c>
      <c r="ED54" s="28">
        <f>외인!ED54</f>
        <v>11318.9</v>
      </c>
      <c r="EE54" s="28">
        <f>(기관!EE54+외인!EE54)/ED54</f>
        <v>-2.0390674005424558E-3</v>
      </c>
      <c r="EF54" s="28">
        <f>외인!EF54</f>
        <v>236077.06</v>
      </c>
      <c r="EG54" s="28">
        <f>(기관!EG54+외인!EG54)/EF54</f>
        <v>-1.5698263948220976E-3</v>
      </c>
      <c r="EH54" s="28">
        <f>외인!EH54</f>
        <v>228165.85</v>
      </c>
      <c r="EI54" s="28">
        <f>(기관!EI54+외인!EI54)/EH54</f>
        <v>4.9542909247812501E-4</v>
      </c>
      <c r="EJ54" s="28">
        <f>외인!EJ54</f>
        <v>105605.49</v>
      </c>
      <c r="EK54" s="28">
        <f>(기관!EK54+외인!EK54)/EJ54</f>
        <v>7.986327225980392E-4</v>
      </c>
      <c r="EL54" s="28">
        <f>외인!EL54</f>
        <v>32058.880000000001</v>
      </c>
      <c r="EM54" s="28">
        <f>(기관!EM54+외인!EM54)/EL54</f>
        <v>-3.6735531621815858E-3</v>
      </c>
      <c r="EN54" s="28">
        <f>외인!EN54</f>
        <v>48534.47</v>
      </c>
      <c r="EO54" s="28">
        <f>(기관!EO54+외인!EO54)/EN54</f>
        <v>7.3061475689339983E-4</v>
      </c>
      <c r="EP54" s="28">
        <f>외인!EP54</f>
        <v>178028</v>
      </c>
      <c r="EQ54" s="28">
        <f>(기관!EQ54+외인!EQ54)/EP54</f>
        <v>-2.9071269687914259E-3</v>
      </c>
      <c r="ER54" s="28">
        <f>외인!ER54</f>
        <v>14292.95</v>
      </c>
      <c r="ES54" s="28">
        <f>(기관!ES54+외인!ES54)/ER54</f>
        <v>-3.033663449462847E-3</v>
      </c>
      <c r="ET54" s="28">
        <f>외인!ET54</f>
        <v>176131.99</v>
      </c>
      <c r="EU54" s="28">
        <f>(기관!EU54+외인!EU54)/ET54</f>
        <v>-2.1906298793308364E-3</v>
      </c>
      <c r="EV54" s="28">
        <f>외인!EV54</f>
        <v>42784.6</v>
      </c>
      <c r="EW54" s="28">
        <f>(기관!EW54+외인!EW54)/EV54</f>
        <v>-5.2799371736559427E-4</v>
      </c>
      <c r="EX54" s="28">
        <f>외인!EX54</f>
        <v>58445.83</v>
      </c>
      <c r="EY54" s="28">
        <f>(기관!EY54+외인!EY54)/EX54</f>
        <v>6.0483356982012234E-4</v>
      </c>
    </row>
    <row r="55" spans="1:155">
      <c r="A55" s="27">
        <f>외인!A55</f>
        <v>46142</v>
      </c>
      <c r="B55" s="28">
        <f>외인!B55</f>
        <v>5245172.8899999997</v>
      </c>
      <c r="C55" s="28">
        <f>(기관!C55+외인!C55)/B55</f>
        <v>-5.459495921401357E-5</v>
      </c>
      <c r="D55" s="28">
        <f>외인!D55</f>
        <v>661976.19999999995</v>
      </c>
      <c r="E55" s="28">
        <f>(기관!E55+외인!E55)/D55</f>
        <v>-7.6416644586315948E-4</v>
      </c>
      <c r="F55" s="28">
        <f>외인!F55</f>
        <v>2123249.75</v>
      </c>
      <c r="G55" s="28">
        <f>(기관!G55+외인!G55)/F55</f>
        <v>6.1396451359525662E-5</v>
      </c>
      <c r="H55" s="28">
        <f>외인!H55</f>
        <v>357119.09</v>
      </c>
      <c r="I55" s="28">
        <f>(기관!I55+외인!I55)/H55</f>
        <v>1.7588250462891803E-3</v>
      </c>
      <c r="J55" s="28">
        <f>외인!J55</f>
        <v>44796.68</v>
      </c>
      <c r="K55" s="28">
        <f>(기관!K55+외인!K55)/J55</f>
        <v>-1.2733086469800888E-3</v>
      </c>
      <c r="L55" s="28">
        <f>외인!L55</f>
        <v>328785.71999999997</v>
      </c>
      <c r="M55" s="28">
        <f>(기관!M55+외인!M55)/L55</f>
        <v>2.2292330700980569E-3</v>
      </c>
      <c r="N55" s="28">
        <f>외인!N55</f>
        <v>241159.06</v>
      </c>
      <c r="O55" s="28">
        <f>(기관!O55+외인!O55)/N55</f>
        <v>-2.0554069169120164E-3</v>
      </c>
      <c r="P55" s="28">
        <f>외인!P55</f>
        <v>189411.13</v>
      </c>
      <c r="Q55" s="28">
        <f>(기관!Q55+외인!Q55)/P55</f>
        <v>-2.708499759227454E-3</v>
      </c>
      <c r="R55" s="28">
        <f>외인!R55</f>
        <v>130828.74</v>
      </c>
      <c r="S55" s="28">
        <f>(기관!S55+외인!S55)/R55</f>
        <v>-3.6603578082308212E-3</v>
      </c>
      <c r="T55" s="28">
        <f>외인!T55</f>
        <v>9230.07</v>
      </c>
      <c r="U55" s="28">
        <f>(기관!U55+외인!U55)/T55</f>
        <v>3.2968330684382675E-3</v>
      </c>
      <c r="V55" s="28">
        <f>외인!V55</f>
        <v>126641.7</v>
      </c>
      <c r="W55" s="28">
        <f>(기관!W55+외인!W55)/V55</f>
        <v>3.0410204537683876E-3</v>
      </c>
      <c r="X55" s="28">
        <f>외인!X55</f>
        <v>2336030.14</v>
      </c>
      <c r="Y55" s="28">
        <f>(기관!Y55+외인!Y55)/X55</f>
        <v>6.24431155669935E-4</v>
      </c>
      <c r="Z55" s="28">
        <f>외인!Z55</f>
        <v>42161.87</v>
      </c>
      <c r="AA55" s="28">
        <f>(기관!AA55+외인!AA55)/Z55</f>
        <v>-6.1382476631136149E-4</v>
      </c>
      <c r="AB55" s="28">
        <f>외인!AB55</f>
        <v>210969.95</v>
      </c>
      <c r="AC55" s="28">
        <f>(기관!AC55+외인!AC55)/AB55</f>
        <v>-3.3118460709688751E-4</v>
      </c>
      <c r="AD55" s="28">
        <f>외인!AD55</f>
        <v>19391.23</v>
      </c>
      <c r="AE55" s="28">
        <f>(기관!AE55+외인!AE55)/AD55</f>
        <v>-1.9498505252116551E-3</v>
      </c>
      <c r="AF55" s="28">
        <f>외인!AF55</f>
        <v>24622.46</v>
      </c>
      <c r="AG55" s="28">
        <f>(기관!AG55+외인!AG55)/AF55</f>
        <v>-1.3564850953154154E-4</v>
      </c>
      <c r="AH55" s="28">
        <f>외인!AH55</f>
        <v>234907.15</v>
      </c>
      <c r="AI55" s="28">
        <f>(기관!AI55+외인!AI55)/AH55</f>
        <v>2.6291238900135648E-4</v>
      </c>
      <c r="AJ55" s="28">
        <f>외인!AJ55</f>
        <v>109022.85</v>
      </c>
      <c r="AK55" s="28">
        <f>(기관!AK55+외인!AK55)/AJ55</f>
        <v>-3.5814510444370151E-3</v>
      </c>
      <c r="AL55" s="28">
        <f>외인!AL55</f>
        <v>90704.98</v>
      </c>
      <c r="AM55" s="28">
        <f>(기관!AM55+외인!AM55)/AL55</f>
        <v>-1.8873274653718021E-3</v>
      </c>
      <c r="AN55" s="28">
        <f>외인!AN55</f>
        <v>170760.92</v>
      </c>
      <c r="AO55" s="28">
        <f>(기관!AO55+외인!AO55)/AN55</f>
        <v>-1.8725595997023206E-3</v>
      </c>
      <c r="AP55" s="28">
        <f>외인!AP55</f>
        <v>180198.13</v>
      </c>
      <c r="AQ55" s="28">
        <f>(기관!AQ55+외인!AQ55)/AP55</f>
        <v>-1.5711594787359891E-3</v>
      </c>
      <c r="AR55" s="28">
        <f>외인!AR55</f>
        <v>24969.47</v>
      </c>
      <c r="AS55" s="28">
        <f>(기관!AS55+외인!AS55)/AR55</f>
        <v>2.4097427778803472E-3</v>
      </c>
      <c r="AT55" s="28">
        <f>외인!AT55</f>
        <v>85701.26</v>
      </c>
      <c r="AU55" s="28">
        <f>(기관!AU55+외인!AU55)/AT55</f>
        <v>1.0328902982289876E-3</v>
      </c>
      <c r="AV55" s="28">
        <f>외인!AV55</f>
        <v>50020.51</v>
      </c>
      <c r="AW55" s="28">
        <f>(기관!AW55+외인!AW55)/AV55</f>
        <v>7.2110420305590648E-4</v>
      </c>
      <c r="AX55" s="28">
        <f>외인!AX55</f>
        <v>74868.62</v>
      </c>
      <c r="AY55" s="28">
        <f>(기관!AY55+외인!AY55)/AX55</f>
        <v>-1.6606423358678177E-3</v>
      </c>
      <c r="AZ55" s="28">
        <f>외인!AZ55</f>
        <v>2532359.6</v>
      </c>
      <c r="BA55" s="28">
        <f>(기관!BA55+외인!BA55)/AZ55</f>
        <v>5.0911410843862762E-4</v>
      </c>
      <c r="BB55" s="28">
        <f>외인!BB55</f>
        <v>99271.15</v>
      </c>
      <c r="BC55" s="28">
        <f>(기관!BC55+외인!BC55)/BB55</f>
        <v>-8.6631413054044349E-6</v>
      </c>
      <c r="BD55" s="28">
        <f>외인!BD55</f>
        <v>38819.85</v>
      </c>
      <c r="BE55" s="28">
        <f>(기관!BE55+외인!BE55)/BD55</f>
        <v>-7.1767407653558686E-4</v>
      </c>
      <c r="BF55" s="28">
        <f>외인!BF55</f>
        <v>0</v>
      </c>
      <c r="BG55" s="28" t="e">
        <f>(기관!BG55+외인!BG55)/BF55</f>
        <v>#DIV/0!</v>
      </c>
      <c r="BH55" s="28">
        <f>외인!BH55</f>
        <v>108338.58</v>
      </c>
      <c r="BI55" s="28">
        <f>(기관!BI55+외인!BI55)/BH55</f>
        <v>5.9404507609385308E-3</v>
      </c>
      <c r="BJ55" s="28">
        <f>외인!BJ55</f>
        <v>138263.54999999999</v>
      </c>
      <c r="BK55" s="28">
        <f>(기관!BK55+외인!BK55)/BJ55</f>
        <v>7.9739020153901739E-4</v>
      </c>
      <c r="BL55" s="28">
        <f>외인!BL55</f>
        <v>49630.79</v>
      </c>
      <c r="BM55" s="28">
        <f>(기관!BM55+외인!BM55)/BL55</f>
        <v>-2.0817722224449782E-3</v>
      </c>
      <c r="BN55" s="28">
        <f>외인!BN55</f>
        <v>56295.44</v>
      </c>
      <c r="BO55" s="28">
        <f>(기관!BO55+외인!BO55)/BN55</f>
        <v>4.1687213031819277E-3</v>
      </c>
      <c r="BP55" s="28">
        <f>외인!BP55</f>
        <v>85056.88</v>
      </c>
      <c r="BQ55" s="28">
        <f>(기관!BQ55+외인!BQ55)/BP55</f>
        <v>-2.4679955342824709E-3</v>
      </c>
      <c r="BR55" s="28">
        <f>외인!BR55</f>
        <v>335281.28000000003</v>
      </c>
      <c r="BS55" s="28">
        <f>(기관!BS55+외인!BS55)/BR55</f>
        <v>-5.2934658326286486E-4</v>
      </c>
      <c r="BT55" s="28">
        <f>외인!BT55</f>
        <v>2379667.06</v>
      </c>
      <c r="BU55" s="28">
        <f>(기관!BU55+외인!BU55)/BT55</f>
        <v>5.7421898339005454E-4</v>
      </c>
      <c r="BV55" s="28">
        <f>외인!BV55</f>
        <v>433851.04</v>
      </c>
      <c r="BW55" s="28">
        <f>(기관!BW55+외인!BW55)/BV55</f>
        <v>-6.4759554339203606E-4</v>
      </c>
      <c r="BX55" s="28">
        <f>외인!BX55</f>
        <v>74870.7</v>
      </c>
      <c r="BY55" s="28">
        <f>(기관!BY55+외인!BY55)/BX55</f>
        <v>-1.3634171979158736E-3</v>
      </c>
      <c r="BZ55" s="28">
        <f>외인!BZ55</f>
        <v>261465.9</v>
      </c>
      <c r="CA55" s="28">
        <f>(기관!CA55+외인!CA55)/BZ55</f>
        <v>-1.8776827112063179E-3</v>
      </c>
      <c r="CB55" s="28">
        <f>외인!CB55</f>
        <v>12944.75</v>
      </c>
      <c r="CC55" s="28">
        <f>(기관!CC55+외인!CC55)/CB55</f>
        <v>-1.7621043280094245E-3</v>
      </c>
      <c r="CD55" s="28">
        <f>외인!CD55</f>
        <v>29717.14</v>
      </c>
      <c r="CE55" s="28">
        <f>(기관!CE55+외인!CE55)/CD55</f>
        <v>-3.6682534052738585E-3</v>
      </c>
      <c r="CF55" s="28">
        <f>외인!CF55</f>
        <v>28327.11</v>
      </c>
      <c r="CG55" s="28">
        <f>(기관!CG55+외인!CG55)/CF55</f>
        <v>4.278939856554375E-3</v>
      </c>
      <c r="CH55" s="28">
        <f>외인!CH55</f>
        <v>70905.77</v>
      </c>
      <c r="CI55" s="28">
        <f>(기관!CI55+외인!CI55)/CH55</f>
        <v>9.3927475859863013E-4</v>
      </c>
      <c r="CJ55" s="28">
        <f>외인!CJ55</f>
        <v>363226.63</v>
      </c>
      <c r="CK55" s="28">
        <f>(기관!CK55+외인!CK55)/CJ55</f>
        <v>-1.7655368495421164E-3</v>
      </c>
      <c r="CL55" s="28">
        <f>외인!CL55</f>
        <v>241385.91</v>
      </c>
      <c r="CM55" s="28">
        <f>(기관!CM55+외인!CM55)/CL55</f>
        <v>-4.8776666376260325E-4</v>
      </c>
      <c r="CN55" s="28">
        <f>외인!CN55</f>
        <v>118644.02</v>
      </c>
      <c r="CO55" s="28">
        <f>(기관!CO55+외인!CO55)/CN55</f>
        <v>-1.8214150194843363E-3</v>
      </c>
      <c r="CP55" s="28">
        <f>외인!CP55</f>
        <v>99841.16</v>
      </c>
      <c r="CQ55" s="28">
        <f>(기관!CQ55+외인!CQ55)/CP55</f>
        <v>-3.4054091518968358E-6</v>
      </c>
      <c r="CR55" s="28">
        <f>외인!CR55</f>
        <v>166676.69</v>
      </c>
      <c r="CS55" s="28">
        <f>(기관!CS55+외인!CS55)/CR55</f>
        <v>-2.4022555283525248E-3</v>
      </c>
      <c r="CT55" s="28">
        <f>외인!CT55</f>
        <v>164167.18</v>
      </c>
      <c r="CU55" s="28">
        <f>(기관!CU55+외인!CU55)/CT55</f>
        <v>-7.3132766244751236E-4</v>
      </c>
      <c r="CV55" s="28">
        <f>외인!CV55</f>
        <v>2379667.06</v>
      </c>
      <c r="CW55" s="28">
        <f>(기관!CW55+외인!CW55)/CV55</f>
        <v>5.7421898339005454E-4</v>
      </c>
      <c r="CX55" s="28">
        <f>외인!CX55</f>
        <v>255124.66</v>
      </c>
      <c r="CY55" s="28">
        <f>(기관!CY55+외인!CY55)/CX55</f>
        <v>8.9085861006144983E-4</v>
      </c>
      <c r="CZ55" s="28">
        <f>외인!CZ55</f>
        <v>19269.36</v>
      </c>
      <c r="DA55" s="28">
        <f>(기관!DA55+외인!DA55)/CZ55</f>
        <v>-4.8953364304782305E-3</v>
      </c>
      <c r="DB55" s="28">
        <f>외인!DB55</f>
        <v>38819.85</v>
      </c>
      <c r="DC55" s="28">
        <f>(기관!DC55+외인!DC55)/DB55</f>
        <v>-7.1767407653558686E-4</v>
      </c>
      <c r="DD55" s="28">
        <f>외인!DD55</f>
        <v>9230.07</v>
      </c>
      <c r="DE55" s="28">
        <f>(기관!DE55+외인!DE55)/DD55</f>
        <v>3.2968330684382675E-3</v>
      </c>
      <c r="DF55" s="28">
        <f>외인!DF55</f>
        <v>56189.08</v>
      </c>
      <c r="DG55" s="28">
        <f>(기관!DG55+외인!DG55)/DF55</f>
        <v>-1.5303685342418849E-3</v>
      </c>
      <c r="DH55" s="28">
        <f>외인!DH55</f>
        <v>21310.84</v>
      </c>
      <c r="DI55" s="28">
        <f>(기관!DI55+외인!DI55)/DH55</f>
        <v>-5.2029858982564738E-3</v>
      </c>
      <c r="DJ55" s="28">
        <f>외인!DJ55</f>
        <v>713483.84</v>
      </c>
      <c r="DK55" s="28">
        <f>(기관!DK55+외인!DK55)/DJ55</f>
        <v>6.5593636991134431E-6</v>
      </c>
      <c r="DL55" s="28">
        <f>외인!DL55</f>
        <v>94170.91</v>
      </c>
      <c r="DM55" s="28">
        <f>(기관!DM55+외인!DM55)/DL55</f>
        <v>-2.2550488255874347E-3</v>
      </c>
      <c r="DN55" s="28">
        <f>외인!DN55</f>
        <v>2379667.06</v>
      </c>
      <c r="DO55" s="28">
        <f>(기관!DO55+외인!DO55)/DN55</f>
        <v>5.7421898339005454E-4</v>
      </c>
      <c r="DP55" s="28">
        <f>외인!DP55</f>
        <v>79058.149999999994</v>
      </c>
      <c r="DQ55" s="28">
        <f>(기관!DQ55+외인!DQ55)/DP55</f>
        <v>-1.2256800848489374E-3</v>
      </c>
      <c r="DR55" s="28">
        <f>외인!DR55</f>
        <v>46443.88</v>
      </c>
      <c r="DS55" s="28">
        <f>(기관!DS55+외인!DS55)/DR55</f>
        <v>-4.2115344368299986E-4</v>
      </c>
      <c r="DT55" s="28">
        <f>외인!DT55</f>
        <v>130828.74</v>
      </c>
      <c r="DU55" s="28">
        <f>(기관!DU55+외인!DU55)/DT55</f>
        <v>-3.6603578082308212E-3</v>
      </c>
      <c r="DV55" s="28">
        <f>외인!DV55</f>
        <v>35572.97</v>
      </c>
      <c r="DW55" s="28">
        <f>(기관!DW55+외인!DW55)/DV55</f>
        <v>2.2070127965137572E-3</v>
      </c>
      <c r="DX55" s="28">
        <f>외인!DX55</f>
        <v>126641.7</v>
      </c>
      <c r="DY55" s="28">
        <f>(기관!DY55+외인!DY55)/DX55</f>
        <v>3.0410204537683876E-3</v>
      </c>
      <c r="DZ55" s="28">
        <f>외인!DZ55</f>
        <v>8624.9500000000007</v>
      </c>
      <c r="EA55" s="28">
        <f>(기관!EA55+외인!EA55)/DZ55</f>
        <v>-1.4736317311984416E-3</v>
      </c>
      <c r="EB55" s="28">
        <f>외인!EB55</f>
        <v>12807.89</v>
      </c>
      <c r="EC55" s="28">
        <f>(기관!EC55+외인!EC55)/EB55</f>
        <v>-1.8613526505927207E-3</v>
      </c>
      <c r="ED55" s="28">
        <f>외인!ED55</f>
        <v>11129.54</v>
      </c>
      <c r="EE55" s="28">
        <f>(기관!EE55+외인!EE55)/ED55</f>
        <v>-7.0982268808953471E-4</v>
      </c>
      <c r="EF55" s="28">
        <f>외인!EF55</f>
        <v>231365.67</v>
      </c>
      <c r="EG55" s="28">
        <f>(기관!EG55+외인!EG55)/EF55</f>
        <v>-1.931617599101889E-3</v>
      </c>
      <c r="EH55" s="28">
        <f>외인!EH55</f>
        <v>228320.64000000001</v>
      </c>
      <c r="EI55" s="28">
        <f>(기관!EI55+외인!EI55)/EH55</f>
        <v>-4.8659639356301696E-5</v>
      </c>
      <c r="EJ55" s="28">
        <f>외인!EJ55</f>
        <v>104026.31</v>
      </c>
      <c r="EK55" s="28">
        <f>(기관!EK55+외인!EK55)/EJ55</f>
        <v>7.3817863961530509E-4</v>
      </c>
      <c r="EL55" s="28">
        <f>외인!EL55</f>
        <v>32349.88</v>
      </c>
      <c r="EM55" s="28">
        <f>(기관!EM55+외인!EM55)/EL55</f>
        <v>-3.4333975891100675E-3</v>
      </c>
      <c r="EN55" s="28">
        <f>외인!EN55</f>
        <v>46443.88</v>
      </c>
      <c r="EO55" s="28">
        <f>(기관!EO55+외인!EO55)/EN55</f>
        <v>-4.2115344368299986E-4</v>
      </c>
      <c r="EP55" s="28">
        <f>외인!EP55</f>
        <v>177580.82</v>
      </c>
      <c r="EQ55" s="28">
        <f>(기관!EQ55+외인!EQ55)/EP55</f>
        <v>-1.8581398599240616E-3</v>
      </c>
      <c r="ER55" s="28">
        <f>외인!ER55</f>
        <v>14026.92</v>
      </c>
      <c r="ES55" s="28">
        <f>(기관!ES55+외인!ES55)/ER55</f>
        <v>-2.9222380964602349E-3</v>
      </c>
      <c r="ET55" s="28">
        <f>외인!ET55</f>
        <v>180198.13</v>
      </c>
      <c r="EU55" s="28">
        <f>(기관!EU55+외인!EU55)/ET55</f>
        <v>-1.5711594787359891E-3</v>
      </c>
      <c r="EV55" s="28">
        <f>외인!EV55</f>
        <v>42161.87</v>
      </c>
      <c r="EW55" s="28">
        <f>(기관!EW55+외인!EW55)/EV55</f>
        <v>-6.1382476631136149E-4</v>
      </c>
      <c r="EX55" s="28">
        <f>외인!EX55</f>
        <v>57679.29</v>
      </c>
      <c r="EY55" s="28">
        <f>(기관!EY55+외인!EY55)/EX55</f>
        <v>4.4296661765427418E-4</v>
      </c>
    </row>
    <row r="56" spans="1:155">
      <c r="A56" s="27">
        <f>외인!A56</f>
        <v>46146</v>
      </c>
      <c r="B56" s="28">
        <f>외인!B56</f>
        <v>5513736.5099999998</v>
      </c>
      <c r="C56" s="28">
        <f>(기관!C56+외인!C56)/B56</f>
        <v>1.051648004848168E-3</v>
      </c>
      <c r="D56" s="28">
        <f>외인!D56</f>
        <v>673862.28</v>
      </c>
      <c r="E56" s="28">
        <f>(기관!E56+외인!E56)/D56</f>
        <v>-1.4026604961476698E-3</v>
      </c>
      <c r="F56" s="28">
        <f>외인!F56</f>
        <v>2210636.63</v>
      </c>
      <c r="G56" s="28">
        <f>(기관!G56+외인!G56)/F56</f>
        <v>1.7983009717883849E-3</v>
      </c>
      <c r="H56" s="28">
        <f>외인!H56</f>
        <v>370887.89</v>
      </c>
      <c r="I56" s="28">
        <f>(기관!I56+외인!I56)/H56</f>
        <v>2.4716902997291177E-3</v>
      </c>
      <c r="J56" s="28">
        <f>외인!J56</f>
        <v>45424.67</v>
      </c>
      <c r="K56" s="28">
        <f>(기관!K56+외인!K56)/J56</f>
        <v>-2.4935789296873265E-3</v>
      </c>
      <c r="L56" s="28">
        <f>외인!L56</f>
        <v>341233.76</v>
      </c>
      <c r="M56" s="28">
        <f>(기관!M56+외인!M56)/L56</f>
        <v>2.8850310707826798E-3</v>
      </c>
      <c r="N56" s="28">
        <f>외인!N56</f>
        <v>245422.59</v>
      </c>
      <c r="O56" s="28">
        <f>(기관!O56+외인!O56)/N56</f>
        <v>5.1014048869747492E-5</v>
      </c>
      <c r="P56" s="28">
        <f>외인!P56</f>
        <v>189241.63</v>
      </c>
      <c r="Q56" s="28">
        <f>(기관!Q56+외인!Q56)/P56</f>
        <v>-3.9875475602276309E-3</v>
      </c>
      <c r="R56" s="28">
        <f>외인!R56</f>
        <v>130896.73</v>
      </c>
      <c r="S56" s="28">
        <f>(기관!S56+외인!S56)/R56</f>
        <v>-3.6722842503399437E-3</v>
      </c>
      <c r="T56" s="28">
        <f>외인!T56</f>
        <v>8945.75</v>
      </c>
      <c r="U56" s="28">
        <f>(기관!U56+외인!U56)/T56</f>
        <v>1.6801274348154152E-3</v>
      </c>
      <c r="V56" s="28">
        <f>외인!V56</f>
        <v>131040.88</v>
      </c>
      <c r="W56" s="28">
        <f>(기관!W56+외인!W56)/V56</f>
        <v>2.27333638174591E-4</v>
      </c>
      <c r="X56" s="28">
        <f>외인!X56</f>
        <v>2524258.7200000002</v>
      </c>
      <c r="Y56" s="28">
        <f>(기관!Y56+외인!Y56)/X56</f>
        <v>3.0105630376905264E-3</v>
      </c>
      <c r="Z56" s="28">
        <f>외인!Z56</f>
        <v>42692.12</v>
      </c>
      <c r="AA56" s="28">
        <f>(기관!AA56+외인!AA56)/Z56</f>
        <v>-5.2843475564108772E-4</v>
      </c>
      <c r="AB56" s="28">
        <f>외인!AB56</f>
        <v>208164.57</v>
      </c>
      <c r="AC56" s="28">
        <f>(기관!AC56+외인!AC56)/AB56</f>
        <v>-1.0743903249241693E-3</v>
      </c>
      <c r="AD56" s="28">
        <f>외인!AD56</f>
        <v>19336.21</v>
      </c>
      <c r="AE56" s="28">
        <f>(기관!AE56+외인!AE56)/AD56</f>
        <v>-2.8449215228837504E-3</v>
      </c>
      <c r="AF56" s="28">
        <f>외인!AF56</f>
        <v>25287.87</v>
      </c>
      <c r="AG56" s="28">
        <f>(기관!AG56+외인!AG56)/AF56</f>
        <v>-1.7482690317531687E-3</v>
      </c>
      <c r="AH56" s="28">
        <f>외인!AH56</f>
        <v>234927.49</v>
      </c>
      <c r="AI56" s="28">
        <f>(기관!AI56+외인!AI56)/AH56</f>
        <v>-9.3960906831295045E-4</v>
      </c>
      <c r="AJ56" s="28">
        <f>외인!AJ56</f>
        <v>109305.49</v>
      </c>
      <c r="AK56" s="28">
        <f>(기관!AK56+외인!AK56)/AJ56</f>
        <v>-4.6524653061799544E-3</v>
      </c>
      <c r="AL56" s="28">
        <f>외인!AL56</f>
        <v>92529.07</v>
      </c>
      <c r="AM56" s="28">
        <f>(기관!AM56+외인!AM56)/AL56</f>
        <v>-3.8528432199740032E-4</v>
      </c>
      <c r="AN56" s="28">
        <f>외인!AN56</f>
        <v>173219.58</v>
      </c>
      <c r="AO56" s="28">
        <f>(기관!AO56+외인!AO56)/AN56</f>
        <v>2.8541808033479818E-4</v>
      </c>
      <c r="AP56" s="28">
        <f>외인!AP56</f>
        <v>195088.24</v>
      </c>
      <c r="AQ56" s="28">
        <f>(기관!AQ56+외인!AQ56)/AP56</f>
        <v>-3.1925553277839811E-3</v>
      </c>
      <c r="AR56" s="28">
        <f>외인!AR56</f>
        <v>24942.47</v>
      </c>
      <c r="AS56" s="28">
        <f>(기관!AS56+외인!AS56)/AR56</f>
        <v>-7.0963300747680573E-4</v>
      </c>
      <c r="AT56" s="28">
        <f>외인!AT56</f>
        <v>86690.03</v>
      </c>
      <c r="AU56" s="28">
        <f>(기관!AU56+외인!AU56)/AT56</f>
        <v>3.7455287534218177E-4</v>
      </c>
      <c r="AV56" s="28">
        <f>외인!AV56</f>
        <v>49794.06</v>
      </c>
      <c r="AW56" s="28">
        <f>(기관!AW56+외인!AW56)/AV56</f>
        <v>-2.5806290951169684E-4</v>
      </c>
      <c r="AX56" s="28">
        <f>외인!AX56</f>
        <v>73897.679999999993</v>
      </c>
      <c r="AY56" s="28">
        <f>(기관!AY56+외인!AY56)/AX56</f>
        <v>-3.3881983845771616E-3</v>
      </c>
      <c r="AZ56" s="28">
        <f>외인!AZ56</f>
        <v>2728568.84</v>
      </c>
      <c r="BA56" s="28">
        <f>(기관!BA56+외인!BA56)/AZ56</f>
        <v>2.7648047171864648E-3</v>
      </c>
      <c r="BB56" s="28">
        <f>외인!BB56</f>
        <v>103099.44</v>
      </c>
      <c r="BC56" s="28">
        <f>(기관!BC56+외인!BC56)/BB56</f>
        <v>2.1910885257960661E-4</v>
      </c>
      <c r="BD56" s="28">
        <f>외인!BD56</f>
        <v>39322.5</v>
      </c>
      <c r="BE56" s="28">
        <f>(기관!BE56+외인!BE56)/BD56</f>
        <v>-1.2537351389153792E-3</v>
      </c>
      <c r="BF56" s="28">
        <f>외인!BF56</f>
        <v>0</v>
      </c>
      <c r="BG56" s="28" t="e">
        <f>(기관!BG56+외인!BG56)/BF56</f>
        <v>#DIV/0!</v>
      </c>
      <c r="BH56" s="28">
        <f>외인!BH56</f>
        <v>110828.55</v>
      </c>
      <c r="BI56" s="28">
        <f>(기관!BI56+외인!BI56)/BH56</f>
        <v>4.4521019177820153E-3</v>
      </c>
      <c r="BJ56" s="28">
        <f>외인!BJ56</f>
        <v>142268.57</v>
      </c>
      <c r="BK56" s="28">
        <f>(기관!BK56+외인!BK56)/BJ56</f>
        <v>1.5473551185620266E-3</v>
      </c>
      <c r="BL56" s="28">
        <f>외인!BL56</f>
        <v>50732.86</v>
      </c>
      <c r="BM56" s="28">
        <f>(기관!BM56+외인!BM56)/BL56</f>
        <v>-1.6131556549344938E-3</v>
      </c>
      <c r="BN56" s="28">
        <f>외인!BN56</f>
        <v>59271.1</v>
      </c>
      <c r="BO56" s="28">
        <f>(기관!BO56+외인!BO56)/BN56</f>
        <v>6.0763171258842842E-3</v>
      </c>
      <c r="BP56" s="28">
        <f>외인!BP56</f>
        <v>84455.34</v>
      </c>
      <c r="BQ56" s="28">
        <f>(기관!BQ56+외인!BQ56)/BP56</f>
        <v>-3.5054029739268119E-3</v>
      </c>
      <c r="BR56" s="28">
        <f>외인!BR56</f>
        <v>351502.72</v>
      </c>
      <c r="BS56" s="28">
        <f>(기관!BS56+외인!BS56)/BR56</f>
        <v>-2.3913897451490564E-3</v>
      </c>
      <c r="BT56" s="28">
        <f>외인!BT56</f>
        <v>2570197.5499999998</v>
      </c>
      <c r="BU56" s="28">
        <f>(기관!BU56+외인!BU56)/BT56</f>
        <v>2.9384900783210226E-3</v>
      </c>
      <c r="BV56" s="28">
        <f>외인!BV56</f>
        <v>464747.68</v>
      </c>
      <c r="BW56" s="28">
        <f>(기관!BW56+외인!BW56)/BV56</f>
        <v>-1.342664045143808E-4</v>
      </c>
      <c r="BX56" s="28">
        <f>외인!BX56</f>
        <v>75290.23</v>
      </c>
      <c r="BY56" s="28">
        <f>(기관!BY56+외인!BY56)/BX56</f>
        <v>-2.2539445024938832E-3</v>
      </c>
      <c r="BZ56" s="28">
        <f>외인!BZ56</f>
        <v>265748.65000000002</v>
      </c>
      <c r="CA56" s="28">
        <f>(기관!CA56+외인!CA56)/BZ56</f>
        <v>5.1891138487439183E-5</v>
      </c>
      <c r="CB56" s="28">
        <f>외인!CB56</f>
        <v>12966.18</v>
      </c>
      <c r="CC56" s="28">
        <f>(기관!CC56+외인!CC56)/CB56</f>
        <v>-2.5327428741541459E-3</v>
      </c>
      <c r="CD56" s="28">
        <f>외인!CD56</f>
        <v>29346.799999999999</v>
      </c>
      <c r="CE56" s="28">
        <f>(기관!CE56+외인!CE56)/CD56</f>
        <v>-6.0671010127168893E-3</v>
      </c>
      <c r="CF56" s="28">
        <f>외인!CF56</f>
        <v>28291.46</v>
      </c>
      <c r="CG56" s="28">
        <f>(기관!CG56+외인!CG56)/CF56</f>
        <v>1.6082591707886405E-3</v>
      </c>
      <c r="CH56" s="28">
        <f>외인!CH56</f>
        <v>70829.17</v>
      </c>
      <c r="CI56" s="28">
        <f>(기관!CI56+외인!CI56)/CH56</f>
        <v>4.5743865133531856E-5</v>
      </c>
      <c r="CJ56" s="28">
        <f>외인!CJ56</f>
        <v>362189.33</v>
      </c>
      <c r="CK56" s="28">
        <f>(기관!CK56+외인!CK56)/CJ56</f>
        <v>-2.8240202437769214E-3</v>
      </c>
      <c r="CL56" s="28">
        <f>외인!CL56</f>
        <v>238211.02</v>
      </c>
      <c r="CM56" s="28">
        <f>(기관!CM56+외인!CM56)/CL56</f>
        <v>-1.3881389702290012E-3</v>
      </c>
      <c r="CN56" s="28">
        <f>외인!CN56</f>
        <v>128527.37</v>
      </c>
      <c r="CO56" s="28">
        <f>(기관!CO56+외인!CO56)/CN56</f>
        <v>4.4387432809058489E-4</v>
      </c>
      <c r="CP56" s="28">
        <f>외인!CP56</f>
        <v>103664.29</v>
      </c>
      <c r="CQ56" s="28">
        <f>(기관!CQ56+외인!CQ56)/CP56</f>
        <v>2.2129124696653019E-4</v>
      </c>
      <c r="CR56" s="28">
        <f>외인!CR56</f>
        <v>167733.07</v>
      </c>
      <c r="CS56" s="28">
        <f>(기관!CS56+외인!CS56)/CR56</f>
        <v>-2.4355364150909537E-3</v>
      </c>
      <c r="CT56" s="28">
        <f>외인!CT56</f>
        <v>173434.99</v>
      </c>
      <c r="CU56" s="28">
        <f>(기관!CU56+외인!CU56)/CT56</f>
        <v>-5.8194716071999079E-4</v>
      </c>
      <c r="CV56" s="28">
        <f>외인!CV56</f>
        <v>2570197.5499999998</v>
      </c>
      <c r="CW56" s="28">
        <f>(기관!CW56+외인!CW56)/CV56</f>
        <v>2.9384900783210226E-3</v>
      </c>
      <c r="CX56" s="28">
        <f>외인!CX56</f>
        <v>261661.33</v>
      </c>
      <c r="CY56" s="28">
        <f>(기관!CY56+외인!CY56)/CX56</f>
        <v>9.0651530357963093E-4</v>
      </c>
      <c r="CZ56" s="28">
        <f>외인!CZ56</f>
        <v>19714.61</v>
      </c>
      <c r="DA56" s="28">
        <f>(기관!DA56+외인!DA56)/CZ56</f>
        <v>-5.074916521300701E-3</v>
      </c>
      <c r="DB56" s="28">
        <f>외인!DB56</f>
        <v>39322.5</v>
      </c>
      <c r="DC56" s="28">
        <f>(기관!DC56+외인!DC56)/DB56</f>
        <v>-1.2537351389153792E-3</v>
      </c>
      <c r="DD56" s="28">
        <f>외인!DD56</f>
        <v>8945.75</v>
      </c>
      <c r="DE56" s="28">
        <f>(기관!DE56+외인!DE56)/DD56</f>
        <v>1.6801274348154152E-3</v>
      </c>
      <c r="DF56" s="28">
        <f>외인!DF56</f>
        <v>56702.77</v>
      </c>
      <c r="DG56" s="28">
        <f>(기관!DG56+외인!DG56)/DF56</f>
        <v>-2.4413269404651664E-3</v>
      </c>
      <c r="DH56" s="28">
        <f>외인!DH56</f>
        <v>21013.84</v>
      </c>
      <c r="DI56" s="28">
        <f>(기관!DI56+외인!DI56)/DH56</f>
        <v>-8.0727748950215669E-3</v>
      </c>
      <c r="DJ56" s="28">
        <f>외인!DJ56</f>
        <v>734904.92</v>
      </c>
      <c r="DK56" s="28">
        <f>(기관!DK56+외인!DK56)/DJ56</f>
        <v>-1.0340249184887754E-3</v>
      </c>
      <c r="DL56" s="28">
        <f>외인!DL56</f>
        <v>103613.04</v>
      </c>
      <c r="DM56" s="28">
        <f>(기관!DM56+외인!DM56)/DL56</f>
        <v>5.5244011757593441E-4</v>
      </c>
      <c r="DN56" s="28">
        <f>외인!DN56</f>
        <v>2570197.5499999998</v>
      </c>
      <c r="DO56" s="28">
        <f>(기관!DO56+외인!DO56)/DN56</f>
        <v>2.9384900783210226E-3</v>
      </c>
      <c r="DP56" s="28">
        <f>외인!DP56</f>
        <v>79673.95</v>
      </c>
      <c r="DQ56" s="28">
        <f>(기관!DQ56+외인!DQ56)/DP56</f>
        <v>-2.9839113035063534E-3</v>
      </c>
      <c r="DR56" s="28">
        <f>외인!DR56</f>
        <v>46955.12</v>
      </c>
      <c r="DS56" s="28">
        <f>(기관!DS56+외인!DS56)/DR56</f>
        <v>-1.8032112366020998E-3</v>
      </c>
      <c r="DT56" s="28">
        <f>외인!DT56</f>
        <v>130896.73</v>
      </c>
      <c r="DU56" s="28">
        <f>(기관!DU56+외인!DU56)/DT56</f>
        <v>-3.6722842503399437E-3</v>
      </c>
      <c r="DV56" s="28">
        <f>외인!DV56</f>
        <v>36563.730000000003</v>
      </c>
      <c r="DW56" s="28">
        <f>(기관!DW56+외인!DW56)/DV56</f>
        <v>1.983112773231834E-3</v>
      </c>
      <c r="DX56" s="28">
        <f>외인!DX56</f>
        <v>131040.88</v>
      </c>
      <c r="DY56" s="28">
        <f>(기관!DY56+외인!DY56)/DX56</f>
        <v>2.27333638174591E-4</v>
      </c>
      <c r="DZ56" s="28">
        <f>외인!DZ56</f>
        <v>8798.24</v>
      </c>
      <c r="EA56" s="28">
        <f>(기관!EA56+외인!EA56)/DZ56</f>
        <v>-1.0490734510538472E-3</v>
      </c>
      <c r="EB56" s="28">
        <f>외인!EB56</f>
        <v>12726.66</v>
      </c>
      <c r="EC56" s="28">
        <f>(기관!EC56+외인!EC56)/EB56</f>
        <v>-2.884496010736517E-3</v>
      </c>
      <c r="ED56" s="28">
        <f>외인!ED56</f>
        <v>11264.11</v>
      </c>
      <c r="EE56" s="28">
        <f>(기관!EE56+외인!EE56)/ED56</f>
        <v>-7.901201248922452E-5</v>
      </c>
      <c r="EF56" s="28">
        <f>외인!EF56</f>
        <v>230246.87</v>
      </c>
      <c r="EG56" s="28">
        <f>(기관!EG56+외인!EG56)/EF56</f>
        <v>-2.9950027116546684E-3</v>
      </c>
      <c r="EH56" s="28">
        <f>외인!EH56</f>
        <v>254347.99</v>
      </c>
      <c r="EI56" s="28">
        <f>(기관!EI56+외인!EI56)/EH56</f>
        <v>-1.9968705079996896E-4</v>
      </c>
      <c r="EJ56" s="28">
        <f>외인!EJ56</f>
        <v>104321.3</v>
      </c>
      <c r="EK56" s="28">
        <f>(기관!EK56+외인!EK56)/EJ56</f>
        <v>-6.2288334213626557E-4</v>
      </c>
      <c r="EL56" s="28">
        <f>외인!EL56</f>
        <v>31946.959999999999</v>
      </c>
      <c r="EM56" s="28">
        <f>(기관!EM56+외인!EM56)/EL56</f>
        <v>-5.671588157370842E-3</v>
      </c>
      <c r="EN56" s="28">
        <f>외인!EN56</f>
        <v>46955.12</v>
      </c>
      <c r="EO56" s="28">
        <f>(기관!EO56+외인!EO56)/EN56</f>
        <v>-1.8032112366020998E-3</v>
      </c>
      <c r="EP56" s="28">
        <f>외인!EP56</f>
        <v>182805.14</v>
      </c>
      <c r="EQ56" s="28">
        <f>(기관!EQ56+외인!EQ56)/EP56</f>
        <v>-2.5967541175264544E-4</v>
      </c>
      <c r="ER56" s="28">
        <f>외인!ER56</f>
        <v>14248.75</v>
      </c>
      <c r="ES56" s="28">
        <f>(기관!ES56+외인!ES56)/ER56</f>
        <v>-1.3853846828669183E-3</v>
      </c>
      <c r="ET56" s="28">
        <f>외인!ET56</f>
        <v>195088.24</v>
      </c>
      <c r="EU56" s="28">
        <f>(기관!EU56+외인!EU56)/ET56</f>
        <v>-3.1925553277839811E-3</v>
      </c>
      <c r="EV56" s="28">
        <f>외인!EV56</f>
        <v>42692.12</v>
      </c>
      <c r="EW56" s="28">
        <f>(기관!EW56+외인!EW56)/EV56</f>
        <v>-5.2843475564108772E-4</v>
      </c>
      <c r="EX56" s="28">
        <f>외인!EX56</f>
        <v>60972.17</v>
      </c>
      <c r="EY56" s="28">
        <f>(기관!EY56+외인!EY56)/EX56</f>
        <v>7.4624209700917645E-4</v>
      </c>
    </row>
    <row r="57" spans="1:155">
      <c r="A57" s="27">
        <f>외인!A57</f>
        <v>46148</v>
      </c>
      <c r="B57" s="28">
        <f>외인!B57</f>
        <v>5868742.3300000001</v>
      </c>
      <c r="C57" s="28">
        <f>(기관!C57+외인!C57)/B57</f>
        <v>7.88303479665634E-4</v>
      </c>
      <c r="D57" s="28">
        <f>외인!D57</f>
        <v>671717.13</v>
      </c>
      <c r="E57" s="28">
        <f>(기관!E57+외인!E57)/D57</f>
        <v>-2.1777917141996956E-3</v>
      </c>
      <c r="F57" s="28">
        <f>외인!F57</f>
        <v>2426729.7400000002</v>
      </c>
      <c r="G57" s="28">
        <f>(기관!G57+외인!G57)/F57</f>
        <v>1.9475675111642217E-3</v>
      </c>
      <c r="H57" s="28">
        <f>외인!H57</f>
        <v>378015.55</v>
      </c>
      <c r="I57" s="28">
        <f>(기관!I57+외인!I57)/H57</f>
        <v>2.8492478682424572E-3</v>
      </c>
      <c r="J57" s="28">
        <f>외인!J57</f>
        <v>44490.46</v>
      </c>
      <c r="K57" s="28">
        <f>(기관!K57+외인!K57)/J57</f>
        <v>-2.6637171204793118E-3</v>
      </c>
      <c r="L57" s="28">
        <f>외인!L57</f>
        <v>348630.51</v>
      </c>
      <c r="M57" s="28">
        <f>(기관!M57+외인!M57)/L57</f>
        <v>3.3247520419254187E-3</v>
      </c>
      <c r="N57" s="28">
        <f>외인!N57</f>
        <v>247805.26</v>
      </c>
      <c r="O57" s="28">
        <f>(기관!O57+외인!O57)/N57</f>
        <v>4.3885267003614039E-4</v>
      </c>
      <c r="P57" s="28">
        <f>외인!P57</f>
        <v>186892.36</v>
      </c>
      <c r="Q57" s="28">
        <f>(기관!Q57+외인!Q57)/P57</f>
        <v>-4.5921620338038437E-3</v>
      </c>
      <c r="R57" s="28">
        <f>외인!R57</f>
        <v>131482.75</v>
      </c>
      <c r="S57" s="28">
        <f>(기관!S57+외인!S57)/R57</f>
        <v>-4.339048278196189E-3</v>
      </c>
      <c r="T57" s="28">
        <f>외인!T57</f>
        <v>8815.34</v>
      </c>
      <c r="U57" s="28">
        <f>(기관!U57+외인!U57)/T57</f>
        <v>1.760567374599278E-3</v>
      </c>
      <c r="V57" s="28">
        <f>외인!V57</f>
        <v>132659.01</v>
      </c>
      <c r="W57" s="28">
        <f>(기관!W57+외인!W57)/V57</f>
        <v>7.9753346568770564E-4</v>
      </c>
      <c r="X57" s="28">
        <f>외인!X57</f>
        <v>2833129.16</v>
      </c>
      <c r="Y57" s="28">
        <f>(기관!Y57+외인!Y57)/X57</f>
        <v>2.4070558082145465E-3</v>
      </c>
      <c r="Z57" s="28">
        <f>외인!Z57</f>
        <v>42573.38</v>
      </c>
      <c r="AA57" s="28">
        <f>(기관!AA57+외인!AA57)/Z57</f>
        <v>-1.0440796572881929E-3</v>
      </c>
      <c r="AB57" s="28">
        <f>외인!AB57</f>
        <v>207092.13</v>
      </c>
      <c r="AC57" s="28">
        <f>(기관!AC57+외인!AC57)/AB57</f>
        <v>-4.3545836338638262E-4</v>
      </c>
      <c r="AD57" s="28">
        <f>외인!AD57</f>
        <v>19143.11</v>
      </c>
      <c r="AE57" s="28">
        <f>(기관!AE57+외인!AE57)/AD57</f>
        <v>-2.6139953225990968E-3</v>
      </c>
      <c r="AF57" s="28">
        <f>외인!AF57</f>
        <v>24653.599999999999</v>
      </c>
      <c r="AG57" s="28">
        <f>(기관!AG57+외인!AG57)/AF57</f>
        <v>-1.7599863711587761E-3</v>
      </c>
      <c r="AH57" s="28">
        <f>외인!AH57</f>
        <v>226401.61</v>
      </c>
      <c r="AI57" s="28">
        <f>(기관!AI57+외인!AI57)/AH57</f>
        <v>-1.2730033147732474E-3</v>
      </c>
      <c r="AJ57" s="28">
        <f>외인!AJ57</f>
        <v>107191.57</v>
      </c>
      <c r="AK57" s="28">
        <f>(기관!AK57+외인!AK57)/AJ57</f>
        <v>-5.9476692057033953E-3</v>
      </c>
      <c r="AL57" s="28">
        <f>외인!AL57</f>
        <v>91907.42</v>
      </c>
      <c r="AM57" s="28">
        <f>(기관!AM57+외인!AM57)/AL57</f>
        <v>-9.3006636460908165E-4</v>
      </c>
      <c r="AN57" s="28">
        <f>외인!AN57</f>
        <v>175625.26</v>
      </c>
      <c r="AO57" s="28">
        <f>(기관!AO57+외인!AO57)/AN57</f>
        <v>9.9689532132222884E-4</v>
      </c>
      <c r="AP57" s="28">
        <f>외인!AP57</f>
        <v>208179.69</v>
      </c>
      <c r="AQ57" s="28">
        <f>(기관!AQ57+외인!AQ57)/AP57</f>
        <v>-2.9675805550483819E-3</v>
      </c>
      <c r="AR57" s="28">
        <f>외인!AR57</f>
        <v>24610.6</v>
      </c>
      <c r="AS57" s="28">
        <f>(기관!AS57+외인!AS57)/AR57</f>
        <v>-1.3242261464572178E-3</v>
      </c>
      <c r="AT57" s="28">
        <f>외인!AT57</f>
        <v>86961.63</v>
      </c>
      <c r="AU57" s="28">
        <f>(기관!AU57+외인!AU57)/AT57</f>
        <v>2.0236511206149191E-3</v>
      </c>
      <c r="AV57" s="28">
        <f>외인!AV57</f>
        <v>48604.05</v>
      </c>
      <c r="AW57" s="28">
        <f>(기관!AW57+외인!AW57)/AV57</f>
        <v>-1.1694498709469683E-3</v>
      </c>
      <c r="AX57" s="28">
        <f>외인!AX57</f>
        <v>73535.95</v>
      </c>
      <c r="AY57" s="28">
        <f>(기관!AY57+외인!AY57)/AX57</f>
        <v>-2.8867513100735084E-3</v>
      </c>
      <c r="AZ57" s="28">
        <f>외인!AZ57</f>
        <v>3038135.73</v>
      </c>
      <c r="BA57" s="28">
        <f>(기관!BA57+외인!BA57)/AZ57</f>
        <v>2.1533468486610373E-3</v>
      </c>
      <c r="BB57" s="28">
        <f>외인!BB57</f>
        <v>109745.64</v>
      </c>
      <c r="BC57" s="28">
        <f>(기관!BC57+외인!BC57)/BB57</f>
        <v>-1.5453916893646075E-4</v>
      </c>
      <c r="BD57" s="28">
        <f>외인!BD57</f>
        <v>39439.68</v>
      </c>
      <c r="BE57" s="28">
        <f>(기관!BE57+외인!BE57)/BD57</f>
        <v>-1.6425082556450763E-3</v>
      </c>
      <c r="BF57" s="28">
        <f>외인!BF57</f>
        <v>0</v>
      </c>
      <c r="BG57" s="28" t="e">
        <f>(기관!BG57+외인!BG57)/BF57</f>
        <v>#DIV/0!</v>
      </c>
      <c r="BH57" s="28">
        <f>외인!BH57</f>
        <v>112654.32</v>
      </c>
      <c r="BI57" s="28">
        <f>(기관!BI57+외인!BI57)/BH57</f>
        <v>4.1264285293275927E-3</v>
      </c>
      <c r="BJ57" s="28">
        <f>외인!BJ57</f>
        <v>145082.72</v>
      </c>
      <c r="BK57" s="28">
        <f>(기관!BK57+외인!BK57)/BJ57</f>
        <v>2.3460409344407108E-3</v>
      </c>
      <c r="BL57" s="28">
        <f>외인!BL57</f>
        <v>52843.06</v>
      </c>
      <c r="BM57" s="28">
        <f>(기관!BM57+외인!BM57)/BL57</f>
        <v>-3.7866845712568504E-4</v>
      </c>
      <c r="BN57" s="28">
        <f>외인!BN57</f>
        <v>59285.1</v>
      </c>
      <c r="BO57" s="28">
        <f>(기관!BO57+외인!BO57)/BN57</f>
        <v>5.1798849963987587E-3</v>
      </c>
      <c r="BP57" s="28">
        <f>외인!BP57</f>
        <v>84261.38</v>
      </c>
      <c r="BQ57" s="28">
        <f>(기관!BQ57+외인!BQ57)/BP57</f>
        <v>-2.6667021119283828E-3</v>
      </c>
      <c r="BR57" s="28">
        <f>외인!BR57</f>
        <v>363500.96</v>
      </c>
      <c r="BS57" s="28">
        <f>(기관!BS57+외인!BS57)/BR57</f>
        <v>-2.847420265410028E-3</v>
      </c>
      <c r="BT57" s="28">
        <f>외인!BT57</f>
        <v>2879095.3</v>
      </c>
      <c r="BU57" s="28">
        <f>(기관!BU57+외인!BU57)/BT57</f>
        <v>2.3591334402859121E-3</v>
      </c>
      <c r="BV57" s="28">
        <f>외인!BV57</f>
        <v>485083.6</v>
      </c>
      <c r="BW57" s="28">
        <f>(기관!BW57+외인!BW57)/BV57</f>
        <v>-4.0683708952436232E-4</v>
      </c>
      <c r="BX57" s="28">
        <f>외인!BX57</f>
        <v>73836.3</v>
      </c>
      <c r="BY57" s="28">
        <f>(기관!BY57+외인!BY57)/BX57</f>
        <v>-2.7088302095310841E-3</v>
      </c>
      <c r="BZ57" s="28">
        <f>외인!BZ57</f>
        <v>267532.69</v>
      </c>
      <c r="CA57" s="28">
        <f>(기관!CA57+외인!CA57)/BZ57</f>
        <v>3.3487496425203215E-4</v>
      </c>
      <c r="CB57" s="28">
        <f>외인!CB57</f>
        <v>12658.91</v>
      </c>
      <c r="CC57" s="28">
        <f>(기관!CC57+외인!CC57)/CB57</f>
        <v>-4.7666031277574447E-3</v>
      </c>
      <c r="CD57" s="28">
        <f>외인!CD57</f>
        <v>28323.87</v>
      </c>
      <c r="CE57" s="28">
        <f>(기관!CE57+외인!CE57)/CD57</f>
        <v>-8.0515127346651432E-3</v>
      </c>
      <c r="CF57" s="28">
        <f>외인!CF57</f>
        <v>27763.54</v>
      </c>
      <c r="CG57" s="28">
        <f>(기관!CG57+외인!CG57)/CF57</f>
        <v>2.6740105908684554E-3</v>
      </c>
      <c r="CH57" s="28">
        <f>외인!CH57</f>
        <v>69152.91</v>
      </c>
      <c r="CI57" s="28">
        <f>(기관!CI57+외인!CI57)/CH57</f>
        <v>-7.7798606016724373E-4</v>
      </c>
      <c r="CJ57" s="28">
        <f>외인!CJ57</f>
        <v>355495.41</v>
      </c>
      <c r="CK57" s="28">
        <f>(기관!CK57+외인!CK57)/CJ57</f>
        <v>-3.5554889442876354E-3</v>
      </c>
      <c r="CL57" s="28">
        <f>외인!CL57</f>
        <v>236529.15</v>
      </c>
      <c r="CM57" s="28">
        <f>(기관!CM57+외인!CM57)/CL57</f>
        <v>-7.7872008587525049E-4</v>
      </c>
      <c r="CN57" s="28">
        <f>외인!CN57</f>
        <v>142273.15</v>
      </c>
      <c r="CO57" s="28">
        <f>(기관!CO57+외인!CO57)/CN57</f>
        <v>3.6493182304602102E-4</v>
      </c>
      <c r="CP57" s="28">
        <f>외인!CP57</f>
        <v>110302.48</v>
      </c>
      <c r="CQ57" s="28">
        <f>(기관!CQ57+외인!CQ57)/CP57</f>
        <v>-1.4976997797329673E-4</v>
      </c>
      <c r="CR57" s="28">
        <f>외인!CR57</f>
        <v>167418.63</v>
      </c>
      <c r="CS57" s="28">
        <f>(기관!CS57+외인!CS57)/CR57</f>
        <v>-3.0685354431582673E-3</v>
      </c>
      <c r="CT57" s="28">
        <f>외인!CT57</f>
        <v>176010.54</v>
      </c>
      <c r="CU57" s="28">
        <f>(기관!CU57+외인!CU57)/CT57</f>
        <v>-1.975165805411426E-3</v>
      </c>
      <c r="CV57" s="28">
        <f>외인!CV57</f>
        <v>2879095.3</v>
      </c>
      <c r="CW57" s="28">
        <f>(기관!CW57+외인!CW57)/CV57</f>
        <v>2.3591334402859121E-3</v>
      </c>
      <c r="CX57" s="28">
        <f>외인!CX57</f>
        <v>267420.21000000002</v>
      </c>
      <c r="CY57" s="28">
        <f>(기관!CY57+외인!CY57)/CX57</f>
        <v>1.5823785345168936E-3</v>
      </c>
      <c r="CZ57" s="28">
        <f>외인!CZ57</f>
        <v>19987.2</v>
      </c>
      <c r="DA57" s="28">
        <f>(기관!DA57+외인!DA57)/CZ57</f>
        <v>-5.4239713416586611E-3</v>
      </c>
      <c r="DB57" s="28">
        <f>외인!DB57</f>
        <v>39439.68</v>
      </c>
      <c r="DC57" s="28">
        <f>(기관!DC57+외인!DC57)/DB57</f>
        <v>-1.6425082556450763E-3</v>
      </c>
      <c r="DD57" s="28">
        <f>외인!DD57</f>
        <v>8815.34</v>
      </c>
      <c r="DE57" s="28">
        <f>(기관!DE57+외인!DE57)/DD57</f>
        <v>1.760567374599278E-3</v>
      </c>
      <c r="DF57" s="28">
        <f>외인!DF57</f>
        <v>55595.85</v>
      </c>
      <c r="DG57" s="28">
        <f>(기관!DG57+외인!DG57)/DF57</f>
        <v>-2.7485864502476355E-3</v>
      </c>
      <c r="DH57" s="28">
        <f>외인!DH57</f>
        <v>20203.29</v>
      </c>
      <c r="DI57" s="28">
        <f>(기관!DI57+외인!DI57)/DH57</f>
        <v>-1.0326535925584397E-2</v>
      </c>
      <c r="DJ57" s="28">
        <f>외인!DJ57</f>
        <v>747157.26</v>
      </c>
      <c r="DK57" s="28">
        <f>(기관!DK57+외인!DK57)/DJ57</f>
        <v>-7.8063887112600635E-4</v>
      </c>
      <c r="DL57" s="28">
        <f>외인!DL57</f>
        <v>117384.51</v>
      </c>
      <c r="DM57" s="28">
        <f>(기관!DM57+외인!DM57)/DL57</f>
        <v>5.7622594326968695E-4</v>
      </c>
      <c r="DN57" s="28">
        <f>외인!DN57</f>
        <v>2879095.3</v>
      </c>
      <c r="DO57" s="28">
        <f>(기관!DO57+외인!DO57)/DN57</f>
        <v>2.3591334402859121E-3</v>
      </c>
      <c r="DP57" s="28">
        <f>외인!DP57</f>
        <v>77662.42</v>
      </c>
      <c r="DQ57" s="28">
        <f>(기관!DQ57+외인!DQ57)/DP57</f>
        <v>-5.1808841393301934E-3</v>
      </c>
      <c r="DR57" s="28">
        <f>외인!DR57</f>
        <v>45779.86</v>
      </c>
      <c r="DS57" s="28">
        <f>(기관!DS57+외인!DS57)/DR57</f>
        <v>-3.1887384539839134E-3</v>
      </c>
      <c r="DT57" s="28">
        <f>외인!DT57</f>
        <v>131482.75</v>
      </c>
      <c r="DU57" s="28">
        <f>(기관!DU57+외인!DU57)/DT57</f>
        <v>-4.339048278196189E-3</v>
      </c>
      <c r="DV57" s="28">
        <f>외인!DV57</f>
        <v>35669.629999999997</v>
      </c>
      <c r="DW57" s="28">
        <f>(기관!DW57+외인!DW57)/DV57</f>
        <v>1.6066889395824967E-3</v>
      </c>
      <c r="DX57" s="28">
        <f>외인!DX57</f>
        <v>132659.01</v>
      </c>
      <c r="DY57" s="28">
        <f>(기관!DY57+외인!DY57)/DX57</f>
        <v>7.9753346568770564E-4</v>
      </c>
      <c r="DZ57" s="28">
        <f>외인!DZ57</f>
        <v>8553.66</v>
      </c>
      <c r="EA57" s="28">
        <f>(기관!EA57+외인!EA57)/DZ57</f>
        <v>-2.971827264586154E-3</v>
      </c>
      <c r="EB57" s="28">
        <f>외인!EB57</f>
        <v>12339.47</v>
      </c>
      <c r="EC57" s="28">
        <f>(기관!EC57+외인!EC57)/EB57</f>
        <v>-4.269227122396667E-3</v>
      </c>
      <c r="ED57" s="28">
        <f>외인!ED57</f>
        <v>10887.82</v>
      </c>
      <c r="EE57" s="28">
        <f>(기관!EE57+외인!EE57)/ED57</f>
        <v>-2.2235856213640563E-3</v>
      </c>
      <c r="EF57" s="28">
        <f>외인!EF57</f>
        <v>226520.41</v>
      </c>
      <c r="EG57" s="28">
        <f>(기관!EG57+외인!EG57)/EF57</f>
        <v>-3.3608450558605292E-3</v>
      </c>
      <c r="EH57" s="28">
        <f>외인!EH57</f>
        <v>278061.09999999998</v>
      </c>
      <c r="EI57" s="28">
        <f>(기관!EI57+외인!EI57)/EH57</f>
        <v>-1.3754171295445497E-3</v>
      </c>
      <c r="EJ57" s="28">
        <f>외인!EJ57</f>
        <v>101792.6</v>
      </c>
      <c r="EK57" s="28">
        <f>(기관!EK57+외인!EK57)/EJ57</f>
        <v>-1.6791004454154821E-3</v>
      </c>
      <c r="EL57" s="28">
        <f>외인!EL57</f>
        <v>30861.89</v>
      </c>
      <c r="EM57" s="28">
        <f>(기관!EM57+외인!EM57)/EL57</f>
        <v>-7.5056971559421667E-3</v>
      </c>
      <c r="EN57" s="28">
        <f>외인!EN57</f>
        <v>45779.86</v>
      </c>
      <c r="EO57" s="28">
        <f>(기관!EO57+외인!EO57)/EN57</f>
        <v>-3.1887384539839134E-3</v>
      </c>
      <c r="EP57" s="28">
        <f>외인!EP57</f>
        <v>180318.2</v>
      </c>
      <c r="EQ57" s="28">
        <f>(기관!EQ57+외인!EQ57)/EP57</f>
        <v>1.0508090697444851E-3</v>
      </c>
      <c r="ER57" s="28">
        <f>외인!ER57</f>
        <v>14175.97</v>
      </c>
      <c r="ES57" s="28">
        <f>(기관!ES57+외인!ES57)/ER57</f>
        <v>-2.1395361305081768E-3</v>
      </c>
      <c r="ET57" s="28">
        <f>외인!ET57</f>
        <v>208179.69</v>
      </c>
      <c r="EU57" s="28">
        <f>(기관!EU57+외인!EU57)/ET57</f>
        <v>-2.9675805550483819E-3</v>
      </c>
      <c r="EV57" s="28">
        <f>외인!EV57</f>
        <v>42573.38</v>
      </c>
      <c r="EW57" s="28">
        <f>(기관!EW57+외인!EW57)/EV57</f>
        <v>-1.0440796572881929E-3</v>
      </c>
      <c r="EX57" s="28">
        <f>외인!EX57</f>
        <v>67729.100000000006</v>
      </c>
      <c r="EY57" s="28">
        <f>(기관!EY57+외인!EY57)/EX57</f>
        <v>4.1237813583821419E-4</v>
      </c>
    </row>
    <row r="58" spans="1:155">
      <c r="A58" s="27">
        <f>외인!A58</f>
        <v>46149</v>
      </c>
      <c r="B58" s="28">
        <f>외인!B58</f>
        <v>5952488.9299999997</v>
      </c>
      <c r="C58" s="28">
        <f>(기관!C58+외인!C58)/B58</f>
        <v>-2.2670852745290194E-4</v>
      </c>
      <c r="D58" s="28">
        <f>외인!D58</f>
        <v>666656.18000000005</v>
      </c>
      <c r="E58" s="28">
        <f>(기관!E58+외인!E58)/D58</f>
        <v>-1.0070708412243323E-3</v>
      </c>
      <c r="F58" s="28">
        <f>외인!F58</f>
        <v>2471397.2799999998</v>
      </c>
      <c r="G58" s="28">
        <f>(기관!G58+외인!G58)/F58</f>
        <v>5.737199807875486E-4</v>
      </c>
      <c r="H58" s="28">
        <f>외인!H58</f>
        <v>379366.36</v>
      </c>
      <c r="I58" s="28">
        <f>(기관!I58+외인!I58)/H58</f>
        <v>1.595238966364862E-3</v>
      </c>
      <c r="J58" s="28">
        <f>외인!J58</f>
        <v>43773.82</v>
      </c>
      <c r="K58" s="28">
        <f>(기관!K58+외인!K58)/J58</f>
        <v>-4.1358053740797587E-3</v>
      </c>
      <c r="L58" s="28">
        <f>외인!L58</f>
        <v>350800.45</v>
      </c>
      <c r="M58" s="28">
        <f>(기관!M58+외인!M58)/L58</f>
        <v>1.8872267695209625E-3</v>
      </c>
      <c r="N58" s="28">
        <f>외인!N58</f>
        <v>254710.7</v>
      </c>
      <c r="O58" s="28">
        <f>(기관!O58+외인!O58)/N58</f>
        <v>-1.7704006938067383E-3</v>
      </c>
      <c r="P58" s="28">
        <f>외인!P58</f>
        <v>187647.51</v>
      </c>
      <c r="Q58" s="28">
        <f>(기관!Q58+외인!Q58)/P58</f>
        <v>-3.5213896523327167E-3</v>
      </c>
      <c r="R58" s="28">
        <f>외인!R58</f>
        <v>130808.28</v>
      </c>
      <c r="S58" s="28">
        <f>(기관!S58+외인!S58)/R58</f>
        <v>-5.666155078256515E-3</v>
      </c>
      <c r="T58" s="28">
        <f>외인!T58</f>
        <v>8818.76</v>
      </c>
      <c r="U58" s="28">
        <f>(기관!U58+외인!U58)/T58</f>
        <v>1.0636416004064062E-3</v>
      </c>
      <c r="V58" s="28">
        <f>외인!V58</f>
        <v>131112.26999999999</v>
      </c>
      <c r="W58" s="28">
        <f>(기관!W58+외인!W58)/V58</f>
        <v>7.3654433715471506E-4</v>
      </c>
      <c r="X58" s="28">
        <f>외인!X58</f>
        <v>2902373.59</v>
      </c>
      <c r="Y58" s="28">
        <f>(기관!Y58+외인!Y58)/X58</f>
        <v>1.0810875659876716E-3</v>
      </c>
      <c r="Z58" s="28">
        <f>외인!Z58</f>
        <v>43147.48</v>
      </c>
      <c r="AA58" s="28">
        <f>(기관!AA58+외인!AA58)/Z58</f>
        <v>-8.6076869379161881E-4</v>
      </c>
      <c r="AB58" s="28">
        <f>외인!AB58</f>
        <v>209667.77</v>
      </c>
      <c r="AC58" s="28">
        <f>(기관!AC58+외인!AC58)/AB58</f>
        <v>-5.189161882152894E-4</v>
      </c>
      <c r="AD58" s="28">
        <f>외인!AD58</f>
        <v>20153.57</v>
      </c>
      <c r="AE58" s="28">
        <f>(기관!AE58+외인!AE58)/AD58</f>
        <v>1.3987596242253852E-3</v>
      </c>
      <c r="AF58" s="28">
        <f>외인!AF58</f>
        <v>25266.9</v>
      </c>
      <c r="AG58" s="28">
        <f>(기관!AG58+외인!AG58)/AF58</f>
        <v>-4.2229161472123603E-4</v>
      </c>
      <c r="AH58" s="28">
        <f>외인!AH58</f>
        <v>234598.74</v>
      </c>
      <c r="AI58" s="28">
        <f>(기관!AI58+외인!AI58)/AH58</f>
        <v>-5.5059971762849204E-4</v>
      </c>
      <c r="AJ58" s="28">
        <f>외인!AJ58</f>
        <v>105125.17</v>
      </c>
      <c r="AK58" s="28">
        <f>(기관!AK58+외인!AK58)/AJ58</f>
        <v>-7.4714742435137088E-3</v>
      </c>
      <c r="AL58" s="28">
        <f>외인!AL58</f>
        <v>93041.36</v>
      </c>
      <c r="AM58" s="28">
        <f>(기관!AM58+외인!AM58)/AL58</f>
        <v>-1.0378180198569753E-3</v>
      </c>
      <c r="AN58" s="28">
        <f>외인!AN58</f>
        <v>181291.71</v>
      </c>
      <c r="AO58" s="28">
        <f>(기관!AO58+외인!AO58)/AN58</f>
        <v>-1.9653408310837824E-3</v>
      </c>
      <c r="AP58" s="28">
        <f>외인!AP58</f>
        <v>208177.59</v>
      </c>
      <c r="AQ58" s="28">
        <f>(기관!AQ58+외인!AQ58)/AP58</f>
        <v>-1.4169632764026139E-3</v>
      </c>
      <c r="AR58" s="28">
        <f>외인!AR58</f>
        <v>25547.81</v>
      </c>
      <c r="AS58" s="28">
        <f>(기관!AS58+외인!AS58)/AR58</f>
        <v>1.1429551104380374E-3</v>
      </c>
      <c r="AT58" s="28">
        <f>외인!AT58</f>
        <v>87400.9</v>
      </c>
      <c r="AU58" s="28">
        <f>(기관!AU58+외인!AU58)/AT58</f>
        <v>1.5049044117394672E-3</v>
      </c>
      <c r="AV58" s="28">
        <f>외인!AV58</f>
        <v>48316.37</v>
      </c>
      <c r="AW58" s="28">
        <f>(기관!AW58+외인!AW58)/AV58</f>
        <v>-1.3991117296270393E-3</v>
      </c>
      <c r="AX58" s="28">
        <f>외인!AX58</f>
        <v>77203.199999999997</v>
      </c>
      <c r="AY58" s="28">
        <f>(기관!AY58+외인!AY58)/AX58</f>
        <v>-6.4089312360109422E-3</v>
      </c>
      <c r="AZ58" s="28">
        <f>외인!AZ58</f>
        <v>3107060.84</v>
      </c>
      <c r="BA58" s="28">
        <f>(기관!BA58+외인!BA58)/AZ58</f>
        <v>8.2217250692780131E-4</v>
      </c>
      <c r="BB58" s="28">
        <f>외인!BB58</f>
        <v>110359.54</v>
      </c>
      <c r="BC58" s="28">
        <f>(기관!BC58+외인!BC58)/BB58</f>
        <v>-1.1018530885503873E-4</v>
      </c>
      <c r="BD58" s="28">
        <f>외인!BD58</f>
        <v>39317.33</v>
      </c>
      <c r="BE58" s="28">
        <f>(기관!BE58+외인!BE58)/BD58</f>
        <v>-1.8599940535127893E-3</v>
      </c>
      <c r="BF58" s="28">
        <f>외인!BF58</f>
        <v>0</v>
      </c>
      <c r="BG58" s="28" t="e">
        <f>(기관!BG58+외인!BG58)/BF58</f>
        <v>#DIV/0!</v>
      </c>
      <c r="BH58" s="28">
        <f>외인!BH58</f>
        <v>111657.68</v>
      </c>
      <c r="BI58" s="28">
        <f>(기관!BI58+외인!BI58)/BH58</f>
        <v>3.0044507462451304E-3</v>
      </c>
      <c r="BJ58" s="28">
        <f>외인!BJ58</f>
        <v>144632.26</v>
      </c>
      <c r="BK58" s="28">
        <f>(기관!BK58+외인!BK58)/BJ58</f>
        <v>1.0844745148834703E-3</v>
      </c>
      <c r="BL58" s="28">
        <f>외인!BL58</f>
        <v>48774.59</v>
      </c>
      <c r="BM58" s="28">
        <f>(기관!BM58+외인!BM58)/BL58</f>
        <v>-3.8153062896069453E-3</v>
      </c>
      <c r="BN58" s="28">
        <f>외인!BN58</f>
        <v>61581.54</v>
      </c>
      <c r="BO58" s="28">
        <f>(기관!BO58+외인!BO58)/BN58</f>
        <v>1.6979114195585236E-3</v>
      </c>
      <c r="BP58" s="28">
        <f>외인!BP58</f>
        <v>87637.49</v>
      </c>
      <c r="BQ58" s="28">
        <f>(기관!BQ58+외인!BQ58)/BP58</f>
        <v>-6.1240914133894068E-3</v>
      </c>
      <c r="BR58" s="28">
        <f>외인!BR58</f>
        <v>369462.27</v>
      </c>
      <c r="BS58" s="28">
        <f>(기관!BS58+외인!BS58)/BR58</f>
        <v>-7.5276969418284578E-4</v>
      </c>
      <c r="BT58" s="28">
        <f>외인!BT58</f>
        <v>2947215.32</v>
      </c>
      <c r="BU58" s="28">
        <f>(기관!BU58+외인!BU58)/BT58</f>
        <v>1.0083111267214775E-3</v>
      </c>
      <c r="BV58" s="28">
        <f>외인!BV58</f>
        <v>478191.08</v>
      </c>
      <c r="BW58" s="28">
        <f>(기관!BW58+외인!BW58)/BV58</f>
        <v>-1.0224155582324956E-3</v>
      </c>
      <c r="BX58" s="28">
        <f>외인!BX58</f>
        <v>76258.39</v>
      </c>
      <c r="BY58" s="28">
        <f>(기관!BY58+외인!BY58)/BX58</f>
        <v>-1.3283784249837954E-3</v>
      </c>
      <c r="BZ58" s="28">
        <f>외인!BZ58</f>
        <v>274333.07</v>
      </c>
      <c r="CA58" s="28">
        <f>(기관!CA58+외인!CA58)/BZ58</f>
        <v>-1.6507306246381452E-3</v>
      </c>
      <c r="CB58" s="28">
        <f>외인!CB58</f>
        <v>12781.44</v>
      </c>
      <c r="CC58" s="28">
        <f>(기관!CC58+외인!CC58)/CB58</f>
        <v>-4.4173426468379151E-3</v>
      </c>
      <c r="CD58" s="28">
        <f>외인!CD58</f>
        <v>28053.66</v>
      </c>
      <c r="CE58" s="28">
        <f>(기관!CE58+외인!CE58)/CD58</f>
        <v>-8.1561550257613444E-3</v>
      </c>
      <c r="CF58" s="28">
        <f>외인!CF58</f>
        <v>28664.49</v>
      </c>
      <c r="CG58" s="28">
        <f>(기관!CG58+외인!CG58)/CF58</f>
        <v>3.8158711353315547E-3</v>
      </c>
      <c r="CH58" s="28">
        <f>외인!CH58</f>
        <v>69012.66</v>
      </c>
      <c r="CI58" s="28">
        <f>(기관!CI58+외인!CI58)/CH58</f>
        <v>-9.2953959461930611E-4</v>
      </c>
      <c r="CJ58" s="28">
        <f>외인!CJ58</f>
        <v>355444.74</v>
      </c>
      <c r="CK58" s="28">
        <f>(기관!CK58+외인!CK58)/CJ58</f>
        <v>-2.7525797680955978E-3</v>
      </c>
      <c r="CL58" s="28">
        <f>외인!CL58</f>
        <v>239051.19</v>
      </c>
      <c r="CM58" s="28">
        <f>(기관!CM58+외인!CM58)/CL58</f>
        <v>-8.181929569143747E-4</v>
      </c>
      <c r="CN58" s="28">
        <f>외인!CN58</f>
        <v>136849.42000000001</v>
      </c>
      <c r="CO58" s="28">
        <f>(기관!CO58+외인!CO58)/CN58</f>
        <v>-3.8728699032849394E-4</v>
      </c>
      <c r="CP58" s="28">
        <f>외인!CP58</f>
        <v>110910.54</v>
      </c>
      <c r="CQ58" s="28">
        <f>(기관!CQ58+외인!CQ58)/CP58</f>
        <v>-1.0188391472983543E-4</v>
      </c>
      <c r="CR58" s="28">
        <f>외인!CR58</f>
        <v>165429.59</v>
      </c>
      <c r="CS58" s="28">
        <f>(기관!CS58+외인!CS58)/CR58</f>
        <v>-4.449264487689294E-3</v>
      </c>
      <c r="CT58" s="28">
        <f>외인!CT58</f>
        <v>176148.41</v>
      </c>
      <c r="CU58" s="28">
        <f>(기관!CU58+외인!CU58)/CT58</f>
        <v>-4.1118736183880401E-4</v>
      </c>
      <c r="CV58" s="28">
        <f>외인!CV58</f>
        <v>2947215.32</v>
      </c>
      <c r="CW58" s="28">
        <f>(기관!CW58+외인!CW58)/CV58</f>
        <v>1.0083111267214775E-3</v>
      </c>
      <c r="CX58" s="28">
        <f>외인!CX58</f>
        <v>266077.27</v>
      </c>
      <c r="CY58" s="28">
        <f>(기관!CY58+외인!CY58)/CX58</f>
        <v>7.7003947011332449E-4</v>
      </c>
      <c r="CZ58" s="28">
        <f>외인!CZ58</f>
        <v>19766.2</v>
      </c>
      <c r="DA58" s="28">
        <f>(기관!DA58+외인!DA58)/CZ58</f>
        <v>-3.7614716030395317E-3</v>
      </c>
      <c r="DB58" s="28">
        <f>외인!DB58</f>
        <v>39317.33</v>
      </c>
      <c r="DC58" s="28">
        <f>(기관!DC58+외인!DC58)/DB58</f>
        <v>-1.8599940535127893E-3</v>
      </c>
      <c r="DD58" s="28">
        <f>외인!DD58</f>
        <v>8818.76</v>
      </c>
      <c r="DE58" s="28">
        <f>(기관!DE58+외인!DE58)/DD58</f>
        <v>1.0636416004064062E-3</v>
      </c>
      <c r="DF58" s="28">
        <f>외인!DF58</f>
        <v>57743.199999999997</v>
      </c>
      <c r="DG58" s="28">
        <f>(기관!DG58+외인!DG58)/DF58</f>
        <v>-9.6201803848764875E-4</v>
      </c>
      <c r="DH58" s="28">
        <f>외인!DH58</f>
        <v>19910.59</v>
      </c>
      <c r="DI58" s="28">
        <f>(기관!DI58+외인!DI58)/DH58</f>
        <v>-1.0875117211493984E-2</v>
      </c>
      <c r="DJ58" s="28">
        <f>외인!DJ58</f>
        <v>758680.5</v>
      </c>
      <c r="DK58" s="28">
        <f>(기관!DK58+외인!DK58)/DJ58</f>
        <v>1.5247525143983535E-4</v>
      </c>
      <c r="DL58" s="28">
        <f>외인!DL58</f>
        <v>111897.41</v>
      </c>
      <c r="DM58" s="28">
        <f>(기관!DM58+외인!DM58)/DL58</f>
        <v>-2.7203489339029381E-4</v>
      </c>
      <c r="DN58" s="28">
        <f>외인!DN58</f>
        <v>2947215.32</v>
      </c>
      <c r="DO58" s="28">
        <f>(기관!DO58+외인!DO58)/DN58</f>
        <v>1.0083111267214775E-3</v>
      </c>
      <c r="DP58" s="28">
        <f>외인!DP58</f>
        <v>77621.600000000006</v>
      </c>
      <c r="DQ58" s="28">
        <f>(기관!DQ58+외인!DQ58)/DP58</f>
        <v>-2.5242973605285124E-3</v>
      </c>
      <c r="DR58" s="28">
        <f>외인!DR58</f>
        <v>44956.46</v>
      </c>
      <c r="DS58" s="28">
        <f>(기관!DS58+외인!DS58)/DR58</f>
        <v>-5.0210803964547039E-3</v>
      </c>
      <c r="DT58" s="28">
        <f>외인!DT58</f>
        <v>130808.28</v>
      </c>
      <c r="DU58" s="28">
        <f>(기관!DU58+외인!DU58)/DT58</f>
        <v>-5.666155078256515E-3</v>
      </c>
      <c r="DV58" s="28">
        <f>외인!DV58</f>
        <v>34355.33</v>
      </c>
      <c r="DW58" s="28">
        <f>(기관!DW58+외인!DW58)/DV58</f>
        <v>1.5980053167878158E-4</v>
      </c>
      <c r="DX58" s="28">
        <f>외인!DX58</f>
        <v>131112.26999999999</v>
      </c>
      <c r="DY58" s="28">
        <f>(기관!DY58+외인!DY58)/DX58</f>
        <v>7.3654433715471506E-4</v>
      </c>
      <c r="DZ58" s="28">
        <f>외인!DZ58</f>
        <v>8414.93</v>
      </c>
      <c r="EA58" s="28">
        <f>(기관!EA58+외인!EA58)/DZ58</f>
        <v>-2.8128576232957373E-3</v>
      </c>
      <c r="EB58" s="28">
        <f>외인!EB58</f>
        <v>12185.59</v>
      </c>
      <c r="EC58" s="28">
        <f>(기관!EC58+외인!EC58)/EB58</f>
        <v>-4.73263912539319E-3</v>
      </c>
      <c r="ED58" s="28">
        <f>외인!ED58</f>
        <v>10842.81</v>
      </c>
      <c r="EE58" s="28">
        <f>(기관!EE58+외인!EE58)/ED58</f>
        <v>-1.3704934421981019E-3</v>
      </c>
      <c r="EF58" s="28">
        <f>외인!EF58</f>
        <v>227819.97</v>
      </c>
      <c r="EG58" s="28">
        <f>(기관!EG58+외인!EG58)/EF58</f>
        <v>-3.0664563778144646E-3</v>
      </c>
      <c r="EH58" s="28">
        <f>외인!EH58</f>
        <v>285124.59000000003</v>
      </c>
      <c r="EI58" s="28">
        <f>(기관!EI58+외인!EI58)/EH58</f>
        <v>-1.6024222954603808E-3</v>
      </c>
      <c r="EJ58" s="28">
        <f>외인!EJ58</f>
        <v>101258.54</v>
      </c>
      <c r="EK58" s="28">
        <f>(기관!EK58+외인!EK58)/EJ58</f>
        <v>-2.3957485462460745E-3</v>
      </c>
      <c r="EL58" s="28">
        <f>외인!EL58</f>
        <v>30580.85</v>
      </c>
      <c r="EM58" s="28">
        <f>(기관!EM58+외인!EM58)/EL58</f>
        <v>-7.5785990252069512E-3</v>
      </c>
      <c r="EN58" s="28">
        <f>외인!EN58</f>
        <v>44956.46</v>
      </c>
      <c r="EO58" s="28">
        <f>(기관!EO58+외인!EO58)/EN58</f>
        <v>-5.0210803964547039E-3</v>
      </c>
      <c r="EP58" s="28">
        <f>외인!EP58</f>
        <v>166934.26999999999</v>
      </c>
      <c r="EQ58" s="28">
        <f>(기관!EQ58+외인!EQ58)/EP58</f>
        <v>-5.9424586695110611E-5</v>
      </c>
      <c r="ER58" s="28">
        <f>외인!ER58</f>
        <v>13785.4</v>
      </c>
      <c r="ES58" s="28">
        <f>(기관!ES58+외인!ES58)/ER58</f>
        <v>-1.6778620859750173E-3</v>
      </c>
      <c r="ET58" s="28">
        <f>외인!ET58</f>
        <v>208177.59</v>
      </c>
      <c r="EU58" s="28">
        <f>(기관!EU58+외인!EU58)/ET58</f>
        <v>-1.4169632764026139E-3</v>
      </c>
      <c r="EV58" s="28">
        <f>외인!EV58</f>
        <v>43147.48</v>
      </c>
      <c r="EW58" s="28">
        <f>(기관!EW58+외인!EW58)/EV58</f>
        <v>-8.6076869379161881E-4</v>
      </c>
      <c r="EX58" s="28">
        <f>외인!EX58</f>
        <v>67763.06</v>
      </c>
      <c r="EY58" s="28">
        <f>(기관!EY58+외인!EY58)/EX58</f>
        <v>3.8118113320148171E-4</v>
      </c>
    </row>
    <row r="59" spans="1:155">
      <c r="A59" s="27">
        <f>외인!A59</f>
        <v>46150</v>
      </c>
      <c r="B59" s="28">
        <f>외인!B59</f>
        <v>5958865.5999999996</v>
      </c>
      <c r="C59" s="28">
        <f>(기관!C59+외인!C59)/B59</f>
        <v>-8.830388790779239E-4</v>
      </c>
      <c r="D59" s="28">
        <f>외인!D59</f>
        <v>672546.76</v>
      </c>
      <c r="E59" s="28">
        <f>(기관!E59+외인!E59)/D59</f>
        <v>-1.658323355836254E-4</v>
      </c>
      <c r="F59" s="28">
        <f>외인!F59</f>
        <v>2469470.9</v>
      </c>
      <c r="G59" s="28">
        <f>(기관!G59+외인!G59)/F59</f>
        <v>-3.536506544782529E-4</v>
      </c>
      <c r="H59" s="28">
        <f>외인!H59</f>
        <v>372920.35</v>
      </c>
      <c r="I59" s="28">
        <f>(기관!I59+외인!I59)/H59</f>
        <v>4.085590931146557E-4</v>
      </c>
      <c r="J59" s="28">
        <f>외인!J59</f>
        <v>45265.55</v>
      </c>
      <c r="K59" s="28">
        <f>(기관!K59+외인!K59)/J59</f>
        <v>-2.1122023260514893E-3</v>
      </c>
      <c r="L59" s="28">
        <f>외인!L59</f>
        <v>344863.81</v>
      </c>
      <c r="M59" s="28">
        <f>(기관!M59+외인!M59)/L59</f>
        <v>5.7190692174977715E-4</v>
      </c>
      <c r="N59" s="28">
        <f>외인!N59</f>
        <v>271995.09000000003</v>
      </c>
      <c r="O59" s="28">
        <f>(기관!O59+외인!O59)/N59</f>
        <v>1.3212003201969564E-3</v>
      </c>
      <c r="P59" s="28">
        <f>외인!P59</f>
        <v>186223.82</v>
      </c>
      <c r="Q59" s="28">
        <f>(기관!Q59+외인!Q59)/P59</f>
        <v>-3.4182522944701701E-3</v>
      </c>
      <c r="R59" s="28">
        <f>외인!R59</f>
        <v>136137.84</v>
      </c>
      <c r="S59" s="28">
        <f>(기관!S59+외인!S59)/R59</f>
        <v>-3.5779177927312499E-3</v>
      </c>
      <c r="T59" s="28">
        <f>외인!T59</f>
        <v>8844.3700000000008</v>
      </c>
      <c r="U59" s="28">
        <f>(기관!U59+외인!U59)/T59</f>
        <v>5.596780776923625E-4</v>
      </c>
      <c r="V59" s="28">
        <f>외인!V59</f>
        <v>131906.76</v>
      </c>
      <c r="W59" s="28">
        <f>(기관!W59+외인!W59)/V59</f>
        <v>1.4608045865124727E-3</v>
      </c>
      <c r="X59" s="28">
        <f>외인!X59</f>
        <v>2908880.25</v>
      </c>
      <c r="Y59" s="28">
        <f>(기관!Y59+외인!Y59)/X59</f>
        <v>-1.9590699892166422E-4</v>
      </c>
      <c r="Z59" s="28">
        <f>외인!Z59</f>
        <v>43511.199999999997</v>
      </c>
      <c r="AA59" s="28">
        <f>(기관!AA59+외인!AA59)/Z59</f>
        <v>-6.9637242824835933E-5</v>
      </c>
      <c r="AB59" s="28">
        <f>외인!AB59</f>
        <v>208285.2</v>
      </c>
      <c r="AC59" s="28">
        <f>(기관!AC59+외인!AC59)/AB59</f>
        <v>-6.197751928605585E-4</v>
      </c>
      <c r="AD59" s="28">
        <f>외인!AD59</f>
        <v>20435.43</v>
      </c>
      <c r="AE59" s="28">
        <f>(기관!AE59+외인!AE59)/AD59</f>
        <v>2.0072981092152204E-3</v>
      </c>
      <c r="AF59" s="28">
        <f>외인!AF59</f>
        <v>24854.43</v>
      </c>
      <c r="AG59" s="28">
        <f>(기관!AG59+외인!AG59)/AF59</f>
        <v>-5.8862745997393631E-4</v>
      </c>
      <c r="AH59" s="28">
        <f>외인!AH59</f>
        <v>224539.62</v>
      </c>
      <c r="AI59" s="28">
        <f>(기관!AI59+외인!AI59)/AH59</f>
        <v>-2.4246945817401849E-3</v>
      </c>
      <c r="AJ59" s="28">
        <f>외인!AJ59</f>
        <v>106535.59</v>
      </c>
      <c r="AK59" s="28">
        <f>(기관!AK59+외인!AK59)/AJ59</f>
        <v>-6.8609935890907451E-3</v>
      </c>
      <c r="AL59" s="28">
        <f>외인!AL59</f>
        <v>99727.2</v>
      </c>
      <c r="AM59" s="28">
        <f>(기관!AM59+외인!AM59)/AL59</f>
        <v>1.1601649299288457E-3</v>
      </c>
      <c r="AN59" s="28">
        <f>외인!AN59</f>
        <v>192338.39</v>
      </c>
      <c r="AO59" s="28">
        <f>(기관!AO59+외인!AO59)/AN59</f>
        <v>1.4119906067634235E-3</v>
      </c>
      <c r="AP59" s="28">
        <f>외인!AP59</f>
        <v>209688.18</v>
      </c>
      <c r="AQ59" s="28">
        <f>(기관!AQ59+외인!AQ59)/AP59</f>
        <v>-1.2262493765743019E-3</v>
      </c>
      <c r="AR59" s="28">
        <f>외인!AR59</f>
        <v>25599.39</v>
      </c>
      <c r="AS59" s="28">
        <f>(기관!AS59+외인!AS59)/AR59</f>
        <v>1.2133101609061779E-3</v>
      </c>
      <c r="AT59" s="28">
        <f>외인!AT59</f>
        <v>88162.75</v>
      </c>
      <c r="AU59" s="28">
        <f>(기관!AU59+외인!AU59)/AT59</f>
        <v>2.7394789749639161E-3</v>
      </c>
      <c r="AV59" s="28">
        <f>외인!AV59</f>
        <v>49285.02</v>
      </c>
      <c r="AW59" s="28">
        <f>(기관!AW59+외인!AW59)/AV59</f>
        <v>-5.354568183192378E-4</v>
      </c>
      <c r="AX59" s="28">
        <f>외인!AX59</f>
        <v>76013.490000000005</v>
      </c>
      <c r="AY59" s="28">
        <f>(기관!AY59+외인!AY59)/AX59</f>
        <v>-5.6025581775024404E-3</v>
      </c>
      <c r="AZ59" s="28">
        <f>외인!AZ59</f>
        <v>3114461.3</v>
      </c>
      <c r="BA59" s="28">
        <f>(기관!BA59+외인!BA59)/AZ59</f>
        <v>-3.7871396892939394E-4</v>
      </c>
      <c r="BB59" s="28">
        <f>외인!BB59</f>
        <v>109620.64</v>
      </c>
      <c r="BC59" s="28">
        <f>(기관!BC59+외인!BC59)/BB59</f>
        <v>1.6420265380680135E-4</v>
      </c>
      <c r="BD59" s="28">
        <f>외인!BD59</f>
        <v>38372.51</v>
      </c>
      <c r="BE59" s="28">
        <f>(기관!BE59+외인!BE59)/BD59</f>
        <v>-2.9552406136580589E-3</v>
      </c>
      <c r="BF59" s="28">
        <f>외인!BF59</f>
        <v>0</v>
      </c>
      <c r="BG59" s="28" t="e">
        <f>(기관!BG59+외인!BG59)/BF59</f>
        <v>#DIV/0!</v>
      </c>
      <c r="BH59" s="28">
        <f>외인!BH59</f>
        <v>111074.29</v>
      </c>
      <c r="BI59" s="28">
        <f>(기관!BI59+외인!BI59)/BH59</f>
        <v>2.0967948568476126E-4</v>
      </c>
      <c r="BJ59" s="28">
        <f>외인!BJ59</f>
        <v>142827.19</v>
      </c>
      <c r="BK59" s="28">
        <f>(기관!BK59+외인!BK59)/BJ59</f>
        <v>7.7016147975746073E-5</v>
      </c>
      <c r="BL59" s="28">
        <f>외인!BL59</f>
        <v>48808.05</v>
      </c>
      <c r="BM59" s="28">
        <f>(기관!BM59+외인!BM59)/BL59</f>
        <v>-3.2203704102089711E-3</v>
      </c>
      <c r="BN59" s="28">
        <f>외인!BN59</f>
        <v>60768.95</v>
      </c>
      <c r="BO59" s="28">
        <f>(기관!BO59+외인!BO59)/BN59</f>
        <v>1.2550817481625073E-3</v>
      </c>
      <c r="BP59" s="28">
        <f>외인!BP59</f>
        <v>86098.75</v>
      </c>
      <c r="BQ59" s="28">
        <f>(기관!BQ59+외인!BQ59)/BP59</f>
        <v>-5.245836902394053E-3</v>
      </c>
      <c r="BR59" s="28">
        <f>외인!BR59</f>
        <v>369216.06</v>
      </c>
      <c r="BS59" s="28">
        <f>(기관!BS59+외인!BS59)/BR59</f>
        <v>-8.0465080527645529E-4</v>
      </c>
      <c r="BT59" s="28">
        <f>외인!BT59</f>
        <v>2953437.16</v>
      </c>
      <c r="BU59" s="28">
        <f>(기관!BU59+외인!BU59)/BT59</f>
        <v>-2.4204679540227626E-4</v>
      </c>
      <c r="BV59" s="28">
        <f>외인!BV59</f>
        <v>476747.78</v>
      </c>
      <c r="BW59" s="28">
        <f>(기관!BW59+외인!BW59)/BV59</f>
        <v>-1.7357815488936307E-3</v>
      </c>
      <c r="BX59" s="28">
        <f>외인!BX59</f>
        <v>77751.240000000005</v>
      </c>
      <c r="BY59" s="28">
        <f>(기관!BY59+외인!BY59)/BX59</f>
        <v>-2.1851741528495239E-4</v>
      </c>
      <c r="BZ59" s="28">
        <f>외인!BZ59</f>
        <v>292065.59000000003</v>
      </c>
      <c r="CA59" s="28">
        <f>(기관!CA59+외인!CA59)/BZ59</f>
        <v>1.3260035185932034E-3</v>
      </c>
      <c r="CB59" s="28">
        <f>외인!CB59</f>
        <v>12669.28</v>
      </c>
      <c r="CC59" s="28">
        <f>(기관!CC59+외인!CC59)/CB59</f>
        <v>-5.1660394276549261E-3</v>
      </c>
      <c r="CD59" s="28">
        <f>외인!CD59</f>
        <v>28190.76</v>
      </c>
      <c r="CE59" s="28">
        <f>(기관!CE59+외인!CE59)/CD59</f>
        <v>-8.3694089836527999E-3</v>
      </c>
      <c r="CF59" s="28">
        <f>외인!CF59</f>
        <v>28871.15</v>
      </c>
      <c r="CG59" s="28">
        <f>(기관!CG59+외인!CG59)/CF59</f>
        <v>4.5817364393174499E-3</v>
      </c>
      <c r="CH59" s="28">
        <f>외인!CH59</f>
        <v>70466.2</v>
      </c>
      <c r="CI59" s="28">
        <f>(기관!CI59+외인!CI59)/CH59</f>
        <v>-1.7157161873352047E-4</v>
      </c>
      <c r="CJ59" s="28">
        <f>외인!CJ59</f>
        <v>356473.27</v>
      </c>
      <c r="CK59" s="28">
        <f>(기관!CK59+외인!CK59)/CJ59</f>
        <v>-2.4126353148442234E-3</v>
      </c>
      <c r="CL59" s="28">
        <f>외인!CL59</f>
        <v>238051.20000000001</v>
      </c>
      <c r="CM59" s="28">
        <f>(기관!CM59+외인!CM59)/CL59</f>
        <v>-7.2055927464343805E-4</v>
      </c>
      <c r="CN59" s="28">
        <f>외인!CN59</f>
        <v>134928.18</v>
      </c>
      <c r="CO59" s="28">
        <f>(기관!CO59+외인!CO59)/CN59</f>
        <v>-8.6342230362849382E-5</v>
      </c>
      <c r="CP59" s="28">
        <f>외인!CP59</f>
        <v>110168.74</v>
      </c>
      <c r="CQ59" s="28">
        <f>(기관!CQ59+외인!CQ59)/CP59</f>
        <v>1.716457862729482E-4</v>
      </c>
      <c r="CR59" s="28">
        <f>외인!CR59</f>
        <v>170538.69</v>
      </c>
      <c r="CS59" s="28">
        <f>(기관!CS59+외인!CS59)/CR59</f>
        <v>-3.2734507342586012E-3</v>
      </c>
      <c r="CT59" s="28">
        <f>외인!CT59</f>
        <v>175827.68</v>
      </c>
      <c r="CU59" s="28">
        <f>(기관!CU59+외인!CU59)/CT59</f>
        <v>6.7981332632040649E-4</v>
      </c>
      <c r="CV59" s="28">
        <f>외인!CV59</f>
        <v>2953437.16</v>
      </c>
      <c r="CW59" s="28">
        <f>(기관!CW59+외인!CW59)/CV59</f>
        <v>-2.4204679540227626E-4</v>
      </c>
      <c r="CX59" s="28">
        <f>외인!CX59</f>
        <v>264608.08</v>
      </c>
      <c r="CY59" s="28">
        <f>(기관!CY59+외인!CY59)/CX59</f>
        <v>5.3505546769395701E-4</v>
      </c>
      <c r="CZ59" s="28">
        <f>외인!CZ59</f>
        <v>20066.66</v>
      </c>
      <c r="DA59" s="28">
        <f>(기관!DA59+외인!DA59)/CZ59</f>
        <v>-2.0292365545636392E-3</v>
      </c>
      <c r="DB59" s="28">
        <f>외인!DB59</f>
        <v>38372.51</v>
      </c>
      <c r="DC59" s="28">
        <f>(기관!DC59+외인!DC59)/DB59</f>
        <v>-2.9552406136580589E-3</v>
      </c>
      <c r="DD59" s="28">
        <f>외인!DD59</f>
        <v>8844.3700000000008</v>
      </c>
      <c r="DE59" s="28">
        <f>(기관!DE59+외인!DE59)/DD59</f>
        <v>5.596780776923625E-4</v>
      </c>
      <c r="DF59" s="28">
        <f>외인!DF59</f>
        <v>59166.09</v>
      </c>
      <c r="DG59" s="28">
        <f>(기관!DG59+외인!DG59)/DF59</f>
        <v>2.6586174614546957E-4</v>
      </c>
      <c r="DH59" s="28">
        <f>외인!DH59</f>
        <v>19993.490000000002</v>
      </c>
      <c r="DI59" s="28">
        <f>(기관!DI59+외인!DI59)/DH59</f>
        <v>-1.1271168765433147E-2</v>
      </c>
      <c r="DJ59" s="28">
        <f>외인!DJ59</f>
        <v>743587.15</v>
      </c>
      <c r="DK59" s="28">
        <f>(기관!DK59+외인!DK59)/DJ59</f>
        <v>-8.2993634303658956E-4</v>
      </c>
      <c r="DL59" s="28">
        <f>외인!DL59</f>
        <v>110175.21</v>
      </c>
      <c r="DM59" s="28">
        <f>(기관!DM59+외인!DM59)/DL59</f>
        <v>7.6877548043702369E-5</v>
      </c>
      <c r="DN59" s="28">
        <f>외인!DN59</f>
        <v>2953437.16</v>
      </c>
      <c r="DO59" s="28">
        <f>(기관!DO59+외인!DO59)/DN59</f>
        <v>-2.4204679540227626E-4</v>
      </c>
      <c r="DP59" s="28">
        <f>외인!DP59</f>
        <v>78753.87</v>
      </c>
      <c r="DQ59" s="28">
        <f>(기관!DQ59+외인!DQ59)/DP59</f>
        <v>-2.1253558714003514E-3</v>
      </c>
      <c r="DR59" s="28">
        <f>외인!DR59</f>
        <v>46340.86</v>
      </c>
      <c r="DS59" s="28">
        <f>(기관!DS59+외인!DS59)/DR59</f>
        <v>-2.8387474897962621E-3</v>
      </c>
      <c r="DT59" s="28">
        <f>외인!DT59</f>
        <v>136137.84</v>
      </c>
      <c r="DU59" s="28">
        <f>(기관!DU59+외인!DU59)/DT59</f>
        <v>-3.5779177927312499E-3</v>
      </c>
      <c r="DV59" s="28">
        <f>외인!DV59</f>
        <v>34132.53</v>
      </c>
      <c r="DW59" s="28">
        <f>(기관!DW59+외인!DW59)/DV59</f>
        <v>-2.068701030951998E-3</v>
      </c>
      <c r="DX59" s="28">
        <f>외인!DX59</f>
        <v>131906.76</v>
      </c>
      <c r="DY59" s="28">
        <f>(기관!DY59+외인!DY59)/DX59</f>
        <v>1.4608045865124727E-3</v>
      </c>
      <c r="DZ59" s="28">
        <f>외인!DZ59</f>
        <v>8374.94</v>
      </c>
      <c r="EA59" s="28">
        <f>(기관!EA59+외인!EA59)/DZ59</f>
        <v>-2.7594227540734617E-3</v>
      </c>
      <c r="EB59" s="28">
        <f>외인!EB59</f>
        <v>12089.7</v>
      </c>
      <c r="EC59" s="28">
        <f>(기관!EC59+외인!EC59)/EB59</f>
        <v>-6.132492948542974E-3</v>
      </c>
      <c r="ED59" s="28">
        <f>외인!ED59</f>
        <v>11255.66</v>
      </c>
      <c r="EE59" s="28">
        <f>(기관!EE59+외인!EE59)/ED59</f>
        <v>1.7093622230948695E-3</v>
      </c>
      <c r="EF59" s="28">
        <f>외인!EF59</f>
        <v>227412.68</v>
      </c>
      <c r="EG59" s="28">
        <f>(기관!EG59+외인!EG59)/EF59</f>
        <v>-2.6162569299126156E-3</v>
      </c>
      <c r="EH59" s="28">
        <f>외인!EH59</f>
        <v>287342.69</v>
      </c>
      <c r="EI59" s="28">
        <f>(기관!EI59+외인!EI59)/EH59</f>
        <v>-1.5197880969235722E-3</v>
      </c>
      <c r="EJ59" s="28">
        <f>외인!EJ59</f>
        <v>104487.59</v>
      </c>
      <c r="EK59" s="28">
        <f>(기관!EK59+외인!EK59)/EJ59</f>
        <v>-7.0094448536902796E-4</v>
      </c>
      <c r="EL59" s="28">
        <f>외인!EL59</f>
        <v>30740.17</v>
      </c>
      <c r="EM59" s="28">
        <f>(기관!EM59+외인!EM59)/EL59</f>
        <v>-7.7673610783544787E-3</v>
      </c>
      <c r="EN59" s="28">
        <f>외인!EN59</f>
        <v>46340.86</v>
      </c>
      <c r="EO59" s="28">
        <f>(기관!EO59+외인!EO59)/EN59</f>
        <v>-2.8387474897962621E-3</v>
      </c>
      <c r="EP59" s="28">
        <f>외인!EP59</f>
        <v>163857.19</v>
      </c>
      <c r="EQ59" s="28">
        <f>(기관!EQ59+외인!EQ59)/EP59</f>
        <v>-2.129110111066838E-3</v>
      </c>
      <c r="ER59" s="28">
        <f>외인!ER59</f>
        <v>13738.47</v>
      </c>
      <c r="ES59" s="28">
        <f>(기관!ES59+외인!ES59)/ER59</f>
        <v>-9.5643838069304674E-4</v>
      </c>
      <c r="ET59" s="28">
        <f>외인!ET59</f>
        <v>209688.18</v>
      </c>
      <c r="EU59" s="28">
        <f>(기관!EU59+외인!EU59)/ET59</f>
        <v>-1.2262493765743019E-3</v>
      </c>
      <c r="EV59" s="28">
        <f>외인!EV59</f>
        <v>43511.199999999997</v>
      </c>
      <c r="EW59" s="28">
        <f>(기관!EW59+외인!EW59)/EV59</f>
        <v>-6.9637242824835933E-5</v>
      </c>
      <c r="EX59" s="28">
        <f>외인!EX59</f>
        <v>66657.539999999994</v>
      </c>
      <c r="EY59" s="28">
        <f>(기관!EY59+외인!EY59)/EX59</f>
        <v>3.2929508049651994E-4</v>
      </c>
    </row>
    <row r="60" spans="1:155">
      <c r="A60" s="27">
        <f>외인!A60</f>
        <v>46153</v>
      </c>
      <c r="B60" s="28">
        <f>외인!B60</f>
        <v>6216556.2000000002</v>
      </c>
      <c r="C60" s="28">
        <f>(기관!C60+외인!C60)/B60</f>
        <v>-1.1180338078500764E-3</v>
      </c>
      <c r="D60" s="28">
        <f>외인!D60</f>
        <v>673596.67</v>
      </c>
      <c r="E60" s="28">
        <f>(기관!E60+외인!E60)/D60</f>
        <v>5.3018373739882054E-4</v>
      </c>
      <c r="F60" s="28">
        <f>외인!F60</f>
        <v>2584811.88</v>
      </c>
      <c r="G60" s="28">
        <f>(기관!G60+외인!G60)/F60</f>
        <v>-7.8202596314281886E-4</v>
      </c>
      <c r="H60" s="28">
        <f>외인!H60</f>
        <v>364674.63</v>
      </c>
      <c r="I60" s="28">
        <f>(기관!I60+외인!I60)/H60</f>
        <v>6.3379785975240443E-4</v>
      </c>
      <c r="J60" s="28">
        <f>외인!J60</f>
        <v>45396.52</v>
      </c>
      <c r="K60" s="28">
        <f>(기관!K60+외인!K60)/J60</f>
        <v>-1.1375321280133368E-3</v>
      </c>
      <c r="L60" s="28">
        <f>외인!L60</f>
        <v>337530.38</v>
      </c>
      <c r="M60" s="28">
        <f>(기관!M60+외인!M60)/L60</f>
        <v>8.3625065097843909E-4</v>
      </c>
      <c r="N60" s="28">
        <f>외인!N60</f>
        <v>287391.03999999998</v>
      </c>
      <c r="O60" s="28">
        <f>(기관!O60+외인!O60)/N60</f>
        <v>2.8963672632243516E-3</v>
      </c>
      <c r="P60" s="28">
        <f>외인!P60</f>
        <v>182561.6</v>
      </c>
      <c r="Q60" s="28">
        <f>(기관!Q60+외인!Q60)/P60</f>
        <v>-3.2923681650467566E-3</v>
      </c>
      <c r="R60" s="28">
        <f>외인!R60</f>
        <v>135962.22</v>
      </c>
      <c r="S60" s="28">
        <f>(기관!S60+외인!S60)/R60</f>
        <v>-1.951056697956241E-3</v>
      </c>
      <c r="T60" s="28">
        <f>외인!T60</f>
        <v>8763.24</v>
      </c>
      <c r="U60" s="28">
        <f>(기관!U60+외인!U60)/T60</f>
        <v>-1.5177034977930537E-4</v>
      </c>
      <c r="V60" s="28">
        <f>외인!V60</f>
        <v>135758.59</v>
      </c>
      <c r="W60" s="28">
        <f>(기관!W60+외인!W60)/V60</f>
        <v>1.4242929305615212E-3</v>
      </c>
      <c r="X60" s="28">
        <f>외인!X60</f>
        <v>3151662.37</v>
      </c>
      <c r="Y60" s="28">
        <f>(기관!Y60+외인!Y60)/X60</f>
        <v>-1.0629120783645361E-3</v>
      </c>
      <c r="Z60" s="28">
        <f>외인!Z60</f>
        <v>43380.98</v>
      </c>
      <c r="AA60" s="28">
        <f>(기관!AA60+외인!AA60)/Z60</f>
        <v>3.1396247848711553E-4</v>
      </c>
      <c r="AB60" s="28">
        <f>외인!AB60</f>
        <v>205936.34</v>
      </c>
      <c r="AC60" s="28">
        <f>(기관!AC60+외인!AC60)/AB60</f>
        <v>-9.4490365323575258E-4</v>
      </c>
      <c r="AD60" s="28">
        <f>외인!AD60</f>
        <v>19675.150000000001</v>
      </c>
      <c r="AE60" s="28">
        <f>(기관!AE60+외인!AE60)/AD60</f>
        <v>1.9217134303931608E-3</v>
      </c>
      <c r="AF60" s="28">
        <f>외인!AF60</f>
        <v>24238.54</v>
      </c>
      <c r="AG60" s="28">
        <f>(기관!AG60+외인!AG60)/AF60</f>
        <v>-3.4284243192865587E-4</v>
      </c>
      <c r="AH60" s="28">
        <f>외인!AH60</f>
        <v>232711.58</v>
      </c>
      <c r="AI60" s="28">
        <f>(기관!AI60+외인!AI60)/AH60</f>
        <v>-1.61135084038362E-3</v>
      </c>
      <c r="AJ60" s="28">
        <f>외인!AJ60</f>
        <v>105327.73</v>
      </c>
      <c r="AK60" s="28">
        <f>(기관!AK60+외인!AK60)/AJ60</f>
        <v>-5.368196960097783E-3</v>
      </c>
      <c r="AL60" s="28">
        <f>외인!AL60</f>
        <v>104122.37</v>
      </c>
      <c r="AM60" s="28">
        <f>(기관!AM60+외인!AM60)/AL60</f>
        <v>1.0033386677617885E-3</v>
      </c>
      <c r="AN60" s="28">
        <f>외인!AN60</f>
        <v>202999.77</v>
      </c>
      <c r="AO60" s="28">
        <f>(기관!AO60+외인!AO60)/AN60</f>
        <v>3.572516362949574E-3</v>
      </c>
      <c r="AP60" s="28">
        <f>외인!AP60</f>
        <v>205372.9</v>
      </c>
      <c r="AQ60" s="28">
        <f>(기관!AQ60+외인!AQ60)/AP60</f>
        <v>-2.3689590983036225E-3</v>
      </c>
      <c r="AR60" s="28">
        <f>외인!AR60</f>
        <v>24668.01</v>
      </c>
      <c r="AS60" s="28">
        <f>(기관!AS60+외인!AS60)/AR60</f>
        <v>-7.2968999120723516E-5</v>
      </c>
      <c r="AT60" s="28">
        <f>외인!AT60</f>
        <v>88338.84</v>
      </c>
      <c r="AU60" s="28">
        <f>(기관!AU60+외인!AU60)/AT60</f>
        <v>1.712044215205905E-3</v>
      </c>
      <c r="AV60" s="28">
        <f>외인!AV60</f>
        <v>48285.75</v>
      </c>
      <c r="AW60" s="28">
        <f>(기관!AW60+외인!AW60)/AV60</f>
        <v>-1.1916559233314176E-3</v>
      </c>
      <c r="AX60" s="28">
        <f>외인!AX60</f>
        <v>74464.679999999993</v>
      </c>
      <c r="AY60" s="28">
        <f>(기관!AY60+외인!AY60)/AX60</f>
        <v>-3.8485359770565053E-3</v>
      </c>
      <c r="AZ60" s="28">
        <f>외인!AZ60</f>
        <v>3359021.33</v>
      </c>
      <c r="BA60" s="28">
        <f>(기관!BA60+외인!BA60)/AZ60</f>
        <v>-1.1536723406278579E-3</v>
      </c>
      <c r="BB60" s="28">
        <f>외인!BB60</f>
        <v>110208.74</v>
      </c>
      <c r="BC60" s="28">
        <f>(기관!BC60+외인!BC60)/BB60</f>
        <v>2.0379508920980314E-4</v>
      </c>
      <c r="BD60" s="28">
        <f>외인!BD60</f>
        <v>37623.5</v>
      </c>
      <c r="BE60" s="28">
        <f>(기관!BE60+외인!BE60)/BD60</f>
        <v>-3.3138862678910789E-3</v>
      </c>
      <c r="BF60" s="28">
        <f>외인!BF60</f>
        <v>0</v>
      </c>
      <c r="BG60" s="28" t="e">
        <f>(기관!BG60+외인!BG60)/BF60</f>
        <v>#DIV/0!</v>
      </c>
      <c r="BH60" s="28">
        <f>외인!BH60</f>
        <v>110288.69</v>
      </c>
      <c r="BI60" s="28">
        <f>(기관!BI60+외인!BI60)/BH60</f>
        <v>-2.3917230316182008E-3</v>
      </c>
      <c r="BJ60" s="28">
        <f>외인!BJ60</f>
        <v>139439.72</v>
      </c>
      <c r="BK60" s="28">
        <f>(기관!BK60+외인!BK60)/BJ60</f>
        <v>2.6104470089297678E-5</v>
      </c>
      <c r="BL60" s="28">
        <f>외인!BL60</f>
        <v>48216.17</v>
      </c>
      <c r="BM60" s="28">
        <f>(기관!BM60+외인!BM60)/BL60</f>
        <v>-1.6048557983763538E-3</v>
      </c>
      <c r="BN60" s="28">
        <f>외인!BN60</f>
        <v>59396.49</v>
      </c>
      <c r="BO60" s="28">
        <f>(기관!BO60+외인!BO60)/BN60</f>
        <v>2.59981692520888E-3</v>
      </c>
      <c r="BP60" s="28">
        <f>외인!BP60</f>
        <v>84101.18</v>
      </c>
      <c r="BQ60" s="28">
        <f>(기관!BQ60+외인!BQ60)/BP60</f>
        <v>-3.4934111507115601E-3</v>
      </c>
      <c r="BR60" s="28">
        <f>외인!BR60</f>
        <v>366434.84</v>
      </c>
      <c r="BS60" s="28">
        <f>(기관!BS60+외인!BS60)/BR60</f>
        <v>-9.9330074618450581E-4</v>
      </c>
      <c r="BT60" s="28">
        <f>외인!BT60</f>
        <v>3196688.53</v>
      </c>
      <c r="BU60" s="28">
        <f>(기관!BU60+외인!BU60)/BT60</f>
        <v>-1.0706861077891755E-3</v>
      </c>
      <c r="BV60" s="28">
        <f>외인!BV60</f>
        <v>492603.83</v>
      </c>
      <c r="BW60" s="28">
        <f>(기관!BW60+외인!BW60)/BV60</f>
        <v>-1.6267027400091469E-3</v>
      </c>
      <c r="BX60" s="28">
        <f>외인!BX60</f>
        <v>76158.41</v>
      </c>
      <c r="BY60" s="28">
        <f>(기관!BY60+외인!BY60)/BX60</f>
        <v>-4.1098547094142333E-4</v>
      </c>
      <c r="BZ60" s="28">
        <f>외인!BZ60</f>
        <v>307122.15000000002</v>
      </c>
      <c r="CA60" s="28">
        <f>(기관!CA60+외인!CA60)/BZ60</f>
        <v>2.7014984103230586E-3</v>
      </c>
      <c r="CB60" s="28">
        <f>외인!CB60</f>
        <v>12257.34</v>
      </c>
      <c r="CC60" s="28">
        <f>(기관!CC60+외인!CC60)/CB60</f>
        <v>-6.411668437034463E-3</v>
      </c>
      <c r="CD60" s="28">
        <f>외인!CD60</f>
        <v>27508.83</v>
      </c>
      <c r="CE60" s="28">
        <f>(기관!CE60+외인!CE60)/CD60</f>
        <v>-9.1359756121943379E-3</v>
      </c>
      <c r="CF60" s="28">
        <f>외인!CF60</f>
        <v>28936.13</v>
      </c>
      <c r="CG60" s="28">
        <f>(기관!CG60+외인!CG60)/CF60</f>
        <v>3.5823726255031336E-3</v>
      </c>
      <c r="CH60" s="28">
        <f>외인!CH60</f>
        <v>69378.070000000007</v>
      </c>
      <c r="CI60" s="28">
        <f>(기관!CI60+외인!CI60)/CH60</f>
        <v>-7.17517797770967E-4</v>
      </c>
      <c r="CJ60" s="28">
        <f>외인!CJ60</f>
        <v>351042.74</v>
      </c>
      <c r="CK60" s="28">
        <f>(기관!CK60+외인!CK60)/CJ60</f>
        <v>-1.9817814776628057E-3</v>
      </c>
      <c r="CL60" s="28">
        <f>외인!CL60</f>
        <v>235750.08</v>
      </c>
      <c r="CM60" s="28">
        <f>(기관!CM60+외인!CM60)/CL60</f>
        <v>-9.1978759879954243E-4</v>
      </c>
      <c r="CN60" s="28">
        <f>외인!CN60</f>
        <v>134023.24</v>
      </c>
      <c r="CO60" s="28">
        <f>(기관!CO60+외인!CO60)/CN60</f>
        <v>-2.2309563624935565E-5</v>
      </c>
      <c r="CP60" s="28">
        <f>외인!CP60</f>
        <v>110741.07</v>
      </c>
      <c r="CQ60" s="28">
        <f>(기관!CQ60+외인!CQ60)/CP60</f>
        <v>2.1040071221995594E-4</v>
      </c>
      <c r="CR60" s="28">
        <f>외인!CR60</f>
        <v>170629.3</v>
      </c>
      <c r="CS60" s="28">
        <f>(기관!CS60+외인!CS60)/CR60</f>
        <v>-1.8996151305783943E-3</v>
      </c>
      <c r="CT60" s="28">
        <f>외인!CT60</f>
        <v>177828.15</v>
      </c>
      <c r="CU60" s="28">
        <f>(기관!CU60+외인!CU60)/CT60</f>
        <v>4.7253486020070509E-4</v>
      </c>
      <c r="CV60" s="28">
        <f>외인!CV60</f>
        <v>3196688.53</v>
      </c>
      <c r="CW60" s="28">
        <f>(기관!CW60+외인!CW60)/CV60</f>
        <v>-1.0706861077891755E-3</v>
      </c>
      <c r="CX60" s="28">
        <f>외인!CX60</f>
        <v>261699.76</v>
      </c>
      <c r="CY60" s="28">
        <f>(기관!CY60+외인!CY60)/CX60</f>
        <v>9.6087210779253281E-4</v>
      </c>
      <c r="CZ60" s="28">
        <f>외인!CZ60</f>
        <v>20006.759999999998</v>
      </c>
      <c r="DA60" s="28">
        <f>(기관!DA60+외인!DA60)/CZ60</f>
        <v>-2.7235794301526087E-3</v>
      </c>
      <c r="DB60" s="28">
        <f>외인!DB60</f>
        <v>37623.5</v>
      </c>
      <c r="DC60" s="28">
        <f>(기관!DC60+외인!DC60)/DB60</f>
        <v>-3.3138862678910789E-3</v>
      </c>
      <c r="DD60" s="28">
        <f>외인!DD60</f>
        <v>8763.24</v>
      </c>
      <c r="DE60" s="28">
        <f>(기관!DE60+외인!DE60)/DD60</f>
        <v>-1.5177034977930537E-4</v>
      </c>
      <c r="DF60" s="28">
        <f>외인!DF60</f>
        <v>57936</v>
      </c>
      <c r="DG60" s="28">
        <f>(기관!DG60+외인!DG60)/DF60</f>
        <v>1.4619580226456777E-4</v>
      </c>
      <c r="DH60" s="28">
        <f>외인!DH60</f>
        <v>19481.259999999998</v>
      </c>
      <c r="DI60" s="28">
        <f>(기관!DI60+외인!DI60)/DH60</f>
        <v>-1.1767719336428959E-2</v>
      </c>
      <c r="DJ60" s="28">
        <f>외인!DJ60</f>
        <v>741358.82</v>
      </c>
      <c r="DK60" s="28">
        <f>(기관!DK60+외인!DK60)/DJ60</f>
        <v>-9.7993033926540457E-4</v>
      </c>
      <c r="DL60" s="28">
        <f>외인!DL60</f>
        <v>109451.98</v>
      </c>
      <c r="DM60" s="28">
        <f>(기관!DM60+외인!DM60)/DL60</f>
        <v>1.0214525127823186E-4</v>
      </c>
      <c r="DN60" s="28">
        <f>외인!DN60</f>
        <v>3196688.53</v>
      </c>
      <c r="DO60" s="28">
        <f>(기관!DO60+외인!DO60)/DN60</f>
        <v>-1.0706861077891755E-3</v>
      </c>
      <c r="DP60" s="28">
        <f>외인!DP60</f>
        <v>78426.44</v>
      </c>
      <c r="DQ60" s="28">
        <f>(기관!DQ60+외인!DQ60)/DP60</f>
        <v>-8.3734516063715264E-4</v>
      </c>
      <c r="DR60" s="28">
        <f>외인!DR60</f>
        <v>46472.51</v>
      </c>
      <c r="DS60" s="28">
        <f>(기관!DS60+외인!DS60)/DR60</f>
        <v>-1.0429821845215591E-3</v>
      </c>
      <c r="DT60" s="28">
        <f>외인!DT60</f>
        <v>135962.22</v>
      </c>
      <c r="DU60" s="28">
        <f>(기관!DU60+외인!DU60)/DT60</f>
        <v>-1.951056697956241E-3</v>
      </c>
      <c r="DV60" s="28">
        <f>외인!DV60</f>
        <v>34407.449999999997</v>
      </c>
      <c r="DW60" s="28">
        <f>(기관!DW60+외인!DW60)/DV60</f>
        <v>-1.6877158871116576E-3</v>
      </c>
      <c r="DX60" s="28">
        <f>외인!DX60</f>
        <v>135758.59</v>
      </c>
      <c r="DY60" s="28">
        <f>(기관!DY60+외인!DY60)/DX60</f>
        <v>1.4242929305615212E-3</v>
      </c>
      <c r="DZ60" s="28">
        <f>외인!DZ60</f>
        <v>8211.1</v>
      </c>
      <c r="EA60" s="28">
        <f>(기관!EA60+외인!EA60)/DZ60</f>
        <v>3.8119131419663628E-4</v>
      </c>
      <c r="EB60" s="28">
        <f>외인!EB60</f>
        <v>11773.74</v>
      </c>
      <c r="EC60" s="28">
        <f>(기관!EC60+외인!EC60)/EB60</f>
        <v>-6.0388627572886778E-3</v>
      </c>
      <c r="ED60" s="28">
        <f>외인!ED60</f>
        <v>11172.51</v>
      </c>
      <c r="EE60" s="28">
        <f>(기관!EE60+외인!EE60)/ED60</f>
        <v>-7.5184537762776655E-5</v>
      </c>
      <c r="EF60" s="28">
        <f>외인!EF60</f>
        <v>222638.48</v>
      </c>
      <c r="EG60" s="28">
        <f>(기관!EG60+외인!EG60)/EF60</f>
        <v>-2.4207854814675342E-3</v>
      </c>
      <c r="EH60" s="28">
        <f>외인!EH60</f>
        <v>302579.61</v>
      </c>
      <c r="EI60" s="28">
        <f>(기관!EI60+외인!EI60)/EH60</f>
        <v>-1.2673358921970984E-3</v>
      </c>
      <c r="EJ60" s="28">
        <f>외인!EJ60</f>
        <v>103578.68</v>
      </c>
      <c r="EK60" s="28">
        <f>(기관!EK60+외인!EK60)/EJ60</f>
        <v>-3.6735359052654466E-4</v>
      </c>
      <c r="EL60" s="28">
        <f>외인!EL60</f>
        <v>30008.99</v>
      </c>
      <c r="EM60" s="28">
        <f>(기관!EM60+외인!EM60)/EL60</f>
        <v>-8.3621608058118586E-3</v>
      </c>
      <c r="EN60" s="28">
        <f>외인!EN60</f>
        <v>46472.51</v>
      </c>
      <c r="EO60" s="28">
        <f>(기관!EO60+외인!EO60)/EN60</f>
        <v>-1.0429821845215591E-3</v>
      </c>
      <c r="EP60" s="28">
        <f>외인!EP60</f>
        <v>165166.89000000001</v>
      </c>
      <c r="EQ60" s="28">
        <f>(기관!EQ60+외인!EQ60)/EP60</f>
        <v>-2.1618134239858844E-3</v>
      </c>
      <c r="ER60" s="28">
        <f>외인!ER60</f>
        <v>13963.57</v>
      </c>
      <c r="ES60" s="28">
        <f>(기관!ES60+외인!ES60)/ER60</f>
        <v>2.3282011691852442E-3</v>
      </c>
      <c r="ET60" s="28">
        <f>외인!ET60</f>
        <v>205372.9</v>
      </c>
      <c r="EU60" s="28">
        <f>(기관!EU60+외인!EU60)/ET60</f>
        <v>-2.3689590983036225E-3</v>
      </c>
      <c r="EV60" s="28">
        <f>외인!EV60</f>
        <v>43380.98</v>
      </c>
      <c r="EW60" s="28">
        <f>(기관!EW60+외인!EW60)/EV60</f>
        <v>3.1396247848711553E-4</v>
      </c>
      <c r="EX60" s="28">
        <f>외인!EX60</f>
        <v>67360.09</v>
      </c>
      <c r="EY60" s="28">
        <f>(기관!EY60+외인!EY60)/EX60</f>
        <v>1.4385372703629105E-4</v>
      </c>
    </row>
    <row r="61" spans="1:155">
      <c r="A61" s="27">
        <f>외인!A61</f>
        <v>46154</v>
      </c>
      <c r="B61" s="28">
        <f>외인!B61</f>
        <v>6074344.5199999996</v>
      </c>
      <c r="C61" s="28">
        <f>(기관!C61+외인!C61)/B61</f>
        <v>-3.0807702688552805E-3</v>
      </c>
      <c r="D61" s="28">
        <f>외인!D61</f>
        <v>658814.05000000005</v>
      </c>
      <c r="E61" s="28">
        <f>(기관!E61+외인!E61)/D61</f>
        <v>2.1016552394412342E-4</v>
      </c>
      <c r="F61" s="28">
        <f>외인!F61</f>
        <v>2530521.92</v>
      </c>
      <c r="G61" s="28">
        <f>(기관!G61+외인!G61)/F61</f>
        <v>-2.7864212296568451E-3</v>
      </c>
      <c r="H61" s="28">
        <f>외인!H61</f>
        <v>342374.74</v>
      </c>
      <c r="I61" s="28">
        <f>(기관!I61+외인!I61)/H61</f>
        <v>-9.6163636371071073E-4</v>
      </c>
      <c r="J61" s="28">
        <f>외인!J61</f>
        <v>44265.54</v>
      </c>
      <c r="K61" s="28">
        <f>(기관!K61+외인!K61)/J61</f>
        <v>-1.4449162938032609E-3</v>
      </c>
      <c r="L61" s="28">
        <f>외인!L61</f>
        <v>316313.06</v>
      </c>
      <c r="M61" s="28">
        <f>(기관!M61+외인!M61)/L61</f>
        <v>-7.9478223251357367E-4</v>
      </c>
      <c r="N61" s="28">
        <f>외인!N61</f>
        <v>282889.59999999998</v>
      </c>
      <c r="O61" s="28">
        <f>(기관!O61+외인!O61)/N61</f>
        <v>5.957447711050529E-4</v>
      </c>
      <c r="P61" s="28">
        <f>외인!P61</f>
        <v>184773.7</v>
      </c>
      <c r="Q61" s="28">
        <f>(기관!Q61+외인!Q61)/P61</f>
        <v>-1.2603525285254339E-3</v>
      </c>
      <c r="R61" s="28">
        <f>외인!R61</f>
        <v>133685.28</v>
      </c>
      <c r="S61" s="28">
        <f>(기관!S61+외인!S61)/R61</f>
        <v>-1.1269752361666146E-3</v>
      </c>
      <c r="T61" s="28">
        <f>외인!T61</f>
        <v>8692.64</v>
      </c>
      <c r="U61" s="28">
        <f>(기관!U61+외인!U61)/T61</f>
        <v>2.5193727107069897E-4</v>
      </c>
      <c r="V61" s="28">
        <f>외인!V61</f>
        <v>128586.23</v>
      </c>
      <c r="W61" s="28">
        <f>(기관!W61+외인!W61)/V61</f>
        <v>6.975863589748295E-4</v>
      </c>
      <c r="X61" s="28">
        <f>외인!X61</f>
        <v>3073404.52</v>
      </c>
      <c r="Y61" s="28">
        <f>(기관!Y61+외인!Y61)/X61</f>
        <v>-4.6780825323963536E-3</v>
      </c>
      <c r="Z61" s="28">
        <f>외인!Z61</f>
        <v>43264.1</v>
      </c>
      <c r="AA61" s="28">
        <f>(기관!AA61+외인!AA61)/Z61</f>
        <v>5.2907606999798914E-4</v>
      </c>
      <c r="AB61" s="28">
        <f>외인!AB61</f>
        <v>201742.92</v>
      </c>
      <c r="AC61" s="28">
        <f>(기관!AC61+외인!AC61)/AB61</f>
        <v>-4.1934557108621202E-4</v>
      </c>
      <c r="AD61" s="28">
        <f>외인!AD61</f>
        <v>19194.990000000002</v>
      </c>
      <c r="AE61" s="28">
        <f>(기관!AE61+외인!AE61)/AD61</f>
        <v>2.2979954665253797E-3</v>
      </c>
      <c r="AF61" s="28">
        <f>외인!AF61</f>
        <v>23976.83</v>
      </c>
      <c r="AG61" s="28">
        <f>(기관!AG61+외인!AG61)/AF61</f>
        <v>-2.7609988476374889E-4</v>
      </c>
      <c r="AH61" s="28">
        <f>외인!AH61</f>
        <v>227880.69</v>
      </c>
      <c r="AI61" s="28">
        <f>(기관!AI61+외인!AI61)/AH61</f>
        <v>-2.1148347409339508E-3</v>
      </c>
      <c r="AJ61" s="28">
        <f>외인!AJ61</f>
        <v>102389.36</v>
      </c>
      <c r="AK61" s="28">
        <f>(기관!AK61+외인!AK61)/AJ61</f>
        <v>-4.3295514299532684E-3</v>
      </c>
      <c r="AL61" s="28">
        <f>외인!AL61</f>
        <v>102008.95</v>
      </c>
      <c r="AM61" s="28">
        <f>(기관!AM61+외인!AM61)/AL61</f>
        <v>-2.1603006402869549E-3</v>
      </c>
      <c r="AN61" s="28">
        <f>외인!AN61</f>
        <v>200499.04</v>
      </c>
      <c r="AO61" s="28">
        <f>(기관!AO61+외인!AO61)/AN61</f>
        <v>1.8866424497593602E-3</v>
      </c>
      <c r="AP61" s="28">
        <f>외인!AP61</f>
        <v>199023.28</v>
      </c>
      <c r="AQ61" s="28">
        <f>(기관!AQ61+외인!AQ61)/AP61</f>
        <v>-1.2479444615725356E-3</v>
      </c>
      <c r="AR61" s="28">
        <f>외인!AR61</f>
        <v>23975.22</v>
      </c>
      <c r="AS61" s="28">
        <f>(기관!AS61+외인!AS61)/AR61</f>
        <v>7.2783482278786173E-4</v>
      </c>
      <c r="AT61" s="28">
        <f>외인!AT61</f>
        <v>92066.03</v>
      </c>
      <c r="AU61" s="28">
        <f>(기관!AU61+외인!AU61)/AT61</f>
        <v>3.5181271528706079E-3</v>
      </c>
      <c r="AV61" s="28">
        <f>외인!AV61</f>
        <v>47664.69</v>
      </c>
      <c r="AW61" s="28">
        <f>(기관!AW61+외인!AW61)/AV61</f>
        <v>-6.4219446302913122E-4</v>
      </c>
      <c r="AX61" s="28">
        <f>외인!AX61</f>
        <v>71030.77</v>
      </c>
      <c r="AY61" s="28">
        <f>(기관!AY61+외인!AY61)/AX61</f>
        <v>-2.395581520515686E-3</v>
      </c>
      <c r="AZ61" s="28">
        <f>외인!AZ61</f>
        <v>3280370.35</v>
      </c>
      <c r="BA61" s="28">
        <f>(기관!BA61+외인!BA61)/AZ61</f>
        <v>-4.4569632206314753E-3</v>
      </c>
      <c r="BB61" s="28">
        <f>외인!BB61</f>
        <v>110100.7</v>
      </c>
      <c r="BC61" s="28">
        <f>(기관!BC61+외인!BC61)/BB61</f>
        <v>3.1389446206972347E-4</v>
      </c>
      <c r="BD61" s="28">
        <f>외인!BD61</f>
        <v>36047.32</v>
      </c>
      <c r="BE61" s="28">
        <f>(기관!BE61+외인!BE61)/BD61</f>
        <v>-4.6910560896066614E-3</v>
      </c>
      <c r="BF61" s="28">
        <f>외인!BF61</f>
        <v>0</v>
      </c>
      <c r="BG61" s="28" t="e">
        <f>(기관!BG61+외인!BG61)/BF61</f>
        <v>#DIV/0!</v>
      </c>
      <c r="BH61" s="28">
        <f>외인!BH61</f>
        <v>107009.82</v>
      </c>
      <c r="BI61" s="28">
        <f>(기관!BI61+외인!BI61)/BH61</f>
        <v>-1.7927326669645834E-3</v>
      </c>
      <c r="BJ61" s="28">
        <f>외인!BJ61</f>
        <v>131995.26</v>
      </c>
      <c r="BK61" s="28">
        <f>(기관!BK61+외인!BK61)/BJ61</f>
        <v>-1.7652906627101611E-3</v>
      </c>
      <c r="BL61" s="28">
        <f>외인!BL61</f>
        <v>47483.19</v>
      </c>
      <c r="BM61" s="28">
        <f>(기관!BM61+외인!BM61)/BL61</f>
        <v>-1.9594302741664997E-3</v>
      </c>
      <c r="BN61" s="28">
        <f>외인!BN61</f>
        <v>56105.31</v>
      </c>
      <c r="BO61" s="28">
        <f>(기관!BO61+외인!BO61)/BN61</f>
        <v>9.2522436824607176E-4</v>
      </c>
      <c r="BP61" s="28">
        <f>외인!BP61</f>
        <v>79747.64</v>
      </c>
      <c r="BQ61" s="28">
        <f>(기관!BQ61+외인!BQ61)/BP61</f>
        <v>-1.9318440019040063E-3</v>
      </c>
      <c r="BR61" s="28">
        <f>외인!BR61</f>
        <v>357617.73</v>
      </c>
      <c r="BS61" s="28">
        <f>(기관!BS61+외인!BS61)/BR61</f>
        <v>-1.1601773771115873E-4</v>
      </c>
      <c r="BT61" s="28">
        <f>외인!BT61</f>
        <v>3116188.31</v>
      </c>
      <c r="BU61" s="28">
        <f>(기관!BU61+외인!BU61)/BT61</f>
        <v>-4.6611817242841781E-3</v>
      </c>
      <c r="BV61" s="28">
        <f>외인!BV61</f>
        <v>477195.8</v>
      </c>
      <c r="BW61" s="28">
        <f>(기관!BW61+외인!BW61)/BV61</f>
        <v>-2.1469384265326726E-3</v>
      </c>
      <c r="BX61" s="28">
        <f>외인!BX61</f>
        <v>76349.31</v>
      </c>
      <c r="BY61" s="28">
        <f>(기관!BY61+외인!BY61)/BX61</f>
        <v>4.7780392514352782E-4</v>
      </c>
      <c r="BZ61" s="28">
        <f>외인!BZ61</f>
        <v>302507.99</v>
      </c>
      <c r="CA61" s="28">
        <f>(기관!CA61+외인!CA61)/BZ61</f>
        <v>5.2190357021644285E-4</v>
      </c>
      <c r="CB61" s="28">
        <f>외인!CB61</f>
        <v>11928.06</v>
      </c>
      <c r="CC61" s="28">
        <f>(기관!CC61+외인!CC61)/CB61</f>
        <v>-6.1367900563880466E-3</v>
      </c>
      <c r="CD61" s="28">
        <f>외인!CD61</f>
        <v>26827.39</v>
      </c>
      <c r="CE61" s="28">
        <f>(기관!CE61+외인!CE61)/CD61</f>
        <v>-7.0528664920441377E-3</v>
      </c>
      <c r="CF61" s="28">
        <f>외인!CF61</f>
        <v>28683.97</v>
      </c>
      <c r="CG61" s="28">
        <f>(기관!CG61+외인!CG61)/CF61</f>
        <v>4.4927532695090673E-3</v>
      </c>
      <c r="CH61" s="28">
        <f>외인!CH61</f>
        <v>68963.41</v>
      </c>
      <c r="CI61" s="28">
        <f>(기관!CI61+외인!CI61)/CH61</f>
        <v>-3.003041757940913E-4</v>
      </c>
      <c r="CJ61" s="28">
        <f>외인!CJ61</f>
        <v>354157.94</v>
      </c>
      <c r="CK61" s="28">
        <f>(기관!CK61+외인!CK61)/CJ61</f>
        <v>-6.2184120452022057E-4</v>
      </c>
      <c r="CL61" s="28">
        <f>외인!CL61</f>
        <v>230693.46</v>
      </c>
      <c r="CM61" s="28">
        <f>(기관!CM61+외인!CM61)/CL61</f>
        <v>-5.5406858954735864E-4</v>
      </c>
      <c r="CN61" s="28">
        <f>외인!CN61</f>
        <v>126061.43</v>
      </c>
      <c r="CO61" s="28">
        <f>(기관!CO61+외인!CO61)/CN61</f>
        <v>-3.6981176558127256E-3</v>
      </c>
      <c r="CP61" s="28">
        <f>외인!CP61</f>
        <v>110636.79</v>
      </c>
      <c r="CQ61" s="28">
        <f>(기관!CQ61+외인!CQ61)/CP61</f>
        <v>3.1698316626865261E-4</v>
      </c>
      <c r="CR61" s="28">
        <f>외인!CR61</f>
        <v>167659.39000000001</v>
      </c>
      <c r="CS61" s="28">
        <f>(기관!CS61+외인!CS61)/CR61</f>
        <v>-1.3145103295437255E-3</v>
      </c>
      <c r="CT61" s="28">
        <f>외인!CT61</f>
        <v>179958.7</v>
      </c>
      <c r="CU61" s="28">
        <f>(기관!CU61+외인!CU61)/CT61</f>
        <v>8.0885225332256788E-4</v>
      </c>
      <c r="CV61" s="28">
        <f>외인!CV61</f>
        <v>3116188.31</v>
      </c>
      <c r="CW61" s="28">
        <f>(기관!CW61+외인!CW61)/CV61</f>
        <v>-4.6611817242841781E-3</v>
      </c>
      <c r="CX61" s="28">
        <f>외인!CX61</f>
        <v>252254.61</v>
      </c>
      <c r="CY61" s="28">
        <f>(기관!CY61+외인!CY61)/CX61</f>
        <v>7.7219599673520331E-4</v>
      </c>
      <c r="CZ61" s="28">
        <f>외인!CZ61</f>
        <v>19621.79</v>
      </c>
      <c r="DA61" s="28">
        <f>(기관!DA61+외인!DA61)/CZ61</f>
        <v>-1.0437375998825795E-3</v>
      </c>
      <c r="DB61" s="28">
        <f>외인!DB61</f>
        <v>36047.32</v>
      </c>
      <c r="DC61" s="28">
        <f>(기관!DC61+외인!DC61)/DB61</f>
        <v>-4.6910560896066614E-3</v>
      </c>
      <c r="DD61" s="28">
        <f>외인!DD61</f>
        <v>8692.64</v>
      </c>
      <c r="DE61" s="28">
        <f>(기관!DE61+외인!DE61)/DD61</f>
        <v>2.5193727107069897E-4</v>
      </c>
      <c r="DF61" s="28">
        <f>외인!DF61</f>
        <v>58320.72</v>
      </c>
      <c r="DG61" s="28">
        <f>(기관!DG61+외인!DG61)/DF61</f>
        <v>1.2187778203012582E-3</v>
      </c>
      <c r="DH61" s="28">
        <f>외인!DH61</f>
        <v>18859.080000000002</v>
      </c>
      <c r="DI61" s="28">
        <f>(기관!DI61+외인!DI61)/DH61</f>
        <v>-9.624541600120471E-3</v>
      </c>
      <c r="DJ61" s="28">
        <f>외인!DJ61</f>
        <v>717267.5</v>
      </c>
      <c r="DK61" s="28">
        <f>(기관!DK61+외인!DK61)/DJ61</f>
        <v>-1.2216223375518898E-3</v>
      </c>
      <c r="DL61" s="28">
        <f>외인!DL61</f>
        <v>102593.71</v>
      </c>
      <c r="DM61" s="28">
        <f>(기관!DM61+외인!DM61)/DL61</f>
        <v>-4.2730689824941508E-3</v>
      </c>
      <c r="DN61" s="28">
        <f>외인!DN61</f>
        <v>3116188.31</v>
      </c>
      <c r="DO61" s="28">
        <f>(기관!DO61+외인!DO61)/DN61</f>
        <v>-4.6611817242841781E-3</v>
      </c>
      <c r="DP61" s="28">
        <f>외인!DP61</f>
        <v>80228.44</v>
      </c>
      <c r="DQ61" s="28">
        <f>(기관!DQ61+외인!DQ61)/DP61</f>
        <v>6.025294770782032E-4</v>
      </c>
      <c r="DR61" s="28">
        <f>외인!DR61</f>
        <v>45629.59</v>
      </c>
      <c r="DS61" s="28">
        <f>(기관!DS61+외인!DS61)/DR61</f>
        <v>-7.7274417762684239E-4</v>
      </c>
      <c r="DT61" s="28">
        <f>외인!DT61</f>
        <v>133685.28</v>
      </c>
      <c r="DU61" s="28">
        <f>(기관!DU61+외인!DU61)/DT61</f>
        <v>-1.1269752361666146E-3</v>
      </c>
      <c r="DV61" s="28">
        <f>외인!DV61</f>
        <v>33711.120000000003</v>
      </c>
      <c r="DW61" s="28">
        <f>(기관!DW61+외인!DW61)/DV61</f>
        <v>-2.0506586550669329E-3</v>
      </c>
      <c r="DX61" s="28">
        <f>외인!DX61</f>
        <v>128586.23</v>
      </c>
      <c r="DY61" s="28">
        <f>(기관!DY61+외인!DY61)/DX61</f>
        <v>6.975863589748295E-4</v>
      </c>
      <c r="DZ61" s="28">
        <f>외인!DZ61</f>
        <v>8107.26</v>
      </c>
      <c r="EA61" s="28">
        <f>(기관!EA61+외인!EA61)/DZ61</f>
        <v>2.7136171776901194E-4</v>
      </c>
      <c r="EB61" s="28">
        <f>외인!EB61</f>
        <v>11523.8</v>
      </c>
      <c r="EC61" s="28">
        <f>(기관!EC61+외인!EC61)/EB61</f>
        <v>-5.9693850986653717E-3</v>
      </c>
      <c r="ED61" s="28">
        <f>외인!ED61</f>
        <v>10906.73</v>
      </c>
      <c r="EE61" s="28">
        <f>(기관!EE61+외인!EE61)/ED61</f>
        <v>-1.3927180740698633E-3</v>
      </c>
      <c r="EF61" s="28">
        <f>외인!EF61</f>
        <v>224694.79</v>
      </c>
      <c r="EG61" s="28">
        <f>(기관!EG61+외인!EG61)/EF61</f>
        <v>-8.1577325402159954E-4</v>
      </c>
      <c r="EH61" s="28">
        <f>외인!EH61</f>
        <v>291439.76</v>
      </c>
      <c r="EI61" s="28">
        <f>(기관!EI61+외인!EI61)/EH61</f>
        <v>-1.3419925956568175E-3</v>
      </c>
      <c r="EJ61" s="28">
        <f>외인!EJ61</f>
        <v>102108.02</v>
      </c>
      <c r="EK61" s="28">
        <f>(기관!EK61+외인!EK61)/EJ61</f>
        <v>-1.3838286160088105E-4</v>
      </c>
      <c r="EL61" s="28">
        <f>외인!EL61</f>
        <v>29300.91</v>
      </c>
      <c r="EM61" s="28">
        <f>(기관!EM61+외인!EM61)/EL61</f>
        <v>-6.4554309064121206E-3</v>
      </c>
      <c r="EN61" s="28">
        <f>외인!EN61</f>
        <v>45629.59</v>
      </c>
      <c r="EO61" s="28">
        <f>(기관!EO61+외인!EO61)/EN61</f>
        <v>-7.7274417762684239E-4</v>
      </c>
      <c r="EP61" s="28">
        <f>외인!EP61</f>
        <v>161397.54999999999</v>
      </c>
      <c r="EQ61" s="28">
        <f>(기관!EQ61+외인!EQ61)/EP61</f>
        <v>-3.5345641863832509E-3</v>
      </c>
      <c r="ER61" s="28">
        <f>외인!ER61</f>
        <v>13448.38</v>
      </c>
      <c r="ES61" s="28">
        <f>(기관!ES61+외인!ES61)/ER61</f>
        <v>1.3466305978861394E-3</v>
      </c>
      <c r="ET61" s="28">
        <f>외인!ET61</f>
        <v>199023.28</v>
      </c>
      <c r="EU61" s="28">
        <f>(기관!EU61+외인!EU61)/ET61</f>
        <v>-1.2479444615725356E-3</v>
      </c>
      <c r="EV61" s="28">
        <f>외인!EV61</f>
        <v>43264.1</v>
      </c>
      <c r="EW61" s="28">
        <f>(기관!EW61+외인!EW61)/EV61</f>
        <v>5.2907606999798914E-4</v>
      </c>
      <c r="EX61" s="28">
        <f>외인!EX61</f>
        <v>67372.69</v>
      </c>
      <c r="EY61" s="28">
        <f>(기관!EY61+외인!EY61)/EX61</f>
        <v>1.8063699104191923E-4</v>
      </c>
    </row>
    <row r="62" spans="1:155">
      <c r="A62" s="27">
        <f>외인!A62</f>
        <v>46155</v>
      </c>
      <c r="B62" s="28">
        <f>외인!B62</f>
        <v>6233957.6600000001</v>
      </c>
      <c r="C62" s="28">
        <f>(기관!C62+외인!C62)/B62</f>
        <v>-3.4597251339047431E-3</v>
      </c>
      <c r="D62" s="28">
        <f>외인!D62</f>
        <v>656034.65</v>
      </c>
      <c r="E62" s="28">
        <f>(기관!E62+외인!E62)/D62</f>
        <v>2.2204619832199421E-4</v>
      </c>
      <c r="F62" s="28">
        <f>외인!F62</f>
        <v>2578792.46</v>
      </c>
      <c r="G62" s="28">
        <f>(기관!G62+외인!G62)/F62</f>
        <v>-3.8212768777833332E-3</v>
      </c>
      <c r="H62" s="28">
        <f>외인!H62</f>
        <v>336207.7</v>
      </c>
      <c r="I62" s="28">
        <f>(기관!I62+외인!I62)/H62</f>
        <v>-1.733660472380615E-3</v>
      </c>
      <c r="J62" s="28">
        <f>외인!J62</f>
        <v>42977.47</v>
      </c>
      <c r="K62" s="28">
        <f>(기관!K62+외인!K62)/J62</f>
        <v>-2.0843479153146985E-3</v>
      </c>
      <c r="L62" s="28">
        <f>외인!L62</f>
        <v>311184.90999999997</v>
      </c>
      <c r="M62" s="28">
        <f>(기관!M62+외인!M62)/L62</f>
        <v>-1.6948122580879648E-3</v>
      </c>
      <c r="N62" s="28">
        <f>외인!N62</f>
        <v>309756.28999999998</v>
      </c>
      <c r="O62" s="28">
        <f>(기관!O62+외인!O62)/N62</f>
        <v>1.7676477207290932E-3</v>
      </c>
      <c r="P62" s="28">
        <f>외인!P62</f>
        <v>181176.19</v>
      </c>
      <c r="Q62" s="28">
        <f>(기관!Q62+외인!Q62)/P62</f>
        <v>-1.060845798777422E-3</v>
      </c>
      <c r="R62" s="28">
        <f>외인!R62</f>
        <v>134123.87</v>
      </c>
      <c r="S62" s="28">
        <f>(기관!S62+외인!S62)/R62</f>
        <v>-9.232510216115893E-4</v>
      </c>
      <c r="T62" s="28">
        <f>외인!T62</f>
        <v>8720.4599999999991</v>
      </c>
      <c r="U62" s="28">
        <f>(기관!U62+외인!U62)/T62</f>
        <v>-5.618969641509737E-5</v>
      </c>
      <c r="V62" s="28">
        <f>외인!V62</f>
        <v>135327.78</v>
      </c>
      <c r="W62" s="28">
        <f>(기관!W62+외인!W62)/V62</f>
        <v>3.7302762226647033E-3</v>
      </c>
      <c r="X62" s="28">
        <f>외인!X62</f>
        <v>3211284.21</v>
      </c>
      <c r="Y62" s="28">
        <f>(기관!Y62+외인!Y62)/X62</f>
        <v>-5.6924453908737032E-3</v>
      </c>
      <c r="Z62" s="28">
        <f>외인!Z62</f>
        <v>42771.11</v>
      </c>
      <c r="AA62" s="28">
        <f>(기관!AA62+외인!AA62)/Z62</f>
        <v>1.196602098940149E-3</v>
      </c>
      <c r="AB62" s="28">
        <f>외인!AB62</f>
        <v>198748.58</v>
      </c>
      <c r="AC62" s="28">
        <f>(기관!AC62+외인!AC62)/AB62</f>
        <v>-4.7829272541217657E-4</v>
      </c>
      <c r="AD62" s="28">
        <f>외인!AD62</f>
        <v>19670.48</v>
      </c>
      <c r="AE62" s="28">
        <f>(기관!AE62+외인!AE62)/AD62</f>
        <v>3.0243288420008052E-3</v>
      </c>
      <c r="AF62" s="28">
        <f>외인!AF62</f>
        <v>24158.77</v>
      </c>
      <c r="AG62" s="28">
        <f>(기관!AG62+외인!AG62)/AF62</f>
        <v>-1.8212847756735962E-4</v>
      </c>
      <c r="AH62" s="28">
        <f>외인!AH62</f>
        <v>229819.48</v>
      </c>
      <c r="AI62" s="28">
        <f>(기관!AI62+외인!AI62)/AH62</f>
        <v>-1.6065652920283346E-3</v>
      </c>
      <c r="AJ62" s="28">
        <f>외인!AJ62</f>
        <v>101832.8</v>
      </c>
      <c r="AK62" s="28">
        <f>(기관!AK62+외인!AK62)/AJ62</f>
        <v>-3.8544555388833456E-3</v>
      </c>
      <c r="AL62" s="28">
        <f>외인!AL62</f>
        <v>111662.71</v>
      </c>
      <c r="AM62" s="28">
        <f>(기관!AM62+외인!AM62)/AL62</f>
        <v>-2.1032088510121237E-3</v>
      </c>
      <c r="AN62" s="28">
        <f>외인!AN62</f>
        <v>217916.3</v>
      </c>
      <c r="AO62" s="28">
        <f>(기관!AO62+외인!AO62)/AN62</f>
        <v>3.5376426637199697E-3</v>
      </c>
      <c r="AP62" s="28">
        <f>외인!AP62</f>
        <v>195614.27</v>
      </c>
      <c r="AQ62" s="28">
        <f>(기관!AQ62+외인!AQ62)/AP62</f>
        <v>-9.8469298788886935E-4</v>
      </c>
      <c r="AR62" s="28">
        <f>외인!AR62</f>
        <v>24215.82</v>
      </c>
      <c r="AS62" s="28">
        <f>(기관!AS62+외인!AS62)/AR62</f>
        <v>1.3619196046221027E-3</v>
      </c>
      <c r="AT62" s="28">
        <f>외인!AT62</f>
        <v>93697.06</v>
      </c>
      <c r="AU62" s="28">
        <f>(기관!AU62+외인!AU62)/AT62</f>
        <v>2.1209843724018661E-3</v>
      </c>
      <c r="AV62" s="28">
        <f>외인!AV62</f>
        <v>46960.06</v>
      </c>
      <c r="AW62" s="28">
        <f>(기관!AW62+외인!AW62)/AV62</f>
        <v>-5.4620884215224601E-4</v>
      </c>
      <c r="AX62" s="28">
        <f>외인!AX62</f>
        <v>70382.350000000006</v>
      </c>
      <c r="AY62" s="28">
        <f>(기관!AY62+외인!AY62)/AX62</f>
        <v>-2.2276891862803667E-3</v>
      </c>
      <c r="AZ62" s="28">
        <f>외인!AZ62</f>
        <v>3426796.12</v>
      </c>
      <c r="BA62" s="28">
        <f>(기관!BA62+외인!BA62)/AZ62</f>
        <v>-5.2621689089574425E-3</v>
      </c>
      <c r="BB62" s="28">
        <f>외인!BB62</f>
        <v>110975.93</v>
      </c>
      <c r="BC62" s="28">
        <f>(기관!BC62+외인!BC62)/BB62</f>
        <v>5.767016325071571E-4</v>
      </c>
      <c r="BD62" s="28">
        <f>외인!BD62</f>
        <v>35355.15</v>
      </c>
      <c r="BE62" s="28">
        <f>(기관!BE62+외인!BE62)/BD62</f>
        <v>-4.4457455278792482E-3</v>
      </c>
      <c r="BF62" s="28">
        <f>외인!BF62</f>
        <v>0</v>
      </c>
      <c r="BG62" s="28" t="e">
        <f>(기관!BG62+외인!BG62)/BF62</f>
        <v>#DIV/0!</v>
      </c>
      <c r="BH62" s="28">
        <f>외인!BH62</f>
        <v>107250.27</v>
      </c>
      <c r="BI62" s="28">
        <f>(기관!BI62+외인!BI62)/BH62</f>
        <v>-1.6345879595454629E-3</v>
      </c>
      <c r="BJ62" s="28">
        <f>외인!BJ62</f>
        <v>130317.62</v>
      </c>
      <c r="BK62" s="28">
        <f>(기관!BK62+외인!BK62)/BJ62</f>
        <v>-2.6909638159444593E-3</v>
      </c>
      <c r="BL62" s="28">
        <f>외인!BL62</f>
        <v>47183.16</v>
      </c>
      <c r="BM62" s="28">
        <f>(기관!BM62+외인!BM62)/BL62</f>
        <v>-3.3501359383305397E-3</v>
      </c>
      <c r="BN62" s="28">
        <f>외인!BN62</f>
        <v>56454.28</v>
      </c>
      <c r="BO62" s="28">
        <f>(기관!BO62+외인!BO62)/BN62</f>
        <v>1.6477050101427208E-3</v>
      </c>
      <c r="BP62" s="28">
        <f>외인!BP62</f>
        <v>79044.759999999995</v>
      </c>
      <c r="BQ62" s="28">
        <f>(기관!BQ62+외인!BQ62)/BP62</f>
        <v>-1.9743244207459168E-3</v>
      </c>
      <c r="BR62" s="28">
        <f>외인!BR62</f>
        <v>351586.56</v>
      </c>
      <c r="BS62" s="28">
        <f>(기관!BS62+외인!BS62)/BR62</f>
        <v>-1.4042061220997755E-4</v>
      </c>
      <c r="BT62" s="28">
        <f>외인!BT62</f>
        <v>3255966.53</v>
      </c>
      <c r="BU62" s="28">
        <f>(기관!BU62+외인!BU62)/BT62</f>
        <v>-5.6078002742859902E-3</v>
      </c>
      <c r="BV62" s="28">
        <f>외인!BV62</f>
        <v>482408.71</v>
      </c>
      <c r="BW62" s="28">
        <f>(기관!BW62+외인!BW62)/BV62</f>
        <v>-1.7011508768156362E-3</v>
      </c>
      <c r="BX62" s="28">
        <f>외인!BX62</f>
        <v>78552.61</v>
      </c>
      <c r="BY62" s="28">
        <f>(기관!BY62+외인!BY62)/BX62</f>
        <v>1.171953420771124E-3</v>
      </c>
      <c r="BZ62" s="28">
        <f>외인!BZ62</f>
        <v>329579.01</v>
      </c>
      <c r="CA62" s="28">
        <f>(기관!CA62+외인!CA62)/BZ62</f>
        <v>1.6264992118278406E-3</v>
      </c>
      <c r="CB62" s="28">
        <f>외인!CB62</f>
        <v>11880.6</v>
      </c>
      <c r="CC62" s="28">
        <f>(기관!CC62+외인!CC62)/CB62</f>
        <v>-4.7346093631634766E-3</v>
      </c>
      <c r="CD62" s="28">
        <f>외인!CD62</f>
        <v>26543.61</v>
      </c>
      <c r="CE62" s="28">
        <f>(기관!CE62+외인!CE62)/CD62</f>
        <v>-4.2447127576090817E-3</v>
      </c>
      <c r="CF62" s="28">
        <f>외인!CF62</f>
        <v>29319.37</v>
      </c>
      <c r="CG62" s="28">
        <f>(기관!CG62+외인!CG62)/CF62</f>
        <v>4.3810627581697698E-3</v>
      </c>
      <c r="CH62" s="28">
        <f>외인!CH62</f>
        <v>67787.210000000006</v>
      </c>
      <c r="CI62" s="28">
        <f>(기관!CI62+외인!CI62)/CH62</f>
        <v>-1.7510677899267434E-4</v>
      </c>
      <c r="CJ62" s="28">
        <f>외인!CJ62</f>
        <v>345074.89</v>
      </c>
      <c r="CK62" s="28">
        <f>(기관!CK62+외인!CK62)/CJ62</f>
        <v>-9.9135002259944207E-4</v>
      </c>
      <c r="CL62" s="28">
        <f>외인!CL62</f>
        <v>227148.55</v>
      </c>
      <c r="CM62" s="28">
        <f>(기관!CM62+외인!CM62)/CL62</f>
        <v>-6.3385832751298651E-4</v>
      </c>
      <c r="CN62" s="28">
        <f>외인!CN62</f>
        <v>124423.64</v>
      </c>
      <c r="CO62" s="28">
        <f>(기관!CO62+외인!CO62)/CN62</f>
        <v>-4.7442752840215893E-3</v>
      </c>
      <c r="CP62" s="28">
        <f>외인!CP62</f>
        <v>111495.65</v>
      </c>
      <c r="CQ62" s="28">
        <f>(기관!CQ62+외인!CQ62)/CP62</f>
        <v>5.7491032161344408E-4</v>
      </c>
      <c r="CR62" s="28">
        <f>외인!CR62</f>
        <v>168480</v>
      </c>
      <c r="CS62" s="28">
        <f>(기관!CS62+외인!CS62)/CR62</f>
        <v>-1.4254510921177588E-3</v>
      </c>
      <c r="CT62" s="28">
        <f>외인!CT62</f>
        <v>186840.76</v>
      </c>
      <c r="CU62" s="28">
        <f>(기관!CU62+외인!CU62)/CT62</f>
        <v>2.5114434345054042E-3</v>
      </c>
      <c r="CV62" s="28">
        <f>외인!CV62</f>
        <v>3255966.53</v>
      </c>
      <c r="CW62" s="28">
        <f>(기관!CW62+외인!CW62)/CV62</f>
        <v>-5.6078002742859902E-3</v>
      </c>
      <c r="CX62" s="28">
        <f>외인!CX62</f>
        <v>248730.49</v>
      </c>
      <c r="CY62" s="28">
        <f>(기관!CY62+외인!CY62)/CX62</f>
        <v>-2.7616236352849224E-4</v>
      </c>
      <c r="CZ62" s="28">
        <f>외인!CZ62</f>
        <v>20658.02</v>
      </c>
      <c r="DA62" s="28">
        <f>(기관!DA62+외인!DA62)/CZ62</f>
        <v>4.2312864446834696E-3</v>
      </c>
      <c r="DB62" s="28">
        <f>외인!DB62</f>
        <v>35355.15</v>
      </c>
      <c r="DC62" s="28">
        <f>(기관!DC62+외인!DC62)/DB62</f>
        <v>-4.4457455278792482E-3</v>
      </c>
      <c r="DD62" s="28">
        <f>외인!DD62</f>
        <v>8720.4599999999991</v>
      </c>
      <c r="DE62" s="28">
        <f>(기관!DE62+외인!DE62)/DD62</f>
        <v>-5.618969641509737E-5</v>
      </c>
      <c r="DF62" s="28">
        <f>외인!DF62</f>
        <v>60172.43</v>
      </c>
      <c r="DG62" s="28">
        <f>(기관!DG62+외인!DG62)/DF62</f>
        <v>1.8691284363952061E-3</v>
      </c>
      <c r="DH62" s="28">
        <f>외인!DH62</f>
        <v>18666.87</v>
      </c>
      <c r="DI62" s="28">
        <f>(기관!DI62+외인!DI62)/DH62</f>
        <v>-6.0760052435143118E-3</v>
      </c>
      <c r="DJ62" s="28">
        <f>외인!DJ62</f>
        <v>706212.07</v>
      </c>
      <c r="DK62" s="28">
        <f>(기관!DK62+외인!DK62)/DJ62</f>
        <v>-1.6111024553856748E-3</v>
      </c>
      <c r="DL62" s="28">
        <f>외인!DL62</f>
        <v>101232.57</v>
      </c>
      <c r="DM62" s="28">
        <f>(기관!DM62+외인!DM62)/DL62</f>
        <v>-5.605211840418553E-3</v>
      </c>
      <c r="DN62" s="28">
        <f>외인!DN62</f>
        <v>3255966.53</v>
      </c>
      <c r="DO62" s="28">
        <f>(기관!DO62+외인!DO62)/DN62</f>
        <v>-5.6078002742859902E-3</v>
      </c>
      <c r="DP62" s="28">
        <f>외인!DP62</f>
        <v>77243.94</v>
      </c>
      <c r="DQ62" s="28">
        <f>(기관!DQ62+외인!DQ62)/DP62</f>
        <v>-9.5010689511695022E-4</v>
      </c>
      <c r="DR62" s="28">
        <f>외인!DR62</f>
        <v>44203.98</v>
      </c>
      <c r="DS62" s="28">
        <f>(기관!DS62+외인!DS62)/DR62</f>
        <v>-1.3365312354226926E-3</v>
      </c>
      <c r="DT62" s="28">
        <f>외인!DT62</f>
        <v>134123.87</v>
      </c>
      <c r="DU62" s="28">
        <f>(기관!DU62+외인!DU62)/DT62</f>
        <v>-9.232510216115893E-4</v>
      </c>
      <c r="DV62" s="28">
        <f>외인!DV62</f>
        <v>34088.33</v>
      </c>
      <c r="DW62" s="28">
        <f>(기관!DW62+외인!DW62)/DV62</f>
        <v>-3.404097531325236E-3</v>
      </c>
      <c r="DX62" s="28">
        <f>외인!DX62</f>
        <v>135327.78</v>
      </c>
      <c r="DY62" s="28">
        <f>(기관!DY62+외인!DY62)/DX62</f>
        <v>3.7302762226647033E-3</v>
      </c>
      <c r="DZ62" s="28">
        <f>외인!DZ62</f>
        <v>7956.07</v>
      </c>
      <c r="EA62" s="28">
        <f>(기관!EA62+외인!EA62)/DZ62</f>
        <v>1.4278406298587117E-3</v>
      </c>
      <c r="EB62" s="28">
        <f>외인!EB62</f>
        <v>11367.42</v>
      </c>
      <c r="EC62" s="28">
        <f>(기관!EC62+외인!EC62)/EB62</f>
        <v>-4.54016830556098E-3</v>
      </c>
      <c r="ED62" s="28">
        <f>외인!ED62</f>
        <v>11089.14</v>
      </c>
      <c r="EE62" s="28">
        <f>(기관!EE62+외인!EE62)/ED62</f>
        <v>-1.0280328321222384E-3</v>
      </c>
      <c r="EF62" s="28">
        <f>외인!EF62</f>
        <v>219673.7</v>
      </c>
      <c r="EG62" s="28">
        <f>(기관!EG62+외인!EG62)/EF62</f>
        <v>-6.3334846183225391E-4</v>
      </c>
      <c r="EH62" s="28">
        <f>외인!EH62</f>
        <v>298240.11</v>
      </c>
      <c r="EI62" s="28">
        <f>(기관!EI62+외인!EI62)/EH62</f>
        <v>-4.6311678197811829E-4</v>
      </c>
      <c r="EJ62" s="28">
        <f>외인!EJ62</f>
        <v>99734.64</v>
      </c>
      <c r="EK62" s="28">
        <f>(기관!EK62+외인!EK62)/EJ62</f>
        <v>-4.6934545509965238E-4</v>
      </c>
      <c r="EL62" s="28">
        <f>외인!EL62</f>
        <v>28974.23</v>
      </c>
      <c r="EM62" s="28">
        <f>(기관!EM62+외인!EM62)/EL62</f>
        <v>-3.8924244061015602E-3</v>
      </c>
      <c r="EN62" s="28">
        <f>외인!EN62</f>
        <v>44203.98</v>
      </c>
      <c r="EO62" s="28">
        <f>(기관!EO62+외인!EO62)/EN62</f>
        <v>-1.3365312354226926E-3</v>
      </c>
      <c r="EP62" s="28">
        <f>외인!EP62</f>
        <v>160179.70000000001</v>
      </c>
      <c r="EQ62" s="28">
        <f>(기관!EQ62+외인!EQ62)/EP62</f>
        <v>-3.9709775957877304E-3</v>
      </c>
      <c r="ER62" s="28">
        <f>외인!ER62</f>
        <v>12930.87</v>
      </c>
      <c r="ES62" s="28">
        <f>(기관!ES62+외인!ES62)/ER62</f>
        <v>-2.3486432080749397E-3</v>
      </c>
      <c r="ET62" s="28">
        <f>외인!ET62</f>
        <v>195614.27</v>
      </c>
      <c r="EU62" s="28">
        <f>(기관!EU62+외인!EU62)/ET62</f>
        <v>-9.8469298788886935E-4</v>
      </c>
      <c r="EV62" s="28">
        <f>외인!EV62</f>
        <v>42771.11</v>
      </c>
      <c r="EW62" s="28">
        <f>(기관!EW62+외인!EW62)/EV62</f>
        <v>1.196602098940149E-3</v>
      </c>
      <c r="EX62" s="28">
        <f>외인!EX62</f>
        <v>68724.539999999994</v>
      </c>
      <c r="EY62" s="28">
        <f>(기관!EY62+외인!EY62)/EX62</f>
        <v>1.8785138467278215E-4</v>
      </c>
    </row>
    <row r="63" spans="1:155">
      <c r="A63" s="27">
        <f>외인!A63</f>
        <v>46156</v>
      </c>
      <c r="B63" s="28">
        <f>외인!B63</f>
        <v>6343129.96</v>
      </c>
      <c r="C63" s="28">
        <f>(기관!C63+외인!C63)/B63</f>
        <v>-2.7924810167376736E-3</v>
      </c>
      <c r="D63" s="28">
        <f>외인!D63</f>
        <v>663721.03</v>
      </c>
      <c r="E63" s="28">
        <f>(기관!E63+외인!E63)/D63</f>
        <v>4.2156265562355256E-5</v>
      </c>
      <c r="F63" s="28">
        <f>외인!F63</f>
        <v>2667018.4700000002</v>
      </c>
      <c r="G63" s="28">
        <f>(기관!G63+외인!G63)/F63</f>
        <v>-2.4148576668837243E-3</v>
      </c>
      <c r="H63" s="28">
        <f>외인!H63</f>
        <v>342685.62</v>
      </c>
      <c r="I63" s="28">
        <f>(기관!I63+외인!I63)/H63</f>
        <v>-2.5921426174812939E-3</v>
      </c>
      <c r="J63" s="28">
        <f>외인!J63</f>
        <v>45717.64</v>
      </c>
      <c r="K63" s="28">
        <f>(기관!K63+외인!K63)/J63</f>
        <v>1.8378026512304662E-3</v>
      </c>
      <c r="L63" s="28">
        <f>외인!L63</f>
        <v>316888.96999999997</v>
      </c>
      <c r="M63" s="28">
        <f>(기관!M63+외인!M63)/L63</f>
        <v>-2.6260617401735382E-3</v>
      </c>
      <c r="N63" s="28">
        <f>외인!N63</f>
        <v>310201.55</v>
      </c>
      <c r="O63" s="28">
        <f>(기관!O63+외인!O63)/N63</f>
        <v>-2.5805802711172771E-4</v>
      </c>
      <c r="P63" s="28">
        <f>외인!P63</f>
        <v>186822.96</v>
      </c>
      <c r="Q63" s="28">
        <f>(기관!Q63+외인!Q63)/P63</f>
        <v>-2.0051068669504004E-4</v>
      </c>
      <c r="R63" s="28">
        <f>외인!R63</f>
        <v>139887.23000000001</v>
      </c>
      <c r="S63" s="28">
        <f>(기관!S63+외인!S63)/R63</f>
        <v>9.7671531561529948E-4</v>
      </c>
      <c r="T63" s="28">
        <f>외인!T63</f>
        <v>8883.1</v>
      </c>
      <c r="U63" s="28">
        <f>(기관!U63+외인!U63)/T63</f>
        <v>2.7805608402472104E-4</v>
      </c>
      <c r="V63" s="28">
        <f>외인!V63</f>
        <v>136913.66</v>
      </c>
      <c r="W63" s="28">
        <f>(기관!W63+외인!W63)/V63</f>
        <v>3.7436732025131745E-3</v>
      </c>
      <c r="X63" s="28">
        <f>외인!X63</f>
        <v>3279333.61</v>
      </c>
      <c r="Y63" s="28">
        <f>(기관!Y63+외인!Y63)/X63</f>
        <v>-4.7175804111006569E-3</v>
      </c>
      <c r="Z63" s="28">
        <f>외인!Z63</f>
        <v>46013.68</v>
      </c>
      <c r="AA63" s="28">
        <f>(기관!AA63+외인!AA63)/Z63</f>
        <v>1.5773569947024452E-3</v>
      </c>
      <c r="AB63" s="28">
        <f>외인!AB63</f>
        <v>204213.65</v>
      </c>
      <c r="AC63" s="28">
        <f>(기관!AC63+외인!AC63)/AB63</f>
        <v>-5.4536021465754125E-4</v>
      </c>
      <c r="AD63" s="28">
        <f>외인!AD63</f>
        <v>21241.87</v>
      </c>
      <c r="AE63" s="28">
        <f>(기관!AE63+외인!AE63)/AD63</f>
        <v>1.5803693365979549E-3</v>
      </c>
      <c r="AF63" s="28">
        <f>외인!AF63</f>
        <v>24454.03</v>
      </c>
      <c r="AG63" s="28">
        <f>(기관!AG63+외인!AG63)/AF63</f>
        <v>-1.1580913248245791E-3</v>
      </c>
      <c r="AH63" s="28">
        <f>외인!AH63</f>
        <v>218067.03</v>
      </c>
      <c r="AI63" s="28">
        <f>(기관!AI63+외인!AI63)/AH63</f>
        <v>-3.8448728356597515E-3</v>
      </c>
      <c r="AJ63" s="28">
        <f>외인!AJ63</f>
        <v>107384.63</v>
      </c>
      <c r="AK63" s="28">
        <f>(기관!AK63+외인!AK63)/AJ63</f>
        <v>-1.2626574212715545E-3</v>
      </c>
      <c r="AL63" s="28">
        <f>외인!AL63</f>
        <v>111988.96</v>
      </c>
      <c r="AM63" s="28">
        <f>(기관!AM63+외인!AM63)/AL63</f>
        <v>-4.6140262397293451E-3</v>
      </c>
      <c r="AN63" s="28">
        <f>외인!AN63</f>
        <v>217801.64</v>
      </c>
      <c r="AO63" s="28">
        <f>(기관!AO63+외인!AO63)/AN63</f>
        <v>1.8840996789555851E-3</v>
      </c>
      <c r="AP63" s="28">
        <f>외인!AP63</f>
        <v>190123.61</v>
      </c>
      <c r="AQ63" s="28">
        <f>(기관!AQ63+외인!AQ63)/AP63</f>
        <v>-1.1182724754700377E-3</v>
      </c>
      <c r="AR63" s="28">
        <f>외인!AR63</f>
        <v>25768.22</v>
      </c>
      <c r="AS63" s="28">
        <f>(기관!AS63+외인!AS63)/AR63</f>
        <v>5.4214066784589695E-4</v>
      </c>
      <c r="AT63" s="28">
        <f>외인!AT63</f>
        <v>101575.53</v>
      </c>
      <c r="AU63" s="28">
        <f>(기관!AU63+외인!AU63)/AT63</f>
        <v>1.9904400203474204E-3</v>
      </c>
      <c r="AV63" s="28">
        <f>외인!AV63</f>
        <v>49765.56</v>
      </c>
      <c r="AW63" s="28">
        <f>(기관!AW63+외인!AW63)/AV63</f>
        <v>2.7364305756832638E-3</v>
      </c>
      <c r="AX63" s="28">
        <f>외인!AX63</f>
        <v>73606.47</v>
      </c>
      <c r="AY63" s="28">
        <f>(기관!AY63+외인!AY63)/AX63</f>
        <v>-1.2815449511435612E-3</v>
      </c>
      <c r="AZ63" s="28">
        <f>외인!AZ63</f>
        <v>3495646.1</v>
      </c>
      <c r="BA63" s="28">
        <f>(기관!BA63+외인!BA63)/AZ63</f>
        <v>-4.3288850092691022E-3</v>
      </c>
      <c r="BB63" s="28">
        <f>외인!BB63</f>
        <v>119566.7</v>
      </c>
      <c r="BC63" s="28">
        <f>(기관!BC63+외인!BC63)/BB63</f>
        <v>9.9434039745179893E-4</v>
      </c>
      <c r="BD63" s="28">
        <f>외인!BD63</f>
        <v>34645.31</v>
      </c>
      <c r="BE63" s="28">
        <f>(기관!BE63+외인!BE63)/BD63</f>
        <v>-5.7797144837208854E-3</v>
      </c>
      <c r="BF63" s="28">
        <f>외인!BF63</f>
        <v>0</v>
      </c>
      <c r="BG63" s="28" t="e">
        <f>(기관!BG63+외인!BG63)/BF63</f>
        <v>#DIV/0!</v>
      </c>
      <c r="BH63" s="28">
        <f>외인!BH63</f>
        <v>107513.01</v>
      </c>
      <c r="BI63" s="28">
        <f>(기관!BI63+외인!BI63)/BH63</f>
        <v>-4.7473324391159738E-4</v>
      </c>
      <c r="BJ63" s="28">
        <f>외인!BJ63</f>
        <v>133575.48000000001</v>
      </c>
      <c r="BK63" s="28">
        <f>(기관!BK63+외인!BK63)/BJ63</f>
        <v>-2.8276147688183488E-3</v>
      </c>
      <c r="BL63" s="28">
        <f>외인!BL63</f>
        <v>47871.22</v>
      </c>
      <c r="BM63" s="28">
        <f>(기관!BM63+외인!BM63)/BL63</f>
        <v>2.3458771261730953E-4</v>
      </c>
      <c r="BN63" s="28">
        <f>외인!BN63</f>
        <v>57564.72</v>
      </c>
      <c r="BO63" s="28">
        <f>(기관!BO63+외인!BO63)/BN63</f>
        <v>6.8236239140918257E-4</v>
      </c>
      <c r="BP63" s="28">
        <f>외인!BP63</f>
        <v>82335.88</v>
      </c>
      <c r="BQ63" s="28">
        <f>(기관!BQ63+외인!BQ63)/BP63</f>
        <v>-7.8811327455296522E-4</v>
      </c>
      <c r="BR63" s="28">
        <f>외인!BR63</f>
        <v>343743.57</v>
      </c>
      <c r="BS63" s="28">
        <f>(기관!BS63+외인!BS63)/BR63</f>
        <v>-1.8017500661903288E-3</v>
      </c>
      <c r="BT63" s="28">
        <f>외인!BT63</f>
        <v>3324395.5</v>
      </c>
      <c r="BU63" s="28">
        <f>(기관!BU63+외인!BU63)/BT63</f>
        <v>-4.6030082762414997E-3</v>
      </c>
      <c r="BV63" s="28">
        <f>외인!BV63</f>
        <v>488447.51</v>
      </c>
      <c r="BW63" s="28">
        <f>(기관!BW63+외인!BW63)/BV63</f>
        <v>-3.9817993953946047E-4</v>
      </c>
      <c r="BX63" s="28">
        <f>외인!BX63</f>
        <v>79122.350000000006</v>
      </c>
      <c r="BY63" s="28">
        <f>(기관!BY63+외인!BY63)/BX63</f>
        <v>-5.0390313230079748E-4</v>
      </c>
      <c r="BZ63" s="28">
        <f>외인!BZ63</f>
        <v>329790.61</v>
      </c>
      <c r="CA63" s="28">
        <f>(기관!CA63+외인!CA63)/BZ63</f>
        <v>-3.2250766630377993E-4</v>
      </c>
      <c r="CB63" s="28">
        <f>외인!CB63</f>
        <v>12510.85</v>
      </c>
      <c r="CC63" s="28">
        <f>(기관!CC63+외인!CC63)/CB63</f>
        <v>-3.4530027935751762E-3</v>
      </c>
      <c r="CD63" s="28">
        <f>외인!CD63</f>
        <v>27815.52</v>
      </c>
      <c r="CE63" s="28">
        <f>(기관!CE63+외인!CE63)/CD63</f>
        <v>-2.2872123188780939E-3</v>
      </c>
      <c r="CF63" s="28">
        <f>외인!CF63</f>
        <v>31675.72</v>
      </c>
      <c r="CG63" s="28">
        <f>(기관!CG63+외인!CG63)/CF63</f>
        <v>4.6420412858807943E-3</v>
      </c>
      <c r="CH63" s="28">
        <f>외인!CH63</f>
        <v>71855.210000000006</v>
      </c>
      <c r="CI63" s="28">
        <f>(기관!CI63+외인!CI63)/CH63</f>
        <v>2.2724865740424388E-3</v>
      </c>
      <c r="CJ63" s="28">
        <f>외인!CJ63</f>
        <v>353105.55</v>
      </c>
      <c r="CK63" s="28">
        <f>(기관!CK63+외인!CK63)/CJ63</f>
        <v>-2.6122500764997892E-4</v>
      </c>
      <c r="CL63" s="28">
        <f>외인!CL63</f>
        <v>233228.04</v>
      </c>
      <c r="CM63" s="28">
        <f>(기관!CM63+외인!CM63)/CL63</f>
        <v>-7.1933889252767376E-4</v>
      </c>
      <c r="CN63" s="28">
        <f>외인!CN63</f>
        <v>126228.99</v>
      </c>
      <c r="CO63" s="28">
        <f>(기관!CO63+외인!CO63)/CN63</f>
        <v>-3.865593791093472E-3</v>
      </c>
      <c r="CP63" s="28">
        <f>외인!CP63</f>
        <v>120109.96</v>
      </c>
      <c r="CQ63" s="28">
        <f>(기관!CQ63+외인!CQ63)/CP63</f>
        <v>9.9117508656234666E-4</v>
      </c>
      <c r="CR63" s="28">
        <f>외인!CR63</f>
        <v>175527.54</v>
      </c>
      <c r="CS63" s="28">
        <f>(기관!CS63+외인!CS63)/CR63</f>
        <v>5.0237130879860793E-4</v>
      </c>
      <c r="CT63" s="28">
        <f>외인!CT63</f>
        <v>186502.89</v>
      </c>
      <c r="CU63" s="28">
        <f>(기관!CU63+외인!CU63)/CT63</f>
        <v>1.6074281744374039E-3</v>
      </c>
      <c r="CV63" s="28">
        <f>외인!CV63</f>
        <v>3324395.5</v>
      </c>
      <c r="CW63" s="28">
        <f>(기관!CW63+외인!CW63)/CV63</f>
        <v>-4.6030082762414997E-3</v>
      </c>
      <c r="CX63" s="28">
        <f>외인!CX63</f>
        <v>257191.36</v>
      </c>
      <c r="CY63" s="28">
        <f>(기관!CY63+외인!CY63)/CX63</f>
        <v>-1.0036106967201387E-3</v>
      </c>
      <c r="CZ63" s="28">
        <f>외인!CZ63</f>
        <v>21441.85</v>
      </c>
      <c r="DA63" s="28">
        <f>(기관!DA63+외인!DA63)/CZ63</f>
        <v>8.8168698130058759E-3</v>
      </c>
      <c r="DB63" s="28">
        <f>외인!DB63</f>
        <v>34645.31</v>
      </c>
      <c r="DC63" s="28">
        <f>(기관!DC63+외인!DC63)/DB63</f>
        <v>-5.7797144837208854E-3</v>
      </c>
      <c r="DD63" s="28">
        <f>외인!DD63</f>
        <v>8883.1</v>
      </c>
      <c r="DE63" s="28">
        <f>(기관!DE63+외인!DE63)/DD63</f>
        <v>2.7805608402472104E-4</v>
      </c>
      <c r="DF63" s="28">
        <f>외인!DF63</f>
        <v>59741.34</v>
      </c>
      <c r="DG63" s="28">
        <f>(기관!DG63+외인!DG63)/DF63</f>
        <v>-5.441792902536166E-4</v>
      </c>
      <c r="DH63" s="28">
        <f>외인!DH63</f>
        <v>19819.46</v>
      </c>
      <c r="DI63" s="28">
        <f>(기관!DI63+외인!DI63)/DH63</f>
        <v>-3.2715321204513145E-3</v>
      </c>
      <c r="DJ63" s="28">
        <f>외인!DJ63</f>
        <v>693144.17</v>
      </c>
      <c r="DK63" s="28">
        <f>(기관!DK63+외인!DK63)/DJ63</f>
        <v>-3.1644354737918371E-3</v>
      </c>
      <c r="DL63" s="28">
        <f>외인!DL63</f>
        <v>102343.29</v>
      </c>
      <c r="DM63" s="28">
        <f>(기관!DM63+외인!DM63)/DL63</f>
        <v>-4.613492491789154E-3</v>
      </c>
      <c r="DN63" s="28">
        <f>외인!DN63</f>
        <v>3324395.5</v>
      </c>
      <c r="DO63" s="28">
        <f>(기관!DO63+외인!DO63)/DN63</f>
        <v>-4.6030082762414997E-3</v>
      </c>
      <c r="DP63" s="28">
        <f>외인!DP63</f>
        <v>78651.740000000005</v>
      </c>
      <c r="DQ63" s="28">
        <f>(기관!DQ63+외인!DQ63)/DP63</f>
        <v>9.0423937219952157E-4</v>
      </c>
      <c r="DR63" s="28">
        <f>외인!DR63</f>
        <v>46531.61</v>
      </c>
      <c r="DS63" s="28">
        <f>(기관!DS63+외인!DS63)/DR63</f>
        <v>2.0248600897325494E-3</v>
      </c>
      <c r="DT63" s="28">
        <f>외인!DT63</f>
        <v>139887.23000000001</v>
      </c>
      <c r="DU63" s="28">
        <f>(기관!DU63+외인!DU63)/DT63</f>
        <v>9.7671531561529948E-4</v>
      </c>
      <c r="DV63" s="28">
        <f>외인!DV63</f>
        <v>35370.47</v>
      </c>
      <c r="DW63" s="28">
        <f>(기관!DW63+외인!DW63)/DV63</f>
        <v>-1.3675249438302628E-3</v>
      </c>
      <c r="DX63" s="28">
        <f>외인!DX63</f>
        <v>136913.66</v>
      </c>
      <c r="DY63" s="28">
        <f>(기관!DY63+외인!DY63)/DX63</f>
        <v>3.7436732025131745E-3</v>
      </c>
      <c r="DZ63" s="28">
        <f>외인!DZ63</f>
        <v>8104.79</v>
      </c>
      <c r="EA63" s="28">
        <f>(기관!EA63+외인!EA63)/DZ63</f>
        <v>2.7625638665529891E-3</v>
      </c>
      <c r="EB63" s="28">
        <f>외인!EB63</f>
        <v>11806.25</v>
      </c>
      <c r="EC63" s="28">
        <f>(기관!EC63+외인!EC63)/EB63</f>
        <v>-3.3956590788777126E-3</v>
      </c>
      <c r="ED63" s="28">
        <f>외인!ED63</f>
        <v>10954.66</v>
      </c>
      <c r="EE63" s="28">
        <f>(기관!EE63+외인!EE63)/ED63</f>
        <v>-1.8302713183248041E-3</v>
      </c>
      <c r="EF63" s="28">
        <f>외인!EF63</f>
        <v>224992.29</v>
      </c>
      <c r="EG63" s="28">
        <f>(기관!EG63+외인!EG63)/EF63</f>
        <v>-4.7263841796534451E-4</v>
      </c>
      <c r="EH63" s="28">
        <f>외인!EH63</f>
        <v>300709.74</v>
      </c>
      <c r="EI63" s="28">
        <f>(기관!EI63+외인!EI63)/EH63</f>
        <v>7.5288549017401258E-5</v>
      </c>
      <c r="EJ63" s="28">
        <f>외인!EJ63</f>
        <v>106474.69</v>
      </c>
      <c r="EK63" s="28">
        <f>(기관!EK63+외인!EK63)/EJ63</f>
        <v>2.6671127194641277E-3</v>
      </c>
      <c r="EL63" s="28">
        <f>외인!EL63</f>
        <v>30262.09</v>
      </c>
      <c r="EM63" s="28">
        <f>(기관!EM63+외인!EM63)/EL63</f>
        <v>-2.1221270573182488E-3</v>
      </c>
      <c r="EN63" s="28">
        <f>외인!EN63</f>
        <v>46531.61</v>
      </c>
      <c r="EO63" s="28">
        <f>(기관!EO63+외인!EO63)/EN63</f>
        <v>2.0248600897325494E-3</v>
      </c>
      <c r="EP63" s="28">
        <f>외인!EP63</f>
        <v>163061.79999999999</v>
      </c>
      <c r="EQ63" s="28">
        <f>(기관!EQ63+외인!EQ63)/EP63</f>
        <v>-1.0687972290260503E-3</v>
      </c>
      <c r="ER63" s="28">
        <f>외인!ER63</f>
        <v>12842.55</v>
      </c>
      <c r="ES63" s="28">
        <f>(기관!ES63+외인!ES63)/ER63</f>
        <v>3.7687219438507151E-4</v>
      </c>
      <c r="ET63" s="28">
        <f>외인!ET63</f>
        <v>190123.61</v>
      </c>
      <c r="EU63" s="28">
        <f>(기관!EU63+외인!EU63)/ET63</f>
        <v>-1.1182724754700377E-3</v>
      </c>
      <c r="EV63" s="28">
        <f>외인!EV63</f>
        <v>46013.68</v>
      </c>
      <c r="EW63" s="28">
        <f>(기관!EW63+외인!EW63)/EV63</f>
        <v>1.5773569947024452E-3</v>
      </c>
      <c r="EX63" s="28">
        <f>외인!EX63</f>
        <v>74096.28</v>
      </c>
      <c r="EY63" s="28">
        <f>(기관!EY63+외인!EY63)/EX63</f>
        <v>6.2729195041910343E-4</v>
      </c>
    </row>
    <row r="64" spans="1:155">
      <c r="A64" s="27">
        <f>외인!A64</f>
        <v>46157</v>
      </c>
      <c r="B64" s="28">
        <f>외인!B64</f>
        <v>5953343.3799999999</v>
      </c>
      <c r="C64" s="28">
        <f>(기관!C64+외인!C64)/B64</f>
        <v>-3.5289934846660905E-3</v>
      </c>
      <c r="D64" s="28">
        <f>외인!D64</f>
        <v>629943.24</v>
      </c>
      <c r="E64" s="28">
        <f>(기관!E64+외인!E64)/D64</f>
        <v>-3.4315790101978073E-4</v>
      </c>
      <c r="F64" s="28">
        <f>외인!F64</f>
        <v>2480116.31</v>
      </c>
      <c r="G64" s="28">
        <f>(기관!G64+외인!G64)/F64</f>
        <v>-3.2482266930456984E-3</v>
      </c>
      <c r="H64" s="28">
        <f>외인!H64</f>
        <v>323999.31</v>
      </c>
      <c r="I64" s="28">
        <f>(기관!I64+외인!I64)/H64</f>
        <v>-2.2767949721868232E-3</v>
      </c>
      <c r="J64" s="28">
        <f>외인!J64</f>
        <v>43220.7</v>
      </c>
      <c r="K64" s="28">
        <f>(기관!K64+외인!K64)/J64</f>
        <v>1.0339952846668379E-3</v>
      </c>
      <c r="L64" s="28">
        <f>외인!L64</f>
        <v>300044.68</v>
      </c>
      <c r="M64" s="28">
        <f>(기관!M64+외인!M64)/L64</f>
        <v>-2.2123038475469719E-3</v>
      </c>
      <c r="N64" s="28">
        <f>외인!N64</f>
        <v>302028.25</v>
      </c>
      <c r="O64" s="28">
        <f>(기관!O64+외인!O64)/N64</f>
        <v>-3.1570556727723315E-3</v>
      </c>
      <c r="P64" s="28">
        <f>외인!P64</f>
        <v>181101.14</v>
      </c>
      <c r="Q64" s="28">
        <f>(기관!Q64+외인!Q64)/P64</f>
        <v>2.9839679639785807E-4</v>
      </c>
      <c r="R64" s="28">
        <f>외인!R64</f>
        <v>134630.69</v>
      </c>
      <c r="S64" s="28">
        <f>(기관!S64+외인!S64)/R64</f>
        <v>-7.4254985991678416E-4</v>
      </c>
      <c r="T64" s="28">
        <f>외인!T64</f>
        <v>9000.8700000000008</v>
      </c>
      <c r="U64" s="28">
        <f>(기관!U64+외인!U64)/T64</f>
        <v>1.8398221505254489E-3</v>
      </c>
      <c r="V64" s="28">
        <f>외인!V64</f>
        <v>125928</v>
      </c>
      <c r="W64" s="28">
        <f>(기관!W64+외인!W64)/V64</f>
        <v>3.359538784067086E-3</v>
      </c>
      <c r="X64" s="28">
        <f>외인!X64</f>
        <v>3009271.21</v>
      </c>
      <c r="Y64" s="28">
        <f>(기관!Y64+외인!Y64)/X64</f>
        <v>-6.1643662885406732E-3</v>
      </c>
      <c r="Z64" s="28">
        <f>외인!Z64</f>
        <v>46272.38</v>
      </c>
      <c r="AA64" s="28">
        <f>(기관!AA64+외인!AA64)/Z64</f>
        <v>2.0867740107597668E-3</v>
      </c>
      <c r="AB64" s="28">
        <f>외인!AB64</f>
        <v>199534.72</v>
      </c>
      <c r="AC64" s="28">
        <f>(기관!AC64+외인!AC64)/AB64</f>
        <v>-5.376006742084786E-4</v>
      </c>
      <c r="AD64" s="28">
        <f>외인!AD64</f>
        <v>20378.740000000002</v>
      </c>
      <c r="AE64" s="28">
        <f>(기관!AE64+외인!AE64)/AD64</f>
        <v>9.5982381638904074E-4</v>
      </c>
      <c r="AF64" s="28">
        <f>외인!AF64</f>
        <v>24166.73</v>
      </c>
      <c r="AG64" s="28">
        <f>(기관!AG64+외인!AG64)/AF64</f>
        <v>-5.2882620031754406E-4</v>
      </c>
      <c r="AH64" s="28">
        <f>외인!AH64</f>
        <v>209550.14</v>
      </c>
      <c r="AI64" s="28">
        <f>(기관!AI64+외인!AI64)/AH64</f>
        <v>-2.1495094205138685E-3</v>
      </c>
      <c r="AJ64" s="28">
        <f>외인!AJ64</f>
        <v>103692.38</v>
      </c>
      <c r="AK64" s="28">
        <f>(기관!AK64+외인!AK64)/AJ64</f>
        <v>-1.2249694722022968E-3</v>
      </c>
      <c r="AL64" s="28">
        <f>외인!AL64</f>
        <v>109581.03</v>
      </c>
      <c r="AM64" s="28">
        <f>(기관!AM64+외인!AM64)/AL64</f>
        <v>-5.6552671570982678E-3</v>
      </c>
      <c r="AN64" s="28">
        <f>외인!AN64</f>
        <v>211374.27</v>
      </c>
      <c r="AO64" s="28">
        <f>(기관!AO64+외인!AO64)/AN64</f>
        <v>-1.7629392640835613E-3</v>
      </c>
      <c r="AP64" s="28">
        <f>외인!AP64</f>
        <v>175714.81</v>
      </c>
      <c r="AQ64" s="28">
        <f>(기관!AQ64+외인!AQ64)/AP64</f>
        <v>-1.7664987942678254E-3</v>
      </c>
      <c r="AR64" s="28">
        <f>외인!AR64</f>
        <v>24852.62</v>
      </c>
      <c r="AS64" s="28">
        <f>(기관!AS64+외인!AS64)/AR64</f>
        <v>8.2566747489801879E-4</v>
      </c>
      <c r="AT64" s="28">
        <f>외인!AT64</f>
        <v>104632.37</v>
      </c>
      <c r="AU64" s="28">
        <f>(기관!AU64+외인!AU64)/AT64</f>
        <v>-7.9516501442144518E-4</v>
      </c>
      <c r="AV64" s="28">
        <f>외인!AV64</f>
        <v>49582.95</v>
      </c>
      <c r="AW64" s="28">
        <f>(기관!AW64+외인!AW64)/AV64</f>
        <v>2.7436850772291684E-3</v>
      </c>
      <c r="AX64" s="28">
        <f>외인!AX64</f>
        <v>67968.100000000006</v>
      </c>
      <c r="AY64" s="28">
        <f>(기관!AY64+외인!AY64)/AX64</f>
        <v>-3.2329872396021074E-3</v>
      </c>
      <c r="AZ64" s="28">
        <f>외인!AZ64</f>
        <v>3220809.41</v>
      </c>
      <c r="BA64" s="28">
        <f>(기관!BA64+외인!BA64)/AZ64</f>
        <v>-5.6479187944250327E-3</v>
      </c>
      <c r="BB64" s="28">
        <f>외인!BB64</f>
        <v>115705.03</v>
      </c>
      <c r="BC64" s="28">
        <f>(기관!BC64+외인!BC64)/BB64</f>
        <v>1.4103103382800213E-3</v>
      </c>
      <c r="BD64" s="28">
        <f>외인!BD64</f>
        <v>33697.29</v>
      </c>
      <c r="BE64" s="28">
        <f>(기관!BE64+외인!BE64)/BD64</f>
        <v>-5.2918202027522091E-3</v>
      </c>
      <c r="BF64" s="28">
        <f>외인!BF64</f>
        <v>0</v>
      </c>
      <c r="BG64" s="28" t="e">
        <f>(기관!BG64+외인!BG64)/BF64</f>
        <v>#DIV/0!</v>
      </c>
      <c r="BH64" s="28">
        <f>외인!BH64</f>
        <v>101633.19</v>
      </c>
      <c r="BI64" s="28">
        <f>(기관!BI64+외인!BI64)/BH64</f>
        <v>-1.0277154539771898E-3</v>
      </c>
      <c r="BJ64" s="28">
        <f>외인!BJ64</f>
        <v>124999.79</v>
      </c>
      <c r="BK64" s="28">
        <f>(기관!BK64+외인!BK64)/BJ64</f>
        <v>-3.2073653883738524E-3</v>
      </c>
      <c r="BL64" s="28">
        <f>외인!BL64</f>
        <v>45493.39</v>
      </c>
      <c r="BM64" s="28">
        <f>(기관!BM64+외인!BM64)/BL64</f>
        <v>1.5057132475728894E-4</v>
      </c>
      <c r="BN64" s="28">
        <f>외인!BN64</f>
        <v>55916.59</v>
      </c>
      <c r="BO64" s="28">
        <f>(기관!BO64+외인!BO64)/BN64</f>
        <v>3.3517780680116581E-3</v>
      </c>
      <c r="BP64" s="28">
        <f>외인!BP64</f>
        <v>76613.69</v>
      </c>
      <c r="BQ64" s="28">
        <f>(기관!BQ64+외인!BQ64)/BP64</f>
        <v>-2.5195235995029088E-3</v>
      </c>
      <c r="BR64" s="28">
        <f>외인!BR64</f>
        <v>324075.99</v>
      </c>
      <c r="BS64" s="28">
        <f>(기관!BS64+외인!BS64)/BR64</f>
        <v>-1.769708394626828E-3</v>
      </c>
      <c r="BT64" s="28">
        <f>외인!BT64</f>
        <v>3051663.89</v>
      </c>
      <c r="BU64" s="28">
        <f>(기관!BU64+외인!BU64)/BT64</f>
        <v>-5.9911479963148896E-3</v>
      </c>
      <c r="BV64" s="28">
        <f>외인!BV64</f>
        <v>459467.46</v>
      </c>
      <c r="BW64" s="28">
        <f>(기관!BW64+외인!BW64)/BV64</f>
        <v>3.2864133621127369E-5</v>
      </c>
      <c r="BX64" s="28">
        <f>외인!BX64</f>
        <v>76213.38</v>
      </c>
      <c r="BY64" s="28">
        <f>(기관!BY64+외인!BY64)/BX64</f>
        <v>-1.7541539294018975E-3</v>
      </c>
      <c r="BZ64" s="28">
        <f>외인!BZ64</f>
        <v>320955.28999999998</v>
      </c>
      <c r="CA64" s="28">
        <f>(기관!CA64+외인!CA64)/BZ64</f>
        <v>-3.0918636673662554E-3</v>
      </c>
      <c r="CB64" s="28">
        <f>외인!CB64</f>
        <v>12242.45</v>
      </c>
      <c r="CC64" s="28">
        <f>(기관!CC64+외인!CC64)/CB64</f>
        <v>-1.9865304738839037E-3</v>
      </c>
      <c r="CD64" s="28">
        <f>외인!CD64</f>
        <v>27624.02</v>
      </c>
      <c r="CE64" s="28">
        <f>(기관!CE64+외인!CE64)/CD64</f>
        <v>2.3530246502862377E-4</v>
      </c>
      <c r="CF64" s="28">
        <f>외인!CF64</f>
        <v>30586.76</v>
      </c>
      <c r="CG64" s="28">
        <f>(기관!CG64+외인!CG64)/CF64</f>
        <v>4.0226555542332695E-3</v>
      </c>
      <c r="CH64" s="28">
        <f>외인!CH64</f>
        <v>68659.06</v>
      </c>
      <c r="CI64" s="28">
        <f>(기관!CI64+외인!CI64)/CH64</f>
        <v>2.086104878220005E-3</v>
      </c>
      <c r="CJ64" s="28">
        <f>외인!CJ64</f>
        <v>342447.99</v>
      </c>
      <c r="CK64" s="28">
        <f>(기관!CK64+외인!CK64)/CJ64</f>
        <v>7.9019298667806466E-5</v>
      </c>
      <c r="CL64" s="28">
        <f>외인!CL64</f>
        <v>227868.59</v>
      </c>
      <c r="CM64" s="28">
        <f>(기관!CM64+외인!CM64)/CL64</f>
        <v>-7.4942316534279689E-4</v>
      </c>
      <c r="CN64" s="28">
        <f>외인!CN64</f>
        <v>121302.15</v>
      </c>
      <c r="CO64" s="28">
        <f>(기관!CO64+외인!CO64)/CN64</f>
        <v>-3.9591219116891169E-3</v>
      </c>
      <c r="CP64" s="28">
        <f>외인!CP64</f>
        <v>116233.76</v>
      </c>
      <c r="CQ64" s="28">
        <f>(기관!CQ64+외인!CQ64)/CP64</f>
        <v>1.4028626450697285E-3</v>
      </c>
      <c r="CR64" s="28">
        <f>외인!CR64</f>
        <v>168908.45</v>
      </c>
      <c r="CS64" s="28">
        <f>(기관!CS64+외인!CS64)/CR64</f>
        <v>-5.4052949985628309E-4</v>
      </c>
      <c r="CT64" s="28">
        <f>외인!CT64</f>
        <v>179825.48</v>
      </c>
      <c r="CU64" s="28">
        <f>(기관!CU64+외인!CU64)/CT64</f>
        <v>1.27679347776522E-3</v>
      </c>
      <c r="CV64" s="28">
        <f>외인!CV64</f>
        <v>3051663.89</v>
      </c>
      <c r="CW64" s="28">
        <f>(기관!CW64+외인!CW64)/CV64</f>
        <v>-5.9911479963148896E-3</v>
      </c>
      <c r="CX64" s="28">
        <f>외인!CX64</f>
        <v>248515.78</v>
      </c>
      <c r="CY64" s="28">
        <f>(기관!CY64+외인!CY64)/CX64</f>
        <v>-1.8210916023119338E-3</v>
      </c>
      <c r="CZ64" s="28">
        <f>외인!CZ64</f>
        <v>20032.47</v>
      </c>
      <c r="DA64" s="28">
        <f>(기관!DA64+외인!DA64)/CZ64</f>
        <v>8.2451140573279267E-3</v>
      </c>
      <c r="DB64" s="28">
        <f>외인!DB64</f>
        <v>33697.29</v>
      </c>
      <c r="DC64" s="28">
        <f>(기관!DC64+외인!DC64)/DB64</f>
        <v>-5.2918202027522091E-3</v>
      </c>
      <c r="DD64" s="28">
        <f>외인!DD64</f>
        <v>9000.8700000000008</v>
      </c>
      <c r="DE64" s="28">
        <f>(기관!DE64+외인!DE64)/DD64</f>
        <v>1.8398221505254489E-3</v>
      </c>
      <c r="DF64" s="28">
        <f>외인!DF64</f>
        <v>57217.41</v>
      </c>
      <c r="DG64" s="28">
        <f>(기관!DG64+외인!DG64)/DF64</f>
        <v>-1.9013443635424948E-3</v>
      </c>
      <c r="DH64" s="28">
        <f>외인!DH64</f>
        <v>19678.64</v>
      </c>
      <c r="DI64" s="28">
        <f>(기관!DI64+외인!DI64)/DH64</f>
        <v>-4.3041592305159302E-4</v>
      </c>
      <c r="DJ64" s="28">
        <f>외인!DJ64</f>
        <v>654746.93999999994</v>
      </c>
      <c r="DK64" s="28">
        <f>(기관!DK64+외인!DK64)/DJ64</f>
        <v>-2.6316121462133142E-3</v>
      </c>
      <c r="DL64" s="28">
        <f>외인!DL64</f>
        <v>98300.13</v>
      </c>
      <c r="DM64" s="28">
        <f>(기관!DM64+외인!DM64)/DL64</f>
        <v>-4.6590986197068097E-3</v>
      </c>
      <c r="DN64" s="28">
        <f>외인!DN64</f>
        <v>3051663.89</v>
      </c>
      <c r="DO64" s="28">
        <f>(기관!DO64+외인!DO64)/DN64</f>
        <v>-5.9911479963148896E-3</v>
      </c>
      <c r="DP64" s="28">
        <f>외인!DP64</f>
        <v>75932.070000000007</v>
      </c>
      <c r="DQ64" s="28">
        <f>(기관!DQ64+외인!DQ64)/DP64</f>
        <v>1.112573383025117E-3</v>
      </c>
      <c r="DR64" s="28">
        <f>외인!DR64</f>
        <v>44180.59</v>
      </c>
      <c r="DS64" s="28">
        <f>(기관!DS64+외인!DS64)/DR64</f>
        <v>1.4436203771837363E-3</v>
      </c>
      <c r="DT64" s="28">
        <f>외인!DT64</f>
        <v>134630.69</v>
      </c>
      <c r="DU64" s="28">
        <f>(기관!DU64+외인!DU64)/DT64</f>
        <v>-7.4254985991678416E-4</v>
      </c>
      <c r="DV64" s="28">
        <f>외인!DV64</f>
        <v>34004.92</v>
      </c>
      <c r="DW64" s="28">
        <f>(기관!DW64+외인!DW64)/DV64</f>
        <v>2.47611228022298E-4</v>
      </c>
      <c r="DX64" s="28">
        <f>외인!DX64</f>
        <v>125928</v>
      </c>
      <c r="DY64" s="28">
        <f>(기관!DY64+외인!DY64)/DX64</f>
        <v>3.359538784067086E-3</v>
      </c>
      <c r="DZ64" s="28">
        <f>외인!DZ64</f>
        <v>7933.01</v>
      </c>
      <c r="EA64" s="28">
        <f>(기관!EA64+외인!EA64)/DZ64</f>
        <v>3.1400439429674232E-3</v>
      </c>
      <c r="EB64" s="28">
        <f>외인!EB64</f>
        <v>11730.93</v>
      </c>
      <c r="EC64" s="28">
        <f>(기관!EC64+외인!EC64)/EB64</f>
        <v>1.4662094139168867E-4</v>
      </c>
      <c r="ED64" s="28">
        <f>외인!ED64</f>
        <v>10537.86</v>
      </c>
      <c r="EE64" s="28">
        <f>(기관!EE64+외인!EE64)/ED64</f>
        <v>-3.0490061549498667E-3</v>
      </c>
      <c r="EF64" s="28">
        <f>외인!EF64</f>
        <v>218664.04</v>
      </c>
      <c r="EG64" s="28">
        <f>(기관!EG64+외인!EG64)/EF64</f>
        <v>-1.3472722812585001E-4</v>
      </c>
      <c r="EH64" s="28">
        <f>외인!EH64</f>
        <v>283074.76</v>
      </c>
      <c r="EI64" s="28">
        <f>(기관!EI64+외인!EI64)/EH64</f>
        <v>1.5388161063882913E-4</v>
      </c>
      <c r="EJ64" s="28">
        <f>외인!EJ64</f>
        <v>100992.15</v>
      </c>
      <c r="EK64" s="28">
        <f>(기관!EK64+외인!EK64)/EJ64</f>
        <v>1.748650761470075E-3</v>
      </c>
      <c r="EL64" s="28">
        <f>외인!EL64</f>
        <v>30062.39</v>
      </c>
      <c r="EM64" s="28">
        <f>(기관!EM64+외인!EM64)/EL64</f>
        <v>2.3750606655026434E-4</v>
      </c>
      <c r="EN64" s="28">
        <f>외인!EN64</f>
        <v>44180.59</v>
      </c>
      <c r="EO64" s="28">
        <f>(기관!EO64+외인!EO64)/EN64</f>
        <v>1.4436203771837363E-3</v>
      </c>
      <c r="EP64" s="28">
        <f>외인!EP64</f>
        <v>152260.44</v>
      </c>
      <c r="EQ64" s="28">
        <f>(기관!EQ64+외인!EQ64)/EP64</f>
        <v>-1.1644521715555271E-4</v>
      </c>
      <c r="ER64" s="28">
        <f>외인!ER64</f>
        <v>12300.02</v>
      </c>
      <c r="ES64" s="28">
        <f>(기관!ES64+외인!ES64)/ER64</f>
        <v>2.539833268563791E-3</v>
      </c>
      <c r="ET64" s="28">
        <f>외인!ET64</f>
        <v>175714.81</v>
      </c>
      <c r="EU64" s="28">
        <f>(기관!EU64+외인!EU64)/ET64</f>
        <v>-1.7664987942678254E-3</v>
      </c>
      <c r="EV64" s="28">
        <f>외인!EV64</f>
        <v>46272.38</v>
      </c>
      <c r="EW64" s="28">
        <f>(기관!EW64+외인!EW64)/EV64</f>
        <v>2.0867740107597668E-3</v>
      </c>
      <c r="EX64" s="28">
        <f>외인!EX64</f>
        <v>69961.37</v>
      </c>
      <c r="EY64" s="28">
        <f>(기관!EY64+외인!EY64)/EX64</f>
        <v>9.5052455376445607E-4</v>
      </c>
    </row>
    <row r="65" spans="1:155">
      <c r="A65" s="27">
        <f>외인!A65</f>
        <v>46160</v>
      </c>
      <c r="B65" s="28">
        <f>외인!B65</f>
        <v>5971606.3899999997</v>
      </c>
      <c r="C65" s="28">
        <f>(기관!C65+외인!C65)/B65</f>
        <v>-3.4174322062107652E-3</v>
      </c>
      <c r="D65" s="28">
        <f>외인!D65</f>
        <v>619438.03</v>
      </c>
      <c r="E65" s="28">
        <f>(기관!E65+외인!E65)/D65</f>
        <v>-3.0065961561966082E-4</v>
      </c>
      <c r="F65" s="28">
        <f>외인!F65</f>
        <v>2517647.21</v>
      </c>
      <c r="G65" s="28">
        <f>(기관!G65+외인!G65)/F65</f>
        <v>-2.9333855715233431E-3</v>
      </c>
      <c r="H65" s="28">
        <f>외인!H65</f>
        <v>320666.81</v>
      </c>
      <c r="I65" s="28">
        <f>(기관!I65+외인!I65)/H65</f>
        <v>-1.8064856790136778E-3</v>
      </c>
      <c r="J65" s="28">
        <f>외인!J65</f>
        <v>42395.27</v>
      </c>
      <c r="K65" s="28">
        <f>(기관!K65+외인!K65)/J65</f>
        <v>3.9226074040806913E-4</v>
      </c>
      <c r="L65" s="28">
        <f>외인!L65</f>
        <v>296875.89</v>
      </c>
      <c r="M65" s="28">
        <f>(기관!M65+외인!M65)/L65</f>
        <v>-1.7982935562736329E-3</v>
      </c>
      <c r="N65" s="28">
        <f>외인!N65</f>
        <v>285944</v>
      </c>
      <c r="O65" s="28">
        <f>(기관!O65+외인!O65)/N65</f>
        <v>-4.9616008728981887E-3</v>
      </c>
      <c r="P65" s="28">
        <f>외인!P65</f>
        <v>175002.33</v>
      </c>
      <c r="Q65" s="28">
        <f>(기관!Q65+외인!Q65)/P65</f>
        <v>2.2902552211733415E-4</v>
      </c>
      <c r="R65" s="28">
        <f>외인!R65</f>
        <v>129959.67</v>
      </c>
      <c r="S65" s="28">
        <f>(기관!S65+외인!S65)/R65</f>
        <v>-1.2167620924245191E-3</v>
      </c>
      <c r="T65" s="28">
        <f>외인!T65</f>
        <v>8514.52</v>
      </c>
      <c r="U65" s="28">
        <f>(기관!U65+외인!U65)/T65</f>
        <v>1.4950930880425438E-3</v>
      </c>
      <c r="V65" s="28">
        <f>외인!V65</f>
        <v>128104.1</v>
      </c>
      <c r="W65" s="28">
        <f>(기관!W65+외인!W65)/V65</f>
        <v>3.5894245383246903E-3</v>
      </c>
      <c r="X65" s="28">
        <f>외인!X65</f>
        <v>3083196.46</v>
      </c>
      <c r="Y65" s="28">
        <f>(기관!Y65+외인!Y65)/X65</f>
        <v>-5.5335948329416542E-3</v>
      </c>
      <c r="Z65" s="28">
        <f>외인!Z65</f>
        <v>46773.5</v>
      </c>
      <c r="AA65" s="28">
        <f>(기관!AA65+외인!AA65)/Z65</f>
        <v>3.4248025056923259E-3</v>
      </c>
      <c r="AB65" s="28">
        <f>외인!AB65</f>
        <v>195579.04</v>
      </c>
      <c r="AC65" s="28">
        <f>(기관!AC65+외인!AC65)/AB65</f>
        <v>-3.8214728940279085E-4</v>
      </c>
      <c r="AD65" s="28">
        <f>외인!AD65</f>
        <v>19653.080000000002</v>
      </c>
      <c r="AE65" s="28">
        <f>(기관!AE65+외인!AE65)/AD65</f>
        <v>1.9788246931269804E-3</v>
      </c>
      <c r="AF65" s="28">
        <f>외인!AF65</f>
        <v>24160.06</v>
      </c>
      <c r="AG65" s="28">
        <f>(기관!AG65+외인!AG65)/AF65</f>
        <v>-7.8642188802511409E-6</v>
      </c>
      <c r="AH65" s="28">
        <f>외인!AH65</f>
        <v>205550.37</v>
      </c>
      <c r="AI65" s="28">
        <f>(기관!AI65+외인!AI65)/AH65</f>
        <v>-3.5497868478660492E-3</v>
      </c>
      <c r="AJ65" s="28">
        <f>외인!AJ65</f>
        <v>100966.11</v>
      </c>
      <c r="AK65" s="28">
        <f>(기관!AK65+외인!AK65)/AJ65</f>
        <v>-9.3278823953898992E-4</v>
      </c>
      <c r="AL65" s="28">
        <f>외인!AL65</f>
        <v>103040.77</v>
      </c>
      <c r="AM65" s="28">
        <f>(기관!AM65+외인!AM65)/AL65</f>
        <v>-6.6870618299921473E-3</v>
      </c>
      <c r="AN65" s="28">
        <f>외인!AN65</f>
        <v>201597.25</v>
      </c>
      <c r="AO65" s="28">
        <f>(기관!AO65+외인!AO65)/AN65</f>
        <v>-3.6408234735344851E-3</v>
      </c>
      <c r="AP65" s="28">
        <f>외인!AP65</f>
        <v>175732.59</v>
      </c>
      <c r="AQ65" s="28">
        <f>(기관!AQ65+외인!AQ65)/AP65</f>
        <v>-9.5759130392376304E-4</v>
      </c>
      <c r="AR65" s="28">
        <f>외인!AR65</f>
        <v>24193.9</v>
      </c>
      <c r="AS65" s="28">
        <f>(기관!AS65+외인!AS65)/AR65</f>
        <v>2.2881800784495263E-3</v>
      </c>
      <c r="AT65" s="28">
        <f>외인!AT65</f>
        <v>98381.13</v>
      </c>
      <c r="AU65" s="28">
        <f>(기관!AU65+외인!AU65)/AT65</f>
        <v>-2.9674389794059081E-3</v>
      </c>
      <c r="AV65" s="28">
        <f>외인!AV65</f>
        <v>47984.04</v>
      </c>
      <c r="AW65" s="28">
        <f>(기관!AW65+외인!AW65)/AV65</f>
        <v>3.2715044418935961E-3</v>
      </c>
      <c r="AX65" s="28">
        <f>외인!AX65</f>
        <v>66243.240000000005</v>
      </c>
      <c r="AY65" s="28">
        <f>(기관!AY65+외인!AY65)/AX65</f>
        <v>-1.6333742129762973E-3</v>
      </c>
      <c r="AZ65" s="28">
        <f>외인!AZ65</f>
        <v>3294132.61</v>
      </c>
      <c r="BA65" s="28">
        <f>(기관!BA65+외인!BA65)/AZ65</f>
        <v>-5.1051557393131186E-3</v>
      </c>
      <c r="BB65" s="28">
        <f>외인!BB65</f>
        <v>117129.49</v>
      </c>
      <c r="BC65" s="28">
        <f>(기관!BC65+외인!BC65)/BB65</f>
        <v>2.0437210133844174E-3</v>
      </c>
      <c r="BD65" s="28">
        <f>외인!BD65</f>
        <v>32842.5</v>
      </c>
      <c r="BE65" s="28">
        <f>(기관!BE65+외인!BE65)/BD65</f>
        <v>-5.4225470046433731E-3</v>
      </c>
      <c r="BF65" s="28">
        <f>외인!BF65</f>
        <v>0</v>
      </c>
      <c r="BG65" s="28" t="e">
        <f>(기관!BG65+외인!BG65)/BF65</f>
        <v>#DIV/0!</v>
      </c>
      <c r="BH65" s="28">
        <f>외인!BH65</f>
        <v>103609.75</v>
      </c>
      <c r="BI65" s="28">
        <f>(기관!BI65+외인!BI65)/BH65</f>
        <v>9.7587340959706963E-4</v>
      </c>
      <c r="BJ65" s="28">
        <f>외인!BJ65</f>
        <v>124044.47</v>
      </c>
      <c r="BK65" s="28">
        <f>(기관!BK65+외인!BK65)/BJ65</f>
        <v>-2.1119845165205667E-3</v>
      </c>
      <c r="BL65" s="28">
        <f>외인!BL65</f>
        <v>45433.96</v>
      </c>
      <c r="BM65" s="28">
        <f>(기관!BM65+외인!BM65)/BL65</f>
        <v>2.1415698741646119E-4</v>
      </c>
      <c r="BN65" s="28">
        <f>외인!BN65</f>
        <v>55054.559999999998</v>
      </c>
      <c r="BO65" s="28">
        <f>(기관!BO65+외인!BO65)/BN65</f>
        <v>2.9777733215922532E-3</v>
      </c>
      <c r="BP65" s="28">
        <f>외인!BP65</f>
        <v>74975.360000000001</v>
      </c>
      <c r="BQ65" s="28">
        <f>(기관!BQ65+외인!BQ65)/BP65</f>
        <v>-1.3069627141503557E-3</v>
      </c>
      <c r="BR65" s="28">
        <f>외인!BR65</f>
        <v>321354.86</v>
      </c>
      <c r="BS65" s="28">
        <f>(기관!BS65+외인!BS65)/BR65</f>
        <v>-2.0571650915750896E-3</v>
      </c>
      <c r="BT65" s="28">
        <f>외인!BT65</f>
        <v>3125370.79</v>
      </c>
      <c r="BU65" s="28">
        <f>(기관!BU65+외인!BU65)/BT65</f>
        <v>-5.3781490675543168E-3</v>
      </c>
      <c r="BV65" s="28">
        <f>외인!BV65</f>
        <v>455710.08</v>
      </c>
      <c r="BW65" s="28">
        <f>(기관!BW65+외인!BW65)/BV65</f>
        <v>-3.7868374559544513E-4</v>
      </c>
      <c r="BX65" s="28">
        <f>외인!BX65</f>
        <v>74281.42</v>
      </c>
      <c r="BY65" s="28">
        <f>(기관!BY65+외인!BY65)/BX65</f>
        <v>-9.931151019999349E-4</v>
      </c>
      <c r="BZ65" s="28">
        <f>외인!BZ65</f>
        <v>304638.01</v>
      </c>
      <c r="CA65" s="28">
        <f>(기관!CA65+외인!CA65)/BZ65</f>
        <v>-4.6711833497074112E-3</v>
      </c>
      <c r="CB65" s="28">
        <f>외인!CB65</f>
        <v>11806.71</v>
      </c>
      <c r="CC65" s="28">
        <f>(기관!CC65+외인!CC65)/CB65</f>
        <v>-8.7577318321530723E-4</v>
      </c>
      <c r="CD65" s="28">
        <f>외인!CD65</f>
        <v>26743.62</v>
      </c>
      <c r="CE65" s="28">
        <f>(기관!CE65+외인!CE65)/CD65</f>
        <v>1.4915706998528996E-3</v>
      </c>
      <c r="CF65" s="28">
        <f>외인!CF65</f>
        <v>29288.080000000002</v>
      </c>
      <c r="CG65" s="28">
        <f>(기관!CG65+외인!CG65)/CF65</f>
        <v>4.3693543584966991E-3</v>
      </c>
      <c r="CH65" s="28">
        <f>외인!CH65</f>
        <v>66890.83</v>
      </c>
      <c r="CI65" s="28">
        <f>(기관!CI65+외인!CI65)/CH65</f>
        <v>2.4399458042305652E-3</v>
      </c>
      <c r="CJ65" s="28">
        <f>외인!CJ65</f>
        <v>328496.31</v>
      </c>
      <c r="CK65" s="28">
        <f>(기관!CK65+외인!CK65)/CJ65</f>
        <v>1.8873880196706152E-6</v>
      </c>
      <c r="CL65" s="28">
        <f>외인!CL65</f>
        <v>224372.67</v>
      </c>
      <c r="CM65" s="28">
        <f>(기관!CM65+외인!CM65)/CL65</f>
        <v>-4.3552541403549727E-4</v>
      </c>
      <c r="CN65" s="28">
        <f>외인!CN65</f>
        <v>119938.48</v>
      </c>
      <c r="CO65" s="28">
        <f>(기관!CO65+외인!CO65)/CN65</f>
        <v>-3.7456702802970325E-3</v>
      </c>
      <c r="CP65" s="28">
        <f>외인!CP65</f>
        <v>117682.64</v>
      </c>
      <c r="CQ65" s="28">
        <f>(기관!CQ65+외인!CQ65)/CP65</f>
        <v>2.039298234641915E-3</v>
      </c>
      <c r="CR65" s="28">
        <f>외인!CR65</f>
        <v>163445.79999999999</v>
      </c>
      <c r="CS65" s="28">
        <f>(기관!CS65+외인!CS65)/CR65</f>
        <v>-9.2550558044318047E-4</v>
      </c>
      <c r="CT65" s="28">
        <f>외인!CT65</f>
        <v>182661.37</v>
      </c>
      <c r="CU65" s="28">
        <f>(기관!CU65+외인!CU65)/CT65</f>
        <v>1.0337161053812311E-3</v>
      </c>
      <c r="CV65" s="28">
        <f>외인!CV65</f>
        <v>3125370.79</v>
      </c>
      <c r="CW65" s="28">
        <f>(기관!CW65+외인!CW65)/CV65</f>
        <v>-5.3781490675543168E-3</v>
      </c>
      <c r="CX65" s="28">
        <f>외인!CX65</f>
        <v>241746.15</v>
      </c>
      <c r="CY65" s="28">
        <f>(기관!CY65+외인!CY65)/CX65</f>
        <v>-2.7214911178523428E-3</v>
      </c>
      <c r="CZ65" s="28">
        <f>외인!CZ65</f>
        <v>19590.22</v>
      </c>
      <c r="DA65" s="28">
        <f>(기관!DA65+외인!DA65)/CZ65</f>
        <v>9.6001984663776109E-3</v>
      </c>
      <c r="DB65" s="28">
        <f>외인!DB65</f>
        <v>32842.5</v>
      </c>
      <c r="DC65" s="28">
        <f>(기관!DC65+외인!DC65)/DB65</f>
        <v>-5.4225470046433731E-3</v>
      </c>
      <c r="DD65" s="28">
        <f>외인!DD65</f>
        <v>8514.52</v>
      </c>
      <c r="DE65" s="28">
        <f>(기관!DE65+외인!DE65)/DD65</f>
        <v>1.4950930880425438E-3</v>
      </c>
      <c r="DF65" s="28">
        <f>외인!DF65</f>
        <v>56055.89</v>
      </c>
      <c r="DG65" s="28">
        <f>(기관!DG65+외인!DG65)/DF65</f>
        <v>-1.0125608566735804E-3</v>
      </c>
      <c r="DH65" s="28">
        <f>외인!DH65</f>
        <v>18866.53</v>
      </c>
      <c r="DI65" s="28">
        <f>(기관!DI65+외인!DI65)/DH65</f>
        <v>1.0664388204932227E-3</v>
      </c>
      <c r="DJ65" s="28">
        <f>외인!DJ65</f>
        <v>646460.51</v>
      </c>
      <c r="DK65" s="28">
        <f>(기관!DK65+외인!DK65)/DJ65</f>
        <v>-2.9168525700046244E-3</v>
      </c>
      <c r="DL65" s="28">
        <f>외인!DL65</f>
        <v>96825.23</v>
      </c>
      <c r="DM65" s="28">
        <f>(기관!DM65+외인!DM65)/DL65</f>
        <v>-4.442024046831596E-3</v>
      </c>
      <c r="DN65" s="28">
        <f>외인!DN65</f>
        <v>3125370.79</v>
      </c>
      <c r="DO65" s="28">
        <f>(기관!DO65+외인!DO65)/DN65</f>
        <v>-5.3781490675543168E-3</v>
      </c>
      <c r="DP65" s="28">
        <f>외인!DP65</f>
        <v>72018.42</v>
      </c>
      <c r="DQ65" s="28">
        <f>(기관!DQ65+외인!DQ65)/DP65</f>
        <v>4.5293967848780914E-4</v>
      </c>
      <c r="DR65" s="28">
        <f>외인!DR65</f>
        <v>43259.1</v>
      </c>
      <c r="DS65" s="28">
        <f>(기관!DS65+외인!DS65)/DR65</f>
        <v>2.7947876862902826E-4</v>
      </c>
      <c r="DT65" s="28">
        <f>외인!DT65</f>
        <v>129959.67</v>
      </c>
      <c r="DU65" s="28">
        <f>(기관!DU65+외인!DU65)/DT65</f>
        <v>-1.2167620924245191E-3</v>
      </c>
      <c r="DV65" s="28">
        <f>외인!DV65</f>
        <v>33216.1</v>
      </c>
      <c r="DW65" s="28">
        <f>(기관!DW65+외인!DW65)/DV65</f>
        <v>1.9177447081385234E-4</v>
      </c>
      <c r="DX65" s="28">
        <f>외인!DX65</f>
        <v>128104.1</v>
      </c>
      <c r="DY65" s="28">
        <f>(기관!DY65+외인!DY65)/DX65</f>
        <v>3.5894245383246903E-3</v>
      </c>
      <c r="DZ65" s="28">
        <f>외인!DZ65</f>
        <v>7767.72</v>
      </c>
      <c r="EA65" s="28">
        <f>(기관!EA65+외인!EA65)/DZ65</f>
        <v>3.562177833392553E-3</v>
      </c>
      <c r="EB65" s="28">
        <f>외인!EB65</f>
        <v>11302.99</v>
      </c>
      <c r="EC65" s="28">
        <f>(기관!EC65+외인!EC65)/EB65</f>
        <v>7.3697313719644077E-4</v>
      </c>
      <c r="ED65" s="28">
        <f>외인!ED65</f>
        <v>10500.6</v>
      </c>
      <c r="EE65" s="28">
        <f>(기관!EE65+외인!EE65)/ED65</f>
        <v>-1.5808620459783251E-4</v>
      </c>
      <c r="EF65" s="28">
        <f>외인!EF65</f>
        <v>210890.72</v>
      </c>
      <c r="EG65" s="28">
        <f>(기관!EG65+외인!EG65)/EF65</f>
        <v>-1.391716050853257E-4</v>
      </c>
      <c r="EH65" s="28">
        <f>외인!EH65</f>
        <v>277976.73</v>
      </c>
      <c r="EI65" s="28">
        <f>(기관!EI65+외인!EI65)/EH65</f>
        <v>-4.5194430483443707E-4</v>
      </c>
      <c r="EJ65" s="28">
        <f>외인!EJ65</f>
        <v>98489.32</v>
      </c>
      <c r="EK65" s="28">
        <f>(기관!EK65+외인!EK65)/EJ65</f>
        <v>1.3893892251464423E-3</v>
      </c>
      <c r="EL65" s="28">
        <f>외인!EL65</f>
        <v>29150.6</v>
      </c>
      <c r="EM65" s="28">
        <f>(기관!EM65+외인!EM65)/EL65</f>
        <v>1.2939699354387218E-3</v>
      </c>
      <c r="EN65" s="28">
        <f>외인!EN65</f>
        <v>43259.1</v>
      </c>
      <c r="EO65" s="28">
        <f>(기관!EO65+외인!EO65)/EN65</f>
        <v>2.7947876862902826E-4</v>
      </c>
      <c r="EP65" s="28">
        <f>외인!EP65</f>
        <v>153897.66</v>
      </c>
      <c r="EQ65" s="28">
        <f>(기관!EQ65+외인!EQ65)/EP65</f>
        <v>-2.7206391572165553E-4</v>
      </c>
      <c r="ER65" s="28">
        <f>외인!ER65</f>
        <v>12940.72</v>
      </c>
      <c r="ES65" s="28">
        <f>(기관!ES65+외인!ES65)/ER65</f>
        <v>6.4911380510512478E-5</v>
      </c>
      <c r="ET65" s="28">
        <f>외인!ET65</f>
        <v>175732.59</v>
      </c>
      <c r="EU65" s="28">
        <f>(기관!EU65+외인!EU65)/ET65</f>
        <v>-9.5759130392376304E-4</v>
      </c>
      <c r="EV65" s="28">
        <f>외인!EV65</f>
        <v>46773.5</v>
      </c>
      <c r="EW65" s="28">
        <f>(기관!EW65+외인!EW65)/EV65</f>
        <v>3.4248025056923259E-3</v>
      </c>
      <c r="EX65" s="28">
        <f>외인!EX65</f>
        <v>70909.13</v>
      </c>
      <c r="EY65" s="28">
        <f>(기관!EY65+외인!EY65)/EX65</f>
        <v>1.1255250205438989E-3</v>
      </c>
    </row>
    <row r="66" spans="1:155">
      <c r="A66" s="27">
        <f>외인!A66</f>
        <v>46161</v>
      </c>
      <c r="B66" s="28">
        <f>외인!B66</f>
        <v>5777480.7999999998</v>
      </c>
      <c r="C66" s="28">
        <f>(기관!C66+외인!C66)/B66</f>
        <v>-3.3148634609049678E-3</v>
      </c>
      <c r="D66" s="28">
        <f>외인!D66</f>
        <v>604828.56999999995</v>
      </c>
      <c r="E66" s="28">
        <f>(기관!E66+외인!E66)/D66</f>
        <v>-6.3603146260104743E-4</v>
      </c>
      <c r="F66" s="28">
        <f>외인!F66</f>
        <v>2456223.64</v>
      </c>
      <c r="G66" s="28">
        <f>(기관!G66+외인!G66)/F66</f>
        <v>-3.0616023221729104E-3</v>
      </c>
      <c r="H66" s="28">
        <f>외인!H66</f>
        <v>309017.89</v>
      </c>
      <c r="I66" s="28">
        <f>(기관!I66+외인!I66)/H66</f>
        <v>-1.4904315086741416E-3</v>
      </c>
      <c r="J66" s="28">
        <f>외인!J66</f>
        <v>41981.86</v>
      </c>
      <c r="K66" s="28">
        <f>(기관!K66+외인!K66)/J66</f>
        <v>1.0204407332119159E-3</v>
      </c>
      <c r="L66" s="28">
        <f>외인!L66</f>
        <v>286240.61</v>
      </c>
      <c r="M66" s="28">
        <f>(기관!M66+외인!M66)/L66</f>
        <v>-1.308479603924824E-3</v>
      </c>
      <c r="N66" s="28">
        <f>외인!N66</f>
        <v>265211.89</v>
      </c>
      <c r="O66" s="28">
        <f>(기관!O66+외인!O66)/N66</f>
        <v>-5.4825973300065842E-3</v>
      </c>
      <c r="P66" s="28">
        <f>외인!P66</f>
        <v>172279.81</v>
      </c>
      <c r="Q66" s="28">
        <f>(기관!Q66+외인!Q66)/P66</f>
        <v>-9.0985705173461705E-4</v>
      </c>
      <c r="R66" s="28">
        <f>외인!R66</f>
        <v>125400.33</v>
      </c>
      <c r="S66" s="28">
        <f>(기관!S66+외인!S66)/R66</f>
        <v>-1.548321284321979E-3</v>
      </c>
      <c r="T66" s="28">
        <f>외인!T66</f>
        <v>8420.7099999999991</v>
      </c>
      <c r="U66" s="28">
        <f>(기관!U66+외인!U66)/T66</f>
        <v>2.0223947861878633E-3</v>
      </c>
      <c r="V66" s="28">
        <f>외인!V66</f>
        <v>124427.81</v>
      </c>
      <c r="W66" s="28">
        <f>(기관!W66+외인!W66)/V66</f>
        <v>2.8765273615279411E-3</v>
      </c>
      <c r="X66" s="28">
        <f>외인!X66</f>
        <v>2977412.25</v>
      </c>
      <c r="Y66" s="28">
        <f>(기관!Y66+외인!Y66)/X66</f>
        <v>-5.1565952951258265E-3</v>
      </c>
      <c r="Z66" s="28">
        <f>외인!Z66</f>
        <v>47164.14</v>
      </c>
      <c r="AA66" s="28">
        <f>(기관!AA66+외인!AA66)/Z66</f>
        <v>4.3166269966970674E-3</v>
      </c>
      <c r="AB66" s="28">
        <f>외인!AB66</f>
        <v>195979.33</v>
      </c>
      <c r="AC66" s="28">
        <f>(기관!AC66+외인!AC66)/AB66</f>
        <v>-7.4293549222767473E-5</v>
      </c>
      <c r="AD66" s="28">
        <f>외인!AD66</f>
        <v>19705.400000000001</v>
      </c>
      <c r="AE66" s="28">
        <f>(기관!AE66+외인!AE66)/AD66</f>
        <v>2.6622144183827781E-3</v>
      </c>
      <c r="AF66" s="28">
        <f>외인!AF66</f>
        <v>24044.71</v>
      </c>
      <c r="AG66" s="28">
        <f>(기관!AG66+외인!AG66)/AF66</f>
        <v>1.1927779540697309E-3</v>
      </c>
      <c r="AH66" s="28">
        <f>외인!AH66</f>
        <v>200200.54</v>
      </c>
      <c r="AI66" s="28">
        <f>(기관!AI66+외인!AI66)/AH66</f>
        <v>-2.805137288840479E-3</v>
      </c>
      <c r="AJ66" s="28">
        <f>외인!AJ66</f>
        <v>100424.43</v>
      </c>
      <c r="AK66" s="28">
        <f>(기관!AK66+외인!AK66)/AJ66</f>
        <v>-7.1496547204699115E-4</v>
      </c>
      <c r="AL66" s="28">
        <f>외인!AL66</f>
        <v>96886.33</v>
      </c>
      <c r="AM66" s="28">
        <f>(기관!AM66+외인!AM66)/AL66</f>
        <v>-5.1242523068011766E-3</v>
      </c>
      <c r="AN66" s="28">
        <f>외인!AN66</f>
        <v>186489.21</v>
      </c>
      <c r="AO66" s="28">
        <f>(기관!AO66+외인!AO66)/AN66</f>
        <v>-5.1290366879670948E-3</v>
      </c>
      <c r="AP66" s="28">
        <f>외인!AP66</f>
        <v>169305.51</v>
      </c>
      <c r="AQ66" s="28">
        <f>(기관!AQ66+외인!AQ66)/AP66</f>
        <v>-2.9953543744677888E-3</v>
      </c>
      <c r="AR66" s="28">
        <f>외인!AR66</f>
        <v>24080.77</v>
      </c>
      <c r="AS66" s="28">
        <f>(기관!AS66+외인!AS66)/AR66</f>
        <v>2.6186870270344348E-3</v>
      </c>
      <c r="AT66" s="28">
        <f>외인!AT66</f>
        <v>93648.27</v>
      </c>
      <c r="AU66" s="28">
        <f>(기관!AU66+외인!AU66)/AT66</f>
        <v>-5.0173911381384837E-3</v>
      </c>
      <c r="AV66" s="28">
        <f>외인!AV66</f>
        <v>48048.46</v>
      </c>
      <c r="AW66" s="28">
        <f>(기관!AW66+외인!AW66)/AV66</f>
        <v>3.8471576404321803E-3</v>
      </c>
      <c r="AX66" s="28">
        <f>외인!AX66</f>
        <v>63270.8</v>
      </c>
      <c r="AY66" s="28">
        <f>(기관!AY66+외인!AY66)/AX66</f>
        <v>-1.1662567882814823E-3</v>
      </c>
      <c r="AZ66" s="28">
        <f>외인!AZ66</f>
        <v>3178098.37</v>
      </c>
      <c r="BA66" s="28">
        <f>(기관!BA66+외인!BA66)/AZ66</f>
        <v>-4.8574424711718411E-3</v>
      </c>
      <c r="BB66" s="28">
        <f>외인!BB66</f>
        <v>117344.3</v>
      </c>
      <c r="BC66" s="28">
        <f>(기관!BC66+외인!BC66)/BB66</f>
        <v>2.3429344245949738E-3</v>
      </c>
      <c r="BD66" s="28">
        <f>외인!BD66</f>
        <v>33556.800000000003</v>
      </c>
      <c r="BE66" s="28">
        <f>(기관!BE66+외인!BE66)/BD66</f>
        <v>-3.7920779096934148E-3</v>
      </c>
      <c r="BF66" s="28">
        <f>외인!BF66</f>
        <v>0</v>
      </c>
      <c r="BG66" s="28" t="e">
        <f>(기관!BG66+외인!BG66)/BF66</f>
        <v>#DIV/0!</v>
      </c>
      <c r="BH66" s="28">
        <f>외인!BH66</f>
        <v>100998.21</v>
      </c>
      <c r="BI66" s="28">
        <f>(기관!BI66+외인!BI66)/BH66</f>
        <v>8.839760625460589E-4</v>
      </c>
      <c r="BJ66" s="28">
        <f>외인!BJ66</f>
        <v>119126.02</v>
      </c>
      <c r="BK66" s="28">
        <f>(기관!BK66+외인!BK66)/BJ66</f>
        <v>-1.6778030525992557E-3</v>
      </c>
      <c r="BL66" s="28">
        <f>외인!BL66</f>
        <v>44268.52</v>
      </c>
      <c r="BM66" s="28">
        <f>(기관!BM66+외인!BM66)/BL66</f>
        <v>1.7529386570863461E-4</v>
      </c>
      <c r="BN66" s="28">
        <f>외인!BN66</f>
        <v>52328.98</v>
      </c>
      <c r="BO66" s="28">
        <f>(기관!BO66+외인!BO66)/BN66</f>
        <v>6.8203125686760937E-4</v>
      </c>
      <c r="BP66" s="28">
        <f>외인!BP66</f>
        <v>72099.649999999994</v>
      </c>
      <c r="BQ66" s="28">
        <f>(기관!BQ66+외인!BQ66)/BP66</f>
        <v>-1.0111006086714707E-3</v>
      </c>
      <c r="BR66" s="28">
        <f>외인!BR66</f>
        <v>306434.19</v>
      </c>
      <c r="BS66" s="28">
        <f>(기관!BS66+외인!BS66)/BR66</f>
        <v>-3.4945513096955659E-3</v>
      </c>
      <c r="BT66" s="28">
        <f>외인!BT66</f>
        <v>3018173.54</v>
      </c>
      <c r="BU66" s="28">
        <f>(기관!BU66+외인!BU66)/BT66</f>
        <v>-5.0038839052309759E-3</v>
      </c>
      <c r="BV66" s="28">
        <f>외인!BV66</f>
        <v>441860.06</v>
      </c>
      <c r="BW66" s="28">
        <f>(기관!BW66+외인!BW66)/BV66</f>
        <v>-2.2097493944123393E-4</v>
      </c>
      <c r="BX66" s="28">
        <f>외인!BX66</f>
        <v>72918.5</v>
      </c>
      <c r="BY66" s="28">
        <f>(기관!BY66+외인!BY66)/BX66</f>
        <v>-1.3952563478403972E-3</v>
      </c>
      <c r="BZ66" s="28">
        <f>외인!BZ66</f>
        <v>283375.53999999998</v>
      </c>
      <c r="CA66" s="28">
        <f>(기관!CA66+외인!CA66)/BZ66</f>
        <v>-5.1274009041147308E-3</v>
      </c>
      <c r="CB66" s="28">
        <f>외인!CB66</f>
        <v>11655.55</v>
      </c>
      <c r="CC66" s="28">
        <f>(기관!CC66+외인!CC66)/CB66</f>
        <v>-3.6634907833607192E-4</v>
      </c>
      <c r="CD66" s="28">
        <f>외인!CD66</f>
        <v>26854.639999999999</v>
      </c>
      <c r="CE66" s="28">
        <f>(기관!CE66+외인!CE66)/CD66</f>
        <v>2.1448807356940925E-3</v>
      </c>
      <c r="CF66" s="28">
        <f>외인!CF66</f>
        <v>28859.93</v>
      </c>
      <c r="CG66" s="28">
        <f>(기관!CG66+외인!CG66)/CF66</f>
        <v>4.1535097278475727E-3</v>
      </c>
      <c r="CH66" s="28">
        <f>외인!CH66</f>
        <v>66849.11</v>
      </c>
      <c r="CI66" s="28">
        <f>(기관!CI66+외인!CI66)/CH66</f>
        <v>2.8239717776347359E-3</v>
      </c>
      <c r="CJ66" s="28">
        <f>외인!CJ66</f>
        <v>325484.48</v>
      </c>
      <c r="CK66" s="28">
        <f>(기관!CK66+외인!CK66)/CJ66</f>
        <v>-6.5960134258936096E-4</v>
      </c>
      <c r="CL66" s="28">
        <f>외인!CL66</f>
        <v>224428.85</v>
      </c>
      <c r="CM66" s="28">
        <f>(기관!CM66+외인!CM66)/CL66</f>
        <v>-2.1022252709489001E-4</v>
      </c>
      <c r="CN66" s="28">
        <f>외인!CN66</f>
        <v>115800.16</v>
      </c>
      <c r="CO66" s="28">
        <f>(기관!CO66+외인!CO66)/CN66</f>
        <v>-2.24550639653693E-3</v>
      </c>
      <c r="CP66" s="28">
        <f>외인!CP66</f>
        <v>117904.19</v>
      </c>
      <c r="CQ66" s="28">
        <f>(기관!CQ66+외인!CQ66)/CP66</f>
        <v>2.338763363710823E-3</v>
      </c>
      <c r="CR66" s="28">
        <f>외인!CR66</f>
        <v>158923.42000000001</v>
      </c>
      <c r="CS66" s="28">
        <f>(기관!CS66+외인!CS66)/CR66</f>
        <v>-1.1336906794480006E-3</v>
      </c>
      <c r="CT66" s="28">
        <f>외인!CT66</f>
        <v>176571.4</v>
      </c>
      <c r="CU66" s="28">
        <f>(기관!CU66+외인!CU66)/CT66</f>
        <v>-2.0578077763443001E-3</v>
      </c>
      <c r="CV66" s="28">
        <f>외인!CV66</f>
        <v>3018173.54</v>
      </c>
      <c r="CW66" s="28">
        <f>(기관!CW66+외인!CW66)/CV66</f>
        <v>-5.0038839052309759E-3</v>
      </c>
      <c r="CX66" s="28">
        <f>외인!CX66</f>
        <v>231312.9</v>
      </c>
      <c r="CY66" s="28">
        <f>(기관!CY66+외인!CY66)/CX66</f>
        <v>-2.8950395762622843E-3</v>
      </c>
      <c r="CZ66" s="28">
        <f>외인!CZ66</f>
        <v>18934.11</v>
      </c>
      <c r="DA66" s="28">
        <f>(기관!DA66+외인!DA66)/CZ66</f>
        <v>8.5132071166798967E-3</v>
      </c>
      <c r="DB66" s="28">
        <f>외인!DB66</f>
        <v>33556.800000000003</v>
      </c>
      <c r="DC66" s="28">
        <f>(기관!DC66+외인!DC66)/DB66</f>
        <v>-3.7920779096934148E-3</v>
      </c>
      <c r="DD66" s="28">
        <f>외인!DD66</f>
        <v>8420.7099999999991</v>
      </c>
      <c r="DE66" s="28">
        <f>(기관!DE66+외인!DE66)/DD66</f>
        <v>2.0223947861878633E-3</v>
      </c>
      <c r="DF66" s="28">
        <f>외인!DF66</f>
        <v>54743.98</v>
      </c>
      <c r="DG66" s="28">
        <f>(기관!DG66+외인!DG66)/DF66</f>
        <v>-1.5117643985694865E-3</v>
      </c>
      <c r="DH66" s="28">
        <f>외인!DH66</f>
        <v>19028.96</v>
      </c>
      <c r="DI66" s="28">
        <f>(기관!DI66+외인!DI66)/DH66</f>
        <v>2.2623411894291648E-3</v>
      </c>
      <c r="DJ66" s="28">
        <f>외인!DJ66</f>
        <v>623388.42000000004</v>
      </c>
      <c r="DK66" s="28">
        <f>(기관!DK66+외인!DK66)/DJ66</f>
        <v>-3.3042962203244006E-3</v>
      </c>
      <c r="DL66" s="28">
        <f>외인!DL66</f>
        <v>92476.62</v>
      </c>
      <c r="DM66" s="28">
        <f>(기관!DM66+외인!DM66)/DL66</f>
        <v>-2.7991940016838853E-3</v>
      </c>
      <c r="DN66" s="28">
        <f>외인!DN66</f>
        <v>3018173.54</v>
      </c>
      <c r="DO66" s="28">
        <f>(기관!DO66+외인!DO66)/DN66</f>
        <v>-5.0038839052309759E-3</v>
      </c>
      <c r="DP66" s="28">
        <f>외인!DP66</f>
        <v>72356.33</v>
      </c>
      <c r="DQ66" s="28">
        <f>(기관!DQ66+외인!DQ66)/DP66</f>
        <v>-5.2103250676202063E-4</v>
      </c>
      <c r="DR66" s="28">
        <f>외인!DR66</f>
        <v>42814.5</v>
      </c>
      <c r="DS66" s="28">
        <f>(기관!DS66+외인!DS66)/DR66</f>
        <v>1.2635906059862897E-4</v>
      </c>
      <c r="DT66" s="28">
        <f>외인!DT66</f>
        <v>125400.33</v>
      </c>
      <c r="DU66" s="28">
        <f>(기관!DU66+외인!DU66)/DT66</f>
        <v>-1.548321284321979E-3</v>
      </c>
      <c r="DV66" s="28">
        <f>외인!DV66</f>
        <v>33250.19</v>
      </c>
      <c r="DW66" s="28">
        <f>(기관!DW66+외인!DW66)/DV66</f>
        <v>4.081179686492017E-4</v>
      </c>
      <c r="DX66" s="28">
        <f>외인!DX66</f>
        <v>124427.81</v>
      </c>
      <c r="DY66" s="28">
        <f>(기관!DY66+외인!DY66)/DX66</f>
        <v>2.8765273615279411E-3</v>
      </c>
      <c r="DZ66" s="28">
        <f>외인!DZ66</f>
        <v>7721.79</v>
      </c>
      <c r="EA66" s="28">
        <f>(기관!EA66+외인!EA66)/DZ66</f>
        <v>3.0705315736377185E-3</v>
      </c>
      <c r="EB66" s="28">
        <f>외인!EB66</f>
        <v>11354.29</v>
      </c>
      <c r="EC66" s="28">
        <f>(기관!EC66+외인!EC66)/EB66</f>
        <v>1.8909152399665674E-3</v>
      </c>
      <c r="ED66" s="28">
        <f>외인!ED66</f>
        <v>10141.200000000001</v>
      </c>
      <c r="EE66" s="28">
        <f>(기관!EE66+외인!EE66)/ED66</f>
        <v>6.8039285291681458E-4</v>
      </c>
      <c r="EF66" s="28">
        <f>외인!EF66</f>
        <v>207382.33</v>
      </c>
      <c r="EG66" s="28">
        <f>(기관!EG66+외인!EG66)/EF66</f>
        <v>-8.8011355644427366E-4</v>
      </c>
      <c r="EH66" s="28">
        <f>외인!EH66</f>
        <v>261895.12</v>
      </c>
      <c r="EI66" s="28">
        <f>(기관!EI66+외인!EI66)/EH66</f>
        <v>-6.5568232046477244E-4</v>
      </c>
      <c r="EJ66" s="28">
        <f>외인!EJ66</f>
        <v>97983.06</v>
      </c>
      <c r="EK66" s="28">
        <f>(기관!EK66+외인!EK66)/EJ66</f>
        <v>1.7589775212164226E-3</v>
      </c>
      <c r="EL66" s="28">
        <f>외인!EL66</f>
        <v>29234.01</v>
      </c>
      <c r="EM66" s="28">
        <f>(기관!EM66+외인!EM66)/EL66</f>
        <v>1.9138667599826369E-3</v>
      </c>
      <c r="EN66" s="28">
        <f>외인!EN66</f>
        <v>42814.5</v>
      </c>
      <c r="EO66" s="28">
        <f>(기관!EO66+외인!EO66)/EN66</f>
        <v>1.2635906059862897E-4</v>
      </c>
      <c r="EP66" s="28">
        <f>외인!EP66</f>
        <v>156288.48000000001</v>
      </c>
      <c r="EQ66" s="28">
        <f>(기관!EQ66+외인!EQ66)/EP66</f>
        <v>4.5467202701056402E-4</v>
      </c>
      <c r="ER66" s="28">
        <f>외인!ER66</f>
        <v>12790.73</v>
      </c>
      <c r="ES66" s="28">
        <f>(기관!ES66+외인!ES66)/ER66</f>
        <v>-2.1398309556999486E-3</v>
      </c>
      <c r="ET66" s="28">
        <f>외인!ET66</f>
        <v>169305.51</v>
      </c>
      <c r="EU66" s="28">
        <f>(기관!EU66+외인!EU66)/ET66</f>
        <v>-2.9953543744677888E-3</v>
      </c>
      <c r="EV66" s="28">
        <f>외인!EV66</f>
        <v>47164.14</v>
      </c>
      <c r="EW66" s="28">
        <f>(기관!EW66+외인!EW66)/EV66</f>
        <v>4.3166269966970674E-3</v>
      </c>
      <c r="EX66" s="28">
        <f>외인!EX66</f>
        <v>70740.05</v>
      </c>
      <c r="EY66" s="28">
        <f>(기관!EY66+외인!EY66)/EX66</f>
        <v>1.0200727876217219E-3</v>
      </c>
    </row>
    <row r="67" spans="1:155">
      <c r="A67" s="27">
        <f>외인!A67</f>
        <v>46162</v>
      </c>
      <c r="B67" s="28">
        <f>외인!B67</f>
        <v>5727718.3899999997</v>
      </c>
      <c r="C67" s="28">
        <f>(기관!C67+외인!C67)/B67</f>
        <v>-3.3068141117182266E-3</v>
      </c>
      <c r="D67" s="28">
        <f>외인!D67</f>
        <v>590225.99</v>
      </c>
      <c r="E67" s="28">
        <f>(기관!E67+외인!E67)/D67</f>
        <v>4.6971838701986E-4</v>
      </c>
      <c r="F67" s="28">
        <f>외인!F67</f>
        <v>2445146.13</v>
      </c>
      <c r="G67" s="28">
        <f>(기관!G67+외인!G67)/F67</f>
        <v>-3.2144050220834861E-3</v>
      </c>
      <c r="H67" s="28">
        <f>외인!H67</f>
        <v>296920.40999999997</v>
      </c>
      <c r="I67" s="28">
        <f>(기관!I67+외인!I67)/H67</f>
        <v>-3.63161292953893E-4</v>
      </c>
      <c r="J67" s="28">
        <f>외인!J67</f>
        <v>40772.089999999997</v>
      </c>
      <c r="K67" s="28">
        <f>(기관!K67+외인!K67)/J67</f>
        <v>2.5468402527317096E-3</v>
      </c>
      <c r="L67" s="28">
        <f>외인!L67</f>
        <v>275234.5</v>
      </c>
      <c r="M67" s="28">
        <f>(기관!M67+외인!M67)/L67</f>
        <v>-2.5567288984484129E-4</v>
      </c>
      <c r="N67" s="28">
        <f>외인!N67</f>
        <v>260278.52</v>
      </c>
      <c r="O67" s="28">
        <f>(기관!O67+외인!O67)/N67</f>
        <v>-8.144775066340473E-3</v>
      </c>
      <c r="P67" s="28">
        <f>외인!P67</f>
        <v>169043.34</v>
      </c>
      <c r="Q67" s="28">
        <f>(기관!Q67+외인!Q67)/P67</f>
        <v>7.2170840921623942E-6</v>
      </c>
      <c r="R67" s="28">
        <f>외인!R67</f>
        <v>123088.93</v>
      </c>
      <c r="S67" s="28">
        <f>(기관!S67+외인!S67)/R67</f>
        <v>-1.2265928382024283E-3</v>
      </c>
      <c r="T67" s="28">
        <f>외인!T67</f>
        <v>8243.42</v>
      </c>
      <c r="U67" s="28">
        <f>(기관!U67+외인!U67)/T67</f>
        <v>2.0294974658576176E-3</v>
      </c>
      <c r="V67" s="28">
        <f>외인!V67</f>
        <v>124523.69</v>
      </c>
      <c r="W67" s="28">
        <f>(기관!W67+외인!W67)/V67</f>
        <v>1.849126057860958E-3</v>
      </c>
      <c r="X67" s="28">
        <f>외인!X67</f>
        <v>2980547.92</v>
      </c>
      <c r="Y67" s="28">
        <f>(기관!Y67+외인!Y67)/X67</f>
        <v>-5.1679122139395095E-3</v>
      </c>
      <c r="Z67" s="28">
        <f>외인!Z67</f>
        <v>45797.27</v>
      </c>
      <c r="AA67" s="28">
        <f>(기관!AA67+외인!AA67)/Z67</f>
        <v>4.640232922180733E-3</v>
      </c>
      <c r="AB67" s="28">
        <f>외인!AB67</f>
        <v>194829.79</v>
      </c>
      <c r="AC67" s="28">
        <f>(기관!AC67+외인!AC67)/AB67</f>
        <v>2.2224527368222273E-4</v>
      </c>
      <c r="AD67" s="28">
        <f>외인!AD67</f>
        <v>19104.189999999999</v>
      </c>
      <c r="AE67" s="28">
        <f>(기관!AE67+외인!AE67)/AD67</f>
        <v>1.6410012672612659E-3</v>
      </c>
      <c r="AF67" s="28">
        <f>외인!AF67</f>
        <v>23708.29</v>
      </c>
      <c r="AG67" s="28">
        <f>(기관!AG67+외인!AG67)/AF67</f>
        <v>1.6023930869750623E-3</v>
      </c>
      <c r="AH67" s="28">
        <f>외인!AH67</f>
        <v>202499.21</v>
      </c>
      <c r="AI67" s="28">
        <f>(기관!AI67+외인!AI67)/AH67</f>
        <v>-2.0691438746847459E-3</v>
      </c>
      <c r="AJ67" s="28">
        <f>외인!AJ67</f>
        <v>96931.29</v>
      </c>
      <c r="AK67" s="28">
        <f>(기관!AK67+외인!AK67)/AJ67</f>
        <v>2.489392228247452E-4</v>
      </c>
      <c r="AL67" s="28">
        <f>외인!AL67</f>
        <v>96004.44</v>
      </c>
      <c r="AM67" s="28">
        <f>(기관!AM67+외인!AM67)/AL67</f>
        <v>-6.2698141877604837E-3</v>
      </c>
      <c r="AN67" s="28">
        <f>외인!AN67</f>
        <v>181813.76000000001</v>
      </c>
      <c r="AO67" s="28">
        <f>(기관!AO67+외인!AO67)/AN67</f>
        <v>-8.2382103532757916E-3</v>
      </c>
      <c r="AP67" s="28">
        <f>외인!AP67</f>
        <v>164601.88</v>
      </c>
      <c r="AQ67" s="28">
        <f>(기관!AQ67+외인!AQ67)/AP67</f>
        <v>-2.9424937309343001E-3</v>
      </c>
      <c r="AR67" s="28">
        <f>외인!AR67</f>
        <v>23348.45</v>
      </c>
      <c r="AS67" s="28">
        <f>(기관!AS67+외인!AS67)/AR67</f>
        <v>2.3192117678047146E-3</v>
      </c>
      <c r="AT67" s="28">
        <f>외인!AT67</f>
        <v>90170.65</v>
      </c>
      <c r="AU67" s="28">
        <f>(기관!AU67+외인!AU67)/AT67</f>
        <v>-5.2468292066210022E-3</v>
      </c>
      <c r="AV67" s="28">
        <f>외인!AV67</f>
        <v>47051.23</v>
      </c>
      <c r="AW67" s="28">
        <f>(기관!AW67+외인!AW67)/AV67</f>
        <v>4.9792534647872108E-3</v>
      </c>
      <c r="AX67" s="28">
        <f>외인!AX67</f>
        <v>61577.87</v>
      </c>
      <c r="AY67" s="28">
        <f>(기관!AY67+외인!AY67)/AX67</f>
        <v>5.3460764394741166E-4</v>
      </c>
      <c r="AZ67" s="28">
        <f>외인!AZ67</f>
        <v>3182882.78</v>
      </c>
      <c r="BA67" s="28">
        <f>(기관!BA67+외인!BA67)/AZ67</f>
        <v>-4.9187485314806352E-3</v>
      </c>
      <c r="BB67" s="28">
        <f>외인!BB67</f>
        <v>115437.69</v>
      </c>
      <c r="BC67" s="28">
        <f>(기관!BC67+외인!BC67)/BB67</f>
        <v>2.4441757280486121E-3</v>
      </c>
      <c r="BD67" s="28">
        <f>외인!BD67</f>
        <v>31848.39</v>
      </c>
      <c r="BE67" s="28">
        <f>(기관!BE67+외인!BE67)/BD67</f>
        <v>-3.7006580238435915E-3</v>
      </c>
      <c r="BF67" s="28">
        <f>외인!BF67</f>
        <v>0</v>
      </c>
      <c r="BG67" s="28" t="e">
        <f>(기관!BG67+외인!BG67)/BF67</f>
        <v>#DIV/0!</v>
      </c>
      <c r="BH67" s="28">
        <f>외인!BH67</f>
        <v>99853.18</v>
      </c>
      <c r="BI67" s="28">
        <f>(기관!BI67+외인!BI67)/BH67</f>
        <v>1.3883383583777702E-3</v>
      </c>
      <c r="BJ67" s="28">
        <f>외인!BJ67</f>
        <v>114446.21</v>
      </c>
      <c r="BK67" s="28">
        <f>(기관!BK67+외인!BK67)/BJ67</f>
        <v>-8.558605828886776E-4</v>
      </c>
      <c r="BL67" s="28">
        <f>외인!BL67</f>
        <v>42255.31</v>
      </c>
      <c r="BM67" s="28">
        <f>(기관!BM67+외인!BM67)/BL67</f>
        <v>4.9532236303555699E-4</v>
      </c>
      <c r="BN67" s="28">
        <f>외인!BN67</f>
        <v>49507.3</v>
      </c>
      <c r="BO67" s="28">
        <f>(기관!BO67+외인!BO67)/BN67</f>
        <v>1.0459063612840934E-3</v>
      </c>
      <c r="BP67" s="28">
        <f>외인!BP67</f>
        <v>70137.7</v>
      </c>
      <c r="BQ67" s="28">
        <f>(기관!BQ67+외인!BQ67)/BP67</f>
        <v>3.6214475239421871E-4</v>
      </c>
      <c r="BR67" s="28">
        <f>외인!BR67</f>
        <v>296270.59999999998</v>
      </c>
      <c r="BS67" s="28">
        <f>(기관!BS67+외인!BS67)/BR67</f>
        <v>-3.0877852881791173E-3</v>
      </c>
      <c r="BT67" s="28">
        <f>외인!BT67</f>
        <v>3021147.23</v>
      </c>
      <c r="BU67" s="28">
        <f>(기관!BU67+외인!BU67)/BT67</f>
        <v>-5.0272492016219944E-3</v>
      </c>
      <c r="BV67" s="28">
        <f>외인!BV67</f>
        <v>434404.57</v>
      </c>
      <c r="BW67" s="28">
        <f>(기관!BW67+외인!BW67)/BV67</f>
        <v>2.2103819027502399E-4</v>
      </c>
      <c r="BX67" s="28">
        <f>외인!BX67</f>
        <v>71517.279999999999</v>
      </c>
      <c r="BY67" s="28">
        <f>(기관!BY67+외인!BY67)/BX67</f>
        <v>-2.0379690055326487E-3</v>
      </c>
      <c r="BZ67" s="28">
        <f>외인!BZ67</f>
        <v>277818.2</v>
      </c>
      <c r="CA67" s="28">
        <f>(기관!CA67+외인!CA67)/BZ67</f>
        <v>-7.5580001598167428E-3</v>
      </c>
      <c r="CB67" s="28">
        <f>외인!CB67</f>
        <v>11363.72</v>
      </c>
      <c r="CC67" s="28">
        <f>(기관!CC67+외인!CC67)/CB67</f>
        <v>3.3087756474112397E-4</v>
      </c>
      <c r="CD67" s="28">
        <f>외인!CD67</f>
        <v>25781.16</v>
      </c>
      <c r="CE67" s="28">
        <f>(기관!CE67+외인!CE67)/CD67</f>
        <v>2.6329304034418935E-3</v>
      </c>
      <c r="CF67" s="28">
        <f>외인!CF67</f>
        <v>27825.48</v>
      </c>
      <c r="CG67" s="28">
        <f>(기관!CG67+외인!CG67)/CF67</f>
        <v>4.0074780381147059E-3</v>
      </c>
      <c r="CH67" s="28">
        <f>외인!CH67</f>
        <v>65953.59</v>
      </c>
      <c r="CI67" s="28">
        <f>(기관!CI67+외인!CI67)/CH67</f>
        <v>3.7159463192223503E-3</v>
      </c>
      <c r="CJ67" s="28">
        <f>외인!CJ67</f>
        <v>317663.71000000002</v>
      </c>
      <c r="CK67" s="28">
        <f>(기관!CK67+외인!CK67)/CJ67</f>
        <v>6.1832684633696437E-4</v>
      </c>
      <c r="CL67" s="28">
        <f>외인!CL67</f>
        <v>222222.67</v>
      </c>
      <c r="CM67" s="28">
        <f>(기관!CM67+외인!CM67)/CL67</f>
        <v>1.7689464355729324E-4</v>
      </c>
      <c r="CN67" s="28">
        <f>외인!CN67</f>
        <v>111872.75</v>
      </c>
      <c r="CO67" s="28">
        <f>(기관!CO67+외인!CO67)/CN67</f>
        <v>-1.5322766267924944E-3</v>
      </c>
      <c r="CP67" s="28">
        <f>외인!CP67</f>
        <v>115983.31</v>
      </c>
      <c r="CQ67" s="28">
        <f>(기관!CQ67+외인!CQ67)/CP67</f>
        <v>2.4426790371821602E-3</v>
      </c>
      <c r="CR67" s="28">
        <f>외인!CR67</f>
        <v>155589.16</v>
      </c>
      <c r="CS67" s="28">
        <f>(기관!CS67+외인!CS67)/CR67</f>
        <v>-4.1500320459343057E-4</v>
      </c>
      <c r="CT67" s="28">
        <f>외인!CT67</f>
        <v>179978.51</v>
      </c>
      <c r="CU67" s="28">
        <f>(기관!CU67+외인!CU67)/CT67</f>
        <v>-2.5920872441937649E-3</v>
      </c>
      <c r="CV67" s="28">
        <f>외인!CV67</f>
        <v>3021147.23</v>
      </c>
      <c r="CW67" s="28">
        <f>(기관!CW67+외인!CW67)/CV67</f>
        <v>-5.0272492016219944E-3</v>
      </c>
      <c r="CX67" s="28">
        <f>외인!CX67</f>
        <v>222806.28</v>
      </c>
      <c r="CY67" s="28">
        <f>(기관!CY67+외인!CY67)/CX67</f>
        <v>-1.8751266795531975E-3</v>
      </c>
      <c r="CZ67" s="28">
        <f>외인!CZ67</f>
        <v>18348.95</v>
      </c>
      <c r="DA67" s="28">
        <f>(기관!DA67+외인!DA67)/CZ67</f>
        <v>2.9941767785077616E-3</v>
      </c>
      <c r="DB67" s="28">
        <f>외인!DB67</f>
        <v>31848.39</v>
      </c>
      <c r="DC67" s="28">
        <f>(기관!DC67+외인!DC67)/DB67</f>
        <v>-3.7006580238435915E-3</v>
      </c>
      <c r="DD67" s="28">
        <f>외인!DD67</f>
        <v>8243.42</v>
      </c>
      <c r="DE67" s="28">
        <f>(기관!DE67+외인!DE67)/DD67</f>
        <v>2.0294974658576176E-3</v>
      </c>
      <c r="DF67" s="28">
        <f>외인!DF67</f>
        <v>53661.279999999999</v>
      </c>
      <c r="DG67" s="28">
        <f>(기관!DG67+외인!DG67)/DF67</f>
        <v>-2.1570488068864552E-3</v>
      </c>
      <c r="DH67" s="28">
        <f>외인!DH67</f>
        <v>18190.990000000002</v>
      </c>
      <c r="DI67" s="28">
        <f>(기관!DI67+외인!DI67)/DH67</f>
        <v>2.942665572352027E-3</v>
      </c>
      <c r="DJ67" s="28">
        <f>외인!DJ67</f>
        <v>610608.57999999996</v>
      </c>
      <c r="DK67" s="28">
        <f>(기관!DK67+외인!DK67)/DJ67</f>
        <v>-2.6331926092489563E-3</v>
      </c>
      <c r="DL67" s="28">
        <f>외인!DL67</f>
        <v>88815.69</v>
      </c>
      <c r="DM67" s="28">
        <f>(기관!DM67+외인!DM67)/DL67</f>
        <v>-2.0380408011242157E-3</v>
      </c>
      <c r="DN67" s="28">
        <f>외인!DN67</f>
        <v>3021147.23</v>
      </c>
      <c r="DO67" s="28">
        <f>(기관!DO67+외인!DO67)/DN67</f>
        <v>-5.0272492016219944E-3</v>
      </c>
      <c r="DP67" s="28">
        <f>외인!DP67</f>
        <v>69935.19</v>
      </c>
      <c r="DQ67" s="28">
        <f>(기관!DQ67+외인!DQ67)/DP67</f>
        <v>1.9383660786508193E-3</v>
      </c>
      <c r="DR67" s="28">
        <f>외인!DR67</f>
        <v>41656.019999999997</v>
      </c>
      <c r="DS67" s="28">
        <f>(기관!DS67+외인!DS67)/DR67</f>
        <v>1.6451403662663885E-3</v>
      </c>
      <c r="DT67" s="28">
        <f>외인!DT67</f>
        <v>123088.93</v>
      </c>
      <c r="DU67" s="28">
        <f>(기관!DU67+외인!DU67)/DT67</f>
        <v>-1.2265928382024283E-3</v>
      </c>
      <c r="DV67" s="28">
        <f>외인!DV67</f>
        <v>32228.51</v>
      </c>
      <c r="DW67" s="28">
        <f>(기관!DW67+외인!DW67)/DV67</f>
        <v>2.6737196351925671E-3</v>
      </c>
      <c r="DX67" s="28">
        <f>외인!DX67</f>
        <v>124523.69</v>
      </c>
      <c r="DY67" s="28">
        <f>(기관!DY67+외인!DY67)/DX67</f>
        <v>1.849126057860958E-3</v>
      </c>
      <c r="DZ67" s="28">
        <f>외인!DZ67</f>
        <v>7575.8</v>
      </c>
      <c r="EA67" s="28">
        <f>(기관!EA67+외인!EA67)/DZ67</f>
        <v>4.0431373584307933E-3</v>
      </c>
      <c r="EB67" s="28">
        <f>외인!EB67</f>
        <v>10879.2</v>
      </c>
      <c r="EC67" s="28">
        <f>(기관!EC67+외인!EC67)/EB67</f>
        <v>2.3806897565997495E-3</v>
      </c>
      <c r="ED67" s="28">
        <f>외인!ED67</f>
        <v>9693.92</v>
      </c>
      <c r="EE67" s="28">
        <f>(기관!EE67+외인!EE67)/ED67</f>
        <v>2.0198227342499214E-3</v>
      </c>
      <c r="EF67" s="28">
        <f>외인!EF67</f>
        <v>202717.38</v>
      </c>
      <c r="EG67" s="28">
        <f>(기관!EG67+외인!EG67)/EF67</f>
        <v>1.5094907007973378E-5</v>
      </c>
      <c r="EH67" s="28">
        <f>외인!EH67</f>
        <v>260108.42</v>
      </c>
      <c r="EI67" s="28">
        <f>(기관!EI67+외인!EI67)/EH67</f>
        <v>-4.7218771310824921E-4</v>
      </c>
      <c r="EJ67" s="28">
        <f>외인!EJ67</f>
        <v>96048.82</v>
      </c>
      <c r="EK67" s="28">
        <f>(기관!EK67+외인!EK67)/EJ67</f>
        <v>2.9996204013750505E-3</v>
      </c>
      <c r="EL67" s="28">
        <f>외인!EL67</f>
        <v>28103.47</v>
      </c>
      <c r="EM67" s="28">
        <f>(기관!EM67+외인!EM67)/EL67</f>
        <v>2.3662558395813756E-3</v>
      </c>
      <c r="EN67" s="28">
        <f>외인!EN67</f>
        <v>41656.019999999997</v>
      </c>
      <c r="EO67" s="28">
        <f>(기관!EO67+외인!EO67)/EN67</f>
        <v>1.6451403662663885E-3</v>
      </c>
      <c r="EP67" s="28">
        <f>외인!EP67</f>
        <v>151296.09</v>
      </c>
      <c r="EQ67" s="28">
        <f>(기관!EQ67+외인!EQ67)/EP67</f>
        <v>1.3071058214392719E-3</v>
      </c>
      <c r="ER67" s="28">
        <f>외인!ER67</f>
        <v>11802.87</v>
      </c>
      <c r="ES67" s="28">
        <f>(기관!ES67+외인!ES67)/ER67</f>
        <v>2.209632064065774E-3</v>
      </c>
      <c r="ET67" s="28">
        <f>외인!ET67</f>
        <v>164601.88</v>
      </c>
      <c r="EU67" s="28">
        <f>(기관!EU67+외인!EU67)/ET67</f>
        <v>-2.9424937309343001E-3</v>
      </c>
      <c r="EV67" s="28">
        <f>외인!EV67</f>
        <v>45797.27</v>
      </c>
      <c r="EW67" s="28">
        <f>(기관!EW67+외인!EW67)/EV67</f>
        <v>4.640232922180733E-3</v>
      </c>
      <c r="EX67" s="28">
        <f>외인!EX67</f>
        <v>70186.039999999994</v>
      </c>
      <c r="EY67" s="28">
        <f>(기관!EY67+외인!EY67)/EX67</f>
        <v>1.0087476084987841E-3</v>
      </c>
    </row>
    <row r="68" spans="1:155">
      <c r="A68" s="27">
        <f>외인!A68</f>
        <v>46163</v>
      </c>
      <c r="B68" s="28">
        <f>외인!B68</f>
        <v>6209517.2599999998</v>
      </c>
      <c r="C68" s="28">
        <f>(기관!C68+외인!C68)/B68</f>
        <v>-2.3042982893649285E-3</v>
      </c>
      <c r="D68" s="28">
        <f>외인!D68</f>
        <v>617915.43999999994</v>
      </c>
      <c r="E68" s="28">
        <f>(기관!E68+외인!E68)/D68</f>
        <v>1.016773427768693E-3</v>
      </c>
      <c r="F68" s="28">
        <f>외인!F68</f>
        <v>2649270.31</v>
      </c>
      <c r="G68" s="28">
        <f>(기관!G68+외인!G68)/F68</f>
        <v>-2.2804317012105877E-3</v>
      </c>
      <c r="H68" s="28">
        <f>외인!H68</f>
        <v>315121.82</v>
      </c>
      <c r="I68" s="28">
        <f>(기관!I68+외인!I68)/H68</f>
        <v>-1.0808518432649316E-4</v>
      </c>
      <c r="J68" s="28">
        <f>외인!J68</f>
        <v>41244.870000000003</v>
      </c>
      <c r="K68" s="28">
        <f>(기관!K68+외인!K68)/J68</f>
        <v>-1.0071555565577003E-3</v>
      </c>
      <c r="L68" s="28">
        <f>외인!L68</f>
        <v>292051.57</v>
      </c>
      <c r="M68" s="28">
        <f>(기관!M68+외인!M68)/L68</f>
        <v>-2.3968369695804164E-6</v>
      </c>
      <c r="N68" s="28">
        <f>외인!N68</f>
        <v>297403.34999999998</v>
      </c>
      <c r="O68" s="28">
        <f>(기관!O68+외인!O68)/N68</f>
        <v>-4.0518037204355633E-3</v>
      </c>
      <c r="P68" s="28">
        <f>외인!P68</f>
        <v>174824</v>
      </c>
      <c r="Q68" s="28">
        <f>(기관!Q68+외인!Q68)/P68</f>
        <v>-6.3063423786207848E-4</v>
      </c>
      <c r="R68" s="28">
        <f>외인!R68</f>
        <v>131082.23999999999</v>
      </c>
      <c r="S68" s="28">
        <f>(기관!S68+외인!S68)/R68</f>
        <v>-1.7131229982032656E-3</v>
      </c>
      <c r="T68" s="28">
        <f>외인!T68</f>
        <v>8459.8700000000008</v>
      </c>
      <c r="U68" s="28">
        <f>(기관!U68+외인!U68)/T68</f>
        <v>1.813266634120855E-3</v>
      </c>
      <c r="V68" s="28">
        <f>외인!V68</f>
        <v>134658.4</v>
      </c>
      <c r="W68" s="28">
        <f>(기관!W68+외인!W68)/V68</f>
        <v>3.090486742750545E-3</v>
      </c>
      <c r="X68" s="28">
        <f>외인!X68</f>
        <v>3270552.24</v>
      </c>
      <c r="Y68" s="28">
        <f>(기관!Y68+외인!Y68)/X68</f>
        <v>-3.3680305929007265E-3</v>
      </c>
      <c r="Z68" s="28">
        <f>외인!Z68</f>
        <v>46972.65</v>
      </c>
      <c r="AA68" s="28">
        <f>(기관!AA68+외인!AA68)/Z68</f>
        <v>3.6240237670218736E-3</v>
      </c>
      <c r="AB68" s="28">
        <f>외인!AB68</f>
        <v>198590.43</v>
      </c>
      <c r="AC68" s="28">
        <f>(기관!AC68+외인!AC68)/AB68</f>
        <v>1.3938234586631393E-4</v>
      </c>
      <c r="AD68" s="28">
        <f>외인!AD68</f>
        <v>20410.61</v>
      </c>
      <c r="AE68" s="28">
        <f>(기관!AE68+외인!AE68)/AD68</f>
        <v>1.6501221668534158E-3</v>
      </c>
      <c r="AF68" s="28">
        <f>외인!AF68</f>
        <v>24293.51</v>
      </c>
      <c r="AG68" s="28">
        <f>(기관!AG68+외인!AG68)/AF68</f>
        <v>1.7580827142722479E-3</v>
      </c>
      <c r="AH68" s="28">
        <f>외인!AH68</f>
        <v>211788.71</v>
      </c>
      <c r="AI68" s="28">
        <f>(기관!AI68+외인!AI68)/AH68</f>
        <v>-7.7072096997049555E-4</v>
      </c>
      <c r="AJ68" s="28">
        <f>외인!AJ68</f>
        <v>98913.21</v>
      </c>
      <c r="AK68" s="28">
        <f>(기관!AK68+외인!AK68)/AJ68</f>
        <v>-3.1694452136372882E-4</v>
      </c>
      <c r="AL68" s="28">
        <f>외인!AL68</f>
        <v>111458.34</v>
      </c>
      <c r="AM68" s="28">
        <f>(기관!AM68+외인!AM68)/AL68</f>
        <v>-2.0404933358957257E-3</v>
      </c>
      <c r="AN68" s="28">
        <f>외인!AN68</f>
        <v>204239.19</v>
      </c>
      <c r="AO68" s="28">
        <f>(기관!AO68+외인!AO68)/AN68</f>
        <v>-4.5836942459476062E-3</v>
      </c>
      <c r="AP68" s="28">
        <f>외인!AP68</f>
        <v>180717.51</v>
      </c>
      <c r="AQ68" s="28">
        <f>(기관!AQ68+외인!AQ68)/AP68</f>
        <v>-1.6319392625540269E-3</v>
      </c>
      <c r="AR68" s="28">
        <f>외인!AR68</f>
        <v>24105.67</v>
      </c>
      <c r="AS68" s="28">
        <f>(기관!AS68+외인!AS68)/AR68</f>
        <v>1.2494985619565856E-3</v>
      </c>
      <c r="AT68" s="28">
        <f>외인!AT68</f>
        <v>101625.04</v>
      </c>
      <c r="AU68" s="28">
        <f>(기관!AU68+외인!AU68)/AT68</f>
        <v>-4.2100844437552012E-3</v>
      </c>
      <c r="AV68" s="28">
        <f>외인!AV68</f>
        <v>47009.65</v>
      </c>
      <c r="AW68" s="28">
        <f>(기관!AW68+외인!AW68)/AV68</f>
        <v>1.1816722736714695E-3</v>
      </c>
      <c r="AX68" s="28">
        <f>외인!AX68</f>
        <v>66043.570000000007</v>
      </c>
      <c r="AY68" s="28">
        <f>(기관!AY68+외인!AY68)/AX68</f>
        <v>-5.0481825861321524E-4</v>
      </c>
      <c r="AZ68" s="28">
        <f>외인!AZ68</f>
        <v>3494944.51</v>
      </c>
      <c r="BA68" s="28">
        <f>(기관!BA68+외인!BA68)/AZ68</f>
        <v>-3.2028720249981883E-3</v>
      </c>
      <c r="BB68" s="28">
        <f>외인!BB68</f>
        <v>125359.79</v>
      </c>
      <c r="BC68" s="28">
        <f>(기관!BC68+외인!BC68)/BB68</f>
        <v>1.7342083932974043E-3</v>
      </c>
      <c r="BD68" s="28">
        <f>외인!BD68</f>
        <v>33824.449999999997</v>
      </c>
      <c r="BE68" s="28">
        <f>(기관!BE68+외인!BE68)/BD68</f>
        <v>-1.4318045082772966E-3</v>
      </c>
      <c r="BF68" s="28">
        <f>외인!BF68</f>
        <v>0</v>
      </c>
      <c r="BG68" s="28" t="e">
        <f>(기관!BG68+외인!BG68)/BF68</f>
        <v>#DIV/0!</v>
      </c>
      <c r="BH68" s="28">
        <f>외인!BH68</f>
        <v>104469.89</v>
      </c>
      <c r="BI68" s="28">
        <f>(기관!BI68+외인!BI68)/BH68</f>
        <v>-1.3228692018341361E-4</v>
      </c>
      <c r="BJ68" s="28">
        <f>외인!BJ68</f>
        <v>120807.6</v>
      </c>
      <c r="BK68" s="28">
        <f>(기관!BK68+외인!BK68)/BJ68</f>
        <v>-5.9665120406332062E-4</v>
      </c>
      <c r="BL68" s="28">
        <f>외인!BL68</f>
        <v>44552.95</v>
      </c>
      <c r="BM68" s="28">
        <f>(기관!BM68+외인!BM68)/BL68</f>
        <v>1.7462367811783508E-4</v>
      </c>
      <c r="BN68" s="28">
        <f>외인!BN68</f>
        <v>52251.03</v>
      </c>
      <c r="BO68" s="28">
        <f>(기관!BO68+외인!BO68)/BN68</f>
        <v>1.5215011072509008E-4</v>
      </c>
      <c r="BP68" s="28">
        <f>외인!BP68</f>
        <v>74242.600000000006</v>
      </c>
      <c r="BQ68" s="28">
        <f>(기관!BQ68+외인!BQ68)/BP68</f>
        <v>-5.7594965693550586E-4</v>
      </c>
      <c r="BR68" s="28">
        <f>외인!BR68</f>
        <v>323194.17</v>
      </c>
      <c r="BS68" s="28">
        <f>(기관!BS68+외인!BS68)/BR68</f>
        <v>-1.6163967314138123E-3</v>
      </c>
      <c r="BT68" s="28">
        <f>외인!BT68</f>
        <v>3313056.03</v>
      </c>
      <c r="BU68" s="28">
        <f>(기관!BU68+외인!BU68)/BT68</f>
        <v>-3.259027285451614E-3</v>
      </c>
      <c r="BV68" s="28">
        <f>외인!BV68</f>
        <v>471149.13</v>
      </c>
      <c r="BW68" s="28">
        <f>(기관!BW68+외인!BW68)/BV68</f>
        <v>-3.5806072697194634E-5</v>
      </c>
      <c r="BX68" s="28">
        <f>외인!BX68</f>
        <v>75218.880000000005</v>
      </c>
      <c r="BY68" s="28">
        <f>(기관!BY68+외인!BY68)/BX68</f>
        <v>-8.2532470571218281E-4</v>
      </c>
      <c r="BZ68" s="28">
        <f>외인!BZ68</f>
        <v>315697.53000000003</v>
      </c>
      <c r="CA68" s="28">
        <f>(기관!CA68+외인!CA68)/BZ68</f>
        <v>-3.6858381502066235E-3</v>
      </c>
      <c r="CB68" s="28">
        <f>외인!CB68</f>
        <v>11383.86</v>
      </c>
      <c r="CC68" s="28">
        <f>(기관!CC68+외인!CC68)/CB68</f>
        <v>-1.8139717108256778E-3</v>
      </c>
      <c r="CD68" s="28">
        <f>외인!CD68</f>
        <v>26039.05</v>
      </c>
      <c r="CE68" s="28">
        <f>(기관!CE68+외인!CE68)/CD68</f>
        <v>1.8645073456980959E-3</v>
      </c>
      <c r="CF68" s="28">
        <f>외인!CF68</f>
        <v>29609.23</v>
      </c>
      <c r="CG68" s="28">
        <f>(기관!CG68+외인!CG68)/CF68</f>
        <v>5.3969657434522957E-4</v>
      </c>
      <c r="CH68" s="28">
        <f>외인!CH68</f>
        <v>66199.37</v>
      </c>
      <c r="CI68" s="28">
        <f>(기관!CI68+외인!CI68)/CH68</f>
        <v>7.5967490325058989E-4</v>
      </c>
      <c r="CJ68" s="28">
        <f>외인!CJ68</f>
        <v>325350.69</v>
      </c>
      <c r="CK68" s="28">
        <f>(기관!CK68+외인!CK68)/CJ68</f>
        <v>-6.3008933529538681E-6</v>
      </c>
      <c r="CL68" s="28">
        <f>외인!CL68</f>
        <v>226101.46</v>
      </c>
      <c r="CM68" s="28">
        <f>(기관!CM68+외인!CM68)/CL68</f>
        <v>9.5178509683219257E-5</v>
      </c>
      <c r="CN68" s="28">
        <f>외인!CN68</f>
        <v>118913.38</v>
      </c>
      <c r="CO68" s="28">
        <f>(기관!CO68+외인!CO68)/CN68</f>
        <v>-1.8367150946344308E-3</v>
      </c>
      <c r="CP68" s="28">
        <f>외인!CP68</f>
        <v>125915.1</v>
      </c>
      <c r="CQ68" s="28">
        <f>(기관!CQ68+외인!CQ68)/CP68</f>
        <v>1.7380758939952395E-3</v>
      </c>
      <c r="CR68" s="28">
        <f>외인!CR68</f>
        <v>163397.14000000001</v>
      </c>
      <c r="CS68" s="28">
        <f>(기관!CS68+외인!CS68)/CR68</f>
        <v>-1.1191138351625981E-3</v>
      </c>
      <c r="CT68" s="28">
        <f>외인!CT68</f>
        <v>197463.97</v>
      </c>
      <c r="CU68" s="28">
        <f>(기관!CU68+외인!CU68)/CT68</f>
        <v>-1.044089207767878E-3</v>
      </c>
      <c r="CV68" s="28">
        <f>외인!CV68</f>
        <v>3313056.03</v>
      </c>
      <c r="CW68" s="28">
        <f>(기관!CW68+외인!CW68)/CV68</f>
        <v>-3.259027285451614E-3</v>
      </c>
      <c r="CX68" s="28">
        <f>외인!CX68</f>
        <v>243332.57</v>
      </c>
      <c r="CY68" s="28">
        <f>(기관!CY68+외인!CY68)/CX68</f>
        <v>-8.7526301966070561E-4</v>
      </c>
      <c r="CZ68" s="28">
        <f>외인!CZ68</f>
        <v>19988.04</v>
      </c>
      <c r="DA68" s="28">
        <f>(기관!DA68+외인!DA68)/CZ68</f>
        <v>6.6940030138022525E-4</v>
      </c>
      <c r="DB68" s="28">
        <f>외인!DB68</f>
        <v>33824.449999999997</v>
      </c>
      <c r="DC68" s="28">
        <f>(기관!DC68+외인!DC68)/DB68</f>
        <v>-1.4318045082772966E-3</v>
      </c>
      <c r="DD68" s="28">
        <f>외인!DD68</f>
        <v>8459.8700000000008</v>
      </c>
      <c r="DE68" s="28">
        <f>(기관!DE68+외인!DE68)/DD68</f>
        <v>1.813266634120855E-3</v>
      </c>
      <c r="DF68" s="28">
        <f>외인!DF68</f>
        <v>56773</v>
      </c>
      <c r="DG68" s="28">
        <f>(기관!DG68+외인!DG68)/DF68</f>
        <v>-3.2902964437320556E-4</v>
      </c>
      <c r="DH68" s="28">
        <f>외인!DH68</f>
        <v>18404.25</v>
      </c>
      <c r="DI68" s="28">
        <f>(기관!DI68+외인!DI68)/DH68</f>
        <v>2.3891220777809471E-3</v>
      </c>
      <c r="DJ68" s="28">
        <f>외인!DJ68</f>
        <v>651257.80000000005</v>
      </c>
      <c r="DK68" s="28">
        <f>(기관!DK68+외인!DK68)/DJ68</f>
        <v>-1.5284269915845923E-3</v>
      </c>
      <c r="DL68" s="28">
        <f>외인!DL68</f>
        <v>95511.94</v>
      </c>
      <c r="DM68" s="28">
        <f>(기관!DM68+외인!DM68)/DL68</f>
        <v>-2.4062960086456203E-3</v>
      </c>
      <c r="DN68" s="28">
        <f>외인!DN68</f>
        <v>3313056.03</v>
      </c>
      <c r="DO68" s="28">
        <f>(기관!DO68+외인!DO68)/DN68</f>
        <v>-3.259027285451614E-3</v>
      </c>
      <c r="DP68" s="28">
        <f>외인!DP68</f>
        <v>70166.05</v>
      </c>
      <c r="DQ68" s="28">
        <f>(기관!DQ68+외인!DQ68)/DP68</f>
        <v>-9.1782279321694717E-5</v>
      </c>
      <c r="DR68" s="28">
        <f>외인!DR68</f>
        <v>42280.87</v>
      </c>
      <c r="DS68" s="28">
        <f>(기관!DS68+외인!DS68)/DR68</f>
        <v>-7.5329575763223415E-4</v>
      </c>
      <c r="DT68" s="28">
        <f>외인!DT68</f>
        <v>131082.23999999999</v>
      </c>
      <c r="DU68" s="28">
        <f>(기관!DU68+외인!DU68)/DT68</f>
        <v>-1.7131229982032656E-3</v>
      </c>
      <c r="DV68" s="28">
        <f>외인!DV68</f>
        <v>32047.8</v>
      </c>
      <c r="DW68" s="28">
        <f>(기관!DW68+외인!DW68)/DV68</f>
        <v>1.3089822078270585E-3</v>
      </c>
      <c r="DX68" s="28">
        <f>외인!DX68</f>
        <v>134658.4</v>
      </c>
      <c r="DY68" s="28">
        <f>(기관!DY68+외인!DY68)/DX68</f>
        <v>3.090486742750545E-3</v>
      </c>
      <c r="DZ68" s="28">
        <f>외인!DZ68</f>
        <v>7663.36</v>
      </c>
      <c r="EA68" s="28">
        <f>(기관!EA68+외인!EA68)/DZ68</f>
        <v>2.0565391681977617E-3</v>
      </c>
      <c r="EB68" s="28">
        <f>외인!EB68</f>
        <v>10876.52</v>
      </c>
      <c r="EC68" s="28">
        <f>(기관!EC68+외인!EC68)/EB68</f>
        <v>1.595179340450806E-3</v>
      </c>
      <c r="ED68" s="28">
        <f>외인!ED68</f>
        <v>10258.82</v>
      </c>
      <c r="EE68" s="28">
        <f>(기관!EE68+외인!EE68)/ED68</f>
        <v>3.7733384541302024E-3</v>
      </c>
      <c r="EF68" s="28">
        <f>외인!EF68</f>
        <v>210490.26</v>
      </c>
      <c r="EG68" s="28">
        <f>(기관!EG68+외인!EG68)/EF68</f>
        <v>-1.4166926298632532E-4</v>
      </c>
      <c r="EH68" s="28">
        <f>외인!EH68</f>
        <v>294302.65999999997</v>
      </c>
      <c r="EI68" s="28">
        <f>(기관!EI68+외인!EI68)/EH68</f>
        <v>-4.9262211901176839E-4</v>
      </c>
      <c r="EJ68" s="28">
        <f>외인!EJ68</f>
        <v>97126.13</v>
      </c>
      <c r="EK68" s="28">
        <f>(기관!EK68+외인!EK68)/EJ68</f>
        <v>-1.2972822040783463E-4</v>
      </c>
      <c r="EL68" s="28">
        <f>외인!EL68</f>
        <v>28362.52</v>
      </c>
      <c r="EM68" s="28">
        <f>(기관!EM68+외인!EM68)/EL68</f>
        <v>1.6056401194252132E-3</v>
      </c>
      <c r="EN68" s="28">
        <f>외인!EN68</f>
        <v>42280.87</v>
      </c>
      <c r="EO68" s="28">
        <f>(기관!EO68+외인!EO68)/EN68</f>
        <v>-7.5329575763223415E-4</v>
      </c>
      <c r="EP68" s="28">
        <f>외인!EP68</f>
        <v>153871.67000000001</v>
      </c>
      <c r="EQ68" s="28">
        <f>(기관!EQ68+외인!EQ68)/EP68</f>
        <v>8.4895419670170588E-4</v>
      </c>
      <c r="ER68" s="28">
        <f>외인!ER68</f>
        <v>12170.75</v>
      </c>
      <c r="ES68" s="28">
        <f>(기관!ES68+외인!ES68)/ER68</f>
        <v>4.1082102582010177E-4</v>
      </c>
      <c r="ET68" s="28">
        <f>외인!ET68</f>
        <v>180717.51</v>
      </c>
      <c r="EU68" s="28">
        <f>(기관!EU68+외인!EU68)/ET68</f>
        <v>-1.6319392625540269E-3</v>
      </c>
      <c r="EV68" s="28">
        <f>외인!EV68</f>
        <v>46972.65</v>
      </c>
      <c r="EW68" s="28">
        <f>(기관!EW68+외인!EW68)/EV68</f>
        <v>3.6240237670218736E-3</v>
      </c>
      <c r="EX68" s="28">
        <f>외인!EX68</f>
        <v>78942.45</v>
      </c>
      <c r="EY68" s="28">
        <f>(기관!EY68+외인!EY68)/EX68</f>
        <v>6.1589170338645436E-4</v>
      </c>
    </row>
    <row r="69" spans="1:155">
      <c r="A69" s="27">
        <f>외인!A69</f>
        <v>46164</v>
      </c>
      <c r="B69" s="28">
        <f>외인!B69</f>
        <v>6234943.3700000001</v>
      </c>
      <c r="C69" s="28">
        <f>(기관!C69+외인!C69)/B69</f>
        <v>-1.3045395150076561E-3</v>
      </c>
      <c r="D69" s="28">
        <f>외인!D69</f>
        <v>648782.88</v>
      </c>
      <c r="E69" s="28">
        <f>(기관!E69+외인!E69)/D69</f>
        <v>1.9821731424232401E-3</v>
      </c>
      <c r="F69" s="28">
        <f>외인!F69</f>
        <v>2619532.88</v>
      </c>
      <c r="G69" s="28">
        <f>(기관!G69+외인!G69)/F69</f>
        <v>-1.4284646047275421E-3</v>
      </c>
      <c r="H69" s="28">
        <f>외인!H69</f>
        <v>325512.81</v>
      </c>
      <c r="I69" s="28">
        <f>(기관!I69+외인!I69)/H69</f>
        <v>5.6332652469191617E-4</v>
      </c>
      <c r="J69" s="28">
        <f>외인!J69</f>
        <v>41790.080000000002</v>
      </c>
      <c r="K69" s="28">
        <f>(기관!K69+외인!K69)/J69</f>
        <v>-3.1083931880484557E-4</v>
      </c>
      <c r="L69" s="28">
        <f>외인!L69</f>
        <v>300984.14</v>
      </c>
      <c r="M69" s="28">
        <f>(기관!M69+외인!M69)/L69</f>
        <v>4.6112064243650843E-4</v>
      </c>
      <c r="N69" s="28">
        <f>외인!N69</f>
        <v>293042.34000000003</v>
      </c>
      <c r="O69" s="28">
        <f>(기관!O69+외인!O69)/N69</f>
        <v>-4.1742090921059391E-3</v>
      </c>
      <c r="P69" s="28">
        <f>외인!P69</f>
        <v>181620.31</v>
      </c>
      <c r="Q69" s="28">
        <f>(기관!Q69+외인!Q69)/P69</f>
        <v>4.8650946581910355E-4</v>
      </c>
      <c r="R69" s="28">
        <f>외인!R69</f>
        <v>133988.15</v>
      </c>
      <c r="S69" s="28">
        <f>(기관!S69+외인!S69)/R69</f>
        <v>-5.5378031564731658E-4</v>
      </c>
      <c r="T69" s="28">
        <f>외인!T69</f>
        <v>8565.15</v>
      </c>
      <c r="U69" s="28">
        <f>(기관!U69+외인!U69)/T69</f>
        <v>4.6467370682358157E-4</v>
      </c>
      <c r="V69" s="28">
        <f>외인!V69</f>
        <v>140896.01</v>
      </c>
      <c r="W69" s="28">
        <f>(기관!W69+외인!W69)/V69</f>
        <v>4.1569665457524309E-3</v>
      </c>
      <c r="X69" s="28">
        <f>외인!X69</f>
        <v>3233816.78</v>
      </c>
      <c r="Y69" s="28">
        <f>(기관!Y69+외인!Y69)/X69</f>
        <v>-1.6865766897282287E-3</v>
      </c>
      <c r="Z69" s="28">
        <f>외인!Z69</f>
        <v>47134.42</v>
      </c>
      <c r="AA69" s="28">
        <f>(기관!AA69+외인!AA69)/Z69</f>
        <v>3.1098292924788295E-3</v>
      </c>
      <c r="AB69" s="28">
        <f>외인!AB69</f>
        <v>204161.11</v>
      </c>
      <c r="AC69" s="28">
        <f>(기관!AC69+외인!AC69)/AB69</f>
        <v>4.761435711238052E-4</v>
      </c>
      <c r="AD69" s="28">
        <f>외인!AD69</f>
        <v>20608.599999999999</v>
      </c>
      <c r="AE69" s="28">
        <f>(기관!AE69+외인!AE69)/AD69</f>
        <v>2.146676630144697E-3</v>
      </c>
      <c r="AF69" s="28">
        <f>외인!AF69</f>
        <v>24667.78</v>
      </c>
      <c r="AG69" s="28">
        <f>(기관!AG69+외인!AG69)/AF69</f>
        <v>2.1124722208484105E-3</v>
      </c>
      <c r="AH69" s="28">
        <f>외인!AH69</f>
        <v>218265.14</v>
      </c>
      <c r="AI69" s="28">
        <f>(기관!AI69+외인!AI69)/AH69</f>
        <v>-6.7175179692002124E-4</v>
      </c>
      <c r="AJ69" s="28">
        <f>외인!AJ69</f>
        <v>101171.1</v>
      </c>
      <c r="AK69" s="28">
        <f>(기관!AK69+외인!AK69)/AJ69</f>
        <v>-1.8196896149196755E-4</v>
      </c>
      <c r="AL69" s="28">
        <f>외인!AL69</f>
        <v>111143.39</v>
      </c>
      <c r="AM69" s="28">
        <f>(기관!AM69+외인!AM69)/AL69</f>
        <v>-3.6933370486539954E-3</v>
      </c>
      <c r="AN69" s="28">
        <f>외인!AN69</f>
        <v>200831.2</v>
      </c>
      <c r="AO69" s="28">
        <f>(기관!AO69+외인!AO69)/AN69</f>
        <v>-3.8856014404136403E-3</v>
      </c>
      <c r="AP69" s="28">
        <f>외인!AP69</f>
        <v>185248.74</v>
      </c>
      <c r="AQ69" s="28">
        <f>(기관!AQ69+외인!AQ69)/AP69</f>
        <v>-1.7170427178074194E-3</v>
      </c>
      <c r="AR69" s="28">
        <f>외인!AR69</f>
        <v>24563.81</v>
      </c>
      <c r="AS69" s="28">
        <f>(기관!AS69+외인!AS69)/AR69</f>
        <v>1.213573952900629E-3</v>
      </c>
      <c r="AT69" s="28">
        <f>외인!AT69</f>
        <v>102061.85</v>
      </c>
      <c r="AU69" s="28">
        <f>(기관!AU69+외인!AU69)/AT69</f>
        <v>-2.8983405650593241E-3</v>
      </c>
      <c r="AV69" s="28">
        <f>외인!AV69</f>
        <v>47601.5</v>
      </c>
      <c r="AW69" s="28">
        <f>(기관!AW69+외인!AW69)/AV69</f>
        <v>-4.2981838807600601E-4</v>
      </c>
      <c r="AX69" s="28">
        <f>외인!AX69</f>
        <v>67608.37</v>
      </c>
      <c r="AY69" s="28">
        <f>(기관!AY69+외인!AY69)/AX69</f>
        <v>1.6573391726497769E-3</v>
      </c>
      <c r="AZ69" s="28">
        <f>외인!AZ69</f>
        <v>3472308.84</v>
      </c>
      <c r="BA69" s="28">
        <f>(기관!BA69+외인!BA69)/AZ69</f>
        <v>-1.6048860446411216E-3</v>
      </c>
      <c r="BB69" s="28">
        <f>외인!BB69</f>
        <v>127652.76</v>
      </c>
      <c r="BC69" s="28">
        <f>(기관!BC69+외인!BC69)/BB69</f>
        <v>1.3939377417299869E-3</v>
      </c>
      <c r="BD69" s="28">
        <f>외인!BD69</f>
        <v>34210.410000000003</v>
      </c>
      <c r="BE69" s="28">
        <f>(기관!BE69+외인!BE69)/BD69</f>
        <v>-1.2890813059533632E-3</v>
      </c>
      <c r="BF69" s="28">
        <f>외인!BF69</f>
        <v>0</v>
      </c>
      <c r="BG69" s="28" t="e">
        <f>(기관!BG69+외인!BG69)/BF69</f>
        <v>#DIV/0!</v>
      </c>
      <c r="BH69" s="28">
        <f>외인!BH69</f>
        <v>111356.43</v>
      </c>
      <c r="BI69" s="28">
        <f>(기관!BI69+외인!BI69)/BH69</f>
        <v>1.4881942605379861E-3</v>
      </c>
      <c r="BJ69" s="28">
        <f>외인!BJ69</f>
        <v>126604.33</v>
      </c>
      <c r="BK69" s="28">
        <f>(기관!BK69+외인!BK69)/BJ69</f>
        <v>8.5652678703801043E-4</v>
      </c>
      <c r="BL69" s="28">
        <f>외인!BL69</f>
        <v>45597.23</v>
      </c>
      <c r="BM69" s="28">
        <f>(기관!BM69+외인!BM69)/BL69</f>
        <v>7.9127613673023547E-4</v>
      </c>
      <c r="BN69" s="28">
        <f>외인!BN69</f>
        <v>53046.49</v>
      </c>
      <c r="BO69" s="28">
        <f>(기관!BO69+외인!BO69)/BN69</f>
        <v>-2.3920527069745804E-3</v>
      </c>
      <c r="BP69" s="28">
        <f>외인!BP69</f>
        <v>76115.320000000007</v>
      </c>
      <c r="BQ69" s="28">
        <f>(기관!BQ69+외인!BQ69)/BP69</f>
        <v>1.3645084852825947E-3</v>
      </c>
      <c r="BR69" s="28">
        <f>외인!BR69</f>
        <v>330473.96000000002</v>
      </c>
      <c r="BS69" s="28">
        <f>(기관!BS69+외인!BS69)/BR69</f>
        <v>-2.2792718675928355E-3</v>
      </c>
      <c r="BT69" s="28">
        <f>외인!BT69</f>
        <v>3278146.9</v>
      </c>
      <c r="BU69" s="28">
        <f>(기관!BU69+외인!BU69)/BT69</f>
        <v>-1.6010081793466917E-3</v>
      </c>
      <c r="BV69" s="28">
        <f>외인!BV69</f>
        <v>478166.84</v>
      </c>
      <c r="BW69" s="28">
        <f>(기관!BW69+외인!BW69)/BV69</f>
        <v>3.4701277068899212E-4</v>
      </c>
      <c r="BX69" s="28">
        <f>외인!BX69</f>
        <v>76232.28</v>
      </c>
      <c r="BY69" s="28">
        <f>(기관!BY69+외인!BY69)/BX69</f>
        <v>1.2330734434284267E-4</v>
      </c>
      <c r="BZ69" s="28">
        <f>외인!BZ69</f>
        <v>311974.59000000003</v>
      </c>
      <c r="CA69" s="28">
        <f>(기관!CA69+외인!CA69)/BZ69</f>
        <v>-3.817137799588101E-3</v>
      </c>
      <c r="CB69" s="28">
        <f>외인!CB69</f>
        <v>11602.25</v>
      </c>
      <c r="CC69" s="28">
        <f>(기관!CC69+외인!CC69)/CB69</f>
        <v>-2.6408670731970091E-3</v>
      </c>
      <c r="CD69" s="28">
        <f>외인!CD69</f>
        <v>26565.96</v>
      </c>
      <c r="CE69" s="28">
        <f>(기관!CE69+외인!CE69)/CD69</f>
        <v>2.5220244252419267E-4</v>
      </c>
      <c r="CF69" s="28">
        <f>외인!CF69</f>
        <v>29110.57</v>
      </c>
      <c r="CG69" s="28">
        <f>(기관!CG69+외인!CG69)/CF69</f>
        <v>-3.1809751578206819E-4</v>
      </c>
      <c r="CH69" s="28">
        <f>외인!CH69</f>
        <v>67519.12</v>
      </c>
      <c r="CI69" s="28">
        <f>(기관!CI69+외인!CI69)/CH69</f>
        <v>-1.0086031926956399E-4</v>
      </c>
      <c r="CJ69" s="28">
        <f>외인!CJ69</f>
        <v>340845.29</v>
      </c>
      <c r="CK69" s="28">
        <f>(기관!CK69+외인!CK69)/CJ69</f>
        <v>8.1688087871186377E-4</v>
      </c>
      <c r="CL69" s="28">
        <f>외인!CL69</f>
        <v>232135.9</v>
      </c>
      <c r="CM69" s="28">
        <f>(기관!CM69+외인!CM69)/CL69</f>
        <v>3.7874365834840706E-4</v>
      </c>
      <c r="CN69" s="28">
        <f>외인!CN69</f>
        <v>121022.38</v>
      </c>
      <c r="CO69" s="28">
        <f>(기관!CO69+외인!CO69)/CN69</f>
        <v>-2.042184263770056E-3</v>
      </c>
      <c r="CP69" s="28">
        <f>외인!CP69</f>
        <v>128204.37</v>
      </c>
      <c r="CQ69" s="28">
        <f>(기관!CQ69+외인!CQ69)/CP69</f>
        <v>1.3981582687080012E-3</v>
      </c>
      <c r="CR69" s="28">
        <f>외인!CR69</f>
        <v>167769.51999999999</v>
      </c>
      <c r="CS69" s="28">
        <f>(기관!CS69+외인!CS69)/CR69</f>
        <v>-1.2642344092061539E-4</v>
      </c>
      <c r="CT69" s="28">
        <f>외인!CT69</f>
        <v>212352.05</v>
      </c>
      <c r="CU69" s="28">
        <f>(기관!CU69+외인!CU69)/CT69</f>
        <v>-4.7491889058758806E-4</v>
      </c>
      <c r="CV69" s="28">
        <f>외인!CV69</f>
        <v>3278146.9</v>
      </c>
      <c r="CW69" s="28">
        <f>(기관!CW69+외인!CW69)/CV69</f>
        <v>-1.6010081793466917E-3</v>
      </c>
      <c r="CX69" s="28">
        <f>외인!CX69</f>
        <v>250319.1</v>
      </c>
      <c r="CY69" s="28">
        <f>(기관!CY69+외인!CY69)/CX69</f>
        <v>2.3689762387288867E-4</v>
      </c>
      <c r="CZ69" s="28">
        <f>외인!CZ69</f>
        <v>20997.84</v>
      </c>
      <c r="DA69" s="28">
        <f>(기관!DA69+외인!DA69)/CZ69</f>
        <v>5.2105359408396298E-3</v>
      </c>
      <c r="DB69" s="28">
        <f>외인!DB69</f>
        <v>34210.410000000003</v>
      </c>
      <c r="DC69" s="28">
        <f>(기관!DC69+외인!DC69)/DB69</f>
        <v>-1.2890813059533632E-3</v>
      </c>
      <c r="DD69" s="28">
        <f>외인!DD69</f>
        <v>8565.15</v>
      </c>
      <c r="DE69" s="28">
        <f>(기관!DE69+외인!DE69)/DD69</f>
        <v>4.6467370682358157E-4</v>
      </c>
      <c r="DF69" s="28">
        <f>외인!DF69</f>
        <v>57571.44</v>
      </c>
      <c r="DG69" s="28">
        <f>(기관!DG69+외인!DG69)/DF69</f>
        <v>6.0811402320317147E-4</v>
      </c>
      <c r="DH69" s="28">
        <f>외인!DH69</f>
        <v>18838.509999999998</v>
      </c>
      <c r="DI69" s="28">
        <f>(기관!DI69+외인!DI69)/DH69</f>
        <v>8.7798875813426859E-4</v>
      </c>
      <c r="DJ69" s="28">
        <f>외인!DJ69</f>
        <v>671356.77</v>
      </c>
      <c r="DK69" s="28">
        <f>(기관!DK69+외인!DK69)/DJ69</f>
        <v>-1.1890995007021378E-3</v>
      </c>
      <c r="DL69" s="28">
        <f>외인!DL69</f>
        <v>97468.479999999996</v>
      </c>
      <c r="DM69" s="28">
        <f>(기관!DM69+외인!DM69)/DL69</f>
        <v>-2.7514535981273129E-3</v>
      </c>
      <c r="DN69" s="28">
        <f>외인!DN69</f>
        <v>3278146.9</v>
      </c>
      <c r="DO69" s="28">
        <f>(기관!DO69+외인!DO69)/DN69</f>
        <v>-1.6010081793466917E-3</v>
      </c>
      <c r="DP69" s="28">
        <f>외인!DP69</f>
        <v>74650.63</v>
      </c>
      <c r="DQ69" s="28">
        <f>(기관!DQ69+외인!DQ69)/DP69</f>
        <v>1.9474718431713167E-3</v>
      </c>
      <c r="DR69" s="28">
        <f>외인!DR69</f>
        <v>42983.63</v>
      </c>
      <c r="DS69" s="28">
        <f>(기관!DS69+외인!DS69)/DR69</f>
        <v>-4.3365346295787493E-4</v>
      </c>
      <c r="DT69" s="28">
        <f>외인!DT69</f>
        <v>133988.15</v>
      </c>
      <c r="DU69" s="28">
        <f>(기관!DU69+외인!DU69)/DT69</f>
        <v>-5.5378031564731658E-4</v>
      </c>
      <c r="DV69" s="28">
        <f>외인!DV69</f>
        <v>33477.78</v>
      </c>
      <c r="DW69" s="28">
        <f>(기관!DW69+외인!DW69)/DV69</f>
        <v>1.5903085568995314E-3</v>
      </c>
      <c r="DX69" s="28">
        <f>외인!DX69</f>
        <v>140896.01</v>
      </c>
      <c r="DY69" s="28">
        <f>(기관!DY69+외인!DY69)/DX69</f>
        <v>4.1569665457524309E-3</v>
      </c>
      <c r="DZ69" s="28">
        <f>외인!DZ69</f>
        <v>7788.25</v>
      </c>
      <c r="EA69" s="28">
        <f>(기관!EA69+외인!EA69)/DZ69</f>
        <v>1.1568709273585209E-3</v>
      </c>
      <c r="EB69" s="28">
        <f>외인!EB69</f>
        <v>11180.04</v>
      </c>
      <c r="EC69" s="28">
        <f>(기관!EC69+외인!EC69)/EB69</f>
        <v>2.9159108554173332E-4</v>
      </c>
      <c r="ED69" s="28">
        <f>외인!ED69</f>
        <v>10597.51</v>
      </c>
      <c r="EE69" s="28">
        <f>(기관!EE69+외인!EE69)/ED69</f>
        <v>2.8780345571742796E-3</v>
      </c>
      <c r="EF69" s="28">
        <f>외인!EF69</f>
        <v>218914.29</v>
      </c>
      <c r="EG69" s="28">
        <f>(기관!EG69+외인!EG69)/EF69</f>
        <v>2.4648916249368649E-4</v>
      </c>
      <c r="EH69" s="28">
        <f>외인!EH69</f>
        <v>295366.65999999997</v>
      </c>
      <c r="EI69" s="28">
        <f>(기관!EI69+외인!EI69)/EH69</f>
        <v>-1.7794831684794758E-4</v>
      </c>
      <c r="EJ69" s="28">
        <f>외인!EJ69</f>
        <v>98592.639999999999</v>
      </c>
      <c r="EK69" s="28">
        <f>(기관!EK69+외인!EK69)/EJ69</f>
        <v>-5.23568493550837E-4</v>
      </c>
      <c r="EL69" s="28">
        <f>외인!EL69</f>
        <v>28921.439999999999</v>
      </c>
      <c r="EM69" s="28">
        <f>(기관!EM69+외인!EM69)/EL69</f>
        <v>6.5003678931616155E-5</v>
      </c>
      <c r="EN69" s="28">
        <f>외인!EN69</f>
        <v>42983.63</v>
      </c>
      <c r="EO69" s="28">
        <f>(기관!EO69+외인!EO69)/EN69</f>
        <v>-4.3365346295787493E-4</v>
      </c>
      <c r="EP69" s="28">
        <f>외인!EP69</f>
        <v>158986.04999999999</v>
      </c>
      <c r="EQ69" s="28">
        <f>(기관!EQ69+외인!EQ69)/EP69</f>
        <v>1.4855391400692074E-3</v>
      </c>
      <c r="ER69" s="28">
        <f>외인!ER69</f>
        <v>12590.09</v>
      </c>
      <c r="ES69" s="28">
        <f>(기관!ES69+외인!ES69)/ER69</f>
        <v>-2.9531163002011898E-3</v>
      </c>
      <c r="ET69" s="28">
        <f>외인!ET69</f>
        <v>185248.74</v>
      </c>
      <c r="EU69" s="28">
        <f>(기관!EU69+외인!EU69)/ET69</f>
        <v>-1.7170427178074194E-3</v>
      </c>
      <c r="EV69" s="28">
        <f>외인!EV69</f>
        <v>47134.42</v>
      </c>
      <c r="EW69" s="28">
        <f>(기관!EW69+외인!EW69)/EV69</f>
        <v>3.1098292924788295E-3</v>
      </c>
      <c r="EX69" s="28">
        <f>외인!EX69</f>
        <v>81069.95</v>
      </c>
      <c r="EY69" s="28">
        <f>(기관!EY69+외인!EY69)/EX69</f>
        <v>4.0310867343571827E-4</v>
      </c>
    </row>
    <row r="70" spans="1:155">
      <c r="A70" s="27">
        <f>외인!A70</f>
        <v>46168</v>
      </c>
      <c r="B70" s="28">
        <f>외인!B70</f>
        <v>6393492.7999999998</v>
      </c>
      <c r="C70" s="28">
        <f>(기관!C70+외인!C70)/B70</f>
        <v>-8.1179726987414458E-4</v>
      </c>
      <c r="D70" s="28">
        <f>외인!D70</f>
        <v>655042.97</v>
      </c>
      <c r="E70" s="28">
        <f>(기관!E70+외인!E70)/D70</f>
        <v>1.7927526189617758E-3</v>
      </c>
      <c r="F70" s="28">
        <f>외인!F70</f>
        <v>2659673.61</v>
      </c>
      <c r="G70" s="28">
        <f>(기관!G70+외인!G70)/F70</f>
        <v>-6.6549519209614595E-4</v>
      </c>
      <c r="H70" s="28">
        <f>외인!H70</f>
        <v>325011.45</v>
      </c>
      <c r="I70" s="28">
        <f>(기관!I70+외인!I70)/H70</f>
        <v>1.620865972568043E-4</v>
      </c>
      <c r="J70" s="28">
        <f>외인!J70</f>
        <v>41450.730000000003</v>
      </c>
      <c r="K70" s="28">
        <f>(기관!K70+외인!K70)/J70</f>
        <v>-9.7054985521364764E-4</v>
      </c>
      <c r="L70" s="28">
        <f>외인!L70</f>
        <v>300615.57</v>
      </c>
      <c r="M70" s="28">
        <f>(기관!M70+외인!M70)/L70</f>
        <v>1.0501784721263772E-4</v>
      </c>
      <c r="N70" s="28">
        <f>외인!N70</f>
        <v>302804.93</v>
      </c>
      <c r="O70" s="28">
        <f>(기관!O70+외인!O70)/N70</f>
        <v>-2.3813350727149652E-3</v>
      </c>
      <c r="P70" s="28">
        <f>외인!P70</f>
        <v>181107.81</v>
      </c>
      <c r="Q70" s="28">
        <f>(기관!Q70+외인!Q70)/P70</f>
        <v>7.9289788772775728E-4</v>
      </c>
      <c r="R70" s="28">
        <f>외인!R70</f>
        <v>133537.01999999999</v>
      </c>
      <c r="S70" s="28">
        <f>(기관!S70+외인!S70)/R70</f>
        <v>-1.4969631642221761E-4</v>
      </c>
      <c r="T70" s="28">
        <f>외인!T70</f>
        <v>8337.7800000000007</v>
      </c>
      <c r="U70" s="28">
        <f>(기관!U70+외인!U70)/T70</f>
        <v>3.142323256310433E-4</v>
      </c>
      <c r="V70" s="28">
        <f>외인!V70</f>
        <v>142816.26</v>
      </c>
      <c r="W70" s="28">
        <f>(기관!W70+외인!W70)/V70</f>
        <v>2.2414114471279389E-3</v>
      </c>
      <c r="X70" s="28">
        <f>외인!X70</f>
        <v>3354114.14</v>
      </c>
      <c r="Y70" s="28">
        <f>(기관!Y70+외인!Y70)/X70</f>
        <v>-8.8030695341810865E-4</v>
      </c>
      <c r="Z70" s="28">
        <f>외인!Z70</f>
        <v>46987.15</v>
      </c>
      <c r="AA70" s="28">
        <f>(기관!AA70+외인!AA70)/Z70</f>
        <v>1.5023256358387346E-3</v>
      </c>
      <c r="AB70" s="28">
        <f>외인!AB70</f>
        <v>200855.16</v>
      </c>
      <c r="AC70" s="28">
        <f>(기관!AC70+외인!AC70)/AB70</f>
        <v>4.3867431635811587E-4</v>
      </c>
      <c r="AD70" s="28">
        <f>외인!AD70</f>
        <v>20756.38</v>
      </c>
      <c r="AE70" s="28">
        <f>(기관!AE70+외인!AE70)/AD70</f>
        <v>2.452739832282893E-3</v>
      </c>
      <c r="AF70" s="28">
        <f>외인!AF70</f>
        <v>24296.3</v>
      </c>
      <c r="AG70" s="28">
        <f>(기관!AG70+외인!AG70)/AF70</f>
        <v>1.5957162201652101E-3</v>
      </c>
      <c r="AH70" s="28">
        <f>외인!AH70</f>
        <v>232747.9</v>
      </c>
      <c r="AI70" s="28">
        <f>(기관!AI70+외인!AI70)/AH70</f>
        <v>5.1038054478687008E-4</v>
      </c>
      <c r="AJ70" s="28">
        <f>외인!AJ70</f>
        <v>99421.98</v>
      </c>
      <c r="AK70" s="28">
        <f>(기관!AK70+외인!AK70)/AJ70</f>
        <v>-1.9060171603904895E-4</v>
      </c>
      <c r="AL70" s="28">
        <f>외인!AL70</f>
        <v>113089.77</v>
      </c>
      <c r="AM70" s="28">
        <f>(기관!AM70+외인!AM70)/AL70</f>
        <v>-3.1678373737960563E-3</v>
      </c>
      <c r="AN70" s="28">
        <f>외인!AN70</f>
        <v>208568.37</v>
      </c>
      <c r="AO70" s="28">
        <f>(기관!AO70+외인!AO70)/AN70</f>
        <v>-1.6570585463174499E-3</v>
      </c>
      <c r="AP70" s="28">
        <f>외인!AP70</f>
        <v>182995.20000000001</v>
      </c>
      <c r="AQ70" s="28">
        <f>(기관!AQ70+외인!AQ70)/AP70</f>
        <v>-2.3694064106599515E-3</v>
      </c>
      <c r="AR70" s="28">
        <f>외인!AR70</f>
        <v>24541.42</v>
      </c>
      <c r="AS70" s="28">
        <f>(기관!AS70+외인!AS70)/AR70</f>
        <v>1.0097215238564028E-3</v>
      </c>
      <c r="AT70" s="28">
        <f>외인!AT70</f>
        <v>100950.19</v>
      </c>
      <c r="AU70" s="28">
        <f>(기관!AU70+외인!AU70)/AT70</f>
        <v>-1.2073280892289553E-3</v>
      </c>
      <c r="AV70" s="28">
        <f>외인!AV70</f>
        <v>46768.97</v>
      </c>
      <c r="AW70" s="28">
        <f>(기관!AW70+외인!AW70)/AV70</f>
        <v>-1.2664379822775657E-3</v>
      </c>
      <c r="AX70" s="28">
        <f>외인!AX70</f>
        <v>68237.009999999995</v>
      </c>
      <c r="AY70" s="28">
        <f>(기관!AY70+외인!AY70)/AX70</f>
        <v>5.7388212056770952E-4</v>
      </c>
      <c r="AZ70" s="28">
        <f>외인!AZ70</f>
        <v>3618627.48</v>
      </c>
      <c r="BA70" s="28">
        <f>(기관!BA70+외인!BA70)/AZ70</f>
        <v>-9.163253245398999E-4</v>
      </c>
      <c r="BB70" s="28">
        <f>외인!BB70</f>
        <v>124064.15</v>
      </c>
      <c r="BC70" s="28">
        <f>(기관!BC70+외인!BC70)/BB70</f>
        <v>6.2653071012053055E-4</v>
      </c>
      <c r="BD70" s="28">
        <f>외인!BD70</f>
        <v>34631.58</v>
      </c>
      <c r="BE70" s="28">
        <f>(기관!BE70+외인!BE70)/BD70</f>
        <v>-1.5546504086732399E-3</v>
      </c>
      <c r="BF70" s="28">
        <f>외인!BF70</f>
        <v>0</v>
      </c>
      <c r="BG70" s="28" t="e">
        <f>(기관!BG70+외인!BG70)/BF70</f>
        <v>#DIV/0!</v>
      </c>
      <c r="BH70" s="28">
        <f>외인!BH70</f>
        <v>112354.52</v>
      </c>
      <c r="BI70" s="28">
        <f>(기관!BI70+외인!BI70)/BH70</f>
        <v>8.2960614312624012E-4</v>
      </c>
      <c r="BJ70" s="28">
        <f>외인!BJ70</f>
        <v>127988.66</v>
      </c>
      <c r="BK70" s="28">
        <f>(기관!BK70+외인!BK70)/BJ70</f>
        <v>2.9635438014586604E-4</v>
      </c>
      <c r="BL70" s="28">
        <f>외인!BL70</f>
        <v>45961.440000000002</v>
      </c>
      <c r="BM70" s="28">
        <f>(기관!BM70+외인!BM70)/BL70</f>
        <v>6.9601822745327384E-4</v>
      </c>
      <c r="BN70" s="28">
        <f>외인!BN70</f>
        <v>52792.3</v>
      </c>
      <c r="BO70" s="28">
        <f>(기관!BO70+외인!BO70)/BN70</f>
        <v>-2.841134029015595E-3</v>
      </c>
      <c r="BP70" s="28">
        <f>외인!BP70</f>
        <v>76829.679999999993</v>
      </c>
      <c r="BQ70" s="28">
        <f>(기관!BQ70+외인!BQ70)/BP70</f>
        <v>3.6587422985492066E-4</v>
      </c>
      <c r="BR70" s="28">
        <f>외인!BR70</f>
        <v>329187</v>
      </c>
      <c r="BS70" s="28">
        <f>(기관!BS70+외인!BS70)/BR70</f>
        <v>-2.1247497622931648E-3</v>
      </c>
      <c r="BT70" s="28">
        <f>외인!BT70</f>
        <v>3400014.1</v>
      </c>
      <c r="BU70" s="28">
        <f>(기관!BU70+외인!BU70)/BT70</f>
        <v>-8.1918189692213323E-4</v>
      </c>
      <c r="BV70" s="28">
        <f>외인!BV70</f>
        <v>481618.56</v>
      </c>
      <c r="BW70" s="28">
        <f>(기관!BW70+외인!BW70)/BV70</f>
        <v>8.0158870953810427E-4</v>
      </c>
      <c r="BX70" s="28">
        <f>외인!BX70</f>
        <v>75872.58</v>
      </c>
      <c r="BY70" s="28">
        <f>(기관!BY70+외인!BY70)/BX70</f>
        <v>-4.5734572358024453E-5</v>
      </c>
      <c r="BZ70" s="28">
        <f>외인!BZ70</f>
        <v>321658.14</v>
      </c>
      <c r="CA70" s="28">
        <f>(기관!CA70+외인!CA70)/BZ70</f>
        <v>-2.1882238080466417E-3</v>
      </c>
      <c r="CB70" s="28">
        <f>외인!CB70</f>
        <v>11340.18</v>
      </c>
      <c r="CC70" s="28">
        <f>(기관!CC70+외인!CC70)/CB70</f>
        <v>-3.4699625579135427E-3</v>
      </c>
      <c r="CD70" s="28">
        <f>외인!CD70</f>
        <v>26314.74</v>
      </c>
      <c r="CE70" s="28">
        <f>(기관!CE70+외인!CE70)/CD70</f>
        <v>6.9542773365801892E-5</v>
      </c>
      <c r="CF70" s="28">
        <f>외인!CF70</f>
        <v>28651.56</v>
      </c>
      <c r="CG70" s="28">
        <f>(기관!CG70+외인!CG70)/CF70</f>
        <v>-1.0638164204671578E-3</v>
      </c>
      <c r="CH70" s="28">
        <f>외인!CH70</f>
        <v>66074.98</v>
      </c>
      <c r="CI70" s="28">
        <f>(기관!CI70+외인!CI70)/CH70</f>
        <v>-8.0499456829196162E-4</v>
      </c>
      <c r="CJ70" s="28">
        <f>외인!CJ70</f>
        <v>341595.63</v>
      </c>
      <c r="CK70" s="28">
        <f>(기관!CK70+외인!CK70)/CJ70</f>
        <v>8.1596477097789575E-4</v>
      </c>
      <c r="CL70" s="28">
        <f>외인!CL70</f>
        <v>229226.28</v>
      </c>
      <c r="CM70" s="28">
        <f>(기관!CM70+외인!CM70)/CL70</f>
        <v>6.1310596673295917E-4</v>
      </c>
      <c r="CN70" s="28">
        <f>외인!CN70</f>
        <v>119088.73</v>
      </c>
      <c r="CO70" s="28">
        <f>(기관!CO70+외인!CO70)/CN70</f>
        <v>-2.2566367111312717E-3</v>
      </c>
      <c r="CP70" s="28">
        <f>외인!CP70</f>
        <v>124604.16</v>
      </c>
      <c r="CQ70" s="28">
        <f>(기관!CQ70+외인!CQ70)/CP70</f>
        <v>6.3505102879390224E-4</v>
      </c>
      <c r="CR70" s="28">
        <f>외인!CR70</f>
        <v>166327.41</v>
      </c>
      <c r="CS70" s="28">
        <f>(기관!CS70+외인!CS70)/CR70</f>
        <v>1.1327056676948192E-4</v>
      </c>
      <c r="CT70" s="28">
        <f>외인!CT70</f>
        <v>238263.01</v>
      </c>
      <c r="CU70" s="28">
        <f>(기관!CU70+외인!CU70)/CT70</f>
        <v>-1.7057620484186783E-3</v>
      </c>
      <c r="CV70" s="28">
        <f>외인!CV70</f>
        <v>3400014.1</v>
      </c>
      <c r="CW70" s="28">
        <f>(기관!CW70+외인!CW70)/CV70</f>
        <v>-8.1918189692213323E-4</v>
      </c>
      <c r="CX70" s="28">
        <f>외인!CX70</f>
        <v>251465.60000000001</v>
      </c>
      <c r="CY70" s="28">
        <f>(기관!CY70+외인!CY70)/CX70</f>
        <v>6.4394493720015778E-4</v>
      </c>
      <c r="CZ70" s="28">
        <f>외인!CZ70</f>
        <v>21175.08</v>
      </c>
      <c r="DA70" s="28">
        <f>(기관!DA70+외인!DA70)/CZ70</f>
        <v>6.5378737648216674E-3</v>
      </c>
      <c r="DB70" s="28">
        <f>외인!DB70</f>
        <v>34631.58</v>
      </c>
      <c r="DC70" s="28">
        <f>(기관!DC70+외인!DC70)/DB70</f>
        <v>-1.5546504086732399E-3</v>
      </c>
      <c r="DD70" s="28">
        <f>외인!DD70</f>
        <v>8337.7800000000007</v>
      </c>
      <c r="DE70" s="28">
        <f>(기관!DE70+외인!DE70)/DD70</f>
        <v>3.142323256310433E-4</v>
      </c>
      <c r="DF70" s="28">
        <f>외인!DF70</f>
        <v>57396.15</v>
      </c>
      <c r="DG70" s="28">
        <f>(기관!DG70+외인!DG70)/DF70</f>
        <v>4.4149302697132122E-4</v>
      </c>
      <c r="DH70" s="28">
        <f>외인!DH70</f>
        <v>18706.37</v>
      </c>
      <c r="DI70" s="28">
        <f>(기관!DI70+외인!DI70)/DH70</f>
        <v>9.9003708362445527E-4</v>
      </c>
      <c r="DJ70" s="28">
        <f>외인!DJ70</f>
        <v>685283.85</v>
      </c>
      <c r="DK70" s="28">
        <f>(기관!DK70+외인!DK70)/DJ70</f>
        <v>-5.7873828487275752E-4</v>
      </c>
      <c r="DL70" s="28">
        <f>외인!DL70</f>
        <v>96071.44</v>
      </c>
      <c r="DM70" s="28">
        <f>(기관!DM70+외인!DM70)/DL70</f>
        <v>-2.9119996535911189E-3</v>
      </c>
      <c r="DN70" s="28">
        <f>외인!DN70</f>
        <v>3400014.1</v>
      </c>
      <c r="DO70" s="28">
        <f>(기관!DO70+외인!DO70)/DN70</f>
        <v>-8.1918189692213323E-4</v>
      </c>
      <c r="DP70" s="28">
        <f>외인!DP70</f>
        <v>75999.62</v>
      </c>
      <c r="DQ70" s="28">
        <f>(기관!DQ70+외인!DQ70)/DP70</f>
        <v>1.8897462908367174E-3</v>
      </c>
      <c r="DR70" s="28">
        <f>외인!DR70</f>
        <v>42546.25</v>
      </c>
      <c r="DS70" s="28">
        <f>(기관!DS70+외인!DS70)/DR70</f>
        <v>-8.8820988923818194E-4</v>
      </c>
      <c r="DT70" s="28">
        <f>외인!DT70</f>
        <v>133537.01999999999</v>
      </c>
      <c r="DU70" s="28">
        <f>(기관!DU70+외인!DU70)/DT70</f>
        <v>-1.4969631642221761E-4</v>
      </c>
      <c r="DV70" s="28">
        <f>외인!DV70</f>
        <v>32486.17</v>
      </c>
      <c r="DW70" s="28">
        <f>(기관!DW70+외인!DW70)/DV70</f>
        <v>1.1998952169492436E-3</v>
      </c>
      <c r="DX70" s="28">
        <f>외인!DX70</f>
        <v>142816.26</v>
      </c>
      <c r="DY70" s="28">
        <f>(기관!DY70+외인!DY70)/DX70</f>
        <v>2.2414114471279389E-3</v>
      </c>
      <c r="DZ70" s="28">
        <f>외인!DZ70</f>
        <v>7606.73</v>
      </c>
      <c r="EA70" s="28">
        <f>(기관!EA70+외인!EA70)/DZ70</f>
        <v>-7.6642657225903905E-4</v>
      </c>
      <c r="EB70" s="28">
        <f>외인!EB70</f>
        <v>10976.79</v>
      </c>
      <c r="EC70" s="28">
        <f>(기관!EC70+외인!EC70)/EB70</f>
        <v>1.3482994573094684E-4</v>
      </c>
      <c r="ED70" s="28">
        <f>외인!ED70</f>
        <v>10767.53</v>
      </c>
      <c r="EE70" s="28">
        <f>(기관!EE70+외인!EE70)/ED70</f>
        <v>2.9375353493326694E-3</v>
      </c>
      <c r="EF70" s="28">
        <f>외인!EF70</f>
        <v>217496.12</v>
      </c>
      <c r="EG70" s="28">
        <f>(기관!EG70+외인!EG70)/EF70</f>
        <v>2.9871797253210768E-4</v>
      </c>
      <c r="EH70" s="28">
        <f>외인!EH70</f>
        <v>297765.65000000002</v>
      </c>
      <c r="EI70" s="28">
        <f>(기관!EI70+외인!EI70)/EH70</f>
        <v>1.6892479035106973E-4</v>
      </c>
      <c r="EJ70" s="28">
        <f>외인!EJ70</f>
        <v>97090.06</v>
      </c>
      <c r="EK70" s="28">
        <f>(기관!EK70+외인!EK70)/EJ70</f>
        <v>-1.1435774166789062E-3</v>
      </c>
      <c r="EL70" s="28">
        <f>외인!EL70</f>
        <v>28631.08</v>
      </c>
      <c r="EM70" s="28">
        <f>(기관!EM70+외인!EM70)/EL70</f>
        <v>-1.0268561297722618E-4</v>
      </c>
      <c r="EN70" s="28">
        <f>외인!EN70</f>
        <v>42546.25</v>
      </c>
      <c r="EO70" s="28">
        <f>(기관!EO70+외인!EO70)/EN70</f>
        <v>-8.8820988923818194E-4</v>
      </c>
      <c r="EP70" s="28">
        <f>외인!EP70</f>
        <v>160492.81</v>
      </c>
      <c r="EQ70" s="28">
        <f>(기관!EQ70+외인!EQ70)/EP70</f>
        <v>2.095857129051451E-3</v>
      </c>
      <c r="ER70" s="28">
        <f>외인!ER70</f>
        <v>12878.7</v>
      </c>
      <c r="ES70" s="28">
        <f>(기관!ES70+외인!ES70)/ER70</f>
        <v>1.7043645709582484E-3</v>
      </c>
      <c r="ET70" s="28">
        <f>외인!ET70</f>
        <v>182995.20000000001</v>
      </c>
      <c r="EU70" s="28">
        <f>(기관!EU70+외인!EU70)/ET70</f>
        <v>-2.3694064106599515E-3</v>
      </c>
      <c r="EV70" s="28">
        <f>외인!EV70</f>
        <v>46987.15</v>
      </c>
      <c r="EW70" s="28">
        <f>(기관!EW70+외인!EW70)/EV70</f>
        <v>1.5023256358387346E-3</v>
      </c>
      <c r="EX70" s="28">
        <f>외인!EX70</f>
        <v>77617.009999999995</v>
      </c>
      <c r="EY70" s="28">
        <f>(기관!EY70+외인!EY70)/EX70</f>
        <v>1.1002742826604641E-4</v>
      </c>
    </row>
    <row r="71" spans="1:155">
      <c r="A71" s="27">
        <f>외인!A71</f>
        <v>46169</v>
      </c>
      <c r="B71" s="28">
        <f>외인!B71</f>
        <v>6537498.3499999996</v>
      </c>
      <c r="C71" s="28">
        <f>(기관!C71+외인!C71)/B71</f>
        <v>1.7546467143659019E-5</v>
      </c>
      <c r="D71" s="28">
        <f>외인!D71</f>
        <v>633372.79</v>
      </c>
      <c r="E71" s="28">
        <f>(기관!E71+외인!E71)/D71</f>
        <v>7.6361032181379302E-4</v>
      </c>
      <c r="F71" s="28">
        <f>외인!F71</f>
        <v>2694663.72</v>
      </c>
      <c r="G71" s="28">
        <f>(기관!G71+외인!G71)/F71</f>
        <v>4.952343366986066E-4</v>
      </c>
      <c r="H71" s="28">
        <f>외인!H71</f>
        <v>312223.21999999997</v>
      </c>
      <c r="I71" s="28">
        <f>(기관!I71+외인!I71)/H71</f>
        <v>-3.020915612874661E-4</v>
      </c>
      <c r="J71" s="28">
        <f>외인!J71</f>
        <v>40508.1</v>
      </c>
      <c r="K71" s="28">
        <f>(기관!K71+외인!K71)/J71</f>
        <v>-1.7401457980008939E-3</v>
      </c>
      <c r="L71" s="28">
        <f>외인!L71</f>
        <v>289127.48</v>
      </c>
      <c r="M71" s="28">
        <f>(기관!M71+외인!M71)/L71</f>
        <v>-3.2286796121904426E-4</v>
      </c>
      <c r="N71" s="28">
        <f>외인!N71</f>
        <v>301786.26</v>
      </c>
      <c r="O71" s="28">
        <f>(기관!O71+외인!O71)/N71</f>
        <v>-1.5268090734150718E-3</v>
      </c>
      <c r="P71" s="28">
        <f>외인!P71</f>
        <v>180384.35</v>
      </c>
      <c r="Q71" s="28">
        <f>(기관!Q71+외인!Q71)/P71</f>
        <v>1.570258173727377E-3</v>
      </c>
      <c r="R71" s="28">
        <f>외인!R71</f>
        <v>140639.54999999999</v>
      </c>
      <c r="S71" s="28">
        <f>(기관!S71+외인!S71)/R71</f>
        <v>-3.4407106678029049E-4</v>
      </c>
      <c r="T71" s="28">
        <f>외인!T71</f>
        <v>8178.67</v>
      </c>
      <c r="U71" s="28">
        <f>(기관!U71+외인!U71)/T71</f>
        <v>-8.8400681284365307E-4</v>
      </c>
      <c r="V71" s="28">
        <f>외인!V71</f>
        <v>134369.44</v>
      </c>
      <c r="W71" s="28">
        <f>(기관!W71+외인!W71)/V71</f>
        <v>-1.0897567184919429E-3</v>
      </c>
      <c r="X71" s="28">
        <f>외인!X71</f>
        <v>3528870.9</v>
      </c>
      <c r="Y71" s="28">
        <f>(기관!Y71+외인!Y71)/X71</f>
        <v>6.4732886657882559E-4</v>
      </c>
      <c r="Z71" s="28">
        <f>외인!Z71</f>
        <v>46268.11</v>
      </c>
      <c r="AA71" s="28">
        <f>(기관!AA71+외인!AA71)/Z71</f>
        <v>5.8247462453080536E-4</v>
      </c>
      <c r="AB71" s="28">
        <f>외인!AB71</f>
        <v>197413.95</v>
      </c>
      <c r="AC71" s="28">
        <f>(기관!AC71+외인!AC71)/AB71</f>
        <v>2.4045919753897836E-4</v>
      </c>
      <c r="AD71" s="28">
        <f>외인!AD71</f>
        <v>20230.28</v>
      </c>
      <c r="AE71" s="28">
        <f>(기관!AE71+외인!AE71)/AD71</f>
        <v>2.2268599347117293E-3</v>
      </c>
      <c r="AF71" s="28">
        <f>외인!AF71</f>
        <v>23599.98</v>
      </c>
      <c r="AG71" s="28">
        <f>(기관!AG71+외인!AG71)/AF71</f>
        <v>9.029668669210735E-4</v>
      </c>
      <c r="AH71" s="28">
        <f>외인!AH71</f>
        <v>229261.18</v>
      </c>
      <c r="AI71" s="28">
        <f>(기관!AI71+외인!AI71)/AH71</f>
        <v>5.6101953239532309E-4</v>
      </c>
      <c r="AJ71" s="28">
        <f>외인!AJ71</f>
        <v>98054.49</v>
      </c>
      <c r="AK71" s="28">
        <f>(기관!AK71+외인!AK71)/AJ71</f>
        <v>-1.6531624405980775E-4</v>
      </c>
      <c r="AL71" s="28">
        <f>외인!AL71</f>
        <v>114001.71</v>
      </c>
      <c r="AM71" s="28">
        <f>(기관!AM71+외인!AM71)/AL71</f>
        <v>-3.6538925600326519E-3</v>
      </c>
      <c r="AN71" s="28">
        <f>외인!AN71</f>
        <v>205949.69</v>
      </c>
      <c r="AO71" s="28">
        <f>(기관!AO71+외인!AO71)/AN71</f>
        <v>-1.7581963828156288E-4</v>
      </c>
      <c r="AP71" s="28">
        <f>외인!AP71</f>
        <v>172240.82</v>
      </c>
      <c r="AQ71" s="28">
        <f>(기관!AQ71+외인!AQ71)/AP71</f>
        <v>-3.0826026025654076E-3</v>
      </c>
      <c r="AR71" s="28">
        <f>외인!AR71</f>
        <v>24049.3</v>
      </c>
      <c r="AS71" s="28">
        <f>(기관!AS71+외인!AS71)/AR71</f>
        <v>7.642634089141888E-4</v>
      </c>
      <c r="AT71" s="28">
        <f>외인!AT71</f>
        <v>98956.82</v>
      </c>
      <c r="AU71" s="28">
        <f>(기관!AU71+외인!AU71)/AT71</f>
        <v>-2.2697778687714499E-3</v>
      </c>
      <c r="AV71" s="28">
        <f>외인!AV71</f>
        <v>45514.17</v>
      </c>
      <c r="AW71" s="28">
        <f>(기관!AW71+외인!AW71)/AV71</f>
        <v>-2.3915628912929755E-3</v>
      </c>
      <c r="AX71" s="28">
        <f>외인!AX71</f>
        <v>64488.81</v>
      </c>
      <c r="AY71" s="28">
        <f>(기관!AY71+외인!AY71)/AX71</f>
        <v>-1.3180581251227928E-3</v>
      </c>
      <c r="AZ71" s="28">
        <f>외인!AZ71</f>
        <v>3804866.85</v>
      </c>
      <c r="BA71" s="28">
        <f>(기관!BA71+외인!BA71)/AZ71</f>
        <v>3.7427065286134789E-4</v>
      </c>
      <c r="BB71" s="28">
        <f>외인!BB71</f>
        <v>124371.2</v>
      </c>
      <c r="BC71" s="28">
        <f>(기관!BC71+외인!BC71)/BB71</f>
        <v>2.8768718159831219E-4</v>
      </c>
      <c r="BD71" s="28">
        <f>외인!BD71</f>
        <v>33756.89</v>
      </c>
      <c r="BE71" s="28">
        <f>(기관!BE71+외인!BE71)/BD71</f>
        <v>-3.0376021013784147E-3</v>
      </c>
      <c r="BF71" s="28">
        <f>외인!BF71</f>
        <v>0</v>
      </c>
      <c r="BG71" s="28" t="e">
        <f>(기관!BG71+외인!BG71)/BF71</f>
        <v>#DIV/0!</v>
      </c>
      <c r="BH71" s="28">
        <f>외인!BH71</f>
        <v>111519.85</v>
      </c>
      <c r="BI71" s="28">
        <f>(기관!BI71+외인!BI71)/BH71</f>
        <v>2.923246399631993E-4</v>
      </c>
      <c r="BJ71" s="28">
        <f>외인!BJ71</f>
        <v>122966</v>
      </c>
      <c r="BK71" s="28">
        <f>(기관!BK71+외인!BK71)/BJ71</f>
        <v>-1.1905730039197821E-4</v>
      </c>
      <c r="BL71" s="28">
        <f>외인!BL71</f>
        <v>44139.68</v>
      </c>
      <c r="BM71" s="28">
        <f>(기관!BM71+외인!BM71)/BL71</f>
        <v>2.8115292181547308E-4</v>
      </c>
      <c r="BN71" s="28">
        <f>외인!BN71</f>
        <v>50761.7</v>
      </c>
      <c r="BO71" s="28">
        <f>(기관!BO71+외인!BO71)/BN71</f>
        <v>-2.4660324614817868E-3</v>
      </c>
      <c r="BP71" s="28">
        <f>외인!BP71</f>
        <v>72668.710000000006</v>
      </c>
      <c r="BQ71" s="28">
        <f>(기관!BQ71+외인!BQ71)/BP71</f>
        <v>-1.4750502657883977E-3</v>
      </c>
      <c r="BR71" s="28">
        <f>외인!BR71</f>
        <v>312666.65999999997</v>
      </c>
      <c r="BS71" s="28">
        <f>(기관!BS71+외인!BS71)/BR71</f>
        <v>-2.8900427055446208E-3</v>
      </c>
      <c r="BT71" s="28">
        <f>외인!BT71</f>
        <v>3572255.01</v>
      </c>
      <c r="BU71" s="28">
        <f>(기관!BU71+외인!BU71)/BT71</f>
        <v>6.5892272343681321E-4</v>
      </c>
      <c r="BV71" s="28">
        <f>외인!BV71</f>
        <v>486943.14</v>
      </c>
      <c r="BW71" s="28">
        <f>(기관!BW71+외인!BW71)/BV71</f>
        <v>8.3508723420972722E-4</v>
      </c>
      <c r="BX71" s="28">
        <f>외인!BX71</f>
        <v>74002.03</v>
      </c>
      <c r="BY71" s="28">
        <f>(기관!BY71+외인!BY71)/BX71</f>
        <v>-1.1702381677908022E-4</v>
      </c>
      <c r="BZ71" s="28">
        <f>외인!BZ71</f>
        <v>319951.40000000002</v>
      </c>
      <c r="CA71" s="28">
        <f>(기관!CA71+외인!CA71)/BZ71</f>
        <v>-1.4151211715279256E-3</v>
      </c>
      <c r="CB71" s="28">
        <f>외인!CB71</f>
        <v>11132.25</v>
      </c>
      <c r="CC71" s="28">
        <f>(기관!CC71+외인!CC71)/CB71</f>
        <v>-3.8051606818028699E-3</v>
      </c>
      <c r="CD71" s="28">
        <f>외인!CD71</f>
        <v>25737.23</v>
      </c>
      <c r="CE71" s="28">
        <f>(기관!CE71+외인!CE71)/CD71</f>
        <v>-1.0980202609216301E-3</v>
      </c>
      <c r="CF71" s="28">
        <f>외인!CF71</f>
        <v>28015.23</v>
      </c>
      <c r="CG71" s="28">
        <f>(기관!CG71+외인!CG71)/CF71</f>
        <v>-1.2778763551111304E-3</v>
      </c>
      <c r="CH71" s="28">
        <f>외인!CH71</f>
        <v>64562.28</v>
      </c>
      <c r="CI71" s="28">
        <f>(기관!CI71+외인!CI71)/CH71</f>
        <v>-1.6870531833758041E-3</v>
      </c>
      <c r="CJ71" s="28">
        <f>외인!CJ71</f>
        <v>341172.74</v>
      </c>
      <c r="CK71" s="28">
        <f>(기관!CK71+외인!CK71)/CJ71</f>
        <v>1.372296039830146E-3</v>
      </c>
      <c r="CL71" s="28">
        <f>외인!CL71</f>
        <v>225027.51</v>
      </c>
      <c r="CM71" s="28">
        <f>(기관!CM71+외인!CM71)/CL71</f>
        <v>3.7675393555214646E-4</v>
      </c>
      <c r="CN71" s="28">
        <f>외인!CN71</f>
        <v>115583.07</v>
      </c>
      <c r="CO71" s="28">
        <f>(기관!CO71+외인!CO71)/CN71</f>
        <v>-2.5529690464183036E-3</v>
      </c>
      <c r="CP71" s="28">
        <f>외인!CP71</f>
        <v>124882.48</v>
      </c>
      <c r="CQ71" s="28">
        <f>(기관!CQ71+외인!CQ71)/CP71</f>
        <v>2.9443681771854622E-4</v>
      </c>
      <c r="CR71" s="28">
        <f>외인!CR71</f>
        <v>173007.22</v>
      </c>
      <c r="CS71" s="28">
        <f>(기관!CS71+외인!CS71)/CR71</f>
        <v>-1.2542829137419824E-5</v>
      </c>
      <c r="CT71" s="28">
        <f>외인!CT71</f>
        <v>237384.44</v>
      </c>
      <c r="CU71" s="28">
        <f>(기관!CU71+외인!CU71)/CT71</f>
        <v>-4.1079356338604165E-3</v>
      </c>
      <c r="CV71" s="28">
        <f>외인!CV71</f>
        <v>3572255.01</v>
      </c>
      <c r="CW71" s="28">
        <f>(기관!CW71+외인!CW71)/CV71</f>
        <v>6.5892272343681321E-4</v>
      </c>
      <c r="CX71" s="28">
        <f>외인!CX71</f>
        <v>243710.37</v>
      </c>
      <c r="CY71" s="28">
        <f>(기관!CY71+외인!CY71)/CX71</f>
        <v>-1.4476199761216557E-4</v>
      </c>
      <c r="CZ71" s="28">
        <f>외인!CZ71</f>
        <v>19632.46</v>
      </c>
      <c r="DA71" s="28">
        <f>(기관!DA71+외인!DA71)/CZ71</f>
        <v>5.0574405856423496E-3</v>
      </c>
      <c r="DB71" s="28">
        <f>외인!DB71</f>
        <v>33756.89</v>
      </c>
      <c r="DC71" s="28">
        <f>(기관!DC71+외인!DC71)/DB71</f>
        <v>-3.0376021013784147E-3</v>
      </c>
      <c r="DD71" s="28">
        <f>외인!DD71</f>
        <v>8178.67</v>
      </c>
      <c r="DE71" s="28">
        <f>(기관!DE71+외인!DE71)/DD71</f>
        <v>-8.8400681284365307E-4</v>
      </c>
      <c r="DF71" s="28">
        <f>외인!DF71</f>
        <v>55888.42</v>
      </c>
      <c r="DG71" s="28">
        <f>(기관!DG71+외인!DG71)/DF71</f>
        <v>3.2063887295436162E-4</v>
      </c>
      <c r="DH71" s="28">
        <f>외인!DH71</f>
        <v>18327.009999999998</v>
      </c>
      <c r="DI71" s="28">
        <f>(기관!DI71+외인!DI71)/DH71</f>
        <v>-2.0734424218680502E-4</v>
      </c>
      <c r="DJ71" s="28">
        <f>외인!DJ71</f>
        <v>661104.06999999995</v>
      </c>
      <c r="DK71" s="28">
        <f>(기관!DK71+외인!DK71)/DJ71</f>
        <v>-7.6872919569229104E-4</v>
      </c>
      <c r="DL71" s="28">
        <f>외인!DL71</f>
        <v>93079.31</v>
      </c>
      <c r="DM71" s="28">
        <f>(기관!DM71+외인!DM71)/DL71</f>
        <v>-3.231115486352445E-3</v>
      </c>
      <c r="DN71" s="28">
        <f>외인!DN71</f>
        <v>3572255.01</v>
      </c>
      <c r="DO71" s="28">
        <f>(기관!DO71+외인!DO71)/DN71</f>
        <v>6.5892272343681321E-4</v>
      </c>
      <c r="DP71" s="28">
        <f>외인!DP71</f>
        <v>78537.31</v>
      </c>
      <c r="DQ71" s="28">
        <f>(기관!DQ71+외인!DQ71)/DP71</f>
        <v>3.9521343422635694E-3</v>
      </c>
      <c r="DR71" s="28">
        <f>외인!DR71</f>
        <v>41666.94</v>
      </c>
      <c r="DS71" s="28">
        <f>(기관!DS71+외인!DS71)/DR71</f>
        <v>-1.3091914117043392E-3</v>
      </c>
      <c r="DT71" s="28">
        <f>외인!DT71</f>
        <v>140639.54999999999</v>
      </c>
      <c r="DU71" s="28">
        <f>(기관!DU71+외인!DU71)/DT71</f>
        <v>-3.4407106678029049E-4</v>
      </c>
      <c r="DV71" s="28">
        <f>외인!DV71</f>
        <v>32065.71</v>
      </c>
      <c r="DW71" s="28">
        <f>(기관!DW71+외인!DW71)/DV71</f>
        <v>1.4426625825531387E-3</v>
      </c>
      <c r="DX71" s="28">
        <f>외인!DX71</f>
        <v>134369.44</v>
      </c>
      <c r="DY71" s="28">
        <f>(기관!DY71+외인!DY71)/DX71</f>
        <v>-1.0897567184919429E-3</v>
      </c>
      <c r="DZ71" s="28">
        <f>외인!DZ71</f>
        <v>7445.41</v>
      </c>
      <c r="EA71" s="28">
        <f>(기관!EA71+외인!EA71)/DZ71</f>
        <v>-8.9182462752219159E-4</v>
      </c>
      <c r="EB71" s="28">
        <f>외인!EB71</f>
        <v>10648.01</v>
      </c>
      <c r="EC71" s="28">
        <f>(기관!EC71+외인!EC71)/EB71</f>
        <v>-1.2744165341692954E-3</v>
      </c>
      <c r="ED71" s="28">
        <f>외인!ED71</f>
        <v>10424.31</v>
      </c>
      <c r="EE71" s="28">
        <f>(기관!EE71+외인!EE71)/ED71</f>
        <v>2.7838773021907448E-3</v>
      </c>
      <c r="EF71" s="28">
        <f>외인!EF71</f>
        <v>215737.73</v>
      </c>
      <c r="EG71" s="28">
        <f>(기관!EG71+외인!EG71)/EF71</f>
        <v>5.1650677885597485E-4</v>
      </c>
      <c r="EH71" s="28">
        <f>외인!EH71</f>
        <v>308156.38</v>
      </c>
      <c r="EI71" s="28">
        <f>(기관!EI71+외인!EI71)/EH71</f>
        <v>7.1061322825767884E-4</v>
      </c>
      <c r="EJ71" s="28">
        <f>외인!EJ71</f>
        <v>94983.08</v>
      </c>
      <c r="EK71" s="28">
        <f>(기관!EK71+외인!EK71)/EJ71</f>
        <v>-1.9430829153992476E-3</v>
      </c>
      <c r="EL71" s="28">
        <f>외인!EL71</f>
        <v>27992.63</v>
      </c>
      <c r="EM71" s="28">
        <f>(기관!EM71+외인!EM71)/EL71</f>
        <v>-1.2553304209000726E-3</v>
      </c>
      <c r="EN71" s="28">
        <f>외인!EN71</f>
        <v>41666.94</v>
      </c>
      <c r="EO71" s="28">
        <f>(기관!EO71+외인!EO71)/EN71</f>
        <v>-1.3091914117043392E-3</v>
      </c>
      <c r="EP71" s="28">
        <f>외인!EP71</f>
        <v>156191.64000000001</v>
      </c>
      <c r="EQ71" s="28">
        <f>(기관!EQ71+외인!EQ71)/EP71</f>
        <v>1.3543618595719975E-3</v>
      </c>
      <c r="ER71" s="28">
        <f>외인!ER71</f>
        <v>12032.4</v>
      </c>
      <c r="ES71" s="28">
        <f>(기관!ES71+외인!ES71)/ER71</f>
        <v>9.7403676739470037E-4</v>
      </c>
      <c r="ET71" s="28">
        <f>외인!ET71</f>
        <v>172240.82</v>
      </c>
      <c r="EU71" s="28">
        <f>(기관!EU71+외인!EU71)/ET71</f>
        <v>-3.0826026025654076E-3</v>
      </c>
      <c r="EV71" s="28">
        <f>외인!EV71</f>
        <v>46268.11</v>
      </c>
      <c r="EW71" s="28">
        <f>(기관!EW71+외인!EW71)/EV71</f>
        <v>5.8247462453080536E-4</v>
      </c>
      <c r="EX71" s="28">
        <f>외인!EX71</f>
        <v>78614.37</v>
      </c>
      <c r="EY71" s="28">
        <f>(기관!EY71+외인!EY71)/EX71</f>
        <v>1.2478634631302152E-4</v>
      </c>
    </row>
    <row r="72" spans="1:155">
      <c r="A72" s="27">
        <f>외인!A72</f>
        <v>46170</v>
      </c>
      <c r="B72" s="28">
        <f>외인!B72</f>
        <v>6502996.4199999999</v>
      </c>
      <c r="C72" s="28">
        <f>(기관!C72+외인!C72)/B72</f>
        <v>-2.8369844927578788E-4</v>
      </c>
      <c r="D72" s="28">
        <f>외인!D72</f>
        <v>617024.15</v>
      </c>
      <c r="E72" s="28">
        <f>(기관!E72+외인!E72)/D72</f>
        <v>6.4914801146762253E-4</v>
      </c>
      <c r="F72" s="28">
        <f>외인!F72</f>
        <v>2636460.62</v>
      </c>
      <c r="G72" s="28">
        <f>(기관!G72+외인!G72)/F72</f>
        <v>4.6767245095433982E-6</v>
      </c>
      <c r="H72" s="28">
        <f>외인!H72</f>
        <v>332846.31</v>
      </c>
      <c r="I72" s="28">
        <f>(기관!I72+외인!I72)/H72</f>
        <v>4.4110448452921108E-4</v>
      </c>
      <c r="J72" s="28">
        <f>외인!J72</f>
        <v>40840.269999999997</v>
      </c>
      <c r="K72" s="28">
        <f>(기관!K72+외인!K72)/J72</f>
        <v>-1.0029316652411945E-3</v>
      </c>
      <c r="L72" s="28">
        <f>외인!L72</f>
        <v>309516.06</v>
      </c>
      <c r="M72" s="28">
        <f>(기관!M72+외인!M72)/L72</f>
        <v>4.9832632271165514E-4</v>
      </c>
      <c r="N72" s="28">
        <f>외인!N72</f>
        <v>300202.88</v>
      </c>
      <c r="O72" s="28">
        <f>(기관!O72+외인!O72)/N72</f>
        <v>-2.8986397465607262E-3</v>
      </c>
      <c r="P72" s="28">
        <f>외인!P72</f>
        <v>177585.81</v>
      </c>
      <c r="Q72" s="28">
        <f>(기관!Q72+외인!Q72)/P72</f>
        <v>1.5008518980204554E-3</v>
      </c>
      <c r="R72" s="28">
        <f>외인!R72</f>
        <v>138693.16</v>
      </c>
      <c r="S72" s="28">
        <f>(기관!S72+외인!S72)/R72</f>
        <v>-4.7587061971909745E-5</v>
      </c>
      <c r="T72" s="28">
        <f>외인!T72</f>
        <v>8084.18</v>
      </c>
      <c r="U72" s="28">
        <f>(기관!U72+외인!U72)/T72</f>
        <v>-1.2988330294476371E-3</v>
      </c>
      <c r="V72" s="28">
        <f>외인!V72</f>
        <v>127992.62</v>
      </c>
      <c r="W72" s="28">
        <f>(기관!W72+외인!W72)/V72</f>
        <v>-1.9044848054520643E-3</v>
      </c>
      <c r="X72" s="28">
        <f>외인!X72</f>
        <v>3509908.84</v>
      </c>
      <c r="Y72" s="28">
        <f>(기관!Y72+외인!Y72)/X72</f>
        <v>1.0986040309810424E-5</v>
      </c>
      <c r="Z72" s="28">
        <f>외인!Z72</f>
        <v>45110.85</v>
      </c>
      <c r="AA72" s="28">
        <f>(기관!AA72+외인!AA72)/Z72</f>
        <v>5.5773721842971257E-4</v>
      </c>
      <c r="AB72" s="28">
        <f>외인!AB72</f>
        <v>193164.07</v>
      </c>
      <c r="AC72" s="28">
        <f>(기관!AC72+외인!AC72)/AB72</f>
        <v>8.5678459767388402E-5</v>
      </c>
      <c r="AD72" s="28">
        <f>외인!AD72</f>
        <v>20022.25</v>
      </c>
      <c r="AE72" s="28">
        <f>(기관!AE72+외인!AE72)/AD72</f>
        <v>3.0595961992283586E-3</v>
      </c>
      <c r="AF72" s="28">
        <f>외인!AF72</f>
        <v>23382.15</v>
      </c>
      <c r="AG72" s="28">
        <f>(기관!AG72+외인!AG72)/AF72</f>
        <v>3.1648073423530337E-4</v>
      </c>
      <c r="AH72" s="28">
        <f>외인!AH72</f>
        <v>216623.78</v>
      </c>
      <c r="AI72" s="28">
        <f>(기관!AI72+외인!AI72)/AH72</f>
        <v>3.3024998455848196E-4</v>
      </c>
      <c r="AJ72" s="28">
        <f>외인!AJ72</f>
        <v>98578</v>
      </c>
      <c r="AK72" s="28">
        <f>(기관!AK72+외인!AK72)/AJ72</f>
        <v>1.8340806265089573E-4</v>
      </c>
      <c r="AL72" s="28">
        <f>외인!AL72</f>
        <v>113127.66</v>
      </c>
      <c r="AM72" s="28">
        <f>(기관!AM72+외인!AM72)/AL72</f>
        <v>-5.006909892770698E-3</v>
      </c>
      <c r="AN72" s="28">
        <f>외인!AN72</f>
        <v>204948.98</v>
      </c>
      <c r="AO72" s="28">
        <f>(기관!AO72+외인!AO72)/AN72</f>
        <v>-1.4867602658964198E-3</v>
      </c>
      <c r="AP72" s="28">
        <f>외인!AP72</f>
        <v>165005.31</v>
      </c>
      <c r="AQ72" s="28">
        <f>(기관!AQ72+외인!AQ72)/AP72</f>
        <v>-3.4691610833614997E-3</v>
      </c>
      <c r="AR72" s="28">
        <f>외인!AR72</f>
        <v>24113.39</v>
      </c>
      <c r="AS72" s="28">
        <f>(기관!AS72+외인!AS72)/AR72</f>
        <v>2.1892400861098335E-3</v>
      </c>
      <c r="AT72" s="28">
        <f>외인!AT72</f>
        <v>97229.29</v>
      </c>
      <c r="AU72" s="28">
        <f>(기관!AU72+외인!AU72)/AT72</f>
        <v>-1.9961063173453185E-3</v>
      </c>
      <c r="AV72" s="28">
        <f>외인!AV72</f>
        <v>45199.95</v>
      </c>
      <c r="AW72" s="28">
        <f>(기관!AW72+외인!AW72)/AV72</f>
        <v>-2.5449143195954869E-3</v>
      </c>
      <c r="AX72" s="28">
        <f>외인!AX72</f>
        <v>63073.61</v>
      </c>
      <c r="AY72" s="28">
        <f>(기관!AY72+외인!AY72)/AX72</f>
        <v>-1.1927333793007886E-3</v>
      </c>
      <c r="AZ72" s="28">
        <f>외인!AZ72</f>
        <v>3806927.63</v>
      </c>
      <c r="BA72" s="28">
        <f>(기관!BA72+외인!BA72)/AZ72</f>
        <v>-9.9812772117236059E-5</v>
      </c>
      <c r="BB72" s="28">
        <f>외인!BB72</f>
        <v>123577.69</v>
      </c>
      <c r="BC72" s="28">
        <f>(기관!BC72+외인!BC72)/BB72</f>
        <v>3.3274614536005649E-4</v>
      </c>
      <c r="BD72" s="28">
        <f>외인!BD72</f>
        <v>33177.269999999997</v>
      </c>
      <c r="BE72" s="28">
        <f>(기관!BE72+외인!BE72)/BD72</f>
        <v>-2.4384164218454385E-3</v>
      </c>
      <c r="BF72" s="28">
        <f>외인!BF72</f>
        <v>0</v>
      </c>
      <c r="BG72" s="28" t="e">
        <f>(기관!BG72+외인!BG72)/BF72</f>
        <v>#DIV/0!</v>
      </c>
      <c r="BH72" s="28">
        <f>외인!BH72</f>
        <v>109583.94</v>
      </c>
      <c r="BI72" s="28">
        <f>(기관!BI72+외인!BI72)/BH72</f>
        <v>2.5094918105700526E-4</v>
      </c>
      <c r="BJ72" s="28">
        <f>외인!BJ72</f>
        <v>124076.95</v>
      </c>
      <c r="BK72" s="28">
        <f>(기관!BK72+외인!BK72)/BJ72</f>
        <v>-4.407748578603843E-4</v>
      </c>
      <c r="BL72" s="28">
        <f>외인!BL72</f>
        <v>43353.53</v>
      </c>
      <c r="BM72" s="28">
        <f>(기관!BM72+외인!BM72)/BL72</f>
        <v>3.9166360847663398E-4</v>
      </c>
      <c r="BN72" s="28">
        <f>외인!BN72</f>
        <v>49876.59</v>
      </c>
      <c r="BO72" s="28">
        <f>(기관!BO72+외인!BO72)/BN72</f>
        <v>-2.6737994718564364E-3</v>
      </c>
      <c r="BP72" s="28">
        <f>외인!BP72</f>
        <v>71325.48</v>
      </c>
      <c r="BQ72" s="28">
        <f>(기관!BQ72+외인!BQ72)/BP72</f>
        <v>-1.3572989624465199E-3</v>
      </c>
      <c r="BR72" s="28">
        <f>외인!BR72</f>
        <v>301762.07</v>
      </c>
      <c r="BS72" s="28">
        <f>(기관!BS72+외인!BS72)/BR72</f>
        <v>-3.0823953454455029E-3</v>
      </c>
      <c r="BT72" s="28">
        <f>외인!BT72</f>
        <v>3551814.42</v>
      </c>
      <c r="BU72" s="28">
        <f>(기관!BU72+외인!BU72)/BT72</f>
        <v>2.9990305630889347E-5</v>
      </c>
      <c r="BV72" s="28">
        <f>외인!BV72</f>
        <v>473869.09</v>
      </c>
      <c r="BW72" s="28">
        <f>(기관!BW72+외인!BW72)/BV72</f>
        <v>6.9449560426066196E-4</v>
      </c>
      <c r="BX72" s="28">
        <f>외인!BX72</f>
        <v>73844.09</v>
      </c>
      <c r="BY72" s="28">
        <f>(기관!BY72+외인!BY72)/BX72</f>
        <v>1.9270330232250136E-4</v>
      </c>
      <c r="BZ72" s="28">
        <f>외인!BZ72</f>
        <v>318076.64</v>
      </c>
      <c r="CA72" s="28">
        <f>(기관!CA72+외인!CA72)/BZ72</f>
        <v>-2.7387739005291303E-3</v>
      </c>
      <c r="CB72" s="28">
        <f>외인!CB72</f>
        <v>11114.48</v>
      </c>
      <c r="CC72" s="28">
        <f>(기관!CC72+외인!CC72)/CB72</f>
        <v>-2.8422382333676433E-3</v>
      </c>
      <c r="CD72" s="28">
        <f>외인!CD72</f>
        <v>25143.54</v>
      </c>
      <c r="CE72" s="28">
        <f>(기관!CE72+외인!CE72)/CD72</f>
        <v>-1.0014500742536651E-3</v>
      </c>
      <c r="CF72" s="28">
        <f>외인!CF72</f>
        <v>27811.759999999998</v>
      </c>
      <c r="CG72" s="28">
        <f>(기관!CG72+외인!CG72)/CF72</f>
        <v>-1.2972929437043898E-3</v>
      </c>
      <c r="CH72" s="28">
        <f>외인!CH72</f>
        <v>64659.86</v>
      </c>
      <c r="CI72" s="28">
        <f>(기관!CI72+외인!CI72)/CH72</f>
        <v>-1.6665671716579653E-3</v>
      </c>
      <c r="CJ72" s="28">
        <f>외인!CJ72</f>
        <v>334756.34999999998</v>
      </c>
      <c r="CK72" s="28">
        <f>(기관!CK72+외인!CK72)/CJ72</f>
        <v>1.522062240193502E-3</v>
      </c>
      <c r="CL72" s="28">
        <f>외인!CL72</f>
        <v>220270.23</v>
      </c>
      <c r="CM72" s="28">
        <f>(기관!CM72+외인!CM72)/CL72</f>
        <v>2.8932643326336015E-4</v>
      </c>
      <c r="CN72" s="28">
        <f>외인!CN72</f>
        <v>112074.58</v>
      </c>
      <c r="CO72" s="28">
        <f>(기관!CO72+외인!CO72)/CN72</f>
        <v>-2.6394031545779605E-3</v>
      </c>
      <c r="CP72" s="28">
        <f>외인!CP72</f>
        <v>124076.57</v>
      </c>
      <c r="CQ72" s="28">
        <f>(기관!CQ72+외인!CQ72)/CP72</f>
        <v>3.3874243944686735E-4</v>
      </c>
      <c r="CR72" s="28">
        <f>외인!CR72</f>
        <v>171255.88</v>
      </c>
      <c r="CS72" s="28">
        <f>(기관!CS72+외인!CS72)/CR72</f>
        <v>3.6337438457587561E-4</v>
      </c>
      <c r="CT72" s="28">
        <f>외인!CT72</f>
        <v>252826.14</v>
      </c>
      <c r="CU72" s="28">
        <f>(기관!CU72+외인!CU72)/CT72</f>
        <v>-3.1051377836168364E-3</v>
      </c>
      <c r="CV72" s="28">
        <f>외인!CV72</f>
        <v>3551814.42</v>
      </c>
      <c r="CW72" s="28">
        <f>(기관!CW72+외인!CW72)/CV72</f>
        <v>2.9990305630889347E-5</v>
      </c>
      <c r="CX72" s="28">
        <f>외인!CX72</f>
        <v>260461.29</v>
      </c>
      <c r="CY72" s="28">
        <f>(기관!CY72+외인!CY72)/CX72</f>
        <v>9.0117038121096597E-4</v>
      </c>
      <c r="CZ72" s="28">
        <f>외인!CZ72</f>
        <v>19308.14</v>
      </c>
      <c r="DA72" s="28">
        <f>(기관!DA72+외인!DA72)/CZ72</f>
        <v>5.263583131259666E-3</v>
      </c>
      <c r="DB72" s="28">
        <f>외인!DB72</f>
        <v>33177.269999999997</v>
      </c>
      <c r="DC72" s="28">
        <f>(기관!DC72+외인!DC72)/DB72</f>
        <v>-2.4384164218454385E-3</v>
      </c>
      <c r="DD72" s="28">
        <f>외인!DD72</f>
        <v>8084.18</v>
      </c>
      <c r="DE72" s="28">
        <f>(기관!DE72+외인!DE72)/DD72</f>
        <v>-1.2988330294476371E-3</v>
      </c>
      <c r="DF72" s="28">
        <f>외인!DF72</f>
        <v>55987.48</v>
      </c>
      <c r="DG72" s="28">
        <f>(기관!DG72+외인!DG72)/DF72</f>
        <v>7.6213467725284292E-4</v>
      </c>
      <c r="DH72" s="28">
        <f>외인!DH72</f>
        <v>17771.75</v>
      </c>
      <c r="DI72" s="28">
        <f>(기관!DI72+외인!DI72)/DH72</f>
        <v>-2.8528422918395769E-4</v>
      </c>
      <c r="DJ72" s="28">
        <f>외인!DJ72</f>
        <v>655257.61</v>
      </c>
      <c r="DK72" s="28">
        <f>(기관!DK72+외인!DK72)/DJ72</f>
        <v>-8.1194020776042565E-4</v>
      </c>
      <c r="DL72" s="28">
        <f>외인!DL72</f>
        <v>89955.13</v>
      </c>
      <c r="DM72" s="28">
        <f>(기관!DM72+외인!DM72)/DL72</f>
        <v>-3.317654034850486E-3</v>
      </c>
      <c r="DN72" s="28">
        <f>외인!DN72</f>
        <v>3551814.42</v>
      </c>
      <c r="DO72" s="28">
        <f>(기관!DO72+외인!DO72)/DN72</f>
        <v>2.9990305630889347E-5</v>
      </c>
      <c r="DP72" s="28">
        <f>외인!DP72</f>
        <v>77558.7</v>
      </c>
      <c r="DQ72" s="28">
        <f>(기관!DQ72+외인!DQ72)/DP72</f>
        <v>5.1638307501286123E-3</v>
      </c>
      <c r="DR72" s="28">
        <f>외인!DR72</f>
        <v>41862.44</v>
      </c>
      <c r="DS72" s="28">
        <f>(기관!DS72+외인!DS72)/DR72</f>
        <v>-6.5022487939069018E-4</v>
      </c>
      <c r="DT72" s="28">
        <f>외인!DT72</f>
        <v>138693.16</v>
      </c>
      <c r="DU72" s="28">
        <f>(기관!DU72+외인!DU72)/DT72</f>
        <v>-4.7587061971909745E-5</v>
      </c>
      <c r="DV72" s="28">
        <f>외인!DV72</f>
        <v>32258.11</v>
      </c>
      <c r="DW72" s="28">
        <f>(기관!DW72+외인!DW72)/DV72</f>
        <v>2.1343469905707431E-3</v>
      </c>
      <c r="DX72" s="28">
        <f>외인!DX72</f>
        <v>127992.62</v>
      </c>
      <c r="DY72" s="28">
        <f>(기관!DY72+외인!DY72)/DX72</f>
        <v>-1.9044848054520643E-3</v>
      </c>
      <c r="DZ72" s="28">
        <f>외인!DZ72</f>
        <v>7312.06</v>
      </c>
      <c r="EA72" s="28">
        <f>(기관!EA72+외인!EA72)/DZ72</f>
        <v>-1.3375163770537987E-3</v>
      </c>
      <c r="EB72" s="28">
        <f>외인!EB72</f>
        <v>10474.81</v>
      </c>
      <c r="EC72" s="28">
        <f>(기관!EC72+외인!EC72)/EB72</f>
        <v>-8.7066018381240344E-4</v>
      </c>
      <c r="ED72" s="28">
        <f>외인!ED72</f>
        <v>10025.23</v>
      </c>
      <c r="EE72" s="28">
        <f>(기관!EE72+외인!EE72)/ED72</f>
        <v>2.3819902386279417E-3</v>
      </c>
      <c r="EF72" s="28">
        <f>외인!EF72</f>
        <v>211604.58</v>
      </c>
      <c r="EG72" s="28">
        <f>(기관!EG72+외인!EG72)/EF72</f>
        <v>3.0670413655507837E-4</v>
      </c>
      <c r="EH72" s="28">
        <f>외인!EH72</f>
        <v>299087.98</v>
      </c>
      <c r="EI72" s="28">
        <f>(기관!EI72+외인!EI72)/EH72</f>
        <v>5.8243731493321795E-4</v>
      </c>
      <c r="EJ72" s="28">
        <f>외인!EJ72</f>
        <v>95290.04</v>
      </c>
      <c r="EK72" s="28">
        <f>(기관!EK72+외인!EK72)/EJ72</f>
        <v>-1.6996529752742258E-3</v>
      </c>
      <c r="EL72" s="28">
        <f>외인!EL72</f>
        <v>27379.67</v>
      </c>
      <c r="EM72" s="28">
        <f>(기관!EM72+외인!EM72)/EL72</f>
        <v>-1.1756898457870387E-3</v>
      </c>
      <c r="EN72" s="28">
        <f>외인!EN72</f>
        <v>41862.44</v>
      </c>
      <c r="EO72" s="28">
        <f>(기관!EO72+외인!EO72)/EN72</f>
        <v>-6.5022487939069018E-4</v>
      </c>
      <c r="EP72" s="28">
        <f>외인!EP72</f>
        <v>152492.12</v>
      </c>
      <c r="EQ72" s="28">
        <f>(기관!EQ72+외인!EQ72)/EP72</f>
        <v>1.1639945723097035E-3</v>
      </c>
      <c r="ER72" s="28">
        <f>외인!ER72</f>
        <v>11648.87</v>
      </c>
      <c r="ES72" s="28">
        <f>(기관!ES72+외인!ES72)/ER72</f>
        <v>-5.0648689529542032E-5</v>
      </c>
      <c r="ET72" s="28">
        <f>외인!ET72</f>
        <v>165005.31</v>
      </c>
      <c r="EU72" s="28">
        <f>(기관!EU72+외인!EU72)/ET72</f>
        <v>-3.4691610833614997E-3</v>
      </c>
      <c r="EV72" s="28">
        <f>외인!EV72</f>
        <v>45110.85</v>
      </c>
      <c r="EW72" s="28">
        <f>(기관!EW72+외인!EW72)/EV72</f>
        <v>5.5773721842971257E-4</v>
      </c>
      <c r="EX72" s="28">
        <f>외인!EX72</f>
        <v>78965.73</v>
      </c>
      <c r="EY72" s="28">
        <f>(기관!EY72+외인!EY72)/EX72</f>
        <v>2.1376361619147952E-4</v>
      </c>
    </row>
    <row r="73" spans="1:155">
      <c r="A73" s="27">
        <f>외인!A73</f>
        <v>46171</v>
      </c>
      <c r="B73" s="28">
        <f>외인!B73</f>
        <v>6733677.8099999996</v>
      </c>
      <c r="C73" s="28">
        <f>(기관!C73+외인!C73)/B73</f>
        <v>-4.7489798149400917E-4</v>
      </c>
      <c r="D73" s="28">
        <f>외인!D73</f>
        <v>600429.94999999995</v>
      </c>
      <c r="E73" s="28">
        <f>(기관!E73+외인!E73)/D73</f>
        <v>-2.9585466214668337E-4</v>
      </c>
      <c r="F73" s="28">
        <f>외인!F73</f>
        <v>2769682.32</v>
      </c>
      <c r="G73" s="28">
        <f>(기관!G73+외인!G73)/F73</f>
        <v>-9.6242084543472108E-5</v>
      </c>
      <c r="H73" s="28">
        <f>외인!H73</f>
        <v>339140.27</v>
      </c>
      <c r="I73" s="28">
        <f>(기관!I73+외인!I73)/H73</f>
        <v>1.5119702534883278E-3</v>
      </c>
      <c r="J73" s="28">
        <f>외인!J73</f>
        <v>40416.25</v>
      </c>
      <c r="K73" s="28">
        <f>(기관!K73+외인!K73)/J73</f>
        <v>-1.3583645192218464E-4</v>
      </c>
      <c r="L73" s="28">
        <f>외인!L73</f>
        <v>316254.21000000002</v>
      </c>
      <c r="M73" s="28">
        <f>(기관!M73+외인!M73)/L73</f>
        <v>1.5764217020225596E-3</v>
      </c>
      <c r="N73" s="28">
        <f>외인!N73</f>
        <v>319940.8</v>
      </c>
      <c r="O73" s="28">
        <f>(기관!O73+외인!O73)/N73</f>
        <v>-2.4584548141406161E-3</v>
      </c>
      <c r="P73" s="28">
        <f>외인!P73</f>
        <v>177197.09</v>
      </c>
      <c r="Q73" s="28">
        <f>(기관!Q73+외인!Q73)/P73</f>
        <v>1.465543254688889E-3</v>
      </c>
      <c r="R73" s="28">
        <f>외인!R73</f>
        <v>156140.82</v>
      </c>
      <c r="S73" s="28">
        <f>(기관!S73+외인!S73)/R73</f>
        <v>1.114955077090027E-3</v>
      </c>
      <c r="T73" s="28">
        <f>외인!T73</f>
        <v>7980.19</v>
      </c>
      <c r="U73" s="28">
        <f>(기관!U73+외인!U73)/T73</f>
        <v>-1.8458207135419083E-3</v>
      </c>
      <c r="V73" s="28">
        <f>외인!V73</f>
        <v>122623.16</v>
      </c>
      <c r="W73" s="28">
        <f>(기관!W73+외인!W73)/V73</f>
        <v>-5.0258858114568226E-3</v>
      </c>
      <c r="X73" s="28">
        <f>외인!X73</f>
        <v>3638987.57</v>
      </c>
      <c r="Y73" s="28">
        <f>(기관!Y73+외인!Y73)/X73</f>
        <v>-7.5259394194633091E-4</v>
      </c>
      <c r="Z73" s="28">
        <f>외인!Z73</f>
        <v>45340.94</v>
      </c>
      <c r="AA73" s="28">
        <f>(기관!AA73+외인!AA73)/Z73</f>
        <v>3.7802480495552159E-4</v>
      </c>
      <c r="AB73" s="28">
        <f>외인!AB73</f>
        <v>193636.51</v>
      </c>
      <c r="AC73" s="28">
        <f>(기관!AC73+외인!AC73)/AB73</f>
        <v>3.2896688749451174E-5</v>
      </c>
      <c r="AD73" s="28">
        <f>외인!AD73</f>
        <v>20012.189999999999</v>
      </c>
      <c r="AE73" s="28">
        <f>(기관!AE73+외인!AE73)/AD73</f>
        <v>8.0001239244680358E-4</v>
      </c>
      <c r="AF73" s="28">
        <f>외인!AF73</f>
        <v>23252.99</v>
      </c>
      <c r="AG73" s="28">
        <f>(기관!AG73+외인!AG73)/AF73</f>
        <v>1.5481879964684086E-5</v>
      </c>
      <c r="AH73" s="28">
        <f>외인!AH73</f>
        <v>215051.83</v>
      </c>
      <c r="AI73" s="28">
        <f>(기관!AI73+외인!AI73)/AH73</f>
        <v>5.0927257861511812E-4</v>
      </c>
      <c r="AJ73" s="28">
        <f>외인!AJ73</f>
        <v>104332.11</v>
      </c>
      <c r="AK73" s="28">
        <f>(기관!AK73+외인!AK73)/AJ73</f>
        <v>2.1400889908197969E-3</v>
      </c>
      <c r="AL73" s="28">
        <f>외인!AL73</f>
        <v>121216.56</v>
      </c>
      <c r="AM73" s="28">
        <f>(기관!AM73+외인!AM73)/AL73</f>
        <v>-5.1513588572386472E-3</v>
      </c>
      <c r="AN73" s="28">
        <f>외인!AN73</f>
        <v>216256.48</v>
      </c>
      <c r="AO73" s="28">
        <f>(기관!AO73+외인!AO73)/AN73</f>
        <v>-7.9775644179540868E-4</v>
      </c>
      <c r="AP73" s="28">
        <f>외인!AP73</f>
        <v>162195.82999999999</v>
      </c>
      <c r="AQ73" s="28">
        <f>(기관!AQ73+외인!AQ73)/AP73</f>
        <v>-3.4441082733138086E-3</v>
      </c>
      <c r="AR73" s="28">
        <f>외인!AR73</f>
        <v>23929.040000000001</v>
      </c>
      <c r="AS73" s="28">
        <f>(기관!AS73+외인!AS73)/AR73</f>
        <v>7.7479079812646046E-4</v>
      </c>
      <c r="AT73" s="28">
        <f>외인!AT73</f>
        <v>107583.71</v>
      </c>
      <c r="AU73" s="28">
        <f>(기관!AU73+외인!AU73)/AT73</f>
        <v>-1.3141394733459182E-3</v>
      </c>
      <c r="AV73" s="28">
        <f>외인!AV73</f>
        <v>44532.08</v>
      </c>
      <c r="AW73" s="28">
        <f>(기관!AW73+외인!AW73)/AV73</f>
        <v>-2.205825553174251E-3</v>
      </c>
      <c r="AX73" s="28">
        <f>외인!AX73</f>
        <v>64610.83</v>
      </c>
      <c r="AY73" s="28">
        <f>(기관!AY73+외인!AY73)/AX73</f>
        <v>-1.4930933405436827E-3</v>
      </c>
      <c r="AZ73" s="28">
        <f>외인!AZ73</f>
        <v>3979943.29</v>
      </c>
      <c r="BA73" s="28">
        <f>(기관!BA73+외인!BA73)/AZ73</f>
        <v>-7.7204868916612131E-4</v>
      </c>
      <c r="BB73" s="28">
        <f>외인!BB73</f>
        <v>129963.69</v>
      </c>
      <c r="BC73" s="28">
        <f>(기관!BC73+외인!BC73)/BB73</f>
        <v>2.0836589050372457E-4</v>
      </c>
      <c r="BD73" s="28">
        <f>외인!BD73</f>
        <v>32999.760000000002</v>
      </c>
      <c r="BE73" s="28">
        <f>(기관!BE73+외인!BE73)/BD73</f>
        <v>-2.266683151635042E-3</v>
      </c>
      <c r="BF73" s="28">
        <f>외인!BF73</f>
        <v>0</v>
      </c>
      <c r="BG73" s="28" t="e">
        <f>(기관!BG73+외인!BG73)/BF73</f>
        <v>#DIV/0!</v>
      </c>
      <c r="BH73" s="28">
        <f>외인!BH73</f>
        <v>110667.07</v>
      </c>
      <c r="BI73" s="28">
        <f>(기관!BI73+외인!BI73)/BH73</f>
        <v>4.9888372394787342E-4</v>
      </c>
      <c r="BJ73" s="28">
        <f>외인!BJ73</f>
        <v>124259.43</v>
      </c>
      <c r="BK73" s="28">
        <f>(기관!BK73+외인!BK73)/BJ73</f>
        <v>-2.2807122163686087E-4</v>
      </c>
      <c r="BL73" s="28">
        <f>외인!BL73</f>
        <v>42930.82</v>
      </c>
      <c r="BM73" s="28">
        <f>(기관!BM73+외인!BM73)/BL73</f>
        <v>1.7865952711828011E-4</v>
      </c>
      <c r="BN73" s="28">
        <f>외인!BN73</f>
        <v>49902.7</v>
      </c>
      <c r="BO73" s="28">
        <f>(기관!BO73+외인!BO73)/BN73</f>
        <v>-1.8944866710618867E-3</v>
      </c>
      <c r="BP73" s="28">
        <f>외인!BP73</f>
        <v>72415.7</v>
      </c>
      <c r="BQ73" s="28">
        <f>(기관!BQ73+외인!BQ73)/BP73</f>
        <v>-1.738435173588048E-3</v>
      </c>
      <c r="BR73" s="28">
        <f>외인!BR73</f>
        <v>299011.46000000002</v>
      </c>
      <c r="BS73" s="28">
        <f>(기관!BS73+외인!BS73)/BR73</f>
        <v>-3.0268070661907073E-3</v>
      </c>
      <c r="BT73" s="28">
        <f>외인!BT73</f>
        <v>3678536.62</v>
      </c>
      <c r="BU73" s="28">
        <f>(기관!BU73+외인!BU73)/BT73</f>
        <v>-7.4730804229427498E-4</v>
      </c>
      <c r="BV73" s="28">
        <f>외인!BV73</f>
        <v>483713.07</v>
      </c>
      <c r="BW73" s="28">
        <f>(기관!BW73+외인!BW73)/BV73</f>
        <v>8.4792002829280587E-4</v>
      </c>
      <c r="BX73" s="28">
        <f>외인!BX73</f>
        <v>74241.61</v>
      </c>
      <c r="BY73" s="28">
        <f>(기관!BY73+외인!BY73)/BX73</f>
        <v>-5.4484271017290716E-4</v>
      </c>
      <c r="BZ73" s="28">
        <f>외인!BZ73</f>
        <v>337473.04</v>
      </c>
      <c r="CA73" s="28">
        <f>(기관!CA73+외인!CA73)/BZ73</f>
        <v>-2.3615219752072644E-3</v>
      </c>
      <c r="CB73" s="28">
        <f>외인!CB73</f>
        <v>11038.76</v>
      </c>
      <c r="CC73" s="28">
        <f>(기관!CC73+외인!CC73)/CB73</f>
        <v>-1.9848243824487533E-3</v>
      </c>
      <c r="CD73" s="28">
        <f>외인!CD73</f>
        <v>24861</v>
      </c>
      <c r="CE73" s="28">
        <f>(기관!CE73+외인!CE73)/CD73</f>
        <v>-7.9321024898435324E-4</v>
      </c>
      <c r="CF73" s="28">
        <f>외인!CF73</f>
        <v>27513.200000000001</v>
      </c>
      <c r="CG73" s="28">
        <f>(기관!CG73+외인!CG73)/CF73</f>
        <v>-7.7926231772385631E-4</v>
      </c>
      <c r="CH73" s="28">
        <f>외인!CH73</f>
        <v>64086.74</v>
      </c>
      <c r="CI73" s="28">
        <f>(기관!CI73+외인!CI73)/CH73</f>
        <v>-1.3452080726839906E-3</v>
      </c>
      <c r="CJ73" s="28">
        <f>외인!CJ73</f>
        <v>330267.14</v>
      </c>
      <c r="CK73" s="28">
        <f>(기관!CK73+외인!CK73)/CJ73</f>
        <v>1.2355452619355349E-3</v>
      </c>
      <c r="CL73" s="28">
        <f>외인!CL73</f>
        <v>219978.6</v>
      </c>
      <c r="CM73" s="28">
        <f>(기관!CM73+외인!CM73)/CL73</f>
        <v>3.0798450394720214E-4</v>
      </c>
      <c r="CN73" s="28">
        <f>외인!CN73</f>
        <v>111180.39</v>
      </c>
      <c r="CO73" s="28">
        <f>(기관!CO73+외인!CO73)/CN73</f>
        <v>-2.0528800087857217E-3</v>
      </c>
      <c r="CP73" s="28">
        <f>외인!CP73</f>
        <v>130447.52</v>
      </c>
      <c r="CQ73" s="28">
        <f>(기관!CQ73+외인!CQ73)/CP73</f>
        <v>2.1119604266911325E-4</v>
      </c>
      <c r="CR73" s="28">
        <f>외인!CR73</f>
        <v>188902.82</v>
      </c>
      <c r="CS73" s="28">
        <f>(기관!CS73+외인!CS73)/CR73</f>
        <v>1.3594820871387732E-3</v>
      </c>
      <c r="CT73" s="28">
        <f>외인!CT73</f>
        <v>281329.17</v>
      </c>
      <c r="CU73" s="28">
        <f>(기관!CU73+외인!CU73)/CT73</f>
        <v>-3.1951894643559358E-3</v>
      </c>
      <c r="CV73" s="28">
        <f>외인!CV73</f>
        <v>3678536.62</v>
      </c>
      <c r="CW73" s="28">
        <f>(기관!CW73+외인!CW73)/CV73</f>
        <v>-7.4730804229427498E-4</v>
      </c>
      <c r="CX73" s="28">
        <f>외인!CX73</f>
        <v>274498.25</v>
      </c>
      <c r="CY73" s="28">
        <f>(기관!CY73+외인!CY73)/CX73</f>
        <v>1.9153127570030045E-3</v>
      </c>
      <c r="CZ73" s="28">
        <f>외인!CZ73</f>
        <v>19742.36</v>
      </c>
      <c r="DA73" s="28">
        <f>(기관!DA73+외인!DA73)/CZ73</f>
        <v>2.8709840160953399E-3</v>
      </c>
      <c r="DB73" s="28">
        <f>외인!DB73</f>
        <v>32999.760000000002</v>
      </c>
      <c r="DC73" s="28">
        <f>(기관!DC73+외인!DC73)/DB73</f>
        <v>-2.266683151635042E-3</v>
      </c>
      <c r="DD73" s="28">
        <f>외인!DD73</f>
        <v>7980.19</v>
      </c>
      <c r="DE73" s="28">
        <f>(기관!DE73+외인!DE73)/DD73</f>
        <v>-1.8458207135419083E-3</v>
      </c>
      <c r="DF73" s="28">
        <f>외인!DF73</f>
        <v>56475.57</v>
      </c>
      <c r="DG73" s="28">
        <f>(기관!DG73+외인!DG73)/DF73</f>
        <v>-9.1189872010145282E-5</v>
      </c>
      <c r="DH73" s="28">
        <f>외인!DH73</f>
        <v>17529.97</v>
      </c>
      <c r="DI73" s="28">
        <f>(기관!DI73+외인!DI73)/DH73</f>
        <v>-1.0496310033616692E-4</v>
      </c>
      <c r="DJ73" s="28">
        <f>외인!DJ73</f>
        <v>653564.22</v>
      </c>
      <c r="DK73" s="28">
        <f>(기관!DK73+외인!DK73)/DJ73</f>
        <v>-4.092176282232832E-4</v>
      </c>
      <c r="DL73" s="28">
        <f>외인!DL73</f>
        <v>89173.78</v>
      </c>
      <c r="DM73" s="28">
        <f>(기관!DM73+외인!DM73)/DL73</f>
        <v>-2.6758986778400561E-3</v>
      </c>
      <c r="DN73" s="28">
        <f>외인!DN73</f>
        <v>3678536.62</v>
      </c>
      <c r="DO73" s="28">
        <f>(기관!DO73+외인!DO73)/DN73</f>
        <v>-7.4730804229427498E-4</v>
      </c>
      <c r="DP73" s="28">
        <f>외인!DP73</f>
        <v>74828.66</v>
      </c>
      <c r="DQ73" s="28">
        <f>(기관!DQ73+외인!DQ73)/DP73</f>
        <v>5.111677798319521E-3</v>
      </c>
      <c r="DR73" s="28">
        <f>외인!DR73</f>
        <v>41341.89</v>
      </c>
      <c r="DS73" s="28">
        <f>(기관!DS73+외인!DS73)/DR73</f>
        <v>-2.41159753460715E-4</v>
      </c>
      <c r="DT73" s="28">
        <f>외인!DT73</f>
        <v>156140.82</v>
      </c>
      <c r="DU73" s="28">
        <f>(기관!DU73+외인!DU73)/DT73</f>
        <v>1.114955077090027E-3</v>
      </c>
      <c r="DV73" s="28">
        <f>외인!DV73</f>
        <v>32447.11</v>
      </c>
      <c r="DW73" s="28">
        <f>(기관!DW73+외인!DW73)/DV73</f>
        <v>2.520717561594854E-3</v>
      </c>
      <c r="DX73" s="28">
        <f>외인!DX73</f>
        <v>122623.16</v>
      </c>
      <c r="DY73" s="28">
        <f>(기관!DY73+외인!DY73)/DX73</f>
        <v>-5.0258858114568226E-3</v>
      </c>
      <c r="DZ73" s="28">
        <f>외인!DZ73</f>
        <v>7102.68</v>
      </c>
      <c r="EA73" s="28">
        <f>(기관!EA73+외인!EA73)/DZ73</f>
        <v>-3.8858571694064769E-4</v>
      </c>
      <c r="EB73" s="28">
        <f>외인!EB73</f>
        <v>10347.07</v>
      </c>
      <c r="EC73" s="28">
        <f>(기관!EC73+외인!EC73)/EB73</f>
        <v>-8.5048231045117091E-4</v>
      </c>
      <c r="ED73" s="28">
        <f>외인!ED73</f>
        <v>9751.73</v>
      </c>
      <c r="EE73" s="28">
        <f>(기관!EE73+외인!EE73)/ED73</f>
        <v>2.0181034544639771E-3</v>
      </c>
      <c r="EF73" s="28">
        <f>외인!EF73</f>
        <v>210672.43</v>
      </c>
      <c r="EG73" s="28">
        <f>(기관!EG73+외인!EG73)/EF73</f>
        <v>7.3099266002675633E-6</v>
      </c>
      <c r="EH73" s="28">
        <f>외인!EH73</f>
        <v>313048.07</v>
      </c>
      <c r="EI73" s="28">
        <f>(기관!EI73+외인!EI73)/EH73</f>
        <v>8.4840005562085072E-4</v>
      </c>
      <c r="EJ73" s="28">
        <f>외인!EJ73</f>
        <v>94619.09</v>
      </c>
      <c r="EK73" s="28">
        <f>(기관!EK73+외인!EK73)/EJ73</f>
        <v>-1.3841815642065462E-3</v>
      </c>
      <c r="EL73" s="28">
        <f>외인!EL73</f>
        <v>27060.22</v>
      </c>
      <c r="EM73" s="28">
        <f>(기관!EM73+외인!EM73)/EL73</f>
        <v>-1.0417505844372292E-3</v>
      </c>
      <c r="EN73" s="28">
        <f>외인!EN73</f>
        <v>41341.89</v>
      </c>
      <c r="EO73" s="28">
        <f>(기관!EO73+외인!EO73)/EN73</f>
        <v>-2.41159753460715E-4</v>
      </c>
      <c r="EP73" s="28">
        <f>외인!EP73</f>
        <v>148547.51999999999</v>
      </c>
      <c r="EQ73" s="28">
        <f>(기관!EQ73+외인!EQ73)/EP73</f>
        <v>1.0031133471632514E-3</v>
      </c>
      <c r="ER73" s="28">
        <f>외인!ER73</f>
        <v>11088.76</v>
      </c>
      <c r="ES73" s="28">
        <f>(기관!ES73+외인!ES73)/ER73</f>
        <v>2.1048340842438648E-3</v>
      </c>
      <c r="ET73" s="28">
        <f>외인!ET73</f>
        <v>162195.82999999999</v>
      </c>
      <c r="EU73" s="28">
        <f>(기관!EU73+외인!EU73)/ET73</f>
        <v>-3.4441082733138086E-3</v>
      </c>
      <c r="EV73" s="28">
        <f>외인!EV73</f>
        <v>45340.94</v>
      </c>
      <c r="EW73" s="28">
        <f>(기관!EW73+외인!EW73)/EV73</f>
        <v>3.7802480495552159E-4</v>
      </c>
      <c r="EX73" s="28">
        <f>외인!EX73</f>
        <v>85106.58</v>
      </c>
      <c r="EY73" s="28">
        <f>(기관!EY73+외인!EY73)/EX73</f>
        <v>1.2219971710765489E-4</v>
      </c>
    </row>
    <row r="74" spans="1:155">
      <c r="A74" s="27">
        <f>외인!A74</f>
        <v>46174</v>
      </c>
      <c r="B74" s="28">
        <f>외인!B74</f>
        <v>6981476.71</v>
      </c>
      <c r="C74" s="28">
        <f>(기관!C74+외인!C74)/B74</f>
        <v>-3.4565466594530832E-4</v>
      </c>
      <c r="D74" s="28">
        <f>외인!D74</f>
        <v>586307.97</v>
      </c>
      <c r="E74" s="28">
        <f>(기관!E74+외인!E74)/D74</f>
        <v>-9.567497436543459E-4</v>
      </c>
      <c r="F74" s="28">
        <f>외인!F74</f>
        <v>2976524.6</v>
      </c>
      <c r="G74" s="28">
        <f>(기관!G74+외인!G74)/F74</f>
        <v>5.1042749655084323E-4</v>
      </c>
      <c r="H74" s="28">
        <f>외인!H74</f>
        <v>330280.42</v>
      </c>
      <c r="I74" s="28">
        <f>(기관!I74+외인!I74)/H74</f>
        <v>6.0566714793447343E-4</v>
      </c>
      <c r="J74" s="28">
        <f>외인!J74</f>
        <v>41351.74</v>
      </c>
      <c r="K74" s="28">
        <f>(기관!K74+외인!K74)/J74</f>
        <v>4.8438106836616796E-4</v>
      </c>
      <c r="L74" s="28">
        <f>외인!L74</f>
        <v>307742.44</v>
      </c>
      <c r="M74" s="28">
        <f>(기관!M74+외인!M74)/L74</f>
        <v>7.65282812471364E-4</v>
      </c>
      <c r="N74" s="28">
        <f>외인!N74</f>
        <v>324643.65000000002</v>
      </c>
      <c r="O74" s="28">
        <f>(기관!O74+외인!O74)/N74</f>
        <v>-2.8082483670941968E-3</v>
      </c>
      <c r="P74" s="28">
        <f>외인!P74</f>
        <v>177148.32</v>
      </c>
      <c r="Q74" s="28">
        <f>(기관!Q74+외인!Q74)/P74</f>
        <v>6.8253540310176232E-4</v>
      </c>
      <c r="R74" s="28">
        <f>외인!R74</f>
        <v>171123.87</v>
      </c>
      <c r="S74" s="28">
        <f>(기관!S74+외인!S74)/R74</f>
        <v>-2.0046881828934791E-3</v>
      </c>
      <c r="T74" s="28">
        <f>외인!T74</f>
        <v>7764.23</v>
      </c>
      <c r="U74" s="28">
        <f>(기관!U74+외인!U74)/T74</f>
        <v>-2.7858525571756638E-3</v>
      </c>
      <c r="V74" s="28">
        <f>외인!V74</f>
        <v>120041.74</v>
      </c>
      <c r="W74" s="28">
        <f>(기관!W74+외인!W74)/V74</f>
        <v>-6.9574966174265722E-3</v>
      </c>
      <c r="X74" s="28">
        <f>외인!X74</f>
        <v>3846114.05</v>
      </c>
      <c r="Y74" s="28">
        <f>(기관!Y74+외인!Y74)/X74</f>
        <v>-6.2421445874700447E-5</v>
      </c>
      <c r="Z74" s="28">
        <f>외인!Z74</f>
        <v>46605.11</v>
      </c>
      <c r="AA74" s="28">
        <f>(기관!AA74+외인!AA74)/Z74</f>
        <v>3.3343983095415931E-4</v>
      </c>
      <c r="AB74" s="28">
        <f>외인!AB74</f>
        <v>193019.49</v>
      </c>
      <c r="AC74" s="28">
        <f>(기관!AC74+외인!AC74)/AB74</f>
        <v>-9.8176614185437904E-5</v>
      </c>
      <c r="AD74" s="28">
        <f>외인!AD74</f>
        <v>19590.38</v>
      </c>
      <c r="AE74" s="28">
        <f>(기관!AE74+외인!AE74)/AD74</f>
        <v>-1.4292729390649868E-5</v>
      </c>
      <c r="AF74" s="28">
        <f>외인!AF74</f>
        <v>23192.71</v>
      </c>
      <c r="AG74" s="28">
        <f>(기관!AG74+외인!AG74)/AF74</f>
        <v>-4.1694135786632955E-4</v>
      </c>
      <c r="AH74" s="28">
        <f>외인!AH74</f>
        <v>212743.95</v>
      </c>
      <c r="AI74" s="28">
        <f>(기관!AI74+외인!AI74)/AH74</f>
        <v>4.5228078166265133E-4</v>
      </c>
      <c r="AJ74" s="28">
        <f>외인!AJ74</f>
        <v>110379.68</v>
      </c>
      <c r="AK74" s="28">
        <f>(기관!AK74+외인!AK74)/AJ74</f>
        <v>-9.4392373668776694E-4</v>
      </c>
      <c r="AL74" s="28">
        <f>외인!AL74</f>
        <v>119640.87</v>
      </c>
      <c r="AM74" s="28">
        <f>(기관!AM74+외인!AM74)/AL74</f>
        <v>-6.5883840530414064E-3</v>
      </c>
      <c r="AN74" s="28">
        <f>외인!AN74</f>
        <v>221984.38</v>
      </c>
      <c r="AO74" s="28">
        <f>(기관!AO74+외인!AO74)/AN74</f>
        <v>-6.4711760349984971E-4</v>
      </c>
      <c r="AP74" s="28">
        <f>외인!AP74</f>
        <v>169065.27</v>
      </c>
      <c r="AQ74" s="28">
        <f>(기관!AQ74+외인!AQ74)/AP74</f>
        <v>-2.4206627416736744E-3</v>
      </c>
      <c r="AR74" s="28">
        <f>외인!AR74</f>
        <v>23280.77</v>
      </c>
      <c r="AS74" s="28">
        <f>(기관!AS74+외인!AS74)/AR74</f>
        <v>2.276557003913535E-5</v>
      </c>
      <c r="AT74" s="28">
        <f>외인!AT74</f>
        <v>121368.17</v>
      </c>
      <c r="AU74" s="28">
        <f>(기관!AU74+외인!AU74)/AT74</f>
        <v>-2.4244412682501515E-3</v>
      </c>
      <c r="AV74" s="28">
        <f>외인!AV74</f>
        <v>43620.54</v>
      </c>
      <c r="AW74" s="28">
        <f>(기관!AW74+외인!AW74)/AV74</f>
        <v>-2.4353206081355254E-3</v>
      </c>
      <c r="AX74" s="28">
        <f>외인!AX74</f>
        <v>61895.74</v>
      </c>
      <c r="AY74" s="28">
        <f>(기관!AY74+외인!AY74)/AX74</f>
        <v>4.3088587356738959E-4</v>
      </c>
      <c r="AZ74" s="28">
        <f>외인!AZ74</f>
        <v>4187843.89</v>
      </c>
      <c r="BA74" s="28">
        <f>(기관!BA74+외인!BA74)/AZ74</f>
        <v>-4.1274222377950194E-4</v>
      </c>
      <c r="BB74" s="28">
        <f>외인!BB74</f>
        <v>135464.95000000001</v>
      </c>
      <c r="BC74" s="28">
        <f>(기관!BC74+외인!BC74)/BB74</f>
        <v>4.6742718319388142E-4</v>
      </c>
      <c r="BD74" s="28">
        <f>외인!BD74</f>
        <v>32837.269999999997</v>
      </c>
      <c r="BE74" s="28">
        <f>(기관!BE74+외인!BE74)/BD74</f>
        <v>-1.5850891380434489E-3</v>
      </c>
      <c r="BF74" s="28">
        <f>외인!BF74</f>
        <v>0</v>
      </c>
      <c r="BG74" s="28" t="e">
        <f>(기관!BG74+외인!BG74)/BF74</f>
        <v>#DIV/0!</v>
      </c>
      <c r="BH74" s="28">
        <f>외인!BH74</f>
        <v>108084.21</v>
      </c>
      <c r="BI74" s="28">
        <f>(기관!BI74+외인!BI74)/BH74</f>
        <v>3.0531749272164573E-5</v>
      </c>
      <c r="BJ74" s="28">
        <f>외인!BJ74</f>
        <v>121026.03</v>
      </c>
      <c r="BK74" s="28">
        <f>(기관!BK74+외인!BK74)/BJ74</f>
        <v>-1.2364282295304571E-3</v>
      </c>
      <c r="BL74" s="28">
        <f>외인!BL74</f>
        <v>42491.21</v>
      </c>
      <c r="BM74" s="28">
        <f>(기관!BM74+외인!BM74)/BL74</f>
        <v>2.0145343001529012E-4</v>
      </c>
      <c r="BN74" s="28">
        <f>외인!BN74</f>
        <v>48630.2</v>
      </c>
      <c r="BO74" s="28">
        <f>(기관!BO74+외인!BO74)/BN74</f>
        <v>-1.1511365365554735E-3</v>
      </c>
      <c r="BP74" s="28">
        <f>외인!BP74</f>
        <v>69413.69</v>
      </c>
      <c r="BQ74" s="28">
        <f>(기관!BQ74+외인!BQ74)/BP74</f>
        <v>1.604870739475165E-4</v>
      </c>
      <c r="BR74" s="28">
        <f>외인!BR74</f>
        <v>311411.37</v>
      </c>
      <c r="BS74" s="28">
        <f>(기관!BS74+외인!BS74)/BR74</f>
        <v>-1.3626991204592177E-3</v>
      </c>
      <c r="BT74" s="28">
        <f>외인!BT74</f>
        <v>3885056.92</v>
      </c>
      <c r="BU74" s="28">
        <f>(기관!BU74+외인!BU74)/BT74</f>
        <v>-7.5633383512949966E-5</v>
      </c>
      <c r="BV74" s="28">
        <f>외인!BV74</f>
        <v>494009.83</v>
      </c>
      <c r="BW74" s="28">
        <f>(기관!BW74+외인!BW74)/BV74</f>
        <v>1.0335624293144126E-3</v>
      </c>
      <c r="BX74" s="28">
        <f>외인!BX74</f>
        <v>72816.86</v>
      </c>
      <c r="BY74" s="28">
        <f>(기관!BY74+외인!BY74)/BX74</f>
        <v>-1.8509449597249867E-3</v>
      </c>
      <c r="BZ74" s="28">
        <f>외인!BZ74</f>
        <v>341625.26</v>
      </c>
      <c r="CA74" s="28">
        <f>(기관!CA74+외인!CA74)/BZ74</f>
        <v>-2.7277842393738684E-3</v>
      </c>
      <c r="CB74" s="28">
        <f>외인!CB74</f>
        <v>10896.76</v>
      </c>
      <c r="CC74" s="28">
        <f>(기관!CC74+외인!CC74)/CB74</f>
        <v>-2.0400559432345029E-3</v>
      </c>
      <c r="CD74" s="28">
        <f>외인!CD74</f>
        <v>24485.26</v>
      </c>
      <c r="CE74" s="28">
        <f>(기관!CE74+외인!CE74)/CD74</f>
        <v>-1.222368069605959E-3</v>
      </c>
      <c r="CF74" s="28">
        <f>외인!CF74</f>
        <v>27263.33</v>
      </c>
      <c r="CG74" s="28">
        <f>(기관!CG74+외인!CG74)/CF74</f>
        <v>2.7216044408368315E-4</v>
      </c>
      <c r="CH74" s="28">
        <f>외인!CH74</f>
        <v>63206.03</v>
      </c>
      <c r="CI74" s="28">
        <f>(기관!CI74+외인!CI74)/CH74</f>
        <v>-1.5726347628541137E-3</v>
      </c>
      <c r="CJ74" s="28">
        <f>외인!CJ74</f>
        <v>325426.65999999997</v>
      </c>
      <c r="CK74" s="28">
        <f>(기관!CK74+외인!CK74)/CJ74</f>
        <v>5.9125457023097001E-4</v>
      </c>
      <c r="CL74" s="28">
        <f>외인!CL74</f>
        <v>218383.46</v>
      </c>
      <c r="CM74" s="28">
        <f>(기관!CM74+외인!CM74)/CL74</f>
        <v>3.5776518972636479E-4</v>
      </c>
      <c r="CN74" s="28">
        <f>외인!CN74</f>
        <v>112812</v>
      </c>
      <c r="CO74" s="28">
        <f>(기관!CO74+외인!CO74)/CN74</f>
        <v>-1.0214338900117008E-3</v>
      </c>
      <c r="CP74" s="28">
        <f>외인!CP74</f>
        <v>135940.25</v>
      </c>
      <c r="CQ74" s="28">
        <f>(기관!CQ74+외인!CQ74)/CP74</f>
        <v>4.6880890685429817E-4</v>
      </c>
      <c r="CR74" s="28">
        <f>외인!CR74</f>
        <v>203607.87</v>
      </c>
      <c r="CS74" s="28">
        <f>(기관!CS74+외인!CS74)/CR74</f>
        <v>-1.3739154581794896E-3</v>
      </c>
      <c r="CT74" s="28">
        <f>외인!CT74</f>
        <v>271662.78000000003</v>
      </c>
      <c r="CU74" s="28">
        <f>(기관!CU74+외인!CU74)/CT74</f>
        <v>-6.3255260805326367E-3</v>
      </c>
      <c r="CV74" s="28">
        <f>외인!CV74</f>
        <v>3885056.92</v>
      </c>
      <c r="CW74" s="28">
        <f>(기관!CW74+외인!CW74)/CV74</f>
        <v>-7.5633383512949966E-5</v>
      </c>
      <c r="CX74" s="28">
        <f>외인!CX74</f>
        <v>283005.93</v>
      </c>
      <c r="CY74" s="28">
        <f>(기관!CY74+외인!CY74)/CX74</f>
        <v>3.6366729135322364E-4</v>
      </c>
      <c r="CZ74" s="28">
        <f>외인!CZ74</f>
        <v>19311.830000000002</v>
      </c>
      <c r="DA74" s="28">
        <f>(기관!DA74+외인!DA74)/CZ74</f>
        <v>-7.3183121433856848E-3</v>
      </c>
      <c r="DB74" s="28">
        <f>외인!DB74</f>
        <v>32837.269999999997</v>
      </c>
      <c r="DC74" s="28">
        <f>(기관!DC74+외인!DC74)/DB74</f>
        <v>-1.5850891380434489E-3</v>
      </c>
      <c r="DD74" s="28">
        <f>외인!DD74</f>
        <v>7764.23</v>
      </c>
      <c r="DE74" s="28">
        <f>(기관!DE74+외인!DE74)/DD74</f>
        <v>-2.7858525571756638E-3</v>
      </c>
      <c r="DF74" s="28">
        <f>외인!DF74</f>
        <v>55156.51</v>
      </c>
      <c r="DG74" s="28">
        <f>(기관!DG74+외인!DG74)/DF74</f>
        <v>-1.5990859465183711E-3</v>
      </c>
      <c r="DH74" s="28">
        <f>외인!DH74</f>
        <v>17236.240000000002</v>
      </c>
      <c r="DI74" s="28">
        <f>(기관!DI74+외인!DI74)/DH74</f>
        <v>-5.93516915522179E-4</v>
      </c>
      <c r="DJ74" s="28">
        <f>외인!DJ74</f>
        <v>659312.84</v>
      </c>
      <c r="DK74" s="28">
        <f>(기관!DK74+외인!DK74)/DJ74</f>
        <v>-1.1191955551783273E-4</v>
      </c>
      <c r="DL74" s="28">
        <f>외인!DL74</f>
        <v>90332.93</v>
      </c>
      <c r="DM74" s="28">
        <f>(기관!DM74+외인!DM74)/DL74</f>
        <v>-1.5202650904825078E-3</v>
      </c>
      <c r="DN74" s="28">
        <f>외인!DN74</f>
        <v>3885056.92</v>
      </c>
      <c r="DO74" s="28">
        <f>(기관!DO74+외인!DO74)/DN74</f>
        <v>-7.5633383512949966E-5</v>
      </c>
      <c r="DP74" s="28">
        <f>외인!DP74</f>
        <v>72266.81</v>
      </c>
      <c r="DQ74" s="28">
        <f>(기관!DQ74+외인!DQ74)/DP74</f>
        <v>3.924069707795322E-3</v>
      </c>
      <c r="DR74" s="28">
        <f>외인!DR74</f>
        <v>42068.97</v>
      </c>
      <c r="DS74" s="28">
        <f>(기관!DS74+외인!DS74)/DR74</f>
        <v>4.0457372738148797E-4</v>
      </c>
      <c r="DT74" s="28">
        <f>외인!DT74</f>
        <v>171123.87</v>
      </c>
      <c r="DU74" s="28">
        <f>(기관!DU74+외인!DU74)/DT74</f>
        <v>-2.0046881828934791E-3</v>
      </c>
      <c r="DV74" s="28">
        <f>외인!DV74</f>
        <v>32178.77</v>
      </c>
      <c r="DW74" s="28">
        <f>(기관!DW74+외인!DW74)/DV74</f>
        <v>1.9512865159233865E-3</v>
      </c>
      <c r="DX74" s="28">
        <f>외인!DX74</f>
        <v>120041.74</v>
      </c>
      <c r="DY74" s="28">
        <f>(기관!DY74+외인!DY74)/DX74</f>
        <v>-6.9574966174265722E-3</v>
      </c>
      <c r="DZ74" s="28">
        <f>외인!DZ74</f>
        <v>6863.67</v>
      </c>
      <c r="EA74" s="28">
        <f>(기관!EA74+외인!EA74)/DZ74</f>
        <v>1.2471462060384606E-3</v>
      </c>
      <c r="EB74" s="28">
        <f>외인!EB74</f>
        <v>10123.85</v>
      </c>
      <c r="EC74" s="28">
        <f>(기관!EC74+외인!EC74)/EB74</f>
        <v>-1.5754875862443634E-3</v>
      </c>
      <c r="ED74" s="28">
        <f>외인!ED74</f>
        <v>9429.83</v>
      </c>
      <c r="EE74" s="28">
        <f>(기관!EE74+외인!EE74)/ED74</f>
        <v>2.2312173178095467E-3</v>
      </c>
      <c r="EF74" s="28">
        <f>외인!EF74</f>
        <v>208654.31</v>
      </c>
      <c r="EG74" s="28">
        <f>(기관!EG74+외인!EG74)/EF74</f>
        <v>-4.0219634092389465E-4</v>
      </c>
      <c r="EH74" s="28">
        <f>외인!EH74</f>
        <v>326604.59999999998</v>
      </c>
      <c r="EI74" s="28">
        <f>(기관!EI74+외인!EI74)/EH74</f>
        <v>8.8170834091130389E-4</v>
      </c>
      <c r="EJ74" s="28">
        <f>외인!EJ74</f>
        <v>94817.83</v>
      </c>
      <c r="EK74" s="28">
        <f>(기관!EK74+외인!EK74)/EJ74</f>
        <v>-1.1853255869702988E-3</v>
      </c>
      <c r="EL74" s="28">
        <f>외인!EL74</f>
        <v>26642.26</v>
      </c>
      <c r="EM74" s="28">
        <f>(기관!EM74+외인!EM74)/EL74</f>
        <v>-1.4762261159526257E-3</v>
      </c>
      <c r="EN74" s="28">
        <f>외인!EN74</f>
        <v>42068.97</v>
      </c>
      <c r="EO74" s="28">
        <f>(기관!EO74+외인!EO74)/EN74</f>
        <v>4.0457372738148797E-4</v>
      </c>
      <c r="EP74" s="28">
        <f>외인!EP74</f>
        <v>145858.4</v>
      </c>
      <c r="EQ74" s="28">
        <f>(기관!EQ74+외인!EQ74)/EP74</f>
        <v>1.5826308255129633E-3</v>
      </c>
      <c r="ER74" s="28">
        <f>외인!ER74</f>
        <v>10517.1</v>
      </c>
      <c r="ES74" s="28">
        <f>(기관!ES74+외인!ES74)/ER74</f>
        <v>5.6422397809282026E-3</v>
      </c>
      <c r="ET74" s="28">
        <f>외인!ET74</f>
        <v>169065.27</v>
      </c>
      <c r="EU74" s="28">
        <f>(기관!EU74+외인!EU74)/ET74</f>
        <v>-2.4206627416736744E-3</v>
      </c>
      <c r="EV74" s="28">
        <f>외인!EV74</f>
        <v>46605.11</v>
      </c>
      <c r="EW74" s="28">
        <f>(기관!EW74+외인!EW74)/EV74</f>
        <v>3.3343983095415931E-4</v>
      </c>
      <c r="EX74" s="28">
        <f>외인!EX74</f>
        <v>89335.13</v>
      </c>
      <c r="EY74" s="28">
        <f>(기관!EY74+외인!EY74)/EX74</f>
        <v>5.3942944953457831E-4</v>
      </c>
    </row>
    <row r="75" spans="1:155">
      <c r="A75" s="27">
        <f>외인!A75</f>
        <v>46175</v>
      </c>
      <c r="B75" s="28">
        <f>외인!B75</f>
        <v>6992104.4800000004</v>
      </c>
      <c r="C75" s="28">
        <f>(기관!C75+외인!C75)/B75</f>
        <v>-1.3523825376247809E-3</v>
      </c>
      <c r="D75" s="28">
        <f>외인!D75</f>
        <v>574393.09</v>
      </c>
      <c r="E75" s="28">
        <f>(기관!E75+외인!E75)/D75</f>
        <v>7.0665891889472272E-5</v>
      </c>
      <c r="F75" s="28">
        <f>외인!F75</f>
        <v>3058228.77</v>
      </c>
      <c r="G75" s="28">
        <f>(기관!G75+외인!G75)/F75</f>
        <v>-1.0517264213690594E-3</v>
      </c>
      <c r="H75" s="28">
        <f>외인!H75</f>
        <v>318087.93</v>
      </c>
      <c r="I75" s="28">
        <f>(기관!I75+외인!I75)/H75</f>
        <v>6.8889756363908555E-4</v>
      </c>
      <c r="J75" s="28">
        <f>외인!J75</f>
        <v>39791.370000000003</v>
      </c>
      <c r="K75" s="28">
        <f>(기관!K75+외인!K75)/J75</f>
        <v>1.1391917393143288E-3</v>
      </c>
      <c r="L75" s="28">
        <f>외인!L75</f>
        <v>296259.43</v>
      </c>
      <c r="M75" s="28">
        <f>(기관!M75+외인!M75)/L75</f>
        <v>8.5685036253529555E-4</v>
      </c>
      <c r="N75" s="28">
        <f>외인!N75</f>
        <v>319017.77</v>
      </c>
      <c r="O75" s="28">
        <f>(기관!O75+외인!O75)/N75</f>
        <v>-4.0104662508298515E-3</v>
      </c>
      <c r="P75" s="28">
        <f>외인!P75</f>
        <v>173817.74</v>
      </c>
      <c r="Q75" s="28">
        <f>(기관!Q75+외인!Q75)/P75</f>
        <v>1.3101079325965233E-3</v>
      </c>
      <c r="R75" s="28">
        <f>외인!R75</f>
        <v>164302.81</v>
      </c>
      <c r="S75" s="28">
        <f>(기관!S75+외인!S75)/R75</f>
        <v>-4.6088682232519338E-3</v>
      </c>
      <c r="T75" s="28">
        <f>외인!T75</f>
        <v>7667.43</v>
      </c>
      <c r="U75" s="28">
        <f>(기관!U75+외인!U75)/T75</f>
        <v>-2.0397969071775028E-3</v>
      </c>
      <c r="V75" s="28">
        <f>외인!V75</f>
        <v>117394.55</v>
      </c>
      <c r="W75" s="28">
        <f>(기관!W75+외인!W75)/V75</f>
        <v>-4.8841279258704925E-3</v>
      </c>
      <c r="X75" s="28">
        <f>외인!X75</f>
        <v>3907251.05</v>
      </c>
      <c r="Y75" s="28">
        <f>(기관!Y75+외인!Y75)/X75</f>
        <v>-1.3377640528115028E-3</v>
      </c>
      <c r="Z75" s="28">
        <f>외인!Z75</f>
        <v>48674.43</v>
      </c>
      <c r="AA75" s="28">
        <f>(기관!AA75+외인!AA75)/Z75</f>
        <v>8.7910633981743596E-4</v>
      </c>
      <c r="AB75" s="28">
        <f>외인!AB75</f>
        <v>197896.64</v>
      </c>
      <c r="AC75" s="28">
        <f>(기관!AC75+외인!AC75)/AB75</f>
        <v>2.3764931026620771E-4</v>
      </c>
      <c r="AD75" s="28">
        <f>외인!AD75</f>
        <v>19558.72</v>
      </c>
      <c r="AE75" s="28">
        <f>(기관!AE75+외인!AE75)/AD75</f>
        <v>-1.8968521457436886E-4</v>
      </c>
      <c r="AF75" s="28">
        <f>외인!AF75</f>
        <v>22840.48</v>
      </c>
      <c r="AG75" s="28">
        <f>(기관!AG75+외인!AG75)/AF75</f>
        <v>2.189095850875288E-5</v>
      </c>
      <c r="AH75" s="28">
        <f>외인!AH75</f>
        <v>206152.12</v>
      </c>
      <c r="AI75" s="28">
        <f>(기관!AI75+외인!AI75)/AH75</f>
        <v>-1.2523761579555912E-3</v>
      </c>
      <c r="AJ75" s="28">
        <f>외인!AJ75</f>
        <v>112598.29</v>
      </c>
      <c r="AK75" s="28">
        <f>(기관!AK75+외인!AK75)/AJ75</f>
        <v>-3.5234105242628461E-3</v>
      </c>
      <c r="AL75" s="28">
        <f>외인!AL75</f>
        <v>118374.39999999999</v>
      </c>
      <c r="AM75" s="28">
        <f>(기관!AM75+외인!AM75)/AL75</f>
        <v>-6.1939067906574405E-3</v>
      </c>
      <c r="AN75" s="28">
        <f>외인!AN75</f>
        <v>217225.98</v>
      </c>
      <c r="AO75" s="28">
        <f>(기관!AO75+외인!AO75)/AN75</f>
        <v>-2.523409032381854E-3</v>
      </c>
      <c r="AP75" s="28">
        <f>외인!AP75</f>
        <v>156610.5</v>
      </c>
      <c r="AQ75" s="28">
        <f>(기관!AQ75+외인!AQ75)/AP75</f>
        <v>-2.2356100006066006E-3</v>
      </c>
      <c r="AR75" s="28">
        <f>외인!AR75</f>
        <v>22881.85</v>
      </c>
      <c r="AS75" s="28">
        <f>(기관!AS75+외인!AS75)/AR75</f>
        <v>6.0003889545644251E-4</v>
      </c>
      <c r="AT75" s="28">
        <f>외인!AT75</f>
        <v>124792.33</v>
      </c>
      <c r="AU75" s="28">
        <f>(기관!AU75+외인!AU75)/AT75</f>
        <v>-1.0394228555553055E-2</v>
      </c>
      <c r="AV75" s="28">
        <f>외인!AV75</f>
        <v>43599.47</v>
      </c>
      <c r="AW75" s="28">
        <f>(기관!AW75+외인!AW75)/AV75</f>
        <v>-1.2747861384553526E-3</v>
      </c>
      <c r="AX75" s="28">
        <f>외인!AX75</f>
        <v>59736.19</v>
      </c>
      <c r="AY75" s="28">
        <f>(기관!AY75+외인!AY75)/AX75</f>
        <v>2.5666183263445492E-3</v>
      </c>
      <c r="AZ75" s="28">
        <f>외인!AZ75</f>
        <v>4216311.5199999996</v>
      </c>
      <c r="BA75" s="28">
        <f>(기관!BA75+외인!BA75)/AZ75</f>
        <v>-1.6248751942313788E-3</v>
      </c>
      <c r="BB75" s="28">
        <f>외인!BB75</f>
        <v>151941.14000000001</v>
      </c>
      <c r="BC75" s="28">
        <f>(기관!BC75+외인!BC75)/BB75</f>
        <v>9.1239278578533756E-4</v>
      </c>
      <c r="BD75" s="28">
        <f>외인!BD75</f>
        <v>31924.9</v>
      </c>
      <c r="BE75" s="28">
        <f>(기관!BE75+외인!BE75)/BD75</f>
        <v>-8.4072307195950501E-4</v>
      </c>
      <c r="BF75" s="28">
        <f>외인!BF75</f>
        <v>0</v>
      </c>
      <c r="BG75" s="28" t="e">
        <f>(기관!BG75+외인!BG75)/BF75</f>
        <v>#DIV/0!</v>
      </c>
      <c r="BH75" s="28">
        <f>외인!BH75</f>
        <v>108545.16</v>
      </c>
      <c r="BI75" s="28">
        <f>(기관!BI75+외인!BI75)/BH75</f>
        <v>7.0993492478153798E-4</v>
      </c>
      <c r="BJ75" s="28">
        <f>외인!BJ75</f>
        <v>116823.36</v>
      </c>
      <c r="BK75" s="28">
        <f>(기관!BK75+외인!BK75)/BJ75</f>
        <v>-8.3990051304807536E-4</v>
      </c>
      <c r="BL75" s="28">
        <f>외인!BL75</f>
        <v>41270.730000000003</v>
      </c>
      <c r="BM75" s="28">
        <f>(기관!BM75+외인!BM75)/BL75</f>
        <v>5.1295433834099859E-4</v>
      </c>
      <c r="BN75" s="28">
        <f>외인!BN75</f>
        <v>47050.47</v>
      </c>
      <c r="BO75" s="28">
        <f>(기관!BO75+외인!BO75)/BN75</f>
        <v>-9.4791826734143129E-4</v>
      </c>
      <c r="BP75" s="28">
        <f>외인!BP75</f>
        <v>67679.38</v>
      </c>
      <c r="BQ75" s="28">
        <f>(기관!BQ75+외인!BQ75)/BP75</f>
        <v>2.1548660759008131E-3</v>
      </c>
      <c r="BR75" s="28">
        <f>외인!BR75</f>
        <v>295548.09000000003</v>
      </c>
      <c r="BS75" s="28">
        <f>(기관!BS75+외인!BS75)/BR75</f>
        <v>-1.9605269653409025E-3</v>
      </c>
      <c r="BT75" s="28">
        <f>외인!BT75</f>
        <v>3945106.99</v>
      </c>
      <c r="BU75" s="28">
        <f>(기관!BU75+외인!BU75)/BT75</f>
        <v>-1.3247853640592901E-3</v>
      </c>
      <c r="BV75" s="28">
        <f>외인!BV75</f>
        <v>492660.86</v>
      </c>
      <c r="BW75" s="28">
        <f>(기관!BW75+외인!BW75)/BV75</f>
        <v>1.323750378708794E-3</v>
      </c>
      <c r="BX75" s="28">
        <f>외인!BX75</f>
        <v>71659.429999999993</v>
      </c>
      <c r="BY75" s="28">
        <f>(기관!BY75+외인!BY75)/BX75</f>
        <v>-1.3774879314557766E-3</v>
      </c>
      <c r="BZ75" s="28">
        <f>외인!BZ75</f>
        <v>335600.38</v>
      </c>
      <c r="CA75" s="28">
        <f>(기관!CA75+외인!CA75)/BZ75</f>
        <v>-3.8181422798150583E-3</v>
      </c>
      <c r="CB75" s="28">
        <f>외인!CB75</f>
        <v>10831.79</v>
      </c>
      <c r="CC75" s="28">
        <f>(기관!CC75+외인!CC75)/CB75</f>
        <v>-1.9018093962309079E-4</v>
      </c>
      <c r="CD75" s="28">
        <f>외인!CD75</f>
        <v>24359.84</v>
      </c>
      <c r="CE75" s="28">
        <f>(기관!CE75+외인!CE75)/CD75</f>
        <v>-9.1544115232284113E-5</v>
      </c>
      <c r="CF75" s="28">
        <f>외인!CF75</f>
        <v>28220.639999999999</v>
      </c>
      <c r="CG75" s="28">
        <f>(기관!CG75+외인!CG75)/CF75</f>
        <v>1.1427806031330261E-3</v>
      </c>
      <c r="CH75" s="28">
        <f>외인!CH75</f>
        <v>63132.41</v>
      </c>
      <c r="CI75" s="28">
        <f>(기관!CI75+외인!CI75)/CH75</f>
        <v>-6.4610237435890701E-4</v>
      </c>
      <c r="CJ75" s="28">
        <f>외인!CJ75</f>
        <v>319912.63</v>
      </c>
      <c r="CK75" s="28">
        <f>(기관!CK75+외인!CK75)/CJ75</f>
        <v>1.4947206054353027E-3</v>
      </c>
      <c r="CL75" s="28">
        <f>외인!CL75</f>
        <v>222931.58</v>
      </c>
      <c r="CM75" s="28">
        <f>(기관!CM75+외인!CM75)/CL75</f>
        <v>5.4931652123938661E-4</v>
      </c>
      <c r="CN75" s="28">
        <f>외인!CN75</f>
        <v>109822.99</v>
      </c>
      <c r="CO75" s="28">
        <f>(기관!CO75+외인!CO75)/CN75</f>
        <v>1.2583886124389795E-4</v>
      </c>
      <c r="CP75" s="28">
        <f>외인!CP75</f>
        <v>152415.56</v>
      </c>
      <c r="CQ75" s="28">
        <f>(기관!CQ75+외인!CQ75)/CP75</f>
        <v>9.0377911546563885E-4</v>
      </c>
      <c r="CR75" s="28">
        <f>외인!CR75</f>
        <v>198135.71</v>
      </c>
      <c r="CS75" s="28">
        <f>(기관!CS75+외인!CS75)/CR75</f>
        <v>-3.4889722806656109E-3</v>
      </c>
      <c r="CT75" s="28">
        <f>외인!CT75</f>
        <v>247928.77</v>
      </c>
      <c r="CU75" s="28">
        <f>(기관!CU75+외인!CU75)/CT75</f>
        <v>-6.2673242802761455E-3</v>
      </c>
      <c r="CV75" s="28">
        <f>외인!CV75</f>
        <v>3945106.99</v>
      </c>
      <c r="CW75" s="28">
        <f>(기관!CW75+외인!CW75)/CV75</f>
        <v>-1.3247853640592901E-3</v>
      </c>
      <c r="CX75" s="28">
        <f>외인!CX75</f>
        <v>276227.24</v>
      </c>
      <c r="CY75" s="28">
        <f>(기관!CY75+외인!CY75)/CX75</f>
        <v>-3.1343034814379639E-3</v>
      </c>
      <c r="CZ75" s="28">
        <f>외인!CZ75</f>
        <v>19449.04</v>
      </c>
      <c r="DA75" s="28">
        <f>(기관!DA75+외인!DA75)/CZ75</f>
        <v>-3.0171154977315074E-3</v>
      </c>
      <c r="DB75" s="28">
        <f>외인!DB75</f>
        <v>31924.9</v>
      </c>
      <c r="DC75" s="28">
        <f>(기관!DC75+외인!DC75)/DB75</f>
        <v>-8.4072307195950501E-4</v>
      </c>
      <c r="DD75" s="28">
        <f>외인!DD75</f>
        <v>7667.43</v>
      </c>
      <c r="DE75" s="28">
        <f>(기관!DE75+외인!DE75)/DD75</f>
        <v>-2.0397969071775028E-3</v>
      </c>
      <c r="DF75" s="28">
        <f>외인!DF75</f>
        <v>53739.57</v>
      </c>
      <c r="DG75" s="28">
        <f>(기관!DG75+외인!DG75)/DF75</f>
        <v>-1.296251533088188E-3</v>
      </c>
      <c r="DH75" s="28">
        <f>외인!DH75</f>
        <v>17067.55</v>
      </c>
      <c r="DI75" s="28">
        <f>(기관!DI75+외인!DI75)/DH75</f>
        <v>5.5309637294163471E-4</v>
      </c>
      <c r="DJ75" s="28">
        <f>외인!DJ75</f>
        <v>631105.78</v>
      </c>
      <c r="DK75" s="28">
        <f>(기관!DK75+외인!DK75)/DJ75</f>
        <v>-1.0335985197283408E-3</v>
      </c>
      <c r="DL75" s="28">
        <f>외인!DL75</f>
        <v>87378.62</v>
      </c>
      <c r="DM75" s="28">
        <f>(기관!DM75+외인!DM75)/DL75</f>
        <v>-2.2843116542696609E-4</v>
      </c>
      <c r="DN75" s="28">
        <f>외인!DN75</f>
        <v>3945106.99</v>
      </c>
      <c r="DO75" s="28">
        <f>(기관!DO75+외인!DO75)/DN75</f>
        <v>-1.3247853640592901E-3</v>
      </c>
      <c r="DP75" s="28">
        <f>외인!DP75</f>
        <v>72145.490000000005</v>
      </c>
      <c r="DQ75" s="28">
        <f>(기관!DQ75+외인!DQ75)/DP75</f>
        <v>5.5669453489053848E-3</v>
      </c>
      <c r="DR75" s="28">
        <f>외인!DR75</f>
        <v>40508.660000000003</v>
      </c>
      <c r="DS75" s="28">
        <f>(기관!DS75+외인!DS75)/DR75</f>
        <v>8.5685381841808621E-4</v>
      </c>
      <c r="DT75" s="28">
        <f>외인!DT75</f>
        <v>164302.81</v>
      </c>
      <c r="DU75" s="28">
        <f>(기관!DU75+외인!DU75)/DT75</f>
        <v>-4.6088682232519338E-3</v>
      </c>
      <c r="DV75" s="28">
        <f>외인!DV75</f>
        <v>33520.15</v>
      </c>
      <c r="DW75" s="28">
        <f>(기관!DW75+외인!DW75)/DV75</f>
        <v>1.9531535509238473E-3</v>
      </c>
      <c r="DX75" s="28">
        <f>외인!DX75</f>
        <v>117394.55</v>
      </c>
      <c r="DY75" s="28">
        <f>(기관!DY75+외인!DY75)/DX75</f>
        <v>-4.8841279258704925E-3</v>
      </c>
      <c r="DZ75" s="28">
        <f>외인!DZ75</f>
        <v>6866.53</v>
      </c>
      <c r="EA75" s="28">
        <f>(기관!EA75+외인!EA75)/DZ75</f>
        <v>3.0044287289213039E-3</v>
      </c>
      <c r="EB75" s="28">
        <f>외인!EB75</f>
        <v>10090.84</v>
      </c>
      <c r="EC75" s="28">
        <f>(기관!EC75+외인!EC75)/EB75</f>
        <v>-2.1901050854041893E-4</v>
      </c>
      <c r="ED75" s="28">
        <f>외인!ED75</f>
        <v>9087.98</v>
      </c>
      <c r="EE75" s="28">
        <f>(기관!EE75+외인!EE75)/ED75</f>
        <v>2.9511508608073521E-3</v>
      </c>
      <c r="EF75" s="28">
        <f>외인!EF75</f>
        <v>204532.48000000001</v>
      </c>
      <c r="EG75" s="28">
        <f>(기관!EG75+외인!EG75)/EF75</f>
        <v>2.7707090824890011E-4</v>
      </c>
      <c r="EH75" s="28">
        <f>외인!EH75</f>
        <v>334101.7</v>
      </c>
      <c r="EI75" s="28">
        <f>(기관!EI75+외인!EI75)/EH75</f>
        <v>1.594574346673483E-3</v>
      </c>
      <c r="EJ75" s="28">
        <f>외인!EJ75</f>
        <v>93557.23</v>
      </c>
      <c r="EK75" s="28">
        <f>(기관!EK75+외인!EK75)/EJ75</f>
        <v>-5.1807861348609834E-4</v>
      </c>
      <c r="EL75" s="28">
        <f>외인!EL75</f>
        <v>26525.37</v>
      </c>
      <c r="EM75" s="28">
        <f>(기관!EM75+외인!EM75)/EL75</f>
        <v>-3.2384091154996105E-4</v>
      </c>
      <c r="EN75" s="28">
        <f>외인!EN75</f>
        <v>40508.660000000003</v>
      </c>
      <c r="EO75" s="28">
        <f>(기관!EO75+외인!EO75)/EN75</f>
        <v>8.5685381841808621E-4</v>
      </c>
      <c r="EP75" s="28">
        <f>외인!EP75</f>
        <v>137242.01999999999</v>
      </c>
      <c r="EQ75" s="28">
        <f>(기관!EQ75+외인!EQ75)/EP75</f>
        <v>9.820607420380433E-4</v>
      </c>
      <c r="ER75" s="28">
        <f>외인!ER75</f>
        <v>10118.629999999999</v>
      </c>
      <c r="ES75" s="28">
        <f>(기관!ES75+외인!ES75)/ER75</f>
        <v>5.1588011420518386E-4</v>
      </c>
      <c r="ET75" s="28">
        <f>외인!ET75</f>
        <v>156610.5</v>
      </c>
      <c r="EU75" s="28">
        <f>(기관!EU75+외인!EU75)/ET75</f>
        <v>-2.2356100006066006E-3</v>
      </c>
      <c r="EV75" s="28">
        <f>외인!EV75</f>
        <v>48674.43</v>
      </c>
      <c r="EW75" s="28">
        <f>(기관!EW75+외인!EW75)/EV75</f>
        <v>8.7910633981743596E-4</v>
      </c>
      <c r="EX75" s="28">
        <f>외인!EX75</f>
        <v>103741.13</v>
      </c>
      <c r="EY75" s="28">
        <f>(기관!EY75+외인!EY75)/EX75</f>
        <v>9.154517595865786E-4</v>
      </c>
    </row>
    <row r="76" spans="1:155">
      <c r="A76" s="27">
        <f>외인!A76</f>
        <v>46177</v>
      </c>
      <c r="B76" s="28">
        <f>외인!B76</f>
        <v>6861118.8600000003</v>
      </c>
      <c r="C76" s="28">
        <f>(기관!C76+외인!C76)/B76</f>
        <v>-2.0893035512869686E-3</v>
      </c>
      <c r="D76" s="28">
        <f>외인!D76</f>
        <v>587547.79</v>
      </c>
      <c r="E76" s="28">
        <f>(기관!E76+외인!E76)/D76</f>
        <v>1.4138254183544796E-3</v>
      </c>
      <c r="F76" s="28">
        <f>외인!F76</f>
        <v>3006354.93</v>
      </c>
      <c r="G76" s="28">
        <f>(기관!G76+외인!G76)/F76</f>
        <v>-2.3422949598303081E-3</v>
      </c>
      <c r="H76" s="28">
        <f>외인!H76</f>
        <v>314535.67</v>
      </c>
      <c r="I76" s="28">
        <f>(기관!I76+외인!I76)/H76</f>
        <v>1.115390187701128E-3</v>
      </c>
      <c r="J76" s="28">
        <f>외인!J76</f>
        <v>40526.47</v>
      </c>
      <c r="K76" s="28">
        <f>(기관!K76+외인!K76)/J76</f>
        <v>1.6453443884947296E-3</v>
      </c>
      <c r="L76" s="28">
        <f>외인!L76</f>
        <v>292589.7</v>
      </c>
      <c r="M76" s="28">
        <f>(기관!M76+외인!M76)/L76</f>
        <v>1.2321007882369064E-3</v>
      </c>
      <c r="N76" s="28">
        <f>외인!N76</f>
        <v>310354.2</v>
      </c>
      <c r="O76" s="28">
        <f>(기관!O76+외인!O76)/N76</f>
        <v>-3.549235035324155E-3</v>
      </c>
      <c r="P76" s="28">
        <f>외인!P76</f>
        <v>169536.65</v>
      </c>
      <c r="Q76" s="28">
        <f>(기관!Q76+외인!Q76)/P76</f>
        <v>2.3770671415295752E-4</v>
      </c>
      <c r="R76" s="28">
        <f>외인!R76</f>
        <v>156129.57</v>
      </c>
      <c r="S76" s="28">
        <f>(기관!S76+외인!S76)/R76</f>
        <v>-4.8514192410829028E-3</v>
      </c>
      <c r="T76" s="28">
        <f>외인!T76</f>
        <v>7714.91</v>
      </c>
      <c r="U76" s="28">
        <f>(기관!U76+외인!U76)/T76</f>
        <v>-1.6448668876240943E-3</v>
      </c>
      <c r="V76" s="28">
        <f>외인!V76</f>
        <v>130139.66</v>
      </c>
      <c r="W76" s="28">
        <f>(기관!W76+외인!W76)/V76</f>
        <v>1.3095930940652523E-3</v>
      </c>
      <c r="X76" s="28">
        <f>외인!X76</f>
        <v>3823946.06</v>
      </c>
      <c r="Y76" s="28">
        <f>(기관!Y76+외인!Y76)/X76</f>
        <v>-2.4686671443268212E-3</v>
      </c>
      <c r="Z76" s="28">
        <f>외인!Z76</f>
        <v>52687.64</v>
      </c>
      <c r="AA76" s="28">
        <f>(기관!AA76+외인!AA76)/Z76</f>
        <v>9.3076858253662528E-4</v>
      </c>
      <c r="AB76" s="28">
        <f>외인!AB76</f>
        <v>204681.41</v>
      </c>
      <c r="AC76" s="28">
        <f>(기관!AC76+외인!AC76)/AB76</f>
        <v>9.1117214797377052E-4</v>
      </c>
      <c r="AD76" s="28">
        <f>외인!AD76</f>
        <v>19850.84</v>
      </c>
      <c r="AE76" s="28">
        <f>(기관!AE76+외인!AE76)/AD76</f>
        <v>5.0375701985407208E-6</v>
      </c>
      <c r="AF76" s="28">
        <f>외인!AF76</f>
        <v>23033.87</v>
      </c>
      <c r="AG76" s="28">
        <f>(기관!AG76+외인!AG76)/AF76</f>
        <v>4.046215421029988E-4</v>
      </c>
      <c r="AH76" s="28">
        <f>외인!AH76</f>
        <v>203941.26</v>
      </c>
      <c r="AI76" s="28">
        <f>(기관!AI76+외인!AI76)/AH76</f>
        <v>-1.9316346285199962E-3</v>
      </c>
      <c r="AJ76" s="28">
        <f>외인!AJ76</f>
        <v>109033.21</v>
      </c>
      <c r="AK76" s="28">
        <f>(기관!AK76+외인!AK76)/AJ76</f>
        <v>-4.6174005149440247E-3</v>
      </c>
      <c r="AL76" s="28">
        <f>외인!AL76</f>
        <v>117501.37</v>
      </c>
      <c r="AM76" s="28">
        <f>(기관!AM76+외인!AM76)/AL76</f>
        <v>-5.4824892679974715E-3</v>
      </c>
      <c r="AN76" s="28">
        <f>외인!AN76</f>
        <v>209524.24</v>
      </c>
      <c r="AO76" s="28">
        <f>(기관!AO76+외인!AO76)/AN76</f>
        <v>-2.1434751415874364E-3</v>
      </c>
      <c r="AP76" s="28">
        <f>외인!AP76</f>
        <v>155054.04</v>
      </c>
      <c r="AQ76" s="28">
        <f>(기관!AQ76+외인!AQ76)/AP76</f>
        <v>-1.1663030515038501E-3</v>
      </c>
      <c r="AR76" s="28">
        <f>외인!AR76</f>
        <v>23042.67</v>
      </c>
      <c r="AS76" s="28">
        <f>(기관!AS76+외인!AS76)/AR76</f>
        <v>6.1624803028468493E-4</v>
      </c>
      <c r="AT76" s="28">
        <f>외인!AT76</f>
        <v>116851.11</v>
      </c>
      <c r="AU76" s="28">
        <f>(기관!AU76+외인!AU76)/AT76</f>
        <v>-1.3728410453268267E-2</v>
      </c>
      <c r="AV76" s="28">
        <f>외인!AV76</f>
        <v>43531.92</v>
      </c>
      <c r="AW76" s="28">
        <f>(기관!AW76+외인!AW76)/AV76</f>
        <v>-7.989539629770523E-4</v>
      </c>
      <c r="AX76" s="28">
        <f>외인!AX76</f>
        <v>59839.42</v>
      </c>
      <c r="AY76" s="28">
        <f>(기관!AY76+외인!AY76)/AX76</f>
        <v>4.4472356182596691E-3</v>
      </c>
      <c r="AZ76" s="28">
        <f>외인!AZ76</f>
        <v>4115168.55</v>
      </c>
      <c r="BA76" s="28">
        <f>(기관!BA76+외인!BA76)/AZ76</f>
        <v>-2.6073488533051698E-3</v>
      </c>
      <c r="BB76" s="28">
        <f>외인!BB76</f>
        <v>147888.4</v>
      </c>
      <c r="BC76" s="28">
        <f>(기관!BC76+외인!BC76)/BB76</f>
        <v>7.6016780220761063E-4</v>
      </c>
      <c r="BD76" s="28">
        <f>외인!BD76</f>
        <v>32638.62</v>
      </c>
      <c r="BE76" s="28">
        <f>(기관!BE76+외인!BE76)/BD76</f>
        <v>2.4051261971247563E-4</v>
      </c>
      <c r="BF76" s="28">
        <f>외인!BF76</f>
        <v>0</v>
      </c>
      <c r="BG76" s="28" t="e">
        <f>(기관!BG76+외인!BG76)/BF76</f>
        <v>#DIV/0!</v>
      </c>
      <c r="BH76" s="28">
        <f>외인!BH76</f>
        <v>109818.72</v>
      </c>
      <c r="BI76" s="28">
        <f>(기관!BI76+외인!BI76)/BH76</f>
        <v>1.3920213238690087E-3</v>
      </c>
      <c r="BJ76" s="28">
        <f>외인!BJ76</f>
        <v>118066.4</v>
      </c>
      <c r="BK76" s="28">
        <f>(기관!BK76+외인!BK76)/BJ76</f>
        <v>-2.6247941836119343E-4</v>
      </c>
      <c r="BL76" s="28">
        <f>외인!BL76</f>
        <v>41172.65</v>
      </c>
      <c r="BM76" s="28">
        <f>(기관!BM76+외인!BM76)/BL76</f>
        <v>7.9373078973541897E-4</v>
      </c>
      <c r="BN76" s="28">
        <f>외인!BN76</f>
        <v>47325.81</v>
      </c>
      <c r="BO76" s="28">
        <f>(기관!BO76+외인!BO76)/BN76</f>
        <v>3.1314836449708932E-4</v>
      </c>
      <c r="BP76" s="28">
        <f>외인!BP76</f>
        <v>68149.81</v>
      </c>
      <c r="BQ76" s="28">
        <f>(기관!BQ76+외인!BQ76)/BP76</f>
        <v>3.8405096067032326E-3</v>
      </c>
      <c r="BR76" s="28">
        <f>외인!BR76</f>
        <v>290914.82</v>
      </c>
      <c r="BS76" s="28">
        <f>(기관!BS76+외인!BS76)/BR76</f>
        <v>-1.2579283516735242E-3</v>
      </c>
      <c r="BT76" s="28">
        <f>외인!BT76</f>
        <v>3864435.24</v>
      </c>
      <c r="BU76" s="28">
        <f>(기관!BU76+외인!BU76)/BT76</f>
        <v>-2.4092058533241199E-3</v>
      </c>
      <c r="BV76" s="28">
        <f>외인!BV76</f>
        <v>498647.3</v>
      </c>
      <c r="BW76" s="28">
        <f>(기관!BW76+외인!BW76)/BV76</f>
        <v>1.2394532167325483E-3</v>
      </c>
      <c r="BX76" s="28">
        <f>외인!BX76</f>
        <v>71393.34</v>
      </c>
      <c r="BY76" s="28">
        <f>(기관!BY76+외인!BY76)/BX76</f>
        <v>-1.1051451017699972E-3</v>
      </c>
      <c r="BZ76" s="28">
        <f>외인!BZ76</f>
        <v>327025.61</v>
      </c>
      <c r="CA76" s="28">
        <f>(기관!CA76+외인!CA76)/BZ76</f>
        <v>-3.3431938250952273E-3</v>
      </c>
      <c r="CB76" s="28">
        <f>외인!CB76</f>
        <v>11049.57</v>
      </c>
      <c r="CC76" s="28">
        <f>(기관!CC76+외인!CC76)/CB76</f>
        <v>6.8509453309042794E-4</v>
      </c>
      <c r="CD76" s="28">
        <f>외인!CD76</f>
        <v>24331.919999999998</v>
      </c>
      <c r="CE76" s="28">
        <f>(기관!CE76+외인!CE76)/CD76</f>
        <v>7.2004182160717296E-4</v>
      </c>
      <c r="CF76" s="28">
        <f>외인!CF76</f>
        <v>29982.69</v>
      </c>
      <c r="CG76" s="28">
        <f>(기관!CG76+외인!CG76)/CF76</f>
        <v>1.4208198130321197E-3</v>
      </c>
      <c r="CH76" s="28">
        <f>외인!CH76</f>
        <v>62149.23</v>
      </c>
      <c r="CI76" s="28">
        <f>(기관!CI76+외인!CI76)/CH76</f>
        <v>-3.6637622059034375E-4</v>
      </c>
      <c r="CJ76" s="28">
        <f>외인!CJ76</f>
        <v>316300.31</v>
      </c>
      <c r="CK76" s="28">
        <f>(기관!CK76+외인!CK76)/CJ76</f>
        <v>7.484342965076449E-4</v>
      </c>
      <c r="CL76" s="28">
        <f>외인!CL76</f>
        <v>229542.59</v>
      </c>
      <c r="CM76" s="28">
        <f>(기관!CM76+외인!CM76)/CL76</f>
        <v>1.2463917916060807E-3</v>
      </c>
      <c r="CN76" s="28">
        <f>외인!CN76</f>
        <v>112163.67</v>
      </c>
      <c r="CO76" s="28">
        <f>(기관!CO76+외인!CO76)/CN76</f>
        <v>5.8664271595250037E-4</v>
      </c>
      <c r="CP76" s="28">
        <f>외인!CP76</f>
        <v>148351.99</v>
      </c>
      <c r="CQ76" s="28">
        <f>(기관!CQ76+외인!CQ76)/CP76</f>
        <v>7.527367849935818E-4</v>
      </c>
      <c r="CR76" s="28">
        <f>외인!CR76</f>
        <v>188858.57</v>
      </c>
      <c r="CS76" s="28">
        <f>(기관!CS76+외인!CS76)/CR76</f>
        <v>-3.9524285289251103E-3</v>
      </c>
      <c r="CT76" s="28">
        <f>외인!CT76</f>
        <v>241286.92</v>
      </c>
      <c r="CU76" s="28">
        <f>(기관!CU76+외인!CU76)/CT76</f>
        <v>-4.2611924425907544E-3</v>
      </c>
      <c r="CV76" s="28">
        <f>외인!CV76</f>
        <v>3864435.24</v>
      </c>
      <c r="CW76" s="28">
        <f>(기관!CW76+외인!CW76)/CV76</f>
        <v>-2.4092058533241199E-3</v>
      </c>
      <c r="CX76" s="28">
        <f>외인!CX76</f>
        <v>261617.84</v>
      </c>
      <c r="CY76" s="28">
        <f>(기관!CY76+외인!CY76)/CX76</f>
        <v>-4.5949848068465053E-3</v>
      </c>
      <c r="CZ76" s="28">
        <f>외인!CZ76</f>
        <v>19352.11</v>
      </c>
      <c r="DA76" s="28">
        <f>(기관!DA76+외인!DA76)/CZ76</f>
        <v>-4.1649205177109888E-4</v>
      </c>
      <c r="DB76" s="28">
        <f>외인!DB76</f>
        <v>32638.62</v>
      </c>
      <c r="DC76" s="28">
        <f>(기관!DC76+외인!DC76)/DB76</f>
        <v>2.4051261971247563E-4</v>
      </c>
      <c r="DD76" s="28">
        <f>외인!DD76</f>
        <v>7714.91</v>
      </c>
      <c r="DE76" s="28">
        <f>(기관!DE76+외인!DE76)/DD76</f>
        <v>-1.6448668876240943E-3</v>
      </c>
      <c r="DF76" s="28">
        <f>외인!DF76</f>
        <v>53026.54</v>
      </c>
      <c r="DG76" s="28">
        <f>(기관!DG76+외인!DG76)/DF76</f>
        <v>-1.1509330987841183E-3</v>
      </c>
      <c r="DH76" s="28">
        <f>외인!DH76</f>
        <v>17092.28</v>
      </c>
      <c r="DI76" s="28">
        <f>(기관!DI76+외인!DI76)/DH76</f>
        <v>1.4058978673412799E-3</v>
      </c>
      <c r="DJ76" s="28">
        <f>외인!DJ76</f>
        <v>620089.85</v>
      </c>
      <c r="DK76" s="28">
        <f>(기관!DK76+외인!DK76)/DJ76</f>
        <v>-1.0528796754212316E-3</v>
      </c>
      <c r="DL76" s="28">
        <f>외인!DL76</f>
        <v>89607.3</v>
      </c>
      <c r="DM76" s="28">
        <f>(기관!DM76+외인!DM76)/DL76</f>
        <v>3.1950521888283648E-4</v>
      </c>
      <c r="DN76" s="28">
        <f>외인!DN76</f>
        <v>3864435.24</v>
      </c>
      <c r="DO76" s="28">
        <f>(기관!DO76+외인!DO76)/DN76</f>
        <v>-2.4092058533241199E-3</v>
      </c>
      <c r="DP76" s="28">
        <f>외인!DP76</f>
        <v>72165.259999999995</v>
      </c>
      <c r="DQ76" s="28">
        <f>(기관!DQ76+외인!DQ76)/DP76</f>
        <v>2.654047113528033E-3</v>
      </c>
      <c r="DR76" s="28">
        <f>외인!DR76</f>
        <v>41125.199999999997</v>
      </c>
      <c r="DS76" s="28">
        <f>(기관!DS76+외인!DS76)/DR76</f>
        <v>1.1999941641621197E-3</v>
      </c>
      <c r="DT76" s="28">
        <f>외인!DT76</f>
        <v>156129.57</v>
      </c>
      <c r="DU76" s="28">
        <f>(기관!DU76+외인!DU76)/DT76</f>
        <v>-4.8514192410829028E-3</v>
      </c>
      <c r="DV76" s="28">
        <f>외인!DV76</f>
        <v>32416.68</v>
      </c>
      <c r="DW76" s="28">
        <f>(기관!DW76+외인!DW76)/DV76</f>
        <v>3.4118237894812184E-4</v>
      </c>
      <c r="DX76" s="28">
        <f>외인!DX76</f>
        <v>130139.66</v>
      </c>
      <c r="DY76" s="28">
        <f>(기관!DY76+외인!DY76)/DX76</f>
        <v>1.3095930940652523E-3</v>
      </c>
      <c r="DZ76" s="28">
        <f>외인!DZ76</f>
        <v>6908.39</v>
      </c>
      <c r="EA76" s="28">
        <f>(기관!EA76+외인!EA76)/DZ76</f>
        <v>2.0395490121432056E-3</v>
      </c>
      <c r="EB76" s="28">
        <f>외인!EB76</f>
        <v>10053.780000000001</v>
      </c>
      <c r="EC76" s="28">
        <f>(기관!EC76+외인!EC76)/EB76</f>
        <v>5.5799908094269015E-4</v>
      </c>
      <c r="ED76" s="28">
        <f>외인!ED76</f>
        <v>9094.23</v>
      </c>
      <c r="EE76" s="28">
        <f>(기관!EE76+외인!EE76)/ED76</f>
        <v>3.2680061973361131E-3</v>
      </c>
      <c r="EF76" s="28">
        <f>외인!EF76</f>
        <v>200382.5</v>
      </c>
      <c r="EG76" s="28">
        <f>(기관!EG76+외인!EG76)/EF76</f>
        <v>-4.4664578992676487E-5</v>
      </c>
      <c r="EH76" s="28">
        <f>외인!EH76</f>
        <v>341545.23</v>
      </c>
      <c r="EI76" s="28">
        <f>(기관!EI76+외인!EI76)/EH76</f>
        <v>1.3673738028781722E-3</v>
      </c>
      <c r="EJ76" s="28">
        <f>외인!EJ76</f>
        <v>93005.53</v>
      </c>
      <c r="EK76" s="28">
        <f>(기관!EK76+외인!EK76)/EJ76</f>
        <v>7.9565161340406382E-5</v>
      </c>
      <c r="EL76" s="28">
        <f>외인!EL76</f>
        <v>26481.48</v>
      </c>
      <c r="EM76" s="28">
        <f>(기관!EM76+외인!EM76)/EL76</f>
        <v>4.7995806880884306E-4</v>
      </c>
      <c r="EN76" s="28">
        <f>외인!EN76</f>
        <v>41125.199999999997</v>
      </c>
      <c r="EO76" s="28">
        <f>(기관!EO76+외인!EO76)/EN76</f>
        <v>1.1999941641621197E-3</v>
      </c>
      <c r="EP76" s="28">
        <f>외인!EP76</f>
        <v>135684.75</v>
      </c>
      <c r="EQ76" s="28">
        <f>(기관!EQ76+외인!EQ76)/EP76</f>
        <v>1.0280447876419422E-3</v>
      </c>
      <c r="ER76" s="28">
        <f>외인!ER76</f>
        <v>10402.32</v>
      </c>
      <c r="ES76" s="28">
        <f>(기관!ES76+외인!ES76)/ER76</f>
        <v>4.5278360981011925E-3</v>
      </c>
      <c r="ET76" s="28">
        <f>외인!ET76</f>
        <v>155054.04</v>
      </c>
      <c r="EU76" s="28">
        <f>(기관!EU76+외인!EU76)/ET76</f>
        <v>-1.1663030515038501E-3</v>
      </c>
      <c r="EV76" s="28">
        <f>외인!EV76</f>
        <v>52687.64</v>
      </c>
      <c r="EW76" s="28">
        <f>(기관!EW76+외인!EW76)/EV76</f>
        <v>9.3076858253662528E-4</v>
      </c>
      <c r="EX76" s="28">
        <f>외인!EX76</f>
        <v>95664.35</v>
      </c>
      <c r="EY76" s="28">
        <f>(기관!EY76+외인!EY76)/EX76</f>
        <v>6.546848434134555E-4</v>
      </c>
    </row>
    <row r="77" spans="1:155">
      <c r="A77" s="27">
        <f>외인!A77</f>
        <v>46178</v>
      </c>
      <c r="B77" s="28">
        <f>외인!B77</f>
        <v>6481122.4900000002</v>
      </c>
      <c r="C77" s="28">
        <f>(기관!C77+외인!C77)/B77</f>
        <v>-2.2675130770441589E-3</v>
      </c>
      <c r="D77" s="28">
        <f>외인!D77</f>
        <v>560544.67000000004</v>
      </c>
      <c r="E77" s="28">
        <f>(기관!E77+외인!E77)/D77</f>
        <v>1.4497328107677841E-3</v>
      </c>
      <c r="F77" s="28">
        <f>외인!F77</f>
        <v>2851645.16</v>
      </c>
      <c r="G77" s="28">
        <f>(기관!G77+외인!G77)/F77</f>
        <v>-2.327537132986069E-3</v>
      </c>
      <c r="H77" s="28">
        <f>외인!H77</f>
        <v>301535.46999999997</v>
      </c>
      <c r="I77" s="28">
        <f>(기관!I77+외인!I77)/H77</f>
        <v>-3.7458279783801233E-4</v>
      </c>
      <c r="J77" s="28">
        <f>외인!J77</f>
        <v>39192.86</v>
      </c>
      <c r="K77" s="28">
        <f>(기관!K77+외인!K77)/J77</f>
        <v>5.2203386024903518E-4</v>
      </c>
      <c r="L77" s="28">
        <f>외인!L77</f>
        <v>280976.28000000003</v>
      </c>
      <c r="M77" s="28">
        <f>(기관!M77+외인!M77)/L77</f>
        <v>-2.8080662182587083E-4</v>
      </c>
      <c r="N77" s="28">
        <f>외인!N77</f>
        <v>303361.38</v>
      </c>
      <c r="O77" s="28">
        <f>(기관!O77+외인!O77)/N77</f>
        <v>-2.3902844851246387E-3</v>
      </c>
      <c r="P77" s="28">
        <f>외인!P77</f>
        <v>165232.12</v>
      </c>
      <c r="Q77" s="28">
        <f>(기관!Q77+외인!Q77)/P77</f>
        <v>-3.9338598330639349E-5</v>
      </c>
      <c r="R77" s="28">
        <f>외인!R77</f>
        <v>150129.79999999999</v>
      </c>
      <c r="S77" s="28">
        <f>(기관!S77+외인!S77)/R77</f>
        <v>-5.151742025900255E-3</v>
      </c>
      <c r="T77" s="28">
        <f>외인!T77</f>
        <v>7691.53</v>
      </c>
      <c r="U77" s="28">
        <f>(기관!U77+외인!U77)/T77</f>
        <v>-1.011502262878777E-3</v>
      </c>
      <c r="V77" s="28">
        <f>외인!V77</f>
        <v>124068.36</v>
      </c>
      <c r="W77" s="28">
        <f>(기관!W77+외인!W77)/V77</f>
        <v>3.2016220735085073E-3</v>
      </c>
      <c r="X77" s="28">
        <f>외인!X77</f>
        <v>3523133.5</v>
      </c>
      <c r="Y77" s="28">
        <f>(기관!Y77+외인!Y77)/X77</f>
        <v>-2.6642021938708825E-3</v>
      </c>
      <c r="Z77" s="28">
        <f>외인!Z77</f>
        <v>50889.55</v>
      </c>
      <c r="AA77" s="28">
        <f>(기관!AA77+외인!AA77)/Z77</f>
        <v>8.7287075637336139E-4</v>
      </c>
      <c r="AB77" s="28">
        <f>외인!AB77</f>
        <v>212730.3</v>
      </c>
      <c r="AC77" s="28">
        <f>(기관!AC77+외인!AC77)/AB77</f>
        <v>1.4371718556312853E-3</v>
      </c>
      <c r="AD77" s="28">
        <f>외인!AD77</f>
        <v>19432.21</v>
      </c>
      <c r="AE77" s="28">
        <f>(기관!AE77+외인!AE77)/AD77</f>
        <v>-4.0602690069734741E-4</v>
      </c>
      <c r="AF77" s="28">
        <f>외인!AF77</f>
        <v>22847.040000000001</v>
      </c>
      <c r="AG77" s="28">
        <f>(기관!AG77+외인!AG77)/AF77</f>
        <v>9.7211717579169998E-4</v>
      </c>
      <c r="AH77" s="28">
        <f>외인!AH77</f>
        <v>202808.25</v>
      </c>
      <c r="AI77" s="28">
        <f>(기관!AI77+외인!AI77)/AH77</f>
        <v>-1.5882983064051883E-3</v>
      </c>
      <c r="AJ77" s="28">
        <f>외인!AJ77</f>
        <v>105544.35</v>
      </c>
      <c r="AK77" s="28">
        <f>(기관!AK77+외인!AK77)/AJ77</f>
        <v>-4.7505148309691606E-3</v>
      </c>
      <c r="AL77" s="28">
        <f>외인!AL77</f>
        <v>111433.15</v>
      </c>
      <c r="AM77" s="28">
        <f>(기관!AM77+외인!AM77)/AL77</f>
        <v>-3.9369792561728722E-3</v>
      </c>
      <c r="AN77" s="28">
        <f>외인!AN77</f>
        <v>208236.87</v>
      </c>
      <c r="AO77" s="28">
        <f>(기관!AO77+외인!AO77)/AN77</f>
        <v>-1.3044279814616883E-3</v>
      </c>
      <c r="AP77" s="28">
        <f>외인!AP77</f>
        <v>148269.14000000001</v>
      </c>
      <c r="AQ77" s="28">
        <f>(기관!AQ77+외인!AQ77)/AP77</f>
        <v>9.7309527795197274E-4</v>
      </c>
      <c r="AR77" s="28">
        <f>외인!AR77</f>
        <v>23213.95</v>
      </c>
      <c r="AS77" s="28">
        <f>(기관!AS77+외인!AS77)/AR77</f>
        <v>1.5637149214157861E-4</v>
      </c>
      <c r="AT77" s="28">
        <f>외인!AT77</f>
        <v>112643.88</v>
      </c>
      <c r="AU77" s="28">
        <f>(기관!AU77+외인!AU77)/AT77</f>
        <v>-1.7304091442872881E-2</v>
      </c>
      <c r="AV77" s="28">
        <f>외인!AV77</f>
        <v>43182.35</v>
      </c>
      <c r="AW77" s="28">
        <f>(기관!AW77+외인!AW77)/AV77</f>
        <v>-8.5104215032299091E-4</v>
      </c>
      <c r="AX77" s="28">
        <f>외인!AX77</f>
        <v>58053.31</v>
      </c>
      <c r="AY77" s="28">
        <f>(기관!AY77+외인!AY77)/AX77</f>
        <v>3.6824773643397766E-3</v>
      </c>
      <c r="AZ77" s="28">
        <f>외인!AZ77</f>
        <v>3809772.03</v>
      </c>
      <c r="BA77" s="28">
        <f>(기관!BA77+외인!BA77)/AZ77</f>
        <v>-2.8849888952541861E-3</v>
      </c>
      <c r="BB77" s="28">
        <f>외인!BB77</f>
        <v>140826.01</v>
      </c>
      <c r="BC77" s="28">
        <f>(기관!BC77+외인!BC77)/BB77</f>
        <v>6.8226032960814554E-4</v>
      </c>
      <c r="BD77" s="28">
        <f>외인!BD77</f>
        <v>32069.64</v>
      </c>
      <c r="BE77" s="28">
        <f>(기관!BE77+외인!BE77)/BD77</f>
        <v>-4.739685259953037E-5</v>
      </c>
      <c r="BF77" s="28">
        <f>외인!BF77</f>
        <v>0</v>
      </c>
      <c r="BG77" s="28" t="e">
        <f>(기관!BG77+외인!BG77)/BF77</f>
        <v>#DIV/0!</v>
      </c>
      <c r="BH77" s="28">
        <f>외인!BH77</f>
        <v>105073.01</v>
      </c>
      <c r="BI77" s="28">
        <f>(기관!BI77+외인!BI77)/BH77</f>
        <v>1.3867500321919017E-3</v>
      </c>
      <c r="BJ77" s="28">
        <f>외인!BJ77</f>
        <v>113062.36</v>
      </c>
      <c r="BK77" s="28">
        <f>(기관!BK77+외인!BK77)/BJ77</f>
        <v>-7.7824308638171013E-4</v>
      </c>
      <c r="BL77" s="28">
        <f>외인!BL77</f>
        <v>39672.269999999997</v>
      </c>
      <c r="BM77" s="28">
        <f>(기관!BM77+외인!BM77)/BL77</f>
        <v>7.4888580865173587E-4</v>
      </c>
      <c r="BN77" s="28">
        <f>외인!BN77</f>
        <v>45816.71</v>
      </c>
      <c r="BO77" s="28">
        <f>(기관!BO77+외인!BO77)/BN77</f>
        <v>4.6489588623888561E-4</v>
      </c>
      <c r="BP77" s="28">
        <f>외인!BP77</f>
        <v>66255.199999999997</v>
      </c>
      <c r="BQ77" s="28">
        <f>(기관!BQ77+외인!BQ77)/BP77</f>
        <v>2.9881428174694216E-3</v>
      </c>
      <c r="BR77" s="28">
        <f>외인!BR77</f>
        <v>278191.86</v>
      </c>
      <c r="BS77" s="28">
        <f>(기관!BS77+외인!BS77)/BR77</f>
        <v>-8.3395682389845995E-6</v>
      </c>
      <c r="BT77" s="28">
        <f>외인!BT77</f>
        <v>3561973.38</v>
      </c>
      <c r="BU77" s="28">
        <f>(기관!BU77+외인!BU77)/BT77</f>
        <v>-2.5901569202631154E-3</v>
      </c>
      <c r="BV77" s="28">
        <f>외인!BV77</f>
        <v>467017.09</v>
      </c>
      <c r="BW77" s="28">
        <f>(기관!BW77+외인!BW77)/BV77</f>
        <v>1.4029251049463732E-3</v>
      </c>
      <c r="BX77" s="28">
        <f>외인!BX77</f>
        <v>70564.600000000006</v>
      </c>
      <c r="BY77" s="28">
        <f>(기관!BY77+외인!BY77)/BX77</f>
        <v>-1.0414570478681946E-3</v>
      </c>
      <c r="BZ77" s="28">
        <f>외인!BZ77</f>
        <v>319670.01</v>
      </c>
      <c r="CA77" s="28">
        <f>(기관!CA77+외인!CA77)/BZ77</f>
        <v>-2.2221039752837617E-3</v>
      </c>
      <c r="CB77" s="28">
        <f>외인!CB77</f>
        <v>11223.72</v>
      </c>
      <c r="CC77" s="28">
        <f>(기관!CC77+외인!CC77)/CB77</f>
        <v>1.1591522240398016E-3</v>
      </c>
      <c r="CD77" s="28">
        <f>외인!CD77</f>
        <v>23783.08</v>
      </c>
      <c r="CE77" s="28">
        <f>(기관!CE77+외인!CE77)/CD77</f>
        <v>1.2618214293522959E-3</v>
      </c>
      <c r="CF77" s="28">
        <f>외인!CF77</f>
        <v>29720.33</v>
      </c>
      <c r="CG77" s="28">
        <f>(기관!CG77+외인!CG77)/CF77</f>
        <v>1.2203767589390828E-3</v>
      </c>
      <c r="CH77" s="28">
        <f>외인!CH77</f>
        <v>62163.12</v>
      </c>
      <c r="CI77" s="28">
        <f>(기관!CI77+외인!CI77)/CH77</f>
        <v>-4.7471877215944099E-4</v>
      </c>
      <c r="CJ77" s="28">
        <f>외인!CJ77</f>
        <v>307336.8</v>
      </c>
      <c r="CK77" s="28">
        <f>(기관!CK77+외인!CK77)/CJ77</f>
        <v>8.124637205827613E-5</v>
      </c>
      <c r="CL77" s="28">
        <f>외인!CL77</f>
        <v>237285.12</v>
      </c>
      <c r="CM77" s="28">
        <f>(기관!CM77+외인!CM77)/CL77</f>
        <v>1.6029660856947119E-3</v>
      </c>
      <c r="CN77" s="28">
        <f>외인!CN77</f>
        <v>110484.09</v>
      </c>
      <c r="CO77" s="28">
        <f>(기관!CO77+외인!CO77)/CN77</f>
        <v>1.2997346495771472E-4</v>
      </c>
      <c r="CP77" s="28">
        <f>외인!CP77</f>
        <v>141298.23000000001</v>
      </c>
      <c r="CQ77" s="28">
        <f>(기관!CQ77+외인!CQ77)/CP77</f>
        <v>6.7205371220856766E-4</v>
      </c>
      <c r="CR77" s="28">
        <f>외인!CR77</f>
        <v>182439.46</v>
      </c>
      <c r="CS77" s="28">
        <f>(기관!CS77+외인!CS77)/CR77</f>
        <v>-4.3239001036288966E-3</v>
      </c>
      <c r="CT77" s="28">
        <f>외인!CT77</f>
        <v>238566.13</v>
      </c>
      <c r="CU77" s="28">
        <f>(기관!CU77+외인!CU77)/CT77</f>
        <v>-4.7814415231533496E-3</v>
      </c>
      <c r="CV77" s="28">
        <f>외인!CV77</f>
        <v>3561973.38</v>
      </c>
      <c r="CW77" s="28">
        <f>(기관!CW77+외인!CW77)/CV77</f>
        <v>-2.5901569202631154E-3</v>
      </c>
      <c r="CX77" s="28">
        <f>외인!CX77</f>
        <v>248785.54</v>
      </c>
      <c r="CY77" s="28">
        <f>(기관!CY77+외인!CY77)/CX77</f>
        <v>-7.705873902478416E-3</v>
      </c>
      <c r="CZ77" s="28">
        <f>외인!CZ77</f>
        <v>18475.12</v>
      </c>
      <c r="DA77" s="28">
        <f>(기관!DA77+외인!DA77)/CZ77</f>
        <v>2.5277237712123117E-4</v>
      </c>
      <c r="DB77" s="28">
        <f>외인!DB77</f>
        <v>32069.64</v>
      </c>
      <c r="DC77" s="28">
        <f>(기관!DC77+외인!DC77)/DB77</f>
        <v>-4.739685259953037E-5</v>
      </c>
      <c r="DD77" s="28">
        <f>외인!DD77</f>
        <v>7691.53</v>
      </c>
      <c r="DE77" s="28">
        <f>(기관!DE77+외인!DE77)/DD77</f>
        <v>-1.011502262878777E-3</v>
      </c>
      <c r="DF77" s="28">
        <f>외인!DF77</f>
        <v>52592.2</v>
      </c>
      <c r="DG77" s="28">
        <f>(기관!DG77+외인!DG77)/DF77</f>
        <v>-1.2631150626899047E-3</v>
      </c>
      <c r="DH77" s="28">
        <f>외인!DH77</f>
        <v>16580.27</v>
      </c>
      <c r="DI77" s="28">
        <f>(기관!DI77+외인!DI77)/DH77</f>
        <v>2.0301237555238843E-3</v>
      </c>
      <c r="DJ77" s="28">
        <f>외인!DJ77</f>
        <v>601469.98</v>
      </c>
      <c r="DK77" s="28">
        <f>(기관!DK77+외인!DK77)/DJ77</f>
        <v>-7.6805163243558725E-4</v>
      </c>
      <c r="DL77" s="28">
        <f>외인!DL77</f>
        <v>87845.58</v>
      </c>
      <c r="DM77" s="28">
        <f>(기관!DM77+외인!DM77)/DL77</f>
        <v>-3.3570271833824756E-4</v>
      </c>
      <c r="DN77" s="28">
        <f>외인!DN77</f>
        <v>3561973.38</v>
      </c>
      <c r="DO77" s="28">
        <f>(기관!DO77+외인!DO77)/DN77</f>
        <v>-2.5901569202631154E-3</v>
      </c>
      <c r="DP77" s="28">
        <f>외인!DP77</f>
        <v>68733.320000000007</v>
      </c>
      <c r="DQ77" s="28">
        <f>(기관!DQ77+외인!DQ77)/DP77</f>
        <v>8.5780811984638601E-4</v>
      </c>
      <c r="DR77" s="28">
        <f>외인!DR77</f>
        <v>39887.35</v>
      </c>
      <c r="DS77" s="28">
        <f>(기관!DS77+외인!DS77)/DR77</f>
        <v>4.7207949387462455E-4</v>
      </c>
      <c r="DT77" s="28">
        <f>외인!DT77</f>
        <v>150129.79999999999</v>
      </c>
      <c r="DU77" s="28">
        <f>(기관!DU77+외인!DU77)/DT77</f>
        <v>-5.151742025900255E-3</v>
      </c>
      <c r="DV77" s="28">
        <f>외인!DV77</f>
        <v>31992.57</v>
      </c>
      <c r="DW77" s="28">
        <f>(기관!DW77+외인!DW77)/DV77</f>
        <v>-4.9261437890110108E-4</v>
      </c>
      <c r="DX77" s="28">
        <f>외인!DX77</f>
        <v>124068.36</v>
      </c>
      <c r="DY77" s="28">
        <f>(기관!DY77+외인!DY77)/DX77</f>
        <v>3.2016220735085073E-3</v>
      </c>
      <c r="DZ77" s="28">
        <f>외인!DZ77</f>
        <v>6762.48</v>
      </c>
      <c r="EA77" s="28">
        <f>(기관!EA77+외인!EA77)/DZ77</f>
        <v>1.9622978552247105E-3</v>
      </c>
      <c r="EB77" s="28">
        <f>외인!EB77</f>
        <v>9757.34</v>
      </c>
      <c r="EC77" s="28">
        <f>(기관!EC77+외인!EC77)/EB77</f>
        <v>2.9003806365259405E-4</v>
      </c>
      <c r="ED77" s="28">
        <f>외인!ED77</f>
        <v>8796.11</v>
      </c>
      <c r="EE77" s="28">
        <f>(기관!EE77+외인!EE77)/ED77</f>
        <v>3.8323759025296407E-3</v>
      </c>
      <c r="EF77" s="28">
        <f>외인!EF77</f>
        <v>196113.3</v>
      </c>
      <c r="EG77" s="28">
        <f>(기관!EG77+외인!EG77)/EF77</f>
        <v>-4.7533747073757874E-4</v>
      </c>
      <c r="EH77" s="28">
        <f>외인!EH77</f>
        <v>312814.48</v>
      </c>
      <c r="EI77" s="28">
        <f>(기관!EI77+외인!EI77)/EH77</f>
        <v>1.5144759283521659E-3</v>
      </c>
      <c r="EJ77" s="28">
        <f>외인!EJ77</f>
        <v>91892.87</v>
      </c>
      <c r="EK77" s="28">
        <f>(기관!EK77+외인!EK77)/EJ77</f>
        <v>-2.3647101238648881E-4</v>
      </c>
      <c r="EL77" s="28">
        <f>외인!EL77</f>
        <v>25926.63</v>
      </c>
      <c r="EM77" s="28">
        <f>(기관!EM77+외인!EM77)/EL77</f>
        <v>9.9858716693993778E-4</v>
      </c>
      <c r="EN77" s="28">
        <f>외인!EN77</f>
        <v>39887.35</v>
      </c>
      <c r="EO77" s="28">
        <f>(기관!EO77+외인!EO77)/EN77</f>
        <v>4.7207949387462455E-4</v>
      </c>
      <c r="EP77" s="28">
        <f>외인!EP77</f>
        <v>133215.24</v>
      </c>
      <c r="EQ77" s="28">
        <f>(기관!EQ77+외인!EQ77)/EP77</f>
        <v>1.2926448955840187E-3</v>
      </c>
      <c r="ER77" s="28">
        <f>외인!ER77</f>
        <v>9770.24</v>
      </c>
      <c r="ES77" s="28">
        <f>(기관!ES77+외인!ES77)/ER77</f>
        <v>4.6221996593737722E-3</v>
      </c>
      <c r="ET77" s="28">
        <f>외인!ET77</f>
        <v>148269.14000000001</v>
      </c>
      <c r="EU77" s="28">
        <f>(기관!EU77+외인!EU77)/ET77</f>
        <v>9.7309527795197274E-4</v>
      </c>
      <c r="EV77" s="28">
        <f>외인!EV77</f>
        <v>50889.55</v>
      </c>
      <c r="EW77" s="28">
        <f>(기관!EW77+외인!EW77)/EV77</f>
        <v>8.7287075637336139E-4</v>
      </c>
      <c r="EX77" s="28">
        <f>외인!EX77</f>
        <v>90408.68</v>
      </c>
      <c r="EY77" s="28">
        <f>(기관!EY77+외인!EY77)/EX77</f>
        <v>5.5901712092246017E-4</v>
      </c>
    </row>
    <row r="78" spans="1:155">
      <c r="A78" s="27">
        <f>외인!A78</f>
        <v>46181</v>
      </c>
      <c r="B78" s="28">
        <f>외인!B78</f>
        <v>5945606.1699999999</v>
      </c>
      <c r="C78" s="28">
        <f>(기관!C78+외인!C78)/B78</f>
        <v>-3.0280528991041464E-3</v>
      </c>
      <c r="D78" s="28">
        <f>외인!D78</f>
        <v>509974.73</v>
      </c>
      <c r="E78" s="28">
        <f>(기관!E78+외인!E78)/D78</f>
        <v>2.4829269481646669E-3</v>
      </c>
      <c r="F78" s="28">
        <f>외인!F78</f>
        <v>2581749.71</v>
      </c>
      <c r="G78" s="28">
        <f>(기관!G78+외인!G78)/F78</f>
        <v>-4.0194252602433729E-3</v>
      </c>
      <c r="H78" s="28">
        <f>외인!H78</f>
        <v>276853.15000000002</v>
      </c>
      <c r="I78" s="28">
        <f>(기관!I78+외인!I78)/H78</f>
        <v>-1.3978529772913908E-3</v>
      </c>
      <c r="J78" s="28">
        <f>외인!J78</f>
        <v>37145.75</v>
      </c>
      <c r="K78" s="28">
        <f>(기관!K78+외인!K78)/J78</f>
        <v>9.7803921040765093E-4</v>
      </c>
      <c r="L78" s="28">
        <f>외인!L78</f>
        <v>258240.02</v>
      </c>
      <c r="M78" s="28">
        <f>(기관!M78+외인!M78)/L78</f>
        <v>-1.3894825441850573E-3</v>
      </c>
      <c r="N78" s="28">
        <f>외인!N78</f>
        <v>277335.67</v>
      </c>
      <c r="O78" s="28">
        <f>(기관!O78+외인!O78)/N78</f>
        <v>-4.4847098103175838E-3</v>
      </c>
      <c r="P78" s="28">
        <f>외인!P78</f>
        <v>151772.21</v>
      </c>
      <c r="Q78" s="28">
        <f>(기관!Q78+외인!Q78)/P78</f>
        <v>-7.094842988713152E-4</v>
      </c>
      <c r="R78" s="28">
        <f>외인!R78</f>
        <v>145788.39000000001</v>
      </c>
      <c r="S78" s="28">
        <f>(기관!S78+외인!S78)/R78</f>
        <v>-2.9924879477714237E-3</v>
      </c>
      <c r="T78" s="28">
        <f>외인!T78</f>
        <v>7449.47</v>
      </c>
      <c r="U78" s="28">
        <f>(기관!U78+외인!U78)/T78</f>
        <v>-1.2524380929113078E-3</v>
      </c>
      <c r="V78" s="28">
        <f>외인!V78</f>
        <v>110190.16</v>
      </c>
      <c r="W78" s="28">
        <f>(기관!W78+외인!W78)/V78</f>
        <v>5.3173532010480796E-3</v>
      </c>
      <c r="X78" s="28">
        <f>외인!X78</f>
        <v>3200411.69</v>
      </c>
      <c r="Y78" s="28">
        <f>(기관!Y78+외인!Y78)/X78</f>
        <v>-3.5356326298133225E-3</v>
      </c>
      <c r="Z78" s="28">
        <f>외인!Z78</f>
        <v>48936.97</v>
      </c>
      <c r="AA78" s="28">
        <f>(기관!AA78+외인!AA78)/Z78</f>
        <v>1.0370482684154739E-3</v>
      </c>
      <c r="AB78" s="28">
        <f>외인!AB78</f>
        <v>194358.06</v>
      </c>
      <c r="AC78" s="28">
        <f>(기관!AC78+외인!AC78)/AB78</f>
        <v>9.2602282611793933E-4</v>
      </c>
      <c r="AD78" s="28">
        <f>외인!AD78</f>
        <v>18248.84</v>
      </c>
      <c r="AE78" s="28">
        <f>(기관!AE78+외인!AE78)/AD78</f>
        <v>-7.0525030632084015E-4</v>
      </c>
      <c r="AF78" s="28">
        <f>외인!AF78</f>
        <v>21866.73</v>
      </c>
      <c r="AG78" s="28">
        <f>(기관!AG78+외인!AG78)/AF78</f>
        <v>8.6707065939900486E-4</v>
      </c>
      <c r="AH78" s="28">
        <f>외인!AH78</f>
        <v>188885.51</v>
      </c>
      <c r="AI78" s="28">
        <f>(기관!AI78+외인!AI78)/AH78</f>
        <v>-1.4958796998245127E-3</v>
      </c>
      <c r="AJ78" s="28">
        <f>외인!AJ78</f>
        <v>106189.09</v>
      </c>
      <c r="AK78" s="28">
        <f>(기관!AK78+외인!AK78)/AJ78</f>
        <v>-2.0344839568735354E-3</v>
      </c>
      <c r="AL78" s="28">
        <f>외인!AL78</f>
        <v>100990.75</v>
      </c>
      <c r="AM78" s="28">
        <f>(기관!AM78+외인!AM78)/AL78</f>
        <v>-4.8347992266618471E-3</v>
      </c>
      <c r="AN78" s="28">
        <f>외인!AN78</f>
        <v>191852.06</v>
      </c>
      <c r="AO78" s="28">
        <f>(기관!AO78+외인!AO78)/AN78</f>
        <v>-3.8866926943604361E-3</v>
      </c>
      <c r="AP78" s="28">
        <f>외인!AP78</f>
        <v>137648.4</v>
      </c>
      <c r="AQ78" s="28">
        <f>(기관!AQ78+외인!AQ78)/AP78</f>
        <v>1.5442242699515579E-3</v>
      </c>
      <c r="AR78" s="28">
        <f>외인!AR78</f>
        <v>22093.34</v>
      </c>
      <c r="AS78" s="28">
        <f>(기관!AS78+외인!AS78)/AR78</f>
        <v>3.1457443736438221E-4</v>
      </c>
      <c r="AT78" s="28">
        <f>외인!AT78</f>
        <v>103014.62</v>
      </c>
      <c r="AU78" s="28">
        <f>(기관!AU78+외인!AU78)/AT78</f>
        <v>-1.984834773937913E-2</v>
      </c>
      <c r="AV78" s="28">
        <f>외인!AV78</f>
        <v>41642.82</v>
      </c>
      <c r="AW78" s="28">
        <f>(기관!AW78+외인!AW78)/AV78</f>
        <v>-4.7451157246315207E-4</v>
      </c>
      <c r="AX78" s="28">
        <f>외인!AX78</f>
        <v>53522.96</v>
      </c>
      <c r="AY78" s="28">
        <f>(기관!AY78+외인!AY78)/AX78</f>
        <v>5.5331394227822982E-3</v>
      </c>
      <c r="AZ78" s="28">
        <f>외인!AZ78</f>
        <v>3465364.29</v>
      </c>
      <c r="BA78" s="28">
        <f>(기관!BA78+외인!BA78)/AZ78</f>
        <v>-3.7668247571166608E-3</v>
      </c>
      <c r="BB78" s="28">
        <f>외인!BB78</f>
        <v>131563.81</v>
      </c>
      <c r="BC78" s="28">
        <f>(기관!BC78+외인!BC78)/BB78</f>
        <v>7.682203791452985E-4</v>
      </c>
      <c r="BD78" s="28">
        <f>외인!BD78</f>
        <v>30084.94</v>
      </c>
      <c r="BE78" s="28">
        <f>(기관!BE78+외인!BE78)/BD78</f>
        <v>4.77315228150696E-4</v>
      </c>
      <c r="BF78" s="28">
        <f>외인!BF78</f>
        <v>0</v>
      </c>
      <c r="BG78" s="28" t="e">
        <f>(기관!BG78+외인!BG78)/BF78</f>
        <v>#DIV/0!</v>
      </c>
      <c r="BH78" s="28">
        <f>외인!BH78</f>
        <v>96847.86</v>
      </c>
      <c r="BI78" s="28">
        <f>(기관!BI78+외인!BI78)/BH78</f>
        <v>1.5613148292590046E-3</v>
      </c>
      <c r="BJ78" s="28">
        <f>외인!BJ78</f>
        <v>105014.73</v>
      </c>
      <c r="BK78" s="28">
        <f>(기관!BK78+외인!BK78)/BJ78</f>
        <v>-8.5083302123425953E-4</v>
      </c>
      <c r="BL78" s="28">
        <f>외인!BL78</f>
        <v>36567.550000000003</v>
      </c>
      <c r="BM78" s="28">
        <f>(기관!BM78+외인!BM78)/BL78</f>
        <v>7.9332632347532163E-4</v>
      </c>
      <c r="BN78" s="28">
        <f>외인!BN78</f>
        <v>42536.14</v>
      </c>
      <c r="BO78" s="28">
        <f>(기관!BO78+외인!BO78)/BN78</f>
        <v>3.8484921292811252E-4</v>
      </c>
      <c r="BP78" s="28">
        <f>외인!BP78</f>
        <v>61135.13</v>
      </c>
      <c r="BQ78" s="28">
        <f>(기관!BQ78+외인!BQ78)/BP78</f>
        <v>4.5868880952735355E-3</v>
      </c>
      <c r="BR78" s="28">
        <f>외인!BR78</f>
        <v>255767.65</v>
      </c>
      <c r="BS78" s="28">
        <f>(기관!BS78+외인!BS78)/BR78</f>
        <v>-3.9078437011091921E-4</v>
      </c>
      <c r="BT78" s="28">
        <f>외인!BT78</f>
        <v>3234978.6</v>
      </c>
      <c r="BU78" s="28">
        <f>(기관!BU78+외인!BU78)/BT78</f>
        <v>-3.4433365339727436E-3</v>
      </c>
      <c r="BV78" s="28">
        <f>외인!BV78</f>
        <v>425555.65</v>
      </c>
      <c r="BW78" s="28">
        <f>(기관!BW78+외인!BW78)/BV78</f>
        <v>1.3813939492989926E-3</v>
      </c>
      <c r="BX78" s="28">
        <f>외인!BX78</f>
        <v>66705.2</v>
      </c>
      <c r="BY78" s="28">
        <f>(기관!BY78+외인!BY78)/BX78</f>
        <v>-1.1706733508032357E-3</v>
      </c>
      <c r="BZ78" s="28">
        <f>외인!BZ78</f>
        <v>292842.81</v>
      </c>
      <c r="CA78" s="28">
        <f>(기관!CA78+외인!CA78)/BZ78</f>
        <v>-4.2136598812175042E-3</v>
      </c>
      <c r="CB78" s="28">
        <f>외인!CB78</f>
        <v>10629.66</v>
      </c>
      <c r="CC78" s="28">
        <f>(기관!CC78+외인!CC78)/CB78</f>
        <v>1.5475565540196017E-3</v>
      </c>
      <c r="CD78" s="28">
        <f>외인!CD78</f>
        <v>22619.14</v>
      </c>
      <c r="CE78" s="28">
        <f>(기관!CE78+외인!CE78)/CD78</f>
        <v>2.0553389739839797E-3</v>
      </c>
      <c r="CF78" s="28">
        <f>외인!CF78</f>
        <v>28125.35</v>
      </c>
      <c r="CG78" s="28">
        <f>(기관!CG78+외인!CG78)/CF78</f>
        <v>1.8598879658386473E-3</v>
      </c>
      <c r="CH78" s="28">
        <f>외인!CH78</f>
        <v>60393.47</v>
      </c>
      <c r="CI78" s="28">
        <f>(기관!CI78+외인!CI78)/CH78</f>
        <v>-2.6973114808604304E-4</v>
      </c>
      <c r="CJ78" s="28">
        <f>외인!CJ78</f>
        <v>280222.48</v>
      </c>
      <c r="CK78" s="28">
        <f>(기관!CK78+외인!CK78)/CJ78</f>
        <v>2.3549145664544834E-4</v>
      </c>
      <c r="CL78" s="28">
        <f>외인!CL78</f>
        <v>218030.79</v>
      </c>
      <c r="CM78" s="28">
        <f>(기관!CM78+외인!CM78)/CL78</f>
        <v>1.1589188848052147E-3</v>
      </c>
      <c r="CN78" s="28">
        <f>외인!CN78</f>
        <v>99967.6</v>
      </c>
      <c r="CO78" s="28">
        <f>(기관!CO78+외인!CO78)/CN78</f>
        <v>-2.6728660085867823E-4</v>
      </c>
      <c r="CP78" s="28">
        <f>외인!CP78</f>
        <v>132005.98000000001</v>
      </c>
      <c r="CQ78" s="28">
        <f>(기관!CQ78+외인!CQ78)/CP78</f>
        <v>7.558748474879698E-4</v>
      </c>
      <c r="CR78" s="28">
        <f>외인!CR78</f>
        <v>176565.05</v>
      </c>
      <c r="CS78" s="28">
        <f>(기관!CS78+외인!CS78)/CR78</f>
        <v>-2.5471065763014822E-3</v>
      </c>
      <c r="CT78" s="28">
        <f>외인!CT78</f>
        <v>223006.27</v>
      </c>
      <c r="CU78" s="28">
        <f>(기관!CU78+외인!CU78)/CT78</f>
        <v>-4.7503597096171333E-3</v>
      </c>
      <c r="CV78" s="28">
        <f>외인!CV78</f>
        <v>3234978.6</v>
      </c>
      <c r="CW78" s="28">
        <f>(기관!CW78+외인!CW78)/CV78</f>
        <v>-3.4433365339727436E-3</v>
      </c>
      <c r="CX78" s="28">
        <f>외인!CX78</f>
        <v>226095.6</v>
      </c>
      <c r="CY78" s="28">
        <f>(기관!CY78+외인!CY78)/CX78</f>
        <v>-9.8922756568460418E-3</v>
      </c>
      <c r="CZ78" s="28">
        <f>외인!CZ78</f>
        <v>17119.89</v>
      </c>
      <c r="DA78" s="28">
        <f>(기관!DA78+외인!DA78)/CZ78</f>
        <v>3.2067963053500928E-4</v>
      </c>
      <c r="DB78" s="28">
        <f>외인!DB78</f>
        <v>30084.94</v>
      </c>
      <c r="DC78" s="28">
        <f>(기관!DC78+외인!DC78)/DB78</f>
        <v>4.77315228150696E-4</v>
      </c>
      <c r="DD78" s="28">
        <f>외인!DD78</f>
        <v>7449.47</v>
      </c>
      <c r="DE78" s="28">
        <f>(기관!DE78+외인!DE78)/DD78</f>
        <v>-1.2524380929113078E-3</v>
      </c>
      <c r="DF78" s="28">
        <f>외인!DF78</f>
        <v>49726.68</v>
      </c>
      <c r="DG78" s="28">
        <f>(기관!DG78+외인!DG78)/DF78</f>
        <v>-1.3666707690921653E-3</v>
      </c>
      <c r="DH78" s="28">
        <f>외인!DH78</f>
        <v>15670.34</v>
      </c>
      <c r="DI78" s="28">
        <f>(기관!DI78+외인!DI78)/DH78</f>
        <v>2.9552645315928053E-3</v>
      </c>
      <c r="DJ78" s="28">
        <f>외인!DJ78</f>
        <v>555007.05000000005</v>
      </c>
      <c r="DK78" s="28">
        <f>(기관!DK78+외인!DK78)/DJ78</f>
        <v>-1.2857494332729647E-3</v>
      </c>
      <c r="DL78" s="28">
        <f>외인!DL78</f>
        <v>78406.929999999993</v>
      </c>
      <c r="DM78" s="28">
        <f>(기관!DM78+외인!DM78)/DL78</f>
        <v>-7.6077458969506923E-4</v>
      </c>
      <c r="DN78" s="28">
        <f>외인!DN78</f>
        <v>3234978.6</v>
      </c>
      <c r="DO78" s="28">
        <f>(기관!DO78+외인!DO78)/DN78</f>
        <v>-3.4433365339727436E-3</v>
      </c>
      <c r="DP78" s="28">
        <f>외인!DP78</f>
        <v>60753.45</v>
      </c>
      <c r="DQ78" s="28">
        <f>(기관!DQ78+외인!DQ78)/DP78</f>
        <v>8.7731643223553561E-4</v>
      </c>
      <c r="DR78" s="28">
        <f>외인!DR78</f>
        <v>37846.19</v>
      </c>
      <c r="DS78" s="28">
        <f>(기관!DS78+외인!DS78)/DR78</f>
        <v>9.0841376635270271E-4</v>
      </c>
      <c r="DT78" s="28">
        <f>외인!DT78</f>
        <v>145788.39000000001</v>
      </c>
      <c r="DU78" s="28">
        <f>(기관!DU78+외인!DU78)/DT78</f>
        <v>-2.9924879477714237E-3</v>
      </c>
      <c r="DV78" s="28">
        <f>외인!DV78</f>
        <v>30466.69</v>
      </c>
      <c r="DW78" s="28">
        <f>(기관!DW78+외인!DW78)/DV78</f>
        <v>-4.2505437906119775E-4</v>
      </c>
      <c r="DX78" s="28">
        <f>외인!DX78</f>
        <v>110190.16</v>
      </c>
      <c r="DY78" s="28">
        <f>(기관!DY78+외인!DY78)/DX78</f>
        <v>5.3173532010480796E-3</v>
      </c>
      <c r="DZ78" s="28">
        <f>외인!DZ78</f>
        <v>6458.98</v>
      </c>
      <c r="EA78" s="28">
        <f>(기관!EA78+외인!EA78)/DZ78</f>
        <v>1.6736388717723235E-3</v>
      </c>
      <c r="EB78" s="28">
        <f>외인!EB78</f>
        <v>9249.33</v>
      </c>
      <c r="EC78" s="28">
        <f>(기관!EC78+외인!EC78)/EB78</f>
        <v>1.0335883788339265E-3</v>
      </c>
      <c r="ED78" s="28">
        <f>외인!ED78</f>
        <v>8162.67</v>
      </c>
      <c r="EE78" s="28">
        <f>(기관!EE78+외인!EE78)/ED78</f>
        <v>3.6593418575049589E-3</v>
      </c>
      <c r="EF78" s="28">
        <f>외인!EF78</f>
        <v>179969.3</v>
      </c>
      <c r="EG78" s="28">
        <f>(기관!EG78+외인!EG78)/EF78</f>
        <v>-3.4633684745120419E-4</v>
      </c>
      <c r="EH78" s="28">
        <f>외인!EH78</f>
        <v>280801.94</v>
      </c>
      <c r="EI78" s="28">
        <f>(기관!EI78+외인!EI78)/EH78</f>
        <v>1.1600703328474155E-3</v>
      </c>
      <c r="EJ78" s="28">
        <f>외인!EJ78</f>
        <v>88509.31</v>
      </c>
      <c r="EK78" s="28">
        <f>(기관!EK78+외인!EK78)/EJ78</f>
        <v>2.12407033791134E-5</v>
      </c>
      <c r="EL78" s="28">
        <f>외인!EL78</f>
        <v>24669.439999999999</v>
      </c>
      <c r="EM78" s="28">
        <f>(기관!EM78+외인!EM78)/EL78</f>
        <v>1.7580455819021432E-3</v>
      </c>
      <c r="EN78" s="28">
        <f>외인!EN78</f>
        <v>37846.19</v>
      </c>
      <c r="EO78" s="28">
        <f>(기관!EO78+외인!EO78)/EN78</f>
        <v>9.0841376635270271E-4</v>
      </c>
      <c r="EP78" s="28">
        <f>외인!EP78</f>
        <v>124837.94</v>
      </c>
      <c r="EQ78" s="28">
        <f>(기관!EQ78+외인!EQ78)/EP78</f>
        <v>2.012529203862223E-3</v>
      </c>
      <c r="ER78" s="28">
        <f>외인!ER78</f>
        <v>9029.6</v>
      </c>
      <c r="ES78" s="28">
        <f>(기관!ES78+외인!ES78)/ER78</f>
        <v>5.944892354035617E-3</v>
      </c>
      <c r="ET78" s="28">
        <f>외인!ET78</f>
        <v>137648.4</v>
      </c>
      <c r="EU78" s="28">
        <f>(기관!EU78+외인!EU78)/ET78</f>
        <v>1.5442242699515579E-3</v>
      </c>
      <c r="EV78" s="28">
        <f>외인!EV78</f>
        <v>48936.97</v>
      </c>
      <c r="EW78" s="28">
        <f>(기관!EW78+외인!EW78)/EV78</f>
        <v>1.0370482684154739E-3</v>
      </c>
      <c r="EX78" s="28">
        <f>외인!EX78</f>
        <v>83069.009999999995</v>
      </c>
      <c r="EY78" s="28">
        <f>(기관!EY78+외인!EY78)/EX78</f>
        <v>5.9023214553778841E-4</v>
      </c>
    </row>
    <row r="79" spans="1:155">
      <c r="A79" s="27">
        <f>외인!A79</f>
        <v>46182</v>
      </c>
      <c r="B79" s="28">
        <f>외인!B79</f>
        <v>6429140.21</v>
      </c>
      <c r="C79" s="28">
        <f>(기관!C79+외인!C79)/B79</f>
        <v>-2.6638072029230176E-3</v>
      </c>
      <c r="D79" s="28">
        <f>외인!D79</f>
        <v>542165.15</v>
      </c>
      <c r="E79" s="28">
        <f>(기관!E79+외인!E79)/D79</f>
        <v>2.3300095920956924E-3</v>
      </c>
      <c r="F79" s="28">
        <f>외인!F79</f>
        <v>2763120.83</v>
      </c>
      <c r="G79" s="28">
        <f>(기관!G79+외인!G79)/F79</f>
        <v>-4.0725689147658442E-3</v>
      </c>
      <c r="H79" s="28">
        <f>외인!H79</f>
        <v>284078.59999999998</v>
      </c>
      <c r="I79" s="28">
        <f>(기관!I79+외인!I79)/H79</f>
        <v>-6.5840932755934466E-4</v>
      </c>
      <c r="J79" s="28">
        <f>외인!J79</f>
        <v>39756.71</v>
      </c>
      <c r="K79" s="28">
        <f>(기관!K79+외인!K79)/J79</f>
        <v>1.2186622082159214E-3</v>
      </c>
      <c r="L79" s="28">
        <f>외인!L79</f>
        <v>264383.38</v>
      </c>
      <c r="M79" s="28">
        <f>(기관!M79+외인!M79)/L79</f>
        <v>-7.7663732115082268E-4</v>
      </c>
      <c r="N79" s="28">
        <f>외인!N79</f>
        <v>282630.96000000002</v>
      </c>
      <c r="O79" s="28">
        <f>(기관!O79+외인!O79)/N79</f>
        <v>-3.8529749182467481E-3</v>
      </c>
      <c r="P79" s="28">
        <f>외인!P79</f>
        <v>161059.64000000001</v>
      </c>
      <c r="Q79" s="28">
        <f>(기관!Q79+외인!Q79)/P79</f>
        <v>-3.2112328079213388E-4</v>
      </c>
      <c r="R79" s="28">
        <f>외인!R79</f>
        <v>142755.35</v>
      </c>
      <c r="S79" s="28">
        <f>(기관!S79+외인!S79)/R79</f>
        <v>-1.3113343913205354E-3</v>
      </c>
      <c r="T79" s="28">
        <f>외인!T79</f>
        <v>7518.83</v>
      </c>
      <c r="U79" s="28">
        <f>(기관!U79+외인!U79)/T79</f>
        <v>-5.0273779298108884E-4</v>
      </c>
      <c r="V79" s="28">
        <f>외인!V79</f>
        <v>122368.54</v>
      </c>
      <c r="W79" s="28">
        <f>(기관!W79+외인!W79)/V79</f>
        <v>6.3970690505909446E-3</v>
      </c>
      <c r="X79" s="28">
        <f>외인!X79</f>
        <v>3583009.07</v>
      </c>
      <c r="Y79" s="28">
        <f>(기관!Y79+외인!Y79)/X79</f>
        <v>-3.3842895072548613E-3</v>
      </c>
      <c r="Z79" s="28">
        <f>외인!Z79</f>
        <v>49519.7</v>
      </c>
      <c r="AA79" s="28">
        <f>(기관!AA79+외인!AA79)/Z79</f>
        <v>1.1248048756353534E-3</v>
      </c>
      <c r="AB79" s="28">
        <f>외인!AB79</f>
        <v>199007.81</v>
      </c>
      <c r="AC79" s="28">
        <f>(기관!AC79+외인!AC79)/AB79</f>
        <v>1.1696023387222842E-3</v>
      </c>
      <c r="AD79" s="28">
        <f>외인!AD79</f>
        <v>19321.63</v>
      </c>
      <c r="AE79" s="28">
        <f>(기관!AE79+외인!AE79)/AD79</f>
        <v>-1.9046012163570047E-4</v>
      </c>
      <c r="AF79" s="28">
        <f>외인!AF79</f>
        <v>22450.9</v>
      </c>
      <c r="AG79" s="28">
        <f>(기관!AG79+외인!AG79)/AF79</f>
        <v>9.3225661332062401E-4</v>
      </c>
      <c r="AH79" s="28">
        <f>외인!AH79</f>
        <v>187652.82</v>
      </c>
      <c r="AI79" s="28">
        <f>(기관!AI79+외인!AI79)/AH79</f>
        <v>-2.2184585342229337E-3</v>
      </c>
      <c r="AJ79" s="28">
        <f>외인!AJ79</f>
        <v>103797.55</v>
      </c>
      <c r="AK79" s="28">
        <f>(기관!AK79+외인!AK79)/AJ79</f>
        <v>-1.5221939246157938E-5</v>
      </c>
      <c r="AL79" s="28">
        <f>외인!AL79</f>
        <v>101664.82</v>
      </c>
      <c r="AM79" s="28">
        <f>(기관!AM79+외인!AM79)/AL79</f>
        <v>-2.6584417303842172E-3</v>
      </c>
      <c r="AN79" s="28">
        <f>외인!AN79</f>
        <v>197004.49</v>
      </c>
      <c r="AO79" s="28">
        <f>(기관!AO79+외인!AO79)/AN79</f>
        <v>-4.1084850401125377E-3</v>
      </c>
      <c r="AP79" s="28">
        <f>외인!AP79</f>
        <v>146730.07</v>
      </c>
      <c r="AQ79" s="28">
        <f>(기관!AQ79+외인!AQ79)/AP79</f>
        <v>7.2330095664780889E-4</v>
      </c>
      <c r="AR79" s="28">
        <f>외인!AR79</f>
        <v>22859.79</v>
      </c>
      <c r="AS79" s="28">
        <f>(기관!AS79+외인!AS79)/AR79</f>
        <v>1.1133085649518214E-3</v>
      </c>
      <c r="AT79" s="28">
        <f>외인!AT79</f>
        <v>103417.59</v>
      </c>
      <c r="AU79" s="28">
        <f>(기관!AU79+외인!AU79)/AT79</f>
        <v>-1.8386523994612526E-2</v>
      </c>
      <c r="AV79" s="28">
        <f>외인!AV79</f>
        <v>42785.49</v>
      </c>
      <c r="AW79" s="28">
        <f>(기관!AW79+외인!AW79)/AV79</f>
        <v>-1.8931651828692363E-5</v>
      </c>
      <c r="AX79" s="28">
        <f>외인!AX79</f>
        <v>55809.13</v>
      </c>
      <c r="AY79" s="28">
        <f>(기관!AY79+외인!AY79)/AX79</f>
        <v>4.6888385466679018E-3</v>
      </c>
      <c r="AZ79" s="28">
        <f>외인!AZ79</f>
        <v>3872254.91</v>
      </c>
      <c r="BA79" s="28">
        <f>(기관!BA79+외인!BA79)/AZ79</f>
        <v>-3.2494425838303087E-3</v>
      </c>
      <c r="BB79" s="28">
        <f>외인!BB79</f>
        <v>136485.51</v>
      </c>
      <c r="BC79" s="28">
        <f>(기관!BC79+외인!BC79)/BB79</f>
        <v>6.8827819158238848E-4</v>
      </c>
      <c r="BD79" s="28">
        <f>외인!BD79</f>
        <v>30424.87</v>
      </c>
      <c r="BE79" s="28">
        <f>(기관!BE79+외인!BE79)/BD79</f>
        <v>2.027946216368385E-4</v>
      </c>
      <c r="BF79" s="28">
        <f>외인!BF79</f>
        <v>0</v>
      </c>
      <c r="BG79" s="28" t="e">
        <f>(기관!BG79+외인!BG79)/BF79</f>
        <v>#DIV/0!</v>
      </c>
      <c r="BH79" s="28">
        <f>외인!BH79</f>
        <v>99785.38</v>
      </c>
      <c r="BI79" s="28">
        <f>(기관!BI79+외인!BI79)/BH79</f>
        <v>1.2412640007985136E-3</v>
      </c>
      <c r="BJ79" s="28">
        <f>외인!BJ79</f>
        <v>108276.23</v>
      </c>
      <c r="BK79" s="28">
        <f>(기관!BK79+외인!BK79)/BJ79</f>
        <v>-6.7974291310290218E-5</v>
      </c>
      <c r="BL79" s="28">
        <f>외인!BL79</f>
        <v>38149.4</v>
      </c>
      <c r="BM79" s="28">
        <f>(기관!BM79+외인!BM79)/BL79</f>
        <v>5.6907841276664897E-4</v>
      </c>
      <c r="BN79" s="28">
        <f>외인!BN79</f>
        <v>43165.14</v>
      </c>
      <c r="BO79" s="28">
        <f>(기관!BO79+외인!BO79)/BN79</f>
        <v>-2.5506693595804406E-4</v>
      </c>
      <c r="BP79" s="28">
        <f>외인!BP79</f>
        <v>63389.88</v>
      </c>
      <c r="BQ79" s="28">
        <f>(기관!BQ79+외인!BQ79)/BP79</f>
        <v>3.5925292806990644E-3</v>
      </c>
      <c r="BR79" s="28">
        <f>외인!BR79</f>
        <v>270203.31</v>
      </c>
      <c r="BS79" s="28">
        <f>(기관!BS79+외인!BS79)/BR79</f>
        <v>-1.5802545127963086E-3</v>
      </c>
      <c r="BT79" s="28">
        <f>외인!BT79</f>
        <v>3621931.95</v>
      </c>
      <c r="BU79" s="28">
        <f>(기관!BU79+외인!BU79)/BT79</f>
        <v>-3.2900590526003665E-3</v>
      </c>
      <c r="BV79" s="28">
        <f>외인!BV79</f>
        <v>452404.03</v>
      </c>
      <c r="BW79" s="28">
        <f>(기관!BW79+외인!BW79)/BV79</f>
        <v>9.2116774468167307E-4</v>
      </c>
      <c r="BX79" s="28">
        <f>외인!BX79</f>
        <v>69076.86</v>
      </c>
      <c r="BY79" s="28">
        <f>(기관!BY79+외인!BY79)/BX79</f>
        <v>-1.8385317456525962E-4</v>
      </c>
      <c r="BZ79" s="28">
        <f>외인!BZ79</f>
        <v>298669.31</v>
      </c>
      <c r="CA79" s="28">
        <f>(기관!CA79+외인!CA79)/BZ79</f>
        <v>-3.6149010422262674E-3</v>
      </c>
      <c r="CB79" s="28">
        <f>외인!CB79</f>
        <v>10906.93</v>
      </c>
      <c r="CC79" s="28">
        <f>(기관!CC79+외인!CC79)/CB79</f>
        <v>2.4259805463132155E-3</v>
      </c>
      <c r="CD79" s="28">
        <f>외인!CD79</f>
        <v>23357.71</v>
      </c>
      <c r="CE79" s="28">
        <f>(기관!CE79+외인!CE79)/CD79</f>
        <v>2.2669174332586545E-3</v>
      </c>
      <c r="CF79" s="28">
        <f>외인!CF79</f>
        <v>29955.85</v>
      </c>
      <c r="CG79" s="28">
        <f>(기관!CG79+외인!CG79)/CF79</f>
        <v>1.5829963095689153E-3</v>
      </c>
      <c r="CH79" s="28">
        <f>외인!CH79</f>
        <v>62274.1</v>
      </c>
      <c r="CI79" s="28">
        <f>(기관!CI79+외인!CI79)/CH79</f>
        <v>1.3552985912281348E-4</v>
      </c>
      <c r="CJ79" s="28">
        <f>외인!CJ79</f>
        <v>296209.28000000003</v>
      </c>
      <c r="CK79" s="28">
        <f>(기관!CK79+외인!CK79)/CJ79</f>
        <v>5.4451366277248289E-4</v>
      </c>
      <c r="CL79" s="28">
        <f>외인!CL79</f>
        <v>223503.85</v>
      </c>
      <c r="CM79" s="28">
        <f>(기관!CM79+외인!CM79)/CL79</f>
        <v>1.2815886616718234E-3</v>
      </c>
      <c r="CN79" s="28">
        <f>외인!CN79</f>
        <v>105483.62</v>
      </c>
      <c r="CO79" s="28">
        <f>(기관!CO79+외인!CO79)/CN79</f>
        <v>-1.2020823707036224E-4</v>
      </c>
      <c r="CP79" s="28">
        <f>외인!CP79</f>
        <v>136947.26</v>
      </c>
      <c r="CQ79" s="28">
        <f>(기관!CQ79+외인!CQ79)/CP79</f>
        <v>6.7850937652932973E-4</v>
      </c>
      <c r="CR79" s="28">
        <f>외인!CR79</f>
        <v>173835.7</v>
      </c>
      <c r="CS79" s="28">
        <f>(기관!CS79+외인!CS79)/CR79</f>
        <v>-1.1862925739649565E-3</v>
      </c>
      <c r="CT79" s="28">
        <f>외인!CT79</f>
        <v>251875.4</v>
      </c>
      <c r="CU79" s="28">
        <f>(기관!CU79+외인!CU79)/CT79</f>
        <v>-1.7385580330592034E-4</v>
      </c>
      <c r="CV79" s="28">
        <f>외인!CV79</f>
        <v>3621931.95</v>
      </c>
      <c r="CW79" s="28">
        <f>(기관!CW79+외인!CW79)/CV79</f>
        <v>-3.2900590526003665E-3</v>
      </c>
      <c r="CX79" s="28">
        <f>외인!CX79</f>
        <v>227951.02</v>
      </c>
      <c r="CY79" s="28">
        <f>(기관!CY79+외인!CY79)/CX79</f>
        <v>-8.5513984539310247E-3</v>
      </c>
      <c r="CZ79" s="28">
        <f>외인!CZ79</f>
        <v>17728.47</v>
      </c>
      <c r="DA79" s="28">
        <f>(기관!DA79+외인!DA79)/CZ79</f>
        <v>6.8860990260298828E-3</v>
      </c>
      <c r="DB79" s="28">
        <f>외인!DB79</f>
        <v>30424.87</v>
      </c>
      <c r="DC79" s="28">
        <f>(기관!DC79+외인!DC79)/DB79</f>
        <v>2.027946216368385E-4</v>
      </c>
      <c r="DD79" s="28">
        <f>외인!DD79</f>
        <v>7518.83</v>
      </c>
      <c r="DE79" s="28">
        <f>(기관!DE79+외인!DE79)/DD79</f>
        <v>-5.0273779298108884E-4</v>
      </c>
      <c r="DF79" s="28">
        <f>외인!DF79</f>
        <v>51265.9</v>
      </c>
      <c r="DG79" s="28">
        <f>(기관!DG79+외인!DG79)/DF79</f>
        <v>-2.1690831527389554E-4</v>
      </c>
      <c r="DH79" s="28">
        <f>외인!DH79</f>
        <v>16306.4</v>
      </c>
      <c r="DI79" s="28">
        <f>(기관!DI79+외인!DI79)/DH79</f>
        <v>3.1135014472845023E-3</v>
      </c>
      <c r="DJ79" s="28">
        <f>외인!DJ79</f>
        <v>571532.25</v>
      </c>
      <c r="DK79" s="28">
        <f>(기관!DK79+외인!DK79)/DJ79</f>
        <v>-1.8685384770500699E-3</v>
      </c>
      <c r="DL79" s="28">
        <f>외인!DL79</f>
        <v>82734.39</v>
      </c>
      <c r="DM79" s="28">
        <f>(기관!DM79+외인!DM79)/DL79</f>
        <v>-5.7291774315372361E-4</v>
      </c>
      <c r="DN79" s="28">
        <f>외인!DN79</f>
        <v>3621931.95</v>
      </c>
      <c r="DO79" s="28">
        <f>(기관!DO79+외인!DO79)/DN79</f>
        <v>-3.2900590526003665E-3</v>
      </c>
      <c r="DP79" s="28">
        <f>외인!DP79</f>
        <v>66078.350000000006</v>
      </c>
      <c r="DQ79" s="28">
        <f>(기관!DQ79+외인!DQ79)/DP79</f>
        <v>1.4351145269214502E-3</v>
      </c>
      <c r="DR79" s="28">
        <f>외인!DR79</f>
        <v>40499.86</v>
      </c>
      <c r="DS79" s="28">
        <f>(기관!DS79+외인!DS79)/DR79</f>
        <v>1.1454360582974854E-3</v>
      </c>
      <c r="DT79" s="28">
        <f>외인!DT79</f>
        <v>142755.35</v>
      </c>
      <c r="DU79" s="28">
        <f>(기관!DU79+외인!DU79)/DT79</f>
        <v>-1.3113343913205354E-3</v>
      </c>
      <c r="DV79" s="28">
        <f>외인!DV79</f>
        <v>30759.73</v>
      </c>
      <c r="DW79" s="28">
        <f>(기관!DW79+외인!DW79)/DV79</f>
        <v>-6.1281422171130897E-4</v>
      </c>
      <c r="DX79" s="28">
        <f>외인!DX79</f>
        <v>122368.54</v>
      </c>
      <c r="DY79" s="28">
        <f>(기관!DY79+외인!DY79)/DX79</f>
        <v>6.3970690505909446E-3</v>
      </c>
      <c r="DZ79" s="28">
        <f>외인!DZ79</f>
        <v>6661.3</v>
      </c>
      <c r="EA79" s="28">
        <f>(기관!EA79+외인!EA79)/DZ79</f>
        <v>3.8581057751489945E-4</v>
      </c>
      <c r="EB79" s="28">
        <f>외인!EB79</f>
        <v>9531.07</v>
      </c>
      <c r="EC79" s="28">
        <f>(기관!EC79+외인!EC79)/EB79</f>
        <v>8.9286932107307993E-4</v>
      </c>
      <c r="ED79" s="28">
        <f>외인!ED79</f>
        <v>8623.41</v>
      </c>
      <c r="EE79" s="28">
        <f>(기관!EE79+외인!EE79)/ED79</f>
        <v>2.8642961427092065E-3</v>
      </c>
      <c r="EF79" s="28">
        <f>외인!EF79</f>
        <v>189104.19</v>
      </c>
      <c r="EG79" s="28">
        <f>(기관!EG79+외인!EG79)/EF79</f>
        <v>-2.1099479604338647E-5</v>
      </c>
      <c r="EH79" s="28">
        <f>외인!EH79</f>
        <v>304709.78999999998</v>
      </c>
      <c r="EI79" s="28">
        <f>(기관!EI79+외인!EI79)/EH79</f>
        <v>7.9679093999572537E-4</v>
      </c>
      <c r="EJ79" s="28">
        <f>외인!EJ79</f>
        <v>92601.04</v>
      </c>
      <c r="EK79" s="28">
        <f>(기관!EK79+외인!EK79)/EJ79</f>
        <v>4.9448688697232787E-4</v>
      </c>
      <c r="EL79" s="28">
        <f>외인!EL79</f>
        <v>25483.39</v>
      </c>
      <c r="EM79" s="28">
        <f>(기관!EM79+외인!EM79)/EL79</f>
        <v>2.0444689658636471E-3</v>
      </c>
      <c r="EN79" s="28">
        <f>외인!EN79</f>
        <v>40499.86</v>
      </c>
      <c r="EO79" s="28">
        <f>(기관!EO79+외인!EO79)/EN79</f>
        <v>1.1454360582974854E-3</v>
      </c>
      <c r="EP79" s="28">
        <f>외인!EP79</f>
        <v>127248.53</v>
      </c>
      <c r="EQ79" s="28">
        <f>(기관!EQ79+외인!EQ79)/EP79</f>
        <v>1.2290908193595634E-3</v>
      </c>
      <c r="ER79" s="28">
        <f>외인!ER79</f>
        <v>9320.0300000000007</v>
      </c>
      <c r="ES79" s="28">
        <f>(기관!ES79+외인!ES79)/ER79</f>
        <v>4.857280502315979E-3</v>
      </c>
      <c r="ET79" s="28">
        <f>외인!ET79</f>
        <v>146730.07</v>
      </c>
      <c r="EU79" s="28">
        <f>(기관!EU79+외인!EU79)/ET79</f>
        <v>7.2330095664780889E-4</v>
      </c>
      <c r="EV79" s="28">
        <f>외인!EV79</f>
        <v>49519.7</v>
      </c>
      <c r="EW79" s="28">
        <f>(기관!EW79+외인!EW79)/EV79</f>
        <v>1.1248048756353534E-3</v>
      </c>
      <c r="EX79" s="28">
        <f>외인!EX79</f>
        <v>87427.56</v>
      </c>
      <c r="EY79" s="28">
        <f>(기관!EY79+외인!EY79)/EX79</f>
        <v>4.2572387928932259E-4</v>
      </c>
    </row>
    <row r="80" spans="1:155">
      <c r="A80" s="27">
        <f>외인!A80</f>
        <v>46183</v>
      </c>
      <c r="B80" s="28">
        <f>외인!B80</f>
        <v>6138448.0199999996</v>
      </c>
      <c r="C80" s="28">
        <f>(기관!C80+외인!C80)/B80</f>
        <v>-2.5755353712354156E-3</v>
      </c>
      <c r="D80" s="28">
        <f>외인!D80</f>
        <v>533085.43000000005</v>
      </c>
      <c r="E80" s="28">
        <f>(기관!E80+외인!E80)/D80</f>
        <v>1.538196232450022E-3</v>
      </c>
      <c r="F80" s="28">
        <f>외인!F80</f>
        <v>2622706.61</v>
      </c>
      <c r="G80" s="28">
        <f>(기관!G80+외인!G80)/F80</f>
        <v>-3.8128054285111218E-3</v>
      </c>
      <c r="H80" s="28">
        <f>외인!H80</f>
        <v>277449.56</v>
      </c>
      <c r="I80" s="28">
        <f>(기관!I80+외인!I80)/H80</f>
        <v>-4.9320676522247875E-4</v>
      </c>
      <c r="J80" s="28">
        <f>외인!J80</f>
        <v>40036.550000000003</v>
      </c>
      <c r="K80" s="28">
        <f>(기관!K80+외인!K80)/J80</f>
        <v>1.6412503075314928E-3</v>
      </c>
      <c r="L80" s="28">
        <f>외인!L80</f>
        <v>257755.54</v>
      </c>
      <c r="M80" s="28">
        <f>(기관!M80+외인!M80)/L80</f>
        <v>-8.094491392891108E-4</v>
      </c>
      <c r="N80" s="28">
        <f>외인!N80</f>
        <v>270449.44</v>
      </c>
      <c r="O80" s="28">
        <f>(기관!O80+외인!O80)/N80</f>
        <v>-4.4809854292913315E-3</v>
      </c>
      <c r="P80" s="28">
        <f>외인!P80</f>
        <v>159360.6</v>
      </c>
      <c r="Q80" s="28">
        <f>(기관!Q80+외인!Q80)/P80</f>
        <v>-6.5003520318071084E-4</v>
      </c>
      <c r="R80" s="28">
        <f>외인!R80</f>
        <v>133814.81</v>
      </c>
      <c r="S80" s="28">
        <f>(기관!S80+외인!S80)/R80</f>
        <v>1.5160504281999877E-3</v>
      </c>
      <c r="T80" s="28">
        <f>외인!T80</f>
        <v>7636.62</v>
      </c>
      <c r="U80" s="28">
        <f>(기관!U80+외인!U80)/T80</f>
        <v>-3.7451123664657929E-4</v>
      </c>
      <c r="V80" s="28">
        <f>외인!V80</f>
        <v>121426.48</v>
      </c>
      <c r="W80" s="28">
        <f>(기관!W80+외인!W80)/V80</f>
        <v>5.7582991782352587E-3</v>
      </c>
      <c r="X80" s="28">
        <f>외인!X80</f>
        <v>3347798.41</v>
      </c>
      <c r="Y80" s="28">
        <f>(기관!Y80+외인!Y80)/X80</f>
        <v>-3.7816016526514809E-3</v>
      </c>
      <c r="Z80" s="28">
        <f>외인!Z80</f>
        <v>47644.17</v>
      </c>
      <c r="AA80" s="28">
        <f>(기관!AA80+외인!AA80)/Z80</f>
        <v>7.2243886292908458E-4</v>
      </c>
      <c r="AB80" s="28">
        <f>외인!AB80</f>
        <v>197196.72</v>
      </c>
      <c r="AC80" s="28">
        <f>(기관!AC80+외인!AC80)/AB80</f>
        <v>9.6208496774185691E-4</v>
      </c>
      <c r="AD80" s="28">
        <f>외인!AD80</f>
        <v>19587.259999999998</v>
      </c>
      <c r="AE80" s="28">
        <f>(기관!AE80+외인!AE80)/AD80</f>
        <v>8.2962088622911016E-4</v>
      </c>
      <c r="AF80" s="28">
        <f>외인!AF80</f>
        <v>21765.72</v>
      </c>
      <c r="AG80" s="28">
        <f>(기관!AG80+외인!AG80)/AF80</f>
        <v>3.1241787544818178E-4</v>
      </c>
      <c r="AH80" s="28">
        <f>외인!AH80</f>
        <v>196305.24</v>
      </c>
      <c r="AI80" s="28">
        <f>(기관!AI80+외인!AI80)/AH80</f>
        <v>-1.2559012688606783E-3</v>
      </c>
      <c r="AJ80" s="28">
        <f>외인!AJ80</f>
        <v>97458.42</v>
      </c>
      <c r="AK80" s="28">
        <f>(기관!AK80+외인!AK80)/AJ80</f>
        <v>2.4358080092002311E-3</v>
      </c>
      <c r="AL80" s="28">
        <f>외인!AL80</f>
        <v>98787.73</v>
      </c>
      <c r="AM80" s="28">
        <f>(기관!AM80+외인!AM80)/AL80</f>
        <v>-2.8689797811934739E-3</v>
      </c>
      <c r="AN80" s="28">
        <f>외인!AN80</f>
        <v>187649.08</v>
      </c>
      <c r="AO80" s="28">
        <f>(기관!AO80+외인!AO80)/AN80</f>
        <v>-4.9934164345489997E-3</v>
      </c>
      <c r="AP80" s="28">
        <f>외인!AP80</f>
        <v>149617.35999999999</v>
      </c>
      <c r="AQ80" s="28">
        <f>(기관!AQ80+외인!AQ80)/AP80</f>
        <v>2.3749917790288509E-3</v>
      </c>
      <c r="AR80" s="28">
        <f>외인!AR80</f>
        <v>23256.41</v>
      </c>
      <c r="AS80" s="28">
        <f>(기관!AS80+외인!AS80)/AR80</f>
        <v>2.2449724613558156E-3</v>
      </c>
      <c r="AT80" s="28">
        <f>외인!AT80</f>
        <v>101178.43</v>
      </c>
      <c r="AU80" s="28">
        <f>(기관!AU80+외인!AU80)/AT80</f>
        <v>-8.6516464032897131E-3</v>
      </c>
      <c r="AV80" s="28">
        <f>외인!AV80</f>
        <v>42718.8</v>
      </c>
      <c r="AW80" s="28">
        <f>(기관!AW80+외인!AW80)/AV80</f>
        <v>-4.5319625083101579E-4</v>
      </c>
      <c r="AX80" s="28">
        <f>외인!AX80</f>
        <v>56880.81</v>
      </c>
      <c r="AY80" s="28">
        <f>(기관!AY80+외인!AY80)/AX80</f>
        <v>3.3647551784160602E-3</v>
      </c>
      <c r="AZ80" s="28">
        <f>외인!AZ80</f>
        <v>3617892.93</v>
      </c>
      <c r="BA80" s="28">
        <f>(기관!BA80+외인!BA80)/AZ80</f>
        <v>-3.5564402399271664E-3</v>
      </c>
      <c r="BB80" s="28">
        <f>외인!BB80</f>
        <v>129183.99</v>
      </c>
      <c r="BC80" s="28">
        <f>(기관!BC80+외인!BC80)/BB80</f>
        <v>4.0043661757157369E-4</v>
      </c>
      <c r="BD80" s="28">
        <f>외인!BD80</f>
        <v>30541.67</v>
      </c>
      <c r="BE80" s="28">
        <f>(기관!BE80+외인!BE80)/BD80</f>
        <v>4.8130963369062663E-4</v>
      </c>
      <c r="BF80" s="28">
        <f>외인!BF80</f>
        <v>0</v>
      </c>
      <c r="BG80" s="28" t="e">
        <f>(기관!BG80+외인!BG80)/BF80</f>
        <v>#DIV/0!</v>
      </c>
      <c r="BH80" s="28">
        <f>외인!BH80</f>
        <v>98988.41</v>
      </c>
      <c r="BI80" s="28">
        <f>(기관!BI80+외인!BI80)/BH80</f>
        <v>-2.1386342098029458E-4</v>
      </c>
      <c r="BJ80" s="28">
        <f>외인!BJ80</f>
        <v>107150.13</v>
      </c>
      <c r="BK80" s="28">
        <f>(기관!BK80+외인!BK80)/BJ80</f>
        <v>-1.2543148571075006E-4</v>
      </c>
      <c r="BL80" s="28">
        <f>외인!BL80</f>
        <v>37664.03</v>
      </c>
      <c r="BM80" s="28">
        <f>(기관!BM80+외인!BM80)/BL80</f>
        <v>8.5492710153427573E-5</v>
      </c>
      <c r="BN80" s="28">
        <f>외인!BN80</f>
        <v>43089.02</v>
      </c>
      <c r="BO80" s="28">
        <f>(기관!BO80+외인!BO80)/BN80</f>
        <v>8.0995111979803556E-5</v>
      </c>
      <c r="BP80" s="28">
        <f>외인!BP80</f>
        <v>64328.84</v>
      </c>
      <c r="BQ80" s="28">
        <f>(기관!BQ80+외인!BQ80)/BP80</f>
        <v>2.1439839425054143E-3</v>
      </c>
      <c r="BR80" s="28">
        <f>외인!BR80</f>
        <v>270401.01</v>
      </c>
      <c r="BS80" s="28">
        <f>(기관!BS80+외인!BS80)/BR80</f>
        <v>4.1131503170051037E-4</v>
      </c>
      <c r="BT80" s="28">
        <f>외인!BT80</f>
        <v>3386538.71</v>
      </c>
      <c r="BU80" s="28">
        <f>(기관!BU80+외인!BU80)/BT80</f>
        <v>-3.6771556643449676E-3</v>
      </c>
      <c r="BV80" s="28">
        <f>외인!BV80</f>
        <v>442259.01</v>
      </c>
      <c r="BW80" s="28">
        <f>(기관!BW80+외인!BW80)/BV80</f>
        <v>4.1181750033764147E-4</v>
      </c>
      <c r="BX80" s="28">
        <f>외인!BX80</f>
        <v>68337.16</v>
      </c>
      <c r="BY80" s="28">
        <f>(기관!BY80+외인!BY80)/BX80</f>
        <v>-2.8856920597812379E-4</v>
      </c>
      <c r="BZ80" s="28">
        <f>외인!BZ80</f>
        <v>286436.81</v>
      </c>
      <c r="CA80" s="28">
        <f>(기관!CA80+외인!CA80)/BZ80</f>
        <v>-4.2607303160512085E-3</v>
      </c>
      <c r="CB80" s="28">
        <f>외인!CB80</f>
        <v>11089.3</v>
      </c>
      <c r="CC80" s="28">
        <f>(기관!CC80+외인!CC80)/CB80</f>
        <v>2.8784503981315324E-3</v>
      </c>
      <c r="CD80" s="28">
        <f>외인!CD80</f>
        <v>23219.01</v>
      </c>
      <c r="CE80" s="28">
        <f>(기관!CE80+외인!CE80)/CD80</f>
        <v>1.8269512782844745E-3</v>
      </c>
      <c r="CF80" s="28">
        <f>외인!CF80</f>
        <v>31156.38</v>
      </c>
      <c r="CG80" s="28">
        <f>(기관!CG80+외인!CG80)/CF80</f>
        <v>1.1455117699809797E-3</v>
      </c>
      <c r="CH80" s="28">
        <f>외인!CH80</f>
        <v>62289.25</v>
      </c>
      <c r="CI80" s="28">
        <f>(기관!CI80+외인!CI80)/CH80</f>
        <v>-1.0692053604755229E-4</v>
      </c>
      <c r="CJ80" s="28">
        <f>외인!CJ80</f>
        <v>293152.52</v>
      </c>
      <c r="CK80" s="28">
        <f>(기관!CK80+외인!CK80)/CJ80</f>
        <v>1.3214964005767366E-4</v>
      </c>
      <c r="CL80" s="28">
        <f>외인!CL80</f>
        <v>221789.8</v>
      </c>
      <c r="CM80" s="28">
        <f>(기관!CM80+외인!CM80)/CL80</f>
        <v>8.351601381127537E-4</v>
      </c>
      <c r="CN80" s="28">
        <f>외인!CN80</f>
        <v>103597.81</v>
      </c>
      <c r="CO80" s="28">
        <f>(기관!CO80+외인!CO80)/CN80</f>
        <v>-4.7278991708415465E-4</v>
      </c>
      <c r="CP80" s="28">
        <f>외인!CP80</f>
        <v>129662.12</v>
      </c>
      <c r="CQ80" s="28">
        <f>(기관!CQ80+외인!CQ80)/CP80</f>
        <v>3.9024504612449648E-4</v>
      </c>
      <c r="CR80" s="28">
        <f>외인!CR80</f>
        <v>163999.32999999999</v>
      </c>
      <c r="CS80" s="28">
        <f>(기관!CS80+외인!CS80)/CR80</f>
        <v>1.0646994716380853E-3</v>
      </c>
      <c r="CT80" s="28">
        <f>외인!CT80</f>
        <v>235662.45</v>
      </c>
      <c r="CU80" s="28">
        <f>(기관!CU80+외인!CU80)/CT80</f>
        <v>-1.0349124351376299E-3</v>
      </c>
      <c r="CV80" s="28">
        <f>외인!CV80</f>
        <v>3386538.71</v>
      </c>
      <c r="CW80" s="28">
        <f>(기관!CW80+외인!CW80)/CV80</f>
        <v>-3.6771556643449676E-3</v>
      </c>
      <c r="CX80" s="28">
        <f>외인!CX80</f>
        <v>218383.69</v>
      </c>
      <c r="CY80" s="28">
        <f>(기관!CY80+외인!CY80)/CX80</f>
        <v>-4.6535526531308264E-3</v>
      </c>
      <c r="CZ80" s="28">
        <f>외인!CZ80</f>
        <v>16929.82</v>
      </c>
      <c r="DA80" s="28">
        <f>(기관!DA80+외인!DA80)/CZ80</f>
        <v>-2.1087052313609945E-4</v>
      </c>
      <c r="DB80" s="28">
        <f>외인!DB80</f>
        <v>30541.67</v>
      </c>
      <c r="DC80" s="28">
        <f>(기관!DC80+외인!DC80)/DB80</f>
        <v>4.8130963369062663E-4</v>
      </c>
      <c r="DD80" s="28">
        <f>외인!DD80</f>
        <v>7636.62</v>
      </c>
      <c r="DE80" s="28">
        <f>(기관!DE80+외인!DE80)/DD80</f>
        <v>-3.7451123664657929E-4</v>
      </c>
      <c r="DF80" s="28">
        <f>외인!DF80</f>
        <v>50561.47</v>
      </c>
      <c r="DG80" s="28">
        <f>(기관!DG80+외인!DG80)/DF80</f>
        <v>7.416714743459792E-5</v>
      </c>
      <c r="DH80" s="28">
        <f>외인!DH80</f>
        <v>16168.64</v>
      </c>
      <c r="DI80" s="28">
        <f>(기관!DI80+외인!DI80)/DH80</f>
        <v>2.4510410275694183E-3</v>
      </c>
      <c r="DJ80" s="28">
        <f>외인!DJ80</f>
        <v>578381.1</v>
      </c>
      <c r="DK80" s="28">
        <f>(기관!DK80+외인!DK80)/DJ80</f>
        <v>-9.8627012535506446E-4</v>
      </c>
      <c r="DL80" s="28">
        <f>외인!DL80</f>
        <v>81027.839999999997</v>
      </c>
      <c r="DM80" s="28">
        <f>(기관!DM80+외인!DM80)/DL80</f>
        <v>-1.0147129677898362E-3</v>
      </c>
      <c r="DN80" s="28">
        <f>외인!DN80</f>
        <v>3386538.71</v>
      </c>
      <c r="DO80" s="28">
        <f>(기관!DO80+외인!DO80)/DN80</f>
        <v>-3.6771556643449676E-3</v>
      </c>
      <c r="DP80" s="28">
        <f>외인!DP80</f>
        <v>64256.02</v>
      </c>
      <c r="DQ80" s="28">
        <f>(기관!DQ80+외인!DQ80)/DP80</f>
        <v>3.851779179600604E-4</v>
      </c>
      <c r="DR80" s="28">
        <f>외인!DR80</f>
        <v>40615.9</v>
      </c>
      <c r="DS80" s="28">
        <f>(기관!DS80+외인!DS80)/DR80</f>
        <v>1.4937499846119377E-3</v>
      </c>
      <c r="DT80" s="28">
        <f>외인!DT80</f>
        <v>133814.81</v>
      </c>
      <c r="DU80" s="28">
        <f>(기관!DU80+외인!DU80)/DT80</f>
        <v>1.5160504281999877E-3</v>
      </c>
      <c r="DV80" s="28">
        <f>외인!DV80</f>
        <v>29863.68</v>
      </c>
      <c r="DW80" s="28">
        <f>(기관!DW80+외인!DW80)/DV80</f>
        <v>-9.4998339119626251E-4</v>
      </c>
      <c r="DX80" s="28">
        <f>외인!DX80</f>
        <v>121426.48</v>
      </c>
      <c r="DY80" s="28">
        <f>(기관!DY80+외인!DY80)/DX80</f>
        <v>5.7582991782352587E-3</v>
      </c>
      <c r="DZ80" s="28">
        <f>외인!DZ80</f>
        <v>6605.59</v>
      </c>
      <c r="EA80" s="28">
        <f>(기관!EA80+외인!EA80)/DZ80</f>
        <v>-4.1934179989978182E-4</v>
      </c>
      <c r="EB80" s="28">
        <f>외인!EB80</f>
        <v>9455.8700000000008</v>
      </c>
      <c r="EC80" s="28">
        <f>(기관!EC80+외인!EC80)/EB80</f>
        <v>5.2454189831289987E-4</v>
      </c>
      <c r="ED80" s="28">
        <f>외인!ED80</f>
        <v>8657.33</v>
      </c>
      <c r="EE80" s="28">
        <f>(기관!EE80+외인!EE80)/ED80</f>
        <v>1.3999697366278055E-3</v>
      </c>
      <c r="EF80" s="28">
        <f>외인!EF80</f>
        <v>188207.92</v>
      </c>
      <c r="EG80" s="28">
        <f>(기관!EG80+외인!EG80)/EF80</f>
        <v>-2.6029722872448731E-4</v>
      </c>
      <c r="EH80" s="28">
        <f>외인!EH80</f>
        <v>289278.15999999997</v>
      </c>
      <c r="EI80" s="28">
        <f>(기관!EI80+외인!EI80)/EH80</f>
        <v>3.6642932186792099E-5</v>
      </c>
      <c r="EJ80" s="28">
        <f>외인!EJ80</f>
        <v>92764.5</v>
      </c>
      <c r="EK80" s="28">
        <f>(기관!EK80+외인!EK80)/EJ80</f>
        <v>5.5409127414043089E-4</v>
      </c>
      <c r="EL80" s="28">
        <f>외인!EL80</f>
        <v>25320.720000000001</v>
      </c>
      <c r="EM80" s="28">
        <f>(기관!EM80+외인!EM80)/EL80</f>
        <v>1.594346448284251E-3</v>
      </c>
      <c r="EN80" s="28">
        <f>외인!EN80</f>
        <v>40615.9</v>
      </c>
      <c r="EO80" s="28">
        <f>(기관!EO80+외인!EO80)/EN80</f>
        <v>1.4937499846119377E-3</v>
      </c>
      <c r="EP80" s="28">
        <f>외인!EP80</f>
        <v>132235.09</v>
      </c>
      <c r="EQ80" s="28">
        <f>(기관!EQ80+외인!EQ80)/EP80</f>
        <v>1.2563231136304292E-3</v>
      </c>
      <c r="ER80" s="28">
        <f>외인!ER80</f>
        <v>9192.99</v>
      </c>
      <c r="ES80" s="28">
        <f>(기관!ES80+외인!ES80)/ER80</f>
        <v>1.8764297578916106E-3</v>
      </c>
      <c r="ET80" s="28">
        <f>외인!ET80</f>
        <v>149617.35999999999</v>
      </c>
      <c r="EU80" s="28">
        <f>(기관!EU80+외인!EU80)/ET80</f>
        <v>2.3749917790288509E-3</v>
      </c>
      <c r="EV80" s="28">
        <f>외인!EV80</f>
        <v>47644.17</v>
      </c>
      <c r="EW80" s="28">
        <f>(기관!EW80+외인!EW80)/EV80</f>
        <v>7.2243886292908458E-4</v>
      </c>
      <c r="EX80" s="28">
        <f>외인!EX80</f>
        <v>82017.95</v>
      </c>
      <c r="EY80" s="28">
        <f>(기관!EY80+외인!EY80)/EX80</f>
        <v>1.9727388943517851E-4</v>
      </c>
    </row>
    <row r="81" spans="1:155">
      <c r="A81" s="27">
        <f>외인!A81</f>
        <v>46184</v>
      </c>
      <c r="B81" s="28">
        <f>외인!B81</f>
        <v>6164815.2199999997</v>
      </c>
      <c r="C81" s="28">
        <f>(기관!C81+외인!C81)/B81</f>
        <v>-2.0907585288501155E-3</v>
      </c>
      <c r="D81" s="28">
        <f>외인!D81</f>
        <v>557940.54</v>
      </c>
      <c r="E81" s="28">
        <f>(기관!E81+외인!E81)/D81</f>
        <v>1.8111428146088827E-3</v>
      </c>
      <c r="F81" s="28">
        <f>외인!F81</f>
        <v>2602176.66</v>
      </c>
      <c r="G81" s="28">
        <f>(기관!G81+외인!G81)/F81</f>
        <v>-3.0006648357225676E-3</v>
      </c>
      <c r="H81" s="28">
        <f>외인!H81</f>
        <v>277992.96000000002</v>
      </c>
      <c r="I81" s="28">
        <f>(기관!I81+외인!I81)/H81</f>
        <v>-2.9453983295116536E-4</v>
      </c>
      <c r="J81" s="28">
        <f>외인!J81</f>
        <v>40484.61</v>
      </c>
      <c r="K81" s="28">
        <f>(기관!K81+외인!K81)/J81</f>
        <v>1.4701883011840795E-3</v>
      </c>
      <c r="L81" s="28">
        <f>외인!L81</f>
        <v>257623.64</v>
      </c>
      <c r="M81" s="28">
        <f>(기관!M81+외인!M81)/L81</f>
        <v>-6.5743190337656907E-4</v>
      </c>
      <c r="N81" s="28">
        <f>외인!N81</f>
        <v>268642.36</v>
      </c>
      <c r="O81" s="28">
        <f>(기관!O81+외인!O81)/N81</f>
        <v>-4.2491437314651345E-3</v>
      </c>
      <c r="P81" s="28">
        <f>외인!P81</f>
        <v>160829.25</v>
      </c>
      <c r="Q81" s="28">
        <f>(기관!Q81+외인!Q81)/P81</f>
        <v>-3.2375951513794908E-4</v>
      </c>
      <c r="R81" s="28">
        <f>외인!R81</f>
        <v>135501.12</v>
      </c>
      <c r="S81" s="28">
        <f>(기관!S81+외인!S81)/R81</f>
        <v>2.4204965981092993E-3</v>
      </c>
      <c r="T81" s="28">
        <f>외인!T81</f>
        <v>7819.3</v>
      </c>
      <c r="U81" s="28">
        <f>(기관!U81+외인!U81)/T81</f>
        <v>3.5553054621257659E-4</v>
      </c>
      <c r="V81" s="28">
        <f>외인!V81</f>
        <v>132683.51999999999</v>
      </c>
      <c r="W81" s="28">
        <f>(기관!W81+외인!W81)/V81</f>
        <v>4.884178532495973E-3</v>
      </c>
      <c r="X81" s="28">
        <f>외인!X81</f>
        <v>3376274.99</v>
      </c>
      <c r="Y81" s="28">
        <f>(기관!Y81+외인!Y81)/X81</f>
        <v>-3.238847556075401E-3</v>
      </c>
      <c r="Z81" s="28">
        <f>외인!Z81</f>
        <v>49742.01</v>
      </c>
      <c r="AA81" s="28">
        <f>(기관!AA81+외인!AA81)/Z81</f>
        <v>5.6169825063361945E-4</v>
      </c>
      <c r="AB81" s="28">
        <f>외인!AB81</f>
        <v>194750.43</v>
      </c>
      <c r="AC81" s="28">
        <f>(기관!AC81+외인!AC81)/AB81</f>
        <v>3.1619955858377318E-4</v>
      </c>
      <c r="AD81" s="28">
        <f>외인!AD81</f>
        <v>19541.61</v>
      </c>
      <c r="AE81" s="28">
        <f>(기관!AE81+외인!AE81)/AD81</f>
        <v>1.6631178290836844E-4</v>
      </c>
      <c r="AF81" s="28">
        <f>외인!AF81</f>
        <v>22150.66</v>
      </c>
      <c r="AG81" s="28">
        <f>(기관!AG81+외인!AG81)/AF81</f>
        <v>-1.5484865913701894E-4</v>
      </c>
      <c r="AH81" s="28">
        <f>외인!AH81</f>
        <v>194417.14</v>
      </c>
      <c r="AI81" s="28">
        <f>(기관!AI81+외인!AI81)/AH81</f>
        <v>-7.3856656877063396E-4</v>
      </c>
      <c r="AJ81" s="28">
        <f>외인!AJ81</f>
        <v>99247.95</v>
      </c>
      <c r="AK81" s="28">
        <f>(기관!AK81+외인!AK81)/AJ81</f>
        <v>3.556547011802259E-3</v>
      </c>
      <c r="AL81" s="28">
        <f>외인!AL81</f>
        <v>99568.35</v>
      </c>
      <c r="AM81" s="28">
        <f>(기관!AM81+외인!AM81)/AL81</f>
        <v>-2.4851270509152756E-3</v>
      </c>
      <c r="AN81" s="28">
        <f>외인!AN81</f>
        <v>185186.82</v>
      </c>
      <c r="AO81" s="28">
        <f>(기관!AO81+외인!AO81)/AN81</f>
        <v>-4.8982427583129286E-3</v>
      </c>
      <c r="AP81" s="28">
        <f>외인!AP81</f>
        <v>148215.67000000001</v>
      </c>
      <c r="AQ81" s="28">
        <f>(기관!AQ81+외인!AQ81)/AP81</f>
        <v>1.9647045416992682E-3</v>
      </c>
      <c r="AR81" s="28">
        <f>외인!AR81</f>
        <v>23164.62</v>
      </c>
      <c r="AS81" s="28">
        <f>(기관!AS81+외인!AS81)/AR81</f>
        <v>2.1234969535438098E-3</v>
      </c>
      <c r="AT81" s="28">
        <f>외인!AT81</f>
        <v>103381.6</v>
      </c>
      <c r="AU81" s="28">
        <f>(기관!AU81+외인!AU81)/AT81</f>
        <v>-4.2056807014014107E-3</v>
      </c>
      <c r="AV81" s="28">
        <f>외인!AV81</f>
        <v>43866.73</v>
      </c>
      <c r="AW81" s="28">
        <f>(기관!AW81+외인!AW81)/AV81</f>
        <v>3.4764387498224732E-4</v>
      </c>
      <c r="AX81" s="28">
        <f>외인!AX81</f>
        <v>56078</v>
      </c>
      <c r="AY81" s="28">
        <f>(기관!AY81+외인!AY81)/AX81</f>
        <v>3.6026605799065587E-3</v>
      </c>
      <c r="AZ81" s="28">
        <f>외인!AZ81</f>
        <v>3647077.8</v>
      </c>
      <c r="BA81" s="28">
        <f>(기관!BA81+외인!BA81)/AZ81</f>
        <v>-2.9809591668156906E-3</v>
      </c>
      <c r="BB81" s="28">
        <f>외인!BB81</f>
        <v>131531.98000000001</v>
      </c>
      <c r="BC81" s="28">
        <f>(기관!BC81+외인!BC81)/BB81</f>
        <v>7.0796470941895647E-4</v>
      </c>
      <c r="BD81" s="28">
        <f>외인!BD81</f>
        <v>30244.53</v>
      </c>
      <c r="BE81" s="28">
        <f>(기관!BE81+외인!BE81)/BD81</f>
        <v>6.4243021796007408E-4</v>
      </c>
      <c r="BF81" s="28">
        <f>외인!BF81</f>
        <v>0</v>
      </c>
      <c r="BG81" s="28" t="e">
        <f>(기관!BG81+외인!BG81)/BF81</f>
        <v>#DIV/0!</v>
      </c>
      <c r="BH81" s="28">
        <f>외인!BH81</f>
        <v>98717.35</v>
      </c>
      <c r="BI81" s="28">
        <f>(기관!BI81+외인!BI81)/BH81</f>
        <v>-8.7887286277437543E-4</v>
      </c>
      <c r="BJ81" s="28">
        <f>외인!BJ81</f>
        <v>109273.4</v>
      </c>
      <c r="BK81" s="28">
        <f>(기관!BK81+외인!BK81)/BJ81</f>
        <v>1.5630519412775662E-4</v>
      </c>
      <c r="BL81" s="28">
        <f>외인!BL81</f>
        <v>37410.46</v>
      </c>
      <c r="BM81" s="28">
        <f>(기관!BM81+외인!BM81)/BL81</f>
        <v>3.3493306417509974E-4</v>
      </c>
      <c r="BN81" s="28">
        <f>외인!BN81</f>
        <v>42526.27</v>
      </c>
      <c r="BO81" s="28">
        <f>(기관!BO81+외인!BO81)/BN81</f>
        <v>-3.0263646447243096E-4</v>
      </c>
      <c r="BP81" s="28">
        <f>외인!BP81</f>
        <v>63231.19</v>
      </c>
      <c r="BQ81" s="28">
        <f>(기관!BQ81+외인!BQ81)/BP81</f>
        <v>1.6422275146173906E-3</v>
      </c>
      <c r="BR81" s="28">
        <f>외인!BR81</f>
        <v>268870.78999999998</v>
      </c>
      <c r="BS81" s="28">
        <f>(기관!BS81+외인!BS81)/BR81</f>
        <v>5.3929249808058364E-4</v>
      </c>
      <c r="BT81" s="28">
        <f>외인!BT81</f>
        <v>3417610.62</v>
      </c>
      <c r="BU81" s="28">
        <f>(기관!BU81+외인!BU81)/BT81</f>
        <v>-3.1648865838320686E-3</v>
      </c>
      <c r="BV81" s="28">
        <f>외인!BV81</f>
        <v>448031.74</v>
      </c>
      <c r="BW81" s="28">
        <f>(기관!BW81+외인!BW81)/BV81</f>
        <v>3.2464217825281749E-4</v>
      </c>
      <c r="BX81" s="28">
        <f>외인!BX81</f>
        <v>68897.36</v>
      </c>
      <c r="BY81" s="28">
        <f>(기관!BY81+외인!BY81)/BX81</f>
        <v>-3.4195795020302666E-4</v>
      </c>
      <c r="BZ81" s="28">
        <f>외인!BZ81</f>
        <v>284755.17</v>
      </c>
      <c r="CA81" s="28">
        <f>(기관!CA81+외인!CA81)/BZ81</f>
        <v>-4.0544654553594231E-3</v>
      </c>
      <c r="CB81" s="28">
        <f>외인!CB81</f>
        <v>11266.48</v>
      </c>
      <c r="CC81" s="28">
        <f>(기관!CC81+외인!CC81)/CB81</f>
        <v>2.7524124660053538E-3</v>
      </c>
      <c r="CD81" s="28">
        <f>외인!CD81</f>
        <v>24617.040000000001</v>
      </c>
      <c r="CE81" s="28">
        <f>(기관!CE81+외인!CE81)/CD81</f>
        <v>2.3264372970917702E-3</v>
      </c>
      <c r="CF81" s="28">
        <f>외인!CF81</f>
        <v>32102.41</v>
      </c>
      <c r="CG81" s="28">
        <f>(기관!CG81+외인!CG81)/CF81</f>
        <v>4.6569712367389203E-4</v>
      </c>
      <c r="CH81" s="28">
        <f>외인!CH81</f>
        <v>63441.51</v>
      </c>
      <c r="CI81" s="28">
        <f>(기관!CI81+외인!CI81)/CH81</f>
        <v>6.1600047035450449E-4</v>
      </c>
      <c r="CJ81" s="28">
        <f>외인!CJ81</f>
        <v>298790.81</v>
      </c>
      <c r="CK81" s="28">
        <f>(기관!CK81+외인!CK81)/CJ81</f>
        <v>2.9810153799576366E-4</v>
      </c>
      <c r="CL81" s="28">
        <f>외인!CL81</f>
        <v>220196.18</v>
      </c>
      <c r="CM81" s="28">
        <f>(기관!CM81+외인!CM81)/CL81</f>
        <v>3.4914320493661602E-4</v>
      </c>
      <c r="CN81" s="28">
        <f>외인!CN81</f>
        <v>103497.52</v>
      </c>
      <c r="CO81" s="28">
        <f>(기관!CO81+외인!CO81)/CN81</f>
        <v>-9.5094066022065066E-4</v>
      </c>
      <c r="CP81" s="28">
        <f>외인!CP81</f>
        <v>132016.04999999999</v>
      </c>
      <c r="CQ81" s="28">
        <f>(기관!CQ81+외인!CQ81)/CP81</f>
        <v>7.0089962546220715E-4</v>
      </c>
      <c r="CR81" s="28">
        <f>외인!CR81</f>
        <v>166266.43</v>
      </c>
      <c r="CS81" s="28">
        <f>(기관!CS81+외인!CS81)/CR81</f>
        <v>2.0518272991126348E-3</v>
      </c>
      <c r="CT81" s="28">
        <f>외인!CT81</f>
        <v>239583.09</v>
      </c>
      <c r="CU81" s="28">
        <f>(기관!CU81+외인!CU81)/CT81</f>
        <v>-2.0218455317526791E-4</v>
      </c>
      <c r="CV81" s="28">
        <f>외인!CV81</f>
        <v>3417610.62</v>
      </c>
      <c r="CW81" s="28">
        <f>(기관!CW81+외인!CW81)/CV81</f>
        <v>-3.1648865838320686E-3</v>
      </c>
      <c r="CX81" s="28">
        <f>외인!CX81</f>
        <v>219792.11</v>
      </c>
      <c r="CY81" s="28">
        <f>(기관!CY81+외인!CY81)/CX81</f>
        <v>-2.1169549716775551E-3</v>
      </c>
      <c r="CZ81" s="28">
        <f>외인!CZ81</f>
        <v>17189.41</v>
      </c>
      <c r="DA81" s="28">
        <f>(기관!DA81+외인!DA81)/CZ81</f>
        <v>-1.2624051669021799E-3</v>
      </c>
      <c r="DB81" s="28">
        <f>외인!DB81</f>
        <v>30244.53</v>
      </c>
      <c r="DC81" s="28">
        <f>(기관!DC81+외인!DC81)/DB81</f>
        <v>6.4243021796007408E-4</v>
      </c>
      <c r="DD81" s="28">
        <f>외인!DD81</f>
        <v>7819.3</v>
      </c>
      <c r="DE81" s="28">
        <f>(기관!DE81+외인!DE81)/DD81</f>
        <v>3.5553054621257659E-4</v>
      </c>
      <c r="DF81" s="28">
        <f>외인!DF81</f>
        <v>50764.31</v>
      </c>
      <c r="DG81" s="28">
        <f>(기관!DG81+외인!DG81)/DF81</f>
        <v>3.979173557170382E-5</v>
      </c>
      <c r="DH81" s="28">
        <f>외인!DH81</f>
        <v>17433.87</v>
      </c>
      <c r="DI81" s="28">
        <f>(기관!DI81+외인!DI81)/DH81</f>
        <v>2.7578500929512496E-3</v>
      </c>
      <c r="DJ81" s="28">
        <f>외인!DJ81</f>
        <v>573368.76</v>
      </c>
      <c r="DK81" s="28">
        <f>(기관!DK81+외인!DK81)/DJ81</f>
        <v>-8.0330501438550638E-4</v>
      </c>
      <c r="DL81" s="28">
        <f>외인!DL81</f>
        <v>81233.19</v>
      </c>
      <c r="DM81" s="28">
        <f>(기관!DM81+외인!DM81)/DL81</f>
        <v>-1.5821119421753594E-3</v>
      </c>
      <c r="DN81" s="28">
        <f>외인!DN81</f>
        <v>3417610.62</v>
      </c>
      <c r="DO81" s="28">
        <f>(기관!DO81+외인!DO81)/DN81</f>
        <v>-3.1648865838320686E-3</v>
      </c>
      <c r="DP81" s="28">
        <f>외인!DP81</f>
        <v>67388.42</v>
      </c>
      <c r="DQ81" s="28">
        <f>(기관!DQ81+외인!DQ81)/DP81</f>
        <v>1.0458770216010406E-3</v>
      </c>
      <c r="DR81" s="28">
        <f>외인!DR81</f>
        <v>41157.17</v>
      </c>
      <c r="DS81" s="28">
        <f>(기관!DS81+외인!DS81)/DR81</f>
        <v>1.4136054544080653E-3</v>
      </c>
      <c r="DT81" s="28">
        <f>외인!DT81</f>
        <v>135501.12</v>
      </c>
      <c r="DU81" s="28">
        <f>(기관!DU81+외인!DU81)/DT81</f>
        <v>2.4204965981092993E-3</v>
      </c>
      <c r="DV81" s="28">
        <f>외인!DV81</f>
        <v>30443.8</v>
      </c>
      <c r="DW81" s="28">
        <f>(기관!DW81+외인!DW81)/DV81</f>
        <v>4.0303772853585954E-4</v>
      </c>
      <c r="DX81" s="28">
        <f>외인!DX81</f>
        <v>132683.51999999999</v>
      </c>
      <c r="DY81" s="28">
        <f>(기관!DY81+외인!DY81)/DX81</f>
        <v>4.884178532495973E-3</v>
      </c>
      <c r="DZ81" s="28">
        <f>외인!DZ81</f>
        <v>6741.07</v>
      </c>
      <c r="EA81" s="28">
        <f>(기관!EA81+외인!EA81)/DZ81</f>
        <v>-3.4119212528574839E-4</v>
      </c>
      <c r="EB81" s="28">
        <f>외인!EB81</f>
        <v>10150.1</v>
      </c>
      <c r="EC81" s="28">
        <f>(기관!EC81+외인!EC81)/EB81</f>
        <v>1.7536773036718847E-3</v>
      </c>
      <c r="ED81" s="28">
        <f>외인!ED81</f>
        <v>8879.64</v>
      </c>
      <c r="EE81" s="28">
        <f>(기관!EE81+외인!EE81)/ED81</f>
        <v>1.881833047285701E-3</v>
      </c>
      <c r="EF81" s="28">
        <f>외인!EF81</f>
        <v>189383.59</v>
      </c>
      <c r="EG81" s="28">
        <f>(기관!EG81+외인!EG81)/EF81</f>
        <v>-1.4098370402630987E-4</v>
      </c>
      <c r="EH81" s="28">
        <f>외인!EH81</f>
        <v>295848.17</v>
      </c>
      <c r="EI81" s="28">
        <f>(기관!EI81+외인!EI81)/EH81</f>
        <v>-9.0857415139664372E-5</v>
      </c>
      <c r="EJ81" s="28">
        <f>외인!EJ81</f>
        <v>94137.84</v>
      </c>
      <c r="EK81" s="28">
        <f>(기관!EK81+외인!EK81)/EJ81</f>
        <v>8.2039273473876189E-4</v>
      </c>
      <c r="EL81" s="28">
        <f>외인!EL81</f>
        <v>26741.03</v>
      </c>
      <c r="EM81" s="28">
        <f>(기관!EM81+외인!EM81)/EL81</f>
        <v>2.0978997443254804E-3</v>
      </c>
      <c r="EN81" s="28">
        <f>외인!EN81</f>
        <v>41157.17</v>
      </c>
      <c r="EO81" s="28">
        <f>(기관!EO81+외인!EO81)/EN81</f>
        <v>1.4136054544080653E-3</v>
      </c>
      <c r="EP81" s="28">
        <f>외인!EP81</f>
        <v>131182.57999999999</v>
      </c>
      <c r="EQ81" s="28">
        <f>(기관!EQ81+외인!EQ81)/EP81</f>
        <v>1.3087865782179312E-3</v>
      </c>
      <c r="ER81" s="28">
        <f>외인!ER81</f>
        <v>9845.4699999999993</v>
      </c>
      <c r="ES81" s="28">
        <f>(기관!ES81+외인!ES81)/ER81</f>
        <v>9.202201621659504E-4</v>
      </c>
      <c r="ET81" s="28">
        <f>외인!ET81</f>
        <v>148215.67000000001</v>
      </c>
      <c r="EU81" s="28">
        <f>(기관!EU81+외인!EU81)/ET81</f>
        <v>1.9647045416992682E-3</v>
      </c>
      <c r="EV81" s="28">
        <f>외인!EV81</f>
        <v>49742.01</v>
      </c>
      <c r="EW81" s="28">
        <f>(기관!EW81+외인!EW81)/EV81</f>
        <v>5.6169825063361945E-4</v>
      </c>
      <c r="EX81" s="28">
        <f>외인!EX81</f>
        <v>82274.039999999994</v>
      </c>
      <c r="EY81" s="28">
        <f>(기관!EY81+외인!EY81)/EX81</f>
        <v>7.8493775193244435E-4</v>
      </c>
    </row>
    <row r="82" spans="1:155">
      <c r="A82" s="27">
        <f>외인!A82</f>
        <v>46185</v>
      </c>
      <c r="B82" s="28">
        <f>외인!B82</f>
        <v>6450003.9100000001</v>
      </c>
      <c r="C82" s="28">
        <f>(기관!C82+외인!C82)/B82</f>
        <v>-6.5944456148399452E-4</v>
      </c>
      <c r="D82" s="28">
        <f>외인!D82</f>
        <v>575894.67000000004</v>
      </c>
      <c r="E82" s="28">
        <f>(기관!E82+외인!E82)/D82</f>
        <v>3.3962807816922493E-3</v>
      </c>
      <c r="F82" s="28">
        <f>외인!F82</f>
        <v>2775144.85</v>
      </c>
      <c r="G82" s="28">
        <f>(기관!G82+외인!G82)/F82</f>
        <v>-8.0081945992837103E-4</v>
      </c>
      <c r="H82" s="28">
        <f>외인!H82</f>
        <v>293390.76</v>
      </c>
      <c r="I82" s="28">
        <f>(기관!I82+외인!I82)/H82</f>
        <v>5.6828647228017687E-4</v>
      </c>
      <c r="J82" s="28">
        <f>외인!J82</f>
        <v>39736.53</v>
      </c>
      <c r="K82" s="28">
        <f>(기관!K82+외인!K82)/J82</f>
        <v>1.1367374051030627E-3</v>
      </c>
      <c r="L82" s="28">
        <f>외인!L82</f>
        <v>271671.61</v>
      </c>
      <c r="M82" s="28">
        <f>(기관!M82+외인!M82)/L82</f>
        <v>6.0845518602403945E-5</v>
      </c>
      <c r="N82" s="28">
        <f>외인!N82</f>
        <v>279765.93</v>
      </c>
      <c r="O82" s="28">
        <f>(기관!O82+외인!O82)/N82</f>
        <v>-2.4890807826385437E-3</v>
      </c>
      <c r="P82" s="28">
        <f>외인!P82</f>
        <v>161877.56</v>
      </c>
      <c r="Q82" s="28">
        <f>(기관!Q82+외인!Q82)/P82</f>
        <v>-3.1270547937589378E-4</v>
      </c>
      <c r="R82" s="28">
        <f>외인!R82</f>
        <v>140181.64000000001</v>
      </c>
      <c r="S82" s="28">
        <f>(기관!S82+외인!S82)/R82</f>
        <v>5.3618291239851375E-3</v>
      </c>
      <c r="T82" s="28">
        <f>외인!T82</f>
        <v>7895.7</v>
      </c>
      <c r="U82" s="28">
        <f>(기관!U82+외인!U82)/T82</f>
        <v>9.0808921311599973E-4</v>
      </c>
      <c r="V82" s="28">
        <f>외인!V82</f>
        <v>145064.43</v>
      </c>
      <c r="W82" s="28">
        <f>(기관!W82+외인!W82)/V82</f>
        <v>9.1503478833508678E-3</v>
      </c>
      <c r="X82" s="28">
        <f>외인!X82</f>
        <v>3564626.13</v>
      </c>
      <c r="Y82" s="28">
        <f>(기관!Y82+외인!Y82)/X82</f>
        <v>-8.3539756804733973E-4</v>
      </c>
      <c r="Z82" s="28">
        <f>외인!Z82</f>
        <v>50186.15</v>
      </c>
      <c r="AA82" s="28">
        <f>(기관!AA82+외인!AA82)/Z82</f>
        <v>7.9324674237812626E-4</v>
      </c>
      <c r="AB82" s="28">
        <f>외인!AB82</f>
        <v>203049.16</v>
      </c>
      <c r="AC82" s="28">
        <f>(기관!AC82+외인!AC82)/AB82</f>
        <v>6.6959154127995411E-4</v>
      </c>
      <c r="AD82" s="28">
        <f>외인!AD82</f>
        <v>20411.36</v>
      </c>
      <c r="AE82" s="28">
        <f>(기관!AE82+외인!AE82)/AD82</f>
        <v>3.2315338125436027E-3</v>
      </c>
      <c r="AF82" s="28">
        <f>외인!AF82</f>
        <v>23409.93</v>
      </c>
      <c r="AG82" s="28">
        <f>(기관!AG82+외인!AG82)/AF82</f>
        <v>1.0978247265156283E-4</v>
      </c>
      <c r="AH82" s="28">
        <f>외인!AH82</f>
        <v>201010.92</v>
      </c>
      <c r="AI82" s="28">
        <f>(기관!AI82+외인!AI82)/AH82</f>
        <v>-8.3249208550460849E-4</v>
      </c>
      <c r="AJ82" s="28">
        <f>외인!AJ82</f>
        <v>104553.89</v>
      </c>
      <c r="AK82" s="28">
        <f>(기관!AK82+외인!AK82)/AJ82</f>
        <v>7.8401674007538124E-3</v>
      </c>
      <c r="AL82" s="28">
        <f>외인!AL82</f>
        <v>104799.35</v>
      </c>
      <c r="AM82" s="28">
        <f>(기관!AM82+외인!AM82)/AL82</f>
        <v>-2.4828398267737358E-4</v>
      </c>
      <c r="AN82" s="28">
        <f>외인!AN82</f>
        <v>191558.11</v>
      </c>
      <c r="AO82" s="28">
        <f>(기관!AO82+외인!AO82)/AN82</f>
        <v>-3.4781612744038872E-3</v>
      </c>
      <c r="AP82" s="28">
        <f>외인!AP82</f>
        <v>152385.04</v>
      </c>
      <c r="AQ82" s="28">
        <f>(기관!AQ82+외인!AQ82)/AP82</f>
        <v>-9.0271328471613747E-4</v>
      </c>
      <c r="AR82" s="28">
        <f>외인!AR82</f>
        <v>23912.95</v>
      </c>
      <c r="AS82" s="28">
        <f>(기관!AS82+외인!AS82)/AR82</f>
        <v>4.10279785639162E-3</v>
      </c>
      <c r="AT82" s="28">
        <f>외인!AT82</f>
        <v>101839.47</v>
      </c>
      <c r="AU82" s="28">
        <f>(기관!AU82+외인!AU82)/AT82</f>
        <v>-9.59058408296901E-4</v>
      </c>
      <c r="AV82" s="28">
        <f>외인!AV82</f>
        <v>43857.08</v>
      </c>
      <c r="AW82" s="28">
        <f>(기관!AW82+외인!AW82)/AV82</f>
        <v>1.5915332256502258E-4</v>
      </c>
      <c r="AX82" s="28">
        <f>외인!AX82</f>
        <v>62813.03</v>
      </c>
      <c r="AY82" s="28">
        <f>(기관!AY82+외인!AY82)/AX82</f>
        <v>1.1647264906660291E-3</v>
      </c>
      <c r="AZ82" s="28">
        <f>외인!AZ82</f>
        <v>3828955.24</v>
      </c>
      <c r="BA82" s="28">
        <f>(기관!BA82+외인!BA82)/AZ82</f>
        <v>-8.9018799812347761E-4</v>
      </c>
      <c r="BB82" s="28">
        <f>외인!BB82</f>
        <v>136173.21</v>
      </c>
      <c r="BC82" s="28">
        <f>(기관!BC82+외인!BC82)/BB82</f>
        <v>9.1449705856240016E-4</v>
      </c>
      <c r="BD82" s="28">
        <f>외인!BD82</f>
        <v>33392.78</v>
      </c>
      <c r="BE82" s="28">
        <f>(기관!BE82+외인!BE82)/BD82</f>
        <v>2.2364115835818406E-3</v>
      </c>
      <c r="BF82" s="28">
        <f>외인!BF82</f>
        <v>0</v>
      </c>
      <c r="BG82" s="28" t="e">
        <f>(기관!BG82+외인!BG82)/BF82</f>
        <v>#DIV/0!</v>
      </c>
      <c r="BH82" s="28">
        <f>외인!BH82</f>
        <v>106140.19</v>
      </c>
      <c r="BI82" s="28">
        <f>(기관!BI82+외인!BI82)/BH82</f>
        <v>-5.9656949926319136E-4</v>
      </c>
      <c r="BJ82" s="28">
        <f>외인!BJ82</f>
        <v>114985.18</v>
      </c>
      <c r="BK82" s="28">
        <f>(기관!BK82+외인!BK82)/BJ82</f>
        <v>1.7116118790264972E-3</v>
      </c>
      <c r="BL82" s="28">
        <f>외인!BL82</f>
        <v>38476.36</v>
      </c>
      <c r="BM82" s="28">
        <f>(기관!BM82+외인!BM82)/BL82</f>
        <v>6.6196490520413053E-4</v>
      </c>
      <c r="BN82" s="28">
        <f>외인!BN82</f>
        <v>44741.23</v>
      </c>
      <c r="BO82" s="28">
        <f>(기관!BO82+외인!BO82)/BN82</f>
        <v>2.677619725698198E-4</v>
      </c>
      <c r="BP82" s="28">
        <f>외인!BP82</f>
        <v>69236.72</v>
      </c>
      <c r="BQ82" s="28">
        <f>(기관!BQ82+외인!BQ82)/BP82</f>
        <v>-4.7055955279221771E-4</v>
      </c>
      <c r="BR82" s="28">
        <f>외인!BR82</f>
        <v>278084.90000000002</v>
      </c>
      <c r="BS82" s="28">
        <f>(기관!BS82+외인!BS82)/BR82</f>
        <v>-5.6770432339188492E-4</v>
      </c>
      <c r="BT82" s="28">
        <f>외인!BT82</f>
        <v>3798241.64</v>
      </c>
      <c r="BU82" s="28">
        <f>(기관!BU82+외인!BU82)/BT82</f>
        <v>-6.6848564168760997E-4</v>
      </c>
      <c r="BV82" s="28">
        <f>외인!BV82</f>
        <v>304053.31</v>
      </c>
      <c r="BW82" s="28">
        <f>(기관!BW82+외인!BW82)/BV82</f>
        <v>9.6430458198267931E-4</v>
      </c>
      <c r="BX82" s="28">
        <f>외인!BX82</f>
        <v>72384.61</v>
      </c>
      <c r="BY82" s="28">
        <f>(기관!BY82+외인!BY82)/BX82</f>
        <v>1.0311584188959504E-3</v>
      </c>
      <c r="BZ82" s="28">
        <f>외인!BZ82</f>
        <v>296357.46000000002</v>
      </c>
      <c r="CA82" s="28">
        <f>(기관!CA82+외인!CA82)/BZ82</f>
        <v>-2.336030279109559E-3</v>
      </c>
      <c r="CB82" s="28">
        <f>외인!CB82</f>
        <v>11228.33</v>
      </c>
      <c r="CC82" s="28">
        <f>(기관!CC82+외인!CC82)/CB82</f>
        <v>1.6948201558023323E-3</v>
      </c>
      <c r="CD82" s="28">
        <f>외인!CD82</f>
        <v>25158.99</v>
      </c>
      <c r="CE82" s="28">
        <f>(기관!CE82+외인!CE82)/CD82</f>
        <v>4.1364935555839085E-3</v>
      </c>
      <c r="CF82" s="28">
        <f>외인!CF82</f>
        <v>31630.47</v>
      </c>
      <c r="CG82" s="28">
        <f>(기관!CG82+외인!CG82)/CF82</f>
        <v>9.6552469817868668E-4</v>
      </c>
      <c r="CH82" s="28">
        <f>외인!CH82</f>
        <v>63742.6</v>
      </c>
      <c r="CI82" s="28">
        <f>(기관!CI82+외인!CI82)/CH82</f>
        <v>4.8162453367135954E-4</v>
      </c>
      <c r="CJ82" s="28">
        <f>외인!CJ82</f>
        <v>298449.78000000003</v>
      </c>
      <c r="CK82" s="28">
        <f>(기관!CK82+외인!CK82)/CJ82</f>
        <v>1.2568278656462735E-4</v>
      </c>
      <c r="CL82" s="28">
        <f>외인!CL82</f>
        <v>228688.44</v>
      </c>
      <c r="CM82" s="28">
        <f>(기관!CM82+외인!CM82)/CL82</f>
        <v>9.3983762362452594E-4</v>
      </c>
      <c r="CN82" s="28">
        <f>외인!CN82</f>
        <v>107492.76</v>
      </c>
      <c r="CO82" s="28">
        <f>(기관!CO82+외인!CO82)/CN82</f>
        <v>-4.0281782698667336E-5</v>
      </c>
      <c r="CP82" s="28">
        <f>외인!CP82</f>
        <v>136636.26</v>
      </c>
      <c r="CQ82" s="28">
        <f>(기관!CQ82+외인!CQ82)/CP82</f>
        <v>9.1278845015225097E-4</v>
      </c>
      <c r="CR82" s="28">
        <f>외인!CR82</f>
        <v>171240.16</v>
      </c>
      <c r="CS82" s="28">
        <f>(기관!CS82+외인!CS82)/CR82</f>
        <v>4.523004416720937E-3</v>
      </c>
      <c r="CT82" s="28">
        <f>외인!CT82</f>
        <v>225791.43</v>
      </c>
      <c r="CU82" s="28">
        <f>(기관!CU82+외인!CU82)/CT82</f>
        <v>-2.1324990058302924E-3</v>
      </c>
      <c r="CV82" s="28">
        <f>외인!CV82</f>
        <v>3798241.64</v>
      </c>
      <c r="CW82" s="28">
        <f>(기관!CW82+외인!CW82)/CV82</f>
        <v>-6.6848564168760997E-4</v>
      </c>
      <c r="CX82" s="28">
        <f>외인!CX82</f>
        <v>223501.94</v>
      </c>
      <c r="CY82" s="28">
        <f>(기관!CY82+외인!CY82)/CX82</f>
        <v>-3.4509767566223362E-4</v>
      </c>
      <c r="CZ82" s="28">
        <f>외인!CZ82</f>
        <v>17411.27</v>
      </c>
      <c r="DA82" s="28">
        <f>(기관!DA82+외인!DA82)/CZ82</f>
        <v>4.7670273334455204E-4</v>
      </c>
      <c r="DB82" s="28">
        <f>외인!DB82</f>
        <v>33392.78</v>
      </c>
      <c r="DC82" s="28">
        <f>(기관!DC82+외인!DC82)/DB82</f>
        <v>2.2364115835818406E-3</v>
      </c>
      <c r="DD82" s="28">
        <f>외인!DD82</f>
        <v>7895.7</v>
      </c>
      <c r="DE82" s="28">
        <f>(기관!DE82+외인!DE82)/DD82</f>
        <v>9.0808921311599973E-4</v>
      </c>
      <c r="DF82" s="28">
        <f>외인!DF82</f>
        <v>53795.26</v>
      </c>
      <c r="DG82" s="28">
        <f>(기관!DG82+외인!DG82)/DF82</f>
        <v>1.5763470610607702E-3</v>
      </c>
      <c r="DH82" s="28">
        <f>외인!DH82</f>
        <v>17716.09</v>
      </c>
      <c r="DI82" s="28">
        <f>(기관!DI82+외인!DI82)/DH82</f>
        <v>3.7242980815744326E-3</v>
      </c>
      <c r="DJ82" s="28">
        <f>외인!DJ82</f>
        <v>597019.92000000004</v>
      </c>
      <c r="DK82" s="28">
        <f>(기관!DK82+외인!DK82)/DJ82</f>
        <v>-1.1772974007299456E-3</v>
      </c>
      <c r="DL82" s="28">
        <f>외인!DL82</f>
        <v>84563.8</v>
      </c>
      <c r="DM82" s="28">
        <f>(기관!DM82+외인!DM82)/DL82</f>
        <v>-4.7609024192384926E-4</v>
      </c>
      <c r="DN82" s="28">
        <f>외인!DN82</f>
        <v>3798241.64</v>
      </c>
      <c r="DO82" s="28">
        <f>(기관!DO82+외인!DO82)/DN82</f>
        <v>-6.6848564168760997E-4</v>
      </c>
      <c r="DP82" s="28">
        <f>외인!DP82</f>
        <v>66109.61</v>
      </c>
      <c r="DQ82" s="28">
        <f>(기관!DQ82+외인!DQ82)/DP82</f>
        <v>3.436716689147009E-4</v>
      </c>
      <c r="DR82" s="28">
        <f>외인!DR82</f>
        <v>40520.81</v>
      </c>
      <c r="DS82" s="28">
        <f>(기관!DS82+외인!DS82)/DR82</f>
        <v>8.4771257040518189E-4</v>
      </c>
      <c r="DT82" s="28">
        <f>외인!DT82</f>
        <v>140181.64000000001</v>
      </c>
      <c r="DU82" s="28">
        <f>(기관!DU82+외인!DU82)/DT82</f>
        <v>5.3618291239851375E-3</v>
      </c>
      <c r="DV82" s="28">
        <f>외인!DV82</f>
        <v>30723.47</v>
      </c>
      <c r="DW82" s="28">
        <f>(기관!DW82+외인!DW82)/DV82</f>
        <v>6.8709686763897433E-4</v>
      </c>
      <c r="DX82" s="28">
        <f>외인!DX82</f>
        <v>145064.43</v>
      </c>
      <c r="DY82" s="28">
        <f>(기관!DY82+외인!DY82)/DX82</f>
        <v>9.1503478833508678E-3</v>
      </c>
      <c r="DZ82" s="28">
        <f>외인!DZ82</f>
        <v>6862.9</v>
      </c>
      <c r="EA82" s="28">
        <f>(기관!EA82+외인!EA82)/DZ82</f>
        <v>-2.7539378396887617E-4</v>
      </c>
      <c r="EB82" s="28">
        <f>외인!EB82</f>
        <v>10189.74</v>
      </c>
      <c r="EC82" s="28">
        <f>(기관!EC82+외인!EC82)/EB82</f>
        <v>2.3396082726350235E-3</v>
      </c>
      <c r="ED82" s="28">
        <f>외인!ED82</f>
        <v>9139.93</v>
      </c>
      <c r="EE82" s="28">
        <f>(기관!EE82+외인!EE82)/ED82</f>
        <v>2.876389644122001E-3</v>
      </c>
      <c r="EF82" s="28">
        <f>외인!EF82</f>
        <v>191119.47</v>
      </c>
      <c r="EG82" s="28">
        <f>(기관!EG82+외인!EG82)/EF82</f>
        <v>5.0858240659625095E-5</v>
      </c>
      <c r="EH82" s="28">
        <f>외인!EH82</f>
        <v>141721.65</v>
      </c>
      <c r="EI82" s="28">
        <f>(기관!EI82+외인!EI82)/EH82</f>
        <v>-4.8545864375696978E-5</v>
      </c>
      <c r="EJ82" s="28">
        <f>외인!EJ82</f>
        <v>93803.19</v>
      </c>
      <c r="EK82" s="28">
        <f>(기관!EK82+외인!EK82)/EJ82</f>
        <v>6.914477002327961E-4</v>
      </c>
      <c r="EL82" s="28">
        <f>외인!EL82</f>
        <v>27346.75</v>
      </c>
      <c r="EM82" s="28">
        <f>(기관!EM82+외인!EM82)/EL82</f>
        <v>3.8063023942516024E-3</v>
      </c>
      <c r="EN82" s="28">
        <f>외인!EN82</f>
        <v>40520.81</v>
      </c>
      <c r="EO82" s="28">
        <f>(기관!EO82+외인!EO82)/EN82</f>
        <v>8.4771257040518189E-4</v>
      </c>
      <c r="EP82" s="28">
        <f>외인!EP82</f>
        <v>139019.01999999999</v>
      </c>
      <c r="EQ82" s="28">
        <f>(기관!EQ82+외인!EQ82)/EP82</f>
        <v>2.1018706648917537E-3</v>
      </c>
      <c r="ER82" s="28">
        <f>외인!ER82</f>
        <v>10544.26</v>
      </c>
      <c r="ES82" s="28">
        <f>(기관!ES82+외인!ES82)/ER82</f>
        <v>4.6442329760457346E-3</v>
      </c>
      <c r="ET82" s="28">
        <f>외인!ET82</f>
        <v>152385.04</v>
      </c>
      <c r="EU82" s="28">
        <f>(기관!EU82+외인!EU82)/ET82</f>
        <v>-9.0271328471613747E-4</v>
      </c>
      <c r="EV82" s="28">
        <f>외인!EV82</f>
        <v>50186.15</v>
      </c>
      <c r="EW82" s="28">
        <f>(기관!EW82+외인!EW82)/EV82</f>
        <v>7.9324674237812626E-4</v>
      </c>
      <c r="EX82" s="28">
        <f>외인!EX82</f>
        <v>86450.11</v>
      </c>
      <c r="EY82" s="28">
        <f>(기관!EY82+외인!EY82)/EX82</f>
        <v>9.8230065872674998E-4</v>
      </c>
    </row>
    <row r="83" spans="1:155">
      <c r="A83" s="27">
        <f>외인!A83</f>
        <v>46188</v>
      </c>
      <c r="B83" s="28">
        <f>외인!B83</f>
        <v>6784811.9400000004</v>
      </c>
      <c r="C83" s="28">
        <f>(기관!C83+외인!C83)/B83</f>
        <v>-1.103892055702284E-4</v>
      </c>
      <c r="D83" s="28">
        <f>외인!D83</f>
        <v>580090.86</v>
      </c>
      <c r="E83" s="28">
        <f>(기관!E83+외인!E83)/D83</f>
        <v>2.0772607932488369E-3</v>
      </c>
      <c r="F83" s="28">
        <f>외인!F83</f>
        <v>2907745.71</v>
      </c>
      <c r="G83" s="28">
        <f>(기관!G83+외인!G83)/F83</f>
        <v>-1.5593523135143755E-4</v>
      </c>
      <c r="H83" s="28">
        <f>외인!H83</f>
        <v>308133.46999999997</v>
      </c>
      <c r="I83" s="28">
        <f>(기관!I83+외인!I83)/H83</f>
        <v>6.8022470911712374E-4</v>
      </c>
      <c r="J83" s="28">
        <f>외인!J83</f>
        <v>40898</v>
      </c>
      <c r="K83" s="28">
        <f>(기관!K83+외인!K83)/J83</f>
        <v>1.3831972223580617E-3</v>
      </c>
      <c r="L83" s="28">
        <f>외인!L83</f>
        <v>285412.78000000003</v>
      </c>
      <c r="M83" s="28">
        <f>(기관!M83+외인!M83)/L83</f>
        <v>1.4168952070050956E-4</v>
      </c>
      <c r="N83" s="28">
        <f>외인!N83</f>
        <v>294010.28999999998</v>
      </c>
      <c r="O83" s="28">
        <f>(기관!O83+외인!O83)/N83</f>
        <v>-9.8887695393246283E-4</v>
      </c>
      <c r="P83" s="28">
        <f>외인!P83</f>
        <v>165473.63</v>
      </c>
      <c r="Q83" s="28">
        <f>(기관!Q83+외인!Q83)/P83</f>
        <v>1.5803122225577568E-4</v>
      </c>
      <c r="R83" s="28">
        <f>외인!R83</f>
        <v>142757.63</v>
      </c>
      <c r="S83" s="28">
        <f>(기관!S83+외인!S83)/R83</f>
        <v>8.8527667487895388E-4</v>
      </c>
      <c r="T83" s="28">
        <f>외인!T83</f>
        <v>8062.1</v>
      </c>
      <c r="U83" s="28">
        <f>(기관!U83+외인!U83)/T83</f>
        <v>1.5889160392453577E-3</v>
      </c>
      <c r="V83" s="28">
        <f>외인!V83</f>
        <v>143331.96</v>
      </c>
      <c r="W83" s="28">
        <f>(기관!W83+외인!W83)/V83</f>
        <v>7.726608915415655E-3</v>
      </c>
      <c r="X83" s="28">
        <f>외인!X83</f>
        <v>3744974.25</v>
      </c>
      <c r="Y83" s="28">
        <f>(기관!Y83+외인!Y83)/X83</f>
        <v>-2.2055692372250623E-4</v>
      </c>
      <c r="Z83" s="28">
        <f>외인!Z83</f>
        <v>51610.68</v>
      </c>
      <c r="AA83" s="28">
        <f>(기관!AA83+외인!AA83)/Z83</f>
        <v>7.5313869144913415E-4</v>
      </c>
      <c r="AB83" s="28">
        <f>외인!AB83</f>
        <v>213018.21</v>
      </c>
      <c r="AC83" s="28">
        <f>(기관!AC83+외인!AC83)/AB83</f>
        <v>1.9273469624967745E-3</v>
      </c>
      <c r="AD83" s="28">
        <f>외인!AD83</f>
        <v>22582.53</v>
      </c>
      <c r="AE83" s="28">
        <f>(기관!AE83+외인!AE83)/AD83</f>
        <v>1.0398303467326292E-2</v>
      </c>
      <c r="AF83" s="28">
        <f>외인!AF83</f>
        <v>24731.439999999999</v>
      </c>
      <c r="AG83" s="28">
        <f>(기관!AG83+외인!AG83)/AF83</f>
        <v>7.185186143629324E-4</v>
      </c>
      <c r="AH83" s="28">
        <f>외인!AH83</f>
        <v>217555.64</v>
      </c>
      <c r="AI83" s="28">
        <f>(기관!AI83+외인!AI83)/AH83</f>
        <v>-3.692848413398983E-4</v>
      </c>
      <c r="AJ83" s="28">
        <f>외인!AJ83</f>
        <v>103896.48</v>
      </c>
      <c r="AK83" s="28">
        <f>(기관!AK83+외인!AK83)/AJ83</f>
        <v>2.0366426273536894E-3</v>
      </c>
      <c r="AL83" s="28">
        <f>외인!AL83</f>
        <v>110691.78</v>
      </c>
      <c r="AM83" s="28">
        <f>(기관!AM83+외인!AM83)/AL83</f>
        <v>9.456890114153011E-4</v>
      </c>
      <c r="AN83" s="28">
        <f>외인!AN83</f>
        <v>200007.62</v>
      </c>
      <c r="AO83" s="28">
        <f>(기관!AO83+외인!AO83)/AN83</f>
        <v>-2.0595715303246948E-3</v>
      </c>
      <c r="AP83" s="28">
        <f>외인!AP83</f>
        <v>166440.62</v>
      </c>
      <c r="AQ83" s="28">
        <f>(기관!AQ83+외인!AQ83)/AP83</f>
        <v>-8.3927829636779776E-4</v>
      </c>
      <c r="AR83" s="28">
        <f>외인!AR83</f>
        <v>25698.06</v>
      </c>
      <c r="AS83" s="28">
        <f>(기관!AS83+외인!AS83)/AR83</f>
        <v>9.8871276664464162E-3</v>
      </c>
      <c r="AT83" s="28">
        <f>외인!AT83</f>
        <v>105658.49</v>
      </c>
      <c r="AU83" s="28">
        <f>(기관!AU83+외인!AU83)/AT83</f>
        <v>-9.0167860623410387E-4</v>
      </c>
      <c r="AV83" s="28">
        <f>외인!AV83</f>
        <v>43966.03</v>
      </c>
      <c r="AW83" s="28">
        <f>(기관!AW83+외인!AW83)/AV83</f>
        <v>-2.11072048124427E-4</v>
      </c>
      <c r="AX83" s="28">
        <f>외인!AX83</f>
        <v>62608.41</v>
      </c>
      <c r="AY83" s="28">
        <f>(기관!AY83+외인!AY83)/AX83</f>
        <v>-3.3929946472047445E-3</v>
      </c>
      <c r="AZ83" s="28">
        <f>외인!AZ83</f>
        <v>4036764.93</v>
      </c>
      <c r="BA83" s="28">
        <f>(기관!BA83+외인!BA83)/AZ83</f>
        <v>-1.2642797112290608E-4</v>
      </c>
      <c r="BB83" s="28">
        <f>외인!BB83</f>
        <v>145408.88</v>
      </c>
      <c r="BC83" s="28">
        <f>(기관!BC83+외인!BC83)/BB83</f>
        <v>9.8762881606680414E-4</v>
      </c>
      <c r="BD83" s="28">
        <f>외인!BD83</f>
        <v>34751.5</v>
      </c>
      <c r="BE83" s="28">
        <f>(기관!BE83+외인!BE83)/BD83</f>
        <v>1.540652921456628E-3</v>
      </c>
      <c r="BF83" s="28">
        <f>외인!BF83</f>
        <v>0</v>
      </c>
      <c r="BG83" s="28" t="e">
        <f>(기관!BG83+외인!BG83)/BF83</f>
        <v>#DIV/0!</v>
      </c>
      <c r="BH83" s="28">
        <f>외인!BH83</f>
        <v>112421.29</v>
      </c>
      <c r="BI83" s="28">
        <f>(기관!BI83+외인!BI83)/BH83</f>
        <v>-3.9956844473142057E-4</v>
      </c>
      <c r="BJ83" s="28">
        <f>외인!BJ83</f>
        <v>119818.19</v>
      </c>
      <c r="BK83" s="28">
        <f>(기관!BK83+외인!BK83)/BJ83</f>
        <v>1.9960241429118563E-3</v>
      </c>
      <c r="BL83" s="28">
        <f>외인!BL83</f>
        <v>39620.15</v>
      </c>
      <c r="BM83" s="28">
        <f>(기관!BM83+외인!BM83)/BL83</f>
        <v>3.700137430070305E-4</v>
      </c>
      <c r="BN83" s="28">
        <f>외인!BN83</f>
        <v>46537.47</v>
      </c>
      <c r="BO83" s="28">
        <f>(기관!BO83+외인!BO83)/BN83</f>
        <v>3.1909770771810321E-4</v>
      </c>
      <c r="BP83" s="28">
        <f>외인!BP83</f>
        <v>70504.45</v>
      </c>
      <c r="BQ83" s="28">
        <f>(기관!BQ83+외인!BQ83)/BP83</f>
        <v>-4.1030034274432319E-3</v>
      </c>
      <c r="BR83" s="28">
        <f>외인!BR83</f>
        <v>298811.87</v>
      </c>
      <c r="BS83" s="28">
        <f>(기관!BS83+외인!BS83)/BR83</f>
        <v>-1.7740259113535213E-4</v>
      </c>
      <c r="BT83" s="28">
        <f>외인!BT83</f>
        <v>3984884.08</v>
      </c>
      <c r="BU83" s="28">
        <f>(기관!BU83+외인!BU83)/BT83</f>
        <v>-1.6597973409555243E-4</v>
      </c>
      <c r="BV83" s="28">
        <f>외인!BV83</f>
        <v>316439.26</v>
      </c>
      <c r="BW83" s="28">
        <f>(기관!BW83+외인!BW83)/BV83</f>
        <v>6.2337397704696946E-4</v>
      </c>
      <c r="BX83" s="28">
        <f>외인!BX83</f>
        <v>76576.08</v>
      </c>
      <c r="BY83" s="28">
        <f>(기관!BY83+외인!BY83)/BX83</f>
        <v>3.4690989666747107E-3</v>
      </c>
      <c r="BZ83" s="28">
        <f>외인!BZ83</f>
        <v>310699.40000000002</v>
      </c>
      <c r="CA83" s="28">
        <f>(기관!CA83+외인!CA83)/BZ83</f>
        <v>-9.8886576543115294E-4</v>
      </c>
      <c r="CB83" s="28">
        <f>외인!CB83</f>
        <v>11433.33</v>
      </c>
      <c r="CC83" s="28">
        <f>(기관!CC83+외인!CC83)/CB83</f>
        <v>1.6198255451386429E-3</v>
      </c>
      <c r="CD83" s="28">
        <f>외인!CD83</f>
        <v>24913.74</v>
      </c>
      <c r="CE83" s="28">
        <f>(기관!CE83+외인!CE83)/CD83</f>
        <v>2.7952447123555115E-3</v>
      </c>
      <c r="CF83" s="28">
        <f>외인!CF83</f>
        <v>31739.81</v>
      </c>
      <c r="CG83" s="28">
        <f>(기관!CG83+외인!CG83)/CF83</f>
        <v>8.1853041968430167E-4</v>
      </c>
      <c r="CH83" s="28">
        <f>외인!CH83</f>
        <v>63937.919999999998</v>
      </c>
      <c r="CI83" s="28">
        <f>(기관!CI83+외인!CI83)/CH83</f>
        <v>2.144267439416234E-4</v>
      </c>
      <c r="CJ83" s="28">
        <f>외인!CJ83</f>
        <v>303381.81</v>
      </c>
      <c r="CK83" s="28">
        <f>(기관!CK83+외인!CK83)/CJ83</f>
        <v>2.0040753267310206E-5</v>
      </c>
      <c r="CL83" s="28">
        <f>외인!CL83</f>
        <v>238649.45</v>
      </c>
      <c r="CM83" s="28">
        <f>(기관!CM83+외인!CM83)/CL83</f>
        <v>2.1842916461781076E-3</v>
      </c>
      <c r="CN83" s="28">
        <f>외인!CN83</f>
        <v>109006.85</v>
      </c>
      <c r="CO83" s="28">
        <f>(기관!CO83+외인!CO83)/CN83</f>
        <v>5.3152622977363344E-4</v>
      </c>
      <c r="CP83" s="28">
        <f>외인!CP83</f>
        <v>145887.19</v>
      </c>
      <c r="CQ83" s="28">
        <f>(기관!CQ83+외인!CQ83)/CP83</f>
        <v>9.891889753994164E-4</v>
      </c>
      <c r="CR83" s="28">
        <f>외인!CR83</f>
        <v>173661.67</v>
      </c>
      <c r="CS83" s="28">
        <f>(기관!CS83+외인!CS83)/CR83</f>
        <v>6.972753400332957E-4</v>
      </c>
      <c r="CT83" s="28">
        <f>외인!CT83</f>
        <v>251261.58</v>
      </c>
      <c r="CU83" s="28">
        <f>(기관!CU83+외인!CU83)/CT83</f>
        <v>8.8827746764945153E-4</v>
      </c>
      <c r="CV83" s="28">
        <f>외인!CV83</f>
        <v>3984884.08</v>
      </c>
      <c r="CW83" s="28">
        <f>(기관!CW83+외인!CW83)/CV83</f>
        <v>-1.6597973409555243E-4</v>
      </c>
      <c r="CX83" s="28">
        <f>외인!CX83</f>
        <v>234786.7</v>
      </c>
      <c r="CY83" s="28">
        <f>(기관!CY83+외인!CY83)/CX83</f>
        <v>-8.6227201114884278E-4</v>
      </c>
      <c r="CZ83" s="28">
        <f>외인!CZ83</f>
        <v>17593.73</v>
      </c>
      <c r="DA83" s="28">
        <f>(기관!DA83+외인!DA83)/CZ83</f>
        <v>-4.8881050237783546E-5</v>
      </c>
      <c r="DB83" s="28">
        <f>외인!DB83</f>
        <v>34751.5</v>
      </c>
      <c r="DC83" s="28">
        <f>(기관!DC83+외인!DC83)/DB83</f>
        <v>1.540652921456628E-3</v>
      </c>
      <c r="DD83" s="28">
        <f>외인!DD83</f>
        <v>8062.1</v>
      </c>
      <c r="DE83" s="28">
        <f>(기관!DE83+외인!DE83)/DD83</f>
        <v>1.5889160392453577E-3</v>
      </c>
      <c r="DF83" s="28">
        <f>외인!DF83</f>
        <v>57326.54</v>
      </c>
      <c r="DG83" s="28">
        <f>(기관!DG83+외인!DG83)/DF83</f>
        <v>4.6256062200858454E-3</v>
      </c>
      <c r="DH83" s="28">
        <f>외인!DH83</f>
        <v>17384.2</v>
      </c>
      <c r="DI83" s="28">
        <f>(기관!DI83+외인!DI83)/DH83</f>
        <v>1.3115357623589236E-3</v>
      </c>
      <c r="DJ83" s="28">
        <f>외인!DJ83</f>
        <v>640389.46</v>
      </c>
      <c r="DK83" s="28">
        <f>(기관!DK83+외인!DK83)/DJ83</f>
        <v>-5.5235137692615996E-4</v>
      </c>
      <c r="DL83" s="28">
        <f>외인!DL83</f>
        <v>85608.5</v>
      </c>
      <c r="DM83" s="28">
        <f>(기관!DM83+외인!DM83)/DL83</f>
        <v>2.0839052196919698E-4</v>
      </c>
      <c r="DN83" s="28">
        <f>외인!DN83</f>
        <v>3984884.08</v>
      </c>
      <c r="DO83" s="28">
        <f>(기관!DO83+외인!DO83)/DN83</f>
        <v>-1.6597973409555243E-4</v>
      </c>
      <c r="DP83" s="28">
        <f>외인!DP83</f>
        <v>67241.75</v>
      </c>
      <c r="DQ83" s="28">
        <f>(기관!DQ83+외인!DQ83)/DP83</f>
        <v>3.5989545185840626E-4</v>
      </c>
      <c r="DR83" s="28">
        <f>외인!DR83</f>
        <v>41519.730000000003</v>
      </c>
      <c r="DS83" s="28">
        <f>(기관!DS83+외인!DS83)/DR83</f>
        <v>9.3521802767021804E-4</v>
      </c>
      <c r="DT83" s="28">
        <f>외인!DT83</f>
        <v>142757.63</v>
      </c>
      <c r="DU83" s="28">
        <f>(기관!DU83+외인!DU83)/DT83</f>
        <v>8.8527667487895388E-4</v>
      </c>
      <c r="DV83" s="28">
        <f>외인!DV83</f>
        <v>30562.61</v>
      </c>
      <c r="DW83" s="28">
        <f>(기관!DW83+외인!DW83)/DV83</f>
        <v>-2.4245311509717266E-4</v>
      </c>
      <c r="DX83" s="28">
        <f>외인!DX83</f>
        <v>143331.96</v>
      </c>
      <c r="DY83" s="28">
        <f>(기관!DY83+외인!DY83)/DX83</f>
        <v>7.726608915415655E-3</v>
      </c>
      <c r="DZ83" s="28">
        <f>외인!DZ83</f>
        <v>6888.8</v>
      </c>
      <c r="EA83" s="28">
        <f>(기관!EA83+외인!EA83)/DZ83</f>
        <v>-8.6807571710602717E-4</v>
      </c>
      <c r="EB83" s="28">
        <f>외인!EB83</f>
        <v>10123.51</v>
      </c>
      <c r="EC83" s="28">
        <f>(기관!EC83+외인!EC83)/EB83</f>
        <v>1.4945409250348939E-3</v>
      </c>
      <c r="ED83" s="28">
        <f>외인!ED83</f>
        <v>9179.9</v>
      </c>
      <c r="EE83" s="28">
        <f>(기관!EE83+외인!EE83)/ED83</f>
        <v>6.1656445059314342E-4</v>
      </c>
      <c r="EF83" s="28">
        <f>외인!EF83</f>
        <v>194850.51</v>
      </c>
      <c r="EG83" s="28">
        <f>(기관!EG83+외인!EG83)/EF83</f>
        <v>2.5404090551264159E-5</v>
      </c>
      <c r="EH83" s="28">
        <f>외인!EH83</f>
        <v>151249.1</v>
      </c>
      <c r="EI83" s="28">
        <f>(기관!EI83+외인!EI83)/EH83</f>
        <v>-1.4426532124819211E-4</v>
      </c>
      <c r="EJ83" s="28">
        <f>외인!EJ83</f>
        <v>95030.52</v>
      </c>
      <c r="EK83" s="28">
        <f>(기관!EK83+외인!EK83)/EJ83</f>
        <v>6.2137932108547855E-4</v>
      </c>
      <c r="EL83" s="28">
        <f>외인!EL83</f>
        <v>27101.23</v>
      </c>
      <c r="EM83" s="28">
        <f>(기관!EM83+외인!EM83)/EL83</f>
        <v>2.6054168021156236E-3</v>
      </c>
      <c r="EN83" s="28">
        <f>외인!EN83</f>
        <v>41519.730000000003</v>
      </c>
      <c r="EO83" s="28">
        <f>(기관!EO83+외인!EO83)/EN83</f>
        <v>9.3521802767021804E-4</v>
      </c>
      <c r="EP83" s="28">
        <f>외인!EP83</f>
        <v>142008.12</v>
      </c>
      <c r="EQ83" s="28">
        <f>(기관!EQ83+외인!EQ83)/EP83</f>
        <v>1.5563194555353595E-3</v>
      </c>
      <c r="ER83" s="28">
        <f>외인!ER83</f>
        <v>9811.75</v>
      </c>
      <c r="ES83" s="28">
        <f>(기관!ES83+외인!ES83)/ER83</f>
        <v>-3.8881952760720564E-3</v>
      </c>
      <c r="ET83" s="28">
        <f>외인!ET83</f>
        <v>166440.62</v>
      </c>
      <c r="EU83" s="28">
        <f>(기관!EU83+외인!EU83)/ET83</f>
        <v>-8.3927829636779776E-4</v>
      </c>
      <c r="EV83" s="28">
        <f>외인!EV83</f>
        <v>51610.68</v>
      </c>
      <c r="EW83" s="28">
        <f>(기관!EW83+외인!EW83)/EV83</f>
        <v>7.5313869144913415E-4</v>
      </c>
      <c r="EX83" s="28">
        <f>외인!EX83</f>
        <v>94276.51</v>
      </c>
      <c r="EY83" s="28">
        <f>(기관!EY83+외인!EY83)/EX83</f>
        <v>1.1183061400978887E-3</v>
      </c>
    </row>
    <row r="84" spans="1:155">
      <c r="A84" s="27">
        <f>외인!A84</f>
        <v>46189</v>
      </c>
      <c r="B84" s="28">
        <f>외인!B84</f>
        <v>6928129.79</v>
      </c>
      <c r="C84" s="28">
        <f>(기관!C84+외인!C84)/B84</f>
        <v>1.4369534494532038E-4</v>
      </c>
      <c r="D84" s="28">
        <f>외인!D84</f>
        <v>571685.81999999995</v>
      </c>
      <c r="E84" s="28">
        <f>(기관!E84+외인!E84)/D84</f>
        <v>-1.3921982532293686E-4</v>
      </c>
      <c r="F84" s="28">
        <f>외인!F84</f>
        <v>2948811.63</v>
      </c>
      <c r="G84" s="28">
        <f>(기관!G84+외인!G84)/F84</f>
        <v>2.5651011149871261E-5</v>
      </c>
      <c r="H84" s="28">
        <f>외인!H84</f>
        <v>304225.3</v>
      </c>
      <c r="I84" s="28">
        <f>(기관!I84+외인!I84)/H84</f>
        <v>1.4548428418017828E-4</v>
      </c>
      <c r="J84" s="28">
        <f>외인!J84</f>
        <v>39879.42</v>
      </c>
      <c r="K84" s="28">
        <f>(기관!K84+외인!K84)/J84</f>
        <v>-6.5096232593152064E-4</v>
      </c>
      <c r="L84" s="28">
        <f>외인!L84</f>
        <v>281880.65000000002</v>
      </c>
      <c r="M84" s="28">
        <f>(기관!M84+외인!M84)/L84</f>
        <v>-2.3985328542416802E-4</v>
      </c>
      <c r="N84" s="28">
        <f>외인!N84</f>
        <v>294814.37</v>
      </c>
      <c r="O84" s="28">
        <f>(기관!O84+외인!O84)/N84</f>
        <v>-6.6384145386128902E-4</v>
      </c>
      <c r="P84" s="28">
        <f>외인!P84</f>
        <v>166296.29</v>
      </c>
      <c r="Q84" s="28">
        <f>(기관!Q84+외인!Q84)/P84</f>
        <v>-6.8648554937695834E-4</v>
      </c>
      <c r="R84" s="28">
        <f>외인!R84</f>
        <v>139884.54</v>
      </c>
      <c r="S84" s="28">
        <f>(기관!S84+외인!S84)/R84</f>
        <v>1.5301190538997377E-3</v>
      </c>
      <c r="T84" s="28">
        <f>외인!T84</f>
        <v>8011.81</v>
      </c>
      <c r="U84" s="28">
        <f>(기관!U84+외인!U84)/T84</f>
        <v>1.3430173706066421E-3</v>
      </c>
      <c r="V84" s="28">
        <f>외인!V84</f>
        <v>136468.29</v>
      </c>
      <c r="W84" s="28">
        <f>(기관!W84+외인!W84)/V84</f>
        <v>3.8048399375415344E-3</v>
      </c>
      <c r="X84" s="28">
        <f>외인!X84</f>
        <v>3839813.68</v>
      </c>
      <c r="Y84" s="28">
        <f>(기관!Y84+외인!Y84)/X84</f>
        <v>-9.275710481869007E-5</v>
      </c>
      <c r="Z84" s="28">
        <f>외인!Z84</f>
        <v>51569.279999999999</v>
      </c>
      <c r="AA84" s="28">
        <f>(기관!AA84+외인!AA84)/Z84</f>
        <v>6.2963842039291608E-4</v>
      </c>
      <c r="AB84" s="28">
        <f>외인!AB84</f>
        <v>216497.54</v>
      </c>
      <c r="AC84" s="28">
        <f>(기관!AC84+외인!AC84)/AB84</f>
        <v>1.9887523895190679E-3</v>
      </c>
      <c r="AD84" s="28">
        <f>외인!AD84</f>
        <v>22261.21</v>
      </c>
      <c r="AE84" s="28">
        <f>(기관!AE84+외인!AE84)/AD84</f>
        <v>1.1037135896925638E-2</v>
      </c>
      <c r="AF84" s="28">
        <f>외인!AF84</f>
        <v>25547.9</v>
      </c>
      <c r="AG84" s="28">
        <f>(기관!AG84+외인!AG84)/AF84</f>
        <v>1.0525326934894845E-3</v>
      </c>
      <c r="AH84" s="28">
        <f>외인!AH84</f>
        <v>218876.07</v>
      </c>
      <c r="AI84" s="28">
        <f>(기관!AI84+외인!AI84)/AH84</f>
        <v>5.7699318157530886E-4</v>
      </c>
      <c r="AJ84" s="28">
        <f>외인!AJ84</f>
        <v>103091.22</v>
      </c>
      <c r="AK84" s="28">
        <f>(기관!AK84+외인!AK84)/AJ84</f>
        <v>2.4727615019009379E-3</v>
      </c>
      <c r="AL84" s="28">
        <f>외인!AL84</f>
        <v>112279.08</v>
      </c>
      <c r="AM84" s="28">
        <f>(기관!AM84+외인!AM84)/AL84</f>
        <v>1.4739166013829114E-3</v>
      </c>
      <c r="AN84" s="28">
        <f>외인!AN84</f>
        <v>199618.71</v>
      </c>
      <c r="AO84" s="28">
        <f>(기관!AO84+외인!AO84)/AN84</f>
        <v>-1.9301797912630535E-3</v>
      </c>
      <c r="AP84" s="28">
        <f>외인!AP84</f>
        <v>165340.75</v>
      </c>
      <c r="AQ84" s="28">
        <f>(기관!AQ84+외인!AQ84)/AP84</f>
        <v>-1.3105057283216627E-3</v>
      </c>
      <c r="AR84" s="28">
        <f>외인!AR84</f>
        <v>25649.03</v>
      </c>
      <c r="AS84" s="28">
        <f>(기관!AS84+외인!AS84)/AR84</f>
        <v>1.059806160310936E-2</v>
      </c>
      <c r="AT84" s="28">
        <f>외인!AT84</f>
        <v>105231.4</v>
      </c>
      <c r="AU84" s="28">
        <f>(기관!AU84+외인!AU84)/AT84</f>
        <v>-2.7482291407317591E-4</v>
      </c>
      <c r="AV84" s="28">
        <f>외인!AV84</f>
        <v>44034.94</v>
      </c>
      <c r="AW84" s="28">
        <f>(기관!AW84+외인!AW84)/AV84</f>
        <v>-4.7371473652513203E-4</v>
      </c>
      <c r="AX84" s="28">
        <f>외인!AX84</f>
        <v>66150.67</v>
      </c>
      <c r="AY84" s="28">
        <f>(기관!AY84+외인!AY84)/AX84</f>
        <v>-3.6988287495803144E-3</v>
      </c>
      <c r="AZ84" s="28">
        <f>외인!AZ84</f>
        <v>4134790.95</v>
      </c>
      <c r="BA84" s="28">
        <f>(기관!BA84+외인!BA84)/AZ84</f>
        <v>-2.4085860979259456E-5</v>
      </c>
      <c r="BB84" s="28">
        <f>외인!BB84</f>
        <v>147734.01</v>
      </c>
      <c r="BC84" s="28">
        <f>(기관!BC84+외인!BC84)/BB84</f>
        <v>9.2537933546919901E-4</v>
      </c>
      <c r="BD84" s="28">
        <f>외인!BD84</f>
        <v>33635.83</v>
      </c>
      <c r="BE84" s="28">
        <f>(기관!BE84+외인!BE84)/BD84</f>
        <v>6.6328079313042053E-4</v>
      </c>
      <c r="BF84" s="28">
        <f>외인!BF84</f>
        <v>0</v>
      </c>
      <c r="BG84" s="28" t="e">
        <f>(기관!BG84+외인!BG84)/BF84</f>
        <v>#DIV/0!</v>
      </c>
      <c r="BH84" s="28">
        <f>외인!BH84</f>
        <v>116804.63</v>
      </c>
      <c r="BI84" s="28">
        <f>(기관!BI84+외인!BI84)/BH84</f>
        <v>-6.0357196457024102E-5</v>
      </c>
      <c r="BJ84" s="28">
        <f>외인!BJ84</f>
        <v>120252.81</v>
      </c>
      <c r="BK84" s="28">
        <f>(기관!BK84+외인!BK84)/BJ84</f>
        <v>1.5197981652154324E-3</v>
      </c>
      <c r="BL84" s="28">
        <f>외인!BL84</f>
        <v>40362.410000000003</v>
      </c>
      <c r="BM84" s="28">
        <f>(기관!BM84+외인!BM84)/BL84</f>
        <v>4.5586970649175795E-5</v>
      </c>
      <c r="BN84" s="28">
        <f>외인!BN84</f>
        <v>46181.32</v>
      </c>
      <c r="BO84" s="28">
        <f>(기관!BO84+외인!BO84)/BN84</f>
        <v>2.4533729222118381E-4</v>
      </c>
      <c r="BP84" s="28">
        <f>외인!BP84</f>
        <v>74457.070000000007</v>
      </c>
      <c r="BQ84" s="28">
        <f>(기관!BQ84+외인!BQ84)/BP84</f>
        <v>-4.1019610360708515E-3</v>
      </c>
      <c r="BR84" s="28">
        <f>외인!BR84</f>
        <v>298346.84999999998</v>
      </c>
      <c r="BS84" s="28">
        <f>(기관!BS84+외인!BS84)/BR84</f>
        <v>-1.038321671571193E-3</v>
      </c>
      <c r="BT84" s="28">
        <f>외인!BT84</f>
        <v>4090078.96</v>
      </c>
      <c r="BU84" s="28">
        <f>(기관!BU84+외인!BU84)/BT84</f>
        <v>-2.7385779368914674E-5</v>
      </c>
      <c r="BV84" s="28">
        <f>외인!BV84</f>
        <v>330029.55</v>
      </c>
      <c r="BW84" s="28">
        <f>(기관!BW84+외인!BW84)/BV84</f>
        <v>8.4289421962366687E-4</v>
      </c>
      <c r="BX84" s="28">
        <f>외인!BX84</f>
        <v>77546.78</v>
      </c>
      <c r="BY84" s="28">
        <f>(기관!BY84+외인!BY84)/BX84</f>
        <v>3.8541896904036505E-3</v>
      </c>
      <c r="BZ84" s="28">
        <f>외인!BZ84</f>
        <v>311897.78000000003</v>
      </c>
      <c r="CA84" s="28">
        <f>(기관!CA84+외인!CA84)/BZ84</f>
        <v>-7.0471806500193744E-4</v>
      </c>
      <c r="CB84" s="28">
        <f>외인!CB84</f>
        <v>11525.4</v>
      </c>
      <c r="CC84" s="28">
        <f>(기관!CC84+외인!CC84)/CB84</f>
        <v>1.8255331702153508E-3</v>
      </c>
      <c r="CD84" s="28">
        <f>외인!CD84</f>
        <v>25148.080000000002</v>
      </c>
      <c r="CE84" s="28">
        <f>(기관!CE84+외인!CE84)/CD84</f>
        <v>3.1322470741305098E-3</v>
      </c>
      <c r="CF84" s="28">
        <f>외인!CF84</f>
        <v>33231.629999999997</v>
      </c>
      <c r="CG84" s="28">
        <f>(기관!CG84+외인!CG84)/CF84</f>
        <v>8.1368262706343355E-4</v>
      </c>
      <c r="CH84" s="28">
        <f>외인!CH84</f>
        <v>63638.66</v>
      </c>
      <c r="CI84" s="28">
        <f>(기관!CI84+외인!CI84)/CH84</f>
        <v>-2.2957742982017532E-4</v>
      </c>
      <c r="CJ84" s="28">
        <f>외인!CJ84</f>
        <v>305501.76</v>
      </c>
      <c r="CK84" s="28">
        <f>(기관!CK84+외인!CK84)/CJ84</f>
        <v>-9.0470837222017964E-4</v>
      </c>
      <c r="CL84" s="28">
        <f>외인!CL84</f>
        <v>242306.67</v>
      </c>
      <c r="CM84" s="28">
        <f>(기관!CM84+외인!CM84)/CL84</f>
        <v>2.3219336058722608E-3</v>
      </c>
      <c r="CN84" s="28">
        <f>외인!CN84</f>
        <v>110621.74</v>
      </c>
      <c r="CO84" s="28">
        <f>(기관!CO84+외인!CO84)/CN84</f>
        <v>2.7047124733348073E-4</v>
      </c>
      <c r="CP84" s="28">
        <f>외인!CP84</f>
        <v>148219.51999999999</v>
      </c>
      <c r="CQ84" s="28">
        <f>(기관!CQ84+외인!CQ84)/CP84</f>
        <v>9.2761061431044988E-4</v>
      </c>
      <c r="CR84" s="28">
        <f>외인!CR84</f>
        <v>170793.68</v>
      </c>
      <c r="CS84" s="28">
        <f>(기관!CS84+외인!CS84)/CR84</f>
        <v>1.14887155075059E-3</v>
      </c>
      <c r="CT84" s="28">
        <f>외인!CT84</f>
        <v>254975.11</v>
      </c>
      <c r="CU84" s="28">
        <f>(기관!CU84+외인!CU84)/CT84</f>
        <v>5.2671807848224861E-4</v>
      </c>
      <c r="CV84" s="28">
        <f>외인!CV84</f>
        <v>4090078.96</v>
      </c>
      <c r="CW84" s="28">
        <f>(기관!CW84+외인!CW84)/CV84</f>
        <v>-2.7385779368914674E-5</v>
      </c>
      <c r="CX84" s="28">
        <f>외인!CX84</f>
        <v>229912.23</v>
      </c>
      <c r="CY84" s="28">
        <f>(기관!CY84+외인!CY84)/CX84</f>
        <v>-1.299408909217226E-3</v>
      </c>
      <c r="CZ84" s="28">
        <f>외인!CZ84</f>
        <v>17377.14</v>
      </c>
      <c r="DA84" s="28">
        <f>(기관!DA84+외인!DA84)/CZ84</f>
        <v>-4.5807307761806608E-4</v>
      </c>
      <c r="DB84" s="28">
        <f>외인!DB84</f>
        <v>33635.83</v>
      </c>
      <c r="DC84" s="28">
        <f>(기관!DC84+외인!DC84)/DB84</f>
        <v>6.6328079313042053E-4</v>
      </c>
      <c r="DD84" s="28">
        <f>외인!DD84</f>
        <v>8011.81</v>
      </c>
      <c r="DE84" s="28">
        <f>(기관!DE84+외인!DE84)/DD84</f>
        <v>1.3430173706066421E-3</v>
      </c>
      <c r="DF84" s="28">
        <f>외인!DF84</f>
        <v>58310.57</v>
      </c>
      <c r="DG84" s="28">
        <f>(기관!DG84+외인!DG84)/DF84</f>
        <v>5.0618609970713713E-3</v>
      </c>
      <c r="DH84" s="28">
        <f>외인!DH84</f>
        <v>17509.39</v>
      </c>
      <c r="DI84" s="28">
        <f>(기관!DI84+외인!DI84)/DH84</f>
        <v>1.0046038154384591E-3</v>
      </c>
      <c r="DJ84" s="28">
        <f>외인!DJ84</f>
        <v>640556.57999999996</v>
      </c>
      <c r="DK84" s="28">
        <f>(기관!DK84+외인!DK84)/DJ84</f>
        <v>-4.2349108333256059E-4</v>
      </c>
      <c r="DL84" s="28">
        <f>외인!DL84</f>
        <v>86617.73</v>
      </c>
      <c r="DM84" s="28">
        <f>(기관!DM84+외인!DM84)/DL84</f>
        <v>-6.776903527718869E-5</v>
      </c>
      <c r="DN84" s="28">
        <f>외인!DN84</f>
        <v>4090078.96</v>
      </c>
      <c r="DO84" s="28">
        <f>(기관!DO84+외인!DO84)/DN84</f>
        <v>-2.7385779368914674E-5</v>
      </c>
      <c r="DP84" s="28">
        <f>외인!DP84</f>
        <v>68372.12</v>
      </c>
      <c r="DQ84" s="28">
        <f>(기관!DQ84+외인!DQ84)/DP84</f>
        <v>-1.4777953352916367E-3</v>
      </c>
      <c r="DR84" s="28">
        <f>외인!DR84</f>
        <v>40627.910000000003</v>
      </c>
      <c r="DS84" s="28">
        <f>(기관!DS84+외인!DS84)/DR84</f>
        <v>-9.0135082016278955E-4</v>
      </c>
      <c r="DT84" s="28">
        <f>외인!DT84</f>
        <v>139884.54</v>
      </c>
      <c r="DU84" s="28">
        <f>(기관!DU84+외인!DU84)/DT84</f>
        <v>1.5301190538997377E-3</v>
      </c>
      <c r="DV84" s="28">
        <f>외인!DV84</f>
        <v>30565.86</v>
      </c>
      <c r="DW84" s="28">
        <f>(기관!DW84+외인!DW84)/DV84</f>
        <v>-6.5268898045073829E-4</v>
      </c>
      <c r="DX84" s="28">
        <f>외인!DX84</f>
        <v>136468.29</v>
      </c>
      <c r="DY84" s="28">
        <f>(기관!DY84+외인!DY84)/DX84</f>
        <v>3.8048399375415344E-3</v>
      </c>
      <c r="DZ84" s="28">
        <f>외인!DZ84</f>
        <v>6957</v>
      </c>
      <c r="EA84" s="28">
        <f>(기관!EA84+외인!EA84)/DZ84</f>
        <v>-1.1757941641512145E-3</v>
      </c>
      <c r="EB84" s="28">
        <f>외인!EB84</f>
        <v>10158.549999999999</v>
      </c>
      <c r="EC84" s="28">
        <f>(기관!EC84+외인!EC84)/EB84</f>
        <v>1.0050646991942749E-3</v>
      </c>
      <c r="ED84" s="28">
        <f>외인!ED84</f>
        <v>9227.07</v>
      </c>
      <c r="EE84" s="28">
        <f>(기관!EE84+외인!EE84)/ED84</f>
        <v>-1.0978566327122265E-3</v>
      </c>
      <c r="EF84" s="28">
        <f>외인!EF84</f>
        <v>195230.54</v>
      </c>
      <c r="EG84" s="28">
        <f>(기관!EG84+외인!EG84)/EF84</f>
        <v>-5.6036314810172633E-4</v>
      </c>
      <c r="EH84" s="28">
        <f>외인!EH84</f>
        <v>151440.17000000001</v>
      </c>
      <c r="EI84" s="28">
        <f>(기관!EI84+외인!EI84)/EH84</f>
        <v>-2.8189350289292497E-4</v>
      </c>
      <c r="EJ84" s="28">
        <f>외인!EJ84</f>
        <v>93930.46</v>
      </c>
      <c r="EK84" s="28">
        <f>(기관!EK84+외인!EK84)/EJ84</f>
        <v>-4.034899861024847E-4</v>
      </c>
      <c r="EL84" s="28">
        <f>외인!EL84</f>
        <v>27347.1</v>
      </c>
      <c r="EM84" s="28">
        <f>(기관!EM84+외인!EM84)/EL84</f>
        <v>2.8734308208182946E-3</v>
      </c>
      <c r="EN84" s="28">
        <f>외인!EN84</f>
        <v>40627.910000000003</v>
      </c>
      <c r="EO84" s="28">
        <f>(기관!EO84+외인!EO84)/EN84</f>
        <v>-9.0135082016278955E-4</v>
      </c>
      <c r="EP84" s="28">
        <f>외인!EP84</f>
        <v>154188.67000000001</v>
      </c>
      <c r="EQ84" s="28">
        <f>(기관!EQ84+외인!EQ84)/EP84</f>
        <v>1.9427497493817152E-3</v>
      </c>
      <c r="ER84" s="28">
        <f>외인!ER84</f>
        <v>9894.06</v>
      </c>
      <c r="ES84" s="28">
        <f>(기관!ES84+외인!ES84)/ER84</f>
        <v>-7.9249569943986593E-3</v>
      </c>
      <c r="ET84" s="28">
        <f>외인!ET84</f>
        <v>165340.75</v>
      </c>
      <c r="EU84" s="28">
        <f>(기관!EU84+외인!EU84)/ET84</f>
        <v>-1.3105057283216627E-3</v>
      </c>
      <c r="EV84" s="28">
        <f>외인!EV84</f>
        <v>51569.279999999999</v>
      </c>
      <c r="EW84" s="28">
        <f>(기관!EW84+외인!EW84)/EV84</f>
        <v>6.2963842039291608E-4</v>
      </c>
      <c r="EX84" s="28">
        <f>외인!EX84</f>
        <v>96650.25</v>
      </c>
      <c r="EY84" s="28">
        <f>(기관!EY84+외인!EY84)/EX84</f>
        <v>1.0865983274745796E-3</v>
      </c>
    </row>
    <row r="85" spans="1:155">
      <c r="A85" s="27">
        <f>외인!A85</f>
        <v>46190</v>
      </c>
      <c r="B85" s="28">
        <f>외인!B85</f>
        <v>7037363.6799999997</v>
      </c>
      <c r="C85" s="28">
        <f>(기관!C85+외인!C85)/B85</f>
        <v>8.0114376013035616E-4</v>
      </c>
      <c r="D85" s="28">
        <f>외인!D85</f>
        <v>579739.31999999995</v>
      </c>
      <c r="E85" s="28">
        <f>(기관!E85+외인!E85)/D85</f>
        <v>-1.3659587553937184E-4</v>
      </c>
      <c r="F85" s="28">
        <f>외인!F85</f>
        <v>2954886.23</v>
      </c>
      <c r="G85" s="28">
        <f>(기관!G85+외인!G85)/F85</f>
        <v>5.7083077611417882E-4</v>
      </c>
      <c r="H85" s="28">
        <f>외인!H85</f>
        <v>303319.12</v>
      </c>
      <c r="I85" s="28">
        <f>(기관!I85+외인!I85)/H85</f>
        <v>-8.9509688673763713E-5</v>
      </c>
      <c r="J85" s="28">
        <f>외인!J85</f>
        <v>40472.339999999997</v>
      </c>
      <c r="K85" s="28">
        <f>(기관!K85+외인!K85)/J85</f>
        <v>-6.7502892098653057E-4</v>
      </c>
      <c r="L85" s="28">
        <f>외인!L85</f>
        <v>281728.67</v>
      </c>
      <c r="M85" s="28">
        <f>(기관!M85+외인!M85)/L85</f>
        <v>-2.4697521909999441E-4</v>
      </c>
      <c r="N85" s="28">
        <f>외인!N85</f>
        <v>284752.24</v>
      </c>
      <c r="O85" s="28">
        <f>(기관!O85+외인!O85)/N85</f>
        <v>-5.8577238935855259E-4</v>
      </c>
      <c r="P85" s="28">
        <f>외인!P85</f>
        <v>170590.55</v>
      </c>
      <c r="Q85" s="28">
        <f>(기관!Q85+외인!Q85)/P85</f>
        <v>-2.317244419459343E-4</v>
      </c>
      <c r="R85" s="28">
        <f>외인!R85</f>
        <v>139086.06</v>
      </c>
      <c r="S85" s="28">
        <f>(기관!S85+외인!S85)/R85</f>
        <v>2.4869494469826809E-3</v>
      </c>
      <c r="T85" s="28">
        <f>외인!T85</f>
        <v>7861.59</v>
      </c>
      <c r="U85" s="28">
        <f>(기관!U85+외인!U85)/T85</f>
        <v>8.3570880699705783E-4</v>
      </c>
      <c r="V85" s="28">
        <f>외인!V85</f>
        <v>137440.16</v>
      </c>
      <c r="W85" s="28">
        <f>(기관!W85+외인!W85)/V85</f>
        <v>2.9410617682633666E-3</v>
      </c>
      <c r="X85" s="28">
        <f>외인!X85</f>
        <v>3958903.69</v>
      </c>
      <c r="Y85" s="28">
        <f>(기관!Y85+외인!Y85)/X85</f>
        <v>1.076856204097251E-3</v>
      </c>
      <c r="Z85" s="28">
        <f>외인!Z85</f>
        <v>51641.599999999999</v>
      </c>
      <c r="AA85" s="28">
        <f>(기관!AA85+외인!AA85)/Z85</f>
        <v>7.0989279960342042E-4</v>
      </c>
      <c r="AB85" s="28">
        <f>외인!AB85</f>
        <v>208770.39</v>
      </c>
      <c r="AC85" s="28">
        <f>(기관!AC85+외인!AC85)/AB85</f>
        <v>1.7684979177363224E-3</v>
      </c>
      <c r="AD85" s="28">
        <f>외인!AD85</f>
        <v>21700.81</v>
      </c>
      <c r="AE85" s="28">
        <f>(기관!AE85+외인!AE85)/AD85</f>
        <v>1.0619880087425308E-2</v>
      </c>
      <c r="AF85" s="28">
        <f>외인!AF85</f>
        <v>25498.080000000002</v>
      </c>
      <c r="AG85" s="28">
        <f>(기관!AG85+외인!AG85)/AF85</f>
        <v>1.4499130914955164E-3</v>
      </c>
      <c r="AH85" s="28">
        <f>외인!AH85</f>
        <v>220971.01</v>
      </c>
      <c r="AI85" s="28">
        <f>(기관!AI85+외인!AI85)/AH85</f>
        <v>1.6746540643498892E-3</v>
      </c>
      <c r="AJ85" s="28">
        <f>외인!AJ85</f>
        <v>104507.1</v>
      </c>
      <c r="AK85" s="28">
        <f>(기관!AK85+외인!AK85)/AJ85</f>
        <v>4.2790394145469542E-3</v>
      </c>
      <c r="AL85" s="28">
        <f>외인!AL85</f>
        <v>108081.79</v>
      </c>
      <c r="AM85" s="28">
        <f>(기관!AM85+외인!AM85)/AL85</f>
        <v>1.1544035308815666E-3</v>
      </c>
      <c r="AN85" s="28">
        <f>외인!AN85</f>
        <v>193579.58</v>
      </c>
      <c r="AO85" s="28">
        <f>(기관!AO85+외인!AO85)/AN85</f>
        <v>-1.6739885477590147E-3</v>
      </c>
      <c r="AP85" s="28">
        <f>외인!AP85</f>
        <v>166354.92000000001</v>
      </c>
      <c r="AQ85" s="28">
        <f>(기관!AQ85+외인!AQ85)/AP85</f>
        <v>-3.3601050092176414E-3</v>
      </c>
      <c r="AR85" s="28">
        <f>외인!AR85</f>
        <v>25128.14</v>
      </c>
      <c r="AS85" s="28">
        <f>(기관!AS85+외인!AS85)/AR85</f>
        <v>9.3584324187942301E-3</v>
      </c>
      <c r="AT85" s="28">
        <f>외인!AT85</f>
        <v>104836.3</v>
      </c>
      <c r="AU85" s="28">
        <f>(기관!AU85+외인!AU85)/AT85</f>
        <v>-2.8568348940204868E-4</v>
      </c>
      <c r="AV85" s="28">
        <f>외인!AV85</f>
        <v>43848.93</v>
      </c>
      <c r="AW85" s="28">
        <f>(기관!AW85+외인!AW85)/AV85</f>
        <v>-6.0457575589643799E-4</v>
      </c>
      <c r="AX85" s="28">
        <f>외인!AX85</f>
        <v>62767.88</v>
      </c>
      <c r="AY85" s="28">
        <f>(기관!AY85+외인!AY85)/AX85</f>
        <v>-8.8314277939608599E-3</v>
      </c>
      <c r="AZ85" s="28">
        <f>외인!AZ85</f>
        <v>4250896.21</v>
      </c>
      <c r="BA85" s="28">
        <f>(기관!BA85+외인!BA85)/AZ85</f>
        <v>1.0810449780424068E-3</v>
      </c>
      <c r="BB85" s="28">
        <f>외인!BB85</f>
        <v>150901.48000000001</v>
      </c>
      <c r="BC85" s="28">
        <f>(기관!BC85+외인!BC85)/BB85</f>
        <v>9.7573595699657794E-4</v>
      </c>
      <c r="BD85" s="28">
        <f>외인!BD85</f>
        <v>34100.959999999999</v>
      </c>
      <c r="BE85" s="28">
        <f>(기관!BE85+외인!BE85)/BD85</f>
        <v>-1.5747357259150447E-4</v>
      </c>
      <c r="BF85" s="28">
        <f>외인!BF85</f>
        <v>0</v>
      </c>
      <c r="BG85" s="28" t="e">
        <f>(기관!BG85+외인!BG85)/BF85</f>
        <v>#DIV/0!</v>
      </c>
      <c r="BH85" s="28">
        <f>외인!BH85</f>
        <v>116850.39</v>
      </c>
      <c r="BI85" s="28">
        <f>(기관!BI85+외인!BI85)/BH85</f>
        <v>5.6396902055697059E-5</v>
      </c>
      <c r="BJ85" s="28">
        <f>외인!BJ85</f>
        <v>119165.02</v>
      </c>
      <c r="BK85" s="28">
        <f>(기관!BK85+외인!BK85)/BJ85</f>
        <v>1.4252504636008117E-3</v>
      </c>
      <c r="BL85" s="28">
        <f>외인!BL85</f>
        <v>39699.89</v>
      </c>
      <c r="BM85" s="28">
        <f>(기관!BM85+외인!BM85)/BL85</f>
        <v>-3.8967362378082153E-4</v>
      </c>
      <c r="BN85" s="28">
        <f>외인!BN85</f>
        <v>45551.64</v>
      </c>
      <c r="BO85" s="28">
        <f>(기관!BO85+외인!BO85)/BN85</f>
        <v>-1.3540676032739985E-3</v>
      </c>
      <c r="BP85" s="28">
        <f>외인!BP85</f>
        <v>71011.509999999995</v>
      </c>
      <c r="BQ85" s="28">
        <f>(기관!BQ85+외인!BQ85)/BP85</f>
        <v>-8.5563593845561104E-3</v>
      </c>
      <c r="BR85" s="28">
        <f>외인!BR85</f>
        <v>299129.09999999998</v>
      </c>
      <c r="BS85" s="28">
        <f>(기관!BS85+외인!BS85)/BR85</f>
        <v>-2.2597266531407343E-3</v>
      </c>
      <c r="BT85" s="28">
        <f>외인!BT85</f>
        <v>4222367.45</v>
      </c>
      <c r="BU85" s="28">
        <f>(기관!BU85+외인!BU85)/BT85</f>
        <v>1.0552634399452847E-3</v>
      </c>
      <c r="BV85" s="28">
        <f>외인!BV85</f>
        <v>326076.39</v>
      </c>
      <c r="BW85" s="28">
        <f>(기관!BW85+외인!BW85)/BV85</f>
        <v>5.3824810805836018E-4</v>
      </c>
      <c r="BX85" s="28">
        <f>외인!BX85</f>
        <v>76729.009999999995</v>
      </c>
      <c r="BY85" s="28">
        <f>(기관!BY85+외인!BY85)/BX85</f>
        <v>3.9470077875369443E-3</v>
      </c>
      <c r="BZ85" s="28">
        <f>외인!BZ85</f>
        <v>301661.37</v>
      </c>
      <c r="CA85" s="28">
        <f>(기관!CA85+외인!CA85)/BZ85</f>
        <v>-6.6060828405042373E-4</v>
      </c>
      <c r="CB85" s="28">
        <f>외인!CB85</f>
        <v>11287.73</v>
      </c>
      <c r="CC85" s="28">
        <f>(기관!CC85+외인!CC85)/CB85</f>
        <v>1.3820316396653733E-4</v>
      </c>
      <c r="CD85" s="28">
        <f>외인!CD85</f>
        <v>25693.05</v>
      </c>
      <c r="CE85" s="28">
        <f>(기관!CE85+외인!CE85)/CD85</f>
        <v>3.6881569140292799E-3</v>
      </c>
      <c r="CF85" s="28">
        <f>외인!CF85</f>
        <v>33004.839999999997</v>
      </c>
      <c r="CG85" s="28">
        <f>(기관!CG85+외인!CG85)/CF85</f>
        <v>-2.2845134228797936E-4</v>
      </c>
      <c r="CH85" s="28">
        <f>외인!CH85</f>
        <v>63684.66</v>
      </c>
      <c r="CI85" s="28">
        <f>(기관!CI85+외인!CI85)/CH85</f>
        <v>-3.5173305471050638E-4</v>
      </c>
      <c r="CJ85" s="28">
        <f>외인!CJ85</f>
        <v>315578.76</v>
      </c>
      <c r="CK85" s="28">
        <f>(기관!CK85+외인!CK85)/CJ85</f>
        <v>-1.7320557315074055E-4</v>
      </c>
      <c r="CL85" s="28">
        <f>외인!CL85</f>
        <v>234187.44</v>
      </c>
      <c r="CM85" s="28">
        <f>(기관!CM85+외인!CM85)/CL85</f>
        <v>2.1860694151659031E-3</v>
      </c>
      <c r="CN85" s="28">
        <f>외인!CN85</f>
        <v>108371.19</v>
      </c>
      <c r="CO85" s="28">
        <f>(기관!CO85+외인!CO85)/CN85</f>
        <v>1.0177981804942809E-4</v>
      </c>
      <c r="CP85" s="28">
        <f>외인!CP85</f>
        <v>151377.23000000001</v>
      </c>
      <c r="CQ85" s="28">
        <f>(기관!CQ85+외인!CQ85)/CP85</f>
        <v>9.7815239451798657E-4</v>
      </c>
      <c r="CR85" s="28">
        <f>외인!CR85</f>
        <v>170655.07</v>
      </c>
      <c r="CS85" s="28">
        <f>(기관!CS85+외인!CS85)/CR85</f>
        <v>2.1055336943695841E-3</v>
      </c>
      <c r="CT85" s="28">
        <f>외인!CT85</f>
        <v>254055.7</v>
      </c>
      <c r="CU85" s="28">
        <f>(기관!CU85+외인!CU85)/CT85</f>
        <v>1.6596360561876788E-3</v>
      </c>
      <c r="CV85" s="28">
        <f>외인!CV85</f>
        <v>4222367.45</v>
      </c>
      <c r="CW85" s="28">
        <f>(기관!CW85+외인!CW85)/CV85</f>
        <v>1.0552634399452847E-3</v>
      </c>
      <c r="CX85" s="28">
        <f>외인!CX85</f>
        <v>231029.91</v>
      </c>
      <c r="CY85" s="28">
        <f>(기관!CY85+외인!CY85)/CX85</f>
        <v>-8.6884854000072987E-4</v>
      </c>
      <c r="CZ85" s="28">
        <f>외인!CZ85</f>
        <v>17312.59</v>
      </c>
      <c r="DA85" s="28">
        <f>(기관!DA85+외인!DA85)/CZ85</f>
        <v>4.4649587381206414E-4</v>
      </c>
      <c r="DB85" s="28">
        <f>외인!DB85</f>
        <v>34100.959999999999</v>
      </c>
      <c r="DC85" s="28">
        <f>(기관!DC85+외인!DC85)/DB85</f>
        <v>-1.5747357259150447E-4</v>
      </c>
      <c r="DD85" s="28">
        <f>외인!DD85</f>
        <v>7861.59</v>
      </c>
      <c r="DE85" s="28">
        <f>(기관!DE85+외인!DE85)/DD85</f>
        <v>8.3570880699705783E-4</v>
      </c>
      <c r="DF85" s="28">
        <f>외인!DF85</f>
        <v>57836.41</v>
      </c>
      <c r="DG85" s="28">
        <f>(기관!DG85+외인!DG85)/DF85</f>
        <v>4.8785877270044933E-3</v>
      </c>
      <c r="DH85" s="28">
        <f>외인!DH85</f>
        <v>18196.72</v>
      </c>
      <c r="DI85" s="28">
        <f>(기관!DI85+외인!DI85)/DH85</f>
        <v>2.154783939083527E-3</v>
      </c>
      <c r="DJ85" s="28">
        <f>외인!DJ85</f>
        <v>644014.56000000006</v>
      </c>
      <c r="DK85" s="28">
        <f>(기관!DK85+외인!DK85)/DJ85</f>
        <v>-2.9845598521871931E-4</v>
      </c>
      <c r="DL85" s="28">
        <f>외인!DL85</f>
        <v>84543.91</v>
      </c>
      <c r="DM85" s="28">
        <f>(기관!DM85+외인!DM85)/DL85</f>
        <v>-2.4212270286529212E-4</v>
      </c>
      <c r="DN85" s="28">
        <f>외인!DN85</f>
        <v>4222367.45</v>
      </c>
      <c r="DO85" s="28">
        <f>(기관!DO85+외인!DO85)/DN85</f>
        <v>1.0552634399452847E-3</v>
      </c>
      <c r="DP85" s="28">
        <f>외인!DP85</f>
        <v>72642.27</v>
      </c>
      <c r="DQ85" s="28">
        <f>(기관!DQ85+외인!DQ85)/DP85</f>
        <v>7.7682043801769948E-4</v>
      </c>
      <c r="DR85" s="28">
        <f>외인!DR85</f>
        <v>41118.410000000003</v>
      </c>
      <c r="DS85" s="28">
        <f>(기관!DS85+외인!DS85)/DR85</f>
        <v>-9.1029784468806072E-4</v>
      </c>
      <c r="DT85" s="28">
        <f>외인!DT85</f>
        <v>139086.06</v>
      </c>
      <c r="DU85" s="28">
        <f>(기관!DU85+외인!DU85)/DT85</f>
        <v>2.4869494469826809E-3</v>
      </c>
      <c r="DV85" s="28">
        <f>외인!DV85</f>
        <v>31059.56</v>
      </c>
      <c r="DW85" s="28">
        <f>(기관!DW85+외인!DW85)/DV85</f>
        <v>3.6993440988861392E-4</v>
      </c>
      <c r="DX85" s="28">
        <f>외인!DX85</f>
        <v>137440.16</v>
      </c>
      <c r="DY85" s="28">
        <f>(기관!DY85+외인!DY85)/DX85</f>
        <v>2.9410617682633666E-3</v>
      </c>
      <c r="DZ85" s="28">
        <f>외인!DZ85</f>
        <v>6983</v>
      </c>
      <c r="EA85" s="28">
        <f>(기관!EA85+외인!EA85)/DZ85</f>
        <v>-1.1098381784333381E-3</v>
      </c>
      <c r="EB85" s="28">
        <f>외인!EB85</f>
        <v>10320.719999999999</v>
      </c>
      <c r="EC85" s="28">
        <f>(기관!EC85+외인!EC85)/EB85</f>
        <v>1.2644466665116386E-3</v>
      </c>
      <c r="ED85" s="28">
        <f>외인!ED85</f>
        <v>9120.7199999999993</v>
      </c>
      <c r="EE85" s="28">
        <f>(기관!EE85+외인!EE85)/ED85</f>
        <v>-1.921997386171267E-3</v>
      </c>
      <c r="EF85" s="28">
        <f>외인!EF85</f>
        <v>199628.64</v>
      </c>
      <c r="EG85" s="28">
        <f>(기관!EG85+외인!EG85)/EF85</f>
        <v>-3.6302406308032751E-4</v>
      </c>
      <c r="EH85" s="28">
        <f>외인!EH85</f>
        <v>148947.59</v>
      </c>
      <c r="EI85" s="28">
        <f>(기관!EI85+외인!EI85)/EH85</f>
        <v>-5.7127476852764103E-4</v>
      </c>
      <c r="EJ85" s="28">
        <f>외인!EJ85</f>
        <v>93916.15</v>
      </c>
      <c r="EK85" s="28">
        <f>(기관!EK85+외인!EK85)/EJ85</f>
        <v>-6.9412981686323388E-4</v>
      </c>
      <c r="EL85" s="28">
        <f>외인!EL85</f>
        <v>27879.27</v>
      </c>
      <c r="EM85" s="28">
        <f>(기관!EM85+외인!EM85)/EL85</f>
        <v>3.3899739842542503E-3</v>
      </c>
      <c r="EN85" s="28">
        <f>외인!EN85</f>
        <v>41118.410000000003</v>
      </c>
      <c r="EO85" s="28">
        <f>(기관!EO85+외인!EO85)/EN85</f>
        <v>-9.1029784468806072E-4</v>
      </c>
      <c r="EP85" s="28">
        <f>외인!EP85</f>
        <v>154127.12</v>
      </c>
      <c r="EQ85" s="28">
        <f>(기관!EQ85+외인!EQ85)/EP85</f>
        <v>1.7988398148229851E-3</v>
      </c>
      <c r="ER85" s="28">
        <f>외인!ER85</f>
        <v>9813.44</v>
      </c>
      <c r="ES85" s="28">
        <f>(기관!ES85+외인!ES85)/ER85</f>
        <v>-9.2271415528092059E-3</v>
      </c>
      <c r="ET85" s="28">
        <f>외인!ET85</f>
        <v>166354.92000000001</v>
      </c>
      <c r="EU85" s="28">
        <f>(기관!EU85+외인!EU85)/ET85</f>
        <v>-3.3601050092176414E-3</v>
      </c>
      <c r="EV85" s="28">
        <f>외인!EV85</f>
        <v>51641.599999999999</v>
      </c>
      <c r="EW85" s="28">
        <f>(기관!EW85+외인!EW85)/EV85</f>
        <v>7.0989279960342042E-4</v>
      </c>
      <c r="EX85" s="28">
        <f>외인!EX85</f>
        <v>99735.63</v>
      </c>
      <c r="EY85" s="28">
        <f>(기관!EY85+외인!EY85)/EX85</f>
        <v>1.1170531534217009E-3</v>
      </c>
    </row>
    <row r="86" spans="1:155">
      <c r="A86" s="27">
        <f>외인!A86</f>
        <v>46191</v>
      </c>
      <c r="B86" s="28">
        <f>외인!B86</f>
        <v>7196031.1699999999</v>
      </c>
      <c r="C86" s="28">
        <f>(기관!C86+외인!C86)/B86</f>
        <v>1.1627937403723059E-3</v>
      </c>
      <c r="D86" s="28">
        <f>외인!D86</f>
        <v>562061.16</v>
      </c>
      <c r="E86" s="28">
        <f>(기관!E86+외인!E86)/D86</f>
        <v>-1.4648583794688818E-3</v>
      </c>
      <c r="F86" s="28">
        <f>외인!F86</f>
        <v>3031797.05</v>
      </c>
      <c r="G86" s="28">
        <f>(기관!G86+외인!G86)/F86</f>
        <v>1.3765895048944653E-3</v>
      </c>
      <c r="H86" s="28">
        <f>외인!H86</f>
        <v>289357.09000000003</v>
      </c>
      <c r="I86" s="28">
        <f>(기관!I86+외인!I86)/H86</f>
        <v>-8.4981501576477704E-4</v>
      </c>
      <c r="J86" s="28">
        <f>외인!J86</f>
        <v>38736.769999999997</v>
      </c>
      <c r="K86" s="28">
        <f>(기관!K86+외인!K86)/J86</f>
        <v>-3.5033896734291475E-3</v>
      </c>
      <c r="L86" s="28">
        <f>외인!L86</f>
        <v>268617.33</v>
      </c>
      <c r="M86" s="28">
        <f>(기관!M86+외인!M86)/L86</f>
        <v>-9.9695727003168378E-4</v>
      </c>
      <c r="N86" s="28">
        <f>외인!N86</f>
        <v>274138.14</v>
      </c>
      <c r="O86" s="28">
        <f>(기관!O86+외인!O86)/N86</f>
        <v>-8.9181315668078866E-4</v>
      </c>
      <c r="P86" s="28">
        <f>외인!P86</f>
        <v>171303.14</v>
      </c>
      <c r="Q86" s="28">
        <f>(기관!Q86+외인!Q86)/P86</f>
        <v>-2.8073040575905377E-4</v>
      </c>
      <c r="R86" s="28">
        <f>외인!R86</f>
        <v>134600.01</v>
      </c>
      <c r="S86" s="28">
        <f>(기관!S86+외인!S86)/R86</f>
        <v>2.2549032500071876E-3</v>
      </c>
      <c r="T86" s="28">
        <f>외인!T86</f>
        <v>7657.18</v>
      </c>
      <c r="U86" s="28">
        <f>(기관!U86+외인!U86)/T86</f>
        <v>-3.0298360493027476E-4</v>
      </c>
      <c r="V86" s="28">
        <f>외인!V86</f>
        <v>136229.65</v>
      </c>
      <c r="W86" s="28">
        <f>(기관!W86+외인!W86)/V86</f>
        <v>5.6624971142478888E-4</v>
      </c>
      <c r="X86" s="28">
        <f>외인!X86</f>
        <v>4167525.88</v>
      </c>
      <c r="Y86" s="28">
        <f>(기관!Y86+외인!Y86)/X86</f>
        <v>1.7997080800371658E-3</v>
      </c>
      <c r="Z86" s="28">
        <f>외인!Z86</f>
        <v>52367.44</v>
      </c>
      <c r="AA86" s="28">
        <f>(기관!AA86+외인!AA86)/Z86</f>
        <v>7.498934452400194E-4</v>
      </c>
      <c r="AB86" s="28">
        <f>외인!AB86</f>
        <v>205544.83</v>
      </c>
      <c r="AC86" s="28">
        <f>(기관!AC86+외인!AC86)/AB86</f>
        <v>1.8004831354794962E-3</v>
      </c>
      <c r="AD86" s="28">
        <f>외인!AD86</f>
        <v>21593.96</v>
      </c>
      <c r="AE86" s="28">
        <f>(기관!AE86+외인!AE86)/AD86</f>
        <v>1.1998725569557415E-2</v>
      </c>
      <c r="AF86" s="28">
        <f>외인!AF86</f>
        <v>23758.35</v>
      </c>
      <c r="AG86" s="28">
        <f>(기관!AG86+외인!AG86)/AF86</f>
        <v>1.5135731227126461E-3</v>
      </c>
      <c r="AH86" s="28">
        <f>외인!AH86</f>
        <v>210542.76</v>
      </c>
      <c r="AI86" s="28">
        <f>(기관!AI86+외인!AI86)/AH86</f>
        <v>1.6677847293347916E-3</v>
      </c>
      <c r="AJ86" s="28">
        <f>외인!AJ86</f>
        <v>101121.53</v>
      </c>
      <c r="AK86" s="28">
        <f>(기관!AK86+외인!AK86)/AJ86</f>
        <v>4.2982933505851815E-3</v>
      </c>
      <c r="AL86" s="28">
        <f>외인!AL86</f>
        <v>103208.9</v>
      </c>
      <c r="AM86" s="28">
        <f>(기관!AM86+외인!AM86)/AL86</f>
        <v>1.04525869377544E-3</v>
      </c>
      <c r="AN86" s="28">
        <f>외인!AN86</f>
        <v>187113.17</v>
      </c>
      <c r="AO86" s="28">
        <f>(기관!AO86+외인!AO86)/AN86</f>
        <v>-2.0390868264377111E-3</v>
      </c>
      <c r="AP86" s="28">
        <f>외인!AP86</f>
        <v>160841.81</v>
      </c>
      <c r="AQ86" s="28">
        <f>(기관!AQ86+외인!AQ86)/AP86</f>
        <v>-3.8601281594630153E-3</v>
      </c>
      <c r="AR86" s="28">
        <f>외인!AR86</f>
        <v>24749.3</v>
      </c>
      <c r="AS86" s="28">
        <f>(기관!AS86+외인!AS86)/AR86</f>
        <v>1.0078264839813653E-2</v>
      </c>
      <c r="AT86" s="28">
        <f>외인!AT86</f>
        <v>102097.83</v>
      </c>
      <c r="AU86" s="28">
        <f>(기관!AU86+외인!AU86)/AT86</f>
        <v>-4.8806130355561915E-4</v>
      </c>
      <c r="AV86" s="28">
        <f>외인!AV86</f>
        <v>42817.8</v>
      </c>
      <c r="AW86" s="28">
        <f>(기관!AW86+외인!AW86)/AV86</f>
        <v>-1.6864481594103388E-3</v>
      </c>
      <c r="AX86" s="28">
        <f>외인!AX86</f>
        <v>59699.67</v>
      </c>
      <c r="AY86" s="28">
        <f>(기관!AY86+외인!AY86)/AX86</f>
        <v>-1.1089843545198826E-2</v>
      </c>
      <c r="AZ86" s="28">
        <f>외인!AZ86</f>
        <v>4467526.79</v>
      </c>
      <c r="BA86" s="28">
        <f>(기관!BA86+외인!BA86)/AZ86</f>
        <v>1.8577348027497781E-3</v>
      </c>
      <c r="BB86" s="28">
        <f>외인!BB86</f>
        <v>155988.18</v>
      </c>
      <c r="BC86" s="28">
        <f>(기관!BC86+외인!BC86)/BB86</f>
        <v>9.1865934970200959E-4</v>
      </c>
      <c r="BD86" s="28">
        <f>외인!BD86</f>
        <v>33338.29</v>
      </c>
      <c r="BE86" s="28">
        <f>(기관!BE86+외인!BE86)/BD86</f>
        <v>-1.8126304618503229E-3</v>
      </c>
      <c r="BF86" s="28">
        <f>외인!BF86</f>
        <v>0</v>
      </c>
      <c r="BG86" s="28" t="e">
        <f>(기관!BG86+외인!BG86)/BF86</f>
        <v>#DIV/0!</v>
      </c>
      <c r="BH86" s="28">
        <f>외인!BH86</f>
        <v>111263.97</v>
      </c>
      <c r="BI86" s="28">
        <f>(기관!BI86+외인!BI86)/BH86</f>
        <v>-9.1053734645635959E-4</v>
      </c>
      <c r="BJ86" s="28">
        <f>외인!BJ86</f>
        <v>113943.5</v>
      </c>
      <c r="BK86" s="28">
        <f>(기관!BK86+외인!BK86)/BJ86</f>
        <v>3.922996923914045E-4</v>
      </c>
      <c r="BL86" s="28">
        <f>외인!BL86</f>
        <v>38117.17</v>
      </c>
      <c r="BM86" s="28">
        <f>(기관!BM86+외인!BM86)/BL86</f>
        <v>-6.637428749301169E-4</v>
      </c>
      <c r="BN86" s="28">
        <f>외인!BN86</f>
        <v>43613.82</v>
      </c>
      <c r="BO86" s="28">
        <f>(기관!BO86+외인!BO86)/BN86</f>
        <v>-2.1128623908660145E-3</v>
      </c>
      <c r="BP86" s="28">
        <f>외인!BP86</f>
        <v>67841.240000000005</v>
      </c>
      <c r="BQ86" s="28">
        <f>(기관!BQ86+외인!BQ86)/BP86</f>
        <v>-9.2959680571876348E-3</v>
      </c>
      <c r="BR86" s="28">
        <f>외인!BR86</f>
        <v>288987.8</v>
      </c>
      <c r="BS86" s="28">
        <f>(기관!BS86+외인!BS86)/BR86</f>
        <v>-3.3502452352659868E-3</v>
      </c>
      <c r="BT86" s="28">
        <f>외인!BT86</f>
        <v>4444485.34</v>
      </c>
      <c r="BU86" s="28">
        <f>(기관!BU86+외인!BU86)/BT86</f>
        <v>1.683538008925011E-3</v>
      </c>
      <c r="BV86" s="28">
        <f>외인!BV86</f>
        <v>316201.42</v>
      </c>
      <c r="BW86" s="28">
        <f>(기관!BW86+외인!BW86)/BV86</f>
        <v>4.4509604036566309E-4</v>
      </c>
      <c r="BX86" s="28">
        <f>외인!BX86</f>
        <v>74045.070000000007</v>
      </c>
      <c r="BY86" s="28">
        <f>(기관!BY86+외인!BY86)/BX86</f>
        <v>4.2726679845126753E-3</v>
      </c>
      <c r="BZ86" s="28">
        <f>외인!BZ86</f>
        <v>290322.07</v>
      </c>
      <c r="CA86" s="28">
        <f>(기관!CA86+외인!CA86)/BZ86</f>
        <v>-9.4264276911500394E-4</v>
      </c>
      <c r="CB86" s="28">
        <f>외인!CB86</f>
        <v>10945.35</v>
      </c>
      <c r="CC86" s="28">
        <f>(기관!CC86+외인!CC86)/CB86</f>
        <v>-1.396026623177879E-3</v>
      </c>
      <c r="CD86" s="28">
        <f>외인!CD86</f>
        <v>24900.81</v>
      </c>
      <c r="CE86" s="28">
        <f>(기관!CE86+외인!CE86)/CD86</f>
        <v>2.7268189267738679E-3</v>
      </c>
      <c r="CF86" s="28">
        <f>외인!CF86</f>
        <v>31979.96</v>
      </c>
      <c r="CG86" s="28">
        <f>(기관!CG86+외인!CG86)/CF86</f>
        <v>9.9437272591960929E-5</v>
      </c>
      <c r="CH86" s="28">
        <f>외인!CH86</f>
        <v>61937.87</v>
      </c>
      <c r="CI86" s="28">
        <f>(기관!CI86+외인!CI86)/CH86</f>
        <v>-1.3116369678195263E-3</v>
      </c>
      <c r="CJ86" s="28">
        <f>외인!CJ86</f>
        <v>309916.28000000003</v>
      </c>
      <c r="CK86" s="28">
        <f>(기관!CK86+외인!CK86)/CJ86</f>
        <v>-7.1157926908518637E-4</v>
      </c>
      <c r="CL86" s="28">
        <f>외인!CL86</f>
        <v>230583.96</v>
      </c>
      <c r="CM86" s="28">
        <f>(기관!CM86+외인!CM86)/CL86</f>
        <v>2.3356351413168545E-3</v>
      </c>
      <c r="CN86" s="28">
        <f>외인!CN86</f>
        <v>105924.16</v>
      </c>
      <c r="CO86" s="28">
        <f>(기관!CO86+외인!CO86)/CN86</f>
        <v>-1.0639687867243881E-4</v>
      </c>
      <c r="CP86" s="28">
        <f>외인!CP86</f>
        <v>156461.82</v>
      </c>
      <c r="CQ86" s="28">
        <f>(기관!CQ86+외인!CQ86)/CP86</f>
        <v>9.2067189298961245E-4</v>
      </c>
      <c r="CR86" s="28">
        <f>외인!CR86</f>
        <v>165150.54</v>
      </c>
      <c r="CS86" s="28">
        <f>(기관!CS86+외인!CS86)/CR86</f>
        <v>1.8285740997274365E-3</v>
      </c>
      <c r="CT86" s="28">
        <f>외인!CT86</f>
        <v>265159.67</v>
      </c>
      <c r="CU86" s="28">
        <f>(기관!CU86+외인!CU86)/CT86</f>
        <v>3.5215008375896677E-3</v>
      </c>
      <c r="CV86" s="28">
        <f>외인!CV86</f>
        <v>4444485.34</v>
      </c>
      <c r="CW86" s="28">
        <f>(기관!CW86+외인!CW86)/CV86</f>
        <v>1.683538008925011E-3</v>
      </c>
      <c r="CX86" s="28">
        <f>외인!CX86</f>
        <v>222156.55</v>
      </c>
      <c r="CY86" s="28">
        <f>(기관!CY86+외인!CY86)/CX86</f>
        <v>-1.4325933671548285E-3</v>
      </c>
      <c r="CZ86" s="28">
        <f>외인!CZ86</f>
        <v>17016.560000000001</v>
      </c>
      <c r="DA86" s="28">
        <f>(기관!DA86+외인!DA86)/CZ86</f>
        <v>1.2458452237114905E-3</v>
      </c>
      <c r="DB86" s="28">
        <f>외인!DB86</f>
        <v>33338.29</v>
      </c>
      <c r="DC86" s="28">
        <f>(기관!DC86+외인!DC86)/DB86</f>
        <v>-1.8126304618503229E-3</v>
      </c>
      <c r="DD86" s="28">
        <f>외인!DD86</f>
        <v>7657.18</v>
      </c>
      <c r="DE86" s="28">
        <f>(기관!DE86+외인!DE86)/DD86</f>
        <v>-3.0298360493027476E-4</v>
      </c>
      <c r="DF86" s="28">
        <f>외인!DF86</f>
        <v>55310.41</v>
      </c>
      <c r="DG86" s="28">
        <f>(기관!DG86+외인!DG86)/DF86</f>
        <v>5.5016768091214656E-3</v>
      </c>
      <c r="DH86" s="28">
        <f>외인!DH86</f>
        <v>17598.150000000001</v>
      </c>
      <c r="DI86" s="28">
        <f>(기관!DI86+외인!DI86)/DH86</f>
        <v>1.0836366322596409E-3</v>
      </c>
      <c r="DJ86" s="28">
        <f>외인!DJ86</f>
        <v>618781.07999999996</v>
      </c>
      <c r="DK86" s="28">
        <f>(기관!DK86+외인!DK86)/DJ86</f>
        <v>-6.6330405577365097E-4</v>
      </c>
      <c r="DL86" s="28">
        <f>외인!DL86</f>
        <v>82602.710000000006</v>
      </c>
      <c r="DM86" s="28">
        <f>(기관!DM86+외인!DM86)/DL86</f>
        <v>-5.5954580666905474E-4</v>
      </c>
      <c r="DN86" s="28">
        <f>외인!DN86</f>
        <v>4444485.34</v>
      </c>
      <c r="DO86" s="28">
        <f>(기관!DO86+외인!DO86)/DN86</f>
        <v>1.683538008925011E-3</v>
      </c>
      <c r="DP86" s="28">
        <f>외인!DP86</f>
        <v>69664.42</v>
      </c>
      <c r="DQ86" s="28">
        <f>(기관!DQ86+외인!DQ86)/DP86</f>
        <v>-9.1624964364879513E-4</v>
      </c>
      <c r="DR86" s="28">
        <f>외인!DR86</f>
        <v>39326.629999999997</v>
      </c>
      <c r="DS86" s="28">
        <f>(기관!DS86+외인!DS86)/DR86</f>
        <v>-3.6685065564987388E-3</v>
      </c>
      <c r="DT86" s="28">
        <f>외인!DT86</f>
        <v>134600.01</v>
      </c>
      <c r="DU86" s="28">
        <f>(기관!DU86+외인!DU86)/DT86</f>
        <v>2.2549032500071876E-3</v>
      </c>
      <c r="DV86" s="28">
        <f>외인!DV86</f>
        <v>30041.77</v>
      </c>
      <c r="DW86" s="28">
        <f>(기관!DW86+외인!DW86)/DV86</f>
        <v>-1.0485400826915319E-4</v>
      </c>
      <c r="DX86" s="28">
        <f>외인!DX86</f>
        <v>136229.65</v>
      </c>
      <c r="DY86" s="28">
        <f>(기관!DY86+외인!DY86)/DX86</f>
        <v>5.6624971142478888E-4</v>
      </c>
      <c r="DZ86" s="28">
        <f>외인!DZ86</f>
        <v>6790.26</v>
      </c>
      <c r="EA86" s="28">
        <f>(기관!EA86+외인!EA86)/DZ86</f>
        <v>-9.3663571056189308E-4</v>
      </c>
      <c r="EB86" s="28">
        <f>외인!EB86</f>
        <v>10009.709999999999</v>
      </c>
      <c r="EC86" s="28">
        <f>(기관!EC86+외인!EC86)/EB86</f>
        <v>-3.9961197677054734E-6</v>
      </c>
      <c r="ED86" s="28">
        <f>외인!ED86</f>
        <v>8726.81</v>
      </c>
      <c r="EE86" s="28">
        <f>(기관!EE86+외인!EE86)/ED86</f>
        <v>-2.7822308495315017E-3</v>
      </c>
      <c r="EF86" s="28">
        <f>외인!EF86</f>
        <v>198697.62</v>
      </c>
      <c r="EG86" s="28">
        <f>(기관!EG86+외인!EG86)/EF86</f>
        <v>-4.5677446966903783E-4</v>
      </c>
      <c r="EH86" s="28">
        <f>외인!EH86</f>
        <v>146936.69</v>
      </c>
      <c r="EI86" s="28">
        <f>(기관!EI86+외인!EI86)/EH86</f>
        <v>-6.2414635854394162E-4</v>
      </c>
      <c r="EJ86" s="28">
        <f>외인!EJ86</f>
        <v>90567.53</v>
      </c>
      <c r="EK86" s="28">
        <f>(기관!EK86+외인!EK86)/EJ86</f>
        <v>-2.445136794610607E-3</v>
      </c>
      <c r="EL86" s="28">
        <f>외인!EL86</f>
        <v>27024.29</v>
      </c>
      <c r="EM86" s="28">
        <f>(기관!EM86+외인!EM86)/EL86</f>
        <v>2.4426173638604381E-3</v>
      </c>
      <c r="EN86" s="28">
        <f>외인!EN86</f>
        <v>39326.629999999997</v>
      </c>
      <c r="EO86" s="28">
        <f>(기관!EO86+외인!EO86)/EN86</f>
        <v>-3.6685065564987388E-3</v>
      </c>
      <c r="EP86" s="28">
        <f>외인!EP86</f>
        <v>147319.1</v>
      </c>
      <c r="EQ86" s="28">
        <f>(기관!EQ86+외인!EQ86)/EP86</f>
        <v>1.7844257804996092E-3</v>
      </c>
      <c r="ER86" s="28">
        <f>외인!ER86</f>
        <v>9238.11</v>
      </c>
      <c r="ES86" s="28">
        <f>(기관!ES86+외인!ES86)/ER86</f>
        <v>-1.1914774775359894E-2</v>
      </c>
      <c r="ET86" s="28">
        <f>외인!ET86</f>
        <v>160841.81</v>
      </c>
      <c r="EU86" s="28">
        <f>(기관!EU86+외인!EU86)/ET86</f>
        <v>-3.8601281594630153E-3</v>
      </c>
      <c r="EV86" s="28">
        <f>외인!EV86</f>
        <v>52367.44</v>
      </c>
      <c r="EW86" s="28">
        <f>(기관!EW86+외인!EW86)/EV86</f>
        <v>7.498934452400194E-4</v>
      </c>
      <c r="EX86" s="28">
        <f>외인!EX86</f>
        <v>104094.38</v>
      </c>
      <c r="EY86" s="28">
        <f>(기관!EY86+외인!EY86)/EX86</f>
        <v>1.0064904560649673E-3</v>
      </c>
    </row>
    <row r="87" spans="1:155">
      <c r="A87" s="27">
        <f>외인!A87</f>
        <v>46192</v>
      </c>
      <c r="B87" s="28">
        <f>외인!B87</f>
        <v>7186860.1100000003</v>
      </c>
      <c r="C87" s="28">
        <f>(기관!C87+외인!C87)/B87</f>
        <v>3.1954010024552992E-4</v>
      </c>
      <c r="D87" s="28">
        <f>외인!D87</f>
        <v>542786.18999999994</v>
      </c>
      <c r="E87" s="28">
        <f>(기관!E87+외인!E87)/D87</f>
        <v>-3.3492193307276298E-3</v>
      </c>
      <c r="F87" s="28">
        <f>외인!F87</f>
        <v>2984102.29</v>
      </c>
      <c r="G87" s="28">
        <f>(기관!G87+외인!G87)/F87</f>
        <v>-4.57976928130034E-4</v>
      </c>
      <c r="H87" s="28">
        <f>외인!H87</f>
        <v>290148.96999999997</v>
      </c>
      <c r="I87" s="28">
        <f>(기관!I87+외인!I87)/H87</f>
        <v>-1.1262835087782665E-3</v>
      </c>
      <c r="J87" s="28">
        <f>외인!J87</f>
        <v>38757.919999999998</v>
      </c>
      <c r="K87" s="28">
        <f>(기관!K87+외인!K87)/J87</f>
        <v>-2.0042355214108494E-3</v>
      </c>
      <c r="L87" s="28">
        <f>외인!L87</f>
        <v>270015.06</v>
      </c>
      <c r="M87" s="28">
        <f>(기관!M87+외인!M87)/L87</f>
        <v>-1.1341219263844022E-3</v>
      </c>
      <c r="N87" s="28">
        <f>외인!N87</f>
        <v>275175.61</v>
      </c>
      <c r="O87" s="28">
        <f>(기관!O87+외인!O87)/N87</f>
        <v>-1.5262980610817943E-3</v>
      </c>
      <c r="P87" s="28">
        <f>외인!P87</f>
        <v>165546.37</v>
      </c>
      <c r="Q87" s="28">
        <f>(기관!Q87+외인!Q87)/P87</f>
        <v>-1.8254704104958636E-4</v>
      </c>
      <c r="R87" s="28">
        <f>외인!R87</f>
        <v>130789.53</v>
      </c>
      <c r="S87" s="28">
        <f>(기관!S87+외인!S87)/R87</f>
        <v>6.414886573871788E-5</v>
      </c>
      <c r="T87" s="28">
        <f>외인!T87</f>
        <v>7559.47</v>
      </c>
      <c r="U87" s="28">
        <f>(기관!U87+외인!U87)/T87</f>
        <v>-1.4299944308264997E-3</v>
      </c>
      <c r="V87" s="28">
        <f>외인!V87</f>
        <v>130104.83</v>
      </c>
      <c r="W87" s="28">
        <f>(기관!W87+외인!W87)/V87</f>
        <v>-6.8385624115568965E-3</v>
      </c>
      <c r="X87" s="28">
        <f>외인!X87</f>
        <v>4168158.47</v>
      </c>
      <c r="Y87" s="28">
        <f>(기관!Y87+외인!Y87)/X87</f>
        <v>3.094004244996952E-4</v>
      </c>
      <c r="Z87" s="28">
        <f>외인!Z87</f>
        <v>51804.18</v>
      </c>
      <c r="AA87" s="28">
        <f>(기관!AA87+외인!AA87)/Z87</f>
        <v>5.6655659832855203E-4</v>
      </c>
      <c r="AB87" s="28">
        <f>외인!AB87</f>
        <v>201924.21</v>
      </c>
      <c r="AC87" s="28">
        <f>(기관!AC87+외인!AC87)/AB87</f>
        <v>8.4655524961568503E-4</v>
      </c>
      <c r="AD87" s="28">
        <f>외인!AD87</f>
        <v>21107.42</v>
      </c>
      <c r="AE87" s="28">
        <f>(기관!AE87+외인!AE87)/AD87</f>
        <v>1.0892378130534194E-2</v>
      </c>
      <c r="AF87" s="28">
        <f>외인!AF87</f>
        <v>23459.64</v>
      </c>
      <c r="AG87" s="28">
        <f>(기관!AG87+외인!AG87)/AF87</f>
        <v>7.7025904915846964E-4</v>
      </c>
      <c r="AH87" s="28">
        <f>외인!AH87</f>
        <v>207991.08</v>
      </c>
      <c r="AI87" s="28">
        <f>(기관!AI87+외인!AI87)/AH87</f>
        <v>1.9815272847277872E-3</v>
      </c>
      <c r="AJ87" s="28">
        <f>외인!AJ87</f>
        <v>99827.37</v>
      </c>
      <c r="AK87" s="28">
        <f>(기관!AK87+외인!AK87)/AJ87</f>
        <v>6.0294085680109584E-4</v>
      </c>
      <c r="AL87" s="28">
        <f>외인!AL87</f>
        <v>102952.01</v>
      </c>
      <c r="AM87" s="28">
        <f>(기관!AM87+외인!AM87)/AL87</f>
        <v>-1.4123085115093917E-4</v>
      </c>
      <c r="AN87" s="28">
        <f>외인!AN87</f>
        <v>188006.27</v>
      </c>
      <c r="AO87" s="28">
        <f>(기관!AO87+외인!AO87)/AN87</f>
        <v>-2.4189086885240585E-3</v>
      </c>
      <c r="AP87" s="28">
        <f>외인!AP87</f>
        <v>162502.16</v>
      </c>
      <c r="AQ87" s="28">
        <f>(기관!AQ87+외인!AQ87)/AP87</f>
        <v>-1.8644675246162882E-3</v>
      </c>
      <c r="AR87" s="28">
        <f>외인!AR87</f>
        <v>24143.72</v>
      </c>
      <c r="AS87" s="28">
        <f>(기관!AS87+외인!AS87)/AR87</f>
        <v>8.8942383360973362E-3</v>
      </c>
      <c r="AT87" s="28">
        <f>외인!AT87</f>
        <v>97966.28</v>
      </c>
      <c r="AU87" s="28">
        <f>(기관!AU87+외인!AU87)/AT87</f>
        <v>-7.4882908690622918E-4</v>
      </c>
      <c r="AV87" s="28">
        <f>외인!AV87</f>
        <v>42420.83</v>
      </c>
      <c r="AW87" s="28">
        <f>(기관!AW87+외인!AW87)/AV87</f>
        <v>-2.0348493888497706E-3</v>
      </c>
      <c r="AX87" s="28">
        <f>외인!AX87</f>
        <v>57080.43</v>
      </c>
      <c r="AY87" s="28">
        <f>(기관!AY87+외인!AY87)/AX87</f>
        <v>-8.6283512580406282E-3</v>
      </c>
      <c r="AZ87" s="28">
        <f>외인!AZ87</f>
        <v>4471445.1100000003</v>
      </c>
      <c r="BA87" s="28">
        <f>(기관!BA87+외인!BA87)/AZ87</f>
        <v>6.3098392814666564E-4</v>
      </c>
      <c r="BB87" s="28">
        <f>외인!BB87</f>
        <v>161146.65</v>
      </c>
      <c r="BC87" s="28">
        <f>(기관!BC87+외인!BC87)/BB87</f>
        <v>9.1990742593780258E-4</v>
      </c>
      <c r="BD87" s="28">
        <f>외인!BD87</f>
        <v>31822.37</v>
      </c>
      <c r="BE87" s="28">
        <f>(기관!BE87+외인!BE87)/BD87</f>
        <v>-4.4911802609296538E-3</v>
      </c>
      <c r="BF87" s="28">
        <f>외인!BF87</f>
        <v>0</v>
      </c>
      <c r="BG87" s="28" t="e">
        <f>(기관!BG87+외인!BG87)/BF87</f>
        <v>#DIV/0!</v>
      </c>
      <c r="BH87" s="28">
        <f>외인!BH87</f>
        <v>112855.16</v>
      </c>
      <c r="BI87" s="28">
        <f>(기관!BI87+외인!BI87)/BH87</f>
        <v>-5.5699712800017301E-4</v>
      </c>
      <c r="BJ87" s="28">
        <f>외인!BJ87</f>
        <v>111051.48</v>
      </c>
      <c r="BK87" s="28">
        <f>(기관!BK87+외인!BK87)/BJ87</f>
        <v>-5.1894850928596375E-4</v>
      </c>
      <c r="BL87" s="28">
        <f>외인!BL87</f>
        <v>37337.730000000003</v>
      </c>
      <c r="BM87" s="28">
        <f>(기관!BM87+외인!BM87)/BL87</f>
        <v>-9.2051659273340914E-4</v>
      </c>
      <c r="BN87" s="28">
        <f>외인!BN87</f>
        <v>42345.16</v>
      </c>
      <c r="BO87" s="28">
        <f>(기관!BO87+외인!BO87)/BN87</f>
        <v>-3.2083950090163781E-3</v>
      </c>
      <c r="BP87" s="28">
        <f>외인!BP87</f>
        <v>65448.42</v>
      </c>
      <c r="BQ87" s="28">
        <f>(기관!BQ87+외인!BQ87)/BP87</f>
        <v>-6.7182676067657557E-3</v>
      </c>
      <c r="BR87" s="28">
        <f>외인!BR87</f>
        <v>287126.56</v>
      </c>
      <c r="BS87" s="28">
        <f>(기관!BS87+외인!BS87)/BR87</f>
        <v>-2.7288314950731133E-3</v>
      </c>
      <c r="BT87" s="28">
        <f>외인!BT87</f>
        <v>4452858.2</v>
      </c>
      <c r="BU87" s="28">
        <f>(기관!BU87+외인!BU87)/BT87</f>
        <v>1.3454953494813738E-4</v>
      </c>
      <c r="BV87" s="28">
        <f>외인!BV87</f>
        <v>309064.28999999998</v>
      </c>
      <c r="BW87" s="28">
        <f>(기관!BW87+외인!BW87)/BV87</f>
        <v>4.6624603573580011E-5</v>
      </c>
      <c r="BX87" s="28">
        <f>외인!BX87</f>
        <v>73842.44</v>
      </c>
      <c r="BY87" s="28">
        <f>(기관!BY87+외인!BY87)/BX87</f>
        <v>3.4415168296172225E-3</v>
      </c>
      <c r="BZ87" s="28">
        <f>외인!BZ87</f>
        <v>290958.28000000003</v>
      </c>
      <c r="CA87" s="28">
        <f>(기관!CA87+외인!CA87)/BZ87</f>
        <v>-1.6130491285554754E-3</v>
      </c>
      <c r="CB87" s="28">
        <f>외인!CB87</f>
        <v>10776.91</v>
      </c>
      <c r="CC87" s="28">
        <f>(기관!CC87+외인!CC87)/CB87</f>
        <v>-1.7194167901559911E-3</v>
      </c>
      <c r="CD87" s="28">
        <f>외인!CD87</f>
        <v>24351.35</v>
      </c>
      <c r="CE87" s="28">
        <f>(기관!CE87+외인!CE87)/CD87</f>
        <v>9.5559383771330944E-4</v>
      </c>
      <c r="CF87" s="28">
        <f>외인!CF87</f>
        <v>31007.07</v>
      </c>
      <c r="CG87" s="28">
        <f>(기관!CG87+외인!CG87)/CF87</f>
        <v>-4.9988599374271186E-5</v>
      </c>
      <c r="CH87" s="28">
        <f>외인!CH87</f>
        <v>61493.47</v>
      </c>
      <c r="CI87" s="28">
        <f>(기관!CI87+외인!CI87)/CH87</f>
        <v>-1.712214321292976E-3</v>
      </c>
      <c r="CJ87" s="28">
        <f>외인!CJ87</f>
        <v>300245.36</v>
      </c>
      <c r="CK87" s="28">
        <f>(기관!CK87+외인!CK87)/CJ87</f>
        <v>-2.4959586386280873E-4</v>
      </c>
      <c r="CL87" s="28">
        <f>외인!CL87</f>
        <v>226476.91</v>
      </c>
      <c r="CM87" s="28">
        <f>(기관!CM87+외인!CM87)/CL87</f>
        <v>1.3169996005332287E-3</v>
      </c>
      <c r="CN87" s="28">
        <f>외인!CN87</f>
        <v>103846.43</v>
      </c>
      <c r="CO87" s="28">
        <f>(기관!CO87+외인!CO87)/CN87</f>
        <v>1.8199951601610164E-4</v>
      </c>
      <c r="CP87" s="28">
        <f>외인!CP87</f>
        <v>161611.62</v>
      </c>
      <c r="CQ87" s="28">
        <f>(기관!CQ87+외인!CQ87)/CP87</f>
        <v>9.2301531288406112E-4</v>
      </c>
      <c r="CR87" s="28">
        <f>외인!CR87</f>
        <v>161898.43</v>
      </c>
      <c r="CS87" s="28">
        <f>(기관!CS87+외인!CS87)/CR87</f>
        <v>6.4114272139637149E-5</v>
      </c>
      <c r="CT87" s="28">
        <f>외인!CT87</f>
        <v>264467.21000000002</v>
      </c>
      <c r="CU87" s="28">
        <f>(기관!CU87+외인!CU87)/CT87</f>
        <v>5.9068192234492875E-3</v>
      </c>
      <c r="CV87" s="28">
        <f>외인!CV87</f>
        <v>4452858.2</v>
      </c>
      <c r="CW87" s="28">
        <f>(기관!CW87+외인!CW87)/CV87</f>
        <v>1.3454953494813738E-4</v>
      </c>
      <c r="CX87" s="28">
        <f>외인!CX87</f>
        <v>222015.57</v>
      </c>
      <c r="CY87" s="28">
        <f>(기관!CY87+외인!CY87)/CX87</f>
        <v>-1.3502656592958772E-3</v>
      </c>
      <c r="CZ87" s="28">
        <f>외인!CZ87</f>
        <v>16631.88</v>
      </c>
      <c r="DA87" s="28">
        <f>(기관!DA87+외인!DA87)/CZ87</f>
        <v>-1.0612149678809607E-3</v>
      </c>
      <c r="DB87" s="28">
        <f>외인!DB87</f>
        <v>31822.37</v>
      </c>
      <c r="DC87" s="28">
        <f>(기관!DC87+외인!DC87)/DB87</f>
        <v>-4.4911802609296538E-3</v>
      </c>
      <c r="DD87" s="28">
        <f>외인!DD87</f>
        <v>7559.47</v>
      </c>
      <c r="DE87" s="28">
        <f>(기관!DE87+외인!DE87)/DD87</f>
        <v>-1.4299944308264997E-3</v>
      </c>
      <c r="DF87" s="28">
        <f>외인!DF87</f>
        <v>55380.4</v>
      </c>
      <c r="DG87" s="28">
        <f>(기관!DG87+외인!DG87)/DF87</f>
        <v>4.727484814121964E-3</v>
      </c>
      <c r="DH87" s="28">
        <f>외인!DH87</f>
        <v>17159.95</v>
      </c>
      <c r="DI87" s="28">
        <f>(기관!DI87+외인!DI87)/DH87</f>
        <v>4.2482641266437256E-4</v>
      </c>
      <c r="DJ87" s="28">
        <f>외인!DJ87</f>
        <v>616672.84</v>
      </c>
      <c r="DK87" s="28">
        <f>(기관!DK87+외인!DK87)/DJ87</f>
        <v>-1.0590704789268808E-4</v>
      </c>
      <c r="DL87" s="28">
        <f>외인!DL87</f>
        <v>81304.98</v>
      </c>
      <c r="DM87" s="28">
        <f>(기관!DM87+외인!DM87)/DL87</f>
        <v>-2.9026512275140018E-5</v>
      </c>
      <c r="DN87" s="28">
        <f>외인!DN87</f>
        <v>4452858.2</v>
      </c>
      <c r="DO87" s="28">
        <f>(기관!DO87+외인!DO87)/DN87</f>
        <v>1.3454953494813738E-4</v>
      </c>
      <c r="DP87" s="28">
        <f>외인!DP87</f>
        <v>67220.179999999993</v>
      </c>
      <c r="DQ87" s="28">
        <f>(기관!DQ87+외인!DQ87)/DP87</f>
        <v>-2.3653611162600331E-5</v>
      </c>
      <c r="DR87" s="28">
        <f>외인!DR87</f>
        <v>39280.32</v>
      </c>
      <c r="DS87" s="28">
        <f>(기관!DS87+외인!DS87)/DR87</f>
        <v>-2.3021706544142208E-3</v>
      </c>
      <c r="DT87" s="28">
        <f>외인!DT87</f>
        <v>130789.53</v>
      </c>
      <c r="DU87" s="28">
        <f>(기관!DU87+외인!DU87)/DT87</f>
        <v>6.414886573871788E-5</v>
      </c>
      <c r="DV87" s="28">
        <f>외인!DV87</f>
        <v>30614.720000000001</v>
      </c>
      <c r="DW87" s="28">
        <f>(기관!DW87+외인!DW87)/DV87</f>
        <v>5.2915721587523827E-5</v>
      </c>
      <c r="DX87" s="28">
        <f>외인!DX87</f>
        <v>130104.83</v>
      </c>
      <c r="DY87" s="28">
        <f>(기관!DY87+외인!DY87)/DX87</f>
        <v>-6.8385624115568965E-3</v>
      </c>
      <c r="DZ87" s="28">
        <f>외인!DZ87</f>
        <v>6628.38</v>
      </c>
      <c r="EA87" s="28">
        <f>(기관!EA87+외인!EA87)/DZ87</f>
        <v>-8.3429133513769572E-4</v>
      </c>
      <c r="EB87" s="28">
        <f>외인!EB87</f>
        <v>9704.5</v>
      </c>
      <c r="EC87" s="28">
        <f>(기관!EC87+외인!EC87)/EB87</f>
        <v>-3.7199237467154409E-4</v>
      </c>
      <c r="ED87" s="28">
        <f>외인!ED87</f>
        <v>8357.94</v>
      </c>
      <c r="EE87" s="28">
        <f>(기관!EE87+외인!EE87)/ED87</f>
        <v>-4.5740936163695843E-3</v>
      </c>
      <c r="EF87" s="28">
        <f>외인!EF87</f>
        <v>192205.8</v>
      </c>
      <c r="EG87" s="28">
        <f>(기관!EG87+외인!EG87)/EF87</f>
        <v>-2.5285397214860314E-4</v>
      </c>
      <c r="EH87" s="28">
        <f>외인!EH87</f>
        <v>146936.65</v>
      </c>
      <c r="EI87" s="28">
        <f>(기관!EI87+외인!EI87)/EH87</f>
        <v>-4.4284390586011045E-4</v>
      </c>
      <c r="EJ87" s="28">
        <f>외인!EJ87</f>
        <v>90156.98</v>
      </c>
      <c r="EK87" s="28">
        <f>(기관!EK87+외인!EK87)/EJ87</f>
        <v>-2.4196684494090202E-3</v>
      </c>
      <c r="EL87" s="28">
        <f>외인!EL87</f>
        <v>26453.35</v>
      </c>
      <c r="EM87" s="28">
        <f>(기관!EM87+외인!EM87)/EL87</f>
        <v>7.1711144335216519E-4</v>
      </c>
      <c r="EN87" s="28">
        <f>외인!EN87</f>
        <v>39280.32</v>
      </c>
      <c r="EO87" s="28">
        <f>(기관!EO87+외인!EO87)/EN87</f>
        <v>-2.3021706544142208E-3</v>
      </c>
      <c r="EP87" s="28">
        <f>외인!EP87</f>
        <v>140716.82</v>
      </c>
      <c r="EQ87" s="28">
        <f>(기관!EQ87+외인!EQ87)/EP87</f>
        <v>8.9307021008575938E-4</v>
      </c>
      <c r="ER87" s="28">
        <f>외인!ER87</f>
        <v>8835.5</v>
      </c>
      <c r="ES87" s="28">
        <f>(기관!ES87+외인!ES87)/ER87</f>
        <v>-1.3505743874144079E-2</v>
      </c>
      <c r="ET87" s="28">
        <f>외인!ET87</f>
        <v>162502.16</v>
      </c>
      <c r="EU87" s="28">
        <f>(기관!EU87+외인!EU87)/ET87</f>
        <v>-1.8644675246162882E-3</v>
      </c>
      <c r="EV87" s="28">
        <f>외인!EV87</f>
        <v>51804.18</v>
      </c>
      <c r="EW87" s="28">
        <f>(기관!EW87+외인!EW87)/EV87</f>
        <v>5.6655659832855203E-4</v>
      </c>
      <c r="EX87" s="28">
        <f>외인!EX87</f>
        <v>109807.44</v>
      </c>
      <c r="EY87" s="28">
        <f>(기관!EY87+외인!EY87)/EX87</f>
        <v>1.0911828925253152E-3</v>
      </c>
    </row>
    <row r="88" spans="1:155">
      <c r="A88" s="27">
        <f>외인!A88</f>
        <v>46195</v>
      </c>
      <c r="B88" s="28">
        <f>외인!B88</f>
        <v>7236153.7400000002</v>
      </c>
      <c r="C88" s="28">
        <f>(기관!C88+외인!C88)/B88</f>
        <v>-2.0318252663327187E-4</v>
      </c>
      <c r="D88" s="28">
        <f>외인!D88</f>
        <v>543792.18000000005</v>
      </c>
      <c r="E88" s="28">
        <f>(기관!E88+외인!E88)/D88</f>
        <v>-1.392590823943073E-3</v>
      </c>
      <c r="F88" s="28">
        <f>외인!F88</f>
        <v>2956658.11</v>
      </c>
      <c r="G88" s="28">
        <f>(기관!G88+외인!G88)/F88</f>
        <v>-6.9755444264064752E-4</v>
      </c>
      <c r="H88" s="28">
        <f>외인!H88</f>
        <v>280202.28999999998</v>
      </c>
      <c r="I88" s="28">
        <f>(기관!I88+외인!I88)/H88</f>
        <v>-1.5806080671217928E-3</v>
      </c>
      <c r="J88" s="28">
        <f>외인!J88</f>
        <v>37787.699999999997</v>
      </c>
      <c r="K88" s="28">
        <f>(기관!K88+외인!K88)/J88</f>
        <v>-3.0004472354760942E-3</v>
      </c>
      <c r="L88" s="28">
        <f>외인!L88</f>
        <v>260320.42</v>
      </c>
      <c r="M88" s="28">
        <f>(기관!M88+외인!M88)/L88</f>
        <v>-1.5898483876140028E-3</v>
      </c>
      <c r="N88" s="28">
        <f>외인!N88</f>
        <v>261846.38</v>
      </c>
      <c r="O88" s="28">
        <f>(기관!O88+외인!O88)/N88</f>
        <v>-3.8566124152642476E-3</v>
      </c>
      <c r="P88" s="28">
        <f>외인!P88</f>
        <v>160853.59</v>
      </c>
      <c r="Q88" s="28">
        <f>(기관!Q88+외인!Q88)/P88</f>
        <v>-3.3533600338046544E-4</v>
      </c>
      <c r="R88" s="28">
        <f>외인!R88</f>
        <v>127274.56</v>
      </c>
      <c r="S88" s="28">
        <f>(기관!S88+외인!S88)/R88</f>
        <v>-2.0326135875071974E-4</v>
      </c>
      <c r="T88" s="28">
        <f>외인!T88</f>
        <v>7365.01</v>
      </c>
      <c r="U88" s="28">
        <f>(기관!U88+외인!U88)/T88</f>
        <v>-2.5390325335607148E-3</v>
      </c>
      <c r="V88" s="28">
        <f>외인!V88</f>
        <v>137342.99</v>
      </c>
      <c r="W88" s="28">
        <f>(기관!W88+외인!W88)/V88</f>
        <v>-2.8512558231038954E-3</v>
      </c>
      <c r="X88" s="28">
        <f>외인!X88</f>
        <v>4283262.82</v>
      </c>
      <c r="Y88" s="28">
        <f>(기관!Y88+외인!Y88)/X88</f>
        <v>1.4734795097163798E-4</v>
      </c>
      <c r="Z88" s="28">
        <f>외인!Z88</f>
        <v>50461.81</v>
      </c>
      <c r="AA88" s="28">
        <f>(기관!AA88+외인!AA88)/Z88</f>
        <v>3.9178142837127732E-4</v>
      </c>
      <c r="AB88" s="28">
        <f>외인!AB88</f>
        <v>196157.92</v>
      </c>
      <c r="AC88" s="28">
        <f>(기관!AC88+외인!AC88)/AB88</f>
        <v>-1.5365171082564488E-4</v>
      </c>
      <c r="AD88" s="28">
        <f>외인!AD88</f>
        <v>20196.54</v>
      </c>
      <c r="AE88" s="28">
        <f>(기관!AE88+외인!AE88)/AD88</f>
        <v>3.1242975281904717E-3</v>
      </c>
      <c r="AF88" s="28">
        <f>외인!AF88</f>
        <v>22721.73</v>
      </c>
      <c r="AG88" s="28">
        <f>(기관!AG88+외인!AG88)/AF88</f>
        <v>-1.9936862201953818E-4</v>
      </c>
      <c r="AH88" s="28">
        <f>외인!AH88</f>
        <v>196389.12</v>
      </c>
      <c r="AI88" s="28">
        <f>(기관!AI88+외인!AI88)/AH88</f>
        <v>7.26414986736536E-4</v>
      </c>
      <c r="AJ88" s="28">
        <f>외인!AJ88</f>
        <v>96178.87</v>
      </c>
      <c r="AK88" s="28">
        <f>(기관!AK88+외인!AK88)/AJ88</f>
        <v>4.7078947797993454E-4</v>
      </c>
      <c r="AL88" s="28">
        <f>외인!AL88</f>
        <v>97080.04</v>
      </c>
      <c r="AM88" s="28">
        <f>(기관!AM88+외인!AM88)/AL88</f>
        <v>-2.2153884567826716E-3</v>
      </c>
      <c r="AN88" s="28">
        <f>외인!AN88</f>
        <v>180034.04</v>
      </c>
      <c r="AO88" s="28">
        <f>(기관!AO88+외인!AO88)/AN88</f>
        <v>-4.528810218334265E-3</v>
      </c>
      <c r="AP88" s="28">
        <f>외인!AP88</f>
        <v>157194.63</v>
      </c>
      <c r="AQ88" s="28">
        <f>(기관!AQ88+외인!AQ88)/AP88</f>
        <v>-2.1775553019845527E-3</v>
      </c>
      <c r="AR88" s="28">
        <f>외인!AR88</f>
        <v>23346.16</v>
      </c>
      <c r="AS88" s="28">
        <f>(기관!AS88+외인!AS88)/AR88</f>
        <v>2.1408231589263504E-3</v>
      </c>
      <c r="AT88" s="28">
        <f>외인!AT88</f>
        <v>98786.25</v>
      </c>
      <c r="AU88" s="28">
        <f>(기관!AU88+외인!AU88)/AT88</f>
        <v>-1.0654316769793367E-3</v>
      </c>
      <c r="AV88" s="28">
        <f>외인!AV88</f>
        <v>41291.93</v>
      </c>
      <c r="AW88" s="28">
        <f>(기관!AW88+외인!AW88)/AV88</f>
        <v>-1.9168394405395918E-3</v>
      </c>
      <c r="AX88" s="28">
        <f>외인!AX88</f>
        <v>56807.91</v>
      </c>
      <c r="AY88" s="28">
        <f>(기관!AY88+외인!AY88)/AX88</f>
        <v>-4.8498527757842172E-3</v>
      </c>
      <c r="AZ88" s="28">
        <f>외인!AZ88</f>
        <v>4576895.0999999996</v>
      </c>
      <c r="BA88" s="28">
        <f>(기관!BA88+외인!BA88)/AZ88</f>
        <v>2.3595690449623811E-4</v>
      </c>
      <c r="BB88" s="28">
        <f>외인!BB88</f>
        <v>148908.48000000001</v>
      </c>
      <c r="BC88" s="28">
        <f>(기관!BC88+외인!BC88)/BB88</f>
        <v>6.0191333629891334E-4</v>
      </c>
      <c r="BD88" s="28">
        <f>외인!BD88</f>
        <v>31455.11</v>
      </c>
      <c r="BE88" s="28">
        <f>(기관!BE88+외인!BE88)/BD88</f>
        <v>-4.0241474278741992E-3</v>
      </c>
      <c r="BF88" s="28">
        <f>외인!BF88</f>
        <v>0</v>
      </c>
      <c r="BG88" s="28" t="e">
        <f>(기관!BG88+외인!BG88)/BF88</f>
        <v>#DIV/0!</v>
      </c>
      <c r="BH88" s="28">
        <f>외인!BH88</f>
        <v>112388.92</v>
      </c>
      <c r="BI88" s="28">
        <f>(기관!BI88+외인!BI88)/BH88</f>
        <v>-9.5240705222543302E-4</v>
      </c>
      <c r="BJ88" s="28">
        <f>외인!BJ88</f>
        <v>108276.09</v>
      </c>
      <c r="BK88" s="28">
        <f>(기관!BK88+외인!BK88)/BJ88</f>
        <v>-7.8650789846585703E-4</v>
      </c>
      <c r="BL88" s="28">
        <f>외인!BL88</f>
        <v>36085.019999999997</v>
      </c>
      <c r="BM88" s="28">
        <f>(기관!BM88+외인!BM88)/BL88</f>
        <v>-3.9240659974693114E-4</v>
      </c>
      <c r="BN88" s="28">
        <f>외인!BN88</f>
        <v>41160.769999999997</v>
      </c>
      <c r="BO88" s="28">
        <f>(기관!BO88+외인!BO88)/BN88</f>
        <v>-3.7698517301790035E-3</v>
      </c>
      <c r="BP88" s="28">
        <f>외인!BP88</f>
        <v>65303.78</v>
      </c>
      <c r="BQ88" s="28">
        <f>(기관!BQ88+외인!BQ88)/BP88</f>
        <v>-3.6431275494312886E-3</v>
      </c>
      <c r="BR88" s="28">
        <f>외인!BR88</f>
        <v>277994.48</v>
      </c>
      <c r="BS88" s="28">
        <f>(기관!BS88+외인!BS88)/BR88</f>
        <v>-2.8050197255715292E-3</v>
      </c>
      <c r="BT88" s="28">
        <f>외인!BT88</f>
        <v>4594751.58</v>
      </c>
      <c r="BU88" s="28">
        <f>(기관!BU88+외인!BU88)/BT88</f>
        <v>-1.5176010886751797E-5</v>
      </c>
      <c r="BV88" s="28">
        <f>외인!BV88</f>
        <v>311760.42</v>
      </c>
      <c r="BW88" s="28">
        <f>(기관!BW88+외인!BW88)/BV88</f>
        <v>2.6924521079359595E-4</v>
      </c>
      <c r="BX88" s="28">
        <f>외인!BX88</f>
        <v>70637.570000000007</v>
      </c>
      <c r="BY88" s="28">
        <f>(기관!BY88+외인!BY88)/BX88</f>
        <v>6.885854085863938E-4</v>
      </c>
      <c r="BZ88" s="28">
        <f>외인!BZ88</f>
        <v>277114.08</v>
      </c>
      <c r="CA88" s="28">
        <f>(기관!CA88+외인!CA88)/BZ88</f>
        <v>-3.7183603229399243E-3</v>
      </c>
      <c r="CB88" s="28">
        <f>외인!CB88</f>
        <v>10471.74</v>
      </c>
      <c r="CC88" s="28">
        <f>(기관!CC88+외인!CC88)/CB88</f>
        <v>-2.375918424254231E-3</v>
      </c>
      <c r="CD88" s="28">
        <f>외인!CD88</f>
        <v>23570.73</v>
      </c>
      <c r="CE88" s="28">
        <f>(기관!CE88+외인!CE88)/CD88</f>
        <v>1.1314880786466946E-3</v>
      </c>
      <c r="CF88" s="28">
        <f>외인!CF88</f>
        <v>30675.77</v>
      </c>
      <c r="CG88" s="28">
        <f>(기관!CG88+외인!CG88)/CF88</f>
        <v>-4.8605136888169378E-4</v>
      </c>
      <c r="CH88" s="28">
        <f>외인!CH88</f>
        <v>59832.5</v>
      </c>
      <c r="CI88" s="28">
        <f>(기관!CI88+외인!CI88)/CH88</f>
        <v>-1.7116115823340159E-3</v>
      </c>
      <c r="CJ88" s="28">
        <f>외인!CJ88</f>
        <v>292897.34000000003</v>
      </c>
      <c r="CK88" s="28">
        <f>(기관!CK88+외인!CK88)/CJ88</f>
        <v>-1.049173065211176E-4</v>
      </c>
      <c r="CL88" s="28">
        <f>외인!CL88</f>
        <v>219806.28</v>
      </c>
      <c r="CM88" s="28">
        <f>(기관!CM88+외인!CM88)/CL88</f>
        <v>3.1919015234687563E-4</v>
      </c>
      <c r="CN88" s="28">
        <f>외인!CN88</f>
        <v>99880.25</v>
      </c>
      <c r="CO88" s="28">
        <f>(기관!CO88+외인!CO88)/CN88</f>
        <v>7.8994596028744571E-5</v>
      </c>
      <c r="CP88" s="28">
        <f>외인!CP88</f>
        <v>149366.57</v>
      </c>
      <c r="CQ88" s="28">
        <f>(기관!CQ88+외인!CQ88)/CP88</f>
        <v>6.1707248147962427E-4</v>
      </c>
      <c r="CR88" s="28">
        <f>외인!CR88</f>
        <v>156959.43</v>
      </c>
      <c r="CS88" s="28">
        <f>(기관!CS88+외인!CS88)/CR88</f>
        <v>-2.6255192185649525E-4</v>
      </c>
      <c r="CT88" s="28">
        <f>외인!CT88</f>
        <v>260688.75</v>
      </c>
      <c r="CU88" s="28">
        <f>(기관!CU88+외인!CU88)/CT88</f>
        <v>2.7730003692142445E-3</v>
      </c>
      <c r="CV88" s="28">
        <f>외인!CV88</f>
        <v>4594751.58</v>
      </c>
      <c r="CW88" s="28">
        <f>(기관!CW88+외인!CW88)/CV88</f>
        <v>-1.5176010886751797E-5</v>
      </c>
      <c r="CX88" s="28">
        <f>외인!CX88</f>
        <v>217339.89</v>
      </c>
      <c r="CY88" s="28">
        <f>(기관!CY88+외인!CY88)/CX88</f>
        <v>-1.2423398208216631E-3</v>
      </c>
      <c r="CZ88" s="28">
        <f>외인!CZ88</f>
        <v>16143.33</v>
      </c>
      <c r="DA88" s="28">
        <f>(기관!DA88+외인!DA88)/CZ88</f>
        <v>-1.1738594205780344E-3</v>
      </c>
      <c r="DB88" s="28">
        <f>외인!DB88</f>
        <v>31455.11</v>
      </c>
      <c r="DC88" s="28">
        <f>(기관!DC88+외인!DC88)/DB88</f>
        <v>-4.0241474278741992E-3</v>
      </c>
      <c r="DD88" s="28">
        <f>외인!DD88</f>
        <v>7365.01</v>
      </c>
      <c r="DE88" s="28">
        <f>(기관!DE88+외인!DE88)/DD88</f>
        <v>-2.5390325335607148E-3</v>
      </c>
      <c r="DF88" s="28">
        <f>외인!DF88</f>
        <v>52740.71</v>
      </c>
      <c r="DG88" s="28">
        <f>(기관!DG88+외인!DG88)/DF88</f>
        <v>1.1674093883074386E-3</v>
      </c>
      <c r="DH88" s="28">
        <f>외인!DH88</f>
        <v>16559.330000000002</v>
      </c>
      <c r="DI88" s="28">
        <f>(기관!DI88+외인!DI88)/DH88</f>
        <v>1.4952295775251775E-3</v>
      </c>
      <c r="DJ88" s="28">
        <f>외인!DJ88</f>
        <v>591405.06000000006</v>
      </c>
      <c r="DK88" s="28">
        <f>(기관!DK88+외인!DK88)/DJ88</f>
        <v>-8.2212688542096675E-4</v>
      </c>
      <c r="DL88" s="28">
        <f>외인!DL88</f>
        <v>77798.38</v>
      </c>
      <c r="DM88" s="28">
        <f>(기관!DM88+외인!DM88)/DL88</f>
        <v>-1.1105629705914203E-4</v>
      </c>
      <c r="DN88" s="28">
        <f>외인!DN88</f>
        <v>4594751.58</v>
      </c>
      <c r="DO88" s="28">
        <f>(기관!DO88+외인!DO88)/DN88</f>
        <v>-1.5176010886751797E-5</v>
      </c>
      <c r="DP88" s="28">
        <f>외인!DP88</f>
        <v>66304.679999999993</v>
      </c>
      <c r="DQ88" s="28">
        <f>(기관!DQ88+외인!DQ88)/DP88</f>
        <v>6.2182639294843152E-4</v>
      </c>
      <c r="DR88" s="28">
        <f>외인!DR88</f>
        <v>38070.78</v>
      </c>
      <c r="DS88" s="28">
        <f>(기관!DS88+외인!DS88)/DR88</f>
        <v>-3.1851199266208887E-3</v>
      </c>
      <c r="DT88" s="28">
        <f>외인!DT88</f>
        <v>127274.56</v>
      </c>
      <c r="DU88" s="28">
        <f>(기관!DU88+외인!DU88)/DT88</f>
        <v>-2.0326135875071974E-4</v>
      </c>
      <c r="DV88" s="28">
        <f>외인!DV88</f>
        <v>29198.89</v>
      </c>
      <c r="DW88" s="28">
        <f>(기관!DW88+외인!DW88)/DV88</f>
        <v>-5.4865099323981139E-4</v>
      </c>
      <c r="DX88" s="28">
        <f>외인!DX88</f>
        <v>137342.99</v>
      </c>
      <c r="DY88" s="28">
        <f>(기관!DY88+외인!DY88)/DX88</f>
        <v>-2.8512558231038954E-3</v>
      </c>
      <c r="DZ88" s="28">
        <f>외인!DZ88</f>
        <v>6504.73</v>
      </c>
      <c r="EA88" s="28">
        <f>(기관!EA88+외인!EA88)/DZ88</f>
        <v>-4.6274019059976357E-4</v>
      </c>
      <c r="EB88" s="28">
        <f>외인!EB88</f>
        <v>9489.74</v>
      </c>
      <c r="EC88" s="28">
        <f>(기관!EC88+외인!EC88)/EB88</f>
        <v>9.8000577465768261E-5</v>
      </c>
      <c r="ED88" s="28">
        <f>외인!ED88</f>
        <v>8047.76</v>
      </c>
      <c r="EE88" s="28">
        <f>(기관!EE88+외인!EE88)/ED88</f>
        <v>-1.7135202839050868E-3</v>
      </c>
      <c r="EF88" s="28">
        <f>외인!EF88</f>
        <v>185907.07</v>
      </c>
      <c r="EG88" s="28">
        <f>(기관!EG88+외인!EG88)/EF88</f>
        <v>-3.3489850601163269E-4</v>
      </c>
      <c r="EH88" s="28">
        <f>외인!EH88</f>
        <v>151006.32999999999</v>
      </c>
      <c r="EI88" s="28">
        <f>(기관!EI88+외인!EI88)/EH88</f>
        <v>-2.9429229887250425E-4</v>
      </c>
      <c r="EJ88" s="28">
        <f>외인!EJ88</f>
        <v>87336.72</v>
      </c>
      <c r="EK88" s="28">
        <f>(기관!EK88+외인!EK88)/EJ88</f>
        <v>-2.9340465270507065E-3</v>
      </c>
      <c r="EL88" s="28">
        <f>외인!EL88</f>
        <v>25652.38</v>
      </c>
      <c r="EM88" s="28">
        <f>(기관!EM88+외인!EM88)/EL88</f>
        <v>8.6346763925998298E-4</v>
      </c>
      <c r="EN88" s="28">
        <f>외인!EN88</f>
        <v>38070.78</v>
      </c>
      <c r="EO88" s="28">
        <f>(기관!EO88+외인!EO88)/EN88</f>
        <v>-3.1851199266208887E-3</v>
      </c>
      <c r="EP88" s="28">
        <f>외인!EP88</f>
        <v>139853.18</v>
      </c>
      <c r="EQ88" s="28">
        <f>(기관!EQ88+외인!EQ88)/EP88</f>
        <v>1.2315057834223005E-3</v>
      </c>
      <c r="ER88" s="28">
        <f>외인!ER88</f>
        <v>8441.25</v>
      </c>
      <c r="ES88" s="28">
        <f>(기관!ES88+외인!ES88)/ER88</f>
        <v>-2.9391381608174145E-3</v>
      </c>
      <c r="ET88" s="28">
        <f>외인!ET88</f>
        <v>157194.63</v>
      </c>
      <c r="EU88" s="28">
        <f>(기관!EU88+외인!EU88)/ET88</f>
        <v>-2.1775553019845527E-3</v>
      </c>
      <c r="EV88" s="28">
        <f>외인!EV88</f>
        <v>50461.81</v>
      </c>
      <c r="EW88" s="28">
        <f>(기관!EW88+외인!EW88)/EV88</f>
        <v>3.9178142837127732E-4</v>
      </c>
      <c r="EX88" s="28">
        <f>외인!EX88</f>
        <v>98904.76</v>
      </c>
      <c r="EY88" s="28">
        <f>(기관!EY88+외인!EY88)/EX88</f>
        <v>7.3191623942063056E-4</v>
      </c>
    </row>
    <row r="89" spans="1:155">
      <c r="A89" s="27">
        <f>외인!A89</f>
        <v>46196</v>
      </c>
      <c r="B89" s="28">
        <f>외인!B89</f>
        <v>6513240.0099999998</v>
      </c>
      <c r="C89" s="28">
        <f>(기관!C89+외인!C89)/B89</f>
        <v>-1.9028870394720799E-3</v>
      </c>
      <c r="D89" s="28">
        <f>외인!D89</f>
        <v>500930.9</v>
      </c>
      <c r="E89" s="28">
        <f>(기관!E89+외인!E89)/D89</f>
        <v>8.437690707440885E-4</v>
      </c>
      <c r="F89" s="28">
        <f>외인!F89</f>
        <v>2643765.64</v>
      </c>
      <c r="G89" s="28">
        <f>(기관!G89+외인!G89)/F89</f>
        <v>-1.9230675832521979E-3</v>
      </c>
      <c r="H89" s="28">
        <f>외인!H89</f>
        <v>256655.11</v>
      </c>
      <c r="I89" s="28">
        <f>(기관!I89+외인!I89)/H89</f>
        <v>-1.667101036873959E-3</v>
      </c>
      <c r="J89" s="28">
        <f>외인!J89</f>
        <v>36546.99</v>
      </c>
      <c r="K89" s="28">
        <f>(기관!K89+외인!K89)/J89</f>
        <v>-1.049060401417463E-3</v>
      </c>
      <c r="L89" s="28">
        <f>외인!L89</f>
        <v>238372.24</v>
      </c>
      <c r="M89" s="28">
        <f>(기관!M89+외인!M89)/L89</f>
        <v>-1.7588457447897457E-3</v>
      </c>
      <c r="N89" s="28">
        <f>외인!N89</f>
        <v>234485.31</v>
      </c>
      <c r="O89" s="28">
        <f>(기관!O89+외인!O89)/N89</f>
        <v>-4.9768149655089267E-3</v>
      </c>
      <c r="P89" s="28">
        <f>외인!P89</f>
        <v>154859.10999999999</v>
      </c>
      <c r="Q89" s="28">
        <f>(기관!Q89+외인!Q89)/P89</f>
        <v>2.8793914675087574E-4</v>
      </c>
      <c r="R89" s="28">
        <f>외인!R89</f>
        <v>116801.42</v>
      </c>
      <c r="S89" s="28">
        <f>(기관!S89+외인!S89)/R89</f>
        <v>3.4888274474745279E-4</v>
      </c>
      <c r="T89" s="28">
        <f>외인!T89</f>
        <v>7288.81</v>
      </c>
      <c r="U89" s="28">
        <f>(기관!U89+외인!U89)/T89</f>
        <v>-1.8795935138932142E-3</v>
      </c>
      <c r="V89" s="28">
        <f>외인!V89</f>
        <v>122314.28</v>
      </c>
      <c r="W89" s="28">
        <f>(기관!W89+외인!W89)/V89</f>
        <v>9.7290357266543022E-6</v>
      </c>
      <c r="X89" s="28">
        <f>외인!X89</f>
        <v>3753216.82</v>
      </c>
      <c r="Y89" s="28">
        <f>(기관!Y89+외인!Y89)/X89</f>
        <v>-2.0781479925265816E-3</v>
      </c>
      <c r="Z89" s="28">
        <f>외인!Z89</f>
        <v>48265.91</v>
      </c>
      <c r="AA89" s="28">
        <f>(기관!AA89+외인!AA89)/Z89</f>
        <v>4.2120826065436242E-4</v>
      </c>
      <c r="AB89" s="28">
        <f>외인!AB89</f>
        <v>192862.8</v>
      </c>
      <c r="AC89" s="28">
        <f>(기관!AC89+외인!AC89)/AB89</f>
        <v>-7.4897802997778726E-4</v>
      </c>
      <c r="AD89" s="28">
        <f>외인!AD89</f>
        <v>19429.150000000001</v>
      </c>
      <c r="AE89" s="28">
        <f>(기관!AE89+외인!AE89)/AD89</f>
        <v>2.144715543397421E-3</v>
      </c>
      <c r="AF89" s="28">
        <f>외인!AF89</f>
        <v>21628.17</v>
      </c>
      <c r="AG89" s="28">
        <f>(기관!AG89+외인!AG89)/AF89</f>
        <v>-1.3237365898270638E-3</v>
      </c>
      <c r="AH89" s="28">
        <f>외인!AH89</f>
        <v>181304.82</v>
      </c>
      <c r="AI89" s="28">
        <f>(기관!AI89+외인!AI89)/AH89</f>
        <v>4.8867978247903247E-5</v>
      </c>
      <c r="AJ89" s="28">
        <f>외인!AJ89</f>
        <v>89852.78</v>
      </c>
      <c r="AK89" s="28">
        <f>(기관!AK89+외인!AK89)/AJ89</f>
        <v>2.9225584339182388E-4</v>
      </c>
      <c r="AL89" s="28">
        <f>외인!AL89</f>
        <v>88696.89</v>
      </c>
      <c r="AM89" s="28">
        <f>(기관!AM89+외인!AM89)/AL89</f>
        <v>-2.437176771361431E-3</v>
      </c>
      <c r="AN89" s="28">
        <f>외인!AN89</f>
        <v>160144.79999999999</v>
      </c>
      <c r="AO89" s="28">
        <f>(기관!AO89+외인!AO89)/AN89</f>
        <v>-6.0104979993106239E-3</v>
      </c>
      <c r="AP89" s="28">
        <f>외인!AP89</f>
        <v>146939.66</v>
      </c>
      <c r="AQ89" s="28">
        <f>(기관!AQ89+외인!AQ89)/AP89</f>
        <v>-1.260381302093662E-3</v>
      </c>
      <c r="AR89" s="28">
        <f>외인!AR89</f>
        <v>22303.63</v>
      </c>
      <c r="AS89" s="28">
        <f>(기관!AS89+외인!AS89)/AR89</f>
        <v>3.7931045305181264E-4</v>
      </c>
      <c r="AT89" s="28">
        <f>외인!AT89</f>
        <v>92750.9</v>
      </c>
      <c r="AU89" s="28">
        <f>(기관!AU89+외인!AU89)/AT89</f>
        <v>-1.2173466780376256E-3</v>
      </c>
      <c r="AV89" s="28">
        <f>외인!AV89</f>
        <v>40459.300000000003</v>
      </c>
      <c r="AW89" s="28">
        <f>(기관!AW89+외인!AW89)/AV89</f>
        <v>-1.14633718329284E-3</v>
      </c>
      <c r="AX89" s="28">
        <f>외인!AX89</f>
        <v>51247.97</v>
      </c>
      <c r="AY89" s="28">
        <f>(기관!AY89+외인!AY89)/AX89</f>
        <v>-4.2027030534087491E-3</v>
      </c>
      <c r="AZ89" s="28">
        <f>외인!AZ89</f>
        <v>4016472.24</v>
      </c>
      <c r="BA89" s="28">
        <f>(기관!BA89+외인!BA89)/AZ89</f>
        <v>-1.8445042209478831E-3</v>
      </c>
      <c r="BB89" s="28">
        <f>외인!BB89</f>
        <v>140806.57999999999</v>
      </c>
      <c r="BC89" s="28">
        <f>(기관!BC89+외인!BC89)/BB89</f>
        <v>5.7341070282368911E-4</v>
      </c>
      <c r="BD89" s="28">
        <f>외인!BD89</f>
        <v>29811.9</v>
      </c>
      <c r="BE89" s="28">
        <f>(기관!BE89+외인!BE89)/BD89</f>
        <v>-2.6774543051600198E-3</v>
      </c>
      <c r="BF89" s="28">
        <f>외인!BF89</f>
        <v>0</v>
      </c>
      <c r="BG89" s="28" t="e">
        <f>(기관!BG89+외인!BG89)/BF89</f>
        <v>#DIV/0!</v>
      </c>
      <c r="BH89" s="28">
        <f>외인!BH89</f>
        <v>106807.33</v>
      </c>
      <c r="BI89" s="28">
        <f>(기관!BI89+외인!BI89)/BH89</f>
        <v>-1.392975557014673E-3</v>
      </c>
      <c r="BJ89" s="28">
        <f>외인!BJ89</f>
        <v>98991.47</v>
      </c>
      <c r="BK89" s="28">
        <f>(기관!BK89+외인!BK89)/BJ89</f>
        <v>-7.3299244874331097E-4</v>
      </c>
      <c r="BL89" s="28">
        <f>외인!BL89</f>
        <v>34127.54</v>
      </c>
      <c r="BM89" s="28">
        <f>(기관!BM89+외인!BM89)/BL89</f>
        <v>-3.8971458241642917E-5</v>
      </c>
      <c r="BN89" s="28">
        <f>외인!BN89</f>
        <v>38453.71</v>
      </c>
      <c r="BO89" s="28">
        <f>(기관!BO89+외인!BO89)/BN89</f>
        <v>-3.6186365372807986E-3</v>
      </c>
      <c r="BP89" s="28">
        <f>외인!BP89</f>
        <v>59721.35</v>
      </c>
      <c r="BQ89" s="28">
        <f>(기관!BQ89+외인!BQ89)/BP89</f>
        <v>-3.2035444610679429E-3</v>
      </c>
      <c r="BR89" s="28">
        <f>외인!BR89</f>
        <v>259042.27</v>
      </c>
      <c r="BS89" s="28">
        <f>(기관!BS89+외인!BS89)/BR89</f>
        <v>-1.4812254386127794E-3</v>
      </c>
      <c r="BT89" s="28">
        <f>외인!BT89</f>
        <v>4041215.26</v>
      </c>
      <c r="BU89" s="28">
        <f>(기관!BU89+외인!BU89)/BT89</f>
        <v>-2.4448734760048395E-3</v>
      </c>
      <c r="BV89" s="28">
        <f>외인!BV89</f>
        <v>288079.82</v>
      </c>
      <c r="BW89" s="28">
        <f>(기관!BW89+외인!BW89)/BV89</f>
        <v>-2.8742034065419888E-5</v>
      </c>
      <c r="BX89" s="28">
        <f>외인!BX89</f>
        <v>67290.83</v>
      </c>
      <c r="BY89" s="28">
        <f>(기관!BY89+외인!BY89)/BX89</f>
        <v>-1.2958675052752368E-4</v>
      </c>
      <c r="BZ89" s="28">
        <f>외인!BZ89</f>
        <v>248841.69</v>
      </c>
      <c r="CA89" s="28">
        <f>(기관!CA89+외인!CA89)/BZ89</f>
        <v>-4.7368268556607215E-3</v>
      </c>
      <c r="CB89" s="28">
        <f>외인!CB89</f>
        <v>9944.99</v>
      </c>
      <c r="CC89" s="28">
        <f>(기관!CC89+외인!CC89)/CB89</f>
        <v>-4.327807267780058E-3</v>
      </c>
      <c r="CD89" s="28">
        <f>외인!CD89</f>
        <v>22194.76</v>
      </c>
      <c r="CE89" s="28">
        <f>(기관!CE89+외인!CE89)/CD89</f>
        <v>3.095325202885727E-4</v>
      </c>
      <c r="CF89" s="28">
        <f>외인!CF89</f>
        <v>29917.74</v>
      </c>
      <c r="CG89" s="28">
        <f>(기관!CG89+외인!CG89)/CF89</f>
        <v>-7.8013914152606431E-4</v>
      </c>
      <c r="CH89" s="28">
        <f>외인!CH89</f>
        <v>58750.64</v>
      </c>
      <c r="CI89" s="28">
        <f>(기관!CI89+외인!CI89)/CH89</f>
        <v>-1.0469673181432576E-3</v>
      </c>
      <c r="CJ89" s="28">
        <f>외인!CJ89</f>
        <v>280352.65999999997</v>
      </c>
      <c r="CK89" s="28">
        <f>(기관!CK89+외인!CK89)/CJ89</f>
        <v>7.0471954858569925E-4</v>
      </c>
      <c r="CL89" s="28">
        <f>외인!CL89</f>
        <v>215778.79</v>
      </c>
      <c r="CM89" s="28">
        <f>(기관!CM89+외인!CM89)/CL89</f>
        <v>-2.3301641463463563E-4</v>
      </c>
      <c r="CN89" s="28">
        <f>외인!CN89</f>
        <v>94327.81</v>
      </c>
      <c r="CO89" s="28">
        <f>(기관!CO89+외인!CO89)/CN89</f>
        <v>6.0565383633946366E-4</v>
      </c>
      <c r="CP89" s="28">
        <f>외인!CP89</f>
        <v>141227.99</v>
      </c>
      <c r="CQ89" s="28">
        <f>(기관!CQ89+외인!CQ89)/CP89</f>
        <v>5.8770219699366959E-4</v>
      </c>
      <c r="CR89" s="28">
        <f>외인!CR89</f>
        <v>145373.56</v>
      </c>
      <c r="CS89" s="28">
        <f>(기관!CS89+외인!CS89)/CR89</f>
        <v>3.4793121940468393E-4</v>
      </c>
      <c r="CT89" s="28">
        <f>외인!CT89</f>
        <v>233570.67</v>
      </c>
      <c r="CU89" s="28">
        <f>(기관!CU89+외인!CU89)/CT89</f>
        <v>2.9474591137662962E-3</v>
      </c>
      <c r="CV89" s="28">
        <f>외인!CV89</f>
        <v>4041215.26</v>
      </c>
      <c r="CW89" s="28">
        <f>(기관!CW89+외인!CW89)/CV89</f>
        <v>-2.4448734760048395E-3</v>
      </c>
      <c r="CX89" s="28">
        <f>외인!CX89</f>
        <v>198069.99</v>
      </c>
      <c r="CY89" s="28">
        <f>(기관!CY89+외인!CY89)/CX89</f>
        <v>-1.0108043121524871E-3</v>
      </c>
      <c r="CZ89" s="28">
        <f>외인!CZ89</f>
        <v>15116.69</v>
      </c>
      <c r="DA89" s="28">
        <f>(기관!DA89+외인!DA89)/CZ89</f>
        <v>-1.0848935845082488E-3</v>
      </c>
      <c r="DB89" s="28">
        <f>외인!DB89</f>
        <v>29811.9</v>
      </c>
      <c r="DC89" s="28">
        <f>(기관!DC89+외인!DC89)/DB89</f>
        <v>-2.6774543051600198E-3</v>
      </c>
      <c r="DD89" s="28">
        <f>외인!DD89</f>
        <v>7288.81</v>
      </c>
      <c r="DE89" s="28">
        <f>(기관!DE89+외인!DE89)/DD89</f>
        <v>-1.8795935138932142E-3</v>
      </c>
      <c r="DF89" s="28">
        <f>외인!DF89</f>
        <v>49775.26</v>
      </c>
      <c r="DG89" s="28">
        <f>(기관!DG89+외인!DG89)/DF89</f>
        <v>2.4550348908272901E-4</v>
      </c>
      <c r="DH89" s="28">
        <f>외인!DH89</f>
        <v>15373.58</v>
      </c>
      <c r="DI89" s="28">
        <f>(기관!DI89+외인!DI89)/DH89</f>
        <v>1.3308546220203753E-3</v>
      </c>
      <c r="DJ89" s="28">
        <f>외인!DJ89</f>
        <v>549615.23</v>
      </c>
      <c r="DK89" s="28">
        <f>(기관!DK89+외인!DK89)/DJ89</f>
        <v>-6.2572865748279952E-4</v>
      </c>
      <c r="DL89" s="28">
        <f>외인!DL89</f>
        <v>72600.7</v>
      </c>
      <c r="DM89" s="28">
        <f>(기관!DM89+외인!DM89)/DL89</f>
        <v>5.9324496871242282E-4</v>
      </c>
      <c r="DN89" s="28">
        <f>외인!DN89</f>
        <v>4041215.26</v>
      </c>
      <c r="DO89" s="28">
        <f>(기관!DO89+외인!DO89)/DN89</f>
        <v>-2.4448734760048395E-3</v>
      </c>
      <c r="DP89" s="28">
        <f>외인!DP89</f>
        <v>62392.67</v>
      </c>
      <c r="DQ89" s="28">
        <f>(기관!DQ89+외인!DQ89)/DP89</f>
        <v>2.1140303820945637E-3</v>
      </c>
      <c r="DR89" s="28">
        <f>외인!DR89</f>
        <v>36776.620000000003</v>
      </c>
      <c r="DS89" s="28">
        <f>(기관!DS89+외인!DS89)/DR89</f>
        <v>-1.5550640597205507E-3</v>
      </c>
      <c r="DT89" s="28">
        <f>외인!DT89</f>
        <v>116801.42</v>
      </c>
      <c r="DU89" s="28">
        <f>(기관!DU89+외인!DU89)/DT89</f>
        <v>3.4888274474745279E-4</v>
      </c>
      <c r="DV89" s="28">
        <f>외인!DV89</f>
        <v>28109.53</v>
      </c>
      <c r="DW89" s="28">
        <f>(기관!DW89+외인!DW89)/DV89</f>
        <v>3.1270533516568935E-4</v>
      </c>
      <c r="DX89" s="28">
        <f>외인!DX89</f>
        <v>122314.28</v>
      </c>
      <c r="DY89" s="28">
        <f>(기관!DY89+외인!DY89)/DX89</f>
        <v>9.7290357266543022E-6</v>
      </c>
      <c r="DZ89" s="28">
        <f>외인!DZ89</f>
        <v>6263.52</v>
      </c>
      <c r="EA89" s="28">
        <f>(기관!EA89+외인!EA89)/DZ89</f>
        <v>-7.1844585792014707E-5</v>
      </c>
      <c r="EB89" s="28">
        <f>외인!EB89</f>
        <v>8978.19</v>
      </c>
      <c r="EC89" s="28">
        <f>(기관!EC89+외인!EC89)/EB89</f>
        <v>3.8203691389912661E-4</v>
      </c>
      <c r="ED89" s="28">
        <f>외인!ED89</f>
        <v>7437.82</v>
      </c>
      <c r="EE89" s="28">
        <f>(기관!EE89+외인!EE89)/ED89</f>
        <v>6.4669486489320833E-4</v>
      </c>
      <c r="EF89" s="28">
        <f>외인!EF89</f>
        <v>179256.21</v>
      </c>
      <c r="EG89" s="28">
        <f>(기관!EG89+외인!EG89)/EF89</f>
        <v>1.526306954721402E-4</v>
      </c>
      <c r="EH89" s="28">
        <f>외인!EH89</f>
        <v>135983.98000000001</v>
      </c>
      <c r="EI89" s="28">
        <f>(기관!EI89+외인!EI89)/EH89</f>
        <v>-4.9299924888211082E-4</v>
      </c>
      <c r="EJ89" s="28">
        <f>외인!EJ89</f>
        <v>85487.53</v>
      </c>
      <c r="EK89" s="28">
        <f>(기관!EK89+외인!EK89)/EJ89</f>
        <v>-1.882613756649654E-3</v>
      </c>
      <c r="EL89" s="28">
        <f>외인!EL89</f>
        <v>24198.9</v>
      </c>
      <c r="EM89" s="28">
        <f>(기관!EM89+외인!EM89)/EL89</f>
        <v>5.9093595163416575E-5</v>
      </c>
      <c r="EN89" s="28">
        <f>외인!EN89</f>
        <v>36776.620000000003</v>
      </c>
      <c r="EO89" s="28">
        <f>(기관!EO89+외인!EO89)/EN89</f>
        <v>-1.5550640597205507E-3</v>
      </c>
      <c r="EP89" s="28">
        <f>외인!EP89</f>
        <v>132019.35999999999</v>
      </c>
      <c r="EQ89" s="28">
        <f>(기관!EQ89+외인!EQ89)/EP89</f>
        <v>1.0531788670994921E-3</v>
      </c>
      <c r="ER89" s="28">
        <f>외인!ER89</f>
        <v>7557.43</v>
      </c>
      <c r="ES89" s="28">
        <f>(기관!ES89+외인!ES89)/ER89</f>
        <v>3.9418161994222902E-3</v>
      </c>
      <c r="ET89" s="28">
        <f>외인!ET89</f>
        <v>146939.66</v>
      </c>
      <c r="EU89" s="28">
        <f>(기관!EU89+외인!EU89)/ET89</f>
        <v>-1.260381302093662E-3</v>
      </c>
      <c r="EV89" s="28">
        <f>외인!EV89</f>
        <v>48265.91</v>
      </c>
      <c r="EW89" s="28">
        <f>(기관!EW89+외인!EW89)/EV89</f>
        <v>4.2120826065436242E-4</v>
      </c>
      <c r="EX89" s="28">
        <f>외인!EX89</f>
        <v>92962.07</v>
      </c>
      <c r="EY89" s="28">
        <f>(기관!EY89+외인!EY89)/EX89</f>
        <v>6.7425348854645761E-4</v>
      </c>
    </row>
    <row r="90" spans="1:155">
      <c r="A90" s="27">
        <f>외인!A90</f>
        <v>46197</v>
      </c>
      <c r="B90" s="28">
        <f>외인!B90</f>
        <v>6725350.9699999997</v>
      </c>
      <c r="C90" s="28">
        <f>(기관!C90+외인!C90)/B90</f>
        <v>-2.1916313461927774E-3</v>
      </c>
      <c r="D90" s="28">
        <f>외인!D90</f>
        <v>511233.57</v>
      </c>
      <c r="E90" s="28">
        <f>(기관!E90+외인!E90)/D90</f>
        <v>1.3633494373227486E-3</v>
      </c>
      <c r="F90" s="28">
        <f>외인!F90</f>
        <v>2827111.13</v>
      </c>
      <c r="G90" s="28">
        <f>(기관!G90+외인!G90)/F90</f>
        <v>-1.3344717722504245E-3</v>
      </c>
      <c r="H90" s="28">
        <f>외인!H90</f>
        <v>262618.93</v>
      </c>
      <c r="I90" s="28">
        <f>(기관!I90+외인!I90)/H90</f>
        <v>-1.1212824604837129E-3</v>
      </c>
      <c r="J90" s="28">
        <f>외인!J90</f>
        <v>37802.300000000003</v>
      </c>
      <c r="K90" s="28">
        <f>(기관!K90+외인!K90)/J90</f>
        <v>-7.8011126307129446E-4</v>
      </c>
      <c r="L90" s="28">
        <f>외인!L90</f>
        <v>244131.13</v>
      </c>
      <c r="M90" s="28">
        <f>(기관!M90+외인!M90)/L90</f>
        <v>-1.329818118647958E-3</v>
      </c>
      <c r="N90" s="28">
        <f>외인!N90</f>
        <v>234546.34</v>
      </c>
      <c r="O90" s="28">
        <f>(기관!O90+외인!O90)/N90</f>
        <v>-4.0880194506552519E-3</v>
      </c>
      <c r="P90" s="28">
        <f>외인!P90</f>
        <v>168354.15</v>
      </c>
      <c r="Q90" s="28">
        <f>(기관!Q90+외인!Q90)/P90</f>
        <v>1.1721124783677743E-3</v>
      </c>
      <c r="R90" s="28">
        <f>외인!R90</f>
        <v>116030.48</v>
      </c>
      <c r="S90" s="28">
        <f>(기관!S90+외인!S90)/R90</f>
        <v>-7.0481480383430284E-4</v>
      </c>
      <c r="T90" s="28">
        <f>외인!T90</f>
        <v>7209.2</v>
      </c>
      <c r="U90" s="28">
        <f>(기관!U90+외인!U90)/T90</f>
        <v>-1.7685734894301727E-3</v>
      </c>
      <c r="V90" s="28">
        <f>외인!V90</f>
        <v>122433.77</v>
      </c>
      <c r="W90" s="28">
        <f>(기관!W90+외인!W90)/V90</f>
        <v>4.5183612331793746E-4</v>
      </c>
      <c r="X90" s="28">
        <f>외인!X90</f>
        <v>3950588.79</v>
      </c>
      <c r="Y90" s="28">
        <f>(기관!Y90+외인!Y90)/X90</f>
        <v>-2.5979899568337509E-3</v>
      </c>
      <c r="Z90" s="28">
        <f>외인!Z90</f>
        <v>47503.360000000001</v>
      </c>
      <c r="AA90" s="28">
        <f>(기관!AA90+외인!AA90)/Z90</f>
        <v>1.8209238251778399E-4</v>
      </c>
      <c r="AB90" s="28">
        <f>외인!AB90</f>
        <v>190239.31</v>
      </c>
      <c r="AC90" s="28">
        <f>(기관!AC90+외인!AC90)/AB90</f>
        <v>-9.535884039949472E-4</v>
      </c>
      <c r="AD90" s="28">
        <f>외인!AD90</f>
        <v>20346.96</v>
      </c>
      <c r="AE90" s="28">
        <f>(기관!AE90+외인!AE90)/AD90</f>
        <v>2.6755839693005734E-3</v>
      </c>
      <c r="AF90" s="28">
        <f>외인!AF90</f>
        <v>22075.25</v>
      </c>
      <c r="AG90" s="28">
        <f>(기관!AG90+외인!AG90)/AF90</f>
        <v>-1.2511749583809923E-3</v>
      </c>
      <c r="AH90" s="28">
        <f>외인!AH90</f>
        <v>182651.03</v>
      </c>
      <c r="AI90" s="28">
        <f>(기관!AI90+외인!AI90)/AH90</f>
        <v>-1.6533714592247303E-3</v>
      </c>
      <c r="AJ90" s="28">
        <f>외인!AJ90</f>
        <v>89103.15</v>
      </c>
      <c r="AK90" s="28">
        <f>(기관!AK90+외인!AK90)/AJ90</f>
        <v>-1.4982635294038427E-3</v>
      </c>
      <c r="AL90" s="28">
        <f>외인!AL90</f>
        <v>88681.68</v>
      </c>
      <c r="AM90" s="28">
        <f>(기관!AM90+외인!AM90)/AL90</f>
        <v>-2.1152057561381341E-3</v>
      </c>
      <c r="AN90" s="28">
        <f>외인!AN90</f>
        <v>160341.10999999999</v>
      </c>
      <c r="AO90" s="28">
        <f>(기관!AO90+외인!AO90)/AN90</f>
        <v>-4.7939046948097096E-3</v>
      </c>
      <c r="AP90" s="28">
        <f>외인!AP90</f>
        <v>142207.74</v>
      </c>
      <c r="AQ90" s="28">
        <f>(기관!AQ90+외인!AQ90)/AP90</f>
        <v>1.52382704345066E-4</v>
      </c>
      <c r="AR90" s="28">
        <f>외인!AR90</f>
        <v>22781.99</v>
      </c>
      <c r="AS90" s="28">
        <f>(기관!AS90+외인!AS90)/AR90</f>
        <v>9.920116723780494E-4</v>
      </c>
      <c r="AT90" s="28">
        <f>외인!AT90</f>
        <v>93321.48</v>
      </c>
      <c r="AU90" s="28">
        <f>(기관!AU90+외인!AU90)/AT90</f>
        <v>-6.1539958431863697E-4</v>
      </c>
      <c r="AV90" s="28">
        <f>외인!AV90</f>
        <v>40969.440000000002</v>
      </c>
      <c r="AW90" s="28">
        <f>(기관!AW90+외인!AW90)/AV90</f>
        <v>-4.7279142697581416E-4</v>
      </c>
      <c r="AX90" s="28">
        <f>외인!AX90</f>
        <v>51406.64</v>
      </c>
      <c r="AY90" s="28">
        <f>(기관!AY90+외인!AY90)/AX90</f>
        <v>2.104591935983367E-3</v>
      </c>
      <c r="AZ90" s="28">
        <f>외인!AZ90</f>
        <v>4212283.57</v>
      </c>
      <c r="BA90" s="28">
        <f>(기관!BA90+외인!BA90)/AZ90</f>
        <v>-2.2995151772272535E-3</v>
      </c>
      <c r="BB90" s="28">
        <f>외인!BB90</f>
        <v>141554.48000000001</v>
      </c>
      <c r="BC90" s="28">
        <f>(기관!BC90+외인!BC90)/BB90</f>
        <v>4.0902979545401878E-4</v>
      </c>
      <c r="BD90" s="28">
        <f>외인!BD90</f>
        <v>30293.13</v>
      </c>
      <c r="BE90" s="28">
        <f>(기관!BE90+외인!BE90)/BD90</f>
        <v>-1.6756274442423086E-3</v>
      </c>
      <c r="BF90" s="28">
        <f>외인!BF90</f>
        <v>0</v>
      </c>
      <c r="BG90" s="28" t="e">
        <f>(기관!BG90+외인!BG90)/BF90</f>
        <v>#DIV/0!</v>
      </c>
      <c r="BH90" s="28">
        <f>외인!BH90</f>
        <v>108631.37</v>
      </c>
      <c r="BI90" s="28">
        <f>(기관!BI90+외인!BI90)/BH90</f>
        <v>-6.186978954605838E-4</v>
      </c>
      <c r="BJ90" s="28">
        <f>외인!BJ90</f>
        <v>101322.82</v>
      </c>
      <c r="BK90" s="28">
        <f>(기관!BK90+외인!BK90)/BJ90</f>
        <v>-2.0972570641046112E-4</v>
      </c>
      <c r="BL90" s="28">
        <f>외인!BL90</f>
        <v>34554.57</v>
      </c>
      <c r="BM90" s="28">
        <f>(기관!BM90+외인!BM90)/BL90</f>
        <v>6.0599799100379481E-4</v>
      </c>
      <c r="BN90" s="28">
        <f>외인!BN90</f>
        <v>39263.69</v>
      </c>
      <c r="BO90" s="28">
        <f>(기관!BO90+외인!BO90)/BN90</f>
        <v>-1.7443597379665533E-3</v>
      </c>
      <c r="BP90" s="28">
        <f>외인!BP90</f>
        <v>59945.82</v>
      </c>
      <c r="BQ90" s="28">
        <f>(기관!BQ90+외인!BQ90)/BP90</f>
        <v>2.2525340382365277E-3</v>
      </c>
      <c r="BR90" s="28">
        <f>외인!BR90</f>
        <v>256213.92</v>
      </c>
      <c r="BS90" s="28">
        <f>(기관!BS90+외인!BS90)/BR90</f>
        <v>-5.6815804543328477E-4</v>
      </c>
      <c r="BT90" s="28">
        <f>외인!BT90</f>
        <v>4234191.29</v>
      </c>
      <c r="BU90" s="28">
        <f>(기관!BU90+외인!BU90)/BT90</f>
        <v>-3.0458094867981274E-3</v>
      </c>
      <c r="BV90" s="28">
        <f>외인!BV90</f>
        <v>295038.73</v>
      </c>
      <c r="BW90" s="28">
        <f>(기관!BW90+외인!BW90)/BV90</f>
        <v>1.6235156652145299E-4</v>
      </c>
      <c r="BX90" s="28">
        <f>외인!BX90</f>
        <v>68888.45</v>
      </c>
      <c r="BY90" s="28">
        <f>(기관!BY90+외인!BY90)/BX90</f>
        <v>5.821004827369472E-5</v>
      </c>
      <c r="BZ90" s="28">
        <f>외인!BZ90</f>
        <v>249022.8</v>
      </c>
      <c r="CA90" s="28">
        <f>(기관!CA90+외인!CA90)/BZ90</f>
        <v>-3.8399696734596192E-3</v>
      </c>
      <c r="CB90" s="28">
        <f>외인!CB90</f>
        <v>9945.32</v>
      </c>
      <c r="CC90" s="28">
        <f>(기관!CC90+외인!CC90)/CB90</f>
        <v>-3.7484967803952003E-3</v>
      </c>
      <c r="CD90" s="28">
        <f>외인!CD90</f>
        <v>22091.24</v>
      </c>
      <c r="CE90" s="28">
        <f>(기관!CE90+외인!CE90)/CD90</f>
        <v>-7.170262963962185E-4</v>
      </c>
      <c r="CF90" s="28">
        <f>외인!CF90</f>
        <v>29942</v>
      </c>
      <c r="CG90" s="28">
        <f>(기관!CG90+외인!CG90)/CF90</f>
        <v>1.6832542916304878E-4</v>
      </c>
      <c r="CH90" s="28">
        <f>외인!CH90</f>
        <v>58844.66</v>
      </c>
      <c r="CI90" s="28">
        <f>(기관!CI90+외인!CI90)/CH90</f>
        <v>-6.5953308252609502E-4</v>
      </c>
      <c r="CJ90" s="28">
        <f>외인!CJ90</f>
        <v>299403.92</v>
      </c>
      <c r="CK90" s="28">
        <f>(기관!CK90+외인!CK90)/CJ90</f>
        <v>9.199278352801794E-4</v>
      </c>
      <c r="CL90" s="28">
        <f>외인!CL90</f>
        <v>212943.15</v>
      </c>
      <c r="CM90" s="28">
        <f>(기관!CM90+외인!CM90)/CL90</f>
        <v>-5.4390103649729993E-4</v>
      </c>
      <c r="CN90" s="28">
        <f>외인!CN90</f>
        <v>93495.82</v>
      </c>
      <c r="CO90" s="28">
        <f>(기관!CO90+외인!CO90)/CN90</f>
        <v>9.9116730566136541E-4</v>
      </c>
      <c r="CP90" s="28">
        <f>외인!CP90</f>
        <v>141975.48000000001</v>
      </c>
      <c r="CQ90" s="28">
        <f>(기관!CQ90+외인!CQ90)/CP90</f>
        <v>4.2493253060317174E-4</v>
      </c>
      <c r="CR90" s="28">
        <f>외인!CR90</f>
        <v>144534.01</v>
      </c>
      <c r="CS90" s="28">
        <f>(기관!CS90+외인!CS90)/CR90</f>
        <v>-5.4291719990333051E-4</v>
      </c>
      <c r="CT90" s="28">
        <f>외인!CT90</f>
        <v>230358.39</v>
      </c>
      <c r="CU90" s="28">
        <f>(기관!CU90+외인!CU90)/CT90</f>
        <v>3.6527430149168867E-3</v>
      </c>
      <c r="CV90" s="28">
        <f>외인!CV90</f>
        <v>4234191.29</v>
      </c>
      <c r="CW90" s="28">
        <f>(기관!CW90+외인!CW90)/CV90</f>
        <v>-3.0458094867981274E-3</v>
      </c>
      <c r="CX90" s="28">
        <f>외인!CX90</f>
        <v>201018.16</v>
      </c>
      <c r="CY90" s="28">
        <f>(기관!CY90+외인!CY90)/CX90</f>
        <v>-5.9591630925285568E-4</v>
      </c>
      <c r="CZ90" s="28">
        <f>외인!CZ90</f>
        <v>15243.98</v>
      </c>
      <c r="DA90" s="28">
        <f>(기관!DA90+외인!DA90)/CZ90</f>
        <v>-1.8630305209007096E-3</v>
      </c>
      <c r="DB90" s="28">
        <f>외인!DB90</f>
        <v>30293.13</v>
      </c>
      <c r="DC90" s="28">
        <f>(기관!DC90+외인!DC90)/DB90</f>
        <v>-1.6756274442423086E-3</v>
      </c>
      <c r="DD90" s="28">
        <f>외인!DD90</f>
        <v>7209.2</v>
      </c>
      <c r="DE90" s="28">
        <f>(기관!DE90+외인!DE90)/DD90</f>
        <v>-1.7685734894301727E-3</v>
      </c>
      <c r="DF90" s="28">
        <f>외인!DF90</f>
        <v>51001.13</v>
      </c>
      <c r="DG90" s="28">
        <f>(기관!DG90+외인!DG90)/DF90</f>
        <v>5.4665455451673335E-4</v>
      </c>
      <c r="DH90" s="28">
        <f>외인!DH90</f>
        <v>15332.39</v>
      </c>
      <c r="DI90" s="28">
        <f>(기관!DI90+외인!DI90)/DH90</f>
        <v>-6.7830259992082069E-5</v>
      </c>
      <c r="DJ90" s="28">
        <f>외인!DJ90</f>
        <v>549865.34</v>
      </c>
      <c r="DK90" s="28">
        <f>(기관!DK90+외인!DK90)/DJ90</f>
        <v>-7.6336871860299498E-4</v>
      </c>
      <c r="DL90" s="28">
        <f>외인!DL90</f>
        <v>71976.179999999993</v>
      </c>
      <c r="DM90" s="28">
        <f>(기관!DM90+외인!DM90)/DL90</f>
        <v>1.1484354962989149E-3</v>
      </c>
      <c r="DN90" s="28">
        <f>외인!DN90</f>
        <v>4234191.29</v>
      </c>
      <c r="DO90" s="28">
        <f>(기관!DO90+외인!DO90)/DN90</f>
        <v>-3.0458094867981274E-3</v>
      </c>
      <c r="DP90" s="28">
        <f>외인!DP90</f>
        <v>67080.94</v>
      </c>
      <c r="DQ90" s="28">
        <f>(기관!DQ90+외인!DQ90)/DP90</f>
        <v>2.1982399173297216E-3</v>
      </c>
      <c r="DR90" s="28">
        <f>외인!DR90</f>
        <v>37830.49</v>
      </c>
      <c r="DS90" s="28">
        <f>(기관!DS90+외인!DS90)/DR90</f>
        <v>-1.4009863472558776E-3</v>
      </c>
      <c r="DT90" s="28">
        <f>외인!DT90</f>
        <v>116030.48</v>
      </c>
      <c r="DU90" s="28">
        <f>(기관!DU90+외인!DU90)/DT90</f>
        <v>-7.0481480383430284E-4</v>
      </c>
      <c r="DV90" s="28">
        <f>외인!DV90</f>
        <v>28032.080000000002</v>
      </c>
      <c r="DW90" s="28">
        <f>(기관!DW90+외인!DW90)/DV90</f>
        <v>8.5616194017711078E-5</v>
      </c>
      <c r="DX90" s="28">
        <f>외인!DX90</f>
        <v>122433.77</v>
      </c>
      <c r="DY90" s="28">
        <f>(기관!DY90+외인!DY90)/DX90</f>
        <v>4.5183612331793746E-4</v>
      </c>
      <c r="DZ90" s="28">
        <f>외인!DZ90</f>
        <v>6356.37</v>
      </c>
      <c r="EA90" s="28">
        <f>(기관!EA90+외인!EA90)/DZ90</f>
        <v>1.9350667126048359E-4</v>
      </c>
      <c r="EB90" s="28">
        <f>외인!EB90</f>
        <v>8975.84</v>
      </c>
      <c r="EC90" s="28">
        <f>(기관!EC90+외인!EC90)/EB90</f>
        <v>-4.4564074225922067E-6</v>
      </c>
      <c r="ED90" s="28">
        <f>외인!ED90</f>
        <v>7501.42</v>
      </c>
      <c r="EE90" s="28">
        <f>(기관!EE90+외인!EE90)/ED90</f>
        <v>1.9689605434704363E-3</v>
      </c>
      <c r="EF90" s="28">
        <f>외인!EF90</f>
        <v>191983.85</v>
      </c>
      <c r="EG90" s="28">
        <f>(기관!EG90+외인!EG90)/EF90</f>
        <v>5.0754269174203977E-4</v>
      </c>
      <c r="EH90" s="28">
        <f>외인!EH90</f>
        <v>140597.22</v>
      </c>
      <c r="EI90" s="28">
        <f>(기관!EI90+외인!EI90)/EH90</f>
        <v>-4.5328065519360914E-4</v>
      </c>
      <c r="EJ90" s="28">
        <f>외인!EJ90</f>
        <v>86195.38</v>
      </c>
      <c r="EK90" s="28">
        <f>(기관!EK90+외인!EK90)/EJ90</f>
        <v>-1.4207257976007529E-3</v>
      </c>
      <c r="EL90" s="28">
        <f>외인!EL90</f>
        <v>24095.89</v>
      </c>
      <c r="EM90" s="28">
        <f>(기관!EM90+외인!EM90)/EL90</f>
        <v>-8.9060831536000545E-4</v>
      </c>
      <c r="EN90" s="28">
        <f>외인!EN90</f>
        <v>37830.49</v>
      </c>
      <c r="EO90" s="28">
        <f>(기관!EO90+외인!EO90)/EN90</f>
        <v>-1.4009863472558776E-3</v>
      </c>
      <c r="EP90" s="28">
        <f>외인!EP90</f>
        <v>134199.17000000001</v>
      </c>
      <c r="EQ90" s="28">
        <f>(기관!EQ90+외인!EQ90)/EP90</f>
        <v>1.1096193814015391E-3</v>
      </c>
      <c r="ER90" s="28">
        <f>외인!ER90</f>
        <v>7708.42</v>
      </c>
      <c r="ES90" s="28">
        <f>(기관!ES90+외인!ES90)/ER90</f>
        <v>6.7718157547201627E-3</v>
      </c>
      <c r="ET90" s="28">
        <f>외인!ET90</f>
        <v>142207.74</v>
      </c>
      <c r="EU90" s="28">
        <f>(기관!EU90+외인!EU90)/ET90</f>
        <v>1.52382704345066E-4</v>
      </c>
      <c r="EV90" s="28">
        <f>외인!EV90</f>
        <v>47503.360000000001</v>
      </c>
      <c r="EW90" s="28">
        <f>(기관!EW90+외인!EW90)/EV90</f>
        <v>1.8209238251778399E-4</v>
      </c>
      <c r="EX90" s="28">
        <f>외인!EX90</f>
        <v>94472.12</v>
      </c>
      <c r="EY90" s="28">
        <f>(기관!EY90+외인!EY90)/EX90</f>
        <v>5.4693384672642052E-4</v>
      </c>
    </row>
    <row r="91" spans="1:155">
      <c r="A91" s="27">
        <f>외인!A91</f>
        <v>46198</v>
      </c>
      <c r="B91" s="28">
        <f>외인!B91</f>
        <v>7090128.1399999997</v>
      </c>
      <c r="C91" s="28">
        <f>(기관!C91+외인!C91)/B91</f>
        <v>-1.8051874024381173E-3</v>
      </c>
      <c r="D91" s="28">
        <f>외인!D91</f>
        <v>499292.63</v>
      </c>
      <c r="E91" s="29">
        <f>(기관!E91+외인!E91)/D91</f>
        <v>1.877456112260259E-3</v>
      </c>
      <c r="F91" s="28">
        <f>외인!F91</f>
        <v>2951022.96</v>
      </c>
      <c r="G91" s="28">
        <f>(기관!G91+외인!G91)/F91</f>
        <v>-1.4049602650329769E-3</v>
      </c>
      <c r="H91" s="28">
        <f>외인!H91</f>
        <v>253380.12</v>
      </c>
      <c r="I91" s="28">
        <f>(기관!I91+외인!I91)/H91</f>
        <v>-5.9246952760145513E-4</v>
      </c>
      <c r="J91" s="28">
        <f>외인!J91</f>
        <v>38275.67</v>
      </c>
      <c r="K91" s="28">
        <f>(기관!K91+외인!K91)/J91</f>
        <v>2.0924519414029855E-3</v>
      </c>
      <c r="L91" s="28">
        <f>외인!L91</f>
        <v>235692.19</v>
      </c>
      <c r="M91" s="28">
        <f>(기관!M91+외인!M91)/L91</f>
        <v>-7.9260157071814731E-4</v>
      </c>
      <c r="N91" s="28">
        <f>외인!N91</f>
        <v>233326.77</v>
      </c>
      <c r="O91" s="28">
        <f>(기관!O91+외인!O91)/N91</f>
        <v>-3.8050927461088153E-3</v>
      </c>
      <c r="P91" s="28">
        <f>외인!P91</f>
        <v>167995.11</v>
      </c>
      <c r="Q91" s="28">
        <f>(기관!Q91+외인!Q91)/P91</f>
        <v>1.506115267283673E-3</v>
      </c>
      <c r="R91" s="28">
        <f>외인!R91</f>
        <v>115786.39</v>
      </c>
      <c r="S91" s="28">
        <f>(기관!S91+외인!S91)/R91</f>
        <v>-4.5022562669066714E-4</v>
      </c>
      <c r="T91" s="28">
        <f>외인!T91</f>
        <v>7131.16</v>
      </c>
      <c r="U91" s="28">
        <f>(기관!U91+외인!U91)/T91</f>
        <v>-1.2634690569276246E-3</v>
      </c>
      <c r="V91" s="28">
        <f>외인!V91</f>
        <v>121200.34</v>
      </c>
      <c r="W91" s="28">
        <f>(기관!W91+외인!W91)/V91</f>
        <v>3.6485046164061929E-4</v>
      </c>
      <c r="X91" s="28">
        <f>외인!X91</f>
        <v>4296196.17</v>
      </c>
      <c r="Y91" s="28">
        <f>(기관!Y91+외인!Y91)/X91</f>
        <v>-2.1395484834203929E-3</v>
      </c>
      <c r="Z91" s="28">
        <f>외인!Z91</f>
        <v>48218.37</v>
      </c>
      <c r="AA91" s="28">
        <f>(기관!AA91+외인!AA91)/Z91</f>
        <v>-1.4517288742858775E-5</v>
      </c>
      <c r="AB91" s="28">
        <f>외인!AB91</f>
        <v>189462.57</v>
      </c>
      <c r="AC91" s="28">
        <f>(기관!AC91+외인!AC91)/AB91</f>
        <v>-1.0874971241021381E-3</v>
      </c>
      <c r="AD91" s="28">
        <f>외인!AD91</f>
        <v>21576.33</v>
      </c>
      <c r="AE91" s="28">
        <f>(기관!AE91+외인!AE91)/AD91</f>
        <v>4.4868612966153182E-3</v>
      </c>
      <c r="AF91" s="28">
        <f>외인!AF91</f>
        <v>21721.64</v>
      </c>
      <c r="AG91" s="28">
        <f>(기관!AG91+외인!AG91)/AF91</f>
        <v>-9.248841247714261E-4</v>
      </c>
      <c r="AH91" s="28">
        <f>외인!AH91</f>
        <v>180662.69</v>
      </c>
      <c r="AI91" s="28">
        <f>(기관!AI91+외인!AI91)/AH91</f>
        <v>-1.2441417760357715E-3</v>
      </c>
      <c r="AJ91" s="28">
        <f>외인!AJ91</f>
        <v>87654.06</v>
      </c>
      <c r="AK91" s="28">
        <f>(기관!AK91+외인!AK91)/AJ91</f>
        <v>-1.4650776016535917E-3</v>
      </c>
      <c r="AL91" s="28">
        <f>외인!AL91</f>
        <v>88196.479999999996</v>
      </c>
      <c r="AM91" s="28">
        <f>(기관!AM91+외인!AM91)/AL91</f>
        <v>-2.1717420014948441E-3</v>
      </c>
      <c r="AN91" s="28">
        <f>외인!AN91</f>
        <v>159302.06</v>
      </c>
      <c r="AO91" s="28">
        <f>(기관!AO91+외인!AO91)/AN91</f>
        <v>-4.3409357041585021E-3</v>
      </c>
      <c r="AP91" s="28">
        <f>외인!AP91</f>
        <v>140627.85</v>
      </c>
      <c r="AQ91" s="28">
        <f>(기관!AQ91+외인!AQ91)/AP91</f>
        <v>1.2567923067870268E-3</v>
      </c>
      <c r="AR91" s="28">
        <f>외인!AR91</f>
        <v>23502.25</v>
      </c>
      <c r="AS91" s="28">
        <f>(기관!AS91+외인!AS91)/AR91</f>
        <v>2.7367592464551263E-3</v>
      </c>
      <c r="AT91" s="28">
        <f>외인!AT91</f>
        <v>94101.52</v>
      </c>
      <c r="AU91" s="28">
        <f>(기관!AU91+외인!AU91)/AT91</f>
        <v>-6.0700401013713686E-4</v>
      </c>
      <c r="AV91" s="28">
        <f>외인!AV91</f>
        <v>40713.93</v>
      </c>
      <c r="AW91" s="28">
        <f>(기관!AW91+외인!AW91)/AV91</f>
        <v>9.2351684055064204E-5</v>
      </c>
      <c r="AX91" s="28">
        <f>외인!AX91</f>
        <v>50502.61</v>
      </c>
      <c r="AY91" s="28">
        <f>(기관!AY91+외인!AY91)/AX91</f>
        <v>3.8859377762852257E-3</v>
      </c>
      <c r="AZ91" s="28">
        <f>외인!AZ91</f>
        <v>4558776.88</v>
      </c>
      <c r="BA91" s="28">
        <f>(기관!BA91+외인!BA91)/AZ91</f>
        <v>-1.9947192502213448E-3</v>
      </c>
      <c r="BB91" s="28">
        <f>외인!BB91</f>
        <v>145427.84</v>
      </c>
      <c r="BC91" s="28">
        <f>(기관!BC91+외인!BC91)/BB91</f>
        <v>1.8050189014703097E-4</v>
      </c>
      <c r="BD91" s="28">
        <f>외인!BD91</f>
        <v>31506.95</v>
      </c>
      <c r="BE91" s="28">
        <f>(기관!BE91+외인!BE91)/BD91</f>
        <v>4.2879428189653398E-4</v>
      </c>
      <c r="BF91" s="28">
        <f>외인!BF91</f>
        <v>0</v>
      </c>
      <c r="BG91" s="28" t="e">
        <f>(기관!BG91+외인!BG91)/BF91</f>
        <v>#DIV/0!</v>
      </c>
      <c r="BH91" s="28">
        <f>외인!BH91</f>
        <v>117904.96000000001</v>
      </c>
      <c r="BI91" s="28">
        <f>(기관!BI91+외인!BI91)/BH91</f>
        <v>1.1331160283672544E-4</v>
      </c>
      <c r="BJ91" s="28">
        <f>외인!BJ91</f>
        <v>98054.21</v>
      </c>
      <c r="BK91" s="28">
        <f>(기관!BK91+외인!BK91)/BJ91</f>
        <v>5.9089762693514155E-4</v>
      </c>
      <c r="BL91" s="28">
        <f>외인!BL91</f>
        <v>34526.79</v>
      </c>
      <c r="BM91" s="28">
        <f>(기관!BM91+외인!BM91)/BL91</f>
        <v>9.0972835876141408E-4</v>
      </c>
      <c r="BN91" s="28">
        <f>외인!BN91</f>
        <v>38267.379999999997</v>
      </c>
      <c r="BO91" s="28">
        <f>(기관!BO91+외인!BO91)/BN91</f>
        <v>-1.1861277150408522E-3</v>
      </c>
      <c r="BP91" s="28">
        <f>외인!BP91</f>
        <v>59716.77</v>
      </c>
      <c r="BQ91" s="28">
        <f>(기관!BQ91+외인!BQ91)/BP91</f>
        <v>3.3320623335789936E-3</v>
      </c>
      <c r="BR91" s="28">
        <f>외인!BR91</f>
        <v>251161.07</v>
      </c>
      <c r="BS91" s="28">
        <f>(기관!BS91+외인!BS91)/BR91</f>
        <v>7.1635305582987022E-4</v>
      </c>
      <c r="BT91" s="28">
        <f>외인!BT91</f>
        <v>4592199.59</v>
      </c>
      <c r="BU91" s="28">
        <f>(기관!BU91+외인!BU91)/BT91</f>
        <v>-2.5747966237678272E-3</v>
      </c>
      <c r="BV91" s="28">
        <f>외인!BV91</f>
        <v>295644.11</v>
      </c>
      <c r="BW91" s="28">
        <f>(기관!BW91+외인!BW91)/BV91</f>
        <v>2.0440116327702251E-4</v>
      </c>
      <c r="BX91" s="28">
        <f>외인!BX91</f>
        <v>69674.149999999994</v>
      </c>
      <c r="BY91" s="28">
        <f>(기관!BY91+외인!BY91)/BX91</f>
        <v>1.0681149321520248E-3</v>
      </c>
      <c r="BZ91" s="28">
        <f>외인!BZ91</f>
        <v>247498.54</v>
      </c>
      <c r="CA91" s="28">
        <f>(기관!CA91+외인!CA91)/BZ91</f>
        <v>-3.567980643441371E-3</v>
      </c>
      <c r="CB91" s="28">
        <f>외인!CB91</f>
        <v>9848.7800000000007</v>
      </c>
      <c r="CC91" s="28">
        <f>(기관!CC91+외인!CC91)/CB91</f>
        <v>-3.0836306628841334E-3</v>
      </c>
      <c r="CD91" s="28">
        <f>외인!CD91</f>
        <v>21512.79</v>
      </c>
      <c r="CE91" s="28">
        <f>(기관!CE91+외인!CE91)/CD91</f>
        <v>-1.3554727211114875E-3</v>
      </c>
      <c r="CF91" s="28">
        <f>외인!CF91</f>
        <v>30417.14</v>
      </c>
      <c r="CG91" s="28">
        <f>(기관!CG91+외인!CG91)/CF91</f>
        <v>-2.3999626526359846E-4</v>
      </c>
      <c r="CH91" s="28">
        <f>외인!CH91</f>
        <v>58775.21</v>
      </c>
      <c r="CI91" s="28">
        <f>(기관!CI91+외인!CI91)/CH91</f>
        <v>-8.1496944034738437E-5</v>
      </c>
      <c r="CJ91" s="28">
        <f>외인!CJ91</f>
        <v>296162.7</v>
      </c>
      <c r="CK91" s="28">
        <f>(기관!CK91+외인!CK91)/CJ91</f>
        <v>1.3715434117800788E-3</v>
      </c>
      <c r="CL91" s="28">
        <f>외인!CL91</f>
        <v>212458.74</v>
      </c>
      <c r="CM91" s="28">
        <f>(기관!CM91+외인!CM91)/CL91</f>
        <v>-7.6019466179645049E-4</v>
      </c>
      <c r="CN91" s="28">
        <f>외인!CN91</f>
        <v>95884.96</v>
      </c>
      <c r="CO91" s="28">
        <f>(기관!CO91+외인!CO91)/CN91</f>
        <v>1.8874701517318253E-3</v>
      </c>
      <c r="CP91" s="28">
        <f>외인!CP91</f>
        <v>145859.06</v>
      </c>
      <c r="CQ91" s="28">
        <f>(기관!CQ91+외인!CQ91)/CP91</f>
        <v>1.9957622104516511E-4</v>
      </c>
      <c r="CR91" s="28">
        <f>외인!CR91</f>
        <v>143146.19</v>
      </c>
      <c r="CS91" s="28">
        <f>(기관!CS91+외인!CS91)/CR91</f>
        <v>-2.6148093777417344E-4</v>
      </c>
      <c r="CT91" s="28">
        <f>외인!CT91</f>
        <v>231301.63</v>
      </c>
      <c r="CU91" s="28">
        <f>(기관!CU91+외인!CU91)/CT91</f>
        <v>1.160908377515541E-3</v>
      </c>
      <c r="CV91" s="28">
        <f>외인!CV91</f>
        <v>4592199.59</v>
      </c>
      <c r="CW91" s="28">
        <f>(기관!CW91+외인!CW91)/CV91</f>
        <v>-2.5747966237678272E-3</v>
      </c>
      <c r="CX91" s="28">
        <f>외인!CX91</f>
        <v>195040.34</v>
      </c>
      <c r="CY91" s="28">
        <f>(기관!CY91+외인!CY91)/CX91</f>
        <v>-4.8518168087688949E-4</v>
      </c>
      <c r="CZ91" s="28">
        <f>외인!CZ91</f>
        <v>14972.97</v>
      </c>
      <c r="DA91" s="28">
        <f>(기관!DA91+외인!DA91)/CZ91</f>
        <v>-2.0463541969295337E-3</v>
      </c>
      <c r="DB91" s="28">
        <f>외인!DB91</f>
        <v>31506.95</v>
      </c>
      <c r="DC91" s="28">
        <f>(기관!DC91+외인!DC91)/DB91</f>
        <v>4.2879428189653398E-4</v>
      </c>
      <c r="DD91" s="28">
        <f>외인!DD91</f>
        <v>7131.16</v>
      </c>
      <c r="DE91" s="28">
        <f>(기관!DE91+외인!DE91)/DD91</f>
        <v>-1.2634690569276246E-3</v>
      </c>
      <c r="DF91" s="28">
        <f>외인!DF91</f>
        <v>51332.46</v>
      </c>
      <c r="DG91" s="28">
        <f>(기관!DG91+외인!DG91)/DF91</f>
        <v>1.6510021144515575E-3</v>
      </c>
      <c r="DH91" s="28">
        <f>외인!DH91</f>
        <v>14825.98</v>
      </c>
      <c r="DI91" s="28">
        <f>(기관!DI91+외인!DI91)/DH91</f>
        <v>-8.8425857852229676E-4</v>
      </c>
      <c r="DJ91" s="28">
        <f>외인!DJ91</f>
        <v>537967.27</v>
      </c>
      <c r="DK91" s="28">
        <f>(기관!DK91+외인!DK91)/DJ91</f>
        <v>-1.7954623893754731E-4</v>
      </c>
      <c r="DL91" s="28">
        <f>외인!DL91</f>
        <v>74537.740000000005</v>
      </c>
      <c r="DM91" s="28">
        <f>(기관!DM91+외인!DM91)/DL91</f>
        <v>2.3828197635184538E-3</v>
      </c>
      <c r="DN91" s="28">
        <f>외인!DN91</f>
        <v>4592199.59</v>
      </c>
      <c r="DO91" s="28">
        <f>(기관!DO91+외인!DO91)/DN91</f>
        <v>-2.5747966237678272E-3</v>
      </c>
      <c r="DP91" s="28">
        <f>외인!DP91</f>
        <v>65228.92</v>
      </c>
      <c r="DQ91" s="28">
        <f>(기관!DQ91+외인!DQ91)/DP91</f>
        <v>2.9563573948487879E-3</v>
      </c>
      <c r="DR91" s="28">
        <f>외인!DR91</f>
        <v>38153.129999999997</v>
      </c>
      <c r="DS91" s="28">
        <f>(기관!DS91+외인!DS91)/DR91</f>
        <v>1.5118025703264714E-3</v>
      </c>
      <c r="DT91" s="28">
        <f>외인!DT91</f>
        <v>115786.39</v>
      </c>
      <c r="DU91" s="28">
        <f>(기관!DU91+외인!DU91)/DT91</f>
        <v>-4.5022562669066714E-4</v>
      </c>
      <c r="DV91" s="28">
        <f>외인!DV91</f>
        <v>26894.17</v>
      </c>
      <c r="DW91" s="28">
        <f>(기관!DW91+외인!DW91)/DV91</f>
        <v>5.1646881089842151E-4</v>
      </c>
      <c r="DX91" s="28">
        <f>외인!DX91</f>
        <v>121200.34</v>
      </c>
      <c r="DY91" s="28">
        <f>(기관!DY91+외인!DY91)/DX91</f>
        <v>3.6485046164061929E-4</v>
      </c>
      <c r="DZ91" s="28">
        <f>외인!DZ91</f>
        <v>6258.92</v>
      </c>
      <c r="EA91" s="28">
        <f>(기관!EA91+외인!EA91)/DZ91</f>
        <v>6.8062860685230036E-4</v>
      </c>
      <c r="EB91" s="28">
        <f>외인!EB91</f>
        <v>8709.11</v>
      </c>
      <c r="EC91" s="28">
        <f>(기관!EC91+외인!EC91)/EB91</f>
        <v>-8.9331745723730653E-4</v>
      </c>
      <c r="ED91" s="28">
        <f>외인!ED91</f>
        <v>7263.99</v>
      </c>
      <c r="EE91" s="28">
        <f>(기관!EE91+외인!EE91)/ED91</f>
        <v>2.5426797118388101E-3</v>
      </c>
      <c r="EF91" s="28">
        <f>외인!EF91</f>
        <v>191114.09</v>
      </c>
      <c r="EG91" s="28">
        <f>(기관!EG91+외인!EG91)/EF91</f>
        <v>8.2626037672052337E-4</v>
      </c>
      <c r="EH91" s="28">
        <f>외인!EH91</f>
        <v>146546.1</v>
      </c>
      <c r="EI91" s="28">
        <f>(기관!EI91+외인!EI91)/EH91</f>
        <v>-3.9960121763731683E-4</v>
      </c>
      <c r="EJ91" s="28">
        <f>외인!EJ91</f>
        <v>86502.99</v>
      </c>
      <c r="EK91" s="28">
        <f>(기관!EK91+외인!EK91)/EJ91</f>
        <v>1.5918524897231878E-4</v>
      </c>
      <c r="EL91" s="28">
        <f>외인!EL91</f>
        <v>23514.78</v>
      </c>
      <c r="EM91" s="28">
        <f>(기관!EM91+외인!EM91)/EL91</f>
        <v>-1.3914652826860384E-3</v>
      </c>
      <c r="EN91" s="28">
        <f>외인!EN91</f>
        <v>38153.129999999997</v>
      </c>
      <c r="EO91" s="28">
        <f>(기관!EO91+외인!EO91)/EN91</f>
        <v>1.5118025703264714E-3</v>
      </c>
      <c r="EP91" s="28">
        <f>외인!EP91</f>
        <v>129330.22</v>
      </c>
      <c r="EQ91" s="28">
        <f>(기관!EQ91+외인!EQ91)/EP91</f>
        <v>1.1537906608370418E-3</v>
      </c>
      <c r="ER91" s="28">
        <f>외인!ER91</f>
        <v>7343.99</v>
      </c>
      <c r="ES91" s="28">
        <f>(기관!ES91+외인!ES91)/ER91</f>
        <v>1.1589068067903144E-2</v>
      </c>
      <c r="ET91" s="28">
        <f>외인!ET91</f>
        <v>140627.85</v>
      </c>
      <c r="EU91" s="28">
        <f>(기관!EU91+외인!EU91)/ET91</f>
        <v>1.2567923067870268E-3</v>
      </c>
      <c r="EV91" s="28">
        <f>외인!EV91</f>
        <v>48218.37</v>
      </c>
      <c r="EW91" s="28">
        <f>(기관!EW91+외인!EW91)/EV91</f>
        <v>-1.4517288742858775E-5</v>
      </c>
      <c r="EX91" s="28">
        <f>외인!EX91</f>
        <v>97640.68</v>
      </c>
      <c r="EY91" s="28">
        <f>(기관!EY91+외인!EY91)/EX91</f>
        <v>3.053030765455546E-4</v>
      </c>
    </row>
  </sheetData>
  <phoneticPr fontId="4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20260305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20260625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46086</v>
      </c>
      <c r="B15" s="28">
        <f>외인!B15</f>
        <v>4464658.88</v>
      </c>
      <c r="C15" s="28">
        <f>시기외!C15</f>
        <v>-3.4959020206264896E-3</v>
      </c>
      <c r="D15" s="28">
        <f>외인!D15</f>
        <v>613583.1</v>
      </c>
      <c r="E15" s="28">
        <f>시기외!E15</f>
        <v>7.7076601360109168E-3</v>
      </c>
      <c r="F15" s="28">
        <f>외인!F15</f>
        <v>1939793.38</v>
      </c>
      <c r="G15" s="28">
        <f>시기외!G15</f>
        <v>-5.3198191654824601E-3</v>
      </c>
      <c r="H15" s="28">
        <f>외인!H15</f>
        <v>278413.45</v>
      </c>
      <c r="I15" s="28">
        <f>시기외!I15</f>
        <v>1.064531903900476E-3</v>
      </c>
      <c r="J15" s="28">
        <f>외인!J15</f>
        <v>36430.1</v>
      </c>
      <c r="K15" s="28">
        <f>시기외!K15</f>
        <v>3.1257119799286861E-3</v>
      </c>
      <c r="L15" s="28">
        <f>외인!L15</f>
        <v>258561.07</v>
      </c>
      <c r="M15" s="28">
        <f>시기외!M15</f>
        <v>8.2529825545663157E-4</v>
      </c>
      <c r="N15" s="28">
        <f>외인!N15</f>
        <v>249201.36</v>
      </c>
      <c r="O15" s="28">
        <f>시기외!O15</f>
        <v>-4.8478467372730242E-3</v>
      </c>
      <c r="P15" s="28">
        <f>외인!P15</f>
        <v>201422.66</v>
      </c>
      <c r="Q15" s="28">
        <f>시기외!Q15</f>
        <v>3.505563872505705E-3</v>
      </c>
      <c r="R15" s="28">
        <f>외인!R15</f>
        <v>130259.1</v>
      </c>
      <c r="S15" s="28">
        <f>시기외!S15</f>
        <v>1.0558955190078849E-3</v>
      </c>
      <c r="T15" s="28">
        <f>외인!T15</f>
        <v>8610.44</v>
      </c>
      <c r="U15" s="28">
        <f>시기외!U15</f>
        <v>-1.3006303975174324E-2</v>
      </c>
      <c r="V15" s="28">
        <f>외인!V15</f>
        <v>106943.3</v>
      </c>
      <c r="W15" s="28">
        <f>시기외!W15</f>
        <v>1.2932366964550373E-2</v>
      </c>
      <c r="X15" s="28">
        <f>외인!X15</f>
        <v>1914193.65</v>
      </c>
      <c r="Y15" s="28">
        <f>시기외!Y15</f>
        <v>-6.3014157423414291E-3</v>
      </c>
      <c r="Z15" s="28">
        <f>외인!Z15</f>
        <v>47777.38</v>
      </c>
      <c r="AA15" s="28">
        <f>시기외!AA15</f>
        <v>-3.2086313648843867E-4</v>
      </c>
      <c r="AB15" s="28">
        <f>외인!AB15</f>
        <v>200476.57</v>
      </c>
      <c r="AC15" s="28">
        <f>시기외!AC15</f>
        <v>7.6417907588901749E-5</v>
      </c>
      <c r="AD15" s="28">
        <f>외인!AD15</f>
        <v>19943.77</v>
      </c>
      <c r="AE15" s="28">
        <f>시기외!AE15</f>
        <v>-3.0681260363512016E-3</v>
      </c>
      <c r="AF15" s="28">
        <f>외인!AF15</f>
        <v>25264.26</v>
      </c>
      <c r="AG15" s="28">
        <f>시기외!AG15</f>
        <v>-3.4202466250743144E-3</v>
      </c>
      <c r="AH15" s="28">
        <f>외인!AH15</f>
        <v>196346.11</v>
      </c>
      <c r="AI15" s="28">
        <f>시기외!AI15</f>
        <v>1.5796085799713578E-3</v>
      </c>
      <c r="AJ15" s="28">
        <f>외인!AJ15</f>
        <v>111999.29</v>
      </c>
      <c r="AK15" s="28">
        <f>시기외!AK15</f>
        <v>-9.7223830615354799E-4</v>
      </c>
      <c r="AL15" s="28">
        <f>외인!AL15</f>
        <v>88603.33</v>
      </c>
      <c r="AM15" s="28">
        <f>시기외!AM15</f>
        <v>1.6523081017383884E-3</v>
      </c>
      <c r="AN15" s="28">
        <f>외인!AN15</f>
        <v>179639.02</v>
      </c>
      <c r="AO15" s="28">
        <f>시기외!AO15</f>
        <v>-7.1207803293516087E-3</v>
      </c>
      <c r="AP15" s="28">
        <f>외인!AP15</f>
        <v>112100.54</v>
      </c>
      <c r="AQ15" s="28">
        <f>시기외!AQ15</f>
        <v>2.2797392412204258E-3</v>
      </c>
      <c r="AR15" s="28">
        <f>외인!AR15</f>
        <v>24100.799999999999</v>
      </c>
      <c r="AS15" s="28">
        <f>시기외!AS15</f>
        <v>-3.0729270397663148E-3</v>
      </c>
      <c r="AT15" s="28">
        <f>외인!AT15</f>
        <v>78461.64</v>
      </c>
      <c r="AU15" s="28">
        <f>시기외!AU15</f>
        <v>4.1599946164775552E-4</v>
      </c>
      <c r="AV15" s="28">
        <f>외인!AV15</f>
        <v>47698.22</v>
      </c>
      <c r="AW15" s="28">
        <f>시기외!AW15</f>
        <v>-5.1008192758555775E-4</v>
      </c>
      <c r="AX15" s="28">
        <f>외인!AX15</f>
        <v>50670</v>
      </c>
      <c r="AY15" s="28">
        <f>시기외!AY15</f>
        <v>6.4337872508387598E-4</v>
      </c>
      <c r="AZ15" s="28">
        <f>외인!AZ15</f>
        <v>2042033.87</v>
      </c>
      <c r="BA15" s="28">
        <f>시기외!BA15</f>
        <v>-5.8431792808608021E-3</v>
      </c>
      <c r="BB15" s="28">
        <f>외인!BB15</f>
        <v>97622.1</v>
      </c>
      <c r="BC15" s="28">
        <f>시기외!BC15</f>
        <v>-2.6807454459594704E-4</v>
      </c>
      <c r="BD15" s="28">
        <f>외인!BD15</f>
        <v>39797.15</v>
      </c>
      <c r="BE15" s="28">
        <f>시기외!BE15</f>
        <v>-1.5085753628086432E-2</v>
      </c>
      <c r="BF15" s="28">
        <f>외인!BF15</f>
        <v>0</v>
      </c>
      <c r="BG15" s="28" t="e">
        <f>시기외!BG15</f>
        <v>#DIV/0!</v>
      </c>
      <c r="BH15" s="28">
        <f>외인!BH15</f>
        <v>91462.47</v>
      </c>
      <c r="BI15" s="28">
        <f>시기외!BI15</f>
        <v>-3.1321043483737102E-3</v>
      </c>
      <c r="BJ15" s="28">
        <f>외인!BJ15</f>
        <v>115016.77</v>
      </c>
      <c r="BK15" s="28">
        <f>시기외!BK15</f>
        <v>2.327486678681726E-3</v>
      </c>
      <c r="BL15" s="28">
        <f>외인!BL15</f>
        <v>52002.12</v>
      </c>
      <c r="BM15" s="28">
        <f>시기외!BM15</f>
        <v>-2.0231867470018529E-3</v>
      </c>
      <c r="BN15" s="28">
        <f>외인!BN15</f>
        <v>43699.23</v>
      </c>
      <c r="BO15" s="28">
        <f>시기외!BO15</f>
        <v>-4.2179232906392168E-3</v>
      </c>
      <c r="BP15" s="28">
        <f>외인!BP15</f>
        <v>61074.21</v>
      </c>
      <c r="BQ15" s="28">
        <f>시기외!BQ15</f>
        <v>8.438913904903558E-4</v>
      </c>
      <c r="BR15" s="28">
        <f>외인!BR15</f>
        <v>237719.65</v>
      </c>
      <c r="BS15" s="28">
        <f>시기외!BS15</f>
        <v>2.0464442043390189E-3</v>
      </c>
      <c r="BT15" s="28">
        <f>외인!BT15</f>
        <v>1950178.67</v>
      </c>
      <c r="BU15" s="28">
        <f>시기외!BU15</f>
        <v>-6.0641110386055038E-3</v>
      </c>
      <c r="BV15" s="28">
        <f>외인!BV15</f>
        <v>378035.46</v>
      </c>
      <c r="BW15" s="28">
        <f>시기외!BW15</f>
        <v>-4.7984916547246653E-4</v>
      </c>
      <c r="BX15" s="28">
        <f>외인!BX15</f>
        <v>77550.73</v>
      </c>
      <c r="BY15" s="28">
        <f>시기외!BY15</f>
        <v>-2.8683160042465108E-3</v>
      </c>
      <c r="BZ15" s="28">
        <f>외인!BZ15</f>
        <v>268242.34999999998</v>
      </c>
      <c r="CA15" s="28">
        <f>시기외!CA15</f>
        <v>-4.2229349690680838E-3</v>
      </c>
      <c r="CB15" s="28">
        <f>외인!CB15</f>
        <v>13000.49</v>
      </c>
      <c r="CC15" s="28">
        <f>시기외!CC15</f>
        <v>2.6614381457929669E-4</v>
      </c>
      <c r="CD15" s="28">
        <f>외인!CD15</f>
        <v>33382.080000000002</v>
      </c>
      <c r="CE15" s="28">
        <f>시기외!CE15</f>
        <v>4.978719121157217E-4</v>
      </c>
      <c r="CF15" s="28">
        <f>외인!CF15</f>
        <v>22937.06</v>
      </c>
      <c r="CG15" s="28">
        <f>시기외!CG15</f>
        <v>1.5716922744240106E-3</v>
      </c>
      <c r="CH15" s="28">
        <f>외인!CH15</f>
        <v>66593.58</v>
      </c>
      <c r="CI15" s="28">
        <f>시기외!CI15</f>
        <v>-1.1820959317699995E-3</v>
      </c>
      <c r="CJ15" s="28">
        <f>외인!CJ15</f>
        <v>390855.45</v>
      </c>
      <c r="CK15" s="28">
        <f>시기외!CK15</f>
        <v>4.4017295908244337E-3</v>
      </c>
      <c r="CL15" s="28">
        <f>외인!CL15</f>
        <v>228880.07</v>
      </c>
      <c r="CM15" s="28">
        <f>시기외!CM15</f>
        <v>-3.0124947095655811E-4</v>
      </c>
      <c r="CN15" s="28">
        <f>외인!CN15</f>
        <v>119649.14</v>
      </c>
      <c r="CO15" s="28">
        <f>시기외!CO15</f>
        <v>8.3443976279311326E-4</v>
      </c>
      <c r="CP15" s="28">
        <f>외인!CP15</f>
        <v>98255.45</v>
      </c>
      <c r="CQ15" s="28">
        <f>시기외!CQ15</f>
        <v>-1.8370482248058502E-4</v>
      </c>
      <c r="CR15" s="28">
        <f>외인!CR15</f>
        <v>161897.74</v>
      </c>
      <c r="CS15" s="28">
        <f>시기외!CS15</f>
        <v>7.3836731754254258E-4</v>
      </c>
      <c r="CT15" s="28">
        <f>외인!CT15</f>
        <v>100651.76</v>
      </c>
      <c r="CU15" s="28">
        <f>시기외!CU15</f>
        <v>5.1329455143158944E-3</v>
      </c>
      <c r="CV15" s="28">
        <f>외인!CV15</f>
        <v>1950178.67</v>
      </c>
      <c r="CW15" s="28">
        <f>시기외!CW15</f>
        <v>-6.0641110386055038E-3</v>
      </c>
      <c r="CX15" s="28">
        <f>외인!CX15</f>
        <v>189579.76</v>
      </c>
      <c r="CY15" s="28">
        <f>시기외!CY15</f>
        <v>1.5313871058809231E-3</v>
      </c>
      <c r="CZ15" s="28">
        <f>외인!CZ15</f>
        <v>16724.73</v>
      </c>
      <c r="DA15" s="28">
        <f>시기외!DA15</f>
        <v>-2.7205222446042481E-4</v>
      </c>
      <c r="DB15" s="28">
        <f>외인!DB15</f>
        <v>39797.15</v>
      </c>
      <c r="DC15" s="28">
        <f>시기외!DC15</f>
        <v>-1.5085753628086432E-2</v>
      </c>
      <c r="DD15" s="28">
        <f>외인!DD15</f>
        <v>8610.44</v>
      </c>
      <c r="DE15" s="28">
        <f>시기외!DE15</f>
        <v>-1.3006303975174324E-2</v>
      </c>
      <c r="DF15" s="28">
        <f>외인!DF15</f>
        <v>58563.12</v>
      </c>
      <c r="DG15" s="28">
        <f>시기외!DG15</f>
        <v>-3.1419091059356127E-3</v>
      </c>
      <c r="DH15" s="28">
        <f>외인!DH15</f>
        <v>25343.33</v>
      </c>
      <c r="DI15" s="28">
        <f>시기외!DI15</f>
        <v>6.1791406259556242E-4</v>
      </c>
      <c r="DJ15" s="28">
        <f>외인!DJ15</f>
        <v>555378.41</v>
      </c>
      <c r="DK15" s="28">
        <f>시기외!DK15</f>
        <v>1.1169861644423663E-3</v>
      </c>
      <c r="DL15" s="28">
        <f>외인!DL15</f>
        <v>93605.1</v>
      </c>
      <c r="DM15" s="28">
        <f>시기외!DM15</f>
        <v>1.0614806244531548E-3</v>
      </c>
      <c r="DN15" s="28">
        <f>외인!DN15</f>
        <v>1950178.67</v>
      </c>
      <c r="DO15" s="28">
        <f>시기외!DO15</f>
        <v>-6.0641110386055038E-3</v>
      </c>
      <c r="DP15" s="28">
        <f>외인!DP15</f>
        <v>82171.92</v>
      </c>
      <c r="DQ15" s="28">
        <f>시기외!DQ15</f>
        <v>9.0592990890318754E-3</v>
      </c>
      <c r="DR15" s="28">
        <f>외인!DR15</f>
        <v>38156.5</v>
      </c>
      <c r="DS15" s="28">
        <f>시기외!DS15</f>
        <v>2.1605755244846875E-3</v>
      </c>
      <c r="DT15" s="28">
        <f>외인!DT15</f>
        <v>130259.1</v>
      </c>
      <c r="DU15" s="28">
        <f>시기외!DU15</f>
        <v>1.0558955190078849E-3</v>
      </c>
      <c r="DV15" s="28">
        <f>외인!DV15</f>
        <v>31466.400000000001</v>
      </c>
      <c r="DW15" s="28">
        <f>시기외!DW15</f>
        <v>-5.0911448402105096E-4</v>
      </c>
      <c r="DX15" s="28">
        <f>외인!DX15</f>
        <v>106943.3</v>
      </c>
      <c r="DY15" s="28">
        <f>시기외!DY15</f>
        <v>1.2932366964550373E-2</v>
      </c>
      <c r="DZ15" s="28">
        <f>외인!DZ15</f>
        <v>10139.719999999999</v>
      </c>
      <c r="EA15" s="28">
        <f>시기외!EA15</f>
        <v>3.1618230089193789E-3</v>
      </c>
      <c r="EB15" s="28">
        <f>외인!EB15</f>
        <v>12982.08</v>
      </c>
      <c r="EC15" s="28">
        <f>시기외!EC15</f>
        <v>1.7300771525056078E-3</v>
      </c>
      <c r="ED15" s="28">
        <f>외인!ED15</f>
        <v>10329.61</v>
      </c>
      <c r="EE15" s="28">
        <f>시기외!EE15</f>
        <v>6.8076142274490518E-3</v>
      </c>
      <c r="EF15" s="28">
        <f>외인!EF15</f>
        <v>256324.36</v>
      </c>
      <c r="EG15" s="28">
        <f>시기외!EG15</f>
        <v>2.9236784205761792E-3</v>
      </c>
      <c r="EH15" s="28">
        <f>외인!EH15</f>
        <v>182236.5</v>
      </c>
      <c r="EI15" s="28">
        <f>시기외!EI15</f>
        <v>-3.336323952665895E-5</v>
      </c>
      <c r="EJ15" s="28">
        <f>외인!EJ15</f>
        <v>90671.29</v>
      </c>
      <c r="EK15" s="28">
        <f>시기외!EK15</f>
        <v>9.4296662151823179E-5</v>
      </c>
      <c r="EL15" s="28">
        <f>외인!EL15</f>
        <v>35800.54</v>
      </c>
      <c r="EM15" s="28">
        <f>시기외!EM15</f>
        <v>5.8406940230510481E-4</v>
      </c>
      <c r="EN15" s="28">
        <f>외인!EN15</f>
        <v>38156.5</v>
      </c>
      <c r="EO15" s="28">
        <f>시기외!EO15</f>
        <v>2.1605755244846875E-3</v>
      </c>
      <c r="EP15" s="28">
        <f>외인!EP15</f>
        <v>172777.34</v>
      </c>
      <c r="EQ15" s="28">
        <f>시기외!EQ15</f>
        <v>-1.0702213612039633E-3</v>
      </c>
      <c r="ER15" s="28">
        <f>외인!ER15</f>
        <v>12544.21</v>
      </c>
      <c r="ES15" s="28">
        <f>시기외!ES15</f>
        <v>1.4445708418465573E-2</v>
      </c>
      <c r="ET15" s="28">
        <f>외인!ET15</f>
        <v>112100.54</v>
      </c>
      <c r="EU15" s="28">
        <f>시기외!EU15</f>
        <v>2.2797392412204258E-3</v>
      </c>
      <c r="EV15" s="28">
        <f>외인!EV15</f>
        <v>47777.38</v>
      </c>
      <c r="EW15" s="28">
        <f>시기외!EW15</f>
        <v>-3.2086313648843867E-4</v>
      </c>
      <c r="EX15" s="28">
        <f>외인!EX15</f>
        <v>50478.07</v>
      </c>
      <c r="EY15" s="28">
        <f>시기외!EY15</f>
        <v>-5.3884786007072032E-5</v>
      </c>
    </row>
    <row r="16" spans="1:255">
      <c r="A16" s="27">
        <f>외인!A16</f>
        <v>46087</v>
      </c>
      <c r="B16" s="28">
        <f>외인!B16</f>
        <v>4465429.3899999997</v>
      </c>
      <c r="C16" s="28">
        <f>시기외!C16*$G$3+C15*(1-$G$3)</f>
        <v>-3.5715848577041673E-3</v>
      </c>
      <c r="D16" s="28">
        <f>외인!D16</f>
        <v>635652.81000000006</v>
      </c>
      <c r="E16" s="28">
        <f>시기외!E16*$G$3+E15*(1-$G$3)</f>
        <v>7.5394585369746511E-3</v>
      </c>
      <c r="F16" s="28">
        <f>외인!F16</f>
        <v>1919023.78</v>
      </c>
      <c r="G16" s="28">
        <f>시기외!G16*$G$3+G15*(1-$G$3)</f>
        <v>-5.3764361346454442E-3</v>
      </c>
      <c r="H16" s="28">
        <f>외인!H16</f>
        <v>286900.24</v>
      </c>
      <c r="I16" s="28">
        <f>시기외!I16*$G$3+I15*(1-$G$3)</f>
        <v>1.005382714183358E-3</v>
      </c>
      <c r="J16" s="28">
        <f>외인!J16</f>
        <v>37953.769999999997</v>
      </c>
      <c r="K16" s="28">
        <f>시기외!K16*$G$3+K15*(1-$G$3)</f>
        <v>3.0615750309207911E-3</v>
      </c>
      <c r="L16" s="28">
        <f>외인!L16</f>
        <v>265166.5</v>
      </c>
      <c r="M16" s="28">
        <f>시기외!M16*$G$3+M15*(1-$G$3)</f>
        <v>7.1733621891585089E-4</v>
      </c>
      <c r="N16" s="28">
        <f>외인!N16</f>
        <v>251885.37</v>
      </c>
      <c r="O16" s="28">
        <f>시기외!O16*$G$3+O15*(1-$G$3)</f>
        <v>-5.0349271545881832E-3</v>
      </c>
      <c r="P16" s="28">
        <f>외인!P16</f>
        <v>201526.43</v>
      </c>
      <c r="Q16" s="28">
        <f>시기외!Q16*$G$3+Q15*(1-$G$3)</f>
        <v>3.3318177960362698E-3</v>
      </c>
      <c r="R16" s="28">
        <f>외인!R16</f>
        <v>132744.9</v>
      </c>
      <c r="S16" s="28">
        <f>시기외!S16*$G$3+S15*(1-$G$3)</f>
        <v>5.4121864620535474E-4</v>
      </c>
      <c r="T16" s="28">
        <f>외인!T16</f>
        <v>8494.36</v>
      </c>
      <c r="U16" s="28">
        <f>시기외!U16*$G$3+U15*(1-$G$3)</f>
        <v>-1.3259499521131845E-2</v>
      </c>
      <c r="V16" s="28">
        <f>외인!V16</f>
        <v>112257.29</v>
      </c>
      <c r="W16" s="28">
        <f>시기외!W16*$G$3+W15*(1-$G$3)</f>
        <v>1.2542681847542756E-2</v>
      </c>
      <c r="X16" s="28">
        <f>외인!X16</f>
        <v>1887443.01</v>
      </c>
      <c r="Y16" s="28">
        <f>시기외!Y16*$G$3+Y15*(1-$G$3)</f>
        <v>-6.4096930333215202E-3</v>
      </c>
      <c r="Z16" s="28">
        <f>외인!Z16</f>
        <v>47806.34</v>
      </c>
      <c r="AA16" s="28">
        <f>시기외!AA16*$G$3+AA15*(1-$G$3)</f>
        <v>-2.3481310084484731E-4</v>
      </c>
      <c r="AB16" s="28">
        <f>외인!AB16</f>
        <v>198377.1</v>
      </c>
      <c r="AC16" s="28">
        <f>시기외!AC16*$G$3+AC15*(1-$G$3)</f>
        <v>7.0648349823526678E-5</v>
      </c>
      <c r="AD16" s="28">
        <f>외인!AD16</f>
        <v>20095.599999999999</v>
      </c>
      <c r="AE16" s="28">
        <f>시기외!AE16*$G$3+AE15*(1-$G$3)</f>
        <v>-3.1115658281762838E-3</v>
      </c>
      <c r="AF16" s="28">
        <f>외인!AF16</f>
        <v>24831.13</v>
      </c>
      <c r="AG16" s="28">
        <f>시기외!AG16*$G$3+AG15*(1-$G$3)</f>
        <v>-3.4366739664535148E-3</v>
      </c>
      <c r="AH16" s="28">
        <f>외인!AH16</f>
        <v>197529.66</v>
      </c>
      <c r="AI16" s="28">
        <f>시기외!AI16*$G$3+AI15*(1-$G$3)</f>
        <v>1.6149999187592605E-3</v>
      </c>
      <c r="AJ16" s="28">
        <f>외인!AJ16</f>
        <v>115796.34</v>
      </c>
      <c r="AK16" s="28">
        <f>시기외!AK16*$G$3+AK15*(1-$G$3)</f>
        <v>-1.2967847170725535E-3</v>
      </c>
      <c r="AL16" s="28">
        <f>외인!AL16</f>
        <v>90185.69</v>
      </c>
      <c r="AM16" s="28">
        <f>시기외!AM16*$G$3+AM15*(1-$G$3)</f>
        <v>1.4192086168390967E-3</v>
      </c>
      <c r="AN16" s="28">
        <f>외인!AN16</f>
        <v>180885.97</v>
      </c>
      <c r="AO16" s="28">
        <f>시기외!AO16*$G$3+AO15*(1-$G$3)</f>
        <v>-7.2641607082621577E-3</v>
      </c>
      <c r="AP16" s="28">
        <f>외인!AP16</f>
        <v>112242.08</v>
      </c>
      <c r="AQ16" s="28">
        <f>시기외!AQ16*$G$3+AQ15*(1-$G$3)</f>
        <v>1.8846691538463634E-3</v>
      </c>
      <c r="AR16" s="28">
        <f>외인!AR16</f>
        <v>24052.63</v>
      </c>
      <c r="AS16" s="28">
        <f>시기외!AS16*$G$3+AS15*(1-$G$3)</f>
        <v>-3.0202734207618208E-3</v>
      </c>
      <c r="AT16" s="28">
        <f>외인!AT16</f>
        <v>79417.710000000006</v>
      </c>
      <c r="AU16" s="28">
        <f>시기외!AU16*$G$3+AU15*(1-$G$3)</f>
        <v>2.1244532006610585E-4</v>
      </c>
      <c r="AV16" s="28">
        <f>외인!AV16</f>
        <v>47632.03</v>
      </c>
      <c r="AW16" s="28">
        <f>시기외!AW16*$G$3+AW15*(1-$G$3)</f>
        <v>-4.2776421736728294E-4</v>
      </c>
      <c r="AX16" s="28">
        <f>외인!AX16</f>
        <v>52977.01</v>
      </c>
      <c r="AY16" s="28">
        <f>시기외!AY16*$G$3+AY15*(1-$G$3)</f>
        <v>6.6160352122278821E-4</v>
      </c>
      <c r="AZ16" s="28">
        <f>외인!AZ16</f>
        <v>2018076.91</v>
      </c>
      <c r="BA16" s="28">
        <f>시기외!BA16*$G$3+BA15*(1-$G$3)</f>
        <v>-5.9642995265325868E-3</v>
      </c>
      <c r="BB16" s="28">
        <f>외인!BB16</f>
        <v>97378.1</v>
      </c>
      <c r="BC16" s="28">
        <f>시기외!BC16*$G$3+BC15*(1-$G$3)</f>
        <v>-1.8371725811537666E-4</v>
      </c>
      <c r="BD16" s="28">
        <f>외인!BD16</f>
        <v>40588.660000000003</v>
      </c>
      <c r="BE16" s="28">
        <f>시기외!BE16*$G$3+BE15*(1-$G$3)</f>
        <v>-1.505478429271744E-2</v>
      </c>
      <c r="BF16" s="28">
        <f>외인!BF16</f>
        <v>0</v>
      </c>
      <c r="BG16" s="28" t="e">
        <f>시기외!BG16*$G$3+BG15*(1-$G$3)</f>
        <v>#DIV/0!</v>
      </c>
      <c r="BH16" s="28">
        <f>외인!BH16</f>
        <v>93090.62</v>
      </c>
      <c r="BI16" s="28">
        <f>시기외!BI16*$G$3+BI15*(1-$G$3)</f>
        <v>-3.3125909526428294E-3</v>
      </c>
      <c r="BJ16" s="28">
        <f>외인!BJ16</f>
        <v>118851.16</v>
      </c>
      <c r="BK16" s="28">
        <f>시기외!BK16*$G$3+BK15*(1-$G$3)</f>
        <v>2.0853551412245847E-3</v>
      </c>
      <c r="BL16" s="28">
        <f>외인!BL16</f>
        <v>52143.64</v>
      </c>
      <c r="BM16" s="28">
        <f>시기외!BM16*$G$3+BM15*(1-$G$3)</f>
        <v>-2.0334650964923232E-3</v>
      </c>
      <c r="BN16" s="28">
        <f>외인!BN16</f>
        <v>45047.74</v>
      </c>
      <c r="BO16" s="28">
        <f>시기외!BO16*$G$3+BO15*(1-$G$3)</f>
        <v>-4.1198122926464891E-3</v>
      </c>
      <c r="BP16" s="28">
        <f>외인!BP16</f>
        <v>63085.93</v>
      </c>
      <c r="BQ16" s="28">
        <f>시기외!BQ16*$G$3+BQ15*(1-$G$3)</f>
        <v>9.2320281372120872E-4</v>
      </c>
      <c r="BR16" s="28">
        <f>외인!BR16</f>
        <v>243765.02</v>
      </c>
      <c r="BS16" s="28">
        <f>시기외!BS16*$G$3+BS15*(1-$G$3)</f>
        <v>1.7994777973524968E-3</v>
      </c>
      <c r="BT16" s="28">
        <f>외인!BT16</f>
        <v>1924973.3</v>
      </c>
      <c r="BU16" s="28">
        <f>시기외!BU16*$G$3+BU15*(1-$G$3)</f>
        <v>-6.1674977403206859E-3</v>
      </c>
      <c r="BV16" s="28">
        <f>외인!BV16</f>
        <v>385606.59</v>
      </c>
      <c r="BW16" s="28">
        <f>시기외!BW16*$G$3+BW15*(1-$G$3)</f>
        <v>-5.1966136393731457E-4</v>
      </c>
      <c r="BX16" s="28">
        <f>외인!BX16</f>
        <v>77177.570000000007</v>
      </c>
      <c r="BY16" s="28">
        <f>시기외!BY16*$G$3+BY15*(1-$G$3)</f>
        <v>-2.8794000153934815E-3</v>
      </c>
      <c r="BZ16" s="28">
        <f>외인!BZ16</f>
        <v>271071.65999999997</v>
      </c>
      <c r="CA16" s="28">
        <f>시기외!CA16*$G$3+CA15*(1-$G$3)</f>
        <v>-4.392939409314716E-3</v>
      </c>
      <c r="CB16" s="28">
        <f>외인!CB16</f>
        <v>13005.32</v>
      </c>
      <c r="CC16" s="28">
        <f>시기외!CC16*$G$3+CC15*(1-$G$3)</f>
        <v>2.6506395501621114E-4</v>
      </c>
      <c r="CD16" s="28">
        <f>외인!CD16</f>
        <v>34632.49</v>
      </c>
      <c r="CE16" s="28">
        <f>시기외!CE16*$G$3+CE15*(1-$G$3)</f>
        <v>6.1033836278262836E-4</v>
      </c>
      <c r="CF16" s="28">
        <f>외인!CF16</f>
        <v>23128.17</v>
      </c>
      <c r="CG16" s="28">
        <f>시기외!CG16*$G$3+CG15*(1-$G$3)</f>
        <v>1.7174993731960001E-3</v>
      </c>
      <c r="CH16" s="28">
        <f>외인!CH16</f>
        <v>66303.77</v>
      </c>
      <c r="CI16" s="28">
        <f>시기외!CI16*$G$3+CI15*(1-$G$3)</f>
        <v>-1.0295406970281817E-3</v>
      </c>
      <c r="CJ16" s="28">
        <f>외인!CJ16</f>
        <v>396161.36</v>
      </c>
      <c r="CK16" s="28">
        <f>시기외!CK16*$G$3+CK15*(1-$G$3)</f>
        <v>4.2880481815610466E-3</v>
      </c>
      <c r="CL16" s="28">
        <f>외인!CL16</f>
        <v>226540.2</v>
      </c>
      <c r="CM16" s="28">
        <f>시기외!CM16*$G$3+CM15*(1-$G$3)</f>
        <v>-3.0961944720027667E-4</v>
      </c>
      <c r="CN16" s="28">
        <f>외인!CN16</f>
        <v>120741.74</v>
      </c>
      <c r="CO16" s="28">
        <f>시기외!CO16*$G$3+CO15*(1-$G$3)</f>
        <v>8.4538275198790488E-4</v>
      </c>
      <c r="CP16" s="28">
        <f>외인!CP16</f>
        <v>98017.59</v>
      </c>
      <c r="CQ16" s="28">
        <f>시기외!CQ16*$G$3+CQ15*(1-$G$3)</f>
        <v>-1.0036608553170637E-4</v>
      </c>
      <c r="CR16" s="28">
        <f>외인!CR16</f>
        <v>165919.07</v>
      </c>
      <c r="CS16" s="28">
        <f>시기외!CS16*$G$3+CS15*(1-$G$3)</f>
        <v>3.7777518933945276E-4</v>
      </c>
      <c r="CT16" s="28">
        <f>외인!CT16</f>
        <v>103782.15</v>
      </c>
      <c r="CU16" s="28">
        <f>시기외!CU16*$G$3+CU15*(1-$G$3)</f>
        <v>5.0562343512489697E-3</v>
      </c>
      <c r="CV16" s="28">
        <f>외인!CV16</f>
        <v>1924973.3</v>
      </c>
      <c r="CW16" s="28">
        <f>시기외!CW16*$G$3+CW15*(1-$G$3)</f>
        <v>-6.1674977403206859E-3</v>
      </c>
      <c r="CX16" s="28">
        <f>외인!CX16</f>
        <v>196290.18</v>
      </c>
      <c r="CY16" s="28">
        <f>시기외!CY16*$G$3+CY15*(1-$G$3)</f>
        <v>1.4470251516612567E-3</v>
      </c>
      <c r="CZ16" s="28">
        <f>외인!CZ16</f>
        <v>17298.2</v>
      </c>
      <c r="DA16" s="28">
        <f>시기외!DA16*$G$3+DA15*(1-$G$3)</f>
        <v>-7.8214519287811413E-4</v>
      </c>
      <c r="DB16" s="28">
        <f>외인!DB16</f>
        <v>40588.660000000003</v>
      </c>
      <c r="DC16" s="28">
        <f>시기외!DC16*$G$3+DC15*(1-$G$3)</f>
        <v>-1.505478429271744E-2</v>
      </c>
      <c r="DD16" s="28">
        <f>외인!DD16</f>
        <v>8494.36</v>
      </c>
      <c r="DE16" s="28">
        <f>시기외!DE16*$G$3+DE15*(1-$G$3)</f>
        <v>-1.3259499521131845E-2</v>
      </c>
      <c r="DF16" s="28">
        <f>외인!DF16</f>
        <v>58029.16</v>
      </c>
      <c r="DG16" s="28">
        <f>시기외!DG16*$G$3+DG15*(1-$G$3)</f>
        <v>-3.1455880355957654E-3</v>
      </c>
      <c r="DH16" s="28">
        <f>외인!DH16</f>
        <v>26355.040000000001</v>
      </c>
      <c r="DI16" s="28">
        <f>시기외!DI16*$G$3+DI15*(1-$G$3)</f>
        <v>7.8080715140678404E-4</v>
      </c>
      <c r="DJ16" s="28">
        <f>외인!DJ16</f>
        <v>567878.14</v>
      </c>
      <c r="DK16" s="28">
        <f>시기외!DK16*$G$3+DK15*(1-$G$3)</f>
        <v>1.0347334079268806E-3</v>
      </c>
      <c r="DL16" s="28">
        <f>외인!DL16</f>
        <v>94921.96</v>
      </c>
      <c r="DM16" s="28">
        <f>시기외!DM16*$G$3+DM15*(1-$G$3)</f>
        <v>1.0789559980286731E-3</v>
      </c>
      <c r="DN16" s="28">
        <f>외인!DN16</f>
        <v>1924973.3</v>
      </c>
      <c r="DO16" s="28">
        <f>시기외!DO16*$G$3+DO15*(1-$G$3)</f>
        <v>-6.1674977403206859E-3</v>
      </c>
      <c r="DP16" s="28">
        <f>외인!DP16</f>
        <v>85308.72</v>
      </c>
      <c r="DQ16" s="28">
        <f>시기외!DQ16*$G$3+DQ15*(1-$G$3)</f>
        <v>8.8828229293894424E-3</v>
      </c>
      <c r="DR16" s="28">
        <f>외인!DR16</f>
        <v>39498.97</v>
      </c>
      <c r="DS16" s="28">
        <f>시기외!DS16*$G$3+DS15*(1-$G$3)</f>
        <v>2.0687308400659256E-3</v>
      </c>
      <c r="DT16" s="28">
        <f>외인!DT16</f>
        <v>132744.9</v>
      </c>
      <c r="DU16" s="28">
        <f>시기외!DU16*$G$3+DU15*(1-$G$3)</f>
        <v>5.4121864620535474E-4</v>
      </c>
      <c r="DV16" s="28">
        <f>외인!DV16</f>
        <v>32993.11</v>
      </c>
      <c r="DW16" s="28">
        <f>시기외!DW16*$G$3+DW15*(1-$G$3)</f>
        <v>-2.4702120653232314E-4</v>
      </c>
      <c r="DX16" s="28">
        <f>외인!DX16</f>
        <v>112257.29</v>
      </c>
      <c r="DY16" s="28">
        <f>시기외!DY16*$G$3+DY15*(1-$G$3)</f>
        <v>1.2542681847542756E-2</v>
      </c>
      <c r="DZ16" s="28">
        <f>외인!DZ16</f>
        <v>10138.950000000001</v>
      </c>
      <c r="EA16" s="28">
        <f>시기외!EA16*$G$3+EA15*(1-$G$3)</f>
        <v>3.0856875966834259E-3</v>
      </c>
      <c r="EB16" s="28">
        <f>외인!EB16</f>
        <v>13826.61</v>
      </c>
      <c r="EC16" s="28">
        <f>시기외!EC16*$G$3+EC15*(1-$G$3)</f>
        <v>1.9988887794770162E-3</v>
      </c>
      <c r="ED16" s="28">
        <f>외인!ED16</f>
        <v>10776.5</v>
      </c>
      <c r="EE16" s="28">
        <f>시기외!EE16*$G$3+EE15*(1-$G$3)</f>
        <v>6.8241422892629747E-3</v>
      </c>
      <c r="EF16" s="28">
        <f>외인!EF16</f>
        <v>257069.01</v>
      </c>
      <c r="EG16" s="28">
        <f>시기외!EG16*$G$3+EG15*(1-$G$3)</f>
        <v>2.7920064339307482E-3</v>
      </c>
      <c r="EH16" s="28">
        <f>외인!EH16</f>
        <v>178470.41</v>
      </c>
      <c r="EI16" s="28">
        <f>시기외!EI16*$G$3+EI15*(1-$G$3)</f>
        <v>-8.0995051832083404E-5</v>
      </c>
      <c r="EJ16" s="28">
        <f>외인!EJ16</f>
        <v>91802.55</v>
      </c>
      <c r="EK16" s="28">
        <f>시기외!EK16*$G$3+EK15*(1-$G$3)</f>
        <v>1.5107960966417302E-4</v>
      </c>
      <c r="EL16" s="28">
        <f>외인!EL16</f>
        <v>37080.54</v>
      </c>
      <c r="EM16" s="28">
        <f>시기외!EM16*$G$3+EM15*(1-$G$3)</f>
        <v>6.8933876447251118E-4</v>
      </c>
      <c r="EN16" s="28">
        <f>외인!EN16</f>
        <v>39498.97</v>
      </c>
      <c r="EO16" s="28">
        <f>시기외!EO16*$G$3+EO15*(1-$G$3)</f>
        <v>2.0687308400659256E-3</v>
      </c>
      <c r="EP16" s="28">
        <f>외인!EP16</f>
        <v>182752.1</v>
      </c>
      <c r="EQ16" s="28">
        <f>시기외!EQ16*$G$3+EQ15*(1-$G$3)</f>
        <v>-1.1284042546722333E-3</v>
      </c>
      <c r="ER16" s="28">
        <f>외인!ER16</f>
        <v>12924.53</v>
      </c>
      <c r="ES16" s="28">
        <f>시기외!ES16*$G$3+ES15*(1-$G$3)</f>
        <v>1.2899168123791434E-2</v>
      </c>
      <c r="ET16" s="28">
        <f>외인!ET16</f>
        <v>112242.08</v>
      </c>
      <c r="EU16" s="28">
        <f>시기외!EU16*$G$3+EU15*(1-$G$3)</f>
        <v>1.8846691538463634E-3</v>
      </c>
      <c r="EV16" s="28">
        <f>외인!EV16</f>
        <v>47806.34</v>
      </c>
      <c r="EW16" s="28">
        <f>시기외!EW16*$G$3+EW15*(1-$G$3)</f>
        <v>-2.3481310084484731E-4</v>
      </c>
      <c r="EX16" s="28">
        <f>외인!EX16</f>
        <v>50211.25</v>
      </c>
      <c r="EY16" s="28">
        <f>시기외!EY16*$G$3+EY15*(1-$G$3)</f>
        <v>2.7021454239877216E-5</v>
      </c>
    </row>
    <row r="17" spans="1:155">
      <c r="A17" s="27">
        <f>외인!A17</f>
        <v>46090</v>
      </c>
      <c r="B17" s="28">
        <f>외인!B17</f>
        <v>4199277.51</v>
      </c>
      <c r="C17" s="28">
        <f>시기외!C17*$G$3+C16*(1-$G$3)</f>
        <v>-3.6097161069124791E-3</v>
      </c>
      <c r="D17" s="28">
        <f>외인!D17</f>
        <v>606863.37</v>
      </c>
      <c r="E17" s="28">
        <f>시기외!E17*$G$3+E16*(1-$G$3)</f>
        <v>7.1912744192968673E-3</v>
      </c>
      <c r="F17" s="28">
        <f>외인!F17</f>
        <v>1788120.57</v>
      </c>
      <c r="G17" s="28">
        <f>시기외!G17*$G$3+G16*(1-$G$3)</f>
        <v>-5.3047359235082183E-3</v>
      </c>
      <c r="H17" s="28">
        <f>외인!H17</f>
        <v>272743.89</v>
      </c>
      <c r="I17" s="28">
        <f>시기외!I17*$G$3+I16*(1-$G$3)</f>
        <v>5.1433766348361009E-4</v>
      </c>
      <c r="J17" s="28">
        <f>외인!J17</f>
        <v>36535.81</v>
      </c>
      <c r="K17" s="28">
        <f>시기외!K17*$G$3+K16*(1-$G$3)</f>
        <v>3.0476492892760609E-3</v>
      </c>
      <c r="L17" s="28">
        <f>외인!L17</f>
        <v>252186.77</v>
      </c>
      <c r="M17" s="28">
        <f>시기외!M17*$G$3+M16*(1-$G$3)</f>
        <v>1.9035639723454374E-4</v>
      </c>
      <c r="N17" s="28">
        <f>외인!N17</f>
        <v>232272.44</v>
      </c>
      <c r="O17" s="28">
        <f>시기외!O17*$G$3+O16*(1-$G$3)</f>
        <v>-5.4162202367593051E-3</v>
      </c>
      <c r="P17" s="28">
        <f>외인!P17</f>
        <v>194430.88</v>
      </c>
      <c r="Q17" s="28">
        <f>시기외!Q17*$G$3+Q16*(1-$G$3)</f>
        <v>3.0968691515355826E-3</v>
      </c>
      <c r="R17" s="28">
        <f>외인!R17</f>
        <v>127580.04</v>
      </c>
      <c r="S17" s="28">
        <f>시기외!S17*$G$3+S16*(1-$G$3)</f>
        <v>3.5389947450831694E-5</v>
      </c>
      <c r="T17" s="28">
        <f>외인!T17</f>
        <v>8560.2999999999993</v>
      </c>
      <c r="U17" s="28">
        <f>시기외!U17*$G$3+U16*(1-$G$3)</f>
        <v>-1.2921529810315727E-2</v>
      </c>
      <c r="V17" s="28">
        <f>외인!V17</f>
        <v>102407.84</v>
      </c>
      <c r="W17" s="28">
        <f>시기외!W17*$G$3+W16*(1-$G$3)</f>
        <v>1.1962108876065237E-2</v>
      </c>
      <c r="X17" s="28">
        <f>외인!X17</f>
        <v>1727759.42</v>
      </c>
      <c r="Y17" s="28">
        <f>시기외!Y17*$G$3+Y16*(1-$G$3)</f>
        <v>-6.3909076973551332E-3</v>
      </c>
      <c r="Z17" s="28">
        <f>외인!Z17</f>
        <v>45917.29</v>
      </c>
      <c r="AA17" s="28">
        <f>시기외!AA17*$G$3+AA16*(1-$G$3)</f>
        <v>-1.2102328023716137E-4</v>
      </c>
      <c r="AB17" s="28">
        <f>외인!AB17</f>
        <v>191982.48</v>
      </c>
      <c r="AC17" s="28">
        <f>시기외!AC17*$G$3+AC16*(1-$G$3)</f>
        <v>1.2940111052654003E-4</v>
      </c>
      <c r="AD17" s="28">
        <f>외인!AD17</f>
        <v>18496.990000000002</v>
      </c>
      <c r="AE17" s="28">
        <f>시기외!AE17*$G$3+AE16*(1-$G$3)</f>
        <v>-3.6351054626447242E-3</v>
      </c>
      <c r="AF17" s="28">
        <f>외인!AF17</f>
        <v>24147.51</v>
      </c>
      <c r="AG17" s="28">
        <f>시기외!AG17*$G$3+AG16*(1-$G$3)</f>
        <v>-3.2895199568384707E-3</v>
      </c>
      <c r="AH17" s="28">
        <f>외인!AH17</f>
        <v>198659.23</v>
      </c>
      <c r="AI17" s="28">
        <f>시기외!AI17*$G$3+AI16*(1-$G$3)</f>
        <v>1.638097344815251E-3</v>
      </c>
      <c r="AJ17" s="28">
        <f>외인!AJ17</f>
        <v>113288.34</v>
      </c>
      <c r="AK17" s="28">
        <f>시기외!AK17*$G$3+AK16*(1-$G$3)</f>
        <v>-1.6718242123659598E-3</v>
      </c>
      <c r="AL17" s="28">
        <f>외인!AL17</f>
        <v>84455.49</v>
      </c>
      <c r="AM17" s="28">
        <f>시기외!AM17*$G$3+AM16*(1-$G$3)</f>
        <v>1.1931997922775195E-3</v>
      </c>
      <c r="AN17" s="28">
        <f>외인!AN17</f>
        <v>166100.32</v>
      </c>
      <c r="AO17" s="28">
        <f>시기외!AO17*$G$3+AO16*(1-$G$3)</f>
        <v>-7.6957632499126388E-3</v>
      </c>
      <c r="AP17" s="28">
        <f>외인!AP17</f>
        <v>106583.12</v>
      </c>
      <c r="AQ17" s="28">
        <f>시기외!AQ17*$G$3+AQ16*(1-$G$3)</f>
        <v>1.53406677734549E-3</v>
      </c>
      <c r="AR17" s="28">
        <f>외인!AR17</f>
        <v>22607.89</v>
      </c>
      <c r="AS17" s="28">
        <f>시기외!AS17*$G$3+AS16*(1-$G$3)</f>
        <v>-3.3213118957468681E-3</v>
      </c>
      <c r="AT17" s="28">
        <f>외인!AT17</f>
        <v>75680.03</v>
      </c>
      <c r="AU17" s="28">
        <f>시기외!AU17*$G$3+AU16*(1-$G$3)</f>
        <v>7.5333916872011574E-5</v>
      </c>
      <c r="AV17" s="28">
        <f>외인!AV17</f>
        <v>46609.88</v>
      </c>
      <c r="AW17" s="28">
        <f>시기외!AW17*$G$3+AW16*(1-$G$3)</f>
        <v>-2.4233625217791842E-4</v>
      </c>
      <c r="AX17" s="28">
        <f>외인!AX17</f>
        <v>50624.87</v>
      </c>
      <c r="AY17" s="28">
        <f>시기외!AY17*$G$3+AY16*(1-$G$3)</f>
        <v>6.3171978331523439E-4</v>
      </c>
      <c r="AZ17" s="28">
        <f>외인!AZ17</f>
        <v>1852107.44</v>
      </c>
      <c r="BA17" s="28">
        <f>시기외!BA17*$G$3+BA16*(1-$G$3)</f>
        <v>-5.9785250239575852E-3</v>
      </c>
      <c r="BB17" s="28">
        <f>외인!BB17</f>
        <v>93345.86</v>
      </c>
      <c r="BC17" s="28">
        <f>시기외!BC17*$G$3+BC16*(1-$G$3)</f>
        <v>-2.8596464153550076E-5</v>
      </c>
      <c r="BD17" s="28">
        <f>외인!BD17</f>
        <v>37631.26</v>
      </c>
      <c r="BE17" s="28">
        <f>시기외!BE17*$G$3+BE16*(1-$G$3)</f>
        <v>-1.3838976346945491E-2</v>
      </c>
      <c r="BF17" s="28">
        <f>외인!BF17</f>
        <v>0</v>
      </c>
      <c r="BG17" s="28" t="e">
        <f>시기외!BG17*$G$3+BG16*(1-$G$3)</f>
        <v>#DIV/0!</v>
      </c>
      <c r="BH17" s="28">
        <f>외인!BH17</f>
        <v>89334.57</v>
      </c>
      <c r="BI17" s="28">
        <f>시기외!BI17*$G$3+BI16*(1-$G$3)</f>
        <v>-3.6570714508242725E-3</v>
      </c>
      <c r="BJ17" s="28">
        <f>외인!BJ17</f>
        <v>112412.93</v>
      </c>
      <c r="BK17" s="28">
        <f>시기외!BK17*$G$3+BK16*(1-$G$3)</f>
        <v>1.330403825001963E-3</v>
      </c>
      <c r="BL17" s="28">
        <f>외인!BL17</f>
        <v>48305.66</v>
      </c>
      <c r="BM17" s="28">
        <f>시기외!BM17*$G$3+BM16*(1-$G$3)</f>
        <v>-2.1481263738886576E-3</v>
      </c>
      <c r="BN17" s="28">
        <f>외인!BN17</f>
        <v>42931.11</v>
      </c>
      <c r="BO17" s="28">
        <f>시기외!BO17*$G$3+BO16*(1-$G$3)</f>
        <v>-4.3343667095861339E-3</v>
      </c>
      <c r="BP17" s="28">
        <f>외인!BP17</f>
        <v>60288.21</v>
      </c>
      <c r="BQ17" s="28">
        <f>시기외!BQ17*$G$3+BQ16*(1-$G$3)</f>
        <v>8.8549102612315363E-4</v>
      </c>
      <c r="BR17" s="28">
        <f>외인!BR17</f>
        <v>232798.96</v>
      </c>
      <c r="BS17" s="28">
        <f>시기외!BS17*$G$3+BS16*(1-$G$3)</f>
        <v>1.3880058562230531E-3</v>
      </c>
      <c r="BT17" s="28">
        <f>외인!BT17</f>
        <v>1761917.61</v>
      </c>
      <c r="BU17" s="28">
        <f>시기외!BU17*$G$3+BU16*(1-$G$3)</f>
        <v>-6.1457886244298621E-3</v>
      </c>
      <c r="BV17" s="28">
        <f>외인!BV17</f>
        <v>368813.91</v>
      </c>
      <c r="BW17" s="28">
        <f>시기외!BW17*$G$3+BW16*(1-$G$3)</f>
        <v>-7.6879749561051714E-4</v>
      </c>
      <c r="BX17" s="28">
        <f>외인!BX17</f>
        <v>73207.08</v>
      </c>
      <c r="BY17" s="28">
        <f>시기외!BY17*$G$3+BY16*(1-$G$3)</f>
        <v>-2.8680256063379813E-3</v>
      </c>
      <c r="BZ17" s="28">
        <f>외인!BZ17</f>
        <v>250555.81</v>
      </c>
      <c r="CA17" s="28">
        <f>시기외!CA17*$G$3+CA16*(1-$G$3)</f>
        <v>-4.7466720585968977E-3</v>
      </c>
      <c r="CB17" s="28">
        <f>외인!CB17</f>
        <v>12481.29</v>
      </c>
      <c r="CC17" s="28">
        <f>시기외!CC17*$G$3+CC16*(1-$G$3)</f>
        <v>3.0304893288672727E-4</v>
      </c>
      <c r="CD17" s="28">
        <f>외인!CD17</f>
        <v>33645.57</v>
      </c>
      <c r="CE17" s="28">
        <f>시기외!CE17*$G$3+CE16*(1-$G$3)</f>
        <v>5.96871361337915E-4</v>
      </c>
      <c r="CF17" s="28">
        <f>외인!CF17</f>
        <v>22134.6</v>
      </c>
      <c r="CG17" s="28">
        <f>시기외!CG17*$G$3+CG16*(1-$G$3)</f>
        <v>1.7912011681168365E-3</v>
      </c>
      <c r="CH17" s="28">
        <f>외인!CH17</f>
        <v>65143.58</v>
      </c>
      <c r="CI17" s="28">
        <f>시기외!CI17*$G$3+CI16*(1-$G$3)</f>
        <v>-7.5448444847191893E-4</v>
      </c>
      <c r="CJ17" s="28">
        <f>외인!CJ17</f>
        <v>381436.58</v>
      </c>
      <c r="CK17" s="28">
        <f>시기외!CK17*$G$3+CK16*(1-$G$3)</f>
        <v>4.0524859115401027E-3</v>
      </c>
      <c r="CL17" s="28">
        <f>외인!CL17</f>
        <v>219135.2</v>
      </c>
      <c r="CM17" s="28">
        <f>시기외!CM17*$G$3+CM16*(1-$G$3)</f>
        <v>-3.1166348247648124E-4</v>
      </c>
      <c r="CN17" s="28">
        <f>외인!CN17</f>
        <v>115298.85</v>
      </c>
      <c r="CO17" s="28">
        <f>시기외!CO17*$G$3+CO16*(1-$G$3)</f>
        <v>8.5752289693892612E-4</v>
      </c>
      <c r="CP17" s="28">
        <f>외인!CP17</f>
        <v>93958.46</v>
      </c>
      <c r="CQ17" s="28">
        <f>시기외!CQ17*$G$3+CQ16*(1-$G$3)</f>
        <v>5.0650311800914241E-5</v>
      </c>
      <c r="CR17" s="28">
        <f>외인!CR17</f>
        <v>160829.76999999999</v>
      </c>
      <c r="CS17" s="28">
        <f>시기외!CS17*$G$3+CS16*(1-$G$3)</f>
        <v>4.4687701089589664E-5</v>
      </c>
      <c r="CT17" s="28">
        <f>외인!CT17</f>
        <v>97509.2</v>
      </c>
      <c r="CU17" s="28">
        <f>시기외!CU17*$G$3+CU16*(1-$G$3)</f>
        <v>4.7783128571306935E-3</v>
      </c>
      <c r="CV17" s="28">
        <f>외인!CV17</f>
        <v>1761917.61</v>
      </c>
      <c r="CW17" s="28">
        <f>시기외!CW17*$G$3+CW16*(1-$G$3)</f>
        <v>-6.1457886244298621E-3</v>
      </c>
      <c r="CX17" s="28">
        <f>외인!CX17</f>
        <v>187905.87</v>
      </c>
      <c r="CY17" s="28">
        <f>시기외!CY17*$G$3+CY16*(1-$G$3)</f>
        <v>1.1688297895695141E-3</v>
      </c>
      <c r="CZ17" s="28">
        <f>외인!CZ17</f>
        <v>16328.25</v>
      </c>
      <c r="DA17" s="28">
        <f>시기외!DA17*$G$3+DA16*(1-$G$3)</f>
        <v>-7.0864292396369548E-4</v>
      </c>
      <c r="DB17" s="28">
        <f>외인!DB17</f>
        <v>37631.26</v>
      </c>
      <c r="DC17" s="28">
        <f>시기외!DC17*$G$3+DC16*(1-$G$3)</f>
        <v>-1.3838976346945491E-2</v>
      </c>
      <c r="DD17" s="28">
        <f>외인!DD17</f>
        <v>8560.2999999999993</v>
      </c>
      <c r="DE17" s="28">
        <f>시기외!DE17*$G$3+DE16*(1-$G$3)</f>
        <v>-1.2921529810315727E-2</v>
      </c>
      <c r="DF17" s="28">
        <f>외인!DF17</f>
        <v>54898.3</v>
      </c>
      <c r="DG17" s="28">
        <f>시기외!DG17*$G$3+DG16*(1-$G$3)</f>
        <v>-3.1197292114552196E-3</v>
      </c>
      <c r="DH17" s="28">
        <f>외인!DH17</f>
        <v>25678.99</v>
      </c>
      <c r="DI17" s="28">
        <f>시기외!DI17*$G$3+DI16*(1-$G$3)</f>
        <v>7.4569710150035622E-4</v>
      </c>
      <c r="DJ17" s="28">
        <f>외인!DJ17</f>
        <v>551825.93999999994</v>
      </c>
      <c r="DK17" s="28">
        <f>시기외!DK17*$G$3+DK16*(1-$G$3)</f>
        <v>7.5990797029295101E-4</v>
      </c>
      <c r="DL17" s="28">
        <f>외인!DL17</f>
        <v>90276.07</v>
      </c>
      <c r="DM17" s="28">
        <f>시기외!DM17*$G$3+DM16*(1-$G$3)</f>
        <v>1.076256744156282E-3</v>
      </c>
      <c r="DN17" s="28">
        <f>외인!DN17</f>
        <v>1761917.61</v>
      </c>
      <c r="DO17" s="28">
        <f>시기외!DO17*$G$3+DO16*(1-$G$3)</f>
        <v>-6.1457886244298621E-3</v>
      </c>
      <c r="DP17" s="28">
        <f>외인!DP17</f>
        <v>82812.67</v>
      </c>
      <c r="DQ17" s="28">
        <f>시기외!DQ17*$G$3+DQ16*(1-$G$3)</f>
        <v>8.4716813010892525E-3</v>
      </c>
      <c r="DR17" s="28">
        <f>외인!DR17</f>
        <v>38246.82</v>
      </c>
      <c r="DS17" s="28">
        <f>시기외!DS17*$G$3+DS16*(1-$G$3)</f>
        <v>2.1437400884227412E-3</v>
      </c>
      <c r="DT17" s="28">
        <f>외인!DT17</f>
        <v>127580.04</v>
      </c>
      <c r="DU17" s="28">
        <f>시기외!DU17*$G$3+DU16*(1-$G$3)</f>
        <v>3.5389947450831694E-5</v>
      </c>
      <c r="DV17" s="28">
        <f>외인!DV17</f>
        <v>33071.599999999999</v>
      </c>
      <c r="DW17" s="28">
        <f>시기외!DW17*$G$3+DW16*(1-$G$3)</f>
        <v>9.3821489706022134E-5</v>
      </c>
      <c r="DX17" s="28">
        <f>외인!DX17</f>
        <v>102407.84</v>
      </c>
      <c r="DY17" s="28">
        <f>시기외!DY17*$G$3+DY16*(1-$G$3)</f>
        <v>1.1962108876065237E-2</v>
      </c>
      <c r="DZ17" s="28">
        <f>외인!DZ17</f>
        <v>9964.0300000000007</v>
      </c>
      <c r="EA17" s="28">
        <f>시기외!EA17*$G$3+EA16*(1-$G$3)</f>
        <v>3.2526592122927487E-3</v>
      </c>
      <c r="EB17" s="28">
        <f>외인!EB17</f>
        <v>13255.41</v>
      </c>
      <c r="EC17" s="28">
        <f>시기외!EC17*$G$3+EC16*(1-$G$3)</f>
        <v>1.8828712403234243E-3</v>
      </c>
      <c r="ED17" s="28">
        <f>외인!ED17</f>
        <v>10102.65</v>
      </c>
      <c r="EE17" s="28">
        <f>시기외!EE17*$G$3+EE16*(1-$G$3)</f>
        <v>6.7645703932581926E-3</v>
      </c>
      <c r="EF17" s="28">
        <f>외인!EF17</f>
        <v>246955.23</v>
      </c>
      <c r="EG17" s="28">
        <f>시기외!EG17*$G$3+EG16*(1-$G$3)</f>
        <v>2.5775978478058941E-3</v>
      </c>
      <c r="EH17" s="28">
        <f>외인!EH17</f>
        <v>166977.03</v>
      </c>
      <c r="EI17" s="28">
        <f>시기외!EI17*$G$3+EI16*(1-$G$3)</f>
        <v>-5.9633925602171775E-5</v>
      </c>
      <c r="EJ17" s="28">
        <f>외인!EJ17</f>
        <v>89946.94</v>
      </c>
      <c r="EK17" s="28">
        <f>시기외!EK17*$G$3+EK16*(1-$G$3)</f>
        <v>3.337186554672845E-4</v>
      </c>
      <c r="EL17" s="28">
        <f>외인!EL17</f>
        <v>36034.1</v>
      </c>
      <c r="EM17" s="28">
        <f>시기외!EM17*$G$3+EM16*(1-$G$3)</f>
        <v>6.8259428985678323E-4</v>
      </c>
      <c r="EN17" s="28">
        <f>외인!EN17</f>
        <v>38246.82</v>
      </c>
      <c r="EO17" s="28">
        <f>시기외!EO17*$G$3+EO16*(1-$G$3)</f>
        <v>2.1437400884227412E-3</v>
      </c>
      <c r="EP17" s="28">
        <f>외인!EP17</f>
        <v>176984.24</v>
      </c>
      <c r="EQ17" s="28">
        <f>시기외!EQ17*$G$3+EQ16*(1-$G$3)</f>
        <v>-1.7025277173246302E-3</v>
      </c>
      <c r="ER17" s="28">
        <f>외인!ER17</f>
        <v>12576.4</v>
      </c>
      <c r="ES17" s="28">
        <f>시기외!ES17*$G$3+ES16*(1-$G$3)</f>
        <v>1.105242345193902E-2</v>
      </c>
      <c r="ET17" s="28">
        <f>외인!ET17</f>
        <v>106583.12</v>
      </c>
      <c r="EU17" s="28">
        <f>시기외!EU17*$G$3+EU16*(1-$G$3)</f>
        <v>1.53406677734549E-3</v>
      </c>
      <c r="EV17" s="28">
        <f>외인!EV17</f>
        <v>45917.29</v>
      </c>
      <c r="EW17" s="28">
        <f>시기외!EW17*$G$3+EW16*(1-$G$3)</f>
        <v>-1.2102328023716137E-4</v>
      </c>
      <c r="EX17" s="28">
        <f>외인!EX17</f>
        <v>48041.17</v>
      </c>
      <c r="EY17" s="28">
        <f>시기외!EY17*$G$3+EY16*(1-$G$3)</f>
        <v>2.1379029221528891E-4</v>
      </c>
    </row>
    <row r="18" spans="1:155">
      <c r="A18" s="27">
        <f>외인!A18</f>
        <v>46091</v>
      </c>
      <c r="B18" s="28">
        <f>외인!B18</f>
        <v>4423630.7699999996</v>
      </c>
      <c r="C18" s="28">
        <f>시기외!C18*$G$3+C17*(1-$G$3)</f>
        <v>-3.3346736343133109E-3</v>
      </c>
      <c r="D18" s="28">
        <f>외인!D18</f>
        <v>625868.88</v>
      </c>
      <c r="E18" s="28">
        <f>시기외!E18*$G$3+E17*(1-$G$3)</f>
        <v>6.6742738059125577E-3</v>
      </c>
      <c r="F18" s="28">
        <f>외인!F18</f>
        <v>1896175.3</v>
      </c>
      <c r="G18" s="28">
        <f>시기외!G18*$G$3+G17*(1-$G$3)</f>
        <v>-4.8696845187811933E-3</v>
      </c>
      <c r="H18" s="28">
        <f>외인!H18</f>
        <v>278693.38</v>
      </c>
      <c r="I18" s="28">
        <f>시기외!I18*$G$3+I17*(1-$G$3)</f>
        <v>2.5408335052474253E-4</v>
      </c>
      <c r="J18" s="28">
        <f>외인!J18</f>
        <v>37308.730000000003</v>
      </c>
      <c r="K18" s="28">
        <f>시기외!K18*$G$3+K17*(1-$G$3)</f>
        <v>2.9576149915978974E-3</v>
      </c>
      <c r="L18" s="28">
        <f>외인!L18</f>
        <v>257766.53</v>
      </c>
      <c r="M18" s="28">
        <f>시기외!M18*$G$3+M17*(1-$G$3)</f>
        <v>-6.6093623630013846E-5</v>
      </c>
      <c r="N18" s="28">
        <f>외인!N18</f>
        <v>241296.91</v>
      </c>
      <c r="O18" s="28">
        <f>시기외!O18*$G$3+O17*(1-$G$3)</f>
        <v>-5.3873013755620612E-3</v>
      </c>
      <c r="P18" s="28">
        <f>외인!P18</f>
        <v>196812.54</v>
      </c>
      <c r="Q18" s="28">
        <f>시기외!Q18*$G$3+Q17*(1-$G$3)</f>
        <v>2.7711920581792006E-3</v>
      </c>
      <c r="R18" s="28">
        <f>외인!R18</f>
        <v>130743.86</v>
      </c>
      <c r="S18" s="28">
        <f>시기외!S18*$G$3+S17*(1-$G$3)</f>
        <v>-5.0505562388517122E-5</v>
      </c>
      <c r="T18" s="28">
        <f>외인!T18</f>
        <v>8382.43</v>
      </c>
      <c r="U18" s="28">
        <f>시기외!U18*$G$3+U17*(1-$G$3)</f>
        <v>-1.2041597359520343E-2</v>
      </c>
      <c r="V18" s="28">
        <f>외인!V18</f>
        <v>106046.28</v>
      </c>
      <c r="W18" s="28">
        <f>시기외!W18*$G$3+W17*(1-$G$3)</f>
        <v>1.0749507464591941E-2</v>
      </c>
      <c r="X18" s="28">
        <f>외인!X18</f>
        <v>1889561.78</v>
      </c>
      <c r="Y18" s="28">
        <f>시기외!Y18*$G$3+Y17*(1-$G$3)</f>
        <v>-5.77705963649538E-3</v>
      </c>
      <c r="Z18" s="28">
        <f>외인!Z18</f>
        <v>47100.97</v>
      </c>
      <c r="AA18" s="28">
        <f>시기외!AA18*$G$3+AA17*(1-$G$3)</f>
        <v>-1.2079361359106002E-4</v>
      </c>
      <c r="AB18" s="28">
        <f>외인!AB18</f>
        <v>196125.32</v>
      </c>
      <c r="AC18" s="28">
        <f>시기외!AC18*$G$3+AC17*(1-$G$3)</f>
        <v>7.734739600879969E-5</v>
      </c>
      <c r="AD18" s="28">
        <f>외인!AD18</f>
        <v>20049.84</v>
      </c>
      <c r="AE18" s="28">
        <f>시기외!AE18*$G$3+AE17*(1-$G$3)</f>
        <v>-3.7014533321450623E-3</v>
      </c>
      <c r="AF18" s="28">
        <f>외인!AF18</f>
        <v>24432.06</v>
      </c>
      <c r="AG18" s="28">
        <f>시기외!AG18*$G$3+AG17*(1-$G$3)</f>
        <v>-2.8189544599105383E-3</v>
      </c>
      <c r="AH18" s="28">
        <f>외인!AH18</f>
        <v>199402.27</v>
      </c>
      <c r="AI18" s="28">
        <f>시기외!AI18*$G$3+AI17*(1-$G$3)</f>
        <v>1.4348820600412315E-3</v>
      </c>
      <c r="AJ18" s="28">
        <f>외인!AJ18</f>
        <v>115497.51</v>
      </c>
      <c r="AK18" s="28">
        <f>시기외!AK18*$G$3+AK17*(1-$G$3)</f>
        <v>-1.6870339526039433E-3</v>
      </c>
      <c r="AL18" s="28">
        <f>외인!AL18</f>
        <v>87592.91</v>
      </c>
      <c r="AM18" s="28">
        <f>시기외!AM18*$G$3+AM17*(1-$G$3)</f>
        <v>1.0224170164763143E-3</v>
      </c>
      <c r="AN18" s="28">
        <f>외인!AN18</f>
        <v>172789.33</v>
      </c>
      <c r="AO18" s="28">
        <f>시기외!AO18*$G$3+AO17*(1-$G$3)</f>
        <v>-7.5782740011075475E-3</v>
      </c>
      <c r="AP18" s="28">
        <f>외인!AP18</f>
        <v>111965.23</v>
      </c>
      <c r="AQ18" s="28">
        <f>시기외!AQ18*$G$3+AQ17*(1-$G$3)</f>
        <v>1.2821174897636404E-3</v>
      </c>
      <c r="AR18" s="28">
        <f>외인!AR18</f>
        <v>23741.84</v>
      </c>
      <c r="AS18" s="28">
        <f>시기외!AS18*$G$3+AS17*(1-$G$3)</f>
        <v>-3.4583367519700602E-3</v>
      </c>
      <c r="AT18" s="28">
        <f>외인!AT18</f>
        <v>77499.520000000004</v>
      </c>
      <c r="AU18" s="28">
        <f>시기외!AU18*$G$3+AU17*(1-$G$3)</f>
        <v>-7.6326262933570154E-5</v>
      </c>
      <c r="AV18" s="28">
        <f>외인!AV18</f>
        <v>47168.99</v>
      </c>
      <c r="AW18" s="28">
        <f>시기외!AW18*$G$3+AW17*(1-$G$3)</f>
        <v>-2.3147267338757753E-4</v>
      </c>
      <c r="AX18" s="28">
        <f>외인!AX18</f>
        <v>52130.2</v>
      </c>
      <c r="AY18" s="28">
        <f>시기외!AY18*$G$3+AY17*(1-$G$3)</f>
        <v>2.8371043911351265E-4</v>
      </c>
      <c r="AZ18" s="28">
        <f>외인!AZ18</f>
        <v>2019110.2</v>
      </c>
      <c r="BA18" s="28">
        <f>시기외!BA18*$G$3+BA17*(1-$G$3)</f>
        <v>-5.4180267291506021E-3</v>
      </c>
      <c r="BB18" s="28">
        <f>외인!BB18</f>
        <v>96767.2</v>
      </c>
      <c r="BC18" s="28">
        <f>시기외!BC18*$G$3+BC17*(1-$G$3)</f>
        <v>-4.1011968982763362E-6</v>
      </c>
      <c r="BD18" s="28">
        <f>외인!BD18</f>
        <v>40014</v>
      </c>
      <c r="BE18" s="28">
        <f>시기외!BE18*$G$3+BE17*(1-$G$3)</f>
        <v>-1.2205537283130606E-2</v>
      </c>
      <c r="BF18" s="28">
        <f>외인!BF18</f>
        <v>0</v>
      </c>
      <c r="BG18" s="28" t="e">
        <f>시기외!BG18*$G$3+BG17*(1-$G$3)</f>
        <v>#DIV/0!</v>
      </c>
      <c r="BH18" s="28">
        <f>외인!BH18</f>
        <v>90510.05</v>
      </c>
      <c r="BI18" s="28">
        <f>시기외!BI18*$G$3+BI17*(1-$G$3)</f>
        <v>-3.4579236216092553E-3</v>
      </c>
      <c r="BJ18" s="28">
        <f>외인!BJ18</f>
        <v>115339.16</v>
      </c>
      <c r="BK18" s="28">
        <f>시기외!BK18*$G$3+BK17*(1-$G$3)</f>
        <v>7.2166046640296947E-4</v>
      </c>
      <c r="BL18" s="28">
        <f>외인!BL18</f>
        <v>49073.43</v>
      </c>
      <c r="BM18" s="28">
        <f>시기외!BM18*$G$3+BM17*(1-$G$3)</f>
        <v>-2.1982053952178124E-3</v>
      </c>
      <c r="BN18" s="28">
        <f>외인!BN18</f>
        <v>43717.01</v>
      </c>
      <c r="BO18" s="28">
        <f>시기외!BO18*$G$3+BO17*(1-$G$3)</f>
        <v>-4.2667445439747865E-3</v>
      </c>
      <c r="BP18" s="28">
        <f>외인!BP18</f>
        <v>61740.13</v>
      </c>
      <c r="BQ18" s="28">
        <f>시기외!BQ18*$G$3+BQ17*(1-$G$3)</f>
        <v>6.0842318095520934E-4</v>
      </c>
      <c r="BR18" s="28">
        <f>외인!BR18</f>
        <v>245119.59</v>
      </c>
      <c r="BS18" s="28">
        <f>시기외!BS18*$G$3+BS17*(1-$G$3)</f>
        <v>1.389269022126939E-3</v>
      </c>
      <c r="BT18" s="28">
        <f>외인!BT18</f>
        <v>1925771.57</v>
      </c>
      <c r="BU18" s="28">
        <f>시기외!BU18*$G$3+BU17*(1-$G$3)</f>
        <v>-5.5488406770311883E-3</v>
      </c>
      <c r="BV18" s="28">
        <f>외인!BV18</f>
        <v>376882.49</v>
      </c>
      <c r="BW18" s="28">
        <f>시기외!BW18*$G$3+BW17*(1-$G$3)</f>
        <v>-8.9258375774165519E-4</v>
      </c>
      <c r="BX18" s="28">
        <f>외인!BX18</f>
        <v>75832.37</v>
      </c>
      <c r="BY18" s="28">
        <f>시기외!BY18*$G$3+BY17*(1-$G$3)</f>
        <v>-2.5868605557659687E-3</v>
      </c>
      <c r="BZ18" s="28">
        <f>외인!BZ18</f>
        <v>260382.24</v>
      </c>
      <c r="CA18" s="28">
        <f>시기외!CA18*$G$3+CA17*(1-$G$3)</f>
        <v>-4.7198244853682994E-3</v>
      </c>
      <c r="CB18" s="28">
        <f>외인!CB18</f>
        <v>12745.86</v>
      </c>
      <c r="CC18" s="28">
        <f>시기외!CC18*$G$3+CC17*(1-$G$3)</f>
        <v>1.1519951690858751E-5</v>
      </c>
      <c r="CD18" s="28">
        <f>외인!CD18</f>
        <v>34076.720000000001</v>
      </c>
      <c r="CE18" s="28">
        <f>시기외!CE18*$G$3+CE17*(1-$G$3)</f>
        <v>6.7872549132040095E-4</v>
      </c>
      <c r="CF18" s="28">
        <f>외인!CF18</f>
        <v>23011.48</v>
      </c>
      <c r="CG18" s="28">
        <f>시기외!CG18*$G$3+CG17*(1-$G$3)</f>
        <v>1.6856472321877516E-3</v>
      </c>
      <c r="CH18" s="28">
        <f>외인!CH18</f>
        <v>65831.399999999994</v>
      </c>
      <c r="CI18" s="28">
        <f>시기외!CI18*$G$3+CI17*(1-$G$3)</f>
        <v>-6.4448604574304986E-4</v>
      </c>
      <c r="CJ18" s="28">
        <f>외인!CJ18</f>
        <v>388134.22</v>
      </c>
      <c r="CK18" s="28">
        <f>시기외!CK18*$G$3+CK17*(1-$G$3)</f>
        <v>3.6633824251079304E-3</v>
      </c>
      <c r="CL18" s="28">
        <f>외인!CL18</f>
        <v>223932.79</v>
      </c>
      <c r="CM18" s="28">
        <f>시기외!CM18*$G$3+CM17*(1-$G$3)</f>
        <v>-4.1938696286534491E-4</v>
      </c>
      <c r="CN18" s="28">
        <f>외인!CN18</f>
        <v>117200.1</v>
      </c>
      <c r="CO18" s="28">
        <f>시기외!CO18*$G$3+CO17*(1-$G$3)</f>
        <v>6.3378750202487363E-4</v>
      </c>
      <c r="CP18" s="28">
        <f>외인!CP18</f>
        <v>97389.87</v>
      </c>
      <c r="CQ18" s="28">
        <f>시기외!CQ18*$G$3+CQ17*(1-$G$3)</f>
        <v>6.9175651430099805E-5</v>
      </c>
      <c r="CR18" s="28">
        <f>외인!CR18</f>
        <v>164885.95000000001</v>
      </c>
      <c r="CS18" s="28">
        <f>시기외!CS18*$G$3+CS17*(1-$G$3)</f>
        <v>-4.6875689985885729E-6</v>
      </c>
      <c r="CT18" s="28">
        <f>외인!CT18</f>
        <v>103023.97</v>
      </c>
      <c r="CU18" s="28">
        <f>시기외!CU18*$G$3+CU17*(1-$G$3)</f>
        <v>4.4869680214898724E-3</v>
      </c>
      <c r="CV18" s="28">
        <f>외인!CV18</f>
        <v>1925771.57</v>
      </c>
      <c r="CW18" s="28">
        <f>시기외!CW18*$G$3+CW17*(1-$G$3)</f>
        <v>-5.5488406770311883E-3</v>
      </c>
      <c r="CX18" s="28">
        <f>외인!CX18</f>
        <v>193233.4</v>
      </c>
      <c r="CY18" s="28">
        <f>시기외!CY18*$G$3+CY17*(1-$G$3)</f>
        <v>1.0150683843626886E-3</v>
      </c>
      <c r="CZ18" s="28">
        <f>외인!CZ18</f>
        <v>17200.169999999998</v>
      </c>
      <c r="DA18" s="28">
        <f>시기외!DA18*$G$3+DA17*(1-$G$3)</f>
        <v>-6.7180269093135975E-4</v>
      </c>
      <c r="DB18" s="28">
        <f>외인!DB18</f>
        <v>40014</v>
      </c>
      <c r="DC18" s="28">
        <f>시기외!DC18*$G$3+DC17*(1-$G$3)</f>
        <v>-1.2205537283130606E-2</v>
      </c>
      <c r="DD18" s="28">
        <f>외인!DD18</f>
        <v>8382.43</v>
      </c>
      <c r="DE18" s="28">
        <f>시기외!DE18*$G$3+DE17*(1-$G$3)</f>
        <v>-1.2041597359520343E-2</v>
      </c>
      <c r="DF18" s="28">
        <f>외인!DF18</f>
        <v>56755.83</v>
      </c>
      <c r="DG18" s="28">
        <f>시기외!DG18*$G$3+DG17*(1-$G$3)</f>
        <v>-2.8159913310772879E-3</v>
      </c>
      <c r="DH18" s="28">
        <f>외인!DH18</f>
        <v>26074.65</v>
      </c>
      <c r="DI18" s="28">
        <f>시기외!DI18*$G$3+DI17*(1-$G$3)</f>
        <v>9.1029085338854431E-4</v>
      </c>
      <c r="DJ18" s="28">
        <f>외인!DJ18</f>
        <v>565286.55000000005</v>
      </c>
      <c r="DK18" s="28">
        <f>시기외!DK18*$G$3+DK17*(1-$G$3)</f>
        <v>6.5481606742204149E-4</v>
      </c>
      <c r="DL18" s="28">
        <f>외인!DL18</f>
        <v>91766.18</v>
      </c>
      <c r="DM18" s="28">
        <f>시기외!DM18*$G$3+DM17*(1-$G$3)</f>
        <v>7.9436309778332828E-4</v>
      </c>
      <c r="DN18" s="28">
        <f>외인!DN18</f>
        <v>1925771.57</v>
      </c>
      <c r="DO18" s="28">
        <f>시기외!DO18*$G$3+DO17*(1-$G$3)</f>
        <v>-5.5488406770311883E-3</v>
      </c>
      <c r="DP18" s="28">
        <f>외인!DP18</f>
        <v>83408.98</v>
      </c>
      <c r="DQ18" s="28">
        <f>시기외!DQ18*$G$3+DQ17*(1-$G$3)</f>
        <v>7.703853449959836E-3</v>
      </c>
      <c r="DR18" s="28">
        <f>외인!DR18</f>
        <v>39022.910000000003</v>
      </c>
      <c r="DS18" s="28">
        <f>시기외!DS18*$G$3+DS17*(1-$G$3)</f>
        <v>2.1139943411014384E-3</v>
      </c>
      <c r="DT18" s="28">
        <f>외인!DT18</f>
        <v>130743.86</v>
      </c>
      <c r="DU18" s="28">
        <f>시기외!DU18*$G$3+DU17*(1-$G$3)</f>
        <v>-5.0505562388517122E-5</v>
      </c>
      <c r="DV18" s="28">
        <f>외인!DV18</f>
        <v>33974.49</v>
      </c>
      <c r="DW18" s="28">
        <f>시기외!DW18*$G$3+DW17*(1-$G$3)</f>
        <v>1.9377187889145394E-4</v>
      </c>
      <c r="DX18" s="28">
        <f>외인!DX18</f>
        <v>106046.28</v>
      </c>
      <c r="DY18" s="28">
        <f>시기외!DY18*$G$3+DY17*(1-$G$3)</f>
        <v>1.0749507464591941E-2</v>
      </c>
      <c r="DZ18" s="28">
        <f>외인!DZ18</f>
        <v>10028.780000000001</v>
      </c>
      <c r="EA18" s="28">
        <f>시기외!EA18*$G$3+EA17*(1-$G$3)</f>
        <v>3.1678233137770267E-3</v>
      </c>
      <c r="EB18" s="28">
        <f>외인!EB18</f>
        <v>13382.54</v>
      </c>
      <c r="EC18" s="28">
        <f>시기외!EC18*$G$3+EC17*(1-$G$3)</f>
        <v>1.9782009680193876E-3</v>
      </c>
      <c r="ED18" s="28">
        <f>외인!ED18</f>
        <v>10785.38</v>
      </c>
      <c r="EE18" s="28">
        <f>시기외!EE18*$G$3+EE17*(1-$G$3)</f>
        <v>6.8963946814928354E-3</v>
      </c>
      <c r="EF18" s="28">
        <f>외인!EF18</f>
        <v>251590.37</v>
      </c>
      <c r="EG18" s="28">
        <f>시기외!EG18*$G$3+EG17*(1-$G$3)</f>
        <v>2.2803143668836874E-3</v>
      </c>
      <c r="EH18" s="28">
        <f>외인!EH18</f>
        <v>175875.12</v>
      </c>
      <c r="EI18" s="28">
        <f>시기외!EI18*$G$3+EI17*(1-$G$3)</f>
        <v>-9.1843734627371869E-5</v>
      </c>
      <c r="EJ18" s="28">
        <f>외인!EJ18</f>
        <v>91145.58</v>
      </c>
      <c r="EK18" s="28">
        <f>시기외!EK18*$G$3+EK17*(1-$G$3)</f>
        <v>3.5492398703366296E-4</v>
      </c>
      <c r="EL18" s="28">
        <f>외인!EL18</f>
        <v>36500.959999999999</v>
      </c>
      <c r="EM18" s="28">
        <f>시기외!EM18*$G$3+EM17*(1-$G$3)</f>
        <v>7.5557299477813382E-4</v>
      </c>
      <c r="EN18" s="28">
        <f>외인!EN18</f>
        <v>39022.910000000003</v>
      </c>
      <c r="EO18" s="28">
        <f>시기외!EO18*$G$3+EO17*(1-$G$3)</f>
        <v>2.1139943411014384E-3</v>
      </c>
      <c r="EP18" s="28">
        <f>외인!EP18</f>
        <v>176254.97</v>
      </c>
      <c r="EQ18" s="28">
        <f>시기외!EQ18*$G$3+EQ17*(1-$G$3)</f>
        <v>-1.9644743107335369E-3</v>
      </c>
      <c r="ER18" s="28">
        <f>외인!ER18</f>
        <v>13732.19</v>
      </c>
      <c r="ES18" s="28">
        <f>시기외!ES18*$G$3+ES17*(1-$G$3)</f>
        <v>1.070563604330301E-2</v>
      </c>
      <c r="ET18" s="28">
        <f>외인!ET18</f>
        <v>111965.23</v>
      </c>
      <c r="EU18" s="28">
        <f>시기외!EU18*$G$3+EU17*(1-$G$3)</f>
        <v>1.2821174897636404E-3</v>
      </c>
      <c r="EV18" s="28">
        <f>외인!EV18</f>
        <v>47100.97</v>
      </c>
      <c r="EW18" s="28">
        <f>시기외!EW18*$G$3+EW17*(1-$G$3)</f>
        <v>-1.2079361359106002E-4</v>
      </c>
      <c r="EX18" s="28">
        <f>외인!EX18</f>
        <v>50288.9</v>
      </c>
      <c r="EY18" s="28">
        <f>시기외!EY18*$G$3+EY17*(1-$G$3)</f>
        <v>2.4905949560063468E-4</v>
      </c>
    </row>
    <row r="19" spans="1:155">
      <c r="A19" s="27">
        <f>외인!A19</f>
        <v>46092</v>
      </c>
      <c r="B19" s="28">
        <f>외인!B19</f>
        <v>4485296.71</v>
      </c>
      <c r="C19" s="28">
        <f>시기외!C19*$G$3+C18*(1-$G$3)</f>
        <v>-3.0674466279537751E-3</v>
      </c>
      <c r="D19" s="28">
        <f>외인!D19</f>
        <v>625383.99</v>
      </c>
      <c r="E19" s="28">
        <f>시기외!E19*$G$3+E18*(1-$G$3)</f>
        <v>5.8902966423304542E-3</v>
      </c>
      <c r="F19" s="28">
        <f>외인!F19</f>
        <v>1923116.88</v>
      </c>
      <c r="G19" s="28">
        <f>시기외!G19*$G$3+G18*(1-$G$3)</f>
        <v>-4.5230331214978423E-3</v>
      </c>
      <c r="H19" s="28">
        <f>외인!H19</f>
        <v>278657.98</v>
      </c>
      <c r="I19" s="28">
        <f>시기외!I19*$G$3+I18*(1-$G$3)</f>
        <v>-6.5020746117561991E-6</v>
      </c>
      <c r="J19" s="28">
        <f>외인!J19</f>
        <v>37928.959999999999</v>
      </c>
      <c r="K19" s="28">
        <f>시기외!K19*$G$3+K18*(1-$G$3)</f>
        <v>2.7708315509774204E-3</v>
      </c>
      <c r="L19" s="28">
        <f>외인!L19</f>
        <v>257824.72</v>
      </c>
      <c r="M19" s="28">
        <f>시기외!M19*$G$3+M18*(1-$G$3)</f>
        <v>-3.1727168098130053E-4</v>
      </c>
      <c r="N19" s="28">
        <f>외인!N19</f>
        <v>242950.39999999999</v>
      </c>
      <c r="O19" s="28">
        <f>시기외!O19*$G$3+O18*(1-$G$3)</f>
        <v>-5.3758162683053773E-3</v>
      </c>
      <c r="P19" s="28">
        <f>외인!P19</f>
        <v>199728.49</v>
      </c>
      <c r="Q19" s="28">
        <f>시기외!Q19*$G$3+Q18*(1-$G$3)</f>
        <v>2.306826269726068E-3</v>
      </c>
      <c r="R19" s="28">
        <f>외인!R19</f>
        <v>131703.89000000001</v>
      </c>
      <c r="S19" s="28">
        <f>시기외!S19*$G$3+S18*(1-$G$3)</f>
        <v>-1.9292086522814365E-4</v>
      </c>
      <c r="T19" s="28">
        <f>외인!T19</f>
        <v>8415.2000000000007</v>
      </c>
      <c r="U19" s="28">
        <f>시기외!U19*$G$3+U18*(1-$G$3)</f>
        <v>-1.0902770728957414E-2</v>
      </c>
      <c r="V19" s="28">
        <f>외인!V19</f>
        <v>104072.18</v>
      </c>
      <c r="W19" s="28">
        <f>시기외!W19*$G$3+W18*(1-$G$3)</f>
        <v>9.2757305062623318E-3</v>
      </c>
      <c r="X19" s="28">
        <f>외인!X19</f>
        <v>1911005.79</v>
      </c>
      <c r="Y19" s="28">
        <f>시기외!Y19*$G$3+Y18*(1-$G$3)</f>
        <v>-5.221876001654027E-3</v>
      </c>
      <c r="Z19" s="28">
        <f>외인!Z19</f>
        <v>47728.52</v>
      </c>
      <c r="AA19" s="28">
        <f>시기외!AA19*$G$3+AA18*(1-$G$3)</f>
        <v>-1.3682885624406374E-4</v>
      </c>
      <c r="AB19" s="28">
        <f>외인!AB19</f>
        <v>201210.33</v>
      </c>
      <c r="AC19" s="28">
        <f>시기외!AC19*$G$3+AC18*(1-$G$3)</f>
        <v>1.2911879452130416E-5</v>
      </c>
      <c r="AD19" s="28">
        <f>외인!AD19</f>
        <v>19885.150000000001</v>
      </c>
      <c r="AE19" s="28">
        <f>시기외!AE19*$G$3+AE18*(1-$G$3)</f>
        <v>-3.5941915759121687E-3</v>
      </c>
      <c r="AF19" s="28">
        <f>외인!AF19</f>
        <v>24463.98</v>
      </c>
      <c r="AG19" s="28">
        <f>시기외!AG19*$G$3+AG18*(1-$G$3)</f>
        <v>-2.1722086632289732E-3</v>
      </c>
      <c r="AH19" s="28">
        <f>외인!AH19</f>
        <v>206873.42</v>
      </c>
      <c r="AI19" s="28">
        <f>시기외!AI19*$G$3+AI18*(1-$G$3)</f>
        <v>1.4351951767752936E-3</v>
      </c>
      <c r="AJ19" s="28">
        <f>외인!AJ19</f>
        <v>114174.78</v>
      </c>
      <c r="AK19" s="28">
        <f>시기외!AK19*$G$3+AK18*(1-$G$3)</f>
        <v>-1.866655015367965E-3</v>
      </c>
      <c r="AL19" s="28">
        <f>외인!AL19</f>
        <v>88048.76</v>
      </c>
      <c r="AM19" s="28">
        <f>시기외!AM19*$G$3+AM18*(1-$G$3)</f>
        <v>7.2612568093828351E-4</v>
      </c>
      <c r="AN19" s="28">
        <f>외인!AN19</f>
        <v>174234.05</v>
      </c>
      <c r="AO19" s="28">
        <f>시기외!AO19*$G$3+AO18*(1-$G$3)</f>
        <v>-7.4574609371922404E-3</v>
      </c>
      <c r="AP19" s="28">
        <f>외인!AP19</f>
        <v>112248.56</v>
      </c>
      <c r="AQ19" s="28">
        <f>시기외!AQ19*$G$3+AQ18*(1-$G$3)</f>
        <v>1.0581285385717727E-3</v>
      </c>
      <c r="AR19" s="28">
        <f>외인!AR19</f>
        <v>24035.87</v>
      </c>
      <c r="AS19" s="28">
        <f>시기외!AS19*$G$3+AS18*(1-$G$3)</f>
        <v>-3.4359718923051919E-3</v>
      </c>
      <c r="AT19" s="28">
        <f>외인!AT19</f>
        <v>78704.31</v>
      </c>
      <c r="AU19" s="28">
        <f>시기외!AU19*$G$3+AU18*(1-$G$3)</f>
        <v>-2.9614179613418037E-4</v>
      </c>
      <c r="AV19" s="28">
        <f>외인!AV19</f>
        <v>48232.71</v>
      </c>
      <c r="AW19" s="28">
        <f>시기외!AW19*$G$3+AW18*(1-$G$3)</f>
        <v>-2.8552295672808122E-4</v>
      </c>
      <c r="AX19" s="28">
        <f>외인!AX19</f>
        <v>53134.44</v>
      </c>
      <c r="AY19" s="28">
        <f>시기외!AY19*$G$3+AY18*(1-$G$3)</f>
        <v>-3.4191535464068339E-4</v>
      </c>
      <c r="AZ19" s="28">
        <f>외인!AZ19</f>
        <v>2040049.76</v>
      </c>
      <c r="BA19" s="28">
        <f>시기외!BA19*$G$3+BA18*(1-$G$3)</f>
        <v>-4.9096587274966939E-3</v>
      </c>
      <c r="BB19" s="28">
        <f>외인!BB19</f>
        <v>100959.4</v>
      </c>
      <c r="BC19" s="28">
        <f>시기외!BC19*$G$3+BC18*(1-$G$3)</f>
        <v>-1.0625734849471418E-6</v>
      </c>
      <c r="BD19" s="28">
        <f>외인!BD19</f>
        <v>40171.39</v>
      </c>
      <c r="BE19" s="28">
        <f>시기외!BE19*$G$3+BE18*(1-$G$3)</f>
        <v>-1.123606278376032E-2</v>
      </c>
      <c r="BF19" s="28">
        <f>외인!BF19</f>
        <v>0</v>
      </c>
      <c r="BG19" s="28" t="e">
        <f>시기외!BG19*$G$3+BG18*(1-$G$3)</f>
        <v>#DIV/0!</v>
      </c>
      <c r="BH19" s="28">
        <f>외인!BH19</f>
        <v>90842.73</v>
      </c>
      <c r="BI19" s="28">
        <f>시기외!BI19*$G$3+BI18*(1-$G$3)</f>
        <v>-3.0261423663843498E-3</v>
      </c>
      <c r="BJ19" s="28">
        <f>외인!BJ19</f>
        <v>116327.94</v>
      </c>
      <c r="BK19" s="28">
        <f>시기외!BK19*$G$3+BK18*(1-$G$3)</f>
        <v>2.010642233281737E-4</v>
      </c>
      <c r="BL19" s="28">
        <f>외인!BL19</f>
        <v>50135.87</v>
      </c>
      <c r="BM19" s="28">
        <f>시기외!BM19*$G$3+BM18*(1-$G$3)</f>
        <v>-2.0685916386309188E-3</v>
      </c>
      <c r="BN19" s="28">
        <f>외인!BN19</f>
        <v>44356.29</v>
      </c>
      <c r="BO19" s="28">
        <f>시기외!BO19*$G$3+BO18*(1-$G$3)</f>
        <v>-4.2391464865577854E-3</v>
      </c>
      <c r="BP19" s="28">
        <f>외인!BP19</f>
        <v>63462.48</v>
      </c>
      <c r="BQ19" s="28">
        <f>시기외!BQ19*$G$3+BQ18*(1-$G$3)</f>
        <v>1.3707976439473178E-4</v>
      </c>
      <c r="BR19" s="28">
        <f>외인!BR19</f>
        <v>244574.32</v>
      </c>
      <c r="BS19" s="28">
        <f>시기외!BS19*$G$3+BS18*(1-$G$3)</f>
        <v>1.2130573486655294E-3</v>
      </c>
      <c r="BT19" s="28">
        <f>외인!BT19</f>
        <v>1947147.16</v>
      </c>
      <c r="BU19" s="28">
        <f>시기외!BU19*$G$3+BU18*(1-$G$3)</f>
        <v>-5.0093785184092019E-3</v>
      </c>
      <c r="BV19" s="28">
        <f>외인!BV19</f>
        <v>377469.76</v>
      </c>
      <c r="BW19" s="28">
        <f>시기외!BW19*$G$3+BW18*(1-$G$3)</f>
        <v>-7.5249168914801544E-4</v>
      </c>
      <c r="BX19" s="28">
        <f>외인!BX19</f>
        <v>75966.67</v>
      </c>
      <c r="BY19" s="28">
        <f>시기외!BY19*$G$3+BY18*(1-$G$3)</f>
        <v>-2.2424480103574868E-3</v>
      </c>
      <c r="BZ19" s="28">
        <f>외인!BZ19</f>
        <v>262282.81</v>
      </c>
      <c r="CA19" s="28">
        <f>시기외!CA19*$G$3+CA18*(1-$G$3)</f>
        <v>-4.7346007675458926E-3</v>
      </c>
      <c r="CB19" s="28">
        <f>외인!CB19</f>
        <v>12902.19</v>
      </c>
      <c r="CC19" s="28">
        <f>시기외!CC19*$G$3+CC18*(1-$G$3)</f>
        <v>-3.0242356195958213E-4</v>
      </c>
      <c r="CD19" s="28">
        <f>외인!CD19</f>
        <v>34142.99</v>
      </c>
      <c r="CE19" s="28">
        <f>시기외!CE19*$G$3+CE18*(1-$G$3)</f>
        <v>3.5486706459616975E-4</v>
      </c>
      <c r="CF19" s="28">
        <f>외인!CF19</f>
        <v>23498.73</v>
      </c>
      <c r="CG19" s="28">
        <f>시기외!CG19*$G$3+CG18*(1-$G$3)</f>
        <v>1.3675903107847175E-3</v>
      </c>
      <c r="CH19" s="28">
        <f>외인!CH19</f>
        <v>66892.100000000006</v>
      </c>
      <c r="CI19" s="28">
        <f>시기외!CI19*$G$3+CI18*(1-$G$3)</f>
        <v>-6.2150753598813537E-4</v>
      </c>
      <c r="CJ19" s="28">
        <f>외인!CJ19</f>
        <v>391222.28</v>
      </c>
      <c r="CK19" s="28">
        <f>시기외!CK19*$G$3+CK18*(1-$G$3)</f>
        <v>3.155802860380036E-3</v>
      </c>
      <c r="CL19" s="28">
        <f>외인!CL19</f>
        <v>229335.75</v>
      </c>
      <c r="CM19" s="28">
        <f>시기외!CM19*$G$3+CM18*(1-$G$3)</f>
        <v>-5.3808399671942397E-4</v>
      </c>
      <c r="CN19" s="28">
        <f>외인!CN19</f>
        <v>124233.46</v>
      </c>
      <c r="CO19" s="28">
        <f>시기외!CO19*$G$3+CO18*(1-$G$3)</f>
        <v>4.2199318623698017E-4</v>
      </c>
      <c r="CP19" s="28">
        <f>외인!CP19</f>
        <v>101590.08</v>
      </c>
      <c r="CQ19" s="28">
        <f>시기외!CQ19*$G$3+CQ18*(1-$G$3)</f>
        <v>6.2712936895470566E-5</v>
      </c>
      <c r="CR19" s="28">
        <f>외인!CR19</f>
        <v>164680.71</v>
      </c>
      <c r="CS19" s="28">
        <f>시기외!CS19*$G$3+CS18*(1-$G$3)</f>
        <v>-1.3432588809604175E-4</v>
      </c>
      <c r="CT19" s="28">
        <f>외인!CT19</f>
        <v>104922.22</v>
      </c>
      <c r="CU19" s="28">
        <f>시기외!CU19*$G$3+CU18*(1-$G$3)</f>
        <v>4.1163452791843011E-3</v>
      </c>
      <c r="CV19" s="28">
        <f>외인!CV19</f>
        <v>1947147.16</v>
      </c>
      <c r="CW19" s="28">
        <f>시기외!CW19*$G$3+CW18*(1-$G$3)</f>
        <v>-5.0093785184092019E-3</v>
      </c>
      <c r="CX19" s="28">
        <f>외인!CX19</f>
        <v>193505.99</v>
      </c>
      <c r="CY19" s="28">
        <f>시기외!CY19*$G$3+CY18*(1-$G$3)</f>
        <v>8.0300433672197491E-4</v>
      </c>
      <c r="CZ19" s="28">
        <f>외인!CZ19</f>
        <v>17276.21</v>
      </c>
      <c r="DA19" s="28">
        <f>시기외!DA19*$G$3+DA18*(1-$G$3)</f>
        <v>-7.3693267766682948E-4</v>
      </c>
      <c r="DB19" s="28">
        <f>외인!DB19</f>
        <v>40171.39</v>
      </c>
      <c r="DC19" s="28">
        <f>시기외!DC19*$G$3+DC18*(1-$G$3)</f>
        <v>-1.123606278376032E-2</v>
      </c>
      <c r="DD19" s="28">
        <f>외인!DD19</f>
        <v>8415.2000000000007</v>
      </c>
      <c r="DE19" s="28">
        <f>시기외!DE19*$G$3+DE18*(1-$G$3)</f>
        <v>-1.0902770728957414E-2</v>
      </c>
      <c r="DF19" s="28">
        <f>외인!DF19</f>
        <v>57105.54</v>
      </c>
      <c r="DG19" s="28">
        <f>시기외!DG19*$G$3+DG18*(1-$G$3)</f>
        <v>-2.4428665314748261E-3</v>
      </c>
      <c r="DH19" s="28">
        <f>외인!DH19</f>
        <v>26086.639999999999</v>
      </c>
      <c r="DI19" s="28">
        <f>시기외!DI19*$G$3+DI18*(1-$G$3)</f>
        <v>6.228673954414304E-4</v>
      </c>
      <c r="DJ19" s="28">
        <f>외인!DJ19</f>
        <v>569685.69999999995</v>
      </c>
      <c r="DK19" s="28">
        <f>시기외!DK19*$G$3+DK18*(1-$G$3)</f>
        <v>5.7800735862522388E-4</v>
      </c>
      <c r="DL19" s="28">
        <f>외인!DL19</f>
        <v>98358.05</v>
      </c>
      <c r="DM19" s="28">
        <f>시기외!DM19*$G$3+DM18*(1-$G$3)</f>
        <v>5.4370588507944855E-4</v>
      </c>
      <c r="DN19" s="28">
        <f>외인!DN19</f>
        <v>1947147.16</v>
      </c>
      <c r="DO19" s="28">
        <f>시기외!DO19*$G$3+DO18*(1-$G$3)</f>
        <v>-5.0093785184092019E-3</v>
      </c>
      <c r="DP19" s="28">
        <f>외인!DP19</f>
        <v>82399.360000000001</v>
      </c>
      <c r="DQ19" s="28">
        <f>시기외!DQ19*$G$3+DQ18*(1-$G$3)</f>
        <v>6.658713529137294E-3</v>
      </c>
      <c r="DR19" s="28">
        <f>외인!DR19</f>
        <v>39747.440000000002</v>
      </c>
      <c r="DS19" s="28">
        <f>시기외!DS19*$G$3+DS18*(1-$G$3)</f>
        <v>2.0253350725054119E-3</v>
      </c>
      <c r="DT19" s="28">
        <f>외인!DT19</f>
        <v>131703.89000000001</v>
      </c>
      <c r="DU19" s="28">
        <f>시기외!DU19*$G$3+DU18*(1-$G$3)</f>
        <v>-1.9292086522814365E-4</v>
      </c>
      <c r="DV19" s="28">
        <f>외인!DV19</f>
        <v>32827.96</v>
      </c>
      <c r="DW19" s="28">
        <f>시기외!DW19*$G$3+DW18*(1-$G$3)</f>
        <v>1.2145484047301433E-4</v>
      </c>
      <c r="DX19" s="28">
        <f>외인!DX19</f>
        <v>104072.18</v>
      </c>
      <c r="DY19" s="28">
        <f>시기외!DY19*$G$3+DY18*(1-$G$3)</f>
        <v>9.2757305062623318E-3</v>
      </c>
      <c r="DZ19" s="28">
        <f>외인!DZ19</f>
        <v>9904.18</v>
      </c>
      <c r="EA19" s="28">
        <f>시기외!EA19*$G$3+EA18*(1-$G$3)</f>
        <v>2.6424089113134801E-3</v>
      </c>
      <c r="EB19" s="28">
        <f>외인!EB19</f>
        <v>13325.78</v>
      </c>
      <c r="EC19" s="28">
        <f>시기외!EC19*$G$3+EC18*(1-$G$3)</f>
        <v>1.4295701198483596E-3</v>
      </c>
      <c r="ED19" s="28">
        <f>외인!ED19</f>
        <v>10778.25</v>
      </c>
      <c r="EE19" s="28">
        <f>시기외!EE19*$G$3+EE18*(1-$G$3)</f>
        <v>6.4969996608825941E-3</v>
      </c>
      <c r="EF19" s="28">
        <f>외인!EF19</f>
        <v>255744.25</v>
      </c>
      <c r="EG19" s="28">
        <f>시기외!EG19*$G$3+EG18*(1-$G$3)</f>
        <v>1.9518748974811384E-3</v>
      </c>
      <c r="EH19" s="28">
        <f>외인!EH19</f>
        <v>180290.42</v>
      </c>
      <c r="EI19" s="28">
        <f>시기외!EI19*$G$3+EI18*(1-$G$3)</f>
        <v>-1.0993544594656331E-4</v>
      </c>
      <c r="EJ19" s="28">
        <f>외인!EJ19</f>
        <v>93086.35</v>
      </c>
      <c r="EK19" s="28">
        <f>시기외!EK19*$G$3+EK18*(1-$G$3)</f>
        <v>3.2643335444374714E-4</v>
      </c>
      <c r="EL19" s="28">
        <f>외인!EL19</f>
        <v>36590.79</v>
      </c>
      <c r="EM19" s="28">
        <f>시기외!EM19*$G$3+EM18*(1-$G$3)</f>
        <v>4.4117268222534369E-4</v>
      </c>
      <c r="EN19" s="28">
        <f>외인!EN19</f>
        <v>39747.440000000002</v>
      </c>
      <c r="EO19" s="28">
        <f>시기외!EO19*$G$3+EO18*(1-$G$3)</f>
        <v>2.0253350725054119E-3</v>
      </c>
      <c r="EP19" s="28">
        <f>외인!EP19</f>
        <v>172172.64</v>
      </c>
      <c r="EQ19" s="28">
        <f>시기외!EQ19*$G$3+EQ18*(1-$G$3)</f>
        <v>-1.6561355603944557E-3</v>
      </c>
      <c r="ER19" s="28">
        <f>외인!ER19</f>
        <v>14345.79</v>
      </c>
      <c r="ES19" s="28">
        <f>시기외!ES19*$G$3+ES18*(1-$G$3)</f>
        <v>1.0807184929838782E-2</v>
      </c>
      <c r="ET19" s="28">
        <f>외인!ET19</f>
        <v>112248.56</v>
      </c>
      <c r="EU19" s="28">
        <f>시기외!EU19*$G$3+EU18*(1-$G$3)</f>
        <v>1.0581285385717727E-3</v>
      </c>
      <c r="EV19" s="28">
        <f>외인!EV19</f>
        <v>47728.52</v>
      </c>
      <c r="EW19" s="28">
        <f>시기외!EW19*$G$3+EW18*(1-$G$3)</f>
        <v>-1.3682885624406374E-4</v>
      </c>
      <c r="EX19" s="28">
        <f>외인!EX19</f>
        <v>53861.56</v>
      </c>
      <c r="EY19" s="28">
        <f>시기외!EY19*$G$3+EY18*(1-$G$3)</f>
        <v>2.4933160927113104E-4</v>
      </c>
    </row>
    <row r="20" spans="1:155">
      <c r="A20" s="27">
        <f>외인!A20</f>
        <v>46093</v>
      </c>
      <c r="B20" s="28">
        <f>외인!B20</f>
        <v>4463912.18</v>
      </c>
      <c r="C20" s="28">
        <f>시기외!C20*$G$3+C19*(1-$G$3)</f>
        <v>-2.8577577645433573E-3</v>
      </c>
      <c r="D20" s="28">
        <f>외인!D20</f>
        <v>631878.52</v>
      </c>
      <c r="E20" s="28">
        <f>시기외!E20*$G$3+E19*(1-$G$3)</f>
        <v>4.7362379294391176E-3</v>
      </c>
      <c r="F20" s="28">
        <f>외인!F20</f>
        <v>1905040.93</v>
      </c>
      <c r="G20" s="28">
        <f>시기외!G20*$G$3+G19*(1-$G$3)</f>
        <v>-4.2330887576011531E-3</v>
      </c>
      <c r="H20" s="28">
        <f>외인!H20</f>
        <v>281388.55</v>
      </c>
      <c r="I20" s="28">
        <f>시기외!I20*$G$3+I19*(1-$G$3)</f>
        <v>-3.4434884892654735E-4</v>
      </c>
      <c r="J20" s="28">
        <f>외인!J20</f>
        <v>38064.32</v>
      </c>
      <c r="K20" s="28">
        <f>시기외!K20*$G$3+K19*(1-$G$3)</f>
        <v>2.505734437530817E-3</v>
      </c>
      <c r="L20" s="28">
        <f>외인!L20</f>
        <v>260534.04</v>
      </c>
      <c r="M20" s="28">
        <f>시기외!M20*$G$3+M19*(1-$G$3)</f>
        <v>-6.2237277090257295E-4</v>
      </c>
      <c r="N20" s="28">
        <f>외인!N20</f>
        <v>242451.23</v>
      </c>
      <c r="O20" s="28">
        <f>시기외!O20*$G$3+O19*(1-$G$3)</f>
        <v>-5.2616722868827105E-3</v>
      </c>
      <c r="P20" s="28">
        <f>외인!P20</f>
        <v>198163.02</v>
      </c>
      <c r="Q20" s="28">
        <f>시기외!Q20*$G$3+Q19*(1-$G$3)</f>
        <v>1.6960489098112538E-3</v>
      </c>
      <c r="R20" s="28">
        <f>외인!R20</f>
        <v>131705.60000000001</v>
      </c>
      <c r="S20" s="28">
        <f>시기외!S20*$G$3+S19*(1-$G$3)</f>
        <v>-3.0683605146706553E-4</v>
      </c>
      <c r="T20" s="28">
        <f>외인!T20</f>
        <v>8473.68</v>
      </c>
      <c r="U20" s="28">
        <f>시기외!U20*$G$3+U19*(1-$G$3)</f>
        <v>-9.8899224329023743E-3</v>
      </c>
      <c r="V20" s="28">
        <f>외인!V20</f>
        <v>105319.16</v>
      </c>
      <c r="W20" s="28">
        <f>시기외!W20*$G$3+W19*(1-$G$3)</f>
        <v>7.2338167866753834E-3</v>
      </c>
      <c r="X20" s="28">
        <f>외인!X20</f>
        <v>1882079.84</v>
      </c>
      <c r="Y20" s="28">
        <f>시기외!Y20*$G$3+Y19*(1-$G$3)</f>
        <v>-4.8729749566113947E-3</v>
      </c>
      <c r="Z20" s="28">
        <f>외인!Z20</f>
        <v>46883.4</v>
      </c>
      <c r="AA20" s="28">
        <f>시기외!AA20*$G$3+AA19*(1-$G$3)</f>
        <v>-2.0007905370994411E-4</v>
      </c>
      <c r="AB20" s="28">
        <f>외인!AB20</f>
        <v>199815.74</v>
      </c>
      <c r="AC20" s="28">
        <f>시기외!AC20*$G$3+AC19*(1-$G$3)</f>
        <v>-3.8612510543386487E-5</v>
      </c>
      <c r="AD20" s="28">
        <f>외인!AD20</f>
        <v>19929.419999999998</v>
      </c>
      <c r="AE20" s="28">
        <f>시기외!AE20*$G$3+AE19*(1-$G$3)</f>
        <v>-3.5756634711781353E-3</v>
      </c>
      <c r="AF20" s="28">
        <f>외인!AF20</f>
        <v>25183.19</v>
      </c>
      <c r="AG20" s="28">
        <f>시기외!AG20*$G$3+AG19*(1-$G$3)</f>
        <v>-1.6915880374755287E-3</v>
      </c>
      <c r="AH20" s="28">
        <f>외인!AH20</f>
        <v>211713.92000000001</v>
      </c>
      <c r="AI20" s="28">
        <f>시기외!AI20*$G$3+AI19*(1-$G$3)</f>
        <v>1.6451586269891913E-3</v>
      </c>
      <c r="AJ20" s="28">
        <f>외인!AJ20</f>
        <v>114095.83</v>
      </c>
      <c r="AK20" s="28">
        <f>시기외!AK20*$G$3+AK19*(1-$G$3)</f>
        <v>-1.8716069211447267E-3</v>
      </c>
      <c r="AL20" s="28">
        <f>외인!AL20</f>
        <v>87553.44</v>
      </c>
      <c r="AM20" s="28">
        <f>시기외!AM20*$G$3+AM19*(1-$G$3)</f>
        <v>3.6092489835428212E-4</v>
      </c>
      <c r="AN20" s="28">
        <f>외인!AN20</f>
        <v>174383.6</v>
      </c>
      <c r="AO20" s="28">
        <f>시기외!AO20*$G$3+AO19*(1-$G$3)</f>
        <v>-7.1745489369221399E-3</v>
      </c>
      <c r="AP20" s="28">
        <f>외인!AP20</f>
        <v>113495.31</v>
      </c>
      <c r="AQ20" s="28">
        <f>시기외!AQ20*$G$3+AQ19*(1-$G$3)</f>
        <v>7.3385539459096E-4</v>
      </c>
      <c r="AR20" s="28">
        <f>외인!AR20</f>
        <v>24106.27</v>
      </c>
      <c r="AS20" s="28">
        <f>시기외!AS20*$G$3+AS19*(1-$G$3)</f>
        <v>-3.4590845121383156E-3</v>
      </c>
      <c r="AT20" s="28">
        <f>외인!AT20</f>
        <v>78450.320000000007</v>
      </c>
      <c r="AU20" s="28">
        <f>시기외!AU20*$G$3+AU19*(1-$G$3)</f>
        <v>-4.6969127957777158E-4</v>
      </c>
      <c r="AV20" s="28">
        <f>외인!AV20</f>
        <v>47870.879999999997</v>
      </c>
      <c r="AW20" s="28">
        <f>시기외!AW20*$G$3+AW19*(1-$G$3)</f>
        <v>-4.4072173889192511E-4</v>
      </c>
      <c r="AX20" s="28">
        <f>외인!AX20</f>
        <v>54874.18</v>
      </c>
      <c r="AY20" s="28">
        <f>시기외!AY20*$G$3+AY19*(1-$G$3)</f>
        <v>-5.9670150020182347E-4</v>
      </c>
      <c r="AZ20" s="28">
        <f>외인!AZ20</f>
        <v>2010126.32</v>
      </c>
      <c r="BA20" s="28">
        <f>시기외!BA20*$G$3+BA19*(1-$G$3)</f>
        <v>-4.5971981323789457E-3</v>
      </c>
      <c r="BB20" s="28">
        <f>외인!BB20</f>
        <v>98059.26</v>
      </c>
      <c r="BC20" s="28">
        <f>시기외!BC20*$G$3+BC19*(1-$G$3)</f>
        <v>-6.3294651438265223E-5</v>
      </c>
      <c r="BD20" s="28">
        <f>외인!BD20</f>
        <v>40510.75</v>
      </c>
      <c r="BE20" s="28">
        <f>시기외!BE20*$G$3+BE19*(1-$G$3)</f>
        <v>-1.0076479480687513E-2</v>
      </c>
      <c r="BF20" s="28">
        <f>외인!BF20</f>
        <v>0</v>
      </c>
      <c r="BG20" s="28" t="e">
        <f>시기외!BG20*$G$3+BG19*(1-$G$3)</f>
        <v>#DIV/0!</v>
      </c>
      <c r="BH20" s="28">
        <f>외인!BH20</f>
        <v>91544.94</v>
      </c>
      <c r="BI20" s="28">
        <f>시기외!BI20*$G$3+BI19*(1-$G$3)</f>
        <v>-2.9144057006177653E-3</v>
      </c>
      <c r="BJ20" s="28">
        <f>외인!BJ20</f>
        <v>115367.95</v>
      </c>
      <c r="BK20" s="28">
        <f>시기외!BK20*$G$3+BK19*(1-$G$3)</f>
        <v>-3.5181078660404571E-4</v>
      </c>
      <c r="BL20" s="28">
        <f>외인!BL20</f>
        <v>50361.34</v>
      </c>
      <c r="BM20" s="28">
        <f>시기외!BM20*$G$3+BM19*(1-$G$3)</f>
        <v>-1.9601841644293285E-3</v>
      </c>
      <c r="BN20" s="28">
        <f>외인!BN20</f>
        <v>44847.86</v>
      </c>
      <c r="BO20" s="28">
        <f>시기외!BO20*$G$3+BO19*(1-$G$3)</f>
        <v>-3.9935755611132835E-3</v>
      </c>
      <c r="BP20" s="28">
        <f>외인!BP20</f>
        <v>64778.02</v>
      </c>
      <c r="BQ20" s="28">
        <f>시기외!BQ20*$G$3+BQ19*(1-$G$3)</f>
        <v>-5.2300132151746913E-5</v>
      </c>
      <c r="BR20" s="28">
        <f>외인!BR20</f>
        <v>248114.21</v>
      </c>
      <c r="BS20" s="28">
        <f>시기외!BS20*$G$3+BS19*(1-$G$3)</f>
        <v>1.0468145738942209E-3</v>
      </c>
      <c r="BT20" s="28">
        <f>외인!BT20</f>
        <v>1918576.16</v>
      </c>
      <c r="BU20" s="28">
        <f>시기외!BU20*$G$3+BU19*(1-$G$3)</f>
        <v>-4.6780796113604205E-3</v>
      </c>
      <c r="BV20" s="28">
        <f>외인!BV20</f>
        <v>381508.83</v>
      </c>
      <c r="BW20" s="28">
        <f>시기외!BW20*$G$3+BW19*(1-$G$3)</f>
        <v>-7.294083545200925E-4</v>
      </c>
      <c r="BX20" s="28">
        <f>외인!BX20</f>
        <v>76356.210000000006</v>
      </c>
      <c r="BY20" s="28">
        <f>시기외!BY20*$G$3+BY19*(1-$G$3)</f>
        <v>-2.0206639614333949E-3</v>
      </c>
      <c r="BZ20" s="28">
        <f>외인!BZ20</f>
        <v>261937.04</v>
      </c>
      <c r="CA20" s="28">
        <f>시기외!CA20*$G$3+CA19*(1-$G$3)</f>
        <v>-4.6664004029246852E-3</v>
      </c>
      <c r="CB20" s="28">
        <f>외인!CB20</f>
        <v>13081.6</v>
      </c>
      <c r="CC20" s="28">
        <f>시기외!CC20*$G$3+CC19*(1-$G$3)</f>
        <v>-5.2333062498491822E-4</v>
      </c>
      <c r="CD20" s="28">
        <f>외인!CD20</f>
        <v>34395.019999999997</v>
      </c>
      <c r="CE20" s="28">
        <f>시기외!CE20*$G$3+CE19*(1-$G$3)</f>
        <v>8.0383411555134433E-5</v>
      </c>
      <c r="CF20" s="28">
        <f>외인!CF20</f>
        <v>23357.01</v>
      </c>
      <c r="CG20" s="28">
        <f>시기외!CG20*$G$3+CG19*(1-$G$3)</f>
        <v>1.0068827836792705E-3</v>
      </c>
      <c r="CH20" s="28">
        <f>외인!CH20</f>
        <v>66646.78</v>
      </c>
      <c r="CI20" s="28">
        <f>시기외!CI20*$G$3+CI19*(1-$G$3)</f>
        <v>-6.7431988371297697E-4</v>
      </c>
      <c r="CJ20" s="28">
        <f>외인!CJ20</f>
        <v>392024.15</v>
      </c>
      <c r="CK20" s="28">
        <f>시기외!CK20*$G$3+CK19*(1-$G$3)</f>
        <v>2.523643637179883E-3</v>
      </c>
      <c r="CL20" s="28">
        <f>외인!CL20</f>
        <v>228067.84</v>
      </c>
      <c r="CM20" s="28">
        <f>시기외!CM20*$G$3+CM19*(1-$G$3)</f>
        <v>-5.1259248920578501E-4</v>
      </c>
      <c r="CN20" s="28">
        <f>외인!CN20</f>
        <v>122982.39</v>
      </c>
      <c r="CO20" s="28">
        <f>시기외!CO20*$G$3+CO19*(1-$G$3)</f>
        <v>1.4298171950192224E-4</v>
      </c>
      <c r="CP20" s="28">
        <f>외인!CP20</f>
        <v>98668.71</v>
      </c>
      <c r="CQ20" s="28">
        <f>시기외!CQ20*$G$3+CQ19*(1-$G$3)</f>
        <v>-8.5867371252420661E-6</v>
      </c>
      <c r="CR20" s="28">
        <f>외인!CR20</f>
        <v>164654.25</v>
      </c>
      <c r="CS20" s="28">
        <f>시기외!CS20*$G$3+CS19*(1-$G$3)</f>
        <v>-2.3461311854311708E-4</v>
      </c>
      <c r="CT20" s="28">
        <f>외인!CT20</f>
        <v>104679.35</v>
      </c>
      <c r="CU20" s="28">
        <f>시기외!CU20*$G$3+CU19*(1-$G$3)</f>
        <v>3.2890623605885631E-3</v>
      </c>
      <c r="CV20" s="28">
        <f>외인!CV20</f>
        <v>1918576.16</v>
      </c>
      <c r="CW20" s="28">
        <f>시기외!CW20*$G$3+CW19*(1-$G$3)</f>
        <v>-4.6780796113604205E-3</v>
      </c>
      <c r="CX20" s="28">
        <f>외인!CX20</f>
        <v>196702.38</v>
      </c>
      <c r="CY20" s="28">
        <f>시기외!CY20*$G$3+CY19*(1-$G$3)</f>
        <v>5.3974612110354919E-4</v>
      </c>
      <c r="CZ20" s="28">
        <f>외인!CZ20</f>
        <v>17299.689999999999</v>
      </c>
      <c r="DA20" s="28">
        <f>시기외!DA20*$G$3+DA19*(1-$G$3)</f>
        <v>-7.9208078125884963E-4</v>
      </c>
      <c r="DB20" s="28">
        <f>외인!DB20</f>
        <v>40510.75</v>
      </c>
      <c r="DC20" s="28">
        <f>시기외!DC20*$G$3+DC19*(1-$G$3)</f>
        <v>-1.0076479480687513E-2</v>
      </c>
      <c r="DD20" s="28">
        <f>외인!DD20</f>
        <v>8473.68</v>
      </c>
      <c r="DE20" s="28">
        <f>시기외!DE20*$G$3+DE19*(1-$G$3)</f>
        <v>-9.8899224329023743E-3</v>
      </c>
      <c r="DF20" s="28">
        <f>외인!DF20</f>
        <v>57273.51</v>
      </c>
      <c r="DG20" s="28">
        <f>시기외!DG20*$G$3+DG19*(1-$G$3)</f>
        <v>-2.2223281662781549E-3</v>
      </c>
      <c r="DH20" s="28">
        <f>외인!DH20</f>
        <v>26206.560000000001</v>
      </c>
      <c r="DI20" s="28">
        <f>시기외!DI20*$G$3+DI19*(1-$G$3)</f>
        <v>3.8802771131607239E-4</v>
      </c>
      <c r="DJ20" s="28">
        <f>외인!DJ20</f>
        <v>581196.37</v>
      </c>
      <c r="DK20" s="28">
        <f>시기외!DK20*$G$3+DK19*(1-$G$3)</f>
        <v>5.555375855190338E-4</v>
      </c>
      <c r="DL20" s="28">
        <f>외인!DL20</f>
        <v>97454.3</v>
      </c>
      <c r="DM20" s="28">
        <f>시기외!DM20*$G$3+DM19*(1-$G$3)</f>
        <v>2.1006393671327853E-4</v>
      </c>
      <c r="DN20" s="28">
        <f>외인!DN20</f>
        <v>1918576.16</v>
      </c>
      <c r="DO20" s="28">
        <f>시기외!DO20*$G$3+DO19*(1-$G$3)</f>
        <v>-4.6780796113604205E-3</v>
      </c>
      <c r="DP20" s="28">
        <f>외인!DP20</f>
        <v>83686.490000000005</v>
      </c>
      <c r="DQ20" s="28">
        <f>시기외!DQ20*$G$3+DQ19*(1-$G$3)</f>
        <v>5.4202738328760309E-3</v>
      </c>
      <c r="DR20" s="28">
        <f>외인!DR20</f>
        <v>40055.69</v>
      </c>
      <c r="DS20" s="28">
        <f>시기외!DS20*$G$3+DS19*(1-$G$3)</f>
        <v>1.934668250271727E-3</v>
      </c>
      <c r="DT20" s="28">
        <f>외인!DT20</f>
        <v>131705.60000000001</v>
      </c>
      <c r="DU20" s="28">
        <f>시기외!DU20*$G$3+DU19*(1-$G$3)</f>
        <v>-3.0683605146706553E-4</v>
      </c>
      <c r="DV20" s="28">
        <f>외인!DV20</f>
        <v>32799</v>
      </c>
      <c r="DW20" s="28">
        <f>시기외!DW20*$G$3+DW19*(1-$G$3)</f>
        <v>7.6736791786378018E-5</v>
      </c>
      <c r="DX20" s="28">
        <f>외인!DX20</f>
        <v>105319.16</v>
      </c>
      <c r="DY20" s="28">
        <f>시기외!DY20*$G$3+DY19*(1-$G$3)</f>
        <v>7.2338167866753834E-3</v>
      </c>
      <c r="DZ20" s="28">
        <f>외인!DZ20</f>
        <v>9868.19</v>
      </c>
      <c r="EA20" s="28">
        <f>시기외!EA20*$G$3+EA19*(1-$G$3)</f>
        <v>1.8695169111745012E-3</v>
      </c>
      <c r="EB20" s="28">
        <f>외인!EB20</f>
        <v>13438.27</v>
      </c>
      <c r="EC20" s="28">
        <f>시기외!EC20*$G$3+EC19*(1-$G$3)</f>
        <v>8.9514980378942296E-4</v>
      </c>
      <c r="ED20" s="28">
        <f>외인!ED20</f>
        <v>10841.98</v>
      </c>
      <c r="EE20" s="28">
        <f>시기외!EE20*$G$3+EE19*(1-$G$3)</f>
        <v>5.6421978004887168E-3</v>
      </c>
      <c r="EF20" s="28">
        <f>외인!EF20</f>
        <v>254639.57</v>
      </c>
      <c r="EG20" s="28">
        <f>시기외!EG20*$G$3+EG19*(1-$G$3)</f>
        <v>1.5278821900401608E-3</v>
      </c>
      <c r="EH20" s="28">
        <f>외인!EH20</f>
        <v>178824</v>
      </c>
      <c r="EI20" s="28">
        <f>시기외!EI20*$G$3+EI19*(1-$G$3)</f>
        <v>-1.7532066683762575E-4</v>
      </c>
      <c r="EJ20" s="28">
        <f>외인!EJ20</f>
        <v>93044.07</v>
      </c>
      <c r="EK20" s="28">
        <f>시기외!EK20*$G$3+EK19*(1-$G$3)</f>
        <v>2.7497273123716615E-4</v>
      </c>
      <c r="EL20" s="28">
        <f>외인!EL20</f>
        <v>36906.339999999997</v>
      </c>
      <c r="EM20" s="28">
        <f>시기외!EM20*$G$3+EM19*(1-$G$3)</f>
        <v>1.6616440239332941E-4</v>
      </c>
      <c r="EN20" s="28">
        <f>외인!EN20</f>
        <v>40055.69</v>
      </c>
      <c r="EO20" s="28">
        <f>시기외!EO20*$G$3+EO19*(1-$G$3)</f>
        <v>1.934668250271727E-3</v>
      </c>
      <c r="EP20" s="28">
        <f>외인!EP20</f>
        <v>177017.36</v>
      </c>
      <c r="EQ20" s="28">
        <f>시기외!EQ20*$G$3+EQ19*(1-$G$3)</f>
        <v>-1.5615383675601161E-3</v>
      </c>
      <c r="ER20" s="28">
        <f>외인!ER20</f>
        <v>14422.86</v>
      </c>
      <c r="ES20" s="28">
        <f>시기외!ES20*$G$3+ES19*(1-$G$3)</f>
        <v>8.4130100922526953E-3</v>
      </c>
      <c r="ET20" s="28">
        <f>외인!ET20</f>
        <v>113495.31</v>
      </c>
      <c r="EU20" s="28">
        <f>시기외!EU20*$G$3+EU19*(1-$G$3)</f>
        <v>7.3385539459096E-4</v>
      </c>
      <c r="EV20" s="28">
        <f>외인!EV20</f>
        <v>46883.4</v>
      </c>
      <c r="EW20" s="28">
        <f>시기외!EW20*$G$3+EW19*(1-$G$3)</f>
        <v>-2.0007905370994411E-4</v>
      </c>
      <c r="EX20" s="28">
        <f>외인!EX20</f>
        <v>51785.3</v>
      </c>
      <c r="EY20" s="28">
        <f>시기외!EY20*$G$3+EY19*(1-$G$3)</f>
        <v>1.6982668238858892E-4</v>
      </c>
    </row>
    <row r="21" spans="1:155">
      <c r="A21" s="27">
        <f>외인!A21</f>
        <v>46094</v>
      </c>
      <c r="B21" s="28">
        <f>외인!B21</f>
        <v>4386692.78</v>
      </c>
      <c r="C21" s="28">
        <f>시기외!C21*$G$3+C20*(1-$G$3)</f>
        <v>-2.6652203783360689E-3</v>
      </c>
      <c r="D21" s="28">
        <f>외인!D21</f>
        <v>634503.57999999996</v>
      </c>
      <c r="E21" s="28">
        <f>시기외!E21*$G$3+E20*(1-$G$3)</f>
        <v>3.7801204115616212E-3</v>
      </c>
      <c r="F21" s="28">
        <f>외인!F21</f>
        <v>1864629.26</v>
      </c>
      <c r="G21" s="28">
        <f>시기외!G21*$G$3+G20*(1-$G$3)</f>
        <v>-3.9373045595134191E-3</v>
      </c>
      <c r="H21" s="28">
        <f>외인!H21</f>
        <v>269451.61</v>
      </c>
      <c r="I21" s="28">
        <f>시기외!I21*$G$3+I20*(1-$G$3)</f>
        <v>-9.8352435417709059E-4</v>
      </c>
      <c r="J21" s="28">
        <f>외인!J21</f>
        <v>38979.79</v>
      </c>
      <c r="K21" s="28">
        <f>시기외!K21*$G$3+K20*(1-$G$3)</f>
        <v>2.2755441372565963E-3</v>
      </c>
      <c r="L21" s="28">
        <f>외인!L21</f>
        <v>249117.65</v>
      </c>
      <c r="M21" s="28">
        <f>시기외!M21*$G$3+M20*(1-$G$3)</f>
        <v>-1.1917583343957583E-3</v>
      </c>
      <c r="N21" s="28">
        <f>외인!N21</f>
        <v>238871.31</v>
      </c>
      <c r="O21" s="28">
        <f>시기외!O21*$G$3+O20*(1-$G$3)</f>
        <v>-5.18299293956877E-3</v>
      </c>
      <c r="P21" s="28">
        <f>외인!P21</f>
        <v>200586.25</v>
      </c>
      <c r="Q21" s="28">
        <f>시기외!Q21*$G$3+Q20*(1-$G$3)</f>
        <v>1.2502371642323072E-3</v>
      </c>
      <c r="R21" s="28">
        <f>외인!R21</f>
        <v>132009.93</v>
      </c>
      <c r="S21" s="28">
        <f>시기외!S21*$G$3+S20*(1-$G$3)</f>
        <v>-4.502455362679511E-4</v>
      </c>
      <c r="T21" s="28">
        <f>외인!T21</f>
        <v>8346.43</v>
      </c>
      <c r="U21" s="28">
        <f>시기외!U21*$G$3+U20*(1-$G$3)</f>
        <v>-8.9222946282988703E-3</v>
      </c>
      <c r="V21" s="28">
        <f>외인!V21</f>
        <v>104584.93</v>
      </c>
      <c r="W21" s="28">
        <f>시기외!W21*$G$3+W20*(1-$G$3)</f>
        <v>5.2525073272911144E-3</v>
      </c>
      <c r="X21" s="28">
        <f>외인!X21</f>
        <v>1840115.11</v>
      </c>
      <c r="Y21" s="28">
        <f>시기외!Y21*$G$3+Y20*(1-$G$3)</f>
        <v>-4.5154576197821272E-3</v>
      </c>
      <c r="Z21" s="28">
        <f>외인!Z21</f>
        <v>45931.5</v>
      </c>
      <c r="AA21" s="28">
        <f>시기외!AA21*$G$3+AA20*(1-$G$3)</f>
        <v>-3.1352581328928996E-4</v>
      </c>
      <c r="AB21" s="28">
        <f>외인!AB21</f>
        <v>196962.88</v>
      </c>
      <c r="AC21" s="28">
        <f>시기외!AC21*$G$3+AC20*(1-$G$3)</f>
        <v>-8.5958228852061019E-5</v>
      </c>
      <c r="AD21" s="28">
        <f>외인!AD21</f>
        <v>19455.009999999998</v>
      </c>
      <c r="AE21" s="28">
        <f>시기외!AE21*$G$3+AE20*(1-$G$3)</f>
        <v>-3.4261700929970407E-3</v>
      </c>
      <c r="AF21" s="28">
        <f>외인!AF21</f>
        <v>24544.59</v>
      </c>
      <c r="AG21" s="28">
        <f>시기외!AG21*$G$3+AG20*(1-$G$3)</f>
        <v>-1.2426134297937451E-3</v>
      </c>
      <c r="AH21" s="28">
        <f>외인!AH21</f>
        <v>208651.71</v>
      </c>
      <c r="AI21" s="28">
        <f>시기외!AI21*$G$3+AI20*(1-$G$3)</f>
        <v>1.7825055367177035E-3</v>
      </c>
      <c r="AJ21" s="28">
        <f>외인!AJ21</f>
        <v>116555.18</v>
      </c>
      <c r="AK21" s="28">
        <f>시기외!AK21*$G$3+AK20*(1-$G$3)</f>
        <v>-1.8830699874487734E-3</v>
      </c>
      <c r="AL21" s="28">
        <f>외인!AL21</f>
        <v>85694.58</v>
      </c>
      <c r="AM21" s="28">
        <f>시기외!AM21*$G$3+AM20*(1-$G$3)</f>
        <v>-5.1145516898823114E-5</v>
      </c>
      <c r="AN21" s="28">
        <f>외인!AN21</f>
        <v>172511.45</v>
      </c>
      <c r="AO21" s="28">
        <f>시기외!AO21*$G$3+AO20*(1-$G$3)</f>
        <v>-6.9254044128434847E-3</v>
      </c>
      <c r="AP21" s="28">
        <f>외인!AP21</f>
        <v>113269.42</v>
      </c>
      <c r="AQ21" s="28">
        <f>시기외!AQ21*$G$3+AQ20*(1-$G$3)</f>
        <v>5.3723314255181684E-4</v>
      </c>
      <c r="AR21" s="28">
        <f>외인!AR21</f>
        <v>24049.55</v>
      </c>
      <c r="AS21" s="28">
        <f>시기외!AS21*$G$3+AS20*(1-$G$3)</f>
        <v>-3.3085656175490773E-3</v>
      </c>
      <c r="AT21" s="28">
        <f>외인!AT21</f>
        <v>77033.47</v>
      </c>
      <c r="AU21" s="28">
        <f>시기외!AU21*$G$3+AU20*(1-$G$3)</f>
        <v>-6.5951496352147532E-4</v>
      </c>
      <c r="AV21" s="28">
        <f>외인!AV21</f>
        <v>47761.27</v>
      </c>
      <c r="AW21" s="28">
        <f>시기외!AW21*$G$3+AW20*(1-$G$3)</f>
        <v>-5.7681710858215984E-4</v>
      </c>
      <c r="AX21" s="28">
        <f>외인!AX21</f>
        <v>57254.23</v>
      </c>
      <c r="AY21" s="28">
        <f>시기외!AY21*$G$3+AY20*(1-$G$3)</f>
        <v>-5.8150965006012218E-4</v>
      </c>
      <c r="AZ21" s="28">
        <f>외인!AZ21</f>
        <v>1966445.33</v>
      </c>
      <c r="BA21" s="28">
        <f>시기외!BA21*$G$3+BA20*(1-$G$3)</f>
        <v>-4.2822550890895053E-3</v>
      </c>
      <c r="BB21" s="28">
        <f>외인!BB21</f>
        <v>96327.62</v>
      </c>
      <c r="BC21" s="28">
        <f>시기외!BC21*$G$3+BC20*(1-$G$3)</f>
        <v>-1.298511303639954E-4</v>
      </c>
      <c r="BD21" s="28">
        <f>외인!BD21</f>
        <v>41370.15</v>
      </c>
      <c r="BE21" s="28">
        <f>시기외!BE21*$G$3+BE20*(1-$G$3)</f>
        <v>-8.87819644667176E-3</v>
      </c>
      <c r="BF21" s="28">
        <f>외인!BF21</f>
        <v>0</v>
      </c>
      <c r="BG21" s="28" t="e">
        <f>시기외!BG21*$G$3+BG20*(1-$G$3)</f>
        <v>#DIV/0!</v>
      </c>
      <c r="BH21" s="28">
        <f>외인!BH21</f>
        <v>87575.72</v>
      </c>
      <c r="BI21" s="28">
        <f>시기외!BI21*$G$3+BI20*(1-$G$3)</f>
        <v>-2.9401396024805802E-3</v>
      </c>
      <c r="BJ21" s="28">
        <f>외인!BJ21</f>
        <v>111147.54</v>
      </c>
      <c r="BK21" s="28">
        <f>시기외!BK21*$G$3+BK20*(1-$G$3)</f>
        <v>-1.2619206854666751E-3</v>
      </c>
      <c r="BL21" s="28">
        <f>외인!BL21</f>
        <v>49295.06</v>
      </c>
      <c r="BM21" s="28">
        <f>시기외!BM21*$G$3+BM20*(1-$G$3)</f>
        <v>-1.892530651085883E-3</v>
      </c>
      <c r="BN21" s="28">
        <f>외인!BN21</f>
        <v>43839.53</v>
      </c>
      <c r="BO21" s="28">
        <f>시기외!BO21*$G$3+BO20*(1-$G$3)</f>
        <v>-3.8290718476884618E-3</v>
      </c>
      <c r="BP21" s="28">
        <f>외인!BP21</f>
        <v>66827.19</v>
      </c>
      <c r="BQ21" s="28">
        <f>시기외!BQ21*$G$3+BQ20*(1-$G$3)</f>
        <v>-6.0829431336405338E-5</v>
      </c>
      <c r="BR21" s="28">
        <f>외인!BR21</f>
        <v>249207.11</v>
      </c>
      <c r="BS21" s="28">
        <f>시기외!BS21*$G$3+BS20*(1-$G$3)</f>
        <v>1.1016632160129665E-3</v>
      </c>
      <c r="BT21" s="28">
        <f>외인!BT21</f>
        <v>1876425.81</v>
      </c>
      <c r="BU21" s="28">
        <f>시기외!BU21*$G$3+BU20*(1-$G$3)</f>
        <v>-4.3442690967686092E-3</v>
      </c>
      <c r="BV21" s="28">
        <f>외인!BV21</f>
        <v>374616.5</v>
      </c>
      <c r="BW21" s="28">
        <f>시기외!BW21*$G$3+BW20*(1-$G$3)</f>
        <v>-6.775282605938521E-4</v>
      </c>
      <c r="BX21" s="28">
        <f>외인!BX21</f>
        <v>74530.960000000006</v>
      </c>
      <c r="BY21" s="28">
        <f>시기외!BY21*$G$3+BY20*(1-$G$3)</f>
        <v>-1.7886034038362383E-3</v>
      </c>
      <c r="BZ21" s="28">
        <f>외인!BZ21</f>
        <v>258206.03</v>
      </c>
      <c r="CA21" s="28">
        <f>시기외!CA21*$G$3+CA20*(1-$G$3)</f>
        <v>-4.6378169541364421E-3</v>
      </c>
      <c r="CB21" s="28">
        <f>외인!CB21</f>
        <v>13070.57</v>
      </c>
      <c r="CC21" s="28">
        <f>시기외!CC21*$G$3+CC20*(1-$G$3)</f>
        <v>-6.3985512277464889E-4</v>
      </c>
      <c r="CD21" s="28">
        <f>외인!CD21</f>
        <v>34794.629999999997</v>
      </c>
      <c r="CE21" s="28">
        <f>시기외!CE21*$G$3+CE20*(1-$G$3)</f>
        <v>-1.5898558153904147E-4</v>
      </c>
      <c r="CF21" s="28">
        <f>외인!CF21</f>
        <v>23298.59</v>
      </c>
      <c r="CG21" s="28">
        <f>시기외!CG21*$G$3+CG20*(1-$G$3)</f>
        <v>6.1472336937729564E-4</v>
      </c>
      <c r="CH21" s="28">
        <f>외인!CH21</f>
        <v>65726.44</v>
      </c>
      <c r="CI21" s="28">
        <f>시기외!CI21*$G$3+CI20*(1-$G$3)</f>
        <v>-7.2707784563545924E-4</v>
      </c>
      <c r="CJ21" s="28">
        <f>외인!CJ21</f>
        <v>393644.77</v>
      </c>
      <c r="CK21" s="28">
        <f>시기외!CK21*$G$3+CK20*(1-$G$3)</f>
        <v>2.0767357780890044E-3</v>
      </c>
      <c r="CL21" s="28">
        <f>외인!CL21</f>
        <v>225014.44</v>
      </c>
      <c r="CM21" s="28">
        <f>시기외!CM21*$G$3+CM20*(1-$G$3)</f>
        <v>-5.0222685570938447E-4</v>
      </c>
      <c r="CN21" s="28">
        <f>외인!CN21</f>
        <v>120639.06</v>
      </c>
      <c r="CO21" s="28">
        <f>시기외!CO21*$G$3+CO20*(1-$G$3)</f>
        <v>-1.4902624367721287E-4</v>
      </c>
      <c r="CP21" s="28">
        <f>외인!CP21</f>
        <v>96946.82</v>
      </c>
      <c r="CQ21" s="28">
        <f>시기외!CQ21*$G$3+CQ20*(1-$G$3)</f>
        <v>-8.3453386286459188E-5</v>
      </c>
      <c r="CR21" s="28">
        <f>외인!CR21</f>
        <v>166854.1</v>
      </c>
      <c r="CS21" s="28">
        <f>시기외!CS21*$G$3+CS20*(1-$G$3)</f>
        <v>-3.4200665693042662E-4</v>
      </c>
      <c r="CT21" s="28">
        <f>외인!CT21</f>
        <v>104225.67</v>
      </c>
      <c r="CU21" s="28">
        <f>시기외!CU21*$G$3+CU20*(1-$G$3)</f>
        <v>2.4024142186597234E-3</v>
      </c>
      <c r="CV21" s="28">
        <f>외인!CV21</f>
        <v>1876425.81</v>
      </c>
      <c r="CW21" s="28">
        <f>시기외!CW21*$G$3+CW20*(1-$G$3)</f>
        <v>-4.3442690967686092E-3</v>
      </c>
      <c r="CX21" s="28">
        <f>외인!CX21</f>
        <v>191058.07</v>
      </c>
      <c r="CY21" s="28">
        <f>시기외!CY21*$G$3+CY20*(1-$G$3)</f>
        <v>1.577174029897879E-4</v>
      </c>
      <c r="CZ21" s="28">
        <f>외인!CZ21</f>
        <v>17192.77</v>
      </c>
      <c r="DA21" s="28">
        <f>시기외!DA21*$G$3+DA20*(1-$G$3)</f>
        <v>-9.3527100067528762E-4</v>
      </c>
      <c r="DB21" s="28">
        <f>외인!DB21</f>
        <v>41370.15</v>
      </c>
      <c r="DC21" s="28">
        <f>시기외!DC21*$G$3+DC20*(1-$G$3)</f>
        <v>-8.87819644667176E-3</v>
      </c>
      <c r="DD21" s="28">
        <f>외인!DD21</f>
        <v>8346.43</v>
      </c>
      <c r="DE21" s="28">
        <f>시기외!DE21*$G$3+DE20*(1-$G$3)</f>
        <v>-8.9222946282988703E-3</v>
      </c>
      <c r="DF21" s="28">
        <f>외인!DF21</f>
        <v>55974.84</v>
      </c>
      <c r="DG21" s="28">
        <f>시기외!DG21*$G$3+DG20*(1-$G$3)</f>
        <v>-1.9850939332523797E-3</v>
      </c>
      <c r="DH21" s="28">
        <f>외인!DH21</f>
        <v>26573.83</v>
      </c>
      <c r="DI21" s="28">
        <f>시기외!DI21*$G$3+DI20*(1-$G$3)</f>
        <v>1.0856605567272019E-4</v>
      </c>
      <c r="DJ21" s="28">
        <f>외인!DJ21</f>
        <v>572340.85</v>
      </c>
      <c r="DK21" s="28">
        <f>시기외!DK21*$G$3+DK20*(1-$G$3)</f>
        <v>4.6518882705485543E-4</v>
      </c>
      <c r="DL21" s="28">
        <f>외인!DL21</f>
        <v>95292.99</v>
      </c>
      <c r="DM21" s="28">
        <f>시기외!DM21*$G$3+DM20*(1-$G$3)</f>
        <v>-1.3902562158247224E-4</v>
      </c>
      <c r="DN21" s="28">
        <f>외인!DN21</f>
        <v>1876425.81</v>
      </c>
      <c r="DO21" s="28">
        <f>시기외!DO21*$G$3+DO20*(1-$G$3)</f>
        <v>-4.3442690967686092E-3</v>
      </c>
      <c r="DP21" s="28">
        <f>외인!DP21</f>
        <v>85376.58</v>
      </c>
      <c r="DQ21" s="28">
        <f>시기외!DQ21*$G$3+DQ20*(1-$G$3)</f>
        <v>4.5854485257765054E-3</v>
      </c>
      <c r="DR21" s="28">
        <f>외인!DR21</f>
        <v>40920.49</v>
      </c>
      <c r="DS21" s="28">
        <f>시기외!DS21*$G$3+DS20*(1-$G$3)</f>
        <v>1.8508374893589209E-3</v>
      </c>
      <c r="DT21" s="28">
        <f>외인!DT21</f>
        <v>132009.93</v>
      </c>
      <c r="DU21" s="28">
        <f>시기외!DU21*$G$3+DU20*(1-$G$3)</f>
        <v>-4.502455362679511E-4</v>
      </c>
      <c r="DV21" s="28">
        <f>외인!DV21</f>
        <v>34697.06</v>
      </c>
      <c r="DW21" s="28">
        <f>시기외!DW21*$G$3+DW20*(1-$G$3)</f>
        <v>1.0492565288288029E-4</v>
      </c>
      <c r="DX21" s="28">
        <f>외인!DX21</f>
        <v>104584.93</v>
      </c>
      <c r="DY21" s="28">
        <f>시기외!DY21*$G$3+DY20*(1-$G$3)</f>
        <v>5.2525073272911144E-3</v>
      </c>
      <c r="DZ21" s="28">
        <f>외인!DZ21</f>
        <v>9973.6200000000008</v>
      </c>
      <c r="EA21" s="28">
        <f>시기외!EA21*$G$3+EA20*(1-$G$3)</f>
        <v>1.3275356067144399E-3</v>
      </c>
      <c r="EB21" s="28">
        <f>외인!EB21</f>
        <v>13563.89</v>
      </c>
      <c r="EC21" s="28">
        <f>시기외!EC21*$G$3+EC20*(1-$G$3)</f>
        <v>4.5005723167193567E-4</v>
      </c>
      <c r="ED21" s="28">
        <f>외인!ED21</f>
        <v>10723.63</v>
      </c>
      <c r="EE21" s="28">
        <f>시기외!EE21*$G$3+EE20*(1-$G$3)</f>
        <v>4.5233912080991159E-3</v>
      </c>
      <c r="EF21" s="28">
        <f>외인!EF21</f>
        <v>255022.16</v>
      </c>
      <c r="EG21" s="28">
        <f>시기외!EG21*$G$3+EG20*(1-$G$3)</f>
        <v>1.2529957817799336E-3</v>
      </c>
      <c r="EH21" s="28">
        <f>외인!EH21</f>
        <v>174222.32</v>
      </c>
      <c r="EI21" s="28">
        <f>시기외!EI21*$G$3+EI20*(1-$G$3)</f>
        <v>-2.3457760376528831E-4</v>
      </c>
      <c r="EJ21" s="28">
        <f>외인!EJ21</f>
        <v>92801.99</v>
      </c>
      <c r="EK21" s="28">
        <f>시기외!EK21*$G$3+EK20*(1-$G$3)</f>
        <v>2.184951348896273E-4</v>
      </c>
      <c r="EL21" s="28">
        <f>외인!EL21</f>
        <v>37291.58</v>
      </c>
      <c r="EM21" s="28">
        <f>시기외!EM21*$G$3+EM20*(1-$G$3)</f>
        <v>-6.868561388381593E-5</v>
      </c>
      <c r="EN21" s="28">
        <f>외인!EN21</f>
        <v>40920.49</v>
      </c>
      <c r="EO21" s="28">
        <f>시기외!EO21*$G$3+EO20*(1-$G$3)</f>
        <v>1.8508374893589209E-3</v>
      </c>
      <c r="EP21" s="28">
        <f>외인!EP21</f>
        <v>175805.58</v>
      </c>
      <c r="EQ21" s="28">
        <f>시기외!EQ21*$G$3+EQ20*(1-$G$3)</f>
        <v>-1.3567166912505338E-3</v>
      </c>
      <c r="ER21" s="28">
        <f>외인!ER21</f>
        <v>14771.14</v>
      </c>
      <c r="ES21" s="28">
        <f>시기외!ES21*$G$3+ES20*(1-$G$3)</f>
        <v>8.6299638184004143E-3</v>
      </c>
      <c r="ET21" s="28">
        <f>외인!ET21</f>
        <v>113269.42</v>
      </c>
      <c r="EU21" s="28">
        <f>시기외!EU21*$G$3+EU20*(1-$G$3)</f>
        <v>5.3723314255181684E-4</v>
      </c>
      <c r="EV21" s="28">
        <f>외인!EV21</f>
        <v>45931.5</v>
      </c>
      <c r="EW21" s="28">
        <f>시기외!EW21*$G$3+EW20*(1-$G$3)</f>
        <v>-3.1352581328928996E-4</v>
      </c>
      <c r="EX21" s="28">
        <f>외인!EX21</f>
        <v>51015.33</v>
      </c>
      <c r="EY21" s="28">
        <f>시기외!EY21*$G$3+EY20*(1-$G$3)</f>
        <v>1.2877186085867126E-4</v>
      </c>
    </row>
    <row r="22" spans="1:155">
      <c r="A22" s="27">
        <f>외인!A22</f>
        <v>46097</v>
      </c>
      <c r="B22" s="28">
        <f>외인!B22</f>
        <v>4436474.2699999996</v>
      </c>
      <c r="C22" s="28">
        <f>시기외!C22*$G$3+C21*(1-$G$3)</f>
        <v>-2.3622038871532859E-3</v>
      </c>
      <c r="D22" s="28">
        <f>외인!D22</f>
        <v>627221.46</v>
      </c>
      <c r="E22" s="28">
        <f>시기외!E22*$G$3+E21*(1-$G$3)</f>
        <v>2.9251230165633743E-3</v>
      </c>
      <c r="F22" s="28">
        <f>외인!F22</f>
        <v>1887504</v>
      </c>
      <c r="G22" s="28">
        <f>시기외!G22*$G$3+G21*(1-$G$3)</f>
        <v>-3.541603463878466E-3</v>
      </c>
      <c r="H22" s="28">
        <f>외인!H22</f>
        <v>265604.07</v>
      </c>
      <c r="I22" s="28">
        <f>시기외!I22*$G$3+I21*(1-$G$3)</f>
        <v>-1.4472231849427739E-3</v>
      </c>
      <c r="J22" s="28">
        <f>외인!J22</f>
        <v>37760.97</v>
      </c>
      <c r="K22" s="28">
        <f>시기외!K22*$G$3+K21*(1-$G$3)</f>
        <v>1.8999558638840466E-3</v>
      </c>
      <c r="L22" s="28">
        <f>외인!L22</f>
        <v>245668.2</v>
      </c>
      <c r="M22" s="28">
        <f>시기외!M22*$G$3+M21*(1-$G$3)</f>
        <v>-1.592613493542555E-3</v>
      </c>
      <c r="N22" s="28">
        <f>외인!N22</f>
        <v>235150.22</v>
      </c>
      <c r="O22" s="28">
        <f>시기외!O22*$G$3+O21*(1-$G$3)</f>
        <v>-5.1661252080866145E-3</v>
      </c>
      <c r="P22" s="28">
        <f>외인!P22</f>
        <v>197545.36</v>
      </c>
      <c r="Q22" s="28">
        <f>시기외!Q22*$G$3+Q21*(1-$G$3)</f>
        <v>7.7708503451879153E-4</v>
      </c>
      <c r="R22" s="28">
        <f>외인!R22</f>
        <v>130688.12</v>
      </c>
      <c r="S22" s="28">
        <f>시기외!S22*$G$3+S21*(1-$G$3)</f>
        <v>-7.0214090285844932E-4</v>
      </c>
      <c r="T22" s="28">
        <f>외인!T22</f>
        <v>8216.08</v>
      </c>
      <c r="U22" s="28">
        <f>시기외!U22*$G$3+U21*(1-$G$3)</f>
        <v>-8.1286111264216171E-3</v>
      </c>
      <c r="V22" s="28">
        <f>외인!V22</f>
        <v>106494.14</v>
      </c>
      <c r="W22" s="28">
        <f>시기외!W22*$G$3+W21*(1-$G$3)</f>
        <v>3.9945670374981141E-3</v>
      </c>
      <c r="X22" s="28">
        <f>외인!X22</f>
        <v>1917653.47</v>
      </c>
      <c r="Y22" s="28">
        <f>시기외!Y22*$G$3+Y21*(1-$G$3)</f>
        <v>-3.8608328119222992E-3</v>
      </c>
      <c r="Z22" s="28">
        <f>외인!Z22</f>
        <v>45265.440000000002</v>
      </c>
      <c r="AA22" s="28">
        <f>시기외!AA22*$G$3+AA21*(1-$G$3)</f>
        <v>-4.342431984599715E-4</v>
      </c>
      <c r="AB22" s="28">
        <f>외인!AB22</f>
        <v>195655.72</v>
      </c>
      <c r="AC22" s="28">
        <f>시기외!AC22*$G$3+AC21*(1-$G$3)</f>
        <v>-1.5610639196540763E-4</v>
      </c>
      <c r="AD22" s="28">
        <f>외인!AD22</f>
        <v>19609.830000000002</v>
      </c>
      <c r="AE22" s="28">
        <f>시기외!AE22*$G$3+AE21*(1-$G$3)</f>
        <v>-2.7497698223576087E-3</v>
      </c>
      <c r="AF22" s="28">
        <f>외인!AF22</f>
        <v>24755.47</v>
      </c>
      <c r="AG22" s="28">
        <f>시기외!AG22*$G$3+AG21*(1-$G$3)</f>
        <v>-1.1731867878754683E-3</v>
      </c>
      <c r="AH22" s="28">
        <f>외인!AH22</f>
        <v>202952.83</v>
      </c>
      <c r="AI22" s="28">
        <f>시기외!AI22*$G$3+AI21*(1-$G$3)</f>
        <v>1.7273092755451505E-3</v>
      </c>
      <c r="AJ22" s="28">
        <f>외인!AJ22</f>
        <v>114327.64</v>
      </c>
      <c r="AK22" s="28">
        <f>시기외!AK22*$G$3+AK21*(1-$G$3)</f>
        <v>-2.1441187153116233E-3</v>
      </c>
      <c r="AL22" s="28">
        <f>외인!AL22</f>
        <v>84935.8</v>
      </c>
      <c r="AM22" s="28">
        <f>시기외!AM22*$G$3+AM21*(1-$G$3)</f>
        <v>-4.2702383115461297E-4</v>
      </c>
      <c r="AN22" s="28">
        <f>외인!AN22</f>
        <v>169323.74</v>
      </c>
      <c r="AO22" s="28">
        <f>시기외!AO22*$G$3+AO21*(1-$G$3)</f>
        <v>-6.7791616853412062E-3</v>
      </c>
      <c r="AP22" s="28">
        <f>외인!AP22</f>
        <v>111258.66</v>
      </c>
      <c r="AQ22" s="28">
        <f>시기외!AQ22*$G$3+AQ21*(1-$G$3)</f>
        <v>3.0930711373004777E-4</v>
      </c>
      <c r="AR22" s="28">
        <f>외인!AR22</f>
        <v>24235.46</v>
      </c>
      <c r="AS22" s="28">
        <f>시기외!AS22*$G$3+AS21*(1-$G$3)</f>
        <v>-2.7635624903355077E-3</v>
      </c>
      <c r="AT22" s="28">
        <f>외인!AT22</f>
        <v>77331.360000000001</v>
      </c>
      <c r="AU22" s="28">
        <f>시기외!AU22*$G$3+AU21*(1-$G$3)</f>
        <v>-8.3868162607106205E-4</v>
      </c>
      <c r="AV22" s="28">
        <f>외인!AV22</f>
        <v>46744.57</v>
      </c>
      <c r="AW22" s="28">
        <f>시기외!AW22*$G$3+AW21*(1-$G$3)</f>
        <v>-8.412885748465299E-4</v>
      </c>
      <c r="AX22" s="28">
        <f>외인!AX22</f>
        <v>55413.64</v>
      </c>
      <c r="AY22" s="28">
        <f>시기외!AY22*$G$3+AY21*(1-$G$3)</f>
        <v>-7.2253694835164089E-4</v>
      </c>
      <c r="AZ22" s="28">
        <f>외인!AZ22</f>
        <v>2043601.93</v>
      </c>
      <c r="BA22" s="28">
        <f>시기외!BA22*$G$3+BA21*(1-$G$3)</f>
        <v>-3.6844685837080574E-3</v>
      </c>
      <c r="BB22" s="28">
        <f>외인!BB22</f>
        <v>95565.4</v>
      </c>
      <c r="BC22" s="28">
        <f>시기외!BC22*$G$3+BC21*(1-$G$3)</f>
        <v>-2.1480418914937273E-4</v>
      </c>
      <c r="BD22" s="28">
        <f>외인!BD22</f>
        <v>40199.64</v>
      </c>
      <c r="BE22" s="28">
        <f>시기외!BE22*$G$3+BE21*(1-$G$3)</f>
        <v>-7.7674314248744585E-3</v>
      </c>
      <c r="BF22" s="28">
        <f>외인!BF22</f>
        <v>0</v>
      </c>
      <c r="BG22" s="28" t="e">
        <f>시기외!BG22*$G$3+BG21*(1-$G$3)</f>
        <v>#DIV/0!</v>
      </c>
      <c r="BH22" s="28">
        <f>외인!BH22</f>
        <v>85755.67</v>
      </c>
      <c r="BI22" s="28">
        <f>시기외!BI22*$G$3+BI21*(1-$G$3)</f>
        <v>-2.9053293605917421E-3</v>
      </c>
      <c r="BJ22" s="28">
        <f>외인!BJ22</f>
        <v>109231.95</v>
      </c>
      <c r="BK22" s="28">
        <f>시기외!BK22*$G$3+BK21*(1-$G$3)</f>
        <v>-1.9861916488490613E-3</v>
      </c>
      <c r="BL22" s="28">
        <f>외인!BL22</f>
        <v>48580.160000000003</v>
      </c>
      <c r="BM22" s="28">
        <f>시기외!BM22*$G$3+BM21*(1-$G$3)</f>
        <v>-1.7652883243840537E-3</v>
      </c>
      <c r="BN22" s="28">
        <f>외인!BN22</f>
        <v>43113.78</v>
      </c>
      <c r="BO22" s="28">
        <f>시기외!BO22*$G$3+BO21*(1-$G$3)</f>
        <v>-3.7035872087938411E-3</v>
      </c>
      <c r="BP22" s="28">
        <f>외인!BP22</f>
        <v>65152.18</v>
      </c>
      <c r="BQ22" s="28">
        <f>시기외!BQ22*$G$3+BQ21*(1-$G$3)</f>
        <v>-2.0439114258458883E-4</v>
      </c>
      <c r="BR22" s="28">
        <f>외인!BR22</f>
        <v>244307.18</v>
      </c>
      <c r="BS22" s="28">
        <f>시기외!BS22*$G$3+BS21*(1-$G$3)</f>
        <v>1.1922526795199279E-3</v>
      </c>
      <c r="BT22" s="28">
        <f>외인!BT22</f>
        <v>1954394.98</v>
      </c>
      <c r="BU22" s="28">
        <f>시기외!BU22*$G$3+BU21*(1-$G$3)</f>
        <v>-3.7108314583382553E-3</v>
      </c>
      <c r="BV22" s="28">
        <f>외인!BV22</f>
        <v>377024.78</v>
      </c>
      <c r="BW22" s="28">
        <f>시기외!BW22*$G$3+BW21*(1-$G$3)</f>
        <v>-5.0392410594256049E-4</v>
      </c>
      <c r="BX22" s="28">
        <f>외인!BX22</f>
        <v>74444.25</v>
      </c>
      <c r="BY22" s="28">
        <f>시기외!BY22*$G$3+BY21*(1-$G$3)</f>
        <v>-1.5816106357404724E-3</v>
      </c>
      <c r="BZ22" s="28">
        <f>외인!BZ22</f>
        <v>254259.54</v>
      </c>
      <c r="CA22" s="28">
        <f>시기외!CA22*$G$3+CA21*(1-$G$3)</f>
        <v>-4.6646404206299964E-3</v>
      </c>
      <c r="CB22" s="28">
        <f>외인!CB22</f>
        <v>13096.99</v>
      </c>
      <c r="CC22" s="28">
        <f>시기외!CC22*$G$3+CC21*(1-$G$3)</f>
        <v>-8.0477644445674365E-4</v>
      </c>
      <c r="CD22" s="28">
        <f>외인!CD22</f>
        <v>34100.75</v>
      </c>
      <c r="CE22" s="28">
        <f>시기외!CE22*$G$3+CE21*(1-$G$3)</f>
        <v>-6.7360756957486763E-4</v>
      </c>
      <c r="CF22" s="28">
        <f>외인!CF22</f>
        <v>23792.71</v>
      </c>
      <c r="CG22" s="28">
        <f>시기외!CG22*$G$3+CG21*(1-$G$3)</f>
        <v>2.5879059153311324E-4</v>
      </c>
      <c r="CH22" s="28">
        <f>외인!CH22</f>
        <v>64659.88</v>
      </c>
      <c r="CI22" s="28">
        <f>시기외!CI22*$G$3+CI21*(1-$G$3)</f>
        <v>-8.9005426875321775E-4</v>
      </c>
      <c r="CJ22" s="28">
        <f>외인!CJ22</f>
        <v>386839.57</v>
      </c>
      <c r="CK22" s="28">
        <f>시기외!CK22*$G$3+CK21*(1-$G$3)</f>
        <v>1.5489226290878997E-3</v>
      </c>
      <c r="CL22" s="28">
        <f>외인!CL22</f>
        <v>223449.29</v>
      </c>
      <c r="CM22" s="28">
        <f>시기외!CM22*$G$3+CM21*(1-$G$3)</f>
        <v>-5.1720032062175256E-4</v>
      </c>
      <c r="CN22" s="28">
        <f>외인!CN22</f>
        <v>121275.36</v>
      </c>
      <c r="CO22" s="28">
        <f>시기외!CO22*$G$3+CO21*(1-$G$3)</f>
        <v>-4.2686413722230578E-4</v>
      </c>
      <c r="CP22" s="28">
        <f>외인!CP22</f>
        <v>96177.05</v>
      </c>
      <c r="CQ22" s="28">
        <f>시기외!CQ22*$G$3+CQ21*(1-$G$3)</f>
        <v>-1.7642886863419169E-4</v>
      </c>
      <c r="CR22" s="28">
        <f>외인!CR22</f>
        <v>164954.62</v>
      </c>
      <c r="CS22" s="28">
        <f>시기외!CS22*$G$3+CS21*(1-$G$3)</f>
        <v>-5.8418461226847525E-4</v>
      </c>
      <c r="CT22" s="28">
        <f>외인!CT22</f>
        <v>104715.37</v>
      </c>
      <c r="CU22" s="28">
        <f>시기외!CU22*$G$3+CU21*(1-$G$3)</f>
        <v>1.8693359193243052E-3</v>
      </c>
      <c r="CV22" s="28">
        <f>외인!CV22</f>
        <v>1954394.98</v>
      </c>
      <c r="CW22" s="28">
        <f>시기외!CW22*$G$3+CW21*(1-$G$3)</f>
        <v>-3.7108314583382553E-3</v>
      </c>
      <c r="CX22" s="28">
        <f>외인!CX22</f>
        <v>188720.56</v>
      </c>
      <c r="CY22" s="28">
        <f>시기외!CY22*$G$3+CY21*(1-$G$3)</f>
        <v>-1.3144803873239768E-4</v>
      </c>
      <c r="CZ22" s="28">
        <f>외인!CZ22</f>
        <v>17080.41</v>
      </c>
      <c r="DA22" s="28">
        <f>시기외!DA22*$G$3+DA21*(1-$G$3)</f>
        <v>-9.535122115789873E-4</v>
      </c>
      <c r="DB22" s="28">
        <f>외인!DB22</f>
        <v>40199.64</v>
      </c>
      <c r="DC22" s="28">
        <f>시기외!DC22*$G$3+DC21*(1-$G$3)</f>
        <v>-7.7674314248744585E-3</v>
      </c>
      <c r="DD22" s="28">
        <f>외인!DD22</f>
        <v>8216.08</v>
      </c>
      <c r="DE22" s="28">
        <f>시기외!DE22*$G$3+DE21*(1-$G$3)</f>
        <v>-8.1286111264216171E-3</v>
      </c>
      <c r="DF22" s="28">
        <f>외인!DF22</f>
        <v>55935.53</v>
      </c>
      <c r="DG22" s="28">
        <f>시기외!DG22*$G$3+DG21*(1-$G$3)</f>
        <v>-1.7592919973003828E-3</v>
      </c>
      <c r="DH22" s="28">
        <f>외인!DH22</f>
        <v>25936.47</v>
      </c>
      <c r="DI22" s="28">
        <f>시기외!DI22*$G$3+DI21*(1-$G$3)</f>
        <v>-5.2775694223464479E-4</v>
      </c>
      <c r="DJ22" s="28">
        <f>외인!DJ22</f>
        <v>560381.79</v>
      </c>
      <c r="DK22" s="28">
        <f>시기외!DK22*$G$3+DK21*(1-$G$3)</f>
        <v>3.9498302419347731E-4</v>
      </c>
      <c r="DL22" s="28">
        <f>외인!DL22</f>
        <v>96346.74</v>
      </c>
      <c r="DM22" s="28">
        <f>시기외!DM22*$G$3+DM21*(1-$G$3)</f>
        <v>-4.5398631552867781E-4</v>
      </c>
      <c r="DN22" s="28">
        <f>외인!DN22</f>
        <v>1954394.98</v>
      </c>
      <c r="DO22" s="28">
        <f>시기외!DO22*$G$3+DO21*(1-$G$3)</f>
        <v>-3.7108314583382553E-3</v>
      </c>
      <c r="DP22" s="28">
        <f>외인!DP22</f>
        <v>84456.86</v>
      </c>
      <c r="DQ22" s="28">
        <f>시기외!DQ22*$G$3+DQ21*(1-$G$3)</f>
        <v>3.7642690061992687E-3</v>
      </c>
      <c r="DR22" s="28">
        <f>외인!DR22</f>
        <v>39754.19</v>
      </c>
      <c r="DS22" s="28">
        <f>시기외!DS22*$G$3+DS21*(1-$G$3)</f>
        <v>1.6134612715754428E-3</v>
      </c>
      <c r="DT22" s="28">
        <f>외인!DT22</f>
        <v>130688.12</v>
      </c>
      <c r="DU22" s="28">
        <f>시기외!DU22*$G$3+DU21*(1-$G$3)</f>
        <v>-7.0214090285844932E-4</v>
      </c>
      <c r="DV22" s="28">
        <f>외인!DV22</f>
        <v>34108.82</v>
      </c>
      <c r="DW22" s="28">
        <f>시기외!DW22*$G$3+DW21*(1-$G$3)</f>
        <v>-1.0277559996953846E-4</v>
      </c>
      <c r="DX22" s="28">
        <f>외인!DX22</f>
        <v>106494.14</v>
      </c>
      <c r="DY22" s="28">
        <f>시기외!DY22*$G$3+DY21*(1-$G$3)</f>
        <v>3.9945670374981141E-3</v>
      </c>
      <c r="DZ22" s="28">
        <f>외인!DZ22</f>
        <v>9559.4500000000007</v>
      </c>
      <c r="EA22" s="28">
        <f>시기외!EA22*$G$3+EA21*(1-$G$3)</f>
        <v>6.1345348410107175E-4</v>
      </c>
      <c r="EB22" s="28">
        <f>외인!EB22</f>
        <v>13392.55</v>
      </c>
      <c r="EC22" s="28">
        <f>시기외!EC22*$G$3+EC21*(1-$G$3)</f>
        <v>1.1726116146134041E-5</v>
      </c>
      <c r="ED22" s="28">
        <f>외인!ED22</f>
        <v>10485.11</v>
      </c>
      <c r="EE22" s="28">
        <f>시기외!EE22*$G$3+EE21*(1-$G$3)</f>
        <v>3.3849525535183727E-3</v>
      </c>
      <c r="EF22" s="28">
        <f>외인!EF22</f>
        <v>249816.94</v>
      </c>
      <c r="EG22" s="28">
        <f>시기외!EG22*$G$3+EG21*(1-$G$3)</f>
        <v>8.4728358182499508E-4</v>
      </c>
      <c r="EH22" s="28">
        <f>외인!EH22</f>
        <v>177743.57</v>
      </c>
      <c r="EI22" s="28">
        <f>시기외!EI22*$G$3+EI21*(1-$G$3)</f>
        <v>-2.6823485441508004E-4</v>
      </c>
      <c r="EJ22" s="28">
        <f>외인!EJ22</f>
        <v>91135.65</v>
      </c>
      <c r="EK22" s="28">
        <f>시기외!EK22*$G$3+EK21*(1-$G$3)</f>
        <v>2.8140349484990005E-5</v>
      </c>
      <c r="EL22" s="28">
        <f>외인!EL22</f>
        <v>36584.519999999997</v>
      </c>
      <c r="EM22" s="28">
        <f>시기외!EM22*$G$3+EM21*(1-$G$3)</f>
        <v>-5.6156818483566308E-4</v>
      </c>
      <c r="EN22" s="28">
        <f>외인!EN22</f>
        <v>39754.19</v>
      </c>
      <c r="EO22" s="28">
        <f>시기외!EO22*$G$3+EO21*(1-$G$3)</f>
        <v>1.6134612715754428E-3</v>
      </c>
      <c r="EP22" s="28">
        <f>외인!EP22</f>
        <v>174659.66</v>
      </c>
      <c r="EQ22" s="28">
        <f>시기외!EQ22*$G$3+EQ21*(1-$G$3)</f>
        <v>-9.0815758536061375E-4</v>
      </c>
      <c r="ER22" s="28">
        <f>외인!ER22</f>
        <v>14614.88</v>
      </c>
      <c r="ES22" s="28">
        <f>시기외!ES22*$G$3+ES21*(1-$G$3)</f>
        <v>7.9477730479162977E-3</v>
      </c>
      <c r="ET22" s="28">
        <f>외인!ET22</f>
        <v>111258.66</v>
      </c>
      <c r="EU22" s="28">
        <f>시기외!EU22*$G$3+EU21*(1-$G$3)</f>
        <v>3.0930711373004777E-4</v>
      </c>
      <c r="EV22" s="28">
        <f>외인!EV22</f>
        <v>45265.440000000002</v>
      </c>
      <c r="EW22" s="28">
        <f>시기외!EW22*$G$3+EW21*(1-$G$3)</f>
        <v>-4.342431984599715E-4</v>
      </c>
      <c r="EX22" s="28">
        <f>외인!EX22</f>
        <v>50911.61</v>
      </c>
      <c r="EY22" s="28">
        <f>시기외!EY22*$G$3+EY21*(1-$G$3)</f>
        <v>5.9281944877104432E-5</v>
      </c>
    </row>
    <row r="23" spans="1:155">
      <c r="A23" s="27">
        <f>외인!A23</f>
        <v>46098</v>
      </c>
      <c r="B23" s="28">
        <f>외인!B23</f>
        <v>4508059.58</v>
      </c>
      <c r="C23" s="28">
        <f>시기외!C23*$G$3+C22*(1-$G$3)</f>
        <v>-2.1513594325200643E-3</v>
      </c>
      <c r="D23" s="28">
        <f>외인!D23</f>
        <v>626444.13</v>
      </c>
      <c r="E23" s="28">
        <f>시기외!E23*$G$3+E22*(1-$G$3)</f>
        <v>2.171316179562721E-3</v>
      </c>
      <c r="F23" s="28">
        <f>외인!F23</f>
        <v>1934844.53</v>
      </c>
      <c r="G23" s="28">
        <f>시기외!G23*$G$3+G22*(1-$G$3)</f>
        <v>-3.2328327129867566E-3</v>
      </c>
      <c r="H23" s="28">
        <f>외인!H23</f>
        <v>273418.68</v>
      </c>
      <c r="I23" s="28">
        <f>시기외!I23*$G$3+I22*(1-$G$3)</f>
        <v>-1.626802467251644E-3</v>
      </c>
      <c r="J23" s="28">
        <f>외인!J23</f>
        <v>39341</v>
      </c>
      <c r="K23" s="28">
        <f>시기외!K23*$G$3+K22*(1-$G$3)</f>
        <v>1.8688035383944428E-3</v>
      </c>
      <c r="L23" s="28">
        <f>외인!L23</f>
        <v>253119.56</v>
      </c>
      <c r="M23" s="28">
        <f>시기외!M23*$G$3+M22*(1-$G$3)</f>
        <v>-1.7407820709437129E-3</v>
      </c>
      <c r="N23" s="28">
        <f>외인!N23</f>
        <v>242669.86</v>
      </c>
      <c r="O23" s="28">
        <f>시기외!O23*$G$3+O22*(1-$G$3)</f>
        <v>-5.0168100463978092E-3</v>
      </c>
      <c r="P23" s="28">
        <f>외인!P23</f>
        <v>201143.73</v>
      </c>
      <c r="Q23" s="28">
        <f>시기외!Q23*$G$3+Q22*(1-$G$3)</f>
        <v>5.4408992708966913E-4</v>
      </c>
      <c r="R23" s="28">
        <f>외인!R23</f>
        <v>133139.97</v>
      </c>
      <c r="S23" s="28">
        <f>시기외!S23*$G$3+S22*(1-$G$3)</f>
        <v>-7.9204857527920855E-4</v>
      </c>
      <c r="T23" s="28">
        <f>외인!T23</f>
        <v>8266.85</v>
      </c>
      <c r="U23" s="28">
        <f>시기외!U23*$G$3+U22*(1-$G$3)</f>
        <v>-7.2178743349368395E-3</v>
      </c>
      <c r="V23" s="28">
        <f>외인!V23</f>
        <v>105072.57</v>
      </c>
      <c r="W23" s="28">
        <f>시기외!W23*$G$3+W22*(1-$G$3)</f>
        <v>2.9286818487885566E-3</v>
      </c>
      <c r="X23" s="28">
        <f>외인!X23</f>
        <v>1944166.83</v>
      </c>
      <c r="Y23" s="28">
        <f>시기외!Y23*$G$3+Y22*(1-$G$3)</f>
        <v>-3.46843351046025E-3</v>
      </c>
      <c r="Z23" s="28">
        <f>외인!Z23</f>
        <v>46258.91</v>
      </c>
      <c r="AA23" s="28">
        <f>시기외!AA23*$G$3+AA22*(1-$G$3)</f>
        <v>-5.0003470831123139E-4</v>
      </c>
      <c r="AB23" s="28">
        <f>외인!AB23</f>
        <v>198376.03</v>
      </c>
      <c r="AC23" s="28">
        <f>시기외!AC23*$G$3+AC22*(1-$G$3)</f>
        <v>-1.7801678856405883E-4</v>
      </c>
      <c r="AD23" s="28">
        <f>외인!AD23</f>
        <v>19787</v>
      </c>
      <c r="AE23" s="28">
        <f>시기외!AE23*$G$3+AE22*(1-$G$3)</f>
        <v>-2.3937497821992291E-3</v>
      </c>
      <c r="AF23" s="28">
        <f>외인!AF23</f>
        <v>24715.360000000001</v>
      </c>
      <c r="AG23" s="28">
        <f>시기외!AG23*$G$3+AG22*(1-$G$3)</f>
        <v>-1.2657749049281475E-3</v>
      </c>
      <c r="AH23" s="28">
        <f>외인!AH23</f>
        <v>205800.35</v>
      </c>
      <c r="AI23" s="28">
        <f>시기외!AI23*$G$3+AI22*(1-$G$3)</f>
        <v>1.8222849281316438E-3</v>
      </c>
      <c r="AJ23" s="28">
        <f>외인!AJ23</f>
        <v>116189.35</v>
      </c>
      <c r="AK23" s="28">
        <f>시기외!AK23*$G$3+AK22*(1-$G$3)</f>
        <v>-2.180288110216257E-3</v>
      </c>
      <c r="AL23" s="28">
        <f>외인!AL23</f>
        <v>87105.61</v>
      </c>
      <c r="AM23" s="28">
        <f>시기외!AM23*$G$3+AM22*(1-$G$3)</f>
        <v>-7.2603102960952569E-4</v>
      </c>
      <c r="AN23" s="28">
        <f>외인!AN23</f>
        <v>174687.43</v>
      </c>
      <c r="AO23" s="28">
        <f>시기외!AO23*$G$3+AO22*(1-$G$3)</f>
        <v>-6.5000571662962919E-3</v>
      </c>
      <c r="AP23" s="28">
        <f>외인!AP23</f>
        <v>113249.03</v>
      </c>
      <c r="AQ23" s="28">
        <f>시기외!AQ23*$G$3+AQ22*(1-$G$3)</f>
        <v>1.4500109701894167E-4</v>
      </c>
      <c r="AR23" s="28">
        <f>외인!AR23</f>
        <v>24533.78</v>
      </c>
      <c r="AS23" s="28">
        <f>시기외!AS23*$G$3+AS22*(1-$G$3)</f>
        <v>-2.3772779210967277E-3</v>
      </c>
      <c r="AT23" s="28">
        <f>외인!AT23</f>
        <v>78198.83</v>
      </c>
      <c r="AU23" s="28">
        <f>시기외!AU23*$G$3+AU22*(1-$G$3)</f>
        <v>-8.8988459183399747E-4</v>
      </c>
      <c r="AV23" s="28">
        <f>외인!AV23</f>
        <v>46940.2</v>
      </c>
      <c r="AW23" s="28">
        <f>시기외!AW23*$G$3+AW22*(1-$G$3)</f>
        <v>-8.5813405398476217E-4</v>
      </c>
      <c r="AX23" s="28">
        <f>외인!AX23</f>
        <v>55672.07</v>
      </c>
      <c r="AY23" s="28">
        <f>시기외!AY23*$G$3+AY22*(1-$G$3)</f>
        <v>-8.0606142255257968E-4</v>
      </c>
      <c r="AZ23" s="28">
        <f>외인!AZ23</f>
        <v>2074670.63</v>
      </c>
      <c r="BA23" s="28">
        <f>시기외!BA23*$G$3+BA22*(1-$G$3)</f>
        <v>-3.3192266407179728E-3</v>
      </c>
      <c r="BB23" s="28">
        <f>외인!BB23</f>
        <v>97710.8</v>
      </c>
      <c r="BC23" s="28">
        <f>시기외!BC23*$G$3+BC22*(1-$G$3)</f>
        <v>-2.6112819338489139E-4</v>
      </c>
      <c r="BD23" s="28">
        <f>외인!BD23</f>
        <v>40950.550000000003</v>
      </c>
      <c r="BE23" s="28">
        <f>시기외!BE23*$G$3+BE22*(1-$G$3)</f>
        <v>-6.8868549587336632E-3</v>
      </c>
      <c r="BF23" s="28">
        <f>외인!BF23</f>
        <v>0</v>
      </c>
      <c r="BG23" s="28" t="e">
        <f>시기외!BG23*$G$3+BG22*(1-$G$3)</f>
        <v>#DIV/0!</v>
      </c>
      <c r="BH23" s="28">
        <f>외인!BH23</f>
        <v>87814.48</v>
      </c>
      <c r="BI23" s="28">
        <f>시기외!BI23*$G$3+BI22*(1-$G$3)</f>
        <v>-2.6837783974719811E-3</v>
      </c>
      <c r="BJ23" s="28">
        <f>외인!BJ23</f>
        <v>111888.47</v>
      </c>
      <c r="BK23" s="28">
        <f>시기외!BK23*$G$3+BK22*(1-$G$3)</f>
        <v>-2.4143901043611939E-3</v>
      </c>
      <c r="BL23" s="28">
        <f>외인!BL23</f>
        <v>48933.55</v>
      </c>
      <c r="BM23" s="28">
        <f>시기외!BM23*$G$3+BM22*(1-$G$3)</f>
        <v>-1.6226716078661721E-3</v>
      </c>
      <c r="BN23" s="28">
        <f>외인!BN23</f>
        <v>44082.3</v>
      </c>
      <c r="BO23" s="28">
        <f>시기외!BO23*$G$3+BO22*(1-$G$3)</f>
        <v>-3.3777189598622089E-3</v>
      </c>
      <c r="BP23" s="28">
        <f>외인!BP23</f>
        <v>65591.960000000006</v>
      </c>
      <c r="BQ23" s="28">
        <f>시기외!BQ23*$G$3+BQ22*(1-$G$3)</f>
        <v>-3.0441180729184718E-4</v>
      </c>
      <c r="BR23" s="28">
        <f>외인!BR23</f>
        <v>246322.39</v>
      </c>
      <c r="BS23" s="28">
        <f>시기외!BS23*$G$3+BS22*(1-$G$3)</f>
        <v>9.8637581440003813E-4</v>
      </c>
      <c r="BT23" s="28">
        <f>외인!BT23</f>
        <v>1981027.98</v>
      </c>
      <c r="BU23" s="28">
        <f>시기외!BU23*$G$3+BU22*(1-$G$3)</f>
        <v>-3.3384365357608686E-3</v>
      </c>
      <c r="BV23" s="28">
        <f>외인!BV23</f>
        <v>377045.17</v>
      </c>
      <c r="BW23" s="28">
        <f>시기외!BW23*$G$3+BW22*(1-$G$3)</f>
        <v>-4.8963805993657266E-4</v>
      </c>
      <c r="BX23" s="28">
        <f>외인!BX23</f>
        <v>75481.3</v>
      </c>
      <c r="BY23" s="28">
        <f>시기외!BY23*$G$3+BY22*(1-$G$3)</f>
        <v>-1.4797779212300983E-3</v>
      </c>
      <c r="BZ23" s="28">
        <f>외인!BZ23</f>
        <v>261793.04</v>
      </c>
      <c r="CA23" s="28">
        <f>시기외!CA23*$G$3+CA22*(1-$G$3)</f>
        <v>-4.5780362517422925E-3</v>
      </c>
      <c r="CB23" s="28">
        <f>외인!CB23</f>
        <v>13317.62</v>
      </c>
      <c r="CC23" s="28">
        <f>시기외!CC23*$G$3+CC22*(1-$G$3)</f>
        <v>-7.6795181348807769E-4</v>
      </c>
      <c r="CD23" s="28">
        <f>외인!CD23</f>
        <v>34877.769999999997</v>
      </c>
      <c r="CE23" s="28">
        <f>시기외!CE23*$G$3+CE22*(1-$G$3)</f>
        <v>-9.5823263908126886E-4</v>
      </c>
      <c r="CF23" s="28">
        <f>외인!CF23</f>
        <v>23992.18</v>
      </c>
      <c r="CG23" s="28">
        <f>시기외!CG23*$G$3+CG22*(1-$G$3)</f>
        <v>1.1857886124235883E-5</v>
      </c>
      <c r="CH23" s="28">
        <f>외인!CH23</f>
        <v>65208.05</v>
      </c>
      <c r="CI23" s="28">
        <f>시기외!CI23*$G$3+CI22*(1-$G$3)</f>
        <v>-8.6172198755227528E-4</v>
      </c>
      <c r="CJ23" s="28">
        <f>외인!CJ23</f>
        <v>390172.61</v>
      </c>
      <c r="CK23" s="28">
        <f>시기외!CK23*$G$3+CK22*(1-$G$3)</f>
        <v>1.2236436416164561E-3</v>
      </c>
      <c r="CL23" s="28">
        <f>외인!CL23</f>
        <v>226551.37</v>
      </c>
      <c r="CM23" s="28">
        <f>시기외!CM23*$G$3+CM22*(1-$G$3)</f>
        <v>-4.9194373519051546E-4</v>
      </c>
      <c r="CN23" s="28">
        <f>외인!CN23</f>
        <v>121094.99</v>
      </c>
      <c r="CO23" s="28">
        <f>시기외!CO23*$G$3+CO22*(1-$G$3)</f>
        <v>-6.4068088690681277E-4</v>
      </c>
      <c r="CP23" s="28">
        <f>외인!CP23</f>
        <v>98328.46</v>
      </c>
      <c r="CQ23" s="28">
        <f>시기외!CQ23*$G$3+CQ22*(1-$G$3)</f>
        <v>-2.2836159265491479E-4</v>
      </c>
      <c r="CR23" s="28">
        <f>외인!CR23</f>
        <v>167096.49</v>
      </c>
      <c r="CS23" s="28">
        <f>시기외!CS23*$G$3+CS22*(1-$G$3)</f>
        <v>-7.0986492269908743E-4</v>
      </c>
      <c r="CT23" s="28">
        <f>외인!CT23</f>
        <v>108189.09</v>
      </c>
      <c r="CU23" s="28">
        <f>시기외!CU23*$G$3+CU22*(1-$G$3)</f>
        <v>1.4188116751286744E-3</v>
      </c>
      <c r="CV23" s="28">
        <f>외인!CV23</f>
        <v>1981027.98</v>
      </c>
      <c r="CW23" s="28">
        <f>시기외!CW23*$G$3+CW22*(1-$G$3)</f>
        <v>-3.3384365357608686E-3</v>
      </c>
      <c r="CX23" s="28">
        <f>외인!CX23</f>
        <v>193262.26</v>
      </c>
      <c r="CY23" s="28">
        <f>시기외!CY23*$G$3+CY22*(1-$G$3)</f>
        <v>-2.3376102640482014E-4</v>
      </c>
      <c r="CZ23" s="28">
        <f>외인!CZ23</f>
        <v>17190.72</v>
      </c>
      <c r="DA23" s="28">
        <f>시기외!DA23*$G$3+DA22*(1-$G$3)</f>
        <v>-1.1439408807336229E-3</v>
      </c>
      <c r="DB23" s="28">
        <f>외인!DB23</f>
        <v>40950.550000000003</v>
      </c>
      <c r="DC23" s="28">
        <f>시기외!DC23*$G$3+DC22*(1-$G$3)</f>
        <v>-6.8868549587336632E-3</v>
      </c>
      <c r="DD23" s="28">
        <f>외인!DD23</f>
        <v>8266.85</v>
      </c>
      <c r="DE23" s="28">
        <f>시기외!DE23*$G$3+DE22*(1-$G$3)</f>
        <v>-7.2178743349368395E-3</v>
      </c>
      <c r="DF23" s="28">
        <f>외인!DF23</f>
        <v>56833.53</v>
      </c>
      <c r="DG23" s="28">
        <f>시기외!DG23*$G$3+DG22*(1-$G$3)</f>
        <v>-1.6694025510599431E-3</v>
      </c>
      <c r="DH23" s="28">
        <f>외인!DH23</f>
        <v>26602.59</v>
      </c>
      <c r="DI23" s="28">
        <f>시기외!DI23*$G$3+DI22*(1-$G$3)</f>
        <v>-9.0360408543546764E-4</v>
      </c>
      <c r="DJ23" s="28">
        <f>외인!DJ23</f>
        <v>569086.14</v>
      </c>
      <c r="DK23" s="28">
        <f>시기외!DK23*$G$3+DK22*(1-$G$3)</f>
        <v>3.2787965992171758E-4</v>
      </c>
      <c r="DL23" s="28">
        <f>외인!DL23</f>
        <v>96603.56</v>
      </c>
      <c r="DM23" s="28">
        <f>시기외!DM23*$G$3+DM22*(1-$G$3)</f>
        <v>-6.9378207417621941E-4</v>
      </c>
      <c r="DN23" s="28">
        <f>외인!DN23</f>
        <v>1981027.98</v>
      </c>
      <c r="DO23" s="28">
        <f>시기외!DO23*$G$3+DO22*(1-$G$3)</f>
        <v>-3.3384365357608686E-3</v>
      </c>
      <c r="DP23" s="28">
        <f>외인!DP23</f>
        <v>84203.05</v>
      </c>
      <c r="DQ23" s="28">
        <f>시기외!DQ23*$G$3+DQ22*(1-$G$3)</f>
        <v>3.3640223472326445E-3</v>
      </c>
      <c r="DR23" s="28">
        <f>외인!DR23</f>
        <v>41086.06</v>
      </c>
      <c r="DS23" s="28">
        <f>시기외!DS23*$G$3+DS22*(1-$G$3)</f>
        <v>1.6512028143400505E-3</v>
      </c>
      <c r="DT23" s="28">
        <f>외인!DT23</f>
        <v>133139.97</v>
      </c>
      <c r="DU23" s="28">
        <f>시기외!DU23*$G$3+DU22*(1-$G$3)</f>
        <v>-7.9204857527920855E-4</v>
      </c>
      <c r="DV23" s="28">
        <f>외인!DV23</f>
        <v>33795.01</v>
      </c>
      <c r="DW23" s="28">
        <f>시기외!DW23*$G$3+DW22*(1-$G$3)</f>
        <v>-3.6966387531084095E-4</v>
      </c>
      <c r="DX23" s="28">
        <f>외인!DX23</f>
        <v>105072.57</v>
      </c>
      <c r="DY23" s="28">
        <f>시기외!DY23*$G$3+DY22*(1-$G$3)</f>
        <v>2.9286818487885566E-3</v>
      </c>
      <c r="DZ23" s="28">
        <f>외인!DZ23</f>
        <v>8897.9</v>
      </c>
      <c r="EA23" s="28">
        <f>시기외!EA23*$G$3+EA22*(1-$G$3)</f>
        <v>5.2011343487281083E-4</v>
      </c>
      <c r="EB23" s="28">
        <f>외인!EB23</f>
        <v>13428.83</v>
      </c>
      <c r="EC23" s="28">
        <f>시기외!EC23*$G$3+EC22*(1-$G$3)</f>
        <v>-3.1395055252162363E-4</v>
      </c>
      <c r="ED23" s="28">
        <f>외인!ED23</f>
        <v>10643.31</v>
      </c>
      <c r="EE23" s="28">
        <f>시기외!EE23*$G$3+EE22*(1-$G$3)</f>
        <v>1.7698231455777161E-3</v>
      </c>
      <c r="EF23" s="28">
        <f>외인!EF23</f>
        <v>253264.57</v>
      </c>
      <c r="EG23" s="28">
        <f>시기외!EG23*$G$3+EG22*(1-$G$3)</f>
        <v>5.6605932566231769E-4</v>
      </c>
      <c r="EH23" s="28">
        <f>외인!EH23</f>
        <v>182119.46</v>
      </c>
      <c r="EI23" s="28">
        <f>시기외!EI23*$G$3+EI22*(1-$G$3)</f>
        <v>-2.5895034257344599E-4</v>
      </c>
      <c r="EJ23" s="28">
        <f>외인!EJ23</f>
        <v>93548.69</v>
      </c>
      <c r="EK23" s="28">
        <f>시기외!EK23*$G$3+EK22*(1-$G$3)</f>
        <v>4.2542569284255885E-5</v>
      </c>
      <c r="EL23" s="28">
        <f>외인!EL23</f>
        <v>37378.89</v>
      </c>
      <c r="EM23" s="28">
        <f>시기외!EM23*$G$3+EM22*(1-$G$3)</f>
        <v>-8.2720230074163643E-4</v>
      </c>
      <c r="EN23" s="28">
        <f>외인!EN23</f>
        <v>41086.06</v>
      </c>
      <c r="EO23" s="28">
        <f>시기외!EO23*$G$3+EO22*(1-$G$3)</f>
        <v>1.6512028143400505E-3</v>
      </c>
      <c r="EP23" s="28">
        <f>외인!EP23</f>
        <v>170506.96</v>
      </c>
      <c r="EQ23" s="28">
        <f>시기외!EQ23*$G$3+EQ22*(1-$G$3)</f>
        <v>-8.4390828922470439E-4</v>
      </c>
      <c r="ER23" s="28">
        <f>외인!ER23</f>
        <v>14367.79</v>
      </c>
      <c r="ES23" s="28">
        <f>시기외!ES23*$G$3+ES22*(1-$G$3)</f>
        <v>4.7470031407396166E-3</v>
      </c>
      <c r="ET23" s="28">
        <f>외인!ET23</f>
        <v>113249.03</v>
      </c>
      <c r="EU23" s="28">
        <f>시기외!EU23*$G$3+EU22*(1-$G$3)</f>
        <v>1.4500109701894167E-4</v>
      </c>
      <c r="EV23" s="28">
        <f>외인!EV23</f>
        <v>46258.91</v>
      </c>
      <c r="EW23" s="28">
        <f>시기외!EW23*$G$3+EW22*(1-$G$3)</f>
        <v>-5.0003470831123139E-4</v>
      </c>
      <c r="EX23" s="28">
        <f>외인!EX23</f>
        <v>52069.55</v>
      </c>
      <c r="EY23" s="28">
        <f>시기외!EY23*$G$3+EY22*(1-$G$3)</f>
        <v>1.8665310475097487E-5</v>
      </c>
    </row>
    <row r="24" spans="1:155">
      <c r="A24" s="27">
        <f>외인!A24</f>
        <v>46099</v>
      </c>
      <c r="B24" s="28">
        <f>외인!B24</f>
        <v>4735422.2300000004</v>
      </c>
      <c r="C24" s="28">
        <f>시기외!C24*$G$3+C23*(1-$G$3)</f>
        <v>-1.8531017210529903E-3</v>
      </c>
      <c r="D24" s="28">
        <f>외인!D24</f>
        <v>641114.11</v>
      </c>
      <c r="E24" s="28">
        <f>시기외!E24*$G$3+E23*(1-$G$3)</f>
        <v>1.7023893513072224E-3</v>
      </c>
      <c r="F24" s="28">
        <f>외인!F24</f>
        <v>2052660.09</v>
      </c>
      <c r="G24" s="28">
        <f>시기외!G24*$G$3+G23*(1-$G$3)</f>
        <v>-2.8208047592728149E-3</v>
      </c>
      <c r="H24" s="28">
        <f>외인!H24</f>
        <v>279634.46000000002</v>
      </c>
      <c r="I24" s="28">
        <f>시기외!I24*$G$3+I23*(1-$G$3)</f>
        <v>-1.6950288832902102E-3</v>
      </c>
      <c r="J24" s="28">
        <f>외인!J24</f>
        <v>40106.54</v>
      </c>
      <c r="K24" s="28">
        <f>시기외!K24*$G$3+K23*(1-$G$3)</f>
        <v>1.7816462822663006E-3</v>
      </c>
      <c r="L24" s="28">
        <f>외인!L24</f>
        <v>258765.24</v>
      </c>
      <c r="M24" s="28">
        <f>시기외!M24*$G$3+M23*(1-$G$3)</f>
        <v>-1.774876597719324E-3</v>
      </c>
      <c r="N24" s="28">
        <f>외인!N24</f>
        <v>253243.96</v>
      </c>
      <c r="O24" s="28">
        <f>시기외!O24*$G$3+O23*(1-$G$3)</f>
        <v>-4.7122045021461677E-3</v>
      </c>
      <c r="P24" s="28">
        <f>외인!P24</f>
        <v>204920.72</v>
      </c>
      <c r="Q24" s="28">
        <f>시기외!Q24*$G$3+Q23*(1-$G$3)</f>
        <v>5.0387527566893167E-4</v>
      </c>
      <c r="R24" s="28">
        <f>외인!R24</f>
        <v>134552.9</v>
      </c>
      <c r="S24" s="28">
        <f>시기외!S24*$G$3+S23*(1-$G$3)</f>
        <v>-9.3111606043853618E-4</v>
      </c>
      <c r="T24" s="28">
        <f>외인!T24</f>
        <v>8435.89</v>
      </c>
      <c r="U24" s="28">
        <f>시기외!U24*$G$3+U23*(1-$G$3)</f>
        <v>-6.200076588123926E-3</v>
      </c>
      <c r="V24" s="28">
        <f>외인!V24</f>
        <v>110168.1</v>
      </c>
      <c r="W24" s="28">
        <f>시기외!W24*$G$3+W23*(1-$G$3)</f>
        <v>2.489077679152794E-3</v>
      </c>
      <c r="X24" s="28">
        <f>외인!X24</f>
        <v>2096314.02</v>
      </c>
      <c r="Y24" s="28">
        <f>시기외!Y24*$G$3+Y23*(1-$G$3)</f>
        <v>-2.9161222614617201E-3</v>
      </c>
      <c r="Z24" s="28">
        <f>외인!Z24</f>
        <v>48036.22</v>
      </c>
      <c r="AA24" s="28">
        <f>시기외!AA24*$G$3+AA23*(1-$G$3)</f>
        <v>-5.1483194879071786E-4</v>
      </c>
      <c r="AB24" s="28">
        <f>외인!AB24</f>
        <v>204759.42</v>
      </c>
      <c r="AC24" s="28">
        <f>시기외!AC24*$G$3+AC23*(1-$G$3)</f>
        <v>-1.9371955865347227E-4</v>
      </c>
      <c r="AD24" s="28">
        <f>외인!AD24</f>
        <v>20376.990000000002</v>
      </c>
      <c r="AE24" s="28">
        <f>시기외!AE24*$G$3+AE23*(1-$G$3)</f>
        <v>-2.1194780112203278E-3</v>
      </c>
      <c r="AF24" s="28">
        <f>외인!AF24</f>
        <v>24839.53</v>
      </c>
      <c r="AG24" s="28">
        <f>시기외!AG24*$G$3+AG23*(1-$G$3)</f>
        <v>-1.2679968364516887E-3</v>
      </c>
      <c r="AH24" s="28">
        <f>외인!AH24</f>
        <v>207385.67</v>
      </c>
      <c r="AI24" s="28">
        <f>시기외!AI24*$G$3+AI23*(1-$G$3)</f>
        <v>1.6750187773586324E-3</v>
      </c>
      <c r="AJ24" s="28">
        <f>외인!AJ24</f>
        <v>117088.5</v>
      </c>
      <c r="AK24" s="28">
        <f>시기외!AK24*$G$3+AK23*(1-$G$3)</f>
        <v>-2.2342818980932689E-3</v>
      </c>
      <c r="AL24" s="28">
        <f>외인!AL24</f>
        <v>89981.6</v>
      </c>
      <c r="AM24" s="28">
        <f>시기외!AM24*$G$3+AM23*(1-$G$3)</f>
        <v>-8.9109138435228578E-4</v>
      </c>
      <c r="AN24" s="28">
        <f>외인!AN24</f>
        <v>182491.66</v>
      </c>
      <c r="AO24" s="28">
        <f>시기외!AO24*$G$3+AO23*(1-$G$3)</f>
        <v>-6.0549820557428257E-3</v>
      </c>
      <c r="AP24" s="28">
        <f>외인!AP24</f>
        <v>120432.43</v>
      </c>
      <c r="AQ24" s="28">
        <f>시기외!AQ24*$G$3+AQ23*(1-$G$3)</f>
        <v>1.3610643880634395E-4</v>
      </c>
      <c r="AR24" s="28">
        <f>외인!AR24</f>
        <v>24827.01</v>
      </c>
      <c r="AS24" s="28">
        <f>시기외!AS24*$G$3+AS23*(1-$G$3)</f>
        <v>-2.1228360375324614E-3</v>
      </c>
      <c r="AT24" s="28">
        <f>외인!AT24</f>
        <v>79987.289999999994</v>
      </c>
      <c r="AU24" s="28">
        <f>시기외!AU24*$G$3+AU23*(1-$G$3)</f>
        <v>-9.1642831490346631E-4</v>
      </c>
      <c r="AV24" s="28">
        <f>외인!AV24</f>
        <v>47138.21</v>
      </c>
      <c r="AW24" s="28">
        <f>시기외!AW24*$G$3+AW23*(1-$G$3)</f>
        <v>-1.0342090691210699E-3</v>
      </c>
      <c r="AX24" s="28">
        <f>외인!AX24</f>
        <v>58982.91</v>
      </c>
      <c r="AY24" s="28">
        <f>시기외!AY24*$G$3+AY23*(1-$G$3)</f>
        <v>-4.7427340426600304E-4</v>
      </c>
      <c r="AZ24" s="28">
        <f>외인!AZ24</f>
        <v>2232191.77</v>
      </c>
      <c r="BA24" s="28">
        <f>시기외!BA24*$G$3+BA23*(1-$G$3)</f>
        <v>-2.7893920702234793E-3</v>
      </c>
      <c r="BB24" s="28">
        <f>외인!BB24</f>
        <v>103635.98</v>
      </c>
      <c r="BC24" s="28">
        <f>시기외!BC24*$G$3+BC23*(1-$G$3)</f>
        <v>-2.5077794744628868E-4</v>
      </c>
      <c r="BD24" s="28">
        <f>외인!BD24</f>
        <v>42212.51</v>
      </c>
      <c r="BE24" s="28">
        <f>시기외!BE24*$G$3+BE23*(1-$G$3)</f>
        <v>-5.8999385070281438E-3</v>
      </c>
      <c r="BF24" s="28">
        <f>외인!BF24</f>
        <v>0</v>
      </c>
      <c r="BG24" s="28" t="e">
        <f>시기외!BG24*$G$3+BG23*(1-$G$3)</f>
        <v>#DIV/0!</v>
      </c>
      <c r="BH24" s="28">
        <f>외인!BH24</f>
        <v>90473.93</v>
      </c>
      <c r="BI24" s="28">
        <f>시기외!BI24*$G$3+BI23*(1-$G$3)</f>
        <v>-2.1631660740896591E-3</v>
      </c>
      <c r="BJ24" s="28">
        <f>외인!BJ24</f>
        <v>116321.02</v>
      </c>
      <c r="BK24" s="28">
        <f>시기외!BK24*$G$3+BK23*(1-$G$3)</f>
        <v>-2.5942579594280127E-3</v>
      </c>
      <c r="BL24" s="28">
        <f>외인!BL24</f>
        <v>50540.92</v>
      </c>
      <c r="BM24" s="28">
        <f>시기외!BM24*$G$3+BM23*(1-$G$3)</f>
        <v>-1.5597482885212942E-3</v>
      </c>
      <c r="BN24" s="28">
        <f>외인!BN24</f>
        <v>44963.59</v>
      </c>
      <c r="BO24" s="28">
        <f>시기외!BO24*$G$3+BO23*(1-$G$3)</f>
        <v>-3.0408844730920133E-3</v>
      </c>
      <c r="BP24" s="28">
        <f>외인!BP24</f>
        <v>69326.880000000005</v>
      </c>
      <c r="BQ24" s="28">
        <f>시기외!BQ24*$G$3+BQ23*(1-$G$3)</f>
        <v>-3.5984812170925429E-6</v>
      </c>
      <c r="BR24" s="28">
        <f>외인!BR24</f>
        <v>256846.58</v>
      </c>
      <c r="BS24" s="28">
        <f>시기외!BS24*$G$3+BS23*(1-$G$3)</f>
        <v>1.0529661474467066E-3</v>
      </c>
      <c r="BT24" s="28">
        <f>외인!BT24</f>
        <v>2135144.13</v>
      </c>
      <c r="BU24" s="28">
        <f>시기외!BU24*$G$3+BU23*(1-$G$3)</f>
        <v>-2.8103393693031174E-3</v>
      </c>
      <c r="BV24" s="28">
        <f>외인!BV24</f>
        <v>388117.16</v>
      </c>
      <c r="BW24" s="28">
        <f>시기외!BW24*$G$3+BW23*(1-$G$3)</f>
        <v>-4.2168992828299897E-4</v>
      </c>
      <c r="BX24" s="28">
        <f>외인!BX24</f>
        <v>76897.2</v>
      </c>
      <c r="BY24" s="28">
        <f>시기외!BY24*$G$3+BY23*(1-$G$3)</f>
        <v>-1.3558746826518105E-3</v>
      </c>
      <c r="BZ24" s="28">
        <f>외인!BZ24</f>
        <v>272473.26</v>
      </c>
      <c r="CA24" s="28">
        <f>시기외!CA24*$G$3+CA23*(1-$G$3)</f>
        <v>-4.3367917110935907E-3</v>
      </c>
      <c r="CB24" s="28">
        <f>외인!CB24</f>
        <v>13292.29</v>
      </c>
      <c r="CC24" s="28">
        <f>시기외!CC24*$G$3+CC23*(1-$G$3)</f>
        <v>-8.0593984772088425E-4</v>
      </c>
      <c r="CD24" s="28">
        <f>외인!CD24</f>
        <v>35061.33</v>
      </c>
      <c r="CE24" s="28">
        <f>시기외!CE24*$G$3+CE23*(1-$G$3)</f>
        <v>-1.2736495614785069E-3</v>
      </c>
      <c r="CF24" s="28">
        <f>외인!CF24</f>
        <v>24231.87</v>
      </c>
      <c r="CG24" s="28">
        <f>시기외!CG24*$G$3+CG23*(1-$G$3)</f>
        <v>-1.5840319665030403E-4</v>
      </c>
      <c r="CH24" s="28">
        <f>외인!CH24</f>
        <v>65769.97</v>
      </c>
      <c r="CI24" s="28">
        <f>시기외!CI24*$G$3+CI23*(1-$G$3)</f>
        <v>-9.4545103646985745E-4</v>
      </c>
      <c r="CJ24" s="28">
        <f>외인!CJ24</f>
        <v>398342.52</v>
      </c>
      <c r="CK24" s="28">
        <f>시기외!CK24*$G$3+CK23*(1-$G$3)</f>
        <v>1.0445942949218361E-3</v>
      </c>
      <c r="CL24" s="28">
        <f>외인!CL24</f>
        <v>233228.72</v>
      </c>
      <c r="CM24" s="28">
        <f>시기외!CM24*$G$3+CM23*(1-$G$3)</f>
        <v>-4.7302179606734129E-4</v>
      </c>
      <c r="CN24" s="28">
        <f>외인!CN24</f>
        <v>125025.63</v>
      </c>
      <c r="CO24" s="28">
        <f>시기외!CO24*$G$3+CO23*(1-$G$3)</f>
        <v>-9.6280372313034058E-4</v>
      </c>
      <c r="CP24" s="28">
        <f>외인!CP24</f>
        <v>104268.91</v>
      </c>
      <c r="CQ24" s="28">
        <f>시기외!CQ24*$G$3+CQ23*(1-$G$3)</f>
        <v>-2.2347627426630423E-4</v>
      </c>
      <c r="CR24" s="28">
        <f>외인!CR24</f>
        <v>168843.31</v>
      </c>
      <c r="CS24" s="28">
        <f>시기외!CS24*$G$3+CS23*(1-$G$3)</f>
        <v>-8.5050880115073672E-4</v>
      </c>
      <c r="CT24" s="28">
        <f>외인!CT24</f>
        <v>112164.91</v>
      </c>
      <c r="CU24" s="28">
        <f>시기외!CU24*$G$3+CU23*(1-$G$3)</f>
        <v>1.2527637430152052E-3</v>
      </c>
      <c r="CV24" s="28">
        <f>외인!CV24</f>
        <v>2135144.13</v>
      </c>
      <c r="CW24" s="28">
        <f>시기외!CW24*$G$3+CW23*(1-$G$3)</f>
        <v>-2.8103393693031174E-3</v>
      </c>
      <c r="CX24" s="28">
        <f>외인!CX24</f>
        <v>197463.69</v>
      </c>
      <c r="CY24" s="28">
        <f>시기외!CY24*$G$3+CY23*(1-$G$3)</f>
        <v>-3.1102600856075416E-4</v>
      </c>
      <c r="CZ24" s="28">
        <f>외인!CZ24</f>
        <v>17649.740000000002</v>
      </c>
      <c r="DA24" s="28">
        <f>시기외!DA24*$G$3+DA23*(1-$G$3)</f>
        <v>-1.1550959012754862E-3</v>
      </c>
      <c r="DB24" s="28">
        <f>외인!DB24</f>
        <v>42212.51</v>
      </c>
      <c r="DC24" s="28">
        <f>시기외!DC24*$G$3+DC23*(1-$G$3)</f>
        <v>-5.8999385070281438E-3</v>
      </c>
      <c r="DD24" s="28">
        <f>외인!DD24</f>
        <v>8435.89</v>
      </c>
      <c r="DE24" s="28">
        <f>시기외!DE24*$G$3+DE23*(1-$G$3)</f>
        <v>-6.200076588123926E-3</v>
      </c>
      <c r="DF24" s="28">
        <f>외인!DF24</f>
        <v>57875.61</v>
      </c>
      <c r="DG24" s="28">
        <f>시기외!DG24*$G$3+DG23*(1-$G$3)</f>
        <v>-1.5674925011385545E-3</v>
      </c>
      <c r="DH24" s="28">
        <f>외인!DH24</f>
        <v>26751.69</v>
      </c>
      <c r="DI24" s="28">
        <f>시기외!DI24*$G$3+DI23*(1-$G$3)</f>
        <v>-1.3402526377825521E-3</v>
      </c>
      <c r="DJ24" s="28">
        <f>외인!DJ24</f>
        <v>582520.06999999995</v>
      </c>
      <c r="DK24" s="28">
        <f>시기외!DK24*$G$3+DK23*(1-$G$3)</f>
        <v>3.3168369327811335E-4</v>
      </c>
      <c r="DL24" s="28">
        <f>외인!DL24</f>
        <v>99590.86</v>
      </c>
      <c r="DM24" s="28">
        <f>시기외!DM24*$G$3+DM23*(1-$G$3)</f>
        <v>-1.1077923351119757E-3</v>
      </c>
      <c r="DN24" s="28">
        <f>외인!DN24</f>
        <v>2135144.13</v>
      </c>
      <c r="DO24" s="28">
        <f>시기외!DO24*$G$3+DO23*(1-$G$3)</f>
        <v>-2.8103393693031174E-3</v>
      </c>
      <c r="DP24" s="28">
        <f>외인!DP24</f>
        <v>85822.96</v>
      </c>
      <c r="DQ24" s="28">
        <f>시기외!DQ24*$G$3+DQ23*(1-$G$3)</f>
        <v>3.4350444833466001E-3</v>
      </c>
      <c r="DR24" s="28">
        <f>외인!DR24</f>
        <v>42003.4</v>
      </c>
      <c r="DS24" s="28">
        <f>시기외!DS24*$G$3+DS23*(1-$G$3)</f>
        <v>1.6153224504726169E-3</v>
      </c>
      <c r="DT24" s="28">
        <f>외인!DT24</f>
        <v>134552.9</v>
      </c>
      <c r="DU24" s="28">
        <f>시기외!DU24*$G$3+DU23*(1-$G$3)</f>
        <v>-9.3111606043853618E-4</v>
      </c>
      <c r="DV24" s="28">
        <f>외인!DV24</f>
        <v>34021.67</v>
      </c>
      <c r="DW24" s="28">
        <f>시기외!DW24*$G$3+DW23*(1-$G$3)</f>
        <v>-5.2044296867761585E-4</v>
      </c>
      <c r="DX24" s="28">
        <f>외인!DX24</f>
        <v>110168.1</v>
      </c>
      <c r="DY24" s="28">
        <f>시기외!DY24*$G$3+DY23*(1-$G$3)</f>
        <v>2.489077679152794E-3</v>
      </c>
      <c r="DZ24" s="28">
        <f>외인!DZ24</f>
        <v>8632.65</v>
      </c>
      <c r="EA24" s="28">
        <f>시기외!EA24*$G$3+EA23*(1-$G$3)</f>
        <v>-5.3379368942307523E-5</v>
      </c>
      <c r="EB24" s="28">
        <f>외인!EB24</f>
        <v>13484.94</v>
      </c>
      <c r="EC24" s="28">
        <f>시기외!EC24*$G$3+EC23*(1-$G$3)</f>
        <v>-4.7317542042587667E-4</v>
      </c>
      <c r="ED24" s="28">
        <f>외인!ED24</f>
        <v>10795.61</v>
      </c>
      <c r="EE24" s="28">
        <f>시기외!EE24*$G$3+EE23*(1-$G$3)</f>
        <v>4.8231517565532327E-4</v>
      </c>
      <c r="EF24" s="28">
        <f>외인!EF24</f>
        <v>258058.79</v>
      </c>
      <c r="EG24" s="28">
        <f>시기외!EG24*$G$3+EG23*(1-$G$3)</f>
        <v>3.21179774319872E-4</v>
      </c>
      <c r="EH24" s="28">
        <f>외인!EH24</f>
        <v>193562.36</v>
      </c>
      <c r="EI24" s="28">
        <f>시기외!EI24*$G$3+EI23*(1-$G$3)</f>
        <v>-2.187064729799467E-4</v>
      </c>
      <c r="EJ24" s="28">
        <f>외인!EJ24</f>
        <v>95470.95</v>
      </c>
      <c r="EK24" s="28">
        <f>시기외!EK24*$G$3+EK23*(1-$G$3)</f>
        <v>8.0228790941489555E-6</v>
      </c>
      <c r="EL24" s="28">
        <f>외인!EL24</f>
        <v>37641.71</v>
      </c>
      <c r="EM24" s="28">
        <f>시기외!EM24*$G$3+EM23*(1-$G$3)</f>
        <v>-1.0950013455293733E-3</v>
      </c>
      <c r="EN24" s="28">
        <f>외인!EN24</f>
        <v>42003.4</v>
      </c>
      <c r="EO24" s="28">
        <f>시기외!EO24*$G$3+EO23*(1-$G$3)</f>
        <v>1.6153224504726169E-3</v>
      </c>
      <c r="EP24" s="28">
        <f>외인!EP24</f>
        <v>170177.17</v>
      </c>
      <c r="EQ24" s="28">
        <f>시기외!EQ24*$G$3+EQ23*(1-$G$3)</f>
        <v>-7.0298373268545703E-4</v>
      </c>
      <c r="ER24" s="28">
        <f>외인!ER24</f>
        <v>15303.2</v>
      </c>
      <c r="ES24" s="28">
        <f>시기외!ES24*$G$3+ES23*(1-$G$3)</f>
        <v>3.3193043742336015E-3</v>
      </c>
      <c r="ET24" s="28">
        <f>외인!ET24</f>
        <v>120432.43</v>
      </c>
      <c r="EU24" s="28">
        <f>시기외!EU24*$G$3+EU23*(1-$G$3)</f>
        <v>1.3610643880634395E-4</v>
      </c>
      <c r="EV24" s="28">
        <f>외인!EV24</f>
        <v>48036.22</v>
      </c>
      <c r="EW24" s="28">
        <f>시기외!EW24*$G$3+EW23*(1-$G$3)</f>
        <v>-5.1483194879071786E-4</v>
      </c>
      <c r="EX24" s="28">
        <f>외인!EX24</f>
        <v>56232.69</v>
      </c>
      <c r="EY24" s="28">
        <f>시기외!EY24*$G$3+EY23*(1-$G$3)</f>
        <v>3.8036466517277798E-5</v>
      </c>
    </row>
    <row r="25" spans="1:155">
      <c r="A25" s="27">
        <f>외인!A25</f>
        <v>46100</v>
      </c>
      <c r="B25" s="28">
        <f>외인!B25</f>
        <v>4605320.18</v>
      </c>
      <c r="C25" s="28">
        <f>시기외!C25*$G$3+C24*(1-$G$3)</f>
        <v>-1.6095166610132789E-3</v>
      </c>
      <c r="D25" s="28">
        <f>외인!D25</f>
        <v>629693.94999999995</v>
      </c>
      <c r="E25" s="28">
        <f>시기외!E25*$G$3+E24*(1-$G$3)</f>
        <v>1.29634245648387E-3</v>
      </c>
      <c r="F25" s="28">
        <f>외인!F25</f>
        <v>1986879.61</v>
      </c>
      <c r="G25" s="28">
        <f>시기외!G25*$G$3+G24*(1-$G$3)</f>
        <v>-2.451791695463593E-3</v>
      </c>
      <c r="H25" s="28">
        <f>외인!H25</f>
        <v>271695.8</v>
      </c>
      <c r="I25" s="28">
        <f>시기외!I25*$G$3+I24*(1-$G$3)</f>
        <v>-1.7570426793367502E-3</v>
      </c>
      <c r="J25" s="28">
        <f>외인!J25</f>
        <v>40103.21</v>
      </c>
      <c r="K25" s="28">
        <f>시기외!K25*$G$3+K24*(1-$G$3)</f>
        <v>1.7913913874454132E-3</v>
      </c>
      <c r="L25" s="28">
        <f>외인!L25</f>
        <v>251476.24</v>
      </c>
      <c r="M25" s="28">
        <f>시기외!M25*$G$3+M24*(1-$G$3)</f>
        <v>-1.801629825130239E-3</v>
      </c>
      <c r="N25" s="28">
        <f>외인!N25</f>
        <v>244344.47</v>
      </c>
      <c r="O25" s="28">
        <f>시기외!O25*$G$3+O24*(1-$G$3)</f>
        <v>-4.4952591307779264E-3</v>
      </c>
      <c r="P25" s="28">
        <f>외인!P25</f>
        <v>200107.94</v>
      </c>
      <c r="Q25" s="28">
        <f>시기외!Q25*$G$3+Q24*(1-$G$3)</f>
        <v>5.131553107485822E-4</v>
      </c>
      <c r="R25" s="28">
        <f>외인!R25</f>
        <v>131402.84</v>
      </c>
      <c r="S25" s="28">
        <f>시기외!S25*$G$3+S24*(1-$G$3)</f>
        <v>-1.0381488779809234E-3</v>
      </c>
      <c r="T25" s="28">
        <f>외인!T25</f>
        <v>8642.76</v>
      </c>
      <c r="U25" s="28">
        <f>시기외!U25*$G$3+U24*(1-$G$3)</f>
        <v>-5.4395329666815243E-3</v>
      </c>
      <c r="V25" s="28">
        <f>외인!V25</f>
        <v>109814.54</v>
      </c>
      <c r="W25" s="28">
        <f>시기외!W25*$G$3+W24*(1-$G$3)</f>
        <v>2.1984521315278455E-3</v>
      </c>
      <c r="X25" s="28">
        <f>외인!X25</f>
        <v>2017721.34</v>
      </c>
      <c r="Y25" s="28">
        <f>시기외!Y25*$G$3+Y24*(1-$G$3)</f>
        <v>-2.4065236376993042E-3</v>
      </c>
      <c r="Z25" s="28">
        <f>외인!Z25</f>
        <v>46644.68</v>
      </c>
      <c r="AA25" s="28">
        <f>시기외!AA25*$G$3+AA24*(1-$G$3)</f>
        <v>-5.1979855853676645E-4</v>
      </c>
      <c r="AB25" s="28">
        <f>외인!AB25</f>
        <v>205316.17</v>
      </c>
      <c r="AC25" s="28">
        <f>시기외!AC25*$G$3+AC24*(1-$G$3)</f>
        <v>-1.6955887940087497E-4</v>
      </c>
      <c r="AD25" s="28">
        <f>외인!AD25</f>
        <v>20336.79</v>
      </c>
      <c r="AE25" s="28">
        <f>시기외!AE25*$G$3+AE24*(1-$G$3)</f>
        <v>-1.9135353728650239E-3</v>
      </c>
      <c r="AF25" s="28">
        <f>외인!AF25</f>
        <v>24540.15</v>
      </c>
      <c r="AG25" s="28">
        <f>시기외!AG25*$G$3+AG24*(1-$G$3)</f>
        <v>-1.4957753164838625E-3</v>
      </c>
      <c r="AH25" s="28">
        <f>외인!AH25</f>
        <v>201063.2</v>
      </c>
      <c r="AI25" s="28">
        <f>시기외!AI25*$G$3+AI24*(1-$G$3)</f>
        <v>1.3176381241144981E-3</v>
      </c>
      <c r="AJ25" s="28">
        <f>외인!AJ25</f>
        <v>112849.69</v>
      </c>
      <c r="AK25" s="28">
        <f>시기외!AK25*$G$3+AK24*(1-$G$3)</f>
        <v>-2.4369912657180109E-3</v>
      </c>
      <c r="AL25" s="28">
        <f>외인!AL25</f>
        <v>87340.88</v>
      </c>
      <c r="AM25" s="28">
        <f>시기외!AM25*$G$3+AM24*(1-$G$3)</f>
        <v>-1.031921189682061E-3</v>
      </c>
      <c r="AN25" s="28">
        <f>외인!AN25</f>
        <v>175942.42</v>
      </c>
      <c r="AO25" s="28">
        <f>시기외!AO25*$G$3+AO24*(1-$G$3)</f>
        <v>-5.7371786114779194E-3</v>
      </c>
      <c r="AP25" s="28">
        <f>외인!AP25</f>
        <v>120620.37</v>
      </c>
      <c r="AQ25" s="28">
        <f>시기외!AQ25*$G$3+AQ24*(1-$G$3)</f>
        <v>1.9451319686859068E-4</v>
      </c>
      <c r="AR25" s="28">
        <f>외인!AR25</f>
        <v>24293.34</v>
      </c>
      <c r="AS25" s="28">
        <f>시기외!AS25*$G$3+AS24*(1-$G$3)</f>
        <v>-1.8508984002779784E-3</v>
      </c>
      <c r="AT25" s="28">
        <f>외인!AT25</f>
        <v>78311.23</v>
      </c>
      <c r="AU25" s="28">
        <f>시기외!AU25*$G$3+AU24*(1-$G$3)</f>
        <v>-9.3085471906440638E-4</v>
      </c>
      <c r="AV25" s="28">
        <f>외인!AV25</f>
        <v>46742.43</v>
      </c>
      <c r="AW25" s="28">
        <f>시기외!AW25*$G$3+AW24*(1-$G$3)</f>
        <v>-1.3226261700497229E-3</v>
      </c>
      <c r="AX25" s="28">
        <f>외인!AX25</f>
        <v>58947.05</v>
      </c>
      <c r="AY25" s="28">
        <f>시기외!AY25*$G$3+AY24*(1-$G$3)</f>
        <v>-4.7287183853243162E-4</v>
      </c>
      <c r="AZ25" s="28">
        <f>외인!AZ25</f>
        <v>2154409.7599999998</v>
      </c>
      <c r="BA25" s="28">
        <f>시기외!BA25*$G$3+BA24*(1-$G$3)</f>
        <v>-2.2843475487767349E-3</v>
      </c>
      <c r="BB25" s="28">
        <f>외인!BB25</f>
        <v>101047.28</v>
      </c>
      <c r="BC25" s="28">
        <f>시기외!BC25*$G$3+BC24*(1-$G$3)</f>
        <v>-2.1091781087925038E-4</v>
      </c>
      <c r="BD25" s="28">
        <f>외인!BD25</f>
        <v>41031.4</v>
      </c>
      <c r="BE25" s="28">
        <f>시기외!BE25*$G$3+BE24*(1-$G$3)</f>
        <v>-5.1906778062842315E-3</v>
      </c>
      <c r="BF25" s="28">
        <f>외인!BF25</f>
        <v>0</v>
      </c>
      <c r="BG25" s="28" t="e">
        <f>시기외!BG25*$G$3+BG24*(1-$G$3)</f>
        <v>#DIV/0!</v>
      </c>
      <c r="BH25" s="28">
        <f>외인!BH25</f>
        <v>89843.04</v>
      </c>
      <c r="BI25" s="28">
        <f>시기외!BI25*$G$3+BI24*(1-$G$3)</f>
        <v>-1.7266519453789651E-3</v>
      </c>
      <c r="BJ25" s="28">
        <f>외인!BJ25</f>
        <v>113767.5</v>
      </c>
      <c r="BK25" s="28">
        <f>시기외!BK25*$G$3+BK24*(1-$G$3)</f>
        <v>-2.6781777724079582E-3</v>
      </c>
      <c r="BL25" s="28">
        <f>외인!BL25</f>
        <v>48527.91</v>
      </c>
      <c r="BM25" s="28">
        <f>시기외!BM25*$G$3+BM24*(1-$G$3)</f>
        <v>-1.6746660605256602E-3</v>
      </c>
      <c r="BN25" s="28">
        <f>외인!BN25</f>
        <v>43677.87</v>
      </c>
      <c r="BO25" s="28">
        <f>시기외!BO25*$G$3+BO24*(1-$G$3)</f>
        <v>-2.8862581787070553E-3</v>
      </c>
      <c r="BP25" s="28">
        <f>외인!BP25</f>
        <v>69294.179999999993</v>
      </c>
      <c r="BQ25" s="28">
        <f>시기외!BQ25*$G$3+BQ24*(1-$G$3)</f>
        <v>2.099977465415496E-5</v>
      </c>
      <c r="BR25" s="28">
        <f>외인!BR25</f>
        <v>255372.02</v>
      </c>
      <c r="BS25" s="28">
        <f>시기외!BS25*$G$3+BS24*(1-$G$3)</f>
        <v>1.0929210745821291E-3</v>
      </c>
      <c r="BT25" s="28">
        <f>외인!BT25</f>
        <v>2056394.51</v>
      </c>
      <c r="BU25" s="28">
        <f>시기외!BU25*$G$3+BU24*(1-$G$3)</f>
        <v>-2.3238967579452268E-3</v>
      </c>
      <c r="BV25" s="28">
        <f>외인!BV25</f>
        <v>380720.44</v>
      </c>
      <c r="BW25" s="28">
        <f>시기외!BW25*$G$3+BW24*(1-$G$3)</f>
        <v>-5.8267783966350136E-4</v>
      </c>
      <c r="BX25" s="28">
        <f>외인!BX25</f>
        <v>75962.880000000005</v>
      </c>
      <c r="BY25" s="28">
        <f>시기외!BY25*$G$3+BY24*(1-$G$3)</f>
        <v>-1.3216754976463942E-3</v>
      </c>
      <c r="BZ25" s="28">
        <f>외인!BZ25</f>
        <v>263283.28999999998</v>
      </c>
      <c r="CA25" s="28">
        <f>시기외!CA25*$G$3+CA24*(1-$G$3)</f>
        <v>-4.1719240860747225E-3</v>
      </c>
      <c r="CB25" s="28">
        <f>외인!CB25</f>
        <v>13208.87</v>
      </c>
      <c r="CC25" s="28">
        <f>시기외!CC25*$G$3+CC24*(1-$G$3)</f>
        <v>-8.9975146327962545E-4</v>
      </c>
      <c r="CD25" s="28">
        <f>외인!CD25</f>
        <v>34233.49</v>
      </c>
      <c r="CE25" s="28">
        <f>시기외!CE25*$G$3+CE24*(1-$G$3)</f>
        <v>-1.790455812063134E-3</v>
      </c>
      <c r="CF25" s="28">
        <f>외인!CF25</f>
        <v>23850.52</v>
      </c>
      <c r="CG25" s="28">
        <f>시기외!CG25*$G$3+CG24*(1-$G$3)</f>
        <v>-1.9924734009183382E-4</v>
      </c>
      <c r="CH25" s="28">
        <f>외인!CH25</f>
        <v>65173.78</v>
      </c>
      <c r="CI25" s="28">
        <f>시기외!CI25*$G$3+CI24*(1-$G$3)</f>
        <v>-1.1167124102883601E-3</v>
      </c>
      <c r="CJ25" s="28">
        <f>외인!CJ25</f>
        <v>389081.12</v>
      </c>
      <c r="CK25" s="28">
        <f>시기외!CK25*$G$3+CK24*(1-$G$3)</f>
        <v>8.9931633721874711E-4</v>
      </c>
      <c r="CL25" s="28">
        <f>외인!CL25</f>
        <v>233502.63</v>
      </c>
      <c r="CM25" s="28">
        <f>시기외!CM25*$G$3+CM24*(1-$G$3)</f>
        <v>-4.2079913707693283E-4</v>
      </c>
      <c r="CN25" s="28">
        <f>외인!CN25</f>
        <v>119599.13</v>
      </c>
      <c r="CO25" s="28">
        <f>시기외!CO25*$G$3+CO24*(1-$G$3)</f>
        <v>-1.1886987447269413E-3</v>
      </c>
      <c r="CP25" s="28">
        <f>외인!CP25</f>
        <v>101654</v>
      </c>
      <c r="CQ25" s="28">
        <f>시기외!CQ25*$G$3+CQ24*(1-$G$3)</f>
        <v>-1.8855047440483313E-4</v>
      </c>
      <c r="CR25" s="28">
        <f>외인!CR25</f>
        <v>163678.16</v>
      </c>
      <c r="CS25" s="28">
        <f>시기외!CS25*$G$3+CS24*(1-$G$3)</f>
        <v>-1.0202135853761116E-3</v>
      </c>
      <c r="CT25" s="28">
        <f>외인!CT25</f>
        <v>114097.31</v>
      </c>
      <c r="CU25" s="28">
        <f>시기외!CU25*$G$3+CU24*(1-$G$3)</f>
        <v>1.5376124013246832E-3</v>
      </c>
      <c r="CV25" s="28">
        <f>외인!CV25</f>
        <v>2056394.51</v>
      </c>
      <c r="CW25" s="28">
        <f>시기외!CW25*$G$3+CW24*(1-$G$3)</f>
        <v>-2.3238967579452268E-3</v>
      </c>
      <c r="CX25" s="28">
        <f>외인!CX25</f>
        <v>192324.43</v>
      </c>
      <c r="CY25" s="28">
        <f>시기외!CY25*$G$3+CY24*(1-$G$3)</f>
        <v>-3.9570031899817322E-4</v>
      </c>
      <c r="CZ25" s="28">
        <f>외인!CZ25</f>
        <v>17165.54</v>
      </c>
      <c r="DA25" s="28">
        <f>시기외!DA25*$G$3+DA24*(1-$G$3)</f>
        <v>-1.2003758418542862E-3</v>
      </c>
      <c r="DB25" s="28">
        <f>외인!DB25</f>
        <v>41031.4</v>
      </c>
      <c r="DC25" s="28">
        <f>시기외!DC25*$G$3+DC24*(1-$G$3)</f>
        <v>-5.1906778062842315E-3</v>
      </c>
      <c r="DD25" s="28">
        <f>외인!DD25</f>
        <v>8642.76</v>
      </c>
      <c r="DE25" s="28">
        <f>시기외!DE25*$G$3+DE24*(1-$G$3)</f>
        <v>-5.4395329666815243E-3</v>
      </c>
      <c r="DF25" s="28">
        <f>외인!DF25</f>
        <v>56577.38</v>
      </c>
      <c r="DG25" s="28">
        <f>시기외!DG25*$G$3+DG24*(1-$G$3)</f>
        <v>-1.5247610477826061E-3</v>
      </c>
      <c r="DH25" s="28">
        <f>외인!DH25</f>
        <v>25950.76</v>
      </c>
      <c r="DI25" s="28">
        <f>시기외!DI25*$G$3+DI24*(1-$G$3)</f>
        <v>-2.025155806811057E-3</v>
      </c>
      <c r="DJ25" s="28">
        <f>외인!DJ25</f>
        <v>571609.06000000006</v>
      </c>
      <c r="DK25" s="28">
        <f>시기외!DK25*$G$3+DK24*(1-$G$3)</f>
        <v>2.2755566613904017E-4</v>
      </c>
      <c r="DL25" s="28">
        <f>외인!DL25</f>
        <v>95153.49</v>
      </c>
      <c r="DM25" s="28">
        <f>시기외!DM25*$G$3+DM24*(1-$G$3)</f>
        <v>-1.3998543710739147E-3</v>
      </c>
      <c r="DN25" s="28">
        <f>외인!DN25</f>
        <v>2056394.51</v>
      </c>
      <c r="DO25" s="28">
        <f>시기외!DO25*$G$3+DO24*(1-$G$3)</f>
        <v>-2.3238967579452268E-3</v>
      </c>
      <c r="DP25" s="28">
        <f>외인!DP25</f>
        <v>84251.87</v>
      </c>
      <c r="DQ25" s="28">
        <f>시기외!DQ25*$G$3+DQ24*(1-$G$3)</f>
        <v>3.6053964726028166E-3</v>
      </c>
      <c r="DR25" s="28">
        <f>외인!DR25</f>
        <v>41850.949999999997</v>
      </c>
      <c r="DS25" s="28">
        <f>시기외!DS25*$G$3+DS24*(1-$G$3)</f>
        <v>1.561605154620011E-3</v>
      </c>
      <c r="DT25" s="28">
        <f>외인!DT25</f>
        <v>131402.84</v>
      </c>
      <c r="DU25" s="28">
        <f>시기외!DU25*$G$3+DU24*(1-$G$3)</f>
        <v>-1.0381488779809234E-3</v>
      </c>
      <c r="DV25" s="28">
        <f>외인!DV25</f>
        <v>32007.75</v>
      </c>
      <c r="DW25" s="28">
        <f>시기외!DW25*$G$3+DW24*(1-$G$3)</f>
        <v>-9.4703096002014071E-4</v>
      </c>
      <c r="DX25" s="28">
        <f>외인!DX25</f>
        <v>109814.54</v>
      </c>
      <c r="DY25" s="28">
        <f>시기외!DY25*$G$3+DY24*(1-$G$3)</f>
        <v>2.1984521315278455E-3</v>
      </c>
      <c r="DZ25" s="28">
        <f>외인!DZ25</f>
        <v>8850.1299999999992</v>
      </c>
      <c r="EA25" s="28">
        <f>시기외!EA25*$G$3+EA24*(1-$G$3)</f>
        <v>-1.6147225468746377E-3</v>
      </c>
      <c r="EB25" s="28">
        <f>외인!EB25</f>
        <v>13238.1</v>
      </c>
      <c r="EC25" s="28">
        <f>시기외!EC25*$G$3+EC24*(1-$G$3)</f>
        <v>-7.4960431147473388E-4</v>
      </c>
      <c r="ED25" s="28">
        <f>외인!ED25</f>
        <v>10647.13</v>
      </c>
      <c r="EE25" s="28">
        <f>시기외!EE25*$G$3+EE24*(1-$G$3)</f>
        <v>-4.2374730136430643E-4</v>
      </c>
      <c r="EF25" s="28">
        <f>외인!EF25</f>
        <v>251565.96</v>
      </c>
      <c r="EG25" s="28">
        <f>시기외!EG25*$G$3+EG24*(1-$G$3)</f>
        <v>8.7714227758667362E-5</v>
      </c>
      <c r="EH25" s="28">
        <f>외인!EH25</f>
        <v>187969.17</v>
      </c>
      <c r="EI25" s="28">
        <f>시기외!EI25*$G$3+EI24*(1-$G$3)</f>
        <v>-1.9992264451433841E-4</v>
      </c>
      <c r="EJ25" s="28">
        <f>외인!EJ25</f>
        <v>94449.2</v>
      </c>
      <c r="EK25" s="28">
        <f>시기외!EK25*$G$3+EK24*(1-$G$3)</f>
        <v>4.3289853442827749E-6</v>
      </c>
      <c r="EL25" s="28">
        <f>외인!EL25</f>
        <v>36827.29</v>
      </c>
      <c r="EM25" s="28">
        <f>시기외!EM25*$G$3+EM24*(1-$G$3)</f>
        <v>-1.5677446997012787E-3</v>
      </c>
      <c r="EN25" s="28">
        <f>외인!EN25</f>
        <v>41850.949999999997</v>
      </c>
      <c r="EO25" s="28">
        <f>시기외!EO25*$G$3+EO24*(1-$G$3)</f>
        <v>1.561605154620011E-3</v>
      </c>
      <c r="EP25" s="28">
        <f>외인!EP25</f>
        <v>168372.38</v>
      </c>
      <c r="EQ25" s="28">
        <f>시기외!EQ25*$G$3+EQ24*(1-$G$3)</f>
        <v>-1.0310358531163421E-3</v>
      </c>
      <c r="ER25" s="28">
        <f>외인!ER25</f>
        <v>14934.74</v>
      </c>
      <c r="ES25" s="28">
        <f>시기외!ES25*$G$3+ES24*(1-$G$3)</f>
        <v>1.7852152143281467E-3</v>
      </c>
      <c r="ET25" s="28">
        <f>외인!ET25</f>
        <v>120620.37</v>
      </c>
      <c r="EU25" s="28">
        <f>시기외!EU25*$G$3+EU24*(1-$G$3)</f>
        <v>1.9451319686859068E-4</v>
      </c>
      <c r="EV25" s="28">
        <f>외인!EV25</f>
        <v>46644.68</v>
      </c>
      <c r="EW25" s="28">
        <f>시기외!EW25*$G$3+EW24*(1-$G$3)</f>
        <v>-5.1979855853676645E-4</v>
      </c>
      <c r="EX25" s="28">
        <f>외인!EX25</f>
        <v>55009.32</v>
      </c>
      <c r="EY25" s="28">
        <f>시기외!EY25*$G$3+EY24*(1-$G$3)</f>
        <v>1.0459201310935958E-4</v>
      </c>
    </row>
    <row r="26" spans="1:155">
      <c r="A26" s="27">
        <f>외인!A26</f>
        <v>46101</v>
      </c>
      <c r="B26" s="28">
        <f>외인!B26</f>
        <v>4619727.32</v>
      </c>
      <c r="C26" s="28">
        <f>시기외!C26*$G$3+C25*(1-$G$3)</f>
        <v>-1.3957045712463003E-3</v>
      </c>
      <c r="D26" s="28">
        <f>외인!D26</f>
        <v>641078.36</v>
      </c>
      <c r="E26" s="28">
        <f>시기외!E26*$G$3+E25*(1-$G$3)</f>
        <v>9.4830217683308066E-4</v>
      </c>
      <c r="F26" s="28">
        <f>외인!F26</f>
        <v>1985971.33</v>
      </c>
      <c r="G26" s="28">
        <f>시기외!G26*$G$3+G25*(1-$G$3)</f>
        <v>-2.2071179321587709E-3</v>
      </c>
      <c r="H26" s="28">
        <f>외인!H26</f>
        <v>274958.61</v>
      </c>
      <c r="I26" s="28">
        <f>시기외!I26*$G$3+I25*(1-$G$3)</f>
        <v>-1.5207699081669038E-3</v>
      </c>
      <c r="J26" s="28">
        <f>외인!J26</f>
        <v>41023.9</v>
      </c>
      <c r="K26" s="28">
        <f>시기외!K26*$G$3+K25*(1-$G$3)</f>
        <v>1.9832500501745808E-3</v>
      </c>
      <c r="L26" s="28">
        <f>외인!L26</f>
        <v>254345.26</v>
      </c>
      <c r="M26" s="28">
        <f>시기외!M26*$G$3+M25*(1-$G$3)</f>
        <v>-1.5478161363632426E-3</v>
      </c>
      <c r="N26" s="28">
        <f>외인!N26</f>
        <v>241792.57</v>
      </c>
      <c r="O26" s="28">
        <f>시기외!O26*$G$3+O25*(1-$G$3)</f>
        <v>-4.4311989718212944E-3</v>
      </c>
      <c r="P26" s="28">
        <f>외인!P26</f>
        <v>202567.15</v>
      </c>
      <c r="Q26" s="28">
        <f>시기외!Q26*$G$3+Q25*(1-$G$3)</f>
        <v>4.805899205666069E-4</v>
      </c>
      <c r="R26" s="28">
        <f>외인!R26</f>
        <v>132802.97</v>
      </c>
      <c r="S26" s="28">
        <f>시기외!S26*$G$3+S25*(1-$G$3)</f>
        <v>-1.0898052131018876E-3</v>
      </c>
      <c r="T26" s="28">
        <f>외인!T26</f>
        <v>9032.08</v>
      </c>
      <c r="U26" s="28">
        <f>시기외!U26*$G$3+U25*(1-$G$3)</f>
        <v>-4.3623418380735321E-3</v>
      </c>
      <c r="V26" s="28">
        <f>외인!V26</f>
        <v>111731.68</v>
      </c>
      <c r="W26" s="28">
        <f>시기외!W26*$G$3+W25*(1-$G$3)</f>
        <v>2.0762682737285355E-3</v>
      </c>
      <c r="X26" s="28">
        <f>외인!X26</f>
        <v>2008669.44</v>
      </c>
      <c r="Y26" s="28">
        <f>시기외!Y26*$G$3+Y25*(1-$G$3)</f>
        <v>-2.0204440700853838E-3</v>
      </c>
      <c r="Z26" s="28">
        <f>외인!Z26</f>
        <v>46743.39</v>
      </c>
      <c r="AA26" s="28">
        <f>시기외!AA26*$G$3+AA25*(1-$G$3)</f>
        <v>-5.1121767685613029E-4</v>
      </c>
      <c r="AB26" s="28">
        <f>외인!AB26</f>
        <v>206885.01</v>
      </c>
      <c r="AC26" s="28">
        <f>시기외!AC26*$G$3+AC25*(1-$G$3)</f>
        <v>-1.2259173309880504E-4</v>
      </c>
      <c r="AD26" s="28">
        <f>외인!AD26</f>
        <v>21197.82</v>
      </c>
      <c r="AE26" s="28">
        <f>시기외!AE26*$G$3+AE25*(1-$G$3)</f>
        <v>-1.341467995561961E-3</v>
      </c>
      <c r="AF26" s="28">
        <f>외인!AF26</f>
        <v>25132.13</v>
      </c>
      <c r="AG26" s="28">
        <f>시기외!AG26*$G$3+AG25*(1-$G$3)</f>
        <v>-1.327177040065689E-3</v>
      </c>
      <c r="AH26" s="28">
        <f>외인!AH26</f>
        <v>200234.19</v>
      </c>
      <c r="AI26" s="28">
        <f>시기외!AI26*$G$3+AI25*(1-$G$3)</f>
        <v>1.0538806613038946E-3</v>
      </c>
      <c r="AJ26" s="28">
        <f>외인!AJ26</f>
        <v>112788.77</v>
      </c>
      <c r="AK26" s="28">
        <f>시기외!AK26*$G$3+AK25*(1-$G$3)</f>
        <v>-2.7858731796217583E-3</v>
      </c>
      <c r="AL26" s="28">
        <f>외인!AL26</f>
        <v>86848.93</v>
      </c>
      <c r="AM26" s="28">
        <f>시기외!AM26*$G$3+AM25*(1-$G$3)</f>
        <v>-1.1064604346264558E-3</v>
      </c>
      <c r="AN26" s="28">
        <f>외인!AN26</f>
        <v>174257.55</v>
      </c>
      <c r="AO26" s="28">
        <f>시기외!AO26*$G$3+AO25*(1-$G$3)</f>
        <v>-5.6274677145029496E-3</v>
      </c>
      <c r="AP26" s="28">
        <f>외인!AP26</f>
        <v>122667.16</v>
      </c>
      <c r="AQ26" s="28">
        <f>시기외!AQ26*$G$3+AQ25*(1-$G$3)</f>
        <v>3.2031906869983663E-4</v>
      </c>
      <c r="AR26" s="28">
        <f>외인!AR26</f>
        <v>25119.56</v>
      </c>
      <c r="AS26" s="28">
        <f>시기외!AS26*$G$3+AS25*(1-$G$3)</f>
        <v>-1.2649391323750331E-3</v>
      </c>
      <c r="AT26" s="28">
        <f>외인!AT26</f>
        <v>79860.7</v>
      </c>
      <c r="AU26" s="28">
        <f>시기외!AU26*$G$3+AU25*(1-$G$3)</f>
        <v>-7.8839760896223549E-4</v>
      </c>
      <c r="AV26" s="28">
        <f>외인!AV26</f>
        <v>48441.19</v>
      </c>
      <c r="AW26" s="28">
        <f>시기외!AW26*$G$3+AW25*(1-$G$3)</f>
        <v>-1.3820492620907319E-3</v>
      </c>
      <c r="AX26" s="28">
        <f>외인!AX26</f>
        <v>62146.239999999998</v>
      </c>
      <c r="AY26" s="28">
        <f>시기외!AY26*$G$3+AY25*(1-$G$3)</f>
        <v>-5.2813303988668214E-4</v>
      </c>
      <c r="AZ26" s="28">
        <f>외인!AZ26</f>
        <v>2144818.56</v>
      </c>
      <c r="BA26" s="28">
        <f>시기외!BA26*$G$3+BA25*(1-$G$3)</f>
        <v>-1.9005438074902246E-3</v>
      </c>
      <c r="BB26" s="28">
        <f>외인!BB26</f>
        <v>101515.82</v>
      </c>
      <c r="BC26" s="28">
        <f>시기외!BC26*$G$3+BC25*(1-$G$3)</f>
        <v>-1.413848901459832E-4</v>
      </c>
      <c r="BD26" s="28">
        <f>외인!BD26</f>
        <v>42191.26</v>
      </c>
      <c r="BE26" s="28">
        <f>시기외!BE26*$G$3+BE25*(1-$G$3)</f>
        <v>-4.4856785794988091E-3</v>
      </c>
      <c r="BF26" s="28">
        <f>외인!BF26</f>
        <v>0</v>
      </c>
      <c r="BG26" s="28" t="e">
        <f>시기외!BG26*$G$3+BG25*(1-$G$3)</f>
        <v>#DIV/0!</v>
      </c>
      <c r="BH26" s="28">
        <f>외인!BH26</f>
        <v>93953.05</v>
      </c>
      <c r="BI26" s="28">
        <f>시기외!BI26*$G$3+BI25*(1-$G$3)</f>
        <v>-7.9189010822603486E-4</v>
      </c>
      <c r="BJ26" s="28">
        <f>외인!BJ26</f>
        <v>115217.49</v>
      </c>
      <c r="BK26" s="28">
        <f>시기외!BK26*$G$3+BK25*(1-$G$3)</f>
        <v>-2.2531048606869815E-3</v>
      </c>
      <c r="BL26" s="28">
        <f>외인!BL26</f>
        <v>48132.12</v>
      </c>
      <c r="BM26" s="28">
        <f>시기외!BM26*$G$3+BM25*(1-$G$3)</f>
        <v>-1.7528635533844241E-3</v>
      </c>
      <c r="BN26" s="28">
        <f>외인!BN26</f>
        <v>44746.1</v>
      </c>
      <c r="BO26" s="28">
        <f>시기외!BO26*$G$3+BO25*(1-$G$3)</f>
        <v>-2.5914708303631817E-3</v>
      </c>
      <c r="BP26" s="28">
        <f>외인!BP26</f>
        <v>72932.31</v>
      </c>
      <c r="BQ26" s="28">
        <f>시기외!BQ26*$G$3+BQ25*(1-$G$3)</f>
        <v>-2.7921377396618563E-5</v>
      </c>
      <c r="BR26" s="28">
        <f>외인!BR26</f>
        <v>259119.75</v>
      </c>
      <c r="BS26" s="28">
        <f>시기외!BS26*$G$3+BS25*(1-$G$3)</f>
        <v>1.1638847384031689E-3</v>
      </c>
      <c r="BT26" s="28">
        <f>외인!BT26</f>
        <v>2047815.49</v>
      </c>
      <c r="BU26" s="28">
        <f>시기외!BU26*$G$3+BU25*(1-$G$3)</f>
        <v>-1.9545274093664025E-3</v>
      </c>
      <c r="BV26" s="28">
        <f>외인!BV26</f>
        <v>378604.25</v>
      </c>
      <c r="BW26" s="28">
        <f>시기외!BW26*$G$3+BW25*(1-$G$3)</f>
        <v>-7.9243845524543241E-4</v>
      </c>
      <c r="BX26" s="28">
        <f>외인!BX26</f>
        <v>77581.45</v>
      </c>
      <c r="BY26" s="28">
        <f>시기외!BY26*$G$3+BY25*(1-$G$3)</f>
        <v>-1.0255351156808225E-3</v>
      </c>
      <c r="BZ26" s="28">
        <f>외인!BZ26</f>
        <v>261106.48</v>
      </c>
      <c r="CA26" s="28">
        <f>시기외!CA26*$G$3+CA25*(1-$G$3)</f>
        <v>-4.1235227224493791E-3</v>
      </c>
      <c r="CB26" s="28">
        <f>외인!CB26</f>
        <v>13309.33</v>
      </c>
      <c r="CC26" s="28">
        <f>시기외!CC26*$G$3+CC25*(1-$G$3)</f>
        <v>-8.9668722600834611E-4</v>
      </c>
      <c r="CD26" s="28">
        <f>외인!CD26</f>
        <v>33997.75</v>
      </c>
      <c r="CE26" s="28">
        <f>시기외!CE26*$G$3+CE25*(1-$G$3)</f>
        <v>-2.5255656849016896E-3</v>
      </c>
      <c r="CF26" s="28">
        <f>외인!CF26</f>
        <v>24641.49</v>
      </c>
      <c r="CG26" s="28">
        <f>시기외!CG26*$G$3+CG25*(1-$G$3)</f>
        <v>2.6886283998140027E-5</v>
      </c>
      <c r="CH26" s="28">
        <f>외인!CH26</f>
        <v>66931.509999999995</v>
      </c>
      <c r="CI26" s="28">
        <f>시기외!CI26*$G$3+CI25*(1-$G$3)</f>
        <v>-1.1224973184353036E-3</v>
      </c>
      <c r="CJ26" s="28">
        <f>외인!CJ26</f>
        <v>398089.82</v>
      </c>
      <c r="CK26" s="28">
        <f>시기외!CK26*$G$3+CK25*(1-$G$3)</f>
        <v>7.3286813414488944E-4</v>
      </c>
      <c r="CL26" s="28">
        <f>외인!CL26</f>
        <v>235091.39</v>
      </c>
      <c r="CM26" s="28">
        <f>시기외!CM26*$G$3+CM25*(1-$G$3)</f>
        <v>-3.5011876559952129E-4</v>
      </c>
      <c r="CN26" s="28">
        <f>외인!CN26</f>
        <v>122510.79</v>
      </c>
      <c r="CO26" s="28">
        <f>시기외!CO26*$G$3+CO25*(1-$G$3)</f>
        <v>-1.1901323110293858E-3</v>
      </c>
      <c r="CP26" s="28">
        <f>외인!CP26</f>
        <v>102141.46</v>
      </c>
      <c r="CQ26" s="28">
        <f>시기외!CQ26*$G$3+CQ25*(1-$G$3)</f>
        <v>-1.2282138918186085E-4</v>
      </c>
      <c r="CR26" s="28">
        <f>외인!CR26</f>
        <v>165276.13</v>
      </c>
      <c r="CS26" s="28">
        <f>시기외!CS26*$G$3+CS25*(1-$G$3)</f>
        <v>-1.182499616671004E-3</v>
      </c>
      <c r="CT26" s="28">
        <f>외인!CT26</f>
        <v>114559.91</v>
      </c>
      <c r="CU26" s="28">
        <f>시기외!CU26*$G$3+CU25*(1-$G$3)</f>
        <v>1.8365104413772104E-3</v>
      </c>
      <c r="CV26" s="28">
        <f>외인!CV26</f>
        <v>2047815.49</v>
      </c>
      <c r="CW26" s="28">
        <f>시기외!CW26*$G$3+CW25*(1-$G$3)</f>
        <v>-1.9545274093664025E-3</v>
      </c>
      <c r="CX26" s="28">
        <f>외인!CX26</f>
        <v>194071.94</v>
      </c>
      <c r="CY26" s="28">
        <f>시기외!CY26*$G$3+CY25*(1-$G$3)</f>
        <v>-3.8472553973563286E-4</v>
      </c>
      <c r="CZ26" s="28">
        <f>외인!CZ26</f>
        <v>17435.419999999998</v>
      </c>
      <c r="DA26" s="28">
        <f>시기외!DA26*$G$3+DA25*(1-$G$3)</f>
        <v>-1.0224087013959719E-3</v>
      </c>
      <c r="DB26" s="28">
        <f>외인!DB26</f>
        <v>42191.26</v>
      </c>
      <c r="DC26" s="28">
        <f>시기외!DC26*$G$3+DC25*(1-$G$3)</f>
        <v>-4.4856785794988091E-3</v>
      </c>
      <c r="DD26" s="28">
        <f>외인!DD26</f>
        <v>9032.08</v>
      </c>
      <c r="DE26" s="28">
        <f>시기외!DE26*$G$3+DE25*(1-$G$3)</f>
        <v>-4.3623418380735321E-3</v>
      </c>
      <c r="DF26" s="28">
        <f>외인!DF26</f>
        <v>57891.39</v>
      </c>
      <c r="DG26" s="28">
        <f>시기외!DG26*$G$3+DG25*(1-$G$3)</f>
        <v>-1.1789662055284858E-3</v>
      </c>
      <c r="DH26" s="28">
        <f>외인!DH26</f>
        <v>25584.25</v>
      </c>
      <c r="DI26" s="28">
        <f>시기외!DI26*$G$3+DI25*(1-$G$3)</f>
        <v>-3.0314714866026007E-3</v>
      </c>
      <c r="DJ26" s="28">
        <f>외인!DJ26</f>
        <v>574397.02</v>
      </c>
      <c r="DK26" s="28">
        <f>시기외!DK26*$G$3+DK25*(1-$G$3)</f>
        <v>2.3512553171486957E-4</v>
      </c>
      <c r="DL26" s="28">
        <f>외인!DL26</f>
        <v>97952.01</v>
      </c>
      <c r="DM26" s="28">
        <f>시기외!DM26*$G$3+DM25*(1-$G$3)</f>
        <v>-1.4241385558984318E-3</v>
      </c>
      <c r="DN26" s="28">
        <f>외인!DN26</f>
        <v>2047815.49</v>
      </c>
      <c r="DO26" s="28">
        <f>시기외!DO26*$G$3+DO25*(1-$G$3)</f>
        <v>-1.9545274093664025E-3</v>
      </c>
      <c r="DP26" s="28">
        <f>외인!DP26</f>
        <v>84775.65</v>
      </c>
      <c r="DQ26" s="28">
        <f>시기외!DQ26*$G$3+DQ25*(1-$G$3)</f>
        <v>3.4071177860430808E-3</v>
      </c>
      <c r="DR26" s="28">
        <f>외인!DR26</f>
        <v>42739.72</v>
      </c>
      <c r="DS26" s="28">
        <f>시기외!DS26*$G$3+DS25*(1-$G$3)</f>
        <v>1.6759913938624409E-3</v>
      </c>
      <c r="DT26" s="28">
        <f>외인!DT26</f>
        <v>132802.97</v>
      </c>
      <c r="DU26" s="28">
        <f>시기외!DU26*$G$3+DU25*(1-$G$3)</f>
        <v>-1.0898052131018876E-3</v>
      </c>
      <c r="DV26" s="28">
        <f>외인!DV26</f>
        <v>32203.919999999998</v>
      </c>
      <c r="DW26" s="28">
        <f>시기외!DW26*$G$3+DW25*(1-$G$3)</f>
        <v>-1.5670314049062014E-3</v>
      </c>
      <c r="DX26" s="28">
        <f>외인!DX26</f>
        <v>111731.68</v>
      </c>
      <c r="DY26" s="28">
        <f>시기외!DY26*$G$3+DY25*(1-$G$3)</f>
        <v>2.0762682737285355E-3</v>
      </c>
      <c r="DZ26" s="28">
        <f>외인!DZ26</f>
        <v>9238.33</v>
      </c>
      <c r="EA26" s="28">
        <f>시기외!EA26*$G$3+EA25*(1-$G$3)</f>
        <v>-2.5724823993010398E-3</v>
      </c>
      <c r="EB26" s="28">
        <f>외인!EB26</f>
        <v>13358.38</v>
      </c>
      <c r="EC26" s="28">
        <f>시기외!EC26*$G$3+EC25*(1-$G$3)</f>
        <v>-9.7598483363710742E-4</v>
      </c>
      <c r="ED26" s="28">
        <f>외인!ED26</f>
        <v>10787.5</v>
      </c>
      <c r="EE26" s="28">
        <f>시기외!EE26*$G$3+EE25*(1-$G$3)</f>
        <v>-7.7156904642582775E-4</v>
      </c>
      <c r="EF26" s="28">
        <f>외인!EF26</f>
        <v>259308.97</v>
      </c>
      <c r="EG26" s="28">
        <f>시기외!EG26*$G$3+EG25*(1-$G$3)</f>
        <v>-7.5064611859358398E-5</v>
      </c>
      <c r="EH26" s="28">
        <f>외인!EH26</f>
        <v>190648.52</v>
      </c>
      <c r="EI26" s="28">
        <f>시기외!EI26*$G$3+EI25*(1-$G$3)</f>
        <v>-1.6398461710610474E-4</v>
      </c>
      <c r="EJ26" s="28">
        <f>외인!EJ26</f>
        <v>97043.87</v>
      </c>
      <c r="EK26" s="28">
        <f>시기외!EK26*$G$3+EK25*(1-$G$3)</f>
        <v>1.7400624813436466E-4</v>
      </c>
      <c r="EL26" s="28">
        <f>외인!EL26</f>
        <v>36603.74</v>
      </c>
      <c r="EM26" s="28">
        <f>시기외!EM26*$G$3+EM25*(1-$G$3)</f>
        <v>-2.2407094783981523E-3</v>
      </c>
      <c r="EN26" s="28">
        <f>외인!EN26</f>
        <v>42739.72</v>
      </c>
      <c r="EO26" s="28">
        <f>시기외!EO26*$G$3+EO25*(1-$G$3)</f>
        <v>1.6759913938624409E-3</v>
      </c>
      <c r="EP26" s="28">
        <f>외인!EP26</f>
        <v>162341.9</v>
      </c>
      <c r="EQ26" s="28">
        <f>시기외!EQ26*$G$3+EQ25*(1-$G$3)</f>
        <v>-1.5944997341050004E-3</v>
      </c>
      <c r="ER26" s="28">
        <f>외인!ER26</f>
        <v>14757.65</v>
      </c>
      <c r="ES26" s="28">
        <f>시기외!ES26*$G$3+ES25*(1-$G$3)</f>
        <v>-1.4576982400260859E-3</v>
      </c>
      <c r="ET26" s="28">
        <f>외인!ET26</f>
        <v>122667.16</v>
      </c>
      <c r="EU26" s="28">
        <f>시기외!EU26*$G$3+EU25*(1-$G$3)</f>
        <v>3.2031906869983663E-4</v>
      </c>
      <c r="EV26" s="28">
        <f>외인!EV26</f>
        <v>46743.39</v>
      </c>
      <c r="EW26" s="28">
        <f>시기외!EW26*$G$3+EW25*(1-$G$3)</f>
        <v>-5.1121767685613029E-4</v>
      </c>
      <c r="EX26" s="28">
        <f>외인!EX26</f>
        <v>55398.07</v>
      </c>
      <c r="EY26" s="28">
        <f>시기외!EY26*$G$3+EY25*(1-$G$3)</f>
        <v>2.1644207557911926E-4</v>
      </c>
    </row>
    <row r="27" spans="1:155">
      <c r="A27" s="27">
        <f>외인!A27</f>
        <v>46104</v>
      </c>
      <c r="B27" s="28">
        <f>외인!B27</f>
        <v>4319780.03</v>
      </c>
      <c r="C27" s="28">
        <f>시기외!C27*$G$3+C26*(1-$G$3)</f>
        <v>-1.4569930646916311E-3</v>
      </c>
      <c r="D27" s="28">
        <f>외인!D27</f>
        <v>605533.06999999995</v>
      </c>
      <c r="E27" s="28">
        <f>시기외!E27*$G$3+E26*(1-$G$3)</f>
        <v>6.9893046248929312E-4</v>
      </c>
      <c r="F27" s="28">
        <f>외인!F27</f>
        <v>1858543.34</v>
      </c>
      <c r="G27" s="28">
        <f>시기외!G27*$G$3+G26*(1-$G$3)</f>
        <v>-2.2704517062805182E-3</v>
      </c>
      <c r="H27" s="28">
        <f>외인!H27</f>
        <v>259025.12</v>
      </c>
      <c r="I27" s="28">
        <f>시기외!I27*$G$3+I26*(1-$G$3)</f>
        <v>-1.4015729105609923E-3</v>
      </c>
      <c r="J27" s="28">
        <f>외인!J27</f>
        <v>38832.33</v>
      </c>
      <c r="K27" s="28">
        <f>시기외!K27*$G$3+K26*(1-$G$3)</f>
        <v>2.3447481174535493E-3</v>
      </c>
      <c r="L27" s="28">
        <f>외인!L27</f>
        <v>239395.1</v>
      </c>
      <c r="M27" s="28">
        <f>시기외!M27*$G$3+M26*(1-$G$3)</f>
        <v>-1.4317032278468051E-3</v>
      </c>
      <c r="N27" s="28">
        <f>외인!N27</f>
        <v>228919.28</v>
      </c>
      <c r="O27" s="28">
        <f>시기외!O27*$G$3+O26*(1-$G$3)</f>
        <v>-4.4853820760369801E-3</v>
      </c>
      <c r="P27" s="28">
        <f>외인!P27</f>
        <v>190031.07</v>
      </c>
      <c r="Q27" s="28">
        <f>시기외!Q27*$G$3+Q26*(1-$G$3)</f>
        <v>3.579889027949929E-4</v>
      </c>
      <c r="R27" s="28">
        <f>외인!R27</f>
        <v>124635.94</v>
      </c>
      <c r="S27" s="28">
        <f>시기외!S27*$G$3+S26*(1-$G$3)</f>
        <v>-1.2400163651217944E-3</v>
      </c>
      <c r="T27" s="28">
        <f>외인!T27</f>
        <v>8644.18</v>
      </c>
      <c r="U27" s="28">
        <f>시기외!U27*$G$3+U26*(1-$G$3)</f>
        <v>-3.5725019498955286E-3</v>
      </c>
      <c r="V27" s="28">
        <f>외인!V27</f>
        <v>105829.59</v>
      </c>
      <c r="W27" s="28">
        <f>시기외!W27*$G$3+W26*(1-$G$3)</f>
        <v>1.9413189285832685E-3</v>
      </c>
      <c r="X27" s="28">
        <f>외인!X27</f>
        <v>1873058.96</v>
      </c>
      <c r="Y27" s="28">
        <f>시기외!Y27*$G$3+Y26*(1-$G$3)</f>
        <v>-2.0791279290812838E-3</v>
      </c>
      <c r="Z27" s="28">
        <f>외인!Z27</f>
        <v>44651.57</v>
      </c>
      <c r="AA27" s="28">
        <f>시기외!AA27*$G$3+AA26*(1-$G$3)</f>
        <v>-5.4082582903264222E-4</v>
      </c>
      <c r="AB27" s="28">
        <f>외인!AB27</f>
        <v>193188.58</v>
      </c>
      <c r="AC27" s="28">
        <f>시기외!AC27*$G$3+AC26*(1-$G$3)</f>
        <v>-1.5330439193267039E-4</v>
      </c>
      <c r="AD27" s="28">
        <f>외인!AD27</f>
        <v>19622.490000000002</v>
      </c>
      <c r="AE27" s="28">
        <f>시기외!AE27*$G$3+AE26*(1-$G$3)</f>
        <v>-1.2513599117471874E-3</v>
      </c>
      <c r="AF27" s="28">
        <f>외인!AF27</f>
        <v>23582.31</v>
      </c>
      <c r="AG27" s="28">
        <f>시기외!AG27*$G$3+AG26*(1-$G$3)</f>
        <v>-1.253015189452232E-3</v>
      </c>
      <c r="AH27" s="28">
        <f>외인!AH27</f>
        <v>182680.86</v>
      </c>
      <c r="AI27" s="28">
        <f>시기외!AI27*$G$3+AI26*(1-$G$3)</f>
        <v>6.7878025139579733E-4</v>
      </c>
      <c r="AJ27" s="28">
        <f>외인!AJ27</f>
        <v>105248.28</v>
      </c>
      <c r="AK27" s="28">
        <f>시기외!AK27*$G$3+AK26*(1-$G$3)</f>
        <v>-3.2870494890649424E-3</v>
      </c>
      <c r="AL27" s="28">
        <f>외인!AL27</f>
        <v>82508.44</v>
      </c>
      <c r="AM27" s="28">
        <f>시기외!AM27*$G$3+AM26*(1-$G$3)</f>
        <v>-1.1217086194317345E-3</v>
      </c>
      <c r="AN27" s="28">
        <f>외인!AN27</f>
        <v>164949.69</v>
      </c>
      <c r="AO27" s="28">
        <f>시기외!AO27*$G$3+AO26*(1-$G$3)</f>
        <v>-5.7022326508790787E-3</v>
      </c>
      <c r="AP27" s="28">
        <f>외인!AP27</f>
        <v>115154.45</v>
      </c>
      <c r="AQ27" s="28">
        <f>시기외!AQ27*$G$3+AQ26*(1-$G$3)</f>
        <v>3.9778537432990811E-4</v>
      </c>
      <c r="AR27" s="28">
        <f>외인!AR27</f>
        <v>23649.53</v>
      </c>
      <c r="AS27" s="28">
        <f>시기외!AS27*$G$3+AS26*(1-$G$3)</f>
        <v>-1.142086042276041E-3</v>
      </c>
      <c r="AT27" s="28">
        <f>외인!AT27</f>
        <v>75018.259999999995</v>
      </c>
      <c r="AU27" s="28">
        <f>시기외!AU27*$G$3+AU26*(1-$G$3)</f>
        <v>-7.8742509330146922E-4</v>
      </c>
      <c r="AV27" s="28">
        <f>외인!AV27</f>
        <v>46608.91</v>
      </c>
      <c r="AW27" s="28">
        <f>시기외!AW27*$G$3+AW26*(1-$G$3)</f>
        <v>-1.386585173712802E-3</v>
      </c>
      <c r="AX27" s="28">
        <f>외인!AX27</f>
        <v>58949.77</v>
      </c>
      <c r="AY27" s="28">
        <f>시기외!AY27*$G$3+AY26*(1-$G$3)</f>
        <v>-1.3619763891790067E-3</v>
      </c>
      <c r="AZ27" s="28">
        <f>외인!AZ27</f>
        <v>1999863</v>
      </c>
      <c r="BA27" s="28">
        <f>시기외!BA27*$G$3+BA26*(1-$G$3)</f>
        <v>-1.9460917551801166E-3</v>
      </c>
      <c r="BB27" s="28">
        <f>외인!BB27</f>
        <v>96012.6</v>
      </c>
      <c r="BC27" s="28">
        <f>시기외!BC27*$G$3+BC26*(1-$G$3)</f>
        <v>-1.1048392842344288E-4</v>
      </c>
      <c r="BD27" s="28">
        <f>외인!BD27</f>
        <v>39169.910000000003</v>
      </c>
      <c r="BE27" s="28">
        <f>시기외!BE27*$G$3+BE26*(1-$G$3)</f>
        <v>-4.0092782537311028E-3</v>
      </c>
      <c r="BF27" s="28">
        <f>외인!BF27</f>
        <v>0</v>
      </c>
      <c r="BG27" s="28" t="e">
        <f>시기외!BG27*$G$3+BG26*(1-$G$3)</f>
        <v>#DIV/0!</v>
      </c>
      <c r="BH27" s="28">
        <f>외인!BH27</f>
        <v>87951.73</v>
      </c>
      <c r="BI27" s="28">
        <f>시기외!BI27*$G$3+BI26*(1-$G$3)</f>
        <v>-1.8649141617185224E-4</v>
      </c>
      <c r="BJ27" s="28">
        <f>외인!BJ27</f>
        <v>108756.03</v>
      </c>
      <c r="BK27" s="28">
        <f>시기외!BK27*$G$3+BK26*(1-$G$3)</f>
        <v>-1.8870367556010181E-3</v>
      </c>
      <c r="BL27" s="28">
        <f>외인!BL27</f>
        <v>45392.79</v>
      </c>
      <c r="BM27" s="28">
        <f>시기외!BM27*$G$3+BM26*(1-$G$3)</f>
        <v>-1.8823745745859682E-3</v>
      </c>
      <c r="BN27" s="28">
        <f>외인!BN27</f>
        <v>42234.26</v>
      </c>
      <c r="BO27" s="28">
        <f>시기외!BO27*$G$3+BO26*(1-$G$3)</f>
        <v>-2.5857559918848957E-3</v>
      </c>
      <c r="BP27" s="28">
        <f>외인!BP27</f>
        <v>69250.3</v>
      </c>
      <c r="BQ27" s="28">
        <f>시기외!BQ27*$G$3+BQ26*(1-$G$3)</f>
        <v>-7.6921544174640027E-4</v>
      </c>
      <c r="BR27" s="28">
        <f>외인!BR27</f>
        <v>241338.65</v>
      </c>
      <c r="BS27" s="28">
        <f>시기외!BS27*$G$3+BS26*(1-$G$3)</f>
        <v>1.0894981250301706E-3</v>
      </c>
      <c r="BT27" s="28">
        <f>외인!BT27</f>
        <v>1909907.03</v>
      </c>
      <c r="BU27" s="28">
        <f>시기외!BU27*$G$3+BU26*(1-$G$3)</f>
        <v>-2.0197141796615813E-3</v>
      </c>
      <c r="BV27" s="28">
        <f>외인!BV27</f>
        <v>353489.99</v>
      </c>
      <c r="BW27" s="28">
        <f>시기외!BW27*$G$3+BW26*(1-$G$3)</f>
        <v>-1.0504986136890776E-3</v>
      </c>
      <c r="BX27" s="28">
        <f>외인!BX27</f>
        <v>72954.460000000006</v>
      </c>
      <c r="BY27" s="28">
        <f>시기외!BY27*$G$3+BY26*(1-$G$3)</f>
        <v>-9.1978450701232111E-4</v>
      </c>
      <c r="BZ27" s="28">
        <f>외인!BZ27</f>
        <v>247458.14</v>
      </c>
      <c r="CA27" s="28">
        <f>시기외!CA27*$G$3+CA26*(1-$G$3)</f>
        <v>-4.1779100014484047E-3</v>
      </c>
      <c r="CB27" s="28">
        <f>외인!CB27</f>
        <v>12690.19</v>
      </c>
      <c r="CC27" s="28">
        <f>시기외!CC27*$G$3+CC26*(1-$G$3)</f>
        <v>-1.0226581680859079E-3</v>
      </c>
      <c r="CD27" s="28">
        <f>외인!CD27</f>
        <v>30554.01</v>
      </c>
      <c r="CE27" s="28">
        <f>시기외!CE27*$G$3+CE26*(1-$G$3)</f>
        <v>-3.6082579695974285E-3</v>
      </c>
      <c r="CF27" s="28">
        <f>외인!CF27</f>
        <v>23315.93</v>
      </c>
      <c r="CG27" s="28">
        <f>시기외!CG27*$G$3+CG26*(1-$G$3)</f>
        <v>2.554069780164769E-4</v>
      </c>
      <c r="CH27" s="28">
        <f>외인!CH27</f>
        <v>64442.5</v>
      </c>
      <c r="CI27" s="28">
        <f>시기외!CI27*$G$3+CI26*(1-$G$3)</f>
        <v>-1.1032397609985498E-3</v>
      </c>
      <c r="CJ27" s="28">
        <f>외인!CJ27</f>
        <v>375453.51</v>
      </c>
      <c r="CK27" s="28">
        <f>시기외!CK27*$G$3+CK26*(1-$G$3)</f>
        <v>6.1196494927926684E-4</v>
      </c>
      <c r="CL27" s="28">
        <f>외인!CL27</f>
        <v>220515.72</v>
      </c>
      <c r="CM27" s="28">
        <f>시기외!CM27*$G$3+CM26*(1-$G$3)</f>
        <v>-3.5299545450811202E-4</v>
      </c>
      <c r="CN27" s="28">
        <f>외인!CN27</f>
        <v>112964.7</v>
      </c>
      <c r="CO27" s="28">
        <f>시기외!CO27*$G$3+CO26*(1-$G$3)</f>
        <v>-1.3892510970466908E-3</v>
      </c>
      <c r="CP27" s="28">
        <f>외인!CP27</f>
        <v>96598.52</v>
      </c>
      <c r="CQ27" s="28">
        <f>시기외!CQ27*$G$3+CQ26*(1-$G$3)</f>
        <v>-9.468850965070483E-5</v>
      </c>
      <c r="CR27" s="28">
        <f>외인!CR27</f>
        <v>155925.92000000001</v>
      </c>
      <c r="CS27" s="28">
        <f>시기외!CS27*$G$3+CS26*(1-$G$3)</f>
        <v>-1.4089164644140529E-3</v>
      </c>
      <c r="CT27" s="28">
        <f>외인!CT27</f>
        <v>107607.1</v>
      </c>
      <c r="CU27" s="28">
        <f>시기외!CU27*$G$3+CU26*(1-$G$3)</f>
        <v>2.0153497091087982E-3</v>
      </c>
      <c r="CV27" s="28">
        <f>외인!CV27</f>
        <v>1909907.03</v>
      </c>
      <c r="CW27" s="28">
        <f>시기외!CW27*$G$3+CW26*(1-$G$3)</f>
        <v>-2.0197141796615813E-3</v>
      </c>
      <c r="CX27" s="28">
        <f>외인!CX27</f>
        <v>183230.66</v>
      </c>
      <c r="CY27" s="28">
        <f>시기외!CY27*$G$3+CY26*(1-$G$3)</f>
        <v>-4.1749338919034055E-4</v>
      </c>
      <c r="CZ27" s="28">
        <f>외인!CZ27</f>
        <v>16601.8</v>
      </c>
      <c r="DA27" s="28">
        <f>시기외!DA27*$G$3+DA26*(1-$G$3)</f>
        <v>-1.006248963584079E-3</v>
      </c>
      <c r="DB27" s="28">
        <f>외인!DB27</f>
        <v>39169.910000000003</v>
      </c>
      <c r="DC27" s="28">
        <f>시기외!DC27*$G$3+DC26*(1-$G$3)</f>
        <v>-4.0092782537311028E-3</v>
      </c>
      <c r="DD27" s="28">
        <f>외인!DD27</f>
        <v>8644.18</v>
      </c>
      <c r="DE27" s="28">
        <f>시기외!DE27*$G$3+DE26*(1-$G$3)</f>
        <v>-3.5725019498955286E-3</v>
      </c>
      <c r="DF27" s="28">
        <f>외인!DF27</f>
        <v>54264.43</v>
      </c>
      <c r="DG27" s="28">
        <f>시기외!DG27*$G$3+DG26*(1-$G$3)</f>
        <v>-1.0815913856460743E-3</v>
      </c>
      <c r="DH27" s="28">
        <f>외인!DH27</f>
        <v>22476.84</v>
      </c>
      <c r="DI27" s="28">
        <f>시기외!DI27*$G$3+DI26*(1-$G$3)</f>
        <v>-4.5039759053805426E-3</v>
      </c>
      <c r="DJ27" s="28">
        <f>외인!DJ27</f>
        <v>533489.38</v>
      </c>
      <c r="DK27" s="28">
        <f>시기외!DK27*$G$3+DK26*(1-$G$3)</f>
        <v>1.0621316116979717E-4</v>
      </c>
      <c r="DL27" s="28">
        <f>외인!DL27</f>
        <v>89616.91</v>
      </c>
      <c r="DM27" s="28">
        <f>시기외!DM27*$G$3+DM26*(1-$G$3)</f>
        <v>-1.6835214424687321E-3</v>
      </c>
      <c r="DN27" s="28">
        <f>외인!DN27</f>
        <v>1909907.03</v>
      </c>
      <c r="DO27" s="28">
        <f>시기외!DO27*$G$3+DO26*(1-$G$3)</f>
        <v>-2.0197141796615813E-3</v>
      </c>
      <c r="DP27" s="28">
        <f>외인!DP27</f>
        <v>79148.679999999993</v>
      </c>
      <c r="DQ27" s="28">
        <f>시기외!DQ27*$G$3+DQ26*(1-$G$3)</f>
        <v>3.1290260198791548E-3</v>
      </c>
      <c r="DR27" s="28">
        <f>외인!DR27</f>
        <v>40496.75</v>
      </c>
      <c r="DS27" s="28">
        <f>시기외!DS27*$G$3+DS26*(1-$G$3)</f>
        <v>1.920637029796573E-3</v>
      </c>
      <c r="DT27" s="28">
        <f>외인!DT27</f>
        <v>124635.94</v>
      </c>
      <c r="DU27" s="28">
        <f>시기외!DU27*$G$3+DU26*(1-$G$3)</f>
        <v>-1.2400163651217944E-3</v>
      </c>
      <c r="DV27" s="28">
        <f>외인!DV27</f>
        <v>31016.7</v>
      </c>
      <c r="DW27" s="28">
        <f>시기외!DW27*$G$3+DW26*(1-$G$3)</f>
        <v>-2.1001231662598038E-3</v>
      </c>
      <c r="DX27" s="28">
        <f>외인!DX27</f>
        <v>105829.59</v>
      </c>
      <c r="DY27" s="28">
        <f>시기외!DY27*$G$3+DY26*(1-$G$3)</f>
        <v>1.9413189285832685E-3</v>
      </c>
      <c r="DZ27" s="28">
        <f>외인!DZ27</f>
        <v>8601.3700000000008</v>
      </c>
      <c r="EA27" s="28">
        <f>시기외!EA27*$G$3+EA26*(1-$G$3)</f>
        <v>-3.4931430179471036E-3</v>
      </c>
      <c r="EB27" s="28">
        <f>외인!EB27</f>
        <v>12484.56</v>
      </c>
      <c r="EC27" s="28">
        <f>시기외!EC27*$G$3+EC26*(1-$G$3)</f>
        <v>-1.4530696215100728E-3</v>
      </c>
      <c r="ED27" s="28">
        <f>외인!ED27</f>
        <v>10149.92</v>
      </c>
      <c r="EE27" s="28">
        <f>시기외!EE27*$G$3+EE26*(1-$G$3)</f>
        <v>-9.5768094763825978E-4</v>
      </c>
      <c r="EF27" s="28">
        <f>외인!EF27</f>
        <v>245095.74</v>
      </c>
      <c r="EG27" s="28">
        <f>시기외!EG27*$G$3+EG26*(1-$G$3)</f>
        <v>-1.5450106354555554E-4</v>
      </c>
      <c r="EH27" s="28">
        <f>외인!EH27</f>
        <v>174702.72</v>
      </c>
      <c r="EI27" s="28">
        <f>시기외!EI27*$G$3+EI26*(1-$G$3)</f>
        <v>-2.7644065438378151E-4</v>
      </c>
      <c r="EJ27" s="28">
        <f>외인!EJ27</f>
        <v>92898.45</v>
      </c>
      <c r="EK27" s="28">
        <f>시기외!EK27*$G$3+EK26*(1-$G$3)</f>
        <v>3.9915712608931632E-4</v>
      </c>
      <c r="EL27" s="28">
        <f>외인!EL27</f>
        <v>33094.57</v>
      </c>
      <c r="EM27" s="28">
        <f>시기외!EM27*$G$3+EM26*(1-$G$3)</f>
        <v>-3.2360606949385969E-3</v>
      </c>
      <c r="EN27" s="28">
        <f>외인!EN27</f>
        <v>40496.75</v>
      </c>
      <c r="EO27" s="28">
        <f>시기외!EO27*$G$3+EO26*(1-$G$3)</f>
        <v>1.920637029796573E-3</v>
      </c>
      <c r="EP27" s="28">
        <f>외인!EP27</f>
        <v>153578.12</v>
      </c>
      <c r="EQ27" s="28">
        <f>시기외!EQ27*$G$3+EQ26*(1-$G$3)</f>
        <v>-2.070689089218921E-3</v>
      </c>
      <c r="ER27" s="28">
        <f>외인!ER27</f>
        <v>13725.37</v>
      </c>
      <c r="ES27" s="28">
        <f>시기외!ES27*$G$3+ES26*(1-$G$3)</f>
        <v>-3.3058485273272176E-3</v>
      </c>
      <c r="ET27" s="28">
        <f>외인!ET27</f>
        <v>115154.45</v>
      </c>
      <c r="EU27" s="28">
        <f>시기외!EU27*$G$3+EU26*(1-$G$3)</f>
        <v>3.9778537432990811E-4</v>
      </c>
      <c r="EV27" s="28">
        <f>외인!EV27</f>
        <v>44651.57</v>
      </c>
      <c r="EW27" s="28">
        <f>시기외!EW27*$G$3+EW26*(1-$G$3)</f>
        <v>-5.4082582903264222E-4</v>
      </c>
      <c r="EX27" s="28">
        <f>외인!EX27</f>
        <v>51946.95</v>
      </c>
      <c r="EY27" s="28">
        <f>시기외!EY27*$G$3+EY26*(1-$G$3)</f>
        <v>2.9337409453009572E-4</v>
      </c>
    </row>
    <row r="28" spans="1:155">
      <c r="A28" s="27">
        <f>외인!A28</f>
        <v>46105</v>
      </c>
      <c r="B28" s="28">
        <f>외인!B28</f>
        <v>4437852.1600000001</v>
      </c>
      <c r="C28" s="28">
        <f>시기외!C28*$G$3+C27*(1-$G$3)</f>
        <v>-1.5562118925100527E-3</v>
      </c>
      <c r="D28" s="28">
        <f>외인!D28</f>
        <v>617810.13</v>
      </c>
      <c r="E28" s="28">
        <f>시기외!E28*$G$3+E27*(1-$G$3)</f>
        <v>5.605766985159182E-4</v>
      </c>
      <c r="F28" s="28">
        <f>외인!F28</f>
        <v>1893279.39</v>
      </c>
      <c r="G28" s="28">
        <f>시기외!G28*$G$3+G27*(1-$G$3)</f>
        <v>-2.4690457104941245E-3</v>
      </c>
      <c r="H28" s="28">
        <f>외인!H28</f>
        <v>277736.06</v>
      </c>
      <c r="I28" s="28">
        <f>시기외!I28*$G$3+I27*(1-$G$3)</f>
        <v>-1.0844332171401998E-3</v>
      </c>
      <c r="J28" s="28">
        <f>외인!J28</f>
        <v>39412.78</v>
      </c>
      <c r="K28" s="28">
        <f>시기외!K28*$G$3+K27*(1-$G$3)</f>
        <v>2.4076209618276493E-3</v>
      </c>
      <c r="L28" s="28">
        <f>외인!L28</f>
        <v>257537.41</v>
      </c>
      <c r="M28" s="28">
        <f>시기외!M28*$G$3+M27*(1-$G$3)</f>
        <v>-1.1239796648367338E-3</v>
      </c>
      <c r="N28" s="28">
        <f>외인!N28</f>
        <v>230755.11</v>
      </c>
      <c r="O28" s="28">
        <f>시기외!O28*$G$3+O27*(1-$G$3)</f>
        <v>-4.6695501223811085E-3</v>
      </c>
      <c r="P28" s="28">
        <f>외인!P28</f>
        <v>196083.73</v>
      </c>
      <c r="Q28" s="28">
        <f>시기외!Q28*$G$3+Q27*(1-$G$3)</f>
        <v>1.9710331552481568E-4</v>
      </c>
      <c r="R28" s="28">
        <f>외인!R28</f>
        <v>126385.76</v>
      </c>
      <c r="S28" s="28">
        <f>시기외!S28*$G$3+S27*(1-$G$3)</f>
        <v>-1.4032158478698078E-3</v>
      </c>
      <c r="T28" s="28">
        <f>외인!T28</f>
        <v>8554.4699999999993</v>
      </c>
      <c r="U28" s="28">
        <f>시기외!U28*$G$3+U27*(1-$G$3)</f>
        <v>-2.9464529907805362E-3</v>
      </c>
      <c r="V28" s="28">
        <f>외인!V28</f>
        <v>108535.38</v>
      </c>
      <c r="W28" s="28">
        <f>시기외!W28*$G$3+W27*(1-$G$3)</f>
        <v>2.0655297015482643E-3</v>
      </c>
      <c r="X28" s="28">
        <f>외인!X28</f>
        <v>1932454.2</v>
      </c>
      <c r="Y28" s="28">
        <f>시기외!Y28*$G$3+Y27*(1-$G$3)</f>
        <v>-2.2047315030324062E-3</v>
      </c>
      <c r="Z28" s="28">
        <f>외인!Z28</f>
        <v>46606.25</v>
      </c>
      <c r="AA28" s="28">
        <f>시기외!AA28*$G$3+AA27*(1-$G$3)</f>
        <v>-5.4612104556442105E-4</v>
      </c>
      <c r="AB28" s="28">
        <f>외인!AB28</f>
        <v>194854.97</v>
      </c>
      <c r="AC28" s="28">
        <f>시기외!AC28*$G$3+AC27*(1-$G$3)</f>
        <v>-2.0725211071282563E-4</v>
      </c>
      <c r="AD28" s="28">
        <f>외인!AD28</f>
        <v>20021.13</v>
      </c>
      <c r="AE28" s="28">
        <f>시기외!AE28*$G$3+AE27*(1-$G$3)</f>
        <v>-1.2470287993376098E-3</v>
      </c>
      <c r="AF28" s="28">
        <f>외인!AF28</f>
        <v>23811.52</v>
      </c>
      <c r="AG28" s="28">
        <f>시기외!AG28*$G$3+AG27*(1-$G$3)</f>
        <v>-1.0438973000121265E-3</v>
      </c>
      <c r="AH28" s="28">
        <f>외인!AH28</f>
        <v>188410.44</v>
      </c>
      <c r="AI28" s="28">
        <f>시기외!AI28*$G$3+AI27*(1-$G$3)</f>
        <v>3.0686775111282851E-4</v>
      </c>
      <c r="AJ28" s="28">
        <f>외인!AJ28</f>
        <v>107566.36</v>
      </c>
      <c r="AK28" s="28">
        <f>시기외!AK28*$G$3+AK27*(1-$G$3)</f>
        <v>-3.7400135960896298E-3</v>
      </c>
      <c r="AL28" s="28">
        <f>외인!AL28</f>
        <v>84705.78</v>
      </c>
      <c r="AM28" s="28">
        <f>시기외!AM28*$G$3+AM27*(1-$G$3)</f>
        <v>-1.1014117508669607E-3</v>
      </c>
      <c r="AN28" s="28">
        <f>외인!AN28</f>
        <v>164944.92000000001</v>
      </c>
      <c r="AO28" s="28">
        <f>시기외!AO28*$G$3+AO27*(1-$G$3)</f>
        <v>-5.9665499678629372E-3</v>
      </c>
      <c r="AP28" s="28">
        <f>외인!AP28</f>
        <v>116873.62</v>
      </c>
      <c r="AQ28" s="28">
        <f>시기외!AQ28*$G$3+AQ27*(1-$G$3)</f>
        <v>3.8454211907957029E-4</v>
      </c>
      <c r="AR28" s="28">
        <f>외인!AR28</f>
        <v>24196.79</v>
      </c>
      <c r="AS28" s="28">
        <f>시기외!AS28*$G$3+AS27*(1-$G$3)</f>
        <v>-1.0634690272035429E-3</v>
      </c>
      <c r="AT28" s="28">
        <f>외인!AT28</f>
        <v>77004.55</v>
      </c>
      <c r="AU28" s="28">
        <f>시기외!AU28*$G$3+AU27*(1-$G$3)</f>
        <v>-7.2258314071877187E-4</v>
      </c>
      <c r="AV28" s="28">
        <f>외인!AV28</f>
        <v>48030.5</v>
      </c>
      <c r="AW28" s="28">
        <f>시기외!AW28*$G$3+AW27*(1-$G$3)</f>
        <v>-1.3425478378660677E-3</v>
      </c>
      <c r="AX28" s="28">
        <f>외인!AX28</f>
        <v>57133.760000000002</v>
      </c>
      <c r="AY28" s="28">
        <f>시기외!AY28*$G$3+AY27*(1-$G$3)</f>
        <v>-2.4426392672418328E-3</v>
      </c>
      <c r="AZ28" s="28">
        <f>외인!AZ28</f>
        <v>2063730.94</v>
      </c>
      <c r="BA28" s="28">
        <f>시기외!BA28*$G$3+BA27*(1-$G$3)</f>
        <v>-2.0574748074656114E-3</v>
      </c>
      <c r="BB28" s="28">
        <f>외인!BB28</f>
        <v>98878.44</v>
      </c>
      <c r="BC28" s="28">
        <f>시기외!BC28*$G$3+BC27*(1-$G$3)</f>
        <v>-7.1159063409575362E-5</v>
      </c>
      <c r="BD28" s="28">
        <f>외인!BD28</f>
        <v>39655.43</v>
      </c>
      <c r="BE28" s="28">
        <f>시기외!BE28*$G$3+BE27*(1-$G$3)</f>
        <v>-3.5825653143260793E-3</v>
      </c>
      <c r="BF28" s="28">
        <f>외인!BF28</f>
        <v>0</v>
      </c>
      <c r="BG28" s="28" t="e">
        <f>시기외!BG28*$G$3+BG27*(1-$G$3)</f>
        <v>#DIV/0!</v>
      </c>
      <c r="BH28" s="28">
        <f>외인!BH28</f>
        <v>89078.06</v>
      </c>
      <c r="BI28" s="28">
        <f>시기외!BI28*$G$3+BI27*(1-$G$3)</f>
        <v>7.9519512564724397E-5</v>
      </c>
      <c r="BJ28" s="28">
        <f>외인!BJ28</f>
        <v>113234.83</v>
      </c>
      <c r="BK28" s="28">
        <f>시기외!BK28*$G$3+BK27*(1-$G$3)</f>
        <v>-1.448725998791498E-3</v>
      </c>
      <c r="BL28" s="28">
        <f>외인!BL28</f>
        <v>47040.08</v>
      </c>
      <c r="BM28" s="28">
        <f>시기외!BM28*$G$3+BM27*(1-$G$3)</f>
        <v>-1.9386373956379146E-3</v>
      </c>
      <c r="BN28" s="28">
        <f>외인!BN28</f>
        <v>43938.9</v>
      </c>
      <c r="BO28" s="28">
        <f>시기외!BO28*$G$3+BO27*(1-$G$3)</f>
        <v>-2.4758646726917182E-3</v>
      </c>
      <c r="BP28" s="28">
        <f>외인!BP28</f>
        <v>67897.94</v>
      </c>
      <c r="BQ28" s="28">
        <f>시기외!BQ28*$G$3+BQ27*(1-$G$3)</f>
        <v>-1.6646133016457398E-3</v>
      </c>
      <c r="BR28" s="28">
        <f>외인!BR28</f>
        <v>243808.29</v>
      </c>
      <c r="BS28" s="28">
        <f>시기외!BS28*$G$3+BS27*(1-$G$3)</f>
        <v>9.0936373474797725E-4</v>
      </c>
      <c r="BT28" s="28">
        <f>외인!BT28</f>
        <v>1970547.3</v>
      </c>
      <c r="BU28" s="28">
        <f>시기외!BU28*$G$3+BU27*(1-$G$3)</f>
        <v>-2.1450833075094761E-3</v>
      </c>
      <c r="BV28" s="28">
        <f>외인!BV28</f>
        <v>368013.26</v>
      </c>
      <c r="BW28" s="28">
        <f>시기외!BW28*$G$3+BW27*(1-$G$3)</f>
        <v>-1.1116137111140587E-3</v>
      </c>
      <c r="BX28" s="28">
        <f>외인!BX28</f>
        <v>74292.59</v>
      </c>
      <c r="BY28" s="28">
        <f>시기외!BY28*$G$3+BY27*(1-$G$3)</f>
        <v>-7.9892521628749196E-4</v>
      </c>
      <c r="BZ28" s="28">
        <f>외인!BZ28</f>
        <v>249650.69</v>
      </c>
      <c r="CA28" s="28">
        <f>시기외!CA28*$G$3+CA27*(1-$G$3)</f>
        <v>-4.3410683638420633E-3</v>
      </c>
      <c r="CB28" s="28">
        <f>외인!CB28</f>
        <v>12965.45</v>
      </c>
      <c r="CC28" s="28">
        <f>시기외!CC28*$G$3+CC27*(1-$G$3)</f>
        <v>-1.0723853175436599E-3</v>
      </c>
      <c r="CD28" s="28">
        <f>외인!CD28</f>
        <v>30991.24</v>
      </c>
      <c r="CE28" s="28">
        <f>시기외!CE28*$G$3+CE27*(1-$G$3)</f>
        <v>-4.6531964811663724E-3</v>
      </c>
      <c r="CF28" s="28">
        <f>외인!CF28</f>
        <v>23799.9</v>
      </c>
      <c r="CG28" s="28">
        <f>시기외!CG28*$G$3+CG27*(1-$G$3)</f>
        <v>4.2807311697508045E-4</v>
      </c>
      <c r="CH28" s="28">
        <f>외인!CH28</f>
        <v>66533.7</v>
      </c>
      <c r="CI28" s="28">
        <f>시기외!CI28*$G$3+CI27*(1-$G$3)</f>
        <v>-1.0484783317440188E-3</v>
      </c>
      <c r="CJ28" s="28">
        <f>외인!CJ28</f>
        <v>382700.77</v>
      </c>
      <c r="CK28" s="28">
        <f>시기외!CK28*$G$3+CK27*(1-$G$3)</f>
        <v>4.6205089449349683E-4</v>
      </c>
      <c r="CL28" s="28">
        <f>외인!CL28</f>
        <v>222303.34</v>
      </c>
      <c r="CM28" s="28">
        <f>시기외!CM28*$G$3+CM27*(1-$G$3)</f>
        <v>-3.9180447136978375E-4</v>
      </c>
      <c r="CN28" s="28">
        <f>외인!CN28</f>
        <v>112214.79</v>
      </c>
      <c r="CO28" s="28">
        <f>시기외!CO28*$G$3+CO27*(1-$G$3)</f>
        <v>-1.587587053251937E-3</v>
      </c>
      <c r="CP28" s="28">
        <f>외인!CP28</f>
        <v>99464.42</v>
      </c>
      <c r="CQ28" s="28">
        <f>시기외!CQ28*$G$3+CQ27*(1-$G$3)</f>
        <v>-5.9069839031414712E-5</v>
      </c>
      <c r="CR28" s="28">
        <f>외인!CR28</f>
        <v>158356.59</v>
      </c>
      <c r="CS28" s="28">
        <f>시기외!CS28*$G$3+CS27*(1-$G$3)</f>
        <v>-1.6010036763300247E-3</v>
      </c>
      <c r="CT28" s="28">
        <f>외인!CT28</f>
        <v>110144.6</v>
      </c>
      <c r="CU28" s="28">
        <f>시기외!CU28*$G$3+CU27*(1-$G$3)</f>
        <v>2.0269290503776606E-3</v>
      </c>
      <c r="CV28" s="28">
        <f>외인!CV28</f>
        <v>1970547.3</v>
      </c>
      <c r="CW28" s="28">
        <f>시기외!CW28*$G$3+CW27*(1-$G$3)</f>
        <v>-2.1450833075094761E-3</v>
      </c>
      <c r="CX28" s="28">
        <f>외인!CX28</f>
        <v>196782.47</v>
      </c>
      <c r="CY28" s="28">
        <f>시기외!CY28*$G$3+CY27*(1-$G$3)</f>
        <v>-2.2104422976803215E-4</v>
      </c>
      <c r="CZ28" s="28">
        <f>외인!CZ28</f>
        <v>16837.099999999999</v>
      </c>
      <c r="DA28" s="28">
        <f>시기외!DA28*$G$3+DA27*(1-$G$3)</f>
        <v>-9.4710928509238288E-4</v>
      </c>
      <c r="DB28" s="28">
        <f>외인!DB28</f>
        <v>39655.43</v>
      </c>
      <c r="DC28" s="28">
        <f>시기외!DC28*$G$3+DC27*(1-$G$3)</f>
        <v>-3.5825653143260793E-3</v>
      </c>
      <c r="DD28" s="28">
        <f>외인!DD28</f>
        <v>8554.4699999999993</v>
      </c>
      <c r="DE28" s="28">
        <f>시기외!DE28*$G$3+DE27*(1-$G$3)</f>
        <v>-2.9464529907805362E-3</v>
      </c>
      <c r="DF28" s="28">
        <f>외인!DF28</f>
        <v>55339.93</v>
      </c>
      <c r="DG28" s="28">
        <f>시기외!DG28*$G$3+DG27*(1-$G$3)</f>
        <v>-9.7196073469891424E-4</v>
      </c>
      <c r="DH28" s="28">
        <f>외인!DH28</f>
        <v>22842.799999999999</v>
      </c>
      <c r="DI28" s="28">
        <f>시기외!DI28*$G$3+DI27*(1-$G$3)</f>
        <v>-5.9320412994153119E-3</v>
      </c>
      <c r="DJ28" s="28">
        <f>외인!DJ28</f>
        <v>553322.51</v>
      </c>
      <c r="DK28" s="28">
        <f>시기외!DK28*$G$3+DK27*(1-$G$3)</f>
        <v>-1.5488051476167158E-5</v>
      </c>
      <c r="DL28" s="28">
        <f>외인!DL28</f>
        <v>88681.65</v>
      </c>
      <c r="DM28" s="28">
        <f>시기외!DM28*$G$3+DM27*(1-$G$3)</f>
        <v>-1.934588109103292E-3</v>
      </c>
      <c r="DN28" s="28">
        <f>외인!DN28</f>
        <v>1970547.3</v>
      </c>
      <c r="DO28" s="28">
        <f>시기외!DO28*$G$3+DO27*(1-$G$3)</f>
        <v>-2.1450833075094761E-3</v>
      </c>
      <c r="DP28" s="28">
        <f>외인!DP28</f>
        <v>81015.039999999994</v>
      </c>
      <c r="DQ28" s="28">
        <f>시기외!DQ28*$G$3+DQ27*(1-$G$3)</f>
        <v>2.7391113947931112E-3</v>
      </c>
      <c r="DR28" s="28">
        <f>외인!DR28</f>
        <v>41124.76</v>
      </c>
      <c r="DS28" s="28">
        <f>시기외!DS28*$G$3+DS27*(1-$G$3)</f>
        <v>1.957987776094136E-3</v>
      </c>
      <c r="DT28" s="28">
        <f>외인!DT28</f>
        <v>126385.76</v>
      </c>
      <c r="DU28" s="28">
        <f>시기외!DU28*$G$3+DU27*(1-$G$3)</f>
        <v>-1.4032158478698078E-3</v>
      </c>
      <c r="DV28" s="28">
        <f>외인!DV28</f>
        <v>31700.55</v>
      </c>
      <c r="DW28" s="28">
        <f>시기외!DW28*$G$3+DW27*(1-$G$3)</f>
        <v>-2.4079797058118245E-3</v>
      </c>
      <c r="DX28" s="28">
        <f>외인!DX28</f>
        <v>108535.38</v>
      </c>
      <c r="DY28" s="28">
        <f>시기외!DY28*$G$3+DY27*(1-$G$3)</f>
        <v>2.0655297015482643E-3</v>
      </c>
      <c r="DZ28" s="28">
        <f>외인!DZ28</f>
        <v>8771.2999999999993</v>
      </c>
      <c r="EA28" s="28">
        <f>시기외!EA28*$G$3+EA27*(1-$G$3)</f>
        <v>-4.5129128204530137E-3</v>
      </c>
      <c r="EB28" s="28">
        <f>외인!EB28</f>
        <v>12767.58</v>
      </c>
      <c r="EC28" s="28">
        <f>시기외!EC28*$G$3+EC27*(1-$G$3)</f>
        <v>-1.7485032042105888E-3</v>
      </c>
      <c r="ED28" s="28">
        <f>외인!ED28</f>
        <v>10391.16</v>
      </c>
      <c r="EE28" s="28">
        <f>시기외!EE28*$G$3+EE27*(1-$G$3)</f>
        <v>-8.4040054989395257E-4</v>
      </c>
      <c r="EF28" s="28">
        <f>외인!EF28</f>
        <v>251237.11</v>
      </c>
      <c r="EG28" s="28">
        <f>시기외!EG28*$G$3+EG27*(1-$G$3)</f>
        <v>-2.3432366575886726E-4</v>
      </c>
      <c r="EH28" s="28">
        <f>외인!EH28</f>
        <v>183253.47</v>
      </c>
      <c r="EI28" s="28">
        <f>시기외!EI28*$G$3+EI27*(1-$G$3)</f>
        <v>-3.585390396128905E-4</v>
      </c>
      <c r="EJ28" s="28">
        <f>외인!EJ28</f>
        <v>95378.06</v>
      </c>
      <c r="EK28" s="28">
        <f>시기외!EK28*$G$3+EK27*(1-$G$3)</f>
        <v>5.6652212463933864E-4</v>
      </c>
      <c r="EL28" s="28">
        <f>외인!EL28</f>
        <v>33549.360000000001</v>
      </c>
      <c r="EM28" s="28">
        <f>시기외!EM28*$G$3+EM27*(1-$G$3)</f>
        <v>-4.1964010814095933E-3</v>
      </c>
      <c r="EN28" s="28">
        <f>외인!EN28</f>
        <v>41124.76</v>
      </c>
      <c r="EO28" s="28">
        <f>시기외!EO28*$G$3+EO27*(1-$G$3)</f>
        <v>1.957987776094136E-3</v>
      </c>
      <c r="EP28" s="28">
        <f>외인!EP28</f>
        <v>159546.89000000001</v>
      </c>
      <c r="EQ28" s="28">
        <f>시기외!EQ28*$G$3+EQ27*(1-$G$3)</f>
        <v>-2.1444923219557416E-3</v>
      </c>
      <c r="ER28" s="28">
        <f>외인!ER28</f>
        <v>14500.85</v>
      </c>
      <c r="ES28" s="28">
        <f>시기외!ES28*$G$3+ES27*(1-$G$3)</f>
        <v>-3.6603358253663207E-3</v>
      </c>
      <c r="ET28" s="28">
        <f>외인!ET28</f>
        <v>116873.62</v>
      </c>
      <c r="EU28" s="28">
        <f>시기외!EU28*$G$3+EU27*(1-$G$3)</f>
        <v>3.8454211907957029E-4</v>
      </c>
      <c r="EV28" s="28">
        <f>외인!EV28</f>
        <v>46606.25</v>
      </c>
      <c r="EW28" s="28">
        <f>시기외!EW28*$G$3+EW27*(1-$G$3)</f>
        <v>-5.4612104556442105E-4</v>
      </c>
      <c r="EX28" s="28">
        <f>외인!EX28</f>
        <v>52858.17</v>
      </c>
      <c r="EY28" s="28">
        <f>시기외!EY28*$G$3+EY27*(1-$G$3)</f>
        <v>3.6591300744403746E-4</v>
      </c>
    </row>
    <row r="29" spans="1:155">
      <c r="A29" s="27">
        <f>외인!A29</f>
        <v>46106</v>
      </c>
      <c r="B29" s="28">
        <f>외인!B29</f>
        <v>4508312.18</v>
      </c>
      <c r="C29" s="28">
        <f>시기외!C29*$G$3+C28*(1-$G$3)</f>
        <v>-1.7359848151950079E-3</v>
      </c>
      <c r="D29" s="28">
        <f>외인!D29</f>
        <v>639683.52</v>
      </c>
      <c r="E29" s="28">
        <f>시기외!E29*$G$3+E28*(1-$G$3)</f>
        <v>4.2737821750728986E-4</v>
      </c>
      <c r="F29" s="28">
        <f>외인!F29</f>
        <v>1904225.25</v>
      </c>
      <c r="G29" s="28">
        <f>시기외!G29*$G$3+G28*(1-$G$3)</f>
        <v>-2.7962751634555082E-3</v>
      </c>
      <c r="H29" s="28">
        <f>외인!H29</f>
        <v>283578.7</v>
      </c>
      <c r="I29" s="28">
        <f>시기외!I29*$G$3+I28*(1-$G$3)</f>
        <v>-6.6474119787498175E-4</v>
      </c>
      <c r="J29" s="28">
        <f>외인!J29</f>
        <v>39478.69</v>
      </c>
      <c r="K29" s="28">
        <f>시기외!K29*$G$3+K28*(1-$G$3)</f>
        <v>2.3644829020112866E-3</v>
      </c>
      <c r="L29" s="28">
        <f>외인!L29</f>
        <v>262308.14</v>
      </c>
      <c r="M29" s="28">
        <f>시기외!M29*$G$3+M28*(1-$G$3)</f>
        <v>-7.3214513401992311E-4</v>
      </c>
      <c r="N29" s="28">
        <f>외인!N29</f>
        <v>234066.72</v>
      </c>
      <c r="O29" s="28">
        <f>시기외!O29*$G$3+O28*(1-$G$3)</f>
        <v>-4.8690026012947179E-3</v>
      </c>
      <c r="P29" s="28">
        <f>외인!P29</f>
        <v>200165.91</v>
      </c>
      <c r="Q29" s="28">
        <f>시기외!Q29*$G$3+Q28*(1-$G$3)</f>
        <v>5.1652155675974539E-5</v>
      </c>
      <c r="R29" s="28">
        <f>외인!R29</f>
        <v>127827.17</v>
      </c>
      <c r="S29" s="28">
        <f>시기외!S29*$G$3+S28*(1-$G$3)</f>
        <v>-1.4954688837675412E-3</v>
      </c>
      <c r="T29" s="28">
        <f>외인!T29</f>
        <v>8626.58</v>
      </c>
      <c r="U29" s="28">
        <f>시기외!U29*$G$3+U28*(1-$G$3)</f>
        <v>-2.5054579687545588E-3</v>
      </c>
      <c r="V29" s="28">
        <f>외인!V29</f>
        <v>112093</v>
      </c>
      <c r="W29" s="28">
        <f>시기외!W29*$G$3+W28*(1-$G$3)</f>
        <v>2.128058246409503E-3</v>
      </c>
      <c r="X29" s="28">
        <f>외인!X29</f>
        <v>1937204.69</v>
      </c>
      <c r="Y29" s="28">
        <f>시기외!Y29*$G$3+Y28*(1-$G$3)</f>
        <v>-2.542795440377007E-3</v>
      </c>
      <c r="Z29" s="28">
        <f>외인!Z29</f>
        <v>48098.66</v>
      </c>
      <c r="AA29" s="28">
        <f>시기외!AA29*$G$3+AA28*(1-$G$3)</f>
        <v>-5.178212311366863E-4</v>
      </c>
      <c r="AB29" s="28">
        <f>외인!AB29</f>
        <v>198799.45</v>
      </c>
      <c r="AC29" s="28">
        <f>시기외!AC29*$G$3+AC28*(1-$G$3)</f>
        <v>-2.5585802941357669E-4</v>
      </c>
      <c r="AD29" s="28">
        <f>외인!AD29</f>
        <v>20634.59</v>
      </c>
      <c r="AE29" s="28">
        <f>시기외!AE29*$G$3+AE28*(1-$G$3)</f>
        <v>-1.1198940446702594E-3</v>
      </c>
      <c r="AF29" s="28">
        <f>외인!AF29</f>
        <v>23846.82</v>
      </c>
      <c r="AG29" s="28">
        <f>시기외!AG29*$G$3+AG28*(1-$G$3)</f>
        <v>-9.5103775852786493E-4</v>
      </c>
      <c r="AH29" s="28">
        <f>외인!AH29</f>
        <v>191661.01</v>
      </c>
      <c r="AI29" s="28">
        <f>시기외!AI29*$G$3+AI28*(1-$G$3)</f>
        <v>-6.5989741165385705E-5</v>
      </c>
      <c r="AJ29" s="28">
        <f>외인!AJ29</f>
        <v>109981.22</v>
      </c>
      <c r="AK29" s="28">
        <f>시기외!AK29*$G$3+AK28*(1-$G$3)</f>
        <v>-3.840966134777564E-3</v>
      </c>
      <c r="AL29" s="28">
        <f>외인!AL29</f>
        <v>86606.62</v>
      </c>
      <c r="AM29" s="28">
        <f>시기외!AM29*$G$3+AM28*(1-$G$3)</f>
        <v>-1.0506258854289083E-3</v>
      </c>
      <c r="AN29" s="28">
        <f>외인!AN29</f>
        <v>166796.5</v>
      </c>
      <c r="AO29" s="28">
        <f>시기외!AO29*$G$3+AO28*(1-$G$3)</f>
        <v>-6.2621753817750526E-3</v>
      </c>
      <c r="AP29" s="28">
        <f>외인!AP29</f>
        <v>123946.67</v>
      </c>
      <c r="AQ29" s="28">
        <f>시기외!AQ29*$G$3+AQ28*(1-$G$3)</f>
        <v>4.6237619557931231E-4</v>
      </c>
      <c r="AR29" s="28">
        <f>외인!AR29</f>
        <v>24344.97</v>
      </c>
      <c r="AS29" s="28">
        <f>시기외!AS29*$G$3+AS28*(1-$G$3)</f>
        <v>-9.6905608520804151E-4</v>
      </c>
      <c r="AT29" s="28">
        <f>외인!AT29</f>
        <v>77978.38</v>
      </c>
      <c r="AU29" s="28">
        <f>시기외!AU29*$G$3+AU28*(1-$G$3)</f>
        <v>-6.9994202733765682E-4</v>
      </c>
      <c r="AV29" s="28">
        <f>외인!AV29</f>
        <v>48415.21</v>
      </c>
      <c r="AW29" s="28">
        <f>시기외!AW29*$G$3+AW28*(1-$G$3)</f>
        <v>-1.1661260528515853E-3</v>
      </c>
      <c r="AX29" s="28">
        <f>외인!AX29</f>
        <v>58850.14</v>
      </c>
      <c r="AY29" s="28">
        <f>시기외!AY29*$G$3+AY28*(1-$G$3)</f>
        <v>-3.7448787342450503E-3</v>
      </c>
      <c r="AZ29" s="28">
        <f>외인!AZ29</f>
        <v>2071968.74</v>
      </c>
      <c r="BA29" s="28">
        <f>시기외!BA29*$G$3+BA28*(1-$G$3)</f>
        <v>-2.373495057521176E-3</v>
      </c>
      <c r="BB29" s="28">
        <f>외인!BB29</f>
        <v>101965.18</v>
      </c>
      <c r="BC29" s="28">
        <f>시기외!BC29*$G$3+BC28*(1-$G$3)</f>
        <v>-6.1403475639788482E-5</v>
      </c>
      <c r="BD29" s="28">
        <f>외인!BD29</f>
        <v>39944.660000000003</v>
      </c>
      <c r="BE29" s="28">
        <f>시기외!BE29*$G$3+BE28*(1-$G$3)</f>
        <v>-3.4091548108616579E-3</v>
      </c>
      <c r="BF29" s="28">
        <f>외인!BF29</f>
        <v>0</v>
      </c>
      <c r="BG29" s="28" t="e">
        <f>시기외!BG29*$G$3+BG28*(1-$G$3)</f>
        <v>#DIV/0!</v>
      </c>
      <c r="BH29" s="28">
        <f>외인!BH29</f>
        <v>91068.89</v>
      </c>
      <c r="BI29" s="28">
        <f>시기외!BI29*$G$3+BI28*(1-$G$3)</f>
        <v>1.911480175305627E-4</v>
      </c>
      <c r="BJ29" s="28">
        <f>외인!BJ29</f>
        <v>115495.2</v>
      </c>
      <c r="BK29" s="28">
        <f>시기외!BK29*$G$3+BK28*(1-$G$3)</f>
        <v>-1.1054138305393857E-3</v>
      </c>
      <c r="BL29" s="28">
        <f>외인!BL29</f>
        <v>48535.57</v>
      </c>
      <c r="BM29" s="28">
        <f>시기외!BM29*$G$3+BM28*(1-$G$3)</f>
        <v>-1.951307338937384E-3</v>
      </c>
      <c r="BN29" s="28">
        <f>외인!BN29</f>
        <v>44421.81</v>
      </c>
      <c r="BO29" s="28">
        <f>시기외!BO29*$G$3+BO28*(1-$G$3)</f>
        <v>-2.3494804965888132E-3</v>
      </c>
      <c r="BP29" s="28">
        <f>외인!BP29</f>
        <v>69536.22</v>
      </c>
      <c r="BQ29" s="28">
        <f>시기외!BQ29*$G$3+BQ28*(1-$G$3)</f>
        <v>-2.8754246396170443E-3</v>
      </c>
      <c r="BR29" s="28">
        <f>외인!BR29</f>
        <v>253679.46</v>
      </c>
      <c r="BS29" s="28">
        <f>시기외!BS29*$G$3+BS28*(1-$G$3)</f>
        <v>7.3437191258817207E-4</v>
      </c>
      <c r="BT29" s="28">
        <f>외인!BT29</f>
        <v>1976955.14</v>
      </c>
      <c r="BU29" s="28">
        <f>시기외!BU29*$G$3+BU28*(1-$G$3)</f>
        <v>-2.473674595274508E-3</v>
      </c>
      <c r="BV29" s="28">
        <f>외인!BV29</f>
        <v>383231.43</v>
      </c>
      <c r="BW29" s="28">
        <f>시기외!BW29*$G$3+BW28*(1-$G$3)</f>
        <v>-1.184959505117257E-3</v>
      </c>
      <c r="BX29" s="28">
        <f>외인!BX29</f>
        <v>75546.67</v>
      </c>
      <c r="BY29" s="28">
        <f>시기외!BY29*$G$3+BY28*(1-$G$3)</f>
        <v>-6.8629765941121367E-4</v>
      </c>
      <c r="BZ29" s="28">
        <f>외인!BZ29</f>
        <v>253403.13</v>
      </c>
      <c r="CA29" s="28">
        <f>시기외!CA29*$G$3+CA28*(1-$G$3)</f>
        <v>-4.5125614122497933E-3</v>
      </c>
      <c r="CB29" s="28">
        <f>외인!CB29</f>
        <v>12876.88</v>
      </c>
      <c r="CC29" s="28">
        <f>시기외!CC29*$G$3+CC28*(1-$G$3)</f>
        <v>-1.1316569967348019E-3</v>
      </c>
      <c r="CD29" s="28">
        <f>외인!CD29</f>
        <v>31575.1</v>
      </c>
      <c r="CE29" s="28">
        <f>시기외!CE29*$G$3+CE28*(1-$G$3)</f>
        <v>-5.2087211523228986E-3</v>
      </c>
      <c r="CF29" s="28">
        <f>외인!CF29</f>
        <v>24462.080000000002</v>
      </c>
      <c r="CG29" s="28">
        <f>시기외!CG29*$G$3+CG28*(1-$G$3)</f>
        <v>5.5736862670157099E-4</v>
      </c>
      <c r="CH29" s="28">
        <f>외인!CH29</f>
        <v>66723.850000000006</v>
      </c>
      <c r="CI29" s="28">
        <f>시기외!CI29*$G$3+CI28*(1-$G$3)</f>
        <v>-9.0940106157511046E-4</v>
      </c>
      <c r="CJ29" s="28">
        <f>외인!CJ29</f>
        <v>395905.15</v>
      </c>
      <c r="CK29" s="28">
        <f>시기외!CK29*$G$3+CK28*(1-$G$3)</f>
        <v>3.2895051049725542E-4</v>
      </c>
      <c r="CL29" s="28">
        <f>외인!CL29</f>
        <v>226856.27</v>
      </c>
      <c r="CM29" s="28">
        <f>시기외!CM29*$G$3+CM28*(1-$G$3)</f>
        <v>-4.1026190466052844E-4</v>
      </c>
      <c r="CN29" s="28">
        <f>외인!CN29</f>
        <v>119139.07</v>
      </c>
      <c r="CO29" s="28">
        <f>시기외!CO29*$G$3+CO28*(1-$G$3)</f>
        <v>-1.6812027359501534E-3</v>
      </c>
      <c r="CP29" s="28">
        <f>외인!CP29</f>
        <v>102556.02</v>
      </c>
      <c r="CQ29" s="28">
        <f>시기외!CQ29*$G$3+CQ28*(1-$G$3)</f>
        <v>-5.193232516998104E-5</v>
      </c>
      <c r="CR29" s="28">
        <f>외인!CR29</f>
        <v>161123.66</v>
      </c>
      <c r="CS29" s="28">
        <f>시기외!CS29*$G$3+CS28*(1-$G$3)</f>
        <v>-1.6532907285866111E-3</v>
      </c>
      <c r="CT29" s="28">
        <f>외인!CT29</f>
        <v>116425.51</v>
      </c>
      <c r="CU29" s="28">
        <f>시기외!CU29*$G$3+CU28*(1-$G$3)</f>
        <v>2.1392540918780687E-3</v>
      </c>
      <c r="CV29" s="28">
        <f>외인!CV29</f>
        <v>1976955.14</v>
      </c>
      <c r="CW29" s="28">
        <f>시기외!CW29*$G$3+CW28*(1-$G$3)</f>
        <v>-2.473674595274508E-3</v>
      </c>
      <c r="CX29" s="28">
        <f>외인!CX29</f>
        <v>200994.85</v>
      </c>
      <c r="CY29" s="28">
        <f>시기외!CY29*$G$3+CY28*(1-$G$3)</f>
        <v>1.5515274305956565E-4</v>
      </c>
      <c r="CZ29" s="28">
        <f>외인!CZ29</f>
        <v>17383.669999999998</v>
      </c>
      <c r="DA29" s="28">
        <f>시기외!DA29*$G$3+DA28*(1-$G$3)</f>
        <v>-7.7697405724320556E-4</v>
      </c>
      <c r="DB29" s="28">
        <f>외인!DB29</f>
        <v>39944.660000000003</v>
      </c>
      <c r="DC29" s="28">
        <f>시기외!DC29*$G$3+DC28*(1-$G$3)</f>
        <v>-3.4091548108616579E-3</v>
      </c>
      <c r="DD29" s="28">
        <f>외인!DD29</f>
        <v>8626.58</v>
      </c>
      <c r="DE29" s="28">
        <f>시기외!DE29*$G$3+DE28*(1-$G$3)</f>
        <v>-2.5054579687545588E-3</v>
      </c>
      <c r="DF29" s="28">
        <f>외인!DF29</f>
        <v>56175.1</v>
      </c>
      <c r="DG29" s="28">
        <f>시기외!DG29*$G$3+DG28*(1-$G$3)</f>
        <v>-8.640290067548882E-4</v>
      </c>
      <c r="DH29" s="28">
        <f>외인!DH29</f>
        <v>23456.76</v>
      </c>
      <c r="DI29" s="28">
        <f>시기외!DI29*$G$3+DI28*(1-$G$3)</f>
        <v>-6.6901860791293106E-3</v>
      </c>
      <c r="DJ29" s="28">
        <f>외인!DJ29</f>
        <v>570096.44999999995</v>
      </c>
      <c r="DK29" s="28">
        <f>시기외!DK29*$G$3+DK28*(1-$G$3)</f>
        <v>-6.026058799804594E-5</v>
      </c>
      <c r="DL29" s="28">
        <f>외인!DL29</f>
        <v>94547.33</v>
      </c>
      <c r="DM29" s="28">
        <f>시기외!DM29*$G$3+DM28*(1-$G$3)</f>
        <v>-2.0422913655399359E-3</v>
      </c>
      <c r="DN29" s="28">
        <f>외인!DN29</f>
        <v>1976955.14</v>
      </c>
      <c r="DO29" s="28">
        <f>시기외!DO29*$G$3+DO28*(1-$G$3)</f>
        <v>-2.473674595274508E-3</v>
      </c>
      <c r="DP29" s="28">
        <f>외인!DP29</f>
        <v>82915.3</v>
      </c>
      <c r="DQ29" s="28">
        <f>시기외!DQ29*$G$3+DQ28*(1-$G$3)</f>
        <v>2.1979952603714335E-3</v>
      </c>
      <c r="DR29" s="28">
        <f>외인!DR29</f>
        <v>41195.94</v>
      </c>
      <c r="DS29" s="28">
        <f>시기외!DS29*$G$3+DS28*(1-$G$3)</f>
        <v>1.9090615695694995E-3</v>
      </c>
      <c r="DT29" s="28">
        <f>외인!DT29</f>
        <v>127827.17</v>
      </c>
      <c r="DU29" s="28">
        <f>시기외!DU29*$G$3+DU28*(1-$G$3)</f>
        <v>-1.4954688837675412E-3</v>
      </c>
      <c r="DV29" s="28">
        <f>외인!DV29</f>
        <v>33023</v>
      </c>
      <c r="DW29" s="28">
        <f>시기외!DW29*$G$3+DW28*(1-$G$3)</f>
        <v>-2.3028841252256882E-3</v>
      </c>
      <c r="DX29" s="28">
        <f>외인!DX29</f>
        <v>112093</v>
      </c>
      <c r="DY29" s="28">
        <f>시기외!DY29*$G$3+DY28*(1-$G$3)</f>
        <v>2.128058246409503E-3</v>
      </c>
      <c r="DZ29" s="28">
        <f>외인!DZ29</f>
        <v>8812.02</v>
      </c>
      <c r="EA29" s="28">
        <f>시기외!EA29*$G$3+EA28*(1-$G$3)</f>
        <v>-4.8457121274120864E-3</v>
      </c>
      <c r="EB29" s="28">
        <f>외인!EB29</f>
        <v>12923.33</v>
      </c>
      <c r="EC29" s="28">
        <f>시기외!EC29*$G$3+EC28*(1-$G$3)</f>
        <v>-1.828305404345231E-3</v>
      </c>
      <c r="ED29" s="28">
        <f>외인!ED29</f>
        <v>10638.72</v>
      </c>
      <c r="EE29" s="28">
        <f>시기외!EE29*$G$3+EE28*(1-$G$3)</f>
        <v>-6.5022749642413386E-4</v>
      </c>
      <c r="EF29" s="28">
        <f>외인!EF29</f>
        <v>261862</v>
      </c>
      <c r="EG29" s="28">
        <f>시기외!EG29*$G$3+EG28*(1-$G$3)</f>
        <v>-2.4888185420989022E-4</v>
      </c>
      <c r="EH29" s="28">
        <f>외인!EH29</f>
        <v>188404.86</v>
      </c>
      <c r="EI29" s="28">
        <f>시기외!EI29*$G$3+EI28*(1-$G$3)</f>
        <v>-4.4973340643238347E-4</v>
      </c>
      <c r="EJ29" s="28">
        <f>외인!EJ29</f>
        <v>95617.54</v>
      </c>
      <c r="EK29" s="28">
        <f>시기외!EK29*$G$3+EK28*(1-$G$3)</f>
        <v>6.7657684100271248E-4</v>
      </c>
      <c r="EL29" s="28">
        <f>외인!EL29</f>
        <v>34140.28</v>
      </c>
      <c r="EM29" s="28">
        <f>시기외!EM29*$G$3+EM28*(1-$G$3)</f>
        <v>-4.7272141407967575E-3</v>
      </c>
      <c r="EN29" s="28">
        <f>외인!EN29</f>
        <v>41195.94</v>
      </c>
      <c r="EO29" s="28">
        <f>시기외!EO29*$G$3+EO28*(1-$G$3)</f>
        <v>1.9090615695694995E-3</v>
      </c>
      <c r="EP29" s="28">
        <f>외인!EP29</f>
        <v>169580.46</v>
      </c>
      <c r="EQ29" s="28">
        <f>시기외!EQ29*$G$3+EQ28*(1-$G$3)</f>
        <v>-2.22017775227394E-3</v>
      </c>
      <c r="ER29" s="28">
        <f>외인!ER29</f>
        <v>15073.07</v>
      </c>
      <c r="ES29" s="28">
        <f>시기외!ES29*$G$3+ES28*(1-$G$3)</f>
        <v>-6.4576578744629052E-3</v>
      </c>
      <c r="ET29" s="28">
        <f>외인!ET29</f>
        <v>123946.67</v>
      </c>
      <c r="EU29" s="28">
        <f>시기외!EU29*$G$3+EU28*(1-$G$3)</f>
        <v>4.6237619557931231E-4</v>
      </c>
      <c r="EV29" s="28">
        <f>외인!EV29</f>
        <v>48098.66</v>
      </c>
      <c r="EW29" s="28">
        <f>시기외!EW29*$G$3+EW28*(1-$G$3)</f>
        <v>-5.178212311366863E-4</v>
      </c>
      <c r="EX29" s="28">
        <f>외인!EX29</f>
        <v>54457.36</v>
      </c>
      <c r="EY29" s="28">
        <f>시기외!EY29*$G$3+EY28*(1-$G$3)</f>
        <v>3.5515891575987711E-4</v>
      </c>
    </row>
    <row r="30" spans="1:155">
      <c r="A30" s="27">
        <f>외인!A30</f>
        <v>46107</v>
      </c>
      <c r="B30" s="28">
        <f>외인!B30</f>
        <v>4363195.08</v>
      </c>
      <c r="C30" s="28">
        <f>시기외!C30*$G$3+C29*(1-$G$3)</f>
        <v>-1.9265836590477011E-3</v>
      </c>
      <c r="D30" s="28">
        <f>외인!D30</f>
        <v>628937.56999999995</v>
      </c>
      <c r="E30" s="28">
        <f>시기외!E30*$G$3+E29*(1-$G$3)</f>
        <v>3.2158950621462377E-4</v>
      </c>
      <c r="F30" s="28">
        <f>외인!F30</f>
        <v>1837540.48</v>
      </c>
      <c r="G30" s="28">
        <f>시기외!G30*$G$3+G29*(1-$G$3)</f>
        <v>-3.2190318318550725E-3</v>
      </c>
      <c r="H30" s="28">
        <f>외인!H30</f>
        <v>278304.07</v>
      </c>
      <c r="I30" s="28">
        <f>시기외!I30*$G$3+I29*(1-$G$3)</f>
        <v>-1.9647076874699013E-4</v>
      </c>
      <c r="J30" s="28">
        <f>외인!J30</f>
        <v>38060.5</v>
      </c>
      <c r="K30" s="28">
        <f>시기외!K30*$G$3+K29*(1-$G$3)</f>
        <v>2.2210941818582488E-3</v>
      </c>
      <c r="L30" s="28">
        <f>외인!L30</f>
        <v>257238.68</v>
      </c>
      <c r="M30" s="28">
        <f>시기외!M30*$G$3+M29*(1-$G$3)</f>
        <v>-2.9684987985620359E-4</v>
      </c>
      <c r="N30" s="28">
        <f>외인!N30</f>
        <v>229680.57</v>
      </c>
      <c r="O30" s="28">
        <f>시기외!O30*$G$3+O29*(1-$G$3)</f>
        <v>-4.8892747070304532E-3</v>
      </c>
      <c r="P30" s="28">
        <f>외인!P30</f>
        <v>200277.82</v>
      </c>
      <c r="Q30" s="28">
        <f>시기외!Q30*$G$3+Q29*(1-$G$3)</f>
        <v>1.2397109656051122E-4</v>
      </c>
      <c r="R30" s="28">
        <f>외인!R30</f>
        <v>125107.09</v>
      </c>
      <c r="S30" s="28">
        <f>시기외!S30*$G$3+S29*(1-$G$3)</f>
        <v>-1.5249159509731029E-3</v>
      </c>
      <c r="T30" s="28">
        <f>외인!T30</f>
        <v>8592.7199999999993</v>
      </c>
      <c r="U30" s="28">
        <f>시기외!U30*$G$3+U29*(1-$G$3)</f>
        <v>-1.9386329068725385E-3</v>
      </c>
      <c r="V30" s="28">
        <f>외인!V30</f>
        <v>106127.12</v>
      </c>
      <c r="W30" s="28">
        <f>시기외!W30*$G$3+W29*(1-$G$3)</f>
        <v>1.9292187749940463E-3</v>
      </c>
      <c r="X30" s="28">
        <f>외인!X30</f>
        <v>1834035.83</v>
      </c>
      <c r="Y30" s="28">
        <f>시기외!Y30*$G$3+Y29*(1-$G$3)</f>
        <v>-3.0700397371161607E-3</v>
      </c>
      <c r="Z30" s="28">
        <f>외인!Z30</f>
        <v>44776.15</v>
      </c>
      <c r="AA30" s="28">
        <f>시기외!AA30*$G$3+AA29*(1-$G$3)</f>
        <v>-5.7669171629603003E-4</v>
      </c>
      <c r="AB30" s="28">
        <f>외인!AB30</f>
        <v>200662.64</v>
      </c>
      <c r="AC30" s="28">
        <f>시기외!AC30*$G$3+AC29*(1-$G$3)</f>
        <v>-2.8585775152862973E-4</v>
      </c>
      <c r="AD30" s="28">
        <f>외인!AD30</f>
        <v>19861.23</v>
      </c>
      <c r="AE30" s="28">
        <f>시기외!AE30*$G$3+AE29*(1-$G$3)</f>
        <v>-8.4876300815163431E-4</v>
      </c>
      <c r="AF30" s="28">
        <f>외인!AF30</f>
        <v>23607</v>
      </c>
      <c r="AG30" s="28">
        <f>시기외!AG30*$G$3+AG29*(1-$G$3)</f>
        <v>-7.7481135654431169E-4</v>
      </c>
      <c r="AH30" s="28">
        <f>외인!AH30</f>
        <v>189396.85</v>
      </c>
      <c r="AI30" s="28">
        <f>시기외!AI30*$G$3+AI29*(1-$G$3)</f>
        <v>-3.7388353940799769E-4</v>
      </c>
      <c r="AJ30" s="28">
        <f>외인!AJ30</f>
        <v>108896.2</v>
      </c>
      <c r="AK30" s="28">
        <f>시기외!AK30*$G$3+AK29*(1-$G$3)</f>
        <v>-3.6738110240377179E-3</v>
      </c>
      <c r="AL30" s="28">
        <f>외인!AL30</f>
        <v>85437.52</v>
      </c>
      <c r="AM30" s="28">
        <f>시기외!AM30*$G$3+AM29*(1-$G$3)</f>
        <v>-9.2684155544070339E-4</v>
      </c>
      <c r="AN30" s="28">
        <f>외인!AN30</f>
        <v>163282.81</v>
      </c>
      <c r="AO30" s="28">
        <f>시기외!AO30*$G$3+AO29*(1-$G$3)</f>
        <v>-6.3493430737369986E-3</v>
      </c>
      <c r="AP30" s="28">
        <f>외인!AP30</f>
        <v>120579.43</v>
      </c>
      <c r="AQ30" s="28">
        <f>시기외!AQ30*$G$3+AQ29*(1-$G$3)</f>
        <v>4.8752009627674918E-4</v>
      </c>
      <c r="AR30" s="28">
        <f>외인!AR30</f>
        <v>24002.78</v>
      </c>
      <c r="AS30" s="28">
        <f>시기외!AS30*$G$3+AS29*(1-$G$3)</f>
        <v>-8.240085274417527E-4</v>
      </c>
      <c r="AT30" s="28">
        <f>외인!AT30</f>
        <v>76511.59</v>
      </c>
      <c r="AU30" s="28">
        <f>시기외!AU30*$G$3+AU29*(1-$G$3)</f>
        <v>-5.9135379822717411E-4</v>
      </c>
      <c r="AV30" s="28">
        <f>외인!AV30</f>
        <v>47930.48</v>
      </c>
      <c r="AW30" s="28">
        <f>시기외!AW30*$G$3+AW29*(1-$G$3)</f>
        <v>-6.890473227546684E-4</v>
      </c>
      <c r="AX30" s="28">
        <f>외인!AX30</f>
        <v>57247.59</v>
      </c>
      <c r="AY30" s="28">
        <f>시기외!AY30*$G$3+AY29*(1-$G$3)</f>
        <v>-4.6383384955332764E-3</v>
      </c>
      <c r="AZ30" s="28">
        <f>외인!AZ30</f>
        <v>1966489.06</v>
      </c>
      <c r="BA30" s="28">
        <f>시기외!BA30*$G$3+BA29*(1-$G$3)</f>
        <v>-2.8722001679939756E-3</v>
      </c>
      <c r="BB30" s="28">
        <f>외인!BB30</f>
        <v>97202.97</v>
      </c>
      <c r="BC30" s="28">
        <f>시기외!BC30*$G$3+BC29*(1-$G$3)</f>
        <v>-7.1345241821639972E-5</v>
      </c>
      <c r="BD30" s="28">
        <f>외인!BD30</f>
        <v>39327.32</v>
      </c>
      <c r="BE30" s="28">
        <f>시기외!BE30*$G$3+BE29*(1-$G$3)</f>
        <v>-3.1011171485081047E-3</v>
      </c>
      <c r="BF30" s="28">
        <f>외인!BF30</f>
        <v>0</v>
      </c>
      <c r="BG30" s="28" t="e">
        <f>시기외!BG30*$G$3+BG29*(1-$G$3)</f>
        <v>#DIV/0!</v>
      </c>
      <c r="BH30" s="28">
        <f>외인!BH30</f>
        <v>87916.89</v>
      </c>
      <c r="BI30" s="28">
        <f>시기외!BI30*$G$3+BI29*(1-$G$3)</f>
        <v>3.7167666272481278E-4</v>
      </c>
      <c r="BJ30" s="28">
        <f>외인!BJ30</f>
        <v>114183.95</v>
      </c>
      <c r="BK30" s="28">
        <f>시기외!BK30*$G$3+BK29*(1-$G$3)</f>
        <v>-7.3388038343917507E-4</v>
      </c>
      <c r="BL30" s="28">
        <f>외인!BL30</f>
        <v>47428.42</v>
      </c>
      <c r="BM30" s="28">
        <f>시기외!BM30*$G$3+BM29*(1-$G$3)</f>
        <v>-1.8366165333947139E-3</v>
      </c>
      <c r="BN30" s="28">
        <f>외인!BN30</f>
        <v>44097.48</v>
      </c>
      <c r="BO30" s="28">
        <f>시기외!BO30*$G$3+BO29*(1-$G$3)</f>
        <v>-2.0277590976520267E-3</v>
      </c>
      <c r="BP30" s="28">
        <f>외인!BP30</f>
        <v>67847.37</v>
      </c>
      <c r="BQ30" s="28">
        <f>시기외!BQ30*$G$3+BQ29*(1-$G$3)</f>
        <v>-3.753186684650649E-3</v>
      </c>
      <c r="BR30" s="28">
        <f>외인!BR30</f>
        <v>246470.46</v>
      </c>
      <c r="BS30" s="28">
        <f>시기외!BS30*$G$3+BS29*(1-$G$3)</f>
        <v>5.4147565974610955E-4</v>
      </c>
      <c r="BT30" s="28">
        <f>외인!BT30</f>
        <v>1871604.48</v>
      </c>
      <c r="BU30" s="28">
        <f>시기외!BU30*$G$3+BU29*(1-$G$3)</f>
        <v>-2.9908646987520946E-3</v>
      </c>
      <c r="BV30" s="28">
        <f>외인!BV30</f>
        <v>371234.12</v>
      </c>
      <c r="BW30" s="28">
        <f>시기외!BW30*$G$3+BW29*(1-$G$3)</f>
        <v>-1.0401504519980428E-3</v>
      </c>
      <c r="BX30" s="28">
        <f>외인!BX30</f>
        <v>74231.19</v>
      </c>
      <c r="BY30" s="28">
        <f>시기외!BY30*$G$3+BY29*(1-$G$3)</f>
        <v>-5.2112824964132068E-4</v>
      </c>
      <c r="BZ30" s="28">
        <f>외인!BZ30</f>
        <v>248720.33</v>
      </c>
      <c r="CA30" s="28">
        <f>시기외!CA30*$G$3+CA29*(1-$G$3)</f>
        <v>-4.5210196218256563E-3</v>
      </c>
      <c r="CB30" s="28">
        <f>외인!CB30</f>
        <v>12719.79</v>
      </c>
      <c r="CC30" s="28">
        <f>시기외!CC30*$G$3+CC29*(1-$G$3)</f>
        <v>-1.1039056997945783E-3</v>
      </c>
      <c r="CD30" s="28">
        <f>외인!CD30</f>
        <v>31353.58</v>
      </c>
      <c r="CE30" s="28">
        <f>시기외!CE30*$G$3+CE29*(1-$G$3)</f>
        <v>-5.2994380394336274E-3</v>
      </c>
      <c r="CF30" s="28">
        <f>외인!CF30</f>
        <v>24292.27</v>
      </c>
      <c r="CG30" s="28">
        <f>시기외!CG30*$G$3+CG29*(1-$G$3)</f>
        <v>6.8181626014239701E-4</v>
      </c>
      <c r="CH30" s="28">
        <f>외인!CH30</f>
        <v>66199.92</v>
      </c>
      <c r="CI30" s="28">
        <f>시기외!CI30*$G$3+CI29*(1-$G$3)</f>
        <v>-5.4520755261668139E-4</v>
      </c>
      <c r="CJ30" s="28">
        <f>외인!CJ30</f>
        <v>400067.94</v>
      </c>
      <c r="CK30" s="28">
        <f>시기외!CK30*$G$3+CK29*(1-$G$3)</f>
        <v>3.6390897545714141E-4</v>
      </c>
      <c r="CL30" s="28">
        <f>외인!CL30</f>
        <v>228506.78</v>
      </c>
      <c r="CM30" s="28">
        <f>시기외!CM30*$G$3+CM29*(1-$G$3)</f>
        <v>-4.0693082909066207E-4</v>
      </c>
      <c r="CN30" s="28">
        <f>외인!CN30</f>
        <v>116545.82</v>
      </c>
      <c r="CO30" s="28">
        <f>시기외!CO30*$G$3+CO29*(1-$G$3)</f>
        <v>-1.6754774849814401E-3</v>
      </c>
      <c r="CP30" s="28">
        <f>외인!CP30</f>
        <v>97773.47</v>
      </c>
      <c r="CQ30" s="28">
        <f>시기외!CQ30*$G$3+CQ29*(1-$G$3)</f>
        <v>-6.3847459774904063E-5</v>
      </c>
      <c r="CR30" s="28">
        <f>외인!CR30</f>
        <v>158182.59</v>
      </c>
      <c r="CS30" s="28">
        <f>시기외!CS30*$G$3+CS29*(1-$G$3)</f>
        <v>-1.6206198089372488E-3</v>
      </c>
      <c r="CT30" s="28">
        <f>외인!CT30</f>
        <v>113370.17</v>
      </c>
      <c r="CU30" s="28">
        <f>시기외!CU30*$G$3+CU29*(1-$G$3)</f>
        <v>1.9765364820552916E-3</v>
      </c>
      <c r="CV30" s="28">
        <f>외인!CV30</f>
        <v>1871604.48</v>
      </c>
      <c r="CW30" s="28">
        <f>시기외!CW30*$G$3+CW29*(1-$G$3)</f>
        <v>-2.9908646987520946E-3</v>
      </c>
      <c r="CX30" s="28">
        <f>외인!CX30</f>
        <v>196869.09</v>
      </c>
      <c r="CY30" s="28">
        <f>시기외!CY30*$G$3+CY29*(1-$G$3)</f>
        <v>5.8404784179896699E-4</v>
      </c>
      <c r="CZ30" s="28">
        <f>외인!CZ30</f>
        <v>17052.259999999998</v>
      </c>
      <c r="DA30" s="28">
        <f>시기외!DA30*$G$3+DA29*(1-$G$3)</f>
        <v>-6.947908281366822E-4</v>
      </c>
      <c r="DB30" s="28">
        <f>외인!DB30</f>
        <v>39327.32</v>
      </c>
      <c r="DC30" s="28">
        <f>시기외!DC30*$G$3+DC29*(1-$G$3)</f>
        <v>-3.1011171485081047E-3</v>
      </c>
      <c r="DD30" s="28">
        <f>외인!DD30</f>
        <v>8592.7199999999993</v>
      </c>
      <c r="DE30" s="28">
        <f>시기외!DE30*$G$3+DE29*(1-$G$3)</f>
        <v>-1.9386329068725385E-3</v>
      </c>
      <c r="DF30" s="28">
        <f>외인!DF30</f>
        <v>55493.91</v>
      </c>
      <c r="DG30" s="28">
        <f>시기외!DG30*$G$3+DG29*(1-$G$3)</f>
        <v>-7.036556281868056E-4</v>
      </c>
      <c r="DH30" s="28">
        <f>외인!DH30</f>
        <v>23283.22</v>
      </c>
      <c r="DI30" s="28">
        <f>시기외!DI30*$G$3+DI29*(1-$G$3)</f>
        <v>-6.7896365429178894E-3</v>
      </c>
      <c r="DJ30" s="28">
        <f>외인!DJ30</f>
        <v>557034.86</v>
      </c>
      <c r="DK30" s="28">
        <f>시기외!DK30*$G$3+DK29*(1-$G$3)</f>
        <v>-6.972629907815012E-5</v>
      </c>
      <c r="DL30" s="28">
        <f>외인!DL30</f>
        <v>91677.83</v>
      </c>
      <c r="DM30" s="28">
        <f>시기외!DM30*$G$3+DM29*(1-$G$3)</f>
        <v>-2.0419341940096257E-3</v>
      </c>
      <c r="DN30" s="28">
        <f>외인!DN30</f>
        <v>1871604.48</v>
      </c>
      <c r="DO30" s="28">
        <f>시기외!DO30*$G$3+DO29*(1-$G$3)</f>
        <v>-2.9908646987520946E-3</v>
      </c>
      <c r="DP30" s="28">
        <f>외인!DP30</f>
        <v>86098.8</v>
      </c>
      <c r="DQ30" s="28">
        <f>시기외!DQ30*$G$3+DQ29*(1-$G$3)</f>
        <v>1.7605108206282048E-3</v>
      </c>
      <c r="DR30" s="28">
        <f>외인!DR30</f>
        <v>39884.93</v>
      </c>
      <c r="DS30" s="28">
        <f>시기외!DS30*$G$3+DS29*(1-$G$3)</f>
        <v>1.8406232007690928E-3</v>
      </c>
      <c r="DT30" s="28">
        <f>외인!DT30</f>
        <v>125107.09</v>
      </c>
      <c r="DU30" s="28">
        <f>시기외!DU30*$G$3+DU29*(1-$G$3)</f>
        <v>-1.5249159509731029E-3</v>
      </c>
      <c r="DV30" s="28">
        <f>외인!DV30</f>
        <v>32801.29</v>
      </c>
      <c r="DW30" s="28">
        <f>시기외!DW30*$G$3+DW29*(1-$G$3)</f>
        <v>-2.0293603141057636E-3</v>
      </c>
      <c r="DX30" s="28">
        <f>외인!DX30</f>
        <v>106127.12</v>
      </c>
      <c r="DY30" s="28">
        <f>시기외!DY30*$G$3+DY29*(1-$G$3)</f>
        <v>1.9292187749940463E-3</v>
      </c>
      <c r="DZ30" s="28">
        <f>외인!DZ30</f>
        <v>8834.84</v>
      </c>
      <c r="EA30" s="28">
        <f>시기외!EA30*$G$3+EA29*(1-$G$3)</f>
        <v>-3.8081922919260512E-3</v>
      </c>
      <c r="EB30" s="28">
        <f>외인!EB30</f>
        <v>12786.66</v>
      </c>
      <c r="EC30" s="28">
        <f>시기외!EC30*$G$3+EC29*(1-$G$3)</f>
        <v>-1.7355654877623959E-3</v>
      </c>
      <c r="ED30" s="28">
        <f>외인!ED30</f>
        <v>10350.77</v>
      </c>
      <c r="EE30" s="28">
        <f>시기외!EE30*$G$3+EE29*(1-$G$3)</f>
        <v>-5.3399154692974795E-4</v>
      </c>
      <c r="EF30" s="28">
        <f>외인!EF30</f>
        <v>262858.87</v>
      </c>
      <c r="EG30" s="28">
        <f>시기외!EG30*$G$3+EG29*(1-$G$3)</f>
        <v>-6.1041481359378911E-5</v>
      </c>
      <c r="EH30" s="28">
        <f>외인!EH30</f>
        <v>179101.18</v>
      </c>
      <c r="EI30" s="28">
        <f>시기외!EI30*$G$3+EI29*(1-$G$3)</f>
        <v>-5.4803814570583654E-4</v>
      </c>
      <c r="EJ30" s="28">
        <f>외인!EJ30</f>
        <v>94292.3</v>
      </c>
      <c r="EK30" s="28">
        <f>시기외!EK30*$G$3+EK29*(1-$G$3)</f>
        <v>8.3550002827841702E-4</v>
      </c>
      <c r="EL30" s="28">
        <f>외인!EL30</f>
        <v>33876.160000000003</v>
      </c>
      <c r="EM30" s="28">
        <f>시기외!EM30*$G$3+EM29*(1-$G$3)</f>
        <v>-4.8068260040435703E-3</v>
      </c>
      <c r="EN30" s="28">
        <f>외인!EN30</f>
        <v>39884.93</v>
      </c>
      <c r="EO30" s="28">
        <f>시기외!EO30*$G$3+EO29*(1-$G$3)</f>
        <v>1.8406232007690928E-3</v>
      </c>
      <c r="EP30" s="28">
        <f>외인!EP30</f>
        <v>166464.51</v>
      </c>
      <c r="EQ30" s="28">
        <f>시기외!EQ30*$G$3+EQ29*(1-$G$3)</f>
        <v>-1.8211822855015351E-3</v>
      </c>
      <c r="ER30" s="28">
        <f>외인!ER30</f>
        <v>14688.76</v>
      </c>
      <c r="ES30" s="28">
        <f>시기외!ES30*$G$3+ES29*(1-$G$3)</f>
        <v>-7.4345954818045758E-3</v>
      </c>
      <c r="ET30" s="28">
        <f>외인!ET30</f>
        <v>120579.43</v>
      </c>
      <c r="EU30" s="28">
        <f>시기외!EU30*$G$3+EU29*(1-$G$3)</f>
        <v>4.8752009627674918E-4</v>
      </c>
      <c r="EV30" s="28">
        <f>외인!EV30</f>
        <v>44776.15</v>
      </c>
      <c r="EW30" s="28">
        <f>시기외!EW30*$G$3+EW29*(1-$G$3)</f>
        <v>-5.7669171629603003E-4</v>
      </c>
      <c r="EX30" s="28">
        <f>외인!EX30</f>
        <v>52997.32</v>
      </c>
      <c r="EY30" s="28">
        <f>시기외!EY30*$G$3+EY29*(1-$G$3)</f>
        <v>3.8087147658260657E-4</v>
      </c>
    </row>
    <row r="31" spans="1:155">
      <c r="A31" s="27">
        <f>외인!A31</f>
        <v>46108</v>
      </c>
      <c r="B31" s="28">
        <f>외인!B31</f>
        <v>4345976.24</v>
      </c>
      <c r="C31" s="28">
        <f>시기외!C31*$G$3+C30*(1-$G$3)</f>
        <v>-2.1032646204981638E-3</v>
      </c>
      <c r="D31" s="28">
        <f>외인!D31</f>
        <v>632233.11</v>
      </c>
      <c r="E31" s="28">
        <f>시기외!E31*$G$3+E30*(1-$G$3)</f>
        <v>1.535673679494815E-4</v>
      </c>
      <c r="F31" s="28">
        <f>외인!F31</f>
        <v>1834964.15</v>
      </c>
      <c r="G31" s="28">
        <f>시기외!G31*$G$3+G30*(1-$G$3)</f>
        <v>-3.5544156208841692E-3</v>
      </c>
      <c r="H31" s="28">
        <f>외인!H31</f>
        <v>283912.51</v>
      </c>
      <c r="I31" s="28">
        <f>시기외!I31*$G$3+I30*(1-$G$3)</f>
        <v>2.7376104212730812E-4</v>
      </c>
      <c r="J31" s="28">
        <f>외인!J31</f>
        <v>40037.5</v>
      </c>
      <c r="K31" s="28">
        <f>시기외!K31*$G$3+K30*(1-$G$3)</f>
        <v>2.081659293196563E-3</v>
      </c>
      <c r="L31" s="28">
        <f>외인!L31</f>
        <v>262308.96000000002</v>
      </c>
      <c r="M31" s="28">
        <f>시기외!M31*$G$3+M30*(1-$G$3)</f>
        <v>1.3742155994704667E-4</v>
      </c>
      <c r="N31" s="28">
        <f>외인!N31</f>
        <v>232163.42</v>
      </c>
      <c r="O31" s="28">
        <f>시기외!O31*$G$3+O30*(1-$G$3)</f>
        <v>-4.662418099994646E-3</v>
      </c>
      <c r="P31" s="28">
        <f>외인!P31</f>
        <v>203459.91</v>
      </c>
      <c r="Q31" s="28">
        <f>시기외!Q31*$G$3+Q30*(1-$G$3)</f>
        <v>1.9232465071821847E-4</v>
      </c>
      <c r="R31" s="28">
        <f>외인!R31</f>
        <v>125887.75</v>
      </c>
      <c r="S31" s="28">
        <f>시기외!S31*$G$3+S30*(1-$G$3)</f>
        <v>-1.5560202934624492E-3</v>
      </c>
      <c r="T31" s="28">
        <f>외인!T31</f>
        <v>8499.7000000000007</v>
      </c>
      <c r="U31" s="28">
        <f>시기외!U31*$G$3+U30*(1-$G$3)</f>
        <v>-1.7833731625278145E-3</v>
      </c>
      <c r="V31" s="28">
        <f>외인!V31</f>
        <v>105709.37</v>
      </c>
      <c r="W31" s="28">
        <f>시기외!W31*$G$3+W30*(1-$G$3)</f>
        <v>1.5666768629328596E-3</v>
      </c>
      <c r="X31" s="28">
        <f>외인!X31</f>
        <v>1823765.25</v>
      </c>
      <c r="Y31" s="28">
        <f>시기외!Y31*$G$3+Y30*(1-$G$3)</f>
        <v>-3.5746929295097469E-3</v>
      </c>
      <c r="Z31" s="28">
        <f>외인!Z31</f>
        <v>44125.63</v>
      </c>
      <c r="AA31" s="28">
        <f>시기외!AA31*$G$3+AA30*(1-$G$3)</f>
        <v>-6.1582165123810133E-4</v>
      </c>
      <c r="AB31" s="28">
        <f>외인!AB31</f>
        <v>202032.7</v>
      </c>
      <c r="AC31" s="28">
        <f>시기외!AC31*$G$3+AC30*(1-$G$3)</f>
        <v>-2.9565615517832211E-4</v>
      </c>
      <c r="AD31" s="28">
        <f>외인!AD31</f>
        <v>19936.93</v>
      </c>
      <c r="AE31" s="28">
        <f>시기외!AE31*$G$3+AE30*(1-$G$3)</f>
        <v>-9.0068267003531855E-4</v>
      </c>
      <c r="AF31" s="28">
        <f>외인!AF31</f>
        <v>23349.61</v>
      </c>
      <c r="AG31" s="28">
        <f>시기외!AG31*$G$3+AG30*(1-$G$3)</f>
        <v>-8.1729901727459881E-4</v>
      </c>
      <c r="AH31" s="28">
        <f>외인!AH31</f>
        <v>185288.79</v>
      </c>
      <c r="AI31" s="28">
        <f>시기외!AI31*$G$3+AI30*(1-$G$3)</f>
        <v>-6.9826164326678179E-4</v>
      </c>
      <c r="AJ31" s="28">
        <f>외인!AJ31</f>
        <v>110794.96</v>
      </c>
      <c r="AK31" s="28">
        <f>시기외!AK31*$G$3+AK30*(1-$G$3)</f>
        <v>-3.3015228518406348E-3</v>
      </c>
      <c r="AL31" s="28">
        <f>외인!AL31</f>
        <v>86411.64</v>
      </c>
      <c r="AM31" s="28">
        <f>시기외!AM31*$G$3+AM30*(1-$G$3)</f>
        <v>-6.7148083921208471E-4</v>
      </c>
      <c r="AN31" s="28">
        <f>외인!AN31</f>
        <v>164722.25</v>
      </c>
      <c r="AO31" s="28">
        <f>시기외!AO31*$G$3+AO30*(1-$G$3)</f>
        <v>-6.1643995123290257E-3</v>
      </c>
      <c r="AP31" s="28">
        <f>외인!AP31</f>
        <v>114737.58</v>
      </c>
      <c r="AQ31" s="28">
        <f>시기외!AQ31*$G$3+AQ30*(1-$G$3)</f>
        <v>6.8458935500387611E-4</v>
      </c>
      <c r="AR31" s="28">
        <f>외인!AR31</f>
        <v>24585.46</v>
      </c>
      <c r="AS31" s="28">
        <f>시기외!AS31*$G$3+AS30*(1-$G$3)</f>
        <v>-7.3947683399944284E-4</v>
      </c>
      <c r="AT31" s="28">
        <f>외인!AT31</f>
        <v>77106.77</v>
      </c>
      <c r="AU31" s="28">
        <f>시기외!AU31*$G$3+AU30*(1-$G$3)</f>
        <v>-4.8144150726006825E-4</v>
      </c>
      <c r="AV31" s="28">
        <f>외인!AV31</f>
        <v>48194.96</v>
      </c>
      <c r="AW31" s="28">
        <f>시기외!AW31*$G$3+AW30*(1-$G$3)</f>
        <v>-3.5582190104038909E-4</v>
      </c>
      <c r="AX31" s="28">
        <f>외인!AX31</f>
        <v>56868.83</v>
      </c>
      <c r="AY31" s="28">
        <f>시기외!AY31*$G$3+AY30*(1-$G$3)</f>
        <v>-5.5514333020449313E-3</v>
      </c>
      <c r="AZ31" s="28">
        <f>외인!AZ31</f>
        <v>1955328.81</v>
      </c>
      <c r="BA31" s="28">
        <f>시기외!BA31*$G$3+BA30*(1-$G$3)</f>
        <v>-3.3461424322647681E-3</v>
      </c>
      <c r="BB31" s="28">
        <f>외인!BB31</f>
        <v>96921.3</v>
      </c>
      <c r="BC31" s="28">
        <f>시기외!BC31*$G$3+BC30*(1-$G$3)</f>
        <v>-9.1131519512655272E-5</v>
      </c>
      <c r="BD31" s="28">
        <f>외인!BD31</f>
        <v>37627.730000000003</v>
      </c>
      <c r="BE31" s="28">
        <f>시기외!BE31*$G$3+BE30*(1-$G$3)</f>
        <v>-3.2186736634979688E-3</v>
      </c>
      <c r="BF31" s="28">
        <f>외인!BF31</f>
        <v>0</v>
      </c>
      <c r="BG31" s="28" t="e">
        <f>시기외!BG31*$G$3+BG30*(1-$G$3)</f>
        <v>#DIV/0!</v>
      </c>
      <c r="BH31" s="28">
        <f>외인!BH31</f>
        <v>86774.51</v>
      </c>
      <c r="BI31" s="28">
        <f>시기외!BI31*$G$3+BI30*(1-$G$3)</f>
        <v>1.5861859676940914E-4</v>
      </c>
      <c r="BJ31" s="28">
        <f>외인!BJ31</f>
        <v>115540.82</v>
      </c>
      <c r="BK31" s="28">
        <f>시기외!BK31*$G$3+BK30*(1-$G$3)</f>
        <v>-4.5783656249017167E-4</v>
      </c>
      <c r="BL31" s="28">
        <f>외인!BL31</f>
        <v>45852.45</v>
      </c>
      <c r="BM31" s="28">
        <f>시기외!BM31*$G$3+BM30*(1-$G$3)</f>
        <v>-1.7822838347337684E-3</v>
      </c>
      <c r="BN31" s="28">
        <f>외인!BN31</f>
        <v>44124.27</v>
      </c>
      <c r="BO31" s="28">
        <f>시기외!BO31*$G$3+BO30*(1-$G$3)</f>
        <v>-1.8421874421026348E-3</v>
      </c>
      <c r="BP31" s="28">
        <f>외인!BP31</f>
        <v>67826.87</v>
      </c>
      <c r="BQ31" s="28">
        <f>시기외!BQ31*$G$3+BQ30*(1-$G$3)</f>
        <v>-4.5701606035856573E-3</v>
      </c>
      <c r="BR31" s="28">
        <f>외인!BR31</f>
        <v>238982.18</v>
      </c>
      <c r="BS31" s="28">
        <f>시기외!BS31*$G$3+BS30*(1-$G$3)</f>
        <v>2.6250215019691444E-4</v>
      </c>
      <c r="BT31" s="28">
        <f>외인!BT31</f>
        <v>1860926.36</v>
      </c>
      <c r="BU31" s="28">
        <f>시기외!BU31*$G$3+BU30*(1-$G$3)</f>
        <v>-3.4868501863982966E-3</v>
      </c>
      <c r="BV31" s="28">
        <f>외인!BV31</f>
        <v>363294.42</v>
      </c>
      <c r="BW31" s="28">
        <f>시기외!BW31*$G$3+BW30*(1-$G$3)</f>
        <v>-8.7067110575431335E-4</v>
      </c>
      <c r="BX31" s="28">
        <f>외인!BX31</f>
        <v>74356.22</v>
      </c>
      <c r="BY31" s="28">
        <f>시기외!BY31*$G$3+BY30*(1-$G$3)</f>
        <v>-5.3780653616210283E-4</v>
      </c>
      <c r="BZ31" s="28">
        <f>외인!BZ31</f>
        <v>251133.89</v>
      </c>
      <c r="CA31" s="28">
        <f>시기외!CA31*$G$3+CA30*(1-$G$3)</f>
        <v>-4.3060798819764918E-3</v>
      </c>
      <c r="CB31" s="28">
        <f>외인!CB31</f>
        <v>12958.74</v>
      </c>
      <c r="CC31" s="28">
        <f>시기외!CC31*$G$3+CC30*(1-$G$3)</f>
        <v>-1.0303559690199933E-3</v>
      </c>
      <c r="CD31" s="28">
        <f>외인!CD31</f>
        <v>31475.98</v>
      </c>
      <c r="CE31" s="28">
        <f>시기외!CE31*$G$3+CE30*(1-$G$3)</f>
        <v>-5.0269225151881938E-3</v>
      </c>
      <c r="CF31" s="28">
        <f>외인!CF31</f>
        <v>24963.55</v>
      </c>
      <c r="CG31" s="28">
        <f>시기외!CG31*$G$3+CG30*(1-$G$3)</f>
        <v>8.591791364414088E-4</v>
      </c>
      <c r="CH31" s="28">
        <f>외인!CH31</f>
        <v>66770.14</v>
      </c>
      <c r="CI31" s="28">
        <f>시기외!CI31*$G$3+CI30*(1-$G$3)</f>
        <v>-2.7886651450207789E-4</v>
      </c>
      <c r="CJ31" s="28">
        <f>외인!CJ31</f>
        <v>403812</v>
      </c>
      <c r="CK31" s="28">
        <f>시기외!CK31*$G$3+CK30*(1-$G$3)</f>
        <v>3.5234197390603909E-4</v>
      </c>
      <c r="CL31" s="28">
        <f>외인!CL31</f>
        <v>230402.18</v>
      </c>
      <c r="CM31" s="28">
        <f>시기외!CM31*$G$3+CM30*(1-$G$3)</f>
        <v>-3.982518579697518E-4</v>
      </c>
      <c r="CN31" s="28">
        <f>외인!CN31</f>
        <v>119387.43</v>
      </c>
      <c r="CO31" s="28">
        <f>시기외!CO31*$G$3+CO30*(1-$G$3)</f>
        <v>-1.6894192298022915E-3</v>
      </c>
      <c r="CP31" s="28">
        <f>외인!CP31</f>
        <v>97488.98</v>
      </c>
      <c r="CQ31" s="28">
        <f>시기외!CQ31*$G$3+CQ30*(1-$G$3)</f>
        <v>-8.5018414798907155E-5</v>
      </c>
      <c r="CR31" s="28">
        <f>외인!CR31</f>
        <v>160383.89000000001</v>
      </c>
      <c r="CS31" s="28">
        <f>시기외!CS31*$G$3+CS30*(1-$G$3)</f>
        <v>-1.5362920326553516E-3</v>
      </c>
      <c r="CT31" s="28">
        <f>외인!CT31</f>
        <v>111657.78</v>
      </c>
      <c r="CU31" s="28">
        <f>시기외!CU31*$G$3+CU30*(1-$G$3)</f>
        <v>1.6441531866581986E-3</v>
      </c>
      <c r="CV31" s="28">
        <f>외인!CV31</f>
        <v>1860926.36</v>
      </c>
      <c r="CW31" s="28">
        <f>시기외!CW31*$G$3+CW30*(1-$G$3)</f>
        <v>-3.4868501863982966E-3</v>
      </c>
      <c r="CX31" s="28">
        <f>외인!CX31</f>
        <v>200836.9</v>
      </c>
      <c r="CY31" s="28">
        <f>시기외!CY31*$G$3+CY30*(1-$G$3)</f>
        <v>1.0063435469602618E-3</v>
      </c>
      <c r="CZ31" s="28">
        <f>외인!CZ31</f>
        <v>17132.849999999999</v>
      </c>
      <c r="DA31" s="28">
        <f>시기외!DA31*$G$3+DA30*(1-$G$3)</f>
        <v>-7.8940217381883837E-4</v>
      </c>
      <c r="DB31" s="28">
        <f>외인!DB31</f>
        <v>37627.730000000003</v>
      </c>
      <c r="DC31" s="28">
        <f>시기외!DC31*$G$3+DC30*(1-$G$3)</f>
        <v>-3.2186736634979688E-3</v>
      </c>
      <c r="DD31" s="28">
        <f>외인!DD31</f>
        <v>8499.7000000000007</v>
      </c>
      <c r="DE31" s="28">
        <f>시기외!DE31*$G$3+DE30*(1-$G$3)</f>
        <v>-1.7833731625278145E-3</v>
      </c>
      <c r="DF31" s="28">
        <f>외인!DF31</f>
        <v>55700.76</v>
      </c>
      <c r="DG31" s="28">
        <f>시기외!DG31*$G$3+DG30*(1-$G$3)</f>
        <v>-7.217077136844306E-4</v>
      </c>
      <c r="DH31" s="28">
        <f>외인!DH31</f>
        <v>23400.23</v>
      </c>
      <c r="DI31" s="28">
        <f>시기외!DI31*$G$3+DI30*(1-$G$3)</f>
        <v>-6.3748539221377088E-3</v>
      </c>
      <c r="DJ31" s="28">
        <f>외인!DJ31</f>
        <v>550358.44999999995</v>
      </c>
      <c r="DK31" s="28">
        <f>시기외!DK31*$G$3+DK30*(1-$G$3)</f>
        <v>-8.1988389250085508E-5</v>
      </c>
      <c r="DL31" s="28">
        <f>외인!DL31</f>
        <v>94097.82</v>
      </c>
      <c r="DM31" s="28">
        <f>시기외!DM31*$G$3+DM30*(1-$G$3)</f>
        <v>-2.0636112166919577E-3</v>
      </c>
      <c r="DN31" s="28">
        <f>외인!DN31</f>
        <v>1860926.36</v>
      </c>
      <c r="DO31" s="28">
        <f>시기외!DO31*$G$3+DO30*(1-$G$3)</f>
        <v>-3.4868501863982966E-3</v>
      </c>
      <c r="DP31" s="28">
        <f>외인!DP31</f>
        <v>87299.27</v>
      </c>
      <c r="DQ31" s="28">
        <f>시기외!DQ31*$G$3+DQ30*(1-$G$3)</f>
        <v>1.4617836606523175E-3</v>
      </c>
      <c r="DR31" s="28">
        <f>외인!DR31</f>
        <v>41882.449999999997</v>
      </c>
      <c r="DS31" s="28">
        <f>시기외!DS31*$G$3+DS30*(1-$G$3)</f>
        <v>1.8061684932390285E-3</v>
      </c>
      <c r="DT31" s="28">
        <f>외인!DT31</f>
        <v>125887.75</v>
      </c>
      <c r="DU31" s="28">
        <f>시기외!DU31*$G$3+DU30*(1-$G$3)</f>
        <v>-1.5560202934624492E-3</v>
      </c>
      <c r="DV31" s="28">
        <f>외인!DV31</f>
        <v>34221.51</v>
      </c>
      <c r="DW31" s="28">
        <f>시기외!DW31*$G$3+DW30*(1-$G$3)</f>
        <v>-1.5128710593256625E-3</v>
      </c>
      <c r="DX31" s="28">
        <f>외인!DX31</f>
        <v>105709.37</v>
      </c>
      <c r="DY31" s="28">
        <f>시기외!DY31*$G$3+DY30*(1-$G$3)</f>
        <v>1.5666768629328596E-3</v>
      </c>
      <c r="DZ31" s="28">
        <f>외인!DZ31</f>
        <v>9010.9500000000007</v>
      </c>
      <c r="EA31" s="28">
        <f>시기외!EA31*$G$3+EA30*(1-$G$3)</f>
        <v>-3.2322190366015501E-3</v>
      </c>
      <c r="EB31" s="28">
        <f>외인!EB31</f>
        <v>12792.4</v>
      </c>
      <c r="EC31" s="28">
        <f>시기외!EC31*$G$3+EC30*(1-$G$3)</f>
        <v>-1.7247171241227869E-3</v>
      </c>
      <c r="ED31" s="28">
        <f>외인!ED31</f>
        <v>10356.68</v>
      </c>
      <c r="EE31" s="28">
        <f>시기외!EE31*$G$3+EE30*(1-$G$3)</f>
        <v>-4.1499915860191159E-4</v>
      </c>
      <c r="EF31" s="28">
        <f>외인!EF31</f>
        <v>264602.08</v>
      </c>
      <c r="EG31" s="28">
        <f>시기외!EG31*$G$3+EG30*(1-$G$3)</f>
        <v>1.4195849721065695E-5</v>
      </c>
      <c r="EH31" s="28">
        <f>외인!EH31</f>
        <v>175575.27</v>
      </c>
      <c r="EI31" s="28">
        <f>시기외!EI31*$G$3+EI30*(1-$G$3)</f>
        <v>-6.7092040197505197E-4</v>
      </c>
      <c r="EJ31" s="28">
        <f>외인!EJ31</f>
        <v>96645.79</v>
      </c>
      <c r="EK31" s="28">
        <f>시기외!EK31*$G$3+EK30*(1-$G$3)</f>
        <v>9.1229503200683775E-4</v>
      </c>
      <c r="EL31" s="28">
        <f>외인!EL31</f>
        <v>34041.699999999997</v>
      </c>
      <c r="EM31" s="28">
        <f>시기외!EM31*$G$3+EM30*(1-$G$3)</f>
        <v>-4.5467263263774226E-3</v>
      </c>
      <c r="EN31" s="28">
        <f>외인!EN31</f>
        <v>41882.449999999997</v>
      </c>
      <c r="EO31" s="28">
        <f>시기외!EO31*$G$3+EO30*(1-$G$3)</f>
        <v>1.8061684932390285E-3</v>
      </c>
      <c r="EP31" s="28">
        <f>외인!EP31</f>
        <v>162721.04999999999</v>
      </c>
      <c r="EQ31" s="28">
        <f>시기외!EQ31*$G$3+EQ30*(1-$G$3)</f>
        <v>-1.2950674842339581E-3</v>
      </c>
      <c r="ER31" s="28">
        <f>외인!ER31</f>
        <v>14571.16</v>
      </c>
      <c r="ES31" s="28">
        <f>시기외!ES31*$G$3+ES30*(1-$G$3)</f>
        <v>-7.5170483407327434E-3</v>
      </c>
      <c r="ET31" s="28">
        <f>외인!ET31</f>
        <v>114737.58</v>
      </c>
      <c r="EU31" s="28">
        <f>시기외!EU31*$G$3+EU30*(1-$G$3)</f>
        <v>6.8458935500387611E-4</v>
      </c>
      <c r="EV31" s="28">
        <f>외인!EV31</f>
        <v>44125.63</v>
      </c>
      <c r="EW31" s="28">
        <f>시기외!EW31*$G$3+EW30*(1-$G$3)</f>
        <v>-6.1582165123810133E-4</v>
      </c>
      <c r="EX31" s="28">
        <f>외인!EX31</f>
        <v>53363.35</v>
      </c>
      <c r="EY31" s="28">
        <f>시기외!EY31*$G$3+EY30*(1-$G$3)</f>
        <v>3.7137323218858404E-4</v>
      </c>
    </row>
    <row r="32" spans="1:155">
      <c r="A32" s="27">
        <f>외인!A32</f>
        <v>46111</v>
      </c>
      <c r="B32" s="28">
        <f>외인!B32</f>
        <v>4216789.63</v>
      </c>
      <c r="C32" s="28">
        <f>시기외!C32*$G$3+C31*(1-$G$3)</f>
        <v>-2.0394933780188817E-3</v>
      </c>
      <c r="D32" s="28">
        <f>외인!D32</f>
        <v>612779.01</v>
      </c>
      <c r="E32" s="28">
        <f>시기외!E32*$G$3+E31*(1-$G$3)</f>
        <v>6.0266607458005632E-5</v>
      </c>
      <c r="F32" s="28">
        <f>외인!F32</f>
        <v>1790618.47</v>
      </c>
      <c r="G32" s="28">
        <f>시기외!G32*$G$3+G31*(1-$G$3)</f>
        <v>-3.6061603327535818E-3</v>
      </c>
      <c r="H32" s="28">
        <f>외인!H32</f>
        <v>289003.34999999998</v>
      </c>
      <c r="I32" s="28">
        <f>시기외!I32*$G$3+I31*(1-$G$3)</f>
        <v>9.5682054071934174E-4</v>
      </c>
      <c r="J32" s="28">
        <f>외인!J32</f>
        <v>39071.03</v>
      </c>
      <c r="K32" s="28">
        <f>시기외!K32*$G$3+K31*(1-$G$3)</f>
        <v>1.9670255776897353E-3</v>
      </c>
      <c r="L32" s="28">
        <f>외인!L32</f>
        <v>267670.71000000002</v>
      </c>
      <c r="M32" s="28">
        <f>시기외!M32*$G$3+M31*(1-$G$3)</f>
        <v>8.3072248094098939E-4</v>
      </c>
      <c r="N32" s="28">
        <f>외인!N32</f>
        <v>222908.52</v>
      </c>
      <c r="O32" s="28">
        <f>시기외!O32*$G$3+O31*(1-$G$3)</f>
        <v>-4.2361081926554807E-3</v>
      </c>
      <c r="P32" s="28">
        <f>외인!P32</f>
        <v>195449.2</v>
      </c>
      <c r="Q32" s="28">
        <f>시기외!Q32*$G$3+Q31*(1-$G$3)</f>
        <v>3.4286567729608253E-4</v>
      </c>
      <c r="R32" s="28">
        <f>외인!R32</f>
        <v>121963.67</v>
      </c>
      <c r="S32" s="28">
        <f>시기외!S32*$G$3+S31*(1-$G$3)</f>
        <v>-1.4369331971099582E-3</v>
      </c>
      <c r="T32" s="28">
        <f>외인!T32</f>
        <v>8561.58</v>
      </c>
      <c r="U32" s="28">
        <f>시기외!U32*$G$3+U31*(1-$G$3)</f>
        <v>-1.3929259643231178E-3</v>
      </c>
      <c r="V32" s="28">
        <f>외인!V32</f>
        <v>100787.32</v>
      </c>
      <c r="W32" s="28">
        <f>시기외!W32*$G$3+W31*(1-$G$3)</f>
        <v>1.276681344386387E-3</v>
      </c>
      <c r="X32" s="28">
        <f>외인!X32</f>
        <v>1763631.77</v>
      </c>
      <c r="Y32" s="28">
        <f>시기외!Y32*$G$3+Y31*(1-$G$3)</f>
        <v>-3.77925490400699E-3</v>
      </c>
      <c r="Z32" s="28">
        <f>외인!Z32</f>
        <v>43507.24</v>
      </c>
      <c r="AA32" s="28">
        <f>시기외!AA32*$G$3+AA31*(1-$G$3)</f>
        <v>-5.8232519134699648E-4</v>
      </c>
      <c r="AB32" s="28">
        <f>외인!AB32</f>
        <v>194703.19</v>
      </c>
      <c r="AC32" s="28">
        <f>시기외!AC32*$G$3+AC31*(1-$G$3)</f>
        <v>-2.317046159098715E-4</v>
      </c>
      <c r="AD32" s="28">
        <f>외인!AD32</f>
        <v>19224</v>
      </c>
      <c r="AE32" s="28">
        <f>시기외!AE32*$G$3+AE31*(1-$G$3)</f>
        <v>-6.8392858340675356E-4</v>
      </c>
      <c r="AF32" s="28">
        <f>외인!AF32</f>
        <v>23237.67</v>
      </c>
      <c r="AG32" s="28">
        <f>시기외!AG32*$G$3+AG31*(1-$G$3)</f>
        <v>-5.521319259840585E-4</v>
      </c>
      <c r="AH32" s="28">
        <f>외인!AH32</f>
        <v>177051.06</v>
      </c>
      <c r="AI32" s="28">
        <f>시기외!AI32*$G$3+AI31*(1-$G$3)</f>
        <v>-7.486964951392603E-4</v>
      </c>
      <c r="AJ32" s="28">
        <f>외인!AJ32</f>
        <v>108503.45</v>
      </c>
      <c r="AK32" s="28">
        <f>시기외!AK32*$G$3+AK31*(1-$G$3)</f>
        <v>-2.6588823577385892E-3</v>
      </c>
      <c r="AL32" s="28">
        <f>외인!AL32</f>
        <v>83675.039999999994</v>
      </c>
      <c r="AM32" s="28">
        <f>시기외!AM32*$G$3+AM31*(1-$G$3)</f>
        <v>-4.4110943670009446E-4</v>
      </c>
      <c r="AN32" s="28">
        <f>외인!AN32</f>
        <v>157763.99</v>
      </c>
      <c r="AO32" s="28">
        <f>시기외!AO32*$G$3+AO31*(1-$G$3)</f>
        <v>-5.6900880345722524E-3</v>
      </c>
      <c r="AP32" s="28">
        <f>외인!AP32</f>
        <v>109661.4</v>
      </c>
      <c r="AQ32" s="28">
        <f>시기외!AQ32*$G$3+AQ31*(1-$G$3)</f>
        <v>1.0333509806922051E-3</v>
      </c>
      <c r="AR32" s="28">
        <f>외인!AR32</f>
        <v>23603.75</v>
      </c>
      <c r="AS32" s="28">
        <f>시기외!AS32*$G$3+AS31*(1-$G$3)</f>
        <v>-4.6002693354839429E-4</v>
      </c>
      <c r="AT32" s="28">
        <f>외인!AT32</f>
        <v>74569.03</v>
      </c>
      <c r="AU32" s="28">
        <f>시기외!AU32*$G$3+AU31*(1-$G$3)</f>
        <v>-2.9037306174234043E-4</v>
      </c>
      <c r="AV32" s="28">
        <f>외인!AV32</f>
        <v>46998.42</v>
      </c>
      <c r="AW32" s="28">
        <f>시기외!AW32*$G$3+AW31*(1-$G$3)</f>
        <v>-5.6030915758184551E-5</v>
      </c>
      <c r="AX32" s="28">
        <f>외인!AX32</f>
        <v>56406.79</v>
      </c>
      <c r="AY32" s="28">
        <f>시기외!AY32*$G$3+AY31*(1-$G$3)</f>
        <v>-5.1488125633620254E-3</v>
      </c>
      <c r="AZ32" s="28">
        <f>외인!AZ32</f>
        <v>1893371.86</v>
      </c>
      <c r="BA32" s="28">
        <f>시기외!BA32*$G$3+BA31*(1-$G$3)</f>
        <v>-3.5112096106931171E-3</v>
      </c>
      <c r="BB32" s="28">
        <f>외인!BB32</f>
        <v>95265.9</v>
      </c>
      <c r="BC32" s="28">
        <f>시기외!BC32*$G$3+BC31*(1-$G$3)</f>
        <v>-5.4550949154820927E-5</v>
      </c>
      <c r="BD32" s="28">
        <f>외인!BD32</f>
        <v>36377.589999999997</v>
      </c>
      <c r="BE32" s="28">
        <f>시기외!BE32*$G$3+BE31*(1-$G$3)</f>
        <v>-3.0195333479925372E-3</v>
      </c>
      <c r="BF32" s="28">
        <f>외인!BF32</f>
        <v>0</v>
      </c>
      <c r="BG32" s="28" t="e">
        <f>시기외!BG32*$G$3+BG31*(1-$G$3)</f>
        <v>#DIV/0!</v>
      </c>
      <c r="BH32" s="28">
        <f>외인!BH32</f>
        <v>87068.55</v>
      </c>
      <c r="BI32" s="28">
        <f>시기외!BI32*$G$3+BI31*(1-$G$3)</f>
        <v>3.3490641168209374E-4</v>
      </c>
      <c r="BJ32" s="28">
        <f>외인!BJ32</f>
        <v>115789.79</v>
      </c>
      <c r="BK32" s="28">
        <f>시기외!BK32*$G$3+BK31*(1-$G$3)</f>
        <v>-5.6057017486102175E-5</v>
      </c>
      <c r="BL32" s="28">
        <f>외인!BL32</f>
        <v>45581.62</v>
      </c>
      <c r="BM32" s="28">
        <f>시기외!BM32*$G$3+BM31*(1-$G$3)</f>
        <v>-1.6647959104109065E-3</v>
      </c>
      <c r="BN32" s="28">
        <f>외인!BN32</f>
        <v>43881.23</v>
      </c>
      <c r="BO32" s="28">
        <f>시기외!BO32*$G$3+BO31*(1-$G$3)</f>
        <v>-1.3487665531396933E-3</v>
      </c>
      <c r="BP32" s="28">
        <f>외인!BP32</f>
        <v>67006.070000000007</v>
      </c>
      <c r="BQ32" s="28">
        <f>시기외!BQ32*$G$3+BQ31*(1-$G$3)</f>
        <v>-4.307363513675392E-3</v>
      </c>
      <c r="BR32" s="28">
        <f>외인!BR32</f>
        <v>229203.34</v>
      </c>
      <c r="BS32" s="28">
        <f>시기외!BS32*$G$3+BS31*(1-$G$3)</f>
        <v>3.2562623396240444E-4</v>
      </c>
      <c r="BT32" s="28">
        <f>외인!BT32</f>
        <v>1799249.57</v>
      </c>
      <c r="BU32" s="28">
        <f>시기외!BU32*$G$3+BU31*(1-$G$3)</f>
        <v>-3.6915215236883927E-3</v>
      </c>
      <c r="BV32" s="28">
        <f>외인!BV32</f>
        <v>348597.47</v>
      </c>
      <c r="BW32" s="28">
        <f>시기외!BW32*$G$3+BW31*(1-$G$3)</f>
        <v>-6.3359195687984432E-4</v>
      </c>
      <c r="BX32" s="28">
        <f>외인!BX32</f>
        <v>72143.88</v>
      </c>
      <c r="BY32" s="28">
        <f>시기외!BY32*$G$3+BY31*(1-$G$3)</f>
        <v>-3.7070573659303996E-4</v>
      </c>
      <c r="BZ32" s="28">
        <f>외인!BZ32</f>
        <v>241439.03</v>
      </c>
      <c r="CA32" s="28">
        <f>시기외!CA32*$G$3+CA31*(1-$G$3)</f>
        <v>-3.9093269053908546E-3</v>
      </c>
      <c r="CB32" s="28">
        <f>외인!CB32</f>
        <v>12427.76</v>
      </c>
      <c r="CC32" s="28">
        <f>시기외!CC32*$G$3+CC31*(1-$G$3)</f>
        <v>-9.3200274517585583E-4</v>
      </c>
      <c r="CD32" s="28">
        <f>외인!CD32</f>
        <v>30830.69</v>
      </c>
      <c r="CE32" s="28">
        <f>시기외!CE32*$G$3+CE31*(1-$G$3)</f>
        <v>-4.1552960750314864E-3</v>
      </c>
      <c r="CF32" s="28">
        <f>외인!CF32</f>
        <v>24292.04</v>
      </c>
      <c r="CG32" s="28">
        <f>시기외!CG32*$G$3+CG31*(1-$G$3)</f>
        <v>1.0261777217988397E-3</v>
      </c>
      <c r="CH32" s="28">
        <f>외인!CH32</f>
        <v>65464.639999999999</v>
      </c>
      <c r="CI32" s="28">
        <f>시기외!CI32*$G$3+CI31*(1-$G$3)</f>
        <v>-2.7372211670613174E-5</v>
      </c>
      <c r="CJ32" s="28">
        <f>외인!CJ32</f>
        <v>390716.02</v>
      </c>
      <c r="CK32" s="28">
        <f>시기외!CK32*$G$3+CK31*(1-$G$3)</f>
        <v>4.0956801290076175E-4</v>
      </c>
      <c r="CL32" s="28">
        <f>외인!CL32</f>
        <v>222405.18</v>
      </c>
      <c r="CM32" s="28">
        <f>시기외!CM32*$G$3+CM31*(1-$G$3)</f>
        <v>-3.3712068899449053E-4</v>
      </c>
      <c r="CN32" s="28">
        <f>외인!CN32</f>
        <v>112912.59</v>
      </c>
      <c r="CO32" s="28">
        <f>시기외!CO32*$G$3+CO31*(1-$G$3)</f>
        <v>-1.5294497404929989E-3</v>
      </c>
      <c r="CP32" s="28">
        <f>외인!CP32</f>
        <v>95839.43</v>
      </c>
      <c r="CQ32" s="28">
        <f>시기외!CQ32*$G$3+CQ31*(1-$G$3)</f>
        <v>-5.1744625641947393E-5</v>
      </c>
      <c r="CR32" s="28">
        <f>외인!CR32</f>
        <v>156197.01</v>
      </c>
      <c r="CS32" s="28">
        <f>시기외!CS32*$G$3+CS31*(1-$G$3)</f>
        <v>-1.3319108703038511E-3</v>
      </c>
      <c r="CT32" s="28">
        <f>외인!CT32</f>
        <v>107692.04</v>
      </c>
      <c r="CU32" s="28">
        <f>시기외!CU32*$G$3+CU31*(1-$G$3)</f>
        <v>1.4494924017246444E-3</v>
      </c>
      <c r="CV32" s="28">
        <f>외인!CV32</f>
        <v>1799249.57</v>
      </c>
      <c r="CW32" s="28">
        <f>시기외!CW32*$G$3+CW31*(1-$G$3)</f>
        <v>-3.6915215236883927E-3</v>
      </c>
      <c r="CX32" s="28">
        <f>외인!CX32</f>
        <v>203889.9</v>
      </c>
      <c r="CY32" s="28">
        <f>시기외!CY32*$G$3+CY31*(1-$G$3)</f>
        <v>1.6106792993930336E-3</v>
      </c>
      <c r="CZ32" s="28">
        <f>외인!CZ32</f>
        <v>16533.64</v>
      </c>
      <c r="DA32" s="28">
        <f>시기외!DA32*$G$3+DA31*(1-$G$3)</f>
        <v>-8.4298345642589703E-4</v>
      </c>
      <c r="DB32" s="28">
        <f>외인!DB32</f>
        <v>36377.589999999997</v>
      </c>
      <c r="DC32" s="28">
        <f>시기외!DC32*$G$3+DC31*(1-$G$3)</f>
        <v>-3.0195333479925372E-3</v>
      </c>
      <c r="DD32" s="28">
        <f>외인!DD32</f>
        <v>8561.58</v>
      </c>
      <c r="DE32" s="28">
        <f>시기외!DE32*$G$3+DE31*(1-$G$3)</f>
        <v>-1.3929259643231178E-3</v>
      </c>
      <c r="DF32" s="28">
        <f>외인!DF32</f>
        <v>53870.22</v>
      </c>
      <c r="DG32" s="28">
        <f>시기외!DG32*$G$3+DG31*(1-$G$3)</f>
        <v>-5.2020190865929568E-4</v>
      </c>
      <c r="DH32" s="28">
        <f>외인!DH32</f>
        <v>22903.53</v>
      </c>
      <c r="DI32" s="28">
        <f>시기외!DI32*$G$3+DI31*(1-$G$3)</f>
        <v>-5.1991758427439097E-3</v>
      </c>
      <c r="DJ32" s="28">
        <f>외인!DJ32</f>
        <v>538459.81000000006</v>
      </c>
      <c r="DK32" s="28">
        <f>시기외!DK32*$G$3+DK31*(1-$G$3)</f>
        <v>1.7348313152715534E-4</v>
      </c>
      <c r="DL32" s="28">
        <f>외인!DL32</f>
        <v>88372.28</v>
      </c>
      <c r="DM32" s="28">
        <f>시기외!DM32*$G$3+DM31*(1-$G$3)</f>
        <v>-1.8818869366128991E-3</v>
      </c>
      <c r="DN32" s="28">
        <f>외인!DN32</f>
        <v>1799249.57</v>
      </c>
      <c r="DO32" s="28">
        <f>시기외!DO32*$G$3+DO31*(1-$G$3)</f>
        <v>-3.6915215236883927E-3</v>
      </c>
      <c r="DP32" s="28">
        <f>외인!DP32</f>
        <v>82912.53</v>
      </c>
      <c r="DQ32" s="28">
        <f>시기외!DQ32*$G$3+DQ31*(1-$G$3)</f>
        <v>1.2281914611521657E-3</v>
      </c>
      <c r="DR32" s="28">
        <f>외인!DR32</f>
        <v>40976.11</v>
      </c>
      <c r="DS32" s="28">
        <f>시기외!DS32*$G$3+DS31*(1-$G$3)</f>
        <v>1.8129275578688759E-3</v>
      </c>
      <c r="DT32" s="28">
        <f>외인!DT32</f>
        <v>121963.67</v>
      </c>
      <c r="DU32" s="28">
        <f>시기외!DU32*$G$3+DU31*(1-$G$3)</f>
        <v>-1.4369331971099582E-3</v>
      </c>
      <c r="DV32" s="28">
        <f>외인!DV32</f>
        <v>33952.050000000003</v>
      </c>
      <c r="DW32" s="28">
        <f>시기외!DW32*$G$3+DW31*(1-$G$3)</f>
        <v>-9.9505900991263708E-4</v>
      </c>
      <c r="DX32" s="28">
        <f>외인!DX32</f>
        <v>100787.32</v>
      </c>
      <c r="DY32" s="28">
        <f>시기외!DY32*$G$3+DY31*(1-$G$3)</f>
        <v>1.276681344386387E-3</v>
      </c>
      <c r="DZ32" s="28">
        <f>외인!DZ32</f>
        <v>8598.17</v>
      </c>
      <c r="EA32" s="28">
        <f>시기외!EA32*$G$3+EA31*(1-$G$3)</f>
        <v>-2.8351547819817817E-3</v>
      </c>
      <c r="EB32" s="28">
        <f>외인!EB32</f>
        <v>12484.94</v>
      </c>
      <c r="EC32" s="28">
        <f>시기외!EC32*$G$3+EC31*(1-$G$3)</f>
        <v>-1.399365265598769E-3</v>
      </c>
      <c r="ED32" s="28">
        <f>외인!ED32</f>
        <v>10005.08</v>
      </c>
      <c r="EE32" s="28">
        <f>시기외!EE32*$G$3+EE31*(1-$G$3)</f>
        <v>-3.1886184586839842E-4</v>
      </c>
      <c r="EF32" s="28">
        <f>외인!EF32</f>
        <v>257266.1</v>
      </c>
      <c r="EG32" s="28">
        <f>시기외!EG32*$G$3+EG31*(1-$G$3)</f>
        <v>1.7864568417177968E-4</v>
      </c>
      <c r="EH32" s="28">
        <f>외인!EH32</f>
        <v>166468.76999999999</v>
      </c>
      <c r="EI32" s="28">
        <f>시기외!EI32*$G$3+EI31*(1-$G$3)</f>
        <v>-6.9869433949942741E-4</v>
      </c>
      <c r="EJ32" s="28">
        <f>외인!EJ32</f>
        <v>95169.99</v>
      </c>
      <c r="EK32" s="28">
        <f>시기외!EK32*$G$3+EK31*(1-$G$3)</f>
        <v>1.050536559172895E-3</v>
      </c>
      <c r="EL32" s="28">
        <f>외인!EL32</f>
        <v>33383.26</v>
      </c>
      <c r="EM32" s="28">
        <f>시기외!EM32*$G$3+EM31*(1-$G$3)</f>
        <v>-3.7230313777377919E-3</v>
      </c>
      <c r="EN32" s="28">
        <f>외인!EN32</f>
        <v>40976.11</v>
      </c>
      <c r="EO32" s="28">
        <f>시기외!EO32*$G$3+EO31*(1-$G$3)</f>
        <v>1.8129275578688759E-3</v>
      </c>
      <c r="EP32" s="28">
        <f>외인!EP32</f>
        <v>157176.26</v>
      </c>
      <c r="EQ32" s="28">
        <f>시기외!EQ32*$G$3+EQ31*(1-$G$3)</f>
        <v>-7.5551265713974069E-4</v>
      </c>
      <c r="ER32" s="28">
        <f>외인!ER32</f>
        <v>13846.89</v>
      </c>
      <c r="ES32" s="28">
        <f>시기외!ES32*$G$3+ES31*(1-$G$3)</f>
        <v>-7.1512039970258083E-3</v>
      </c>
      <c r="ET32" s="28">
        <f>외인!ET32</f>
        <v>109661.4</v>
      </c>
      <c r="EU32" s="28">
        <f>시기외!EU32*$G$3+EU31*(1-$G$3)</f>
        <v>1.0333509806922051E-3</v>
      </c>
      <c r="EV32" s="28">
        <f>외인!EV32</f>
        <v>43507.24</v>
      </c>
      <c r="EW32" s="28">
        <f>시기외!EW32*$G$3+EW31*(1-$G$3)</f>
        <v>-5.8232519134699648E-4</v>
      </c>
      <c r="EX32" s="28">
        <f>외인!EX32</f>
        <v>52332.19</v>
      </c>
      <c r="EY32" s="28">
        <f>시기외!EY32*$G$3+EY31*(1-$G$3)</f>
        <v>4.0213889831019589E-4</v>
      </c>
    </row>
    <row r="33" spans="1:155">
      <c r="A33" s="27">
        <f>외인!A33</f>
        <v>46112</v>
      </c>
      <c r="B33" s="28">
        <f>외인!B33</f>
        <v>4035189.36</v>
      </c>
      <c r="C33" s="28">
        <f>시기외!C33*$G$3+C32*(1-$G$3)</f>
        <v>-2.0656821412273628E-3</v>
      </c>
      <c r="D33" s="28">
        <f>외인!D33</f>
        <v>582547.41</v>
      </c>
      <c r="E33" s="28">
        <f>시기외!E33*$G$3+E32*(1-$G$3)</f>
        <v>-5.9004809064430875E-5</v>
      </c>
      <c r="F33" s="28">
        <f>외인!F33</f>
        <v>1710834.54</v>
      </c>
      <c r="G33" s="28">
        <f>시기외!G33*$G$3+G32*(1-$G$3)</f>
        <v>-3.7155011537675525E-3</v>
      </c>
      <c r="H33" s="28">
        <f>외인!H33</f>
        <v>277326.34999999998</v>
      </c>
      <c r="I33" s="28">
        <f>시기외!I33*$G$3+I32*(1-$G$3)</f>
        <v>1.2640944309807772E-3</v>
      </c>
      <c r="J33" s="28">
        <f>외인!J33</f>
        <v>39296.94</v>
      </c>
      <c r="K33" s="28">
        <f>시기외!K33*$G$3+K32*(1-$G$3)</f>
        <v>2.0018371114398524E-3</v>
      </c>
      <c r="L33" s="28">
        <f>외인!L33</f>
        <v>256689.75</v>
      </c>
      <c r="M33" s="28">
        <f>시기외!M33*$G$3+M32*(1-$G$3)</f>
        <v>1.1650572800802842E-3</v>
      </c>
      <c r="N33" s="28">
        <f>외인!N33</f>
        <v>213088.93</v>
      </c>
      <c r="O33" s="28">
        <f>시기외!O33*$G$3+O32*(1-$G$3)</f>
        <v>-3.7595157258842739E-3</v>
      </c>
      <c r="P33" s="28">
        <f>외인!P33</f>
        <v>190629.92</v>
      </c>
      <c r="Q33" s="28">
        <f>시기외!Q33*$G$3+Q32*(1-$G$3)</f>
        <v>4.6711733514085151E-4</v>
      </c>
      <c r="R33" s="28">
        <f>외인!R33</f>
        <v>118391.85</v>
      </c>
      <c r="S33" s="28">
        <f>시기외!S33*$G$3+S32*(1-$G$3)</f>
        <v>-1.4020929876604282E-3</v>
      </c>
      <c r="T33" s="28">
        <f>외인!T33</f>
        <v>8559.1299999999992</v>
      </c>
      <c r="U33" s="28">
        <f>시기외!U33*$G$3+U32*(1-$G$3)</f>
        <v>-8.7126556895013503E-4</v>
      </c>
      <c r="V33" s="28">
        <f>외인!V33</f>
        <v>96492.31</v>
      </c>
      <c r="W33" s="28">
        <f>시기외!W33*$G$3+W32*(1-$G$3)</f>
        <v>1.0219620710557765E-3</v>
      </c>
      <c r="X33" s="28">
        <f>외인!X33</f>
        <v>1659008.49</v>
      </c>
      <c r="Y33" s="28">
        <f>시기외!Y33*$G$3+Y32*(1-$G$3)</f>
        <v>-4.1444660019069142E-3</v>
      </c>
      <c r="Z33" s="28">
        <f>외인!Z33</f>
        <v>42794.32</v>
      </c>
      <c r="AA33" s="28">
        <f>시기외!AA33*$G$3+AA32*(1-$G$3)</f>
        <v>-5.9630903642606079E-4</v>
      </c>
      <c r="AB33" s="28">
        <f>외인!AB33</f>
        <v>190454.53</v>
      </c>
      <c r="AC33" s="28">
        <f>시기외!AC33*$G$3+AC32*(1-$G$3)</f>
        <v>-1.5188003583661597E-4</v>
      </c>
      <c r="AD33" s="28">
        <f>외인!AD33</f>
        <v>18515.099999999999</v>
      </c>
      <c r="AE33" s="28">
        <f>시기외!AE33*$G$3+AE32*(1-$G$3)</f>
        <v>-5.4705064955704844E-4</v>
      </c>
      <c r="AF33" s="28">
        <f>외인!AF33</f>
        <v>23531.63</v>
      </c>
      <c r="AG33" s="28">
        <f>시기외!AG33*$G$3+AG32*(1-$G$3)</f>
        <v>-4.9824331737549957E-4</v>
      </c>
      <c r="AH33" s="28">
        <f>외인!AH33</f>
        <v>175168.96</v>
      </c>
      <c r="AI33" s="28">
        <f>시기외!AI33*$G$3+AI32*(1-$G$3)</f>
        <v>-8.0806037891867908E-4</v>
      </c>
      <c r="AJ33" s="28">
        <f>외인!AJ33</f>
        <v>106923.02</v>
      </c>
      <c r="AK33" s="28">
        <f>시기외!AK33*$G$3+AK32*(1-$G$3)</f>
        <v>-2.0361399664741071E-3</v>
      </c>
      <c r="AL33" s="28">
        <f>외인!AL33</f>
        <v>80786.179999999993</v>
      </c>
      <c r="AM33" s="28">
        <f>시기외!AM33*$G$3+AM32*(1-$G$3)</f>
        <v>-2.9351079782217586E-4</v>
      </c>
      <c r="AN33" s="28">
        <f>외인!AN33</f>
        <v>150342.19</v>
      </c>
      <c r="AO33" s="28">
        <f>시기외!AO33*$G$3+AO32*(1-$G$3)</f>
        <v>-5.1049917220453859E-3</v>
      </c>
      <c r="AP33" s="28">
        <f>외인!AP33</f>
        <v>105142.09</v>
      </c>
      <c r="AQ33" s="28">
        <f>시기외!AQ33*$G$3+AQ32*(1-$G$3)</f>
        <v>1.3593147359326275E-3</v>
      </c>
      <c r="AR33" s="28">
        <f>외인!AR33</f>
        <v>22794.49</v>
      </c>
      <c r="AS33" s="28">
        <f>시기외!AS33*$G$3+AS32*(1-$G$3)</f>
        <v>-3.893210518503339E-4</v>
      </c>
      <c r="AT33" s="28">
        <f>외인!AT33</f>
        <v>72994.27</v>
      </c>
      <c r="AU33" s="28">
        <f>시기외!AU33*$G$3+AU32*(1-$G$3)</f>
        <v>-1.4208835671939909E-4</v>
      </c>
      <c r="AV33" s="28">
        <f>외인!AV33</f>
        <v>46851.16</v>
      </c>
      <c r="AW33" s="28">
        <f>시기외!AW33*$G$3+AW32*(1-$G$3)</f>
        <v>1.5614711092866223E-4</v>
      </c>
      <c r="AX33" s="28">
        <f>외인!AX33</f>
        <v>54833.34</v>
      </c>
      <c r="AY33" s="28">
        <f>시기외!AY33*$G$3+AY32*(1-$G$3)</f>
        <v>-4.4964116423078428E-3</v>
      </c>
      <c r="AZ33" s="28">
        <f>외인!AZ33</f>
        <v>1784315.84</v>
      </c>
      <c r="BA33" s="28">
        <f>시기외!BA33*$G$3+BA32*(1-$G$3)</f>
        <v>-3.8351720108510175E-3</v>
      </c>
      <c r="BB33" s="28">
        <f>외인!BB33</f>
        <v>92487.65</v>
      </c>
      <c r="BC33" s="28">
        <f>시기외!BC33*$G$3+BC32*(1-$G$3)</f>
        <v>-4.8736802255459224E-5</v>
      </c>
      <c r="BD33" s="28">
        <f>외인!BD33</f>
        <v>35772.160000000003</v>
      </c>
      <c r="BE33" s="28">
        <f>시기외!BE33*$G$3+BE32*(1-$G$3)</f>
        <v>-2.7932928214114677E-3</v>
      </c>
      <c r="BF33" s="28">
        <f>외인!BF33</f>
        <v>0</v>
      </c>
      <c r="BG33" s="28" t="e">
        <f>시기외!BG33*$G$3+BG32*(1-$G$3)</f>
        <v>#DIV/0!</v>
      </c>
      <c r="BH33" s="28">
        <f>외인!BH33</f>
        <v>83364.39</v>
      </c>
      <c r="BI33" s="28">
        <f>시기외!BI33*$G$3+BI32*(1-$G$3)</f>
        <v>5.8869625626687544E-4</v>
      </c>
      <c r="BJ33" s="28">
        <f>외인!BJ33</f>
        <v>110825.15</v>
      </c>
      <c r="BK33" s="28">
        <f>시기외!BK33*$G$3+BK32*(1-$G$3)</f>
        <v>-2.1001759622771576E-5</v>
      </c>
      <c r="BL33" s="28">
        <f>외인!BL33</f>
        <v>44219.95</v>
      </c>
      <c r="BM33" s="28">
        <f>시기외!BM33*$G$3+BM32*(1-$G$3)</f>
        <v>-1.5934838862833533E-3</v>
      </c>
      <c r="BN33" s="28">
        <f>외인!BN33</f>
        <v>42657.17</v>
      </c>
      <c r="BO33" s="28">
        <f>시기외!BO33*$G$3+BO32*(1-$G$3)</f>
        <v>-1.2075527993995873E-3</v>
      </c>
      <c r="BP33" s="28">
        <f>외인!BP33</f>
        <v>65079.29</v>
      </c>
      <c r="BQ33" s="28">
        <f>시기외!BQ33*$G$3+BQ32*(1-$G$3)</f>
        <v>-3.8545900070051796E-3</v>
      </c>
      <c r="BR33" s="28">
        <f>외인!BR33</f>
        <v>221744.06</v>
      </c>
      <c r="BS33" s="28">
        <f>시기외!BS33*$G$3+BS32*(1-$G$3)</f>
        <v>4.8447486806833069E-4</v>
      </c>
      <c r="BT33" s="28">
        <f>외인!BT33</f>
        <v>1692706.63</v>
      </c>
      <c r="BU33" s="28">
        <f>시기외!BU33*$G$3+BU32*(1-$G$3)</f>
        <v>-4.055444555967444E-3</v>
      </c>
      <c r="BV33" s="28">
        <f>외인!BV33</f>
        <v>327374.12</v>
      </c>
      <c r="BW33" s="28">
        <f>시기외!BW33*$G$3+BW32*(1-$G$3)</f>
        <v>-4.9761409704327712E-4</v>
      </c>
      <c r="BX33" s="28">
        <f>외인!BX33</f>
        <v>70965.710000000006</v>
      </c>
      <c r="BY33" s="28">
        <f>시기외!BY33*$G$3+BY32*(1-$G$3)</f>
        <v>-3.1514825289173372E-4</v>
      </c>
      <c r="BZ33" s="28">
        <f>외인!BZ33</f>
        <v>231128.37</v>
      </c>
      <c r="CA33" s="28">
        <f>시기외!CA33*$G$3+CA32*(1-$G$3)</f>
        <v>-3.4688614848840719E-3</v>
      </c>
      <c r="CB33" s="28">
        <f>외인!CB33</f>
        <v>12037.54</v>
      </c>
      <c r="CC33" s="28">
        <f>시기외!CC33*$G$3+CC32*(1-$G$3)</f>
        <v>-1.0829533377494705E-3</v>
      </c>
      <c r="CD33" s="28">
        <f>외인!CD33</f>
        <v>30448.52</v>
      </c>
      <c r="CE33" s="28">
        <f>시기외!CE33*$G$3+CE32*(1-$G$3)</f>
        <v>-3.2537359454118593E-3</v>
      </c>
      <c r="CF33" s="28">
        <f>외인!CF33</f>
        <v>23881.47</v>
      </c>
      <c r="CG33" s="28">
        <f>시기외!CG33*$G$3+CG32*(1-$G$3)</f>
        <v>1.3232433644993723E-3</v>
      </c>
      <c r="CH33" s="28">
        <f>외인!CH33</f>
        <v>65548.5</v>
      </c>
      <c r="CI33" s="28">
        <f>시기외!CI33*$G$3+CI32*(1-$G$3)</f>
        <v>1.7401526927670932E-4</v>
      </c>
      <c r="CJ33" s="28">
        <f>외인!CJ33</f>
        <v>370501.2</v>
      </c>
      <c r="CK33" s="28">
        <f>시기외!CK33*$G$3+CK32*(1-$G$3)</f>
        <v>3.9988240521318457E-4</v>
      </c>
      <c r="CL33" s="28">
        <f>외인!CL33</f>
        <v>217500.91</v>
      </c>
      <c r="CM33" s="28">
        <f>시기외!CM33*$G$3+CM32*(1-$G$3)</f>
        <v>-2.4507222768981848E-4</v>
      </c>
      <c r="CN33" s="28">
        <f>외인!CN33</f>
        <v>110049.36</v>
      </c>
      <c r="CO33" s="28">
        <f>시기외!CO33*$G$3+CO32*(1-$G$3)</f>
        <v>-1.2722714859164641E-3</v>
      </c>
      <c r="CP33" s="28">
        <f>외인!CP33</f>
        <v>93033.32</v>
      </c>
      <c r="CQ33" s="28">
        <f>시기외!CQ33*$G$3+CQ32*(1-$G$3)</f>
        <v>-4.8414182286768505E-5</v>
      </c>
      <c r="CR33" s="28">
        <f>외인!CR33</f>
        <v>152852.04999999999</v>
      </c>
      <c r="CS33" s="28">
        <f>시기외!CS33*$G$3+CS32*(1-$G$3)</f>
        <v>-1.1696671974760035E-3</v>
      </c>
      <c r="CT33" s="28">
        <f>외인!CT33</f>
        <v>102446.44</v>
      </c>
      <c r="CU33" s="28">
        <f>시기외!CU33*$G$3+CU32*(1-$G$3)</f>
        <v>1.2925093046001826E-3</v>
      </c>
      <c r="CV33" s="28">
        <f>외인!CV33</f>
        <v>1692706.63</v>
      </c>
      <c r="CW33" s="28">
        <f>시기외!CW33*$G$3+CW32*(1-$G$3)</f>
        <v>-4.055444555967444E-3</v>
      </c>
      <c r="CX33" s="28">
        <f>외인!CX33</f>
        <v>196426.27</v>
      </c>
      <c r="CY33" s="28">
        <f>시기외!CY33*$G$3+CY32*(1-$G$3)</f>
        <v>1.9412165328010884E-3</v>
      </c>
      <c r="CZ33" s="28">
        <f>외인!CZ33</f>
        <v>16066.97</v>
      </c>
      <c r="DA33" s="28">
        <f>시기외!DA33*$G$3+DA32*(1-$G$3)</f>
        <v>-9.630176737349651E-4</v>
      </c>
      <c r="DB33" s="28">
        <f>외인!DB33</f>
        <v>35772.160000000003</v>
      </c>
      <c r="DC33" s="28">
        <f>시기외!DC33*$G$3+DC32*(1-$G$3)</f>
        <v>-2.7932928214114677E-3</v>
      </c>
      <c r="DD33" s="28">
        <f>외인!DD33</f>
        <v>8559.1299999999992</v>
      </c>
      <c r="DE33" s="28">
        <f>시기외!DE33*$G$3+DE32*(1-$G$3)</f>
        <v>-8.7126556895013503E-4</v>
      </c>
      <c r="DF33" s="28">
        <f>외인!DF33</f>
        <v>53115.13</v>
      </c>
      <c r="DG33" s="28">
        <f>시기외!DG33*$G$3+DG32*(1-$G$3)</f>
        <v>-4.1621707419271304E-4</v>
      </c>
      <c r="DH33" s="28">
        <f>외인!DH33</f>
        <v>22616.37</v>
      </c>
      <c r="DI33" s="28">
        <f>시기외!DI33*$G$3+DI32*(1-$G$3)</f>
        <v>-3.963403261579449E-3</v>
      </c>
      <c r="DJ33" s="28">
        <f>외인!DJ33</f>
        <v>521281.05</v>
      </c>
      <c r="DK33" s="28">
        <f>시기외!DK33*$G$3+DK32*(1-$G$3)</f>
        <v>3.224878046640911E-4</v>
      </c>
      <c r="DL33" s="28">
        <f>외인!DL33</f>
        <v>86125.89</v>
      </c>
      <c r="DM33" s="28">
        <f>시기외!DM33*$G$3+DM32*(1-$G$3)</f>
        <v>-1.5790043909040545E-3</v>
      </c>
      <c r="DN33" s="28">
        <f>외인!DN33</f>
        <v>1692706.63</v>
      </c>
      <c r="DO33" s="28">
        <f>시기외!DO33*$G$3+DO32*(1-$G$3)</f>
        <v>-4.055444555967444E-3</v>
      </c>
      <c r="DP33" s="28">
        <f>외인!DP33</f>
        <v>79096.539999999994</v>
      </c>
      <c r="DQ33" s="28">
        <f>시기외!DQ33*$G$3+DQ32*(1-$G$3)</f>
        <v>1.0238536402978008E-3</v>
      </c>
      <c r="DR33" s="28">
        <f>외인!DR33</f>
        <v>40949.96</v>
      </c>
      <c r="DS33" s="28">
        <f>시기외!DS33*$G$3+DS32*(1-$G$3)</f>
        <v>1.8844621032670299E-3</v>
      </c>
      <c r="DT33" s="28">
        <f>외인!DT33</f>
        <v>118391.85</v>
      </c>
      <c r="DU33" s="28">
        <f>시기외!DU33*$G$3+DU32*(1-$G$3)</f>
        <v>-1.4020929876604282E-3</v>
      </c>
      <c r="DV33" s="28">
        <f>외인!DV33</f>
        <v>34178.76</v>
      </c>
      <c r="DW33" s="28">
        <f>시기외!DW33*$G$3+DW32*(1-$G$3)</f>
        <v>-3.8788982924360958E-4</v>
      </c>
      <c r="DX33" s="28">
        <f>외인!DX33</f>
        <v>96492.31</v>
      </c>
      <c r="DY33" s="28">
        <f>시기외!DY33*$G$3+DY32*(1-$G$3)</f>
        <v>1.0219620710557765E-3</v>
      </c>
      <c r="DZ33" s="28">
        <f>외인!DZ33</f>
        <v>8452.7800000000007</v>
      </c>
      <c r="EA33" s="28">
        <f>시기외!EA33*$G$3+EA32*(1-$G$3)</f>
        <v>-2.4595853127468087E-3</v>
      </c>
      <c r="EB33" s="28">
        <f>외인!EB33</f>
        <v>12300.61</v>
      </c>
      <c r="EC33" s="28">
        <f>시기외!EC33*$G$3+EC32*(1-$G$3)</f>
        <v>-1.115413789525295E-3</v>
      </c>
      <c r="ED33" s="28">
        <f>외인!ED33</f>
        <v>9758.77</v>
      </c>
      <c r="EE33" s="28">
        <f>시기외!EE33*$G$3+EE32*(1-$G$3)</f>
        <v>-2.3638456305816481E-4</v>
      </c>
      <c r="EF33" s="28">
        <f>외인!EF33</f>
        <v>242632.26</v>
      </c>
      <c r="EG33" s="28">
        <f>시기외!EG33*$G$3+EG32*(1-$G$3)</f>
        <v>2.277385243217599E-4</v>
      </c>
      <c r="EH33" s="28">
        <f>외인!EH33</f>
        <v>155183.20000000001</v>
      </c>
      <c r="EI33" s="28">
        <f>시기외!EI33*$G$3+EI32*(1-$G$3)</f>
        <v>-8.2989844741296489E-4</v>
      </c>
      <c r="EJ33" s="28">
        <f>외인!EJ33</f>
        <v>95284.3</v>
      </c>
      <c r="EK33" s="28">
        <f>시기외!EK33*$G$3+EK32*(1-$G$3)</f>
        <v>1.2174061828388845E-3</v>
      </c>
      <c r="EL33" s="28">
        <f>외인!EL33</f>
        <v>32961.79</v>
      </c>
      <c r="EM33" s="28">
        <f>시기외!EM33*$G$3+EM32*(1-$G$3)</f>
        <v>-2.8797809706339965E-3</v>
      </c>
      <c r="EN33" s="28">
        <f>외인!EN33</f>
        <v>40949.96</v>
      </c>
      <c r="EO33" s="28">
        <f>시기외!EO33*$G$3+EO32*(1-$G$3)</f>
        <v>1.8844621032670299E-3</v>
      </c>
      <c r="EP33" s="28">
        <f>외인!EP33</f>
        <v>148068.14000000001</v>
      </c>
      <c r="EQ33" s="28">
        <f>시기외!EQ33*$G$3+EQ32*(1-$G$3)</f>
        <v>-3.2648216650093582E-4</v>
      </c>
      <c r="ER33" s="28">
        <f>외인!ER33</f>
        <v>12806.38</v>
      </c>
      <c r="ES33" s="28">
        <f>시기외!ES33*$G$3+ES32*(1-$G$3)</f>
        <v>-6.1527709342335318E-3</v>
      </c>
      <c r="ET33" s="28">
        <f>외인!ET33</f>
        <v>105142.09</v>
      </c>
      <c r="EU33" s="28">
        <f>시기외!EU33*$G$3+EU32*(1-$G$3)</f>
        <v>1.3593147359326275E-3</v>
      </c>
      <c r="EV33" s="28">
        <f>외인!EV33</f>
        <v>42794.32</v>
      </c>
      <c r="EW33" s="28">
        <f>시기외!EW33*$G$3+EW32*(1-$G$3)</f>
        <v>-5.9630903642606079E-4</v>
      </c>
      <c r="EX33" s="28">
        <f>외인!EX33</f>
        <v>50239</v>
      </c>
      <c r="EY33" s="28">
        <f>시기외!EY33*$G$3+EY32*(1-$G$3)</f>
        <v>4.1989079466957978E-4</v>
      </c>
    </row>
    <row r="34" spans="1:155">
      <c r="A34" s="27">
        <f>외인!A34</f>
        <v>46113</v>
      </c>
      <c r="B34" s="28">
        <f>외인!B34</f>
        <v>4375420</v>
      </c>
      <c r="C34" s="28">
        <f>시기외!C34*$G$3+C33*(1-$G$3)</f>
        <v>-1.9781678365129135E-3</v>
      </c>
      <c r="D34" s="28">
        <f>외인!D34</f>
        <v>617454.49</v>
      </c>
      <c r="E34" s="28">
        <f>시기외!E34*$G$3+E33*(1-$G$3)</f>
        <v>-2.8190259156114038E-5</v>
      </c>
      <c r="F34" s="28">
        <f>외인!F34</f>
        <v>1885889.76</v>
      </c>
      <c r="G34" s="28">
        <f>시기외!G34*$G$3+G33*(1-$G$3)</f>
        <v>-3.5802566403515361E-3</v>
      </c>
      <c r="H34" s="28">
        <f>외인!H34</f>
        <v>289578.58</v>
      </c>
      <c r="I34" s="28">
        <f>시기외!I34*$G$3+I33*(1-$G$3)</f>
        <v>1.460924400342928E-3</v>
      </c>
      <c r="J34" s="28">
        <f>외인!J34</f>
        <v>40571.089999999997</v>
      </c>
      <c r="K34" s="28">
        <f>시기외!K34*$G$3+K33*(1-$G$3)</f>
        <v>2.2130268503797032E-3</v>
      </c>
      <c r="L34" s="28">
        <f>외인!L34</f>
        <v>267962.44</v>
      </c>
      <c r="M34" s="28">
        <f>시기외!M34*$G$3+M33*(1-$G$3)</f>
        <v>1.3867120006735155E-3</v>
      </c>
      <c r="N34" s="28">
        <f>외인!N34</f>
        <v>229999.58</v>
      </c>
      <c r="O34" s="28">
        <f>시기외!O34*$G$3+O33*(1-$G$3)</f>
        <v>-3.2591087666416141E-3</v>
      </c>
      <c r="P34" s="28">
        <f>외인!P34</f>
        <v>200106.08</v>
      </c>
      <c r="Q34" s="28">
        <f>시기외!Q34*$G$3+Q33*(1-$G$3)</f>
        <v>6.2292468043638211E-4</v>
      </c>
      <c r="R34" s="28">
        <f>외인!R34</f>
        <v>124229.74</v>
      </c>
      <c r="S34" s="28">
        <f>시기외!S34*$G$3+S33*(1-$G$3)</f>
        <v>-1.2152287183912771E-3</v>
      </c>
      <c r="T34" s="28">
        <f>외인!T34</f>
        <v>8591.17</v>
      </c>
      <c r="U34" s="28">
        <f>시기외!U34*$G$3+U33*(1-$G$3)</f>
        <v>-3.9662455573097501E-4</v>
      </c>
      <c r="V34" s="28">
        <f>외인!V34</f>
        <v>105659.35</v>
      </c>
      <c r="W34" s="28">
        <f>시기외!W34*$G$3+W33*(1-$G$3)</f>
        <v>7.7534972945273849E-4</v>
      </c>
      <c r="X34" s="28">
        <f>외인!X34</f>
        <v>1862073.58</v>
      </c>
      <c r="Y34" s="28">
        <f>시기외!Y34*$G$3+Y33*(1-$G$3)</f>
        <v>-4.183768700191587E-3</v>
      </c>
      <c r="Z34" s="28">
        <f>외인!Z34</f>
        <v>44000.41</v>
      </c>
      <c r="AA34" s="28">
        <f>시기외!AA34*$G$3+AA33*(1-$G$3)</f>
        <v>-6.7795917738033612E-4</v>
      </c>
      <c r="AB34" s="28">
        <f>외인!AB34</f>
        <v>199084.11</v>
      </c>
      <c r="AC34" s="28">
        <f>시기외!AC34*$G$3+AC33*(1-$G$3)</f>
        <v>-9.4604745151842808E-5</v>
      </c>
      <c r="AD34" s="28">
        <f>외인!AD34</f>
        <v>19631.560000000001</v>
      </c>
      <c r="AE34" s="28">
        <f>시기외!AE34*$G$3+AE33*(1-$G$3)</f>
        <v>-4.7793542700552607E-4</v>
      </c>
      <c r="AF34" s="28">
        <f>외인!AF34</f>
        <v>24303.95</v>
      </c>
      <c r="AG34" s="28">
        <f>시기외!AG34*$G$3+AG33*(1-$G$3)</f>
        <v>-2.3168784500085532E-4</v>
      </c>
      <c r="AH34" s="28">
        <f>외인!AH34</f>
        <v>181941.38</v>
      </c>
      <c r="AI34" s="28">
        <f>시기외!AI34*$G$3+AI33*(1-$G$3)</f>
        <v>-8.7681488193177767E-4</v>
      </c>
      <c r="AJ34" s="28">
        <f>외인!AJ34</f>
        <v>110197.24</v>
      </c>
      <c r="AK34" s="28">
        <f>시기외!AK34*$G$3+AK33*(1-$G$3)</f>
        <v>-1.4987441191466741E-3</v>
      </c>
      <c r="AL34" s="28">
        <f>외인!AL34</f>
        <v>85704.73</v>
      </c>
      <c r="AM34" s="28">
        <f>시기외!AM34*$G$3+AM33*(1-$G$3)</f>
        <v>-1.4023810899600904E-4</v>
      </c>
      <c r="AN34" s="28">
        <f>외인!AN34</f>
        <v>162961.95000000001</v>
      </c>
      <c r="AO34" s="28">
        <f>시기외!AO34*$G$3+AO33*(1-$G$3)</f>
        <v>-4.494061562479469E-3</v>
      </c>
      <c r="AP34" s="28">
        <f>외인!AP34</f>
        <v>114396.66</v>
      </c>
      <c r="AQ34" s="28">
        <f>시기외!AQ34*$G$3+AQ33*(1-$G$3)</f>
        <v>1.4250091422614154E-3</v>
      </c>
      <c r="AR34" s="28">
        <f>외인!AR34</f>
        <v>23648.59</v>
      </c>
      <c r="AS34" s="28">
        <f>시기외!AS34*$G$3+AS33*(1-$G$3)</f>
        <v>-2.9312475604530326E-4</v>
      </c>
      <c r="AT34" s="28">
        <f>외인!AT34</f>
        <v>75877.320000000007</v>
      </c>
      <c r="AU34" s="28">
        <f>시기외!AU34*$G$3+AU33*(1-$G$3)</f>
        <v>-1.880983755376132E-5</v>
      </c>
      <c r="AV34" s="28">
        <f>외인!AV34</f>
        <v>48808.49</v>
      </c>
      <c r="AW34" s="28">
        <f>시기외!AW34*$G$3+AW33*(1-$G$3)</f>
        <v>5.4403264004210922E-4</v>
      </c>
      <c r="AX34" s="28">
        <f>외인!AX34</f>
        <v>60637.01</v>
      </c>
      <c r="AY34" s="28">
        <f>시기외!AY34*$G$3+AY33*(1-$G$3)</f>
        <v>-3.4466618970139598E-3</v>
      </c>
      <c r="AZ34" s="28">
        <f>외인!AZ34</f>
        <v>1996278.37</v>
      </c>
      <c r="BA34" s="28">
        <f>시기외!BA34*$G$3+BA33*(1-$G$3)</f>
        <v>-3.8484435582461533E-3</v>
      </c>
      <c r="BB34" s="28">
        <f>외인!BB34</f>
        <v>97357.02</v>
      </c>
      <c r="BC34" s="28">
        <f>시기외!BC34*$G$3+BC33*(1-$G$3)</f>
        <v>-8.5738014065003446E-5</v>
      </c>
      <c r="BD34" s="28">
        <f>외인!BD34</f>
        <v>37888.910000000003</v>
      </c>
      <c r="BE34" s="28">
        <f>시기외!BE34*$G$3+BE33*(1-$G$3)</f>
        <v>-2.4673000489206613E-3</v>
      </c>
      <c r="BF34" s="28">
        <f>외인!BF34</f>
        <v>0</v>
      </c>
      <c r="BG34" s="28" t="e">
        <f>시기외!BG34*$G$3+BG33*(1-$G$3)</f>
        <v>#DIV/0!</v>
      </c>
      <c r="BH34" s="28">
        <f>외인!BH34</f>
        <v>87711.57</v>
      </c>
      <c r="BI34" s="28">
        <f>시기외!BI34*$G$3+BI33*(1-$G$3)</f>
        <v>8.4198189570761908E-4</v>
      </c>
      <c r="BJ34" s="28">
        <f>외인!BJ34</f>
        <v>116135.5</v>
      </c>
      <c r="BK34" s="28">
        <f>시기외!BK34*$G$3+BK33*(1-$G$3)</f>
        <v>4.5577034252513207E-5</v>
      </c>
      <c r="BL34" s="28">
        <f>외인!BL34</f>
        <v>46661.94</v>
      </c>
      <c r="BM34" s="28">
        <f>시기외!BM34*$G$3+BM33*(1-$G$3)</f>
        <v>-1.4559478146593053E-3</v>
      </c>
      <c r="BN34" s="28">
        <f>외인!BN34</f>
        <v>44711.27</v>
      </c>
      <c r="BO34" s="28">
        <f>시기외!BO34*$G$3+BO33*(1-$G$3)</f>
        <v>-9.4174055649008312E-4</v>
      </c>
      <c r="BP34" s="28">
        <f>외인!BP34</f>
        <v>70971.55</v>
      </c>
      <c r="BQ34" s="28">
        <f>시기외!BQ34*$G$3+BQ33*(1-$G$3)</f>
        <v>-3.0250350062030304E-3</v>
      </c>
      <c r="BR34" s="28">
        <f>외인!BR34</f>
        <v>240733</v>
      </c>
      <c r="BS34" s="28">
        <f>시기외!BS34*$G$3+BS33*(1-$G$3)</f>
        <v>6.0277440233390646E-4</v>
      </c>
      <c r="BT34" s="28">
        <f>외인!BT34</f>
        <v>1898611.75</v>
      </c>
      <c r="BU34" s="28">
        <f>시기외!BU34*$G$3+BU33*(1-$G$3)</f>
        <v>-4.1004851830358739E-3</v>
      </c>
      <c r="BV34" s="28">
        <f>외인!BV34</f>
        <v>356661.72</v>
      </c>
      <c r="BW34" s="28">
        <f>시기외!BW34*$G$3+BW33*(1-$G$3)</f>
        <v>-3.8879307675302209E-4</v>
      </c>
      <c r="BX34" s="28">
        <f>외인!BX34</f>
        <v>73990.53</v>
      </c>
      <c r="BY34" s="28">
        <f>시기외!BY34*$G$3+BY33*(1-$G$3)</f>
        <v>-2.1599214101127587E-4</v>
      </c>
      <c r="BZ34" s="28">
        <f>외인!BZ34</f>
        <v>248666.68</v>
      </c>
      <c r="CA34" s="28">
        <f>시기외!CA34*$G$3+CA33*(1-$G$3)</f>
        <v>-3.0122537951006159E-3</v>
      </c>
      <c r="CB34" s="28">
        <f>외인!CB34</f>
        <v>12471.64</v>
      </c>
      <c r="CC34" s="28">
        <f>시기외!CC34*$G$3+CC33*(1-$G$3)</f>
        <v>-1.0628930043702098E-3</v>
      </c>
      <c r="CD34" s="28">
        <f>외인!CD34</f>
        <v>30392.65</v>
      </c>
      <c r="CE34" s="28">
        <f>시기외!CE34*$G$3+CE33*(1-$G$3)</f>
        <v>-2.7490103834430092E-3</v>
      </c>
      <c r="CF34" s="28">
        <f>외인!CF34</f>
        <v>24366.11</v>
      </c>
      <c r="CG34" s="28">
        <f>시기외!CG34*$G$3+CG33*(1-$G$3)</f>
        <v>1.4997035041317628E-3</v>
      </c>
      <c r="CH34" s="28">
        <f>외인!CH34</f>
        <v>67605.45</v>
      </c>
      <c r="CI34" s="28">
        <f>시기외!CI34*$G$3+CI33*(1-$G$3)</f>
        <v>4.885225018551408E-4</v>
      </c>
      <c r="CJ34" s="28">
        <f>외인!CJ34</f>
        <v>386360.9</v>
      </c>
      <c r="CK34" s="28">
        <f>시기외!CK34*$G$3+CK33*(1-$G$3)</f>
        <v>4.6538954116885926E-4</v>
      </c>
      <c r="CL34" s="28">
        <f>외인!CL34</f>
        <v>226782.91</v>
      </c>
      <c r="CM34" s="28">
        <f>시기외!CM34*$G$3+CM33*(1-$G$3)</f>
        <v>-1.8448009376438319E-4</v>
      </c>
      <c r="CN34" s="28">
        <f>외인!CN34</f>
        <v>118014.1</v>
      </c>
      <c r="CO34" s="28">
        <f>시기외!CO34*$G$3+CO33*(1-$G$3)</f>
        <v>-9.294884894308496E-4</v>
      </c>
      <c r="CP34" s="28">
        <f>외인!CP34</f>
        <v>97917.63</v>
      </c>
      <c r="CQ34" s="28">
        <f>시기외!CQ34*$G$3+CQ33*(1-$G$3)</f>
        <v>-8.6655740738408142E-5</v>
      </c>
      <c r="CR34" s="28">
        <f>외인!CR34</f>
        <v>159826.60999999999</v>
      </c>
      <c r="CS34" s="28">
        <f>시기외!CS34*$G$3+CS33*(1-$G$3)</f>
        <v>-8.9025484122050096E-4</v>
      </c>
      <c r="CT34" s="28">
        <f>외인!CT34</f>
        <v>112577.23</v>
      </c>
      <c r="CU34" s="28">
        <f>시기외!CU34*$G$3+CU33*(1-$G$3)</f>
        <v>1.1593123773255055E-3</v>
      </c>
      <c r="CV34" s="28">
        <f>외인!CV34</f>
        <v>1898611.75</v>
      </c>
      <c r="CW34" s="28">
        <f>시기외!CW34*$G$3+CW33*(1-$G$3)</f>
        <v>-4.1004851830358739E-3</v>
      </c>
      <c r="CX34" s="28">
        <f>외인!CX34</f>
        <v>205987.42</v>
      </c>
      <c r="CY34" s="28">
        <f>시기외!CY34*$G$3+CY33*(1-$G$3)</f>
        <v>2.1450779850026606E-3</v>
      </c>
      <c r="CZ34" s="28">
        <f>외인!CZ34</f>
        <v>16769.009999999998</v>
      </c>
      <c r="DA34" s="28">
        <f>시기외!DA34*$G$3+DA33*(1-$G$3)</f>
        <v>-1.1971597195404456E-3</v>
      </c>
      <c r="DB34" s="28">
        <f>외인!DB34</f>
        <v>37888.910000000003</v>
      </c>
      <c r="DC34" s="28">
        <f>시기외!DC34*$G$3+DC33*(1-$G$3)</f>
        <v>-2.4673000489206613E-3</v>
      </c>
      <c r="DD34" s="28">
        <f>외인!DD34</f>
        <v>8591.17</v>
      </c>
      <c r="DE34" s="28">
        <f>시기외!DE34*$G$3+DE33*(1-$G$3)</f>
        <v>-3.9662455573097501E-4</v>
      </c>
      <c r="DF34" s="28">
        <f>외인!DF34</f>
        <v>55386.98</v>
      </c>
      <c r="DG34" s="28">
        <f>시기외!DG34*$G$3+DG33*(1-$G$3)</f>
        <v>-2.5685441485966755E-4</v>
      </c>
      <c r="DH34" s="28">
        <f>외인!DH34</f>
        <v>22430.27</v>
      </c>
      <c r="DI34" s="28">
        <f>시기외!DI34*$G$3+DI33*(1-$G$3)</f>
        <v>-3.2795046022704149E-3</v>
      </c>
      <c r="DJ34" s="28">
        <f>외인!DJ34</f>
        <v>552675.47</v>
      </c>
      <c r="DK34" s="28">
        <f>시기외!DK34*$G$3+DK33*(1-$G$3)</f>
        <v>3.6751879405995462E-4</v>
      </c>
      <c r="DL34" s="28">
        <f>외인!DL34</f>
        <v>93013.48</v>
      </c>
      <c r="DM34" s="28">
        <f>시기외!DM34*$G$3+DM33*(1-$G$3)</f>
        <v>-1.163434033487099E-3</v>
      </c>
      <c r="DN34" s="28">
        <f>외인!DN34</f>
        <v>1898611.75</v>
      </c>
      <c r="DO34" s="28">
        <f>시기외!DO34*$G$3+DO33*(1-$G$3)</f>
        <v>-4.1004851830358739E-3</v>
      </c>
      <c r="DP34" s="28">
        <f>외인!DP34</f>
        <v>83377.789999999994</v>
      </c>
      <c r="DQ34" s="28">
        <f>시기외!DQ34*$G$3+DQ33*(1-$G$3)</f>
        <v>9.9463232993817039E-4</v>
      </c>
      <c r="DR34" s="28">
        <f>외인!DR34</f>
        <v>42244.07</v>
      </c>
      <c r="DS34" s="28">
        <f>시기외!DS34*$G$3+DS33*(1-$G$3)</f>
        <v>2.0786546791435071E-3</v>
      </c>
      <c r="DT34" s="28">
        <f>외인!DT34</f>
        <v>124229.74</v>
      </c>
      <c r="DU34" s="28">
        <f>시기외!DU34*$G$3+DU33*(1-$G$3)</f>
        <v>-1.2152287183912771E-3</v>
      </c>
      <c r="DV34" s="28">
        <f>외인!DV34</f>
        <v>35316.269999999997</v>
      </c>
      <c r="DW34" s="28">
        <f>시기외!DW34*$G$3+DW33*(1-$G$3)</f>
        <v>2.2420034440427493E-4</v>
      </c>
      <c r="DX34" s="28">
        <f>외인!DX34</f>
        <v>105659.35</v>
      </c>
      <c r="DY34" s="28">
        <f>시기외!DY34*$G$3+DY33*(1-$G$3)</f>
        <v>7.7534972945273849E-4</v>
      </c>
      <c r="DZ34" s="28">
        <f>외인!DZ34</f>
        <v>8733.81</v>
      </c>
      <c r="EA34" s="28">
        <f>시기외!EA34*$G$3+EA33*(1-$G$3)</f>
        <v>-2.0228818879515641E-3</v>
      </c>
      <c r="EB34" s="28">
        <f>외인!EB34</f>
        <v>12561.56</v>
      </c>
      <c r="EC34" s="28">
        <f>시기외!EC34*$G$3+EC33*(1-$G$3)</f>
        <v>-9.0106832432524308E-4</v>
      </c>
      <c r="ED34" s="28">
        <f>외인!ED34</f>
        <v>10336.66</v>
      </c>
      <c r="EE34" s="28">
        <f>시기외!EE34*$G$3+EE33*(1-$G$3)</f>
        <v>2.353315262682747E-5</v>
      </c>
      <c r="EF34" s="28">
        <f>외인!EF34</f>
        <v>251339.07</v>
      </c>
      <c r="EG34" s="28">
        <f>시기외!EG34*$G$3+EG33*(1-$G$3)</f>
        <v>3.222724272489867E-4</v>
      </c>
      <c r="EH34" s="28">
        <f>외인!EH34</f>
        <v>166485.09</v>
      </c>
      <c r="EI34" s="28">
        <f>시기외!EI34*$G$3+EI33*(1-$G$3)</f>
        <v>-9.9563681176978989E-4</v>
      </c>
      <c r="EJ34" s="28">
        <f>외인!EJ34</f>
        <v>98061.1</v>
      </c>
      <c r="EK34" s="28">
        <f>시기외!EK34*$G$3+EK33*(1-$G$3)</f>
        <v>1.4876455627357318E-3</v>
      </c>
      <c r="EL34" s="28">
        <f>외인!EL34</f>
        <v>32930.9</v>
      </c>
      <c r="EM34" s="28">
        <f>시기외!EM34*$G$3+EM33*(1-$G$3)</f>
        <v>-2.3994101654451778E-3</v>
      </c>
      <c r="EN34" s="28">
        <f>외인!EN34</f>
        <v>42244.07</v>
      </c>
      <c r="EO34" s="28">
        <f>시기외!EO34*$G$3+EO33*(1-$G$3)</f>
        <v>2.0786546791435071E-3</v>
      </c>
      <c r="EP34" s="28">
        <f>외인!EP34</f>
        <v>164900.54999999999</v>
      </c>
      <c r="EQ34" s="28">
        <f>시기외!EQ34*$G$3+EQ33*(1-$G$3)</f>
        <v>3.5775419682135821E-5</v>
      </c>
      <c r="ER34" s="28">
        <f>외인!ER34</f>
        <v>14020.14</v>
      </c>
      <c r="ES34" s="28">
        <f>시기외!ES34*$G$3+ES33*(1-$G$3)</f>
        <v>-4.5181695691655773E-3</v>
      </c>
      <c r="ET34" s="28">
        <f>외인!ET34</f>
        <v>114396.66</v>
      </c>
      <c r="EU34" s="28">
        <f>시기외!EU34*$G$3+EU33*(1-$G$3)</f>
        <v>1.4250091422614154E-3</v>
      </c>
      <c r="EV34" s="28">
        <f>외인!EV34</f>
        <v>44000.41</v>
      </c>
      <c r="EW34" s="28">
        <f>시기외!EW34*$G$3+EW33*(1-$G$3)</f>
        <v>-6.7795917738033612E-4</v>
      </c>
      <c r="EX34" s="28">
        <f>외인!EX34</f>
        <v>53917.22</v>
      </c>
      <c r="EY34" s="28">
        <f>시기외!EY34*$G$3+EY33*(1-$G$3)</f>
        <v>4.1381497253342205E-4</v>
      </c>
    </row>
    <row r="35" spans="1:155">
      <c r="A35" s="27">
        <f>외인!A35</f>
        <v>46114</v>
      </c>
      <c r="B35" s="28">
        <f>외인!B35</f>
        <v>4180185.88</v>
      </c>
      <c r="C35" s="28">
        <f>시기외!C35*$G$3+C34*(1-$G$3)</f>
        <v>-1.8542042927798027E-3</v>
      </c>
      <c r="D35" s="28">
        <f>외인!D35</f>
        <v>584461.63</v>
      </c>
      <c r="E35" s="28">
        <f>시기외!E35*$G$3+E34*(1-$G$3)</f>
        <v>-4.3476878289558833E-5</v>
      </c>
      <c r="F35" s="28">
        <f>외인!F35</f>
        <v>1794161.18</v>
      </c>
      <c r="G35" s="28">
        <f>시기외!G35*$G$3+G34*(1-$G$3)</f>
        <v>-3.3536337047109419E-3</v>
      </c>
      <c r="H35" s="28">
        <f>외인!H35</f>
        <v>287047.42</v>
      </c>
      <c r="I35" s="28">
        <f>시기외!I35*$G$3+I34*(1-$G$3)</f>
        <v>1.7970390181171864E-3</v>
      </c>
      <c r="J35" s="28">
        <f>외인!J35</f>
        <v>39203.49</v>
      </c>
      <c r="K35" s="28">
        <f>시기외!K35*$G$3+K34*(1-$G$3)</f>
        <v>2.4854579488959435E-3</v>
      </c>
      <c r="L35" s="28">
        <f>외인!L35</f>
        <v>266398.90000000002</v>
      </c>
      <c r="M35" s="28">
        <f>시기외!M35*$G$3+M34*(1-$G$3)</f>
        <v>1.7807026829541545E-3</v>
      </c>
      <c r="N35" s="28">
        <f>외인!N35</f>
        <v>220259.83</v>
      </c>
      <c r="O35" s="28">
        <f>시기외!O35*$G$3+O34*(1-$G$3)</f>
        <v>-2.8555149796743754E-3</v>
      </c>
      <c r="P35" s="28">
        <f>외인!P35</f>
        <v>193678.65</v>
      </c>
      <c r="Q35" s="28">
        <f>시기외!Q35*$G$3+Q34*(1-$G$3)</f>
        <v>5.4066533672562933E-4</v>
      </c>
      <c r="R35" s="28">
        <f>외인!R35</f>
        <v>117830.5</v>
      </c>
      <c r="S35" s="28">
        <f>시기외!S35*$G$3+S34*(1-$G$3)</f>
        <v>-1.2715534227467141E-3</v>
      </c>
      <c r="T35" s="28">
        <f>외인!T35</f>
        <v>8403.06</v>
      </c>
      <c r="U35" s="28">
        <f>시기외!U35*$G$3+U34*(1-$G$3)</f>
        <v>-1.1187737042392428E-4</v>
      </c>
      <c r="V35" s="28">
        <f>외인!V35</f>
        <v>98926.73</v>
      </c>
      <c r="W35" s="28">
        <f>시기외!W35*$G$3+W34*(1-$G$3)</f>
        <v>7.7774028916504875E-4</v>
      </c>
      <c r="X35" s="28">
        <f>외인!X35</f>
        <v>1744393.48</v>
      </c>
      <c r="Y35" s="28">
        <f>시기외!Y35*$G$3+Y34*(1-$G$3)</f>
        <v>-4.0665096195394677E-3</v>
      </c>
      <c r="Z35" s="28">
        <f>외인!Z35</f>
        <v>42606.49</v>
      </c>
      <c r="AA35" s="28">
        <f>시기외!AA35*$G$3+AA34*(1-$G$3)</f>
        <v>-6.5883799903235891E-4</v>
      </c>
      <c r="AB35" s="28">
        <f>외인!AB35</f>
        <v>195096.19</v>
      </c>
      <c r="AC35" s="28">
        <f>시기외!AC35*$G$3+AC34*(1-$G$3)</f>
        <v>-6.3096007503352195E-5</v>
      </c>
      <c r="AD35" s="28">
        <f>외인!AD35</f>
        <v>18650.46</v>
      </c>
      <c r="AE35" s="28">
        <f>시기외!AE35*$G$3+AE34*(1-$G$3)</f>
        <v>-5.2814070085400381E-4</v>
      </c>
      <c r="AF35" s="28">
        <f>외인!AF35</f>
        <v>24185.86</v>
      </c>
      <c r="AG35" s="28">
        <f>시기외!AG35*$G$3+AG34*(1-$G$3)</f>
        <v>-8.5235014342506952E-5</v>
      </c>
      <c r="AH35" s="28">
        <f>외인!AH35</f>
        <v>174889.63</v>
      </c>
      <c r="AI35" s="28">
        <f>시기외!AI35*$G$3+AI34*(1-$G$3)</f>
        <v>-1.031518314667267E-3</v>
      </c>
      <c r="AJ35" s="28">
        <f>외인!AJ35</f>
        <v>103351.22</v>
      </c>
      <c r="AK35" s="28">
        <f>시기외!AK35*$G$3+AK34*(1-$G$3)</f>
        <v>-1.366443893563934E-3</v>
      </c>
      <c r="AL35" s="28">
        <f>외인!AL35</f>
        <v>81854.8</v>
      </c>
      <c r="AM35" s="28">
        <f>시기외!AM35*$G$3+AM34*(1-$G$3)</f>
        <v>-6.2184019288480928E-5</v>
      </c>
      <c r="AN35" s="28">
        <f>외인!AN35</f>
        <v>156415.48000000001</v>
      </c>
      <c r="AO35" s="28">
        <f>시기외!AO35*$G$3+AO34*(1-$G$3)</f>
        <v>-3.9865170736753056E-3</v>
      </c>
      <c r="AP35" s="28">
        <f>외인!AP35</f>
        <v>109684.06</v>
      </c>
      <c r="AQ35" s="28">
        <f>시기외!AQ35*$G$3+AQ34*(1-$G$3)</f>
        <v>1.4657404120272254E-3</v>
      </c>
      <c r="AR35" s="28">
        <f>외인!AR35</f>
        <v>22611.17</v>
      </c>
      <c r="AS35" s="28">
        <f>시기외!AS35*$G$3+AS34*(1-$G$3)</f>
        <v>-3.939742055726564E-4</v>
      </c>
      <c r="AT35" s="28">
        <f>외인!AT35</f>
        <v>73331.839999999997</v>
      </c>
      <c r="AU35" s="28">
        <f>시기외!AU35*$G$3+AU34*(1-$G$3)</f>
        <v>8.3232855786787848E-5</v>
      </c>
      <c r="AV35" s="28">
        <f>외인!AV35</f>
        <v>47448.37</v>
      </c>
      <c r="AW35" s="28">
        <f>시기외!AW35*$G$3+AW34*(1-$G$3)</f>
        <v>9.2143569293519703E-4</v>
      </c>
      <c r="AX35" s="28">
        <f>외인!AX35</f>
        <v>56475.43</v>
      </c>
      <c r="AY35" s="28">
        <f>시기외!AY35*$G$3+AY34*(1-$G$3)</f>
        <v>-3.168088167086071E-3</v>
      </c>
      <c r="AZ35" s="28">
        <f>외인!AZ35</f>
        <v>1874681.59</v>
      </c>
      <c r="BA35" s="28">
        <f>시기외!BA35*$G$3+BA34*(1-$G$3)</f>
        <v>-3.7095706385153167E-3</v>
      </c>
      <c r="BB35" s="28">
        <f>외인!BB35</f>
        <v>93654.21</v>
      </c>
      <c r="BC35" s="28">
        <f>시기외!BC35*$G$3+BC34*(1-$G$3)</f>
        <v>-8.1418152450623033E-5</v>
      </c>
      <c r="BD35" s="28">
        <f>외인!BD35</f>
        <v>35702.160000000003</v>
      </c>
      <c r="BE35" s="28">
        <f>시기외!BE35*$G$3+BE34*(1-$G$3)</f>
        <v>-2.2903750022198743E-3</v>
      </c>
      <c r="BF35" s="28">
        <f>외인!BF35</f>
        <v>0</v>
      </c>
      <c r="BG35" s="28" t="e">
        <f>시기외!BG35*$G$3+BG34*(1-$G$3)</f>
        <v>#DIV/0!</v>
      </c>
      <c r="BH35" s="28">
        <f>외인!BH35</f>
        <v>85073.93</v>
      </c>
      <c r="BI35" s="28">
        <f>시기외!BI35*$G$3+BI34*(1-$G$3)</f>
        <v>1.0900001892685666E-3</v>
      </c>
      <c r="BJ35" s="28">
        <f>외인!BJ35</f>
        <v>112817.33</v>
      </c>
      <c r="BK35" s="28">
        <f>시기외!BK35*$G$3+BK34*(1-$G$3)</f>
        <v>4.9406397765415563E-5</v>
      </c>
      <c r="BL35" s="28">
        <f>외인!BL35</f>
        <v>45397.93</v>
      </c>
      <c r="BM35" s="28">
        <f>시기외!BM35*$G$3+BM34*(1-$G$3)</f>
        <v>-1.3044430519682237E-3</v>
      </c>
      <c r="BN35" s="28">
        <f>외인!BN35</f>
        <v>43640.03</v>
      </c>
      <c r="BO35" s="28">
        <f>시기외!BO35*$G$3+BO34*(1-$G$3)</f>
        <v>-7.8557629051880743E-4</v>
      </c>
      <c r="BP35" s="28">
        <f>외인!BP35</f>
        <v>66094.080000000002</v>
      </c>
      <c r="BQ35" s="28">
        <f>시기외!BQ35*$G$3+BQ34*(1-$G$3)</f>
        <v>-2.8775834069005172E-3</v>
      </c>
      <c r="BR35" s="28">
        <f>외인!BR35</f>
        <v>230178.75</v>
      </c>
      <c r="BS35" s="28">
        <f>시기외!BS35*$G$3+BS34*(1-$G$3)</f>
        <v>6.5832597260686524E-4</v>
      </c>
      <c r="BT35" s="28">
        <f>외인!BT35</f>
        <v>1778607.09</v>
      </c>
      <c r="BU35" s="28">
        <f>시기외!BU35*$G$3+BU34*(1-$G$3)</f>
        <v>-3.9899620468156118E-3</v>
      </c>
      <c r="BV35" s="28">
        <f>외인!BV35</f>
        <v>353210.16</v>
      </c>
      <c r="BW35" s="28">
        <f>시기외!BW35*$G$3+BW34*(1-$G$3)</f>
        <v>-9.9788555893944741E-5</v>
      </c>
      <c r="BX35" s="28">
        <f>외인!BX35</f>
        <v>72058.740000000005</v>
      </c>
      <c r="BY35" s="28">
        <f>시기외!BY35*$G$3+BY34*(1-$G$3)</f>
        <v>-1.8257042992652034E-4</v>
      </c>
      <c r="BZ35" s="28">
        <f>외인!BZ35</f>
        <v>238270.28</v>
      </c>
      <c r="CA35" s="28">
        <f>시기외!CA35*$G$3+CA34*(1-$G$3)</f>
        <v>-2.6501242806751773E-3</v>
      </c>
      <c r="CB35" s="28">
        <f>외인!CB35</f>
        <v>11977.01</v>
      </c>
      <c r="CC35" s="28">
        <f>시기외!CC35*$G$3+CC34*(1-$G$3)</f>
        <v>-1.2449047837031916E-3</v>
      </c>
      <c r="CD35" s="28">
        <f>외인!CD35</f>
        <v>28773.64</v>
      </c>
      <c r="CE35" s="28">
        <f>시기외!CE35*$G$3+CE34*(1-$G$3)</f>
        <v>-2.636626350271563E-3</v>
      </c>
      <c r="CF35" s="28">
        <f>외인!CF35</f>
        <v>23411</v>
      </c>
      <c r="CG35" s="28">
        <f>시기외!CG35*$G$3+CG34*(1-$G$3)</f>
        <v>1.6846950515947983E-3</v>
      </c>
      <c r="CH35" s="28">
        <f>외인!CH35</f>
        <v>65613.240000000005</v>
      </c>
      <c r="CI35" s="28">
        <f>시기외!CI35*$G$3+CI34*(1-$G$3)</f>
        <v>7.725563008505363E-4</v>
      </c>
      <c r="CJ35" s="28">
        <f>외인!CJ35</f>
        <v>367335.96</v>
      </c>
      <c r="CK35" s="28">
        <f>시기외!CK35*$G$3+CK34*(1-$G$3)</f>
        <v>2.5575779409366985E-4</v>
      </c>
      <c r="CL35" s="28">
        <f>외인!CL35</f>
        <v>222098.05</v>
      </c>
      <c r="CM35" s="28">
        <f>시기외!CM35*$G$3+CM34*(1-$G$3)</f>
        <v>-1.662534459538698E-4</v>
      </c>
      <c r="CN35" s="28">
        <f>외인!CN35</f>
        <v>110722.8</v>
      </c>
      <c r="CO35" s="28">
        <f>시기외!CO35*$G$3+CO34*(1-$G$3)</f>
        <v>-8.1609989388127882E-4</v>
      </c>
      <c r="CP35" s="28">
        <f>외인!CP35</f>
        <v>94196.11</v>
      </c>
      <c r="CQ35" s="28">
        <f>시기외!CQ35*$G$3+CQ34*(1-$G$3)</f>
        <v>-8.3548257054835527E-5</v>
      </c>
      <c r="CR35" s="28">
        <f>외인!CR35</f>
        <v>151384.6</v>
      </c>
      <c r="CS35" s="28">
        <f>시기외!CS35*$G$3+CS34*(1-$G$3)</f>
        <v>-8.2186980069739828E-4</v>
      </c>
      <c r="CT35" s="28">
        <f>외인!CT35</f>
        <v>106733.11</v>
      </c>
      <c r="CU35" s="28">
        <f>시기외!CU35*$G$3+CU34*(1-$G$3)</f>
        <v>1.0734518957021299E-3</v>
      </c>
      <c r="CV35" s="28">
        <f>외인!CV35</f>
        <v>1778607.09</v>
      </c>
      <c r="CW35" s="28">
        <f>시기외!CW35*$G$3+CW34*(1-$G$3)</f>
        <v>-3.9899620468156118E-3</v>
      </c>
      <c r="CX35" s="28">
        <f>외인!CX35</f>
        <v>204619.65</v>
      </c>
      <c r="CY35" s="28">
        <f>시기외!CY35*$G$3+CY34*(1-$G$3)</f>
        <v>2.5560655781267441E-3</v>
      </c>
      <c r="CZ35" s="28">
        <f>외인!CZ35</f>
        <v>16053.52</v>
      </c>
      <c r="DA35" s="28">
        <f>시기외!DA35*$G$3+DA34*(1-$G$3)</f>
        <v>-1.2080020337222293E-3</v>
      </c>
      <c r="DB35" s="28">
        <f>외인!DB35</f>
        <v>35702.160000000003</v>
      </c>
      <c r="DC35" s="28">
        <f>시기외!DC35*$G$3+DC34*(1-$G$3)</f>
        <v>-2.2903750022198743E-3</v>
      </c>
      <c r="DD35" s="28">
        <f>외인!DD35</f>
        <v>8403.06</v>
      </c>
      <c r="DE35" s="28">
        <f>시기외!DE35*$G$3+DE34*(1-$G$3)</f>
        <v>-1.1187737042392428E-4</v>
      </c>
      <c r="DF35" s="28">
        <f>외인!DF35</f>
        <v>54004.08</v>
      </c>
      <c r="DG35" s="28">
        <f>시기외!DG35*$G$3+DG34*(1-$G$3)</f>
        <v>-1.7999074550376055E-4</v>
      </c>
      <c r="DH35" s="28">
        <f>외인!DH35</f>
        <v>21035.16</v>
      </c>
      <c r="DI35" s="28">
        <f>시기외!DI35*$G$3+DI34*(1-$G$3)</f>
        <v>-3.1214914761923149E-3</v>
      </c>
      <c r="DJ35" s="28">
        <f>외인!DJ35</f>
        <v>536553.15</v>
      </c>
      <c r="DK35" s="28">
        <f>시기외!DK35*$G$3+DK34*(1-$G$3)</f>
        <v>4.2786599741871862E-4</v>
      </c>
      <c r="DL35" s="28">
        <f>외인!DL35</f>
        <v>86642.8</v>
      </c>
      <c r="DM35" s="28">
        <f>시기외!DM35*$G$3+DM34*(1-$G$3)</f>
        <v>-1.0268819043801555E-3</v>
      </c>
      <c r="DN35" s="28">
        <f>외인!DN35</f>
        <v>1778607.09</v>
      </c>
      <c r="DO35" s="28">
        <f>시기외!DO35*$G$3+DO34*(1-$G$3)</f>
        <v>-3.9899620468156118E-3</v>
      </c>
      <c r="DP35" s="28">
        <f>외인!DP35</f>
        <v>78116.53</v>
      </c>
      <c r="DQ35" s="28">
        <f>시기외!DQ35*$G$3+DQ34*(1-$G$3)</f>
        <v>4.8910113828703669E-4</v>
      </c>
      <c r="DR35" s="28">
        <f>외인!DR35</f>
        <v>40810.089999999997</v>
      </c>
      <c r="DS35" s="28">
        <f>시기외!DS35*$G$3+DS34*(1-$G$3)</f>
        <v>2.3081224989710673E-3</v>
      </c>
      <c r="DT35" s="28">
        <f>외인!DT35</f>
        <v>117830.5</v>
      </c>
      <c r="DU35" s="28">
        <f>시기외!DU35*$G$3+DU34*(1-$G$3)</f>
        <v>-1.2715534227467141E-3</v>
      </c>
      <c r="DV35" s="28">
        <f>외인!DV35</f>
        <v>33275.31</v>
      </c>
      <c r="DW35" s="28">
        <f>시기외!DW35*$G$3+DW34*(1-$G$3)</f>
        <v>7.3948035711243136E-4</v>
      </c>
      <c r="DX35" s="28">
        <f>외인!DX35</f>
        <v>98926.73</v>
      </c>
      <c r="DY35" s="28">
        <f>시기외!DY35*$G$3+DY34*(1-$G$3)</f>
        <v>7.7774028916504875E-4</v>
      </c>
      <c r="DZ35" s="28">
        <f>외인!DZ35</f>
        <v>8379.9599999999991</v>
      </c>
      <c r="EA35" s="28">
        <f>시기외!EA35*$G$3+EA34*(1-$G$3)</f>
        <v>-1.7538945693824173E-3</v>
      </c>
      <c r="EB35" s="28">
        <f>외인!EB35</f>
        <v>12020.73</v>
      </c>
      <c r="EC35" s="28">
        <f>시기외!EC35*$G$3+EC34*(1-$G$3)</f>
        <v>-8.9669768181190046E-4</v>
      </c>
      <c r="ED35" s="28">
        <f>외인!ED35</f>
        <v>10033.200000000001</v>
      </c>
      <c r="EE35" s="28">
        <f>시기외!EE35*$G$3+EE34*(1-$G$3)</f>
        <v>-1.351481468991916E-5</v>
      </c>
      <c r="EF35" s="28">
        <f>외인!EF35</f>
        <v>239337.38</v>
      </c>
      <c r="EG35" s="28">
        <f>시기외!EG35*$G$3+EG34*(1-$G$3)</f>
        <v>1.686483876777254E-4</v>
      </c>
      <c r="EH35" s="28">
        <f>외인!EH35</f>
        <v>157899.62</v>
      </c>
      <c r="EI35" s="28">
        <f>시기외!EI35*$G$3+EI34*(1-$G$3)</f>
        <v>-1.0860733579205256E-3</v>
      </c>
      <c r="EJ35" s="28">
        <f>외인!EJ35</f>
        <v>94894.15</v>
      </c>
      <c r="EK35" s="28">
        <f>시기외!EK35*$G$3+EK34*(1-$G$3)</f>
        <v>1.7540170754206485E-3</v>
      </c>
      <c r="EL35" s="28">
        <f>외인!EL35</f>
        <v>31259.58</v>
      </c>
      <c r="EM35" s="28">
        <f>시기외!EM35*$G$3+EM34*(1-$G$3)</f>
        <v>-2.2911132528504723E-3</v>
      </c>
      <c r="EN35" s="28">
        <f>외인!EN35</f>
        <v>40810.089999999997</v>
      </c>
      <c r="EO35" s="28">
        <f>시기외!EO35*$G$3+EO34*(1-$G$3)</f>
        <v>2.3081224989710673E-3</v>
      </c>
      <c r="EP35" s="28">
        <f>외인!EP35</f>
        <v>169435.14</v>
      </c>
      <c r="EQ35" s="28">
        <f>시기외!EQ35*$G$3+EQ34*(1-$G$3)</f>
        <v>6.6589481046185658E-4</v>
      </c>
      <c r="ER35" s="28">
        <f>외인!ER35</f>
        <v>13352.38</v>
      </c>
      <c r="ES35" s="28">
        <f>시기외!ES35*$G$3+ES34*(1-$G$3)</f>
        <v>-2.7624662414622581E-3</v>
      </c>
      <c r="ET35" s="28">
        <f>외인!ET35</f>
        <v>109684.06</v>
      </c>
      <c r="EU35" s="28">
        <f>시기외!EU35*$G$3+EU34*(1-$G$3)</f>
        <v>1.4657404120272254E-3</v>
      </c>
      <c r="EV35" s="28">
        <f>외인!EV35</f>
        <v>42606.49</v>
      </c>
      <c r="EW35" s="28">
        <f>시기외!EW35*$G$3+EW34*(1-$G$3)</f>
        <v>-6.5883799903235891E-4</v>
      </c>
      <c r="EX35" s="28">
        <f>외인!EX35</f>
        <v>51589.62</v>
      </c>
      <c r="EY35" s="28">
        <f>시기외!EY35*$G$3+EY34*(1-$G$3)</f>
        <v>4.0183117488841078E-4</v>
      </c>
    </row>
    <row r="36" spans="1:155">
      <c r="A36" s="27">
        <f>외인!A36</f>
        <v>46115</v>
      </c>
      <c r="B36" s="28">
        <f>외인!B36</f>
        <v>4294542.28</v>
      </c>
      <c r="C36" s="28">
        <f>시기외!C36*$G$3+C35*(1-$G$3)</f>
        <v>-1.5943141897642372E-3</v>
      </c>
      <c r="D36" s="28">
        <f>외인!D36</f>
        <v>588601.06999999995</v>
      </c>
      <c r="E36" s="28">
        <f>시기외!E36*$G$3+E35*(1-$G$3)</f>
        <v>-1.1662540652356704E-4</v>
      </c>
      <c r="F36" s="28">
        <f>외인!F36</f>
        <v>1845058.33</v>
      </c>
      <c r="G36" s="28">
        <f>시기외!G36*$G$3+G35*(1-$G$3)</f>
        <v>-2.9666315723180132E-3</v>
      </c>
      <c r="H36" s="28">
        <f>외인!H36</f>
        <v>286163.71999999997</v>
      </c>
      <c r="I36" s="28">
        <f>시기외!I36*$G$3+I35*(1-$G$3)</f>
        <v>1.949551298414116E-3</v>
      </c>
      <c r="J36" s="28">
        <f>외인!J36</f>
        <v>38486.94</v>
      </c>
      <c r="K36" s="28">
        <f>시기외!K36*$G$3+K35*(1-$G$3)</f>
        <v>2.2957925277199798E-3</v>
      </c>
      <c r="L36" s="28">
        <f>외인!L36</f>
        <v>265357.75</v>
      </c>
      <c r="M36" s="28">
        <f>시기외!M36*$G$3+M35*(1-$G$3)</f>
        <v>2.0010071544327946E-3</v>
      </c>
      <c r="N36" s="28">
        <f>외인!N36</f>
        <v>221124.73</v>
      </c>
      <c r="O36" s="28">
        <f>시기외!O36*$G$3+O35*(1-$G$3)</f>
        <v>-2.5189037210620619E-3</v>
      </c>
      <c r="P36" s="28">
        <f>외인!P36</f>
        <v>192190.69</v>
      </c>
      <c r="Q36" s="28">
        <f>시기외!Q36*$G$3+Q35*(1-$G$3)</f>
        <v>4.2257681495241542E-4</v>
      </c>
      <c r="R36" s="28">
        <f>외인!R36</f>
        <v>118637.89</v>
      </c>
      <c r="S36" s="28">
        <f>시기외!S36*$G$3+S35*(1-$G$3)</f>
        <v>-1.3446726038928072E-3</v>
      </c>
      <c r="T36" s="28">
        <f>외인!T36</f>
        <v>8427.3700000000008</v>
      </c>
      <c r="U36" s="28">
        <f>시기외!U36*$G$3+U35*(1-$G$3)</f>
        <v>2.4360960913817229E-4</v>
      </c>
      <c r="V36" s="28">
        <f>외인!V36</f>
        <v>99878.86</v>
      </c>
      <c r="W36" s="28">
        <f>시기외!W36*$G$3+W35*(1-$G$3)</f>
        <v>7.6634215306624722E-4</v>
      </c>
      <c r="X36" s="28">
        <f>외인!X36</f>
        <v>1825423.89</v>
      </c>
      <c r="Y36" s="28">
        <f>시기외!Y36*$G$3+Y35*(1-$G$3)</f>
        <v>-3.6522072138730098E-3</v>
      </c>
      <c r="Z36" s="28">
        <f>외인!Z36</f>
        <v>42421.07</v>
      </c>
      <c r="AA36" s="28">
        <f>시기외!AA36*$G$3+AA35*(1-$G$3)</f>
        <v>-6.1612115364030173E-4</v>
      </c>
      <c r="AB36" s="28">
        <f>외인!AB36</f>
        <v>194110.96</v>
      </c>
      <c r="AC36" s="28">
        <f>시기외!AC36*$G$3+AC35*(1-$G$3)</f>
        <v>-8.0891042333198723E-5</v>
      </c>
      <c r="AD36" s="28">
        <f>외인!AD36</f>
        <v>18464.330000000002</v>
      </c>
      <c r="AE36" s="28">
        <f>시기외!AE36*$G$3+AE35*(1-$G$3)</f>
        <v>-9.937222661498212E-4</v>
      </c>
      <c r="AF36" s="28">
        <f>외인!AF36</f>
        <v>24212.400000000001</v>
      </c>
      <c r="AG36" s="28">
        <f>시기외!AG36*$G$3+AG35*(1-$G$3)</f>
        <v>9.6259682343530055E-5</v>
      </c>
      <c r="AH36" s="28">
        <f>외인!AH36</f>
        <v>186352.36</v>
      </c>
      <c r="AI36" s="28">
        <f>시기외!AI36*$G$3+AI35*(1-$G$3)</f>
        <v>-9.7158563798013364E-4</v>
      </c>
      <c r="AJ36" s="28">
        <f>외인!AJ36</f>
        <v>103321.23</v>
      </c>
      <c r="AK36" s="28">
        <f>시기외!AK36*$G$3+AK35*(1-$G$3)</f>
        <v>-1.3468147996742871E-3</v>
      </c>
      <c r="AL36" s="28">
        <f>외인!AL36</f>
        <v>81977.87</v>
      </c>
      <c r="AM36" s="28">
        <f>시기외!AM36*$G$3+AM35*(1-$G$3)</f>
        <v>-8.2512744872389069E-5</v>
      </c>
      <c r="AN36" s="28">
        <f>외인!AN36</f>
        <v>157394.63</v>
      </c>
      <c r="AO36" s="28">
        <f>시기외!AO36*$G$3+AO35*(1-$G$3)</f>
        <v>-3.5202550712561858E-3</v>
      </c>
      <c r="AP36" s="28">
        <f>외인!AP36</f>
        <v>110903</v>
      </c>
      <c r="AQ36" s="28">
        <f>시기외!AQ36*$G$3+AQ35*(1-$G$3)</f>
        <v>1.2313359755584119E-3</v>
      </c>
      <c r="AR36" s="28">
        <f>외인!AR36</f>
        <v>22317.23</v>
      </c>
      <c r="AS36" s="28">
        <f>시기외!AS36*$G$3+AS35*(1-$G$3)</f>
        <v>-1.2193288206127141E-3</v>
      </c>
      <c r="AT36" s="28">
        <f>외인!AT36</f>
        <v>72643.53</v>
      </c>
      <c r="AU36" s="28">
        <f>시기외!AU36*$G$3+AU35*(1-$G$3)</f>
        <v>-4.3066344740950831E-5</v>
      </c>
      <c r="AV36" s="28">
        <f>외인!AV36</f>
        <v>47449.21</v>
      </c>
      <c r="AW36" s="28">
        <f>시기외!AW36*$G$3+AW35*(1-$G$3)</f>
        <v>1.1972888851555566E-3</v>
      </c>
      <c r="AX36" s="28">
        <f>외인!AX36</f>
        <v>58773.56</v>
      </c>
      <c r="AY36" s="28">
        <f>시기외!AY36*$G$3+AY35*(1-$G$3)</f>
        <v>-2.641582920709395E-3</v>
      </c>
      <c r="AZ36" s="28">
        <f>외인!AZ36</f>
        <v>1957884.4</v>
      </c>
      <c r="BA36" s="28">
        <f>시기외!BA36*$G$3+BA35*(1-$G$3)</f>
        <v>-3.2864498388912094E-3</v>
      </c>
      <c r="BB36" s="28">
        <f>외인!BB36</f>
        <v>94327.52</v>
      </c>
      <c r="BC36" s="28">
        <f>시기외!BC36*$G$3+BC35*(1-$G$3)</f>
        <v>-6.5075793233015808E-5</v>
      </c>
      <c r="BD36" s="28">
        <f>외인!BD36</f>
        <v>35459.18</v>
      </c>
      <c r="BE36" s="28">
        <f>시기외!BE36*$G$3+BE35*(1-$G$3)</f>
        <v>-2.1287381372985981E-3</v>
      </c>
      <c r="BF36" s="28">
        <f>외인!BF36</f>
        <v>0</v>
      </c>
      <c r="BG36" s="28" t="e">
        <f>시기외!BG36*$G$3+BG35*(1-$G$3)</f>
        <v>#DIV/0!</v>
      </c>
      <c r="BH36" s="28">
        <f>외인!BH36</f>
        <v>89223.2</v>
      </c>
      <c r="BI36" s="28">
        <f>시기외!BI36*$G$3+BI35*(1-$G$3)</f>
        <v>1.8681984349005285E-3</v>
      </c>
      <c r="BJ36" s="28">
        <f>외인!BJ36</f>
        <v>114065.35</v>
      </c>
      <c r="BK36" s="28">
        <f>시기외!BK36*$G$3+BK35*(1-$G$3)</f>
        <v>-1.9481990882443349E-5</v>
      </c>
      <c r="BL36" s="28">
        <f>외인!BL36</f>
        <v>45961.32</v>
      </c>
      <c r="BM36" s="28">
        <f>시기외!BM36*$G$3+BM35*(1-$G$3)</f>
        <v>-1.0749392848430773E-3</v>
      </c>
      <c r="BN36" s="28">
        <f>외인!BN36</f>
        <v>44813.68</v>
      </c>
      <c r="BO36" s="28">
        <f>시기외!BO36*$G$3+BO35*(1-$G$3)</f>
        <v>-5.5506781632453706E-4</v>
      </c>
      <c r="BP36" s="28">
        <f>외인!BP36</f>
        <v>68364.86</v>
      </c>
      <c r="BQ36" s="28">
        <f>시기외!BQ36*$G$3+BQ35*(1-$G$3)</f>
        <v>-2.5234077793562884E-3</v>
      </c>
      <c r="BR36" s="28">
        <f>외인!BR36</f>
        <v>234057.19</v>
      </c>
      <c r="BS36" s="28">
        <f>시기외!BS36*$G$3+BS35*(1-$G$3)</f>
        <v>6.3842555868706815E-4</v>
      </c>
      <c r="BT36" s="28">
        <f>외인!BT36</f>
        <v>1859384.37</v>
      </c>
      <c r="BU36" s="28">
        <f>시기외!BU36*$G$3+BU35*(1-$G$3)</f>
        <v>-3.5861101759827561E-3</v>
      </c>
      <c r="BV36" s="28">
        <f>외인!BV36</f>
        <v>362982.96</v>
      </c>
      <c r="BW36" s="28">
        <f>시기외!BW36*$G$3+BW35*(1-$G$3)</f>
        <v>2.9132602992679488E-4</v>
      </c>
      <c r="BX36" s="28">
        <f>외인!BX36</f>
        <v>71849.36</v>
      </c>
      <c r="BY36" s="28">
        <f>시기외!BY36*$G$3+BY35*(1-$G$3)</f>
        <v>-2.7175795195413409E-4</v>
      </c>
      <c r="BZ36" s="28">
        <f>외인!BZ36</f>
        <v>239372.5</v>
      </c>
      <c r="CA36" s="28">
        <f>시기외!CA36*$G$3+CA35*(1-$G$3)</f>
        <v>-2.3493398583428011E-3</v>
      </c>
      <c r="CB36" s="28">
        <f>외인!CB36</f>
        <v>11762.67</v>
      </c>
      <c r="CC36" s="28">
        <f>시기외!CC36*$G$3+CC35*(1-$G$3)</f>
        <v>-1.8472875871349606E-3</v>
      </c>
      <c r="CD36" s="28">
        <f>외인!CD36</f>
        <v>28901.13</v>
      </c>
      <c r="CE36" s="28">
        <f>시기외!CE36*$G$3+CE35*(1-$G$3)</f>
        <v>-2.5128543417263344E-3</v>
      </c>
      <c r="CF36" s="28">
        <f>외인!CF36</f>
        <v>23262.560000000001</v>
      </c>
      <c r="CG36" s="28">
        <f>시기외!CG36*$G$3+CG35*(1-$G$3)</f>
        <v>1.5389982771712208E-3</v>
      </c>
      <c r="CH36" s="28">
        <f>외인!CH36</f>
        <v>65815.08</v>
      </c>
      <c r="CI36" s="28">
        <f>시기외!CI36*$G$3+CI35*(1-$G$3)</f>
        <v>9.7448370868430303E-4</v>
      </c>
      <c r="CJ36" s="28">
        <f>외인!CJ36</f>
        <v>365598.69</v>
      </c>
      <c r="CK36" s="28">
        <f>시기외!CK36*$G$3+CK35*(1-$G$3)</f>
        <v>-2.8957379626091007E-5</v>
      </c>
      <c r="CL36" s="28">
        <f>외인!CL36</f>
        <v>221353.54</v>
      </c>
      <c r="CM36" s="28">
        <f>시기외!CM36*$G$3+CM35*(1-$G$3)</f>
        <v>-1.7327959634513441E-4</v>
      </c>
      <c r="CN36" s="28">
        <f>외인!CN36</f>
        <v>112183.88</v>
      </c>
      <c r="CO36" s="28">
        <f>시기외!CO36*$G$3+CO35*(1-$G$3)</f>
        <v>-7.4173948794884533E-4</v>
      </c>
      <c r="CP36" s="28">
        <f>외인!CP36</f>
        <v>94882.55</v>
      </c>
      <c r="CQ36" s="28">
        <f>시기외!CQ36*$G$3+CQ35*(1-$G$3)</f>
        <v>-6.7840948505122414E-5</v>
      </c>
      <c r="CR36" s="28">
        <f>외인!CR36</f>
        <v>151910.22</v>
      </c>
      <c r="CS36" s="28">
        <f>시기외!CS36*$G$3+CS35*(1-$G$3)</f>
        <v>-8.3576421985821986E-4</v>
      </c>
      <c r="CT36" s="28">
        <f>외인!CT36</f>
        <v>110876.21</v>
      </c>
      <c r="CU36" s="28">
        <f>시기외!CU36*$G$3+CU35*(1-$G$3)</f>
        <v>1.4553604461854989E-3</v>
      </c>
      <c r="CV36" s="28">
        <f>외인!CV36</f>
        <v>1859384.37</v>
      </c>
      <c r="CW36" s="28">
        <f>시기외!CW36*$G$3+CW35*(1-$G$3)</f>
        <v>-3.5861101759827561E-3</v>
      </c>
      <c r="CX36" s="28">
        <f>외인!CX36</f>
        <v>203084.32</v>
      </c>
      <c r="CY36" s="28">
        <f>시기외!CY36*$G$3+CY35*(1-$G$3)</f>
        <v>2.7615832136591734E-3</v>
      </c>
      <c r="CZ36" s="28">
        <f>외인!CZ36</f>
        <v>15944.45</v>
      </c>
      <c r="DA36" s="28">
        <f>시기외!DA36*$G$3+DA35*(1-$G$3)</f>
        <v>-1.3827343746203775E-3</v>
      </c>
      <c r="DB36" s="28">
        <f>외인!DB36</f>
        <v>35459.18</v>
      </c>
      <c r="DC36" s="28">
        <f>시기외!DC36*$G$3+DC35*(1-$G$3)</f>
        <v>-2.1287381372985981E-3</v>
      </c>
      <c r="DD36" s="28">
        <f>외인!DD36</f>
        <v>8427.3700000000008</v>
      </c>
      <c r="DE36" s="28">
        <f>시기외!DE36*$G$3+DE35*(1-$G$3)</f>
        <v>2.4360960913817229E-4</v>
      </c>
      <c r="DF36" s="28">
        <f>외인!DF36</f>
        <v>53874.07</v>
      </c>
      <c r="DG36" s="28">
        <f>시기외!DG36*$G$3+DG35*(1-$G$3)</f>
        <v>-2.6966758455104311E-4</v>
      </c>
      <c r="DH36" s="28">
        <f>외인!DH36</f>
        <v>21073.61</v>
      </c>
      <c r="DI36" s="28">
        <f>시기외!DI36*$G$3+DI35*(1-$G$3)</f>
        <v>-2.9625533979505919E-3</v>
      </c>
      <c r="DJ36" s="28">
        <f>외인!DJ36</f>
        <v>549987.56999999995</v>
      </c>
      <c r="DK36" s="28">
        <f>시기외!DK36*$G$3+DK35*(1-$G$3)</f>
        <v>4.7403739607947598E-4</v>
      </c>
      <c r="DL36" s="28">
        <f>외인!DL36</f>
        <v>87970.19</v>
      </c>
      <c r="DM36" s="28">
        <f>시기외!DM36*$G$3+DM35*(1-$G$3)</f>
        <v>-9.3101901782753843E-4</v>
      </c>
      <c r="DN36" s="28">
        <f>외인!DN36</f>
        <v>1859384.37</v>
      </c>
      <c r="DO36" s="28">
        <f>시기외!DO36*$G$3+DO35*(1-$G$3)</f>
        <v>-3.5861101759827561E-3</v>
      </c>
      <c r="DP36" s="28">
        <f>외인!DP36</f>
        <v>77987.05</v>
      </c>
      <c r="DQ36" s="28">
        <f>시기외!DQ36*$G$3+DQ35*(1-$G$3)</f>
        <v>-1.1688419453749694E-4</v>
      </c>
      <c r="DR36" s="28">
        <f>외인!DR36</f>
        <v>40075.93</v>
      </c>
      <c r="DS36" s="28">
        <f>시기외!DS36*$G$3+DS35*(1-$G$3)</f>
        <v>2.1259676755178043E-3</v>
      </c>
      <c r="DT36" s="28">
        <f>외인!DT36</f>
        <v>118637.89</v>
      </c>
      <c r="DU36" s="28">
        <f>시기외!DU36*$G$3+DU35*(1-$G$3)</f>
        <v>-1.3446726038928072E-3</v>
      </c>
      <c r="DV36" s="28">
        <f>외인!DV36</f>
        <v>32988.370000000003</v>
      </c>
      <c r="DW36" s="28">
        <f>시기외!DW36*$G$3+DW35*(1-$G$3)</f>
        <v>9.448009612285671E-4</v>
      </c>
      <c r="DX36" s="28">
        <f>외인!DX36</f>
        <v>99878.86</v>
      </c>
      <c r="DY36" s="28">
        <f>시기외!DY36*$G$3+DY35*(1-$G$3)</f>
        <v>7.6634215306624722E-4</v>
      </c>
      <c r="DZ36" s="28">
        <f>외인!DZ36</f>
        <v>8497.7800000000007</v>
      </c>
      <c r="EA36" s="28">
        <f>시기외!EA36*$G$3+EA35*(1-$G$3)</f>
        <v>-1.4614342907285261E-3</v>
      </c>
      <c r="EB36" s="28">
        <f>외인!EB36</f>
        <v>12009.45</v>
      </c>
      <c r="EC36" s="28">
        <f>시기외!EC36*$G$3+EC35*(1-$G$3)</f>
        <v>-9.7319070029271951E-4</v>
      </c>
      <c r="ED36" s="28">
        <f>외인!ED36</f>
        <v>10157.950000000001</v>
      </c>
      <c r="EE36" s="28">
        <f>시기외!EE36*$G$3+EE35*(1-$G$3)</f>
        <v>-1.3320457929067388E-4</v>
      </c>
      <c r="EF36" s="28">
        <f>외인!EF36</f>
        <v>237791.25</v>
      </c>
      <c r="EG36" s="28">
        <f>시기외!EG36*$G$3+EG35*(1-$G$3)</f>
        <v>-4.3491857125790259E-5</v>
      </c>
      <c r="EH36" s="28">
        <f>외인!EH36</f>
        <v>160915.57</v>
      </c>
      <c r="EI36" s="28">
        <f>시기외!EI36*$G$3+EI35*(1-$G$3)</f>
        <v>-1.0860579523724288E-3</v>
      </c>
      <c r="EJ36" s="28">
        <f>외인!EJ36</f>
        <v>94145.06</v>
      </c>
      <c r="EK36" s="28">
        <f>시기외!EK36*$G$3+EK35*(1-$G$3)</f>
        <v>1.8148854306253288E-3</v>
      </c>
      <c r="EL36" s="28">
        <f>외인!EL36</f>
        <v>31391.47</v>
      </c>
      <c r="EM36" s="28">
        <f>시기외!EM36*$G$3+EM35*(1-$G$3)</f>
        <v>-2.1749552257790909E-3</v>
      </c>
      <c r="EN36" s="28">
        <f>외인!EN36</f>
        <v>40075.93</v>
      </c>
      <c r="EO36" s="28">
        <f>시기외!EO36*$G$3+EO35*(1-$G$3)</f>
        <v>2.1259676755178043E-3</v>
      </c>
      <c r="EP36" s="28">
        <f>외인!EP36</f>
        <v>175112.83</v>
      </c>
      <c r="EQ36" s="28">
        <f>시기외!EQ36*$G$3+EQ35*(1-$G$3)</f>
        <v>1.3880430788824213E-3</v>
      </c>
      <c r="ER36" s="28">
        <f>외인!ER36</f>
        <v>13618.61</v>
      </c>
      <c r="ES36" s="28">
        <f>시기외!ES36*$G$3+ES35*(1-$G$3)</f>
        <v>-1.1572990318567107E-3</v>
      </c>
      <c r="ET36" s="28">
        <f>외인!ET36</f>
        <v>110903</v>
      </c>
      <c r="EU36" s="28">
        <f>시기외!EU36*$G$3+EU35*(1-$G$3)</f>
        <v>1.2313359755584119E-3</v>
      </c>
      <c r="EV36" s="28">
        <f>외인!EV36</f>
        <v>42421.07</v>
      </c>
      <c r="EW36" s="28">
        <f>시기외!EW36*$G$3+EW35*(1-$G$3)</f>
        <v>-6.1612115364030173E-4</v>
      </c>
      <c r="EX36" s="28">
        <f>외인!EX36</f>
        <v>52461.48</v>
      </c>
      <c r="EY36" s="28">
        <f>시기외!EY36*$G$3+EY35*(1-$G$3)</f>
        <v>3.9262102343784651E-4</v>
      </c>
    </row>
    <row r="37" spans="1:155">
      <c r="A37" s="27">
        <f>외인!A37</f>
        <v>46118</v>
      </c>
      <c r="B37" s="28">
        <f>외인!B37</f>
        <v>4352651.26</v>
      </c>
      <c r="C37" s="28">
        <f>시기외!C37*$G$3+C36*(1-$G$3)</f>
        <v>-1.3059532953758508E-3</v>
      </c>
      <c r="D37" s="28">
        <f>외인!D37</f>
        <v>579662.86</v>
      </c>
      <c r="E37" s="28">
        <f>시기외!E37*$G$3+E36*(1-$G$3)</f>
        <v>-1.8587430202170234E-4</v>
      </c>
      <c r="F37" s="28">
        <f>외인!F37</f>
        <v>1891166.64</v>
      </c>
      <c r="G37" s="28">
        <f>시기외!G37*$G$3+G36*(1-$G$3)</f>
        <v>-2.5429635283477844E-3</v>
      </c>
      <c r="H37" s="28">
        <f>외인!H37</f>
        <v>293902.92</v>
      </c>
      <c r="I37" s="28">
        <f>시기외!I37*$G$3+I36*(1-$G$3)</f>
        <v>2.0612633199871945E-3</v>
      </c>
      <c r="J37" s="28">
        <f>외인!J37</f>
        <v>38456.959999999999</v>
      </c>
      <c r="K37" s="28">
        <f>시기외!K37*$G$3+K36*(1-$G$3)</f>
        <v>2.1187746498844977E-3</v>
      </c>
      <c r="L37" s="28">
        <f>외인!L37</f>
        <v>272544.98</v>
      </c>
      <c r="M37" s="28">
        <f>시기외!M37*$G$3+M36*(1-$G$3)</f>
        <v>2.145167152770998E-3</v>
      </c>
      <c r="N37" s="28">
        <f>외인!N37</f>
        <v>221205.45</v>
      </c>
      <c r="O37" s="28">
        <f>시기외!O37*$G$3+O36*(1-$G$3)</f>
        <v>-2.2085029454488115E-3</v>
      </c>
      <c r="P37" s="28">
        <f>외인!P37</f>
        <v>191506.29</v>
      </c>
      <c r="Q37" s="28">
        <f>시기외!Q37*$G$3+Q36*(1-$G$3)</f>
        <v>3.8206710470373086E-4</v>
      </c>
      <c r="R37" s="28">
        <f>외인!R37</f>
        <v>118716.01</v>
      </c>
      <c r="S37" s="28">
        <f>시기외!S37*$G$3+S36*(1-$G$3)</f>
        <v>-1.4787557875400488E-3</v>
      </c>
      <c r="T37" s="28">
        <f>외인!T37</f>
        <v>8518.7199999999993</v>
      </c>
      <c r="U37" s="28">
        <f>시기외!U37*$G$3+U36*(1-$G$3)</f>
        <v>4.7377705123930543E-4</v>
      </c>
      <c r="V37" s="28">
        <f>외인!V37</f>
        <v>98855.11</v>
      </c>
      <c r="W37" s="28">
        <f>시기외!W37*$G$3+W36*(1-$G$3)</f>
        <v>9.688812524395223E-4</v>
      </c>
      <c r="X37" s="28">
        <f>외인!X37</f>
        <v>1871908.24</v>
      </c>
      <c r="Y37" s="28">
        <f>시기외!Y37*$G$3+Y36*(1-$G$3)</f>
        <v>-3.1301766305596103E-3</v>
      </c>
      <c r="Z37" s="28">
        <f>외인!Z37</f>
        <v>42597.13</v>
      </c>
      <c r="AA37" s="28">
        <f>시기외!AA37*$G$3+AA36*(1-$G$3)</f>
        <v>-5.8966580368754161E-4</v>
      </c>
      <c r="AB37" s="28">
        <f>외인!AB37</f>
        <v>197043.05</v>
      </c>
      <c r="AC37" s="28">
        <f>시기외!AC37*$G$3+AC36*(1-$G$3)</f>
        <v>-5.6156878755151567E-5</v>
      </c>
      <c r="AD37" s="28">
        <f>외인!AD37</f>
        <v>18448.939999999999</v>
      </c>
      <c r="AE37" s="28">
        <f>시기외!AE37*$G$3+AE36*(1-$G$3)</f>
        <v>-1.3445189684589045E-3</v>
      </c>
      <c r="AF37" s="28">
        <f>외인!AF37</f>
        <v>24155.77</v>
      </c>
      <c r="AG37" s="28">
        <f>시기외!AG37*$G$3+AG36*(1-$G$3)</f>
        <v>2.7608467942281766E-4</v>
      </c>
      <c r="AH37" s="28">
        <f>외인!AH37</f>
        <v>181804.38</v>
      </c>
      <c r="AI37" s="28">
        <f>시기외!AI37*$G$3+AI36*(1-$G$3)</f>
        <v>-9.4272238775321593E-4</v>
      </c>
      <c r="AJ37" s="28">
        <f>외인!AJ37</f>
        <v>102463.77</v>
      </c>
      <c r="AK37" s="28">
        <f>시기외!AK37*$G$3+AK36*(1-$G$3)</f>
        <v>-1.3415750911691064E-3</v>
      </c>
      <c r="AL37" s="28">
        <f>외인!AL37</f>
        <v>81691.12</v>
      </c>
      <c r="AM37" s="28">
        <f>시기외!AM37*$G$3+AM36*(1-$G$3)</f>
        <v>-9.8312299353859643E-5</v>
      </c>
      <c r="AN37" s="28">
        <f>외인!AN37</f>
        <v>157492.35</v>
      </c>
      <c r="AO37" s="28">
        <f>시기외!AO37*$G$3+AO36*(1-$G$3)</f>
        <v>-3.081226915508592E-3</v>
      </c>
      <c r="AP37" s="28">
        <f>외인!AP37</f>
        <v>113122.44</v>
      </c>
      <c r="AQ37" s="28">
        <f>시기외!AQ37*$G$3+AQ36*(1-$G$3)</f>
        <v>1.0864259661168411E-3</v>
      </c>
      <c r="AR37" s="28">
        <f>외인!AR37</f>
        <v>22405.77</v>
      </c>
      <c r="AS37" s="28">
        <f>시기외!AS37*$G$3+AS36*(1-$G$3)</f>
        <v>-1.8220581717573953E-3</v>
      </c>
      <c r="AT37" s="28">
        <f>외인!AT37</f>
        <v>72856.97</v>
      </c>
      <c r="AU37" s="28">
        <f>시기외!AU37*$G$3+AU36*(1-$G$3)</f>
        <v>-1.505948702324275E-4</v>
      </c>
      <c r="AV37" s="28">
        <f>외인!AV37</f>
        <v>47225.48</v>
      </c>
      <c r="AW37" s="28">
        <f>시기외!AW37*$G$3+AW36*(1-$G$3)</f>
        <v>1.5131140179501152E-3</v>
      </c>
      <c r="AX37" s="28">
        <f>외인!AX37</f>
        <v>60093.47</v>
      </c>
      <c r="AY37" s="28">
        <f>시기외!AY37*$G$3+AY36*(1-$G$3)</f>
        <v>-2.3808304526774788E-3</v>
      </c>
      <c r="AZ37" s="28">
        <f>외인!AZ37</f>
        <v>2006609.01</v>
      </c>
      <c r="BA37" s="28">
        <f>시기외!BA37*$G$3+BA36*(1-$G$3)</f>
        <v>-2.7703629538423534E-3</v>
      </c>
      <c r="BB37" s="28">
        <f>외인!BB37</f>
        <v>95552.08</v>
      </c>
      <c r="BC37" s="28">
        <f>시기외!BC37*$G$3+BC36*(1-$G$3)</f>
        <v>-5.6400496189907388E-5</v>
      </c>
      <c r="BD37" s="28">
        <f>외인!BD37</f>
        <v>35295.32</v>
      </c>
      <c r="BE37" s="28">
        <f>시기외!BE37*$G$3+BE36*(1-$G$3)</f>
        <v>-2.0425881506577108E-3</v>
      </c>
      <c r="BF37" s="28">
        <f>외인!BF37</f>
        <v>0</v>
      </c>
      <c r="BG37" s="28" t="e">
        <f>시기외!BG37*$G$3+BG36*(1-$G$3)</f>
        <v>#DIV/0!</v>
      </c>
      <c r="BH37" s="28">
        <f>외인!BH37</f>
        <v>90203.45</v>
      </c>
      <c r="BI37" s="28">
        <f>시기외!BI37*$G$3+BI36*(1-$G$3)</f>
        <v>2.3122579570778903E-3</v>
      </c>
      <c r="BJ37" s="28">
        <f>외인!BJ37</f>
        <v>115342.04</v>
      </c>
      <c r="BK37" s="28">
        <f>시기외!BK37*$G$3+BK36*(1-$G$3)</f>
        <v>-7.4679567956892923E-5</v>
      </c>
      <c r="BL37" s="28">
        <f>외인!BL37</f>
        <v>46497.89</v>
      </c>
      <c r="BM37" s="28">
        <f>시기외!BM37*$G$3+BM36*(1-$G$3)</f>
        <v>-1.0778098580328183E-3</v>
      </c>
      <c r="BN37" s="28">
        <f>외인!BN37</f>
        <v>44744.42</v>
      </c>
      <c r="BO37" s="28">
        <f>시기외!BO37*$G$3+BO36*(1-$G$3)</f>
        <v>-4.037599506145336E-4</v>
      </c>
      <c r="BP37" s="28">
        <f>외인!BP37</f>
        <v>69707.789999999994</v>
      </c>
      <c r="BQ37" s="28">
        <f>시기외!BQ37*$G$3+BQ36*(1-$G$3)</f>
        <v>-2.3491613240015424E-3</v>
      </c>
      <c r="BR37" s="28">
        <f>외인!BR37</f>
        <v>235198.28</v>
      </c>
      <c r="BS37" s="28">
        <f>시기외!BS37*$G$3+BS36*(1-$G$3)</f>
        <v>6.0797230529969874E-4</v>
      </c>
      <c r="BT37" s="28">
        <f>외인!BT37</f>
        <v>1905606.64</v>
      </c>
      <c r="BU37" s="28">
        <f>시기외!BU37*$G$3+BU36*(1-$G$3)</f>
        <v>-3.0726177003006323E-3</v>
      </c>
      <c r="BV37" s="28">
        <f>외인!BV37</f>
        <v>361292.83</v>
      </c>
      <c r="BW37" s="28">
        <f>시기외!BW37*$G$3+BW36*(1-$G$3)</f>
        <v>6.0211845841205681E-4</v>
      </c>
      <c r="BX37" s="28">
        <f>외인!BX37</f>
        <v>71682.03</v>
      </c>
      <c r="BY37" s="28">
        <f>시기외!BY37*$G$3+BY36*(1-$G$3)</f>
        <v>-3.2537044104773735E-4</v>
      </c>
      <c r="BZ37" s="28">
        <f>외인!BZ37</f>
        <v>239183.48</v>
      </c>
      <c r="CA37" s="28">
        <f>시기외!CA37*$G$3+CA36*(1-$G$3)</f>
        <v>-2.0651529539107609E-3</v>
      </c>
      <c r="CB37" s="28">
        <f>외인!CB37</f>
        <v>11739.19</v>
      </c>
      <c r="CC37" s="28">
        <f>시기외!CC37*$G$3+CC36*(1-$G$3)</f>
        <v>-2.2973820672479071E-3</v>
      </c>
      <c r="CD37" s="28">
        <f>외인!CD37</f>
        <v>28825.39</v>
      </c>
      <c r="CE37" s="28">
        <f>시기외!CE37*$G$3+CE36*(1-$G$3)</f>
        <v>-2.4128142973634421E-3</v>
      </c>
      <c r="CF37" s="28">
        <f>외인!CF37</f>
        <v>23549.65</v>
      </c>
      <c r="CG37" s="28">
        <f>시기외!CG37*$G$3+CG36*(1-$G$3)</f>
        <v>1.4266146322208532E-3</v>
      </c>
      <c r="CH37" s="28">
        <f>외인!CH37</f>
        <v>65699.34</v>
      </c>
      <c r="CI37" s="28">
        <f>시기외!CI37*$G$3+CI36*(1-$G$3)</f>
        <v>1.1973803711954169E-3</v>
      </c>
      <c r="CJ37" s="28">
        <f>외인!CJ37</f>
        <v>359422.36</v>
      </c>
      <c r="CK37" s="28">
        <f>시기외!CK37*$G$3+CK36*(1-$G$3)</f>
        <v>-2.5760291660354497E-4</v>
      </c>
      <c r="CL37" s="28">
        <f>외인!CL37</f>
        <v>224539.19</v>
      </c>
      <c r="CM37" s="28">
        <f>시기외!CM37*$G$3+CM36*(1-$G$3)</f>
        <v>-1.3378122486032835E-4</v>
      </c>
      <c r="CN37" s="28">
        <f>외인!CN37</f>
        <v>112729.89</v>
      </c>
      <c r="CO37" s="28">
        <f>시기외!CO37*$G$3+CO36*(1-$G$3)</f>
        <v>-5.926339771701025E-4</v>
      </c>
      <c r="CP37" s="28">
        <f>외인!CP37</f>
        <v>96098.15</v>
      </c>
      <c r="CQ37" s="28">
        <f>시기외!CQ37*$G$3+CQ36*(1-$G$3)</f>
        <v>-5.839645444344208E-5</v>
      </c>
      <c r="CR37" s="28">
        <f>외인!CR37</f>
        <v>151345.72</v>
      </c>
      <c r="CS37" s="28">
        <f>시기외!CS37*$G$3+CS36*(1-$G$3)</f>
        <v>-9.1582611380471067E-4</v>
      </c>
      <c r="CT37" s="28">
        <f>외인!CT37</f>
        <v>111641.22</v>
      </c>
      <c r="CU37" s="28">
        <f>시기외!CU37*$G$3+CU36*(1-$G$3)</f>
        <v>1.7168461428844098E-3</v>
      </c>
      <c r="CV37" s="28">
        <f>외인!CV37</f>
        <v>1905606.64</v>
      </c>
      <c r="CW37" s="28">
        <f>시기외!CW37*$G$3+CW36*(1-$G$3)</f>
        <v>-3.0726177003006323E-3</v>
      </c>
      <c r="CX37" s="28">
        <f>외인!CX37</f>
        <v>208146.2</v>
      </c>
      <c r="CY37" s="28">
        <f>시기외!CY37*$G$3+CY36*(1-$G$3)</f>
        <v>2.8831449207618325E-3</v>
      </c>
      <c r="CZ37" s="28">
        <f>외인!CZ37</f>
        <v>16019.88</v>
      </c>
      <c r="DA37" s="28">
        <f>시기외!DA37*$G$3+DA36*(1-$G$3)</f>
        <v>-1.5267742632002258E-3</v>
      </c>
      <c r="DB37" s="28">
        <f>외인!DB37</f>
        <v>35295.32</v>
      </c>
      <c r="DC37" s="28">
        <f>시기외!DC37*$G$3+DC36*(1-$G$3)</f>
        <v>-2.0425881506577108E-3</v>
      </c>
      <c r="DD37" s="28">
        <f>외인!DD37</f>
        <v>8518.7199999999993</v>
      </c>
      <c r="DE37" s="28">
        <f>시기외!DE37*$G$3+DE36*(1-$G$3)</f>
        <v>4.7377705123930543E-4</v>
      </c>
      <c r="DF37" s="28">
        <f>외인!DF37</f>
        <v>53818.83</v>
      </c>
      <c r="DG37" s="28">
        <f>시기외!DG37*$G$3+DG36*(1-$G$3)</f>
        <v>-2.9155528019310394E-4</v>
      </c>
      <c r="DH37" s="28">
        <f>외인!DH37</f>
        <v>21011.81</v>
      </c>
      <c r="DI37" s="28">
        <f>시기외!DI37*$G$3+DI36*(1-$G$3)</f>
        <v>-2.8274014992173612E-3</v>
      </c>
      <c r="DJ37" s="28">
        <f>외인!DJ37</f>
        <v>551753.81999999995</v>
      </c>
      <c r="DK37" s="28">
        <f>시기외!DK37*$G$3+DK36*(1-$G$3)</f>
        <v>5.164275542036738E-4</v>
      </c>
      <c r="DL37" s="28">
        <f>외인!DL37</f>
        <v>88727.39</v>
      </c>
      <c r="DM37" s="28">
        <f>시기외!DM37*$G$3+DM36*(1-$G$3)</f>
        <v>-7.4790517372214321E-4</v>
      </c>
      <c r="DN37" s="28">
        <f>외인!DN37</f>
        <v>1905606.64</v>
      </c>
      <c r="DO37" s="28">
        <f>시기외!DO37*$G$3+DO36*(1-$G$3)</f>
        <v>-3.0726177003006323E-3</v>
      </c>
      <c r="DP37" s="28">
        <f>외인!DP37</f>
        <v>76330.649999999994</v>
      </c>
      <c r="DQ37" s="28">
        <f>시기외!DQ37*$G$3+DQ36*(1-$G$3)</f>
        <v>-4.7987610177312027E-4</v>
      </c>
      <c r="DR37" s="28">
        <f>외인!DR37</f>
        <v>40138.839999999997</v>
      </c>
      <c r="DS37" s="28">
        <f>시기외!DS37*$G$3+DS36*(1-$G$3)</f>
        <v>1.968307696486633E-3</v>
      </c>
      <c r="DT37" s="28">
        <f>외인!DT37</f>
        <v>118716.01</v>
      </c>
      <c r="DU37" s="28">
        <f>시기외!DU37*$G$3+DU36*(1-$G$3)</f>
        <v>-1.4787557875400488E-3</v>
      </c>
      <c r="DV37" s="28">
        <f>외인!DV37</f>
        <v>32336.84</v>
      </c>
      <c r="DW37" s="28">
        <f>시기외!DW37*$G$3+DW36*(1-$G$3)</f>
        <v>1.0749603064445718E-3</v>
      </c>
      <c r="DX37" s="28">
        <f>외인!DX37</f>
        <v>98855.11</v>
      </c>
      <c r="DY37" s="28">
        <f>시기외!DY37*$G$3+DY36*(1-$G$3)</f>
        <v>9.688812524395223E-4</v>
      </c>
      <c r="DZ37" s="28">
        <f>외인!DZ37</f>
        <v>8431.19</v>
      </c>
      <c r="EA37" s="28">
        <f>시기외!EA37*$G$3+EA36*(1-$G$3)</f>
        <v>-9.4336470574070668E-4</v>
      </c>
      <c r="EB37" s="28">
        <f>외인!EB37</f>
        <v>11907.67</v>
      </c>
      <c r="EC37" s="28">
        <f>시기외!EC37*$G$3+EC36*(1-$G$3)</f>
        <v>-1.0498260672949626E-3</v>
      </c>
      <c r="ED37" s="28">
        <f>외인!ED37</f>
        <v>9863.26</v>
      </c>
      <c r="EE37" s="28">
        <f>시기외!EE37*$G$3+EE36*(1-$G$3)</f>
        <v>-1.3096111136043375E-4</v>
      </c>
      <c r="EF37" s="28">
        <f>외인!EF37</f>
        <v>235898.11</v>
      </c>
      <c r="EG37" s="28">
        <f>시기외!EG37*$G$3+EG36*(1-$G$3)</f>
        <v>-2.381067486688683E-4</v>
      </c>
      <c r="EH37" s="28">
        <f>외인!EH37</f>
        <v>162938.1</v>
      </c>
      <c r="EI37" s="28">
        <f>시기외!EI37*$G$3+EI36*(1-$G$3)</f>
        <v>-9.9530124145964945E-4</v>
      </c>
      <c r="EJ37" s="28">
        <f>외인!EJ37</f>
        <v>93999.91</v>
      </c>
      <c r="EK37" s="28">
        <f>시기외!EK37*$G$3+EK36*(1-$G$3)</f>
        <v>1.8248706003507497E-3</v>
      </c>
      <c r="EL37" s="28">
        <f>외인!EL37</f>
        <v>31286.82</v>
      </c>
      <c r="EM37" s="28">
        <f>시기외!EM37*$G$3+EM36*(1-$G$3)</f>
        <v>-2.0860633701768336E-3</v>
      </c>
      <c r="EN37" s="28">
        <f>외인!EN37</f>
        <v>40138.839999999997</v>
      </c>
      <c r="EO37" s="28">
        <f>시기외!EO37*$G$3+EO36*(1-$G$3)</f>
        <v>1.968307696486633E-3</v>
      </c>
      <c r="EP37" s="28">
        <f>외인!EP37</f>
        <v>172154.01</v>
      </c>
      <c r="EQ37" s="28">
        <f>시기외!EQ37*$G$3+EQ36*(1-$G$3)</f>
        <v>1.8970442190356211E-3</v>
      </c>
      <c r="ER37" s="28">
        <f>외인!ER37</f>
        <v>13087.32</v>
      </c>
      <c r="ES37" s="28">
        <f>시기외!ES37*$G$3+ES36*(1-$G$3)</f>
        <v>-7.026494136872629E-4</v>
      </c>
      <c r="ET37" s="28">
        <f>외인!ET37</f>
        <v>113122.44</v>
      </c>
      <c r="EU37" s="28">
        <f>시기외!EU37*$G$3+EU36*(1-$G$3)</f>
        <v>1.0864259661168411E-3</v>
      </c>
      <c r="EV37" s="28">
        <f>외인!EV37</f>
        <v>42597.13</v>
      </c>
      <c r="EW37" s="28">
        <f>시기외!EW37*$G$3+EW36*(1-$G$3)</f>
        <v>-5.8966580368754161E-4</v>
      </c>
      <c r="EX37" s="28">
        <f>외인!EX37</f>
        <v>53501.02</v>
      </c>
      <c r="EY37" s="28">
        <f>시기외!EY37*$G$3+EY36*(1-$G$3)</f>
        <v>3.8484079728552645E-4</v>
      </c>
    </row>
    <row r="38" spans="1:155">
      <c r="A38" s="27">
        <f>외인!A38</f>
        <v>46119</v>
      </c>
      <c r="B38" s="28">
        <f>외인!B38</f>
        <v>4388134.4400000004</v>
      </c>
      <c r="C38" s="28">
        <f>시기외!C38*$G$3+C37*(1-$G$3)</f>
        <v>-9.6470582219888737E-4</v>
      </c>
      <c r="D38" s="28">
        <f>외인!D38</f>
        <v>573926.65</v>
      </c>
      <c r="E38" s="28">
        <f>시기외!E38*$G$3+E37*(1-$G$3)</f>
        <v>-2.4275152050346E-4</v>
      </c>
      <c r="F38" s="28">
        <f>외인!F38</f>
        <v>1909105.01</v>
      </c>
      <c r="G38" s="28">
        <f>시기외!G38*$G$3+G37*(1-$G$3)</f>
        <v>-2.0765384127611293E-3</v>
      </c>
      <c r="H38" s="28">
        <f>외인!H38</f>
        <v>294440.92</v>
      </c>
      <c r="I38" s="28">
        <f>시기외!I38*$G$3+I37*(1-$G$3)</f>
        <v>2.3371759163857762E-3</v>
      </c>
      <c r="J38" s="28">
        <f>외인!J38</f>
        <v>37566.519999999997</v>
      </c>
      <c r="K38" s="28">
        <f>시기외!K38*$G$3+K37*(1-$G$3)</f>
        <v>1.8039485340100476E-3</v>
      </c>
      <c r="L38" s="28">
        <f>외인!L38</f>
        <v>272646.38</v>
      </c>
      <c r="M38" s="28">
        <f>시기외!M38*$G$3+M37*(1-$G$3)</f>
        <v>2.4338352020656872E-3</v>
      </c>
      <c r="N38" s="28">
        <f>외인!N38</f>
        <v>221389.4</v>
      </c>
      <c r="O38" s="28">
        <f>시기외!O38*$G$3+O37*(1-$G$3)</f>
        <v>-1.9827057809600488E-3</v>
      </c>
      <c r="P38" s="28">
        <f>외인!P38</f>
        <v>192207.15</v>
      </c>
      <c r="Q38" s="28">
        <f>시기외!Q38*$G$3+Q37*(1-$G$3)</f>
        <v>3.481325395913142E-4</v>
      </c>
      <c r="R38" s="28">
        <f>외인!R38</f>
        <v>118518.97</v>
      </c>
      <c r="S38" s="28">
        <f>시기외!S38*$G$3+S37*(1-$G$3)</f>
        <v>-1.5833795935002184E-3</v>
      </c>
      <c r="T38" s="28">
        <f>외인!T38</f>
        <v>8428.0499999999993</v>
      </c>
      <c r="U38" s="28">
        <f>시기외!U38*$G$3+U37*(1-$G$3)</f>
        <v>4.8321409728111858E-4</v>
      </c>
      <c r="V38" s="28">
        <f>외인!V38</f>
        <v>99456.3</v>
      </c>
      <c r="W38" s="28">
        <f>시기외!W38*$G$3+W37*(1-$G$3)</f>
        <v>1.0369879415745016E-3</v>
      </c>
      <c r="X38" s="28">
        <f>외인!X38</f>
        <v>1914030.24</v>
      </c>
      <c r="Y38" s="28">
        <f>시기외!Y38*$G$3+Y37*(1-$G$3)</f>
        <v>-2.4846934819972182E-3</v>
      </c>
      <c r="Z38" s="28">
        <f>외인!Z38</f>
        <v>42438.16</v>
      </c>
      <c r="AA38" s="28">
        <f>시기외!AA38*$G$3+AA37*(1-$G$3)</f>
        <v>-5.7007410485429815E-4</v>
      </c>
      <c r="AB38" s="28">
        <f>외인!AB38</f>
        <v>194674.19</v>
      </c>
      <c r="AC38" s="28">
        <f>시기외!AC38*$G$3+AC37*(1-$G$3)</f>
        <v>-3.8413390452909554E-5</v>
      </c>
      <c r="AD38" s="28">
        <f>외인!AD38</f>
        <v>18389.62</v>
      </c>
      <c r="AE38" s="28">
        <f>시기외!AE38*$G$3+AE37*(1-$G$3)</f>
        <v>-1.5696025259411127E-3</v>
      </c>
      <c r="AF38" s="28">
        <f>외인!AF38</f>
        <v>24129.759999999998</v>
      </c>
      <c r="AG38" s="28">
        <f>시기외!AG38*$G$3+AG37*(1-$G$3)</f>
        <v>5.7229179491231777E-4</v>
      </c>
      <c r="AH38" s="28">
        <f>외인!AH38</f>
        <v>180614.49</v>
      </c>
      <c r="AI38" s="28">
        <f>시기외!AI38*$G$3+AI37*(1-$G$3)</f>
        <v>-9.000736899015913E-4</v>
      </c>
      <c r="AJ38" s="28">
        <f>외인!AJ38</f>
        <v>101645.54</v>
      </c>
      <c r="AK38" s="28">
        <f>시기외!AK38*$G$3+AK37*(1-$G$3)</f>
        <v>-1.4419160564604922E-3</v>
      </c>
      <c r="AL38" s="28">
        <f>외인!AL38</f>
        <v>81171.86</v>
      </c>
      <c r="AM38" s="28">
        <f>시기외!AM38*$G$3+AM37*(1-$G$3)</f>
        <v>-9.6246042934020054E-5</v>
      </c>
      <c r="AN38" s="28">
        <f>외인!AN38</f>
        <v>157991.99</v>
      </c>
      <c r="AO38" s="28">
        <f>시기외!AO38*$G$3+AO37*(1-$G$3)</f>
        <v>-2.7695566144988683E-3</v>
      </c>
      <c r="AP38" s="28">
        <f>외인!AP38</f>
        <v>111514.05</v>
      </c>
      <c r="AQ38" s="28">
        <f>시기외!AQ38*$G$3+AQ37*(1-$G$3)</f>
        <v>8.4816449626086703E-4</v>
      </c>
      <c r="AR38" s="28">
        <f>외인!AR38</f>
        <v>22423.91</v>
      </c>
      <c r="AS38" s="28">
        <f>시기외!AS38*$G$3+AS37*(1-$G$3)</f>
        <v>-2.1750627688198621E-3</v>
      </c>
      <c r="AT38" s="28">
        <f>외인!AT38</f>
        <v>72865.61</v>
      </c>
      <c r="AU38" s="28">
        <f>시기외!AU38*$G$3+AU37*(1-$G$3)</f>
        <v>-3.3959784944230623E-4</v>
      </c>
      <c r="AV38" s="28">
        <f>외인!AV38</f>
        <v>46778.59</v>
      </c>
      <c r="AW38" s="28">
        <f>시기외!AW38*$G$3+AW37*(1-$G$3)</f>
        <v>1.7555939799980356E-3</v>
      </c>
      <c r="AX38" s="28">
        <f>외인!AX38</f>
        <v>60579.6</v>
      </c>
      <c r="AY38" s="28">
        <f>시기외!AY38*$G$3+AY37*(1-$G$3)</f>
        <v>-2.2060832377200686E-3</v>
      </c>
      <c r="AZ38" s="28">
        <f>외인!AZ38</f>
        <v>2048208.66</v>
      </c>
      <c r="BA38" s="28">
        <f>시기외!BA38*$G$3+BA37*(1-$G$3)</f>
        <v>-2.1371513721966939E-3</v>
      </c>
      <c r="BB38" s="28">
        <f>외인!BB38</f>
        <v>94357.95</v>
      </c>
      <c r="BC38" s="28">
        <f>시기외!BC38*$G$3+BC37*(1-$G$3)</f>
        <v>-4.9957216677464087E-5</v>
      </c>
      <c r="BD38" s="28">
        <f>외인!BD38</f>
        <v>34910.26</v>
      </c>
      <c r="BE38" s="28">
        <f>시기외!BE38*$G$3+BE37*(1-$G$3)</f>
        <v>-2.0725670675351788E-3</v>
      </c>
      <c r="BF38" s="28">
        <f>외인!BF38</f>
        <v>0</v>
      </c>
      <c r="BG38" s="28" t="e">
        <f>시기외!BG38*$G$3+BG37*(1-$G$3)</f>
        <v>#DIV/0!</v>
      </c>
      <c r="BH38" s="28">
        <f>외인!BH38</f>
        <v>88029.43</v>
      </c>
      <c r="BI38" s="28">
        <f>시기외!BI38*$G$3+BI37*(1-$G$3)</f>
        <v>2.6091573533286996E-3</v>
      </c>
      <c r="BJ38" s="28">
        <f>외인!BJ38</f>
        <v>115439.09</v>
      </c>
      <c r="BK38" s="28">
        <f>시기외!BK38*$G$3+BK37*(1-$G$3)</f>
        <v>7.9462248125226345E-5</v>
      </c>
      <c r="BL38" s="28">
        <f>외인!BL38</f>
        <v>46063.99</v>
      </c>
      <c r="BM38" s="28">
        <f>시기외!BM38*$G$3+BM37*(1-$G$3)</f>
        <v>-1.2416013325168829E-3</v>
      </c>
      <c r="BN38" s="28">
        <f>외인!BN38</f>
        <v>44409.08</v>
      </c>
      <c r="BO38" s="28">
        <f>시기외!BO38*$G$3+BO37*(1-$G$3)</f>
        <v>-2.4602849310582009E-4</v>
      </c>
      <c r="BP38" s="28">
        <f>외인!BP38</f>
        <v>70286.929999999993</v>
      </c>
      <c r="BQ38" s="28">
        <f>시기외!BQ38*$G$3+BQ37*(1-$G$3)</f>
        <v>-2.2440857922571438E-3</v>
      </c>
      <c r="BR38" s="28">
        <f>외인!BR38</f>
        <v>232547.04</v>
      </c>
      <c r="BS38" s="28">
        <f>시기외!BS38*$G$3+BS37*(1-$G$3)</f>
        <v>4.9416759855211488E-4</v>
      </c>
      <c r="BT38" s="28">
        <f>외인!BT38</f>
        <v>1947657.66</v>
      </c>
      <c r="BU38" s="28">
        <f>시기외!BU38*$G$3+BU37*(1-$G$3)</f>
        <v>-2.4387393309491571E-3</v>
      </c>
      <c r="BV38" s="28">
        <f>외인!BV38</f>
        <v>367670.81</v>
      </c>
      <c r="BW38" s="28">
        <f>시기외!BW38*$G$3+BW37*(1-$G$3)</f>
        <v>1.004852723998789E-3</v>
      </c>
      <c r="BX38" s="28">
        <f>외인!BX38</f>
        <v>71419.539999999994</v>
      </c>
      <c r="BY38" s="28">
        <f>시기외!BY38*$G$3+BY37*(1-$G$3)</f>
        <v>-3.1619861963815043E-4</v>
      </c>
      <c r="BZ38" s="28">
        <f>외인!BZ38</f>
        <v>239163.85</v>
      </c>
      <c r="CA38" s="28">
        <f>시기외!CA38*$G$3+CA37*(1-$G$3)</f>
        <v>-1.8591275216222852E-3</v>
      </c>
      <c r="CB38" s="28">
        <f>외인!CB38</f>
        <v>11719.22</v>
      </c>
      <c r="CC38" s="28">
        <f>시기외!CC38*$G$3+CC37*(1-$G$3)</f>
        <v>-2.5885076925667226E-3</v>
      </c>
      <c r="CD38" s="28">
        <f>외인!CD38</f>
        <v>27977.38</v>
      </c>
      <c r="CE38" s="28">
        <f>시기외!CE38*$G$3+CE37*(1-$G$3)</f>
        <v>-2.5417414055279664E-3</v>
      </c>
      <c r="CF38" s="28">
        <f>외인!CF38</f>
        <v>23595.91</v>
      </c>
      <c r="CG38" s="28">
        <f>시기외!CG38*$G$3+CG37*(1-$G$3)</f>
        <v>1.242343645840545E-3</v>
      </c>
      <c r="CH38" s="28">
        <f>외인!CH38</f>
        <v>64950.63</v>
      </c>
      <c r="CI38" s="28">
        <f>시기외!CI38*$G$3+CI37*(1-$G$3)</f>
        <v>1.325357789265404E-3</v>
      </c>
      <c r="CJ38" s="28">
        <f>외인!CJ38</f>
        <v>356899.82</v>
      </c>
      <c r="CK38" s="28">
        <f>시기외!CK38*$G$3+CK37*(1-$G$3)</f>
        <v>-3.5756269089311352E-4</v>
      </c>
      <c r="CL38" s="28">
        <f>외인!CL38</f>
        <v>221954.81</v>
      </c>
      <c r="CM38" s="28">
        <f>시기외!CM38*$G$3+CM37*(1-$G$3)</f>
        <v>-1.2300052284026645E-4</v>
      </c>
      <c r="CN38" s="28">
        <f>외인!CN38</f>
        <v>111228.84</v>
      </c>
      <c r="CO38" s="28">
        <f>시기외!CO38*$G$3+CO37*(1-$G$3)</f>
        <v>-5.1830628436998541E-4</v>
      </c>
      <c r="CP38" s="28">
        <f>외인!CP38</f>
        <v>94898.64</v>
      </c>
      <c r="CQ38" s="28">
        <f>시기외!CQ38*$G$3+CQ37*(1-$G$3)</f>
        <v>-5.1455049775334958E-5</v>
      </c>
      <c r="CR38" s="28">
        <f>외인!CR38</f>
        <v>150523.79999999999</v>
      </c>
      <c r="CS38" s="28">
        <f>시기외!CS38*$G$3+CS37*(1-$G$3)</f>
        <v>-1.016762232785826E-3</v>
      </c>
      <c r="CT38" s="28">
        <f>외인!CT38</f>
        <v>110585.44</v>
      </c>
      <c r="CU38" s="28">
        <f>시기외!CU38*$G$3+CU37*(1-$G$3)</f>
        <v>1.9521279358259993E-3</v>
      </c>
      <c r="CV38" s="28">
        <f>외인!CV38</f>
        <v>1947657.66</v>
      </c>
      <c r="CW38" s="28">
        <f>시기외!CW38*$G$3+CW37*(1-$G$3)</f>
        <v>-2.4387393309491571E-3</v>
      </c>
      <c r="CX38" s="28">
        <f>외인!CX38</f>
        <v>207927.44</v>
      </c>
      <c r="CY38" s="28">
        <f>시기외!CY38*$G$3+CY37*(1-$G$3)</f>
        <v>3.0463416867379375E-3</v>
      </c>
      <c r="CZ38" s="28">
        <f>외인!CZ38</f>
        <v>16130.85</v>
      </c>
      <c r="DA38" s="28">
        <f>시기외!DA38*$G$3+DA37*(1-$G$3)</f>
        <v>-1.5248842714854168E-3</v>
      </c>
      <c r="DB38" s="28">
        <f>외인!DB38</f>
        <v>34910.26</v>
      </c>
      <c r="DC38" s="28">
        <f>시기외!DC38*$G$3+DC37*(1-$G$3)</f>
        <v>-2.0725670675351788E-3</v>
      </c>
      <c r="DD38" s="28">
        <f>외인!DD38</f>
        <v>8428.0499999999993</v>
      </c>
      <c r="DE38" s="28">
        <f>시기외!DE38*$G$3+DE37*(1-$G$3)</f>
        <v>4.8321409728111858E-4</v>
      </c>
      <c r="DF38" s="28">
        <f>외인!DF38</f>
        <v>53624.98</v>
      </c>
      <c r="DG38" s="28">
        <f>시기외!DG38*$G$3+DG37*(1-$G$3)</f>
        <v>-2.5479099588654041E-4</v>
      </c>
      <c r="DH38" s="28">
        <f>외인!DH38</f>
        <v>20215.09</v>
      </c>
      <c r="DI38" s="28">
        <f>시기외!DI38*$G$3+DI37*(1-$G$3)</f>
        <v>-3.0021667876702798E-3</v>
      </c>
      <c r="DJ38" s="28">
        <f>외인!DJ38</f>
        <v>549157.43000000005</v>
      </c>
      <c r="DK38" s="28">
        <f>시기외!DK38*$G$3+DK37*(1-$G$3)</f>
        <v>5.9470970799819741E-4</v>
      </c>
      <c r="DL38" s="28">
        <f>외인!DL38</f>
        <v>87320.38</v>
      </c>
      <c r="DM38" s="28">
        <f>시기외!DM38*$G$3+DM37*(1-$G$3)</f>
        <v>-6.6223063910625986E-4</v>
      </c>
      <c r="DN38" s="28">
        <f>외인!DN38</f>
        <v>1947657.66</v>
      </c>
      <c r="DO38" s="28">
        <f>시기외!DO38*$G$3+DO37*(1-$G$3)</f>
        <v>-2.4387393309491571E-3</v>
      </c>
      <c r="DP38" s="28">
        <f>외인!DP38</f>
        <v>76062.48</v>
      </c>
      <c r="DQ38" s="28">
        <f>시기외!DQ38*$G$3+DQ37*(1-$G$3)</f>
        <v>-7.735808674147835E-4</v>
      </c>
      <c r="DR38" s="28">
        <f>외인!DR38</f>
        <v>39194.26</v>
      </c>
      <c r="DS38" s="28">
        <f>시기외!DS38*$G$3+DS37*(1-$G$3)</f>
        <v>1.704743343260114E-3</v>
      </c>
      <c r="DT38" s="28">
        <f>외인!DT38</f>
        <v>118518.97</v>
      </c>
      <c r="DU38" s="28">
        <f>시기외!DU38*$G$3+DU37*(1-$G$3)</f>
        <v>-1.5833795935002184E-3</v>
      </c>
      <c r="DV38" s="28">
        <f>외인!DV38</f>
        <v>31719.82</v>
      </c>
      <c r="DW38" s="28">
        <f>시기외!DW38*$G$3+DW37*(1-$G$3)</f>
        <v>1.0000857549323401E-3</v>
      </c>
      <c r="DX38" s="28">
        <f>외인!DX38</f>
        <v>99456.3</v>
      </c>
      <c r="DY38" s="28">
        <f>시기외!DY38*$G$3+DY37*(1-$G$3)</f>
        <v>1.0369879415745016E-3</v>
      </c>
      <c r="DZ38" s="28">
        <f>외인!DZ38</f>
        <v>8281.2999999999993</v>
      </c>
      <c r="EA38" s="28">
        <f>시기외!EA38*$G$3+EA37*(1-$G$3)</f>
        <v>-6.2323127931563748E-4</v>
      </c>
      <c r="EB38" s="28">
        <f>외인!EB38</f>
        <v>11743.2</v>
      </c>
      <c r="EC38" s="28">
        <f>시기외!EC38*$G$3+EC37*(1-$G$3)</f>
        <v>-1.2619512189577487E-3</v>
      </c>
      <c r="ED38" s="28">
        <f>외인!ED38</f>
        <v>9700.14</v>
      </c>
      <c r="EE38" s="28">
        <f>시기외!EE38*$G$3+EE37*(1-$G$3)</f>
        <v>-1.3523795502927538E-4</v>
      </c>
      <c r="EF38" s="28">
        <f>외인!EF38</f>
        <v>234108.96</v>
      </c>
      <c r="EG38" s="28">
        <f>시기외!EG38*$G$3+EG37*(1-$G$3)</f>
        <v>-2.7047634187035474E-4</v>
      </c>
      <c r="EH38" s="28">
        <f>외인!EH38</f>
        <v>164564.45000000001</v>
      </c>
      <c r="EI38" s="28">
        <f>시기외!EI38*$G$3+EI37*(1-$G$3)</f>
        <v>-8.5097508803313538E-4</v>
      </c>
      <c r="EJ38" s="28">
        <f>외인!EJ38</f>
        <v>92418.18</v>
      </c>
      <c r="EK38" s="28">
        <f>시기외!EK38*$G$3+EK37*(1-$G$3)</f>
        <v>1.7024484341959893E-3</v>
      </c>
      <c r="EL38" s="28">
        <f>외인!EL38</f>
        <v>30431.31</v>
      </c>
      <c r="EM38" s="28">
        <f>시기외!EM38*$G$3+EM37*(1-$G$3)</f>
        <v>-2.2151225474240327E-3</v>
      </c>
      <c r="EN38" s="28">
        <f>외인!EN38</f>
        <v>39194.26</v>
      </c>
      <c r="EO38" s="28">
        <f>시기외!EO38*$G$3+EO37*(1-$G$3)</f>
        <v>1.704743343260114E-3</v>
      </c>
      <c r="EP38" s="28">
        <f>외인!EP38</f>
        <v>177621.55</v>
      </c>
      <c r="EQ38" s="28">
        <f>시기외!EQ38*$G$3+EQ37*(1-$G$3)</f>
        <v>2.5409405042263744E-3</v>
      </c>
      <c r="ER38" s="28">
        <f>외인!ER38</f>
        <v>12694.48</v>
      </c>
      <c r="ES38" s="28">
        <f>시기외!ES38*$G$3+ES37*(1-$G$3)</f>
        <v>-7.2761763816733143E-4</v>
      </c>
      <c r="ET38" s="28">
        <f>외인!ET38</f>
        <v>111514.05</v>
      </c>
      <c r="EU38" s="28">
        <f>시기외!EU38*$G$3+EU37*(1-$G$3)</f>
        <v>8.4816449626086703E-4</v>
      </c>
      <c r="EV38" s="28">
        <f>외인!EV38</f>
        <v>42438.16</v>
      </c>
      <c r="EW38" s="28">
        <f>시기외!EW38*$G$3+EW37*(1-$G$3)</f>
        <v>-5.7007410485429815E-4</v>
      </c>
      <c r="EX38" s="28">
        <f>외인!EX38</f>
        <v>52460.480000000003</v>
      </c>
      <c r="EY38" s="28">
        <f>시기외!EY38*$G$3+EY37*(1-$G$3)</f>
        <v>3.7947724933716487E-4</v>
      </c>
    </row>
    <row r="39" spans="1:155">
      <c r="A39" s="27">
        <f>외인!A39</f>
        <v>46120</v>
      </c>
      <c r="B39" s="28">
        <f>외인!B39</f>
        <v>4689521.4000000004</v>
      </c>
      <c r="C39" s="28">
        <f>시기외!C39*$G$3+C38*(1-$G$3)</f>
        <v>-6.4446652974944798E-4</v>
      </c>
      <c r="D39" s="28">
        <f>외인!D39</f>
        <v>603100.29</v>
      </c>
      <c r="E39" s="28">
        <f>시기외!E39*$G$3+E38*(1-$G$3)</f>
        <v>-3.5989149391712333E-4</v>
      </c>
      <c r="F39" s="28">
        <f>외인!F39</f>
        <v>2041061.47</v>
      </c>
      <c r="G39" s="28">
        <f>시기외!G39*$G$3+G38*(1-$G$3)</f>
        <v>-1.7103976633626766E-3</v>
      </c>
      <c r="H39" s="28">
        <f>외인!H39</f>
        <v>300972.31</v>
      </c>
      <c r="I39" s="28">
        <f>시기외!I39*$G$3+I38*(1-$G$3)</f>
        <v>2.474609855366872E-3</v>
      </c>
      <c r="J39" s="28">
        <f>외인!J39</f>
        <v>39090.22</v>
      </c>
      <c r="K39" s="28">
        <f>시기외!K39*$G$3+K38*(1-$G$3)</f>
        <v>1.3897322176836299E-3</v>
      </c>
      <c r="L39" s="28">
        <f>외인!L39</f>
        <v>278605.06</v>
      </c>
      <c r="M39" s="28">
        <f>시기외!M39*$G$3+M38*(1-$G$3)</f>
        <v>2.5982538832562295E-3</v>
      </c>
      <c r="N39" s="28">
        <f>외인!N39</f>
        <v>235763.4</v>
      </c>
      <c r="O39" s="28">
        <f>시기외!O39*$G$3+O38*(1-$G$3)</f>
        <v>-1.7756798087557142E-3</v>
      </c>
      <c r="P39" s="28">
        <f>외인!P39</f>
        <v>198309.09</v>
      </c>
      <c r="Q39" s="28">
        <f>시기외!Q39*$G$3+Q38*(1-$G$3)</f>
        <v>2.9374359234371391E-4</v>
      </c>
      <c r="R39" s="28">
        <f>외인!R39</f>
        <v>123826.12</v>
      </c>
      <c r="S39" s="28">
        <f>시기외!S39*$G$3+S38*(1-$G$3)</f>
        <v>-1.7034564691032392E-3</v>
      </c>
      <c r="T39" s="28">
        <f>외인!T39</f>
        <v>8414.92</v>
      </c>
      <c r="U39" s="28">
        <f>시기외!U39*$G$3+U38*(1-$G$3)</f>
        <v>4.110673723340954E-4</v>
      </c>
      <c r="V39" s="28">
        <f>외인!V39</f>
        <v>107914.32</v>
      </c>
      <c r="W39" s="28">
        <f>시기외!W39*$G$3+W38*(1-$G$3)</f>
        <v>1.0528041236042508E-3</v>
      </c>
      <c r="X39" s="28">
        <f>외인!X39</f>
        <v>2089291.42</v>
      </c>
      <c r="Y39" s="28">
        <f>시기외!Y39*$G$3+Y38*(1-$G$3)</f>
        <v>-1.8403580801620747E-3</v>
      </c>
      <c r="Z39" s="28">
        <f>외인!Z39</f>
        <v>44107.360000000001</v>
      </c>
      <c r="AA39" s="28">
        <f>시기외!AA39*$G$3+AA38*(1-$G$3)</f>
        <v>-5.5485088667628097E-4</v>
      </c>
      <c r="AB39" s="28">
        <f>외인!AB39</f>
        <v>205031.34</v>
      </c>
      <c r="AC39" s="28">
        <f>시기외!AC39*$G$3+AC38*(1-$G$3)</f>
        <v>1.5249308101889436E-6</v>
      </c>
      <c r="AD39" s="28">
        <f>외인!AD39</f>
        <v>19692.009999999998</v>
      </c>
      <c r="AE39" s="28">
        <f>시기외!AE39*$G$3+AE38*(1-$G$3)</f>
        <v>-1.5107060993673387E-3</v>
      </c>
      <c r="AF39" s="28">
        <f>외인!AF39</f>
        <v>24454.07</v>
      </c>
      <c r="AG39" s="28">
        <f>시기외!AG39*$G$3+AG38*(1-$G$3)</f>
        <v>6.1541902760602627E-4</v>
      </c>
      <c r="AH39" s="28">
        <f>외인!AH39</f>
        <v>188542.27</v>
      </c>
      <c r="AI39" s="28">
        <f>시기외!AI39*$G$3+AI38*(1-$G$3)</f>
        <v>-7.6684754657385234E-4</v>
      </c>
      <c r="AJ39" s="28">
        <f>외인!AJ39</f>
        <v>104244.63</v>
      </c>
      <c r="AK39" s="28">
        <f>시기외!AK39*$G$3+AK38*(1-$G$3)</f>
        <v>-1.6879615571746326E-3</v>
      </c>
      <c r="AL39" s="28">
        <f>외인!AL39</f>
        <v>85677.54</v>
      </c>
      <c r="AM39" s="28">
        <f>시기외!AM39*$G$3+AM38*(1-$G$3)</f>
        <v>-9.3523627282315154E-5</v>
      </c>
      <c r="AN39" s="28">
        <f>외인!AN39</f>
        <v>168536.51</v>
      </c>
      <c r="AO39" s="28">
        <f>시기외!AO39*$G$3+AO38*(1-$G$3)</f>
        <v>-2.4625686636114089E-3</v>
      </c>
      <c r="AP39" s="28">
        <f>외인!AP39</f>
        <v>120388.71</v>
      </c>
      <c r="AQ39" s="28">
        <f>시기외!AQ39*$G$3+AQ38*(1-$G$3)</f>
        <v>8.3107954436738339E-4</v>
      </c>
      <c r="AR39" s="28">
        <f>외인!AR39</f>
        <v>23553.27</v>
      </c>
      <c r="AS39" s="28">
        <f>시기외!AS39*$G$3+AS38*(1-$G$3)</f>
        <v>-2.2476325344162719E-3</v>
      </c>
      <c r="AT39" s="28">
        <f>외인!AT39</f>
        <v>76361.42</v>
      </c>
      <c r="AU39" s="28">
        <f>시기외!AU39*$G$3+AU38*(1-$G$3)</f>
        <v>-3.6977383256539737E-4</v>
      </c>
      <c r="AV39" s="28">
        <f>외인!AV39</f>
        <v>47240.51</v>
      </c>
      <c r="AW39" s="28">
        <f>시기외!AW39*$G$3+AW38*(1-$G$3)</f>
        <v>1.6772220163265138E-3</v>
      </c>
      <c r="AX39" s="28">
        <f>외인!AX39</f>
        <v>70238.66</v>
      </c>
      <c r="AY39" s="28">
        <f>시기외!AY39*$G$3+AY38*(1-$G$3)</f>
        <v>-1.830764332223341E-3</v>
      </c>
      <c r="AZ39" s="28">
        <f>외인!AZ39</f>
        <v>2232670.62</v>
      </c>
      <c r="BA39" s="28">
        <f>시기외!BA39*$G$3+BA38*(1-$G$3)</f>
        <v>-1.5163470590886653E-3</v>
      </c>
      <c r="BB39" s="28">
        <f>외인!BB39</f>
        <v>99809.87</v>
      </c>
      <c r="BC39" s="28">
        <f>시기외!BC39*$G$3+BC38*(1-$G$3)</f>
        <v>-2.8445203113552679E-5</v>
      </c>
      <c r="BD39" s="28">
        <f>외인!BD39</f>
        <v>38172.43</v>
      </c>
      <c r="BE39" s="28">
        <f>시기외!BE39*$G$3+BE38*(1-$G$3)</f>
        <v>-1.9243532859946517E-3</v>
      </c>
      <c r="BF39" s="28">
        <f>외인!BF39</f>
        <v>0</v>
      </c>
      <c r="BG39" s="28" t="e">
        <f>시기외!BG39*$G$3+BG38*(1-$G$3)</f>
        <v>#DIV/0!</v>
      </c>
      <c r="BH39" s="28">
        <f>외인!BH39</f>
        <v>90888.2</v>
      </c>
      <c r="BI39" s="28">
        <f>시기외!BI39*$G$3+BI38*(1-$G$3)</f>
        <v>2.7447565495672408E-3</v>
      </c>
      <c r="BJ39" s="28">
        <f>외인!BJ39</f>
        <v>120674.15</v>
      </c>
      <c r="BK39" s="28">
        <f>시기외!BK39*$G$3+BK38*(1-$G$3)</f>
        <v>2.5103804287803058E-4</v>
      </c>
      <c r="BL39" s="28">
        <f>외인!BL39</f>
        <v>48628.42</v>
      </c>
      <c r="BM39" s="28">
        <f>시기외!BM39*$G$3+BM38*(1-$G$3)</f>
        <v>-2.9473872745641606E-3</v>
      </c>
      <c r="BN39" s="28">
        <f>외인!BN39</f>
        <v>46619.519999999997</v>
      </c>
      <c r="BO39" s="28">
        <f>시기외!BO39*$G$3+BO38*(1-$G$3)</f>
        <v>-1.6346788780063085E-5</v>
      </c>
      <c r="BP39" s="28">
        <f>외인!BP39</f>
        <v>80513.02</v>
      </c>
      <c r="BQ39" s="28">
        <f>시기외!BQ39*$G$3+BQ38*(1-$G$3)</f>
        <v>-1.9571792592923461E-3</v>
      </c>
      <c r="BR39" s="28">
        <f>외인!BR39</f>
        <v>250430.56</v>
      </c>
      <c r="BS39" s="28">
        <f>시기외!BS39*$G$3+BS38*(1-$G$3)</f>
        <v>4.9544252992860178E-4</v>
      </c>
      <c r="BT39" s="28">
        <f>외인!BT39</f>
        <v>2125439.75</v>
      </c>
      <c r="BU39" s="28">
        <f>시기외!BU39*$G$3+BU38*(1-$G$3)</f>
        <v>-1.808389159965066E-3</v>
      </c>
      <c r="BV39" s="28">
        <f>외인!BV39</f>
        <v>385986.29</v>
      </c>
      <c r="BW39" s="28">
        <f>시기외!BW39*$G$3+BW38*(1-$G$3)</f>
        <v>1.3219507244992387E-3</v>
      </c>
      <c r="BX39" s="28">
        <f>외인!BX39</f>
        <v>74163.759999999995</v>
      </c>
      <c r="BY39" s="28">
        <f>시기외!BY39*$G$3+BY38*(1-$G$3)</f>
        <v>-3.2808400463112965E-4</v>
      </c>
      <c r="BZ39" s="28">
        <f>외인!BZ39</f>
        <v>254214.05</v>
      </c>
      <c r="CA39" s="28">
        <f>시기외!CA39*$G$3+CA38*(1-$G$3)</f>
        <v>-1.6561390819812918E-3</v>
      </c>
      <c r="CB39" s="28">
        <f>외인!CB39</f>
        <v>12030.48</v>
      </c>
      <c r="CC39" s="28">
        <f>시기외!CC39*$G$3+CC38*(1-$G$3)</f>
        <v>-2.9391428481782629E-3</v>
      </c>
      <c r="CD39" s="28">
        <f>외인!CD39</f>
        <v>28656.97</v>
      </c>
      <c r="CE39" s="28">
        <f>시기외!CE39*$G$3+CE38*(1-$G$3)</f>
        <v>-2.5918373818781806E-3</v>
      </c>
      <c r="CF39" s="28">
        <f>외인!CF39</f>
        <v>24194.34</v>
      </c>
      <c r="CG39" s="28">
        <f>시기외!CG39*$G$3+CG38*(1-$G$3)</f>
        <v>1.271354343483651E-3</v>
      </c>
      <c r="CH39" s="28">
        <f>외인!CH39</f>
        <v>65850.929999999993</v>
      </c>
      <c r="CI39" s="28">
        <f>시기외!CI39*$G$3+CI38*(1-$G$3)</f>
        <v>1.2377565663076841E-3</v>
      </c>
      <c r="CJ39" s="28">
        <f>외인!CJ39</f>
        <v>366487.24</v>
      </c>
      <c r="CK39" s="28">
        <f>시기외!CK39*$G$3+CK38*(1-$G$3)</f>
        <v>-5.4875744122586713E-4</v>
      </c>
      <c r="CL39" s="28">
        <f>외인!CL39</f>
        <v>232954.95</v>
      </c>
      <c r="CM39" s="28">
        <f>시기외!CM39*$G$3+CM38*(1-$G$3)</f>
        <v>-7.6901427682942204E-5</v>
      </c>
      <c r="CN39" s="28">
        <f>외인!CN39</f>
        <v>121845.36</v>
      </c>
      <c r="CO39" s="28">
        <f>시기외!CO39*$G$3+CO38*(1-$G$3)</f>
        <v>-4.2658445470588902E-4</v>
      </c>
      <c r="CP39" s="28">
        <f>외인!CP39</f>
        <v>100379.67</v>
      </c>
      <c r="CQ39" s="28">
        <f>시기외!CQ39*$G$3+CQ38*(1-$G$3)</f>
        <v>-2.8871499025111871E-5</v>
      </c>
      <c r="CR39" s="28">
        <f>외인!CR39</f>
        <v>156431.9</v>
      </c>
      <c r="CS39" s="28">
        <f>시기외!CS39*$G$3+CS38*(1-$G$3)</f>
        <v>-1.1951991334210063E-3</v>
      </c>
      <c r="CT39" s="28">
        <f>외인!CT39</f>
        <v>120175.23</v>
      </c>
      <c r="CU39" s="28">
        <f>시기외!CU39*$G$3+CU38*(1-$G$3)</f>
        <v>2.0904548878976793E-3</v>
      </c>
      <c r="CV39" s="28">
        <f>외인!CV39</f>
        <v>2125439.75</v>
      </c>
      <c r="CW39" s="28">
        <f>시기외!CW39*$G$3+CW38*(1-$G$3)</f>
        <v>-1.808389159965066E-3</v>
      </c>
      <c r="CX39" s="28">
        <f>외인!CX39</f>
        <v>212122.83</v>
      </c>
      <c r="CY39" s="28">
        <f>시기외!CY39*$G$3+CY38*(1-$G$3)</f>
        <v>3.0134082137207854E-3</v>
      </c>
      <c r="CZ39" s="28">
        <f>외인!CZ39</f>
        <v>17128.18</v>
      </c>
      <c r="DA39" s="28">
        <f>시기외!DA39*$G$3+DA38*(1-$G$3)</f>
        <v>-1.249687829300477E-3</v>
      </c>
      <c r="DB39" s="28">
        <f>외인!DB39</f>
        <v>38172.43</v>
      </c>
      <c r="DC39" s="28">
        <f>시기외!DC39*$G$3+DC38*(1-$G$3)</f>
        <v>-1.9243532859946517E-3</v>
      </c>
      <c r="DD39" s="28">
        <f>외인!DD39</f>
        <v>8414.92</v>
      </c>
      <c r="DE39" s="28">
        <f>시기외!DE39*$G$3+DE38*(1-$G$3)</f>
        <v>4.110673723340954E-4</v>
      </c>
      <c r="DF39" s="28">
        <f>외인!DF39</f>
        <v>55736.3</v>
      </c>
      <c r="DG39" s="28">
        <f>시기외!DG39*$G$3+DG38*(1-$G$3)</f>
        <v>-2.5048194833989667E-4</v>
      </c>
      <c r="DH39" s="28">
        <f>외인!DH39</f>
        <v>20804.53</v>
      </c>
      <c r="DI39" s="28">
        <f>시기외!DI39*$G$3+DI38*(1-$G$3)</f>
        <v>-3.0787871642525399E-3</v>
      </c>
      <c r="DJ39" s="28">
        <f>외인!DJ39</f>
        <v>572955.84</v>
      </c>
      <c r="DK39" s="28">
        <f>시기외!DK39*$G$3+DK38*(1-$G$3)</f>
        <v>6.8599009484743333E-4</v>
      </c>
      <c r="DL39" s="28">
        <f>외인!DL39</f>
        <v>96468.76</v>
      </c>
      <c r="DM39" s="28">
        <f>시기외!DM39*$G$3+DM38*(1-$G$3)</f>
        <v>-5.6650484130779135E-4</v>
      </c>
      <c r="DN39" s="28">
        <f>외인!DN39</f>
        <v>2125439.75</v>
      </c>
      <c r="DO39" s="28">
        <f>시기외!DO39*$G$3+DO38*(1-$G$3)</f>
        <v>-1.808389159965066E-3</v>
      </c>
      <c r="DP39" s="28">
        <f>외인!DP39</f>
        <v>79130.33</v>
      </c>
      <c r="DQ39" s="28">
        <f>시기외!DQ39*$G$3+DQ38*(1-$G$3)</f>
        <v>-1.1240567909853944E-3</v>
      </c>
      <c r="DR39" s="28">
        <f>외인!DR39</f>
        <v>40738.35</v>
      </c>
      <c r="DS39" s="28">
        <f>시기외!DS39*$G$3+DS38*(1-$G$3)</f>
        <v>1.3237436937032915E-3</v>
      </c>
      <c r="DT39" s="28">
        <f>외인!DT39</f>
        <v>123826.12</v>
      </c>
      <c r="DU39" s="28">
        <f>시기외!DU39*$G$3+DU38*(1-$G$3)</f>
        <v>-1.7034564691032392E-3</v>
      </c>
      <c r="DV39" s="28">
        <f>외인!DV39</f>
        <v>32326.06</v>
      </c>
      <c r="DW39" s="28">
        <f>시기외!DW39*$G$3+DW38*(1-$G$3)</f>
        <v>6.1678542211161314E-4</v>
      </c>
      <c r="DX39" s="28">
        <f>외인!DX39</f>
        <v>107914.32</v>
      </c>
      <c r="DY39" s="28">
        <f>시기외!DY39*$G$3+DY38*(1-$G$3)</f>
        <v>1.0528041236042508E-3</v>
      </c>
      <c r="DZ39" s="28">
        <f>외인!DZ39</f>
        <v>8546.4500000000007</v>
      </c>
      <c r="EA39" s="28">
        <f>시기외!EA39*$G$3+EA38*(1-$G$3)</f>
        <v>-2.8541373353109208E-4</v>
      </c>
      <c r="EB39" s="28">
        <f>외인!EB39</f>
        <v>12132.21</v>
      </c>
      <c r="EC39" s="28">
        <f>시기외!EC39*$G$3+EC38*(1-$G$3)</f>
        <v>-1.2940303867502944E-3</v>
      </c>
      <c r="ED39" s="28">
        <f>외인!ED39</f>
        <v>10166.36</v>
      </c>
      <c r="EE39" s="28">
        <f>시기외!EE39*$G$3+EE38*(1-$G$3)</f>
        <v>-1.8752385394580121E-4</v>
      </c>
      <c r="EF39" s="28">
        <f>외인!EF39</f>
        <v>238990.21</v>
      </c>
      <c r="EG39" s="28">
        <f>시기외!EG39*$G$3+EG38*(1-$G$3)</f>
        <v>-4.0933545906140373E-4</v>
      </c>
      <c r="EH39" s="28">
        <f>외인!EH39</f>
        <v>185229.62</v>
      </c>
      <c r="EI39" s="28">
        <f>시기외!EI39*$G$3+EI38*(1-$G$3)</f>
        <v>-5.7536225496527215E-4</v>
      </c>
      <c r="EJ39" s="28">
        <f>외인!EJ39</f>
        <v>94399.18</v>
      </c>
      <c r="EK39" s="28">
        <f>시기외!EK39*$G$3+EK38*(1-$G$3)</f>
        <v>1.3829545634614451E-3</v>
      </c>
      <c r="EL39" s="28">
        <f>외인!EL39</f>
        <v>31117.55</v>
      </c>
      <c r="EM39" s="28">
        <f>시기외!EM39*$G$3+EM38*(1-$G$3)</f>
        <v>-2.2877049542325838E-3</v>
      </c>
      <c r="EN39" s="28">
        <f>외인!EN39</f>
        <v>40738.35</v>
      </c>
      <c r="EO39" s="28">
        <f>시기외!EO39*$G$3+EO38*(1-$G$3)</f>
        <v>1.3237436937032915E-3</v>
      </c>
      <c r="EP39" s="28">
        <f>외인!EP39</f>
        <v>175953.58</v>
      </c>
      <c r="EQ39" s="28">
        <f>시기외!EQ39*$G$3+EQ38*(1-$G$3)</f>
        <v>3.0045089432294029E-3</v>
      </c>
      <c r="ER39" s="28">
        <f>외인!ER39</f>
        <v>13895.21</v>
      </c>
      <c r="ES39" s="28">
        <f>시기외!ES39*$G$3+ES38*(1-$G$3)</f>
        <v>-5.5522397620048675E-4</v>
      </c>
      <c r="ET39" s="28">
        <f>외인!ET39</f>
        <v>120388.71</v>
      </c>
      <c r="EU39" s="28">
        <f>시기외!EU39*$G$3+EU38*(1-$G$3)</f>
        <v>8.3107954436738339E-4</v>
      </c>
      <c r="EV39" s="28">
        <f>외인!EV39</f>
        <v>44107.360000000001</v>
      </c>
      <c r="EW39" s="28">
        <f>시기외!EW39*$G$3+EW38*(1-$G$3)</f>
        <v>-5.5485088667628097E-4</v>
      </c>
      <c r="EX39" s="28">
        <f>외인!EX39</f>
        <v>56272.31</v>
      </c>
      <c r="EY39" s="28">
        <f>시기외!EY39*$G$3+EY38*(1-$G$3)</f>
        <v>4.0407177108152316E-4</v>
      </c>
    </row>
    <row r="40" spans="1:155">
      <c r="A40" s="27">
        <f>외인!A40</f>
        <v>46121</v>
      </c>
      <c r="B40" s="28">
        <f>외인!B40</f>
        <v>4614254.1399999997</v>
      </c>
      <c r="C40" s="28">
        <f>시기외!C40*$G$3+C39*(1-$G$3)</f>
        <v>-3.3989551747620132E-4</v>
      </c>
      <c r="D40" s="28">
        <f>외인!D40</f>
        <v>595696.52</v>
      </c>
      <c r="E40" s="28">
        <f>시기외!E40*$G$3+E39*(1-$G$3)</f>
        <v>-5.4903372294133244E-4</v>
      </c>
      <c r="F40" s="28">
        <f>외인!F40</f>
        <v>1990923.53</v>
      </c>
      <c r="G40" s="28">
        <f>시기외!G40*$G$3+G39*(1-$G$3)</f>
        <v>-1.3676374482157068E-3</v>
      </c>
      <c r="H40" s="28">
        <f>외인!H40</f>
        <v>305982.98</v>
      </c>
      <c r="I40" s="28">
        <f>시기외!I40*$G$3+I39*(1-$G$3)</f>
        <v>2.4640720656845206E-3</v>
      </c>
      <c r="J40" s="28">
        <f>외인!J40</f>
        <v>40661.32</v>
      </c>
      <c r="K40" s="28">
        <f>시기외!K40*$G$3+K39*(1-$G$3)</f>
        <v>1.3306764845141829E-3</v>
      </c>
      <c r="L40" s="28">
        <f>외인!L40</f>
        <v>283654.13</v>
      </c>
      <c r="M40" s="28">
        <f>시기외!M40*$G$3+M39*(1-$G$3)</f>
        <v>2.6012177068535599E-3</v>
      </c>
      <c r="N40" s="28">
        <f>외인!N40</f>
        <v>228115.87</v>
      </c>
      <c r="O40" s="28">
        <f>시기외!O40*$G$3+O39*(1-$G$3)</f>
        <v>-1.6612974897272019E-3</v>
      </c>
      <c r="P40" s="28">
        <f>외인!P40</f>
        <v>196625.86</v>
      </c>
      <c r="Q40" s="28">
        <f>시기외!Q40*$G$3+Q39*(1-$G$3)</f>
        <v>2.9407410175806591E-4</v>
      </c>
      <c r="R40" s="28">
        <f>외인!R40</f>
        <v>122522.44</v>
      </c>
      <c r="S40" s="28">
        <f>시기외!S40*$G$3+S39*(1-$G$3)</f>
        <v>-1.7179321307066115E-3</v>
      </c>
      <c r="T40" s="28">
        <f>외인!T40</f>
        <v>8381.09</v>
      </c>
      <c r="U40" s="28">
        <f>시기외!U40*$G$3+U39*(1-$G$3)</f>
        <v>4.5704647265498147E-4</v>
      </c>
      <c r="V40" s="28">
        <f>외인!V40</f>
        <v>105810.81</v>
      </c>
      <c r="W40" s="28">
        <f>시기외!W40*$G$3+W39*(1-$G$3)</f>
        <v>8.9887473398473034E-4</v>
      </c>
      <c r="X40" s="28">
        <f>외인!X40</f>
        <v>2025049.66</v>
      </c>
      <c r="Y40" s="28">
        <f>시기외!Y40*$G$3+Y39*(1-$G$3)</f>
        <v>-1.253940817872816E-3</v>
      </c>
      <c r="Z40" s="28">
        <f>외인!Z40</f>
        <v>43591.14</v>
      </c>
      <c r="AA40" s="28">
        <f>시기외!AA40*$G$3+AA39*(1-$G$3)</f>
        <v>-5.3591061338563624E-4</v>
      </c>
      <c r="AB40" s="28">
        <f>외인!AB40</f>
        <v>203978.85</v>
      </c>
      <c r="AC40" s="28">
        <f>시기외!AC40*$G$3+AC39*(1-$G$3)</f>
        <v>2.4083036045879267E-5</v>
      </c>
      <c r="AD40" s="28">
        <f>외인!AD40</f>
        <v>19183.32</v>
      </c>
      <c r="AE40" s="28">
        <f>시기외!AE40*$G$3+AE39*(1-$G$3)</f>
        <v>-1.4199192272295771E-3</v>
      </c>
      <c r="AF40" s="28">
        <f>외인!AF40</f>
        <v>24702.46</v>
      </c>
      <c r="AG40" s="28">
        <f>시기외!AG40*$G$3+AG39*(1-$G$3)</f>
        <v>7.5067579080552601E-4</v>
      </c>
      <c r="AH40" s="28">
        <f>외인!AH40</f>
        <v>186066.58</v>
      </c>
      <c r="AI40" s="28">
        <f>시기외!AI40*$G$3+AI39*(1-$G$3)</f>
        <v>-6.6854964749146902E-4</v>
      </c>
      <c r="AJ40" s="28">
        <f>외인!AJ40</f>
        <v>103991.24</v>
      </c>
      <c r="AK40" s="28">
        <f>시기외!AK40*$G$3+AK39*(1-$G$3)</f>
        <v>-1.6714761221397335E-3</v>
      </c>
      <c r="AL40" s="28">
        <f>외인!AL40</f>
        <v>85036.5</v>
      </c>
      <c r="AM40" s="28">
        <f>시기외!AM40*$G$3+AM39*(1-$G$3)</f>
        <v>-4.514092477512462E-5</v>
      </c>
      <c r="AN40" s="28">
        <f>외인!AN40</f>
        <v>161346.49</v>
      </c>
      <c r="AO40" s="28">
        <f>시기외!AO40*$G$3+AO39*(1-$G$3)</f>
        <v>-2.3117543792457542E-3</v>
      </c>
      <c r="AP40" s="28">
        <f>외인!AP40</f>
        <v>118964.78</v>
      </c>
      <c r="AQ40" s="28">
        <f>시기외!AQ40*$G$3+AQ39*(1-$G$3)</f>
        <v>8.4923721945256926E-4</v>
      </c>
      <c r="AR40" s="28">
        <f>외인!AR40</f>
        <v>23416.74</v>
      </c>
      <c r="AS40" s="28">
        <f>시기외!AS40*$G$3+AS39*(1-$G$3)</f>
        <v>-2.1164165642371022E-3</v>
      </c>
      <c r="AT40" s="28">
        <f>외인!AT40</f>
        <v>76378.98</v>
      </c>
      <c r="AU40" s="28">
        <f>시기외!AU40*$G$3+AU39*(1-$G$3)</f>
        <v>-3.5375462824416851E-4</v>
      </c>
      <c r="AV40" s="28">
        <f>외인!AV40</f>
        <v>47322.23</v>
      </c>
      <c r="AW40" s="28">
        <f>시기외!AW40*$G$3+AW39*(1-$G$3)</f>
        <v>1.5592098717409385E-3</v>
      </c>
      <c r="AX40" s="28">
        <f>외인!AX40</f>
        <v>69736.710000000006</v>
      </c>
      <c r="AY40" s="28">
        <f>시기외!AY40*$G$3+AY39*(1-$G$3)</f>
        <v>-1.1938600029262048E-3</v>
      </c>
      <c r="AZ40" s="28">
        <f>외인!AZ40</f>
        <v>2167791.11</v>
      </c>
      <c r="BA40" s="28">
        <f>시기외!BA40*$G$3+BA39*(1-$G$3)</f>
        <v>-9.5936508803185112E-4</v>
      </c>
      <c r="BB40" s="28">
        <f>외인!BB40</f>
        <v>97534.42</v>
      </c>
      <c r="BC40" s="28">
        <f>시기외!BC40*$G$3+BC39*(1-$G$3)</f>
        <v>-2.0646163258285243E-5</v>
      </c>
      <c r="BD40" s="28">
        <f>외인!BD40</f>
        <v>37686.42</v>
      </c>
      <c r="BE40" s="28">
        <f>시기외!BE40*$G$3+BE39*(1-$G$3)</f>
        <v>-1.790773293053001E-3</v>
      </c>
      <c r="BF40" s="28">
        <f>외인!BF40</f>
        <v>0</v>
      </c>
      <c r="BG40" s="28" t="e">
        <f>시기외!BG40*$G$3+BG39*(1-$G$3)</f>
        <v>#DIV/0!</v>
      </c>
      <c r="BH40" s="28">
        <f>외인!BH40</f>
        <v>92171.12</v>
      </c>
      <c r="BI40" s="28">
        <f>시기외!BI40*$G$3+BI39*(1-$G$3)</f>
        <v>2.7864060291924154E-3</v>
      </c>
      <c r="BJ40" s="28">
        <f>외인!BJ40</f>
        <v>121382.82</v>
      </c>
      <c r="BK40" s="28">
        <f>시기외!BK40*$G$3+BK39*(1-$G$3)</f>
        <v>4.5140639867891259E-4</v>
      </c>
      <c r="BL40" s="28">
        <f>외인!BL40</f>
        <v>47456.77</v>
      </c>
      <c r="BM40" s="28">
        <f>시기외!BM40*$G$3+BM39*(1-$G$3)</f>
        <v>-4.4346242824122644E-3</v>
      </c>
      <c r="BN40" s="28">
        <f>외인!BN40</f>
        <v>47407.199999999997</v>
      </c>
      <c r="BO40" s="28">
        <f>시기외!BO40*$G$3+BO39*(1-$G$3)</f>
        <v>3.1928854958805951E-4</v>
      </c>
      <c r="BP40" s="28">
        <f>외인!BP40</f>
        <v>79886.350000000006</v>
      </c>
      <c r="BQ40" s="28">
        <f>시기외!BQ40*$G$3+BQ39*(1-$G$3)</f>
        <v>-1.3967448087923177E-3</v>
      </c>
      <c r="BR40" s="28">
        <f>외인!BR40</f>
        <v>247671.73</v>
      </c>
      <c r="BS40" s="28">
        <f>시기외!BS40*$G$3+BS39*(1-$G$3)</f>
        <v>5.5479708301261056E-4</v>
      </c>
      <c r="BT40" s="28">
        <f>외인!BT40</f>
        <v>2060248.53</v>
      </c>
      <c r="BU40" s="28">
        <f>시기외!BU40*$G$3+BU39*(1-$G$3)</f>
        <v>-1.2323151873984231E-3</v>
      </c>
      <c r="BV40" s="28">
        <f>외인!BV40</f>
        <v>384164.27</v>
      </c>
      <c r="BW40" s="28">
        <f>시기외!BW40*$G$3+BW39*(1-$G$3)</f>
        <v>1.4058666553053609E-3</v>
      </c>
      <c r="BX40" s="28">
        <f>외인!BX40</f>
        <v>73291.78</v>
      </c>
      <c r="BY40" s="28">
        <f>시기외!BY40*$G$3+BY39*(1-$G$3)</f>
        <v>-3.073536692113265E-4</v>
      </c>
      <c r="BZ40" s="28">
        <f>외인!BZ40</f>
        <v>246382.98</v>
      </c>
      <c r="CA40" s="28">
        <f>시기외!CA40*$G$3+CA39*(1-$G$3)</f>
        <v>-1.5389516152215124E-3</v>
      </c>
      <c r="CB40" s="28">
        <f>외인!CB40</f>
        <v>12084.68</v>
      </c>
      <c r="CC40" s="28">
        <f>시기외!CC40*$G$3+CC39*(1-$G$3)</f>
        <v>-3.1390322848671706E-3</v>
      </c>
      <c r="CD40" s="28">
        <f>외인!CD40</f>
        <v>28276.14</v>
      </c>
      <c r="CE40" s="28">
        <f>시기외!CE40*$G$3+CE39*(1-$G$3)</f>
        <v>-2.5694909705046508E-3</v>
      </c>
      <c r="CF40" s="28">
        <f>외인!CF40</f>
        <v>24946.6</v>
      </c>
      <c r="CG40" s="28">
        <f>시기외!CG40*$G$3+CG39*(1-$G$3)</f>
        <v>1.5057259257054353E-3</v>
      </c>
      <c r="CH40" s="28">
        <f>외인!CH40</f>
        <v>66468.56</v>
      </c>
      <c r="CI40" s="28">
        <f>시기외!CI40*$G$3+CI39*(1-$G$3)</f>
        <v>1.1547979775043894E-3</v>
      </c>
      <c r="CJ40" s="28">
        <f>외인!CJ40</f>
        <v>364491.24</v>
      </c>
      <c r="CK40" s="28">
        <f>시기외!CK40*$G$3+CK39*(1-$G$3)</f>
        <v>-6.6052660189880807E-4</v>
      </c>
      <c r="CL40" s="28">
        <f>외인!CL40</f>
        <v>231776.47</v>
      </c>
      <c r="CM40" s="28">
        <f>시기외!CM40*$G$3+CM39*(1-$G$3)</f>
        <v>-3.6063711235836194E-5</v>
      </c>
      <c r="CN40" s="28">
        <f>외인!CN40</f>
        <v>120339.94</v>
      </c>
      <c r="CO40" s="28">
        <f>시기외!CO40*$G$3+CO39*(1-$G$3)</f>
        <v>-1.3945534658327285E-4</v>
      </c>
      <c r="CP40" s="28">
        <f>외인!CP40</f>
        <v>98093.39</v>
      </c>
      <c r="CQ40" s="28">
        <f>시기외!CQ40*$G$3+CQ39*(1-$G$3)</f>
        <v>-1.9959892186026538E-5</v>
      </c>
      <c r="CR40" s="28">
        <f>외인!CR40</f>
        <v>155494.19</v>
      </c>
      <c r="CS40" s="28">
        <f>시기외!CS40*$G$3+CS39*(1-$G$3)</f>
        <v>-1.2254386791607475E-3</v>
      </c>
      <c r="CT40" s="28">
        <f>외인!CT40</f>
        <v>119132.13</v>
      </c>
      <c r="CU40" s="28">
        <f>시기외!CU40*$G$3+CU39*(1-$G$3)</f>
        <v>2.0943673589121198E-3</v>
      </c>
      <c r="CV40" s="28">
        <f>외인!CV40</f>
        <v>2060248.53</v>
      </c>
      <c r="CW40" s="28">
        <f>시기외!CW40*$G$3+CW39*(1-$G$3)</f>
        <v>-1.2323151873984231E-3</v>
      </c>
      <c r="CX40" s="28">
        <f>외인!CX40</f>
        <v>215660.23</v>
      </c>
      <c r="CY40" s="28">
        <f>시기외!CY40*$G$3+CY39*(1-$G$3)</f>
        <v>2.7707741917081794E-3</v>
      </c>
      <c r="CZ40" s="28">
        <f>외인!CZ40</f>
        <v>16958.14</v>
      </c>
      <c r="DA40" s="28">
        <f>시기외!DA40*$G$3+DA39*(1-$G$3)</f>
        <v>-1.1065990129963887E-3</v>
      </c>
      <c r="DB40" s="28">
        <f>외인!DB40</f>
        <v>37686.42</v>
      </c>
      <c r="DC40" s="28">
        <f>시기외!DC40*$G$3+DC39*(1-$G$3)</f>
        <v>-1.790773293053001E-3</v>
      </c>
      <c r="DD40" s="28">
        <f>외인!DD40</f>
        <v>8381.09</v>
      </c>
      <c r="DE40" s="28">
        <f>시기외!DE40*$G$3+DE39*(1-$G$3)</f>
        <v>4.5704647265498147E-4</v>
      </c>
      <c r="DF40" s="28">
        <f>외인!DF40</f>
        <v>55149.73</v>
      </c>
      <c r="DG40" s="28">
        <f>시기외!DG40*$G$3+DG39*(1-$G$3)</f>
        <v>-2.1010512239067069E-4</v>
      </c>
      <c r="DH40" s="28">
        <f>외인!DH40</f>
        <v>20411.41</v>
      </c>
      <c r="DI40" s="28">
        <f>시기외!DI40*$G$3+DI39*(1-$G$3)</f>
        <v>-3.0921101264713268E-3</v>
      </c>
      <c r="DJ40" s="28">
        <f>외인!DJ40</f>
        <v>570279.55000000005</v>
      </c>
      <c r="DK40" s="28">
        <f>시기외!DK40*$G$3+DK39*(1-$G$3)</f>
        <v>7.1157643360841686E-4</v>
      </c>
      <c r="DL40" s="28">
        <f>외인!DL40</f>
        <v>95249.85</v>
      </c>
      <c r="DM40" s="28">
        <f>시기외!DM40*$G$3+DM39*(1-$G$3)</f>
        <v>-2.2518469764378E-4</v>
      </c>
      <c r="DN40" s="28">
        <f>외인!DN40</f>
        <v>2060248.53</v>
      </c>
      <c r="DO40" s="28">
        <f>시기외!DO40*$G$3+DO39*(1-$G$3)</f>
        <v>-1.2323151873984231E-3</v>
      </c>
      <c r="DP40" s="28">
        <f>외인!DP40</f>
        <v>78287.839999999997</v>
      </c>
      <c r="DQ40" s="28">
        <f>시기외!DQ40*$G$3+DQ39*(1-$G$3)</f>
        <v>-1.230606439242827E-3</v>
      </c>
      <c r="DR40" s="28">
        <f>외인!DR40</f>
        <v>42156.31</v>
      </c>
      <c r="DS40" s="28">
        <f>시기외!DS40*$G$3+DS39*(1-$G$3)</f>
        <v>1.2166910109894691E-3</v>
      </c>
      <c r="DT40" s="28">
        <f>외인!DT40</f>
        <v>122522.44</v>
      </c>
      <c r="DU40" s="28">
        <f>시기외!DU40*$G$3+DU39*(1-$G$3)</f>
        <v>-1.7179321307066115E-3</v>
      </c>
      <c r="DV40" s="28">
        <f>외인!DV40</f>
        <v>32693.9</v>
      </c>
      <c r="DW40" s="28">
        <f>시기외!DW40*$G$3+DW39*(1-$G$3)</f>
        <v>5.3888276507879152E-4</v>
      </c>
      <c r="DX40" s="28">
        <f>외인!DX40</f>
        <v>105810.81</v>
      </c>
      <c r="DY40" s="28">
        <f>시기외!DY40*$G$3+DY39*(1-$G$3)</f>
        <v>8.9887473398473034E-4</v>
      </c>
      <c r="DZ40" s="28">
        <f>외인!DZ40</f>
        <v>8383.94</v>
      </c>
      <c r="EA40" s="28">
        <f>시기외!EA40*$G$3+EA39*(1-$G$3)</f>
        <v>-9.4703112673730092E-5</v>
      </c>
      <c r="EB40" s="28">
        <f>외인!EB40</f>
        <v>11995.14</v>
      </c>
      <c r="EC40" s="28">
        <f>시기외!EC40*$G$3+EC39*(1-$G$3)</f>
        <v>-1.3120880122254846E-3</v>
      </c>
      <c r="ED40" s="28">
        <f>외인!ED40</f>
        <v>9936.81</v>
      </c>
      <c r="EE40" s="28">
        <f>시기외!EE40*$G$3+EE39*(1-$G$3)</f>
        <v>-1.1145256087369119E-4</v>
      </c>
      <c r="EF40" s="28">
        <f>외인!EF40</f>
        <v>238166.8</v>
      </c>
      <c r="EG40" s="28">
        <f>시기외!EG40*$G$3+EG39*(1-$G$3)</f>
        <v>-4.9912378167900719E-4</v>
      </c>
      <c r="EH40" s="28">
        <f>외인!EH40</f>
        <v>182457.56</v>
      </c>
      <c r="EI40" s="28">
        <f>시기외!EI40*$G$3+EI39*(1-$G$3)</f>
        <v>-3.0998615396777364E-4</v>
      </c>
      <c r="EJ40" s="28">
        <f>외인!EJ40</f>
        <v>96646.84</v>
      </c>
      <c r="EK40" s="28">
        <f>시기외!EK40*$G$3+EK39*(1-$G$3)</f>
        <v>1.1457576030608008E-3</v>
      </c>
      <c r="EL40" s="28">
        <f>외인!EL40</f>
        <v>30728.81</v>
      </c>
      <c r="EM40" s="28">
        <f>시기외!EM40*$G$3+EM39*(1-$G$3)</f>
        <v>-2.2833069222745928E-3</v>
      </c>
      <c r="EN40" s="28">
        <f>외인!EN40</f>
        <v>42156.31</v>
      </c>
      <c r="EO40" s="28">
        <f>시기외!EO40*$G$3+EO39*(1-$G$3)</f>
        <v>1.2166910109894691E-3</v>
      </c>
      <c r="EP40" s="28">
        <f>외인!EP40</f>
        <v>176675.29</v>
      </c>
      <c r="EQ40" s="28">
        <f>시기외!EQ40*$G$3+EQ39*(1-$G$3)</f>
        <v>2.9848009163630203E-3</v>
      </c>
      <c r="ER40" s="28">
        <f>외인!ER40</f>
        <v>13233.06</v>
      </c>
      <c r="ES40" s="28">
        <f>시기외!ES40*$G$3+ES39*(1-$G$3)</f>
        <v>-1.8124794096434681E-3</v>
      </c>
      <c r="ET40" s="28">
        <f>외인!ET40</f>
        <v>118964.78</v>
      </c>
      <c r="EU40" s="28">
        <f>시기외!EU40*$G$3+EU39*(1-$G$3)</f>
        <v>8.4923721945256926E-4</v>
      </c>
      <c r="EV40" s="28">
        <f>외인!EV40</f>
        <v>43591.14</v>
      </c>
      <c r="EW40" s="28">
        <f>시기외!EW40*$G$3+EW39*(1-$G$3)</f>
        <v>-5.3591061338563624E-4</v>
      </c>
      <c r="EX40" s="28">
        <f>외인!EX40</f>
        <v>54502.25</v>
      </c>
      <c r="EY40" s="28">
        <f>시기외!EY40*$G$3+EY39*(1-$G$3)</f>
        <v>4.030758469600336E-4</v>
      </c>
    </row>
    <row r="41" spans="1:155">
      <c r="A41" s="27">
        <f>외인!A41</f>
        <v>46122</v>
      </c>
      <c r="B41" s="28">
        <f>외인!B41</f>
        <v>4678034.47</v>
      </c>
      <c r="C41" s="28">
        <f>시기외!C41*$G$3+C40*(1-$G$3)</f>
        <v>-1.0739376282195993E-4</v>
      </c>
      <c r="D41" s="28">
        <f>외인!D41</f>
        <v>604984.19999999995</v>
      </c>
      <c r="E41" s="28">
        <f>시기외!E41*$G$3+E40*(1-$G$3)</f>
        <v>-5.7687762171354355E-4</v>
      </c>
      <c r="F41" s="28">
        <f>외인!F41</f>
        <v>2013547.95</v>
      </c>
      <c r="G41" s="28">
        <f>시기외!G41*$G$3+G40*(1-$G$3)</f>
        <v>-1.1204852219714821E-3</v>
      </c>
      <c r="H41" s="28">
        <f>외인!H41</f>
        <v>303898.49</v>
      </c>
      <c r="I41" s="28">
        <f>시기외!I41*$G$3+I40*(1-$G$3)</f>
        <v>2.4897649667719826E-3</v>
      </c>
      <c r="J41" s="28">
        <f>외인!J41</f>
        <v>41866.31</v>
      </c>
      <c r="K41" s="28">
        <f>시기외!K41*$G$3+K40*(1-$G$3)</f>
        <v>1.5228981825430496E-3</v>
      </c>
      <c r="L41" s="28">
        <f>외인!L41</f>
        <v>280340.83</v>
      </c>
      <c r="M41" s="28">
        <f>시기외!M41*$G$3+M40*(1-$G$3)</f>
        <v>2.631528321724628E-3</v>
      </c>
      <c r="N41" s="28">
        <f>외인!N41</f>
        <v>227925.04</v>
      </c>
      <c r="O41" s="28">
        <f>시기외!O41*$G$3+O40*(1-$G$3)</f>
        <v>-1.7645289348630698E-3</v>
      </c>
      <c r="P41" s="28">
        <f>외인!P41</f>
        <v>196458.66</v>
      </c>
      <c r="Q41" s="28">
        <f>시기외!Q41*$G$3+Q40*(1-$G$3)</f>
        <v>2.6216807126948035E-4</v>
      </c>
      <c r="R41" s="28">
        <f>외인!R41</f>
        <v>123463.36</v>
      </c>
      <c r="S41" s="28">
        <f>시기외!S41*$G$3+S40*(1-$G$3)</f>
        <v>-1.7110516426766809E-3</v>
      </c>
      <c r="T41" s="28">
        <f>외인!T41</f>
        <v>8448.1</v>
      </c>
      <c r="U41" s="28">
        <f>시기외!U41*$G$3+U40*(1-$G$3)</f>
        <v>4.6230620232316262E-4</v>
      </c>
      <c r="V41" s="28">
        <f>외인!V41</f>
        <v>107949.74</v>
      </c>
      <c r="W41" s="28">
        <f>시기외!W41*$G$3+W40*(1-$G$3)</f>
        <v>1.065742569065673E-3</v>
      </c>
      <c r="X41" s="28">
        <f>외인!X41</f>
        <v>2058545.67</v>
      </c>
      <c r="Y41" s="28">
        <f>시기외!Y41*$G$3+Y40*(1-$G$3)</f>
        <v>-7.740355859974222E-4</v>
      </c>
      <c r="Z41" s="28">
        <f>외인!Z41</f>
        <v>44294.82</v>
      </c>
      <c r="AA41" s="28">
        <f>시기외!AA41*$G$3+AA40*(1-$G$3)</f>
        <v>-4.851734281901791E-4</v>
      </c>
      <c r="AB41" s="28">
        <f>외인!AB41</f>
        <v>209020.82</v>
      </c>
      <c r="AC41" s="28">
        <f>시기외!AC41*$G$3+AC40*(1-$G$3)</f>
        <v>1.4588624578399254E-4</v>
      </c>
      <c r="AD41" s="28">
        <f>외인!AD41</f>
        <v>19818.099999999999</v>
      </c>
      <c r="AE41" s="28">
        <f>시기외!AE41*$G$3+AE40*(1-$G$3)</f>
        <v>-9.4024814770624716E-4</v>
      </c>
      <c r="AF41" s="28">
        <f>외인!AF41</f>
        <v>25859.31</v>
      </c>
      <c r="AG41" s="28">
        <f>시기외!AG41*$G$3+AG40*(1-$G$3)</f>
        <v>1.106137961451609E-3</v>
      </c>
      <c r="AH41" s="28">
        <f>외인!AH41</f>
        <v>187266.35</v>
      </c>
      <c r="AI41" s="28">
        <f>시기외!AI41*$G$3+AI40*(1-$G$3)</f>
        <v>-7.1665319931689018E-4</v>
      </c>
      <c r="AJ41" s="28">
        <f>외인!AJ41</f>
        <v>104559.88</v>
      </c>
      <c r="AK41" s="28">
        <f>시기외!AK41*$G$3+AK40*(1-$G$3)</f>
        <v>-1.6471259341770731E-3</v>
      </c>
      <c r="AL41" s="28">
        <f>외인!AL41</f>
        <v>85774.26</v>
      </c>
      <c r="AM41" s="28">
        <f>시기외!AM41*$G$3+AM40*(1-$G$3)</f>
        <v>4.371831219320807E-5</v>
      </c>
      <c r="AN41" s="28">
        <f>외인!AN41</f>
        <v>160836.64000000001</v>
      </c>
      <c r="AO41" s="28">
        <f>시기외!AO41*$G$3+AO40*(1-$G$3)</f>
        <v>-2.4802819879345618E-3</v>
      </c>
      <c r="AP41" s="28">
        <f>외인!AP41</f>
        <v>121747.73</v>
      </c>
      <c r="AQ41" s="28">
        <f>시기외!AQ41*$G$3+AQ40*(1-$G$3)</f>
        <v>1.0283557652674882E-3</v>
      </c>
      <c r="AR41" s="28">
        <f>외인!AR41</f>
        <v>23868.2</v>
      </c>
      <c r="AS41" s="28">
        <f>시기외!AS41*$G$3+AS40*(1-$G$3)</f>
        <v>-1.4603453459600382E-3</v>
      </c>
      <c r="AT41" s="28">
        <f>외인!AT41</f>
        <v>77356.72</v>
      </c>
      <c r="AU41" s="28">
        <f>시기외!AU41*$G$3+AU40*(1-$G$3)</f>
        <v>-1.893309482691361E-4</v>
      </c>
      <c r="AV41" s="28">
        <f>외인!AV41</f>
        <v>48527.78</v>
      </c>
      <c r="AW41" s="28">
        <f>시기외!AW41*$G$3+AW40*(1-$G$3)</f>
        <v>1.5455935832826815E-3</v>
      </c>
      <c r="AX41" s="28">
        <f>외인!AX41</f>
        <v>69876.97</v>
      </c>
      <c r="AY41" s="28">
        <f>시기외!AY41*$G$3+AY40*(1-$G$3)</f>
        <v>-1.2590662127532231E-3</v>
      </c>
      <c r="AZ41" s="28">
        <f>외인!AZ41</f>
        <v>2206379.4500000002</v>
      </c>
      <c r="BA41" s="28">
        <f>시기외!BA41*$G$3+BA40*(1-$G$3)</f>
        <v>-5.0533108465196895E-4</v>
      </c>
      <c r="BB41" s="28">
        <f>외인!BB41</f>
        <v>99162.91</v>
      </c>
      <c r="BC41" s="28">
        <f>시기외!BC41*$G$3+BC40*(1-$G$3)</f>
        <v>5.4248732306098993E-7</v>
      </c>
      <c r="BD41" s="28">
        <f>외인!BD41</f>
        <v>37558.68</v>
      </c>
      <c r="BE41" s="28">
        <f>시기외!BE41*$G$3+BE40*(1-$G$3)</f>
        <v>-1.6890285808552679E-3</v>
      </c>
      <c r="BF41" s="28">
        <f>외인!BF41</f>
        <v>0</v>
      </c>
      <c r="BG41" s="28" t="e">
        <f>시기외!BG41*$G$3+BG40*(1-$G$3)</f>
        <v>#DIV/0!</v>
      </c>
      <c r="BH41" s="28">
        <f>외인!BH41</f>
        <v>93687.95</v>
      </c>
      <c r="BI41" s="28">
        <f>시기외!BI41*$G$3+BI40*(1-$G$3)</f>
        <v>2.4107355700652686E-3</v>
      </c>
      <c r="BJ41" s="28">
        <f>외인!BJ41</f>
        <v>121081.62</v>
      </c>
      <c r="BK41" s="28">
        <f>시기외!BK41*$G$3+BK40*(1-$G$3)</f>
        <v>5.8728801685399329E-4</v>
      </c>
      <c r="BL41" s="28">
        <f>외인!BL41</f>
        <v>48741.23</v>
      </c>
      <c r="BM41" s="28">
        <f>시기외!BM41*$G$3+BM40*(1-$G$3)</f>
        <v>-5.5616466218073451E-3</v>
      </c>
      <c r="BN41" s="28">
        <f>외인!BN41</f>
        <v>46999.06</v>
      </c>
      <c r="BO41" s="28">
        <f>시기외!BO41*$G$3+BO40*(1-$G$3)</f>
        <v>5.0863354205451378E-4</v>
      </c>
      <c r="BP41" s="28">
        <f>외인!BP41</f>
        <v>80400.479999999996</v>
      </c>
      <c r="BQ41" s="28">
        <f>시기외!BQ41*$G$3+BQ40*(1-$G$3)</f>
        <v>-1.3975122112823554E-3</v>
      </c>
      <c r="BR41" s="28">
        <f>외인!BR41</f>
        <v>251495.02</v>
      </c>
      <c r="BS41" s="28">
        <f>시기외!BS41*$G$3+BS40*(1-$G$3)</f>
        <v>7.0426711503997772E-4</v>
      </c>
      <c r="BT41" s="28">
        <f>외인!BT41</f>
        <v>2095280.05</v>
      </c>
      <c r="BU41" s="28">
        <f>시기외!BU41*$G$3+BU40*(1-$G$3)</f>
        <v>-7.575957980908714E-4</v>
      </c>
      <c r="BV41" s="28">
        <f>외인!BV41</f>
        <v>390240.06</v>
      </c>
      <c r="BW41" s="28">
        <f>시기외!BW41*$G$3+BW40*(1-$G$3)</f>
        <v>1.3990521170091277E-3</v>
      </c>
      <c r="BX41" s="28">
        <f>외인!BX41</f>
        <v>75708.179999999993</v>
      </c>
      <c r="BY41" s="28">
        <f>시기외!BY41*$G$3+BY40*(1-$G$3)</f>
        <v>-8.9149045753380478E-5</v>
      </c>
      <c r="BZ41" s="28">
        <f>외인!BZ41</f>
        <v>246610.9</v>
      </c>
      <c r="CA41" s="28">
        <f>시기외!CA41*$G$3+CA40*(1-$G$3)</f>
        <v>-1.6155579721704046E-3</v>
      </c>
      <c r="CB41" s="28">
        <f>외인!CB41</f>
        <v>12274.34</v>
      </c>
      <c r="CC41" s="28">
        <f>시기외!CC41*$G$3+CC40*(1-$G$3)</f>
        <v>-2.9525325246364587E-3</v>
      </c>
      <c r="CD41" s="28">
        <f>외인!CD41</f>
        <v>28472.18</v>
      </c>
      <c r="CE41" s="28">
        <f>시기외!CE41*$G$3+CE40*(1-$G$3)</f>
        <v>-2.7039325448598873E-3</v>
      </c>
      <c r="CF41" s="28">
        <f>외인!CF41</f>
        <v>24540.12</v>
      </c>
      <c r="CG41" s="28">
        <f>시기외!CG41*$G$3+CG40*(1-$G$3)</f>
        <v>1.7828188287435718E-3</v>
      </c>
      <c r="CH41" s="28">
        <f>외인!CH41</f>
        <v>67806.22</v>
      </c>
      <c r="CI41" s="28">
        <f>시기외!CI41*$G$3+CI40*(1-$G$3)</f>
        <v>1.1395679571538223E-3</v>
      </c>
      <c r="CJ41" s="28">
        <f>외인!CJ41</f>
        <v>366626.39</v>
      </c>
      <c r="CK41" s="28">
        <f>시기외!CK41*$G$3+CK40*(1-$G$3)</f>
        <v>-6.8671277194463204E-4</v>
      </c>
      <c r="CL41" s="28">
        <f>외인!CL41</f>
        <v>237185.27</v>
      </c>
      <c r="CM41" s="28">
        <f>시기외!CM41*$G$3+CM40*(1-$G$3)</f>
        <v>8.4182296054760434E-5</v>
      </c>
      <c r="CN41" s="28">
        <f>외인!CN41</f>
        <v>121037.5</v>
      </c>
      <c r="CO41" s="28">
        <f>시기외!CO41*$G$3+CO40*(1-$G$3)</f>
        <v>5.0427733532804197E-5</v>
      </c>
      <c r="CP41" s="28">
        <f>외인!CP41</f>
        <v>99731.91</v>
      </c>
      <c r="CQ41" s="28">
        <f>시기외!CQ41*$G$3+CQ40*(1-$G$3)</f>
        <v>1.730007297971657E-6</v>
      </c>
      <c r="CR41" s="28">
        <f>외인!CR41</f>
        <v>156704.99</v>
      </c>
      <c r="CS41" s="28">
        <f>시기외!CS41*$G$3+CS40*(1-$G$3)</f>
        <v>-1.2166987326845469E-3</v>
      </c>
      <c r="CT41" s="28">
        <f>외인!CT41</f>
        <v>126486.64</v>
      </c>
      <c r="CU41" s="28">
        <f>시기외!CU41*$G$3+CU40*(1-$G$3)</f>
        <v>2.2336712287735865E-3</v>
      </c>
      <c r="CV41" s="28">
        <f>외인!CV41</f>
        <v>2095280.05</v>
      </c>
      <c r="CW41" s="28">
        <f>시기외!CW41*$G$3+CW40*(1-$G$3)</f>
        <v>-7.575957980908714E-4</v>
      </c>
      <c r="CX41" s="28">
        <f>외인!CX41</f>
        <v>214293.61</v>
      </c>
      <c r="CY41" s="28">
        <f>시기외!CY41*$G$3+CY40*(1-$G$3)</f>
        <v>2.6716799529234521E-3</v>
      </c>
      <c r="CZ41" s="28">
        <f>외인!CZ41</f>
        <v>17766.68</v>
      </c>
      <c r="DA41" s="28">
        <f>시기외!DA41*$G$3+DA40*(1-$G$3)</f>
        <v>-2.4724976137028784E-4</v>
      </c>
      <c r="DB41" s="28">
        <f>외인!DB41</f>
        <v>37558.68</v>
      </c>
      <c r="DC41" s="28">
        <f>시기외!DC41*$G$3+DC40*(1-$G$3)</f>
        <v>-1.6890285808552679E-3</v>
      </c>
      <c r="DD41" s="28">
        <f>외인!DD41</f>
        <v>8448.1</v>
      </c>
      <c r="DE41" s="28">
        <f>시기외!DE41*$G$3+DE40*(1-$G$3)</f>
        <v>4.6230620232316262E-4</v>
      </c>
      <c r="DF41" s="28">
        <f>외인!DF41</f>
        <v>56949.61</v>
      </c>
      <c r="DG41" s="28">
        <f>시기외!DG41*$G$3+DG40*(1-$G$3)</f>
        <v>7.2993742834626368E-5</v>
      </c>
      <c r="DH41" s="28">
        <f>외인!DH41</f>
        <v>20364.740000000002</v>
      </c>
      <c r="DI41" s="28">
        <f>시기외!DI41*$G$3+DI40*(1-$G$3)</f>
        <v>-3.3452624734505764E-3</v>
      </c>
      <c r="DJ41" s="28">
        <f>외인!DJ41</f>
        <v>572693.57999999996</v>
      </c>
      <c r="DK41" s="28">
        <f>시기외!DK41*$G$3+DK40*(1-$G$3)</f>
        <v>7.1738562010974422E-4</v>
      </c>
      <c r="DL41" s="28">
        <f>외인!DL41</f>
        <v>95983.27</v>
      </c>
      <c r="DM41" s="28">
        <f>시기외!DM41*$G$3+DM40*(1-$G$3)</f>
        <v>-7.0473819767872116E-6</v>
      </c>
      <c r="DN41" s="28">
        <f>외인!DN41</f>
        <v>2095280.05</v>
      </c>
      <c r="DO41" s="28">
        <f>시기외!DO41*$G$3+DO40*(1-$G$3)</f>
        <v>-7.575957980908714E-4</v>
      </c>
      <c r="DP41" s="28">
        <f>외인!DP41</f>
        <v>78339.44</v>
      </c>
      <c r="DQ41" s="28">
        <f>시기외!DQ41*$G$3+DQ40*(1-$G$3)</f>
        <v>-1.3135491988134711E-3</v>
      </c>
      <c r="DR41" s="28">
        <f>외인!DR41</f>
        <v>43416.27</v>
      </c>
      <c r="DS41" s="28">
        <f>시기외!DS41*$G$3+DS40*(1-$G$3)</f>
        <v>1.3578143362749802E-3</v>
      </c>
      <c r="DT41" s="28">
        <f>외인!DT41</f>
        <v>123463.36</v>
      </c>
      <c r="DU41" s="28">
        <f>시기외!DU41*$G$3+DU40*(1-$G$3)</f>
        <v>-1.7110516426766809E-3</v>
      </c>
      <c r="DV41" s="28">
        <f>외인!DV41</f>
        <v>32961.99</v>
      </c>
      <c r="DW41" s="28">
        <f>시기외!DW41*$G$3+DW40*(1-$G$3)</f>
        <v>5.6477436691986091E-4</v>
      </c>
      <c r="DX41" s="28">
        <f>외인!DX41</f>
        <v>107949.74</v>
      </c>
      <c r="DY41" s="28">
        <f>시기외!DY41*$G$3+DY40*(1-$G$3)</f>
        <v>1.065742569065673E-3</v>
      </c>
      <c r="DZ41" s="28">
        <f>외인!DZ41</f>
        <v>8645.6299999999992</v>
      </c>
      <c r="EA41" s="28">
        <f>시기외!EA41*$G$3+EA40*(1-$G$3)</f>
        <v>1.2557301031958262E-4</v>
      </c>
      <c r="EB41" s="28">
        <f>외인!EB41</f>
        <v>12177.08</v>
      </c>
      <c r="EC41" s="28">
        <f>시기외!EC41*$G$3+EC40*(1-$G$3)</f>
        <v>-1.2428861157507368E-3</v>
      </c>
      <c r="ED41" s="28">
        <f>외인!ED41</f>
        <v>10127.68</v>
      </c>
      <c r="EE41" s="28">
        <f>시기외!EE41*$G$3+EE40*(1-$G$3)</f>
        <v>9.0108611792313341E-5</v>
      </c>
      <c r="EF41" s="28">
        <f>외인!EF41</f>
        <v>239284.9</v>
      </c>
      <c r="EG41" s="28">
        <f>시기외!EG41*$G$3+EG40*(1-$G$3)</f>
        <v>-4.9227466635716987E-4</v>
      </c>
      <c r="EH41" s="28">
        <f>외인!EH41</f>
        <v>184665.09</v>
      </c>
      <c r="EI41" s="28">
        <f>시기외!EI41*$G$3+EI40*(1-$G$3)</f>
        <v>-6.4315946749178983E-5</v>
      </c>
      <c r="EJ41" s="28">
        <f>외인!EJ41</f>
        <v>98537.26</v>
      </c>
      <c r="EK41" s="28">
        <f>시기외!EK41*$G$3+EK40*(1-$G$3)</f>
        <v>1.0591370076874539E-3</v>
      </c>
      <c r="EL41" s="28">
        <f>외인!EL41</f>
        <v>30938.02</v>
      </c>
      <c r="EM41" s="28">
        <f>시기외!EM41*$G$3+EM40*(1-$G$3)</f>
        <v>-2.4333787048630871E-3</v>
      </c>
      <c r="EN41" s="28">
        <f>외인!EN41</f>
        <v>43416.27</v>
      </c>
      <c r="EO41" s="28">
        <f>시기외!EO41*$G$3+EO40*(1-$G$3)</f>
        <v>1.3578143362749802E-3</v>
      </c>
      <c r="EP41" s="28">
        <f>외인!EP41</f>
        <v>180422.17</v>
      </c>
      <c r="EQ41" s="28">
        <f>시기외!EQ41*$G$3+EQ40*(1-$G$3)</f>
        <v>2.8078874213698351E-3</v>
      </c>
      <c r="ER41" s="28">
        <f>외인!ER41</f>
        <v>13156.33</v>
      </c>
      <c r="ES41" s="28">
        <f>시기외!ES41*$G$3+ES40*(1-$G$3)</f>
        <v>-3.8558879703137995E-3</v>
      </c>
      <c r="ET41" s="28">
        <f>외인!ET41</f>
        <v>121747.73</v>
      </c>
      <c r="EU41" s="28">
        <f>시기외!EU41*$G$3+EU40*(1-$G$3)</f>
        <v>1.0283557652674882E-3</v>
      </c>
      <c r="EV41" s="28">
        <f>외인!EV41</f>
        <v>44294.82</v>
      </c>
      <c r="EW41" s="28">
        <f>시기외!EW41*$G$3+EW40*(1-$G$3)</f>
        <v>-4.851734281901791E-4</v>
      </c>
      <c r="EX41" s="28">
        <f>외인!EX41</f>
        <v>55437.09</v>
      </c>
      <c r="EY41" s="28">
        <f>시기외!EY41*$G$3+EY40*(1-$G$3)</f>
        <v>3.9992507661490461E-4</v>
      </c>
    </row>
    <row r="42" spans="1:155">
      <c r="A42" s="27">
        <f>외인!A42</f>
        <v>46125</v>
      </c>
      <c r="B42" s="28">
        <f>외인!B42</f>
        <v>4635961.26</v>
      </c>
      <c r="C42" s="28">
        <f>시기외!C42*$G$3+C41*(1-$G$3)</f>
        <v>3.1064397035923832E-5</v>
      </c>
      <c r="D42" s="28">
        <f>외인!D42</f>
        <v>609148.54</v>
      </c>
      <c r="E42" s="28">
        <f>시기외!E42*$G$3+E41*(1-$G$3)</f>
        <v>-5.9185839091704213E-4</v>
      </c>
      <c r="F42" s="28">
        <f>외인!F42</f>
        <v>1976393.1</v>
      </c>
      <c r="G42" s="28">
        <f>시기외!G42*$G$3+G41*(1-$G$3)</f>
        <v>-1.0203907416736721E-3</v>
      </c>
      <c r="H42" s="28">
        <f>외인!H42</f>
        <v>297754.88</v>
      </c>
      <c r="I42" s="28">
        <f>시기외!I42*$G$3+I41*(1-$G$3)</f>
        <v>2.2756344356403167E-3</v>
      </c>
      <c r="J42" s="28">
        <f>외인!J42</f>
        <v>42604.95</v>
      </c>
      <c r="K42" s="28">
        <f>시기외!K42*$G$3+K41*(1-$G$3)</f>
        <v>1.9903303221189671E-3</v>
      </c>
      <c r="L42" s="28">
        <f>외인!L42</f>
        <v>274519.53000000003</v>
      </c>
      <c r="M42" s="28">
        <f>시기외!M42*$G$3+M41*(1-$G$3)</f>
        <v>2.4269942298197735E-3</v>
      </c>
      <c r="N42" s="28">
        <f>외인!N42</f>
        <v>223262.32</v>
      </c>
      <c r="O42" s="28">
        <f>시기외!O42*$G$3+O41*(1-$G$3)</f>
        <v>-1.898966981548616E-3</v>
      </c>
      <c r="P42" s="28">
        <f>외인!P42</f>
        <v>191888.79</v>
      </c>
      <c r="Q42" s="28">
        <f>시기외!Q42*$G$3+Q41*(1-$G$3)</f>
        <v>1.9544904657371027E-4</v>
      </c>
      <c r="R42" s="28">
        <f>외인!R42</f>
        <v>122108.29</v>
      </c>
      <c r="S42" s="28">
        <f>시기외!S42*$G$3+S41*(1-$G$3)</f>
        <v>-1.6429486747934626E-3</v>
      </c>
      <c r="T42" s="28">
        <f>외인!T42</f>
        <v>8351.99</v>
      </c>
      <c r="U42" s="28">
        <f>시기외!U42*$G$3+U41*(1-$G$3)</f>
        <v>3.793931797751318E-4</v>
      </c>
      <c r="V42" s="28">
        <f>외인!V42</f>
        <v>108439.25</v>
      </c>
      <c r="W42" s="28">
        <f>시기외!W42*$G$3+W41*(1-$G$3)</f>
        <v>1.018231635691166E-3</v>
      </c>
      <c r="X42" s="28">
        <f>외인!X42</f>
        <v>2036804.85</v>
      </c>
      <c r="Y42" s="28">
        <f>시기외!Y42*$G$3+Y41*(1-$G$3)</f>
        <v>-4.5722721024600999E-4</v>
      </c>
      <c r="Z42" s="28">
        <f>외인!Z42</f>
        <v>44069.17</v>
      </c>
      <c r="AA42" s="28">
        <f>시기외!AA42*$G$3+AA41*(1-$G$3)</f>
        <v>-4.618841997536596E-4</v>
      </c>
      <c r="AB42" s="28">
        <f>외인!AB42</f>
        <v>208153.38</v>
      </c>
      <c r="AC42" s="28">
        <f>시기외!AC42*$G$3+AC41*(1-$G$3)</f>
        <v>2.2519409881233392E-4</v>
      </c>
      <c r="AD42" s="28">
        <f>외인!AD42</f>
        <v>18989.87</v>
      </c>
      <c r="AE42" s="28">
        <f>시기외!AE42*$G$3+AE41*(1-$G$3)</f>
        <v>-6.2133163636720625E-4</v>
      </c>
      <c r="AF42" s="28">
        <f>외인!AF42</f>
        <v>25391.57</v>
      </c>
      <c r="AG42" s="28">
        <f>시기외!AG42*$G$3+AG41*(1-$G$3)</f>
        <v>1.1428758995343552E-3</v>
      </c>
      <c r="AH42" s="28">
        <f>외인!AH42</f>
        <v>183556.11</v>
      </c>
      <c r="AI42" s="28">
        <f>시기외!AI42*$G$3+AI41*(1-$G$3)</f>
        <v>-7.6261183667586103E-4</v>
      </c>
      <c r="AJ42" s="28">
        <f>외인!AJ42</f>
        <v>103833.5</v>
      </c>
      <c r="AK42" s="28">
        <f>시기외!AK42*$G$3+AK41*(1-$G$3)</f>
        <v>-1.6338697252740251E-3</v>
      </c>
      <c r="AL42" s="28">
        <f>외인!AL42</f>
        <v>83919.24</v>
      </c>
      <c r="AM42" s="28">
        <f>시기외!AM42*$G$3+AM41*(1-$G$3)</f>
        <v>7.7287569175668897E-5</v>
      </c>
      <c r="AN42" s="28">
        <f>외인!AN42</f>
        <v>157955.9</v>
      </c>
      <c r="AO42" s="28">
        <f>시기외!AO42*$G$3+AO41*(1-$G$3)</f>
        <v>-2.6684307310496746E-3</v>
      </c>
      <c r="AP42" s="28">
        <f>외인!AP42</f>
        <v>127305.81</v>
      </c>
      <c r="AQ42" s="28">
        <f>시기외!AQ42*$G$3+AQ41*(1-$G$3)</f>
        <v>1.1217641993298969E-3</v>
      </c>
      <c r="AR42" s="28">
        <f>외인!AR42</f>
        <v>23354.07</v>
      </c>
      <c r="AS42" s="28">
        <f>시기외!AS42*$G$3+AS41*(1-$G$3)</f>
        <v>-9.7401926012821965E-4</v>
      </c>
      <c r="AT42" s="28">
        <f>외인!AT42</f>
        <v>76199.38</v>
      </c>
      <c r="AU42" s="28">
        <f>시기외!AU42*$G$3+AU41*(1-$G$3)</f>
        <v>1.7266534995103361E-5</v>
      </c>
      <c r="AV42" s="28">
        <f>외인!AV42</f>
        <v>48589.49</v>
      </c>
      <c r="AW42" s="28">
        <f>시기외!AW42*$G$3+AW41*(1-$G$3)</f>
        <v>1.5394839874105068E-3</v>
      </c>
      <c r="AX42" s="28">
        <f>외인!AX42</f>
        <v>68801.09</v>
      </c>
      <c r="AY42" s="28">
        <f>시기외!AY42*$G$3+AY41*(1-$G$3)</f>
        <v>-1.5823501611289658E-3</v>
      </c>
      <c r="AZ42" s="28">
        <f>외인!AZ42</f>
        <v>2183716.52</v>
      </c>
      <c r="BA42" s="28">
        <f>시기외!BA42*$G$3+BA41*(1-$G$3)</f>
        <v>-2.151870678308716E-4</v>
      </c>
      <c r="BB42" s="28">
        <f>외인!BB42</f>
        <v>98978.99</v>
      </c>
      <c r="BC42" s="28">
        <f>시기외!BC42*$G$3+BC41*(1-$G$3)</f>
        <v>8.9424053184510532E-7</v>
      </c>
      <c r="BD42" s="28">
        <f>외인!BD42</f>
        <v>36796.57</v>
      </c>
      <c r="BE42" s="28">
        <f>시기외!BE42*$G$3+BE41*(1-$G$3)</f>
        <v>-1.6048633012885896E-3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93015.81</v>
      </c>
      <c r="BI42" s="28">
        <f>시기외!BI42*$G$3+BI41*(1-$G$3)</f>
        <v>2.1342953494430015E-3</v>
      </c>
      <c r="BJ42" s="28">
        <f>외인!BJ42</f>
        <v>118980.97</v>
      </c>
      <c r="BK42" s="28">
        <f>시기외!BK42*$G$3+BK41*(1-$G$3)</f>
        <v>5.3498993420887729E-4</v>
      </c>
      <c r="BL42" s="28">
        <f>외인!BL42</f>
        <v>50857.27</v>
      </c>
      <c r="BM42" s="28">
        <f>시기외!BM42*$G$3+BM41*(1-$G$3)</f>
        <v>-6.1464804461407157E-3</v>
      </c>
      <c r="BN42" s="28">
        <f>외인!BN42</f>
        <v>46098.76</v>
      </c>
      <c r="BO42" s="28">
        <f>시기외!BO42*$G$3+BO41*(1-$G$3)</f>
        <v>5.6587727908571526E-4</v>
      </c>
      <c r="BP42" s="28">
        <f>외인!BP42</f>
        <v>78813.27</v>
      </c>
      <c r="BQ42" s="28">
        <f>시기외!BQ42*$G$3+BQ41*(1-$G$3)</f>
        <v>-1.6566983429967554E-3</v>
      </c>
      <c r="BR42" s="28">
        <f>외인!BR42</f>
        <v>255888.78</v>
      </c>
      <c r="BS42" s="28">
        <f>시기외!BS42*$G$3+BS41*(1-$G$3)</f>
        <v>8.3744152785040647E-4</v>
      </c>
      <c r="BT42" s="28">
        <f>외인!BT42</f>
        <v>2074690.07</v>
      </c>
      <c r="BU42" s="28">
        <f>시기외!BU42*$G$3+BU41*(1-$G$3)</f>
        <v>-4.3946142364147524E-4</v>
      </c>
      <c r="BV42" s="28">
        <f>외인!BV42</f>
        <v>389904.6</v>
      </c>
      <c r="BW42" s="28">
        <f>시기외!BW42*$G$3+BW41*(1-$G$3)</f>
        <v>1.3842055440617977E-3</v>
      </c>
      <c r="BX42" s="28">
        <f>외인!BX42</f>
        <v>73776.47</v>
      </c>
      <c r="BY42" s="28">
        <f>시기외!BY42*$G$3+BY41*(1-$G$3)</f>
        <v>-4.523864805621829E-5</v>
      </c>
      <c r="BZ42" s="28">
        <f>외인!BZ42</f>
        <v>241875.14</v>
      </c>
      <c r="CA42" s="28">
        <f>시기외!CA42*$G$3+CA41*(1-$G$3)</f>
        <v>-1.7250847236767123E-3</v>
      </c>
      <c r="CB42" s="28">
        <f>외인!CB42</f>
        <v>12077.63</v>
      </c>
      <c r="CC42" s="28">
        <f>시기외!CC42*$G$3+CC41*(1-$G$3)</f>
        <v>-2.8771280798963127E-3</v>
      </c>
      <c r="CD42" s="28">
        <f>외인!CD42</f>
        <v>28297.24</v>
      </c>
      <c r="CE42" s="28">
        <f>시기외!CE42*$G$3+CE41*(1-$G$3)</f>
        <v>-2.8324918174211199E-3</v>
      </c>
      <c r="CF42" s="28">
        <f>외인!CF42</f>
        <v>24489.45</v>
      </c>
      <c r="CG42" s="28">
        <f>시기외!CG42*$G$3+CG41*(1-$G$3)</f>
        <v>2.2613906686075871E-3</v>
      </c>
      <c r="CH42" s="28">
        <f>외인!CH42</f>
        <v>68016.02</v>
      </c>
      <c r="CI42" s="28">
        <f>시기외!CI42*$G$3+CI41*(1-$G$3)</f>
        <v>1.1367204900534053E-3</v>
      </c>
      <c r="CJ42" s="28">
        <f>외인!CJ42</f>
        <v>364623.97</v>
      </c>
      <c r="CK42" s="28">
        <f>시기외!CK42*$G$3+CK41*(1-$G$3)</f>
        <v>-6.6442977884179403E-4</v>
      </c>
      <c r="CL42" s="28">
        <f>외인!CL42</f>
        <v>236401.2</v>
      </c>
      <c r="CM42" s="28">
        <f>시기외!CM42*$G$3+CM41*(1-$G$3)</f>
        <v>1.6534106942158789E-4</v>
      </c>
      <c r="CN42" s="28">
        <f>외인!CN42</f>
        <v>120181.59</v>
      </c>
      <c r="CO42" s="28">
        <f>시기외!CO42*$G$3+CO41*(1-$G$3)</f>
        <v>1.6518934591252607E-4</v>
      </c>
      <c r="CP42" s="28">
        <f>외인!CP42</f>
        <v>99544.86</v>
      </c>
      <c r="CQ42" s="28">
        <f>시기외!CQ42*$G$3+CQ41*(1-$G$3)</f>
        <v>3.3184471782032135E-6</v>
      </c>
      <c r="CR42" s="28">
        <f>외인!CR42</f>
        <v>155587.65</v>
      </c>
      <c r="CS42" s="28">
        <f>시기외!CS42*$G$3+CS41*(1-$G$3)</f>
        <v>-1.1565760088087054E-3</v>
      </c>
      <c r="CT42" s="28">
        <f>외인!CT42</f>
        <v>127709.94</v>
      </c>
      <c r="CU42" s="28">
        <f>시기외!CU42*$G$3+CU41*(1-$G$3)</f>
        <v>2.2425470891726694E-3</v>
      </c>
      <c r="CV42" s="28">
        <f>외인!CV42</f>
        <v>2074690.07</v>
      </c>
      <c r="CW42" s="28">
        <f>시기외!CW42*$G$3+CW41*(1-$G$3)</f>
        <v>-4.3946142364147524E-4</v>
      </c>
      <c r="CX42" s="28">
        <f>외인!CX42</f>
        <v>210665.04</v>
      </c>
      <c r="CY42" s="28">
        <f>시기외!CY42*$G$3+CY41*(1-$G$3)</f>
        <v>2.3979610203981377E-3</v>
      </c>
      <c r="CZ42" s="28">
        <f>외인!CZ42</f>
        <v>17694.5</v>
      </c>
      <c r="DA42" s="28">
        <f>시기외!DA42*$G$3+DA41*(1-$G$3)</f>
        <v>5.776476830991284E-4</v>
      </c>
      <c r="DB42" s="28">
        <f>외인!DB42</f>
        <v>36796.57</v>
      </c>
      <c r="DC42" s="28">
        <f>시기외!DC42*$G$3+DC41*(1-$G$3)</f>
        <v>-1.6048633012885896E-3</v>
      </c>
      <c r="DD42" s="28">
        <f>외인!DD42</f>
        <v>8351.99</v>
      </c>
      <c r="DE42" s="28">
        <f>시기외!DE42*$G$3+DE41*(1-$G$3)</f>
        <v>3.793931797751318E-4</v>
      </c>
      <c r="DF42" s="28">
        <f>외인!DF42</f>
        <v>55575.31</v>
      </c>
      <c r="DG42" s="28">
        <f>시기외!DG42*$G$3+DG41*(1-$G$3)</f>
        <v>1.4151711607053984E-4</v>
      </c>
      <c r="DH42" s="28">
        <f>외인!DH42</f>
        <v>20167.240000000002</v>
      </c>
      <c r="DI42" s="28">
        <f>시기외!DI42*$G$3+DI41*(1-$G$3)</f>
        <v>-3.5791931820569681E-3</v>
      </c>
      <c r="DJ42" s="28">
        <f>외인!DJ42</f>
        <v>569534.43000000005</v>
      </c>
      <c r="DK42" s="28">
        <f>시기외!DK42*$G$3+DK41*(1-$G$3)</f>
        <v>6.3902855269041636E-4</v>
      </c>
      <c r="DL42" s="28">
        <f>외인!DL42</f>
        <v>95457.37</v>
      </c>
      <c r="DM42" s="28">
        <f>시기외!DM42*$G$3+DM41*(1-$G$3)</f>
        <v>1.2239054174510282E-4</v>
      </c>
      <c r="DN42" s="28">
        <f>외인!DN42</f>
        <v>2074690.07</v>
      </c>
      <c r="DO42" s="28">
        <f>시기외!DO42*$G$3+DO41*(1-$G$3)</f>
        <v>-4.3946142364147524E-4</v>
      </c>
      <c r="DP42" s="28">
        <f>외인!DP42</f>
        <v>77718.75</v>
      </c>
      <c r="DQ42" s="28">
        <f>시기외!DQ42*$G$3+DQ41*(1-$G$3)</f>
        <v>-1.3945762714404173E-3</v>
      </c>
      <c r="DR42" s="28">
        <f>외인!DR42</f>
        <v>43873.99</v>
      </c>
      <c r="DS42" s="28">
        <f>시기외!DS42*$G$3+DS41*(1-$G$3)</f>
        <v>1.6050162307088241E-3</v>
      </c>
      <c r="DT42" s="28">
        <f>외인!DT42</f>
        <v>122108.29</v>
      </c>
      <c r="DU42" s="28">
        <f>시기외!DU42*$G$3+DU41*(1-$G$3)</f>
        <v>-1.6429486747934626E-3</v>
      </c>
      <c r="DV42" s="28">
        <f>외인!DV42</f>
        <v>33200.620000000003</v>
      </c>
      <c r="DW42" s="28">
        <f>시기외!DW42*$G$3+DW41*(1-$G$3)</f>
        <v>5.9984850737105234E-4</v>
      </c>
      <c r="DX42" s="28">
        <f>외인!DX42</f>
        <v>108439.25</v>
      </c>
      <c r="DY42" s="28">
        <f>시기외!DY42*$G$3+DY41*(1-$G$3)</f>
        <v>1.018231635691166E-3</v>
      </c>
      <c r="DZ42" s="28">
        <f>외인!DZ42</f>
        <v>8499.76</v>
      </c>
      <c r="EA42" s="28">
        <f>시기외!EA42*$G$3+EA41*(1-$G$3)</f>
        <v>1.6869928772770534E-4</v>
      </c>
      <c r="EB42" s="28">
        <f>외인!EB42</f>
        <v>12168.93</v>
      </c>
      <c r="EC42" s="28">
        <f>시기외!EC42*$G$3+EC41*(1-$G$3)</f>
        <v>-1.1849252124118159E-3</v>
      </c>
      <c r="ED42" s="28">
        <f>외인!ED42</f>
        <v>10069.040000000001</v>
      </c>
      <c r="EE42" s="28">
        <f>시기외!EE42*$G$3+EE41*(1-$G$3)</f>
        <v>2.4156591646116765E-4</v>
      </c>
      <c r="EF42" s="28">
        <f>외인!EF42</f>
        <v>236043.6</v>
      </c>
      <c r="EG42" s="28">
        <f>시기외!EG42*$G$3+EG41*(1-$G$3)</f>
        <v>-4.4384275056133629E-4</v>
      </c>
      <c r="EH42" s="28">
        <f>외인!EH42</f>
        <v>183524.07</v>
      </c>
      <c r="EI42" s="28">
        <f>시기외!EI42*$G$3+EI41*(1-$G$3)</f>
        <v>1.5614855255082069E-4</v>
      </c>
      <c r="EJ42" s="28">
        <f>외인!EJ42</f>
        <v>98975.79</v>
      </c>
      <c r="EK42" s="28">
        <f>시기외!EK42*$G$3+EK41*(1-$G$3)</f>
        <v>1.0498901122845061E-3</v>
      </c>
      <c r="EL42" s="28">
        <f>외인!EL42</f>
        <v>30747.360000000001</v>
      </c>
      <c r="EM42" s="28">
        <f>시기외!EM42*$G$3+EM41*(1-$G$3)</f>
        <v>-2.5746792860423936E-3</v>
      </c>
      <c r="EN42" s="28">
        <f>외인!EN42</f>
        <v>43873.99</v>
      </c>
      <c r="EO42" s="28">
        <f>시기외!EO42*$G$3+EO41*(1-$G$3)</f>
        <v>1.6050162307088241E-3</v>
      </c>
      <c r="EP42" s="28">
        <f>외인!EP42</f>
        <v>181280.58</v>
      </c>
      <c r="EQ42" s="28">
        <f>시기외!EQ42*$G$3+EQ41*(1-$G$3)</f>
        <v>2.6312590059720635E-3</v>
      </c>
      <c r="ER42" s="28">
        <f>외인!ER42</f>
        <v>13691.53</v>
      </c>
      <c r="ES42" s="28">
        <f>시기외!ES42*$G$3+ES41*(1-$G$3)</f>
        <v>-4.7123073341081081E-3</v>
      </c>
      <c r="ET42" s="28">
        <f>외인!ET42</f>
        <v>127305.81</v>
      </c>
      <c r="EU42" s="28">
        <f>시기외!EU42*$G$3+EU41*(1-$G$3)</f>
        <v>1.1217641993298969E-3</v>
      </c>
      <c r="EV42" s="28">
        <f>외인!EV42</f>
        <v>44069.17</v>
      </c>
      <c r="EW42" s="28">
        <f>시기외!EW42*$G$3+EW41*(1-$G$3)</f>
        <v>-4.618841997536596E-4</v>
      </c>
      <c r="EX42" s="28">
        <f>외인!EX42</f>
        <v>55475.69</v>
      </c>
      <c r="EY42" s="28">
        <f>시기외!EY42*$G$3+EY41*(1-$G$3)</f>
        <v>3.8252003203657128E-4</v>
      </c>
    </row>
    <row r="43" spans="1:155">
      <c r="A43" s="27">
        <f>외인!A43</f>
        <v>46126</v>
      </c>
      <c r="B43" s="28">
        <f>외인!B43</f>
        <v>4747572.28</v>
      </c>
      <c r="C43" s="28">
        <f>시기외!C43*$G$3+C42*(1-$G$3)</f>
        <v>2.1378805507483707E-4</v>
      </c>
      <c r="D43" s="28">
        <f>외인!D43</f>
        <v>621365.07999999996</v>
      </c>
      <c r="E43" s="28">
        <f>시기외!E43*$G$3+E42*(1-$G$3)</f>
        <v>-6.5075102319374616E-4</v>
      </c>
      <c r="F43" s="28">
        <f>외인!F43</f>
        <v>2007597.45</v>
      </c>
      <c r="G43" s="28">
        <f>시기외!G43*$G$3+G42*(1-$G$3)</f>
        <v>-8.3857036183548265E-4</v>
      </c>
      <c r="H43" s="28">
        <f>외인!H43</f>
        <v>296406.05</v>
      </c>
      <c r="I43" s="28">
        <f>시기외!I43*$G$3+I42*(1-$G$3)</f>
        <v>1.8356808837153213E-3</v>
      </c>
      <c r="J43" s="28">
        <f>외인!J43</f>
        <v>41886.14</v>
      </c>
      <c r="K43" s="28">
        <f>시기외!K43*$G$3+K42*(1-$G$3)</f>
        <v>2.4761262128231102E-3</v>
      </c>
      <c r="L43" s="28">
        <f>외인!L43</f>
        <v>273358.75</v>
      </c>
      <c r="M43" s="28">
        <f>시기외!M43*$G$3+M42*(1-$G$3)</f>
        <v>2.027603539622511E-3</v>
      </c>
      <c r="N43" s="28">
        <f>외인!N43</f>
        <v>228582.21</v>
      </c>
      <c r="O43" s="28">
        <f>시기외!O43*$G$3+O42*(1-$G$3)</f>
        <v>-1.9083222628182423E-3</v>
      </c>
      <c r="P43" s="28">
        <f>외인!P43</f>
        <v>192691.94</v>
      </c>
      <c r="Q43" s="28">
        <f>시기외!Q43*$G$3+Q42*(1-$G$3)</f>
        <v>9.1248084501264795E-5</v>
      </c>
      <c r="R43" s="28">
        <f>외인!R43</f>
        <v>124753.23</v>
      </c>
      <c r="S43" s="28">
        <f>시기외!S43*$G$3+S42*(1-$G$3)</f>
        <v>-1.5129774398205927E-3</v>
      </c>
      <c r="T43" s="28">
        <f>외인!T43</f>
        <v>8360.48</v>
      </c>
      <c r="U43" s="28">
        <f>시기외!U43*$G$3+U42*(1-$G$3)</f>
        <v>3.1679263178218628E-4</v>
      </c>
      <c r="V43" s="28">
        <f>외인!V43</f>
        <v>111579.46</v>
      </c>
      <c r="W43" s="28">
        <f>시기외!W43*$G$3+W42*(1-$G$3)</f>
        <v>9.9627593211890119E-4</v>
      </c>
      <c r="X43" s="28">
        <f>외인!X43</f>
        <v>2100811.88</v>
      </c>
      <c r="Y43" s="28">
        <f>시기외!Y43*$G$3+Y42*(1-$G$3)</f>
        <v>-6.8310290466033795E-5</v>
      </c>
      <c r="Z43" s="28">
        <f>외인!Z43</f>
        <v>45447.34</v>
      </c>
      <c r="AA43" s="28">
        <f>시기외!AA43*$G$3+AA42*(1-$G$3)</f>
        <v>-3.8469796698122288E-4</v>
      </c>
      <c r="AB43" s="28">
        <f>외인!AB43</f>
        <v>208983.1</v>
      </c>
      <c r="AC43" s="28">
        <f>시기외!AC43*$G$3+AC42*(1-$G$3)</f>
        <v>2.8427744767826332E-4</v>
      </c>
      <c r="AD43" s="28">
        <f>외인!AD43</f>
        <v>19386.349999999999</v>
      </c>
      <c r="AE43" s="28">
        <f>시기외!AE43*$G$3+AE42*(1-$G$3)</f>
        <v>-3.0552376466138161E-4</v>
      </c>
      <c r="AF43" s="28">
        <f>외인!AF43</f>
        <v>25090.04</v>
      </c>
      <c r="AG43" s="28">
        <f>시기외!AG43*$G$3+AG42*(1-$G$3)</f>
        <v>1.039464947285495E-3</v>
      </c>
      <c r="AH43" s="28">
        <f>외인!AH43</f>
        <v>188306.85</v>
      </c>
      <c r="AI43" s="28">
        <f>시기외!AI43*$G$3+AI42*(1-$G$3)</f>
        <v>-7.6831853480251655E-4</v>
      </c>
      <c r="AJ43" s="28">
        <f>외인!AJ43</f>
        <v>104927.69</v>
      </c>
      <c r="AK43" s="28">
        <f>시기외!AK43*$G$3+AK42*(1-$G$3)</f>
        <v>-1.6414820357006142E-3</v>
      </c>
      <c r="AL43" s="28">
        <f>외인!AL43</f>
        <v>86195.5</v>
      </c>
      <c r="AM43" s="28">
        <f>시기외!AM43*$G$3+AM42*(1-$G$3)</f>
        <v>1.8264405857140948E-4</v>
      </c>
      <c r="AN43" s="28">
        <f>외인!AN43</f>
        <v>161412.45000000001</v>
      </c>
      <c r="AO43" s="28">
        <f>시기외!AO43*$G$3+AO42*(1-$G$3)</f>
        <v>-2.7092168881616913E-3</v>
      </c>
      <c r="AP43" s="28">
        <f>외인!AP43</f>
        <v>131138.71</v>
      </c>
      <c r="AQ43" s="28">
        <f>시기외!AQ43*$G$3+AQ42*(1-$G$3)</f>
        <v>1.1178966444516656E-3</v>
      </c>
      <c r="AR43" s="28">
        <f>외인!AR43</f>
        <v>23892.02</v>
      </c>
      <c r="AS43" s="28">
        <f>시기외!AS43*$G$3+AS42*(1-$G$3)</f>
        <v>-4.8469406578512852E-4</v>
      </c>
      <c r="AT43" s="28">
        <f>외인!AT43</f>
        <v>78072.100000000006</v>
      </c>
      <c r="AU43" s="28">
        <f>시기외!AU43*$G$3+AU42*(1-$G$3)</f>
        <v>3.2188035764840186E-4</v>
      </c>
      <c r="AV43" s="28">
        <f>외인!AV43</f>
        <v>48728.37</v>
      </c>
      <c r="AW43" s="28">
        <f>시기외!AW43*$G$3+AW42*(1-$G$3)</f>
        <v>1.4082177129190619E-3</v>
      </c>
      <c r="AX43" s="28">
        <f>외인!AX43</f>
        <v>69852.23</v>
      </c>
      <c r="AY43" s="28">
        <f>시기외!AY43*$G$3+AY42*(1-$G$3)</f>
        <v>-1.9864985108320734E-3</v>
      </c>
      <c r="AZ43" s="28">
        <f>외인!AZ43</f>
        <v>2250050.7599999998</v>
      </c>
      <c r="BA43" s="28">
        <f>시기외!BA43*$G$3+BA42*(1-$G$3)</f>
        <v>1.4086998160859048E-4</v>
      </c>
      <c r="BB43" s="28">
        <f>외인!BB43</f>
        <v>102617.52</v>
      </c>
      <c r="BC43" s="28">
        <f>시기외!BC43*$G$3+BC42*(1-$G$3)</f>
        <v>5.0695655840232045E-5</v>
      </c>
      <c r="BD43" s="28">
        <f>외인!BD43</f>
        <v>38473.660000000003</v>
      </c>
      <c r="BE43" s="28">
        <f>시기외!BE43*$G$3+BE42*(1-$G$3)</f>
        <v>-1.3052978523344627E-3</v>
      </c>
      <c r="BF43" s="28">
        <f>외인!BF43</f>
        <v>0</v>
      </c>
      <c r="BG43" s="28" t="e">
        <f>시기외!BG43*$G$3+BG42*(1-$G$3)</f>
        <v>#DIV/0!</v>
      </c>
      <c r="BH43" s="28">
        <f>외인!BH43</f>
        <v>93651.91</v>
      </c>
      <c r="BI43" s="28">
        <f>시기외!BI43*$G$3+BI42*(1-$G$3)</f>
        <v>1.8843668380183268E-3</v>
      </c>
      <c r="BJ43" s="28">
        <f>외인!BJ43</f>
        <v>119509.02</v>
      </c>
      <c r="BK43" s="28">
        <f>시기외!BK43*$G$3+BK42*(1-$G$3)</f>
        <v>4.2888127428427345E-4</v>
      </c>
      <c r="BL43" s="28">
        <f>외인!BL43</f>
        <v>50710.239999999998</v>
      </c>
      <c r="BM43" s="28">
        <f>시기외!BM43*$G$3+BM42*(1-$G$3)</f>
        <v>-6.4890315043184274E-3</v>
      </c>
      <c r="BN43" s="28">
        <f>외인!BN43</f>
        <v>46463.92</v>
      </c>
      <c r="BO43" s="28">
        <f>시기외!BO43*$G$3+BO42*(1-$G$3)</f>
        <v>7.6926792440874196E-4</v>
      </c>
      <c r="BP43" s="28">
        <f>외인!BP43</f>
        <v>80481.039999999994</v>
      </c>
      <c r="BQ43" s="28">
        <f>시기외!BQ43*$G$3+BQ42*(1-$G$3)</f>
        <v>-1.9373133021499528E-3</v>
      </c>
      <c r="BR43" s="28">
        <f>외인!BR43</f>
        <v>261455.06</v>
      </c>
      <c r="BS43" s="28">
        <f>시기외!BS43*$G$3+BS42*(1-$G$3)</f>
        <v>9.5377078569943742E-4</v>
      </c>
      <c r="BT43" s="28">
        <f>외인!BT43</f>
        <v>2140926.94</v>
      </c>
      <c r="BU43" s="28">
        <f>시기외!BU43*$G$3+BU42*(1-$G$3)</f>
        <v>-4.5457046843912262E-5</v>
      </c>
      <c r="BV43" s="28">
        <f>외인!BV43</f>
        <v>400973.77</v>
      </c>
      <c r="BW43" s="28">
        <f>시기외!BW43*$G$3+BW42*(1-$G$3)</f>
        <v>1.3134930285859925E-3</v>
      </c>
      <c r="BX43" s="28">
        <f>외인!BX43</f>
        <v>74483.53</v>
      </c>
      <c r="BY43" s="28">
        <f>시기외!BY43*$G$3+BY42*(1-$G$3)</f>
        <v>-4.4206857332396465E-5</v>
      </c>
      <c r="BZ43" s="28">
        <f>외인!BZ43</f>
        <v>247607.96</v>
      </c>
      <c r="CA43" s="28">
        <f>시기외!CA43*$G$3+CA42*(1-$G$3)</f>
        <v>-1.7130777098741396E-3</v>
      </c>
      <c r="CB43" s="28">
        <f>외인!CB43</f>
        <v>12377.37</v>
      </c>
      <c r="CC43" s="28">
        <f>시기외!CC43*$G$3+CC42*(1-$G$3)</f>
        <v>-2.6495256237480083E-3</v>
      </c>
      <c r="CD43" s="28">
        <f>외인!CD43</f>
        <v>28328.76</v>
      </c>
      <c r="CE43" s="28">
        <f>시기외!CE43*$G$3+CE42*(1-$G$3)</f>
        <v>-3.0340755903583332E-3</v>
      </c>
      <c r="CF43" s="28">
        <f>외인!CF43</f>
        <v>24946.87</v>
      </c>
      <c r="CG43" s="28">
        <f>시기외!CG43*$G$3+CG42*(1-$G$3)</f>
        <v>2.656910494856383E-3</v>
      </c>
      <c r="CH43" s="28">
        <f>외인!CH43</f>
        <v>68442.03</v>
      </c>
      <c r="CI43" s="28">
        <f>시기외!CI43*$G$3+CI42*(1-$G$3)</f>
        <v>1.0800313971494153E-3</v>
      </c>
      <c r="CJ43" s="28">
        <f>외인!CJ43</f>
        <v>366991.21</v>
      </c>
      <c r="CK43" s="28">
        <f>시기외!CK43*$G$3+CK42*(1-$G$3)</f>
        <v>-7.3754832385578982E-4</v>
      </c>
      <c r="CL43" s="28">
        <f>외인!CL43</f>
        <v>238326.04</v>
      </c>
      <c r="CM43" s="28">
        <f>시기외!CM43*$G$3+CM42*(1-$G$3)</f>
        <v>2.5638307071681923E-4</v>
      </c>
      <c r="CN43" s="28">
        <f>외인!CN43</f>
        <v>127528.86</v>
      </c>
      <c r="CO43" s="28">
        <f>시기외!CO43*$G$3+CO42*(1-$G$3)</f>
        <v>3.6430396325257201E-4</v>
      </c>
      <c r="CP43" s="28">
        <f>외인!CP43</f>
        <v>103203.71</v>
      </c>
      <c r="CQ43" s="28">
        <f>시기외!CQ43*$G$3+CQ42*(1-$G$3)</f>
        <v>5.3670727581495506E-5</v>
      </c>
      <c r="CR43" s="28">
        <f>외인!CR43</f>
        <v>158572.51999999999</v>
      </c>
      <c r="CS43" s="28">
        <f>시기외!CS43*$G$3+CS42*(1-$G$3)</f>
        <v>-1.0421501566076588E-3</v>
      </c>
      <c r="CT43" s="28">
        <f>외인!CT43</f>
        <v>131362.42000000001</v>
      </c>
      <c r="CU43" s="28">
        <f>시기외!CU43*$G$3+CU42*(1-$G$3)</f>
        <v>2.2248199579186839E-3</v>
      </c>
      <c r="CV43" s="28">
        <f>외인!CV43</f>
        <v>2140926.94</v>
      </c>
      <c r="CW43" s="28">
        <f>시기외!CW43*$G$3+CW42*(1-$G$3)</f>
        <v>-4.5457046843912262E-5</v>
      </c>
      <c r="CX43" s="28">
        <f>외인!CX43</f>
        <v>211126.34</v>
      </c>
      <c r="CY43" s="28">
        <f>시기외!CY43*$G$3+CY42*(1-$G$3)</f>
        <v>2.0001440007957629E-3</v>
      </c>
      <c r="CZ43" s="28">
        <f>외인!CZ43</f>
        <v>18136.490000000002</v>
      </c>
      <c r="DA43" s="28">
        <f>시기외!DA43*$G$3+DA42*(1-$G$3)</f>
        <v>1.3282254373473913E-3</v>
      </c>
      <c r="DB43" s="28">
        <f>외인!DB43</f>
        <v>38473.660000000003</v>
      </c>
      <c r="DC43" s="28">
        <f>시기외!DC43*$G$3+DC42*(1-$G$3)</f>
        <v>-1.3052978523344627E-3</v>
      </c>
      <c r="DD43" s="28">
        <f>외인!DD43</f>
        <v>8360.48</v>
      </c>
      <c r="DE43" s="28">
        <f>시기외!DE43*$G$3+DE42*(1-$G$3)</f>
        <v>3.1679263178218628E-4</v>
      </c>
      <c r="DF43" s="28">
        <f>외인!DF43</f>
        <v>56122.78</v>
      </c>
      <c r="DG43" s="28">
        <f>시기외!DG43*$G$3+DG42*(1-$G$3)</f>
        <v>1.6160402614804828E-4</v>
      </c>
      <c r="DH43" s="28">
        <f>외인!DH43</f>
        <v>20102.310000000001</v>
      </c>
      <c r="DI43" s="28">
        <f>시기외!DI43*$G$3+DI42*(1-$G$3)</f>
        <v>-3.9303962114554981E-3</v>
      </c>
      <c r="DJ43" s="28">
        <f>외인!DJ43</f>
        <v>577686.31000000006</v>
      </c>
      <c r="DK43" s="28">
        <f>시기외!DK43*$G$3+DK42*(1-$G$3)</f>
        <v>5.2097991122179992E-4</v>
      </c>
      <c r="DL43" s="28">
        <f>외인!DL43</f>
        <v>101827.53</v>
      </c>
      <c r="DM43" s="28">
        <f>시기외!DM43*$G$3+DM42*(1-$G$3)</f>
        <v>3.513104591761284E-4</v>
      </c>
      <c r="DN43" s="28">
        <f>외인!DN43</f>
        <v>2140926.94</v>
      </c>
      <c r="DO43" s="28">
        <f>시기외!DO43*$G$3+DO42*(1-$G$3)</f>
        <v>-4.5457046843912262E-5</v>
      </c>
      <c r="DP43" s="28">
        <f>외인!DP43</f>
        <v>78428.960000000006</v>
      </c>
      <c r="DQ43" s="28">
        <f>시기외!DQ43*$G$3+DQ42*(1-$G$3)</f>
        <v>-1.5117324329678985E-3</v>
      </c>
      <c r="DR43" s="28">
        <f>외인!DR43</f>
        <v>43183.92</v>
      </c>
      <c r="DS43" s="28">
        <f>시기외!DS43*$G$3+DS42*(1-$G$3)</f>
        <v>1.907191055520284E-3</v>
      </c>
      <c r="DT43" s="28">
        <f>외인!DT43</f>
        <v>124753.23</v>
      </c>
      <c r="DU43" s="28">
        <f>시기외!DU43*$G$3+DU42*(1-$G$3)</f>
        <v>-1.5129774398205927E-3</v>
      </c>
      <c r="DV43" s="28">
        <f>외인!DV43</f>
        <v>33542.21</v>
      </c>
      <c r="DW43" s="28">
        <f>시기외!DW43*$G$3+DW42*(1-$G$3)</f>
        <v>6.6484012148525283E-4</v>
      </c>
      <c r="DX43" s="28">
        <f>외인!DX43</f>
        <v>111579.46</v>
      </c>
      <c r="DY43" s="28">
        <f>시기외!DY43*$G$3+DY42*(1-$G$3)</f>
        <v>9.9627593211890119E-4</v>
      </c>
      <c r="DZ43" s="28">
        <f>외인!DZ43</f>
        <v>8810.31</v>
      </c>
      <c r="EA43" s="28">
        <f>시기외!EA43*$G$3+EA42*(1-$G$3)</f>
        <v>2.9798325648947374E-4</v>
      </c>
      <c r="EB43" s="28">
        <f>외인!EB43</f>
        <v>12352.32</v>
      </c>
      <c r="EC43" s="28">
        <f>시기외!EC43*$G$3+EC42*(1-$G$3)</f>
        <v>-1.0974103488100022E-3</v>
      </c>
      <c r="ED43" s="28">
        <f>외인!ED43</f>
        <v>10400.040000000001</v>
      </c>
      <c r="EE43" s="28">
        <f>시기외!EE43*$G$3+EE42*(1-$G$3)</f>
        <v>5.3827638482574491E-4</v>
      </c>
      <c r="EF43" s="28">
        <f>외인!EF43</f>
        <v>236567.12</v>
      </c>
      <c r="EG43" s="28">
        <f>시기외!EG43*$G$3+EG42*(1-$G$3)</f>
        <v>-5.0789443655727704E-4</v>
      </c>
      <c r="EH43" s="28">
        <f>외인!EH43</f>
        <v>194004.03</v>
      </c>
      <c r="EI43" s="28">
        <f>시기외!EI43*$G$3+EI42*(1-$G$3)</f>
        <v>4.2993870290251423E-4</v>
      </c>
      <c r="EJ43" s="28">
        <f>외인!EJ43</f>
        <v>98700.479999999996</v>
      </c>
      <c r="EK43" s="28">
        <f>시기외!EK43*$G$3+EK42*(1-$G$3)</f>
        <v>1.0724219050848673E-3</v>
      </c>
      <c r="EL43" s="28">
        <f>외인!EL43</f>
        <v>30823.3</v>
      </c>
      <c r="EM43" s="28">
        <f>시기외!EM43*$G$3+EM42*(1-$G$3)</f>
        <v>-2.7790196487526685E-3</v>
      </c>
      <c r="EN43" s="28">
        <f>외인!EN43</f>
        <v>43183.92</v>
      </c>
      <c r="EO43" s="28">
        <f>시기외!EO43*$G$3+EO42*(1-$G$3)</f>
        <v>1.907191055520284E-3</v>
      </c>
      <c r="EP43" s="28">
        <f>외인!EP43</f>
        <v>182142.35</v>
      </c>
      <c r="EQ43" s="28">
        <f>시기외!EQ43*$G$3+EQ42*(1-$G$3)</f>
        <v>2.2843505418323686E-3</v>
      </c>
      <c r="ER43" s="28">
        <f>외인!ER43</f>
        <v>14250.66</v>
      </c>
      <c r="ES43" s="28">
        <f>시기외!ES43*$G$3+ES42*(1-$G$3)</f>
        <v>-5.6341163036696682E-3</v>
      </c>
      <c r="ET43" s="28">
        <f>외인!ET43</f>
        <v>131138.71</v>
      </c>
      <c r="EU43" s="28">
        <f>시기외!EU43*$G$3+EU42*(1-$G$3)</f>
        <v>1.1178966444516656E-3</v>
      </c>
      <c r="EV43" s="28">
        <f>외인!EV43</f>
        <v>45447.34</v>
      </c>
      <c r="EW43" s="28">
        <f>시기외!EW43*$G$3+EW42*(1-$G$3)</f>
        <v>-3.8469796698122288E-4</v>
      </c>
      <c r="EX43" s="28">
        <f>외인!EX43</f>
        <v>57756.37</v>
      </c>
      <c r="EY43" s="28">
        <f>시기외!EY43*$G$3+EY42*(1-$G$3)</f>
        <v>4.0973522924481247E-4</v>
      </c>
    </row>
    <row r="44" spans="1:155">
      <c r="A44" s="27">
        <f>외인!A44</f>
        <v>46127</v>
      </c>
      <c r="B44" s="28">
        <f>외인!B44</f>
        <v>4845669.8099999996</v>
      </c>
      <c r="C44" s="28">
        <f>시기외!C44*$G$3+C43*(1-$G$3)</f>
        <v>2.3438483215693827E-4</v>
      </c>
      <c r="D44" s="28">
        <f>외인!D44</f>
        <v>638902.21</v>
      </c>
      <c r="E44" s="28">
        <f>시기외!E44*$G$3+E43*(1-$G$3)</f>
        <v>-7.4824366863962132E-4</v>
      </c>
      <c r="F44" s="28">
        <f>외인!F44</f>
        <v>2048700.47</v>
      </c>
      <c r="G44" s="28">
        <f>시기외!G44*$G$3+G43*(1-$G$3)</f>
        <v>-7.4771505645552573E-4</v>
      </c>
      <c r="H44" s="28">
        <f>외인!H44</f>
        <v>301782.89</v>
      </c>
      <c r="I44" s="28">
        <f>시기외!I44*$G$3+I43*(1-$G$3)</f>
        <v>1.4549909613851609E-3</v>
      </c>
      <c r="J44" s="28">
        <f>외인!J44</f>
        <v>43191.55</v>
      </c>
      <c r="K44" s="28">
        <f>시기외!K44*$G$3+K43*(1-$G$3)</f>
        <v>3.0064374600374737E-3</v>
      </c>
      <c r="L44" s="28">
        <f>외인!L44</f>
        <v>278031.65000000002</v>
      </c>
      <c r="M44" s="28">
        <f>시기외!M44*$G$3+M43*(1-$G$3)</f>
        <v>1.6527054589587351E-3</v>
      </c>
      <c r="N44" s="28">
        <f>외인!N44</f>
        <v>233951.99</v>
      </c>
      <c r="O44" s="28">
        <f>시기외!O44*$G$3+O43*(1-$G$3)</f>
        <v>-1.9183862665497963E-3</v>
      </c>
      <c r="P44" s="28">
        <f>외인!P44</f>
        <v>201529.87</v>
      </c>
      <c r="Q44" s="28">
        <f>시기외!Q44*$G$3+Q43*(1-$G$3)</f>
        <v>1.2231871086144816E-4</v>
      </c>
      <c r="R44" s="28">
        <f>외인!R44</f>
        <v>131102.15</v>
      </c>
      <c r="S44" s="28">
        <f>시기외!S44*$G$3+S43*(1-$G$3)</f>
        <v>-1.3235953490534076E-3</v>
      </c>
      <c r="T44" s="28">
        <f>외인!T44</f>
        <v>8380.08</v>
      </c>
      <c r="U44" s="28">
        <f>시기외!U44*$G$3+U43*(1-$G$3)</f>
        <v>2.0251526491024777E-4</v>
      </c>
      <c r="V44" s="28">
        <f>외인!V44</f>
        <v>113803.6</v>
      </c>
      <c r="W44" s="28">
        <f>시기외!W44*$G$3+W43*(1-$G$3)</f>
        <v>8.4096140824621232E-4</v>
      </c>
      <c r="X44" s="28">
        <f>외인!X44</f>
        <v>2153420.9900000002</v>
      </c>
      <c r="Y44" s="28">
        <f>시기외!Y44*$G$3+Y43*(1-$G$3)</f>
        <v>-1.6034198916069633E-5</v>
      </c>
      <c r="Z44" s="28">
        <f>외인!Z44</f>
        <v>44843.34</v>
      </c>
      <c r="AA44" s="28">
        <f>시기외!AA44*$G$3+AA43*(1-$G$3)</f>
        <v>-3.5546408561471193E-4</v>
      </c>
      <c r="AB44" s="28">
        <f>외인!AB44</f>
        <v>211161.53</v>
      </c>
      <c r="AC44" s="28">
        <f>시기외!AC44*$G$3+AC43*(1-$G$3)</f>
        <v>3.1296969261056923E-4</v>
      </c>
      <c r="AD44" s="28">
        <f>외인!AD44</f>
        <v>19628.52</v>
      </c>
      <c r="AE44" s="28">
        <f>시기외!AE44*$G$3+AE43*(1-$G$3)</f>
        <v>-4.2421307432106818E-4</v>
      </c>
      <c r="AF44" s="28">
        <f>외인!AF44</f>
        <v>25254.05</v>
      </c>
      <c r="AG44" s="28">
        <f>시기외!AG44*$G$3+AG43*(1-$G$3)</f>
        <v>8.8295874940987464E-4</v>
      </c>
      <c r="AH44" s="28">
        <f>외인!AH44</f>
        <v>189199.83</v>
      </c>
      <c r="AI44" s="28">
        <f>시기외!AI44*$G$3+AI43*(1-$G$3)</f>
        <v>-8.2388393180144197E-4</v>
      </c>
      <c r="AJ44" s="28">
        <f>외인!AJ44</f>
        <v>107843.99</v>
      </c>
      <c r="AK44" s="28">
        <f>시기외!AK44*$G$3+AK43*(1-$G$3)</f>
        <v>-1.5564817963687413E-3</v>
      </c>
      <c r="AL44" s="28">
        <f>외인!AL44</f>
        <v>87324.76</v>
      </c>
      <c r="AM44" s="28">
        <f>시기외!AM44*$G$3+AM43*(1-$G$3)</f>
        <v>1.8354370899010245E-4</v>
      </c>
      <c r="AN44" s="28">
        <f>외인!AN44</f>
        <v>165707.67000000001</v>
      </c>
      <c r="AO44" s="28">
        <f>시기외!AO44*$G$3+AO43*(1-$G$3)</f>
        <v>-2.727991360968649E-3</v>
      </c>
      <c r="AP44" s="28">
        <f>외인!AP44</f>
        <v>134598.1</v>
      </c>
      <c r="AQ44" s="28">
        <f>시기외!AQ44*$G$3+AQ43*(1-$G$3)</f>
        <v>1.0258542383900762E-3</v>
      </c>
      <c r="AR44" s="28">
        <f>외인!AR44</f>
        <v>24146.42</v>
      </c>
      <c r="AS44" s="28">
        <f>시기외!AS44*$G$3+AS43*(1-$G$3)</f>
        <v>-3.5214613857237754E-4</v>
      </c>
      <c r="AT44" s="28">
        <f>외인!AT44</f>
        <v>78928.27</v>
      </c>
      <c r="AU44" s="28">
        <f>시기외!AU44*$G$3+AU43*(1-$G$3)</f>
        <v>4.9946036936484412E-4</v>
      </c>
      <c r="AV44" s="28">
        <f>외인!AV44</f>
        <v>49362.03</v>
      </c>
      <c r="AW44" s="28">
        <f>시기외!AW44*$G$3+AW43*(1-$G$3)</f>
        <v>1.3264903516202531E-3</v>
      </c>
      <c r="AX44" s="28">
        <f>외인!AX44</f>
        <v>73160.27</v>
      </c>
      <c r="AY44" s="28">
        <f>시기외!AY44*$G$3+AY43*(1-$G$3)</f>
        <v>-2.3526014466151313E-3</v>
      </c>
      <c r="AZ44" s="28">
        <f>외인!AZ44</f>
        <v>2308751.7200000002</v>
      </c>
      <c r="BA44" s="28">
        <f>시기외!BA44*$G$3+BA43*(1-$G$3)</f>
        <v>1.8590838461624216E-4</v>
      </c>
      <c r="BB44" s="28">
        <f>외인!BB44</f>
        <v>104443.36</v>
      </c>
      <c r="BC44" s="28">
        <f>시기외!BC44*$G$3+BC43*(1-$G$3)</f>
        <v>7.5611884806737526E-5</v>
      </c>
      <c r="BD44" s="28">
        <f>외인!BD44</f>
        <v>38739.35</v>
      </c>
      <c r="BE44" s="28">
        <f>시기외!BE44*$G$3+BE43*(1-$G$3)</f>
        <v>-1.3634125228346406E-3</v>
      </c>
      <c r="BF44" s="28">
        <f>외인!BF44</f>
        <v>0</v>
      </c>
      <c r="BG44" s="28" t="e">
        <f>시기외!BG44*$G$3+BG43*(1-$G$3)</f>
        <v>#DIV/0!</v>
      </c>
      <c r="BH44" s="28">
        <f>외인!BH44</f>
        <v>94237.17</v>
      </c>
      <c r="BI44" s="28">
        <f>시기외!BI44*$G$3+BI43*(1-$G$3)</f>
        <v>1.6451873327230162E-3</v>
      </c>
      <c r="BJ44" s="28">
        <f>외인!BJ44</f>
        <v>123199.51</v>
      </c>
      <c r="BK44" s="28">
        <f>시기외!BK44*$G$3+BK43*(1-$G$3)</f>
        <v>2.8874839570882846E-4</v>
      </c>
      <c r="BL44" s="28">
        <f>외인!BL44</f>
        <v>50791.24</v>
      </c>
      <c r="BM44" s="28">
        <f>시기외!BM44*$G$3+BM43*(1-$G$3)</f>
        <v>-5.4084213091400149E-3</v>
      </c>
      <c r="BN44" s="28">
        <f>외인!BN44</f>
        <v>47043.91</v>
      </c>
      <c r="BO44" s="28">
        <f>시기외!BO44*$G$3+BO43*(1-$G$3)</f>
        <v>7.1822111106817875E-4</v>
      </c>
      <c r="BP44" s="28">
        <f>외인!BP44</f>
        <v>83857.899999999994</v>
      </c>
      <c r="BQ44" s="28">
        <f>시기외!BQ44*$G$3+BQ43*(1-$G$3)</f>
        <v>-2.2138635044099473E-3</v>
      </c>
      <c r="BR44" s="28">
        <f>외인!BR44</f>
        <v>268680.3</v>
      </c>
      <c r="BS44" s="28">
        <f>시기외!BS44*$G$3+BS43*(1-$G$3)</f>
        <v>1.0020984989230599E-3</v>
      </c>
      <c r="BT44" s="28">
        <f>외인!BT44</f>
        <v>2194185.87</v>
      </c>
      <c r="BU44" s="28">
        <f>시기외!BU44*$G$3+BU43*(1-$G$3)</f>
        <v>1.5424213648169008E-5</v>
      </c>
      <c r="BV44" s="28">
        <f>외인!BV44</f>
        <v>404429.11</v>
      </c>
      <c r="BW44" s="28">
        <f>시기외!BW44*$G$3+BW43*(1-$G$3)</f>
        <v>1.1567954834987811E-3</v>
      </c>
      <c r="BX44" s="28">
        <f>외인!BX44</f>
        <v>74987.11</v>
      </c>
      <c r="BY44" s="28">
        <f>시기외!BY44*$G$3+BY43*(1-$G$3)</f>
        <v>-2.0219309816039451E-4</v>
      </c>
      <c r="BZ44" s="28">
        <f>외인!BZ44</f>
        <v>253032.43</v>
      </c>
      <c r="CA44" s="28">
        <f>시기외!CA44*$G$3+CA43*(1-$G$3)</f>
        <v>-1.7247671718453013E-3</v>
      </c>
      <c r="CB44" s="28">
        <f>외인!CB44</f>
        <v>12518.05</v>
      </c>
      <c r="CC44" s="28">
        <f>시기외!CC44*$G$3+CC43*(1-$G$3)</f>
        <v>-2.4220768998977557E-3</v>
      </c>
      <c r="CD44" s="28">
        <f>외인!CD44</f>
        <v>28954.87</v>
      </c>
      <c r="CE44" s="28">
        <f>시기외!CE44*$G$3+CE43*(1-$G$3)</f>
        <v>-3.0978285735405761E-3</v>
      </c>
      <c r="CF44" s="28">
        <f>외인!CF44</f>
        <v>25188.21</v>
      </c>
      <c r="CG44" s="28">
        <f>시기외!CG44*$G$3+CG43*(1-$G$3)</f>
        <v>2.8580252258195138E-3</v>
      </c>
      <c r="CH44" s="28">
        <f>외인!CH44</f>
        <v>69341.47</v>
      </c>
      <c r="CI44" s="28">
        <f>시기외!CI44*$G$3+CI43*(1-$G$3)</f>
        <v>1.0623464206799692E-3</v>
      </c>
      <c r="CJ44" s="28">
        <f>외인!CJ44</f>
        <v>382289.97</v>
      </c>
      <c r="CK44" s="28">
        <f>시기외!CK44*$G$3+CK43*(1-$G$3)</f>
        <v>-6.6135270858243712E-4</v>
      </c>
      <c r="CL44" s="28">
        <f>외인!CL44</f>
        <v>240494.74</v>
      </c>
      <c r="CM44" s="28">
        <f>시기외!CM44*$G$3+CM43*(1-$G$3)</f>
        <v>3.1878086598192528E-4</v>
      </c>
      <c r="CN44" s="28">
        <f>외인!CN44</f>
        <v>125567.9</v>
      </c>
      <c r="CO44" s="28">
        <f>시기외!CO44*$G$3+CO43*(1-$G$3)</f>
        <v>2.5197137895441367E-4</v>
      </c>
      <c r="CP44" s="28">
        <f>외인!CP44</f>
        <v>105018.37</v>
      </c>
      <c r="CQ44" s="28">
        <f>시기외!CQ44*$G$3+CQ43*(1-$G$3)</f>
        <v>7.8111268753449587E-5</v>
      </c>
      <c r="CR44" s="28">
        <f>외인!CR44</f>
        <v>165039.82</v>
      </c>
      <c r="CS44" s="28">
        <f>시기외!CS44*$G$3+CS43*(1-$G$3)</f>
        <v>-8.866293912745039E-4</v>
      </c>
      <c r="CT44" s="28">
        <f>외인!CT44</f>
        <v>135952.23000000001</v>
      </c>
      <c r="CU44" s="28">
        <f>시기외!CU44*$G$3+CU43*(1-$G$3)</f>
        <v>1.9508897641150886E-3</v>
      </c>
      <c r="CV44" s="28">
        <f>외인!CV44</f>
        <v>2194185.87</v>
      </c>
      <c r="CW44" s="28">
        <f>시기외!CW44*$G$3+CW43*(1-$G$3)</f>
        <v>1.5424213648169008E-5</v>
      </c>
      <c r="CX44" s="28">
        <f>외인!CX44</f>
        <v>214420.55</v>
      </c>
      <c r="CY44" s="28">
        <f>시기외!CY44*$G$3+CY43*(1-$G$3)</f>
        <v>1.6314135734399981E-3</v>
      </c>
      <c r="CZ44" s="28">
        <f>외인!CZ44</f>
        <v>18691.080000000002</v>
      </c>
      <c r="DA44" s="28">
        <f>시기외!DA44*$G$3+DA43*(1-$G$3)</f>
        <v>1.7868072610137105E-3</v>
      </c>
      <c r="DB44" s="28">
        <f>외인!DB44</f>
        <v>38739.35</v>
      </c>
      <c r="DC44" s="28">
        <f>시기외!DC44*$G$3+DC43*(1-$G$3)</f>
        <v>-1.3634125228346406E-3</v>
      </c>
      <c r="DD44" s="28">
        <f>외인!DD44</f>
        <v>8380.08</v>
      </c>
      <c r="DE44" s="28">
        <f>시기외!DE44*$G$3+DE43*(1-$G$3)</f>
        <v>2.0251526491024777E-4</v>
      </c>
      <c r="DF44" s="28">
        <f>외인!DF44</f>
        <v>56409.72</v>
      </c>
      <c r="DG44" s="28">
        <f>시기외!DG44*$G$3+DG43*(1-$G$3)</f>
        <v>-4.2049265422220718E-6</v>
      </c>
      <c r="DH44" s="28">
        <f>외인!DH44</f>
        <v>20693.169999999998</v>
      </c>
      <c r="DI44" s="28">
        <f>시기외!DI44*$G$3+DI43*(1-$G$3)</f>
        <v>-4.0523066926506524E-3</v>
      </c>
      <c r="DJ44" s="28">
        <f>외인!DJ44</f>
        <v>587673</v>
      </c>
      <c r="DK44" s="28">
        <f>시기외!DK44*$G$3+DK43*(1-$G$3)</f>
        <v>3.8904996761568173E-4</v>
      </c>
      <c r="DL44" s="28">
        <f>외인!DL44</f>
        <v>99958.19</v>
      </c>
      <c r="DM44" s="28">
        <f>시기외!DM44*$G$3+DM43*(1-$G$3)</f>
        <v>2.1747549104162106E-4</v>
      </c>
      <c r="DN44" s="28">
        <f>외인!DN44</f>
        <v>2194185.87</v>
      </c>
      <c r="DO44" s="28">
        <f>시기외!DO44*$G$3+DO43*(1-$G$3)</f>
        <v>1.5424213648169008E-5</v>
      </c>
      <c r="DP44" s="28">
        <f>외인!DP44</f>
        <v>82387.08</v>
      </c>
      <c r="DQ44" s="28">
        <f>시기외!DQ44*$G$3+DQ43*(1-$G$3)</f>
        <v>-1.3973993064005162E-3</v>
      </c>
      <c r="DR44" s="28">
        <f>외인!DR44</f>
        <v>44616.32</v>
      </c>
      <c r="DS44" s="28">
        <f>시기외!DS44*$G$3+DS43*(1-$G$3)</f>
        <v>2.3570718082471555E-3</v>
      </c>
      <c r="DT44" s="28">
        <f>외인!DT44</f>
        <v>131102.15</v>
      </c>
      <c r="DU44" s="28">
        <f>시기외!DU44*$G$3+DU43*(1-$G$3)</f>
        <v>-1.3235953490534076E-3</v>
      </c>
      <c r="DV44" s="28">
        <f>외인!DV44</f>
        <v>33665.480000000003</v>
      </c>
      <c r="DW44" s="28">
        <f>시기외!DW44*$G$3+DW43*(1-$G$3)</f>
        <v>7.0591318316304285E-4</v>
      </c>
      <c r="DX44" s="28">
        <f>외인!DX44</f>
        <v>113803.6</v>
      </c>
      <c r="DY44" s="28">
        <f>시기외!DY44*$G$3+DY43*(1-$G$3)</f>
        <v>8.4096140824621232E-4</v>
      </c>
      <c r="DZ44" s="28">
        <f>외인!DZ44</f>
        <v>8886.76</v>
      </c>
      <c r="EA44" s="28">
        <f>시기외!EA44*$G$3+EA43*(1-$G$3)</f>
        <v>2.1595793611762246E-4</v>
      </c>
      <c r="EB44" s="28">
        <f>외인!EB44</f>
        <v>12530.1</v>
      </c>
      <c r="EC44" s="28">
        <f>시기외!EC44*$G$3+EC43*(1-$G$3)</f>
        <v>-1.1444274527115093E-3</v>
      </c>
      <c r="ED44" s="28">
        <f>외인!ED44</f>
        <v>10511.03</v>
      </c>
      <c r="EE44" s="28">
        <f>시기외!EE44*$G$3+EE43*(1-$G$3)</f>
        <v>4.8049328636492734E-4</v>
      </c>
      <c r="EF44" s="28">
        <f>외인!EF44</f>
        <v>246201.65</v>
      </c>
      <c r="EG44" s="28">
        <f>시기외!EG44*$G$3+EG43*(1-$G$3)</f>
        <v>-4.3661799847290319E-4</v>
      </c>
      <c r="EH44" s="28">
        <f>외인!EH44</f>
        <v>199614.06</v>
      </c>
      <c r="EI44" s="28">
        <f>시기외!EI44*$G$3+EI43*(1-$G$3)</f>
        <v>5.8386511158758101E-4</v>
      </c>
      <c r="EJ44" s="28">
        <f>외인!EJ44</f>
        <v>100988.52</v>
      </c>
      <c r="EK44" s="28">
        <f>시기외!EK44*$G$3+EK43*(1-$G$3)</f>
        <v>1.2183755837648397E-3</v>
      </c>
      <c r="EL44" s="28">
        <f>외인!EL44</f>
        <v>31454.240000000002</v>
      </c>
      <c r="EM44" s="28">
        <f>시기외!EM44*$G$3+EM43*(1-$G$3)</f>
        <v>-2.8570722248779951E-3</v>
      </c>
      <c r="EN44" s="28">
        <f>외인!EN44</f>
        <v>44616.32</v>
      </c>
      <c r="EO44" s="28">
        <f>시기외!EO44*$G$3+EO43*(1-$G$3)</f>
        <v>2.3570718082471555E-3</v>
      </c>
      <c r="EP44" s="28">
        <f>외인!EP44</f>
        <v>179824.46</v>
      </c>
      <c r="EQ44" s="28">
        <f>시기외!EQ44*$G$3+EQ43*(1-$G$3)</f>
        <v>1.8178339583087109E-3</v>
      </c>
      <c r="ER44" s="28">
        <f>외인!ER44</f>
        <v>14299.51</v>
      </c>
      <c r="ES44" s="28">
        <f>시기외!ES44*$G$3+ES43*(1-$G$3)</f>
        <v>-7.0095792237763171E-3</v>
      </c>
      <c r="ET44" s="28">
        <f>외인!ET44</f>
        <v>134598.1</v>
      </c>
      <c r="EU44" s="28">
        <f>시기외!EU44*$G$3+EU43*(1-$G$3)</f>
        <v>1.0258542383900762E-3</v>
      </c>
      <c r="EV44" s="28">
        <f>외인!EV44</f>
        <v>44843.34</v>
      </c>
      <c r="EW44" s="28">
        <f>시기외!EW44*$G$3+EW43*(1-$G$3)</f>
        <v>-3.5546408561471193E-4</v>
      </c>
      <c r="EX44" s="28">
        <f>외인!EX44</f>
        <v>60175.02</v>
      </c>
      <c r="EY44" s="28">
        <f>시기외!EY44*$G$3+EY43*(1-$G$3)</f>
        <v>4.2608286213681728E-4</v>
      </c>
    </row>
    <row r="45" spans="1:155">
      <c r="A45" s="27">
        <f>외인!A45</f>
        <v>46128</v>
      </c>
      <c r="B45" s="28">
        <f>외인!B45</f>
        <v>4951999.74</v>
      </c>
      <c r="C45" s="28">
        <f>시기외!C45*$G$3+C44*(1-$G$3)</f>
        <v>3.197752421360824E-4</v>
      </c>
      <c r="D45" s="28">
        <f>외인!D45</f>
        <v>645038.38</v>
      </c>
      <c r="E45" s="28">
        <f>시기외!E45*$G$3+E44*(1-$G$3)</f>
        <v>-6.8036079466848507E-4</v>
      </c>
      <c r="F45" s="28">
        <f>외인!F45</f>
        <v>2100350</v>
      </c>
      <c r="G45" s="28">
        <f>시기외!G45*$G$3+G44*(1-$G$3)</f>
        <v>-5.5564279605743359E-4</v>
      </c>
      <c r="H45" s="28">
        <f>외인!H45</f>
        <v>307718.38</v>
      </c>
      <c r="I45" s="28">
        <f>시기외!I45*$G$3+I44*(1-$G$3)</f>
        <v>1.159812242577857E-3</v>
      </c>
      <c r="J45" s="28">
        <f>외인!J45</f>
        <v>43724.37</v>
      </c>
      <c r="K45" s="28">
        <f>시기외!K45*$G$3+K44*(1-$G$3)</f>
        <v>3.2761177888632918E-3</v>
      </c>
      <c r="L45" s="28">
        <f>외인!L45</f>
        <v>283493.03999999998</v>
      </c>
      <c r="M45" s="28">
        <f>시기외!M45*$G$3+M44*(1-$G$3)</f>
        <v>1.3335276353855182E-3</v>
      </c>
      <c r="N45" s="28">
        <f>외인!N45</f>
        <v>243300.29</v>
      </c>
      <c r="O45" s="28">
        <f>시기외!O45*$G$3+O44*(1-$G$3)</f>
        <v>-1.7108403158340192E-3</v>
      </c>
      <c r="P45" s="28">
        <f>외인!P45</f>
        <v>203394.69</v>
      </c>
      <c r="Q45" s="28">
        <f>시기외!Q45*$G$3+Q44*(1-$G$3)</f>
        <v>1.7356505568462923E-4</v>
      </c>
      <c r="R45" s="28">
        <f>외인!R45</f>
        <v>135918.12</v>
      </c>
      <c r="S45" s="28">
        <f>시기외!S45*$G$3+S44*(1-$G$3)</f>
        <v>-1.0348688133962917E-3</v>
      </c>
      <c r="T45" s="28">
        <f>외인!T45</f>
        <v>8479.93</v>
      </c>
      <c r="U45" s="28">
        <f>시기외!U45*$G$3+U44*(1-$G$3)</f>
        <v>2.0564817773871256E-4</v>
      </c>
      <c r="V45" s="28">
        <f>외인!V45</f>
        <v>116205.38</v>
      </c>
      <c r="W45" s="28">
        <f>시기외!W45*$G$3+W44*(1-$G$3)</f>
        <v>9.873411793157468E-4</v>
      </c>
      <c r="X45" s="28">
        <f>외인!X45</f>
        <v>2206696.13</v>
      </c>
      <c r="Y45" s="28">
        <f>시기외!Y45*$G$3+Y44*(1-$G$3)</f>
        <v>1.1987190685368976E-4</v>
      </c>
      <c r="Z45" s="28">
        <f>외인!Z45</f>
        <v>45511.4</v>
      </c>
      <c r="AA45" s="28">
        <f>시기외!AA45*$G$3+AA44*(1-$G$3)</f>
        <v>-2.631535937175156E-4</v>
      </c>
      <c r="AB45" s="28">
        <f>외인!AB45</f>
        <v>213952.83</v>
      </c>
      <c r="AC45" s="28">
        <f>시기외!AC45*$G$3+AC44*(1-$G$3)</f>
        <v>3.6343318716232028E-4</v>
      </c>
      <c r="AD45" s="28">
        <f>외인!AD45</f>
        <v>20033.98</v>
      </c>
      <c r="AE45" s="28">
        <f>시기외!AE45*$G$3+AE44*(1-$G$3)</f>
        <v>-3.6271236213348418E-4</v>
      </c>
      <c r="AF45" s="28">
        <f>외인!AF45</f>
        <v>25522.26</v>
      </c>
      <c r="AG45" s="28">
        <f>시기외!AG45*$G$3+AG44*(1-$G$3)</f>
        <v>7.5320714149696506E-4</v>
      </c>
      <c r="AH45" s="28">
        <f>외인!AH45</f>
        <v>194183.61</v>
      </c>
      <c r="AI45" s="28">
        <f>시기외!AI45*$G$3+AI44*(1-$G$3)</f>
        <v>-6.5995125282960316E-4</v>
      </c>
      <c r="AJ45" s="28">
        <f>외인!AJ45</f>
        <v>111520.23</v>
      </c>
      <c r="AK45" s="28">
        <f>시기외!AK45*$G$3+AK44*(1-$G$3)</f>
        <v>-1.3209685309599518E-3</v>
      </c>
      <c r="AL45" s="28">
        <f>외인!AL45</f>
        <v>89264.02</v>
      </c>
      <c r="AM45" s="28">
        <f>시기외!AM45*$G$3+AM44*(1-$G$3)</f>
        <v>1.5770187431003816E-4</v>
      </c>
      <c r="AN45" s="28">
        <f>외인!AN45</f>
        <v>173589.72</v>
      </c>
      <c r="AO45" s="28">
        <f>시기외!AO45*$G$3+AO44*(1-$G$3)</f>
        <v>-2.4023063035523932E-3</v>
      </c>
      <c r="AP45" s="28">
        <f>외인!AP45</f>
        <v>136398.97</v>
      </c>
      <c r="AQ45" s="28">
        <f>시기외!AQ45*$G$3+AQ44*(1-$G$3)</f>
        <v>9.1497424309556975E-4</v>
      </c>
      <c r="AR45" s="28">
        <f>외인!AR45</f>
        <v>24683.84</v>
      </c>
      <c r="AS45" s="28">
        <f>시기외!AS45*$G$3+AS44*(1-$G$3)</f>
        <v>1.2435570318780235E-4</v>
      </c>
      <c r="AT45" s="28">
        <f>외인!AT45</f>
        <v>81381.97</v>
      </c>
      <c r="AU45" s="28">
        <f>시기외!AU45*$G$3+AU44*(1-$G$3)</f>
        <v>8.2987362581116923E-4</v>
      </c>
      <c r="AV45" s="28">
        <f>외인!AV45</f>
        <v>50291.95</v>
      </c>
      <c r="AW45" s="28">
        <f>시기외!AW45*$G$3+AW44*(1-$G$3)</f>
        <v>1.3601345601966276E-3</v>
      </c>
      <c r="AX45" s="28">
        <f>외인!AX45</f>
        <v>73091.899999999994</v>
      </c>
      <c r="AY45" s="28">
        <f>시기외!AY45*$G$3+AY44*(1-$G$3)</f>
        <v>-2.9598325547746519E-3</v>
      </c>
      <c r="AZ45" s="28">
        <f>외인!AZ45</f>
        <v>2366406.62</v>
      </c>
      <c r="BA45" s="28">
        <f>시기외!BA45*$G$3+BA44*(1-$G$3)</f>
        <v>3.1083815734485933E-4</v>
      </c>
      <c r="BB45" s="28">
        <f>외인!BB45</f>
        <v>105170.29</v>
      </c>
      <c r="BC45" s="28">
        <f>시기외!BC45*$G$3+BC44*(1-$G$3)</f>
        <v>1.4815046982615088E-4</v>
      </c>
      <c r="BD45" s="28">
        <f>외인!BD45</f>
        <v>40133.800000000003</v>
      </c>
      <c r="BE45" s="28">
        <f>시기외!BE45*$G$3+BE44*(1-$G$3)</f>
        <v>-1.2374533734625943E-3</v>
      </c>
      <c r="BF45" s="28">
        <f>외인!BF45</f>
        <v>0</v>
      </c>
      <c r="BG45" s="28" t="e">
        <f>시기외!BG45*$G$3+BG44*(1-$G$3)</f>
        <v>#DIV/0!</v>
      </c>
      <c r="BH45" s="28">
        <f>외인!BH45</f>
        <v>95870.29</v>
      </c>
      <c r="BI45" s="28">
        <f>시기외!BI45*$G$3+BI44*(1-$G$3)</f>
        <v>1.4756400016484633E-3</v>
      </c>
      <c r="BJ45" s="28">
        <f>외인!BJ45</f>
        <v>126405.22</v>
      </c>
      <c r="BK45" s="28">
        <f>시기외!BK45*$G$3+BK44*(1-$G$3)</f>
        <v>2.4887747109374897E-4</v>
      </c>
      <c r="BL45" s="28">
        <f>외인!BL45</f>
        <v>51720.78</v>
      </c>
      <c r="BM45" s="28">
        <f>시기외!BM45*$G$3+BM44*(1-$G$3)</f>
        <v>-4.384527628562996E-3</v>
      </c>
      <c r="BN45" s="28">
        <f>외인!BN45</f>
        <v>47348.21</v>
      </c>
      <c r="BO45" s="28">
        <f>시기외!BO45*$G$3+BO44*(1-$G$3)</f>
        <v>5.535280716829048E-4</v>
      </c>
      <c r="BP45" s="28">
        <f>외인!BP45</f>
        <v>83352.13</v>
      </c>
      <c r="BQ45" s="28">
        <f>시기외!BQ45*$G$3+BQ44*(1-$G$3)</f>
        <v>-2.7664030484423952E-3</v>
      </c>
      <c r="BR45" s="28">
        <f>외인!BR45</f>
        <v>275457.45</v>
      </c>
      <c r="BS45" s="28">
        <f>시기외!BS45*$G$3+BS44*(1-$G$3)</f>
        <v>1.2470362325494755E-3</v>
      </c>
      <c r="BT45" s="28">
        <f>외인!BT45</f>
        <v>2248158.09</v>
      </c>
      <c r="BU45" s="28">
        <f>시기외!BU45*$G$3+BU44*(1-$G$3)</f>
        <v>1.567025296779119E-4</v>
      </c>
      <c r="BV45" s="28">
        <f>외인!BV45</f>
        <v>409424.28</v>
      </c>
      <c r="BW45" s="28">
        <f>시기외!BW45*$G$3+BW44*(1-$G$3)</f>
        <v>1.0231931863944968E-3</v>
      </c>
      <c r="BX45" s="28">
        <f>외인!BX45</f>
        <v>76431.98</v>
      </c>
      <c r="BY45" s="28">
        <f>시기외!BY45*$G$3+BY44*(1-$G$3)</f>
        <v>-2.5695467262028921E-4</v>
      </c>
      <c r="BZ45" s="28">
        <f>외인!BZ45</f>
        <v>262853.74</v>
      </c>
      <c r="CA45" s="28">
        <f>시기외!CA45*$G$3+CA44*(1-$G$3)</f>
        <v>-1.5206867278639916E-3</v>
      </c>
      <c r="CB45" s="28">
        <f>외인!CB45</f>
        <v>12732.79</v>
      </c>
      <c r="CC45" s="28">
        <f>시기외!CC45*$G$3+CC44*(1-$G$3)</f>
        <v>-2.0513829124086504E-3</v>
      </c>
      <c r="CD45" s="28">
        <f>외인!CD45</f>
        <v>29986.07</v>
      </c>
      <c r="CE45" s="28">
        <f>시기외!CE45*$G$3+CE44*(1-$G$3)</f>
        <v>-2.9517006986553487E-3</v>
      </c>
      <c r="CF45" s="28">
        <f>외인!CF45</f>
        <v>26672.799999999999</v>
      </c>
      <c r="CG45" s="28">
        <f>시기외!CG45*$G$3+CG44*(1-$G$3)</f>
        <v>3.2791310527683229E-3</v>
      </c>
      <c r="CH45" s="28">
        <f>외인!CH45</f>
        <v>70342.41</v>
      </c>
      <c r="CI45" s="28">
        <f>시기외!CI45*$G$3+CI44*(1-$G$3)</f>
        <v>1.1067708571658283E-3</v>
      </c>
      <c r="CJ45" s="28">
        <f>외인!CJ45</f>
        <v>385140.66</v>
      </c>
      <c r="CK45" s="28">
        <f>시기외!CK45*$G$3+CK44*(1-$G$3)</f>
        <v>-5.5745307849914497E-4</v>
      </c>
      <c r="CL45" s="28">
        <f>외인!CL45</f>
        <v>243328.75</v>
      </c>
      <c r="CM45" s="28">
        <f>시기외!CM45*$G$3+CM44*(1-$G$3)</f>
        <v>3.7818859214327989E-4</v>
      </c>
      <c r="CN45" s="28">
        <f>외인!CN45</f>
        <v>126568.01</v>
      </c>
      <c r="CO45" s="28">
        <f>시기외!CO45*$G$3+CO44*(1-$G$3)</f>
        <v>1.040527090311587E-4</v>
      </c>
      <c r="CP45" s="28">
        <f>외인!CP45</f>
        <v>105752.08</v>
      </c>
      <c r="CQ45" s="28">
        <f>시기외!CQ45*$G$3+CQ44*(1-$G$3)</f>
        <v>1.5000593882720016E-4</v>
      </c>
      <c r="CR45" s="28">
        <f>외인!CR45</f>
        <v>171080.9</v>
      </c>
      <c r="CS45" s="28">
        <f>시기외!CS45*$G$3+CS44*(1-$G$3)</f>
        <v>-6.518908245175402E-4</v>
      </c>
      <c r="CT45" s="28">
        <f>외인!CT45</f>
        <v>137294.82</v>
      </c>
      <c r="CU45" s="28">
        <f>시기외!CU45*$G$3+CU44*(1-$G$3)</f>
        <v>1.8937336394574151E-3</v>
      </c>
      <c r="CV45" s="28">
        <f>외인!CV45</f>
        <v>2248158.09</v>
      </c>
      <c r="CW45" s="28">
        <f>시기외!CW45*$G$3+CW44*(1-$G$3)</f>
        <v>1.567025296779119E-4</v>
      </c>
      <c r="CX45" s="28">
        <f>외인!CX45</f>
        <v>218492.6</v>
      </c>
      <c r="CY45" s="28">
        <f>시기외!CY45*$G$3+CY44*(1-$G$3)</f>
        <v>1.3768569548802032E-3</v>
      </c>
      <c r="CZ45" s="28">
        <f>외인!CZ45</f>
        <v>19212.27</v>
      </c>
      <c r="DA45" s="28">
        <f>시기외!DA45*$G$3+DA44*(1-$G$3)</f>
        <v>2.3790680038654572E-3</v>
      </c>
      <c r="DB45" s="28">
        <f>외인!DB45</f>
        <v>40133.800000000003</v>
      </c>
      <c r="DC45" s="28">
        <f>시기외!DC45*$G$3+DC44*(1-$G$3)</f>
        <v>-1.2374533734625943E-3</v>
      </c>
      <c r="DD45" s="28">
        <f>외인!DD45</f>
        <v>8479.93</v>
      </c>
      <c r="DE45" s="28">
        <f>시기외!DE45*$G$3+DE44*(1-$G$3)</f>
        <v>2.0564817773871256E-4</v>
      </c>
      <c r="DF45" s="28">
        <f>외인!DF45</f>
        <v>57600.72</v>
      </c>
      <c r="DG45" s="28">
        <f>시기외!DG45*$G$3+DG44*(1-$G$3)</f>
        <v>-8.6890306446182954E-5</v>
      </c>
      <c r="DH45" s="28">
        <f>외인!DH45</f>
        <v>21661.78</v>
      </c>
      <c r="DI45" s="28">
        <f>시기외!DI45*$G$3+DI44*(1-$G$3)</f>
        <v>-3.8862561573567204E-3</v>
      </c>
      <c r="DJ45" s="28">
        <f>외인!DJ45</f>
        <v>602480.56999999995</v>
      </c>
      <c r="DK45" s="28">
        <f>시기외!DK45*$G$3+DK44*(1-$G$3)</f>
        <v>4.5441178277632477E-4</v>
      </c>
      <c r="DL45" s="28">
        <f>외인!DL45</f>
        <v>100714.88</v>
      </c>
      <c r="DM45" s="28">
        <f>시기외!DM45*$G$3+DM44*(1-$G$3)</f>
        <v>3.7052960270829227E-5</v>
      </c>
      <c r="DN45" s="28">
        <f>외인!DN45</f>
        <v>2248158.09</v>
      </c>
      <c r="DO45" s="28">
        <f>시기외!DO45*$G$3+DO44*(1-$G$3)</f>
        <v>1.567025296779119E-4</v>
      </c>
      <c r="DP45" s="28">
        <f>외인!DP45</f>
        <v>83359.31</v>
      </c>
      <c r="DQ45" s="28">
        <f>시기외!DQ45*$G$3+DQ44*(1-$G$3)</f>
        <v>-1.1897417445368838E-3</v>
      </c>
      <c r="DR45" s="28">
        <f>외인!DR45</f>
        <v>45071.81</v>
      </c>
      <c r="DS45" s="28">
        <f>시기외!DS45*$G$3+DS44*(1-$G$3)</f>
        <v>2.6026713638907036E-3</v>
      </c>
      <c r="DT45" s="28">
        <f>외인!DT45</f>
        <v>135918.12</v>
      </c>
      <c r="DU45" s="28">
        <f>시기외!DU45*$G$3+DU44*(1-$G$3)</f>
        <v>-1.0348688133962917E-3</v>
      </c>
      <c r="DV45" s="28">
        <f>외인!DV45</f>
        <v>34892.800000000003</v>
      </c>
      <c r="DW45" s="28">
        <f>시기외!DW45*$G$3+DW44*(1-$G$3)</f>
        <v>7.4166537926313573E-4</v>
      </c>
      <c r="DX45" s="28">
        <f>외인!DX45</f>
        <v>116205.38</v>
      </c>
      <c r="DY45" s="28">
        <f>시기외!DY45*$G$3+DY44*(1-$G$3)</f>
        <v>9.873411793157468E-4</v>
      </c>
      <c r="DZ45" s="28">
        <f>외인!DZ45</f>
        <v>8895.08</v>
      </c>
      <c r="EA45" s="28">
        <f>시기외!EA45*$G$3+EA44*(1-$G$3)</f>
        <v>2.8010812461592901E-4</v>
      </c>
      <c r="EB45" s="28">
        <f>외인!EB45</f>
        <v>12952.84</v>
      </c>
      <c r="EC45" s="28">
        <f>시기외!EC45*$G$3+EC44*(1-$G$3)</f>
        <v>-9.0754936637820328E-4</v>
      </c>
      <c r="ED45" s="28">
        <f>외인!ED45</f>
        <v>10827.37</v>
      </c>
      <c r="EE45" s="28">
        <f>시기외!EE45*$G$3+EE44*(1-$G$3)</f>
        <v>7.1916935104759981E-4</v>
      </c>
      <c r="EF45" s="28">
        <f>외인!EF45</f>
        <v>248154.88</v>
      </c>
      <c r="EG45" s="28">
        <f>시기외!EG45*$G$3+EG44*(1-$G$3)</f>
        <v>-3.4332707466516889E-4</v>
      </c>
      <c r="EH45" s="28">
        <f>외인!EH45</f>
        <v>203338.96</v>
      </c>
      <c r="EI45" s="28">
        <f>시기외!EI45*$G$3+EI44*(1-$G$3)</f>
        <v>7.422421731657137E-4</v>
      </c>
      <c r="EJ45" s="28">
        <f>외인!EJ45</f>
        <v>102625.73</v>
      </c>
      <c r="EK45" s="28">
        <f>시기외!EK45*$G$3+EK44*(1-$G$3)</f>
        <v>1.3668063709817374E-3</v>
      </c>
      <c r="EL45" s="28">
        <f>외인!EL45</f>
        <v>32528.62</v>
      </c>
      <c r="EM45" s="28">
        <f>시기외!EM45*$G$3+EM44*(1-$G$3)</f>
        <v>-2.730004871619372E-3</v>
      </c>
      <c r="EN45" s="28">
        <f>외인!EN45</f>
        <v>45071.81</v>
      </c>
      <c r="EO45" s="28">
        <f>시기외!EO45*$G$3+EO44*(1-$G$3)</f>
        <v>2.6026713638907036E-3</v>
      </c>
      <c r="EP45" s="28">
        <f>외인!EP45</f>
        <v>180880.67</v>
      </c>
      <c r="EQ45" s="28">
        <f>시기외!EQ45*$G$3+EQ44*(1-$G$3)</f>
        <v>1.3937540945147592E-3</v>
      </c>
      <c r="ER45" s="28">
        <f>외인!ER45</f>
        <v>14475.29</v>
      </c>
      <c r="ES45" s="28">
        <f>시기외!ES45*$G$3+ES44*(1-$G$3)</f>
        <v>-7.4497384187573751E-3</v>
      </c>
      <c r="ET45" s="28">
        <f>외인!ET45</f>
        <v>136398.97</v>
      </c>
      <c r="EU45" s="28">
        <f>시기외!EU45*$G$3+EU44*(1-$G$3)</f>
        <v>9.1497424309556975E-4</v>
      </c>
      <c r="EV45" s="28">
        <f>외인!EV45</f>
        <v>45511.4</v>
      </c>
      <c r="EW45" s="28">
        <f>시기외!EW45*$G$3+EW44*(1-$G$3)</f>
        <v>-2.631535937175156E-4</v>
      </c>
      <c r="EX45" s="28">
        <f>외인!EX45</f>
        <v>60240.68</v>
      </c>
      <c r="EY45" s="28">
        <f>시기외!EY45*$G$3+EY44*(1-$G$3)</f>
        <v>4.7943928979317038E-4</v>
      </c>
    </row>
    <row r="46" spans="1:155">
      <c r="A46" s="27">
        <f>외인!A46</f>
        <v>46129</v>
      </c>
      <c r="B46" s="28">
        <f>외인!B46</f>
        <v>4924268.7300000004</v>
      </c>
      <c r="C46" s="28">
        <f>시기외!C46*$G$3+C45*(1-$G$3)</f>
        <v>3.0809746836285427E-4</v>
      </c>
      <c r="D46" s="28">
        <f>외인!D46</f>
        <v>648829.6</v>
      </c>
      <c r="E46" s="28">
        <f>시기외!E46*$G$3+E45*(1-$G$3)</f>
        <v>-6.3786339218337715E-4</v>
      </c>
      <c r="F46" s="28">
        <f>외인!F46</f>
        <v>2090593.5</v>
      </c>
      <c r="G46" s="28">
        <f>시기외!G46*$G$3+G45*(1-$G$3)</f>
        <v>-4.2844864555869157E-4</v>
      </c>
      <c r="H46" s="28">
        <f>외인!H46</f>
        <v>315845.49</v>
      </c>
      <c r="I46" s="28">
        <f>시기외!I46*$G$3+I45*(1-$G$3)</f>
        <v>1.1971520843004166E-3</v>
      </c>
      <c r="J46" s="28">
        <f>외인!J46</f>
        <v>44237.81</v>
      </c>
      <c r="K46" s="28">
        <f>시기외!K46*$G$3+K45*(1-$G$3)</f>
        <v>3.4266389544893813E-3</v>
      </c>
      <c r="L46" s="28">
        <f>외인!L46</f>
        <v>290570.02</v>
      </c>
      <c r="M46" s="28">
        <f>시기외!M46*$G$3+M45*(1-$G$3)</f>
        <v>1.3376187177851712E-3</v>
      </c>
      <c r="N46" s="28">
        <f>외인!N46</f>
        <v>244620.41</v>
      </c>
      <c r="O46" s="28">
        <f>시기외!O46*$G$3+O45*(1-$G$3)</f>
        <v>-1.3838618386315729E-3</v>
      </c>
      <c r="P46" s="28">
        <f>외인!P46</f>
        <v>201263</v>
      </c>
      <c r="Q46" s="28">
        <f>시기외!Q46*$G$3+Q45*(1-$G$3)</f>
        <v>2.1955751805227333E-4</v>
      </c>
      <c r="R46" s="28">
        <f>외인!R46</f>
        <v>134120.85999999999</v>
      </c>
      <c r="S46" s="28">
        <f>시기외!S46*$G$3+S45*(1-$G$3)</f>
        <v>-8.5486182883499592E-4</v>
      </c>
      <c r="T46" s="28">
        <f>외인!T46</f>
        <v>8506.34</v>
      </c>
      <c r="U46" s="28">
        <f>시기외!U46*$G$3+U45*(1-$G$3)</f>
        <v>1.4814693440860782E-4</v>
      </c>
      <c r="V46" s="28">
        <f>외인!V46</f>
        <v>117440.11</v>
      </c>
      <c r="W46" s="28">
        <f>시기외!W46*$G$3+W45*(1-$G$3)</f>
        <v>1.1387329670024225E-3</v>
      </c>
      <c r="X46" s="28">
        <f>외인!X46</f>
        <v>2178840.12</v>
      </c>
      <c r="Y46" s="28">
        <f>시기외!Y46*$G$3+Y45*(1-$G$3)</f>
        <v>8.5829678783087322E-5</v>
      </c>
      <c r="Z46" s="28">
        <f>외인!Z46</f>
        <v>44628.62</v>
      </c>
      <c r="AA46" s="28">
        <f>시기외!AA46*$G$3+AA45*(1-$G$3)</f>
        <v>-2.3432014132529459E-4</v>
      </c>
      <c r="AB46" s="28">
        <f>외인!AB46</f>
        <v>213731.78</v>
      </c>
      <c r="AC46" s="28">
        <f>시기외!AC46*$G$3+AC45*(1-$G$3)</f>
        <v>3.4359004040414022E-4</v>
      </c>
      <c r="AD46" s="28">
        <f>외인!AD46</f>
        <v>19980.05</v>
      </c>
      <c r="AE46" s="28">
        <f>시기외!AE46*$G$3+AE45*(1-$G$3)</f>
        <v>-4.1401729933876865E-4</v>
      </c>
      <c r="AF46" s="28">
        <f>외인!AF46</f>
        <v>25263.63</v>
      </c>
      <c r="AG46" s="28">
        <f>시기외!AG46*$G$3+AG45*(1-$G$3)</f>
        <v>2.7079430268092805E-4</v>
      </c>
      <c r="AH46" s="28">
        <f>외인!AH46</f>
        <v>198789.95</v>
      </c>
      <c r="AI46" s="28">
        <f>시기외!AI46*$G$3+AI45*(1-$G$3)</f>
        <v>-5.0965602408153618E-4</v>
      </c>
      <c r="AJ46" s="28">
        <f>외인!AJ46</f>
        <v>110753.5</v>
      </c>
      <c r="AK46" s="28">
        <f>시기외!AK46*$G$3+AK45*(1-$G$3)</f>
        <v>-1.2494974252457403E-3</v>
      </c>
      <c r="AL46" s="28">
        <f>외인!AL46</f>
        <v>89331.21</v>
      </c>
      <c r="AM46" s="28">
        <f>시기외!AM46*$G$3+AM45*(1-$G$3)</f>
        <v>4.591787536019465E-5</v>
      </c>
      <c r="AN46" s="28">
        <f>외인!AN46</f>
        <v>174945.8</v>
      </c>
      <c r="AO46" s="28">
        <f>시기외!AO46*$G$3+AO45*(1-$G$3)</f>
        <v>-1.8885178149330023E-3</v>
      </c>
      <c r="AP46" s="28">
        <f>외인!AP46</f>
        <v>135705.18</v>
      </c>
      <c r="AQ46" s="28">
        <f>시기외!AQ46*$G$3+AQ45*(1-$G$3)</f>
        <v>6.1996056899065398E-4</v>
      </c>
      <c r="AR46" s="28">
        <f>외인!AR46</f>
        <v>24616.53</v>
      </c>
      <c r="AS46" s="28">
        <f>시기외!AS46*$G$3+AS45*(1-$G$3)</f>
        <v>3.6708687173940552E-4</v>
      </c>
      <c r="AT46" s="28">
        <f>외인!AT46</f>
        <v>80969.67</v>
      </c>
      <c r="AU46" s="28">
        <f>시기외!AU46*$G$3+AU45*(1-$G$3)</f>
        <v>1.0389650364522271E-3</v>
      </c>
      <c r="AV46" s="28">
        <f>외인!AV46</f>
        <v>50311.24</v>
      </c>
      <c r="AW46" s="28">
        <f>시기외!AW46*$G$3+AW45*(1-$G$3)</f>
        <v>1.2990377791612261E-3</v>
      </c>
      <c r="AX46" s="28">
        <f>외인!AX46</f>
        <v>72404.36</v>
      </c>
      <c r="AY46" s="28">
        <f>시기외!AY46*$G$3+AY45*(1-$G$3)</f>
        <v>-3.239214833717685E-3</v>
      </c>
      <c r="AZ46" s="28">
        <f>외인!AZ46</f>
        <v>2344012.94</v>
      </c>
      <c r="BA46" s="28">
        <f>시기외!BA46*$G$3+BA45*(1-$G$3)</f>
        <v>2.9041830006290147E-4</v>
      </c>
      <c r="BB46" s="28">
        <f>외인!BB46</f>
        <v>103338.92</v>
      </c>
      <c r="BC46" s="28">
        <f>시기외!BC46*$G$3+BC45*(1-$G$3)</f>
        <v>1.8484867004951892E-4</v>
      </c>
      <c r="BD46" s="28">
        <f>외인!BD46</f>
        <v>39961.949999999997</v>
      </c>
      <c r="BE46" s="28">
        <f>시기외!BE46*$G$3+BE45*(1-$G$3)</f>
        <v>-1.0967000594201363E-3</v>
      </c>
      <c r="BF46" s="28">
        <f>외인!BF46</f>
        <v>0</v>
      </c>
      <c r="BG46" s="28" t="e">
        <f>시기외!BG46*$G$3+BG45*(1-$G$3)</f>
        <v>#DIV/0!</v>
      </c>
      <c r="BH46" s="28">
        <f>외인!BH46</f>
        <v>95764.21</v>
      </c>
      <c r="BI46" s="28">
        <f>시기외!BI46*$G$3+BI45*(1-$G$3)</f>
        <v>1.2229303692289969E-3</v>
      </c>
      <c r="BJ46" s="28">
        <f>외인!BJ46</f>
        <v>127735.27</v>
      </c>
      <c r="BK46" s="28">
        <f>시기외!BK46*$G$3+BK45*(1-$G$3)</f>
        <v>3.8988974898442421E-4</v>
      </c>
      <c r="BL46" s="28">
        <f>외인!BL46</f>
        <v>51407.21</v>
      </c>
      <c r="BM46" s="28">
        <f>시기외!BM46*$G$3+BM45*(1-$G$3)</f>
        <v>-3.5838427783479866E-3</v>
      </c>
      <c r="BN46" s="28">
        <f>외인!BN46</f>
        <v>48656.34</v>
      </c>
      <c r="BO46" s="28">
        <f>시기외!BO46*$G$3+BO45*(1-$G$3)</f>
        <v>6.4679554386923863E-4</v>
      </c>
      <c r="BP46" s="28">
        <f>외인!BP46</f>
        <v>82685.72</v>
      </c>
      <c r="BQ46" s="28">
        <f>시기외!BQ46*$G$3+BQ45*(1-$G$3)</f>
        <v>-3.0387186441319823E-3</v>
      </c>
      <c r="BR46" s="28">
        <f>외인!BR46</f>
        <v>274001</v>
      </c>
      <c r="BS46" s="28">
        <f>시기외!BS46*$G$3+BS45*(1-$G$3)</f>
        <v>1.2920000354582303E-3</v>
      </c>
      <c r="BT46" s="28">
        <f>외인!BT46</f>
        <v>2221021.38</v>
      </c>
      <c r="BU46" s="28">
        <f>시기외!BU46*$G$3+BU45*(1-$G$3)</f>
        <v>1.3121462563879562E-4</v>
      </c>
      <c r="BV46" s="28">
        <f>외인!BV46</f>
        <v>402688.9</v>
      </c>
      <c r="BW46" s="28">
        <f>시기외!BW46*$G$3+BW45*(1-$G$3)</f>
        <v>7.9186036395372807E-4</v>
      </c>
      <c r="BX46" s="28">
        <f>외인!BX46</f>
        <v>76020.75</v>
      </c>
      <c r="BY46" s="28">
        <f>시기외!BY46*$G$3+BY45*(1-$G$3)</f>
        <v>-4.6466337375457203E-4</v>
      </c>
      <c r="BZ46" s="28">
        <f>외인!BZ46</f>
        <v>264277.01</v>
      </c>
      <c r="CA46" s="28">
        <f>시기외!CA46*$G$3+CA45*(1-$G$3)</f>
        <v>-1.2208541675070334E-3</v>
      </c>
      <c r="CB46" s="28">
        <f>외인!CB46</f>
        <v>12747.69</v>
      </c>
      <c r="CC46" s="28">
        <f>시기외!CC46*$G$3+CC45*(1-$G$3)</f>
        <v>-1.7983006382725564E-3</v>
      </c>
      <c r="CD46" s="28">
        <f>외인!CD46</f>
        <v>29766.58</v>
      </c>
      <c r="CE46" s="28">
        <f>시기외!CE46*$G$3+CE45*(1-$G$3)</f>
        <v>-3.0005317393594884E-3</v>
      </c>
      <c r="CF46" s="28">
        <f>외인!CF46</f>
        <v>26373.66</v>
      </c>
      <c r="CG46" s="28">
        <f>시기외!CG46*$G$3+CG45*(1-$G$3)</f>
        <v>3.5769066627976895E-3</v>
      </c>
      <c r="CH46" s="28">
        <f>외인!CH46</f>
        <v>70397.38</v>
      </c>
      <c r="CI46" s="28">
        <f>시기외!CI46*$G$3+CI45*(1-$G$3)</f>
        <v>1.0809312403531036E-3</v>
      </c>
      <c r="CJ46" s="28">
        <f>외인!CJ46</f>
        <v>383242.2</v>
      </c>
      <c r="CK46" s="28">
        <f>시기외!CK46*$G$3+CK45*(1-$G$3)</f>
        <v>-5.3898331860447422E-4</v>
      </c>
      <c r="CL46" s="28">
        <f>외인!CL46</f>
        <v>243609.26</v>
      </c>
      <c r="CM46" s="28">
        <f>시기외!CM46*$G$3+CM45*(1-$G$3)</f>
        <v>3.8236915630860552E-4</v>
      </c>
      <c r="CN46" s="28">
        <f>외인!CN46</f>
        <v>125484.27</v>
      </c>
      <c r="CO46" s="28">
        <f>시기외!CO46*$G$3+CO45*(1-$G$3)</f>
        <v>-5.1905518591618689E-5</v>
      </c>
      <c r="CP46" s="28">
        <f>외인!CP46</f>
        <v>103911.69</v>
      </c>
      <c r="CQ46" s="28">
        <f>시기외!CQ46*$G$3+CQ45*(1-$G$3)</f>
        <v>1.8597232141526272E-4</v>
      </c>
      <c r="CR46" s="28">
        <f>외인!CR46</f>
        <v>169395.23</v>
      </c>
      <c r="CS46" s="28">
        <f>시기외!CS46*$G$3+CS45*(1-$G$3)</f>
        <v>-5.1950384712014437E-4</v>
      </c>
      <c r="CT46" s="28">
        <f>외인!CT46</f>
        <v>141965.76999999999</v>
      </c>
      <c r="CU46" s="28">
        <f>시기외!CU46*$G$3+CU45*(1-$G$3)</f>
        <v>1.6623719589399925E-3</v>
      </c>
      <c r="CV46" s="28">
        <f>외인!CV46</f>
        <v>2221021.38</v>
      </c>
      <c r="CW46" s="28">
        <f>시기외!CW46*$G$3+CW45*(1-$G$3)</f>
        <v>1.3121462563879562E-4</v>
      </c>
      <c r="CX46" s="28">
        <f>외인!CX46</f>
        <v>223025.11</v>
      </c>
      <c r="CY46" s="28">
        <f>시기외!CY46*$G$3+CY45*(1-$G$3)</f>
        <v>1.4012738855281798E-3</v>
      </c>
      <c r="CZ46" s="28">
        <f>외인!CZ46</f>
        <v>19705.830000000002</v>
      </c>
      <c r="DA46" s="28">
        <f>시기외!DA46*$G$3+DA45*(1-$G$3)</f>
        <v>2.7901801574174222E-3</v>
      </c>
      <c r="DB46" s="28">
        <f>외인!DB46</f>
        <v>39961.949999999997</v>
      </c>
      <c r="DC46" s="28">
        <f>시기외!DC46*$G$3+DC45*(1-$G$3)</f>
        <v>-1.0967000594201363E-3</v>
      </c>
      <c r="DD46" s="28">
        <f>외인!DD46</f>
        <v>8506.34</v>
      </c>
      <c r="DE46" s="28">
        <f>시기외!DE46*$G$3+DE45*(1-$G$3)</f>
        <v>1.4814693440860782E-4</v>
      </c>
      <c r="DF46" s="28">
        <f>외인!DF46</f>
        <v>57230.89</v>
      </c>
      <c r="DG46" s="28">
        <f>시기외!DG46*$G$3+DG45*(1-$G$3)</f>
        <v>-3.534413311428438E-4</v>
      </c>
      <c r="DH46" s="28">
        <f>외인!DH46</f>
        <v>21389.94</v>
      </c>
      <c r="DI46" s="28">
        <f>시기외!DI46*$G$3+DI45*(1-$G$3)</f>
        <v>-3.94849399849217E-3</v>
      </c>
      <c r="DJ46" s="28">
        <f>외인!DJ46</f>
        <v>607433.43999999994</v>
      </c>
      <c r="DK46" s="28">
        <f>시기외!DK46*$G$3+DK45*(1-$G$3)</f>
        <v>5.0875014214560419E-4</v>
      </c>
      <c r="DL46" s="28">
        <f>외인!DL46</f>
        <v>99847.11</v>
      </c>
      <c r="DM46" s="28">
        <f>시기외!DM46*$G$3+DM45*(1-$G$3)</f>
        <v>-1.4724362770558507E-4</v>
      </c>
      <c r="DN46" s="28">
        <f>외인!DN46</f>
        <v>2221021.38</v>
      </c>
      <c r="DO46" s="28">
        <f>시기외!DO46*$G$3+DO45*(1-$G$3)</f>
        <v>1.3121462563879562E-4</v>
      </c>
      <c r="DP46" s="28">
        <f>외인!DP46</f>
        <v>82764.600000000006</v>
      </c>
      <c r="DQ46" s="28">
        <f>시기외!DQ46*$G$3+DQ45*(1-$G$3)</f>
        <v>-1.1002785615783252E-3</v>
      </c>
      <c r="DR46" s="28">
        <f>외인!DR46</f>
        <v>45633.69</v>
      </c>
      <c r="DS46" s="28">
        <f>시기외!DS46*$G$3+DS45*(1-$G$3)</f>
        <v>2.7598106711010442E-3</v>
      </c>
      <c r="DT46" s="28">
        <f>외인!DT46</f>
        <v>134120.85999999999</v>
      </c>
      <c r="DU46" s="28">
        <f>시기외!DU46*$G$3+DU45*(1-$G$3)</f>
        <v>-8.5486182883499592E-4</v>
      </c>
      <c r="DV46" s="28">
        <f>외인!DV46</f>
        <v>34999.879999999997</v>
      </c>
      <c r="DW46" s="28">
        <f>시기외!DW46*$G$3+DW45*(1-$G$3)</f>
        <v>6.9732149415282964E-4</v>
      </c>
      <c r="DX46" s="28">
        <f>외인!DX46</f>
        <v>117440.11</v>
      </c>
      <c r="DY46" s="28">
        <f>시기외!DY46*$G$3+DY45*(1-$G$3)</f>
        <v>1.1387329670024225E-3</v>
      </c>
      <c r="DZ46" s="28">
        <f>외인!DZ46</f>
        <v>8899.9699999999993</v>
      </c>
      <c r="EA46" s="28">
        <f>시기외!EA46*$G$3+EA45*(1-$G$3)</f>
        <v>1.7927884946386877E-4</v>
      </c>
      <c r="EB46" s="28">
        <f>외인!EB46</f>
        <v>12947.19</v>
      </c>
      <c r="EC46" s="28">
        <f>시기외!EC46*$G$3+EC45*(1-$G$3)</f>
        <v>-8.247251683995364E-4</v>
      </c>
      <c r="ED46" s="28">
        <f>외인!ED46</f>
        <v>10903.42</v>
      </c>
      <c r="EE46" s="28">
        <f>시기외!EE46*$G$3+EE45*(1-$G$3)</f>
        <v>7.3340051767521372E-4</v>
      </c>
      <c r="EF46" s="28">
        <f>외인!EF46</f>
        <v>246641.78</v>
      </c>
      <c r="EG46" s="28">
        <f>시기외!EG46*$G$3+EG45*(1-$G$3)</f>
        <v>-3.1924431175938073E-4</v>
      </c>
      <c r="EH46" s="28">
        <f>외인!EH46</f>
        <v>201436.86</v>
      </c>
      <c r="EI46" s="28">
        <f>시기외!EI46*$G$3+EI45*(1-$G$3)</f>
        <v>8.5157596889850942E-4</v>
      </c>
      <c r="EJ46" s="28">
        <f>외인!EJ46</f>
        <v>102919.03</v>
      </c>
      <c r="EK46" s="28">
        <f>시기외!EK46*$G$3+EK45*(1-$G$3)</f>
        <v>1.4437445443141574E-3</v>
      </c>
      <c r="EL46" s="28">
        <f>외인!EL46</f>
        <v>32319.33</v>
      </c>
      <c r="EM46" s="28">
        <f>시기외!EM46*$G$3+EM45*(1-$G$3)</f>
        <v>-2.7776451949539779E-3</v>
      </c>
      <c r="EN46" s="28">
        <f>외인!EN46</f>
        <v>45633.69</v>
      </c>
      <c r="EO46" s="28">
        <f>시기외!EO46*$G$3+EO45*(1-$G$3)</f>
        <v>2.7598106711010442E-3</v>
      </c>
      <c r="EP46" s="28">
        <f>외인!EP46</f>
        <v>175676.73</v>
      </c>
      <c r="EQ46" s="28">
        <f>시기외!EQ46*$G$3+EQ45*(1-$G$3)</f>
        <v>7.8977745931102766E-4</v>
      </c>
      <c r="ER46" s="28">
        <f>외인!ER46</f>
        <v>14766.59</v>
      </c>
      <c r="ES46" s="28">
        <f>시기외!ES46*$G$3+ES45*(1-$G$3)</f>
        <v>-6.6707737962075362E-3</v>
      </c>
      <c r="ET46" s="28">
        <f>외인!ET46</f>
        <v>135705.18</v>
      </c>
      <c r="EU46" s="28">
        <f>시기외!EU46*$G$3+EU45*(1-$G$3)</f>
        <v>6.1996056899065398E-4</v>
      </c>
      <c r="EV46" s="28">
        <f>외인!EV46</f>
        <v>44628.62</v>
      </c>
      <c r="EW46" s="28">
        <f>시기외!EW46*$G$3+EW45*(1-$G$3)</f>
        <v>-2.3432014132529459E-4</v>
      </c>
      <c r="EX46" s="28">
        <f>외인!EX46</f>
        <v>59283.07</v>
      </c>
      <c r="EY46" s="28">
        <f>시기외!EY46*$G$3+EY45*(1-$G$3)</f>
        <v>5.1796985697103077E-4</v>
      </c>
    </row>
    <row r="47" spans="1:155">
      <c r="A47" s="27">
        <f>외인!A47</f>
        <v>46132</v>
      </c>
      <c r="B47" s="28">
        <f>외인!B47</f>
        <v>4945676.92</v>
      </c>
      <c r="C47" s="28">
        <f>시기외!C47*$G$3+C46*(1-$G$3)</f>
        <v>3.3500113441293919E-4</v>
      </c>
      <c r="D47" s="28">
        <f>외인!D47</f>
        <v>651570.55000000005</v>
      </c>
      <c r="E47" s="28">
        <f>시기외!E47*$G$3+E46*(1-$G$3)</f>
        <v>-5.7742882402995663E-4</v>
      </c>
      <c r="F47" s="28">
        <f>외인!F47</f>
        <v>2076554.74</v>
      </c>
      <c r="G47" s="28">
        <f>시기외!G47*$G$3+G46*(1-$G$3)</f>
        <v>-3.1042645049641923E-4</v>
      </c>
      <c r="H47" s="28">
        <f>외인!H47</f>
        <v>322220.3</v>
      </c>
      <c r="I47" s="28">
        <f>시기외!I47*$G$3+I46*(1-$G$3)</f>
        <v>1.384283156403807E-3</v>
      </c>
      <c r="J47" s="28">
        <f>외인!J47</f>
        <v>43795.38</v>
      </c>
      <c r="K47" s="28">
        <f>시기외!K47*$G$3+K46*(1-$G$3)</f>
        <v>3.2349750598584682E-3</v>
      </c>
      <c r="L47" s="28">
        <f>외인!L47</f>
        <v>296419.61</v>
      </c>
      <c r="M47" s="28">
        <f>시기외!M47*$G$3+M46*(1-$G$3)</f>
        <v>1.4903095298951338E-3</v>
      </c>
      <c r="N47" s="28">
        <f>외인!N47</f>
        <v>240893.93</v>
      </c>
      <c r="O47" s="28">
        <f>시기외!O47*$G$3+O46*(1-$G$3)</f>
        <v>-1.113762803831047E-3</v>
      </c>
      <c r="P47" s="28">
        <f>외인!P47</f>
        <v>200803.16</v>
      </c>
      <c r="Q47" s="28">
        <f>시기외!Q47*$G$3+Q46*(1-$G$3)</f>
        <v>3.0481679275947836E-4</v>
      </c>
      <c r="R47" s="28">
        <f>외인!R47</f>
        <v>133058.28</v>
      </c>
      <c r="S47" s="28">
        <f>시기외!S47*$G$3+S46*(1-$G$3)</f>
        <v>-7.3876875052092752E-4</v>
      </c>
      <c r="T47" s="28">
        <f>외인!T47</f>
        <v>8474.26</v>
      </c>
      <c r="U47" s="28">
        <f>시기외!U47*$G$3+U46*(1-$G$3)</f>
        <v>1.2281346503045129E-4</v>
      </c>
      <c r="V47" s="28">
        <f>외인!V47</f>
        <v>118210.01</v>
      </c>
      <c r="W47" s="28">
        <f>시기외!W47*$G$3+W46*(1-$G$3)</f>
        <v>1.3820943236035506E-3</v>
      </c>
      <c r="X47" s="28">
        <f>외인!X47</f>
        <v>2199164.87</v>
      </c>
      <c r="Y47" s="28">
        <f>시기외!Y47*$G$3+Y46*(1-$G$3)</f>
        <v>1.0230491087123974E-4</v>
      </c>
      <c r="Z47" s="28">
        <f>외인!Z47</f>
        <v>44123.45</v>
      </c>
      <c r="AA47" s="28">
        <f>시기외!AA47*$G$3+AA46*(1-$G$3)</f>
        <v>-2.241772248567202E-4</v>
      </c>
      <c r="AB47" s="28">
        <f>외인!AB47</f>
        <v>213288.75</v>
      </c>
      <c r="AC47" s="28">
        <f>시기외!AC47*$G$3+AC46*(1-$G$3)</f>
        <v>3.365112363594258E-4</v>
      </c>
      <c r="AD47" s="28">
        <f>외인!AD47</f>
        <v>19916.87</v>
      </c>
      <c r="AE47" s="28">
        <f>시기외!AE47*$G$3+AE46*(1-$G$3)</f>
        <v>-2.2603650540971529E-4</v>
      </c>
      <c r="AF47" s="28">
        <f>외인!AF47</f>
        <v>25311.48</v>
      </c>
      <c r="AG47" s="28">
        <f>시기외!AG47*$G$3+AG46*(1-$G$3)</f>
        <v>9.9973640238904129E-5</v>
      </c>
      <c r="AH47" s="28">
        <f>외인!AH47</f>
        <v>198347.29</v>
      </c>
      <c r="AI47" s="28">
        <f>시기외!AI47*$G$3+AI46*(1-$G$3)</f>
        <v>-4.0167999630896892E-4</v>
      </c>
      <c r="AJ47" s="28">
        <f>외인!AJ47</f>
        <v>109589.45</v>
      </c>
      <c r="AK47" s="28">
        <f>시기외!AK47*$G$3+AK46*(1-$G$3)</f>
        <v>-1.3121905240247296E-3</v>
      </c>
      <c r="AL47" s="28">
        <f>외인!AL47</f>
        <v>88556.69</v>
      </c>
      <c r="AM47" s="28">
        <f>시기외!AM47*$G$3+AM46*(1-$G$3)</f>
        <v>-1.500152866785945E-5</v>
      </c>
      <c r="AN47" s="28">
        <f>외인!AN47</f>
        <v>171954.25</v>
      </c>
      <c r="AO47" s="28">
        <f>시기외!AO47*$G$3+AO46*(1-$G$3)</f>
        <v>-1.4726033721460014E-3</v>
      </c>
      <c r="AP47" s="28">
        <f>외인!AP47</f>
        <v>136264.63</v>
      </c>
      <c r="AQ47" s="28">
        <f>시기외!AQ47*$G$3+AQ46*(1-$G$3)</f>
        <v>3.5221379561740116E-4</v>
      </c>
      <c r="AR47" s="28">
        <f>외인!AR47</f>
        <v>24496.81</v>
      </c>
      <c r="AS47" s="28">
        <f>시기외!AS47*$G$3+AS46*(1-$G$3)</f>
        <v>7.2473182255611258E-4</v>
      </c>
      <c r="AT47" s="28">
        <f>외인!AT47</f>
        <v>80853.5</v>
      </c>
      <c r="AU47" s="28">
        <f>시기외!AU47*$G$3+AU46*(1-$G$3)</f>
        <v>1.2076576822207799E-3</v>
      </c>
      <c r="AV47" s="28">
        <f>외인!AV47</f>
        <v>50176.42</v>
      </c>
      <c r="AW47" s="28">
        <f>시기외!AW47*$G$3+AW46*(1-$G$3)</f>
        <v>1.2077259171564747E-3</v>
      </c>
      <c r="AX47" s="28">
        <f>외인!AX47</f>
        <v>71178.460000000006</v>
      </c>
      <c r="AY47" s="28">
        <f>시기외!AY47*$G$3+AY46*(1-$G$3)</f>
        <v>-3.3014801627918918E-3</v>
      </c>
      <c r="AZ47" s="28">
        <f>외인!AZ47</f>
        <v>2367495.0099999998</v>
      </c>
      <c r="BA47" s="28">
        <f>시기외!BA47*$G$3+BA46*(1-$G$3)</f>
        <v>3.2637815971014029E-4</v>
      </c>
      <c r="BB47" s="28">
        <f>외인!BB47</f>
        <v>102816.45</v>
      </c>
      <c r="BC47" s="28">
        <f>시기외!BC47*$G$3+BC46*(1-$G$3)</f>
        <v>2.1674197410032932E-4</v>
      </c>
      <c r="BD47" s="28">
        <f>외인!BD47</f>
        <v>39925.629999999997</v>
      </c>
      <c r="BE47" s="28">
        <f>시기외!BE47*$G$3+BE46*(1-$G$3)</f>
        <v>-1.0726690690575108E-3</v>
      </c>
      <c r="BF47" s="28">
        <f>외인!BF47</f>
        <v>0</v>
      </c>
      <c r="BG47" s="28" t="e">
        <f>시기외!BG47*$G$3+BG46*(1-$G$3)</f>
        <v>#DIV/0!</v>
      </c>
      <c r="BH47" s="28">
        <f>외인!BH47</f>
        <v>95720.85</v>
      </c>
      <c r="BI47" s="28">
        <f>시기외!BI47*$G$3+BI46*(1-$G$3)</f>
        <v>1.0721394384476783E-3</v>
      </c>
      <c r="BJ47" s="28">
        <f>외인!BJ47</f>
        <v>128861.83</v>
      </c>
      <c r="BK47" s="28">
        <f>시기외!BK47*$G$3+BK46*(1-$G$3)</f>
        <v>6.3507555225630723E-4</v>
      </c>
      <c r="BL47" s="28">
        <f>외인!BL47</f>
        <v>51053.83</v>
      </c>
      <c r="BM47" s="28">
        <f>시기외!BM47*$G$3+BM46*(1-$G$3)</f>
        <v>-3.0462235033667309E-3</v>
      </c>
      <c r="BN47" s="28">
        <f>외인!BN47</f>
        <v>48743.66</v>
      </c>
      <c r="BO47" s="28">
        <f>시기외!BO47*$G$3+BO46*(1-$G$3)</f>
        <v>8.0527869656618666E-4</v>
      </c>
      <c r="BP47" s="28">
        <f>외인!BP47</f>
        <v>81752.94</v>
      </c>
      <c r="BQ47" s="28">
        <f>시기외!BQ47*$G$3+BQ46*(1-$G$3)</f>
        <v>-3.1253696177556767E-3</v>
      </c>
      <c r="BR47" s="28">
        <f>외인!BR47</f>
        <v>275920.78000000003</v>
      </c>
      <c r="BS47" s="28">
        <f>시기외!BS47*$G$3+BS46*(1-$G$3)</f>
        <v>1.4148894568105572E-3</v>
      </c>
      <c r="BT47" s="28">
        <f>외인!BT47</f>
        <v>2240961.8199999998</v>
      </c>
      <c r="BU47" s="28">
        <f>시기외!BU47*$G$3+BU46*(1-$G$3)</f>
        <v>1.4780111861842894E-4</v>
      </c>
      <c r="BV47" s="28">
        <f>외인!BV47</f>
        <v>407567.81</v>
      </c>
      <c r="BW47" s="28">
        <f>시기외!BW47*$G$3+BW46*(1-$G$3)</f>
        <v>6.6632890024940551E-4</v>
      </c>
      <c r="BX47" s="28">
        <f>외인!BX47</f>
        <v>75931.77</v>
      </c>
      <c r="BY47" s="28">
        <f>시기외!BY47*$G$3+BY46*(1-$G$3)</f>
        <v>-4.5588481977045181E-4</v>
      </c>
      <c r="BZ47" s="28">
        <f>외인!BZ47</f>
        <v>260510.93</v>
      </c>
      <c r="CA47" s="28">
        <f>시기외!CA47*$G$3+CA46*(1-$G$3)</f>
        <v>-9.6858903690291145E-4</v>
      </c>
      <c r="CB47" s="28">
        <f>외인!CB47</f>
        <v>12629.85</v>
      </c>
      <c r="CC47" s="28">
        <f>시기외!CC47*$G$3+CC46*(1-$G$3)</f>
        <v>-1.5802303546400187E-3</v>
      </c>
      <c r="CD47" s="28">
        <f>외인!CD47</f>
        <v>29299.85</v>
      </c>
      <c r="CE47" s="28">
        <f>시기외!CE47*$G$3+CE46*(1-$G$3)</f>
        <v>-3.289506020622036E-3</v>
      </c>
      <c r="CF47" s="28">
        <f>외인!CF47</f>
        <v>26370.22</v>
      </c>
      <c r="CG47" s="28">
        <f>시기외!CG47*$G$3+CG46*(1-$G$3)</f>
        <v>3.6770556734419175E-3</v>
      </c>
      <c r="CH47" s="28">
        <f>외인!CH47</f>
        <v>70283.039999999994</v>
      </c>
      <c r="CI47" s="28">
        <f>시기외!CI47*$G$3+CI46*(1-$G$3)</f>
        <v>1.0274964569993367E-3</v>
      </c>
      <c r="CJ47" s="28">
        <f>외인!CJ47</f>
        <v>382346.97</v>
      </c>
      <c r="CK47" s="28">
        <f>시기외!CK47*$G$3+CK46*(1-$G$3)</f>
        <v>-5.5137293555412381E-4</v>
      </c>
      <c r="CL47" s="28">
        <f>외인!CL47</f>
        <v>243212.67</v>
      </c>
      <c r="CM47" s="28">
        <f>시기외!CM47*$G$3+CM46*(1-$G$3)</f>
        <v>3.7557103917011463E-4</v>
      </c>
      <c r="CN47" s="28">
        <f>외인!CN47</f>
        <v>124414.5</v>
      </c>
      <c r="CO47" s="28">
        <f>시기외!CO47*$G$3+CO46*(1-$G$3)</f>
        <v>-1.7950899896406234E-4</v>
      </c>
      <c r="CP47" s="28">
        <f>외인!CP47</f>
        <v>103391.66</v>
      </c>
      <c r="CQ47" s="28">
        <f>시기외!CQ47*$G$3+CQ46*(1-$G$3)</f>
        <v>2.1671726957545048E-4</v>
      </c>
      <c r="CR47" s="28">
        <f>외인!CR47</f>
        <v>168626.11</v>
      </c>
      <c r="CS47" s="28">
        <f>시기외!CS47*$G$3+CS46*(1-$G$3)</f>
        <v>-4.4265480027835233E-4</v>
      </c>
      <c r="CT47" s="28">
        <f>외인!CT47</f>
        <v>143978.71</v>
      </c>
      <c r="CU47" s="28">
        <f>시기외!CU47*$G$3+CU46*(1-$G$3)</f>
        <v>1.6643314685322809E-3</v>
      </c>
      <c r="CV47" s="28">
        <f>외인!CV47</f>
        <v>2240961.8199999998</v>
      </c>
      <c r="CW47" s="28">
        <f>시기외!CW47*$G$3+CW46*(1-$G$3)</f>
        <v>1.4780111861842894E-4</v>
      </c>
      <c r="CX47" s="28">
        <f>외인!CX47</f>
        <v>228112.29</v>
      </c>
      <c r="CY47" s="28">
        <f>시기외!CY47*$G$3+CY46*(1-$G$3)</f>
        <v>1.556981413507876E-3</v>
      </c>
      <c r="CZ47" s="28">
        <f>외인!CZ47</f>
        <v>19771.38</v>
      </c>
      <c r="DA47" s="28">
        <f>시기외!DA47*$G$3+DA46*(1-$G$3)</f>
        <v>3.1665928372158932E-3</v>
      </c>
      <c r="DB47" s="28">
        <f>외인!DB47</f>
        <v>39925.629999999997</v>
      </c>
      <c r="DC47" s="28">
        <f>시기외!DC47*$G$3+DC46*(1-$G$3)</f>
        <v>-1.0726690690575108E-3</v>
      </c>
      <c r="DD47" s="28">
        <f>외인!DD47</f>
        <v>8474.26</v>
      </c>
      <c r="DE47" s="28">
        <f>시기외!DE47*$G$3+DE46*(1-$G$3)</f>
        <v>1.2281346503045129E-4</v>
      </c>
      <c r="DF47" s="28">
        <f>외인!DF47</f>
        <v>57193.74</v>
      </c>
      <c r="DG47" s="28">
        <f>시기외!DG47*$G$3+DG46*(1-$G$3)</f>
        <v>-3.7677731269865821E-4</v>
      </c>
      <c r="DH47" s="28">
        <f>외인!DH47</f>
        <v>20897.46</v>
      </c>
      <c r="DI47" s="28">
        <f>시기외!DI47*$G$3+DI46*(1-$G$3)</f>
        <v>-4.3745045839985114E-3</v>
      </c>
      <c r="DJ47" s="28">
        <f>외인!DJ47</f>
        <v>612912.22</v>
      </c>
      <c r="DK47" s="28">
        <f>시기외!DK47*$G$3+DK46*(1-$G$3)</f>
        <v>6.3780132891630512E-4</v>
      </c>
      <c r="DL47" s="28">
        <f>외인!DL47</f>
        <v>98996.38</v>
      </c>
      <c r="DM47" s="28">
        <f>시기외!DM47*$G$3+DM46*(1-$G$3)</f>
        <v>-2.9457366741796086E-4</v>
      </c>
      <c r="DN47" s="28">
        <f>외인!DN47</f>
        <v>2240961.8199999998</v>
      </c>
      <c r="DO47" s="28">
        <f>시기외!DO47*$G$3+DO46*(1-$G$3)</f>
        <v>1.4780111861842894E-4</v>
      </c>
      <c r="DP47" s="28">
        <f>외인!DP47</f>
        <v>82953.31</v>
      </c>
      <c r="DQ47" s="28">
        <f>시기외!DQ47*$G$3+DQ46*(1-$G$3)</f>
        <v>-1.0810615445600291E-3</v>
      </c>
      <c r="DR47" s="28">
        <f>외인!DR47</f>
        <v>45287.3</v>
      </c>
      <c r="DS47" s="28">
        <f>시기외!DS47*$G$3+DS46*(1-$G$3)</f>
        <v>2.7161089173733332E-3</v>
      </c>
      <c r="DT47" s="28">
        <f>외인!DT47</f>
        <v>133058.28</v>
      </c>
      <c r="DU47" s="28">
        <f>시기외!DU47*$G$3+DU46*(1-$G$3)</f>
        <v>-7.3876875052092752E-4</v>
      </c>
      <c r="DV47" s="28">
        <f>외인!DV47</f>
        <v>35284.910000000003</v>
      </c>
      <c r="DW47" s="28">
        <f>시기외!DW47*$G$3+DW46*(1-$G$3)</f>
        <v>6.3098271445592529E-4</v>
      </c>
      <c r="DX47" s="28">
        <f>외인!DX47</f>
        <v>118210.01</v>
      </c>
      <c r="DY47" s="28">
        <f>시기외!DY47*$G$3+DY46*(1-$G$3)</f>
        <v>1.3820943236035506E-3</v>
      </c>
      <c r="DZ47" s="28">
        <f>외인!DZ47</f>
        <v>8923.8700000000008</v>
      </c>
      <c r="EA47" s="28">
        <f>시기외!EA47*$G$3+EA46*(1-$G$3)</f>
        <v>2.5392978098253923E-4</v>
      </c>
      <c r="EB47" s="28">
        <f>외인!EB47</f>
        <v>12803.18</v>
      </c>
      <c r="EC47" s="28">
        <f>시기외!EC47*$G$3+EC46*(1-$G$3)</f>
        <v>-7.7907419272787233E-4</v>
      </c>
      <c r="ED47" s="28">
        <f>외인!ED47</f>
        <v>10930.81</v>
      </c>
      <c r="EE47" s="28">
        <f>시기외!EE47*$G$3+EE46*(1-$G$3)</f>
        <v>9.0177903515703593E-4</v>
      </c>
      <c r="EF47" s="28">
        <f>외인!EF47</f>
        <v>246082.82</v>
      </c>
      <c r="EG47" s="28">
        <f>시기외!EG47*$G$3+EG46*(1-$G$3)</f>
        <v>-3.1380490443570151E-4</v>
      </c>
      <c r="EH47" s="28">
        <f>외인!EH47</f>
        <v>204452.56</v>
      </c>
      <c r="EI47" s="28">
        <f>시기외!EI47*$G$3+EI46*(1-$G$3)</f>
        <v>9.4560049891791599E-4</v>
      </c>
      <c r="EJ47" s="28">
        <f>외인!EJ47</f>
        <v>102471.56</v>
      </c>
      <c r="EK47" s="28">
        <f>시기외!EK47*$G$3+EK46*(1-$G$3)</f>
        <v>1.4382004083496767E-3</v>
      </c>
      <c r="EL47" s="28">
        <f>외인!EL47</f>
        <v>31874.63</v>
      </c>
      <c r="EM47" s="28">
        <f>시기외!EM47*$G$3+EM46*(1-$G$3)</f>
        <v>-3.0439461426141562E-3</v>
      </c>
      <c r="EN47" s="28">
        <f>외인!EN47</f>
        <v>45287.3</v>
      </c>
      <c r="EO47" s="28">
        <f>시기외!EO47*$G$3+EO46*(1-$G$3)</f>
        <v>2.7161089173733332E-3</v>
      </c>
      <c r="EP47" s="28">
        <f>외인!EP47</f>
        <v>177016.98</v>
      </c>
      <c r="EQ47" s="28">
        <f>시기외!EQ47*$G$3+EQ46*(1-$G$3)</f>
        <v>4.1190495611143367E-4</v>
      </c>
      <c r="ER47" s="28">
        <f>외인!ER47</f>
        <v>14592.29</v>
      </c>
      <c r="ES47" s="28">
        <f>시기외!ES47*$G$3+ES46*(1-$G$3)</f>
        <v>-6.4533579737354133E-3</v>
      </c>
      <c r="ET47" s="28">
        <f>외인!ET47</f>
        <v>136264.63</v>
      </c>
      <c r="EU47" s="28">
        <f>시기외!EU47*$G$3+EU46*(1-$G$3)</f>
        <v>3.5221379561740116E-4</v>
      </c>
      <c r="EV47" s="28">
        <f>외인!EV47</f>
        <v>44123.45</v>
      </c>
      <c r="EW47" s="28">
        <f>시기외!EW47*$G$3+EW46*(1-$G$3)</f>
        <v>-2.241772248567202E-4</v>
      </c>
      <c r="EX47" s="28">
        <f>외인!EX47</f>
        <v>59268.21</v>
      </c>
      <c r="EY47" s="28">
        <f>시기외!EY47*$G$3+EY46*(1-$G$3)</f>
        <v>5.6113959136313641E-4</v>
      </c>
    </row>
    <row r="48" spans="1:155">
      <c r="A48" s="27">
        <f>외인!A48</f>
        <v>46133</v>
      </c>
      <c r="B48" s="28">
        <f>외인!B48</f>
        <v>5080309.8499999996</v>
      </c>
      <c r="C48" s="28">
        <f>시기외!C48*$G$3+C47*(1-$G$3)</f>
        <v>3.5556742805470842E-4</v>
      </c>
      <c r="D48" s="28">
        <f>외인!D48</f>
        <v>653289.03</v>
      </c>
      <c r="E48" s="28">
        <f>시기외!E48*$G$3+E47*(1-$G$3)</f>
        <v>-5.8931944596503794E-4</v>
      </c>
      <c r="F48" s="28">
        <f>외인!F48</f>
        <v>2113667.39</v>
      </c>
      <c r="G48" s="28">
        <f>시기외!G48*$G$3+G47*(1-$G$3)</f>
        <v>-2.0830440336015786E-4</v>
      </c>
      <c r="H48" s="28">
        <f>외인!H48</f>
        <v>354336.92</v>
      </c>
      <c r="I48" s="28">
        <f>시기외!I48*$G$3+I47*(1-$G$3)</f>
        <v>1.9546822035340821E-3</v>
      </c>
      <c r="J48" s="28">
        <f>외인!J48</f>
        <v>43624.23</v>
      </c>
      <c r="K48" s="28">
        <f>시기외!K48*$G$3+K47*(1-$G$3)</f>
        <v>2.9509645946950288E-3</v>
      </c>
      <c r="L48" s="28">
        <f>외인!L48</f>
        <v>326003.83</v>
      </c>
      <c r="M48" s="28">
        <f>시기외!M48*$G$3+M47*(1-$G$3)</f>
        <v>1.9805554858628605E-3</v>
      </c>
      <c r="N48" s="28">
        <f>외인!N48</f>
        <v>249228.06</v>
      </c>
      <c r="O48" s="28">
        <f>시기외!O48*$G$3+O47*(1-$G$3)</f>
        <v>-8.3793823582511181E-4</v>
      </c>
      <c r="P48" s="28">
        <f>외인!P48</f>
        <v>198325.66</v>
      </c>
      <c r="Q48" s="28">
        <f>시기외!Q48*$G$3+Q47*(1-$G$3)</f>
        <v>3.3269402519928956E-4</v>
      </c>
      <c r="R48" s="28">
        <f>외인!R48</f>
        <v>133669.64000000001</v>
      </c>
      <c r="S48" s="28">
        <f>시기외!S48*$G$3+S47*(1-$G$3)</f>
        <v>-7.7304274016908926E-4</v>
      </c>
      <c r="T48" s="28">
        <f>외인!T48</f>
        <v>8464.44</v>
      </c>
      <c r="U48" s="28">
        <f>시기외!U48*$G$3+U47*(1-$G$3)</f>
        <v>1.2173115969111213E-4</v>
      </c>
      <c r="V48" s="28">
        <f>외인!V48</f>
        <v>120622.39999999999</v>
      </c>
      <c r="W48" s="28">
        <f>시기외!W48*$G$3+W47*(1-$G$3)</f>
        <v>1.5714563526240094E-3</v>
      </c>
      <c r="X48" s="28">
        <f>외인!X48</f>
        <v>2269748.14</v>
      </c>
      <c r="Y48" s="28">
        <f>시기외!Y48*$G$3+Y47*(1-$G$3)</f>
        <v>6.4210790595656944E-5</v>
      </c>
      <c r="Z48" s="28">
        <f>외인!Z48</f>
        <v>43617.54</v>
      </c>
      <c r="AA48" s="28">
        <f>시기외!AA48*$G$3+AA47*(1-$G$3)</f>
        <v>-3.4908089691060924E-4</v>
      </c>
      <c r="AB48" s="28">
        <f>외인!AB48</f>
        <v>212792.2</v>
      </c>
      <c r="AC48" s="28">
        <f>시기외!AC48*$G$3+AC47*(1-$G$3)</f>
        <v>3.1246685712311181E-4</v>
      </c>
      <c r="AD48" s="28">
        <f>외인!AD48</f>
        <v>20324.080000000002</v>
      </c>
      <c r="AE48" s="28">
        <f>시기외!AE48*$G$3+AE47*(1-$G$3)</f>
        <v>7.0464270975287573E-7</v>
      </c>
      <c r="AF48" s="28">
        <f>외인!AF48</f>
        <v>25381.59</v>
      </c>
      <c r="AG48" s="28">
        <f>시기외!AG48*$G$3+AG47*(1-$G$3)</f>
        <v>6.7075840950574602E-5</v>
      </c>
      <c r="AH48" s="28">
        <f>외인!AH48</f>
        <v>209834.22</v>
      </c>
      <c r="AI48" s="28">
        <f>시기외!AI48*$G$3+AI47*(1-$G$3)</f>
        <v>-1.880415940758629E-4</v>
      </c>
      <c r="AJ48" s="28">
        <f>외인!AJ48</f>
        <v>108735.2</v>
      </c>
      <c r="AK48" s="28">
        <f>시기외!AK48*$G$3+AK47*(1-$G$3)</f>
        <v>-1.5321160522551551E-3</v>
      </c>
      <c r="AL48" s="28">
        <f>외인!AL48</f>
        <v>92109.84</v>
      </c>
      <c r="AM48" s="28">
        <f>시기외!AM48*$G$3+AM47*(1-$G$3)</f>
        <v>-1.0490792001815978E-4</v>
      </c>
      <c r="AN48" s="28">
        <f>외인!AN48</f>
        <v>176826.52</v>
      </c>
      <c r="AO48" s="28">
        <f>시기외!AO48*$G$3+AO47*(1-$G$3)</f>
        <v>-1.0495417620898745E-3</v>
      </c>
      <c r="AP48" s="28">
        <f>외인!AP48</f>
        <v>135888.76</v>
      </c>
      <c r="AQ48" s="28">
        <f>시기외!AQ48*$G$3+AQ47*(1-$G$3)</f>
        <v>2.8078444760188287E-4</v>
      </c>
      <c r="AR48" s="28">
        <f>외인!AR48</f>
        <v>24719.41</v>
      </c>
      <c r="AS48" s="28">
        <f>시기외!AS48*$G$3+AS47*(1-$G$3)</f>
        <v>9.4501998376650875E-4</v>
      </c>
      <c r="AT48" s="28">
        <f>외인!AT48</f>
        <v>81580.539999999994</v>
      </c>
      <c r="AU48" s="28">
        <f>시기외!AU48*$G$3+AU47*(1-$G$3)</f>
        <v>1.289480804309757E-3</v>
      </c>
      <c r="AV48" s="28">
        <f>외인!AV48</f>
        <v>49883.6</v>
      </c>
      <c r="AW48" s="28">
        <f>시기외!AW48*$G$3+AW47*(1-$G$3)</f>
        <v>1.1167580931049543E-3</v>
      </c>
      <c r="AX48" s="28">
        <f>외인!AX48</f>
        <v>74384.990000000005</v>
      </c>
      <c r="AY48" s="28">
        <f>시기외!AY48*$G$3+AY47*(1-$G$3)</f>
        <v>-2.6720922903306636E-3</v>
      </c>
      <c r="AZ48" s="28">
        <f>외인!AZ48</f>
        <v>2455733.73</v>
      </c>
      <c r="BA48" s="28">
        <f>시기외!BA48*$G$3+BA47*(1-$G$3)</f>
        <v>3.1611095690707678E-4</v>
      </c>
      <c r="BB48" s="28">
        <f>외인!BB48</f>
        <v>102799.63</v>
      </c>
      <c r="BC48" s="28">
        <f>시기외!BC48*$G$3+BC47*(1-$G$3)</f>
        <v>1.6781783102109025E-4</v>
      </c>
      <c r="BD48" s="28">
        <f>외인!BD48</f>
        <v>39887.57</v>
      </c>
      <c r="BE48" s="28">
        <f>시기외!BE48*$G$3+BE47*(1-$G$3)</f>
        <v>-1.3174101960306648E-3</v>
      </c>
      <c r="BF48" s="28">
        <f>외인!BF48</f>
        <v>0</v>
      </c>
      <c r="BG48" s="28" t="e">
        <f>시기외!BG48*$G$3+BG47*(1-$G$3)</f>
        <v>#DIV/0!</v>
      </c>
      <c r="BH48" s="28">
        <f>외인!BH48</f>
        <v>97352.17</v>
      </c>
      <c r="BI48" s="28">
        <f>시기외!BI48*$G$3+BI47*(1-$G$3)</f>
        <v>1.0943662736023971E-3</v>
      </c>
      <c r="BJ48" s="28">
        <f>외인!BJ48</f>
        <v>134919.53</v>
      </c>
      <c r="BK48" s="28">
        <f>시기외!BK48*$G$3+BK47*(1-$G$3)</f>
        <v>1.0375672106602675E-3</v>
      </c>
      <c r="BL48" s="28">
        <f>외인!BL48</f>
        <v>51290.99</v>
      </c>
      <c r="BM48" s="28">
        <f>시기외!BM48*$G$3+BM47*(1-$G$3)</f>
        <v>-2.6112578623059524E-3</v>
      </c>
      <c r="BN48" s="28">
        <f>외인!BN48</f>
        <v>51552.82</v>
      </c>
      <c r="BO48" s="28">
        <f>시기외!BO48*$G$3+BO47*(1-$G$3)</f>
        <v>1.4051581758327204E-3</v>
      </c>
      <c r="BP48" s="28">
        <f>외인!BP48</f>
        <v>85398.23</v>
      </c>
      <c r="BQ48" s="28">
        <f>시기외!BQ48*$G$3+BQ47*(1-$G$3)</f>
        <v>-2.6238261053971447E-3</v>
      </c>
      <c r="BR48" s="28">
        <f>외인!BR48</f>
        <v>279062.15999999997</v>
      </c>
      <c r="BS48" s="28">
        <f>시기외!BS48*$G$3+BS47*(1-$G$3)</f>
        <v>1.6238739916381102E-3</v>
      </c>
      <c r="BT48" s="28">
        <f>외인!BT48</f>
        <v>2311708.2599999998</v>
      </c>
      <c r="BU48" s="28">
        <f>시기외!BU48*$G$3+BU47*(1-$G$3)</f>
        <v>1.0189946101130898E-4</v>
      </c>
      <c r="BV48" s="28">
        <f>외인!BV48</f>
        <v>408936.92</v>
      </c>
      <c r="BW48" s="28">
        <f>시기외!BW48*$G$3+BW47*(1-$G$3)</f>
        <v>4.3538619597910876E-4</v>
      </c>
      <c r="BX48" s="28">
        <f>외인!BX48</f>
        <v>76975.69</v>
      </c>
      <c r="BY48" s="28">
        <f>시기외!BY48*$G$3+BY47*(1-$G$3)</f>
        <v>-3.7811391561105737E-4</v>
      </c>
      <c r="BZ48" s="28">
        <f>외인!BZ48</f>
        <v>268936.36</v>
      </c>
      <c r="CA48" s="28">
        <f>시기외!CA48*$G$3+CA47*(1-$G$3)</f>
        <v>-7.2195430264798059E-4</v>
      </c>
      <c r="CB48" s="28">
        <f>외인!CB48</f>
        <v>12603.81</v>
      </c>
      <c r="CC48" s="28">
        <f>시기외!CC48*$G$3+CC47*(1-$G$3)</f>
        <v>-1.6842657687652174E-3</v>
      </c>
      <c r="CD48" s="28">
        <f>외인!CD48</f>
        <v>28921.25</v>
      </c>
      <c r="CE48" s="28">
        <f>시기외!CE48*$G$3+CE47*(1-$G$3)</f>
        <v>-3.6633241753649751E-3</v>
      </c>
      <c r="CF48" s="28">
        <f>외인!CF48</f>
        <v>26543.95</v>
      </c>
      <c r="CG48" s="28">
        <f>시기외!CG48*$G$3+CG47*(1-$G$3)</f>
        <v>3.7394567858897716E-3</v>
      </c>
      <c r="CH48" s="28">
        <f>외인!CH48</f>
        <v>70158.64</v>
      </c>
      <c r="CI48" s="28">
        <f>시기외!CI48*$G$3+CI47*(1-$G$3)</f>
        <v>9.6072962898720716E-4</v>
      </c>
      <c r="CJ48" s="28">
        <f>외인!CJ48</f>
        <v>374186.48</v>
      </c>
      <c r="CK48" s="28">
        <f>시기외!CK48*$G$3+CK47*(1-$G$3)</f>
        <v>-6.7727219391228687E-4</v>
      </c>
      <c r="CL48" s="28">
        <f>외인!CL48</f>
        <v>242900.06</v>
      </c>
      <c r="CM48" s="28">
        <f>시기외!CM48*$G$3+CM47*(1-$G$3)</f>
        <v>3.2158477898451007E-4</v>
      </c>
      <c r="CN48" s="28">
        <f>외인!CN48</f>
        <v>125128.46</v>
      </c>
      <c r="CO48" s="28">
        <f>시기외!CO48*$G$3+CO47*(1-$G$3)</f>
        <v>-4.1350645111288143E-4</v>
      </c>
      <c r="CP48" s="28">
        <f>외인!CP48</f>
        <v>103373.69</v>
      </c>
      <c r="CQ48" s="28">
        <f>시기외!CQ48*$G$3+CQ47*(1-$G$3)</f>
        <v>1.6725837647123493E-4</v>
      </c>
      <c r="CR48" s="28">
        <f>외인!CR48</f>
        <v>168676.77</v>
      </c>
      <c r="CS48" s="28">
        <f>시기외!CS48*$G$3+CS47*(1-$G$3)</f>
        <v>-5.1372784732480825E-4</v>
      </c>
      <c r="CT48" s="28">
        <f>외인!CT48</f>
        <v>152800.75</v>
      </c>
      <c r="CU48" s="28">
        <f>시기외!CU48*$G$3+CU47*(1-$G$3)</f>
        <v>1.7476364395833605E-3</v>
      </c>
      <c r="CV48" s="28">
        <f>외인!CV48</f>
        <v>2311708.2599999998</v>
      </c>
      <c r="CW48" s="28">
        <f>시기외!CW48*$G$3+CW47*(1-$G$3)</f>
        <v>1.0189946101130898E-4</v>
      </c>
      <c r="CX48" s="28">
        <f>외인!CX48</f>
        <v>252183.06</v>
      </c>
      <c r="CY48" s="28">
        <f>시기외!CY48*$G$3+CY47*(1-$G$3)</f>
        <v>1.9632770274824463E-3</v>
      </c>
      <c r="CZ48" s="28">
        <f>외인!CZ48</f>
        <v>20160.53</v>
      </c>
      <c r="DA48" s="28">
        <f>시기외!DA48*$G$3+DA47*(1-$G$3)</f>
        <v>3.560964414577308E-3</v>
      </c>
      <c r="DB48" s="28">
        <f>외인!DB48</f>
        <v>39887.57</v>
      </c>
      <c r="DC48" s="28">
        <f>시기외!DC48*$G$3+DC47*(1-$G$3)</f>
        <v>-1.3174101960306648E-3</v>
      </c>
      <c r="DD48" s="28">
        <f>외인!DD48</f>
        <v>8464.44</v>
      </c>
      <c r="DE48" s="28">
        <f>시기외!DE48*$G$3+DE47*(1-$G$3)</f>
        <v>1.2173115969111213E-4</v>
      </c>
      <c r="DF48" s="28">
        <f>외인!DF48</f>
        <v>58037.06</v>
      </c>
      <c r="DG48" s="28">
        <f>시기외!DG48*$G$3+DG47*(1-$G$3)</f>
        <v>-3.3689020633611411E-4</v>
      </c>
      <c r="DH48" s="28">
        <f>외인!DH48</f>
        <v>20555.46</v>
      </c>
      <c r="DI48" s="28">
        <f>시기외!DI48*$G$3+DI47*(1-$G$3)</f>
        <v>-4.9007360648036635E-3</v>
      </c>
      <c r="DJ48" s="28">
        <f>외인!DJ48</f>
        <v>643468.81000000006</v>
      </c>
      <c r="DK48" s="28">
        <f>시기외!DK48*$G$3+DK47*(1-$G$3)</f>
        <v>9.315755913491306E-4</v>
      </c>
      <c r="DL48" s="28">
        <f>외인!DL48</f>
        <v>99614.399999999994</v>
      </c>
      <c r="DM48" s="28">
        <f>시기외!DM48*$G$3+DM47*(1-$G$3)</f>
        <v>-5.6777516448968529E-4</v>
      </c>
      <c r="DN48" s="28">
        <f>외인!DN48</f>
        <v>2311708.2599999998</v>
      </c>
      <c r="DO48" s="28">
        <f>시기외!DO48*$G$3+DO47*(1-$G$3)</f>
        <v>1.0189946101130898E-4</v>
      </c>
      <c r="DP48" s="28">
        <f>외인!DP48</f>
        <v>80481.45</v>
      </c>
      <c r="DQ48" s="28">
        <f>시기외!DQ48*$G$3+DQ47*(1-$G$3)</f>
        <v>-1.3055463350199986E-3</v>
      </c>
      <c r="DR48" s="28">
        <f>외인!DR48</f>
        <v>44922.85</v>
      </c>
      <c r="DS48" s="28">
        <f>시기외!DS48*$G$3+DS47*(1-$G$3)</f>
        <v>2.4802332276628301E-3</v>
      </c>
      <c r="DT48" s="28">
        <f>외인!DT48</f>
        <v>133669.64000000001</v>
      </c>
      <c r="DU48" s="28">
        <f>시기외!DU48*$G$3+DU47*(1-$G$3)</f>
        <v>-7.7304274016908926E-4</v>
      </c>
      <c r="DV48" s="28">
        <f>외인!DV48</f>
        <v>34728.74</v>
      </c>
      <c r="DW48" s="28">
        <f>시기외!DW48*$G$3+DW47*(1-$G$3)</f>
        <v>4.2719125202304127E-4</v>
      </c>
      <c r="DX48" s="28">
        <f>외인!DX48</f>
        <v>120622.39999999999</v>
      </c>
      <c r="DY48" s="28">
        <f>시기외!DY48*$G$3+DY47*(1-$G$3)</f>
        <v>1.5714563526240094E-3</v>
      </c>
      <c r="DZ48" s="28">
        <f>외인!DZ48</f>
        <v>8815.43</v>
      </c>
      <c r="EA48" s="28">
        <f>시기외!EA48*$G$3+EA47*(1-$G$3)</f>
        <v>9.7063220187923669E-5</v>
      </c>
      <c r="EB48" s="28">
        <f>외인!EB48</f>
        <v>12693.19</v>
      </c>
      <c r="EC48" s="28">
        <f>시기외!EC48*$G$3+EC47*(1-$G$3)</f>
        <v>-8.4865800102445327E-4</v>
      </c>
      <c r="ED48" s="28">
        <f>외인!ED48</f>
        <v>11117.09</v>
      </c>
      <c r="EE48" s="28">
        <f>시기외!EE48*$G$3+EE47*(1-$G$3)</f>
        <v>8.4220120437918458E-4</v>
      </c>
      <c r="EF48" s="28">
        <f>외인!EF48</f>
        <v>241582.06</v>
      </c>
      <c r="EG48" s="28">
        <f>시기외!EG48*$G$3+EG47*(1-$G$3)</f>
        <v>-3.8719953210753855E-4</v>
      </c>
      <c r="EH48" s="28">
        <f>외인!EH48</f>
        <v>207878.31</v>
      </c>
      <c r="EI48" s="28">
        <f>시기외!EI48*$G$3+EI47*(1-$G$3)</f>
        <v>8.9545294002954284E-4</v>
      </c>
      <c r="EJ48" s="28">
        <f>외인!EJ48</f>
        <v>102157.37</v>
      </c>
      <c r="EK48" s="28">
        <f>시기외!EK48*$G$3+EK47*(1-$G$3)</f>
        <v>1.3380189676960158E-3</v>
      </c>
      <c r="EL48" s="28">
        <f>외인!EL48</f>
        <v>31505.75</v>
      </c>
      <c r="EM48" s="28">
        <f>시기외!EM48*$G$3+EM47*(1-$G$3)</f>
        <v>-3.3846321532499876E-3</v>
      </c>
      <c r="EN48" s="28">
        <f>외인!EN48</f>
        <v>44922.85</v>
      </c>
      <c r="EO48" s="28">
        <f>시기외!EO48*$G$3+EO47*(1-$G$3)</f>
        <v>2.4802332276628301E-3</v>
      </c>
      <c r="EP48" s="28">
        <f>외인!EP48</f>
        <v>174945.04</v>
      </c>
      <c r="EQ48" s="28">
        <f>시기외!EQ48*$G$3+EQ47*(1-$G$3)</f>
        <v>-7.3083163606369437E-5</v>
      </c>
      <c r="ER48" s="28">
        <f>외인!ER48</f>
        <v>14565.99</v>
      </c>
      <c r="ES48" s="28">
        <f>시기외!ES48*$G$3+ES47*(1-$G$3)</f>
        <v>-6.6236223761407609E-3</v>
      </c>
      <c r="ET48" s="28">
        <f>외인!ET48</f>
        <v>135888.76</v>
      </c>
      <c r="EU48" s="28">
        <f>시기외!EU48*$G$3+EU47*(1-$G$3)</f>
        <v>2.8078444760188287E-4</v>
      </c>
      <c r="EV48" s="28">
        <f>외인!EV48</f>
        <v>43617.54</v>
      </c>
      <c r="EW48" s="28">
        <f>시기외!EW48*$G$3+EW47*(1-$G$3)</f>
        <v>-3.4908089691060924E-4</v>
      </c>
      <c r="EX48" s="28">
        <f>외인!EX48</f>
        <v>59756.14</v>
      </c>
      <c r="EY48" s="28">
        <f>시기외!EY48*$G$3+EY47*(1-$G$3)</f>
        <v>5.6327252703999191E-4</v>
      </c>
    </row>
    <row r="49" spans="1:155">
      <c r="A49" s="27">
        <f>외인!A49</f>
        <v>46134</v>
      </c>
      <c r="B49" s="28">
        <f>외인!B49</f>
        <v>5103381.16</v>
      </c>
      <c r="C49" s="28">
        <f>시기외!C49*$G$3+C48*(1-$G$3)</f>
        <v>3.2396014410005836E-4</v>
      </c>
      <c r="D49" s="28">
        <f>외인!D49</f>
        <v>654295.44999999995</v>
      </c>
      <c r="E49" s="28">
        <f>시기외!E49*$G$3+E48*(1-$G$3)</f>
        <v>-7.4139634919290751E-4</v>
      </c>
      <c r="F49" s="28">
        <f>외인!F49</f>
        <v>2097438.1</v>
      </c>
      <c r="G49" s="28">
        <f>시기외!G49*$G$3+G48*(1-$G$3)</f>
        <v>-1.9293652766417182E-4</v>
      </c>
      <c r="H49" s="28">
        <f>외인!H49</f>
        <v>357511.41</v>
      </c>
      <c r="I49" s="28">
        <f>시기외!I49*$G$3+I48*(1-$G$3)</f>
        <v>2.2231400407098237E-3</v>
      </c>
      <c r="J49" s="28">
        <f>외인!J49</f>
        <v>44786.68</v>
      </c>
      <c r="K49" s="28">
        <f>시기외!K49*$G$3+K48*(1-$G$3)</f>
        <v>2.7329261854937771E-3</v>
      </c>
      <c r="L49" s="28">
        <f>외인!L49</f>
        <v>328707.78000000003</v>
      </c>
      <c r="M49" s="28">
        <f>시기외!M49*$G$3+M48*(1-$G$3)</f>
        <v>2.2123798193531383E-3</v>
      </c>
      <c r="N49" s="28">
        <f>외인!N49</f>
        <v>249213.49</v>
      </c>
      <c r="O49" s="28">
        <f>시기외!O49*$G$3+O48*(1-$G$3)</f>
        <v>-7.4631737005229797E-4</v>
      </c>
      <c r="P49" s="28">
        <f>외인!P49</f>
        <v>195726.54</v>
      </c>
      <c r="Q49" s="28">
        <f>시기외!Q49*$G$3+Q48*(1-$G$3)</f>
        <v>3.5633528737133912E-5</v>
      </c>
      <c r="R49" s="28">
        <f>외인!R49</f>
        <v>133578.93</v>
      </c>
      <c r="S49" s="28">
        <f>시기외!S49*$G$3+S48*(1-$G$3)</f>
        <v>-9.7109076134675558E-4</v>
      </c>
      <c r="T49" s="28">
        <f>외인!T49</f>
        <v>8468.2999999999993</v>
      </c>
      <c r="U49" s="28">
        <f>시기외!U49*$G$3+U48*(1-$G$3)</f>
        <v>1.1808214868059699E-4</v>
      </c>
      <c r="V49" s="28">
        <f>외인!V49</f>
        <v>123164.05</v>
      </c>
      <c r="W49" s="28">
        <f>시기외!W49*$G$3+W48*(1-$G$3)</f>
        <v>1.8097415080889222E-3</v>
      </c>
      <c r="X49" s="28">
        <f>외인!X49</f>
        <v>2262661.63</v>
      </c>
      <c r="Y49" s="28">
        <f>시기외!Y49*$G$3+Y48*(1-$G$3)</f>
        <v>6.5682390577179525E-7</v>
      </c>
      <c r="Z49" s="28">
        <f>외인!Z49</f>
        <v>42704.51</v>
      </c>
      <c r="AA49" s="28">
        <f>시기외!AA49*$G$3+AA48*(1-$G$3)</f>
        <v>-4.3720947863533876E-4</v>
      </c>
      <c r="AB49" s="28">
        <f>외인!AB49</f>
        <v>208976.84</v>
      </c>
      <c r="AC49" s="28">
        <f>시기외!AC49*$G$3+AC48*(1-$G$3)</f>
        <v>2.130680349626352E-4</v>
      </c>
      <c r="AD49" s="28">
        <f>외인!AD49</f>
        <v>19986.919999999998</v>
      </c>
      <c r="AE49" s="28">
        <f>시기외!AE49*$G$3+AE48*(1-$G$3)</f>
        <v>1.2467738521051446E-4</v>
      </c>
      <c r="AF49" s="28">
        <f>외인!AF49</f>
        <v>25176.639999999999</v>
      </c>
      <c r="AG49" s="28">
        <f>시기외!AG49*$G$3+AG48*(1-$G$3)</f>
        <v>1.9114749910443903E-5</v>
      </c>
      <c r="AH49" s="28">
        <f>외인!AH49</f>
        <v>223515.49</v>
      </c>
      <c r="AI49" s="28">
        <f>시기외!AI49*$G$3+AI48*(1-$G$3)</f>
        <v>1.6041830911112399E-4</v>
      </c>
      <c r="AJ49" s="28">
        <f>외인!AJ49</f>
        <v>109755.36</v>
      </c>
      <c r="AK49" s="28">
        <f>시기외!AK49*$G$3+AK48*(1-$G$3)</f>
        <v>-1.7695841128624445E-3</v>
      </c>
      <c r="AL49" s="28">
        <f>외인!AL49</f>
        <v>93280.21</v>
      </c>
      <c r="AM49" s="28">
        <f>시기외!AM49*$G$3+AM48*(1-$G$3)</f>
        <v>-2.2062900662384597E-4</v>
      </c>
      <c r="AN49" s="28">
        <f>외인!AN49</f>
        <v>175797.94</v>
      </c>
      <c r="AO49" s="28">
        <f>시기외!AO49*$G$3+AO48*(1-$G$3)</f>
        <v>-8.6763074825610767E-4</v>
      </c>
      <c r="AP49" s="28">
        <f>외인!AP49</f>
        <v>140532.45000000001</v>
      </c>
      <c r="AQ49" s="28">
        <f>시기외!AQ49*$G$3+AQ48*(1-$G$3)</f>
        <v>1.2140234119882112E-4</v>
      </c>
      <c r="AR49" s="28">
        <f>외인!AR49</f>
        <v>24595.8</v>
      </c>
      <c r="AS49" s="28">
        <f>시기외!AS49*$G$3+AS48*(1-$G$3)</f>
        <v>1.1676125682620212E-3</v>
      </c>
      <c r="AT49" s="28">
        <f>외인!AT49</f>
        <v>82358</v>
      </c>
      <c r="AU49" s="28">
        <f>시기외!AU49*$G$3+AU48*(1-$G$3)</f>
        <v>1.364763649969806E-3</v>
      </c>
      <c r="AV49" s="28">
        <f>외인!AV49</f>
        <v>49776.46</v>
      </c>
      <c r="AW49" s="28">
        <f>시기외!AW49*$G$3+AW48*(1-$G$3)</f>
        <v>1.0155107764443509E-3</v>
      </c>
      <c r="AX49" s="28">
        <f>외인!AX49</f>
        <v>73277.66</v>
      </c>
      <c r="AY49" s="28">
        <f>시기외!AY49*$G$3+AY48*(1-$G$3)</f>
        <v>-2.9228042969441778E-3</v>
      </c>
      <c r="AZ49" s="28">
        <f>외인!AZ49</f>
        <v>2456043.63</v>
      </c>
      <c r="BA49" s="28">
        <f>시기외!BA49*$G$3+BA48*(1-$G$3)</f>
        <v>2.520515648273014E-4</v>
      </c>
      <c r="BB49" s="28">
        <f>외인!BB49</f>
        <v>100328.52</v>
      </c>
      <c r="BC49" s="28">
        <f>시기외!BC49*$G$3+BC48*(1-$G$3)</f>
        <v>9.5644297642244789E-5</v>
      </c>
      <c r="BD49" s="28">
        <f>외인!BD49</f>
        <v>40199.32</v>
      </c>
      <c r="BE49" s="28">
        <f>시기외!BE49*$G$3+BE48*(1-$G$3)</f>
        <v>-1.3784560275694171E-3</v>
      </c>
      <c r="BF49" s="28">
        <f>외인!BF49</f>
        <v>0</v>
      </c>
      <c r="BG49" s="28" t="e">
        <f>시기외!BG49*$G$3+BG48*(1-$G$3)</f>
        <v>#DIV/0!</v>
      </c>
      <c r="BH49" s="28">
        <f>외인!BH49</f>
        <v>98067.16</v>
      </c>
      <c r="BI49" s="28">
        <f>시기외!BI49*$G$3+BI48*(1-$G$3)</f>
        <v>1.1863418725350061E-3</v>
      </c>
      <c r="BJ49" s="28">
        <f>외인!BJ49</f>
        <v>136708.25</v>
      </c>
      <c r="BK49" s="28">
        <f>시기외!BK49*$G$3+BK48*(1-$G$3)</f>
        <v>1.190758125645848E-3</v>
      </c>
      <c r="BL49" s="28">
        <f>외인!BL49</f>
        <v>52078.97</v>
      </c>
      <c r="BM49" s="28">
        <f>시기외!BM49*$G$3+BM48*(1-$G$3)</f>
        <v>-2.0978906849854159E-3</v>
      </c>
      <c r="BN49" s="28">
        <f>외인!BN49</f>
        <v>51334.67</v>
      </c>
      <c r="BO49" s="28">
        <f>시기외!BO49*$G$3+BO48*(1-$G$3)</f>
        <v>1.8159366966072777E-3</v>
      </c>
      <c r="BP49" s="28">
        <f>외인!BP49</f>
        <v>84265.06</v>
      </c>
      <c r="BQ49" s="28">
        <f>시기외!BQ49*$G$3+BQ48*(1-$G$3)</f>
        <v>-2.7828355924739826E-3</v>
      </c>
      <c r="BR49" s="28">
        <f>외인!BR49</f>
        <v>283806.03000000003</v>
      </c>
      <c r="BS49" s="28">
        <f>시기외!BS49*$G$3+BS48*(1-$G$3)</f>
        <v>1.5560512711548142E-3</v>
      </c>
      <c r="BT49" s="28">
        <f>외인!BT49</f>
        <v>2305133.88</v>
      </c>
      <c r="BU49" s="28">
        <f>시기외!BU49*$G$3+BU48*(1-$G$3)</f>
        <v>3.1291721604406202E-5</v>
      </c>
      <c r="BV49" s="28">
        <f>외인!BV49</f>
        <v>416235.71</v>
      </c>
      <c r="BW49" s="28">
        <f>시기외!BW49*$G$3+BW48*(1-$G$3)</f>
        <v>2.85495799129185E-4</v>
      </c>
      <c r="BX49" s="28">
        <f>외인!BX49</f>
        <v>76517.039999999994</v>
      </c>
      <c r="BY49" s="28">
        <f>시기외!BY49*$G$3+BY48*(1-$G$3)</f>
        <v>-3.0695398412517193E-4</v>
      </c>
      <c r="BZ49" s="28">
        <f>외인!BZ49</f>
        <v>269078.15000000002</v>
      </c>
      <c r="CA49" s="28">
        <f>시기외!CA49*$G$3+CA48*(1-$G$3)</f>
        <v>-6.4323417666281536E-4</v>
      </c>
      <c r="CB49" s="28">
        <f>외인!CB49</f>
        <v>12608.86</v>
      </c>
      <c r="CC49" s="28">
        <f>시기외!CC49*$G$3+CC48*(1-$G$3)</f>
        <v>-1.7680082106653148E-3</v>
      </c>
      <c r="CD49" s="28">
        <f>외인!CD49</f>
        <v>29017.33</v>
      </c>
      <c r="CE49" s="28">
        <f>시기외!CE49*$G$3+CE48*(1-$G$3)</f>
        <v>-4.0456427283254975E-3</v>
      </c>
      <c r="CF49" s="28">
        <f>외인!CF49</f>
        <v>26592.28</v>
      </c>
      <c r="CG49" s="28">
        <f>시기외!CG49*$G$3+CG48*(1-$G$3)</f>
        <v>3.8621605185388376E-3</v>
      </c>
      <c r="CH49" s="28">
        <f>외인!CH49</f>
        <v>69822.559999999998</v>
      </c>
      <c r="CI49" s="28">
        <f>시기외!CI49*$G$3+CI48*(1-$G$3)</f>
        <v>8.6646738620903654E-4</v>
      </c>
      <c r="CJ49" s="28">
        <f>외인!CJ49</f>
        <v>368778.87</v>
      </c>
      <c r="CK49" s="28">
        <f>시기외!CK49*$G$3+CK48*(1-$G$3)</f>
        <v>-1.0624754441154426E-3</v>
      </c>
      <c r="CL49" s="28">
        <f>외인!CL49</f>
        <v>240098.52</v>
      </c>
      <c r="CM49" s="28">
        <f>시기외!CM49*$G$3+CM48*(1-$G$3)</f>
        <v>2.259752898280729E-4</v>
      </c>
      <c r="CN49" s="28">
        <f>외인!CN49</f>
        <v>124847.37</v>
      </c>
      <c r="CO49" s="28">
        <f>시기외!CO49*$G$3+CO48*(1-$G$3)</f>
        <v>-5.9752783424472315E-4</v>
      </c>
      <c r="CP49" s="28">
        <f>외인!CP49</f>
        <v>100903.85</v>
      </c>
      <c r="CQ49" s="28">
        <f>시기외!CQ49*$G$3+CQ48*(1-$G$3)</f>
        <v>9.5191271719537729E-5</v>
      </c>
      <c r="CR49" s="28">
        <f>외인!CR49</f>
        <v>169680.25</v>
      </c>
      <c r="CS49" s="28">
        <f>시기외!CS49*$G$3+CS48*(1-$G$3)</f>
        <v>-6.8280652545297063E-4</v>
      </c>
      <c r="CT49" s="28">
        <f>외인!CT49</f>
        <v>160977.96</v>
      </c>
      <c r="CU49" s="28">
        <f>시기외!CU49*$G$3+CU48*(1-$G$3)</f>
        <v>1.845422450054519E-3</v>
      </c>
      <c r="CV49" s="28">
        <f>외인!CV49</f>
        <v>2305133.88</v>
      </c>
      <c r="CW49" s="28">
        <f>시기외!CW49*$G$3+CW48*(1-$G$3)</f>
        <v>3.1291721604406202E-5</v>
      </c>
      <c r="CX49" s="28">
        <f>외인!CX49</f>
        <v>256197.26</v>
      </c>
      <c r="CY49" s="28">
        <f>시기외!CY49*$G$3+CY48*(1-$G$3)</f>
        <v>2.1576787972738187E-3</v>
      </c>
      <c r="CZ49" s="28">
        <f>외인!CZ49</f>
        <v>20594.810000000001</v>
      </c>
      <c r="DA49" s="28">
        <f>시기외!DA49*$G$3+DA48*(1-$G$3)</f>
        <v>4.2124550232457364E-3</v>
      </c>
      <c r="DB49" s="28">
        <f>외인!DB49</f>
        <v>40199.32</v>
      </c>
      <c r="DC49" s="28">
        <f>시기외!DC49*$G$3+DC48*(1-$G$3)</f>
        <v>-1.3784560275694171E-3</v>
      </c>
      <c r="DD49" s="28">
        <f>외인!DD49</f>
        <v>8468.2999999999993</v>
      </c>
      <c r="DE49" s="28">
        <f>시기외!DE49*$G$3+DE48*(1-$G$3)</f>
        <v>1.1808214868059699E-4</v>
      </c>
      <c r="DF49" s="28">
        <f>외인!DF49</f>
        <v>57705.27</v>
      </c>
      <c r="DG49" s="28">
        <f>시기외!DG49*$G$3+DG48*(1-$G$3)</f>
        <v>-3.0598957491136618E-4</v>
      </c>
      <c r="DH49" s="28">
        <f>외인!DH49</f>
        <v>20676.95</v>
      </c>
      <c r="DI49" s="28">
        <f>시기외!DI49*$G$3+DI48*(1-$G$3)</f>
        <v>-5.4557035373151977E-3</v>
      </c>
      <c r="DJ49" s="28">
        <f>외인!DJ49</f>
        <v>664663.30000000005</v>
      </c>
      <c r="DK49" s="28">
        <f>시기외!DK49*$G$3+DK48*(1-$G$3)</f>
        <v>1.1285511805174614E-3</v>
      </c>
      <c r="DL49" s="28">
        <f>외인!DL49</f>
        <v>99496.23</v>
      </c>
      <c r="DM49" s="28">
        <f>시기외!DM49*$G$3+DM48*(1-$G$3)</f>
        <v>-7.8311925208537599E-4</v>
      </c>
      <c r="DN49" s="28">
        <f>외인!DN49</f>
        <v>2305133.88</v>
      </c>
      <c r="DO49" s="28">
        <f>시기외!DO49*$G$3+DO48*(1-$G$3)</f>
        <v>3.1291721604406202E-5</v>
      </c>
      <c r="DP49" s="28">
        <f>외인!DP49</f>
        <v>79379.53</v>
      </c>
      <c r="DQ49" s="28">
        <f>시기외!DQ49*$G$3+DQ48*(1-$G$3)</f>
        <v>-1.9915521905557441E-3</v>
      </c>
      <c r="DR49" s="28">
        <f>외인!DR49</f>
        <v>46126.22</v>
      </c>
      <c r="DS49" s="28">
        <f>시기외!DS49*$G$3+DS48*(1-$G$3)</f>
        <v>2.2776326793596817E-3</v>
      </c>
      <c r="DT49" s="28">
        <f>외인!DT49</f>
        <v>133578.93</v>
      </c>
      <c r="DU49" s="28">
        <f>시기외!DU49*$G$3+DU48*(1-$G$3)</f>
        <v>-9.7109076134675558E-4</v>
      </c>
      <c r="DV49" s="28">
        <f>외인!DV49</f>
        <v>35819.760000000002</v>
      </c>
      <c r="DW49" s="28">
        <f>시기외!DW49*$G$3+DW48*(1-$G$3)</f>
        <v>3.7023133715368572E-4</v>
      </c>
      <c r="DX49" s="28">
        <f>외인!DX49</f>
        <v>123164.05</v>
      </c>
      <c r="DY49" s="28">
        <f>시기외!DY49*$G$3+DY48*(1-$G$3)</f>
        <v>1.8097415080889222E-3</v>
      </c>
      <c r="DZ49" s="28">
        <f>외인!DZ49</f>
        <v>8751.69</v>
      </c>
      <c r="EA49" s="28">
        <f>시기외!EA49*$G$3+EA48*(1-$G$3)</f>
        <v>-1.7083171410013425E-4</v>
      </c>
      <c r="EB49" s="28">
        <f>외인!EB49</f>
        <v>12752.68</v>
      </c>
      <c r="EC49" s="28">
        <f>시기외!EC49*$G$3+EC48*(1-$G$3)</f>
        <v>-9.1364990358316098E-4</v>
      </c>
      <c r="ED49" s="28">
        <f>외인!ED49</f>
        <v>11090.58</v>
      </c>
      <c r="EE49" s="28">
        <f>시기외!EE49*$G$3+EE48*(1-$G$3)</f>
        <v>7.0819281675842626E-4</v>
      </c>
      <c r="EF49" s="28">
        <f>외인!EF49</f>
        <v>237539.82</v>
      </c>
      <c r="EG49" s="28">
        <f>시기외!EG49*$G$3+EG48*(1-$G$3)</f>
        <v>-6.7807526035003254E-4</v>
      </c>
      <c r="EH49" s="28">
        <f>외인!EH49</f>
        <v>207868.41</v>
      </c>
      <c r="EI49" s="28">
        <f>시기외!EI49*$G$3+EI48*(1-$G$3)</f>
        <v>8.1160819578539746E-4</v>
      </c>
      <c r="EJ49" s="28">
        <f>외인!EJ49</f>
        <v>102873.23</v>
      </c>
      <c r="EK49" s="28">
        <f>시기외!EK49*$G$3+EK48*(1-$G$3)</f>
        <v>1.2056584019362793E-3</v>
      </c>
      <c r="EL49" s="28">
        <f>외인!EL49</f>
        <v>31583.73</v>
      </c>
      <c r="EM49" s="28">
        <f>시기외!EM49*$G$3+EM48*(1-$G$3)</f>
        <v>-3.7303344495926531E-3</v>
      </c>
      <c r="EN49" s="28">
        <f>외인!EN49</f>
        <v>46126.22</v>
      </c>
      <c r="EO49" s="28">
        <f>시기외!EO49*$G$3+EO48*(1-$G$3)</f>
        <v>2.2776326793596817E-3</v>
      </c>
      <c r="EP49" s="28">
        <f>외인!EP49</f>
        <v>181578.28</v>
      </c>
      <c r="EQ49" s="28">
        <f>시기외!EQ49*$G$3+EQ48*(1-$G$3)</f>
        <v>-3.4863262728705333E-4</v>
      </c>
      <c r="ER49" s="28">
        <f>외인!ER49</f>
        <v>14708.44</v>
      </c>
      <c r="ES49" s="28">
        <f>시기외!ES49*$G$3+ES48*(1-$G$3)</f>
        <v>-6.6645915036294282E-3</v>
      </c>
      <c r="ET49" s="28">
        <f>외인!ET49</f>
        <v>140532.45000000001</v>
      </c>
      <c r="EU49" s="28">
        <f>시기외!EU49*$G$3+EU48*(1-$G$3)</f>
        <v>1.2140234119882112E-4</v>
      </c>
      <c r="EV49" s="28">
        <f>외인!EV49</f>
        <v>42704.51</v>
      </c>
      <c r="EW49" s="28">
        <f>시기외!EW49*$G$3+EW48*(1-$G$3)</f>
        <v>-4.3720947863533876E-4</v>
      </c>
      <c r="EX49" s="28">
        <f>외인!EX49</f>
        <v>58199.34</v>
      </c>
      <c r="EY49" s="28">
        <f>시기외!EY49*$G$3+EY48*(1-$G$3)</f>
        <v>5.0035325863523078E-4</v>
      </c>
    </row>
    <row r="50" spans="1:155">
      <c r="A50" s="27">
        <f>외인!A50</f>
        <v>46135</v>
      </c>
      <c r="B50" s="28">
        <f>외인!B50</f>
        <v>5148032.28</v>
      </c>
      <c r="C50" s="28">
        <f>시기외!C50*$G$3+C49*(1-$G$3)</f>
        <v>2.3909075578000891E-4</v>
      </c>
      <c r="D50" s="28">
        <f>외인!D50</f>
        <v>650646.61</v>
      </c>
      <c r="E50" s="28">
        <f>시기외!E50*$G$3+E49*(1-$G$3)</f>
        <v>-8.6797882422700863E-4</v>
      </c>
      <c r="F50" s="28">
        <f>외인!F50</f>
        <v>2142967.52</v>
      </c>
      <c r="G50" s="28">
        <f>시기외!G50*$G$3+G49*(1-$G$3)</f>
        <v>-1.9976769389339129E-4</v>
      </c>
      <c r="H50" s="28">
        <f>외인!H50</f>
        <v>345609.33</v>
      </c>
      <c r="I50" s="28">
        <f>시기외!I50*$G$3+I49*(1-$G$3)</f>
        <v>2.2554094954164764E-3</v>
      </c>
      <c r="J50" s="28">
        <f>외인!J50</f>
        <v>45126.87</v>
      </c>
      <c r="K50" s="28">
        <f>시기외!K50*$G$3+K49*(1-$G$3)</f>
        <v>2.5243572716656037E-3</v>
      </c>
      <c r="L50" s="28">
        <f>외인!L50</f>
        <v>317793.78000000003</v>
      </c>
      <c r="M50" s="28">
        <f>시기외!M50*$G$3+M49*(1-$G$3)</f>
        <v>2.2403948201076183E-3</v>
      </c>
      <c r="N50" s="28">
        <f>외인!N50</f>
        <v>245331.36</v>
      </c>
      <c r="O50" s="28">
        <f>시기외!O50*$G$3+O49*(1-$G$3)</f>
        <v>-9.0292499131099492E-4</v>
      </c>
      <c r="P50" s="28">
        <f>외인!P50</f>
        <v>195002.36</v>
      </c>
      <c r="Q50" s="28">
        <f>시기외!Q50*$G$3+Q49*(1-$G$3)</f>
        <v>-3.2776927015827742E-4</v>
      </c>
      <c r="R50" s="28">
        <f>외인!R50</f>
        <v>133346.87</v>
      </c>
      <c r="S50" s="28">
        <f>시기외!S50*$G$3+S49*(1-$G$3)</f>
        <v>-1.2499794700419435E-3</v>
      </c>
      <c r="T50" s="28">
        <f>외인!T50</f>
        <v>8563.8700000000008</v>
      </c>
      <c r="U50" s="28">
        <f>시기외!U50*$G$3+U49*(1-$G$3)</f>
        <v>1.6171374962338958E-4</v>
      </c>
      <c r="V50" s="28">
        <f>외인!V50</f>
        <v>122805.39</v>
      </c>
      <c r="W50" s="28">
        <f>시기외!W50*$G$3+W49*(1-$G$3)</f>
        <v>2.0185321286358541E-3</v>
      </c>
      <c r="X50" s="28">
        <f>외인!X50</f>
        <v>2304806.2799999998</v>
      </c>
      <c r="Y50" s="28">
        <f>시기외!Y50*$G$3+Y49*(1-$G$3)</f>
        <v>-3.6089388138824188E-5</v>
      </c>
      <c r="Z50" s="28">
        <f>외인!Z50</f>
        <v>42676.53</v>
      </c>
      <c r="AA50" s="28">
        <f>시기외!AA50*$G$3+AA49*(1-$G$3)</f>
        <v>-5.6778536252184903E-4</v>
      </c>
      <c r="AB50" s="28">
        <f>외인!AB50</f>
        <v>209923.31</v>
      </c>
      <c r="AC50" s="28">
        <f>시기외!AC50*$G$3+AC49*(1-$G$3)</f>
        <v>7.1406083671542555E-5</v>
      </c>
      <c r="AD50" s="28">
        <f>외인!AD50</f>
        <v>19712.77</v>
      </c>
      <c r="AE50" s="28">
        <f>시기외!AE50*$G$3+AE49*(1-$G$3)</f>
        <v>-1.5081583361683409E-5</v>
      </c>
      <c r="AF50" s="28">
        <f>외인!AF50</f>
        <v>25025.19</v>
      </c>
      <c r="AG50" s="28">
        <f>시기외!AG50*$G$3+AG49*(1-$G$3)</f>
        <v>-9.7803444844590727E-5</v>
      </c>
      <c r="AH50" s="28">
        <f>외인!AH50</f>
        <v>226425.53</v>
      </c>
      <c r="AI50" s="28">
        <f>시기외!AI50*$G$3+AI49*(1-$G$3)</f>
        <v>4.409909101695144E-4</v>
      </c>
      <c r="AJ50" s="28">
        <f>외인!AJ50</f>
        <v>109723.57</v>
      </c>
      <c r="AK50" s="28">
        <f>시기외!AK50*$G$3+AK49*(1-$G$3)</f>
        <v>-2.2076008120743467E-3</v>
      </c>
      <c r="AL50" s="28">
        <f>외인!AL50</f>
        <v>91649.06</v>
      </c>
      <c r="AM50" s="28">
        <f>시기외!AM50*$G$3+AM49*(1-$G$3)</f>
        <v>-4.1728142255477397E-4</v>
      </c>
      <c r="AN50" s="28">
        <f>외인!AN50</f>
        <v>173335.1</v>
      </c>
      <c r="AO50" s="28">
        <f>시기외!AO50*$G$3+AO49*(1-$G$3)</f>
        <v>-1.0147083653093475E-3</v>
      </c>
      <c r="AP50" s="28">
        <f>외인!AP50</f>
        <v>148872.98000000001</v>
      </c>
      <c r="AQ50" s="28">
        <f>시기외!AQ50*$G$3+AQ49*(1-$G$3)</f>
        <v>-6.9419627469466787E-5</v>
      </c>
      <c r="AR50" s="28">
        <f>외인!AR50</f>
        <v>24399.43</v>
      </c>
      <c r="AS50" s="28">
        <f>시기외!AS50*$G$3+AS49*(1-$G$3)</f>
        <v>9.0140785568390309E-4</v>
      </c>
      <c r="AT50" s="28">
        <f>외인!AT50</f>
        <v>81906.740000000005</v>
      </c>
      <c r="AU50" s="28">
        <f>시기외!AU50*$G$3+AU49*(1-$G$3)</f>
        <v>1.1461785739345907E-3</v>
      </c>
      <c r="AV50" s="28">
        <f>외인!AV50</f>
        <v>49934.82</v>
      </c>
      <c r="AW50" s="28">
        <f>시기외!AW50*$G$3+AW49*(1-$G$3)</f>
        <v>8.2859219297953411E-4</v>
      </c>
      <c r="AX50" s="28">
        <f>외인!AX50</f>
        <v>74736.240000000005</v>
      </c>
      <c r="AY50" s="28">
        <f>시기외!AY50*$G$3+AY49*(1-$G$3)</f>
        <v>-2.7542537879305887E-3</v>
      </c>
      <c r="AZ50" s="28">
        <f>외인!AZ50</f>
        <v>2490456.2799999998</v>
      </c>
      <c r="BA50" s="28">
        <f>시기외!BA50*$G$3+BA49*(1-$G$3)</f>
        <v>1.8355602839998395E-4</v>
      </c>
      <c r="BB50" s="28">
        <f>외인!BB50</f>
        <v>101850.93</v>
      </c>
      <c r="BC50" s="28">
        <f>시기외!BC50*$G$3+BC49*(1-$G$3)</f>
        <v>1.8138173040400119E-5</v>
      </c>
      <c r="BD50" s="28">
        <f>외인!BD50</f>
        <v>40573.94</v>
      </c>
      <c r="BE50" s="28">
        <f>시기외!BE50*$G$3+BE49*(1-$G$3)</f>
        <v>-1.5167054626454596E-3</v>
      </c>
      <c r="BF50" s="28">
        <f>외인!BF50</f>
        <v>0</v>
      </c>
      <c r="BG50" s="28" t="e">
        <f>시기외!BG50*$G$3+BG49*(1-$G$3)</f>
        <v>#DIV/0!</v>
      </c>
      <c r="BH50" s="28">
        <f>외인!BH50</f>
        <v>100465.83</v>
      </c>
      <c r="BI50" s="28">
        <f>시기외!BI50*$G$3+BI49*(1-$G$3)</f>
        <v>1.3123750477518417E-3</v>
      </c>
      <c r="BJ50" s="28">
        <f>외인!BJ50</f>
        <v>134280.65</v>
      </c>
      <c r="BK50" s="28">
        <f>시기외!BK50*$G$3+BK49*(1-$G$3)</f>
        <v>1.0600951905004514E-3</v>
      </c>
      <c r="BL50" s="28">
        <f>외인!BL50</f>
        <v>51327.93</v>
      </c>
      <c r="BM50" s="28">
        <f>시기외!BM50*$G$3+BM49*(1-$G$3)</f>
        <v>-1.8453354710394939E-3</v>
      </c>
      <c r="BN50" s="28">
        <f>외인!BN50</f>
        <v>50687.22</v>
      </c>
      <c r="BO50" s="28">
        <f>시기외!BO50*$G$3+BO49*(1-$G$3)</f>
        <v>2.1186232732327182E-3</v>
      </c>
      <c r="BP50" s="28">
        <f>외인!BP50</f>
        <v>85508.13</v>
      </c>
      <c r="BQ50" s="28">
        <f>시기외!BQ50*$G$3+BQ49*(1-$G$3)</f>
        <v>-2.5397546711989354E-3</v>
      </c>
      <c r="BR50" s="28">
        <f>외인!BR50</f>
        <v>296403.38</v>
      </c>
      <c r="BS50" s="28">
        <f>시기외!BS50*$G$3+BS49*(1-$G$3)</f>
        <v>1.3496232004609129E-3</v>
      </c>
      <c r="BT50" s="28">
        <f>외인!BT50</f>
        <v>2347577.6</v>
      </c>
      <c r="BU50" s="28">
        <f>시기외!BU50*$G$3+BU49*(1-$G$3)</f>
        <v>-6.4781280616390837E-6</v>
      </c>
      <c r="BV50" s="28">
        <f>외인!BV50</f>
        <v>417772.82</v>
      </c>
      <c r="BW50" s="28">
        <f>시기외!BW50*$G$3+BW49*(1-$G$3)</f>
        <v>1.3919899485891819E-4</v>
      </c>
      <c r="BX50" s="28">
        <f>외인!BX50</f>
        <v>75588.429999999993</v>
      </c>
      <c r="BY50" s="28">
        <f>시기외!BY50*$G$3+BY49*(1-$G$3)</f>
        <v>-4.3478761046949951E-4</v>
      </c>
      <c r="BZ50" s="28">
        <f>외인!BZ50</f>
        <v>264984.15999999997</v>
      </c>
      <c r="CA50" s="28">
        <f>시기외!CA50*$G$3+CA49*(1-$G$3)</f>
        <v>-8.0755931508369439E-4</v>
      </c>
      <c r="CB50" s="28">
        <f>외인!CB50</f>
        <v>12524.49</v>
      </c>
      <c r="CC50" s="28">
        <f>시기외!CC50*$G$3+CC49*(1-$G$3)</f>
        <v>-2.0574915023307992E-3</v>
      </c>
      <c r="CD50" s="28">
        <f>외인!CD50</f>
        <v>28775.89</v>
      </c>
      <c r="CE50" s="28">
        <f>시기외!CE50*$G$3+CE49*(1-$G$3)</f>
        <v>-4.5959593562140931E-3</v>
      </c>
      <c r="CF50" s="28">
        <f>외인!CF50</f>
        <v>26829.96</v>
      </c>
      <c r="CG50" s="28">
        <f>시기외!CG50*$G$3+CG49*(1-$G$3)</f>
        <v>3.5593325076368099E-3</v>
      </c>
      <c r="CH50" s="28">
        <f>외인!CH50</f>
        <v>69980.19</v>
      </c>
      <c r="CI50" s="28">
        <f>시기외!CI50*$G$3+CI49*(1-$G$3)</f>
        <v>7.1340087648412117E-4</v>
      </c>
      <c r="CJ50" s="28">
        <f>외인!CJ50</f>
        <v>369997.55</v>
      </c>
      <c r="CK50" s="28">
        <f>시기외!CK50*$G$3+CK49*(1-$G$3)</f>
        <v>-1.3594573227759589E-3</v>
      </c>
      <c r="CL50" s="28">
        <f>외인!CL50</f>
        <v>241231.77</v>
      </c>
      <c r="CM50" s="28">
        <f>시기외!CM50*$G$3+CM49*(1-$G$3)</f>
        <v>9.3761285306778486E-5</v>
      </c>
      <c r="CN50" s="28">
        <f>외인!CN50</f>
        <v>124209.76</v>
      </c>
      <c r="CO50" s="28">
        <f>시기외!CO50*$G$3+CO49*(1-$G$3)</f>
        <v>-8.4033200570329597E-4</v>
      </c>
      <c r="CP50" s="28">
        <f>외인!CP50</f>
        <v>102424.27</v>
      </c>
      <c r="CQ50" s="28">
        <f>시기외!CQ50*$G$3+CQ49*(1-$G$3)</f>
        <v>1.7896045145353404E-5</v>
      </c>
      <c r="CR50" s="28">
        <f>외인!CR50</f>
        <v>169106.12</v>
      </c>
      <c r="CS50" s="28">
        <f>시기외!CS50*$G$3+CS49*(1-$G$3)</f>
        <v>-9.5408200780868076E-4</v>
      </c>
      <c r="CT50" s="28">
        <f>외인!CT50</f>
        <v>155888.94</v>
      </c>
      <c r="CU50" s="28">
        <f>시기외!CU50*$G$3+CU49*(1-$G$3)</f>
        <v>1.628383369252505E-3</v>
      </c>
      <c r="CV50" s="28">
        <f>외인!CV50</f>
        <v>2347577.6</v>
      </c>
      <c r="CW50" s="28">
        <f>시기외!CW50*$G$3+CW49*(1-$G$3)</f>
        <v>-6.4781280616390837E-6</v>
      </c>
      <c r="CX50" s="28">
        <f>외인!CX50</f>
        <v>246168.89</v>
      </c>
      <c r="CY50" s="28">
        <f>시기외!CY50*$G$3+CY49*(1-$G$3)</f>
        <v>2.0981740623794878E-3</v>
      </c>
      <c r="CZ50" s="28">
        <f>외인!CZ50</f>
        <v>19190.97</v>
      </c>
      <c r="DA50" s="28">
        <f>시기외!DA50*$G$3+DA49*(1-$G$3)</f>
        <v>3.8326201483624071E-3</v>
      </c>
      <c r="DB50" s="28">
        <f>외인!DB50</f>
        <v>40573.94</v>
      </c>
      <c r="DC50" s="28">
        <f>시기외!DC50*$G$3+DC49*(1-$G$3)</f>
        <v>-1.5167054626454596E-3</v>
      </c>
      <c r="DD50" s="28">
        <f>외인!DD50</f>
        <v>8563.8700000000008</v>
      </c>
      <c r="DE50" s="28">
        <f>시기외!DE50*$G$3+DE49*(1-$G$3)</f>
        <v>1.6171374962338958E-4</v>
      </c>
      <c r="DF50" s="28">
        <f>외인!DF50</f>
        <v>56931.11</v>
      </c>
      <c r="DG50" s="28">
        <f>시기외!DG50*$G$3+DG49*(1-$G$3)</f>
        <v>-4.7382987239983758E-4</v>
      </c>
      <c r="DH50" s="28">
        <f>외인!DH50</f>
        <v>20443.330000000002</v>
      </c>
      <c r="DI50" s="28">
        <f>시기외!DI50*$G$3+DI49*(1-$G$3)</f>
        <v>-6.236076569305418E-3</v>
      </c>
      <c r="DJ50" s="28">
        <f>외인!DJ50</f>
        <v>670418.02</v>
      </c>
      <c r="DK50" s="28">
        <f>시기외!DK50*$G$3+DK49*(1-$G$3)</f>
        <v>1.1627270913547078E-3</v>
      </c>
      <c r="DL50" s="28">
        <f>외인!DL50</f>
        <v>98813.64</v>
      </c>
      <c r="DM50" s="28">
        <f>시기외!DM50*$G$3+DM49*(1-$G$3)</f>
        <v>-1.0720191622089121E-3</v>
      </c>
      <c r="DN50" s="28">
        <f>외인!DN50</f>
        <v>2347577.6</v>
      </c>
      <c r="DO50" s="28">
        <f>시기외!DO50*$G$3+DO49*(1-$G$3)</f>
        <v>-6.4781280616390837E-6</v>
      </c>
      <c r="DP50" s="28">
        <f>외인!DP50</f>
        <v>79883.66</v>
      </c>
      <c r="DQ50" s="28">
        <f>시기외!DQ50*$G$3+DQ49*(1-$G$3)</f>
        <v>-2.5356848838661247E-3</v>
      </c>
      <c r="DR50" s="28">
        <f>외인!DR50</f>
        <v>46484.26</v>
      </c>
      <c r="DS50" s="28">
        <f>시기외!DS50*$G$3+DS49*(1-$G$3)</f>
        <v>2.1135934651202743E-3</v>
      </c>
      <c r="DT50" s="28">
        <f>외인!DT50</f>
        <v>133346.87</v>
      </c>
      <c r="DU50" s="28">
        <f>시기외!DU50*$G$3+DU49*(1-$G$3)</f>
        <v>-1.2499794700419435E-3</v>
      </c>
      <c r="DV50" s="28">
        <f>외인!DV50</f>
        <v>35486.339999999997</v>
      </c>
      <c r="DW50" s="28">
        <f>시기외!DW50*$G$3+DW49*(1-$G$3)</f>
        <v>1.3829743240702144E-4</v>
      </c>
      <c r="DX50" s="28">
        <f>외인!DX50</f>
        <v>122805.39</v>
      </c>
      <c r="DY50" s="28">
        <f>시기외!DY50*$G$3+DY49*(1-$G$3)</f>
        <v>2.0185321286358541E-3</v>
      </c>
      <c r="DZ50" s="28">
        <f>외인!DZ50</f>
        <v>8720.92</v>
      </c>
      <c r="EA50" s="28">
        <f>시기외!EA50*$G$3+EA49*(1-$G$3)</f>
        <v>-3.8499737354308393E-4</v>
      </c>
      <c r="EB50" s="28">
        <f>외인!EB50</f>
        <v>12668.13</v>
      </c>
      <c r="EC50" s="28">
        <f>시기외!EC50*$G$3+EC49*(1-$G$3)</f>
        <v>-1.1580641480378072E-3</v>
      </c>
      <c r="ED50" s="28">
        <f>외인!ED50</f>
        <v>10865.21</v>
      </c>
      <c r="EE50" s="28">
        <f>시기외!EE50*$G$3+EE49*(1-$G$3)</f>
        <v>2.3222532794183674E-4</v>
      </c>
      <c r="EF50" s="28">
        <f>외인!EF50</f>
        <v>237143.44</v>
      </c>
      <c r="EG50" s="28">
        <f>시기외!EG50*$G$3+EG49*(1-$G$3)</f>
        <v>-9.3545852962413655E-4</v>
      </c>
      <c r="EH50" s="28">
        <f>외인!EH50</f>
        <v>211956.03</v>
      </c>
      <c r="EI50" s="28">
        <f>시기외!EI50*$G$3+EI49*(1-$G$3)</f>
        <v>7.5487273397640035E-4</v>
      </c>
      <c r="EJ50" s="28">
        <f>외인!EJ50</f>
        <v>103266.71</v>
      </c>
      <c r="EK50" s="28">
        <f>시기외!EK50*$G$3+EK49*(1-$G$3)</f>
        <v>1.0207088198867908E-3</v>
      </c>
      <c r="EL50" s="28">
        <f>외인!EL50</f>
        <v>31331.75</v>
      </c>
      <c r="EM50" s="28">
        <f>시기외!EM50*$G$3+EM49*(1-$G$3)</f>
        <v>-4.2451334270809608E-3</v>
      </c>
      <c r="EN50" s="28">
        <f>외인!EN50</f>
        <v>46484.26</v>
      </c>
      <c r="EO50" s="28">
        <f>시기외!EO50*$G$3+EO49*(1-$G$3)</f>
        <v>2.1135934651202743E-3</v>
      </c>
      <c r="EP50" s="28">
        <f>외인!EP50</f>
        <v>179240.68</v>
      </c>
      <c r="EQ50" s="28">
        <f>시기외!EQ50*$G$3+EQ49*(1-$G$3)</f>
        <v>-6.6196367108880465E-4</v>
      </c>
      <c r="ER50" s="28">
        <f>외인!ER50</f>
        <v>14465.77</v>
      </c>
      <c r="ES50" s="28">
        <f>시기외!ES50*$G$3+ES49*(1-$G$3)</f>
        <v>-6.222928738724016E-3</v>
      </c>
      <c r="ET50" s="28">
        <f>외인!ET50</f>
        <v>148872.98000000001</v>
      </c>
      <c r="EU50" s="28">
        <f>시기외!EU50*$G$3+EU49*(1-$G$3)</f>
        <v>-6.9419627469466787E-5</v>
      </c>
      <c r="EV50" s="28">
        <f>외인!EV50</f>
        <v>42676.53</v>
      </c>
      <c r="EW50" s="28">
        <f>시기외!EW50*$G$3+EW49*(1-$G$3)</f>
        <v>-5.6778536252184903E-4</v>
      </c>
      <c r="EX50" s="28">
        <f>외인!EX50</f>
        <v>59747.74</v>
      </c>
      <c r="EY50" s="28">
        <f>시기외!EY50*$G$3+EY49*(1-$G$3)</f>
        <v>4.57313390825128E-4</v>
      </c>
    </row>
    <row r="51" spans="1:155">
      <c r="A51" s="27">
        <f>외인!A51</f>
        <v>46136</v>
      </c>
      <c r="B51" s="28">
        <f>외인!B51</f>
        <v>5147296.49</v>
      </c>
      <c r="C51" s="28">
        <f>시기외!C51*$G$3+C50*(1-$G$3)</f>
        <v>1.8828526501053427E-4</v>
      </c>
      <c r="D51" s="28">
        <f>외인!D51</f>
        <v>666906.5</v>
      </c>
      <c r="E51" s="28">
        <f>시기외!E51*$G$3+E50*(1-$G$3)</f>
        <v>-7.6294029189916373E-4</v>
      </c>
      <c r="F51" s="28">
        <f>외인!F51</f>
        <v>2105714.06</v>
      </c>
      <c r="G51" s="28">
        <f>시기외!G51*$G$3+G50*(1-$G$3)</f>
        <v>-2.7390708716190128E-4</v>
      </c>
      <c r="H51" s="28">
        <f>외인!H51</f>
        <v>353071.07</v>
      </c>
      <c r="I51" s="28">
        <f>시기외!I51*$G$3+I50*(1-$G$3)</f>
        <v>2.0954330552689728E-3</v>
      </c>
      <c r="J51" s="28">
        <f>외인!J51</f>
        <v>47178.86</v>
      </c>
      <c r="K51" s="28">
        <f>시기외!K51*$G$3+K50*(1-$G$3)</f>
        <v>2.4917276042846119E-3</v>
      </c>
      <c r="L51" s="28">
        <f>외인!L51</f>
        <v>323625.34000000003</v>
      </c>
      <c r="M51" s="28">
        <f>시기외!M51*$G$3+M50*(1-$G$3)</f>
        <v>2.087117607451029E-3</v>
      </c>
      <c r="N51" s="28">
        <f>외인!N51</f>
        <v>237699.67</v>
      </c>
      <c r="O51" s="28">
        <f>시기외!O51*$G$3+O50*(1-$G$3)</f>
        <v>-1.2613831618707824E-3</v>
      </c>
      <c r="P51" s="28">
        <f>외인!P51</f>
        <v>197348.32</v>
      </c>
      <c r="Q51" s="28">
        <f>시기외!Q51*$G$3+Q50*(1-$G$3)</f>
        <v>-5.2117606183164412E-4</v>
      </c>
      <c r="R51" s="28">
        <f>외인!R51</f>
        <v>131484.85999999999</v>
      </c>
      <c r="S51" s="28">
        <f>시기외!S51*$G$3+S50*(1-$G$3)</f>
        <v>-1.5800866478436731E-3</v>
      </c>
      <c r="T51" s="28">
        <f>외인!T51</f>
        <v>8822.6200000000008</v>
      </c>
      <c r="U51" s="28">
        <f>시기외!U51*$G$3+U50*(1-$G$3)</f>
        <v>4.1636095695562092E-4</v>
      </c>
      <c r="V51" s="28">
        <f>외인!V51</f>
        <v>127857.1</v>
      </c>
      <c r="W51" s="28">
        <f>시기외!W51*$G$3+W50*(1-$G$3)</f>
        <v>2.7023560536701824E-3</v>
      </c>
      <c r="X51" s="28">
        <f>외인!X51</f>
        <v>2278231.89</v>
      </c>
      <c r="Y51" s="28">
        <f>시기외!Y51*$G$3+Y50*(1-$G$3)</f>
        <v>-5.0327150324693483E-5</v>
      </c>
      <c r="Z51" s="28">
        <f>외인!Z51</f>
        <v>42644.83</v>
      </c>
      <c r="AA51" s="28">
        <f>시기외!AA51*$G$3+AA50*(1-$G$3)</f>
        <v>-6.7005004407434589E-4</v>
      </c>
      <c r="AB51" s="28">
        <f>외인!AB51</f>
        <v>210463.41</v>
      </c>
      <c r="AC51" s="28">
        <f>시기외!AC51*$G$3+AC50*(1-$G$3)</f>
        <v>-5.4095993178964237E-5</v>
      </c>
      <c r="AD51" s="28">
        <f>외인!AD51</f>
        <v>19662.900000000001</v>
      </c>
      <c r="AE51" s="28">
        <f>시기외!AE51*$G$3+AE50*(1-$G$3)</f>
        <v>-1.1737068411266862E-4</v>
      </c>
      <c r="AF51" s="28">
        <f>외인!AF51</f>
        <v>25368.37</v>
      </c>
      <c r="AG51" s="28">
        <f>시기외!AG51*$G$3+AG50*(1-$G$3)</f>
        <v>-6.4502654705033406E-5</v>
      </c>
      <c r="AH51" s="28">
        <f>외인!AH51</f>
        <v>234305.23</v>
      </c>
      <c r="AI51" s="28">
        <f>시기외!AI51*$G$3+AI50*(1-$G$3)</f>
        <v>7.690137423233235E-4</v>
      </c>
      <c r="AJ51" s="28">
        <f>외인!AJ51</f>
        <v>109842.87</v>
      </c>
      <c r="AK51" s="28">
        <f>시기외!AK51*$G$3+AK50*(1-$G$3)</f>
        <v>-2.4975405596252354E-3</v>
      </c>
      <c r="AL51" s="28">
        <f>외인!AL51</f>
        <v>89941.22</v>
      </c>
      <c r="AM51" s="28">
        <f>시기외!AM51*$G$3+AM50*(1-$G$3)</f>
        <v>-6.456172174765754E-4</v>
      </c>
      <c r="AN51" s="28">
        <f>외인!AN51</f>
        <v>167566.29</v>
      </c>
      <c r="AO51" s="28">
        <f>시기외!AO51*$G$3+AO50*(1-$G$3)</f>
        <v>-1.4212699290418471E-3</v>
      </c>
      <c r="AP51" s="28">
        <f>외인!AP51</f>
        <v>158849.79</v>
      </c>
      <c r="AQ51" s="28">
        <f>시기외!AQ51*$G$3+AQ50*(1-$G$3)</f>
        <v>1.7674160761490301E-4</v>
      </c>
      <c r="AR51" s="28">
        <f>외인!AR51</f>
        <v>24894.74</v>
      </c>
      <c r="AS51" s="28">
        <f>시기외!AS51*$G$3+AS50*(1-$G$3)</f>
        <v>1.0586217014681419E-3</v>
      </c>
      <c r="AT51" s="28">
        <f>외인!AT51</f>
        <v>83210.63</v>
      </c>
      <c r="AU51" s="28">
        <f>시기외!AU51*$G$3+AU50*(1-$G$3)</f>
        <v>1.0739166503177515E-3</v>
      </c>
      <c r="AV51" s="28">
        <f>외인!AV51</f>
        <v>49763.47</v>
      </c>
      <c r="AW51" s="28">
        <f>시기외!AW51*$G$3+AW50*(1-$G$3)</f>
        <v>6.8825563149540407E-4</v>
      </c>
      <c r="AX51" s="28">
        <f>외인!AX51</f>
        <v>75368.67</v>
      </c>
      <c r="AY51" s="28">
        <f>시기외!AY51*$G$3+AY50*(1-$G$3)</f>
        <v>-2.412335659475049E-3</v>
      </c>
      <c r="AZ51" s="28">
        <f>외인!AZ51</f>
        <v>2466860.88</v>
      </c>
      <c r="BA51" s="28">
        <f>시기외!BA51*$G$3+BA50*(1-$G$3)</f>
        <v>1.1038130006650967E-4</v>
      </c>
      <c r="BB51" s="28">
        <f>외인!BB51</f>
        <v>99092.67</v>
      </c>
      <c r="BC51" s="28">
        <f>시기외!BC51*$G$3+BC50*(1-$G$3)</f>
        <v>-5.9562769375025884E-5</v>
      </c>
      <c r="BD51" s="28">
        <f>외인!BD51</f>
        <v>40829.57</v>
      </c>
      <c r="BE51" s="28">
        <f>시기외!BE51*$G$3+BE50*(1-$G$3)</f>
        <v>-1.4225940630417479E-3</v>
      </c>
      <c r="BF51" s="28">
        <f>외인!BF51</f>
        <v>0</v>
      </c>
      <c r="BG51" s="28" t="e">
        <f>시기외!BG51*$G$3+BG50*(1-$G$3)</f>
        <v>#DIV/0!</v>
      </c>
      <c r="BH51" s="28">
        <f>외인!BH51</f>
        <v>101131.98</v>
      </c>
      <c r="BI51" s="28">
        <f>시기외!BI51*$G$3+BI50*(1-$G$3)</f>
        <v>1.6054831426138712E-3</v>
      </c>
      <c r="BJ51" s="28">
        <f>외인!BJ51</f>
        <v>136861.74</v>
      </c>
      <c r="BK51" s="28">
        <f>시기외!BK51*$G$3+BK50*(1-$G$3)</f>
        <v>9.3181697074656725E-4</v>
      </c>
      <c r="BL51" s="28">
        <f>외인!BL51</f>
        <v>50769.45</v>
      </c>
      <c r="BM51" s="28">
        <f>시기외!BM51*$G$3+BM50*(1-$G$3)</f>
        <v>-1.6462252189241703E-3</v>
      </c>
      <c r="BN51" s="28">
        <f>외인!BN51</f>
        <v>51513.97</v>
      </c>
      <c r="BO51" s="28">
        <f>시기외!BO51*$G$3+BO50*(1-$G$3)</f>
        <v>2.273536603647713E-3</v>
      </c>
      <c r="BP51" s="28">
        <f>외인!BP51</f>
        <v>85609.45</v>
      </c>
      <c r="BQ51" s="28">
        <f>시기외!BQ51*$G$3+BQ50*(1-$G$3)</f>
        <v>-2.2794904479668007E-3</v>
      </c>
      <c r="BR51" s="28">
        <f>외인!BR51</f>
        <v>311858.28000000003</v>
      </c>
      <c r="BS51" s="28">
        <f>시기외!BS51*$G$3+BS50*(1-$G$3)</f>
        <v>1.5615285421861865E-3</v>
      </c>
      <c r="BT51" s="28">
        <f>외인!BT51</f>
        <v>2322392.81</v>
      </c>
      <c r="BU51" s="28">
        <f>시기외!BU51*$G$3+BU50*(1-$G$3)</f>
        <v>-2.1386176678126158E-5</v>
      </c>
      <c r="BV51" s="28">
        <f>외인!BV51</f>
        <v>419508.39</v>
      </c>
      <c r="BW51" s="28">
        <f>시기외!BW51*$G$3+BW50*(1-$G$3)</f>
        <v>8.9167852372614868E-5</v>
      </c>
      <c r="BX51" s="28">
        <f>외인!BX51</f>
        <v>75404.95</v>
      </c>
      <c r="BY51" s="28">
        <f>시기외!BY51*$G$3+BY50*(1-$G$3)</f>
        <v>-5.247324543719181E-4</v>
      </c>
      <c r="BZ51" s="28">
        <f>외인!BZ51</f>
        <v>257507.51</v>
      </c>
      <c r="CA51" s="28">
        <f>시기외!CA51*$G$3+CA50*(1-$G$3)</f>
        <v>-1.1516313782458925E-3</v>
      </c>
      <c r="CB51" s="28">
        <f>외인!CB51</f>
        <v>12815.13</v>
      </c>
      <c r="CC51" s="28">
        <f>시기외!CC51*$G$3+CC50*(1-$G$3)</f>
        <v>-2.2470868529195233E-3</v>
      </c>
      <c r="CD51" s="28">
        <f>외인!CD51</f>
        <v>29175.38</v>
      </c>
      <c r="CE51" s="28">
        <f>시기외!CE51*$G$3+CE50*(1-$G$3)</f>
        <v>-4.730747076956184E-3</v>
      </c>
      <c r="CF51" s="28">
        <f>외인!CF51</f>
        <v>28062.13</v>
      </c>
      <c r="CG51" s="28">
        <f>시기외!CG51*$G$3+CG50*(1-$G$3)</f>
        <v>3.6833844345984914E-3</v>
      </c>
      <c r="CH51" s="28">
        <f>외인!CH51</f>
        <v>70407.13</v>
      </c>
      <c r="CI51" s="28">
        <f>시기외!CI51*$G$3+CI50*(1-$G$3)</f>
        <v>6.3338601642284073E-4</v>
      </c>
      <c r="CJ51" s="28">
        <f>외인!CJ51</f>
        <v>375841.4</v>
      </c>
      <c r="CK51" s="28">
        <f>시기외!CK51*$G$3+CK50*(1-$G$3)</f>
        <v>-1.4227121779305458E-3</v>
      </c>
      <c r="CL51" s="28">
        <f>외인!CL51</f>
        <v>242556.38</v>
      </c>
      <c r="CM51" s="28">
        <f>시기외!CM51*$G$3+CM50*(1-$G$3)</f>
        <v>6.0910112875305685E-6</v>
      </c>
      <c r="CN51" s="28">
        <f>외인!CN51</f>
        <v>123493.67</v>
      </c>
      <c r="CO51" s="28">
        <f>시기외!CO51*$G$3+CO50*(1-$G$3)</f>
        <v>-1.0150582663189696E-3</v>
      </c>
      <c r="CP51" s="28">
        <f>외인!CP51</f>
        <v>99670.49</v>
      </c>
      <c r="CQ51" s="28">
        <f>시기외!CQ51*$G$3+CQ50*(1-$G$3)</f>
        <v>-5.9132707047843778E-5</v>
      </c>
      <c r="CR51" s="28">
        <f>외인!CR51</f>
        <v>167851.29</v>
      </c>
      <c r="CS51" s="28">
        <f>시기외!CS51*$G$3+CS50*(1-$G$3)</f>
        <v>-1.2356738531613533E-3</v>
      </c>
      <c r="CT51" s="28">
        <f>외인!CT51</f>
        <v>161308.16</v>
      </c>
      <c r="CU51" s="28">
        <f>시기외!CU51*$G$3+CU50*(1-$G$3)</f>
        <v>1.5358595315832103E-3</v>
      </c>
      <c r="CV51" s="28">
        <f>외인!CV51</f>
        <v>2322392.81</v>
      </c>
      <c r="CW51" s="28">
        <f>시기외!CW51*$G$3+CW50*(1-$G$3)</f>
        <v>-2.1386176678126158E-5</v>
      </c>
      <c r="CX51" s="28">
        <f>외인!CX51</f>
        <v>251891.69</v>
      </c>
      <c r="CY51" s="28">
        <f>시기외!CY51*$G$3+CY50*(1-$G$3)</f>
        <v>1.8652213073607094E-3</v>
      </c>
      <c r="CZ51" s="28">
        <f>외인!CZ51</f>
        <v>19459.62</v>
      </c>
      <c r="DA51" s="28">
        <f>시기외!DA51*$G$3+DA50*(1-$G$3)</f>
        <v>3.0700048004978697E-3</v>
      </c>
      <c r="DB51" s="28">
        <f>외인!DB51</f>
        <v>40829.57</v>
      </c>
      <c r="DC51" s="28">
        <f>시기외!DC51*$G$3+DC50*(1-$G$3)</f>
        <v>-1.4225940630417479E-3</v>
      </c>
      <c r="DD51" s="28">
        <f>외인!DD51</f>
        <v>8822.6200000000008</v>
      </c>
      <c r="DE51" s="28">
        <f>시기외!DE51*$G$3+DE50*(1-$G$3)</f>
        <v>4.1636095695562092E-4</v>
      </c>
      <c r="DF51" s="28">
        <f>외인!DF51</f>
        <v>56790.07</v>
      </c>
      <c r="DG51" s="28">
        <f>시기외!DG51*$G$3+DG50*(1-$G$3)</f>
        <v>-6.027017207524217E-4</v>
      </c>
      <c r="DH51" s="28">
        <f>외인!DH51</f>
        <v>20800.95</v>
      </c>
      <c r="DI51" s="28">
        <f>시기외!DI51*$G$3+DI50*(1-$G$3)</f>
        <v>-6.4474107268297056E-3</v>
      </c>
      <c r="DJ51" s="28">
        <f>외인!DJ51</f>
        <v>696063.54</v>
      </c>
      <c r="DK51" s="28">
        <f>시기외!DK51*$G$3+DK50*(1-$G$3)</f>
        <v>1.3599743503395234E-3</v>
      </c>
      <c r="DL51" s="28">
        <f>외인!DL51</f>
        <v>98446.44</v>
      </c>
      <c r="DM51" s="28">
        <f>시기외!DM51*$G$3+DM50*(1-$G$3)</f>
        <v>-1.2809160856664405E-3</v>
      </c>
      <c r="DN51" s="28">
        <f>외인!DN51</f>
        <v>2322392.81</v>
      </c>
      <c r="DO51" s="28">
        <f>시기외!DO51*$G$3+DO50*(1-$G$3)</f>
        <v>-2.1386176678126158E-5</v>
      </c>
      <c r="DP51" s="28">
        <f>외인!DP51</f>
        <v>82169.460000000006</v>
      </c>
      <c r="DQ51" s="28">
        <f>시기외!DQ51*$G$3+DQ50*(1-$G$3)</f>
        <v>-2.4788869564957251E-3</v>
      </c>
      <c r="DR51" s="28">
        <f>외인!DR51</f>
        <v>48736.31</v>
      </c>
      <c r="DS51" s="28">
        <f>시기외!DS51*$G$3+DS50*(1-$G$3)</f>
        <v>2.0950675641897175E-3</v>
      </c>
      <c r="DT51" s="28">
        <f>외인!DT51</f>
        <v>131484.85999999999</v>
      </c>
      <c r="DU51" s="28">
        <f>시기외!DU51*$G$3+DU50*(1-$G$3)</f>
        <v>-1.5800866478436731E-3</v>
      </c>
      <c r="DV51" s="28">
        <f>외인!DV51</f>
        <v>36088.32</v>
      </c>
      <c r="DW51" s="28">
        <f>시기외!DW51*$G$3+DW50*(1-$G$3)</f>
        <v>3.5852516089400323E-5</v>
      </c>
      <c r="DX51" s="28">
        <f>외인!DX51</f>
        <v>127857.1</v>
      </c>
      <c r="DY51" s="28">
        <f>시기외!DY51*$G$3+DY50*(1-$G$3)</f>
        <v>2.7023560536701824E-3</v>
      </c>
      <c r="DZ51" s="28">
        <f>외인!DZ51</f>
        <v>8772.5300000000007</v>
      </c>
      <c r="EA51" s="28">
        <f>시기외!EA51*$G$3+EA50*(1-$G$3)</f>
        <v>-4.8886354162549735E-4</v>
      </c>
      <c r="EB51" s="28">
        <f>외인!EB51</f>
        <v>12816.27</v>
      </c>
      <c r="EC51" s="28">
        <f>시기외!EC51*$G$3+EC50*(1-$G$3)</f>
        <v>-1.2157784944407356E-3</v>
      </c>
      <c r="ED51" s="28">
        <f>외인!ED51</f>
        <v>10943.99</v>
      </c>
      <c r="EE51" s="28">
        <f>시기외!EE51*$G$3+EE50*(1-$G$3)</f>
        <v>-1.6717156853168522E-4</v>
      </c>
      <c r="EF51" s="28">
        <f>외인!EF51</f>
        <v>239784.83</v>
      </c>
      <c r="EG51" s="28">
        <f>시기외!EG51*$G$3+EG50*(1-$G$3)</f>
        <v>-1.0563369248998103E-3</v>
      </c>
      <c r="EH51" s="28">
        <f>외인!EH51</f>
        <v>212129.04</v>
      </c>
      <c r="EI51" s="28">
        <f>시기외!EI51*$G$3+EI50*(1-$G$3)</f>
        <v>7.4417501586134731E-4</v>
      </c>
      <c r="EJ51" s="28">
        <f>외인!EJ51</f>
        <v>105526.74</v>
      </c>
      <c r="EK51" s="28">
        <f>시기외!EK51*$G$3+EK50*(1-$G$3)</f>
        <v>9.8688279735536675E-4</v>
      </c>
      <c r="EL51" s="28">
        <f>외인!EL51</f>
        <v>31762.84</v>
      </c>
      <c r="EM51" s="28">
        <f>시기외!EM51*$G$3+EM50*(1-$G$3)</f>
        <v>-4.3772302478020672E-3</v>
      </c>
      <c r="EN51" s="28">
        <f>외인!EN51</f>
        <v>48736.31</v>
      </c>
      <c r="EO51" s="28">
        <f>시기외!EO51*$G$3+EO50*(1-$G$3)</f>
        <v>2.0950675641897175E-3</v>
      </c>
      <c r="EP51" s="28">
        <f>외인!EP51</f>
        <v>180371.16</v>
      </c>
      <c r="EQ51" s="28">
        <f>시기외!EQ51*$G$3+EQ50*(1-$G$3)</f>
        <v>-8.0801366537482089E-4</v>
      </c>
      <c r="ER51" s="28">
        <f>외인!ER51</f>
        <v>14461.33</v>
      </c>
      <c r="ES51" s="28">
        <f>시기외!ES51*$G$3+ES50*(1-$G$3)</f>
        <v>-6.1782278171610312E-3</v>
      </c>
      <c r="ET51" s="28">
        <f>외인!ET51</f>
        <v>158849.79</v>
      </c>
      <c r="EU51" s="28">
        <f>시기외!EU51*$G$3+EU50*(1-$G$3)</f>
        <v>1.7674160761490301E-4</v>
      </c>
      <c r="EV51" s="28">
        <f>외인!EV51</f>
        <v>42644.83</v>
      </c>
      <c r="EW51" s="28">
        <f>시기외!EW51*$G$3+EW50*(1-$G$3)</f>
        <v>-6.7005004407434589E-4</v>
      </c>
      <c r="EX51" s="28">
        <f>외인!EX51</f>
        <v>57025.66</v>
      </c>
      <c r="EY51" s="28">
        <f>시기외!EY51*$G$3+EY50*(1-$G$3)</f>
        <v>3.9893589782490302E-4</v>
      </c>
    </row>
    <row r="52" spans="1:155">
      <c r="A52" s="27">
        <f>외인!A52</f>
        <v>46139</v>
      </c>
      <c r="B52" s="28">
        <f>외인!B52</f>
        <v>5257845.74</v>
      </c>
      <c r="C52" s="28">
        <f>시기외!C52*$G$3+C51*(1-$G$3)</f>
        <v>2.0209949600947716E-4</v>
      </c>
      <c r="D52" s="28">
        <f>외인!D52</f>
        <v>679529.72</v>
      </c>
      <c r="E52" s="28">
        <f>시기외!E52*$G$3+E51*(1-$G$3)</f>
        <v>-6.618589365961152E-4</v>
      </c>
      <c r="F52" s="28">
        <f>외인!F52</f>
        <v>2143200.61</v>
      </c>
      <c r="G52" s="28">
        <f>시기외!G52*$G$3+G51*(1-$G$3)</f>
        <v>-1.8060035199037451E-4</v>
      </c>
      <c r="H52" s="28">
        <f>외인!H52</f>
        <v>347835.7</v>
      </c>
      <c r="I52" s="28">
        <f>시기외!I52*$G$3+I51*(1-$G$3)</f>
        <v>1.843892358332671E-3</v>
      </c>
      <c r="J52" s="28">
        <f>외인!J52</f>
        <v>47329.84</v>
      </c>
      <c r="K52" s="28">
        <f>시기외!K52*$G$3+K51*(1-$G$3)</f>
        <v>2.3690433531965232E-3</v>
      </c>
      <c r="L52" s="28">
        <f>외인!L52</f>
        <v>318349.51</v>
      </c>
      <c r="M52" s="28">
        <f>시기외!M52*$G$3+M51*(1-$G$3)</f>
        <v>1.8544546657560503E-3</v>
      </c>
      <c r="N52" s="28">
        <f>외인!N52</f>
        <v>241144.72</v>
      </c>
      <c r="O52" s="28">
        <f>시기외!O52*$G$3+O51*(1-$G$3)</f>
        <v>-1.4935349206333249E-3</v>
      </c>
      <c r="P52" s="28">
        <f>외인!P52</f>
        <v>197150.45</v>
      </c>
      <c r="Q52" s="28">
        <f>시기외!Q52*$G$3+Q51*(1-$G$3)</f>
        <v>-7.591512145293884E-4</v>
      </c>
      <c r="R52" s="28">
        <f>외인!R52</f>
        <v>132728.4</v>
      </c>
      <c r="S52" s="28">
        <f>시기외!S52*$G$3+S51*(1-$G$3)</f>
        <v>-1.7994213393818887E-3</v>
      </c>
      <c r="T52" s="28">
        <f>외인!T52</f>
        <v>8795.8700000000008</v>
      </c>
      <c r="U52" s="28">
        <f>시기외!U52*$G$3+U51*(1-$G$3)</f>
        <v>6.7535913799955248E-4</v>
      </c>
      <c r="V52" s="28">
        <f>외인!V52</f>
        <v>129017.19</v>
      </c>
      <c r="W52" s="28">
        <f>시기외!W52*$G$3+W51*(1-$G$3)</f>
        <v>2.7849921684342856E-3</v>
      </c>
      <c r="X52" s="28">
        <f>외인!X52</f>
        <v>2365904.2999999998</v>
      </c>
      <c r="Y52" s="28">
        <f>시기외!Y52*$G$3+Y51*(1-$G$3)</f>
        <v>1.1861194258919465E-4</v>
      </c>
      <c r="Z52" s="28">
        <f>외인!Z52</f>
        <v>42496.72</v>
      </c>
      <c r="AA52" s="28">
        <f>시기외!AA52*$G$3+AA51*(1-$G$3)</f>
        <v>-7.4895231769410496E-4</v>
      </c>
      <c r="AB52" s="28">
        <f>외인!AB52</f>
        <v>208551.63</v>
      </c>
      <c r="AC52" s="28">
        <f>시기외!AC52*$G$3+AC51*(1-$G$3)</f>
        <v>-3.0147114505645094E-4</v>
      </c>
      <c r="AD52" s="28">
        <f>외인!AD52</f>
        <v>19580.91</v>
      </c>
      <c r="AE52" s="28">
        <f>시기외!AE52*$G$3+AE51*(1-$G$3)</f>
        <v>-3.5945714012244396E-4</v>
      </c>
      <c r="AF52" s="28">
        <f>외인!AF52</f>
        <v>25156.59</v>
      </c>
      <c r="AG52" s="28">
        <f>시기외!AG52*$G$3+AG51*(1-$G$3)</f>
        <v>-3.0178161365661005E-5</v>
      </c>
      <c r="AH52" s="28">
        <f>외인!AH52</f>
        <v>235511.51</v>
      </c>
      <c r="AI52" s="28">
        <f>시기외!AI52*$G$3+AI51*(1-$G$3)</f>
        <v>9.7590770512773705E-4</v>
      </c>
      <c r="AJ52" s="28">
        <f>외인!AJ52</f>
        <v>110089.22</v>
      </c>
      <c r="AK52" s="28">
        <f>시기외!AK52*$G$3+AK51*(1-$G$3)</f>
        <v>-2.6704320881404276E-3</v>
      </c>
      <c r="AL52" s="28">
        <f>외인!AL52</f>
        <v>91620.36</v>
      </c>
      <c r="AM52" s="28">
        <f>시기외!AM52*$G$3+AM51*(1-$G$3)</f>
        <v>-7.9568181029549402E-4</v>
      </c>
      <c r="AN52" s="28">
        <f>외인!AN52</f>
        <v>169545.66</v>
      </c>
      <c r="AO52" s="28">
        <f>시기외!AO52*$G$3+AO51*(1-$G$3)</f>
        <v>-1.6881368665540438E-3</v>
      </c>
      <c r="AP52" s="28">
        <f>외인!AP52</f>
        <v>171471.02</v>
      </c>
      <c r="AQ52" s="28">
        <f>시기외!AQ52*$G$3+AQ51*(1-$G$3)</f>
        <v>3.3939204468928254E-4</v>
      </c>
      <c r="AR52" s="28">
        <f>외인!AR52</f>
        <v>25168.6</v>
      </c>
      <c r="AS52" s="28">
        <f>시기외!AS52*$G$3+AS51*(1-$G$3)</f>
        <v>1.1280364841395225E-3</v>
      </c>
      <c r="AT52" s="28">
        <f>외인!AT52</f>
        <v>84257.38</v>
      </c>
      <c r="AU52" s="28">
        <f>시기외!AU52*$G$3+AU51*(1-$G$3)</f>
        <v>9.4883214360172734E-4</v>
      </c>
      <c r="AV52" s="28">
        <f>외인!AV52</f>
        <v>49603.3</v>
      </c>
      <c r="AW52" s="28">
        <f>시기외!AW52*$G$3+AW51*(1-$G$3)</f>
        <v>5.2539503222151583E-4</v>
      </c>
      <c r="AX52" s="28">
        <f>외인!AX52</f>
        <v>75764.38</v>
      </c>
      <c r="AY52" s="28">
        <f>시기외!AY52*$G$3+AY51*(1-$G$3)</f>
        <v>-2.0922154381905916E-3</v>
      </c>
      <c r="AZ52" s="28">
        <f>외인!AZ52</f>
        <v>2554780.0699999998</v>
      </c>
      <c r="BA52" s="28">
        <f>시기외!BA52*$G$3+BA51*(1-$G$3)</f>
        <v>2.0132154138258155E-4</v>
      </c>
      <c r="BB52" s="28">
        <f>외인!BB52</f>
        <v>99974.56</v>
      </c>
      <c r="BC52" s="28">
        <f>시기외!BC52*$G$3+BC51*(1-$G$3)</f>
        <v>-7.9868301778392845E-5</v>
      </c>
      <c r="BD52" s="28">
        <f>외인!BD52</f>
        <v>40558.519999999997</v>
      </c>
      <c r="BE52" s="28">
        <f>시기외!BE52*$G$3+BE51*(1-$G$3)</f>
        <v>-1.2949596464097951E-3</v>
      </c>
      <c r="BF52" s="28">
        <f>외인!BF52</f>
        <v>0</v>
      </c>
      <c r="BG52" s="28" t="e">
        <f>시기외!BG52*$G$3+BG51*(1-$G$3)</f>
        <v>#DIV/0!</v>
      </c>
      <c r="BH52" s="28">
        <f>외인!BH52</f>
        <v>101510.73</v>
      </c>
      <c r="BI52" s="28">
        <f>시기외!BI52*$G$3+BI51*(1-$G$3)</f>
        <v>1.8021372063545249E-3</v>
      </c>
      <c r="BJ52" s="28">
        <f>외인!BJ52</f>
        <v>135949.75</v>
      </c>
      <c r="BK52" s="28">
        <f>시기외!BK52*$G$3+BK51*(1-$G$3)</f>
        <v>7.2717089977181019E-4</v>
      </c>
      <c r="BL52" s="28">
        <f>외인!BL52</f>
        <v>50983.69</v>
      </c>
      <c r="BM52" s="28">
        <f>시기외!BM52*$G$3+BM51*(1-$G$3)</f>
        <v>-1.452948819439092E-3</v>
      </c>
      <c r="BN52" s="28">
        <f>외인!BN52</f>
        <v>52317.21</v>
      </c>
      <c r="BO52" s="28">
        <f>시기외!BO52*$G$3+BO51*(1-$G$3)</f>
        <v>2.4384916128319268E-3</v>
      </c>
      <c r="BP52" s="28">
        <f>외인!BP52</f>
        <v>85878.87</v>
      </c>
      <c r="BQ52" s="28">
        <f>시기외!BQ52*$G$3+BQ51*(1-$G$3)</f>
        <v>-2.0123161685746886E-3</v>
      </c>
      <c r="BR52" s="28">
        <f>외인!BR52</f>
        <v>329099.19</v>
      </c>
      <c r="BS52" s="28">
        <f>시기외!BS52*$G$3+BS51*(1-$G$3)</f>
        <v>1.6564132960243346E-3</v>
      </c>
      <c r="BT52" s="28">
        <f>외인!BT52</f>
        <v>2410282.0099999998</v>
      </c>
      <c r="BU52" s="28">
        <f>시기외!BU52*$G$3+BU51*(1-$G$3)</f>
        <v>1.3751873451746453E-4</v>
      </c>
      <c r="BV52" s="28">
        <f>외인!BV52</f>
        <v>427305.83</v>
      </c>
      <c r="BW52" s="28">
        <f>시기외!BW52*$G$3+BW51*(1-$G$3)</f>
        <v>-4.6023355424673366E-5</v>
      </c>
      <c r="BX52" s="28">
        <f>외인!BX52</f>
        <v>75670.37</v>
      </c>
      <c r="BY52" s="28">
        <f>시기외!BY52*$G$3+BY51*(1-$G$3)</f>
        <v>-6.3245331104310896E-4</v>
      </c>
      <c r="BZ52" s="28">
        <f>외인!BZ52</f>
        <v>261166.02</v>
      </c>
      <c r="CA52" s="28">
        <f>시기외!CA52*$G$3+CA51*(1-$G$3)</f>
        <v>-1.3771543065564011E-3</v>
      </c>
      <c r="CB52" s="28">
        <f>외인!CB52</f>
        <v>13094.73</v>
      </c>
      <c r="CC52" s="28">
        <f>시기외!CC52*$G$3+CC51*(1-$G$3)</f>
        <v>-2.3332636745459936E-3</v>
      </c>
      <c r="CD52" s="28">
        <f>외인!CD52</f>
        <v>29055.94</v>
      </c>
      <c r="CE52" s="28">
        <f>시기외!CE52*$G$3+CE51*(1-$G$3)</f>
        <v>-4.8475705178338937E-3</v>
      </c>
      <c r="CF52" s="28">
        <f>외인!CF52</f>
        <v>28632.49</v>
      </c>
      <c r="CG52" s="28">
        <f>시기외!CG52*$G$3+CG51*(1-$G$3)</f>
        <v>3.6092649345276224E-3</v>
      </c>
      <c r="CH52" s="28">
        <f>외인!CH52</f>
        <v>70430.84</v>
      </c>
      <c r="CI52" s="28">
        <f>시기외!CI52*$G$3+CI51*(1-$G$3)</f>
        <v>5.4125000332028844E-4</v>
      </c>
      <c r="CJ52" s="28">
        <f>외인!CJ52</f>
        <v>378864.74</v>
      </c>
      <c r="CK52" s="28">
        <f>시기외!CK52*$G$3+CK51*(1-$G$3)</f>
        <v>-1.4457220219079099E-3</v>
      </c>
      <c r="CL52" s="28">
        <f>외인!CL52</f>
        <v>240376.32000000001</v>
      </c>
      <c r="CM52" s="28">
        <f>시기외!CM52*$G$3+CM51*(1-$G$3)</f>
        <v>-1.9675383496685993E-4</v>
      </c>
      <c r="CN52" s="28">
        <f>외인!CN52</f>
        <v>125486.91</v>
      </c>
      <c r="CO52" s="28">
        <f>시기외!CO52*$G$3+CO51*(1-$G$3)</f>
        <v>-1.0897868387618279E-3</v>
      </c>
      <c r="CP52" s="28">
        <f>외인!CP52</f>
        <v>100560.18</v>
      </c>
      <c r="CQ52" s="28">
        <f>시기외!CQ52*$G$3+CQ51*(1-$G$3)</f>
        <v>-7.9011510482733863E-5</v>
      </c>
      <c r="CR52" s="28">
        <f>외인!CR52</f>
        <v>169098.11</v>
      </c>
      <c r="CS52" s="28">
        <f>시기외!CS52*$G$3+CS51*(1-$G$3)</f>
        <v>-1.4154055502526479E-3</v>
      </c>
      <c r="CT52" s="28">
        <f>외인!CT52</f>
        <v>163117.31</v>
      </c>
      <c r="CU52" s="28">
        <f>시기외!CU52*$G$3+CU51*(1-$G$3)</f>
        <v>1.3814588308004299E-3</v>
      </c>
      <c r="CV52" s="28">
        <f>외인!CV52</f>
        <v>2410282.0099999998</v>
      </c>
      <c r="CW52" s="28">
        <f>시기외!CW52*$G$3+CW51*(1-$G$3)</f>
        <v>1.3751873451746453E-4</v>
      </c>
      <c r="CX52" s="28">
        <f>외인!CX52</f>
        <v>248686.3</v>
      </c>
      <c r="CY52" s="28">
        <f>시기외!CY52*$G$3+CY51*(1-$G$3)</f>
        <v>1.5707415764345169E-3</v>
      </c>
      <c r="CZ52" s="28">
        <f>외인!CZ52</f>
        <v>19863.7</v>
      </c>
      <c r="DA52" s="28">
        <f>시기외!DA52*$G$3+DA51*(1-$G$3)</f>
        <v>2.3490789651170606E-3</v>
      </c>
      <c r="DB52" s="28">
        <f>외인!DB52</f>
        <v>40558.519999999997</v>
      </c>
      <c r="DC52" s="28">
        <f>시기외!DC52*$G$3+DC51*(1-$G$3)</f>
        <v>-1.2949596464097951E-3</v>
      </c>
      <c r="DD52" s="28">
        <f>외인!DD52</f>
        <v>8795.8700000000008</v>
      </c>
      <c r="DE52" s="28">
        <f>시기외!DE52*$G$3+DE51*(1-$G$3)</f>
        <v>6.7535913799955248E-4</v>
      </c>
      <c r="DF52" s="28">
        <f>외인!DF52</f>
        <v>56974.93</v>
      </c>
      <c r="DG52" s="28">
        <f>시기외!DG52*$G$3+DG51*(1-$G$3)</f>
        <v>-7.4932791541045603E-4</v>
      </c>
      <c r="DH52" s="28">
        <f>외인!DH52</f>
        <v>20680.64</v>
      </c>
      <c r="DI52" s="28">
        <f>시기외!DI52*$G$3+DI51*(1-$G$3)</f>
        <v>-6.6008312118548424E-3</v>
      </c>
      <c r="DJ52" s="28">
        <f>외인!DJ52</f>
        <v>708835.94</v>
      </c>
      <c r="DK52" s="28">
        <f>시기외!DK52*$G$3+DK51*(1-$G$3)</f>
        <v>1.4224541009704164E-3</v>
      </c>
      <c r="DL52" s="28">
        <f>외인!DL52</f>
        <v>100296.48</v>
      </c>
      <c r="DM52" s="28">
        <f>시기외!DM52*$G$3+DM51*(1-$G$3)</f>
        <v>-1.3723352391329777E-3</v>
      </c>
      <c r="DN52" s="28">
        <f>외인!DN52</f>
        <v>2410282.0099999998</v>
      </c>
      <c r="DO52" s="28">
        <f>시기외!DO52*$G$3+DO51*(1-$G$3)</f>
        <v>1.3751873451746453E-4</v>
      </c>
      <c r="DP52" s="28">
        <f>외인!DP52</f>
        <v>84454.47</v>
      </c>
      <c r="DQ52" s="28">
        <f>시기외!DQ52*$G$3+DQ51*(1-$G$3)</f>
        <v>-2.1058082220636429E-3</v>
      </c>
      <c r="DR52" s="28">
        <f>외인!DR52</f>
        <v>49177.36</v>
      </c>
      <c r="DS52" s="28">
        <f>시기외!DS52*$G$3+DS51*(1-$G$3)</f>
        <v>2.144433958592843E-3</v>
      </c>
      <c r="DT52" s="28">
        <f>외인!DT52</f>
        <v>132728.4</v>
      </c>
      <c r="DU52" s="28">
        <f>시기외!DU52*$G$3+DU51*(1-$G$3)</f>
        <v>-1.7994213393818887E-3</v>
      </c>
      <c r="DV52" s="28">
        <f>외인!DV52</f>
        <v>36092.47</v>
      </c>
      <c r="DW52" s="28">
        <f>시기외!DW52*$G$3+DW51*(1-$G$3)</f>
        <v>1.8202485815615201E-6</v>
      </c>
      <c r="DX52" s="28">
        <f>외인!DX52</f>
        <v>129017.19</v>
      </c>
      <c r="DY52" s="28">
        <f>시기외!DY52*$G$3+DY51*(1-$G$3)</f>
        <v>2.7849921684342856E-3</v>
      </c>
      <c r="DZ52" s="28">
        <f>외인!DZ52</f>
        <v>8792.76</v>
      </c>
      <c r="EA52" s="28">
        <f>시기외!EA52*$G$3+EA51*(1-$G$3)</f>
        <v>-5.5012968481492894E-4</v>
      </c>
      <c r="EB52" s="28">
        <f>외인!EB52</f>
        <v>12783.18</v>
      </c>
      <c r="EC52" s="28">
        <f>시기외!EC52*$G$3+EC51*(1-$G$3)</f>
        <v>-1.335629311210357E-3</v>
      </c>
      <c r="ED52" s="28">
        <f>외인!ED52</f>
        <v>11244.98</v>
      </c>
      <c r="EE52" s="28">
        <f>시기외!EE52*$G$3+EE51*(1-$G$3)</f>
        <v>-4.5502868761665362E-4</v>
      </c>
      <c r="EF52" s="28">
        <f>외인!EF52</f>
        <v>239612.74</v>
      </c>
      <c r="EG52" s="28">
        <f>시기외!EG52*$G$3+EG51*(1-$G$3)</f>
        <v>-1.2369798271874973E-3</v>
      </c>
      <c r="EH52" s="28">
        <f>외인!EH52</f>
        <v>222013.68</v>
      </c>
      <c r="EI52" s="28">
        <f>시기외!EI52*$G$3+EI51*(1-$G$3)</f>
        <v>7.3737222380925675E-4</v>
      </c>
      <c r="EJ52" s="28">
        <f>외인!EJ52</f>
        <v>106137.28</v>
      </c>
      <c r="EK52" s="28">
        <f>시기외!EK52*$G$3+EK51*(1-$G$3)</f>
        <v>9.7487359599175423E-4</v>
      </c>
      <c r="EL52" s="28">
        <f>외인!EL52</f>
        <v>31657.64</v>
      </c>
      <c r="EM52" s="28">
        <f>시기외!EM52*$G$3+EM51*(1-$G$3)</f>
        <v>-4.488503524200489E-3</v>
      </c>
      <c r="EN52" s="28">
        <f>외인!EN52</f>
        <v>49177.36</v>
      </c>
      <c r="EO52" s="28">
        <f>시기외!EO52*$G$3+EO51*(1-$G$3)</f>
        <v>2.144433958592843E-3</v>
      </c>
      <c r="EP52" s="28">
        <f>외인!EP52</f>
        <v>178247.09</v>
      </c>
      <c r="EQ52" s="28">
        <f>시기외!EQ52*$G$3+EQ51*(1-$G$3)</f>
        <v>-1.1569449550518506E-3</v>
      </c>
      <c r="ER52" s="28">
        <f>외인!ER52</f>
        <v>14697.58</v>
      </c>
      <c r="ES52" s="28">
        <f>시기외!ES52*$G$3+ES51*(1-$G$3)</f>
        <v>-5.5635269605893573E-3</v>
      </c>
      <c r="ET52" s="28">
        <f>외인!ET52</f>
        <v>171471.02</v>
      </c>
      <c r="EU52" s="28">
        <f>시기외!EU52*$G$3+EU51*(1-$G$3)</f>
        <v>3.3939204468928254E-4</v>
      </c>
      <c r="EV52" s="28">
        <f>외인!EV52</f>
        <v>42496.72</v>
      </c>
      <c r="EW52" s="28">
        <f>시기외!EW52*$G$3+EW51*(1-$G$3)</f>
        <v>-7.4895231769410496E-4</v>
      </c>
      <c r="EX52" s="28">
        <f>외인!EX52</f>
        <v>58063.45</v>
      </c>
      <c r="EY52" s="28">
        <f>시기외!EY52*$G$3+EY51*(1-$G$3)</f>
        <v>4.2060027584170693E-4</v>
      </c>
    </row>
    <row r="53" spans="1:155">
      <c r="A53" s="27">
        <f>외인!A53</f>
        <v>46140</v>
      </c>
      <c r="B53" s="28">
        <f>외인!B53</f>
        <v>5278520.33</v>
      </c>
      <c r="C53" s="28">
        <f>시기외!C53*$G$3+C52*(1-$G$3)</f>
        <v>1.5807881760415422E-4</v>
      </c>
      <c r="D53" s="28">
        <f>외인!D53</f>
        <v>673932.24</v>
      </c>
      <c r="E53" s="28">
        <f>시기외!E53*$G$3+E52*(1-$G$3)</f>
        <v>-6.55442387449997E-4</v>
      </c>
      <c r="F53" s="28">
        <f>외인!F53</f>
        <v>2139500.6800000002</v>
      </c>
      <c r="G53" s="28">
        <f>시기외!G53*$G$3+G52*(1-$G$3)</f>
        <v>-1.4678264286226253E-4</v>
      </c>
      <c r="H53" s="28">
        <f>외인!H53</f>
        <v>361379.78</v>
      </c>
      <c r="I53" s="28">
        <f>시기외!I53*$G$3+I52*(1-$G$3)</f>
        <v>1.5351673187303141E-3</v>
      </c>
      <c r="J53" s="28">
        <f>외인!J53</f>
        <v>47210.15</v>
      </c>
      <c r="K53" s="28">
        <f>시기외!K53*$G$3+K52*(1-$G$3)</f>
        <v>2.3020991699552536E-3</v>
      </c>
      <c r="L53" s="28">
        <f>외인!L53</f>
        <v>331703.03999999998</v>
      </c>
      <c r="M53" s="28">
        <f>시기외!M53*$G$3+M52*(1-$G$3)</f>
        <v>1.6331082793694309E-3</v>
      </c>
      <c r="N53" s="28">
        <f>외인!N53</f>
        <v>250266.99</v>
      </c>
      <c r="O53" s="28">
        <f>시기외!O53*$G$3+O52*(1-$G$3)</f>
        <v>-1.4469800307493463E-3</v>
      </c>
      <c r="P53" s="28">
        <f>외인!P53</f>
        <v>195369.28</v>
      </c>
      <c r="Q53" s="28">
        <f>시기외!Q53*$G$3+Q52*(1-$G$3)</f>
        <v>-1.0557218727730746E-3</v>
      </c>
      <c r="R53" s="28">
        <f>외인!R53</f>
        <v>134851.04999999999</v>
      </c>
      <c r="S53" s="28">
        <f>시기외!S53*$G$3+S52*(1-$G$3)</f>
        <v>-1.8343957032527568E-3</v>
      </c>
      <c r="T53" s="28">
        <f>외인!T53</f>
        <v>8980.99</v>
      </c>
      <c r="U53" s="28">
        <f>시기외!U53*$G$3+U52*(1-$G$3)</f>
        <v>1.0243802170568366E-3</v>
      </c>
      <c r="V53" s="28">
        <f>외인!V53</f>
        <v>129246.6</v>
      </c>
      <c r="W53" s="28">
        <f>시기외!W53*$G$3+W52*(1-$G$3)</f>
        <v>2.885490846873845E-3</v>
      </c>
      <c r="X53" s="28">
        <f>외인!X53</f>
        <v>2356135.92</v>
      </c>
      <c r="Y53" s="28">
        <f>시기외!Y53*$G$3+Y52*(1-$G$3)</f>
        <v>1.5022982216085306E-4</v>
      </c>
      <c r="Z53" s="28">
        <f>외인!Z53</f>
        <v>43740.44</v>
      </c>
      <c r="AA53" s="28">
        <f>시기외!AA53*$G$3+AA52*(1-$G$3)</f>
        <v>-6.4632064667169691E-4</v>
      </c>
      <c r="AB53" s="28">
        <f>외인!AB53</f>
        <v>210486.41</v>
      </c>
      <c r="AC53" s="28">
        <f>시기외!AC53*$G$3+AC52*(1-$G$3)</f>
        <v>-4.3675809665984818E-4</v>
      </c>
      <c r="AD53" s="28">
        <f>외인!AD53</f>
        <v>19464.14</v>
      </c>
      <c r="AE53" s="28">
        <f>시기외!AE53*$G$3+AE52*(1-$G$3)</f>
        <v>-7.5508390575130049E-4</v>
      </c>
      <c r="AF53" s="28">
        <f>외인!AF53</f>
        <v>24958.7</v>
      </c>
      <c r="AG53" s="28">
        <f>시기외!AG53*$G$3+AG52*(1-$G$3)</f>
        <v>-4.6184864894801154E-5</v>
      </c>
      <c r="AH53" s="28">
        <f>외인!AH53</f>
        <v>232599.11</v>
      </c>
      <c r="AI53" s="28">
        <f>시기외!AI53*$G$3+AI52*(1-$G$3)</f>
        <v>1.0069050698111822E-3</v>
      </c>
      <c r="AJ53" s="28">
        <f>외인!AJ53</f>
        <v>111623.38</v>
      </c>
      <c r="AK53" s="28">
        <f>시기외!AK53*$G$3+AK52*(1-$G$3)</f>
        <v>-2.6119625952677221E-3</v>
      </c>
      <c r="AL53" s="28">
        <f>외인!AL53</f>
        <v>93270.27</v>
      </c>
      <c r="AM53" s="28">
        <f>시기외!AM53*$G$3+AM52*(1-$G$3)</f>
        <v>-9.733071181069516E-4</v>
      </c>
      <c r="AN53" s="28">
        <f>외인!AN53</f>
        <v>177078.6</v>
      </c>
      <c r="AO53" s="28">
        <f>시기외!AO53*$G$3+AO52*(1-$G$3)</f>
        <v>-1.5539913837112863E-3</v>
      </c>
      <c r="AP53" s="28">
        <f>외인!AP53</f>
        <v>169825.83</v>
      </c>
      <c r="AQ53" s="28">
        <f>시기외!AQ53*$G$3+AQ52*(1-$G$3)</f>
        <v>-8.5549672896776362E-6</v>
      </c>
      <c r="AR53" s="28">
        <f>외인!AR53</f>
        <v>25236.46</v>
      </c>
      <c r="AS53" s="28">
        <f>시기외!AS53*$G$3+AS52*(1-$G$3)</f>
        <v>1.2449756719987506E-3</v>
      </c>
      <c r="AT53" s="28">
        <f>외인!AT53</f>
        <v>86090.53</v>
      </c>
      <c r="AU53" s="28">
        <f>시기외!AU53*$G$3+AU52*(1-$G$3)</f>
        <v>9.0627325530354445E-4</v>
      </c>
      <c r="AV53" s="28">
        <f>외인!AV53</f>
        <v>49337.120000000003</v>
      </c>
      <c r="AW53" s="28">
        <f>시기외!AW53*$G$3+AW52*(1-$G$3)</f>
        <v>4.223318065793444E-4</v>
      </c>
      <c r="AX53" s="28">
        <f>외인!AX53</f>
        <v>77319.67</v>
      </c>
      <c r="AY53" s="28">
        <f>시기외!AY53*$G$3+AY52*(1-$G$3)</f>
        <v>-1.6937708882416051E-3</v>
      </c>
      <c r="AZ53" s="28">
        <f>외인!AZ53</f>
        <v>2553635.63</v>
      </c>
      <c r="BA53" s="28">
        <f>시기외!BA53*$G$3+BA52*(1-$G$3)</f>
        <v>1.7455837969551237E-4</v>
      </c>
      <c r="BB53" s="28">
        <f>외인!BB53</f>
        <v>101528.05</v>
      </c>
      <c r="BC53" s="28">
        <f>시기외!BC53*$G$3+BC52*(1-$G$3)</f>
        <v>-2.6500900906838693E-5</v>
      </c>
      <c r="BD53" s="28">
        <f>외인!BD53</f>
        <v>39766.1</v>
      </c>
      <c r="BE53" s="28">
        <f>시기외!BE53*$G$3+BE52*(1-$G$3)</f>
        <v>-1.1777918353457653E-3</v>
      </c>
      <c r="BF53" s="28">
        <f>외인!BF53</f>
        <v>0</v>
      </c>
      <c r="BG53" s="28" t="e">
        <f>시기외!BG53*$G$3+BG52*(1-$G$3)</f>
        <v>#DIV/0!</v>
      </c>
      <c r="BH53" s="28">
        <f>외인!BH53</f>
        <v>102302.03</v>
      </c>
      <c r="BI53" s="28">
        <f>시기외!BI53*$G$3+BI52*(1-$G$3)</f>
        <v>2.0587795389446816E-3</v>
      </c>
      <c r="BJ53" s="28">
        <f>외인!BJ53</f>
        <v>139506.01999999999</v>
      </c>
      <c r="BK53" s="28">
        <f>시기외!BK53*$G$3+BK52*(1-$G$3)</f>
        <v>5.507851086375648E-4</v>
      </c>
      <c r="BL53" s="28">
        <f>외인!BL53</f>
        <v>51006.48</v>
      </c>
      <c r="BM53" s="28">
        <f>시기외!BM53*$G$3+BM52*(1-$G$3)</f>
        <v>-1.2290562868711526E-3</v>
      </c>
      <c r="BN53" s="28">
        <f>외인!BN53</f>
        <v>57165.5</v>
      </c>
      <c r="BO53" s="28">
        <f>시기외!BO53*$G$3+BO52*(1-$G$3)</f>
        <v>2.7795860133859361E-3</v>
      </c>
      <c r="BP53" s="28">
        <f>외인!BP53</f>
        <v>87633.35</v>
      </c>
      <c r="BQ53" s="28">
        <f>시기외!BQ53*$G$3+BQ52*(1-$G$3)</f>
        <v>-1.682908722469604E-3</v>
      </c>
      <c r="BR53" s="28">
        <f>외인!BR53</f>
        <v>326099.03999999998</v>
      </c>
      <c r="BS53" s="28">
        <f>시기외!BS53*$G$3+BS52*(1-$G$3)</f>
        <v>1.3999764381266795E-3</v>
      </c>
      <c r="BT53" s="28">
        <f>외인!BT53</f>
        <v>2400740.38</v>
      </c>
      <c r="BU53" s="28">
        <f>시기외!BU53*$G$3+BU52*(1-$G$3)</f>
        <v>1.6868240418490418E-4</v>
      </c>
      <c r="BV53" s="28">
        <f>외인!BV53</f>
        <v>427497.76</v>
      </c>
      <c r="BW53" s="28">
        <f>시기외!BW53*$G$3+BW52*(1-$G$3)</f>
        <v>-1.7784775057049849E-4</v>
      </c>
      <c r="BX53" s="28">
        <f>외인!BX53</f>
        <v>75729.75</v>
      </c>
      <c r="BY53" s="28">
        <f>시기외!BY53*$G$3+BY52*(1-$G$3)</f>
        <v>-7.6294662416902584E-4</v>
      </c>
      <c r="BZ53" s="28">
        <f>외인!BZ53</f>
        <v>270348.86</v>
      </c>
      <c r="CA53" s="28">
        <f>시기외!CA53*$G$3+CA52*(1-$G$3)</f>
        <v>-1.3510500882332182E-3</v>
      </c>
      <c r="CB53" s="28">
        <f>외인!CB53</f>
        <v>13126.57</v>
      </c>
      <c r="CC53" s="28">
        <f>시기외!CC53*$G$3+CC52*(1-$G$3)</f>
        <v>-2.2987154385004393E-3</v>
      </c>
      <c r="CD53" s="28">
        <f>외인!CD53</f>
        <v>29101.42</v>
      </c>
      <c r="CE53" s="28">
        <f>시기외!CE53*$G$3+CE52*(1-$G$3)</f>
        <v>-4.7760900745105533E-3</v>
      </c>
      <c r="CF53" s="28">
        <f>외인!CF53</f>
        <v>28478.25</v>
      </c>
      <c r="CG53" s="28">
        <f>시기외!CG53*$G$3+CG52*(1-$G$3)</f>
        <v>3.6190129993640867E-3</v>
      </c>
      <c r="CH53" s="28">
        <f>외인!CH53</f>
        <v>70190.17</v>
      </c>
      <c r="CI53" s="28">
        <f>시기외!CI53*$G$3+CI52*(1-$G$3)</f>
        <v>4.8281440505576348E-4</v>
      </c>
      <c r="CJ53" s="28">
        <f>외인!CJ53</f>
        <v>374713.1</v>
      </c>
      <c r="CK53" s="28">
        <f>시기외!CK53*$G$3+CK52*(1-$G$3)</f>
        <v>-1.4264453332103516E-3</v>
      </c>
      <c r="CL53" s="28">
        <f>외인!CL53</f>
        <v>242467.22</v>
      </c>
      <c r="CM53" s="28">
        <f>시기외!CM53*$G$3+CM52*(1-$G$3)</f>
        <v>-2.9705202062628271E-4</v>
      </c>
      <c r="CN53" s="28">
        <f>외인!CN53</f>
        <v>125086.9</v>
      </c>
      <c r="CO53" s="28">
        <f>시기외!CO53*$G$3+CO52*(1-$G$3)</f>
        <v>-1.1272032178839646E-3</v>
      </c>
      <c r="CP53" s="28">
        <f>외인!CP53</f>
        <v>102105.99</v>
      </c>
      <c r="CQ53" s="28">
        <f>시기외!CQ53*$G$3+CQ52*(1-$G$3)</f>
        <v>-2.5797502177419986E-5</v>
      </c>
      <c r="CR53" s="28">
        <f>외인!CR53</f>
        <v>171905.69</v>
      </c>
      <c r="CS53" s="28">
        <f>시기외!CS53*$G$3+CS52*(1-$G$3)</f>
        <v>-1.4067816197116893E-3</v>
      </c>
      <c r="CT53" s="28">
        <f>외인!CT53</f>
        <v>165222.32</v>
      </c>
      <c r="CU53" s="28">
        <f>시기외!CU53*$G$3+CU52*(1-$G$3)</f>
        <v>9.6778978823697356E-4</v>
      </c>
      <c r="CV53" s="28">
        <f>외인!CV53</f>
        <v>2400740.38</v>
      </c>
      <c r="CW53" s="28">
        <f>시기외!CW53*$G$3+CW52*(1-$G$3)</f>
        <v>1.6868240418490418E-4</v>
      </c>
      <c r="CX53" s="28">
        <f>외인!CX53</f>
        <v>256559.81</v>
      </c>
      <c r="CY53" s="28">
        <f>시기외!CY53*$G$3+CY52*(1-$G$3)</f>
        <v>1.197711653249E-3</v>
      </c>
      <c r="CZ53" s="28">
        <f>외인!CZ53</f>
        <v>19561.28</v>
      </c>
      <c r="DA53" s="28">
        <f>시기외!DA53*$G$3+DA52*(1-$G$3)</f>
        <v>1.1873570376958798E-3</v>
      </c>
      <c r="DB53" s="28">
        <f>외인!DB53</f>
        <v>39766.1</v>
      </c>
      <c r="DC53" s="28">
        <f>시기외!DC53*$G$3+DC52*(1-$G$3)</f>
        <v>-1.1777918353457653E-3</v>
      </c>
      <c r="DD53" s="28">
        <f>외인!DD53</f>
        <v>8980.99</v>
      </c>
      <c r="DE53" s="28">
        <f>시기외!DE53*$G$3+DE52*(1-$G$3)</f>
        <v>1.0243802170568366E-3</v>
      </c>
      <c r="DF53" s="28">
        <f>외인!DF53</f>
        <v>57021.45</v>
      </c>
      <c r="DG53" s="28">
        <f>시기외!DG53*$G$3+DG52*(1-$G$3)</f>
        <v>-9.1585697728189196E-4</v>
      </c>
      <c r="DH53" s="28">
        <f>외인!DH53</f>
        <v>20765.599999999999</v>
      </c>
      <c r="DI53" s="28">
        <f>시기외!DI53*$G$3+DI52*(1-$G$3)</f>
        <v>-6.4866614709750085E-3</v>
      </c>
      <c r="DJ53" s="28">
        <f>외인!DJ53</f>
        <v>709401.13</v>
      </c>
      <c r="DK53" s="28">
        <f>시기외!DK53*$G$3+DK52*(1-$G$3)</f>
        <v>1.2407232315925429E-3</v>
      </c>
      <c r="DL53" s="28">
        <f>외인!DL53</f>
        <v>99861.97</v>
      </c>
      <c r="DM53" s="28">
        <f>시기외!DM53*$G$3+DM52*(1-$G$3)</f>
        <v>-1.4245548555922838E-3</v>
      </c>
      <c r="DN53" s="28">
        <f>외인!DN53</f>
        <v>2400740.38</v>
      </c>
      <c r="DO53" s="28">
        <f>시기외!DO53*$G$3+DO52*(1-$G$3)</f>
        <v>1.6868240418490418E-4</v>
      </c>
      <c r="DP53" s="28">
        <f>외인!DP53</f>
        <v>81614.03</v>
      </c>
      <c r="DQ53" s="28">
        <f>시기외!DQ53*$G$3+DQ52*(1-$G$3)</f>
        <v>-1.9327733135205353E-3</v>
      </c>
      <c r="DR53" s="28">
        <f>외인!DR53</f>
        <v>49014.64</v>
      </c>
      <c r="DS53" s="28">
        <f>시기외!DS53*$G$3+DS52*(1-$G$3)</f>
        <v>2.3305678016675366E-3</v>
      </c>
      <c r="DT53" s="28">
        <f>외인!DT53</f>
        <v>134851.04999999999</v>
      </c>
      <c r="DU53" s="28">
        <f>시기외!DU53*$G$3+DU52*(1-$G$3)</f>
        <v>-1.8343957032527568E-3</v>
      </c>
      <c r="DV53" s="28">
        <f>외인!DV53</f>
        <v>36779.730000000003</v>
      </c>
      <c r="DW53" s="28">
        <f>시기외!DW53*$G$3+DW52*(1-$G$3)</f>
        <v>1.7040412616278224E-4</v>
      </c>
      <c r="DX53" s="28">
        <f>외인!DX53</f>
        <v>129246.6</v>
      </c>
      <c r="DY53" s="28">
        <f>시기외!DY53*$G$3+DY52*(1-$G$3)</f>
        <v>2.885490846873845E-3</v>
      </c>
      <c r="DZ53" s="28">
        <f>외인!DZ53</f>
        <v>8764.33</v>
      </c>
      <c r="EA53" s="28">
        <f>시기외!EA53*$G$3+EA52*(1-$G$3)</f>
        <v>-4.9989954127569261E-4</v>
      </c>
      <c r="EB53" s="28">
        <f>외인!EB53</f>
        <v>12889.8</v>
      </c>
      <c r="EC53" s="28">
        <f>시기외!EC53*$G$3+EC52*(1-$G$3)</f>
        <v>-1.3264867847327813E-3</v>
      </c>
      <c r="ED53" s="28">
        <f>외인!ED53</f>
        <v>11215.91</v>
      </c>
      <c r="EE53" s="28">
        <f>시기외!EE53*$G$3+EE52*(1-$G$3)</f>
        <v>-8.5729296004166276E-4</v>
      </c>
      <c r="EF53" s="28">
        <f>외인!EF53</f>
        <v>239031.26</v>
      </c>
      <c r="EG53" s="28">
        <f>시기외!EG53*$G$3+EG52*(1-$G$3)</f>
        <v>-1.2750843723115825E-3</v>
      </c>
      <c r="EH53" s="28">
        <f>외인!EH53</f>
        <v>225319.08</v>
      </c>
      <c r="EI53" s="28">
        <f>시기외!EI53*$G$3+EI52*(1-$G$3)</f>
        <v>7.4517378846745291E-4</v>
      </c>
      <c r="EJ53" s="28">
        <f>외인!EJ53</f>
        <v>105551.09</v>
      </c>
      <c r="EK53" s="28">
        <f>시기외!EK53*$G$3+EK52*(1-$G$3)</f>
        <v>1.0183392832365256E-3</v>
      </c>
      <c r="EL53" s="28">
        <f>외인!EL53</f>
        <v>31724.65</v>
      </c>
      <c r="EM53" s="28">
        <f>시기외!EM53*$G$3+EM52*(1-$G$3)</f>
        <v>-4.4238791665624187E-3</v>
      </c>
      <c r="EN53" s="28">
        <f>외인!EN53</f>
        <v>49014.64</v>
      </c>
      <c r="EO53" s="28">
        <f>시기외!EO53*$G$3+EO52*(1-$G$3)</f>
        <v>2.3305678016675366E-3</v>
      </c>
      <c r="EP53" s="28">
        <f>외인!EP53</f>
        <v>174457.14</v>
      </c>
      <c r="EQ53" s="28">
        <f>시기외!EQ53*$G$3+EQ52*(1-$G$3)</f>
        <v>-1.5429623520903045E-3</v>
      </c>
      <c r="ER53" s="28">
        <f>외인!ER53</f>
        <v>14417.39</v>
      </c>
      <c r="ES53" s="28">
        <f>시기외!ES53*$G$3+ES52*(1-$G$3)</f>
        <v>-5.1659137793885626E-3</v>
      </c>
      <c r="ET53" s="28">
        <f>외인!ET53</f>
        <v>169825.83</v>
      </c>
      <c r="EU53" s="28">
        <f>시기외!EU53*$G$3+EU52*(1-$G$3)</f>
        <v>-8.5549672896776362E-6</v>
      </c>
      <c r="EV53" s="28">
        <f>외인!EV53</f>
        <v>43740.44</v>
      </c>
      <c r="EW53" s="28">
        <f>시기외!EW53*$G$3+EW52*(1-$G$3)</f>
        <v>-6.4632064667169691E-4</v>
      </c>
      <c r="EX53" s="28">
        <f>외인!EX53</f>
        <v>58365.56</v>
      </c>
      <c r="EY53" s="28">
        <f>시기외!EY53*$G$3+EY52*(1-$G$3)</f>
        <v>4.3715753577994209E-4</v>
      </c>
    </row>
    <row r="54" spans="1:155">
      <c r="A54" s="27">
        <f>외인!A54</f>
        <v>46141</v>
      </c>
      <c r="B54" s="28">
        <f>외인!B54</f>
        <v>5318255.55</v>
      </c>
      <c r="C54" s="28">
        <f>시기외!C54*$G$3+C53*(1-$G$3)</f>
        <v>1.4843124842763437E-4</v>
      </c>
      <c r="D54" s="28">
        <f>외인!D54</f>
        <v>677611.06</v>
      </c>
      <c r="E54" s="28">
        <f>시기외!E54*$G$3+E53*(1-$G$3)</f>
        <v>-6.1949823457928288E-4</v>
      </c>
      <c r="F54" s="28">
        <f>외인!F54</f>
        <v>2166150.79</v>
      </c>
      <c r="G54" s="28">
        <f>시기외!G54*$G$3+G53*(1-$G$3)</f>
        <v>-3.0497440603745427E-5</v>
      </c>
      <c r="H54" s="28">
        <f>외인!H54</f>
        <v>367885.22</v>
      </c>
      <c r="I54" s="28">
        <f>시기외!I54*$G$3+I53*(1-$G$3)</f>
        <v>1.5250490429234817E-3</v>
      </c>
      <c r="J54" s="28">
        <f>외인!J54</f>
        <v>46746.49</v>
      </c>
      <c r="K54" s="28">
        <f>시기외!K54*$G$3+K53*(1-$G$3)</f>
        <v>1.8628558061883564E-3</v>
      </c>
      <c r="L54" s="28">
        <f>외인!L54</f>
        <v>338122.45</v>
      </c>
      <c r="M54" s="28">
        <f>시기외!M54*$G$3+M53*(1-$G$3)</f>
        <v>1.7033374693085849E-3</v>
      </c>
      <c r="N54" s="28">
        <f>외인!N54</f>
        <v>250295.3</v>
      </c>
      <c r="O54" s="28">
        <f>시기외!O54*$G$3+O53*(1-$G$3)</f>
        <v>-1.4197861208785059E-3</v>
      </c>
      <c r="P54" s="28">
        <f>외인!P54</f>
        <v>192945.28</v>
      </c>
      <c r="Q54" s="28">
        <f>시기외!Q54*$G$3+Q53*(1-$G$3)</f>
        <v>-1.3105118858201177E-3</v>
      </c>
      <c r="R54" s="28">
        <f>외인!R54</f>
        <v>134609.67000000001</v>
      </c>
      <c r="S54" s="28">
        <f>시기외!S54*$G$3+S53*(1-$G$3)</f>
        <v>-1.9106990564227934E-3</v>
      </c>
      <c r="T54" s="28">
        <f>외인!T54</f>
        <v>9205.4500000000007</v>
      </c>
      <c r="U54" s="28">
        <f>시기외!U54*$G$3+U53*(1-$G$3)</f>
        <v>1.3726708681367637E-3</v>
      </c>
      <c r="V54" s="28">
        <f>외인!V54</f>
        <v>128996.85</v>
      </c>
      <c r="W54" s="28">
        <f>시기외!W54*$G$3+W53*(1-$G$3)</f>
        <v>2.9365126891179255E-3</v>
      </c>
      <c r="X54" s="28">
        <f>외인!X54</f>
        <v>2373839.5099999998</v>
      </c>
      <c r="Y54" s="28">
        <f>시기외!Y54*$G$3+Y53*(1-$G$3)</f>
        <v>2.4960265456461597E-4</v>
      </c>
      <c r="Z54" s="28">
        <f>외인!Z54</f>
        <v>42784.6</v>
      </c>
      <c r="AA54" s="28">
        <f>시기외!AA54*$G$3+AA53*(1-$G$3)</f>
        <v>-6.2811650370152728E-4</v>
      </c>
      <c r="AB54" s="28">
        <f>외인!AB54</f>
        <v>210996.95</v>
      </c>
      <c r="AC54" s="28">
        <f>시기외!AC54*$G$3+AC53*(1-$G$3)</f>
        <v>-4.8178636235604523E-4</v>
      </c>
      <c r="AD54" s="28">
        <f>외인!AD54</f>
        <v>19654.11</v>
      </c>
      <c r="AE54" s="28">
        <f>시기외!AE54*$G$3+AE53*(1-$G$3)</f>
        <v>-9.4631028464675637E-4</v>
      </c>
      <c r="AF54" s="28">
        <f>외인!AF54</f>
        <v>24890.91</v>
      </c>
      <c r="AG54" s="28">
        <f>시기외!AG54*$G$3+AG53*(1-$G$3)</f>
        <v>-4.773264453707183E-5</v>
      </c>
      <c r="AH54" s="28">
        <f>외인!AH54</f>
        <v>236640.78</v>
      </c>
      <c r="AI54" s="28">
        <f>시기외!AI54*$G$3+AI53*(1-$G$3)</f>
        <v>9.2360789735226488E-4</v>
      </c>
      <c r="AJ54" s="28">
        <f>외인!AJ54</f>
        <v>111783.58</v>
      </c>
      <c r="AK54" s="28">
        <f>시기외!AK54*$G$3+AK53*(1-$G$3)</f>
        <v>-2.5816780734676274E-3</v>
      </c>
      <c r="AL54" s="28">
        <f>외인!AL54</f>
        <v>92837.46</v>
      </c>
      <c r="AM54" s="28">
        <f>시기외!AM54*$G$3+AM53*(1-$G$3)</f>
        <v>-1.1553136210771479E-3</v>
      </c>
      <c r="AN54" s="28">
        <f>외인!AN54</f>
        <v>177848.2</v>
      </c>
      <c r="AO54" s="28">
        <f>시기외!AO54*$G$3+AO53*(1-$G$3)</f>
        <v>-1.4291186245409882E-3</v>
      </c>
      <c r="AP54" s="28">
        <f>외인!AP54</f>
        <v>176131.99</v>
      </c>
      <c r="AQ54" s="28">
        <f>시기외!AQ54*$G$3+AQ53*(1-$G$3)</f>
        <v>-3.4425879991139435E-4</v>
      </c>
      <c r="AR54" s="28">
        <f>외인!AR54</f>
        <v>25460.799999999999</v>
      </c>
      <c r="AS54" s="28">
        <f>시기외!AS54*$G$3+AS53*(1-$G$3)</f>
        <v>1.3837224357137962E-3</v>
      </c>
      <c r="AT54" s="28">
        <f>외인!AT54</f>
        <v>85813.58</v>
      </c>
      <c r="AU54" s="28">
        <f>시기외!AU54*$G$3+AU53*(1-$G$3)</f>
        <v>7.3920170233623104E-4</v>
      </c>
      <c r="AV54" s="28">
        <f>외인!AV54</f>
        <v>50222.45</v>
      </c>
      <c r="AW54" s="28">
        <f>시기외!AW54*$G$3+AW53*(1-$G$3)</f>
        <v>4.5617956240799878E-4</v>
      </c>
      <c r="AX54" s="28">
        <f>외인!AX54</f>
        <v>77463.100000000006</v>
      </c>
      <c r="AY54" s="28">
        <f>시기외!AY54*$G$3+AY53*(1-$G$3)</f>
        <v>-1.3453672985762363E-3</v>
      </c>
      <c r="AZ54" s="28">
        <f>외인!AZ54</f>
        <v>2572651.1</v>
      </c>
      <c r="BA54" s="28">
        <f>시기외!BA54*$G$3+BA53*(1-$G$3)</f>
        <v>2.2747429334416498E-4</v>
      </c>
      <c r="BB54" s="28">
        <f>외인!BB54</f>
        <v>100656.84</v>
      </c>
      <c r="BC54" s="28">
        <f>시기외!BC54*$G$3+BC53*(1-$G$3)</f>
        <v>-3.2574242169202548E-6</v>
      </c>
      <c r="BD54" s="28">
        <f>외인!BD54</f>
        <v>39693.230000000003</v>
      </c>
      <c r="BE54" s="28">
        <f>시기외!BE54*$G$3+BE53*(1-$G$3)</f>
        <v>-1.1129082181550033E-3</v>
      </c>
      <c r="BF54" s="28">
        <f>외인!BF54</f>
        <v>0</v>
      </c>
      <c r="BG54" s="28" t="e">
        <f>시기외!BG54*$G$3+BG53*(1-$G$3)</f>
        <v>#DIV/0!</v>
      </c>
      <c r="BH54" s="28">
        <f>외인!BH54</f>
        <v>108606.43</v>
      </c>
      <c r="BI54" s="28">
        <f>시기외!BI54*$G$3+BI53*(1-$G$3)</f>
        <v>2.5170656276981775E-3</v>
      </c>
      <c r="BJ54" s="28">
        <f>외인!BJ54</f>
        <v>142521.01</v>
      </c>
      <c r="BK54" s="28">
        <f>시기외!BK54*$G$3+BK53*(1-$G$3)</f>
        <v>5.4401854896062745E-4</v>
      </c>
      <c r="BL54" s="28">
        <f>외인!BL54</f>
        <v>50527.46</v>
      </c>
      <c r="BM54" s="28">
        <f>시기외!BM54*$G$3+BM53*(1-$G$3)</f>
        <v>-1.2442160789688762E-3</v>
      </c>
      <c r="BN54" s="28">
        <f>외인!BN54</f>
        <v>57524.71</v>
      </c>
      <c r="BO54" s="28">
        <f>시기외!BO54*$G$3+BO53*(1-$G$3)</f>
        <v>3.0551201023550816E-3</v>
      </c>
      <c r="BP54" s="28">
        <f>외인!BP54</f>
        <v>87910.91</v>
      </c>
      <c r="BQ54" s="28">
        <f>시기외!BQ54*$G$3+BQ53*(1-$G$3)</f>
        <v>-1.4884530518380166E-3</v>
      </c>
      <c r="BR54" s="28">
        <f>외인!BR54</f>
        <v>333292.33</v>
      </c>
      <c r="BS54" s="28">
        <f>시기외!BS54*$G$3+BS53*(1-$G$3)</f>
        <v>1.2134266864840338E-3</v>
      </c>
      <c r="BT54" s="28">
        <f>외인!BT54</f>
        <v>2417875.5699999998</v>
      </c>
      <c r="BU54" s="28">
        <f>시기외!BU54*$G$3+BU53*(1-$G$3)</f>
        <v>2.6338836165371666E-4</v>
      </c>
      <c r="BV54" s="28">
        <f>외인!BV54</f>
        <v>434002.88</v>
      </c>
      <c r="BW54" s="28">
        <f>시기외!BW54*$G$3+BW53*(1-$G$3)</f>
        <v>-2.7500895056809438E-4</v>
      </c>
      <c r="BX54" s="28">
        <f>외인!BX54</f>
        <v>76149.63</v>
      </c>
      <c r="BY54" s="28">
        <f>시기외!BY54*$G$3+BY53*(1-$G$3)</f>
        <v>-8.6833002799116999E-4</v>
      </c>
      <c r="BZ54" s="28">
        <f>외인!BZ54</f>
        <v>270685.65000000002</v>
      </c>
      <c r="CA54" s="28">
        <f>시기외!CA54*$G$3+CA53*(1-$G$3)</f>
        <v>-1.3320158767973183E-3</v>
      </c>
      <c r="CB54" s="28">
        <f>외인!CB54</f>
        <v>13199.8</v>
      </c>
      <c r="CC54" s="28">
        <f>시기외!CC54*$G$3+CC53*(1-$G$3)</f>
        <v>-2.2140686542820526E-3</v>
      </c>
      <c r="CD54" s="28">
        <f>외인!CD54</f>
        <v>29415.98</v>
      </c>
      <c r="CE54" s="28">
        <f>시기외!CE54*$G$3+CE53*(1-$G$3)</f>
        <v>-4.6556250958989746E-3</v>
      </c>
      <c r="CF54" s="28">
        <f>외인!CF54</f>
        <v>28708.28</v>
      </c>
      <c r="CG54" s="28">
        <f>시기외!CG54*$G$3+CG53*(1-$G$3)</f>
        <v>3.614052551558763E-3</v>
      </c>
      <c r="CH54" s="28">
        <f>외인!CH54</f>
        <v>70903.73</v>
      </c>
      <c r="CI54" s="28">
        <f>시기외!CI54*$G$3+CI53*(1-$G$3)</f>
        <v>5.2848121766712025E-4</v>
      </c>
      <c r="CJ54" s="28">
        <f>외인!CJ54</f>
        <v>372197.45</v>
      </c>
      <c r="CK54" s="28">
        <f>시기외!CK54*$G$3+CK53*(1-$G$3)</f>
        <v>-1.386280830539362E-3</v>
      </c>
      <c r="CL54" s="28">
        <f>외인!CL54</f>
        <v>241796.05</v>
      </c>
      <c r="CM54" s="28">
        <f>시기외!CM54*$G$3+CM53*(1-$G$3)</f>
        <v>-3.8672962910159221E-4</v>
      </c>
      <c r="CN54" s="28">
        <f>외인!CN54</f>
        <v>122743.44</v>
      </c>
      <c r="CO54" s="28">
        <f>시기외!CO54*$G$3+CO53*(1-$G$3)</f>
        <v>-1.1926971763614731E-3</v>
      </c>
      <c r="CP54" s="28">
        <f>외인!CP54</f>
        <v>101230.43</v>
      </c>
      <c r="CQ54" s="28">
        <f>시기외!CQ54*$G$3+CQ53*(1-$G$3)</f>
        <v>-2.4516910590922178E-6</v>
      </c>
      <c r="CR54" s="28">
        <f>외인!CR54</f>
        <v>171646.95</v>
      </c>
      <c r="CS54" s="28">
        <f>시기외!CS54*$G$3+CS53*(1-$G$3)</f>
        <v>-1.4261865899005462E-3</v>
      </c>
      <c r="CT54" s="28">
        <f>외인!CT54</f>
        <v>165066.23000000001</v>
      </c>
      <c r="CU54" s="28">
        <f>시기외!CU54*$G$3+CU53*(1-$G$3)</f>
        <v>4.1650579124630585E-4</v>
      </c>
      <c r="CV54" s="28">
        <f>외인!CV54</f>
        <v>2417875.5699999998</v>
      </c>
      <c r="CW54" s="28">
        <f>시기외!CW54*$G$3+CW53*(1-$G$3)</f>
        <v>2.6338836165371666E-4</v>
      </c>
      <c r="CX54" s="28">
        <f>외인!CX54</f>
        <v>260956.85</v>
      </c>
      <c r="CY54" s="28">
        <f>시기외!CY54*$G$3+CY53*(1-$G$3)</f>
        <v>1.0533252359070872E-3</v>
      </c>
      <c r="CZ54" s="28">
        <f>외인!CZ54</f>
        <v>19314.57</v>
      </c>
      <c r="DA54" s="28">
        <f>시기외!DA54*$G$3+DA53*(1-$G$3)</f>
        <v>-5.0999284750692284E-4</v>
      </c>
      <c r="DB54" s="28">
        <f>외인!DB54</f>
        <v>39693.230000000003</v>
      </c>
      <c r="DC54" s="28">
        <f>시기외!DC54*$G$3+DC53*(1-$G$3)</f>
        <v>-1.1129082181550033E-3</v>
      </c>
      <c r="DD54" s="28">
        <f>외인!DD54</f>
        <v>9205.4500000000007</v>
      </c>
      <c r="DE54" s="28">
        <f>시기외!DE54*$G$3+DE53*(1-$G$3)</f>
        <v>1.3726708681367637E-3</v>
      </c>
      <c r="DF54" s="28">
        <f>외인!DF54</f>
        <v>57545.9</v>
      </c>
      <c r="DG54" s="28">
        <f>시기외!DG54*$G$3+DG53*(1-$G$3)</f>
        <v>-1.0193895445851137E-3</v>
      </c>
      <c r="DH54" s="28">
        <f>외인!DH54</f>
        <v>21093.08</v>
      </c>
      <c r="DI54" s="28">
        <f>시기외!DI54*$G$3+DI53*(1-$G$3)</f>
        <v>-6.3004270840780622E-3</v>
      </c>
      <c r="DJ54" s="28">
        <f>외인!DJ54</f>
        <v>719295.54</v>
      </c>
      <c r="DK54" s="28">
        <f>시기외!DK54*$G$3+DK53*(1-$G$3)</f>
        <v>1.0722236066017866E-3</v>
      </c>
      <c r="DL54" s="28">
        <f>외인!DL54</f>
        <v>97752.6</v>
      </c>
      <c r="DM54" s="28">
        <f>시기외!DM54*$G$3+DM53*(1-$G$3)</f>
        <v>-1.5033818897789485E-3</v>
      </c>
      <c r="DN54" s="28">
        <f>외인!DN54</f>
        <v>2417875.5699999998</v>
      </c>
      <c r="DO54" s="28">
        <f>시기외!DO54*$G$3+DO53*(1-$G$3)</f>
        <v>2.6338836165371666E-4</v>
      </c>
      <c r="DP54" s="28">
        <f>외인!DP54</f>
        <v>81960.12</v>
      </c>
      <c r="DQ54" s="28">
        <f>시기외!DQ54*$G$3+DQ53*(1-$G$3)</f>
        <v>-1.6435513532475849E-3</v>
      </c>
      <c r="DR54" s="28">
        <f>외인!DR54</f>
        <v>48534.47</v>
      </c>
      <c r="DS54" s="28">
        <f>시기외!DS54*$G$3+DS53*(1-$G$3)</f>
        <v>2.0844211793945924E-3</v>
      </c>
      <c r="DT54" s="28">
        <f>외인!DT54</f>
        <v>134609.67000000001</v>
      </c>
      <c r="DU54" s="28">
        <f>시기외!DU54*$G$3+DU53*(1-$G$3)</f>
        <v>-1.9106990564227934E-3</v>
      </c>
      <c r="DV54" s="28">
        <f>외인!DV54</f>
        <v>36762.230000000003</v>
      </c>
      <c r="DW54" s="28">
        <f>시기외!DW54*$G$3+DW53*(1-$G$3)</f>
        <v>3.5824559916396929E-4</v>
      </c>
      <c r="DX54" s="28">
        <f>외인!DX54</f>
        <v>128996.85</v>
      </c>
      <c r="DY54" s="28">
        <f>시기외!DY54*$G$3+DY53*(1-$G$3)</f>
        <v>2.9365126891179255E-3</v>
      </c>
      <c r="DZ54" s="28">
        <f>외인!DZ54</f>
        <v>8920.6</v>
      </c>
      <c r="EA54" s="28">
        <f>시기외!EA54*$G$3+EA53*(1-$G$3)</f>
        <v>-2.5725625843504298E-4</v>
      </c>
      <c r="EB54" s="28">
        <f>외인!EB54</f>
        <v>13024.68</v>
      </c>
      <c r="EC54" s="28">
        <f>시기외!EC54*$G$3+EC53*(1-$G$3)</f>
        <v>-1.2904951620196722E-3</v>
      </c>
      <c r="ED54" s="28">
        <f>외인!ED54</f>
        <v>11318.9</v>
      </c>
      <c r="EE54" s="28">
        <f>시기외!EE54*$G$3+EE53*(1-$G$3)</f>
        <v>-1.0391044124264002E-3</v>
      </c>
      <c r="EF54" s="28">
        <f>외인!EF54</f>
        <v>236077.06</v>
      </c>
      <c r="EG54" s="28">
        <f>시기외!EG54*$G$3+EG53*(1-$G$3)</f>
        <v>-1.3204292988516619E-3</v>
      </c>
      <c r="EH54" s="28">
        <f>외인!EH54</f>
        <v>228165.85</v>
      </c>
      <c r="EI54" s="28">
        <f>시기외!EI54*$G$3+EI53*(1-$G$3)</f>
        <v>7.0675152754601776E-4</v>
      </c>
      <c r="EJ54" s="28">
        <f>외인!EJ54</f>
        <v>105605.49</v>
      </c>
      <c r="EK54" s="28">
        <f>시기외!EK54*$G$3+EK53*(1-$G$3)</f>
        <v>9.8453827390752782E-4</v>
      </c>
      <c r="EL54" s="28">
        <f>외인!EL54</f>
        <v>32058.880000000001</v>
      </c>
      <c r="EM54" s="28">
        <f>시기외!EM54*$G$3+EM53*(1-$G$3)</f>
        <v>-4.3084443966576753E-3</v>
      </c>
      <c r="EN54" s="28">
        <f>외인!EN54</f>
        <v>48534.47</v>
      </c>
      <c r="EO54" s="28">
        <f>시기외!EO54*$G$3+EO53*(1-$G$3)</f>
        <v>2.0844211793945924E-3</v>
      </c>
      <c r="EP54" s="28">
        <f>외인!EP54</f>
        <v>178028</v>
      </c>
      <c r="EQ54" s="28">
        <f>시기외!EQ54*$G$3+EQ53*(1-$G$3)</f>
        <v>-1.7528338315827849E-3</v>
      </c>
      <c r="ER54" s="28">
        <f>외인!ER54</f>
        <v>14292.95</v>
      </c>
      <c r="ES54" s="28">
        <f>시기외!ES54*$G$3+ES53*(1-$G$3)</f>
        <v>-4.8378752670922981E-3</v>
      </c>
      <c r="ET54" s="28">
        <f>외인!ET54</f>
        <v>176131.99</v>
      </c>
      <c r="EU54" s="28">
        <f>시기외!EU54*$G$3+EU53*(1-$G$3)</f>
        <v>-3.4425879991139435E-4</v>
      </c>
      <c r="EV54" s="28">
        <f>외인!EV54</f>
        <v>42784.6</v>
      </c>
      <c r="EW54" s="28">
        <f>시기외!EW54*$G$3+EW53*(1-$G$3)</f>
        <v>-6.2811650370152728E-4</v>
      </c>
      <c r="EX54" s="28">
        <f>외인!EX54</f>
        <v>58445.83</v>
      </c>
      <c r="EY54" s="28">
        <f>시기외!EY54*$G$3+EY53*(1-$G$3)</f>
        <v>4.6295384870920057E-4</v>
      </c>
    </row>
    <row r="55" spans="1:155">
      <c r="A55" s="27">
        <f>외인!A55</f>
        <v>46142</v>
      </c>
      <c r="B55" s="28">
        <f>외인!B55</f>
        <v>5245172.8899999997</v>
      </c>
      <c r="C55" s="28">
        <f>시기외!C55*$G$3+C54*(1-$G$3)</f>
        <v>1.1719644725199623E-4</v>
      </c>
      <c r="D55" s="28">
        <f>외인!D55</f>
        <v>661976.19999999995</v>
      </c>
      <c r="E55" s="28">
        <f>시기외!E55*$G$3+E54*(1-$G$3)</f>
        <v>-6.4175488246911007E-4</v>
      </c>
      <c r="F55" s="28">
        <f>외인!F55</f>
        <v>2123249.75</v>
      </c>
      <c r="G55" s="28">
        <f>시기외!G55*$G$3+G54*(1-$G$3)</f>
        <v>-1.635991876324218E-5</v>
      </c>
      <c r="H55" s="28">
        <f>외인!H55</f>
        <v>357119.09</v>
      </c>
      <c r="I55" s="28">
        <f>시기외!I55*$G$3+I54*(1-$G$3)</f>
        <v>1.5610145819028199E-3</v>
      </c>
      <c r="J55" s="28">
        <f>외인!J55</f>
        <v>44796.68</v>
      </c>
      <c r="K55" s="28">
        <f>시기외!K55*$G$3+K54*(1-$G$3)</f>
        <v>1.3803689672393649E-3</v>
      </c>
      <c r="L55" s="28">
        <f>외인!L55</f>
        <v>328785.71999999997</v>
      </c>
      <c r="M55" s="28">
        <f>시기외!M55*$G$3+M54*(1-$G$3)</f>
        <v>1.7842444848146575E-3</v>
      </c>
      <c r="N55" s="28">
        <f>외인!N55</f>
        <v>241159.06</v>
      </c>
      <c r="O55" s="28">
        <f>시기외!O55*$G$3+O54*(1-$G$3)</f>
        <v>-1.5175739356528923E-3</v>
      </c>
      <c r="P55" s="28">
        <f>외인!P55</f>
        <v>189411.13</v>
      </c>
      <c r="Q55" s="28">
        <f>시기외!Q55*$G$3+Q54*(1-$G$3)</f>
        <v>-1.5255869432674002E-3</v>
      </c>
      <c r="R55" s="28">
        <f>외인!R55</f>
        <v>130828.74</v>
      </c>
      <c r="S55" s="28">
        <f>시기외!S55*$G$3+S54*(1-$G$3)</f>
        <v>-2.1798773259317206E-3</v>
      </c>
      <c r="T55" s="28">
        <f>외인!T55</f>
        <v>9230.07</v>
      </c>
      <c r="U55" s="28">
        <f>시기외!U55*$G$3+U54*(1-$G$3)</f>
        <v>1.6686958220293029E-3</v>
      </c>
      <c r="V55" s="28">
        <f>외인!V55</f>
        <v>126641.7</v>
      </c>
      <c r="W55" s="28">
        <f>시기외!W55*$G$3+W54*(1-$G$3)</f>
        <v>2.9525908067564582E-3</v>
      </c>
      <c r="X55" s="28">
        <f>외인!X55</f>
        <v>2336030.14</v>
      </c>
      <c r="Y55" s="28">
        <f>시기외!Y55*$G$3+Y54*(1-$G$3)</f>
        <v>3.0726857781158815E-4</v>
      </c>
      <c r="Z55" s="28">
        <f>외인!Z55</f>
        <v>42161.87</v>
      </c>
      <c r="AA55" s="28">
        <f>시기외!AA55*$G$3+AA54*(1-$G$3)</f>
        <v>-6.2591777487227098E-4</v>
      </c>
      <c r="AB55" s="28">
        <f>외인!AB55</f>
        <v>210969.95</v>
      </c>
      <c r="AC55" s="28">
        <f>시기외!AC55*$G$3+AC54*(1-$G$3)</f>
        <v>-4.5861686154694404E-4</v>
      </c>
      <c r="AD55" s="28">
        <f>외인!AD55</f>
        <v>19391.23</v>
      </c>
      <c r="AE55" s="28">
        <f>시기외!AE55*$G$3+AE54*(1-$G$3)</f>
        <v>-1.1007010908875101E-3</v>
      </c>
      <c r="AF55" s="28">
        <f>외인!AF55</f>
        <v>24622.46</v>
      </c>
      <c r="AG55" s="28">
        <f>시기외!AG55*$G$3+AG54*(1-$G$3)</f>
        <v>-6.1258162228528708E-5</v>
      </c>
      <c r="AH55" s="28">
        <f>외인!AH55</f>
        <v>234907.15</v>
      </c>
      <c r="AI55" s="28">
        <f>시기외!AI55*$G$3+AI54*(1-$G$3)</f>
        <v>8.2196243452904824E-4</v>
      </c>
      <c r="AJ55" s="28">
        <f>외인!AJ55</f>
        <v>109022.85</v>
      </c>
      <c r="AK55" s="28">
        <f>시기외!AK55*$G$3+AK54*(1-$G$3)</f>
        <v>-2.73548929977061E-3</v>
      </c>
      <c r="AL55" s="28">
        <f>외인!AL55</f>
        <v>90704.98</v>
      </c>
      <c r="AM55" s="28">
        <f>시기외!AM55*$G$3+AM54*(1-$G$3)</f>
        <v>-1.2679311355840179E-3</v>
      </c>
      <c r="AN55" s="28">
        <f>외인!AN55</f>
        <v>170760.92</v>
      </c>
      <c r="AO55" s="28">
        <f>시기외!AO55*$G$3+AO54*(1-$G$3)</f>
        <v>-1.4973403130273471E-3</v>
      </c>
      <c r="AP55" s="28">
        <f>외인!AP55</f>
        <v>180198.13</v>
      </c>
      <c r="AQ55" s="28">
        <f>시기외!AQ55*$G$3+AQ54*(1-$G$3)</f>
        <v>-5.3301275049979352E-4</v>
      </c>
      <c r="AR55" s="28">
        <f>외인!AR55</f>
        <v>24969.47</v>
      </c>
      <c r="AS55" s="28">
        <f>시기외!AS55*$G$3+AS54*(1-$G$3)</f>
        <v>1.5415717191240349E-3</v>
      </c>
      <c r="AT55" s="28">
        <f>외인!AT55</f>
        <v>85701.26</v>
      </c>
      <c r="AU55" s="28">
        <f>시기외!AU55*$G$3+AU54*(1-$G$3)</f>
        <v>7.84384563242809E-4</v>
      </c>
      <c r="AV55" s="28">
        <f>외인!AV55</f>
        <v>50020.51</v>
      </c>
      <c r="AW55" s="28">
        <f>시기외!AW55*$G$3+AW54*(1-$G$3)</f>
        <v>4.9693719943075384E-4</v>
      </c>
      <c r="AX55" s="28">
        <f>외인!AX55</f>
        <v>74868.62</v>
      </c>
      <c r="AY55" s="28">
        <f>시기외!AY55*$G$3+AY54*(1-$G$3)</f>
        <v>-1.393871150467249E-3</v>
      </c>
      <c r="AZ55" s="28">
        <f>외인!AZ55</f>
        <v>2532359.6</v>
      </c>
      <c r="BA55" s="28">
        <f>시기외!BA55*$G$3+BA54*(1-$G$3)</f>
        <v>2.7080349566639E-4</v>
      </c>
      <c r="BB55" s="28">
        <f>외인!BB55</f>
        <v>99271.15</v>
      </c>
      <c r="BC55" s="28">
        <f>시기외!BC55*$G$3+BC54*(1-$G$3)</f>
        <v>-4.089072999763975E-6</v>
      </c>
      <c r="BD55" s="28">
        <f>외인!BD55</f>
        <v>38819.85</v>
      </c>
      <c r="BE55" s="28">
        <f>시기외!BE55*$G$3+BE54*(1-$G$3)</f>
        <v>-1.0521029655981701E-3</v>
      </c>
      <c r="BF55" s="28">
        <f>외인!BF55</f>
        <v>0</v>
      </c>
      <c r="BG55" s="28" t="e">
        <f>시기외!BG55*$G$3+BG54*(1-$G$3)</f>
        <v>#DIV/0!</v>
      </c>
      <c r="BH55" s="28">
        <f>외인!BH55</f>
        <v>108338.58</v>
      </c>
      <c r="BI55" s="28">
        <f>시기외!BI55*$G$3+BI54*(1-$G$3)</f>
        <v>3.0437402635813088E-3</v>
      </c>
      <c r="BJ55" s="28">
        <f>외인!BJ55</f>
        <v>138263.54999999999</v>
      </c>
      <c r="BK55" s="28">
        <f>시기외!BK55*$G$3+BK54*(1-$G$3)</f>
        <v>5.829988032034567E-4</v>
      </c>
      <c r="BL55" s="28">
        <f>외인!BL55</f>
        <v>49630.79</v>
      </c>
      <c r="BM55" s="28">
        <f>시기외!BM55*$G$3+BM54*(1-$G$3)</f>
        <v>-1.3730708702728921E-3</v>
      </c>
      <c r="BN55" s="28">
        <f>외인!BN55</f>
        <v>56295.44</v>
      </c>
      <c r="BO55" s="28">
        <f>시기외!BO55*$G$3+BO54*(1-$G$3)</f>
        <v>3.22644336402075E-3</v>
      </c>
      <c r="BP55" s="28">
        <f>외인!BP55</f>
        <v>85056.88</v>
      </c>
      <c r="BQ55" s="28">
        <f>시기외!BQ55*$G$3+BQ54*(1-$G$3)</f>
        <v>-1.6391518952910097E-3</v>
      </c>
      <c r="BR55" s="28">
        <f>외인!BR55</f>
        <v>335281.28000000003</v>
      </c>
      <c r="BS55" s="28">
        <f>시기외!BS55*$G$3+BS54*(1-$G$3)</f>
        <v>9.4530772190758768E-4</v>
      </c>
      <c r="BT55" s="28">
        <f>외인!BT55</f>
        <v>2379667.06</v>
      </c>
      <c r="BU55" s="28">
        <f>시기외!BU55*$G$3+BU54*(1-$G$3)</f>
        <v>3.1120845730546096E-4</v>
      </c>
      <c r="BV55" s="28">
        <f>외인!BV55</f>
        <v>433851.04</v>
      </c>
      <c r="BW55" s="28">
        <f>시기외!BW55*$G$3+BW54*(1-$G$3)</f>
        <v>-3.323299648487008E-4</v>
      </c>
      <c r="BX55" s="28">
        <f>외인!BX55</f>
        <v>74870.7</v>
      </c>
      <c r="BY55" s="28">
        <f>시기외!BY55*$G$3+BY54*(1-$G$3)</f>
        <v>-9.4449728490266286E-4</v>
      </c>
      <c r="BZ55" s="28">
        <f>외인!BZ55</f>
        <v>261465.9</v>
      </c>
      <c r="CA55" s="28">
        <f>시기외!CA55*$G$3+CA54*(1-$G$3)</f>
        <v>-1.415964620552549E-3</v>
      </c>
      <c r="CB55" s="28">
        <f>외인!CB55</f>
        <v>12944.75</v>
      </c>
      <c r="CC55" s="28">
        <f>시기외!CC55*$G$3+CC54*(1-$G$3)</f>
        <v>-2.1445356810093404E-3</v>
      </c>
      <c r="CD55" s="28">
        <f>외인!CD55</f>
        <v>29717.14</v>
      </c>
      <c r="CE55" s="28">
        <f>시기외!CE55*$G$3+CE54*(1-$G$3)</f>
        <v>-4.503721758879726E-3</v>
      </c>
      <c r="CF55" s="28">
        <f>외인!CF55</f>
        <v>28327.11</v>
      </c>
      <c r="CG55" s="28">
        <f>시기외!CG55*$G$3+CG54*(1-$G$3)</f>
        <v>3.7163429061734727E-3</v>
      </c>
      <c r="CH55" s="28">
        <f>외인!CH55</f>
        <v>70905.77</v>
      </c>
      <c r="CI55" s="28">
        <f>시기외!CI55*$G$3+CI54*(1-$G$3)</f>
        <v>5.9168022396427565E-4</v>
      </c>
      <c r="CJ55" s="28">
        <f>외인!CJ55</f>
        <v>363226.63</v>
      </c>
      <c r="CK55" s="28">
        <f>시기외!CK55*$G$3+CK54*(1-$G$3)</f>
        <v>-1.4446279103859398E-3</v>
      </c>
      <c r="CL55" s="28">
        <f>외인!CL55</f>
        <v>241385.91</v>
      </c>
      <c r="CM55" s="28">
        <f>시기외!CM55*$G$3+CM54*(1-$G$3)</f>
        <v>-4.0227378828020931E-4</v>
      </c>
      <c r="CN55" s="28">
        <f>외인!CN55</f>
        <v>118644.02</v>
      </c>
      <c r="CO55" s="28">
        <f>시기외!CO55*$G$3+CO54*(1-$G$3)</f>
        <v>-1.289422998380375E-3</v>
      </c>
      <c r="CP55" s="28">
        <f>외인!CP55</f>
        <v>99841.16</v>
      </c>
      <c r="CQ55" s="28">
        <f>시기외!CQ55*$G$3+CQ54*(1-$G$3)</f>
        <v>-2.5984169195236972E-6</v>
      </c>
      <c r="CR55" s="28">
        <f>외인!CR55</f>
        <v>166676.69</v>
      </c>
      <c r="CS55" s="28">
        <f>시기외!CS55*$G$3+CS54*(1-$G$3)</f>
        <v>-1.5763510419700812E-3</v>
      </c>
      <c r="CT55" s="28">
        <f>외인!CT55</f>
        <v>164167.18</v>
      </c>
      <c r="CU55" s="28">
        <f>시기외!CU55*$G$3+CU54*(1-$G$3)</f>
        <v>2.3991602913956458E-4</v>
      </c>
      <c r="CV55" s="28">
        <f>외인!CV55</f>
        <v>2379667.06</v>
      </c>
      <c r="CW55" s="28">
        <f>시기외!CW55*$G$3+CW54*(1-$G$3)</f>
        <v>3.1120845730546096E-4</v>
      </c>
      <c r="CX55" s="28">
        <f>외인!CX55</f>
        <v>255124.66</v>
      </c>
      <c r="CY55" s="28">
        <f>시기외!CY55*$G$3+CY54*(1-$G$3)</f>
        <v>1.0283303703923737E-3</v>
      </c>
      <c r="CZ55" s="28">
        <f>외인!CZ55</f>
        <v>19269.36</v>
      </c>
      <c r="DA55" s="28">
        <f>시기외!DA55*$G$3+DA54*(1-$G$3)</f>
        <v>-1.1846610910409702E-3</v>
      </c>
      <c r="DB55" s="28">
        <f>외인!DB55</f>
        <v>38819.85</v>
      </c>
      <c r="DC55" s="28">
        <f>시기외!DC55*$G$3+DC54*(1-$G$3)</f>
        <v>-1.0521029655981701E-3</v>
      </c>
      <c r="DD55" s="28">
        <f>외인!DD55</f>
        <v>9230.07</v>
      </c>
      <c r="DE55" s="28">
        <f>시기외!DE55*$G$3+DE54*(1-$G$3)</f>
        <v>1.6686958220293029E-3</v>
      </c>
      <c r="DF55" s="28">
        <f>외인!DF55</f>
        <v>56189.08</v>
      </c>
      <c r="DG55" s="28">
        <f>시기외!DG55*$G$3+DG54*(1-$G$3)</f>
        <v>-1.0980016968400014E-3</v>
      </c>
      <c r="DH55" s="28">
        <f>외인!DH55</f>
        <v>21310.84</v>
      </c>
      <c r="DI55" s="28">
        <f>시기외!DI55*$G$3+DI54*(1-$G$3)</f>
        <v>-6.1315899785670484E-3</v>
      </c>
      <c r="DJ55" s="28">
        <f>외인!DJ55</f>
        <v>713483.84</v>
      </c>
      <c r="DK55" s="28">
        <f>시기외!DK55*$G$3+DK54*(1-$G$3)</f>
        <v>9.0827526153983683E-4</v>
      </c>
      <c r="DL55" s="28">
        <f>외인!DL55</f>
        <v>94170.91</v>
      </c>
      <c r="DM55" s="28">
        <f>시기외!DM55*$G$3+DM54*(1-$G$3)</f>
        <v>-1.6190229568264079E-3</v>
      </c>
      <c r="DN55" s="28">
        <f>외인!DN55</f>
        <v>2379667.06</v>
      </c>
      <c r="DO55" s="28">
        <f>시기외!DO55*$G$3+DO54*(1-$G$3)</f>
        <v>3.1120845730546096E-4</v>
      </c>
      <c r="DP55" s="28">
        <f>외인!DP55</f>
        <v>79058.149999999994</v>
      </c>
      <c r="DQ55" s="28">
        <f>시기외!DQ55*$G$3+DQ54*(1-$G$3)</f>
        <v>-1.579263465801639E-3</v>
      </c>
      <c r="DR55" s="28">
        <f>외인!DR55</f>
        <v>46443.88</v>
      </c>
      <c r="DS55" s="28">
        <f>시기외!DS55*$G$3+DS54*(1-$G$3)</f>
        <v>1.6989481604595782E-3</v>
      </c>
      <c r="DT55" s="28">
        <f>외인!DT55</f>
        <v>130828.74</v>
      </c>
      <c r="DU55" s="28">
        <f>시기외!DU55*$G$3+DU54*(1-$G$3)</f>
        <v>-2.1798773259317206E-3</v>
      </c>
      <c r="DV55" s="28">
        <f>외인!DV55</f>
        <v>35572.97</v>
      </c>
      <c r="DW55" s="28">
        <f>시기외!DW55*$G$3+DW54*(1-$G$3)</f>
        <v>6.4267132183316747E-4</v>
      </c>
      <c r="DX55" s="28">
        <f>외인!DX55</f>
        <v>126641.7</v>
      </c>
      <c r="DY55" s="28">
        <f>시기외!DY55*$G$3+DY54*(1-$G$3)</f>
        <v>2.9525908067564582E-3</v>
      </c>
      <c r="DZ55" s="28">
        <f>외인!DZ55</f>
        <v>8624.9500000000007</v>
      </c>
      <c r="EA55" s="28">
        <f>시기외!EA55*$G$3+EA54*(1-$G$3)</f>
        <v>-4.4439094655248897E-4</v>
      </c>
      <c r="EB55" s="28">
        <f>외인!EB55</f>
        <v>12807.89</v>
      </c>
      <c r="EC55" s="28">
        <f>시기외!EC55*$G$3+EC54*(1-$G$3)</f>
        <v>-1.3783193910309106E-3</v>
      </c>
      <c r="ED55" s="28">
        <f>외인!ED55</f>
        <v>11129.54</v>
      </c>
      <c r="EE55" s="28">
        <f>시기외!EE55*$G$3+EE54*(1-$G$3)</f>
        <v>-9.884456856053441E-4</v>
      </c>
      <c r="EF55" s="28">
        <f>외인!EF55</f>
        <v>231365.67</v>
      </c>
      <c r="EG55" s="28">
        <f>시기외!EG55*$G$3+EG54*(1-$G$3)</f>
        <v>-1.4144582681209275E-3</v>
      </c>
      <c r="EH55" s="28">
        <f>외인!EH55</f>
        <v>228320.64000000001</v>
      </c>
      <c r="EI55" s="28">
        <f>시기외!EI55*$G$3+EI54*(1-$G$3)</f>
        <v>5.9053442494566089E-4</v>
      </c>
      <c r="EJ55" s="28">
        <f>외인!EJ55</f>
        <v>104026.31</v>
      </c>
      <c r="EK55" s="28">
        <f>시기외!EK55*$G$3+EK54*(1-$G$3)</f>
        <v>9.4663679170872434E-4</v>
      </c>
      <c r="EL55" s="28">
        <f>외인!EL55</f>
        <v>32349.88</v>
      </c>
      <c r="EM55" s="28">
        <f>시기외!EM55*$G$3+EM54*(1-$G$3)</f>
        <v>-4.1738218108811204E-3</v>
      </c>
      <c r="EN55" s="28">
        <f>외인!EN55</f>
        <v>46443.88</v>
      </c>
      <c r="EO55" s="28">
        <f>시기외!EO55*$G$3+EO54*(1-$G$3)</f>
        <v>1.6989481604595782E-3</v>
      </c>
      <c r="EP55" s="28">
        <f>외인!EP55</f>
        <v>177580.82</v>
      </c>
      <c r="EQ55" s="28">
        <f>시기외!EQ55*$G$3+EQ54*(1-$G$3)</f>
        <v>-1.7690347590199045E-3</v>
      </c>
      <c r="ER55" s="28">
        <f>외인!ER55</f>
        <v>14026.92</v>
      </c>
      <c r="ES55" s="28">
        <f>시기외!ES55*$G$3+ES54*(1-$G$3)</f>
        <v>-4.5431618562258268E-3</v>
      </c>
      <c r="ET55" s="28">
        <f>외인!ET55</f>
        <v>180198.13</v>
      </c>
      <c r="EU55" s="28">
        <f>시기외!EU55*$G$3+EU54*(1-$G$3)</f>
        <v>-5.3301275049979352E-4</v>
      </c>
      <c r="EV55" s="28">
        <f>외인!EV55</f>
        <v>42161.87</v>
      </c>
      <c r="EW55" s="28">
        <f>시기외!EW55*$G$3+EW54*(1-$G$3)</f>
        <v>-6.2591777487227098E-4</v>
      </c>
      <c r="EX55" s="28">
        <f>외인!EX55</f>
        <v>57679.29</v>
      </c>
      <c r="EY55" s="28">
        <f>시기외!EY55*$G$3+EY54*(1-$G$3)</f>
        <v>4.598788900853657E-4</v>
      </c>
    </row>
    <row r="56" spans="1:155">
      <c r="A56" s="27">
        <f>외인!A56</f>
        <v>46146</v>
      </c>
      <c r="B56" s="28">
        <f>외인!B56</f>
        <v>5513736.5099999998</v>
      </c>
      <c r="C56" s="28">
        <f>시기외!C56*$G$3+C55*(1-$G$3)</f>
        <v>2.6095822534371498E-4</v>
      </c>
      <c r="D56" s="28">
        <f>외인!D56</f>
        <v>673862.28</v>
      </c>
      <c r="E56" s="28">
        <f>시기외!E56*$G$3+E55*(1-$G$3)</f>
        <v>-7.5881728457350382E-4</v>
      </c>
      <c r="F56" s="28">
        <f>외인!F56</f>
        <v>2210636.63</v>
      </c>
      <c r="G56" s="28">
        <f>시기외!G56*$G$3+G55*(1-$G$3)</f>
        <v>2.62818679783162E-4</v>
      </c>
      <c r="H56" s="28">
        <f>외인!H56</f>
        <v>370887.89</v>
      </c>
      <c r="I56" s="28">
        <f>시기외!I56*$G$3+I55*(1-$G$3)</f>
        <v>1.701118538491481E-3</v>
      </c>
      <c r="J56" s="28">
        <f>외인!J56</f>
        <v>45424.67</v>
      </c>
      <c r="K56" s="28">
        <f>시기외!K56*$G$3+K55*(1-$G$3)</f>
        <v>7.8437698309679693E-4</v>
      </c>
      <c r="L56" s="28">
        <f>외인!L56</f>
        <v>341233.76</v>
      </c>
      <c r="M56" s="28">
        <f>시기외!M56*$G$3+M55*(1-$G$3)</f>
        <v>1.9535962672712764E-3</v>
      </c>
      <c r="N56" s="28">
        <f>외인!N56</f>
        <v>245422.59</v>
      </c>
      <c r="O56" s="28">
        <f>시기외!O56*$G$3+O55*(1-$G$3)</f>
        <v>-1.2762527072647939E-3</v>
      </c>
      <c r="P56" s="28">
        <f>외인!P56</f>
        <v>189241.63</v>
      </c>
      <c r="Q56" s="28">
        <f>시기외!Q56*$G$3+Q55*(1-$G$3)</f>
        <v>-1.9043501151074357E-3</v>
      </c>
      <c r="R56" s="28">
        <f>외인!R56</f>
        <v>130896.73</v>
      </c>
      <c r="S56" s="28">
        <f>시기외!S56*$G$3+S55*(1-$G$3)</f>
        <v>-2.4094783912252931E-3</v>
      </c>
      <c r="T56" s="28">
        <f>외인!T56</f>
        <v>8945.75</v>
      </c>
      <c r="U56" s="28">
        <f>시기외!U56*$G$3+U55*(1-$G$3)</f>
        <v>1.6704545316887048E-3</v>
      </c>
      <c r="V56" s="28">
        <f>외인!V56</f>
        <v>131040.88</v>
      </c>
      <c r="W56" s="28">
        <f>시기외!W56*$G$3+W55*(1-$G$3)</f>
        <v>2.5333204731284786E-3</v>
      </c>
      <c r="X56" s="28">
        <f>외인!X56</f>
        <v>2524258.7200000002</v>
      </c>
      <c r="Y56" s="28">
        <f>시기외!Y56*$G$3+Y55*(1-$G$3)</f>
        <v>7.2316003317757867E-4</v>
      </c>
      <c r="Z56" s="28">
        <f>외인!Z56</f>
        <v>42692.12</v>
      </c>
      <c r="AA56" s="28">
        <f>시기외!AA56*$G$3+AA55*(1-$G$3)</f>
        <v>-6.1092038729824278E-4</v>
      </c>
      <c r="AB56" s="28">
        <f>외인!AB56</f>
        <v>208164.57</v>
      </c>
      <c r="AC56" s="28">
        <f>시기외!AC56*$G$3+AC55*(1-$G$3)</f>
        <v>-5.5335124052805569E-4</v>
      </c>
      <c r="AD56" s="28">
        <f>외인!AD56</f>
        <v>19336.21</v>
      </c>
      <c r="AE56" s="28">
        <f>시기외!AE56*$G$3+AE55*(1-$G$3)</f>
        <v>-1.3690426958100086E-3</v>
      </c>
      <c r="AF56" s="28">
        <f>외인!AF56</f>
        <v>25287.87</v>
      </c>
      <c r="AG56" s="28">
        <f>시기외!AG56*$G$3+AG55*(1-$G$3)</f>
        <v>-3.2079829600155027E-4</v>
      </c>
      <c r="AH56" s="28">
        <f>외인!AH56</f>
        <v>234927.49</v>
      </c>
      <c r="AI56" s="28">
        <f>시기외!AI56*$G$3+AI55*(1-$G$3)</f>
        <v>5.5095143409181766E-4</v>
      </c>
      <c r="AJ56" s="28">
        <f>외인!AJ56</f>
        <v>109305.49</v>
      </c>
      <c r="AK56" s="28">
        <f>시기외!AK56*$G$3+AK55*(1-$G$3)</f>
        <v>-3.0304086853720478E-3</v>
      </c>
      <c r="AL56" s="28">
        <f>외인!AL56</f>
        <v>92529.07</v>
      </c>
      <c r="AM56" s="28">
        <f>시기외!AM56*$G$3+AM55*(1-$G$3)</f>
        <v>-1.1321393181091537E-3</v>
      </c>
      <c r="AN56" s="28">
        <f>외인!AN56</f>
        <v>173219.58</v>
      </c>
      <c r="AO56" s="28">
        <f>시기외!AO56*$G$3+AO55*(1-$G$3)</f>
        <v>-1.2230697909716324E-3</v>
      </c>
      <c r="AP56" s="28">
        <f>외인!AP56</f>
        <v>195088.24</v>
      </c>
      <c r="AQ56" s="28">
        <f>시기외!AQ56*$G$3+AQ55*(1-$G$3)</f>
        <v>-9.4217314700505324E-4</v>
      </c>
      <c r="AR56" s="28">
        <f>외인!AR56</f>
        <v>24942.47</v>
      </c>
      <c r="AS56" s="28">
        <f>시기외!AS56*$G$3+AS55*(1-$G$3)</f>
        <v>1.1952325304162132E-3</v>
      </c>
      <c r="AT56" s="28">
        <f>외인!AT56</f>
        <v>86690.03</v>
      </c>
      <c r="AU56" s="28">
        <f>시기외!AU56*$G$3+AU55*(1-$G$3)</f>
        <v>7.2133353433502024E-4</v>
      </c>
      <c r="AV56" s="28">
        <f>외인!AV56</f>
        <v>49794.06</v>
      </c>
      <c r="AW56" s="28">
        <f>시기외!AW56*$G$3+AW55*(1-$G$3)</f>
        <v>3.8078333651653067E-4</v>
      </c>
      <c r="AX56" s="28">
        <f>외인!AX56</f>
        <v>73897.679999999993</v>
      </c>
      <c r="AY56" s="28">
        <f>시기외!AY56*$G$3+AY55*(1-$G$3)</f>
        <v>-1.7006907249456971E-3</v>
      </c>
      <c r="AZ56" s="28">
        <f>외인!AZ56</f>
        <v>2728568.84</v>
      </c>
      <c r="BA56" s="28">
        <f>시기외!BA56*$G$3+BA55*(1-$G$3)</f>
        <v>6.5449599128486306E-4</v>
      </c>
      <c r="BB56" s="28">
        <f>외인!BB56</f>
        <v>103099.44</v>
      </c>
      <c r="BC56" s="28">
        <f>시기외!BC56*$G$3+BC55*(1-$G$3)</f>
        <v>3.0249069397062269E-5</v>
      </c>
      <c r="BD56" s="28">
        <f>외인!BD56</f>
        <v>39322.5</v>
      </c>
      <c r="BE56" s="28">
        <f>시기외!BE56*$G$3+BE55*(1-$G$3)</f>
        <v>-1.0831232999546638E-3</v>
      </c>
      <c r="BF56" s="28">
        <f>외인!BF56</f>
        <v>0</v>
      </c>
      <c r="BG56" s="28" t="e">
        <f>시기외!BG56*$G$3+BG55*(1-$G$3)</f>
        <v>#DIV/0!</v>
      </c>
      <c r="BH56" s="28">
        <f>외인!BH56</f>
        <v>110828.55</v>
      </c>
      <c r="BI56" s="28">
        <f>시기외!BI56*$G$3+BI55*(1-$G$3)</f>
        <v>3.2604112873044948E-3</v>
      </c>
      <c r="BJ56" s="28">
        <f>외인!BJ56</f>
        <v>142268.57</v>
      </c>
      <c r="BK56" s="28">
        <f>시기외!BK56*$G$3+BK55*(1-$G$3)</f>
        <v>7.3136131325862133E-4</v>
      </c>
      <c r="BL56" s="28">
        <f>외인!BL56</f>
        <v>50732.86</v>
      </c>
      <c r="BM56" s="28">
        <f>시기외!BM56*$G$3+BM55*(1-$G$3)</f>
        <v>-1.4100069909900614E-3</v>
      </c>
      <c r="BN56" s="28">
        <f>외인!BN56</f>
        <v>59271.1</v>
      </c>
      <c r="BO56" s="28">
        <f>시기외!BO56*$G$3+BO55*(1-$G$3)</f>
        <v>3.6648854812305243E-3</v>
      </c>
      <c r="BP56" s="28">
        <f>외인!BP56</f>
        <v>84455.34</v>
      </c>
      <c r="BQ56" s="28">
        <f>시기외!BQ56*$G$3+BQ55*(1-$G$3)</f>
        <v>-1.9262674458503637E-3</v>
      </c>
      <c r="BR56" s="28">
        <f>외인!BR56</f>
        <v>351502.72</v>
      </c>
      <c r="BS56" s="28">
        <f>시기외!BS56*$G$3+BS55*(1-$G$3)</f>
        <v>4.3196965005271937E-4</v>
      </c>
      <c r="BT56" s="28">
        <f>외인!BT56</f>
        <v>2570197.5499999998</v>
      </c>
      <c r="BU56" s="28">
        <f>시기외!BU56*$G$3+BU55*(1-$G$3)</f>
        <v>7.1540562976939355E-4</v>
      </c>
      <c r="BV56" s="28">
        <f>외인!BV56</f>
        <v>464747.68</v>
      </c>
      <c r="BW56" s="28">
        <f>시기외!BW56*$G$3+BW55*(1-$G$3)</f>
        <v>-3.0185864787419007E-4</v>
      </c>
      <c r="BX56" s="28">
        <f>외인!BX56</f>
        <v>75290.23</v>
      </c>
      <c r="BY56" s="28">
        <f>시기외!BY56*$G$3+BY55*(1-$G$3)</f>
        <v>-1.1459507029936199E-3</v>
      </c>
      <c r="BZ56" s="28">
        <f>외인!BZ56</f>
        <v>265748.65000000002</v>
      </c>
      <c r="CA56" s="28">
        <f>시기외!CA56*$G$3+CA55*(1-$G$3)</f>
        <v>-1.1901406576233201E-3</v>
      </c>
      <c r="CB56" s="28">
        <f>외인!CB56</f>
        <v>12966.18</v>
      </c>
      <c r="CC56" s="28">
        <f>시기외!CC56*$G$3+CC55*(1-$G$3)</f>
        <v>-2.2042598645700797E-3</v>
      </c>
      <c r="CD56" s="28">
        <f>외인!CD56</f>
        <v>29346.799999999999</v>
      </c>
      <c r="CE56" s="28">
        <f>시기외!CE56*$G$3+CE55*(1-$G$3)</f>
        <v>-4.7442416440854436E-3</v>
      </c>
      <c r="CF56" s="28">
        <f>외인!CF56</f>
        <v>28291.46</v>
      </c>
      <c r="CG56" s="28">
        <f>시기외!CG56*$G$3+CG55*(1-$G$3)</f>
        <v>3.3920223314988832E-3</v>
      </c>
      <c r="CH56" s="28">
        <f>외인!CH56</f>
        <v>70829.17</v>
      </c>
      <c r="CI56" s="28">
        <f>시기외!CI56*$G$3+CI55*(1-$G$3)</f>
        <v>5.0769001491339201E-4</v>
      </c>
      <c r="CJ56" s="28">
        <f>외인!CJ56</f>
        <v>362189.33</v>
      </c>
      <c r="CK56" s="28">
        <f>시기외!CK56*$G$3+CK55*(1-$G$3)</f>
        <v>-1.6568421155230141E-3</v>
      </c>
      <c r="CL56" s="28">
        <f>외인!CL56</f>
        <v>238211.02</v>
      </c>
      <c r="CM56" s="28">
        <f>시기외!CM56*$G$3+CM55*(1-$G$3)</f>
        <v>-5.5394535473386958E-4</v>
      </c>
      <c r="CN56" s="28">
        <f>외인!CN56</f>
        <v>128527.37</v>
      </c>
      <c r="CO56" s="28">
        <f>시기외!CO56*$G$3+CO55*(1-$G$3)</f>
        <v>-1.0227618712309967E-3</v>
      </c>
      <c r="CP56" s="28">
        <f>외인!CP56</f>
        <v>103664.29</v>
      </c>
      <c r="CQ56" s="28">
        <f>시기외!CQ56*$G$3+CQ55*(1-$G$3)</f>
        <v>3.1846146755253823E-5</v>
      </c>
      <c r="CR56" s="28">
        <f>외인!CR56</f>
        <v>167733.07</v>
      </c>
      <c r="CS56" s="28">
        <f>시기외!CS56*$G$3+CS55*(1-$G$3)</f>
        <v>-1.7085334070655999E-3</v>
      </c>
      <c r="CT56" s="28">
        <f>외인!CT56</f>
        <v>173434.99</v>
      </c>
      <c r="CU56" s="28">
        <f>시기외!CU56*$G$3+CU55*(1-$G$3)</f>
        <v>1.1347553839194066E-4</v>
      </c>
      <c r="CV56" s="28">
        <f>외인!CV56</f>
        <v>2570197.5499999998</v>
      </c>
      <c r="CW56" s="28">
        <f>시기외!CW56*$G$3+CW55*(1-$G$3)</f>
        <v>7.1540562976939355E-4</v>
      </c>
      <c r="CX56" s="28">
        <f>외인!CX56</f>
        <v>261661.33</v>
      </c>
      <c r="CY56" s="28">
        <f>시기외!CY56*$G$3+CY55*(1-$G$3)</f>
        <v>1.009589590882721E-3</v>
      </c>
      <c r="CZ56" s="28">
        <f>외인!CZ56</f>
        <v>19714.61</v>
      </c>
      <c r="DA56" s="28">
        <f>시기외!DA56*$G$3+DA55*(1-$G$3)</f>
        <v>-1.7831619264655442E-3</v>
      </c>
      <c r="DB56" s="28">
        <f>외인!DB56</f>
        <v>39322.5</v>
      </c>
      <c r="DC56" s="28">
        <f>시기외!DC56*$G$3+DC55*(1-$G$3)</f>
        <v>-1.0831232999546638E-3</v>
      </c>
      <c r="DD56" s="28">
        <f>외인!DD56</f>
        <v>8945.75</v>
      </c>
      <c r="DE56" s="28">
        <f>시기외!DE56*$G$3+DE55*(1-$G$3)</f>
        <v>1.6704545316887048E-3</v>
      </c>
      <c r="DF56" s="28">
        <f>외인!DF56</f>
        <v>56702.77</v>
      </c>
      <c r="DG56" s="28">
        <f>시기외!DG56*$G$3+DG55*(1-$G$3)</f>
        <v>-1.3046671189361806E-3</v>
      </c>
      <c r="DH56" s="28">
        <f>외인!DH56</f>
        <v>21013.84</v>
      </c>
      <c r="DI56" s="28">
        <f>시기외!DI56*$G$3+DI55*(1-$G$3)</f>
        <v>-6.4302338118677436E-3</v>
      </c>
      <c r="DJ56" s="28">
        <f>외인!DJ56</f>
        <v>734904.92</v>
      </c>
      <c r="DK56" s="28">
        <f>시기외!DK56*$G$3+DK55*(1-$G$3)</f>
        <v>6.0945984922774273E-4</v>
      </c>
      <c r="DL56" s="28">
        <f>외인!DL56</f>
        <v>103613.04</v>
      </c>
      <c r="DM56" s="28">
        <f>시기외!DM56*$G$3+DM55*(1-$G$3)</f>
        <v>-1.2849517146106631E-3</v>
      </c>
      <c r="DN56" s="28">
        <f>외인!DN56</f>
        <v>2570197.5499999998</v>
      </c>
      <c r="DO56" s="28">
        <f>시기외!DO56*$G$3+DO55*(1-$G$3)</f>
        <v>7.1540562976939355E-4</v>
      </c>
      <c r="DP56" s="28">
        <f>외인!DP56</f>
        <v>79673.95</v>
      </c>
      <c r="DQ56" s="28">
        <f>시기외!DQ56*$G$3+DQ55*(1-$G$3)</f>
        <v>-1.7953631331408257E-3</v>
      </c>
      <c r="DR56" s="28">
        <f>외인!DR56</f>
        <v>46955.12</v>
      </c>
      <c r="DS56" s="28">
        <f>시기외!DS56*$G$3+DS55*(1-$G$3)</f>
        <v>1.1601544070654738E-3</v>
      </c>
      <c r="DT56" s="28">
        <f>외인!DT56</f>
        <v>130896.73</v>
      </c>
      <c r="DU56" s="28">
        <f>시기외!DU56*$G$3+DU55*(1-$G$3)</f>
        <v>-2.4094783912252931E-3</v>
      </c>
      <c r="DV56" s="28">
        <f>외인!DV56</f>
        <v>36563.730000000003</v>
      </c>
      <c r="DW56" s="28">
        <f>시기외!DW56*$G$3+DW55*(1-$G$3)</f>
        <v>8.4889308358680857E-4</v>
      </c>
      <c r="DX56" s="28">
        <f>외인!DX56</f>
        <v>131040.88</v>
      </c>
      <c r="DY56" s="28">
        <f>시기외!DY56*$G$3+DY55*(1-$G$3)</f>
        <v>2.5333204731284786E-3</v>
      </c>
      <c r="DZ56" s="28">
        <f>외인!DZ56</f>
        <v>8798.24</v>
      </c>
      <c r="EA56" s="28">
        <f>시기외!EA56*$G$3+EA55*(1-$G$3)</f>
        <v>-5.374190241680826E-4</v>
      </c>
      <c r="EB56" s="28">
        <f>외인!EB56</f>
        <v>12726.66</v>
      </c>
      <c r="EC56" s="28">
        <f>시기외!EC56*$G$3+EC55*(1-$G$3)</f>
        <v>-1.6100388709856192E-3</v>
      </c>
      <c r="ED56" s="28">
        <f>외인!ED56</f>
        <v>11264.11</v>
      </c>
      <c r="EE56" s="28">
        <f>시기외!EE56*$G$3+EE55*(1-$G$3)</f>
        <v>-8.4853281281824884E-4</v>
      </c>
      <c r="EF56" s="28">
        <f>외인!EF56</f>
        <v>230246.87</v>
      </c>
      <c r="EG56" s="28">
        <f>시기외!EG56*$G$3+EG55*(1-$G$3)</f>
        <v>-1.6576189517415031E-3</v>
      </c>
      <c r="EH56" s="28">
        <f>외인!EH56</f>
        <v>254347.99</v>
      </c>
      <c r="EI56" s="28">
        <f>시기외!EI56*$G$3+EI55*(1-$G$3)</f>
        <v>4.6896189021556397E-4</v>
      </c>
      <c r="EJ56" s="28">
        <f>외인!EJ56</f>
        <v>104321.3</v>
      </c>
      <c r="EK56" s="28">
        <f>시기외!EK56*$G$3+EK55*(1-$G$3)</f>
        <v>7.0517215573257202E-4</v>
      </c>
      <c r="EL56" s="28">
        <f>외인!EL56</f>
        <v>31946.959999999999</v>
      </c>
      <c r="EM56" s="28">
        <f>시기외!EM56*$G$3+EM55*(1-$G$3)</f>
        <v>-4.4042474026487703E-3</v>
      </c>
      <c r="EN56" s="28">
        <f>외인!EN56</f>
        <v>46955.12</v>
      </c>
      <c r="EO56" s="28">
        <f>시기외!EO56*$G$3+EO55*(1-$G$3)</f>
        <v>1.1601544070654738E-3</v>
      </c>
      <c r="EP56" s="28">
        <f>외인!EP56</f>
        <v>182805.14</v>
      </c>
      <c r="EQ56" s="28">
        <f>시기외!EQ56*$G$3+EQ55*(1-$G$3)</f>
        <v>-1.5368256286710953E-3</v>
      </c>
      <c r="ER56" s="28">
        <f>외인!ER56</f>
        <v>14248.75</v>
      </c>
      <c r="ES56" s="28">
        <f>시기외!ES56*$G$3+ES55*(1-$G$3)</f>
        <v>-4.0573499834013795E-3</v>
      </c>
      <c r="ET56" s="28">
        <f>외인!ET56</f>
        <v>195088.24</v>
      </c>
      <c r="EU56" s="28">
        <f>시기외!EU56*$G$3+EU55*(1-$G$3)</f>
        <v>-9.4217314700505324E-4</v>
      </c>
      <c r="EV56" s="28">
        <f>외인!EV56</f>
        <v>42692.12</v>
      </c>
      <c r="EW56" s="28">
        <f>시기외!EW56*$G$3+EW55*(1-$G$3)</f>
        <v>-6.1092038729824278E-4</v>
      </c>
      <c r="EX56" s="28">
        <f>외인!EX56</f>
        <v>60972.17</v>
      </c>
      <c r="EY56" s="28">
        <f>시기외!EY56*$G$3+EY55*(1-$G$3)</f>
        <v>5.0393476807364434E-4</v>
      </c>
    </row>
    <row r="57" spans="1:155">
      <c r="A57" s="27">
        <f>외인!A57</f>
        <v>46148</v>
      </c>
      <c r="B57" s="28">
        <f>외인!B57</f>
        <v>5868742.3300000001</v>
      </c>
      <c r="C57" s="28">
        <f>시기외!C57*$G$3+C56*(1-$G$3)</f>
        <v>3.4208826447016403E-4</v>
      </c>
      <c r="D57" s="28">
        <f>외인!D57</f>
        <v>671717.13</v>
      </c>
      <c r="E57" s="28">
        <f>시기외!E57*$G$3+E56*(1-$G$3)</f>
        <v>-9.7712104297753327E-4</v>
      </c>
      <c r="F57" s="28">
        <f>외인!F57</f>
        <v>2426729.7400000002</v>
      </c>
      <c r="G57" s="28">
        <f>시기외!G57*$G$3+G56*(1-$G$3)</f>
        <v>5.2201080768794045E-4</v>
      </c>
      <c r="H57" s="28">
        <f>외인!H57</f>
        <v>378015.55</v>
      </c>
      <c r="I57" s="28">
        <f>시기외!I57*$G$3+I56*(1-$G$3)</f>
        <v>1.8777538199916313E-3</v>
      </c>
      <c r="J57" s="28">
        <f>외인!J57</f>
        <v>44490.46</v>
      </c>
      <c r="K57" s="28">
        <f>시기외!K57*$G$3+K56*(1-$G$3)</f>
        <v>2.5390096716201101E-4</v>
      </c>
      <c r="L57" s="28">
        <f>외인!L57</f>
        <v>348630.51</v>
      </c>
      <c r="M57" s="28">
        <f>시기외!M57*$G$3+M56*(1-$G$3)</f>
        <v>2.1645433095257597E-3</v>
      </c>
      <c r="N57" s="28">
        <f>외인!N57</f>
        <v>247805.26</v>
      </c>
      <c r="O57" s="28">
        <f>시기외!O57*$G$3+O56*(1-$G$3)</f>
        <v>-1.0123903415261888E-3</v>
      </c>
      <c r="P57" s="28">
        <f>외인!P57</f>
        <v>186892.36</v>
      </c>
      <c r="Q57" s="28">
        <f>시기외!Q57*$G$3+Q56*(1-$G$3)</f>
        <v>-2.317859641060729E-3</v>
      </c>
      <c r="R57" s="28">
        <f>외인!R57</f>
        <v>131482.75</v>
      </c>
      <c r="S57" s="28">
        <f>시기외!S57*$G$3+S56*(1-$G$3)</f>
        <v>-2.7063352969131232E-3</v>
      </c>
      <c r="T57" s="28">
        <f>외인!T57</f>
        <v>8815.34</v>
      </c>
      <c r="U57" s="28">
        <f>시기외!U57*$G$3+U56*(1-$G$3)</f>
        <v>1.6843180459826391E-3</v>
      </c>
      <c r="V57" s="28">
        <f>외인!V57</f>
        <v>132659.01</v>
      </c>
      <c r="W57" s="28">
        <f>시기외!W57*$G$3+W56*(1-$G$3)</f>
        <v>2.2662763181375903E-3</v>
      </c>
      <c r="X57" s="28">
        <f>외인!X57</f>
        <v>2833129.16</v>
      </c>
      <c r="Y57" s="28">
        <f>시기외!Y57*$G$3+Y56*(1-$G$3)</f>
        <v>9.8222092164480454E-4</v>
      </c>
      <c r="Z57" s="28">
        <f>외인!Z57</f>
        <v>42573.38</v>
      </c>
      <c r="AA57" s="28">
        <f>시기외!AA57*$G$3+AA56*(1-$G$3)</f>
        <v>-6.7756027498900434E-4</v>
      </c>
      <c r="AB57" s="28">
        <f>외인!AB57</f>
        <v>207092.13</v>
      </c>
      <c r="AC57" s="28">
        <f>시기외!AC57*$G$3+AC56*(1-$G$3)</f>
        <v>-5.3521387481395217E-4</v>
      </c>
      <c r="AD57" s="28">
        <f>외인!AD57</f>
        <v>19143.11</v>
      </c>
      <c r="AE57" s="28">
        <f>시기외!AE57*$G$3+AE56*(1-$G$3)</f>
        <v>-1.5605738691621758E-3</v>
      </c>
      <c r="AF57" s="28">
        <f>외인!AF57</f>
        <v>24653.599999999999</v>
      </c>
      <c r="AG57" s="28">
        <f>시기외!AG57*$G$3+AG56*(1-$G$3)</f>
        <v>-5.4221184602573896E-4</v>
      </c>
      <c r="AH57" s="28">
        <f>외인!AH57</f>
        <v>226401.61</v>
      </c>
      <c r="AI57" s="28">
        <f>시기외!AI57*$G$3+AI56*(1-$G$3)</f>
        <v>2.7034301118949988E-4</v>
      </c>
      <c r="AJ57" s="28">
        <f>외인!AJ57</f>
        <v>107191.57</v>
      </c>
      <c r="AK57" s="28">
        <f>시기외!AK57*$G$3+AK56*(1-$G$3)</f>
        <v>-3.4792179961922551E-3</v>
      </c>
      <c r="AL57" s="28">
        <f>외인!AL57</f>
        <v>91907.42</v>
      </c>
      <c r="AM57" s="28">
        <f>시기외!AM57*$G$3+AM56*(1-$G$3)</f>
        <v>-1.101051171416835E-3</v>
      </c>
      <c r="AN57" s="28">
        <f>외인!AN57</f>
        <v>175625.26</v>
      </c>
      <c r="AO57" s="28">
        <f>시기외!AO57*$G$3+AO56*(1-$G$3)</f>
        <v>-8.8153669677257674E-4</v>
      </c>
      <c r="AP57" s="28">
        <f>외인!AP57</f>
        <v>208179.69</v>
      </c>
      <c r="AQ57" s="28">
        <f>시기외!AQ57*$G$3+AQ56*(1-$G$3)</f>
        <v>-1.2537742867040269E-3</v>
      </c>
      <c r="AR57" s="28">
        <f>외인!AR57</f>
        <v>24610.6</v>
      </c>
      <c r="AS57" s="28">
        <f>시기외!AS57*$G$3+AS56*(1-$G$3)</f>
        <v>8.0762350320491604E-4</v>
      </c>
      <c r="AT57" s="28">
        <f>외인!AT57</f>
        <v>86961.63</v>
      </c>
      <c r="AU57" s="28">
        <f>시기외!AU57*$G$3+AU56*(1-$G$3)</f>
        <v>9.2169008607038928E-4</v>
      </c>
      <c r="AV57" s="28">
        <f>외인!AV57</f>
        <v>48604.05</v>
      </c>
      <c r="AW57" s="28">
        <f>시기외!AW57*$G$3+AW56*(1-$G$3)</f>
        <v>1.4228591998368466E-4</v>
      </c>
      <c r="AX57" s="28">
        <f>외인!AX57</f>
        <v>73535.95</v>
      </c>
      <c r="AY57" s="28">
        <f>시기외!AY57*$G$3+AY56*(1-$G$3)</f>
        <v>-1.8831615841961296E-3</v>
      </c>
      <c r="AZ57" s="28">
        <f>외인!AZ57</f>
        <v>3038135.73</v>
      </c>
      <c r="BA57" s="28">
        <f>시기외!BA57*$G$3+BA56*(1-$G$3)</f>
        <v>8.850884308811975E-4</v>
      </c>
      <c r="BB57" s="28">
        <f>외인!BB57</f>
        <v>109745.64</v>
      </c>
      <c r="BC57" s="28">
        <f>시기외!BC57*$G$3+BC56*(1-$G$3)</f>
        <v>1.8201096534433446E-6</v>
      </c>
      <c r="BD57" s="28">
        <f>외인!BD57</f>
        <v>39439.68</v>
      </c>
      <c r="BE57" s="28">
        <f>시기외!BE57*$G$3+BE56*(1-$G$3)</f>
        <v>-1.1691825239070349E-3</v>
      </c>
      <c r="BF57" s="28">
        <f>외인!BF57</f>
        <v>0</v>
      </c>
      <c r="BG57" s="28" t="e">
        <f>시기외!BG57*$G$3+BG56*(1-$G$3)</f>
        <v>#DIV/0!</v>
      </c>
      <c r="BH57" s="28">
        <f>외인!BH57</f>
        <v>112654.32</v>
      </c>
      <c r="BI57" s="28">
        <f>시기외!BI57*$G$3+BI56*(1-$G$3)</f>
        <v>3.3936447091542023E-3</v>
      </c>
      <c r="BJ57" s="28">
        <f>외인!BJ57</f>
        <v>145082.72</v>
      </c>
      <c r="BK57" s="28">
        <f>시기외!BK57*$G$3+BK56*(1-$G$3)</f>
        <v>9.7977356267125049E-4</v>
      </c>
      <c r="BL57" s="28">
        <f>외인!BL57</f>
        <v>52843.06</v>
      </c>
      <c r="BM57" s="28">
        <f>시기외!BM57*$G$3+BM56*(1-$G$3)</f>
        <v>-1.2513395242416958E-3</v>
      </c>
      <c r="BN57" s="28">
        <f>외인!BN57</f>
        <v>59285.1</v>
      </c>
      <c r="BO57" s="28">
        <f>시기외!BO57*$G$3+BO56*(1-$G$3)</f>
        <v>3.8979623297179448E-3</v>
      </c>
      <c r="BP57" s="28">
        <f>외인!BP57</f>
        <v>84261.38</v>
      </c>
      <c r="BQ57" s="28">
        <f>시기외!BQ57*$G$3+BQ56*(1-$G$3)</f>
        <v>-2.0401804714008285E-3</v>
      </c>
      <c r="BR57" s="28">
        <f>외인!BR57</f>
        <v>363500.96</v>
      </c>
      <c r="BS57" s="28">
        <f>시기외!BS57*$G$3+BS56*(1-$G$3)</f>
        <v>-7.2551875403087981E-5</v>
      </c>
      <c r="BT57" s="28">
        <f>외인!BT57</f>
        <v>2879095.3</v>
      </c>
      <c r="BU57" s="28">
        <f>시기외!BU57*$G$3+BU56*(1-$G$3)</f>
        <v>9.6828683138731951E-4</v>
      </c>
      <c r="BV57" s="28">
        <f>외인!BV57</f>
        <v>485083.6</v>
      </c>
      <c r="BW57" s="28">
        <f>시기외!BW57*$G$3+BW56*(1-$G$3)</f>
        <v>-3.1800917735883195E-4</v>
      </c>
      <c r="BX57" s="28">
        <f>외인!BX57</f>
        <v>73836.3</v>
      </c>
      <c r="BY57" s="28">
        <f>시기외!BY57*$G$3+BY56*(1-$G$3)</f>
        <v>-1.3863937039993836E-3</v>
      </c>
      <c r="BZ57" s="28">
        <f>외인!BZ57</f>
        <v>267532.69</v>
      </c>
      <c r="CA57" s="28">
        <f>시기외!CA57*$G$3+CA56*(1-$G$3)</f>
        <v>-9.5552286964249668E-4</v>
      </c>
      <c r="CB57" s="28">
        <f>외인!CB57</f>
        <v>12658.91</v>
      </c>
      <c r="CC57" s="28">
        <f>시기외!CC57*$G$3+CC56*(1-$G$3)</f>
        <v>-2.5984665204450588E-3</v>
      </c>
      <c r="CD57" s="28">
        <f>외인!CD57</f>
        <v>28323.87</v>
      </c>
      <c r="CE57" s="28">
        <f>시기외!CE57*$G$3+CE56*(1-$G$3)</f>
        <v>-5.2530525810977049E-3</v>
      </c>
      <c r="CF57" s="28">
        <f>외인!CF57</f>
        <v>27763.54</v>
      </c>
      <c r="CG57" s="28">
        <f>시기외!CG57*$G$3+CG56*(1-$G$3)</f>
        <v>3.2815589867865097E-3</v>
      </c>
      <c r="CH57" s="28">
        <f>외인!CH57</f>
        <v>69152.91</v>
      </c>
      <c r="CI57" s="28">
        <f>시기외!CI57*$G$3+CI56*(1-$G$3)</f>
        <v>3.0989369567021728E-4</v>
      </c>
      <c r="CJ57" s="28">
        <f>외인!CJ57</f>
        <v>355495.41</v>
      </c>
      <c r="CK57" s="28">
        <f>시기외!CK57*$G$3+CK56*(1-$G$3)</f>
        <v>-1.9489416276406483E-3</v>
      </c>
      <c r="CL57" s="28">
        <f>외인!CL57</f>
        <v>236529.15</v>
      </c>
      <c r="CM57" s="28">
        <f>시기외!CM57*$G$3+CM56*(1-$G$3)</f>
        <v>-5.8852608260177429E-4</v>
      </c>
      <c r="CN57" s="28">
        <f>외인!CN57</f>
        <v>142273.15</v>
      </c>
      <c r="CO57" s="28">
        <f>시기외!CO57*$G$3+CO56*(1-$G$3)</f>
        <v>-8.0927053364991696E-4</v>
      </c>
      <c r="CP57" s="28">
        <f>외인!CP57</f>
        <v>110302.48</v>
      </c>
      <c r="CQ57" s="28">
        <f>시기외!CQ57*$G$3+CQ56*(1-$G$3)</f>
        <v>3.9052044893229703E-6</v>
      </c>
      <c r="CR57" s="28">
        <f>외인!CR57</f>
        <v>167418.63</v>
      </c>
      <c r="CS57" s="28">
        <f>시기외!CS57*$G$3+CS56*(1-$G$3)</f>
        <v>-1.9177644895413948E-3</v>
      </c>
      <c r="CT57" s="28">
        <f>외인!CT57</f>
        <v>176010.54</v>
      </c>
      <c r="CU57" s="28">
        <f>시기외!CU57*$G$3+CU56*(1-$G$3)</f>
        <v>-2.0785389911626959E-4</v>
      </c>
      <c r="CV57" s="28">
        <f>외인!CV57</f>
        <v>2879095.3</v>
      </c>
      <c r="CW57" s="28">
        <f>시기외!CW57*$G$3+CW56*(1-$G$3)</f>
        <v>9.6828683138731951E-4</v>
      </c>
      <c r="CX57" s="28">
        <f>외인!CX57</f>
        <v>267420.21000000002</v>
      </c>
      <c r="CY57" s="28">
        <f>시기외!CY57*$G$3+CY56*(1-$G$3)</f>
        <v>1.0977109668264399E-3</v>
      </c>
      <c r="CZ57" s="28">
        <f>외인!CZ57</f>
        <v>19987.2</v>
      </c>
      <c r="DA57" s="28">
        <f>시기외!DA57*$G$3+DA56*(1-$G$3)</f>
        <v>-2.3432864518798699E-3</v>
      </c>
      <c r="DB57" s="28">
        <f>외인!DB57</f>
        <v>39439.68</v>
      </c>
      <c r="DC57" s="28">
        <f>시기외!DC57*$G$3+DC56*(1-$G$3)</f>
        <v>-1.1691825239070349E-3</v>
      </c>
      <c r="DD57" s="28">
        <f>외인!DD57</f>
        <v>8815.34</v>
      </c>
      <c r="DE57" s="28">
        <f>시기외!DE57*$G$3+DE56*(1-$G$3)</f>
        <v>1.6843180459826391E-3</v>
      </c>
      <c r="DF57" s="28">
        <f>외인!DF57</f>
        <v>55595.85</v>
      </c>
      <c r="DG57" s="28">
        <f>시기외!DG57*$G$3+DG56*(1-$G$3)</f>
        <v>-1.5268085545225582E-3</v>
      </c>
      <c r="DH57" s="28">
        <f>외인!DH57</f>
        <v>20203.29</v>
      </c>
      <c r="DI57" s="28">
        <f>시기외!DI57*$G$3+DI56*(1-$G$3)</f>
        <v>-7.0296649062856903E-3</v>
      </c>
      <c r="DJ57" s="28">
        <f>외인!DJ57</f>
        <v>747157.26</v>
      </c>
      <c r="DK57" s="28">
        <f>시기외!DK57*$G$3+DK56*(1-$G$3)</f>
        <v>3.9559850763485824E-4</v>
      </c>
      <c r="DL57" s="28">
        <f>외인!DL57</f>
        <v>117384.51</v>
      </c>
      <c r="DM57" s="28">
        <f>시기외!DM57*$G$3+DM56*(1-$G$3)</f>
        <v>-9.9861669032137832E-4</v>
      </c>
      <c r="DN57" s="28">
        <f>외인!DN57</f>
        <v>2879095.3</v>
      </c>
      <c r="DO57" s="28">
        <f>시기외!DO57*$G$3+DO56*(1-$G$3)</f>
        <v>9.6828683138731951E-4</v>
      </c>
      <c r="DP57" s="28">
        <f>외인!DP57</f>
        <v>77662.42</v>
      </c>
      <c r="DQ57" s="28">
        <f>시기외!DQ57*$G$3+DQ56*(1-$G$3)</f>
        <v>-2.3162125187084206E-3</v>
      </c>
      <c r="DR57" s="28">
        <f>외인!DR57</f>
        <v>45779.86</v>
      </c>
      <c r="DS57" s="28">
        <f>시기외!DS57*$G$3+DS56*(1-$G$3)</f>
        <v>4.9109396690402967E-4</v>
      </c>
      <c r="DT57" s="28">
        <f>외인!DT57</f>
        <v>131482.75</v>
      </c>
      <c r="DU57" s="28">
        <f>시기외!DU57*$G$3+DU56*(1-$G$3)</f>
        <v>-2.7063352969131232E-3</v>
      </c>
      <c r="DV57" s="28">
        <f>외인!DV57</f>
        <v>35669.629999999997</v>
      </c>
      <c r="DW57" s="28">
        <f>시기외!DW57*$G$3+DW56*(1-$G$3)</f>
        <v>9.6547706143229909E-4</v>
      </c>
      <c r="DX57" s="28">
        <f>외인!DX57</f>
        <v>132659.01</v>
      </c>
      <c r="DY57" s="28">
        <f>시기외!DY57*$G$3+DY56*(1-$G$3)</f>
        <v>2.2662763181375903E-3</v>
      </c>
      <c r="DZ57" s="28">
        <f>외인!DZ57</f>
        <v>8553.66</v>
      </c>
      <c r="EA57" s="28">
        <f>시기외!EA57*$G$3+EA56*(1-$G$3)</f>
        <v>-9.1194336884778588E-4</v>
      </c>
      <c r="EB57" s="28">
        <f>외인!EB57</f>
        <v>12339.47</v>
      </c>
      <c r="EC57" s="28">
        <f>시기외!EC57*$G$3+EC56*(1-$G$3)</f>
        <v>-2.0191447558180883E-3</v>
      </c>
      <c r="ED57" s="28">
        <f>외인!ED57</f>
        <v>10887.82</v>
      </c>
      <c r="EE57" s="28">
        <f>시기외!EE57*$G$3+EE56*(1-$G$3)</f>
        <v>-1.0600793987483731E-3</v>
      </c>
      <c r="EF57" s="28">
        <f>외인!EF57</f>
        <v>226520.41</v>
      </c>
      <c r="EG57" s="28">
        <f>시기외!EG57*$G$3+EG56*(1-$G$3)</f>
        <v>-1.9196537369905839E-3</v>
      </c>
      <c r="EH57" s="28">
        <f>외인!EH57</f>
        <v>278061.09999999998</v>
      </c>
      <c r="EI57" s="28">
        <f>시기외!EI57*$G$3+EI56*(1-$G$3)</f>
        <v>1.8521127179093108E-4</v>
      </c>
      <c r="EJ57" s="28">
        <f>외인!EJ57</f>
        <v>101792.6</v>
      </c>
      <c r="EK57" s="28">
        <f>시기외!EK57*$G$3+EK56*(1-$G$3)</f>
        <v>3.3836098632517904E-4</v>
      </c>
      <c r="EL57" s="28">
        <f>외인!EL57</f>
        <v>30861.89</v>
      </c>
      <c r="EM57" s="28">
        <f>시기외!EM57*$G$3+EM56*(1-$G$3)</f>
        <v>-4.8813935185400619E-3</v>
      </c>
      <c r="EN57" s="28">
        <f>외인!EN57</f>
        <v>45779.86</v>
      </c>
      <c r="EO57" s="28">
        <f>시기외!EO57*$G$3+EO56*(1-$G$3)</f>
        <v>4.9109396690402967E-4</v>
      </c>
      <c r="EP57" s="28">
        <f>외인!EP57</f>
        <v>180318.2</v>
      </c>
      <c r="EQ57" s="28">
        <f>시기외!EQ57*$G$3+EQ56*(1-$G$3)</f>
        <v>-1.138727982761006E-3</v>
      </c>
      <c r="ER57" s="28">
        <f>외인!ER57</f>
        <v>14175.97</v>
      </c>
      <c r="ES57" s="28">
        <f>시기외!ES57*$G$3+ES56*(1-$G$3)</f>
        <v>-3.7623016983408869E-3</v>
      </c>
      <c r="ET57" s="28">
        <f>외인!ET57</f>
        <v>208179.69</v>
      </c>
      <c r="EU57" s="28">
        <f>시기외!EU57*$G$3+EU56*(1-$G$3)</f>
        <v>-1.2537742867040269E-3</v>
      </c>
      <c r="EV57" s="28">
        <f>외인!EV57</f>
        <v>42573.38</v>
      </c>
      <c r="EW57" s="28">
        <f>시기외!EW57*$G$3+EW56*(1-$G$3)</f>
        <v>-6.7756027498900434E-4</v>
      </c>
      <c r="EX57" s="28">
        <f>외인!EX57</f>
        <v>67729.100000000006</v>
      </c>
      <c r="EY57" s="28">
        <f>시기외!EY57*$G$3+EY56*(1-$G$3)</f>
        <v>4.8984913234511663E-4</v>
      </c>
    </row>
    <row r="58" spans="1:155">
      <c r="A58" s="27">
        <f>외인!A58</f>
        <v>46149</v>
      </c>
      <c r="B58" s="28">
        <f>외인!B58</f>
        <v>5952488.9299999997</v>
      </c>
      <c r="C58" s="28">
        <f>시기외!C58*$G$3+C57*(1-$G$3)</f>
        <v>2.5458106571276925E-4</v>
      </c>
      <c r="D58" s="28">
        <f>외인!D58</f>
        <v>666656.18000000005</v>
      </c>
      <c r="E58" s="28">
        <f>시기외!E58*$G$3+E57*(1-$G$3)</f>
        <v>-9.8172870424627161E-4</v>
      </c>
      <c r="F58" s="28">
        <f>외인!F58</f>
        <v>2471397.2799999998</v>
      </c>
      <c r="G58" s="28">
        <f>시기외!G58*$G$3+G57*(1-$G$3)</f>
        <v>5.2996606508788017E-4</v>
      </c>
      <c r="H58" s="28">
        <f>외인!H58</f>
        <v>379366.36</v>
      </c>
      <c r="I58" s="28">
        <f>시기외!I58*$G$3+I57*(1-$G$3)</f>
        <v>1.8342899963567437E-3</v>
      </c>
      <c r="J58" s="28">
        <f>외인!J58</f>
        <v>43773.82</v>
      </c>
      <c r="K58" s="28">
        <f>시기외!K58*$G$3+K57*(1-$G$3)</f>
        <v>-4.214384699521075E-4</v>
      </c>
      <c r="L58" s="28">
        <f>외인!L58</f>
        <v>350800.45</v>
      </c>
      <c r="M58" s="28">
        <f>시기외!M58*$G$3+M57*(1-$G$3)</f>
        <v>2.1218792264480987E-3</v>
      </c>
      <c r="N58" s="28">
        <f>외인!N58</f>
        <v>254710.7</v>
      </c>
      <c r="O58" s="28">
        <f>시기외!O58*$G$3+O57*(1-$G$3)</f>
        <v>-1.1290073188001196E-3</v>
      </c>
      <c r="P58" s="28">
        <f>외인!P58</f>
        <v>187647.51</v>
      </c>
      <c r="Q58" s="28">
        <f>시기외!Q58*$G$3+Q57*(1-$G$3)</f>
        <v>-2.5030181043333424E-3</v>
      </c>
      <c r="R58" s="28">
        <f>외인!R58</f>
        <v>130808.28</v>
      </c>
      <c r="S58" s="28">
        <f>시기외!S58*$G$3+S57*(1-$G$3)</f>
        <v>-3.1616921863505685E-3</v>
      </c>
      <c r="T58" s="28">
        <f>외인!T58</f>
        <v>8818.76</v>
      </c>
      <c r="U58" s="28">
        <f>시기외!U58*$G$3+U57*(1-$G$3)</f>
        <v>1.5888293620478339E-3</v>
      </c>
      <c r="V58" s="28">
        <f>외인!V58</f>
        <v>131112.26999999999</v>
      </c>
      <c r="W58" s="28">
        <f>시기외!W58*$G$3+W57*(1-$G$3)</f>
        <v>2.0309329364479171E-3</v>
      </c>
      <c r="X58" s="28">
        <f>외인!X58</f>
        <v>2902373.59</v>
      </c>
      <c r="Y58" s="28">
        <f>시기외!Y58*$G$3+Y57*(1-$G$3)</f>
        <v>9.9743117462063025E-4</v>
      </c>
      <c r="Z58" s="28">
        <f>외인!Z58</f>
        <v>43147.48</v>
      </c>
      <c r="AA58" s="28">
        <f>시기외!AA58*$G$3+AA57*(1-$G$3)</f>
        <v>-7.0574618557402201E-4</v>
      </c>
      <c r="AB58" s="28">
        <f>외인!AB58</f>
        <v>209667.77</v>
      </c>
      <c r="AC58" s="28">
        <f>시기외!AC58*$G$3+AC57*(1-$G$3)</f>
        <v>-5.3270653841415785E-4</v>
      </c>
      <c r="AD58" s="28">
        <f>외인!AD58</f>
        <v>20153.57</v>
      </c>
      <c r="AE58" s="28">
        <f>시기외!AE58*$G$3+AE57*(1-$G$3)</f>
        <v>-1.1052917932563972E-3</v>
      </c>
      <c r="AF58" s="28">
        <f>외인!AF58</f>
        <v>25266.9</v>
      </c>
      <c r="AG58" s="28">
        <f>시기외!AG58*$G$3+AG57*(1-$G$3)</f>
        <v>-5.2376257967120003E-4</v>
      </c>
      <c r="AH58" s="28">
        <f>외인!AH58</f>
        <v>234598.74</v>
      </c>
      <c r="AI58" s="28">
        <f>시기외!AI58*$G$3+AI57*(1-$G$3)</f>
        <v>1.4404412983288573E-4</v>
      </c>
      <c r="AJ58" s="28">
        <f>외인!AJ58</f>
        <v>105125.17</v>
      </c>
      <c r="AK58" s="28">
        <f>시기외!AK58*$G$3+AK57*(1-$G$3)</f>
        <v>-4.0934112650109402E-3</v>
      </c>
      <c r="AL58" s="28">
        <f>외인!AL58</f>
        <v>93041.36</v>
      </c>
      <c r="AM58" s="28">
        <f>시기외!AM58*$G$3+AM57*(1-$G$3)</f>
        <v>-1.0913229942537796E-3</v>
      </c>
      <c r="AN58" s="28">
        <f>외인!AN58</f>
        <v>181291.71</v>
      </c>
      <c r="AO58" s="28">
        <f>시기외!AO58*$G$3+AO57*(1-$G$3)</f>
        <v>-1.0482757943589161E-3</v>
      </c>
      <c r="AP58" s="28">
        <f>외인!AP58</f>
        <v>208177.59</v>
      </c>
      <c r="AQ58" s="28">
        <f>시기외!AQ58*$G$3+AQ57*(1-$G$3)</f>
        <v>-1.2788802851191941E-3</v>
      </c>
      <c r="AR58" s="28">
        <f>외인!AR58</f>
        <v>25547.81</v>
      </c>
      <c r="AS58" s="28">
        <f>시기외!AS58*$G$3+AS57*(1-$G$3)</f>
        <v>8.5921298124078083E-4</v>
      </c>
      <c r="AT58" s="28">
        <f>외인!AT58</f>
        <v>87400.9</v>
      </c>
      <c r="AU58" s="28">
        <f>시기외!AU58*$G$3+AU57*(1-$G$3)</f>
        <v>1.011415366942555E-3</v>
      </c>
      <c r="AV58" s="28">
        <f>외인!AV58</f>
        <v>48316.37</v>
      </c>
      <c r="AW58" s="28">
        <f>시기외!AW58*$G$3+AW57*(1-$G$3)</f>
        <v>-9.4852179956426746E-5</v>
      </c>
      <c r="AX58" s="28">
        <f>외인!AX58</f>
        <v>77203.199999999997</v>
      </c>
      <c r="AY58" s="28">
        <f>시기외!AY58*$G$3+AY57*(1-$G$3)</f>
        <v>-2.5794338383214855E-3</v>
      </c>
      <c r="AZ58" s="28">
        <f>외인!AZ58</f>
        <v>3107060.84</v>
      </c>
      <c r="BA58" s="28">
        <f>시기외!BA58*$G$3+BA57*(1-$G$3)</f>
        <v>8.754090579652904E-4</v>
      </c>
      <c r="BB58" s="28">
        <f>외인!BB58</f>
        <v>110359.54</v>
      </c>
      <c r="BC58" s="28">
        <f>시기외!BC58*$G$3+BC57*(1-$G$3)</f>
        <v>-1.5411493194015438E-5</v>
      </c>
      <c r="BD58" s="28">
        <f>외인!BD58</f>
        <v>39317.33</v>
      </c>
      <c r="BE58" s="28">
        <f>시기외!BE58*$G$3+BE57*(1-$G$3)</f>
        <v>-1.2754612207694586E-3</v>
      </c>
      <c r="BF58" s="28">
        <f>외인!BF58</f>
        <v>0</v>
      </c>
      <c r="BG58" s="28" t="e">
        <f>시기외!BG58*$G$3+BG57*(1-$G$3)</f>
        <v>#DIV/0!</v>
      </c>
      <c r="BH58" s="28">
        <f>외인!BH58</f>
        <v>111657.68</v>
      </c>
      <c r="BI58" s="28">
        <f>시기외!BI58*$G$3+BI57*(1-$G$3)</f>
        <v>3.3337687148604989E-3</v>
      </c>
      <c r="BJ58" s="28">
        <f>외인!BJ58</f>
        <v>144632.26</v>
      </c>
      <c r="BK58" s="28">
        <f>시기외!BK58*$G$3+BK57*(1-$G$3)</f>
        <v>9.9588140147313046E-4</v>
      </c>
      <c r="BL58" s="28">
        <f>외인!BL58</f>
        <v>48774.59</v>
      </c>
      <c r="BM58" s="28">
        <f>시기외!BM58*$G$3+BM57*(1-$G$3)</f>
        <v>-1.6457959496825035E-3</v>
      </c>
      <c r="BN58" s="28">
        <f>외인!BN58</f>
        <v>61581.54</v>
      </c>
      <c r="BO58" s="28">
        <f>시기외!BO58*$G$3+BO57*(1-$G$3)</f>
        <v>3.5594929589241875E-3</v>
      </c>
      <c r="BP58" s="28">
        <f>외인!BP58</f>
        <v>87637.49</v>
      </c>
      <c r="BQ58" s="28">
        <f>시기외!BQ58*$G$3+BQ57*(1-$G$3)</f>
        <v>-2.6684744624759947E-3</v>
      </c>
      <c r="BR58" s="28">
        <f>외인!BR58</f>
        <v>369462.27</v>
      </c>
      <c r="BS58" s="28">
        <f>시기외!BS58*$G$3+BS57*(1-$G$3)</f>
        <v>-1.772007705999738E-4</v>
      </c>
      <c r="BT58" s="28">
        <f>외인!BT58</f>
        <v>2947215.32</v>
      </c>
      <c r="BU58" s="28">
        <f>시기외!BU58*$G$3+BU57*(1-$G$3)</f>
        <v>9.7444441528488231E-4</v>
      </c>
      <c r="BV58" s="28">
        <f>외인!BV58</f>
        <v>478191.08</v>
      </c>
      <c r="BW58" s="28">
        <f>시기외!BW58*$G$3+BW57*(1-$G$3)</f>
        <v>-4.263793898009341E-4</v>
      </c>
      <c r="BX58" s="28">
        <f>외인!BX58</f>
        <v>76258.39</v>
      </c>
      <c r="BY58" s="28">
        <f>시기외!BY58*$G$3+BY57*(1-$G$3)</f>
        <v>-1.3774682764585238E-3</v>
      </c>
      <c r="BZ58" s="28">
        <f>외인!BZ58</f>
        <v>274333.07</v>
      </c>
      <c r="CA58" s="28">
        <f>시기외!CA58*$G$3+CA57*(1-$G$3)</f>
        <v>-1.0624779088725964E-3</v>
      </c>
      <c r="CB58" s="28">
        <f>외인!CB58</f>
        <v>12781.44</v>
      </c>
      <c r="CC58" s="28">
        <f>시기외!CC58*$G$3+CC57*(1-$G$3)</f>
        <v>-2.8782936168131909E-3</v>
      </c>
      <c r="CD58" s="28">
        <f>외인!CD58</f>
        <v>28053.66</v>
      </c>
      <c r="CE58" s="28">
        <f>시기외!CE58*$G$3+CE57*(1-$G$3)</f>
        <v>-5.6996837264305725E-3</v>
      </c>
      <c r="CF58" s="28">
        <f>외인!CF58</f>
        <v>28664.49</v>
      </c>
      <c r="CG58" s="28">
        <f>시기외!CG58*$G$3+CG57*(1-$G$3)</f>
        <v>3.3637608557934399E-3</v>
      </c>
      <c r="CH58" s="28">
        <f>외인!CH58</f>
        <v>69012.66</v>
      </c>
      <c r="CI58" s="28">
        <f>시기외!CI58*$G$3+CI57*(1-$G$3)</f>
        <v>1.1921165101029058E-4</v>
      </c>
      <c r="CJ58" s="28">
        <f>외인!CJ58</f>
        <v>355444.74</v>
      </c>
      <c r="CK58" s="28">
        <f>시기외!CK58*$G$3+CK57*(1-$G$3)</f>
        <v>-2.0725782646337176E-3</v>
      </c>
      <c r="CL58" s="28">
        <f>외인!CL58</f>
        <v>239051.19</v>
      </c>
      <c r="CM58" s="28">
        <f>시기외!CM58*$G$3+CM57*(1-$G$3)</f>
        <v>-6.2385944788063584E-4</v>
      </c>
      <c r="CN58" s="28">
        <f>외인!CN58</f>
        <v>136849.42000000001</v>
      </c>
      <c r="CO58" s="28">
        <f>시기외!CO58*$G$3+CO57*(1-$G$3)</f>
        <v>-7.4434998852354421E-4</v>
      </c>
      <c r="CP58" s="28">
        <f>외인!CP58</f>
        <v>110910.54</v>
      </c>
      <c r="CQ58" s="28">
        <f>시기외!CQ58*$G$3+CQ57*(1-$G$3)</f>
        <v>-1.2370044621316784E-5</v>
      </c>
      <c r="CR58" s="28">
        <f>외인!CR58</f>
        <v>165429.59</v>
      </c>
      <c r="CS58" s="28">
        <f>시기외!CS58*$G$3+CS57*(1-$G$3)</f>
        <v>-2.3072260277179949E-3</v>
      </c>
      <c r="CT58" s="28">
        <f>외인!CT58</f>
        <v>176148.41</v>
      </c>
      <c r="CU58" s="28">
        <f>시기외!CU58*$G$3+CU57*(1-$G$3)</f>
        <v>-2.3913597030435181E-4</v>
      </c>
      <c r="CV58" s="28">
        <f>외인!CV58</f>
        <v>2947215.32</v>
      </c>
      <c r="CW58" s="28">
        <f>시기외!CW58*$G$3+CW57*(1-$G$3)</f>
        <v>9.7444441528488231E-4</v>
      </c>
      <c r="CX58" s="28">
        <f>외인!CX58</f>
        <v>266077.27</v>
      </c>
      <c r="CY58" s="28">
        <f>시기외!CY58*$G$3+CY57*(1-$G$3)</f>
        <v>1.0472999673321144E-3</v>
      </c>
      <c r="CZ58" s="28">
        <f>외인!CZ58</f>
        <v>19766.2</v>
      </c>
      <c r="DA58" s="28">
        <f>시기외!DA58*$G$3+DA57*(1-$G$3)</f>
        <v>-2.5614687828275102E-3</v>
      </c>
      <c r="DB58" s="28">
        <f>외인!DB58</f>
        <v>39317.33</v>
      </c>
      <c r="DC58" s="28">
        <f>시기외!DC58*$G$3+DC57*(1-$G$3)</f>
        <v>-1.2754612207694586E-3</v>
      </c>
      <c r="DD58" s="28">
        <f>외인!DD58</f>
        <v>8818.76</v>
      </c>
      <c r="DE58" s="28">
        <f>시기외!DE58*$G$3+DE57*(1-$G$3)</f>
        <v>1.5888293620478339E-3</v>
      </c>
      <c r="DF58" s="28">
        <f>외인!DF58</f>
        <v>57743.199999999997</v>
      </c>
      <c r="DG58" s="28">
        <f>시기외!DG58*$G$3+DG57*(1-$G$3)</f>
        <v>-1.4399177059018029E-3</v>
      </c>
      <c r="DH58" s="28">
        <f>외인!DH58</f>
        <v>19910.59</v>
      </c>
      <c r="DI58" s="28">
        <f>시기외!DI58*$G$3+DI57*(1-$G$3)</f>
        <v>-7.6212729532408119E-3</v>
      </c>
      <c r="DJ58" s="28">
        <f>외인!DJ58</f>
        <v>758680.5</v>
      </c>
      <c r="DK58" s="28">
        <f>시기외!DK58*$G$3+DK57*(1-$G$3)</f>
        <v>3.5819492975870085E-4</v>
      </c>
      <c r="DL58" s="28">
        <f>외인!DL58</f>
        <v>111897.41</v>
      </c>
      <c r="DM58" s="28">
        <f>시기외!DM58*$G$3+DM57*(1-$G$3)</f>
        <v>-8.8683487540890376E-4</v>
      </c>
      <c r="DN58" s="28">
        <f>외인!DN58</f>
        <v>2947215.32</v>
      </c>
      <c r="DO58" s="28">
        <f>시기외!DO58*$G$3+DO57*(1-$G$3)</f>
        <v>9.7444441528488231E-4</v>
      </c>
      <c r="DP58" s="28">
        <f>외인!DP58</f>
        <v>77621.600000000006</v>
      </c>
      <c r="DQ58" s="28">
        <f>시기외!DQ58*$G$3+DQ57*(1-$G$3)</f>
        <v>-2.348225571296127E-3</v>
      </c>
      <c r="DR58" s="28">
        <f>외인!DR58</f>
        <v>44956.46</v>
      </c>
      <c r="DS58" s="28">
        <f>시기외!DS58*$G$3+DS57*(1-$G$3)</f>
        <v>-3.5693285822808324E-4</v>
      </c>
      <c r="DT58" s="28">
        <f>외인!DT58</f>
        <v>130808.28</v>
      </c>
      <c r="DU58" s="28">
        <f>시기외!DU58*$G$3+DU57*(1-$G$3)</f>
        <v>-3.1616921863505685E-3</v>
      </c>
      <c r="DV58" s="28">
        <f>외인!DV58</f>
        <v>34355.33</v>
      </c>
      <c r="DW58" s="28">
        <f>시기외!DW58*$G$3+DW57*(1-$G$3)</f>
        <v>8.4152682608560399E-4</v>
      </c>
      <c r="DX58" s="28">
        <f>외인!DX58</f>
        <v>131112.26999999999</v>
      </c>
      <c r="DY58" s="28">
        <f>시기외!DY58*$G$3+DY57*(1-$G$3)</f>
        <v>2.0309329364479171E-3</v>
      </c>
      <c r="DZ58" s="28">
        <f>외인!DZ58</f>
        <v>8414.93</v>
      </c>
      <c r="EA58" s="28">
        <f>시기외!EA58*$G$3+EA57*(1-$G$3)</f>
        <v>-1.2043917156859324E-3</v>
      </c>
      <c r="EB58" s="28">
        <f>외인!EB58</f>
        <v>12185.59</v>
      </c>
      <c r="EC58" s="28">
        <f>시기외!EC58*$G$3+EC57*(1-$G$3)</f>
        <v>-2.4366054280604114E-3</v>
      </c>
      <c r="ED58" s="28">
        <f>외인!ED58</f>
        <v>10842.81</v>
      </c>
      <c r="EE58" s="28">
        <f>시기외!EE58*$G$3+EE57*(1-$G$3)</f>
        <v>-1.1078354054329467E-3</v>
      </c>
      <c r="EF58" s="28">
        <f>외인!EF58</f>
        <v>227819.97</v>
      </c>
      <c r="EG58" s="28">
        <f>시기외!EG58*$G$3+EG57*(1-$G$3)</f>
        <v>-2.0960849125019501E-3</v>
      </c>
      <c r="EH58" s="28">
        <f>외인!EH58</f>
        <v>285124.59000000003</v>
      </c>
      <c r="EI58" s="28">
        <f>시기외!EI58*$G$3+EI57*(1-$G$3)</f>
        <v>-8.9809277016963073E-5</v>
      </c>
      <c r="EJ58" s="28">
        <f>외인!EJ58</f>
        <v>101258.54</v>
      </c>
      <c r="EK58" s="28">
        <f>시기외!EK58*$G$3+EK57*(1-$G$3)</f>
        <v>-8.2271249455013855E-5</v>
      </c>
      <c r="EL58" s="28">
        <f>외인!EL58</f>
        <v>30580.85</v>
      </c>
      <c r="EM58" s="28">
        <f>시기외!EM58*$G$3+EM57*(1-$G$3)</f>
        <v>-5.2963482118734296E-3</v>
      </c>
      <c r="EN58" s="28">
        <f>외인!EN58</f>
        <v>44956.46</v>
      </c>
      <c r="EO58" s="28">
        <f>시기외!EO58*$G$3+EO57*(1-$G$3)</f>
        <v>-3.5693285822808324E-4</v>
      </c>
      <c r="EP58" s="28">
        <f>외인!EP58</f>
        <v>166934.26999999999</v>
      </c>
      <c r="EQ58" s="28">
        <f>시기외!EQ58*$G$3+EQ57*(1-$G$3)</f>
        <v>-9.7268130644317594E-4</v>
      </c>
      <c r="ER58" s="28">
        <f>외인!ER58</f>
        <v>13785.4</v>
      </c>
      <c r="ES58" s="28">
        <f>시기외!ES58*$G$3+ES57*(1-$G$3)</f>
        <v>-3.4416186810538301E-3</v>
      </c>
      <c r="ET58" s="28">
        <f>외인!ET58</f>
        <v>208177.59</v>
      </c>
      <c r="EU58" s="28">
        <f>시기외!EU58*$G$3+EU57*(1-$G$3)</f>
        <v>-1.2788802851191941E-3</v>
      </c>
      <c r="EV58" s="28">
        <f>외인!EV58</f>
        <v>43147.48</v>
      </c>
      <c r="EW58" s="28">
        <f>시기외!EW58*$G$3+EW57*(1-$G$3)</f>
        <v>-7.0574618557402201E-4</v>
      </c>
      <c r="EX58" s="28">
        <f>외인!EX58</f>
        <v>67763.06</v>
      </c>
      <c r="EY58" s="28">
        <f>시기외!EY58*$G$3+EY57*(1-$G$3)</f>
        <v>4.7313097863071124E-4</v>
      </c>
    </row>
    <row r="59" spans="1:155">
      <c r="A59" s="27">
        <f>외인!A59</f>
        <v>46150</v>
      </c>
      <c r="B59" s="28">
        <f>외인!B59</f>
        <v>5958865.5999999996</v>
      </c>
      <c r="C59" s="28">
        <f>시기외!C59*$G$3+C58*(1-$G$3)</f>
        <v>7.9562612668047217E-5</v>
      </c>
      <c r="D59" s="28">
        <f>외인!D59</f>
        <v>672546.76</v>
      </c>
      <c r="E59" s="28">
        <f>시기외!E59*$G$3+E58*(1-$G$3)</f>
        <v>-8.5620618599047983E-4</v>
      </c>
      <c r="F59" s="28">
        <f>외인!F59</f>
        <v>2469470.9</v>
      </c>
      <c r="G59" s="28">
        <f>시기외!G59*$G$3+G58*(1-$G$3)</f>
        <v>3.9402503130847507E-4</v>
      </c>
      <c r="H59" s="28">
        <f>외인!H59</f>
        <v>372920.35</v>
      </c>
      <c r="I59" s="28">
        <f>시기외!I59*$G$3+I58*(1-$G$3)</f>
        <v>1.6149467804733454E-3</v>
      </c>
      <c r="J59" s="28">
        <f>외인!J59</f>
        <v>45265.55</v>
      </c>
      <c r="K59" s="28">
        <f>시기외!K59*$G$3+K58*(1-$G$3)</f>
        <v>-6.815559862750893E-4</v>
      </c>
      <c r="L59" s="28">
        <f>외인!L59</f>
        <v>344863.81</v>
      </c>
      <c r="M59" s="28">
        <f>시기외!M59*$G$3+M58*(1-$G$3)</f>
        <v>1.883421948802203E-3</v>
      </c>
      <c r="N59" s="28">
        <f>외인!N59</f>
        <v>271995.09000000003</v>
      </c>
      <c r="O59" s="28">
        <f>시기외!O59*$G$3+O58*(1-$G$3)</f>
        <v>-7.5205229741595397E-4</v>
      </c>
      <c r="P59" s="28">
        <f>외인!P59</f>
        <v>186223.82</v>
      </c>
      <c r="Q59" s="28">
        <f>시기외!Q59*$G$3+Q58*(1-$G$3)</f>
        <v>-2.643823364354393E-3</v>
      </c>
      <c r="R59" s="28">
        <f>외인!R59</f>
        <v>136137.84</v>
      </c>
      <c r="S59" s="28">
        <f>시기외!S59*$G$3+S58*(1-$G$3)</f>
        <v>-3.2257268950245197E-3</v>
      </c>
      <c r="T59" s="28">
        <f>외인!T59</f>
        <v>8844.3700000000008</v>
      </c>
      <c r="U59" s="28">
        <f>시기외!U59*$G$3+U58*(1-$G$3)</f>
        <v>1.4304983952239153E-3</v>
      </c>
      <c r="V59" s="28">
        <f>외인!V59</f>
        <v>131906.76</v>
      </c>
      <c r="W59" s="28">
        <f>시기외!W59*$G$3+W58*(1-$G$3)</f>
        <v>1.9432208826116947E-3</v>
      </c>
      <c r="X59" s="28">
        <f>외인!X59</f>
        <v>2908880.25</v>
      </c>
      <c r="Y59" s="28">
        <f>시기외!Y59*$G$3+Y58*(1-$G$3)</f>
        <v>8.1384068638335415E-4</v>
      </c>
      <c r="Z59" s="28">
        <f>외인!Z59</f>
        <v>43511.199999999997</v>
      </c>
      <c r="AA59" s="28">
        <f>시기외!AA59*$G$3+AA58*(1-$G$3)</f>
        <v>-6.0788327130491639E-4</v>
      </c>
      <c r="AB59" s="28">
        <f>외인!AB59</f>
        <v>208285.2</v>
      </c>
      <c r="AC59" s="28">
        <f>시기외!AC59*$G$3+AC58*(1-$G$3)</f>
        <v>-5.4610171602129641E-4</v>
      </c>
      <c r="AD59" s="28">
        <f>외인!AD59</f>
        <v>20435.43</v>
      </c>
      <c r="AE59" s="28">
        <f>시기외!AE59*$G$3+AE58*(1-$G$3)</f>
        <v>-6.2643180826076376E-4</v>
      </c>
      <c r="AF59" s="28">
        <f>외인!AF59</f>
        <v>24854.43</v>
      </c>
      <c r="AG59" s="28">
        <f>시기외!AG59*$G$3+AG58*(1-$G$3)</f>
        <v>-5.3374179202546714E-4</v>
      </c>
      <c r="AH59" s="28">
        <f>외인!AH59</f>
        <v>224539.62</v>
      </c>
      <c r="AI59" s="28">
        <f>시기외!AI59*$G$3+AI58*(1-$G$3)</f>
        <v>-2.5114644117835589E-4</v>
      </c>
      <c r="AJ59" s="28">
        <f>외인!AJ59</f>
        <v>106535.59</v>
      </c>
      <c r="AK59" s="28">
        <f>시기외!AK59*$G$3+AK58*(1-$G$3)</f>
        <v>-4.5191931610232177E-3</v>
      </c>
      <c r="AL59" s="28">
        <f>외인!AL59</f>
        <v>99727.2</v>
      </c>
      <c r="AM59" s="28">
        <f>시기외!AM59*$G$3+AM58*(1-$G$3)</f>
        <v>-7.4494023668722183E-4</v>
      </c>
      <c r="AN59" s="28">
        <f>외인!AN59</f>
        <v>192338.39</v>
      </c>
      <c r="AO59" s="28">
        <f>시기외!AO59*$G$3+AO58*(1-$G$3)</f>
        <v>-6.6977327110932534E-4</v>
      </c>
      <c r="AP59" s="28">
        <f>외인!AP59</f>
        <v>209688.18</v>
      </c>
      <c r="AQ59" s="28">
        <f>시기외!AQ59*$G$3+AQ58*(1-$G$3)</f>
        <v>-1.2707832222661338E-3</v>
      </c>
      <c r="AR59" s="28">
        <f>외인!AR59</f>
        <v>25599.39</v>
      </c>
      <c r="AS59" s="28">
        <f>시기외!AS59*$G$3+AS58*(1-$G$3)</f>
        <v>9.1368947042007277E-4</v>
      </c>
      <c r="AT59" s="28">
        <f>외인!AT59</f>
        <v>88162.75</v>
      </c>
      <c r="AU59" s="28">
        <f>시기외!AU59*$G$3+AU58*(1-$G$3)</f>
        <v>1.2772713066381491E-3</v>
      </c>
      <c r="AV59" s="28">
        <f>외인!AV59</f>
        <v>49285.02</v>
      </c>
      <c r="AW59" s="28">
        <f>시기외!AW59*$G$3+AW58*(1-$G$3)</f>
        <v>-1.6263750893532076E-4</v>
      </c>
      <c r="AX59" s="28">
        <f>외인!AX59</f>
        <v>76013.490000000005</v>
      </c>
      <c r="AY59" s="28">
        <f>시기외!AY59*$G$3+AY58*(1-$G$3)</f>
        <v>-3.044529890503171E-3</v>
      </c>
      <c r="AZ59" s="28">
        <f>외인!AZ59</f>
        <v>3114461.3</v>
      </c>
      <c r="BA59" s="28">
        <f>시기외!BA59*$G$3+BA58*(1-$G$3)</f>
        <v>6.8246705382764663E-4</v>
      </c>
      <c r="BB59" s="28">
        <f>외인!BB59</f>
        <v>109620.64</v>
      </c>
      <c r="BC59" s="28">
        <f>시기외!BC59*$G$3+BC58*(1-$G$3)</f>
        <v>1.2221452498417913E-5</v>
      </c>
      <c r="BD59" s="28">
        <f>외인!BD59</f>
        <v>38372.51</v>
      </c>
      <c r="BE59" s="28">
        <f>시기외!BE59*$G$3+BE58*(1-$G$3)</f>
        <v>-1.5338888196753972E-3</v>
      </c>
      <c r="BF59" s="28">
        <f>외인!BF59</f>
        <v>0</v>
      </c>
      <c r="BG59" s="28" t="e">
        <f>시기외!BG59*$G$3+BG58*(1-$G$3)</f>
        <v>#DIV/0!</v>
      </c>
      <c r="BH59" s="28">
        <f>외인!BH59</f>
        <v>111074.29</v>
      </c>
      <c r="BI59" s="28">
        <f>시기외!BI59*$G$3+BI58*(1-$G$3)</f>
        <v>2.8531396026796165E-3</v>
      </c>
      <c r="BJ59" s="28">
        <f>외인!BJ59</f>
        <v>142827.19</v>
      </c>
      <c r="BK59" s="28">
        <f>시기외!BK59*$G$3+BK58*(1-$G$3)</f>
        <v>8.5451751631968661E-4</v>
      </c>
      <c r="BL59" s="28">
        <f>외인!BL59</f>
        <v>48808.05</v>
      </c>
      <c r="BM59" s="28">
        <f>시기외!BM59*$G$3+BM58*(1-$G$3)</f>
        <v>-1.8880381743788832E-3</v>
      </c>
      <c r="BN59" s="28">
        <f>외인!BN59</f>
        <v>60768.95</v>
      </c>
      <c r="BO59" s="28">
        <f>시기외!BO59*$G$3+BO58*(1-$G$3)</f>
        <v>3.2049681572685444E-3</v>
      </c>
      <c r="BP59" s="28">
        <f>외인!BP59</f>
        <v>86098.75</v>
      </c>
      <c r="BQ59" s="28">
        <f>시기외!BQ59*$G$3+BQ58*(1-$G$3)</f>
        <v>-3.0649917609249268E-3</v>
      </c>
      <c r="BR59" s="28">
        <f>외인!BR59</f>
        <v>369216.06</v>
      </c>
      <c r="BS59" s="28">
        <f>시기외!BS59*$G$3+BS58*(1-$G$3)</f>
        <v>-2.7373154516558632E-4</v>
      </c>
      <c r="BT59" s="28">
        <f>외인!BT59</f>
        <v>2953437.16</v>
      </c>
      <c r="BU59" s="28">
        <f>시기외!BU59*$G$3+BU58*(1-$G$3)</f>
        <v>7.872919213330118E-4</v>
      </c>
      <c r="BV59" s="28">
        <f>외인!BV59</f>
        <v>476747.78</v>
      </c>
      <c r="BW59" s="28">
        <f>시기외!BW59*$G$3+BW58*(1-$G$3)</f>
        <v>-6.2782587581519515E-4</v>
      </c>
      <c r="BX59" s="28">
        <f>외인!BX59</f>
        <v>77751.240000000005</v>
      </c>
      <c r="BY59" s="28">
        <f>시기외!BY59*$G$3+BY58*(1-$G$3)</f>
        <v>-1.1991681439702821E-3</v>
      </c>
      <c r="BZ59" s="28">
        <f>외인!BZ59</f>
        <v>292065.59000000003</v>
      </c>
      <c r="CA59" s="28">
        <f>시기외!CA59*$G$3+CA58*(1-$G$3)</f>
        <v>-6.9501922772401169E-4</v>
      </c>
      <c r="CB59" s="28">
        <f>외인!CB59</f>
        <v>12669.28</v>
      </c>
      <c r="CC59" s="28">
        <f>시기외!CC59*$G$3+CC58*(1-$G$3)</f>
        <v>-3.2302545107888428E-3</v>
      </c>
      <c r="CD59" s="28">
        <f>외인!CD59</f>
        <v>28190.76</v>
      </c>
      <c r="CE59" s="28">
        <f>시기외!CE59*$G$3+CE58*(1-$G$3)</f>
        <v>-6.1104106890801455E-3</v>
      </c>
      <c r="CF59" s="28">
        <f>외인!CF59</f>
        <v>28871.15</v>
      </c>
      <c r="CG59" s="28">
        <f>시기외!CG59*$G$3+CG58*(1-$G$3)</f>
        <v>3.5511417147971337E-3</v>
      </c>
      <c r="CH59" s="28">
        <f>외인!CH59</f>
        <v>70466.2</v>
      </c>
      <c r="CI59" s="28">
        <f>시기외!CI59*$G$3+CI58*(1-$G$3)</f>
        <v>7.4475763357396562E-5</v>
      </c>
      <c r="CJ59" s="28">
        <f>외인!CJ59</f>
        <v>356473.27</v>
      </c>
      <c r="CK59" s="28">
        <f>시기외!CK59*$G$3+CK58*(1-$G$3)</f>
        <v>-2.1248947338968721E-3</v>
      </c>
      <c r="CL59" s="28">
        <f>외인!CL59</f>
        <v>238051.20000000001</v>
      </c>
      <c r="CM59" s="28">
        <f>시기외!CM59*$G$3+CM58*(1-$G$3)</f>
        <v>-6.3873634430568237E-4</v>
      </c>
      <c r="CN59" s="28">
        <f>외인!CN59</f>
        <v>134928.18</v>
      </c>
      <c r="CO59" s="28">
        <f>시기외!CO59*$G$3+CO58*(1-$G$3)</f>
        <v>-6.4311802572959123E-4</v>
      </c>
      <c r="CP59" s="28">
        <f>외인!CP59</f>
        <v>110168.74</v>
      </c>
      <c r="CQ59" s="28">
        <f>시기외!CQ59*$G$3+CQ58*(1-$G$3)</f>
        <v>1.5940083208570137E-5</v>
      </c>
      <c r="CR59" s="28">
        <f>외인!CR59</f>
        <v>170538.69</v>
      </c>
      <c r="CS59" s="28">
        <f>시기외!CS59*$G$3+CS58*(1-$G$3)</f>
        <v>-2.4558759825703959E-3</v>
      </c>
      <c r="CT59" s="28">
        <f>외인!CT59</f>
        <v>175827.68</v>
      </c>
      <c r="CU59" s="28">
        <f>시기외!CU59*$G$3+CU58*(1-$G$3)</f>
        <v>-9.7759155439004357E-5</v>
      </c>
      <c r="CV59" s="28">
        <f>외인!CV59</f>
        <v>2953437.16</v>
      </c>
      <c r="CW59" s="28">
        <f>시기외!CW59*$G$3+CW58*(1-$G$3)</f>
        <v>7.872919213330118E-4</v>
      </c>
      <c r="CX59" s="28">
        <f>외인!CX59</f>
        <v>264608.08</v>
      </c>
      <c r="CY59" s="28">
        <f>시기외!CY59*$G$3+CY58*(1-$G$3)</f>
        <v>9.6849312123393637E-4</v>
      </c>
      <c r="CZ59" s="28">
        <f>외인!CZ59</f>
        <v>20066.66</v>
      </c>
      <c r="DA59" s="28">
        <f>시기외!DA59*$G$3+DA58*(1-$G$3)</f>
        <v>-2.4795869015561455E-3</v>
      </c>
      <c r="DB59" s="28">
        <f>외인!DB59</f>
        <v>38372.51</v>
      </c>
      <c r="DC59" s="28">
        <f>시기외!DC59*$G$3+DC58*(1-$G$3)</f>
        <v>-1.5338888196753972E-3</v>
      </c>
      <c r="DD59" s="28">
        <f>외인!DD59</f>
        <v>8844.3700000000008</v>
      </c>
      <c r="DE59" s="28">
        <f>시기외!DE59*$G$3+DE58*(1-$G$3)</f>
        <v>1.4304983952239153E-3</v>
      </c>
      <c r="DF59" s="28">
        <f>외인!DF59</f>
        <v>59166.09</v>
      </c>
      <c r="DG59" s="28">
        <f>시기외!DG59*$G$3+DG58*(1-$G$3)</f>
        <v>-1.1774900978945302E-3</v>
      </c>
      <c r="DH59" s="28">
        <f>외인!DH59</f>
        <v>19993.490000000002</v>
      </c>
      <c r="DI59" s="28">
        <f>시기외!DI59*$G$3+DI58*(1-$G$3)</f>
        <v>-8.1827953858857865E-3</v>
      </c>
      <c r="DJ59" s="28">
        <f>외인!DJ59</f>
        <v>743587.15</v>
      </c>
      <c r="DK59" s="28">
        <f>시기외!DK59*$G$3+DK58*(1-$G$3)</f>
        <v>1.7540550317480998E-4</v>
      </c>
      <c r="DL59" s="28">
        <f>외인!DL59</f>
        <v>110175.21</v>
      </c>
      <c r="DM59" s="28">
        <f>시기외!DM59*$G$3+DM58*(1-$G$3)</f>
        <v>-7.3857142564696433E-4</v>
      </c>
      <c r="DN59" s="28">
        <f>외인!DN59</f>
        <v>2953437.16</v>
      </c>
      <c r="DO59" s="28">
        <f>시기외!DO59*$G$3+DO58*(1-$G$3)</f>
        <v>7.872919213330118E-4</v>
      </c>
      <c r="DP59" s="28">
        <f>외인!DP59</f>
        <v>78753.87</v>
      </c>
      <c r="DQ59" s="28">
        <f>시기외!DQ59*$G$3+DQ58*(1-$G$3)</f>
        <v>-2.3139379251583157E-3</v>
      </c>
      <c r="DR59" s="28">
        <f>외인!DR59</f>
        <v>46340.86</v>
      </c>
      <c r="DS59" s="28">
        <f>시기외!DS59*$G$3+DS58*(1-$G$3)</f>
        <v>-7.387504938539569E-4</v>
      </c>
      <c r="DT59" s="28">
        <f>외인!DT59</f>
        <v>136137.84</v>
      </c>
      <c r="DU59" s="28">
        <f>시기외!DU59*$G$3+DU58*(1-$G$3)</f>
        <v>-3.2257268950245197E-3</v>
      </c>
      <c r="DV59" s="28">
        <f>외인!DV59</f>
        <v>34132.53</v>
      </c>
      <c r="DW59" s="28">
        <f>시기외!DW59*$G$3+DW58*(1-$G$3)</f>
        <v>3.9379946346443438E-4</v>
      </c>
      <c r="DX59" s="28">
        <f>외인!DX59</f>
        <v>131906.76</v>
      </c>
      <c r="DY59" s="28">
        <f>시기외!DY59*$G$3+DY58*(1-$G$3)</f>
        <v>1.9432208826116947E-3</v>
      </c>
      <c r="DZ59" s="28">
        <f>외인!DZ59</f>
        <v>8374.94</v>
      </c>
      <c r="EA59" s="28">
        <f>시기외!EA59*$G$3+EA58*(1-$G$3)</f>
        <v>-1.4436272600532446E-3</v>
      </c>
      <c r="EB59" s="28">
        <f>외인!EB59</f>
        <v>12089.7</v>
      </c>
      <c r="EC59" s="28">
        <f>시기외!EC59*$G$3+EC58*(1-$G$3)</f>
        <v>-3.0052035081346517E-3</v>
      </c>
      <c r="ED59" s="28">
        <f>외인!ED59</f>
        <v>11255.66</v>
      </c>
      <c r="EE59" s="28">
        <f>시기외!EE59*$G$3+EE58*(1-$G$3)</f>
        <v>-6.7442038565943647E-4</v>
      </c>
      <c r="EF59" s="28">
        <f>외인!EF59</f>
        <v>227412.68</v>
      </c>
      <c r="EG59" s="28">
        <f>시기외!EG59*$G$3+EG58*(1-$G$3)</f>
        <v>-2.1761113767189756E-3</v>
      </c>
      <c r="EH59" s="28">
        <f>외인!EH59</f>
        <v>287342.69</v>
      </c>
      <c r="EI59" s="28">
        <f>시기외!EI59*$G$3+EI58*(1-$G$3)</f>
        <v>-3.098060185410568E-4</v>
      </c>
      <c r="EJ59" s="28">
        <f>외인!EJ59</f>
        <v>104487.59</v>
      </c>
      <c r="EK59" s="28">
        <f>시기외!EK59*$G$3+EK58*(1-$G$3)</f>
        <v>-1.774517472879391E-4</v>
      </c>
      <c r="EL59" s="28">
        <f>외인!EL59</f>
        <v>30740.17</v>
      </c>
      <c r="EM59" s="28">
        <f>시기외!EM59*$G$3+EM58*(1-$G$3)</f>
        <v>-5.6765040374858987E-3</v>
      </c>
      <c r="EN59" s="28">
        <f>외인!EN59</f>
        <v>46340.86</v>
      </c>
      <c r="EO59" s="28">
        <f>시기외!EO59*$G$3+EO58*(1-$G$3)</f>
        <v>-7.387504938539569E-4</v>
      </c>
      <c r="EP59" s="28">
        <f>외인!EP59</f>
        <v>163857.19</v>
      </c>
      <c r="EQ59" s="28">
        <f>시기외!EQ59*$G$3+EQ58*(1-$G$3)</f>
        <v>-1.1505934302314317E-3</v>
      </c>
      <c r="ER59" s="28">
        <f>외인!ER59</f>
        <v>13738.47</v>
      </c>
      <c r="ES59" s="28">
        <f>시기외!ES59*$G$3+ES58*(1-$G$3)</f>
        <v>-3.0592832502290943E-3</v>
      </c>
      <c r="ET59" s="28">
        <f>외인!ET59</f>
        <v>209688.18</v>
      </c>
      <c r="EU59" s="28">
        <f>시기외!EU59*$G$3+EU58*(1-$G$3)</f>
        <v>-1.2707832222661338E-3</v>
      </c>
      <c r="EV59" s="28">
        <f>외인!EV59</f>
        <v>43511.199999999997</v>
      </c>
      <c r="EW59" s="28">
        <f>시기외!EW59*$G$3+EW58*(1-$G$3)</f>
        <v>-6.0788327130491639E-4</v>
      </c>
      <c r="EX59" s="28">
        <f>외인!EX59</f>
        <v>66657.539999999994</v>
      </c>
      <c r="EY59" s="28">
        <f>시기외!EY59*$G$3+EY58*(1-$G$3)</f>
        <v>4.5100237891775876E-4</v>
      </c>
    </row>
    <row r="60" spans="1:155">
      <c r="A60" s="27">
        <f>외인!A60</f>
        <v>46153</v>
      </c>
      <c r="B60" s="28">
        <f>외인!B60</f>
        <v>6216556.2000000002</v>
      </c>
      <c r="C60" s="28">
        <f>시기외!C60*$G$3+C59*(1-$G$3)</f>
        <v>-1.046829904885872E-4</v>
      </c>
      <c r="D60" s="28">
        <f>외인!D60</f>
        <v>673596.67</v>
      </c>
      <c r="E60" s="28">
        <f>시기외!E60*$G$3+E59*(1-$G$3)</f>
        <v>-6.4291542854597202E-4</v>
      </c>
      <c r="F60" s="28">
        <f>외인!F60</f>
        <v>2584811.88</v>
      </c>
      <c r="G60" s="28">
        <f>시기외!G60*$G$3+G59*(1-$G$3)</f>
        <v>2.1309410908519909E-4</v>
      </c>
      <c r="H60" s="28">
        <f>외인!H60</f>
        <v>364674.63</v>
      </c>
      <c r="I60" s="28">
        <f>시기외!I60*$G$3+I59*(1-$G$3)</f>
        <v>1.4640007926701236E-3</v>
      </c>
      <c r="J60" s="28">
        <f>외인!J60</f>
        <v>45396.52</v>
      </c>
      <c r="K60" s="28">
        <f>시기외!K60*$G$3+K59*(1-$G$3)</f>
        <v>-7.517061619271274E-4</v>
      </c>
      <c r="L60" s="28">
        <f>외인!L60</f>
        <v>337530.38</v>
      </c>
      <c r="M60" s="28">
        <f>시기외!M60*$G$3+M59*(1-$G$3)</f>
        <v>1.7223186722139315E-3</v>
      </c>
      <c r="N60" s="28">
        <f>외인!N60</f>
        <v>287391.03999999998</v>
      </c>
      <c r="O60" s="28">
        <f>시기외!O60*$G$3+O59*(1-$G$3)</f>
        <v>-1.9075698039436849E-4</v>
      </c>
      <c r="P60" s="28">
        <f>외인!P60</f>
        <v>182561.6</v>
      </c>
      <c r="Q60" s="28">
        <f>시기외!Q60*$G$3+Q59*(1-$G$3)</f>
        <v>-2.7435994875378337E-3</v>
      </c>
      <c r="R60" s="28">
        <f>외인!R60</f>
        <v>135962.22</v>
      </c>
      <c r="S60" s="28">
        <f>시기외!S60*$G$3+S59*(1-$G$3)</f>
        <v>-3.0296237877832461E-3</v>
      </c>
      <c r="T60" s="28">
        <f>외인!T60</f>
        <v>8763.24</v>
      </c>
      <c r="U60" s="28">
        <f>시기외!U60*$G$3+U59*(1-$G$3)</f>
        <v>1.1870724344541892E-3</v>
      </c>
      <c r="V60" s="28">
        <f>외인!V60</f>
        <v>135758.59</v>
      </c>
      <c r="W60" s="28">
        <f>시기외!W60*$G$3+W59*(1-$G$3)</f>
        <v>1.8633858130655142E-3</v>
      </c>
      <c r="X60" s="28">
        <f>외인!X60</f>
        <v>3151662.37</v>
      </c>
      <c r="Y60" s="28">
        <f>시기외!Y60*$G$3+Y59*(1-$G$3)</f>
        <v>5.2510949180675564E-4</v>
      </c>
      <c r="Z60" s="28">
        <f>외인!Z60</f>
        <v>43380.98</v>
      </c>
      <c r="AA60" s="28">
        <f>시기외!AA60*$G$3+AA59*(1-$G$3)</f>
        <v>-4.6606084825998842E-4</v>
      </c>
      <c r="AB60" s="28">
        <f>외인!AB60</f>
        <v>205936.34</v>
      </c>
      <c r="AC60" s="28">
        <f>시기외!AC60*$G$3+AC59*(1-$G$3)</f>
        <v>-6.0745586020813586E-4</v>
      </c>
      <c r="AD60" s="28">
        <f>외인!AD60</f>
        <v>19675.150000000001</v>
      </c>
      <c r="AE60" s="28">
        <f>시기외!AE60*$G$3+AE59*(1-$G$3)</f>
        <v>-2.3440946385246765E-4</v>
      </c>
      <c r="AF60" s="28">
        <f>외인!AF60</f>
        <v>24238.54</v>
      </c>
      <c r="AG60" s="28">
        <f>시기외!AG60*$G$3+AG59*(1-$G$3)</f>
        <v>-5.0437265970288076E-4</v>
      </c>
      <c r="AH60" s="28">
        <f>외인!AH60</f>
        <v>232711.58</v>
      </c>
      <c r="AI60" s="28">
        <f>시기외!AI60*$G$3+AI59*(1-$G$3)</f>
        <v>-4.6040865644070424E-4</v>
      </c>
      <c r="AJ60" s="28">
        <f>외인!AJ60</f>
        <v>105327.73</v>
      </c>
      <c r="AK60" s="28">
        <f>시기외!AK60*$G$3+AK59*(1-$G$3)</f>
        <v>-4.649809130111612E-3</v>
      </c>
      <c r="AL60" s="28">
        <f>외인!AL60</f>
        <v>104122.37</v>
      </c>
      <c r="AM60" s="28">
        <f>시기외!AM60*$G$3+AM59*(1-$G$3)</f>
        <v>-4.7597425138737407E-4</v>
      </c>
      <c r="AN60" s="28">
        <f>외인!AN60</f>
        <v>202999.77</v>
      </c>
      <c r="AO60" s="28">
        <f>시기외!AO60*$G$3+AO59*(1-$G$3)</f>
        <v>-1.7113327407956239E-5</v>
      </c>
      <c r="AP60" s="28">
        <f>외인!AP60</f>
        <v>205372.9</v>
      </c>
      <c r="AQ60" s="28">
        <f>시기외!AQ60*$G$3+AQ59*(1-$G$3)</f>
        <v>-1.439733357041132E-3</v>
      </c>
      <c r="AR60" s="28">
        <f>외인!AR60</f>
        <v>24668.01</v>
      </c>
      <c r="AS60" s="28">
        <f>시기외!AS60*$G$3+AS59*(1-$G$3)</f>
        <v>7.6189585972148872E-4</v>
      </c>
      <c r="AT60" s="28">
        <f>외인!AT60</f>
        <v>88338.84</v>
      </c>
      <c r="AU60" s="28">
        <f>시기외!AU60*$G$3+AU59*(1-$G$3)</f>
        <v>1.3441594464178037E-3</v>
      </c>
      <c r="AV60" s="28">
        <f>외인!AV60</f>
        <v>48285.75</v>
      </c>
      <c r="AW60" s="28">
        <f>시기외!AW60*$G$3+AW59*(1-$G$3)</f>
        <v>-3.2094803422702794E-4</v>
      </c>
      <c r="AX60" s="28">
        <f>외인!AX60</f>
        <v>74464.679999999993</v>
      </c>
      <c r="AY60" s="28">
        <f>시기외!AY60*$G$3+AY59*(1-$G$3)</f>
        <v>-3.1682231345882992E-3</v>
      </c>
      <c r="AZ60" s="28">
        <f>외인!AZ60</f>
        <v>3359021.33</v>
      </c>
      <c r="BA60" s="28">
        <f>시기외!BA60*$G$3+BA59*(1-$G$3)</f>
        <v>3.9998407006526136E-4</v>
      </c>
      <c r="BB60" s="28">
        <f>외인!BB60</f>
        <v>110208.74</v>
      </c>
      <c r="BC60" s="28">
        <f>시기외!BC60*$G$3+BC59*(1-$G$3)</f>
        <v>4.1694319684784867E-5</v>
      </c>
      <c r="BD60" s="28">
        <f>외인!BD60</f>
        <v>37623.5</v>
      </c>
      <c r="BE60" s="28">
        <f>시기외!BE60*$G$3+BE59*(1-$G$3)</f>
        <v>-1.8077345809393484E-3</v>
      </c>
      <c r="BF60" s="28">
        <f>외인!BF60</f>
        <v>0</v>
      </c>
      <c r="BG60" s="28" t="e">
        <f>시기외!BG60*$G$3+BG59*(1-$G$3)</f>
        <v>#DIV/0!</v>
      </c>
      <c r="BH60" s="28">
        <f>외인!BH60</f>
        <v>110288.69</v>
      </c>
      <c r="BI60" s="28">
        <f>시기외!BI60*$G$3+BI59*(1-$G$3)</f>
        <v>2.0462376589414906E-3</v>
      </c>
      <c r="BJ60" s="28">
        <f>외인!BJ60</f>
        <v>139439.72</v>
      </c>
      <c r="BK60" s="28">
        <f>시기외!BK60*$G$3+BK59*(1-$G$3)</f>
        <v>7.270693553611653E-4</v>
      </c>
      <c r="BL60" s="28">
        <f>외인!BL60</f>
        <v>48216.17</v>
      </c>
      <c r="BM60" s="28">
        <f>시기외!BM60*$G$3+BM59*(1-$G$3)</f>
        <v>-1.8444716549938787E-3</v>
      </c>
      <c r="BN60" s="28">
        <f>외인!BN60</f>
        <v>59396.49</v>
      </c>
      <c r="BO60" s="28">
        <f>시기외!BO60*$G$3+BO59*(1-$G$3)</f>
        <v>3.1118679677209038E-3</v>
      </c>
      <c r="BP60" s="28">
        <f>외인!BP60</f>
        <v>84101.18</v>
      </c>
      <c r="BQ60" s="28">
        <f>시기외!BQ60*$G$3+BQ59*(1-$G$3)</f>
        <v>-3.1309024362767162E-3</v>
      </c>
      <c r="BR60" s="28">
        <f>외인!BR60</f>
        <v>366434.84</v>
      </c>
      <c r="BS60" s="28">
        <f>시기외!BS60*$G$3+BS59*(1-$G$3)</f>
        <v>-3.8443449916849702E-4</v>
      </c>
      <c r="BT60" s="28">
        <f>외인!BT60</f>
        <v>3196688.53</v>
      </c>
      <c r="BU60" s="28">
        <f>시기외!BU60*$G$3+BU59*(1-$G$3)</f>
        <v>5.0144914762190608E-4</v>
      </c>
      <c r="BV60" s="28">
        <f>외인!BV60</f>
        <v>492603.83</v>
      </c>
      <c r="BW60" s="28">
        <f>시기외!BW60*$G$3+BW59*(1-$G$3)</f>
        <v>-7.8149923953734163E-4</v>
      </c>
      <c r="BX60" s="28">
        <f>외인!BX60</f>
        <v>76158.41</v>
      </c>
      <c r="BY60" s="28">
        <f>시기외!BY60*$G$3+BY59*(1-$G$3)</f>
        <v>-1.0779092711966116E-3</v>
      </c>
      <c r="BZ60" s="28">
        <f>외인!BZ60</f>
        <v>307122.15000000002</v>
      </c>
      <c r="CA60" s="28">
        <f>시기외!CA60*$G$3+CA59*(1-$G$3)</f>
        <v>-1.7247805263984701E-4</v>
      </c>
      <c r="CB60" s="28">
        <f>외인!CB60</f>
        <v>12257.34</v>
      </c>
      <c r="CC60" s="28">
        <f>시기외!CC60*$G$3+CC59*(1-$G$3)</f>
        <v>-3.719702807134323E-3</v>
      </c>
      <c r="CD60" s="28">
        <f>외인!CD60</f>
        <v>27508.83</v>
      </c>
      <c r="CE60" s="28">
        <f>시기외!CE60*$G$3+CE59*(1-$G$3)</f>
        <v>-6.5758822157130983E-3</v>
      </c>
      <c r="CF60" s="28">
        <f>외인!CF60</f>
        <v>28936.13</v>
      </c>
      <c r="CG60" s="28">
        <f>시기외!CG60*$G$3+CG59*(1-$G$3)</f>
        <v>3.5559464702903647E-3</v>
      </c>
      <c r="CH60" s="28">
        <f>외인!CH60</f>
        <v>69378.070000000007</v>
      </c>
      <c r="CI60" s="28">
        <f>시기외!CI60*$G$3+CI59*(1-$G$3)</f>
        <v>-4.7369399893120923E-5</v>
      </c>
      <c r="CJ60" s="28">
        <f>외인!CJ60</f>
        <v>351042.74</v>
      </c>
      <c r="CK60" s="28">
        <f>시기외!CK60*$G$3+CK59*(1-$G$3)</f>
        <v>-2.1028773098608618E-3</v>
      </c>
      <c r="CL60" s="28">
        <f>외인!CL60</f>
        <v>235750.08</v>
      </c>
      <c r="CM60" s="28">
        <f>시기외!CM60*$G$3+CM59*(1-$G$3)</f>
        <v>-6.8197499884319925E-4</v>
      </c>
      <c r="CN60" s="28">
        <f>외인!CN60</f>
        <v>134023.24</v>
      </c>
      <c r="CO60" s="28">
        <f>시기외!CO60*$G$3+CO59*(1-$G$3)</f>
        <v>-5.4760903155964423E-4</v>
      </c>
      <c r="CP60" s="28">
        <f>외인!CP60</f>
        <v>110741.07</v>
      </c>
      <c r="CQ60" s="28">
        <f>시기외!CQ60*$G$3+CQ59*(1-$G$3)</f>
        <v>4.5857103056475644E-5</v>
      </c>
      <c r="CR60" s="28">
        <f>외인!CR60</f>
        <v>170629.3</v>
      </c>
      <c r="CS60" s="28">
        <f>시기외!CS60*$G$3+CS59*(1-$G$3)</f>
        <v>-2.3702973899562417E-3</v>
      </c>
      <c r="CT60" s="28">
        <f>외인!CT60</f>
        <v>177828.15</v>
      </c>
      <c r="CU60" s="28">
        <f>시기외!CU60*$G$3+CU59*(1-$G$3)</f>
        <v>-1.0021614571356741E-5</v>
      </c>
      <c r="CV60" s="28">
        <f>외인!CV60</f>
        <v>3196688.53</v>
      </c>
      <c r="CW60" s="28">
        <f>시기외!CW60*$G$3+CW59*(1-$G$3)</f>
        <v>5.0144914762190608E-4</v>
      </c>
      <c r="CX60" s="28">
        <f>외인!CX60</f>
        <v>261699.76</v>
      </c>
      <c r="CY60" s="28">
        <f>시기외!CY60*$G$3+CY59*(1-$G$3)</f>
        <v>9.6732065762756658E-4</v>
      </c>
      <c r="CZ60" s="28">
        <f>외인!CZ60</f>
        <v>20006.759999999998</v>
      </c>
      <c r="DA60" s="28">
        <f>시기외!DA60*$G$3+DA59*(1-$G$3)</f>
        <v>-2.5171242136479092E-3</v>
      </c>
      <c r="DB60" s="28">
        <f>외인!DB60</f>
        <v>37623.5</v>
      </c>
      <c r="DC60" s="28">
        <f>시기외!DC60*$G$3+DC59*(1-$G$3)</f>
        <v>-1.8077345809393484E-3</v>
      </c>
      <c r="DD60" s="28">
        <f>외인!DD60</f>
        <v>8763.24</v>
      </c>
      <c r="DE60" s="28">
        <f>시기외!DE60*$G$3+DE59*(1-$G$3)</f>
        <v>1.1870724344541892E-3</v>
      </c>
      <c r="DF60" s="28">
        <f>외인!DF60</f>
        <v>57936</v>
      </c>
      <c r="DG60" s="28">
        <f>시기외!DG60*$G$3+DG59*(1-$G$3)</f>
        <v>-9.7384611325466899E-4</v>
      </c>
      <c r="DH60" s="28">
        <f>외인!DH60</f>
        <v>19481.259999999998</v>
      </c>
      <c r="DI60" s="28">
        <f>시기외!DI60*$G$3+DI59*(1-$G$3)</f>
        <v>-8.7343221475078125E-3</v>
      </c>
      <c r="DJ60" s="28">
        <f>외인!DJ60</f>
        <v>741358.82</v>
      </c>
      <c r="DK60" s="28">
        <f>시기외!DK60*$G$3+DK59*(1-$G$3)</f>
        <v>-2.3384725852230201E-6</v>
      </c>
      <c r="DL60" s="28">
        <f>외인!DL60</f>
        <v>109451.98</v>
      </c>
      <c r="DM60" s="28">
        <f>시기외!DM60*$G$3+DM59*(1-$G$3)</f>
        <v>-6.0923039842770337E-4</v>
      </c>
      <c r="DN60" s="28">
        <f>외인!DN60</f>
        <v>3196688.53</v>
      </c>
      <c r="DO60" s="28">
        <f>시기외!DO60*$G$3+DO59*(1-$G$3)</f>
        <v>5.0144914762190608E-4</v>
      </c>
      <c r="DP60" s="28">
        <f>외인!DP60</f>
        <v>78426.44</v>
      </c>
      <c r="DQ60" s="28">
        <f>시기외!DQ60*$G$3+DQ59*(1-$G$3)</f>
        <v>-2.0867698075396754E-3</v>
      </c>
      <c r="DR60" s="28">
        <f>외인!DR60</f>
        <v>46472.51</v>
      </c>
      <c r="DS60" s="28">
        <f>시기외!DS60*$G$3+DS59*(1-$G$3)</f>
        <v>-7.8555536934128028E-4</v>
      </c>
      <c r="DT60" s="28">
        <f>외인!DT60</f>
        <v>135962.22</v>
      </c>
      <c r="DU60" s="28">
        <f>시기외!DU60*$G$3+DU59*(1-$G$3)</f>
        <v>-3.0296237877832461E-3</v>
      </c>
      <c r="DV60" s="28">
        <f>외인!DV60</f>
        <v>34407.449999999997</v>
      </c>
      <c r="DW60" s="28">
        <f>시기외!DW60*$G$3+DW59*(1-$G$3)</f>
        <v>7.3566332606574071E-5</v>
      </c>
      <c r="DX60" s="28">
        <f>외인!DX60</f>
        <v>135758.59</v>
      </c>
      <c r="DY60" s="28">
        <f>시기외!DY60*$G$3+DY59*(1-$G$3)</f>
        <v>1.8633858130655142E-3</v>
      </c>
      <c r="DZ60" s="28">
        <f>외인!DZ60</f>
        <v>8211.1</v>
      </c>
      <c r="EA60" s="28">
        <f>시기외!EA60*$G$3+EA59*(1-$G$3)</f>
        <v>-1.1628859409378782E-3</v>
      </c>
      <c r="EB60" s="28">
        <f>외인!EB60</f>
        <v>11773.74</v>
      </c>
      <c r="EC60" s="28">
        <f>시기외!EC60*$G$3+EC59*(1-$G$3)</f>
        <v>-3.4719203156968097E-3</v>
      </c>
      <c r="ED60" s="28">
        <f>외인!ED60</f>
        <v>11172.51</v>
      </c>
      <c r="EE60" s="28">
        <f>시기외!EE60*$G$3+EE59*(1-$G$3)</f>
        <v>-5.8223025521379648E-4</v>
      </c>
      <c r="EF60" s="28">
        <f>외인!EF60</f>
        <v>222638.48</v>
      </c>
      <c r="EG60" s="28">
        <f>시기외!EG60*$G$3+EG59*(1-$G$3)</f>
        <v>-2.2137535466802923E-3</v>
      </c>
      <c r="EH60" s="28">
        <f>외인!EH60</f>
        <v>302579.61</v>
      </c>
      <c r="EI60" s="28">
        <f>시기외!EI60*$G$3+EI59*(1-$G$3)</f>
        <v>-4.571183067958324E-4</v>
      </c>
      <c r="EJ60" s="28">
        <f>외인!EJ60</f>
        <v>103578.68</v>
      </c>
      <c r="EK60" s="28">
        <f>시기외!EK60*$G$3+EK59*(1-$G$3)</f>
        <v>-2.0666741547849379E-4</v>
      </c>
      <c r="EL60" s="28">
        <f>외인!EL60</f>
        <v>30008.99</v>
      </c>
      <c r="EM60" s="28">
        <f>시기외!EM60*$G$3+EM59*(1-$G$3)</f>
        <v>-6.0896820018437386E-3</v>
      </c>
      <c r="EN60" s="28">
        <f>외인!EN60</f>
        <v>46472.51</v>
      </c>
      <c r="EO60" s="28">
        <f>시기외!EO60*$G$3+EO59*(1-$G$3)</f>
        <v>-7.8555536934128028E-4</v>
      </c>
      <c r="EP60" s="28">
        <f>외인!EP60</f>
        <v>165166.89000000001</v>
      </c>
      <c r="EQ60" s="28">
        <f>시기외!EQ60*$G$3+EQ59*(1-$G$3)</f>
        <v>-1.3061657369628859E-3</v>
      </c>
      <c r="ER60" s="28">
        <f>외인!ER60</f>
        <v>13963.57</v>
      </c>
      <c r="ES60" s="28">
        <f>시기외!ES60*$G$3+ES59*(1-$G$3)</f>
        <v>-2.230439493396119E-3</v>
      </c>
      <c r="ET60" s="28">
        <f>외인!ET60</f>
        <v>205372.9</v>
      </c>
      <c r="EU60" s="28">
        <f>시기외!EU60*$G$3+EU59*(1-$G$3)</f>
        <v>-1.439733357041132E-3</v>
      </c>
      <c r="EV60" s="28">
        <f>외인!EV60</f>
        <v>43380.98</v>
      </c>
      <c r="EW60" s="28">
        <f>시기외!EW60*$G$3+EW59*(1-$G$3)</f>
        <v>-4.6606084825998842E-4</v>
      </c>
      <c r="EX60" s="28">
        <f>외인!EX60</f>
        <v>67360.09</v>
      </c>
      <c r="EY60" s="28">
        <f>시기외!EY60*$G$3+EY59*(1-$G$3)</f>
        <v>4.0374874016676371E-4</v>
      </c>
    </row>
    <row r="61" spans="1:155">
      <c r="A61" s="27">
        <f>외인!A61</f>
        <v>46154</v>
      </c>
      <c r="B61" s="28">
        <f>외인!B61</f>
        <v>6074344.5199999996</v>
      </c>
      <c r="C61" s="28">
        <f>시기외!C61*$G$3+C60*(1-$G$3)</f>
        <v>-5.625425717757708E-4</v>
      </c>
      <c r="D61" s="28">
        <f>외인!D61</f>
        <v>658814.05000000005</v>
      </c>
      <c r="E61" s="28">
        <f>시기외!E61*$G$3+E60*(1-$G$3)</f>
        <v>-5.1167220508595724E-4</v>
      </c>
      <c r="F61" s="28">
        <f>외인!F61</f>
        <v>2530521.92</v>
      </c>
      <c r="G61" s="28">
        <f>시기외!G61*$G$3+G60*(1-$G$3)</f>
        <v>-2.4836978918280777E-4</v>
      </c>
      <c r="H61" s="28">
        <f>외인!H61</f>
        <v>342374.74</v>
      </c>
      <c r="I61" s="28">
        <f>시기외!I61*$G$3+I60*(1-$G$3)</f>
        <v>1.0908258455346106E-3</v>
      </c>
      <c r="J61" s="28">
        <f>외인!J61</f>
        <v>44265.54</v>
      </c>
      <c r="K61" s="28">
        <f>시기외!K61*$G$3+K60*(1-$G$3)</f>
        <v>-8.5835387452345567E-4</v>
      </c>
      <c r="L61" s="28">
        <f>외인!L61</f>
        <v>316313.06</v>
      </c>
      <c r="M61" s="28">
        <f>시기외!M61*$G$3+M60*(1-$G$3)</f>
        <v>1.3350723791789307E-3</v>
      </c>
      <c r="N61" s="28">
        <f>외인!N61</f>
        <v>282889.59999999998</v>
      </c>
      <c r="O61" s="28">
        <f>시기외!O61*$G$3+O60*(1-$G$3)</f>
        <v>-6.9756710932919035E-5</v>
      </c>
      <c r="P61" s="28">
        <f>외인!P61</f>
        <v>184773.7</v>
      </c>
      <c r="Q61" s="28">
        <f>시기외!Q61*$G$3+Q60*(1-$G$3)</f>
        <v>-2.5154076476897719E-3</v>
      </c>
      <c r="R61" s="28">
        <f>외인!R61</f>
        <v>133685.28</v>
      </c>
      <c r="S61" s="28">
        <f>시기외!S61*$G$3+S60*(1-$G$3)</f>
        <v>-2.736908625996072E-3</v>
      </c>
      <c r="T61" s="28">
        <f>외인!T61</f>
        <v>8692.64</v>
      </c>
      <c r="U61" s="28">
        <f>시기외!U61*$G$3+U60*(1-$G$3)</f>
        <v>1.0432054862413445E-3</v>
      </c>
      <c r="V61" s="28">
        <f>외인!V61</f>
        <v>128586.23</v>
      </c>
      <c r="W61" s="28">
        <f>시기외!W61*$G$3+W60*(1-$G$3)</f>
        <v>1.6840320508977164E-3</v>
      </c>
      <c r="X61" s="28">
        <f>외인!X61</f>
        <v>3073404.52</v>
      </c>
      <c r="Y61" s="28">
        <f>시기외!Y61*$G$3+Y60*(1-$G$3)</f>
        <v>-2.753815888398766E-4</v>
      </c>
      <c r="Z61" s="28">
        <f>외인!Z61</f>
        <v>43264.1</v>
      </c>
      <c r="AA61" s="28">
        <f>시기외!AA61*$G$3+AA60*(1-$G$3)</f>
        <v>-3.1296286083568416E-4</v>
      </c>
      <c r="AB61" s="28">
        <f>외인!AB61</f>
        <v>201742.92</v>
      </c>
      <c r="AC61" s="28">
        <f>시기외!AC61*$G$3+AC60*(1-$G$3)</f>
        <v>-5.7851581572783992E-4</v>
      </c>
      <c r="AD61" s="28">
        <f>외인!AD61</f>
        <v>19194.990000000002</v>
      </c>
      <c r="AE61" s="28">
        <f>시기외!AE61*$G$3+AE60*(1-$G$3)</f>
        <v>1.5519129466720117E-4</v>
      </c>
      <c r="AF61" s="28">
        <f>외인!AF61</f>
        <v>23976.83</v>
      </c>
      <c r="AG61" s="28">
        <f>시기외!AG61*$G$3+AG60*(1-$G$3)</f>
        <v>-4.6925377125070662E-4</v>
      </c>
      <c r="AH61" s="28">
        <f>외인!AH61</f>
        <v>227880.69</v>
      </c>
      <c r="AI61" s="28">
        <f>시기외!AI61*$G$3+AI60*(1-$G$3)</f>
        <v>-7.1493574636274221E-4</v>
      </c>
      <c r="AJ61" s="28">
        <f>외인!AJ61</f>
        <v>102389.36</v>
      </c>
      <c r="AK61" s="28">
        <f>시기외!AK61*$G$3+AK60*(1-$G$3)</f>
        <v>-4.600538714702636E-3</v>
      </c>
      <c r="AL61" s="28">
        <f>외인!AL61</f>
        <v>102008.95</v>
      </c>
      <c r="AM61" s="28">
        <f>시기외!AM61*$G$3+AM60*(1-$G$3)</f>
        <v>-7.3510138814115577E-4</v>
      </c>
      <c r="AN61" s="28">
        <f>외인!AN61</f>
        <v>200499.04</v>
      </c>
      <c r="AO61" s="28">
        <f>시기외!AO61*$G$3+AO60*(1-$G$3)</f>
        <v>2.7577217677163094E-4</v>
      </c>
      <c r="AP61" s="28">
        <f>외인!AP61</f>
        <v>199023.28</v>
      </c>
      <c r="AQ61" s="28">
        <f>시기외!AQ61*$G$3+AQ60*(1-$G$3)</f>
        <v>-1.4102273731228863E-3</v>
      </c>
      <c r="AR61" s="28">
        <f>외인!AR61</f>
        <v>23975.22</v>
      </c>
      <c r="AS61" s="28">
        <f>시기외!AS61*$G$3+AS60*(1-$G$3)</f>
        <v>7.5665570019323842E-4</v>
      </c>
      <c r="AT61" s="28">
        <f>외인!AT61</f>
        <v>92066.03</v>
      </c>
      <c r="AU61" s="28">
        <f>시기외!AU61*$G$3+AU60*(1-$G$3)</f>
        <v>1.6786160166413122E-3</v>
      </c>
      <c r="AV61" s="28">
        <f>외인!AV61</f>
        <v>47664.69</v>
      </c>
      <c r="AW61" s="28">
        <f>시기외!AW61*$G$3+AW60*(1-$G$3)</f>
        <v>-3.7037056173504386E-4</v>
      </c>
      <c r="AX61" s="28">
        <f>외인!AX61</f>
        <v>71030.77</v>
      </c>
      <c r="AY61" s="28">
        <f>시기외!AY61*$G$3+AY60*(1-$G$3)</f>
        <v>-3.0493551939617435E-3</v>
      </c>
      <c r="AZ61" s="28">
        <f>외인!AZ61</f>
        <v>3280370.35</v>
      </c>
      <c r="BA61" s="28">
        <f>시기외!BA61*$G$3+BA60*(1-$G$3)</f>
        <v>-3.4723859004192898E-4</v>
      </c>
      <c r="BB61" s="28">
        <f>외인!BB61</f>
        <v>110100.7</v>
      </c>
      <c r="BC61" s="28">
        <f>시기외!BC61*$G$3+BC60*(1-$G$3)</f>
        <v>8.3571264667083121E-5</v>
      </c>
      <c r="BD61" s="28">
        <f>외인!BD61</f>
        <v>36047.32</v>
      </c>
      <c r="BE61" s="28">
        <f>시기외!BE61*$G$3+BE60*(1-$G$3)</f>
        <v>-2.2513225053497044E-3</v>
      </c>
      <c r="BF61" s="28">
        <f>외인!BF61</f>
        <v>0</v>
      </c>
      <c r="BG61" s="28" t="e">
        <f>시기외!BG61*$G$3+BG60*(1-$G$3)</f>
        <v>#DIV/0!</v>
      </c>
      <c r="BH61" s="28">
        <f>외인!BH61</f>
        <v>107009.82</v>
      </c>
      <c r="BI61" s="28">
        <f>시기외!BI61*$G$3+BI60*(1-$G$3)</f>
        <v>1.4556268395713255E-3</v>
      </c>
      <c r="BJ61" s="28">
        <f>외인!BJ61</f>
        <v>131995.26</v>
      </c>
      <c r="BK61" s="28">
        <f>시기외!BK61*$G$3+BK60*(1-$G$3)</f>
        <v>3.4362935258096125E-4</v>
      </c>
      <c r="BL61" s="28">
        <f>외인!BL61</f>
        <v>47483.19</v>
      </c>
      <c r="BM61" s="28">
        <f>시기외!BM61*$G$3+BM60*(1-$G$3)</f>
        <v>-1.8621575964050513E-3</v>
      </c>
      <c r="BN61" s="28">
        <f>외인!BN61</f>
        <v>56105.31</v>
      </c>
      <c r="BO61" s="28">
        <f>시기외!BO61*$G$3+BO60*(1-$G$3)</f>
        <v>2.7754612601093914E-3</v>
      </c>
      <c r="BP61" s="28">
        <f>외인!BP61</f>
        <v>79747.64</v>
      </c>
      <c r="BQ61" s="28">
        <f>시기외!BQ61*$G$3+BQ60*(1-$G$3)</f>
        <v>-2.946431907911684E-3</v>
      </c>
      <c r="BR61" s="28">
        <f>외인!BR61</f>
        <v>357617.73</v>
      </c>
      <c r="BS61" s="28">
        <f>시기외!BS61*$G$3+BS60*(1-$G$3)</f>
        <v>-3.4313961279044497E-4</v>
      </c>
      <c r="BT61" s="28">
        <f>외인!BT61</f>
        <v>3116188.31</v>
      </c>
      <c r="BU61" s="28">
        <f>시기외!BU61*$G$3+BU60*(1-$G$3)</f>
        <v>-2.9280175574826072E-4</v>
      </c>
      <c r="BV61" s="28">
        <f>외인!BV61</f>
        <v>477195.8</v>
      </c>
      <c r="BW61" s="28">
        <f>시기외!BW61*$G$3+BW60*(1-$G$3)</f>
        <v>-9.9156680676739262E-4</v>
      </c>
      <c r="BX61" s="28">
        <f>외인!BX61</f>
        <v>76349.31</v>
      </c>
      <c r="BY61" s="28">
        <f>시기외!BY61*$G$3+BY60*(1-$G$3)</f>
        <v>-8.3856877945197479E-4</v>
      </c>
      <c r="BZ61" s="28">
        <f>외인!BZ61</f>
        <v>302507.99</v>
      </c>
      <c r="CA61" s="28">
        <f>시기외!CA61*$G$3+CA60*(1-$G$3)</f>
        <v>-6.5650110661956266E-5</v>
      </c>
      <c r="CB61" s="28">
        <f>외인!CB61</f>
        <v>11928.06</v>
      </c>
      <c r="CC61" s="28">
        <f>시기외!CC61*$G$3+CC60*(1-$G$3)</f>
        <v>-4.0915623839425886E-3</v>
      </c>
      <c r="CD61" s="28">
        <f>외인!CD61</f>
        <v>26827.39</v>
      </c>
      <c r="CE61" s="28">
        <f>시기외!CE61*$G$3+CE60*(1-$G$3)</f>
        <v>-6.649264412071719E-3</v>
      </c>
      <c r="CF61" s="28">
        <f>외인!CF61</f>
        <v>28683.97</v>
      </c>
      <c r="CG61" s="28">
        <f>시기외!CG61*$G$3+CG60*(1-$G$3)</f>
        <v>3.7000705932470884E-3</v>
      </c>
      <c r="CH61" s="28">
        <f>외인!CH61</f>
        <v>68963.41</v>
      </c>
      <c r="CI61" s="28">
        <f>시기외!CI61*$G$3+CI60*(1-$G$3)</f>
        <v>-8.6282442339424067E-5</v>
      </c>
      <c r="CJ61" s="28">
        <f>외인!CJ61</f>
        <v>354157.94</v>
      </c>
      <c r="CK61" s="28">
        <f>시기외!CK61*$G$3+CK60*(1-$G$3)</f>
        <v>-1.8750256013469169E-3</v>
      </c>
      <c r="CL61" s="28">
        <f>외인!CL61</f>
        <v>230693.46</v>
      </c>
      <c r="CM61" s="28">
        <f>시기외!CM61*$G$3+CM60*(1-$G$3)</f>
        <v>-6.6229708972076224E-4</v>
      </c>
      <c r="CN61" s="28">
        <f>외인!CN61</f>
        <v>126061.43</v>
      </c>
      <c r="CO61" s="28">
        <f>시기외!CO61*$G$3+CO60*(1-$G$3)</f>
        <v>-1.0323026660601182E-3</v>
      </c>
      <c r="CP61" s="28">
        <f>외인!CP61</f>
        <v>110636.79</v>
      </c>
      <c r="CQ61" s="28">
        <f>시기외!CQ61*$G$3+CQ60*(1-$G$3)</f>
        <v>8.7568805089118255E-5</v>
      </c>
      <c r="CR61" s="28">
        <f>외인!CR61</f>
        <v>167659.39000000001</v>
      </c>
      <c r="CS61" s="28">
        <f>시기외!CS61*$G$3+CS60*(1-$G$3)</f>
        <v>-2.207868611431239E-3</v>
      </c>
      <c r="CT61" s="28">
        <f>외인!CT61</f>
        <v>179958.7</v>
      </c>
      <c r="CU61" s="28">
        <f>시기외!CU61*$G$3+CU60*(1-$G$3)</f>
        <v>1.1595898048924706E-4</v>
      </c>
      <c r="CV61" s="28">
        <f>외인!CV61</f>
        <v>3116188.31</v>
      </c>
      <c r="CW61" s="28">
        <f>시기외!CW61*$G$3+CW60*(1-$G$3)</f>
        <v>-2.9280175574826072E-4</v>
      </c>
      <c r="CX61" s="28">
        <f>외인!CX61</f>
        <v>252254.61</v>
      </c>
      <c r="CY61" s="28">
        <f>시기외!CY61*$G$3+CY60*(1-$G$3)</f>
        <v>9.3730147902874145E-4</v>
      </c>
      <c r="CZ61" s="28">
        <f>외인!CZ61</f>
        <v>19621.79</v>
      </c>
      <c r="DA61" s="28">
        <f>시기외!DA61*$G$3+DA60*(1-$G$3)</f>
        <v>-2.2904493499917044E-3</v>
      </c>
      <c r="DB61" s="28">
        <f>외인!DB61</f>
        <v>36047.32</v>
      </c>
      <c r="DC61" s="28">
        <f>시기외!DC61*$G$3+DC60*(1-$G$3)</f>
        <v>-2.2513225053497044E-3</v>
      </c>
      <c r="DD61" s="28">
        <f>외인!DD61</f>
        <v>8692.64</v>
      </c>
      <c r="DE61" s="28">
        <f>시기외!DE61*$G$3+DE60*(1-$G$3)</f>
        <v>1.0432054862413445E-3</v>
      </c>
      <c r="DF61" s="28">
        <f>외인!DF61</f>
        <v>58320.72</v>
      </c>
      <c r="DG61" s="28">
        <f>시기외!DG61*$G$3+DG60*(1-$G$3)</f>
        <v>-6.3651935424606477E-4</v>
      </c>
      <c r="DH61" s="28">
        <f>외인!DH61</f>
        <v>18859.080000000002</v>
      </c>
      <c r="DI61" s="28">
        <f>시기외!DI61*$G$3+DI60*(1-$G$3)</f>
        <v>-8.8712789863712987E-3</v>
      </c>
      <c r="DJ61" s="28">
        <f>외인!DJ61</f>
        <v>717267.5</v>
      </c>
      <c r="DK61" s="28">
        <f>시기외!DK61*$G$3+DK60*(1-$G$3)</f>
        <v>-1.8992060565701792E-4</v>
      </c>
      <c r="DL61" s="28">
        <f>외인!DL61</f>
        <v>102593.71</v>
      </c>
      <c r="DM61" s="28">
        <f>시기외!DM61*$G$3+DM60*(1-$G$3)</f>
        <v>-1.1728978728994645E-3</v>
      </c>
      <c r="DN61" s="28">
        <f>외인!DN61</f>
        <v>3116188.31</v>
      </c>
      <c r="DO61" s="28">
        <f>시기외!DO61*$G$3+DO60*(1-$G$3)</f>
        <v>-2.9280175574826072E-4</v>
      </c>
      <c r="DP61" s="28">
        <f>외인!DP61</f>
        <v>80228.44</v>
      </c>
      <c r="DQ61" s="28">
        <f>시기외!DQ61*$G$3+DQ60*(1-$G$3)</f>
        <v>-1.6730314560600016E-3</v>
      </c>
      <c r="DR61" s="28">
        <f>외인!DR61</f>
        <v>45629.59</v>
      </c>
      <c r="DS61" s="28">
        <f>시기외!DS61*$G$3+DS60*(1-$G$3)</f>
        <v>-7.8358441676982832E-4</v>
      </c>
      <c r="DT61" s="28">
        <f>외인!DT61</f>
        <v>133685.28</v>
      </c>
      <c r="DU61" s="28">
        <f>시기외!DU61*$G$3+DU60*(1-$G$3)</f>
        <v>-2.736908625996072E-3</v>
      </c>
      <c r="DV61" s="28">
        <f>외인!DV61</f>
        <v>33711.120000000003</v>
      </c>
      <c r="DW61" s="28">
        <f>시기외!DW61*$G$3+DW60*(1-$G$3)</f>
        <v>-2.5323751165088856E-4</v>
      </c>
      <c r="DX61" s="28">
        <f>외인!DX61</f>
        <v>128586.23</v>
      </c>
      <c r="DY61" s="28">
        <f>시기외!DY61*$G$3+DY60*(1-$G$3)</f>
        <v>1.6840320508977164E-3</v>
      </c>
      <c r="DZ61" s="28">
        <f>외인!DZ61</f>
        <v>8107.26</v>
      </c>
      <c r="EA61" s="28">
        <f>시기외!EA61*$G$3+EA60*(1-$G$3)</f>
        <v>-9.4223245498297207E-4</v>
      </c>
      <c r="EB61" s="28">
        <f>외인!EB61</f>
        <v>11523.8</v>
      </c>
      <c r="EC61" s="28">
        <f>시기외!EC61*$G$3+EC60*(1-$G$3)</f>
        <v>-3.8561456669227428E-3</v>
      </c>
      <c r="ED61" s="28">
        <f>외인!ED61</f>
        <v>10906.73</v>
      </c>
      <c r="EE61" s="28">
        <f>시기외!EE61*$G$3+EE60*(1-$G$3)</f>
        <v>-7.0692068888396071E-4</v>
      </c>
      <c r="EF61" s="28">
        <f>외인!EF61</f>
        <v>224694.79</v>
      </c>
      <c r="EG61" s="28">
        <f>시기외!EG61*$G$3+EG60*(1-$G$3)</f>
        <v>-1.9986796555020317E-3</v>
      </c>
      <c r="EH61" s="28">
        <f>외인!EH61</f>
        <v>291439.76</v>
      </c>
      <c r="EI61" s="28">
        <f>시기외!EI61*$G$3+EI60*(1-$G$3)</f>
        <v>-5.9325281277444546E-4</v>
      </c>
      <c r="EJ61" s="28">
        <f>외인!EJ61</f>
        <v>102108.02</v>
      </c>
      <c r="EK61" s="28">
        <f>시기외!EK61*$G$3+EK60*(1-$G$3)</f>
        <v>-1.961620994973226E-4</v>
      </c>
      <c r="EL61" s="28">
        <f>외인!EL61</f>
        <v>29300.91</v>
      </c>
      <c r="EM61" s="28">
        <f>시기외!EM61*$G$3+EM60*(1-$G$3)</f>
        <v>-6.1459510640850283E-3</v>
      </c>
      <c r="EN61" s="28">
        <f>외인!EN61</f>
        <v>45629.59</v>
      </c>
      <c r="EO61" s="28">
        <f>시기외!EO61*$G$3+EO60*(1-$G$3)</f>
        <v>-7.8358441676982832E-4</v>
      </c>
      <c r="EP61" s="28">
        <f>외인!EP61</f>
        <v>161397.54999999999</v>
      </c>
      <c r="EQ61" s="28">
        <f>시기외!EQ61*$G$3+EQ60*(1-$G$3)</f>
        <v>-1.6489962676429421E-3</v>
      </c>
      <c r="ER61" s="28">
        <f>외인!ER61</f>
        <v>13448.38</v>
      </c>
      <c r="ES61" s="28">
        <f>시기외!ES61*$G$3+ES60*(1-$G$3)</f>
        <v>-1.6801210178142331E-3</v>
      </c>
      <c r="ET61" s="28">
        <f>외인!ET61</f>
        <v>199023.28</v>
      </c>
      <c r="EU61" s="28">
        <f>시기외!EU61*$G$3+EU60*(1-$G$3)</f>
        <v>-1.4102273731228863E-3</v>
      </c>
      <c r="EV61" s="28">
        <f>외인!EV61</f>
        <v>43264.1</v>
      </c>
      <c r="EW61" s="28">
        <f>시기외!EW61*$G$3+EW60*(1-$G$3)</f>
        <v>-3.1296286083568416E-4</v>
      </c>
      <c r="EX61" s="28">
        <f>외인!EX61</f>
        <v>67372.69</v>
      </c>
      <c r="EY61" s="28">
        <f>시기외!EY61*$G$3+EY60*(1-$G$3)</f>
        <v>3.6942385568601837E-4</v>
      </c>
    </row>
    <row r="62" spans="1:155">
      <c r="A62" s="27">
        <f>외인!A62</f>
        <v>46155</v>
      </c>
      <c r="B62" s="28">
        <f>외인!B62</f>
        <v>6233957.6600000001</v>
      </c>
      <c r="C62" s="28">
        <f>시기외!C62*$G$3+C61*(1-$G$3)</f>
        <v>-1.0082629659494589E-3</v>
      </c>
      <c r="D62" s="28">
        <f>외인!D62</f>
        <v>656034.65</v>
      </c>
      <c r="E62" s="28">
        <f>시기외!E62*$G$3+E61*(1-$G$3)</f>
        <v>-3.9879245071550314E-4</v>
      </c>
      <c r="F62" s="28">
        <f>외인!F62</f>
        <v>2578792.46</v>
      </c>
      <c r="G62" s="28">
        <f>시기외!G62*$G$3+G61*(1-$G$3)</f>
        <v>-7.9804780281365786E-4</v>
      </c>
      <c r="H62" s="28">
        <f>외인!H62</f>
        <v>336207.7</v>
      </c>
      <c r="I62" s="28">
        <f>시기외!I62*$G$3+I61*(1-$G$3)</f>
        <v>6.5628948893226816E-4</v>
      </c>
      <c r="J62" s="28">
        <f>외인!J62</f>
        <v>42977.47</v>
      </c>
      <c r="K62" s="28">
        <f>시기외!K62*$G$3+K61*(1-$G$3)</f>
        <v>-1.0469683423374931E-3</v>
      </c>
      <c r="L62" s="28">
        <f>외인!L62</f>
        <v>311184.90999999997</v>
      </c>
      <c r="M62" s="28">
        <f>시기외!M62*$G$3+M61*(1-$G$3)</f>
        <v>8.6893628113786999E-4</v>
      </c>
      <c r="N62" s="28">
        <f>외인!N62</f>
        <v>309756.28999999998</v>
      </c>
      <c r="O62" s="28">
        <f>시기외!O62*$G$3+O61*(1-$G$3)</f>
        <v>2.1292089393815981E-4</v>
      </c>
      <c r="P62" s="28">
        <f>외인!P62</f>
        <v>181176.19</v>
      </c>
      <c r="Q62" s="28">
        <f>시기외!Q62*$G$3+Q61*(1-$G$3)</f>
        <v>-2.2916289017032563E-3</v>
      </c>
      <c r="R62" s="28">
        <f>외인!R62</f>
        <v>134123.87</v>
      </c>
      <c r="S62" s="28">
        <f>시기외!S62*$G$3+S61*(1-$G$3)</f>
        <v>-2.4578843791676899E-3</v>
      </c>
      <c r="T62" s="28">
        <f>외인!T62</f>
        <v>8720.4599999999991</v>
      </c>
      <c r="U62" s="28">
        <f>시기외!U62*$G$3+U61*(1-$G$3)</f>
        <v>8.7406776583266103E-4</v>
      </c>
      <c r="V62" s="28">
        <f>외인!V62</f>
        <v>135327.78</v>
      </c>
      <c r="W62" s="28">
        <f>시기외!W62*$G$3+W61*(1-$G$3)</f>
        <v>1.9988388465541759E-3</v>
      </c>
      <c r="X62" s="28">
        <f>외인!X62</f>
        <v>3211284.21</v>
      </c>
      <c r="Y62" s="28">
        <f>시기외!Y62*$G$3+Y61*(1-$G$3)</f>
        <v>-1.1087760199220038E-3</v>
      </c>
      <c r="Z62" s="28">
        <f>외인!Z62</f>
        <v>42771.11</v>
      </c>
      <c r="AA62" s="28">
        <f>시기외!AA62*$G$3+AA61*(1-$G$3)</f>
        <v>-8.0722097793248303E-5</v>
      </c>
      <c r="AB62" s="28">
        <f>외인!AB62</f>
        <v>198748.58</v>
      </c>
      <c r="AC62" s="28">
        <f>시기외!AC62*$G$3+AC61*(1-$G$3)</f>
        <v>-5.6309687875619944E-4</v>
      </c>
      <c r="AD62" s="28">
        <f>외인!AD62</f>
        <v>19670.48</v>
      </c>
      <c r="AE62" s="28">
        <f>시기외!AE62*$G$3+AE61*(1-$G$3)</f>
        <v>5.9659707118006329E-4</v>
      </c>
      <c r="AF62" s="28">
        <f>외인!AF62</f>
        <v>24158.77</v>
      </c>
      <c r="AG62" s="28">
        <f>시기외!AG62*$G$3+AG61*(1-$G$3)</f>
        <v>-4.2508064914557631E-4</v>
      </c>
      <c r="AH62" s="28">
        <f>외인!AH62</f>
        <v>229819.48</v>
      </c>
      <c r="AI62" s="28">
        <f>시기외!AI62*$G$3+AI61*(1-$G$3)</f>
        <v>-8.5210952261898713E-4</v>
      </c>
      <c r="AJ62" s="28">
        <f>외인!AJ62</f>
        <v>101832.8</v>
      </c>
      <c r="AK62" s="28">
        <f>시기외!AK62*$G$3+AK61*(1-$G$3)</f>
        <v>-4.4857566876535145E-3</v>
      </c>
      <c r="AL62" s="28">
        <f>외인!AL62</f>
        <v>111662.71</v>
      </c>
      <c r="AM62" s="28">
        <f>시기외!AM62*$G$3+AM61*(1-$G$3)</f>
        <v>-9.4557945935207395E-4</v>
      </c>
      <c r="AN62" s="28">
        <f>외인!AN62</f>
        <v>217916.3</v>
      </c>
      <c r="AO62" s="28">
        <f>시기외!AO62*$G$3+AO61*(1-$G$3)</f>
        <v>7.7759840553291389E-4</v>
      </c>
      <c r="AP62" s="28">
        <f>외인!AP62</f>
        <v>195614.27</v>
      </c>
      <c r="AQ62" s="28">
        <f>시기외!AQ62*$G$3+AQ61*(1-$G$3)</f>
        <v>-1.3447605446253452E-3</v>
      </c>
      <c r="AR62" s="28">
        <f>외인!AR62</f>
        <v>24215.82</v>
      </c>
      <c r="AS62" s="28">
        <f>시기외!AS62*$G$3+AS61*(1-$G$3)</f>
        <v>8.4977322395152514E-4</v>
      </c>
      <c r="AT62" s="28">
        <f>외인!AT62</f>
        <v>93697.06</v>
      </c>
      <c r="AU62" s="28">
        <f>시기외!AU62*$G$3+AU61*(1-$G$3)</f>
        <v>1.7466726867583205E-3</v>
      </c>
      <c r="AV62" s="28">
        <f>외인!AV62</f>
        <v>46960.06</v>
      </c>
      <c r="AW62" s="28">
        <f>시기외!AW62*$G$3+AW61*(1-$G$3)</f>
        <v>-3.9742260487615191E-4</v>
      </c>
      <c r="AX62" s="28">
        <f>외인!AX62</f>
        <v>70382.350000000006</v>
      </c>
      <c r="AY62" s="28">
        <f>시기외!AY62*$G$3+AY61*(1-$G$3)</f>
        <v>-2.9229450389338394E-3</v>
      </c>
      <c r="AZ62" s="28">
        <f>외인!AZ62</f>
        <v>3426796.12</v>
      </c>
      <c r="BA62" s="28">
        <f>시기외!BA62*$G$3+BA61*(1-$G$3)</f>
        <v>-1.1033817160289311E-3</v>
      </c>
      <c r="BB62" s="28">
        <f>외인!BB62</f>
        <v>110975.93</v>
      </c>
      <c r="BC62" s="28">
        <f>시기외!BC62*$G$3+BC61*(1-$G$3)</f>
        <v>1.5943747510401758E-4</v>
      </c>
      <c r="BD62" s="28">
        <f>외인!BD62</f>
        <v>35355.15</v>
      </c>
      <c r="BE62" s="28">
        <f>시기외!BE62*$G$3+BE61*(1-$G$3)</f>
        <v>-2.5889260472773267E-3</v>
      </c>
      <c r="BF62" s="28">
        <f>외인!BF62</f>
        <v>0</v>
      </c>
      <c r="BG62" s="28" t="e">
        <f>시기외!BG62*$G$3+BG61*(1-$G$3)</f>
        <v>#DIV/0!</v>
      </c>
      <c r="BH62" s="28">
        <f>외인!BH62</f>
        <v>107250.27</v>
      </c>
      <c r="BI62" s="28">
        <f>시기외!BI62*$G$3+BI61*(1-$G$3)</f>
        <v>9.8020917816874268E-4</v>
      </c>
      <c r="BJ62" s="28">
        <f>외인!BJ62</f>
        <v>130317.62</v>
      </c>
      <c r="BK62" s="28">
        <f>시기외!BK62*$G$3+BK61*(1-$G$3)</f>
        <v>-1.2323113488448809E-4</v>
      </c>
      <c r="BL62" s="28">
        <f>외인!BL62</f>
        <v>47183.16</v>
      </c>
      <c r="BM62" s="28">
        <f>시기외!BM62*$G$3+BM61*(1-$G$3)</f>
        <v>-2.0910773413166648E-3</v>
      </c>
      <c r="BN62" s="28">
        <f>외인!BN62</f>
        <v>56454.28</v>
      </c>
      <c r="BO62" s="28">
        <f>시기외!BO62*$G$3+BO61*(1-$G$3)</f>
        <v>2.6019602985760571E-3</v>
      </c>
      <c r="BP62" s="28">
        <f>외인!BP62</f>
        <v>79044.759999999995</v>
      </c>
      <c r="BQ62" s="28">
        <f>시기외!BQ62*$G$3+BQ61*(1-$G$3)</f>
        <v>-2.7968769098861809E-3</v>
      </c>
      <c r="BR62" s="28">
        <f>외인!BR62</f>
        <v>351586.56</v>
      </c>
      <c r="BS62" s="28">
        <f>시기외!BS62*$G$3+BS61*(1-$G$3)</f>
        <v>-3.1195207423960383E-4</v>
      </c>
      <c r="BT62" s="28">
        <f>외인!BT62</f>
        <v>3255966.53</v>
      </c>
      <c r="BU62" s="28">
        <f>시기외!BU62*$G$3+BU61*(1-$G$3)</f>
        <v>-1.1104938355232961E-3</v>
      </c>
      <c r="BV62" s="28">
        <f>외인!BV62</f>
        <v>482408.71</v>
      </c>
      <c r="BW62" s="28">
        <f>시기외!BW62*$G$3+BW61*(1-$G$3)</f>
        <v>-1.1007335867748147E-3</v>
      </c>
      <c r="BX62" s="28">
        <f>외인!BX62</f>
        <v>78552.61</v>
      </c>
      <c r="BY62" s="28">
        <f>시기외!BY62*$G$3+BY61*(1-$G$3)</f>
        <v>-5.2925767172534418E-4</v>
      </c>
      <c r="BZ62" s="28">
        <f>외인!BZ62</f>
        <v>329579.01</v>
      </c>
      <c r="CA62" s="28">
        <f>시기외!CA62*$G$3+CA61*(1-$G$3)</f>
        <v>1.9468055433647405E-4</v>
      </c>
      <c r="CB62" s="28">
        <f>외인!CB62</f>
        <v>11880.6</v>
      </c>
      <c r="CC62" s="28">
        <f>시기외!CC62*$G$3+CC61*(1-$G$3)</f>
        <v>-4.19049268843811E-3</v>
      </c>
      <c r="CD62" s="28">
        <f>외인!CD62</f>
        <v>26543.61</v>
      </c>
      <c r="CE62" s="28">
        <f>시기외!CE62*$G$3+CE61*(1-$G$3)</f>
        <v>-6.2793333883082369E-3</v>
      </c>
      <c r="CF62" s="28">
        <f>외인!CF62</f>
        <v>29319.37</v>
      </c>
      <c r="CG62" s="28">
        <f>시기외!CG62*$G$3+CG61*(1-$G$3)</f>
        <v>3.8048386186198086E-3</v>
      </c>
      <c r="CH62" s="28">
        <f>외인!CH62</f>
        <v>67787.210000000006</v>
      </c>
      <c r="CI62" s="28">
        <f>시기외!CI62*$G$3+CI61*(1-$G$3)</f>
        <v>-9.994772490146257E-5</v>
      </c>
      <c r="CJ62" s="28">
        <f>외인!CJ62</f>
        <v>345074.89</v>
      </c>
      <c r="CK62" s="28">
        <f>시기외!CK62*$G$3+CK61*(1-$G$3)</f>
        <v>-1.7390755123088439E-3</v>
      </c>
      <c r="CL62" s="28">
        <f>외인!CL62</f>
        <v>227148.55</v>
      </c>
      <c r="CM62" s="28">
        <f>시기외!CM62*$G$3+CM61*(1-$G$3)</f>
        <v>-6.5792189553495056E-4</v>
      </c>
      <c r="CN62" s="28">
        <f>외인!CN62</f>
        <v>124423.64</v>
      </c>
      <c r="CO62" s="28">
        <f>시기외!CO62*$G$3+CO61*(1-$G$3)</f>
        <v>-1.6033753765157292E-3</v>
      </c>
      <c r="CP62" s="28">
        <f>외인!CP62</f>
        <v>111495.65</v>
      </c>
      <c r="CQ62" s="28">
        <f>시기외!CQ62*$G$3+CQ61*(1-$G$3)</f>
        <v>1.6254442301593763E-4</v>
      </c>
      <c r="CR62" s="28">
        <f>외인!CR62</f>
        <v>168480</v>
      </c>
      <c r="CS62" s="28">
        <f>시기외!CS62*$G$3+CS61*(1-$G$3)</f>
        <v>-2.0874966853830111E-3</v>
      </c>
      <c r="CT62" s="28">
        <f>외인!CT62</f>
        <v>186840.76</v>
      </c>
      <c r="CU62" s="28">
        <f>시기외!CU62*$G$3+CU61*(1-$G$3)</f>
        <v>4.8449505033788668E-4</v>
      </c>
      <c r="CV62" s="28">
        <f>외인!CV62</f>
        <v>3255966.53</v>
      </c>
      <c r="CW62" s="28">
        <f>시기외!CW62*$G$3+CW61*(1-$G$3)</f>
        <v>-1.1104938355232961E-3</v>
      </c>
      <c r="CX62" s="28">
        <f>외인!CX62</f>
        <v>248730.49</v>
      </c>
      <c r="CY62" s="28">
        <f>시기외!CY62*$G$3+CY61*(1-$G$3)</f>
        <v>7.5061473401993623E-4</v>
      </c>
      <c r="CZ62" s="28">
        <f>외인!CZ62</f>
        <v>20658.02</v>
      </c>
      <c r="DA62" s="28">
        <f>시기외!DA62*$G$3+DA61*(1-$G$3)</f>
        <v>-1.2871053815801392E-3</v>
      </c>
      <c r="DB62" s="28">
        <f>외인!DB62</f>
        <v>35355.15</v>
      </c>
      <c r="DC62" s="28">
        <f>시기외!DC62*$G$3+DC61*(1-$G$3)</f>
        <v>-2.5889260472773267E-3</v>
      </c>
      <c r="DD62" s="28">
        <f>외인!DD62</f>
        <v>8720.4599999999991</v>
      </c>
      <c r="DE62" s="28">
        <f>시기외!DE62*$G$3+DE61*(1-$G$3)</f>
        <v>8.7406776583266103E-4</v>
      </c>
      <c r="DF62" s="28">
        <f>외인!DF62</f>
        <v>60172.43</v>
      </c>
      <c r="DG62" s="28">
        <f>시기외!DG62*$G$3+DG61*(1-$G$3)</f>
        <v>-2.5103507876279228E-4</v>
      </c>
      <c r="DH62" s="28">
        <f>외인!DH62</f>
        <v>18666.87</v>
      </c>
      <c r="DI62" s="28">
        <f>시기외!DI62*$G$3+DI61*(1-$G$3)</f>
        <v>-8.4412368720856081E-3</v>
      </c>
      <c r="DJ62" s="28">
        <f>외인!DJ62</f>
        <v>706212.07</v>
      </c>
      <c r="DK62" s="28">
        <f>시기외!DK62*$G$3+DK61*(1-$G$3)</f>
        <v>-4.0856396715373435E-4</v>
      </c>
      <c r="DL62" s="28">
        <f>외인!DL62</f>
        <v>101232.57</v>
      </c>
      <c r="DM62" s="28">
        <f>시기외!DM62*$G$3+DM61*(1-$G$3)</f>
        <v>-1.8547923294408627E-3</v>
      </c>
      <c r="DN62" s="28">
        <f>외인!DN62</f>
        <v>3255966.53</v>
      </c>
      <c r="DO62" s="28">
        <f>시기외!DO62*$G$3+DO61*(1-$G$3)</f>
        <v>-1.1104938355232961E-3</v>
      </c>
      <c r="DP62" s="28">
        <f>외인!DP62</f>
        <v>77243.94</v>
      </c>
      <c r="DQ62" s="28">
        <f>시기외!DQ62*$G$3+DQ61*(1-$G$3)</f>
        <v>-1.5618122928379935E-3</v>
      </c>
      <c r="DR62" s="28">
        <f>외인!DR62</f>
        <v>44203.98</v>
      </c>
      <c r="DS62" s="28">
        <f>시기외!DS62*$G$3+DS61*(1-$G$3)</f>
        <v>-8.6865315810103817E-4</v>
      </c>
      <c r="DT62" s="28">
        <f>외인!DT62</f>
        <v>134123.87</v>
      </c>
      <c r="DU62" s="28">
        <f>시기외!DU62*$G$3+DU61*(1-$G$3)</f>
        <v>-2.4578843791676899E-3</v>
      </c>
      <c r="DV62" s="28">
        <f>외인!DV62</f>
        <v>34088.33</v>
      </c>
      <c r="DW62" s="28">
        <f>시기외!DW62*$G$3+DW61*(1-$G$3)</f>
        <v>-7.3798520698540356E-4</v>
      </c>
      <c r="DX62" s="28">
        <f>외인!DX62</f>
        <v>135327.78</v>
      </c>
      <c r="DY62" s="28">
        <f>시기외!DY62*$G$3+DY61*(1-$G$3)</f>
        <v>1.9988388465541759E-3</v>
      </c>
      <c r="DZ62" s="28">
        <f>외인!DZ62</f>
        <v>7956.07</v>
      </c>
      <c r="EA62" s="28">
        <f>시기외!EA62*$G$3+EA61*(1-$G$3)</f>
        <v>-5.7760582654578984E-4</v>
      </c>
      <c r="EB62" s="28">
        <f>외인!EB62</f>
        <v>11367.42</v>
      </c>
      <c r="EC62" s="28">
        <f>시기외!EC62*$G$3+EC61*(1-$G$3)</f>
        <v>-3.9613799190209333E-3</v>
      </c>
      <c r="ED62" s="28">
        <f>외인!ED62</f>
        <v>11089.14</v>
      </c>
      <c r="EE62" s="28">
        <f>시기외!EE62*$G$3+EE61*(1-$G$3)</f>
        <v>-7.5632255707446493E-4</v>
      </c>
      <c r="EF62" s="28">
        <f>외인!EF62</f>
        <v>219673.7</v>
      </c>
      <c r="EG62" s="28">
        <f>시기외!EG62*$G$3+EG61*(1-$G$3)</f>
        <v>-1.7886287026297582E-3</v>
      </c>
      <c r="EH62" s="28">
        <f>외인!EH62</f>
        <v>298240.11</v>
      </c>
      <c r="EI62" s="28">
        <f>시기외!EI62*$G$3+EI61*(1-$G$3)</f>
        <v>-5.7323188495962587E-4</v>
      </c>
      <c r="EJ62" s="28">
        <f>외인!EJ62</f>
        <v>99734.64</v>
      </c>
      <c r="EK62" s="28">
        <f>시기외!EK62*$G$3+EK61*(1-$G$3)</f>
        <v>-2.3819030805152718E-4</v>
      </c>
      <c r="EL62" s="28">
        <f>외인!EL62</f>
        <v>28974.23</v>
      </c>
      <c r="EM62" s="28">
        <f>시기외!EM62*$G$3+EM61*(1-$G$3)</f>
        <v>-5.7992546551644949E-3</v>
      </c>
      <c r="EN62" s="28">
        <f>외인!EN62</f>
        <v>44203.98</v>
      </c>
      <c r="EO62" s="28">
        <f>시기외!EO62*$G$3+EO61*(1-$G$3)</f>
        <v>-8.6865315810103817E-4</v>
      </c>
      <c r="EP62" s="28">
        <f>외인!EP62</f>
        <v>160179.70000000001</v>
      </c>
      <c r="EQ62" s="28">
        <f>시기외!EQ62*$G$3+EQ61*(1-$G$3)</f>
        <v>-2.0062241642806017E-3</v>
      </c>
      <c r="ER62" s="28">
        <f>외인!ER62</f>
        <v>12930.87</v>
      </c>
      <c r="ES62" s="28">
        <f>시기외!ES62*$G$3+ES61*(1-$G$3)</f>
        <v>-1.7829705855466494E-3</v>
      </c>
      <c r="ET62" s="28">
        <f>외인!ET62</f>
        <v>195614.27</v>
      </c>
      <c r="EU62" s="28">
        <f>시기외!EU62*$G$3+EU61*(1-$G$3)</f>
        <v>-1.3447605446253452E-3</v>
      </c>
      <c r="EV62" s="28">
        <f>외인!EV62</f>
        <v>42771.11</v>
      </c>
      <c r="EW62" s="28">
        <f>시기외!EW62*$G$3+EW61*(1-$G$3)</f>
        <v>-8.0722097793248303E-5</v>
      </c>
      <c r="EX62" s="28">
        <f>외인!EX62</f>
        <v>68724.539999999994</v>
      </c>
      <c r="EY62" s="28">
        <f>시기외!EY62*$G$3+EY61*(1-$G$3)</f>
        <v>3.4148962937628974E-4</v>
      </c>
    </row>
    <row r="63" spans="1:155">
      <c r="A63" s="27">
        <f>외인!A63</f>
        <v>46156</v>
      </c>
      <c r="B63" s="28">
        <f>외인!B63</f>
        <v>6343129.96</v>
      </c>
      <c r="C63" s="28">
        <f>시기외!C63*$G$3+C62*(1-$G$3)</f>
        <v>-1.2827580506861074E-3</v>
      </c>
      <c r="D63" s="28">
        <f>외인!D63</f>
        <v>663721.03</v>
      </c>
      <c r="E63" s="28">
        <f>시기외!E63*$G$3+E62*(1-$G$3)</f>
        <v>-3.3095418667275571E-4</v>
      </c>
      <c r="F63" s="28">
        <f>외인!F63</f>
        <v>2667018.4700000002</v>
      </c>
      <c r="G63" s="28">
        <f>시기외!G63*$G$3+G62*(1-$G$3)</f>
        <v>-1.0467877819013605E-3</v>
      </c>
      <c r="H63" s="28">
        <f>외인!H63</f>
        <v>342685.62</v>
      </c>
      <c r="I63" s="28">
        <f>시기외!I63*$G$3+I62*(1-$G$3)</f>
        <v>1.5653070333018169E-4</v>
      </c>
      <c r="J63" s="28">
        <f>외인!J63</f>
        <v>45717.64</v>
      </c>
      <c r="K63" s="28">
        <f>시기외!K63*$G$3+K62*(1-$G$3)</f>
        <v>-6.0315742025011465E-4</v>
      </c>
      <c r="L63" s="28">
        <f>외인!L63</f>
        <v>316888.96999999997</v>
      </c>
      <c r="M63" s="28">
        <f>시기외!M63*$G$3+M62*(1-$G$3)</f>
        <v>3.3124427785919178E-4</v>
      </c>
      <c r="N63" s="28">
        <f>외인!N63</f>
        <v>310201.55</v>
      </c>
      <c r="O63" s="28">
        <f>시기외!O63*$G$3+O62*(1-$G$3)</f>
        <v>1.4046259839202327E-4</v>
      </c>
      <c r="P63" s="28">
        <f>외인!P63</f>
        <v>186822.96</v>
      </c>
      <c r="Q63" s="28">
        <f>시기외!Q63*$G$3+Q62*(1-$G$3)</f>
        <v>-1.9699184070866077E-3</v>
      </c>
      <c r="R63" s="28">
        <f>외인!R63</f>
        <v>139887.23000000001</v>
      </c>
      <c r="S63" s="28">
        <f>시기외!S63*$G$3+S62*(1-$G$3)</f>
        <v>-1.9294844261241531E-3</v>
      </c>
      <c r="T63" s="28">
        <f>외인!T63</f>
        <v>8883.1</v>
      </c>
      <c r="U63" s="28">
        <f>시기외!U63*$G$3+U62*(1-$G$3)</f>
        <v>7.8237366093913182E-4</v>
      </c>
      <c r="V63" s="28">
        <f>외인!V63</f>
        <v>136913.66</v>
      </c>
      <c r="W63" s="28">
        <f>시기외!W63*$G$3+W62*(1-$G$3)</f>
        <v>2.2672749013170988E-3</v>
      </c>
      <c r="X63" s="28">
        <f>외인!X63</f>
        <v>3279333.61</v>
      </c>
      <c r="Y63" s="28">
        <f>시기외!Y63*$G$3+Y62*(1-$G$3)</f>
        <v>-1.6639766954879504E-3</v>
      </c>
      <c r="Z63" s="28">
        <f>외인!Z63</f>
        <v>46013.68</v>
      </c>
      <c r="AA63" s="28">
        <f>시기외!AA63*$G$3+AA62*(1-$G$3)</f>
        <v>1.7436699335993531E-4</v>
      </c>
      <c r="AB63" s="28">
        <f>외인!AB63</f>
        <v>204213.65</v>
      </c>
      <c r="AC63" s="28">
        <f>시기외!AC63*$G$3+AC62*(1-$G$3)</f>
        <v>-5.6036816120255965E-4</v>
      </c>
      <c r="AD63" s="28">
        <f>외인!AD63</f>
        <v>21241.87</v>
      </c>
      <c r="AE63" s="28">
        <f>시기외!AE63*$G$3+AE62*(1-$G$3)</f>
        <v>7.4794665047512351E-4</v>
      </c>
      <c r="AF63" s="28">
        <f>외인!AF63</f>
        <v>24454.03</v>
      </c>
      <c r="AG63" s="28">
        <f>시기외!AG63*$G$3+AG62*(1-$G$3)</f>
        <v>-5.3785152232696141E-4</v>
      </c>
      <c r="AH63" s="28">
        <f>외인!AH63</f>
        <v>218067.03</v>
      </c>
      <c r="AI63" s="28">
        <f>시기외!AI63*$G$3+AI62*(1-$G$3)</f>
        <v>-1.3125346477021816E-3</v>
      </c>
      <c r="AJ63" s="28">
        <f>외인!AJ63</f>
        <v>107384.63</v>
      </c>
      <c r="AK63" s="28">
        <f>시기외!AK63*$G$3+AK62*(1-$G$3)</f>
        <v>-3.9898952620562901E-3</v>
      </c>
      <c r="AL63" s="28">
        <f>외인!AL63</f>
        <v>111988.96</v>
      </c>
      <c r="AM63" s="28">
        <f>시기외!AM63*$G$3+AM62*(1-$G$3)</f>
        <v>-1.5099558871024235E-3</v>
      </c>
      <c r="AN63" s="28">
        <f>외인!AN63</f>
        <v>217801.64</v>
      </c>
      <c r="AO63" s="28">
        <f>시기외!AO63*$G$3+AO62*(1-$G$3)</f>
        <v>9.4782937067486328E-4</v>
      </c>
      <c r="AP63" s="28">
        <f>외인!AP63</f>
        <v>190123.61</v>
      </c>
      <c r="AQ63" s="28">
        <f>시기외!AQ63*$G$3+AQ62*(1-$G$3)</f>
        <v>-1.3099162262937595E-3</v>
      </c>
      <c r="AR63" s="28">
        <f>외인!AR63</f>
        <v>25768.22</v>
      </c>
      <c r="AS63" s="28">
        <f>시기외!AS63*$G$3+AS62*(1-$G$3)</f>
        <v>8.0244513839681315E-4</v>
      </c>
      <c r="AT63" s="28">
        <f>외인!AT63</f>
        <v>101575.53</v>
      </c>
      <c r="AU63" s="28">
        <f>시기외!AU63*$G$3+AU62*(1-$G$3)</f>
        <v>1.7841753534643357E-3</v>
      </c>
      <c r="AV63" s="28">
        <f>외인!AV63</f>
        <v>49765.56</v>
      </c>
      <c r="AW63" s="28">
        <f>시기외!AW63*$G$3+AW62*(1-$G$3)</f>
        <v>8.4708653671450535E-5</v>
      </c>
      <c r="AX63" s="28">
        <f>외인!AX63</f>
        <v>73606.47</v>
      </c>
      <c r="AY63" s="28">
        <f>시기외!AY63*$G$3+AY62*(1-$G$3)</f>
        <v>-2.6704219485045658E-3</v>
      </c>
      <c r="AZ63" s="28">
        <f>외인!AZ63</f>
        <v>3495646.1</v>
      </c>
      <c r="BA63" s="28">
        <f>시기외!BA63*$G$3+BA62*(1-$G$3)</f>
        <v>-1.5996129919120345E-3</v>
      </c>
      <c r="BB63" s="28">
        <f>외인!BB63</f>
        <v>119566.7</v>
      </c>
      <c r="BC63" s="28">
        <f>시기외!BC63*$G$3+BC62*(1-$G$3)</f>
        <v>2.8788407854213782E-4</v>
      </c>
      <c r="BD63" s="28">
        <f>외인!BD63</f>
        <v>34645.31</v>
      </c>
      <c r="BE63" s="28">
        <f>시기외!BE63*$G$3+BE62*(1-$G$3)</f>
        <v>-3.0798165759609512E-3</v>
      </c>
      <c r="BF63" s="28">
        <f>외인!BF63</f>
        <v>0</v>
      </c>
      <c r="BG63" s="28" t="e">
        <f>시기외!BG63*$G$3+BG62*(1-$G$3)</f>
        <v>#DIV/0!</v>
      </c>
      <c r="BH63" s="28">
        <f>외인!BH63</f>
        <v>107513.01</v>
      </c>
      <c r="BI63" s="28">
        <f>시기외!BI63*$G$3+BI62*(1-$G$3)</f>
        <v>7.5637188246407494E-4</v>
      </c>
      <c r="BJ63" s="28">
        <f>외인!BJ63</f>
        <v>133575.48000000001</v>
      </c>
      <c r="BK63" s="28">
        <f>시기외!BK63*$G$3+BK62*(1-$G$3)</f>
        <v>-5.392901554896975E-4</v>
      </c>
      <c r="BL63" s="28">
        <f>외인!BL63</f>
        <v>47871.22</v>
      </c>
      <c r="BM63" s="28">
        <f>시기외!BM63*$G$3+BM62*(1-$G$3)</f>
        <v>-1.733282717634515E-3</v>
      </c>
      <c r="BN63" s="28">
        <f>외인!BN63</f>
        <v>57564.72</v>
      </c>
      <c r="BO63" s="28">
        <f>시기외!BO63*$G$3+BO62*(1-$G$3)</f>
        <v>2.3066375436273071E-3</v>
      </c>
      <c r="BP63" s="28">
        <f>외인!BP63</f>
        <v>82335.88</v>
      </c>
      <c r="BQ63" s="28">
        <f>시기외!BQ63*$G$3+BQ62*(1-$G$3)</f>
        <v>-2.4878363506041475E-3</v>
      </c>
      <c r="BR63" s="28">
        <f>외인!BR63</f>
        <v>343743.57</v>
      </c>
      <c r="BS63" s="28">
        <f>시기외!BS63*$G$3+BS62*(1-$G$3)</f>
        <v>-5.4115176530894612E-4</v>
      </c>
      <c r="BT63" s="28">
        <f>외인!BT63</f>
        <v>3324395.5</v>
      </c>
      <c r="BU63" s="28">
        <f>시기외!BU63*$G$3+BU62*(1-$G$3)</f>
        <v>-1.6478037494799429E-3</v>
      </c>
      <c r="BV63" s="28">
        <f>외인!BV63</f>
        <v>488447.51</v>
      </c>
      <c r="BW63" s="28">
        <f>시기외!BW63*$G$3+BW62*(1-$G$3)</f>
        <v>-9.926484102770678E-4</v>
      </c>
      <c r="BX63" s="28">
        <f>외인!BX63</f>
        <v>79122.350000000006</v>
      </c>
      <c r="BY63" s="28">
        <f>시기외!BY63*$G$3+BY62*(1-$G$3)</f>
        <v>-5.2535697335233703E-4</v>
      </c>
      <c r="BZ63" s="28">
        <f>외인!BZ63</f>
        <v>329790.61</v>
      </c>
      <c r="CA63" s="28">
        <f>시기외!CA63*$G$3+CA62*(1-$G$3)</f>
        <v>1.1511313577643497E-4</v>
      </c>
      <c r="CB63" s="28">
        <f>외인!CB63</f>
        <v>12510.85</v>
      </c>
      <c r="CC63" s="28">
        <f>시기외!CC63*$G$3+CC62*(1-$G$3)</f>
        <v>-4.0770327046130437E-3</v>
      </c>
      <c r="CD63" s="28">
        <f>외인!CD63</f>
        <v>27815.52</v>
      </c>
      <c r="CE63" s="28">
        <f>시기외!CE63*$G$3+CE62*(1-$G$3)</f>
        <v>-5.6651609160882146E-3</v>
      </c>
      <c r="CF63" s="28">
        <f>외인!CF63</f>
        <v>31675.72</v>
      </c>
      <c r="CG63" s="28">
        <f>시기외!CG63*$G$3+CG62*(1-$G$3)</f>
        <v>3.9336390289676521E-3</v>
      </c>
      <c r="CH63" s="28">
        <f>외인!CH63</f>
        <v>71855.210000000006</v>
      </c>
      <c r="CI63" s="28">
        <f>시기외!CI63*$G$3+CI62*(1-$G$3)</f>
        <v>2.6504216724375303E-4</v>
      </c>
      <c r="CJ63" s="28">
        <f>외인!CJ63</f>
        <v>353105.55</v>
      </c>
      <c r="CK63" s="28">
        <f>시기외!CK63*$G$3+CK62*(1-$G$3)</f>
        <v>-1.51171389620748E-3</v>
      </c>
      <c r="CL63" s="28">
        <f>외인!CL63</f>
        <v>233228.04</v>
      </c>
      <c r="CM63" s="28">
        <f>시기외!CM63*$G$3+CM62*(1-$G$3)</f>
        <v>-6.6737066430306181E-4</v>
      </c>
      <c r="CN63" s="28">
        <f>외인!CN63</f>
        <v>126228.99</v>
      </c>
      <c r="CO63" s="28">
        <f>시기외!CO63*$G$3+CO62*(1-$G$3)</f>
        <v>-1.9514089787584588E-3</v>
      </c>
      <c r="CP63" s="28">
        <f>외인!CP63</f>
        <v>120109.96</v>
      </c>
      <c r="CQ63" s="28">
        <f>시기외!CQ63*$G$3+CQ62*(1-$G$3)</f>
        <v>2.9002606356153904E-4</v>
      </c>
      <c r="CR63" s="28">
        <f>외인!CR63</f>
        <v>175527.54</v>
      </c>
      <c r="CS63" s="28">
        <f>시기외!CS63*$G$3+CS62*(1-$G$3)</f>
        <v>-1.6890554555089158E-3</v>
      </c>
      <c r="CT63" s="28">
        <f>외인!CT63</f>
        <v>186502.89</v>
      </c>
      <c r="CU63" s="28">
        <f>시기외!CU63*$G$3+CU62*(1-$G$3)</f>
        <v>6.5725399250704314E-4</v>
      </c>
      <c r="CV63" s="28">
        <f>외인!CV63</f>
        <v>3324395.5</v>
      </c>
      <c r="CW63" s="28">
        <f>시기외!CW63*$G$3+CW62*(1-$G$3)</f>
        <v>-1.6478037494799429E-3</v>
      </c>
      <c r="CX63" s="28">
        <f>외인!CX63</f>
        <v>257191.36</v>
      </c>
      <c r="CY63" s="28">
        <f>시기외!CY63*$G$3+CY62*(1-$G$3)</f>
        <v>4.8073389852146308E-4</v>
      </c>
      <c r="CZ63" s="28">
        <f>외인!CZ63</f>
        <v>21441.85</v>
      </c>
      <c r="DA63" s="28">
        <f>시기외!DA63*$G$3+DA62*(1-$G$3)</f>
        <v>2.6735234066386322E-4</v>
      </c>
      <c r="DB63" s="28">
        <f>외인!DB63</f>
        <v>34645.31</v>
      </c>
      <c r="DC63" s="28">
        <f>시기외!DC63*$G$3+DC62*(1-$G$3)</f>
        <v>-3.0798165759609512E-3</v>
      </c>
      <c r="DD63" s="28">
        <f>외인!DD63</f>
        <v>8883.1</v>
      </c>
      <c r="DE63" s="28">
        <f>시기외!DE63*$G$3+DE62*(1-$G$3)</f>
        <v>7.8237366093913182E-4</v>
      </c>
      <c r="DF63" s="28">
        <f>외인!DF63</f>
        <v>59741.34</v>
      </c>
      <c r="DG63" s="28">
        <f>시기외!DG63*$G$3+DG62*(1-$G$3)</f>
        <v>-2.9613418822291911E-4</v>
      </c>
      <c r="DH63" s="28">
        <f>외인!DH63</f>
        <v>19819.46</v>
      </c>
      <c r="DI63" s="28">
        <f>시기외!DI63*$G$3+DI62*(1-$G$3)</f>
        <v>-7.6458976795264868E-3</v>
      </c>
      <c r="DJ63" s="28">
        <f>외인!DJ63</f>
        <v>693144.17</v>
      </c>
      <c r="DK63" s="28">
        <f>시기외!DK63*$G$3+DK62*(1-$G$3)</f>
        <v>-8.3254419894421175E-4</v>
      </c>
      <c r="DL63" s="28">
        <f>외인!DL63</f>
        <v>102343.29</v>
      </c>
      <c r="DM63" s="28">
        <f>시기외!DM63*$G$3+DM62*(1-$G$3)</f>
        <v>-2.2792077390329075E-3</v>
      </c>
      <c r="DN63" s="28">
        <f>외인!DN63</f>
        <v>3324395.5</v>
      </c>
      <c r="DO63" s="28">
        <f>시기외!DO63*$G$3+DO62*(1-$G$3)</f>
        <v>-1.6478037494799429E-3</v>
      </c>
      <c r="DP63" s="28">
        <f>외인!DP63</f>
        <v>78651.740000000005</v>
      </c>
      <c r="DQ63" s="28">
        <f>시기외!DQ63*$G$3+DQ62*(1-$G$3)</f>
        <v>-1.1824197289860682E-3</v>
      </c>
      <c r="DR63" s="28">
        <f>외인!DR63</f>
        <v>46531.61</v>
      </c>
      <c r="DS63" s="28">
        <f>시기외!DS63*$G$3+DS62*(1-$G$3)</f>
        <v>-4.2349727381894782E-4</v>
      </c>
      <c r="DT63" s="28">
        <f>외인!DT63</f>
        <v>139887.23000000001</v>
      </c>
      <c r="DU63" s="28">
        <f>시기외!DU63*$G$3+DU62*(1-$G$3)</f>
        <v>-1.9294844261241531E-3</v>
      </c>
      <c r="DV63" s="28">
        <f>외인!DV63</f>
        <v>35370.47</v>
      </c>
      <c r="DW63" s="28">
        <f>시기외!DW63*$G$3+DW62*(1-$G$3)</f>
        <v>-8.3483747419230495E-4</v>
      </c>
      <c r="DX63" s="28">
        <f>외인!DX63</f>
        <v>136913.66</v>
      </c>
      <c r="DY63" s="28">
        <f>시기외!DY63*$G$3+DY62*(1-$G$3)</f>
        <v>2.2672749013170988E-3</v>
      </c>
      <c r="DZ63" s="28">
        <f>외인!DZ63</f>
        <v>8104.79</v>
      </c>
      <c r="EA63" s="28">
        <f>시기외!EA63*$G$3+EA62*(1-$G$3)</f>
        <v>-6.373356606905454E-5</v>
      </c>
      <c r="EB63" s="28">
        <f>외인!EB63</f>
        <v>11806.25</v>
      </c>
      <c r="EC63" s="28">
        <f>시기외!EC63*$G$3+EC62*(1-$G$3)</f>
        <v>-3.8743459436142839E-3</v>
      </c>
      <c r="ED63" s="28">
        <f>외인!ED63</f>
        <v>10954.66</v>
      </c>
      <c r="EE63" s="28">
        <f>시기외!EE63*$G$3+EE62*(1-$G$3)</f>
        <v>-9.2154544342067102E-4</v>
      </c>
      <c r="EF63" s="28">
        <f>외인!EF63</f>
        <v>224992.29</v>
      </c>
      <c r="EG63" s="28">
        <f>시기외!EG63*$G$3+EG62*(1-$G$3)</f>
        <v>-1.5861686588352331E-3</v>
      </c>
      <c r="EH63" s="28">
        <f>외인!EH63</f>
        <v>300709.74</v>
      </c>
      <c r="EI63" s="28">
        <f>시기외!EI63*$G$3+EI62*(1-$G$3)</f>
        <v>-4.7345951050162168E-4</v>
      </c>
      <c r="EJ63" s="28">
        <f>외인!EJ63</f>
        <v>106474.69</v>
      </c>
      <c r="EK63" s="28">
        <f>시기외!EK63*$G$3+EK62*(1-$G$3)</f>
        <v>2.0877938848934286E-4</v>
      </c>
      <c r="EL63" s="28">
        <f>외인!EL63</f>
        <v>30262.09</v>
      </c>
      <c r="EM63" s="28">
        <f>시기외!EM63*$G$3+EM62*(1-$G$3)</f>
        <v>-5.2335427170343033E-3</v>
      </c>
      <c r="EN63" s="28">
        <f>외인!EN63</f>
        <v>46531.61</v>
      </c>
      <c r="EO63" s="28">
        <f>시기외!EO63*$G$3+EO62*(1-$G$3)</f>
        <v>-4.2349727381894782E-4</v>
      </c>
      <c r="EP63" s="28">
        <f>외인!EP63</f>
        <v>163061.79999999999</v>
      </c>
      <c r="EQ63" s="28">
        <f>시기외!EQ63*$G$3+EQ62*(1-$G$3)</f>
        <v>-1.8620046357799014E-3</v>
      </c>
      <c r="ER63" s="28">
        <f>외인!ER63</f>
        <v>12842.55</v>
      </c>
      <c r="ES63" s="28">
        <f>시기외!ES63*$G$3+ES62*(1-$G$3)</f>
        <v>-1.4506870809417693E-3</v>
      </c>
      <c r="ET63" s="28">
        <f>외인!ET63</f>
        <v>190123.61</v>
      </c>
      <c r="EU63" s="28">
        <f>시기외!EU63*$G$3+EU62*(1-$G$3)</f>
        <v>-1.3099162262937595E-3</v>
      </c>
      <c r="EV63" s="28">
        <f>외인!EV63</f>
        <v>46013.68</v>
      </c>
      <c r="EW63" s="28">
        <f>시기외!EW63*$G$3+EW62*(1-$G$3)</f>
        <v>1.7436699335993531E-4</v>
      </c>
      <c r="EX63" s="28">
        <f>외인!EX63</f>
        <v>74096.28</v>
      </c>
      <c r="EY63" s="28">
        <f>시기외!EY63*$G$3+EY62*(1-$G$3)</f>
        <v>3.8545921722903033E-4</v>
      </c>
    </row>
    <row r="64" spans="1:155">
      <c r="A64" s="27">
        <f>외인!A64</f>
        <v>46157</v>
      </c>
      <c r="B64" s="28">
        <f>외인!B64</f>
        <v>5953343.3799999999</v>
      </c>
      <c r="C64" s="28">
        <f>시기외!C64*$G$3+C63*(1-$G$3)</f>
        <v>-1.628332732836874E-3</v>
      </c>
      <c r="D64" s="28">
        <f>외인!D64</f>
        <v>629943.24</v>
      </c>
      <c r="E64" s="28">
        <f>시기외!E64*$G$3+E63*(1-$G$3)</f>
        <v>-3.3283168118768266E-4</v>
      </c>
      <c r="F64" s="28">
        <f>외인!F64</f>
        <v>2480116.31</v>
      </c>
      <c r="G64" s="28">
        <f>시기외!G64*$G$3+G63*(1-$G$3)</f>
        <v>-1.3854706913081819E-3</v>
      </c>
      <c r="H64" s="28">
        <f>외인!H64</f>
        <v>323999.31</v>
      </c>
      <c r="I64" s="28">
        <f>시기외!I64*$G$3+I63*(1-$G$3)</f>
        <v>-2.1782709290320368E-4</v>
      </c>
      <c r="J64" s="28">
        <f>외인!J64</f>
        <v>43220.7</v>
      </c>
      <c r="K64" s="28">
        <f>시기외!K64*$G$3+K63*(1-$G$3)</f>
        <v>-3.5128777333981426E-4</v>
      </c>
      <c r="L64" s="28">
        <f>외인!L64</f>
        <v>300044.68</v>
      </c>
      <c r="M64" s="28">
        <f>시기외!M64*$G$3+M63*(1-$G$3)</f>
        <v>-6.0070818357141125E-5</v>
      </c>
      <c r="N64" s="28">
        <f>외인!N64</f>
        <v>302028.25</v>
      </c>
      <c r="O64" s="28">
        <f>시기외!O64*$G$3+O63*(1-$G$3)</f>
        <v>-3.6684790486403137E-4</v>
      </c>
      <c r="P64" s="28">
        <f>외인!P64</f>
        <v>181101.14</v>
      </c>
      <c r="Q64" s="28">
        <f>시기외!Q64*$G$3+Q63*(1-$G$3)</f>
        <v>-1.6209468373197668E-3</v>
      </c>
      <c r="R64" s="28">
        <f>외인!R64</f>
        <v>134630.69</v>
      </c>
      <c r="S64" s="28">
        <f>시기외!S64*$G$3+S63*(1-$G$3)</f>
        <v>-1.7468791082460963E-3</v>
      </c>
      <c r="T64" s="28">
        <f>외인!T64</f>
        <v>9000.8700000000008</v>
      </c>
      <c r="U64" s="28">
        <f>시기외!U64*$G$3+U63*(1-$G$3)</f>
        <v>9.450580439524114E-4</v>
      </c>
      <c r="V64" s="28">
        <f>외인!V64</f>
        <v>125928</v>
      </c>
      <c r="W64" s="28">
        <f>시기외!W64*$G$3+W63*(1-$G$3)</f>
        <v>2.4353154986632508E-3</v>
      </c>
      <c r="X64" s="28">
        <f>외인!X64</f>
        <v>3009271.21</v>
      </c>
      <c r="Y64" s="28">
        <f>시기외!Y64*$G$3+Y63*(1-$G$3)</f>
        <v>-2.3563443251883691E-3</v>
      </c>
      <c r="Z64" s="28">
        <f>외인!Z64</f>
        <v>46272.38</v>
      </c>
      <c r="AA64" s="28">
        <f>시기외!AA64*$G$3+AA63*(1-$G$3)</f>
        <v>4.6858345757529402E-4</v>
      </c>
      <c r="AB64" s="28">
        <f>외인!AB64</f>
        <v>199534.72</v>
      </c>
      <c r="AC64" s="28">
        <f>시기외!AC64*$G$3+AC63*(1-$G$3)</f>
        <v>-5.5686547089577791E-4</v>
      </c>
      <c r="AD64" s="28">
        <f>외인!AD64</f>
        <v>20378.740000000002</v>
      </c>
      <c r="AE64" s="28">
        <f>시기외!AE64*$G$3+AE63*(1-$G$3)</f>
        <v>7.8054313753880313E-4</v>
      </c>
      <c r="AF64" s="28">
        <f>외인!AF64</f>
        <v>24166.73</v>
      </c>
      <c r="AG64" s="28">
        <f>시기외!AG64*$G$3+AG63*(1-$G$3)</f>
        <v>-5.3646301124858956E-4</v>
      </c>
      <c r="AH64" s="28">
        <f>외인!AH64</f>
        <v>209550.14</v>
      </c>
      <c r="AI64" s="28">
        <f>시기외!AI64*$G$3+AI63*(1-$G$3)</f>
        <v>-1.4412999973655181E-3</v>
      </c>
      <c r="AJ64" s="28">
        <f>외인!AJ64</f>
        <v>103692.38</v>
      </c>
      <c r="AK64" s="28">
        <f>시기외!AK64*$G$3+AK63*(1-$G$3)</f>
        <v>-3.564522063617214E-3</v>
      </c>
      <c r="AL64" s="28">
        <f>외인!AL64</f>
        <v>109581.03</v>
      </c>
      <c r="AM64" s="28">
        <f>시기외!AM64*$G$3+AM63*(1-$G$3)</f>
        <v>-2.1476960824863998E-3</v>
      </c>
      <c r="AN64" s="28">
        <f>외인!AN64</f>
        <v>211374.27</v>
      </c>
      <c r="AO64" s="28">
        <f>시기외!AO64*$G$3+AO63*(1-$G$3)</f>
        <v>5.3078804225049024E-4</v>
      </c>
      <c r="AP64" s="28">
        <f>외인!AP64</f>
        <v>175714.81</v>
      </c>
      <c r="AQ64" s="28">
        <f>시기외!AQ64*$G$3+AQ63*(1-$G$3)</f>
        <v>-1.3801596982897695E-3</v>
      </c>
      <c r="AR64" s="28">
        <f>외인!AR64</f>
        <v>24852.62</v>
      </c>
      <c r="AS64" s="28">
        <f>시기외!AS64*$G$3+AS63*(1-$G$3)</f>
        <v>8.060178055508448E-4</v>
      </c>
      <c r="AT64" s="28">
        <f>외인!AT64</f>
        <v>104632.37</v>
      </c>
      <c r="AU64" s="28">
        <f>시기외!AU64*$G$3+AU63*(1-$G$3)</f>
        <v>1.3873537584049849E-3</v>
      </c>
      <c r="AV64" s="28">
        <f>외인!AV64</f>
        <v>49582.95</v>
      </c>
      <c r="AW64" s="28">
        <f>시기외!AW64*$G$3+AW63*(1-$G$3)</f>
        <v>4.9378194960340719E-4</v>
      </c>
      <c r="AX64" s="28">
        <f>외인!AX64</f>
        <v>67968.100000000006</v>
      </c>
      <c r="AY64" s="28">
        <f>시기외!AY64*$G$3+AY63*(1-$G$3)</f>
        <v>-2.7569704548272645E-3</v>
      </c>
      <c r="AZ64" s="28">
        <f>외인!AZ64</f>
        <v>3220809.41</v>
      </c>
      <c r="BA64" s="28">
        <f>시기외!BA64*$G$3+BA63*(1-$G$3)</f>
        <v>-2.2224292692217267E-3</v>
      </c>
      <c r="BB64" s="28">
        <f>외인!BB64</f>
        <v>115705.03</v>
      </c>
      <c r="BC64" s="28">
        <f>시기외!BC64*$G$3+BC63*(1-$G$3)</f>
        <v>4.6056504157873527E-4</v>
      </c>
      <c r="BD64" s="28">
        <f>외인!BD64</f>
        <v>33697.29</v>
      </c>
      <c r="BE64" s="28">
        <f>시기외!BE64*$G$3+BE63*(1-$G$3)</f>
        <v>-3.4201248262365289E-3</v>
      </c>
      <c r="BF64" s="28">
        <f>외인!BF64</f>
        <v>0</v>
      </c>
      <c r="BG64" s="28" t="e">
        <f>시기외!BG64*$G$3+BG63*(1-$G$3)</f>
        <v>#DIV/0!</v>
      </c>
      <c r="BH64" s="28">
        <f>외인!BH64</f>
        <v>101633.19</v>
      </c>
      <c r="BI64" s="28">
        <f>시기외!BI64*$G$3+BI63*(1-$G$3)</f>
        <v>4.818969076269572E-4</v>
      </c>
      <c r="BJ64" s="28">
        <f>외인!BJ64</f>
        <v>124999.79</v>
      </c>
      <c r="BK64" s="28">
        <f>시기외!BK64*$G$3+BK63*(1-$G$3)</f>
        <v>-9.4976326824110593E-4</v>
      </c>
      <c r="BL64" s="28">
        <f>외인!BL64</f>
        <v>45493.39</v>
      </c>
      <c r="BM64" s="28">
        <f>시기외!BM64*$G$3+BM63*(1-$G$3)</f>
        <v>-1.4434590188050068E-3</v>
      </c>
      <c r="BN64" s="28">
        <f>외인!BN64</f>
        <v>55916.59</v>
      </c>
      <c r="BO64" s="28">
        <f>시기외!BO64*$G$3+BO63*(1-$G$3)</f>
        <v>2.4674283935325917E-3</v>
      </c>
      <c r="BP64" s="28">
        <f>외인!BP64</f>
        <v>76613.69</v>
      </c>
      <c r="BQ64" s="28">
        <f>시기외!BQ64*$G$3+BQ63*(1-$G$3)</f>
        <v>-2.4927113119731876E-3</v>
      </c>
      <c r="BR64" s="28">
        <f>외인!BR64</f>
        <v>324075.99</v>
      </c>
      <c r="BS64" s="28">
        <f>시기외!BS64*$G$3+BS63*(1-$G$3)</f>
        <v>-7.3016047751169716E-4</v>
      </c>
      <c r="BT64" s="28">
        <f>외인!BT64</f>
        <v>3051663.89</v>
      </c>
      <c r="BU64" s="28">
        <f>시기외!BU64*$G$3+BU63*(1-$G$3)</f>
        <v>-2.3160105566853197E-3</v>
      </c>
      <c r="BV64" s="28">
        <f>외인!BV64</f>
        <v>459467.46</v>
      </c>
      <c r="BW64" s="28">
        <f>시기외!BW64*$G$3+BW63*(1-$G$3)</f>
        <v>-8.3487724967734546E-4</v>
      </c>
      <c r="BX64" s="28">
        <f>외인!BX64</f>
        <v>76213.38</v>
      </c>
      <c r="BY64" s="28">
        <f>시기외!BY64*$G$3+BY63*(1-$G$3)</f>
        <v>-7.1440265889842328E-4</v>
      </c>
      <c r="BZ64" s="28">
        <f>외인!BZ64</f>
        <v>320955.28999999998</v>
      </c>
      <c r="CA64" s="28">
        <f>시기외!CA64*$G$3+CA63*(1-$G$3)</f>
        <v>-3.7826791086090206E-4</v>
      </c>
      <c r="CB64" s="28">
        <f>외인!CB64</f>
        <v>12242.45</v>
      </c>
      <c r="CC64" s="28">
        <f>시기외!CC64*$G$3+CC63*(1-$G$3)</f>
        <v>-3.7554169768085608E-3</v>
      </c>
      <c r="CD64" s="28">
        <f>외인!CD64</f>
        <v>27624.02</v>
      </c>
      <c r="CE64" s="28">
        <f>시기외!CE64*$G$3+CE63*(1-$G$3)</f>
        <v>-4.7573973189933162E-3</v>
      </c>
      <c r="CF64" s="28">
        <f>외인!CF64</f>
        <v>30586.76</v>
      </c>
      <c r="CG64" s="28">
        <f>시기외!CG64*$G$3+CG63*(1-$G$3)</f>
        <v>3.9473338790085161E-3</v>
      </c>
      <c r="CH64" s="28">
        <f>외인!CH64</f>
        <v>68659.06</v>
      </c>
      <c r="CI64" s="28">
        <f>시기외!CI64*$G$3+CI63*(1-$G$3)</f>
        <v>5.4520566124009945E-4</v>
      </c>
      <c r="CJ64" s="28">
        <f>외인!CJ64</f>
        <v>342447.99</v>
      </c>
      <c r="CK64" s="28">
        <f>시기외!CK64*$G$3+CK63*(1-$G$3)</f>
        <v>-1.2669857123805126E-3</v>
      </c>
      <c r="CL64" s="28">
        <f>외인!CL64</f>
        <v>227868.59</v>
      </c>
      <c r="CM64" s="28">
        <f>시기외!CM64*$G$3+CM63*(1-$G$3)</f>
        <v>-6.7999412600148264E-4</v>
      </c>
      <c r="CN64" s="28">
        <f>외인!CN64</f>
        <v>121302.15</v>
      </c>
      <c r="CO64" s="28">
        <f>시기외!CO64*$G$3+CO63*(1-$G$3)</f>
        <v>-2.2602878915170214E-3</v>
      </c>
      <c r="CP64" s="28">
        <f>외인!CP64</f>
        <v>116233.76</v>
      </c>
      <c r="CQ64" s="28">
        <f>시기외!CQ64*$G$3+CQ63*(1-$G$3)</f>
        <v>4.6123169148587587E-4</v>
      </c>
      <c r="CR64" s="28">
        <f>외인!CR64</f>
        <v>168908.45</v>
      </c>
      <c r="CS64" s="28">
        <f>시기외!CS64*$G$3+CS63*(1-$G$3)</f>
        <v>-1.5123591546392801E-3</v>
      </c>
      <c r="CT64" s="28">
        <f>외인!CT64</f>
        <v>179825.48</v>
      </c>
      <c r="CU64" s="28">
        <f>시기외!CU64*$G$3+CU63*(1-$G$3)</f>
        <v>7.5256775946983966E-4</v>
      </c>
      <c r="CV64" s="28">
        <f>외인!CV64</f>
        <v>3051663.89</v>
      </c>
      <c r="CW64" s="28">
        <f>시기외!CW64*$G$3+CW63*(1-$G$3)</f>
        <v>-2.3160105566853197E-3</v>
      </c>
      <c r="CX64" s="28">
        <f>외인!CX64</f>
        <v>248515.78</v>
      </c>
      <c r="CY64" s="28">
        <f>시기외!CY64*$G$3+CY63*(1-$G$3)</f>
        <v>1.2660689839324817E-4</v>
      </c>
      <c r="CZ64" s="28">
        <f>외인!CZ64</f>
        <v>20032.47</v>
      </c>
      <c r="DA64" s="28">
        <f>시기외!DA64*$G$3+DA63*(1-$G$3)</f>
        <v>1.4947002970737192E-3</v>
      </c>
      <c r="DB64" s="28">
        <f>외인!DB64</f>
        <v>33697.29</v>
      </c>
      <c r="DC64" s="28">
        <f>시기외!DC64*$G$3+DC63*(1-$G$3)</f>
        <v>-3.4201248262365289E-3</v>
      </c>
      <c r="DD64" s="28">
        <f>외인!DD64</f>
        <v>9000.8700000000008</v>
      </c>
      <c r="DE64" s="28">
        <f>시기외!DE64*$G$3+DE63*(1-$G$3)</f>
        <v>9.450580439524114E-4</v>
      </c>
      <c r="DF64" s="28">
        <f>외인!DF64</f>
        <v>57217.41</v>
      </c>
      <c r="DG64" s="28">
        <f>시기외!DG64*$G$3+DG63*(1-$G$3)</f>
        <v>-5.4308959981054614E-4</v>
      </c>
      <c r="DH64" s="28">
        <f>외인!DH64</f>
        <v>19678.64</v>
      </c>
      <c r="DI64" s="28">
        <f>시기외!DI64*$G$3+DI63*(1-$G$3)</f>
        <v>-6.5358235631457337E-3</v>
      </c>
      <c r="DJ64" s="28">
        <f>외인!DJ64</f>
        <v>654746.93999999994</v>
      </c>
      <c r="DK64" s="28">
        <f>시기외!DK64*$G$3+DK63*(1-$G$3)</f>
        <v>-1.1093238831394584E-3</v>
      </c>
      <c r="DL64" s="28">
        <f>외인!DL64</f>
        <v>98300.13</v>
      </c>
      <c r="DM64" s="28">
        <f>시기외!DM64*$G$3+DM63*(1-$G$3)</f>
        <v>-2.645344797598123E-3</v>
      </c>
      <c r="DN64" s="28">
        <f>외인!DN64</f>
        <v>3051663.89</v>
      </c>
      <c r="DO64" s="28">
        <f>시기외!DO64*$G$3+DO63*(1-$G$3)</f>
        <v>-2.3160105566853197E-3</v>
      </c>
      <c r="DP64" s="28">
        <f>외인!DP64</f>
        <v>75932.070000000007</v>
      </c>
      <c r="DQ64" s="28">
        <f>시기외!DQ64*$G$3+DQ63*(1-$G$3)</f>
        <v>-8.2934386559973194E-4</v>
      </c>
      <c r="DR64" s="28">
        <f>외인!DR64</f>
        <v>44180.59</v>
      </c>
      <c r="DS64" s="28">
        <f>시기외!DS64*$G$3+DS63*(1-$G$3)</f>
        <v>-1.3624840443391949E-4</v>
      </c>
      <c r="DT64" s="28">
        <f>외인!DT64</f>
        <v>134630.69</v>
      </c>
      <c r="DU64" s="28">
        <f>시기외!DU64*$G$3+DU63*(1-$G$3)</f>
        <v>-1.7468791082460963E-3</v>
      </c>
      <c r="DV64" s="28">
        <f>외인!DV64</f>
        <v>34004.92</v>
      </c>
      <c r="DW64" s="28">
        <f>시기외!DW64*$G$3+DW63*(1-$G$3)</f>
        <v>-6.6830690462082749E-4</v>
      </c>
      <c r="DX64" s="28">
        <f>외인!DX64</f>
        <v>125928</v>
      </c>
      <c r="DY64" s="28">
        <f>시기외!DY64*$G$3+DY63*(1-$G$3)</f>
        <v>2.4353154986632508E-3</v>
      </c>
      <c r="DZ64" s="28">
        <f>외인!DZ64</f>
        <v>7933.01</v>
      </c>
      <c r="EA64" s="28">
        <f>시기외!EA64*$G$3+EA63*(1-$G$3)</f>
        <v>4.2915528147501899E-4</v>
      </c>
      <c r="EB64" s="28">
        <f>외인!EB64</f>
        <v>11730.93</v>
      </c>
      <c r="EC64" s="28">
        <f>시기외!EC64*$G$3+EC63*(1-$G$3)</f>
        <v>-3.2557356536133653E-3</v>
      </c>
      <c r="ED64" s="28">
        <f>외인!ED64</f>
        <v>10537.86</v>
      </c>
      <c r="EE64" s="28">
        <f>시기외!EE64*$G$3+EE63*(1-$G$3)</f>
        <v>-1.2488470913482397E-3</v>
      </c>
      <c r="EF64" s="28">
        <f>외인!EF64</f>
        <v>218664.04</v>
      </c>
      <c r="EG64" s="28">
        <f>시기외!EG64*$G$3+EG63*(1-$G$3)</f>
        <v>-1.3628699771876358E-3</v>
      </c>
      <c r="EH64" s="28">
        <f>외인!EH64</f>
        <v>283074.76</v>
      </c>
      <c r="EI64" s="28">
        <f>시기외!EI64*$G$3+EI63*(1-$G$3)</f>
        <v>-3.7694549186462927E-4</v>
      </c>
      <c r="EJ64" s="28">
        <f>외인!EJ64</f>
        <v>100992.15</v>
      </c>
      <c r="EK64" s="28">
        <f>시기외!EK64*$G$3+EK63*(1-$G$3)</f>
        <v>4.4568267664022473E-4</v>
      </c>
      <c r="EL64" s="28">
        <f>외인!EL64</f>
        <v>30062.39</v>
      </c>
      <c r="EM64" s="28">
        <f>시기외!EM64*$G$3+EM63*(1-$G$3)</f>
        <v>-4.3918429041751392E-3</v>
      </c>
      <c r="EN64" s="28">
        <f>외인!EN64</f>
        <v>44180.59</v>
      </c>
      <c r="EO64" s="28">
        <f>시기외!EO64*$G$3+EO63*(1-$G$3)</f>
        <v>-1.3624840443391949E-4</v>
      </c>
      <c r="EP64" s="28">
        <f>외인!EP64</f>
        <v>152260.44</v>
      </c>
      <c r="EQ64" s="28">
        <f>시기외!EQ64*$G$3+EQ63*(1-$G$3)</f>
        <v>-1.5934570329146169E-3</v>
      </c>
      <c r="ER64" s="28">
        <f>외인!ER64</f>
        <v>12300.02</v>
      </c>
      <c r="ES64" s="28">
        <f>시기외!ES64*$G$3+ES63*(1-$G$3)</f>
        <v>-8.3676087332552917E-4</v>
      </c>
      <c r="ET64" s="28">
        <f>외인!ET64</f>
        <v>175714.81</v>
      </c>
      <c r="EU64" s="28">
        <f>시기외!EU64*$G$3+EU63*(1-$G$3)</f>
        <v>-1.3801596982897695E-3</v>
      </c>
      <c r="EV64" s="28">
        <f>외인!EV64</f>
        <v>46272.38</v>
      </c>
      <c r="EW64" s="28">
        <f>시기외!EW64*$G$3+EW63*(1-$G$3)</f>
        <v>4.6858345757529402E-4</v>
      </c>
      <c r="EX64" s="28">
        <f>외인!EX64</f>
        <v>69961.37</v>
      </c>
      <c r="EY64" s="28">
        <f>시기외!EY64*$G$3+EY63*(1-$G$3)</f>
        <v>4.7239234592678816E-4</v>
      </c>
    </row>
    <row r="65" spans="1:155">
      <c r="A65" s="27">
        <f>외인!A65</f>
        <v>46160</v>
      </c>
      <c r="B65" s="28">
        <f>외인!B65</f>
        <v>5971606.3899999997</v>
      </c>
      <c r="C65" s="28">
        <f>시기외!C65*$G$3+C64*(1-$G$3)</f>
        <v>-1.9035788056636265E-3</v>
      </c>
      <c r="D65" s="28">
        <f>외인!D65</f>
        <v>619438.03</v>
      </c>
      <c r="E65" s="28">
        <f>시기외!E65*$G$3+E64*(1-$G$3)</f>
        <v>-3.2788213263875625E-4</v>
      </c>
      <c r="F65" s="28">
        <f>외인!F65</f>
        <v>2517647.21</v>
      </c>
      <c r="G65" s="28">
        <f>시기외!G65*$G$3+G64*(1-$G$3)</f>
        <v>-1.6236114421105143E-3</v>
      </c>
      <c r="H65" s="28">
        <f>외인!H65</f>
        <v>320666.81</v>
      </c>
      <c r="I65" s="28">
        <f>시기외!I65*$G$3+I64*(1-$G$3)</f>
        <v>-4.6223610615096897E-4</v>
      </c>
      <c r="J65" s="28">
        <f>외인!J65</f>
        <v>42395.27</v>
      </c>
      <c r="K65" s="28">
        <f>시기외!K65*$G$3+K64*(1-$G$3)</f>
        <v>-2.3689569430167834E-4</v>
      </c>
      <c r="L65" s="28">
        <f>외인!L65</f>
        <v>296875.89</v>
      </c>
      <c r="M65" s="28">
        <f>시기외!M65*$G$3+M64*(1-$G$3)</f>
        <v>-3.2748970111352448E-4</v>
      </c>
      <c r="N65" s="28">
        <f>외인!N65</f>
        <v>285944</v>
      </c>
      <c r="O65" s="28">
        <f>시기외!O65*$G$3+O64*(1-$G$3)</f>
        <v>-1.0737329768692864E-3</v>
      </c>
      <c r="P65" s="28">
        <f>외인!P65</f>
        <v>175002.33</v>
      </c>
      <c r="Q65" s="28">
        <f>시기외!Q65*$G$3+Q64*(1-$G$3)</f>
        <v>-1.3363357050986742E-3</v>
      </c>
      <c r="R65" s="28">
        <f>외인!R65</f>
        <v>129959.67</v>
      </c>
      <c r="S65" s="28">
        <f>시기외!S65*$G$3+S64*(1-$G$3)</f>
        <v>-1.6653226442735461E-3</v>
      </c>
      <c r="T65" s="28">
        <f>외인!T65</f>
        <v>8514.52</v>
      </c>
      <c r="U65" s="28">
        <f>시기외!U65*$G$3+U64*(1-$G$3)</f>
        <v>1.0296788199662778E-3</v>
      </c>
      <c r="V65" s="28">
        <f>외인!V65</f>
        <v>128104.1</v>
      </c>
      <c r="W65" s="28">
        <f>시기외!W65*$G$3+W64*(1-$G$3)</f>
        <v>2.6128707355342418E-3</v>
      </c>
      <c r="X65" s="28">
        <f>외인!X65</f>
        <v>3083196.46</v>
      </c>
      <c r="Y65" s="28">
        <f>시기외!Y65*$G$3+Y64*(1-$G$3)</f>
        <v>-2.8451520956119512E-3</v>
      </c>
      <c r="Z65" s="28">
        <f>외인!Z65</f>
        <v>46773.5</v>
      </c>
      <c r="AA65" s="28">
        <f>시기외!AA65*$G$3+AA64*(1-$G$3)</f>
        <v>9.2338638805483739E-4</v>
      </c>
      <c r="AB65" s="28">
        <f>외인!AB65</f>
        <v>195579.04</v>
      </c>
      <c r="AC65" s="28">
        <f>시기외!AC65*$G$3+AC64*(1-$G$3)</f>
        <v>-5.2998575066608763E-4</v>
      </c>
      <c r="AD65" s="28">
        <f>외인!AD65</f>
        <v>19653.080000000002</v>
      </c>
      <c r="AE65" s="28">
        <f>시기외!AE65*$G$3+AE64*(1-$G$3)</f>
        <v>9.648941460908304E-4</v>
      </c>
      <c r="AF65" s="28">
        <f>외인!AF65</f>
        <v>24160.06</v>
      </c>
      <c r="AG65" s="28">
        <f>시기외!AG65*$G$3+AG64*(1-$G$3)</f>
        <v>-4.5514012011499904E-4</v>
      </c>
      <c r="AH65" s="28">
        <f>외인!AH65</f>
        <v>205550.37</v>
      </c>
      <c r="AI65" s="28">
        <f>시기외!AI65*$G$3+AI64*(1-$G$3)</f>
        <v>-1.7656825897502154E-3</v>
      </c>
      <c r="AJ65" s="28">
        <f>외인!AJ65</f>
        <v>100966.11</v>
      </c>
      <c r="AK65" s="28">
        <f>시기외!AK65*$G$3+AK64*(1-$G$3)</f>
        <v>-3.1596399368359488E-3</v>
      </c>
      <c r="AL65" s="28">
        <f>외인!AL65</f>
        <v>103040.77</v>
      </c>
      <c r="AM65" s="28">
        <f>시기외!AM65*$G$3+AM64*(1-$G$3)</f>
        <v>-2.8460600436411303E-3</v>
      </c>
      <c r="AN65" s="28">
        <f>외인!AN65</f>
        <v>201597.25</v>
      </c>
      <c r="AO65" s="28">
        <f>시기외!AO65*$G$3+AO64*(1-$G$3)</f>
        <v>-1.1099834479335214E-4</v>
      </c>
      <c r="AP65" s="28">
        <f>외인!AP65</f>
        <v>175732.59</v>
      </c>
      <c r="AQ65" s="28">
        <f>시기외!AQ65*$G$3+AQ64*(1-$G$3)</f>
        <v>-1.3151491760796147E-3</v>
      </c>
      <c r="AR65" s="28">
        <f>외인!AR65</f>
        <v>24193.9</v>
      </c>
      <c r="AS65" s="28">
        <f>시기외!AS65*$G$3+AS64*(1-$G$3)</f>
        <v>1.0340427706121804E-3</v>
      </c>
      <c r="AT65" s="28">
        <f>외인!AT65</f>
        <v>98381.13</v>
      </c>
      <c r="AU65" s="28">
        <f>시기외!AU65*$G$3+AU64*(1-$G$3)</f>
        <v>7.1738564489561658E-4</v>
      </c>
      <c r="AV65" s="28">
        <f>외인!AV65</f>
        <v>47984.04</v>
      </c>
      <c r="AW65" s="28">
        <f>시기외!AW65*$G$3+AW64*(1-$G$3)</f>
        <v>9.2112387149420551E-4</v>
      </c>
      <c r="AX65" s="28">
        <f>외인!AX65</f>
        <v>66243.240000000005</v>
      </c>
      <c r="AY65" s="28">
        <f>시기외!AY65*$G$3+AY64*(1-$G$3)</f>
        <v>-2.5841094945425005E-3</v>
      </c>
      <c r="AZ65" s="28">
        <f>외인!AZ65</f>
        <v>3294132.61</v>
      </c>
      <c r="BA65" s="28">
        <f>시기외!BA65*$G$3+BA64*(1-$G$3)</f>
        <v>-2.6659256492357871E-3</v>
      </c>
      <c r="BB65" s="28">
        <f>외인!BB65</f>
        <v>117129.49</v>
      </c>
      <c r="BC65" s="28">
        <f>시기외!BC65*$G$3+BC64*(1-$G$3)</f>
        <v>7.0412749877960944E-4</v>
      </c>
      <c r="BD65" s="28">
        <f>외인!BD65</f>
        <v>32842.5</v>
      </c>
      <c r="BE65" s="28">
        <f>시기외!BE65*$G$3+BE64*(1-$G$3)</f>
        <v>-3.7281897767606591E-3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103609.75</v>
      </c>
      <c r="BI65" s="28">
        <f>시기외!BI65*$G$3+BI64*(1-$G$3)</f>
        <v>5.5789329254543607E-4</v>
      </c>
      <c r="BJ65" s="28">
        <f>외인!BJ65</f>
        <v>124044.47</v>
      </c>
      <c r="BK65" s="28">
        <f>시기외!BK65*$G$3+BK64*(1-$G$3)</f>
        <v>-1.1285665372071769E-3</v>
      </c>
      <c r="BL65" s="28">
        <f>외인!BL65</f>
        <v>45433.96</v>
      </c>
      <c r="BM65" s="28">
        <f>시기외!BM65*$G$3+BM64*(1-$G$3)</f>
        <v>-1.1884411716940118E-3</v>
      </c>
      <c r="BN65" s="28">
        <f>외인!BN65</f>
        <v>55054.559999999998</v>
      </c>
      <c r="BO65" s="28">
        <f>시기외!BO65*$G$3+BO64*(1-$G$3)</f>
        <v>2.5459429978494626E-3</v>
      </c>
      <c r="BP65" s="28">
        <f>외인!BP65</f>
        <v>74975.360000000001</v>
      </c>
      <c r="BQ65" s="28">
        <f>시기외!BQ65*$G$3+BQ64*(1-$G$3)</f>
        <v>-2.3102884507696752E-3</v>
      </c>
      <c r="BR65" s="28">
        <f>외인!BR65</f>
        <v>321354.86</v>
      </c>
      <c r="BS65" s="28">
        <f>시기외!BS65*$G$3+BS64*(1-$G$3)</f>
        <v>-9.3431503352144995E-4</v>
      </c>
      <c r="BT65" s="28">
        <f>외인!BT65</f>
        <v>3125370.79</v>
      </c>
      <c r="BU65" s="28">
        <f>시기외!BU65*$G$3+BU64*(1-$G$3)</f>
        <v>-2.787108789126704E-3</v>
      </c>
      <c r="BV65" s="28">
        <f>외인!BV65</f>
        <v>455710.08</v>
      </c>
      <c r="BW65" s="28">
        <f>시기외!BW65*$G$3+BW64*(1-$G$3)</f>
        <v>-7.6469363366474534E-4</v>
      </c>
      <c r="BX65" s="28">
        <f>외인!BX65</f>
        <v>74281.42</v>
      </c>
      <c r="BY65" s="28">
        <f>시기외!BY65*$G$3+BY64*(1-$G$3)</f>
        <v>-7.5728149629865587E-4</v>
      </c>
      <c r="BZ65" s="28">
        <f>외인!BZ65</f>
        <v>304638.01</v>
      </c>
      <c r="CA65" s="28">
        <f>시기외!CA65*$G$3+CA64*(1-$G$3)</f>
        <v>-1.0387164399142113E-3</v>
      </c>
      <c r="CB65" s="28">
        <f>외인!CB65</f>
        <v>11806.71</v>
      </c>
      <c r="CC65" s="28">
        <f>시기외!CC65*$G$3+CC64*(1-$G$3)</f>
        <v>-3.3123948547172911E-3</v>
      </c>
      <c r="CD65" s="28">
        <f>외인!CD65</f>
        <v>26743.62</v>
      </c>
      <c r="CE65" s="28">
        <f>시기외!CE65*$G$3+CE64*(1-$G$3)</f>
        <v>-3.7960176237862059E-3</v>
      </c>
      <c r="CF65" s="28">
        <f>외인!CF65</f>
        <v>29288.080000000002</v>
      </c>
      <c r="CG65" s="28">
        <f>시기외!CG65*$G$3+CG64*(1-$G$3)</f>
        <v>4.0122601066220828E-3</v>
      </c>
      <c r="CH65" s="28">
        <f>외인!CH65</f>
        <v>66890.83</v>
      </c>
      <c r="CI65" s="28">
        <f>시기외!CI65*$G$3+CI64*(1-$G$3)</f>
        <v>8.3670414477709425E-4</v>
      </c>
      <c r="CJ65" s="28">
        <f>외인!CJ65</f>
        <v>328496.31</v>
      </c>
      <c r="CK65" s="28">
        <f>시기외!CK65*$G$3+CK64*(1-$G$3)</f>
        <v>-1.0717744661651E-3</v>
      </c>
      <c r="CL65" s="28">
        <f>외인!CL65</f>
        <v>224372.67</v>
      </c>
      <c r="CM65" s="28">
        <f>시기외!CM65*$G$3+CM64*(1-$G$3)</f>
        <v>-6.4238355492979261E-4</v>
      </c>
      <c r="CN65" s="28">
        <f>외인!CN65</f>
        <v>119938.48</v>
      </c>
      <c r="CO65" s="28">
        <f>시기외!CO65*$G$3+CO64*(1-$G$3)</f>
        <v>-2.4888082590216387E-3</v>
      </c>
      <c r="CP65" s="28">
        <f>외인!CP65</f>
        <v>117682.64</v>
      </c>
      <c r="CQ65" s="28">
        <f>시기외!CQ65*$G$3+CQ64*(1-$G$3)</f>
        <v>7.0401115966372803E-4</v>
      </c>
      <c r="CR65" s="28">
        <f>외인!CR65</f>
        <v>163445.79999999999</v>
      </c>
      <c r="CS65" s="28">
        <f>시기외!CS65*$G$3+CS64*(1-$G$3)</f>
        <v>-1.4220739893783417E-3</v>
      </c>
      <c r="CT65" s="28">
        <f>외인!CT65</f>
        <v>182661.37</v>
      </c>
      <c r="CU65" s="28">
        <f>시기외!CU65*$G$3+CU64*(1-$G$3)</f>
        <v>7.9582135114851526E-4</v>
      </c>
      <c r="CV65" s="28">
        <f>외인!CV65</f>
        <v>3125370.79</v>
      </c>
      <c r="CW65" s="28">
        <f>시기외!CW65*$G$3+CW64*(1-$G$3)</f>
        <v>-2.787108789126704E-3</v>
      </c>
      <c r="CX65" s="28">
        <f>외인!CX65</f>
        <v>241746.15</v>
      </c>
      <c r="CY65" s="28">
        <f>시기외!CY65*$G$3+CY64*(1-$G$3)</f>
        <v>-3.1156202718299667E-4</v>
      </c>
      <c r="CZ65" s="28">
        <f>외인!CZ65</f>
        <v>19590.22</v>
      </c>
      <c r="DA65" s="28">
        <f>시기외!DA65*$G$3+DA64*(1-$G$3)</f>
        <v>2.7417000154281641E-3</v>
      </c>
      <c r="DB65" s="28">
        <f>외인!DB65</f>
        <v>32842.5</v>
      </c>
      <c r="DC65" s="28">
        <f>시기외!DC65*$G$3+DC64*(1-$G$3)</f>
        <v>-3.7281897767606591E-3</v>
      </c>
      <c r="DD65" s="28">
        <f>외인!DD65</f>
        <v>8514.52</v>
      </c>
      <c r="DE65" s="28">
        <f>시기외!DE65*$G$3+DE64*(1-$G$3)</f>
        <v>1.0296788199662778E-3</v>
      </c>
      <c r="DF65" s="28">
        <f>외인!DF65</f>
        <v>56055.89</v>
      </c>
      <c r="DG65" s="28">
        <f>시기외!DG65*$G$3+DG64*(1-$G$3)</f>
        <v>-6.1531594702024365E-4</v>
      </c>
      <c r="DH65" s="28">
        <f>외인!DH65</f>
        <v>18866.53</v>
      </c>
      <c r="DI65" s="28">
        <f>시기외!DI65*$G$3+DI64*(1-$G$3)</f>
        <v>-5.3662447348935861E-3</v>
      </c>
      <c r="DJ65" s="28">
        <f>외인!DJ65</f>
        <v>646460.51</v>
      </c>
      <c r="DK65" s="28">
        <f>시기외!DK65*$G$3+DK64*(1-$G$3)</f>
        <v>-1.3874052195802533E-3</v>
      </c>
      <c r="DL65" s="28">
        <f>외인!DL65</f>
        <v>96825.23</v>
      </c>
      <c r="DM65" s="28">
        <f>시기외!DM65*$G$3+DM64*(1-$G$3)</f>
        <v>-2.9217569897878881E-3</v>
      </c>
      <c r="DN65" s="28">
        <f>외인!DN65</f>
        <v>3125370.79</v>
      </c>
      <c r="DO65" s="28">
        <f>시기외!DO65*$G$3+DO64*(1-$G$3)</f>
        <v>-2.787108789126704E-3</v>
      </c>
      <c r="DP65" s="28">
        <f>외인!DP65</f>
        <v>72018.42</v>
      </c>
      <c r="DQ65" s="28">
        <f>시기외!DQ65*$G$3+DQ64*(1-$G$3)</f>
        <v>-6.3206947420164862E-4</v>
      </c>
      <c r="DR65" s="28">
        <f>외인!DR65</f>
        <v>43259.1</v>
      </c>
      <c r="DS65" s="28">
        <f>시기외!DS65*$G$3+DS64*(1-$G$3)</f>
        <v>-7.2290377808850584E-5</v>
      </c>
      <c r="DT65" s="28">
        <f>외인!DT65</f>
        <v>129959.67</v>
      </c>
      <c r="DU65" s="28">
        <f>시기외!DU65*$G$3+DU64*(1-$G$3)</f>
        <v>-1.6653226442735461E-3</v>
      </c>
      <c r="DV65" s="28">
        <f>외인!DV65</f>
        <v>33216.1</v>
      </c>
      <c r="DW65" s="28">
        <f>시기외!DW65*$G$3+DW64*(1-$G$3)</f>
        <v>-5.3598669301549212E-4</v>
      </c>
      <c r="DX65" s="28">
        <f>외인!DX65</f>
        <v>128104.1</v>
      </c>
      <c r="DY65" s="28">
        <f>시기외!DY65*$G$3+DY64*(1-$G$3)</f>
        <v>2.6128707355342418E-3</v>
      </c>
      <c r="DZ65" s="28">
        <f>외인!DZ65</f>
        <v>7767.72</v>
      </c>
      <c r="EA65" s="28">
        <f>시기외!EA65*$G$3+EA64*(1-$G$3)</f>
        <v>9.1115875100079347E-4</v>
      </c>
      <c r="EB65" s="28">
        <f>외인!EB65</f>
        <v>11302.99</v>
      </c>
      <c r="EC65" s="28">
        <f>시기외!EC65*$G$3+EC64*(1-$G$3)</f>
        <v>-2.6414727627195487E-3</v>
      </c>
      <c r="ED65" s="28">
        <f>외인!ED65</f>
        <v>10500.6</v>
      </c>
      <c r="EE65" s="28">
        <f>시기외!EE65*$G$3+EE64*(1-$G$3)</f>
        <v>-1.0810377241558694E-3</v>
      </c>
      <c r="EF65" s="28">
        <f>외인!EF65</f>
        <v>210890.72</v>
      </c>
      <c r="EG65" s="28">
        <f>시기외!EG65*$G$3+EG64*(1-$G$3)</f>
        <v>-1.1746086891718957E-3</v>
      </c>
      <c r="EH65" s="28">
        <f>외인!EH65</f>
        <v>277976.73</v>
      </c>
      <c r="EI65" s="28">
        <f>시기외!EI65*$G$3+EI64*(1-$G$3)</f>
        <v>-3.884837707830612E-4</v>
      </c>
      <c r="EJ65" s="28">
        <f>외인!EJ65</f>
        <v>98489.32</v>
      </c>
      <c r="EK65" s="28">
        <f>시기외!EK65*$G$3+EK64*(1-$G$3)</f>
        <v>5.9086829948733514E-4</v>
      </c>
      <c r="EL65" s="28">
        <f>외인!EL65</f>
        <v>29150.6</v>
      </c>
      <c r="EM65" s="28">
        <f>시기외!EM65*$G$3+EM64*(1-$G$3)</f>
        <v>-3.5171024673114684E-3</v>
      </c>
      <c r="EN65" s="28">
        <f>외인!EN65</f>
        <v>43259.1</v>
      </c>
      <c r="EO65" s="28">
        <f>시기외!EO65*$G$3+EO64*(1-$G$3)</f>
        <v>-7.2290377808850584E-5</v>
      </c>
      <c r="EP65" s="28">
        <f>외인!EP65</f>
        <v>153897.66</v>
      </c>
      <c r="EQ65" s="28">
        <f>시기외!EQ65*$G$3+EQ64*(1-$G$3)</f>
        <v>-1.3901657841156997E-3</v>
      </c>
      <c r="ER65" s="28">
        <f>외인!ER65</f>
        <v>12940.72</v>
      </c>
      <c r="ES65" s="28">
        <f>시기외!ES65*$G$3+ES64*(1-$G$3)</f>
        <v>-6.9804206504306117E-4</v>
      </c>
      <c r="ET65" s="28">
        <f>외인!ET65</f>
        <v>175732.59</v>
      </c>
      <c r="EU65" s="28">
        <f>시기외!EU65*$G$3+EU64*(1-$G$3)</f>
        <v>-1.3151491760796147E-3</v>
      </c>
      <c r="EV65" s="28">
        <f>외인!EV65</f>
        <v>46773.5</v>
      </c>
      <c r="EW65" s="28">
        <f>시기외!EW65*$G$3+EW64*(1-$G$3)</f>
        <v>9.2338638805483739E-4</v>
      </c>
      <c r="EX65" s="28">
        <f>외인!EX65</f>
        <v>70909.13</v>
      </c>
      <c r="EY65" s="28">
        <f>시기외!EY65*$G$3+EY64*(1-$G$3)</f>
        <v>5.7287429586788208E-4</v>
      </c>
    </row>
    <row r="66" spans="1:155">
      <c r="A66" s="27">
        <f>외인!A66</f>
        <v>46161</v>
      </c>
      <c r="B66" s="28">
        <f>외인!B66</f>
        <v>5777480.7999999998</v>
      </c>
      <c r="C66" s="28">
        <f>시기외!C66*$G$3+C65*(1-$G$3)</f>
        <v>-2.1206995218546023E-3</v>
      </c>
      <c r="D66" s="28">
        <f>외인!D66</f>
        <v>604828.56999999995</v>
      </c>
      <c r="E66" s="28">
        <f>시기외!E66*$G$3+E65*(1-$G$3)</f>
        <v>-3.7528972186372407E-4</v>
      </c>
      <c r="F66" s="28">
        <f>외인!F66</f>
        <v>2456223.64</v>
      </c>
      <c r="G66" s="28">
        <f>시기외!G66*$G$3+G65*(1-$G$3)</f>
        <v>-1.8448408082739598E-3</v>
      </c>
      <c r="H66" s="28">
        <f>외인!H66</f>
        <v>309017.89</v>
      </c>
      <c r="I66" s="28">
        <f>시기외!I66*$G$3+I65*(1-$G$3)</f>
        <v>-6.2042001423145705E-4</v>
      </c>
      <c r="J66" s="28">
        <f>외인!J66</f>
        <v>41981.86</v>
      </c>
      <c r="K66" s="28">
        <f>시기외!K66*$G$3+K65*(1-$G$3)</f>
        <v>-4.3459320838048435E-5</v>
      </c>
      <c r="L66" s="28">
        <f>외인!L66</f>
        <v>286240.61</v>
      </c>
      <c r="M66" s="28">
        <f>시기외!M66*$G$3+M65*(1-$G$3)</f>
        <v>-4.784112246229552E-4</v>
      </c>
      <c r="N66" s="28">
        <f>외인!N66</f>
        <v>265211.89</v>
      </c>
      <c r="O66" s="28">
        <f>시기외!O66*$G$3+O65*(1-$G$3)</f>
        <v>-1.7520198004288708E-3</v>
      </c>
      <c r="P66" s="28">
        <f>외인!P66</f>
        <v>172279.81</v>
      </c>
      <c r="Q66" s="28">
        <f>시기외!Q66*$G$3+Q65*(1-$G$3)</f>
        <v>-1.270723604581127E-3</v>
      </c>
      <c r="R66" s="28">
        <f>외인!R66</f>
        <v>125400.33</v>
      </c>
      <c r="S66" s="28">
        <f>시기외!S66*$G$3+S65*(1-$G$3)</f>
        <v>-1.6473224350502282E-3</v>
      </c>
      <c r="T66" s="28">
        <f>외인!T66</f>
        <v>8420.7099999999991</v>
      </c>
      <c r="U66" s="28">
        <f>시기외!U66*$G$3+U65*(1-$G$3)</f>
        <v>1.1824043532311372E-3</v>
      </c>
      <c r="V66" s="28">
        <f>외인!V66</f>
        <v>124427.81</v>
      </c>
      <c r="W66" s="28">
        <f>시기외!W66*$G$3+W65*(1-$G$3)</f>
        <v>2.6534332933794264E-3</v>
      </c>
      <c r="X66" s="28">
        <f>외인!X66</f>
        <v>2977412.25</v>
      </c>
      <c r="Y66" s="28">
        <f>시기외!Y66*$G$3+Y65*(1-$G$3)</f>
        <v>-3.2007587416910087E-3</v>
      </c>
      <c r="Z66" s="28">
        <f>외인!Z66</f>
        <v>47164.14</v>
      </c>
      <c r="AA66" s="28">
        <f>시기외!AA66*$G$3+AA65*(1-$G$3)</f>
        <v>1.4454234047690266E-3</v>
      </c>
      <c r="AB66" s="28">
        <f>외인!AB66</f>
        <v>195979.33</v>
      </c>
      <c r="AC66" s="28">
        <f>시기외!AC66*$G$3+AC65*(1-$G$3)</f>
        <v>-4.5987925813634607E-4</v>
      </c>
      <c r="AD66" s="28">
        <f>외인!AD66</f>
        <v>19705.400000000001</v>
      </c>
      <c r="AE66" s="28">
        <f>시기외!AE66*$G$3+AE65*(1-$G$3)</f>
        <v>1.226020341828053E-3</v>
      </c>
      <c r="AF66" s="28">
        <f>외인!AF66</f>
        <v>24044.71</v>
      </c>
      <c r="AG66" s="28">
        <f>시기외!AG66*$G$3+AG65*(1-$G$3)</f>
        <v>-2.0161426254811749E-4</v>
      </c>
      <c r="AH66" s="28">
        <f>외인!AH66</f>
        <v>200200.54</v>
      </c>
      <c r="AI66" s="28">
        <f>시기외!AI66*$G$3+AI65*(1-$G$3)</f>
        <v>-1.9255986973025637E-3</v>
      </c>
      <c r="AJ66" s="28">
        <f>외인!AJ66</f>
        <v>100424.43</v>
      </c>
      <c r="AK66" s="28">
        <f>시기외!AK66*$G$3+AK65*(1-$G$3)</f>
        <v>-2.7835361730222628E-3</v>
      </c>
      <c r="AL66" s="28">
        <f>외인!AL66</f>
        <v>96886.33</v>
      </c>
      <c r="AM66" s="28">
        <f>시기외!AM66*$G$3+AM65*(1-$G$3)</f>
        <v>-3.1965511610503681E-3</v>
      </c>
      <c r="AN66" s="28">
        <f>외인!AN66</f>
        <v>186489.21</v>
      </c>
      <c r="AO66" s="28">
        <f>시기외!AO66*$G$3+AO65*(1-$G$3)</f>
        <v>-8.8300424374315864E-4</v>
      </c>
      <c r="AP66" s="28">
        <f>외인!AP66</f>
        <v>169305.51</v>
      </c>
      <c r="AQ66" s="28">
        <f>시기외!AQ66*$G$3+AQ65*(1-$G$3)</f>
        <v>-1.5736422835239492E-3</v>
      </c>
      <c r="AR66" s="28">
        <f>외인!AR66</f>
        <v>24080.77</v>
      </c>
      <c r="AS66" s="28">
        <f>시기외!AS66*$G$3+AS65*(1-$G$3)</f>
        <v>1.2778341946771427E-3</v>
      </c>
      <c r="AT66" s="28">
        <f>외인!AT66</f>
        <v>93648.27</v>
      </c>
      <c r="AU66" s="28">
        <f>시기외!AU66*$G$3+AU65*(1-$G$3)</f>
        <v>-1.6488770634039899E-4</v>
      </c>
      <c r="AV66" s="28">
        <f>외인!AV66</f>
        <v>48048.46</v>
      </c>
      <c r="AW66" s="28">
        <f>시기외!AW66*$G$3+AW65*(1-$G$3)</f>
        <v>1.3712829128692786E-3</v>
      </c>
      <c r="AX66" s="28">
        <f>외인!AX66</f>
        <v>63270.8</v>
      </c>
      <c r="AY66" s="28">
        <f>시기외!AY66*$G$3+AY65*(1-$G$3)</f>
        <v>-2.3659783089638822E-3</v>
      </c>
      <c r="AZ66" s="28">
        <f>외인!AZ66</f>
        <v>3178098.37</v>
      </c>
      <c r="BA66" s="28">
        <f>시기외!BA66*$G$3+BA65*(1-$G$3)</f>
        <v>-3.0030820833797951E-3</v>
      </c>
      <c r="BB66" s="28">
        <f>외인!BB66</f>
        <v>117344.3</v>
      </c>
      <c r="BC66" s="28">
        <f>시기외!BC66*$G$3+BC65*(1-$G$3)</f>
        <v>9.5625164121274238E-4</v>
      </c>
      <c r="BD66" s="28">
        <f>외인!BD66</f>
        <v>33556.800000000003</v>
      </c>
      <c r="BE66" s="28">
        <f>시기외!BE66*$G$3+BE65*(1-$G$3)</f>
        <v>-3.7380187202887753E-3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100998.21</v>
      </c>
      <c r="BI66" s="28">
        <f>시기외!BI66*$G$3+BI65*(1-$G$3)</f>
        <v>6.0805987254553191E-4</v>
      </c>
      <c r="BJ66" s="28">
        <f>외인!BJ66</f>
        <v>119126.02</v>
      </c>
      <c r="BK66" s="28">
        <f>시기외!BK66*$G$3+BK65*(1-$G$3)</f>
        <v>-1.2130644626521122E-3</v>
      </c>
      <c r="BL66" s="28">
        <f>외인!BL66</f>
        <v>44268.52</v>
      </c>
      <c r="BM66" s="28">
        <f>시기외!BM66*$G$3+BM65*(1-$G$3)</f>
        <v>-9.7863578132437396E-4</v>
      </c>
      <c r="BN66" s="28">
        <f>외인!BN66</f>
        <v>52328.98</v>
      </c>
      <c r="BO66" s="28">
        <f>시기외!BO66*$G$3+BO65*(1-$G$3)</f>
        <v>2.2591873453907158E-3</v>
      </c>
      <c r="BP66" s="28">
        <f>외인!BP66</f>
        <v>72099.649999999994</v>
      </c>
      <c r="BQ66" s="28">
        <f>시기외!BQ66*$G$3+BQ65*(1-$G$3)</f>
        <v>-2.110413398139182E-3</v>
      </c>
      <c r="BR66" s="28">
        <f>외인!BR66</f>
        <v>306434.19</v>
      </c>
      <c r="BS66" s="28">
        <f>시기외!BS66*$G$3+BS65*(1-$G$3)</f>
        <v>-1.328197537548237E-3</v>
      </c>
      <c r="BT66" s="28">
        <f>외인!BT66</f>
        <v>3018173.54</v>
      </c>
      <c r="BU66" s="28">
        <f>시기외!BU66*$G$3+BU65*(1-$G$3)</f>
        <v>-3.1281511146812073E-3</v>
      </c>
      <c r="BV66" s="28">
        <f>외인!BV66</f>
        <v>441860.06</v>
      </c>
      <c r="BW66" s="28">
        <f>시기외!BW66*$G$3+BW65*(1-$G$3)</f>
        <v>-6.8104460378420515E-4</v>
      </c>
      <c r="BX66" s="28">
        <f>외인!BX66</f>
        <v>72918.5</v>
      </c>
      <c r="BY66" s="28">
        <f>시기외!BY66*$G$3+BY65*(1-$G$3)</f>
        <v>-8.5543147345892379E-4</v>
      </c>
      <c r="BZ66" s="28">
        <f>외인!BZ66</f>
        <v>283375.53999999998</v>
      </c>
      <c r="CA66" s="28">
        <f>시기외!CA66*$G$3+CA65*(1-$G$3)</f>
        <v>-1.6677448190219836E-3</v>
      </c>
      <c r="CB66" s="28">
        <f>외인!CB66</f>
        <v>11655.55</v>
      </c>
      <c r="CC66" s="28">
        <f>시기외!CC66*$G$3+CC65*(1-$G$3)</f>
        <v>-2.8591570429663342E-3</v>
      </c>
      <c r="CD66" s="28">
        <f>외인!CD66</f>
        <v>26854.639999999999</v>
      </c>
      <c r="CE66" s="28">
        <f>시기외!CE66*$G$3+CE65*(1-$G$3)</f>
        <v>-2.8820332607892366E-3</v>
      </c>
      <c r="CF66" s="28">
        <f>외인!CF66</f>
        <v>28859.93</v>
      </c>
      <c r="CG66" s="28">
        <f>시기외!CG66*$G$3+CG65*(1-$G$3)</f>
        <v>4.0339908175798505E-3</v>
      </c>
      <c r="CH66" s="28">
        <f>외인!CH66</f>
        <v>66849.11</v>
      </c>
      <c r="CI66" s="28">
        <f>시기외!CI66*$G$3+CI65*(1-$G$3)</f>
        <v>1.1424376267551929E-3</v>
      </c>
      <c r="CJ66" s="28">
        <f>외인!CJ66</f>
        <v>325484.48</v>
      </c>
      <c r="CK66" s="28">
        <f>시기외!CK66*$G$3+CK65*(1-$G$3)</f>
        <v>-1.0083632163842169E-3</v>
      </c>
      <c r="CL66" s="28">
        <f>외인!CL66</f>
        <v>224428.85</v>
      </c>
      <c r="CM66" s="28">
        <f>시기외!CM66*$G$3+CM65*(1-$G$3)</f>
        <v>-5.7589724295519222E-4</v>
      </c>
      <c r="CN66" s="28">
        <f>외인!CN66</f>
        <v>115800.16</v>
      </c>
      <c r="CO66" s="28">
        <f>시기외!CO66*$G$3+CO65*(1-$G$3)</f>
        <v>-2.4513772032547605E-3</v>
      </c>
      <c r="CP66" s="28">
        <f>외인!CP66</f>
        <v>117904.19</v>
      </c>
      <c r="CQ66" s="28">
        <f>시기외!CQ66*$G$3+CQ65*(1-$G$3)</f>
        <v>9.5551149874789653E-4</v>
      </c>
      <c r="CR66" s="28">
        <f>외인!CR66</f>
        <v>158923.42000000001</v>
      </c>
      <c r="CS66" s="28">
        <f>시기외!CS66*$G$3+CS65*(1-$G$3)</f>
        <v>-1.3777073263121352E-3</v>
      </c>
      <c r="CT66" s="28">
        <f>외인!CT66</f>
        <v>176571.4</v>
      </c>
      <c r="CU66" s="28">
        <f>시기외!CU66*$G$3+CU65*(1-$G$3)</f>
        <v>3.5680148538038981E-4</v>
      </c>
      <c r="CV66" s="28">
        <f>외인!CV66</f>
        <v>3018173.54</v>
      </c>
      <c r="CW66" s="28">
        <f>시기외!CW66*$G$3+CW65*(1-$G$3)</f>
        <v>-3.1281511146812073E-3</v>
      </c>
      <c r="CX66" s="28">
        <f>외인!CX66</f>
        <v>231312.9</v>
      </c>
      <c r="CY66" s="28">
        <f>시기외!CY66*$G$3+CY65*(1-$G$3)</f>
        <v>-7.0902011165673321E-4</v>
      </c>
      <c r="CZ66" s="28">
        <f>외인!CZ66</f>
        <v>18934.11</v>
      </c>
      <c r="DA66" s="28">
        <f>시기외!DA66*$G$3+DA65*(1-$G$3)</f>
        <v>3.6296241848515079E-3</v>
      </c>
      <c r="DB66" s="28">
        <f>외인!DB66</f>
        <v>33556.800000000003</v>
      </c>
      <c r="DC66" s="28">
        <f>시기외!DC66*$G$3+DC65*(1-$G$3)</f>
        <v>-3.7380187202887753E-3</v>
      </c>
      <c r="DD66" s="28">
        <f>외인!DD66</f>
        <v>8420.7099999999991</v>
      </c>
      <c r="DE66" s="28">
        <f>시기외!DE66*$G$3+DE65*(1-$G$3)</f>
        <v>1.1824043532311372E-3</v>
      </c>
      <c r="DF66" s="28">
        <f>외인!DF66</f>
        <v>54743.98</v>
      </c>
      <c r="DG66" s="28">
        <f>시기외!DG66*$G$3+DG65*(1-$G$3)</f>
        <v>-7.5323109341243494E-4</v>
      </c>
      <c r="DH66" s="28">
        <f>외인!DH66</f>
        <v>19028.96</v>
      </c>
      <c r="DI66" s="28">
        <f>시기외!DI66*$G$3+DI65*(1-$G$3)</f>
        <v>-4.192616131151624E-3</v>
      </c>
      <c r="DJ66" s="28">
        <f>외인!DJ66</f>
        <v>623388.42000000004</v>
      </c>
      <c r="DK66" s="28">
        <f>시기외!DK66*$G$3+DK65*(1-$G$3)</f>
        <v>-1.6823115273870452E-3</v>
      </c>
      <c r="DL66" s="28">
        <f>외인!DL66</f>
        <v>92476.62</v>
      </c>
      <c r="DM66" s="28">
        <f>시기외!DM66*$G$3+DM65*(1-$G$3)</f>
        <v>-2.9029011454641956E-3</v>
      </c>
      <c r="DN66" s="28">
        <f>외인!DN66</f>
        <v>3018173.54</v>
      </c>
      <c r="DO66" s="28">
        <f>시기외!DO66*$G$3+DO65*(1-$G$3)</f>
        <v>-3.1281511146812073E-3</v>
      </c>
      <c r="DP66" s="28">
        <f>외인!DP66</f>
        <v>72356.33</v>
      </c>
      <c r="DQ66" s="28">
        <f>시기외!DQ66*$G$3+DQ65*(1-$G$3)</f>
        <v>-6.1498686382632122E-4</v>
      </c>
      <c r="DR66" s="28">
        <f>외인!DR66</f>
        <v>42814.5</v>
      </c>
      <c r="DS66" s="28">
        <f>시기외!DS66*$G$3+DS65*(1-$G$3)</f>
        <v>-4.1728925746161428E-5</v>
      </c>
      <c r="DT66" s="28">
        <f>외인!DT66</f>
        <v>125400.33</v>
      </c>
      <c r="DU66" s="28">
        <f>시기외!DU66*$G$3+DU65*(1-$G$3)</f>
        <v>-1.6473224350502282E-3</v>
      </c>
      <c r="DV66" s="28">
        <f>외인!DV66</f>
        <v>33250.19</v>
      </c>
      <c r="DW66" s="28">
        <f>시기외!DW66*$G$3+DW65*(1-$G$3)</f>
        <v>-3.9073982199015463E-4</v>
      </c>
      <c r="DX66" s="28">
        <f>외인!DX66</f>
        <v>124427.81</v>
      </c>
      <c r="DY66" s="28">
        <f>시기외!DY66*$G$3+DY65*(1-$G$3)</f>
        <v>2.6534332933794264E-3</v>
      </c>
      <c r="DZ66" s="28">
        <f>외인!DZ66</f>
        <v>7721.79</v>
      </c>
      <c r="EA66" s="28">
        <f>시기외!EA66*$G$3+EA65*(1-$G$3)</f>
        <v>1.2433699544833975E-3</v>
      </c>
      <c r="EB66" s="28">
        <f>외인!EB66</f>
        <v>11354.29</v>
      </c>
      <c r="EC66" s="28">
        <f>시기외!EC66*$G$3+EC65*(1-$G$3)</f>
        <v>-1.9441823007678384E-3</v>
      </c>
      <c r="ED66" s="28">
        <f>외인!ED66</f>
        <v>10141.200000000001</v>
      </c>
      <c r="EE66" s="28">
        <f>시기외!EE66*$G$3+EE65*(1-$G$3)</f>
        <v>-8.1004840460622565E-4</v>
      </c>
      <c r="EF66" s="28">
        <f>외인!EF66</f>
        <v>207382.33</v>
      </c>
      <c r="EG66" s="28">
        <f>시기외!EG66*$G$3+EG65*(1-$G$3)</f>
        <v>-1.1293017456753384E-3</v>
      </c>
      <c r="EH66" s="28">
        <f>외인!EH66</f>
        <v>261895.12</v>
      </c>
      <c r="EI66" s="28">
        <f>시기외!EI66*$G$3+EI65*(1-$G$3)</f>
        <v>-4.2959123996486298E-4</v>
      </c>
      <c r="EJ66" s="28">
        <f>외인!EJ66</f>
        <v>97983.06</v>
      </c>
      <c r="EK66" s="28">
        <f>시기외!EK66*$G$3+EK65*(1-$G$3)</f>
        <v>7.7057741052257941E-4</v>
      </c>
      <c r="EL66" s="28">
        <f>외인!EL66</f>
        <v>29234.01</v>
      </c>
      <c r="EM66" s="28">
        <f>시기외!EM66*$G$3+EM65*(1-$G$3)</f>
        <v>-2.6815687400354522E-3</v>
      </c>
      <c r="EN66" s="28">
        <f>외인!EN66</f>
        <v>42814.5</v>
      </c>
      <c r="EO66" s="28">
        <f>시기외!EO66*$G$3+EO65*(1-$G$3)</f>
        <v>-4.1728925746161428E-5</v>
      </c>
      <c r="EP66" s="28">
        <f>외인!EP66</f>
        <v>156288.48000000001</v>
      </c>
      <c r="EQ66" s="28">
        <f>시기외!EQ66*$G$3+EQ65*(1-$G$3)</f>
        <v>-1.1063445824039668E-3</v>
      </c>
      <c r="ER66" s="28">
        <f>외인!ER66</f>
        <v>12790.73</v>
      </c>
      <c r="ES66" s="28">
        <f>시기외!ES66*$G$3+ES65*(1-$G$3)</f>
        <v>-9.1985574052873623E-4</v>
      </c>
      <c r="ET66" s="28">
        <f>외인!ET66</f>
        <v>169305.51</v>
      </c>
      <c r="EU66" s="28">
        <f>시기외!EU66*$G$3+EU65*(1-$G$3)</f>
        <v>-1.5736422835239492E-3</v>
      </c>
      <c r="EV66" s="28">
        <f>외인!EV66</f>
        <v>47164.14</v>
      </c>
      <c r="EW66" s="28">
        <f>시기외!EW66*$G$3+EW65*(1-$G$3)</f>
        <v>1.4454234047690266E-3</v>
      </c>
      <c r="EX66" s="28">
        <f>외인!EX66</f>
        <v>70740.05</v>
      </c>
      <c r="EY66" s="28">
        <f>시기외!EY66*$G$3+EY65*(1-$G$3)</f>
        <v>6.4167406383001122E-4</v>
      </c>
    </row>
    <row r="67" spans="1:155">
      <c r="A67" s="27">
        <f>외인!A67</f>
        <v>46162</v>
      </c>
      <c r="B67" s="28">
        <f>외인!B67</f>
        <v>5727718.3899999997</v>
      </c>
      <c r="C67" s="28">
        <f>시기외!C67*$G$3+C66*(1-$G$3)</f>
        <v>-2.3031786895259293E-3</v>
      </c>
      <c r="D67" s="28">
        <f>외인!D67</f>
        <v>590225.99</v>
      </c>
      <c r="E67" s="28">
        <f>시기외!E67*$G$3+E66*(1-$G$3)</f>
        <v>-2.4528847434317268E-4</v>
      </c>
      <c r="F67" s="28">
        <f>외인!F67</f>
        <v>2445146.13</v>
      </c>
      <c r="G67" s="28">
        <f>시기외!G67*$G$3+G66*(1-$G$3)</f>
        <v>-2.0555429950138869E-3</v>
      </c>
      <c r="H67" s="28">
        <f>외인!H67</f>
        <v>296920.40999999997</v>
      </c>
      <c r="I67" s="28">
        <f>시기외!I67*$G$3+I66*(1-$G$3)</f>
        <v>-5.8084174941952407E-4</v>
      </c>
      <c r="J67" s="28">
        <f>외인!J67</f>
        <v>40772.089999999997</v>
      </c>
      <c r="K67" s="28">
        <f>시기외!K67*$G$3+K66*(1-$G$3)</f>
        <v>3.5504830586499127E-4</v>
      </c>
      <c r="L67" s="28">
        <f>외인!L67</f>
        <v>275234.5</v>
      </c>
      <c r="M67" s="28">
        <f>시기외!M67*$G$3+M66*(1-$G$3)</f>
        <v>-4.4414378850324537E-4</v>
      </c>
      <c r="N67" s="28">
        <f>외인!N67</f>
        <v>260278.52</v>
      </c>
      <c r="O67" s="28">
        <f>시기외!O67*$G$3+O66*(1-$G$3)</f>
        <v>-2.7355206105691174E-3</v>
      </c>
      <c r="P67" s="28">
        <f>외인!P67</f>
        <v>169043.34</v>
      </c>
      <c r="Q67" s="28">
        <f>시기외!Q67*$G$3+Q66*(1-$G$3)</f>
        <v>-1.0741173447852363E-3</v>
      </c>
      <c r="R67" s="28">
        <f>외인!R67</f>
        <v>123088.93</v>
      </c>
      <c r="S67" s="28">
        <f>시기외!S67*$G$3+S66*(1-$G$3)</f>
        <v>-1.5825948047659512E-3</v>
      </c>
      <c r="T67" s="28">
        <f>외인!T67</f>
        <v>8243.42</v>
      </c>
      <c r="U67" s="28">
        <f>시기외!U67*$G$3+U66*(1-$G$3)</f>
        <v>1.312726370558288E-3</v>
      </c>
      <c r="V67" s="28">
        <f>외인!V67</f>
        <v>124523.69</v>
      </c>
      <c r="W67" s="28">
        <f>시기외!W67*$G$3+W66*(1-$G$3)</f>
        <v>2.5296937186842774E-3</v>
      </c>
      <c r="X67" s="28">
        <f>외인!X67</f>
        <v>2980547.92</v>
      </c>
      <c r="Y67" s="28">
        <f>시기외!Y67*$G$3+Y66*(1-$G$3)</f>
        <v>-3.5033977374215471E-3</v>
      </c>
      <c r="Z67" s="28">
        <f>외인!Z67</f>
        <v>45797.27</v>
      </c>
      <c r="AA67" s="28">
        <f>시기외!AA67*$G$3+AA66*(1-$G$3)</f>
        <v>1.9369325612939045E-3</v>
      </c>
      <c r="AB67" s="28">
        <f>외인!AB67</f>
        <v>194829.79</v>
      </c>
      <c r="AC67" s="28">
        <f>시기외!AC67*$G$3+AC66*(1-$G$3)</f>
        <v>-3.5493702247195089E-4</v>
      </c>
      <c r="AD67" s="28">
        <f>외인!AD67</f>
        <v>19104.189999999999</v>
      </c>
      <c r="AE67" s="28">
        <f>시기외!AE67*$G$3+AE66*(1-$G$3)</f>
        <v>1.2898635611254703E-3</v>
      </c>
      <c r="AF67" s="28">
        <f>외인!AF67</f>
        <v>23708.29</v>
      </c>
      <c r="AG67" s="28">
        <f>시기외!AG67*$G$3+AG66*(1-$G$3)</f>
        <v>7.5925329686217903E-5</v>
      </c>
      <c r="AH67" s="28">
        <f>외인!AH67</f>
        <v>202499.21</v>
      </c>
      <c r="AI67" s="28">
        <f>시기외!AI67*$G$3+AI66*(1-$G$3)</f>
        <v>-1.9476825707459761E-3</v>
      </c>
      <c r="AJ67" s="28">
        <f>외인!AJ67</f>
        <v>96931.29</v>
      </c>
      <c r="AK67" s="28">
        <f>시기외!AK67*$G$3+AK66*(1-$G$3)</f>
        <v>-2.3170014967381081E-3</v>
      </c>
      <c r="AL67" s="28">
        <f>외인!AL67</f>
        <v>96004.44</v>
      </c>
      <c r="AM67" s="28">
        <f>시기외!AM67*$G$3+AM66*(1-$G$3)</f>
        <v>-3.6693608574673089E-3</v>
      </c>
      <c r="AN67" s="28">
        <f>외인!AN67</f>
        <v>181813.76000000001</v>
      </c>
      <c r="AO67" s="28">
        <f>시기외!AO67*$G$3+AO66*(1-$G$3)</f>
        <v>-2.014574414440487E-3</v>
      </c>
      <c r="AP67" s="28">
        <f>외인!AP67</f>
        <v>164601.88</v>
      </c>
      <c r="AQ67" s="28">
        <f>시기외!AQ67*$G$3+AQ66*(1-$G$3)</f>
        <v>-1.7842348138947725E-3</v>
      </c>
      <c r="AR67" s="28">
        <f>외인!AR67</f>
        <v>23348.45</v>
      </c>
      <c r="AS67" s="28">
        <f>시기외!AS67*$G$3+AS66*(1-$G$3)</f>
        <v>1.4380461290044615E-3</v>
      </c>
      <c r="AT67" s="28">
        <f>외인!AT67</f>
        <v>90170.65</v>
      </c>
      <c r="AU67" s="28">
        <f>시기외!AU67*$G$3+AU66*(1-$G$3)</f>
        <v>-9.4672486022972255E-4</v>
      </c>
      <c r="AV67" s="28">
        <f>외인!AV67</f>
        <v>47051.23</v>
      </c>
      <c r="AW67" s="28">
        <f>시기외!AW67*$G$3+AW66*(1-$G$3)</f>
        <v>1.9263553054720372E-3</v>
      </c>
      <c r="AX67" s="28">
        <f>외인!AX67</f>
        <v>61577.87</v>
      </c>
      <c r="AY67" s="28">
        <f>시기외!AY67*$G$3+AY66*(1-$G$3)</f>
        <v>-1.9197343162082985E-3</v>
      </c>
      <c r="AZ67" s="28">
        <f>외인!AZ67</f>
        <v>3182882.78</v>
      </c>
      <c r="BA67" s="28">
        <f>시기외!BA67*$G$3+BA66*(1-$G$3)</f>
        <v>-3.2977999984722317E-3</v>
      </c>
      <c r="BB67" s="28">
        <f>외인!BB67</f>
        <v>115437.69</v>
      </c>
      <c r="BC67" s="28">
        <f>시기외!BC67*$G$3+BC66*(1-$G$3)</f>
        <v>1.1851630391874917E-3</v>
      </c>
      <c r="BD67" s="28">
        <f>외인!BD67</f>
        <v>31848.39</v>
      </c>
      <c r="BE67" s="28">
        <f>시기외!BE67*$G$3+BE66*(1-$G$3)</f>
        <v>-3.7322709208356701E-3</v>
      </c>
      <c r="BF67" s="28">
        <f>외인!BF67</f>
        <v>0</v>
      </c>
      <c r="BG67" s="28" t="e">
        <f>시기외!BG67*$G$3+BG66*(1-$G$3)</f>
        <v>#DIV/0!</v>
      </c>
      <c r="BH67" s="28">
        <f>외인!BH67</f>
        <v>99853.18</v>
      </c>
      <c r="BI67" s="28">
        <f>시기외!BI67*$G$3+BI66*(1-$G$3)</f>
        <v>7.2810271651972246E-4</v>
      </c>
      <c r="BJ67" s="28">
        <f>외인!BJ67</f>
        <v>114446.21</v>
      </c>
      <c r="BK67" s="28">
        <f>시기외!BK67*$G$3+BK66*(1-$G$3)</f>
        <v>-1.1581100196115838E-3</v>
      </c>
      <c r="BL67" s="28">
        <f>외인!BL67</f>
        <v>42255.31</v>
      </c>
      <c r="BM67" s="28">
        <f>시기외!BM67*$G$3+BM66*(1-$G$3)</f>
        <v>-7.5187298988438464E-4</v>
      </c>
      <c r="BN67" s="28">
        <f>외인!BN67</f>
        <v>49507.3</v>
      </c>
      <c r="BO67" s="28">
        <f>시기외!BO67*$G$3+BO66*(1-$G$3)</f>
        <v>2.0725287324512356E-3</v>
      </c>
      <c r="BP67" s="28">
        <f>외인!BP67</f>
        <v>70137.7</v>
      </c>
      <c r="BQ67" s="28">
        <f>시기외!BQ67*$G$3+BQ66*(1-$G$3)</f>
        <v>-1.7300198365186588E-3</v>
      </c>
      <c r="BR67" s="28">
        <f>외인!BR67</f>
        <v>296270.59999999998</v>
      </c>
      <c r="BS67" s="28">
        <f>시기외!BS67*$G$3+BS66*(1-$G$3)</f>
        <v>-1.5989033453376032E-3</v>
      </c>
      <c r="BT67" s="28">
        <f>외인!BT67</f>
        <v>3021147.23</v>
      </c>
      <c r="BU67" s="28">
        <f>시기외!BU67*$G$3+BU66*(1-$G$3)</f>
        <v>-3.4203200511336361E-3</v>
      </c>
      <c r="BV67" s="28">
        <f>외인!BV67</f>
        <v>434404.57</v>
      </c>
      <c r="BW67" s="28">
        <f>시기외!BW67*$G$3+BW66*(1-$G$3)</f>
        <v>-5.4226263546740066E-4</v>
      </c>
      <c r="BX67" s="28">
        <f>외인!BX67</f>
        <v>71517.279999999999</v>
      </c>
      <c r="BY67" s="28">
        <f>시기외!BY67*$G$3+BY66*(1-$G$3)</f>
        <v>-1.0373603245471892E-3</v>
      </c>
      <c r="BZ67" s="28">
        <f>외인!BZ67</f>
        <v>277818.2</v>
      </c>
      <c r="CA67" s="28">
        <f>시기외!CA67*$G$3+CA66*(1-$G$3)</f>
        <v>-2.5739379483750236E-3</v>
      </c>
      <c r="CB67" s="28">
        <f>외인!CB67</f>
        <v>11363.72</v>
      </c>
      <c r="CC67" s="28">
        <f>시기외!CC67*$G$3+CC66*(1-$G$3)</f>
        <v>-2.3683824879344177E-3</v>
      </c>
      <c r="CD67" s="28">
        <f>외인!CD67</f>
        <v>25781.16</v>
      </c>
      <c r="CE67" s="28">
        <f>시기외!CE67*$G$3+CE66*(1-$G$3)</f>
        <v>-2.0335773124459857E-3</v>
      </c>
      <c r="CF67" s="28">
        <f>외인!CF67</f>
        <v>27825.48</v>
      </c>
      <c r="CG67" s="28">
        <f>시기외!CG67*$G$3+CG66*(1-$G$3)</f>
        <v>4.0299119284313671E-3</v>
      </c>
      <c r="CH67" s="28">
        <f>외인!CH67</f>
        <v>65953.59</v>
      </c>
      <c r="CI67" s="28">
        <f>시기외!CI67*$G$3+CI66*(1-$G$3)</f>
        <v>1.5383620409809096E-3</v>
      </c>
      <c r="CJ67" s="28">
        <f>외인!CJ67</f>
        <v>317663.71000000002</v>
      </c>
      <c r="CK67" s="28">
        <f>시기외!CK67*$G$3+CK66*(1-$G$3)</f>
        <v>-7.5810320673480439E-4</v>
      </c>
      <c r="CL67" s="28">
        <f>외인!CL67</f>
        <v>222222.67</v>
      </c>
      <c r="CM67" s="28">
        <f>시기외!CM67*$G$3+CM66*(1-$G$3)</f>
        <v>-4.6008310656865599E-4</v>
      </c>
      <c r="CN67" s="28">
        <f>외인!CN67</f>
        <v>111872.75</v>
      </c>
      <c r="CO67" s="28">
        <f>시기외!CO67*$G$3+CO66*(1-$G$3)</f>
        <v>-2.309977114568258E-3</v>
      </c>
      <c r="CP67" s="28">
        <f>외인!CP67</f>
        <v>115983.31</v>
      </c>
      <c r="CQ67" s="28">
        <f>시기외!CQ67*$G$3+CQ66*(1-$G$3)</f>
        <v>1.1843065046608602E-3</v>
      </c>
      <c r="CR67" s="28">
        <f>외인!CR67</f>
        <v>155589.16</v>
      </c>
      <c r="CS67" s="28">
        <f>시기외!CS67*$G$3+CS66*(1-$G$3)</f>
        <v>-1.2295989998938729E-3</v>
      </c>
      <c r="CT67" s="28">
        <f>외인!CT67</f>
        <v>179978.51</v>
      </c>
      <c r="CU67" s="28">
        <f>시기외!CU67*$G$3+CU66*(1-$G$3)</f>
        <v>-9.6873703784864783E-5</v>
      </c>
      <c r="CV67" s="28">
        <f>외인!CV67</f>
        <v>3021147.23</v>
      </c>
      <c r="CW67" s="28">
        <f>시기외!CW67*$G$3+CW66*(1-$G$3)</f>
        <v>-3.4203200511336361E-3</v>
      </c>
      <c r="CX67" s="28">
        <f>외인!CX67</f>
        <v>222806.28</v>
      </c>
      <c r="CY67" s="28">
        <f>시기외!CY67*$G$3+CY66*(1-$G$3)</f>
        <v>-8.8842112210234313E-4</v>
      </c>
      <c r="CZ67" s="28">
        <f>외인!CZ67</f>
        <v>18348.95</v>
      </c>
      <c r="DA67" s="28">
        <f>시기외!DA67*$G$3+DA66*(1-$G$3)</f>
        <v>3.5318630454140082E-3</v>
      </c>
      <c r="DB67" s="28">
        <f>외인!DB67</f>
        <v>31848.39</v>
      </c>
      <c r="DC67" s="28">
        <f>시기외!DC67*$G$3+DC66*(1-$G$3)</f>
        <v>-3.7322709208356701E-3</v>
      </c>
      <c r="DD67" s="28">
        <f>외인!DD67</f>
        <v>8243.42</v>
      </c>
      <c r="DE67" s="28">
        <f>시기외!DE67*$G$3+DE66*(1-$G$3)</f>
        <v>1.312726370558288E-3</v>
      </c>
      <c r="DF67" s="28">
        <f>외인!DF67</f>
        <v>53661.279999999999</v>
      </c>
      <c r="DG67" s="28">
        <f>시기외!DG67*$G$3+DG66*(1-$G$3)</f>
        <v>-9.6920304933151497E-4</v>
      </c>
      <c r="DH67" s="28">
        <f>외인!DH67</f>
        <v>18190.990000000002</v>
      </c>
      <c r="DI67" s="28">
        <f>시기외!DI67*$G$3+DI66*(1-$G$3)</f>
        <v>-3.0948804844587547E-3</v>
      </c>
      <c r="DJ67" s="28">
        <f>외인!DJ67</f>
        <v>610608.57999999996</v>
      </c>
      <c r="DK67" s="28">
        <f>시기외!DK67*$G$3+DK66*(1-$G$3)</f>
        <v>-1.82860092459657E-3</v>
      </c>
      <c r="DL67" s="28">
        <f>외인!DL67</f>
        <v>88815.69</v>
      </c>
      <c r="DM67" s="28">
        <f>시기외!DM67*$G$3+DM66*(1-$G$3)</f>
        <v>-2.7698457078734291E-3</v>
      </c>
      <c r="DN67" s="28">
        <f>외인!DN67</f>
        <v>3021147.23</v>
      </c>
      <c r="DO67" s="28">
        <f>시기외!DO67*$G$3+DO66*(1-$G$3)</f>
        <v>-3.4203200511336361E-3</v>
      </c>
      <c r="DP67" s="28">
        <f>외인!DP67</f>
        <v>69935.19</v>
      </c>
      <c r="DQ67" s="28">
        <f>시기외!DQ67*$G$3+DQ66*(1-$G$3)</f>
        <v>-2.2216333421445342E-4</v>
      </c>
      <c r="DR67" s="28">
        <f>외인!DR67</f>
        <v>41656.019999999997</v>
      </c>
      <c r="DS67" s="28">
        <f>시기외!DS67*$G$3+DS66*(1-$G$3)</f>
        <v>2.1778942687115396E-4</v>
      </c>
      <c r="DT67" s="28">
        <f>외인!DT67</f>
        <v>123088.93</v>
      </c>
      <c r="DU67" s="28">
        <f>시기외!DU67*$G$3+DU66*(1-$G$3)</f>
        <v>-1.5825948047659512E-3</v>
      </c>
      <c r="DV67" s="28">
        <f>외인!DV67</f>
        <v>32228.51</v>
      </c>
      <c r="DW67" s="28">
        <f>시기외!DW67*$G$3+DW66*(1-$G$3)</f>
        <v>8.0715479114879527E-5</v>
      </c>
      <c r="DX67" s="28">
        <f>외인!DX67</f>
        <v>124523.69</v>
      </c>
      <c r="DY67" s="28">
        <f>시기외!DY67*$G$3+DY66*(1-$G$3)</f>
        <v>2.5296937186842774E-3</v>
      </c>
      <c r="DZ67" s="28">
        <f>외인!DZ67</f>
        <v>7575.8</v>
      </c>
      <c r="EA67" s="28">
        <f>시기외!EA67*$G$3+EA66*(1-$G$3)</f>
        <v>1.6741034012445356E-3</v>
      </c>
      <c r="EB67" s="28">
        <f>외인!EB67</f>
        <v>10879.2</v>
      </c>
      <c r="EC67" s="28">
        <f>시기외!EC67*$G$3+EC66*(1-$G$3)</f>
        <v>-1.2788173688651327E-3</v>
      </c>
      <c r="ED67" s="28">
        <f>외인!ED67</f>
        <v>9693.92</v>
      </c>
      <c r="EE67" s="28">
        <f>시기외!EE67*$G$3+EE66*(1-$G$3)</f>
        <v>-3.746836140129722E-4</v>
      </c>
      <c r="EF67" s="28">
        <f>외인!EF67</f>
        <v>202717.38</v>
      </c>
      <c r="EG67" s="28">
        <f>시기외!EG67*$G$3+EG66*(1-$G$3)</f>
        <v>-9.5324072218559816E-4</v>
      </c>
      <c r="EH67" s="28">
        <f>외인!EH67</f>
        <v>260108.42</v>
      </c>
      <c r="EI67" s="28">
        <f>시기외!EI67*$G$3+EI66*(1-$G$3)</f>
        <v>-4.361445435253839E-4</v>
      </c>
      <c r="EJ67" s="28">
        <f>외인!EJ67</f>
        <v>96048.82</v>
      </c>
      <c r="EK67" s="28">
        <f>시기외!EK67*$G$3+EK66*(1-$G$3)</f>
        <v>1.1135071014229596E-3</v>
      </c>
      <c r="EL67" s="28">
        <f>외인!EL67</f>
        <v>28103.47</v>
      </c>
      <c r="EM67" s="28">
        <f>시기외!EM67*$G$3+EM66*(1-$G$3)</f>
        <v>-1.9049803431713246E-3</v>
      </c>
      <c r="EN67" s="28">
        <f>외인!EN67</f>
        <v>41656.019999999997</v>
      </c>
      <c r="EO67" s="28">
        <f>시기외!EO67*$G$3+EO66*(1-$G$3)</f>
        <v>2.1778942687115396E-4</v>
      </c>
      <c r="EP67" s="28">
        <f>외인!EP67</f>
        <v>151296.09</v>
      </c>
      <c r="EQ67" s="28">
        <f>시기외!EQ67*$G$3+EQ66*(1-$G$3)</f>
        <v>-7.3504452027423777E-4</v>
      </c>
      <c r="ER67" s="28">
        <f>외인!ER67</f>
        <v>11802.87</v>
      </c>
      <c r="ES67" s="28">
        <f>시기외!ES67*$G$3+ES66*(1-$G$3)</f>
        <v>-4.3839607828342696E-4</v>
      </c>
      <c r="ET67" s="28">
        <f>외인!ET67</f>
        <v>164601.88</v>
      </c>
      <c r="EU67" s="28">
        <f>시기외!EU67*$G$3+EU66*(1-$G$3)</f>
        <v>-1.7842348138947725E-3</v>
      </c>
      <c r="EV67" s="28">
        <f>외인!EV67</f>
        <v>45797.27</v>
      </c>
      <c r="EW67" s="28">
        <f>시기외!EW67*$G$3+EW66*(1-$G$3)</f>
        <v>1.9369325612939045E-3</v>
      </c>
      <c r="EX67" s="28">
        <f>외인!EX67</f>
        <v>70186.039999999994</v>
      </c>
      <c r="EY67" s="28">
        <f>시기외!EY67*$G$3+EY66*(1-$G$3)</f>
        <v>6.9814691685597631E-4</v>
      </c>
    </row>
    <row r="68" spans="1:155">
      <c r="A68" s="27">
        <f>외인!A68</f>
        <v>46163</v>
      </c>
      <c r="B68" s="28">
        <f>외인!B68</f>
        <v>6209517.2599999998</v>
      </c>
      <c r="C68" s="28">
        <f>시기외!C68*$G$3+C67*(1-$G$3)</f>
        <v>-2.3033509356550062E-3</v>
      </c>
      <c r="D68" s="28">
        <f>외인!D68</f>
        <v>617915.43999999994</v>
      </c>
      <c r="E68" s="28">
        <f>시기외!E68*$G$3+E67*(1-$G$3)</f>
        <v>-5.1125104787501033E-5</v>
      </c>
      <c r="F68" s="28">
        <f>외인!F68</f>
        <v>2649270.31</v>
      </c>
      <c r="G68" s="28">
        <f>시기외!G68*$G$3+G67*(1-$G$3)</f>
        <v>-2.0901412575056871E-3</v>
      </c>
      <c r="H68" s="28">
        <f>외인!H68</f>
        <v>315121.82</v>
      </c>
      <c r="I68" s="28">
        <f>시기외!I68*$G$3+I67*(1-$G$3)</f>
        <v>-5.0810997017444238E-4</v>
      </c>
      <c r="J68" s="28">
        <f>외인!J68</f>
        <v>41244.870000000003</v>
      </c>
      <c r="K68" s="28">
        <f>시기외!K68*$G$3+K67*(1-$G$3)</f>
        <v>1.4547848087688485E-4</v>
      </c>
      <c r="L68" s="28">
        <f>외인!L68</f>
        <v>292051.57</v>
      </c>
      <c r="M68" s="28">
        <f>시기외!M68*$G$3+M67*(1-$G$3)</f>
        <v>-3.7618271903652766E-4</v>
      </c>
      <c r="N68" s="28">
        <f>외인!N68</f>
        <v>297403.34999999998</v>
      </c>
      <c r="O68" s="28">
        <f>시기외!O68*$G$3+O67*(1-$G$3)</f>
        <v>-2.9380257043947243E-3</v>
      </c>
      <c r="P68" s="28">
        <f>외인!P68</f>
        <v>174824</v>
      </c>
      <c r="Q68" s="28">
        <f>시기외!Q68*$G$3+Q67*(1-$G$3)</f>
        <v>-1.0058891744893659E-3</v>
      </c>
      <c r="R68" s="28">
        <f>외인!R68</f>
        <v>131082.23999999999</v>
      </c>
      <c r="S68" s="28">
        <f>시기외!S68*$G$3+S67*(1-$G$3)</f>
        <v>-1.6026760652947687E-3</v>
      </c>
      <c r="T68" s="28">
        <f>외인!T68</f>
        <v>8459.8700000000008</v>
      </c>
      <c r="U68" s="28">
        <f>시기외!U68*$G$3+U67*(1-$G$3)</f>
        <v>1.3897325649525291E-3</v>
      </c>
      <c r="V68" s="28">
        <f>외인!V68</f>
        <v>134658.4</v>
      </c>
      <c r="W68" s="28">
        <f>시기외!W68*$G$3+W67*(1-$G$3)</f>
        <v>2.6159695685406261E-3</v>
      </c>
      <c r="X68" s="28">
        <f>외인!X68</f>
        <v>3270552.24</v>
      </c>
      <c r="Y68" s="28">
        <f>시기외!Y68*$G$3+Y67*(1-$G$3)</f>
        <v>-3.4825720228798822E-3</v>
      </c>
      <c r="Z68" s="28">
        <f>외인!Z68</f>
        <v>46972.65</v>
      </c>
      <c r="AA68" s="28">
        <f>시기외!AA68*$G$3+AA67*(1-$G$3)</f>
        <v>2.1964850544828225E-3</v>
      </c>
      <c r="AB68" s="28">
        <f>외인!AB68</f>
        <v>198590.43</v>
      </c>
      <c r="AC68" s="28">
        <f>시기외!AC68*$G$3+AC67*(1-$G$3)</f>
        <v>-2.788878888814486E-4</v>
      </c>
      <c r="AD68" s="28">
        <f>외인!AD68</f>
        <v>20410.61</v>
      </c>
      <c r="AE68" s="28">
        <f>시기외!AE68*$G$3+AE67*(1-$G$3)</f>
        <v>1.3452879620066928E-3</v>
      </c>
      <c r="AF68" s="28">
        <f>외인!AF68</f>
        <v>24293.51</v>
      </c>
      <c r="AG68" s="28">
        <f>시기외!AG68*$G$3+AG67*(1-$G$3)</f>
        <v>3.3471877346868408E-4</v>
      </c>
      <c r="AH68" s="28">
        <f>외인!AH68</f>
        <v>211788.71</v>
      </c>
      <c r="AI68" s="28">
        <f>시기외!AI68*$G$3+AI67*(1-$G$3)</f>
        <v>-1.7666115552420559E-3</v>
      </c>
      <c r="AJ68" s="28">
        <f>외인!AJ68</f>
        <v>98913.21</v>
      </c>
      <c r="AK68" s="28">
        <f>시기외!AK68*$G$3+AK67*(1-$G$3)</f>
        <v>-2.0093004236035883E-3</v>
      </c>
      <c r="AL68" s="28">
        <f>외인!AL68</f>
        <v>111458.34</v>
      </c>
      <c r="AM68" s="28">
        <f>시기외!AM68*$G$3+AM67*(1-$G$3)</f>
        <v>-3.4187658541486041E-3</v>
      </c>
      <c r="AN68" s="28">
        <f>외인!AN68</f>
        <v>204239.19</v>
      </c>
      <c r="AO68" s="28">
        <f>시기외!AO68*$G$3+AO67*(1-$G$3)</f>
        <v>-2.4098236192877363E-3</v>
      </c>
      <c r="AP68" s="28">
        <f>외인!AP68</f>
        <v>180717.51</v>
      </c>
      <c r="AQ68" s="28">
        <f>시기외!AQ68*$G$3+AQ67*(1-$G$3)</f>
        <v>-1.7608047290731193E-3</v>
      </c>
      <c r="AR68" s="28">
        <f>외인!AR68</f>
        <v>24105.67</v>
      </c>
      <c r="AS68" s="28">
        <f>시기외!AS68*$G$3+AS67*(1-$G$3)</f>
        <v>1.4090388109970961E-3</v>
      </c>
      <c r="AT68" s="28">
        <f>외인!AT68</f>
        <v>101625.04</v>
      </c>
      <c r="AU68" s="28">
        <f>시기외!AU68*$G$3+AU67*(1-$G$3)</f>
        <v>-1.4487801807721039E-3</v>
      </c>
      <c r="AV68" s="28">
        <f>외인!AV68</f>
        <v>47009.65</v>
      </c>
      <c r="AW68" s="28">
        <f>시기외!AW68*$G$3+AW67*(1-$G$3)</f>
        <v>1.8117886851950267E-3</v>
      </c>
      <c r="AX68" s="28">
        <f>외인!AX68</f>
        <v>66043.570000000007</v>
      </c>
      <c r="AY68" s="28">
        <f>시기외!AY68*$G$3+AY67*(1-$G$3)</f>
        <v>-1.702054922732132E-3</v>
      </c>
      <c r="AZ68" s="28">
        <f>외인!AZ68</f>
        <v>3494944.51</v>
      </c>
      <c r="BA68" s="28">
        <f>시기외!BA68*$G$3+BA67*(1-$G$3)</f>
        <v>-3.2831956948608403E-3</v>
      </c>
      <c r="BB68" s="28">
        <f>외인!BB68</f>
        <v>125359.79</v>
      </c>
      <c r="BC68" s="28">
        <f>시기외!BC68*$G$3+BC67*(1-$G$3)</f>
        <v>1.2696315552044013E-3</v>
      </c>
      <c r="BD68" s="28">
        <f>외인!BD68</f>
        <v>33824.449999999997</v>
      </c>
      <c r="BE68" s="28">
        <f>시기외!BE68*$G$3+BE67*(1-$G$3)</f>
        <v>-3.3783530112113051E-3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104469.89</v>
      </c>
      <c r="BI68" s="28">
        <f>시기외!BI68*$G$3+BI67*(1-$G$3)</f>
        <v>5.9573508010385542E-4</v>
      </c>
      <c r="BJ68" s="28">
        <f>외인!BJ68</f>
        <v>120807.6</v>
      </c>
      <c r="BK68" s="28">
        <f>시기외!BK68*$G$3+BK67*(1-$G$3)</f>
        <v>-1.0717317402964663E-3</v>
      </c>
      <c r="BL68" s="28">
        <f>외인!BL68</f>
        <v>44552.95</v>
      </c>
      <c r="BM68" s="28">
        <f>시기외!BM68*$G$3+BM67*(1-$G$3)</f>
        <v>-6.093350409609663E-4</v>
      </c>
      <c r="BN68" s="28">
        <f>외인!BN68</f>
        <v>52251.03</v>
      </c>
      <c r="BO68" s="28">
        <f>시기외!BO68*$G$3+BO67*(1-$G$3)</f>
        <v>1.77708586757029E-3</v>
      </c>
      <c r="BP68" s="28">
        <f>외인!BP68</f>
        <v>74242.600000000006</v>
      </c>
      <c r="BQ68" s="28">
        <f>시기외!BQ68*$G$3+BQ67*(1-$G$3)</f>
        <v>-1.5524705781212505E-3</v>
      </c>
      <c r="BR68" s="28">
        <f>외인!BR68</f>
        <v>323194.17</v>
      </c>
      <c r="BS68" s="28">
        <f>시기외!BS68*$G$3+BS67*(1-$G$3)</f>
        <v>-1.6015946355031738E-3</v>
      </c>
      <c r="BT68" s="28">
        <f>외인!BT68</f>
        <v>3313056.03</v>
      </c>
      <c r="BU68" s="28">
        <f>시기외!BU68*$G$3+BU67*(1-$G$3)</f>
        <v>-3.3955057794902484E-3</v>
      </c>
      <c r="BV68" s="28">
        <f>외인!BV68</f>
        <v>471149.13</v>
      </c>
      <c r="BW68" s="28">
        <f>시기외!BW68*$G$3+BW67*(1-$G$3)</f>
        <v>-4.6434624119506124E-4</v>
      </c>
      <c r="BX68" s="28">
        <f>외인!BX68</f>
        <v>75218.880000000005</v>
      </c>
      <c r="BY68" s="28">
        <f>시기외!BY68*$G$3+BY67*(1-$G$3)</f>
        <v>-1.0047394601110345E-3</v>
      </c>
      <c r="BZ68" s="28">
        <f>외인!BZ68</f>
        <v>315697.53000000003</v>
      </c>
      <c r="CA68" s="28">
        <f>시기외!CA68*$G$3+CA67*(1-$G$3)</f>
        <v>-2.7449995178875776E-3</v>
      </c>
      <c r="CB68" s="28">
        <f>외인!CB68</f>
        <v>11383.86</v>
      </c>
      <c r="CC68" s="28">
        <f>시기외!CC68*$G$3+CC67*(1-$G$3)</f>
        <v>-2.283088522225381E-3</v>
      </c>
      <c r="CD68" s="28">
        <f>외인!CD68</f>
        <v>26039.05</v>
      </c>
      <c r="CE68" s="28">
        <f>시기외!CE68*$G$3+CE67*(1-$G$3)</f>
        <v>-1.4338719804238194E-3</v>
      </c>
      <c r="CF68" s="28">
        <f>외인!CF68</f>
        <v>29609.23</v>
      </c>
      <c r="CG68" s="28">
        <f>시기외!CG68*$G$3+CG67*(1-$G$3)</f>
        <v>3.492955720110423E-3</v>
      </c>
      <c r="CH68" s="28">
        <f>외인!CH68</f>
        <v>66199.37</v>
      </c>
      <c r="CI68" s="28">
        <f>시기외!CI68*$G$3+CI67*(1-$G$3)</f>
        <v>1.4185640197916295E-3</v>
      </c>
      <c r="CJ68" s="28">
        <f>외인!CJ68</f>
        <v>325350.69</v>
      </c>
      <c r="CK68" s="28">
        <f>시기외!CK68*$G$3+CK67*(1-$G$3)</f>
        <v>-6.4244131236836587E-4</v>
      </c>
      <c r="CL68" s="28">
        <f>외인!CL68</f>
        <v>226101.46</v>
      </c>
      <c r="CM68" s="28">
        <f>시기외!CM68*$G$3+CM67*(1-$G$3)</f>
        <v>-3.7465824252990598E-4</v>
      </c>
      <c r="CN68" s="28">
        <f>외인!CN68</f>
        <v>118913.38</v>
      </c>
      <c r="CO68" s="28">
        <f>시기외!CO68*$G$3+CO67*(1-$G$3)</f>
        <v>-2.2371675730399766E-3</v>
      </c>
      <c r="CP68" s="28">
        <f>외인!CP68</f>
        <v>125915.1</v>
      </c>
      <c r="CQ68" s="28">
        <f>시기외!CQ68*$G$3+CQ67*(1-$G$3)</f>
        <v>1.2695017953276877E-3</v>
      </c>
      <c r="CR68" s="28">
        <f>외인!CR68</f>
        <v>163397.14000000001</v>
      </c>
      <c r="CS68" s="28">
        <f>시기외!CS68*$G$3+CS67*(1-$G$3)</f>
        <v>-1.2126012822429074E-3</v>
      </c>
      <c r="CT68" s="28">
        <f>외인!CT68</f>
        <v>197463.97</v>
      </c>
      <c r="CU68" s="28">
        <f>시기외!CU68*$G$3+CU67*(1-$G$3)</f>
        <v>-2.425991659360976E-4</v>
      </c>
      <c r="CV68" s="28">
        <f>외인!CV68</f>
        <v>3313056.03</v>
      </c>
      <c r="CW68" s="28">
        <f>시기외!CW68*$G$3+CW67*(1-$G$3)</f>
        <v>-3.3955057794902484E-3</v>
      </c>
      <c r="CX68" s="28">
        <f>외인!CX68</f>
        <v>243332.57</v>
      </c>
      <c r="CY68" s="28">
        <f>시기외!CY68*$G$3+CY67*(1-$G$3)</f>
        <v>-8.8639679864978347E-4</v>
      </c>
      <c r="CZ68" s="28">
        <f>외인!CZ68</f>
        <v>19988.04</v>
      </c>
      <c r="DA68" s="28">
        <f>시기외!DA68*$G$3+DA67*(1-$G$3)</f>
        <v>3.0914841617165028E-3</v>
      </c>
      <c r="DB68" s="28">
        <f>외인!DB68</f>
        <v>33824.449999999997</v>
      </c>
      <c r="DC68" s="28">
        <f>시기외!DC68*$G$3+DC67*(1-$G$3)</f>
        <v>-3.3783530112113051E-3</v>
      </c>
      <c r="DD68" s="28">
        <f>외인!DD68</f>
        <v>8459.8700000000008</v>
      </c>
      <c r="DE68" s="28">
        <f>시기외!DE68*$G$3+DE67*(1-$G$3)</f>
        <v>1.3897325649525291E-3</v>
      </c>
      <c r="DF68" s="28">
        <f>외인!DF68</f>
        <v>56773</v>
      </c>
      <c r="DG68" s="28">
        <f>시기외!DG68*$G$3+DG67*(1-$G$3)</f>
        <v>-8.7071483318408279E-4</v>
      </c>
      <c r="DH68" s="28">
        <f>외인!DH68</f>
        <v>18404.25</v>
      </c>
      <c r="DI68" s="28">
        <f>시기외!DI68*$G$3+DI67*(1-$G$3)</f>
        <v>-2.2511877825757238E-3</v>
      </c>
      <c r="DJ68" s="28">
        <f>외인!DJ68</f>
        <v>651257.80000000005</v>
      </c>
      <c r="DK68" s="28">
        <f>시기외!DK68*$G$3+DK67*(1-$G$3)</f>
        <v>-1.7824203195178042E-3</v>
      </c>
      <c r="DL68" s="28">
        <f>외인!DL68</f>
        <v>95511.94</v>
      </c>
      <c r="DM68" s="28">
        <f>시기외!DM68*$G$3+DM67*(1-$G$3)</f>
        <v>-2.7139149849153043E-3</v>
      </c>
      <c r="DN68" s="28">
        <f>외인!DN68</f>
        <v>3313056.03</v>
      </c>
      <c r="DO68" s="28">
        <f>시기외!DO68*$G$3+DO67*(1-$G$3)</f>
        <v>-3.3955057794902484E-3</v>
      </c>
      <c r="DP68" s="28">
        <f>외인!DP68</f>
        <v>70166.05</v>
      </c>
      <c r="DQ68" s="28">
        <f>시기외!DQ68*$G$3+DQ67*(1-$G$3)</f>
        <v>-2.0210471038479823E-4</v>
      </c>
      <c r="DR68" s="28">
        <f>외인!DR68</f>
        <v>42280.87</v>
      </c>
      <c r="DS68" s="28">
        <f>시기외!DS68*$G$3+DS67*(1-$G$3)</f>
        <v>6.8391706178325007E-5</v>
      </c>
      <c r="DT68" s="28">
        <f>외인!DT68</f>
        <v>131082.23999999999</v>
      </c>
      <c r="DU68" s="28">
        <f>시기외!DU68*$G$3+DU67*(1-$G$3)</f>
        <v>-1.6026760652947687E-3</v>
      </c>
      <c r="DV68" s="28">
        <f>외인!DV68</f>
        <v>32047.8</v>
      </c>
      <c r="DW68" s="28">
        <f>시기외!DW68*$G$3+DW67*(1-$G$3)</f>
        <v>2.6967959122444553E-4</v>
      </c>
      <c r="DX68" s="28">
        <f>외인!DX68</f>
        <v>134658.4</v>
      </c>
      <c r="DY68" s="28">
        <f>시기외!DY68*$G$3+DY67*(1-$G$3)</f>
        <v>2.6159695685406261E-3</v>
      </c>
      <c r="DZ68" s="28">
        <f>외인!DZ68</f>
        <v>7663.36</v>
      </c>
      <c r="EA68" s="28">
        <f>시기외!EA68*$G$3+EA67*(1-$G$3)</f>
        <v>1.7329396730834936E-3</v>
      </c>
      <c r="EB68" s="28">
        <f>외인!EB68</f>
        <v>10876.52</v>
      </c>
      <c r="EC68" s="28">
        <f>시기외!EC68*$G$3+EC67*(1-$G$3)</f>
        <v>-8.3666402897037285E-4</v>
      </c>
      <c r="ED68" s="28">
        <f>외인!ED68</f>
        <v>10258.82</v>
      </c>
      <c r="EE68" s="28">
        <f>시기외!EE68*$G$3+EE67*(1-$G$3)</f>
        <v>2.634736272398239E-4</v>
      </c>
      <c r="EF68" s="28">
        <f>외인!EF68</f>
        <v>210490.26</v>
      </c>
      <c r="EG68" s="28">
        <f>시기외!EG68*$G$3+EG67*(1-$G$3)</f>
        <v>-8.2838357461647921E-4</v>
      </c>
      <c r="EH68" s="28">
        <f>외인!EH68</f>
        <v>294302.65999999997</v>
      </c>
      <c r="EI68" s="28">
        <f>시기외!EI68*$G$3+EI67*(1-$G$3)</f>
        <v>-4.4483340129251999E-4</v>
      </c>
      <c r="EJ68" s="28">
        <f>외인!EJ68</f>
        <v>97126.13</v>
      </c>
      <c r="EK68" s="28">
        <f>시기외!EK68*$G$3+EK67*(1-$G$3)</f>
        <v>9.222401288336066E-4</v>
      </c>
      <c r="EL68" s="28">
        <f>외인!EL68</f>
        <v>28362.52</v>
      </c>
      <c r="EM68" s="28">
        <f>시기외!EM68*$G$3+EM67*(1-$G$3)</f>
        <v>-1.3648848873872416E-3</v>
      </c>
      <c r="EN68" s="28">
        <f>외인!EN68</f>
        <v>42280.87</v>
      </c>
      <c r="EO68" s="28">
        <f>시기외!EO68*$G$3+EO67*(1-$G$3)</f>
        <v>6.8391706178325007E-5</v>
      </c>
      <c r="EP68" s="28">
        <f>외인!EP68</f>
        <v>153871.67000000001</v>
      </c>
      <c r="EQ68" s="28">
        <f>시기외!EQ68*$G$3+EQ67*(1-$G$3)</f>
        <v>-4.9135240997024636E-4</v>
      </c>
      <c r="ER68" s="28">
        <f>외인!ER68</f>
        <v>12170.75</v>
      </c>
      <c r="ES68" s="28">
        <f>시기외!ES68*$G$3+ES67*(1-$G$3)</f>
        <v>-3.0774729303673022E-4</v>
      </c>
      <c r="ET68" s="28">
        <f>외인!ET68</f>
        <v>180717.51</v>
      </c>
      <c r="EU68" s="28">
        <f>시기외!EU68*$G$3+EU67*(1-$G$3)</f>
        <v>-1.7608047290731193E-3</v>
      </c>
      <c r="EV68" s="28">
        <f>외인!EV68</f>
        <v>46972.65</v>
      </c>
      <c r="EW68" s="28">
        <f>시기외!EW68*$G$3+EW67*(1-$G$3)</f>
        <v>2.1964850544828225E-3</v>
      </c>
      <c r="EX68" s="28">
        <f>외인!EX68</f>
        <v>78942.45</v>
      </c>
      <c r="EY68" s="28">
        <f>시기외!EY68*$G$3+EY67*(1-$G$3)</f>
        <v>6.85492268629896E-4</v>
      </c>
    </row>
    <row r="69" spans="1:155">
      <c r="A69" s="27">
        <f>외인!A69</f>
        <v>46164</v>
      </c>
      <c r="B69" s="28">
        <f>외인!B69</f>
        <v>6234943.3700000001</v>
      </c>
      <c r="C69" s="28">
        <f>시기외!C69*$G$3+C68*(1-$G$3)</f>
        <v>-2.1496876401707983E-3</v>
      </c>
      <c r="D69" s="28">
        <f>외인!D69</f>
        <v>648782.88</v>
      </c>
      <c r="E69" s="28">
        <f>시기외!E69*$G$3+E68*(1-$G$3)</f>
        <v>2.616900101679976E-4</v>
      </c>
      <c r="F69" s="28">
        <f>외인!F69</f>
        <v>2619532.88</v>
      </c>
      <c r="G69" s="28">
        <f>시기외!G69*$G$3+G68*(1-$G$3)</f>
        <v>-1.9883448493859725E-3</v>
      </c>
      <c r="H69" s="28">
        <f>외인!H69</f>
        <v>325512.81</v>
      </c>
      <c r="I69" s="28">
        <f>시기외!I69*$G$3+I68*(1-$G$3)</f>
        <v>-3.4327358634884877E-4</v>
      </c>
      <c r="J69" s="28">
        <f>외인!J69</f>
        <v>41790.080000000002</v>
      </c>
      <c r="K69" s="28">
        <f>시기외!K69*$G$3+K68*(1-$G$3)</f>
        <v>7.5275742464310952E-5</v>
      </c>
      <c r="L69" s="28">
        <f>외인!L69</f>
        <v>300984.14</v>
      </c>
      <c r="M69" s="28">
        <f>시기외!M69*$G$3+M68*(1-$G$3)</f>
        <v>-2.4736681727144518E-4</v>
      </c>
      <c r="N69" s="28">
        <f>외인!N69</f>
        <v>293042.34000000003</v>
      </c>
      <c r="O69" s="28">
        <f>시기외!O69*$G$3+O68*(1-$G$3)</f>
        <v>-3.1282077640426035E-3</v>
      </c>
      <c r="P69" s="28">
        <f>외인!P69</f>
        <v>181620.31</v>
      </c>
      <c r="Q69" s="28">
        <f>시기외!Q69*$G$3+Q68*(1-$G$3)</f>
        <v>-7.7628938367267826E-4</v>
      </c>
      <c r="R69" s="28">
        <f>외인!R69</f>
        <v>133988.15</v>
      </c>
      <c r="S69" s="28">
        <f>시기외!S69*$G$3+S68*(1-$G$3)</f>
        <v>-1.4413074884259299E-3</v>
      </c>
      <c r="T69" s="28">
        <f>외인!T69</f>
        <v>8565.15</v>
      </c>
      <c r="U69" s="28">
        <f>시기외!U69*$G$3+U68*(1-$G$3)</f>
        <v>1.2474158175480754E-3</v>
      </c>
      <c r="V69" s="28">
        <f>외인!V69</f>
        <v>140896.01</v>
      </c>
      <c r="W69" s="28">
        <f>시기외!W69*$G$3+W68*(1-$G$3)</f>
        <v>2.8530460265732117E-3</v>
      </c>
      <c r="X69" s="28">
        <f>외인!X69</f>
        <v>3233816.78</v>
      </c>
      <c r="Y69" s="28">
        <f>시기외!Y69*$G$3+Y68*(1-$G$3)</f>
        <v>-3.2062650485488588E-3</v>
      </c>
      <c r="Z69" s="28">
        <f>외인!Z69</f>
        <v>47134.42</v>
      </c>
      <c r="AA69" s="28">
        <f>시기외!AA69*$G$3+AA68*(1-$G$3)</f>
        <v>2.3369995526360543E-3</v>
      </c>
      <c r="AB69" s="28">
        <f>외인!AB69</f>
        <v>204161.11</v>
      </c>
      <c r="AC69" s="28">
        <f>시기외!AC69*$G$3+AC68*(1-$G$3)</f>
        <v>-1.6272920272679417E-4</v>
      </c>
      <c r="AD69" s="28">
        <f>외인!AD69</f>
        <v>20608.599999999999</v>
      </c>
      <c r="AE69" s="28">
        <f>시기외!AE69*$G$3+AE68*(1-$G$3)</f>
        <v>1.4685785263356165E-3</v>
      </c>
      <c r="AF69" s="28">
        <f>외인!AF69</f>
        <v>24667.78</v>
      </c>
      <c r="AG69" s="28">
        <f>시기외!AG69*$G$3+AG68*(1-$G$3)</f>
        <v>6.0821930383479588E-4</v>
      </c>
      <c r="AH69" s="28">
        <f>외인!AH69</f>
        <v>218265.14</v>
      </c>
      <c r="AI69" s="28">
        <f>시기외!AI69*$G$3+AI68*(1-$G$3)</f>
        <v>-1.5981715924232812E-3</v>
      </c>
      <c r="AJ69" s="28">
        <f>외인!AJ69</f>
        <v>101171.1</v>
      </c>
      <c r="AK69" s="28">
        <f>시기외!AK69*$G$3+AK68*(1-$G$3)</f>
        <v>-1.7281725063556467E-3</v>
      </c>
      <c r="AL69" s="28">
        <f>외인!AL69</f>
        <v>111143.39</v>
      </c>
      <c r="AM69" s="28">
        <f>시기외!AM69*$G$3+AM68*(1-$G$3)</f>
        <v>-3.4610075763802026E-3</v>
      </c>
      <c r="AN69" s="28">
        <f>외인!AN69</f>
        <v>200831.2</v>
      </c>
      <c r="AO69" s="28">
        <f>시기외!AO69*$G$3+AO68*(1-$G$3)</f>
        <v>-2.6368663609994138E-3</v>
      </c>
      <c r="AP69" s="28">
        <f>외인!AP69</f>
        <v>185248.74</v>
      </c>
      <c r="AQ69" s="28">
        <f>시기외!AQ69*$G$3+AQ68*(1-$G$3)</f>
        <v>-1.7540721119553193E-3</v>
      </c>
      <c r="AR69" s="28">
        <f>외인!AR69</f>
        <v>24563.81</v>
      </c>
      <c r="AS69" s="28">
        <f>시기외!AS69*$G$3+AS68*(1-$G$3)</f>
        <v>1.3789672943668705E-3</v>
      </c>
      <c r="AT69" s="28">
        <f>외인!AT69</f>
        <v>102061.85</v>
      </c>
      <c r="AU69" s="28">
        <f>시기외!AU69*$G$3+AU68*(1-$G$3)</f>
        <v>-1.6717894706624456E-3</v>
      </c>
      <c r="AV69" s="28">
        <f>외인!AV69</f>
        <v>47601.5</v>
      </c>
      <c r="AW69" s="28">
        <f>시기외!AW69*$G$3+AW68*(1-$G$3)</f>
        <v>1.4669260585379448E-3</v>
      </c>
      <c r="AX69" s="28">
        <f>외인!AX69</f>
        <v>67608.37</v>
      </c>
      <c r="AY69" s="28">
        <f>시기외!AY69*$G$3+AY68*(1-$G$3)</f>
        <v>-1.1852250619041461E-3</v>
      </c>
      <c r="AZ69" s="28">
        <f>외인!AZ69</f>
        <v>3472308.84</v>
      </c>
      <c r="BA69" s="28">
        <f>시기외!BA69*$G$3+BA68*(1-$G$3)</f>
        <v>-3.0249942102116532E-3</v>
      </c>
      <c r="BB69" s="28">
        <f>외인!BB69</f>
        <v>127652.76</v>
      </c>
      <c r="BC69" s="28">
        <f>시기외!BC69*$G$3+BC68*(1-$G$3)</f>
        <v>1.2887555839006452E-3</v>
      </c>
      <c r="BD69" s="28">
        <f>외인!BD69</f>
        <v>34210.410000000003</v>
      </c>
      <c r="BE69" s="28">
        <f>시기외!BE69*$G$3+BE68*(1-$G$3)</f>
        <v>-3.0569265950177757E-3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111356.43</v>
      </c>
      <c r="BI69" s="28">
        <f>시기외!BI69*$G$3+BI68*(1-$G$3)</f>
        <v>7.3303649247833703E-4</v>
      </c>
      <c r="BJ69" s="28">
        <f>외인!BJ69</f>
        <v>126604.33</v>
      </c>
      <c r="BK69" s="28">
        <f>시기외!BK69*$G$3+BK68*(1-$G$3)</f>
        <v>-7.7507658224500837E-4</v>
      </c>
      <c r="BL69" s="28">
        <f>외인!BL69</f>
        <v>45597.23</v>
      </c>
      <c r="BM69" s="28">
        <f>시기외!BM69*$G$3+BM68*(1-$G$3)</f>
        <v>-3.938563982392429E-4</v>
      </c>
      <c r="BN69" s="28">
        <f>외인!BN69</f>
        <v>53046.49</v>
      </c>
      <c r="BO69" s="28">
        <f>시기외!BO69*$G$3+BO68*(1-$G$3)</f>
        <v>1.1356799330249252E-3</v>
      </c>
      <c r="BP69" s="28">
        <f>외인!BP69</f>
        <v>76115.320000000007</v>
      </c>
      <c r="BQ69" s="28">
        <f>시기외!BQ69*$G$3+BQ68*(1-$G$3)</f>
        <v>-1.1037045683668129E-3</v>
      </c>
      <c r="BR69" s="28">
        <f>외인!BR69</f>
        <v>330473.96000000002</v>
      </c>
      <c r="BS69" s="28">
        <f>시기외!BS69*$G$3+BS68*(1-$G$3)</f>
        <v>-1.7058526712092755E-3</v>
      </c>
      <c r="BT69" s="28">
        <f>외인!BT69</f>
        <v>3278146.9</v>
      </c>
      <c r="BU69" s="28">
        <f>시기외!BU69*$G$3+BU68*(1-$G$3)</f>
        <v>-3.1194292256220089E-3</v>
      </c>
      <c r="BV69" s="28">
        <f>외인!BV69</f>
        <v>478166.84</v>
      </c>
      <c r="BW69" s="28">
        <f>시기외!BW69*$G$3+BW68*(1-$G$3)</f>
        <v>-3.3952177782828384E-4</v>
      </c>
      <c r="BX69" s="28">
        <f>외인!BX69</f>
        <v>76232.28</v>
      </c>
      <c r="BY69" s="28">
        <f>시기외!BY69*$G$3+BY68*(1-$G$3)</f>
        <v>-8.3119379788736104E-4</v>
      </c>
      <c r="BZ69" s="28">
        <f>외인!BZ69</f>
        <v>311974.59000000003</v>
      </c>
      <c r="CA69" s="28">
        <f>시기외!CA69*$G$3+CA68*(1-$G$3)</f>
        <v>-2.9099438689184276E-3</v>
      </c>
      <c r="CB69" s="28">
        <f>외인!CB69</f>
        <v>11602.25</v>
      </c>
      <c r="CC69" s="28">
        <f>시기외!CC69*$G$3+CC68*(1-$G$3)</f>
        <v>-2.3381313762210159E-3</v>
      </c>
      <c r="CD69" s="28">
        <f>외인!CD69</f>
        <v>26565.96</v>
      </c>
      <c r="CE69" s="28">
        <f>시기외!CE69*$G$3+CE68*(1-$G$3)</f>
        <v>-1.1744759153548944E-3</v>
      </c>
      <c r="CF69" s="28">
        <f>외인!CF69</f>
        <v>29110.57</v>
      </c>
      <c r="CG69" s="28">
        <f>시기외!CG69*$G$3+CG68*(1-$G$3)</f>
        <v>2.9066398376654244E-3</v>
      </c>
      <c r="CH69" s="28">
        <f>외인!CH69</f>
        <v>67519.12</v>
      </c>
      <c r="CI69" s="28">
        <f>시기외!CI69*$G$3+CI68*(1-$G$3)</f>
        <v>1.1848064291668306E-3</v>
      </c>
      <c r="CJ69" s="28">
        <f>외인!CJ69</f>
        <v>340845.29</v>
      </c>
      <c r="CK69" s="28">
        <f>시기외!CK69*$G$3+CK68*(1-$G$3)</f>
        <v>-4.1793020604833053E-4</v>
      </c>
      <c r="CL69" s="28">
        <f>외인!CL69</f>
        <v>232135.9</v>
      </c>
      <c r="CM69" s="28">
        <f>시기외!CM69*$G$3+CM68*(1-$G$3)</f>
        <v>-2.5875025777939627E-4</v>
      </c>
      <c r="CN69" s="28">
        <f>외인!CN69</f>
        <v>121022.38</v>
      </c>
      <c r="CO69" s="28">
        <f>시기외!CO69*$G$3+CO68*(1-$G$3)</f>
        <v>-2.2071701408446043E-3</v>
      </c>
      <c r="CP69" s="28">
        <f>외인!CP69</f>
        <v>128204.37</v>
      </c>
      <c r="CQ69" s="28">
        <f>시기외!CQ69*$G$3+CQ68*(1-$G$3)</f>
        <v>1.289295098924659E-3</v>
      </c>
      <c r="CR69" s="28">
        <f>외인!CR69</f>
        <v>167769.51999999999</v>
      </c>
      <c r="CS69" s="28">
        <f>시기외!CS69*$G$3+CS68*(1-$G$3)</f>
        <v>-1.0454969989625547E-3</v>
      </c>
      <c r="CT69" s="28">
        <f>외인!CT69</f>
        <v>212352.05</v>
      </c>
      <c r="CU69" s="28">
        <f>시기외!CU69*$G$3+CU68*(1-$G$3)</f>
        <v>-2.7834066203632688E-4</v>
      </c>
      <c r="CV69" s="28">
        <f>외인!CV69</f>
        <v>3278146.9</v>
      </c>
      <c r="CW69" s="28">
        <f>시기외!CW69*$G$3+CW68*(1-$G$3)</f>
        <v>-3.1194292256220089E-3</v>
      </c>
      <c r="CX69" s="28">
        <f>외인!CX69</f>
        <v>250319.1</v>
      </c>
      <c r="CY69" s="28">
        <f>시기외!CY69*$G$3+CY68*(1-$G$3)</f>
        <v>-7.1358227210783381E-4</v>
      </c>
      <c r="CZ69" s="28">
        <f>외인!CZ69</f>
        <v>20997.84</v>
      </c>
      <c r="DA69" s="28">
        <f>시기외!DA69*$G$3+DA68*(1-$G$3)</f>
        <v>3.4174921277354453E-3</v>
      </c>
      <c r="DB69" s="28">
        <f>외인!DB69</f>
        <v>34210.410000000003</v>
      </c>
      <c r="DC69" s="28">
        <f>시기외!DC69*$G$3+DC68*(1-$G$3)</f>
        <v>-3.0569265950177757E-3</v>
      </c>
      <c r="DD69" s="28">
        <f>외인!DD69</f>
        <v>8565.15</v>
      </c>
      <c r="DE69" s="28">
        <f>시기외!DE69*$G$3+DE68*(1-$G$3)</f>
        <v>1.2474158175480754E-3</v>
      </c>
      <c r="DF69" s="28">
        <f>외인!DF69</f>
        <v>57571.44</v>
      </c>
      <c r="DG69" s="28">
        <f>시기외!DG69*$G$3+DG68*(1-$G$3)</f>
        <v>-6.4320270143219753E-4</v>
      </c>
      <c r="DH69" s="28">
        <f>외인!DH69</f>
        <v>18838.509999999998</v>
      </c>
      <c r="DI69" s="28">
        <f>시기외!DI69*$G$3+DI68*(1-$G$3)</f>
        <v>-1.7697760070818787E-3</v>
      </c>
      <c r="DJ69" s="28">
        <f>외인!DJ69</f>
        <v>671356.77</v>
      </c>
      <c r="DK69" s="28">
        <f>시기외!DK69*$G$3+DK68*(1-$G$3)</f>
        <v>-1.6911401935461631E-3</v>
      </c>
      <c r="DL69" s="28">
        <f>외인!DL69</f>
        <v>97468.479999999996</v>
      </c>
      <c r="DM69" s="28">
        <f>시기외!DM69*$G$3+DM68*(1-$G$3)</f>
        <v>-2.7196901561786901E-3</v>
      </c>
      <c r="DN69" s="28">
        <f>외인!DN69</f>
        <v>3278146.9</v>
      </c>
      <c r="DO69" s="28">
        <f>시기외!DO69*$G$3+DO68*(1-$G$3)</f>
        <v>-3.1194292256220089E-3</v>
      </c>
      <c r="DP69" s="28">
        <f>외인!DP69</f>
        <v>74650.63</v>
      </c>
      <c r="DQ69" s="28">
        <f>시기외!DQ69*$G$3+DQ68*(1-$G$3)</f>
        <v>1.2859937477768102E-4</v>
      </c>
      <c r="DR69" s="28">
        <f>외인!DR69</f>
        <v>42983.63</v>
      </c>
      <c r="DS69" s="28">
        <f>시기외!DS69*$G$3+DS68*(1-$G$3)</f>
        <v>-8.846012150321144E-6</v>
      </c>
      <c r="DT69" s="28">
        <f>외인!DT69</f>
        <v>133988.15</v>
      </c>
      <c r="DU69" s="28">
        <f>시기외!DU69*$G$3+DU68*(1-$G$3)</f>
        <v>-1.4413074884259299E-3</v>
      </c>
      <c r="DV69" s="28">
        <f>외인!DV69</f>
        <v>33477.78</v>
      </c>
      <c r="DW69" s="28">
        <f>시기외!DW69*$G$3+DW68*(1-$G$3)</f>
        <v>4.7285327825138181E-4</v>
      </c>
      <c r="DX69" s="28">
        <f>외인!DX69</f>
        <v>140896.01</v>
      </c>
      <c r="DY69" s="28">
        <f>시기외!DY69*$G$3+DY68*(1-$G$3)</f>
        <v>2.8530460265732117E-3</v>
      </c>
      <c r="DZ69" s="28">
        <f>외인!DZ69</f>
        <v>7788.25</v>
      </c>
      <c r="EA69" s="28">
        <f>시기외!EA69*$G$3+EA68*(1-$G$3)</f>
        <v>1.6443137122027285E-3</v>
      </c>
      <c r="EB69" s="28">
        <f>외인!EB69</f>
        <v>11180.04</v>
      </c>
      <c r="EC69" s="28">
        <f>시기외!EC69*$G$3+EC68*(1-$G$3)</f>
        <v>-6.6308631904543342E-4</v>
      </c>
      <c r="ED69" s="28">
        <f>외인!ED69</f>
        <v>10597.51</v>
      </c>
      <c r="EE69" s="28">
        <f>시기외!EE69*$G$3+EE68*(1-$G$3)</f>
        <v>6.6571377030666325E-4</v>
      </c>
      <c r="EF69" s="28">
        <f>외인!EF69</f>
        <v>218914.29</v>
      </c>
      <c r="EG69" s="28">
        <f>시기외!EG69*$G$3+EG68*(1-$G$3)</f>
        <v>-6.6301853813799209E-4</v>
      </c>
      <c r="EH69" s="28">
        <f>외인!EH69</f>
        <v>295366.65999999997</v>
      </c>
      <c r="EI69" s="28">
        <f>시기외!EI69*$G$3+EI68*(1-$G$3)</f>
        <v>-4.0377415753181656E-4</v>
      </c>
      <c r="EJ69" s="28">
        <f>외인!EJ69</f>
        <v>98592.639999999999</v>
      </c>
      <c r="EK69" s="28">
        <f>시기외!EK69*$G$3+EK68*(1-$G$3)</f>
        <v>6.9980803308215378E-4</v>
      </c>
      <c r="EL69" s="28">
        <f>외인!EL69</f>
        <v>28921.439999999999</v>
      </c>
      <c r="EM69" s="28">
        <f>시기외!EM69*$G$3+EM68*(1-$G$3)</f>
        <v>-1.1449020310304941E-3</v>
      </c>
      <c r="EN69" s="28">
        <f>외인!EN69</f>
        <v>42983.63</v>
      </c>
      <c r="EO69" s="28">
        <f>시기외!EO69*$G$3+EO68*(1-$G$3)</f>
        <v>-8.846012150321144E-6</v>
      </c>
      <c r="EP69" s="28">
        <f>외인!EP69</f>
        <v>158986.04999999999</v>
      </c>
      <c r="EQ69" s="28">
        <f>시기외!EQ69*$G$3+EQ68*(1-$G$3)</f>
        <v>-1.8721524842571497E-4</v>
      </c>
      <c r="ER69" s="28">
        <f>외인!ER69</f>
        <v>12590.09</v>
      </c>
      <c r="ES69" s="28">
        <f>시기외!ES69*$G$3+ES68*(1-$G$3)</f>
        <v>-7.1472714029280088E-4</v>
      </c>
      <c r="ET69" s="28">
        <f>외인!ET69</f>
        <v>185248.74</v>
      </c>
      <c r="EU69" s="28">
        <f>시기외!EU69*$G$3+EU68*(1-$G$3)</f>
        <v>-1.7540721119553193E-3</v>
      </c>
      <c r="EV69" s="28">
        <f>외인!EV69</f>
        <v>47134.42</v>
      </c>
      <c r="EW69" s="28">
        <f>시기외!EW69*$G$3+EW68*(1-$G$3)</f>
        <v>2.3369995526360543E-3</v>
      </c>
      <c r="EX69" s="28">
        <f>외인!EX69</f>
        <v>81069.95</v>
      </c>
      <c r="EY69" s="28">
        <f>시기외!EY69*$G$3+EY68*(1-$G$3)</f>
        <v>6.4204863860002257E-4</v>
      </c>
    </row>
    <row r="70" spans="1:155">
      <c r="A70" s="27">
        <f>외인!A70</f>
        <v>46168</v>
      </c>
      <c r="B70" s="28">
        <f>외인!B70</f>
        <v>6393492.7999999998</v>
      </c>
      <c r="C70" s="28">
        <f>시기외!C70*$G$3+C69*(1-$G$3)</f>
        <v>-1.9438583524328515E-3</v>
      </c>
      <c r="D70" s="28">
        <f>외인!D70</f>
        <v>655042.97</v>
      </c>
      <c r="E70" s="28">
        <f>시기외!E70*$G$3+E69*(1-$G$3)</f>
        <v>4.9723810382857887E-4</v>
      </c>
      <c r="F70" s="28">
        <f>외인!F70</f>
        <v>2659673.61</v>
      </c>
      <c r="G70" s="28">
        <f>시기외!G70*$G$3+G69*(1-$G$3)</f>
        <v>-1.78482951749523E-3</v>
      </c>
      <c r="H70" s="28">
        <f>외인!H70</f>
        <v>325011.45</v>
      </c>
      <c r="I70" s="28">
        <f>시기외!I70*$G$3+I69*(1-$G$3)</f>
        <v>-2.6552586579413286E-4</v>
      </c>
      <c r="J70" s="28">
        <f>외인!J70</f>
        <v>41450.730000000003</v>
      </c>
      <c r="K70" s="28">
        <f>시기외!K70*$G$3+K69*(1-$G$3)</f>
        <v>-8.5620503332298079E-5</v>
      </c>
      <c r="L70" s="28">
        <f>외인!L70</f>
        <v>300615.57</v>
      </c>
      <c r="M70" s="28">
        <f>시기외!M70*$G$3+M69*(1-$G$3)</f>
        <v>-1.9315379196620166E-4</v>
      </c>
      <c r="N70" s="28">
        <f>외인!N70</f>
        <v>302804.93</v>
      </c>
      <c r="O70" s="28">
        <f>시기외!O70*$G$3+O69*(1-$G$3)</f>
        <v>-3.0133042730691208E-3</v>
      </c>
      <c r="P70" s="28">
        <f>외인!P70</f>
        <v>181107.81</v>
      </c>
      <c r="Q70" s="28">
        <f>시기외!Q70*$G$3+Q69*(1-$G$3)</f>
        <v>-5.3487595730338042E-4</v>
      </c>
      <c r="R70" s="28">
        <f>외인!R70</f>
        <v>133537.01999999999</v>
      </c>
      <c r="S70" s="28">
        <f>시기외!S70*$G$3+S69*(1-$G$3)</f>
        <v>-1.2425980773484355E-3</v>
      </c>
      <c r="T70" s="28">
        <f>외인!T70</f>
        <v>8337.7800000000007</v>
      </c>
      <c r="U70" s="28">
        <f>시기외!U70*$G$3+U69*(1-$G$3)</f>
        <v>1.1038491264839167E-3</v>
      </c>
      <c r="V70" s="28">
        <f>외인!V70</f>
        <v>142816.26</v>
      </c>
      <c r="W70" s="28">
        <f>시기외!W70*$G$3+W69*(1-$G$3)</f>
        <v>2.7589483989662465E-3</v>
      </c>
      <c r="X70" s="28">
        <f>외인!X70</f>
        <v>3354114.14</v>
      </c>
      <c r="Y70" s="28">
        <f>시기외!Y70*$G$3+Y69*(1-$G$3)</f>
        <v>-2.8484253416056664E-3</v>
      </c>
      <c r="Z70" s="28">
        <f>외인!Z70</f>
        <v>46987.15</v>
      </c>
      <c r="AA70" s="28">
        <f>시기외!AA70*$G$3+AA69*(1-$G$3)</f>
        <v>2.2085881808210821E-3</v>
      </c>
      <c r="AB70" s="28">
        <f>외인!AB70</f>
        <v>200855.16</v>
      </c>
      <c r="AC70" s="28">
        <f>시기외!AC70*$G$3+AC69*(1-$G$3)</f>
        <v>-7.0205584406038776E-5</v>
      </c>
      <c r="AD70" s="28">
        <f>외인!AD70</f>
        <v>20756.38</v>
      </c>
      <c r="AE70" s="28">
        <f>시기외!AE70*$G$3+AE69*(1-$G$3)</f>
        <v>1.619987958019813E-3</v>
      </c>
      <c r="AF70" s="28">
        <f>외인!AF70</f>
        <v>24296.3</v>
      </c>
      <c r="AG70" s="28">
        <f>시기외!AG70*$G$3+AG69*(1-$G$3)</f>
        <v>7.6014190634716733E-4</v>
      </c>
      <c r="AH70" s="28">
        <f>외인!AH70</f>
        <v>232747.9</v>
      </c>
      <c r="AI70" s="28">
        <f>시기외!AI70*$G$3+AI69*(1-$G$3)</f>
        <v>-1.2737789559294119E-3</v>
      </c>
      <c r="AJ70" s="28">
        <f>외인!AJ70</f>
        <v>99421.98</v>
      </c>
      <c r="AK70" s="28">
        <f>시기외!AK70*$G$3+AK69*(1-$G$3)</f>
        <v>-1.491623153999247E-3</v>
      </c>
      <c r="AL70" s="28">
        <f>외인!AL70</f>
        <v>113089.77</v>
      </c>
      <c r="AM70" s="28">
        <f>시기외!AM70*$G$3+AM69*(1-$G$3)</f>
        <v>-3.415904468290334E-3</v>
      </c>
      <c r="AN70" s="28">
        <f>외인!AN70</f>
        <v>208568.37</v>
      </c>
      <c r="AO70" s="28">
        <f>시기외!AO70*$G$3+AO69*(1-$G$3)</f>
        <v>-2.4861266972021887E-3</v>
      </c>
      <c r="AP70" s="28">
        <f>외인!AP70</f>
        <v>182995.20000000001</v>
      </c>
      <c r="AQ70" s="28">
        <f>시기외!AQ70*$G$3+AQ69*(1-$G$3)</f>
        <v>-1.8487389271406472E-3</v>
      </c>
      <c r="AR70" s="28">
        <f>외인!AR70</f>
        <v>24541.42</v>
      </c>
      <c r="AS70" s="28">
        <f>시기외!AS70*$G$3+AS69*(1-$G$3)</f>
        <v>1.3221602527498755E-3</v>
      </c>
      <c r="AT70" s="28">
        <f>외인!AT70</f>
        <v>100950.19</v>
      </c>
      <c r="AU70" s="28">
        <f>시기외!AU70*$G$3+AU69*(1-$G$3)</f>
        <v>-1.6003338735188317E-3</v>
      </c>
      <c r="AV70" s="28">
        <f>외인!AV70</f>
        <v>46768.97</v>
      </c>
      <c r="AW70" s="28">
        <f>시기외!AW70*$G$3+AW69*(1-$G$3)</f>
        <v>1.0464085137970969E-3</v>
      </c>
      <c r="AX70" s="28">
        <f>외인!AX70</f>
        <v>68237.009999999995</v>
      </c>
      <c r="AY70" s="28">
        <f>시기외!AY70*$G$3+AY69*(1-$G$3)</f>
        <v>-9.1459318767770671E-4</v>
      </c>
      <c r="AZ70" s="28">
        <f>외인!AZ70</f>
        <v>3618627.48</v>
      </c>
      <c r="BA70" s="28">
        <f>시기외!BA70*$G$3+BA69*(1-$G$3)</f>
        <v>-2.7005836124159984E-3</v>
      </c>
      <c r="BB70" s="28">
        <f>외인!BB70</f>
        <v>124064.15</v>
      </c>
      <c r="BC70" s="28">
        <f>시기외!BC70*$G$3+BC69*(1-$G$3)</f>
        <v>1.1868748340883198E-3</v>
      </c>
      <c r="BD70" s="28">
        <f>외인!BD70</f>
        <v>34631.58</v>
      </c>
      <c r="BE70" s="28">
        <f>시기외!BE70*$G$3+BE69*(1-$G$3)</f>
        <v>-2.8258071817340007E-3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112354.52</v>
      </c>
      <c r="BI70" s="28">
        <f>시기외!BI70*$G$3+BI69*(1-$G$3)</f>
        <v>7.4789336180878369E-4</v>
      </c>
      <c r="BJ70" s="28">
        <f>외인!BJ70</f>
        <v>127988.66</v>
      </c>
      <c r="BK70" s="28">
        <f>시기외!BK70*$G$3+BK69*(1-$G$3)</f>
        <v>-6.1024104956948922E-4</v>
      </c>
      <c r="BL70" s="28">
        <f>외인!BL70</f>
        <v>45961.440000000002</v>
      </c>
      <c r="BM70" s="28">
        <f>시기외!BM70*$G$3+BM69*(1-$G$3)</f>
        <v>-2.2618337890193264E-4</v>
      </c>
      <c r="BN70" s="28">
        <f>외인!BN70</f>
        <v>52792.3</v>
      </c>
      <c r="BO70" s="28">
        <f>시기외!BO70*$G$3+BO69*(1-$G$3)</f>
        <v>5.238624004033067E-4</v>
      </c>
      <c r="BP70" s="28">
        <f>외인!BP70</f>
        <v>76829.679999999993</v>
      </c>
      <c r="BQ70" s="28">
        <f>시기외!BQ70*$G$3+BQ69*(1-$G$3)</f>
        <v>-8.776155224865461E-4</v>
      </c>
      <c r="BR70" s="28">
        <f>외인!BR70</f>
        <v>329187</v>
      </c>
      <c r="BS70" s="28">
        <f>시기외!BS70*$G$3+BS69*(1-$G$3)</f>
        <v>-1.7702983775298739E-3</v>
      </c>
      <c r="BT70" s="28">
        <f>외인!BT70</f>
        <v>3400014.1</v>
      </c>
      <c r="BU70" s="28">
        <f>시기외!BU70*$G$3+BU69*(1-$G$3)</f>
        <v>-2.7655450212066435E-3</v>
      </c>
      <c r="BV70" s="28">
        <f>외인!BV70</f>
        <v>481618.56</v>
      </c>
      <c r="BW70" s="28">
        <f>시기외!BW70*$G$3+BW69*(1-$G$3)</f>
        <v>-1.6396631823345487E-4</v>
      </c>
      <c r="BX70" s="28">
        <f>외인!BX70</f>
        <v>75872.58</v>
      </c>
      <c r="BY70" s="28">
        <f>시기외!BY70*$G$3+BY69*(1-$G$3)</f>
        <v>-7.1035391703669381E-4</v>
      </c>
      <c r="BZ70" s="28">
        <f>외인!BZ70</f>
        <v>321658.14</v>
      </c>
      <c r="CA70" s="28">
        <f>시기외!CA70*$G$3+CA69*(1-$G$3)</f>
        <v>-2.7989100133996915E-3</v>
      </c>
      <c r="CB70" s="28">
        <f>외인!CB70</f>
        <v>11340.18</v>
      </c>
      <c r="CC70" s="28">
        <f>시기외!CC70*$G$3+CC69*(1-$G$3)</f>
        <v>-2.5122592503275584E-3</v>
      </c>
      <c r="CD70" s="28">
        <f>외인!CD70</f>
        <v>26314.74</v>
      </c>
      <c r="CE70" s="28">
        <f>시기외!CE70*$G$3+CE69*(1-$G$3)</f>
        <v>-9.8308842478247961E-4</v>
      </c>
      <c r="CF70" s="28">
        <f>외인!CF70</f>
        <v>28651.56</v>
      </c>
      <c r="CG70" s="28">
        <f>시기외!CG70*$G$3+CG69*(1-$G$3)</f>
        <v>2.2958004133373346E-3</v>
      </c>
      <c r="CH70" s="28">
        <f>외인!CH70</f>
        <v>66074.98</v>
      </c>
      <c r="CI70" s="28">
        <f>시기외!CI70*$G$3+CI69*(1-$G$3)</f>
        <v>8.7868319878855474E-4</v>
      </c>
      <c r="CJ70" s="28">
        <f>외인!CJ70</f>
        <v>341595.63</v>
      </c>
      <c r="CK70" s="28">
        <f>시기외!CK70*$G$3+CK69*(1-$G$3)</f>
        <v>-2.2810020958275725E-4</v>
      </c>
      <c r="CL70" s="28">
        <f>외인!CL70</f>
        <v>229226.28</v>
      </c>
      <c r="CM70" s="28">
        <f>시기외!CM70*$G$3+CM69*(1-$G$3)</f>
        <v>-1.2461853093134159E-4</v>
      </c>
      <c r="CN70" s="28">
        <f>외인!CN70</f>
        <v>119088.73</v>
      </c>
      <c r="CO70" s="28">
        <f>시기외!CO70*$G$3+CO69*(1-$G$3)</f>
        <v>-2.2147803824271685E-3</v>
      </c>
      <c r="CP70" s="28">
        <f>외인!CP70</f>
        <v>124604.16</v>
      </c>
      <c r="CQ70" s="28">
        <f>시기외!CQ70*$G$3+CQ69*(1-$G$3)</f>
        <v>1.1886421650583888E-3</v>
      </c>
      <c r="CR70" s="28">
        <f>외인!CR70</f>
        <v>166327.41</v>
      </c>
      <c r="CS70" s="28">
        <f>시기외!CS70*$G$3+CS69*(1-$G$3)</f>
        <v>-8.6722506577301063E-4</v>
      </c>
      <c r="CT70" s="28">
        <f>외인!CT70</f>
        <v>238263.01</v>
      </c>
      <c r="CU70" s="28">
        <f>시기외!CU70*$G$3+CU69*(1-$G$3)</f>
        <v>-4.9794395224899638E-4</v>
      </c>
      <c r="CV70" s="28">
        <f>외인!CV70</f>
        <v>3400014.1</v>
      </c>
      <c r="CW70" s="28">
        <f>시기외!CW70*$G$3+CW69*(1-$G$3)</f>
        <v>-2.7655450212066435E-3</v>
      </c>
      <c r="CX70" s="28">
        <f>외인!CX70</f>
        <v>251465.60000000001</v>
      </c>
      <c r="CY70" s="28">
        <f>시기외!CY70*$G$3+CY69*(1-$G$3)</f>
        <v>-5.0473193221429666E-4</v>
      </c>
      <c r="CZ70" s="28">
        <f>외인!CZ70</f>
        <v>21175.08</v>
      </c>
      <c r="DA70" s="28">
        <f>시기외!DA70*$G$3+DA69*(1-$G$3)</f>
        <v>3.8975508411333258E-3</v>
      </c>
      <c r="DB70" s="28">
        <f>외인!DB70</f>
        <v>34631.58</v>
      </c>
      <c r="DC70" s="28">
        <f>시기외!DC70*$G$3+DC69*(1-$G$3)</f>
        <v>-2.8258071817340007E-3</v>
      </c>
      <c r="DD70" s="28">
        <f>외인!DD70</f>
        <v>8337.7800000000007</v>
      </c>
      <c r="DE70" s="28">
        <f>시기외!DE70*$G$3+DE69*(1-$G$3)</f>
        <v>1.1038491264839167E-3</v>
      </c>
      <c r="DF70" s="28">
        <f>외인!DF70</f>
        <v>57396.15</v>
      </c>
      <c r="DG70" s="28">
        <f>시기외!DG70*$G$3+DG69*(1-$G$3)</f>
        <v>-4.763264355239639E-4</v>
      </c>
      <c r="DH70" s="28">
        <f>외인!DH70</f>
        <v>18706.37</v>
      </c>
      <c r="DI70" s="28">
        <f>시기외!DI70*$G$3+DI69*(1-$G$3)</f>
        <v>-1.3451893777424427E-3</v>
      </c>
      <c r="DJ70" s="28">
        <f>외인!DJ70</f>
        <v>685283.85</v>
      </c>
      <c r="DK70" s="28">
        <f>시기외!DK70*$G$3+DK69*(1-$G$3)</f>
        <v>-1.5200014383656391E-3</v>
      </c>
      <c r="DL70" s="28">
        <f>외인!DL70</f>
        <v>96071.44</v>
      </c>
      <c r="DM70" s="28">
        <f>시기외!DM70*$G$3+DM69*(1-$G$3)</f>
        <v>-2.749276232703679E-3</v>
      </c>
      <c r="DN70" s="28">
        <f>외인!DN70</f>
        <v>3400014.1</v>
      </c>
      <c r="DO70" s="28">
        <f>시기외!DO70*$G$3+DO69*(1-$G$3)</f>
        <v>-2.7655450212066435E-3</v>
      </c>
      <c r="DP70" s="28">
        <f>외인!DP70</f>
        <v>75999.62</v>
      </c>
      <c r="DQ70" s="28">
        <f>시기외!DQ70*$G$3+DQ69*(1-$G$3)</f>
        <v>3.9954505417137893E-4</v>
      </c>
      <c r="DR70" s="28">
        <f>외인!DR70</f>
        <v>42546.25</v>
      </c>
      <c r="DS70" s="28">
        <f>시기외!DS70*$G$3+DS69*(1-$G$3)</f>
        <v>-1.4413276247153052E-4</v>
      </c>
      <c r="DT70" s="28">
        <f>외인!DT70</f>
        <v>133537.01999999999</v>
      </c>
      <c r="DU70" s="28">
        <f>시기외!DU70*$G$3+DU69*(1-$G$3)</f>
        <v>-1.2425980773484355E-3</v>
      </c>
      <c r="DV70" s="28">
        <f>외인!DV70</f>
        <v>32486.17</v>
      </c>
      <c r="DW70" s="28">
        <f>시기외!DW70*$G$3+DW69*(1-$G$3)</f>
        <v>5.84705884204899E-4</v>
      </c>
      <c r="DX70" s="28">
        <f>외인!DX70</f>
        <v>142816.26</v>
      </c>
      <c r="DY70" s="28">
        <f>시기외!DY70*$G$3+DY69*(1-$G$3)</f>
        <v>2.7589483989662465E-3</v>
      </c>
      <c r="DZ70" s="28">
        <f>외인!DZ70</f>
        <v>7606.73</v>
      </c>
      <c r="EA70" s="28">
        <f>시기외!EA70*$G$3+EA69*(1-$G$3)</f>
        <v>1.2734305915163028E-3</v>
      </c>
      <c r="EB70" s="28">
        <f>외인!EB70</f>
        <v>10976.79</v>
      </c>
      <c r="EC70" s="28">
        <f>시기외!EC70*$G$3+EC69*(1-$G$3)</f>
        <v>-5.4032997061829807E-4</v>
      </c>
      <c r="ED70" s="28">
        <f>외인!ED70</f>
        <v>10767.53</v>
      </c>
      <c r="EE70" s="28">
        <f>시기외!EE70*$G$3+EE69*(1-$G$3)</f>
        <v>1.0152247824645104E-3</v>
      </c>
      <c r="EF70" s="28">
        <f>외인!EF70</f>
        <v>217496.12</v>
      </c>
      <c r="EG70" s="28">
        <f>시기외!EG70*$G$3+EG69*(1-$G$3)</f>
        <v>-5.1505907495797679E-4</v>
      </c>
      <c r="EH70" s="28">
        <f>외인!EH70</f>
        <v>297765.65000000002</v>
      </c>
      <c r="EI70" s="28">
        <f>시기외!EI70*$G$3+EI69*(1-$G$3)</f>
        <v>-3.1566662708829561E-4</v>
      </c>
      <c r="EJ70" s="28">
        <f>외인!EJ70</f>
        <v>97090.06</v>
      </c>
      <c r="EK70" s="28">
        <f>시기외!EK70*$G$3+EK69*(1-$G$3)</f>
        <v>4.1621027158045222E-4</v>
      </c>
      <c r="EL70" s="28">
        <f>외인!EL70</f>
        <v>28631.08</v>
      </c>
      <c r="EM70" s="28">
        <f>시기외!EM70*$G$3+EM69*(1-$G$3)</f>
        <v>-9.8456104363768364E-4</v>
      </c>
      <c r="EN70" s="28">
        <f>외인!EN70</f>
        <v>42546.25</v>
      </c>
      <c r="EO70" s="28">
        <f>시기외!EO70*$G$3+EO69*(1-$G$3)</f>
        <v>-1.4413276247153052E-4</v>
      </c>
      <c r="EP70" s="28">
        <f>외인!EP70</f>
        <v>160492.81</v>
      </c>
      <c r="EQ70" s="28">
        <f>시기외!EQ70*$G$3+EQ69*(1-$G$3)</f>
        <v>1.6402665580154136E-4</v>
      </c>
      <c r="ER70" s="28">
        <f>외인!ER70</f>
        <v>12878.7</v>
      </c>
      <c r="ES70" s="28">
        <f>시기외!ES70*$G$3+ES69*(1-$G$3)</f>
        <v>-3.4255918471571634E-4</v>
      </c>
      <c r="ET70" s="28">
        <f>외인!ET70</f>
        <v>182995.20000000001</v>
      </c>
      <c r="EU70" s="28">
        <f>시기외!EU70*$G$3+EU69*(1-$G$3)</f>
        <v>-1.8487389271406472E-3</v>
      </c>
      <c r="EV70" s="28">
        <f>외인!EV70</f>
        <v>46987.15</v>
      </c>
      <c r="EW70" s="28">
        <f>시기외!EW70*$G$3+EW69*(1-$G$3)</f>
        <v>2.2085881808210821E-3</v>
      </c>
      <c r="EX70" s="28">
        <f>외인!EX70</f>
        <v>77617.009999999995</v>
      </c>
      <c r="EY70" s="28">
        <f>시기외!EY70*$G$3+EY69*(1-$G$3)</f>
        <v>5.6019922162556474E-4</v>
      </c>
    </row>
    <row r="71" spans="1:155">
      <c r="A71" s="27">
        <f>외인!A71</f>
        <v>46169</v>
      </c>
      <c r="B71" s="28">
        <f>외인!B71</f>
        <v>6537498.3499999996</v>
      </c>
      <c r="C71" s="28">
        <f>시기외!C71*$G$3+C70*(1-$G$3)</f>
        <v>-1.642103764805696E-3</v>
      </c>
      <c r="D71" s="28">
        <f>외인!D71</f>
        <v>633372.79</v>
      </c>
      <c r="E71" s="28">
        <f>시기외!E71*$G$3+E70*(1-$G$3)</f>
        <v>5.3821844505707336E-4</v>
      </c>
      <c r="F71" s="28">
        <f>외인!F71</f>
        <v>2694663.72</v>
      </c>
      <c r="G71" s="28">
        <f>시기외!G71*$G$3+G70*(1-$G$3)</f>
        <v>-1.4340504630038706E-3</v>
      </c>
      <c r="H71" s="28">
        <f>외인!H71</f>
        <v>312223.21999999997</v>
      </c>
      <c r="I71" s="28">
        <f>시기외!I71*$G$3+I70*(1-$G$3)</f>
        <v>-2.7115135740849182E-4</v>
      </c>
      <c r="J71" s="28">
        <f>외인!J71</f>
        <v>40508.1</v>
      </c>
      <c r="K71" s="28">
        <f>시기외!K71*$G$3+K70*(1-$G$3)</f>
        <v>-3.4016285635823592E-4</v>
      </c>
      <c r="L71" s="28">
        <f>외인!L71</f>
        <v>289127.48</v>
      </c>
      <c r="M71" s="28">
        <f>시기외!M71*$G$3+M70*(1-$G$3)</f>
        <v>-2.1310981800510051E-4</v>
      </c>
      <c r="N71" s="28">
        <f>외인!N71</f>
        <v>301786.26</v>
      </c>
      <c r="O71" s="28">
        <f>시기외!O71*$G$3+O70*(1-$G$3)</f>
        <v>-2.7846127038915745E-3</v>
      </c>
      <c r="P71" s="28">
        <f>외인!P71</f>
        <v>180384.35</v>
      </c>
      <c r="Q71" s="28">
        <f>시기외!Q71*$G$3+Q70*(1-$G$3)</f>
        <v>-2.1100916791403311E-4</v>
      </c>
      <c r="R71" s="28">
        <f>외인!R71</f>
        <v>140639.54999999999</v>
      </c>
      <c r="S71" s="28">
        <f>시기외!S71*$G$3+S70*(1-$G$3)</f>
        <v>-1.1043631526456439E-3</v>
      </c>
      <c r="T71" s="28">
        <f>외인!T71</f>
        <v>8178.67</v>
      </c>
      <c r="U71" s="28">
        <f>시기외!U71*$G$3+U70*(1-$G$3)</f>
        <v>7.9802513581813674E-4</v>
      </c>
      <c r="V71" s="28">
        <f>외인!V71</f>
        <v>134369.44</v>
      </c>
      <c r="W71" s="28">
        <f>시기외!W71*$G$3+W70*(1-$G$3)</f>
        <v>2.1668399193572941E-3</v>
      </c>
      <c r="X71" s="28">
        <f>외인!X71</f>
        <v>3528870.9</v>
      </c>
      <c r="Y71" s="28">
        <f>시기외!Y71*$G$3+Y70*(1-$G$3)</f>
        <v>-2.3106170018849753E-3</v>
      </c>
      <c r="Z71" s="28">
        <f>외인!Z71</f>
        <v>46268.11</v>
      </c>
      <c r="AA71" s="28">
        <f>시기외!AA71*$G$3+AA70*(1-$G$3)</f>
        <v>1.958416864468732E-3</v>
      </c>
      <c r="AB71" s="28">
        <f>외인!AB71</f>
        <v>197413.95</v>
      </c>
      <c r="AC71" s="28">
        <f>시기외!AC71*$G$3+AC70*(1-$G$3)</f>
        <v>-2.2411002568343825E-5</v>
      </c>
      <c r="AD71" s="28">
        <f>외인!AD71</f>
        <v>20230.28</v>
      </c>
      <c r="AE71" s="28">
        <f>시기외!AE71*$G$3+AE70*(1-$G$3)</f>
        <v>1.7133528775108769E-3</v>
      </c>
      <c r="AF71" s="28">
        <f>외인!AF71</f>
        <v>23599.98</v>
      </c>
      <c r="AG71" s="28">
        <f>시기외!AG71*$G$3+AG70*(1-$G$3)</f>
        <v>7.8211497720469139E-4</v>
      </c>
      <c r="AH71" s="28">
        <f>외인!AH71</f>
        <v>229261.18</v>
      </c>
      <c r="AI71" s="28">
        <f>시기외!AI71*$G$3+AI70*(1-$G$3)</f>
        <v>-9.9150226541791422E-4</v>
      </c>
      <c r="AJ71" s="28">
        <f>외인!AJ71</f>
        <v>98054.49</v>
      </c>
      <c r="AK71" s="28">
        <f>시기외!AK71*$G$3+AK70*(1-$G$3)</f>
        <v>-1.2875759370854871E-3</v>
      </c>
      <c r="AL71" s="28">
        <f>외인!AL71</f>
        <v>114001.71</v>
      </c>
      <c r="AM71" s="28">
        <f>시기외!AM71*$G$3+AM70*(1-$G$3)</f>
        <v>-3.4525180208660753E-3</v>
      </c>
      <c r="AN71" s="28">
        <f>외인!AN71</f>
        <v>205949.69</v>
      </c>
      <c r="AO71" s="28">
        <f>시기외!AO71*$G$3+AO70*(1-$G$3)</f>
        <v>-2.1306948419836306E-3</v>
      </c>
      <c r="AP71" s="28">
        <f>외인!AP71</f>
        <v>172240.82</v>
      </c>
      <c r="AQ71" s="28">
        <f>시기외!AQ71*$G$3+AQ70*(1-$G$3)</f>
        <v>-2.0385641079752256E-3</v>
      </c>
      <c r="AR71" s="28">
        <f>외인!AR71</f>
        <v>24049.3</v>
      </c>
      <c r="AS71" s="28">
        <f>시기외!AS71*$G$3+AS70*(1-$G$3)</f>
        <v>1.2363299690828467E-3</v>
      </c>
      <c r="AT71" s="28">
        <f>외인!AT71</f>
        <v>98956.82</v>
      </c>
      <c r="AU71" s="28">
        <f>시기외!AU71*$G$3+AU70*(1-$G$3)</f>
        <v>-1.7033252574038499E-3</v>
      </c>
      <c r="AV71" s="28">
        <f>외인!AV71</f>
        <v>45514.17</v>
      </c>
      <c r="AW71" s="28">
        <f>시기외!AW71*$G$3+AW70*(1-$G$3)</f>
        <v>5.1748983609093183E-4</v>
      </c>
      <c r="AX71" s="28">
        <f>외인!AX71</f>
        <v>64488.81</v>
      </c>
      <c r="AY71" s="28">
        <f>시기외!AY71*$G$3+AY70*(1-$G$3)</f>
        <v>-9.7666471651541224E-4</v>
      </c>
      <c r="AZ71" s="28">
        <f>외인!AZ71</f>
        <v>3804866.85</v>
      </c>
      <c r="BA71" s="28">
        <f>시기외!BA71*$G$3+BA70*(1-$G$3)</f>
        <v>-2.2275291100656378E-3</v>
      </c>
      <c r="BB71" s="28">
        <f>외인!BB71</f>
        <v>124371.2</v>
      </c>
      <c r="BC71" s="28">
        <f>시기외!BC71*$G$3+BC70*(1-$G$3)</f>
        <v>1.0485382721667801E-3</v>
      </c>
      <c r="BD71" s="28">
        <f>외인!BD71</f>
        <v>33756.89</v>
      </c>
      <c r="BE71" s="28">
        <f>시기외!BE71*$G$3+BE70*(1-$G$3)</f>
        <v>-2.858391015525449E-3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111519.85</v>
      </c>
      <c r="BI71" s="28">
        <f>시기외!BI71*$G$3+BI70*(1-$G$3)</f>
        <v>6.778058661402322E-4</v>
      </c>
      <c r="BJ71" s="28">
        <f>외인!BJ71</f>
        <v>122966</v>
      </c>
      <c r="BK71" s="28">
        <f>시기외!BK71*$G$3+BK70*(1-$G$3)</f>
        <v>-5.346743189267953E-4</v>
      </c>
      <c r="BL71" s="28">
        <f>외인!BL71</f>
        <v>44139.68</v>
      </c>
      <c r="BM71" s="28">
        <f>시기외!BM71*$G$3+BM70*(1-$G$3)</f>
        <v>-1.4813164033002405E-4</v>
      </c>
      <c r="BN71" s="28">
        <f>외인!BN71</f>
        <v>50761.7</v>
      </c>
      <c r="BO71" s="28">
        <f>시기외!BO71*$G$3+BO70*(1-$G$3)</f>
        <v>6.3878575497907644E-5</v>
      </c>
      <c r="BP71" s="28">
        <f>외인!BP71</f>
        <v>72668.710000000006</v>
      </c>
      <c r="BQ71" s="28">
        <f>시기외!BQ71*$G$3+BQ70*(1-$G$3)</f>
        <v>-9.6952855991760023E-4</v>
      </c>
      <c r="BR71" s="28">
        <f>외인!BR71</f>
        <v>312666.65999999997</v>
      </c>
      <c r="BS71" s="28">
        <f>시기외!BS71*$G$3+BS70*(1-$G$3)</f>
        <v>-1.9425667356859889E-3</v>
      </c>
      <c r="BT71" s="28">
        <f>외인!BT71</f>
        <v>3572255.01</v>
      </c>
      <c r="BU71" s="28">
        <f>시기외!BU71*$G$3+BU70*(1-$G$3)</f>
        <v>-2.2387038297230349E-3</v>
      </c>
      <c r="BV71" s="28">
        <f>외인!BV71</f>
        <v>486943.14</v>
      </c>
      <c r="BW71" s="28">
        <f>시기외!BW71*$G$3+BW70*(1-$G$3)</f>
        <v>-1.0265771703734549E-5</v>
      </c>
      <c r="BX71" s="28">
        <f>외인!BX71</f>
        <v>74002.03</v>
      </c>
      <c r="BY71" s="28">
        <f>시기외!BY71*$G$3+BY70*(1-$G$3)</f>
        <v>-6.1907236315090716E-4</v>
      </c>
      <c r="BZ71" s="28">
        <f>외인!BZ71</f>
        <v>319951.40000000002</v>
      </c>
      <c r="CA71" s="28">
        <f>시기외!CA71*$G$3+CA70*(1-$G$3)</f>
        <v>-2.5860194223424966E-3</v>
      </c>
      <c r="CB71" s="28">
        <f>외인!CB71</f>
        <v>11132.25</v>
      </c>
      <c r="CC71" s="28">
        <f>시기외!CC71*$G$3+CC70*(1-$G$3)</f>
        <v>-2.7111671628622215E-3</v>
      </c>
      <c r="CD71" s="28">
        <f>외인!CD71</f>
        <v>25737.23</v>
      </c>
      <c r="CE71" s="28">
        <f>시기외!CE71*$G$3+CE70*(1-$G$3)</f>
        <v>-1.0007702457269642E-3</v>
      </c>
      <c r="CF71" s="28">
        <f>외인!CF71</f>
        <v>28015.23</v>
      </c>
      <c r="CG71" s="28">
        <f>시기외!CG71*$G$3+CG70*(1-$G$3)</f>
        <v>1.746003987422186E-3</v>
      </c>
      <c r="CH71" s="28">
        <f>외인!CH71</f>
        <v>64562.28</v>
      </c>
      <c r="CI71" s="28">
        <f>시기외!CI71*$G$3+CI70*(1-$G$3)</f>
        <v>4.8395452460942262E-4</v>
      </c>
      <c r="CJ71" s="28">
        <f>외인!CJ71</f>
        <v>341172.74</v>
      </c>
      <c r="CK71" s="28">
        <f>시기외!CK71*$G$3+CK70*(1-$G$3)</f>
        <v>1.811459801922787E-5</v>
      </c>
      <c r="CL71" s="28">
        <f>외인!CL71</f>
        <v>225027.51</v>
      </c>
      <c r="CM71" s="28">
        <f>시기외!CM71*$G$3+CM70*(1-$G$3)</f>
        <v>-4.7484305318497272E-5</v>
      </c>
      <c r="CN71" s="28">
        <f>외인!CN71</f>
        <v>115583.07</v>
      </c>
      <c r="CO71" s="28">
        <f>시기외!CO71*$G$3+CO70*(1-$G$3)</f>
        <v>-2.2668094076565741E-3</v>
      </c>
      <c r="CP71" s="28">
        <f>외인!CP71</f>
        <v>124882.48</v>
      </c>
      <c r="CQ71" s="28">
        <f>시기외!CQ71*$G$3+CQ70*(1-$G$3)</f>
        <v>1.0510721116214899E-3</v>
      </c>
      <c r="CR71" s="28">
        <f>외인!CR71</f>
        <v>173007.22</v>
      </c>
      <c r="CS71" s="28">
        <f>시기외!CS71*$G$3+CS70*(1-$G$3)</f>
        <v>-7.3573549090599657E-4</v>
      </c>
      <c r="CT71" s="28">
        <f>외인!CT71</f>
        <v>237384.44</v>
      </c>
      <c r="CU71" s="28">
        <f>시기외!CU71*$G$3+CU70*(1-$G$3)</f>
        <v>-1.0533272878815226E-3</v>
      </c>
      <c r="CV71" s="28">
        <f>외인!CV71</f>
        <v>3572255.01</v>
      </c>
      <c r="CW71" s="28">
        <f>시기외!CW71*$G$3+CW70*(1-$G$3)</f>
        <v>-2.2387038297230349E-3</v>
      </c>
      <c r="CX71" s="28">
        <f>외인!CX71</f>
        <v>243710.37</v>
      </c>
      <c r="CY71" s="28">
        <f>시기외!CY71*$G$3+CY70*(1-$G$3)</f>
        <v>-4.4935194227550726E-4</v>
      </c>
      <c r="CZ71" s="28">
        <f>외인!CZ71</f>
        <v>19632.46</v>
      </c>
      <c r="DA71" s="28">
        <f>시기외!DA71*$G$3+DA70*(1-$G$3)</f>
        <v>4.0759954172116374E-3</v>
      </c>
      <c r="DB71" s="28">
        <f>외인!DB71</f>
        <v>33756.89</v>
      </c>
      <c r="DC71" s="28">
        <f>시기외!DC71*$G$3+DC70*(1-$G$3)</f>
        <v>-2.858391015525449E-3</v>
      </c>
      <c r="DD71" s="28">
        <f>외인!DD71</f>
        <v>8178.67</v>
      </c>
      <c r="DE71" s="28">
        <f>시기외!DE71*$G$3+DE70*(1-$G$3)</f>
        <v>7.9802513581813674E-4</v>
      </c>
      <c r="DF71" s="28">
        <f>외인!DF71</f>
        <v>55888.42</v>
      </c>
      <c r="DG71" s="28">
        <f>시기외!DG71*$G$3+DG70*(1-$G$3)</f>
        <v>-3.5371638806575999E-4</v>
      </c>
      <c r="DH71" s="28">
        <f>외인!DH71</f>
        <v>18327.009999999998</v>
      </c>
      <c r="DI71" s="28">
        <f>시기외!DI71*$G$3+DI70*(1-$G$3)</f>
        <v>-1.1701362799646524E-3</v>
      </c>
      <c r="DJ71" s="28">
        <f>외인!DJ71</f>
        <v>661104.06999999995</v>
      </c>
      <c r="DK71" s="28">
        <f>시기외!DK71*$G$3+DK70*(1-$G$3)</f>
        <v>-1.4044210933389703E-3</v>
      </c>
      <c r="DL71" s="28">
        <f>외인!DL71</f>
        <v>93079.31</v>
      </c>
      <c r="DM71" s="28">
        <f>시기외!DM71*$G$3+DM70*(1-$G$3)</f>
        <v>-2.8234053486496432E-3</v>
      </c>
      <c r="DN71" s="28">
        <f>외인!DN71</f>
        <v>3572255.01</v>
      </c>
      <c r="DO71" s="28">
        <f>시기외!DO71*$G$3+DO70*(1-$G$3)</f>
        <v>-2.2387038297230349E-3</v>
      </c>
      <c r="DP71" s="28">
        <f>외인!DP71</f>
        <v>78537.31</v>
      </c>
      <c r="DQ71" s="28">
        <f>시기외!DQ71*$G$3+DQ70*(1-$G$3)</f>
        <v>9.4609725233940839E-4</v>
      </c>
      <c r="DR71" s="28">
        <f>외인!DR71</f>
        <v>41666.94</v>
      </c>
      <c r="DS71" s="28">
        <f>시기외!DS71*$G$3+DS70*(1-$G$3)</f>
        <v>-3.2337255466119338E-4</v>
      </c>
      <c r="DT71" s="28">
        <f>외인!DT71</f>
        <v>140639.54999999999</v>
      </c>
      <c r="DU71" s="28">
        <f>시기외!DU71*$G$3+DU70*(1-$G$3)</f>
        <v>-1.1043631526456439E-3</v>
      </c>
      <c r="DV71" s="28">
        <f>외인!DV71</f>
        <v>32065.71</v>
      </c>
      <c r="DW71" s="28">
        <f>시기외!DW71*$G$3+DW70*(1-$G$3)</f>
        <v>7.1669922241232044E-4</v>
      </c>
      <c r="DX71" s="28">
        <f>외인!DX71</f>
        <v>134369.44</v>
      </c>
      <c r="DY71" s="28">
        <f>시기외!DY71*$G$3+DY70*(1-$G$3)</f>
        <v>2.1668399193572941E-3</v>
      </c>
      <c r="DZ71" s="28">
        <f>외인!DZ71</f>
        <v>7445.41</v>
      </c>
      <c r="EA71" s="28">
        <f>시기외!EA71*$G$3+EA70*(1-$G$3)</f>
        <v>9.403144039719191E-4</v>
      </c>
      <c r="EB71" s="28">
        <f>외인!EB71</f>
        <v>10648.01</v>
      </c>
      <c r="EC71" s="28">
        <f>시기외!EC71*$G$3+EC70*(1-$G$3)</f>
        <v>-6.5326636501075925E-4</v>
      </c>
      <c r="ED71" s="28">
        <f>외인!ED71</f>
        <v>10424.31</v>
      </c>
      <c r="EE71" s="28">
        <f>시기외!EE71*$G$3+EE70*(1-$G$3)</f>
        <v>1.2873251701147003E-3</v>
      </c>
      <c r="EF71" s="28">
        <f>외인!EF71</f>
        <v>215737.73</v>
      </c>
      <c r="EG71" s="28">
        <f>시기외!EG71*$G$3+EG70*(1-$G$3)</f>
        <v>-3.5635663590967653E-4</v>
      </c>
      <c r="EH71" s="28">
        <f>외인!EH71</f>
        <v>308156.38</v>
      </c>
      <c r="EI71" s="28">
        <f>시기외!EI71*$G$3+EI70*(1-$G$3)</f>
        <v>-1.5777741857353031E-4</v>
      </c>
      <c r="EJ71" s="28">
        <f>외인!EJ71</f>
        <v>94983.08</v>
      </c>
      <c r="EK71" s="28">
        <f>시기외!EK71*$G$3+EK70*(1-$G$3)</f>
        <v>5.3242088968190673E-5</v>
      </c>
      <c r="EL71" s="28">
        <f>외인!EL71</f>
        <v>27992.63</v>
      </c>
      <c r="EM71" s="28">
        <f>시기외!EM71*$G$3+EM70*(1-$G$3)</f>
        <v>-1.0262178709088204E-3</v>
      </c>
      <c r="EN71" s="28">
        <f>외인!EN71</f>
        <v>41666.94</v>
      </c>
      <c r="EO71" s="28">
        <f>시기외!EO71*$G$3+EO70*(1-$G$3)</f>
        <v>-3.2337255466119338E-4</v>
      </c>
      <c r="EP71" s="28">
        <f>외인!EP71</f>
        <v>156191.64000000001</v>
      </c>
      <c r="EQ71" s="28">
        <f>시기외!EQ71*$G$3+EQ70*(1-$G$3)</f>
        <v>3.4715514868930385E-4</v>
      </c>
      <c r="ER71" s="28">
        <f>외인!ER71</f>
        <v>12032.4</v>
      </c>
      <c r="ES71" s="28">
        <f>시기외!ES71*$G$3+ES70*(1-$G$3)</f>
        <v>-1.4000596131411377E-4</v>
      </c>
      <c r="ET71" s="28">
        <f>외인!ET71</f>
        <v>172240.82</v>
      </c>
      <c r="EU71" s="28">
        <f>시기외!EU71*$G$3+EU70*(1-$G$3)</f>
        <v>-2.0385641079752256E-3</v>
      </c>
      <c r="EV71" s="28">
        <f>외인!EV71</f>
        <v>46268.11</v>
      </c>
      <c r="EW71" s="28">
        <f>시기외!EW71*$G$3+EW70*(1-$G$3)</f>
        <v>1.958416864468732E-3</v>
      </c>
      <c r="EX71" s="28">
        <f>외인!EX71</f>
        <v>78614.37</v>
      </c>
      <c r="EY71" s="28">
        <f>시기외!EY71*$G$3+EY70*(1-$G$3)</f>
        <v>4.9321262542363501E-4</v>
      </c>
    </row>
    <row r="72" spans="1:155">
      <c r="A72" s="27">
        <f>외인!A72</f>
        <v>46170</v>
      </c>
      <c r="B72" s="28">
        <f>외인!B72</f>
        <v>6502996.4199999999</v>
      </c>
      <c r="C72" s="28">
        <f>시기외!C72*$G$3+C71*(1-$G$3)</f>
        <v>-1.4331183316472484E-3</v>
      </c>
      <c r="D72" s="28">
        <f>외인!D72</f>
        <v>617024.15</v>
      </c>
      <c r="E72" s="28">
        <f>시기외!E72*$G$3+E71*(1-$G$3)</f>
        <v>5.5528453219715784E-4</v>
      </c>
      <c r="F72" s="28">
        <f>외인!F72</f>
        <v>2636460.62</v>
      </c>
      <c r="G72" s="28">
        <f>시기외!G72*$G$3+G71*(1-$G$3)</f>
        <v>-1.2127078187710377E-3</v>
      </c>
      <c r="H72" s="28">
        <f>외인!H72</f>
        <v>332846.31</v>
      </c>
      <c r="I72" s="28">
        <f>시기외!I72*$G$3+I71*(1-$G$3)</f>
        <v>-1.6157353557192213E-4</v>
      </c>
      <c r="J72" s="28">
        <f>외인!J72</f>
        <v>40840.269999999997</v>
      </c>
      <c r="K72" s="28">
        <f>시기외!K72*$G$3+K71*(1-$G$3)</f>
        <v>-4.4212728849407569E-4</v>
      </c>
      <c r="L72" s="28">
        <f>외인!L72</f>
        <v>309516.06</v>
      </c>
      <c r="M72" s="28">
        <f>시기외!M72*$G$3+M71*(1-$G$3)</f>
        <v>-1.0365810404867656E-4</v>
      </c>
      <c r="N72" s="28">
        <f>외인!N72</f>
        <v>300202.88</v>
      </c>
      <c r="O72" s="28">
        <f>시기외!O72*$G$3+O71*(1-$G$3)</f>
        <v>-2.8021553258406749E-3</v>
      </c>
      <c r="P72" s="28">
        <f>외인!P72</f>
        <v>177585.81</v>
      </c>
      <c r="Q72" s="28">
        <f>시기외!Q72*$G$3+Q71*(1-$G$3)</f>
        <v>5.2354072998965143E-5</v>
      </c>
      <c r="R72" s="28">
        <f>외인!R72</f>
        <v>138693.16</v>
      </c>
      <c r="S72" s="28">
        <f>시기외!S72*$G$3+S71*(1-$G$3)</f>
        <v>-9.4178221561891547E-4</v>
      </c>
      <c r="T72" s="28">
        <f>외인!T72</f>
        <v>8084.18</v>
      </c>
      <c r="U72" s="28">
        <f>시기외!U72*$G$3+U71*(1-$G$3)</f>
        <v>4.7543157193109462E-4</v>
      </c>
      <c r="V72" s="28">
        <f>외인!V72</f>
        <v>127992.62</v>
      </c>
      <c r="W72" s="28">
        <f>시기외!W72*$G$3+W71*(1-$G$3)</f>
        <v>1.5404822693866236E-3</v>
      </c>
      <c r="X72" s="28">
        <f>외인!X72</f>
        <v>3509908.84</v>
      </c>
      <c r="Y72" s="28">
        <f>시기외!Y72*$G$3+Y71*(1-$G$3)</f>
        <v>-1.9534473030857775E-3</v>
      </c>
      <c r="Z72" s="28">
        <f>외인!Z72</f>
        <v>45110.85</v>
      </c>
      <c r="AA72" s="28">
        <f>시기외!AA72*$G$3+AA71*(1-$G$3)</f>
        <v>1.7429276881550367E-3</v>
      </c>
      <c r="AB72" s="28">
        <f>외인!AB72</f>
        <v>193164.07</v>
      </c>
      <c r="AC72" s="28">
        <f>시기외!AC72*$G$3+AC71*(1-$G$3)</f>
        <v>-5.781854516692714E-6</v>
      </c>
      <c r="AD72" s="28">
        <f>외인!AD72</f>
        <v>20022.25</v>
      </c>
      <c r="AE72" s="28">
        <f>시기외!AE72*$G$3+AE71*(1-$G$3)</f>
        <v>1.9204672346981818E-3</v>
      </c>
      <c r="AF72" s="28">
        <f>외인!AF72</f>
        <v>23382.15</v>
      </c>
      <c r="AG72" s="28">
        <f>시기외!AG72*$G$3+AG71*(1-$G$3)</f>
        <v>7.1047893982478555E-4</v>
      </c>
      <c r="AH72" s="28">
        <f>외인!AH72</f>
        <v>216623.78</v>
      </c>
      <c r="AI72" s="28">
        <f>시기외!AI72*$G$3+AI71*(1-$G$3)</f>
        <v>-7.881557654215455E-4</v>
      </c>
      <c r="AJ72" s="28">
        <f>외인!AJ72</f>
        <v>98578</v>
      </c>
      <c r="AK72" s="28">
        <f>시기외!AK72*$G$3+AK71*(1-$G$3)</f>
        <v>-1.0612707063568127E-3</v>
      </c>
      <c r="AL72" s="28">
        <f>외인!AL72</f>
        <v>113127.66</v>
      </c>
      <c r="AM72" s="28">
        <f>시기외!AM72*$G$3+AM71*(1-$G$3)</f>
        <v>-3.6916552319283249E-3</v>
      </c>
      <c r="AN72" s="28">
        <f>외인!AN72</f>
        <v>204948.98</v>
      </c>
      <c r="AO72" s="28">
        <f>시기외!AO72*$G$3+AO71*(1-$G$3)</f>
        <v>-2.0316279841240598E-3</v>
      </c>
      <c r="AP72" s="28">
        <f>외인!AP72</f>
        <v>165005.31</v>
      </c>
      <c r="AQ72" s="28">
        <f>시기외!AQ72*$G$3+AQ71*(1-$G$3)</f>
        <v>-2.2586559503423448E-3</v>
      </c>
      <c r="AR72" s="28">
        <f>외인!AR72</f>
        <v>24113.39</v>
      </c>
      <c r="AS72" s="28">
        <f>시기외!AS72*$G$3+AS71*(1-$G$3)</f>
        <v>1.382931525548537E-3</v>
      </c>
      <c r="AT72" s="28">
        <f>외인!AT72</f>
        <v>97229.29</v>
      </c>
      <c r="AU72" s="28">
        <f>시기외!AU72*$G$3+AU71*(1-$G$3)</f>
        <v>-1.7483684973948451E-3</v>
      </c>
      <c r="AV72" s="28">
        <f>외인!AV72</f>
        <v>45199.95</v>
      </c>
      <c r="AW72" s="28">
        <f>시기외!AW72*$G$3+AW71*(1-$G$3)</f>
        <v>4.6350735216098141E-5</v>
      </c>
      <c r="AX72" s="28">
        <f>외인!AX72</f>
        <v>63073.61</v>
      </c>
      <c r="AY72" s="28">
        <f>시기외!AY72*$G$3+AY71*(1-$G$3)</f>
        <v>-1.0099060492516241E-3</v>
      </c>
      <c r="AZ72" s="28">
        <f>외인!AZ72</f>
        <v>3806927.63</v>
      </c>
      <c r="BA72" s="28">
        <f>시기외!BA72*$G$3+BA71*(1-$G$3)</f>
        <v>-1.9001881349966529E-3</v>
      </c>
      <c r="BB72" s="28">
        <f>외인!BB72</f>
        <v>123577.69</v>
      </c>
      <c r="BC72" s="28">
        <f>시기외!BC72*$G$3+BC71*(1-$G$3)</f>
        <v>9.3841640650420733E-4</v>
      </c>
      <c r="BD72" s="28">
        <f>외인!BD72</f>
        <v>33177.269999999997</v>
      </c>
      <c r="BE72" s="28">
        <f>시기외!BE72*$G$3+BE71*(1-$G$3)</f>
        <v>-2.793779539574678E-3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109583.94</v>
      </c>
      <c r="BI72" s="28">
        <f>시기외!BI72*$G$3+BI71*(1-$G$3)</f>
        <v>6.1213560689665878E-4</v>
      </c>
      <c r="BJ72" s="28">
        <f>외인!BJ72</f>
        <v>124076.95</v>
      </c>
      <c r="BK72" s="28">
        <f>시기외!BK72*$G$3+BK71*(1-$G$3)</f>
        <v>-5.2022824799350135E-4</v>
      </c>
      <c r="BL72" s="28">
        <f>외인!BL72</f>
        <v>43353.53</v>
      </c>
      <c r="BM72" s="28">
        <f>시기외!BM72*$G$3+BM71*(1-$G$3)</f>
        <v>-6.5086217436692058E-5</v>
      </c>
      <c r="BN72" s="28">
        <f>외인!BN72</f>
        <v>49876.59</v>
      </c>
      <c r="BO72" s="28">
        <f>시기외!BO72*$G$3+BO71*(1-$G$3)</f>
        <v>-3.5730266255660684E-4</v>
      </c>
      <c r="BP72" s="28">
        <f>외인!BP72</f>
        <v>71325.48</v>
      </c>
      <c r="BQ72" s="28">
        <f>시기외!BQ72*$G$3+BQ71*(1-$G$3)</f>
        <v>-1.0291855449220495E-3</v>
      </c>
      <c r="BR72" s="28">
        <f>외인!BR72</f>
        <v>301762.07</v>
      </c>
      <c r="BS72" s="28">
        <f>시기외!BS72*$G$3+BS71*(1-$G$3)</f>
        <v>-2.1179249833412988E-3</v>
      </c>
      <c r="BT72" s="28">
        <f>외인!BT72</f>
        <v>3551814.42</v>
      </c>
      <c r="BU72" s="28">
        <f>시기외!BU72*$G$3+BU71*(1-$G$3)</f>
        <v>-1.889673962745508E-3</v>
      </c>
      <c r="BV72" s="28">
        <f>외인!BV72</f>
        <v>473869.09</v>
      </c>
      <c r="BW72" s="28">
        <f>시기외!BW72*$G$3+BW71*(1-$G$3)</f>
        <v>9.8159055367711074E-5</v>
      </c>
      <c r="BX72" s="28">
        <f>외인!BX72</f>
        <v>73844.09</v>
      </c>
      <c r="BY72" s="28">
        <f>시기외!BY72*$G$3+BY71*(1-$G$3)</f>
        <v>-4.9418379923192124E-4</v>
      </c>
      <c r="BZ72" s="28">
        <f>외인!BZ72</f>
        <v>318076.64</v>
      </c>
      <c r="CA72" s="28">
        <f>시기외!CA72*$G$3+CA71*(1-$G$3)</f>
        <v>-2.6095201112942864E-3</v>
      </c>
      <c r="CB72" s="28">
        <f>외인!CB72</f>
        <v>11114.48</v>
      </c>
      <c r="CC72" s="28">
        <f>시기외!CC72*$G$3+CC71*(1-$G$3)</f>
        <v>-2.7313319429399787E-3</v>
      </c>
      <c r="CD72" s="28">
        <f>외인!CD72</f>
        <v>25143.54</v>
      </c>
      <c r="CE72" s="28">
        <f>시기외!CE72*$G$3+CE71*(1-$G$3)</f>
        <v>-1.0008748347310719E-3</v>
      </c>
      <c r="CF72" s="28">
        <f>외인!CF72</f>
        <v>27811.759999999998</v>
      </c>
      <c r="CG72" s="28">
        <f>시기외!CG72*$G$3+CG71*(1-$G$3)</f>
        <v>1.277804459556559E-3</v>
      </c>
      <c r="CH72" s="28">
        <f>외인!CH72</f>
        <v>64659.86</v>
      </c>
      <c r="CI72" s="28">
        <f>시기외!CI72*$G$3+CI71*(1-$G$3)</f>
        <v>1.5310503287597831E-4</v>
      </c>
      <c r="CJ72" s="28">
        <f>외인!CJ72</f>
        <v>334756.34999999998</v>
      </c>
      <c r="CK72" s="28">
        <f>시기외!CK72*$G$3+CK71*(1-$G$3)</f>
        <v>2.4949115835373162E-4</v>
      </c>
      <c r="CL72" s="28">
        <f>외인!CL72</f>
        <v>220270.23</v>
      </c>
      <c r="CM72" s="28">
        <f>시기외!CM72*$G$3+CM71*(1-$G$3)</f>
        <v>4.3327313864038723E-6</v>
      </c>
      <c r="CN72" s="28">
        <f>외인!CN72</f>
        <v>112074.58</v>
      </c>
      <c r="CO72" s="28">
        <f>시기외!CO72*$G$3+CO71*(1-$G$3)</f>
        <v>-2.3241315225675566E-3</v>
      </c>
      <c r="CP72" s="28">
        <f>외인!CP72</f>
        <v>124076.57</v>
      </c>
      <c r="CQ72" s="28">
        <f>시기외!CQ72*$G$3+CQ71*(1-$G$3)</f>
        <v>9.4148293128693266E-4</v>
      </c>
      <c r="CR72" s="28">
        <f>외인!CR72</f>
        <v>171255.88</v>
      </c>
      <c r="CS72" s="28">
        <f>시기외!CS72*$G$3+CS71*(1-$G$3)</f>
        <v>-5.6664166390878548E-4</v>
      </c>
      <c r="CT72" s="28">
        <f>외인!CT72</f>
        <v>252826.14</v>
      </c>
      <c r="CU72" s="28">
        <f>시기외!CU72*$G$3+CU71*(1-$G$3)</f>
        <v>-1.3689904410715708E-3</v>
      </c>
      <c r="CV72" s="28">
        <f>외인!CV72</f>
        <v>3551814.42</v>
      </c>
      <c r="CW72" s="28">
        <f>시기외!CW72*$G$3+CW71*(1-$G$3)</f>
        <v>-1.889673962745508E-3</v>
      </c>
      <c r="CX72" s="28">
        <f>외인!CX72</f>
        <v>260461.29</v>
      </c>
      <c r="CY72" s="28">
        <f>시기외!CY72*$G$3+CY71*(1-$G$3)</f>
        <v>-2.4157927712374213E-4</v>
      </c>
      <c r="CZ72" s="28">
        <f>외인!CZ72</f>
        <v>19308.14</v>
      </c>
      <c r="DA72" s="28">
        <f>시기외!DA72*$G$3+DA71*(1-$G$3)</f>
        <v>4.2587012193728725E-3</v>
      </c>
      <c r="DB72" s="28">
        <f>외인!DB72</f>
        <v>33177.269999999997</v>
      </c>
      <c r="DC72" s="28">
        <f>시기외!DC72*$G$3+DC71*(1-$G$3)</f>
        <v>-2.793779539574678E-3</v>
      </c>
      <c r="DD72" s="28">
        <f>외인!DD72</f>
        <v>8084.18</v>
      </c>
      <c r="DE72" s="28">
        <f>시기외!DE72*$G$3+DE71*(1-$G$3)</f>
        <v>4.7543157193109462E-4</v>
      </c>
      <c r="DF72" s="28">
        <f>외인!DF72</f>
        <v>55987.48</v>
      </c>
      <c r="DG72" s="28">
        <f>시기외!DG72*$G$3+DG71*(1-$G$3)</f>
        <v>-1.8204699340135954E-4</v>
      </c>
      <c r="DH72" s="28">
        <f>외인!DH72</f>
        <v>17771.75</v>
      </c>
      <c r="DI72" s="28">
        <f>시기외!DI72*$G$3+DI71*(1-$G$3)</f>
        <v>-1.0340051952291607E-3</v>
      </c>
      <c r="DJ72" s="28">
        <f>외인!DJ72</f>
        <v>655257.61</v>
      </c>
      <c r="DK72" s="28">
        <f>시기외!DK72*$G$3+DK71*(1-$G$3)</f>
        <v>-1.3132701878653481E-3</v>
      </c>
      <c r="DL72" s="28">
        <f>외인!DL72</f>
        <v>89955.13</v>
      </c>
      <c r="DM72" s="28">
        <f>시기외!DM72*$G$3+DM71*(1-$G$3)</f>
        <v>-2.8994436080651575E-3</v>
      </c>
      <c r="DN72" s="28">
        <f>외인!DN72</f>
        <v>3551814.42</v>
      </c>
      <c r="DO72" s="28">
        <f>시기외!DO72*$G$3+DO71*(1-$G$3)</f>
        <v>-1.889673962745508E-3</v>
      </c>
      <c r="DP72" s="28">
        <f>외인!DP72</f>
        <v>77558.7</v>
      </c>
      <c r="DQ72" s="28">
        <f>시기외!DQ72*$G$3+DQ71*(1-$G$3)</f>
        <v>1.5949793289223629E-3</v>
      </c>
      <c r="DR72" s="28">
        <f>외인!DR72</f>
        <v>41862.44</v>
      </c>
      <c r="DS72" s="28">
        <f>시기외!DS72*$G$3+DS71*(1-$G$3)</f>
        <v>-3.736575276965006E-4</v>
      </c>
      <c r="DT72" s="28">
        <f>외인!DT72</f>
        <v>138693.16</v>
      </c>
      <c r="DU72" s="28">
        <f>시기외!DU72*$G$3+DU71*(1-$G$3)</f>
        <v>-9.4178221561891547E-4</v>
      </c>
      <c r="DV72" s="28">
        <f>외인!DV72</f>
        <v>32258.11</v>
      </c>
      <c r="DW72" s="28">
        <f>시기외!DW72*$G$3+DW71*(1-$G$3)</f>
        <v>9.347988790520778E-4</v>
      </c>
      <c r="DX72" s="28">
        <f>외인!DX72</f>
        <v>127992.62</v>
      </c>
      <c r="DY72" s="28">
        <f>시기외!DY72*$G$3+DY71*(1-$G$3)</f>
        <v>1.5404822693866236E-3</v>
      </c>
      <c r="DZ72" s="28">
        <f>외인!DZ72</f>
        <v>7312.06</v>
      </c>
      <c r="EA72" s="28">
        <f>시기외!EA72*$G$3+EA71*(1-$G$3)</f>
        <v>5.898788991987317E-4</v>
      </c>
      <c r="EB72" s="28">
        <f>외인!EB72</f>
        <v>10474.81</v>
      </c>
      <c r="EC72" s="28">
        <f>시기외!EC72*$G$3+EC71*(1-$G$3)</f>
        <v>-6.8671156790331997E-4</v>
      </c>
      <c r="ED72" s="28">
        <f>외인!ED72</f>
        <v>10025.23</v>
      </c>
      <c r="EE72" s="28">
        <f>시기외!EE72*$G$3+EE71*(1-$G$3)</f>
        <v>1.4557351806551988E-3</v>
      </c>
      <c r="EF72" s="28">
        <f>외인!EF72</f>
        <v>211604.58</v>
      </c>
      <c r="EG72" s="28">
        <f>시기외!EG72*$G$3+EG71*(1-$G$3)</f>
        <v>-2.5434728629971422E-4</v>
      </c>
      <c r="EH72" s="28">
        <f>외인!EH72</f>
        <v>299087.98</v>
      </c>
      <c r="EI72" s="28">
        <f>시기외!EI72*$G$3+EI71*(1-$G$3)</f>
        <v>-4.389822880326135E-5</v>
      </c>
      <c r="EJ72" s="28">
        <f>외인!EJ72</f>
        <v>95290.04</v>
      </c>
      <c r="EK72" s="28">
        <f>시기외!EK72*$G$3+EK71*(1-$G$3)</f>
        <v>-2.1643407476141187E-4</v>
      </c>
      <c r="EL72" s="28">
        <f>외인!EL72</f>
        <v>27379.67</v>
      </c>
      <c r="EM72" s="28">
        <f>시기외!EM72*$G$3+EM71*(1-$G$3)</f>
        <v>-1.0492135593516232E-3</v>
      </c>
      <c r="EN72" s="28">
        <f>외인!EN72</f>
        <v>41862.44</v>
      </c>
      <c r="EO72" s="28">
        <f>시기외!EO72*$G$3+EO71*(1-$G$3)</f>
        <v>-3.736575276965006E-4</v>
      </c>
      <c r="EP72" s="28">
        <f>외인!EP72</f>
        <v>152492.12</v>
      </c>
      <c r="EQ72" s="28">
        <f>시기외!EQ72*$G$3+EQ71*(1-$G$3)</f>
        <v>4.7282275232321151E-4</v>
      </c>
      <c r="ER72" s="28">
        <f>외인!ER72</f>
        <v>11648.87</v>
      </c>
      <c r="ES72" s="28">
        <f>시기외!ES72*$G$3+ES71*(1-$G$3)</f>
        <v>-1.2625868873187196E-4</v>
      </c>
      <c r="ET72" s="28">
        <f>외인!ET72</f>
        <v>165005.31</v>
      </c>
      <c r="EU72" s="28">
        <f>시기외!EU72*$G$3+EU71*(1-$G$3)</f>
        <v>-2.2586559503423448E-3</v>
      </c>
      <c r="EV72" s="28">
        <f>외인!EV72</f>
        <v>45110.85</v>
      </c>
      <c r="EW72" s="28">
        <f>시기외!EW72*$G$3+EW71*(1-$G$3)</f>
        <v>1.7429276881550367E-3</v>
      </c>
      <c r="EX72" s="28">
        <f>외인!EX72</f>
        <v>78965.73</v>
      </c>
      <c r="EY72" s="28">
        <f>시기외!EY72*$G$3+EY71*(1-$G$3)</f>
        <v>4.5022047015714958E-4</v>
      </c>
    </row>
    <row r="73" spans="1:155">
      <c r="A73" s="27">
        <f>외인!A73</f>
        <v>46171</v>
      </c>
      <c r="B73" s="28">
        <f>외인!B73</f>
        <v>6733677.8099999996</v>
      </c>
      <c r="C73" s="28">
        <f>시기외!C73*$G$3+C72*(1-$G$3)</f>
        <v>-1.2856998162390579E-3</v>
      </c>
      <c r="D73" s="28">
        <f>외인!D73</f>
        <v>600429.94999999995</v>
      </c>
      <c r="E73" s="28">
        <f>시기외!E73*$G$3+E72*(1-$G$3)</f>
        <v>4.2434004075964375E-4</v>
      </c>
      <c r="F73" s="28">
        <f>외인!F73</f>
        <v>2769682.32</v>
      </c>
      <c r="G73" s="28">
        <f>시기외!G73*$G$3+G72*(1-$G$3)</f>
        <v>-1.0409438596591044E-3</v>
      </c>
      <c r="H73" s="28">
        <f>외인!H73</f>
        <v>339140.27</v>
      </c>
      <c r="I73" s="28">
        <f>시기외!I73*$G$3+I72*(1-$G$3)</f>
        <v>9.5894739668116348E-5</v>
      </c>
      <c r="J73" s="28">
        <f>외인!J73</f>
        <v>40416.25</v>
      </c>
      <c r="K73" s="28">
        <f>시기외!K73*$G$3+K72*(1-$G$3)</f>
        <v>-3.9500562132916941E-4</v>
      </c>
      <c r="L73" s="28">
        <f>외인!L73</f>
        <v>316254.21000000002</v>
      </c>
      <c r="M73" s="28">
        <f>시기외!M73*$G$3+M72*(1-$G$3)</f>
        <v>1.5481571226997517E-4</v>
      </c>
      <c r="N73" s="28">
        <f>외인!N73</f>
        <v>319940.8</v>
      </c>
      <c r="O73" s="28">
        <f>시기외!O73*$G$3+O72*(1-$G$3)</f>
        <v>-2.7492783240406658E-3</v>
      </c>
      <c r="P73" s="28">
        <f>외인!P73</f>
        <v>177197.09</v>
      </c>
      <c r="Q73" s="28">
        <f>시기외!Q73*$G$3+Q72*(1-$G$3)</f>
        <v>2.6976779325895345E-4</v>
      </c>
      <c r="R73" s="28">
        <f>외인!R73</f>
        <v>156140.82</v>
      </c>
      <c r="S73" s="28">
        <f>시기외!S73*$G$3+S72*(1-$G$3)</f>
        <v>-6.2536109366369351E-4</v>
      </c>
      <c r="T73" s="28">
        <f>외인!T73</f>
        <v>7980.19</v>
      </c>
      <c r="U73" s="28">
        <f>시기외!U73*$G$3+U72*(1-$G$3)</f>
        <v>1.1831583570447873E-4</v>
      </c>
      <c r="V73" s="28">
        <f>외인!V73</f>
        <v>122623.16</v>
      </c>
      <c r="W73" s="28">
        <f>시기외!W73*$G$3+W72*(1-$G$3)</f>
        <v>5.3027179541070867E-4</v>
      </c>
      <c r="X73" s="28">
        <f>외인!X73</f>
        <v>3638987.57</v>
      </c>
      <c r="Y73" s="28">
        <f>시기외!Y73*$G$3+Y72*(1-$G$3)</f>
        <v>-1.7687006321412473E-3</v>
      </c>
      <c r="Z73" s="28">
        <f>외인!Z73</f>
        <v>45340.94</v>
      </c>
      <c r="AA73" s="28">
        <f>시기외!AA73*$G$3+AA72*(1-$G$3)</f>
        <v>1.5329426292012651E-3</v>
      </c>
      <c r="AB73" s="28">
        <f>외인!AB73</f>
        <v>193636.51</v>
      </c>
      <c r="AC73" s="28">
        <f>시기외!AC73*$G$3+AC72*(1-$G$3)</f>
        <v>1.6869060117557709E-7</v>
      </c>
      <c r="AD73" s="28">
        <f>외인!AD73</f>
        <v>20012.189999999999</v>
      </c>
      <c r="AE73" s="28">
        <f>시기외!AE73*$G$3+AE72*(1-$G$3)</f>
        <v>1.7480895666595084E-3</v>
      </c>
      <c r="AF73" s="28">
        <f>외인!AF73</f>
        <v>23252.99</v>
      </c>
      <c r="AG73" s="28">
        <f>시기외!AG73*$G$3+AG72*(1-$G$3)</f>
        <v>6.0355631523092382E-4</v>
      </c>
      <c r="AH73" s="28">
        <f>외인!AH73</f>
        <v>215051.83</v>
      </c>
      <c r="AI73" s="28">
        <f>시기외!AI73*$G$3+AI72*(1-$G$3)</f>
        <v>-5.8855140480052034E-4</v>
      </c>
      <c r="AJ73" s="28">
        <f>외인!AJ73</f>
        <v>104332.11</v>
      </c>
      <c r="AK73" s="28">
        <f>시기외!AK73*$G$3+AK72*(1-$G$3)</f>
        <v>-5.6875382986810346E-4</v>
      </c>
      <c r="AL73" s="28">
        <f>외인!AL73</f>
        <v>121216.56</v>
      </c>
      <c r="AM73" s="28">
        <f>시기외!AM73*$G$3+AM72*(1-$G$3)</f>
        <v>-3.9162250204376053E-3</v>
      </c>
      <c r="AN73" s="28">
        <f>외인!AN73</f>
        <v>216256.48</v>
      </c>
      <c r="AO73" s="28">
        <f>시기외!AO73*$G$3+AO72*(1-$G$3)</f>
        <v>-1.8418015929965751E-3</v>
      </c>
      <c r="AP73" s="28">
        <f>외인!AP73</f>
        <v>162195.82999999999</v>
      </c>
      <c r="AQ73" s="28">
        <f>시기외!AQ73*$G$3+AQ72*(1-$G$3)</f>
        <v>-2.4410332307994928E-3</v>
      </c>
      <c r="AR73" s="28">
        <f>외인!AR73</f>
        <v>23929.040000000001</v>
      </c>
      <c r="AS73" s="28">
        <f>시기외!AS73*$G$3+AS72*(1-$G$3)</f>
        <v>1.2893714136374482E-3</v>
      </c>
      <c r="AT73" s="28">
        <f>외인!AT73</f>
        <v>107583.71</v>
      </c>
      <c r="AU73" s="28">
        <f>시기외!AU73*$G$3+AU72*(1-$G$3)</f>
        <v>-1.6815640321565487E-3</v>
      </c>
      <c r="AV73" s="28">
        <f>외인!AV73</f>
        <v>44532.08</v>
      </c>
      <c r="AW73" s="28">
        <f>시기외!AW73*$G$3+AW72*(1-$G$3)</f>
        <v>-3.0013792453626326E-4</v>
      </c>
      <c r="AX73" s="28">
        <f>외인!AX73</f>
        <v>64610.83</v>
      </c>
      <c r="AY73" s="28">
        <f>시기외!AY73*$G$3+AY72*(1-$G$3)</f>
        <v>-1.0842425556042486E-3</v>
      </c>
      <c r="AZ73" s="28">
        <f>외인!AZ73</f>
        <v>3979943.29</v>
      </c>
      <c r="BA73" s="28">
        <f>시기외!BA73*$G$3+BA72*(1-$G$3)</f>
        <v>-1.7266282202534943E-3</v>
      </c>
      <c r="BB73" s="28">
        <f>외인!BB73</f>
        <v>129963.69</v>
      </c>
      <c r="BC73" s="28">
        <f>시기외!BC73*$G$3+BC72*(1-$G$3)</f>
        <v>8.2610094250413298E-4</v>
      </c>
      <c r="BD73" s="28">
        <f>외인!BD73</f>
        <v>32999.760000000002</v>
      </c>
      <c r="BE73" s="28">
        <f>시기외!BE73*$G$3+BE72*(1-$G$3)</f>
        <v>-2.7126877875839647E-3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110667.07</v>
      </c>
      <c r="BI73" s="28">
        <f>시기외!BI73*$G$3+BI72*(1-$G$3)</f>
        <v>5.9471224028915333E-4</v>
      </c>
      <c r="BJ73" s="28">
        <f>외인!BJ73</f>
        <v>124259.43</v>
      </c>
      <c r="BK73" s="28">
        <f>시기외!BK73*$G$3+BK72*(1-$G$3)</f>
        <v>-4.7528101316940283E-4</v>
      </c>
      <c r="BL73" s="28">
        <f>외인!BL73</f>
        <v>42930.82</v>
      </c>
      <c r="BM73" s="28">
        <f>시기외!BM73*$G$3+BM72*(1-$G$3)</f>
        <v>-2.758687212054249E-5</v>
      </c>
      <c r="BN73" s="28">
        <f>외인!BN73</f>
        <v>49902.7</v>
      </c>
      <c r="BO73" s="28">
        <f>시기외!BO73*$G$3+BO72*(1-$G$3)</f>
        <v>-5.9379251001895762E-4</v>
      </c>
      <c r="BP73" s="28">
        <f>외인!BP73</f>
        <v>72415.7</v>
      </c>
      <c r="BQ73" s="28">
        <f>시기외!BQ73*$G$3+BQ72*(1-$G$3)</f>
        <v>-1.1383008724091261E-3</v>
      </c>
      <c r="BR73" s="28">
        <f>외인!BR73</f>
        <v>299011.46000000002</v>
      </c>
      <c r="BS73" s="28">
        <f>시기외!BS73*$G$3+BS72*(1-$G$3)</f>
        <v>-2.2577529960873615E-3</v>
      </c>
      <c r="BT73" s="28">
        <f>외인!BT73</f>
        <v>3678536.62</v>
      </c>
      <c r="BU73" s="28">
        <f>시기외!BU73*$G$3+BU72*(1-$G$3)</f>
        <v>-1.7139253595991645E-3</v>
      </c>
      <c r="BV73" s="28">
        <f>외인!BV73</f>
        <v>483713.07</v>
      </c>
      <c r="BW73" s="28">
        <f>시기외!BW73*$G$3+BW72*(1-$G$3)</f>
        <v>2.1350689735618721E-4</v>
      </c>
      <c r="BX73" s="28">
        <f>외인!BX73</f>
        <v>74241.61</v>
      </c>
      <c r="BY73" s="28">
        <f>시기외!BY73*$G$3+BY72*(1-$G$3)</f>
        <v>-5.0197747783822669E-4</v>
      </c>
      <c r="BZ73" s="28">
        <f>외인!BZ73</f>
        <v>337473.04</v>
      </c>
      <c r="CA73" s="28">
        <f>시기외!CA73*$G$3+CA72*(1-$G$3)</f>
        <v>-2.5713665518962833E-3</v>
      </c>
      <c r="CB73" s="28">
        <f>외인!CB73</f>
        <v>11038.76</v>
      </c>
      <c r="CC73" s="28">
        <f>시기외!CC73*$G$3+CC72*(1-$G$3)</f>
        <v>-2.6164846259413288E-3</v>
      </c>
      <c r="CD73" s="28">
        <f>외인!CD73</f>
        <v>24861</v>
      </c>
      <c r="CE73" s="28">
        <f>시기외!CE73*$G$3+CE72*(1-$G$3)</f>
        <v>-9.6892643692388439E-4</v>
      </c>
      <c r="CF73" s="28">
        <f>외인!CF73</f>
        <v>27513.200000000001</v>
      </c>
      <c r="CG73" s="28">
        <f>시기외!CG73*$G$3+CG72*(1-$G$3)</f>
        <v>9.613326476672644E-4</v>
      </c>
      <c r="CH73" s="28">
        <f>외인!CH73</f>
        <v>64086.74</v>
      </c>
      <c r="CI73" s="28">
        <f>시기외!CI73*$G$3+CI72*(1-$G$3)</f>
        <v>-7.7404675671709222E-5</v>
      </c>
      <c r="CJ73" s="28">
        <f>외인!CJ73</f>
        <v>330267.14</v>
      </c>
      <c r="CK73" s="28">
        <f>시기외!CK73*$G$3+CK72*(1-$G$3)</f>
        <v>4.0119178967400903E-4</v>
      </c>
      <c r="CL73" s="28">
        <f>외인!CL73</f>
        <v>219978.6</v>
      </c>
      <c r="CM73" s="28">
        <f>시기외!CM73*$G$3+CM72*(1-$G$3)</f>
        <v>5.1048388703449761E-5</v>
      </c>
      <c r="CN73" s="28">
        <f>외인!CN73</f>
        <v>111180.39</v>
      </c>
      <c r="CO73" s="28">
        <f>시기외!CO73*$G$3+CO72*(1-$G$3)</f>
        <v>-2.2824005204472742E-3</v>
      </c>
      <c r="CP73" s="28">
        <f>외인!CP73</f>
        <v>130447.52</v>
      </c>
      <c r="CQ73" s="28">
        <f>시기외!CQ73*$G$3+CQ72*(1-$G$3)</f>
        <v>8.2913110226880658E-4</v>
      </c>
      <c r="CR73" s="28">
        <f>외인!CR73</f>
        <v>188902.82</v>
      </c>
      <c r="CS73" s="28">
        <f>시기외!CS73*$G$3+CS72*(1-$G$3)</f>
        <v>-2.7031493297839182E-4</v>
      </c>
      <c r="CT73" s="28">
        <f>외인!CT73</f>
        <v>281329.17</v>
      </c>
      <c r="CU73" s="28">
        <f>시기외!CU73*$G$3+CU72*(1-$G$3)</f>
        <v>-1.6499441369614732E-3</v>
      </c>
      <c r="CV73" s="28">
        <f>외인!CV73</f>
        <v>3678536.62</v>
      </c>
      <c r="CW73" s="28">
        <f>시기외!CW73*$G$3+CW72*(1-$G$3)</f>
        <v>-1.7139253595991645E-3</v>
      </c>
      <c r="CX73" s="28">
        <f>외인!CX73</f>
        <v>274498.25</v>
      </c>
      <c r="CY73" s="28">
        <f>시기외!CY73*$G$3+CY72*(1-$G$3)</f>
        <v>9.0250266588065071E-5</v>
      </c>
      <c r="CZ73" s="28">
        <f>외인!CZ73</f>
        <v>19742.36</v>
      </c>
      <c r="DA73" s="28">
        <f>시기외!DA73*$G$3+DA72*(1-$G$3)</f>
        <v>4.0452062650224831E-3</v>
      </c>
      <c r="DB73" s="28">
        <f>외인!DB73</f>
        <v>32999.760000000002</v>
      </c>
      <c r="DC73" s="28">
        <f>시기외!DC73*$G$3+DC72*(1-$G$3)</f>
        <v>-2.7126877875839647E-3</v>
      </c>
      <c r="DD73" s="28">
        <f>외인!DD73</f>
        <v>7980.19</v>
      </c>
      <c r="DE73" s="28">
        <f>시기외!DE73*$G$3+DE72*(1-$G$3)</f>
        <v>1.1831583570447873E-4</v>
      </c>
      <c r="DF73" s="28">
        <f>외인!DF73</f>
        <v>56475.57</v>
      </c>
      <c r="DG73" s="28">
        <f>시기외!DG73*$G$3+DG72*(1-$G$3)</f>
        <v>-1.6806897472578812E-4</v>
      </c>
      <c r="DH73" s="28">
        <f>외인!DH73</f>
        <v>17529.97</v>
      </c>
      <c r="DI73" s="28">
        <f>시기외!DI73*$G$3+DI72*(1-$G$3)</f>
        <v>-8.9107564216870012E-4</v>
      </c>
      <c r="DJ73" s="28">
        <f>외인!DJ73</f>
        <v>653564.22</v>
      </c>
      <c r="DK73" s="28">
        <f>시기외!DK73*$G$3+DK72*(1-$G$3)</f>
        <v>-1.1741851786896457E-3</v>
      </c>
      <c r="DL73" s="28">
        <f>외인!DL73</f>
        <v>89173.78</v>
      </c>
      <c r="DM73" s="28">
        <f>시기외!DM73*$G$3+DM72*(1-$G$3)</f>
        <v>-2.865052080338219E-3</v>
      </c>
      <c r="DN73" s="28">
        <f>외인!DN73</f>
        <v>3678536.62</v>
      </c>
      <c r="DO73" s="28">
        <f>시기외!DO73*$G$3+DO72*(1-$G$3)</f>
        <v>-1.7139253595991645E-3</v>
      </c>
      <c r="DP73" s="28">
        <f>외인!DP73</f>
        <v>74828.66</v>
      </c>
      <c r="DQ73" s="28">
        <f>시기외!DQ73*$G$3+DQ72*(1-$G$3)</f>
        <v>2.1360098626757719E-3</v>
      </c>
      <c r="DR73" s="28">
        <f>외인!DR73</f>
        <v>41341.89</v>
      </c>
      <c r="DS73" s="28">
        <f>시기외!DS73*$G$3+DS72*(1-$G$3)</f>
        <v>-3.5327325473714899E-4</v>
      </c>
      <c r="DT73" s="28">
        <f>외인!DT73</f>
        <v>156140.82</v>
      </c>
      <c r="DU73" s="28">
        <f>시기외!DU73*$G$3+DU72*(1-$G$3)</f>
        <v>-6.2536109366369351E-4</v>
      </c>
      <c r="DV73" s="28">
        <f>외인!DV73</f>
        <v>32447.11</v>
      </c>
      <c r="DW73" s="28">
        <f>시기외!DW73*$G$3+DW72*(1-$G$3)</f>
        <v>1.1787863686740434E-3</v>
      </c>
      <c r="DX73" s="28">
        <f>외인!DX73</f>
        <v>122623.16</v>
      </c>
      <c r="DY73" s="28">
        <f>시기외!DY73*$G$3+DY72*(1-$G$3)</f>
        <v>5.3027179541070867E-4</v>
      </c>
      <c r="DZ73" s="28">
        <f>외인!DZ73</f>
        <v>7102.68</v>
      </c>
      <c r="EA73" s="28">
        <f>시기외!EA73*$G$3+EA72*(1-$G$3)</f>
        <v>4.3934588133113486E-4</v>
      </c>
      <c r="EB73" s="28">
        <f>외인!EB73</f>
        <v>10347.07</v>
      </c>
      <c r="EC73" s="28">
        <f>시기외!EC73*$G$3+EC72*(1-$G$3)</f>
        <v>-7.1190706675683553E-4</v>
      </c>
      <c r="ED73" s="28">
        <f>외인!ED73</f>
        <v>9751.73</v>
      </c>
      <c r="EE73" s="28">
        <f>시기외!EE73*$G$3+EE72*(1-$G$3)</f>
        <v>1.54225337662578E-3</v>
      </c>
      <c r="EF73" s="28">
        <f>외인!EF73</f>
        <v>210672.43</v>
      </c>
      <c r="EG73" s="28">
        <f>시기외!EG73*$G$3+EG72*(1-$G$3)</f>
        <v>-2.1409233046894779E-4</v>
      </c>
      <c r="EH73" s="28">
        <f>외인!EH73</f>
        <v>313048.07</v>
      </c>
      <c r="EI73" s="28">
        <f>시기외!EI73*$G$3+EI72*(1-$G$3)</f>
        <v>9.3378430338909743E-5</v>
      </c>
      <c r="EJ73" s="28">
        <f>외인!EJ73</f>
        <v>94619.09</v>
      </c>
      <c r="EK73" s="28">
        <f>시기외!EK73*$G$3+EK72*(1-$G$3)</f>
        <v>-3.9608753467604795E-4</v>
      </c>
      <c r="EL73" s="28">
        <f>외인!EL73</f>
        <v>27060.22</v>
      </c>
      <c r="EM73" s="28">
        <f>시기외!EM73*$G$3+EM72*(1-$G$3)</f>
        <v>-1.0480654093647933E-3</v>
      </c>
      <c r="EN73" s="28">
        <f>외인!EN73</f>
        <v>41341.89</v>
      </c>
      <c r="EO73" s="28">
        <f>시기외!EO73*$G$3+EO72*(1-$G$3)</f>
        <v>-3.5327325473714899E-4</v>
      </c>
      <c r="EP73" s="28">
        <f>외인!EP73</f>
        <v>148547.51999999999</v>
      </c>
      <c r="EQ73" s="28">
        <f>시기외!EQ73*$G$3+EQ72*(1-$G$3)</f>
        <v>5.5440592076014077E-4</v>
      </c>
      <c r="ER73" s="28">
        <f>외인!ER73</f>
        <v>11088.76</v>
      </c>
      <c r="ES73" s="28">
        <f>시기외!ES73*$G$3+ES72*(1-$G$3)</f>
        <v>2.1698635326439529E-4</v>
      </c>
      <c r="ET73" s="28">
        <f>외인!ET73</f>
        <v>162195.82999999999</v>
      </c>
      <c r="EU73" s="28">
        <f>시기외!EU73*$G$3+EU72*(1-$G$3)</f>
        <v>-2.4410332307994928E-3</v>
      </c>
      <c r="EV73" s="28">
        <f>외인!EV73</f>
        <v>45340.94</v>
      </c>
      <c r="EW73" s="28">
        <f>시기외!EW73*$G$3+EW72*(1-$G$3)</f>
        <v>1.5329426292012651E-3</v>
      </c>
      <c r="EX73" s="28">
        <f>외인!EX73</f>
        <v>85106.58</v>
      </c>
      <c r="EY73" s="28">
        <f>시기외!EY73*$G$3+EY72*(1-$G$3)</f>
        <v>3.9975573891876581E-4</v>
      </c>
    </row>
    <row r="74" spans="1:155">
      <c r="A74" s="27">
        <f>외인!A74</f>
        <v>46174</v>
      </c>
      <c r="B74" s="28">
        <f>외인!B74</f>
        <v>6981476.71</v>
      </c>
      <c r="C74" s="28">
        <f>시기외!C74*$G$3+C73*(1-$G$3)</f>
        <v>-1.1410774854246348E-3</v>
      </c>
      <c r="D74" s="28">
        <f>외인!D74</f>
        <v>586307.97</v>
      </c>
      <c r="E74" s="28">
        <f>시기외!E74*$G$3+E73*(1-$G$3)</f>
        <v>2.1186468931133764E-4</v>
      </c>
      <c r="F74" s="28">
        <f>외인!F74</f>
        <v>2976524.6</v>
      </c>
      <c r="G74" s="28">
        <f>시기외!G74*$G$3+G73*(1-$G$3)</f>
        <v>-8.0227134331911252E-4</v>
      </c>
      <c r="H74" s="28">
        <f>외인!H74</f>
        <v>330280.42</v>
      </c>
      <c r="I74" s="28">
        <f>시기외!I74*$G$3+I73*(1-$G$3)</f>
        <v>1.7432126401678666E-4</v>
      </c>
      <c r="J74" s="28">
        <f>외인!J74</f>
        <v>41351.74</v>
      </c>
      <c r="K74" s="28">
        <f>시기외!K74*$G$3+K73*(1-$G$3)</f>
        <v>-2.5971536137604052E-4</v>
      </c>
      <c r="L74" s="28">
        <f>외인!L74</f>
        <v>307742.44</v>
      </c>
      <c r="M74" s="28">
        <f>시기외!M74*$G$3+M73*(1-$G$3)</f>
        <v>2.4873372768557342E-4</v>
      </c>
      <c r="N74" s="28">
        <f>외인!N74</f>
        <v>324643.65000000002</v>
      </c>
      <c r="O74" s="28">
        <f>시기외!O74*$G$3+O73*(1-$G$3)</f>
        <v>-2.7583506383565938E-3</v>
      </c>
      <c r="P74" s="28">
        <f>외인!P74</f>
        <v>177148.32</v>
      </c>
      <c r="Q74" s="28">
        <f>시기외!Q74*$G$3+Q73*(1-$G$3)</f>
        <v>3.3327050246553943E-4</v>
      </c>
      <c r="R74" s="28">
        <f>외인!R74</f>
        <v>171123.87</v>
      </c>
      <c r="S74" s="28">
        <f>시기외!S74*$G$3+S73*(1-$G$3)</f>
        <v>-8.3756526123750664E-4</v>
      </c>
      <c r="T74" s="28">
        <f>외인!T74</f>
        <v>7764.23</v>
      </c>
      <c r="U74" s="28">
        <f>시기외!U74*$G$3+U73*(1-$G$3)</f>
        <v>-3.284793016616971E-4</v>
      </c>
      <c r="V74" s="28">
        <f>외인!V74</f>
        <v>120041.74</v>
      </c>
      <c r="W74" s="28">
        <f>시기외!W74*$G$3+W73*(1-$G$3)</f>
        <v>-6.2169257579502697E-4</v>
      </c>
      <c r="X74" s="28">
        <f>외인!X74</f>
        <v>3846114.05</v>
      </c>
      <c r="Y74" s="28">
        <f>시기외!Y74*$G$3+Y73*(1-$G$3)</f>
        <v>-1.5061961419463939E-3</v>
      </c>
      <c r="Z74" s="28">
        <f>외인!Z74</f>
        <v>46605.11</v>
      </c>
      <c r="AA74" s="28">
        <f>시기외!AA74*$G$3+AA73*(1-$G$3)</f>
        <v>1.3484037371632488E-3</v>
      </c>
      <c r="AB74" s="28">
        <f>외인!AB74</f>
        <v>193019.49</v>
      </c>
      <c r="AC74" s="28">
        <f>시기외!AC74*$G$3+AC73*(1-$G$3)</f>
        <v>-1.4961356289072651E-5</v>
      </c>
      <c r="AD74" s="28">
        <f>외인!AD74</f>
        <v>19590.38</v>
      </c>
      <c r="AE74" s="28">
        <f>시기외!AE74*$G$3+AE73*(1-$G$3)</f>
        <v>1.4769538288056379E-3</v>
      </c>
      <c r="AF74" s="28">
        <f>외인!AF74</f>
        <v>23192.71</v>
      </c>
      <c r="AG74" s="28">
        <f>시기외!AG74*$G$3+AG73*(1-$G$3)</f>
        <v>4.4655667321596179E-4</v>
      </c>
      <c r="AH74" s="28">
        <f>외인!AH74</f>
        <v>212743.95</v>
      </c>
      <c r="AI74" s="28">
        <f>시기외!AI74*$G$3+AI73*(1-$G$3)</f>
        <v>-4.2842337611387847E-4</v>
      </c>
      <c r="AJ74" s="28">
        <f>외인!AJ74</f>
        <v>110379.68</v>
      </c>
      <c r="AK74" s="28">
        <f>시기외!AK74*$G$3+AK73*(1-$G$3)</f>
        <v>-6.2647227707112862E-4</v>
      </c>
      <c r="AL74" s="28">
        <f>외인!AL74</f>
        <v>119640.87</v>
      </c>
      <c r="AM74" s="28">
        <f>시기외!AM74*$G$3+AM73*(1-$G$3)</f>
        <v>-4.3273264100689591E-3</v>
      </c>
      <c r="AN74" s="28">
        <f>외인!AN74</f>
        <v>221984.38</v>
      </c>
      <c r="AO74" s="28">
        <f>시기외!AO74*$G$3+AO73*(1-$G$3)</f>
        <v>-1.6580040561509251E-3</v>
      </c>
      <c r="AP74" s="28">
        <f>외인!AP74</f>
        <v>169065.27</v>
      </c>
      <c r="AQ74" s="28">
        <f>시기외!AQ74*$G$3+AQ73*(1-$G$3)</f>
        <v>-2.4378993093955208E-3</v>
      </c>
      <c r="AR74" s="28">
        <f>외인!AR74</f>
        <v>23280.77</v>
      </c>
      <c r="AS74" s="28">
        <f>시기외!AS74*$G$3+AS73*(1-$G$3)</f>
        <v>1.0945089761607847E-3</v>
      </c>
      <c r="AT74" s="28">
        <f>외인!AT74</f>
        <v>121368.17</v>
      </c>
      <c r="AU74" s="28">
        <f>시기외!AU74*$G$3+AU73*(1-$G$3)</f>
        <v>-1.7958528377094106E-3</v>
      </c>
      <c r="AV74" s="28">
        <f>외인!AV74</f>
        <v>43620.54</v>
      </c>
      <c r="AW74" s="28">
        <f>시기외!AW74*$G$3+AW73*(1-$G$3)</f>
        <v>-6.2862756816691899E-4</v>
      </c>
      <c r="AX74" s="28">
        <f>외인!AX74</f>
        <v>61895.74</v>
      </c>
      <c r="AY74" s="28">
        <f>시기외!AY74*$G$3+AY73*(1-$G$3)</f>
        <v>-8.5114587419322734E-4</v>
      </c>
      <c r="AZ74" s="28">
        <f>외인!AZ74</f>
        <v>4187843.89</v>
      </c>
      <c r="BA74" s="28">
        <f>시기외!BA74*$G$3+BA73*(1-$G$3)</f>
        <v>-1.5244919131036493E-3</v>
      </c>
      <c r="BB74" s="28">
        <f>외인!BB74</f>
        <v>135464.95000000001</v>
      </c>
      <c r="BC74" s="28">
        <f>시기외!BC74*$G$3+BC73*(1-$G$3)</f>
        <v>7.7092036414870969E-4</v>
      </c>
      <c r="BD74" s="28">
        <f>외인!BD74</f>
        <v>32837.269999999997</v>
      </c>
      <c r="BE74" s="28">
        <f>시기외!BE74*$G$3+BE73*(1-$G$3)</f>
        <v>-2.5392110722700389E-3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108084.21</v>
      </c>
      <c r="BI74" s="28">
        <f>시기외!BI74*$G$3+BI73*(1-$G$3)</f>
        <v>5.0791524167115504E-4</v>
      </c>
      <c r="BJ74" s="28">
        <f>외인!BJ74</f>
        <v>121026.03</v>
      </c>
      <c r="BK74" s="28">
        <f>시기외!BK74*$G$3+BK73*(1-$G$3)</f>
        <v>-5.9238058491725731E-4</v>
      </c>
      <c r="BL74" s="28">
        <f>외인!BL74</f>
        <v>42491.21</v>
      </c>
      <c r="BM74" s="28">
        <f>시기외!BM74*$G$3+BM73*(1-$G$3)</f>
        <v>7.6500974388163772E-6</v>
      </c>
      <c r="BN74" s="28">
        <f>외인!BN74</f>
        <v>48630.2</v>
      </c>
      <c r="BO74" s="28">
        <f>시기외!BO74*$G$3+BO73*(1-$G$3)</f>
        <v>-6.7953774487072936E-4</v>
      </c>
      <c r="BP74" s="28">
        <f>외인!BP74</f>
        <v>69413.69</v>
      </c>
      <c r="BQ74" s="28">
        <f>시기외!BQ74*$G$3+BQ73*(1-$G$3)</f>
        <v>-9.3848734220041189E-4</v>
      </c>
      <c r="BR74" s="28">
        <f>외인!BR74</f>
        <v>311411.37</v>
      </c>
      <c r="BS74" s="28">
        <f>시기외!BS74*$G$3+BS73*(1-$G$3)</f>
        <v>-2.1200523998368779E-3</v>
      </c>
      <c r="BT74" s="28">
        <f>외인!BT74</f>
        <v>3885056.92</v>
      </c>
      <c r="BU74" s="28">
        <f>시기외!BU74*$G$3+BU73*(1-$G$3)</f>
        <v>-1.4618804402012852E-3</v>
      </c>
      <c r="BV74" s="28">
        <f>외인!BV74</f>
        <v>494009.83</v>
      </c>
      <c r="BW74" s="28">
        <f>시기외!BW74*$G$3+BW73*(1-$G$3)</f>
        <v>3.3966928688822185E-4</v>
      </c>
      <c r="BX74" s="28">
        <f>외인!BX74</f>
        <v>72816.86</v>
      </c>
      <c r="BY74" s="28">
        <f>시기외!BY74*$G$3+BY73*(1-$G$3)</f>
        <v>-7.09510936590036E-4</v>
      </c>
      <c r="BZ74" s="28">
        <f>외인!BZ74</f>
        <v>341625.26</v>
      </c>
      <c r="CA74" s="28">
        <f>시기외!CA74*$G$3+CA73*(1-$G$3)</f>
        <v>-2.5954308115082193E-3</v>
      </c>
      <c r="CB74" s="28">
        <f>외인!CB74</f>
        <v>10896.76</v>
      </c>
      <c r="CC74" s="28">
        <f>시기외!CC74*$G$3+CC73*(1-$G$3)</f>
        <v>-2.5278032901402789E-3</v>
      </c>
      <c r="CD74" s="28">
        <f>외인!CD74</f>
        <v>24485.26</v>
      </c>
      <c r="CE74" s="28">
        <f>시기외!CE74*$G$3+CE73*(1-$G$3)</f>
        <v>-1.0079174573365112E-3</v>
      </c>
      <c r="CF74" s="28">
        <f>외인!CF74</f>
        <v>27263.33</v>
      </c>
      <c r="CG74" s="28">
        <f>시기외!CG74*$G$3+CG73*(1-$G$3)</f>
        <v>8.5530615480825184E-4</v>
      </c>
      <c r="CH74" s="28">
        <f>외인!CH74</f>
        <v>63206.03</v>
      </c>
      <c r="CI74" s="28">
        <f>시기외!CI74*$G$3+CI73*(1-$G$3)</f>
        <v>-3.0744007369977146E-4</v>
      </c>
      <c r="CJ74" s="28">
        <f>외인!CJ74</f>
        <v>325426.65999999997</v>
      </c>
      <c r="CK74" s="28">
        <f>시기외!CK74*$G$3+CK73*(1-$G$3)</f>
        <v>4.3043221745200303E-4</v>
      </c>
      <c r="CL74" s="28">
        <f>외인!CL74</f>
        <v>218383.46</v>
      </c>
      <c r="CM74" s="28">
        <f>시기외!CM74*$G$3+CM73*(1-$G$3)</f>
        <v>9.8235588860821308E-5</v>
      </c>
      <c r="CN74" s="28">
        <f>외인!CN74</f>
        <v>112812</v>
      </c>
      <c r="CO74" s="28">
        <f>시기외!CO74*$G$3+CO73*(1-$G$3)</f>
        <v>-2.0884056542264167E-3</v>
      </c>
      <c r="CP74" s="28">
        <f>외인!CP74</f>
        <v>135940.25</v>
      </c>
      <c r="CQ74" s="28">
        <f>시기외!CQ74*$G$3+CQ73*(1-$G$3)</f>
        <v>7.7369691835888225E-4</v>
      </c>
      <c r="CR74" s="28">
        <f>외인!CR74</f>
        <v>203607.87</v>
      </c>
      <c r="CS74" s="28">
        <f>시기외!CS74*$G$3+CS73*(1-$G$3)</f>
        <v>-4.400996291631761E-4</v>
      </c>
      <c r="CT74" s="28">
        <f>외인!CT74</f>
        <v>271662.78000000003</v>
      </c>
      <c r="CU74" s="28">
        <f>시기외!CU74*$G$3+CU73*(1-$G$3)</f>
        <v>-2.3692644359724216E-3</v>
      </c>
      <c r="CV74" s="28">
        <f>외인!CV74</f>
        <v>3885056.92</v>
      </c>
      <c r="CW74" s="28">
        <f>시기외!CW74*$G$3+CW73*(1-$G$3)</f>
        <v>-1.4618804402012852E-3</v>
      </c>
      <c r="CX74" s="28">
        <f>외인!CX74</f>
        <v>283005.93</v>
      </c>
      <c r="CY74" s="28">
        <f>시기외!CY74*$G$3+CY73*(1-$G$3)</f>
        <v>1.3231442424424333E-4</v>
      </c>
      <c r="CZ74" s="28">
        <f>외인!CZ74</f>
        <v>19311.830000000002</v>
      </c>
      <c r="DA74" s="28">
        <f>시기외!DA74*$G$3+DA73*(1-$G$3)</f>
        <v>2.2969726637289186E-3</v>
      </c>
      <c r="DB74" s="28">
        <f>외인!DB74</f>
        <v>32837.269999999997</v>
      </c>
      <c r="DC74" s="28">
        <f>시기외!DC74*$G$3+DC73*(1-$G$3)</f>
        <v>-2.5392110722700389E-3</v>
      </c>
      <c r="DD74" s="28">
        <f>외인!DD74</f>
        <v>7764.23</v>
      </c>
      <c r="DE74" s="28">
        <f>시기외!DE74*$G$3+DE73*(1-$G$3)</f>
        <v>-3.284793016616971E-4</v>
      </c>
      <c r="DF74" s="28">
        <f>외인!DF74</f>
        <v>55156.51</v>
      </c>
      <c r="DG74" s="28">
        <f>시기외!DG74*$G$3+DG73*(1-$G$3)</f>
        <v>-3.8822543192464705E-4</v>
      </c>
      <c r="DH74" s="28">
        <f>외인!DH74</f>
        <v>17236.240000000002</v>
      </c>
      <c r="DI74" s="28">
        <f>시기외!DI74*$G$3+DI73*(1-$G$3)</f>
        <v>-8.4529737653077374E-4</v>
      </c>
      <c r="DJ74" s="28">
        <f>외인!DJ74</f>
        <v>659312.84</v>
      </c>
      <c r="DK74" s="28">
        <f>시기외!DK74*$G$3+DK73*(1-$G$3)</f>
        <v>-1.0107596982016744E-3</v>
      </c>
      <c r="DL74" s="28">
        <f>외인!DL74</f>
        <v>90332.93</v>
      </c>
      <c r="DM74" s="28">
        <f>시기외!DM74*$G$3+DM73*(1-$G$3)</f>
        <v>-2.6581617742065708E-3</v>
      </c>
      <c r="DN74" s="28">
        <f>외인!DN74</f>
        <v>3885056.92</v>
      </c>
      <c r="DO74" s="28">
        <f>시기외!DO74*$G$3+DO73*(1-$G$3)</f>
        <v>-1.4618804402012852E-3</v>
      </c>
      <c r="DP74" s="28">
        <f>외인!DP74</f>
        <v>72266.81</v>
      </c>
      <c r="DQ74" s="28">
        <f>시기외!DQ74*$G$3+DQ73*(1-$G$3)</f>
        <v>2.4110959926941641E-3</v>
      </c>
      <c r="DR74" s="28">
        <f>외인!DR74</f>
        <v>42068.97</v>
      </c>
      <c r="DS74" s="28">
        <f>시기외!DS74*$G$3+DS73*(1-$G$3)</f>
        <v>-2.3668141133428175E-4</v>
      </c>
      <c r="DT74" s="28">
        <f>외인!DT74</f>
        <v>171123.87</v>
      </c>
      <c r="DU74" s="28">
        <f>시기외!DU74*$G$3+DU73*(1-$G$3)</f>
        <v>-8.3756526123750664E-4</v>
      </c>
      <c r="DV74" s="28">
        <f>외인!DV74</f>
        <v>32178.77</v>
      </c>
      <c r="DW74" s="28">
        <f>시기외!DW74*$G$3+DW73*(1-$G$3)</f>
        <v>1.2976325451739424E-3</v>
      </c>
      <c r="DX74" s="28">
        <f>외인!DX74</f>
        <v>120041.74</v>
      </c>
      <c r="DY74" s="28">
        <f>시기외!DY74*$G$3+DY73*(1-$G$3)</f>
        <v>-6.2169257579502697E-4</v>
      </c>
      <c r="DZ74" s="28">
        <f>외인!DZ74</f>
        <v>6863.67</v>
      </c>
      <c r="EA74" s="28">
        <f>시기외!EA74*$G$3+EA73*(1-$G$3)</f>
        <v>5.6362285436303112E-4</v>
      </c>
      <c r="EB74" s="28">
        <f>외인!EB74</f>
        <v>10123.85</v>
      </c>
      <c r="EC74" s="28">
        <f>시기외!EC74*$G$3+EC73*(1-$G$3)</f>
        <v>-8.4476560821645521E-4</v>
      </c>
      <c r="ED74" s="28">
        <f>외인!ED74</f>
        <v>9429.83</v>
      </c>
      <c r="EE74" s="28">
        <f>시기외!EE74*$G$3+EE73*(1-$G$3)</f>
        <v>1.6482478291155902E-3</v>
      </c>
      <c r="EF74" s="28">
        <f>외인!EF74</f>
        <v>208654.31</v>
      </c>
      <c r="EG74" s="28">
        <f>시기외!EG74*$G$3+EG73*(1-$G$3)</f>
        <v>-2.4303140900047807E-4</v>
      </c>
      <c r="EH74" s="28">
        <f>외인!EH74</f>
        <v>326604.59999999998</v>
      </c>
      <c r="EI74" s="28">
        <f>시기외!EI74*$G$3+EI73*(1-$G$3)</f>
        <v>2.1465995504235501E-4</v>
      </c>
      <c r="EJ74" s="28">
        <f>외인!EJ74</f>
        <v>94817.83</v>
      </c>
      <c r="EK74" s="28">
        <f>시기외!EK74*$G$3+EK73*(1-$G$3)</f>
        <v>-5.1750877349054805E-4</v>
      </c>
      <c r="EL74" s="28">
        <f>외인!EL74</f>
        <v>26642.26</v>
      </c>
      <c r="EM74" s="28">
        <f>시기외!EM74*$G$3+EM73*(1-$G$3)</f>
        <v>-1.1139362873013828E-3</v>
      </c>
      <c r="EN74" s="28">
        <f>외인!EN74</f>
        <v>42068.97</v>
      </c>
      <c r="EO74" s="28">
        <f>시기외!EO74*$G$3+EO73*(1-$G$3)</f>
        <v>-2.3668141133428175E-4</v>
      </c>
      <c r="EP74" s="28">
        <f>외인!EP74</f>
        <v>145858.4</v>
      </c>
      <c r="EQ74" s="28">
        <f>시기외!EQ74*$G$3+EQ73*(1-$G$3)</f>
        <v>7.1259436764519043E-4</v>
      </c>
      <c r="ER74" s="28">
        <f>외인!ER74</f>
        <v>10517.1</v>
      </c>
      <c r="ES74" s="28">
        <f>시기외!ES74*$G$3+ES73*(1-$G$3)</f>
        <v>1.0516407267511349E-3</v>
      </c>
      <c r="ET74" s="28">
        <f>외인!ET74</f>
        <v>169065.27</v>
      </c>
      <c r="EU74" s="28">
        <f>시기외!EU74*$G$3+EU73*(1-$G$3)</f>
        <v>-2.4378993093955208E-3</v>
      </c>
      <c r="EV74" s="28">
        <f>외인!EV74</f>
        <v>46605.11</v>
      </c>
      <c r="EW74" s="28">
        <f>시기외!EW74*$G$3+EW73*(1-$G$3)</f>
        <v>1.3484037371632488E-3</v>
      </c>
      <c r="EX74" s="28">
        <f>외인!EX74</f>
        <v>89335.13</v>
      </c>
      <c r="EY74" s="28">
        <f>시기외!EY74*$G$3+EY73*(1-$G$3)</f>
        <v>4.2124400209042926E-4</v>
      </c>
    </row>
    <row r="75" spans="1:155">
      <c r="A75" s="27">
        <f>외인!A75</f>
        <v>46175</v>
      </c>
      <c r="B75" s="28">
        <f>외인!B75</f>
        <v>6992104.4800000004</v>
      </c>
      <c r="C75" s="28">
        <f>시기외!C75*$G$3+C74*(1-$G$3)</f>
        <v>-1.1735859549938882E-3</v>
      </c>
      <c r="D75" s="28">
        <f>외인!D75</f>
        <v>574393.09</v>
      </c>
      <c r="E75" s="28">
        <f>시기외!E75*$G$3+E74*(1-$G$3)</f>
        <v>1.9014179740028145E-4</v>
      </c>
      <c r="F75" s="28">
        <f>외인!F75</f>
        <v>3058228.77</v>
      </c>
      <c r="G75" s="28">
        <f>시기외!G75*$G$3+G74*(1-$G$3)</f>
        <v>-8.4064904763448897E-4</v>
      </c>
      <c r="H75" s="28">
        <f>외인!H75</f>
        <v>318087.93</v>
      </c>
      <c r="I75" s="28">
        <f>시기외!I75*$G$3+I74*(1-$G$3)</f>
        <v>2.5348684857406343E-4</v>
      </c>
      <c r="J75" s="28">
        <f>외인!J75</f>
        <v>39791.370000000003</v>
      </c>
      <c r="K75" s="28">
        <f>시기외!K75*$G$3+K74*(1-$G$3)</f>
        <v>-4.4498884346752911E-5</v>
      </c>
      <c r="L75" s="28">
        <f>외인!L75</f>
        <v>296259.43</v>
      </c>
      <c r="M75" s="28">
        <f>시기외!M75*$G$3+M74*(1-$G$3)</f>
        <v>3.4229013304706916E-4</v>
      </c>
      <c r="N75" s="28">
        <f>외인!N75</f>
        <v>319017.77</v>
      </c>
      <c r="O75" s="28">
        <f>시기외!O75*$G$3+O74*(1-$G$3)</f>
        <v>-2.9509838095063256E-3</v>
      </c>
      <c r="P75" s="28">
        <f>외인!P75</f>
        <v>173817.74</v>
      </c>
      <c r="Q75" s="28">
        <f>시기외!Q75*$G$3+Q74*(1-$G$3)</f>
        <v>4.8355318402415232E-4</v>
      </c>
      <c r="R75" s="28">
        <f>외인!R75</f>
        <v>164302.81</v>
      </c>
      <c r="S75" s="28">
        <f>시기외!S75*$G$3+S74*(1-$G$3)</f>
        <v>-1.417765716932034E-3</v>
      </c>
      <c r="T75" s="28">
        <f>외인!T75</f>
        <v>7667.43</v>
      </c>
      <c r="U75" s="28">
        <f>시기외!U75*$G$3+U74*(1-$G$3)</f>
        <v>-5.9175893327951341E-4</v>
      </c>
      <c r="V75" s="28">
        <f>외인!V75</f>
        <v>117394.55</v>
      </c>
      <c r="W75" s="28">
        <f>시기외!W75*$G$3+W74*(1-$G$3)</f>
        <v>-1.2774518604220216E-3</v>
      </c>
      <c r="X75" s="28">
        <f>외인!X75</f>
        <v>3907251.05</v>
      </c>
      <c r="Y75" s="28">
        <f>시기외!Y75*$G$3+Y74*(1-$G$3)</f>
        <v>-1.4802835128487181E-3</v>
      </c>
      <c r="Z75" s="28">
        <f>외인!Z75</f>
        <v>48674.43</v>
      </c>
      <c r="AA75" s="28">
        <f>시기외!AA75*$G$3+AA74*(1-$G$3)</f>
        <v>1.2762041375715852E-3</v>
      </c>
      <c r="AB75" s="28">
        <f>외인!AB75</f>
        <v>197896.64</v>
      </c>
      <c r="AC75" s="28">
        <f>시기외!AC75*$G$3+AC74*(1-$G$3)</f>
        <v>2.3901823180970478E-5</v>
      </c>
      <c r="AD75" s="28">
        <f>외인!AD75</f>
        <v>19558.72</v>
      </c>
      <c r="AE75" s="28">
        <f>시기외!AE75*$G$3+AE74*(1-$G$3)</f>
        <v>1.2205478221317906E-3</v>
      </c>
      <c r="AF75" s="28">
        <f>외인!AF75</f>
        <v>22840.48</v>
      </c>
      <c r="AG75" s="28">
        <f>시기외!AG75*$G$3+AG74*(1-$G$3)</f>
        <v>3.8122348633792965E-4</v>
      </c>
      <c r="AH75" s="28">
        <f>외인!AH75</f>
        <v>206152.12</v>
      </c>
      <c r="AI75" s="28">
        <f>시기외!AI75*$G$3+AI74*(1-$G$3)</f>
        <v>-5.5518534255106502E-4</v>
      </c>
      <c r="AJ75" s="28">
        <f>외인!AJ75</f>
        <v>112598.29</v>
      </c>
      <c r="AK75" s="28">
        <f>시기외!AK75*$G$3+AK74*(1-$G$3)</f>
        <v>-1.072155084331393E-3</v>
      </c>
      <c r="AL75" s="28">
        <f>외인!AL75</f>
        <v>118374.39999999999</v>
      </c>
      <c r="AM75" s="28">
        <f>시기외!AM75*$G$3+AM74*(1-$G$3)</f>
        <v>-4.6144926224671867E-3</v>
      </c>
      <c r="AN75" s="28">
        <f>외인!AN75</f>
        <v>217225.98</v>
      </c>
      <c r="AO75" s="28">
        <f>시기외!AO75*$G$3+AO74*(1-$G$3)</f>
        <v>-1.7911432832633757E-3</v>
      </c>
      <c r="AP75" s="28">
        <f>외인!AP75</f>
        <v>156610.5</v>
      </c>
      <c r="AQ75" s="28">
        <f>시기외!AQ75*$G$3+AQ74*(1-$G$3)</f>
        <v>-2.4067778772741489E-3</v>
      </c>
      <c r="AR75" s="28">
        <f>외인!AR75</f>
        <v>22881.85</v>
      </c>
      <c r="AS75" s="28">
        <f>시기외!AS75*$G$3+AS74*(1-$G$3)</f>
        <v>1.0184366560524244E-3</v>
      </c>
      <c r="AT75" s="28">
        <f>외인!AT75</f>
        <v>124792.33</v>
      </c>
      <c r="AU75" s="28">
        <f>시기외!AU75*$G$3+AU74*(1-$G$3)</f>
        <v>-3.1186798712238176E-3</v>
      </c>
      <c r="AV75" s="28">
        <f>외인!AV75</f>
        <v>43599.47</v>
      </c>
      <c r="AW75" s="28">
        <f>시기외!AW75*$G$3+AW74*(1-$G$3)</f>
        <v>-7.2803657898052416E-4</v>
      </c>
      <c r="AX75" s="28">
        <f>외인!AX75</f>
        <v>59736.19</v>
      </c>
      <c r="AY75" s="28">
        <f>시기외!AY75*$G$3+AY74*(1-$G$3)</f>
        <v>-3.2533599718741554E-4</v>
      </c>
      <c r="AZ75" s="28">
        <f>외인!AZ75</f>
        <v>4216311.5199999996</v>
      </c>
      <c r="BA75" s="28">
        <f>시기외!BA75*$G$3+BA74*(1-$G$3)</f>
        <v>-1.5399354948156076E-3</v>
      </c>
      <c r="BB75" s="28">
        <f>외인!BB75</f>
        <v>151941.14000000001</v>
      </c>
      <c r="BC75" s="28">
        <f>시기외!BC75*$G$3+BC74*(1-$G$3)</f>
        <v>7.926853520928063E-4</v>
      </c>
      <c r="BD75" s="28">
        <f>외인!BD75</f>
        <v>31924.9</v>
      </c>
      <c r="BE75" s="28">
        <f>시기외!BE75*$G$3+BE74*(1-$G$3)</f>
        <v>-2.2779052260684185E-3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108545.16</v>
      </c>
      <c r="BI75" s="28">
        <f>시기외!BI75*$G$3+BI74*(1-$G$3)</f>
        <v>5.3899519291890623E-4</v>
      </c>
      <c r="BJ75" s="28">
        <f>외인!BJ75</f>
        <v>116823.36</v>
      </c>
      <c r="BK75" s="28">
        <f>시기외!BK75*$G$3+BK74*(1-$G$3)</f>
        <v>-6.3046057386046002E-4</v>
      </c>
      <c r="BL75" s="28">
        <f>외인!BL75</f>
        <v>41270.730000000003</v>
      </c>
      <c r="BM75" s="28">
        <f>시기외!BM75*$G$3+BM74*(1-$G$3)</f>
        <v>8.5389211423767496E-5</v>
      </c>
      <c r="BN75" s="28">
        <f>외인!BN75</f>
        <v>47050.47</v>
      </c>
      <c r="BO75" s="28">
        <f>시기외!BO75*$G$3+BO74*(1-$G$3)</f>
        <v>-7.2082705602006809E-4</v>
      </c>
      <c r="BP75" s="28">
        <f>외인!BP75</f>
        <v>67679.38</v>
      </c>
      <c r="BQ75" s="28">
        <f>시기외!BQ75*$G$3+BQ74*(1-$G$3)</f>
        <v>-4.6258681633868498E-4</v>
      </c>
      <c r="BR75" s="28">
        <f>외인!BR75</f>
        <v>295548.09000000003</v>
      </c>
      <c r="BS75" s="28">
        <f>시기외!BS75*$G$3+BS74*(1-$G$3)</f>
        <v>-2.0955100252990355E-3</v>
      </c>
      <c r="BT75" s="28">
        <f>외인!BT75</f>
        <v>3945106.99</v>
      </c>
      <c r="BU75" s="28">
        <f>시기외!BU75*$G$3+BU74*(1-$G$3)</f>
        <v>-1.4407888900255935E-3</v>
      </c>
      <c r="BV75" s="28">
        <f>외인!BV75</f>
        <v>492660.86</v>
      </c>
      <c r="BW75" s="28">
        <f>시기외!BW75*$G$3+BW74*(1-$G$3)</f>
        <v>4.9106637793754071E-4</v>
      </c>
      <c r="BX75" s="28">
        <f>외인!BX75</f>
        <v>71659.429999999993</v>
      </c>
      <c r="BY75" s="28">
        <f>시기외!BY75*$G$3+BY74*(1-$G$3)</f>
        <v>-8.1227662810784223E-4</v>
      </c>
      <c r="BZ75" s="28">
        <f>외인!BZ75</f>
        <v>335600.38</v>
      </c>
      <c r="CA75" s="28">
        <f>시기외!CA75*$G$3+CA74*(1-$G$3)</f>
        <v>-2.7835402681708099E-3</v>
      </c>
      <c r="CB75" s="28">
        <f>외인!CB75</f>
        <v>10831.79</v>
      </c>
      <c r="CC75" s="28">
        <f>시기외!CC75*$G$3+CC74*(1-$G$3)</f>
        <v>-2.1681690823684035E-3</v>
      </c>
      <c r="CD75" s="28">
        <f>외인!CD75</f>
        <v>24359.84</v>
      </c>
      <c r="CE75" s="28">
        <f>시기외!CE75*$G$3+CE74*(1-$G$3)</f>
        <v>-8.669369431666302E-4</v>
      </c>
      <c r="CF75" s="28">
        <f>외인!CF75</f>
        <v>28220.639999999999</v>
      </c>
      <c r="CG75" s="28">
        <f>시기외!CG75*$G$3+CG74*(1-$G$3)</f>
        <v>8.9953299301206329E-4</v>
      </c>
      <c r="CH75" s="28">
        <f>외인!CH75</f>
        <v>63132.41</v>
      </c>
      <c r="CI75" s="28">
        <f>시기외!CI75*$G$3+CI74*(1-$G$3)</f>
        <v>-3.5954196610886923E-4</v>
      </c>
      <c r="CJ75" s="28">
        <f>외인!CJ75</f>
        <v>319912.63</v>
      </c>
      <c r="CK75" s="28">
        <f>시기외!CK75*$G$3+CK74*(1-$G$3)</f>
        <v>5.9416889252635681E-4</v>
      </c>
      <c r="CL75" s="28">
        <f>외인!CL75</f>
        <v>222931.58</v>
      </c>
      <c r="CM75" s="28">
        <f>시기외!CM75*$G$3+CM74*(1-$G$3)</f>
        <v>1.6763265538060059E-4</v>
      </c>
      <c r="CN75" s="28">
        <f>외인!CN75</f>
        <v>109822.99</v>
      </c>
      <c r="CO75" s="28">
        <f>시기외!CO75*$G$3+CO74*(1-$G$3)</f>
        <v>-1.7477526518463683E-3</v>
      </c>
      <c r="CP75" s="28">
        <f>외인!CP75</f>
        <v>152415.56</v>
      </c>
      <c r="CQ75" s="28">
        <f>시기외!CQ75*$G$3+CQ74*(1-$G$3)</f>
        <v>7.937095640676141E-4</v>
      </c>
      <c r="CR75" s="28">
        <f>외인!CR75</f>
        <v>198135.71</v>
      </c>
      <c r="CS75" s="28">
        <f>시기외!CS75*$G$3+CS74*(1-$G$3)</f>
        <v>-9.0915696016355071E-4</v>
      </c>
      <c r="CT75" s="28">
        <f>외인!CT75</f>
        <v>247928.77</v>
      </c>
      <c r="CU75" s="28">
        <f>시기외!CU75*$G$3+CU74*(1-$G$3)</f>
        <v>-2.9689659504806868E-3</v>
      </c>
      <c r="CV75" s="28">
        <f>외인!CV75</f>
        <v>3945106.99</v>
      </c>
      <c r="CW75" s="28">
        <f>시기외!CW75*$G$3+CW74*(1-$G$3)</f>
        <v>-1.4407888900255935E-3</v>
      </c>
      <c r="CX75" s="28">
        <f>외인!CX75</f>
        <v>276227.24</v>
      </c>
      <c r="CY75" s="28">
        <f>시기외!CY75*$G$3+CY74*(1-$G$3)</f>
        <v>-3.702421766299424E-4</v>
      </c>
      <c r="CZ75" s="28">
        <f>외인!CZ75</f>
        <v>19449.04</v>
      </c>
      <c r="DA75" s="28">
        <f>시기외!DA75*$G$3+DA74*(1-$G$3)</f>
        <v>1.479420638888853E-3</v>
      </c>
      <c r="DB75" s="28">
        <f>외인!DB75</f>
        <v>31924.9</v>
      </c>
      <c r="DC75" s="28">
        <f>시기외!DC75*$G$3+DC74*(1-$G$3)</f>
        <v>-2.2779052260684185E-3</v>
      </c>
      <c r="DD75" s="28">
        <f>외인!DD75</f>
        <v>7667.43</v>
      </c>
      <c r="DE75" s="28">
        <f>시기외!DE75*$G$3+DE74*(1-$G$3)</f>
        <v>-5.9175893327951341E-4</v>
      </c>
      <c r="DF75" s="28">
        <f>외인!DF75</f>
        <v>53739.57</v>
      </c>
      <c r="DG75" s="28">
        <f>시기외!DG75*$G$3+DG74*(1-$G$3)</f>
        <v>-5.2792175518057648E-4</v>
      </c>
      <c r="DH75" s="28">
        <f>외인!DH75</f>
        <v>17067.55</v>
      </c>
      <c r="DI75" s="28">
        <f>시기외!DI75*$G$3+DI74*(1-$G$3)</f>
        <v>-6.301598766119416E-4</v>
      </c>
      <c r="DJ75" s="28">
        <f>외인!DJ75</f>
        <v>631105.78</v>
      </c>
      <c r="DK75" s="28">
        <f>시기외!DK75*$G$3+DK74*(1-$G$3)</f>
        <v>-1.0142733630519307E-3</v>
      </c>
      <c r="DL75" s="28">
        <f>외인!DL75</f>
        <v>87378.62</v>
      </c>
      <c r="DM75" s="28">
        <f>시기외!DM75*$G$3+DM74*(1-$G$3)</f>
        <v>-2.2843570651635546E-3</v>
      </c>
      <c r="DN75" s="28">
        <f>외인!DN75</f>
        <v>3945106.99</v>
      </c>
      <c r="DO75" s="28">
        <f>시기외!DO75*$G$3+DO74*(1-$G$3)</f>
        <v>-1.4407888900255935E-3</v>
      </c>
      <c r="DP75" s="28">
        <f>외인!DP75</f>
        <v>72145.490000000005</v>
      </c>
      <c r="DQ75" s="28">
        <f>시기외!DQ75*$G$3+DQ74*(1-$G$3)</f>
        <v>2.8966112782651209E-3</v>
      </c>
      <c r="DR75" s="28">
        <f>외인!DR75</f>
        <v>40508.660000000003</v>
      </c>
      <c r="DS75" s="28">
        <f>시기외!DS75*$G$3+DS74*(1-$G$3)</f>
        <v>-6.8445222141609726E-5</v>
      </c>
      <c r="DT75" s="28">
        <f>외인!DT75</f>
        <v>164302.81</v>
      </c>
      <c r="DU75" s="28">
        <f>시기외!DU75*$G$3+DU74*(1-$G$3)</f>
        <v>-1.417765716932034E-3</v>
      </c>
      <c r="DV75" s="28">
        <f>외인!DV75</f>
        <v>33520.15</v>
      </c>
      <c r="DW75" s="28">
        <f>시기외!DW75*$G$3+DW74*(1-$G$3)</f>
        <v>1.3984819306739277E-3</v>
      </c>
      <c r="DX75" s="28">
        <f>외인!DX75</f>
        <v>117394.55</v>
      </c>
      <c r="DY75" s="28">
        <f>시기외!DY75*$G$3+DY74*(1-$G$3)</f>
        <v>-1.2774518604220216E-3</v>
      </c>
      <c r="DZ75" s="28">
        <f>외인!DZ75</f>
        <v>6866.53</v>
      </c>
      <c r="EA75" s="28">
        <f>시기외!EA75*$G$3+EA74*(1-$G$3)</f>
        <v>9.3913145044891922E-4</v>
      </c>
      <c r="EB75" s="28">
        <f>외인!EB75</f>
        <v>10090.84</v>
      </c>
      <c r="EC75" s="28">
        <f>시기외!EC75*$G$3+EC74*(1-$G$3)</f>
        <v>-7.4849559288168045E-4</v>
      </c>
      <c r="ED75" s="28">
        <f>외인!ED75</f>
        <v>9087.98</v>
      </c>
      <c r="EE75" s="28">
        <f>시기외!EE75*$G$3+EE74*(1-$G$3)</f>
        <v>1.8486944493758613E-3</v>
      </c>
      <c r="EF75" s="28">
        <f>외인!EF75</f>
        <v>204532.48000000001</v>
      </c>
      <c r="EG75" s="28">
        <f>시기외!EG75*$G$3+EG74*(1-$G$3)</f>
        <v>-1.630156678851891E-4</v>
      </c>
      <c r="EH75" s="28">
        <f>외인!EH75</f>
        <v>334101.7</v>
      </c>
      <c r="EI75" s="28">
        <f>시기외!EI75*$G$3+EI74*(1-$G$3)</f>
        <v>4.269544768317593E-4</v>
      </c>
      <c r="EJ75" s="28">
        <f>외인!EJ75</f>
        <v>93557.23</v>
      </c>
      <c r="EK75" s="28">
        <f>시기외!EK75*$G$3+EK74*(1-$G$3)</f>
        <v>-5.1759644118217114E-4</v>
      </c>
      <c r="EL75" s="28">
        <f>외인!EL75</f>
        <v>26525.37</v>
      </c>
      <c r="EM75" s="28">
        <f>시기외!EM75*$G$3+EM74*(1-$G$3)</f>
        <v>-9.923831525703948E-4</v>
      </c>
      <c r="EN75" s="28">
        <f>외인!EN75</f>
        <v>40508.660000000003</v>
      </c>
      <c r="EO75" s="28">
        <f>시기외!EO75*$G$3+EO74*(1-$G$3)</f>
        <v>-6.8445222141609726E-5</v>
      </c>
      <c r="EP75" s="28">
        <f>외인!EP75</f>
        <v>137242.01999999999</v>
      </c>
      <c r="EQ75" s="28">
        <f>시기외!EQ75*$G$3+EQ74*(1-$G$3)</f>
        <v>7.5405073293639856E-4</v>
      </c>
      <c r="ER75" s="28">
        <f>외인!ER75</f>
        <v>10118.629999999999</v>
      </c>
      <c r="ES75" s="28">
        <f>시기외!ES75*$G$3+ES74*(1-$G$3)</f>
        <v>9.6921601712868092E-4</v>
      </c>
      <c r="ET75" s="28">
        <f>외인!ET75</f>
        <v>156610.5</v>
      </c>
      <c r="EU75" s="28">
        <f>시기외!EU75*$G$3+EU74*(1-$G$3)</f>
        <v>-2.4067778772741489E-3</v>
      </c>
      <c r="EV75" s="28">
        <f>외인!EV75</f>
        <v>48674.43</v>
      </c>
      <c r="EW75" s="28">
        <f>시기외!EW75*$G$3+EW74*(1-$G$3)</f>
        <v>1.2762041375715852E-3</v>
      </c>
      <c r="EX75" s="28">
        <f>외인!EX75</f>
        <v>103741.13</v>
      </c>
      <c r="EY75" s="28">
        <f>시기외!EY75*$G$3+EY74*(1-$G$3)</f>
        <v>4.9727596478214451E-4</v>
      </c>
    </row>
    <row r="76" spans="1:155">
      <c r="A76" s="27">
        <f>외인!A76</f>
        <v>46177</v>
      </c>
      <c r="B76" s="28">
        <f>외인!B76</f>
        <v>6861118.8600000003</v>
      </c>
      <c r="C76" s="28">
        <f>시기외!C76*$G$3+C75*(1-$G$3)</f>
        <v>-1.3144655851928238E-3</v>
      </c>
      <c r="D76" s="28">
        <f>외인!D76</f>
        <v>587547.79</v>
      </c>
      <c r="E76" s="28">
        <f>시기외!E76*$G$3+E75*(1-$G$3)</f>
        <v>3.784008160086196E-4</v>
      </c>
      <c r="F76" s="28">
        <f>외인!F76</f>
        <v>3006354.93</v>
      </c>
      <c r="G76" s="28">
        <f>시기외!G76*$G$3+G75*(1-$G$3)</f>
        <v>-1.071671495664615E-3</v>
      </c>
      <c r="H76" s="28">
        <f>외인!H76</f>
        <v>314535.67</v>
      </c>
      <c r="I76" s="28">
        <f>시기외!I76*$G$3+I75*(1-$G$3)</f>
        <v>3.8608736228591949E-4</v>
      </c>
      <c r="J76" s="28">
        <f>외인!J76</f>
        <v>40526.47</v>
      </c>
      <c r="K76" s="28">
        <f>시기외!K76*$G$3+K75*(1-$G$3)</f>
        <v>2.1547700378270597E-4</v>
      </c>
      <c r="L76" s="28">
        <f>외인!L76</f>
        <v>292589.7</v>
      </c>
      <c r="M76" s="28">
        <f>시기외!M76*$G$3+M75*(1-$G$3)</f>
        <v>4.7918407999935177E-4</v>
      </c>
      <c r="N76" s="28">
        <f>외인!N76</f>
        <v>310354.2</v>
      </c>
      <c r="O76" s="28">
        <f>시기외!O76*$G$3+O75*(1-$G$3)</f>
        <v>-3.0430224596321455E-3</v>
      </c>
      <c r="P76" s="28">
        <f>외인!P76</f>
        <v>169536.65</v>
      </c>
      <c r="Q76" s="28">
        <f>시기외!Q76*$G$3+Q75*(1-$G$3)</f>
        <v>4.4573065019781467E-4</v>
      </c>
      <c r="R76" s="28">
        <f>외인!R76</f>
        <v>156129.57</v>
      </c>
      <c r="S76" s="28">
        <f>시기외!S76*$G$3+S75*(1-$G$3)</f>
        <v>-1.946020105262937E-3</v>
      </c>
      <c r="T76" s="28">
        <f>외인!T76</f>
        <v>7714.91</v>
      </c>
      <c r="U76" s="28">
        <f>시기외!U76*$G$3+U75*(1-$G$3)</f>
        <v>-7.5377554164021807E-4</v>
      </c>
      <c r="V76" s="28">
        <f>외인!V76</f>
        <v>130139.66</v>
      </c>
      <c r="W76" s="28">
        <f>시기외!W76*$G$3+W75*(1-$G$3)</f>
        <v>-8.7944494434705623E-4</v>
      </c>
      <c r="X76" s="28">
        <f>외인!X76</f>
        <v>3823946.06</v>
      </c>
      <c r="Y76" s="28">
        <f>시기외!Y76*$G$3+Y75*(1-$G$3)</f>
        <v>-1.6323425330761186E-3</v>
      </c>
      <c r="Z76" s="28">
        <f>외인!Z76</f>
        <v>52687.64</v>
      </c>
      <c r="AA76" s="28">
        <f>시기외!AA76*$G$3+AA75*(1-$G$3)</f>
        <v>1.2230602060277452E-3</v>
      </c>
      <c r="AB76" s="28">
        <f>외인!AB76</f>
        <v>204681.41</v>
      </c>
      <c r="AC76" s="28">
        <f>시기외!AC76*$G$3+AC75*(1-$G$3)</f>
        <v>1.6040495007217049E-4</v>
      </c>
      <c r="AD76" s="28">
        <f>외인!AD76</f>
        <v>19850.84</v>
      </c>
      <c r="AE76" s="28">
        <f>시기외!AE76*$G$3+AE75*(1-$G$3)</f>
        <v>1.0335462449112907E-3</v>
      </c>
      <c r="AF76" s="28">
        <f>외인!AF76</f>
        <v>23033.87</v>
      </c>
      <c r="AG76" s="28">
        <f>시기외!AG76*$G$3+AG75*(1-$G$3)</f>
        <v>3.8482318722486339E-4</v>
      </c>
      <c r="AH76" s="28">
        <f>외인!AH76</f>
        <v>203941.26</v>
      </c>
      <c r="AI76" s="28">
        <f>시기외!AI76*$G$3+AI75*(1-$G$3)</f>
        <v>-7.669467711616698E-4</v>
      </c>
      <c r="AJ76" s="28">
        <f>외인!AJ76</f>
        <v>109033.21</v>
      </c>
      <c r="AK76" s="28">
        <f>시기외!AK76*$G$3+AK75*(1-$G$3)</f>
        <v>-1.6175774582717979E-3</v>
      </c>
      <c r="AL76" s="28">
        <f>외인!AL76</f>
        <v>117501.37</v>
      </c>
      <c r="AM76" s="28">
        <f>시기외!AM76*$G$3+AM75*(1-$G$3)</f>
        <v>-4.7480305679333847E-3</v>
      </c>
      <c r="AN76" s="28">
        <f>외인!AN76</f>
        <v>209524.24</v>
      </c>
      <c r="AO76" s="28">
        <f>시기외!AO76*$G$3+AO75*(1-$G$3)</f>
        <v>-1.8453481845440004E-3</v>
      </c>
      <c r="AP76" s="28">
        <f>외인!AP76</f>
        <v>155054.04</v>
      </c>
      <c r="AQ76" s="28">
        <f>시기외!AQ76*$G$3+AQ75*(1-$G$3)</f>
        <v>-2.2159355963864103E-3</v>
      </c>
      <c r="AR76" s="28">
        <f>외인!AR76</f>
        <v>23042.67</v>
      </c>
      <c r="AS76" s="28">
        <f>시기외!AS76*$G$3+AS75*(1-$G$3)</f>
        <v>9.5656148285738752E-4</v>
      </c>
      <c r="AT76" s="28">
        <f>외인!AT76</f>
        <v>116851.11</v>
      </c>
      <c r="AU76" s="28">
        <f>시기외!AU76*$G$3+AU75*(1-$G$3)</f>
        <v>-4.7509461146152711E-3</v>
      </c>
      <c r="AV76" s="28">
        <f>외인!AV76</f>
        <v>43531.92</v>
      </c>
      <c r="AW76" s="28">
        <f>시기외!AW76*$G$3+AW75*(1-$G$3)</f>
        <v>-7.3894694574922078E-4</v>
      </c>
      <c r="AX76" s="28">
        <f>외인!AX76</f>
        <v>59839.42</v>
      </c>
      <c r="AY76" s="28">
        <f>시기외!AY76*$G$3+AY75*(1-$G$3)</f>
        <v>4.0890578980444362E-4</v>
      </c>
      <c r="AZ76" s="28">
        <f>외인!AZ76</f>
        <v>4115168.55</v>
      </c>
      <c r="BA76" s="28">
        <f>시기외!BA76*$G$3+BA75*(1-$G$3)</f>
        <v>-1.7041529345832326E-3</v>
      </c>
      <c r="BB76" s="28">
        <f>외인!BB76</f>
        <v>147888.4</v>
      </c>
      <c r="BC76" s="28">
        <f>시기외!BC76*$G$3+BC75*(1-$G$3)</f>
        <v>7.8768265211046854E-4</v>
      </c>
      <c r="BD76" s="28">
        <f>외인!BD76</f>
        <v>32638.62</v>
      </c>
      <c r="BE76" s="28">
        <f>시기외!BE76*$G$3+BE75*(1-$G$3)</f>
        <v>-1.8904563267175118E-3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109818.72</v>
      </c>
      <c r="BI76" s="28">
        <f>시기외!BI76*$G$3+BI75*(1-$G$3)</f>
        <v>6.7022998229584508E-4</v>
      </c>
      <c r="BJ76" s="28">
        <f>외인!BJ76</f>
        <v>118066.4</v>
      </c>
      <c r="BK76" s="28">
        <f>시기외!BK76*$G$3+BK75*(1-$G$3)</f>
        <v>-5.7384808839903447E-4</v>
      </c>
      <c r="BL76" s="28">
        <f>외인!BL76</f>
        <v>41172.65</v>
      </c>
      <c r="BM76" s="28">
        <f>시기외!BM76*$G$3+BM75*(1-$G$3)</f>
        <v>1.9436483885632927E-4</v>
      </c>
      <c r="BN76" s="28">
        <f>외인!BN76</f>
        <v>47325.81</v>
      </c>
      <c r="BO76" s="28">
        <f>시기외!BO76*$G$3+BO75*(1-$G$3)</f>
        <v>-5.617539144020439E-4</v>
      </c>
      <c r="BP76" s="28">
        <f>외인!BP76</f>
        <v>68149.81</v>
      </c>
      <c r="BQ76" s="28">
        <f>시기외!BQ76*$G$3+BQ75*(1-$G$3)</f>
        <v>1.9942801797545622E-4</v>
      </c>
      <c r="BR76" s="28">
        <f>외인!BR76</f>
        <v>290914.82</v>
      </c>
      <c r="BS76" s="28">
        <f>시기외!BS76*$G$3+BS75*(1-$G$3)</f>
        <v>-1.9666513062797262E-3</v>
      </c>
      <c r="BT76" s="28">
        <f>외인!BT76</f>
        <v>3864435.24</v>
      </c>
      <c r="BU76" s="28">
        <f>시기외!BU76*$G$3+BU75*(1-$G$3)</f>
        <v>-1.5897761151484437E-3</v>
      </c>
      <c r="BV76" s="28">
        <f>외인!BV76</f>
        <v>498647.3</v>
      </c>
      <c r="BW76" s="28">
        <f>시기외!BW76*$G$3+BW75*(1-$G$3)</f>
        <v>6.062028146752342E-4</v>
      </c>
      <c r="BX76" s="28">
        <f>외인!BX76</f>
        <v>71393.34</v>
      </c>
      <c r="BY76" s="28">
        <f>시기외!BY76*$G$3+BY75*(1-$G$3)</f>
        <v>-8.5733331636355834E-4</v>
      </c>
      <c r="BZ76" s="28">
        <f>외인!BZ76</f>
        <v>327025.61</v>
      </c>
      <c r="CA76" s="28">
        <f>시기외!CA76*$G$3+CA75*(1-$G$3)</f>
        <v>-2.869640815389951E-3</v>
      </c>
      <c r="CB76" s="28">
        <f>외인!CB76</f>
        <v>11049.57</v>
      </c>
      <c r="CC76" s="28">
        <f>시기외!CC76*$G$3+CC75*(1-$G$3)</f>
        <v>-1.7292054492208909E-3</v>
      </c>
      <c r="CD76" s="28">
        <f>외인!CD76</f>
        <v>24331.919999999998</v>
      </c>
      <c r="CE76" s="28">
        <f>시기외!CE76*$G$3+CE75*(1-$G$3)</f>
        <v>-6.2278636397066053E-4</v>
      </c>
      <c r="CF76" s="28">
        <f>외인!CF76</f>
        <v>29982.69</v>
      </c>
      <c r="CG76" s="28">
        <f>시기외!CG76*$G$3+CG75*(1-$G$3)</f>
        <v>9.7973096532284125E-4</v>
      </c>
      <c r="CH76" s="28">
        <f>외인!CH76</f>
        <v>62149.23</v>
      </c>
      <c r="CI76" s="28">
        <f>시기외!CI76*$G$3+CI75*(1-$G$3)</f>
        <v>-3.6059338987524996E-4</v>
      </c>
      <c r="CJ76" s="28">
        <f>외인!CJ76</f>
        <v>316300.31</v>
      </c>
      <c r="CK76" s="28">
        <f>시기외!CK76*$G$3+CK75*(1-$G$3)</f>
        <v>6.1790203160040115E-4</v>
      </c>
      <c r="CL76" s="28">
        <f>외인!CL76</f>
        <v>229542.59</v>
      </c>
      <c r="CM76" s="28">
        <f>시기외!CM76*$G$3+CM75*(1-$G$3)</f>
        <v>3.3359559941528987E-4</v>
      </c>
      <c r="CN76" s="28">
        <f>외인!CN76</f>
        <v>112163.67</v>
      </c>
      <c r="CO76" s="28">
        <f>시기외!CO76*$G$3+CO75*(1-$G$3)</f>
        <v>-1.3886149029542346E-3</v>
      </c>
      <c r="CP76" s="28">
        <f>외인!CP76</f>
        <v>148351.99</v>
      </c>
      <c r="CQ76" s="28">
        <f>시기외!CQ76*$G$3+CQ75*(1-$G$3)</f>
        <v>7.8740605959468611E-4</v>
      </c>
      <c r="CR76" s="28">
        <f>외인!CR76</f>
        <v>188858.57</v>
      </c>
      <c r="CS76" s="28">
        <f>시기외!CS76*$G$3+CS75*(1-$G$3)</f>
        <v>-1.3773525861268676E-3</v>
      </c>
      <c r="CT76" s="28">
        <f>외인!CT76</f>
        <v>241286.92</v>
      </c>
      <c r="CU76" s="28">
        <f>시기외!CU76*$G$3+CU75*(1-$G$3)</f>
        <v>-3.1677700261899281E-3</v>
      </c>
      <c r="CV76" s="28">
        <f>외인!CV76</f>
        <v>3864435.24</v>
      </c>
      <c r="CW76" s="28">
        <f>시기외!CW76*$G$3+CW75*(1-$G$3)</f>
        <v>-1.5897761151484437E-3</v>
      </c>
      <c r="CX76" s="28">
        <f>외인!CX76</f>
        <v>261617.84</v>
      </c>
      <c r="CY76" s="28">
        <f>시기외!CY76*$G$3+CY75*(1-$G$3)</f>
        <v>-1.0202025812786444E-3</v>
      </c>
      <c r="CZ76" s="28">
        <f>외인!CZ76</f>
        <v>19352.11</v>
      </c>
      <c r="DA76" s="28">
        <f>시기외!DA76*$G$3+DA75*(1-$G$3)</f>
        <v>1.1877417634027065E-3</v>
      </c>
      <c r="DB76" s="28">
        <f>외인!DB76</f>
        <v>32638.62</v>
      </c>
      <c r="DC76" s="28">
        <f>시기외!DC76*$G$3+DC75*(1-$G$3)</f>
        <v>-1.8904563267175118E-3</v>
      </c>
      <c r="DD76" s="28">
        <f>외인!DD76</f>
        <v>7714.91</v>
      </c>
      <c r="DE76" s="28">
        <f>시기외!DE76*$G$3+DE75*(1-$G$3)</f>
        <v>-7.5377554164021807E-4</v>
      </c>
      <c r="DF76" s="28">
        <f>외인!DF76</f>
        <v>53026.54</v>
      </c>
      <c r="DG76" s="28">
        <f>시기외!DG76*$G$3+DG75*(1-$G$3)</f>
        <v>-6.2376965419650603E-4</v>
      </c>
      <c r="DH76" s="28">
        <f>외인!DH76</f>
        <v>17092.28</v>
      </c>
      <c r="DI76" s="28">
        <f>시기외!DI76*$G$3+DI75*(1-$G$3)</f>
        <v>-3.169202236960614E-4</v>
      </c>
      <c r="DJ76" s="28">
        <f>외인!DJ76</f>
        <v>620089.85</v>
      </c>
      <c r="DK76" s="28">
        <f>시기외!DK76*$G$3+DK75*(1-$G$3)</f>
        <v>-1.0202127957241308E-3</v>
      </c>
      <c r="DL76" s="28">
        <f>외인!DL76</f>
        <v>89607.3</v>
      </c>
      <c r="DM76" s="28">
        <f>시기외!DM76*$G$3+DM75*(1-$G$3)</f>
        <v>-1.883762867617956E-3</v>
      </c>
      <c r="DN76" s="28">
        <f>외인!DN76</f>
        <v>3864435.24</v>
      </c>
      <c r="DO76" s="28">
        <f>시기외!DO76*$G$3+DO75*(1-$G$3)</f>
        <v>-1.5897761151484437E-3</v>
      </c>
      <c r="DP76" s="28">
        <f>외인!DP76</f>
        <v>72165.259999999995</v>
      </c>
      <c r="DQ76" s="28">
        <f>시기외!DQ76*$G$3+DQ75*(1-$G$3)</f>
        <v>2.859293714459415E-3</v>
      </c>
      <c r="DR76" s="28">
        <f>외인!DR76</f>
        <v>41125.199999999997</v>
      </c>
      <c r="DS76" s="28">
        <f>시기외!DS76*$G$3+DS75*(1-$G$3)</f>
        <v>1.266992988281948E-4</v>
      </c>
      <c r="DT76" s="28">
        <f>외인!DT76</f>
        <v>156129.57</v>
      </c>
      <c r="DU76" s="28">
        <f>시기외!DU76*$G$3+DU75*(1-$G$3)</f>
        <v>-1.946020105262937E-3</v>
      </c>
      <c r="DV76" s="28">
        <f>외인!DV76</f>
        <v>32416.68</v>
      </c>
      <c r="DW76" s="28">
        <f>시기외!DW76*$G$3+DW75*(1-$G$3)</f>
        <v>1.23582046117765E-3</v>
      </c>
      <c r="DX76" s="28">
        <f>외인!DX76</f>
        <v>130139.66</v>
      </c>
      <c r="DY76" s="28">
        <f>시기외!DY76*$G$3+DY75*(1-$G$3)</f>
        <v>-8.7944494434705623E-4</v>
      </c>
      <c r="DZ76" s="28">
        <f>외인!DZ76</f>
        <v>6908.39</v>
      </c>
      <c r="EA76" s="28">
        <f>시기외!EA76*$G$3+EA75*(1-$G$3)</f>
        <v>1.108426459940348E-3</v>
      </c>
      <c r="EB76" s="28">
        <f>외인!EB76</f>
        <v>10053.780000000001</v>
      </c>
      <c r="EC76" s="28">
        <f>시기외!EC76*$G$3+EC75*(1-$G$3)</f>
        <v>-5.4749641229331577E-4</v>
      </c>
      <c r="ED76" s="28">
        <f>외인!ED76</f>
        <v>9094.23</v>
      </c>
      <c r="EE76" s="28">
        <f>시기외!EE76*$G$3+EE75*(1-$G$3)</f>
        <v>2.067050102908208E-3</v>
      </c>
      <c r="EF76" s="28">
        <f>외인!EF76</f>
        <v>200382.5</v>
      </c>
      <c r="EG76" s="28">
        <f>시기외!EG76*$G$3+EG75*(1-$G$3)</f>
        <v>-1.4480780805557175E-4</v>
      </c>
      <c r="EH76" s="28">
        <f>외인!EH76</f>
        <v>341545.23</v>
      </c>
      <c r="EI76" s="28">
        <f>시기외!EI76*$G$3+EI75*(1-$G$3)</f>
        <v>5.7163437314659209E-4</v>
      </c>
      <c r="EJ76" s="28">
        <f>외인!EJ76</f>
        <v>93005.53</v>
      </c>
      <c r="EK76" s="28">
        <f>시기외!EK76*$G$3+EK75*(1-$G$3)</f>
        <v>-4.2572542540946694E-4</v>
      </c>
      <c r="EL76" s="28">
        <f>외인!EL76</f>
        <v>26481.48</v>
      </c>
      <c r="EM76" s="28">
        <f>시기외!EM76*$G$3+EM75*(1-$G$3)</f>
        <v>-7.6586911851205051E-4</v>
      </c>
      <c r="EN76" s="28">
        <f>외인!EN76</f>
        <v>41125.199999999997</v>
      </c>
      <c r="EO76" s="28">
        <f>시기외!EO76*$G$3+EO75*(1-$G$3)</f>
        <v>1.266992988281948E-4</v>
      </c>
      <c r="EP76" s="28">
        <f>외인!EP76</f>
        <v>135684.75</v>
      </c>
      <c r="EQ76" s="28">
        <f>시기외!EQ76*$G$3+EQ75*(1-$G$3)</f>
        <v>7.9620366442955911E-4</v>
      </c>
      <c r="ER76" s="28">
        <f>외인!ER76</f>
        <v>10402.32</v>
      </c>
      <c r="ES76" s="28">
        <f>시기외!ES76*$G$3+ES75*(1-$G$3)</f>
        <v>1.5166960295859904E-3</v>
      </c>
      <c r="ET76" s="28">
        <f>외인!ET76</f>
        <v>155054.04</v>
      </c>
      <c r="EU76" s="28">
        <f>시기외!EU76*$G$3+EU75*(1-$G$3)</f>
        <v>-2.2159355963864103E-3</v>
      </c>
      <c r="EV76" s="28">
        <f>외인!EV76</f>
        <v>52687.64</v>
      </c>
      <c r="EW76" s="28">
        <f>시기외!EW76*$G$3+EW75*(1-$G$3)</f>
        <v>1.2230602060277452E-3</v>
      </c>
      <c r="EX76" s="28">
        <f>외인!EX76</f>
        <v>95664.35</v>
      </c>
      <c r="EY76" s="28">
        <f>시기외!EY76*$G$3+EY75*(1-$G$3)</f>
        <v>5.2149271534080778E-4</v>
      </c>
    </row>
    <row r="77" spans="1:155">
      <c r="A77" s="27">
        <f>외인!A77</f>
        <v>46178</v>
      </c>
      <c r="B77" s="28">
        <f>외인!B77</f>
        <v>6481122.4900000002</v>
      </c>
      <c r="C77" s="28">
        <f>시기외!C77*$G$3+C76*(1-$G$3)</f>
        <v>-1.4610882762468753E-3</v>
      </c>
      <c r="D77" s="28">
        <f>외인!D77</f>
        <v>560544.67000000004</v>
      </c>
      <c r="E77" s="28">
        <f>시기외!E77*$G$3+E76*(1-$G$3)</f>
        <v>5.4322112289464496E-4</v>
      </c>
      <c r="F77" s="28">
        <f>외인!F77</f>
        <v>2851645.16</v>
      </c>
      <c r="G77" s="28">
        <f>시기외!G77*$G$3+G76*(1-$G$3)</f>
        <v>-1.2648815937140695E-3</v>
      </c>
      <c r="H77" s="28">
        <f>외인!H77</f>
        <v>301535.46999999997</v>
      </c>
      <c r="I77" s="28">
        <f>시기외!I77*$G$3+I76*(1-$G$3)</f>
        <v>2.6906118380531457E-4</v>
      </c>
      <c r="J77" s="28">
        <f>외인!J77</f>
        <v>39192.86</v>
      </c>
      <c r="K77" s="28">
        <f>시기외!K77*$G$3+K76*(1-$G$3)</f>
        <v>2.6263959708521819E-4</v>
      </c>
      <c r="L77" s="28">
        <f>외인!L77</f>
        <v>280976.28000000003</v>
      </c>
      <c r="M77" s="28">
        <f>시기외!M77*$G$3+M76*(1-$G$3)</f>
        <v>3.6226243356470212E-4</v>
      </c>
      <c r="N77" s="28">
        <f>외인!N77</f>
        <v>303361.38</v>
      </c>
      <c r="O77" s="28">
        <f>시기외!O77*$G$3+O76*(1-$G$3)</f>
        <v>-2.942601232784837E-3</v>
      </c>
      <c r="P77" s="28">
        <f>외인!P77</f>
        <v>165232.12</v>
      </c>
      <c r="Q77" s="28">
        <f>시기외!Q77*$G$3+Q76*(1-$G$3)</f>
        <v>3.7110461196266791E-4</v>
      </c>
      <c r="R77" s="28">
        <f>외인!R77</f>
        <v>150129.79999999999</v>
      </c>
      <c r="S77" s="28">
        <f>시기외!S77*$G$3+S76*(1-$G$3)</f>
        <v>-2.4392080930532934E-3</v>
      </c>
      <c r="T77" s="28">
        <f>외인!T77</f>
        <v>7691.53</v>
      </c>
      <c r="U77" s="28">
        <f>시기외!U77*$G$3+U76*(1-$G$3)</f>
        <v>-7.9342580644615026E-4</v>
      </c>
      <c r="V77" s="28">
        <f>외인!V77</f>
        <v>124068.36</v>
      </c>
      <c r="W77" s="28">
        <f>시기외!W77*$G$3+W76*(1-$G$3)</f>
        <v>-2.5158848006158485E-4</v>
      </c>
      <c r="X77" s="28">
        <f>외인!X77</f>
        <v>3523133.5</v>
      </c>
      <c r="Y77" s="28">
        <f>시기외!Y77*$G$3+Y76*(1-$G$3)</f>
        <v>-1.79109017319839E-3</v>
      </c>
      <c r="Z77" s="28">
        <f>외인!Z77</f>
        <v>50889.55</v>
      </c>
      <c r="AA77" s="28">
        <f>시기외!AA77*$G$3+AA76*(1-$G$3)</f>
        <v>1.1691849060809169E-3</v>
      </c>
      <c r="AB77" s="28">
        <f>외인!AB77</f>
        <v>212730.3</v>
      </c>
      <c r="AC77" s="28">
        <f>시기외!AC77*$G$3+AC76*(1-$G$3)</f>
        <v>3.5683062785049586E-4</v>
      </c>
      <c r="AD77" s="28">
        <f>외인!AD77</f>
        <v>19432.21</v>
      </c>
      <c r="AE77" s="28">
        <f>시기외!AE77*$G$3+AE76*(1-$G$3)</f>
        <v>8.1207345327919246E-4</v>
      </c>
      <c r="AF77" s="28">
        <f>외인!AF77</f>
        <v>22847.040000000001</v>
      </c>
      <c r="AG77" s="28">
        <f>시기외!AG77*$G$3+AG76*(1-$G$3)</f>
        <v>4.7517610854283824E-4</v>
      </c>
      <c r="AH77" s="28">
        <f>외인!AH77</f>
        <v>202808.25</v>
      </c>
      <c r="AI77" s="28">
        <f>시기외!AI77*$G$3+AI76*(1-$G$3)</f>
        <v>-8.9330854581451879E-4</v>
      </c>
      <c r="AJ77" s="28">
        <f>외인!AJ77</f>
        <v>105544.35</v>
      </c>
      <c r="AK77" s="28">
        <f>시기외!AK77*$G$3+AK76*(1-$G$3)</f>
        <v>-2.0995678233021614E-3</v>
      </c>
      <c r="AL77" s="28">
        <f>외인!AL77</f>
        <v>111433.15</v>
      </c>
      <c r="AM77" s="28">
        <f>시기외!AM77*$G$3+AM76*(1-$G$3)</f>
        <v>-4.6232534430471518E-3</v>
      </c>
      <c r="AN77" s="28">
        <f>외인!AN77</f>
        <v>208236.87</v>
      </c>
      <c r="AO77" s="28">
        <f>시기외!AO77*$G$3+AO76*(1-$G$3)</f>
        <v>-1.7621296917621062E-3</v>
      </c>
      <c r="AP77" s="28">
        <f>외인!AP77</f>
        <v>148269.14000000001</v>
      </c>
      <c r="AQ77" s="28">
        <f>시기외!AQ77*$G$3+AQ76*(1-$G$3)</f>
        <v>-1.7253154618728131E-3</v>
      </c>
      <c r="AR77" s="28">
        <f>외인!AR77</f>
        <v>23213.95</v>
      </c>
      <c r="AS77" s="28">
        <f>시기외!AS77*$G$3+AS76*(1-$G$3)</f>
        <v>8.3345533043957065E-4</v>
      </c>
      <c r="AT77" s="28">
        <f>외인!AT77</f>
        <v>112643.88</v>
      </c>
      <c r="AU77" s="28">
        <f>시기외!AU77*$G$3+AU76*(1-$G$3)</f>
        <v>-6.6821992420395184E-3</v>
      </c>
      <c r="AV77" s="28">
        <f>외인!AV77</f>
        <v>43182.35</v>
      </c>
      <c r="AW77" s="28">
        <f>시기외!AW77*$G$3+AW76*(1-$G$3)</f>
        <v>-7.5619236183749306E-4</v>
      </c>
      <c r="AX77" s="28">
        <f>외인!AX77</f>
        <v>58053.31</v>
      </c>
      <c r="AY77" s="28">
        <f>시기외!AY77*$G$3+AY76*(1-$G$3)</f>
        <v>9.1253218588680245E-4</v>
      </c>
      <c r="AZ77" s="28">
        <f>외인!AZ77</f>
        <v>3809772.03</v>
      </c>
      <c r="BA77" s="28">
        <f>시기외!BA77*$G$3+BA76*(1-$G$3)</f>
        <v>-1.885820005455687E-3</v>
      </c>
      <c r="BB77" s="28">
        <f>외인!BB77</f>
        <v>140826.01</v>
      </c>
      <c r="BC77" s="28">
        <f>시기외!BC77*$G$3+BC76*(1-$G$3)</f>
        <v>7.714638332639573E-4</v>
      </c>
      <c r="BD77" s="28">
        <f>외인!BD77</f>
        <v>32069.64</v>
      </c>
      <c r="BE77" s="28">
        <f>시기외!BE77*$G$3+BE76*(1-$G$3)</f>
        <v>-1.6069087153147456E-3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105073.01</v>
      </c>
      <c r="BI77" s="28">
        <f>시기외!BI77*$G$3+BI76*(1-$G$3)</f>
        <v>7.8046383612600764E-4</v>
      </c>
      <c r="BJ77" s="28">
        <f>외인!BJ77</f>
        <v>113062.36</v>
      </c>
      <c r="BK77" s="28">
        <f>시기외!BK77*$G$3+BK76*(1-$G$3)</f>
        <v>-6.0529347270406146E-4</v>
      </c>
      <c r="BL77" s="28">
        <f>외인!BL77</f>
        <v>39672.269999999997</v>
      </c>
      <c r="BM77" s="28">
        <f>시기외!BM77*$G$3+BM76*(1-$G$3)</f>
        <v>2.7967575728639186E-4</v>
      </c>
      <c r="BN77" s="28">
        <f>외인!BN77</f>
        <v>45816.71</v>
      </c>
      <c r="BO77" s="28">
        <f>시기외!BO77*$G$3+BO76*(1-$G$3)</f>
        <v>-4.0380779122651628E-4</v>
      </c>
      <c r="BP77" s="28">
        <f>외인!BP77</f>
        <v>66255.199999999997</v>
      </c>
      <c r="BQ77" s="28">
        <f>시기외!BQ77*$G$3+BQ76*(1-$G$3)</f>
        <v>6.2846106405145086E-4</v>
      </c>
      <c r="BR77" s="28">
        <f>외인!BR77</f>
        <v>278191.86</v>
      </c>
      <c r="BS77" s="28">
        <f>시기외!BS77*$G$3+BS76*(1-$G$3)</f>
        <v>-1.6653725773503813E-3</v>
      </c>
      <c r="BT77" s="28">
        <f>외인!BT77</f>
        <v>3561973.38</v>
      </c>
      <c r="BU77" s="28">
        <f>시기외!BU77*$G$3+BU76*(1-$G$3)</f>
        <v>-1.7436808543968548E-3</v>
      </c>
      <c r="BV77" s="28">
        <f>외인!BV77</f>
        <v>467017.09</v>
      </c>
      <c r="BW77" s="28">
        <f>시기외!BW77*$G$3+BW76*(1-$G$3)</f>
        <v>7.2877547471694791E-4</v>
      </c>
      <c r="BX77" s="28">
        <f>외인!BX77</f>
        <v>70564.600000000006</v>
      </c>
      <c r="BY77" s="28">
        <f>시기외!BY77*$G$3+BY76*(1-$G$3)</f>
        <v>-8.8566004428734856E-4</v>
      </c>
      <c r="BZ77" s="28">
        <f>외인!BZ77</f>
        <v>319670.01</v>
      </c>
      <c r="CA77" s="28">
        <f>시기외!CA77*$G$3+CA76*(1-$G$3)</f>
        <v>-2.7700197630659215E-3</v>
      </c>
      <c r="CB77" s="28">
        <f>외인!CB77</f>
        <v>11223.72</v>
      </c>
      <c r="CC77" s="28">
        <f>시기외!CC77*$G$3+CC76*(1-$G$3)</f>
        <v>-1.2848427302577074E-3</v>
      </c>
      <c r="CD77" s="28">
        <f>외인!CD77</f>
        <v>23783.08</v>
      </c>
      <c r="CE77" s="28">
        <f>시기외!CE77*$G$3+CE76*(1-$G$3)</f>
        <v>-3.328467034594364E-4</v>
      </c>
      <c r="CF77" s="28">
        <f>외인!CF77</f>
        <v>29720.33</v>
      </c>
      <c r="CG77" s="28">
        <f>시기외!CG77*$G$3+CG76*(1-$G$3)</f>
        <v>1.0167533951099554E-3</v>
      </c>
      <c r="CH77" s="28">
        <f>외인!CH77</f>
        <v>62163.12</v>
      </c>
      <c r="CI77" s="28">
        <f>시기외!CI77*$G$3+CI76*(1-$G$3)</f>
        <v>-3.7815114099589472E-4</v>
      </c>
      <c r="CJ77" s="28">
        <f>외인!CJ77</f>
        <v>307336.8</v>
      </c>
      <c r="CK77" s="28">
        <f>시기외!CK77*$G$3+CK76*(1-$G$3)</f>
        <v>5.3533962244007422E-4</v>
      </c>
      <c r="CL77" s="28">
        <f>외인!CL77</f>
        <v>237285.12</v>
      </c>
      <c r="CM77" s="28">
        <f>시기외!CM77*$G$3+CM76*(1-$G$3)</f>
        <v>5.2888336653520102E-4</v>
      </c>
      <c r="CN77" s="28">
        <f>외인!CN77</f>
        <v>110484.09</v>
      </c>
      <c r="CO77" s="28">
        <f>시기외!CO77*$G$3+CO76*(1-$G$3)</f>
        <v>-1.1549859232754733E-3</v>
      </c>
      <c r="CP77" s="28">
        <f>외인!CP77</f>
        <v>141298.23000000001</v>
      </c>
      <c r="CQ77" s="28">
        <f>시기외!CQ77*$G$3+CQ76*(1-$G$3)</f>
        <v>7.6965954461220626E-4</v>
      </c>
      <c r="CR77" s="28">
        <f>외인!CR77</f>
        <v>182439.46</v>
      </c>
      <c r="CS77" s="28">
        <f>시기외!CS77*$G$3+CS76*(1-$G$3)</f>
        <v>-1.8306675888194875E-3</v>
      </c>
      <c r="CT77" s="28">
        <f>외인!CT77</f>
        <v>238566.13</v>
      </c>
      <c r="CU77" s="28">
        <f>시기외!CU77*$G$3+CU76*(1-$G$3)</f>
        <v>-3.416027179568916E-3</v>
      </c>
      <c r="CV77" s="28">
        <f>외인!CV77</f>
        <v>3561973.38</v>
      </c>
      <c r="CW77" s="28">
        <f>시기외!CW77*$G$3+CW76*(1-$G$3)</f>
        <v>-1.7436808543968548E-3</v>
      </c>
      <c r="CX77" s="28">
        <f>외인!CX77</f>
        <v>248785.54</v>
      </c>
      <c r="CY77" s="28">
        <f>시기외!CY77*$G$3+CY76*(1-$G$3)</f>
        <v>-2.048767399924763E-3</v>
      </c>
      <c r="CZ77" s="28">
        <f>외인!CZ77</f>
        <v>18475.12</v>
      </c>
      <c r="DA77" s="28">
        <f>시기외!DA77*$G$3+DA76*(1-$G$3)</f>
        <v>1.0439003193594026E-3</v>
      </c>
      <c r="DB77" s="28">
        <f>외인!DB77</f>
        <v>32069.64</v>
      </c>
      <c r="DC77" s="28">
        <f>시기외!DC77*$G$3+DC76*(1-$G$3)</f>
        <v>-1.6069087153147456E-3</v>
      </c>
      <c r="DD77" s="28">
        <f>외인!DD77</f>
        <v>7691.53</v>
      </c>
      <c r="DE77" s="28">
        <f>시기외!DE77*$G$3+DE76*(1-$G$3)</f>
        <v>-7.9342580644615026E-4</v>
      </c>
      <c r="DF77" s="28">
        <f>외인!DF77</f>
        <v>52592.2</v>
      </c>
      <c r="DG77" s="28">
        <f>시기외!DG77*$G$3+DG76*(1-$G$3)</f>
        <v>-7.2213048627241348E-4</v>
      </c>
      <c r="DH77" s="28">
        <f>외인!DH77</f>
        <v>16580.27</v>
      </c>
      <c r="DI77" s="28">
        <f>시기외!DI77*$G$3+DI76*(1-$G$3)</f>
        <v>4.4163465414699514E-5</v>
      </c>
      <c r="DJ77" s="28">
        <f>외인!DJ77</f>
        <v>601469.98</v>
      </c>
      <c r="DK77" s="28">
        <f>시기외!DK77*$G$3+DK76*(1-$G$3)</f>
        <v>-9.8141877060281654E-4</v>
      </c>
      <c r="DL77" s="28">
        <f>외인!DL77</f>
        <v>87845.58</v>
      </c>
      <c r="DM77" s="28">
        <f>시기외!DM77*$G$3+DM76*(1-$G$3)</f>
        <v>-1.6455997677287701E-3</v>
      </c>
      <c r="DN77" s="28">
        <f>외인!DN77</f>
        <v>3561973.38</v>
      </c>
      <c r="DO77" s="28">
        <f>시기외!DO77*$G$3+DO76*(1-$G$3)</f>
        <v>-1.7436808543968548E-3</v>
      </c>
      <c r="DP77" s="28">
        <f>외인!DP77</f>
        <v>68733.320000000007</v>
      </c>
      <c r="DQ77" s="28">
        <f>시기외!DQ77*$G$3+DQ76*(1-$G$3)</f>
        <v>2.5513728537497182E-3</v>
      </c>
      <c r="DR77" s="28">
        <f>외인!DR77</f>
        <v>39887.35</v>
      </c>
      <c r="DS77" s="28">
        <f>시기외!DS77*$G$3+DS76*(1-$G$3)</f>
        <v>1.7983471345072246E-4</v>
      </c>
      <c r="DT77" s="28">
        <f>외인!DT77</f>
        <v>150129.79999999999</v>
      </c>
      <c r="DU77" s="28">
        <f>시기외!DU77*$G$3+DU76*(1-$G$3)</f>
        <v>-2.4392080930532934E-3</v>
      </c>
      <c r="DV77" s="28">
        <f>외인!DV77</f>
        <v>31992.57</v>
      </c>
      <c r="DW77" s="28">
        <f>시기외!DW77*$G$3+DW76*(1-$G$3)</f>
        <v>9.6990740885784222E-4</v>
      </c>
      <c r="DX77" s="28">
        <f>외인!DX77</f>
        <v>124068.36</v>
      </c>
      <c r="DY77" s="28">
        <f>시기외!DY77*$G$3+DY76*(1-$G$3)</f>
        <v>-2.5158848006158485E-4</v>
      </c>
      <c r="DZ77" s="28">
        <f>외인!DZ77</f>
        <v>6762.48</v>
      </c>
      <c r="EA77" s="28">
        <f>시기외!EA77*$G$3+EA76*(1-$G$3)</f>
        <v>1.2397912899840961E-3</v>
      </c>
      <c r="EB77" s="28">
        <f>외인!EB77</f>
        <v>9757.34</v>
      </c>
      <c r="EC77" s="28">
        <f>시기외!EC77*$G$3+EC76*(1-$G$3)</f>
        <v>-4.1864495445548348E-4</v>
      </c>
      <c r="ED77" s="28">
        <f>외인!ED77</f>
        <v>8796.11</v>
      </c>
      <c r="EE77" s="28">
        <f>시기외!EE77*$G$3+EE76*(1-$G$3)</f>
        <v>2.3386386874653517E-3</v>
      </c>
      <c r="EF77" s="28">
        <f>외인!EF77</f>
        <v>196113.3</v>
      </c>
      <c r="EG77" s="28">
        <f>시기외!EG77*$G$3+EG76*(1-$G$3)</f>
        <v>-1.9565852539126514E-4</v>
      </c>
      <c r="EH77" s="28">
        <f>외인!EH77</f>
        <v>312814.48</v>
      </c>
      <c r="EI77" s="28">
        <f>시기외!EI77*$G$3+EI76*(1-$G$3)</f>
        <v>7.1668692010129573E-4</v>
      </c>
      <c r="EJ77" s="28">
        <f>외인!EJ77</f>
        <v>91892.87</v>
      </c>
      <c r="EK77" s="28">
        <f>시기외!EK77*$G$3+EK76*(1-$G$3)</f>
        <v>-3.9660936186747031E-4</v>
      </c>
      <c r="EL77" s="28">
        <f>외인!EL77</f>
        <v>25926.63</v>
      </c>
      <c r="EM77" s="28">
        <f>시기외!EM77*$G$3+EM76*(1-$G$3)</f>
        <v>-4.9441430536559076E-4</v>
      </c>
      <c r="EN77" s="28">
        <f>외인!EN77</f>
        <v>39887.35</v>
      </c>
      <c r="EO77" s="28">
        <f>시기외!EO77*$G$3+EO76*(1-$G$3)</f>
        <v>1.7983471345072246E-4</v>
      </c>
      <c r="EP77" s="28">
        <f>외인!EP77</f>
        <v>133215.24</v>
      </c>
      <c r="EQ77" s="28">
        <f>시기외!EQ77*$G$3+EQ76*(1-$G$3)</f>
        <v>8.7257923845332215E-4</v>
      </c>
      <c r="ER77" s="28">
        <f>외인!ER77</f>
        <v>9770.24</v>
      </c>
      <c r="ES77" s="28">
        <f>시기외!ES77*$G$3+ES76*(1-$G$3)</f>
        <v>1.9944658187841108E-3</v>
      </c>
      <c r="ET77" s="28">
        <f>외인!ET77</f>
        <v>148269.14000000001</v>
      </c>
      <c r="EU77" s="28">
        <f>시기외!EU77*$G$3+EU76*(1-$G$3)</f>
        <v>-1.7253154618728131E-3</v>
      </c>
      <c r="EV77" s="28">
        <f>외인!EV77</f>
        <v>50889.55</v>
      </c>
      <c r="EW77" s="28">
        <f>시기외!EW77*$G$3+EW76*(1-$G$3)</f>
        <v>1.1691849060809169E-3</v>
      </c>
      <c r="EX77" s="28">
        <f>외인!EX77</f>
        <v>90408.68</v>
      </c>
      <c r="EY77" s="28">
        <f>시기외!EY77*$G$3+EY76*(1-$G$3)</f>
        <v>5.2726570081490813E-4</v>
      </c>
    </row>
    <row r="78" spans="1:155">
      <c r="A78" s="27">
        <f>외인!A78</f>
        <v>46181</v>
      </c>
      <c r="B78" s="28">
        <f>외인!B78</f>
        <v>5945606.1699999999</v>
      </c>
      <c r="C78" s="28">
        <f>시기외!C78*$G$3+C77*(1-$G$3)</f>
        <v>-1.7021597566864556E-3</v>
      </c>
      <c r="D78" s="28">
        <f>외인!D78</f>
        <v>509974.73</v>
      </c>
      <c r="E78" s="28">
        <f>시기외!E78*$G$3+E77*(1-$G$3)</f>
        <v>8.4163740370541752E-4</v>
      </c>
      <c r="F78" s="28">
        <f>외인!F78</f>
        <v>2581749.71</v>
      </c>
      <c r="G78" s="28">
        <f>시기외!G78*$G$3+G77*(1-$G$3)</f>
        <v>-1.6886575424108854E-3</v>
      </c>
      <c r="H78" s="28">
        <f>외인!H78</f>
        <v>276853.15000000002</v>
      </c>
      <c r="I78" s="28">
        <f>시기외!I78*$G$3+I77*(1-$G$3)</f>
        <v>1.2612851328898335E-5</v>
      </c>
      <c r="J78" s="28">
        <f>외인!J78</f>
        <v>37145.75</v>
      </c>
      <c r="K78" s="28">
        <f>시기외!K78*$G$3+K77*(1-$G$3)</f>
        <v>3.7270107605790013E-4</v>
      </c>
      <c r="L78" s="28">
        <f>외인!L78</f>
        <v>258240.02</v>
      </c>
      <c r="M78" s="28">
        <f>시기외!M78*$G$3+M77*(1-$G$3)</f>
        <v>9.2763206218585305E-5</v>
      </c>
      <c r="N78" s="28">
        <f>외인!N78</f>
        <v>277335.67</v>
      </c>
      <c r="O78" s="28">
        <f>시기외!O78*$G$3+O77*(1-$G$3)</f>
        <v>-3.1798487062514131E-3</v>
      </c>
      <c r="P78" s="28">
        <f>외인!P78</f>
        <v>151772.21</v>
      </c>
      <c r="Q78" s="28">
        <f>시기외!Q78*$G$3+Q77*(1-$G$3)</f>
        <v>2.0486016414205511E-4</v>
      </c>
      <c r="R78" s="28">
        <f>외인!R78</f>
        <v>145788.39000000001</v>
      </c>
      <c r="S78" s="28">
        <f>시기외!S78*$G$3+S77*(1-$G$3)</f>
        <v>-2.5243280707022363E-3</v>
      </c>
      <c r="T78" s="28">
        <f>외인!T78</f>
        <v>7449.47</v>
      </c>
      <c r="U78" s="28">
        <f>시기외!U78*$G$3+U77*(1-$G$3)</f>
        <v>-8.6404308128694364E-4</v>
      </c>
      <c r="V78" s="28">
        <f>외인!V78</f>
        <v>110190.16</v>
      </c>
      <c r="W78" s="28">
        <f>시기외!W78*$G$3+W77*(1-$G$3)</f>
        <v>6.0517177857067131E-4</v>
      </c>
      <c r="X78" s="28">
        <f>외인!X78</f>
        <v>3200411.69</v>
      </c>
      <c r="Y78" s="28">
        <f>시기외!Y78*$G$3+Y77*(1-$G$3)</f>
        <v>-2.0594813203699183E-3</v>
      </c>
      <c r="Z78" s="28">
        <f>외인!Z78</f>
        <v>48936.97</v>
      </c>
      <c r="AA78" s="28">
        <f>시기외!AA78*$G$3+AA77*(1-$G$3)</f>
        <v>1.1488561925939256E-3</v>
      </c>
      <c r="AB78" s="28">
        <f>외인!AB78</f>
        <v>194358.06</v>
      </c>
      <c r="AC78" s="28">
        <f>시기외!AC78*$G$3+AC77*(1-$G$3)</f>
        <v>4.4439865835317946E-4</v>
      </c>
      <c r="AD78" s="28">
        <f>외인!AD78</f>
        <v>18248.84</v>
      </c>
      <c r="AE78" s="28">
        <f>시기외!AE78*$G$3+AE77*(1-$G$3)</f>
        <v>5.7863902872534127E-4</v>
      </c>
      <c r="AF78" s="28">
        <f>외인!AF78</f>
        <v>21866.73</v>
      </c>
      <c r="AG78" s="28">
        <f>시기외!AG78*$G$3+AG77*(1-$G$3)</f>
        <v>5.3546757790532546E-4</v>
      </c>
      <c r="AH78" s="28">
        <f>외인!AH78</f>
        <v>188885.51</v>
      </c>
      <c r="AI78" s="28">
        <f>시기외!AI78*$G$3+AI77*(1-$G$3)</f>
        <v>-9.8601180027759481E-4</v>
      </c>
      <c r="AJ78" s="28">
        <f>외인!AJ78</f>
        <v>106189.09</v>
      </c>
      <c r="AK78" s="28">
        <f>시기외!AK78*$G$3+AK77*(1-$G$3)</f>
        <v>-2.0895549207746804E-3</v>
      </c>
      <c r="AL78" s="28">
        <f>외인!AL78</f>
        <v>100990.75</v>
      </c>
      <c r="AM78" s="28">
        <f>시기외!AM78*$G$3+AM77*(1-$G$3)</f>
        <v>-4.6557989482186434E-3</v>
      </c>
      <c r="AN78" s="28">
        <f>외인!AN78</f>
        <v>191852.06</v>
      </c>
      <c r="AO78" s="28">
        <f>시기외!AO78*$G$3+AO77*(1-$G$3)</f>
        <v>-2.0889855383156956E-3</v>
      </c>
      <c r="AP78" s="28">
        <f>외인!AP78</f>
        <v>137648.4</v>
      </c>
      <c r="AQ78" s="28">
        <f>시기외!AQ78*$G$3+AQ77*(1-$G$3)</f>
        <v>-1.2223093492844481E-3</v>
      </c>
      <c r="AR78" s="28">
        <f>외인!AR78</f>
        <v>22093.34</v>
      </c>
      <c r="AS78" s="28">
        <f>시기외!AS78*$G$3+AS77*(1-$G$3)</f>
        <v>7.5362750073569552E-4</v>
      </c>
      <c r="AT78" s="28">
        <f>외인!AT78</f>
        <v>103014.62</v>
      </c>
      <c r="AU78" s="28">
        <f>시기외!AU78*$G$3+AU77*(1-$G$3)</f>
        <v>-8.7077605493225355E-3</v>
      </c>
      <c r="AV78" s="28">
        <f>외인!AV78</f>
        <v>41642.82</v>
      </c>
      <c r="AW78" s="28">
        <f>시기외!AW78*$G$3+AW77*(1-$G$3)</f>
        <v>-7.1285685577990223E-4</v>
      </c>
      <c r="AX78" s="28">
        <f>외인!AX78</f>
        <v>53522.96</v>
      </c>
      <c r="AY78" s="28">
        <f>시기외!AY78*$G$3+AY77*(1-$G$3)</f>
        <v>1.6233948377168787E-3</v>
      </c>
      <c r="AZ78" s="28">
        <f>외인!AZ78</f>
        <v>3465364.29</v>
      </c>
      <c r="BA78" s="28">
        <f>시기외!BA78*$G$3+BA77*(1-$G$3)</f>
        <v>-2.1752053518650678E-3</v>
      </c>
      <c r="BB78" s="28">
        <f>외인!BB78</f>
        <v>131563.81</v>
      </c>
      <c r="BC78" s="28">
        <f>시기외!BC78*$G$3+BC77*(1-$G$3)</f>
        <v>7.7096484032262514E-4</v>
      </c>
      <c r="BD78" s="28">
        <f>외인!BD78</f>
        <v>30084.94</v>
      </c>
      <c r="BE78" s="28">
        <f>시기외!BE78*$G$3+BE77*(1-$G$3)</f>
        <v>-1.2862588778585237E-3</v>
      </c>
      <c r="BF78" s="28">
        <f>외인!BF78</f>
        <v>0</v>
      </c>
      <c r="BG78" s="28" t="e">
        <f>시기외!BG78*$G$3+BG77*(1-$G$3)</f>
        <v>#DIV/0!</v>
      </c>
      <c r="BH78" s="28">
        <f>외인!BH78</f>
        <v>96847.86</v>
      </c>
      <c r="BI78" s="28">
        <f>시기외!BI78*$G$3+BI77*(1-$G$3)</f>
        <v>9.0059475814646879E-4</v>
      </c>
      <c r="BJ78" s="28">
        <f>외인!BJ78</f>
        <v>105014.73</v>
      </c>
      <c r="BK78" s="28">
        <f>시기외!BK78*$G$3+BK77*(1-$G$3)</f>
        <v>-6.4306878786255341E-4</v>
      </c>
      <c r="BL78" s="28">
        <f>외인!BL78</f>
        <v>36567.550000000003</v>
      </c>
      <c r="BM78" s="28">
        <f>시기외!BM78*$G$3+BM77*(1-$G$3)</f>
        <v>3.5869892131545797E-4</v>
      </c>
      <c r="BN78" s="28">
        <f>외인!BN78</f>
        <v>42536.14</v>
      </c>
      <c r="BO78" s="28">
        <f>시기외!BO78*$G$3+BO77*(1-$G$3)</f>
        <v>-2.8247594443349644E-4</v>
      </c>
      <c r="BP78" s="28">
        <f>외인!BP78</f>
        <v>61135.13</v>
      </c>
      <c r="BQ78" s="28">
        <f>시기외!BQ78*$G$3+BQ77*(1-$G$3)</f>
        <v>1.2374498380856177E-3</v>
      </c>
      <c r="BR78" s="28">
        <f>외인!BR78</f>
        <v>255767.65</v>
      </c>
      <c r="BS78" s="28">
        <f>시기외!BS78*$G$3+BS77*(1-$G$3)</f>
        <v>-1.4692820839289256E-3</v>
      </c>
      <c r="BT78" s="28">
        <f>외인!BT78</f>
        <v>3234978.6</v>
      </c>
      <c r="BU78" s="28">
        <f>시기외!BU78*$G$3+BU77*(1-$G$3)</f>
        <v>-2.0051663435623761E-3</v>
      </c>
      <c r="BV78" s="28">
        <f>외인!BV78</f>
        <v>425555.65</v>
      </c>
      <c r="BW78" s="28">
        <f>시기외!BW78*$G$3+BW77*(1-$G$3)</f>
        <v>8.2917831696033945E-4</v>
      </c>
      <c r="BX78" s="28">
        <f>외인!BX78</f>
        <v>66705.2</v>
      </c>
      <c r="BY78" s="28">
        <f>시기외!BY78*$G$3+BY77*(1-$G$3)</f>
        <v>-9.2950824528979271E-4</v>
      </c>
      <c r="BZ78" s="28">
        <f>외인!BZ78</f>
        <v>292842.81</v>
      </c>
      <c r="CA78" s="28">
        <f>시기외!CA78*$G$3+CA77*(1-$G$3)</f>
        <v>-2.9921182427815494E-3</v>
      </c>
      <c r="CB78" s="28">
        <f>외인!CB78</f>
        <v>10629.66</v>
      </c>
      <c r="CC78" s="28">
        <f>시기외!CC78*$G$3+CC77*(1-$G$3)</f>
        <v>-8.4908899421504451E-4</v>
      </c>
      <c r="CD78" s="28">
        <f>외인!CD78</f>
        <v>22619.14</v>
      </c>
      <c r="CE78" s="28">
        <f>시기외!CE78*$G$3+CE77*(1-$G$3)</f>
        <v>3.4566477685704557E-5</v>
      </c>
      <c r="CF78" s="28">
        <f>외인!CF78</f>
        <v>28125.35</v>
      </c>
      <c r="CG78" s="28">
        <f>시기외!CG78*$G$3+CG77*(1-$G$3)</f>
        <v>1.1464664059912927E-3</v>
      </c>
      <c r="CH78" s="28">
        <f>외인!CH78</f>
        <v>60393.47</v>
      </c>
      <c r="CI78" s="28">
        <f>시기외!CI78*$G$3+CI77*(1-$G$3)</f>
        <v>-3.6147114208668675E-4</v>
      </c>
      <c r="CJ78" s="28">
        <f>외인!CJ78</f>
        <v>280222.48</v>
      </c>
      <c r="CK78" s="28">
        <f>시기외!CK78*$G$3+CK77*(1-$G$3)</f>
        <v>4.8920913539474717E-4</v>
      </c>
      <c r="CL78" s="28">
        <f>외인!CL78</f>
        <v>218030.79</v>
      </c>
      <c r="CM78" s="28">
        <f>시기외!CM78*$G$3+CM77*(1-$G$3)</f>
        <v>6.2581190780751079E-4</v>
      </c>
      <c r="CN78" s="28">
        <f>외인!CN78</f>
        <v>99967.6</v>
      </c>
      <c r="CO78" s="28">
        <f>시기외!CO78*$G$3+CO77*(1-$G$3)</f>
        <v>-1.0184167967498125E-3</v>
      </c>
      <c r="CP78" s="28">
        <f>외인!CP78</f>
        <v>132005.98000000001</v>
      </c>
      <c r="CQ78" s="28">
        <f>시기외!CQ78*$G$3+CQ77*(1-$G$3)</f>
        <v>7.6753882197770835E-4</v>
      </c>
      <c r="CR78" s="28">
        <f>외인!CR78</f>
        <v>176565.05</v>
      </c>
      <c r="CS78" s="28">
        <f>시기외!CS78*$G$3+CS77*(1-$G$3)</f>
        <v>-1.9408889715090251E-3</v>
      </c>
      <c r="CT78" s="28">
        <f>외인!CT78</f>
        <v>223006.27</v>
      </c>
      <c r="CU78" s="28">
        <f>시기외!CU78*$G$3+CU77*(1-$G$3)</f>
        <v>-3.6213091072686415E-3</v>
      </c>
      <c r="CV78" s="28">
        <f>외인!CV78</f>
        <v>3234978.6</v>
      </c>
      <c r="CW78" s="28">
        <f>시기외!CW78*$G$3+CW77*(1-$G$3)</f>
        <v>-2.0051663435623761E-3</v>
      </c>
      <c r="CX78" s="28">
        <f>외인!CX78</f>
        <v>226095.6</v>
      </c>
      <c r="CY78" s="28">
        <f>시기외!CY78*$G$3+CY77*(1-$G$3)</f>
        <v>-3.2554609779126518E-3</v>
      </c>
      <c r="CZ78" s="28">
        <f>외인!CZ78</f>
        <v>17119.89</v>
      </c>
      <c r="DA78" s="28">
        <f>시기외!DA78*$G$3+DA77*(1-$G$3)</f>
        <v>9.3263559800180369E-4</v>
      </c>
      <c r="DB78" s="28">
        <f>외인!DB78</f>
        <v>30084.94</v>
      </c>
      <c r="DC78" s="28">
        <f>시기외!DC78*$G$3+DC77*(1-$G$3)</f>
        <v>-1.2862588778585237E-3</v>
      </c>
      <c r="DD78" s="28">
        <f>외인!DD78</f>
        <v>7449.47</v>
      </c>
      <c r="DE78" s="28">
        <f>시기외!DE78*$G$3+DE77*(1-$G$3)</f>
        <v>-8.6404308128694364E-4</v>
      </c>
      <c r="DF78" s="28">
        <f>외인!DF78</f>
        <v>49726.68</v>
      </c>
      <c r="DG78" s="28">
        <f>시기외!DG78*$G$3+DG77*(1-$G$3)</f>
        <v>-8.2129052978314456E-4</v>
      </c>
      <c r="DH78" s="28">
        <f>외인!DH78</f>
        <v>15670.34</v>
      </c>
      <c r="DI78" s="28">
        <f>시기외!DI78*$G$3+DI77*(1-$G$3)</f>
        <v>4.920251679036389E-4</v>
      </c>
      <c r="DJ78" s="28">
        <f>외인!DJ78</f>
        <v>555007.05000000005</v>
      </c>
      <c r="DK78" s="28">
        <f>시기외!DK78*$G$3+DK77*(1-$G$3)</f>
        <v>-1.02823887255207E-3</v>
      </c>
      <c r="DL78" s="28">
        <f>외인!DL78</f>
        <v>78406.929999999993</v>
      </c>
      <c r="DM78" s="28">
        <f>시기외!DM78*$G$3+DM77*(1-$G$3)</f>
        <v>-1.5094728172620469E-3</v>
      </c>
      <c r="DN78" s="28">
        <f>외인!DN78</f>
        <v>3234978.6</v>
      </c>
      <c r="DO78" s="28">
        <f>시기외!DO78*$G$3+DO77*(1-$G$3)</f>
        <v>-2.0051663435623761E-3</v>
      </c>
      <c r="DP78" s="28">
        <f>외인!DP78</f>
        <v>60753.45</v>
      </c>
      <c r="DQ78" s="28">
        <f>시기외!DQ78*$G$3+DQ77*(1-$G$3)</f>
        <v>2.2938257119783055E-3</v>
      </c>
      <c r="DR78" s="28">
        <f>외인!DR78</f>
        <v>37846.19</v>
      </c>
      <c r="DS78" s="28">
        <f>시기외!DS78*$G$3+DS77*(1-$G$3)</f>
        <v>2.9192379851256556E-4</v>
      </c>
      <c r="DT78" s="28">
        <f>외인!DT78</f>
        <v>145788.39000000001</v>
      </c>
      <c r="DU78" s="28">
        <f>시기외!DU78*$G$3+DU77*(1-$G$3)</f>
        <v>-2.5243280707022363E-3</v>
      </c>
      <c r="DV78" s="28">
        <f>외인!DV78</f>
        <v>30466.69</v>
      </c>
      <c r="DW78" s="28">
        <f>시기외!DW78*$G$3+DW77*(1-$G$3)</f>
        <v>7.5529790302414379E-4</v>
      </c>
      <c r="DX78" s="28">
        <f>외인!DX78</f>
        <v>110190.16</v>
      </c>
      <c r="DY78" s="28">
        <f>시기외!DY78*$G$3+DY77*(1-$G$3)</f>
        <v>6.0517177857067131E-4</v>
      </c>
      <c r="DZ78" s="28">
        <f>외인!DZ78</f>
        <v>6458.98</v>
      </c>
      <c r="EA78" s="28">
        <f>시기외!EA78*$G$3+EA77*(1-$G$3)</f>
        <v>1.3065370717976693E-3</v>
      </c>
      <c r="EB78" s="28">
        <f>외인!EB78</f>
        <v>9249.33</v>
      </c>
      <c r="EC78" s="28">
        <f>시기외!EC78*$G$3+EC77*(1-$G$3)</f>
        <v>-1.952244416417281E-4</v>
      </c>
      <c r="ED78" s="28">
        <f>외인!ED78</f>
        <v>8162.67</v>
      </c>
      <c r="EE78" s="28">
        <f>시기외!EE78*$G$3+EE77*(1-$G$3)</f>
        <v>2.5418237905483684E-3</v>
      </c>
      <c r="EF78" s="28">
        <f>외인!EF78</f>
        <v>179969.3</v>
      </c>
      <c r="EG78" s="28">
        <f>시기외!EG78*$G$3+EG77*(1-$G$3)</f>
        <v>-2.1883980570817883E-4</v>
      </c>
      <c r="EH78" s="28">
        <f>외인!EH78</f>
        <v>280801.94</v>
      </c>
      <c r="EI78" s="28">
        <f>시기외!EI78*$G$3+EI77*(1-$G$3)</f>
        <v>7.8489975283146799E-4</v>
      </c>
      <c r="EJ78" s="28">
        <f>외인!EJ78</f>
        <v>88509.31</v>
      </c>
      <c r="EK78" s="28">
        <f>시기외!EK78*$G$3+EK77*(1-$G$3)</f>
        <v>-3.3232473644491893E-4</v>
      </c>
      <c r="EL78" s="28">
        <f>외인!EL78</f>
        <v>24669.439999999999</v>
      </c>
      <c r="EM78" s="28">
        <f>시기외!EM78*$G$3+EM77*(1-$G$3)</f>
        <v>-1.4788201501670864E-4</v>
      </c>
      <c r="EN78" s="28">
        <f>외인!EN78</f>
        <v>37846.19</v>
      </c>
      <c r="EO78" s="28">
        <f>시기외!EO78*$G$3+EO77*(1-$G$3)</f>
        <v>2.9192379851256556E-4</v>
      </c>
      <c r="EP78" s="28">
        <f>외인!EP78</f>
        <v>124837.94</v>
      </c>
      <c r="EQ78" s="28">
        <f>시기외!EQ78*$G$3+EQ77*(1-$G$3)</f>
        <v>1.0479561562085377E-3</v>
      </c>
      <c r="ER78" s="28">
        <f>외인!ER78</f>
        <v>9029.6</v>
      </c>
      <c r="ES78" s="28">
        <f>시기외!ES78*$G$3+ES77*(1-$G$3)</f>
        <v>2.6022237472843428E-3</v>
      </c>
      <c r="ET78" s="28">
        <f>외인!ET78</f>
        <v>137648.4</v>
      </c>
      <c r="EU78" s="28">
        <f>시기외!EU78*$G$3+EU77*(1-$G$3)</f>
        <v>-1.2223093492844481E-3</v>
      </c>
      <c r="EV78" s="28">
        <f>외인!EV78</f>
        <v>48936.97</v>
      </c>
      <c r="EW78" s="28">
        <f>시기외!EW78*$G$3+EW77*(1-$G$3)</f>
        <v>1.1488561925939256E-3</v>
      </c>
      <c r="EX78" s="28">
        <f>외인!EX78</f>
        <v>83069.009999999995</v>
      </c>
      <c r="EY78" s="28">
        <f>시기외!EY78*$G$3+EY77*(1-$G$3)</f>
        <v>5.3695284615688972E-4</v>
      </c>
    </row>
    <row r="79" spans="1:155">
      <c r="A79" s="27">
        <f>외인!A79</f>
        <v>46182</v>
      </c>
      <c r="B79" s="28">
        <f>외인!B79</f>
        <v>6429140.21</v>
      </c>
      <c r="C79" s="28">
        <f>시기외!C79*$G$3+C78*(1-$G$3)</f>
        <v>-1.8501055176459267E-3</v>
      </c>
      <c r="D79" s="28">
        <f>외인!D79</f>
        <v>542165.15</v>
      </c>
      <c r="E79" s="28">
        <f>시기외!E79*$G$3+E78*(1-$G$3)</f>
        <v>1.0706177403808446E-3</v>
      </c>
      <c r="F79" s="28">
        <f>외인!F79</f>
        <v>2763120.83</v>
      </c>
      <c r="G79" s="28">
        <f>시기외!G79*$G$3+G78*(1-$G$3)</f>
        <v>-2.0554131381578023E-3</v>
      </c>
      <c r="H79" s="28">
        <f>외인!H79</f>
        <v>284078.59999999998</v>
      </c>
      <c r="I79" s="28">
        <f>시기외!I79*$G$3+I78*(1-$G$3)</f>
        <v>-9.0621330038523663E-5</v>
      </c>
      <c r="J79" s="28">
        <f>외인!J79</f>
        <v>39756.71</v>
      </c>
      <c r="K79" s="28">
        <f>시기외!K79*$G$3+K78*(1-$G$3)</f>
        <v>5.0284894254374961E-4</v>
      </c>
      <c r="L79" s="28">
        <f>외인!L79</f>
        <v>264383.38</v>
      </c>
      <c r="M79" s="28">
        <f>시기외!M79*$G$3+M78*(1-$G$3)</f>
        <v>-4.0990721069015937E-5</v>
      </c>
      <c r="N79" s="28">
        <f>외인!N79</f>
        <v>282630.96000000002</v>
      </c>
      <c r="O79" s="28">
        <f>시기외!O79*$G$3+O78*(1-$G$3)</f>
        <v>-3.2834065850199266E-3</v>
      </c>
      <c r="P79" s="28">
        <f>외인!P79</f>
        <v>161059.64000000001</v>
      </c>
      <c r="Q79" s="28">
        <f>시기외!Q79*$G$3+Q78*(1-$G$3)</f>
        <v>1.2393963415217987E-4</v>
      </c>
      <c r="R79" s="28">
        <f>외인!R79</f>
        <v>142755.35</v>
      </c>
      <c r="S79" s="28">
        <f>시기외!S79*$G$3+S78*(1-$G$3)</f>
        <v>-2.3377136584896668E-3</v>
      </c>
      <c r="T79" s="28">
        <f>외인!T79</f>
        <v>7518.83</v>
      </c>
      <c r="U79" s="28">
        <f>시기외!U79*$G$3+U78*(1-$G$3)</f>
        <v>-8.0845765231681217E-4</v>
      </c>
      <c r="V79" s="28">
        <f>외인!V79</f>
        <v>122368.54</v>
      </c>
      <c r="W79" s="28">
        <f>시기외!W79*$G$3+W78*(1-$G$3)</f>
        <v>1.4962328973430212E-3</v>
      </c>
      <c r="X79" s="28">
        <f>외인!X79</f>
        <v>3583009.07</v>
      </c>
      <c r="Y79" s="28">
        <f>시기외!Y79*$G$3+Y78*(1-$G$3)</f>
        <v>-2.2632979645060636E-3</v>
      </c>
      <c r="Z79" s="28">
        <f>외인!Z79</f>
        <v>49519.7</v>
      </c>
      <c r="AA79" s="28">
        <f>시기외!AA79*$G$3+AA78*(1-$G$3)</f>
        <v>1.1451559899849145E-3</v>
      </c>
      <c r="AB79" s="28">
        <f>외인!AB79</f>
        <v>199007.81</v>
      </c>
      <c r="AC79" s="28">
        <f>시기외!AC79*$G$3+AC78*(1-$G$3)</f>
        <v>5.5596845533304167E-4</v>
      </c>
      <c r="AD79" s="28">
        <f>외인!AD79</f>
        <v>19321.63</v>
      </c>
      <c r="AE79" s="28">
        <f>시기외!AE79*$G$3+AE78*(1-$G$3)</f>
        <v>4.6031608251595024E-4</v>
      </c>
      <c r="AF79" s="28">
        <f>외인!AF79</f>
        <v>22450.9</v>
      </c>
      <c r="AG79" s="28">
        <f>시기외!AG79*$G$3+AG78*(1-$G$3)</f>
        <v>5.9651204489229452E-4</v>
      </c>
      <c r="AH79" s="28">
        <f>외인!AH79</f>
        <v>187652.82</v>
      </c>
      <c r="AI79" s="28">
        <f>시기외!AI79*$G$3+AI78*(1-$G$3)</f>
        <v>-1.1756189901153393E-3</v>
      </c>
      <c r="AJ79" s="28">
        <f>외인!AJ79</f>
        <v>103797.55</v>
      </c>
      <c r="AK79" s="28">
        <f>시기외!AK79*$G$3+AK78*(1-$G$3)</f>
        <v>-1.7704267697702923E-3</v>
      </c>
      <c r="AL79" s="28">
        <f>외인!AL79</f>
        <v>101664.82</v>
      </c>
      <c r="AM79" s="28">
        <f>시기외!AM79*$G$3+AM78*(1-$G$3)</f>
        <v>-4.3485132223979629E-3</v>
      </c>
      <c r="AN79" s="28">
        <f>외인!AN79</f>
        <v>197004.49</v>
      </c>
      <c r="AO79" s="28">
        <f>시기외!AO79*$G$3+AO78*(1-$G$3)</f>
        <v>-2.3996777693613639E-3</v>
      </c>
      <c r="AP79" s="28">
        <f>외인!AP79</f>
        <v>146730.07</v>
      </c>
      <c r="AQ79" s="28">
        <f>시기외!AQ79*$G$3+AQ78*(1-$G$3)</f>
        <v>-9.229846868333317E-4</v>
      </c>
      <c r="AR79" s="28">
        <f>외인!AR79</f>
        <v>22859.79</v>
      </c>
      <c r="AS79" s="28">
        <f>시기외!AS79*$G$3+AS78*(1-$G$3)</f>
        <v>8.0896304907663794E-4</v>
      </c>
      <c r="AT79" s="28">
        <f>외인!AT79</f>
        <v>103417.59</v>
      </c>
      <c r="AU79" s="28">
        <f>시기외!AU79*$G$3+AU78*(1-$G$3)</f>
        <v>-1.019680107936715E-2</v>
      </c>
      <c r="AV79" s="28">
        <f>외인!AV79</f>
        <v>42785.49</v>
      </c>
      <c r="AW79" s="28">
        <f>시기외!AW79*$G$3+AW78*(1-$G$3)</f>
        <v>-6.0609913209510062E-4</v>
      </c>
      <c r="AX79" s="28">
        <f>외인!AX79</f>
        <v>55809.13</v>
      </c>
      <c r="AY79" s="28">
        <f>시기외!AY79*$G$3+AY78*(1-$G$3)</f>
        <v>2.0950015621708823E-3</v>
      </c>
      <c r="AZ79" s="28">
        <f>외인!AZ79</f>
        <v>3872254.91</v>
      </c>
      <c r="BA79" s="28">
        <f>시기외!BA79*$G$3+BA78*(1-$G$3)</f>
        <v>-2.3404726183212585E-3</v>
      </c>
      <c r="BB79" s="28">
        <f>외인!BB79</f>
        <v>136485.51</v>
      </c>
      <c r="BC79" s="28">
        <f>시기외!BC79*$G$3+BC78*(1-$G$3)</f>
        <v>7.5824381743951172E-4</v>
      </c>
      <c r="BD79" s="28">
        <f>외인!BD79</f>
        <v>30424.87</v>
      </c>
      <c r="BE79" s="28">
        <f>시기외!BE79*$G$3+BE78*(1-$G$3)</f>
        <v>-1.0571737240900065E-3</v>
      </c>
      <c r="BF79" s="28">
        <f>외인!BF79</f>
        <v>0</v>
      </c>
      <c r="BG79" s="28" t="e">
        <f>시기외!BG79*$G$3+BG78*(1-$G$3)</f>
        <v>#DIV/0!</v>
      </c>
      <c r="BH79" s="28">
        <f>외인!BH79</f>
        <v>99785.38</v>
      </c>
      <c r="BI79" s="28">
        <f>시기외!BI79*$G$3+BI78*(1-$G$3)</f>
        <v>9.5300541086216801E-4</v>
      </c>
      <c r="BJ79" s="28">
        <f>외인!BJ79</f>
        <v>108276.23</v>
      </c>
      <c r="BK79" s="28">
        <f>시기외!BK79*$G$3+BK78*(1-$G$3)</f>
        <v>-5.5459271146989756E-4</v>
      </c>
      <c r="BL79" s="28">
        <f>외인!BL79</f>
        <v>38149.4</v>
      </c>
      <c r="BM79" s="28">
        <f>시기외!BM79*$G$3+BM78*(1-$G$3)</f>
        <v>3.9106499692333348E-4</v>
      </c>
      <c r="BN79" s="28">
        <f>외인!BN79</f>
        <v>43165.14</v>
      </c>
      <c r="BO79" s="28">
        <f>시기외!BO79*$G$3+BO78*(1-$G$3)</f>
        <v>-2.7825917389881147E-4</v>
      </c>
      <c r="BP79" s="28">
        <f>외인!BP79</f>
        <v>63389.88</v>
      </c>
      <c r="BQ79" s="28">
        <f>시기외!BQ79*$G$3+BQ78*(1-$G$3)</f>
        <v>1.5997697523338402E-3</v>
      </c>
      <c r="BR79" s="28">
        <f>외인!BR79</f>
        <v>270203.31</v>
      </c>
      <c r="BS79" s="28">
        <f>시기외!BS79*$G$3+BS78*(1-$G$3)</f>
        <v>-1.4863547652931384E-3</v>
      </c>
      <c r="BT79" s="28">
        <f>외인!BT79</f>
        <v>3621931.95</v>
      </c>
      <c r="BU79" s="28">
        <f>시기외!BU79*$G$3+BU78*(1-$G$3)</f>
        <v>-2.2028421449528362E-3</v>
      </c>
      <c r="BV79" s="28">
        <f>외인!BV79</f>
        <v>452404.03</v>
      </c>
      <c r="BW79" s="28">
        <f>시기외!BW79*$G$3+BW78*(1-$G$3)</f>
        <v>8.4333053660977538E-4</v>
      </c>
      <c r="BX79" s="28">
        <f>외인!BX79</f>
        <v>69076.86</v>
      </c>
      <c r="BY79" s="28">
        <f>시기외!BY79*$G$3+BY78*(1-$G$3)</f>
        <v>-8.1479208056294146E-4</v>
      </c>
      <c r="BZ79" s="28">
        <f>외인!BZ79</f>
        <v>298669.31</v>
      </c>
      <c r="CA79" s="28">
        <f>시기외!CA79*$G$3+CA78*(1-$G$3)</f>
        <v>-3.0879309811576599E-3</v>
      </c>
      <c r="CB79" s="28">
        <f>외인!CB79</f>
        <v>10906.93</v>
      </c>
      <c r="CC79" s="28">
        <f>시기외!CC79*$G$3+CC78*(1-$G$3)</f>
        <v>-3.4523214182608143E-4</v>
      </c>
      <c r="CD79" s="28">
        <f>외인!CD79</f>
        <v>23357.71</v>
      </c>
      <c r="CE79" s="28">
        <f>시기외!CE79*$G$3+CE78*(1-$G$3)</f>
        <v>3.7800508623538916E-4</v>
      </c>
      <c r="CF79" s="28">
        <f>외인!CF79</f>
        <v>29955.85</v>
      </c>
      <c r="CG79" s="28">
        <f>시기외!CG79*$G$3+CG78*(1-$G$3)</f>
        <v>1.2136248526955424E-3</v>
      </c>
      <c r="CH79" s="28">
        <f>외인!CH79</f>
        <v>62274.1</v>
      </c>
      <c r="CI79" s="28">
        <f>시기외!CI79*$G$3+CI78*(1-$G$3)</f>
        <v>-2.850094495929175E-4</v>
      </c>
      <c r="CJ79" s="28">
        <f>외인!CJ79</f>
        <v>296209.28000000003</v>
      </c>
      <c r="CK79" s="28">
        <f>시기외!CK79*$G$3+CK78*(1-$G$3)</f>
        <v>4.9771752422209114E-4</v>
      </c>
      <c r="CL79" s="28">
        <f>외인!CL79</f>
        <v>223503.85</v>
      </c>
      <c r="CM79" s="28">
        <f>시기외!CM79*$G$3+CM78*(1-$G$3)</f>
        <v>7.2670063917125113E-4</v>
      </c>
      <c r="CN79" s="28">
        <f>외인!CN79</f>
        <v>105483.62</v>
      </c>
      <c r="CO79" s="28">
        <f>시기외!CO79*$G$3+CO78*(1-$G$3)</f>
        <v>-8.8023086449143554E-4</v>
      </c>
      <c r="CP79" s="28">
        <f>외인!CP79</f>
        <v>136947.26</v>
      </c>
      <c r="CQ79" s="28">
        <f>시기외!CQ79*$G$3+CQ78*(1-$G$3)</f>
        <v>7.538419842164193E-4</v>
      </c>
      <c r="CR79" s="28">
        <f>외인!CR79</f>
        <v>173835.7</v>
      </c>
      <c r="CS79" s="28">
        <f>시기외!CS79*$G$3+CS78*(1-$G$3)</f>
        <v>-1.824797218040707E-3</v>
      </c>
      <c r="CT79" s="28">
        <f>외인!CT79</f>
        <v>251875.4</v>
      </c>
      <c r="CU79" s="28">
        <f>시기외!CU79*$G$3+CU78*(1-$G$3)</f>
        <v>-3.0909316758897611E-3</v>
      </c>
      <c r="CV79" s="28">
        <f>외인!CV79</f>
        <v>3621931.95</v>
      </c>
      <c r="CW79" s="28">
        <f>시기외!CW79*$G$3+CW78*(1-$G$3)</f>
        <v>-2.2028421449528362E-3</v>
      </c>
      <c r="CX79" s="28">
        <f>외인!CX79</f>
        <v>227951.02</v>
      </c>
      <c r="CY79" s="28">
        <f>시기외!CY79*$G$3+CY78*(1-$G$3)</f>
        <v>-4.0702205896077856E-3</v>
      </c>
      <c r="CZ79" s="28">
        <f>외인!CZ79</f>
        <v>17728.47</v>
      </c>
      <c r="DA79" s="28">
        <f>시기외!DA79*$G$3+DA78*(1-$G$3)</f>
        <v>1.8485530484676619E-3</v>
      </c>
      <c r="DB79" s="28">
        <f>외인!DB79</f>
        <v>30424.87</v>
      </c>
      <c r="DC79" s="28">
        <f>시기외!DC79*$G$3+DC78*(1-$G$3)</f>
        <v>-1.0571737240900065E-3</v>
      </c>
      <c r="DD79" s="28">
        <f>외인!DD79</f>
        <v>7518.83</v>
      </c>
      <c r="DE79" s="28">
        <f>시기외!DE79*$G$3+DE78*(1-$G$3)</f>
        <v>-8.0845765231681217E-4</v>
      </c>
      <c r="DF79" s="28">
        <f>외인!DF79</f>
        <v>51265.9</v>
      </c>
      <c r="DG79" s="28">
        <f>시기외!DG79*$G$3+DG78*(1-$G$3)</f>
        <v>-7.2830865062787546E-4</v>
      </c>
      <c r="DH79" s="28">
        <f>외인!DH79</f>
        <v>16306.4</v>
      </c>
      <c r="DI79" s="28">
        <f>시기외!DI79*$G$3+DI78*(1-$G$3)</f>
        <v>8.9532921088531024E-4</v>
      </c>
      <c r="DJ79" s="28">
        <f>외인!DJ79</f>
        <v>571532.25</v>
      </c>
      <c r="DK79" s="28">
        <f>시기외!DK79*$G$3+DK78*(1-$G$3)</f>
        <v>-1.1575157347825315E-3</v>
      </c>
      <c r="DL79" s="28">
        <f>외인!DL79</f>
        <v>82734.39</v>
      </c>
      <c r="DM79" s="28">
        <f>시기외!DM79*$G$3+DM78*(1-$G$3)</f>
        <v>-1.3653874212453819E-3</v>
      </c>
      <c r="DN79" s="28">
        <f>외인!DN79</f>
        <v>3621931.95</v>
      </c>
      <c r="DO79" s="28">
        <f>시기외!DO79*$G$3+DO78*(1-$G$3)</f>
        <v>-2.2028421449528362E-3</v>
      </c>
      <c r="DP79" s="28">
        <f>외인!DP79</f>
        <v>66078.350000000006</v>
      </c>
      <c r="DQ79" s="28">
        <f>시기외!DQ79*$G$3+DQ78*(1-$G$3)</f>
        <v>2.1617162988926356E-3</v>
      </c>
      <c r="DR79" s="28">
        <f>외인!DR79</f>
        <v>40499.86</v>
      </c>
      <c r="DS79" s="28">
        <f>시기외!DS79*$G$3+DS78*(1-$G$3)</f>
        <v>4.2323337694101477E-4</v>
      </c>
      <c r="DT79" s="28">
        <f>외인!DT79</f>
        <v>142755.35</v>
      </c>
      <c r="DU79" s="28">
        <f>시기외!DU79*$G$3+DU78*(1-$G$3)</f>
        <v>-2.3377136584896668E-3</v>
      </c>
      <c r="DV79" s="28">
        <f>외인!DV79</f>
        <v>30759.73</v>
      </c>
      <c r="DW79" s="28">
        <f>시기외!DW79*$G$3+DW78*(1-$G$3)</f>
        <v>5.4481911460330492E-4</v>
      </c>
      <c r="DX79" s="28">
        <f>외인!DX79</f>
        <v>122368.54</v>
      </c>
      <c r="DY79" s="28">
        <f>시기외!DY79*$G$3+DY78*(1-$G$3)</f>
        <v>1.4962328973430212E-3</v>
      </c>
      <c r="DZ79" s="28">
        <f>외인!DZ79</f>
        <v>6661.3</v>
      </c>
      <c r="EA79" s="28">
        <f>시기외!EA79*$G$3+EA78*(1-$G$3)</f>
        <v>1.1648868419080124E-3</v>
      </c>
      <c r="EB79" s="28">
        <f>외인!EB79</f>
        <v>9531.07</v>
      </c>
      <c r="EC79" s="28">
        <f>시기외!EC79*$G$3+EC78*(1-$G$3)</f>
        <v>-2.7825401224065296E-5</v>
      </c>
      <c r="ED79" s="28">
        <f>외인!ED79</f>
        <v>8623.41</v>
      </c>
      <c r="EE79" s="28">
        <f>시기외!EE79*$G$3+EE78*(1-$G$3)</f>
        <v>2.5914349216500359E-3</v>
      </c>
      <c r="EF79" s="28">
        <f>외인!EF79</f>
        <v>189104.19</v>
      </c>
      <c r="EG79" s="28">
        <f>시기외!EG79*$G$3+EG78*(1-$G$3)</f>
        <v>-1.884182170768188E-4</v>
      </c>
      <c r="EH79" s="28">
        <f>외인!EH79</f>
        <v>304709.78999999998</v>
      </c>
      <c r="EI79" s="28">
        <f>시기외!EI79*$G$3+EI78*(1-$G$3)</f>
        <v>7.8672916624135381E-4</v>
      </c>
      <c r="EJ79" s="28">
        <f>외인!EJ79</f>
        <v>92601.04</v>
      </c>
      <c r="EK79" s="28">
        <f>시기외!EK79*$G$3+EK78*(1-$G$3)</f>
        <v>-2.0512294822688096E-4</v>
      </c>
      <c r="EL79" s="28">
        <f>외인!EL79</f>
        <v>25483.39</v>
      </c>
      <c r="EM79" s="28">
        <f>시기외!EM79*$G$3+EM78*(1-$G$3)</f>
        <v>1.8940275127257692E-4</v>
      </c>
      <c r="EN79" s="28">
        <f>외인!EN79</f>
        <v>40499.86</v>
      </c>
      <c r="EO79" s="28">
        <f>시기외!EO79*$G$3+EO78*(1-$G$3)</f>
        <v>4.2323337694101477E-4</v>
      </c>
      <c r="EP79" s="28">
        <f>외인!EP79</f>
        <v>127248.53</v>
      </c>
      <c r="EQ79" s="28">
        <f>시기외!EQ79*$G$3+EQ78*(1-$G$3)</f>
        <v>1.0758230274625416E-3</v>
      </c>
      <c r="ER79" s="28">
        <f>외인!ER79</f>
        <v>9320.0300000000007</v>
      </c>
      <c r="ES79" s="28">
        <f>시기외!ES79*$G$3+ES78*(1-$G$3)</f>
        <v>2.9491555557507486E-3</v>
      </c>
      <c r="ET79" s="28">
        <f>외인!ET79</f>
        <v>146730.07</v>
      </c>
      <c r="EU79" s="28">
        <f>시기외!EU79*$G$3+EU78*(1-$G$3)</f>
        <v>-9.229846868333317E-4</v>
      </c>
      <c r="EV79" s="28">
        <f>외인!EV79</f>
        <v>49519.7</v>
      </c>
      <c r="EW79" s="28">
        <f>시기외!EW79*$G$3+EW78*(1-$G$3)</f>
        <v>1.1451559899849145E-3</v>
      </c>
      <c r="EX79" s="28">
        <f>외인!EX79</f>
        <v>87427.56</v>
      </c>
      <c r="EY79" s="28">
        <f>시기외!EY79*$G$3+EY78*(1-$G$3)</f>
        <v>5.1984069740803327E-4</v>
      </c>
    </row>
    <row r="80" spans="1:155">
      <c r="A80" s="27">
        <f>외인!A80</f>
        <v>46183</v>
      </c>
      <c r="B80" s="28">
        <f>외인!B80</f>
        <v>6138448.0199999996</v>
      </c>
      <c r="C80" s="28">
        <f>시기외!C80*$G$3+C79*(1-$G$3)</f>
        <v>-1.9617101105058482E-3</v>
      </c>
      <c r="D80" s="28">
        <f>외인!D80</f>
        <v>533085.43000000005</v>
      </c>
      <c r="E80" s="28">
        <f>시기외!E80*$G$3+E79*(1-$G$3)</f>
        <v>1.1425528930068718E-3</v>
      </c>
      <c r="F80" s="28">
        <f>외인!F80</f>
        <v>2622706.61</v>
      </c>
      <c r="G80" s="28">
        <f>시기외!G80*$G$3+G79*(1-$G$3)</f>
        <v>-2.3257811828275438E-3</v>
      </c>
      <c r="H80" s="28">
        <f>외인!H80</f>
        <v>277449.56</v>
      </c>
      <c r="I80" s="28">
        <f>시기외!I80*$G$3+I79*(1-$G$3)</f>
        <v>-1.525575508360552E-4</v>
      </c>
      <c r="J80" s="28">
        <f>외인!J80</f>
        <v>40036.550000000003</v>
      </c>
      <c r="K80" s="28">
        <f>시기외!K80*$G$3+K79*(1-$G$3)</f>
        <v>6.7798761408032556E-4</v>
      </c>
      <c r="L80" s="28">
        <f>외인!L80</f>
        <v>257755.54</v>
      </c>
      <c r="M80" s="28">
        <f>시기외!M80*$G$3+M79*(1-$G$3)</f>
        <v>-1.5921509310287669E-4</v>
      </c>
      <c r="N80" s="28">
        <f>외인!N80</f>
        <v>270449.44</v>
      </c>
      <c r="O80" s="28">
        <f>시기외!O80*$G$3+O79*(1-$G$3)</f>
        <v>-3.4676494841386039E-3</v>
      </c>
      <c r="P80" s="28">
        <f>외인!P80</f>
        <v>159360.6</v>
      </c>
      <c r="Q80" s="28">
        <f>시기외!Q80*$G$3+Q79*(1-$G$3)</f>
        <v>4.8665822548120635E-6</v>
      </c>
      <c r="R80" s="28">
        <f>외인!R80</f>
        <v>133814.81</v>
      </c>
      <c r="S80" s="28">
        <f>시기외!S80*$G$3+S79*(1-$G$3)</f>
        <v>-1.7448268759220277E-3</v>
      </c>
      <c r="T80" s="28">
        <f>외인!T80</f>
        <v>7636.62</v>
      </c>
      <c r="U80" s="28">
        <f>시기외!U80*$G$3+U79*(1-$G$3)</f>
        <v>-7.4169666529062253E-4</v>
      </c>
      <c r="V80" s="28">
        <f>외인!V80</f>
        <v>121426.48</v>
      </c>
      <c r="W80" s="28">
        <f>시기외!W80*$G$3+W79*(1-$G$3)</f>
        <v>2.1519354020956734E-3</v>
      </c>
      <c r="X80" s="28">
        <f>외인!X80</f>
        <v>3347798.41</v>
      </c>
      <c r="Y80" s="28">
        <f>시기외!Y80*$G$3+Y79*(1-$G$3)</f>
        <v>-2.4968831472976663E-3</v>
      </c>
      <c r="Z80" s="28">
        <f>외인!Z80</f>
        <v>47644.17</v>
      </c>
      <c r="AA80" s="28">
        <f>시기외!AA80*$G$3+AA79*(1-$G$3)</f>
        <v>1.0801225858224791E-3</v>
      </c>
      <c r="AB80" s="28">
        <f>외인!AB80</f>
        <v>197196.72</v>
      </c>
      <c r="AC80" s="28">
        <f>시기외!AC80*$G$3+AC79*(1-$G$3)</f>
        <v>6.1844791878055169E-4</v>
      </c>
      <c r="AD80" s="28">
        <f>외인!AD80</f>
        <v>19587.259999999998</v>
      </c>
      <c r="AE80" s="28">
        <f>시기외!AE80*$G$3+AE79*(1-$G$3)</f>
        <v>5.1713220616412875E-4</v>
      </c>
      <c r="AF80" s="28">
        <f>외인!AF80</f>
        <v>21765.72</v>
      </c>
      <c r="AG80" s="28">
        <f>시기외!AG80*$G$3+AG79*(1-$G$3)</f>
        <v>5.5280524959320024E-4</v>
      </c>
      <c r="AH80" s="28">
        <f>외인!AH80</f>
        <v>196305.24</v>
      </c>
      <c r="AI80" s="28">
        <f>시기외!AI80*$G$3+AI79*(1-$G$3)</f>
        <v>-1.1879701099223145E-3</v>
      </c>
      <c r="AJ80" s="28">
        <f>외인!AJ80</f>
        <v>97458.42</v>
      </c>
      <c r="AK80" s="28">
        <f>시기외!AK80*$G$3+AK79*(1-$G$3)</f>
        <v>-1.1233137268517501E-3</v>
      </c>
      <c r="AL80" s="28">
        <f>외인!AL80</f>
        <v>98787.73</v>
      </c>
      <c r="AM80" s="28">
        <f>시기외!AM80*$G$3+AM79*(1-$G$3)</f>
        <v>-4.1208926929818873E-3</v>
      </c>
      <c r="AN80" s="28">
        <f>외인!AN80</f>
        <v>187649.08</v>
      </c>
      <c r="AO80" s="28">
        <f>시기외!AO80*$G$3+AO79*(1-$G$3)</f>
        <v>-2.7987144870825387E-3</v>
      </c>
      <c r="AP80" s="28">
        <f>외인!AP80</f>
        <v>149617.35999999999</v>
      </c>
      <c r="AQ80" s="28">
        <f>시기외!AQ80*$G$3+AQ79*(1-$G$3)</f>
        <v>-4.1560369208530357E-4</v>
      </c>
      <c r="AR80" s="28">
        <f>외인!AR80</f>
        <v>23256.41</v>
      </c>
      <c r="AS80" s="28">
        <f>시기외!AS80*$G$3+AS79*(1-$G$3)</f>
        <v>1.0298875740426651E-3</v>
      </c>
      <c r="AT80" s="28">
        <f>외인!AT80</f>
        <v>101178.43</v>
      </c>
      <c r="AU80" s="28">
        <f>시기외!AU80*$G$3+AU79*(1-$G$3)</f>
        <v>-9.9590849753552358E-3</v>
      </c>
      <c r="AV80" s="28">
        <f>외인!AV80</f>
        <v>42718.8</v>
      </c>
      <c r="AW80" s="28">
        <f>시기외!AW80*$G$3+AW79*(1-$G$3)</f>
        <v>-5.8257561190062598E-4</v>
      </c>
      <c r="AX80" s="28">
        <f>외인!AX80</f>
        <v>56880.81</v>
      </c>
      <c r="AY80" s="28">
        <f>시기외!AY80*$G$3+AY79*(1-$G$3)</f>
        <v>2.2903482723624483E-3</v>
      </c>
      <c r="AZ80" s="28">
        <f>외인!AZ80</f>
        <v>3617892.93</v>
      </c>
      <c r="BA80" s="28">
        <f>시기외!BA80*$G$3+BA79*(1-$G$3)</f>
        <v>-2.5275445601067826E-3</v>
      </c>
      <c r="BB80" s="28">
        <f>외인!BB80</f>
        <v>129183.99</v>
      </c>
      <c r="BC80" s="28">
        <f>시기외!BC80*$G$3+BC79*(1-$G$3)</f>
        <v>7.0319655592136732E-4</v>
      </c>
      <c r="BD80" s="28">
        <f>외인!BD80</f>
        <v>30541.67</v>
      </c>
      <c r="BE80" s="28">
        <f>시기외!BE80*$G$3+BE79*(1-$G$3)</f>
        <v>-8.2048397673913987E-4</v>
      </c>
      <c r="BF80" s="28">
        <f>외인!BF80</f>
        <v>0</v>
      </c>
      <c r="BG80" s="28" t="e">
        <f>시기외!BG80*$G$3+BG79*(1-$G$3)</f>
        <v>#DIV/0!</v>
      </c>
      <c r="BH80" s="28">
        <f>외인!BH80</f>
        <v>98988.41</v>
      </c>
      <c r="BI80" s="28">
        <f>시기외!BI80*$G$3+BI79*(1-$G$3)</f>
        <v>7.7348712904025071E-4</v>
      </c>
      <c r="BJ80" s="28">
        <f>외인!BJ80</f>
        <v>107150.13</v>
      </c>
      <c r="BK80" s="28">
        <f>시기외!BK80*$G$3+BK79*(1-$G$3)</f>
        <v>-4.8856790750695183E-4</v>
      </c>
      <c r="BL80" s="28">
        <f>외인!BL80</f>
        <v>37664.03</v>
      </c>
      <c r="BM80" s="28">
        <f>시기외!BM80*$G$3+BM79*(1-$G$3)</f>
        <v>3.440538758818095E-4</v>
      </c>
      <c r="BN80" s="28">
        <f>외인!BN80</f>
        <v>43089.02</v>
      </c>
      <c r="BO80" s="28">
        <f>시기외!BO80*$G$3+BO79*(1-$G$3)</f>
        <v>-2.2298928376363993E-4</v>
      </c>
      <c r="BP80" s="28">
        <f>외인!BP80</f>
        <v>64328.84</v>
      </c>
      <c r="BQ80" s="28">
        <f>시기외!BQ80*$G$3+BQ79*(1-$G$3)</f>
        <v>1.6834950123602362E-3</v>
      </c>
      <c r="BR80" s="28">
        <f>외인!BR80</f>
        <v>270401.01</v>
      </c>
      <c r="BS80" s="28">
        <f>시기외!BS80*$G$3+BS79*(1-$G$3)</f>
        <v>-1.1944055657556539E-3</v>
      </c>
      <c r="BT80" s="28">
        <f>외인!BT80</f>
        <v>3386538.71</v>
      </c>
      <c r="BU80" s="28">
        <f>시기외!BU80*$G$3+BU79*(1-$G$3)</f>
        <v>-2.4296596094747023E-3</v>
      </c>
      <c r="BV80" s="28">
        <f>외인!BV80</f>
        <v>442259.01</v>
      </c>
      <c r="BW80" s="28">
        <f>시기외!BW80*$G$3+BW79*(1-$G$3)</f>
        <v>7.7694391564483176E-4</v>
      </c>
      <c r="BX80" s="28">
        <f>외인!BX80</f>
        <v>68337.16</v>
      </c>
      <c r="BY80" s="28">
        <f>시기외!BY80*$G$3+BY79*(1-$G$3)</f>
        <v>-7.3383471524220037E-4</v>
      </c>
      <c r="BZ80" s="28">
        <f>외인!BZ80</f>
        <v>286436.81</v>
      </c>
      <c r="CA80" s="28">
        <f>시기외!CA80*$G$3+CA79*(1-$G$3)</f>
        <v>-3.26836164806436E-3</v>
      </c>
      <c r="CB80" s="28">
        <f>외인!CB80</f>
        <v>11089.3</v>
      </c>
      <c r="CC80" s="28">
        <f>시기외!CC80*$G$3+CC79*(1-$G$3)</f>
        <v>1.5071901816739766E-4</v>
      </c>
      <c r="CD80" s="28">
        <f>외인!CD80</f>
        <v>23219.01</v>
      </c>
      <c r="CE80" s="28">
        <f>시기외!CE80*$G$3+CE79*(1-$G$3)</f>
        <v>6.0091988501217151E-4</v>
      </c>
      <c r="CF80" s="28">
        <f>외인!CF80</f>
        <v>31156.38</v>
      </c>
      <c r="CG80" s="28">
        <f>시기외!CG80*$G$3+CG79*(1-$G$3)</f>
        <v>1.2031459168933018E-3</v>
      </c>
      <c r="CH80" s="28">
        <f>외인!CH80</f>
        <v>62289.25</v>
      </c>
      <c r="CI80" s="28">
        <f>시기외!CI80*$G$3+CI79*(1-$G$3)</f>
        <v>-2.5761115520132286E-4</v>
      </c>
      <c r="CJ80" s="28">
        <f>외인!CJ80</f>
        <v>293152.52</v>
      </c>
      <c r="CK80" s="28">
        <f>시기외!CK80*$G$3+CK79*(1-$G$3)</f>
        <v>4.4147631127371926E-4</v>
      </c>
      <c r="CL80" s="28">
        <f>외인!CL80</f>
        <v>221789.8</v>
      </c>
      <c r="CM80" s="28">
        <f>시기외!CM80*$G$3+CM79*(1-$G$3)</f>
        <v>7.4338671593148235E-4</v>
      </c>
      <c r="CN80" s="28">
        <f>외인!CN80</f>
        <v>103597.81</v>
      </c>
      <c r="CO80" s="28">
        <f>시기외!CO80*$G$3+CO79*(1-$G$3)</f>
        <v>-8.1754764181339232E-4</v>
      </c>
      <c r="CP80" s="28">
        <f>외인!CP80</f>
        <v>129662.12</v>
      </c>
      <c r="CQ80" s="28">
        <f>시기외!CQ80*$G$3+CQ79*(1-$G$3)</f>
        <v>6.9790399374073883E-4</v>
      </c>
      <c r="CR80" s="28">
        <f>외인!CR80</f>
        <v>163999.32999999999</v>
      </c>
      <c r="CS80" s="28">
        <f>시기외!CS80*$G$3+CS79*(1-$G$3)</f>
        <v>-1.3802592657824312E-3</v>
      </c>
      <c r="CT80" s="28">
        <f>외인!CT80</f>
        <v>235662.45</v>
      </c>
      <c r="CU80" s="28">
        <f>시기외!CU80*$G$3+CU79*(1-$G$3)</f>
        <v>-2.7746210234663566E-3</v>
      </c>
      <c r="CV80" s="28">
        <f>외인!CV80</f>
        <v>3386538.71</v>
      </c>
      <c r="CW80" s="28">
        <f>시기외!CW80*$G$3+CW79*(1-$G$3)</f>
        <v>-2.4296596094747023E-3</v>
      </c>
      <c r="CX80" s="28">
        <f>외인!CX80</f>
        <v>218383.69</v>
      </c>
      <c r="CY80" s="28">
        <f>시기외!CY80*$G$3+CY79*(1-$G$3)</f>
        <v>-4.1599639839959455E-3</v>
      </c>
      <c r="CZ80" s="28">
        <f>외인!CZ80</f>
        <v>16929.82</v>
      </c>
      <c r="DA80" s="28">
        <f>시기외!DA80*$G$3+DA79*(1-$G$3)</f>
        <v>1.5317186528363141E-3</v>
      </c>
      <c r="DB80" s="28">
        <f>외인!DB80</f>
        <v>30541.67</v>
      </c>
      <c r="DC80" s="28">
        <f>시기외!DC80*$G$3+DC79*(1-$G$3)</f>
        <v>-8.2048397673913987E-4</v>
      </c>
      <c r="DD80" s="28">
        <f>외인!DD80</f>
        <v>7636.62</v>
      </c>
      <c r="DE80" s="28">
        <f>시기외!DE80*$G$3+DE79*(1-$G$3)</f>
        <v>-7.4169666529062253E-4</v>
      </c>
      <c r="DF80" s="28">
        <f>외인!DF80</f>
        <v>50561.47</v>
      </c>
      <c r="DG80" s="28">
        <f>시기외!DG80*$G$3+DG79*(1-$G$3)</f>
        <v>-6.0485083554134107E-4</v>
      </c>
      <c r="DH80" s="28">
        <f>외인!DH80</f>
        <v>16168.64</v>
      </c>
      <c r="DI80" s="28">
        <f>시기외!DI80*$G$3+DI79*(1-$G$3)</f>
        <v>1.134669490375173E-3</v>
      </c>
      <c r="DJ80" s="28">
        <f>외인!DJ80</f>
        <v>578381.1</v>
      </c>
      <c r="DK80" s="28">
        <f>시기외!DK80*$G$3+DK79*(1-$G$3)</f>
        <v>-1.1311702564090751E-3</v>
      </c>
      <c r="DL80" s="28">
        <f>외인!DL80</f>
        <v>81027.839999999997</v>
      </c>
      <c r="DM80" s="28">
        <f>시기외!DM80*$G$3+DM79*(1-$G$3)</f>
        <v>-1.3114375053291441E-3</v>
      </c>
      <c r="DN80" s="28">
        <f>외인!DN80</f>
        <v>3386538.71</v>
      </c>
      <c r="DO80" s="28">
        <f>시기외!DO80*$G$3+DO79*(1-$G$3)</f>
        <v>-2.4296596094747023E-3</v>
      </c>
      <c r="DP80" s="28">
        <f>외인!DP80</f>
        <v>64256.02</v>
      </c>
      <c r="DQ80" s="28">
        <f>시기외!DQ80*$G$3+DQ79*(1-$G$3)</f>
        <v>1.8884027018260855E-3</v>
      </c>
      <c r="DR80" s="28">
        <f>외인!DR80</f>
        <v>40615.9</v>
      </c>
      <c r="DS80" s="28">
        <f>시기외!DS80*$G$3+DS79*(1-$G$3)</f>
        <v>5.8792823965961825E-4</v>
      </c>
      <c r="DT80" s="28">
        <f>외인!DT80</f>
        <v>133814.81</v>
      </c>
      <c r="DU80" s="28">
        <f>시기외!DU80*$G$3+DU79*(1-$G$3)</f>
        <v>-1.7448268759220277E-3</v>
      </c>
      <c r="DV80" s="28">
        <f>외인!DV80</f>
        <v>29863.68</v>
      </c>
      <c r="DW80" s="28">
        <f>시기외!DW80*$G$3+DW79*(1-$G$3)</f>
        <v>3.1484949832644838E-4</v>
      </c>
      <c r="DX80" s="28">
        <f>외인!DX80</f>
        <v>121426.48</v>
      </c>
      <c r="DY80" s="28">
        <f>시기외!DY80*$G$3+DY79*(1-$G$3)</f>
        <v>2.1519354020956734E-3</v>
      </c>
      <c r="DZ80" s="28">
        <f>외인!DZ80</f>
        <v>6605.59</v>
      </c>
      <c r="EA80" s="28">
        <f>시기외!EA80*$G$3+EA79*(1-$G$3)</f>
        <v>9.2115935855296722E-4</v>
      </c>
      <c r="EB80" s="28">
        <f>외인!EB80</f>
        <v>9455.8700000000008</v>
      </c>
      <c r="EC80" s="28">
        <f>시기외!EC80*$G$3+EC79*(1-$G$3)</f>
        <v>5.7154183320083196E-5</v>
      </c>
      <c r="ED80" s="28">
        <f>외인!ED80</f>
        <v>8657.33</v>
      </c>
      <c r="EE80" s="28">
        <f>시기외!EE80*$G$3+EE79*(1-$G$3)</f>
        <v>2.4081325854927696E-3</v>
      </c>
      <c r="EF80" s="28">
        <f>외인!EF80</f>
        <v>188207.92</v>
      </c>
      <c r="EG80" s="28">
        <f>시기외!EG80*$G$3+EG79*(1-$G$3)</f>
        <v>-1.9947652656107548E-4</v>
      </c>
      <c r="EH80" s="28">
        <f>외인!EH80</f>
        <v>289278.15999999997</v>
      </c>
      <c r="EI80" s="28">
        <f>시기외!EI80*$G$3+EI79*(1-$G$3)</f>
        <v>6.7133128407911359E-4</v>
      </c>
      <c r="EJ80" s="28">
        <f>외인!EJ80</f>
        <v>92764.5</v>
      </c>
      <c r="EK80" s="28">
        <f>시기외!EK80*$G$3+EK79*(1-$G$3)</f>
        <v>-8.8320760170371428E-5</v>
      </c>
      <c r="EL80" s="28">
        <f>외인!EL80</f>
        <v>25320.720000000001</v>
      </c>
      <c r="EM80" s="28">
        <f>시기외!EM80*$G$3+EM79*(1-$G$3)</f>
        <v>4.0554793542821907E-4</v>
      </c>
      <c r="EN80" s="28">
        <f>외인!EN80</f>
        <v>40615.9</v>
      </c>
      <c r="EO80" s="28">
        <f>시기외!EO80*$G$3+EO79*(1-$G$3)</f>
        <v>5.8792823965961825E-4</v>
      </c>
      <c r="EP80" s="28">
        <f>외인!EP80</f>
        <v>132235.09</v>
      </c>
      <c r="EQ80" s="28">
        <f>시기외!EQ80*$G$3+EQ79*(1-$G$3)</f>
        <v>1.1035922714883704E-3</v>
      </c>
      <c r="ER80" s="28">
        <f>외인!ER80</f>
        <v>9192.99</v>
      </c>
      <c r="ES80" s="28">
        <f>시기외!ES80*$G$3+ES79*(1-$G$3)</f>
        <v>2.7841208176185733E-3</v>
      </c>
      <c r="ET80" s="28">
        <f>외인!ET80</f>
        <v>149617.35999999999</v>
      </c>
      <c r="EU80" s="28">
        <f>시기외!EU80*$G$3+EU79*(1-$G$3)</f>
        <v>-4.1560369208530357E-4</v>
      </c>
      <c r="EV80" s="28">
        <f>외인!EV80</f>
        <v>47644.17</v>
      </c>
      <c r="EW80" s="28">
        <f>시기외!EW80*$G$3+EW79*(1-$G$3)</f>
        <v>1.0801225858224791E-3</v>
      </c>
      <c r="EX80" s="28">
        <f>외인!EX80</f>
        <v>82017.95</v>
      </c>
      <c r="EY80" s="28">
        <f>시기외!EY80*$G$3+EY79*(1-$G$3)</f>
        <v>4.7021503464297871E-4</v>
      </c>
    </row>
    <row r="81" spans="1:155">
      <c r="A81" s="27">
        <f>외인!A81</f>
        <v>46184</v>
      </c>
      <c r="B81" s="28">
        <f>외인!B81</f>
        <v>6164815.2199999997</v>
      </c>
      <c r="C81" s="28">
        <f>시기외!C81*$G$3+C80*(1-$G$3)</f>
        <v>-1.9815637133280433E-3</v>
      </c>
      <c r="D81" s="28">
        <f>외인!D81</f>
        <v>557940.54</v>
      </c>
      <c r="E81" s="28">
        <f>시기외!E81*$G$3+E80*(1-$G$3)</f>
        <v>1.2454128809456428E-3</v>
      </c>
      <c r="F81" s="28">
        <f>외인!F81</f>
        <v>2602176.66</v>
      </c>
      <c r="G81" s="28">
        <f>시기외!G81*$G$3+G80*(1-$G$3)</f>
        <v>-2.4296094371190858E-3</v>
      </c>
      <c r="H81" s="28">
        <f>외인!H81</f>
        <v>277992.96000000002</v>
      </c>
      <c r="I81" s="28">
        <f>시기외!I81*$G$3+I80*(1-$G$3)</f>
        <v>-1.7440097885376447E-4</v>
      </c>
      <c r="J81" s="28">
        <f>외인!J81</f>
        <v>40484.61</v>
      </c>
      <c r="K81" s="28">
        <f>시기외!K81*$G$3+K80*(1-$G$3)</f>
        <v>7.9986464286551848E-4</v>
      </c>
      <c r="L81" s="28">
        <f>외인!L81</f>
        <v>257623.64</v>
      </c>
      <c r="M81" s="28">
        <f>시기외!M81*$G$3+M80*(1-$G$3)</f>
        <v>-2.3586383314498321E-4</v>
      </c>
      <c r="N81" s="28">
        <f>외인!N81</f>
        <v>268642.36</v>
      </c>
      <c r="O81" s="28">
        <f>시기외!O81*$G$3+O80*(1-$G$3)</f>
        <v>-3.5878793683426858E-3</v>
      </c>
      <c r="P81" s="28">
        <f>외인!P81</f>
        <v>160829.25</v>
      </c>
      <c r="Q81" s="28">
        <f>시기외!Q81*$G$3+Q80*(1-$G$3)</f>
        <v>-4.5691278882535805E-5</v>
      </c>
      <c r="R81" s="28">
        <f>외인!R81</f>
        <v>135501.12</v>
      </c>
      <c r="S81" s="28">
        <f>시기외!S81*$G$3+S80*(1-$G$3)</f>
        <v>-1.1040078799172081E-3</v>
      </c>
      <c r="T81" s="28">
        <f>외인!T81</f>
        <v>7819.3</v>
      </c>
      <c r="U81" s="28">
        <f>시기외!U81*$G$3+U80*(1-$G$3)</f>
        <v>-5.7289247890551494E-4</v>
      </c>
      <c r="V81" s="28">
        <f>외인!V81</f>
        <v>132683.51999999999</v>
      </c>
      <c r="W81" s="28">
        <f>시기외!W81*$G$3+W80*(1-$G$3)</f>
        <v>2.5722804990803349E-3</v>
      </c>
      <c r="X81" s="28">
        <f>외인!X81</f>
        <v>3376274.99</v>
      </c>
      <c r="Y81" s="28">
        <f>시기외!Y81*$G$3+Y80*(1-$G$3)</f>
        <v>-2.6110315178788563E-3</v>
      </c>
      <c r="Z81" s="28">
        <f>외인!Z81</f>
        <v>49742.01</v>
      </c>
      <c r="AA81" s="28">
        <f>시기외!AA81*$G$3+AA80*(1-$G$3)</f>
        <v>1.0003649957934237E-3</v>
      </c>
      <c r="AB81" s="28">
        <f>외인!AB81</f>
        <v>194750.43</v>
      </c>
      <c r="AC81" s="28">
        <f>시기외!AC81*$G$3+AC80*(1-$G$3)</f>
        <v>5.7194817105797038E-4</v>
      </c>
      <c r="AD81" s="28">
        <f>외인!AD81</f>
        <v>19541.61</v>
      </c>
      <c r="AE81" s="28">
        <f>시기외!AE81*$G$3+AE80*(1-$G$3)</f>
        <v>4.6315983335555025E-4</v>
      </c>
      <c r="AF81" s="28">
        <f>외인!AF81</f>
        <v>22150.66</v>
      </c>
      <c r="AG81" s="28">
        <f>시기외!AG81*$G$3+AG80*(1-$G$3)</f>
        <v>4.4393541748085881E-4</v>
      </c>
      <c r="AH81" s="28">
        <f>외인!AH81</f>
        <v>194417.14</v>
      </c>
      <c r="AI81" s="28">
        <f>시기외!AI81*$G$3+AI80*(1-$G$3)</f>
        <v>-1.1188311035912868E-3</v>
      </c>
      <c r="AJ81" s="28">
        <f>외인!AJ81</f>
        <v>99247.95</v>
      </c>
      <c r="AK81" s="28">
        <f>시기외!AK81*$G$3+AK80*(1-$G$3)</f>
        <v>-4.033351516742103E-4</v>
      </c>
      <c r="AL81" s="28">
        <f>외인!AL81</f>
        <v>99568.35</v>
      </c>
      <c r="AM81" s="28">
        <f>시기외!AM81*$G$3+AM80*(1-$G$3)</f>
        <v>-3.8692364403562548E-3</v>
      </c>
      <c r="AN81" s="28">
        <f>외인!AN81</f>
        <v>185186.82</v>
      </c>
      <c r="AO81" s="28">
        <f>시기외!AO81*$G$3+AO80*(1-$G$3)</f>
        <v>-3.1217188365025984E-3</v>
      </c>
      <c r="AP81" s="28">
        <f>외인!AP81</f>
        <v>148215.67000000001</v>
      </c>
      <c r="AQ81" s="28">
        <f>시기외!AQ81*$G$3+AQ80*(1-$G$3)</f>
        <v>-4.9402425349215579E-5</v>
      </c>
      <c r="AR81" s="28">
        <f>외인!AR81</f>
        <v>23164.62</v>
      </c>
      <c r="AS81" s="28">
        <f>시기외!AS81*$G$3+AS80*(1-$G$3)</f>
        <v>1.1981351708889951E-3</v>
      </c>
      <c r="AT81" s="28">
        <f>외인!AT81</f>
        <v>103381.6</v>
      </c>
      <c r="AU81" s="28">
        <f>시기외!AU81*$G$3+AU80*(1-$G$3)</f>
        <v>-9.0739458562854158E-3</v>
      </c>
      <c r="AV81" s="28">
        <f>외인!AV81</f>
        <v>43866.73</v>
      </c>
      <c r="AW81" s="28">
        <f>시기외!AW81*$G$3+AW80*(1-$G$3)</f>
        <v>-4.3946492161095322E-4</v>
      </c>
      <c r="AX81" s="28">
        <f>외인!AX81</f>
        <v>56078</v>
      </c>
      <c r="AY81" s="28">
        <f>시기외!AY81*$G$3+AY80*(1-$G$3)</f>
        <v>2.4922424735230805E-3</v>
      </c>
      <c r="AZ81" s="28">
        <f>외인!AZ81</f>
        <v>3647077.8</v>
      </c>
      <c r="BA81" s="28">
        <f>시기외!BA81*$G$3+BA80*(1-$G$3)</f>
        <v>-2.5973006534466148E-3</v>
      </c>
      <c r="BB81" s="28">
        <f>외인!BB81</f>
        <v>131531.98000000001</v>
      </c>
      <c r="BC81" s="28">
        <f>시기외!BC81*$G$3+BC80*(1-$G$3)</f>
        <v>7.0393011799791956E-4</v>
      </c>
      <c r="BD81" s="28">
        <f>외인!BD81</f>
        <v>30244.53</v>
      </c>
      <c r="BE81" s="28">
        <f>시기외!BE81*$G$3+BE80*(1-$G$3)</f>
        <v>-5.9542025447772236E-4</v>
      </c>
      <c r="BF81" s="28">
        <f>외인!BF81</f>
        <v>0</v>
      </c>
      <c r="BG81" s="28" t="e">
        <f>시기외!BG81*$G$3+BG80*(1-$G$3)</f>
        <v>#DIV/0!</v>
      </c>
      <c r="BH81" s="28">
        <f>외인!BH81</f>
        <v>98717.35</v>
      </c>
      <c r="BI81" s="28">
        <f>시기외!BI81*$G$3+BI80*(1-$G$3)</f>
        <v>5.1927789953030816E-4</v>
      </c>
      <c r="BJ81" s="28">
        <f>외인!BJ81</f>
        <v>109273.4</v>
      </c>
      <c r="BK81" s="28">
        <f>시기외!BK81*$G$3+BK80*(1-$G$3)</f>
        <v>-3.8935666110161208E-4</v>
      </c>
      <c r="BL81" s="28">
        <f>외인!BL81</f>
        <v>37410.46</v>
      </c>
      <c r="BM81" s="28">
        <f>시기외!BM81*$G$3+BM80*(1-$G$3)</f>
        <v>3.4265067408077726E-4</v>
      </c>
      <c r="BN81" s="28">
        <f>외인!BN81</f>
        <v>42526.27</v>
      </c>
      <c r="BO81" s="28">
        <f>시기외!BO81*$G$3+BO80*(1-$G$3)</f>
        <v>-2.35242696180377E-4</v>
      </c>
      <c r="BP81" s="28">
        <f>외인!BP81</f>
        <v>63231.19</v>
      </c>
      <c r="BQ81" s="28">
        <f>시기외!BQ81*$G$3+BQ80*(1-$G$3)</f>
        <v>1.6771461665536446E-3</v>
      </c>
      <c r="BR81" s="28">
        <f>외인!BR81</f>
        <v>268870.78999999998</v>
      </c>
      <c r="BS81" s="28">
        <f>시기외!BS81*$G$3+BS80*(1-$G$3)</f>
        <v>-9.2768278670392486E-4</v>
      </c>
      <c r="BT81" s="28">
        <f>외인!BT81</f>
        <v>3417610.62</v>
      </c>
      <c r="BU81" s="28">
        <f>시기외!BU81*$G$3+BU80*(1-$G$3)</f>
        <v>-2.5427714516835279E-3</v>
      </c>
      <c r="BV81" s="28">
        <f>외인!BV81</f>
        <v>448031.74</v>
      </c>
      <c r="BW81" s="28">
        <f>시기외!BW81*$G$3+BW80*(1-$G$3)</f>
        <v>7.0735903296913726E-4</v>
      </c>
      <c r="BX81" s="28">
        <f>외인!BX81</f>
        <v>68897.36</v>
      </c>
      <c r="BY81" s="28">
        <f>시기외!BY81*$G$3+BY80*(1-$G$3)</f>
        <v>-6.7354598215925052E-4</v>
      </c>
      <c r="BZ81" s="28">
        <f>외인!BZ81</f>
        <v>284755.17</v>
      </c>
      <c r="CA81" s="28">
        <f>시기외!CA81*$G$3+CA80*(1-$G$3)</f>
        <v>-3.3893006953405235E-3</v>
      </c>
      <c r="CB81" s="28">
        <f>외인!CB81</f>
        <v>11266.48</v>
      </c>
      <c r="CC81" s="28">
        <f>시기외!CC81*$G$3+CC80*(1-$G$3)</f>
        <v>5.5097954860400624E-4</v>
      </c>
      <c r="CD81" s="28">
        <f>외인!CD81</f>
        <v>24617.040000000001</v>
      </c>
      <c r="CE81" s="28">
        <f>시기외!CE81*$G$3+CE80*(1-$G$3)</f>
        <v>8.6638410225518673E-4</v>
      </c>
      <c r="CF81" s="28">
        <f>외인!CF81</f>
        <v>32102.41</v>
      </c>
      <c r="CG81" s="28">
        <f>시기외!CG81*$G$3+CG80*(1-$G$3)</f>
        <v>1.0896922563980078E-3</v>
      </c>
      <c r="CH81" s="28">
        <f>외인!CH81</f>
        <v>63441.51</v>
      </c>
      <c r="CI81" s="28">
        <f>시기외!CI81*$G$3+CI80*(1-$G$3)</f>
        <v>-1.232093666542725E-4</v>
      </c>
      <c r="CJ81" s="28">
        <f>외인!CJ81</f>
        <v>298790.81</v>
      </c>
      <c r="CK81" s="28">
        <f>시기외!CK81*$G$3+CK80*(1-$G$3)</f>
        <v>4.1941865384634151E-4</v>
      </c>
      <c r="CL81" s="28">
        <f>외인!CL81</f>
        <v>220196.18</v>
      </c>
      <c r="CM81" s="28">
        <f>시기외!CM81*$G$3+CM80*(1-$G$3)</f>
        <v>6.8273386808611833E-4</v>
      </c>
      <c r="CN81" s="28">
        <f>외인!CN81</f>
        <v>103497.52</v>
      </c>
      <c r="CO81" s="28">
        <f>시기외!CO81*$G$3+CO80*(1-$G$3)</f>
        <v>-8.3806964464527823E-4</v>
      </c>
      <c r="CP81" s="28">
        <f>외인!CP81</f>
        <v>132016.04999999999</v>
      </c>
      <c r="CQ81" s="28">
        <f>시기외!CQ81*$G$3+CQ80*(1-$G$3)</f>
        <v>6.9836486015942625E-4</v>
      </c>
      <c r="CR81" s="28">
        <f>외인!CR81</f>
        <v>166266.43</v>
      </c>
      <c r="CS81" s="28">
        <f>시기외!CS81*$G$3+CS80*(1-$G$3)</f>
        <v>-8.5224594810626706E-4</v>
      </c>
      <c r="CT81" s="28">
        <f>외인!CT81</f>
        <v>239583.09</v>
      </c>
      <c r="CU81" s="28">
        <f>시기외!CU81*$G$3+CU80*(1-$G$3)</f>
        <v>-2.3788615664984965E-3</v>
      </c>
      <c r="CV81" s="28">
        <f>외인!CV81</f>
        <v>3417610.62</v>
      </c>
      <c r="CW81" s="28">
        <f>시기외!CW81*$G$3+CW80*(1-$G$3)</f>
        <v>-2.5427714516835279E-3</v>
      </c>
      <c r="CX81" s="28">
        <f>외인!CX81</f>
        <v>219792.11</v>
      </c>
      <c r="CY81" s="28">
        <f>시기외!CY81*$G$3+CY80*(1-$G$3)</f>
        <v>-3.8456549051777318E-3</v>
      </c>
      <c r="CZ81" s="28">
        <f>외인!CZ81</f>
        <v>17189.41</v>
      </c>
      <c r="DA81" s="28">
        <f>시기외!DA81*$G$3+DA80*(1-$G$3)</f>
        <v>1.1018534497996228E-3</v>
      </c>
      <c r="DB81" s="28">
        <f>외인!DB81</f>
        <v>30244.53</v>
      </c>
      <c r="DC81" s="28">
        <f>시기외!DC81*$G$3+DC80*(1-$G$3)</f>
        <v>-5.9542025447772236E-4</v>
      </c>
      <c r="DD81" s="28">
        <f>외인!DD81</f>
        <v>7819.3</v>
      </c>
      <c r="DE81" s="28">
        <f>시기외!DE81*$G$3+DE80*(1-$G$3)</f>
        <v>-5.7289247890551494E-4</v>
      </c>
      <c r="DF81" s="28">
        <f>외인!DF81</f>
        <v>50764.31</v>
      </c>
      <c r="DG81" s="28">
        <f>시기외!DG81*$G$3+DG80*(1-$G$3)</f>
        <v>-5.0567505537010339E-4</v>
      </c>
      <c r="DH81" s="28">
        <f>외인!DH81</f>
        <v>17433.87</v>
      </c>
      <c r="DI81" s="28">
        <f>시기외!DI81*$G$3+DI80*(1-$G$3)</f>
        <v>1.3843895830791847E-3</v>
      </c>
      <c r="DJ81" s="28">
        <f>외인!DJ81</f>
        <v>573368.76</v>
      </c>
      <c r="DK81" s="28">
        <f>시기외!DK81*$G$3+DK80*(1-$G$3)</f>
        <v>-1.0807294499439108E-3</v>
      </c>
      <c r="DL81" s="28">
        <f>외인!DL81</f>
        <v>81233.19</v>
      </c>
      <c r="DM81" s="28">
        <f>시기외!DM81*$G$3+DM80*(1-$G$3)</f>
        <v>-1.3530797263824081E-3</v>
      </c>
      <c r="DN81" s="28">
        <f>외인!DN81</f>
        <v>3417610.62</v>
      </c>
      <c r="DO81" s="28">
        <f>시기외!DO81*$G$3+DO80*(1-$G$3)</f>
        <v>-2.5427714516835279E-3</v>
      </c>
      <c r="DP81" s="28">
        <f>외인!DP81</f>
        <v>67388.42</v>
      </c>
      <c r="DQ81" s="28">
        <f>시기외!DQ81*$G$3+DQ80*(1-$G$3)</f>
        <v>1.7587833664068479E-3</v>
      </c>
      <c r="DR81" s="28">
        <f>외인!DR81</f>
        <v>41157.17</v>
      </c>
      <c r="DS81" s="28">
        <f>시기외!DS81*$G$3+DS80*(1-$G$3)</f>
        <v>7.1495550346707161E-4</v>
      </c>
      <c r="DT81" s="28">
        <f>외인!DT81</f>
        <v>135501.12</v>
      </c>
      <c r="DU81" s="28">
        <f>시기외!DU81*$G$3+DU80*(1-$G$3)</f>
        <v>-1.1040078799172081E-3</v>
      </c>
      <c r="DV81" s="28">
        <f>외인!DV81</f>
        <v>30443.8</v>
      </c>
      <c r="DW81" s="28">
        <f>시기외!DW81*$G$3+DW80*(1-$G$3)</f>
        <v>3.2841691835866548E-4</v>
      </c>
      <c r="DX81" s="28">
        <f>외인!DX81</f>
        <v>132683.51999999999</v>
      </c>
      <c r="DY81" s="28">
        <f>시기외!DY81*$G$3+DY80*(1-$G$3)</f>
        <v>2.5722804990803349E-3</v>
      </c>
      <c r="DZ81" s="28">
        <f>외인!DZ81</f>
        <v>6741.07</v>
      </c>
      <c r="EA81" s="28">
        <f>시기외!EA81*$G$3+EA80*(1-$G$3)</f>
        <v>7.2695143796239561E-4</v>
      </c>
      <c r="EB81" s="28">
        <f>외인!EB81</f>
        <v>10150.1</v>
      </c>
      <c r="EC81" s="28">
        <f>시기외!EC81*$G$3+EC80*(1-$G$3)</f>
        <v>3.1815774029728345E-4</v>
      </c>
      <c r="ED81" s="28">
        <f>외인!ED81</f>
        <v>8879.64</v>
      </c>
      <c r="EE81" s="28">
        <f>시기외!EE81*$G$3+EE80*(1-$G$3)</f>
        <v>2.327163425768605E-3</v>
      </c>
      <c r="EF81" s="28">
        <f>외인!EF81</f>
        <v>189383.59</v>
      </c>
      <c r="EG81" s="28">
        <f>시기외!EG81*$G$3+EG80*(1-$G$3)</f>
        <v>-1.9047763078649616E-4</v>
      </c>
      <c r="EH81" s="28">
        <f>외인!EH81</f>
        <v>295848.17</v>
      </c>
      <c r="EI81" s="28">
        <f>시기외!EI81*$G$3+EI80*(1-$G$3)</f>
        <v>5.5407148419930159E-4</v>
      </c>
      <c r="EJ81" s="28">
        <f>외인!EJ81</f>
        <v>94137.84</v>
      </c>
      <c r="EK81" s="28">
        <f>시기외!EK81*$G$3+EK80*(1-$G$3)</f>
        <v>5.1481315969495255E-5</v>
      </c>
      <c r="EL81" s="28">
        <f>외인!EL81</f>
        <v>26741.03</v>
      </c>
      <c r="EM81" s="28">
        <f>시기외!EM81*$G$3+EM80*(1-$G$3)</f>
        <v>6.6590975218164391E-4</v>
      </c>
      <c r="EN81" s="28">
        <f>외인!EN81</f>
        <v>41157.17</v>
      </c>
      <c r="EO81" s="28">
        <f>시기외!EO81*$G$3+EO80*(1-$G$3)</f>
        <v>7.1495550346707161E-4</v>
      </c>
      <c r="EP81" s="28">
        <f>외인!EP81</f>
        <v>131182.57999999999</v>
      </c>
      <c r="EQ81" s="28">
        <f>시기외!EQ81*$G$3+EQ80*(1-$G$3)</f>
        <v>1.1351606263698413E-3</v>
      </c>
      <c r="ER81" s="28">
        <f>외인!ER81</f>
        <v>9845.4699999999993</v>
      </c>
      <c r="ES81" s="28">
        <f>시기외!ES81*$G$3+ES80*(1-$G$3)</f>
        <v>2.4973668706258622E-3</v>
      </c>
      <c r="ET81" s="28">
        <f>외인!ET81</f>
        <v>148215.67000000001</v>
      </c>
      <c r="EU81" s="28">
        <f>시기외!EU81*$G$3+EU80*(1-$G$3)</f>
        <v>-4.9402425349215579E-5</v>
      </c>
      <c r="EV81" s="28">
        <f>외인!EV81</f>
        <v>49742.01</v>
      </c>
      <c r="EW81" s="28">
        <f>시기외!EW81*$G$3+EW80*(1-$G$3)</f>
        <v>1.0003649957934237E-3</v>
      </c>
      <c r="EX81" s="28">
        <f>외인!EX81</f>
        <v>82274.039999999994</v>
      </c>
      <c r="EY81" s="28">
        <f>시기외!EY81*$G$3+EY80*(1-$G$3)</f>
        <v>5.1863391422597347E-4</v>
      </c>
    </row>
    <row r="82" spans="1:155">
      <c r="A82" s="27">
        <f>외인!A82</f>
        <v>46185</v>
      </c>
      <c r="B82" s="28">
        <f>외인!B82</f>
        <v>6450003.9100000001</v>
      </c>
      <c r="C82" s="28">
        <f>시기외!C82*$G$3+C81*(1-$G$3)</f>
        <v>-1.7781607668904975E-3</v>
      </c>
      <c r="D82" s="28">
        <f>외인!D82</f>
        <v>575894.67000000004</v>
      </c>
      <c r="E82" s="28">
        <f>시기외!E82*$G$3+E81*(1-$G$3)</f>
        <v>1.5763156349066592E-3</v>
      </c>
      <c r="F82" s="28">
        <f>외인!F82</f>
        <v>2775144.85</v>
      </c>
      <c r="G82" s="28">
        <f>시기외!G82*$G$3+G81*(1-$G$3)</f>
        <v>-2.17902636370513E-3</v>
      </c>
      <c r="H82" s="28">
        <f>외인!H82</f>
        <v>293390.76</v>
      </c>
      <c r="I82" s="28">
        <f>시기외!I82*$G$3+I81*(1-$G$3)</f>
        <v>-6.0141370987004238E-5</v>
      </c>
      <c r="J82" s="28">
        <f>외인!J82</f>
        <v>39736.53</v>
      </c>
      <c r="K82" s="28">
        <f>시기외!K82*$G$3+K81*(1-$G$3)</f>
        <v>8.5169122167129451E-4</v>
      </c>
      <c r="L82" s="28">
        <f>외인!L82</f>
        <v>271671.61</v>
      </c>
      <c r="M82" s="28">
        <f>시기외!M82*$G$3+M81*(1-$G$3)</f>
        <v>-1.9021624056846209E-4</v>
      </c>
      <c r="N82" s="28">
        <f>외인!N82</f>
        <v>279765.93</v>
      </c>
      <c r="O82" s="28">
        <f>시기외!O82*$G$3+O81*(1-$G$3)</f>
        <v>-3.4188334320805099E-3</v>
      </c>
      <c r="P82" s="28">
        <f>외인!P82</f>
        <v>161877.56</v>
      </c>
      <c r="Q82" s="28">
        <f>시기외!Q82*$G$3+Q81*(1-$G$3)</f>
        <v>-8.6770386650744717E-5</v>
      </c>
      <c r="R82" s="28">
        <f>외인!R82</f>
        <v>140181.64000000001</v>
      </c>
      <c r="S82" s="28">
        <f>시기외!S82*$G$3+S81*(1-$G$3)</f>
        <v>-1.0926372547069324E-4</v>
      </c>
      <c r="T82" s="28">
        <f>외인!T82</f>
        <v>7895.7</v>
      </c>
      <c r="U82" s="28">
        <f>시기외!U82*$G$3+U81*(1-$G$3)</f>
        <v>-3.4504914167143575E-4</v>
      </c>
      <c r="V82" s="28">
        <f>외인!V82</f>
        <v>145064.43</v>
      </c>
      <c r="W82" s="28">
        <f>시기외!W82*$G$3+W81*(1-$G$3)</f>
        <v>3.584290865891186E-3</v>
      </c>
      <c r="X82" s="28">
        <f>외인!X82</f>
        <v>3564626.13</v>
      </c>
      <c r="Y82" s="28">
        <f>시기외!Y82*$G$3+Y81*(1-$G$3)</f>
        <v>-2.337857064058623E-3</v>
      </c>
      <c r="Z82" s="28">
        <f>외인!Z82</f>
        <v>50186.15</v>
      </c>
      <c r="AA82" s="28">
        <f>시기외!AA82*$G$3+AA81*(1-$G$3)</f>
        <v>9.6850064911414716E-4</v>
      </c>
      <c r="AB82" s="28">
        <f>외인!AB82</f>
        <v>203049.16</v>
      </c>
      <c r="AC82" s="28">
        <f>시기외!AC82*$G$3+AC81*(1-$G$3)</f>
        <v>5.8697022801519865E-4</v>
      </c>
      <c r="AD82" s="28">
        <f>외인!AD82</f>
        <v>20411.36</v>
      </c>
      <c r="AE82" s="28">
        <f>시기외!AE82*$G$3+AE81*(1-$G$3)</f>
        <v>8.8906352246140448E-4</v>
      </c>
      <c r="AF82" s="28">
        <f>외인!AF82</f>
        <v>23409.93</v>
      </c>
      <c r="AG82" s="28">
        <f>시기외!AG82*$G$3+AG81*(1-$G$3)</f>
        <v>3.9252727212250562E-4</v>
      </c>
      <c r="AH82" s="28">
        <f>외인!AH82</f>
        <v>201010.92</v>
      </c>
      <c r="AI82" s="28">
        <f>시기외!AI82*$G$3+AI81*(1-$G$3)</f>
        <v>-1.0747789469625671E-3</v>
      </c>
      <c r="AJ82" s="28">
        <f>외인!AJ82</f>
        <v>104553.89</v>
      </c>
      <c r="AK82" s="28">
        <f>시기외!AK82*$G$3+AK81*(1-$G$3)</f>
        <v>8.6489601023779323E-4</v>
      </c>
      <c r="AL82" s="28">
        <f>외인!AL82</f>
        <v>104799.35</v>
      </c>
      <c r="AM82" s="28">
        <f>시기외!AM82*$G$3+AM81*(1-$G$3)</f>
        <v>-3.3121668314825808E-3</v>
      </c>
      <c r="AN82" s="28">
        <f>외인!AN82</f>
        <v>191558.11</v>
      </c>
      <c r="AO82" s="28">
        <f>시기외!AO82*$G$3+AO81*(1-$G$3)</f>
        <v>-3.1765561346412583E-3</v>
      </c>
      <c r="AP82" s="28">
        <f>외인!AP82</f>
        <v>152385.04</v>
      </c>
      <c r="AQ82" s="28">
        <f>시기외!AQ82*$G$3+AQ81*(1-$G$3)</f>
        <v>-1.806810190979728E-4</v>
      </c>
      <c r="AR82" s="28">
        <f>외인!AR82</f>
        <v>23912.95</v>
      </c>
      <c r="AS82" s="28">
        <f>시기외!AS82*$G$3+AS81*(1-$G$3)</f>
        <v>1.6450063532740143E-3</v>
      </c>
      <c r="AT82" s="28">
        <f>외인!AT82</f>
        <v>101839.47</v>
      </c>
      <c r="AU82" s="28">
        <f>시기외!AU82*$G$3+AU81*(1-$G$3)</f>
        <v>-7.825501633517952E-3</v>
      </c>
      <c r="AV82" s="28">
        <f>외인!AV82</f>
        <v>43857.08</v>
      </c>
      <c r="AW82" s="28">
        <f>시기외!AW82*$G$3+AW81*(1-$G$3)</f>
        <v>-3.4736980712234155E-4</v>
      </c>
      <c r="AX82" s="28">
        <f>외인!AX82</f>
        <v>62813.03</v>
      </c>
      <c r="AY82" s="28">
        <f>시기외!AY82*$G$3+AY81*(1-$G$3)</f>
        <v>2.2880092453912266E-3</v>
      </c>
      <c r="AZ82" s="28">
        <f>외인!AZ82</f>
        <v>3828955.24</v>
      </c>
      <c r="BA82" s="28">
        <f>시기외!BA82*$G$3+BA81*(1-$G$3)</f>
        <v>-2.3346679372430552E-3</v>
      </c>
      <c r="BB82" s="28">
        <f>외인!BB82</f>
        <v>136173.21</v>
      </c>
      <c r="BC82" s="28">
        <f>시기외!BC82*$G$3+BC81*(1-$G$3)</f>
        <v>7.3632503193091659E-4</v>
      </c>
      <c r="BD82" s="28">
        <f>외인!BD82</f>
        <v>33392.78</v>
      </c>
      <c r="BE82" s="28">
        <f>시기외!BE82*$G$3+BE81*(1-$G$3)</f>
        <v>-1.5975381785317418E-4</v>
      </c>
      <c r="BF82" s="28">
        <f>외인!BF82</f>
        <v>0</v>
      </c>
      <c r="BG82" s="28" t="e">
        <f>시기외!BG82*$G$3+BG81*(1-$G$3)</f>
        <v>#DIV/0!</v>
      </c>
      <c r="BH82" s="28">
        <f>외인!BH82</f>
        <v>106140.19</v>
      </c>
      <c r="BI82" s="28">
        <f>시기외!BI82*$G$3+BI81*(1-$G$3)</f>
        <v>3.4760906894669289E-4</v>
      </c>
      <c r="BJ82" s="28">
        <f>외인!BJ82</f>
        <v>114985.18</v>
      </c>
      <c r="BK82" s="28">
        <f>시기외!BK82*$G$3+BK81*(1-$G$3)</f>
        <v>-6.6130731851133696E-5</v>
      </c>
      <c r="BL82" s="28">
        <f>외인!BL82</f>
        <v>38476.36</v>
      </c>
      <c r="BM82" s="28">
        <f>시기외!BM82*$G$3+BM81*(1-$G$3)</f>
        <v>3.9177594040744698E-4</v>
      </c>
      <c r="BN82" s="28">
        <f>외인!BN82</f>
        <v>44741.23</v>
      </c>
      <c r="BO82" s="28">
        <f>시기외!BO82*$G$3+BO81*(1-$G$3)</f>
        <v>-1.5785736252650056E-4</v>
      </c>
      <c r="BP82" s="28">
        <f>외인!BP82</f>
        <v>69236.72</v>
      </c>
      <c r="BQ82" s="28">
        <f>시기외!BQ82*$G$3+BQ81*(1-$G$3)</f>
        <v>1.3467299020388966E-3</v>
      </c>
      <c r="BR82" s="28">
        <f>외인!BR82</f>
        <v>278084.90000000002</v>
      </c>
      <c r="BS82" s="28">
        <f>시기외!BS82*$G$3+BS81*(1-$G$3)</f>
        <v>-8.7230148465591872E-4</v>
      </c>
      <c r="BT82" s="28">
        <f>외인!BT82</f>
        <v>3798241.64</v>
      </c>
      <c r="BU82" s="28">
        <f>시기외!BU82*$G$3+BU81*(1-$G$3)</f>
        <v>-2.2544197886072326E-3</v>
      </c>
      <c r="BV82" s="28">
        <f>외인!BV82</f>
        <v>304053.31</v>
      </c>
      <c r="BW82" s="28">
        <f>시기외!BW82*$G$3+BW81*(1-$G$3)</f>
        <v>7.4688911743275908E-4</v>
      </c>
      <c r="BX82" s="28">
        <f>외인!BX82</f>
        <v>72384.61</v>
      </c>
      <c r="BY82" s="28">
        <f>시기외!BY82*$G$3+BY81*(1-$G$3)</f>
        <v>-4.1128376661229656E-4</v>
      </c>
      <c r="BZ82" s="28">
        <f>외인!BZ82</f>
        <v>296357.46000000002</v>
      </c>
      <c r="CA82" s="28">
        <f>시기외!CA82*$G$3+CA81*(1-$G$3)</f>
        <v>-3.2272590928434518E-3</v>
      </c>
      <c r="CB82" s="28">
        <f>외인!CB82</f>
        <v>11228.33</v>
      </c>
      <c r="CC82" s="28">
        <f>시기외!CC82*$G$3+CC81*(1-$G$3)</f>
        <v>7.2695502663451799E-4</v>
      </c>
      <c r="CD82" s="28">
        <f>외인!CD82</f>
        <v>25158.99</v>
      </c>
      <c r="CE82" s="28">
        <f>시기외!CE82*$G$3+CE81*(1-$G$3)</f>
        <v>1.3694778643057594E-3</v>
      </c>
      <c r="CF82" s="28">
        <f>외인!CF82</f>
        <v>31630.47</v>
      </c>
      <c r="CG82" s="28">
        <f>시기외!CG82*$G$3+CG81*(1-$G$3)</f>
        <v>1.0705895551334969E-3</v>
      </c>
      <c r="CH82" s="28">
        <f>외인!CH82</f>
        <v>63742.6</v>
      </c>
      <c r="CI82" s="28">
        <f>시기외!CI82*$G$3+CI81*(1-$G$3)</f>
        <v>-3.0157997373406021E-5</v>
      </c>
      <c r="CJ82" s="28">
        <f>외인!CJ82</f>
        <v>298449.78000000003</v>
      </c>
      <c r="CK82" s="28">
        <f>시기외!CK82*$G$3+CK81*(1-$G$3)</f>
        <v>3.7422852041838546E-4</v>
      </c>
      <c r="CL82" s="28">
        <f>외인!CL82</f>
        <v>228688.44</v>
      </c>
      <c r="CM82" s="28">
        <f>시기외!CM82*$G$3+CM81*(1-$G$3)</f>
        <v>7.2228829201510412E-4</v>
      </c>
      <c r="CN82" s="28">
        <f>외인!CN82</f>
        <v>107492.76</v>
      </c>
      <c r="CO82" s="28">
        <f>시기외!CO82*$G$3+CO81*(1-$G$3)</f>
        <v>-7.1533305049964577E-4</v>
      </c>
      <c r="CP82" s="28">
        <f>외인!CP82</f>
        <v>136636.26</v>
      </c>
      <c r="CQ82" s="28">
        <f>시기외!CQ82*$G$3+CQ81*(1-$G$3)</f>
        <v>7.3135310477370698E-4</v>
      </c>
      <c r="CR82" s="28">
        <f>외인!CR82</f>
        <v>171240.16</v>
      </c>
      <c r="CS82" s="28">
        <f>시기외!CS82*$G$3+CS81*(1-$G$3)</f>
        <v>-2.5284353517466369E-5</v>
      </c>
      <c r="CT82" s="28">
        <f>외인!CT82</f>
        <v>225791.43</v>
      </c>
      <c r="CU82" s="28">
        <f>시기외!CU82*$G$3+CU81*(1-$G$3)</f>
        <v>-2.3409596340880036E-3</v>
      </c>
      <c r="CV82" s="28">
        <f>외인!CV82</f>
        <v>3798241.64</v>
      </c>
      <c r="CW82" s="28">
        <f>시기외!CW82*$G$3+CW81*(1-$G$3)</f>
        <v>-2.2544197886072326E-3</v>
      </c>
      <c r="CX82" s="28">
        <f>외인!CX82</f>
        <v>223501.94</v>
      </c>
      <c r="CY82" s="28">
        <f>시기외!CY82*$G$3+CY81*(1-$G$3)</f>
        <v>-3.3071076390984245E-3</v>
      </c>
      <c r="CZ82" s="28">
        <f>외인!CZ82</f>
        <v>17411.27</v>
      </c>
      <c r="DA82" s="28">
        <f>시기외!DA82*$G$3+DA81*(1-$G$3)</f>
        <v>1.0056764164988426E-3</v>
      </c>
      <c r="DB82" s="28">
        <f>외인!DB82</f>
        <v>33392.78</v>
      </c>
      <c r="DC82" s="28">
        <f>시기외!DC82*$G$3+DC81*(1-$G$3)</f>
        <v>-1.5975381785317418E-4</v>
      </c>
      <c r="DD82" s="28">
        <f>외인!DD82</f>
        <v>7895.7</v>
      </c>
      <c r="DE82" s="28">
        <f>시기외!DE82*$G$3+DE81*(1-$G$3)</f>
        <v>-3.4504914167143575E-4</v>
      </c>
      <c r="DF82" s="28">
        <f>외인!DF82</f>
        <v>53795.26</v>
      </c>
      <c r="DG82" s="28">
        <f>시기외!DG82*$G$3+DG81*(1-$G$3)</f>
        <v>-1.8536396053458437E-4</v>
      </c>
      <c r="DH82" s="28">
        <f>외인!DH82</f>
        <v>17716.09</v>
      </c>
      <c r="DI82" s="28">
        <f>시기외!DI82*$G$3+DI81*(1-$G$3)</f>
        <v>1.7443755059246076E-3</v>
      </c>
      <c r="DJ82" s="28">
        <f>외인!DJ82</f>
        <v>597019.92000000004</v>
      </c>
      <c r="DK82" s="28">
        <f>시기외!DK82*$G$3+DK81*(1-$G$3)</f>
        <v>-1.0955860577571469E-3</v>
      </c>
      <c r="DL82" s="28">
        <f>외인!DL82</f>
        <v>84563.8</v>
      </c>
      <c r="DM82" s="28">
        <f>시기외!DM82*$G$3+DM81*(1-$G$3)</f>
        <v>-1.2181582672349375E-3</v>
      </c>
      <c r="DN82" s="28">
        <f>외인!DN82</f>
        <v>3798241.64</v>
      </c>
      <c r="DO82" s="28">
        <f>시기외!DO82*$G$3+DO81*(1-$G$3)</f>
        <v>-2.2544197886072326E-3</v>
      </c>
      <c r="DP82" s="28">
        <f>외인!DP82</f>
        <v>66109.61</v>
      </c>
      <c r="DQ82" s="28">
        <f>시기외!DQ82*$G$3+DQ81*(1-$G$3)</f>
        <v>1.5410738744849792E-3</v>
      </c>
      <c r="DR82" s="28">
        <f>외인!DR82</f>
        <v>40520.81</v>
      </c>
      <c r="DS82" s="28">
        <f>시기외!DS82*$G$3+DS81*(1-$G$3)</f>
        <v>7.3537966761139627E-4</v>
      </c>
      <c r="DT82" s="28">
        <f>외인!DT82</f>
        <v>140181.64000000001</v>
      </c>
      <c r="DU82" s="28">
        <f>시기외!DU82*$G$3+DU81*(1-$G$3)</f>
        <v>-1.0926372547069324E-4</v>
      </c>
      <c r="DV82" s="28">
        <f>외인!DV82</f>
        <v>30723.47</v>
      </c>
      <c r="DW82" s="28">
        <f>시기외!DW82*$G$3+DW81*(1-$G$3)</f>
        <v>3.8359844901717454E-4</v>
      </c>
      <c r="DX82" s="28">
        <f>외인!DX82</f>
        <v>145064.43</v>
      </c>
      <c r="DY82" s="28">
        <f>시기외!DY82*$G$3+DY81*(1-$G$3)</f>
        <v>3.584290865891186E-3</v>
      </c>
      <c r="DZ82" s="28">
        <f>외인!DZ82</f>
        <v>6862.9</v>
      </c>
      <c r="EA82" s="28">
        <f>시기외!EA82*$G$3+EA81*(1-$G$3)</f>
        <v>5.7274448074219999E-4</v>
      </c>
      <c r="EB82" s="28">
        <f>외인!EB82</f>
        <v>10189.74</v>
      </c>
      <c r="EC82" s="28">
        <f>시기외!EC82*$G$3+EC81*(1-$G$3)</f>
        <v>6.2915012988770495E-4</v>
      </c>
      <c r="ED82" s="28">
        <f>외인!ED82</f>
        <v>9139.93</v>
      </c>
      <c r="EE82" s="28">
        <f>시기외!EE82*$G$3+EE81*(1-$G$3)</f>
        <v>2.411659767053743E-3</v>
      </c>
      <c r="EF82" s="28">
        <f>외인!EF82</f>
        <v>191119.47</v>
      </c>
      <c r="EG82" s="28">
        <f>시기외!EG82*$G$3+EG81*(1-$G$3)</f>
        <v>-1.5334903517940057E-4</v>
      </c>
      <c r="EH82" s="28">
        <f>외인!EH82</f>
        <v>141721.65</v>
      </c>
      <c r="EI82" s="28">
        <f>시기외!EI82*$G$3+EI81*(1-$G$3)</f>
        <v>4.61361122880071E-4</v>
      </c>
      <c r="EJ82" s="28">
        <f>외인!EJ82</f>
        <v>93803.19</v>
      </c>
      <c r="EK82" s="28">
        <f>시기외!EK82*$G$3+EK81*(1-$G$3)</f>
        <v>1.4993768277923387E-4</v>
      </c>
      <c r="EL82" s="28">
        <f>외인!EL82</f>
        <v>27346.75</v>
      </c>
      <c r="EM82" s="28">
        <f>시기외!EM82*$G$3+EM81*(1-$G$3)</f>
        <v>1.1490470817308684E-3</v>
      </c>
      <c r="EN82" s="28">
        <f>외인!EN82</f>
        <v>40520.81</v>
      </c>
      <c r="EO82" s="28">
        <f>시기외!EO82*$G$3+EO81*(1-$G$3)</f>
        <v>7.3537966761139627E-4</v>
      </c>
      <c r="EP82" s="28">
        <f>외인!EP82</f>
        <v>139019.01999999999</v>
      </c>
      <c r="EQ82" s="28">
        <f>시기외!EQ82*$G$3+EQ81*(1-$G$3)</f>
        <v>1.2838852476809047E-3</v>
      </c>
      <c r="ER82" s="28">
        <f>외인!ER82</f>
        <v>10544.26</v>
      </c>
      <c r="ES82" s="28">
        <f>시기외!ES82*$G$3+ES81*(1-$G$3)</f>
        <v>2.8276539637673813E-3</v>
      </c>
      <c r="ET82" s="28">
        <f>외인!ET82</f>
        <v>152385.04</v>
      </c>
      <c r="EU82" s="28">
        <f>시기외!EU82*$G$3+EU81*(1-$G$3)</f>
        <v>-1.806810190979728E-4</v>
      </c>
      <c r="EV82" s="28">
        <f>외인!EV82</f>
        <v>50186.15</v>
      </c>
      <c r="EW82" s="28">
        <f>시기외!EW82*$G$3+EW81*(1-$G$3)</f>
        <v>9.6850064911414716E-4</v>
      </c>
      <c r="EX82" s="28">
        <f>외인!EX82</f>
        <v>86450.11</v>
      </c>
      <c r="EY82" s="28">
        <f>시기외!EY82*$G$3+EY81*(1-$G$3)</f>
        <v>5.8996725953378525E-4</v>
      </c>
    </row>
    <row r="83" spans="1:155">
      <c r="A83" s="27">
        <f>외인!A83</f>
        <v>46188</v>
      </c>
      <c r="B83" s="28">
        <f>외인!B83</f>
        <v>6784811.9400000004</v>
      </c>
      <c r="C83" s="28">
        <f>시기외!C83*$G$3+C82*(1-$G$3)</f>
        <v>-1.5215805266873793E-3</v>
      </c>
      <c r="D83" s="28">
        <f>외인!D83</f>
        <v>580090.86</v>
      </c>
      <c r="E83" s="28">
        <f>시기외!E83*$G$3+E82*(1-$G$3)</f>
        <v>1.6533841208054558E-3</v>
      </c>
      <c r="F83" s="28">
        <f>외인!F83</f>
        <v>2907745.71</v>
      </c>
      <c r="G83" s="28">
        <f>시기외!G83*$G$3+G82*(1-$G$3)</f>
        <v>-1.8677815741122543E-3</v>
      </c>
      <c r="H83" s="28">
        <f>외인!H83</f>
        <v>308133.46999999997</v>
      </c>
      <c r="I83" s="28">
        <f>시기외!I83*$G$3+I82*(1-$G$3)</f>
        <v>5.376110287516931E-5</v>
      </c>
      <c r="J83" s="28">
        <f>외인!J83</f>
        <v>40898</v>
      </c>
      <c r="K83" s="28">
        <f>시기외!K83*$G$3+K82*(1-$G$3)</f>
        <v>9.334613756231049E-4</v>
      </c>
      <c r="L83" s="28">
        <f>외인!L83</f>
        <v>285412.78000000003</v>
      </c>
      <c r="M83" s="28">
        <f>시기외!M83*$G$3+M82*(1-$G$3)</f>
        <v>-1.3915381575785107E-4</v>
      </c>
      <c r="N83" s="28">
        <f>외인!N83</f>
        <v>294010.28999999998</v>
      </c>
      <c r="O83" s="28">
        <f>시기외!O83*$G$3+O82*(1-$G$3)</f>
        <v>-3.044993973903887E-3</v>
      </c>
      <c r="P83" s="28">
        <f>외인!P83</f>
        <v>165473.63</v>
      </c>
      <c r="Q83" s="28">
        <f>시기외!Q83*$G$3+Q82*(1-$G$3)</f>
        <v>-4.9108600665126191E-5</v>
      </c>
      <c r="R83" s="28">
        <f>외인!R83</f>
        <v>142757.63</v>
      </c>
      <c r="S83" s="28">
        <f>시기외!S83*$G$3+S82*(1-$G$3)</f>
        <v>4.3742489967714014E-5</v>
      </c>
      <c r="T83" s="28">
        <f>외인!T83</f>
        <v>8062.1</v>
      </c>
      <c r="U83" s="28">
        <f>시기외!U83*$G$3+U82*(1-$G$3)</f>
        <v>-4.7516036915005934E-5</v>
      </c>
      <c r="V83" s="28">
        <f>외인!V83</f>
        <v>143331.96</v>
      </c>
      <c r="W83" s="28">
        <f>시기외!W83*$G$3+W82*(1-$G$3)</f>
        <v>4.221570565818027E-3</v>
      </c>
      <c r="X83" s="28">
        <f>외인!X83</f>
        <v>3744974.25</v>
      </c>
      <c r="Y83" s="28">
        <f>시기외!Y83*$G$3+Y82*(1-$G$3)</f>
        <v>-2.0121185809299897E-3</v>
      </c>
      <c r="Z83" s="28">
        <f>외인!Z83</f>
        <v>51610.68</v>
      </c>
      <c r="AA83" s="28">
        <f>시기외!AA83*$G$3+AA82*(1-$G$3)</f>
        <v>9.3536804024260667E-4</v>
      </c>
      <c r="AB83" s="28">
        <f>외인!AB83</f>
        <v>213018.21</v>
      </c>
      <c r="AC83" s="28">
        <f>시기외!AC83*$G$3+AC82*(1-$G$3)</f>
        <v>7.9318203332005648E-4</v>
      </c>
      <c r="AD83" s="28">
        <f>외인!AD83</f>
        <v>22582.53</v>
      </c>
      <c r="AE83" s="28">
        <f>시기외!AE83*$G$3+AE82*(1-$G$3)</f>
        <v>2.3520235139790797E-3</v>
      </c>
      <c r="AF83" s="28">
        <f>외인!AF83</f>
        <v>24731.439999999999</v>
      </c>
      <c r="AG83" s="28">
        <f>시기외!AG83*$G$3+AG82*(1-$G$3)</f>
        <v>4.4267978631334047E-4</v>
      </c>
      <c r="AH83" s="28">
        <f>외인!AH83</f>
        <v>217555.64</v>
      </c>
      <c r="AI83" s="28">
        <f>시기외!AI83*$G$3+AI82*(1-$G$3)</f>
        <v>-9.6624139225138725E-4</v>
      </c>
      <c r="AJ83" s="28">
        <f>외인!AJ83</f>
        <v>103896.48</v>
      </c>
      <c r="AK83" s="28">
        <f>시기외!AK83*$G$3+AK82*(1-$G$3)</f>
        <v>1.0451647205633157E-3</v>
      </c>
      <c r="AL83" s="28">
        <f>외인!AL83</f>
        <v>110691.78</v>
      </c>
      <c r="AM83" s="28">
        <f>시기외!AM83*$G$3+AM82*(1-$G$3)</f>
        <v>-2.657112086421368E-3</v>
      </c>
      <c r="AN83" s="28">
        <f>외인!AN83</f>
        <v>200007.62</v>
      </c>
      <c r="AO83" s="28">
        <f>시기외!AO83*$G$3+AO82*(1-$G$3)</f>
        <v>-3.004712349361787E-3</v>
      </c>
      <c r="AP83" s="28">
        <f>외인!AP83</f>
        <v>166440.62</v>
      </c>
      <c r="AQ83" s="28">
        <f>시기외!AQ83*$G$3+AQ82*(1-$G$3)</f>
        <v>-2.8200367713948431E-4</v>
      </c>
      <c r="AR83" s="28">
        <f>외인!AR83</f>
        <v>25698.06</v>
      </c>
      <c r="AS83" s="28">
        <f>시기외!AS83*$G$3+AS82*(1-$G$3)</f>
        <v>2.9130250168389995E-3</v>
      </c>
      <c r="AT83" s="28">
        <f>외인!AT83</f>
        <v>105658.49</v>
      </c>
      <c r="AU83" s="28">
        <f>시기외!AU83*$G$3+AU82*(1-$G$3)</f>
        <v>-6.7602980908588982E-3</v>
      </c>
      <c r="AV83" s="28">
        <f>외인!AV83</f>
        <v>43966.03</v>
      </c>
      <c r="AW83" s="28">
        <f>시기외!AW83*$G$3+AW82*(1-$G$3)</f>
        <v>-3.2640092112266243E-4</v>
      </c>
      <c r="AX83" s="28">
        <f>외인!AX83</f>
        <v>62608.41</v>
      </c>
      <c r="AY83" s="28">
        <f>시기외!AY83*$G$3+AY82*(1-$G$3)</f>
        <v>1.4140086465303078E-3</v>
      </c>
      <c r="AZ83" s="28">
        <f>외인!AZ83</f>
        <v>4036764.93</v>
      </c>
      <c r="BA83" s="28">
        <f>시기외!BA83*$G$3+BA82*(1-$G$3)</f>
        <v>-1.9949387116861088E-3</v>
      </c>
      <c r="BB83" s="28">
        <f>외인!BB83</f>
        <v>145408.88</v>
      </c>
      <c r="BC83" s="28">
        <f>시기외!BC83*$G$3+BC82*(1-$G$3)</f>
        <v>7.7498715256720701E-4</v>
      </c>
      <c r="BD83" s="28">
        <f>외인!BD83</f>
        <v>34751.5</v>
      </c>
      <c r="BE83" s="28">
        <f>시기외!BE83*$G$3+BE82*(1-$G$3)</f>
        <v>1.0184721896371848E-4</v>
      </c>
      <c r="BF83" s="28">
        <f>외인!BF83</f>
        <v>0</v>
      </c>
      <c r="BG83" s="28" t="e">
        <f>시기외!BG83*$G$3+BG82*(1-$G$3)</f>
        <v>#DIV/0!</v>
      </c>
      <c r="BH83" s="28">
        <f>외인!BH83</f>
        <v>112421.29</v>
      </c>
      <c r="BI83" s="28">
        <f>시기외!BI83*$G$3+BI82*(1-$G$3)</f>
        <v>2.3265868222698308E-4</v>
      </c>
      <c r="BJ83" s="28">
        <f>외인!BJ83</f>
        <v>119818.19</v>
      </c>
      <c r="BK83" s="28">
        <f>시기외!BK83*$G$3+BK82*(1-$G$3)</f>
        <v>2.511238642662494E-4</v>
      </c>
      <c r="BL83" s="28">
        <f>외인!BL83</f>
        <v>39620.15</v>
      </c>
      <c r="BM83" s="28">
        <f>시기외!BM83*$G$3+BM82*(1-$G$3)</f>
        <v>3.8842791003815215E-4</v>
      </c>
      <c r="BN83" s="28">
        <f>외인!BN83</f>
        <v>46537.47</v>
      </c>
      <c r="BO83" s="28">
        <f>시기외!BO83*$G$3+BO82*(1-$G$3)</f>
        <v>-8.4479659411946124E-5</v>
      </c>
      <c r="BP83" s="28">
        <f>외인!BP83</f>
        <v>70504.45</v>
      </c>
      <c r="BQ83" s="28">
        <f>시기외!BQ83*$G$3+BQ82*(1-$G$3)</f>
        <v>5.0830938981087669E-4</v>
      </c>
      <c r="BR83" s="28">
        <f>외인!BR83</f>
        <v>298811.87</v>
      </c>
      <c r="BS83" s="28">
        <f>시기외!BS83*$G$3+BS82*(1-$G$3)</f>
        <v>-7.653939625758315E-4</v>
      </c>
      <c r="BT83" s="28">
        <f>외인!BT83</f>
        <v>3984884.08</v>
      </c>
      <c r="BU83" s="28">
        <f>시기외!BU83*$G$3+BU82*(1-$G$3)</f>
        <v>-1.9331213186823588E-3</v>
      </c>
      <c r="BV83" s="28">
        <f>외인!BV83</f>
        <v>316439.26</v>
      </c>
      <c r="BW83" s="28">
        <f>시기외!BW83*$G$3+BW82*(1-$G$3)</f>
        <v>7.278867881426376E-4</v>
      </c>
      <c r="BX83" s="28">
        <f>외인!BX83</f>
        <v>76576.08</v>
      </c>
      <c r="BY83" s="28">
        <f>시기외!BY83*$G$3+BY82*(1-$G$3)</f>
        <v>1.8569819235493529E-4</v>
      </c>
      <c r="BZ83" s="28">
        <f>외인!BZ83</f>
        <v>310699.40000000002</v>
      </c>
      <c r="CA83" s="28">
        <f>시기외!CA83*$G$3+CA82*(1-$G$3)</f>
        <v>-2.8828908886261747E-3</v>
      </c>
      <c r="CB83" s="28">
        <f>외인!CB83</f>
        <v>11433.33</v>
      </c>
      <c r="CC83" s="28">
        <f>시기외!CC83*$G$3+CC82*(1-$G$3)</f>
        <v>8.6431972178899869E-4</v>
      </c>
      <c r="CD83" s="28">
        <f>외인!CD83</f>
        <v>24913.74</v>
      </c>
      <c r="CE83" s="28">
        <f>시기외!CE83*$G$3+CE82*(1-$G$3)</f>
        <v>1.5888266101595672E-3</v>
      </c>
      <c r="CF83" s="28">
        <f>외인!CF83</f>
        <v>31739.81</v>
      </c>
      <c r="CG83" s="28">
        <f>시기외!CG83*$G$3+CG82*(1-$G$3)</f>
        <v>1.0318112266028516E-3</v>
      </c>
      <c r="CH83" s="28">
        <f>외인!CH83</f>
        <v>63937.919999999998</v>
      </c>
      <c r="CI83" s="28">
        <f>시기외!CI83*$G$3+CI82*(1-$G$3)</f>
        <v>7.4704243673677348E-6</v>
      </c>
      <c r="CJ83" s="28">
        <f>외인!CJ83</f>
        <v>303381.81</v>
      </c>
      <c r="CK83" s="28">
        <f>시기외!CK83*$G$3+CK82*(1-$G$3)</f>
        <v>3.1973809470283544E-4</v>
      </c>
      <c r="CL83" s="28">
        <f>외인!CL83</f>
        <v>238649.45</v>
      </c>
      <c r="CM83" s="28">
        <f>시기외!CM83*$G$3+CM82*(1-$G$3)</f>
        <v>9.4721188496325848E-4</v>
      </c>
      <c r="CN83" s="28">
        <f>외인!CN83</f>
        <v>109006.85</v>
      </c>
      <c r="CO83" s="28">
        <f>시기외!CO83*$G$3+CO82*(1-$G$3)</f>
        <v>-5.2350854584221822E-4</v>
      </c>
      <c r="CP83" s="28">
        <f>외인!CP83</f>
        <v>145887.19</v>
      </c>
      <c r="CQ83" s="28">
        <f>시기외!CQ83*$G$3+CQ82*(1-$G$3)</f>
        <v>7.7102016179304692E-4</v>
      </c>
      <c r="CR83" s="28">
        <f>외인!CR83</f>
        <v>173661.67</v>
      </c>
      <c r="CS83" s="28">
        <f>시기외!CS83*$G$3+CS82*(1-$G$3)</f>
        <v>8.5878676259573954E-5</v>
      </c>
      <c r="CT83" s="28">
        <f>외인!CT83</f>
        <v>251261.58</v>
      </c>
      <c r="CU83" s="28">
        <f>시기외!CU83*$G$3+CU82*(1-$G$3)</f>
        <v>-1.844153926128395E-3</v>
      </c>
      <c r="CV83" s="28">
        <f>외인!CV83</f>
        <v>3984884.08</v>
      </c>
      <c r="CW83" s="28">
        <f>시기외!CW83*$G$3+CW82*(1-$G$3)</f>
        <v>-1.9331213186823588E-3</v>
      </c>
      <c r="CX83" s="28">
        <f>외인!CX83</f>
        <v>234786.7</v>
      </c>
      <c r="CY83" s="28">
        <f>시기외!CY83*$G$3+CY82*(1-$G$3)</f>
        <v>-2.9309790809523349E-3</v>
      </c>
      <c r="CZ83" s="28">
        <f>외인!CZ83</f>
        <v>17593.73</v>
      </c>
      <c r="DA83" s="28">
        <f>시기외!DA83*$G$3+DA82*(1-$G$3)</f>
        <v>8.4343680623166935E-4</v>
      </c>
      <c r="DB83" s="28">
        <f>외인!DB83</f>
        <v>34751.5</v>
      </c>
      <c r="DC83" s="28">
        <f>시기외!DC83*$G$3+DC82*(1-$G$3)</f>
        <v>1.0184721896371848E-4</v>
      </c>
      <c r="DD83" s="28">
        <f>외인!DD83</f>
        <v>8062.1</v>
      </c>
      <c r="DE83" s="28">
        <f>시기외!DE83*$G$3+DE82*(1-$G$3)</f>
        <v>-4.7516036915005934E-5</v>
      </c>
      <c r="DF83" s="28">
        <f>외인!DF83</f>
        <v>57326.54</v>
      </c>
      <c r="DG83" s="28">
        <f>시기외!DG83*$G$3+DG82*(1-$G$3)</f>
        <v>5.5478529802240484E-4</v>
      </c>
      <c r="DH83" s="28">
        <f>외인!DH83</f>
        <v>17384.2</v>
      </c>
      <c r="DI83" s="28">
        <f>시기외!DI83*$G$3+DI82*(1-$G$3)</f>
        <v>1.6777847761452716E-3</v>
      </c>
      <c r="DJ83" s="28">
        <f>외인!DJ83</f>
        <v>640389.46</v>
      </c>
      <c r="DK83" s="28">
        <f>시기외!DK83*$G$3+DK82*(1-$G$3)</f>
        <v>-1.0120114914754566E-3</v>
      </c>
      <c r="DL83" s="28">
        <f>외인!DL83</f>
        <v>85608.5</v>
      </c>
      <c r="DM83" s="28">
        <f>시기외!DM83*$G$3+DM82*(1-$G$3)</f>
        <v>-9.9868922274199377E-4</v>
      </c>
      <c r="DN83" s="28">
        <f>외인!DN83</f>
        <v>3984884.08</v>
      </c>
      <c r="DO83" s="28">
        <f>시기외!DO83*$G$3+DO82*(1-$G$3)</f>
        <v>-1.9331213186823588E-3</v>
      </c>
      <c r="DP83" s="28">
        <f>외인!DP83</f>
        <v>67241.75</v>
      </c>
      <c r="DQ83" s="28">
        <f>시기외!DQ83*$G$3+DQ82*(1-$G$3)</f>
        <v>1.3593541171578142E-3</v>
      </c>
      <c r="DR83" s="28">
        <f>외인!DR83</f>
        <v>41519.730000000003</v>
      </c>
      <c r="DS83" s="28">
        <f>시기외!DS83*$G$3+DS82*(1-$G$3)</f>
        <v>7.6612403069736888E-4</v>
      </c>
      <c r="DT83" s="28">
        <f>외인!DT83</f>
        <v>142757.63</v>
      </c>
      <c r="DU83" s="28">
        <f>시기외!DU83*$G$3+DU82*(1-$G$3)</f>
        <v>4.3742489967714014E-5</v>
      </c>
      <c r="DV83" s="28">
        <f>외인!DV83</f>
        <v>30562.61</v>
      </c>
      <c r="DW83" s="28">
        <f>시기외!DW83*$G$3+DW82*(1-$G$3)</f>
        <v>2.8728282376881339E-4</v>
      </c>
      <c r="DX83" s="28">
        <f>외인!DX83</f>
        <v>143331.96</v>
      </c>
      <c r="DY83" s="28">
        <f>시기외!DY83*$G$3+DY82*(1-$G$3)</f>
        <v>4.221570565818027E-3</v>
      </c>
      <c r="DZ83" s="28">
        <f>외인!DZ83</f>
        <v>6888.8</v>
      </c>
      <c r="EA83" s="28">
        <f>시기외!EA83*$G$3+EA82*(1-$G$3)</f>
        <v>3.5107983491939579E-4</v>
      </c>
      <c r="EB83" s="28">
        <f>외인!EB83</f>
        <v>10123.51</v>
      </c>
      <c r="EC83" s="28">
        <f>시기외!EC83*$G$3+EC82*(1-$G$3)</f>
        <v>7.6228717529496469E-4</v>
      </c>
      <c r="ED83" s="28">
        <f>외인!ED83</f>
        <v>9179.9</v>
      </c>
      <c r="EE83" s="28">
        <f>시기외!EE83*$G$3+EE82*(1-$G$3)</f>
        <v>2.1354912568290352E-3</v>
      </c>
      <c r="EF83" s="28">
        <f>외인!EF83</f>
        <v>194850.51</v>
      </c>
      <c r="EG83" s="28">
        <f>시기외!EG83*$G$3+EG82*(1-$G$3)</f>
        <v>-1.2584855429775984E-4</v>
      </c>
      <c r="EH83" s="28">
        <f>외인!EH83</f>
        <v>151249.1</v>
      </c>
      <c r="EI83" s="28">
        <f>시기외!EI83*$G$3+EI82*(1-$G$3)</f>
        <v>3.6818782378341514E-4</v>
      </c>
      <c r="EJ83" s="28">
        <f>외인!EJ83</f>
        <v>95030.52</v>
      </c>
      <c r="EK83" s="28">
        <f>시기외!EK83*$G$3+EK82*(1-$G$3)</f>
        <v>2.224671655955792E-4</v>
      </c>
      <c r="EL83" s="28">
        <f>외인!EL83</f>
        <v>27101.23</v>
      </c>
      <c r="EM83" s="28">
        <f>시기외!EM83*$G$3+EM82*(1-$G$3)</f>
        <v>1.3731039617900615E-3</v>
      </c>
      <c r="EN83" s="28">
        <f>외인!EN83</f>
        <v>41519.730000000003</v>
      </c>
      <c r="EO83" s="28">
        <f>시기외!EO83*$G$3+EO82*(1-$G$3)</f>
        <v>7.6612403069736888E-4</v>
      </c>
      <c r="EP83" s="28">
        <f>외인!EP83</f>
        <v>142008.12</v>
      </c>
      <c r="EQ83" s="28">
        <f>시기외!EQ83*$G$3+EQ82*(1-$G$3)</f>
        <v>1.3257982027354361E-3</v>
      </c>
      <c r="ER83" s="28">
        <f>외인!ER83</f>
        <v>9811.75</v>
      </c>
      <c r="ES83" s="28">
        <f>시기외!ES83*$G$3+ES82*(1-$G$3)</f>
        <v>1.794446388407468E-3</v>
      </c>
      <c r="ET83" s="28">
        <f>외인!ET83</f>
        <v>166440.62</v>
      </c>
      <c r="EU83" s="28">
        <f>시기외!EU83*$G$3+EU82*(1-$G$3)</f>
        <v>-2.8200367713948431E-4</v>
      </c>
      <c r="EV83" s="28">
        <f>외인!EV83</f>
        <v>51610.68</v>
      </c>
      <c r="EW83" s="28">
        <f>시기외!EW83*$G$3+EW82*(1-$G$3)</f>
        <v>9.3536804024260667E-4</v>
      </c>
      <c r="EX83" s="28">
        <f>외인!EX83</f>
        <v>94276.51</v>
      </c>
      <c r="EY83" s="28">
        <f>시기외!EY83*$G$3+EY82*(1-$G$3)</f>
        <v>6.712501642359551E-4</v>
      </c>
    </row>
    <row r="84" spans="1:155">
      <c r="A84" s="27">
        <f>외인!A84</f>
        <v>46189</v>
      </c>
      <c r="B84" s="28">
        <f>외인!B84</f>
        <v>6928129.79</v>
      </c>
      <c r="C84" s="28">
        <f>시기외!C84*$G$3+C83*(1-$G$3)</f>
        <v>-1.2653842387438871E-3</v>
      </c>
      <c r="D84" s="28">
        <f>외인!D84</f>
        <v>571685.81999999995</v>
      </c>
      <c r="E84" s="28">
        <f>시기외!E84*$G$3+E83*(1-$G$3)</f>
        <v>1.3775988983241647E-3</v>
      </c>
      <c r="F84" s="28">
        <f>외인!F84</f>
        <v>2948811.63</v>
      </c>
      <c r="G84" s="28">
        <f>시기외!G84*$G$3+G83*(1-$G$3)</f>
        <v>-1.5764842533026965E-3</v>
      </c>
      <c r="H84" s="28">
        <f>외인!H84</f>
        <v>304225.3</v>
      </c>
      <c r="I84" s="28">
        <f>시기외!I84*$G$3+I83*(1-$G$3)</f>
        <v>6.7872361537478384E-5</v>
      </c>
      <c r="J84" s="28">
        <f>외인!J84</f>
        <v>39879.42</v>
      </c>
      <c r="K84" s="28">
        <f>시기외!K84*$G$3+K83*(1-$G$3)</f>
        <v>6.8970388307623947E-4</v>
      </c>
      <c r="L84" s="28">
        <f>외인!L84</f>
        <v>281880.65000000002</v>
      </c>
      <c r="M84" s="28">
        <f>시기외!M84*$G$3+M83*(1-$G$3)</f>
        <v>-1.5464604186036138E-4</v>
      </c>
      <c r="N84" s="28">
        <f>외인!N84</f>
        <v>294814.37</v>
      </c>
      <c r="O84" s="28">
        <f>시기외!O84*$G$3+O83*(1-$G$3)</f>
        <v>-2.6786628169742565E-3</v>
      </c>
      <c r="P84" s="28">
        <f>외인!P84</f>
        <v>166296.29</v>
      </c>
      <c r="Q84" s="28">
        <f>시기외!Q84*$G$3+Q83*(1-$G$3)</f>
        <v>-1.4716659277463884E-4</v>
      </c>
      <c r="R84" s="28">
        <f>외인!R84</f>
        <v>139884.54</v>
      </c>
      <c r="S84" s="28">
        <f>시기외!S84*$G$3+S83*(1-$G$3)</f>
        <v>2.7241580749571767E-4</v>
      </c>
      <c r="T84" s="28">
        <f>외인!T84</f>
        <v>8011.81</v>
      </c>
      <c r="U84" s="28">
        <f>시기외!U84*$G$3+U83*(1-$G$3)</f>
        <v>1.6641217962678608E-4</v>
      </c>
      <c r="V84" s="28">
        <f>외인!V84</f>
        <v>136468.29</v>
      </c>
      <c r="W84" s="28">
        <f>시기외!W84*$G$3+W83*(1-$G$3)</f>
        <v>4.1574581614677976E-3</v>
      </c>
      <c r="X84" s="28">
        <f>외인!X84</f>
        <v>3839813.68</v>
      </c>
      <c r="Y84" s="28">
        <f>시기외!Y84*$G$3+Y83*(1-$G$3)</f>
        <v>-1.7168321999897897E-3</v>
      </c>
      <c r="Z84" s="28">
        <f>외인!Z84</f>
        <v>51569.279999999999</v>
      </c>
      <c r="AA84" s="28">
        <f>시기외!AA84*$G$3+AA83*(1-$G$3)</f>
        <v>8.8833271411188511E-4</v>
      </c>
      <c r="AB84" s="28">
        <f>외인!AB84</f>
        <v>216497.54</v>
      </c>
      <c r="AC84" s="28">
        <f>시기외!AC84*$G$3+AC83*(1-$G$3)</f>
        <v>9.7711593427375057E-4</v>
      </c>
      <c r="AD84" s="28">
        <f>외인!AD84</f>
        <v>22261.21</v>
      </c>
      <c r="AE84" s="28">
        <f>시기외!AE84*$G$3+AE83*(1-$G$3)</f>
        <v>3.6881946498170119E-3</v>
      </c>
      <c r="AF84" s="28">
        <f>외인!AF84</f>
        <v>25547.9</v>
      </c>
      <c r="AG84" s="28">
        <f>시기외!AG84*$G$3+AG83*(1-$G$3)</f>
        <v>5.3650331049428569E-4</v>
      </c>
      <c r="AH84" s="28">
        <f>외인!AH84</f>
        <v>218876.07</v>
      </c>
      <c r="AI84" s="28">
        <f>시기외!AI84*$G$3+AI83*(1-$G$3)</f>
        <v>-7.2882068858574163E-4</v>
      </c>
      <c r="AJ84" s="28">
        <f>외인!AJ84</f>
        <v>103091.22</v>
      </c>
      <c r="AK84" s="28">
        <f>시기외!AK84*$G$3+AK83*(1-$G$3)</f>
        <v>1.2647949946152576E-3</v>
      </c>
      <c r="AL84" s="28">
        <f>외인!AL84</f>
        <v>112279.08</v>
      </c>
      <c r="AM84" s="28">
        <f>시기외!AM84*$G$3+AM83*(1-$G$3)</f>
        <v>-2.0215692113745558E-3</v>
      </c>
      <c r="AN84" s="28">
        <f>외인!AN84</f>
        <v>199618.71</v>
      </c>
      <c r="AO84" s="28">
        <f>시기외!AO84*$G$3+AO83*(1-$G$3)</f>
        <v>-2.8393996481158282E-3</v>
      </c>
      <c r="AP84" s="28">
        <f>외인!AP84</f>
        <v>165340.75</v>
      </c>
      <c r="AQ84" s="28">
        <f>시기외!AQ84*$G$3+AQ83*(1-$G$3)</f>
        <v>-4.4023476193674255E-4</v>
      </c>
      <c r="AR84" s="28">
        <f>외인!AR84</f>
        <v>25649.03</v>
      </c>
      <c r="AS84" s="28">
        <f>시기외!AS84*$G$3+AS83*(1-$G$3)</f>
        <v>4.0953383378036709E-3</v>
      </c>
      <c r="AT84" s="28">
        <f>외인!AT84</f>
        <v>105231.4</v>
      </c>
      <c r="AU84" s="28">
        <f>시기외!AU84*$G$3+AU83*(1-$G$3)</f>
        <v>-5.7625326790457102E-3</v>
      </c>
      <c r="AV84" s="28">
        <f>외인!AV84</f>
        <v>44034.94</v>
      </c>
      <c r="AW84" s="28">
        <f>시기외!AW84*$G$3+AW83*(1-$G$3)</f>
        <v>-3.4906458503073469E-4</v>
      </c>
      <c r="AX84" s="28">
        <f>외인!AX84</f>
        <v>66150.67</v>
      </c>
      <c r="AY84" s="28">
        <f>시기외!AY84*$G$3+AY83*(1-$G$3)</f>
        <v>6.2741827789790437E-4</v>
      </c>
      <c r="AZ84" s="28">
        <f>외인!AZ84</f>
        <v>4134790.95</v>
      </c>
      <c r="BA84" s="28">
        <f>시기외!BA84*$G$3+BA83*(1-$G$3)</f>
        <v>-1.6917305808081321E-3</v>
      </c>
      <c r="BB84" s="28">
        <f>외인!BB84</f>
        <v>147734.01</v>
      </c>
      <c r="BC84" s="28">
        <f>시기외!BC84*$G$3+BC83*(1-$G$3)</f>
        <v>7.9812441147520579E-4</v>
      </c>
      <c r="BD84" s="28">
        <f>외인!BD84</f>
        <v>33635.83</v>
      </c>
      <c r="BE84" s="28">
        <f>시기외!BE84*$G$3+BE83*(1-$G$3)</f>
        <v>1.8822161498936496E-4</v>
      </c>
      <c r="BF84" s="28">
        <f>외인!BF84</f>
        <v>0</v>
      </c>
      <c r="BG84" s="28" t="e">
        <f>시기외!BG84*$G$3+BG83*(1-$G$3)</f>
        <v>#DIV/0!</v>
      </c>
      <c r="BH84" s="28">
        <f>외인!BH84</f>
        <v>116804.63</v>
      </c>
      <c r="BI84" s="28">
        <f>시기외!BI84*$G$3+BI83*(1-$G$3)</f>
        <v>1.8757931627559737E-4</v>
      </c>
      <c r="BJ84" s="28">
        <f>외인!BJ84</f>
        <v>120252.81</v>
      </c>
      <c r="BK84" s="28">
        <f>시기외!BK84*$G$3+BK83*(1-$G$3)</f>
        <v>4.4630452595073914E-4</v>
      </c>
      <c r="BL84" s="28">
        <f>외인!BL84</f>
        <v>40362.410000000003</v>
      </c>
      <c r="BM84" s="28">
        <f>시기외!BM84*$G$3+BM83*(1-$G$3)</f>
        <v>3.3568315013215576E-4</v>
      </c>
      <c r="BN84" s="28">
        <f>외인!BN84</f>
        <v>46181.32</v>
      </c>
      <c r="BO84" s="28">
        <f>시기외!BO84*$G$3+BO83*(1-$G$3)</f>
        <v>-3.3738589929926138E-5</v>
      </c>
      <c r="BP84" s="28">
        <f>외인!BP84</f>
        <v>74457.070000000007</v>
      </c>
      <c r="BQ84" s="28">
        <f>시기외!BQ84*$G$3+BQ83*(1-$G$3)</f>
        <v>-2.0096298340169688E-4</v>
      </c>
      <c r="BR84" s="28">
        <f>외인!BR84</f>
        <v>298346.84999999998</v>
      </c>
      <c r="BS84" s="28">
        <f>시기외!BS84*$G$3+BS83*(1-$G$3)</f>
        <v>-8.0738284088281026E-4</v>
      </c>
      <c r="BT84" s="28">
        <f>외인!BT84</f>
        <v>4090078.96</v>
      </c>
      <c r="BU84" s="28">
        <f>시기외!BU84*$G$3+BU83*(1-$G$3)</f>
        <v>-1.6399312357110597E-3</v>
      </c>
      <c r="BV84" s="28">
        <f>외인!BV84</f>
        <v>330029.55</v>
      </c>
      <c r="BW84" s="28">
        <f>시기외!BW84*$G$3+BW83*(1-$G$3)</f>
        <v>7.4558023913971891E-4</v>
      </c>
      <c r="BX84" s="28">
        <f>외인!BX84</f>
        <v>77546.78</v>
      </c>
      <c r="BY84" s="28">
        <f>시기외!BY84*$G$3+BY83*(1-$G$3)</f>
        <v>7.5008149974704539E-4</v>
      </c>
      <c r="BZ84" s="28">
        <f>외인!BZ84</f>
        <v>311897.78000000003</v>
      </c>
      <c r="CA84" s="28">
        <f>시기외!CA84*$G$3+CA83*(1-$G$3)</f>
        <v>-2.547787377299369E-3</v>
      </c>
      <c r="CB84" s="28">
        <f>외인!CB84</f>
        <v>11525.4</v>
      </c>
      <c r="CC84" s="28">
        <f>시기외!CC84*$G$3+CC83*(1-$G$3)</f>
        <v>1.0121987138545913E-3</v>
      </c>
      <c r="CD84" s="28">
        <f>외인!CD84</f>
        <v>25148.080000000002</v>
      </c>
      <c r="CE84" s="28">
        <f>시기외!CE84*$G$3+CE83*(1-$G$3)</f>
        <v>1.8262759123089428E-3</v>
      </c>
      <c r="CF84" s="28">
        <f>외인!CF84</f>
        <v>33231.629999999997</v>
      </c>
      <c r="CG84" s="28">
        <f>시기외!CG84*$G$3+CG83*(1-$G$3)</f>
        <v>9.9825298051986412E-4</v>
      </c>
      <c r="CH84" s="28">
        <f>외인!CH84</f>
        <v>63638.66</v>
      </c>
      <c r="CI84" s="28">
        <f>시기외!CI84*$G$3+CI83*(1-$G$3)</f>
        <v>-2.8998476276869661E-5</v>
      </c>
      <c r="CJ84" s="28">
        <f>외인!CJ84</f>
        <v>305501.76</v>
      </c>
      <c r="CK84" s="28">
        <f>시기외!CK84*$G$3+CK83*(1-$G$3)</f>
        <v>1.3136171517621773E-4</v>
      </c>
      <c r="CL84" s="28">
        <f>외인!CL84</f>
        <v>242306.67</v>
      </c>
      <c r="CM84" s="28">
        <f>시기외!CM84*$G$3+CM83*(1-$G$3)</f>
        <v>1.1587075343338742E-3</v>
      </c>
      <c r="CN84" s="28">
        <f>외인!CN84</f>
        <v>110621.74</v>
      </c>
      <c r="CO84" s="28">
        <f>시기외!CO84*$G$3+CO83*(1-$G$3)</f>
        <v>-4.0135780843057219E-4</v>
      </c>
      <c r="CP84" s="28">
        <f>외인!CP84</f>
        <v>148219.51999999999</v>
      </c>
      <c r="CQ84" s="28">
        <f>시기외!CQ84*$G$3+CQ83*(1-$G$3)</f>
        <v>7.9511100064187819E-4</v>
      </c>
      <c r="CR84" s="28">
        <f>외인!CR84</f>
        <v>170793.68</v>
      </c>
      <c r="CS84" s="28">
        <f>시기외!CS84*$G$3+CS83*(1-$G$3)</f>
        <v>2.4941604156588412E-4</v>
      </c>
      <c r="CT84" s="28">
        <f>외인!CT84</f>
        <v>254975.11</v>
      </c>
      <c r="CU84" s="28">
        <f>시기외!CU84*$G$3+CU83*(1-$G$3)</f>
        <v>-1.4794043869575267E-3</v>
      </c>
      <c r="CV84" s="28">
        <f>외인!CV84</f>
        <v>4090078.96</v>
      </c>
      <c r="CW84" s="28">
        <f>시기외!CW84*$G$3+CW83*(1-$G$3)</f>
        <v>-1.6399312357110597E-3</v>
      </c>
      <c r="CX84" s="28">
        <f>외인!CX84</f>
        <v>229912.23</v>
      </c>
      <c r="CY84" s="28">
        <f>시기외!CY84*$G$3+CY83*(1-$G$3)</f>
        <v>-2.6799682853007795E-3</v>
      </c>
      <c r="CZ84" s="28">
        <f>외인!CZ84</f>
        <v>17377.14</v>
      </c>
      <c r="DA84" s="28">
        <f>시기외!DA84*$G$3+DA83*(1-$G$3)</f>
        <v>6.4320451640863317E-4</v>
      </c>
      <c r="DB84" s="28">
        <f>외인!DB84</f>
        <v>33635.83</v>
      </c>
      <c r="DC84" s="28">
        <f>시기외!DC84*$G$3+DC83*(1-$G$3)</f>
        <v>1.8822161498936496E-4</v>
      </c>
      <c r="DD84" s="28">
        <f>외인!DD84</f>
        <v>8011.81</v>
      </c>
      <c r="DE84" s="28">
        <f>시기외!DE84*$G$3+DE83*(1-$G$3)</f>
        <v>1.6641217962678608E-4</v>
      </c>
      <c r="DF84" s="28">
        <f>외인!DF84</f>
        <v>58310.57</v>
      </c>
      <c r="DG84" s="28">
        <f>시기외!DG84*$G$3+DG83*(1-$G$3)</f>
        <v>1.2481815594145534E-3</v>
      </c>
      <c r="DH84" s="28">
        <f>외인!DH84</f>
        <v>17509.39</v>
      </c>
      <c r="DI84" s="28">
        <f>시기외!DI84*$G$3+DI83*(1-$G$3)</f>
        <v>1.5742184744980696E-3</v>
      </c>
      <c r="DJ84" s="28">
        <f>외인!DJ84</f>
        <v>640556.57999999996</v>
      </c>
      <c r="DK84" s="28">
        <f>시기외!DK84*$G$3+DK83*(1-$G$3)</f>
        <v>-9.2146989022270334E-4</v>
      </c>
      <c r="DL84" s="28">
        <f>외인!DL84</f>
        <v>86617.73</v>
      </c>
      <c r="DM84" s="28">
        <f>시기외!DM84*$G$3+DM83*(1-$G$3)</f>
        <v>-8.5547073236279302E-4</v>
      </c>
      <c r="DN84" s="28">
        <f>외인!DN84</f>
        <v>4090078.96</v>
      </c>
      <c r="DO84" s="28">
        <f>시기외!DO84*$G$3+DO83*(1-$G$3)</f>
        <v>-1.6399312357110597E-3</v>
      </c>
      <c r="DP84" s="28">
        <f>외인!DP84</f>
        <v>68372.12</v>
      </c>
      <c r="DQ84" s="28">
        <f>시기외!DQ84*$G$3+DQ83*(1-$G$3)</f>
        <v>9.2286958601174476E-4</v>
      </c>
      <c r="DR84" s="28">
        <f>외인!DR84</f>
        <v>40627.910000000003</v>
      </c>
      <c r="DS84" s="28">
        <f>시기외!DS84*$G$3+DS83*(1-$G$3)</f>
        <v>5.0958943825734455E-4</v>
      </c>
      <c r="DT84" s="28">
        <f>외인!DT84</f>
        <v>139884.54</v>
      </c>
      <c r="DU84" s="28">
        <f>시기외!DU84*$G$3+DU83*(1-$G$3)</f>
        <v>2.7241580749571767E-4</v>
      </c>
      <c r="DV84" s="28">
        <f>외인!DV84</f>
        <v>30565.86</v>
      </c>
      <c r="DW84" s="28">
        <f>시기외!DW84*$G$3+DW83*(1-$G$3)</f>
        <v>1.4267177696580544E-4</v>
      </c>
      <c r="DX84" s="28">
        <f>외인!DX84</f>
        <v>136468.29</v>
      </c>
      <c r="DY84" s="28">
        <f>시기외!DY84*$G$3+DY83*(1-$G$3)</f>
        <v>4.1574581614677976E-3</v>
      </c>
      <c r="DZ84" s="28">
        <f>외인!DZ84</f>
        <v>6957</v>
      </c>
      <c r="EA84" s="28">
        <f>시기외!EA84*$G$3+EA83*(1-$G$3)</f>
        <v>1.161761427546865E-4</v>
      </c>
      <c r="EB84" s="28">
        <f>외인!EB84</f>
        <v>10158.549999999999</v>
      </c>
      <c r="EC84" s="28">
        <f>시기외!EC84*$G$3+EC83*(1-$G$3)</f>
        <v>7.9963756358716626E-4</v>
      </c>
      <c r="ED84" s="28">
        <f>외인!ED84</f>
        <v>9227.07</v>
      </c>
      <c r="EE84" s="28">
        <f>시기외!EE84*$G$3+EE83*(1-$G$3)</f>
        <v>1.6380531199765333E-3</v>
      </c>
      <c r="EF84" s="28">
        <f>외인!EF84</f>
        <v>195230.54</v>
      </c>
      <c r="EG84" s="28">
        <f>시기외!EG84*$G$3+EG83*(1-$G$3)</f>
        <v>-1.9269695334452392E-4</v>
      </c>
      <c r="EH84" s="28">
        <f>외인!EH84</f>
        <v>151440.17000000001</v>
      </c>
      <c r="EI84" s="28">
        <f>시기외!EI84*$G$3+EI83*(1-$G$3)</f>
        <v>2.6817531198705511E-4</v>
      </c>
      <c r="EJ84" s="28">
        <f>외인!EJ84</f>
        <v>93930.46</v>
      </c>
      <c r="EK84" s="28">
        <f>시기외!EK84*$G$3+EK83*(1-$G$3)</f>
        <v>1.2616606533433859E-4</v>
      </c>
      <c r="EL84" s="28">
        <f>외인!EL84</f>
        <v>27347.1</v>
      </c>
      <c r="EM84" s="28">
        <f>시기외!EM84*$G$3+EM83*(1-$G$3)</f>
        <v>1.6039234785636359E-3</v>
      </c>
      <c r="EN84" s="28">
        <f>외인!EN84</f>
        <v>40627.910000000003</v>
      </c>
      <c r="EO84" s="28">
        <f>시기외!EO84*$G$3+EO83*(1-$G$3)</f>
        <v>5.0958943825734455E-4</v>
      </c>
      <c r="EP84" s="28">
        <f>외인!EP84</f>
        <v>154188.67000000001</v>
      </c>
      <c r="EQ84" s="28">
        <f>시기외!EQ84*$G$3+EQ83*(1-$G$3)</f>
        <v>1.4207138252964021E-3</v>
      </c>
      <c r="ER84" s="28">
        <f>외인!ER84</f>
        <v>9894.06</v>
      </c>
      <c r="ES84" s="28">
        <f>시기외!ES84*$G$3+ES83*(1-$G$3)</f>
        <v>2.9915356028344846E-4</v>
      </c>
      <c r="ET84" s="28">
        <f>외인!ET84</f>
        <v>165340.75</v>
      </c>
      <c r="EU84" s="28">
        <f>시기외!EU84*$G$3+EU83*(1-$G$3)</f>
        <v>-4.4023476193674255E-4</v>
      </c>
      <c r="EV84" s="28">
        <f>외인!EV84</f>
        <v>51569.279999999999</v>
      </c>
      <c r="EW84" s="28">
        <f>시기외!EW84*$G$3+EW83*(1-$G$3)</f>
        <v>8.8833271411188511E-4</v>
      </c>
      <c r="EX84" s="28">
        <f>외인!EX84</f>
        <v>96650.25</v>
      </c>
      <c r="EY84" s="28">
        <f>시기외!EY84*$G$3+EY83*(1-$G$3)</f>
        <v>7.3514988165728195E-4</v>
      </c>
    </row>
    <row r="85" spans="1:155">
      <c r="A85" s="27">
        <f>외인!A85</f>
        <v>46190</v>
      </c>
      <c r="B85" s="28">
        <f>외인!B85</f>
        <v>7037363.6799999997</v>
      </c>
      <c r="C85" s="28">
        <f>시기외!C85*$G$3+C84*(1-$G$3)</f>
        <v>-9.4745685430169585E-4</v>
      </c>
      <c r="D85" s="28">
        <f>외인!D85</f>
        <v>579739.31999999995</v>
      </c>
      <c r="E85" s="28">
        <f>시기외!E85*$G$3+E84*(1-$G$3)</f>
        <v>1.1446458561913129E-3</v>
      </c>
      <c r="F85" s="28">
        <f>외인!F85</f>
        <v>2954886.23</v>
      </c>
      <c r="G85" s="28">
        <f>시기외!G85*$G$3+G84*(1-$G$3)</f>
        <v>-1.2461280949308694E-3</v>
      </c>
      <c r="H85" s="28">
        <f>외인!H85</f>
        <v>303319.12</v>
      </c>
      <c r="I85" s="28">
        <f>시기외!I85*$G$3+I84*(1-$G$3)</f>
        <v>4.3659738428056525E-5</v>
      </c>
      <c r="J85" s="28">
        <f>외인!J85</f>
        <v>40472.339999999997</v>
      </c>
      <c r="K85" s="28">
        <f>시기외!K85*$G$3+K84*(1-$G$3)</f>
        <v>4.7974499014350559E-4</v>
      </c>
      <c r="L85" s="28">
        <f>외인!L85</f>
        <v>281728.67</v>
      </c>
      <c r="M85" s="28">
        <f>시기외!M85*$G$3+M84*(1-$G$3)</f>
        <v>-1.6885053066645879E-4</v>
      </c>
      <c r="N85" s="28">
        <f>외인!N85</f>
        <v>284752.24</v>
      </c>
      <c r="O85" s="28">
        <f>시기외!O85*$G$3+O84*(1-$G$3)</f>
        <v>-2.3566796742641484E-3</v>
      </c>
      <c r="P85" s="28">
        <f>외인!P85</f>
        <v>170590.55</v>
      </c>
      <c r="Q85" s="28">
        <f>시기외!Q85*$G$3+Q84*(1-$G$3)</f>
        <v>-1.6017549264714585E-4</v>
      </c>
      <c r="R85" s="28">
        <f>외인!R85</f>
        <v>139086.06</v>
      </c>
      <c r="S85" s="28">
        <f>시기외!S85*$G$3+S84*(1-$G$3)</f>
        <v>6.1311329049371208E-4</v>
      </c>
      <c r="T85" s="28">
        <f>외인!T85</f>
        <v>7861.59</v>
      </c>
      <c r="U85" s="28">
        <f>시기외!U85*$G$3+U84*(1-$G$3)</f>
        <v>2.6938089152990486E-4</v>
      </c>
      <c r="V85" s="28">
        <f>외인!V85</f>
        <v>137440.16</v>
      </c>
      <c r="W85" s="28">
        <f>시기외!W85*$G$3+W84*(1-$G$3)</f>
        <v>3.9703202548209623E-3</v>
      </c>
      <c r="X85" s="28">
        <f>외인!X85</f>
        <v>3958903.69</v>
      </c>
      <c r="Y85" s="28">
        <f>시기외!Y85*$G$3+Y84*(1-$G$3)</f>
        <v>-1.2870339839763988E-3</v>
      </c>
      <c r="Z85" s="28">
        <f>외인!Z85</f>
        <v>51641.599999999999</v>
      </c>
      <c r="AA85" s="28">
        <f>시기외!AA85*$G$3+AA84*(1-$G$3)</f>
        <v>8.6088041957212136E-4</v>
      </c>
      <c r="AB85" s="28">
        <f>외인!AB85</f>
        <v>208770.39</v>
      </c>
      <c r="AC85" s="28">
        <f>시기외!AC85*$G$3+AC84*(1-$G$3)</f>
        <v>1.0988670086526078E-3</v>
      </c>
      <c r="AD85" s="28">
        <f>외인!AD85</f>
        <v>21700.81</v>
      </c>
      <c r="AE85" s="28">
        <f>시기외!AE85*$G$3+AE84*(1-$G$3)</f>
        <v>4.7546077940644419E-3</v>
      </c>
      <c r="AF85" s="28">
        <f>외인!AF85</f>
        <v>25498.080000000002</v>
      </c>
      <c r="AG85" s="28">
        <f>시기외!AG85*$G$3+AG84*(1-$G$3)</f>
        <v>6.7702789218678275E-4</v>
      </c>
      <c r="AH85" s="28">
        <f>외인!AH85</f>
        <v>220971.01</v>
      </c>
      <c r="AI85" s="28">
        <f>시기외!AI85*$G$3+AI84*(1-$G$3)</f>
        <v>-3.5905534198025997E-4</v>
      </c>
      <c r="AJ85" s="28">
        <f>외인!AJ85</f>
        <v>104507.1</v>
      </c>
      <c r="AK85" s="28">
        <f>시기외!AK85*$G$3+AK84*(1-$G$3)</f>
        <v>1.7285249053739802E-3</v>
      </c>
      <c r="AL85" s="28">
        <f>외인!AL85</f>
        <v>108081.79</v>
      </c>
      <c r="AM85" s="28">
        <f>시기외!AM85*$G$3+AM84*(1-$G$3)</f>
        <v>-1.5329580202582294E-3</v>
      </c>
      <c r="AN85" s="28">
        <f>외인!AN85</f>
        <v>193579.58</v>
      </c>
      <c r="AO85" s="28">
        <f>시기외!AO85*$G$3+AO84*(1-$G$3)</f>
        <v>-2.6601056326763183E-3</v>
      </c>
      <c r="AP85" s="28">
        <f>외인!AP85</f>
        <v>166354.92000000001</v>
      </c>
      <c r="AQ85" s="28">
        <f>시기외!AQ85*$G$3+AQ84*(1-$G$3)</f>
        <v>-8.8944556921072705E-4</v>
      </c>
      <c r="AR85" s="28">
        <f>외인!AR85</f>
        <v>25128.14</v>
      </c>
      <c r="AS85" s="28">
        <f>시기외!AS85*$G$3+AS84*(1-$G$3)</f>
        <v>4.9050451194945265E-3</v>
      </c>
      <c r="AT85" s="28">
        <f>외인!AT85</f>
        <v>104836.3</v>
      </c>
      <c r="AU85" s="28">
        <f>시기외!AU85*$G$3+AU84*(1-$G$3)</f>
        <v>-4.9199404960236079E-3</v>
      </c>
      <c r="AV85" s="28">
        <f>외인!AV85</f>
        <v>43848.93</v>
      </c>
      <c r="AW85" s="28">
        <f>시기외!AW85*$G$3+AW84*(1-$G$3)</f>
        <v>-3.8837399593315058E-4</v>
      </c>
      <c r="AX85" s="28">
        <f>외인!AX85</f>
        <v>62767.88</v>
      </c>
      <c r="AY85" s="28">
        <f>시기외!AY85*$G$3+AY84*(1-$G$3)</f>
        <v>-8.2778881008036703E-4</v>
      </c>
      <c r="AZ85" s="28">
        <f>외인!AZ85</f>
        <v>4250896.21</v>
      </c>
      <c r="BA85" s="28">
        <f>시기외!BA85*$G$3+BA84*(1-$G$3)</f>
        <v>-1.2651497256003568E-3</v>
      </c>
      <c r="BB85" s="28">
        <f>외인!BB85</f>
        <v>150901.48000000001</v>
      </c>
      <c r="BC85" s="28">
        <f>시기외!BC85*$G$3+BC84*(1-$G$3)</f>
        <v>8.2544926463234004E-4</v>
      </c>
      <c r="BD85" s="28">
        <f>외인!BD85</f>
        <v>34100.959999999999</v>
      </c>
      <c r="BE85" s="28">
        <f>시기외!BE85*$G$3+BE84*(1-$G$3)</f>
        <v>1.350377399769235E-4</v>
      </c>
      <c r="BF85" s="28">
        <f>외인!BF85</f>
        <v>0</v>
      </c>
      <c r="BG85" s="28" t="e">
        <f>시기외!BG85*$G$3+BG84*(1-$G$3)</f>
        <v>#DIV/0!</v>
      </c>
      <c r="BH85" s="28">
        <f>외인!BH85</f>
        <v>116850.39</v>
      </c>
      <c r="BI85" s="28">
        <f>시기외!BI85*$G$3+BI84*(1-$G$3)</f>
        <v>1.673974063956127E-4</v>
      </c>
      <c r="BJ85" s="28">
        <f>외인!BJ85</f>
        <v>119165.02</v>
      </c>
      <c r="BK85" s="28">
        <f>시기외!BK85*$G$3+BK84*(1-$G$3)</f>
        <v>5.969115932815195E-4</v>
      </c>
      <c r="BL85" s="28">
        <f>외인!BL85</f>
        <v>39699.89</v>
      </c>
      <c r="BM85" s="28">
        <f>시기외!BM85*$G$3+BM84*(1-$G$3)</f>
        <v>2.2408980029939001E-4</v>
      </c>
      <c r="BN85" s="28">
        <f>외인!BN85</f>
        <v>45551.64</v>
      </c>
      <c r="BO85" s="28">
        <f>시기외!BO85*$G$3+BO84*(1-$G$3)</f>
        <v>-2.3686613044439882E-4</v>
      </c>
      <c r="BP85" s="28">
        <f>외인!BP85</f>
        <v>71011.509999999995</v>
      </c>
      <c r="BQ85" s="28">
        <f>시기외!BQ85*$G$3+BQ84*(1-$G$3)</f>
        <v>-1.4864085835792991E-3</v>
      </c>
      <c r="BR85" s="28">
        <f>외인!BR85</f>
        <v>299129.09999999998</v>
      </c>
      <c r="BS85" s="28">
        <f>시기외!BS85*$G$3+BS84*(1-$G$3)</f>
        <v>-1.0308203504609524E-3</v>
      </c>
      <c r="BT85" s="28">
        <f>외인!BT85</f>
        <v>4222367.45</v>
      </c>
      <c r="BU85" s="28">
        <f>시기외!BU85*$G$3+BU84*(1-$G$3)</f>
        <v>-1.225285900994699E-3</v>
      </c>
      <c r="BV85" s="28">
        <f>외인!BV85</f>
        <v>326076.39</v>
      </c>
      <c r="BW85" s="28">
        <f>시기외!BW85*$G$3+BW84*(1-$G$3)</f>
        <v>7.1368298820412529E-4</v>
      </c>
      <c r="BX85" s="28">
        <f>외인!BX85</f>
        <v>76729.009999999995</v>
      </c>
      <c r="BY85" s="28">
        <f>시기외!BY85*$G$3+BY84*(1-$G$3)</f>
        <v>1.2419163132531838E-3</v>
      </c>
      <c r="BZ85" s="28">
        <f>외인!BZ85</f>
        <v>301661.37</v>
      </c>
      <c r="CA85" s="28">
        <f>시기외!CA85*$G$3+CA84*(1-$G$3)</f>
        <v>-2.2574521321841465E-3</v>
      </c>
      <c r="CB85" s="28">
        <f>외인!CB85</f>
        <v>11287.73</v>
      </c>
      <c r="CC85" s="28">
        <f>시기외!CC85*$G$3+CC84*(1-$G$3)</f>
        <v>8.7773786002565992E-4</v>
      </c>
      <c r="CD85" s="28">
        <f>외인!CD85</f>
        <v>25693.05</v>
      </c>
      <c r="CE85" s="28">
        <f>시기외!CE85*$G$3+CE84*(1-$G$3)</f>
        <v>2.112719143342841E-3</v>
      </c>
      <c r="CF85" s="28">
        <f>외인!CF85</f>
        <v>33004.839999999997</v>
      </c>
      <c r="CG85" s="28">
        <f>시기외!CG85*$G$3+CG84*(1-$G$3)</f>
        <v>8.0952923854942665E-4</v>
      </c>
      <c r="CH85" s="28">
        <f>외인!CH85</f>
        <v>63684.66</v>
      </c>
      <c r="CI85" s="28">
        <f>시기외!CI85*$G$3+CI84*(1-$G$3)</f>
        <v>-7.8649949882044547E-5</v>
      </c>
      <c r="CJ85" s="28">
        <f>외인!CJ85</f>
        <v>315578.76</v>
      </c>
      <c r="CK85" s="28">
        <f>시기외!CK85*$G$3+CK84*(1-$G$3)</f>
        <v>8.4505209279762606E-5</v>
      </c>
      <c r="CL85" s="28">
        <f>외인!CL85</f>
        <v>234187.44</v>
      </c>
      <c r="CM85" s="28">
        <f>시기외!CM85*$G$3+CM84*(1-$G$3)</f>
        <v>1.3167632083080324E-3</v>
      </c>
      <c r="CN85" s="28">
        <f>외인!CN85</f>
        <v>108371.19</v>
      </c>
      <c r="CO85" s="28">
        <f>시기외!CO85*$G$3+CO84*(1-$G$3)</f>
        <v>-3.2395201974134139E-4</v>
      </c>
      <c r="CP85" s="28">
        <f>외인!CP85</f>
        <v>151377.23000000001</v>
      </c>
      <c r="CQ85" s="28">
        <f>시기외!CQ85*$G$3+CQ84*(1-$G$3)</f>
        <v>8.2327121508435634E-4</v>
      </c>
      <c r="CR85" s="28">
        <f>외인!CR85</f>
        <v>170655.07</v>
      </c>
      <c r="CS85" s="28">
        <f>시기외!CS85*$G$3+CS84*(1-$G$3)</f>
        <v>5.349726035356842E-4</v>
      </c>
      <c r="CT85" s="28">
        <f>외인!CT85</f>
        <v>254055.7</v>
      </c>
      <c r="CU85" s="28">
        <f>시기외!CU85*$G$3+CU84*(1-$G$3)</f>
        <v>-9.9647508801211033E-4</v>
      </c>
      <c r="CV85" s="28">
        <f>외인!CV85</f>
        <v>4222367.45</v>
      </c>
      <c r="CW85" s="28">
        <f>시기외!CW85*$G$3+CW84*(1-$G$3)</f>
        <v>-1.225285900994699E-3</v>
      </c>
      <c r="CX85" s="28">
        <f>외인!CX85</f>
        <v>231029.91</v>
      </c>
      <c r="CY85" s="28">
        <f>시기외!CY85*$G$3+CY84*(1-$G$3)</f>
        <v>-2.4013344783315408E-3</v>
      </c>
      <c r="CZ85" s="28">
        <f>외인!CZ85</f>
        <v>17312.59</v>
      </c>
      <c r="DA85" s="28">
        <f>시기외!DA85*$G$3+DA84*(1-$G$3)</f>
        <v>6.1294164831685331E-4</v>
      </c>
      <c r="DB85" s="28">
        <f>외인!DB85</f>
        <v>34100.959999999999</v>
      </c>
      <c r="DC85" s="28">
        <f>시기외!DC85*$G$3+DC84*(1-$G$3)</f>
        <v>1.350377399769235E-4</v>
      </c>
      <c r="DD85" s="28">
        <f>외인!DD85</f>
        <v>7861.59</v>
      </c>
      <c r="DE85" s="28">
        <f>시기외!DE85*$G$3+DE84*(1-$G$3)</f>
        <v>2.6938089152990486E-4</v>
      </c>
      <c r="DF85" s="28">
        <f>외인!DF85</f>
        <v>57836.41</v>
      </c>
      <c r="DG85" s="28">
        <f>시기외!DG85*$G$3+DG84*(1-$G$3)</f>
        <v>1.8067055851976211E-3</v>
      </c>
      <c r="DH85" s="28">
        <f>외인!DH85</f>
        <v>18196.72</v>
      </c>
      <c r="DI85" s="28">
        <f>시기외!DI85*$G$3+DI84*(1-$G$3)</f>
        <v>1.6635362382804476E-3</v>
      </c>
      <c r="DJ85" s="28">
        <f>외인!DJ85</f>
        <v>644014.56000000006</v>
      </c>
      <c r="DK85" s="28">
        <f>시기외!DK85*$G$3+DK84*(1-$G$3)</f>
        <v>-8.2562159714516731E-4</v>
      </c>
      <c r="DL85" s="28">
        <f>외인!DL85</f>
        <v>84543.91</v>
      </c>
      <c r="DM85" s="28">
        <f>시기외!DM85*$G$3+DM84*(1-$G$3)</f>
        <v>-7.6110949705548525E-4</v>
      </c>
      <c r="DN85" s="28">
        <f>외인!DN85</f>
        <v>4222367.45</v>
      </c>
      <c r="DO85" s="28">
        <f>시기외!DO85*$G$3+DO84*(1-$G$3)</f>
        <v>-1.225285900994699E-3</v>
      </c>
      <c r="DP85" s="28">
        <f>외인!DP85</f>
        <v>72642.27</v>
      </c>
      <c r="DQ85" s="28">
        <f>시기외!DQ85*$G$3+DQ84*(1-$G$3)</f>
        <v>9.0040048632035322E-4</v>
      </c>
      <c r="DR85" s="28">
        <f>외인!DR85</f>
        <v>41118.410000000003</v>
      </c>
      <c r="DS85" s="28">
        <f>시기외!DS85*$G$3+DS84*(1-$G$3)</f>
        <v>2.9114524088112834E-4</v>
      </c>
      <c r="DT85" s="28">
        <f>외인!DT85</f>
        <v>139086.06</v>
      </c>
      <c r="DU85" s="28">
        <f>시기외!DU85*$G$3+DU84*(1-$G$3)</f>
        <v>6.1311329049371208E-4</v>
      </c>
      <c r="DV85" s="28">
        <f>외인!DV85</f>
        <v>31059.56</v>
      </c>
      <c r="DW85" s="28">
        <f>시기외!DW85*$G$3+DW84*(1-$G$3)</f>
        <v>1.7763525895392982E-4</v>
      </c>
      <c r="DX85" s="28">
        <f>외인!DX85</f>
        <v>137440.16</v>
      </c>
      <c r="DY85" s="28">
        <f>시기외!DY85*$G$3+DY84*(1-$G$3)</f>
        <v>3.9703202548209623E-3</v>
      </c>
      <c r="DZ85" s="28">
        <f>외인!DZ85</f>
        <v>6983</v>
      </c>
      <c r="EA85" s="28">
        <f>시기외!EA85*$G$3+EA84*(1-$G$3)</f>
        <v>-7.2441445120394231E-5</v>
      </c>
      <c r="EB85" s="28">
        <f>외인!EB85</f>
        <v>10320.719999999999</v>
      </c>
      <c r="EC85" s="28">
        <f>시기외!EC85*$G$3+EC84*(1-$G$3)</f>
        <v>8.7114665634477741E-4</v>
      </c>
      <c r="ED85" s="28">
        <f>외인!ED85</f>
        <v>9120.7199999999993</v>
      </c>
      <c r="EE85" s="28">
        <f>시기외!EE85*$G$3+EE84*(1-$G$3)</f>
        <v>1.090353042107641E-3</v>
      </c>
      <c r="EF85" s="28">
        <f>외인!EF85</f>
        <v>199628.64</v>
      </c>
      <c r="EG85" s="28">
        <f>시기외!EG85*$G$3+EG84*(1-$G$3)</f>
        <v>-2.1890112407310907E-4</v>
      </c>
      <c r="EH85" s="28">
        <f>외인!EH85</f>
        <v>148947.59</v>
      </c>
      <c r="EI85" s="28">
        <f>시기외!EI85*$G$3+EI84*(1-$G$3)</f>
        <v>1.3902914575402494E-4</v>
      </c>
      <c r="EJ85" s="28">
        <f>외인!EJ85</f>
        <v>93916.15</v>
      </c>
      <c r="EK85" s="28">
        <f>시기외!EK85*$G$3+EK84*(1-$G$3)</f>
        <v>-3.3301157595651385E-8</v>
      </c>
      <c r="EL85" s="28">
        <f>외인!EL85</f>
        <v>27879.27</v>
      </c>
      <c r="EM85" s="28">
        <f>시기외!EM85*$G$3+EM84*(1-$G$3)</f>
        <v>1.878700479439115E-3</v>
      </c>
      <c r="EN85" s="28">
        <f>외인!EN85</f>
        <v>41118.410000000003</v>
      </c>
      <c r="EO85" s="28">
        <f>시기외!EO85*$G$3+EO84*(1-$G$3)</f>
        <v>2.9114524088112834E-4</v>
      </c>
      <c r="EP85" s="28">
        <f>외인!EP85</f>
        <v>154127.12</v>
      </c>
      <c r="EQ85" s="28">
        <f>시기외!EQ85*$G$3+EQ84*(1-$G$3)</f>
        <v>1.4788870544543381E-3</v>
      </c>
      <c r="ER85" s="28">
        <f>외인!ER85</f>
        <v>9813.44</v>
      </c>
      <c r="ES85" s="28">
        <f>시기외!ES85*$G$3+ES84*(1-$G$3)</f>
        <v>-1.1664303032692678E-3</v>
      </c>
      <c r="ET85" s="28">
        <f>외인!ET85</f>
        <v>166354.92000000001</v>
      </c>
      <c r="EU85" s="28">
        <f>시기외!EU85*$G$3+EU84*(1-$G$3)</f>
        <v>-8.8944556921072705E-4</v>
      </c>
      <c r="EV85" s="28">
        <f>외인!EV85</f>
        <v>51641.599999999999</v>
      </c>
      <c r="EW85" s="28">
        <f>시기외!EW85*$G$3+EW84*(1-$G$3)</f>
        <v>8.6088041957212136E-4</v>
      </c>
      <c r="EX85" s="28">
        <f>외인!EX85</f>
        <v>99735.63</v>
      </c>
      <c r="EY85" s="28">
        <f>시기외!EY85*$G$3+EY84*(1-$G$3)</f>
        <v>7.9390423115950029E-4</v>
      </c>
    </row>
    <row r="86" spans="1:155">
      <c r="A86" s="27">
        <f>외인!A86</f>
        <v>46191</v>
      </c>
      <c r="B86" s="28">
        <f>외인!B86</f>
        <v>7196031.1699999999</v>
      </c>
      <c r="C86" s="28">
        <f>시기외!C86*$G$3+C85*(1-$G$3)</f>
        <v>-6.2280291665954167E-4</v>
      </c>
      <c r="D86" s="28">
        <f>외인!D86</f>
        <v>562061.16</v>
      </c>
      <c r="E86" s="28">
        <f>시기외!E86*$G$3+E85*(1-$G$3)</f>
        <v>7.4318366608974436E-4</v>
      </c>
      <c r="F86" s="28">
        <f>외인!F86</f>
        <v>3031797.05</v>
      </c>
      <c r="G86" s="28">
        <f>시기외!G86*$G$3+G85*(1-$G$3)</f>
        <v>-8.4263307957312551E-4</v>
      </c>
      <c r="H86" s="28">
        <f>외인!H86</f>
        <v>289357.09000000003</v>
      </c>
      <c r="I86" s="28">
        <f>시기외!I86*$G$3+I85*(1-$G$3)</f>
        <v>-9.3797916063148646E-5</v>
      </c>
      <c r="J86" s="28">
        <f>외인!J86</f>
        <v>38736.769999999997</v>
      </c>
      <c r="K86" s="28">
        <f>시기외!K86*$G$3+K85*(1-$G$3)</f>
        <v>-1.330449580984411E-4</v>
      </c>
      <c r="L86" s="28">
        <f>외인!L86</f>
        <v>268617.33</v>
      </c>
      <c r="M86" s="28">
        <f>시기외!M86*$G$3+M85*(1-$G$3)</f>
        <v>-2.9625156749187801E-4</v>
      </c>
      <c r="N86" s="28">
        <f>외인!N86</f>
        <v>274138.14</v>
      </c>
      <c r="O86" s="28">
        <f>시기외!O86*$G$3+O85*(1-$G$3)</f>
        <v>-2.1313155946359394E-3</v>
      </c>
      <c r="P86" s="28">
        <f>외인!P86</f>
        <v>171303.14</v>
      </c>
      <c r="Q86" s="28">
        <f>시기외!Q86*$G$3+Q85*(1-$G$3)</f>
        <v>-1.7872240235667015E-4</v>
      </c>
      <c r="R86" s="28">
        <f>외인!R86</f>
        <v>134600.01</v>
      </c>
      <c r="S86" s="28">
        <f>시기외!S86*$G$3+S85*(1-$G$3)</f>
        <v>8.6569636118809289E-4</v>
      </c>
      <c r="T86" s="28">
        <f>외인!T86</f>
        <v>7657.18</v>
      </c>
      <c r="U86" s="28">
        <f>시기외!U86*$G$3+U85*(1-$G$3)</f>
        <v>1.8132481515141567E-4</v>
      </c>
      <c r="V86" s="28">
        <f>외인!V86</f>
        <v>136229.65</v>
      </c>
      <c r="W86" s="28">
        <f>시기외!W86*$G$3+W85*(1-$G$3)</f>
        <v>3.4466170942984743E-3</v>
      </c>
      <c r="X86" s="28">
        <f>외인!X86</f>
        <v>4167525.88</v>
      </c>
      <c r="Y86" s="28">
        <f>시기외!Y86*$G$3+Y85*(1-$G$3)</f>
        <v>-8.1215058951277332E-4</v>
      </c>
      <c r="Z86" s="28">
        <f>외인!Z86</f>
        <v>52367.44</v>
      </c>
      <c r="AA86" s="28">
        <f>시기외!AA86*$G$3+AA85*(1-$G$3)</f>
        <v>8.4380550044410563E-4</v>
      </c>
      <c r="AB86" s="28">
        <f>외인!AB86</f>
        <v>205544.83</v>
      </c>
      <c r="AC86" s="28">
        <f>시기외!AC86*$G$3+AC85*(1-$G$3)</f>
        <v>1.2068079512413598E-3</v>
      </c>
      <c r="AD86" s="28">
        <f>외인!AD86</f>
        <v>21593.96</v>
      </c>
      <c r="AE86" s="28">
        <f>시기외!AE86*$G$3+AE85*(1-$G$3)</f>
        <v>5.8690874518325916E-3</v>
      </c>
      <c r="AF86" s="28">
        <f>외인!AF86</f>
        <v>23758.35</v>
      </c>
      <c r="AG86" s="28">
        <f>시기외!AG86*$G$3+AG85*(1-$G$3)</f>
        <v>8.05727158421531E-4</v>
      </c>
      <c r="AH86" s="28">
        <f>외인!AH86</f>
        <v>210542.76</v>
      </c>
      <c r="AI86" s="28">
        <f>시기외!AI86*$G$3+AI85*(1-$G$3)</f>
        <v>-4.7233792547175118E-5</v>
      </c>
      <c r="AJ86" s="28">
        <f>외인!AJ86</f>
        <v>101121.53</v>
      </c>
      <c r="AK86" s="28">
        <f>시기외!AK86*$G$3+AK85*(1-$G$3)</f>
        <v>2.1238738969449342E-3</v>
      </c>
      <c r="AL86" s="28">
        <f>외인!AL86</f>
        <v>103208.9</v>
      </c>
      <c r="AM86" s="28">
        <f>시기외!AM86*$G$3+AM85*(1-$G$3)</f>
        <v>-1.1363092950222803E-3</v>
      </c>
      <c r="AN86" s="28">
        <f>외인!AN86</f>
        <v>187113.17</v>
      </c>
      <c r="AO86" s="28">
        <f>시기외!AO86*$G$3+AO85*(1-$G$3)</f>
        <v>-2.5645642778703787E-3</v>
      </c>
      <c r="AP86" s="28">
        <f>외인!AP86</f>
        <v>160841.81</v>
      </c>
      <c r="AQ86" s="28">
        <f>시기외!AQ86*$G$3+AQ85*(1-$G$3)</f>
        <v>-1.3464736600187713E-3</v>
      </c>
      <c r="AR86" s="28">
        <f>외인!AR86</f>
        <v>24749.3</v>
      </c>
      <c r="AS86" s="28">
        <f>시기외!AS86*$G$3+AS85*(1-$G$3)</f>
        <v>5.7009250764667001E-3</v>
      </c>
      <c r="AT86" s="28">
        <f>외인!AT86</f>
        <v>102097.83</v>
      </c>
      <c r="AU86" s="28">
        <f>시기외!AU86*$G$3+AU85*(1-$G$3)</f>
        <v>-4.2381129279516093E-3</v>
      </c>
      <c r="AV86" s="28">
        <f>외인!AV86</f>
        <v>42817.8</v>
      </c>
      <c r="AW86" s="28">
        <f>시기외!AW86*$G$3+AW85*(1-$G$3)</f>
        <v>-5.8807771339117946E-4</v>
      </c>
      <c r="AX86" s="28">
        <f>외인!AX86</f>
        <v>59699.67</v>
      </c>
      <c r="AY86" s="28">
        <f>시기외!AY86*$G$3+AY85*(1-$G$3)</f>
        <v>-2.406566461637053E-3</v>
      </c>
      <c r="AZ86" s="28">
        <f>외인!AZ86</f>
        <v>4467526.79</v>
      </c>
      <c r="BA86" s="28">
        <f>시기외!BA86*$G$3+BA85*(1-$G$3)</f>
        <v>-7.8470595200802842E-4</v>
      </c>
      <c r="BB86" s="28">
        <f>외인!BB86</f>
        <v>155988.18</v>
      </c>
      <c r="BC86" s="28">
        <f>시기외!BC86*$G$3+BC85*(1-$G$3)</f>
        <v>8.3978927771998153E-4</v>
      </c>
      <c r="BD86" s="28">
        <f>외인!BD86</f>
        <v>33338.29</v>
      </c>
      <c r="BE86" s="28">
        <f>시기외!BE86*$G$3+BE85*(1-$G$3)</f>
        <v>-1.6460352184265289E-4</v>
      </c>
      <c r="BF86" s="28">
        <f>외인!BF86</f>
        <v>0</v>
      </c>
      <c r="BG86" s="28" t="e">
        <f>시기외!BG86*$G$3+BG85*(1-$G$3)</f>
        <v>#DIV/0!</v>
      </c>
      <c r="BH86" s="28">
        <f>외인!BH86</f>
        <v>111263.97</v>
      </c>
      <c r="BI86" s="28">
        <f>시기외!BI86*$G$3+BI85*(1-$G$3)</f>
        <v>1.5612905722323393E-6</v>
      </c>
      <c r="BJ86" s="28">
        <f>외인!BJ86</f>
        <v>113943.5</v>
      </c>
      <c r="BK86" s="28">
        <f>시기외!BK86*$G$3+BK85*(1-$G$3)</f>
        <v>5.6543283929842497E-4</v>
      </c>
      <c r="BL86" s="28">
        <f>외인!BL86</f>
        <v>38117.17</v>
      </c>
      <c r="BM86" s="28">
        <f>시기외!BM86*$G$3+BM85*(1-$G$3)</f>
        <v>8.7500157956388935E-5</v>
      </c>
      <c r="BN86" s="28">
        <f>외인!BN86</f>
        <v>43613.82</v>
      </c>
      <c r="BO86" s="28">
        <f>시기외!BO86*$G$3+BO85*(1-$G$3)</f>
        <v>-5.2548093974003193E-4</v>
      </c>
      <c r="BP86" s="28">
        <f>외인!BP86</f>
        <v>67841.240000000005</v>
      </c>
      <c r="BQ86" s="28">
        <f>시기외!BQ86*$G$3+BQ85*(1-$G$3)</f>
        <v>-2.6878792718267354E-3</v>
      </c>
      <c r="BR86" s="28">
        <f>외인!BR86</f>
        <v>288987.8</v>
      </c>
      <c r="BS86" s="28">
        <f>시기외!BS86*$G$3+BS85*(1-$G$3)</f>
        <v>-1.3876549481232653E-3</v>
      </c>
      <c r="BT86" s="28">
        <f>외인!BT86</f>
        <v>4444485.34</v>
      </c>
      <c r="BU86" s="28">
        <f>시기외!BU86*$G$3+BU85*(1-$G$3)</f>
        <v>-7.777745302378204E-4</v>
      </c>
      <c r="BV86" s="28">
        <f>외인!BV86</f>
        <v>316201.42</v>
      </c>
      <c r="BW86" s="28">
        <f>시기외!BW86*$G$3+BW85*(1-$G$3)</f>
        <v>6.723619193059004E-4</v>
      </c>
      <c r="BX86" s="28">
        <f>외인!BX86</f>
        <v>74045.070000000007</v>
      </c>
      <c r="BY86" s="28">
        <f>시기외!BY86*$G$3+BY85*(1-$G$3)</f>
        <v>1.7081858011392596E-3</v>
      </c>
      <c r="BZ86" s="28">
        <f>외인!BZ86</f>
        <v>290322.07</v>
      </c>
      <c r="CA86" s="28">
        <f>시기외!CA86*$G$3+CA85*(1-$G$3)</f>
        <v>-2.0551737686350475E-3</v>
      </c>
      <c r="CB86" s="28">
        <f>외인!CB86</f>
        <v>10945.35</v>
      </c>
      <c r="CC86" s="28">
        <f>시기외!CC86*$G$3+CC85*(1-$G$3)</f>
        <v>5.2792793953280776E-4</v>
      </c>
      <c r="CD86" s="28">
        <f>외인!CD86</f>
        <v>24900.81</v>
      </c>
      <c r="CE86" s="28">
        <f>시기외!CE86*$G$3+CE85*(1-$G$3)</f>
        <v>2.2071960331014606E-3</v>
      </c>
      <c r="CF86" s="28">
        <f>외인!CF86</f>
        <v>31979.96</v>
      </c>
      <c r="CG86" s="28">
        <f>시기외!CG86*$G$3+CG85*(1-$G$3)</f>
        <v>7.0028432070981658E-4</v>
      </c>
      <c r="CH86" s="28">
        <f>외인!CH86</f>
        <v>61937.87</v>
      </c>
      <c r="CI86" s="28">
        <f>시기외!CI86*$G$3+CI85*(1-$G$3)</f>
        <v>-2.6834026033396483E-4</v>
      </c>
      <c r="CJ86" s="28">
        <f>외인!CJ86</f>
        <v>309916.28000000003</v>
      </c>
      <c r="CK86" s="28">
        <f>시기외!CK86*$G$3+CK85*(1-$G$3)</f>
        <v>-3.7969325853306471E-5</v>
      </c>
      <c r="CL86" s="28">
        <f>외인!CL86</f>
        <v>230583.96</v>
      </c>
      <c r="CM86" s="28">
        <f>시기외!CM86*$G$3+CM85*(1-$G$3)</f>
        <v>1.4735127364632358E-3</v>
      </c>
      <c r="CN86" s="28">
        <f>외인!CN86</f>
        <v>105924.16</v>
      </c>
      <c r="CO86" s="28">
        <f>시기외!CO86*$G$3+CO85*(1-$G$3)</f>
        <v>-2.904819980384333E-4</v>
      </c>
      <c r="CP86" s="28">
        <f>외인!CP86</f>
        <v>156461.82</v>
      </c>
      <c r="CQ86" s="28">
        <f>시기외!CQ86*$G$3+CQ85*(1-$G$3)</f>
        <v>8.3825593476208804E-4</v>
      </c>
      <c r="CR86" s="28">
        <f>외인!CR86</f>
        <v>165150.54</v>
      </c>
      <c r="CS86" s="28">
        <f>시기외!CS86*$G$3+CS85*(1-$G$3)</f>
        <v>7.3398821833441531E-4</v>
      </c>
      <c r="CT86" s="28">
        <f>외인!CT86</f>
        <v>265159.67</v>
      </c>
      <c r="CU86" s="28">
        <f>시기외!CU86*$G$3+CU85*(1-$G$3)</f>
        <v>-3.0140186868875989E-4</v>
      </c>
      <c r="CV86" s="28">
        <f>외인!CV86</f>
        <v>4444485.34</v>
      </c>
      <c r="CW86" s="28">
        <f>시기외!CW86*$G$3+CW85*(1-$G$3)</f>
        <v>-7.777745302378204E-4</v>
      </c>
      <c r="CX86" s="28">
        <f>외인!CX86</f>
        <v>222156.55</v>
      </c>
      <c r="CY86" s="28">
        <f>시기외!CY86*$G$3+CY85*(1-$G$3)</f>
        <v>-2.2522973843043543E-3</v>
      </c>
      <c r="CZ86" s="28">
        <f>외인!CZ86</f>
        <v>17016.560000000001</v>
      </c>
      <c r="DA86" s="28">
        <f>시기외!DA86*$G$3+DA85*(1-$G$3)</f>
        <v>7.1031142914679745E-4</v>
      </c>
      <c r="DB86" s="28">
        <f>외인!DB86</f>
        <v>33338.29</v>
      </c>
      <c r="DC86" s="28">
        <f>시기외!DC86*$G$3+DC85*(1-$G$3)</f>
        <v>-1.6460352184265289E-4</v>
      </c>
      <c r="DD86" s="28">
        <f>외인!DD86</f>
        <v>7657.18</v>
      </c>
      <c r="DE86" s="28">
        <f>시기외!DE86*$G$3+DE85*(1-$G$3)</f>
        <v>1.8132481515141567E-4</v>
      </c>
      <c r="DF86" s="28">
        <f>외인!DF86</f>
        <v>55310.41</v>
      </c>
      <c r="DG86" s="28">
        <f>시기외!DG86*$G$3+DG85*(1-$G$3)</f>
        <v>2.3751626965705201E-3</v>
      </c>
      <c r="DH86" s="28">
        <f>외인!DH86</f>
        <v>17598.150000000001</v>
      </c>
      <c r="DI86" s="28">
        <f>시기외!DI86*$G$3+DI85*(1-$G$3)</f>
        <v>1.5743209142772467E-3</v>
      </c>
      <c r="DJ86" s="28">
        <f>외인!DJ86</f>
        <v>618781.07999999996</v>
      </c>
      <c r="DK86" s="28">
        <f>시기외!DK86*$G$3+DK85*(1-$G$3)</f>
        <v>-8.0064966770339557E-4</v>
      </c>
      <c r="DL86" s="28">
        <f>외인!DL86</f>
        <v>82602.710000000006</v>
      </c>
      <c r="DM86" s="28">
        <f>시기외!DM86*$G$3+DM85*(1-$G$3)</f>
        <v>-7.3009969853449588E-4</v>
      </c>
      <c r="DN86" s="28">
        <f>외인!DN86</f>
        <v>4444485.34</v>
      </c>
      <c r="DO86" s="28">
        <f>시기외!DO86*$G$3+DO85*(1-$G$3)</f>
        <v>-7.777745302378204E-4</v>
      </c>
      <c r="DP86" s="28">
        <f>외인!DP86</f>
        <v>69664.42</v>
      </c>
      <c r="DQ86" s="28">
        <f>시기외!DQ86*$G$3+DQ85*(1-$G$3)</f>
        <v>6.2091585094048419E-4</v>
      </c>
      <c r="DR86" s="28">
        <f>외인!DR86</f>
        <v>39326.629999999997</v>
      </c>
      <c r="DS86" s="28">
        <f>시기외!DS86*$G$3+DS85*(1-$G$3)</f>
        <v>-3.1803195871577428E-4</v>
      </c>
      <c r="DT86" s="28">
        <f>외인!DT86</f>
        <v>134600.01</v>
      </c>
      <c r="DU86" s="28">
        <f>시기외!DU86*$G$3+DU85*(1-$G$3)</f>
        <v>8.6569636118809289E-4</v>
      </c>
      <c r="DV86" s="28">
        <f>외인!DV86</f>
        <v>30041.77</v>
      </c>
      <c r="DW86" s="28">
        <f>시기외!DW86*$G$3+DW85*(1-$G$3)</f>
        <v>1.341753716888401E-4</v>
      </c>
      <c r="DX86" s="28">
        <f>외인!DX86</f>
        <v>136229.65</v>
      </c>
      <c r="DY86" s="28">
        <f>시기외!DY86*$G$3+DY85*(1-$G$3)</f>
        <v>3.4466170942984743E-3</v>
      </c>
      <c r="DZ86" s="28">
        <f>외인!DZ86</f>
        <v>6790.26</v>
      </c>
      <c r="EA86" s="28">
        <f>시기외!EA86*$G$3+EA85*(1-$G$3)</f>
        <v>-2.0539440903447097E-4</v>
      </c>
      <c r="EB86" s="28">
        <f>외인!EB86</f>
        <v>10009.709999999999</v>
      </c>
      <c r="EC86" s="28">
        <f>시기외!EC86*$G$3+EC85*(1-$G$3)</f>
        <v>7.3650930617362616E-4</v>
      </c>
      <c r="ED86" s="28">
        <f>외인!ED86</f>
        <v>8726.81</v>
      </c>
      <c r="EE86" s="28">
        <f>시기외!EE86*$G$3+EE85*(1-$G$3)</f>
        <v>4.945709049323883E-4</v>
      </c>
      <c r="EF86" s="28">
        <f>외인!EF86</f>
        <v>198697.62</v>
      </c>
      <c r="EG86" s="28">
        <f>시기외!EG86*$G$3+EG85*(1-$G$3)</f>
        <v>-2.5549702339555962E-4</v>
      </c>
      <c r="EH86" s="28">
        <f>외인!EH86</f>
        <v>146936.69</v>
      </c>
      <c r="EI86" s="28">
        <f>시기외!EI86*$G$3+EI85*(1-$G$3)</f>
        <v>2.1617529708183925E-5</v>
      </c>
      <c r="EJ86" s="28">
        <f>외인!EJ86</f>
        <v>90567.53</v>
      </c>
      <c r="EK86" s="28">
        <f>시기외!EK86*$G$3+EK85*(1-$G$3)</f>
        <v>-3.7620306938113585E-4</v>
      </c>
      <c r="EL86" s="28">
        <f>외인!EL86</f>
        <v>27024.29</v>
      </c>
      <c r="EM86" s="28">
        <f>시기외!EM86*$G$3+EM85*(1-$G$3)</f>
        <v>1.9654569231962416E-3</v>
      </c>
      <c r="EN86" s="28">
        <f>외인!EN86</f>
        <v>39326.629999999997</v>
      </c>
      <c r="EO86" s="28">
        <f>시기외!EO86*$G$3+EO85*(1-$G$3)</f>
        <v>-3.1803195871577428E-4</v>
      </c>
      <c r="EP86" s="28">
        <f>외인!EP86</f>
        <v>147319.1</v>
      </c>
      <c r="EQ86" s="28">
        <f>시기외!EQ86*$G$3+EQ85*(1-$G$3)</f>
        <v>1.5258930123074567E-3</v>
      </c>
      <c r="ER86" s="28">
        <f>외인!ER86</f>
        <v>9238.11</v>
      </c>
      <c r="ES86" s="28">
        <f>시기외!ES86*$G$3+ES85*(1-$G$3)</f>
        <v>-2.8200217605139797E-3</v>
      </c>
      <c r="ET86" s="28">
        <f>외인!ET86</f>
        <v>160841.81</v>
      </c>
      <c r="EU86" s="28">
        <f>시기외!EU86*$G$3+EU85*(1-$G$3)</f>
        <v>-1.3464736600187713E-3</v>
      </c>
      <c r="EV86" s="28">
        <f>외인!EV86</f>
        <v>52367.44</v>
      </c>
      <c r="EW86" s="28">
        <f>시기외!EW86*$G$3+EW85*(1-$G$3)</f>
        <v>8.4380550044410563E-4</v>
      </c>
      <c r="EX86" s="28">
        <f>외인!EX86</f>
        <v>104094.38</v>
      </c>
      <c r="EY86" s="28">
        <f>시기외!EY86*$G$3+EY85*(1-$G$3)</f>
        <v>8.2660980422187991E-4</v>
      </c>
    </row>
    <row r="87" spans="1:155">
      <c r="A87" s="27">
        <f>외인!A87</f>
        <v>46192</v>
      </c>
      <c r="B87" s="28">
        <f>외인!B87</f>
        <v>7186860.1100000003</v>
      </c>
      <c r="C87" s="28">
        <f>시기외!C87*$G$3+C86*(1-$G$3)</f>
        <v>-4.7782706790491531E-4</v>
      </c>
      <c r="D87" s="28">
        <f>외인!D87</f>
        <v>542786.18999999994</v>
      </c>
      <c r="E87" s="28">
        <f>시기외!E87*$G$3+E86*(1-$G$3)</f>
        <v>1.1358320504091751E-4</v>
      </c>
      <c r="F87" s="28">
        <f>외인!F87</f>
        <v>2984102.29</v>
      </c>
      <c r="G87" s="28">
        <f>시기외!G87*$G$3+G86*(1-$G$3)</f>
        <v>-7.834552101203422E-4</v>
      </c>
      <c r="H87" s="28">
        <f>외인!H87</f>
        <v>290148.96999999997</v>
      </c>
      <c r="I87" s="28">
        <f>시기외!I87*$G$3+I86*(1-$G$3)</f>
        <v>-2.5264185340393602E-4</v>
      </c>
      <c r="J87" s="28">
        <f>외인!J87</f>
        <v>38757.919999999998</v>
      </c>
      <c r="K87" s="28">
        <f>시기외!K87*$G$3+K86*(1-$G$3)</f>
        <v>-4.2092042937727319E-4</v>
      </c>
      <c r="L87" s="28">
        <f>외인!L87</f>
        <v>270015.06</v>
      </c>
      <c r="M87" s="28">
        <f>시기외!M87*$G$3+M86*(1-$G$3)</f>
        <v>-4.2515469962918945E-4</v>
      </c>
      <c r="N87" s="28">
        <f>외인!N87</f>
        <v>275175.61</v>
      </c>
      <c r="O87" s="28">
        <f>시기외!O87*$G$3+O86*(1-$G$3)</f>
        <v>-2.0382359740891477E-3</v>
      </c>
      <c r="P87" s="28">
        <f>외인!P87</f>
        <v>165546.37</v>
      </c>
      <c r="Q87" s="28">
        <f>시기외!Q87*$G$3+Q86*(1-$G$3)</f>
        <v>-1.7931080830942649E-4</v>
      </c>
      <c r="R87" s="28">
        <f>외인!R87</f>
        <v>130789.53</v>
      </c>
      <c r="S87" s="28">
        <f>시기외!S87*$G$3+S86*(1-$G$3)</f>
        <v>7.4238136188818898E-4</v>
      </c>
      <c r="T87" s="28">
        <f>외인!T87</f>
        <v>7559.47</v>
      </c>
      <c r="U87" s="28">
        <f>시기외!U87*$G$3+U86*(1-$G$3)</f>
        <v>-6.6570453460571292E-5</v>
      </c>
      <c r="V87" s="28">
        <f>외인!V87</f>
        <v>130104.83</v>
      </c>
      <c r="W87" s="28">
        <f>시기외!W87*$G$3+W86*(1-$G$3)</f>
        <v>1.8642817857053404E-3</v>
      </c>
      <c r="X87" s="28">
        <f>외인!X87</f>
        <v>4168158.47</v>
      </c>
      <c r="Y87" s="28">
        <f>시기외!Y87*$G$3+Y86*(1-$G$3)</f>
        <v>-6.3960427966470123E-4</v>
      </c>
      <c r="Z87" s="28">
        <f>외인!Z87</f>
        <v>51804.18</v>
      </c>
      <c r="AA87" s="28">
        <f>시기외!AA87*$G$3+AA86*(1-$G$3)</f>
        <v>8.0115182319555887E-4</v>
      </c>
      <c r="AB87" s="28">
        <f>외인!AB87</f>
        <v>201924.21</v>
      </c>
      <c r="AC87" s="28">
        <f>시기외!AC87*$G$3+AC86*(1-$G$3)</f>
        <v>1.1513844586835637E-3</v>
      </c>
      <c r="AD87" s="28">
        <f>외인!AD87</f>
        <v>21107.42</v>
      </c>
      <c r="AE87" s="28">
        <f>시기외!AE87*$G$3+AE86*(1-$G$3)</f>
        <v>6.6419014024020687E-3</v>
      </c>
      <c r="AF87" s="28">
        <f>외인!AF87</f>
        <v>23459.64</v>
      </c>
      <c r="AG87" s="28">
        <f>시기외!AG87*$G$3+AG86*(1-$G$3)</f>
        <v>8.0027052622721388E-4</v>
      </c>
      <c r="AH87" s="28">
        <f>외인!AH87</f>
        <v>207991.08</v>
      </c>
      <c r="AI87" s="28">
        <f>시기외!AI87*$G$3+AI86*(1-$G$3)</f>
        <v>2.6488329626435755E-4</v>
      </c>
      <c r="AJ87" s="28">
        <f>외인!AJ87</f>
        <v>99827.37</v>
      </c>
      <c r="AK87" s="28">
        <f>시기외!AK87*$G$3+AK86*(1-$G$3)</f>
        <v>1.8898841984612666E-3</v>
      </c>
      <c r="AL87" s="28">
        <f>외인!AL87</f>
        <v>102952.01</v>
      </c>
      <c r="AM87" s="28">
        <f>시기외!AM87*$G$3+AM86*(1-$G$3)</f>
        <v>-9.832203036574587E-4</v>
      </c>
      <c r="AN87" s="28">
        <f>외인!AN87</f>
        <v>188006.27</v>
      </c>
      <c r="AO87" s="28">
        <f>시기외!AO87*$G$3+AO86*(1-$G$3)</f>
        <v>-2.5421557256632525E-3</v>
      </c>
      <c r="AP87" s="28">
        <f>외인!AP87</f>
        <v>162502.16</v>
      </c>
      <c r="AQ87" s="28">
        <f>시기외!AQ87*$G$3+AQ86*(1-$G$3)</f>
        <v>-1.4261650238030046E-3</v>
      </c>
      <c r="AR87" s="28">
        <f>외인!AR87</f>
        <v>24143.72</v>
      </c>
      <c r="AS87" s="28">
        <f>시기외!AS87*$G$3+AS86*(1-$G$3)</f>
        <v>6.1922040394867981E-3</v>
      </c>
      <c r="AT87" s="28">
        <f>외인!AT87</f>
        <v>97966.28</v>
      </c>
      <c r="AU87" s="28">
        <f>시기외!AU87*$G$3+AU86*(1-$G$3)</f>
        <v>-3.7013000293292433E-3</v>
      </c>
      <c r="AV87" s="28">
        <f>외인!AV87</f>
        <v>42420.83</v>
      </c>
      <c r="AW87" s="28">
        <f>시기외!AW87*$G$3+AW86*(1-$G$3)</f>
        <v>-8.1065797115403957E-4</v>
      </c>
      <c r="AX87" s="28">
        <f>외인!AX87</f>
        <v>57080.43</v>
      </c>
      <c r="AY87" s="28">
        <f>시기외!AY87*$G$3+AY86*(1-$G$3)</f>
        <v>-3.3637641226222184E-3</v>
      </c>
      <c r="AZ87" s="28">
        <f>외인!AZ87</f>
        <v>4471445.1100000003</v>
      </c>
      <c r="BA87" s="28">
        <f>시기외!BA87*$G$3+BA86*(1-$G$3)</f>
        <v>-5.6690750890730623E-4</v>
      </c>
      <c r="BB87" s="28">
        <f>외인!BB87</f>
        <v>161146.65</v>
      </c>
      <c r="BC87" s="28">
        <f>시기외!BC87*$G$3+BC86*(1-$G$3)</f>
        <v>8.521151466765693E-4</v>
      </c>
      <c r="BD87" s="28">
        <f>외인!BD87</f>
        <v>31822.37</v>
      </c>
      <c r="BE87" s="28">
        <f>시기외!BE87*$G$3+BE86*(1-$G$3)</f>
        <v>-8.302307124714223E-4</v>
      </c>
      <c r="BF87" s="28">
        <f>외인!BF87</f>
        <v>0</v>
      </c>
      <c r="BG87" s="28" t="e">
        <f>시기외!BG87*$G$3+BG86*(1-$G$3)</f>
        <v>#DIV/0!</v>
      </c>
      <c r="BH87" s="28">
        <f>외인!BH87</f>
        <v>112855.16</v>
      </c>
      <c r="BI87" s="28">
        <f>시기외!BI87*$G$3+BI86*(1-$G$3)</f>
        <v>-8.437077382352233E-5</v>
      </c>
      <c r="BJ87" s="28">
        <f>외인!BJ87</f>
        <v>111051.48</v>
      </c>
      <c r="BK87" s="28">
        <f>시기외!BK87*$G$3+BK86*(1-$G$3)</f>
        <v>3.986049395162113E-4</v>
      </c>
      <c r="BL87" s="28">
        <f>외인!BL87</f>
        <v>37337.730000000003</v>
      </c>
      <c r="BM87" s="28">
        <f>시기외!BM87*$G$3+BM86*(1-$G$3)</f>
        <v>-6.757934214973385E-5</v>
      </c>
      <c r="BN87" s="28">
        <f>외인!BN87</f>
        <v>42345.16</v>
      </c>
      <c r="BO87" s="28">
        <f>시기외!BO87*$G$3+BO86*(1-$G$3)</f>
        <v>-9.3823695039793142E-4</v>
      </c>
      <c r="BP87" s="28">
        <f>외인!BP87</f>
        <v>65448.42</v>
      </c>
      <c r="BQ87" s="28">
        <f>시기외!BQ87*$G$3+BQ86*(1-$G$3)</f>
        <v>-3.307939015663508E-3</v>
      </c>
      <c r="BR87" s="28">
        <f>외인!BR87</f>
        <v>287126.56</v>
      </c>
      <c r="BS87" s="28">
        <f>시기외!BS87*$G$3+BS86*(1-$G$3)</f>
        <v>-1.5939898015001649E-3</v>
      </c>
      <c r="BT87" s="28">
        <f>외인!BT87</f>
        <v>4452858.2</v>
      </c>
      <c r="BU87" s="28">
        <f>시기외!BU87*$G$3+BU86*(1-$G$3)</f>
        <v>-6.3741698174767309E-4</v>
      </c>
      <c r="BV87" s="28">
        <f>외인!BV87</f>
        <v>309064.28999999998</v>
      </c>
      <c r="BW87" s="28">
        <f>시기외!BW87*$G$3+BW86*(1-$G$3)</f>
        <v>5.7609463996246646E-4</v>
      </c>
      <c r="BX87" s="28">
        <f>외인!BX87</f>
        <v>73842.44</v>
      </c>
      <c r="BY87" s="28">
        <f>시기외!BY87*$G$3+BY86*(1-$G$3)</f>
        <v>1.9748521132127925E-3</v>
      </c>
      <c r="BZ87" s="28">
        <f>외인!BZ87</f>
        <v>290958.28000000003</v>
      </c>
      <c r="CA87" s="28">
        <f>시기외!CA87*$G$3+CA86*(1-$G$3)</f>
        <v>-1.9871545932381904E-3</v>
      </c>
      <c r="CB87" s="28">
        <f>외인!CB87</f>
        <v>10776.91</v>
      </c>
      <c r="CC87" s="28">
        <f>시기외!CC87*$G$3+CC86*(1-$G$3)</f>
        <v>1.8218259650376172E-4</v>
      </c>
      <c r="CD87" s="28">
        <f>외인!CD87</f>
        <v>24351.35</v>
      </c>
      <c r="CE87" s="28">
        <f>시기외!CE87*$G$3+CE86*(1-$G$3)</f>
        <v>2.0146418491955912E-3</v>
      </c>
      <c r="CF87" s="28">
        <f>외인!CF87</f>
        <v>31007.07</v>
      </c>
      <c r="CG87" s="28">
        <f>시기외!CG87*$G$3+CG86*(1-$G$3)</f>
        <v>5.8485771761995699E-4</v>
      </c>
      <c r="CH87" s="28">
        <f>외인!CH87</f>
        <v>61493.47</v>
      </c>
      <c r="CI87" s="28">
        <f>시기외!CI87*$G$3+CI86*(1-$G$3)</f>
        <v>-4.9047473125073582E-4</v>
      </c>
      <c r="CJ87" s="28">
        <f>외인!CJ87</f>
        <v>300245.36</v>
      </c>
      <c r="CK87" s="28">
        <f>시기외!CK87*$G$3+CK86*(1-$G$3)</f>
        <v>-7.0527254777845276E-5</v>
      </c>
      <c r="CL87" s="28">
        <f>외인!CL87</f>
        <v>226476.91</v>
      </c>
      <c r="CM87" s="28">
        <f>시기외!CM87*$G$3+CM86*(1-$G$3)</f>
        <v>1.4494337924740039E-3</v>
      </c>
      <c r="CN87" s="28">
        <f>외인!CN87</f>
        <v>103846.43</v>
      </c>
      <c r="CO87" s="28">
        <f>시기외!CO87*$G$3+CO86*(1-$G$3)</f>
        <v>-2.1779253433773559E-4</v>
      </c>
      <c r="CP87" s="28">
        <f>외인!CP87</f>
        <v>161611.62</v>
      </c>
      <c r="CQ87" s="28">
        <f>시기외!CQ87*$G$3+CQ86*(1-$G$3)</f>
        <v>8.5129583908854546E-4</v>
      </c>
      <c r="CR87" s="28">
        <f>외인!CR87</f>
        <v>161898.43</v>
      </c>
      <c r="CS87" s="28">
        <f>시기외!CS87*$G$3+CS86*(1-$G$3)</f>
        <v>6.3093068815060327E-4</v>
      </c>
      <c r="CT87" s="28">
        <f>외인!CT87</f>
        <v>264467.21000000002</v>
      </c>
      <c r="CU87" s="28">
        <f>시기외!CU87*$G$3+CU86*(1-$G$3)</f>
        <v>6.5370906856324746E-4</v>
      </c>
      <c r="CV87" s="28">
        <f>외인!CV87</f>
        <v>4452858.2</v>
      </c>
      <c r="CW87" s="28">
        <f>시기외!CW87*$G$3+CW86*(1-$G$3)</f>
        <v>-6.3741698174767309E-4</v>
      </c>
      <c r="CX87" s="28">
        <f>외인!CX87</f>
        <v>222015.57</v>
      </c>
      <c r="CY87" s="28">
        <f>시기외!CY87*$G$3+CY86*(1-$G$3)</f>
        <v>-2.1135232727645887E-3</v>
      </c>
      <c r="CZ87" s="28">
        <f>외인!CZ87</f>
        <v>16631.88</v>
      </c>
      <c r="DA87" s="28">
        <f>시기외!DA87*$G$3+DA86*(1-$G$3)</f>
        <v>4.3776890652714231E-4</v>
      </c>
      <c r="DB87" s="28">
        <f>외인!DB87</f>
        <v>31822.37</v>
      </c>
      <c r="DC87" s="28">
        <f>시기외!DC87*$G$3+DC86*(1-$G$3)</f>
        <v>-8.302307124714223E-4</v>
      </c>
      <c r="DD87" s="28">
        <f>외인!DD87</f>
        <v>7559.47</v>
      </c>
      <c r="DE87" s="28">
        <f>시기외!DE87*$G$3+DE86*(1-$G$3)</f>
        <v>-6.6570453460571292E-5</v>
      </c>
      <c r="DF87" s="28">
        <f>외인!DF87</f>
        <v>55380.4</v>
      </c>
      <c r="DG87" s="28">
        <f>시기외!DG87*$G$3+DG86*(1-$G$3)</f>
        <v>2.7370584069630497E-3</v>
      </c>
      <c r="DH87" s="28">
        <f>외인!DH87</f>
        <v>17159.95</v>
      </c>
      <c r="DI87" s="28">
        <f>시기외!DI87*$G$3+DI86*(1-$G$3)</f>
        <v>1.3974756063368046E-3</v>
      </c>
      <c r="DJ87" s="28">
        <f>외인!DJ87</f>
        <v>616672.84</v>
      </c>
      <c r="DK87" s="28">
        <f>시기외!DK87*$G$3+DK86*(1-$G$3)</f>
        <v>-6.9376618773251753E-4</v>
      </c>
      <c r="DL87" s="28">
        <f>외인!DL87</f>
        <v>81304.98</v>
      </c>
      <c r="DM87" s="28">
        <f>시기외!DM87*$G$3+DM86*(1-$G$3)</f>
        <v>-6.2224228526382575E-4</v>
      </c>
      <c r="DN87" s="28">
        <f>외인!DN87</f>
        <v>4452858.2</v>
      </c>
      <c r="DO87" s="28">
        <f>시기외!DO87*$G$3+DO86*(1-$G$3)</f>
        <v>-6.3741698174767309E-4</v>
      </c>
      <c r="DP87" s="28">
        <f>외인!DP87</f>
        <v>67220.179999999993</v>
      </c>
      <c r="DQ87" s="28">
        <f>시기외!DQ87*$G$3+DQ86*(1-$G$3)</f>
        <v>5.2175131830924039E-4</v>
      </c>
      <c r="DR87" s="28">
        <f>외인!DR87</f>
        <v>39280.32</v>
      </c>
      <c r="DS87" s="28">
        <f>시기외!DS87*$G$3+DS86*(1-$G$3)</f>
        <v>-6.2328406574630455E-4</v>
      </c>
      <c r="DT87" s="28">
        <f>외인!DT87</f>
        <v>130789.53</v>
      </c>
      <c r="DU87" s="28">
        <f>시기외!DU87*$G$3+DU86*(1-$G$3)</f>
        <v>7.4238136188818898E-4</v>
      </c>
      <c r="DV87" s="28">
        <f>외인!DV87</f>
        <v>30614.720000000001</v>
      </c>
      <c r="DW87" s="28">
        <f>시기외!DW87*$G$3+DW86*(1-$G$3)</f>
        <v>1.2167388705786836E-4</v>
      </c>
      <c r="DX87" s="28">
        <f>외인!DX87</f>
        <v>130104.83</v>
      </c>
      <c r="DY87" s="28">
        <f>시기외!DY87*$G$3+DY86*(1-$G$3)</f>
        <v>1.8642817857053404E-3</v>
      </c>
      <c r="DZ87" s="28">
        <f>외인!DZ87</f>
        <v>6628.38</v>
      </c>
      <c r="EA87" s="28">
        <f>시기외!EA87*$G$3+EA86*(1-$G$3)</f>
        <v>-3.0214778228112096E-4</v>
      </c>
      <c r="EB87" s="28">
        <f>외인!EB87</f>
        <v>9704.5</v>
      </c>
      <c r="EC87" s="28">
        <f>시기외!EC87*$G$3+EC86*(1-$G$3)</f>
        <v>5.6597058604359988E-4</v>
      </c>
      <c r="ED87" s="28">
        <f>외인!ED87</f>
        <v>8357.94</v>
      </c>
      <c r="EE87" s="28">
        <f>시기외!EE87*$G$3+EE86*(1-$G$3)</f>
        <v>-2.8522363680637681E-4</v>
      </c>
      <c r="EF87" s="28">
        <f>외인!EF87</f>
        <v>192205.8</v>
      </c>
      <c r="EG87" s="28">
        <f>시기외!EG87*$G$3+EG86*(1-$G$3)</f>
        <v>-2.5509040012679706E-4</v>
      </c>
      <c r="EH87" s="28">
        <f>외인!EH87</f>
        <v>146936.65</v>
      </c>
      <c r="EI87" s="28">
        <f>시기외!EI87*$G$3+EI86*(1-$G$3)</f>
        <v>-4.9838075763861377E-5</v>
      </c>
      <c r="EJ87" s="28">
        <f>외인!EJ87</f>
        <v>90156.98</v>
      </c>
      <c r="EK87" s="28">
        <f>시기외!EK87*$G$3+EK86*(1-$G$3)</f>
        <v>-6.9058235861619503E-4</v>
      </c>
      <c r="EL87" s="28">
        <f>외인!EL87</f>
        <v>26453.35</v>
      </c>
      <c r="EM87" s="28">
        <f>시기외!EM87*$G$3+EM86*(1-$G$3)</f>
        <v>1.7734037724509992E-3</v>
      </c>
      <c r="EN87" s="28">
        <f>외인!EN87</f>
        <v>39280.32</v>
      </c>
      <c r="EO87" s="28">
        <f>시기외!EO87*$G$3+EO86*(1-$G$3)</f>
        <v>-6.2328406574630455E-4</v>
      </c>
      <c r="EP87" s="28">
        <f>외인!EP87</f>
        <v>140716.82</v>
      </c>
      <c r="EQ87" s="28">
        <f>시기외!EQ87*$G$3+EQ86*(1-$G$3)</f>
        <v>1.4285356581195032E-3</v>
      </c>
      <c r="ER87" s="28">
        <f>외인!ER87</f>
        <v>8835.5</v>
      </c>
      <c r="ES87" s="28">
        <f>시기외!ES87*$G$3+ES86*(1-$G$3)</f>
        <v>-4.4639790087647648E-3</v>
      </c>
      <c r="ET87" s="28">
        <f>외인!ET87</f>
        <v>162502.16</v>
      </c>
      <c r="EU87" s="28">
        <f>시기외!EU87*$G$3+EU86*(1-$G$3)</f>
        <v>-1.4261650238030046E-3</v>
      </c>
      <c r="EV87" s="28">
        <f>외인!EV87</f>
        <v>51804.18</v>
      </c>
      <c r="EW87" s="28">
        <f>시기외!EW87*$G$3+EW86*(1-$G$3)</f>
        <v>8.0115182319555887E-4</v>
      </c>
      <c r="EX87" s="28">
        <f>외인!EX87</f>
        <v>109807.44</v>
      </c>
      <c r="EY87" s="28">
        <f>시기외!EY87*$G$3+EY86*(1-$G$3)</f>
        <v>8.6731335626856216E-4</v>
      </c>
    </row>
    <row r="88" spans="1:155">
      <c r="A88" s="27">
        <f>외인!A88</f>
        <v>46195</v>
      </c>
      <c r="B88" s="28">
        <f>외인!B88</f>
        <v>7236153.7400000002</v>
      </c>
      <c r="C88" s="28">
        <f>시기외!C88*$G$3+C87*(1-$G$3)</f>
        <v>-4.3557406155543169E-4</v>
      </c>
      <c r="D88" s="28">
        <f>외인!D88</f>
        <v>543792.18000000005</v>
      </c>
      <c r="E88" s="28">
        <f>시기외!E88*$G$3+E87*(1-$G$3)</f>
        <v>-1.1813587634123488E-4</v>
      </c>
      <c r="F88" s="28">
        <f>외인!F88</f>
        <v>2956658.11</v>
      </c>
      <c r="G88" s="28">
        <f>시기외!G88*$G$3+G87*(1-$G$3)</f>
        <v>-7.7023970743115839E-4</v>
      </c>
      <c r="H88" s="28">
        <f>외인!H88</f>
        <v>280202.28999999998</v>
      </c>
      <c r="I88" s="28">
        <f>시기외!I88*$G$3+I87*(1-$G$3)</f>
        <v>-4.5694434782206784E-4</v>
      </c>
      <c r="J88" s="28">
        <f>외인!J88</f>
        <v>37787.699999999997</v>
      </c>
      <c r="K88" s="28">
        <f>시기외!K88*$G$3+K87*(1-$G$3)</f>
        <v>-8.1777070723863029E-4</v>
      </c>
      <c r="L88" s="28">
        <f>외인!L88</f>
        <v>260320.42</v>
      </c>
      <c r="M88" s="28">
        <f>시기외!M88*$G$3+M87*(1-$G$3)</f>
        <v>-6.0433834393454539E-4</v>
      </c>
      <c r="N88" s="28">
        <f>외인!N88</f>
        <v>261846.38</v>
      </c>
      <c r="O88" s="28">
        <f>시기외!O88*$G$3+O87*(1-$G$3)</f>
        <v>-2.317986195808394E-3</v>
      </c>
      <c r="P88" s="28">
        <f>외인!P88</f>
        <v>160853.59</v>
      </c>
      <c r="Q88" s="28">
        <f>시기외!Q88*$G$3+Q87*(1-$G$3)</f>
        <v>-2.0331468447420172E-4</v>
      </c>
      <c r="R88" s="28">
        <f>외인!R88</f>
        <v>127274.56</v>
      </c>
      <c r="S88" s="28">
        <f>시기외!S88*$G$3+S87*(1-$G$3)</f>
        <v>5.9689786640527986E-4</v>
      </c>
      <c r="T88" s="28">
        <f>외인!T88</f>
        <v>7365.01</v>
      </c>
      <c r="U88" s="28">
        <f>시기외!U88*$G$3+U87*(1-$G$3)</f>
        <v>-4.4694923501443953E-4</v>
      </c>
      <c r="V88" s="28">
        <f>외인!V88</f>
        <v>137342.99</v>
      </c>
      <c r="W88" s="28">
        <f>시기외!W88*$G$3+W87*(1-$G$3)</f>
        <v>1.1388144612731502E-3</v>
      </c>
      <c r="X88" s="28">
        <f>외인!X88</f>
        <v>4283262.82</v>
      </c>
      <c r="Y88" s="28">
        <f>시기외!Y88*$G$3+Y87*(1-$G$3)</f>
        <v>-5.1853470572064899E-4</v>
      </c>
      <c r="Z88" s="28">
        <f>외인!Z88</f>
        <v>50461.81</v>
      </c>
      <c r="AA88" s="28">
        <f>시기외!AA88*$G$3+AA87*(1-$G$3)</f>
        <v>7.3817176245336165E-4</v>
      </c>
      <c r="AB88" s="28">
        <f>외인!AB88</f>
        <v>196157.92</v>
      </c>
      <c r="AC88" s="28">
        <f>시기외!AC88*$G$3+AC87*(1-$G$3)</f>
        <v>9.5060966337445459E-4</v>
      </c>
      <c r="AD88" s="28">
        <f>외인!AD88</f>
        <v>20196.54</v>
      </c>
      <c r="AE88" s="28">
        <f>시기외!AE88*$G$3+AE87*(1-$G$3)</f>
        <v>6.1007315756002843E-3</v>
      </c>
      <c r="AF88" s="28">
        <f>외인!AF88</f>
        <v>22721.73</v>
      </c>
      <c r="AG88" s="28">
        <f>시기외!AG88*$G$3+AG87*(1-$G$3)</f>
        <v>6.4647988803540589E-4</v>
      </c>
      <c r="AH88" s="28">
        <f>외인!AH88</f>
        <v>196389.12</v>
      </c>
      <c r="AI88" s="28">
        <f>시기외!AI88*$G$3+AI87*(1-$G$3)</f>
        <v>3.3588817172161578E-4</v>
      </c>
      <c r="AJ88" s="28">
        <f>외인!AJ88</f>
        <v>96178.87</v>
      </c>
      <c r="AK88" s="28">
        <f>시기외!AK88*$G$3+AK87*(1-$G$3)</f>
        <v>1.6715619337718309E-3</v>
      </c>
      <c r="AL88" s="28">
        <f>외인!AL88</f>
        <v>97080.04</v>
      </c>
      <c r="AM88" s="28">
        <f>시기외!AM88*$G$3+AM87*(1-$G$3)</f>
        <v>-1.1727846349074914E-3</v>
      </c>
      <c r="AN88" s="28">
        <f>외인!AN88</f>
        <v>180034.04</v>
      </c>
      <c r="AO88" s="28">
        <f>시기외!AO88*$G$3+AO87*(1-$G$3)</f>
        <v>-2.8477948783818697E-3</v>
      </c>
      <c r="AP88" s="28">
        <f>외인!AP88</f>
        <v>157194.63</v>
      </c>
      <c r="AQ88" s="28">
        <f>시기외!AQ88*$G$3+AQ87*(1-$G$3)</f>
        <v>-1.5417635281386273E-3</v>
      </c>
      <c r="AR88" s="28">
        <f>외인!AR88</f>
        <v>23346.16</v>
      </c>
      <c r="AS88" s="28">
        <f>시기외!AS88*$G$3+AS87*(1-$G$3)</f>
        <v>5.5689146732467295E-3</v>
      </c>
      <c r="AT88" s="28">
        <f>외인!AT88</f>
        <v>98786.25</v>
      </c>
      <c r="AU88" s="28">
        <f>시기외!AU88*$G$3+AU87*(1-$G$3)</f>
        <v>-3.2957818212754116E-3</v>
      </c>
      <c r="AV88" s="28">
        <f>외인!AV88</f>
        <v>41291.93</v>
      </c>
      <c r="AW88" s="28">
        <f>시기외!AW88*$G$3+AW87*(1-$G$3)</f>
        <v>-9.8083973567489368E-4</v>
      </c>
      <c r="AX88" s="28">
        <f>외인!AX88</f>
        <v>56807.91</v>
      </c>
      <c r="AY88" s="28">
        <f>시기외!AY88*$G$3+AY87*(1-$G$3)</f>
        <v>-3.5923931461856028E-3</v>
      </c>
      <c r="AZ88" s="28">
        <f>외인!AZ88</f>
        <v>4576895.0999999996</v>
      </c>
      <c r="BA88" s="28">
        <f>시기외!BA88*$G$3+BA87*(1-$G$3)</f>
        <v>-4.4338990684522248E-4</v>
      </c>
      <c r="BB88" s="28">
        <f>외인!BB88</f>
        <v>148908.48000000001</v>
      </c>
      <c r="BC88" s="28">
        <f>시기외!BC88*$G$3+BC87*(1-$G$3)</f>
        <v>8.1362256046462215E-4</v>
      </c>
      <c r="BD88" s="28">
        <f>외인!BD88</f>
        <v>31455.11</v>
      </c>
      <c r="BE88" s="28">
        <f>시기외!BE88*$G$3+BE87*(1-$G$3)</f>
        <v>-1.3216025148410802E-3</v>
      </c>
      <c r="BF88" s="28">
        <f>외인!BF88</f>
        <v>0</v>
      </c>
      <c r="BG88" s="28" t="e">
        <f>시기외!BG88*$G$3+BG87*(1-$G$3)</f>
        <v>#DIV/0!</v>
      </c>
      <c r="BH88" s="28">
        <f>외인!BH88</f>
        <v>112388.92</v>
      </c>
      <c r="BI88" s="28">
        <f>시기외!BI88*$G$3+BI87*(1-$G$3)</f>
        <v>-2.1791481665458552E-4</v>
      </c>
      <c r="BJ88" s="28">
        <f>외인!BJ88</f>
        <v>108276.09</v>
      </c>
      <c r="BK88" s="28">
        <f>시기외!BK88*$G$3+BK87*(1-$G$3)</f>
        <v>2.1627988751896999E-4</v>
      </c>
      <c r="BL88" s="28">
        <f>외인!BL88</f>
        <v>36085.019999999997</v>
      </c>
      <c r="BM88" s="28">
        <f>시기외!BM88*$G$3+BM87*(1-$G$3)</f>
        <v>-1.1755276639545651E-4</v>
      </c>
      <c r="BN88" s="28">
        <f>외인!BN88</f>
        <v>41160.769999999997</v>
      </c>
      <c r="BO88" s="28">
        <f>시기외!BO88*$G$3+BO87*(1-$G$3)</f>
        <v>-1.3738699934411733E-3</v>
      </c>
      <c r="BP88" s="28">
        <f>외인!BP88</f>
        <v>65303.78</v>
      </c>
      <c r="BQ88" s="28">
        <f>시기외!BQ88*$G$3+BQ87*(1-$G$3)</f>
        <v>-3.3595064823970125E-3</v>
      </c>
      <c r="BR88" s="28">
        <f>외인!BR88</f>
        <v>277994.48</v>
      </c>
      <c r="BS88" s="28">
        <f>시기외!BS88*$G$3+BS87*(1-$G$3)</f>
        <v>-1.780302097511144E-3</v>
      </c>
      <c r="BT88" s="28">
        <f>외인!BT88</f>
        <v>4594751.58</v>
      </c>
      <c r="BU88" s="28">
        <f>시기외!BU88*$G$3+BU87*(1-$G$3)</f>
        <v>-5.4168760161522357E-4</v>
      </c>
      <c r="BV88" s="28">
        <f>외인!BV88</f>
        <v>311760.42</v>
      </c>
      <c r="BW88" s="28">
        <f>시기외!BW88*$G$3+BW87*(1-$G$3)</f>
        <v>5.2888703547494798E-4</v>
      </c>
      <c r="BX88" s="28">
        <f>외인!BX88</f>
        <v>70637.570000000007</v>
      </c>
      <c r="BY88" s="28">
        <f>시기외!BY88*$G$3+BY87*(1-$G$3)</f>
        <v>1.7769649278856542E-3</v>
      </c>
      <c r="BZ88" s="28">
        <f>외인!BZ88</f>
        <v>277114.08</v>
      </c>
      <c r="CA88" s="28">
        <f>시기외!CA88*$G$3+CA87*(1-$G$3)</f>
        <v>-2.2534939362692267E-3</v>
      </c>
      <c r="CB88" s="28">
        <f>외인!CB88</f>
        <v>10471.74</v>
      </c>
      <c r="CC88" s="28">
        <f>시기외!CC88*$G$3+CC87*(1-$G$3)</f>
        <v>-2.1137140668977568E-4</v>
      </c>
      <c r="CD88" s="28">
        <f>외인!CD88</f>
        <v>23570.73</v>
      </c>
      <c r="CE88" s="28">
        <f>시기외!CE88*$G$3+CE87*(1-$G$3)</f>
        <v>1.8787720383419148E-3</v>
      </c>
      <c r="CF88" s="28">
        <f>외인!CF88</f>
        <v>30675.77</v>
      </c>
      <c r="CG88" s="28">
        <f>시기외!CG88*$G$3+CG87*(1-$G$3)</f>
        <v>4.2010247354277986E-4</v>
      </c>
      <c r="CH88" s="28">
        <f>외인!CH88</f>
        <v>59832.5</v>
      </c>
      <c r="CI88" s="28">
        <f>시기외!CI88*$G$3+CI87*(1-$G$3)</f>
        <v>-6.7834193910970195E-4</v>
      </c>
      <c r="CJ88" s="28">
        <f>외인!CJ88</f>
        <v>292897.34000000003</v>
      </c>
      <c r="CK88" s="28">
        <f>시기외!CK88*$G$3+CK87*(1-$G$3)</f>
        <v>-7.5818031969117943E-5</v>
      </c>
      <c r="CL88" s="28">
        <f>외인!CL88</f>
        <v>219806.28</v>
      </c>
      <c r="CM88" s="28">
        <f>시기외!CM88*$G$3+CM87*(1-$G$3)</f>
        <v>1.2755501555313689E-3</v>
      </c>
      <c r="CN88" s="28">
        <f>외인!CN88</f>
        <v>99880.25</v>
      </c>
      <c r="CO88" s="28">
        <f>시기외!CO88*$G$3+CO87*(1-$G$3)</f>
        <v>-1.7213297581981555E-4</v>
      </c>
      <c r="CP88" s="28">
        <f>외인!CP88</f>
        <v>149366.57</v>
      </c>
      <c r="CQ88" s="28">
        <f>시기외!CQ88*$G$3+CQ87*(1-$G$3)</f>
        <v>8.1526147637948063E-4</v>
      </c>
      <c r="CR88" s="28">
        <f>외인!CR88</f>
        <v>156959.43</v>
      </c>
      <c r="CS88" s="28">
        <f>시기외!CS88*$G$3+CS87*(1-$G$3)</f>
        <v>4.9347182507258804E-4</v>
      </c>
      <c r="CT88" s="28">
        <f>외인!CT88</f>
        <v>260688.75</v>
      </c>
      <c r="CU88" s="28">
        <f>시기외!CU88*$G$3+CU87*(1-$G$3)</f>
        <v>9.7975388404801609E-4</v>
      </c>
      <c r="CV88" s="28">
        <f>외인!CV88</f>
        <v>4594751.58</v>
      </c>
      <c r="CW88" s="28">
        <f>시기외!CW88*$G$3+CW87*(1-$G$3)</f>
        <v>-5.4168760161522357E-4</v>
      </c>
      <c r="CX88" s="28">
        <f>외인!CX88</f>
        <v>217339.89</v>
      </c>
      <c r="CY88" s="28">
        <f>시기외!CY88*$G$3+CY87*(1-$G$3)</f>
        <v>-1.9794950493887539E-3</v>
      </c>
      <c r="CZ88" s="28">
        <f>외인!CZ88</f>
        <v>16143.33</v>
      </c>
      <c r="DA88" s="28">
        <f>시기외!DA88*$G$3+DA87*(1-$G$3)</f>
        <v>1.8982608697249974E-4</v>
      </c>
      <c r="DB88" s="28">
        <f>외인!DB88</f>
        <v>31455.11</v>
      </c>
      <c r="DC88" s="28">
        <f>시기외!DC88*$G$3+DC87*(1-$G$3)</f>
        <v>-1.3216025148410802E-3</v>
      </c>
      <c r="DD88" s="28">
        <f>외인!DD88</f>
        <v>7365.01</v>
      </c>
      <c r="DE88" s="28">
        <f>시기외!DE88*$G$3+DE87*(1-$G$3)</f>
        <v>-4.4694923501443953E-4</v>
      </c>
      <c r="DF88" s="28">
        <f>외인!DF88</f>
        <v>52740.71</v>
      </c>
      <c r="DG88" s="28">
        <f>시기외!DG88*$G$3+DG87*(1-$G$3)</f>
        <v>2.4955739425544942E-3</v>
      </c>
      <c r="DH88" s="28">
        <f>외인!DH88</f>
        <v>16559.330000000002</v>
      </c>
      <c r="DI88" s="28">
        <f>시기외!DI88*$G$3+DI87*(1-$G$3)</f>
        <v>1.4125146788273235E-3</v>
      </c>
      <c r="DJ88" s="28">
        <f>외인!DJ88</f>
        <v>591405.06000000006</v>
      </c>
      <c r="DK88" s="28">
        <f>시기외!DK88*$G$3+DK87*(1-$G$3)</f>
        <v>-7.1351398737689437E-4</v>
      </c>
      <c r="DL88" s="28">
        <f>외인!DL88</f>
        <v>77798.38</v>
      </c>
      <c r="DM88" s="28">
        <f>시기외!DM88*$G$3+DM87*(1-$G$3)</f>
        <v>-5.4359828707848973E-4</v>
      </c>
      <c r="DN88" s="28">
        <f>외인!DN88</f>
        <v>4594751.58</v>
      </c>
      <c r="DO88" s="28">
        <f>시기외!DO88*$G$3+DO87*(1-$G$3)</f>
        <v>-5.4168760161522357E-4</v>
      </c>
      <c r="DP88" s="28">
        <f>외인!DP88</f>
        <v>66304.679999999993</v>
      </c>
      <c r="DQ88" s="28">
        <f>시기외!DQ88*$G$3+DQ87*(1-$G$3)</f>
        <v>5.3714748363834668E-4</v>
      </c>
      <c r="DR88" s="28">
        <f>외인!DR88</f>
        <v>38070.78</v>
      </c>
      <c r="DS88" s="28">
        <f>시기외!DS88*$G$3+DS87*(1-$G$3)</f>
        <v>-1.0174126597270097E-3</v>
      </c>
      <c r="DT88" s="28">
        <f>외인!DT88</f>
        <v>127274.56</v>
      </c>
      <c r="DU88" s="28">
        <f>시기외!DU88*$G$3+DU87*(1-$G$3)</f>
        <v>5.9689786640527986E-4</v>
      </c>
      <c r="DV88" s="28">
        <f>외인!DV88</f>
        <v>29198.89</v>
      </c>
      <c r="DW88" s="28">
        <f>시기외!DW88*$G$3+DW87*(1-$G$3)</f>
        <v>1.8546982396686862E-5</v>
      </c>
      <c r="DX88" s="28">
        <f>외인!DX88</f>
        <v>137342.99</v>
      </c>
      <c r="DY88" s="28">
        <f>시기외!DY88*$G$3+DY87*(1-$G$3)</f>
        <v>1.1388144612731502E-3</v>
      </c>
      <c r="DZ88" s="28">
        <f>외인!DZ88</f>
        <v>6504.73</v>
      </c>
      <c r="EA88" s="28">
        <f>시기외!EA88*$G$3+EA87*(1-$G$3)</f>
        <v>-3.268543066378352E-4</v>
      </c>
      <c r="EB88" s="28">
        <f>외인!EB88</f>
        <v>9489.74</v>
      </c>
      <c r="EC88" s="28">
        <f>시기외!EC88*$G$3+EC87*(1-$G$3)</f>
        <v>4.9397520010854888E-4</v>
      </c>
      <c r="ED88" s="28">
        <f>외인!ED88</f>
        <v>8047.76</v>
      </c>
      <c r="EE88" s="28">
        <f>시기외!EE88*$G$3+EE87*(1-$G$3)</f>
        <v>-5.0496158251387064E-4</v>
      </c>
      <c r="EF88" s="28">
        <f>외인!EF88</f>
        <v>185907.07</v>
      </c>
      <c r="EG88" s="28">
        <f>시기외!EG88*$G$3+EG87*(1-$G$3)</f>
        <v>-2.6736857026292562E-4</v>
      </c>
      <c r="EH88" s="28">
        <f>외인!EH88</f>
        <v>151006.32999999999</v>
      </c>
      <c r="EI88" s="28">
        <f>시기외!EI88*$G$3+EI87*(1-$G$3)</f>
        <v>-8.7446417780575667E-5</v>
      </c>
      <c r="EJ88" s="28">
        <f>외인!EJ88</f>
        <v>87336.72</v>
      </c>
      <c r="EK88" s="28">
        <f>시기외!EK88*$G$3+EK87*(1-$G$3)</f>
        <v>-1.0357306922215044E-3</v>
      </c>
      <c r="EL88" s="28">
        <f>외인!EL88</f>
        <v>25652.38</v>
      </c>
      <c r="EM88" s="28">
        <f>시기외!EM88*$G$3+EM87*(1-$G$3)</f>
        <v>1.6334135981139197E-3</v>
      </c>
      <c r="EN88" s="28">
        <f>외인!EN88</f>
        <v>38070.78</v>
      </c>
      <c r="EO88" s="28">
        <f>시기외!EO88*$G$3+EO87*(1-$G$3)</f>
        <v>-1.0174126597270097E-3</v>
      </c>
      <c r="EP88" s="28">
        <f>외인!EP88</f>
        <v>139853.18</v>
      </c>
      <c r="EQ88" s="28">
        <f>시기외!EQ88*$G$3+EQ87*(1-$G$3)</f>
        <v>1.398223369704549E-3</v>
      </c>
      <c r="ER88" s="28">
        <f>외인!ER88</f>
        <v>8441.25</v>
      </c>
      <c r="ES88" s="28">
        <f>시기외!ES88*$G$3+ES87*(1-$G$3)</f>
        <v>-4.2293881090805568E-3</v>
      </c>
      <c r="ET88" s="28">
        <f>외인!ET88</f>
        <v>157194.63</v>
      </c>
      <c r="EU88" s="28">
        <f>시기외!EU88*$G$3+EU87*(1-$G$3)</f>
        <v>-1.5417635281386273E-3</v>
      </c>
      <c r="EV88" s="28">
        <f>외인!EV88</f>
        <v>50461.81</v>
      </c>
      <c r="EW88" s="28">
        <f>시기외!EW88*$G$3+EW87*(1-$G$3)</f>
        <v>7.3817176245336165E-4</v>
      </c>
      <c r="EX88" s="28">
        <f>외인!EX88</f>
        <v>98904.76</v>
      </c>
      <c r="EY88" s="28">
        <f>시기외!EY88*$G$3+EY87*(1-$G$3)</f>
        <v>8.4648303059964964E-4</v>
      </c>
    </row>
    <row r="89" spans="1:155">
      <c r="A89" s="27">
        <f>외인!A89</f>
        <v>46196</v>
      </c>
      <c r="B89" s="28">
        <f>외인!B89</f>
        <v>6513240.0099999998</v>
      </c>
      <c r="C89" s="28">
        <f>시기외!C89*$G$3+C88*(1-$G$3)</f>
        <v>-6.6131451969645458E-4</v>
      </c>
      <c r="D89" s="28">
        <f>외인!D89</f>
        <v>500930.9</v>
      </c>
      <c r="E89" s="28">
        <f>시기외!E89*$G$3+E88*(1-$G$3)</f>
        <v>2.9849500133430254E-5</v>
      </c>
      <c r="F89" s="28">
        <f>외인!F89</f>
        <v>2643765.64</v>
      </c>
      <c r="G89" s="28">
        <f>시기외!G89*$G$3+G88*(1-$G$3)</f>
        <v>-9.4759784217285674E-4</v>
      </c>
      <c r="H89" s="28">
        <f>외인!H89</f>
        <v>256655.11</v>
      </c>
      <c r="I89" s="28">
        <f>시기외!I89*$G$3+I88*(1-$G$3)</f>
        <v>-6.4312229998389719E-4</v>
      </c>
      <c r="J89" s="28">
        <f>외인!J89</f>
        <v>36546.99</v>
      </c>
      <c r="K89" s="28">
        <f>시기외!K89*$G$3+K88*(1-$G$3)</f>
        <v>-8.5335373711229693E-4</v>
      </c>
      <c r="L89" s="28">
        <f>외인!L89</f>
        <v>238372.24</v>
      </c>
      <c r="M89" s="28">
        <f>시기외!M89*$G$3+M88*(1-$G$3)</f>
        <v>-7.8195486714303778E-4</v>
      </c>
      <c r="N89" s="28">
        <f>외인!N89</f>
        <v>234485.31</v>
      </c>
      <c r="O89" s="28">
        <f>시기외!O89*$G$3+O88*(1-$G$3)</f>
        <v>-2.727036775762322E-3</v>
      </c>
      <c r="P89" s="28">
        <f>외인!P89</f>
        <v>154859.10999999999</v>
      </c>
      <c r="Q89" s="28">
        <f>시기외!Q89*$G$3+Q88*(1-$G$3)</f>
        <v>-1.2773717197803595E-4</v>
      </c>
      <c r="R89" s="28">
        <f>외인!R89</f>
        <v>116801.42</v>
      </c>
      <c r="S89" s="28">
        <f>시기외!S89*$G$3+S88*(1-$G$3)</f>
        <v>5.5874169384253732E-4</v>
      </c>
      <c r="T89" s="28">
        <f>외인!T89</f>
        <v>7288.81</v>
      </c>
      <c r="U89" s="28">
        <f>시기외!U89*$G$3+U88*(1-$G$3)</f>
        <v>-6.6735604714963568E-4</v>
      </c>
      <c r="V89" s="28">
        <f>외인!V89</f>
        <v>122314.28</v>
      </c>
      <c r="W89" s="28">
        <f>시기외!W89*$G$3+W88*(1-$G$3)</f>
        <v>9.6510901118907399E-4</v>
      </c>
      <c r="X89" s="28">
        <f>외인!X89</f>
        <v>3753216.82</v>
      </c>
      <c r="Y89" s="28">
        <f>시기외!Y89*$G$3+Y88*(1-$G$3)</f>
        <v>-7.5847521138310025E-4</v>
      </c>
      <c r="Z89" s="28">
        <f>외인!Z89</f>
        <v>48265.91</v>
      </c>
      <c r="AA89" s="28">
        <f>시기외!AA89*$G$3+AA88*(1-$G$3)</f>
        <v>6.8940814679197709E-4</v>
      </c>
      <c r="AB89" s="28">
        <f>외인!AB89</f>
        <v>192862.8</v>
      </c>
      <c r="AC89" s="28">
        <f>시기외!AC89*$G$3+AC88*(1-$G$3)</f>
        <v>6.8913463362795576E-4</v>
      </c>
      <c r="AD89" s="28">
        <f>외인!AD89</f>
        <v>19429.150000000001</v>
      </c>
      <c r="AE89" s="28">
        <f>시기외!AE89*$G$3+AE88*(1-$G$3)</f>
        <v>5.492113724492151E-3</v>
      </c>
      <c r="AF89" s="28">
        <f>외인!AF89</f>
        <v>21628.17</v>
      </c>
      <c r="AG89" s="28">
        <f>시기외!AG89*$G$3+AG88*(1-$G$3)</f>
        <v>3.4336966067194895E-4</v>
      </c>
      <c r="AH89" s="28">
        <f>외인!AH89</f>
        <v>181304.82</v>
      </c>
      <c r="AI89" s="28">
        <f>시기외!AI89*$G$3+AI88*(1-$G$3)</f>
        <v>2.9173121887950614E-4</v>
      </c>
      <c r="AJ89" s="28">
        <f>외인!AJ89</f>
        <v>89852.78</v>
      </c>
      <c r="AK89" s="28">
        <f>시기외!AK89*$G$3+AK88*(1-$G$3)</f>
        <v>1.4593609967902914E-3</v>
      </c>
      <c r="AL89" s="28">
        <f>외인!AL89</f>
        <v>88696.89</v>
      </c>
      <c r="AM89" s="28">
        <f>시기외!AM89*$G$3+AM88*(1-$G$3)</f>
        <v>-1.3673065020542515E-3</v>
      </c>
      <c r="AN89" s="28">
        <f>외인!AN89</f>
        <v>160144.79999999999</v>
      </c>
      <c r="AO89" s="28">
        <f>시기외!AO89*$G$3+AO88*(1-$G$3)</f>
        <v>-3.3343645892939854E-3</v>
      </c>
      <c r="AP89" s="28">
        <f>외인!AP89</f>
        <v>146939.66</v>
      </c>
      <c r="AQ89" s="28">
        <f>시기외!AQ89*$G$3+AQ88*(1-$G$3)</f>
        <v>-1.4984739549009402E-3</v>
      </c>
      <c r="AR89" s="28">
        <f>외인!AR89</f>
        <v>22303.63</v>
      </c>
      <c r="AS89" s="28">
        <f>시기외!AS89*$G$3+AS88*(1-$G$3)</f>
        <v>4.7705140239859729E-3</v>
      </c>
      <c r="AT89" s="28">
        <f>외인!AT89</f>
        <v>92750.9</v>
      </c>
      <c r="AU89" s="28">
        <f>시기외!AU89*$G$3+AU88*(1-$G$3)</f>
        <v>-2.9760225684695983E-3</v>
      </c>
      <c r="AV89" s="28">
        <f>외인!AV89</f>
        <v>40459.300000000003</v>
      </c>
      <c r="AW89" s="28">
        <f>시기외!AW89*$G$3+AW88*(1-$G$3)</f>
        <v>-1.00630088146227E-3</v>
      </c>
      <c r="AX89" s="28">
        <f>외인!AX89</f>
        <v>51247.97</v>
      </c>
      <c r="AY89" s="28">
        <f>시기외!AY89*$G$3+AY88*(1-$G$3)</f>
        <v>-3.6862869780660869E-3</v>
      </c>
      <c r="AZ89" s="28">
        <f>외인!AZ89</f>
        <v>4016472.24</v>
      </c>
      <c r="BA89" s="28">
        <f>시기외!BA89*$G$3+BA88*(1-$G$3)</f>
        <v>-6.5894595516870875E-4</v>
      </c>
      <c r="BB89" s="28">
        <f>외인!BB89</f>
        <v>140806.57999999999</v>
      </c>
      <c r="BC89" s="28">
        <f>시기외!BC89*$G$3+BC88*(1-$G$3)</f>
        <v>7.7666689005832475E-4</v>
      </c>
      <c r="BD89" s="28">
        <f>외인!BD89</f>
        <v>29811.9</v>
      </c>
      <c r="BE89" s="28">
        <f>시기외!BE89*$G$3+BE88*(1-$G$3)</f>
        <v>-1.5301950979670709E-3</v>
      </c>
      <c r="BF89" s="28">
        <f>외인!BF89</f>
        <v>0</v>
      </c>
      <c r="BG89" s="28" t="e">
        <f>시기외!BG89*$G$3+BG88*(1-$G$3)</f>
        <v>#DIV/0!</v>
      </c>
      <c r="BH89" s="28">
        <f>외인!BH89</f>
        <v>106807.33</v>
      </c>
      <c r="BI89" s="28">
        <f>시기외!BI89*$G$3+BI88*(1-$G$3)</f>
        <v>-3.9869339209459896E-4</v>
      </c>
      <c r="BJ89" s="28">
        <f>외인!BJ89</f>
        <v>98991.47</v>
      </c>
      <c r="BK89" s="28">
        <f>시기외!BK89*$G$3+BK88*(1-$G$3)</f>
        <v>7.0237989632465208E-5</v>
      </c>
      <c r="BL89" s="28">
        <f>외인!BL89</f>
        <v>34127.54</v>
      </c>
      <c r="BM89" s="28">
        <f>시기외!BM89*$G$3+BM88*(1-$G$3)</f>
        <v>-1.0546333437179288E-4</v>
      </c>
      <c r="BN89" s="28">
        <f>외인!BN89</f>
        <v>38453.71</v>
      </c>
      <c r="BO89" s="28">
        <f>시기외!BO89*$G$3+BO88*(1-$G$3)</f>
        <v>-1.7192186924934235E-3</v>
      </c>
      <c r="BP89" s="28">
        <f>외인!BP89</f>
        <v>59721.35</v>
      </c>
      <c r="BQ89" s="28">
        <f>시기외!BQ89*$G$3+BQ88*(1-$G$3)</f>
        <v>-3.3355123252694634E-3</v>
      </c>
      <c r="BR89" s="28">
        <f>외인!BR89</f>
        <v>259042.27</v>
      </c>
      <c r="BS89" s="28">
        <f>시기외!BS89*$G$3+BS88*(1-$G$3)</f>
        <v>-1.7342903038344724E-3</v>
      </c>
      <c r="BT89" s="28">
        <f>외인!BT89</f>
        <v>4041215.26</v>
      </c>
      <c r="BU89" s="28">
        <f>시기외!BU89*$G$3+BU88*(1-$G$3)</f>
        <v>-8.3448542844439524E-4</v>
      </c>
      <c r="BV89" s="28">
        <f>외인!BV89</f>
        <v>288079.82</v>
      </c>
      <c r="BW89" s="28">
        <f>시기외!BW89*$G$3+BW88*(1-$G$3)</f>
        <v>4.4309794785335292E-4</v>
      </c>
      <c r="BX89" s="28">
        <f>외인!BX89</f>
        <v>67290.83</v>
      </c>
      <c r="BY89" s="28">
        <f>시기외!BY89*$G$3+BY88*(1-$G$3)</f>
        <v>1.4836492850528577E-3</v>
      </c>
      <c r="BZ89" s="28">
        <f>외인!BZ89</f>
        <v>248841.69</v>
      </c>
      <c r="CA89" s="28">
        <f>시기외!CA89*$G$3+CA88*(1-$G$3)</f>
        <v>-2.635545154637149E-3</v>
      </c>
      <c r="CB89" s="28">
        <f>외인!CB89</f>
        <v>9944.99</v>
      </c>
      <c r="CC89" s="28">
        <f>시기외!CC89*$G$3+CC88*(1-$G$3)</f>
        <v>-8.4466923147289601E-4</v>
      </c>
      <c r="CD89" s="28">
        <f>외인!CD89</f>
        <v>22194.76</v>
      </c>
      <c r="CE89" s="28">
        <f>시기외!CE89*$G$3+CE88*(1-$G$3)</f>
        <v>1.637350574026016E-3</v>
      </c>
      <c r="CF89" s="28">
        <f>외인!CF89</f>
        <v>29917.74</v>
      </c>
      <c r="CG89" s="28">
        <f>시기외!CG89*$G$3+CG88*(1-$G$3)</f>
        <v>2.3544991737834228E-4</v>
      </c>
      <c r="CH89" s="28">
        <f>외인!CH89</f>
        <v>58750.64</v>
      </c>
      <c r="CI89" s="28">
        <f>시기외!CI89*$G$3+CI88*(1-$G$3)</f>
        <v>-7.3505353588409518E-4</v>
      </c>
      <c r="CJ89" s="28">
        <f>외인!CJ89</f>
        <v>280352.65999999997</v>
      </c>
      <c r="CK89" s="28">
        <f>시기외!CK89*$G$3+CK88*(1-$G$3)</f>
        <v>4.426467273162317E-5</v>
      </c>
      <c r="CL89" s="28">
        <f>외인!CL89</f>
        <v>215778.79</v>
      </c>
      <c r="CM89" s="28">
        <f>시기외!CM89*$G$3+CM88*(1-$G$3)</f>
        <v>1.0434629908904452E-3</v>
      </c>
      <c r="CN89" s="28">
        <f>외인!CN89</f>
        <v>94327.81</v>
      </c>
      <c r="CO89" s="28">
        <f>시기외!CO89*$G$3+CO88*(1-$G$3)</f>
        <v>-5.2473466256849506E-5</v>
      </c>
      <c r="CP89" s="28">
        <f>외인!CP89</f>
        <v>141227.99</v>
      </c>
      <c r="CQ89" s="28">
        <f>시기외!CQ89*$G$3+CQ88*(1-$G$3)</f>
        <v>7.8025235647397127E-4</v>
      </c>
      <c r="CR89" s="28">
        <f>외인!CR89</f>
        <v>145373.56</v>
      </c>
      <c r="CS89" s="28">
        <f>시기외!CS89*$G$3+CS88*(1-$G$3)</f>
        <v>4.7108096266214121E-4</v>
      </c>
      <c r="CT89" s="28">
        <f>외인!CT89</f>
        <v>233570.67</v>
      </c>
      <c r="CU89" s="28">
        <f>시기외!CU89*$G$3+CU88*(1-$G$3)</f>
        <v>1.2824777655431362E-3</v>
      </c>
      <c r="CV89" s="28">
        <f>외인!CV89</f>
        <v>4041215.26</v>
      </c>
      <c r="CW89" s="28">
        <f>시기외!CW89*$G$3+CW88*(1-$G$3)</f>
        <v>-8.3448542844439524E-4</v>
      </c>
      <c r="CX89" s="28">
        <f>외인!CX89</f>
        <v>198069.99</v>
      </c>
      <c r="CY89" s="28">
        <f>시기외!CY89*$G$3+CY88*(1-$G$3)</f>
        <v>-1.8304657051985591E-3</v>
      </c>
      <c r="CZ89" s="28">
        <f>외인!CZ89</f>
        <v>15116.69</v>
      </c>
      <c r="DA89" s="28">
        <f>시기외!DA89*$G$3+DA88*(1-$G$3)</f>
        <v>-6.2846317168461878E-6</v>
      </c>
      <c r="DB89" s="28">
        <f>외인!DB89</f>
        <v>29811.9</v>
      </c>
      <c r="DC89" s="28">
        <f>시기외!DC89*$G$3+DC88*(1-$G$3)</f>
        <v>-1.5301950979670709E-3</v>
      </c>
      <c r="DD89" s="28">
        <f>외인!DD89</f>
        <v>7288.81</v>
      </c>
      <c r="DE89" s="28">
        <f>시기외!DE89*$G$3+DE88*(1-$G$3)</f>
        <v>-6.6735604714963568E-4</v>
      </c>
      <c r="DF89" s="28">
        <f>외인!DF89</f>
        <v>49775.26</v>
      </c>
      <c r="DG89" s="28">
        <f>시기외!DG89*$G$3+DG88*(1-$G$3)</f>
        <v>2.149409257404992E-3</v>
      </c>
      <c r="DH89" s="28">
        <f>외인!DH89</f>
        <v>15373.58</v>
      </c>
      <c r="DI89" s="28">
        <f>시기외!DI89*$G$3+DI88*(1-$G$3)</f>
        <v>1.3999515931647161E-3</v>
      </c>
      <c r="DJ89" s="28">
        <f>외인!DJ89</f>
        <v>549615.23</v>
      </c>
      <c r="DK89" s="28">
        <f>시기외!DK89*$G$3+DK88*(1-$G$3)</f>
        <v>-7.00008552008572E-4</v>
      </c>
      <c r="DL89" s="28">
        <f>외인!DL89</f>
        <v>72600.7</v>
      </c>
      <c r="DM89" s="28">
        <f>시기외!DM89*$G$3+DM88*(1-$G$3)</f>
        <v>-3.6869932464911857E-4</v>
      </c>
      <c r="DN89" s="28">
        <f>외인!DN89</f>
        <v>4041215.26</v>
      </c>
      <c r="DO89" s="28">
        <f>시기외!DO89*$G$3+DO88*(1-$G$3)</f>
        <v>-8.3448542844439524E-4</v>
      </c>
      <c r="DP89" s="28">
        <f>외인!DP89</f>
        <v>62392.67</v>
      </c>
      <c r="DQ89" s="28">
        <f>시기외!DQ89*$G$3+DQ88*(1-$G$3)</f>
        <v>7.797448526316109E-4</v>
      </c>
      <c r="DR89" s="28">
        <f>외인!DR89</f>
        <v>36776.620000000003</v>
      </c>
      <c r="DS89" s="28">
        <f>시기외!DS89*$G$3+DS88*(1-$G$3)</f>
        <v>-1.100128259726016E-3</v>
      </c>
      <c r="DT89" s="28">
        <f>외인!DT89</f>
        <v>116801.42</v>
      </c>
      <c r="DU89" s="28">
        <f>시기외!DU89*$G$3+DU88*(1-$G$3)</f>
        <v>5.5874169384253732E-4</v>
      </c>
      <c r="DV89" s="28">
        <f>외인!DV89</f>
        <v>28109.53</v>
      </c>
      <c r="DW89" s="28">
        <f>시기외!DW89*$G$3+DW88*(1-$G$3)</f>
        <v>6.3802113591918014E-5</v>
      </c>
      <c r="DX89" s="28">
        <f>외인!DX89</f>
        <v>122314.28</v>
      </c>
      <c r="DY89" s="28">
        <f>시기외!DY89*$G$3+DY88*(1-$G$3)</f>
        <v>9.6510901118907399E-4</v>
      </c>
      <c r="DZ89" s="28">
        <f>외인!DZ89</f>
        <v>6263.52</v>
      </c>
      <c r="EA89" s="28">
        <f>시기외!EA89*$G$3+EA88*(1-$G$3)</f>
        <v>-2.8762204189232432E-4</v>
      </c>
      <c r="EB89" s="28">
        <f>외인!EB89</f>
        <v>8978.19</v>
      </c>
      <c r="EC89" s="28">
        <f>시기외!EC89*$G$3+EC88*(1-$G$3)</f>
        <v>4.7675392530709929E-4</v>
      </c>
      <c r="ED89" s="28">
        <f>외인!ED89</f>
        <v>7437.82</v>
      </c>
      <c r="EE89" s="28">
        <f>시기외!EE89*$G$3+EE88*(1-$G$3)</f>
        <v>-3.2778366752816621E-4</v>
      </c>
      <c r="EF89" s="28">
        <f>외인!EF89</f>
        <v>179256.21</v>
      </c>
      <c r="EG89" s="28">
        <f>시기외!EG89*$G$3+EG88*(1-$G$3)</f>
        <v>-2.0275329861137701E-4</v>
      </c>
      <c r="EH89" s="28">
        <f>외인!EH89</f>
        <v>135983.98000000001</v>
      </c>
      <c r="EI89" s="28">
        <f>시기외!EI89*$G$3+EI88*(1-$G$3)</f>
        <v>-1.4983916102696571E-4</v>
      </c>
      <c r="EJ89" s="28">
        <f>외인!EJ89</f>
        <v>85487.53</v>
      </c>
      <c r="EK89" s="28">
        <f>시기외!EK89*$G$3+EK88*(1-$G$3)</f>
        <v>-1.1660203944412197E-3</v>
      </c>
      <c r="EL89" s="28">
        <f>외인!EL89</f>
        <v>24198.9</v>
      </c>
      <c r="EM89" s="28">
        <f>시기외!EM89*$G$3+EM88*(1-$G$3)</f>
        <v>1.3912105207369192E-3</v>
      </c>
      <c r="EN89" s="28">
        <f>외인!EN89</f>
        <v>36776.620000000003</v>
      </c>
      <c r="EO89" s="28">
        <f>시기외!EO89*$G$3+EO88*(1-$G$3)</f>
        <v>-1.100128259726016E-3</v>
      </c>
      <c r="EP89" s="28">
        <f>외인!EP89</f>
        <v>132019.35999999999</v>
      </c>
      <c r="EQ89" s="28">
        <f>시기외!EQ89*$G$3+EQ88*(1-$G$3)</f>
        <v>1.3451396000730019E-3</v>
      </c>
      <c r="ER89" s="28">
        <f>외인!ER89</f>
        <v>7557.43</v>
      </c>
      <c r="ES89" s="28">
        <f>시기외!ES89*$G$3+ES88*(1-$G$3)</f>
        <v>-2.9722797539262725E-3</v>
      </c>
      <c r="ET89" s="28">
        <f>외인!ET89</f>
        <v>146939.66</v>
      </c>
      <c r="EU89" s="28">
        <f>시기외!EU89*$G$3+EU88*(1-$G$3)</f>
        <v>-1.4984739549009402E-3</v>
      </c>
      <c r="EV89" s="28">
        <f>외인!EV89</f>
        <v>48265.91</v>
      </c>
      <c r="EW89" s="28">
        <f>시기외!EW89*$G$3+EW88*(1-$G$3)</f>
        <v>6.8940814679197709E-4</v>
      </c>
      <c r="EX89" s="28">
        <f>외인!EX89</f>
        <v>92962.07</v>
      </c>
      <c r="EY89" s="28">
        <f>시기외!EY89*$G$3+EY88*(1-$G$3)</f>
        <v>8.1998617797608155E-4</v>
      </c>
    </row>
    <row r="90" spans="1:155">
      <c r="A90" s="27">
        <f>외인!A90</f>
        <v>46197</v>
      </c>
      <c r="B90" s="28">
        <f>외인!B90</f>
        <v>6725350.9699999997</v>
      </c>
      <c r="C90" s="28">
        <f>시기외!C90*$G$3+C89*(1-$G$3)</f>
        <v>-8.9674787761896582E-4</v>
      </c>
      <c r="D90" s="28">
        <f>외인!D90</f>
        <v>511233.57</v>
      </c>
      <c r="E90" s="28">
        <f>시기외!E90*$G$3+E89*(1-$G$3)</f>
        <v>2.3500333662409463E-4</v>
      </c>
      <c r="F90" s="28">
        <f>외인!F90</f>
        <v>2827111.13</v>
      </c>
      <c r="G90" s="28">
        <f>시기외!G90*$G$3+G89*(1-$G$3)</f>
        <v>-1.0071169083386365E-3</v>
      </c>
      <c r="H90" s="28">
        <f>외인!H90</f>
        <v>262618.93</v>
      </c>
      <c r="I90" s="28">
        <f>시기외!I90*$G$3+I89*(1-$G$3)</f>
        <v>-7.1668540159925353E-4</v>
      </c>
      <c r="J90" s="28">
        <f>외인!J90</f>
        <v>37802.300000000003</v>
      </c>
      <c r="K90" s="28">
        <f>시기외!K90*$G$3+K89*(1-$G$3)</f>
        <v>-8.4208566418291192E-4</v>
      </c>
      <c r="L90" s="28">
        <f>외인!L90</f>
        <v>244131.13</v>
      </c>
      <c r="M90" s="28">
        <f>시기외!M90*$G$3+M89*(1-$G$3)</f>
        <v>-8.6624152122071775E-4</v>
      </c>
      <c r="N90" s="28">
        <f>외인!N90</f>
        <v>234546.34</v>
      </c>
      <c r="O90" s="28">
        <f>시기외!O90*$G$3+O89*(1-$G$3)</f>
        <v>-2.9364187257458494E-3</v>
      </c>
      <c r="P90" s="28">
        <f>외인!P90</f>
        <v>168354.15</v>
      </c>
      <c r="Q90" s="28">
        <f>시기외!Q90*$G$3+Q89*(1-$G$3)</f>
        <v>7.2239697305934874E-5</v>
      </c>
      <c r="R90" s="28">
        <f>외인!R90</f>
        <v>116030.48</v>
      </c>
      <c r="S90" s="28">
        <f>시기외!S90*$G$3+S89*(1-$G$3)</f>
        <v>3.6434838650763884E-4</v>
      </c>
      <c r="T90" s="28">
        <f>외인!T90</f>
        <v>7209.2</v>
      </c>
      <c r="U90" s="28">
        <f>시기외!U90*$G$3+U89*(1-$G$3)</f>
        <v>-8.3677411519279517E-4</v>
      </c>
      <c r="V90" s="28">
        <f>외인!V90</f>
        <v>122433.77</v>
      </c>
      <c r="W90" s="28">
        <f>시기외!W90*$G$3+W89*(1-$G$3)</f>
        <v>8.8614395151659147E-4</v>
      </c>
      <c r="X90" s="28">
        <f>외인!X90</f>
        <v>3950588.79</v>
      </c>
      <c r="Y90" s="28">
        <f>시기외!Y90*$G$3+Y89*(1-$G$3)</f>
        <v>-1.0414774799139695E-3</v>
      </c>
      <c r="Z90" s="28">
        <f>외인!Z90</f>
        <v>47503.360000000001</v>
      </c>
      <c r="AA90" s="28">
        <f>시기외!AA90*$G$3+AA89*(1-$G$3)</f>
        <v>6.1135956767287042E-4</v>
      </c>
      <c r="AB90" s="28">
        <f>외인!AB90</f>
        <v>190239.31</v>
      </c>
      <c r="AC90" s="28">
        <f>시기외!AC90*$G$3+AC89*(1-$G$3)</f>
        <v>4.3640801245520148E-4</v>
      </c>
      <c r="AD90" s="28">
        <f>외인!AD90</f>
        <v>20346.96</v>
      </c>
      <c r="AE90" s="28">
        <f>시기외!AE90*$G$3+AE89*(1-$G$3)</f>
        <v>5.0588014544626775E-3</v>
      </c>
      <c r="AF90" s="28">
        <f>외인!AF90</f>
        <v>22075.25</v>
      </c>
      <c r="AG90" s="28">
        <f>시기외!AG90*$G$3+AG89*(1-$G$3)</f>
        <v>9.805510389457336E-5</v>
      </c>
      <c r="AH90" s="28">
        <f>외인!AH90</f>
        <v>182651.03</v>
      </c>
      <c r="AI90" s="28">
        <f>시기외!AI90*$G$3+AI89*(1-$G$3)</f>
        <v>-7.5153469826841064E-6</v>
      </c>
      <c r="AJ90" s="28">
        <f>외인!AJ90</f>
        <v>89103.15</v>
      </c>
      <c r="AK90" s="28">
        <f>시기외!AK90*$G$3+AK89*(1-$G$3)</f>
        <v>1.0043418389142707E-3</v>
      </c>
      <c r="AL90" s="28">
        <f>외인!AL90</f>
        <v>88681.68</v>
      </c>
      <c r="AM90" s="28">
        <f>시기외!AM90*$G$3+AM89*(1-$G$3)</f>
        <v>-1.4823679257594642E-3</v>
      </c>
      <c r="AN90" s="28">
        <f>외인!AN90</f>
        <v>160341.10999999999</v>
      </c>
      <c r="AO90" s="28">
        <f>시기외!AO90*$G$3+AO89*(1-$G$3)</f>
        <v>-3.5589092209117892E-3</v>
      </c>
      <c r="AP90" s="28">
        <f>외인!AP90</f>
        <v>142207.74</v>
      </c>
      <c r="AQ90" s="28">
        <f>시기외!AQ90*$G$3+AQ89*(1-$G$3)</f>
        <v>-1.2444960073246315E-3</v>
      </c>
      <c r="AR90" s="28">
        <f>외인!AR90</f>
        <v>22781.99</v>
      </c>
      <c r="AS90" s="28">
        <f>시기외!AS90*$G$3+AS89*(1-$G$3)</f>
        <v>4.1892059698924464E-3</v>
      </c>
      <c r="AT90" s="28">
        <f>외인!AT90</f>
        <v>93321.48</v>
      </c>
      <c r="AU90" s="28">
        <f>시기외!AU90*$G$3+AU89*(1-$G$3)</f>
        <v>-2.6128498016771426E-3</v>
      </c>
      <c r="AV90" s="28">
        <f>외인!AV90</f>
        <v>40969.440000000002</v>
      </c>
      <c r="AW90" s="28">
        <f>시기외!AW90*$G$3+AW89*(1-$G$3)</f>
        <v>-9.242225038489691E-4</v>
      </c>
      <c r="AX90" s="28">
        <f>외인!AX90</f>
        <v>51406.64</v>
      </c>
      <c r="AY90" s="28">
        <f>시기외!AY90*$G$3+AY89*(1-$G$3)</f>
        <v>-2.7953825297507861E-3</v>
      </c>
      <c r="AZ90" s="28">
        <f>외인!AZ90</f>
        <v>4212283.57</v>
      </c>
      <c r="BA90" s="28">
        <f>시기외!BA90*$G$3+BA89*(1-$G$3)</f>
        <v>-9.113412201007926E-4</v>
      </c>
      <c r="BB90" s="28">
        <f>외인!BB90</f>
        <v>141554.48000000001</v>
      </c>
      <c r="BC90" s="28">
        <f>시기외!BC90*$G$3+BC89*(1-$G$3)</f>
        <v>7.2010733704227765E-4</v>
      </c>
      <c r="BD90" s="28">
        <f>외인!BD90</f>
        <v>30293.13</v>
      </c>
      <c r="BE90" s="28">
        <f>시기외!BE90*$G$3+BE89*(1-$G$3)</f>
        <v>-1.5525693050863383E-3</v>
      </c>
      <c r="BF90" s="28">
        <f>외인!BF90</f>
        <v>0</v>
      </c>
      <c r="BG90" s="28" t="e">
        <f>시기외!BG90*$G$3+BG89*(1-$G$3)</f>
        <v>#DIV/0!</v>
      </c>
      <c r="BH90" s="28">
        <f>외인!BH90</f>
        <v>108631.37</v>
      </c>
      <c r="BI90" s="28">
        <f>시기외!BI90*$G$3+BI89*(1-$G$3)</f>
        <v>-4.32540238766289E-4</v>
      </c>
      <c r="BJ90" s="28">
        <f>외인!BJ90</f>
        <v>101322.82</v>
      </c>
      <c r="BK90" s="28">
        <f>시기외!BK90*$G$3+BK89*(1-$G$3)</f>
        <v>2.7166651779707311E-5</v>
      </c>
      <c r="BL90" s="28">
        <f>외인!BL90</f>
        <v>34554.57</v>
      </c>
      <c r="BM90" s="28">
        <f>시기외!BM90*$G$3+BM89*(1-$G$3)</f>
        <v>3.9922541475283111E-6</v>
      </c>
      <c r="BN90" s="28">
        <f>외인!BN90</f>
        <v>39263.69</v>
      </c>
      <c r="BO90" s="28">
        <f>시기외!BO90*$G$3+BO89*(1-$G$3)</f>
        <v>-1.7230865456431357E-3</v>
      </c>
      <c r="BP90" s="28">
        <f>외인!BP90</f>
        <v>59945.82</v>
      </c>
      <c r="BQ90" s="28">
        <f>시기외!BQ90*$G$3+BQ89*(1-$G$3)</f>
        <v>-2.47581288473008E-3</v>
      </c>
      <c r="BR90" s="28">
        <f>외인!BR90</f>
        <v>256213.92</v>
      </c>
      <c r="BS90" s="28">
        <f>시기외!BS90*$G$3+BS89*(1-$G$3)</f>
        <v>-1.5548853410035206E-3</v>
      </c>
      <c r="BT90" s="28">
        <f>외인!BT90</f>
        <v>4234191.29</v>
      </c>
      <c r="BU90" s="28">
        <f>시기외!BU90*$G$3+BU89*(1-$G$3)</f>
        <v>-1.1746891297295847E-3</v>
      </c>
      <c r="BV90" s="28">
        <f>외인!BV90</f>
        <v>295038.73</v>
      </c>
      <c r="BW90" s="28">
        <f>시기외!BW90*$G$3+BW89*(1-$G$3)</f>
        <v>3.9990619687921449E-4</v>
      </c>
      <c r="BX90" s="28">
        <f>외인!BX90</f>
        <v>68888.45</v>
      </c>
      <c r="BY90" s="28">
        <f>시기외!BY90*$G$3+BY89*(1-$G$3)</f>
        <v>1.2643509409329865E-3</v>
      </c>
      <c r="BZ90" s="28">
        <f>외인!BZ90</f>
        <v>249022.8</v>
      </c>
      <c r="CA90" s="28">
        <f>시기외!CA90*$G$3+CA89*(1-$G$3)</f>
        <v>-2.8208412344559904E-3</v>
      </c>
      <c r="CB90" s="28">
        <f>외인!CB90</f>
        <v>9945.32</v>
      </c>
      <c r="CC90" s="28">
        <f>시기외!CC90*$G$3+CC89*(1-$G$3)</f>
        <v>-1.2914119313070967E-3</v>
      </c>
      <c r="CD90" s="28">
        <f>외인!CD90</f>
        <v>22091.24</v>
      </c>
      <c r="CE90" s="28">
        <f>시기외!CE90*$G$3+CE89*(1-$G$3)</f>
        <v>1.2751387478072108E-3</v>
      </c>
      <c r="CF90" s="28">
        <f>외인!CF90</f>
        <v>29942</v>
      </c>
      <c r="CG90" s="28">
        <f>시기외!CG90*$G$3+CG89*(1-$G$3)</f>
        <v>2.2512307303752788E-4</v>
      </c>
      <c r="CH90" s="28">
        <f>외인!CH90</f>
        <v>58844.66</v>
      </c>
      <c r="CI90" s="28">
        <f>시기외!CI90*$G$3+CI89*(1-$G$3)</f>
        <v>-7.23435004598249E-4</v>
      </c>
      <c r="CJ90" s="28">
        <f>외인!CJ90</f>
        <v>299403.92</v>
      </c>
      <c r="CK90" s="28">
        <f>시기외!CK90*$G$3+CK89*(1-$G$3)</f>
        <v>1.78982082354478E-4</v>
      </c>
      <c r="CL90" s="28">
        <f>외인!CL90</f>
        <v>212943.15</v>
      </c>
      <c r="CM90" s="28">
        <f>시기외!CM90*$G$3+CM89*(1-$G$3)</f>
        <v>7.9925314052309976E-4</v>
      </c>
      <c r="CN90" s="28">
        <f>외인!CN90</f>
        <v>93495.82</v>
      </c>
      <c r="CO90" s="28">
        <f>시기외!CO90*$G$3+CO89*(1-$G$3)</f>
        <v>1.0808665249979896E-4</v>
      </c>
      <c r="CP90" s="28">
        <f>외인!CP90</f>
        <v>141975.48000000001</v>
      </c>
      <c r="CQ90" s="28">
        <f>시기외!CQ90*$G$3+CQ89*(1-$G$3)</f>
        <v>7.2558776787846359E-4</v>
      </c>
      <c r="CR90" s="28">
        <f>외인!CR90</f>
        <v>144534.01</v>
      </c>
      <c r="CS90" s="28">
        <f>시기외!CS90*$G$3+CS89*(1-$G$3)</f>
        <v>3.1508124534437631E-4</v>
      </c>
      <c r="CT90" s="28">
        <f>외인!CT90</f>
        <v>230358.39</v>
      </c>
      <c r="CU90" s="28">
        <f>시기외!CU90*$G$3+CU89*(1-$G$3)</f>
        <v>1.6471339577544823E-3</v>
      </c>
      <c r="CV90" s="28">
        <f>외인!CV90</f>
        <v>4234191.29</v>
      </c>
      <c r="CW90" s="28">
        <f>시기외!CW90*$G$3+CW89*(1-$G$3)</f>
        <v>-1.1746891297295847E-3</v>
      </c>
      <c r="CX90" s="28">
        <f>외인!CX90</f>
        <v>201018.16</v>
      </c>
      <c r="CY90" s="28">
        <f>시기외!CY90*$G$3+CY89*(1-$G$3)</f>
        <v>-1.6405350288992201E-3</v>
      </c>
      <c r="CZ90" s="28">
        <f>외인!CZ90</f>
        <v>15243.98</v>
      </c>
      <c r="DA90" s="28">
        <f>시기외!DA90*$G$3+DA89*(1-$G$3)</f>
        <v>-2.9193784543744058E-4</v>
      </c>
      <c r="DB90" s="28">
        <f>외인!DB90</f>
        <v>30293.13</v>
      </c>
      <c r="DC90" s="28">
        <f>시기외!DC90*$G$3+DC89*(1-$G$3)</f>
        <v>-1.5525693050863383E-3</v>
      </c>
      <c r="DD90" s="28">
        <f>외인!DD90</f>
        <v>7209.2</v>
      </c>
      <c r="DE90" s="28">
        <f>시기외!DE90*$G$3+DE89*(1-$G$3)</f>
        <v>-8.3677411519279517E-4</v>
      </c>
      <c r="DF90" s="28">
        <f>외인!DF90</f>
        <v>51001.13</v>
      </c>
      <c r="DG90" s="28">
        <f>시기외!DG90*$G$3+DG89*(1-$G$3)</f>
        <v>1.9028316108067984E-3</v>
      </c>
      <c r="DH90" s="28">
        <f>외인!DH90</f>
        <v>15332.39</v>
      </c>
      <c r="DI90" s="28">
        <f>시기외!DI90*$G$3+DI89*(1-$G$3)</f>
        <v>1.1741390003713625E-3</v>
      </c>
      <c r="DJ90" s="28">
        <f>외인!DJ90</f>
        <v>549865.34</v>
      </c>
      <c r="DK90" s="28">
        <f>시기외!DK90*$G$3+DK89*(1-$G$3)</f>
        <v>-7.0975626994617552E-4</v>
      </c>
      <c r="DL90" s="28">
        <f>외인!DL90</f>
        <v>71976.179999999993</v>
      </c>
      <c r="DM90" s="28">
        <f>시기외!DM90*$G$3+DM89*(1-$G$3)</f>
        <v>-1.3529396758019032E-4</v>
      </c>
      <c r="DN90" s="28">
        <f>외인!DN90</f>
        <v>4234191.29</v>
      </c>
      <c r="DO90" s="28">
        <f>시기외!DO90*$G$3+DO89*(1-$G$3)</f>
        <v>-1.1746891297295847E-3</v>
      </c>
      <c r="DP90" s="28">
        <f>외인!DP90</f>
        <v>67080.94</v>
      </c>
      <c r="DQ90" s="28">
        <f>시기외!DQ90*$G$3+DQ89*(1-$G$3)</f>
        <v>9.9797486258516649E-4</v>
      </c>
      <c r="DR90" s="28">
        <f>외인!DR90</f>
        <v>37830.49</v>
      </c>
      <c r="DS90" s="28">
        <f>시기외!DS90*$G$3+DS89*(1-$G$3)</f>
        <v>-1.1464141193459946E-3</v>
      </c>
      <c r="DT90" s="28">
        <f>외인!DT90</f>
        <v>116030.48</v>
      </c>
      <c r="DU90" s="28">
        <f>시기외!DU90*$G$3+DU89*(1-$G$3)</f>
        <v>3.6434838650763884E-4</v>
      </c>
      <c r="DV90" s="28">
        <f>외인!DV90</f>
        <v>28032.080000000002</v>
      </c>
      <c r="DW90" s="28">
        <f>시기외!DW90*$G$3+DW89*(1-$G$3)</f>
        <v>6.7158125965116941E-5</v>
      </c>
      <c r="DX90" s="28">
        <f>외인!DX90</f>
        <v>122433.77</v>
      </c>
      <c r="DY90" s="28">
        <f>시기외!DY90*$G$3+DY89*(1-$G$3)</f>
        <v>8.8614395151659147E-4</v>
      </c>
      <c r="DZ90" s="28">
        <f>외인!DZ90</f>
        <v>6356.37</v>
      </c>
      <c r="EA90" s="28">
        <f>시기외!EA90*$G$3+EA89*(1-$G$3)</f>
        <v>-2.136022398688154E-4</v>
      </c>
      <c r="EB90" s="28">
        <f>외인!EB90</f>
        <v>8975.84</v>
      </c>
      <c r="EC90" s="28">
        <f>시기외!EC90*$G$3+EC89*(1-$G$3)</f>
        <v>4.0272156642560828E-4</v>
      </c>
      <c r="ED90" s="28">
        <f>외인!ED90</f>
        <v>7501.42</v>
      </c>
      <c r="EE90" s="28">
        <f>시기외!EE90*$G$3+EE89*(1-$G$3)</f>
        <v>2.5561595702388033E-5</v>
      </c>
      <c r="EF90" s="28">
        <f>외인!EF90</f>
        <v>191983.85</v>
      </c>
      <c r="EG90" s="28">
        <f>시기외!EG90*$G$3+EG89*(1-$G$3)</f>
        <v>-9.3476992403159051E-5</v>
      </c>
      <c r="EH90" s="28">
        <f>외인!EH90</f>
        <v>140597.22</v>
      </c>
      <c r="EI90" s="28">
        <f>시기외!EI90*$G$3+EI89*(1-$G$3)</f>
        <v>-1.9652246782183392E-4</v>
      </c>
      <c r="EJ90" s="28">
        <f>외인!EJ90</f>
        <v>86195.38</v>
      </c>
      <c r="EK90" s="28">
        <f>시기외!EK90*$G$3+EK89*(1-$G$3)</f>
        <v>-1.2052058410811479E-3</v>
      </c>
      <c r="EL90" s="28">
        <f>외인!EL90</f>
        <v>24095.89</v>
      </c>
      <c r="EM90" s="28">
        <f>시기외!EM90*$G$3+EM89*(1-$G$3)</f>
        <v>1.0401614690297E-3</v>
      </c>
      <c r="EN90" s="28">
        <f>외인!EN90</f>
        <v>37830.49</v>
      </c>
      <c r="EO90" s="28">
        <f>시기외!EO90*$G$3+EO89*(1-$G$3)</f>
        <v>-1.1464141193459946E-3</v>
      </c>
      <c r="EP90" s="28">
        <f>외인!EP90</f>
        <v>134199.17000000001</v>
      </c>
      <c r="EQ90" s="28">
        <f>시기외!EQ90*$G$3+EQ89*(1-$G$3)</f>
        <v>1.3089057202773922E-3</v>
      </c>
      <c r="ER90" s="28">
        <f>외인!ER90</f>
        <v>7708.42</v>
      </c>
      <c r="ES90" s="28">
        <f>시기외!ES90*$G$3+ES89*(1-$G$3)</f>
        <v>-1.4731881372114361E-3</v>
      </c>
      <c r="ET90" s="28">
        <f>외인!ET90</f>
        <v>142207.74</v>
      </c>
      <c r="EU90" s="28">
        <f>시기외!EU90*$G$3+EU89*(1-$G$3)</f>
        <v>-1.2444960073246315E-3</v>
      </c>
      <c r="EV90" s="28">
        <f>외인!EV90</f>
        <v>47503.360000000001</v>
      </c>
      <c r="EW90" s="28">
        <f>시기외!EW90*$G$3+EW89*(1-$G$3)</f>
        <v>6.1135956767287042E-4</v>
      </c>
      <c r="EX90" s="28">
        <f>외인!EX90</f>
        <v>94472.12</v>
      </c>
      <c r="EY90" s="28">
        <f>시기외!EY90*$G$3+EY89*(1-$G$3)</f>
        <v>7.7797812701459526E-4</v>
      </c>
    </row>
    <row r="91" spans="1:155">
      <c r="A91" s="27">
        <f>외인!A91</f>
        <v>46198</v>
      </c>
      <c r="B91" s="28">
        <f>외인!B91</f>
        <v>7090128.1399999997</v>
      </c>
      <c r="C91" s="28">
        <f>시기외!C91*$G$3+C90*(1-$G$3)</f>
        <v>-1.0365078045142199E-3</v>
      </c>
      <c r="D91" s="28">
        <f>외인!D91</f>
        <v>499292.63</v>
      </c>
      <c r="E91" s="28">
        <f>시기외!E91*$G$3+E90*(1-$G$3)</f>
        <v>4.8768837902965836E-4</v>
      </c>
      <c r="F91" s="28">
        <f>외인!F91</f>
        <v>2951022.96</v>
      </c>
      <c r="G91" s="28">
        <f>시기외!G91*$G$3+G90*(1-$G$3)</f>
        <v>-1.0683235785993042E-3</v>
      </c>
      <c r="H91" s="28">
        <f>외인!H91</f>
        <v>253380.12</v>
      </c>
      <c r="I91" s="28">
        <f>시기외!I91*$G$3+I90*(1-$G$3)</f>
        <v>-6.9757526713805384E-4</v>
      </c>
      <c r="J91" s="28">
        <f>외인!J91</f>
        <v>38275.67</v>
      </c>
      <c r="K91" s="28">
        <f>시기외!K91*$G$3+K90*(1-$G$3)</f>
        <v>-3.9061834024662002E-4</v>
      </c>
      <c r="L91" s="28">
        <f>외인!L91</f>
        <v>235692.19</v>
      </c>
      <c r="M91" s="28">
        <f>시기외!M91*$G$3+M90*(1-$G$3)</f>
        <v>-8.5491229806647622E-4</v>
      </c>
      <c r="N91" s="28">
        <f>외인!N91</f>
        <v>233326.77</v>
      </c>
      <c r="O91" s="28">
        <f>시기외!O91*$G$3+O90*(1-$G$3)</f>
        <v>-3.0700608827247673E-3</v>
      </c>
      <c r="P91" s="28">
        <f>외인!P91</f>
        <v>167995.11</v>
      </c>
      <c r="Q91" s="28">
        <f>시기외!Q91*$G$3+Q90*(1-$G$3)</f>
        <v>2.9283593884097152E-4</v>
      </c>
      <c r="R91" s="28">
        <f>외인!R91</f>
        <v>115786.39</v>
      </c>
      <c r="S91" s="28">
        <f>시기외!S91*$G$3+S90*(1-$G$3)</f>
        <v>2.390293075540533E-4</v>
      </c>
      <c r="T91" s="28">
        <f>외인!T91</f>
        <v>7131.16</v>
      </c>
      <c r="U91" s="28">
        <f>시기외!U91*$G$3+U90*(1-$G$3)</f>
        <v>-9.0241949084430748E-4</v>
      </c>
      <c r="V91" s="28">
        <f>외인!V91</f>
        <v>121200.34</v>
      </c>
      <c r="W91" s="28">
        <f>시기외!W91*$G$3+W90*(1-$G$3)</f>
        <v>8.0594495307413421E-4</v>
      </c>
      <c r="X91" s="28">
        <f>외인!X91</f>
        <v>4296196.17</v>
      </c>
      <c r="Y91" s="28">
        <f>시기외!Y91*$G$3+Y90*(1-$G$3)</f>
        <v>-1.2104114804534192E-3</v>
      </c>
      <c r="Z91" s="28">
        <f>외인!Z91</f>
        <v>48218.37</v>
      </c>
      <c r="AA91" s="28">
        <f>시기외!AA91*$G$3+AA90*(1-$G$3)</f>
        <v>5.1507082053198899E-4</v>
      </c>
      <c r="AB91" s="28">
        <f>외인!AB91</f>
        <v>189462.57</v>
      </c>
      <c r="AC91" s="28">
        <f>시기외!AC91*$G$3+AC90*(1-$G$3)</f>
        <v>2.0196106836945695E-4</v>
      </c>
      <c r="AD91" s="28">
        <f>외인!AD91</f>
        <v>21576.33</v>
      </c>
      <c r="AE91" s="28">
        <f>시기외!AE91*$G$3+AE90*(1-$G$3)</f>
        <v>4.9708106609476985E-3</v>
      </c>
      <c r="AF91" s="28">
        <f>외인!AF91</f>
        <v>21721.64</v>
      </c>
      <c r="AG91" s="28">
        <f>시기외!AG91*$G$3+AG90*(1-$G$3)</f>
        <v>-5.9320162054041947E-5</v>
      </c>
      <c r="AH91" s="28">
        <f>외인!AH91</f>
        <v>180662.69</v>
      </c>
      <c r="AI91" s="28">
        <f>시기외!AI91*$G$3+AI90*(1-$G$3)</f>
        <v>-1.9776556683700526E-4</v>
      </c>
      <c r="AJ91" s="28">
        <f>외인!AJ91</f>
        <v>87654.06</v>
      </c>
      <c r="AK91" s="28">
        <f>시기외!AK91*$G$3+AK90*(1-$G$3)</f>
        <v>6.2443115574998414E-4</v>
      </c>
      <c r="AL91" s="28">
        <f>외인!AL91</f>
        <v>88196.479999999996</v>
      </c>
      <c r="AM91" s="28">
        <f>시기외!AM91*$G$3+AM90*(1-$G$3)</f>
        <v>-1.5884254758725994E-3</v>
      </c>
      <c r="AN91" s="28">
        <f>외인!AN91</f>
        <v>159302.06</v>
      </c>
      <c r="AO91" s="28">
        <f>시기외!AO91*$G$3+AO90*(1-$G$3)</f>
        <v>-3.6792209875651295E-3</v>
      </c>
      <c r="AP91" s="28">
        <f>외인!AP91</f>
        <v>140627.85</v>
      </c>
      <c r="AQ91" s="28">
        <f>시기외!AQ91*$G$3+AQ90*(1-$G$3)</f>
        <v>-8.5968242053822237E-4</v>
      </c>
      <c r="AR91" s="28">
        <f>외인!AR91</f>
        <v>23502.25</v>
      </c>
      <c r="AS91" s="28">
        <f>시기외!AS91*$G$3+AS90*(1-$G$3)</f>
        <v>3.9657526278251663E-3</v>
      </c>
      <c r="AT91" s="28">
        <f>외인!AT91</f>
        <v>94101.52</v>
      </c>
      <c r="AU91" s="28">
        <f>시기외!AU91*$G$3+AU90*(1-$G$3)</f>
        <v>-2.3042581414402189E-3</v>
      </c>
      <c r="AV91" s="28">
        <f>외인!AV91</f>
        <v>40713.93</v>
      </c>
      <c r="AW91" s="28">
        <f>시기외!AW91*$G$3+AW90*(1-$G$3)</f>
        <v>-7.6782647494065624E-4</v>
      </c>
      <c r="AX91" s="28">
        <f>외인!AX91</f>
        <v>50502.61</v>
      </c>
      <c r="AY91" s="28">
        <f>시기외!AY91*$G$3+AY90*(1-$G$3)</f>
        <v>-1.767487098052938E-3</v>
      </c>
      <c r="AZ91" s="28">
        <f>외인!AZ91</f>
        <v>4558776.88</v>
      </c>
      <c r="BA91" s="28">
        <f>시기외!BA91*$G$3+BA90*(1-$G$3)</f>
        <v>-1.0780147631962622E-3</v>
      </c>
      <c r="BB91" s="28">
        <f>외인!BB91</f>
        <v>145427.84</v>
      </c>
      <c r="BC91" s="28">
        <f>시기외!BC91*$G$3+BC90*(1-$G$3)</f>
        <v>6.37091114443009E-4</v>
      </c>
      <c r="BD91" s="28">
        <f>외인!BD91</f>
        <v>31506.95</v>
      </c>
      <c r="BE91" s="28">
        <f>시기외!BE91*$G$3+BE90*(1-$G$3)</f>
        <v>-1.2477441378582041E-3</v>
      </c>
      <c r="BF91" s="28">
        <f>외인!BF91</f>
        <v>0</v>
      </c>
      <c r="BG91" s="28" t="e">
        <f>시기외!BG91*$G$3+BG90*(1-$G$3)</f>
        <v>#DIV/0!</v>
      </c>
      <c r="BH91" s="28">
        <f>외인!BH91</f>
        <v>117904.96000000001</v>
      </c>
      <c r="BI91" s="28">
        <f>시기외!BI91*$G$3+BI90*(1-$G$3)</f>
        <v>-3.4856303236582522E-4</v>
      </c>
      <c r="BJ91" s="28">
        <f>외인!BJ91</f>
        <v>98054.21</v>
      </c>
      <c r="BK91" s="28">
        <f>시기외!BK91*$G$3+BK90*(1-$G$3)</f>
        <v>1.1389449411131259E-4</v>
      </c>
      <c r="BL91" s="28">
        <f>외인!BL91</f>
        <v>34526.79</v>
      </c>
      <c r="BM91" s="28">
        <f>시기외!BM91*$G$3+BM90*(1-$G$3)</f>
        <v>1.4333627024197228E-4</v>
      </c>
      <c r="BN91" s="28">
        <f>외인!BN91</f>
        <v>38267.379999999997</v>
      </c>
      <c r="BO91" s="28">
        <f>시기외!BO91*$G$3+BO90*(1-$G$3)</f>
        <v>-1.6404774947812459E-3</v>
      </c>
      <c r="BP91" s="28">
        <f>외인!BP91</f>
        <v>59716.77</v>
      </c>
      <c r="BQ91" s="28">
        <f>시기외!BQ91*$G$3+BQ90*(1-$G$3)</f>
        <v>-1.5822936203748377E-3</v>
      </c>
      <c r="BR91" s="28">
        <f>외인!BR91</f>
        <v>251161.07</v>
      </c>
      <c r="BS91" s="28">
        <f>시기외!BS91*$G$3+BS90*(1-$G$3)</f>
        <v>-1.2054640491829989E-3</v>
      </c>
      <c r="BT91" s="28">
        <f>외인!BT91</f>
        <v>4592199.59</v>
      </c>
      <c r="BU91" s="28">
        <f>시기외!BU91*$G$3+BU90*(1-$G$3)</f>
        <v>-1.3900902826585451E-3</v>
      </c>
      <c r="BV91" s="28">
        <f>외인!BV91</f>
        <v>295644.11</v>
      </c>
      <c r="BW91" s="28">
        <f>시기외!BW91*$G$3+BW90*(1-$G$3)</f>
        <v>3.6982849940195419E-4</v>
      </c>
      <c r="BX91" s="28">
        <f>외인!BX91</f>
        <v>69674.149999999994</v>
      </c>
      <c r="BY91" s="28">
        <f>시기외!BY91*$G$3+BY90*(1-$G$3)</f>
        <v>1.2341607857359156E-3</v>
      </c>
      <c r="BZ91" s="28">
        <f>외인!BZ91</f>
        <v>247498.54</v>
      </c>
      <c r="CA91" s="28">
        <f>시기외!CA91*$G$3+CA90*(1-$G$3)</f>
        <v>-2.9357857589152794E-3</v>
      </c>
      <c r="CB91" s="28">
        <f>외인!CB91</f>
        <v>9848.7800000000007</v>
      </c>
      <c r="CC91" s="28">
        <f>시기외!CC91*$G$3+CC90*(1-$G$3)</f>
        <v>-1.5671378900112562E-3</v>
      </c>
      <c r="CD91" s="28">
        <f>외인!CD91</f>
        <v>21512.79</v>
      </c>
      <c r="CE91" s="28">
        <f>시기외!CE91*$G$3+CE90*(1-$G$3)</f>
        <v>8.70429291050488E-4</v>
      </c>
      <c r="CF91" s="28">
        <f>외인!CF91</f>
        <v>30417.14</v>
      </c>
      <c r="CG91" s="28">
        <f>시기외!CG91*$G$3+CG90*(1-$G$3)</f>
        <v>1.5356625176043151E-4</v>
      </c>
      <c r="CH91" s="28">
        <f>외인!CH91</f>
        <v>58775.21</v>
      </c>
      <c r="CI91" s="28">
        <f>시기외!CI91*$G$3+CI90*(1-$G$3)</f>
        <v>-6.2467530297309354E-4</v>
      </c>
      <c r="CJ91" s="28">
        <f>외인!CJ91</f>
        <v>296162.7</v>
      </c>
      <c r="CK91" s="28">
        <f>시기외!CK91*$G$3+CK90*(1-$G$3)</f>
        <v>3.6245305611226273E-4</v>
      </c>
      <c r="CL91" s="28">
        <f>외인!CL91</f>
        <v>212458.74</v>
      </c>
      <c r="CM91" s="28">
        <f>시기외!CM91*$G$3+CM90*(1-$G$3)</f>
        <v>5.5933809401239969E-4</v>
      </c>
      <c r="CN91" s="28">
        <f>외인!CN91</f>
        <v>95884.96</v>
      </c>
      <c r="CO91" s="28">
        <f>시기외!CO91*$G$3+CO90*(1-$G$3)</f>
        <v>3.8183796007395686E-4</v>
      </c>
      <c r="CP91" s="28">
        <f>외인!CP91</f>
        <v>145859.06</v>
      </c>
      <c r="CQ91" s="28">
        <f>시기외!CQ91*$G$3+CQ90*(1-$G$3)</f>
        <v>6.4466291451949459E-4</v>
      </c>
      <c r="CR91" s="28">
        <f>외인!CR91</f>
        <v>143146.19</v>
      </c>
      <c r="CS91" s="28">
        <f>시기외!CS91*$G$3+CS90*(1-$G$3)</f>
        <v>2.2637937101844556E-4</v>
      </c>
      <c r="CT91" s="28">
        <f>외인!CT91</f>
        <v>231301.63</v>
      </c>
      <c r="CU91" s="28">
        <f>시기외!CU91*$G$3+CU90*(1-$G$3)</f>
        <v>1.5723300223331068E-3</v>
      </c>
      <c r="CV91" s="28">
        <f>외인!CV91</f>
        <v>4592199.59</v>
      </c>
      <c r="CW91" s="28">
        <f>시기외!CW91*$G$3+CW90*(1-$G$3)</f>
        <v>-1.3900902826585451E-3</v>
      </c>
      <c r="CX91" s="28">
        <f>외인!CX91</f>
        <v>195040.34</v>
      </c>
      <c r="CY91" s="28">
        <f>시기외!CY91*$G$3+CY90*(1-$G$3)</f>
        <v>-1.4627883599727077E-3</v>
      </c>
      <c r="CZ91" s="28">
        <f>외인!CZ91</f>
        <v>14972.97</v>
      </c>
      <c r="DA91" s="28">
        <f>시기외!DA91*$G$3+DA90*(1-$G$3)</f>
        <v>-5.6184805335930113E-4</v>
      </c>
      <c r="DB91" s="28">
        <f>외인!DB91</f>
        <v>31506.95</v>
      </c>
      <c r="DC91" s="28">
        <f>시기외!DC91*$G$3+DC90*(1-$G$3)</f>
        <v>-1.2477441378582041E-3</v>
      </c>
      <c r="DD91" s="28">
        <f>외인!DD91</f>
        <v>7131.16</v>
      </c>
      <c r="DE91" s="28">
        <f>시기외!DE91*$G$3+DE90*(1-$G$3)</f>
        <v>-9.0241949084430748E-4</v>
      </c>
      <c r="DF91" s="28">
        <f>외인!DF91</f>
        <v>51332.46</v>
      </c>
      <c r="DG91" s="28">
        <f>시기외!DG91*$G$3+DG90*(1-$G$3)</f>
        <v>1.8640886113675307E-3</v>
      </c>
      <c r="DH91" s="28">
        <f>외인!DH91</f>
        <v>14825.98</v>
      </c>
      <c r="DI91" s="28">
        <f>시기외!DI91*$G$3+DI90*(1-$G$3)</f>
        <v>8.57462449772338E-4</v>
      </c>
      <c r="DJ91" s="28">
        <f>외인!DJ91</f>
        <v>537967.27</v>
      </c>
      <c r="DK91" s="28">
        <f>시기외!DK91*$G$3+DK90*(1-$G$3)</f>
        <v>-6.2818549594484809E-4</v>
      </c>
      <c r="DL91" s="28">
        <f>외인!DL91</f>
        <v>74537.740000000005</v>
      </c>
      <c r="DM91" s="28">
        <f>시기외!DM91*$G$3+DM90*(1-$G$3)</f>
        <v>2.5210814489652416E-4</v>
      </c>
      <c r="DN91" s="28">
        <f>외인!DN91</f>
        <v>4592199.59</v>
      </c>
      <c r="DO91" s="28">
        <f>시기외!DO91*$G$3+DO90*(1-$G$3)</f>
        <v>-1.3900902826585451E-3</v>
      </c>
      <c r="DP91" s="28">
        <f>외인!DP91</f>
        <v>65228.92</v>
      </c>
      <c r="DQ91" s="28">
        <f>시기외!DQ91*$G$3+DQ90*(1-$G$3)</f>
        <v>1.299264482933416E-3</v>
      </c>
      <c r="DR91" s="28">
        <f>외인!DR91</f>
        <v>38153.129999999997</v>
      </c>
      <c r="DS91" s="28">
        <f>시기외!DS91*$G$3+DS90*(1-$G$3)</f>
        <v>-7.3745770555023061E-4</v>
      </c>
      <c r="DT91" s="28">
        <f>외인!DT91</f>
        <v>115786.39</v>
      </c>
      <c r="DU91" s="28">
        <f>시기외!DU91*$G$3+DU90*(1-$G$3)</f>
        <v>2.390293075540533E-4</v>
      </c>
      <c r="DV91" s="28">
        <f>외인!DV91</f>
        <v>26894.17</v>
      </c>
      <c r="DW91" s="28">
        <f>시기외!DW91*$G$3+DW90*(1-$G$3)</f>
        <v>1.3628284672408686E-4</v>
      </c>
      <c r="DX91" s="28">
        <f>외인!DX91</f>
        <v>121200.34</v>
      </c>
      <c r="DY91" s="28">
        <f>시기외!DY91*$G$3+DY90*(1-$G$3)</f>
        <v>8.0594495307413421E-4</v>
      </c>
      <c r="DZ91" s="28">
        <f>외인!DZ91</f>
        <v>6258.92</v>
      </c>
      <c r="EA91" s="28">
        <f>시기외!EA91*$G$3+EA90*(1-$G$3)</f>
        <v>-7.6028263450182186E-5</v>
      </c>
      <c r="EB91" s="28">
        <f>외인!EB91</f>
        <v>8709.11</v>
      </c>
      <c r="EC91" s="28">
        <f>시기외!EC91*$G$3+EC90*(1-$G$3)</f>
        <v>2.0333094740054446E-4</v>
      </c>
      <c r="ED91" s="28">
        <f>외인!ED91</f>
        <v>7263.99</v>
      </c>
      <c r="EE91" s="28">
        <f>시기외!EE91*$G$3+EE90*(1-$G$3)</f>
        <v>4.1281053664645297E-4</v>
      </c>
      <c r="EF91" s="28">
        <f>외인!EF91</f>
        <v>191114.09</v>
      </c>
      <c r="EG91" s="28">
        <f>시기외!EG91*$G$3+EG90*(1-$G$3)</f>
        <v>4.8021064385099797E-5</v>
      </c>
      <c r="EH91" s="28">
        <f>외인!EH91</f>
        <v>146546.1</v>
      </c>
      <c r="EI91" s="28">
        <f>시기외!EI91*$G$3+EI90*(1-$G$3)</f>
        <v>-2.2776535240883128E-4</v>
      </c>
      <c r="EJ91" s="28">
        <f>외인!EJ91</f>
        <v>86502.99</v>
      </c>
      <c r="EK91" s="28">
        <f>시기외!EK91*$G$3+EK90*(1-$G$3)</f>
        <v>-9.9529951953446064E-4</v>
      </c>
      <c r="EL91" s="28">
        <f>외인!EL91</f>
        <v>23514.78</v>
      </c>
      <c r="EM91" s="28">
        <f>시기외!EM91*$G$3+EM90*(1-$G$3)</f>
        <v>6.6606504568881718E-4</v>
      </c>
      <c r="EN91" s="28">
        <f>외인!EN91</f>
        <v>38153.129999999997</v>
      </c>
      <c r="EO91" s="28">
        <f>시기외!EO91*$G$3+EO90*(1-$G$3)</f>
        <v>-7.3745770555023061E-4</v>
      </c>
      <c r="EP91" s="28">
        <f>외인!EP91</f>
        <v>129330.22</v>
      </c>
      <c r="EQ91" s="28">
        <f>시기외!EQ91*$G$3+EQ90*(1-$G$3)</f>
        <v>1.2850418649788767E-3</v>
      </c>
      <c r="ER91" s="28">
        <f>외인!ER91</f>
        <v>7343.99</v>
      </c>
      <c r="ES91" s="28">
        <f>시기외!ES91*$G$3+ES90*(1-$G$3)</f>
        <v>5.363897404984995E-4</v>
      </c>
      <c r="ET91" s="28">
        <f>외인!ET91</f>
        <v>140627.85</v>
      </c>
      <c r="EU91" s="28">
        <f>시기외!EU91*$G$3+EU90*(1-$G$3)</f>
        <v>-8.5968242053822237E-4</v>
      </c>
      <c r="EV91" s="28">
        <f>외인!EV91</f>
        <v>48218.37</v>
      </c>
      <c r="EW91" s="28">
        <f>시기외!EW91*$G$3+EW90*(1-$G$3)</f>
        <v>5.1507082053198899E-4</v>
      </c>
      <c r="EX91" s="28">
        <f>외인!EX91</f>
        <v>97640.68</v>
      </c>
      <c r="EY91" s="28">
        <f>시기외!EY91*$G$3+EY90*(1-$G$3)</f>
        <v>7.0525888848089666E-4</v>
      </c>
    </row>
  </sheetData>
  <phoneticPr fontId="4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20260305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20260625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46086</v>
      </c>
      <c r="B15" s="28">
        <f>외인!B15</f>
        <v>4464658.88</v>
      </c>
      <c r="C15" s="28">
        <f>시기외!C15</f>
        <v>-3.4959020206264896E-3</v>
      </c>
      <c r="D15" s="28">
        <f>외인!D15</f>
        <v>613583.1</v>
      </c>
      <c r="E15" s="28">
        <f>시기외!E15</f>
        <v>7.7076601360109168E-3</v>
      </c>
      <c r="F15" s="28">
        <f>외인!F15</f>
        <v>1939793.38</v>
      </c>
      <c r="G15" s="28">
        <f>시기외!G15</f>
        <v>-5.3198191654824601E-3</v>
      </c>
      <c r="H15" s="28">
        <f>외인!H15</f>
        <v>278413.45</v>
      </c>
      <c r="I15" s="28">
        <f>시기외!I15</f>
        <v>1.064531903900476E-3</v>
      </c>
      <c r="J15" s="28">
        <f>외인!J15</f>
        <v>36430.1</v>
      </c>
      <c r="K15" s="28">
        <f>시기외!K15</f>
        <v>3.1257119799286861E-3</v>
      </c>
      <c r="L15" s="28">
        <f>외인!L15</f>
        <v>258561.07</v>
      </c>
      <c r="M15" s="28">
        <f>시기외!M15</f>
        <v>8.2529825545663157E-4</v>
      </c>
      <c r="N15" s="28">
        <f>외인!N15</f>
        <v>249201.36</v>
      </c>
      <c r="O15" s="28">
        <f>시기외!O15</f>
        <v>-4.8478467372730242E-3</v>
      </c>
      <c r="P15" s="28">
        <f>외인!P15</f>
        <v>201422.66</v>
      </c>
      <c r="Q15" s="28">
        <f>시기외!Q15</f>
        <v>3.505563872505705E-3</v>
      </c>
      <c r="R15" s="28">
        <f>외인!R15</f>
        <v>130259.1</v>
      </c>
      <c r="S15" s="28">
        <f>시기외!S15</f>
        <v>1.0558955190078849E-3</v>
      </c>
      <c r="T15" s="28">
        <f>외인!T15</f>
        <v>8610.44</v>
      </c>
      <c r="U15" s="28">
        <f>시기외!U15</f>
        <v>-1.3006303975174324E-2</v>
      </c>
      <c r="V15" s="28">
        <f>외인!V15</f>
        <v>106943.3</v>
      </c>
      <c r="W15" s="28">
        <f>시기외!W15</f>
        <v>1.2932366964550373E-2</v>
      </c>
      <c r="X15" s="28">
        <f>외인!X15</f>
        <v>1914193.65</v>
      </c>
      <c r="Y15" s="28">
        <f>시기외!Y15</f>
        <v>-6.3014157423414291E-3</v>
      </c>
      <c r="Z15" s="28">
        <f>외인!Z15</f>
        <v>47777.38</v>
      </c>
      <c r="AA15" s="28">
        <f>시기외!AA15</f>
        <v>-3.2086313648843867E-4</v>
      </c>
      <c r="AB15" s="28">
        <f>외인!AB15</f>
        <v>200476.57</v>
      </c>
      <c r="AC15" s="28">
        <f>시기외!AC15</f>
        <v>7.6417907588901749E-5</v>
      </c>
      <c r="AD15" s="28">
        <f>외인!AD15</f>
        <v>19943.77</v>
      </c>
      <c r="AE15" s="28">
        <f>시기외!AE15</f>
        <v>-3.0681260363512016E-3</v>
      </c>
      <c r="AF15" s="28">
        <f>외인!AF15</f>
        <v>25264.26</v>
      </c>
      <c r="AG15" s="28">
        <f>시기외!AG15</f>
        <v>-3.4202466250743144E-3</v>
      </c>
      <c r="AH15" s="28">
        <f>외인!AH15</f>
        <v>196346.11</v>
      </c>
      <c r="AI15" s="28">
        <f>시기외!AI15</f>
        <v>1.5796085799713578E-3</v>
      </c>
      <c r="AJ15" s="28">
        <f>외인!AJ15</f>
        <v>111999.29</v>
      </c>
      <c r="AK15" s="28">
        <f>시기외!AK15</f>
        <v>-9.7223830615354799E-4</v>
      </c>
      <c r="AL15" s="28">
        <f>외인!AL15</f>
        <v>88603.33</v>
      </c>
      <c r="AM15" s="28">
        <f>시기외!AM15</f>
        <v>1.6523081017383884E-3</v>
      </c>
      <c r="AN15" s="28">
        <f>외인!AN15</f>
        <v>179639.02</v>
      </c>
      <c r="AO15" s="28">
        <f>시기외!AO15</f>
        <v>-7.1207803293516087E-3</v>
      </c>
      <c r="AP15" s="28">
        <f>외인!AP15</f>
        <v>112100.54</v>
      </c>
      <c r="AQ15" s="28">
        <f>시기외!AQ15</f>
        <v>2.2797392412204258E-3</v>
      </c>
      <c r="AR15" s="28">
        <f>외인!AR15</f>
        <v>24100.799999999999</v>
      </c>
      <c r="AS15" s="28">
        <f>시기외!AS15</f>
        <v>-3.0729270397663148E-3</v>
      </c>
      <c r="AT15" s="28">
        <f>외인!AT15</f>
        <v>78461.64</v>
      </c>
      <c r="AU15" s="28">
        <f>시기외!AU15</f>
        <v>4.1599946164775552E-4</v>
      </c>
      <c r="AV15" s="28">
        <f>외인!AV15</f>
        <v>47698.22</v>
      </c>
      <c r="AW15" s="28">
        <f>시기외!AW15</f>
        <v>-5.1008192758555775E-4</v>
      </c>
      <c r="AX15" s="28">
        <f>외인!AX15</f>
        <v>50670</v>
      </c>
      <c r="AY15" s="28">
        <f>시기외!AY15</f>
        <v>6.4337872508387598E-4</v>
      </c>
      <c r="AZ15" s="28">
        <f>외인!AZ15</f>
        <v>2042033.87</v>
      </c>
      <c r="BA15" s="28">
        <f>시기외!BA15</f>
        <v>-5.8431792808608021E-3</v>
      </c>
      <c r="BB15" s="28">
        <f>외인!BB15</f>
        <v>97622.1</v>
      </c>
      <c r="BC15" s="28">
        <f>시기외!BC15</f>
        <v>-2.6807454459594704E-4</v>
      </c>
      <c r="BD15" s="28">
        <f>외인!BD15</f>
        <v>39797.15</v>
      </c>
      <c r="BE15" s="28">
        <f>시기외!BE15</f>
        <v>-1.5085753628086432E-2</v>
      </c>
      <c r="BF15" s="28">
        <f>외인!BF15</f>
        <v>0</v>
      </c>
      <c r="BG15" s="28" t="e">
        <f>시기외!BG15</f>
        <v>#DIV/0!</v>
      </c>
      <c r="BH15" s="28">
        <f>외인!BH15</f>
        <v>91462.47</v>
      </c>
      <c r="BI15" s="28">
        <f>시기외!BI15</f>
        <v>-3.1321043483737102E-3</v>
      </c>
      <c r="BJ15" s="28">
        <f>외인!BJ15</f>
        <v>115016.77</v>
      </c>
      <c r="BK15" s="28">
        <f>시기외!BK15</f>
        <v>2.327486678681726E-3</v>
      </c>
      <c r="BL15" s="28">
        <f>외인!BL15</f>
        <v>52002.12</v>
      </c>
      <c r="BM15" s="28">
        <f>시기외!BM15</f>
        <v>-2.0231867470018529E-3</v>
      </c>
      <c r="BN15" s="28">
        <f>외인!BN15</f>
        <v>43699.23</v>
      </c>
      <c r="BO15" s="28">
        <f>시기외!BO15</f>
        <v>-4.2179232906392168E-3</v>
      </c>
      <c r="BP15" s="28">
        <f>외인!BP15</f>
        <v>61074.21</v>
      </c>
      <c r="BQ15" s="28">
        <f>시기외!BQ15</f>
        <v>8.438913904903558E-4</v>
      </c>
      <c r="BR15" s="28">
        <f>외인!BR15</f>
        <v>237719.65</v>
      </c>
      <c r="BS15" s="28">
        <f>시기외!BS15</f>
        <v>2.0464442043390189E-3</v>
      </c>
      <c r="BT15" s="28">
        <f>외인!BT15</f>
        <v>1950178.67</v>
      </c>
      <c r="BU15" s="28">
        <f>시기외!BU15</f>
        <v>-6.0641110386055038E-3</v>
      </c>
      <c r="BV15" s="28">
        <f>외인!BV15</f>
        <v>378035.46</v>
      </c>
      <c r="BW15" s="28">
        <f>시기외!BW15</f>
        <v>-4.7984916547246653E-4</v>
      </c>
      <c r="BX15" s="28">
        <f>외인!BX15</f>
        <v>77550.73</v>
      </c>
      <c r="BY15" s="28">
        <f>시기외!BY15</f>
        <v>-2.8683160042465108E-3</v>
      </c>
      <c r="BZ15" s="28">
        <f>외인!BZ15</f>
        <v>268242.34999999998</v>
      </c>
      <c r="CA15" s="28">
        <f>시기외!CA15</f>
        <v>-4.2229349690680838E-3</v>
      </c>
      <c r="CB15" s="28">
        <f>외인!CB15</f>
        <v>13000.49</v>
      </c>
      <c r="CC15" s="28">
        <f>시기외!CC15</f>
        <v>2.6614381457929669E-4</v>
      </c>
      <c r="CD15" s="28">
        <f>외인!CD15</f>
        <v>33382.080000000002</v>
      </c>
      <c r="CE15" s="28">
        <f>시기외!CE15</f>
        <v>4.978719121157217E-4</v>
      </c>
      <c r="CF15" s="28">
        <f>외인!CF15</f>
        <v>22937.06</v>
      </c>
      <c r="CG15" s="28">
        <f>시기외!CG15</f>
        <v>1.5716922744240106E-3</v>
      </c>
      <c r="CH15" s="28">
        <f>외인!CH15</f>
        <v>66593.58</v>
      </c>
      <c r="CI15" s="28">
        <f>시기외!CI15</f>
        <v>-1.1820959317699995E-3</v>
      </c>
      <c r="CJ15" s="28">
        <f>외인!CJ15</f>
        <v>390855.45</v>
      </c>
      <c r="CK15" s="28">
        <f>시기외!CK15</f>
        <v>4.4017295908244337E-3</v>
      </c>
      <c r="CL15" s="28">
        <f>외인!CL15</f>
        <v>228880.07</v>
      </c>
      <c r="CM15" s="28">
        <f>시기외!CM15</f>
        <v>-3.0124947095655811E-4</v>
      </c>
      <c r="CN15" s="28">
        <f>외인!CN15</f>
        <v>119649.14</v>
      </c>
      <c r="CO15" s="28">
        <f>시기외!CO15</f>
        <v>8.3443976279311326E-4</v>
      </c>
      <c r="CP15" s="28">
        <f>외인!CP15</f>
        <v>98255.45</v>
      </c>
      <c r="CQ15" s="28">
        <f>시기외!CQ15</f>
        <v>-1.8370482248058502E-4</v>
      </c>
      <c r="CR15" s="28">
        <f>외인!CR15</f>
        <v>161897.74</v>
      </c>
      <c r="CS15" s="28">
        <f>시기외!CS15</f>
        <v>7.3836731754254258E-4</v>
      </c>
      <c r="CT15" s="28">
        <f>외인!CT15</f>
        <v>100651.76</v>
      </c>
      <c r="CU15" s="28">
        <f>시기외!CU15</f>
        <v>5.1329455143158944E-3</v>
      </c>
      <c r="CV15" s="28">
        <f>외인!CV15</f>
        <v>1950178.67</v>
      </c>
      <c r="CW15" s="28">
        <f>시기외!CW15</f>
        <v>-6.0641110386055038E-3</v>
      </c>
      <c r="CX15" s="28">
        <f>외인!CX15</f>
        <v>189579.76</v>
      </c>
      <c r="CY15" s="28">
        <f>시기외!CY15</f>
        <v>1.5313871058809231E-3</v>
      </c>
      <c r="CZ15" s="28">
        <f>외인!CZ15</f>
        <v>16724.73</v>
      </c>
      <c r="DA15" s="28">
        <f>시기외!DA15</f>
        <v>-2.7205222446042481E-4</v>
      </c>
      <c r="DB15" s="28">
        <f>외인!DB15</f>
        <v>39797.15</v>
      </c>
      <c r="DC15" s="28">
        <f>시기외!DC15</f>
        <v>-1.5085753628086432E-2</v>
      </c>
      <c r="DD15" s="28">
        <f>외인!DD15</f>
        <v>8610.44</v>
      </c>
      <c r="DE15" s="28">
        <f>시기외!DE15</f>
        <v>-1.3006303975174324E-2</v>
      </c>
      <c r="DF15" s="28">
        <f>외인!DF15</f>
        <v>58563.12</v>
      </c>
      <c r="DG15" s="28">
        <f>시기외!DG15</f>
        <v>-3.1419091059356127E-3</v>
      </c>
      <c r="DH15" s="28">
        <f>외인!DH15</f>
        <v>25343.33</v>
      </c>
      <c r="DI15" s="28">
        <f>시기외!DI15</f>
        <v>6.1791406259556242E-4</v>
      </c>
      <c r="DJ15" s="28">
        <f>외인!DJ15</f>
        <v>555378.41</v>
      </c>
      <c r="DK15" s="28">
        <f>시기외!DK15</f>
        <v>1.1169861644423663E-3</v>
      </c>
      <c r="DL15" s="28">
        <f>외인!DL15</f>
        <v>93605.1</v>
      </c>
      <c r="DM15" s="28">
        <f>시기외!DM15</f>
        <v>1.0614806244531548E-3</v>
      </c>
      <c r="DN15" s="28">
        <f>외인!DN15</f>
        <v>1950178.67</v>
      </c>
      <c r="DO15" s="28">
        <f>시기외!DO15</f>
        <v>-6.0641110386055038E-3</v>
      </c>
      <c r="DP15" s="28">
        <f>외인!DP15</f>
        <v>82171.92</v>
      </c>
      <c r="DQ15" s="28">
        <f>시기외!DQ15</f>
        <v>9.0592990890318754E-3</v>
      </c>
      <c r="DR15" s="28">
        <f>외인!DR15</f>
        <v>38156.5</v>
      </c>
      <c r="DS15" s="28">
        <f>시기외!DS15</f>
        <v>2.1605755244846875E-3</v>
      </c>
      <c r="DT15" s="28">
        <f>외인!DT15</f>
        <v>130259.1</v>
      </c>
      <c r="DU15" s="28">
        <f>시기외!DU15</f>
        <v>1.0558955190078849E-3</v>
      </c>
      <c r="DV15" s="28">
        <f>외인!DV15</f>
        <v>31466.400000000001</v>
      </c>
      <c r="DW15" s="28">
        <f>시기외!DW15</f>
        <v>-5.0911448402105096E-4</v>
      </c>
      <c r="DX15" s="28">
        <f>외인!DX15</f>
        <v>106943.3</v>
      </c>
      <c r="DY15" s="28">
        <f>시기외!DY15</f>
        <v>1.2932366964550373E-2</v>
      </c>
      <c r="DZ15" s="28">
        <f>외인!DZ15</f>
        <v>10139.719999999999</v>
      </c>
      <c r="EA15" s="28">
        <f>시기외!EA15</f>
        <v>3.1618230089193789E-3</v>
      </c>
      <c r="EB15" s="28">
        <f>외인!EB15</f>
        <v>12982.08</v>
      </c>
      <c r="EC15" s="28">
        <f>시기외!EC15</f>
        <v>1.7300771525056078E-3</v>
      </c>
      <c r="ED15" s="28">
        <f>외인!ED15</f>
        <v>10329.61</v>
      </c>
      <c r="EE15" s="28">
        <f>시기외!EE15</f>
        <v>6.8076142274490518E-3</v>
      </c>
      <c r="EF15" s="28">
        <f>외인!EF15</f>
        <v>256324.36</v>
      </c>
      <c r="EG15" s="28">
        <f>시기외!EG15</f>
        <v>2.9236784205761792E-3</v>
      </c>
      <c r="EH15" s="28">
        <f>외인!EH15</f>
        <v>182236.5</v>
      </c>
      <c r="EI15" s="28">
        <f>시기외!EI15</f>
        <v>-3.336323952665895E-5</v>
      </c>
      <c r="EJ15" s="28">
        <f>외인!EJ15</f>
        <v>90671.29</v>
      </c>
      <c r="EK15" s="28">
        <f>시기외!EK15</f>
        <v>9.4296662151823179E-5</v>
      </c>
      <c r="EL15" s="28">
        <f>외인!EL15</f>
        <v>35800.54</v>
      </c>
      <c r="EM15" s="28">
        <f>시기외!EM15</f>
        <v>5.8406940230510481E-4</v>
      </c>
      <c r="EN15" s="28">
        <f>외인!EN15</f>
        <v>38156.5</v>
      </c>
      <c r="EO15" s="28">
        <f>시기외!EO15</f>
        <v>2.1605755244846875E-3</v>
      </c>
      <c r="EP15" s="28">
        <f>외인!EP15</f>
        <v>172777.34</v>
      </c>
      <c r="EQ15" s="28">
        <f>시기외!EQ15</f>
        <v>-1.0702213612039633E-3</v>
      </c>
      <c r="ER15" s="28">
        <f>외인!ER15</f>
        <v>12544.21</v>
      </c>
      <c r="ES15" s="28">
        <f>시기외!ES15</f>
        <v>1.4445708418465573E-2</v>
      </c>
      <c r="ET15" s="28">
        <f>외인!ET15</f>
        <v>112100.54</v>
      </c>
      <c r="EU15" s="28">
        <f>시기외!EU15</f>
        <v>2.2797392412204258E-3</v>
      </c>
      <c r="EV15" s="28">
        <f>외인!EV15</f>
        <v>47777.38</v>
      </c>
      <c r="EW15" s="28">
        <f>시기외!EW15</f>
        <v>-3.2086313648843867E-4</v>
      </c>
      <c r="EX15" s="28">
        <f>외인!EX15</f>
        <v>50478.07</v>
      </c>
      <c r="EY15" s="28">
        <f>시기외!EY15</f>
        <v>-5.3884786007072032E-5</v>
      </c>
    </row>
    <row r="16" spans="1:255">
      <c r="A16" s="27">
        <f>외인!A16</f>
        <v>46087</v>
      </c>
      <c r="B16" s="28">
        <f>외인!B16</f>
        <v>4465429.3899999997</v>
      </c>
      <c r="C16" s="28">
        <f>시기외!C16*$G$3+C15*(1-$G$3)</f>
        <v>-3.5323419051453715E-3</v>
      </c>
      <c r="D16" s="28">
        <f>외인!D16</f>
        <v>635652.81000000006</v>
      </c>
      <c r="E16" s="28">
        <f>시기외!E16*$G$3+E15*(1-$G$3)</f>
        <v>7.6266741809193819E-3</v>
      </c>
      <c r="F16" s="28">
        <f>외인!F16</f>
        <v>1919023.78</v>
      </c>
      <c r="G16" s="28">
        <f>시기외!G16*$G$3+G15*(1-$G$3)</f>
        <v>-5.3470791876720448E-3</v>
      </c>
      <c r="H16" s="28">
        <f>외인!H16</f>
        <v>286900.24</v>
      </c>
      <c r="I16" s="28">
        <f>시기외!I16*$G$3+I15*(1-$G$3)</f>
        <v>1.0360526644070487E-3</v>
      </c>
      <c r="J16" s="28">
        <f>외인!J16</f>
        <v>37953.769999999997</v>
      </c>
      <c r="K16" s="28">
        <f>시기외!K16*$G$3+K15*(1-$G$3)</f>
        <v>3.0948312267026624E-3</v>
      </c>
      <c r="L16" s="28">
        <f>외인!L16</f>
        <v>265166.5</v>
      </c>
      <c r="M16" s="28">
        <f>시기외!M16*$G$3+M15*(1-$G$3)</f>
        <v>7.7331653415921861E-4</v>
      </c>
      <c r="N16" s="28">
        <f>외인!N16</f>
        <v>251885.37</v>
      </c>
      <c r="O16" s="28">
        <f>시기외!O16*$G$3+O15*(1-$G$3)</f>
        <v>-4.9379224937581003E-3</v>
      </c>
      <c r="P16" s="28">
        <f>외인!P16</f>
        <v>201526.43</v>
      </c>
      <c r="Q16" s="28">
        <f>시기외!Q16*$G$3+Q15*(1-$G$3)</f>
        <v>3.4219083542056062E-3</v>
      </c>
      <c r="R16" s="28">
        <f>외인!R16</f>
        <v>132744.9</v>
      </c>
      <c r="S16" s="28">
        <f>시기외!S16*$G$3+S15*(1-$G$3)</f>
        <v>8.0808813580666669E-4</v>
      </c>
      <c r="T16" s="28">
        <f>외인!T16</f>
        <v>8494.36</v>
      </c>
      <c r="U16" s="28">
        <f>시기외!U16*$G$3+U15*(1-$G$3)</f>
        <v>-1.3128212941746462E-2</v>
      </c>
      <c r="V16" s="28">
        <f>외인!V16</f>
        <v>112257.29</v>
      </c>
      <c r="W16" s="28">
        <f>시기외!W16*$G$3+W15*(1-$G$3)</f>
        <v>1.274474079710226E-2</v>
      </c>
      <c r="X16" s="28">
        <f>외인!X16</f>
        <v>1887443.01</v>
      </c>
      <c r="Y16" s="28">
        <f>시기외!Y16*$G$3+Y15*(1-$G$3)</f>
        <v>-6.353549252813325E-3</v>
      </c>
      <c r="Z16" s="28">
        <f>외인!Z16</f>
        <v>47806.34</v>
      </c>
      <c r="AA16" s="28">
        <f>시기외!AA16*$G$3+AA15*(1-$G$3)</f>
        <v>-2.7943163784522804E-4</v>
      </c>
      <c r="AB16" s="28">
        <f>외인!AB16</f>
        <v>198377.1</v>
      </c>
      <c r="AC16" s="28">
        <f>시기외!AC16*$G$3+AC15*(1-$G$3)</f>
        <v>7.3639972368535968E-5</v>
      </c>
      <c r="AD16" s="28">
        <f>외인!AD16</f>
        <v>20095.599999999999</v>
      </c>
      <c r="AE16" s="28">
        <f>시기외!AE16*$G$3+AE15*(1-$G$3)</f>
        <v>-3.0890414916743894E-3</v>
      </c>
      <c r="AF16" s="28">
        <f>외인!AF16</f>
        <v>24831.13</v>
      </c>
      <c r="AG16" s="28">
        <f>시기외!AG16*$G$3+AG15*(1-$G$3)</f>
        <v>-3.4281560857383738E-3</v>
      </c>
      <c r="AH16" s="28">
        <f>외인!AH16</f>
        <v>197529.66</v>
      </c>
      <c r="AI16" s="28">
        <f>시기외!AI16*$G$3+AI15*(1-$G$3)</f>
        <v>1.5966488542025702E-3</v>
      </c>
      <c r="AJ16" s="28">
        <f>외인!AJ16</f>
        <v>115796.34</v>
      </c>
      <c r="AK16" s="28">
        <f>시기외!AK16*$G$3+AK15*(1-$G$3)</f>
        <v>-1.1285013928923286E-3</v>
      </c>
      <c r="AL16" s="28">
        <f>외인!AL16</f>
        <v>90185.69</v>
      </c>
      <c r="AM16" s="28">
        <f>시기외!AM16*$G$3+AM15*(1-$G$3)</f>
        <v>1.5400750164165074E-3</v>
      </c>
      <c r="AN16" s="28">
        <f>외인!AN16</f>
        <v>180885.97</v>
      </c>
      <c r="AO16" s="28">
        <f>시기외!AO16*$G$3+AO15*(1-$G$3)</f>
        <v>-7.1898153266048356E-3</v>
      </c>
      <c r="AP16" s="28">
        <f>외인!AP16</f>
        <v>112242.08</v>
      </c>
      <c r="AQ16" s="28">
        <f>시기외!AQ16*$G$3+AQ15*(1-$G$3)</f>
        <v>2.089520310262544E-3</v>
      </c>
      <c r="AR16" s="28">
        <f>외인!AR16</f>
        <v>24052.63</v>
      </c>
      <c r="AS16" s="28">
        <f>시기외!AS16*$G$3+AS15*(1-$G$3)</f>
        <v>-3.0475752972826693E-3</v>
      </c>
      <c r="AT16" s="28">
        <f>외인!AT16</f>
        <v>79417.710000000006</v>
      </c>
      <c r="AU16" s="28">
        <f>시기외!AU16*$G$3+AU15*(1-$G$3)</f>
        <v>3.179919119973316E-4</v>
      </c>
      <c r="AV16" s="28">
        <f>외인!AV16</f>
        <v>47632.03</v>
      </c>
      <c r="AW16" s="28">
        <f>시기외!AW16*$G$3+AW15*(1-$G$3)</f>
        <v>-4.7044747451749954E-4</v>
      </c>
      <c r="AX16" s="28">
        <f>외인!AX16</f>
        <v>52977.01</v>
      </c>
      <c r="AY16" s="28">
        <f>시기외!AY16*$G$3+AY15*(1-$G$3)</f>
        <v>6.5215362692853734E-4</v>
      </c>
      <c r="AZ16" s="28">
        <f>외인!AZ16</f>
        <v>2018076.91</v>
      </c>
      <c r="BA16" s="28">
        <f>시기외!BA16*$G$3+BA15*(1-$G$3)</f>
        <v>-5.9014964361842536E-3</v>
      </c>
      <c r="BB16" s="28">
        <f>외인!BB16</f>
        <v>97378.1</v>
      </c>
      <c r="BC16" s="28">
        <f>시기외!BC16*$G$3+BC15*(1-$G$3)</f>
        <v>-2.2745807332752427E-4</v>
      </c>
      <c r="BD16" s="28">
        <f>외인!BD16</f>
        <v>40588.660000000003</v>
      </c>
      <c r="BE16" s="28">
        <f>시기외!BE16*$G$3+BE15*(1-$G$3)</f>
        <v>-1.5070842466612472E-2</v>
      </c>
      <c r="BF16" s="28">
        <f>외인!BF16</f>
        <v>0</v>
      </c>
      <c r="BG16" s="28" t="e">
        <f>시기외!BG16*$G$3+BG15*(1-$G$3)</f>
        <v>#DIV/0!</v>
      </c>
      <c r="BH16" s="28">
        <f>외인!BH16</f>
        <v>93090.62</v>
      </c>
      <c r="BI16" s="28">
        <f>시기외!BI16*$G$3+BI15*(1-$G$3)</f>
        <v>-3.2190053059847675E-3</v>
      </c>
      <c r="BJ16" s="28">
        <f>외인!BJ16</f>
        <v>118851.16</v>
      </c>
      <c r="BK16" s="28">
        <f>시기외!BK16*$G$3+BK15*(1-$G$3)</f>
        <v>2.210904827313473E-3</v>
      </c>
      <c r="BL16" s="28">
        <f>외인!BL16</f>
        <v>52143.64</v>
      </c>
      <c r="BM16" s="28">
        <f>시기외!BM16*$G$3+BM15*(1-$G$3)</f>
        <v>-2.0281355819417092E-3</v>
      </c>
      <c r="BN16" s="28">
        <f>외인!BN16</f>
        <v>45047.74</v>
      </c>
      <c r="BO16" s="28">
        <f>시기외!BO16*$G$3+BO15*(1-$G$3)</f>
        <v>-4.1706846619760521E-3</v>
      </c>
      <c r="BP16" s="28">
        <f>외인!BP16</f>
        <v>63085.93</v>
      </c>
      <c r="BQ16" s="28">
        <f>시기외!BQ16*$G$3+BQ15*(1-$G$3)</f>
        <v>8.8207837204595167E-4</v>
      </c>
      <c r="BR16" s="28">
        <f>외인!BR16</f>
        <v>243765.02</v>
      </c>
      <c r="BS16" s="28">
        <f>시기외!BS16*$G$3+BS15*(1-$G$3)</f>
        <v>1.9275344528269897E-3</v>
      </c>
      <c r="BT16" s="28">
        <f>외인!BT16</f>
        <v>1924973.3</v>
      </c>
      <c r="BU16" s="28">
        <f>시기외!BU16*$G$3+BU15*(1-$G$3)</f>
        <v>-6.1138898209128142E-3</v>
      </c>
      <c r="BV16" s="28">
        <f>외인!BV16</f>
        <v>385606.59</v>
      </c>
      <c r="BW16" s="28">
        <f>시기외!BW16*$G$3+BW15*(1-$G$3)</f>
        <v>-4.9901800177035627E-4</v>
      </c>
      <c r="BX16" s="28">
        <f>외인!BX16</f>
        <v>77177.570000000007</v>
      </c>
      <c r="BY16" s="28">
        <f>시기외!BY16*$G$3+BY15*(1-$G$3)</f>
        <v>-2.8736527503543112E-3</v>
      </c>
      <c r="BZ16" s="28">
        <f>외인!BZ16</f>
        <v>271071.65999999997</v>
      </c>
      <c r="CA16" s="28">
        <f>시기외!CA16*$G$3+CA15*(1-$G$3)</f>
        <v>-4.3047889588164624E-3</v>
      </c>
      <c r="CB16" s="28">
        <f>외인!CB16</f>
        <v>13005.32</v>
      </c>
      <c r="CC16" s="28">
        <f>시기외!CC16*$G$3+CC15*(1-$G$3)</f>
        <v>2.6562388219707032E-4</v>
      </c>
      <c r="CD16" s="28">
        <f>외인!CD16</f>
        <v>34632.49</v>
      </c>
      <c r="CE16" s="28">
        <f>시기외!CE16*$G$3+CE15*(1-$G$3)</f>
        <v>5.5202242539978787E-4</v>
      </c>
      <c r="CF16" s="28">
        <f>외인!CF16</f>
        <v>23128.17</v>
      </c>
      <c r="CG16" s="28">
        <f>시기외!CG16*$G$3+CG15*(1-$G$3)</f>
        <v>1.6418956923512648E-3</v>
      </c>
      <c r="CH16" s="28">
        <f>외인!CH16</f>
        <v>66303.77</v>
      </c>
      <c r="CI16" s="28">
        <f>시기외!CI16*$G$3+CI15*(1-$G$3)</f>
        <v>-1.1086434113387537E-3</v>
      </c>
      <c r="CJ16" s="28">
        <f>외인!CJ16</f>
        <v>396161.36</v>
      </c>
      <c r="CK16" s="28">
        <f>시기외!CK16*$G$3+CK15*(1-$G$3)</f>
        <v>4.3469940974753948E-3</v>
      </c>
      <c r="CL16" s="28">
        <f>외인!CL16</f>
        <v>226540.2</v>
      </c>
      <c r="CM16" s="28">
        <f>시기외!CM16*$G$3+CM15*(1-$G$3)</f>
        <v>-3.0527945951834849E-4</v>
      </c>
      <c r="CN16" s="28">
        <f>외인!CN16</f>
        <v>120741.74</v>
      </c>
      <c r="CO16" s="28">
        <f>시기외!CO16*$G$3+CO15*(1-$G$3)</f>
        <v>8.3970860944245743E-4</v>
      </c>
      <c r="CP16" s="28">
        <f>외인!CP16</f>
        <v>98017.59</v>
      </c>
      <c r="CQ16" s="28">
        <f>시기외!CQ16*$G$3+CQ15*(1-$G$3)</f>
        <v>-1.4357876394964345E-4</v>
      </c>
      <c r="CR16" s="28">
        <f>외인!CR16</f>
        <v>165919.07</v>
      </c>
      <c r="CS16" s="28">
        <f>시기외!CS16*$G$3+CS15*(1-$G$3)</f>
        <v>5.6474888544475854E-4</v>
      </c>
      <c r="CT16" s="28">
        <f>외인!CT16</f>
        <v>103782.15</v>
      </c>
      <c r="CU16" s="28">
        <f>시기외!CU16*$G$3+CU15*(1-$G$3)</f>
        <v>5.0960105098762634E-3</v>
      </c>
      <c r="CV16" s="28">
        <f>외인!CV16</f>
        <v>1924973.3</v>
      </c>
      <c r="CW16" s="28">
        <f>시기외!CW16*$G$3+CW15*(1-$G$3)</f>
        <v>-6.1138898209128142E-3</v>
      </c>
      <c r="CX16" s="28">
        <f>외인!CX16</f>
        <v>196290.18</v>
      </c>
      <c r="CY16" s="28">
        <f>시기외!CY16*$G$3+CY15*(1-$G$3)</f>
        <v>1.4907683871825653E-3</v>
      </c>
      <c r="CZ16" s="28">
        <f>외인!CZ16</f>
        <v>17298.2</v>
      </c>
      <c r="DA16" s="28">
        <f>시기외!DA16*$G$3+DA15*(1-$G$3)</f>
        <v>-5.1765254258746038E-4</v>
      </c>
      <c r="DB16" s="28">
        <f>외인!DB16</f>
        <v>40588.660000000003</v>
      </c>
      <c r="DC16" s="28">
        <f>시기외!DC16*$G$3+DC15*(1-$G$3)</f>
        <v>-1.5070842466612472E-2</v>
      </c>
      <c r="DD16" s="28">
        <f>외인!DD16</f>
        <v>8494.36</v>
      </c>
      <c r="DE16" s="28">
        <f>시기외!DE16*$G$3+DE15*(1-$G$3)</f>
        <v>-1.3128212941746462E-2</v>
      </c>
      <c r="DF16" s="28">
        <f>외인!DF16</f>
        <v>58029.16</v>
      </c>
      <c r="DG16" s="28">
        <f>시기외!DG16*$G$3+DG15*(1-$G$3)</f>
        <v>-3.1436804424386493E-3</v>
      </c>
      <c r="DH16" s="28">
        <f>외인!DH16</f>
        <v>26355.040000000001</v>
      </c>
      <c r="DI16" s="28">
        <f>시기외!DI16*$G$3+DI15*(1-$G$3)</f>
        <v>6.9634406831948397E-4</v>
      </c>
      <c r="DJ16" s="28">
        <f>외인!DJ16</f>
        <v>567878.14</v>
      </c>
      <c r="DK16" s="28">
        <f>시기외!DK16*$G$3+DK15*(1-$G$3)</f>
        <v>1.0773829853793547E-3</v>
      </c>
      <c r="DL16" s="28">
        <f>외인!DL16</f>
        <v>94921.96</v>
      </c>
      <c r="DM16" s="28">
        <f>시기외!DM16*$G$3+DM15*(1-$G$3)</f>
        <v>1.0698946932117376E-3</v>
      </c>
      <c r="DN16" s="28">
        <f>외인!DN16</f>
        <v>1924973.3</v>
      </c>
      <c r="DO16" s="28">
        <f>시기외!DO16*$G$3+DO15*(1-$G$3)</f>
        <v>-6.1138898209128142E-3</v>
      </c>
      <c r="DP16" s="28">
        <f>외인!DP16</f>
        <v>85308.72</v>
      </c>
      <c r="DQ16" s="28">
        <f>시기외!DQ16*$G$3+DQ15*(1-$G$3)</f>
        <v>8.9743290862410747E-3</v>
      </c>
      <c r="DR16" s="28">
        <f>외인!DR16</f>
        <v>39498.97</v>
      </c>
      <c r="DS16" s="28">
        <f>시기외!DS16*$G$3+DS15*(1-$G$3)</f>
        <v>2.1163540097645433E-3</v>
      </c>
      <c r="DT16" s="28">
        <f>외인!DT16</f>
        <v>132744.9</v>
      </c>
      <c r="DU16" s="28">
        <f>시기외!DU16*$G$3+DU15*(1-$G$3)</f>
        <v>8.0808813580666669E-4</v>
      </c>
      <c r="DV16" s="28">
        <f>외인!DV16</f>
        <v>32993.11</v>
      </c>
      <c r="DW16" s="28">
        <f>시기외!DW16*$G$3+DW15*(1-$G$3)</f>
        <v>-3.8292142448944125E-4</v>
      </c>
      <c r="DX16" s="28">
        <f>외인!DX16</f>
        <v>112257.29</v>
      </c>
      <c r="DY16" s="28">
        <f>시기외!DY16*$G$3+DY15*(1-$G$3)</f>
        <v>1.274474079710226E-2</v>
      </c>
      <c r="DZ16" s="28">
        <f>외인!DZ16</f>
        <v>10138.950000000001</v>
      </c>
      <c r="EA16" s="28">
        <f>시기외!EA16*$G$3+EA15*(1-$G$3)</f>
        <v>3.125165217842809E-3</v>
      </c>
      <c r="EB16" s="28">
        <f>외인!EB16</f>
        <v>13826.61</v>
      </c>
      <c r="EC16" s="28">
        <f>시기외!EC16*$G$3+EC15*(1-$G$3)</f>
        <v>1.8595049728992489E-3</v>
      </c>
      <c r="ED16" s="28">
        <f>외인!ED16</f>
        <v>10776.5</v>
      </c>
      <c r="EE16" s="28">
        <f>시기외!EE16*$G$3+EE15*(1-$G$3)</f>
        <v>6.8155721831372369E-3</v>
      </c>
      <c r="EF16" s="28">
        <f>외인!EF16</f>
        <v>257069.01</v>
      </c>
      <c r="EG16" s="28">
        <f>시기외!EG16*$G$3+EG15*(1-$G$3)</f>
        <v>2.8602807973765274E-3</v>
      </c>
      <c r="EH16" s="28">
        <f>외인!EH16</f>
        <v>178470.41</v>
      </c>
      <c r="EI16" s="28">
        <f>시기외!EI16*$G$3+EI15*(1-$G$3)</f>
        <v>-5.6297075081122573E-5</v>
      </c>
      <c r="EJ16" s="28">
        <f>외인!EJ16</f>
        <v>91802.55</v>
      </c>
      <c r="EK16" s="28">
        <f>시기외!EK16*$G$3+EK15*(1-$G$3)</f>
        <v>1.2163659984295458E-4</v>
      </c>
      <c r="EL16" s="28">
        <f>외인!EL16</f>
        <v>37080.54</v>
      </c>
      <c r="EM16" s="28">
        <f>시기외!EM16*$G$3+EM15*(1-$G$3)</f>
        <v>6.3475465075607822E-4</v>
      </c>
      <c r="EN16" s="28">
        <f>외인!EN16</f>
        <v>39498.97</v>
      </c>
      <c r="EO16" s="28">
        <f>시기외!EO16*$G$3+EO15*(1-$G$3)</f>
        <v>2.1163540097645433E-3</v>
      </c>
      <c r="EP16" s="28">
        <f>외인!EP16</f>
        <v>182752.1</v>
      </c>
      <c r="EQ16" s="28">
        <f>시기외!EQ16*$G$3+EQ15*(1-$G$3)</f>
        <v>-1.0982353469479453E-3</v>
      </c>
      <c r="ER16" s="28">
        <f>외인!ER16</f>
        <v>12924.53</v>
      </c>
      <c r="ES16" s="28">
        <f>시기외!ES16*$G$3+ES15*(1-$G$3)</f>
        <v>1.3701077906215062E-2</v>
      </c>
      <c r="ET16" s="28">
        <f>외인!ET16</f>
        <v>112242.08</v>
      </c>
      <c r="EU16" s="28">
        <f>시기외!EU16*$G$3+EU15*(1-$G$3)</f>
        <v>2.089520310262544E-3</v>
      </c>
      <c r="EV16" s="28">
        <f>외인!EV16</f>
        <v>47806.34</v>
      </c>
      <c r="EW16" s="28">
        <f>시기외!EW16*$G$3+EW15*(1-$G$3)</f>
        <v>-2.7943163784522804E-4</v>
      </c>
      <c r="EX16" s="28">
        <f>외인!EX16</f>
        <v>50211.25</v>
      </c>
      <c r="EY16" s="28">
        <f>시기외!EY16*$G$3+EY15*(1-$G$3)</f>
        <v>-1.4929929591874247E-5</v>
      </c>
    </row>
    <row r="17" spans="1:155">
      <c r="A17" s="27">
        <f>외인!A17</f>
        <v>46090</v>
      </c>
      <c r="B17" s="28">
        <f>외인!B17</f>
        <v>4199277.51</v>
      </c>
      <c r="C17" s="28">
        <f>시기외!C17*$G$3+C16*(1-$G$3)</f>
        <v>-3.5536082808796548E-3</v>
      </c>
      <c r="D17" s="28">
        <f>외인!D17</f>
        <v>606863.37</v>
      </c>
      <c r="E17" s="28">
        <f>시기외!E17*$G$3+E16*(1-$G$3)</f>
        <v>7.45256955804158E-3</v>
      </c>
      <c r="F17" s="28">
        <f>외인!F17</f>
        <v>1788120.57</v>
      </c>
      <c r="G17" s="28">
        <f>시기외!G17*$G$3+G16*(1-$G$3)</f>
        <v>-5.3147314524558545E-3</v>
      </c>
      <c r="H17" s="28">
        <f>외인!H17</f>
        <v>272743.89</v>
      </c>
      <c r="I17" s="28">
        <f>시기외!I17*$G$3+I16*(1-$G$3)</f>
        <v>7.97351717757267E-4</v>
      </c>
      <c r="J17" s="28">
        <f>외인!J17</f>
        <v>36535.81</v>
      </c>
      <c r="K17" s="28">
        <f>시기외!K17*$G$3+K16*(1-$G$3)</f>
        <v>3.0856628180750611E-3</v>
      </c>
      <c r="L17" s="28">
        <f>외인!L17</f>
        <v>252186.77</v>
      </c>
      <c r="M17" s="28">
        <f>시기외!M17*$G$3+M16*(1-$G$3)</f>
        <v>5.1543881888722865E-4</v>
      </c>
      <c r="N17" s="28">
        <f>외인!N17</f>
        <v>232272.44</v>
      </c>
      <c r="O17" s="28">
        <f>시기외!O17*$G$3+O16*(1-$G$3)</f>
        <v>-5.1286935822723503E-3</v>
      </c>
      <c r="P17" s="28">
        <f>외인!P17</f>
        <v>194430.88</v>
      </c>
      <c r="Q17" s="28">
        <f>시기외!Q17*$G$3+Q16*(1-$G$3)</f>
        <v>3.3021115581001394E-3</v>
      </c>
      <c r="R17" s="28">
        <f>외인!R17</f>
        <v>127580.04</v>
      </c>
      <c r="S17" s="28">
        <f>시기외!S17*$G$3+S16*(1-$G$3)</f>
        <v>5.4477287421365102E-4</v>
      </c>
      <c r="T17" s="28">
        <f>외인!T17</f>
        <v>8560.2999999999993</v>
      </c>
      <c r="U17" s="28">
        <f>시기외!U17*$G$3+U16*(1-$G$3)</f>
        <v>-1.2975211716493174E-2</v>
      </c>
      <c r="V17" s="28">
        <f>외인!V17</f>
        <v>102407.84</v>
      </c>
      <c r="W17" s="28">
        <f>시기외!W17*$G$3+W16*(1-$G$3)</f>
        <v>1.2450238333090159E-2</v>
      </c>
      <c r="X17" s="28">
        <f>외인!X17</f>
        <v>1727759.42</v>
      </c>
      <c r="Y17" s="28">
        <f>시기외!Y17*$G$3+Y16*(1-$G$3)</f>
        <v>-6.3486632599782647E-3</v>
      </c>
      <c r="Z17" s="28">
        <f>외인!Z17</f>
        <v>45917.29</v>
      </c>
      <c r="AA17" s="28">
        <f>시기외!AA17*$G$3+AA16*(1-$G$3)</f>
        <v>-2.213388696266844E-4</v>
      </c>
      <c r="AB17" s="28">
        <f>외인!AB17</f>
        <v>191982.48</v>
      </c>
      <c r="AC17" s="28">
        <f>시기외!AC17*$G$3+AC16*(1-$G$3)</f>
        <v>1.017067369629491E-4</v>
      </c>
      <c r="AD17" s="28">
        <f>외인!AD17</f>
        <v>18496.990000000002</v>
      </c>
      <c r="AE17" s="28">
        <f>시기외!AE17*$G$3+AE16*(1-$G$3)</f>
        <v>-3.3427845998630383E-3</v>
      </c>
      <c r="AF17" s="28">
        <f>외인!AF17</f>
        <v>24147.51</v>
      </c>
      <c r="AG17" s="28">
        <f>시기외!AG17*$G$3+AG16*(1-$G$3)</f>
        <v>-3.35793510931003E-3</v>
      </c>
      <c r="AH17" s="28">
        <f>외인!AH17</f>
        <v>198659.23</v>
      </c>
      <c r="AI17" s="28">
        <f>시기외!AI17*$G$3+AI16*(1-$G$3)</f>
        <v>1.6091291752337279E-3</v>
      </c>
      <c r="AJ17" s="28">
        <f>외인!AJ17</f>
        <v>113288.34</v>
      </c>
      <c r="AK17" s="28">
        <f>시기외!AK17*$G$3+AK16*(1-$G$3)</f>
        <v>-1.3215413961210221E-3</v>
      </c>
      <c r="AL17" s="28">
        <f>외인!AL17</f>
        <v>84455.49</v>
      </c>
      <c r="AM17" s="28">
        <f>시기외!AM17*$G$3+AM16*(1-$G$3)</f>
        <v>1.4223028861033472E-3</v>
      </c>
      <c r="AN17" s="28">
        <f>외인!AN17</f>
        <v>166100.32</v>
      </c>
      <c r="AO17" s="28">
        <f>시기외!AO17*$G$3+AO16*(1-$G$3)</f>
        <v>-7.4031310230778316E-3</v>
      </c>
      <c r="AP17" s="28">
        <f>외인!AP17</f>
        <v>106583.12</v>
      </c>
      <c r="AQ17" s="28">
        <f>시기외!AQ17*$G$3+AQ16*(1-$G$3)</f>
        <v>1.9055375988794435E-3</v>
      </c>
      <c r="AR17" s="28">
        <f>외인!AR17</f>
        <v>22607.89</v>
      </c>
      <c r="AS17" s="28">
        <f>시기외!AS17*$G$3+AS16*(1-$G$3)</f>
        <v>-3.1904973869776292E-3</v>
      </c>
      <c r="AT17" s="28">
        <f>외인!AT17</f>
        <v>75680.03</v>
      </c>
      <c r="AU17" s="28">
        <f>시기외!AU17*$G$3+AU16*(1-$G$3)</f>
        <v>2.4415704439045469E-4</v>
      </c>
      <c r="AV17" s="28">
        <f>외인!AV17</f>
        <v>46609.88</v>
      </c>
      <c r="AW17" s="28">
        <f>시기외!AW17*$G$3+AW16*(1-$G$3)</f>
        <v>-3.7800562037815981E-4</v>
      </c>
      <c r="AX17" s="28">
        <f>외인!AX17</f>
        <v>50624.87</v>
      </c>
      <c r="AY17" s="28">
        <f>시기외!AY17*$G$3+AY16*(1-$G$3)</f>
        <v>6.3846515269854853E-4</v>
      </c>
      <c r="AZ17" s="28">
        <f>외인!AZ17</f>
        <v>1852107.44</v>
      </c>
      <c r="BA17" s="28">
        <f>시기외!BA17*$G$3+BA16*(1-$G$3)</f>
        <v>-5.9129978305257963E-3</v>
      </c>
      <c r="BB17" s="28">
        <f>외인!BB17</f>
        <v>93345.86</v>
      </c>
      <c r="BC17" s="28">
        <f>시기외!BC17*$G$3+BC16*(1-$G$3)</f>
        <v>-1.4953022325611535E-4</v>
      </c>
      <c r="BD17" s="28">
        <f>외인!BD17</f>
        <v>37631.26</v>
      </c>
      <c r="BE17" s="28">
        <f>시기외!BE17*$G$3+BE16*(1-$G$3)</f>
        <v>-1.448426396132264E-2</v>
      </c>
      <c r="BF17" s="28">
        <f>외인!BF17</f>
        <v>0</v>
      </c>
      <c r="BG17" s="28" t="e">
        <f>시기외!BG17*$G$3+BG16*(1-$G$3)</f>
        <v>#DIV/0!</v>
      </c>
      <c r="BH17" s="28">
        <f>외인!BH17</f>
        <v>89334.57</v>
      </c>
      <c r="BI17" s="28">
        <f>시기외!BI17*$G$3+BI16*(1-$G$3)</f>
        <v>-3.3917985567134667E-3</v>
      </c>
      <c r="BJ17" s="28">
        <f>외인!BJ17</f>
        <v>112412.93</v>
      </c>
      <c r="BK17" s="28">
        <f>시기외!BK17*$G$3+BK16*(1-$G$3)</f>
        <v>1.8381097723848857E-3</v>
      </c>
      <c r="BL17" s="28">
        <f>외인!BL17</f>
        <v>48305.66</v>
      </c>
      <c r="BM17" s="28">
        <f>시기외!BM17*$G$3+BM16*(1-$G$3)</f>
        <v>-2.0837376425066564E-3</v>
      </c>
      <c r="BN17" s="28">
        <f>외인!BN17</f>
        <v>42931.11</v>
      </c>
      <c r="BO17" s="28">
        <f>시기외!BO17*$G$3+BO16*(1-$G$3)</f>
        <v>-4.2702203168485057E-3</v>
      </c>
      <c r="BP17" s="28">
        <f>외인!BP17</f>
        <v>60288.21</v>
      </c>
      <c r="BQ17" s="28">
        <f>시기외!BQ17*$G$3+BQ16*(1-$G$3)</f>
        <v>8.6696709962283305E-4</v>
      </c>
      <c r="BR17" s="28">
        <f>외인!BR17</f>
        <v>232798.96</v>
      </c>
      <c r="BS17" s="28">
        <f>시기외!BS17*$G$3+BS16*(1-$G$3)</f>
        <v>1.7199326548406285E-3</v>
      </c>
      <c r="BT17" s="28">
        <f>외인!BT17</f>
        <v>1761917.61</v>
      </c>
      <c r="BU17" s="28">
        <f>시기외!BU17*$G$3+BU16*(1-$G$3)</f>
        <v>-6.1074082406252228E-3</v>
      </c>
      <c r="BV17" s="28">
        <f>외인!BV17</f>
        <v>368813.91</v>
      </c>
      <c r="BW17" s="28">
        <f>시기외!BW17*$G$3+BW16*(1-$G$3)</f>
        <v>-6.2050157347722846E-4</v>
      </c>
      <c r="BX17" s="28">
        <f>외인!BX17</f>
        <v>73207.08</v>
      </c>
      <c r="BY17" s="28">
        <f>시기외!BY17*$G$3+BY16*(1-$G$3)</f>
        <v>-2.8686019063675272E-3</v>
      </c>
      <c r="BZ17" s="28">
        <f>외인!BZ17</f>
        <v>250555.81</v>
      </c>
      <c r="CA17" s="28">
        <f>시기외!CA17*$G$3+CA16*(1-$G$3)</f>
        <v>-4.4816343418410867E-3</v>
      </c>
      <c r="CB17" s="28">
        <f>외인!CB17</f>
        <v>12481.29</v>
      </c>
      <c r="CC17" s="28">
        <f>시기외!CC17*$G$3+CC16*(1-$G$3)</f>
        <v>2.8387146952873663E-4</v>
      </c>
      <c r="CD17" s="28">
        <f>외인!CD17</f>
        <v>33645.57</v>
      </c>
      <c r="CE17" s="28">
        <f>시기외!CE17*$G$3+CE16*(1-$G$3)</f>
        <v>5.4985801265846962E-4</v>
      </c>
      <c r="CF17" s="28">
        <f>외인!CF17</f>
        <v>22134.6</v>
      </c>
      <c r="CG17" s="28">
        <f>시기외!CG17*$G$3+CG16*(1-$G$3)</f>
        <v>1.6829820144127589E-3</v>
      </c>
      <c r="CH17" s="28">
        <f>외인!CH17</f>
        <v>65143.58</v>
      </c>
      <c r="CI17" s="28">
        <f>시기외!CI17*$G$3+CI16*(1-$G$3)</f>
        <v>-9.7034946097384418E-4</v>
      </c>
      <c r="CJ17" s="28">
        <f>외인!CJ17</f>
        <v>381436.58</v>
      </c>
      <c r="CK17" s="28">
        <f>시기외!CK17*$G$3+CK16*(1-$G$3)</f>
        <v>4.2292088625827664E-3</v>
      </c>
      <c r="CL17" s="28">
        <f>외인!CL17</f>
        <v>219135.2</v>
      </c>
      <c r="CM17" s="28">
        <f>시기외!CM17*$G$3+CM16*(1-$G$3)</f>
        <v>-3.0658510522036764E-4</v>
      </c>
      <c r="CN17" s="28">
        <f>외인!CN17</f>
        <v>115298.85</v>
      </c>
      <c r="CO17" s="28">
        <f>시기외!CO17*$G$3+CO16*(1-$G$3)</f>
        <v>8.4597417127409342E-4</v>
      </c>
      <c r="CP17" s="28">
        <f>외인!CP17</f>
        <v>93958.46</v>
      </c>
      <c r="CQ17" s="28">
        <f>시기외!CQ17*$G$3+CQ16*(1-$G$3)</f>
        <v>-6.7666226091867815E-5</v>
      </c>
      <c r="CR17" s="28">
        <f>외인!CR17</f>
        <v>160829.76999999999</v>
      </c>
      <c r="CS17" s="28">
        <f>시기외!CS17*$G$3+CS16*(1-$G$3)</f>
        <v>3.9052352472406112E-4</v>
      </c>
      <c r="CT17" s="28">
        <f>외인!CT17</f>
        <v>97509.2</v>
      </c>
      <c r="CU17" s="28">
        <f>시기외!CU17*$G$3+CU16*(1-$G$3)</f>
        <v>4.9592500750321082E-3</v>
      </c>
      <c r="CV17" s="28">
        <f>외인!CV17</f>
        <v>1761917.61</v>
      </c>
      <c r="CW17" s="28">
        <f>시기외!CW17*$G$3+CW16*(1-$G$3)</f>
        <v>-6.1074082406252228E-3</v>
      </c>
      <c r="CX17" s="28">
        <f>외인!CX17</f>
        <v>187905.87</v>
      </c>
      <c r="CY17" s="28">
        <f>시기외!CY17*$G$3+CY16*(1-$G$3)</f>
        <v>1.3535822324331106E-3</v>
      </c>
      <c r="CZ17" s="28">
        <f>외인!CZ17</f>
        <v>16328.25</v>
      </c>
      <c r="DA17" s="28">
        <f>시기외!DA17*$G$3+DA16*(1-$G$3)</f>
        <v>-5.0185460942797394E-4</v>
      </c>
      <c r="DB17" s="28">
        <f>외인!DB17</f>
        <v>37631.26</v>
      </c>
      <c r="DC17" s="28">
        <f>시기외!DC17*$G$3+DC16*(1-$G$3)</f>
        <v>-1.448426396132264E-2</v>
      </c>
      <c r="DD17" s="28">
        <f>외인!DD17</f>
        <v>8560.2999999999993</v>
      </c>
      <c r="DE17" s="28">
        <f>시기외!DE17*$G$3+DE16*(1-$G$3)</f>
        <v>-1.2975211716493174E-2</v>
      </c>
      <c r="DF17" s="28">
        <f>외인!DF17</f>
        <v>54898.3</v>
      </c>
      <c r="DG17" s="28">
        <f>시기외!DG17*$G$3+DG16*(1-$G$3)</f>
        <v>-3.131371200678914E-3</v>
      </c>
      <c r="DH17" s="28">
        <f>외인!DH17</f>
        <v>25678.99</v>
      </c>
      <c r="DI17" s="28">
        <f>시기외!DI17*$G$3+DI16*(1-$G$3)</f>
        <v>6.8569575414878167E-4</v>
      </c>
      <c r="DJ17" s="28">
        <f>외인!DJ17</f>
        <v>551825.93999999994</v>
      </c>
      <c r="DK17" s="28">
        <f>시기외!DK17*$G$3+DK16*(1-$G$3)</f>
        <v>9.419003985591313E-4</v>
      </c>
      <c r="DL17" s="28">
        <f>외인!DL17</f>
        <v>90276.07</v>
      </c>
      <c r="DM17" s="28">
        <f>시기외!DM17*$G$3+DM16*(1-$G$3)</f>
        <v>1.0692662602225815E-3</v>
      </c>
      <c r="DN17" s="28">
        <f>외인!DN17</f>
        <v>1761917.61</v>
      </c>
      <c r="DO17" s="28">
        <f>시기외!DO17*$G$3+DO16*(1-$G$3)</f>
        <v>-6.1074082406252228E-3</v>
      </c>
      <c r="DP17" s="28">
        <f>외인!DP17</f>
        <v>82812.67</v>
      </c>
      <c r="DQ17" s="28">
        <f>시기외!DQ17*$G$3+DQ16*(1-$G$3)</f>
        <v>8.7695937721075281E-3</v>
      </c>
      <c r="DR17" s="28">
        <f>외인!DR17</f>
        <v>38246.82</v>
      </c>
      <c r="DS17" s="28">
        <f>시기외!DS17*$G$3+DS16*(1-$G$3)</f>
        <v>2.148941931588298E-3</v>
      </c>
      <c r="DT17" s="28">
        <f>외인!DT17</f>
        <v>127580.04</v>
      </c>
      <c r="DU17" s="28">
        <f>시기외!DU17*$G$3+DU16*(1-$G$3)</f>
        <v>5.4477287421365102E-4</v>
      </c>
      <c r="DV17" s="28">
        <f>외인!DV17</f>
        <v>33071.599999999999</v>
      </c>
      <c r="DW17" s="28">
        <f>시기외!DW17*$G$3+DW16*(1-$G$3)</f>
        <v>-2.0874529534082182E-4</v>
      </c>
      <c r="DX17" s="28">
        <f>외인!DX17</f>
        <v>102407.84</v>
      </c>
      <c r="DY17" s="28">
        <f>시기외!DY17*$G$3+DY16*(1-$G$3)</f>
        <v>1.2450238333090159E-2</v>
      </c>
      <c r="DZ17" s="28">
        <f>외인!DZ17</f>
        <v>9964.0300000000007</v>
      </c>
      <c r="EA17" s="28">
        <f>시기외!EA17*$G$3+EA16*(1-$G$3)</f>
        <v>3.2026346904577138E-3</v>
      </c>
      <c r="EB17" s="28">
        <f>외인!EB17</f>
        <v>13255.41</v>
      </c>
      <c r="EC17" s="28">
        <f>시기외!EC17*$G$3+EC16*(1-$G$3)</f>
        <v>1.8139694026829097E-3</v>
      </c>
      <c r="ED17" s="28">
        <f>외인!ED17</f>
        <v>10102.65</v>
      </c>
      <c r="EE17" s="28">
        <f>시기외!EE17*$G$3+EE16*(1-$G$3)</f>
        <v>6.7875242410701747E-3</v>
      </c>
      <c r="EF17" s="28">
        <f>외인!EF17</f>
        <v>246955.23</v>
      </c>
      <c r="EG17" s="28">
        <f>시기외!EG17*$G$3+EG16*(1-$G$3)</f>
        <v>2.75198967343154E-3</v>
      </c>
      <c r="EH17" s="28">
        <f>외인!EH17</f>
        <v>166977.03</v>
      </c>
      <c r="EI17" s="28">
        <f>시기외!EI17*$G$3+EI16*(1-$G$3)</f>
        <v>-4.7841568137162226E-5</v>
      </c>
      <c r="EJ17" s="28">
        <f>외인!EJ17</f>
        <v>89946.94</v>
      </c>
      <c r="EK17" s="28">
        <f>시기외!EK17*$G$3+EK16*(1-$G$3)</f>
        <v>2.1175488188306146E-4</v>
      </c>
      <c r="EL17" s="28">
        <f>외인!EL17</f>
        <v>36034.1</v>
      </c>
      <c r="EM17" s="28">
        <f>시기외!EM17*$G$3+EM16*(1-$G$3)</f>
        <v>6.35550578808982E-4</v>
      </c>
      <c r="EN17" s="28">
        <f>외인!EN17</f>
        <v>38246.82</v>
      </c>
      <c r="EO17" s="28">
        <f>시기외!EO17*$G$3+EO16*(1-$G$3)</f>
        <v>2.148941931588298E-3</v>
      </c>
      <c r="EP17" s="28">
        <f>외인!EP17</f>
        <v>176984.24</v>
      </c>
      <c r="EQ17" s="28">
        <f>시기외!EQ17*$G$3+EQ16*(1-$G$3)</f>
        <v>-1.3768998962046021E-3</v>
      </c>
      <c r="ER17" s="28">
        <f>외인!ER17</f>
        <v>12576.4</v>
      </c>
      <c r="ES17" s="28">
        <f>시기외!ES17*$G$3+ES16*(1-$G$3)</f>
        <v>1.2752503821069558E-2</v>
      </c>
      <c r="ET17" s="28">
        <f>외인!ET17</f>
        <v>106583.12</v>
      </c>
      <c r="EU17" s="28">
        <f>시기외!EU17*$G$3+EU16*(1-$G$3)</f>
        <v>1.9055375988794435E-3</v>
      </c>
      <c r="EV17" s="28">
        <f>외인!EV17</f>
        <v>45917.29</v>
      </c>
      <c r="EW17" s="28">
        <f>시기외!EW17*$G$3+EW16*(1-$G$3)</f>
        <v>-2.213388696266844E-4</v>
      </c>
      <c r="EX17" s="28">
        <f>외인!EX17</f>
        <v>48041.17</v>
      </c>
      <c r="EY17" s="28">
        <f>시기외!EY17*$G$3+EY16*(1-$G$3)</f>
        <v>7.8103317124564829E-5</v>
      </c>
    </row>
    <row r="18" spans="1:155">
      <c r="A18" s="27">
        <f>외인!A18</f>
        <v>46091</v>
      </c>
      <c r="B18" s="28">
        <f>외인!B18</f>
        <v>4423630.7699999996</v>
      </c>
      <c r="C18" s="28">
        <f>시기외!C18*$G$3+C17*(1-$G$3)</f>
        <v>-3.4253365589639682E-3</v>
      </c>
      <c r="D18" s="28">
        <f>외인!D18</f>
        <v>625868.88</v>
      </c>
      <c r="E18" s="28">
        <f>시기외!E18*$G$3+E17*(1-$G$3)</f>
        <v>7.1842881413198964E-3</v>
      </c>
      <c r="F18" s="28">
        <f>외인!F18</f>
        <v>1896175.3</v>
      </c>
      <c r="G18" s="28">
        <f>시기외!G18*$G$3+G17*(1-$G$3)</f>
        <v>-5.1045218480356104E-3</v>
      </c>
      <c r="H18" s="28">
        <f>외인!H18</f>
        <v>278693.38</v>
      </c>
      <c r="I18" s="28">
        <f>시기외!I18*$G$3+I17*(1-$G$3)</f>
        <v>6.5108008157161541E-4</v>
      </c>
      <c r="J18" s="28">
        <f>외인!J18</f>
        <v>37308.730000000003</v>
      </c>
      <c r="K18" s="28">
        <f>시기외!K18*$G$3+K17*(1-$G$3)</f>
        <v>3.03949715409676E-3</v>
      </c>
      <c r="L18" s="28">
        <f>외인!L18</f>
        <v>257766.53</v>
      </c>
      <c r="M18" s="28">
        <f>시기외!M18*$G$3+M17*(1-$G$3)</f>
        <v>3.6788270353372432E-4</v>
      </c>
      <c r="N18" s="28">
        <f>외인!N18</f>
        <v>241296.91</v>
      </c>
      <c r="O18" s="28">
        <f>시기외!O18*$G$3+O17*(1-$G$3)</f>
        <v>-5.1360679568430816E-3</v>
      </c>
      <c r="P18" s="28">
        <f>외인!P18</f>
        <v>196812.54</v>
      </c>
      <c r="Q18" s="28">
        <f>시기외!Q18*$G$3+Q17*(1-$G$3)</f>
        <v>3.1301009274793219E-3</v>
      </c>
      <c r="R18" s="28">
        <f>외인!R18</f>
        <v>130743.86</v>
      </c>
      <c r="S18" s="28">
        <f>시기외!S18*$G$3+S17*(1-$G$3)</f>
        <v>4.6568370823449649E-4</v>
      </c>
      <c r="T18" s="28">
        <f>외인!T18</f>
        <v>8382.43</v>
      </c>
      <c r="U18" s="28">
        <f>시기외!U18*$G$3+U17*(1-$G$3)</f>
        <v>-1.2547564098985957E-2</v>
      </c>
      <c r="V18" s="28">
        <f>외인!V18</f>
        <v>106046.28</v>
      </c>
      <c r="W18" s="28">
        <f>시기외!W18*$G$3+W17*(1-$G$3)</f>
        <v>1.183023547149006E-2</v>
      </c>
      <c r="X18" s="28">
        <f>외인!X18</f>
        <v>1889561.78</v>
      </c>
      <c r="Y18" s="28">
        <f>시기외!Y18*$G$3+Y17*(1-$G$3)</f>
        <v>-6.0562360038144475E-3</v>
      </c>
      <c r="Z18" s="28">
        <f>외인!Z18</f>
        <v>47100.97</v>
      </c>
      <c r="AA18" s="28">
        <f>시기외!AA18*$G$3+AA17*(1-$G$3)</f>
        <v>-2.1379750499044871E-4</v>
      </c>
      <c r="AB18" s="28">
        <f>외인!AB18</f>
        <v>196125.32</v>
      </c>
      <c r="AC18" s="28">
        <f>시기외!AC18*$G$3+AC17*(1-$G$3)</f>
        <v>7.8695272459117894E-5</v>
      </c>
      <c r="AD18" s="28">
        <f>외인!AD18</f>
        <v>20049.84</v>
      </c>
      <c r="AE18" s="28">
        <f>시기외!AE18*$G$3+AE17*(1-$G$3)</f>
        <v>-3.3963832676062889E-3</v>
      </c>
      <c r="AF18" s="28">
        <f>외인!AF18</f>
        <v>24432.06</v>
      </c>
      <c r="AG18" s="28">
        <f>시기외!AG18*$G$3+AG17*(1-$G$3)</f>
        <v>-3.1262987476431323E-3</v>
      </c>
      <c r="AH18" s="28">
        <f>외인!AH18</f>
        <v>199402.27</v>
      </c>
      <c r="AI18" s="28">
        <f>시기외!AI18*$G$3+AI17*(1-$G$3)</f>
        <v>1.5134305692004238E-3</v>
      </c>
      <c r="AJ18" s="28">
        <f>외인!AJ18</f>
        <v>115497.51</v>
      </c>
      <c r="AK18" s="28">
        <f>시기외!AK18*$G$3+AK17*(1-$G$3)</f>
        <v>-1.3548114796611578E-3</v>
      </c>
      <c r="AL18" s="28">
        <f>외인!AL18</f>
        <v>87592.91</v>
      </c>
      <c r="AM18" s="28">
        <f>시기외!AM18*$G$3+AM17*(1-$G$3)</f>
        <v>1.3231035426564093E-3</v>
      </c>
      <c r="AN18" s="28">
        <f>외인!AN18</f>
        <v>172789.33</v>
      </c>
      <c r="AO18" s="28">
        <f>시기외!AO18*$G$3+AO17*(1-$G$3)</f>
        <v>-7.3682385867520333E-3</v>
      </c>
      <c r="AP18" s="28">
        <f>외인!AP18</f>
        <v>111965.23</v>
      </c>
      <c r="AQ18" s="28">
        <f>시기외!AQ18*$G$3+AQ17*(1-$G$3)</f>
        <v>1.7567123254856676E-3</v>
      </c>
      <c r="AR18" s="28">
        <f>외인!AR18</f>
        <v>23741.84</v>
      </c>
      <c r="AS18" s="28">
        <f>시기외!AS18*$G$3+AS17*(1-$G$3)</f>
        <v>-3.2661622813642947E-3</v>
      </c>
      <c r="AT18" s="28">
        <f>외인!AT18</f>
        <v>77499.520000000004</v>
      </c>
      <c r="AU18" s="28">
        <f>시기외!AU18*$G$3+AU17*(1-$G$3)</f>
        <v>1.5863005948269735E-4</v>
      </c>
      <c r="AV18" s="28">
        <f>외인!AV18</f>
        <v>47168.99</v>
      </c>
      <c r="AW18" s="28">
        <f>시기외!AW18*$G$3+AW17*(1-$G$3)</f>
        <v>-3.6272542553834821E-4</v>
      </c>
      <c r="AX18" s="28">
        <f>외인!AX18</f>
        <v>52130.2</v>
      </c>
      <c r="AY18" s="28">
        <f>시기외!AY18*$G$3+AY17*(1-$G$3)</f>
        <v>4.7040544109154818E-4</v>
      </c>
      <c r="AZ18" s="28">
        <f>외인!AZ18</f>
        <v>2019110.2</v>
      </c>
      <c r="BA18" s="28">
        <f>시기외!BA18*$G$3+BA17*(1-$G$3)</f>
        <v>-5.6479821473544188E-3</v>
      </c>
      <c r="BB18" s="28">
        <f>외인!BB18</f>
        <v>96767.2</v>
      </c>
      <c r="BC18" s="28">
        <f>시기외!BC18*$G$3+BC17*(1-$G$3)</f>
        <v>-1.2877814945894166E-4</v>
      </c>
      <c r="BD18" s="28">
        <f>외인!BD18</f>
        <v>40014</v>
      </c>
      <c r="BE18" s="28">
        <f>시기외!BE18*$G$3+BE17*(1-$G$3)</f>
        <v>-1.364999421842087E-2</v>
      </c>
      <c r="BF18" s="28">
        <f>외인!BF18</f>
        <v>0</v>
      </c>
      <c r="BG18" s="28" t="e">
        <f>시기외!BG18*$G$3+BG17*(1-$G$3)</f>
        <v>#DIV/0!</v>
      </c>
      <c r="BH18" s="28">
        <f>외인!BH18</f>
        <v>90510.05</v>
      </c>
      <c r="BI18" s="28">
        <f>시기외!BI18*$G$3+BI17*(1-$G$3)</f>
        <v>-3.315562408877407E-3</v>
      </c>
      <c r="BJ18" s="28">
        <f>외인!BJ18</f>
        <v>115339.16</v>
      </c>
      <c r="BK18" s="28">
        <f>시기외!BK18*$G$3+BK17*(1-$G$3)</f>
        <v>1.5074032702903392E-3</v>
      </c>
      <c r="BL18" s="28">
        <f>외인!BL18</f>
        <v>49073.43</v>
      </c>
      <c r="BM18" s="28">
        <f>시기외!BM18*$G$3+BM17*(1-$G$3)</f>
        <v>-2.1126192995452866E-3</v>
      </c>
      <c r="BN18" s="28">
        <f>외인!BN18</f>
        <v>43717.01</v>
      </c>
      <c r="BO18" s="28">
        <f>시기외!BO18*$G$3+BO17*(1-$G$3)</f>
        <v>-4.2424130810161994E-3</v>
      </c>
      <c r="BP18" s="28">
        <f>외인!BP18</f>
        <v>61740.13</v>
      </c>
      <c r="BQ18" s="28">
        <f>시기외!BQ18*$G$3+BQ17*(1-$G$3)</f>
        <v>7.3493620576421692E-4</v>
      </c>
      <c r="BR18" s="28">
        <f>외인!BR18</f>
        <v>245119.59</v>
      </c>
      <c r="BS18" s="28">
        <f>시기외!BS18*$G$3+BS17*(1-$G$3)</f>
        <v>1.6959536755634199E-3</v>
      </c>
      <c r="BT18" s="28">
        <f>외인!BT18</f>
        <v>1925771.57</v>
      </c>
      <c r="BU18" s="28">
        <f>시기외!BU18*$G$3+BU17*(1-$G$3)</f>
        <v>-5.8228318499373164E-3</v>
      </c>
      <c r="BV18" s="28">
        <f>외인!BV18</f>
        <v>376882.49</v>
      </c>
      <c r="BW18" s="28">
        <f>시기외!BW18*$G$3+BW17*(1-$G$3)</f>
        <v>-6.9108724947616819E-4</v>
      </c>
      <c r="BX18" s="28">
        <f>외인!BX18</f>
        <v>75832.37</v>
      </c>
      <c r="BY18" s="28">
        <f>시기외!BY18*$G$3+BY17*(1-$G$3)</f>
        <v>-2.7331834523862215E-3</v>
      </c>
      <c r="BZ18" s="28">
        <f>외인!BZ18</f>
        <v>260382.24</v>
      </c>
      <c r="CA18" s="28">
        <f>시기외!CA18*$G$3+CA17*(1-$G$3)</f>
        <v>-4.4883401559721921E-3</v>
      </c>
      <c r="CB18" s="28">
        <f>외인!CB18</f>
        <v>12745.86</v>
      </c>
      <c r="CC18" s="28">
        <f>시기외!CC18*$G$3+CC17*(1-$G$3)</f>
        <v>1.449262166090956E-4</v>
      </c>
      <c r="CD18" s="28">
        <f>외인!CD18</f>
        <v>34076.720000000001</v>
      </c>
      <c r="CE18" s="28">
        <f>시기외!CE18*$G$3+CE17*(1-$G$3)</f>
        <v>5.9275173070036618E-4</v>
      </c>
      <c r="CF18" s="28">
        <f>외인!CF18</f>
        <v>23011.48</v>
      </c>
      <c r="CG18" s="28">
        <f>시기외!CG18*$G$3+CG17*(1-$G$3)</f>
        <v>1.6401759825731314E-3</v>
      </c>
      <c r="CH18" s="28">
        <f>외인!CH18</f>
        <v>65831.399999999994</v>
      </c>
      <c r="CI18" s="28">
        <f>시기외!CI18*$G$3+CI17*(1-$G$3)</f>
        <v>-9.0139726614128313E-4</v>
      </c>
      <c r="CJ18" s="28">
        <f>외인!CJ18</f>
        <v>388134.22</v>
      </c>
      <c r="CK18" s="28">
        <f>시기외!CK18*$G$3+CK17*(1-$G$3)</f>
        <v>4.0287721505196713E-3</v>
      </c>
      <c r="CL18" s="28">
        <f>외인!CL18</f>
        <v>223932.79</v>
      </c>
      <c r="CM18" s="28">
        <f>시기외!CM18*$G$3+CM17*(1-$G$3)</f>
        <v>-3.5882814224138447E-4</v>
      </c>
      <c r="CN18" s="28">
        <f>외인!CN18</f>
        <v>117200.1</v>
      </c>
      <c r="CO18" s="28">
        <f>시기외!CO18*$G$3+CO17*(1-$G$3)</f>
        <v>7.3910518303138908E-4</v>
      </c>
      <c r="CP18" s="28">
        <f>외인!CP18</f>
        <v>97389.87</v>
      </c>
      <c r="CQ18" s="28">
        <f>시기외!CQ18*$G$3+CQ17*(1-$G$3)</f>
        <v>-4.9982430130202028E-5</v>
      </c>
      <c r="CR18" s="28">
        <f>외인!CR18</f>
        <v>164885.95000000001</v>
      </c>
      <c r="CS18" s="28">
        <f>시기외!CS18*$G$3+CS17*(1-$G$3)</f>
        <v>3.411327781160885E-4</v>
      </c>
      <c r="CT18" s="28">
        <f>외인!CT18</f>
        <v>103023.97</v>
      </c>
      <c r="CU18" s="28">
        <f>시기외!CU18*$G$3+CU17*(1-$G$3)</f>
        <v>4.8055701750642004E-3</v>
      </c>
      <c r="CV18" s="28">
        <f>외인!CV18</f>
        <v>1925771.57</v>
      </c>
      <c r="CW18" s="28">
        <f>시기외!CW18*$G$3+CW17*(1-$G$3)</f>
        <v>-5.8228318499373164E-3</v>
      </c>
      <c r="CX18" s="28">
        <f>외인!CX18</f>
        <v>193233.4</v>
      </c>
      <c r="CY18" s="28">
        <f>시기외!CY18*$G$3+CY17*(1-$G$3)</f>
        <v>1.2658635971214099E-3</v>
      </c>
      <c r="CZ18" s="28">
        <f>외인!CZ18</f>
        <v>17200.169999999998</v>
      </c>
      <c r="DA18" s="28">
        <f>시기외!DA18*$G$3+DA17*(1-$G$3)</f>
        <v>-4.9943437237801383E-4</v>
      </c>
      <c r="DB18" s="28">
        <f>외인!DB18</f>
        <v>40014</v>
      </c>
      <c r="DC18" s="28">
        <f>시기외!DC18*$G$3+DC17*(1-$G$3)</f>
        <v>-1.364999421842087E-2</v>
      </c>
      <c r="DD18" s="28">
        <f>외인!DD18</f>
        <v>8382.43</v>
      </c>
      <c r="DE18" s="28">
        <f>시기외!DE18*$G$3+DE17*(1-$G$3)</f>
        <v>-1.2547564098985957E-2</v>
      </c>
      <c r="DF18" s="28">
        <f>외인!DF18</f>
        <v>56755.83</v>
      </c>
      <c r="DG18" s="28">
        <f>시기외!DG18*$G$3+DG17*(1-$G$3)</f>
        <v>-2.9842646664803769E-3</v>
      </c>
      <c r="DH18" s="28">
        <f>외인!DH18</f>
        <v>26074.65</v>
      </c>
      <c r="DI18" s="28">
        <f>시기외!DI18*$G$3+DI17*(1-$G$3)</f>
        <v>7.6938914189876671E-4</v>
      </c>
      <c r="DJ18" s="28">
        <f>외인!DJ18</f>
        <v>565286.55000000005</v>
      </c>
      <c r="DK18" s="28">
        <f>시기외!DK18*$G$3+DK17*(1-$G$3)</f>
        <v>8.778196728608282E-4</v>
      </c>
      <c r="DL18" s="28">
        <f>외인!DL18</f>
        <v>91766.18</v>
      </c>
      <c r="DM18" s="28">
        <f>시기외!DM18*$G$3+DM17*(1-$G$3)</f>
        <v>9.3405750337143337E-4</v>
      </c>
      <c r="DN18" s="28">
        <f>외인!DN18</f>
        <v>1925771.57</v>
      </c>
      <c r="DO18" s="28">
        <f>시기외!DO18*$G$3+DO17*(1-$G$3)</f>
        <v>-5.8228318499373164E-3</v>
      </c>
      <c r="DP18" s="28">
        <f>외인!DP18</f>
        <v>83408.98</v>
      </c>
      <c r="DQ18" s="28">
        <f>시기외!DQ18*$G$3+DQ17*(1-$G$3)</f>
        <v>8.377831290377195E-3</v>
      </c>
      <c r="DR18" s="28">
        <f>외인!DR18</f>
        <v>39022.910000000003</v>
      </c>
      <c r="DS18" s="28">
        <f>시기외!DS18*$G$3+DS17*(1-$G$3)</f>
        <v>2.1342345833842958E-3</v>
      </c>
      <c r="DT18" s="28">
        <f>외인!DT18</f>
        <v>130743.86</v>
      </c>
      <c r="DU18" s="28">
        <f>시기외!DU18*$G$3+DU17*(1-$G$3)</f>
        <v>4.6568370823449649E-4</v>
      </c>
      <c r="DV18" s="28">
        <f>외인!DV18</f>
        <v>33974.49</v>
      </c>
      <c r="DW18" s="28">
        <f>시기외!DW18*$G$3+DW17*(1-$G$3)</f>
        <v>-1.3820867943325509E-4</v>
      </c>
      <c r="DX18" s="28">
        <f>외인!DX18</f>
        <v>106046.28</v>
      </c>
      <c r="DY18" s="28">
        <f>시기외!DY18*$G$3+DY17*(1-$G$3)</f>
        <v>1.183023547149006E-2</v>
      </c>
      <c r="DZ18" s="28">
        <f>외인!DZ18</f>
        <v>10028.780000000001</v>
      </c>
      <c r="EA18" s="28">
        <f>시기외!EA18*$G$3+EA17*(1-$G$3)</f>
        <v>3.1654932964934796E-3</v>
      </c>
      <c r="EB18" s="28">
        <f>외인!EB18</f>
        <v>13382.54</v>
      </c>
      <c r="EC18" s="28">
        <f>시기외!EC18*$G$3+EC17*(1-$G$3)</f>
        <v>1.8649727410284115E-3</v>
      </c>
      <c r="ED18" s="28">
        <f>외인!ED18</f>
        <v>10785.38</v>
      </c>
      <c r="EE18" s="28">
        <f>시기외!EE18*$G$3+EE17*(1-$G$3)</f>
        <v>6.8492949096415224E-3</v>
      </c>
      <c r="EF18" s="28">
        <f>외인!EF18</f>
        <v>251590.37</v>
      </c>
      <c r="EG18" s="28">
        <f>시기외!EG18*$G$3+EG17*(1-$G$3)</f>
        <v>2.5959352696078371E-3</v>
      </c>
      <c r="EH18" s="28">
        <f>외인!EH18</f>
        <v>175875.12</v>
      </c>
      <c r="EI18" s="28">
        <f>시기외!EI18*$G$3+EI17*(1-$G$3)</f>
        <v>-6.4223502665222243E-5</v>
      </c>
      <c r="EJ18" s="28">
        <f>외인!EJ18</f>
        <v>91145.58</v>
      </c>
      <c r="EK18" s="28">
        <f>시기외!EK18*$G$3+EK17*(1-$G$3)</f>
        <v>2.3099920993977871E-4</v>
      </c>
      <c r="EL18" s="28">
        <f>외인!EL18</f>
        <v>36500.959999999999</v>
      </c>
      <c r="EM18" s="28">
        <f>시기외!EM18*$G$3+EM17*(1-$G$3)</f>
        <v>6.7417319310798796E-4</v>
      </c>
      <c r="EN18" s="28">
        <f>외인!EN18</f>
        <v>39022.910000000003</v>
      </c>
      <c r="EO18" s="28">
        <f>시기외!EO18*$G$3+EO17*(1-$G$3)</f>
        <v>2.1342345833842958E-3</v>
      </c>
      <c r="EP18" s="28">
        <f>외인!EP18</f>
        <v>176254.97</v>
      </c>
      <c r="EQ18" s="28">
        <f>시기외!EQ18*$G$3+EQ17*(1-$G$3)</f>
        <v>-1.5271429094103738E-3</v>
      </c>
      <c r="ER18" s="28">
        <f>외인!ER18</f>
        <v>13732.19</v>
      </c>
      <c r="ES18" s="28">
        <f>시기외!ES18*$G$3+ES17*(1-$G$3)</f>
        <v>1.2459600226605513E-2</v>
      </c>
      <c r="ET18" s="28">
        <f>외인!ET18</f>
        <v>111965.23</v>
      </c>
      <c r="EU18" s="28">
        <f>시기외!EU18*$G$3+EU17*(1-$G$3)</f>
        <v>1.7567123254856676E-3</v>
      </c>
      <c r="EV18" s="28">
        <f>외인!EV18</f>
        <v>47100.97</v>
      </c>
      <c r="EW18" s="28">
        <f>시기외!EW18*$G$3+EW17*(1-$G$3)</f>
        <v>-2.1379750499044871E-4</v>
      </c>
      <c r="EX18" s="28">
        <f>외인!EX18</f>
        <v>50288.9</v>
      </c>
      <c r="EY18" s="28">
        <f>시기외!EY18*$G$3+EY17*(1-$G$3)</f>
        <v>1.0513567246497014E-4</v>
      </c>
    </row>
    <row r="19" spans="1:155">
      <c r="A19" s="27">
        <f>외인!A19</f>
        <v>46092</v>
      </c>
      <c r="B19" s="28">
        <f>외인!B19</f>
        <v>4485296.71</v>
      </c>
      <c r="C19" s="28">
        <f>시기외!C19*$G$3+C18*(1-$G$3)</f>
        <v>-3.2899559318537723E-3</v>
      </c>
      <c r="D19" s="28">
        <f>외인!D19</f>
        <v>625383.99</v>
      </c>
      <c r="E19" s="28">
        <f>시기외!E19*$G$3+E18*(1-$G$3)</f>
        <v>6.7690388154909333E-3</v>
      </c>
      <c r="F19" s="28">
        <f>외인!F19</f>
        <v>1923116.88</v>
      </c>
      <c r="G19" s="28">
        <f>시기외!G19*$G$3+G18*(1-$G$3)</f>
        <v>-4.920220261991448E-3</v>
      </c>
      <c r="H19" s="28">
        <f>외인!H19</f>
        <v>278657.98</v>
      </c>
      <c r="I19" s="28">
        <f>시기외!I19*$G$3+I18*(1-$G$3)</f>
        <v>4.9620585976168101E-4</v>
      </c>
      <c r="J19" s="28">
        <f>외인!J19</f>
        <v>37928.959999999999</v>
      </c>
      <c r="K19" s="28">
        <f>시기외!K19*$G$3+K18*(1-$G$3)</f>
        <v>2.9434990410203182E-3</v>
      </c>
      <c r="L19" s="28">
        <f>외인!L19</f>
        <v>257824.72</v>
      </c>
      <c r="M19" s="28">
        <f>시기외!M19*$G$3+M18*(1-$G$3)</f>
        <v>2.1479872575986495E-4</v>
      </c>
      <c r="N19" s="28">
        <f>외인!N19</f>
        <v>242950.39999999999</v>
      </c>
      <c r="O19" s="28">
        <f>시기외!O19*$G$3+O18*(1-$G$3)</f>
        <v>-5.1491479732542322E-3</v>
      </c>
      <c r="P19" s="28">
        <f>외인!P19</f>
        <v>199728.49</v>
      </c>
      <c r="Q19" s="28">
        <f>시기외!Q19*$G$3+Q18*(1-$G$3)</f>
        <v>2.8799315575352121E-3</v>
      </c>
      <c r="R19" s="28">
        <f>외인!R19</f>
        <v>131703.89000000001</v>
      </c>
      <c r="S19" s="28">
        <f>시기외!S19*$G$3+S18*(1-$G$3)</f>
        <v>3.5887713496926793E-4</v>
      </c>
      <c r="T19" s="28">
        <f>외인!T19</f>
        <v>8415.2000000000007</v>
      </c>
      <c r="U19" s="28">
        <f>시기외!U19*$G$3+U18*(1-$G$3)</f>
        <v>-1.1961761148013761E-2</v>
      </c>
      <c r="V19" s="28">
        <f>외인!V19</f>
        <v>104072.18</v>
      </c>
      <c r="W19" s="28">
        <f>시기외!W19*$G$3+W18*(1-$G$3)</f>
        <v>1.1040585231783352E-2</v>
      </c>
      <c r="X19" s="28">
        <f>외인!X19</f>
        <v>1911005.79</v>
      </c>
      <c r="Y19" s="28">
        <f>시기외!Y19*$G$3+Y18*(1-$G$3)</f>
        <v>-5.7682456339042355E-3</v>
      </c>
      <c r="Z19" s="28">
        <f>외인!Z19</f>
        <v>47728.52</v>
      </c>
      <c r="AA19" s="28">
        <f>시기외!AA19*$G$3+AA18*(1-$G$3)</f>
        <v>-2.1462900023823655E-4</v>
      </c>
      <c r="AB19" s="28">
        <f>외인!AB19</f>
        <v>201210.33</v>
      </c>
      <c r="AC19" s="28">
        <f>시기외!AC19*$G$3+AC18*(1-$G$3)</f>
        <v>4.757092178736468E-5</v>
      </c>
      <c r="AD19" s="28">
        <f>외인!AD19</f>
        <v>19885.150000000001</v>
      </c>
      <c r="AE19" s="28">
        <f>시기외!AE19*$G$3+AE18*(1-$G$3)</f>
        <v>-3.3673365008673973E-3</v>
      </c>
      <c r="AF19" s="28">
        <f>외인!AF19</f>
        <v>24463.98</v>
      </c>
      <c r="AG19" s="28">
        <f>시기외!AG19*$G$3+AG18*(1-$G$3)</f>
        <v>-2.7921363797792239E-3</v>
      </c>
      <c r="AH19" s="28">
        <f>외인!AH19</f>
        <v>206873.42</v>
      </c>
      <c r="AI19" s="28">
        <f>시기외!AI19*$G$3+AI18*(1-$G$3)</f>
        <v>1.5077629210235506E-3</v>
      </c>
      <c r="AJ19" s="28">
        <f>외인!AJ19</f>
        <v>114174.78</v>
      </c>
      <c r="AK19" s="28">
        <f>시기외!AK19*$G$3+AK18*(1-$G$3)</f>
        <v>-1.4659047671358931E-3</v>
      </c>
      <c r="AL19" s="28">
        <f>외인!AL19</f>
        <v>88048.76</v>
      </c>
      <c r="AM19" s="28">
        <f>시기외!AM19*$G$3+AM18*(1-$G$3)</f>
        <v>1.1581716754580911E-3</v>
      </c>
      <c r="AN19" s="28">
        <f>외인!AN19</f>
        <v>174234.05</v>
      </c>
      <c r="AO19" s="28">
        <f>시기외!AO19*$G$3+AO18*(1-$G$3)</f>
        <v>-7.3256275125969245E-3</v>
      </c>
      <c r="AP19" s="28">
        <f>외인!AP19</f>
        <v>112248.56</v>
      </c>
      <c r="AQ19" s="28">
        <f>시기외!AQ19*$G$3+AQ18*(1-$G$3)</f>
        <v>1.6137106204138776E-3</v>
      </c>
      <c r="AR19" s="28">
        <f>외인!AR19</f>
        <v>24035.87</v>
      </c>
      <c r="AS19" s="28">
        <f>시기외!AS19*$G$3+AS18*(1-$G$3)</f>
        <v>-3.2696291615705256E-3</v>
      </c>
      <c r="AT19" s="28">
        <f>외인!AT19</f>
        <v>78704.31</v>
      </c>
      <c r="AU19" s="28">
        <f>시기외!AU19*$G$3+AU18*(1-$G$3)</f>
        <v>3.538877887379114E-5</v>
      </c>
      <c r="AV19" s="28">
        <f>외인!AV19</f>
        <v>48232.71</v>
      </c>
      <c r="AW19" s="28">
        <f>시기외!AW19*$G$3+AW18*(1-$G$3)</f>
        <v>-3.7902720995038552E-4</v>
      </c>
      <c r="AX19" s="28">
        <f>외인!AX19</f>
        <v>53134.44</v>
      </c>
      <c r="AY19" s="28">
        <f>시기외!AY19*$G$3+AY18*(1-$G$3)</f>
        <v>1.5534894765596973E-4</v>
      </c>
      <c r="AZ19" s="28">
        <f>외인!AZ19</f>
        <v>2040049.76</v>
      </c>
      <c r="BA19" s="28">
        <f>시기외!BA19*$G$3+BA18*(1-$G$3)</f>
        <v>-5.3861786340985516E-3</v>
      </c>
      <c r="BB19" s="28">
        <f>외인!BB19</f>
        <v>100959.4</v>
      </c>
      <c r="BC19" s="28">
        <f>시기외!BC19*$G$3+BC18*(1-$G$3)</f>
        <v>-1.1807977873691906E-4</v>
      </c>
      <c r="BD19" s="28">
        <f>외인!BD19</f>
        <v>40171.39</v>
      </c>
      <c r="BE19" s="28">
        <f>시기외!BE19*$G$3+BE18*(1-$G$3)</f>
        <v>-1.3076213390184046E-2</v>
      </c>
      <c r="BF19" s="28">
        <f>외인!BF19</f>
        <v>0</v>
      </c>
      <c r="BG19" s="28" t="e">
        <f>시기외!BG19*$G$3+BG18*(1-$G$3)</f>
        <v>#DIV/0!</v>
      </c>
      <c r="BH19" s="28">
        <f>외인!BH19</f>
        <v>90842.73</v>
      </c>
      <c r="BI19" s="28">
        <f>시기외!BI19*$G$3+BI18*(1-$G$3)</f>
        <v>-3.1182130054529596E-3</v>
      </c>
      <c r="BJ19" s="28">
        <f>외인!BJ19</f>
        <v>116327.94</v>
      </c>
      <c r="BK19" s="28">
        <f>시기외!BK19*$G$3+BK18*(1-$G$3)</f>
        <v>1.1985426492626694E-3</v>
      </c>
      <c r="BL19" s="28">
        <f>외인!BL19</f>
        <v>50135.87</v>
      </c>
      <c r="BM19" s="28">
        <f>시기외!BM19*$G$3+BM18*(1-$G$3)</f>
        <v>-2.0565523867940062E-3</v>
      </c>
      <c r="BN19" s="28">
        <f>외인!BN19</f>
        <v>44356.29</v>
      </c>
      <c r="BO19" s="28">
        <f>시기외!BO19*$G$3+BO18*(1-$G$3)</f>
        <v>-4.2309274580345753E-3</v>
      </c>
      <c r="BP19" s="28">
        <f>외인!BP19</f>
        <v>63462.48</v>
      </c>
      <c r="BQ19" s="28">
        <f>시기외!BQ19*$G$3+BQ18*(1-$G$3)</f>
        <v>4.9862174410109756E-4</v>
      </c>
      <c r="BR19" s="28">
        <f>외인!BR19</f>
        <v>244574.32</v>
      </c>
      <c r="BS19" s="28">
        <f>시기외!BS19*$G$3+BS18*(1-$G$3)</f>
        <v>1.5883936362348539E-3</v>
      </c>
      <c r="BT19" s="28">
        <f>외인!BT19</f>
        <v>1947147.16</v>
      </c>
      <c r="BU19" s="28">
        <f>시기외!BU19*$G$3+BU18*(1-$G$3)</f>
        <v>-5.5427951681633137E-3</v>
      </c>
      <c r="BV19" s="28">
        <f>외인!BV19</f>
        <v>377469.76</v>
      </c>
      <c r="BW19" s="28">
        <f>시기외!BW19*$G$3+BW18*(1-$G$3)</f>
        <v>-6.3856118002482214E-4</v>
      </c>
      <c r="BX19" s="28">
        <f>외인!BX19</f>
        <v>75966.67</v>
      </c>
      <c r="BY19" s="28">
        <f>시기외!BY19*$G$3+BY18*(1-$G$3)</f>
        <v>-2.5565164566991559E-3</v>
      </c>
      <c r="BZ19" s="28">
        <f>외인!BZ19</f>
        <v>262282.81</v>
      </c>
      <c r="CA19" s="28">
        <f>시기외!CA19*$G$3+CA18*(1-$G$3)</f>
        <v>-4.5126016495685229E-3</v>
      </c>
      <c r="CB19" s="28">
        <f>외인!CB19</f>
        <v>12902.19</v>
      </c>
      <c r="CC19" s="28">
        <f>시기외!CC19*$G$3+CC18*(1-$G$3)</f>
        <v>-1.6113716994319385E-5</v>
      </c>
      <c r="CD19" s="28">
        <f>외인!CD19</f>
        <v>34142.99</v>
      </c>
      <c r="CE19" s="28">
        <f>시기외!CE19*$G$3+CE18*(1-$G$3)</f>
        <v>4.4318832232351669E-4</v>
      </c>
      <c r="CF19" s="28">
        <f>외인!CF19</f>
        <v>23498.73</v>
      </c>
      <c r="CG19" s="28">
        <f>시기외!CG19*$G$3+CG18*(1-$G$3)</f>
        <v>1.4904057055727534E-3</v>
      </c>
      <c r="CH19" s="28">
        <f>외인!CH19</f>
        <v>66892.100000000006</v>
      </c>
      <c r="CI19" s="28">
        <f>시기외!CI19*$G$3+CI18*(1-$G$3)</f>
        <v>-8.7130307845201076E-4</v>
      </c>
      <c r="CJ19" s="28">
        <f>외인!CJ19</f>
        <v>391222.28</v>
      </c>
      <c r="CK19" s="28">
        <f>시기외!CK19*$G$3+CK18*(1-$G$3)</f>
        <v>3.7573160841387044E-3</v>
      </c>
      <c r="CL19" s="28">
        <f>외인!CL19</f>
        <v>229335.75</v>
      </c>
      <c r="CM19" s="28">
        <f>시기외!CM19*$G$3+CM18*(1-$G$3)</f>
        <v>-4.2046440451364183E-4</v>
      </c>
      <c r="CN19" s="28">
        <f>외인!CN19</f>
        <v>124233.46</v>
      </c>
      <c r="CO19" s="28">
        <f>시기외!CO19*$G$3+CO18*(1-$G$3)</f>
        <v>6.2932883239229112E-4</v>
      </c>
      <c r="CP19" s="28">
        <f>외인!CP19</f>
        <v>101590.08</v>
      </c>
      <c r="CQ19" s="28">
        <f>시기외!CQ19*$G$3+CQ18*(1-$G$3)</f>
        <v>-4.4267582938704857E-5</v>
      </c>
      <c r="CR19" s="28">
        <f>외인!CR19</f>
        <v>164680.71</v>
      </c>
      <c r="CS19" s="28">
        <f>시기외!CS19*$G$3+CS18*(1-$G$3)</f>
        <v>2.5309800617178313E-4</v>
      </c>
      <c r="CT19" s="28">
        <f>외인!CT19</f>
        <v>104922.22</v>
      </c>
      <c r="CU19" s="28">
        <f>시기외!CU19*$G$3+CU18*(1-$G$3)</f>
        <v>4.6035220285041596E-3</v>
      </c>
      <c r="CV19" s="28">
        <f>외인!CV19</f>
        <v>1947147.16</v>
      </c>
      <c r="CW19" s="28">
        <f>시기외!CW19*$G$3+CW18*(1-$G$3)</f>
        <v>-5.5427951681633137E-3</v>
      </c>
      <c r="CX19" s="28">
        <f>외인!CX19</f>
        <v>193505.99</v>
      </c>
      <c r="CY19" s="28">
        <f>시기외!CY19*$G$3+CY18*(1-$G$3)</f>
        <v>1.1451812621270869E-3</v>
      </c>
      <c r="CZ19" s="28">
        <f>외인!CZ19</f>
        <v>17276.21</v>
      </c>
      <c r="DA19" s="28">
        <f>시기외!DA19*$G$3+DA18*(1-$G$3)</f>
        <v>-5.4356127847682116E-4</v>
      </c>
      <c r="DB19" s="28">
        <f>외인!DB19</f>
        <v>40171.39</v>
      </c>
      <c r="DC19" s="28">
        <f>시기외!DC19*$G$3+DC18*(1-$G$3)</f>
        <v>-1.3076213390184046E-2</v>
      </c>
      <c r="DD19" s="28">
        <f>외인!DD19</f>
        <v>8415.2000000000007</v>
      </c>
      <c r="DE19" s="28">
        <f>시기외!DE19*$G$3+DE18*(1-$G$3)</f>
        <v>-1.1961761148013761E-2</v>
      </c>
      <c r="DF19" s="28">
        <f>외인!DF19</f>
        <v>57105.54</v>
      </c>
      <c r="DG19" s="28">
        <f>시기외!DG19*$G$3+DG18*(1-$G$3)</f>
        <v>-2.7921472936789627E-3</v>
      </c>
      <c r="DH19" s="28">
        <f>외인!DH19</f>
        <v>26086.639999999999</v>
      </c>
      <c r="DI19" s="28">
        <f>시기외!DI19*$G$3+DI18*(1-$G$3)</f>
        <v>6.4143723336791757E-4</v>
      </c>
      <c r="DJ19" s="28">
        <f>외인!DJ19</f>
        <v>569685.69999999995</v>
      </c>
      <c r="DK19" s="28">
        <f>시기외!DK19*$G$3+DK18*(1-$G$3)</f>
        <v>8.2431891637059843E-4</v>
      </c>
      <c r="DL19" s="28">
        <f>외인!DL19</f>
        <v>98358.05</v>
      </c>
      <c r="DM19" s="28">
        <f>시기외!DM19*$G$3+DM18*(1-$G$3)</f>
        <v>8.0302296350748346E-4</v>
      </c>
      <c r="DN19" s="28">
        <f>외인!DN19</f>
        <v>1947147.16</v>
      </c>
      <c r="DO19" s="28">
        <f>시기외!DO19*$G$3+DO18*(1-$G$3)</f>
        <v>-5.5427951681633137E-3</v>
      </c>
      <c r="DP19" s="28">
        <f>외인!DP19</f>
        <v>82399.360000000001</v>
      </c>
      <c r="DQ19" s="28">
        <f>시기외!DQ19*$G$3+DQ18*(1-$G$3)</f>
        <v>7.8246914884687602E-3</v>
      </c>
      <c r="DR19" s="28">
        <f>외인!DR19</f>
        <v>39747.440000000002</v>
      </c>
      <c r="DS19" s="28">
        <f>시기외!DS19*$G$3+DS18*(1-$G$3)</f>
        <v>2.0900475101874785E-3</v>
      </c>
      <c r="DT19" s="28">
        <f>외인!DT19</f>
        <v>131703.89000000001</v>
      </c>
      <c r="DU19" s="28">
        <f>시기외!DU19*$G$3+DU18*(1-$G$3)</f>
        <v>3.5887713496926793E-4</v>
      </c>
      <c r="DV19" s="28">
        <f>외인!DV19</f>
        <v>32827.96</v>
      </c>
      <c r="DW19" s="28">
        <f>시기외!DW19*$G$3+DW18*(1-$G$3)</f>
        <v>-1.4843684175882166E-4</v>
      </c>
      <c r="DX19" s="28">
        <f>외인!DX19</f>
        <v>104072.18</v>
      </c>
      <c r="DY19" s="28">
        <f>시기외!DY19*$G$3+DY18*(1-$G$3)</f>
        <v>1.1040585231783352E-2</v>
      </c>
      <c r="DZ19" s="28">
        <f>외인!DZ19</f>
        <v>9904.18</v>
      </c>
      <c r="EA19" s="28">
        <f>시기외!EA19*$G$3+EA18*(1-$G$3)</f>
        <v>2.9126885854764794E-3</v>
      </c>
      <c r="EB19" s="28">
        <f>외인!EB19</f>
        <v>13325.78</v>
      </c>
      <c r="EC19" s="28">
        <f>시기외!EC19*$G$3+EC18*(1-$G$3)</f>
        <v>1.6092044235379887E-3</v>
      </c>
      <c r="ED19" s="28">
        <f>외인!ED19</f>
        <v>10778.25</v>
      </c>
      <c r="EE19" s="28">
        <f>시기외!EE19*$G$3+EE18*(1-$G$3)</f>
        <v>6.6604824754107634E-3</v>
      </c>
      <c r="EF19" s="28">
        <f>외인!EF19</f>
        <v>255744.25</v>
      </c>
      <c r="EG19" s="28">
        <f>시기외!EG19*$G$3+EG18*(1-$G$3)</f>
        <v>2.4144184211751913E-3</v>
      </c>
      <c r="EH19" s="28">
        <f>외인!EH19</f>
        <v>180290.42</v>
      </c>
      <c r="EI19" s="28">
        <f>시기외!EI19*$G$3+EI18*(1-$G$3)</f>
        <v>-7.49802697420292E-5</v>
      </c>
      <c r="EJ19" s="28">
        <f>외인!EJ19</f>
        <v>93086.35</v>
      </c>
      <c r="EK19" s="28">
        <f>시기외!EK19*$G$3+EK18*(1-$G$3)</f>
        <v>2.2646111107010695E-4</v>
      </c>
      <c r="EL19" s="28">
        <f>외인!EL19</f>
        <v>36590.79</v>
      </c>
      <c r="EM19" s="28">
        <f>시기외!EM19*$G$3+EM18*(1-$G$3)</f>
        <v>5.2882487978035903E-4</v>
      </c>
      <c r="EN19" s="28">
        <f>외인!EN19</f>
        <v>39747.440000000002</v>
      </c>
      <c r="EO19" s="28">
        <f>시기외!EO19*$G$3+EO18*(1-$G$3)</f>
        <v>2.0900475101874785E-3</v>
      </c>
      <c r="EP19" s="28">
        <f>외인!EP19</f>
        <v>172172.64</v>
      </c>
      <c r="EQ19" s="28">
        <f>시기외!EQ19*$G$3+EQ18*(1-$G$3)</f>
        <v>-1.411078429715495E-3</v>
      </c>
      <c r="ER19" s="28">
        <f>외인!ER19</f>
        <v>14345.79</v>
      </c>
      <c r="ES19" s="28">
        <f>시기외!ES19*$G$3+ES18*(1-$G$3)</f>
        <v>1.2378570862100329E-2</v>
      </c>
      <c r="ET19" s="28">
        <f>외인!ET19</f>
        <v>112248.56</v>
      </c>
      <c r="EU19" s="28">
        <f>시기외!EU19*$G$3+EU18*(1-$G$3)</f>
        <v>1.6137106204138776E-3</v>
      </c>
      <c r="EV19" s="28">
        <f>외인!EV19</f>
        <v>47728.52</v>
      </c>
      <c r="EW19" s="28">
        <f>시기외!EW19*$G$3+EW18*(1-$G$3)</f>
        <v>-2.1462900023823655E-4</v>
      </c>
      <c r="EX19" s="28">
        <f>외인!EX19</f>
        <v>53861.56</v>
      </c>
      <c r="EY19" s="28">
        <f>시기외!EY19*$G$3+EY18*(1-$G$3)</f>
        <v>1.1592771409414722E-4</v>
      </c>
    </row>
    <row r="20" spans="1:155">
      <c r="A20" s="27">
        <f>외인!A20</f>
        <v>46093</v>
      </c>
      <c r="B20" s="28">
        <f>외인!B20</f>
        <v>4463912.18</v>
      </c>
      <c r="C20" s="28">
        <f>시기외!C20*$G$3+C19*(1-$G$3)</f>
        <v>-3.1725124565894973E-3</v>
      </c>
      <c r="D20" s="28">
        <f>외인!D20</f>
        <v>631878.52</v>
      </c>
      <c r="E20" s="28">
        <f>시기외!E20*$G$3+E19*(1-$G$3)</f>
        <v>6.1482889038646984E-3</v>
      </c>
      <c r="F20" s="28">
        <f>외인!F20</f>
        <v>1905040.93</v>
      </c>
      <c r="G20" s="28">
        <f>시기외!G20*$G$3+G19*(1-$G$3)</f>
        <v>-4.7511961504490708E-3</v>
      </c>
      <c r="H20" s="28">
        <f>외인!H20</f>
        <v>281388.55</v>
      </c>
      <c r="I20" s="28">
        <f>시기외!I20*$G$3+I19*(1-$G$3)</f>
        <v>2.9630126958245289E-4</v>
      </c>
      <c r="J20" s="28">
        <f>외인!J20</f>
        <v>38064.32</v>
      </c>
      <c r="K20" s="28">
        <f>시기외!K20*$G$3+K19*(1-$G$3)</f>
        <v>2.8030695056539615E-3</v>
      </c>
      <c r="L20" s="28">
        <f>외인!L20</f>
        <v>260534.04</v>
      </c>
      <c r="M20" s="28">
        <f>시기외!M20*$G$3+M19*(1-$G$3)</f>
        <v>2.8485578261388205E-5</v>
      </c>
      <c r="N20" s="28">
        <f>외인!N20</f>
        <v>242451.23</v>
      </c>
      <c r="O20" s="28">
        <f>시기외!O20*$G$3+O19*(1-$G$3)</f>
        <v>-5.1109800040545139E-3</v>
      </c>
      <c r="P20" s="28">
        <f>외인!P20</f>
        <v>198163.02</v>
      </c>
      <c r="Q20" s="28">
        <f>시기외!Q20*$G$3+Q19*(1-$G$3)</f>
        <v>2.5434013258866612E-3</v>
      </c>
      <c r="R20" s="28">
        <f>외인!R20</f>
        <v>131705.60000000001</v>
      </c>
      <c r="S20" s="28">
        <f>시기외!S20*$G$3+S19*(1-$G$3)</f>
        <v>2.6315515639516391E-4</v>
      </c>
      <c r="T20" s="28">
        <f>외인!T20</f>
        <v>8473.68</v>
      </c>
      <c r="U20" s="28">
        <f>시기외!U20*$G$3+U19*(1-$G$3)</f>
        <v>-1.1395649715168271E-2</v>
      </c>
      <c r="V20" s="28">
        <f>외인!V20</f>
        <v>105319.16</v>
      </c>
      <c r="W20" s="28">
        <f>시기외!W20*$G$3+W19*(1-$G$3)</f>
        <v>9.9267116093510431E-3</v>
      </c>
      <c r="X20" s="28">
        <f>외인!X20</f>
        <v>1882079.84</v>
      </c>
      <c r="Y20" s="28">
        <f>시기외!Y20*$G$3+Y19*(1-$G$3)</f>
        <v>-5.5597844172355455E-3</v>
      </c>
      <c r="Z20" s="28">
        <f>외인!Z20</f>
        <v>46883.4</v>
      </c>
      <c r="AA20" s="28">
        <f>시기외!AA20*$G$3+AA19*(1-$G$3)</f>
        <v>-2.393198253889069E-4</v>
      </c>
      <c r="AB20" s="28">
        <f>외인!AB20</f>
        <v>199815.74</v>
      </c>
      <c r="AC20" s="28">
        <f>시기외!AC20*$G$3+AC19*(1-$G$3)</f>
        <v>2.0195545690616966E-5</v>
      </c>
      <c r="AD20" s="28">
        <f>외인!AD20</f>
        <v>19929.419999999998</v>
      </c>
      <c r="AE20" s="28">
        <f>시기외!AE20*$G$3+AE19*(1-$G$3)</f>
        <v>-3.3752196411839571E-3</v>
      </c>
      <c r="AF20" s="28">
        <f>외인!AF20</f>
        <v>25183.19</v>
      </c>
      <c r="AG20" s="28">
        <f>시기외!AG20*$G$3+AG19*(1-$G$3)</f>
        <v>-2.5148058772645841E-3</v>
      </c>
      <c r="AH20" s="28">
        <f>외인!AH20</f>
        <v>211713.92000000001</v>
      </c>
      <c r="AI20" s="28">
        <f>시기외!AI20*$G$3+AI19*(1-$G$3)</f>
        <v>1.6034810456266677E-3</v>
      </c>
      <c r="AJ20" s="28">
        <f>외인!AJ20</f>
        <v>114095.83</v>
      </c>
      <c r="AK20" s="28">
        <f>시기외!AK20*$G$3+AK19*(1-$G$3)</f>
        <v>-1.4979742216381911E-3</v>
      </c>
      <c r="AL20" s="28">
        <f>외인!AL20</f>
        <v>87553.44</v>
      </c>
      <c r="AM20" s="28">
        <f>시기외!AM20*$G$3+AM19*(1-$G$3)</f>
        <v>9.5033085461988245E-4</v>
      </c>
      <c r="AN20" s="28">
        <f>외인!AN20</f>
        <v>174383.6</v>
      </c>
      <c r="AO20" s="28">
        <f>시기외!AO20*$G$3+AO19*(1-$G$3)</f>
        <v>-7.1991760624369001E-3</v>
      </c>
      <c r="AP20" s="28">
        <f>외인!AP20</f>
        <v>113495.31</v>
      </c>
      <c r="AQ20" s="28">
        <f>시기외!AQ20*$G$3+AQ19*(1-$G$3)</f>
        <v>1.4164248783607378E-3</v>
      </c>
      <c r="AR20" s="28">
        <f>외인!AR20</f>
        <v>24106.27</v>
      </c>
      <c r="AS20" s="28">
        <f>시기외!AS20*$G$3+AS19*(1-$G$3)</f>
        <v>-3.2930791437668196E-3</v>
      </c>
      <c r="AT20" s="28">
        <f>외인!AT20</f>
        <v>78450.320000000007</v>
      </c>
      <c r="AU20" s="28">
        <f>시기외!AU20*$G$3+AU19*(1-$G$3)</f>
        <v>-7.2729903895935803E-5</v>
      </c>
      <c r="AV20" s="28">
        <f>외인!AV20</f>
        <v>47870.879999999997</v>
      </c>
      <c r="AW20" s="28">
        <f>시기외!AW20*$G$3+AW19*(1-$G$3)</f>
        <v>-4.4682630853132483E-4</v>
      </c>
      <c r="AX20" s="28">
        <f>외인!AX20</f>
        <v>54874.18</v>
      </c>
      <c r="AY20" s="28">
        <f>시기외!AY20*$G$3+AY19*(1-$G$3)</f>
        <v>-4.1602559324794067E-6</v>
      </c>
      <c r="AZ20" s="28">
        <f>외인!AZ20</f>
        <v>2010126.32</v>
      </c>
      <c r="BA20" s="28">
        <f>시기외!BA20*$G$3+BA19*(1-$G$3)</f>
        <v>-5.2004368729972762E-3</v>
      </c>
      <c r="BB20" s="28">
        <f>외인!BB20</f>
        <v>98059.26</v>
      </c>
      <c r="BC20" s="28">
        <f>시기외!BC20*$G$3+BC19*(1-$G$3)</f>
        <v>-1.3937543069577799E-4</v>
      </c>
      <c r="BD20" s="28">
        <f>외인!BD20</f>
        <v>40510.75</v>
      </c>
      <c r="BE20" s="28">
        <f>시기외!BE20*$G$3+BE19*(1-$G$3)</f>
        <v>-1.2381588051191678E-2</v>
      </c>
      <c r="BF20" s="28">
        <f>외인!BF20</f>
        <v>0</v>
      </c>
      <c r="BG20" s="28" t="e">
        <f>시기외!BG20*$G$3+BG19*(1-$G$3)</f>
        <v>#DIV/0!</v>
      </c>
      <c r="BH20" s="28">
        <f>외인!BH20</f>
        <v>91544.94</v>
      </c>
      <c r="BI20" s="28">
        <f>시기외!BI20*$G$3+BI19*(1-$G$3)</f>
        <v>-3.0575938227454477E-3</v>
      </c>
      <c r="BJ20" s="28">
        <f>외인!BJ20</f>
        <v>115367.95</v>
      </c>
      <c r="BK20" s="28">
        <f>시기외!BK20*$G$3+BK19*(1-$G$3)</f>
        <v>8.5845627959645304E-4</v>
      </c>
      <c r="BL20" s="28">
        <f>외인!BL20</f>
        <v>50361.34</v>
      </c>
      <c r="BM20" s="28">
        <f>시기외!BM20*$G$3+BM19*(1-$G$3)</f>
        <v>-2.0052479919441231E-3</v>
      </c>
      <c r="BN20" s="28">
        <f>외인!BN20</f>
        <v>44847.86</v>
      </c>
      <c r="BO20" s="28">
        <f>시기외!BO20*$G$3+BO19*(1-$G$3)</f>
        <v>-4.1132984219704235E-3</v>
      </c>
      <c r="BP20" s="28">
        <f>외인!BP20</f>
        <v>64778.02</v>
      </c>
      <c r="BQ20" s="28">
        <f>시기외!BQ20*$G$3+BQ19*(1-$G$3)</f>
        <v>3.8065794356343264E-4</v>
      </c>
      <c r="BR20" s="28">
        <f>외인!BR20</f>
        <v>248114.21</v>
      </c>
      <c r="BS20" s="28">
        <f>시기외!BS20*$G$3+BS19*(1-$G$3)</f>
        <v>1.480548130784274E-3</v>
      </c>
      <c r="BT20" s="28">
        <f>외인!BT20</f>
        <v>1918576.16</v>
      </c>
      <c r="BU20" s="28">
        <f>시기외!BU20*$G$3+BU19*(1-$G$3)</f>
        <v>-5.3437685351580408E-3</v>
      </c>
      <c r="BV20" s="28">
        <f>외인!BV20</f>
        <v>381508.83</v>
      </c>
      <c r="BW20" s="28">
        <f>시기외!BW20*$G$3+BW19*(1-$G$3)</f>
        <v>-6.3588627884272539E-4</v>
      </c>
      <c r="BX20" s="28">
        <f>외인!BX20</f>
        <v>76356.210000000006</v>
      </c>
      <c r="BY20" s="28">
        <f>시기외!BY20*$G$3+BY19*(1-$G$3)</f>
        <v>-2.4264672148955808E-3</v>
      </c>
      <c r="BZ20" s="28">
        <f>외인!BZ20</f>
        <v>261937.04</v>
      </c>
      <c r="CA20" s="28">
        <f>시기외!CA20*$G$3+CA19*(1-$G$3)</f>
        <v>-4.4962088160825616E-3</v>
      </c>
      <c r="CB20" s="28">
        <f>외인!CB20</f>
        <v>13081.6</v>
      </c>
      <c r="CC20" s="28">
        <f>시기외!CC20*$G$3+CC19*(1-$G$3)</f>
        <v>-1.4368451363357471E-4</v>
      </c>
      <c r="CD20" s="28">
        <f>외인!CD20</f>
        <v>34395.019999999997</v>
      </c>
      <c r="CE20" s="28">
        <f>시기외!CE20*$G$3+CE19*(1-$G$3)</f>
        <v>3.0448721102765915E-4</v>
      </c>
      <c r="CF20" s="28">
        <f>외인!CF20</f>
        <v>23357.01</v>
      </c>
      <c r="CG20" s="28">
        <f>시기외!CG20*$G$3+CG19*(1-$G$3)</f>
        <v>1.3076342743895356E-3</v>
      </c>
      <c r="CH20" s="28">
        <f>외인!CH20</f>
        <v>66646.78</v>
      </c>
      <c r="CI20" s="28">
        <f>시기외!CI20*$G$3+CI19*(1-$G$3)</f>
        <v>-8.7822787235924005E-4</v>
      </c>
      <c r="CJ20" s="28">
        <f>외인!CJ20</f>
        <v>392024.15</v>
      </c>
      <c r="CK20" s="28">
        <f>시기외!CK20*$G$3+CK19*(1-$G$3)</f>
        <v>3.4083865897268774E-3</v>
      </c>
      <c r="CL20" s="28">
        <f>외인!CL20</f>
        <v>228067.84</v>
      </c>
      <c r="CM20" s="28">
        <f>시기외!CM20*$G$3+CM19*(1-$G$3)</f>
        <v>-4.1690327809639215E-4</v>
      </c>
      <c r="CN20" s="28">
        <f>외인!CN20</f>
        <v>122982.39</v>
      </c>
      <c r="CO20" s="28">
        <f>시기외!CO20*$G$3+CO19*(1-$G$3)</f>
        <v>4.796317820268698E-4</v>
      </c>
      <c r="CP20" s="28">
        <f>외인!CP20</f>
        <v>98668.71</v>
      </c>
      <c r="CQ20" s="28">
        <f>시기외!CQ20*$G$3+CQ19*(1-$G$3)</f>
        <v>-7.0672572664664607E-5</v>
      </c>
      <c r="CR20" s="28">
        <f>외인!CR20</f>
        <v>164654.25</v>
      </c>
      <c r="CS20" s="28">
        <f>시기외!CS20*$G$3+CS19*(1-$G$3)</f>
        <v>1.7611349564038945E-4</v>
      </c>
      <c r="CT20" s="28">
        <f>외인!CT20</f>
        <v>104679.35</v>
      </c>
      <c r="CU20" s="28">
        <f>시기외!CU20*$G$3+CU19*(1-$G$3)</f>
        <v>4.169113456638074E-3</v>
      </c>
      <c r="CV20" s="28">
        <f>외인!CV20</f>
        <v>1918576.16</v>
      </c>
      <c r="CW20" s="28">
        <f>시기외!CW20*$G$3+CW19*(1-$G$3)</f>
        <v>-5.3437685351580408E-3</v>
      </c>
      <c r="CX20" s="28">
        <f>외인!CX20</f>
        <v>196702.38</v>
      </c>
      <c r="CY20" s="28">
        <f>시기외!CY20*$G$3+CY19*(1-$G$3)</f>
        <v>9.9308086754005881E-4</v>
      </c>
      <c r="CZ20" s="28">
        <f>외인!CZ20</f>
        <v>17299.689999999999</v>
      </c>
      <c r="DA20" s="28">
        <f>시기외!DA20*$G$3+DA19*(1-$G$3)</f>
        <v>-5.8443787644260929E-4</v>
      </c>
      <c r="DB20" s="28">
        <f>외인!DB20</f>
        <v>40510.75</v>
      </c>
      <c r="DC20" s="28">
        <f>시기외!DC20*$G$3+DC19*(1-$G$3)</f>
        <v>-1.2381588051191678E-2</v>
      </c>
      <c r="DD20" s="28">
        <f>외인!DD20</f>
        <v>8473.68</v>
      </c>
      <c r="DE20" s="28">
        <f>시기외!DE20*$G$3+DE19*(1-$G$3)</f>
        <v>-1.1395649715168271E-2</v>
      </c>
      <c r="DF20" s="28">
        <f>외인!DF20</f>
        <v>57273.51</v>
      </c>
      <c r="DG20" s="28">
        <f>시기외!DG20*$G$3+DG19*(1-$G$3)</f>
        <v>-2.6600895058284074E-3</v>
      </c>
      <c r="DH20" s="28">
        <f>외인!DH20</f>
        <v>26206.560000000001</v>
      </c>
      <c r="DI20" s="28">
        <f>시기외!DI20*$G$3+DI19*(1-$G$3)</f>
        <v>5.2699073079448696E-4</v>
      </c>
      <c r="DJ20" s="28">
        <f>외인!DJ20</f>
        <v>581196.37</v>
      </c>
      <c r="DK20" s="28">
        <f>시기외!DK20*$G$3+DK19*(1-$G$3)</f>
        <v>7.9525483615314587E-4</v>
      </c>
      <c r="DL20" s="28">
        <f>외인!DL20</f>
        <v>97454.3</v>
      </c>
      <c r="DM20" s="28">
        <f>시기외!DM20*$G$3+DM19*(1-$G$3)</f>
        <v>6.2317187144762126E-4</v>
      </c>
      <c r="DN20" s="28">
        <f>외인!DN20</f>
        <v>1918576.16</v>
      </c>
      <c r="DO20" s="28">
        <f>시기외!DO20*$G$3+DO19*(1-$G$3)</f>
        <v>-5.3437685351580408E-3</v>
      </c>
      <c r="DP20" s="28">
        <f>외인!DP20</f>
        <v>83686.490000000005</v>
      </c>
      <c r="DQ20" s="28">
        <f>시기외!DQ20*$G$3+DQ19*(1-$G$3)</f>
        <v>7.1420369710591541E-3</v>
      </c>
      <c r="DR20" s="28">
        <f>외인!DR20</f>
        <v>40055.69</v>
      </c>
      <c r="DS20" s="28">
        <f>시기외!DS20*$G$3+DS19*(1-$G$3)</f>
        <v>2.0415996003948105E-3</v>
      </c>
      <c r="DT20" s="28">
        <f>외인!DT20</f>
        <v>131705.60000000001</v>
      </c>
      <c r="DU20" s="28">
        <f>시기외!DU20*$G$3+DU19*(1-$G$3)</f>
        <v>2.6315515639516391E-4</v>
      </c>
      <c r="DV20" s="28">
        <f>외인!DV20</f>
        <v>32799</v>
      </c>
      <c r="DW20" s="28">
        <f>시기외!DW20*$G$3+DW19*(1-$G$3)</f>
        <v>-1.4997577762780685E-4</v>
      </c>
      <c r="DX20" s="28">
        <f>외인!DX20</f>
        <v>105319.16</v>
      </c>
      <c r="DY20" s="28">
        <f>시기외!DY20*$G$3+DY19*(1-$G$3)</f>
        <v>9.9267116093510431E-3</v>
      </c>
      <c r="DZ20" s="28">
        <f>외인!DZ20</f>
        <v>9868.19</v>
      </c>
      <c r="EA20" s="28">
        <f>시기외!EA20*$G$3+EA19*(1-$G$3)</f>
        <v>2.5205346836197117E-3</v>
      </c>
      <c r="EB20" s="28">
        <f>외인!EB20</f>
        <v>13438.27</v>
      </c>
      <c r="EC20" s="28">
        <f>시기외!EC20*$G$3+EC19*(1-$G$3)</f>
        <v>1.3385846933103801E-3</v>
      </c>
      <c r="ED20" s="28">
        <f>외인!ED20</f>
        <v>10841.98</v>
      </c>
      <c r="EE20" s="28">
        <f>시기외!EE20*$G$3+EE19*(1-$G$3)</f>
        <v>6.2368013711819959E-3</v>
      </c>
      <c r="EF20" s="28">
        <f>외인!EF20</f>
        <v>254639.57</v>
      </c>
      <c r="EG20" s="28">
        <f>시기외!EG20*$G$3+EG19*(1-$G$3)</f>
        <v>2.1760113010225687E-3</v>
      </c>
      <c r="EH20" s="28">
        <f>외인!EH20</f>
        <v>178824</v>
      </c>
      <c r="EI20" s="28">
        <f>시기외!EI20*$G$3+EI19*(1-$G$3)</f>
        <v>-1.0905131507509881E-4</v>
      </c>
      <c r="EJ20" s="28">
        <f>외인!EJ20</f>
        <v>93044.07</v>
      </c>
      <c r="EK20" s="28">
        <f>시기외!EK20*$G$3+EK19*(1-$G$3)</f>
        <v>2.0908912533165242E-4</v>
      </c>
      <c r="EL20" s="28">
        <f>외인!EL20</f>
        <v>36906.339999999997</v>
      </c>
      <c r="EM20" s="28">
        <f>시기외!EM20*$G$3+EM19*(1-$G$3)</f>
        <v>3.8992073041272139E-4</v>
      </c>
      <c r="EN20" s="28">
        <f>외인!EN20</f>
        <v>40055.69</v>
      </c>
      <c r="EO20" s="28">
        <f>시기외!EO20*$G$3+EO19*(1-$G$3)</f>
        <v>2.0415996003948105E-3</v>
      </c>
      <c r="EP20" s="28">
        <f>외인!EP20</f>
        <v>177017.36</v>
      </c>
      <c r="EQ20" s="28">
        <f>시기외!EQ20*$G$3+EQ19*(1-$G$3)</f>
        <v>-1.3836840132159212E-3</v>
      </c>
      <c r="ER20" s="28">
        <f>외인!ER20</f>
        <v>14422.86</v>
      </c>
      <c r="ES20" s="28">
        <f>시기외!ES20*$G$3+ES19*(1-$G$3)</f>
        <v>1.1109421056428394E-2</v>
      </c>
      <c r="ET20" s="28">
        <f>외인!ET20</f>
        <v>113495.31</v>
      </c>
      <c r="EU20" s="28">
        <f>시기외!EU20*$G$3+EU19*(1-$G$3)</f>
        <v>1.4164248783607378E-3</v>
      </c>
      <c r="EV20" s="28">
        <f>외인!EV20</f>
        <v>46883.4</v>
      </c>
      <c r="EW20" s="28">
        <f>시기외!EW20*$G$3+EW19*(1-$G$3)</f>
        <v>-2.393198253889069E-4</v>
      </c>
      <c r="EX20" s="28">
        <f>외인!EX20</f>
        <v>51785.3</v>
      </c>
      <c r="EY20" s="28">
        <f>시기외!EY20*$G$3+EY19*(1-$G$3)</f>
        <v>8.7529334126773905E-5</v>
      </c>
    </row>
    <row r="21" spans="1:155">
      <c r="A21" s="27">
        <f>외인!A21</f>
        <v>46094</v>
      </c>
      <c r="B21" s="28">
        <f>외인!B21</f>
        <v>4386692.78</v>
      </c>
      <c r="C21" s="28">
        <f>시기외!C21*$G$3+C20*(1-$G$3)</f>
        <v>-3.0564941082640521E-3</v>
      </c>
      <c r="D21" s="28">
        <f>외인!D21</f>
        <v>634503.57999999996</v>
      </c>
      <c r="E21" s="28">
        <f>시기외!E21*$G$3+E20*(1-$G$3)</f>
        <v>5.5833396564106755E-3</v>
      </c>
      <c r="F21" s="28">
        <f>외인!F21</f>
        <v>1864629.26</v>
      </c>
      <c r="G21" s="28">
        <f>시기외!G21*$G$3+G20*(1-$G$3)</f>
        <v>-4.5704032111588341E-3</v>
      </c>
      <c r="H21" s="28">
        <f>외인!H21</f>
        <v>269451.61</v>
      </c>
      <c r="I21" s="28">
        <f>시기외!I21*$G$3+I20*(1-$G$3)</f>
        <v>-5.8905463946253044E-5</v>
      </c>
      <c r="J21" s="28">
        <f>외인!J21</f>
        <v>38979.79</v>
      </c>
      <c r="K21" s="28">
        <f>시기외!K21*$G$3+K20*(1-$G$3)</f>
        <v>2.6702123189942892E-3</v>
      </c>
      <c r="L21" s="28">
        <f>외인!L21</f>
        <v>249117.65</v>
      </c>
      <c r="M21" s="28">
        <f>시기외!M21*$G$3+M20*(1-$G$3)</f>
        <v>-2.938747559511796E-4</v>
      </c>
      <c r="N21" s="28">
        <f>외인!N21</f>
        <v>238871.31</v>
      </c>
      <c r="O21" s="28">
        <f>시기외!O21*$G$3+O20*(1-$G$3)</f>
        <v>-5.0842597466684092E-3</v>
      </c>
      <c r="P21" s="28">
        <f>외인!P21</f>
        <v>200586.25</v>
      </c>
      <c r="Q21" s="28">
        <f>시기외!Q21*$G$3+Q20*(1-$G$3)</f>
        <v>2.2659843805282491E-3</v>
      </c>
      <c r="R21" s="28">
        <f>외인!R21</f>
        <v>132009.93</v>
      </c>
      <c r="S21" s="28">
        <f>시기외!S21*$G$3+S20*(1-$G$3)</f>
        <v>1.5188457424197978E-4</v>
      </c>
      <c r="T21" s="28">
        <f>외인!T21</f>
        <v>8346.43</v>
      </c>
      <c r="U21" s="28">
        <f>시기외!U21*$G$3+U20*(1-$G$3)</f>
        <v>-1.0818219492043184E-2</v>
      </c>
      <c r="V21" s="28">
        <f>외인!V21</f>
        <v>104584.93</v>
      </c>
      <c r="W21" s="28">
        <f>시기외!W21*$G$3+W20*(1-$G$3)</f>
        <v>8.7732741050048652E-3</v>
      </c>
      <c r="X21" s="28">
        <f>외인!X21</f>
        <v>1840115.11</v>
      </c>
      <c r="Y21" s="28">
        <f>시기외!Y21*$G$3+Y20*(1-$G$3)</f>
        <v>-5.3367716653826272E-3</v>
      </c>
      <c r="Z21" s="28">
        <f>외인!Z21</f>
        <v>45931.5</v>
      </c>
      <c r="AA21" s="28">
        <f>시기외!AA21*$G$3+AA20*(1-$G$3)</f>
        <v>-2.9103561543237247E-4</v>
      </c>
      <c r="AB21" s="28">
        <f>외인!AB21</f>
        <v>196962.88</v>
      </c>
      <c r="AC21" s="28">
        <f>시기외!AC21*$G$3+AC20*(1-$G$3)</f>
        <v>-6.956693216078435E-6</v>
      </c>
      <c r="AD21" s="28">
        <f>외인!AD21</f>
        <v>19455.009999999998</v>
      </c>
      <c r="AE21" s="28">
        <f>시기외!AE21*$G$3+AE20*(1-$G$3)</f>
        <v>-3.3180890390963323E-3</v>
      </c>
      <c r="AF21" s="28">
        <f>외인!AF21</f>
        <v>24544.59</v>
      </c>
      <c r="AG21" s="28">
        <f>시기외!AG21*$G$3+AG20*(1-$G$3)</f>
        <v>-2.2376538187667584E-3</v>
      </c>
      <c r="AH21" s="28">
        <f>외인!AH21</f>
        <v>208651.71</v>
      </c>
      <c r="AI21" s="28">
        <f>시기외!AI21*$G$3+AI20*(1-$G$3)</f>
        <v>1.6726982674487309E-3</v>
      </c>
      <c r="AJ21" s="28">
        <f>외인!AJ21</f>
        <v>116555.18</v>
      </c>
      <c r="AK21" s="28">
        <f>시기외!AK21*$G$3+AK20*(1-$G$3)</f>
        <v>-1.5311699720443272E-3</v>
      </c>
      <c r="AL21" s="28">
        <f>외인!AL21</f>
        <v>85694.58</v>
      </c>
      <c r="AM21" s="28">
        <f>시기외!AM21*$G$3+AM20*(1-$G$3)</f>
        <v>7.0826688014500954E-4</v>
      </c>
      <c r="AN21" s="28">
        <f>외인!AN21</f>
        <v>172511.45</v>
      </c>
      <c r="AO21" s="28">
        <f>시기외!AO21*$G$3+AO20*(1-$G$3)</f>
        <v>-7.0773933563608987E-3</v>
      </c>
      <c r="AP21" s="28">
        <f>외인!AP21</f>
        <v>113269.42</v>
      </c>
      <c r="AQ21" s="28">
        <f>시기외!AQ21*$G$3+AQ20*(1-$G$3)</f>
        <v>1.2711942026552409E-3</v>
      </c>
      <c r="AR21" s="28">
        <f>외인!AR21</f>
        <v>24049.55</v>
      </c>
      <c r="AS21" s="28">
        <f>시기외!AS21*$G$3+AS20*(1-$G$3)</f>
        <v>-3.2329037773624822E-3</v>
      </c>
      <c r="AT21" s="28">
        <f>외인!AT21</f>
        <v>77033.47</v>
      </c>
      <c r="AU21" s="28">
        <f>시기외!AU21*$G$3+AU20*(1-$G$3)</f>
        <v>-1.9353103880822545E-4</v>
      </c>
      <c r="AV21" s="28">
        <f>외인!AV21</f>
        <v>47761.27</v>
      </c>
      <c r="AW21" s="28">
        <f>시기외!AW21*$G$3+AW20*(1-$G$3)</f>
        <v>-5.1190151840888975E-4</v>
      </c>
      <c r="AX21" s="28">
        <f>외인!AX21</f>
        <v>57254.23</v>
      </c>
      <c r="AY21" s="28">
        <f>시기외!AY21*$G$3+AY20*(1-$G$3)</f>
        <v>-4.0737605439759816E-5</v>
      </c>
      <c r="AZ21" s="28">
        <f>외인!AZ21</f>
        <v>1966445.33</v>
      </c>
      <c r="BA21" s="28">
        <f>시기외!BA21*$G$3+BA20*(1-$G$3)</f>
        <v>-5.0041132787750769E-3</v>
      </c>
      <c r="BB21" s="28">
        <f>외인!BB21</f>
        <v>96327.62</v>
      </c>
      <c r="BC21" s="28">
        <f>시기외!BC21*$G$3+BC20*(1-$G$3)</f>
        <v>-1.6578552949279526E-4</v>
      </c>
      <c r="BD21" s="28">
        <f>외인!BD21</f>
        <v>41370.15</v>
      </c>
      <c r="BE21" s="28">
        <f>시기외!BE21*$G$3+BE20*(1-$G$3)</f>
        <v>-1.1633888177739339E-2</v>
      </c>
      <c r="BF21" s="28">
        <f>외인!BF21</f>
        <v>0</v>
      </c>
      <c r="BG21" s="28" t="e">
        <f>시기외!BG21*$G$3+BG20*(1-$G$3)</f>
        <v>#DIV/0!</v>
      </c>
      <c r="BH21" s="28">
        <f>외인!BH21</f>
        <v>87575.72</v>
      </c>
      <c r="BI21" s="28">
        <f>시기외!BI21*$G$3+BI20*(1-$G$3)</f>
        <v>-3.0593776923736413E-3</v>
      </c>
      <c r="BJ21" s="28">
        <f>외인!BJ21</f>
        <v>111147.54</v>
      </c>
      <c r="BK21" s="28">
        <f>시기외!BK21*$G$3+BK20*(1-$G$3)</f>
        <v>3.3060580486996488E-4</v>
      </c>
      <c r="BL21" s="28">
        <f>외인!BL21</f>
        <v>49295.06</v>
      </c>
      <c r="BM21" s="28">
        <f>시기외!BM21*$G$3+BM20*(1-$G$3)</f>
        <v>-1.9693360168147019E-3</v>
      </c>
      <c r="BN21" s="28">
        <f>외인!BN21</f>
        <v>43839.53</v>
      </c>
      <c r="BO21" s="28">
        <f>시기외!BO21*$G$3+BO20*(1-$G$3)</f>
        <v>-4.0252245702579433E-3</v>
      </c>
      <c r="BP21" s="28">
        <f>외인!BP21</f>
        <v>66827.19</v>
      </c>
      <c r="BQ21" s="28">
        <f>시기외!BQ21*$G$3+BQ20*(1-$G$3)</f>
        <v>3.4448027538450972E-4</v>
      </c>
      <c r="BR21" s="28">
        <f>외인!BR21</f>
        <v>249207.11</v>
      </c>
      <c r="BS21" s="28">
        <f>시기외!BS21*$G$3+BS20*(1-$G$3)</f>
        <v>1.4748283246273698E-3</v>
      </c>
      <c r="BT21" s="28">
        <f>외인!BT21</f>
        <v>1876425.81</v>
      </c>
      <c r="BU21" s="28">
        <f>시기외!BU21*$G$3+BU20*(1-$G$3)</f>
        <v>-5.1337346634066049E-3</v>
      </c>
      <c r="BV21" s="28">
        <f>외인!BV21</f>
        <v>374616.5</v>
      </c>
      <c r="BW21" s="28">
        <f>시기외!BW21*$G$3+BW20*(1-$G$3)</f>
        <v>-6.1783453552100725E-4</v>
      </c>
      <c r="BX21" s="28">
        <f>외인!BX21</f>
        <v>74530.960000000006</v>
      </c>
      <c r="BY21" s="28">
        <f>시기외!BY21*$G$3+BY20*(1-$G$3)</f>
        <v>-2.2846748535738249E-3</v>
      </c>
      <c r="BZ21" s="28">
        <f>외인!BZ21</f>
        <v>258206.03</v>
      </c>
      <c r="CA21" s="28">
        <f>시기외!CA21*$G$3+CA20*(1-$G$3)</f>
        <v>-4.4950531990246758E-3</v>
      </c>
      <c r="CB21" s="28">
        <f>외인!CB21</f>
        <v>13070.57</v>
      </c>
      <c r="CC21" s="28">
        <f>시기외!CC21*$G$3+CC20*(1-$G$3)</f>
        <v>-2.2791083563243343E-4</v>
      </c>
      <c r="CD21" s="28">
        <f>외인!CD21</f>
        <v>34794.629999999997</v>
      </c>
      <c r="CE21" s="28">
        <f>시기외!CE21*$G$3+CE20*(1-$G$3)</f>
        <v>1.7263519216953558E-4</v>
      </c>
      <c r="CF21" s="28">
        <f>외인!CF21</f>
        <v>23298.59</v>
      </c>
      <c r="CG21" s="28">
        <f>시기외!CG21*$G$3+CG20*(1-$G$3)</f>
        <v>1.0965388904137503E-3</v>
      </c>
      <c r="CH21" s="28">
        <f>외인!CH21</f>
        <v>65726.44</v>
      </c>
      <c r="CI21" s="28">
        <f>시기외!CI21*$G$3+CI20*(1-$G$3)</f>
        <v>-8.8852555857034171E-4</v>
      </c>
      <c r="CJ21" s="28">
        <f>외인!CJ21</f>
        <v>393644.77</v>
      </c>
      <c r="CK21" s="28">
        <f>시기외!CK21*$G$3+CK20*(1-$G$3)</f>
        <v>3.1276722166426029E-3</v>
      </c>
      <c r="CL21" s="28">
        <f>외인!CL21</f>
        <v>225014.44</v>
      </c>
      <c r="CM21" s="28">
        <f>시기외!CM21*$G$3+CM20*(1-$G$3)</f>
        <v>-4.1900050723585802E-4</v>
      </c>
      <c r="CN21" s="28">
        <f>외인!CN21</f>
        <v>120639.06</v>
      </c>
      <c r="CO21" s="28">
        <f>시기외!CO21*$G$3+CO20*(1-$G$3)</f>
        <v>3.1409831364247534E-4</v>
      </c>
      <c r="CP21" s="28">
        <f>외인!CP21</f>
        <v>96946.82</v>
      </c>
      <c r="CQ21" s="28">
        <f>시기외!CQ21*$G$3+CQ20*(1-$G$3)</f>
        <v>-1.0212052703566376E-4</v>
      </c>
      <c r="CR21" s="28">
        <f>외인!CR21</f>
        <v>166854.1</v>
      </c>
      <c r="CS21" s="28">
        <f>시기외!CS21*$G$3+CS20*(1-$G$3)</f>
        <v>9.3981302032906586E-5</v>
      </c>
      <c r="CT21" s="28">
        <f>외인!CT21</f>
        <v>104225.67</v>
      </c>
      <c r="CU21" s="28">
        <f>시기외!CU21*$G$3+CU20*(1-$G$3)</f>
        <v>3.6770198256316322E-3</v>
      </c>
      <c r="CV21" s="28">
        <f>외인!CV21</f>
        <v>1876425.81</v>
      </c>
      <c r="CW21" s="28">
        <f>시기외!CW21*$G$3+CW20*(1-$G$3)</f>
        <v>-5.1337346634066049E-3</v>
      </c>
      <c r="CX21" s="28">
        <f>외인!CX21</f>
        <v>191058.07</v>
      </c>
      <c r="CY21" s="28">
        <f>시기외!CY21*$G$3+CY20*(1-$G$3)</f>
        <v>7.7556076278628423E-4</v>
      </c>
      <c r="CZ21" s="28">
        <f>외인!CZ21</f>
        <v>17192.77</v>
      </c>
      <c r="DA21" s="28">
        <f>시기외!DA21*$G$3+DA20*(1-$G$3)</f>
        <v>-6.6876227133320833E-4</v>
      </c>
      <c r="DB21" s="28">
        <f>외인!DB21</f>
        <v>41370.15</v>
      </c>
      <c r="DC21" s="28">
        <f>시기외!DC21*$G$3+DC20*(1-$G$3)</f>
        <v>-1.1633888177739339E-2</v>
      </c>
      <c r="DD21" s="28">
        <f>외인!DD21</f>
        <v>8346.43</v>
      </c>
      <c r="DE21" s="28">
        <f>시기외!DE21*$G$3+DE20*(1-$G$3)</f>
        <v>-1.0818219492043184E-2</v>
      </c>
      <c r="DF21" s="28">
        <f>외인!DF21</f>
        <v>55974.84</v>
      </c>
      <c r="DG21" s="28">
        <f>시기외!DG21*$G$3+DG20*(1-$G$3)</f>
        <v>-2.513438849960423E-3</v>
      </c>
      <c r="DH21" s="28">
        <f>외인!DH21</f>
        <v>26573.83</v>
      </c>
      <c r="DI21" s="28">
        <f>시기외!DI21*$G$3+DI20*(1-$G$3)</f>
        <v>3.8214156181965711E-4</v>
      </c>
      <c r="DJ21" s="28">
        <f>외인!DJ21</f>
        <v>572340.85</v>
      </c>
      <c r="DK21" s="28">
        <f>시기외!DK21*$G$3+DK20*(1-$G$3)</f>
        <v>7.3399674869749614E-4</v>
      </c>
      <c r="DL21" s="28">
        <f>외인!DL21</f>
        <v>95292.99</v>
      </c>
      <c r="DM21" s="28">
        <f>시기외!DM21*$G$3+DM20*(1-$G$3)</f>
        <v>4.244911259915677E-4</v>
      </c>
      <c r="DN21" s="28">
        <f>외인!DN21</f>
        <v>1876425.81</v>
      </c>
      <c r="DO21" s="28">
        <f>시기외!DO21*$G$3+DO20*(1-$G$3)</f>
        <v>-5.1337346634066049E-3</v>
      </c>
      <c r="DP21" s="28">
        <f>외인!DP21</f>
        <v>85376.58</v>
      </c>
      <c r="DQ21" s="28">
        <f>시기외!DQ21*$G$3+DQ20*(1-$G$3)</f>
        <v>6.6125460351828553E-3</v>
      </c>
      <c r="DR21" s="28">
        <f>외인!DR21</f>
        <v>40920.49</v>
      </c>
      <c r="DS21" s="28">
        <f>시기외!DS21*$G$3+DS20*(1-$G$3)</f>
        <v>1.9933158006869346E-3</v>
      </c>
      <c r="DT21" s="28">
        <f>외인!DT21</f>
        <v>132009.93</v>
      </c>
      <c r="DU21" s="28">
        <f>시기외!DU21*$G$3+DU20*(1-$G$3)</f>
        <v>1.5188457424197978E-4</v>
      </c>
      <c r="DV21" s="28">
        <f>외인!DV21</f>
        <v>34697.06</v>
      </c>
      <c r="DW21" s="28">
        <f>시기외!DW21*$G$3+DW20*(1-$G$3)</f>
        <v>-1.1960983936547723E-4</v>
      </c>
      <c r="DX21" s="28">
        <f>외인!DX21</f>
        <v>104584.93</v>
      </c>
      <c r="DY21" s="28">
        <f>시기외!DY21*$G$3+DY20*(1-$G$3)</f>
        <v>8.7732741050048652E-3</v>
      </c>
      <c r="DZ21" s="28">
        <f>외인!DZ21</f>
        <v>9973.6200000000008</v>
      </c>
      <c r="EA21" s="28">
        <f>시기외!EA21*$G$3+EA20*(1-$G$3)</f>
        <v>2.2113571835133705E-3</v>
      </c>
      <c r="EB21" s="28">
        <f>외인!EB21</f>
        <v>13563.89</v>
      </c>
      <c r="EC21" s="28">
        <f>시기외!EC21*$G$3+EC20*(1-$G$3)</f>
        <v>1.0914338334374451E-3</v>
      </c>
      <c r="ED21" s="28">
        <f>외인!ED21</f>
        <v>10723.63</v>
      </c>
      <c r="EE21" s="28">
        <f>시기외!EE21*$G$3+EE20*(1-$G$3)</f>
        <v>5.65407200664676E-3</v>
      </c>
      <c r="EF21" s="28">
        <f>외인!EF21</f>
        <v>255022.16</v>
      </c>
      <c r="EG21" s="28">
        <f>시기외!EG21*$G$3+EG20*(1-$G$3)</f>
        <v>1.9956490221578367E-3</v>
      </c>
      <c r="EH21" s="28">
        <f>외인!EH21</f>
        <v>174222.32</v>
      </c>
      <c r="EI21" s="28">
        <f>시기외!EI21*$G$3+EI20*(1-$G$3)</f>
        <v>-1.4249127372638278E-4</v>
      </c>
      <c r="EJ21" s="28">
        <f>외인!EJ21</f>
        <v>92801.99</v>
      </c>
      <c r="EK21" s="28">
        <f>시기외!EK21*$G$3+EK20*(1-$G$3)</f>
        <v>1.8677647567583847E-4</v>
      </c>
      <c r="EL21" s="28">
        <f>외인!EL21</f>
        <v>37291.58</v>
      </c>
      <c r="EM21" s="28">
        <f>시기외!EM21*$G$3+EM20*(1-$G$3)</f>
        <v>2.6027025383340015E-4</v>
      </c>
      <c r="EN21" s="28">
        <f>외인!EN21</f>
        <v>40920.49</v>
      </c>
      <c r="EO21" s="28">
        <f>시기외!EO21*$G$3+EO20*(1-$G$3)</f>
        <v>1.9933158006869346E-3</v>
      </c>
      <c r="EP21" s="28">
        <f>외인!EP21</f>
        <v>175805.58</v>
      </c>
      <c r="EQ21" s="28">
        <f>시기외!EQ21*$G$3+EQ20*(1-$G$3)</f>
        <v>-1.2982405656849516E-3</v>
      </c>
      <c r="ER21" s="28">
        <f>외인!ER21</f>
        <v>14771.14</v>
      </c>
      <c r="ES21" s="28">
        <f>시기외!ES21*$G$3+ES20*(1-$G$3)</f>
        <v>1.1014146112412431E-2</v>
      </c>
      <c r="ET21" s="28">
        <f>외인!ET21</f>
        <v>113269.42</v>
      </c>
      <c r="EU21" s="28">
        <f>시기외!EU21*$G$3+EU20*(1-$G$3)</f>
        <v>1.2711942026552409E-3</v>
      </c>
      <c r="EV21" s="28">
        <f>외인!EV21</f>
        <v>45931.5</v>
      </c>
      <c r="EW21" s="28">
        <f>시기외!EW21*$G$3+EW20*(1-$G$3)</f>
        <v>-2.9103561543237247E-4</v>
      </c>
      <c r="EX21" s="28">
        <f>외인!EX21</f>
        <v>51015.33</v>
      </c>
      <c r="EY21" s="28">
        <f>시기외!EY21*$G$3+EY20*(1-$G$3)</f>
        <v>7.3858297705836894E-5</v>
      </c>
    </row>
    <row r="22" spans="1:155">
      <c r="A22" s="27">
        <f>외인!A22</f>
        <v>46097</v>
      </c>
      <c r="B22" s="28">
        <f>외인!B22</f>
        <v>4436474.2699999996</v>
      </c>
      <c r="C22" s="28">
        <f>시기외!C22*$G$3+C21*(1-$G$3)</f>
        <v>-2.881614039922121E-3</v>
      </c>
      <c r="D22" s="28">
        <f>외인!D22</f>
        <v>627221.46</v>
      </c>
      <c r="E22" s="28">
        <f>시기외!E22*$G$3+E21*(1-$G$3)</f>
        <v>5.0381024480893677E-3</v>
      </c>
      <c r="F22" s="28">
        <f>외인!F22</f>
        <v>1887504</v>
      </c>
      <c r="G22" s="28">
        <f>시기외!G22*$G$3+G21*(1-$G$3)</f>
        <v>-4.3329842649904929E-3</v>
      </c>
      <c r="H22" s="28">
        <f>외인!H22</f>
        <v>265604.07</v>
      </c>
      <c r="I22" s="28">
        <f>시기외!I22*$G$3+I21*(1-$G$3)</f>
        <v>-3.506581521097921E-4</v>
      </c>
      <c r="J22" s="28">
        <f>외인!J22</f>
        <v>37760.97</v>
      </c>
      <c r="K22" s="28">
        <f>시기외!K22*$G$3+K21*(1-$G$3)</f>
        <v>2.4601388405750845E-3</v>
      </c>
      <c r="L22" s="28">
        <f>외인!L22</f>
        <v>245668.2</v>
      </c>
      <c r="M22" s="28">
        <f>시기외!M22*$G$3+M21*(1-$G$3)</f>
        <v>-5.5338898653627263E-4</v>
      </c>
      <c r="N22" s="28">
        <f>외인!N22</f>
        <v>235150.22</v>
      </c>
      <c r="O22" s="28">
        <f>시기외!O22*$G$3+O21*(1-$G$3)</f>
        <v>-5.0834518161696199E-3</v>
      </c>
      <c r="P22" s="28">
        <f>외인!P22</f>
        <v>197545.36</v>
      </c>
      <c r="Q22" s="28">
        <f>시기외!Q22*$G$3+Q21*(1-$G$3)</f>
        <v>1.9629298576072274E-3</v>
      </c>
      <c r="R22" s="28">
        <f>외인!R22</f>
        <v>130688.12</v>
      </c>
      <c r="S22" s="28">
        <f>시기외!S22*$G$3+S21*(1-$G$3)</f>
        <v>-1.4000610450477183E-5</v>
      </c>
      <c r="T22" s="28">
        <f>외인!T22</f>
        <v>8216.08</v>
      </c>
      <c r="U22" s="28">
        <f>시기외!U22*$G$3+U21*(1-$G$3)</f>
        <v>-1.029563670493604E-2</v>
      </c>
      <c r="V22" s="28">
        <f>외인!V22</f>
        <v>106494.14</v>
      </c>
      <c r="W22" s="28">
        <f>시기외!W22*$G$3+W21*(1-$G$3)</f>
        <v>7.9068016115701797E-3</v>
      </c>
      <c r="X22" s="28">
        <f>외인!X22</f>
        <v>1917653.47</v>
      </c>
      <c r="Y22" s="28">
        <f>시기외!Y22*$G$3+Y21*(1-$G$3)</f>
        <v>-4.9607438656278586E-3</v>
      </c>
      <c r="Z22" s="28">
        <f>외인!Z22</f>
        <v>45265.440000000002</v>
      </c>
      <c r="AA22" s="28">
        <f>시기외!AA22*$G$3+AA21*(1-$G$3)</f>
        <v>-3.5082474146691674E-4</v>
      </c>
      <c r="AB22" s="28">
        <f>외인!AB22</f>
        <v>195655.72</v>
      </c>
      <c r="AC22" s="28">
        <f>시기외!AC22*$G$3+AC21*(1-$G$3)</f>
        <v>-4.6583700317762532E-5</v>
      </c>
      <c r="AD22" s="28">
        <f>외인!AD22</f>
        <v>19609.830000000002</v>
      </c>
      <c r="AE22" s="28">
        <f>시기외!AE22*$G$3+AE21*(1-$G$3)</f>
        <v>-3.0004208387070285E-3</v>
      </c>
      <c r="AF22" s="28">
        <f>외인!AF22</f>
        <v>24755.47</v>
      </c>
      <c r="AG22" s="28">
        <f>시기외!AG22*$G$3+AG21*(1-$G$3)</f>
        <v>-2.1305194808821796E-3</v>
      </c>
      <c r="AH22" s="28">
        <f>외인!AH22</f>
        <v>202952.83</v>
      </c>
      <c r="AI22" s="28">
        <f>시기외!AI22*$G$3+AI21*(1-$G$3)</f>
        <v>1.6542561616448332E-3</v>
      </c>
      <c r="AJ22" s="28">
        <f>외인!AJ22</f>
        <v>114327.64</v>
      </c>
      <c r="AK22" s="28">
        <f>시기외!AK22*$G$3+AK21*(1-$G$3)</f>
        <v>-1.6829267680823251E-3</v>
      </c>
      <c r="AL22" s="28">
        <f>외인!AL22</f>
        <v>84935.8</v>
      </c>
      <c r="AM22" s="28">
        <f>시기외!AM22*$G$3+AM21*(1-$G$3)</f>
        <v>4.7103566238897502E-4</v>
      </c>
      <c r="AN22" s="28">
        <f>외인!AN22</f>
        <v>169323.74</v>
      </c>
      <c r="AO22" s="28">
        <f>시기외!AO22*$G$3+AO21*(1-$G$3)</f>
        <v>-6.9957217510066595E-3</v>
      </c>
      <c r="AP22" s="28">
        <f>외인!AP22</f>
        <v>111258.66</v>
      </c>
      <c r="AQ22" s="28">
        <f>시기외!AQ22*$G$3+AQ21*(1-$G$3)</f>
        <v>1.1070845546963578E-3</v>
      </c>
      <c r="AR22" s="28">
        <f>외인!AR22</f>
        <v>24235.46</v>
      </c>
      <c r="AS22" s="28">
        <f>시기외!AS22*$G$3+AS21*(1-$G$3)</f>
        <v>-2.976099445014215E-3</v>
      </c>
      <c r="AT22" s="28">
        <f>외인!AT22</f>
        <v>77331.360000000001</v>
      </c>
      <c r="AU22" s="28">
        <f>시기외!AU22*$G$3+AU21*(1-$G$3)</f>
        <v>-3.1431379668123008E-4</v>
      </c>
      <c r="AV22" s="28">
        <f>외인!AV22</f>
        <v>46744.57</v>
      </c>
      <c r="AW22" s="28">
        <f>시기외!AW22*$G$3+AW21*(1-$G$3)</f>
        <v>-6.4404819403049527E-4</v>
      </c>
      <c r="AX22" s="28">
        <f>외인!AX22</f>
        <v>55413.64</v>
      </c>
      <c r="AY22" s="28">
        <f>시기외!AY22*$G$3+AY21*(1-$G$3)</f>
        <v>-1.4869682644088825E-4</v>
      </c>
      <c r="AZ22" s="28">
        <f>외인!AZ22</f>
        <v>2043601.93</v>
      </c>
      <c r="BA22" s="28">
        <f>시기외!BA22*$G$3+BA21*(1-$G$3)</f>
        <v>-4.6628191695406336E-3</v>
      </c>
      <c r="BB22" s="28">
        <f>외인!BB22</f>
        <v>95565.4</v>
      </c>
      <c r="BC22" s="28">
        <f>시기외!BC22*$G$3+BC21*(1-$G$3)</f>
        <v>-2.0402704675028807E-4</v>
      </c>
      <c r="BD22" s="28">
        <f>외인!BD22</f>
        <v>40199.64</v>
      </c>
      <c r="BE22" s="28">
        <f>시기외!BE22*$G$3+BE21*(1-$G$3)</f>
        <v>-1.0894950076054151E-2</v>
      </c>
      <c r="BF22" s="28">
        <f>외인!BF22</f>
        <v>0</v>
      </c>
      <c r="BG22" s="28" t="e">
        <f>시기외!BG22*$G$3+BG21*(1-$G$3)</f>
        <v>#DIV/0!</v>
      </c>
      <c r="BH22" s="28">
        <f>외인!BH22</f>
        <v>85755.67</v>
      </c>
      <c r="BI22" s="28">
        <f>시기외!BI22*$G$3+BI21*(1-$G$3)</f>
        <v>-3.0337847544350855E-3</v>
      </c>
      <c r="BJ22" s="28">
        <f>외인!BJ22</f>
        <v>109231.95</v>
      </c>
      <c r="BK22" s="28">
        <f>시기외!BK22*$G$3+BK21*(1-$G$3)</f>
        <v>-1.3608217678352786E-4</v>
      </c>
      <c r="BL22" s="28">
        <f>외인!BL22</f>
        <v>48580.160000000003</v>
      </c>
      <c r="BM22" s="28">
        <f>시기외!BM22*$G$3+BM21*(1-$G$3)</f>
        <v>-1.9023819064968716E-3</v>
      </c>
      <c r="BN22" s="28">
        <f>외인!BN22</f>
        <v>43113.78</v>
      </c>
      <c r="BO22" s="28">
        <f>시기외!BO22*$G$3+BO21*(1-$G$3)</f>
        <v>-3.9502762091183493E-3</v>
      </c>
      <c r="BP22" s="28">
        <f>외인!BP22</f>
        <v>65152.18</v>
      </c>
      <c r="BQ22" s="28">
        <f>시기외!BQ22*$G$3+BQ21*(1-$G$3)</f>
        <v>2.453350287301314E-4</v>
      </c>
      <c r="BR22" s="28">
        <f>외인!BR22</f>
        <v>244307.18</v>
      </c>
      <c r="BS22" s="28">
        <f>시기외!BS22*$G$3+BS21*(1-$G$3)</f>
        <v>1.4908036138259512E-3</v>
      </c>
      <c r="BT22" s="28">
        <f>외인!BT22</f>
        <v>1954394.98</v>
      </c>
      <c r="BU22" s="28">
        <f>시기외!BU22*$G$3+BU21*(1-$G$3)</f>
        <v>-4.7702672399669525E-3</v>
      </c>
      <c r="BV22" s="28">
        <f>외인!BV22</f>
        <v>377024.78</v>
      </c>
      <c r="BW22" s="28">
        <f>시기외!BW22*$G$3+BW21*(1-$G$3)</f>
        <v>-5.3866910736096645E-4</v>
      </c>
      <c r="BX22" s="28">
        <f>외인!BX22</f>
        <v>74444.25</v>
      </c>
      <c r="BY22" s="28">
        <f>시기외!BY22*$G$3+BY21*(1-$G$3)</f>
        <v>-2.1482656356212274E-3</v>
      </c>
      <c r="BZ22" s="28">
        <f>외인!BZ22</f>
        <v>254259.54</v>
      </c>
      <c r="CA22" s="28">
        <f>시기외!CA22*$G$3+CA21*(1-$G$3)</f>
        <v>-4.5185432943817029E-3</v>
      </c>
      <c r="CB22" s="28">
        <f>외인!CB22</f>
        <v>13096.99</v>
      </c>
      <c r="CC22" s="28">
        <f>시기외!CC22*$G$3+CC21*(1-$G$3)</f>
        <v>-3.3783178956397645E-4</v>
      </c>
      <c r="CD22" s="28">
        <f>외인!CD22</f>
        <v>34100.75</v>
      </c>
      <c r="CE22" s="28">
        <f>시기외!CE22*$G$3+CE21*(1-$G$3)</f>
        <v>-9.9710266789090093E-5</v>
      </c>
      <c r="CF22" s="28">
        <f>외인!CF22</f>
        <v>23792.71</v>
      </c>
      <c r="CG22" s="28">
        <f>시기외!CG22*$G$3+CG21*(1-$G$3)</f>
        <v>8.8947381063422142E-4</v>
      </c>
      <c r="CH22" s="28">
        <f>외인!CH22</f>
        <v>64659.88</v>
      </c>
      <c r="CI22" s="28">
        <f>시기외!CI22*$G$3+CI21*(1-$G$3)</f>
        <v>-9.5503659837260454E-4</v>
      </c>
      <c r="CJ22" s="28">
        <f>외인!CJ22</f>
        <v>386839.57</v>
      </c>
      <c r="CK22" s="28">
        <f>시기외!CK22*$G$3+CK21*(1-$G$3)</f>
        <v>2.7956928161195823E-3</v>
      </c>
      <c r="CL22" s="28">
        <f>외인!CL22</f>
        <v>223449.29</v>
      </c>
      <c r="CM22" s="28">
        <f>시기외!CM22*$G$3+CM21*(1-$G$3)</f>
        <v>-4.3237486800651868E-4</v>
      </c>
      <c r="CN22" s="28">
        <f>외인!CN22</f>
        <v>121275.36</v>
      </c>
      <c r="CO22" s="28">
        <f>시기외!CO22*$G$3+CO21*(1-$G$3)</f>
        <v>1.4601899028226852E-4</v>
      </c>
      <c r="CP22" s="28">
        <f>외인!CP22</f>
        <v>96177.05</v>
      </c>
      <c r="CQ22" s="28">
        <f>시기외!CQ22*$G$3+CQ21*(1-$G$3)</f>
        <v>-1.4550374885129757E-4</v>
      </c>
      <c r="CR22" s="28">
        <f>외인!CR22</f>
        <v>164954.62</v>
      </c>
      <c r="CS22" s="28">
        <f>시기외!CS22*$G$3+CS21*(1-$G$3)</f>
        <v>-5.4918303053067428E-5</v>
      </c>
      <c r="CT22" s="28">
        <f>외인!CT22</f>
        <v>104715.37</v>
      </c>
      <c r="CU22" s="28">
        <f>시기외!CU22*$G$3+CU21*(1-$G$3)</f>
        <v>3.3259372661759191E-3</v>
      </c>
      <c r="CV22" s="28">
        <f>외인!CV22</f>
        <v>1954394.98</v>
      </c>
      <c r="CW22" s="28">
        <f>시기외!CW22*$G$3+CW21*(1-$G$3)</f>
        <v>-4.7702672399669525E-3</v>
      </c>
      <c r="CX22" s="28">
        <f>외인!CX22</f>
        <v>188720.56</v>
      </c>
      <c r="CY22" s="28">
        <f>시기외!CY22*$G$3+CY21*(1-$G$3)</f>
        <v>5.9056678271289889E-4</v>
      </c>
      <c r="CZ22" s="28">
        <f>외인!CZ22</f>
        <v>17080.41</v>
      </c>
      <c r="DA22" s="28">
        <f>시기외!DA22*$G$3+DA21*(1-$G$3)</f>
        <v>-6.972864639418104E-4</v>
      </c>
      <c r="DB22" s="28">
        <f>외인!DB22</f>
        <v>40199.64</v>
      </c>
      <c r="DC22" s="28">
        <f>시기외!DC22*$G$3+DC21*(1-$G$3)</f>
        <v>-1.0894950076054151E-2</v>
      </c>
      <c r="DD22" s="28">
        <f>외인!DD22</f>
        <v>8216.08</v>
      </c>
      <c r="DE22" s="28">
        <f>시기외!DE22*$G$3+DE21*(1-$G$3)</f>
        <v>-1.029563670493604E-2</v>
      </c>
      <c r="DF22" s="28">
        <f>외인!DF22</f>
        <v>55935.53</v>
      </c>
      <c r="DG22" s="28">
        <f>시기외!DG22*$G$3+DG21*(1-$G$3)</f>
        <v>-2.3655827388199767E-3</v>
      </c>
      <c r="DH22" s="28">
        <f>외인!DH22</f>
        <v>25936.47</v>
      </c>
      <c r="DI22" s="28">
        <f>시기외!DI22*$G$3+DI21*(1-$G$3)</f>
        <v>5.5498969779300879E-5</v>
      </c>
      <c r="DJ22" s="28">
        <f>외인!DJ22</f>
        <v>560381.79</v>
      </c>
      <c r="DK22" s="28">
        <f>시기외!DK22*$G$3+DK21*(1-$G$3)</f>
        <v>6.8028225682774813E-4</v>
      </c>
      <c r="DL22" s="28">
        <f>외인!DL22</f>
        <v>96346.74</v>
      </c>
      <c r="DM22" s="28">
        <f>시기외!DM22*$G$3+DM21*(1-$G$3)</f>
        <v>2.3110140316013244E-4</v>
      </c>
      <c r="DN22" s="28">
        <f>외인!DN22</f>
        <v>1954394.98</v>
      </c>
      <c r="DO22" s="28">
        <f>시기외!DO22*$G$3+DO21*(1-$G$3)</f>
        <v>-4.7702672399669525E-3</v>
      </c>
      <c r="DP22" s="28">
        <f>외인!DP22</f>
        <v>84456.86</v>
      </c>
      <c r="DQ22" s="28">
        <f>시기외!DQ22*$G$3+DQ21*(1-$G$3)</f>
        <v>6.0670079324674194E-3</v>
      </c>
      <c r="DR22" s="28">
        <f>외인!DR22</f>
        <v>39754.19</v>
      </c>
      <c r="DS22" s="28">
        <f>시기외!DS22*$G$3+DS21*(1-$G$3)</f>
        <v>1.8684695986928143E-3</v>
      </c>
      <c r="DT22" s="28">
        <f>외인!DT22</f>
        <v>130688.12</v>
      </c>
      <c r="DU22" s="28">
        <f>시기외!DU22*$G$3+DU21*(1-$G$3)</f>
        <v>-1.4000610450477183E-5</v>
      </c>
      <c r="DV22" s="28">
        <f>외인!DV22</f>
        <v>34108.82</v>
      </c>
      <c r="DW22" s="28">
        <f>시기외!DW22*$G$3+DW21*(1-$G$3)</f>
        <v>-2.0298188760935605E-4</v>
      </c>
      <c r="DX22" s="28">
        <f>외인!DX22</f>
        <v>106494.14</v>
      </c>
      <c r="DY22" s="28">
        <f>시기외!DY22*$G$3+DY21*(1-$G$3)</f>
        <v>7.9068016115701797E-3</v>
      </c>
      <c r="DZ22" s="28">
        <f>외인!DZ22</f>
        <v>9559.4500000000007</v>
      </c>
      <c r="EA22" s="28">
        <f>시기외!EA22*$G$3+EA21*(1-$G$3)</f>
        <v>1.8020716002699762E-3</v>
      </c>
      <c r="EB22" s="28">
        <f>외인!EB22</f>
        <v>13392.55</v>
      </c>
      <c r="EC22" s="28">
        <f>시기외!EC22*$G$3+EC21*(1-$G$3)</f>
        <v>8.3287614064609555E-4</v>
      </c>
      <c r="ED22" s="28">
        <f>외인!ED22</f>
        <v>10485.11</v>
      </c>
      <c r="EE22" s="28">
        <f>시기외!EE22*$G$3+EE21*(1-$G$3)</f>
        <v>5.0221807434376884E-3</v>
      </c>
      <c r="EF22" s="28">
        <f>외인!EF22</f>
        <v>249816.94</v>
      </c>
      <c r="EG22" s="28">
        <f>시기외!EG22*$G$3+EG21*(1-$G$3)</f>
        <v>1.7452947599293179E-3</v>
      </c>
      <c r="EH22" s="28">
        <f>외인!EH22</f>
        <v>177743.57</v>
      </c>
      <c r="EI22" s="28">
        <f>시기외!EI22*$G$3+EI21*(1-$G$3)</f>
        <v>-1.6551782626434956E-4</v>
      </c>
      <c r="EJ22" s="28">
        <f>외인!EJ22</f>
        <v>91135.65</v>
      </c>
      <c r="EK22" s="28">
        <f>시기외!EK22*$G$3+EK21*(1-$G$3)</f>
        <v>9.7473701904256742E-5</v>
      </c>
      <c r="EL22" s="28">
        <f>외인!EL22</f>
        <v>36584.519999999997</v>
      </c>
      <c r="EM22" s="28">
        <f>시기외!EM22*$G$3+EM21*(1-$G$3)</f>
        <v>-1.4106779372829732E-6</v>
      </c>
      <c r="EN22" s="28">
        <f>외인!EN22</f>
        <v>39754.19</v>
      </c>
      <c r="EO22" s="28">
        <f>시기외!EO22*$G$3+EO21*(1-$G$3)</f>
        <v>1.8684695986928143E-3</v>
      </c>
      <c r="EP22" s="28">
        <f>외인!EP22</f>
        <v>174659.66</v>
      </c>
      <c r="EQ22" s="28">
        <f>시기외!EQ22*$G$3+EQ21*(1-$G$3)</f>
        <v>-1.0865992277057741E-3</v>
      </c>
      <c r="ER22" s="28">
        <f>외인!ER22</f>
        <v>14614.88</v>
      </c>
      <c r="ES22" s="28">
        <f>시기외!ES22*$G$3+ES21*(1-$G$3)</f>
        <v>1.0509077793734004E-2</v>
      </c>
      <c r="ET22" s="28">
        <f>외인!ET22</f>
        <v>111258.66</v>
      </c>
      <c r="EU22" s="28">
        <f>시기외!EU22*$G$3+EU21*(1-$G$3)</f>
        <v>1.1070845546963578E-3</v>
      </c>
      <c r="EV22" s="28">
        <f>외인!EV22</f>
        <v>45265.440000000002</v>
      </c>
      <c r="EW22" s="28">
        <f>시기외!EW22*$G$3+EW21*(1-$G$3)</f>
        <v>-3.5082474146691674E-4</v>
      </c>
      <c r="EX22" s="28">
        <f>외인!EX22</f>
        <v>50911.61</v>
      </c>
      <c r="EY22" s="28">
        <f>시기외!EY22*$G$3+EY21*(1-$G$3)</f>
        <v>4.4467861355662827E-5</v>
      </c>
    </row>
    <row r="23" spans="1:155">
      <c r="A23" s="27">
        <f>외인!A23</f>
        <v>46098</v>
      </c>
      <c r="B23" s="28">
        <f>외인!B23</f>
        <v>4508059.58</v>
      </c>
      <c r="C23" s="28">
        <f>시기외!C23*$G$3+C22*(1-$G$3)</f>
        <v>-2.7416215134121375E-3</v>
      </c>
      <c r="D23" s="28">
        <f>외인!D23</f>
        <v>626444.13</v>
      </c>
      <c r="E23" s="28">
        <f>시기외!E23*$G$3+E22*(1-$G$3)</f>
        <v>4.5186414205315717E-3</v>
      </c>
      <c r="F23" s="28">
        <f>외인!F23</f>
        <v>1934844.53</v>
      </c>
      <c r="G23" s="28">
        <f>시기외!G23*$G$3+G22*(1-$G$3)</f>
        <v>-4.125696066330631E-3</v>
      </c>
      <c r="H23" s="28">
        <f>외인!H23</f>
        <v>273418.68</v>
      </c>
      <c r="I23" s="28">
        <f>시기외!I23*$G$3+I22*(1-$G$3)</f>
        <v>-5.1834929046835779E-4</v>
      </c>
      <c r="J23" s="28">
        <f>외인!J23</f>
        <v>39341</v>
      </c>
      <c r="K23" s="28">
        <f>시기외!K23*$G$3+K22*(1-$G$3)</f>
        <v>2.4036445374363098E-3</v>
      </c>
      <c r="L23" s="28">
        <f>외인!L23</f>
        <v>253119.56</v>
      </c>
      <c r="M23" s="28">
        <f>시기외!M23*$G$3+M22*(1-$G$3)</f>
        <v>-7.0170900580396214E-4</v>
      </c>
      <c r="N23" s="28">
        <f>외인!N23</f>
        <v>242669.86</v>
      </c>
      <c r="O23" s="28">
        <f>시기외!O23*$G$3+O22*(1-$G$3)</f>
        <v>-5.0176832858688609E-3</v>
      </c>
      <c r="P23" s="28">
        <f>외인!P23</f>
        <v>201143.73</v>
      </c>
      <c r="Q23" s="28">
        <f>시기외!Q23*$G$3+Q22*(1-$G$3)</f>
        <v>1.7629066708385066E-3</v>
      </c>
      <c r="R23" s="28">
        <f>외인!R23</f>
        <v>133139.97</v>
      </c>
      <c r="S23" s="28">
        <f>시기외!S23*$G$3+S22*(1-$G$3)</f>
        <v>-1.0826284475735921E-4</v>
      </c>
      <c r="T23" s="28">
        <f>외인!T23</f>
        <v>8266.85</v>
      </c>
      <c r="U23" s="28">
        <f>시기외!U23*$G$3+U22*(1-$G$3)</f>
        <v>-9.6966133921089683E-3</v>
      </c>
      <c r="V23" s="28">
        <f>외인!V23</f>
        <v>105072.57</v>
      </c>
      <c r="W23" s="28">
        <f>시기외!W23*$G$3+W22*(1-$G$3)</f>
        <v>7.1038024781861654E-3</v>
      </c>
      <c r="X23" s="28">
        <f>외인!X23</f>
        <v>1944166.83</v>
      </c>
      <c r="Y23" s="28">
        <f>시기외!Y23*$G$3+Y22*(1-$G$3)</f>
        <v>-4.6903359757605343E-3</v>
      </c>
      <c r="Z23" s="28">
        <f>외인!Z23</f>
        <v>46258.91</v>
      </c>
      <c r="AA23" s="28">
        <f>시기외!AA23*$G$3+AA22*(1-$G$3)</f>
        <v>-3.8868128006145335E-4</v>
      </c>
      <c r="AB23" s="28">
        <f>외인!AB23</f>
        <v>198376.03</v>
      </c>
      <c r="AC23" s="28">
        <f>시기외!AC23*$G$3+AC22*(1-$G$3)</f>
        <v>-6.5245942505827564E-5</v>
      </c>
      <c r="AD23" s="28">
        <f>외인!AD23</f>
        <v>19787</v>
      </c>
      <c r="AE23" s="28">
        <f>시기외!AE23*$G$3+AE22*(1-$G$3)</f>
        <v>-2.8104370403826667E-3</v>
      </c>
      <c r="AF23" s="28">
        <f>외인!AF23</f>
        <v>24715.360000000001</v>
      </c>
      <c r="AG23" s="28">
        <f>시기외!AG23*$G$3+AG22*(1-$G$3)</f>
        <v>-2.1041854118329724E-3</v>
      </c>
      <c r="AH23" s="28">
        <f>외인!AH23</f>
        <v>205800.35</v>
      </c>
      <c r="AI23" s="28">
        <f>시기외!AI23*$G$3+AI22*(1-$G$3)</f>
        <v>1.7053965213272423E-3</v>
      </c>
      <c r="AJ23" s="28">
        <f>외인!AJ23</f>
        <v>116189.35</v>
      </c>
      <c r="AK23" s="28">
        <f>시기외!AK23*$G$3+AK22*(1-$G$3)</f>
        <v>-1.7345040283867263E-3</v>
      </c>
      <c r="AL23" s="28">
        <f>외인!AL23</f>
        <v>87105.61</v>
      </c>
      <c r="AM23" s="28">
        <f>시기외!AM23*$G$3+AM22*(1-$G$3)</f>
        <v>2.6054630805560312E-4</v>
      </c>
      <c r="AN23" s="28">
        <f>외인!AN23</f>
        <v>174687.43</v>
      </c>
      <c r="AO23" s="28">
        <f>시기외!AO23*$G$3+AO22*(1-$G$3)</f>
        <v>-6.8452966073431487E-3</v>
      </c>
      <c r="AP23" s="28">
        <f>외인!AP23</f>
        <v>113249.03</v>
      </c>
      <c r="AQ23" s="28">
        <f>시기외!AQ23*$G$3+AQ22*(1-$G$3)</f>
        <v>9.6887962509720964E-4</v>
      </c>
      <c r="AR23" s="28">
        <f>외인!AR23</f>
        <v>24533.78</v>
      </c>
      <c r="AS23" s="28">
        <f>시기외!AS23*$G$3+AS22*(1-$G$3)</f>
        <v>-2.7743671002193426E-3</v>
      </c>
      <c r="AT23" s="28">
        <f>외인!AT23</f>
        <v>78198.83</v>
      </c>
      <c r="AU23" s="28">
        <f>시기외!AU23*$G$3+AU22*(1-$G$3)</f>
        <v>-3.7780913792929765E-4</v>
      </c>
      <c r="AV23" s="28">
        <f>외인!AV23</f>
        <v>46940.2</v>
      </c>
      <c r="AW23" s="28">
        <f>시기외!AW23*$G$3+AW22*(1-$G$3)</f>
        <v>-6.6676937886120217E-4</v>
      </c>
      <c r="AX23" s="28">
        <f>외인!AX23</f>
        <v>55672.07</v>
      </c>
      <c r="AY23" s="28">
        <f>시기외!AY23*$G$3+AY22*(1-$G$3)</f>
        <v>-2.3141898971621081E-4</v>
      </c>
      <c r="AZ23" s="28">
        <f>외인!AZ23</f>
        <v>2074670.63</v>
      </c>
      <c r="BA23" s="28">
        <f>시기외!BA23*$G$3+BA22*(1-$G$3)</f>
        <v>-4.4144915239652171E-3</v>
      </c>
      <c r="BB23" s="28">
        <f>외인!BB23</f>
        <v>97710.8</v>
      </c>
      <c r="BC23" s="28">
        <f>시기외!BC23*$G$3+BC22*(1-$G$3)</f>
        <v>-2.2712950378213665E-4</v>
      </c>
      <c r="BD23" s="28">
        <f>외인!BD23</f>
        <v>40950.550000000003</v>
      </c>
      <c r="BE23" s="28">
        <f>시기외!BE23*$G$3+BE22*(1-$G$3)</f>
        <v>-1.0239300766343421E-2</v>
      </c>
      <c r="BF23" s="28">
        <f>외인!BF23</f>
        <v>0</v>
      </c>
      <c r="BG23" s="28" t="e">
        <f>시기외!BG23*$G$3+BG22*(1-$G$3)</f>
        <v>#DIV/0!</v>
      </c>
      <c r="BH23" s="28">
        <f>외인!BH23</f>
        <v>87814.48</v>
      </c>
      <c r="BI23" s="28">
        <f>시기외!BI23*$G$3+BI22*(1-$G$3)</f>
        <v>-2.9175968541297679E-3</v>
      </c>
      <c r="BJ23" s="28">
        <f>외인!BJ23</f>
        <v>111888.47</v>
      </c>
      <c r="BK23" s="28">
        <f>시기외!BK23*$G$3+BK22*(1-$G$3)</f>
        <v>-4.7929694959052008E-4</v>
      </c>
      <c r="BL23" s="28">
        <f>외인!BL23</f>
        <v>48933.55</v>
      </c>
      <c r="BM23" s="28">
        <f>시기외!BM23*$G$3+BM22*(1-$G$3)</f>
        <v>-1.8235595183873124E-3</v>
      </c>
      <c r="BN23" s="28">
        <f>외인!BN23</f>
        <v>44082.3</v>
      </c>
      <c r="BO23" s="28">
        <f>시기외!BO23*$G$3+BO22*(1-$G$3)</f>
        <v>-3.775103422571674E-3</v>
      </c>
      <c r="BP23" s="28">
        <f>외인!BP23</f>
        <v>65591.960000000006</v>
      </c>
      <c r="BQ23" s="28">
        <f>시기외!BQ23*$G$3+BQ22*(1-$G$3)</f>
        <v>1.6386388118110181E-4</v>
      </c>
      <c r="BR23" s="28">
        <f>외인!BR23</f>
        <v>246322.39</v>
      </c>
      <c r="BS23" s="28">
        <f>시기외!BS23*$G$3+BS22*(1-$G$3)</f>
        <v>1.3695628317825952E-3</v>
      </c>
      <c r="BT23" s="28">
        <f>외인!BT23</f>
        <v>1981027.98</v>
      </c>
      <c r="BU23" s="28">
        <f>시기외!BU23*$G$3+BU22*(1-$G$3)</f>
        <v>-4.5124892563831219E-3</v>
      </c>
      <c r="BV23" s="28">
        <f>외인!BV23</f>
        <v>377045.17</v>
      </c>
      <c r="BW23" s="28">
        <f>시기외!BW23*$G$3+BW22*(1-$G$3)</f>
        <v>-5.2921693695672E-4</v>
      </c>
      <c r="BX23" s="28">
        <f>외인!BX23</f>
        <v>75481.3</v>
      </c>
      <c r="BY23" s="28">
        <f>시기외!BY23*$G$3+BY22*(1-$G$3)</f>
        <v>-2.0572606249398807E-3</v>
      </c>
      <c r="BZ23" s="28">
        <f>외인!BZ23</f>
        <v>261793.04</v>
      </c>
      <c r="CA23" s="28">
        <f>시기외!CA23*$G$3+CA22*(1-$G$3)</f>
        <v>-4.4876670001949039E-3</v>
      </c>
      <c r="CB23" s="28">
        <f>외인!CB23</f>
        <v>13317.62</v>
      </c>
      <c r="CC23" s="28">
        <f>시기외!CC23*$G$3+CC22*(1-$G$3)</f>
        <v>-3.5468990464519414E-4</v>
      </c>
      <c r="CD23" s="28">
        <f>외인!CD23</f>
        <v>34877.769999999997</v>
      </c>
      <c r="CE23" s="28">
        <f>시기외!CE23*$G$3+CE22*(1-$G$3)</f>
        <v>-2.792628782392668E-4</v>
      </c>
      <c r="CF23" s="28">
        <f>외인!CF23</f>
        <v>23992.18</v>
      </c>
      <c r="CG23" s="28">
        <f>시기외!CG23*$G$3+CG22*(1-$G$3)</f>
        <v>7.2386301031875393E-4</v>
      </c>
      <c r="CH23" s="28">
        <f>외인!CH23</f>
        <v>65208.05</v>
      </c>
      <c r="CI23" s="28">
        <f>시기외!CI23*$G$3+CI22*(1-$G$3)</f>
        <v>-9.3658162374849244E-4</v>
      </c>
      <c r="CJ23" s="28">
        <f>외인!CJ23</f>
        <v>390172.61</v>
      </c>
      <c r="CK23" s="28">
        <f>시기외!CK23*$G$3+CK22*(1-$G$3)</f>
        <v>2.5467236601495031E-3</v>
      </c>
      <c r="CL23" s="28">
        <f>외인!CL23</f>
        <v>226551.37</v>
      </c>
      <c r="CM23" s="28">
        <f>시기외!CM23*$G$3+CM22*(1-$G$3)</f>
        <v>-4.2649765669631069E-4</v>
      </c>
      <c r="CN23" s="28">
        <f>외인!CN23</f>
        <v>121094.99</v>
      </c>
      <c r="CO23" s="28">
        <f>시기외!CO23*$G$3+CO22*(1-$G$3)</f>
        <v>6.3439765605593232E-7</v>
      </c>
      <c r="CP23" s="28">
        <f>외인!CP23</f>
        <v>98328.46</v>
      </c>
      <c r="CQ23" s="28">
        <f>시기외!CQ23*$G$3+CQ22*(1-$G$3)</f>
        <v>-1.7279914336371197E-4</v>
      </c>
      <c r="CR23" s="28">
        <f>외인!CR23</f>
        <v>167096.49</v>
      </c>
      <c r="CS23" s="28">
        <f>시기외!CS23*$G$3+CS22*(1-$G$3)</f>
        <v>-1.5463595690598495E-4</v>
      </c>
      <c r="CT23" s="28">
        <f>외인!CT23</f>
        <v>108189.09</v>
      </c>
      <c r="CU23" s="28">
        <f>시기외!CU23*$G$3+CU22*(1-$G$3)</f>
        <v>3.0011217895741997E-3</v>
      </c>
      <c r="CV23" s="28">
        <f>외인!CV23</f>
        <v>1981027.98</v>
      </c>
      <c r="CW23" s="28">
        <f>시기외!CW23*$G$3+CW22*(1-$G$3)</f>
        <v>-4.5124892563831219E-3</v>
      </c>
      <c r="CX23" s="28">
        <f>외인!CX23</f>
        <v>193262.26</v>
      </c>
      <c r="CY23" s="28">
        <f>시기외!CY23*$G$3+CY22*(1-$G$3)</f>
        <v>4.878223944672661E-4</v>
      </c>
      <c r="CZ23" s="28">
        <f>외인!CZ23</f>
        <v>17190.72</v>
      </c>
      <c r="DA23" s="28">
        <f>시기외!DA23*$G$3+DA22*(1-$G$3)</f>
        <v>-8.0795402669309267E-4</v>
      </c>
      <c r="DB23" s="28">
        <f>외인!DB23</f>
        <v>40950.550000000003</v>
      </c>
      <c r="DC23" s="28">
        <f>시기외!DC23*$G$3+DC22*(1-$G$3)</f>
        <v>-1.0239300766343421E-2</v>
      </c>
      <c r="DD23" s="28">
        <f>외인!DD23</f>
        <v>8266.85</v>
      </c>
      <c r="DE23" s="28">
        <f>시기외!DE23*$G$3+DE22*(1-$G$3)</f>
        <v>-9.6966133921089683E-3</v>
      </c>
      <c r="DF23" s="28">
        <f>외인!DF23</f>
        <v>56833.53</v>
      </c>
      <c r="DG23" s="28">
        <f>시기외!DG23*$G$3+DG22*(1-$G$3)</f>
        <v>-2.2773922097768322E-3</v>
      </c>
      <c r="DH23" s="28">
        <f>외인!DH23</f>
        <v>26602.59</v>
      </c>
      <c r="DI23" s="28">
        <f>시기외!DI23*$G$3+DI22*(1-$G$3)</f>
        <v>-1.6866861117027646E-4</v>
      </c>
      <c r="DJ23" s="28">
        <f>외인!DJ23</f>
        <v>569086.14</v>
      </c>
      <c r="DK23" s="28">
        <f>시기외!DK23*$G$3+DK22*(1-$G$3)</f>
        <v>6.2683995309436224E-4</v>
      </c>
      <c r="DL23" s="28">
        <f>외인!DL23</f>
        <v>96603.56</v>
      </c>
      <c r="DM23" s="28">
        <f>시기외!DM23*$G$3+DM22*(1-$G$3)</f>
        <v>6.4896947612145026E-5</v>
      </c>
      <c r="DN23" s="28">
        <f>외인!DN23</f>
        <v>1981027.98</v>
      </c>
      <c r="DO23" s="28">
        <f>시기외!DO23*$G$3+DO22*(1-$G$3)</f>
        <v>-4.5124892563831219E-3</v>
      </c>
      <c r="DP23" s="28">
        <f>외인!DP23</f>
        <v>84203.05</v>
      </c>
      <c r="DQ23" s="28">
        <f>시기외!DQ23*$G$3+DQ22*(1-$G$3)</f>
        <v>5.7037233243525153E-3</v>
      </c>
      <c r="DR23" s="28">
        <f>외인!DR23</f>
        <v>41086.06</v>
      </c>
      <c r="DS23" s="28">
        <f>시기외!DS23*$G$3+DS22*(1-$G$3)</f>
        <v>1.8677519469041165E-3</v>
      </c>
      <c r="DT23" s="28">
        <f>외인!DT23</f>
        <v>133139.97</v>
      </c>
      <c r="DU23" s="28">
        <f>시기외!DU23*$G$3+DU22*(1-$G$3)</f>
        <v>-1.0826284475735921E-4</v>
      </c>
      <c r="DV23" s="28">
        <f>외인!DV23</f>
        <v>33795.01</v>
      </c>
      <c r="DW23" s="28">
        <f>시기외!DW23*$G$3+DW22*(1-$G$3)</f>
        <v>-3.2406096183740403E-4</v>
      </c>
      <c r="DX23" s="28">
        <f>외인!DX23</f>
        <v>105072.57</v>
      </c>
      <c r="DY23" s="28">
        <f>시기외!DY23*$G$3+DY22*(1-$G$3)</f>
        <v>7.1038024781861654E-3</v>
      </c>
      <c r="DZ23" s="28">
        <f>외인!DZ23</f>
        <v>8897.9</v>
      </c>
      <c r="EA23" s="28">
        <f>시기외!EA23*$G$3+EA22*(1-$G$3)</f>
        <v>1.669084308703117E-3</v>
      </c>
      <c r="EB23" s="28">
        <f>외인!EB23</f>
        <v>13428.83</v>
      </c>
      <c r="EC23" s="28">
        <f>시기외!EC23*$G$3+EC22*(1-$G$3)</f>
        <v>6.152429279912521E-4</v>
      </c>
      <c r="ED23" s="28">
        <f>외인!ED23</f>
        <v>10643.31</v>
      </c>
      <c r="EE23" s="28">
        <f>시기외!EE23*$G$3+EE22*(1-$G$3)</f>
        <v>4.1232496811018675E-3</v>
      </c>
      <c r="EF23" s="28">
        <f>외인!EF23</f>
        <v>253264.57</v>
      </c>
      <c r="EG23" s="28">
        <f>시기외!EG23*$G$3+EG22*(1-$G$3)</f>
        <v>1.5433711419173383E-3</v>
      </c>
      <c r="EH23" s="28">
        <f>외인!EH23</f>
        <v>182119.46</v>
      </c>
      <c r="EI23" s="28">
        <f>시기외!EI23*$G$3+EI22*(1-$G$3)</f>
        <v>-1.6865617449991318E-4</v>
      </c>
      <c r="EJ23" s="28">
        <f>외인!EJ23</f>
        <v>93548.69</v>
      </c>
      <c r="EK23" s="28">
        <f>시기외!EK23*$G$3+EK22*(1-$G$3)</f>
        <v>9.9272300146920563E-5</v>
      </c>
      <c r="EL23" s="28">
        <f>외인!EL23</f>
        <v>37378.89</v>
      </c>
      <c r="EM23" s="28">
        <f>시기외!EM23*$G$3+EM22*(1-$G$3)</f>
        <v>-1.7080173425485382E-4</v>
      </c>
      <c r="EN23" s="28">
        <f>외인!EN23</f>
        <v>41086.06</v>
      </c>
      <c r="EO23" s="28">
        <f>시기외!EO23*$G$3+EO22*(1-$G$3)</f>
        <v>1.8677519469041165E-3</v>
      </c>
      <c r="EP23" s="28">
        <f>외인!EP23</f>
        <v>170506.96</v>
      </c>
      <c r="EQ23" s="28">
        <f>시기외!EQ23*$G$3+EQ22*(1-$G$3)</f>
        <v>-1.0424464819851391E-3</v>
      </c>
      <c r="ER23" s="28">
        <f>외인!ER23</f>
        <v>14367.79</v>
      </c>
      <c r="ES23" s="28">
        <f>시기외!ES23*$G$3+ES22*(1-$G$3)</f>
        <v>8.7782400794772543E-3</v>
      </c>
      <c r="ET23" s="28">
        <f>외인!ET23</f>
        <v>113249.03</v>
      </c>
      <c r="EU23" s="28">
        <f>시기외!EU23*$G$3+EU22*(1-$G$3)</f>
        <v>9.6887962509720964E-4</v>
      </c>
      <c r="EV23" s="28">
        <f>외인!EV23</f>
        <v>46258.91</v>
      </c>
      <c r="EW23" s="28">
        <f>시기외!EW23*$G$3+EW22*(1-$G$3)</f>
        <v>-3.8868128006145335E-4</v>
      </c>
      <c r="EX23" s="28">
        <f>외인!EX23</f>
        <v>52069.55</v>
      </c>
      <c r="EY23" s="28">
        <f>시기외!EY23*$G$3+EY22*(1-$G$3)</f>
        <v>2.6009043571099607E-5</v>
      </c>
    </row>
    <row r="24" spans="1:155">
      <c r="A24" s="27">
        <f>외인!A24</f>
        <v>46099</v>
      </c>
      <c r="B24" s="28">
        <f>외인!B24</f>
        <v>4735422.2300000004</v>
      </c>
      <c r="C24" s="28">
        <f>시기외!C24*$G$3+C23*(1-$G$3)</f>
        <v>-2.5542928315285783E-3</v>
      </c>
      <c r="D24" s="28">
        <f>외인!D24</f>
        <v>641114.11</v>
      </c>
      <c r="E24" s="28">
        <f>시기외!E24*$G$3+E23*(1-$G$3)</f>
        <v>4.1189858927812321E-3</v>
      </c>
      <c r="F24" s="28">
        <f>외인!F24</f>
        <v>2052660.09</v>
      </c>
      <c r="G24" s="28">
        <f>시기외!G24*$G$3+G23*(1-$G$3)</f>
        <v>-3.8611742105910387E-3</v>
      </c>
      <c r="H24" s="28">
        <f>외인!H24</f>
        <v>279634.46000000002</v>
      </c>
      <c r="I24" s="28">
        <f>시기외!I24*$G$3+I23*(1-$G$3)</f>
        <v>-6.3330668906346648E-4</v>
      </c>
      <c r="J24" s="28">
        <f>외인!J24</f>
        <v>40106.54</v>
      </c>
      <c r="K24" s="28">
        <f>시기외!K24*$G$3+K23*(1-$G$3)</f>
        <v>2.322062080852992E-3</v>
      </c>
      <c r="L24" s="28">
        <f>외인!L24</f>
        <v>258765.24</v>
      </c>
      <c r="M24" s="28">
        <f>시기외!M24*$G$3+M23*(1-$G$3)</f>
        <v>-7.9509326426183049E-4</v>
      </c>
      <c r="N24" s="28">
        <f>외인!N24</f>
        <v>253243.96</v>
      </c>
      <c r="O24" s="28">
        <f>시기외!O24*$G$3+O23*(1-$G$3)</f>
        <v>-4.8709566727498446E-3</v>
      </c>
      <c r="P24" s="28">
        <f>외인!P24</f>
        <v>204920.72</v>
      </c>
      <c r="Q24" s="28">
        <f>시기외!Q24*$G$3+Q23*(1-$G$3)</f>
        <v>1.6532613391360155E-3</v>
      </c>
      <c r="R24" s="28">
        <f>외인!R24</f>
        <v>134552.9</v>
      </c>
      <c r="S24" s="28">
        <f>시기외!S24*$G$3+S23*(1-$G$3)</f>
        <v>-2.2587205839124654E-4</v>
      </c>
      <c r="T24" s="28">
        <f>외인!T24</f>
        <v>8435.89</v>
      </c>
      <c r="U24" s="28">
        <f>시기외!U24*$G$3+U23*(1-$G$3)</f>
        <v>-9.0229523245937051E-3</v>
      </c>
      <c r="V24" s="28">
        <f>외인!V24</f>
        <v>110168.1</v>
      </c>
      <c r="W24" s="28">
        <f>시기외!W24*$G$3+W23*(1-$G$3)</f>
        <v>6.5828730165543095E-3</v>
      </c>
      <c r="X24" s="28">
        <f>외인!X24</f>
        <v>2096314.02</v>
      </c>
      <c r="Y24" s="28">
        <f>시기외!Y24*$G$3+Y23*(1-$G$3)</f>
        <v>-4.3338970436278875E-3</v>
      </c>
      <c r="Z24" s="28">
        <f>외인!Z24</f>
        <v>48036.22</v>
      </c>
      <c r="AA24" s="28">
        <f>시기외!AA24*$G$3+AA23*(1-$G$3)</f>
        <v>-4.0405427942193035E-4</v>
      </c>
      <c r="AB24" s="28">
        <f>외인!AB24</f>
        <v>204759.42</v>
      </c>
      <c r="AC24" s="28">
        <f>시기외!AC24*$G$3+AC23*(1-$G$3)</f>
        <v>-8.1159931516154875E-5</v>
      </c>
      <c r="AD24" s="28">
        <f>외인!AD24</f>
        <v>20376.990000000002</v>
      </c>
      <c r="AE24" s="28">
        <f>시기외!AE24*$G$3+AE23*(1-$G$3)</f>
        <v>-2.6475145389347927E-3</v>
      </c>
      <c r="AF24" s="28">
        <f>외인!AF24</f>
        <v>24839.53</v>
      </c>
      <c r="AG24" s="28">
        <f>시기외!AG24*$G$3+AG23*(1-$G$3)</f>
        <v>-2.0431507487217275E-3</v>
      </c>
      <c r="AH24" s="28">
        <f>외인!AH24</f>
        <v>207385.67</v>
      </c>
      <c r="AI24" s="28">
        <f>시기외!AI24*$G$3+AI23*(1-$G$3)</f>
        <v>1.6431489973850074E-3</v>
      </c>
      <c r="AJ24" s="28">
        <f>외인!AJ24</f>
        <v>117088.5</v>
      </c>
      <c r="AK24" s="28">
        <f>시기외!AK24*$G$3+AK23*(1-$G$3)</f>
        <v>-1.7935220804630306E-3</v>
      </c>
      <c r="AL24" s="28">
        <f>외인!AL24</f>
        <v>89981.6</v>
      </c>
      <c r="AM24" s="28">
        <f>시기외!AM24*$G$3+AM23*(1-$G$3)</f>
        <v>1.0799300113019053E-4</v>
      </c>
      <c r="AN24" s="28">
        <f>외인!AN24</f>
        <v>182491.66</v>
      </c>
      <c r="AO24" s="28">
        <f>시기외!AO24*$G$3+AO23*(1-$G$3)</f>
        <v>-6.6054278918139349E-3</v>
      </c>
      <c r="AP24" s="28">
        <f>외인!AP24</f>
        <v>120432.43</v>
      </c>
      <c r="AQ24" s="28">
        <f>시기외!AQ24*$G$3+AQ23*(1-$G$3)</f>
        <v>9.0356897276682791E-4</v>
      </c>
      <c r="AR24" s="28">
        <f>외인!AR24</f>
        <v>24827.01</v>
      </c>
      <c r="AS24" s="28">
        <f>시기외!AS24*$G$3+AS23*(1-$G$3)</f>
        <v>-2.622444031901539E-3</v>
      </c>
      <c r="AT24" s="28">
        <f>외인!AT24</f>
        <v>79987.289999999994</v>
      </c>
      <c r="AU24" s="28">
        <f>시기외!AU24*$G$3+AU23*(1-$G$3)</f>
        <v>-4.2852096414087152E-4</v>
      </c>
      <c r="AV24" s="28">
        <f>외인!AV24</f>
        <v>47138.21</v>
      </c>
      <c r="AW24" s="28">
        <f>시기외!AW24*$G$3+AW23*(1-$G$3)</f>
        <v>-7.6572139912116951E-4</v>
      </c>
      <c r="AX24" s="28">
        <f>외인!AX24</f>
        <v>58982.91</v>
      </c>
      <c r="AY24" s="28">
        <f>시기외!AY24*$G$3+AY23*(1-$G$3)</f>
        <v>-1.1423530926981235E-4</v>
      </c>
      <c r="AZ24" s="28">
        <f>외인!AZ24</f>
        <v>2232191.77</v>
      </c>
      <c r="BA24" s="28">
        <f>시기외!BA24*$G$3+BA23*(1-$G$3)</f>
        <v>-4.0782552579310353E-3</v>
      </c>
      <c r="BB24" s="28">
        <f>외인!BB24</f>
        <v>103635.98</v>
      </c>
      <c r="BC24" s="28">
        <f>시기외!BC24*$G$3+BC23*(1-$G$3)</f>
        <v>-2.2466447348597644E-4</v>
      </c>
      <c r="BD24" s="28">
        <f>외인!BD24</f>
        <v>42212.51</v>
      </c>
      <c r="BE24" s="28">
        <f>시기외!BE24*$G$3+BE23*(1-$G$3)</f>
        <v>-9.5157894519955957E-3</v>
      </c>
      <c r="BF24" s="28">
        <f>외인!BF24</f>
        <v>0</v>
      </c>
      <c r="BG24" s="28" t="e">
        <f>시기외!BG24*$G$3+BG23*(1-$G$3)</f>
        <v>#DIV/0!</v>
      </c>
      <c r="BH24" s="28">
        <f>외인!BH24</f>
        <v>90473.93</v>
      </c>
      <c r="BI24" s="28">
        <f>시기외!BI24*$G$3+BI23*(1-$G$3)</f>
        <v>-2.649611775711777E-3</v>
      </c>
      <c r="BJ24" s="28">
        <f>외인!BJ24</f>
        <v>116321.02</v>
      </c>
      <c r="BK24" s="28">
        <f>시기외!BK24*$G$3+BK23*(1-$G$3)</f>
        <v>-7.09240224605705E-4</v>
      </c>
      <c r="BL24" s="28">
        <f>외인!BL24</f>
        <v>50540.92</v>
      </c>
      <c r="BM24" s="28">
        <f>시기외!BM24*$G$3+BM23*(1-$G$3)</f>
        <v>-1.7783825194048794E-3</v>
      </c>
      <c r="BN24" s="28">
        <f>외인!BN24</f>
        <v>44963.59</v>
      </c>
      <c r="BO24" s="28">
        <f>시기외!BO24*$G$3+BO23*(1-$G$3)</f>
        <v>-3.583487968740879E-3</v>
      </c>
      <c r="BP24" s="28">
        <f>외인!BP24</f>
        <v>69326.880000000005</v>
      </c>
      <c r="BQ24" s="28">
        <f>시기외!BQ24*$G$3+BQ23*(1-$G$3)</f>
        <v>2.7401283903391333E-4</v>
      </c>
      <c r="BR24" s="28">
        <f>외인!BR24</f>
        <v>256846.58</v>
      </c>
      <c r="BS24" s="28">
        <f>시기외!BS24*$G$3+BS23*(1-$G$3)</f>
        <v>1.3732406204804313E-3</v>
      </c>
      <c r="BT24" s="28">
        <f>외인!BT24</f>
        <v>2135144.13</v>
      </c>
      <c r="BU24" s="28">
        <f>시기외!BU24*$G$3+BU23*(1-$G$3)</f>
        <v>-4.1712533821166306E-3</v>
      </c>
      <c r="BV24" s="28">
        <f>외인!BV24</f>
        <v>388117.16</v>
      </c>
      <c r="BW24" s="28">
        <f>시기외!BW24*$G$3+BW23*(1-$G$3)</f>
        <v>-4.9356940119609947E-4</v>
      </c>
      <c r="BX24" s="28">
        <f>외인!BX24</f>
        <v>76897.2</v>
      </c>
      <c r="BY24" s="28">
        <f>시기외!BY24*$G$3+BY23*(1-$G$3)</f>
        <v>-1.9548270134977582E-3</v>
      </c>
      <c r="BZ24" s="28">
        <f>외인!BZ24</f>
        <v>272473.26</v>
      </c>
      <c r="CA24" s="28">
        <f>시기외!CA24*$G$3+CA23*(1-$G$3)</f>
        <v>-4.3782062399971879E-3</v>
      </c>
      <c r="CB24" s="28">
        <f>외인!CB24</f>
        <v>13292.29</v>
      </c>
      <c r="CC24" s="28">
        <f>시기외!CC24*$G$3+CC23*(1-$G$3)</f>
        <v>-4.0359243289379615E-4</v>
      </c>
      <c r="CD24" s="28">
        <f>외인!CD24</f>
        <v>35061.33</v>
      </c>
      <c r="CE24" s="28">
        <f>시기외!CE24*$G$3+CE23*(1-$G$3)</f>
        <v>-4.8142434167808534E-4</v>
      </c>
      <c r="CF24" s="28">
        <f>외인!CF24</f>
        <v>24231.87</v>
      </c>
      <c r="CG24" s="28">
        <f>시기외!CG24*$G$3+CG23*(1-$G$3)</f>
        <v>5.8914433163512225E-4</v>
      </c>
      <c r="CH24" s="28">
        <f>외인!CH24</f>
        <v>65769.97</v>
      </c>
      <c r="CI24" s="28">
        <f>시기외!CI24*$G$3+CI23*(1-$G$3)</f>
        <v>-9.7135045202760854E-4</v>
      </c>
      <c r="CJ24" s="28">
        <f>외인!CJ24</f>
        <v>398342.52</v>
      </c>
      <c r="CK24" s="28">
        <f>시기외!CK24*$G$3+CK23*(1-$G$3)</f>
        <v>2.3625087881459419E-3</v>
      </c>
      <c r="CL24" s="28">
        <f>외인!CL24</f>
        <v>233228.72</v>
      </c>
      <c r="CM24" s="28">
        <f>시기외!CM24*$G$3+CM23*(1-$G$3)</f>
        <v>-4.2223495108101978E-4</v>
      </c>
      <c r="CN24" s="28">
        <f>외인!CN24</f>
        <v>125025.63</v>
      </c>
      <c r="CO24" s="28">
        <f>시기외!CO24*$G$3+CO23*(1-$G$3)</f>
        <v>-2.0196661864141065E-4</v>
      </c>
      <c r="CP24" s="28">
        <f>외인!CP24</f>
        <v>104268.91</v>
      </c>
      <c r="CQ24" s="28">
        <f>시기외!CQ24*$G$3+CQ23*(1-$G$3)</f>
        <v>-1.7456269001298857E-4</v>
      </c>
      <c r="CR24" s="28">
        <f>외인!CR24</f>
        <v>168843.31</v>
      </c>
      <c r="CS24" s="28">
        <f>시기외!CS24*$G$3+CS23*(1-$G$3)</f>
        <v>-2.6348145140441627E-4</v>
      </c>
      <c r="CT24" s="28">
        <f>외인!CT24</f>
        <v>112164.91</v>
      </c>
      <c r="CU24" s="28">
        <f>시기외!CU24*$G$3+CU23*(1-$G$3)</f>
        <v>2.8039646285976756E-3</v>
      </c>
      <c r="CV24" s="28">
        <f>외인!CV24</f>
        <v>2135144.13</v>
      </c>
      <c r="CW24" s="28">
        <f>시기외!CW24*$G$3+CW23*(1-$G$3)</f>
        <v>-4.1712533821166306E-3</v>
      </c>
      <c r="CX24" s="28">
        <f>외인!CX24</f>
        <v>197463.69</v>
      </c>
      <c r="CY24" s="28">
        <f>시기외!CY24*$G$3+CY23*(1-$G$3)</f>
        <v>3.9717011262388409E-4</v>
      </c>
      <c r="CZ24" s="28">
        <f>외인!CZ24</f>
        <v>17649.740000000002</v>
      </c>
      <c r="DA24" s="28">
        <f>시기외!DA24*$G$3+DA23*(1-$G$3)</f>
        <v>-8.3821287762365871E-4</v>
      </c>
      <c r="DB24" s="28">
        <f>외인!DB24</f>
        <v>42212.51</v>
      </c>
      <c r="DC24" s="28">
        <f>시기외!DC24*$G$3+DC23*(1-$G$3)</f>
        <v>-9.5157894519955957E-3</v>
      </c>
      <c r="DD24" s="28">
        <f>외인!DD24</f>
        <v>8435.89</v>
      </c>
      <c r="DE24" s="28">
        <f>시기외!DE24*$G$3+DE23*(1-$G$3)</f>
        <v>-9.0229523245937051E-3</v>
      </c>
      <c r="DF24" s="28">
        <f>외인!DF24</f>
        <v>57875.61</v>
      </c>
      <c r="DG24" s="28">
        <f>시기외!DG24*$G$3+DG23*(1-$G$3)</f>
        <v>-2.1832881369467645E-3</v>
      </c>
      <c r="DH24" s="28">
        <f>외인!DH24</f>
        <v>26751.69</v>
      </c>
      <c r="DI24" s="28">
        <f>시기외!DI24*$G$3+DI23*(1-$G$3)</f>
        <v>-4.3334646780147945E-4</v>
      </c>
      <c r="DJ24" s="28">
        <f>외인!DJ24</f>
        <v>582520.06999999995</v>
      </c>
      <c r="DK24" s="28">
        <f>시기외!DK24*$G$3+DK23*(1-$G$3)</f>
        <v>6.0652631780872728E-4</v>
      </c>
      <c r="DL24" s="28">
        <f>외인!DL24</f>
        <v>99590.86</v>
      </c>
      <c r="DM24" s="28">
        <f>시기외!DM24*$G$3+DM23*(1-$G$3)</f>
        <v>-1.90639772230135E-4</v>
      </c>
      <c r="DN24" s="28">
        <f>외인!DN24</f>
        <v>2135144.13</v>
      </c>
      <c r="DO24" s="28">
        <f>시기외!DO24*$G$3+DO23*(1-$G$3)</f>
        <v>-4.1712533821166306E-3</v>
      </c>
      <c r="DP24" s="28">
        <f>외인!DP24</f>
        <v>85822.96</v>
      </c>
      <c r="DQ24" s="28">
        <f>시기외!DQ24*$G$3+DQ23*(1-$G$3)</f>
        <v>5.5646079841762813E-3</v>
      </c>
      <c r="DR24" s="28">
        <f>외인!DR24</f>
        <v>42003.4</v>
      </c>
      <c r="DS24" s="28">
        <f>시기외!DS24*$G$3+DS23*(1-$G$3)</f>
        <v>1.8344355396669027E-3</v>
      </c>
      <c r="DT24" s="28">
        <f>외인!DT24</f>
        <v>134552.9</v>
      </c>
      <c r="DU24" s="28">
        <f>시기외!DU24*$G$3+DU23*(1-$G$3)</f>
        <v>-2.2587205839124654E-4</v>
      </c>
      <c r="DV24" s="28">
        <f>외인!DV24</f>
        <v>34021.67</v>
      </c>
      <c r="DW24" s="28">
        <f>시기외!DW24*$G$3+DW23*(1-$G$3)</f>
        <v>-4.0003629667869836E-4</v>
      </c>
      <c r="DX24" s="28">
        <f>외인!DX24</f>
        <v>110168.1</v>
      </c>
      <c r="DY24" s="28">
        <f>시기외!DY24*$G$3+DY23*(1-$G$3)</f>
        <v>6.5828730165543095E-3</v>
      </c>
      <c r="DZ24" s="28">
        <f>외인!DZ24</f>
        <v>8632.65</v>
      </c>
      <c r="EA24" s="28">
        <f>시기외!EA24*$G$3+EA23*(1-$G$3)</f>
        <v>1.3078491902861855E-3</v>
      </c>
      <c r="EB24" s="28">
        <f>외인!EB24</f>
        <v>13484.94</v>
      </c>
      <c r="EC24" s="28">
        <f>시기외!EC24*$G$3+EC23*(1-$G$3)</f>
        <v>4.6974995599936175E-4</v>
      </c>
      <c r="ED24" s="28">
        <f>외인!ED24</f>
        <v>10795.61</v>
      </c>
      <c r="EE24" s="28">
        <f>시기외!EE24*$G$3+EE23*(1-$G$3)</f>
        <v>3.3290105448041114E-3</v>
      </c>
      <c r="EF24" s="28">
        <f>외인!EF24</f>
        <v>258058.79</v>
      </c>
      <c r="EG24" s="28">
        <f>시기외!EG24*$G$3+EG23*(1-$G$3)</f>
        <v>1.3530727048817149E-3</v>
      </c>
      <c r="EH24" s="28">
        <f>외인!EH24</f>
        <v>193562.36</v>
      </c>
      <c r="EI24" s="28">
        <f>시기외!EI24*$G$3+EI23*(1-$G$3)</f>
        <v>-1.559679534418234E-4</v>
      </c>
      <c r="EJ24" s="28">
        <f>외인!EJ24</f>
        <v>95470.95</v>
      </c>
      <c r="EK24" s="28">
        <f>시기외!EK24*$G$3+EK23*(1-$G$3)</f>
        <v>7.844950628778281E-5</v>
      </c>
      <c r="EL24" s="28">
        <f>외인!EL24</f>
        <v>37641.71</v>
      </c>
      <c r="EM24" s="28">
        <f>시기외!EM24*$G$3+EM23*(1-$G$3)</f>
        <v>-3.4836427926278514E-4</v>
      </c>
      <c r="EN24" s="28">
        <f>외인!EN24</f>
        <v>42003.4</v>
      </c>
      <c r="EO24" s="28">
        <f>시기외!EO24*$G$3+EO23*(1-$G$3)</f>
        <v>1.8344355396669027E-3</v>
      </c>
      <c r="EP24" s="28">
        <f>외인!EP24</f>
        <v>170177.17</v>
      </c>
      <c r="EQ24" s="28">
        <f>시기외!EQ24*$G$3+EQ23*(1-$G$3)</f>
        <v>-9.5988738492843221E-4</v>
      </c>
      <c r="ER24" s="28">
        <f>외인!ER24</f>
        <v>15303.2</v>
      </c>
      <c r="ES24" s="28">
        <f>시기외!ES24*$G$3+ES23*(1-$G$3)</f>
        <v>7.7922194186604591E-3</v>
      </c>
      <c r="ET24" s="28">
        <f>외인!ET24</f>
        <v>120432.43</v>
      </c>
      <c r="EU24" s="28">
        <f>시기외!EU24*$G$3+EU23*(1-$G$3)</f>
        <v>9.0356897276682791E-4</v>
      </c>
      <c r="EV24" s="28">
        <f>외인!EV24</f>
        <v>48036.22</v>
      </c>
      <c r="EW24" s="28">
        <f>시기외!EW24*$G$3+EW23*(1-$G$3)</f>
        <v>-4.0405427942193035E-4</v>
      </c>
      <c r="EX24" s="28">
        <f>외인!EX24</f>
        <v>56232.69</v>
      </c>
      <c r="EY24" s="28">
        <f>시기외!EY24*$G$3+EY23*(1-$G$3)</f>
        <v>3.4791916250964043E-5</v>
      </c>
    </row>
    <row r="25" spans="1:155">
      <c r="A25" s="27">
        <f>외인!A25</f>
        <v>46100</v>
      </c>
      <c r="B25" s="28">
        <f>외인!B25</f>
        <v>4605320.18</v>
      </c>
      <c r="C25" s="28">
        <f>시기외!C25*$G$3+C24*(1-$G$3)</f>
        <v>-2.3850710536964513E-3</v>
      </c>
      <c r="D25" s="28">
        <f>외인!D25</f>
        <v>629693.94999999995</v>
      </c>
      <c r="E25" s="28">
        <f>시기외!E25*$G$3+E24*(1-$G$3)</f>
        <v>3.7444746810904321E-3</v>
      </c>
      <c r="F25" s="28">
        <f>외인!F25</f>
        <v>1986879.61</v>
      </c>
      <c r="G25" s="28">
        <f>시기외!G25*$G$3+G24*(1-$G$3)</f>
        <v>-3.6064368501408043E-3</v>
      </c>
      <c r="H25" s="28">
        <f>외인!H25</f>
        <v>271695.8</v>
      </c>
      <c r="I25" s="28">
        <f>시기외!I25*$G$3+I24*(1-$G$3)</f>
        <v>-7.4181127191748515E-4</v>
      </c>
      <c r="J25" s="28">
        <f>외인!J25</f>
        <v>40103.21</v>
      </c>
      <c r="K25" s="28">
        <f>시기외!K25*$G$3+K24*(1-$G$3)</f>
        <v>2.2867233686365133E-3</v>
      </c>
      <c r="L25" s="28">
        <f>외인!L25</f>
        <v>251476.24</v>
      </c>
      <c r="M25" s="28">
        <f>시기외!M25*$G$3+M24*(1-$G$3)</f>
        <v>-8.8055099104912234E-4</v>
      </c>
      <c r="N25" s="28">
        <f>외인!N25</f>
        <v>244344.47</v>
      </c>
      <c r="O25" s="28">
        <f>시기외!O25*$G$3+O24*(1-$G$3)</f>
        <v>-4.7547420738981976E-3</v>
      </c>
      <c r="P25" s="28">
        <f>외인!P25</f>
        <v>200107.94</v>
      </c>
      <c r="Q25" s="28">
        <f>시기외!Q25*$G$3+Q24*(1-$G$3)</f>
        <v>1.5725897957693967E-3</v>
      </c>
      <c r="R25" s="28">
        <f>외인!R25</f>
        <v>131402.84</v>
      </c>
      <c r="S25" s="28">
        <f>시기외!S25*$G$3+S24*(1-$G$3)</f>
        <v>-3.2964667439663956E-4</v>
      </c>
      <c r="T25" s="28">
        <f>외인!T25</f>
        <v>8642.76</v>
      </c>
      <c r="U25" s="28">
        <f>시기외!U25*$G$3+U24*(1-$G$3)</f>
        <v>-8.4476627486051569E-3</v>
      </c>
      <c r="V25" s="28">
        <f>외인!V25</f>
        <v>109814.54</v>
      </c>
      <c r="W25" s="28">
        <f>시기외!W25*$G$3+W24*(1-$G$3)</f>
        <v>6.1396980982607033E-3</v>
      </c>
      <c r="X25" s="28">
        <f>외인!X25</f>
        <v>2017721.34</v>
      </c>
      <c r="Y25" s="28">
        <f>시기외!Y25*$G$3+Y24*(1-$G$3)</f>
        <v>-3.9835143890633046E-3</v>
      </c>
      <c r="Z25" s="28">
        <f>외인!Z25</f>
        <v>46644.68</v>
      </c>
      <c r="AA25" s="28">
        <f>시기외!AA25*$G$3+AA24*(1-$G$3)</f>
        <v>-4.146513633269751E-4</v>
      </c>
      <c r="AB25" s="28">
        <f>외인!AB25</f>
        <v>205316.17</v>
      </c>
      <c r="AC25" s="28">
        <f>시기외!AC25*$G$3+AC24*(1-$G$3)</f>
        <v>-7.7864762034335236E-5</v>
      </c>
      <c r="AD25" s="28">
        <f>외인!AD25</f>
        <v>20336.79</v>
      </c>
      <c r="AE25" s="28">
        <f>시기외!AE25*$G$3+AE24*(1-$G$3)</f>
        <v>-2.5092431554515379E-3</v>
      </c>
      <c r="AF25" s="28">
        <f>외인!AF25</f>
        <v>24540.15</v>
      </c>
      <c r="AG25" s="28">
        <f>시기외!AG25*$G$3+AG24*(1-$G$3)</f>
        <v>-2.0954030604209192E-3</v>
      </c>
      <c r="AH25" s="28">
        <f>외인!AH25</f>
        <v>201063.2</v>
      </c>
      <c r="AI25" s="28">
        <f>시기외!AI25*$G$3+AI24*(1-$G$3)</f>
        <v>1.4734375554506928E-3</v>
      </c>
      <c r="AJ25" s="28">
        <f>외인!AJ25</f>
        <v>112849.69</v>
      </c>
      <c r="AK25" s="28">
        <f>시기외!AK25*$G$3+AK24*(1-$G$3)</f>
        <v>-1.9237717624771833E-3</v>
      </c>
      <c r="AL25" s="28">
        <f>외인!AL25</f>
        <v>87340.88</v>
      </c>
      <c r="AM25" s="28">
        <f>시기외!AM25*$G$3+AM24*(1-$G$3)</f>
        <v>-3.3820192953217963E-5</v>
      </c>
      <c r="AN25" s="28">
        <f>외인!AN25</f>
        <v>175942.42</v>
      </c>
      <c r="AO25" s="28">
        <f>시기외!AO25*$G$3+AO24*(1-$G$3)</f>
        <v>-6.4116376530144537E-3</v>
      </c>
      <c r="AP25" s="28">
        <f>외인!AP25</f>
        <v>120620.37</v>
      </c>
      <c r="AQ25" s="28">
        <f>시기외!AQ25*$G$3+AQ24*(1-$G$3)</f>
        <v>8.7484166857750348E-4</v>
      </c>
      <c r="AR25" s="28">
        <f>외인!AR25</f>
        <v>24293.34</v>
      </c>
      <c r="AS25" s="28">
        <f>시기외!AS25*$G$3+AS24*(1-$G$3)</f>
        <v>-2.4545030958627824E-3</v>
      </c>
      <c r="AT25" s="28">
        <f>외인!AT25</f>
        <v>78311.23</v>
      </c>
      <c r="AU25" s="28">
        <f>시기외!AU25*$G$3+AU24*(1-$G$3)</f>
        <v>-4.716082958304053E-4</v>
      </c>
      <c r="AV25" s="28">
        <f>외인!AV25</f>
        <v>46742.43</v>
      </c>
      <c r="AW25" s="28">
        <f>시기외!AW25*$G$3+AW24*(1-$G$3)</f>
        <v>-9.2447686771643942E-4</v>
      </c>
      <c r="AX25" s="28">
        <f>외인!AX25</f>
        <v>58947.05</v>
      </c>
      <c r="AY25" s="28">
        <f>시기외!AY25*$G$3+AY24*(1-$G$3)</f>
        <v>-1.4022996984225502E-4</v>
      </c>
      <c r="AZ25" s="28">
        <f>외인!AZ25</f>
        <v>2154409.7599999998</v>
      </c>
      <c r="BA25" s="28">
        <f>시기외!BA25*$G$3+BA24*(1-$G$3)</f>
        <v>-3.7396143262931544E-3</v>
      </c>
      <c r="BB25" s="28">
        <f>외인!BB25</f>
        <v>101047.28</v>
      </c>
      <c r="BC25" s="28">
        <f>시기외!BC25*$G$3+BC24*(1-$G$3)</f>
        <v>-2.0740688728409224E-4</v>
      </c>
      <c r="BD25" s="28">
        <f>외인!BD25</f>
        <v>41031.4</v>
      </c>
      <c r="BE25" s="28">
        <f>시기외!BE25*$G$3+BE24*(1-$G$3)</f>
        <v>-8.9064527483064919E-3</v>
      </c>
      <c r="BF25" s="28">
        <f>외인!BF25</f>
        <v>0</v>
      </c>
      <c r="BG25" s="28" t="e">
        <f>시기외!BG25*$G$3+BG24*(1-$G$3)</f>
        <v>#DIV/0!</v>
      </c>
      <c r="BH25" s="28">
        <f>외인!BH25</f>
        <v>89843.04</v>
      </c>
      <c r="BI25" s="28">
        <f>시기외!BI25*$G$3+BI24*(1-$G$3)</f>
        <v>-2.4034052913975822E-3</v>
      </c>
      <c r="BJ25" s="28">
        <f>외인!BJ25</f>
        <v>113767.5</v>
      </c>
      <c r="BK25" s="28">
        <f>시기외!BK25*$G$3+BK24*(1-$G$3)</f>
        <v>-8.8927700380510896E-4</v>
      </c>
      <c r="BL25" s="28">
        <f>외인!BL25</f>
        <v>48527.91</v>
      </c>
      <c r="BM25" s="28">
        <f>시기외!BM25*$G$3+BM24*(1-$G$3)</f>
        <v>-1.8175181703044938E-3</v>
      </c>
      <c r="BN25" s="28">
        <f>외인!BN25</f>
        <v>43677.87</v>
      </c>
      <c r="BO25" s="28">
        <f>시기외!BO25*$G$3+BO24*(1-$G$3)</f>
        <v>-3.4688454199148723E-3</v>
      </c>
      <c r="BP25" s="28">
        <f>외인!BP25</f>
        <v>69294.179999999993</v>
      </c>
      <c r="BQ25" s="28">
        <f>시기외!BQ25*$G$3+BQ24*(1-$G$3)</f>
        <v>2.6529264221258761E-4</v>
      </c>
      <c r="BR25" s="28">
        <f>외인!BR25</f>
        <v>255372.02</v>
      </c>
      <c r="BS25" s="28">
        <f>시기외!BS25*$G$3+BS24*(1-$G$3)</f>
        <v>1.368754142950544E-3</v>
      </c>
      <c r="BT25" s="28">
        <f>외인!BT25</f>
        <v>2056394.51</v>
      </c>
      <c r="BU25" s="28">
        <f>시기외!BU25*$G$3+BU24*(1-$G$3)</f>
        <v>-3.8362318275507192E-3</v>
      </c>
      <c r="BV25" s="28">
        <f>외인!BV25</f>
        <v>380720.44</v>
      </c>
      <c r="BW25" s="28">
        <f>시기외!BW25*$G$3+BW24*(1-$G$3)</f>
        <v>-5.6575769386722286E-4</v>
      </c>
      <c r="BX25" s="28">
        <f>외인!BX25</f>
        <v>75962.880000000005</v>
      </c>
      <c r="BY25" s="28">
        <f>시기외!BY25*$G$3+BY24*(1-$G$3)</f>
        <v>-1.8939938999139689E-3</v>
      </c>
      <c r="BZ25" s="28">
        <f>외인!BZ25</f>
        <v>263283.28999999998</v>
      </c>
      <c r="CA25" s="28">
        <f>시기외!CA25*$G$3+CA24*(1-$G$3)</f>
        <v>-4.2957577887730225E-3</v>
      </c>
      <c r="CB25" s="28">
        <f>외인!CB25</f>
        <v>13208.87</v>
      </c>
      <c r="CC25" s="28">
        <f>시기외!CC25*$G$3+CC24*(1-$G$3)</f>
        <v>-4.7856450074260402E-4</v>
      </c>
      <c r="CD25" s="28">
        <f>외인!CD25</f>
        <v>34233.49</v>
      </c>
      <c r="CE25" s="28">
        <f>시기외!CE25*$G$3+CE24*(1-$G$3)</f>
        <v>-7.8894033046330745E-4</v>
      </c>
      <c r="CF25" s="28">
        <f>외인!CF25</f>
        <v>23850.52</v>
      </c>
      <c r="CG25" s="28">
        <f>시기외!CG25*$G$3+CG24*(1-$G$3)</f>
        <v>5.1410474195694666E-4</v>
      </c>
      <c r="CH25" s="28">
        <f>외인!CH25</f>
        <v>65173.78</v>
      </c>
      <c r="CI25" s="28">
        <f>시기외!CI25*$G$3+CI24*(1-$G$3)</f>
        <v>-1.0518911567877949E-3</v>
      </c>
      <c r="CJ25" s="28">
        <f>외인!CJ25</f>
        <v>389081.12</v>
      </c>
      <c r="CK25" s="28">
        <f>시기외!CK25*$G$3+CK24*(1-$G$3)</f>
        <v>2.1949368460500765E-3</v>
      </c>
      <c r="CL25" s="28">
        <f>외인!CL25</f>
        <v>233502.63</v>
      </c>
      <c r="CM25" s="28">
        <f>시기외!CM25*$G$3+CM24*(1-$G$3)</f>
        <v>-4.0085269638092102E-4</v>
      </c>
      <c r="CN25" s="28">
        <f>외인!CN25</f>
        <v>119599.13</v>
      </c>
      <c r="CO25" s="28">
        <f>시기외!CO25*$G$3+CO24*(1-$G$3)</f>
        <v>-3.6708919233525029E-4</v>
      </c>
      <c r="CP25" s="28">
        <f>외인!CP25</f>
        <v>101654</v>
      </c>
      <c r="CQ25" s="28">
        <f>시기외!CQ25*$G$3+CQ24*(1-$G$3)</f>
        <v>-1.6136979261697031E-4</v>
      </c>
      <c r="CR25" s="28">
        <f>외인!CR25</f>
        <v>163678.16</v>
      </c>
      <c r="CS25" s="28">
        <f>시기외!CS25*$G$3+CS24*(1-$G$3)</f>
        <v>-3.8867466971636124E-4</v>
      </c>
      <c r="CT25" s="28">
        <f>외인!CT25</f>
        <v>114097.31</v>
      </c>
      <c r="CU25" s="28">
        <f>시기외!CU25*$G$3+CU24*(1-$G$3)</f>
        <v>2.8262102132961299E-3</v>
      </c>
      <c r="CV25" s="28">
        <f>외인!CV25</f>
        <v>2056394.51</v>
      </c>
      <c r="CW25" s="28">
        <f>시기외!CW25*$G$3+CW24*(1-$G$3)</f>
        <v>-3.8362318275507192E-3</v>
      </c>
      <c r="CX25" s="28">
        <f>외인!CX25</f>
        <v>192324.43</v>
      </c>
      <c r="CY25" s="28">
        <f>시기외!CY25*$G$3+CY24*(1-$G$3)</f>
        <v>3.0394202825144987E-4</v>
      </c>
      <c r="CZ25" s="28">
        <f>외인!CZ25</f>
        <v>17165.54</v>
      </c>
      <c r="DA25" s="28">
        <f>시기외!DA25*$G$3+DA24*(1-$G$3)</f>
        <v>-8.8348714706173483E-4</v>
      </c>
      <c r="DB25" s="28">
        <f>외인!DB25</f>
        <v>41031.4</v>
      </c>
      <c r="DC25" s="28">
        <f>시기외!DC25*$G$3+DC24*(1-$G$3)</f>
        <v>-8.9064527483064919E-3</v>
      </c>
      <c r="DD25" s="28">
        <f>외인!DD25</f>
        <v>8642.76</v>
      </c>
      <c r="DE25" s="28">
        <f>시기외!DE25*$G$3+DE24*(1-$G$3)</f>
        <v>-8.4476627486051569E-3</v>
      </c>
      <c r="DF25" s="28">
        <f>외인!DF25</f>
        <v>56577.38</v>
      </c>
      <c r="DG25" s="28">
        <f>시기외!DG25*$G$3+DG24*(1-$G$3)</f>
        <v>-2.1170992419377371E-3</v>
      </c>
      <c r="DH25" s="28">
        <f>외인!DH25</f>
        <v>25950.76</v>
      </c>
      <c r="DI25" s="28">
        <f>시기외!DI25*$G$3+DI24*(1-$G$3)</f>
        <v>-8.3029289511009829E-4</v>
      </c>
      <c r="DJ25" s="28">
        <f>외인!DJ25</f>
        <v>571609.06000000006</v>
      </c>
      <c r="DK25" s="28">
        <f>시기외!DK25*$G$3+DK24*(1-$G$3)</f>
        <v>5.3603188810986881E-4</v>
      </c>
      <c r="DL25" s="28">
        <f>외인!DL25</f>
        <v>95153.49</v>
      </c>
      <c r="DM25" s="28">
        <f>시기외!DM25*$G$3+DM24*(1-$G$3)</f>
        <v>-3.9919946086972339E-4</v>
      </c>
      <c r="DN25" s="28">
        <f>외인!DN25</f>
        <v>2056394.51</v>
      </c>
      <c r="DO25" s="28">
        <f>시기외!DO25*$G$3+DO24*(1-$G$3)</f>
        <v>-3.8362318275507192E-3</v>
      </c>
      <c r="DP25" s="28">
        <f>외인!DP25</f>
        <v>84251.87</v>
      </c>
      <c r="DQ25" s="28">
        <f>시기외!DQ25*$G$3+DQ24*(1-$G$3)</f>
        <v>5.4888838678307794E-3</v>
      </c>
      <c r="DR25" s="28">
        <f>외인!DR25</f>
        <v>41850.949999999997</v>
      </c>
      <c r="DS25" s="28">
        <f>시기외!DS25*$G$3+DS24*(1-$G$3)</f>
        <v>1.7923410572790344E-3</v>
      </c>
      <c r="DT25" s="28">
        <f>외인!DT25</f>
        <v>131402.84</v>
      </c>
      <c r="DU25" s="28">
        <f>시기외!DU25*$G$3+DU24*(1-$G$3)</f>
        <v>-3.2964667439663956E-4</v>
      </c>
      <c r="DV25" s="28">
        <f>외인!DV25</f>
        <v>32007.75</v>
      </c>
      <c r="DW25" s="28">
        <f>시기외!DW25*$G$3+DW24*(1-$G$3)</f>
        <v>-6.1434952747316718E-4</v>
      </c>
      <c r="DX25" s="28">
        <f>외인!DX25</f>
        <v>109814.54</v>
      </c>
      <c r="DY25" s="28">
        <f>시기외!DY25*$G$3+DY24*(1-$G$3)</f>
        <v>6.1396980982607033E-3</v>
      </c>
      <c r="DZ25" s="28">
        <f>외인!DZ25</f>
        <v>8850.1299999999992</v>
      </c>
      <c r="EA25" s="28">
        <f>시기외!EA25*$G$3+EA24*(1-$G$3)</f>
        <v>4.5525961874628637E-4</v>
      </c>
      <c r="EB25" s="28">
        <f>외인!EB25</f>
        <v>13238.1</v>
      </c>
      <c r="EC25" s="28">
        <f>시기외!EC25*$G$3+EC24*(1-$G$3)</f>
        <v>2.668082398332276E-4</v>
      </c>
      <c r="ED25" s="28">
        <f>외인!ED25</f>
        <v>10647.13</v>
      </c>
      <c r="EE25" s="28">
        <f>시기외!EE25*$G$3+EE24*(1-$G$3)</f>
        <v>2.6818919174132682E-3</v>
      </c>
      <c r="EF25" s="28">
        <f>외인!EF25</f>
        <v>251565.96</v>
      </c>
      <c r="EG25" s="28">
        <f>시기외!EG25*$G$3+EG24*(1-$G$3)</f>
        <v>1.1642268542735911E-3</v>
      </c>
      <c r="EH25" s="28">
        <f>외인!EH25</f>
        <v>187969.17</v>
      </c>
      <c r="EI25" s="28">
        <f>시기외!EI25*$G$3+EI24*(1-$G$3)</f>
        <v>-1.5157118562787299E-4</v>
      </c>
      <c r="EJ25" s="28">
        <f>외인!EJ25</f>
        <v>94449.2</v>
      </c>
      <c r="EK25" s="28">
        <f>시기외!EK25*$G$3+EK24*(1-$G$3)</f>
        <v>7.1454177653133629E-5</v>
      </c>
      <c r="EL25" s="28">
        <f>외인!EL25</f>
        <v>36827.29</v>
      </c>
      <c r="EM25" s="28">
        <f>시기외!EM25*$G$3+EM24*(1-$G$3)</f>
        <v>-6.3128789914307945E-4</v>
      </c>
      <c r="EN25" s="28">
        <f>외인!EN25</f>
        <v>41850.949999999997</v>
      </c>
      <c r="EO25" s="28">
        <f>시기외!EO25*$G$3+EO24*(1-$G$3)</f>
        <v>1.7923410572790344E-3</v>
      </c>
      <c r="EP25" s="28">
        <f>외인!EP25</f>
        <v>168372.38</v>
      </c>
      <c r="EQ25" s="28">
        <f>시기외!EQ25*$G$3+EQ24*(1-$G$3)</f>
        <v>-1.0988085057104897E-3</v>
      </c>
      <c r="ER25" s="28">
        <f>외인!ER25</f>
        <v>14934.74</v>
      </c>
      <c r="ES25" s="28">
        <f>시기외!ES25*$G$3+ES24*(1-$G$3)</f>
        <v>6.7222568568965843E-3</v>
      </c>
      <c r="ET25" s="28">
        <f>외인!ET25</f>
        <v>120620.37</v>
      </c>
      <c r="EU25" s="28">
        <f>시기외!EU25*$G$3+EU24*(1-$G$3)</f>
        <v>8.7484166857750348E-4</v>
      </c>
      <c r="EV25" s="28">
        <f>외인!EV25</f>
        <v>46644.68</v>
      </c>
      <c r="EW25" s="28">
        <f>시기외!EW25*$G$3+EW24*(1-$G$3)</f>
        <v>-4.146513633269751E-4</v>
      </c>
      <c r="EX25" s="28">
        <f>외인!EX25</f>
        <v>55009.32</v>
      </c>
      <c r="EY25" s="28">
        <f>시기외!EY25*$G$3+EY24*(1-$G$3)</f>
        <v>6.7077516481693319E-5</v>
      </c>
    </row>
    <row r="26" spans="1:155">
      <c r="A26" s="27">
        <f>외인!A26</f>
        <v>46101</v>
      </c>
      <c r="B26" s="28">
        <f>외인!B26</f>
        <v>4619727.32</v>
      </c>
      <c r="C26" s="28">
        <f>시기외!C26*$G$3+C25*(1-$G$3)</f>
        <v>-2.224676018424708E-3</v>
      </c>
      <c r="D26" s="28">
        <f>외인!D26</f>
        <v>641078.36</v>
      </c>
      <c r="E26" s="28">
        <f>시기외!E26*$G$3+E25*(1-$G$3)</f>
        <v>3.3955566038803065E-3</v>
      </c>
      <c r="F26" s="28">
        <f>외인!F26</f>
        <v>1985971.33</v>
      </c>
      <c r="G26" s="28">
        <f>시기외!G26*$G$3+G25*(1-$G$3)</f>
        <v>-3.4031016933883189E-3</v>
      </c>
      <c r="H26" s="28">
        <f>외인!H26</f>
        <v>274958.61</v>
      </c>
      <c r="I26" s="28">
        <f>시기외!I26*$G$3+I25*(1-$G$3)</f>
        <v>-7.0325263449639371E-4</v>
      </c>
      <c r="J26" s="28">
        <f>외인!J26</f>
        <v>41023.9</v>
      </c>
      <c r="K26" s="28">
        <f>시기외!K26*$G$3+K25*(1-$G$3)</f>
        <v>2.3424085039364011E-3</v>
      </c>
      <c r="L26" s="28">
        <f>외인!L26</f>
        <v>254345.26</v>
      </c>
      <c r="M26" s="28">
        <f>시기외!M26*$G$3+M25*(1-$G$3)</f>
        <v>-8.2657246194509559E-4</v>
      </c>
      <c r="N26" s="28">
        <f>외인!N26</f>
        <v>241792.57</v>
      </c>
      <c r="O26" s="28">
        <f>시기외!O26*$G$3+O25*(1-$G$3)</f>
        <v>-4.7046773349101699E-3</v>
      </c>
      <c r="P26" s="28">
        <f>외인!P26</f>
        <v>202567.15</v>
      </c>
      <c r="Q26" s="28">
        <f>시기외!Q26*$G$3+Q25*(1-$G$3)</f>
        <v>1.4784335349394963E-3</v>
      </c>
      <c r="R26" s="28">
        <f>외인!R26</f>
        <v>132802.97</v>
      </c>
      <c r="S26" s="28">
        <f>시기외!S26*$G$3+S25*(1-$G$3)</f>
        <v>-4.0699988786853223E-4</v>
      </c>
      <c r="T26" s="28">
        <f>외인!T26</f>
        <v>9032.08</v>
      </c>
      <c r="U26" s="28">
        <f>시기외!U26*$G$3+U25*(1-$G$3)</f>
        <v>-7.7061907398736328E-3</v>
      </c>
      <c r="V26" s="28">
        <f>외인!V26</f>
        <v>111731.68</v>
      </c>
      <c r="W26" s="28">
        <f>시기외!W26*$G$3+W25*(1-$G$3)</f>
        <v>5.7889246877104537E-3</v>
      </c>
      <c r="X26" s="28">
        <f>외인!X26</f>
        <v>2008669.44</v>
      </c>
      <c r="Y26" s="28">
        <f>시기외!Y26*$G$3+Y25*(1-$G$3)</f>
        <v>-3.6808100971481576E-3</v>
      </c>
      <c r="Z26" s="28">
        <f>외인!Z26</f>
        <v>46743.39</v>
      </c>
      <c r="AA26" s="28">
        <f>시기외!AA26*$G$3+AA25*(1-$G$3)</f>
        <v>-4.1830850882961629E-4</v>
      </c>
      <c r="AB26" s="28">
        <f>외인!AB26</f>
        <v>206885.01</v>
      </c>
      <c r="AC26" s="28">
        <f>시기외!AC26*$G$3+AC25*(1-$G$3)</f>
        <v>-6.2043107693823032E-5</v>
      </c>
      <c r="AD26" s="28">
        <f>외인!AD26</f>
        <v>21197.82</v>
      </c>
      <c r="AE26" s="28">
        <f>시기외!AE26*$G$3+AE25*(1-$G$3)</f>
        <v>-2.189676804706618E-3</v>
      </c>
      <c r="AF26" s="28">
        <f>외인!AF26</f>
        <v>25132.13</v>
      </c>
      <c r="AG26" s="28">
        <f>시기외!AG26*$G$3+AG25*(1-$G$3)</f>
        <v>-1.9698092425946092E-3</v>
      </c>
      <c r="AH26" s="28">
        <f>외인!AH26</f>
        <v>200234.19</v>
      </c>
      <c r="AI26" s="28">
        <f>시기외!AI26*$G$3+AI25*(1-$G$3)</f>
        <v>1.3349025228873508E-3</v>
      </c>
      <c r="AJ26" s="28">
        <f>외인!AJ26</f>
        <v>112788.77</v>
      </c>
      <c r="AK26" s="28">
        <f>시기외!AK26*$G$3+AK25*(1-$G$3)</f>
        <v>-2.1297682027449751E-3</v>
      </c>
      <c r="AL26" s="28">
        <f>외인!AL26</f>
        <v>86848.93</v>
      </c>
      <c r="AM26" s="28">
        <f>시기외!AM26*$G$3+AM25*(1-$G$3)</f>
        <v>-1.4364286620265572E-4</v>
      </c>
      <c r="AN26" s="28">
        <f>외인!AN26</f>
        <v>174257.55</v>
      </c>
      <c r="AO26" s="28">
        <f>시기외!AO26*$G$3+AO25*(1-$G$3)</f>
        <v>-6.3088539588015769E-3</v>
      </c>
      <c r="AP26" s="28">
        <f>외인!AP26</f>
        <v>122667.16</v>
      </c>
      <c r="AQ26" s="28">
        <f>시기외!AQ26*$G$3+AQ25*(1-$G$3)</f>
        <v>8.8502016451781358E-4</v>
      </c>
      <c r="AR26" s="28">
        <f>외인!AR26</f>
        <v>25119.56</v>
      </c>
      <c r="AS26" s="28">
        <f>시기외!AS26*$G$3+AS25*(1-$G$3)</f>
        <v>-2.1276631005328604E-3</v>
      </c>
      <c r="AT26" s="28">
        <f>외인!AT26</f>
        <v>79860.7</v>
      </c>
      <c r="AU26" s="28">
        <f>시기외!AU26*$G$3+AU25*(1-$G$3)</f>
        <v>-4.3703608898373051E-4</v>
      </c>
      <c r="AV26" s="28">
        <f>외인!AV26</f>
        <v>48441.19</v>
      </c>
      <c r="AW26" s="28">
        <f>시기외!AW26*$G$3+AW25*(1-$G$3)</f>
        <v>-9.8258052702013157E-4</v>
      </c>
      <c r="AX26" s="28">
        <f>외인!AX26</f>
        <v>62146.239999999998</v>
      </c>
      <c r="AY26" s="28">
        <f>시기외!AY26*$G$3+AY25*(1-$G$3)</f>
        <v>-1.914773533602406E-4</v>
      </c>
      <c r="AZ26" s="28">
        <f>외인!AZ26</f>
        <v>2144818.56</v>
      </c>
      <c r="BA26" s="28">
        <f>시기외!BA26*$G$3+BA25*(1-$G$3)</f>
        <v>-3.4470223932651003E-3</v>
      </c>
      <c r="BB26" s="28">
        <f>외인!BB26</f>
        <v>101515.82</v>
      </c>
      <c r="BC26" s="28">
        <f>시기외!BC26*$G$3+BC25*(1-$G$3)</f>
        <v>-1.7418814201216047E-4</v>
      </c>
      <c r="BD26" s="28">
        <f>외인!BD26</f>
        <v>42191.26</v>
      </c>
      <c r="BE26" s="28">
        <f>시기외!BE26*$G$3+BE25*(1-$G$3)</f>
        <v>-8.2917660878526027E-3</v>
      </c>
      <c r="BF26" s="28">
        <f>외인!BF26</f>
        <v>0</v>
      </c>
      <c r="BG26" s="28" t="e">
        <f>시기외!BG26*$G$3+BG25*(1-$G$3)</f>
        <v>#DIV/0!</v>
      </c>
      <c r="BH26" s="28">
        <f>외인!BH26</f>
        <v>93953.05</v>
      </c>
      <c r="BI26" s="28">
        <f>시기외!BI26*$G$3+BI25*(1-$G$3)</f>
        <v>-1.9032048997299777E-3</v>
      </c>
      <c r="BJ26" s="28">
        <f>외인!BJ26</f>
        <v>115217.49</v>
      </c>
      <c r="BK26" s="28">
        <f>시기외!BK26*$G$3+BK25*(1-$G$3)</f>
        <v>-8.1712343657670166E-4</v>
      </c>
      <c r="BL26" s="28">
        <f>외인!BL26</f>
        <v>48132.12</v>
      </c>
      <c r="BM26" s="28">
        <f>시기외!BM26*$G$3+BM25*(1-$G$3)</f>
        <v>-1.844587177252874E-3</v>
      </c>
      <c r="BN26" s="28">
        <f>외인!BN26</f>
        <v>44746.1</v>
      </c>
      <c r="BO26" s="28">
        <f>시기외!BO26*$G$3+BO25*(1-$G$3)</f>
        <v>-3.2837561602524282E-3</v>
      </c>
      <c r="BP26" s="28">
        <f>외인!BP26</f>
        <v>72932.31</v>
      </c>
      <c r="BQ26" s="28">
        <f>시기외!BQ26*$G$3+BQ25*(1-$G$3)</f>
        <v>2.2364224548010908E-4</v>
      </c>
      <c r="BR26" s="28">
        <f>외인!BR26</f>
        <v>259119.75</v>
      </c>
      <c r="BS26" s="28">
        <f>시기외!BS26*$G$3+BS25*(1-$G$3)</f>
        <v>1.382489753800051E-3</v>
      </c>
      <c r="BT26" s="28">
        <f>외인!BT26</f>
        <v>2047815.49</v>
      </c>
      <c r="BU26" s="28">
        <f>시기외!BU26*$G$3+BU25*(1-$G$3)</f>
        <v>-3.5463625064123599E-3</v>
      </c>
      <c r="BV26" s="28">
        <f>외인!BV26</f>
        <v>378604.25</v>
      </c>
      <c r="BW26" s="28">
        <f>시기외!BW26*$G$3+BW25*(1-$G$3)</f>
        <v>-6.6800688994713624E-4</v>
      </c>
      <c r="BX26" s="28">
        <f>외인!BX26</f>
        <v>77581.45</v>
      </c>
      <c r="BY26" s="28">
        <f>시기외!BY26*$G$3+BY25*(1-$G$3)</f>
        <v>-1.7090138343551697E-3</v>
      </c>
      <c r="BZ26" s="28">
        <f>외인!BZ26</f>
        <v>261106.48</v>
      </c>
      <c r="CA26" s="28">
        <f>시기외!CA26*$G$3+CA25*(1-$G$3)</f>
        <v>-4.2632805616424282E-3</v>
      </c>
      <c r="CB26" s="28">
        <f>외인!CB26</f>
        <v>13309.33</v>
      </c>
      <c r="CC26" s="28">
        <f>시기외!CC26*$G$3+CC25*(1-$G$3)</f>
        <v>-5.0828816150361926E-4</v>
      </c>
      <c r="CD26" s="28">
        <f>외인!CD26</f>
        <v>33997.75</v>
      </c>
      <c r="CE26" s="28">
        <f>시기외!CE26*$G$3+CE25*(1-$G$3)</f>
        <v>-1.2170684530596362E-3</v>
      </c>
      <c r="CF26" s="28">
        <f>외인!CF26</f>
        <v>24641.49</v>
      </c>
      <c r="CG26" s="28">
        <f>시기외!CG26*$G$3+CG25*(1-$G$3)</f>
        <v>5.701429993299874E-4</v>
      </c>
      <c r="CH26" s="28">
        <f>외인!CH26</f>
        <v>66931.509999999995</v>
      </c>
      <c r="CI26" s="28">
        <f>시기외!CI26*$G$3+CI25*(1-$G$3)</f>
        <v>-1.0594780572659949E-3</v>
      </c>
      <c r="CJ26" s="28">
        <f>외인!CJ26</f>
        <v>398089.82</v>
      </c>
      <c r="CK26" s="28">
        <f>시기외!CK26*$G$3+CK25*(1-$G$3)</f>
        <v>2.0188232291010835E-3</v>
      </c>
      <c r="CL26" s="28">
        <f>외인!CL26</f>
        <v>235091.39</v>
      </c>
      <c r="CM26" s="28">
        <f>시기외!CM26*$G$3+CM25*(1-$G$3)</f>
        <v>-3.68298920535946E-4</v>
      </c>
      <c r="CN26" s="28">
        <f>외인!CN26</f>
        <v>122510.79</v>
      </c>
      <c r="CO26" s="28">
        <f>시기외!CO26*$G$3+CO25*(1-$G$3)</f>
        <v>-4.2863939480618219E-4</v>
      </c>
      <c r="CP26" s="28">
        <f>외인!CP26</f>
        <v>102141.46</v>
      </c>
      <c r="CQ26" s="28">
        <f>시기외!CQ26*$G$3+CQ25*(1-$G$3)</f>
        <v>-1.3173583912352908E-4</v>
      </c>
      <c r="CR26" s="28">
        <f>외인!CR26</f>
        <v>165276.13</v>
      </c>
      <c r="CS26" s="28">
        <f>시기외!CS26*$G$3+CS25*(1-$G$3)</f>
        <v>-5.1359304890721694E-4</v>
      </c>
      <c r="CT26" s="28">
        <f>외인!CT26</f>
        <v>114559.91</v>
      </c>
      <c r="CU26" s="28">
        <f>시기외!CU26*$G$3+CU25*(1-$G$3)</f>
        <v>2.8746723946568692E-3</v>
      </c>
      <c r="CV26" s="28">
        <f>외인!CV26</f>
        <v>2047815.49</v>
      </c>
      <c r="CW26" s="28">
        <f>시기외!CW26*$G$3+CW25*(1-$G$3)</f>
        <v>-3.5463625064123599E-3</v>
      </c>
      <c r="CX26" s="28">
        <f>외인!CX26</f>
        <v>194071.94</v>
      </c>
      <c r="CY26" s="28">
        <f>시기외!CY26*$G$3+CY25*(1-$G$3)</f>
        <v>2.5740082217418238E-4</v>
      </c>
      <c r="CZ26" s="28">
        <f>외인!CZ26</f>
        <v>17435.419999999998</v>
      </c>
      <c r="DA26" s="28">
        <f>시기외!DA26*$G$3+DA25*(1-$G$3)</f>
        <v>-8.2127250127014286E-4</v>
      </c>
      <c r="DB26" s="28">
        <f>외인!DB26</f>
        <v>42191.26</v>
      </c>
      <c r="DC26" s="28">
        <f>시기외!DC26*$G$3+DC25*(1-$G$3)</f>
        <v>-8.2917660878526027E-3</v>
      </c>
      <c r="DD26" s="28">
        <f>외인!DD26</f>
        <v>9032.08</v>
      </c>
      <c r="DE26" s="28">
        <f>시기외!DE26*$G$3+DE25*(1-$G$3)</f>
        <v>-7.7061907398736328E-3</v>
      </c>
      <c r="DF26" s="28">
        <f>외인!DF26</f>
        <v>57891.39</v>
      </c>
      <c r="DG26" s="28">
        <f>시기외!DG26*$G$3+DG25*(1-$G$3)</f>
        <v>-1.9067285257298174E-3</v>
      </c>
      <c r="DH26" s="28">
        <f>외인!DH26</f>
        <v>25584.25</v>
      </c>
      <c r="DI26" s="28">
        <f>시기외!DI26*$G$3+DI25*(1-$G$3)</f>
        <v>-1.4033236232838756E-3</v>
      </c>
      <c r="DJ26" s="28">
        <f>외인!DJ26</f>
        <v>574397.02</v>
      </c>
      <c r="DK26" s="28">
        <f>시기외!DK26*$G$3+DK25*(1-$G$3)</f>
        <v>5.1682654768557708E-4</v>
      </c>
      <c r="DL26" s="28">
        <f>외인!DL26</f>
        <v>97952.01</v>
      </c>
      <c r="DM26" s="28">
        <f>시기외!DM26*$G$3+DM25*(1-$G$3)</f>
        <v>-4.8501443209665325E-4</v>
      </c>
      <c r="DN26" s="28">
        <f>외인!DN26</f>
        <v>2047815.49</v>
      </c>
      <c r="DO26" s="28">
        <f>시기외!DO26*$G$3+DO25*(1-$G$3)</f>
        <v>-3.5463625064123599E-3</v>
      </c>
      <c r="DP26" s="28">
        <f>외인!DP26</f>
        <v>84775.65</v>
      </c>
      <c r="DQ26" s="28">
        <f>시기외!DQ26*$G$3+DQ25*(1-$G$3)</f>
        <v>5.2538987672480948E-3</v>
      </c>
      <c r="DR26" s="28">
        <f>외인!DR26</f>
        <v>42739.72</v>
      </c>
      <c r="DS26" s="28">
        <f>시기외!DS26*$G$3+DS25*(1-$G$3)</f>
        <v>1.8303243648654618E-3</v>
      </c>
      <c r="DT26" s="28">
        <f>외인!DT26</f>
        <v>132802.97</v>
      </c>
      <c r="DU26" s="28">
        <f>시기외!DU26*$G$3+DU25*(1-$G$3)</f>
        <v>-4.0699988786853223E-4</v>
      </c>
      <c r="DV26" s="28">
        <f>외인!DV26</f>
        <v>32203.919999999998</v>
      </c>
      <c r="DW26" s="28">
        <f>시기외!DW26*$G$3+DW25*(1-$G$3)</f>
        <v>-9.3751132927363877E-4</v>
      </c>
      <c r="DX26" s="28">
        <f>외인!DX26</f>
        <v>111731.68</v>
      </c>
      <c r="DY26" s="28">
        <f>시기외!DY26*$G$3+DY25*(1-$G$3)</f>
        <v>5.7889246877104537E-3</v>
      </c>
      <c r="DZ26" s="28">
        <f>외인!DZ26</f>
        <v>9238.33</v>
      </c>
      <c r="EA26" s="28">
        <f>시기외!EA26*$G$3+EA25*(1-$G$3)</f>
        <v>-1.592160261716793E-4</v>
      </c>
      <c r="EB26" s="28">
        <f>외인!EB26</f>
        <v>13358.38</v>
      </c>
      <c r="EC26" s="28">
        <f>시기외!EC26*$G$3+EC25*(1-$G$3)</f>
        <v>8.2520392028532076E-5</v>
      </c>
      <c r="ED26" s="28">
        <f>외인!ED26</f>
        <v>10787.5</v>
      </c>
      <c r="EE26" s="28">
        <f>시기외!EE26*$G$3+EE25*(1-$G$3)</f>
        <v>2.2843748387704932E-3</v>
      </c>
      <c r="EF26" s="28">
        <f>외인!EF26</f>
        <v>259308.97</v>
      </c>
      <c r="EG26" s="28">
        <f>시기외!EG26*$G$3+EG25*(1-$G$3)</f>
        <v>1.0061101813823249E-3</v>
      </c>
      <c r="EH26" s="28">
        <f>외인!EH26</f>
        <v>190648.52</v>
      </c>
      <c r="EI26" s="28">
        <f>시기외!EI26*$G$3+EI25*(1-$G$3)</f>
        <v>-1.3784928049698014E-4</v>
      </c>
      <c r="EJ26" s="28">
        <f>외인!EJ26</f>
        <v>97043.87</v>
      </c>
      <c r="EK26" s="28">
        <f>시기외!EK26*$G$3+EK25*(1-$G$3)</f>
        <v>1.4817840104770262E-4</v>
      </c>
      <c r="EL26" s="28">
        <f>외인!EL26</f>
        <v>36603.74</v>
      </c>
      <c r="EM26" s="28">
        <f>시기외!EM26*$G$3+EM25*(1-$G$3)</f>
        <v>-1.0246751481866258E-3</v>
      </c>
      <c r="EN26" s="28">
        <f>외인!EN26</f>
        <v>42739.72</v>
      </c>
      <c r="EO26" s="28">
        <f>시기외!EO26*$G$3+EO25*(1-$G$3)</f>
        <v>1.8303243648654618E-3</v>
      </c>
      <c r="EP26" s="28">
        <f>외인!EP26</f>
        <v>162341.9</v>
      </c>
      <c r="EQ26" s="28">
        <f>시기외!EQ26*$G$3+EQ25*(1-$G$3)</f>
        <v>-1.3650857334017586E-3</v>
      </c>
      <c r="ER26" s="28">
        <f>외인!ER26</f>
        <v>14757.65</v>
      </c>
      <c r="ES26" s="28">
        <f>시기외!ES26*$G$3+ES25*(1-$G$3)</f>
        <v>4.7951472942394779E-3</v>
      </c>
      <c r="ET26" s="28">
        <f>외인!ET26</f>
        <v>122667.16</v>
      </c>
      <c r="EU26" s="28">
        <f>시기외!EU26*$G$3+EU25*(1-$G$3)</f>
        <v>8.8502016451781358E-4</v>
      </c>
      <c r="EV26" s="28">
        <f>외인!EV26</f>
        <v>46743.39</v>
      </c>
      <c r="EW26" s="28">
        <f>시기외!EW26*$G$3+EW25*(1-$G$3)</f>
        <v>-4.1830850882961629E-4</v>
      </c>
      <c r="EX26" s="28">
        <f>외인!EX26</f>
        <v>55398.07</v>
      </c>
      <c r="EY26" s="28">
        <f>시기외!EY26*$G$3+EY25*(1-$G$3)</f>
        <v>1.237101018654788E-4</v>
      </c>
    </row>
    <row r="27" spans="1:155">
      <c r="A27" s="27">
        <f>외인!A27</f>
        <v>46104</v>
      </c>
      <c r="B27" s="28">
        <f>외인!B27</f>
        <v>4319780.03</v>
      </c>
      <c r="C27" s="28">
        <f>시기외!C27*$G$3+C26*(1-$G$3)</f>
        <v>-2.1927800006629481E-3</v>
      </c>
      <c r="D27" s="28">
        <f>외인!D27</f>
        <v>605533.06999999995</v>
      </c>
      <c r="E27" s="28">
        <f>시기외!E27*$G$3+E26*(1-$G$3)</f>
        <v>3.0942106357112809E-3</v>
      </c>
      <c r="F27" s="28">
        <f>외인!F27</f>
        <v>1858543.34</v>
      </c>
      <c r="G27" s="28">
        <f>시기외!G27*$G$3+G26*(1-$G$3)</f>
        <v>-3.3450043430595642E-3</v>
      </c>
      <c r="H27" s="28">
        <f>외인!H27</f>
        <v>259025.12</v>
      </c>
      <c r="I27" s="28">
        <f>시기외!I27*$G$3+I26*(1-$G$3)</f>
        <v>-7.0641832258765917E-4</v>
      </c>
      <c r="J27" s="28">
        <f>외인!J27</f>
        <v>38832.33</v>
      </c>
      <c r="K27" s="28">
        <f>시기외!K27*$G$3+K26*(1-$G$3)</f>
        <v>2.4898587990142881E-3</v>
      </c>
      <c r="L27" s="28">
        <f>외인!L27</f>
        <v>239395.1</v>
      </c>
      <c r="M27" s="28">
        <f>시기외!M27*$G$3+M26*(1-$G$3)</f>
        <v>-8.2409170409778474E-4</v>
      </c>
      <c r="N27" s="28">
        <f>외인!N27</f>
        <v>228919.28</v>
      </c>
      <c r="O27" s="28">
        <f>시기외!O27*$G$3+O26*(1-$G$3)</f>
        <v>-4.710507839674102E-3</v>
      </c>
      <c r="P27" s="28">
        <f>외인!P27</f>
        <v>190031.07</v>
      </c>
      <c r="Q27" s="28">
        <f>시기외!Q27*$G$3+Q26*(1-$G$3)</f>
        <v>1.3454890734662828E-3</v>
      </c>
      <c r="R27" s="28">
        <f>외인!R27</f>
        <v>124635.94</v>
      </c>
      <c r="S27" s="28">
        <f>시기외!S27*$G$3+S26*(1-$G$3)</f>
        <v>-5.2990194811762482E-4</v>
      </c>
      <c r="T27" s="28">
        <f>외인!T27</f>
        <v>8644.18</v>
      </c>
      <c r="U27" s="28">
        <f>시기외!U27*$G$3+U26*(1-$G$3)</f>
        <v>-7.0782049491360686E-3</v>
      </c>
      <c r="V27" s="28">
        <f>외인!V27</f>
        <v>105829.59</v>
      </c>
      <c r="W27" s="28">
        <f>시기외!W27*$G$3+W26*(1-$G$3)</f>
        <v>5.4489374908640717E-3</v>
      </c>
      <c r="X27" s="28">
        <f>외인!X27</f>
        <v>1873058.96</v>
      </c>
      <c r="Y27" s="28">
        <f>시기외!Y27*$G$3+Y26*(1-$G$3)</f>
        <v>-3.5860752124378297E-3</v>
      </c>
      <c r="Z27" s="28">
        <f>외인!Z27</f>
        <v>44651.57</v>
      </c>
      <c r="AA27" s="28">
        <f>시기외!AA27*$G$3+AA26*(1-$G$3)</f>
        <v>-4.3944644639804897E-4</v>
      </c>
      <c r="AB27" s="28">
        <f>외인!AB27</f>
        <v>193188.58</v>
      </c>
      <c r="AC27" s="28">
        <f>시기외!AC27*$G$3+AC26*(1-$G$3)</f>
        <v>-8.1315767532719825E-5</v>
      </c>
      <c r="AD27" s="28">
        <f>외인!AD27</f>
        <v>19622.490000000002</v>
      </c>
      <c r="AE27" s="28">
        <f>시기외!AE27*$G$3+AE26*(1-$G$3)</f>
        <v>-2.0834611488591598E-3</v>
      </c>
      <c r="AF27" s="28">
        <f>외인!AF27</f>
        <v>23582.31</v>
      </c>
      <c r="AG27" s="28">
        <f>시기외!AG27*$G$3+AG26*(1-$G$3)</f>
        <v>-1.8864992995193211E-3</v>
      </c>
      <c r="AH27" s="28">
        <f>외인!AH27</f>
        <v>182680.86</v>
      </c>
      <c r="AI27" s="28">
        <f>시기외!AI27*$G$3+AI26*(1-$G$3)</f>
        <v>1.1334821876291222E-3</v>
      </c>
      <c r="AJ27" s="28">
        <f>외인!AJ27</f>
        <v>105248.28</v>
      </c>
      <c r="AK27" s="28">
        <f>시기외!AK27*$G$3+AK26*(1-$G$3)</f>
        <v>-2.4196756833566404E-3</v>
      </c>
      <c r="AL27" s="28">
        <f>외인!AL27</f>
        <v>82508.44</v>
      </c>
      <c r="AM27" s="28">
        <f>시기외!AM27*$G$3+AM26*(1-$G$3)</f>
        <v>-2.223044046958492E-4</v>
      </c>
      <c r="AN27" s="28">
        <f>외인!AN27</f>
        <v>164949.69</v>
      </c>
      <c r="AO27" s="28">
        <f>시기외!AO27*$G$3+AO26*(1-$G$3)</f>
        <v>-6.294378835997593E-3</v>
      </c>
      <c r="AP27" s="28">
        <f>외인!AP27</f>
        <v>115154.45</v>
      </c>
      <c r="AQ27" s="28">
        <f>시기외!AQ27*$G$3+AQ26*(1-$G$3)</f>
        <v>8.8048904531614605E-4</v>
      </c>
      <c r="AR27" s="28">
        <f>외인!AR27</f>
        <v>23649.53</v>
      </c>
      <c r="AS27" s="28">
        <f>시기외!AS27*$G$3+AS26*(1-$G$3)</f>
        <v>-2.0046061335846177E-3</v>
      </c>
      <c r="AT27" s="28">
        <f>외인!AT27</f>
        <v>75018.259999999995</v>
      </c>
      <c r="AU27" s="28">
        <f>시기외!AU27*$G$3+AU26*(1-$G$3)</f>
        <v>-4.625946199602879E-4</v>
      </c>
      <c r="AV27" s="28">
        <f>외인!AV27</f>
        <v>46608.91</v>
      </c>
      <c r="AW27" s="28">
        <f>시기외!AW27*$G$3+AW26*(1-$G$3)</f>
        <v>-1.0143547611396913E-3</v>
      </c>
      <c r="AX27" s="28">
        <f>외인!AX27</f>
        <v>58949.77</v>
      </c>
      <c r="AY27" s="28">
        <f>시기외!AY27*$G$3+AY26*(1-$G$3)</f>
        <v>-6.1789494276220729E-4</v>
      </c>
      <c r="AZ27" s="28">
        <f>외인!AZ27</f>
        <v>1999863</v>
      </c>
      <c r="BA27" s="28">
        <f>시기외!BA27*$G$3+BA26*(1-$G$3)</f>
        <v>-3.3543989172806128E-3</v>
      </c>
      <c r="BB27" s="28">
        <f>외인!BB27</f>
        <v>96012.6</v>
      </c>
      <c r="BC27" s="28">
        <f>시기외!BC27*$G$3+BC26*(1-$G$3)</f>
        <v>-1.5688003067418349E-4</v>
      </c>
      <c r="BD27" s="28">
        <f>외인!BD27</f>
        <v>39169.910000000003</v>
      </c>
      <c r="BE27" s="28">
        <f>시기외!BE27*$G$3+BE26*(1-$G$3)</f>
        <v>-7.7804557451975004E-3</v>
      </c>
      <c r="BF27" s="28">
        <f>외인!BF27</f>
        <v>0</v>
      </c>
      <c r="BG27" s="28" t="e">
        <f>시기외!BG27*$G$3+BG26*(1-$G$3)</f>
        <v>#DIV/0!</v>
      </c>
      <c r="BH27" s="28">
        <f>외인!BH27</f>
        <v>87951.73</v>
      </c>
      <c r="BI27" s="28">
        <f>시기외!BI27*$G$3+BI26*(1-$G$3)</f>
        <v>-1.5293970264073015E-3</v>
      </c>
      <c r="BJ27" s="28">
        <f>외인!BJ27</f>
        <v>108756.03</v>
      </c>
      <c r="BK27" s="28">
        <f>시기외!BK27*$G$3+BK26*(1-$G$3)</f>
        <v>-7.4723741739533259E-4</v>
      </c>
      <c r="BL27" s="28">
        <f>외인!BL27</f>
        <v>45392.79</v>
      </c>
      <c r="BM27" s="28">
        <f>시기외!BM27*$G$3+BM26*(1-$G$3)</f>
        <v>-1.9001499931003991E-3</v>
      </c>
      <c r="BN27" s="28">
        <f>외인!BN27</f>
        <v>42234.26</v>
      </c>
      <c r="BO27" s="28">
        <f>시기외!BO27*$G$3+BO26*(1-$G$3)</f>
        <v>-3.2297241765488647E-3</v>
      </c>
      <c r="BP27" s="28">
        <f>외인!BP27</f>
        <v>69250.3</v>
      </c>
      <c r="BQ27" s="28">
        <f>시기외!BQ27*$G$3+BQ26*(1-$G$3)</f>
        <v>-1.5191146127176559E-4</v>
      </c>
      <c r="BR27" s="28">
        <f>외인!BR27</f>
        <v>241338.65</v>
      </c>
      <c r="BS27" s="28">
        <f>시기외!BS27*$G$3+BS26*(1-$G$3)</f>
        <v>1.3304810128873569E-3</v>
      </c>
      <c r="BT27" s="28">
        <f>외인!BT27</f>
        <v>1909907.03</v>
      </c>
      <c r="BU27" s="28">
        <f>시기외!BU27*$G$3+BU26*(1-$G$3)</f>
        <v>-3.4598350182547827E-3</v>
      </c>
      <c r="BV27" s="28">
        <f>외인!BV27</f>
        <v>353489.99</v>
      </c>
      <c r="BW27" s="28">
        <f>시기외!BW27*$G$3+BW26*(1-$G$3)</f>
        <v>-8.0147523033098731E-4</v>
      </c>
      <c r="BX27" s="28">
        <f>외인!BX27</f>
        <v>72954.460000000006</v>
      </c>
      <c r="BY27" s="28">
        <f>시기외!BY27*$G$3+BY26*(1-$G$3)</f>
        <v>-1.6074688213907544E-3</v>
      </c>
      <c r="BZ27" s="28">
        <f>외인!BZ27</f>
        <v>247458.14</v>
      </c>
      <c r="CA27" s="28">
        <f>시기외!CA27*$G$3+CA26*(1-$G$3)</f>
        <v>-4.2791145967758073E-3</v>
      </c>
      <c r="CB27" s="28">
        <f>외인!CB27</f>
        <v>12690.19</v>
      </c>
      <c r="CC27" s="28">
        <f>시기외!CC27*$G$3+CC26*(1-$G$3)</f>
        <v>-5.9771113839316586E-4</v>
      </c>
      <c r="CD27" s="28">
        <f>외인!CD27</f>
        <v>30554.01</v>
      </c>
      <c r="CE27" s="28">
        <f>시기외!CE27*$G$3+CE26*(1-$G$3)</f>
        <v>-1.8352904591606998E-3</v>
      </c>
      <c r="CF27" s="28">
        <f>외인!CF27</f>
        <v>23315.93</v>
      </c>
      <c r="CG27" s="28">
        <f>시기외!CG27*$G$3+CG26*(1-$G$3)</f>
        <v>6.399302434623831E-4</v>
      </c>
      <c r="CH27" s="28">
        <f>외인!CH27</f>
        <v>64442.5</v>
      </c>
      <c r="CI27" s="28">
        <f>시기외!CI27*$G$3+CI26*(1-$G$3)</f>
        <v>-1.0548739934015806E-3</v>
      </c>
      <c r="CJ27" s="28">
        <f>외인!CJ27</f>
        <v>375453.51</v>
      </c>
      <c r="CK27" s="28">
        <f>시기외!CK27*$G$3+CK26*(1-$G$3)</f>
        <v>1.8653546515764359E-3</v>
      </c>
      <c r="CL27" s="28">
        <f>외인!CL27</f>
        <v>220515.72</v>
      </c>
      <c r="CM27" s="28">
        <f>시기외!CM27*$G$3+CM26*(1-$G$3)</f>
        <v>-3.6833731482997675E-4</v>
      </c>
      <c r="CN27" s="28">
        <f>외인!CN27</f>
        <v>112964.7</v>
      </c>
      <c r="CO27" s="28">
        <f>시기외!CO27*$G$3+CO26*(1-$G$3)</f>
        <v>-5.8091828557178848E-4</v>
      </c>
      <c r="CP27" s="28">
        <f>외인!CP27</f>
        <v>96598.52</v>
      </c>
      <c r="CQ27" s="28">
        <f>시기외!CQ27*$G$3+CQ26*(1-$G$3)</f>
        <v>-1.1753004898321929E-4</v>
      </c>
      <c r="CR27" s="28">
        <f>외인!CR27</f>
        <v>155925.92000000001</v>
      </c>
      <c r="CS27" s="28">
        <f>시기외!CS27*$G$3+CS26*(1-$G$3)</f>
        <v>-6.721572028400766E-4</v>
      </c>
      <c r="CT27" s="28">
        <f>외인!CT27</f>
        <v>107607.1</v>
      </c>
      <c r="CU27" s="28">
        <f>시기외!CU27*$G$3+CU26*(1-$G$3)</f>
        <v>2.8838793048032146E-3</v>
      </c>
      <c r="CV27" s="28">
        <f>외인!CV27</f>
        <v>1909907.03</v>
      </c>
      <c r="CW27" s="28">
        <f>시기외!CW27*$G$3+CW26*(1-$G$3)</f>
        <v>-3.4598350182547827E-3</v>
      </c>
      <c r="CX27" s="28">
        <f>외인!CX27</f>
        <v>183230.66</v>
      </c>
      <c r="CY27" s="28">
        <f>시기외!CY27*$G$3+CY26*(1-$G$3)</f>
        <v>1.940587937767442E-4</v>
      </c>
      <c r="CZ27" s="28">
        <f>외인!CZ27</f>
        <v>16601.8</v>
      </c>
      <c r="DA27" s="28">
        <f>시기외!DA27*$G$3+DA26*(1-$G$3)</f>
        <v>-8.2839086455521879E-4</v>
      </c>
      <c r="DB27" s="28">
        <f>외인!DB27</f>
        <v>39169.910000000003</v>
      </c>
      <c r="DC27" s="28">
        <f>시기외!DC27*$G$3+DC26*(1-$G$3)</f>
        <v>-7.7804557451975004E-3</v>
      </c>
      <c r="DD27" s="28">
        <f>외인!DD27</f>
        <v>8644.18</v>
      </c>
      <c r="DE27" s="28">
        <f>시기외!DE27*$G$3+DE26*(1-$G$3)</f>
        <v>-7.0782049491360686E-3</v>
      </c>
      <c r="DF27" s="28">
        <f>외인!DF27</f>
        <v>54264.43</v>
      </c>
      <c r="DG27" s="28">
        <f>시기외!DG27*$G$3+DG26*(1-$G$3)</f>
        <v>-1.8059360331789281E-3</v>
      </c>
      <c r="DH27" s="28">
        <f>외인!DH27</f>
        <v>22476.84</v>
      </c>
      <c r="DI27" s="28">
        <f>시기외!DI27*$G$3+DI26*(1-$G$3)</f>
        <v>-2.2329107777561237E-3</v>
      </c>
      <c r="DJ27" s="28">
        <f>외인!DJ27</f>
        <v>533489.38</v>
      </c>
      <c r="DK27" s="28">
        <f>시기외!DK27*$G$3+DK26*(1-$G$3)</f>
        <v>4.3389088661048981E-4</v>
      </c>
      <c r="DL27" s="28">
        <f>외인!DL27</f>
        <v>89616.91</v>
      </c>
      <c r="DM27" s="28">
        <f>시기외!DM27*$G$3+DM26*(1-$G$3)</f>
        <v>-6.7946723850470731E-4</v>
      </c>
      <c r="DN27" s="28">
        <f>외인!DN27</f>
        <v>1909907.03</v>
      </c>
      <c r="DO27" s="28">
        <f>시기외!DO27*$G$3+DO26*(1-$G$3)</f>
        <v>-3.4598350182547827E-3</v>
      </c>
      <c r="DP27" s="28">
        <f>외인!DP27</f>
        <v>79148.679999999993</v>
      </c>
      <c r="DQ27" s="28">
        <f>시기외!DQ27*$G$3+DQ26*(1-$G$3)</f>
        <v>4.9832041404873151E-3</v>
      </c>
      <c r="DR27" s="28">
        <f>외인!DR27</f>
        <v>40496.75</v>
      </c>
      <c r="DS27" s="28">
        <f>시기외!DS27*$G$3+DS26*(1-$G$3)</f>
        <v>1.9366846361668572E-3</v>
      </c>
      <c r="DT27" s="28">
        <f>외인!DT27</f>
        <v>124635.94</v>
      </c>
      <c r="DU27" s="28">
        <f>시기외!DU27*$G$3+DU26*(1-$G$3)</f>
        <v>-5.2990194811762482E-4</v>
      </c>
      <c r="DV27" s="28">
        <f>외인!DV27</f>
        <v>31016.7</v>
      </c>
      <c r="DW27" s="28">
        <f>시기외!DW27*$G$3+DW26*(1-$G$3)</f>
        <v>-1.2408162570092668E-3</v>
      </c>
      <c r="DX27" s="28">
        <f>외인!DX27</f>
        <v>105829.59</v>
      </c>
      <c r="DY27" s="28">
        <f>시기외!DY27*$G$3+DY26*(1-$G$3)</f>
        <v>5.4489374908640717E-3</v>
      </c>
      <c r="DZ27" s="28">
        <f>외인!DZ27</f>
        <v>8601.3700000000008</v>
      </c>
      <c r="EA27" s="28">
        <f>시기외!EA27*$G$3+EA26*(1-$G$3)</f>
        <v>-7.8125753686269974E-4</v>
      </c>
      <c r="EB27" s="28">
        <f>외인!EB27</f>
        <v>12484.56</v>
      </c>
      <c r="EC27" s="28">
        <f>시기외!EC27*$G$3+EC26*(1-$G$3)</f>
        <v>-2.2559489292257266E-4</v>
      </c>
      <c r="ED27" s="28">
        <f>외인!ED27</f>
        <v>10149.92</v>
      </c>
      <c r="EE27" s="28">
        <f>시기외!EE27*$G$3+EE26*(1-$G$3)</f>
        <v>1.9683991911351507E-3</v>
      </c>
      <c r="EF27" s="28">
        <f>외인!EF27</f>
        <v>245095.74</v>
      </c>
      <c r="EG27" s="28">
        <f>시기외!EG27*$G$3+EG26*(1-$G$3)</f>
        <v>8.8777597921921639E-4</v>
      </c>
      <c r="EH27" s="28">
        <f>외인!EH27</f>
        <v>174702.72</v>
      </c>
      <c r="EI27" s="28">
        <f>시기외!EI27*$G$3+EI26*(1-$G$3)</f>
        <v>-1.939307307869078E-4</v>
      </c>
      <c r="EJ27" s="28">
        <f>외인!EJ27</f>
        <v>92898.45</v>
      </c>
      <c r="EK27" s="28">
        <f>시기외!EK27*$G$3+EK26*(1-$G$3)</f>
        <v>2.5849755318058023E-4</v>
      </c>
      <c r="EL27" s="28">
        <f>외인!EL27</f>
        <v>33094.57</v>
      </c>
      <c r="EM27" s="28">
        <f>시기외!EM27*$G$3+EM26*(1-$G$3)</f>
        <v>-1.5939949435736195E-3</v>
      </c>
      <c r="EN27" s="28">
        <f>외인!EN27</f>
        <v>40496.75</v>
      </c>
      <c r="EO27" s="28">
        <f>시기외!EO27*$G$3+EO26*(1-$G$3)</f>
        <v>1.9366846361668572E-3</v>
      </c>
      <c r="EP27" s="28">
        <f>외인!EP27</f>
        <v>153578.12</v>
      </c>
      <c r="EQ27" s="28">
        <f>시기외!EQ27*$G$3+EQ26*(1-$G$3)</f>
        <v>-1.6113557192494422E-3</v>
      </c>
      <c r="ER27" s="28">
        <f>외인!ER27</f>
        <v>13725.37</v>
      </c>
      <c r="ES27" s="28">
        <f>시기외!ES27*$G$3+ES26*(1-$G$3)</f>
        <v>3.4421234126303726E-3</v>
      </c>
      <c r="ET27" s="28">
        <f>외인!ET27</f>
        <v>115154.45</v>
      </c>
      <c r="EU27" s="28">
        <f>시기외!EU27*$G$3+EU26*(1-$G$3)</f>
        <v>8.8048904531614605E-4</v>
      </c>
      <c r="EV27" s="28">
        <f>외인!EV27</f>
        <v>44651.57</v>
      </c>
      <c r="EW27" s="28">
        <f>시기외!EW27*$G$3+EW26*(1-$G$3)</f>
        <v>-4.3944644639804897E-4</v>
      </c>
      <c r="EX27" s="28">
        <f>외인!EX27</f>
        <v>51946.95</v>
      </c>
      <c r="EY27" s="28">
        <f>시기외!EY27*$G$3+EY26*(1-$G$3)</f>
        <v>1.6762047941325565E-4</v>
      </c>
    </row>
    <row r="28" spans="1:155">
      <c r="A28" s="27">
        <f>외인!A28</f>
        <v>46105</v>
      </c>
      <c r="B28" s="28">
        <f>외인!B28</f>
        <v>4437852.1600000001</v>
      </c>
      <c r="C28" s="28">
        <f>시기외!C28*$G$3+C27*(1-$G$3)</f>
        <v>-2.1860492928739424E-3</v>
      </c>
      <c r="D28" s="28">
        <f>외인!D28</f>
        <v>617810.13</v>
      </c>
      <c r="E28" s="28">
        <f>시기외!E28*$G$3+E27*(1-$G$3)</f>
        <v>2.8501676994854347E-3</v>
      </c>
      <c r="F28" s="28">
        <f>외인!F28</f>
        <v>1893279.39</v>
      </c>
      <c r="G28" s="28">
        <f>시기외!G28*$G$3+G27*(1-$G$3)</f>
        <v>-3.3610271868084081E-3</v>
      </c>
      <c r="H28" s="28">
        <f>외인!H28</f>
        <v>277736.06</v>
      </c>
      <c r="I28" s="28">
        <f>시기외!I28*$G$3+I27*(1-$G$3)</f>
        <v>-6.0521436560530219E-4</v>
      </c>
      <c r="J28" s="28">
        <f>외인!J28</f>
        <v>39412.78</v>
      </c>
      <c r="K28" s="28">
        <f>시기외!K28*$G$3+K27*(1-$G$3)</f>
        <v>2.5093819698936148E-3</v>
      </c>
      <c r="L28" s="28">
        <f>외인!L28</f>
        <v>257537.41</v>
      </c>
      <c r="M28" s="28">
        <f>시기외!M28*$G$3+M27*(1-$G$3)</f>
        <v>-7.209367681113815E-4</v>
      </c>
      <c r="N28" s="28">
        <f>외인!N28</f>
        <v>230755.11</v>
      </c>
      <c r="O28" s="28">
        <f>시기외!O28*$G$3+O27*(1-$G$3)</f>
        <v>-4.7825053609777844E-3</v>
      </c>
      <c r="P28" s="28">
        <f>외인!P28</f>
        <v>196083.73</v>
      </c>
      <c r="Q28" s="28">
        <f>시기외!Q28*$G$3+Q27*(1-$G$3)</f>
        <v>1.1948774817679539E-3</v>
      </c>
      <c r="R28" s="28">
        <f>외인!R28</f>
        <v>126385.76</v>
      </c>
      <c r="S28" s="28">
        <f>시기외!S28*$G$3+S27*(1-$G$3)</f>
        <v>-6.6108054477438444E-4</v>
      </c>
      <c r="T28" s="28">
        <f>외인!T28</f>
        <v>8554.4699999999993</v>
      </c>
      <c r="U28" s="28">
        <f>시기외!U28*$G$3+U27*(1-$G$3)</f>
        <v>-6.5170922651739951E-3</v>
      </c>
      <c r="V28" s="28">
        <f>외인!V28</f>
        <v>108535.38</v>
      </c>
      <c r="W28" s="28">
        <f>시기외!W28*$G$3+W27*(1-$G$3)</f>
        <v>5.2489190806412319E-3</v>
      </c>
      <c r="X28" s="28">
        <f>외인!X28</f>
        <v>1932454.2</v>
      </c>
      <c r="Y28" s="28">
        <f>시기외!Y28*$G$3+Y27*(1-$G$3)</f>
        <v>-3.5349252826101076E-3</v>
      </c>
      <c r="Z28" s="28">
        <f>외인!Z28</f>
        <v>46606.25</v>
      </c>
      <c r="AA28" s="28">
        <f>시기외!AA28*$G$3+AA27*(1-$G$3)</f>
        <v>-4.4950557899739387E-4</v>
      </c>
      <c r="AB28" s="28">
        <f>외인!AB28</f>
        <v>194854.97</v>
      </c>
      <c r="AC28" s="28">
        <f>시기외!AC28*$G$3+AC27*(1-$G$3)</f>
        <v>-1.1262308578982794E-4</v>
      </c>
      <c r="AD28" s="28">
        <f>외인!AD28</f>
        <v>20021.13</v>
      </c>
      <c r="AE28" s="28">
        <f>시기외!AE28*$G$3+AE27*(1-$G$3)</f>
        <v>-2.0197386697647728E-3</v>
      </c>
      <c r="AF28" s="28">
        <f>외인!AF28</f>
        <v>23811.52</v>
      </c>
      <c r="AG28" s="28">
        <f>시기외!AG28*$G$3+AG27*(1-$G$3)</f>
        <v>-1.7388881594135599E-3</v>
      </c>
      <c r="AH28" s="28">
        <f>외인!AH28</f>
        <v>188410.44</v>
      </c>
      <c r="AI28" s="28">
        <f>시기외!AI28*$G$3+AI27*(1-$G$3)</f>
        <v>9.2073158110522431E-4</v>
      </c>
      <c r="AJ28" s="28">
        <f>외인!AJ28</f>
        <v>107566.36</v>
      </c>
      <c r="AK28" s="28">
        <f>시기외!AK28*$G$3+AK27*(1-$G$3)</f>
        <v>-2.7020194241987715E-3</v>
      </c>
      <c r="AL28" s="28">
        <f>외인!AL28</f>
        <v>84705.78</v>
      </c>
      <c r="AM28" s="28">
        <f>시기외!AM28*$G$3+AM27*(1-$G$3)</f>
        <v>-2.7915437277472736E-4</v>
      </c>
      <c r="AN28" s="28">
        <f>외인!AN28</f>
        <v>164944.92000000001</v>
      </c>
      <c r="AO28" s="28">
        <f>시기외!AO28*$G$3+AO27*(1-$G$3)</f>
        <v>-6.3777800489810427E-3</v>
      </c>
      <c r="AP28" s="28">
        <f>외인!AP28</f>
        <v>116873.62</v>
      </c>
      <c r="AQ28" s="28">
        <f>시기외!AQ28*$G$3+AQ27*(1-$G$3)</f>
        <v>8.383568356781139E-4</v>
      </c>
      <c r="AR28" s="28">
        <f>외인!AR28</f>
        <v>24196.79</v>
      </c>
      <c r="AS28" s="28">
        <f>시기외!AS28*$G$3+AS27*(1-$G$3)</f>
        <v>-1.9028631195638906E-3</v>
      </c>
      <c r="AT28" s="28">
        <f>외인!AT28</f>
        <v>77004.55</v>
      </c>
      <c r="AU28" s="28">
        <f>시기외!AU28*$G$3+AU27*(1-$G$3)</f>
        <v>-4.5543593711240999E-4</v>
      </c>
      <c r="AV28" s="28">
        <f>외인!AV28</f>
        <v>48030.5</v>
      </c>
      <c r="AW28" s="28">
        <f>시기외!AW28*$G$3+AW27*(1-$G$3)</f>
        <v>-1.0207242225892719E-3</v>
      </c>
      <c r="AX28" s="28">
        <f>외인!AX28</f>
        <v>57133.760000000002</v>
      </c>
      <c r="AY28" s="28">
        <f>시기외!AY28*$G$3+AY27*(1-$G$3)</f>
        <v>-1.1933312504529604E-3</v>
      </c>
      <c r="AZ28" s="28">
        <f>외인!AZ28</f>
        <v>2063730.94</v>
      </c>
      <c r="BA28" s="28">
        <f>시기외!BA28*$G$3+BA27*(1-$G$3)</f>
        <v>-3.3037087452624813E-3</v>
      </c>
      <c r="BB28" s="28">
        <f>외인!BB28</f>
        <v>98878.44</v>
      </c>
      <c r="BC28" s="28">
        <f>시기외!BC28*$G$3+BC27*(1-$G$3)</f>
        <v>-1.3450908809337761E-4</v>
      </c>
      <c r="BD28" s="28">
        <f>외인!BD28</f>
        <v>39655.43</v>
      </c>
      <c r="BE28" s="28">
        <f>시기외!BE28*$G$3+BE27*(1-$G$3)</f>
        <v>-7.2956548861160889E-3</v>
      </c>
      <c r="BF28" s="28">
        <f>외인!BF28</f>
        <v>0</v>
      </c>
      <c r="BG28" s="28" t="e">
        <f>시기외!BG28*$G$3+BG27*(1-$G$3)</f>
        <v>#DIV/0!</v>
      </c>
      <c r="BH28" s="28">
        <f>외인!BH28</f>
        <v>89078.06</v>
      </c>
      <c r="BI28" s="28">
        <f>시기외!BI28*$G$3+BI27*(1-$G$3)</f>
        <v>-1.3018432007018796E-3</v>
      </c>
      <c r="BJ28" s="28">
        <f>외인!BJ28</f>
        <v>113234.83</v>
      </c>
      <c r="BK28" s="28">
        <f>시기외!BK28*$G$3+BK27*(1-$G$3)</f>
        <v>-6.2062848546524398E-4</v>
      </c>
      <c r="BL28" s="28">
        <f>외인!BL28</f>
        <v>47040.08</v>
      </c>
      <c r="BM28" s="28">
        <f>시기외!BM28*$G$3+BM27*(1-$G$3)</f>
        <v>-1.925922801865082E-3</v>
      </c>
      <c r="BN28" s="28">
        <f>외인!BN28</f>
        <v>43938.9</v>
      </c>
      <c r="BO28" s="28">
        <f>시기외!BO28*$G$3+BO27*(1-$G$3)</f>
        <v>-3.1291121943696331E-3</v>
      </c>
      <c r="BP28" s="28">
        <f>외인!BP28</f>
        <v>67897.94</v>
      </c>
      <c r="BQ28" s="28">
        <f>시기외!BQ28*$G$3+BQ27*(1-$G$3)</f>
        <v>-6.2875517014734645E-4</v>
      </c>
      <c r="BR28" s="28">
        <f>외인!BR28</f>
        <v>243808.29</v>
      </c>
      <c r="BS28" s="28">
        <f>시기외!BS28*$G$3+BS27*(1-$G$3)</f>
        <v>1.2258990555028056E-3</v>
      </c>
      <c r="BT28" s="28">
        <f>외인!BT28</f>
        <v>1970547.3</v>
      </c>
      <c r="BU28" s="28">
        <f>시기외!BU28*$G$3+BU27*(1-$G$3)</f>
        <v>-3.4135223139894581E-3</v>
      </c>
      <c r="BV28" s="28">
        <f>외인!BV28</f>
        <v>368013.26</v>
      </c>
      <c r="BW28" s="28">
        <f>시기외!BW28*$G$3+BW27*(1-$G$3)</f>
        <v>-8.4934719452509609E-4</v>
      </c>
      <c r="BX28" s="28">
        <f>외인!BX28</f>
        <v>74292.59</v>
      </c>
      <c r="BY28" s="28">
        <f>시기외!BY28*$G$3+BY27*(1-$G$3)</f>
        <v>-1.4983377321989156E-3</v>
      </c>
      <c r="BZ28" s="28">
        <f>외인!BZ28</f>
        <v>249650.69</v>
      </c>
      <c r="CA28" s="28">
        <f>시기외!CA28*$G$3+CA27*(1-$G$3)</f>
        <v>-4.3501756901262794E-3</v>
      </c>
      <c r="CB28" s="28">
        <f>외인!CB28</f>
        <v>12965.45</v>
      </c>
      <c r="CC28" s="28">
        <f>시기외!CC28*$G$3+CC27*(1-$G$3)</f>
        <v>-6.5313139773895326E-4</v>
      </c>
      <c r="CD28" s="28">
        <f>외인!CD28</f>
        <v>30991.24</v>
      </c>
      <c r="CE28" s="28">
        <f>시기외!CE28*$G$3+CE27*(1-$G$3)</f>
        <v>-2.4697399284669859E-3</v>
      </c>
      <c r="CF28" s="28">
        <f>외인!CF28</f>
        <v>23799.9</v>
      </c>
      <c r="CG28" s="28">
        <f>시기외!CG28*$G$3+CG27*(1-$G$3)</f>
        <v>6.9458258700201396E-4</v>
      </c>
      <c r="CH28" s="28">
        <f>외인!CH28</f>
        <v>66533.7</v>
      </c>
      <c r="CI28" s="28">
        <f>시기외!CI28*$G$3+CI27*(1-$G$3)</f>
        <v>-1.0320900287676931E-3</v>
      </c>
      <c r="CJ28" s="28">
        <f>외인!CJ28</f>
        <v>382700.77</v>
      </c>
      <c r="CK28" s="28">
        <f>시기외!CK28*$G$3+CK27*(1-$G$3)</f>
        <v>1.7003301287316452E-3</v>
      </c>
      <c r="CL28" s="28">
        <f>외인!CL28</f>
        <v>222303.34</v>
      </c>
      <c r="CM28" s="28">
        <f>시기외!CM28*$G$3+CM27*(1-$G$3)</f>
        <v>-3.8588670366545836E-4</v>
      </c>
      <c r="CN28" s="28">
        <f>외인!CN28</f>
        <v>112214.79</v>
      </c>
      <c r="CO28" s="28">
        <f>시기외!CO28*$G$3+CO27*(1-$G$3)</f>
        <v>-7.3628988015023318E-4</v>
      </c>
      <c r="CP28" s="28">
        <f>외인!CP28</f>
        <v>99464.42</v>
      </c>
      <c r="CQ28" s="28">
        <f>시기외!CQ28*$G$3+CQ27*(1-$G$3)</f>
        <v>-9.868835280856001E-5</v>
      </c>
      <c r="CR28" s="28">
        <f>외인!CR28</f>
        <v>158356.59</v>
      </c>
      <c r="CS28" s="28">
        <f>시기외!CS28*$G$3+CS27*(1-$G$3)</f>
        <v>-8.1921839832361674E-4</v>
      </c>
      <c r="CT28" s="28">
        <f>외인!CT28</f>
        <v>110144.6</v>
      </c>
      <c r="CU28" s="28">
        <f>시기외!CU28*$G$3+CU27*(1-$G$3)</f>
        <v>2.8251190175849323E-3</v>
      </c>
      <c r="CV28" s="28">
        <f>외인!CV28</f>
        <v>1970547.3</v>
      </c>
      <c r="CW28" s="28">
        <f>시기외!CW28*$G$3+CW27*(1-$G$3)</f>
        <v>-3.4135223139894581E-3</v>
      </c>
      <c r="CX28" s="28">
        <f>외인!CX28</f>
        <v>196782.47</v>
      </c>
      <c r="CY28" s="28">
        <f>시기외!CY28*$G$3+CY27*(1-$G$3)</f>
        <v>2.4334526438992343E-4</v>
      </c>
      <c r="CZ28" s="28">
        <f>외인!CZ28</f>
        <v>16837.099999999999</v>
      </c>
      <c r="DA28" s="28">
        <f>시기외!DA28*$G$3+DA27*(1-$G$3)</f>
        <v>-8.1309087854283617E-4</v>
      </c>
      <c r="DB28" s="28">
        <f>외인!DB28</f>
        <v>39655.43</v>
      </c>
      <c r="DC28" s="28">
        <f>시기외!DC28*$G$3+DC27*(1-$G$3)</f>
        <v>-7.2956548861160889E-3</v>
      </c>
      <c r="DD28" s="28">
        <f>외인!DD28</f>
        <v>8554.4699999999993</v>
      </c>
      <c r="DE28" s="28">
        <f>시기외!DE28*$G$3+DE27*(1-$G$3)</f>
        <v>-6.5170922651739951E-3</v>
      </c>
      <c r="DF28" s="28">
        <f>외인!DF28</f>
        <v>55339.93</v>
      </c>
      <c r="DG28" s="28">
        <f>시기외!DG28*$G$3+DG27*(1-$G$3)</f>
        <v>-1.6994957458686026E-3</v>
      </c>
      <c r="DH28" s="28">
        <f>외인!DH28</f>
        <v>22842.799999999999</v>
      </c>
      <c r="DI28" s="28">
        <f>시기외!DI28*$G$3+DI27*(1-$G$3)</f>
        <v>-3.0887248658191179E-3</v>
      </c>
      <c r="DJ28" s="28">
        <f>외인!DJ28</f>
        <v>553322.51</v>
      </c>
      <c r="DK28" s="28">
        <f>시기외!DK28*$G$3+DK27*(1-$G$3)</f>
        <v>3.5102158234090014E-4</v>
      </c>
      <c r="DL28" s="28">
        <f>외인!DL28</f>
        <v>88681.65</v>
      </c>
      <c r="DM28" s="28">
        <f>시기외!DM28*$G$3+DM27*(1-$G$3)</f>
        <v>-8.7472557458534916E-4</v>
      </c>
      <c r="DN28" s="28">
        <f>외인!DN28</f>
        <v>1970547.3</v>
      </c>
      <c r="DO28" s="28">
        <f>시기외!DO28*$G$3+DO27*(1-$G$3)</f>
        <v>-3.4135223139894581E-3</v>
      </c>
      <c r="DP28" s="28">
        <f>외인!DP28</f>
        <v>81015.039999999994</v>
      </c>
      <c r="DQ28" s="28">
        <f>시기외!DQ28*$G$3+DQ27*(1-$G$3)</f>
        <v>4.6581209416971343E-3</v>
      </c>
      <c r="DR28" s="28">
        <f>외인!DR28</f>
        <v>41124.76</v>
      </c>
      <c r="DS28" s="28">
        <f>시기외!DS28*$G$3+DS27*(1-$G$3)</f>
        <v>1.9534796172456627E-3</v>
      </c>
      <c r="DT28" s="28">
        <f>외인!DT28</f>
        <v>126385.76</v>
      </c>
      <c r="DU28" s="28">
        <f>시기외!DU28*$G$3+DU27*(1-$G$3)</f>
        <v>-6.6108054477438444E-4</v>
      </c>
      <c r="DV28" s="28">
        <f>외인!DV28</f>
        <v>31700.55</v>
      </c>
      <c r="DW28" s="28">
        <f>시기외!DW28*$G$3+DW27*(1-$G$3)</f>
        <v>-1.452695843404724E-3</v>
      </c>
      <c r="DX28" s="28">
        <f>외인!DX28</f>
        <v>108535.38</v>
      </c>
      <c r="DY28" s="28">
        <f>시기외!DY28*$G$3+DY27*(1-$G$3)</f>
        <v>5.2489190806412319E-3</v>
      </c>
      <c r="DZ28" s="28">
        <f>외인!DZ28</f>
        <v>8771.2999999999993</v>
      </c>
      <c r="EA28" s="28">
        <f>시기외!EA28*$G$3+EA27*(1-$G$3)</f>
        <v>-1.4731382181495751E-3</v>
      </c>
      <c r="EB28" s="28">
        <f>외인!EB28</f>
        <v>12767.58</v>
      </c>
      <c r="EC28" s="28">
        <f>시기외!EC28*$G$3+EC27*(1-$G$3)</f>
        <v>-4.5876474597004324E-4</v>
      </c>
      <c r="ED28" s="28">
        <f>외인!ED28</f>
        <v>10391.16</v>
      </c>
      <c r="EE28" s="28">
        <f>시기외!EE28*$G$3+EE27*(1-$G$3)</f>
        <v>1.8081208538436387E-3</v>
      </c>
      <c r="EF28" s="28">
        <f>외인!EF28</f>
        <v>251237.11</v>
      </c>
      <c r="EG28" s="28">
        <f>시기외!EG28*$G$3+EG27*(1-$G$3)</f>
        <v>7.7213716757837956E-4</v>
      </c>
      <c r="EH28" s="28">
        <f>외인!EH28</f>
        <v>183253.47</v>
      </c>
      <c r="EI28" s="28">
        <f>시기외!EI28*$G$3+EI27*(1-$G$3)</f>
        <v>-2.395714291266176E-4</v>
      </c>
      <c r="EJ28" s="28">
        <f>외인!EJ28</f>
        <v>95378.06</v>
      </c>
      <c r="EK28" s="28">
        <f>시기외!EK28*$G$3+EK27*(1-$G$3)</f>
        <v>3.4949992825346029E-4</v>
      </c>
      <c r="EL28" s="28">
        <f>외인!EL28</f>
        <v>33549.360000000001</v>
      </c>
      <c r="EM28" s="28">
        <f>시기외!EM28*$G$3+EM27*(1-$G$3)</f>
        <v>-2.1780155556792827E-3</v>
      </c>
      <c r="EN28" s="28">
        <f>외인!EN28</f>
        <v>41124.76</v>
      </c>
      <c r="EO28" s="28">
        <f>시기외!EO28*$G$3+EO27*(1-$G$3)</f>
        <v>1.9534796172456627E-3</v>
      </c>
      <c r="EP28" s="28">
        <f>외인!EP28</f>
        <v>159546.89000000001</v>
      </c>
      <c r="EQ28" s="28">
        <f>시기외!EQ28*$G$3+EQ27*(1-$G$3)</f>
        <v>-1.6809153031575024E-3</v>
      </c>
      <c r="ER28" s="28">
        <f>외인!ER28</f>
        <v>14500.85</v>
      </c>
      <c r="ES28" s="28">
        <f>시기외!ES28*$G$3+ES27*(1-$G$3)</f>
        <v>2.7715945698739463E-3</v>
      </c>
      <c r="ET28" s="28">
        <f>외인!ET28</f>
        <v>116873.62</v>
      </c>
      <c r="EU28" s="28">
        <f>시기외!EU28*$G$3+EU27*(1-$G$3)</f>
        <v>8.383568356781139E-4</v>
      </c>
      <c r="EV28" s="28">
        <f>외인!EV28</f>
        <v>46606.25</v>
      </c>
      <c r="EW28" s="28">
        <f>시기외!EW28*$G$3+EW27*(1-$G$3)</f>
        <v>-4.4950557899739387E-4</v>
      </c>
      <c r="EX28" s="28">
        <f>외인!EX28</f>
        <v>52858.17</v>
      </c>
      <c r="EY28" s="28">
        <f>시기외!EY28*$G$3+EY27*(1-$G$3)</f>
        <v>2.1186170526936389E-4</v>
      </c>
    </row>
    <row r="29" spans="1:155">
      <c r="A29" s="27">
        <f>외인!A29</f>
        <v>46106</v>
      </c>
      <c r="B29" s="28">
        <f>외인!B29</f>
        <v>4508312.18</v>
      </c>
      <c r="C29" s="28">
        <f>시기외!C29*$G$3+C28*(1-$G$3)</f>
        <v>-2.2259520037693731E-3</v>
      </c>
      <c r="D29" s="28">
        <f>외인!D29</f>
        <v>639683.52</v>
      </c>
      <c r="E29" s="28">
        <f>시기외!E29*$G$3+E28*(1-$G$3)</f>
        <v>2.6164357641131676E-3</v>
      </c>
      <c r="F29" s="28">
        <f>외인!F29</f>
        <v>1904225.25</v>
      </c>
      <c r="G29" s="28">
        <f>시기외!G29*$G$3+G28*(1-$G$3)</f>
        <v>-3.4525094066554232E-3</v>
      </c>
      <c r="H29" s="28">
        <f>외인!H29</f>
        <v>283578.7</v>
      </c>
      <c r="I29" s="28">
        <f>시기외!I29*$G$3+I28*(1-$G$3)</f>
        <v>-4.3863812310981931E-4</v>
      </c>
      <c r="J29" s="28">
        <f>외인!J29</f>
        <v>39478.69</v>
      </c>
      <c r="K29" s="28">
        <f>시기외!K29*$G$3+K28*(1-$G$3)</f>
        <v>2.4810739404956652E-3</v>
      </c>
      <c r="L29" s="28">
        <f>외인!L29</f>
        <v>262308.14</v>
      </c>
      <c r="M29" s="28">
        <f>시기외!M29*$G$3+M28*(1-$G$3)</f>
        <v>-5.6213072710516545E-4</v>
      </c>
      <c r="N29" s="28">
        <f>외인!N29</f>
        <v>234066.72</v>
      </c>
      <c r="O29" s="28">
        <f>시기외!O29*$G$3+O28*(1-$G$3)</f>
        <v>-4.8701709812993977E-3</v>
      </c>
      <c r="P29" s="28">
        <f>외인!P29</f>
        <v>200165.91</v>
      </c>
      <c r="Q29" s="28">
        <f>시기외!Q29*$G$3+Q28*(1-$G$3)</f>
        <v>1.0509362443412423E-3</v>
      </c>
      <c r="R29" s="28">
        <f>외인!R29</f>
        <v>127827.17</v>
      </c>
      <c r="S29" s="28">
        <f>시기외!S29*$G$3+S28*(1-$G$3)</f>
        <v>-7.604716585840653E-4</v>
      </c>
      <c r="T29" s="28">
        <f>외인!T29</f>
        <v>8626.58</v>
      </c>
      <c r="U29" s="28">
        <f>시기외!U29*$G$3+U28*(1-$G$3)</f>
        <v>-6.0402695305397502E-3</v>
      </c>
      <c r="V29" s="28">
        <f>외인!V29</f>
        <v>112093</v>
      </c>
      <c r="W29" s="28">
        <f>시기외!W29*$G$3+W28*(1-$G$3)</f>
        <v>5.0432187963823493E-3</v>
      </c>
      <c r="X29" s="28">
        <f>외인!X29</f>
        <v>1937204.69</v>
      </c>
      <c r="Y29" s="28">
        <f>시기외!Y29*$G$3+Y28*(1-$G$3)</f>
        <v>-3.5991639354369374E-3</v>
      </c>
      <c r="Z29" s="28">
        <f>외인!Z29</f>
        <v>48098.66</v>
      </c>
      <c r="AA29" s="28">
        <f>시기외!AA29*$G$3+AA28*(1-$G$3)</f>
        <v>-4.4303644364826434E-4</v>
      </c>
      <c r="AB29" s="28">
        <f>외인!AB29</f>
        <v>198799.45</v>
      </c>
      <c r="AC29" s="28">
        <f>시기외!AC29*$G$3+AC28*(1-$G$3)</f>
        <v>-1.4303549293633754E-4</v>
      </c>
      <c r="AD29" s="28">
        <f>외인!AD29</f>
        <v>20634.59</v>
      </c>
      <c r="AE29" s="28">
        <f>시기외!AE29*$G$3+AE28*(1-$G$3)</f>
        <v>-1.9012878715599624E-3</v>
      </c>
      <c r="AF29" s="28">
        <f>외인!AF29</f>
        <v>23846.82</v>
      </c>
      <c r="AG29" s="28">
        <f>시기외!AG29*$G$3+AG28*(1-$G$3)</f>
        <v>-1.6426972054099204E-3</v>
      </c>
      <c r="AH29" s="28">
        <f>외인!AH29</f>
        <v>191661.01</v>
      </c>
      <c r="AI29" s="28">
        <f>시기외!AI29*$G$3+AI28*(1-$G$3)</f>
        <v>6.9573620852738814E-4</v>
      </c>
      <c r="AJ29" s="28">
        <f>외인!AJ29</f>
        <v>109981.22</v>
      </c>
      <c r="AK29" s="28">
        <f>시기외!AK29*$G$3+AK28*(1-$G$3)</f>
        <v>-2.8275146592626555E-3</v>
      </c>
      <c r="AL29" s="28">
        <f>외인!AL29</f>
        <v>86606.62</v>
      </c>
      <c r="AM29" s="28">
        <f>시기외!AM29*$G$3+AM28*(1-$G$3)</f>
        <v>-3.1560987297805275E-4</v>
      </c>
      <c r="AN29" s="28">
        <f>외인!AN29</f>
        <v>166796.5</v>
      </c>
      <c r="AO29" s="28">
        <f>시기외!AO29*$G$3+AO28*(1-$G$3)</f>
        <v>-6.4896567237447949E-3</v>
      </c>
      <c r="AP29" s="28">
        <f>외인!AP29</f>
        <v>123946.67</v>
      </c>
      <c r="AQ29" s="28">
        <f>시기외!AQ29*$G$3+AQ28*(1-$G$3)</f>
        <v>8.4221659720772719E-4</v>
      </c>
      <c r="AR29" s="28">
        <f>외인!AR29</f>
        <v>24344.97</v>
      </c>
      <c r="AS29" s="28">
        <f>시기외!AS29*$G$3+AS28*(1-$G$3)</f>
        <v>-1.7952276962060309E-3</v>
      </c>
      <c r="AT29" s="28">
        <f>외인!AT29</f>
        <v>77978.38</v>
      </c>
      <c r="AU29" s="28">
        <f>시기외!AU29*$G$3+AU28*(1-$G$3)</f>
        <v>-4.6432334204789992E-4</v>
      </c>
      <c r="AV29" s="28">
        <f>외인!AV29</f>
        <v>48415.21</v>
      </c>
      <c r="AW29" s="28">
        <f>시기외!AW29*$G$3+AW28*(1-$G$3)</f>
        <v>-9.5961918649169122E-4</v>
      </c>
      <c r="AX29" s="28">
        <f>외인!AX29</f>
        <v>58850.14</v>
      </c>
      <c r="AY29" s="28">
        <f>시기외!AY29*$G$3+AY28*(1-$G$3)</f>
        <v>-1.9128767728462778E-3</v>
      </c>
      <c r="AZ29" s="28">
        <f>외인!AZ29</f>
        <v>2071968.74</v>
      </c>
      <c r="BA29" s="28">
        <f>시기외!BA29*$G$3+BA28*(1-$G$3)</f>
        <v>-3.3635530184153925E-3</v>
      </c>
      <c r="BB29" s="28">
        <f>외인!BB29</f>
        <v>101965.18</v>
      </c>
      <c r="BC29" s="28">
        <f>시기외!BC29*$G$3+BC28*(1-$G$3)</f>
        <v>-1.2511935882023563E-4</v>
      </c>
      <c r="BD29" s="28">
        <f>외인!BD29</f>
        <v>39944.660000000003</v>
      </c>
      <c r="BE29" s="28">
        <f>시기외!BE29*$G$3+BE28*(1-$G$3)</f>
        <v>-6.9371172680191447E-3</v>
      </c>
      <c r="BF29" s="28">
        <f>외인!BF29</f>
        <v>0</v>
      </c>
      <c r="BG29" s="28" t="e">
        <f>시기외!BG29*$G$3+BG28*(1-$G$3)</f>
        <v>#DIV/0!</v>
      </c>
      <c r="BH29" s="28">
        <f>외인!BH29</f>
        <v>91068.89</v>
      </c>
      <c r="BI29" s="28">
        <f>시기외!BI29*$G$3+BI28*(1-$G$3)</f>
        <v>-1.1457729788096904E-3</v>
      </c>
      <c r="BJ29" s="28">
        <f>외인!BJ29</f>
        <v>115495.2</v>
      </c>
      <c r="BK29" s="28">
        <f>시기외!BK29*$G$3+BK28*(1-$G$3)</f>
        <v>-5.1667059062728276E-4</v>
      </c>
      <c r="BL29" s="28">
        <f>외인!BL29</f>
        <v>48535.57</v>
      </c>
      <c r="BM29" s="28">
        <f>시기외!BM29*$G$3+BM28*(1-$G$3)</f>
        <v>-1.9329649666961475E-3</v>
      </c>
      <c r="BN29" s="28">
        <f>외인!BN29</f>
        <v>44421.81</v>
      </c>
      <c r="BO29" s="28">
        <f>시기외!BO29*$G$3+BO28*(1-$G$3)</f>
        <v>-3.0198718487143145E-3</v>
      </c>
      <c r="BP29" s="28">
        <f>외인!BP29</f>
        <v>69536.22</v>
      </c>
      <c r="BQ29" s="28">
        <f>시기외!BQ29*$G$3+BQ28*(1-$G$3)</f>
        <v>-1.2884686389111888E-3</v>
      </c>
      <c r="BR29" s="28">
        <f>외인!BR29</f>
        <v>253679.46</v>
      </c>
      <c r="BS29" s="28">
        <f>시기외!BS29*$G$3+BS28*(1-$G$3)</f>
        <v>1.1181966729255047E-3</v>
      </c>
      <c r="BT29" s="28">
        <f>외인!BT29</f>
        <v>1976955.14</v>
      </c>
      <c r="BU29" s="28">
        <f>시기외!BU29*$G$3+BU28*(1-$G$3)</f>
        <v>-3.4777744891000303E-3</v>
      </c>
      <c r="BV29" s="28">
        <f>외인!BV29</f>
        <v>383231.43</v>
      </c>
      <c r="BW29" s="28">
        <f>시기외!BW29*$G$3+BW28*(1-$G$3)</f>
        <v>-9.0408898545915172E-4</v>
      </c>
      <c r="BX29" s="28">
        <f>외인!BX29</f>
        <v>75546.67</v>
      </c>
      <c r="BY29" s="28">
        <f>시기외!BY29*$G$3+BY28*(1-$G$3)</f>
        <v>-1.392301314746528E-3</v>
      </c>
      <c r="BZ29" s="28">
        <f>외인!BZ29</f>
        <v>253403.13</v>
      </c>
      <c r="CA29" s="28">
        <f>시기외!CA29*$G$3+CA28*(1-$G$3)</f>
        <v>-4.4320718003756148E-3</v>
      </c>
      <c r="CB29" s="28">
        <f>외인!CB29</f>
        <v>12876.88</v>
      </c>
      <c r="CC29" s="28">
        <f>시기외!CC29*$G$3+CC28*(1-$G$3)</f>
        <v>-7.127254595572591E-4</v>
      </c>
      <c r="CD29" s="28">
        <f>외인!CD29</f>
        <v>31575.1</v>
      </c>
      <c r="CE29" s="28">
        <f>시기외!CE29*$G$3+CE28*(1-$G$3)</f>
        <v>-2.8989522925571194E-3</v>
      </c>
      <c r="CF29" s="28">
        <f>외인!CF29</f>
        <v>24462.080000000002</v>
      </c>
      <c r="CG29" s="28">
        <f>시기외!CG29*$G$3+CG28*(1-$G$3)</f>
        <v>7.3709453834981057E-4</v>
      </c>
      <c r="CH29" s="28">
        <f>외인!CH29</f>
        <v>66723.850000000006</v>
      </c>
      <c r="CI29" s="28">
        <f>시기외!CI29*$G$3+CI28*(1-$G$3)</f>
        <v>-9.6634084705498366E-4</v>
      </c>
      <c r="CJ29" s="28">
        <f>외인!CJ29</f>
        <v>395905.15</v>
      </c>
      <c r="CK29" s="28">
        <f>시기외!CK29*$G$3+CK28*(1-$G$3)</f>
        <v>1.5445203709380368E-3</v>
      </c>
      <c r="CL29" s="28">
        <f>외인!CL29</f>
        <v>226856.27</v>
      </c>
      <c r="CM29" s="28">
        <f>시기외!CM29*$G$3+CM28*(1-$G$3)</f>
        <v>-3.9521196915391513E-4</v>
      </c>
      <c r="CN29" s="28">
        <f>외인!CN29</f>
        <v>119139.07</v>
      </c>
      <c r="CO29" s="28">
        <f>시기외!CO29*$G$3+CO28*(1-$G$3)</f>
        <v>-8.4442314760505618E-4</v>
      </c>
      <c r="CP29" s="28">
        <f>외인!CP29</f>
        <v>102556.02</v>
      </c>
      <c r="CQ29" s="28">
        <f>시기외!CQ29*$G$3+CQ28*(1-$G$3)</f>
        <v>-9.2317067336229329E-5</v>
      </c>
      <c r="CR29" s="28">
        <f>외인!CR29</f>
        <v>161123.66</v>
      </c>
      <c r="CS29" s="28">
        <f>시기외!CS29*$G$3+CS28*(1-$G$3)</f>
        <v>-9.023036662994849E-4</v>
      </c>
      <c r="CT29" s="28">
        <f>외인!CT29</f>
        <v>116425.51</v>
      </c>
      <c r="CU29" s="28">
        <f>시기외!CU29*$G$3+CU28*(1-$G$3)</f>
        <v>2.8200762622179231E-3</v>
      </c>
      <c r="CV29" s="28">
        <f>외인!CV29</f>
        <v>1976955.14</v>
      </c>
      <c r="CW29" s="28">
        <f>시기외!CW29*$G$3+CW28*(1-$G$3)</f>
        <v>-3.4777744891000303E-3</v>
      </c>
      <c r="CX29" s="28">
        <f>외인!CX29</f>
        <v>200994.85</v>
      </c>
      <c r="CY29" s="28">
        <f>시기외!CY29*$G$3+CY28*(1-$G$3)</f>
        <v>3.9007791840632567E-4</v>
      </c>
      <c r="CZ29" s="28">
        <f>외인!CZ29</f>
        <v>17383.669999999998</v>
      </c>
      <c r="DA29" s="28">
        <f>시기외!DA29*$G$3+DA28*(1-$G$3)</f>
        <v>-7.4110120635986537E-4</v>
      </c>
      <c r="DB29" s="28">
        <f>외인!DB29</f>
        <v>39944.660000000003</v>
      </c>
      <c r="DC29" s="28">
        <f>시기외!DC29*$G$3+DC28*(1-$G$3)</f>
        <v>-6.9371172680191447E-3</v>
      </c>
      <c r="DD29" s="28">
        <f>외인!DD29</f>
        <v>8626.58</v>
      </c>
      <c r="DE29" s="28">
        <f>시기외!DE29*$G$3+DE28*(1-$G$3)</f>
        <v>-6.0402695305397502E-3</v>
      </c>
      <c r="DF29" s="28">
        <f>외인!DF29</f>
        <v>56175.1</v>
      </c>
      <c r="DG29" s="28">
        <f>시기외!DG29*$G$3+DG28*(1-$G$3)</f>
        <v>-1.593637135290391E-3</v>
      </c>
      <c r="DH29" s="28">
        <f>외인!DH29</f>
        <v>23456.76</v>
      </c>
      <c r="DI29" s="28">
        <f>시기외!DI29*$G$3+DI28*(1-$G$3)</f>
        <v>-3.664373569651502E-3</v>
      </c>
      <c r="DJ29" s="28">
        <f>외인!DJ29</f>
        <v>570096.44999999995</v>
      </c>
      <c r="DK29" s="28">
        <f>시기외!DK29*$G$3+DK28*(1-$G$3)</f>
        <v>3.02315573362435E-4</v>
      </c>
      <c r="DL29" s="28">
        <f>외인!DL29</f>
        <v>94547.33</v>
      </c>
      <c r="DM29" s="28">
        <f>시기외!DM29*$G$3+DM28*(1-$G$3)</f>
        <v>-1.0050910339450625E-3</v>
      </c>
      <c r="DN29" s="28">
        <f>외인!DN29</f>
        <v>1976955.14</v>
      </c>
      <c r="DO29" s="28">
        <f>시기외!DO29*$G$3+DO28*(1-$G$3)</f>
        <v>-3.4777744891000303E-3</v>
      </c>
      <c r="DP29" s="28">
        <f>외인!DP29</f>
        <v>82915.3</v>
      </c>
      <c r="DQ29" s="28">
        <f>시기외!DQ29*$G$3+DQ28*(1-$G$3)</f>
        <v>4.255434688316029E-3</v>
      </c>
      <c r="DR29" s="28">
        <f>외인!DR29</f>
        <v>41195.94</v>
      </c>
      <c r="DS29" s="28">
        <f>시기외!DS29*$G$3+DS28*(1-$G$3)</f>
        <v>1.9302564925373913E-3</v>
      </c>
      <c r="DT29" s="28">
        <f>외인!DT29</f>
        <v>127827.17</v>
      </c>
      <c r="DU29" s="28">
        <f>시기외!DU29*$G$3+DU28*(1-$G$3)</f>
        <v>-7.604716585840653E-4</v>
      </c>
      <c r="DV29" s="28">
        <f>외인!DV29</f>
        <v>33023</v>
      </c>
      <c r="DW29" s="28">
        <f>시기외!DW29*$G$3+DW28*(1-$G$3)</f>
        <v>-1.472856035152666E-3</v>
      </c>
      <c r="DX29" s="28">
        <f>외인!DX29</f>
        <v>112093</v>
      </c>
      <c r="DY29" s="28">
        <f>시기외!DY29*$G$3+DY28*(1-$G$3)</f>
        <v>5.0432187963823493E-3</v>
      </c>
      <c r="DZ29" s="28">
        <f>외인!DZ29</f>
        <v>8812.02</v>
      </c>
      <c r="EA29" s="28">
        <f>시기외!EA29*$G$3+EA28*(1-$G$3)</f>
        <v>-1.8585434105597533E-3</v>
      </c>
      <c r="EB29" s="28">
        <f>외인!EB29</f>
        <v>12923.33</v>
      </c>
      <c r="EC29" s="28">
        <f>시기외!EC29*$G$3+EC28*(1-$G$3)</f>
        <v>-5.927242096082447E-4</v>
      </c>
      <c r="ED29" s="28">
        <f>외인!ED29</f>
        <v>10638.72</v>
      </c>
      <c r="EE29" s="28">
        <f>시기외!EE29*$G$3+EE28*(1-$G$3)</f>
        <v>1.703498886718915E-3</v>
      </c>
      <c r="EF29" s="28">
        <f>외인!EF29</f>
        <v>261862</v>
      </c>
      <c r="EG29" s="28">
        <f>시기외!EG29*$G$3+EG28*(1-$G$3)</f>
        <v>6.9057501511401694E-4</v>
      </c>
      <c r="EH29" s="28">
        <f>외인!EH29</f>
        <v>188404.86</v>
      </c>
      <c r="EI29" s="28">
        <f>시기외!EI29*$G$3+EI28*(1-$G$3)</f>
        <v>-2.9229224355720851E-4</v>
      </c>
      <c r="EJ29" s="28">
        <f>외인!EJ29</f>
        <v>95617.54</v>
      </c>
      <c r="EK29" s="28">
        <f>시기외!EK29*$G$3+EK28*(1-$G$3)</f>
        <v>4.1856495438292752E-4</v>
      </c>
      <c r="EL29" s="28">
        <f>외인!EL29</f>
        <v>34140.28</v>
      </c>
      <c r="EM29" s="28">
        <f>시기외!EM29*$G$3+EM28*(1-$G$3)</f>
        <v>-2.5831022528457182E-3</v>
      </c>
      <c r="EN29" s="28">
        <f>외인!EN29</f>
        <v>41195.94</v>
      </c>
      <c r="EO29" s="28">
        <f>시기외!EO29*$G$3+EO28*(1-$G$3)</f>
        <v>1.9302564925373913E-3</v>
      </c>
      <c r="EP29" s="28">
        <f>외인!EP29</f>
        <v>169580.46</v>
      </c>
      <c r="EQ29" s="28">
        <f>시기외!EQ29*$G$3+EQ28*(1-$G$3)</f>
        <v>-1.7516954747031712E-3</v>
      </c>
      <c r="ER29" s="28">
        <f>외인!ER29</f>
        <v>15073.07</v>
      </c>
      <c r="ES29" s="28">
        <f>시기외!ES29*$G$3+ES28*(1-$G$3)</f>
        <v>9.4829651695779314E-4</v>
      </c>
      <c r="ET29" s="28">
        <f>외인!ET29</f>
        <v>123946.67</v>
      </c>
      <c r="EU29" s="28">
        <f>시기외!EU29*$G$3+EU28*(1-$G$3)</f>
        <v>8.4221659720772719E-4</v>
      </c>
      <c r="EV29" s="28">
        <f>외인!EV29</f>
        <v>48098.66</v>
      </c>
      <c r="EW29" s="28">
        <f>시기외!EW29*$G$3+EW28*(1-$G$3)</f>
        <v>-4.4303644364826434E-4</v>
      </c>
      <c r="EX29" s="28">
        <f>외인!EX29</f>
        <v>54457.36</v>
      </c>
      <c r="EY29" s="28">
        <f>시기외!EY29*$G$3+EY28*(1-$G$3)</f>
        <v>2.1809501684178103E-4</v>
      </c>
    </row>
    <row r="30" spans="1:155">
      <c r="A30" s="27">
        <f>외인!A30</f>
        <v>46107</v>
      </c>
      <c r="B30" s="28">
        <f>외인!B30</f>
        <v>4363195.08</v>
      </c>
      <c r="C30" s="28">
        <f>시기외!C30*$G$3+C29*(1-$G$3)</f>
        <v>-2.281427951655902E-3</v>
      </c>
      <c r="D30" s="28">
        <f>외인!D30</f>
        <v>628937.56999999995</v>
      </c>
      <c r="E30" s="28">
        <f>시기외!E30*$G$3+E29*(1-$G$3)</f>
        <v>2.4033480478162636E-3</v>
      </c>
      <c r="F30" s="28">
        <f>외인!F30</f>
        <v>1837540.48</v>
      </c>
      <c r="G30" s="28">
        <f>시기외!G30*$G$3+G29*(1-$G$3)</f>
        <v>-3.6074489697218866E-3</v>
      </c>
      <c r="H30" s="28">
        <f>외인!H30</f>
        <v>278304.07</v>
      </c>
      <c r="I30" s="28">
        <f>시기외!I30*$G$3+I29*(1-$G$3)</f>
        <v>-2.2992295906783543E-4</v>
      </c>
      <c r="J30" s="28">
        <f>외인!J30</f>
        <v>38060.5</v>
      </c>
      <c r="K30" s="28">
        <f>시기외!K30*$G$3+K29*(1-$G$3)</f>
        <v>2.4033985538675817E-3</v>
      </c>
      <c r="L30" s="28">
        <f>외인!L30</f>
        <v>257238.68</v>
      </c>
      <c r="M30" s="28">
        <f>시기외!M30*$G$3+M29*(1-$G$3)</f>
        <v>-3.651377830200233E-4</v>
      </c>
      <c r="N30" s="28">
        <f>외인!N30</f>
        <v>229680.57</v>
      </c>
      <c r="O30" s="28">
        <f>시기외!O30*$G$3+O29*(1-$G$3)</f>
        <v>-4.8798450781347754E-3</v>
      </c>
      <c r="P30" s="28">
        <f>외인!P30</f>
        <v>200277.82</v>
      </c>
      <c r="Q30" s="28">
        <f>시기외!Q30*$G$3+Q29*(1-$G$3)</f>
        <v>1.0117354315326661E-3</v>
      </c>
      <c r="R30" s="28">
        <f>외인!R30</f>
        <v>125107.09</v>
      </c>
      <c r="S30" s="28">
        <f>시기외!S30*$G$3+S29*(1-$G$3)</f>
        <v>-8.2909411502996358E-4</v>
      </c>
      <c r="T30" s="28">
        <f>외인!T30</f>
        <v>8592.7199999999993</v>
      </c>
      <c r="U30" s="28">
        <f>시기외!U30*$G$3+U29*(1-$G$3)</f>
        <v>-5.505515866538393E-3</v>
      </c>
      <c r="V30" s="28">
        <f>외인!V30</f>
        <v>106127.12</v>
      </c>
      <c r="W30" s="28">
        <f>시기외!W30*$G$3+W29*(1-$G$3)</f>
        <v>4.7315434545917336E-3</v>
      </c>
      <c r="X30" s="28">
        <f>외인!X30</f>
        <v>1834035.83</v>
      </c>
      <c r="Y30" s="28">
        <f>시기외!Y30*$G$3+Y29*(1-$G$3)</f>
        <v>-3.7747727823809795E-3</v>
      </c>
      <c r="Z30" s="28">
        <f>외인!Z30</f>
        <v>44776.15</v>
      </c>
      <c r="AA30" s="28">
        <f>시기외!AA30*$G$3+AA29*(1-$G$3)</f>
        <v>-4.7692110594635E-4</v>
      </c>
      <c r="AB30" s="28">
        <f>외인!AB30</f>
        <v>200662.64</v>
      </c>
      <c r="AC30" s="28">
        <f>시기외!AC30*$G$3+AC29*(1-$G$3)</f>
        <v>-1.6583702850856598E-4</v>
      </c>
      <c r="AD30" s="28">
        <f>외인!AD30</f>
        <v>19861.23</v>
      </c>
      <c r="AE30" s="28">
        <f>시기외!AE30*$G$3+AE29*(1-$G$3)</f>
        <v>-1.712862274207313E-3</v>
      </c>
      <c r="AF30" s="28">
        <f>외인!AF30</f>
        <v>23607</v>
      </c>
      <c r="AG30" s="28">
        <f>시기외!AG30*$G$3+AG29*(1-$G$3)</f>
        <v>-1.5066134232043537E-3</v>
      </c>
      <c r="AH30" s="28">
        <f>외인!AH30</f>
        <v>189396.85</v>
      </c>
      <c r="AI30" s="28">
        <f>시기외!AI30*$G$3+AI29*(1-$G$3)</f>
        <v>4.9106690198888795E-4</v>
      </c>
      <c r="AJ30" s="28">
        <f>외인!AJ30</f>
        <v>108896.2</v>
      </c>
      <c r="AK30" s="28">
        <f>시기외!AK30*$G$3+AK29*(1-$G$3)</f>
        <v>-2.8221030485742044E-3</v>
      </c>
      <c r="AL30" s="28">
        <f>외인!AL30</f>
        <v>85437.52</v>
      </c>
      <c r="AM30" s="28">
        <f>시기외!AM30*$G$3+AM29*(1-$G$3)</f>
        <v>-3.1045564094305455E-4</v>
      </c>
      <c r="AN30" s="28">
        <f>외인!AN30</f>
        <v>163282.81</v>
      </c>
      <c r="AO30" s="28">
        <f>시기외!AO30*$G$3+AO29*(1-$G$3)</f>
        <v>-6.5147758834324179E-3</v>
      </c>
      <c r="AP30" s="28">
        <f>외인!AP30</f>
        <v>120579.43</v>
      </c>
      <c r="AQ30" s="28">
        <f>시기외!AQ30*$G$3+AQ29*(1-$G$3)</f>
        <v>8.2618659371920316E-4</v>
      </c>
      <c r="AR30" s="28">
        <f>외인!AR30</f>
        <v>24002.78</v>
      </c>
      <c r="AS30" s="28">
        <f>시기외!AS30*$G$3+AS29*(1-$G$3)</f>
        <v>-1.6641920860964853E-3</v>
      </c>
      <c r="AT30" s="28">
        <f>외인!AT30</f>
        <v>76511.59</v>
      </c>
      <c r="AU30" s="28">
        <f>시기외!AU30*$G$3+AU29*(1-$G$3)</f>
        <v>-4.2949335657172357E-4</v>
      </c>
      <c r="AV30" s="28">
        <f>외인!AV30</f>
        <v>47930.48</v>
      </c>
      <c r="AW30" s="28">
        <f>시기외!AW30*$G$3+AW29*(1-$G$3)</f>
        <v>-7.4521141765687151E-4</v>
      </c>
      <c r="AX30" s="28">
        <f>외인!AX30</f>
        <v>57247.59</v>
      </c>
      <c r="AY30" s="28">
        <f>시기외!AY30*$G$3+AY29*(1-$G$3)</f>
        <v>-2.4787649513479254E-3</v>
      </c>
      <c r="AZ30" s="28">
        <f>외인!AZ30</f>
        <v>1966489.06</v>
      </c>
      <c r="BA30" s="28">
        <f>시기외!BA30*$G$3+BA29*(1-$G$3)</f>
        <v>-3.5303326670953171E-3</v>
      </c>
      <c r="BB30" s="28">
        <f>외인!BB30</f>
        <v>97202.97</v>
      </c>
      <c r="BC30" s="28">
        <f>시기외!BC30*$G$3+BC29*(1-$G$3)</f>
        <v>-1.2518644007961249E-4</v>
      </c>
      <c r="BD30" s="28">
        <f>외인!BD30</f>
        <v>39327.32</v>
      </c>
      <c r="BE30" s="28">
        <f>시기외!BE30*$G$3+BE29*(1-$G$3)</f>
        <v>-6.5274722856150276E-3</v>
      </c>
      <c r="BF30" s="28">
        <f>외인!BF30</f>
        <v>0</v>
      </c>
      <c r="BG30" s="28" t="e">
        <f>시기외!BG30*$G$3+BG29*(1-$G$3)</f>
        <v>#DIV/0!</v>
      </c>
      <c r="BH30" s="28">
        <f>외인!BH30</f>
        <v>87916.89</v>
      </c>
      <c r="BI30" s="28">
        <f>시기외!BI30*$G$3+BI29*(1-$G$3)</f>
        <v>-9.5982059435762541E-4</v>
      </c>
      <c r="BJ30" s="28">
        <f>외인!BJ30</f>
        <v>114183.95</v>
      </c>
      <c r="BK30" s="28">
        <f>시기외!BK30*$G$3+BK29*(1-$G$3)</f>
        <v>-3.8139472646141117E-4</v>
      </c>
      <c r="BL30" s="28">
        <f>외인!BL30</f>
        <v>47428.42</v>
      </c>
      <c r="BM30" s="28">
        <f>시기외!BM30*$G$3+BM29*(1-$G$3)</f>
        <v>-1.8791021619712497E-3</v>
      </c>
      <c r="BN30" s="28">
        <f>외인!BN30</f>
        <v>44097.48</v>
      </c>
      <c r="BO30" s="28">
        <f>시기외!BO30*$G$3+BO29*(1-$G$3)</f>
        <v>-2.8153103342539727E-3</v>
      </c>
      <c r="BP30" s="28">
        <f>외인!BP30</f>
        <v>67847.37</v>
      </c>
      <c r="BQ30" s="28">
        <f>시기외!BQ30*$G$3+BQ29*(1-$G$3)</f>
        <v>-1.8286471050907654E-3</v>
      </c>
      <c r="BR30" s="28">
        <f>외인!BR30</f>
        <v>246470.46</v>
      </c>
      <c r="BS30" s="28">
        <f>시기외!BS30*$G$3+BS29*(1-$G$3)</f>
        <v>9.9688923560619074E-4</v>
      </c>
      <c r="BT30" s="28">
        <f>외인!BT30</f>
        <v>1871604.48</v>
      </c>
      <c r="BU30" s="28">
        <f>시기외!BU30*$G$3+BU29*(1-$G$3)</f>
        <v>-3.6524141764169779E-3</v>
      </c>
      <c r="BV30" s="28">
        <f>외인!BV30</f>
        <v>371234.12</v>
      </c>
      <c r="BW30" s="28">
        <f>시기외!BW30*$G$3+BW29*(1-$G$3)</f>
        <v>-8.5517133170976008E-4</v>
      </c>
      <c r="BX30" s="28">
        <f>외인!BX30</f>
        <v>74231.19</v>
      </c>
      <c r="BY30" s="28">
        <f>시기외!BY30*$G$3+BY29*(1-$G$3)</f>
        <v>-1.2604787355732228E-3</v>
      </c>
      <c r="BZ30" s="28">
        <f>외인!BZ30</f>
        <v>248720.33</v>
      </c>
      <c r="CA30" s="28">
        <f>시기외!CA30*$G$3+CA29*(1-$G$3)</f>
        <v>-4.442106465125043E-3</v>
      </c>
      <c r="CB30" s="28">
        <f>외인!CB30</f>
        <v>12719.79</v>
      </c>
      <c r="CC30" s="28">
        <f>시기외!CC30*$G$3+CC29*(1-$G$3)</f>
        <v>-7.3039568971030265E-4</v>
      </c>
      <c r="CD30" s="28">
        <f>외인!CD30</f>
        <v>31353.58</v>
      </c>
      <c r="CE30" s="28">
        <f>시기외!CE30*$G$3+CE29*(1-$G$3)</f>
        <v>-3.1137247833708612E-3</v>
      </c>
      <c r="CF30" s="28">
        <f>외인!CF30</f>
        <v>24292.27</v>
      </c>
      <c r="CG30" s="28">
        <f>시기외!CG30*$G$3+CG29*(1-$G$3)</f>
        <v>7.8370073877330167E-4</v>
      </c>
      <c r="CH30" s="28">
        <f>외인!CH30</f>
        <v>66199.92</v>
      </c>
      <c r="CI30" s="28">
        <f>시기외!CI30*$G$3+CI29*(1-$G$3)</f>
        <v>-7.8677065492834203E-4</v>
      </c>
      <c r="CJ30" s="28">
        <f>외인!CJ30</f>
        <v>400067.94</v>
      </c>
      <c r="CK30" s="28">
        <f>시기외!CK30*$G$3+CK29*(1-$G$3)</f>
        <v>1.471310012552739E-3</v>
      </c>
      <c r="CL30" s="28">
        <f>외인!CL30</f>
        <v>228506.78</v>
      </c>
      <c r="CM30" s="28">
        <f>시기외!CM30*$G$3+CM29*(1-$G$3)</f>
        <v>-3.9472292799113599E-4</v>
      </c>
      <c r="CN30" s="28">
        <f>외인!CN30</f>
        <v>116545.82</v>
      </c>
      <c r="CO30" s="28">
        <f>시기외!CO30*$G$3+CO29*(1-$G$3)</f>
        <v>-9.0365021849753472E-4</v>
      </c>
      <c r="CP30" s="28">
        <f>외인!CP30</f>
        <v>97773.47</v>
      </c>
      <c r="CQ30" s="28">
        <f>시기외!CQ30*$G$3+CQ29*(1-$G$3)</f>
        <v>-9.5062521615173884E-5</v>
      </c>
      <c r="CR30" s="28">
        <f>외인!CR30</f>
        <v>158182.59</v>
      </c>
      <c r="CS30" s="28">
        <f>시기외!CS30*$G$3+CS29*(1-$G$3)</f>
        <v>-9.4220189478587532E-4</v>
      </c>
      <c r="CT30" s="28">
        <f>외인!CT30</f>
        <v>113370.17</v>
      </c>
      <c r="CU30" s="28">
        <f>시기외!CU30*$G$3+CU29*(1-$G$3)</f>
        <v>2.6912994745003005E-3</v>
      </c>
      <c r="CV30" s="28">
        <f>외인!CV30</f>
        <v>1871604.48</v>
      </c>
      <c r="CW30" s="28">
        <f>시기외!CW30*$G$3+CW29*(1-$G$3)</f>
        <v>-3.6524141764169779E-3</v>
      </c>
      <c r="CX30" s="28">
        <f>외인!CX30</f>
        <v>196869.09</v>
      </c>
      <c r="CY30" s="28">
        <f>시기외!CY30*$G$3+CY29*(1-$G$3)</f>
        <v>5.7918110110701817E-4</v>
      </c>
      <c r="CZ30" s="28">
        <f>외인!CZ30</f>
        <v>17052.259999999998</v>
      </c>
      <c r="DA30" s="28">
        <f>시기외!DA30*$G$3+DA29*(1-$G$3)</f>
        <v>-7.0418875167030522E-4</v>
      </c>
      <c r="DB30" s="28">
        <f>외인!DB30</f>
        <v>39327.32</v>
      </c>
      <c r="DC30" s="28">
        <f>시기외!DC30*$G$3+DC29*(1-$G$3)</f>
        <v>-6.5274722856150276E-3</v>
      </c>
      <c r="DD30" s="28">
        <f>외인!DD30</f>
        <v>8592.7199999999993</v>
      </c>
      <c r="DE30" s="28">
        <f>시기외!DE30*$G$3+DE29*(1-$G$3)</f>
        <v>-5.505515866538393E-3</v>
      </c>
      <c r="DF30" s="28">
        <f>외인!DF30</f>
        <v>55493.91</v>
      </c>
      <c r="DG30" s="28">
        <f>시기외!DG30*$G$3+DG29*(1-$G$3)</f>
        <v>-1.4623752768290548E-3</v>
      </c>
      <c r="DH30" s="28">
        <f>외인!DH30</f>
        <v>23283.22</v>
      </c>
      <c r="DI30" s="28">
        <f>시기외!DI30*$G$3+DI29*(1-$G$3)</f>
        <v>-3.9363913862517667E-3</v>
      </c>
      <c r="DJ30" s="28">
        <f>외인!DJ30</f>
        <v>557034.86</v>
      </c>
      <c r="DK30" s="28">
        <f>시기외!DK30*$G$3+DK29*(1-$G$3)</f>
        <v>2.7090051533420106E-4</v>
      </c>
      <c r="DL30" s="28">
        <f>외인!DL30</f>
        <v>91677.83</v>
      </c>
      <c r="DM30" s="28">
        <f>시기외!DM30*$G$3+DM29*(1-$G$3)</f>
        <v>-1.0817487166597185E-3</v>
      </c>
      <c r="DN30" s="28">
        <f>외인!DN30</f>
        <v>1871604.48</v>
      </c>
      <c r="DO30" s="28">
        <f>시기외!DO30*$G$3+DO29*(1-$G$3)</f>
        <v>-3.6524141764169779E-3</v>
      </c>
      <c r="DP30" s="28">
        <f>외인!DP30</f>
        <v>86098.8</v>
      </c>
      <c r="DQ30" s="28">
        <f>시기외!DQ30*$G$3+DQ29*(1-$G$3)</f>
        <v>3.8923911115548745E-3</v>
      </c>
      <c r="DR30" s="28">
        <f>외인!DR30</f>
        <v>39884.93</v>
      </c>
      <c r="DS30" s="28">
        <f>시기외!DS30*$G$3+DS29*(1-$G$3)</f>
        <v>1.8957346910432776E-3</v>
      </c>
      <c r="DT30" s="28">
        <f>외인!DT30</f>
        <v>125107.09</v>
      </c>
      <c r="DU30" s="28">
        <f>시기외!DU30*$G$3+DU29*(1-$G$3)</f>
        <v>-8.2909411502996358E-4</v>
      </c>
      <c r="DV30" s="28">
        <f>외인!DV30</f>
        <v>32801.29</v>
      </c>
      <c r="DW30" s="28">
        <f>시기외!DW30*$G$3+DW29*(1-$G$3)</f>
        <v>-1.4026429475818153E-3</v>
      </c>
      <c r="DX30" s="28">
        <f>외인!DX30</f>
        <v>106127.12</v>
      </c>
      <c r="DY30" s="28">
        <f>시기외!DY30*$G$3+DY29*(1-$G$3)</f>
        <v>4.7315434545917336E-3</v>
      </c>
      <c r="DZ30" s="28">
        <f>외인!DZ30</f>
        <v>8834.84</v>
      </c>
      <c r="EA30" s="28">
        <f>시기외!EA30*$G$3+EA29*(1-$G$3)</f>
        <v>-1.5802685799073905E-3</v>
      </c>
      <c r="EB30" s="28">
        <f>외인!EB30</f>
        <v>12786.66</v>
      </c>
      <c r="EC30" s="28">
        <f>시기외!EC30*$G$3+EC29*(1-$G$3)</f>
        <v>-6.3959619012295273E-4</v>
      </c>
      <c r="ED30" s="28">
        <f>외인!ED30</f>
        <v>10350.77</v>
      </c>
      <c r="EE30" s="28">
        <f>시기외!EE30*$G$3+EE29*(1-$G$3)</f>
        <v>1.5851142414278379E-3</v>
      </c>
      <c r="EF30" s="28">
        <f>외인!EF30</f>
        <v>262858.87</v>
      </c>
      <c r="EG30" s="28">
        <f>시기외!EG30*$G$3+EG29*(1-$G$3)</f>
        <v>7.1142727838841816E-4</v>
      </c>
      <c r="EH30" s="28">
        <f>외인!EH30</f>
        <v>179101.18</v>
      </c>
      <c r="EI30" s="28">
        <f>시기외!EI30*$G$3+EI29*(1-$G$3)</f>
        <v>-3.5128646342036553E-4</v>
      </c>
      <c r="EJ30" s="28">
        <f>외인!EJ30</f>
        <v>94292.3</v>
      </c>
      <c r="EK30" s="28">
        <f>시기외!EK30*$G$3+EK29*(1-$G$3)</f>
        <v>5.1419551763565814E-4</v>
      </c>
      <c r="EL30" s="28">
        <f>외인!EL30</f>
        <v>33876.160000000003</v>
      </c>
      <c r="EM30" s="28">
        <f>시기외!EM30*$G$3+EM29*(1-$G$3)</f>
        <v>-2.7802569935164827E-3</v>
      </c>
      <c r="EN30" s="28">
        <f>외인!EN30</f>
        <v>39884.93</v>
      </c>
      <c r="EO30" s="28">
        <f>시기외!EO30*$G$3+EO29*(1-$G$3)</f>
        <v>1.8957346910432776E-3</v>
      </c>
      <c r="EP30" s="28">
        <f>외인!EP30</f>
        <v>166464.51</v>
      </c>
      <c r="EQ30" s="28">
        <f>시기외!EQ30*$G$3+EQ29*(1-$G$3)</f>
        <v>-1.5942889371883665E-3</v>
      </c>
      <c r="ER30" s="28">
        <f>외인!ER30</f>
        <v>14688.76</v>
      </c>
      <c r="ES30" s="28">
        <f>시기외!ES30*$G$3+ES29*(1-$G$3)</f>
        <v>-7.0670063719359324E-5</v>
      </c>
      <c r="ET30" s="28">
        <f>외인!ET30</f>
        <v>120579.43</v>
      </c>
      <c r="EU30" s="28">
        <f>시기외!EU30*$G$3+EU29*(1-$G$3)</f>
        <v>8.2618659371920316E-4</v>
      </c>
      <c r="EV30" s="28">
        <f>외인!EV30</f>
        <v>44776.15</v>
      </c>
      <c r="EW30" s="28">
        <f>시기외!EW30*$G$3+EW29*(1-$G$3)</f>
        <v>-4.7692110594635E-4</v>
      </c>
      <c r="EX30" s="28">
        <f>외인!EX30</f>
        <v>52997.32</v>
      </c>
      <c r="EY30" s="28">
        <f>시기외!EY30*$G$3+EY29*(1-$G$3)</f>
        <v>2.4062802012073193E-4</v>
      </c>
    </row>
    <row r="31" spans="1:155">
      <c r="A31" s="27">
        <f>외인!A31</f>
        <v>46108</v>
      </c>
      <c r="B31" s="28">
        <f>외인!B31</f>
        <v>4345976.24</v>
      </c>
      <c r="C31" s="28">
        <f>시기외!C31*$G$3+C30*(1-$G$3)</f>
        <v>-2.3402118003092208E-3</v>
      </c>
      <c r="D31" s="28">
        <f>외인!D31</f>
        <v>632233.11</v>
      </c>
      <c r="E31" s="28">
        <f>시기외!E31*$G$3+E30*(1-$G$3)</f>
        <v>2.16824416334774E-3</v>
      </c>
      <c r="F31" s="28">
        <f>외인!F31</f>
        <v>1834964.15</v>
      </c>
      <c r="G31" s="28">
        <f>시기외!G31*$G$3+G30*(1-$G$3)</f>
        <v>-3.7401584134865024E-3</v>
      </c>
      <c r="H31" s="28">
        <f>외인!H31</f>
        <v>283912.51</v>
      </c>
      <c r="I31" s="28">
        <f>시기외!I31*$G$3+I30*(1-$G$3)</f>
        <v>-1.0371101045921751E-6</v>
      </c>
      <c r="J31" s="28">
        <f>외인!J31</f>
        <v>40037.5</v>
      </c>
      <c r="K31" s="28">
        <f>시기외!K31*$G$3+K30*(1-$G$3)</f>
        <v>2.3227592095483012E-3</v>
      </c>
      <c r="L31" s="28">
        <f>외인!L31</f>
        <v>262308.96000000002</v>
      </c>
      <c r="M31" s="28">
        <f>시기외!M31*$G$3+M30*(1-$G$3)</f>
        <v>-1.5098576362113843E-4</v>
      </c>
      <c r="N31" s="28">
        <f>외인!N31</f>
        <v>232163.42</v>
      </c>
      <c r="O31" s="28">
        <f>시기외!O31*$G$3+O30*(1-$G$3)</f>
        <v>-4.7713163139246227E-3</v>
      </c>
      <c r="P31" s="28">
        <f>외인!P31</f>
        <v>203459.91</v>
      </c>
      <c r="Q31" s="28">
        <f>시기외!Q31*$G$3+Q30*(1-$G$3)</f>
        <v>9.7888608094399521E-4</v>
      </c>
      <c r="R31" s="28">
        <f>외인!R31</f>
        <v>125887.75</v>
      </c>
      <c r="S31" s="28">
        <f>시기외!S31*$G$3+S30*(1-$G$3)</f>
        <v>-8.9561263815025167E-4</v>
      </c>
      <c r="T31" s="28">
        <f>외인!T31</f>
        <v>8499.7000000000007</v>
      </c>
      <c r="U31" s="28">
        <f>시기외!U31*$G$3+U30*(1-$G$3)</f>
        <v>-5.1665476222490184E-3</v>
      </c>
      <c r="V31" s="28">
        <f>외인!V31</f>
        <v>105709.37</v>
      </c>
      <c r="W31" s="28">
        <f>시기외!W31*$G$3+W30*(1-$G$3)</f>
        <v>4.3494066317772591E-3</v>
      </c>
      <c r="X31" s="28">
        <f>외인!X31</f>
        <v>1823765.25</v>
      </c>
      <c r="Y31" s="28">
        <f>시기외!Y31*$G$3+Y30*(1-$G$3)</f>
        <v>-3.9655515012916084E-3</v>
      </c>
      <c r="Z31" s="28">
        <f>외인!Z31</f>
        <v>44125.63</v>
      </c>
      <c r="AA31" s="28">
        <f>시기외!AA31*$G$3+AA30*(1-$G$3)</f>
        <v>-5.0315186057399029E-4</v>
      </c>
      <c r="AB31" s="28">
        <f>외인!AB31</f>
        <v>202032.7</v>
      </c>
      <c r="AC31" s="28">
        <f>시기외!AC31*$G$3+AC30*(1-$G$3)</f>
        <v>-1.7944520234138554E-4</v>
      </c>
      <c r="AD31" s="28">
        <f>외인!AD31</f>
        <v>19936.93</v>
      </c>
      <c r="AE31" s="28">
        <f>시기외!AE31*$G$3+AE30*(1-$G$3)</f>
        <v>-1.6738532768879255E-3</v>
      </c>
      <c r="AF31" s="28">
        <f>외인!AF31</f>
        <v>23349.61</v>
      </c>
      <c r="AG31" s="28">
        <f>시기외!AG31*$G$3+AG30*(1-$G$3)</f>
        <v>-1.4728628845441184E-3</v>
      </c>
      <c r="AH31" s="28">
        <f>외인!AH31</f>
        <v>185288.79</v>
      </c>
      <c r="AI31" s="28">
        <f>시기외!AI31*$G$3+AI30*(1-$G$3)</f>
        <v>2.7081444891637074E-4</v>
      </c>
      <c r="AJ31" s="28">
        <f>외인!AJ31</f>
        <v>110794.96</v>
      </c>
      <c r="AK31" s="28">
        <f>시기외!AK31*$G$3+AK30*(1-$G$3)</f>
        <v>-2.7059426675506838E-3</v>
      </c>
      <c r="AL31" s="28">
        <f>외인!AL31</f>
        <v>86411.64</v>
      </c>
      <c r="AM31" s="28">
        <f>시기외!AM31*$G$3+AM30*(1-$G$3)</f>
        <v>-2.3316240086984177E-4</v>
      </c>
      <c r="AN31" s="28">
        <f>외인!AN31</f>
        <v>164722.25</v>
      </c>
      <c r="AO31" s="28">
        <f>시기외!AO31*$G$3+AO30*(1-$G$3)</f>
        <v>-6.4134747012955847E-3</v>
      </c>
      <c r="AP31" s="28">
        <f>외인!AP31</f>
        <v>114737.58</v>
      </c>
      <c r="AQ31" s="28">
        <f>시기외!AQ31*$G$3+AQ30*(1-$G$3)</f>
        <v>8.9598538514763814E-4</v>
      </c>
      <c r="AR31" s="28">
        <f>외인!AR31</f>
        <v>24585.46</v>
      </c>
      <c r="AS31" s="28">
        <f>시기외!AS31*$G$3+AS30*(1-$G$3)</f>
        <v>-1.5612558219461337E-3</v>
      </c>
      <c r="AT31" s="28">
        <f>외인!AT31</f>
        <v>77106.77</v>
      </c>
      <c r="AU31" s="28">
        <f>시기외!AU31*$G$3+AU30*(1-$G$3)</f>
        <v>-3.88562286228706E-4</v>
      </c>
      <c r="AV31" s="28">
        <f>외인!AV31</f>
        <v>48194.96</v>
      </c>
      <c r="AW31" s="28">
        <f>시기외!AW31*$G$3+AW30*(1-$G$3)</f>
        <v>-5.8060924461649974E-4</v>
      </c>
      <c r="AX31" s="28">
        <f>외인!AX31</f>
        <v>56868.83</v>
      </c>
      <c r="AY31" s="28">
        <f>시기외!AY31*$G$3+AY30*(1-$G$3)</f>
        <v>-3.0783716022006E-3</v>
      </c>
      <c r="AZ31" s="28">
        <f>외인!AZ31</f>
        <v>1955328.81</v>
      </c>
      <c r="BA31" s="28">
        <f>시기외!BA31*$G$3+BA30*(1-$G$3)</f>
        <v>-3.7097765351441175E-3</v>
      </c>
      <c r="BB31" s="28">
        <f>외인!BB31</f>
        <v>96921.3</v>
      </c>
      <c r="BC31" s="28">
        <f>시기외!BC31*$G$3+BC30*(1-$G$3)</f>
        <v>-1.3072492946728854E-4</v>
      </c>
      <c r="BD31" s="28">
        <f>외인!BD31</f>
        <v>37627.730000000003</v>
      </c>
      <c r="BE31" s="28">
        <f>시기외!BE31*$G$3+BE30*(1-$G$3)</f>
        <v>-6.3302694863800052E-3</v>
      </c>
      <c r="BF31" s="28">
        <f>외인!BF31</f>
        <v>0</v>
      </c>
      <c r="BG31" s="28" t="e">
        <f>시기외!BG31*$G$3+BG30*(1-$G$3)</f>
        <v>#DIV/0!</v>
      </c>
      <c r="BH31" s="28">
        <f>외인!BH31</f>
        <v>86774.51</v>
      </c>
      <c r="BI31" s="28">
        <f>시기외!BI31*$G$3+BI30*(1-$G$3)</f>
        <v>-9.6377468114486136E-4</v>
      </c>
      <c r="BJ31" s="28">
        <f>외인!BJ31</f>
        <v>115540.82</v>
      </c>
      <c r="BK31" s="28">
        <f>시기외!BK31*$G$3+BK30*(1-$G$3)</f>
        <v>-2.7459478726209576E-4</v>
      </c>
      <c r="BL31" s="28">
        <f>외인!BL31</f>
        <v>45852.45</v>
      </c>
      <c r="BM31" s="28">
        <f>시기외!BM31*$G$3+BM30*(1-$G$3)</f>
        <v>-1.8497948901288288E-3</v>
      </c>
      <c r="BN31" s="28">
        <f>외인!BN31</f>
        <v>44124.27</v>
      </c>
      <c r="BO31" s="28">
        <f>시기외!BO31*$G$3+BO30*(1-$G$3)</f>
        <v>-2.6676238899818994E-3</v>
      </c>
      <c r="BP31" s="28">
        <f>외인!BP31</f>
        <v>67826.87</v>
      </c>
      <c r="BQ31" s="28">
        <f>시기외!BQ31*$G$3+BQ30*(1-$G$3)</f>
        <v>-2.3645634052861307E-3</v>
      </c>
      <c r="BR31" s="28">
        <f>외인!BR31</f>
        <v>238982.18</v>
      </c>
      <c r="BS31" s="28">
        <f>시기외!BS31*$G$3+BS30*(1-$G$3)</f>
        <v>8.2883431798175743E-4</v>
      </c>
      <c r="BT31" s="28">
        <f>외인!BT31</f>
        <v>1860926.36</v>
      </c>
      <c r="BU31" s="28">
        <f>시기외!BU31*$G$3+BU30*(1-$G$3)</f>
        <v>-3.8422183387899727E-3</v>
      </c>
      <c r="BV31" s="28">
        <f>외인!BV31</f>
        <v>363294.42</v>
      </c>
      <c r="BW31" s="28">
        <f>시기외!BW31*$G$3+BW30*(1-$G$3)</f>
        <v>-7.8727232205820757E-4</v>
      </c>
      <c r="BX31" s="28">
        <f>외인!BX31</f>
        <v>74356.22</v>
      </c>
      <c r="BY31" s="28">
        <f>시기외!BY31*$G$3+BY30*(1-$G$3)</f>
        <v>-1.2137423190141992E-3</v>
      </c>
      <c r="BZ31" s="28">
        <f>외인!BZ31</f>
        <v>251133.89</v>
      </c>
      <c r="CA31" s="28">
        <f>시기외!CA31*$G$3+CA30*(1-$G$3)</f>
        <v>-4.3444623797680836E-3</v>
      </c>
      <c r="CB31" s="28">
        <f>외인!CB31</f>
        <v>12958.74</v>
      </c>
      <c r="CC31" s="28">
        <f>시기외!CC31*$G$3+CC30*(1-$G$3)</f>
        <v>-7.2265026452878215E-4</v>
      </c>
      <c r="CD31" s="28">
        <f>외인!CD31</f>
        <v>31475.98</v>
      </c>
      <c r="CE31" s="28">
        <f>시기외!CE31*$G$3+CE30*(1-$G$3)</f>
        <v>-3.1444182906647461E-3</v>
      </c>
      <c r="CF31" s="28">
        <f>외인!CF31</f>
        <v>24963.55</v>
      </c>
      <c r="CG31" s="28">
        <f>시기외!CG31*$G$3+CG30*(1-$G$3)</f>
        <v>8.6155068079646249E-4</v>
      </c>
      <c r="CH31" s="28">
        <f>외인!CH31</f>
        <v>66770.14</v>
      </c>
      <c r="CI31" s="28">
        <f>시기외!CI31*$G$3+CI30*(1-$G$3)</f>
        <v>-6.4063881418340994E-4</v>
      </c>
      <c r="CJ31" s="28">
        <f>외인!CJ31</f>
        <v>403812</v>
      </c>
      <c r="CK31" s="28">
        <f>시기외!CK31*$G$3+CK30*(1-$G$3)</f>
        <v>1.3837110090580899E-3</v>
      </c>
      <c r="CL31" s="28">
        <f>외인!CL31</f>
        <v>230402.18</v>
      </c>
      <c r="CM31" s="28">
        <f>시기외!CM31*$G$3+CM30*(1-$G$3)</f>
        <v>-3.9144845308844043E-4</v>
      </c>
      <c r="CN31" s="28">
        <f>외인!CN31</f>
        <v>119387.43</v>
      </c>
      <c r="CO31" s="28">
        <f>시기외!CO31*$G$3+CO30*(1-$G$3)</f>
        <v>-9.6753530055823395E-4</v>
      </c>
      <c r="CP31" s="28">
        <f>외인!CP31</f>
        <v>97488.98</v>
      </c>
      <c r="CQ31" s="28">
        <f>시기외!CQ31*$G$3+CQ30*(1-$G$3)</f>
        <v>-1.0294371760152575E-4</v>
      </c>
      <c r="CR31" s="28">
        <f>외인!CR31</f>
        <v>160383.89000000001</v>
      </c>
      <c r="CS31" s="28">
        <f>시기외!CS31*$G$3+CS30*(1-$G$3)</f>
        <v>-9.5185281095765616E-4</v>
      </c>
      <c r="CT31" s="28">
        <f>외인!CT31</f>
        <v>111657.78</v>
      </c>
      <c r="CU31" s="28">
        <f>시기외!CU31*$G$3+CU30*(1-$G$3)</f>
        <v>2.4783176661650327E-3</v>
      </c>
      <c r="CV31" s="28">
        <f>외인!CV31</f>
        <v>1860926.36</v>
      </c>
      <c r="CW31" s="28">
        <f>시기외!CW31*$G$3+CW30*(1-$G$3)</f>
        <v>-3.8422183387899727E-3</v>
      </c>
      <c r="CX31" s="28">
        <f>외인!CX31</f>
        <v>200836.9</v>
      </c>
      <c r="CY31" s="28">
        <f>시기외!CY31*$G$3+CY30*(1-$G$3)</f>
        <v>7.8286916216185995E-4</v>
      </c>
      <c r="CZ31" s="28">
        <f>외인!CZ31</f>
        <v>17132.849999999999</v>
      </c>
      <c r="DA31" s="28">
        <f>시기외!DA31*$G$3+DA30*(1-$G$3)</f>
        <v>-7.4904622007033431E-4</v>
      </c>
      <c r="DB31" s="28">
        <f>외인!DB31</f>
        <v>37627.730000000003</v>
      </c>
      <c r="DC31" s="28">
        <f>시기외!DC31*$G$3+DC30*(1-$G$3)</f>
        <v>-6.3302694863800052E-3</v>
      </c>
      <c r="DD31" s="28">
        <f>외인!DD31</f>
        <v>8499.7000000000007</v>
      </c>
      <c r="DE31" s="28">
        <f>시기외!DE31*$G$3+DE30*(1-$G$3)</f>
        <v>-5.1665476222490184E-3</v>
      </c>
      <c r="DF31" s="28">
        <f>외인!DF31</f>
        <v>55700.76</v>
      </c>
      <c r="DG31" s="28">
        <f>시기외!DG31*$G$3+DG30*(1-$G$3)</f>
        <v>-1.4148655662433003E-3</v>
      </c>
      <c r="DH31" s="28">
        <f>외인!DH31</f>
        <v>23400.23</v>
      </c>
      <c r="DI31" s="28">
        <f>시기외!DI31*$G$3+DI30*(1-$G$3)</f>
        <v>-3.9480327285921334E-3</v>
      </c>
      <c r="DJ31" s="28">
        <f>외인!DJ31</f>
        <v>550358.44999999995</v>
      </c>
      <c r="DK31" s="28">
        <f>시기외!DK31*$G$3+DK30*(1-$G$3)</f>
        <v>2.397649301097617E-4</v>
      </c>
      <c r="DL31" s="28">
        <f>외인!DL31</f>
        <v>94097.82</v>
      </c>
      <c r="DM31" s="28">
        <f>시기외!DM31*$G$3+DM30*(1-$G$3)</f>
        <v>-1.1633106518289826E-3</v>
      </c>
      <c r="DN31" s="28">
        <f>외인!DN31</f>
        <v>1860926.36</v>
      </c>
      <c r="DO31" s="28">
        <f>시기외!DO31*$G$3+DO30*(1-$G$3)</f>
        <v>-3.8422183387899727E-3</v>
      </c>
      <c r="DP31" s="28">
        <f>외인!DP31</f>
        <v>87299.27</v>
      </c>
      <c r="DQ31" s="28">
        <f>시기외!DQ31*$G$3+DQ30*(1-$G$3)</f>
        <v>3.5906424574237679E-3</v>
      </c>
      <c r="DR31" s="28">
        <f>외인!DR31</f>
        <v>41882.449999999997</v>
      </c>
      <c r="DS31" s="28">
        <f>시기외!DS31*$G$3+DS30*(1-$G$3)</f>
        <v>1.8750630548047885E-3</v>
      </c>
      <c r="DT31" s="28">
        <f>외인!DT31</f>
        <v>125887.75</v>
      </c>
      <c r="DU31" s="28">
        <f>시기외!DU31*$G$3+DU30*(1-$G$3)</f>
        <v>-8.9561263815025167E-4</v>
      </c>
      <c r="DV31" s="28">
        <f>외인!DV31</f>
        <v>34221.51</v>
      </c>
      <c r="DW31" s="28">
        <f>시기외!DW31*$G$3+DW30*(1-$G$3)</f>
        <v>-1.2003864446524294E-3</v>
      </c>
      <c r="DX31" s="28">
        <f>외인!DX31</f>
        <v>105709.37</v>
      </c>
      <c r="DY31" s="28">
        <f>시기외!DY31*$G$3+DY30*(1-$G$3)</f>
        <v>4.3494066317772591E-3</v>
      </c>
      <c r="DZ31" s="28">
        <f>외인!DZ31</f>
        <v>9010.9500000000007</v>
      </c>
      <c r="EA31" s="28">
        <f>시기외!EA31*$G$3+EA30*(1-$G$3)</f>
        <v>-1.4679795097154943E-3</v>
      </c>
      <c r="EB31" s="28">
        <f>외인!EB31</f>
        <v>12792.4</v>
      </c>
      <c r="EC31" s="28">
        <f>시기외!EC31*$G$3+EC30*(1-$G$3)</f>
        <v>-7.1555581486235911E-4</v>
      </c>
      <c r="ED31" s="28">
        <f>외인!ED31</f>
        <v>10356.68</v>
      </c>
      <c r="EE31" s="28">
        <f>시기외!EE31*$G$3+EE30*(1-$G$3)</f>
        <v>1.4854360737073455E-3</v>
      </c>
      <c r="EF31" s="28">
        <f>외인!EF31</f>
        <v>264602.08</v>
      </c>
      <c r="EG31" s="28">
        <f>시기외!EG31*$G$3+EG30*(1-$G$3)</f>
        <v>6.9043275189027687E-4</v>
      </c>
      <c r="EH31" s="28">
        <f>외인!EH31</f>
        <v>175575.27</v>
      </c>
      <c r="EI31" s="28">
        <f>시기외!EI31*$G$3+EI30*(1-$G$3)</f>
        <v>-4.2502619290446709E-4</v>
      </c>
      <c r="EJ31" s="28">
        <f>외인!EJ31</f>
        <v>96645.79</v>
      </c>
      <c r="EK31" s="28">
        <f>시기외!EK31*$G$3+EK30*(1-$G$3)</f>
        <v>5.7497122392287988E-4</v>
      </c>
      <c r="EL31" s="28">
        <f>외인!EL31</f>
        <v>34041.699999999997</v>
      </c>
      <c r="EM31" s="28">
        <f>시기외!EM31*$G$3+EM30*(1-$G$3)</f>
        <v>-2.8051400383829364E-3</v>
      </c>
      <c r="EN31" s="28">
        <f>외인!EN31</f>
        <v>41882.449999999997</v>
      </c>
      <c r="EO31" s="28">
        <f>시기외!EO31*$G$3+EO30*(1-$G$3)</f>
        <v>1.8750630548047885E-3</v>
      </c>
      <c r="EP31" s="28">
        <f>외인!EP31</f>
        <v>162721.04999999999</v>
      </c>
      <c r="EQ31" s="28">
        <f>시기외!EQ31*$G$3+EQ30*(1-$G$3)</f>
        <v>-1.3577813179345827E-3</v>
      </c>
      <c r="ER31" s="28">
        <f>외인!ER31</f>
        <v>14571.16</v>
      </c>
      <c r="ES31" s="28">
        <f>시기외!ES31*$G$3+ES30*(1-$G$3)</f>
        <v>-6.558455452836783E-4</v>
      </c>
      <c r="ET31" s="28">
        <f>외인!ET31</f>
        <v>114737.58</v>
      </c>
      <c r="EU31" s="28">
        <f>시기외!EU31*$G$3+EU30*(1-$G$3)</f>
        <v>8.9598538514763814E-4</v>
      </c>
      <c r="EV31" s="28">
        <f>외인!EV31</f>
        <v>44125.63</v>
      </c>
      <c r="EW31" s="28">
        <f>시기외!EW31*$G$3+EW30*(1-$G$3)</f>
        <v>-5.0315186057399029E-4</v>
      </c>
      <c r="EX31" s="28">
        <f>외인!EX31</f>
        <v>53363.35</v>
      </c>
      <c r="EY31" s="28">
        <f>시기외!EY31*$G$3+EY30*(1-$G$3)</f>
        <v>2.4644319552078592E-4</v>
      </c>
    </row>
    <row r="32" spans="1:155">
      <c r="A32" s="27">
        <f>외인!A32</f>
        <v>46111</v>
      </c>
      <c r="B32" s="28">
        <f>외인!B32</f>
        <v>4216789.63</v>
      </c>
      <c r="C32" s="28">
        <f>시기외!C32*$G$3+C31*(1-$G$3)</f>
        <v>-2.2919554850554143E-3</v>
      </c>
      <c r="D32" s="28">
        <f>외인!D32</f>
        <v>612779.01</v>
      </c>
      <c r="E32" s="28">
        <f>시기외!E32*$G$3+E31*(1-$G$3)</f>
        <v>1.9740862567853065E-3</v>
      </c>
      <c r="F32" s="28">
        <f>외인!F32</f>
        <v>1790618.47</v>
      </c>
      <c r="G32" s="28">
        <f>시기외!G32*$G$3+G31*(1-$G$3)</f>
        <v>-3.7513138086382688E-3</v>
      </c>
      <c r="H32" s="28">
        <f>외인!H32</f>
        <v>289003.34999999998</v>
      </c>
      <c r="I32" s="28">
        <f>시기외!I32*$G$3+I31*(1-$G$3)</f>
        <v>3.4819880790134248E-4</v>
      </c>
      <c r="J32" s="28">
        <f>외인!J32</f>
        <v>39071.03</v>
      </c>
      <c r="K32" s="28">
        <f>시기외!K32*$G$3+K31*(1-$G$3)</f>
        <v>2.2497059453152556E-3</v>
      </c>
      <c r="L32" s="28">
        <f>외인!L32</f>
        <v>267670.71000000002</v>
      </c>
      <c r="M32" s="28">
        <f>시기외!M32*$G$3+M31*(1-$G$3)</f>
        <v>2.0418929638099577E-4</v>
      </c>
      <c r="N32" s="28">
        <f>외인!N32</f>
        <v>222908.52</v>
      </c>
      <c r="O32" s="28">
        <f>시기외!O32*$G$3+O31*(1-$G$3)</f>
        <v>-4.5579894538035444E-3</v>
      </c>
      <c r="P32" s="28">
        <f>외인!P32</f>
        <v>195449.2</v>
      </c>
      <c r="Q32" s="28">
        <f>시기외!Q32*$G$3+Q31*(1-$G$3)</f>
        <v>9.9310498779809448E-4</v>
      </c>
      <c r="R32" s="28">
        <f>외인!R32</f>
        <v>121963.67</v>
      </c>
      <c r="S32" s="28">
        <f>시기외!S32*$G$3+S31*(1-$G$3)</f>
        <v>-8.8719349215180768E-4</v>
      </c>
      <c r="T32" s="28">
        <f>외인!T32</f>
        <v>8561.58</v>
      </c>
      <c r="U32" s="28">
        <f>시기외!U32*$G$3+U31*(1-$G$3)</f>
        <v>-4.7279490112822238E-3</v>
      </c>
      <c r="V32" s="28">
        <f>외인!V32</f>
        <v>100787.32</v>
      </c>
      <c r="W32" s="28">
        <f>시기외!W32*$G$3+W31*(1-$G$3)</f>
        <v>4.0036510288590016E-3</v>
      </c>
      <c r="X32" s="28">
        <f>외인!X32</f>
        <v>1763631.77</v>
      </c>
      <c r="Y32" s="28">
        <f>시기외!Y32*$G$3+Y31*(1-$G$3)</f>
        <v>-4.0350918170286619E-3</v>
      </c>
      <c r="Z32" s="28">
        <f>외인!Z32</f>
        <v>43507.24</v>
      </c>
      <c r="AA32" s="28">
        <f>시기외!AA32*$G$3+AA31*(1-$G$3)</f>
        <v>-4.9536984586079987E-4</v>
      </c>
      <c r="AB32" s="28">
        <f>외인!AB32</f>
        <v>194703.19</v>
      </c>
      <c r="AC32" s="28">
        <f>시기외!AC32*$G$3+AC31*(1-$G$3)</f>
        <v>-1.5726193920005276E-4</v>
      </c>
      <c r="AD32" s="28">
        <f>외인!AD32</f>
        <v>19224</v>
      </c>
      <c r="AE32" s="28">
        <f>시기외!AE32*$G$3+AE31*(1-$G$3)</f>
        <v>-1.5122183013369418E-3</v>
      </c>
      <c r="AF32" s="28">
        <f>외인!AF32</f>
        <v>23237.67</v>
      </c>
      <c r="AG32" s="28">
        <f>시기외!AG32*$G$3+AG31*(1-$G$3)</f>
        <v>-1.2966295541250049E-3</v>
      </c>
      <c r="AH32" s="28">
        <f>외인!AH32</f>
        <v>177051.06</v>
      </c>
      <c r="AI32" s="28">
        <f>시기외!AI32*$G$3+AI31*(1-$G$3)</f>
        <v>1.7474758748272165E-4</v>
      </c>
      <c r="AJ32" s="28">
        <f>외인!AJ32</f>
        <v>108503.45</v>
      </c>
      <c r="AK32" s="28">
        <f>시기외!AK32*$G$3+AK31*(1-$G$3)</f>
        <v>-2.4406402210785843E-3</v>
      </c>
      <c r="AL32" s="28">
        <f>외인!AL32</f>
        <v>83675.039999999994</v>
      </c>
      <c r="AM32" s="28">
        <f>시기외!AM32*$G$3+AM31*(1-$G$3)</f>
        <v>-1.5471086916719781E-4</v>
      </c>
      <c r="AN32" s="28">
        <f>외인!AN32</f>
        <v>157763.99</v>
      </c>
      <c r="AO32" s="28">
        <f>시기외!AO32*$G$3+AO31*(1-$G$3)</f>
        <v>-6.1666524943040594E-3</v>
      </c>
      <c r="AP32" s="28">
        <f>외인!AP32</f>
        <v>109661.4</v>
      </c>
      <c r="AQ32" s="28">
        <f>시기외!AQ32*$G$3+AQ31*(1-$G$3)</f>
        <v>1.0482486841721106E-3</v>
      </c>
      <c r="AR32" s="28">
        <f>외인!AR32</f>
        <v>23603.75</v>
      </c>
      <c r="AS32" s="28">
        <f>시기외!AS32*$G$3+AS31*(1-$G$3)</f>
        <v>-1.3658333522514295E-3</v>
      </c>
      <c r="AT32" s="28">
        <f>외인!AT32</f>
        <v>74569.03</v>
      </c>
      <c r="AU32" s="28">
        <f>시기외!AU32*$G$3+AU31*(1-$G$3)</f>
        <v>-3.0344631031508615E-4</v>
      </c>
      <c r="AV32" s="28">
        <f>외인!AV32</f>
        <v>46998.42</v>
      </c>
      <c r="AW32" s="28">
        <f>시기외!AW32*$G$3+AW31*(1-$G$3)</f>
        <v>-4.196145225490597E-4</v>
      </c>
      <c r="AX32" s="28">
        <f>외인!AX32</f>
        <v>56406.79</v>
      </c>
      <c r="AY32" s="28">
        <f>시기외!AY32*$G$3+AY31*(1-$G$3)</f>
        <v>-3.0677069280084109E-3</v>
      </c>
      <c r="AZ32" s="28">
        <f>외인!AZ32</f>
        <v>1893371.86</v>
      </c>
      <c r="BA32" s="28">
        <f>시기외!BA32*$G$3+BA31*(1-$G$3)</f>
        <v>-3.7623174652852229E-3</v>
      </c>
      <c r="BB32" s="28">
        <f>외인!BB32</f>
        <v>95265.9</v>
      </c>
      <c r="BC32" s="28">
        <f>시기외!BC32*$G$3+BC31*(1-$G$3)</f>
        <v>-1.101792170761362E-4</v>
      </c>
      <c r="BD32" s="28">
        <f>외인!BD32</f>
        <v>36377.589999999997</v>
      </c>
      <c r="BE32" s="28">
        <f>시기외!BE32*$G$3+BE31*(1-$G$3)</f>
        <v>-6.0038985327750165E-3</v>
      </c>
      <c r="BF32" s="28">
        <f>외인!BF32</f>
        <v>0</v>
      </c>
      <c r="BG32" s="28" t="e">
        <f>시기외!BG32*$G$3+BG31*(1-$G$3)</f>
        <v>#DIV/0!</v>
      </c>
      <c r="BH32" s="28">
        <f>외인!BH32</f>
        <v>87068.55</v>
      </c>
      <c r="BI32" s="28">
        <f>시기외!BI32*$G$3+BI31*(1-$G$3)</f>
        <v>-7.9575512004510427E-4</v>
      </c>
      <c r="BJ32" s="28">
        <f>외인!BJ32</f>
        <v>115789.79</v>
      </c>
      <c r="BK32" s="28">
        <f>시기외!BK32*$G$3+BK31*(1-$G$3)</f>
        <v>-9.4718841536290153E-5</v>
      </c>
      <c r="BL32" s="28">
        <f>외인!BL32</f>
        <v>45581.62</v>
      </c>
      <c r="BM32" s="28">
        <f>시기외!BM32*$G$3+BM31*(1-$G$3)</f>
        <v>-1.7882258113515203E-3</v>
      </c>
      <c r="BN32" s="28">
        <f>외인!BN32</f>
        <v>43881.23</v>
      </c>
      <c r="BO32" s="28">
        <f>시기외!BO32*$G$3+BO31*(1-$G$3)</f>
        <v>-2.3689074287864633E-3</v>
      </c>
      <c r="BP32" s="28">
        <f>외인!BP32</f>
        <v>67006.070000000007</v>
      </c>
      <c r="BQ32" s="28">
        <f>시기외!BQ32*$G$3+BQ31*(1-$G$3)</f>
        <v>-2.4014090433515235E-3</v>
      </c>
      <c r="BR32" s="28">
        <f>외인!BR32</f>
        <v>229203.34</v>
      </c>
      <c r="BS32" s="28">
        <f>시기외!BS32*$G$3+BS31*(1-$G$3)</f>
        <v>8.1727686440330124E-4</v>
      </c>
      <c r="BT32" s="28">
        <f>외인!BT32</f>
        <v>1799249.57</v>
      </c>
      <c r="BU32" s="28">
        <f>시기외!BU32*$G$3+BU31*(1-$G$3)</f>
        <v>-3.9144402306413766E-3</v>
      </c>
      <c r="BV32" s="28">
        <f>외인!BV32</f>
        <v>348597.47</v>
      </c>
      <c r="BW32" s="28">
        <f>시기외!BW32*$G$3+BW31*(1-$G$3)</f>
        <v>-6.793007899109526E-4</v>
      </c>
      <c r="BX32" s="28">
        <f>외인!BX32</f>
        <v>72143.88</v>
      </c>
      <c r="BY32" s="28">
        <f>시기외!BY32*$G$3+BY31*(1-$G$3)</f>
        <v>-1.0832170612326433E-3</v>
      </c>
      <c r="BZ32" s="28">
        <f>외인!BZ32</f>
        <v>241439.03</v>
      </c>
      <c r="CA32" s="28">
        <f>시기외!CA32*$G$3+CA31*(1-$G$3)</f>
        <v>-4.1505900208348807E-3</v>
      </c>
      <c r="CB32" s="28">
        <f>외인!CB32</f>
        <v>12427.76</v>
      </c>
      <c r="CC32" s="28">
        <f>시기외!CC32*$G$3+CC31*(1-$G$3)</f>
        <v>-6.9808802375132418E-4</v>
      </c>
      <c r="CD32" s="28">
        <f>외인!CD32</f>
        <v>30830.69</v>
      </c>
      <c r="CE32" s="28">
        <f>시기외!CE32*$G$3+CE31*(1-$G$3)</f>
        <v>-2.864191058331772E-3</v>
      </c>
      <c r="CF32" s="28">
        <f>외인!CF32</f>
        <v>24292.04</v>
      </c>
      <c r="CG32" s="28">
        <f>시기외!CG32*$G$3+CG31*(1-$G$3)</f>
        <v>9.4178173712744376E-4</v>
      </c>
      <c r="CH32" s="28">
        <f>외인!CH32</f>
        <v>65464.639999999999</v>
      </c>
      <c r="CI32" s="28">
        <f>시기외!CI32*$G$3+CI31*(1-$G$3)</f>
        <v>-4.9275101654742092E-4</v>
      </c>
      <c r="CJ32" s="28">
        <f>외인!CJ32</f>
        <v>390716.02</v>
      </c>
      <c r="CK32" s="28">
        <f>시기외!CK32*$G$3+CK31*(1-$G$3)</f>
        <v>1.3348665807850267E-3</v>
      </c>
      <c r="CL32" s="28">
        <f>외인!CL32</f>
        <v>222405.18</v>
      </c>
      <c r="CM32" s="28">
        <f>시기외!CM32*$G$3+CM31*(1-$G$3)</f>
        <v>-3.6251888320267103E-4</v>
      </c>
      <c r="CN32" s="28">
        <f>외인!CN32</f>
        <v>112912.59</v>
      </c>
      <c r="CO32" s="28">
        <f>시기외!CO32*$G$3+CO31*(1-$G$3)</f>
        <v>-9.4398583750146775E-4</v>
      </c>
      <c r="CP32" s="28">
        <f>외인!CP32</f>
        <v>95839.43</v>
      </c>
      <c r="CQ32" s="28">
        <f>시기외!CQ32*$G$3+CQ31*(1-$G$3)</f>
        <v>-8.5595204096128937E-5</v>
      </c>
      <c r="CR32" s="28">
        <f>외인!CR32</f>
        <v>156197.01</v>
      </c>
      <c r="CS32" s="28">
        <f>시기외!CS32*$G$3+CS31*(1-$G$3)</f>
        <v>-8.9673886032157776E-4</v>
      </c>
      <c r="CT32" s="28">
        <f>외인!CT32</f>
        <v>107692.04</v>
      </c>
      <c r="CU32" s="28">
        <f>시기외!CU32*$G$3+CU31*(1-$G$3)</f>
        <v>2.3228021416039262E-3</v>
      </c>
      <c r="CV32" s="28">
        <f>외인!CV32</f>
        <v>1799249.57</v>
      </c>
      <c r="CW32" s="28">
        <f>시기외!CW32*$G$3+CW31*(1-$G$3)</f>
        <v>-3.9144402306413766E-3</v>
      </c>
      <c r="CX32" s="28">
        <f>외인!CX32</f>
        <v>203889.9</v>
      </c>
      <c r="CY32" s="28">
        <f>시기외!CY32*$G$3+CY31*(1-$G$3)</f>
        <v>1.0903992936886317E-3</v>
      </c>
      <c r="CZ32" s="28">
        <f>외인!CZ32</f>
        <v>16533.64</v>
      </c>
      <c r="DA32" s="28">
        <f>시기외!DA32*$G$3+DA31*(1-$G$3)</f>
        <v>-7.7783394530695545E-4</v>
      </c>
      <c r="DB32" s="28">
        <f>외인!DB32</f>
        <v>36377.589999999997</v>
      </c>
      <c r="DC32" s="28">
        <f>시기외!DC32*$G$3+DC31*(1-$G$3)</f>
        <v>-6.0038985327750165E-3</v>
      </c>
      <c r="DD32" s="28">
        <f>외인!DD32</f>
        <v>8561.58</v>
      </c>
      <c r="DE32" s="28">
        <f>시기외!DE32*$G$3+DE31*(1-$G$3)</f>
        <v>-4.7279490112822238E-3</v>
      </c>
      <c r="DF32" s="28">
        <f>외인!DF32</f>
        <v>53870.22</v>
      </c>
      <c r="DG32" s="28">
        <f>시기외!DG32*$G$3+DG31*(1-$G$3)</f>
        <v>-1.2664992265972079E-3</v>
      </c>
      <c r="DH32" s="28">
        <f>외인!DH32</f>
        <v>22903.53</v>
      </c>
      <c r="DI32" s="28">
        <f>시기외!DI32*$G$3+DI31*(1-$G$3)</f>
        <v>-3.5617300380355321E-3</v>
      </c>
      <c r="DJ32" s="28">
        <f>외인!DJ32</f>
        <v>538459.81000000006</v>
      </c>
      <c r="DK32" s="28">
        <f>시기외!DK32*$G$3+DK31*(1-$G$3)</f>
        <v>3.3893615719807413E-4</v>
      </c>
      <c r="DL32" s="28">
        <f>외인!DL32</f>
        <v>88372.28</v>
      </c>
      <c r="DM32" s="28">
        <f>시기외!DM32*$G$3+DM31*(1-$G$3)</f>
        <v>-1.1425027069659525E-3</v>
      </c>
      <c r="DN32" s="28">
        <f>외인!DN32</f>
        <v>1799249.57</v>
      </c>
      <c r="DO32" s="28">
        <f>시기외!DO32*$G$3+DO31*(1-$G$3)</f>
        <v>-3.9144402306413766E-3</v>
      </c>
      <c r="DP32" s="28">
        <f>외인!DP32</f>
        <v>82912.53</v>
      </c>
      <c r="DQ32" s="28">
        <f>시기외!DQ32*$G$3+DQ31*(1-$G$3)</f>
        <v>3.3204788949406242E-3</v>
      </c>
      <c r="DR32" s="28">
        <f>외인!DR32</f>
        <v>40976.11</v>
      </c>
      <c r="DS32" s="28">
        <f>시기외!DS32*$G$3+DS31*(1-$G$3)</f>
        <v>1.8732141183994736E-3</v>
      </c>
      <c r="DT32" s="28">
        <f>외인!DT32</f>
        <v>121963.67</v>
      </c>
      <c r="DU32" s="28">
        <f>시기외!DU32*$G$3+DU31*(1-$G$3)</f>
        <v>-8.8719349215180768E-4</v>
      </c>
      <c r="DV32" s="28">
        <f>외인!DV32</f>
        <v>33952.050000000003</v>
      </c>
      <c r="DW32" s="28">
        <f>시기외!DW32*$G$3+DW31*(1-$G$3)</f>
        <v>-9.742165404663973E-4</v>
      </c>
      <c r="DX32" s="28">
        <f>외인!DX32</f>
        <v>100787.32</v>
      </c>
      <c r="DY32" s="28">
        <f>시기외!DY32*$G$3+DY31*(1-$G$3)</f>
        <v>4.0036510288590016E-3</v>
      </c>
      <c r="DZ32" s="28">
        <f>외인!DZ32</f>
        <v>8598.17</v>
      </c>
      <c r="EA32" s="28">
        <f>시기외!EA32*$G$3+EA31*(1-$G$3)</f>
        <v>-1.4074848335567951E-3</v>
      </c>
      <c r="EB32" s="28">
        <f>외인!EB32</f>
        <v>12484.94</v>
      </c>
      <c r="EC32" s="28">
        <f>시기외!EC32*$G$3+EC31*(1-$G$3)</f>
        <v>-6.3365760959230809E-4</v>
      </c>
      <c r="ED32" s="28">
        <f>외인!ED32</f>
        <v>10005.08</v>
      </c>
      <c r="EE32" s="28">
        <f>시기외!EE32*$G$3+EE31*(1-$G$3)</f>
        <v>1.3909514292968698E-3</v>
      </c>
      <c r="EF32" s="28">
        <f>외인!EF32</f>
        <v>257266.1</v>
      </c>
      <c r="EG32" s="28">
        <f>시기외!EG32*$G$3+EG31*(1-$G$3)</f>
        <v>7.1952067942808646E-4</v>
      </c>
      <c r="EH32" s="28">
        <f>외인!EH32</f>
        <v>166468.76999999999</v>
      </c>
      <c r="EI32" s="28">
        <f>시기외!EI32*$G$3+EI31*(1-$G$3)</f>
        <v>-4.5661321534735787E-4</v>
      </c>
      <c r="EJ32" s="28">
        <f>외인!EJ32</f>
        <v>95169.99</v>
      </c>
      <c r="EK32" s="28">
        <f>시기외!EK32*$G$3+EK31*(1-$G$3)</f>
        <v>6.6651890797201534E-4</v>
      </c>
      <c r="EL32" s="28">
        <f>외인!EL32</f>
        <v>33383.26</v>
      </c>
      <c r="EM32" s="28">
        <f>시기외!EM32*$G$3+EM31*(1-$G$3)</f>
        <v>-2.5375525659264092E-3</v>
      </c>
      <c r="EN32" s="28">
        <f>외인!EN32</f>
        <v>40976.11</v>
      </c>
      <c r="EO32" s="28">
        <f>시기외!EO32*$G$3+EO31*(1-$G$3)</f>
        <v>1.8732141183994736E-3</v>
      </c>
      <c r="EP32" s="28">
        <f>외인!EP32</f>
        <v>157176.26</v>
      </c>
      <c r="EQ32" s="28">
        <f>시기외!EQ32*$G$3+EQ31*(1-$G$3)</f>
        <v>-1.093350191281765E-3</v>
      </c>
      <c r="ER32" s="28">
        <f>외인!ER32</f>
        <v>13846.89</v>
      </c>
      <c r="ES32" s="28">
        <f>시기외!ES32*$G$3+ES31*(1-$G$3)</f>
        <v>-9.8793551279138109E-4</v>
      </c>
      <c r="ET32" s="28">
        <f>외인!ET32</f>
        <v>109661.4</v>
      </c>
      <c r="EU32" s="28">
        <f>시기외!EU32*$G$3+EU31*(1-$G$3)</f>
        <v>1.0482486841721106E-3</v>
      </c>
      <c r="EV32" s="28">
        <f>외인!EV32</f>
        <v>43507.24</v>
      </c>
      <c r="EW32" s="28">
        <f>시기외!EW32*$G$3+EW31*(1-$G$3)</f>
        <v>-4.9536984586079987E-4</v>
      </c>
      <c r="EX32" s="28">
        <f>외인!EX32</f>
        <v>52332.19</v>
      </c>
      <c r="EY32" s="28">
        <f>시기외!EY32*$G$3+EY31*(1-$G$3)</f>
        <v>2.705103708139915E-4</v>
      </c>
    </row>
    <row r="33" spans="1:155">
      <c r="A33" s="27">
        <f>외인!A33</f>
        <v>46112</v>
      </c>
      <c r="B33" s="28">
        <f>외인!B33</f>
        <v>4035189.36</v>
      </c>
      <c r="C33" s="28">
        <f>시기외!C33*$G$3+C32*(1-$G$3)</f>
        <v>-2.2858639927456808E-3</v>
      </c>
      <c r="D33" s="28">
        <f>외인!D33</f>
        <v>582547.41</v>
      </c>
      <c r="E33" s="28">
        <f>시기외!E33*$G$3+E32*(1-$G$3)</f>
        <v>1.7748948599909998E-3</v>
      </c>
      <c r="F33" s="28">
        <f>외인!F33</f>
        <v>1710834.54</v>
      </c>
      <c r="G33" s="28">
        <f>시기외!G33*$G$3+G32*(1-$G$3)</f>
        <v>-3.7932072798016851E-3</v>
      </c>
      <c r="H33" s="28">
        <f>외인!H33</f>
        <v>277326.34999999998</v>
      </c>
      <c r="I33" s="28">
        <f>시기외!I33*$G$3+I32*(1-$G$3)</f>
        <v>5.4122858712484835E-4</v>
      </c>
      <c r="J33" s="28">
        <f>외인!J33</f>
        <v>39296.94</v>
      </c>
      <c r="K33" s="28">
        <f>시기외!K33*$G$3+K32*(1-$G$3)</f>
        <v>2.2455277676671249E-3</v>
      </c>
      <c r="L33" s="28">
        <f>외인!L33</f>
        <v>256689.75</v>
      </c>
      <c r="M33" s="28">
        <f>시기외!M33*$G$3+M32*(1-$G$3)</f>
        <v>4.1157517630435942E-4</v>
      </c>
      <c r="N33" s="28">
        <f>외인!N33</f>
        <v>213088.93</v>
      </c>
      <c r="O33" s="28">
        <f>시기외!O33*$G$3+O32*(1-$G$3)</f>
        <v>-4.3046759504582928E-3</v>
      </c>
      <c r="P33" s="28">
        <f>외인!P33</f>
        <v>190629.92</v>
      </c>
      <c r="Q33" s="28">
        <f>시기외!Q33*$G$3+Q32*(1-$G$3)</f>
        <v>1.0047639852417232E-3</v>
      </c>
      <c r="R33" s="28">
        <f>외인!R33</f>
        <v>118391.85</v>
      </c>
      <c r="S33" s="28">
        <f>시기외!S33*$G$3+S32*(1-$G$3)</f>
        <v>-9.1114003611745252E-4</v>
      </c>
      <c r="T33" s="28">
        <f>외인!T33</f>
        <v>8559.1299999999992</v>
      </c>
      <c r="U33" s="28">
        <f>시기외!U33*$G$3+U32*(1-$G$3)</f>
        <v>-4.2297404470686322E-3</v>
      </c>
      <c r="V33" s="28">
        <f>외인!V33</f>
        <v>96492.31</v>
      </c>
      <c r="W33" s="28">
        <f>시기외!W33*$G$3+W32*(1-$G$3)</f>
        <v>3.6790106613685141E-3</v>
      </c>
      <c r="X33" s="28">
        <f>외인!X33</f>
        <v>1659008.49</v>
      </c>
      <c r="Y33" s="28">
        <f>시기외!Y33*$G$3+Y32*(1-$G$3)</f>
        <v>-4.1919833150529462E-3</v>
      </c>
      <c r="Z33" s="28">
        <f>외인!Z33</f>
        <v>42794.32</v>
      </c>
      <c r="AA33" s="28">
        <f>시기외!AA33*$G$3+AA32*(1-$G$3)</f>
        <v>-5.0854394500895648E-4</v>
      </c>
      <c r="AB33" s="28">
        <f>외인!AB33</f>
        <v>190454.53</v>
      </c>
      <c r="AC33" s="28">
        <f>시기외!AC33*$G$3+AC32*(1-$G$3)</f>
        <v>-1.2434215447662E-4</v>
      </c>
      <c r="AD33" s="28">
        <f>외인!AD33</f>
        <v>18515.099999999999</v>
      </c>
      <c r="AE33" s="28">
        <f>시기외!AE33*$G$3+AE32*(1-$G$3)</f>
        <v>-1.384959317044107E-3</v>
      </c>
      <c r="AF33" s="28">
        <f>외인!AF33</f>
        <v>23531.63</v>
      </c>
      <c r="AG33" s="28">
        <f>시기외!AG33*$G$3+AG32*(1-$G$3)</f>
        <v>-1.2155352145622952E-3</v>
      </c>
      <c r="AH33" s="28">
        <f>외인!AH33</f>
        <v>175168.96</v>
      </c>
      <c r="AI33" s="28">
        <f>시기외!AI33*$G$3+AI32*(1-$G$3)</f>
        <v>7.776171139470656E-5</v>
      </c>
      <c r="AJ33" s="28">
        <f>외인!AJ33</f>
        <v>106923.02</v>
      </c>
      <c r="AK33" s="28">
        <f>시기외!AK33*$G$3+AK32*(1-$G$3)</f>
        <v>-2.1569673761482784E-3</v>
      </c>
      <c r="AL33" s="28">
        <f>외인!AL33</f>
        <v>80786.179999999993</v>
      </c>
      <c r="AM33" s="28">
        <f>시기외!AM33*$G$3+AM32*(1-$G$3)</f>
        <v>-1.0485956656174788E-4</v>
      </c>
      <c r="AN33" s="28">
        <f>외인!AN33</f>
        <v>150342.19</v>
      </c>
      <c r="AO33" s="28">
        <f>시기외!AO33*$G$3+AO32*(1-$G$3)</f>
        <v>-5.8496383838480262E-3</v>
      </c>
      <c r="AP33" s="28">
        <f>외인!AP33</f>
        <v>105142.09</v>
      </c>
      <c r="AQ33" s="28">
        <f>시기외!AQ33*$G$3+AQ32*(1-$G$3)</f>
        <v>1.204090662363432E-3</v>
      </c>
      <c r="AR33" s="28">
        <f>외인!AR33</f>
        <v>22794.49</v>
      </c>
      <c r="AS33" s="28">
        <f>시기외!AS33*$G$3+AS32*(1-$G$3)</f>
        <v>-1.2646930078262124E-3</v>
      </c>
      <c r="AT33" s="28">
        <f>외인!AT33</f>
        <v>72994.27</v>
      </c>
      <c r="AU33" s="28">
        <f>시기외!AU33*$G$3+AU32*(1-$G$3)</f>
        <v>-2.3108158207642957E-4</v>
      </c>
      <c r="AV33" s="28">
        <f>외인!AV33</f>
        <v>46851.16</v>
      </c>
      <c r="AW33" s="28">
        <f>시기외!AW33*$G$3+AW32*(1-$G$3)</f>
        <v>-2.9052261290051309E-4</v>
      </c>
      <c r="AX33" s="28">
        <f>외인!AX33</f>
        <v>54833.34</v>
      </c>
      <c r="AY33" s="28">
        <f>시기외!AY33*$G$3+AY32*(1-$G$3)</f>
        <v>-2.9077439390085167E-3</v>
      </c>
      <c r="AZ33" s="28">
        <f>외인!AZ33</f>
        <v>1784315.84</v>
      </c>
      <c r="BA33" s="28">
        <f>시기외!BA33*$G$3+BA32*(1-$G$3)</f>
        <v>-3.8996987798359081E-3</v>
      </c>
      <c r="BB33" s="28">
        <f>외인!BB33</f>
        <v>92487.65</v>
      </c>
      <c r="BC33" s="28">
        <f>시기외!BC33*$G$3+BC32*(1-$G$3)</f>
        <v>-1.0325920057486461E-4</v>
      </c>
      <c r="BD33" s="28">
        <f>외인!BD33</f>
        <v>35772.160000000003</v>
      </c>
      <c r="BE33" s="28">
        <f>시기외!BE33*$G$3+BE32*(1-$G$3)</f>
        <v>-5.673903821103948E-3</v>
      </c>
      <c r="BF33" s="28">
        <f>외인!BF33</f>
        <v>0</v>
      </c>
      <c r="BG33" s="28" t="e">
        <f>시기외!BG33*$G$3+BG32*(1-$G$3)</f>
        <v>#DIV/0!</v>
      </c>
      <c r="BH33" s="28">
        <f>외인!BH33</f>
        <v>83364.39</v>
      </c>
      <c r="BI33" s="28">
        <f>시기외!BI33*$G$3+BI32*(1-$G$3)</f>
        <v>-5.8980730363560215E-4</v>
      </c>
      <c r="BJ33" s="28">
        <f>외인!BJ33</f>
        <v>110825.15</v>
      </c>
      <c r="BK33" s="28">
        <f>시기외!BK33*$G$3+BK32*(1-$G$3)</f>
        <v>-7.4976545228005941E-5</v>
      </c>
      <c r="BL33" s="28">
        <f>외인!BL33</f>
        <v>44219.95</v>
      </c>
      <c r="BM33" s="28">
        <f>시기외!BM33*$G$3+BM32*(1-$G$3)</f>
        <v>-1.7447474367019121E-3</v>
      </c>
      <c r="BN33" s="28">
        <f>외인!BN33</f>
        <v>42657.17</v>
      </c>
      <c r="BO33" s="28">
        <f>시기외!BO33*$G$3+BO32*(1-$G$3)</f>
        <v>-2.2253496306414663E-3</v>
      </c>
      <c r="BP33" s="28">
        <f>외인!BP33</f>
        <v>65079.29</v>
      </c>
      <c r="BQ33" s="28">
        <f>시기외!BQ33*$G$3+BQ32*(1-$G$3)</f>
        <v>-2.3245887972009674E-3</v>
      </c>
      <c r="BR33" s="28">
        <f>외인!BR33</f>
        <v>221744.06</v>
      </c>
      <c r="BS33" s="28">
        <f>시기외!BS33*$G$3+BS32*(1-$G$3)</f>
        <v>8.5734097486608819E-4</v>
      </c>
      <c r="BT33" s="28">
        <f>외인!BT33</f>
        <v>1692706.63</v>
      </c>
      <c r="BU33" s="28">
        <f>시기외!BU33*$G$3+BU32*(1-$G$3)</f>
        <v>-4.073149934556995E-3</v>
      </c>
      <c r="BV33" s="28">
        <f>외인!BV33</f>
        <v>327374.12</v>
      </c>
      <c r="BW33" s="28">
        <f>시기외!BW33*$G$3+BW32*(1-$G$3)</f>
        <v>-6.1044412902437519E-4</v>
      </c>
      <c r="BX33" s="28">
        <f>외인!BX33</f>
        <v>70965.710000000006</v>
      </c>
      <c r="BY33" s="28">
        <f>시기외!BY33*$G$3+BY32*(1-$G$3)</f>
        <v>-1.0036885450327845E-3</v>
      </c>
      <c r="BZ33" s="28">
        <f>외인!BZ33</f>
        <v>231128.37</v>
      </c>
      <c r="CA33" s="28">
        <f>시기외!CA33*$G$3+CA32*(1-$G$3)</f>
        <v>-3.9206427357431689E-3</v>
      </c>
      <c r="CB33" s="28">
        <f>외인!CB33</f>
        <v>12037.54</v>
      </c>
      <c r="CC33" s="28">
        <f>시기외!CC33*$G$3+CC32*(1-$G$3)</f>
        <v>-7.8809495509599278E-4</v>
      </c>
      <c r="CD33" s="28">
        <f>외인!CD33</f>
        <v>30448.52</v>
      </c>
      <c r="CE33" s="28">
        <f>시기외!CE33*$G$3+CE32*(1-$G$3)</f>
        <v>-2.5257439601223007E-3</v>
      </c>
      <c r="CF33" s="28">
        <f>외인!CF33</f>
        <v>23881.47</v>
      </c>
      <c r="CG33" s="28">
        <f>시기외!CG33*$G$3+CG32*(1-$G$3)</f>
        <v>1.091064897292248E-3</v>
      </c>
      <c r="CH33" s="28">
        <f>외인!CH33</f>
        <v>65548.5</v>
      </c>
      <c r="CI33" s="28">
        <f>시기외!CI33*$G$3+CI32*(1-$G$3)</f>
        <v>-3.6131416980413175E-4</v>
      </c>
      <c r="CJ33" s="28">
        <f>외인!CJ33</f>
        <v>370501.2</v>
      </c>
      <c r="CK33" s="28">
        <f>시기외!CK33*$G$3+CK32*(1-$G$3)</f>
        <v>1.2616625053884698E-3</v>
      </c>
      <c r="CL33" s="28">
        <f>외인!CL33</f>
        <v>217500.91</v>
      </c>
      <c r="CM33" s="28">
        <f>시기외!CM33*$G$3+CM32*(1-$G$3)</f>
        <v>-3.1631790596648221E-4</v>
      </c>
      <c r="CN33" s="28">
        <f>외인!CN33</f>
        <v>110049.36</v>
      </c>
      <c r="CO33" s="28">
        <f>시기외!CO33*$G$3+CO32*(1-$G$3)</f>
        <v>-8.6352696700102741E-4</v>
      </c>
      <c r="CP33" s="28">
        <f>외인!CP33</f>
        <v>93033.32</v>
      </c>
      <c r="CQ33" s="28">
        <f>시기외!CQ33*$G$3+CQ32*(1-$G$3)</f>
        <v>-8.1484207039621959E-5</v>
      </c>
      <c r="CR33" s="28">
        <f>외인!CR33</f>
        <v>152852.04999999999</v>
      </c>
      <c r="CS33" s="28">
        <f>시기외!CS33*$G$3+CS32*(1-$G$3)</f>
        <v>-8.5085650006981942E-4</v>
      </c>
      <c r="CT33" s="28">
        <f>외인!CT33</f>
        <v>102446.44</v>
      </c>
      <c r="CU33" s="28">
        <f>시기외!CU33*$G$3+CU32*(1-$G$3)</f>
        <v>2.1825280770714607E-3</v>
      </c>
      <c r="CV33" s="28">
        <f>외인!CV33</f>
        <v>1692706.63</v>
      </c>
      <c r="CW33" s="28">
        <f>시기외!CW33*$G$3+CW32*(1-$G$3)</f>
        <v>-4.073149934556995E-3</v>
      </c>
      <c r="CX33" s="28">
        <f>외인!CX33</f>
        <v>196426.27</v>
      </c>
      <c r="CY33" s="28">
        <f>시기외!CY33*$G$3+CY32*(1-$G$3)</f>
        <v>1.2880861101965397E-3</v>
      </c>
      <c r="CZ33" s="28">
        <f>외인!CZ33</f>
        <v>16066.97</v>
      </c>
      <c r="DA33" s="28">
        <f>시기외!DA33*$G$3+DA32*(1-$G$3)</f>
        <v>-8.4045408779790981E-4</v>
      </c>
      <c r="DB33" s="28">
        <f>외인!DB33</f>
        <v>35772.160000000003</v>
      </c>
      <c r="DC33" s="28">
        <f>시기외!DC33*$G$3+DC32*(1-$G$3)</f>
        <v>-5.673903821103948E-3</v>
      </c>
      <c r="DD33" s="28">
        <f>외인!DD33</f>
        <v>8559.1299999999992</v>
      </c>
      <c r="DE33" s="28">
        <f>시기외!DE33*$G$3+DE32*(1-$G$3)</f>
        <v>-4.2297404470686322E-3</v>
      </c>
      <c r="DF33" s="28">
        <f>외인!DF33</f>
        <v>53115.13</v>
      </c>
      <c r="DG33" s="28">
        <f>시기외!DG33*$G$3+DG32*(1-$G$3)</f>
        <v>-1.1611511716364154E-3</v>
      </c>
      <c r="DH33" s="28">
        <f>외인!DH33</f>
        <v>22616.37</v>
      </c>
      <c r="DI33" s="28">
        <f>시기외!DI33*$G$3+DI32*(1-$G$3)</f>
        <v>-3.0880207067125235E-3</v>
      </c>
      <c r="DJ33" s="28">
        <f>외인!DJ33</f>
        <v>521281.05</v>
      </c>
      <c r="DK33" s="28">
        <f>시기외!DK33*$G$3+DK32*(1-$G$3)</f>
        <v>3.984233682883825E-4</v>
      </c>
      <c r="DL33" s="28">
        <f>외인!DL33</f>
        <v>86125.89</v>
      </c>
      <c r="DM33" s="28">
        <f>시기외!DM33*$G$3+DM32*(1-$G$3)</f>
        <v>-1.0514395723392454E-3</v>
      </c>
      <c r="DN33" s="28">
        <f>외인!DN33</f>
        <v>1692706.63</v>
      </c>
      <c r="DO33" s="28">
        <f>시기외!DO33*$G$3+DO32*(1-$G$3)</f>
        <v>-4.073149934556995E-3</v>
      </c>
      <c r="DP33" s="28">
        <f>외인!DP33</f>
        <v>79096.539999999994</v>
      </c>
      <c r="DQ33" s="28">
        <f>시기외!DQ33*$G$3+DQ32*(1-$G$3)</f>
        <v>3.0671097638782664E-3</v>
      </c>
      <c r="DR33" s="28">
        <f>외인!DR33</f>
        <v>40949.96</v>
      </c>
      <c r="DS33" s="28">
        <f>시기외!DS33*$G$3+DS32*(1-$G$3)</f>
        <v>1.9031910061444665E-3</v>
      </c>
      <c r="DT33" s="28">
        <f>외인!DT33</f>
        <v>118391.85</v>
      </c>
      <c r="DU33" s="28">
        <f>시기외!DU33*$G$3+DU32*(1-$G$3)</f>
        <v>-9.1114003611745252E-4</v>
      </c>
      <c r="DV33" s="28">
        <f>외인!DV33</f>
        <v>34178.76</v>
      </c>
      <c r="DW33" s="28">
        <f>시기외!DW33*$G$3+DW32*(1-$G$3)</f>
        <v>-6.8341971047362405E-4</v>
      </c>
      <c r="DX33" s="28">
        <f>외인!DX33</f>
        <v>96492.31</v>
      </c>
      <c r="DY33" s="28">
        <f>시기외!DY33*$G$3+DY32*(1-$G$3)</f>
        <v>3.6790106613685141E-3</v>
      </c>
      <c r="DZ33" s="28">
        <f>외인!DZ33</f>
        <v>8452.7800000000007</v>
      </c>
      <c r="EA33" s="28">
        <f>시기외!EA33*$G$3+EA32*(1-$G$3)</f>
        <v>-1.3324084186232886E-3</v>
      </c>
      <c r="EB33" s="28">
        <f>외인!EB33</f>
        <v>12300.61</v>
      </c>
      <c r="EC33" s="28">
        <f>시기외!EC33*$G$3+EC32*(1-$G$3)</f>
        <v>-5.5365931785370665E-4</v>
      </c>
      <c r="ED33" s="28">
        <f>외인!ED33</f>
        <v>9758.77</v>
      </c>
      <c r="EE33" s="28">
        <f>시기외!EE33*$G$3+EE32*(1-$G$3)</f>
        <v>1.3040098784154808E-3</v>
      </c>
      <c r="EF33" s="28">
        <f>외인!EF33</f>
        <v>242632.26</v>
      </c>
      <c r="EG33" s="28">
        <f>시기외!EG33*$G$3+EG32*(1-$G$3)</f>
        <v>7.0309315837020238E-4</v>
      </c>
      <c r="EH33" s="28">
        <f>외인!EH33</f>
        <v>155183.20000000001</v>
      </c>
      <c r="EI33" s="28">
        <f>시기외!EI33*$G$3+EI32*(1-$G$3)</f>
        <v>-5.3771749872439951E-4</v>
      </c>
      <c r="EJ33" s="28">
        <f>외인!EJ33</f>
        <v>95284.3</v>
      </c>
      <c r="EK33" s="28">
        <f>시기외!EK33*$G$3+EK32*(1-$G$3)</f>
        <v>7.7530929352977911E-4</v>
      </c>
      <c r="EL33" s="28">
        <f>외인!EL33</f>
        <v>32961.79</v>
      </c>
      <c r="EM33" s="28">
        <f>시기외!EM33*$G$3+EM32*(1-$G$3)</f>
        <v>-2.2193563559735731E-3</v>
      </c>
      <c r="EN33" s="28">
        <f>외인!EN33</f>
        <v>40949.96</v>
      </c>
      <c r="EO33" s="28">
        <f>시기외!EO33*$G$3+EO32*(1-$G$3)</f>
        <v>1.9031910061444665E-3</v>
      </c>
      <c r="EP33" s="28">
        <f>외인!EP33</f>
        <v>148068.14000000001</v>
      </c>
      <c r="EQ33" s="28">
        <f>시기외!EQ33*$G$3+EQ32*(1-$G$3)</f>
        <v>-8.617549525192275E-4</v>
      </c>
      <c r="ER33" s="28">
        <f>외인!ER33</f>
        <v>12806.38</v>
      </c>
      <c r="ES33" s="28">
        <f>시기외!ES33*$G$3+ES32*(1-$G$3)</f>
        <v>-9.637468887976502E-4</v>
      </c>
      <c r="ET33" s="28">
        <f>외인!ET33</f>
        <v>105142.09</v>
      </c>
      <c r="EU33" s="28">
        <f>시기외!EU33*$G$3+EU32*(1-$G$3)</f>
        <v>1.204090662363432E-3</v>
      </c>
      <c r="EV33" s="28">
        <f>외인!EV33</f>
        <v>42794.32</v>
      </c>
      <c r="EW33" s="28">
        <f>시기외!EW33*$G$3+EW32*(1-$G$3)</f>
        <v>-5.0854394500895648E-4</v>
      </c>
      <c r="EX33" s="28">
        <f>외인!EX33</f>
        <v>50239</v>
      </c>
      <c r="EY33" s="28">
        <f>시기외!EY33*$G$3+EY32*(1-$G$3)</f>
        <v>2.8880784146822851E-4</v>
      </c>
    </row>
    <row r="34" spans="1:155">
      <c r="A34" s="27">
        <f>외인!A34</f>
        <v>46113</v>
      </c>
      <c r="B34" s="28">
        <f>외인!B34</f>
        <v>4375420</v>
      </c>
      <c r="C34" s="28">
        <f>시기외!C34*$G$3+C33*(1-$G$3)</f>
        <v>-2.2274177088818111E-3</v>
      </c>
      <c r="D34" s="28">
        <f>외인!D34</f>
        <v>617454.49</v>
      </c>
      <c r="E34" s="28">
        <f>시기외!E34*$G$3+E33*(1-$G$3)</f>
        <v>1.6538870752020093E-3</v>
      </c>
      <c r="F34" s="28">
        <f>외인!F34</f>
        <v>1885889.76</v>
      </c>
      <c r="G34" s="28">
        <f>시기외!G34*$G$3+G33*(1-$G$3)</f>
        <v>-3.7223335417840378E-3</v>
      </c>
      <c r="H34" s="28">
        <f>외인!H34</f>
        <v>289578.58</v>
      </c>
      <c r="I34" s="28">
        <f>시기외!I34*$G$3+I33*(1-$G$3)</f>
        <v>6.8954419043669348E-4</v>
      </c>
      <c r="J34" s="28">
        <f>외인!J34</f>
        <v>40571.089999999997</v>
      </c>
      <c r="K34" s="28">
        <f>시기외!K34*$G$3+K33*(1-$G$3)</f>
        <v>2.3291605563250327E-3</v>
      </c>
      <c r="L34" s="28">
        <f>외인!L34</f>
        <v>267962.44</v>
      </c>
      <c r="M34" s="28">
        <f>시기외!M34*$G$3+M33*(1-$G$3)</f>
        <v>5.7411130872153931E-4</v>
      </c>
      <c r="N34" s="28">
        <f>외인!N34</f>
        <v>229999.58</v>
      </c>
      <c r="O34" s="28">
        <f>시기외!O34*$G$3+O33*(1-$G$3)</f>
        <v>-4.0233570275211589E-3</v>
      </c>
      <c r="P34" s="28">
        <f>외인!P34</f>
        <v>200106.08</v>
      </c>
      <c r="Q34" s="28">
        <f>시기외!Q34*$G$3+Q33*(1-$G$3)</f>
        <v>1.0399566588950621E-3</v>
      </c>
      <c r="R34" s="28">
        <f>외인!R34</f>
        <v>124229.74</v>
      </c>
      <c r="S34" s="28">
        <f>시기외!S34*$G$3+S33*(1-$G$3)</f>
        <v>-8.5753523621326681E-4</v>
      </c>
      <c r="T34" s="28">
        <f>외인!T34</f>
        <v>8591.17</v>
      </c>
      <c r="U34" s="28">
        <f>시기외!U34*$G$3+U33*(1-$G$3)</f>
        <v>-3.7524336719543332E-3</v>
      </c>
      <c r="V34" s="28">
        <f>외인!V34</f>
        <v>105659.35</v>
      </c>
      <c r="W34" s="28">
        <f>시기외!W34*$G$3+W33*(1-$G$3)</f>
        <v>3.3634529716846267E-3</v>
      </c>
      <c r="X34" s="28">
        <f>외인!X34</f>
        <v>1862073.58</v>
      </c>
      <c r="Y34" s="28">
        <f>시기외!Y34*$G$3+Y33*(1-$G$3)</f>
        <v>-4.2073870354754897E-3</v>
      </c>
      <c r="Z34" s="28">
        <f>외인!Z34</f>
        <v>44000.41</v>
      </c>
      <c r="AA34" s="28">
        <f>시기외!AA34*$G$3+AA33*(1-$G$3)</f>
        <v>-5.5435809372154118E-4</v>
      </c>
      <c r="AB34" s="28">
        <f>외인!AB34</f>
        <v>199084.11</v>
      </c>
      <c r="AC34" s="28">
        <f>시기외!AC34*$G$3+AC33*(1-$G$3)</f>
        <v>-9.8805005729136336E-5</v>
      </c>
      <c r="AD34" s="28">
        <f>외인!AD34</f>
        <v>19631.560000000001</v>
      </c>
      <c r="AE34" s="28">
        <f>시기외!AE34*$G$3+AE33*(1-$G$3)</f>
        <v>-1.2896143085943327E-3</v>
      </c>
      <c r="AF34" s="28">
        <f>외인!AF34</f>
        <v>24303.95</v>
      </c>
      <c r="AG34" s="28">
        <f>시기외!AG34*$G$3+AG33*(1-$G$3)</f>
        <v>-1.0340609577014078E-3</v>
      </c>
      <c r="AH34" s="28">
        <f>외인!AH34</f>
        <v>181941.38</v>
      </c>
      <c r="AI34" s="28">
        <f>시기외!AI34*$G$3+AI33*(1-$G$3)</f>
        <v>-2.0958759708888014E-5</v>
      </c>
      <c r="AJ34" s="28">
        <f>외인!AJ34</f>
        <v>110197.24</v>
      </c>
      <c r="AK34" s="28">
        <f>시기외!AK34*$G$3+AK33*(1-$G$3)</f>
        <v>-1.8892710489406867E-3</v>
      </c>
      <c r="AL34" s="28">
        <f>외인!AL34</f>
        <v>85704.73</v>
      </c>
      <c r="AM34" s="28">
        <f>시기외!AM34*$G$3+AM33*(1-$G$3)</f>
        <v>-4.5035770553625205E-5</v>
      </c>
      <c r="AN34" s="28">
        <f>외인!AN34</f>
        <v>162961.95000000001</v>
      </c>
      <c r="AO34" s="28">
        <f>시기외!AO34*$G$3+AO33*(1-$G$3)</f>
        <v>-5.5003278135531295E-3</v>
      </c>
      <c r="AP34" s="28">
        <f>외인!AP34</f>
        <v>114396.66</v>
      </c>
      <c r="AQ34" s="28">
        <f>시기외!AQ34*$G$3+AQ33*(1-$G$3)</f>
        <v>1.2472193819713074E-3</v>
      </c>
      <c r="AR34" s="28">
        <f>외인!AR34</f>
        <v>23648.59</v>
      </c>
      <c r="AS34" s="28">
        <f>시기외!AS34*$G$3+AS33*(1-$G$3)</f>
        <v>-1.1535339056996511E-3</v>
      </c>
      <c r="AT34" s="28">
        <f>외인!AT34</f>
        <v>75877.320000000007</v>
      </c>
      <c r="AU34" s="28">
        <f>시기외!AU34*$G$3+AU33*(1-$G$3)</f>
        <v>-1.6513316726652765E-4</v>
      </c>
      <c r="AV34" s="28">
        <f>외인!AV34</f>
        <v>48808.49</v>
      </c>
      <c r="AW34" s="28">
        <f>시기외!AW34*$G$3+AW33*(1-$G$3)</f>
        <v>-7.0676267488173822E-5</v>
      </c>
      <c r="AX34" s="28">
        <f>외인!AX34</f>
        <v>60637.01</v>
      </c>
      <c r="AY34" s="28">
        <f>시기외!AY34*$G$3+AY33*(1-$G$3)</f>
        <v>-2.5199879655928934E-3</v>
      </c>
      <c r="AZ34" s="28">
        <f>외인!AZ34</f>
        <v>1996278.37</v>
      </c>
      <c r="BA34" s="28">
        <f>시기외!BA34*$G$3+BA33*(1-$G$3)</f>
        <v>-3.9013090234717223E-3</v>
      </c>
      <c r="BB34" s="28">
        <f>외인!BB34</f>
        <v>97357.02</v>
      </c>
      <c r="BC34" s="28">
        <f>시기외!BC34*$G$3+BC33*(1-$G$3)</f>
        <v>-1.1703590268172625E-4</v>
      </c>
      <c r="BD34" s="28">
        <f>외인!BD34</f>
        <v>37888.910000000003</v>
      </c>
      <c r="BE34" s="28">
        <f>시기외!BE34*$G$3+BE33*(1-$G$3)</f>
        <v>-5.3035657454830049E-3</v>
      </c>
      <c r="BF34" s="28">
        <f>외인!BF34</f>
        <v>0</v>
      </c>
      <c r="BG34" s="28" t="e">
        <f>시기외!BG34*$G$3+BG33*(1-$G$3)</f>
        <v>#DIV/0!</v>
      </c>
      <c r="BH34" s="28">
        <f>외인!BH34</f>
        <v>87711.57</v>
      </c>
      <c r="BI34" s="28">
        <f>시기외!BI34*$G$3+BI33*(1-$G$3)</f>
        <v>-3.8055839872691246E-4</v>
      </c>
      <c r="BJ34" s="28">
        <f>외인!BJ34</f>
        <v>116135.5</v>
      </c>
      <c r="BK34" s="28">
        <f>시기외!BK34*$G$3+BK33*(1-$G$3)</f>
        <v>-3.8921956650629247E-5</v>
      </c>
      <c r="BL34" s="28">
        <f>외인!BL34</f>
        <v>46661.94</v>
      </c>
      <c r="BM34" s="28">
        <f>시기외!BM34*$G$3+BM33*(1-$G$3)</f>
        <v>-1.6673216577408106E-3</v>
      </c>
      <c r="BN34" s="28">
        <f>외인!BN34</f>
        <v>44711.27</v>
      </c>
      <c r="BO34" s="28">
        <f>시기외!BO34*$G$3+BO33*(1-$G$3)</f>
        <v>-2.0219736002597137E-3</v>
      </c>
      <c r="BP34" s="28">
        <f>외인!BP34</f>
        <v>70971.55</v>
      </c>
      <c r="BQ34" s="28">
        <f>시기외!BQ34*$G$3+BQ33*(1-$G$3)</f>
        <v>-2.0385068493928371E-3</v>
      </c>
      <c r="BR34" s="28">
        <f>외인!BR34</f>
        <v>240733</v>
      </c>
      <c r="BS34" s="28">
        <f>시기외!BS34*$G$3+BS33*(1-$G$3)</f>
        <v>8.8668029826819816E-4</v>
      </c>
      <c r="BT34" s="28">
        <f>외인!BT34</f>
        <v>1898611.75</v>
      </c>
      <c r="BU34" s="28">
        <f>시기외!BU34*$G$3+BU33*(1-$G$3)</f>
        <v>-4.0935246528796057E-3</v>
      </c>
      <c r="BV34" s="28">
        <f>외인!BV34</f>
        <v>356661.72</v>
      </c>
      <c r="BW34" s="28">
        <f>시기외!BW34*$G$3+BW33*(1-$G$3)</f>
        <v>-5.496910428119488E-4</v>
      </c>
      <c r="BX34" s="28">
        <f>외인!BX34</f>
        <v>73990.53</v>
      </c>
      <c r="BY34" s="28">
        <f>시기외!BY34*$G$3+BY33*(1-$G$3)</f>
        <v>-9.0494372878359734E-4</v>
      </c>
      <c r="BZ34" s="28">
        <f>외인!BZ34</f>
        <v>248666.68</v>
      </c>
      <c r="CA34" s="28">
        <f>시기외!CA34*$G$3+CA33*(1-$G$3)</f>
        <v>-3.6673293109689793E-3</v>
      </c>
      <c r="CB34" s="28">
        <f>외인!CB34</f>
        <v>12471.64</v>
      </c>
      <c r="CC34" s="28">
        <f>시기외!CC34*$G$3+CC33*(1-$G$3)</f>
        <v>-8.0027763773956933E-4</v>
      </c>
      <c r="CD34" s="28">
        <f>외인!CD34</f>
        <v>30392.65</v>
      </c>
      <c r="CE34" s="28">
        <f>시기외!CE34*$G$3+CE33*(1-$G$3)</f>
        <v>-2.3366532810476363E-3</v>
      </c>
      <c r="CF34" s="28">
        <f>외인!CF34</f>
        <v>24366.11</v>
      </c>
      <c r="CG34" s="28">
        <f>시기외!CG34*$G$3+CG33*(1-$G$3)</f>
        <v>1.1932255917231859E-3</v>
      </c>
      <c r="CH34" s="28">
        <f>외인!CH34</f>
        <v>67605.45</v>
      </c>
      <c r="CI34" s="28">
        <f>시기외!CI34*$G$3+CI33*(1-$G$3)</f>
        <v>-1.70230729001121E-4</v>
      </c>
      <c r="CJ34" s="28">
        <f>외인!CJ34</f>
        <v>386360.9</v>
      </c>
      <c r="CK34" s="28">
        <f>시기외!CK34*$G$3+CK33*(1-$G$3)</f>
        <v>1.2293674152800698E-3</v>
      </c>
      <c r="CL34" s="28">
        <f>외인!CL34</f>
        <v>226782.91</v>
      </c>
      <c r="CM34" s="28">
        <f>시기외!CM34*$G$3+CM33*(1-$G$3)</f>
        <v>-2.8186645790781602E-4</v>
      </c>
      <c r="CN34" s="28">
        <f>외인!CN34</f>
        <v>118014.1</v>
      </c>
      <c r="CO34" s="28">
        <f>시기외!CO34*$G$3+CO33*(1-$G$3)</f>
        <v>-7.2876067379798622E-4</v>
      </c>
      <c r="CP34" s="28">
        <f>외인!CP34</f>
        <v>97917.63</v>
      </c>
      <c r="CQ34" s="28">
        <f>시기외!CQ34*$G$3+CQ33*(1-$G$3)</f>
        <v>-9.7447177793903749E-5</v>
      </c>
      <c r="CR34" s="28">
        <f>외인!CR34</f>
        <v>159826.60999999999</v>
      </c>
      <c r="CS34" s="28">
        <f>시기외!CS34*$G$3+CS33*(1-$G$3)</f>
        <v>-7.3994023205096147E-4</v>
      </c>
      <c r="CT34" s="28">
        <f>외인!CT34</f>
        <v>112577.23</v>
      </c>
      <c r="CU34" s="28">
        <f>시기외!CU34*$G$3+CU33*(1-$G$3)</f>
        <v>2.0524689067191143E-3</v>
      </c>
      <c r="CV34" s="28">
        <f>외인!CV34</f>
        <v>1898611.75</v>
      </c>
      <c r="CW34" s="28">
        <f>시기외!CW34*$G$3+CW33*(1-$G$3)</f>
        <v>-4.0935246528796057E-3</v>
      </c>
      <c r="CX34" s="28">
        <f>외인!CX34</f>
        <v>205987.42</v>
      </c>
      <c r="CY34" s="28">
        <f>시기외!CY34*$G$3+CY33*(1-$G$3)</f>
        <v>1.4346216555235593E-3</v>
      </c>
      <c r="CZ34" s="28">
        <f>외인!CZ34</f>
        <v>16769.009999999998</v>
      </c>
      <c r="DA34" s="28">
        <f>시기외!DA34*$G$3+DA33*(1-$G$3)</f>
        <v>-9.6226793103292301E-4</v>
      </c>
      <c r="DB34" s="28">
        <f>외인!DB34</f>
        <v>37888.910000000003</v>
      </c>
      <c r="DC34" s="28">
        <f>시기외!DC34*$G$3+DC33*(1-$G$3)</f>
        <v>-5.3035657454830049E-3</v>
      </c>
      <c r="DD34" s="28">
        <f>외인!DD34</f>
        <v>8591.17</v>
      </c>
      <c r="DE34" s="28">
        <f>시기외!DE34*$G$3+DE33*(1-$G$3)</f>
        <v>-3.7524336719543332E-3</v>
      </c>
      <c r="DF34" s="28">
        <f>외인!DF34</f>
        <v>55386.98</v>
      </c>
      <c r="DG34" s="28">
        <f>시기외!DG34*$G$3+DG33*(1-$G$3)</f>
        <v>-1.0292406988135637E-3</v>
      </c>
      <c r="DH34" s="28">
        <f>외인!DH34</f>
        <v>22430.27</v>
      </c>
      <c r="DI34" s="28">
        <f>시기외!DI34*$G$3+DI33*(1-$G$3)</f>
        <v>-2.8235793192575758E-3</v>
      </c>
      <c r="DJ34" s="28">
        <f>외인!DJ34</f>
        <v>552675.47</v>
      </c>
      <c r="DK34" s="28">
        <f>시기외!DK34*$G$3+DK33*(1-$G$3)</f>
        <v>4.1448009921051741E-4</v>
      </c>
      <c r="DL34" s="28">
        <f>외인!DL34</f>
        <v>93013.48</v>
      </c>
      <c r="DM34" s="28">
        <f>시기외!DM34*$G$3+DM33*(1-$G$3)</f>
        <v>-8.90429016439586E-4</v>
      </c>
      <c r="DN34" s="28">
        <f>외인!DN34</f>
        <v>1898611.75</v>
      </c>
      <c r="DO34" s="28">
        <f>시기외!DO34*$G$3+DO33*(1-$G$3)</f>
        <v>-4.0935246528796057E-3</v>
      </c>
      <c r="DP34" s="28">
        <f>외인!DP34</f>
        <v>83377.789999999994</v>
      </c>
      <c r="DQ34" s="28">
        <f>시기외!DQ34*$G$3+DQ33*(1-$G$3)</f>
        <v>2.9016879386250766E-3</v>
      </c>
      <c r="DR34" s="28">
        <f>외인!DR34</f>
        <v>42244.07</v>
      </c>
      <c r="DS34" s="28">
        <f>시기외!DS34*$G$3+DS33*(1-$G$3)</f>
        <v>1.9953038091311084E-3</v>
      </c>
      <c r="DT34" s="28">
        <f>외인!DT34</f>
        <v>124229.74</v>
      </c>
      <c r="DU34" s="28">
        <f>시기외!DU34*$G$3+DU33*(1-$G$3)</f>
        <v>-8.5753523621326681E-4</v>
      </c>
      <c r="DV34" s="28">
        <f>외인!DV34</f>
        <v>35316.269999999997</v>
      </c>
      <c r="DW34" s="28">
        <f>시기외!DW34*$G$3+DW33*(1-$G$3)</f>
        <v>-3.6681852455204897E-4</v>
      </c>
      <c r="DX34" s="28">
        <f>외인!DX34</f>
        <v>105659.35</v>
      </c>
      <c r="DY34" s="28">
        <f>시기외!DY34*$G$3+DY33*(1-$G$3)</f>
        <v>3.3634529716846267E-3</v>
      </c>
      <c r="DZ34" s="28">
        <f>외인!DZ34</f>
        <v>8733.81</v>
      </c>
      <c r="EA34" s="28">
        <f>시기외!EA34*$G$3+EA33*(1-$G$3)</f>
        <v>-1.2056383914347279E-3</v>
      </c>
      <c r="EB34" s="28">
        <f>외인!EB34</f>
        <v>12561.56</v>
      </c>
      <c r="EC34" s="28">
        <f>시기외!EC34*$G$3+EC33*(1-$G$3)</f>
        <v>-4.9206738806639185E-4</v>
      </c>
      <c r="ED34" s="28">
        <f>외인!ED34</f>
        <v>10336.66</v>
      </c>
      <c r="EE34" s="28">
        <f>시기외!EE34*$G$3+EE33*(1-$G$3)</f>
        <v>1.3150521532657626E-3</v>
      </c>
      <c r="EF34" s="28">
        <f>외인!EF34</f>
        <v>251339.07</v>
      </c>
      <c r="EG34" s="28">
        <f>시기외!EG34*$G$3+EG33*(1-$G$3)</f>
        <v>7.1339802762787142E-4</v>
      </c>
      <c r="EH34" s="28">
        <f>외인!EH34</f>
        <v>166485.09</v>
      </c>
      <c r="EI34" s="28">
        <f>시기외!EI34*$G$3+EI33*(1-$G$3)</f>
        <v>-6.3916048516943116E-4</v>
      </c>
      <c r="EJ34" s="28">
        <f>외인!EJ34</f>
        <v>98061.1</v>
      </c>
      <c r="EK34" s="28">
        <f>시기외!EK34*$G$3+EK33*(1-$G$3)</f>
        <v>9.3817246824375055E-4</v>
      </c>
      <c r="EL34" s="28">
        <f>외인!EL34</f>
        <v>32930.9</v>
      </c>
      <c r="EM34" s="28">
        <f>시기외!EM34*$G$3+EM33*(1-$G$3)</f>
        <v>-2.0369870508575067E-3</v>
      </c>
      <c r="EN34" s="28">
        <f>외인!EN34</f>
        <v>42244.07</v>
      </c>
      <c r="EO34" s="28">
        <f>시기외!EO34*$G$3+EO33*(1-$G$3)</f>
        <v>1.9953038091311084E-3</v>
      </c>
      <c r="EP34" s="28">
        <f>외인!EP34</f>
        <v>164900.54999999999</v>
      </c>
      <c r="EQ34" s="28">
        <f>시기외!EQ34*$G$3+EQ33*(1-$G$3)</f>
        <v>-6.476847972445418E-4</v>
      </c>
      <c r="ER34" s="28">
        <f>외인!ER34</f>
        <v>14020.14</v>
      </c>
      <c r="ES34" s="28">
        <f>시기외!ES34*$G$3+ES33*(1-$G$3)</f>
        <v>-5.6108875342684853E-4</v>
      </c>
      <c r="ET34" s="28">
        <f>외인!ET34</f>
        <v>114396.66</v>
      </c>
      <c r="EU34" s="28">
        <f>시기외!EU34*$G$3+EU33*(1-$G$3)</f>
        <v>1.2472193819713074E-3</v>
      </c>
      <c r="EV34" s="28">
        <f>외인!EV34</f>
        <v>44000.41</v>
      </c>
      <c r="EW34" s="28">
        <f>시기외!EW34*$G$3+EW33*(1-$G$3)</f>
        <v>-5.5435809372154118E-4</v>
      </c>
      <c r="EX34" s="28">
        <f>외인!EX34</f>
        <v>53917.22</v>
      </c>
      <c r="EY34" s="28">
        <f>시기외!EY34*$G$3+EY33*(1-$G$3)</f>
        <v>2.9559229401017857E-4</v>
      </c>
    </row>
    <row r="35" spans="1:155">
      <c r="A35" s="27">
        <f>외인!A35</f>
        <v>46114</v>
      </c>
      <c r="B35" s="28">
        <f>외인!B35</f>
        <v>4180185.88</v>
      </c>
      <c r="C35" s="28">
        <f>시기외!C35*$G$3+C34*(1-$G$3)</f>
        <v>-2.1492686046866915E-3</v>
      </c>
      <c r="D35" s="28">
        <f>외인!D35</f>
        <v>584461.63</v>
      </c>
      <c r="E35" s="28">
        <f>시기외!E35*$G$3+E34*(1-$G$3)</f>
        <v>1.5219285301112304E-3</v>
      </c>
      <c r="F35" s="28">
        <f>외인!F35</f>
        <v>1794161.18</v>
      </c>
      <c r="G35" s="28">
        <f>시기외!G35*$G$3+G34*(1-$G$3)</f>
        <v>-3.6026945800731965E-3</v>
      </c>
      <c r="H35" s="28">
        <f>외인!H35</f>
        <v>287047.42</v>
      </c>
      <c r="I35" s="28">
        <f>시기외!I35*$G$3+I34*(1-$G$3)</f>
        <v>9.0851642935809449E-4</v>
      </c>
      <c r="J35" s="28">
        <f>외인!J35</f>
        <v>39203.49</v>
      </c>
      <c r="K35" s="28">
        <f>시기외!K35*$G$3+K34*(1-$G$3)</f>
        <v>2.4517285885035682E-3</v>
      </c>
      <c r="L35" s="28">
        <f>외인!L35</f>
        <v>266398.90000000002</v>
      </c>
      <c r="M35" s="28">
        <f>시기외!M35*$G$3+M34*(1-$G$3)</f>
        <v>8.2400316996421546E-4</v>
      </c>
      <c r="N35" s="28">
        <f>외인!N35</f>
        <v>220259.83</v>
      </c>
      <c r="O35" s="28">
        <f>시기외!O35*$G$3+O34*(1-$G$3)</f>
        <v>-3.7724231107680779E-3</v>
      </c>
      <c r="P35" s="28">
        <f>외인!P35</f>
        <v>193678.65</v>
      </c>
      <c r="Q35" s="28">
        <f>시기외!Q35*$G$3+Q34*(1-$G$3)</f>
        <v>9.6945905055590852E-4</v>
      </c>
      <c r="R35" s="28">
        <f>외인!R35</f>
        <v>117830.5</v>
      </c>
      <c r="S35" s="28">
        <f>시기외!S35*$G$3+S34*(1-$G$3)</f>
        <v>-9.111503518049966E-4</v>
      </c>
      <c r="T35" s="28">
        <f>외인!T35</f>
        <v>8403.06</v>
      </c>
      <c r="U35" s="28">
        <f>시기외!U35*$G$3+U34*(1-$G$3)</f>
        <v>-3.3667547222714302E-3</v>
      </c>
      <c r="V35" s="28">
        <f>외인!V35</f>
        <v>98926.73</v>
      </c>
      <c r="W35" s="28">
        <f>시기외!W35*$G$3+W34*(1-$G$3)</f>
        <v>3.1728926306400437E-3</v>
      </c>
      <c r="X35" s="28">
        <f>외인!X35</f>
        <v>1744393.48</v>
      </c>
      <c r="Y35" s="28">
        <f>시기외!Y35*$G$3+Y34*(1-$G$3)</f>
        <v>-4.1491794532886248E-3</v>
      </c>
      <c r="Z35" s="28">
        <f>외인!Z35</f>
        <v>42606.49</v>
      </c>
      <c r="AA35" s="28">
        <f>시기외!AA35*$G$3+AA34*(1-$G$3)</f>
        <v>-5.5430723626946285E-4</v>
      </c>
      <c r="AB35" s="28">
        <f>외인!AB35</f>
        <v>195096.19</v>
      </c>
      <c r="AC35" s="28">
        <f>시기외!AC35*$G$3+AC34*(1-$G$3)</f>
        <v>-8.3323001633396897E-5</v>
      </c>
      <c r="AD35" s="28">
        <f>외인!AD35</f>
        <v>18650.46</v>
      </c>
      <c r="AE35" s="28">
        <f>시기외!AE35*$G$3+AE34*(1-$G$3)</f>
        <v>-1.2536628566259104E-3</v>
      </c>
      <c r="AF35" s="28">
        <f>외인!AF35</f>
        <v>24185.86</v>
      </c>
      <c r="AG35" s="28">
        <f>시기외!AG35*$G$3+AG34*(1-$G$3)</f>
        <v>-9.0411158644364362E-4</v>
      </c>
      <c r="AH35" s="28">
        <f>외인!AH35</f>
        <v>174889.63</v>
      </c>
      <c r="AI35" s="28">
        <f>시기외!AI35*$G$3+AI34*(1-$G$3)</f>
        <v>-1.5884234748693034E-4</v>
      </c>
      <c r="AJ35" s="28">
        <f>외인!AJ35</f>
        <v>103351.22</v>
      </c>
      <c r="AK35" s="28">
        <f>시기외!AK35*$G$3+AK34*(1-$G$3)</f>
        <v>-1.7966430196012923E-3</v>
      </c>
      <c r="AL35" s="28">
        <f>외인!AL35</f>
        <v>81854.8</v>
      </c>
      <c r="AM35" s="28">
        <f>시기외!AM35*$G$3+AM34*(1-$G$3)</f>
        <v>-1.4506196875362326E-5</v>
      </c>
      <c r="AN35" s="28">
        <f>외인!AN35</f>
        <v>156415.48000000001</v>
      </c>
      <c r="AO35" s="28">
        <f>시기외!AO35*$G$3+AO34*(1-$G$3)</f>
        <v>-5.1814163003456688E-3</v>
      </c>
      <c r="AP35" s="28">
        <f>외인!AP35</f>
        <v>109684.06</v>
      </c>
      <c r="AQ35" s="28">
        <f>시기외!AQ35*$G$3+AQ34*(1-$G$3)</f>
        <v>1.2800003459541127E-3</v>
      </c>
      <c r="AR35" s="28">
        <f>외인!AR35</f>
        <v>22611.17</v>
      </c>
      <c r="AS35" s="28">
        <f>시기외!AS35*$G$3+AS34*(1-$G$3)</f>
        <v>-1.1383570369791658E-3</v>
      </c>
      <c r="AT35" s="28">
        <f>외인!AT35</f>
        <v>73331.839999999997</v>
      </c>
      <c r="AU35" s="28">
        <f>시기외!AU35*$G$3+AU34*(1-$G$3)</f>
        <v>-1.0516273493865092E-4</v>
      </c>
      <c r="AV35" s="28">
        <f>외인!AV35</f>
        <v>47448.37</v>
      </c>
      <c r="AW35" s="28">
        <f>시기외!AW35*$G$3+AW34*(1-$G$3)</f>
        <v>1.5657030668481532E-4</v>
      </c>
      <c r="AX35" s="28">
        <f>외인!AX35</f>
        <v>56475.43</v>
      </c>
      <c r="AY35" s="28">
        <f>시기외!AY35*$G$3+AY34*(1-$G$3)</f>
        <v>-2.454502386843989E-3</v>
      </c>
      <c r="AZ35" s="28">
        <f>외인!AZ35</f>
        <v>1874681.59</v>
      </c>
      <c r="BA35" s="28">
        <f>시기외!BA35*$G$3+BA34*(1-$G$3)</f>
        <v>-3.830528323954981E-3</v>
      </c>
      <c r="BB35" s="28">
        <f>외인!BB35</f>
        <v>93654.21</v>
      </c>
      <c r="BC35" s="28">
        <f>시기외!BC35*$G$3+BC34*(1-$G$3)</f>
        <v>-1.1263760719208215E-4</v>
      </c>
      <c r="BD35" s="28">
        <f>외인!BD35</f>
        <v>35702.160000000003</v>
      </c>
      <c r="BE35" s="28">
        <f>시기외!BE35*$G$3+BE34*(1-$G$3)</f>
        <v>-5.0082858565854149E-3</v>
      </c>
      <c r="BF35" s="28">
        <f>외인!BF35</f>
        <v>0</v>
      </c>
      <c r="BG35" s="28" t="e">
        <f>시기외!BG35*$G$3+BG34*(1-$G$3)</f>
        <v>#DIV/0!</v>
      </c>
      <c r="BH35" s="28">
        <f>외인!BH35</f>
        <v>85073.93</v>
      </c>
      <c r="BI35" s="28">
        <f>시기외!BI35*$G$3+BI34*(1-$G$3)</f>
        <v>-1.705836429801947E-4</v>
      </c>
      <c r="BJ35" s="28">
        <f>외인!BJ35</f>
        <v>112817.33</v>
      </c>
      <c r="BK35" s="28">
        <f>시기외!BK35*$G$3+BK34*(1-$G$3)</f>
        <v>-3.0819004521962006E-5</v>
      </c>
      <c r="BL35" s="28">
        <f>외인!BL35</f>
        <v>45397.93</v>
      </c>
      <c r="BM35" s="28">
        <f>시기외!BM35*$G$3+BM34*(1-$G$3)</f>
        <v>-1.5787175984390675E-3</v>
      </c>
      <c r="BN35" s="28">
        <f>외인!BN35</f>
        <v>43640.03</v>
      </c>
      <c r="BO35" s="28">
        <f>시기외!BO35*$G$3+BO34*(1-$G$3)</f>
        <v>-1.8667661356239417E-3</v>
      </c>
      <c r="BP35" s="28">
        <f>외인!BP35</f>
        <v>66094.080000000002</v>
      </c>
      <c r="BQ35" s="28">
        <f>시기외!BQ35*$G$3+BQ34*(1-$G$3)</f>
        <v>-2.0405877946775676E-3</v>
      </c>
      <c r="BR35" s="28">
        <f>외인!BR35</f>
        <v>230178.75</v>
      </c>
      <c r="BS35" s="28">
        <f>시기외!BS35*$G$3+BS34*(1-$G$3)</f>
        <v>8.9239728425634184E-4</v>
      </c>
      <c r="BT35" s="28">
        <f>외인!BT35</f>
        <v>1778607.09</v>
      </c>
      <c r="BU35" s="28">
        <f>시기외!BU35*$G$3+BU34*(1-$G$3)</f>
        <v>-4.0408254043406847E-3</v>
      </c>
      <c r="BV35" s="28">
        <f>외인!BV35</f>
        <v>353210.16</v>
      </c>
      <c r="BW35" s="28">
        <f>시기외!BW35*$G$3+BW34*(1-$G$3)</f>
        <v>-3.9862235009765774E-4</v>
      </c>
      <c r="BX35" s="28">
        <f>외인!BX35</f>
        <v>72058.740000000005</v>
      </c>
      <c r="BY35" s="28">
        <f>시기외!BY35*$G$3+BY34*(1-$G$3)</f>
        <v>-8.3781834287076536E-4</v>
      </c>
      <c r="BZ35" s="28">
        <f>외인!BZ35</f>
        <v>238270.28</v>
      </c>
      <c r="CA35" s="28">
        <f>시기외!CA35*$G$3+CA34*(1-$G$3)</f>
        <v>-3.4444465435887043E-3</v>
      </c>
      <c r="CB35" s="28">
        <f>외인!CB35</f>
        <v>11977.01</v>
      </c>
      <c r="CC35" s="28">
        <f>시기외!CC35*$G$3+CC34*(1-$G$3)</f>
        <v>-9.0736592902068204E-4</v>
      </c>
      <c r="CD35" s="28">
        <f>외인!CD35</f>
        <v>28773.64</v>
      </c>
      <c r="CE35" s="28">
        <f>시기외!CE35*$G$3+CE34*(1-$G$3)</f>
        <v>-2.3130874208091901E-3</v>
      </c>
      <c r="CF35" s="28">
        <f>외인!CF35</f>
        <v>23411</v>
      </c>
      <c r="CG35" s="28">
        <f>시기외!CG35*$G$3+CG34*(1-$G$3)</f>
        <v>1.3049976636430604E-3</v>
      </c>
      <c r="CH35" s="28">
        <f>외인!CH35</f>
        <v>65613.240000000005</v>
      </c>
      <c r="CI35" s="28">
        <f>시기외!CI35*$G$3+CI34*(1-$G$3)</f>
        <v>1.5322820948977702E-5</v>
      </c>
      <c r="CJ35" s="28">
        <f>외인!CJ35</f>
        <v>367335.96</v>
      </c>
      <c r="CK35" s="28">
        <f>시기외!CK35*$G$3+CK34*(1-$G$3)</f>
        <v>1.0718426574948888E-3</v>
      </c>
      <c r="CL35" s="28">
        <f>외인!CL35</f>
        <v>222098.05</v>
      </c>
      <c r="CM35" s="28">
        <f>시기외!CM35*$G$3+CM34*(1-$G$3)</f>
        <v>-2.6587685976620345E-4</v>
      </c>
      <c r="CN35" s="28">
        <f>외인!CN35</f>
        <v>110722.8</v>
      </c>
      <c r="CO35" s="28">
        <f>시기외!CO35*$G$3+CO34*(1-$G$3)</f>
        <v>-6.8903489191359012E-4</v>
      </c>
      <c r="CP35" s="28">
        <f>외인!CP35</f>
        <v>94196.11</v>
      </c>
      <c r="CQ35" s="28">
        <f>시기외!CQ35*$G$3+CQ34*(1-$G$3)</f>
        <v>-9.5151616238443193E-5</v>
      </c>
      <c r="CR35" s="28">
        <f>외인!CR35</f>
        <v>151384.6</v>
      </c>
      <c r="CS35" s="28">
        <f>시기외!CS35*$G$3+CS34*(1-$G$3)</f>
        <v>-7.1814851692276679E-4</v>
      </c>
      <c r="CT35" s="28">
        <f>외인!CT35</f>
        <v>106733.11</v>
      </c>
      <c r="CU35" s="28">
        <f>시기외!CU35*$G$3+CU34*(1-$G$3)</f>
        <v>1.9449689319083329E-3</v>
      </c>
      <c r="CV35" s="28">
        <f>외인!CV35</f>
        <v>1778607.09</v>
      </c>
      <c r="CW35" s="28">
        <f>시기외!CW35*$G$3+CW34*(1-$G$3)</f>
        <v>-4.0408254043406847E-3</v>
      </c>
      <c r="CX35" s="28">
        <f>외인!CX35</f>
        <v>204619.65</v>
      </c>
      <c r="CY35" s="28">
        <f>시기외!CY35*$G$3+CY34*(1-$G$3)</f>
        <v>1.6851309655076809E-3</v>
      </c>
      <c r="CZ35" s="28">
        <f>외인!CZ35</f>
        <v>16053.52</v>
      </c>
      <c r="DA35" s="28">
        <f>시기외!DA35*$G$3+DA34*(1-$G$3)</f>
        <v>-9.8488769626915392E-4</v>
      </c>
      <c r="DB35" s="28">
        <f>외인!DB35</f>
        <v>35702.160000000003</v>
      </c>
      <c r="DC35" s="28">
        <f>시기외!DC35*$G$3+DC34*(1-$G$3)</f>
        <v>-5.0082858565854149E-3</v>
      </c>
      <c r="DD35" s="28">
        <f>외인!DD35</f>
        <v>8403.06</v>
      </c>
      <c r="DE35" s="28">
        <f>시기외!DE35*$G$3+DE34*(1-$G$3)</f>
        <v>-3.3667547222714302E-3</v>
      </c>
      <c r="DF35" s="28">
        <f>외인!DF35</f>
        <v>54004.08</v>
      </c>
      <c r="DG35" s="28">
        <f>시기외!DG35*$G$3+DG34*(1-$G$3)</f>
        <v>-9.3501846660857917E-4</v>
      </c>
      <c r="DH35" s="28">
        <f>외인!DH35</f>
        <v>21035.16</v>
      </c>
      <c r="DI35" s="28">
        <f>시기외!DI35*$G$3+DI34*(1-$G$3)</f>
        <v>-2.7812711684061082E-3</v>
      </c>
      <c r="DJ35" s="28">
        <f>외인!DJ35</f>
        <v>536553.15</v>
      </c>
      <c r="DK35" s="28">
        <f>시기외!DK35*$G$3+DK34*(1-$G$3)</f>
        <v>4.4005754489062133E-4</v>
      </c>
      <c r="DL35" s="28">
        <f>외인!DL35</f>
        <v>86642.8</v>
      </c>
      <c r="DM35" s="28">
        <f>시기외!DM35*$G$3+DM34*(1-$G$3)</f>
        <v>-8.4490428887309564E-4</v>
      </c>
      <c r="DN35" s="28">
        <f>외인!DN35</f>
        <v>1778607.09</v>
      </c>
      <c r="DO35" s="28">
        <f>시기외!DO35*$G$3+DO34*(1-$G$3)</f>
        <v>-4.0408254043406847E-3</v>
      </c>
      <c r="DP35" s="28">
        <f>외인!DP35</f>
        <v>78116.53</v>
      </c>
      <c r="DQ35" s="28">
        <f>시기외!DQ35*$G$3+DQ34*(1-$G$3)</f>
        <v>2.5170206531125376E-3</v>
      </c>
      <c r="DR35" s="28">
        <f>외인!DR35</f>
        <v>40810.089999999997</v>
      </c>
      <c r="DS35" s="28">
        <f>시기외!DS35*$G$3+DS34*(1-$G$3)</f>
        <v>2.1119624534934448E-3</v>
      </c>
      <c r="DT35" s="28">
        <f>외인!DT35</f>
        <v>117830.5</v>
      </c>
      <c r="DU35" s="28">
        <f>시기외!DU35*$G$3+DU34*(1-$G$3)</f>
        <v>-9.111503518049966E-4</v>
      </c>
      <c r="DV35" s="28">
        <f>외인!DV35</f>
        <v>33275.31</v>
      </c>
      <c r="DW35" s="28">
        <f>시기외!DW35*$G$3+DW34*(1-$G$3)</f>
        <v>-7.4941565177283039E-5</v>
      </c>
      <c r="DX35" s="28">
        <f>외인!DX35</f>
        <v>98926.73</v>
      </c>
      <c r="DY35" s="28">
        <f>시기외!DY35*$G$3+DY34*(1-$G$3)</f>
        <v>3.1728926306400437E-3</v>
      </c>
      <c r="DZ35" s="28">
        <f>외인!DZ35</f>
        <v>8379.9599999999991</v>
      </c>
      <c r="EA35" s="28">
        <f>시기외!EA35*$G$3+EA34*(1-$G$3)</f>
        <v>-1.1366625340878673E-3</v>
      </c>
      <c r="EB35" s="28">
        <f>외인!EB35</f>
        <v>12020.73</v>
      </c>
      <c r="EC35" s="28">
        <f>시기외!EC35*$G$3+EC34*(1-$G$3)</f>
        <v>-5.2025937028284553E-4</v>
      </c>
      <c r="ED35" s="28">
        <f>외인!ED35</f>
        <v>10033.200000000001</v>
      </c>
      <c r="EE35" s="28">
        <f>시기외!EE35*$G$3+EE34*(1-$G$3)</f>
        <v>1.2015461689548154E-3</v>
      </c>
      <c r="EF35" s="28">
        <f>외인!EF35</f>
        <v>239337.38</v>
      </c>
      <c r="EG35" s="28">
        <f>시기외!EG35*$G$3+EG34*(1-$G$3)</f>
        <v>6.1045863076919862E-4</v>
      </c>
      <c r="EH35" s="28">
        <f>외인!EH35</f>
        <v>157899.62</v>
      </c>
      <c r="EI35" s="28">
        <f>시기외!EI35*$G$3+EI34*(1-$G$3)</f>
        <v>-7.0910966121240458E-4</v>
      </c>
      <c r="EJ35" s="28">
        <f>외인!EJ35</f>
        <v>94894.15</v>
      </c>
      <c r="EK35" s="28">
        <f>시기외!EK35*$G$3+EK34*(1-$G$3)</f>
        <v>1.1071271294988572E-3</v>
      </c>
      <c r="EL35" s="28">
        <f>외인!EL35</f>
        <v>31259.58</v>
      </c>
      <c r="EM35" s="28">
        <f>시기외!EM35*$G$3+EM34*(1-$G$3)</f>
        <v>-2.0116902495776615E-3</v>
      </c>
      <c r="EN35" s="28">
        <f>외인!EN35</f>
        <v>40810.089999999997</v>
      </c>
      <c r="EO35" s="28">
        <f>시기외!EO35*$G$3+EO34*(1-$G$3)</f>
        <v>2.1119624534934448E-3</v>
      </c>
      <c r="EP35" s="28">
        <f>외인!EP35</f>
        <v>169435.14</v>
      </c>
      <c r="EQ35" s="28">
        <f>시기외!EQ35*$G$3+EQ34*(1-$G$3)</f>
        <v>-2.9366729672640392E-4</v>
      </c>
      <c r="ER35" s="28">
        <f>외인!ER35</f>
        <v>13352.38</v>
      </c>
      <c r="ES35" s="28">
        <f>시기외!ES35*$G$3+ES34*(1-$G$3)</f>
        <v>-8.8672116244156588E-6</v>
      </c>
      <c r="ET35" s="28">
        <f>외인!ET35</f>
        <v>109684.06</v>
      </c>
      <c r="EU35" s="28">
        <f>시기외!EU35*$G$3+EU34*(1-$G$3)</f>
        <v>1.2800003459541127E-3</v>
      </c>
      <c r="EV35" s="28">
        <f>외인!EV35</f>
        <v>42606.49</v>
      </c>
      <c r="EW35" s="28">
        <f>시기외!EW35*$G$3+EW34*(1-$G$3)</f>
        <v>-5.5430723626946285E-4</v>
      </c>
      <c r="EX35" s="28">
        <f>외인!EX35</f>
        <v>51589.62</v>
      </c>
      <c r="EY35" s="28">
        <f>시기외!EY35*$G$3+EY34*(1-$G$3)</f>
        <v>2.9857955281245043E-4</v>
      </c>
    </row>
    <row r="36" spans="1:155">
      <c r="A36" s="27">
        <f>외인!A36</f>
        <v>46115</v>
      </c>
      <c r="B36" s="28">
        <f>외인!B36</f>
        <v>4294542.28</v>
      </c>
      <c r="C36" s="28">
        <f>시기외!C36*$G$3+C35*(1-$G$3)</f>
        <v>-2.0022797171675758E-3</v>
      </c>
      <c r="D36" s="28">
        <f>외인!D36</f>
        <v>588601.06999999995</v>
      </c>
      <c r="E36" s="28">
        <f>시기외!E36*$G$3+E35*(1-$G$3)</f>
        <v>1.370752912191094E-3</v>
      </c>
      <c r="F36" s="28">
        <f>외인!F36</f>
        <v>1845058.33</v>
      </c>
      <c r="G36" s="28">
        <f>시기외!G36*$G$3+G35*(1-$G$3)</f>
        <v>-3.3979112663016196E-3</v>
      </c>
      <c r="H36" s="28">
        <f>외인!H36</f>
        <v>286163.71999999997</v>
      </c>
      <c r="I36" s="28">
        <f>시기외!I36*$G$3+I35*(1-$G$3)</f>
        <v>1.0477647560758082E-3</v>
      </c>
      <c r="J36" s="28">
        <f>외인!J36</f>
        <v>38486.94</v>
      </c>
      <c r="K36" s="28">
        <f>시기외!K36*$G$3+K35*(1-$G$3)</f>
        <v>2.362906671670132E-3</v>
      </c>
      <c r="L36" s="28">
        <f>외인!L36</f>
        <v>265357.75</v>
      </c>
      <c r="M36" s="28">
        <f>시기외!M36*$G$3+M35*(1-$G$3)</f>
        <v>1.0009423238605932E-3</v>
      </c>
      <c r="N36" s="28">
        <f>외인!N36</f>
        <v>221124.73</v>
      </c>
      <c r="O36" s="28">
        <f>시기외!O36*$G$3+O35*(1-$G$3)</f>
        <v>-3.5424319024663195E-3</v>
      </c>
      <c r="P36" s="28">
        <f>외인!P36</f>
        <v>192190.69</v>
      </c>
      <c r="Q36" s="28">
        <f>시기외!Q36*$G$3+Q35*(1-$G$3)</f>
        <v>8.8083911682582182E-4</v>
      </c>
      <c r="R36" s="28">
        <f>외인!R36</f>
        <v>118637.89</v>
      </c>
      <c r="S36" s="28">
        <f>시기외!S36*$G$3+S35*(1-$G$3)</f>
        <v>-9.7305240724139097E-4</v>
      </c>
      <c r="T36" s="28">
        <f>외인!T36</f>
        <v>8427.3700000000008</v>
      </c>
      <c r="U36" s="28">
        <f>시기외!U36*$G$3+U35*(1-$G$3)</f>
        <v>-2.9544922986417164E-3</v>
      </c>
      <c r="V36" s="28">
        <f>외인!V36</f>
        <v>99878.86</v>
      </c>
      <c r="W36" s="28">
        <f>시기외!W36*$G$3+W35*(1-$G$3)</f>
        <v>2.9899859472239543E-3</v>
      </c>
      <c r="X36" s="28">
        <f>외인!X36</f>
        <v>1825423.89</v>
      </c>
      <c r="Y36" s="28">
        <f>시기외!Y36*$G$3+Y35*(1-$G$3)</f>
        <v>-3.9435768258381703E-3</v>
      </c>
      <c r="Z36" s="28">
        <f>외인!Z36</f>
        <v>42421.07</v>
      </c>
      <c r="AA36" s="28">
        <f>시기외!AA36*$G$3+AA35*(1-$G$3)</f>
        <v>-5.4148288572979791E-4</v>
      </c>
      <c r="AB36" s="28">
        <f>외인!AB36</f>
        <v>194110.96</v>
      </c>
      <c r="AC36" s="28">
        <f>시기외!AC36*$G$3+AC35*(1-$G$3)</f>
        <v>-9.0392685504801169E-5</v>
      </c>
      <c r="AD36" s="28">
        <f>외인!AD36</f>
        <v>18464.330000000002</v>
      </c>
      <c r="AE36" s="28">
        <f>시기외!AE36*$G$3+AE35*(1-$G$3)</f>
        <v>-1.4240893765259774E-3</v>
      </c>
      <c r="AF36" s="28">
        <f>외인!AF36</f>
        <v>24212.400000000001</v>
      </c>
      <c r="AG36" s="28">
        <f>시기외!AG36*$G$3+AG35*(1-$G$3)</f>
        <v>-7.5606772714287502E-4</v>
      </c>
      <c r="AH36" s="28">
        <f>외인!AH36</f>
        <v>186352.36</v>
      </c>
      <c r="AI36" s="28">
        <f>시기외!AI36*$G$3+AI35*(1-$G$3)</f>
        <v>-1.9462853776203924E-4</v>
      </c>
      <c r="AJ36" s="28">
        <f>외인!AJ36</f>
        <v>103321.23</v>
      </c>
      <c r="AK36" s="28">
        <f>시기외!AK36*$G$3+AK35*(1-$G$3)</f>
        <v>-1.7553253724664729E-3</v>
      </c>
      <c r="AL36" s="28">
        <f>외인!AL36</f>
        <v>81977.87</v>
      </c>
      <c r="AM36" s="28">
        <f>시기외!AM36*$G$3+AM35*(1-$G$3)</f>
        <v>-2.7825792335252807E-5</v>
      </c>
      <c r="AN36" s="28">
        <f>외인!AN36</f>
        <v>157394.63</v>
      </c>
      <c r="AO36" s="28">
        <f>시기외!AO36*$G$3+AO35*(1-$G$3)</f>
        <v>-4.8684087268349545E-3</v>
      </c>
      <c r="AP36" s="28">
        <f>외인!AP36</f>
        <v>110903</v>
      </c>
      <c r="AQ36" s="28">
        <f>시기외!AQ36*$G$3+AQ35*(1-$G$3)</f>
        <v>1.1808974740300997E-3</v>
      </c>
      <c r="AR36" s="28">
        <f>외인!AR36</f>
        <v>22317.23</v>
      </c>
      <c r="AS36" s="28">
        <f>시기외!AS36*$G$3+AS35*(1-$G$3)</f>
        <v>-1.4806105307831558E-3</v>
      </c>
      <c r="AT36" s="28">
        <f>외인!AT36</f>
        <v>72643.53</v>
      </c>
      <c r="AU36" s="28">
        <f>시기외!AU36*$G$3+AU35*(1-$G$3)</f>
        <v>-1.5201823217604816E-4</v>
      </c>
      <c r="AV36" s="28">
        <f>외인!AV36</f>
        <v>47449.21</v>
      </c>
      <c r="AW36" s="28">
        <f>시기외!AW36*$G$3+AW35*(1-$G$3)</f>
        <v>3.4604520562427597E-4</v>
      </c>
      <c r="AX36" s="28">
        <f>외인!AX36</f>
        <v>58773.56</v>
      </c>
      <c r="AY36" s="28">
        <f>시기외!AY36*$G$3+AY35*(1-$G$3)</f>
        <v>-2.2538580667546323E-3</v>
      </c>
      <c r="AZ36" s="28">
        <f>외인!AZ36</f>
        <v>1957884.4</v>
      </c>
      <c r="BA36" s="28">
        <f>시기외!BA36*$G$3+BA35*(1-$G$3)</f>
        <v>-3.6178436659552505E-3</v>
      </c>
      <c r="BB36" s="28">
        <f>외인!BB36</f>
        <v>94327.52</v>
      </c>
      <c r="BC36" s="28">
        <f>시기외!BC36*$G$3+BC35*(1-$G$3)</f>
        <v>-1.0245651166201503E-4</v>
      </c>
      <c r="BD36" s="28">
        <f>외인!BD36</f>
        <v>35459.18</v>
      </c>
      <c r="BE36" s="28">
        <f>시기외!BE36*$G$3+BE35*(1-$G$3)</f>
        <v>-4.7291339694480938E-3</v>
      </c>
      <c r="BF36" s="28">
        <f>외인!BF36</f>
        <v>0</v>
      </c>
      <c r="BG36" s="28" t="e">
        <f>시기외!BG36*$G$3+BG35*(1-$G$3)</f>
        <v>#DIV/0!</v>
      </c>
      <c r="BH36" s="28">
        <f>외인!BH36</f>
        <v>89223.2</v>
      </c>
      <c r="BI36" s="28">
        <f>시기외!BI36*$G$3+BI35*(1-$G$3)</f>
        <v>2.9748098137954699E-4</v>
      </c>
      <c r="BJ36" s="28">
        <f>외인!BJ36</f>
        <v>114065.35</v>
      </c>
      <c r="BK36" s="28">
        <f>시기외!BK36*$G$3+BK35*(1-$G$3)</f>
        <v>-5.8044865553347585E-5</v>
      </c>
      <c r="BL36" s="28">
        <f>외인!BL36</f>
        <v>45961.32</v>
      </c>
      <c r="BM36" s="28">
        <f>시기외!BM36*$G$3+BM35*(1-$G$3)</f>
        <v>-1.4478991515661569E-3</v>
      </c>
      <c r="BN36" s="28">
        <f>외인!BN36</f>
        <v>44813.68</v>
      </c>
      <c r="BO36" s="28">
        <f>시기외!BO36*$G$3+BO35*(1-$G$3)</f>
        <v>-1.6756924373003941E-3</v>
      </c>
      <c r="BP36" s="28">
        <f>외인!BP36</f>
        <v>68364.86</v>
      </c>
      <c r="BQ36" s="28">
        <f>시기외!BQ36*$G$3+BQ35*(1-$G$3)</f>
        <v>-1.9320584638024166E-3</v>
      </c>
      <c r="BR36" s="28">
        <f>외인!BR36</f>
        <v>234057.19</v>
      </c>
      <c r="BS36" s="28">
        <f>시기외!BS36*$G$3+BS35*(1-$G$3)</f>
        <v>8.6547698780240422E-4</v>
      </c>
      <c r="BT36" s="28">
        <f>외인!BT36</f>
        <v>1859384.37</v>
      </c>
      <c r="BU36" s="28">
        <f>시기외!BU36*$G$3+BU35*(1-$G$3)</f>
        <v>-3.8426105511600453E-3</v>
      </c>
      <c r="BV36" s="28">
        <f>외인!BV36</f>
        <v>362982.96</v>
      </c>
      <c r="BW36" s="28">
        <f>시기외!BW36*$G$3+BW35*(1-$G$3)</f>
        <v>-1.8817208327998961E-4</v>
      </c>
      <c r="BX36" s="28">
        <f>외인!BX36</f>
        <v>71849.36</v>
      </c>
      <c r="BY36" s="28">
        <f>시기외!BY36*$G$3+BY35*(1-$G$3)</f>
        <v>-8.3222360066596867E-4</v>
      </c>
      <c r="BZ36" s="28">
        <f>외인!BZ36</f>
        <v>239372.5</v>
      </c>
      <c r="CA36" s="28">
        <f>시기외!CA36*$G$3+CA35*(1-$G$3)</f>
        <v>-3.2407857281758173E-3</v>
      </c>
      <c r="CB36" s="28">
        <f>외인!CB36</f>
        <v>11762.67</v>
      </c>
      <c r="CC36" s="28">
        <f>시기외!CC36*$G$3+CC35*(1-$G$3)</f>
        <v>-1.2224049717606087E-3</v>
      </c>
      <c r="CD36" s="28">
        <f>외인!CD36</f>
        <v>28901.13</v>
      </c>
      <c r="CE36" s="28">
        <f>시기외!CE36*$G$3+CE35*(1-$G$3)</f>
        <v>-2.2774593373957371E-3</v>
      </c>
      <c r="CF36" s="28">
        <f>외인!CF36</f>
        <v>23262.560000000001</v>
      </c>
      <c r="CG36" s="28">
        <f>시기외!CG36*$G$3+CG35*(1-$G$3)</f>
        <v>1.2629730972873927E-3</v>
      </c>
      <c r="CH36" s="28">
        <f>외인!CH36</f>
        <v>65815.08</v>
      </c>
      <c r="CI36" s="28">
        <f>시기외!CI36*$G$3+CI35*(1-$G$3)</f>
        <v>1.6863849730609193E-4</v>
      </c>
      <c r="CJ36" s="28">
        <f>외인!CJ36</f>
        <v>365598.69</v>
      </c>
      <c r="CK36" s="28">
        <f>시기외!CK36*$G$3+CK35*(1-$G$3)</f>
        <v>8.7430684322972849E-4</v>
      </c>
      <c r="CL36" s="28">
        <f>외인!CL36</f>
        <v>221353.54</v>
      </c>
      <c r="CM36" s="28">
        <f>시기외!CM36*$G$3+CM35*(1-$G$3)</f>
        <v>-2.6188030893145429E-4</v>
      </c>
      <c r="CN36" s="28">
        <f>외인!CN36</f>
        <v>112183.88</v>
      </c>
      <c r="CO36" s="28">
        <f>시기외!CO36*$G$3+CO35*(1-$G$3)</f>
        <v>-6.6264395586965467E-4</v>
      </c>
      <c r="CP36" s="28">
        <f>외인!CP36</f>
        <v>94882.55</v>
      </c>
      <c r="CQ36" s="28">
        <f>시기외!CQ36*$G$3+CQ35*(1-$G$3)</f>
        <v>-8.672932996016595E-5</v>
      </c>
      <c r="CR36" s="28">
        <f>외인!CR36</f>
        <v>151910.22</v>
      </c>
      <c r="CS36" s="28">
        <f>시기외!CS36*$G$3+CS35*(1-$G$3)</f>
        <v>-7.32521480502024E-4</v>
      </c>
      <c r="CT36" s="28">
        <f>외인!CT36</f>
        <v>110876.21</v>
      </c>
      <c r="CU36" s="28">
        <f>시기외!CU36*$G$3+CU35*(1-$G$3)</f>
        <v>2.0642940090887549E-3</v>
      </c>
      <c r="CV36" s="28">
        <f>외인!CV36</f>
        <v>1859384.37</v>
      </c>
      <c r="CW36" s="28">
        <f>시기외!CW36*$G$3+CW35*(1-$G$3)</f>
        <v>-3.8426105511600453E-3</v>
      </c>
      <c r="CX36" s="28">
        <f>외인!CX36</f>
        <v>203084.32</v>
      </c>
      <c r="CY36" s="28">
        <f>시기외!CY36*$G$3+CY35*(1-$G$3)</f>
        <v>1.8485975761432258E-3</v>
      </c>
      <c r="CZ36" s="28">
        <f>외인!CZ36</f>
        <v>15944.45</v>
      </c>
      <c r="DA36" s="28">
        <f>시기외!DA36*$G$3+DA35*(1-$G$3)</f>
        <v>-1.0855450705870085E-3</v>
      </c>
      <c r="DB36" s="28">
        <f>외인!DB36</f>
        <v>35459.18</v>
      </c>
      <c r="DC36" s="28">
        <f>시기외!DC36*$G$3+DC35*(1-$G$3)</f>
        <v>-4.7291339694480938E-3</v>
      </c>
      <c r="DD36" s="28">
        <f>외인!DD36</f>
        <v>8427.3700000000008</v>
      </c>
      <c r="DE36" s="28">
        <f>시기외!DE36*$G$3+DE35*(1-$G$3)</f>
        <v>-2.9544922986417164E-3</v>
      </c>
      <c r="DF36" s="28">
        <f>외인!DF36</f>
        <v>53874.07</v>
      </c>
      <c r="DG36" s="28">
        <f>시기외!DG36*$G$3+DG35*(1-$G$3)</f>
        <v>-9.2226822458654344E-4</v>
      </c>
      <c r="DH36" s="28">
        <f>외인!DH36</f>
        <v>21073.61</v>
      </c>
      <c r="DI36" s="28">
        <f>시기외!DI36*$G$3+DI35*(1-$G$3)</f>
        <v>-2.7299469313109234E-3</v>
      </c>
      <c r="DJ36" s="28">
        <f>외인!DJ36</f>
        <v>549987.56999999995</v>
      </c>
      <c r="DK36" s="28">
        <f>시기외!DK36*$G$3+DK35*(1-$G$3)</f>
        <v>4.6138514072936358E-4</v>
      </c>
      <c r="DL36" s="28">
        <f>외인!DL36</f>
        <v>87970.19</v>
      </c>
      <c r="DM36" s="28">
        <f>시기외!DM36*$G$3+DM35*(1-$G$3)</f>
        <v>-8.122279076075437E-4</v>
      </c>
      <c r="DN36" s="28">
        <f>외인!DN36</f>
        <v>1859384.37</v>
      </c>
      <c r="DO36" s="28">
        <f>시기외!DO36*$G$3+DO35*(1-$G$3)</f>
        <v>-3.8426105511600453E-3</v>
      </c>
      <c r="DP36" s="28">
        <f>외인!DP36</f>
        <v>77987.05</v>
      </c>
      <c r="DQ36" s="28">
        <f>시기외!DQ36*$G$3+DQ35*(1-$G$3)</f>
        <v>2.0750336769506878E-3</v>
      </c>
      <c r="DR36" s="28">
        <f>외인!DR36</f>
        <v>40075.93</v>
      </c>
      <c r="DS36" s="28">
        <f>시기외!DS36*$G$3+DS35*(1-$G$3)</f>
        <v>2.0387886529772536E-3</v>
      </c>
      <c r="DT36" s="28">
        <f>외인!DT36</f>
        <v>118637.89</v>
      </c>
      <c r="DU36" s="28">
        <f>시기외!DU36*$G$3+DU35*(1-$G$3)</f>
        <v>-9.7305240724139097E-4</v>
      </c>
      <c r="DV36" s="28">
        <f>외인!DV36</f>
        <v>32988.370000000003</v>
      </c>
      <c r="DW36" s="28">
        <f>시기외!DW36*$G$3+DW35*(1-$G$3)</f>
        <v>8.4244053270464878E-5</v>
      </c>
      <c r="DX36" s="28">
        <f>외인!DX36</f>
        <v>99878.86</v>
      </c>
      <c r="DY36" s="28">
        <f>시기외!DY36*$G$3+DY35*(1-$G$3)</f>
        <v>2.9899859472239543E-3</v>
      </c>
      <c r="DZ36" s="28">
        <f>외인!DZ36</f>
        <v>8497.7800000000007</v>
      </c>
      <c r="EA36" s="28">
        <f>시기외!EA36*$G$3+EA35*(1-$G$3)</f>
        <v>-1.0415692173504048E-3</v>
      </c>
      <c r="EB36" s="28">
        <f>외인!EB36</f>
        <v>12009.45</v>
      </c>
      <c r="EC36" s="28">
        <f>시기외!EC36*$G$3+EC35*(1-$G$3)</f>
        <v>-5.8497366151650328E-4</v>
      </c>
      <c r="ED36" s="28">
        <f>외인!ED36</f>
        <v>10157.950000000001</v>
      </c>
      <c r="EE36" s="28">
        <f>시기외!EE36*$G$3+EE35*(1-$G$3)</f>
        <v>1.0539132464696568E-3</v>
      </c>
      <c r="EF36" s="28">
        <f>외인!EF36</f>
        <v>237791.25</v>
      </c>
      <c r="EG36" s="28">
        <f>시기외!EG36*$G$3+EG35*(1-$G$3)</f>
        <v>4.7559034674591531E-4</v>
      </c>
      <c r="EH36" s="28">
        <f>외인!EH36</f>
        <v>160915.57</v>
      </c>
      <c r="EI36" s="28">
        <f>시기외!EI36*$G$3+EI35*(1-$G$3)</f>
        <v>-7.3702548051947803E-4</v>
      </c>
      <c r="EJ36" s="28">
        <f>외인!EJ36</f>
        <v>94145.06</v>
      </c>
      <c r="EK36" s="28">
        <f>시기외!EK36*$G$3+EK35*(1-$G$3)</f>
        <v>1.1843518891101322E-3</v>
      </c>
      <c r="EL36" s="28">
        <f>외인!EL36</f>
        <v>31391.47</v>
      </c>
      <c r="EM36" s="28">
        <f>시기외!EM36*$G$3+EM35*(1-$G$3)</f>
        <v>-1.9764603108597969E-3</v>
      </c>
      <c r="EN36" s="28">
        <f>외인!EN36</f>
        <v>40075.93</v>
      </c>
      <c r="EO36" s="28">
        <f>시기외!EO36*$G$3+EO35*(1-$G$3)</f>
        <v>2.0387886529772536E-3</v>
      </c>
      <c r="EP36" s="28">
        <f>외인!EP36</f>
        <v>175112.83</v>
      </c>
      <c r="EQ36" s="28">
        <f>시기외!EQ36*$G$3+EQ35*(1-$G$3)</f>
        <v>1.2511239600855394E-4</v>
      </c>
      <c r="ER36" s="28">
        <f>외인!ER36</f>
        <v>13618.61</v>
      </c>
      <c r="ES36" s="28">
        <f>시기외!ES36*$G$3+ES35*(1-$G$3)</f>
        <v>5.6002077597545213E-4</v>
      </c>
      <c r="ET36" s="28">
        <f>외인!ET36</f>
        <v>110903</v>
      </c>
      <c r="EU36" s="28">
        <f>시기외!EU36*$G$3+EU35*(1-$G$3)</f>
        <v>1.1808974740300997E-3</v>
      </c>
      <c r="EV36" s="28">
        <f>외인!EV36</f>
        <v>42421.07</v>
      </c>
      <c r="EW36" s="28">
        <f>시기외!EW36*$G$3+EW35*(1-$G$3)</f>
        <v>-5.4148288572979791E-4</v>
      </c>
      <c r="EX36" s="28">
        <f>외인!EX36</f>
        <v>52461.48</v>
      </c>
      <c r="EY36" s="28">
        <f>시기외!EY36*$G$3+EY35*(1-$G$3)</f>
        <v>3.0179330374928691E-4</v>
      </c>
    </row>
    <row r="37" spans="1:155">
      <c r="A37" s="27">
        <f>외인!A37</f>
        <v>46118</v>
      </c>
      <c r="B37" s="28">
        <f>외인!B37</f>
        <v>4352651.26</v>
      </c>
      <c r="C37" s="28">
        <f>시기외!C37*$G$3+C36*(1-$G$3)</f>
        <v>-1.8332196178395871E-3</v>
      </c>
      <c r="D37" s="28">
        <f>외인!D37</f>
        <v>579662.86</v>
      </c>
      <c r="E37" s="28">
        <f>시기외!E37*$G$3+E36*(1-$G$3)</f>
        <v>1.227234679639054E-3</v>
      </c>
      <c r="F37" s="28">
        <f>외인!F37</f>
        <v>1891166.64</v>
      </c>
      <c r="G37" s="28">
        <f>시기외!G37*$G$3+G36*(1-$G$3)</f>
        <v>-3.1619763048356866E-3</v>
      </c>
      <c r="H37" s="28">
        <f>외인!H37</f>
        <v>293902.92</v>
      </c>
      <c r="I37" s="28">
        <f>시기외!I37*$G$3+I36*(1-$G$3)</f>
        <v>1.1683510288582762E-3</v>
      </c>
      <c r="J37" s="28">
        <f>외인!J37</f>
        <v>38456.959999999999</v>
      </c>
      <c r="K37" s="28">
        <f>시기외!K37*$G$3+K36*(1-$G$3)</f>
        <v>2.2727044235308145E-3</v>
      </c>
      <c r="L37" s="28">
        <f>외인!L37</f>
        <v>272544.98</v>
      </c>
      <c r="M37" s="28">
        <f>시기외!M37*$G$3+M36*(1-$G$3)</f>
        <v>1.1444315697695209E-3</v>
      </c>
      <c r="N37" s="28">
        <f>외인!N37</f>
        <v>221205.45</v>
      </c>
      <c r="O37" s="28">
        <f>시기외!O37*$G$3+O36*(1-$G$3)</f>
        <v>-3.3171627748448092E-3</v>
      </c>
      <c r="P37" s="28">
        <f>외인!P37</f>
        <v>191506.29</v>
      </c>
      <c r="Q37" s="28">
        <f>시기외!Q37*$G$3+Q36*(1-$G$3)</f>
        <v>8.2738908582657327E-4</v>
      </c>
      <c r="R37" s="28">
        <f>외인!R37</f>
        <v>118716.01</v>
      </c>
      <c r="S37" s="28">
        <f>시기외!S37*$G$3+S36*(1-$G$3)</f>
        <v>-1.0651383991197973E-3</v>
      </c>
      <c r="T37" s="28">
        <f>외인!T37</f>
        <v>8518.7199999999993</v>
      </c>
      <c r="U37" s="28">
        <f>시기외!U37*$G$3+U36*(1-$G$3)</f>
        <v>-2.6067745000167347E-3</v>
      </c>
      <c r="V37" s="28">
        <f>외인!V37</f>
        <v>98855.11</v>
      </c>
      <c r="W37" s="28">
        <f>시기외!W37*$G$3+W36*(1-$G$3)</f>
        <v>2.9227904177253311E-3</v>
      </c>
      <c r="X37" s="28">
        <f>외인!X37</f>
        <v>1871908.24</v>
      </c>
      <c r="Y37" s="28">
        <f>시기외!Y37*$G$3+Y36*(1-$G$3)</f>
        <v>-3.6706458329861511E-3</v>
      </c>
      <c r="Z37" s="28">
        <f>외인!Z37</f>
        <v>42597.13</v>
      </c>
      <c r="AA37" s="28">
        <f>시기외!AA37*$G$3+AA36*(1-$G$3)</f>
        <v>-5.3427388522739512E-4</v>
      </c>
      <c r="AB37" s="28">
        <f>외인!AB37</f>
        <v>197043.05</v>
      </c>
      <c r="AC37" s="28">
        <f>시기외!AC37*$G$3+AC36*(1-$G$3)</f>
        <v>-7.7779818361919031E-5</v>
      </c>
      <c r="AD37" s="28">
        <f>외인!AD37</f>
        <v>18448.939999999999</v>
      </c>
      <c r="AE37" s="28">
        <f>시기외!AE37*$G$3+AE36*(1-$G$3)</f>
        <v>-1.5611124472395246E-3</v>
      </c>
      <c r="AF37" s="28">
        <f>외인!AF37</f>
        <v>24155.77</v>
      </c>
      <c r="AG37" s="28">
        <f>시기외!AG37*$G$3+AG36*(1-$G$3)</f>
        <v>-6.06349957476077E-4</v>
      </c>
      <c r="AH37" s="28">
        <f>외인!AH37</f>
        <v>181804.38</v>
      </c>
      <c r="AI37" s="28">
        <f>시기외!AI37*$G$3+AI36*(1-$G$3)</f>
        <v>-2.3828379507634512E-4</v>
      </c>
      <c r="AJ37" s="28">
        <f>외인!AJ37</f>
        <v>102463.77</v>
      </c>
      <c r="AK37" s="28">
        <f>시기외!AK37*$G$3+AK36*(1-$G$3)</f>
        <v>-1.7225425074238166E-3</v>
      </c>
      <c r="AL37" s="28">
        <f>외인!AL37</f>
        <v>81691.12</v>
      </c>
      <c r="AM37" s="28">
        <f>시기외!AM37*$G$3+AM36*(1-$G$3)</f>
        <v>-3.9483870606859846E-5</v>
      </c>
      <c r="AN37" s="28">
        <f>외인!AN37</f>
        <v>157492.35</v>
      </c>
      <c r="AO37" s="28">
        <f>시기외!AO37*$G$3+AO36*(1-$G$3)</f>
        <v>-4.5571615662469448E-3</v>
      </c>
      <c r="AP37" s="28">
        <f>외인!AP37</f>
        <v>113122.44</v>
      </c>
      <c r="AQ37" s="28">
        <f>시기외!AQ37*$G$3+AQ36*(1-$G$3)</f>
        <v>1.1148621733010702E-3</v>
      </c>
      <c r="AR37" s="28">
        <f>외인!AR37</f>
        <v>22405.77</v>
      </c>
      <c r="AS37" s="28">
        <f>시기외!AS37*$G$3+AS36*(1-$G$3)</f>
        <v>-1.7514593509513031E-3</v>
      </c>
      <c r="AT37" s="28">
        <f>외인!AT37</f>
        <v>72856.97</v>
      </c>
      <c r="AU37" s="28">
        <f>시기외!AU37*$G$3+AU36*(1-$G$3)</f>
        <v>-1.9572071575082602E-4</v>
      </c>
      <c r="AV37" s="28">
        <f>외인!AV37</f>
        <v>47225.48</v>
      </c>
      <c r="AW37" s="28">
        <f>시기외!AW37*$G$3+AW36*(1-$G$3)</f>
        <v>5.61164245823973E-4</v>
      </c>
      <c r="AX37" s="28">
        <f>외인!AX37</f>
        <v>60093.47</v>
      </c>
      <c r="AY37" s="28">
        <f>시기외!AY37*$G$3+AY36*(1-$G$3)</f>
        <v>-2.1570309416988772E-3</v>
      </c>
      <c r="AZ37" s="28">
        <f>외인!AZ37</f>
        <v>2006609.01</v>
      </c>
      <c r="BA37" s="28">
        <f>시기외!BA37*$G$3+BA36*(1-$G$3)</f>
        <v>-3.3448096970751318E-3</v>
      </c>
      <c r="BB37" s="28">
        <f>외인!BB37</f>
        <v>95552.08</v>
      </c>
      <c r="BC37" s="28">
        <f>시기외!BC37*$G$3+BC36*(1-$G$3)</f>
        <v>-9.5510574683555475E-5</v>
      </c>
      <c r="BD37" s="28">
        <f>외인!BD37</f>
        <v>35295.32</v>
      </c>
      <c r="BE37" s="28">
        <f>시기외!BE37*$G$3+BE36*(1-$G$3)</f>
        <v>-4.4950324327580745E-3</v>
      </c>
      <c r="BF37" s="28">
        <f>외인!BF37</f>
        <v>0</v>
      </c>
      <c r="BG37" s="28" t="e">
        <f>시기외!BG37*$G$3+BG36*(1-$G$3)</f>
        <v>#DIV/0!</v>
      </c>
      <c r="BH37" s="28">
        <f>외인!BH37</f>
        <v>90203.45</v>
      </c>
      <c r="BI37" s="28">
        <f>시기외!BI37*$G$3+BI36*(1-$G$3)</f>
        <v>6.2763685898501603E-4</v>
      </c>
      <c r="BJ37" s="28">
        <f>외인!BJ37</f>
        <v>115342.04</v>
      </c>
      <c r="BK37" s="28">
        <f>시기외!BK37*$G$3+BK36*(1-$G$3)</f>
        <v>-8.1764967502460023E-5</v>
      </c>
      <c r="BL37" s="28">
        <f>외인!BL37</f>
        <v>46497.89</v>
      </c>
      <c r="BM37" s="28">
        <f>시기외!BM37*$G$3+BM36*(1-$G$3)</f>
        <v>-1.4216546226039522E-3</v>
      </c>
      <c r="BN37" s="28">
        <f>외인!BN37</f>
        <v>44744.42</v>
      </c>
      <c r="BO37" s="28">
        <f>시기외!BO37*$G$3+BO36*(1-$G$3)</f>
        <v>-1.519831270775144E-3</v>
      </c>
      <c r="BP37" s="28">
        <f>외인!BP37</f>
        <v>69707.789999999994</v>
      </c>
      <c r="BQ37" s="28">
        <f>시기외!BQ37*$G$3+BQ36*(1-$G$3)</f>
        <v>-1.8919656753393073E-3</v>
      </c>
      <c r="BR37" s="28">
        <f>외인!BR37</f>
        <v>235198.28</v>
      </c>
      <c r="BS37" s="28">
        <f>시기외!BS37*$G$3+BS36*(1-$G$3)</f>
        <v>8.3399568586660887E-4</v>
      </c>
      <c r="BT37" s="28">
        <f>외인!BT37</f>
        <v>1905606.64</v>
      </c>
      <c r="BU37" s="28">
        <f>시기외!BU37*$G$3+BU36*(1-$G$3)</f>
        <v>-3.5763734054481125E-3</v>
      </c>
      <c r="BV37" s="28">
        <f>외인!BV37</f>
        <v>361292.83</v>
      </c>
      <c r="BW37" s="28">
        <f>시기외!BW37*$G$3+BW36*(1-$G$3)</f>
        <v>-3.0129056236202485E-6</v>
      </c>
      <c r="BX37" s="28">
        <f>외인!BX37</f>
        <v>71682.03</v>
      </c>
      <c r="BY37" s="28">
        <f>시기외!BY37*$G$3+BY36*(1-$G$3)</f>
        <v>-8.1652104736201206E-4</v>
      </c>
      <c r="BZ37" s="28">
        <f>외인!BZ37</f>
        <v>239183.48</v>
      </c>
      <c r="CA37" s="28">
        <f>시기외!CA37*$G$3+CA36*(1-$G$3)</f>
        <v>-3.0379219690172044E-3</v>
      </c>
      <c r="CB37" s="28">
        <f>외인!CB37</f>
        <v>11739.19</v>
      </c>
      <c r="CC37" s="28">
        <f>시기외!CC37*$G$3+CC36*(1-$G$3)</f>
        <v>-1.4854047299908682E-3</v>
      </c>
      <c r="CD37" s="28">
        <f>외인!CD37</f>
        <v>28825.39</v>
      </c>
      <c r="CE37" s="28">
        <f>시기외!CE37*$G$3+CE36*(1-$G$3)</f>
        <v>-2.24672857561587E-3</v>
      </c>
      <c r="CF37" s="28">
        <f>외인!CF37</f>
        <v>23549.65</v>
      </c>
      <c r="CG37" s="28">
        <f>시기외!CG37*$G$3+CG36*(1-$G$3)</f>
        <v>1.2293087630434252E-3</v>
      </c>
      <c r="CH37" s="28">
        <f>외인!CH37</f>
        <v>65699.34</v>
      </c>
      <c r="CI37" s="28">
        <f>시기외!CI37*$G$3+CI36*(1-$G$3)</f>
        <v>3.3565135046908828E-4</v>
      </c>
      <c r="CJ37" s="28">
        <f>외인!CJ37</f>
        <v>359422.36</v>
      </c>
      <c r="CK37" s="28">
        <f>시기외!CK37*$G$3+CK36*(1-$G$3)</f>
        <v>6.9730979039941217E-4</v>
      </c>
      <c r="CL37" s="28">
        <f>외인!CL37</f>
        <v>224539.19</v>
      </c>
      <c r="CM37" s="28">
        <f>시기외!CM37*$G$3+CM36*(1-$G$3)</f>
        <v>-2.3629955876570914E-4</v>
      </c>
      <c r="CN37" s="28">
        <f>외인!CN37</f>
        <v>112729.89</v>
      </c>
      <c r="CO37" s="28">
        <f>시기외!CO37*$G$3+CO36*(1-$G$3)</f>
        <v>-5.9671134194501493E-4</v>
      </c>
      <c r="CP37" s="28">
        <f>외인!CP37</f>
        <v>96098.15</v>
      </c>
      <c r="CQ37" s="28">
        <f>시기외!CQ37*$G$3+CQ36*(1-$G$3)</f>
        <v>-8.0782841600464788E-5</v>
      </c>
      <c r="CR37" s="28">
        <f>외인!CR37</f>
        <v>151345.72</v>
      </c>
      <c r="CS37" s="28">
        <f>시기외!CS37*$G$3+CS36*(1-$G$3)</f>
        <v>-7.7871741013227488E-4</v>
      </c>
      <c r="CT37" s="28">
        <f>외인!CT37</f>
        <v>111641.22</v>
      </c>
      <c r="CU37" s="28">
        <f>시기외!CU37*$G$3+CU36*(1-$G$3)</f>
        <v>2.1450883398768782E-3</v>
      </c>
      <c r="CV37" s="28">
        <f>외인!CV37</f>
        <v>1905606.64</v>
      </c>
      <c r="CW37" s="28">
        <f>시기외!CW37*$G$3+CW36*(1-$G$3)</f>
        <v>-3.5763734054481125E-3</v>
      </c>
      <c r="CX37" s="28">
        <f>외인!CX37</f>
        <v>208146.2</v>
      </c>
      <c r="CY37" s="28">
        <f>시기외!CY37*$G$3+CY36*(1-$G$3)</f>
        <v>1.9747558527123542E-3</v>
      </c>
      <c r="CZ37" s="28">
        <f>외인!CZ37</f>
        <v>16019.88</v>
      </c>
      <c r="DA37" s="28">
        <f>시기외!DA37*$G$3+DA36*(1-$G$3)</f>
        <v>-1.1769116320538519E-3</v>
      </c>
      <c r="DB37" s="28">
        <f>외인!DB37</f>
        <v>35295.32</v>
      </c>
      <c r="DC37" s="28">
        <f>시기외!DC37*$G$3+DC36*(1-$G$3)</f>
        <v>-4.4950324327580745E-3</v>
      </c>
      <c r="DD37" s="28">
        <f>외인!DD37</f>
        <v>8518.7199999999993</v>
      </c>
      <c r="DE37" s="28">
        <f>시기외!DE37*$G$3+DE36*(1-$G$3)</f>
        <v>-2.6067745000167347E-3</v>
      </c>
      <c r="DF37" s="28">
        <f>외인!DF37</f>
        <v>53818.83</v>
      </c>
      <c r="DG37" s="28">
        <f>시기외!DG37*$G$3+DG36*(1-$G$3)</f>
        <v>-8.8446595655972083E-4</v>
      </c>
      <c r="DH37" s="28">
        <f>외인!DH37</f>
        <v>21011.81</v>
      </c>
      <c r="DI37" s="28">
        <f>시기외!DI37*$G$3+DI36*(1-$G$3)</f>
        <v>-2.6821039035237878E-3</v>
      </c>
      <c r="DJ37" s="28">
        <f>외인!DJ37</f>
        <v>551753.81999999995</v>
      </c>
      <c r="DK37" s="28">
        <f>시기외!DK37*$G$3+DK36*(1-$G$3)</f>
        <v>4.8273242096324493E-4</v>
      </c>
      <c r="DL37" s="28">
        <f>외인!DL37</f>
        <v>88727.39</v>
      </c>
      <c r="DM37" s="28">
        <f>시기외!DM37*$G$3+DM36*(1-$G$3)</f>
        <v>-7.3286132416568628E-4</v>
      </c>
      <c r="DN37" s="28">
        <f>외인!DN37</f>
        <v>1905606.64</v>
      </c>
      <c r="DO37" s="28">
        <f>시기외!DO37*$G$3+DO36*(1-$G$3)</f>
        <v>-3.5763734054481125E-3</v>
      </c>
      <c r="DP37" s="28">
        <f>외인!DP37</f>
        <v>76330.649999999994</v>
      </c>
      <c r="DQ37" s="28">
        <f>시기외!DQ37*$G$3+DQ36*(1-$G$3)</f>
        <v>1.7378955089121888E-3</v>
      </c>
      <c r="DR37" s="28">
        <f>외인!DR37</f>
        <v>40138.839999999997</v>
      </c>
      <c r="DS37" s="28">
        <f>시기외!DS37*$G$3+DS36*(1-$G$3)</f>
        <v>1.9693359980763598E-3</v>
      </c>
      <c r="DT37" s="28">
        <f>외인!DT37</f>
        <v>118716.01</v>
      </c>
      <c r="DU37" s="28">
        <f>시기외!DU37*$G$3+DU36*(1-$G$3)</f>
        <v>-1.0651383991197973E-3</v>
      </c>
      <c r="DV37" s="28">
        <f>외인!DV37</f>
        <v>32336.84</v>
      </c>
      <c r="DW37" s="28">
        <f>시기외!DW37*$G$3+DW36*(1-$G$3)</f>
        <v>2.1065832377877101E-4</v>
      </c>
      <c r="DX37" s="28">
        <f>외인!DX37</f>
        <v>98855.11</v>
      </c>
      <c r="DY37" s="28">
        <f>시기외!DY37*$G$3+DY36*(1-$G$3)</f>
        <v>2.9227904177253311E-3</v>
      </c>
      <c r="DZ37" s="28">
        <f>외인!DZ37</f>
        <v>8431.19</v>
      </c>
      <c r="EA37" s="28">
        <f>시기외!EA37*$G$3+EA36*(1-$G$3)</f>
        <v>-8.2322942260650077E-4</v>
      </c>
      <c r="EB37" s="28">
        <f>외인!EB37</f>
        <v>11907.67</v>
      </c>
      <c r="EC37" s="28">
        <f>시기외!EC37*$G$3+EC36*(1-$G$3)</f>
        <v>-6.5062898924174743E-4</v>
      </c>
      <c r="ED37" s="28">
        <f>외인!ED37</f>
        <v>9863.26</v>
      </c>
      <c r="EE37" s="28">
        <f>시기외!EE37*$G$3+EE36*(1-$G$3)</f>
        <v>9.6705878097234053E-4</v>
      </c>
      <c r="EF37" s="28">
        <f>외인!EF37</f>
        <v>235898.11</v>
      </c>
      <c r="EG37" s="28">
        <f>시기외!EG37*$G$3+EG36*(1-$G$3)</f>
        <v>3.4343634682726989E-4</v>
      </c>
      <c r="EH37" s="28">
        <f>외인!EH37</f>
        <v>162938.1</v>
      </c>
      <c r="EI37" s="28">
        <f>시기외!EI37*$G$3+EI36*(1-$G$3)</f>
        <v>-7.1918206206909917E-4</v>
      </c>
      <c r="EJ37" s="28">
        <f>외인!EJ37</f>
        <v>93999.91</v>
      </c>
      <c r="EK37" s="28">
        <f>시기외!EK37*$G$3+EK36*(1-$G$3)</f>
        <v>1.2358657516827569E-3</v>
      </c>
      <c r="EL37" s="28">
        <f>외인!EL37</f>
        <v>31286.82</v>
      </c>
      <c r="EM37" s="28">
        <f>시기외!EM37*$G$3+EM36*(1-$G$3)</f>
        <v>-1.9483638555638429E-3</v>
      </c>
      <c r="EN37" s="28">
        <f>외인!EN37</f>
        <v>40138.839999999997</v>
      </c>
      <c r="EO37" s="28">
        <f>시기외!EO37*$G$3+EO36*(1-$G$3)</f>
        <v>1.9693359980763598E-3</v>
      </c>
      <c r="EP37" s="28">
        <f>외인!EP37</f>
        <v>172154.01</v>
      </c>
      <c r="EQ37" s="28">
        <f>시기외!EQ37*$G$3+EQ36*(1-$G$3)</f>
        <v>4.6373743999889949E-4</v>
      </c>
      <c r="ER37" s="28">
        <f>외인!ER37</f>
        <v>13087.32</v>
      </c>
      <c r="ES37" s="28">
        <f>시기외!ES37*$G$3+ES36*(1-$G$3)</f>
        <v>6.5171727303243358E-4</v>
      </c>
      <c r="ET37" s="28">
        <f>외인!ET37</f>
        <v>113122.44</v>
      </c>
      <c r="EU37" s="28">
        <f>시기외!EU37*$G$3+EU36*(1-$G$3)</f>
        <v>1.1148621733010702E-3</v>
      </c>
      <c r="EV37" s="28">
        <f>외인!EV37</f>
        <v>42597.13</v>
      </c>
      <c r="EW37" s="28">
        <f>시기외!EW37*$G$3+EW36*(1-$G$3)</f>
        <v>-5.3427388522739512E-4</v>
      </c>
      <c r="EX37" s="28">
        <f>외인!EX37</f>
        <v>53501.02</v>
      </c>
      <c r="EY37" s="28">
        <f>시기외!EY37*$G$3+EY36*(1-$G$3)</f>
        <v>3.0477524817139649E-4</v>
      </c>
    </row>
    <row r="38" spans="1:155">
      <c r="A38" s="27">
        <f>외인!A38</f>
        <v>46119</v>
      </c>
      <c r="B38" s="28">
        <f>외인!B38</f>
        <v>4388134.4400000004</v>
      </c>
      <c r="C38" s="28">
        <f>시기외!C38*$G$3+C37*(1-$G$3)</f>
        <v>-1.6298585142755873E-3</v>
      </c>
      <c r="D38" s="28">
        <f>외인!D38</f>
        <v>573926.65</v>
      </c>
      <c r="E38" s="28">
        <f>시기외!E38*$G$3+E37*(1-$G$3)</f>
        <v>1.0951746128396332E-3</v>
      </c>
      <c r="F38" s="28">
        <f>외인!F38</f>
        <v>1909105.01</v>
      </c>
      <c r="G38" s="28">
        <f>시기외!G38*$G$3+G37*(1-$G$3)</f>
        <v>-2.8915484509244894E-3</v>
      </c>
      <c r="H38" s="28">
        <f>외인!H38</f>
        <v>294440.92</v>
      </c>
      <c r="I38" s="28">
        <f>시기외!I38*$G$3+I37*(1-$G$3)</f>
        <v>1.3673394857264022E-3</v>
      </c>
      <c r="J38" s="28">
        <f>외인!J38</f>
        <v>37566.519999999997</v>
      </c>
      <c r="K38" s="28">
        <f>시기외!K38*$G$3+K37*(1-$G$3)</f>
        <v>2.1097192733952408E-3</v>
      </c>
      <c r="L38" s="28">
        <f>외인!L38</f>
        <v>272646.38</v>
      </c>
      <c r="M38" s="28">
        <f>시기외!M38*$G$3+M37*(1-$G$3)</f>
        <v>1.3575484515041102E-3</v>
      </c>
      <c r="N38" s="28">
        <f>외인!N38</f>
        <v>221389.4</v>
      </c>
      <c r="O38" s="28">
        <f>시기외!O38*$G$3+O37*(1-$G$3)</f>
        <v>-3.1263226712468129E-3</v>
      </c>
      <c r="P38" s="28">
        <f>외인!P38</f>
        <v>192207.15</v>
      </c>
      <c r="Q38" s="28">
        <f>시기외!Q38*$G$3+Q37*(1-$G$3)</f>
        <v>7.7806340772631024E-4</v>
      </c>
      <c r="R38" s="28">
        <f>외인!R38</f>
        <v>118518.97</v>
      </c>
      <c r="S38" s="28">
        <f>시기외!S38*$G$3+S37*(1-$G$3)</f>
        <v>-1.1461511492798977E-3</v>
      </c>
      <c r="T38" s="28">
        <f>외인!T38</f>
        <v>8428.0499999999993</v>
      </c>
      <c r="U38" s="28">
        <f>시기외!U38*$G$3+U37*(1-$G$3)</f>
        <v>-2.3740417333109696E-3</v>
      </c>
      <c r="V38" s="28">
        <f>외인!V38</f>
        <v>99456.3</v>
      </c>
      <c r="W38" s="28">
        <f>시기외!W38*$G$3+W37*(1-$G$3)</f>
        <v>2.8108485150654464E-3</v>
      </c>
      <c r="X38" s="28">
        <f>외인!X38</f>
        <v>1914030.24</v>
      </c>
      <c r="Y38" s="28">
        <f>시기외!Y38*$G$3+Y37*(1-$G$3)</f>
        <v>-3.3198228946097002E-3</v>
      </c>
      <c r="Z38" s="28">
        <f>외인!Z38</f>
        <v>42438.16</v>
      </c>
      <c r="AA38" s="28">
        <f>시기외!AA38*$G$3+AA37*(1-$G$3)</f>
        <v>-5.2894395011954807E-4</v>
      </c>
      <c r="AB38" s="28">
        <f>외인!AB38</f>
        <v>194674.19</v>
      </c>
      <c r="AC38" s="28">
        <f>시기외!AC38*$G$3+AC37*(1-$G$3)</f>
        <v>-6.7634958097375291E-5</v>
      </c>
      <c r="AD38" s="28">
        <f>외인!AD38</f>
        <v>18389.62</v>
      </c>
      <c r="AE38" s="28">
        <f>시기외!AE38*$G$3+AE37*(1-$G$3)</f>
        <v>-1.6534420505620233E-3</v>
      </c>
      <c r="AF38" s="28">
        <f>외인!AF38</f>
        <v>24129.759999999998</v>
      </c>
      <c r="AG38" s="28">
        <f>시기외!AG38*$G$3+AG37*(1-$G$3)</f>
        <v>-3.9836618802565889E-4</v>
      </c>
      <c r="AH38" s="28">
        <f>외인!AH38</f>
        <v>180614.49</v>
      </c>
      <c r="AI38" s="28">
        <f>시기외!AI38*$G$3+AI37*(1-$G$3)</f>
        <v>-2.6992987334607181E-4</v>
      </c>
      <c r="AJ38" s="28">
        <f>외인!AJ38</f>
        <v>101645.54</v>
      </c>
      <c r="AK38" s="28">
        <f>시기외!AK38*$G$3+AK37*(1-$G$3)</f>
        <v>-1.7426350154341348E-3</v>
      </c>
      <c r="AL38" s="28">
        <f>외인!AL38</f>
        <v>81171.86</v>
      </c>
      <c r="AM38" s="28">
        <f>시기외!AM38*$G$3+AM37*(1-$G$3)</f>
        <v>-4.2846667793381508E-5</v>
      </c>
      <c r="AN38" s="28">
        <f>외인!AN38</f>
        <v>157991.99</v>
      </c>
      <c r="AO38" s="28">
        <f>시기외!AO38*$G$3+AO37*(1-$G$3)</f>
        <v>-4.2977695953357181E-3</v>
      </c>
      <c r="AP38" s="28">
        <f>외인!AP38</f>
        <v>111514.05</v>
      </c>
      <c r="AQ38" s="28">
        <f>시기외!AQ38*$G$3+AQ37*(1-$G$3)</f>
        <v>9.9803730209751021E-4</v>
      </c>
      <c r="AR38" s="28">
        <f>외인!AR38</f>
        <v>22423.91</v>
      </c>
      <c r="AS38" s="28">
        <f>시기외!AS38*$G$3+AS37*(1-$G$3)</f>
        <v>-1.9266540695966456E-3</v>
      </c>
      <c r="AT38" s="28">
        <f>외인!AT38</f>
        <v>72865.61</v>
      </c>
      <c r="AU38" s="28">
        <f>시기외!AU38*$G$3+AU37*(1-$G$3)</f>
        <v>-2.8337949496162697E-4</v>
      </c>
      <c r="AV38" s="28">
        <f>외인!AV38</f>
        <v>46778.59</v>
      </c>
      <c r="AW38" s="28">
        <f>시기외!AW38*$G$3+AW37*(1-$G$3)</f>
        <v>7.4842865511564889E-4</v>
      </c>
      <c r="AX38" s="28">
        <f>외인!AX38</f>
        <v>60579.6</v>
      </c>
      <c r="AY38" s="28">
        <f>시기외!AY38*$G$3+AY37*(1-$G$3)</f>
        <v>-2.0894711353103908E-3</v>
      </c>
      <c r="AZ38" s="28">
        <f>외인!AZ38</f>
        <v>2048208.66</v>
      </c>
      <c r="BA38" s="28">
        <f>시기외!BA38*$G$3+BA37*(1-$G$3)</f>
        <v>-2.9973784360433119E-3</v>
      </c>
      <c r="BB38" s="28">
        <f>외인!BB38</f>
        <v>94357.95</v>
      </c>
      <c r="BC38" s="28">
        <f>시기외!BC38*$G$3+BC37*(1-$G$3)</f>
        <v>-8.9511212066923664E-5</v>
      </c>
      <c r="BD38" s="28">
        <f>외인!BD38</f>
        <v>34910.26</v>
      </c>
      <c r="BE38" s="28">
        <f>시기외!BE38*$G$3+BE37*(1-$G$3)</f>
        <v>-4.327804186654606E-3</v>
      </c>
      <c r="BF38" s="28">
        <f>외인!BF38</f>
        <v>0</v>
      </c>
      <c r="BG38" s="28" t="e">
        <f>시기외!BG38*$G$3+BG37*(1-$G$3)</f>
        <v>#DIV/0!</v>
      </c>
      <c r="BH38" s="28">
        <f>외인!BH38</f>
        <v>88029.43</v>
      </c>
      <c r="BI38" s="28">
        <f>시기외!BI38*$G$3+BI37*(1-$G$3)</f>
        <v>8.9537516814969275E-4</v>
      </c>
      <c r="BJ38" s="28">
        <f>외인!BJ38</f>
        <v>115439.09</v>
      </c>
      <c r="BK38" s="28">
        <f>시기외!BK38*$G$3+BK37*(1-$G$3)</f>
        <v>-7.0236931262124622E-6</v>
      </c>
      <c r="BL38" s="28">
        <f>외인!BL38</f>
        <v>46063.99</v>
      </c>
      <c r="BM38" s="28">
        <f>시기외!BM38*$G$3+BM37*(1-$G$3)</f>
        <v>-1.4750472018317511E-3</v>
      </c>
      <c r="BN38" s="28">
        <f>외인!BN38</f>
        <v>44409.08</v>
      </c>
      <c r="BO38" s="28">
        <f>시기외!BO38*$G$3+BO37*(1-$G$3)</f>
        <v>-1.3612145452960886E-3</v>
      </c>
      <c r="BP38" s="28">
        <f>외인!BP38</f>
        <v>70286.929999999993</v>
      </c>
      <c r="BQ38" s="28">
        <f>시기외!BQ38*$G$3+BQ37*(1-$G$3)</f>
        <v>-1.8752400969929105E-3</v>
      </c>
      <c r="BR38" s="28">
        <f>외인!BR38</f>
        <v>232547.04</v>
      </c>
      <c r="BS38" s="28">
        <f>시기외!BS38*$G$3+BS37*(1-$G$3)</f>
        <v>7.6245835442763073E-4</v>
      </c>
      <c r="BT38" s="28">
        <f>외인!BT38</f>
        <v>1947657.66</v>
      </c>
      <c r="BU38" s="28">
        <f>시기외!BU38*$G$3+BU37*(1-$G$3)</f>
        <v>-3.2338574716753669E-3</v>
      </c>
      <c r="BV38" s="28">
        <f>외인!BV38</f>
        <v>367670.81</v>
      </c>
      <c r="BW38" s="28">
        <f>시기외!BW38*$G$3+BW37*(1-$G$3)</f>
        <v>2.3572073069856014E-4</v>
      </c>
      <c r="BX38" s="28">
        <f>외인!BX38</f>
        <v>71419.539999999994</v>
      </c>
      <c r="BY38" s="28">
        <f>시기외!BY38*$G$3+BY37*(1-$G$3)</f>
        <v>-7.7572345880819063E-4</v>
      </c>
      <c r="BZ38" s="28">
        <f>외인!BZ38</f>
        <v>239163.85</v>
      </c>
      <c r="CA38" s="28">
        <f>시기외!CA38*$G$3+CA37*(1-$G$3)</f>
        <v>-2.8666675745741277E-3</v>
      </c>
      <c r="CB38" s="28">
        <f>외인!CB38</f>
        <v>11719.22</v>
      </c>
      <c r="CC38" s="28">
        <f>시기외!CC38*$G$3+CC37*(1-$G$3)</f>
        <v>-1.6857227967930412E-3</v>
      </c>
      <c r="CD38" s="28">
        <f>외인!CD38</f>
        <v>27977.38</v>
      </c>
      <c r="CE38" s="28">
        <f>시기외!CE38*$G$3+CE37*(1-$G$3)</f>
        <v>-2.3211072367134238E-3</v>
      </c>
      <c r="CF38" s="28">
        <f>외인!CF38</f>
        <v>23595.91</v>
      </c>
      <c r="CG38" s="28">
        <f>시기외!CG38*$G$3+CG37*(1-$G$3)</f>
        <v>1.1552009450956791E-3</v>
      </c>
      <c r="CH38" s="28">
        <f>외인!CH38</f>
        <v>64950.63</v>
      </c>
      <c r="CI38" s="28">
        <f>시기외!CI38*$G$3+CI37*(1-$G$3)</f>
        <v>4.6110188663066196E-4</v>
      </c>
      <c r="CJ38" s="28">
        <f>외인!CJ38</f>
        <v>356899.82</v>
      </c>
      <c r="CK38" s="28">
        <f>시기외!CK38*$G$3+CK37*(1-$G$3)</f>
        <v>5.7844673559310459E-4</v>
      </c>
      <c r="CL38" s="28">
        <f>외인!CL38</f>
        <v>221954.81</v>
      </c>
      <c r="CM38" s="28">
        <f>시기외!CM38*$G$3+CM37*(1-$G$3)</f>
        <v>-2.2351489972602151E-4</v>
      </c>
      <c r="CN38" s="28">
        <f>외인!CN38</f>
        <v>111228.84</v>
      </c>
      <c r="CO38" s="28">
        <f>시기외!CO38*$G$3+CO37*(1-$G$3)</f>
        <v>-5.6062190728015018E-4</v>
      </c>
      <c r="CP38" s="28">
        <f>외인!CP38</f>
        <v>94898.64</v>
      </c>
      <c r="CQ38" s="28">
        <f>시기외!CQ38*$G$3+CQ37*(1-$G$3)</f>
        <v>-7.5782432896781898E-5</v>
      </c>
      <c r="CR38" s="28">
        <f>외인!CR38</f>
        <v>150523.79999999999</v>
      </c>
      <c r="CS38" s="28">
        <f>시기외!CS38*$G$3+CS37*(1-$G$3)</f>
        <v>-8.3747248250632561E-4</v>
      </c>
      <c r="CT38" s="28">
        <f>외인!CT38</f>
        <v>110585.44</v>
      </c>
      <c r="CU38" s="28">
        <f>시기외!CU38*$G$3+CU37*(1-$G$3)</f>
        <v>2.2266505218863494E-3</v>
      </c>
      <c r="CV38" s="28">
        <f>외인!CV38</f>
        <v>1947657.66</v>
      </c>
      <c r="CW38" s="28">
        <f>시기외!CW38*$G$3+CW37*(1-$G$3)</f>
        <v>-3.2338574716753669E-3</v>
      </c>
      <c r="CX38" s="28">
        <f>외인!CX38</f>
        <v>207927.44</v>
      </c>
      <c r="CY38" s="28">
        <f>시기외!CY38*$G$3+CY37*(1-$G$3)</f>
        <v>2.1206201524822921E-3</v>
      </c>
      <c r="CZ38" s="28">
        <f>외인!CZ38</f>
        <v>16130.85</v>
      </c>
      <c r="DA38" s="28">
        <f>시기외!DA38*$G$3+DA37*(1-$G$3)</f>
        <v>-1.2019173864983048E-3</v>
      </c>
      <c r="DB38" s="28">
        <f>외인!DB38</f>
        <v>34910.26</v>
      </c>
      <c r="DC38" s="28">
        <f>시기외!DC38*$G$3+DC37*(1-$G$3)</f>
        <v>-4.327804186654606E-3</v>
      </c>
      <c r="DD38" s="28">
        <f>외인!DD38</f>
        <v>8428.0499999999993</v>
      </c>
      <c r="DE38" s="28">
        <f>시기외!DE38*$G$3+DE37*(1-$G$3)</f>
        <v>-2.3740417333109696E-3</v>
      </c>
      <c r="DF38" s="28">
        <f>외인!DF38</f>
        <v>53624.98</v>
      </c>
      <c r="DG38" s="28">
        <f>시기외!DG38*$G$3+DG37*(1-$G$3)</f>
        <v>-8.2284532512570013E-4</v>
      </c>
      <c r="DH38" s="28">
        <f>외인!DH38</f>
        <v>20215.09</v>
      </c>
      <c r="DI38" s="28">
        <f>시기외!DI38*$G$3+DI37*(1-$G$3)</f>
        <v>-2.7770129383858284E-3</v>
      </c>
      <c r="DJ38" s="28">
        <f>외인!DJ38</f>
        <v>549157.43000000005</v>
      </c>
      <c r="DK38" s="28">
        <f>시기외!DK38*$G$3+DK37*(1-$G$3)</f>
        <v>5.2291976414138065E-4</v>
      </c>
      <c r="DL38" s="28">
        <f>외인!DL38</f>
        <v>87320.38</v>
      </c>
      <c r="DM38" s="28">
        <f>시기외!DM38*$G$3+DM37*(1-$G$3)</f>
        <v>-6.9272498153999851E-4</v>
      </c>
      <c r="DN38" s="28">
        <f>외인!DN38</f>
        <v>1947657.66</v>
      </c>
      <c r="DO38" s="28">
        <f>시기외!DO38*$G$3+DO37*(1-$G$3)</f>
        <v>-3.2338574716753669E-3</v>
      </c>
      <c r="DP38" s="28">
        <f>외인!DP38</f>
        <v>76062.48</v>
      </c>
      <c r="DQ38" s="28">
        <f>시기외!DQ38*$G$3+DQ37*(1-$G$3)</f>
        <v>1.4322027246635874E-3</v>
      </c>
      <c r="DR38" s="28">
        <f>외인!DR38</f>
        <v>39194.26</v>
      </c>
      <c r="DS38" s="28">
        <f>시기외!DS38*$G$3+DS37*(1-$G$3)</f>
        <v>1.842358472331019E-3</v>
      </c>
      <c r="DT38" s="28">
        <f>외인!DT38</f>
        <v>118518.97</v>
      </c>
      <c r="DU38" s="28">
        <f>시기외!DU38*$G$3+DU37*(1-$G$3)</f>
        <v>-1.1461511492798977E-3</v>
      </c>
      <c r="DV38" s="28">
        <f>외인!DV38</f>
        <v>31719.82</v>
      </c>
      <c r="DW38" s="28">
        <f>시기외!DW38*$G$3+DW37*(1-$G$3)</f>
        <v>2.3862998287775582E-4</v>
      </c>
      <c r="DX38" s="28">
        <f>외인!DX38</f>
        <v>99456.3</v>
      </c>
      <c r="DY38" s="28">
        <f>시기외!DY38*$G$3+DY37*(1-$G$3)</f>
        <v>2.8108485150654464E-3</v>
      </c>
      <c r="DZ38" s="28">
        <f>외인!DZ38</f>
        <v>8281.2999999999993</v>
      </c>
      <c r="EA38" s="28">
        <f>시기외!EA38*$G$3+EA37*(1-$G$3)</f>
        <v>-6.779900160414086E-4</v>
      </c>
      <c r="EB38" s="28">
        <f>외인!EB38</f>
        <v>11743.2</v>
      </c>
      <c r="EC38" s="28">
        <f>시기외!EC38*$G$3+EC37*(1-$G$3)</f>
        <v>-7.8233347545369743E-4</v>
      </c>
      <c r="ED38" s="28">
        <f>외인!ED38</f>
        <v>9700.14</v>
      </c>
      <c r="EE38" s="28">
        <f>시기외!EE38*$G$3+EE37*(1-$G$3)</f>
        <v>8.8366475310713724E-4</v>
      </c>
      <c r="EF38" s="28">
        <f>외인!EF38</f>
        <v>234108.96</v>
      </c>
      <c r="EG38" s="28">
        <f>시기외!EG38*$G$3+EG37*(1-$G$3)</f>
        <v>2.8477372080461808E-4</v>
      </c>
      <c r="EH38" s="28">
        <f>외인!EH38</f>
        <v>164564.45000000001</v>
      </c>
      <c r="EI38" s="28">
        <f>시기외!EI38*$G$3+EI37*(1-$G$3)</f>
        <v>-6.7014496444822572E-4</v>
      </c>
      <c r="EJ38" s="28">
        <f>외인!EJ38</f>
        <v>92418.18</v>
      </c>
      <c r="EK38" s="28">
        <f>시기외!EK38*$G$3+EK37*(1-$G$3)</f>
        <v>1.2205517345466126E-3</v>
      </c>
      <c r="EL38" s="28">
        <f>외인!EL38</f>
        <v>30431.31</v>
      </c>
      <c r="EM38" s="28">
        <f>시기외!EM38*$G$3+EM37*(1-$G$3)</f>
        <v>-2.0207034234690125E-3</v>
      </c>
      <c r="EN38" s="28">
        <f>외인!EN38</f>
        <v>39194.26</v>
      </c>
      <c r="EO38" s="28">
        <f>시기외!EO38*$G$3+EO37*(1-$G$3)</f>
        <v>1.842358472331019E-3</v>
      </c>
      <c r="EP38" s="28">
        <f>외인!EP38</f>
        <v>177621.55</v>
      </c>
      <c r="EQ38" s="28">
        <f>시기외!EQ38*$G$3+EQ37*(1-$G$3)</f>
        <v>8.7993244983420454E-4</v>
      </c>
      <c r="ER38" s="28">
        <f>외인!ER38</f>
        <v>12694.48</v>
      </c>
      <c r="ES38" s="28">
        <f>시기외!ES38*$G$3+ES37*(1-$G$3)</f>
        <v>5.3937207704427492E-4</v>
      </c>
      <c r="ET38" s="28">
        <f>외인!ET38</f>
        <v>111514.05</v>
      </c>
      <c r="EU38" s="28">
        <f>시기외!EU38*$G$3+EU37*(1-$G$3)</f>
        <v>9.9803730209751021E-4</v>
      </c>
      <c r="EV38" s="28">
        <f>외인!EV38</f>
        <v>42438.16</v>
      </c>
      <c r="EW38" s="28">
        <f>시기외!EW38*$G$3+EW37*(1-$G$3)</f>
        <v>-5.2894395011954807E-4</v>
      </c>
      <c r="EX38" s="28">
        <f>외인!EX38</f>
        <v>52460.480000000003</v>
      </c>
      <c r="EY38" s="28">
        <f>시기외!EY38*$G$3+EY37*(1-$G$3)</f>
        <v>3.0812358057508388E-4</v>
      </c>
    </row>
    <row r="39" spans="1:155">
      <c r="A39" s="27">
        <f>외인!A39</f>
        <v>46120</v>
      </c>
      <c r="B39" s="28">
        <f>외인!B39</f>
        <v>4689521.4000000004</v>
      </c>
      <c r="C39" s="28">
        <f>시기외!C39*$G$3+C38*(1-$G$3)</f>
        <v>-1.4263986555349906E-3</v>
      </c>
      <c r="D39" s="28">
        <f>외인!D39</f>
        <v>603100.29</v>
      </c>
      <c r="E39" s="28">
        <f>시기외!E39*$G$3+E38*(1-$G$3)</f>
        <v>9.3966824539282547E-4</v>
      </c>
      <c r="F39" s="28">
        <f>외인!F39</f>
        <v>2041061.47</v>
      </c>
      <c r="G39" s="28">
        <f>시기외!G39*$G$3+G38*(1-$G$3)</f>
        <v>-2.6548873465353558E-3</v>
      </c>
      <c r="H39" s="28">
        <f>외인!H39</f>
        <v>300972.31</v>
      </c>
      <c r="I39" s="28">
        <f>시기외!I39*$G$3+I38*(1-$G$3)</f>
        <v>1.5053511178772538E-3</v>
      </c>
      <c r="J39" s="28">
        <f>외인!J39</f>
        <v>39090.22</v>
      </c>
      <c r="K39" s="28">
        <f>시기외!K39*$G$3+K38*(1-$G$3)</f>
        <v>1.8876321033576922E-3</v>
      </c>
      <c r="L39" s="28">
        <f>외인!L39</f>
        <v>278605.06</v>
      </c>
      <c r="M39" s="28">
        <f>시기외!M39*$G$3+M38*(1-$G$3)</f>
        <v>1.5164379461930066E-3</v>
      </c>
      <c r="N39" s="28">
        <f>외인!N39</f>
        <v>235763.4</v>
      </c>
      <c r="O39" s="28">
        <f>시기외!O39*$G$3+O38*(1-$G$3)</f>
        <v>-2.9419311372012621E-3</v>
      </c>
      <c r="P39" s="28">
        <f>외인!P39</f>
        <v>198309.09</v>
      </c>
      <c r="Q39" s="28">
        <f>시기외!Q39*$G$3+Q38*(1-$G$3)</f>
        <v>7.2002940585635489E-4</v>
      </c>
      <c r="R39" s="28">
        <f>외인!R39</f>
        <v>123826.12</v>
      </c>
      <c r="S39" s="28">
        <f>시기외!S39*$G$3+S38*(1-$G$3)</f>
        <v>-1.2363532334013758E-3</v>
      </c>
      <c r="T39" s="28">
        <f>외인!T39</f>
        <v>8414.92</v>
      </c>
      <c r="U39" s="28">
        <f>시기외!U39*$G$3+U38*(1-$G$3)</f>
        <v>-2.197130465278641E-3</v>
      </c>
      <c r="V39" s="28">
        <f>외인!V39</f>
        <v>107914.32</v>
      </c>
      <c r="W39" s="28">
        <f>시기외!W39*$G$3+W38*(1-$G$3)</f>
        <v>2.687066634302663E-3</v>
      </c>
      <c r="X39" s="28">
        <f>외인!X39</f>
        <v>2089291.42</v>
      </c>
      <c r="Y39" s="28">
        <f>시기외!Y39*$G$3+Y38*(1-$G$3)</f>
        <v>-2.9477258927918548E-3</v>
      </c>
      <c r="Z39" s="28">
        <f>외인!Z39</f>
        <v>44107.360000000001</v>
      </c>
      <c r="AA39" s="28">
        <f>시기외!AA39*$G$3+AA38*(1-$G$3)</f>
        <v>-5.2466093060678058E-4</v>
      </c>
      <c r="AB39" s="28">
        <f>외인!AB39</f>
        <v>205031.34</v>
      </c>
      <c r="AC39" s="28">
        <f>시기외!AC39*$G$3+AC38*(1-$G$3)</f>
        <v>-4.6240835441478548E-5</v>
      </c>
      <c r="AD39" s="28">
        <f>외인!AD39</f>
        <v>19692.009999999998</v>
      </c>
      <c r="AE39" s="28">
        <f>시기외!AE39*$G$3+AE38*(1-$G$3)</f>
        <v>-1.6188741766842128E-3</v>
      </c>
      <c r="AF39" s="28">
        <f>외인!AF39</f>
        <v>24454.07</v>
      </c>
      <c r="AG39" s="28">
        <f>시기외!AG39*$G$3+AG38*(1-$G$3)</f>
        <v>-3.0570063280735654E-4</v>
      </c>
      <c r="AH39" s="28">
        <f>외인!AH39</f>
        <v>188542.27</v>
      </c>
      <c r="AI39" s="28">
        <f>시기외!AI39*$G$3+AI38*(1-$G$3)</f>
        <v>-2.5246127222942118E-4</v>
      </c>
      <c r="AJ39" s="28">
        <f>외인!AJ39</f>
        <v>104244.63</v>
      </c>
      <c r="AK39" s="28">
        <f>시기외!AK39*$G$3+AK38*(1-$G$3)</f>
        <v>-1.83882588918734E-3</v>
      </c>
      <c r="AL39" s="28">
        <f>외인!AL39</f>
        <v>85677.54</v>
      </c>
      <c r="AM39" s="28">
        <f>시기외!AM39*$G$3+AM38*(1-$G$3)</f>
        <v>-4.5491384341867199E-5</v>
      </c>
      <c r="AN39" s="28">
        <f>외인!AN39</f>
        <v>168536.51</v>
      </c>
      <c r="AO39" s="28">
        <f>시기외!AO39*$G$3+AO38*(1-$G$3)</f>
        <v>-4.0367596204019902E-3</v>
      </c>
      <c r="AP39" s="28">
        <f>외인!AP39</f>
        <v>120388.71</v>
      </c>
      <c r="AQ39" s="28">
        <f>시기외!AQ39*$G$3+AQ38*(1-$G$3)</f>
        <v>9.7870952482756305E-4</v>
      </c>
      <c r="AR39" s="28">
        <f>외인!AR39</f>
        <v>23553.27</v>
      </c>
      <c r="AS39" s="28">
        <f>시기외!AS39*$G$3+AS38*(1-$G$3)</f>
        <v>-1.979995712233674E-3</v>
      </c>
      <c r="AT39" s="28">
        <f>외인!AT39</f>
        <v>76361.42</v>
      </c>
      <c r="AU39" s="28">
        <f>시기외!AU39*$G$3+AU38*(1-$G$3)</f>
        <v>-3.0207299457501747E-4</v>
      </c>
      <c r="AV39" s="28">
        <f>외인!AV39</f>
        <v>47240.51</v>
      </c>
      <c r="AW39" s="28">
        <f>시기외!AW39*$G$3+AW38*(1-$G$3)</f>
        <v>7.8529884482064858E-4</v>
      </c>
      <c r="AX39" s="28">
        <f>외인!AX39</f>
        <v>70238.66</v>
      </c>
      <c r="AY39" s="28">
        <f>시기외!AY39*$G$3+AY38*(1-$G$3)</f>
        <v>-1.9173999661756464E-3</v>
      </c>
      <c r="AZ39" s="28">
        <f>외인!AZ39</f>
        <v>2232670.62</v>
      </c>
      <c r="BA39" s="28">
        <f>시기외!BA39*$G$3+BA38*(1-$G$3)</f>
        <v>-2.634752132410067E-3</v>
      </c>
      <c r="BB39" s="28">
        <f>외인!BB39</f>
        <v>99809.87</v>
      </c>
      <c r="BC39" s="28">
        <f>시기외!BC39*$G$3+BC38*(1-$G$3)</f>
        <v>-7.6223650322117465E-5</v>
      </c>
      <c r="BD39" s="28">
        <f>외인!BD39</f>
        <v>38172.43</v>
      </c>
      <c r="BE39" s="28">
        <f>시기외!BE39*$G$3+BE38*(1-$G$3)</f>
        <v>-4.0893873941262471E-3</v>
      </c>
      <c r="BF39" s="28">
        <f>외인!BF39</f>
        <v>0</v>
      </c>
      <c r="BG39" s="28" t="e">
        <f>시기외!BG39*$G$3+BG38*(1-$G$3)</f>
        <v>#DIV/0!</v>
      </c>
      <c r="BH39" s="28">
        <f>외인!BH39</f>
        <v>90888.2</v>
      </c>
      <c r="BI39" s="28">
        <f>시기외!BI39*$G$3+BI38*(1-$G$3)</f>
        <v>1.0876104985741018E-3</v>
      </c>
      <c r="BJ39" s="28">
        <f>외인!BJ39</f>
        <v>120674.15</v>
      </c>
      <c r="BK39" s="28">
        <f>시기외!BK39*$G$3+BK38*(1-$G$3)</f>
        <v>8.199324073635541E-5</v>
      </c>
      <c r="BL39" s="28">
        <f>외인!BL39</f>
        <v>48628.42</v>
      </c>
      <c r="BM39" s="28">
        <f>시기외!BM39*$G$3+BM38*(1-$G$3)</f>
        <v>-2.2790592576830424E-3</v>
      </c>
      <c r="BN39" s="28">
        <f>외인!BN39</f>
        <v>46619.519999999997</v>
      </c>
      <c r="BO39" s="28">
        <f>시기외!BO39*$G$3+BO38*(1-$G$3)</f>
        <v>-1.1680206837918154E-3</v>
      </c>
      <c r="BP39" s="28">
        <f>외인!BP39</f>
        <v>80513.02</v>
      </c>
      <c r="BQ39" s="28">
        <f>시기외!BQ39*$G$3+BQ38*(1-$G$3)</f>
        <v>-1.7644218178072101E-3</v>
      </c>
      <c r="BR39" s="28">
        <f>외인!BR39</f>
        <v>250430.56</v>
      </c>
      <c r="BS39" s="28">
        <f>시기외!BS39*$G$3+BS38*(1-$G$3)</f>
        <v>7.4319882095145659E-4</v>
      </c>
      <c r="BT39" s="28">
        <f>외인!BT39</f>
        <v>2125439.75</v>
      </c>
      <c r="BU39" s="28">
        <f>시기외!BU39*$G$3+BU38*(1-$G$3)</f>
        <v>-2.8714578974440483E-3</v>
      </c>
      <c r="BV39" s="28">
        <f>외인!BV39</f>
        <v>385986.29</v>
      </c>
      <c r="BW39" s="28">
        <f>시기외!BW39*$G$3+BW38*(1-$G$3)</f>
        <v>4.453702859987936E-4</v>
      </c>
      <c r="BX39" s="28">
        <f>외인!BX39</f>
        <v>74163.759999999995</v>
      </c>
      <c r="BY39" s="28">
        <f>시기외!BY39*$G$3+BY38*(1-$G$3)</f>
        <v>-7.4740717460702953E-4</v>
      </c>
      <c r="BZ39" s="28">
        <f>외인!BZ39</f>
        <v>254214.05</v>
      </c>
      <c r="CA39" s="28">
        <f>시기외!CA39*$G$3+CA38*(1-$G$3)</f>
        <v>-2.6942998034172167E-3</v>
      </c>
      <c r="CB39" s="28">
        <f>외인!CB39</f>
        <v>12030.48</v>
      </c>
      <c r="CC39" s="28">
        <f>시기외!CC39*$G$3+CC38*(1-$G$3)</f>
        <v>-1.9214200862188702E-3</v>
      </c>
      <c r="CD39" s="28">
        <f>외인!CD39</f>
        <v>28656.97</v>
      </c>
      <c r="CE39" s="28">
        <f>시기외!CE39*$G$3+CE38*(1-$G$3)</f>
        <v>-2.3615707933868266E-3</v>
      </c>
      <c r="CF39" s="28">
        <f>외인!CF39</f>
        <v>24194.34</v>
      </c>
      <c r="CG39" s="28">
        <f>시기외!CG39*$G$3+CG38*(1-$G$3)</f>
        <v>1.1756240736456832E-3</v>
      </c>
      <c r="CH39" s="28">
        <f>외인!CH39</f>
        <v>65850.929999999993</v>
      </c>
      <c r="CI39" s="28">
        <f>시기외!CI39*$G$3+CI38*(1-$G$3)</f>
        <v>4.8294247577211098E-4</v>
      </c>
      <c r="CJ39" s="28">
        <f>외인!CJ39</f>
        <v>366487.24</v>
      </c>
      <c r="CK39" s="28">
        <f>시기외!CK39*$G$3+CK38*(1-$G$3)</f>
        <v>4.1705597235983663E-4</v>
      </c>
      <c r="CL39" s="28">
        <f>외인!CL39</f>
        <v>232954.95</v>
      </c>
      <c r="CM39" s="28">
        <f>시기외!CM39*$G$3+CM38*(1-$G$3)</f>
        <v>-1.9387352969577241E-4</v>
      </c>
      <c r="CN39" s="28">
        <f>외인!CN39</f>
        <v>121845.36</v>
      </c>
      <c r="CO39" s="28">
        <f>시기외!CO39*$G$3+CO38*(1-$G$3)</f>
        <v>-5.1332505426335089E-4</v>
      </c>
      <c r="CP39" s="28">
        <f>외인!CP39</f>
        <v>100379.67</v>
      </c>
      <c r="CQ39" s="28">
        <f>시기외!CQ39*$G$3+CQ38*(1-$G$3)</f>
        <v>-6.3106843045085824E-5</v>
      </c>
      <c r="CR39" s="28">
        <f>외인!CR39</f>
        <v>156431.9</v>
      </c>
      <c r="CS39" s="28">
        <f>시기외!CS39*$G$3+CS38*(1-$G$3)</f>
        <v>-9.3666726801804197E-4</v>
      </c>
      <c r="CT39" s="28">
        <f>외인!CT39</f>
        <v>120175.23</v>
      </c>
      <c r="CU39" s="28">
        <f>시기외!CU39*$G$3+CU38*(1-$G$3)</f>
        <v>2.2729173813237991E-3</v>
      </c>
      <c r="CV39" s="28">
        <f>외인!CV39</f>
        <v>2125439.75</v>
      </c>
      <c r="CW39" s="28">
        <f>시기외!CW39*$G$3+CW38*(1-$G$3)</f>
        <v>-2.8714578974440483E-3</v>
      </c>
      <c r="CX39" s="28">
        <f>외인!CX39</f>
        <v>212122.83</v>
      </c>
      <c r="CY39" s="28">
        <f>시기외!CY39*$G$3+CY38*(1-$G$3)</f>
        <v>2.1733352606040815E-3</v>
      </c>
      <c r="CZ39" s="28">
        <f>외인!CZ39</f>
        <v>17128.18</v>
      </c>
      <c r="DA39" s="28">
        <f>시기외!DA39*$G$3+DA38*(1-$G$3)</f>
        <v>-1.0933388687786752E-3</v>
      </c>
      <c r="DB39" s="28">
        <f>외인!DB39</f>
        <v>38172.43</v>
      </c>
      <c r="DC39" s="28">
        <f>시기외!DC39*$G$3+DC38*(1-$G$3)</f>
        <v>-4.0893873941262471E-3</v>
      </c>
      <c r="DD39" s="28">
        <f>외인!DD39</f>
        <v>8414.92</v>
      </c>
      <c r="DE39" s="28">
        <f>시기외!DE39*$G$3+DE38*(1-$G$3)</f>
        <v>-2.197130465278641E-3</v>
      </c>
      <c r="DF39" s="28">
        <f>외인!DF39</f>
        <v>55736.3</v>
      </c>
      <c r="DG39" s="28">
        <f>시기외!DG39*$G$3+DG38*(1-$G$3)</f>
        <v>-7.7869250006700798E-4</v>
      </c>
      <c r="DH39" s="28">
        <f>외인!DH39</f>
        <v>20804.53</v>
      </c>
      <c r="DI39" s="28">
        <f>시기외!DI39*$G$3+DI38*(1-$G$3)</f>
        <v>-2.8305822937242831E-3</v>
      </c>
      <c r="DJ39" s="28">
        <f>외인!DJ39</f>
        <v>572955.84</v>
      </c>
      <c r="DK39" s="28">
        <f>시기외!DK39*$G$3+DK38*(1-$G$3)</f>
        <v>5.72187353650777E-4</v>
      </c>
      <c r="DL39" s="28">
        <f>외인!DL39</f>
        <v>96468.76</v>
      </c>
      <c r="DM39" s="28">
        <f>시기외!DM39*$G$3+DM38*(1-$G$3)</f>
        <v>-6.443759424197182E-4</v>
      </c>
      <c r="DN39" s="28">
        <f>외인!DN39</f>
        <v>2125439.75</v>
      </c>
      <c r="DO39" s="28">
        <f>시기외!DO39*$G$3+DO38*(1-$G$3)</f>
        <v>-2.8714578974440483E-3</v>
      </c>
      <c r="DP39" s="28">
        <f>외인!DP39</f>
        <v>79130.33</v>
      </c>
      <c r="DQ39" s="28">
        <f>시기외!DQ39*$G$3+DQ38*(1-$G$3)</f>
        <v>1.1000636805682288E-3</v>
      </c>
      <c r="DR39" s="28">
        <f>외인!DR39</f>
        <v>40738.35</v>
      </c>
      <c r="DS39" s="28">
        <f>시기외!DS39*$G$3+DS38*(1-$G$3)</f>
        <v>1.6487204833539634E-3</v>
      </c>
      <c r="DT39" s="28">
        <f>외인!DT39</f>
        <v>123826.12</v>
      </c>
      <c r="DU39" s="28">
        <f>시기외!DU39*$G$3+DU38*(1-$G$3)</f>
        <v>-1.2363532334013758E-3</v>
      </c>
      <c r="DV39" s="28">
        <f>외인!DV39</f>
        <v>32326.06</v>
      </c>
      <c r="DW39" s="28">
        <f>시기외!DW39*$G$3+DW38*(1-$G$3)</f>
        <v>1.1048210204218985E-4</v>
      </c>
      <c r="DX39" s="28">
        <f>외인!DX39</f>
        <v>107914.32</v>
      </c>
      <c r="DY39" s="28">
        <f>시기외!DY39*$G$3+DY38*(1-$G$3)</f>
        <v>2.687066634302663E-3</v>
      </c>
      <c r="DZ39" s="28">
        <f>외인!DZ39</f>
        <v>8546.4500000000007</v>
      </c>
      <c r="EA39" s="28">
        <f>시기외!EA39*$G$3+EA38*(1-$G$3)</f>
        <v>-5.1128092090620006E-4</v>
      </c>
      <c r="EB39" s="28">
        <f>외인!EB39</f>
        <v>12132.21</v>
      </c>
      <c r="EC39" s="28">
        <f>시기외!EC39*$G$3+EC38*(1-$G$3)</f>
        <v>-8.3330624094670477E-4</v>
      </c>
      <c r="ED39" s="28">
        <f>외인!ED39</f>
        <v>10166.36</v>
      </c>
      <c r="EE39" s="28">
        <f>시기외!EE39*$G$3+EE38*(1-$G$3)</f>
        <v>7.8301578635944617E-4</v>
      </c>
      <c r="EF39" s="28">
        <f>외인!EF39</f>
        <v>238990.21</v>
      </c>
      <c r="EG39" s="28">
        <f>시기외!EG39*$G$3+EG38*(1-$G$3)</f>
        <v>1.7678599307004096E-4</v>
      </c>
      <c r="EH39" s="28">
        <f>외인!EH39</f>
        <v>185229.62</v>
      </c>
      <c r="EI39" s="28">
        <f>시기외!EI39*$G$3+EI38*(1-$G$3)</f>
        <v>-5.5083731323665535E-4</v>
      </c>
      <c r="EJ39" s="28">
        <f>외인!EJ39</f>
        <v>94399.18</v>
      </c>
      <c r="EK39" s="28">
        <f>시기외!EK39*$G$3+EK38*(1-$G$3)</f>
        <v>1.102417404166971E-3</v>
      </c>
      <c r="EL39" s="28">
        <f>외인!EL39</f>
        <v>31117.55</v>
      </c>
      <c r="EM39" s="28">
        <f>시기외!EM39*$G$3+EM38*(1-$G$3)</f>
        <v>-2.070051924817946E-3</v>
      </c>
      <c r="EN39" s="28">
        <f>외인!EN39</f>
        <v>40738.35</v>
      </c>
      <c r="EO39" s="28">
        <f>시기외!EO39*$G$3+EO38*(1-$G$3)</f>
        <v>1.6487204833539634E-3</v>
      </c>
      <c r="EP39" s="28">
        <f>외인!EP39</f>
        <v>175953.58</v>
      </c>
      <c r="EQ39" s="28">
        <f>시기외!EQ39*$G$3+EQ38*(1-$G$3)</f>
        <v>1.2261697022721198E-3</v>
      </c>
      <c r="ER39" s="28">
        <f>외인!ER39</f>
        <v>13895.21</v>
      </c>
      <c r="ES39" s="28">
        <f>시기외!ES39*$G$3+ES38*(1-$G$3)</f>
        <v>5.285253427904145E-4</v>
      </c>
      <c r="ET39" s="28">
        <f>외인!ET39</f>
        <v>120388.71</v>
      </c>
      <c r="EU39" s="28">
        <f>시기외!EU39*$G$3+EU38*(1-$G$3)</f>
        <v>9.7870952482756305E-4</v>
      </c>
      <c r="EV39" s="28">
        <f>외인!EV39</f>
        <v>44107.360000000001</v>
      </c>
      <c r="EW39" s="28">
        <f>시기외!EW39*$G$3+EW38*(1-$G$3)</f>
        <v>-5.2466093060678058E-4</v>
      </c>
      <c r="EX39" s="28">
        <f>외인!EX39</f>
        <v>56272.31</v>
      </c>
      <c r="EY39" s="28">
        <f>시기외!EY39*$G$3+EY38*(1-$G$3)</f>
        <v>3.2525084428622531E-4</v>
      </c>
    </row>
    <row r="40" spans="1:155">
      <c r="A40" s="27">
        <f>외인!A40</f>
        <v>46121</v>
      </c>
      <c r="B40" s="28">
        <f>외인!B40</f>
        <v>4614254.1399999997</v>
      </c>
      <c r="C40" s="28">
        <f>시기외!C40*$G$3+C39*(1-$G$3)</f>
        <v>-1.2218324551230167E-3</v>
      </c>
      <c r="D40" s="28">
        <f>외인!D40</f>
        <v>595696.52</v>
      </c>
      <c r="E40" s="28">
        <f>시기외!E40*$G$3+E39*(1-$G$3)</f>
        <v>7.5233608035821004E-4</v>
      </c>
      <c r="F40" s="28">
        <f>외인!F40</f>
        <v>1990923.53</v>
      </c>
      <c r="G40" s="28">
        <f>시기외!G40*$G$3+G39*(1-$G$3)</f>
        <v>-2.4198924515999496E-3</v>
      </c>
      <c r="H40" s="28">
        <f>외인!H40</f>
        <v>305982.98</v>
      </c>
      <c r="I40" s="28">
        <f>시기외!I40*$G$3+I39*(1-$G$3)</f>
        <v>1.5720743108072045E-3</v>
      </c>
      <c r="J40" s="28">
        <f>외인!J40</f>
        <v>40661.32</v>
      </c>
      <c r="K40" s="28">
        <f>시기외!K40*$G$3+K39*(1-$G$3)</f>
        <v>1.8223163884483983E-3</v>
      </c>
      <c r="L40" s="28">
        <f>외인!L40</f>
        <v>283654.13</v>
      </c>
      <c r="M40" s="28">
        <f>시기외!M40*$G$3+M39*(1-$G$3)</f>
        <v>1.5979994862260342E-3</v>
      </c>
      <c r="N40" s="28">
        <f>외인!N40</f>
        <v>228115.87</v>
      </c>
      <c r="O40" s="28">
        <f>시기외!O40*$G$3+O39*(1-$G$3)</f>
        <v>-2.8004691814878637E-3</v>
      </c>
      <c r="P40" s="28">
        <f>외인!P40</f>
        <v>196625.86</v>
      </c>
      <c r="Q40" s="28">
        <f>시기외!Q40*$G$3+Q39*(1-$G$3)</f>
        <v>6.8861181309195834E-4</v>
      </c>
      <c r="R40" s="28">
        <f>외인!R40</f>
        <v>122522.44</v>
      </c>
      <c r="S40" s="28">
        <f>시기외!S40*$G$3+S39*(1-$G$3)</f>
        <v>-1.2779232360772116E-3</v>
      </c>
      <c r="T40" s="28">
        <f>외인!T40</f>
        <v>8381.09</v>
      </c>
      <c r="U40" s="28">
        <f>시기외!U40*$G$3+U39*(1-$G$3)</f>
        <v>-1.9817925401157893E-3</v>
      </c>
      <c r="V40" s="28">
        <f>외인!V40</f>
        <v>105810.81</v>
      </c>
      <c r="W40" s="28">
        <f>시기외!W40*$G$3+W39*(1-$G$3)</f>
        <v>2.4918960014711595E-3</v>
      </c>
      <c r="X40" s="28">
        <f>외인!X40</f>
        <v>2025049.66</v>
      </c>
      <c r="Y40" s="28">
        <f>시기외!Y40*$G$3+Y39*(1-$G$3)</f>
        <v>-2.5833495951985246E-3</v>
      </c>
      <c r="Z40" s="28">
        <f>외인!Z40</f>
        <v>43591.14</v>
      </c>
      <c r="AA40" s="28">
        <f>시기외!AA40*$G$3+AA39*(1-$G$3)</f>
        <v>-5.1777783280532207E-4</v>
      </c>
      <c r="AB40" s="28">
        <f>외인!AB40</f>
        <v>203978.85</v>
      </c>
      <c r="AC40" s="28">
        <f>시기외!AC40*$G$3+AC39*(1-$G$3)</f>
        <v>-3.1841320605652279E-5</v>
      </c>
      <c r="AD40" s="28">
        <f>외인!AD40</f>
        <v>19183.32</v>
      </c>
      <c r="AE40" s="28">
        <f>시기외!AE40*$G$3+AE39*(1-$G$3)</f>
        <v>-1.5671495288166334E-3</v>
      </c>
      <c r="AF40" s="28">
        <f>외인!AF40</f>
        <v>24702.46</v>
      </c>
      <c r="AG40" s="28">
        <f>시기외!AG40*$G$3+AG39*(1-$G$3)</f>
        <v>-1.723459201251246E-4</v>
      </c>
      <c r="AH40" s="28">
        <f>외인!AH40</f>
        <v>186066.58</v>
      </c>
      <c r="AI40" s="28">
        <f>시기외!AI40*$G$3+AI39*(1-$G$3)</f>
        <v>-2.4323534114119443E-4</v>
      </c>
      <c r="AJ40" s="28">
        <f>외인!AJ40</f>
        <v>103991.24</v>
      </c>
      <c r="AK40" s="28">
        <f>시기외!AK40*$G$3+AK39*(1-$G$3)</f>
        <v>-1.819713321799225E-3</v>
      </c>
      <c r="AL40" s="28">
        <f>외인!AL40</f>
        <v>85036.5</v>
      </c>
      <c r="AM40" s="28">
        <f>시기외!AM40*$G$3+AM39*(1-$G$3)</f>
        <v>-2.5753952982141976E-5</v>
      </c>
      <c r="AN40" s="28">
        <f>외인!AN40</f>
        <v>161346.49</v>
      </c>
      <c r="AO40" s="28">
        <f>시기외!AO40*$G$3+AO39*(1-$G$3)</f>
        <v>-3.8475385977970022E-3</v>
      </c>
      <c r="AP40" s="28">
        <f>외인!AP40</f>
        <v>118964.78</v>
      </c>
      <c r="AQ40" s="28">
        <f>시기외!AQ40*$G$3+AQ39*(1-$G$3)</f>
        <v>9.7651655501967624E-4</v>
      </c>
      <c r="AR40" s="28">
        <f>외인!AR40</f>
        <v>23416.74</v>
      </c>
      <c r="AS40" s="28">
        <f>시기외!AS40*$G$3+AS39*(1-$G$3)</f>
        <v>-1.9366426023090812E-3</v>
      </c>
      <c r="AT40" s="28">
        <f>외인!AT40</f>
        <v>76378.98</v>
      </c>
      <c r="AU40" s="28">
        <f>시기외!AU40*$G$3+AU39*(1-$G$3)</f>
        <v>-2.9937492123445394E-4</v>
      </c>
      <c r="AV40" s="28">
        <f>외인!AV40</f>
        <v>47322.23</v>
      </c>
      <c r="AW40" s="28">
        <f>시기외!AW40*$G$3+AW39*(1-$G$3)</f>
        <v>7.9454656568728752E-4</v>
      </c>
      <c r="AX40" s="28">
        <f>외인!AX40</f>
        <v>69736.710000000006</v>
      </c>
      <c r="AY40" s="28">
        <f>시기외!AY40*$G$3+AY39*(1-$G$3)</f>
        <v>-1.6043248717768546E-3</v>
      </c>
      <c r="AZ40" s="28">
        <f>외인!AZ40</f>
        <v>2167791.11</v>
      </c>
      <c r="BA40" s="28">
        <f>시기외!BA40*$G$3+BA39*(1-$G$3)</f>
        <v>-2.2837308075811264E-3</v>
      </c>
      <c r="BB40" s="28">
        <f>외인!BB40</f>
        <v>97534.42</v>
      </c>
      <c r="BC40" s="28">
        <f>시기외!BC40*$G$3+BC39*(1-$G$3)</f>
        <v>-6.8929412820798721E-5</v>
      </c>
      <c r="BD40" s="28">
        <f>외인!BD40</f>
        <v>37686.42</v>
      </c>
      <c r="BE40" s="28">
        <f>시기외!BE40*$G$3+BE39*(1-$G$3)</f>
        <v>-3.8646982043297785E-3</v>
      </c>
      <c r="BF40" s="28">
        <f>외인!BF40</f>
        <v>0</v>
      </c>
      <c r="BG40" s="28" t="e">
        <f>시기외!BG40*$G$3+BG39*(1-$G$3)</f>
        <v>#DIV/0!</v>
      </c>
      <c r="BH40" s="28">
        <f>외인!BH40</f>
        <v>92171.12</v>
      </c>
      <c r="BI40" s="28">
        <f>시기외!BI40*$G$3+BI39*(1-$G$3)</f>
        <v>1.2304155110597888E-3</v>
      </c>
      <c r="BJ40" s="28">
        <f>외인!BJ40</f>
        <v>121382.82</v>
      </c>
      <c r="BK40" s="28">
        <f>시기외!BK40*$G$3+BK39*(1-$G$3)</f>
        <v>1.9098873072505231E-4</v>
      </c>
      <c r="BL40" s="28">
        <f>외인!BL40</f>
        <v>47456.77</v>
      </c>
      <c r="BM40" s="28">
        <f>시기외!BM40*$G$3+BM39*(1-$G$3)</f>
        <v>-3.0446421145640641E-3</v>
      </c>
      <c r="BN40" s="28">
        <f>외인!BN40</f>
        <v>47407.199999999997</v>
      </c>
      <c r="BO40" s="28">
        <f>시기외!BO40*$G$3+BO39*(1-$G$3)</f>
        <v>-9.2110930642851541E-4</v>
      </c>
      <c r="BP40" s="28">
        <f>외인!BP40</f>
        <v>79886.350000000006</v>
      </c>
      <c r="BQ40" s="28">
        <f>시기외!BQ40*$G$3+BQ39*(1-$G$3)</f>
        <v>-1.5088613373060956E-3</v>
      </c>
      <c r="BR40" s="28">
        <f>외인!BR40</f>
        <v>247671.73</v>
      </c>
      <c r="BS40" s="28">
        <f>시기외!BS40*$G$3+BS39*(1-$G$3)</f>
        <v>7.5342462124947161E-4</v>
      </c>
      <c r="BT40" s="28">
        <f>외인!BT40</f>
        <v>2060248.53</v>
      </c>
      <c r="BU40" s="28">
        <f>시기외!BU40*$G$3+BU39*(1-$G$3)</f>
        <v>-2.5153431152838885E-3</v>
      </c>
      <c r="BV40" s="28">
        <f>외인!BV40</f>
        <v>384164.27</v>
      </c>
      <c r="BW40" s="28">
        <f>시기외!BW40*$G$3+BW39*(1-$G$3)</f>
        <v>5.5070613701658903E-4</v>
      </c>
      <c r="BX40" s="28">
        <f>외인!BX40</f>
        <v>73291.78</v>
      </c>
      <c r="BY40" s="28">
        <f>시기외!BY40*$G$3+BY39*(1-$G$3)</f>
        <v>-7.0636492644372438E-4</v>
      </c>
      <c r="BZ40" s="28">
        <f>외인!BZ40</f>
        <v>246382.98</v>
      </c>
      <c r="CA40" s="28">
        <f>시기외!CA40*$G$3+CA39*(1-$G$3)</f>
        <v>-2.5609754141302176E-3</v>
      </c>
      <c r="CB40" s="28">
        <f>외인!CB40</f>
        <v>12084.68</v>
      </c>
      <c r="CC40" s="28">
        <f>시기외!CC40*$G$3+CC39*(1-$G$3)</f>
        <v>-2.0930500195845956E-3</v>
      </c>
      <c r="CD40" s="28">
        <f>외인!CD40</f>
        <v>28276.14</v>
      </c>
      <c r="CE40" s="28">
        <f>시기외!CE40*$G$3+CE39*(1-$G$3)</f>
        <v>-2.3678681944655977E-3</v>
      </c>
      <c r="CF40" s="28">
        <f>외인!CF40</f>
        <v>24946.6</v>
      </c>
      <c r="CG40" s="28">
        <f>시기외!CG40*$G$3+CG39*(1-$G$3)</f>
        <v>1.2955607813700954E-3</v>
      </c>
      <c r="CH40" s="28">
        <f>외인!CH40</f>
        <v>66468.56</v>
      </c>
      <c r="CI40" s="28">
        <f>시기외!CI40*$G$3+CI39*(1-$G$3)</f>
        <v>4.9891160638797455E-4</v>
      </c>
      <c r="CJ40" s="28">
        <f>외인!CJ40</f>
        <v>364491.24</v>
      </c>
      <c r="CK40" s="28">
        <f>시기외!CK40*$G$3+CK39*(1-$G$3)</f>
        <v>2.9169945695540556E-4</v>
      </c>
      <c r="CL40" s="28">
        <f>외인!CL40</f>
        <v>231776.47</v>
      </c>
      <c r="CM40" s="28">
        <f>시기외!CM40*$G$3+CM39*(1-$G$3)</f>
        <v>-1.6554632533140063E-4</v>
      </c>
      <c r="CN40" s="28">
        <f>외인!CN40</f>
        <v>120339.94</v>
      </c>
      <c r="CO40" s="28">
        <f>시기외!CO40*$G$3+CO39*(1-$G$3)</f>
        <v>-3.6865247631116815E-4</v>
      </c>
      <c r="CP40" s="28">
        <f>외인!CP40</f>
        <v>98093.39</v>
      </c>
      <c r="CQ40" s="28">
        <f>시기외!CQ40*$G$3+CQ39*(1-$G$3)</f>
        <v>-5.6280117972935555E-5</v>
      </c>
      <c r="CR40" s="28">
        <f>외인!CR40</f>
        <v>155494.19</v>
      </c>
      <c r="CS40" s="28">
        <f>시기외!CS40*$G$3+CS39*(1-$G$3)</f>
        <v>-9.7037755784850743E-4</v>
      </c>
      <c r="CT40" s="28">
        <f>외인!CT40</f>
        <v>119132.13</v>
      </c>
      <c r="CU40" s="28">
        <f>시기외!CU40*$G$3+CU39*(1-$G$3)</f>
        <v>2.2612854234102986E-3</v>
      </c>
      <c r="CV40" s="28">
        <f>외인!CV40</f>
        <v>2060248.53</v>
      </c>
      <c r="CW40" s="28">
        <f>시기외!CW40*$G$3+CW39*(1-$G$3)</f>
        <v>-2.5153431152838885E-3</v>
      </c>
      <c r="CX40" s="28">
        <f>외인!CX40</f>
        <v>215660.23</v>
      </c>
      <c r="CY40" s="28">
        <f>시기외!CY40*$G$3+CY39*(1-$G$3)</f>
        <v>2.1187390983844344E-3</v>
      </c>
      <c r="CZ40" s="28">
        <f>외인!CZ40</f>
        <v>16958.14</v>
      </c>
      <c r="DA40" s="28">
        <f>시기외!DA40*$G$3+DA39*(1-$G$3)</f>
        <v>-1.0360256580042478E-3</v>
      </c>
      <c r="DB40" s="28">
        <f>외인!DB40</f>
        <v>37686.42</v>
      </c>
      <c r="DC40" s="28">
        <f>시기외!DC40*$G$3+DC39*(1-$G$3)</f>
        <v>-3.8646982043297785E-3</v>
      </c>
      <c r="DD40" s="28">
        <f>외인!DD40</f>
        <v>8381.09</v>
      </c>
      <c r="DE40" s="28">
        <f>시기외!DE40*$G$3+DE39*(1-$G$3)</f>
        <v>-1.9817925401157893E-3</v>
      </c>
      <c r="DF40" s="28">
        <f>외인!DF40</f>
        <v>55149.73</v>
      </c>
      <c r="DG40" s="28">
        <f>시기외!DG40*$G$3+DG39*(1-$G$3)</f>
        <v>-7.2012509855611309E-4</v>
      </c>
      <c r="DH40" s="28">
        <f>외인!DH40</f>
        <v>20411.41</v>
      </c>
      <c r="DI40" s="28">
        <f>시기외!DI40*$G$3+DI39*(1-$G$3)</f>
        <v>-2.8553825992761622E-3</v>
      </c>
      <c r="DJ40" s="28">
        <f>외인!DJ40</f>
        <v>570279.55000000005</v>
      </c>
      <c r="DK40" s="28">
        <f>시기외!DK40*$G$3+DK39*(1-$G$3)</f>
        <v>5.9293653462433619E-4</v>
      </c>
      <c r="DL40" s="28">
        <f>외인!DL40</f>
        <v>95249.85</v>
      </c>
      <c r="DM40" s="28">
        <f>시기외!DM40*$G$3+DM39*(1-$G$3)</f>
        <v>-4.742683842769034E-4</v>
      </c>
      <c r="DN40" s="28">
        <f>외인!DN40</f>
        <v>2060248.53</v>
      </c>
      <c r="DO40" s="28">
        <f>시기외!DO40*$G$3+DO39*(1-$G$3)</f>
        <v>-2.5153431152838885E-3</v>
      </c>
      <c r="DP40" s="28">
        <f>외인!DP40</f>
        <v>78287.839999999997</v>
      </c>
      <c r="DQ40" s="28">
        <f>시기외!DQ40*$G$3+DQ39*(1-$G$3)</f>
        <v>8.8401233351438179E-4</v>
      </c>
      <c r="DR40" s="28">
        <f>외인!DR40</f>
        <v>42156.31</v>
      </c>
      <c r="DS40" s="28">
        <f>시기외!DS40*$G$3+DS39*(1-$G$3)</f>
        <v>1.5731042442954065E-3</v>
      </c>
      <c r="DT40" s="28">
        <f>외인!DT40</f>
        <v>122522.44</v>
      </c>
      <c r="DU40" s="28">
        <f>시기외!DU40*$G$3+DU39*(1-$G$3)</f>
        <v>-1.2779232360772116E-3</v>
      </c>
      <c r="DV40" s="28">
        <f>외인!DV40</f>
        <v>32693.9</v>
      </c>
      <c r="DW40" s="28">
        <f>시기외!DW40*$G$3+DW39*(1-$G$3)</f>
        <v>1.1047736495745527E-4</v>
      </c>
      <c r="DX40" s="28">
        <f>외인!DX40</f>
        <v>105810.81</v>
      </c>
      <c r="DY40" s="28">
        <f>시기외!DY40*$G$3+DY39*(1-$G$3)</f>
        <v>2.4918960014711595E-3</v>
      </c>
      <c r="DZ40" s="28">
        <f>외인!DZ40</f>
        <v>8383.94</v>
      </c>
      <c r="EA40" s="28">
        <f>시기외!EA40*$G$3+EA39*(1-$G$3)</f>
        <v>-4.0272638587301784E-4</v>
      </c>
      <c r="EB40" s="28">
        <f>외인!EB40</f>
        <v>11995.14</v>
      </c>
      <c r="EC40" s="28">
        <f>시기외!EC40*$G$3+EC39*(1-$G$3)</f>
        <v>-8.7612836771650666E-4</v>
      </c>
      <c r="ED40" s="28">
        <f>외인!ED40</f>
        <v>9936.81</v>
      </c>
      <c r="EE40" s="28">
        <f>시기외!EE40*$G$3+EE39*(1-$G$3)</f>
        <v>7.4775088003822148E-4</v>
      </c>
      <c r="EF40" s="28">
        <f>외인!EF40</f>
        <v>238166.8</v>
      </c>
      <c r="EG40" s="28">
        <f>시기외!EG40*$G$3+EG39*(1-$G$3)</f>
        <v>9.013817461479159E-5</v>
      </c>
      <c r="EH40" s="28">
        <f>외인!EH40</f>
        <v>182457.56</v>
      </c>
      <c r="EI40" s="28">
        <f>시기외!EI40*$G$3+EI39*(1-$G$3)</f>
        <v>-4.2488029732886843E-4</v>
      </c>
      <c r="EJ40" s="28">
        <f>외인!EJ40</f>
        <v>96646.84</v>
      </c>
      <c r="EK40" s="28">
        <f>시기외!EK40*$G$3+EK39*(1-$G$3)</f>
        <v>1.0089919905884738E-3</v>
      </c>
      <c r="EL40" s="28">
        <f>외인!EL40</f>
        <v>30728.81</v>
      </c>
      <c r="EM40" s="28">
        <f>시기외!EM40*$G$3+EM39*(1-$G$3)</f>
        <v>-2.0840568004985159E-3</v>
      </c>
      <c r="EN40" s="28">
        <f>외인!EN40</f>
        <v>42156.31</v>
      </c>
      <c r="EO40" s="28">
        <f>시기외!EO40*$G$3+EO39*(1-$G$3)</f>
        <v>1.5731042442954065E-3</v>
      </c>
      <c r="EP40" s="28">
        <f>외인!EP40</f>
        <v>176675.29</v>
      </c>
      <c r="EQ40" s="28">
        <f>시기외!EQ40*$G$3+EQ39*(1-$G$3)</f>
        <v>1.3484094849629197E-3</v>
      </c>
      <c r="ER40" s="28">
        <f>외인!ER40</f>
        <v>13233.06</v>
      </c>
      <c r="ES40" s="28">
        <f>시기외!ES40*$G$3+ES39*(1-$G$3)</f>
        <v>-1.5709759323701369E-4</v>
      </c>
      <c r="ET40" s="28">
        <f>외인!ET40</f>
        <v>118964.78</v>
      </c>
      <c r="EU40" s="28">
        <f>시기외!EU40*$G$3+EU39*(1-$G$3)</f>
        <v>9.7651655501967624E-4</v>
      </c>
      <c r="EV40" s="28">
        <f>외인!EV40</f>
        <v>43591.14</v>
      </c>
      <c r="EW40" s="28">
        <f>시기외!EW40*$G$3+EW39*(1-$G$3)</f>
        <v>-5.1777783280532207E-4</v>
      </c>
      <c r="EX40" s="28">
        <f>외인!EX40</f>
        <v>54502.25</v>
      </c>
      <c r="EY40" s="28">
        <f>시기외!EY40*$G$3+EY39*(1-$G$3)</f>
        <v>3.3060991243478945E-4</v>
      </c>
    </row>
    <row r="41" spans="1:155">
      <c r="A41" s="27">
        <f>외인!A41</f>
        <v>46122</v>
      </c>
      <c r="B41" s="28">
        <f>외인!B41</f>
        <v>4678034.47</v>
      </c>
      <c r="C41" s="28">
        <f>시기외!C41*$G$3+C40*(1-$G$3)</f>
        <v>-1.0445585037971365E-3</v>
      </c>
      <c r="D41" s="28">
        <f>외인!D41</f>
        <v>604984.19999999995</v>
      </c>
      <c r="E41" s="28">
        <f>시기외!E41*$G$3+E40*(1-$G$3)</f>
        <v>6.4253199551977187E-4</v>
      </c>
      <c r="F41" s="28">
        <f>외인!F41</f>
        <v>2013547.95</v>
      </c>
      <c r="G41" s="28">
        <f>시기외!G41*$G$3+G40*(1-$G$3)</f>
        <v>-2.2229484164909348E-3</v>
      </c>
      <c r="H41" s="28">
        <f>외인!H41</f>
        <v>303898.49</v>
      </c>
      <c r="I41" s="28">
        <f>시기외!I41*$G$3+I40*(1-$G$3)</f>
        <v>1.6505188746550427E-3</v>
      </c>
      <c r="J41" s="28">
        <f>외인!J41</f>
        <v>41866.31</v>
      </c>
      <c r="K41" s="28">
        <f>시기외!K41*$G$3+K40*(1-$G$3)</f>
        <v>1.8784498057264293E-3</v>
      </c>
      <c r="L41" s="28">
        <f>외인!L41</f>
        <v>280340.83</v>
      </c>
      <c r="M41" s="28">
        <f>시기외!M41*$G$3+M40*(1-$G$3)</f>
        <v>1.6869059467659949E-3</v>
      </c>
      <c r="N41" s="28">
        <f>외인!N41</f>
        <v>227925.04</v>
      </c>
      <c r="O41" s="28">
        <f>시기외!O41*$G$3+O40*(1-$G$3)</f>
        <v>-2.765790122348788E-3</v>
      </c>
      <c r="P41" s="28">
        <f>외인!P41</f>
        <v>196458.66</v>
      </c>
      <c r="Q41" s="28">
        <f>시기외!Q41*$G$3+Q40*(1-$G$3)</f>
        <v>6.440246346097585E-4</v>
      </c>
      <c r="R41" s="28">
        <f>외인!R41</f>
        <v>123463.36</v>
      </c>
      <c r="S41" s="28">
        <f>시기외!S41*$G$3+S40*(1-$G$3)</f>
        <v>-1.3072036599612747E-3</v>
      </c>
      <c r="T41" s="28">
        <f>외인!T41</f>
        <v>8448.1</v>
      </c>
      <c r="U41" s="28">
        <f>시기외!U41*$G$3+U40*(1-$G$3)</f>
        <v>-1.7986053359962376E-3</v>
      </c>
      <c r="V41" s="28">
        <f>외인!V41</f>
        <v>107949.74</v>
      </c>
      <c r="W41" s="28">
        <f>시기외!W41*$G$3+W40*(1-$G$3)</f>
        <v>2.4542381985481741E-3</v>
      </c>
      <c r="X41" s="28">
        <f>외인!X41</f>
        <v>2058545.67</v>
      </c>
      <c r="Y41" s="28">
        <f>시기외!Y41*$G$3+Y40*(1-$G$3)</f>
        <v>-2.2538093889380973E-3</v>
      </c>
      <c r="Z41" s="28">
        <f>외인!Z41</f>
        <v>44294.82</v>
      </c>
      <c r="AA41" s="28">
        <f>시기외!AA41*$G$3+AA40*(1-$G$3)</f>
        <v>-4.946919866430882E-4</v>
      </c>
      <c r="AB41" s="28">
        <f>외인!AB41</f>
        <v>209020.82</v>
      </c>
      <c r="AC41" s="28">
        <f>시기외!AC41*$G$3+AC40*(1-$G$3)</f>
        <v>3.0947214205404594E-5</v>
      </c>
      <c r="AD41" s="28">
        <f>외인!AD41</f>
        <v>19818.099999999999</v>
      </c>
      <c r="AE41" s="28">
        <f>시기외!AE41*$G$3+AE40*(1-$G$3)</f>
        <v>-1.3252908385582112E-3</v>
      </c>
      <c r="AF41" s="28">
        <f>외인!AF41</f>
        <v>25859.31</v>
      </c>
      <c r="AG41" s="28">
        <f>시기외!AG41*$G$3+AG40*(1-$G$3)</f>
        <v>6.7174510995630227E-5</v>
      </c>
      <c r="AH41" s="28">
        <f>외인!AH41</f>
        <v>187266.35</v>
      </c>
      <c r="AI41" s="28">
        <f>시기외!AI41*$G$3+AI40*(1-$G$3)</f>
        <v>-2.9790107397197307E-4</v>
      </c>
      <c r="AJ41" s="28">
        <f>외인!AJ41</f>
        <v>104559.88</v>
      </c>
      <c r="AK41" s="28">
        <f>시기외!AK41*$G$3+AK40*(1-$G$3)</f>
        <v>-1.7970086239165002E-3</v>
      </c>
      <c r="AL41" s="28">
        <f>외인!AL41</f>
        <v>85774.26</v>
      </c>
      <c r="AM41" s="28">
        <f>시기외!AM41*$G$3+AM40*(1-$G$3)</f>
        <v>1.559405209201949E-5</v>
      </c>
      <c r="AN41" s="28">
        <f>외인!AN41</f>
        <v>160836.64000000001</v>
      </c>
      <c r="AO41" s="28">
        <f>시기외!AO41*$G$3+AO40*(1-$G$3)</f>
        <v>-3.8149197265322618E-3</v>
      </c>
      <c r="AP41" s="28">
        <f>외인!AP41</f>
        <v>121747.73</v>
      </c>
      <c r="AQ41" s="28">
        <f>시기외!AQ41*$G$3+AQ40*(1-$G$3)</f>
        <v>1.0533307188885551E-3</v>
      </c>
      <c r="AR41" s="28">
        <f>외인!AR41</f>
        <v>23868.2</v>
      </c>
      <c r="AS41" s="28">
        <f>시기외!AS41*$G$3+AS40*(1-$G$3)</f>
        <v>-1.6340730499481261E-3</v>
      </c>
      <c r="AT41" s="28">
        <f>외인!AT41</f>
        <v>77356.72</v>
      </c>
      <c r="AU41" s="28">
        <f>시기외!AU41*$G$3+AU40*(1-$G$3)</f>
        <v>-2.2423609065460239E-4</v>
      </c>
      <c r="AV41" s="28">
        <f>외인!AV41</f>
        <v>48527.78</v>
      </c>
      <c r="AW41" s="28">
        <f>시기외!AW41*$G$3+AW40*(1-$G$3)</f>
        <v>8.446323013224711E-4</v>
      </c>
      <c r="AX41" s="28">
        <f>외인!AX41</f>
        <v>69876.97</v>
      </c>
      <c r="AY41" s="28">
        <f>시기외!AY41*$G$3+AY40*(1-$G$3)</f>
        <v>-1.6053156491861115E-3</v>
      </c>
      <c r="AZ41" s="28">
        <f>외인!AZ41</f>
        <v>2206379.4500000002</v>
      </c>
      <c r="BA41" s="28">
        <f>시기외!BA41*$G$3+BA40*(1-$G$3)</f>
        <v>-1.9670206785797556E-3</v>
      </c>
      <c r="BB41" s="28">
        <f>외인!BB41</f>
        <v>99162.91</v>
      </c>
      <c r="BC41" s="28">
        <f>시기외!BC41*$G$3+BC40*(1-$G$3)</f>
        <v>-5.5150932943668058E-5</v>
      </c>
      <c r="BD41" s="28">
        <f>외인!BD41</f>
        <v>37558.68</v>
      </c>
      <c r="BE41" s="28">
        <f>시기외!BE41*$G$3+BE40*(1-$G$3)</f>
        <v>-3.6620859420659238E-3</v>
      </c>
      <c r="BF41" s="28">
        <f>외인!BF41</f>
        <v>0</v>
      </c>
      <c r="BG41" s="28" t="e">
        <f>시기외!BG41*$G$3+BG40*(1-$G$3)</f>
        <v>#DIV/0!</v>
      </c>
      <c r="BH41" s="28">
        <f>외인!BH41</f>
        <v>93687.95</v>
      </c>
      <c r="BI41" s="28">
        <f>시기외!BI41*$G$3+BI40*(1-$G$3)</f>
        <v>1.1647956987491349E-3</v>
      </c>
      <c r="BJ41" s="28">
        <f>외인!BJ41</f>
        <v>121081.62</v>
      </c>
      <c r="BK41" s="28">
        <f>시기외!BK41*$G$3+BK40*(1-$G$3)</f>
        <v>2.7570341117630305E-4</v>
      </c>
      <c r="BL41" s="28">
        <f>외인!BL41</f>
        <v>48741.23</v>
      </c>
      <c r="BM41" s="28">
        <f>시기외!BM41*$G$3+BM40*(1-$G$3)</f>
        <v>-3.690244142261562E-3</v>
      </c>
      <c r="BN41" s="28">
        <f>외인!BN41</f>
        <v>46999.06</v>
      </c>
      <c r="BO41" s="28">
        <f>시기외!BO41*$G$3+BO40*(1-$G$3)</f>
        <v>-7.3806187627677264E-4</v>
      </c>
      <c r="BP41" s="28">
        <f>외인!BP41</f>
        <v>80400.479999999996</v>
      </c>
      <c r="BQ41" s="28">
        <f>시기외!BQ41*$G$3+BQ40*(1-$G$3)</f>
        <v>-1.5009258993558339E-3</v>
      </c>
      <c r="BR41" s="28">
        <f>외인!BR41</f>
        <v>251495.02</v>
      </c>
      <c r="BS41" s="28">
        <f>시기외!BS41*$G$3+BS40*(1-$G$3)</f>
        <v>8.1067852272658457E-4</v>
      </c>
      <c r="BT41" s="28">
        <f>외인!BT41</f>
        <v>2095280.05</v>
      </c>
      <c r="BU41" s="28">
        <f>시기외!BU41*$G$3+BU40*(1-$G$3)</f>
        <v>-2.1917354146628104E-3</v>
      </c>
      <c r="BV41" s="28">
        <f>외인!BV41</f>
        <v>390240.06</v>
      </c>
      <c r="BW41" s="28">
        <f>시기외!BW41*$G$3+BW40*(1-$G$3)</f>
        <v>6.1077028659905239E-4</v>
      </c>
      <c r="BX41" s="28">
        <f>외인!BX41</f>
        <v>75708.179999999993</v>
      </c>
      <c r="BY41" s="28">
        <f>시기외!BY41*$G$3+BY40*(1-$G$3)</f>
        <v>-5.7174705165046163E-4</v>
      </c>
      <c r="BZ41" s="28">
        <f>외인!BZ41</f>
        <v>246610.9</v>
      </c>
      <c r="CA41" s="28">
        <f>시기외!CA41*$G$3+CA40*(1-$G$3)</f>
        <v>-2.5221544897790393E-3</v>
      </c>
      <c r="CB41" s="28">
        <f>외인!CB41</f>
        <v>12274.34</v>
      </c>
      <c r="CC41" s="28">
        <f>시기외!CC41*$G$3+CC40*(1-$G$3)</f>
        <v>-2.080734006531481E-3</v>
      </c>
      <c r="CD41" s="28">
        <f>외인!CD41</f>
        <v>28472.18</v>
      </c>
      <c r="CE41" s="28">
        <f>시기외!CE41*$G$3+CE40*(1-$G$3)</f>
        <v>-2.4475343433061967E-3</v>
      </c>
      <c r="CF41" s="28">
        <f>외인!CF41</f>
        <v>24540.12</v>
      </c>
      <c r="CG41" s="28">
        <f>시기외!CG41*$G$3+CG40*(1-$G$3)</f>
        <v>1.4445436713021863E-3</v>
      </c>
      <c r="CH41" s="28">
        <f>외인!CH41</f>
        <v>67806.22</v>
      </c>
      <c r="CI41" s="28">
        <f>시기외!CI41*$G$3+CI40*(1-$G$3)</f>
        <v>5.4016280926484335E-4</v>
      </c>
      <c r="CJ41" s="28">
        <f>외인!CJ41</f>
        <v>366626.39</v>
      </c>
      <c r="CK41" s="28">
        <f>시기외!CK41*$G$3+CK40*(1-$G$3)</f>
        <v>2.085560373885856E-4</v>
      </c>
      <c r="CL41" s="28">
        <f>외인!CL41</f>
        <v>237185.27</v>
      </c>
      <c r="CM41" s="28">
        <f>시기외!CM41*$G$3+CM40*(1-$G$3)</f>
        <v>-9.805879485107156E-5</v>
      </c>
      <c r="CN41" s="28">
        <f>외인!CN41</f>
        <v>121037.5</v>
      </c>
      <c r="CO41" s="28">
        <f>시기외!CO41*$G$3+CO40*(1-$G$3)</f>
        <v>-2.6024972442358324E-4</v>
      </c>
      <c r="CP41" s="28">
        <f>외인!CP41</f>
        <v>99731.91</v>
      </c>
      <c r="CQ41" s="28">
        <f>시기외!CQ41*$G$3+CQ40*(1-$G$3)</f>
        <v>-4.3146445940869094E-5</v>
      </c>
      <c r="CR41" s="28">
        <f>외인!CR41</f>
        <v>156704.99</v>
      </c>
      <c r="CS41" s="28">
        <f>시기외!CS41*$G$3+CS40*(1-$G$3)</f>
        <v>-9.850628518645768E-4</v>
      </c>
      <c r="CT41" s="28">
        <f>외인!CT41</f>
        <v>126486.64</v>
      </c>
      <c r="CU41" s="28">
        <f>시기외!CU41*$G$3+CU40*(1-$G$3)</f>
        <v>2.3159933559733616E-3</v>
      </c>
      <c r="CV41" s="28">
        <f>외인!CV41</f>
        <v>2095280.05</v>
      </c>
      <c r="CW41" s="28">
        <f>시기외!CW41*$G$3+CW40*(1-$G$3)</f>
        <v>-2.1917354146628104E-3</v>
      </c>
      <c r="CX41" s="28">
        <f>외인!CX41</f>
        <v>214293.61</v>
      </c>
      <c r="CY41" s="28">
        <f>시기외!CY41*$G$3+CY40*(1-$G$3)</f>
        <v>2.1193259532898434E-3</v>
      </c>
      <c r="CZ41" s="28">
        <f>외인!CZ41</f>
        <v>17766.68</v>
      </c>
      <c r="DA41" s="28">
        <f>시기외!DA41*$G$3+DA40*(1-$G$3)</f>
        <v>-6.274925631466542E-4</v>
      </c>
      <c r="DB41" s="28">
        <f>외인!DB41</f>
        <v>37558.68</v>
      </c>
      <c r="DC41" s="28">
        <f>시기외!DC41*$G$3+DC40*(1-$G$3)</f>
        <v>-3.6620859420659238E-3</v>
      </c>
      <c r="DD41" s="28">
        <f>외인!DD41</f>
        <v>8448.1</v>
      </c>
      <c r="DE41" s="28">
        <f>시기외!DE41*$G$3+DE40*(1-$G$3)</f>
        <v>-1.7986053359962376E-3</v>
      </c>
      <c r="DF41" s="28">
        <f>외인!DF41</f>
        <v>56949.61</v>
      </c>
      <c r="DG41" s="28">
        <f>시기외!DG41*$G$3+DG40*(1-$G$3)</f>
        <v>-5.4603898002797435E-4</v>
      </c>
      <c r="DH41" s="28">
        <f>외인!DH41</f>
        <v>20364.740000000002</v>
      </c>
      <c r="DI41" s="28">
        <f>시기외!DI41*$G$3+DI40*(1-$G$3)</f>
        <v>-2.9948061387250723E-3</v>
      </c>
      <c r="DJ41" s="28">
        <f>외인!DJ41</f>
        <v>572693.57999999996</v>
      </c>
      <c r="DK41" s="28">
        <f>시기외!DK41*$G$3+DK40*(1-$G$3)</f>
        <v>6.0452169101268491E-4</v>
      </c>
      <c r="DL41" s="28">
        <f>외인!DL41</f>
        <v>95983.27</v>
      </c>
      <c r="DM41" s="28">
        <f>시기외!DM41*$G$3+DM40*(1-$G$3)</f>
        <v>-3.5078866290886072E-4</v>
      </c>
      <c r="DN41" s="28">
        <f>외인!DN41</f>
        <v>2095280.05</v>
      </c>
      <c r="DO41" s="28">
        <f>시기외!DO41*$G$3+DO40*(1-$G$3)</f>
        <v>-2.1917354146628104E-3</v>
      </c>
      <c r="DP41" s="28">
        <f>외인!DP41</f>
        <v>78339.44</v>
      </c>
      <c r="DQ41" s="28">
        <f>시기외!DQ41*$G$3+DQ40*(1-$G$3)</f>
        <v>6.8743850314650055E-4</v>
      </c>
      <c r="DR41" s="28">
        <f>외인!DR41</f>
        <v>43416.27</v>
      </c>
      <c r="DS41" s="28">
        <f>시기외!DS41*$G$3+DS40*(1-$G$3)</f>
        <v>1.6146515317805833E-3</v>
      </c>
      <c r="DT41" s="28">
        <f>외인!DT41</f>
        <v>123463.36</v>
      </c>
      <c r="DU41" s="28">
        <f>시기외!DU41*$G$3+DU40*(1-$G$3)</f>
        <v>-1.3072036599612747E-3</v>
      </c>
      <c r="DV41" s="28">
        <f>외인!DV41</f>
        <v>32961.99</v>
      </c>
      <c r="DW41" s="28">
        <f>시기외!DW41*$G$3+DW40*(1-$G$3)</f>
        <v>1.5467742511214322E-4</v>
      </c>
      <c r="DX41" s="28">
        <f>외인!DX41</f>
        <v>107949.74</v>
      </c>
      <c r="DY41" s="28">
        <f>시기외!DY41*$G$3+DY40*(1-$G$3)</f>
        <v>2.4542381985481741E-3</v>
      </c>
      <c r="DZ41" s="28">
        <f>외인!DZ41</f>
        <v>8645.6299999999992</v>
      </c>
      <c r="EA41" s="28">
        <f>시기외!EA41*$G$3+EA40*(1-$G$3)</f>
        <v>-2.7385097308369784E-4</v>
      </c>
      <c r="EB41" s="28">
        <f>외인!EB41</f>
        <v>12177.08</v>
      </c>
      <c r="EC41" s="28">
        <f>시기외!EC41*$G$3+EC40*(1-$G$3)</f>
        <v>-8.7510224308118192E-4</v>
      </c>
      <c r="ED41" s="28">
        <f>외인!ED41</f>
        <v>10127.68</v>
      </c>
      <c r="EE41" s="28">
        <f>시기외!EE41*$G$3+EE40*(1-$G$3)</f>
        <v>7.8115415273578566E-4</v>
      </c>
      <c r="EF41" s="28">
        <f>외인!EF41</f>
        <v>239284.9</v>
      </c>
      <c r="EG41" s="28">
        <f>시기외!EG41*$G$3+EG40*(1-$G$3)</f>
        <v>4.9786863007246694E-5</v>
      </c>
      <c r="EH41" s="28">
        <f>외인!EH41</f>
        <v>184665.09</v>
      </c>
      <c r="EI41" s="28">
        <f>시기외!EI41*$G$3+EI40*(1-$G$3)</f>
        <v>-2.9808396471538991E-4</v>
      </c>
      <c r="EJ41" s="28">
        <f>외인!EJ41</f>
        <v>98537.26</v>
      </c>
      <c r="EK41" s="28">
        <f>시기외!EK41*$G$3+EK40*(1-$G$3)</f>
        <v>9.7741656411036806E-4</v>
      </c>
      <c r="EL41" s="28">
        <f>외인!EL41</f>
        <v>30938.02</v>
      </c>
      <c r="EM41" s="28">
        <f>시기외!EM41*$G$3+EM40*(1-$G$3)</f>
        <v>-2.1710728529875005E-3</v>
      </c>
      <c r="EN41" s="28">
        <f>외인!EN41</f>
        <v>43416.27</v>
      </c>
      <c r="EO41" s="28">
        <f>시기외!EO41*$G$3+EO40*(1-$G$3)</f>
        <v>1.6146515317805833E-3</v>
      </c>
      <c r="EP41" s="28">
        <f>외인!EP41</f>
        <v>180422.17</v>
      </c>
      <c r="EQ41" s="28">
        <f>시기외!EQ41*$G$3+EQ40*(1-$G$3)</f>
        <v>1.3844430934032456E-3</v>
      </c>
      <c r="ER41" s="28">
        <f>외인!ER41</f>
        <v>13156.33</v>
      </c>
      <c r="ES41" s="28">
        <f>시기외!ES41*$G$3+ES40*(1-$G$3)</f>
        <v>-1.2635818495898734E-3</v>
      </c>
      <c r="ET41" s="28">
        <f>외인!ET41</f>
        <v>121747.73</v>
      </c>
      <c r="EU41" s="28">
        <f>시기외!EU41*$G$3+EU40*(1-$G$3)</f>
        <v>1.0533307188885551E-3</v>
      </c>
      <c r="EV41" s="28">
        <f>외인!EV41</f>
        <v>44294.82</v>
      </c>
      <c r="EW41" s="28">
        <f>시기외!EW41*$G$3+EW40*(1-$G$3)</f>
        <v>-4.946919866430882E-4</v>
      </c>
      <c r="EX41" s="28">
        <f>외인!EX41</f>
        <v>55437.09</v>
      </c>
      <c r="EY41" s="28">
        <f>시기외!EY41*$G$3+EY40*(1-$G$3)</f>
        <v>3.3446072186307872E-4</v>
      </c>
    </row>
    <row r="42" spans="1:155">
      <c r="A42" s="27">
        <f>외인!A42</f>
        <v>46125</v>
      </c>
      <c r="B42" s="28">
        <f>외인!B42</f>
        <v>4635961.26</v>
      </c>
      <c r="C42" s="28">
        <f>시기외!C42*$G$3+C41*(1-$G$3)</f>
        <v>-9.0847385342295722E-4</v>
      </c>
      <c r="D42" s="28">
        <f>외인!D42</f>
        <v>609148.54</v>
      </c>
      <c r="E42" s="28">
        <f>시기외!E42*$G$3+E41*(1-$G$3)</f>
        <v>5.4499239425636042E-4</v>
      </c>
      <c r="F42" s="28">
        <f>외인!F42</f>
        <v>1976393.1</v>
      </c>
      <c r="G42" s="28">
        <f>시기외!G42*$G$3+G41*(1-$G$3)</f>
        <v>-2.093090837494252E-3</v>
      </c>
      <c r="H42" s="28">
        <f>외인!H42</f>
        <v>297754.88</v>
      </c>
      <c r="I42" s="28">
        <f>시기외!I42*$G$3+I41*(1-$G$3)</f>
        <v>1.609585366489199E-3</v>
      </c>
      <c r="J42" s="28">
        <f>외인!J42</f>
        <v>42604.95</v>
      </c>
      <c r="K42" s="28">
        <f>시기외!K42*$G$3+K41*(1-$G$3)</f>
        <v>2.0771725675086581E-3</v>
      </c>
      <c r="L42" s="28">
        <f>외인!L42</f>
        <v>274519.53000000003</v>
      </c>
      <c r="M42" s="28">
        <f>시기외!M42*$G$3+M41*(1-$G$3)</f>
        <v>1.6583985969568897E-3</v>
      </c>
      <c r="N42" s="28">
        <f>외인!N42</f>
        <v>223262.32</v>
      </c>
      <c r="O42" s="28">
        <f>시기외!O42*$G$3+O41*(1-$G$3)</f>
        <v>-2.7563520568651091E-3</v>
      </c>
      <c r="P42" s="28">
        <f>외인!P42</f>
        <v>191888.79</v>
      </c>
      <c r="Q42" s="28">
        <f>시기외!Q42*$G$3+Q41*(1-$G$3)</f>
        <v>5.8361498839770048E-4</v>
      </c>
      <c r="R42" s="28">
        <f>외인!R42</f>
        <v>122108.29</v>
      </c>
      <c r="S42" s="28">
        <f>시기외!S42*$G$3+S41*(1-$G$3)</f>
        <v>-1.3043280074779035E-3</v>
      </c>
      <c r="T42" s="28">
        <f>외인!T42</f>
        <v>8351.99</v>
      </c>
      <c r="U42" s="28">
        <f>시기외!U42*$G$3+U41*(1-$G$3)</f>
        <v>-1.671051492162371E-3</v>
      </c>
      <c r="V42" s="28">
        <f>외인!V42</f>
        <v>108439.25</v>
      </c>
      <c r="W42" s="28">
        <f>시기외!W42*$G$3+W41*(1-$G$3)</f>
        <v>2.3285110358506338E-3</v>
      </c>
      <c r="X42" s="28">
        <f>외인!X42</f>
        <v>2036804.85</v>
      </c>
      <c r="Y42" s="28">
        <f>시기외!Y42*$G$3+Y41*(1-$G$3)</f>
        <v>-1.9916591485436637E-3</v>
      </c>
      <c r="Z42" s="28">
        <f>외인!Z42</f>
        <v>44069.17</v>
      </c>
      <c r="AA42" s="28">
        <f>시기외!AA42*$G$3+AA41*(1-$G$3)</f>
        <v>-4.8277357602899293E-4</v>
      </c>
      <c r="AB42" s="28">
        <f>외인!AB42</f>
        <v>208153.38</v>
      </c>
      <c r="AC42" s="28">
        <f>시기외!AC42*$G$3+AC41*(1-$G$3)</f>
        <v>7.764647911376065E-5</v>
      </c>
      <c r="AD42" s="28">
        <f>외인!AD42</f>
        <v>18989.87</v>
      </c>
      <c r="AE42" s="28">
        <f>시기외!AE42*$G$3+AE41*(1-$G$3)</f>
        <v>-1.1432167634059349E-3</v>
      </c>
      <c r="AF42" s="28">
        <f>외인!AF42</f>
        <v>25391.57</v>
      </c>
      <c r="AG42" s="28">
        <f>시기외!AG42*$G$3+AG41*(1-$G$3)</f>
        <v>1.6182340343961761E-4</v>
      </c>
      <c r="AH42" s="28">
        <f>외인!AH42</f>
        <v>183556.11</v>
      </c>
      <c r="AI42" s="28">
        <f>시기외!AI42*$G$3+AI41*(1-$G$3)</f>
        <v>-3.5104798272591589E-4</v>
      </c>
      <c r="AJ42" s="28">
        <f>외인!AJ42</f>
        <v>103833.5</v>
      </c>
      <c r="AK42" s="28">
        <f>시기외!AK42*$G$3+AK41*(1-$G$3)</f>
        <v>-1.7795235833528529E-3</v>
      </c>
      <c r="AL42" s="28">
        <f>외인!AL42</f>
        <v>83919.24</v>
      </c>
      <c r="AM42" s="28">
        <f>시기외!AM42*$G$3+AM41*(1-$G$3)</f>
        <v>3.384030620218126E-5</v>
      </c>
      <c r="AN42" s="28">
        <f>외인!AN42</f>
        <v>157955.9</v>
      </c>
      <c r="AO42" s="28">
        <f>시기외!AO42*$G$3+AO41*(1-$G$3)</f>
        <v>-3.8066478073952642E-3</v>
      </c>
      <c r="AP42" s="28">
        <f>외인!AP42</f>
        <v>127305.81</v>
      </c>
      <c r="AQ42" s="28">
        <f>시기외!AQ42*$G$3+AQ41*(1-$G$3)</f>
        <v>1.0964551535392656E-3</v>
      </c>
      <c r="AR42" s="28">
        <f>외인!AR42</f>
        <v>23354.07</v>
      </c>
      <c r="AS42" s="28">
        <f>시기외!AS42*$G$3+AS41*(1-$G$3)</f>
        <v>-1.3870473268447997E-3</v>
      </c>
      <c r="AT42" s="28">
        <f>외인!AT42</f>
        <v>76199.38</v>
      </c>
      <c r="AU42" s="28">
        <f>시기외!AU42*$G$3+AU41*(1-$G$3)</f>
        <v>-1.2217766223956365E-4</v>
      </c>
      <c r="AV42" s="28">
        <f>외인!AV42</f>
        <v>48589.49</v>
      </c>
      <c r="AW42" s="28">
        <f>시기외!AW42*$G$3+AW41*(1-$G$3)</f>
        <v>8.9361370197366173E-4</v>
      </c>
      <c r="AX42" s="28">
        <f>외인!AX42</f>
        <v>68801.09</v>
      </c>
      <c r="AY42" s="28">
        <f>시기외!AY42*$G$3+AY41*(1-$G$3)</f>
        <v>-1.7353227771868106E-3</v>
      </c>
      <c r="AZ42" s="28">
        <f>외인!AZ42</f>
        <v>2183716.52</v>
      </c>
      <c r="BA42" s="28">
        <f>시기외!BA42*$G$3+BA41*(1-$G$3)</f>
        <v>-1.7190484042638357E-3</v>
      </c>
      <c r="BB42" s="28">
        <f>외인!BB42</f>
        <v>98978.99</v>
      </c>
      <c r="BC42" s="28">
        <f>시기외!BC42*$G$3+BC41*(1-$G$3)</f>
        <v>-5.0856131749310594E-5</v>
      </c>
      <c r="BD42" s="28">
        <f>외인!BD42</f>
        <v>36796.57</v>
      </c>
      <c r="BE42" s="28">
        <f>시기외!BE42*$G$3+BE41*(1-$G$3)</f>
        <v>-3.475409521444141E-3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93015.81</v>
      </c>
      <c r="BI42" s="28">
        <f>시기외!BI42*$G$3+BI41*(1-$G$3)</f>
        <v>1.1239866941025716E-3</v>
      </c>
      <c r="BJ42" s="28">
        <f>외인!BJ42</f>
        <v>118980.97</v>
      </c>
      <c r="BK42" s="28">
        <f>시기외!BK42*$G$3+BK41*(1-$G$3)</f>
        <v>2.7360319402700201E-4</v>
      </c>
      <c r="BL42" s="28">
        <f>외인!BL42</f>
        <v>50857.27</v>
      </c>
      <c r="BM42" s="28">
        <f>시기외!BM42*$G$3+BM41*(1-$G$3)</f>
        <v>-4.1104532043143537E-3</v>
      </c>
      <c r="BN42" s="28">
        <f>외인!BN42</f>
        <v>46098.76</v>
      </c>
      <c r="BO42" s="28">
        <f>시기외!BO42*$G$3+BO41*(1-$G$3)</f>
        <v>-6.1815226820017286E-4</v>
      </c>
      <c r="BP42" s="28">
        <f>외인!BP42</f>
        <v>78813.27</v>
      </c>
      <c r="BQ42" s="28">
        <f>시기외!BQ42*$G$3+BQ41*(1-$G$3)</f>
        <v>-1.6180589488425095E-3</v>
      </c>
      <c r="BR42" s="28">
        <f>외인!BR42</f>
        <v>255888.78</v>
      </c>
      <c r="BS42" s="28">
        <f>시기외!BS42*$G$3+BS41*(1-$G$3)</f>
        <v>8.6691720980667196E-4</v>
      </c>
      <c r="BT42" s="28">
        <f>외인!BT42</f>
        <v>2074690.07</v>
      </c>
      <c r="BU42" s="28">
        <f>시기외!BU42*$G$3+BU41*(1-$G$3)</f>
        <v>-1.9323270405522167E-3</v>
      </c>
      <c r="BV42" s="28">
        <f>외인!BV42</f>
        <v>389904.6</v>
      </c>
      <c r="BW42" s="28">
        <f>시기외!BW42*$G$3+BW41*(1-$G$3)</f>
        <v>6.6201318335849162E-4</v>
      </c>
      <c r="BX42" s="28">
        <f>외인!BX42</f>
        <v>73776.47</v>
      </c>
      <c r="BY42" s="28">
        <f>시기외!BY42*$G$3+BY41*(1-$G$3)</f>
        <v>-5.1485700787797005E-4</v>
      </c>
      <c r="BZ42" s="28">
        <f>외인!BZ42</f>
        <v>241875.14</v>
      </c>
      <c r="CA42" s="28">
        <f>시기외!CA42*$G$3+CA41*(1-$G$3)</f>
        <v>-2.507734294755511E-3</v>
      </c>
      <c r="CB42" s="28">
        <f>외인!CB42</f>
        <v>12077.63</v>
      </c>
      <c r="CC42" s="28">
        <f>시기외!CC42*$G$3+CC41*(1-$G$3)</f>
        <v>-2.1090058307754833E-3</v>
      </c>
      <c r="CD42" s="28">
        <f>외인!CD42</f>
        <v>28297.24</v>
      </c>
      <c r="CE42" s="28">
        <f>시기외!CE42*$G$3+CE41*(1-$G$3)</f>
        <v>-2.5284257116915082E-3</v>
      </c>
      <c r="CF42" s="28">
        <f>외인!CF42</f>
        <v>24489.45</v>
      </c>
      <c r="CG42" s="28">
        <f>시기외!CG42*$G$3+CG41*(1-$G$3)</f>
        <v>1.7000245688249629E-3</v>
      </c>
      <c r="CH42" s="28">
        <f>외인!CH42</f>
        <v>68016.02</v>
      </c>
      <c r="CI42" s="28">
        <f>시기외!CI42*$G$3+CI41*(1-$G$3)</f>
        <v>5.8319218791197435E-4</v>
      </c>
      <c r="CJ42" s="28">
        <f>외인!CJ42</f>
        <v>364623.97</v>
      </c>
      <c r="CK42" s="28">
        <f>시기외!CK42*$G$3+CK41*(1-$G$3)</f>
        <v>1.5296867782082485E-4</v>
      </c>
      <c r="CL42" s="28">
        <f>외인!CL42</f>
        <v>236401.2</v>
      </c>
      <c r="CM42" s="28">
        <f>시기외!CM42*$G$3+CM41*(1-$G$3)</f>
        <v>-4.5483008348093008E-5</v>
      </c>
      <c r="CN42" s="28">
        <f>외인!CN42</f>
        <v>120181.59</v>
      </c>
      <c r="CO42" s="28">
        <f>시기외!CO42*$G$3+CO41*(1-$G$3)</f>
        <v>-1.8198098824398474E-4</v>
      </c>
      <c r="CP42" s="28">
        <f>외인!CP42</f>
        <v>99544.86</v>
      </c>
      <c r="CQ42" s="28">
        <f>시기외!CQ42*$G$3+CQ41*(1-$G$3)</f>
        <v>-3.9057459832695327E-5</v>
      </c>
      <c r="CR42" s="28">
        <f>외인!CR42</f>
        <v>155587.65</v>
      </c>
      <c r="CS42" s="28">
        <f>시기외!CS42*$G$3+CS41*(1-$G$3)</f>
        <v>-9.7327308709620653E-4</v>
      </c>
      <c r="CT42" s="28">
        <f>외인!CT42</f>
        <v>127709.94</v>
      </c>
      <c r="CU42" s="28">
        <f>시기외!CU42*$G$3+CU41*(1-$G$3)</f>
        <v>2.3141689830396034E-3</v>
      </c>
      <c r="CV42" s="28">
        <f>외인!CV42</f>
        <v>2074690.07</v>
      </c>
      <c r="CW42" s="28">
        <f>시기외!CW42*$G$3+CW41*(1-$G$3)</f>
        <v>-1.9323270405522167E-3</v>
      </c>
      <c r="CX42" s="28">
        <f>외인!CX42</f>
        <v>210665.04</v>
      </c>
      <c r="CY42" s="28">
        <f>시기외!CY42*$G$3+CY41*(1-$G$3)</f>
        <v>2.0284504672319964E-3</v>
      </c>
      <c r="CZ42" s="28">
        <f>외인!CZ42</f>
        <v>17694.5</v>
      </c>
      <c r="DA42" s="28">
        <f>시기외!DA42*$G$3+DA41*(1-$G$3)</f>
        <v>-2.0215358604831562E-4</v>
      </c>
      <c r="DB42" s="28">
        <f>외인!DB42</f>
        <v>36796.57</v>
      </c>
      <c r="DC42" s="28">
        <f>시기외!DC42*$G$3+DC41*(1-$G$3)</f>
        <v>-3.475409521444141E-3</v>
      </c>
      <c r="DD42" s="28">
        <f>외인!DD42</f>
        <v>8351.99</v>
      </c>
      <c r="DE42" s="28">
        <f>시기외!DE42*$G$3+DE41*(1-$G$3)</f>
        <v>-1.671051492162371E-3</v>
      </c>
      <c r="DF42" s="28">
        <f>외인!DF42</f>
        <v>55575.31</v>
      </c>
      <c r="DG42" s="28">
        <f>시기외!DG42*$G$3+DG41*(1-$G$3)</f>
        <v>-4.6719196899863821E-4</v>
      </c>
      <c r="DH42" s="28">
        <f>외인!DH42</f>
        <v>20167.240000000002</v>
      </c>
      <c r="DI42" s="28">
        <f>시기외!DI42*$G$3+DI41*(1-$G$3)</f>
        <v>-3.1333991713670757E-3</v>
      </c>
      <c r="DJ42" s="28">
        <f>외인!DJ42</f>
        <v>569534.43000000005</v>
      </c>
      <c r="DK42" s="28">
        <f>시기외!DK42*$G$3+DK41*(1-$G$3)</f>
        <v>5.7515450515130927E-4</v>
      </c>
      <c r="DL42" s="28">
        <f>외인!DL42</f>
        <v>95457.37</v>
      </c>
      <c r="DM42" s="28">
        <f>시기외!DM42*$G$3+DM41*(1-$G$3)</f>
        <v>-2.630043825292786E-4</v>
      </c>
      <c r="DN42" s="28">
        <f>외인!DN42</f>
        <v>2074690.07</v>
      </c>
      <c r="DO42" s="28">
        <f>시기외!DO42*$G$3+DO41*(1-$G$3)</f>
        <v>-1.9323270405522167E-3</v>
      </c>
      <c r="DP42" s="28">
        <f>외인!DP42</f>
        <v>77718.75</v>
      </c>
      <c r="DQ42" s="28">
        <f>시기외!DQ42*$G$3+DQ41*(1-$G$3)</f>
        <v>5.0020415692167669E-4</v>
      </c>
      <c r="DR42" s="28">
        <f>외인!DR42</f>
        <v>43873.99</v>
      </c>
      <c r="DS42" s="28">
        <f>시기외!DS42*$G$3+DS41*(1-$G$3)</f>
        <v>1.7146496886927597E-3</v>
      </c>
      <c r="DT42" s="28">
        <f>외인!DT42</f>
        <v>122108.29</v>
      </c>
      <c r="DU42" s="28">
        <f>시기외!DU42*$G$3+DU41*(1-$G$3)</f>
        <v>-1.3043280074779035E-3</v>
      </c>
      <c r="DV42" s="28">
        <f>외인!DV42</f>
        <v>33200.620000000003</v>
      </c>
      <c r="DW42" s="28">
        <f>시기외!DW42*$G$3+DW41*(1-$G$3)</f>
        <v>2.0194252546328853E-4</v>
      </c>
      <c r="DX42" s="28">
        <f>외인!DX42</f>
        <v>108439.25</v>
      </c>
      <c r="DY42" s="28">
        <f>시기외!DY42*$G$3+DY41*(1-$G$3)</f>
        <v>2.3285110358506338E-3</v>
      </c>
      <c r="DZ42" s="28">
        <f>외인!DZ42</f>
        <v>8499.76</v>
      </c>
      <c r="EA42" s="28">
        <f>시기외!EA42*$G$3+EA41*(1-$G$3)</f>
        <v>-2.2349950741287725E-4</v>
      </c>
      <c r="EB42" s="28">
        <f>외인!EB42</f>
        <v>12168.93</v>
      </c>
      <c r="EC42" s="28">
        <f>시기외!EC42*$G$3+EC41*(1-$G$3)</f>
        <v>-8.7443839130092781E-4</v>
      </c>
      <c r="ED42" s="28">
        <f>외인!ED42</f>
        <v>10069.040000000001</v>
      </c>
      <c r="EE42" s="28">
        <f>시기외!EE42*$G$3+EE41*(1-$G$3)</f>
        <v>8.0288948158053239E-4</v>
      </c>
      <c r="EF42" s="28">
        <f>외인!EF42</f>
        <v>236043.6</v>
      </c>
      <c r="EG42" s="28">
        <f>시기외!EG42*$G$3+EG41*(1-$G$3)</f>
        <v>3.295322769676534E-5</v>
      </c>
      <c r="EH42" s="28">
        <f>외인!EH42</f>
        <v>183524.07</v>
      </c>
      <c r="EI42" s="28">
        <f>시기외!EI42*$G$3+EI41*(1-$G$3)</f>
        <v>-1.7461824149937445E-4</v>
      </c>
      <c r="EJ42" s="28">
        <f>외인!EJ42</f>
        <v>98975.79</v>
      </c>
      <c r="EK42" s="28">
        <f>시기외!EK42*$G$3+EK41*(1-$G$3)</f>
        <v>9.7901772140354779E-4</v>
      </c>
      <c r="EL42" s="28">
        <f>외인!EL42</f>
        <v>30747.360000000001</v>
      </c>
      <c r="EM42" s="28">
        <f>시기외!EM42*$G$3+EM41*(1-$G$3)</f>
        <v>-2.2585365292498026E-3</v>
      </c>
      <c r="EN42" s="28">
        <f>외인!EN42</f>
        <v>43873.99</v>
      </c>
      <c r="EO42" s="28">
        <f>시기외!EO42*$G$3+EO41*(1-$G$3)</f>
        <v>1.7146496886927597E-3</v>
      </c>
      <c r="EP42" s="28">
        <f>외인!EP42</f>
        <v>181280.58</v>
      </c>
      <c r="EQ42" s="28">
        <f>시기외!EQ42*$G$3+EQ41*(1-$G$3)</f>
        <v>1.4048401028759177E-3</v>
      </c>
      <c r="ER42" s="28">
        <f>외인!ER42</f>
        <v>13691.53</v>
      </c>
      <c r="ES42" s="28">
        <f>시기외!ES42*$G$3+ES41*(1-$G$3)</f>
        <v>-1.8679545892481648E-3</v>
      </c>
      <c r="ET42" s="28">
        <f>외인!ET42</f>
        <v>127305.81</v>
      </c>
      <c r="EU42" s="28">
        <f>시기외!EU42*$G$3+EU41*(1-$G$3)</f>
        <v>1.0964551535392656E-3</v>
      </c>
      <c r="EV42" s="28">
        <f>외인!EV42</f>
        <v>44069.17</v>
      </c>
      <c r="EW42" s="28">
        <f>시기외!EW42*$G$3+EW41*(1-$G$3)</f>
        <v>-4.8277357602899293E-4</v>
      </c>
      <c r="EX42" s="28">
        <f>외인!EX42</f>
        <v>55475.69</v>
      </c>
      <c r="EY42" s="28">
        <f>시기외!EY42*$G$3+EY41*(1-$G$3)</f>
        <v>3.3092972667734974E-4</v>
      </c>
    </row>
    <row r="43" spans="1:155">
      <c r="A43" s="27">
        <f>외인!A43</f>
        <v>46126</v>
      </c>
      <c r="B43" s="28">
        <f>외인!B43</f>
        <v>4747572.28</v>
      </c>
      <c r="C43" s="28">
        <f>시기외!C43*$G$3+C42*(1-$G$3)</f>
        <v>-7.5090036988874852E-4</v>
      </c>
      <c r="D43" s="28">
        <f>외인!D43</f>
        <v>621365.07999999996</v>
      </c>
      <c r="E43" s="28">
        <f>시기외!E43*$G$3+E42*(1-$G$3)</f>
        <v>4.3242551314732504E-4</v>
      </c>
      <c r="F43" s="28">
        <f>외인!F43</f>
        <v>2007597.45</v>
      </c>
      <c r="G43" s="28">
        <f>시기외!G43*$G$3+G42*(1-$G$3)</f>
        <v>-1.9260884252891549E-3</v>
      </c>
      <c r="H43" s="28">
        <f>외인!H43</f>
        <v>296406.05</v>
      </c>
      <c r="I43" s="28">
        <f>시기외!I43*$G$3+I42*(1-$G$3)</f>
        <v>1.4470928466105803E-3</v>
      </c>
      <c r="J43" s="28">
        <f>외인!J43</f>
        <v>41886.14</v>
      </c>
      <c r="K43" s="28">
        <f>시기외!K43*$G$3+K42*(1-$G$3)</f>
        <v>2.3046415337447499E-3</v>
      </c>
      <c r="L43" s="28">
        <f>외인!L43</f>
        <v>273358.75</v>
      </c>
      <c r="M43" s="28">
        <f>시기외!M43*$G$3+M42*(1-$G$3)</f>
        <v>1.5230323855924956E-3</v>
      </c>
      <c r="N43" s="28">
        <f>외인!N43</f>
        <v>228582.21</v>
      </c>
      <c r="O43" s="28">
        <f>시기외!O43*$G$3+O42*(1-$G$3)</f>
        <v>-2.6973464459714852E-3</v>
      </c>
      <c r="P43" s="28">
        <f>외인!P43</f>
        <v>192691.94</v>
      </c>
      <c r="Q43" s="28">
        <f>시기외!Q43*$G$3+Q42*(1-$G$3)</f>
        <v>5.046911220795608E-4</v>
      </c>
      <c r="R43" s="28">
        <f>외인!R43</f>
        <v>124753.23</v>
      </c>
      <c r="S43" s="28">
        <f>시기외!S43*$G$3+S42*(1-$G$3)</f>
        <v>-1.2668322771069334E-3</v>
      </c>
      <c r="T43" s="28">
        <f>외인!T43</f>
        <v>8360.48</v>
      </c>
      <c r="U43" s="28">
        <f>시기외!U43*$G$3+U42*(1-$G$3)</f>
        <v>-1.5493077062376779E-3</v>
      </c>
      <c r="V43" s="28">
        <f>외인!V43</f>
        <v>111579.46</v>
      </c>
      <c r="W43" s="28">
        <f>시기외!W43*$G$3+W42*(1-$G$3)</f>
        <v>2.2208820378225459E-3</v>
      </c>
      <c r="X43" s="28">
        <f>외인!X43</f>
        <v>2100811.88</v>
      </c>
      <c r="Y43" s="28">
        <f>시기외!Y43*$G$3+Y42*(1-$G$3)</f>
        <v>-1.690741228775701E-3</v>
      </c>
      <c r="Z43" s="28">
        <f>외인!Z43</f>
        <v>45447.34</v>
      </c>
      <c r="AA43" s="28">
        <f>시기외!AA43*$G$3+AA42*(1-$G$3)</f>
        <v>-4.4406247311816536E-4</v>
      </c>
      <c r="AB43" s="28">
        <f>외인!AB43</f>
        <v>208983.1</v>
      </c>
      <c r="AC43" s="28">
        <f>시기외!AC43*$G$3+AC42*(1-$G$3)</f>
        <v>1.1702347076762095E-4</v>
      </c>
      <c r="AD43" s="28">
        <f>외인!AD43</f>
        <v>19386.349999999999</v>
      </c>
      <c r="AE43" s="28">
        <f>시기외!AE43*$G$3+AE42*(1-$G$3)</f>
        <v>-9.5250296391507648E-4</v>
      </c>
      <c r="AF43" s="28">
        <f>외인!AF43</f>
        <v>25090.04</v>
      </c>
      <c r="AG43" s="28">
        <f>시기외!AG43*$G$3+AG42*(1-$G$3)</f>
        <v>1.847035002157025E-4</v>
      </c>
      <c r="AH43" s="28">
        <f>외인!AH43</f>
        <v>188306.85</v>
      </c>
      <c r="AI43" s="28">
        <f>시기외!AI43*$G$3+AI42*(1-$G$3)</f>
        <v>-3.8428186359800522E-4</v>
      </c>
      <c r="AJ43" s="28">
        <f>외인!AJ43</f>
        <v>104927.69</v>
      </c>
      <c r="AK43" s="28">
        <f>시기외!AK43*$G$3+AK42*(1-$G$3)</f>
        <v>-1.7723995951820382E-3</v>
      </c>
      <c r="AL43" s="28">
        <f>외인!AL43</f>
        <v>86195.5</v>
      </c>
      <c r="AM43" s="28">
        <f>시기외!AM43*$G$3+AM42*(1-$G$3)</f>
        <v>8.7785820575944325E-5</v>
      </c>
      <c r="AN43" s="28">
        <f>외인!AN43</f>
        <v>161412.45000000001</v>
      </c>
      <c r="AO43" s="28">
        <f>시기외!AO43*$G$3+AO42*(1-$G$3)</f>
        <v>-3.7419732107198951E-3</v>
      </c>
      <c r="AP43" s="28">
        <f>외인!AP43</f>
        <v>131138.71</v>
      </c>
      <c r="AQ43" s="28">
        <f>시기외!AQ43*$G$3+AQ42*(1-$G$3)</f>
        <v>1.096467741619423E-3</v>
      </c>
      <c r="AR43" s="28">
        <f>외인!AR43</f>
        <v>23892.02</v>
      </c>
      <c r="AS43" s="28">
        <f>시기외!AS43*$G$3+AS42*(1-$G$3)</f>
        <v>-1.1208516357376387E-3</v>
      </c>
      <c r="AT43" s="28">
        <f>외인!AT43</f>
        <v>78072.100000000006</v>
      </c>
      <c r="AU43" s="28">
        <f>시기외!AU43*$G$3+AU42*(1-$G$3)</f>
        <v>3.4817452166444263E-5</v>
      </c>
      <c r="AV43" s="28">
        <f>외인!AV43</f>
        <v>48728.37</v>
      </c>
      <c r="AW43" s="28">
        <f>시기외!AW43*$G$3+AW42*(1-$G$3)</f>
        <v>8.7825366502865829E-4</v>
      </c>
      <c r="AX43" s="28">
        <f>외인!AX43</f>
        <v>69852.23</v>
      </c>
      <c r="AY43" s="28">
        <f>시기외!AY43*$G$3+AY42*(1-$G$3)</f>
        <v>-1.9185814184469853E-3</v>
      </c>
      <c r="AZ43" s="28">
        <f>외인!AZ43</f>
        <v>2250050.7599999998</v>
      </c>
      <c r="BA43" s="28">
        <f>시기외!BA43*$G$3+BA42*(1-$G$3)</f>
        <v>-1.4362163925757268E-3</v>
      </c>
      <c r="BB43" s="28">
        <f>외인!BB43</f>
        <v>102617.52</v>
      </c>
      <c r="BC43" s="28">
        <f>시기외!BC43*$G$3+BC42*(1-$G$3)</f>
        <v>-2.304431161703869E-5</v>
      </c>
      <c r="BD43" s="28">
        <f>외인!BD43</f>
        <v>38473.660000000003</v>
      </c>
      <c r="BE43" s="28">
        <f>시기외!BE43*$G$3+BE42*(1-$G$3)</f>
        <v>-3.1926153260102615E-3</v>
      </c>
      <c r="BF43" s="28">
        <f>외인!BF43</f>
        <v>0</v>
      </c>
      <c r="BG43" s="28" t="e">
        <f>시기외!BG43*$G$3+BG42*(1-$G$3)</f>
        <v>#DIV/0!</v>
      </c>
      <c r="BH43" s="28">
        <f>외인!BH43</f>
        <v>93651.91</v>
      </c>
      <c r="BI43" s="28">
        <f>시기외!BI43*$G$3+BI42*(1-$G$3)</f>
        <v>1.078488422330723E-3</v>
      </c>
      <c r="BJ43" s="28">
        <f>외인!BJ43</f>
        <v>119509.02</v>
      </c>
      <c r="BK43" s="28">
        <f>시기외!BK43*$G$3+BK42*(1-$G$3)</f>
        <v>2.4187582000270204E-4</v>
      </c>
      <c r="BL43" s="28">
        <f>외인!BL43</f>
        <v>50710.239999999998</v>
      </c>
      <c r="BM43" s="28">
        <f>시기외!BM43*$G$3+BM42*(1-$G$3)</f>
        <v>-4.4262020280166859E-3</v>
      </c>
      <c r="BN43" s="28">
        <f>외인!BN43</f>
        <v>46463.92</v>
      </c>
      <c r="BO43" s="28">
        <f>시기외!BO43*$G$3+BO42*(1-$G$3)</f>
        <v>-4.3251754657902016E-4</v>
      </c>
      <c r="BP43" s="28">
        <f>외인!BP43</f>
        <v>80481.039999999994</v>
      </c>
      <c r="BQ43" s="28">
        <f>시기외!BQ43*$G$3+BQ42*(1-$G$3)</f>
        <v>-1.7560320324462152E-3</v>
      </c>
      <c r="BR43" s="28">
        <f>외인!BR43</f>
        <v>261455.06</v>
      </c>
      <c r="BS43" s="28">
        <f>시기외!BS43*$G$3+BS42*(1-$G$3)</f>
        <v>9.2074420936685245E-4</v>
      </c>
      <c r="BT43" s="28">
        <f>외인!BT43</f>
        <v>2140926.94</v>
      </c>
      <c r="BU43" s="28">
        <f>시기외!BU43*$G$3+BU42*(1-$G$3)</f>
        <v>-1.6320385912118537E-3</v>
      </c>
      <c r="BV43" s="28">
        <f>외인!BV43</f>
        <v>400973.77</v>
      </c>
      <c r="BW43" s="28">
        <f>시기외!BW43*$G$3+BW42*(1-$G$3)</f>
        <v>6.8146214707038579E-4</v>
      </c>
      <c r="BX43" s="28">
        <f>외인!BX43</f>
        <v>74483.53</v>
      </c>
      <c r="BY43" s="28">
        <f>시기외!BY43*$G$3+BY42*(1-$G$3)</f>
        <v>-4.795736745797039E-4</v>
      </c>
      <c r="BZ43" s="28">
        <f>외인!BZ43</f>
        <v>247607.96</v>
      </c>
      <c r="CA43" s="28">
        <f>시기외!CA43*$G$3+CA42*(1-$G$3)</f>
        <v>-2.4439790976595465E-3</v>
      </c>
      <c r="CB43" s="28">
        <f>외인!CB43</f>
        <v>12377.37</v>
      </c>
      <c r="CC43" s="28">
        <f>시기외!CC43*$G$3+CC42*(1-$G$3)</f>
        <v>-2.0563174073796944E-3</v>
      </c>
      <c r="CD43" s="28">
        <f>외인!CD43</f>
        <v>28328.76</v>
      </c>
      <c r="CE43" s="28">
        <f>시기외!CE43*$G$3+CE42*(1-$G$3)</f>
        <v>-2.6480079805671747E-3</v>
      </c>
      <c r="CF43" s="28">
        <f>외인!CF43</f>
        <v>24946.87</v>
      </c>
      <c r="CG43" s="28">
        <f>시기외!CG43*$G$3+CG42*(1-$G$3)</f>
        <v>1.9320427147805034E-3</v>
      </c>
      <c r="CH43" s="28">
        <f>외인!CH43</f>
        <v>68442.03</v>
      </c>
      <c r="CI43" s="28">
        <f>시기외!CI43*$G$3+CI42*(1-$G$3)</f>
        <v>5.9689953593164066E-4</v>
      </c>
      <c r="CJ43" s="28">
        <f>외인!CJ43</f>
        <v>366991.21</v>
      </c>
      <c r="CK43" s="28">
        <f>시기외!CK43*$G$3+CK42*(1-$G$3)</f>
        <v>5.7215418616855115E-5</v>
      </c>
      <c r="CL43" s="28">
        <f>외인!CL43</f>
        <v>238326.04</v>
      </c>
      <c r="CM43" s="28">
        <f>시기외!CM43*$G$3+CM42*(1-$G$3)</f>
        <v>1.3968627665883643E-5</v>
      </c>
      <c r="CN43" s="28">
        <f>외인!CN43</f>
        <v>127528.86</v>
      </c>
      <c r="CO43" s="28">
        <f>시기외!CO43*$G$3+CO42*(1-$G$3)</f>
        <v>-6.0394666253850706E-5</v>
      </c>
      <c r="CP43" s="28">
        <f>외인!CP43</f>
        <v>103203.71</v>
      </c>
      <c r="CQ43" s="28">
        <f>시기외!CQ43*$G$3+CQ42*(1-$G$3)</f>
        <v>-1.1674813193265815E-5</v>
      </c>
      <c r="CR43" s="28">
        <f>외인!CR43</f>
        <v>158572.51999999999</v>
      </c>
      <c r="CS43" s="28">
        <f>시기외!CS43*$G$3+CS42*(1-$G$3)</f>
        <v>-9.3175715245959157E-4</v>
      </c>
      <c r="CT43" s="28">
        <f>외인!CT43</f>
        <v>131362.42000000001</v>
      </c>
      <c r="CU43" s="28">
        <f>시기외!CU43*$G$3+CU42*(1-$G$3)</f>
        <v>2.3003283721493928E-3</v>
      </c>
      <c r="CV43" s="28">
        <f>외인!CV43</f>
        <v>2140926.94</v>
      </c>
      <c r="CW43" s="28">
        <f>시기외!CW43*$G$3+CW42*(1-$G$3)</f>
        <v>-1.6320385912118537E-3</v>
      </c>
      <c r="CX43" s="28">
        <f>외인!CX43</f>
        <v>211126.34</v>
      </c>
      <c r="CY43" s="28">
        <f>시기외!CY43*$G$3+CY42*(1-$G$3)</f>
        <v>1.8642800913616785E-3</v>
      </c>
      <c r="CZ43" s="28">
        <f>외인!CZ43</f>
        <v>18136.490000000002</v>
      </c>
      <c r="DA43" s="28">
        <f>시기외!DA43*$G$3+DA42*(1-$G$3)</f>
        <v>2.1699876000806599E-4</v>
      </c>
      <c r="DB43" s="28">
        <f>외인!DB43</f>
        <v>38473.660000000003</v>
      </c>
      <c r="DC43" s="28">
        <f>시기외!DC43*$G$3+DC42*(1-$G$3)</f>
        <v>-3.1926153260102615E-3</v>
      </c>
      <c r="DD43" s="28">
        <f>외인!DD43</f>
        <v>8360.48</v>
      </c>
      <c r="DE43" s="28">
        <f>시기외!DE43*$G$3+DE42*(1-$G$3)</f>
        <v>-1.5493077062376779E-3</v>
      </c>
      <c r="DF43" s="28">
        <f>외인!DF43</f>
        <v>56122.78</v>
      </c>
      <c r="DG43" s="28">
        <f>시기외!DG43*$G$3+DG42*(1-$G$3)</f>
        <v>-4.1243093191915803E-4</v>
      </c>
      <c r="DH43" s="28">
        <f>외인!DH43</f>
        <v>20102.310000000001</v>
      </c>
      <c r="DI43" s="28">
        <f>시기외!DI43*$G$3+DI42*(1-$G$3)</f>
        <v>-3.3355187048322863E-3</v>
      </c>
      <c r="DJ43" s="28">
        <f>외인!DJ43</f>
        <v>577686.31000000006</v>
      </c>
      <c r="DK43" s="28">
        <f>시기외!DK43*$G$3+DK42*(1-$G$3)</f>
        <v>5.230476812989463E-4</v>
      </c>
      <c r="DL43" s="28">
        <f>외인!DL43</f>
        <v>101827.53</v>
      </c>
      <c r="DM43" s="28">
        <f>시기외!DM43*$G$3+DM42*(1-$G$3)</f>
        <v>-1.2423590937549731E-4</v>
      </c>
      <c r="DN43" s="28">
        <f>외인!DN43</f>
        <v>2140926.94</v>
      </c>
      <c r="DO43" s="28">
        <f>시기외!DO43*$G$3+DO42*(1-$G$3)</f>
        <v>-1.6320385912118537E-3</v>
      </c>
      <c r="DP43" s="28">
        <f>외인!DP43</f>
        <v>78428.960000000006</v>
      </c>
      <c r="DQ43" s="28">
        <f>시기외!DQ43*$G$3+DQ42*(1-$G$3)</f>
        <v>3.0344152890014172E-4</v>
      </c>
      <c r="DR43" s="28">
        <f>외인!DR43</f>
        <v>43183.92</v>
      </c>
      <c r="DS43" s="28">
        <f>시기외!DS43*$G$3+DS42*(1-$G$3)</f>
        <v>1.8520202741216896E-3</v>
      </c>
      <c r="DT43" s="28">
        <f>외인!DT43</f>
        <v>124753.23</v>
      </c>
      <c r="DU43" s="28">
        <f>시기외!DU43*$G$3+DU42*(1-$G$3)</f>
        <v>-1.2668322771069334E-3</v>
      </c>
      <c r="DV43" s="28">
        <f>외인!DV43</f>
        <v>33542.21</v>
      </c>
      <c r="DW43" s="28">
        <f>시기외!DW43*$G$3+DW42*(1-$G$3)</f>
        <v>2.6270930128921945E-4</v>
      </c>
      <c r="DX43" s="28">
        <f>외인!DX43</f>
        <v>111579.46</v>
      </c>
      <c r="DY43" s="28">
        <f>시기외!DY43*$G$3+DY42*(1-$G$3)</f>
        <v>2.2208820378225459E-3</v>
      </c>
      <c r="DZ43" s="28">
        <f>외인!DZ43</f>
        <v>8810.31</v>
      </c>
      <c r="EA43" s="28">
        <f>시기외!EA43*$G$3+EA42*(1-$G$3)</f>
        <v>-1.3219990799864933E-4</v>
      </c>
      <c r="EB43" s="28">
        <f>외인!EB43</f>
        <v>12352.32</v>
      </c>
      <c r="EC43" s="28">
        <f>시기외!EC43*$G$3+EC42*(1-$G$3)</f>
        <v>-8.5530062890826848E-4</v>
      </c>
      <c r="ED43" s="28">
        <f>외인!ED43</f>
        <v>10400.040000000001</v>
      </c>
      <c r="EE43" s="28">
        <f>시기외!EE43*$G$3+EE42*(1-$G$3)</f>
        <v>9.0417055411759809E-4</v>
      </c>
      <c r="EF43" s="28">
        <f>외인!EF43</f>
        <v>236567.12</v>
      </c>
      <c r="EG43" s="28">
        <f>시기외!EG43*$G$3+EG42*(1-$G$3)</f>
        <v>-3.3204693579658119E-5</v>
      </c>
      <c r="EH43" s="28">
        <f>외인!EH43</f>
        <v>194004.03</v>
      </c>
      <c r="EI43" s="28">
        <f>시기외!EI43*$G$3+EI42*(1-$G$3)</f>
        <v>-1.8292110289285348E-5</v>
      </c>
      <c r="EJ43" s="28">
        <f>외인!EJ43</f>
        <v>98700.479999999996</v>
      </c>
      <c r="EK43" s="28">
        <f>시기외!EK43*$G$3+EK42*(1-$G$3)</f>
        <v>9.9511616911342237E-4</v>
      </c>
      <c r="EL43" s="28">
        <f>외인!EL43</f>
        <v>30823.3</v>
      </c>
      <c r="EM43" s="28">
        <f>시기외!EM43*$G$3+EM42*(1-$G$3)</f>
        <v>-2.3803406117986455E-3</v>
      </c>
      <c r="EN43" s="28">
        <f>외인!EN43</f>
        <v>43183.92</v>
      </c>
      <c r="EO43" s="28">
        <f>시기외!EO43*$G$3+EO42*(1-$G$3)</f>
        <v>1.8520202741216896E-3</v>
      </c>
      <c r="EP43" s="28">
        <f>외인!EP43</f>
        <v>182142.35</v>
      </c>
      <c r="EQ43" s="28">
        <f>시기외!EQ43*$G$3+EQ42*(1-$G$3)</f>
        <v>1.3286559462972608E-3</v>
      </c>
      <c r="ER43" s="28">
        <f>외인!ER43</f>
        <v>14250.66</v>
      </c>
      <c r="ES43" s="28">
        <f>시기외!ES43*$G$3+ES42*(1-$G$3)</f>
        <v>-2.522481333471134E-3</v>
      </c>
      <c r="ET43" s="28">
        <f>외인!ET43</f>
        <v>131138.71</v>
      </c>
      <c r="EU43" s="28">
        <f>시기외!EU43*$G$3+EU42*(1-$G$3)</f>
        <v>1.096467741619423E-3</v>
      </c>
      <c r="EV43" s="28">
        <f>외인!EV43</f>
        <v>45447.34</v>
      </c>
      <c r="EW43" s="28">
        <f>시기외!EW43*$G$3+EW42*(1-$G$3)</f>
        <v>-4.4406247311816536E-4</v>
      </c>
      <c r="EX43" s="28">
        <f>외인!EX43</f>
        <v>57756.37</v>
      </c>
      <c r="EY43" s="28">
        <f>시기외!EY43*$G$3+EY42*(1-$G$3)</f>
        <v>3.4785484424866743E-4</v>
      </c>
    </row>
    <row r="44" spans="1:155">
      <c r="A44" s="27">
        <f>외인!A44</f>
        <v>46127</v>
      </c>
      <c r="B44" s="28">
        <f>외인!B44</f>
        <v>4845669.8099999996</v>
      </c>
      <c r="C44" s="28">
        <f>시기외!C44*$G$3+C43*(1-$G$3)</f>
        <v>-6.6952500129636018E-4</v>
      </c>
      <c r="D44" s="28">
        <f>외인!D44</f>
        <v>638902.21</v>
      </c>
      <c r="E44" s="28">
        <f>시기외!E44*$G$3+E43*(1-$G$3)</f>
        <v>3.0524931079626877E-4</v>
      </c>
      <c r="F44" s="28">
        <f>외인!F44</f>
        <v>2048700.47</v>
      </c>
      <c r="G44" s="28">
        <f>시기외!G44*$G$3+G43*(1-$G$3)</f>
        <v>-1.8017863846652E-3</v>
      </c>
      <c r="H44" s="28">
        <f>외인!H44</f>
        <v>301782.89</v>
      </c>
      <c r="I44" s="28">
        <f>시기외!I44*$G$3+I43*(1-$G$3)</f>
        <v>1.2925819978667802E-3</v>
      </c>
      <c r="J44" s="28">
        <f>외인!J44</f>
        <v>43191.55</v>
      </c>
      <c r="K44" s="28">
        <f>시기외!K44*$G$3+K43*(1-$G$3)</f>
        <v>2.572679147520433E-3</v>
      </c>
      <c r="L44" s="28">
        <f>외인!L44</f>
        <v>278031.65000000002</v>
      </c>
      <c r="M44" s="28">
        <f>시기외!M44*$G$3+M43*(1-$G$3)</f>
        <v>1.3799015433491974E-3</v>
      </c>
      <c r="N44" s="28">
        <f>외인!N44</f>
        <v>233951.99</v>
      </c>
      <c r="O44" s="28">
        <f>시기외!O44*$G$3+O43*(1-$G$3)</f>
        <v>-2.6437458416086602E-3</v>
      </c>
      <c r="P44" s="28">
        <f>외인!P44</f>
        <v>201529.87</v>
      </c>
      <c r="Q44" s="28">
        <f>시기외!Q44*$G$3+Q43*(1-$G$3)</f>
        <v>4.8902564309903456E-4</v>
      </c>
      <c r="R44" s="28">
        <f>외인!R44</f>
        <v>131102.15</v>
      </c>
      <c r="S44" s="28">
        <f>시기외!S44*$G$3+S43*(1-$G$3)</f>
        <v>-1.1938812824941153E-3</v>
      </c>
      <c r="T44" s="28">
        <f>외인!T44</f>
        <v>8380.08</v>
      </c>
      <c r="U44" s="28">
        <f>시기외!U44*$G$3+U43*(1-$G$3)</f>
        <v>-1.4661004874708436E-3</v>
      </c>
      <c r="V44" s="28">
        <f>외인!V44</f>
        <v>113803.6</v>
      </c>
      <c r="W44" s="28">
        <f>시기외!W44*$G$3+W43*(1-$G$3)</f>
        <v>2.0553894073872779E-3</v>
      </c>
      <c r="X44" s="28">
        <f>외인!X44</f>
        <v>2153420.9900000002</v>
      </c>
      <c r="Y44" s="28">
        <f>시기외!Y44*$G$3+Y43*(1-$G$3)</f>
        <v>-1.545391189265743E-3</v>
      </c>
      <c r="Z44" s="28">
        <f>외인!Z44</f>
        <v>44843.34</v>
      </c>
      <c r="AA44" s="28">
        <f>시기외!AA44*$G$3+AA43*(1-$G$3)</f>
        <v>-4.2558952978340511E-4</v>
      </c>
      <c r="AB44" s="28">
        <f>외인!AB44</f>
        <v>211161.53</v>
      </c>
      <c r="AC44" s="28">
        <f>시기외!AC44*$G$3+AC43*(1-$G$3)</f>
        <v>1.4322743883951952E-4</v>
      </c>
      <c r="AD44" s="28">
        <f>외인!AD44</f>
        <v>19628.52</v>
      </c>
      <c r="AE44" s="28">
        <f>시기외!AE44*$G$3+AE43*(1-$G$3)</f>
        <v>-9.6172528343613326E-4</v>
      </c>
      <c r="AF44" s="28">
        <f>외인!AF44</f>
        <v>25254.05</v>
      </c>
      <c r="AG44" s="28">
        <f>시기외!AG44*$G$3+AG43*(1-$G$3)</f>
        <v>1.7266432694742551E-4</v>
      </c>
      <c r="AH44" s="28">
        <f>외인!AH44</f>
        <v>189199.83</v>
      </c>
      <c r="AI44" s="28">
        <f>시기외!AI44*$G$3+AI43*(1-$G$3)</f>
        <v>-4.3948273409411833E-4</v>
      </c>
      <c r="AJ44" s="28">
        <f>외인!AJ44</f>
        <v>107843.99</v>
      </c>
      <c r="AK44" s="28">
        <f>시기외!AK44*$G$3+AK43*(1-$G$3)</f>
        <v>-1.7217759570236236E-3</v>
      </c>
      <c r="AL44" s="28">
        <f>외인!AL44</f>
        <v>87324.76</v>
      </c>
      <c r="AM44" s="28">
        <f>시기외!AM44*$G$3+AM43*(1-$G$3)</f>
        <v>9.5245521740164297E-5</v>
      </c>
      <c r="AN44" s="28">
        <f>외인!AN44</f>
        <v>165707.67000000001</v>
      </c>
      <c r="AO44" s="28">
        <f>시기외!AO44*$G$3+AO43*(1-$G$3)</f>
        <v>-3.6745123033633783E-3</v>
      </c>
      <c r="AP44" s="28">
        <f>외인!AP44</f>
        <v>134598.1</v>
      </c>
      <c r="AQ44" s="28">
        <f>시기외!AQ44*$G$3+AQ43*(1-$G$3)</f>
        <v>1.0537383537254905E-3</v>
      </c>
      <c r="AR44" s="28">
        <f>외인!AR44</f>
        <v>24146.42</v>
      </c>
      <c r="AS44" s="28">
        <f>시기외!AS44*$G$3+AS43*(1-$G$3)</f>
        <v>-1.0099094804164987E-3</v>
      </c>
      <c r="AT44" s="28">
        <f>외인!AT44</f>
        <v>78928.27</v>
      </c>
      <c r="AU44" s="28">
        <f>시기외!AU44*$G$3+AU43*(1-$G$3)</f>
        <v>1.4158285821376518E-4</v>
      </c>
      <c r="AV44" s="28">
        <f>외인!AV44</f>
        <v>49362.03</v>
      </c>
      <c r="AW44" s="28">
        <f>시기외!AW44*$G$3+AW43*(1-$G$3)</f>
        <v>8.7816005017296551E-4</v>
      </c>
      <c r="AX44" s="28">
        <f>외인!AX44</f>
        <v>73160.27</v>
      </c>
      <c r="AY44" s="28">
        <f>시기외!AY44*$G$3+AY43*(1-$G$3)</f>
        <v>-2.0998840980747603E-3</v>
      </c>
      <c r="AZ44" s="28">
        <f>외인!AZ44</f>
        <v>2308751.7200000002</v>
      </c>
      <c r="BA44" s="28">
        <f>시기외!BA44*$G$3+BA43*(1-$G$3)</f>
        <v>-1.2977100226695007E-3</v>
      </c>
      <c r="BB44" s="28">
        <f>외인!BB44</f>
        <v>104443.36</v>
      </c>
      <c r="BC44" s="28">
        <f>시기외!BC44*$G$3+BC43*(1-$G$3)</f>
        <v>-5.5853889696641442E-6</v>
      </c>
      <c r="BD44" s="28">
        <f>외인!BD44</f>
        <v>38739.35</v>
      </c>
      <c r="BE44" s="28">
        <f>시기외!BE44*$G$3+BE43*(1-$G$3)</f>
        <v>-3.0807951693121397E-3</v>
      </c>
      <c r="BF44" s="28">
        <f>외인!BF44</f>
        <v>0</v>
      </c>
      <c r="BG44" s="28" t="e">
        <f>시기외!BG44*$G$3+BG43*(1-$G$3)</f>
        <v>#DIV/0!</v>
      </c>
      <c r="BH44" s="28">
        <f>외인!BH44</f>
        <v>94237.17</v>
      </c>
      <c r="BI44" s="28">
        <f>시기외!BI44*$G$3+BI43*(1-$G$3)</f>
        <v>1.02302261723947E-3</v>
      </c>
      <c r="BJ44" s="28">
        <f>외인!BJ44</f>
        <v>123199.51</v>
      </c>
      <c r="BK44" s="28">
        <f>시기외!BK44*$G$3+BK43*(1-$G$3)</f>
        <v>1.8825668989464123E-4</v>
      </c>
      <c r="BL44" s="28">
        <f>외인!BL44</f>
        <v>50791.24</v>
      </c>
      <c r="BM44" s="28">
        <f>시기외!BM44*$G$3+BM43*(1-$G$3)</f>
        <v>-4.0587104137679497E-3</v>
      </c>
      <c r="BN44" s="28">
        <f>외인!BN44</f>
        <v>47043.91</v>
      </c>
      <c r="BO44" s="28">
        <f>시기외!BO44*$G$3+BO43*(1-$G$3)</f>
        <v>-3.6807449589204973E-4</v>
      </c>
      <c r="BP44" s="28">
        <f>외인!BP44</f>
        <v>83857.899999999994</v>
      </c>
      <c r="BQ44" s="28">
        <f>시기외!BQ44*$G$3+BQ43*(1-$G$3)</f>
        <v>-1.9026140757346375E-3</v>
      </c>
      <c r="BR44" s="28">
        <f>외인!BR44</f>
        <v>268680.3</v>
      </c>
      <c r="BS44" s="28">
        <f>시기외!BS44*$G$3+BS43*(1-$G$3)</f>
        <v>9.4645952138804729E-4</v>
      </c>
      <c r="BT44" s="28">
        <f>외인!BT44</f>
        <v>2194185.87</v>
      </c>
      <c r="BU44" s="28">
        <f>시기외!BU44*$G$3+BU43*(1-$G$3)</f>
        <v>-1.4852008328735968E-3</v>
      </c>
      <c r="BV44" s="28">
        <f>외인!BV44</f>
        <v>404429.11</v>
      </c>
      <c r="BW44" s="28">
        <f>시기외!BW44*$G$3+BW43*(1-$G$3)</f>
        <v>6.5283228325177349E-4</v>
      </c>
      <c r="BX44" s="28">
        <f>외인!BX44</f>
        <v>74987.11</v>
      </c>
      <c r="BY44" s="28">
        <f>시기외!BY44*$G$3+BY43*(1-$G$3)</f>
        <v>-5.2339172999708752E-4</v>
      </c>
      <c r="BZ44" s="28">
        <f>외인!BZ44</f>
        <v>253032.43</v>
      </c>
      <c r="CA44" s="28">
        <f>시기외!CA44*$G$3+CA43*(1-$G$3)</f>
        <v>-2.395466513587483E-3</v>
      </c>
      <c r="CB44" s="28">
        <f>외인!CB44</f>
        <v>12518.05</v>
      </c>
      <c r="CC44" s="28">
        <f>시기외!CC44*$G$3+CC43*(1-$G$3)</f>
        <v>-1.990746408219818E-3</v>
      </c>
      <c r="CD44" s="28">
        <f>외인!CD44</f>
        <v>28954.87</v>
      </c>
      <c r="CE44" s="28">
        <f>시기외!CE44*$G$3+CE43*(1-$G$3)</f>
        <v>-2.707301462083896E-3</v>
      </c>
      <c r="CF44" s="28">
        <f>외인!CF44</f>
        <v>25188.21</v>
      </c>
      <c r="CG44" s="28">
        <f>시기외!CG44*$G$3+CG43*(1-$G$3)</f>
        <v>2.0825696430276314E-3</v>
      </c>
      <c r="CH44" s="28">
        <f>외인!CH44</f>
        <v>69341.47</v>
      </c>
      <c r="CI44" s="28">
        <f>시기외!CI44*$G$3+CI43*(1-$G$3)</f>
        <v>6.2417209253655729E-4</v>
      </c>
      <c r="CJ44" s="28">
        <f>외인!CJ44</f>
        <v>382289.97</v>
      </c>
      <c r="CK44" s="28">
        <f>시기외!CK44*$G$3+CK43*(1-$G$3)</f>
        <v>3.5030808009754965E-5</v>
      </c>
      <c r="CL44" s="28">
        <f>외인!CL44</f>
        <v>240494.74</v>
      </c>
      <c r="CM44" s="28">
        <f>시기외!CM44*$G$3+CM43*(1-$G$3)</f>
        <v>6.1968635982485493E-5</v>
      </c>
      <c r="CN44" s="28">
        <f>외인!CN44</f>
        <v>125567.9</v>
      </c>
      <c r="CO44" s="28">
        <f>시기외!CO44*$G$3+CO43*(1-$G$3)</f>
        <v>-8.3021567619154889E-5</v>
      </c>
      <c r="CP44" s="28">
        <f>외인!CP44</f>
        <v>105018.37</v>
      </c>
      <c r="CQ44" s="28">
        <f>시기외!CQ44*$G$3+CQ43*(1-$G$3)</f>
        <v>4.9332652061758763E-6</v>
      </c>
      <c r="CR44" s="28">
        <f>외인!CR44</f>
        <v>165039.82</v>
      </c>
      <c r="CS44" s="28">
        <f>시기외!CS44*$G$3+CS43*(1-$G$3)</f>
        <v>-8.6505404353237386E-4</v>
      </c>
      <c r="CT44" s="28">
        <f>외인!CT44</f>
        <v>135952.23000000001</v>
      </c>
      <c r="CU44" s="28">
        <f>시기외!CU44*$G$3+CU43*(1-$G$3)</f>
        <v>2.1628428407453868E-3</v>
      </c>
      <c r="CV44" s="28">
        <f>외인!CV44</f>
        <v>2194185.87</v>
      </c>
      <c r="CW44" s="28">
        <f>시기외!CW44*$G$3+CW43*(1-$G$3)</f>
        <v>-1.4852008328735968E-3</v>
      </c>
      <c r="CX44" s="28">
        <f>외인!CX44</f>
        <v>214420.55</v>
      </c>
      <c r="CY44" s="28">
        <f>시기외!CY44*$G$3+CY43*(1-$G$3)</f>
        <v>1.6968072122225389E-3</v>
      </c>
      <c r="CZ44" s="28">
        <f>외인!CZ44</f>
        <v>18691.080000000002</v>
      </c>
      <c r="DA44" s="28">
        <f>시기외!DA44*$G$3+DA43*(1-$G$3)</f>
        <v>5.201105030577252E-4</v>
      </c>
      <c r="DB44" s="28">
        <f>외인!DB44</f>
        <v>38739.35</v>
      </c>
      <c r="DC44" s="28">
        <f>시기외!DC44*$G$3+DC43*(1-$G$3)</f>
        <v>-3.0807951693121397E-3</v>
      </c>
      <c r="DD44" s="28">
        <f>외인!DD44</f>
        <v>8380.08</v>
      </c>
      <c r="DE44" s="28">
        <f>시기외!DE44*$G$3+DE43*(1-$G$3)</f>
        <v>-1.4661004874708436E-3</v>
      </c>
      <c r="DF44" s="28">
        <f>외인!DF44</f>
        <v>56409.72</v>
      </c>
      <c r="DG44" s="28">
        <f>시기외!DG44*$G$3+DG43*(1-$G$3)</f>
        <v>-4.4974376409838402E-4</v>
      </c>
      <c r="DH44" s="28">
        <f>외인!DH44</f>
        <v>20693.169999999998</v>
      </c>
      <c r="DI44" s="28">
        <f>시기외!DI44*$G$3+DI43*(1-$G$3)</f>
        <v>-3.4382813444168579E-3</v>
      </c>
      <c r="DJ44" s="28">
        <f>외인!DJ44</f>
        <v>587673</v>
      </c>
      <c r="DK44" s="28">
        <f>시기외!DK44*$G$3+DK43*(1-$G$3)</f>
        <v>4.5937268844584156E-4</v>
      </c>
      <c r="DL44" s="28">
        <f>외인!DL44</f>
        <v>99958.19</v>
      </c>
      <c r="DM44" s="28">
        <f>시기외!DM44*$G$3+DM43*(1-$G$3)</f>
        <v>-1.5344931117717669E-4</v>
      </c>
      <c r="DN44" s="28">
        <f>외인!DN44</f>
        <v>2194185.87</v>
      </c>
      <c r="DO44" s="28">
        <f>시기외!DO44*$G$3+DO43*(1-$G$3)</f>
        <v>-1.4852008328735968E-3</v>
      </c>
      <c r="DP44" s="28">
        <f>외인!DP44</f>
        <v>82387.08</v>
      </c>
      <c r="DQ44" s="28">
        <f>시기외!DQ44*$G$3+DQ43*(1-$G$3)</f>
        <v>2.2403348155347101E-4</v>
      </c>
      <c r="DR44" s="28">
        <f>외인!DR44</f>
        <v>44616.32</v>
      </c>
      <c r="DS44" s="28">
        <f>시기외!DS44*$G$3+DS43*(1-$G$3)</f>
        <v>2.0727162499826718E-3</v>
      </c>
      <c r="DT44" s="28">
        <f>외인!DT44</f>
        <v>131102.15</v>
      </c>
      <c r="DU44" s="28">
        <f>시기외!DU44*$G$3+DU43*(1-$G$3)</f>
        <v>-1.1938812824941153E-3</v>
      </c>
      <c r="DV44" s="28">
        <f>외인!DV44</f>
        <v>33665.480000000003</v>
      </c>
      <c r="DW44" s="28">
        <f>시기외!DW44*$G$3+DW43*(1-$G$3)</f>
        <v>3.1227268803749118E-4</v>
      </c>
      <c r="DX44" s="28">
        <f>외인!DX44</f>
        <v>113803.6</v>
      </c>
      <c r="DY44" s="28">
        <f>시기외!DY44*$G$3+DY43*(1-$G$3)</f>
        <v>2.0553894073872779E-3</v>
      </c>
      <c r="DZ44" s="28">
        <f>외인!DZ44</f>
        <v>8886.76</v>
      </c>
      <c r="EA44" s="28">
        <f>시기외!EA44*$G$3+EA43*(1-$G$3)</f>
        <v>-1.3982816117856861E-4</v>
      </c>
      <c r="EB44" s="28">
        <f>외인!EB44</f>
        <v>12530.1</v>
      </c>
      <c r="EC44" s="28">
        <f>시기외!EC44*$G$3+EC43*(1-$G$3)</f>
        <v>-8.9587254707578922E-4</v>
      </c>
      <c r="ED44" s="28">
        <f>외인!ED44</f>
        <v>10511.03</v>
      </c>
      <c r="EE44" s="28">
        <f>시기외!EE44*$G$3+EE43*(1-$G$3)</f>
        <v>8.4924579046669676E-4</v>
      </c>
      <c r="EF44" s="28">
        <f>외인!EF44</f>
        <v>246201.65</v>
      </c>
      <c r="EG44" s="28">
        <f>시기외!EG44*$G$3+EG43*(1-$G$3)</f>
        <v>-3.404861175959804E-5</v>
      </c>
      <c r="EH44" s="28">
        <f>외인!EH44</f>
        <v>199614.06</v>
      </c>
      <c r="EI44" s="28">
        <f>시기외!EI44*$G$3+EI43*(1-$G$3)</f>
        <v>8.9022887462176381E-5</v>
      </c>
      <c r="EJ44" s="28">
        <f>외인!EJ44</f>
        <v>100988.52</v>
      </c>
      <c r="EK44" s="28">
        <f>시기외!EK44*$G$3+EK43*(1-$G$3)</f>
        <v>1.0711165133646273E-3</v>
      </c>
      <c r="EL44" s="28">
        <f>외인!EL44</f>
        <v>31454.240000000002</v>
      </c>
      <c r="EM44" s="28">
        <f>시기외!EM44*$G$3+EM43*(1-$G$3)</f>
        <v>-2.4474532623000264E-3</v>
      </c>
      <c r="EN44" s="28">
        <f>외인!EN44</f>
        <v>44616.32</v>
      </c>
      <c r="EO44" s="28">
        <f>시기외!EO44*$G$3+EO43*(1-$G$3)</f>
        <v>2.0727162499826718E-3</v>
      </c>
      <c r="EP44" s="28">
        <f>외인!EP44</f>
        <v>179824.46</v>
      </c>
      <c r="EQ44" s="28">
        <f>시기외!EQ44*$G$3+EQ43*(1-$G$3)</f>
        <v>1.1748290427884707E-3</v>
      </c>
      <c r="ER44" s="28">
        <f>외인!ER44</f>
        <v>14299.51</v>
      </c>
      <c r="ES44" s="28">
        <f>시기외!ES44*$G$3+ES43*(1-$G$3)</f>
        <v>-3.4152327372408936E-3</v>
      </c>
      <c r="ET44" s="28">
        <f>외인!ET44</f>
        <v>134598.1</v>
      </c>
      <c r="EU44" s="28">
        <f>시기외!EU44*$G$3+EU43*(1-$G$3)</f>
        <v>1.0537383537254905E-3</v>
      </c>
      <c r="EV44" s="28">
        <f>외인!EV44</f>
        <v>44843.34</v>
      </c>
      <c r="EW44" s="28">
        <f>시기외!EW44*$G$3+EW43*(1-$G$3)</f>
        <v>-4.2558952978340511E-4</v>
      </c>
      <c r="EX44" s="28">
        <f>외인!EX44</f>
        <v>60175.02</v>
      </c>
      <c r="EY44" s="28">
        <f>시기외!EY44*$G$3+EY43*(1-$G$3)</f>
        <v>3.6030965897416198E-4</v>
      </c>
    </row>
    <row r="45" spans="1:155">
      <c r="A45" s="27">
        <f>외인!A45</f>
        <v>46128</v>
      </c>
      <c r="B45" s="28">
        <f>외인!B45</f>
        <v>4951999.74</v>
      </c>
      <c r="C45" s="28">
        <f>시기외!C45*$G$3+C44*(1-$G$3)</f>
        <v>-5.6145481623578726E-4</v>
      </c>
      <c r="D45" s="28">
        <f>외인!D45</f>
        <v>645038.38</v>
      </c>
      <c r="E45" s="28">
        <f>시기외!E45*$G$3+E44*(1-$G$3)</f>
        <v>2.5989714052786103E-4</v>
      </c>
      <c r="F45" s="28">
        <f>외인!F45</f>
        <v>2100350</v>
      </c>
      <c r="G45" s="28">
        <f>시기외!G45*$G$3+G44*(1-$G$3)</f>
        <v>-1.6312277905320687E-3</v>
      </c>
      <c r="H45" s="28">
        <f>외인!H45</f>
        <v>307718.38</v>
      </c>
      <c r="I45" s="28">
        <f>시기외!I45*$G$3+I44*(1-$G$3)</f>
        <v>1.1624892046275879E-3</v>
      </c>
      <c r="J45" s="28">
        <f>외인!J45</f>
        <v>43724.37</v>
      </c>
      <c r="K45" s="28">
        <f>시기외!K45*$G$3+K44*(1-$G$3)</f>
        <v>2.7346554771415336E-3</v>
      </c>
      <c r="L45" s="28">
        <f>외인!L45</f>
        <v>283493.03999999998</v>
      </c>
      <c r="M45" s="28">
        <f>시기외!M45*$G$3+M44*(1-$G$3)</f>
        <v>1.2464310294516884E-3</v>
      </c>
      <c r="N45" s="28">
        <f>외인!N45</f>
        <v>243300.29</v>
      </c>
      <c r="O45" s="28">
        <f>시기외!O45*$G$3+O44*(1-$G$3)</f>
        <v>-2.490085970889296E-3</v>
      </c>
      <c r="P45" s="28">
        <f>외인!P45</f>
        <v>203394.69</v>
      </c>
      <c r="Q45" s="28">
        <f>시기외!Q45*$G$3+Q44*(1-$G$3)</f>
        <v>4.8653633266296719E-4</v>
      </c>
      <c r="R45" s="28">
        <f>외인!R45</f>
        <v>135918.12</v>
      </c>
      <c r="S45" s="28">
        <f>시기외!S45*$G$3+S44*(1-$G$3)</f>
        <v>-1.0644732517376737E-3</v>
      </c>
      <c r="T45" s="28">
        <f>외인!T45</f>
        <v>8479.93</v>
      </c>
      <c r="U45" s="28">
        <f>시기외!U45*$G$3+U44*(1-$G$3)</f>
        <v>-1.3409908811177983E-3</v>
      </c>
      <c r="V45" s="28">
        <f>외인!V45</f>
        <v>116205.38</v>
      </c>
      <c r="W45" s="28">
        <f>시기외!W45*$G$3+W44*(1-$G$3)</f>
        <v>2.0359109268547528E-3</v>
      </c>
      <c r="X45" s="28">
        <f>외인!X45</f>
        <v>2206696.13</v>
      </c>
      <c r="Y45" s="28">
        <f>시기외!Y45*$G$3+Y44*(1-$G$3)</f>
        <v>-1.3666692131284756E-3</v>
      </c>
      <c r="Z45" s="28">
        <f>외인!Z45</f>
        <v>45511.4</v>
      </c>
      <c r="AA45" s="28">
        <f>시기외!AA45*$G$3+AA44*(1-$G$3)</f>
        <v>-3.7594926004262962E-4</v>
      </c>
      <c r="AB45" s="28">
        <f>외인!AB45</f>
        <v>213952.83</v>
      </c>
      <c r="AC45" s="28">
        <f>시기외!AC45*$G$3+AC44*(1-$G$3)</f>
        <v>1.800981772363663E-4</v>
      </c>
      <c r="AD45" s="28">
        <f>외인!AD45</f>
        <v>20033.98</v>
      </c>
      <c r="AE45" s="28">
        <f>시기외!AE45*$G$3+AE44*(1-$G$3)</f>
        <v>-8.9229811022618064E-4</v>
      </c>
      <c r="AF45" s="28">
        <f>외인!AF45</f>
        <v>25522.26</v>
      </c>
      <c r="AG45" s="28">
        <f>시기외!AG45*$G$3+AG44*(1-$G$3)</f>
        <v>1.6280573220879864E-4</v>
      </c>
      <c r="AH45" s="28">
        <f>외인!AH45</f>
        <v>194183.61</v>
      </c>
      <c r="AI45" s="28">
        <f>시기외!AI45*$G$3+AI44*(1-$G$3)</f>
        <v>-3.8902634775266434E-4</v>
      </c>
      <c r="AJ45" s="28">
        <f>외인!AJ45</f>
        <v>111520.23</v>
      </c>
      <c r="AK45" s="28">
        <f>시기외!AK45*$G$3+AK44*(1-$G$3)</f>
        <v>-1.5961366691856966E-3</v>
      </c>
      <c r="AL45" s="28">
        <f>외인!AL45</f>
        <v>89264.02</v>
      </c>
      <c r="AM45" s="28">
        <f>시기외!AM45*$G$3+AM44*(1-$G$3)</f>
        <v>8.934376335716581E-5</v>
      </c>
      <c r="AN45" s="28">
        <f>외인!AN45</f>
        <v>173589.72</v>
      </c>
      <c r="AO45" s="28">
        <f>시기외!AO45*$G$3+AO44*(1-$G$3)</f>
        <v>-3.4475883170226084E-3</v>
      </c>
      <c r="AP45" s="28">
        <f>외인!AP45</f>
        <v>136398.97</v>
      </c>
      <c r="AQ45" s="28">
        <f>시기외!AQ45*$G$3+AQ44*(1-$G$3)</f>
        <v>9.982861992995863E-4</v>
      </c>
      <c r="AR45" s="28">
        <f>외인!AR45</f>
        <v>24683.84</v>
      </c>
      <c r="AS45" s="28">
        <f>시기외!AS45*$G$3+AS44*(1-$G$3)</f>
        <v>-7.3175945721018086E-4</v>
      </c>
      <c r="AT45" s="28">
        <f>외인!AT45</f>
        <v>81381.97</v>
      </c>
      <c r="AU45" s="28">
        <f>시기외!AU45*$G$3+AU44*(1-$G$3)</f>
        <v>3.2718016769911267E-4</v>
      </c>
      <c r="AV45" s="28">
        <f>외인!AV45</f>
        <v>50291.95</v>
      </c>
      <c r="AW45" s="28">
        <f>시기외!AW45*$G$3+AW44*(1-$G$3)</f>
        <v>9.2756876552064853E-4</v>
      </c>
      <c r="AX45" s="28">
        <f>외인!AX45</f>
        <v>73091.899999999994</v>
      </c>
      <c r="AY45" s="28">
        <f>시기외!AY45*$G$3+AY44*(1-$G$3)</f>
        <v>-2.4109744352286311E-3</v>
      </c>
      <c r="AZ45" s="28">
        <f>외인!AZ45</f>
        <v>2366406.62</v>
      </c>
      <c r="BA45" s="28">
        <f>시기외!BA45*$G$3+BA44*(1-$G$3)</f>
        <v>-1.1276609908160372E-3</v>
      </c>
      <c r="BB45" s="28">
        <f>외인!BB45</f>
        <v>105170.29</v>
      </c>
      <c r="BC45" s="28">
        <f>시기외!BC45*$G$3+BC44*(1-$G$3)</f>
        <v>3.5355209282379441E-5</v>
      </c>
      <c r="BD45" s="28">
        <f>외인!BD45</f>
        <v>40133.800000000003</v>
      </c>
      <c r="BE45" s="28">
        <f>시기외!BE45*$G$3+BE44*(1-$G$3)</f>
        <v>-2.8929346420976361E-3</v>
      </c>
      <c r="BF45" s="28">
        <f>외인!BF45</f>
        <v>0</v>
      </c>
      <c r="BG45" s="28" t="e">
        <f>시기외!BG45*$G$3+BG44*(1-$G$3)</f>
        <v>#DIV/0!</v>
      </c>
      <c r="BH45" s="28">
        <f>외인!BH45</f>
        <v>95870.29</v>
      </c>
      <c r="BI45" s="28">
        <f>시기외!BI45*$G$3+BI44*(1-$G$3)</f>
        <v>9.8747499231346654E-4</v>
      </c>
      <c r="BJ45" s="28">
        <f>외인!BJ45</f>
        <v>126405.22</v>
      </c>
      <c r="BK45" s="28">
        <f>시기외!BK45*$G$3+BK44*(1-$G$3)</f>
        <v>1.7650340810324646E-4</v>
      </c>
      <c r="BL45" s="28">
        <f>외인!BL45</f>
        <v>51720.78</v>
      </c>
      <c r="BM45" s="28">
        <f>시기외!BM45*$G$3+BM44*(1-$G$3)</f>
        <v>-3.665703152406575E-3</v>
      </c>
      <c r="BN45" s="28">
        <f>외인!BN45</f>
        <v>47348.21</v>
      </c>
      <c r="BO45" s="28">
        <f>시기외!BO45*$G$3+BO44*(1-$G$3)</f>
        <v>-3.6690480322864623E-4</v>
      </c>
      <c r="BP45" s="28">
        <f>외인!BP45</f>
        <v>83352.13</v>
      </c>
      <c r="BQ45" s="28">
        <f>시기외!BQ45*$G$3+BQ44*(1-$G$3)</f>
        <v>-2.1917071472076907E-3</v>
      </c>
      <c r="BR45" s="28">
        <f>외인!BR45</f>
        <v>275457.45</v>
      </c>
      <c r="BS45" s="28">
        <f>시기외!BS45*$G$3+BS44*(1-$G$3)</f>
        <v>1.0685139099885447E-3</v>
      </c>
      <c r="BT45" s="28">
        <f>외인!BT45</f>
        <v>2248158.09</v>
      </c>
      <c r="BU45" s="28">
        <f>시기외!BU45*$G$3+BU44*(1-$G$3)</f>
        <v>-1.3060205291169232E-3</v>
      </c>
      <c r="BV45" s="28">
        <f>외인!BV45</f>
        <v>409424.28</v>
      </c>
      <c r="BW45" s="28">
        <f>시기외!BW45*$G$3+BW44*(1-$G$3)</f>
        <v>6.2583585873837787E-4</v>
      </c>
      <c r="BX45" s="28">
        <f>외인!BX45</f>
        <v>76431.98</v>
      </c>
      <c r="BY45" s="28">
        <f>시기외!BY45*$G$3+BY44*(1-$G$3)</f>
        <v>-5.259659227491337E-4</v>
      </c>
      <c r="BZ45" s="28">
        <f>외인!BZ45</f>
        <v>262853.74</v>
      </c>
      <c r="CA45" s="28">
        <f>시기외!CA45*$G$3+CA44*(1-$G$3)</f>
        <v>-2.2475241263563202E-3</v>
      </c>
      <c r="CB45" s="28">
        <f>외인!CB45</f>
        <v>12732.79</v>
      </c>
      <c r="CC45" s="28">
        <f>시기외!CC45*$G$3+CC44*(1-$G$3)</f>
        <v>-1.8442145247382442E-3</v>
      </c>
      <c r="CD45" s="28">
        <f>외인!CD45</f>
        <v>29986.07</v>
      </c>
      <c r="CE45" s="28">
        <f>시기외!CE45*$G$3+CE44*(1-$G$3)</f>
        <v>-2.6658715305803923E-3</v>
      </c>
      <c r="CF45" s="28">
        <f>외인!CF45</f>
        <v>26672.799999999999</v>
      </c>
      <c r="CG45" s="28">
        <f>시기외!CG45*$G$3+CG44*(1-$G$3)</f>
        <v>2.3427654547283085E-3</v>
      </c>
      <c r="CH45" s="28">
        <f>외인!CH45</f>
        <v>70342.41</v>
      </c>
      <c r="CI45" s="28">
        <f>시기외!CI45*$G$3+CI44*(1-$G$3)</f>
        <v>6.7801899367000138E-4</v>
      </c>
      <c r="CJ45" s="28">
        <f>외인!CJ45</f>
        <v>385140.66</v>
      </c>
      <c r="CK45" s="28">
        <f>시기외!CK45*$G$3+CK44*(1-$G$3)</f>
        <v>3.3472591635622154E-5</v>
      </c>
      <c r="CL45" s="28">
        <f>외인!CL45</f>
        <v>243328.75</v>
      </c>
      <c r="CM45" s="28">
        <f>시기외!CM45*$G$3+CM44*(1-$G$3)</f>
        <v>1.0959548413420732E-4</v>
      </c>
      <c r="CN45" s="28">
        <f>외인!CN45</f>
        <v>126568.01</v>
      </c>
      <c r="CO45" s="28">
        <f>시기외!CO45*$G$3+CO44*(1-$G$3)</f>
        <v>-1.2942737561379109E-4</v>
      </c>
      <c r="CP45" s="28">
        <f>외인!CP45</f>
        <v>105752.08</v>
      </c>
      <c r="CQ45" s="28">
        <f>시기외!CQ45*$G$3+CQ44*(1-$G$3)</f>
        <v>4.4969810319261244E-5</v>
      </c>
      <c r="CR45" s="28">
        <f>외인!CR45</f>
        <v>171080.9</v>
      </c>
      <c r="CS45" s="28">
        <f>시기외!CS45*$G$3+CS44*(1-$G$3)</f>
        <v>-7.5362994455621581E-4</v>
      </c>
      <c r="CT45" s="28">
        <f>외인!CT45</f>
        <v>137294.82</v>
      </c>
      <c r="CU45" s="28">
        <f>시기외!CU45*$G$3+CU44*(1-$G$3)</f>
        <v>2.1196229972709293E-3</v>
      </c>
      <c r="CV45" s="28">
        <f>외인!CV45</f>
        <v>2248158.09</v>
      </c>
      <c r="CW45" s="28">
        <f>시기외!CW45*$G$3+CW44*(1-$G$3)</f>
        <v>-1.3060205291169232E-3</v>
      </c>
      <c r="CX45" s="28">
        <f>외인!CX45</f>
        <v>218492.6</v>
      </c>
      <c r="CY45" s="28">
        <f>시기외!CY45*$G$3+CY44*(1-$G$3)</f>
        <v>1.5693989411543013E-3</v>
      </c>
      <c r="CZ45" s="28">
        <f>외인!CZ45</f>
        <v>19212.27</v>
      </c>
      <c r="DA45" s="28">
        <f>시기외!DA45*$G$3+DA44*(1-$G$3)</f>
        <v>8.9910247242752802E-4</v>
      </c>
      <c r="DB45" s="28">
        <f>외인!DB45</f>
        <v>40133.800000000003</v>
      </c>
      <c r="DC45" s="28">
        <f>시기외!DC45*$G$3+DC44*(1-$G$3)</f>
        <v>-2.8929346420976361E-3</v>
      </c>
      <c r="DD45" s="28">
        <f>외인!DD45</f>
        <v>8479.93</v>
      </c>
      <c r="DE45" s="28">
        <f>시기외!DE45*$G$3+DE44*(1-$G$3)</f>
        <v>-1.3409908811177983E-3</v>
      </c>
      <c r="DF45" s="28">
        <f>외인!DF45</f>
        <v>57600.72</v>
      </c>
      <c r="DG45" s="28">
        <f>시기외!DG45*$G$3+DG44*(1-$G$3)</f>
        <v>-4.5655236645539022E-4</v>
      </c>
      <c r="DH45" s="28">
        <f>외인!DH45</f>
        <v>21661.78</v>
      </c>
      <c r="DI45" s="28">
        <f>시기외!DI45*$G$3+DI44*(1-$G$3)</f>
        <v>-3.4038144458111716E-3</v>
      </c>
      <c r="DJ45" s="28">
        <f>외인!DJ45</f>
        <v>602480.56999999995</v>
      </c>
      <c r="DK45" s="28">
        <f>시기외!DK45*$G$3+DK44*(1-$G$3)</f>
        <v>4.8563410160984302E-4</v>
      </c>
      <c r="DL45" s="28">
        <f>외인!DL45</f>
        <v>100714.88</v>
      </c>
      <c r="DM45" s="28">
        <f>시기외!DM45*$G$3+DM44*(1-$G$3)</f>
        <v>-2.1284350730986921E-4</v>
      </c>
      <c r="DN45" s="28">
        <f>외인!DN45</f>
        <v>2248158.09</v>
      </c>
      <c r="DO45" s="28">
        <f>시기외!DO45*$G$3+DO44*(1-$G$3)</f>
        <v>-1.3060205291169232E-3</v>
      </c>
      <c r="DP45" s="28">
        <f>외인!DP45</f>
        <v>83359.31</v>
      </c>
      <c r="DQ45" s="28">
        <f>시기외!DQ45*$G$3+DQ44*(1-$G$3)</f>
        <v>2.0391061963936905E-4</v>
      </c>
      <c r="DR45" s="28">
        <f>외인!DR45</f>
        <v>45071.81</v>
      </c>
      <c r="DS45" s="28">
        <f>시기외!DS45*$G$3+DS44*(1-$G$3)</f>
        <v>2.2120312625713789E-3</v>
      </c>
      <c r="DT45" s="28">
        <f>외인!DT45</f>
        <v>135918.12</v>
      </c>
      <c r="DU45" s="28">
        <f>시기외!DU45*$G$3+DU44*(1-$G$3)</f>
        <v>-1.0644732517376737E-3</v>
      </c>
      <c r="DV45" s="28">
        <f>외인!DV45</f>
        <v>34892.800000000003</v>
      </c>
      <c r="DW45" s="28">
        <f>시기외!DW45*$G$3+DW44*(1-$G$3)</f>
        <v>3.586452635764656E-4</v>
      </c>
      <c r="DX45" s="28">
        <f>외인!DX45</f>
        <v>116205.38</v>
      </c>
      <c r="DY45" s="28">
        <f>시기외!DY45*$G$3+DY44*(1-$G$3)</f>
        <v>2.0359109268547528E-3</v>
      </c>
      <c r="DZ45" s="28">
        <f>외인!DZ45</f>
        <v>8895.08</v>
      </c>
      <c r="EA45" s="28">
        <f>시기외!EA45*$G$3+EA44*(1-$G$3)</f>
        <v>-8.2586507657443886E-5</v>
      </c>
      <c r="EB45" s="28">
        <f>외인!EB45</f>
        <v>12952.84</v>
      </c>
      <c r="EC45" s="28">
        <f>시기외!EC45*$G$3+EC44*(1-$G$3)</f>
        <v>-8.0023160962906564E-4</v>
      </c>
      <c r="ED45" s="28">
        <f>외인!ED45</f>
        <v>10827.37</v>
      </c>
      <c r="EE45" s="28">
        <f>시기외!EE45*$G$3+EE44*(1-$G$3)</f>
        <v>9.3684889538044492E-4</v>
      </c>
      <c r="EF45" s="28">
        <f>외인!EF45</f>
        <v>248154.88</v>
      </c>
      <c r="EG45" s="28">
        <f>시기외!EG45*$G$3+EG44*(1-$G$3)</f>
        <v>-1.8950714127230037E-5</v>
      </c>
      <c r="EH45" s="28">
        <f>외인!EH45</f>
        <v>203338.96</v>
      </c>
      <c r="EI45" s="28">
        <f>시기외!EI45*$G$3+EI44*(1-$G$3)</f>
        <v>2.0193348926834427E-4</v>
      </c>
      <c r="EJ45" s="28">
        <f>외인!EJ45</f>
        <v>102625.73</v>
      </c>
      <c r="EK45" s="28">
        <f>시기외!EK45*$G$3+EK44*(1-$G$3)</f>
        <v>1.1534912679801862E-3</v>
      </c>
      <c r="EL45" s="28">
        <f>외인!EL45</f>
        <v>32528.62</v>
      </c>
      <c r="EM45" s="28">
        <f>시기외!EM45*$G$3+EM44*(1-$G$3)</f>
        <v>-2.4166148301812793E-3</v>
      </c>
      <c r="EN45" s="28">
        <f>외인!EN45</f>
        <v>45071.81</v>
      </c>
      <c r="EO45" s="28">
        <f>시기외!EO45*$G$3+EO44*(1-$G$3)</f>
        <v>2.2120312625713789E-3</v>
      </c>
      <c r="EP45" s="28">
        <f>외인!EP45</f>
        <v>180880.67</v>
      </c>
      <c r="EQ45" s="28">
        <f>시기외!EQ45*$G$3+EQ44*(1-$G$3)</f>
        <v>1.0182724354447341E-3</v>
      </c>
      <c r="ER45" s="28">
        <f>외인!ER45</f>
        <v>14475.29</v>
      </c>
      <c r="ES45" s="28">
        <f>시기외!ES45*$G$3+ES44*(1-$G$3)</f>
        <v>-3.8934091264195827E-3</v>
      </c>
      <c r="ET45" s="28">
        <f>외인!ET45</f>
        <v>136398.97</v>
      </c>
      <c r="EU45" s="28">
        <f>시기외!EU45*$G$3+EU44*(1-$G$3)</f>
        <v>9.982861992995863E-4</v>
      </c>
      <c r="EV45" s="28">
        <f>외인!EV45</f>
        <v>45511.4</v>
      </c>
      <c r="EW45" s="28">
        <f>시기외!EW45*$G$3+EW44*(1-$G$3)</f>
        <v>-3.7594926004262962E-4</v>
      </c>
      <c r="EX45" s="28">
        <f>외인!EX45</f>
        <v>60240.68</v>
      </c>
      <c r="EY45" s="28">
        <f>시기외!EY45*$G$3+EY44*(1-$G$3)</f>
        <v>3.9087187993186207E-4</v>
      </c>
    </row>
    <row r="46" spans="1:155">
      <c r="A46" s="27">
        <f>외인!A46</f>
        <v>46129</v>
      </c>
      <c r="B46" s="28">
        <f>외인!B46</f>
        <v>4924268.7300000004</v>
      </c>
      <c r="C46" s="28">
        <f>시기외!C46*$G$3+C45*(1-$G$3)</f>
        <v>-5.0180114743238831E-4</v>
      </c>
      <c r="D46" s="28">
        <f>외인!D46</f>
        <v>648829.6</v>
      </c>
      <c r="E46" s="28">
        <f>시기외!E46*$G$3+E45*(1-$G$3)</f>
        <v>2.107101168950355E-4</v>
      </c>
      <c r="F46" s="28">
        <f>외인!F46</f>
        <v>2090593.5</v>
      </c>
      <c r="G46" s="28">
        <f>시기외!G46*$G$3+G45*(1-$G$3)</f>
        <v>-1.4903131999604792E-3</v>
      </c>
      <c r="H46" s="28">
        <f>외인!H46</f>
        <v>315845.49</v>
      </c>
      <c r="I46" s="28">
        <f>시기외!I46*$G$3+I45*(1-$G$3)</f>
        <v>1.1802693534532847E-3</v>
      </c>
      <c r="J46" s="28">
        <f>외인!J46</f>
        <v>44237.81</v>
      </c>
      <c r="K46" s="28">
        <f>시기외!K46*$G$3+K45*(1-$G$3)</f>
        <v>2.8472369503482996E-3</v>
      </c>
      <c r="L46" s="28">
        <f>외인!L46</f>
        <v>290570.02</v>
      </c>
      <c r="M46" s="28">
        <f>시기외!M46*$G$3+M45*(1-$G$3)</f>
        <v>1.2548524103058792E-3</v>
      </c>
      <c r="N46" s="28">
        <f>외인!N46</f>
        <v>244620.41</v>
      </c>
      <c r="O46" s="28">
        <f>시기외!O46*$G$3+O45*(1-$G$3)</f>
        <v>-2.2749299888988384E-3</v>
      </c>
      <c r="P46" s="28">
        <f>외인!P46</f>
        <v>201263</v>
      </c>
      <c r="Q46" s="28">
        <f>시기외!Q46*$G$3+Q45*(1-$G$3)</f>
        <v>4.8549779402677081E-4</v>
      </c>
      <c r="R46" s="28">
        <f>외인!R46</f>
        <v>134120.85999999999</v>
      </c>
      <c r="S46" s="28">
        <f>시기외!S46*$G$3+S45*(1-$G$3)</f>
        <v>-9.7561030077546608E-4</v>
      </c>
      <c r="T46" s="28">
        <f>외인!T46</f>
        <v>8506.34</v>
      </c>
      <c r="U46" s="28">
        <f>시기외!U46*$G$3+U45*(1-$G$3)</f>
        <v>-1.254110808731811E-3</v>
      </c>
      <c r="V46" s="28">
        <f>외인!V46</f>
        <v>117440.11</v>
      </c>
      <c r="W46" s="28">
        <f>시기외!W46*$G$3+W45*(1-$G$3)</f>
        <v>2.0311314359232257E-3</v>
      </c>
      <c r="X46" s="28">
        <f>외인!X46</f>
        <v>2178840.12</v>
      </c>
      <c r="Y46" s="28">
        <f>시기외!Y46*$G$3+Y45*(1-$G$3)</f>
        <v>-1.2729457584971238E-3</v>
      </c>
      <c r="Z46" s="28">
        <f>외인!Z46</f>
        <v>44628.62</v>
      </c>
      <c r="AA46" s="28">
        <f>시기외!AA46*$G$3+AA45*(1-$G$3)</f>
        <v>-3.5371125212599623E-4</v>
      </c>
      <c r="AB46" s="28">
        <f>외인!AB46</f>
        <v>213731.78</v>
      </c>
      <c r="AC46" s="28">
        <f>시기외!AC46*$G$3+AC45*(1-$G$3)</f>
        <v>1.8412444064360952E-4</v>
      </c>
      <c r="AD46" s="28">
        <f>외인!AD46</f>
        <v>19980.05</v>
      </c>
      <c r="AE46" s="28">
        <f>시기외!AE46*$G$3+AE45*(1-$G$3)</f>
        <v>-8.777719134663031E-4</v>
      </c>
      <c r="AF46" s="28">
        <f>외인!AF46</f>
        <v>25263.63</v>
      </c>
      <c r="AG46" s="28">
        <f>시기외!AG46*$G$3+AG45*(1-$G$3)</f>
        <v>-2.5733678384984586E-5</v>
      </c>
      <c r="AH46" s="28">
        <f>외인!AH46</f>
        <v>198789.95</v>
      </c>
      <c r="AI46" s="28">
        <f>시기외!AI46*$G$3+AI45*(1-$G$3)</f>
        <v>-3.3673048984262754E-4</v>
      </c>
      <c r="AJ46" s="28">
        <f>외인!AJ46</f>
        <v>110753.5</v>
      </c>
      <c r="AK46" s="28">
        <f>시기외!AK46*$G$3+AK45*(1-$G$3)</f>
        <v>-1.5413418302695394E-3</v>
      </c>
      <c r="AL46" s="28">
        <f>외인!AL46</f>
        <v>89331.21</v>
      </c>
      <c r="AM46" s="28">
        <f>시기외!AM46*$G$3+AM45*(1-$G$3)</f>
        <v>4.0585401711157636E-5</v>
      </c>
      <c r="AN46" s="28">
        <f>외인!AN46</f>
        <v>174945.8</v>
      </c>
      <c r="AO46" s="28">
        <f>시기외!AO46*$G$3+AO45*(1-$G$3)</f>
        <v>-3.1227803770599231E-3</v>
      </c>
      <c r="AP46" s="28">
        <f>외인!AP46</f>
        <v>135705.18</v>
      </c>
      <c r="AQ46" s="28">
        <f>시기외!AQ46*$G$3+AQ45*(1-$G$3)</f>
        <v>8.5007132241914421E-4</v>
      </c>
      <c r="AR46" s="28">
        <f>외인!AR46</f>
        <v>24616.53</v>
      </c>
      <c r="AS46" s="28">
        <f>시기외!AS46*$G$3+AS45*(1-$G$3)</f>
        <v>-5.5147295676696568E-4</v>
      </c>
      <c r="AT46" s="28">
        <f>외인!AT46</f>
        <v>80969.67</v>
      </c>
      <c r="AU46" s="28">
        <f>시기외!AU46*$G$3+AU45*(1-$G$3)</f>
        <v>4.6509036231236694E-4</v>
      </c>
      <c r="AV46" s="28">
        <f>외인!AV46</f>
        <v>50311.24</v>
      </c>
      <c r="AW46" s="28">
        <f>시기외!AW46*$G$3+AW45*(1-$G$3)</f>
        <v>9.3019370759071297E-4</v>
      </c>
      <c r="AX46" s="28">
        <f>외인!AX46</f>
        <v>72404.36</v>
      </c>
      <c r="AY46" s="28">
        <f>시기외!AY46*$G$3+AY45*(1-$G$3)</f>
        <v>-2.5861479857972039E-3</v>
      </c>
      <c r="AZ46" s="28">
        <f>외인!AZ46</f>
        <v>2344012.94</v>
      </c>
      <c r="BA46" s="28">
        <f>시기외!BA46*$G$3+BA45*(1-$G$3)</f>
        <v>-1.030937281495432E-3</v>
      </c>
      <c r="BB46" s="28">
        <f>외인!BB46</f>
        <v>103338.92</v>
      </c>
      <c r="BC46" s="28">
        <f>시기외!BC46*$G$3+BC45*(1-$G$3)</f>
        <v>6.1379917578354521E-5</v>
      </c>
      <c r="BD46" s="28">
        <f>외인!BD46</f>
        <v>39961.949999999997</v>
      </c>
      <c r="BE46" s="28">
        <f>시기외!BE46*$G$3+BE45*(1-$G$3)</f>
        <v>-2.7025362858079309E-3</v>
      </c>
      <c r="BF46" s="28">
        <f>외인!BF46</f>
        <v>0</v>
      </c>
      <c r="BG46" s="28" t="e">
        <f>시기외!BG46*$G$3+BG45*(1-$G$3)</f>
        <v>#DIV/0!</v>
      </c>
      <c r="BH46" s="28">
        <f>외인!BH46</f>
        <v>95764.21</v>
      </c>
      <c r="BI46" s="28">
        <f>시기외!BI46*$G$3+BI45*(1-$G$3)</f>
        <v>9.019603551733528E-4</v>
      </c>
      <c r="BJ46" s="28">
        <f>외인!BJ46</f>
        <v>127735.27</v>
      </c>
      <c r="BK46" s="28">
        <f>시기외!BK46*$G$3+BK45*(1-$G$3)</f>
        <v>2.497592502721273E-4</v>
      </c>
      <c r="BL46" s="28">
        <f>외인!BL46</f>
        <v>51407.21</v>
      </c>
      <c r="BM46" s="28">
        <f>시기외!BM46*$G$3+BM45*(1-$G$3)</f>
        <v>-3.3334344820183425E-3</v>
      </c>
      <c r="BN46" s="28">
        <f>외인!BN46</f>
        <v>48656.34</v>
      </c>
      <c r="BO46" s="28">
        <f>시기외!BO46*$G$3+BO45*(1-$G$3)</f>
        <v>-2.5381802958992616E-4</v>
      </c>
      <c r="BP46" s="28">
        <f>외인!BP46</f>
        <v>82685.72</v>
      </c>
      <c r="BQ46" s="28">
        <f>시기외!BQ46*$G$3+BQ45*(1-$G$3)</f>
        <v>-2.3653921304089514E-3</v>
      </c>
      <c r="BR46" s="28">
        <f>외인!BR46</f>
        <v>274001</v>
      </c>
      <c r="BS46" s="28">
        <f>시기외!BS46*$G$3+BS45*(1-$G$3)</f>
        <v>1.1033870241713474E-3</v>
      </c>
      <c r="BT46" s="28">
        <f>외인!BT46</f>
        <v>2221021.38</v>
      </c>
      <c r="BU46" s="28">
        <f>시기외!BU46*$G$3+BU45*(1-$G$3)</f>
        <v>-1.2099426267065099E-3</v>
      </c>
      <c r="BV46" s="28">
        <f>외인!BV46</f>
        <v>402688.9</v>
      </c>
      <c r="BW46" s="28">
        <f>시기외!BW46*$G$3+BW45*(1-$G$3)</f>
        <v>5.4388726479697954E-4</v>
      </c>
      <c r="BX46" s="28">
        <f>외인!BX46</f>
        <v>76020.75</v>
      </c>
      <c r="BY46" s="28">
        <f>시기외!BY46*$G$3+BY45*(1-$G$3)</f>
        <v>-6.0604705661905912E-4</v>
      </c>
      <c r="BZ46" s="28">
        <f>외인!BZ46</f>
        <v>264277.01</v>
      </c>
      <c r="CA46" s="28">
        <f>시기외!CA46*$G$3+CA45*(1-$G$3)</f>
        <v>-2.0493204937035384E-3</v>
      </c>
      <c r="CB46" s="28">
        <f>외인!CB46</f>
        <v>12747.69</v>
      </c>
      <c r="CC46" s="28">
        <f>시기외!CC46*$G$3+CC45*(1-$G$3)</f>
        <v>-1.7377059029445995E-3</v>
      </c>
      <c r="CD46" s="28">
        <f>외인!CD46</f>
        <v>29766.58</v>
      </c>
      <c r="CE46" s="28">
        <f>시기외!CE46*$G$3+CE45*(1-$G$3)</f>
        <v>-2.7105553033694193E-3</v>
      </c>
      <c r="CF46" s="28">
        <f>외인!CF46</f>
        <v>26373.66</v>
      </c>
      <c r="CG46" s="28">
        <f>시기외!CG46*$G$3+CG45*(1-$G$3)</f>
        <v>2.5554993112639306E-3</v>
      </c>
      <c r="CH46" s="28">
        <f>외인!CH46</f>
        <v>70397.38</v>
      </c>
      <c r="CI46" s="28">
        <f>시기외!CI46*$G$3+CI45*(1-$G$3)</f>
        <v>6.9733709398208407E-4</v>
      </c>
      <c r="CJ46" s="28">
        <f>외인!CJ46</f>
        <v>383242.2</v>
      </c>
      <c r="CK46" s="28">
        <f>시기외!CK46*$G$3+CK45*(1-$G$3)</f>
        <v>-1.4068328695191197E-6</v>
      </c>
      <c r="CL46" s="28">
        <f>외인!CL46</f>
        <v>243609.26</v>
      </c>
      <c r="CM46" s="28">
        <f>시기외!CM46*$G$3+CM45*(1-$G$3)</f>
        <v>1.3150413414040653E-4</v>
      </c>
      <c r="CN46" s="28">
        <f>외인!CN46</f>
        <v>125484.27</v>
      </c>
      <c r="CO46" s="28">
        <f>시기외!CO46*$G$3+CO45*(1-$G$3)</f>
        <v>-1.8722355301402095E-4</v>
      </c>
      <c r="CP46" s="28">
        <f>외인!CP46</f>
        <v>103911.69</v>
      </c>
      <c r="CQ46" s="28">
        <f>시기외!CQ46*$G$3+CQ45*(1-$G$3)</f>
        <v>7.0067411454842398E-5</v>
      </c>
      <c r="CR46" s="28">
        <f>외인!CR46</f>
        <v>169395.23</v>
      </c>
      <c r="CS46" s="28">
        <f>시기외!CS46*$G$3+CS45*(1-$G$3)</f>
        <v>-6.8235183543608629E-4</v>
      </c>
      <c r="CT46" s="28">
        <f>외인!CT46</f>
        <v>141965.76999999999</v>
      </c>
      <c r="CU46" s="28">
        <f>시기외!CU46*$G$3+CU45*(1-$G$3)</f>
        <v>1.9914940875541323E-3</v>
      </c>
      <c r="CV46" s="28">
        <f>외인!CV46</f>
        <v>2221021.38</v>
      </c>
      <c r="CW46" s="28">
        <f>시기외!CW46*$G$3+CW45*(1-$G$3)</f>
        <v>-1.2099426267065099E-3</v>
      </c>
      <c r="CX46" s="28">
        <f>외인!CX46</f>
        <v>223025.11</v>
      </c>
      <c r="CY46" s="28">
        <f>시기외!CY46*$G$3+CY45*(1-$G$3)</f>
        <v>1.5668928717422826E-3</v>
      </c>
      <c r="CZ46" s="28">
        <f>외인!CZ46</f>
        <v>19705.830000000002</v>
      </c>
      <c r="DA46" s="28">
        <f>시기외!DA46*$G$3+DA45*(1-$G$3)</f>
        <v>1.2066724375775799E-3</v>
      </c>
      <c r="DB46" s="28">
        <f>외인!DB46</f>
        <v>39961.949999999997</v>
      </c>
      <c r="DC46" s="28">
        <f>시기외!DC46*$G$3+DC45*(1-$G$3)</f>
        <v>-2.7025362858079309E-3</v>
      </c>
      <c r="DD46" s="28">
        <f>외인!DD46</f>
        <v>8506.34</v>
      </c>
      <c r="DE46" s="28">
        <f>시기외!DE46*$G$3+DE45*(1-$G$3)</f>
        <v>-1.254110808731811E-3</v>
      </c>
      <c r="DF46" s="28">
        <f>외인!DF46</f>
        <v>57230.89</v>
      </c>
      <c r="DG46" s="28">
        <f>시기외!DG46*$G$3+DG45*(1-$G$3)</f>
        <v>-5.5750937390124859E-4</v>
      </c>
      <c r="DH46" s="28">
        <f>외인!DH46</f>
        <v>21389.94</v>
      </c>
      <c r="DI46" s="28">
        <f>시기외!DI46*$G$3+DI45*(1-$G$3)</f>
        <v>-3.4695172368427252E-3</v>
      </c>
      <c r="DJ46" s="28">
        <f>외인!DJ46</f>
        <v>607433.43999999994</v>
      </c>
      <c r="DK46" s="28">
        <f>시기외!DK46*$G$3+DK45*(1-$G$3)</f>
        <v>5.0948425102219841E-4</v>
      </c>
      <c r="DL46" s="28">
        <f>외인!DL46</f>
        <v>99847.11</v>
      </c>
      <c r="DM46" s="28">
        <f>시기외!DM46*$G$3+DM45*(1-$G$3)</f>
        <v>-2.8306805207031327E-4</v>
      </c>
      <c r="DN46" s="28">
        <f>외인!DN46</f>
        <v>2221021.38</v>
      </c>
      <c r="DO46" s="28">
        <f>시기외!DO46*$G$3+DO45*(1-$G$3)</f>
        <v>-1.2099426267065099E-3</v>
      </c>
      <c r="DP46" s="28">
        <f>외인!DP46</f>
        <v>82764.600000000006</v>
      </c>
      <c r="DQ46" s="28">
        <f>시기외!DQ46*$G$3+DQ45*(1-$G$3)</f>
        <v>1.4375197705080437E-4</v>
      </c>
      <c r="DR46" s="28">
        <f>외인!DR46</f>
        <v>45633.69</v>
      </c>
      <c r="DS46" s="28">
        <f>시기외!DS46*$G$3+DS45*(1-$G$3)</f>
        <v>2.3166272328074191E-3</v>
      </c>
      <c r="DT46" s="28">
        <f>외인!DT46</f>
        <v>134120.85999999999</v>
      </c>
      <c r="DU46" s="28">
        <f>시기외!DU46*$G$3+DU45*(1-$G$3)</f>
        <v>-9.7561030077546608E-4</v>
      </c>
      <c r="DV46" s="28">
        <f>외인!DV46</f>
        <v>34999.879999999997</v>
      </c>
      <c r="DW46" s="28">
        <f>시기외!DW46*$G$3+DW45*(1-$G$3)</f>
        <v>3.6566636450014568E-4</v>
      </c>
      <c r="DX46" s="28">
        <f>외인!DX46</f>
        <v>117440.11</v>
      </c>
      <c r="DY46" s="28">
        <f>시기외!DY46*$G$3+DY45*(1-$G$3)</f>
        <v>2.0311314359232257E-3</v>
      </c>
      <c r="DZ46" s="28">
        <f>외인!DZ46</f>
        <v>8899.9699999999993</v>
      </c>
      <c r="EA46" s="28">
        <f>시기외!EA46*$G$3+EA45*(1-$G$3)</f>
        <v>-1.0426766737707489E-4</v>
      </c>
      <c r="EB46" s="28">
        <f>외인!EB46</f>
        <v>12947.19</v>
      </c>
      <c r="EC46" s="28">
        <f>시기외!EC46*$G$3+EC45*(1-$G$3)</f>
        <v>-7.6830275554668067E-4</v>
      </c>
      <c r="ED46" s="28">
        <f>외인!ED46</f>
        <v>10903.42</v>
      </c>
      <c r="EE46" s="28">
        <f>시기외!EE46*$G$3+EE45*(1-$G$3)</f>
        <v>9.2757652788019642E-4</v>
      </c>
      <c r="EF46" s="28">
        <f>외인!EF46</f>
        <v>246641.78</v>
      </c>
      <c r="EG46" s="28">
        <f>시기외!EG46*$G$3+EG45*(1-$G$3)</f>
        <v>-3.1383188323549728E-5</v>
      </c>
      <c r="EH46" s="28">
        <f>외인!EH46</f>
        <v>201436.86</v>
      </c>
      <c r="EI46" s="28">
        <f>시기외!EI46*$G$3+EI45*(1-$G$3)</f>
        <v>2.9459855268764362E-4</v>
      </c>
      <c r="EJ46" s="28">
        <f>외인!EJ46</f>
        <v>102919.03</v>
      </c>
      <c r="EK46" s="28">
        <f>시기외!EK46*$G$3+EK45*(1-$G$3)</f>
        <v>1.2063366923996143E-3</v>
      </c>
      <c r="EL46" s="28">
        <f>외인!EL46</f>
        <v>32319.33</v>
      </c>
      <c r="EM46" s="28">
        <f>시기외!EM46*$G$3+EM45*(1-$G$3)</f>
        <v>-2.462766840782245E-3</v>
      </c>
      <c r="EN46" s="28">
        <f>외인!EN46</f>
        <v>45633.69</v>
      </c>
      <c r="EO46" s="28">
        <f>시기외!EO46*$G$3+EO45*(1-$G$3)</f>
        <v>2.3166272328074191E-3</v>
      </c>
      <c r="EP46" s="28">
        <f>외인!EP46</f>
        <v>175676.73</v>
      </c>
      <c r="EQ46" s="28">
        <f>시기외!EQ46*$G$3+EQ45*(1-$G$3)</f>
        <v>7.5528232657405038E-4</v>
      </c>
      <c r="ER46" s="28">
        <f>외인!ER46</f>
        <v>14766.59</v>
      </c>
      <c r="ES46" s="28">
        <f>시기외!ES46*$G$3+ES45*(1-$G$3)</f>
        <v>-3.781783885365052E-3</v>
      </c>
      <c r="ET46" s="28">
        <f>외인!ET46</f>
        <v>135705.18</v>
      </c>
      <c r="EU46" s="28">
        <f>시기외!EU46*$G$3+EU45*(1-$G$3)</f>
        <v>8.5007132241914421E-4</v>
      </c>
      <c r="EV46" s="28">
        <f>외인!EV46</f>
        <v>44628.62</v>
      </c>
      <c r="EW46" s="28">
        <f>시기외!EW46*$G$3+EW45*(1-$G$3)</f>
        <v>-3.5371125212599623E-4</v>
      </c>
      <c r="EX46" s="28">
        <f>외인!EX46</f>
        <v>59283.07</v>
      </c>
      <c r="EY46" s="28">
        <f>시기외!EY46*$G$3+EY45*(1-$G$3)</f>
        <v>4.1598418337759544E-4</v>
      </c>
    </row>
    <row r="47" spans="1:155">
      <c r="A47" s="27">
        <f>외인!A47</f>
        <v>46132</v>
      </c>
      <c r="B47" s="28">
        <f>외인!B47</f>
        <v>4945676.92</v>
      </c>
      <c r="C47" s="28">
        <f>시기외!C47*$G$3+C46*(1-$G$3)</f>
        <v>-4.2885504038640349E-4</v>
      </c>
      <c r="D47" s="28">
        <f>외인!D47</f>
        <v>651570.55000000005</v>
      </c>
      <c r="E47" s="28">
        <f>시기외!E47*$G$3+E46*(1-$G$3)</f>
        <v>1.7695094533346669E-4</v>
      </c>
      <c r="F47" s="28">
        <f>외인!F47</f>
        <v>2076554.74</v>
      </c>
      <c r="G47" s="28">
        <f>시기외!G47*$G$3+G46*(1-$G$3)</f>
        <v>-1.3548310649748084E-3</v>
      </c>
      <c r="H47" s="28">
        <f>외인!H47</f>
        <v>322220.3</v>
      </c>
      <c r="I47" s="28">
        <f>시기외!I47*$G$3+I46*(1-$G$3)</f>
        <v>1.2716200719361862E-3</v>
      </c>
      <c r="J47" s="28">
        <f>외인!J47</f>
        <v>43795.38</v>
      </c>
      <c r="K47" s="28">
        <f>시기외!K47*$G$3+K46*(1-$G$3)</f>
        <v>2.7978730013883102E-3</v>
      </c>
      <c r="L47" s="28">
        <f>외인!L47</f>
        <v>296419.61</v>
      </c>
      <c r="M47" s="28">
        <f>시기외!M47*$G$3+M46*(1-$G$3)</f>
        <v>1.3345010463202533E-3</v>
      </c>
      <c r="N47" s="28">
        <f>외인!N47</f>
        <v>240893.93</v>
      </c>
      <c r="O47" s="28">
        <f>시기외!O47*$G$3+O46*(1-$G$3)</f>
        <v>-2.0788772573084174E-3</v>
      </c>
      <c r="P47" s="28">
        <f>외인!P47</f>
        <v>200803.16</v>
      </c>
      <c r="Q47" s="28">
        <f>시기외!Q47*$G$3+Q46*(1-$G$3)</f>
        <v>5.0684927622101782E-4</v>
      </c>
      <c r="R47" s="28">
        <f>외인!R47</f>
        <v>133058.28</v>
      </c>
      <c r="S47" s="28">
        <f>시기외!S47*$G$3+S46*(1-$G$3)</f>
        <v>-9.1076930218421327E-4</v>
      </c>
      <c r="T47" s="28">
        <f>외인!T47</f>
        <v>8474.26</v>
      </c>
      <c r="U47" s="28">
        <f>시기외!U47*$G$3+U46*(1-$G$3)</f>
        <v>-1.1624374611627442E-3</v>
      </c>
      <c r="V47" s="28">
        <f>외인!V47</f>
        <v>118210.01</v>
      </c>
      <c r="W47" s="28">
        <f>시기외!W47*$G$3+W46*(1-$G$3)</f>
        <v>2.0822018321444502E-3</v>
      </c>
      <c r="X47" s="28">
        <f>외인!X47</f>
        <v>2199164.87</v>
      </c>
      <c r="Y47" s="28">
        <f>시기외!Y47*$G$3+Y46*(1-$G$3)</f>
        <v>-1.1643632069524422E-3</v>
      </c>
      <c r="Z47" s="28">
        <f>외인!Z47</f>
        <v>44123.45</v>
      </c>
      <c r="AA47" s="28">
        <f>시기외!AA47*$G$3+AA46*(1-$G$3)</f>
        <v>-3.3998383969292693E-4</v>
      </c>
      <c r="AB47" s="28">
        <f>외인!AB47</f>
        <v>213288.75</v>
      </c>
      <c r="AC47" s="28">
        <f>시기외!AC47*$G$3+AC46*(1-$G$3)</f>
        <v>1.925283942339715E-4</v>
      </c>
      <c r="AD47" s="28">
        <f>외인!AD47</f>
        <v>19916.87</v>
      </c>
      <c r="AE47" s="28">
        <f>시기외!AE47*$G$3+AE46*(1-$G$3)</f>
        <v>-7.5291044867620077E-4</v>
      </c>
      <c r="AF47" s="28">
        <f>외인!AF47</f>
        <v>25311.48</v>
      </c>
      <c r="AG47" s="28">
        <f>시기외!AG47*$G$3+AG46*(1-$G$3)</f>
        <v>-8.601562837070628E-5</v>
      </c>
      <c r="AH47" s="28">
        <f>외인!AH47</f>
        <v>198347.29</v>
      </c>
      <c r="AI47" s="28">
        <f>시기외!AI47*$G$3+AI46*(1-$G$3)</f>
        <v>-2.9755133085871798E-4</v>
      </c>
      <c r="AJ47" s="28">
        <f>외인!AJ47</f>
        <v>109589.45</v>
      </c>
      <c r="AK47" s="28">
        <f>시기외!AK47*$G$3+AK46*(1-$G$3)</f>
        <v>-1.549909292272475E-3</v>
      </c>
      <c r="AL47" s="28">
        <f>외인!AL47</f>
        <v>88556.69</v>
      </c>
      <c r="AM47" s="28">
        <f>시기외!AM47*$G$3+AM46*(1-$G$3)</f>
        <v>1.1648834856838037E-5</v>
      </c>
      <c r="AN47" s="28">
        <f>외인!AN47</f>
        <v>171954.25</v>
      </c>
      <c r="AO47" s="28">
        <f>시기외!AO47*$G$3+AO46*(1-$G$3)</f>
        <v>-2.831098418523447E-3</v>
      </c>
      <c r="AP47" s="28">
        <f>외인!AP47</f>
        <v>136264.63</v>
      </c>
      <c r="AQ47" s="28">
        <f>시기외!AQ47*$G$3+AQ46*(1-$G$3)</f>
        <v>7.0411096831880099E-4</v>
      </c>
      <c r="AR47" s="28">
        <f>외인!AR47</f>
        <v>24496.81</v>
      </c>
      <c r="AS47" s="28">
        <f>시기외!AS47*$G$3+AS46*(1-$G$3)</f>
        <v>-3.1123206722511625E-4</v>
      </c>
      <c r="AT47" s="28">
        <f>외인!AT47</f>
        <v>80853.5</v>
      </c>
      <c r="AU47" s="28">
        <f>시기외!AU47*$G$3+AU46*(1-$G$3)</f>
        <v>5.888219824335115E-4</v>
      </c>
      <c r="AV47" s="28">
        <f>외인!AV47</f>
        <v>50176.42</v>
      </c>
      <c r="AW47" s="28">
        <f>시기외!AW47*$G$3+AW46*(1-$G$3)</f>
        <v>9.1355052007512983E-4</v>
      </c>
      <c r="AX47" s="28">
        <f>외인!AX47</f>
        <v>71178.460000000006</v>
      </c>
      <c r="AY47" s="28">
        <f>시기외!AY47*$G$3+AY46*(1-$G$3)</f>
        <v>-2.6645029107529683E-3</v>
      </c>
      <c r="AZ47" s="28">
        <f>외인!AZ47</f>
        <v>2367495.0099999998</v>
      </c>
      <c r="BA47" s="28">
        <f>시기외!BA47*$G$3+BA46*(1-$G$3)</f>
        <v>-9.1574508377207015E-4</v>
      </c>
      <c r="BB47" s="28">
        <f>외인!BB47</f>
        <v>102816.45</v>
      </c>
      <c r="BC47" s="28">
        <f>시기외!BC47*$G$3+BC46*(1-$G$3)</f>
        <v>8.5881786378460585E-5</v>
      </c>
      <c r="BD47" s="28">
        <f>외인!BD47</f>
        <v>39925.629999999997</v>
      </c>
      <c r="BE47" s="28">
        <f>시기외!BE47*$G$3+BE46*(1-$G$3)</f>
        <v>-2.572014977382386E-3</v>
      </c>
      <c r="BF47" s="28">
        <f>외인!BF47</f>
        <v>0</v>
      </c>
      <c r="BG47" s="28" t="e">
        <f>시기외!BG47*$G$3+BG46*(1-$G$3)</f>
        <v>#DIV/0!</v>
      </c>
      <c r="BH47" s="28">
        <f>외인!BH47</f>
        <v>95720.85</v>
      </c>
      <c r="BI47" s="28">
        <f>시기외!BI47*$G$3+BI46*(1-$G$3)</f>
        <v>8.531328710235063E-4</v>
      </c>
      <c r="BJ47" s="28">
        <f>외인!BJ47</f>
        <v>128861.83</v>
      </c>
      <c r="BK47" s="28">
        <f>시기외!BK47*$G$3+BK46*(1-$G$3)</f>
        <v>3.7819171101135228E-4</v>
      </c>
      <c r="BL47" s="28">
        <f>외인!BL47</f>
        <v>51053.83</v>
      </c>
      <c r="BM47" s="28">
        <f>시기외!BM47*$G$3+BM46*(1-$G$3)</f>
        <v>-3.0931295197184523E-3</v>
      </c>
      <c r="BN47" s="28">
        <f>외인!BN47</f>
        <v>48743.66</v>
      </c>
      <c r="BO47" s="28">
        <f>시기외!BO47*$G$3+BO46*(1-$G$3)</f>
        <v>-1.1079920988701306E-4</v>
      </c>
      <c r="BP47" s="28">
        <f>외인!BP47</f>
        <v>81752.94</v>
      </c>
      <c r="BQ47" s="28">
        <f>시기외!BQ47*$G$3+BQ46*(1-$G$3)</f>
        <v>-2.4569890076146586E-3</v>
      </c>
      <c r="BR47" s="28">
        <f>외인!BR47</f>
        <v>275920.78000000003</v>
      </c>
      <c r="BS47" s="28">
        <f>시기외!BS47*$G$3+BS46*(1-$G$3)</f>
        <v>1.1765273389918664E-3</v>
      </c>
      <c r="BT47" s="28">
        <f>외인!BT47</f>
        <v>2240961.8199999998</v>
      </c>
      <c r="BU47" s="28">
        <f>시기외!BU47*$G$3+BU46*(1-$G$3)</f>
        <v>-1.1026115558388861E-3</v>
      </c>
      <c r="BV47" s="28">
        <f>외인!BV47</f>
        <v>407567.81</v>
      </c>
      <c r="BW47" s="28">
        <f>시기외!BW47*$G$3+BW46*(1-$G$3)</f>
        <v>5.0181456739539819E-4</v>
      </c>
      <c r="BX47" s="28">
        <f>외인!BX47</f>
        <v>75931.77</v>
      </c>
      <c r="BY47" s="28">
        <f>시기외!BY47*$G$3+BY46*(1-$G$3)</f>
        <v>-5.9134748004415025E-4</v>
      </c>
      <c r="BZ47" s="28">
        <f>외인!BZ47</f>
        <v>260510.93</v>
      </c>
      <c r="CA47" s="28">
        <f>시기외!CA47*$G$3+CA46*(1-$G$3)</f>
        <v>-1.8664916288795904E-3</v>
      </c>
      <c r="CB47" s="28">
        <f>외인!CB47</f>
        <v>12629.85</v>
      </c>
      <c r="CC47" s="28">
        <f>시기외!CC47*$G$3+CC46*(1-$G$3)</f>
        <v>-1.6371975986273002E-3</v>
      </c>
      <c r="CD47" s="28">
        <f>외인!CD47</f>
        <v>29299.85</v>
      </c>
      <c r="CE47" s="28">
        <f>시기외!CE47*$G$3+CE46*(1-$G$3)</f>
        <v>-2.8711708044210213E-3</v>
      </c>
      <c r="CF47" s="28">
        <f>외인!CF47</f>
        <v>26370.22</v>
      </c>
      <c r="CG47" s="28">
        <f>시기외!CG47*$G$3+CG46*(1-$G$3)</f>
        <v>2.6793790090951335E-3</v>
      </c>
      <c r="CH47" s="28">
        <f>외인!CH47</f>
        <v>70283.039999999994</v>
      </c>
      <c r="CI47" s="28">
        <f>시기외!CI47*$G$3+CI46*(1-$G$3)</f>
        <v>7.0002361654293859E-4</v>
      </c>
      <c r="CJ47" s="28">
        <f>외인!CJ47</f>
        <v>382346.97</v>
      </c>
      <c r="CK47" s="28">
        <f>시기외!CK47*$G$3+CK46*(1-$G$3)</f>
        <v>-4.7192684418235985E-5</v>
      </c>
      <c r="CL47" s="28">
        <f>외인!CL47</f>
        <v>243212.67</v>
      </c>
      <c r="CM47" s="28">
        <f>시기외!CM47*$G$3+CM46*(1-$G$3)</f>
        <v>1.468135608639627E-4</v>
      </c>
      <c r="CN47" s="28">
        <f>외인!CN47</f>
        <v>124414.5</v>
      </c>
      <c r="CO47" s="28">
        <f>시기외!CO47*$G$3+CO46*(1-$G$3)</f>
        <v>-2.3863870768057514E-4</v>
      </c>
      <c r="CP47" s="28">
        <f>외인!CP47</f>
        <v>103391.66</v>
      </c>
      <c r="CQ47" s="28">
        <f>시기외!CQ47*$G$3+CQ46*(1-$G$3)</f>
        <v>9.3456083529038024E-5</v>
      </c>
      <c r="CR47" s="28">
        <f>외인!CR47</f>
        <v>168626.11</v>
      </c>
      <c r="CS47" s="28">
        <f>시기외!CS47*$G$3+CS46*(1-$G$3)</f>
        <v>-6.3328762856293137E-4</v>
      </c>
      <c r="CT47" s="28">
        <f>외인!CT47</f>
        <v>143978.71</v>
      </c>
      <c r="CU47" s="28">
        <f>시기외!CU47*$G$3+CU46*(1-$G$3)</f>
        <v>1.9680581382012234E-3</v>
      </c>
      <c r="CV47" s="28">
        <f>외인!CV47</f>
        <v>2240961.8199999998</v>
      </c>
      <c r="CW47" s="28">
        <f>시기외!CW47*$G$3+CW46*(1-$G$3)</f>
        <v>-1.1026115558388861E-3</v>
      </c>
      <c r="CX47" s="28">
        <f>외인!CX47</f>
        <v>228112.29</v>
      </c>
      <c r="CY47" s="28">
        <f>시기외!CY47*$G$3+CY46*(1-$G$3)</f>
        <v>1.6295950899388695E-3</v>
      </c>
      <c r="CZ47" s="28">
        <f>외인!CZ47</f>
        <v>19771.38</v>
      </c>
      <c r="DA47" s="28">
        <f>시기외!DA47*$G$3+DA46*(1-$G$3)</f>
        <v>1.5052050404316469E-3</v>
      </c>
      <c r="DB47" s="28">
        <f>외인!DB47</f>
        <v>39925.629999999997</v>
      </c>
      <c r="DC47" s="28">
        <f>시기외!DC47*$G$3+DC46*(1-$G$3)</f>
        <v>-2.572014977382386E-3</v>
      </c>
      <c r="DD47" s="28">
        <f>외인!DD47</f>
        <v>8474.26</v>
      </c>
      <c r="DE47" s="28">
        <f>시기외!DE47*$G$3+DE46*(1-$G$3)</f>
        <v>-1.1624374611627442E-3</v>
      </c>
      <c r="DF47" s="28">
        <f>외인!DF47</f>
        <v>57193.74</v>
      </c>
      <c r="DG47" s="28">
        <f>시기외!DG47*$G$3+DG46*(1-$G$3)</f>
        <v>-5.536290655571292E-4</v>
      </c>
      <c r="DH47" s="28">
        <f>외인!DH47</f>
        <v>20897.46</v>
      </c>
      <c r="DI47" s="28">
        <f>시기외!DI47*$G$3+DI46*(1-$G$3)</f>
        <v>-3.7101132048012932E-3</v>
      </c>
      <c r="DJ47" s="28">
        <f>외인!DJ47</f>
        <v>612912.22</v>
      </c>
      <c r="DK47" s="28">
        <f>시기외!DK47*$G$3+DK46*(1-$G$3)</f>
        <v>5.7156562918019558E-4</v>
      </c>
      <c r="DL47" s="28">
        <f>외인!DL47</f>
        <v>98996.38</v>
      </c>
      <c r="DM47" s="28">
        <f>시기외!DM47*$G$3+DM46*(1-$G$3)</f>
        <v>-3.4394366938629209E-4</v>
      </c>
      <c r="DN47" s="28">
        <f>외인!DN47</f>
        <v>2240961.8199999998</v>
      </c>
      <c r="DO47" s="28">
        <f>시기외!DO47*$G$3+DO46*(1-$G$3)</f>
        <v>-1.1026115558388861E-3</v>
      </c>
      <c r="DP47" s="28">
        <f>외인!DP47</f>
        <v>82953.31</v>
      </c>
      <c r="DQ47" s="28">
        <f>시기외!DQ47*$G$3+DQ46*(1-$G$3)</f>
        <v>6.0854204605603982E-5</v>
      </c>
      <c r="DR47" s="28">
        <f>외인!DR47</f>
        <v>45287.3</v>
      </c>
      <c r="DS47" s="28">
        <f>시기외!DS47*$G$3+DS46*(1-$G$3)</f>
        <v>2.3284140505158268E-3</v>
      </c>
      <c r="DT47" s="28">
        <f>외인!DT47</f>
        <v>133058.28</v>
      </c>
      <c r="DU47" s="28">
        <f>시기외!DU47*$G$3+DU46*(1-$G$3)</f>
        <v>-9.1076930218421327E-4</v>
      </c>
      <c r="DV47" s="28">
        <f>외인!DV47</f>
        <v>35284.910000000003</v>
      </c>
      <c r="DW47" s="28">
        <f>시기외!DW47*$G$3+DW46*(1-$G$3)</f>
        <v>3.582925172129461E-4</v>
      </c>
      <c r="DX47" s="28">
        <f>외인!DX47</f>
        <v>118210.01</v>
      </c>
      <c r="DY47" s="28">
        <f>시기외!DY47*$G$3+DY46*(1-$G$3)</f>
        <v>2.0822018321444502E-3</v>
      </c>
      <c r="DZ47" s="28">
        <f>외인!DZ47</f>
        <v>8923.8700000000008</v>
      </c>
      <c r="EA47" s="28">
        <f>시기외!EA47*$G$3+EA46*(1-$G$3)</f>
        <v>-4.7321180583571069E-5</v>
      </c>
      <c r="EB47" s="28">
        <f>외인!EB47</f>
        <v>12803.18</v>
      </c>
      <c r="EC47" s="28">
        <f>시기외!EC47*$G$3+EC46*(1-$G$3)</f>
        <v>-7.5050209413831325E-4</v>
      </c>
      <c r="ED47" s="28">
        <f>외인!ED47</f>
        <v>10930.81</v>
      </c>
      <c r="EE47" s="28">
        <f>시기외!EE47*$G$3+EE46*(1-$G$3)</f>
        <v>9.9426425776366753E-4</v>
      </c>
      <c r="EF47" s="28">
        <f>외인!EF47</f>
        <v>246082.82</v>
      </c>
      <c r="EG47" s="28">
        <f>시기외!EG47*$G$3+EG46*(1-$G$3)</f>
        <v>-5.0087260607395374E-5</v>
      </c>
      <c r="EH47" s="28">
        <f>외인!EH47</f>
        <v>204452.56</v>
      </c>
      <c r="EI47" s="28">
        <f>시기외!EI47*$G$3+EI46*(1-$G$3)</f>
        <v>3.8112720908297759E-4</v>
      </c>
      <c r="EJ47" s="28">
        <f>외인!EJ47</f>
        <v>102471.56</v>
      </c>
      <c r="EK47" s="28">
        <f>시기외!EK47*$G$3+EK46*(1-$G$3)</f>
        <v>1.2212530604103859E-3</v>
      </c>
      <c r="EL47" s="28">
        <f>외인!EL47</f>
        <v>31874.63</v>
      </c>
      <c r="EM47" s="28">
        <f>시기외!EM47*$G$3+EM46*(1-$G$3)</f>
        <v>-2.6143101381128297E-3</v>
      </c>
      <c r="EN47" s="28">
        <f>외인!EN47</f>
        <v>45287.3</v>
      </c>
      <c r="EO47" s="28">
        <f>시기외!EO47*$G$3+EO46*(1-$G$3)</f>
        <v>2.3284140505158268E-3</v>
      </c>
      <c r="EP47" s="28">
        <f>외인!EP47</f>
        <v>177016.98</v>
      </c>
      <c r="EQ47" s="28">
        <f>시기외!EQ47*$G$3+EQ46*(1-$G$3)</f>
        <v>5.7589890893994797E-4</v>
      </c>
      <c r="ER47" s="28">
        <f>외인!ER47</f>
        <v>14592.29</v>
      </c>
      <c r="ES47" s="28">
        <f>시기외!ES47*$G$3+ES46*(1-$G$3)</f>
        <v>-3.8911014457186583E-3</v>
      </c>
      <c r="ET47" s="28">
        <f>외인!ET47</f>
        <v>136264.63</v>
      </c>
      <c r="EU47" s="28">
        <f>시기외!EU47*$G$3+EU46*(1-$G$3)</f>
        <v>7.0411096831880099E-4</v>
      </c>
      <c r="EV47" s="28">
        <f>외인!EV47</f>
        <v>44123.45</v>
      </c>
      <c r="EW47" s="28">
        <f>시기외!EW47*$G$3+EW46*(1-$G$3)</f>
        <v>-3.3998383969292693E-4</v>
      </c>
      <c r="EX47" s="28">
        <f>외인!EX47</f>
        <v>59268.21</v>
      </c>
      <c r="EY47" s="28">
        <f>시기외!EY47*$G$3+EY46*(1-$G$3)</f>
        <v>4.4432410538812293E-4</v>
      </c>
    </row>
    <row r="48" spans="1:155">
      <c r="A48" s="27">
        <f>외인!A48</f>
        <v>46133</v>
      </c>
      <c r="B48" s="28">
        <f>외인!B48</f>
        <v>5080309.8499999996</v>
      </c>
      <c r="C48" s="28">
        <f>시기외!C48*$G$3+C47*(1-$G$3)</f>
        <v>-3.6237081198115591E-4</v>
      </c>
      <c r="D48" s="28">
        <f>외인!D48</f>
        <v>653289.03</v>
      </c>
      <c r="E48" s="28">
        <f>시기외!E48*$G$3+E47*(1-$G$3)</f>
        <v>1.1534584815261841E-4</v>
      </c>
      <c r="F48" s="28">
        <f>외인!F48</f>
        <v>2113667.39</v>
      </c>
      <c r="G48" s="28">
        <f>시기외!G48*$G$3+G47*(1-$G$3)</f>
        <v>-1.2282978856515427E-3</v>
      </c>
      <c r="H48" s="28">
        <f>외인!H48</f>
        <v>354336.92</v>
      </c>
      <c r="I48" s="28">
        <f>시기외!I48*$G$3+I47*(1-$G$3)</f>
        <v>1.5546020638483645E-3</v>
      </c>
      <c r="J48" s="28">
        <f>외인!J48</f>
        <v>43624.23</v>
      </c>
      <c r="K48" s="28">
        <f>시기외!K48*$G$3+K47*(1-$G$3)</f>
        <v>2.6935051521222216E-3</v>
      </c>
      <c r="L48" s="28">
        <f>외인!L48</f>
        <v>326003.83</v>
      </c>
      <c r="M48" s="28">
        <f>시기외!M48*$G$3+M47*(1-$G$3)</f>
        <v>1.5820867646435944E-3</v>
      </c>
      <c r="N48" s="28">
        <f>외인!N48</f>
        <v>249228.06</v>
      </c>
      <c r="O48" s="28">
        <f>시기외!O48*$G$3+O47*(1-$G$3)</f>
        <v>-1.8745828761590878E-3</v>
      </c>
      <c r="P48" s="28">
        <f>외인!P48</f>
        <v>198325.66</v>
      </c>
      <c r="Q48" s="28">
        <f>시기외!Q48*$G$3+Q47*(1-$G$3)</f>
        <v>5.0530627825044251E-4</v>
      </c>
      <c r="R48" s="28">
        <f>외인!R48</f>
        <v>133669.64000000001</v>
      </c>
      <c r="S48" s="28">
        <f>시기외!S48*$G$3+S47*(1-$G$3)</f>
        <v>-9.145308118916033E-4</v>
      </c>
      <c r="T48" s="28">
        <f>외인!T48</f>
        <v>8464.44</v>
      </c>
      <c r="U48" s="28">
        <f>시기외!U48*$G$3+U47*(1-$G$3)</f>
        <v>-1.0677547988303374E-3</v>
      </c>
      <c r="V48" s="28">
        <f>외인!V48</f>
        <v>120622.39999999999</v>
      </c>
      <c r="W48" s="28">
        <f>시기외!W48*$G$3+W47*(1-$G$3)</f>
        <v>2.1215163269660861E-3</v>
      </c>
      <c r="X48" s="28">
        <f>외인!X48</f>
        <v>2269748.14</v>
      </c>
      <c r="Y48" s="28">
        <f>시기외!Y48*$G$3+Y47*(1-$G$3)</f>
        <v>-1.0888775524315242E-3</v>
      </c>
      <c r="Z48" s="28">
        <f>외인!Z48</f>
        <v>43617.54</v>
      </c>
      <c r="AA48" s="28">
        <f>시기외!AA48*$G$3+AA47*(1-$G$3)</f>
        <v>-3.9154437699026557E-4</v>
      </c>
      <c r="AB48" s="28">
        <f>외인!AB48</f>
        <v>212792.2</v>
      </c>
      <c r="AC48" s="28">
        <f>시기외!AC48*$G$3+AC47*(1-$G$3)</f>
        <v>1.9161686661096509E-4</v>
      </c>
      <c r="AD48" s="28">
        <f>외인!AD48</f>
        <v>20324.080000000002</v>
      </c>
      <c r="AE48" s="28">
        <f>시기외!AE48*$G$3+AE47*(1-$G$3)</f>
        <v>-6.0471108526560606E-4</v>
      </c>
      <c r="AF48" s="28">
        <f>외인!AF48</f>
        <v>25381.59</v>
      </c>
      <c r="AG48" s="28">
        <f>시기외!AG48*$G$3+AG47*(1-$G$3)</f>
        <v>-8.8078326649560461E-5</v>
      </c>
      <c r="AH48" s="28">
        <f>외인!AH48</f>
        <v>209834.22</v>
      </c>
      <c r="AI48" s="28">
        <f>시기외!AI48*$G$3+AI47*(1-$G$3)</f>
        <v>-2.0240163092798179E-4</v>
      </c>
      <c r="AJ48" s="28">
        <f>외인!AJ48</f>
        <v>108735.2</v>
      </c>
      <c r="AK48" s="28">
        <f>시기외!AK48*$G$3+AK47*(1-$G$3)</f>
        <v>-1.6381905637724765E-3</v>
      </c>
      <c r="AL48" s="28">
        <f>외인!AL48</f>
        <v>92109.84</v>
      </c>
      <c r="AM48" s="28">
        <f>시기외!AM48*$G$3+AM47*(1-$G$3)</f>
        <v>-3.3613528646987857E-5</v>
      </c>
      <c r="AN48" s="28">
        <f>외인!AN48</f>
        <v>176826.52</v>
      </c>
      <c r="AO48" s="28">
        <f>시기외!AO48*$G$3+AO47*(1-$G$3)</f>
        <v>-2.5267728250610568E-3</v>
      </c>
      <c r="AP48" s="28">
        <f>외인!AP48</f>
        <v>135888.76</v>
      </c>
      <c r="AQ48" s="28">
        <f>시기외!AQ48*$G$3+AQ47*(1-$G$3)</f>
        <v>6.4365260277789225E-4</v>
      </c>
      <c r="AR48" s="28">
        <f>외인!AR48</f>
        <v>24719.41</v>
      </c>
      <c r="AS48" s="28">
        <f>시기외!AS48*$G$3+AS47*(1-$G$3)</f>
        <v>-1.2842933110298265E-4</v>
      </c>
      <c r="AT48" s="28">
        <f>외인!AT48</f>
        <v>81580.539999999994</v>
      </c>
      <c r="AU48" s="28">
        <f>시기외!AU48*$G$3+AU47*(1-$G$3)</f>
        <v>6.7405798194207587E-4</v>
      </c>
      <c r="AV48" s="28">
        <f>외인!AV48</f>
        <v>49883.6</v>
      </c>
      <c r="AW48" s="28">
        <f>시기외!AW48*$G$3+AW47*(1-$G$3)</f>
        <v>8.9154196753783081E-4</v>
      </c>
      <c r="AX48" s="28">
        <f>외인!AX48</f>
        <v>74384.990000000005</v>
      </c>
      <c r="AY48" s="28">
        <f>시기외!AY48*$G$3+AY47*(1-$G$3)</f>
        <v>-2.4086478056448901E-3</v>
      </c>
      <c r="AZ48" s="28">
        <f>외인!AZ48</f>
        <v>2455733.73</v>
      </c>
      <c r="BA48" s="28">
        <f>시기외!BA48*$G$3+BA47*(1-$G$3)</f>
        <v>-8.2867942264152966E-4</v>
      </c>
      <c r="BB48" s="28">
        <f>외인!BB48</f>
        <v>102799.63</v>
      </c>
      <c r="BC48" s="28">
        <f>시기외!BC48*$G$3+BC47*(1-$G$3)</f>
        <v>7.2019064727113537E-5</v>
      </c>
      <c r="BD48" s="28">
        <f>외인!BD48</f>
        <v>39887.57</v>
      </c>
      <c r="BE48" s="28">
        <f>시기외!BE48*$G$3+BE47*(1-$G$3)</f>
        <v>-2.5787906379009509E-3</v>
      </c>
      <c r="BF48" s="28">
        <f>외인!BF48</f>
        <v>0</v>
      </c>
      <c r="BG48" s="28" t="e">
        <f>시기외!BG48*$G$3+BG47*(1-$G$3)</f>
        <v>#DIV/0!</v>
      </c>
      <c r="BH48" s="28">
        <f>외인!BH48</f>
        <v>97352.17</v>
      </c>
      <c r="BI48" s="28">
        <f>시기외!BI48*$G$3+BI47*(1-$G$3)</f>
        <v>8.8005738924053179E-4</v>
      </c>
      <c r="BJ48" s="28">
        <f>외인!BJ48</f>
        <v>134919.53</v>
      </c>
      <c r="BK48" s="28">
        <f>시기외!BK48*$G$3+BK47*(1-$G$3)</f>
        <v>5.9101242366844096E-4</v>
      </c>
      <c r="BL48" s="28">
        <f>외인!BL48</f>
        <v>51290.99</v>
      </c>
      <c r="BM48" s="28">
        <f>시기외!BM48*$G$3+BM47*(1-$G$3)</f>
        <v>-2.8802270987372089E-3</v>
      </c>
      <c r="BN48" s="28">
        <f>외인!BN48</f>
        <v>51552.82</v>
      </c>
      <c r="BO48" s="28">
        <f>시기외!BO48*$G$3+BO47*(1-$G$3)</f>
        <v>2.4588927320081419E-4</v>
      </c>
      <c r="BP48" s="28">
        <f>외인!BP48</f>
        <v>85398.23</v>
      </c>
      <c r="BQ48" s="28">
        <f>시기외!BQ48*$G$3+BQ47*(1-$G$3)</f>
        <v>-2.2650147690821076E-3</v>
      </c>
      <c r="BR48" s="28">
        <f>외인!BR48</f>
        <v>279062.15999999997</v>
      </c>
      <c r="BS48" s="28">
        <f>시기외!BS48*$G$3+BS47*(1-$G$3)</f>
        <v>1.2948059755991097E-3</v>
      </c>
      <c r="BT48" s="28">
        <f>외인!BT48</f>
        <v>2311708.2599999998</v>
      </c>
      <c r="BU48" s="28">
        <f>시기외!BU48*$G$3+BU47*(1-$G$3)</f>
        <v>-1.0320891928751058E-3</v>
      </c>
      <c r="BV48" s="28">
        <f>외인!BV48</f>
        <v>408936.92</v>
      </c>
      <c r="BW48" s="28">
        <f>시기외!BW48*$G$3+BW47*(1-$G$3)</f>
        <v>4.0280617888407066E-4</v>
      </c>
      <c r="BX48" s="28">
        <f>외인!BX48</f>
        <v>76975.69</v>
      </c>
      <c r="BY48" s="28">
        <f>시기외!BY48*$G$3+BY47*(1-$G$3)</f>
        <v>-5.4386795876194566E-4</v>
      </c>
      <c r="BZ48" s="28">
        <f>외인!BZ48</f>
        <v>268936.36</v>
      </c>
      <c r="CA48" s="28">
        <f>시기외!CA48*$G$3+CA47*(1-$G$3)</f>
        <v>-1.6812302685363511E-3</v>
      </c>
      <c r="CB48" s="28">
        <f>외인!CB48</f>
        <v>12603.81</v>
      </c>
      <c r="CC48" s="28">
        <f>시기외!CC48*$G$3+CC47*(1-$G$3)</f>
        <v>-1.6830689280959306E-3</v>
      </c>
      <c r="CD48" s="28">
        <f>외인!CD48</f>
        <v>28921.25</v>
      </c>
      <c r="CE48" s="28">
        <f>시기외!CE48*$G$3+CE47*(1-$G$3)</f>
        <v>-3.082145117163993E-3</v>
      </c>
      <c r="CF48" s="28">
        <f>외인!CF48</f>
        <v>26543.95</v>
      </c>
      <c r="CG48" s="28">
        <f>시기외!CG48*$G$3+CG47*(1-$G$3)</f>
        <v>2.7833259642994178E-3</v>
      </c>
      <c r="CH48" s="28">
        <f>외인!CH48</f>
        <v>70158.64</v>
      </c>
      <c r="CI48" s="28">
        <f>시기외!CI48*$G$3+CI47*(1-$G$3)</f>
        <v>6.9213387271905387E-4</v>
      </c>
      <c r="CJ48" s="28">
        <f>외인!CJ48</f>
        <v>374186.48</v>
      </c>
      <c r="CK48" s="28">
        <f>시기외!CK48*$G$3+CK47*(1-$G$3)</f>
        <v>-1.4515753111926915E-4</v>
      </c>
      <c r="CL48" s="28">
        <f>외인!CL48</f>
        <v>242900.06</v>
      </c>
      <c r="CM48" s="28">
        <f>시기외!CM48*$G$3+CM47*(1-$G$3)</f>
        <v>1.3776517472320141E-4</v>
      </c>
      <c r="CN48" s="28">
        <f>외인!CN48</f>
        <v>125128.46</v>
      </c>
      <c r="CO48" s="28">
        <f>시기외!CO48*$G$3+CO47*(1-$G$3)</f>
        <v>-3.4692416918063519E-4</v>
      </c>
      <c r="CP48" s="28">
        <f>외인!CP48</f>
        <v>103373.69</v>
      </c>
      <c r="CQ48" s="28">
        <f>시기외!CQ48*$G$3+CQ47*(1-$G$3)</f>
        <v>7.877300063044627E-5</v>
      </c>
      <c r="CR48" s="28">
        <f>외인!CR48</f>
        <v>168676.77</v>
      </c>
      <c r="CS48" s="28">
        <f>시기외!CS48*$G$3+CS47*(1-$G$3)</f>
        <v>-6.5338703430495987E-4</v>
      </c>
      <c r="CT48" s="28">
        <f>외인!CT48</f>
        <v>152800.75</v>
      </c>
      <c r="CU48" s="28">
        <f>시기외!CU48*$G$3+CU47*(1-$G$3)</f>
        <v>1.9856696672503399E-3</v>
      </c>
      <c r="CV48" s="28">
        <f>외인!CV48</f>
        <v>2311708.2599999998</v>
      </c>
      <c r="CW48" s="28">
        <f>시기외!CW48*$G$3+CW47*(1-$G$3)</f>
        <v>-1.0320891928751058E-3</v>
      </c>
      <c r="CX48" s="28">
        <f>외인!CX48</f>
        <v>252183.06</v>
      </c>
      <c r="CY48" s="28">
        <f>시기외!CY48*$G$3+CY47*(1-$G$3)</f>
        <v>1.8198401132280336E-3</v>
      </c>
      <c r="CZ48" s="28">
        <f>외인!CZ48</f>
        <v>20160.53</v>
      </c>
      <c r="DA48" s="28">
        <f>시기외!DA48*$G$3+DA47*(1-$G$3)</f>
        <v>1.8181534144785687E-3</v>
      </c>
      <c r="DB48" s="28">
        <f>외인!DB48</f>
        <v>39887.57</v>
      </c>
      <c r="DC48" s="28">
        <f>시기외!DC48*$G$3+DC47*(1-$G$3)</f>
        <v>-2.5787906379009509E-3</v>
      </c>
      <c r="DD48" s="28">
        <f>외인!DD48</f>
        <v>8464.44</v>
      </c>
      <c r="DE48" s="28">
        <f>시기외!DE48*$G$3+DE47*(1-$G$3)</f>
        <v>-1.0677547988303374E-3</v>
      </c>
      <c r="DF48" s="28">
        <f>외인!DF48</f>
        <v>58037.06</v>
      </c>
      <c r="DG48" s="28">
        <f>시기외!DG48*$G$3+DG47*(1-$G$3)</f>
        <v>-5.2132403265231378E-4</v>
      </c>
      <c r="DH48" s="28">
        <f>외인!DH48</f>
        <v>20555.46</v>
      </c>
      <c r="DI48" s="28">
        <f>시기외!DI48*$G$3+DI47*(1-$G$3)</f>
        <v>-4.0126980940183828E-3</v>
      </c>
      <c r="DJ48" s="28">
        <f>외인!DJ48</f>
        <v>643468.81000000006</v>
      </c>
      <c r="DK48" s="28">
        <f>시기외!DK48*$G$3+DK47*(1-$G$3)</f>
        <v>7.1791884440608261E-4</v>
      </c>
      <c r="DL48" s="28">
        <f>외인!DL48</f>
        <v>99614.399999999994</v>
      </c>
      <c r="DM48" s="28">
        <f>시기외!DM48*$G$3+DM47*(1-$G$3)</f>
        <v>-4.718280937565052E-4</v>
      </c>
      <c r="DN48" s="28">
        <f>외인!DN48</f>
        <v>2311708.2599999998</v>
      </c>
      <c r="DO48" s="28">
        <f>시기외!DO48*$G$3+DO47*(1-$G$3)</f>
        <v>-1.0320891928751058E-3</v>
      </c>
      <c r="DP48" s="28">
        <f>외인!DP48</f>
        <v>80481.45</v>
      </c>
      <c r="DQ48" s="28">
        <f>시기외!DQ48*$G$3+DQ47*(1-$G$3)</f>
        <v>-1.3181741666516889E-4</v>
      </c>
      <c r="DR48" s="28">
        <f>외인!DR48</f>
        <v>44922.85</v>
      </c>
      <c r="DS48" s="28">
        <f>시기외!DS48*$G$3+DS47*(1-$G$3)</f>
        <v>2.2435624122742887E-3</v>
      </c>
      <c r="DT48" s="28">
        <f>외인!DT48</f>
        <v>133669.64000000001</v>
      </c>
      <c r="DU48" s="28">
        <f>시기외!DU48*$G$3+DU47*(1-$G$3)</f>
        <v>-9.145308118916033E-4</v>
      </c>
      <c r="DV48" s="28">
        <f>외인!DV48</f>
        <v>34728.74</v>
      </c>
      <c r="DW48" s="28">
        <f>시기외!DW48*$G$3+DW47*(1-$G$3)</f>
        <v>2.8036997583733378E-4</v>
      </c>
      <c r="DX48" s="28">
        <f>외인!DX48</f>
        <v>120622.39999999999</v>
      </c>
      <c r="DY48" s="28">
        <f>시기외!DY48*$G$3+DY47*(1-$G$3)</f>
        <v>2.1215163269660861E-3</v>
      </c>
      <c r="DZ48" s="28">
        <f>외인!DZ48</f>
        <v>8815.43</v>
      </c>
      <c r="EA48" s="28">
        <f>시기외!EA48*$G$3+EA47*(1-$G$3)</f>
        <v>-1.0053463862793336E-4</v>
      </c>
      <c r="EB48" s="28">
        <f>외인!EB48</f>
        <v>12693.19</v>
      </c>
      <c r="EC48" s="28">
        <f>시기외!EC48*$G$3+EC47*(1-$G$3)</f>
        <v>-7.8612186099144912E-4</v>
      </c>
      <c r="ED48" s="28">
        <f>외인!ED48</f>
        <v>11117.09</v>
      </c>
      <c r="EE48" s="28">
        <f>시기외!EE48*$G$3+EE47*(1-$G$3)</f>
        <v>9.5872787830717388E-4</v>
      </c>
      <c r="EF48" s="28">
        <f>외인!EF48</f>
        <v>241582.06</v>
      </c>
      <c r="EG48" s="28">
        <f>시기외!EG48*$G$3+EG47*(1-$G$3)</f>
        <v>-1.0496005495519144E-4</v>
      </c>
      <c r="EH48" s="28">
        <f>외인!EH48</f>
        <v>207878.31</v>
      </c>
      <c r="EI48" s="28">
        <f>시기외!EI48*$G$3+EI47*(1-$G$3)</f>
        <v>3.9879492442079334E-4</v>
      </c>
      <c r="EJ48" s="28">
        <f>외인!EJ48</f>
        <v>102157.37</v>
      </c>
      <c r="EK48" s="28">
        <f>시기외!EK48*$G$3+EK47*(1-$G$3)</f>
        <v>1.189087725868941E-3</v>
      </c>
      <c r="EL48" s="28">
        <f>외인!EL48</f>
        <v>31505.75</v>
      </c>
      <c r="EM48" s="28">
        <f>시기외!EM48*$G$3+EM47*(1-$G$3)</f>
        <v>-2.8101690324561063E-3</v>
      </c>
      <c r="EN48" s="28">
        <f>외인!EN48</f>
        <v>44922.85</v>
      </c>
      <c r="EO48" s="28">
        <f>시기외!EO48*$G$3+EO47*(1-$G$3)</f>
        <v>2.2435624122742887E-3</v>
      </c>
      <c r="EP48" s="28">
        <f>외인!EP48</f>
        <v>174945.04</v>
      </c>
      <c r="EQ48" s="28">
        <f>시기외!EQ48*$G$3+EQ47*(1-$G$3)</f>
        <v>3.3023841034778245E-4</v>
      </c>
      <c r="ER48" s="28">
        <f>외인!ER48</f>
        <v>14565.99</v>
      </c>
      <c r="ES48" s="28">
        <f>시기외!ES48*$G$3+ES47*(1-$G$3)</f>
        <v>-4.1628773822854374E-3</v>
      </c>
      <c r="ET48" s="28">
        <f>외인!ET48</f>
        <v>135888.76</v>
      </c>
      <c r="EU48" s="28">
        <f>시기외!EU48*$G$3+EU47*(1-$G$3)</f>
        <v>6.4365260277789225E-4</v>
      </c>
      <c r="EV48" s="28">
        <f>외인!EV48</f>
        <v>43617.54</v>
      </c>
      <c r="EW48" s="28">
        <f>시기외!EW48*$G$3+EW47*(1-$G$3)</f>
        <v>-3.9154437699026557E-4</v>
      </c>
      <c r="EX48" s="28">
        <f>외인!EX48</f>
        <v>59756.14</v>
      </c>
      <c r="EY48" s="28">
        <f>시기외!EY48*$G$3+EY47*(1-$G$3)</f>
        <v>4.5400407337883218E-4</v>
      </c>
    </row>
    <row r="49" spans="1:155">
      <c r="A49" s="27">
        <f>외인!A49</f>
        <v>46134</v>
      </c>
      <c r="B49" s="28">
        <f>외인!B49</f>
        <v>5103381.16</v>
      </c>
      <c r="C49" s="28">
        <f>시기외!C49*$G$3+C48*(1-$G$3)</f>
        <v>-3.2440852351221967E-4</v>
      </c>
      <c r="D49" s="28">
        <f>외인!D49</f>
        <v>654295.44999999995</v>
      </c>
      <c r="E49" s="28">
        <f>시기외!E49*$G$3+E48*(1-$G$3)</f>
        <v>-1.0073793706552586E-5</v>
      </c>
      <c r="F49" s="28">
        <f>외인!F49</f>
        <v>2097438.1</v>
      </c>
      <c r="G49" s="28">
        <f>시기외!G49*$G$3+G48*(1-$G$3)</f>
        <v>-1.1453434653318913E-3</v>
      </c>
      <c r="H49" s="28">
        <f>외인!H49</f>
        <v>357511.41</v>
      </c>
      <c r="I49" s="28">
        <f>시기외!I49*$G$3+I48*(1-$G$3)</f>
        <v>1.7134951069097007E-3</v>
      </c>
      <c r="J49" s="28">
        <f>외인!J49</f>
        <v>44786.68</v>
      </c>
      <c r="K49" s="28">
        <f>시기외!K49*$G$3+K48*(1-$G$3)</f>
        <v>2.6075947656603454E-3</v>
      </c>
      <c r="L49" s="28">
        <f>외인!L49</f>
        <v>328707.78000000003</v>
      </c>
      <c r="M49" s="28">
        <f>시기외!M49*$G$3+M48*(1-$G$3)</f>
        <v>1.7232220897477478E-3</v>
      </c>
      <c r="N49" s="28">
        <f>외인!N49</f>
        <v>249213.49</v>
      </c>
      <c r="O49" s="28">
        <f>시기외!O49*$G$3+O48*(1-$G$3)</f>
        <v>-1.7536806340955867E-3</v>
      </c>
      <c r="P49" s="28">
        <f>외인!P49</f>
        <v>195726.54</v>
      </c>
      <c r="Q49" s="28">
        <f>시기외!Q49*$G$3+Q48*(1-$G$3)</f>
        <v>3.4949105750561551E-4</v>
      </c>
      <c r="R49" s="28">
        <f>외인!R49</f>
        <v>133578.93</v>
      </c>
      <c r="S49" s="28">
        <f>시기외!S49*$G$3+S48*(1-$G$3)</f>
        <v>-9.9940666862733058E-4</v>
      </c>
      <c r="T49" s="28">
        <f>외인!T49</f>
        <v>8468.2999999999993</v>
      </c>
      <c r="U49" s="28">
        <f>시기외!U49*$G$3+U48*(1-$G$3)</f>
        <v>-9.8140165905603351E-4</v>
      </c>
      <c r="V49" s="28">
        <f>외인!V49</f>
        <v>123164.05</v>
      </c>
      <c r="W49" s="28">
        <f>시기외!W49*$G$3+W48*(1-$G$3)</f>
        <v>2.1955010333497794E-3</v>
      </c>
      <c r="X49" s="28">
        <f>외인!X49</f>
        <v>2262661.63</v>
      </c>
      <c r="Y49" s="28">
        <f>시기외!Y49*$G$3+Y48*(1-$G$3)</f>
        <v>-1.0340636591320482E-3</v>
      </c>
      <c r="Z49" s="28">
        <f>외인!Z49</f>
        <v>42704.51</v>
      </c>
      <c r="AA49" s="28">
        <f>시기외!AA49*$G$3+AA48*(1-$G$3)</f>
        <v>-4.3083121411108667E-4</v>
      </c>
      <c r="AB49" s="28">
        <f>외인!AB49</f>
        <v>208976.84</v>
      </c>
      <c r="AC49" s="28">
        <f>시기외!AC49*$G$3+AC48*(1-$G$3)</f>
        <v>1.5271002560867243E-4</v>
      </c>
      <c r="AD49" s="28">
        <f>외인!AD49</f>
        <v>19986.919999999998</v>
      </c>
      <c r="AE49" s="28">
        <f>시기외!AE49*$G$3+AE48*(1-$G$3)</f>
        <v>-5.0017489606336092E-4</v>
      </c>
      <c r="AF49" s="28">
        <f>외인!AF49</f>
        <v>25176.639999999999</v>
      </c>
      <c r="AG49" s="28">
        <f>시기외!AG49*$G$3+AG48*(1-$G$3)</f>
        <v>-9.9677802513317086E-5</v>
      </c>
      <c r="AH49" s="28">
        <f>외인!AH49</f>
        <v>223515.49</v>
      </c>
      <c r="AI49" s="28">
        <f>시기외!AI49*$G$3+AI48*(1-$G$3)</f>
        <v>-3.3560934071127463E-5</v>
      </c>
      <c r="AJ49" s="28">
        <f>외인!AJ49</f>
        <v>109755.36</v>
      </c>
      <c r="AK49" s="28">
        <f>시기외!AK49*$G$3+AK48*(1-$G$3)</f>
        <v>-1.7446696661747032E-3</v>
      </c>
      <c r="AL49" s="28">
        <f>외인!AL49</f>
        <v>93280.21</v>
      </c>
      <c r="AM49" s="28">
        <f>시기외!AM49*$G$3+AM48*(1-$G$3)</f>
        <v>-9.4612154892034659E-5</v>
      </c>
      <c r="AN49" s="28">
        <f>외인!AN49</f>
        <v>175797.94</v>
      </c>
      <c r="AO49" s="28">
        <f>시기외!AO49*$G$3+AO48*(1-$G$3)</f>
        <v>-2.3297615174395262E-3</v>
      </c>
      <c r="AP49" s="28">
        <f>외인!AP49</f>
        <v>140532.45000000001</v>
      </c>
      <c r="AQ49" s="28">
        <f>시기외!AQ49*$G$3+AQ48*(1-$G$3)</f>
        <v>5.4003394745967667E-4</v>
      </c>
      <c r="AR49" s="28">
        <f>외인!AR49</f>
        <v>24595.8</v>
      </c>
      <c r="AS49" s="28">
        <f>시기외!AS49*$G$3+AS48*(1-$G$3)</f>
        <v>5.8259640311115259E-5</v>
      </c>
      <c r="AT49" s="28">
        <f>외인!AT49</f>
        <v>82358</v>
      </c>
      <c r="AU49" s="28">
        <f>시기외!AU49*$G$3+AU48*(1-$G$3)</f>
        <v>7.5589215373155741E-4</v>
      </c>
      <c r="AV49" s="28">
        <f>외인!AV49</f>
        <v>49776.46</v>
      </c>
      <c r="AW49" s="28">
        <f>시기외!AW49*$G$3+AW48*(1-$G$3)</f>
        <v>8.5947593548399393E-4</v>
      </c>
      <c r="AX49" s="28">
        <f>외인!AX49</f>
        <v>73277.66</v>
      </c>
      <c r="AY49" s="28">
        <f>시기외!AY49*$G$3+AY48*(1-$G$3)</f>
        <v>-2.54887540028738E-3</v>
      </c>
      <c r="AZ49" s="28">
        <f>외인!AZ49</f>
        <v>2456043.63</v>
      </c>
      <c r="BA49" s="28">
        <f>시기외!BA49*$G$3+BA48*(1-$G$3)</f>
        <v>-7.7472354626893216E-4</v>
      </c>
      <c r="BB49" s="28">
        <f>외인!BB49</f>
        <v>100328.52</v>
      </c>
      <c r="BC49" s="28">
        <f>시기외!BC49*$G$3+BC48*(1-$G$3)</f>
        <v>4.4365049862778822E-5</v>
      </c>
      <c r="BD49" s="28">
        <f>외인!BD49</f>
        <v>40199.32</v>
      </c>
      <c r="BE49" s="28">
        <f>시기외!BE49*$G$3+BE48*(1-$G$3)</f>
        <v>-2.5147474870218104E-3</v>
      </c>
      <c r="BF49" s="28">
        <f>외인!BF49</f>
        <v>0</v>
      </c>
      <c r="BG49" s="28" t="e">
        <f>시기외!BG49*$G$3+BG48*(1-$G$3)</f>
        <v>#DIV/0!</v>
      </c>
      <c r="BH49" s="28">
        <f>외인!BH49</f>
        <v>98067.16</v>
      </c>
      <c r="BI49" s="28">
        <f>시기외!BI49*$G$3+BI48*(1-$G$3)</f>
        <v>9.4021666904970389E-4</v>
      </c>
      <c r="BJ49" s="28">
        <f>외인!BJ49</f>
        <v>136708.25</v>
      </c>
      <c r="BK49" s="28">
        <f>시기외!BK49*$G$3+BK48*(1-$G$3)</f>
        <v>6.978491447349668E-4</v>
      </c>
      <c r="BL49" s="28">
        <f>외인!BL49</f>
        <v>52078.97</v>
      </c>
      <c r="BM49" s="28">
        <f>시기외!BM49*$G$3+BM48*(1-$G$3)</f>
        <v>-2.6131266625138948E-3</v>
      </c>
      <c r="BN49" s="28">
        <f>외인!BN49</f>
        <v>51334.67</v>
      </c>
      <c r="BO49" s="28">
        <f>시기외!BO49*$G$3+BO48*(1-$G$3)</f>
        <v>5.2954329450944596E-4</v>
      </c>
      <c r="BP49" s="28">
        <f>외인!BP49</f>
        <v>84265.06</v>
      </c>
      <c r="BQ49" s="28">
        <f>시기외!BQ49*$G$3+BQ48*(1-$G$3)</f>
        <v>-2.3681535099942916E-3</v>
      </c>
      <c r="BR49" s="28">
        <f>외인!BR49</f>
        <v>283806.03000000003</v>
      </c>
      <c r="BS49" s="28">
        <f>시기외!BS49*$G$3+BS48*(1-$G$3)</f>
        <v>1.2865260002581894E-3</v>
      </c>
      <c r="BT49" s="28">
        <f>외인!BT49</f>
        <v>2305133.88</v>
      </c>
      <c r="BU49" s="28">
        <f>시기외!BU49*$G$3+BU48*(1-$G$3)</f>
        <v>-9.8208635230165797E-4</v>
      </c>
      <c r="BV49" s="28">
        <f>외인!BV49</f>
        <v>416235.71</v>
      </c>
      <c r="BW49" s="28">
        <f>시기외!BW49*$G$3+BW48*(1-$G$3)</f>
        <v>3.3305006314855468E-4</v>
      </c>
      <c r="BX49" s="28">
        <f>외인!BX49</f>
        <v>76517.039999999994</v>
      </c>
      <c r="BY49" s="28">
        <f>시기외!BY49*$G$3+BY48*(1-$G$3)</f>
        <v>-4.9732769225756463E-4</v>
      </c>
      <c r="BZ49" s="28">
        <f>외인!BZ49</f>
        <v>269078.15000000002</v>
      </c>
      <c r="CA49" s="28">
        <f>시기외!CA49*$G$3+CA48*(1-$G$3)</f>
        <v>-1.5722705066999107E-3</v>
      </c>
      <c r="CB49" s="28">
        <f>외인!CB49</f>
        <v>12608.86</v>
      </c>
      <c r="CC49" s="28">
        <f>시기외!CC49*$G$3+CC48*(1-$G$3)</f>
        <v>-1.723478017949258E-3</v>
      </c>
      <c r="CD49" s="28">
        <f>외인!CD49</f>
        <v>29017.33</v>
      </c>
      <c r="CE49" s="28">
        <f>시기외!CE49*$G$3+CE48*(1-$G$3)</f>
        <v>-3.3092747210487616E-3</v>
      </c>
      <c r="CF49" s="28">
        <f>외인!CF49</f>
        <v>26592.28</v>
      </c>
      <c r="CG49" s="28">
        <f>시기외!CG49*$G$3+CG48*(1-$G$3)</f>
        <v>2.9132300445815868E-3</v>
      </c>
      <c r="CH49" s="28">
        <f>외인!CH49</f>
        <v>69822.559999999998</v>
      </c>
      <c r="CI49" s="28">
        <f>시기외!CI49*$G$3+CI48*(1-$G$3)</f>
        <v>6.6664433036424235E-4</v>
      </c>
      <c r="CJ49" s="28">
        <f>외인!CJ49</f>
        <v>368778.87</v>
      </c>
      <c r="CK49" s="28">
        <f>시기외!CK49*$G$3+CK48*(1-$G$3)</f>
        <v>-3.7004166364619729E-4</v>
      </c>
      <c r="CL49" s="28">
        <f>외인!CL49</f>
        <v>240098.52</v>
      </c>
      <c r="CM49" s="28">
        <f>시기외!CM49*$G$3+CM48*(1-$G$3)</f>
        <v>1.0534724322279158E-4</v>
      </c>
      <c r="CN49" s="28">
        <f>외인!CN49</f>
        <v>124847.37</v>
      </c>
      <c r="CO49" s="28">
        <f>시기외!CO49*$G$3+CO48*(1-$G$3)</f>
        <v>-4.4045907823909568E-4</v>
      </c>
      <c r="CP49" s="28">
        <f>외인!CP49</f>
        <v>100903.85</v>
      </c>
      <c r="CQ49" s="28">
        <f>시기외!CQ49*$G$3+CQ48*(1-$G$3)</f>
        <v>5.0628496553020859E-5</v>
      </c>
      <c r="CR49" s="28">
        <f>외인!CR49</f>
        <v>169680.25</v>
      </c>
      <c r="CS49" s="28">
        <f>시기외!CS49*$G$3+CS48*(1-$G$3)</f>
        <v>-7.2445016177554529E-4</v>
      </c>
      <c r="CT49" s="28">
        <f>외인!CT49</f>
        <v>160977.96</v>
      </c>
      <c r="CU49" s="28">
        <f>시기외!CU49*$G$3+CU48*(1-$G$3)</f>
        <v>2.0151197295018622E-3</v>
      </c>
      <c r="CV49" s="28">
        <f>외인!CV49</f>
        <v>2305133.88</v>
      </c>
      <c r="CW49" s="28">
        <f>시기외!CW49*$G$3+CW48*(1-$G$3)</f>
        <v>-9.8208635230165797E-4</v>
      </c>
      <c r="CX49" s="28">
        <f>외인!CX49</f>
        <v>256197.26</v>
      </c>
      <c r="CY49" s="28">
        <f>시기외!CY49*$G$3+CY48*(1-$G$3)</f>
        <v>1.9240659219612434E-3</v>
      </c>
      <c r="CZ49" s="28">
        <f>외인!CZ49</f>
        <v>20594.810000000001</v>
      </c>
      <c r="DA49" s="28">
        <f>시기외!DA49*$G$3+DA48*(1-$G$3)</f>
        <v>2.2609311890299409E-3</v>
      </c>
      <c r="DB49" s="28">
        <f>외인!DB49</f>
        <v>40199.32</v>
      </c>
      <c r="DC49" s="28">
        <f>시기외!DC49*$G$3+DC48*(1-$G$3)</f>
        <v>-2.5147474870218104E-3</v>
      </c>
      <c r="DD49" s="28">
        <f>외인!DD49</f>
        <v>8468.2999999999993</v>
      </c>
      <c r="DE49" s="28">
        <f>시기외!DE49*$G$3+DE48*(1-$G$3)</f>
        <v>-9.8140165905603351E-4</v>
      </c>
      <c r="DF49" s="28">
        <f>외인!DF49</f>
        <v>57705.27</v>
      </c>
      <c r="DG49" s="28">
        <f>시기외!DG49*$G$3+DG48*(1-$G$3)</f>
        <v>-4.9278418594290183E-4</v>
      </c>
      <c r="DH49" s="28">
        <f>외인!DH49</f>
        <v>20676.95</v>
      </c>
      <c r="DI49" s="28">
        <f>시기외!DI49*$G$3+DI48*(1-$G$3)</f>
        <v>-4.3456852452858092E-3</v>
      </c>
      <c r="DJ49" s="28">
        <f>외인!DJ49</f>
        <v>664663.30000000005</v>
      </c>
      <c r="DK49" s="28">
        <f>시기외!DK49*$G$3+DK48*(1-$G$3)</f>
        <v>8.285853685940231E-4</v>
      </c>
      <c r="DL49" s="28">
        <f>외인!DL49</f>
        <v>99496.23</v>
      </c>
      <c r="DM49" s="28">
        <f>시기외!DM49*$G$3+DM48*(1-$G$3)</f>
        <v>-5.8261947450503632E-4</v>
      </c>
      <c r="DN49" s="28">
        <f>외인!DN49</f>
        <v>2305133.88</v>
      </c>
      <c r="DO49" s="28">
        <f>시기외!DO49*$G$3+DO48*(1-$G$3)</f>
        <v>-9.8208635230165797E-4</v>
      </c>
      <c r="DP49" s="28">
        <f>외인!DP49</f>
        <v>79379.53</v>
      </c>
      <c r="DQ49" s="28">
        <f>시기외!DQ49*$G$3+DQ48*(1-$G$3)</f>
        <v>-5.4905941513458932E-4</v>
      </c>
      <c r="DR49" s="28">
        <f>외인!DR49</f>
        <v>46126.22</v>
      </c>
      <c r="DS49" s="28">
        <f>시기외!DS49*$G$3+DS48*(1-$G$3)</f>
        <v>2.1635451716385907E-3</v>
      </c>
      <c r="DT49" s="28">
        <f>외인!DT49</f>
        <v>133578.93</v>
      </c>
      <c r="DU49" s="28">
        <f>시기외!DU49*$G$3+DU48*(1-$G$3)</f>
        <v>-9.9940666862733058E-4</v>
      </c>
      <c r="DV49" s="28">
        <f>외인!DV49</f>
        <v>35819.760000000002</v>
      </c>
      <c r="DW49" s="28">
        <f>시기외!DW49*$G$3+DW48*(1-$G$3)</f>
        <v>2.6382048172880757E-4</v>
      </c>
      <c r="DX49" s="28">
        <f>외인!DX49</f>
        <v>123164.05</v>
      </c>
      <c r="DY49" s="28">
        <f>시기외!DY49*$G$3+DY48*(1-$G$3)</f>
        <v>2.1955010333497794E-3</v>
      </c>
      <c r="DZ49" s="28">
        <f>외인!DZ49</f>
        <v>8751.69</v>
      </c>
      <c r="EA49" s="28">
        <f>시기외!EA49*$G$3+EA48*(1-$G$3)</f>
        <v>-2.1488421003952739E-4</v>
      </c>
      <c r="EB49" s="28">
        <f>외인!EB49</f>
        <v>12752.68</v>
      </c>
      <c r="EC49" s="28">
        <f>시기외!EC49*$G$3+EC48*(1-$G$3)</f>
        <v>-8.2204656518882727E-4</v>
      </c>
      <c r="ED49" s="28">
        <f>외인!ED49</f>
        <v>11090.58</v>
      </c>
      <c r="EE49" s="28">
        <f>시기외!EE49*$G$3+EE48*(1-$G$3)</f>
        <v>8.8557371582843913E-4</v>
      </c>
      <c r="EF49" s="28">
        <f>외인!EF49</f>
        <v>237539.82</v>
      </c>
      <c r="EG49" s="28">
        <f>시기외!EG49*$G$3+EG48*(1-$G$3)</f>
        <v>-2.6591795945360311E-4</v>
      </c>
      <c r="EH49" s="28">
        <f>외인!EH49</f>
        <v>207868.41</v>
      </c>
      <c r="EI49" s="28">
        <f>시기외!EI49*$G$3+EI48*(1-$G$3)</f>
        <v>3.9521471538537145E-4</v>
      </c>
      <c r="EJ49" s="28">
        <f>외인!EJ49</f>
        <v>102873.23</v>
      </c>
      <c r="EK49" s="28">
        <f>시기외!EK49*$G$3+EK48*(1-$G$3)</f>
        <v>1.1363905084162585E-3</v>
      </c>
      <c r="EL49" s="28">
        <f>외인!EL49</f>
        <v>31583.73</v>
      </c>
      <c r="EM49" s="28">
        <f>시기외!EM49*$G$3+EM48*(1-$G$3)</f>
        <v>-3.0191711100132326E-3</v>
      </c>
      <c r="EN49" s="28">
        <f>외인!EN49</f>
        <v>46126.22</v>
      </c>
      <c r="EO49" s="28">
        <f>시기외!EO49*$G$3+EO48*(1-$G$3)</f>
        <v>2.1635451716385907E-3</v>
      </c>
      <c r="EP49" s="28">
        <f>외인!EP49</f>
        <v>181578.28</v>
      </c>
      <c r="EQ49" s="28">
        <f>시기외!EQ49*$G$3+EQ48*(1-$G$3)</f>
        <v>1.6769077420862713E-4</v>
      </c>
      <c r="ER49" s="28">
        <f>외인!ER49</f>
        <v>14708.44</v>
      </c>
      <c r="ES49" s="28">
        <f>시기외!ES49*$G$3+ES48*(1-$G$3)</f>
        <v>-4.364880665435931E-3</v>
      </c>
      <c r="ET49" s="28">
        <f>외인!ET49</f>
        <v>140532.45000000001</v>
      </c>
      <c r="EU49" s="28">
        <f>시기외!EU49*$G$3+EU48*(1-$G$3)</f>
        <v>5.4003394745967667E-4</v>
      </c>
      <c r="EV49" s="28">
        <f>외인!EV49</f>
        <v>42704.51</v>
      </c>
      <c r="EW49" s="28">
        <f>시기외!EW49*$G$3+EW48*(1-$G$3)</f>
        <v>-4.3083121411108667E-4</v>
      </c>
      <c r="EX49" s="28">
        <f>외인!EX49</f>
        <v>58199.34</v>
      </c>
      <c r="EY49" s="28">
        <f>시기외!EY49*$G$3+EY48*(1-$G$3)</f>
        <v>4.318035703440331E-4</v>
      </c>
    </row>
    <row r="50" spans="1:155">
      <c r="A50" s="27">
        <f>외인!A50</f>
        <v>46135</v>
      </c>
      <c r="B50" s="28">
        <f>외인!B50</f>
        <v>5148032.28</v>
      </c>
      <c r="C50" s="28">
        <f>시기외!C50*$G$3+C49*(1-$G$3)</f>
        <v>-3.1724425362096364E-4</v>
      </c>
      <c r="D50" s="28">
        <f>외인!D50</f>
        <v>650646.61</v>
      </c>
      <c r="E50" s="28">
        <f>시기외!E50*$G$3+E49*(1-$G$3)</f>
        <v>-1.2519295246270158E-4</v>
      </c>
      <c r="F50" s="28">
        <f>외인!F50</f>
        <v>2142967.52</v>
      </c>
      <c r="G50" s="28">
        <f>시기외!G50*$G$3+G49*(1-$G$3)</f>
        <v>-1.0780838833187214E-3</v>
      </c>
      <c r="H50" s="28">
        <f>외인!H50</f>
        <v>345609.33</v>
      </c>
      <c r="I50" s="28">
        <f>시기외!I50*$G$3+I49*(1-$G$3)</f>
        <v>1.7667837283462462E-3</v>
      </c>
      <c r="J50" s="28">
        <f>외인!J50</f>
        <v>45126.87</v>
      </c>
      <c r="K50" s="28">
        <f>시기외!K50*$G$3+K49*(1-$G$3)</f>
        <v>2.516456504915924E-3</v>
      </c>
      <c r="L50" s="28">
        <f>외인!L50</f>
        <v>317793.78000000003</v>
      </c>
      <c r="M50" s="28">
        <f>시기외!M50*$G$3+M49*(1-$G$3)</f>
        <v>1.7729446997114151E-3</v>
      </c>
      <c r="N50" s="28">
        <f>외인!N50</f>
        <v>245331.36</v>
      </c>
      <c r="O50" s="28">
        <f>시기외!O50*$G$3+O49*(1-$G$3)</f>
        <v>-1.7544648025502713E-3</v>
      </c>
      <c r="P50" s="28">
        <f>외인!P50</f>
        <v>195002.36</v>
      </c>
      <c r="Q50" s="28">
        <f>시기외!Q50*$G$3+Q49*(1-$G$3)</f>
        <v>1.5127063368423367E-4</v>
      </c>
      <c r="R50" s="28">
        <f>외인!R50</f>
        <v>133346.87</v>
      </c>
      <c r="S50" s="28">
        <f>시기외!S50*$G$3+S49*(1-$G$3)</f>
        <v>-1.1315889426449712E-3</v>
      </c>
      <c r="T50" s="28">
        <f>외인!T50</f>
        <v>8563.8700000000008</v>
      </c>
      <c r="U50" s="28">
        <f>시기외!U50*$G$3+U49*(1-$G$3)</f>
        <v>-8.7895060617716075E-4</v>
      </c>
      <c r="V50" s="28">
        <f>외인!V50</f>
        <v>122805.39</v>
      </c>
      <c r="W50" s="28">
        <f>시기외!W50*$G$3+W49*(1-$G$3)</f>
        <v>2.2674550710012017E-3</v>
      </c>
      <c r="X50" s="28">
        <f>외인!X50</f>
        <v>2304806.2799999998</v>
      </c>
      <c r="Y50" s="28">
        <f>시기외!Y50*$G$3+Y49*(1-$G$3)</f>
        <v>-9.7511031803960784E-4</v>
      </c>
      <c r="Z50" s="28">
        <f>외인!Z50</f>
        <v>42676.53</v>
      </c>
      <c r="AA50" s="28">
        <f>시기외!AA50*$G$3+AA49*(1-$G$3)</f>
        <v>-4.9417354816935104E-4</v>
      </c>
      <c r="AB50" s="28">
        <f>외인!AB50</f>
        <v>209923.31</v>
      </c>
      <c r="AC50" s="28">
        <f>시기외!AC50*$G$3+AC49*(1-$G$3)</f>
        <v>8.897338308732879E-5</v>
      </c>
      <c r="AD50" s="28">
        <f>외인!AD50</f>
        <v>19712.77</v>
      </c>
      <c r="AE50" s="28">
        <f>시기외!AE50*$G$3+AE49*(1-$G$3)</f>
        <v>-5.2118089713339133E-4</v>
      </c>
      <c r="AF50" s="28">
        <f>외인!AF50</f>
        <v>25025.19</v>
      </c>
      <c r="AG50" s="28">
        <f>시기외!AG50*$G$3+AG49*(1-$G$3)</f>
        <v>-1.4717229980842553E-4</v>
      </c>
      <c r="AH50" s="28">
        <f>외인!AH50</f>
        <v>226425.53</v>
      </c>
      <c r="AI50" s="28">
        <f>시기외!AI50*$G$3+AI49*(1-$G$3)</f>
        <v>1.1589841037789393E-4</v>
      </c>
      <c r="AJ50" s="28">
        <f>외인!AJ50</f>
        <v>109723.57</v>
      </c>
      <c r="AK50" s="28">
        <f>시기외!AK50*$G$3+AK49*(1-$G$3)</f>
        <v>-1.9574121099943404E-3</v>
      </c>
      <c r="AL50" s="28">
        <f>외인!AL50</f>
        <v>91649.06</v>
      </c>
      <c r="AM50" s="28">
        <f>시기외!AM50*$G$3+AM49*(1-$G$3)</f>
        <v>-1.9863123306113414E-4</v>
      </c>
      <c r="AN50" s="28">
        <f>외인!AN50</f>
        <v>173335.1</v>
      </c>
      <c r="AO50" s="28">
        <f>시기외!AO50*$G$3+AO49*(1-$G$3)</f>
        <v>-2.2922706834886107E-3</v>
      </c>
      <c r="AP50" s="28">
        <f>외인!AP50</f>
        <v>148872.98000000001</v>
      </c>
      <c r="AQ50" s="28">
        <f>시기외!AQ50*$G$3+AQ49*(1-$G$3)</f>
        <v>4.171469546741413E-4</v>
      </c>
      <c r="AR50" s="28">
        <f>외인!AR50</f>
        <v>24399.43</v>
      </c>
      <c r="AS50" s="28">
        <f>시기외!AS50*$G$3+AS49*(1-$G$3)</f>
        <v>1.2261291880977426E-5</v>
      </c>
      <c r="AT50" s="28">
        <f>외인!AT50</f>
        <v>81906.740000000005</v>
      </c>
      <c r="AU50" s="28">
        <f>시기외!AU50*$G$3+AU49*(1-$G$3)</f>
        <v>6.9574907980632405E-4</v>
      </c>
      <c r="AV50" s="28">
        <f>외인!AV50</f>
        <v>49934.82</v>
      </c>
      <c r="AW50" s="28">
        <f>시기외!AW50*$G$3+AW49*(1-$G$3)</f>
        <v>7.8103623536836784E-4</v>
      </c>
      <c r="AX50" s="28">
        <f>외인!AX50</f>
        <v>74736.240000000005</v>
      </c>
      <c r="AY50" s="28">
        <f>시기외!AY50*$G$3+AY49*(1-$G$3)</f>
        <v>-2.4954198882924518E-3</v>
      </c>
      <c r="AZ50" s="28">
        <f>외인!AZ50</f>
        <v>2490456.2799999998</v>
      </c>
      <c r="BA50" s="28">
        <f>시기외!BA50*$G$3+BA49*(1-$G$3)</f>
        <v>-7.3164546298606762E-4</v>
      </c>
      <c r="BB50" s="28">
        <f>외인!BB50</f>
        <v>101850.93</v>
      </c>
      <c r="BC50" s="28">
        <f>시기외!BC50*$G$3+BC49*(1-$G$3)</f>
        <v>1.0845748964073319E-5</v>
      </c>
      <c r="BD50" s="28">
        <f>외인!BD50</f>
        <v>40573.94</v>
      </c>
      <c r="BE50" s="28">
        <f>시기외!BE50*$G$3+BE49*(1-$G$3)</f>
        <v>-2.4971422920989869E-3</v>
      </c>
      <c r="BF50" s="28">
        <f>외인!BF50</f>
        <v>0</v>
      </c>
      <c r="BG50" s="28" t="e">
        <f>시기외!BG50*$G$3+BG49*(1-$G$3)</f>
        <v>#DIV/0!</v>
      </c>
      <c r="BH50" s="28">
        <f>외인!BH50</f>
        <v>100465.83</v>
      </c>
      <c r="BI50" s="28">
        <f>시기외!BI50*$G$3+BI49*(1-$G$3)</f>
        <v>1.0191308055233878E-3</v>
      </c>
      <c r="BJ50" s="28">
        <f>외인!BJ50</f>
        <v>134280.65</v>
      </c>
      <c r="BK50" s="28">
        <f>시기외!BK50*$G$3+BK49*(1-$G$3)</f>
        <v>6.714491375102114E-4</v>
      </c>
      <c r="BL50" s="28">
        <f>외인!BL50</f>
        <v>51327.93</v>
      </c>
      <c r="BM50" s="28">
        <f>시기외!BM50*$G$3+BM49*(1-$G$3)</f>
        <v>-2.4533603759822674E-3</v>
      </c>
      <c r="BN50" s="28">
        <f>외인!BN50</f>
        <v>50687.22</v>
      </c>
      <c r="BO50" s="28">
        <f>시기외!BO50*$G$3+BO49*(1-$G$3)</f>
        <v>7.7056967600301596E-4</v>
      </c>
      <c r="BP50" s="28">
        <f>외인!BP50</f>
        <v>85508.13</v>
      </c>
      <c r="BQ50" s="28">
        <f>시기외!BQ50*$G$3+BQ49*(1-$G$3)</f>
        <v>-2.2818317391936904E-3</v>
      </c>
      <c r="BR50" s="28">
        <f>외인!BR50</f>
        <v>296403.38</v>
      </c>
      <c r="BS50" s="28">
        <f>시기외!BS50*$G$3+BS49*(1-$G$3)</f>
        <v>1.2070995418423571E-3</v>
      </c>
      <c r="BT50" s="28">
        <f>외인!BT50</f>
        <v>2347577.6</v>
      </c>
      <c r="BU50" s="28">
        <f>시기외!BU50*$G$3+BU49*(1-$G$3)</f>
        <v>-9.2520679296263797E-4</v>
      </c>
      <c r="BV50" s="28">
        <f>외인!BV50</f>
        <v>417772.82</v>
      </c>
      <c r="BW50" s="28">
        <f>시기외!BW50*$G$3+BW49*(1-$G$3)</f>
        <v>2.5908832301699145E-4</v>
      </c>
      <c r="BX50" s="28">
        <f>외인!BX50</f>
        <v>75588.429999999993</v>
      </c>
      <c r="BY50" s="28">
        <f>시기외!BY50*$G$3+BY49*(1-$G$3)</f>
        <v>-5.4477545989502663E-4</v>
      </c>
      <c r="BZ50" s="28">
        <f>외인!BZ50</f>
        <v>264984.15999999997</v>
      </c>
      <c r="CA50" s="28">
        <f>시기외!CA50*$G$3+CA49*(1-$G$3)</f>
        <v>-1.5825725118627713E-3</v>
      </c>
      <c r="CB50" s="28">
        <f>외인!CB50</f>
        <v>12524.49</v>
      </c>
      <c r="CC50" s="28">
        <f>시기외!CC50*$G$3+CC49*(1-$G$3)</f>
        <v>-1.8661573948782733E-3</v>
      </c>
      <c r="CD50" s="28">
        <f>외인!CD50</f>
        <v>28775.89</v>
      </c>
      <c r="CE50" s="28">
        <f>시기외!CE50*$G$3+CE49*(1-$G$3)</f>
        <v>-3.6287877646452513E-3</v>
      </c>
      <c r="CF50" s="28">
        <f>외인!CF50</f>
        <v>26829.96</v>
      </c>
      <c r="CG50" s="28">
        <f>시기외!CG50*$G$3+CG49*(1-$G$3)</f>
        <v>2.8377151114774442E-3</v>
      </c>
      <c r="CH50" s="28">
        <f>외인!CH50</f>
        <v>69980.19</v>
      </c>
      <c r="CI50" s="28">
        <f>시기외!CI50*$G$3+CI49*(1-$G$3)</f>
        <v>6.0774734833704558E-4</v>
      </c>
      <c r="CJ50" s="28">
        <f>외인!CJ50</f>
        <v>369997.55</v>
      </c>
      <c r="CK50" s="28">
        <f>시기외!CK50*$G$3+CK49*(1-$G$3)</f>
        <v>-5.6432432970268632E-4</v>
      </c>
      <c r="CL50" s="28">
        <f>외인!CL50</f>
        <v>241231.77</v>
      </c>
      <c r="CM50" s="28">
        <f>시기외!CM50*$G$3+CM49*(1-$G$3)</f>
        <v>5.0624059312929929E-5</v>
      </c>
      <c r="CN50" s="28">
        <f>외인!CN50</f>
        <v>124209.76</v>
      </c>
      <c r="CO50" s="28">
        <f>시기외!CO50*$G$3+CO49*(1-$G$3)</f>
        <v>-5.6899951308993647E-4</v>
      </c>
      <c r="CP50" s="28">
        <f>외인!CP50</f>
        <v>102424.27</v>
      </c>
      <c r="CQ50" s="28">
        <f>시기외!CQ50*$G$3+CQ49*(1-$G$3)</f>
        <v>1.6713222659266696E-5</v>
      </c>
      <c r="CR50" s="28">
        <f>외인!CR50</f>
        <v>169106.12</v>
      </c>
      <c r="CS50" s="28">
        <f>시기외!CS50*$G$3+CS49*(1-$G$3)</f>
        <v>-8.5197956910810385E-4</v>
      </c>
      <c r="CT50" s="28">
        <f>외인!CT50</f>
        <v>155888.94</v>
      </c>
      <c r="CU50" s="28">
        <f>시기외!CU50*$G$3+CU49*(1-$G$3)</f>
        <v>1.8980492624899783E-3</v>
      </c>
      <c r="CV50" s="28">
        <f>외인!CV50</f>
        <v>2347577.6</v>
      </c>
      <c r="CW50" s="28">
        <f>시기외!CW50*$G$3+CW49*(1-$G$3)</f>
        <v>-9.2520679296263797E-4</v>
      </c>
      <c r="CX50" s="28">
        <f>외인!CX50</f>
        <v>246168.89</v>
      </c>
      <c r="CY50" s="28">
        <f>시기외!CY50*$G$3+CY49*(1-$G$3)</f>
        <v>1.9127201514797193E-3</v>
      </c>
      <c r="CZ50" s="28">
        <f>외인!CZ50</f>
        <v>19190.97</v>
      </c>
      <c r="DA50" s="28">
        <f>시기외!DA50*$G$3+DA49*(1-$G$3)</f>
        <v>2.2226050518058043E-3</v>
      </c>
      <c r="DB50" s="28">
        <f>외인!DB50</f>
        <v>40573.94</v>
      </c>
      <c r="DC50" s="28">
        <f>시기외!DC50*$G$3+DC49*(1-$G$3)</f>
        <v>-2.4971422920989869E-3</v>
      </c>
      <c r="DD50" s="28">
        <f>외인!DD50</f>
        <v>8563.8700000000008</v>
      </c>
      <c r="DE50" s="28">
        <f>시기외!DE50*$G$3+DE49*(1-$G$3)</f>
        <v>-8.7895060617716075E-4</v>
      </c>
      <c r="DF50" s="28">
        <f>외인!DF50</f>
        <v>56931.11</v>
      </c>
      <c r="DG50" s="28">
        <f>시기외!DG50*$G$3+DG49*(1-$G$3)</f>
        <v>-5.5975954317575574E-4</v>
      </c>
      <c r="DH50" s="28">
        <f>외인!DH50</f>
        <v>20443.330000000002</v>
      </c>
      <c r="DI50" s="28">
        <f>시기외!DI50*$G$3+DI49*(1-$G$3)</f>
        <v>-4.8036439860240174E-3</v>
      </c>
      <c r="DJ50" s="28">
        <f>외인!DJ50</f>
        <v>670418.02</v>
      </c>
      <c r="DK50" s="28">
        <f>시기외!DK50*$G$3+DK49*(1-$G$3)</f>
        <v>8.6726012654702602E-4</v>
      </c>
      <c r="DL50" s="28">
        <f>외인!DL50</f>
        <v>98813.64</v>
      </c>
      <c r="DM50" s="28">
        <f>시기외!DM50*$G$3+DM49*(1-$G$3)</f>
        <v>-7.3657126660750484E-4</v>
      </c>
      <c r="DN50" s="28">
        <f>외인!DN50</f>
        <v>2347577.6</v>
      </c>
      <c r="DO50" s="28">
        <f>시기외!DO50*$G$3+DO49*(1-$G$3)</f>
        <v>-9.2520679296263797E-4</v>
      </c>
      <c r="DP50" s="28">
        <f>외인!DP50</f>
        <v>79883.66</v>
      </c>
      <c r="DQ50" s="28">
        <f>시기외!DQ50*$G$3+DQ49*(1-$G$3)</f>
        <v>-9.1790054713004323E-4</v>
      </c>
      <c r="DR50" s="28">
        <f>외인!DR50</f>
        <v>46484.26</v>
      </c>
      <c r="DS50" s="28">
        <f>시기외!DS50*$G$3+DS49*(1-$G$3)</f>
        <v>2.0930142542434013E-3</v>
      </c>
      <c r="DT50" s="28">
        <f>외인!DT50</f>
        <v>133346.87</v>
      </c>
      <c r="DU50" s="28">
        <f>시기외!DU50*$G$3+DU49*(1-$G$3)</f>
        <v>-1.1315889426449712E-3</v>
      </c>
      <c r="DV50" s="28">
        <f>외인!DV50</f>
        <v>35486.339999999997</v>
      </c>
      <c r="DW50" s="28">
        <f>시기외!DW50*$G$3+DW49*(1-$G$3)</f>
        <v>1.6003088725262686E-4</v>
      </c>
      <c r="DX50" s="28">
        <f>외인!DX50</f>
        <v>122805.39</v>
      </c>
      <c r="DY50" s="28">
        <f>시기외!DY50*$G$3+DY49*(1-$G$3)</f>
        <v>2.2674550710012017E-3</v>
      </c>
      <c r="DZ50" s="28">
        <f>외인!DZ50</f>
        <v>8720.92</v>
      </c>
      <c r="EA50" s="28">
        <f>시기외!EA50*$G$3+EA49*(1-$G$3)</f>
        <v>-3.1473786118321479E-4</v>
      </c>
      <c r="EB50" s="28">
        <f>외인!EB50</f>
        <v>12668.13</v>
      </c>
      <c r="EC50" s="28">
        <f>시기외!EC50*$G$3+EC49*(1-$G$3)</f>
        <v>-9.4651293017768167E-4</v>
      </c>
      <c r="ED50" s="28">
        <f>외인!ED50</f>
        <v>10865.21</v>
      </c>
      <c r="EE50" s="28">
        <f>시기외!EE50*$G$3+EE49*(1-$G$3)</f>
        <v>6.4326485831896923E-4</v>
      </c>
      <c r="EF50" s="28">
        <f>외인!EF50</f>
        <v>237143.44</v>
      </c>
      <c r="EG50" s="28">
        <f>시기외!EG50*$G$3+EG49*(1-$G$3)</f>
        <v>-4.2037340768901832E-4</v>
      </c>
      <c r="EH50" s="28">
        <f>외인!EH50</f>
        <v>211956.03</v>
      </c>
      <c r="EI50" s="28">
        <f>시기외!EI50*$G$3+EI49*(1-$G$3)</f>
        <v>3.9874160269215257E-4</v>
      </c>
      <c r="EJ50" s="28">
        <f>외인!EJ50</f>
        <v>103266.71</v>
      </c>
      <c r="EK50" s="28">
        <f>시기외!EK50*$G$3+EK49*(1-$G$3)</f>
        <v>1.0524716647272471E-3</v>
      </c>
      <c r="EL50" s="28">
        <f>외인!EL50</f>
        <v>31331.75</v>
      </c>
      <c r="EM50" s="28">
        <f>시기외!EM50*$G$3+EM49*(1-$G$3)</f>
        <v>-3.3197160502542269E-3</v>
      </c>
      <c r="EN50" s="28">
        <f>외인!EN50</f>
        <v>46484.26</v>
      </c>
      <c r="EO50" s="28">
        <f>시기외!EO50*$G$3+EO49*(1-$G$3)</f>
        <v>2.0930142542434013E-3</v>
      </c>
      <c r="EP50" s="28">
        <f>외인!EP50</f>
        <v>179240.68</v>
      </c>
      <c r="EQ50" s="28">
        <f>시기외!EQ50*$G$3+EQ49*(1-$G$3)</f>
        <v>-2.1418498843747984E-5</v>
      </c>
      <c r="ER50" s="28">
        <f>외인!ER50</f>
        <v>14465.77</v>
      </c>
      <c r="ES50" s="28">
        <f>시기외!ES50*$G$3+ES49*(1-$G$3)</f>
        <v>-4.3225771740513621E-3</v>
      </c>
      <c r="ET50" s="28">
        <f>외인!ET50</f>
        <v>148872.98000000001</v>
      </c>
      <c r="EU50" s="28">
        <f>시기외!EU50*$G$3+EU49*(1-$G$3)</f>
        <v>4.171469546741413E-4</v>
      </c>
      <c r="EV50" s="28">
        <f>외인!EV50</f>
        <v>42676.53</v>
      </c>
      <c r="EW50" s="28">
        <f>시기외!EW50*$G$3+EW49*(1-$G$3)</f>
        <v>-4.9417354816935104E-4</v>
      </c>
      <c r="EX50" s="28">
        <f>외인!EX50</f>
        <v>59747.74</v>
      </c>
      <c r="EY50" s="28">
        <f>시기외!EY50*$G$3+EY49*(1-$G$3)</f>
        <v>4.161584257162946E-4</v>
      </c>
    </row>
    <row r="51" spans="1:155">
      <c r="A51" s="27">
        <f>외인!A51</f>
        <v>46136</v>
      </c>
      <c r="B51" s="28">
        <f>외인!B51</f>
        <v>5147296.49</v>
      </c>
      <c r="C51" s="28">
        <f>시기외!C51*$G$3+C50*(1-$G$3)</f>
        <v>-3.0049615588767568E-4</v>
      </c>
      <c r="D51" s="28">
        <f>외인!D51</f>
        <v>666906.5</v>
      </c>
      <c r="E51" s="28">
        <f>시기외!E51*$G$3+E50*(1-$G$3)</f>
        <v>-1.2964001999109527E-4</v>
      </c>
      <c r="F51" s="28">
        <f>외인!F51</f>
        <v>2105714.06</v>
      </c>
      <c r="G51" s="28">
        <f>시기외!G51*$G$3+G50*(1-$G$3)</f>
        <v>-1.0487201697498313E-3</v>
      </c>
      <c r="H51" s="28">
        <f>외인!H51</f>
        <v>353071.07</v>
      </c>
      <c r="I51" s="28">
        <f>시기외!I51*$G$3+I50*(1-$G$3)</f>
        <v>1.7259525362063541E-3</v>
      </c>
      <c r="J51" s="28">
        <f>외인!J51</f>
        <v>47178.86</v>
      </c>
      <c r="K51" s="28">
        <f>시기외!K51*$G$3+K50*(1-$G$3)</f>
        <v>2.5013311663065335E-3</v>
      </c>
      <c r="L51" s="28">
        <f>외인!L51</f>
        <v>323625.34000000003</v>
      </c>
      <c r="M51" s="28">
        <f>시기외!M51*$G$3+M50*(1-$G$3)</f>
        <v>1.7337704951283315E-3</v>
      </c>
      <c r="N51" s="28">
        <f>외인!N51</f>
        <v>237699.67</v>
      </c>
      <c r="O51" s="28">
        <f>시기외!O51*$G$3+O50*(1-$G$3)</f>
        <v>-1.863978750505778E-3</v>
      </c>
      <c r="P51" s="28">
        <f>외인!P51</f>
        <v>197348.32</v>
      </c>
      <c r="Q51" s="28">
        <f>시기외!Q51*$G$3+Q50*(1-$G$3)</f>
        <v>2.2664407779093355E-5</v>
      </c>
      <c r="R51" s="28">
        <f>외인!R51</f>
        <v>131484.85999999999</v>
      </c>
      <c r="S51" s="28">
        <f>시기외!S51*$G$3+S50*(1-$G$3)</f>
        <v>-1.2992991043566909E-3</v>
      </c>
      <c r="T51" s="28">
        <f>외인!T51</f>
        <v>8822.6200000000008</v>
      </c>
      <c r="U51" s="28">
        <f>시기외!U51*$G$3+U50*(1-$G$3)</f>
        <v>-6.7925644295789751E-4</v>
      </c>
      <c r="V51" s="28">
        <f>외인!V51</f>
        <v>127857.1</v>
      </c>
      <c r="W51" s="28">
        <f>시기외!W51*$G$3+W50*(1-$G$3)</f>
        <v>2.5782648910277041E-3</v>
      </c>
      <c r="X51" s="28">
        <f>외인!X51</f>
        <v>2278231.89</v>
      </c>
      <c r="Y51" s="28">
        <f>시기외!Y51*$G$3+Y50*(1-$G$3)</f>
        <v>-9.1240843095126466E-4</v>
      </c>
      <c r="Z51" s="28">
        <f>외인!Z51</f>
        <v>42644.83</v>
      </c>
      <c r="AA51" s="28">
        <f>시기외!AA51*$G$3+AA50*(1-$G$3)</f>
        <v>-5.4886482553555304E-4</v>
      </c>
      <c r="AB51" s="28">
        <f>외인!AB51</f>
        <v>210463.41</v>
      </c>
      <c r="AC51" s="28">
        <f>시기외!AC51*$G$3+AC50*(1-$G$3)</f>
        <v>2.7245175758137659E-5</v>
      </c>
      <c r="AD51" s="28">
        <f>외인!AD51</f>
        <v>19662.900000000001</v>
      </c>
      <c r="AE51" s="28">
        <f>시기외!AE51*$G$3+AE50*(1-$G$3)</f>
        <v>-5.3294236684522066E-4</v>
      </c>
      <c r="AF51" s="28">
        <f>외인!AF51</f>
        <v>25368.37</v>
      </c>
      <c r="AG51" s="28">
        <f>시기외!AG51*$G$3+AG50*(1-$G$3)</f>
        <v>-1.2748163381798424E-4</v>
      </c>
      <c r="AH51" s="28">
        <f>외인!AH51</f>
        <v>234305.23</v>
      </c>
      <c r="AI51" s="28">
        <f>시기외!AI51*$G$3+AI50*(1-$G$3)</f>
        <v>2.9791625547355167E-4</v>
      </c>
      <c r="AJ51" s="28">
        <f>외인!AJ51</f>
        <v>109842.87</v>
      </c>
      <c r="AK51" s="28">
        <f>시기외!AK51*$G$3+AK50*(1-$G$3)</f>
        <v>-2.1155452256358801E-3</v>
      </c>
      <c r="AL51" s="28">
        <f>외인!AL51</f>
        <v>89941.22</v>
      </c>
      <c r="AM51" s="28">
        <f>시기외!AM51*$G$3+AM50*(1-$G$3)</f>
        <v>-3.2476700020819707E-4</v>
      </c>
      <c r="AN51" s="28">
        <f>외인!AN51</f>
        <v>167566.29</v>
      </c>
      <c r="AO51" s="28">
        <f>시기외!AO51*$G$3+AO50*(1-$G$3)</f>
        <v>-2.393388301716906E-3</v>
      </c>
      <c r="AP51" s="28">
        <f>외인!AP51</f>
        <v>158849.79</v>
      </c>
      <c r="AQ51" s="28">
        <f>시기외!AQ51*$G$3+AQ50*(1-$G$3)</f>
        <v>4.9962706177820017E-4</v>
      </c>
      <c r="AR51" s="28">
        <f>외인!AR51</f>
        <v>24894.74</v>
      </c>
      <c r="AS51" s="28">
        <f>시기외!AS51*$G$3+AS50*(1-$G$3)</f>
        <v>1.5381955568842027E-4</v>
      </c>
      <c r="AT51" s="28">
        <f>외인!AT51</f>
        <v>83210.63</v>
      </c>
      <c r="AU51" s="28">
        <f>시기외!AU51*$G$3+AU50*(1-$G$3)</f>
        <v>6.9432144948179176E-4</v>
      </c>
      <c r="AV51" s="28">
        <f>외인!AV51</f>
        <v>49763.47</v>
      </c>
      <c r="AW51" s="28">
        <f>시기외!AW51*$G$3+AW50*(1-$G$3)</f>
        <v>7.1698944336572501E-4</v>
      </c>
      <c r="AX51" s="28">
        <f>외인!AX51</f>
        <v>75368.67</v>
      </c>
      <c r="AY51" s="28">
        <f>시기외!AY51*$G$3+AY50*(1-$G$3)</f>
        <v>-2.3499655227129804E-3</v>
      </c>
      <c r="AZ51" s="28">
        <f>외인!AZ51</f>
        <v>2466860.88</v>
      </c>
      <c r="BA51" s="28">
        <f>시기외!BA51*$G$3+BA50*(1-$G$3)</f>
        <v>-6.9908503652544034E-4</v>
      </c>
      <c r="BB51" s="28">
        <f>외인!BB51</f>
        <v>99092.67</v>
      </c>
      <c r="BC51" s="28">
        <f>시기외!BC51*$G$3+BC50*(1-$G$3)</f>
        <v>-2.6025636341403875E-5</v>
      </c>
      <c r="BD51" s="28">
        <f>외인!BD51</f>
        <v>40829.57</v>
      </c>
      <c r="BE51" s="28">
        <f>시기외!BE51*$G$3+BE50*(1-$G$3)</f>
        <v>-2.3792044456636052E-3</v>
      </c>
      <c r="BF51" s="28">
        <f>외인!BF51</f>
        <v>0</v>
      </c>
      <c r="BG51" s="28" t="e">
        <f>시기외!BG51*$G$3+BG50*(1-$G$3)</f>
        <v>#DIV/0!</v>
      </c>
      <c r="BH51" s="28">
        <f>외인!BH51</f>
        <v>101131.98</v>
      </c>
      <c r="BI51" s="28">
        <f>시기외!BI51*$G$3+BI50*(1-$G$3)</f>
        <v>1.1819787209923986E-3</v>
      </c>
      <c r="BJ51" s="28">
        <f>외인!BJ51</f>
        <v>136861.74</v>
      </c>
      <c r="BK51" s="28">
        <f>시기외!BK51*$G$3+BK50*(1-$G$3)</f>
        <v>6.3847414673909981E-4</v>
      </c>
      <c r="BL51" s="28">
        <f>외인!BL51</f>
        <v>50769.45</v>
      </c>
      <c r="BM51" s="28">
        <f>시기외!BM51*$G$3+BM50*(1-$G$3)</f>
        <v>-2.3124535949680175E-3</v>
      </c>
      <c r="BN51" s="28">
        <f>외인!BN51</f>
        <v>51513.97</v>
      </c>
      <c r="BO51" s="28">
        <f>시기외!BO51*$G$3+BO50*(1-$G$3)</f>
        <v>9.4501339784947296E-4</v>
      </c>
      <c r="BP51" s="28">
        <f>외인!BP51</f>
        <v>85609.45</v>
      </c>
      <c r="BQ51" s="28">
        <f>시기외!BQ51*$G$3+BQ50*(1-$G$3)</f>
        <v>-2.1756247377860138E-3</v>
      </c>
      <c r="BR51" s="28">
        <f>외인!BR51</f>
        <v>311858.28000000003</v>
      </c>
      <c r="BS51" s="28">
        <f>시기외!BS51*$G$3+BS50*(1-$G$3)</f>
        <v>1.3196853477559006E-3</v>
      </c>
      <c r="BT51" s="28">
        <f>외인!BT51</f>
        <v>2322392.81</v>
      </c>
      <c r="BU51" s="28">
        <f>시기외!BU51*$G$3+BU50*(1-$G$3)</f>
        <v>-8.6433076711865035E-4</v>
      </c>
      <c r="BV51" s="28">
        <f>외인!BV51</f>
        <v>419508.39</v>
      </c>
      <c r="BW51" s="28">
        <f>시기외!BW51*$G$3+BW50*(1-$G$3)</f>
        <v>2.2611856343780293E-4</v>
      </c>
      <c r="BX51" s="28">
        <f>외인!BX51</f>
        <v>75404.95</v>
      </c>
      <c r="BY51" s="28">
        <f>시기외!BY51*$G$3+BY50*(1-$G$3)</f>
        <v>-5.7993498848318912E-4</v>
      </c>
      <c r="BZ51" s="28">
        <f>외인!BZ51</f>
        <v>257507.51</v>
      </c>
      <c r="CA51" s="28">
        <f>시기외!CA51*$G$3+CA50*(1-$G$3)</f>
        <v>-1.6908284536238979E-3</v>
      </c>
      <c r="CB51" s="28">
        <f>외인!CB51</f>
        <v>12815.13</v>
      </c>
      <c r="CC51" s="28">
        <f>시기외!CC51*$G$3+CC50*(1-$G$3)</f>
        <v>-1.9716169420100683E-3</v>
      </c>
      <c r="CD51" s="28">
        <f>외인!CD51</f>
        <v>29175.38</v>
      </c>
      <c r="CE51" s="28">
        <f>시기외!CE51*$G$3+CE50*(1-$G$3)</f>
        <v>-3.7653278962298756E-3</v>
      </c>
      <c r="CF51" s="28">
        <f>외인!CF51</f>
        <v>28062.13</v>
      </c>
      <c r="CG51" s="28">
        <f>시기외!CG51*$G$3+CG50*(1-$G$3)</f>
        <v>2.9508969575078366E-3</v>
      </c>
      <c r="CH51" s="28">
        <f>외인!CH51</f>
        <v>70407.13</v>
      </c>
      <c r="CI51" s="28">
        <f>시기외!CI51*$G$3+CI50*(1-$G$3)</f>
        <v>5.7704786224436057E-4</v>
      </c>
      <c r="CJ51" s="28">
        <f>외인!CJ51</f>
        <v>375841.4</v>
      </c>
      <c r="CK51" s="28">
        <f>시기외!CK51*$G$3+CK50*(1-$G$3)</f>
        <v>-6.536791113010632E-4</v>
      </c>
      <c r="CL51" s="28">
        <f>외인!CL51</f>
        <v>242556.38</v>
      </c>
      <c r="CM51" s="28">
        <f>시기외!CM51*$G$3+CM50*(1-$G$3)</f>
        <v>1.160779596987342E-5</v>
      </c>
      <c r="CN51" s="28">
        <f>외인!CN51</f>
        <v>123493.67</v>
      </c>
      <c r="CO51" s="28">
        <f>시기외!CO51*$G$3+CO50*(1-$G$3)</f>
        <v>-6.7322567506143563E-4</v>
      </c>
      <c r="CP51" s="28">
        <f>외인!CP51</f>
        <v>99670.49</v>
      </c>
      <c r="CQ51" s="28">
        <f>시기외!CQ51*$G$3+CQ50*(1-$G$3)</f>
        <v>-2.0287078582932927E-5</v>
      </c>
      <c r="CR51" s="28">
        <f>외인!CR51</f>
        <v>167851.29</v>
      </c>
      <c r="CS51" s="28">
        <f>시기외!CS51*$G$3+CS50*(1-$G$3)</f>
        <v>-9.9512397158906299E-4</v>
      </c>
      <c r="CT51" s="28">
        <f>외인!CT51</f>
        <v>161308.16</v>
      </c>
      <c r="CU51" s="28">
        <f>시기외!CU51*$G$3+CU50*(1-$G$3)</f>
        <v>1.8335254967056902E-3</v>
      </c>
      <c r="CV51" s="28">
        <f>외인!CV51</f>
        <v>2322392.81</v>
      </c>
      <c r="CW51" s="28">
        <f>시기외!CW51*$G$3+CW50*(1-$G$3)</f>
        <v>-8.6433076711865035E-4</v>
      </c>
      <c r="CX51" s="28">
        <f>외인!CX51</f>
        <v>251891.69</v>
      </c>
      <c r="CY51" s="28">
        <f>시기외!CY51*$G$3+CY50*(1-$G$3)</f>
        <v>1.8142950406114015E-3</v>
      </c>
      <c r="CZ51" s="28">
        <f>외인!CZ51</f>
        <v>19459.62</v>
      </c>
      <c r="DA51" s="28">
        <f>시기외!DA51*$G$3+DA50*(1-$G$3)</f>
        <v>1.974680261838183E-3</v>
      </c>
      <c r="DB51" s="28">
        <f>외인!DB51</f>
        <v>40829.57</v>
      </c>
      <c r="DC51" s="28">
        <f>시기외!DC51*$G$3+DC50*(1-$G$3)</f>
        <v>-2.3792044456636052E-3</v>
      </c>
      <c r="DD51" s="28">
        <f>외인!DD51</f>
        <v>8822.6200000000008</v>
      </c>
      <c r="DE51" s="28">
        <f>시기외!DE51*$G$3+DE50*(1-$G$3)</f>
        <v>-6.7925644295789751E-4</v>
      </c>
      <c r="DF51" s="28">
        <f>외인!DF51</f>
        <v>56790.07</v>
      </c>
      <c r="DG51" s="28">
        <f>시기외!DG51*$G$3+DG50*(1-$G$3)</f>
        <v>-6.1544379084359864E-4</v>
      </c>
      <c r="DH51" s="28">
        <f>외인!DH51</f>
        <v>20800.95</v>
      </c>
      <c r="DI51" s="28">
        <f>시기외!DI51*$G$3+DI50*(1-$G$3)</f>
        <v>-5.0115035865565564E-3</v>
      </c>
      <c r="DJ51" s="28">
        <f>외인!DJ51</f>
        <v>696063.54</v>
      </c>
      <c r="DK51" s="28">
        <f>시기외!DK51*$G$3+DK50*(1-$G$3)</f>
        <v>9.8411747085880253E-4</v>
      </c>
      <c r="DL51" s="28">
        <f>외인!DL51</f>
        <v>98446.44</v>
      </c>
      <c r="DM51" s="28">
        <f>시기외!DM51*$G$3+DM50*(1-$G$3)</f>
        <v>-8.6199925905753011E-4</v>
      </c>
      <c r="DN51" s="28">
        <f>외인!DN51</f>
        <v>2322392.81</v>
      </c>
      <c r="DO51" s="28">
        <f>시기외!DO51*$G$3+DO50*(1-$G$3)</f>
        <v>-8.6433076711865035E-4</v>
      </c>
      <c r="DP51" s="28">
        <f>외인!DP51</f>
        <v>82169.460000000006</v>
      </c>
      <c r="DQ51" s="28">
        <f>시기외!DQ51*$G$3+DQ50*(1-$G$3)</f>
        <v>-1.010389273709931E-3</v>
      </c>
      <c r="DR51" s="28">
        <f>외인!DR51</f>
        <v>48736.31</v>
      </c>
      <c r="DS51" s="28">
        <f>시기외!DS51*$G$3+DS50*(1-$G$3)</f>
        <v>2.0856187620084572E-3</v>
      </c>
      <c r="DT51" s="28">
        <f>외인!DT51</f>
        <v>131484.85999999999</v>
      </c>
      <c r="DU51" s="28">
        <f>시기외!DU51*$G$3+DU50*(1-$G$3)</f>
        <v>-1.2992991043566909E-3</v>
      </c>
      <c r="DV51" s="28">
        <f>외인!DV51</f>
        <v>36088.32</v>
      </c>
      <c r="DW51" s="28">
        <f>시기외!DW51*$G$3+DW50*(1-$G$3)</f>
        <v>1.0909567162965334E-4</v>
      </c>
      <c r="DX51" s="28">
        <f>외인!DX51</f>
        <v>127857.1</v>
      </c>
      <c r="DY51" s="28">
        <f>시기외!DY51*$G$3+DY50*(1-$G$3)</f>
        <v>2.5782648910277041E-3</v>
      </c>
      <c r="DZ51" s="28">
        <f>외인!DZ51</f>
        <v>8772.5300000000007</v>
      </c>
      <c r="EA51" s="28">
        <f>시기외!EA51*$G$3+EA50*(1-$G$3)</f>
        <v>-3.6995190599029302E-4</v>
      </c>
      <c r="EB51" s="28">
        <f>외인!EB51</f>
        <v>12816.27</v>
      </c>
      <c r="EC51" s="28">
        <f>시기외!EC51*$G$3+EC50*(1-$G$3)</f>
        <v>-9.8997177976873057E-4</v>
      </c>
      <c r="ED51" s="28">
        <f>외인!ED51</f>
        <v>10943.99</v>
      </c>
      <c r="EE51" s="28">
        <f>시기외!EE51*$G$3+EE50*(1-$G$3)</f>
        <v>4.2051527628526365E-4</v>
      </c>
      <c r="EF51" s="28">
        <f>외인!EF51</f>
        <v>239784.83</v>
      </c>
      <c r="EG51" s="28">
        <f>시기외!EG51*$G$3+EG50*(1-$G$3)</f>
        <v>-5.167285700021292E-4</v>
      </c>
      <c r="EH51" s="28">
        <f>외인!EH51</f>
        <v>212129.04</v>
      </c>
      <c r="EI51" s="28">
        <f>시기외!EI51*$G$3+EI50*(1-$G$3)</f>
        <v>4.1997093332447877E-4</v>
      </c>
      <c r="EJ51" s="28">
        <f>외인!EJ51</f>
        <v>105526.74</v>
      </c>
      <c r="EK51" s="28">
        <f>시기외!EK51*$G$3+EK50*(1-$G$3)</f>
        <v>1.0338322579646758E-3</v>
      </c>
      <c r="EL51" s="28">
        <f>외인!EL51</f>
        <v>31762.84</v>
      </c>
      <c r="EM51" s="28">
        <f>시기외!EM51*$G$3+EM50*(1-$G$3)</f>
        <v>-3.4518676585145176E-3</v>
      </c>
      <c r="EN51" s="28">
        <f>외인!EN51</f>
        <v>48736.31</v>
      </c>
      <c r="EO51" s="28">
        <f>시기외!EO51*$G$3+EO50*(1-$G$3)</f>
        <v>2.0856187620084572E-3</v>
      </c>
      <c r="EP51" s="28">
        <f>외인!EP51</f>
        <v>180371.16</v>
      </c>
      <c r="EQ51" s="28">
        <f>시기외!EQ51*$G$3+EQ50*(1-$G$3)</f>
        <v>-1.3918665699961188E-4</v>
      </c>
      <c r="ER51" s="28">
        <f>외인!ER51</f>
        <v>14461.33</v>
      </c>
      <c r="ES51" s="28">
        <f>시기외!ES51*$G$3+ES50*(1-$G$3)</f>
        <v>-4.4418212906819736E-3</v>
      </c>
      <c r="ET51" s="28">
        <f>외인!ET51</f>
        <v>158849.79</v>
      </c>
      <c r="EU51" s="28">
        <f>시기외!EU51*$G$3+EU50*(1-$G$3)</f>
        <v>4.9962706177820017E-4</v>
      </c>
      <c r="EV51" s="28">
        <f>외인!EV51</f>
        <v>42644.83</v>
      </c>
      <c r="EW51" s="28">
        <f>시기외!EW51*$G$3+EW50*(1-$G$3)</f>
        <v>-5.4886482553555304E-4</v>
      </c>
      <c r="EX51" s="28">
        <f>외인!EX51</f>
        <v>57025.66</v>
      </c>
      <c r="EY51" s="28">
        <f>시기외!EY51*$G$3+EY50*(1-$G$3)</f>
        <v>3.9109925983535912E-4</v>
      </c>
    </row>
    <row r="52" spans="1:155">
      <c r="A52" s="27">
        <f>외인!A52</f>
        <v>46139</v>
      </c>
      <c r="B52" s="28">
        <f>외인!B52</f>
        <v>5257845.74</v>
      </c>
      <c r="C52" s="28">
        <f>시기외!C52*$G$3+C51*(1-$G$3)</f>
        <v>-2.5763882830313206E-4</v>
      </c>
      <c r="D52" s="28">
        <f>외인!D52</f>
        <v>679529.72</v>
      </c>
      <c r="E52" s="28">
        <f>시기외!E52*$G$3+E51*(1-$G$3)</f>
        <v>-1.2788235054207698E-4</v>
      </c>
      <c r="F52" s="28">
        <f>외인!F52</f>
        <v>2143200.61</v>
      </c>
      <c r="G52" s="28">
        <f>시기외!G52*$G$3+G51*(1-$G$3)</f>
        <v>-9.4640114299406432E-4</v>
      </c>
      <c r="H52" s="28">
        <f>외인!H52</f>
        <v>347835.7</v>
      </c>
      <c r="I52" s="28">
        <f>시기외!I52*$G$3+I51*(1-$G$3)</f>
        <v>1.6322092761305509E-3</v>
      </c>
      <c r="J52" s="28">
        <f>외인!J52</f>
        <v>47329.84</v>
      </c>
      <c r="K52" s="28">
        <f>시기외!K52*$G$3+K51*(1-$G$3)</f>
        <v>2.4415495963736079E-3</v>
      </c>
      <c r="L52" s="28">
        <f>외인!L52</f>
        <v>318349.51</v>
      </c>
      <c r="M52" s="28">
        <f>시기외!M52*$G$3+M51*(1-$G$3)</f>
        <v>1.6479214574472453E-3</v>
      </c>
      <c r="N52" s="28">
        <f>외인!N52</f>
        <v>241144.72</v>
      </c>
      <c r="O52" s="28">
        <f>시기외!O52*$G$3+O51*(1-$G$3)</f>
        <v>-1.9311188129740395E-3</v>
      </c>
      <c r="P52" s="28">
        <f>외인!P52</f>
        <v>197150.45</v>
      </c>
      <c r="Q52" s="28">
        <f>시기외!Q52*$G$3+Q51*(1-$G$3)</f>
        <v>-1.3220070052802335E-4</v>
      </c>
      <c r="R52" s="28">
        <f>외인!R52</f>
        <v>132728.4</v>
      </c>
      <c r="S52" s="28">
        <f>시기외!S52*$G$3+S51*(1-$G$3)</f>
        <v>-1.4257037738741266E-3</v>
      </c>
      <c r="T52" s="28">
        <f>외인!T52</f>
        <v>8795.8700000000008</v>
      </c>
      <c r="U52" s="28">
        <f>시기외!U52*$G$3+U51*(1-$G$3)</f>
        <v>-4.7339677060981799E-4</v>
      </c>
      <c r="V52" s="28">
        <f>외인!V52</f>
        <v>129017.19</v>
      </c>
      <c r="W52" s="28">
        <f>시기외!W52*$G$3+W51*(1-$G$3)</f>
        <v>2.6272445879617153E-3</v>
      </c>
      <c r="X52" s="28">
        <f>외인!X52</f>
        <v>2365904.2999999998</v>
      </c>
      <c r="Y52" s="28">
        <f>시기외!Y52*$G$3+Y51*(1-$G$3)</f>
        <v>-7.6720951357594287E-4</v>
      </c>
      <c r="Z52" s="28">
        <f>외인!Z52</f>
        <v>42496.72</v>
      </c>
      <c r="AA52" s="28">
        <f>시기외!AA52*$G$3+AA51*(1-$G$3)</f>
        <v>-5.9583149198497718E-4</v>
      </c>
      <c r="AB52" s="28">
        <f>외인!AB52</f>
        <v>208551.63</v>
      </c>
      <c r="AC52" s="28">
        <f>시기외!AC52*$G$3+AC51*(1-$G$3)</f>
        <v>-9.7886650622659743E-5</v>
      </c>
      <c r="AD52" s="28">
        <f>외인!AD52</f>
        <v>19580.91</v>
      </c>
      <c r="AE52" s="28">
        <f>시기외!AE52*$G$3+AE51*(1-$G$3)</f>
        <v>-6.1871942472159014E-4</v>
      </c>
      <c r="AF52" s="28">
        <f>외인!AF52</f>
        <v>25156.59</v>
      </c>
      <c r="AG52" s="28">
        <f>시기외!AG52*$G$3+AG51*(1-$G$3)</f>
        <v>-1.0628991634991969E-4</v>
      </c>
      <c r="AH52" s="28">
        <f>외인!AH52</f>
        <v>235511.51</v>
      </c>
      <c r="AI52" s="28">
        <f>시기외!AI52*$G$3+AI51*(1-$G$3)</f>
        <v>4.3242797733121529E-4</v>
      </c>
      <c r="AJ52" s="28">
        <f>외인!AJ52</f>
        <v>110089.22</v>
      </c>
      <c r="AK52" s="28">
        <f>시기외!AK52*$G$3+AK51*(1-$G$3)</f>
        <v>-2.2270852455868509E-3</v>
      </c>
      <c r="AL52" s="28">
        <f>외인!AL52</f>
        <v>91620.36</v>
      </c>
      <c r="AM52" s="28">
        <f>시기외!AM52*$G$3+AM51*(1-$G$3)</f>
        <v>-4.2078700543718596E-4</v>
      </c>
      <c r="AN52" s="28">
        <f>외인!AN52</f>
        <v>169545.66</v>
      </c>
      <c r="AO52" s="28">
        <f>시기외!AO52*$G$3+AO51*(1-$G$3)</f>
        <v>-2.4498710218024038E-3</v>
      </c>
      <c r="AP52" s="28">
        <f>외인!AP52</f>
        <v>171471.02</v>
      </c>
      <c r="AQ52" s="28">
        <f>시기외!AQ52*$G$3+AQ51*(1-$G$3)</f>
        <v>5.5402279413524979E-4</v>
      </c>
      <c r="AR52" s="28">
        <f>외인!AR52</f>
        <v>25168.6</v>
      </c>
      <c r="AS52" s="28">
        <f>시기외!AS52*$G$3+AS51*(1-$G$3)</f>
        <v>2.5426386925461996E-4</v>
      </c>
      <c r="AT52" s="28">
        <f>외인!AT52</f>
        <v>84257.38</v>
      </c>
      <c r="AU52" s="28">
        <f>시기외!AU52*$G$3+AU51*(1-$G$3)</f>
        <v>6.6221373890266598E-4</v>
      </c>
      <c r="AV52" s="28">
        <f>외인!AV52</f>
        <v>49603.3</v>
      </c>
      <c r="AW52" s="28">
        <f>시기외!AW52*$G$3+AW51*(1-$G$3)</f>
        <v>6.3644665024345883E-4</v>
      </c>
      <c r="AX52" s="28">
        <f>외인!AX52</f>
        <v>75764.38</v>
      </c>
      <c r="AY52" s="28">
        <f>시기외!AY52*$G$3+AY51*(1-$G$3)</f>
        <v>-2.2004535744472838E-3</v>
      </c>
      <c r="AZ52" s="28">
        <f>외인!AZ52</f>
        <v>2554780.0699999998</v>
      </c>
      <c r="BA52" s="28">
        <f>시기외!BA52*$G$3+BA51*(1-$G$3)</f>
        <v>-5.9533852503311317E-4</v>
      </c>
      <c r="BB52" s="28">
        <f>외인!BB52</f>
        <v>99974.56</v>
      </c>
      <c r="BC52" s="28">
        <f>시기외!BC52*$G$3+BC51*(1-$G$3)</f>
        <v>-3.8286606241811823E-5</v>
      </c>
      <c r="BD52" s="28">
        <f>외인!BD52</f>
        <v>40558.519999999997</v>
      </c>
      <c r="BE52" s="28">
        <f>시기외!BE52*$G$3+BE51*(1-$G$3)</f>
        <v>-2.246890809313268E-3</v>
      </c>
      <c r="BF52" s="28">
        <f>외인!BF52</f>
        <v>0</v>
      </c>
      <c r="BG52" s="28" t="e">
        <f>시기외!BG52*$G$3+BG51*(1-$G$3)</f>
        <v>#DIV/0!</v>
      </c>
      <c r="BH52" s="28">
        <f>외인!BH52</f>
        <v>101510.73</v>
      </c>
      <c r="BI52" s="28">
        <f>시기외!BI52*$G$3+BI51*(1-$G$3)</f>
        <v>1.3080347088394891E-3</v>
      </c>
      <c r="BJ52" s="28">
        <f>외인!BJ52</f>
        <v>135949.75</v>
      </c>
      <c r="BK52" s="28">
        <f>시기외!BK52*$G$3+BK51*(1-$G$3)</f>
        <v>5.6166995138143662E-4</v>
      </c>
      <c r="BL52" s="28">
        <f>외인!BL52</f>
        <v>50983.69</v>
      </c>
      <c r="BM52" s="28">
        <f>시기외!BM52*$G$3+BM51*(1-$G$3)</f>
        <v>-2.1700443377312135E-3</v>
      </c>
      <c r="BN52" s="28">
        <f>외인!BN52</f>
        <v>52317.21</v>
      </c>
      <c r="BO52" s="28">
        <f>시기외!BO52*$G$3+BO51*(1-$G$3)</f>
        <v>1.1228453064047047E-3</v>
      </c>
      <c r="BP52" s="28">
        <f>외인!BP52</f>
        <v>85878.87</v>
      </c>
      <c r="BQ52" s="28">
        <f>시기외!BQ52*$G$3+BQ51*(1-$G$3)</f>
        <v>-2.0546790262402407E-3</v>
      </c>
      <c r="BR52" s="28">
        <f>외인!BR52</f>
        <v>329099.19</v>
      </c>
      <c r="BS52" s="28">
        <f>시기외!BS52*$G$3+BS51*(1-$G$3)</f>
        <v>1.3832849103024374E-3</v>
      </c>
      <c r="BT52" s="28">
        <f>외인!BT52</f>
        <v>2410282.0099999998</v>
      </c>
      <c r="BU52" s="28">
        <f>시기외!BU52*$G$3+BU51*(1-$G$3)</f>
        <v>-7.2538065502888267E-4</v>
      </c>
      <c r="BV52" s="28">
        <f>외인!BV52</f>
        <v>427305.83</v>
      </c>
      <c r="BW52" s="28">
        <f>시기외!BW52*$G$3+BW51*(1-$G$3)</f>
        <v>1.5088200330835394E-4</v>
      </c>
      <c r="BX52" s="28">
        <f>외인!BX52</f>
        <v>75670.37</v>
      </c>
      <c r="BY52" s="28">
        <f>시기외!BY52*$G$3+BY51*(1-$G$3)</f>
        <v>-6.2771150953885358E-4</v>
      </c>
      <c r="BZ52" s="28">
        <f>외인!BZ52</f>
        <v>261166.02</v>
      </c>
      <c r="CA52" s="28">
        <f>시기외!CA52*$G$3+CA51*(1-$G$3)</f>
        <v>-1.7594730431528091E-3</v>
      </c>
      <c r="CB52" s="28">
        <f>외인!CB52</f>
        <v>13094.73</v>
      </c>
      <c r="CC52" s="28">
        <f>시기외!CC52*$G$3+CC51*(1-$G$3)</f>
        <v>-2.0335146643420321E-3</v>
      </c>
      <c r="CD52" s="28">
        <f>외인!CD52</f>
        <v>29055.94</v>
      </c>
      <c r="CE52" s="28">
        <f>시기외!CE52*$G$3+CE51*(1-$G$3)</f>
        <v>-3.8930887515210917E-3</v>
      </c>
      <c r="CF52" s="28">
        <f>외인!CF52</f>
        <v>28632.49</v>
      </c>
      <c r="CG52" s="28">
        <f>시기외!CG52*$G$3+CG51*(1-$G$3)</f>
        <v>2.9694681224433929E-3</v>
      </c>
      <c r="CH52" s="28">
        <f>외인!CH52</f>
        <v>70430.84</v>
      </c>
      <c r="CI52" s="28">
        <f>시기외!CI52*$G$3+CI51*(1-$G$3)</f>
        <v>5.3685927476375991E-4</v>
      </c>
      <c r="CJ52" s="28">
        <f>외인!CJ52</f>
        <v>378864.74</v>
      </c>
      <c r="CK52" s="28">
        <f>시기외!CK52*$G$3+CK51*(1-$G$3)</f>
        <v>-7.2172333741086689E-4</v>
      </c>
      <c r="CL52" s="28">
        <f>외인!CL52</f>
        <v>240376.32000000001</v>
      </c>
      <c r="CM52" s="28">
        <f>시기외!CM52*$G$3+CM51*(1-$G$3)</f>
        <v>-8.6466891832784429E-5</v>
      </c>
      <c r="CN52" s="28">
        <f>외인!CN52</f>
        <v>125486.91</v>
      </c>
      <c r="CO52" s="28">
        <f>시기외!CO52*$G$3+CO51*(1-$G$3)</f>
        <v>-7.3452703151596248E-4</v>
      </c>
      <c r="CP52" s="28">
        <f>외인!CP52</f>
        <v>100560.18</v>
      </c>
      <c r="CQ52" s="28">
        <f>시기외!CQ52*$G$3+CQ51*(1-$G$3)</f>
        <v>-3.273580827120673E-5</v>
      </c>
      <c r="CR52" s="28">
        <f>외인!CR52</f>
        <v>169098.11</v>
      </c>
      <c r="CS52" s="28">
        <f>시기외!CS52*$G$3+CS51*(1-$G$3)</f>
        <v>-1.099479965119856E-3</v>
      </c>
      <c r="CT52" s="28">
        <f>외인!CT52</f>
        <v>163117.31</v>
      </c>
      <c r="CU52" s="28">
        <f>시기외!CU52*$G$3+CU51*(1-$G$3)</f>
        <v>1.7371350878012048E-3</v>
      </c>
      <c r="CV52" s="28">
        <f>외인!CV52</f>
        <v>2410282.0099999998</v>
      </c>
      <c r="CW52" s="28">
        <f>시기외!CW52*$G$3+CW51*(1-$G$3)</f>
        <v>-7.2538065502888267E-4</v>
      </c>
      <c r="CX52" s="28">
        <f>외인!CX52</f>
        <v>248686.3</v>
      </c>
      <c r="CY52" s="28">
        <f>시기외!CY52*$G$3+CY51*(1-$G$3)</f>
        <v>1.6762808195542945E-3</v>
      </c>
      <c r="CZ52" s="28">
        <f>외인!CZ52</f>
        <v>19863.7</v>
      </c>
      <c r="DA52" s="28">
        <f>시기외!DA52*$G$3+DA51*(1-$G$3)</f>
        <v>1.7087029735925853E-3</v>
      </c>
      <c r="DB52" s="28">
        <f>외인!DB52</f>
        <v>40558.519999999997</v>
      </c>
      <c r="DC52" s="28">
        <f>시기외!DC52*$G$3+DC51*(1-$G$3)</f>
        <v>-2.246890809313268E-3</v>
      </c>
      <c r="DD52" s="28">
        <f>외인!DD52</f>
        <v>8795.8700000000008</v>
      </c>
      <c r="DE52" s="28">
        <f>시기외!DE52*$G$3+DE51*(1-$G$3)</f>
        <v>-4.7339677060981799E-4</v>
      </c>
      <c r="DF52" s="28">
        <f>외인!DF52</f>
        <v>56974.93</v>
      </c>
      <c r="DG52" s="28">
        <f>시기외!DG52*$G$3+DG51*(1-$G$3)</f>
        <v>-6.8509773122775019E-4</v>
      </c>
      <c r="DH52" s="28">
        <f>외인!DH52</f>
        <v>20680.64</v>
      </c>
      <c r="DI52" s="28">
        <f>시기외!DI52*$G$3+DI51*(1-$G$3)</f>
        <v>-5.1917362008481512E-3</v>
      </c>
      <c r="DJ52" s="28">
        <f>외인!DJ52</f>
        <v>708835.94</v>
      </c>
      <c r="DK52" s="28">
        <f>시기외!DK52*$G$3+DK51*(1-$G$3)</f>
        <v>1.0420415640870636E-3</v>
      </c>
      <c r="DL52" s="28">
        <f>외인!DL52</f>
        <v>100296.48</v>
      </c>
      <c r="DM52" s="28">
        <f>시기외!DM52*$G$3+DM51*(1-$G$3)</f>
        <v>-9.3704676454948576E-4</v>
      </c>
      <c r="DN52" s="28">
        <f>외인!DN52</f>
        <v>2410282.0099999998</v>
      </c>
      <c r="DO52" s="28">
        <f>시기외!DO52*$G$3+DO51*(1-$G$3)</f>
        <v>-7.2538065502888267E-4</v>
      </c>
      <c r="DP52" s="28">
        <f>외인!DP52</f>
        <v>84454.47</v>
      </c>
      <c r="DQ52" s="28">
        <f>시기외!DQ52*$G$3+DQ51*(1-$G$3)</f>
        <v>-9.3953637807861706E-4</v>
      </c>
      <c r="DR52" s="28">
        <f>외인!DR52</f>
        <v>49177.36</v>
      </c>
      <c r="DS52" s="28">
        <f>시기외!DS52*$G$3+DS51*(1-$G$3)</f>
        <v>2.1100876779937589E-3</v>
      </c>
      <c r="DT52" s="28">
        <f>외인!DT52</f>
        <v>132728.4</v>
      </c>
      <c r="DU52" s="28">
        <f>시기외!DU52*$G$3+DU51*(1-$G$3)</f>
        <v>-1.4257037738741266E-3</v>
      </c>
      <c r="DV52" s="28">
        <f>외인!DV52</f>
        <v>36092.47</v>
      </c>
      <c r="DW52" s="28">
        <f>시기외!DW52*$G$3+DW51*(1-$G$3)</f>
        <v>8.7284346122897392E-5</v>
      </c>
      <c r="DX52" s="28">
        <f>외인!DX52</f>
        <v>129017.19</v>
      </c>
      <c r="DY52" s="28">
        <f>시기외!DY52*$G$3+DY51*(1-$G$3)</f>
        <v>2.6272445879617153E-3</v>
      </c>
      <c r="DZ52" s="28">
        <f>외인!DZ52</f>
        <v>8792.76</v>
      </c>
      <c r="EA52" s="28">
        <f>시기외!EA52*$G$3+EA51*(1-$G$3)</f>
        <v>-4.0825868868410854E-4</v>
      </c>
      <c r="EB52" s="28">
        <f>외인!EB52</f>
        <v>12783.18</v>
      </c>
      <c r="EC52" s="28">
        <f>시기외!EC52*$G$3+EC51*(1-$G$3)</f>
        <v>-1.0644041518927708E-3</v>
      </c>
      <c r="ED52" s="28">
        <f>외인!ED52</f>
        <v>11244.98</v>
      </c>
      <c r="EE52" s="28">
        <f>시기외!EE52*$G$3+EE51*(1-$G$3)</f>
        <v>2.3838504525791227E-4</v>
      </c>
      <c r="EF52" s="28">
        <f>외인!EF52</f>
        <v>239612.74</v>
      </c>
      <c r="EG52" s="28">
        <f>시기외!EG52*$G$3+EG51*(1-$G$3)</f>
        <v>-6.4367577146639935E-4</v>
      </c>
      <c r="EH52" s="28">
        <f>외인!EH52</f>
        <v>222013.68</v>
      </c>
      <c r="EI52" s="28">
        <f>시기외!EI52*$G$3+EI51*(1-$G$3)</f>
        <v>4.4071063215398094E-4</v>
      </c>
      <c r="EJ52" s="28">
        <f>외인!EJ52</f>
        <v>106137.28</v>
      </c>
      <c r="EK52" s="28">
        <f>시기외!EK52*$G$3+EK51*(1-$G$3)</f>
        <v>1.0245723120778025E-3</v>
      </c>
      <c r="EL52" s="28">
        <f>외인!EL52</f>
        <v>31657.64</v>
      </c>
      <c r="EM52" s="28">
        <f>시기외!EM52*$G$3+EM51*(1-$G$3)</f>
        <v>-3.5739890574683912E-3</v>
      </c>
      <c r="EN52" s="28">
        <f>외인!EN52</f>
        <v>49177.36</v>
      </c>
      <c r="EO52" s="28">
        <f>시기외!EO52*$G$3+EO51*(1-$G$3)</f>
        <v>2.1100876779937589E-3</v>
      </c>
      <c r="EP52" s="28">
        <f>외인!EP52</f>
        <v>178247.09</v>
      </c>
      <c r="EQ52" s="28">
        <f>시기외!EQ52*$G$3+EQ51*(1-$G$3)</f>
        <v>-3.5673335264967869E-4</v>
      </c>
      <c r="ER52" s="28">
        <f>외인!ER52</f>
        <v>14697.58</v>
      </c>
      <c r="ES52" s="28">
        <f>시기외!ES52*$G$3+ES51*(1-$G$3)</f>
        <v>-4.2744769172570231E-3</v>
      </c>
      <c r="ET52" s="28">
        <f>외인!ET52</f>
        <v>171471.02</v>
      </c>
      <c r="EU52" s="28">
        <f>시기외!EU52*$G$3+EU51*(1-$G$3)</f>
        <v>5.5402279413524979E-4</v>
      </c>
      <c r="EV52" s="28">
        <f>외인!EV52</f>
        <v>42496.72</v>
      </c>
      <c r="EW52" s="28">
        <f>시기외!EW52*$G$3+EW51*(1-$G$3)</f>
        <v>-5.9583149198497718E-4</v>
      </c>
      <c r="EX52" s="28">
        <f>외인!EX52</f>
        <v>58063.45</v>
      </c>
      <c r="EY52" s="28">
        <f>시기외!EY52*$G$3+EY51*(1-$G$3)</f>
        <v>4.0211074836119383E-4</v>
      </c>
    </row>
    <row r="53" spans="1:155">
      <c r="A53" s="27">
        <f>외인!A53</f>
        <v>46140</v>
      </c>
      <c r="B53" s="28">
        <f>외인!B53</f>
        <v>5278520.33</v>
      </c>
      <c r="C53" s="28">
        <f>시기외!C53*$G$3+C52*(1-$G$3)</f>
        <v>-2.4477927906772388E-4</v>
      </c>
      <c r="D53" s="28">
        <f>외인!D53</f>
        <v>673932.24</v>
      </c>
      <c r="E53" s="28">
        <f>시기외!E53*$G$3+E52*(1-$G$3)</f>
        <v>-1.6434672214239328E-4</v>
      </c>
      <c r="F53" s="28">
        <f>외인!F53</f>
        <v>2139500.6800000002</v>
      </c>
      <c r="G53" s="28">
        <f>시기외!G53*$G$3+G52*(1-$G$3)</f>
        <v>-8.7339255778395928E-4</v>
      </c>
      <c r="H53" s="28">
        <f>외인!H53</f>
        <v>361379.78</v>
      </c>
      <c r="I53" s="28">
        <f>시기외!I53*$G$3+I52*(1-$G$3)</f>
        <v>1.4992441150036473E-3</v>
      </c>
      <c r="J53" s="28">
        <f>외인!J53</f>
        <v>47210.15</v>
      </c>
      <c r="K53" s="28">
        <f>시기외!K53*$G$3+K52*(1-$G$3)</f>
        <v>2.4039463790221016E-3</v>
      </c>
      <c r="L53" s="28">
        <f>외인!L53</f>
        <v>331703.03999999998</v>
      </c>
      <c r="M53" s="28">
        <f>시기외!M53*$G$3+M52*(1-$G$3)</f>
        <v>1.5566460275802661E-3</v>
      </c>
      <c r="N53" s="28">
        <f>외인!N53</f>
        <v>250266.99</v>
      </c>
      <c r="O53" s="28">
        <f>시기외!O53*$G$3+O52*(1-$G$3)</f>
        <v>-1.8762898739676265E-3</v>
      </c>
      <c r="P53" s="28">
        <f>외인!P53</f>
        <v>195369.28</v>
      </c>
      <c r="Q53" s="28">
        <f>시기외!Q53*$G$3+Q52*(1-$G$3)</f>
        <v>-3.2143475923804754E-4</v>
      </c>
      <c r="R53" s="28">
        <f>외인!R53</f>
        <v>134851.04999999999</v>
      </c>
      <c r="S53" s="28">
        <f>시기외!S53*$G$3+S52*(1-$G$3)</f>
        <v>-1.4702260650347493E-3</v>
      </c>
      <c r="T53" s="28">
        <f>외인!T53</f>
        <v>8980.99</v>
      </c>
      <c r="U53" s="28">
        <f>시기외!U53*$G$3+U52*(1-$G$3)</f>
        <v>-2.2025655412969086E-4</v>
      </c>
      <c r="V53" s="28">
        <f>외인!V53</f>
        <v>129246.6</v>
      </c>
      <c r="W53" s="28">
        <f>시기외!W53*$G$3+W52*(1-$G$3)</f>
        <v>2.6873178465046566E-3</v>
      </c>
      <c r="X53" s="28">
        <f>외인!X53</f>
        <v>2356135.92</v>
      </c>
      <c r="Y53" s="28">
        <f>시기외!Y53*$G$3+Y52*(1-$G$3)</f>
        <v>-6.863696859180971E-4</v>
      </c>
      <c r="Z53" s="28">
        <f>외인!Z53</f>
        <v>43740.44</v>
      </c>
      <c r="AA53" s="28">
        <f>시기외!AA53*$G$3+AA52*(1-$G$3)</f>
        <v>-5.5775852636004951E-4</v>
      </c>
      <c r="AB53" s="28">
        <f>외인!AB53</f>
        <v>210486.41</v>
      </c>
      <c r="AC53" s="28">
        <f>시기외!AC53*$G$3+AC52*(1-$G$3)</f>
        <v>-1.781051454267985E-4</v>
      </c>
      <c r="AD53" s="28">
        <f>외인!AD53</f>
        <v>19464.14</v>
      </c>
      <c r="AE53" s="28">
        <f>시기외!AE53*$G$3+AE52*(1-$G$3)</f>
        <v>-7.9000177227628798E-4</v>
      </c>
      <c r="AF53" s="28">
        <f>외인!AF53</f>
        <v>24958.7</v>
      </c>
      <c r="AG53" s="28">
        <f>시기외!AG53*$G$3+AG52*(1-$G$3)</f>
        <v>-1.083589399021532E-4</v>
      </c>
      <c r="AH53" s="28">
        <f>외인!AH53</f>
        <v>232599.11</v>
      </c>
      <c r="AI53" s="28">
        <f>시기외!AI53*$G$3+AI52*(1-$G$3)</f>
        <v>4.8761039201557937E-4</v>
      </c>
      <c r="AJ53" s="28">
        <f>외인!AJ53</f>
        <v>111623.38</v>
      </c>
      <c r="AK53" s="28">
        <f>시기외!AK53*$G$3+AK52*(1-$G$3)</f>
        <v>-2.23177377439285E-3</v>
      </c>
      <c r="AL53" s="28">
        <f>외인!AL53</f>
        <v>93270.27</v>
      </c>
      <c r="AM53" s="28">
        <f>시기외!AM53*$G$3+AM52*(1-$G$3)</f>
        <v>-5.3408028733591064E-4</v>
      </c>
      <c r="AN53" s="28">
        <f>외인!AN53</f>
        <v>177078.6</v>
      </c>
      <c r="AO53" s="28">
        <f>시기외!AO53*$G$3+AO52*(1-$G$3)</f>
        <v>-2.3288577037486047E-3</v>
      </c>
      <c r="AP53" s="28">
        <f>외인!AP53</f>
        <v>169825.83</v>
      </c>
      <c r="AQ53" s="28">
        <f>시기외!AQ53*$G$3+AQ52*(1-$G$3)</f>
        <v>3.7059417729753074E-4</v>
      </c>
      <c r="AR53" s="28">
        <f>외인!AR53</f>
        <v>25236.46</v>
      </c>
      <c r="AS53" s="28">
        <f>시기외!AS53*$G$3+AS52*(1-$G$3)</f>
        <v>3.7529182006720396E-4</v>
      </c>
      <c r="AT53" s="28">
        <f>외인!AT53</f>
        <v>86090.53</v>
      </c>
      <c r="AU53" s="28">
        <f>시기외!AU53*$G$3+AU52*(1-$G$3)</f>
        <v>6.6295341525532327E-4</v>
      </c>
      <c r="AV53" s="28">
        <f>외인!AV53</f>
        <v>49337.120000000003</v>
      </c>
      <c r="AW53" s="28">
        <f>시기외!AW53*$G$3+AW52*(1-$G$3)</f>
        <v>5.7859756989560274E-4</v>
      </c>
      <c r="AX53" s="28">
        <f>외인!AX53</f>
        <v>77319.67</v>
      </c>
      <c r="AY53" s="28">
        <f>시기외!AY53*$G$3+AY52*(1-$G$3)</f>
        <v>-2.0005922625269059E-3</v>
      </c>
      <c r="AZ53" s="28">
        <f>외인!AZ53</f>
        <v>2553635.63</v>
      </c>
      <c r="BA53" s="28">
        <f>시기외!BA53*$G$3+BA52*(1-$G$3)</f>
        <v>-5.4921263499979871E-4</v>
      </c>
      <c r="BB53" s="28">
        <f>외인!BB53</f>
        <v>101528.05</v>
      </c>
      <c r="BC53" s="28">
        <f>시기외!BC53*$G$3+BC52*(1-$G$3)</f>
        <v>-1.5671316602662123E-5</v>
      </c>
      <c r="BD53" s="28">
        <f>외인!BD53</f>
        <v>39766.1</v>
      </c>
      <c r="BE53" s="28">
        <f>시기외!BE53*$G$3+BE52*(1-$G$3)</f>
        <v>-2.1199632585858852E-3</v>
      </c>
      <c r="BF53" s="28">
        <f>외인!BF53</f>
        <v>0</v>
      </c>
      <c r="BG53" s="28" t="e">
        <f>시기외!BG53*$G$3+BG52*(1-$G$3)</f>
        <v>#DIV/0!</v>
      </c>
      <c r="BH53" s="28">
        <f>외인!BH53</f>
        <v>102302.03</v>
      </c>
      <c r="BI53" s="28">
        <f>시기외!BI53*$G$3+BI52*(1-$G$3)</f>
        <v>1.4682034243469744E-3</v>
      </c>
      <c r="BJ53" s="28">
        <f>외인!BJ53</f>
        <v>139506.01999999999</v>
      </c>
      <c r="BK53" s="28">
        <f>시기외!BK53*$G$3+BK52*(1-$G$3)</f>
        <v>4.8900278886423499E-4</v>
      </c>
      <c r="BL53" s="28">
        <f>외인!BL53</f>
        <v>51006.48</v>
      </c>
      <c r="BM53" s="28">
        <f>시기외!BM53*$G$3+BM52*(1-$G$3)</f>
        <v>-2.0091260429176043E-3</v>
      </c>
      <c r="BN53" s="28">
        <f>외인!BN53</f>
        <v>57165.5</v>
      </c>
      <c r="BO53" s="28">
        <f>시기외!BO53*$G$3+BO52*(1-$G$3)</f>
        <v>1.384531225666059E-3</v>
      </c>
      <c r="BP53" s="28">
        <f>외인!BP53</f>
        <v>87633.35</v>
      </c>
      <c r="BQ53" s="28">
        <f>시기외!BQ53*$G$3+BQ52*(1-$G$3)</f>
        <v>-1.8929374516218258E-3</v>
      </c>
      <c r="BR53" s="28">
        <f>외인!BR53</f>
        <v>326099.03999999998</v>
      </c>
      <c r="BS53" s="28">
        <f>시기외!BS53*$G$3+BS52*(1-$G$3)</f>
        <v>1.2800470443311144E-3</v>
      </c>
      <c r="BT53" s="28">
        <f>외인!BT53</f>
        <v>2400740.38</v>
      </c>
      <c r="BU53" s="28">
        <f>시기외!BU53*$G$3+BU52*(1-$G$3)</f>
        <v>-6.4645745188927494E-4</v>
      </c>
      <c r="BV53" s="28">
        <f>외인!BV53</f>
        <v>427497.76</v>
      </c>
      <c r="BW53" s="28">
        <f>시기외!BW53*$G$3+BW52*(1-$G$3)</f>
        <v>7.2825416109769466E-5</v>
      </c>
      <c r="BX53" s="28">
        <f>외인!BX53</f>
        <v>75729.75</v>
      </c>
      <c r="BY53" s="28">
        <f>시기외!BY53*$G$3+BY52*(1-$G$3)</f>
        <v>-6.9089286782201761E-4</v>
      </c>
      <c r="BZ53" s="28">
        <f>외인!BZ53</f>
        <v>270348.86</v>
      </c>
      <c r="CA53" s="28">
        <f>시기외!CA53*$G$3+CA52*(1-$G$3)</f>
        <v>-1.7185844390270983E-3</v>
      </c>
      <c r="CB53" s="28">
        <f>외인!CB53</f>
        <v>13126.57</v>
      </c>
      <c r="CC53" s="28">
        <f>시기외!CC53*$G$3+CC52*(1-$G$3)</f>
        <v>-2.0390839588537253E-3</v>
      </c>
      <c r="CD53" s="28">
        <f>외인!CD53</f>
        <v>29101.42</v>
      </c>
      <c r="CE53" s="28">
        <f>시기외!CE53*$G$3+CE52*(1-$G$3)</f>
        <v>-3.9293745948330242E-3</v>
      </c>
      <c r="CF53" s="28">
        <f>외인!CF53</f>
        <v>28478.25</v>
      </c>
      <c r="CG53" s="28">
        <f>시기외!CG53*$G$3+CG52*(1-$G$3)</f>
        <v>3.0215539915931146E-3</v>
      </c>
      <c r="CH53" s="28">
        <f>외인!CH53</f>
        <v>70190.17</v>
      </c>
      <c r="CI53" s="28">
        <f>시기외!CI53*$G$3+CI52*(1-$G$3)</f>
        <v>5.0904885549243515E-4</v>
      </c>
      <c r="CJ53" s="28">
        <f>외인!CJ53</f>
        <v>374713.1</v>
      </c>
      <c r="CK53" s="28">
        <f>시기외!CK53*$G$3+CK52*(1-$G$3)</f>
        <v>-7.6607150096367539E-4</v>
      </c>
      <c r="CL53" s="28">
        <f>외인!CL53</f>
        <v>242467.22</v>
      </c>
      <c r="CM53" s="28">
        <f>시기외!CM53*$G$3+CM52*(1-$G$3)</f>
        <v>-1.4292801404910466E-4</v>
      </c>
      <c r="CN53" s="28">
        <f>외인!CN53</f>
        <v>125086.9</v>
      </c>
      <c r="CO53" s="28">
        <f>시기외!CO53*$G$3+CO52*(1-$G$3)</f>
        <v>-7.7885786644483308E-4</v>
      </c>
      <c r="CP53" s="28">
        <f>외인!CP53</f>
        <v>102105.99</v>
      </c>
      <c r="CQ53" s="28">
        <f>시기외!CQ53*$G$3+CQ52*(1-$G$3)</f>
        <v>-1.0542078510242803E-5</v>
      </c>
      <c r="CR53" s="28">
        <f>외인!CR53</f>
        <v>171905.69</v>
      </c>
      <c r="CS53" s="28">
        <f>시기외!CS53*$G$3+CS52*(1-$G$3)</f>
        <v>-1.1187295974618237E-3</v>
      </c>
      <c r="CT53" s="28">
        <f>외인!CT53</f>
        <v>165222.32</v>
      </c>
      <c r="CU53" s="28">
        <f>시기외!CU53*$G$3+CU52*(1-$G$3)</f>
        <v>1.511614714937261E-3</v>
      </c>
      <c r="CV53" s="28">
        <f>외인!CV53</f>
        <v>2400740.38</v>
      </c>
      <c r="CW53" s="28">
        <f>시기외!CW53*$G$3+CW52*(1-$G$3)</f>
        <v>-6.4645745188927494E-4</v>
      </c>
      <c r="CX53" s="28">
        <f>외인!CX53</f>
        <v>256559.81</v>
      </c>
      <c r="CY53" s="28">
        <f>시기외!CY53*$G$3+CY52*(1-$G$3)</f>
        <v>1.4888560977894324E-3</v>
      </c>
      <c r="CZ53" s="28">
        <f>외인!CZ53</f>
        <v>19561.28</v>
      </c>
      <c r="DA53" s="28">
        <f>시기외!DA53*$G$3+DA52*(1-$G$3)</f>
        <v>1.1967906375397559E-3</v>
      </c>
      <c r="DB53" s="28">
        <f>외인!DB53</f>
        <v>39766.1</v>
      </c>
      <c r="DC53" s="28">
        <f>시기외!DC53*$G$3+DC52*(1-$G$3)</f>
        <v>-2.1199632585858852E-3</v>
      </c>
      <c r="DD53" s="28">
        <f>외인!DD53</f>
        <v>8980.99</v>
      </c>
      <c r="DE53" s="28">
        <f>시기외!DE53*$G$3+DE52*(1-$G$3)</f>
        <v>-2.2025655412969086E-4</v>
      </c>
      <c r="DF53" s="28">
        <f>외인!DF53</f>
        <v>57021.45</v>
      </c>
      <c r="DG53" s="28">
        <f>시기외!DG53*$G$3+DG52*(1-$G$3)</f>
        <v>-7.7003618206827168E-4</v>
      </c>
      <c r="DH53" s="28">
        <f>외인!DH53</f>
        <v>20765.599999999999</v>
      </c>
      <c r="DI53" s="28">
        <f>시기외!DI53*$G$3+DI52*(1-$G$3)</f>
        <v>-5.2411429930916895E-3</v>
      </c>
      <c r="DJ53" s="28">
        <f>외인!DJ53</f>
        <v>709401.13</v>
      </c>
      <c r="DK53" s="28">
        <f>시기외!DK53*$G$3+DK52*(1-$G$3)</f>
        <v>9.8272022230389152E-4</v>
      </c>
      <c r="DL53" s="28">
        <f>외인!DL53</f>
        <v>99861.97</v>
      </c>
      <c r="DM53" s="28">
        <f>시기외!DM53*$G$3+DM52*(1-$G$3)</f>
        <v>-9.9443313355459541E-4</v>
      </c>
      <c r="DN53" s="28">
        <f>외인!DN53</f>
        <v>2400740.38</v>
      </c>
      <c r="DO53" s="28">
        <f>시기외!DO53*$G$3+DO52*(1-$G$3)</f>
        <v>-6.4645745188927494E-4</v>
      </c>
      <c r="DP53" s="28">
        <f>외인!DP53</f>
        <v>81614.03</v>
      </c>
      <c r="DQ53" s="28">
        <f>시기외!DQ53*$G$3+DQ52*(1-$G$3)</f>
        <v>-9.426137809271228E-4</v>
      </c>
      <c r="DR53" s="28">
        <f>외인!DR53</f>
        <v>49014.64</v>
      </c>
      <c r="DS53" s="28">
        <f>시기외!DS53*$G$3+DS52*(1-$G$3)</f>
        <v>2.2022518454444698E-3</v>
      </c>
      <c r="DT53" s="28">
        <f>외인!DT53</f>
        <v>134851.04999999999</v>
      </c>
      <c r="DU53" s="28">
        <f>시기외!DU53*$G$3+DU52*(1-$G$3)</f>
        <v>-1.4702260650347493E-3</v>
      </c>
      <c r="DV53" s="28">
        <f>외인!DV53</f>
        <v>36779.730000000003</v>
      </c>
      <c r="DW53" s="28">
        <f>시기외!DW53*$G$3+DW52*(1-$G$3)</f>
        <v>1.6212368736264545E-4</v>
      </c>
      <c r="DX53" s="28">
        <f>외인!DX53</f>
        <v>129246.6</v>
      </c>
      <c r="DY53" s="28">
        <f>시기외!DY53*$G$3+DY52*(1-$G$3)</f>
        <v>2.6873178465046566E-3</v>
      </c>
      <c r="DZ53" s="28">
        <f>외인!DZ53</f>
        <v>8764.33</v>
      </c>
      <c r="EA53" s="28">
        <f>시기외!EA53*$G$3+EA52*(1-$G$3)</f>
        <v>-3.9458276743416665E-4</v>
      </c>
      <c r="EB53" s="28">
        <f>외인!EB53</f>
        <v>12889.8</v>
      </c>
      <c r="EC53" s="28">
        <f>시기외!EC53*$G$3+EC52*(1-$G$3)</f>
        <v>-1.0800929472419075E-3</v>
      </c>
      <c r="ED53" s="28">
        <f>외인!ED53</f>
        <v>11215.91</v>
      </c>
      <c r="EE53" s="28">
        <f>시기외!EE53*$G$3+EE52*(1-$G$3)</f>
        <v>-6.6617327892821716E-6</v>
      </c>
      <c r="EF53" s="28">
        <f>외인!EF53</f>
        <v>239031.26</v>
      </c>
      <c r="EG53" s="28">
        <f>시기외!EG53*$G$3+EG52*(1-$G$3)</f>
        <v>-7.05970852875855E-4</v>
      </c>
      <c r="EH53" s="28">
        <f>외인!EH53</f>
        <v>225319.08</v>
      </c>
      <c r="EI53" s="28">
        <f>시기외!EI53*$G$3+EI52*(1-$G$3)</f>
        <v>4.6644187377868835E-4</v>
      </c>
      <c r="EJ53" s="28">
        <f>외인!EJ53</f>
        <v>105551.09</v>
      </c>
      <c r="EK53" s="28">
        <f>시기외!EK53*$G$3+EK52*(1-$G$3)</f>
        <v>1.0418188491892815E-3</v>
      </c>
      <c r="EL53" s="28">
        <f>외인!EL53</f>
        <v>31724.65</v>
      </c>
      <c r="EM53" s="28">
        <f>시기외!EM53*$G$3+EM52*(1-$G$3)</f>
        <v>-3.6106154383635496E-3</v>
      </c>
      <c r="EN53" s="28">
        <f>외인!EN53</f>
        <v>49014.64</v>
      </c>
      <c r="EO53" s="28">
        <f>시기외!EO53*$G$3+EO52*(1-$G$3)</f>
        <v>2.2022518454444698E-3</v>
      </c>
      <c r="EP53" s="28">
        <f>외인!EP53</f>
        <v>174457.14</v>
      </c>
      <c r="EQ53" s="28">
        <f>시기외!EQ53*$G$3+EQ52*(1-$G$3)</f>
        <v>-6.0186851436465068E-4</v>
      </c>
      <c r="ER53" s="28">
        <f>외인!ER53</f>
        <v>14417.39</v>
      </c>
      <c r="ES53" s="28">
        <f>시기외!ES53*$G$3+ES52*(1-$G$3)</f>
        <v>-4.1785187221108876E-3</v>
      </c>
      <c r="ET53" s="28">
        <f>외인!ET53</f>
        <v>169825.83</v>
      </c>
      <c r="EU53" s="28">
        <f>시기외!EU53*$G$3+EU52*(1-$G$3)</f>
        <v>3.7059417729753074E-4</v>
      </c>
      <c r="EV53" s="28">
        <f>외인!EV53</f>
        <v>43740.44</v>
      </c>
      <c r="EW53" s="28">
        <f>시기외!EW53*$G$3+EW52*(1-$G$3)</f>
        <v>-5.5775852636004951E-4</v>
      </c>
      <c r="EX53" s="28">
        <f>외인!EX53</f>
        <v>58365.56</v>
      </c>
      <c r="EY53" s="28">
        <f>시기외!EY53*$G$3+EY52*(1-$G$3)</f>
        <v>4.1145235703371545E-4</v>
      </c>
    </row>
    <row r="54" spans="1:155">
      <c r="A54" s="27">
        <f>외인!A54</f>
        <v>46141</v>
      </c>
      <c r="B54" s="28">
        <f>외인!B54</f>
        <v>5318255.55</v>
      </c>
      <c r="C54" s="28">
        <f>시기외!C54*$G$3+C53*(1-$G$3)</f>
        <v>-2.1958306447331655E-4</v>
      </c>
      <c r="D54" s="28">
        <f>외인!D54</f>
        <v>677611.06</v>
      </c>
      <c r="E54" s="28">
        <f>시기외!E54*$G$3+E53*(1-$G$3)</f>
        <v>-1.8341773485705713E-4</v>
      </c>
      <c r="F54" s="28">
        <f>외인!F54</f>
        <v>2166150.79</v>
      </c>
      <c r="G54" s="28">
        <f>시기외!G54*$G$3+G53*(1-$G$3)</f>
        <v>-7.635804296652883E-4</v>
      </c>
      <c r="H54" s="28">
        <f>외인!H54</f>
        <v>367885.22</v>
      </c>
      <c r="I54" s="28">
        <f>시기외!I54*$G$3+I53*(1-$G$3)</f>
        <v>1.4970333306319626E-3</v>
      </c>
      <c r="J54" s="28">
        <f>외인!J54</f>
        <v>46746.49</v>
      </c>
      <c r="K54" s="28">
        <f>시기외!K54*$G$3+K53*(1-$G$3)</f>
        <v>2.184914595796051E-3</v>
      </c>
      <c r="L54" s="28">
        <f>외인!L54</f>
        <v>338122.45</v>
      </c>
      <c r="M54" s="28">
        <f>시기외!M54*$G$3+M53*(1-$G$3)</f>
        <v>1.5961239524983153E-3</v>
      </c>
      <c r="N54" s="28">
        <f>외인!N54</f>
        <v>250295.3</v>
      </c>
      <c r="O54" s="28">
        <f>시기외!O54*$G$3+O53*(1-$G$3)</f>
        <v>-1.8313957808284605E-3</v>
      </c>
      <c r="P54" s="28">
        <f>외인!P54</f>
        <v>192945.28</v>
      </c>
      <c r="Q54" s="28">
        <f>시기외!Q54*$G$3+Q53*(1-$G$3)</f>
        <v>-4.9850307022625533E-4</v>
      </c>
      <c r="R54" s="28">
        <f>외인!R54</f>
        <v>134609.67000000001</v>
      </c>
      <c r="S54" s="28">
        <f>시기외!S54*$G$3+S53*(1-$G$3)</f>
        <v>-1.5339402453179527E-3</v>
      </c>
      <c r="T54" s="28">
        <f>외인!T54</f>
        <v>9205.4500000000007</v>
      </c>
      <c r="U54" s="28">
        <f>시기외!U54*$G$3+U53*(1-$G$3)</f>
        <v>3.9634260922609345E-5</v>
      </c>
      <c r="V54" s="28">
        <f>외인!V54</f>
        <v>128996.85</v>
      </c>
      <c r="W54" s="28">
        <f>시기외!W54*$G$3+W53*(1-$G$3)</f>
        <v>2.7265634002050796E-3</v>
      </c>
      <c r="X54" s="28">
        <f>외인!X54</f>
        <v>2373839.5099999998</v>
      </c>
      <c r="Y54" s="28">
        <f>시기외!Y54*$G$3+Y53*(1-$G$3)</f>
        <v>-5.7655317342154833E-4</v>
      </c>
      <c r="Z54" s="28">
        <f>외인!Z54</f>
        <v>42784.6</v>
      </c>
      <c r="AA54" s="28">
        <f>시기외!AA54*$G$3+AA53*(1-$G$3)</f>
        <v>-5.5555372569379355E-4</v>
      </c>
      <c r="AB54" s="28">
        <f>외인!AB54</f>
        <v>210996.95</v>
      </c>
      <c r="AC54" s="28">
        <f>시기외!AC54*$G$3+AC53*(1-$G$3)</f>
        <v>-2.1894489937186002E-4</v>
      </c>
      <c r="AD54" s="28">
        <f>외인!AD54</f>
        <v>19654.11</v>
      </c>
      <c r="AE54" s="28">
        <f>시기외!AE54*$G$3+AE53*(1-$G$3)</f>
        <v>-8.7948722385373067E-4</v>
      </c>
      <c r="AF54" s="28">
        <f>외인!AF54</f>
        <v>24890.91</v>
      </c>
      <c r="AG54" s="28">
        <f>시기외!AG54*$G$3+AG53*(1-$G$3)</f>
        <v>-1.0449868009973894E-4</v>
      </c>
      <c r="AH54" s="28">
        <f>외인!AH54</f>
        <v>236640.78</v>
      </c>
      <c r="AI54" s="28">
        <f>시기외!AI54*$G$3+AI53*(1-$G$3)</f>
        <v>4.8597061844614538E-4</v>
      </c>
      <c r="AJ54" s="28">
        <f>외인!AJ54</f>
        <v>111783.58</v>
      </c>
      <c r="AK54" s="28">
        <f>시기외!AK54*$G$3+AK53*(1-$G$3)</f>
        <v>-2.2453544728502023E-3</v>
      </c>
      <c r="AL54" s="28">
        <f>외인!AL54</f>
        <v>92837.46</v>
      </c>
      <c r="AM54" s="28">
        <f>시기외!AM54*$G$3+AM53*(1-$G$3)</f>
        <v>-6.5424836882311925E-4</v>
      </c>
      <c r="AN54" s="28">
        <f>외인!AN54</f>
        <v>177848.2</v>
      </c>
      <c r="AO54" s="28">
        <f>시기외!AO54*$G$3+AO53*(1-$G$3)</f>
        <v>-2.2113362774786598E-3</v>
      </c>
      <c r="AP54" s="28">
        <f>외인!AP54</f>
        <v>176131.99</v>
      </c>
      <c r="AQ54" s="28">
        <f>시기외!AQ54*$G$3+AQ53*(1-$G$3)</f>
        <v>1.8087387680654058E-4</v>
      </c>
      <c r="AR54" s="28">
        <f>외인!AR54</f>
        <v>25460.799999999999</v>
      </c>
      <c r="AS54" s="28">
        <f>시기외!AS54*$G$3+AS53*(1-$G$3)</f>
        <v>5.0651684348048862E-4</v>
      </c>
      <c r="AT54" s="28">
        <f>외인!AT54</f>
        <v>85813.58</v>
      </c>
      <c r="AU54" s="28">
        <f>시기외!AU54*$G$3+AU53*(1-$G$3)</f>
        <v>6.0053524827463319E-4</v>
      </c>
      <c r="AV54" s="28">
        <f>외인!AV54</f>
        <v>50222.45</v>
      </c>
      <c r="AW54" s="28">
        <f>시기외!AW54*$G$3+AW53*(1-$G$3)</f>
        <v>5.8331939578967643E-4</v>
      </c>
      <c r="AX54" s="28">
        <f>외인!AX54</f>
        <v>77463.100000000006</v>
      </c>
      <c r="AY54" s="28">
        <f>시기외!AY54*$G$3+AY53*(1-$G$3)</f>
        <v>-1.8101148768150394E-3</v>
      </c>
      <c r="AZ54" s="28">
        <f>외인!AZ54</f>
        <v>2572651.1</v>
      </c>
      <c r="BA54" s="28">
        <f>시기외!BA54*$G$3+BA53*(1-$G$3)</f>
        <v>-4.7012193474709108E-4</v>
      </c>
      <c r="BB54" s="28">
        <f>외인!BB54</f>
        <v>100656.84</v>
      </c>
      <c r="BC54" s="28">
        <f>시기외!BC54*$G$3+BC53*(1-$G$3)</f>
        <v>-5.282204441158919E-6</v>
      </c>
      <c r="BD54" s="28">
        <f>외인!BD54</f>
        <v>39693.230000000003</v>
      </c>
      <c r="BE54" s="28">
        <f>시기외!BE54*$G$3+BE53*(1-$G$3)</f>
        <v>-2.0189325226614352E-3</v>
      </c>
      <c r="BF54" s="28">
        <f>외인!BF54</f>
        <v>0</v>
      </c>
      <c r="BG54" s="28" t="e">
        <f>시기외!BG54*$G$3+BG53*(1-$G$3)</f>
        <v>#DIV/0!</v>
      </c>
      <c r="BH54" s="28">
        <f>외인!BH54</f>
        <v>108606.43</v>
      </c>
      <c r="BI54" s="28">
        <f>시기외!BI54*$G$3+BI53*(1-$G$3)</f>
        <v>1.7326060681614507E-3</v>
      </c>
      <c r="BJ54" s="28">
        <f>외인!BJ54</f>
        <v>142521.01</v>
      </c>
      <c r="BK54" s="28">
        <f>시기외!BK54*$G$3+BK53*(1-$G$3)</f>
        <v>4.9032128381780817E-4</v>
      </c>
      <c r="BL54" s="28">
        <f>외인!BL54</f>
        <v>50527.46</v>
      </c>
      <c r="BM54" s="28">
        <f>시기외!BM54*$G$3+BM53*(1-$G$3)</f>
        <v>-1.9586422571834378E-3</v>
      </c>
      <c r="BN54" s="28">
        <f>외인!BN54</f>
        <v>57524.71</v>
      </c>
      <c r="BO54" s="28">
        <f>시기외!BO54*$G$3+BO53*(1-$G$3)</f>
        <v>1.6205331787045273E-3</v>
      </c>
      <c r="BP54" s="28">
        <f>외인!BP54</f>
        <v>87910.91</v>
      </c>
      <c r="BQ54" s="28">
        <f>시기외!BQ54*$G$3+BQ53*(1-$G$3)</f>
        <v>-1.7837529636027488E-3</v>
      </c>
      <c r="BR54" s="28">
        <f>외인!BR54</f>
        <v>333292.33</v>
      </c>
      <c r="BS54" s="28">
        <f>시기외!BS54*$G$3+BS53*(1-$G$3)</f>
        <v>1.1991104523398823E-3</v>
      </c>
      <c r="BT54" s="28">
        <f>외인!BT54</f>
        <v>2417875.5699999998</v>
      </c>
      <c r="BU54" s="28">
        <f>시기외!BU54*$G$3+BU53*(1-$G$3)</f>
        <v>-5.4047755710250013E-4</v>
      </c>
      <c r="BV54" s="28">
        <f>외인!BV54</f>
        <v>434002.88</v>
      </c>
      <c r="BW54" s="28">
        <f>시기외!BW54*$G$3+BW53*(1-$G$3)</f>
        <v>7.4757148753516018E-6</v>
      </c>
      <c r="BX54" s="28">
        <f>외인!BX54</f>
        <v>76149.63</v>
      </c>
      <c r="BY54" s="28">
        <f>시기외!BY54*$G$3+BY53*(1-$G$3)</f>
        <v>-7.4697034050282842E-4</v>
      </c>
      <c r="BZ54" s="28">
        <f>외인!BZ54</f>
        <v>270685.65000000002</v>
      </c>
      <c r="CA54" s="28">
        <f>시기외!CA54*$G$3+CA53*(1-$G$3)</f>
        <v>-1.6821950519806369E-3</v>
      </c>
      <c r="CB54" s="28">
        <f>외인!CB54</f>
        <v>13199.8</v>
      </c>
      <c r="CC54" s="28">
        <f>시기외!CC54*$G$3+CC53*(1-$G$3)</f>
        <v>-2.0175600612409254E-3</v>
      </c>
      <c r="CD54" s="28">
        <f>외인!CD54</f>
        <v>29415.98</v>
      </c>
      <c r="CE54" s="28">
        <f>시기외!CE54*$G$3+CE53*(1-$G$3)</f>
        <v>-3.9340926036257849E-3</v>
      </c>
      <c r="CF54" s="28">
        <f>외인!CF54</f>
        <v>28708.28</v>
      </c>
      <c r="CG54" s="28">
        <f>시기외!CG54*$G$3+CG53*(1-$G$3)</f>
        <v>3.0634218506328456E-3</v>
      </c>
      <c r="CH54" s="28">
        <f>외인!CH54</f>
        <v>70903.73</v>
      </c>
      <c r="CI54" s="28">
        <f>시기외!CI54*$G$3+CI53*(1-$G$3)</f>
        <v>5.2909328745814974E-4</v>
      </c>
      <c r="CJ54" s="28">
        <f>외인!CJ54</f>
        <v>372197.45</v>
      </c>
      <c r="CK54" s="28">
        <f>시기외!CK54*$G$3+CK53*(1-$G$3)</f>
        <v>-7.9564961688110094E-4</v>
      </c>
      <c r="CL54" s="28">
        <f>외인!CL54</f>
        <v>241796.05</v>
      </c>
      <c r="CM54" s="28">
        <f>시기외!CM54*$G$3+CM53*(1-$G$3)</f>
        <v>-1.975227149133039E-4</v>
      </c>
      <c r="CN54" s="28">
        <f>외인!CN54</f>
        <v>122743.44</v>
      </c>
      <c r="CO54" s="28">
        <f>시기외!CO54*$G$3+CO53*(1-$G$3)</f>
        <v>-8.3619535396653216E-4</v>
      </c>
      <c r="CP54" s="28">
        <f>외인!CP54</f>
        <v>101230.43</v>
      </c>
      <c r="CQ54" s="28">
        <f>시기외!CQ54*$G$3+CQ53*(1-$G$3)</f>
        <v>-4.3153416935737398E-7</v>
      </c>
      <c r="CR54" s="28">
        <f>외인!CR54</f>
        <v>171646.95</v>
      </c>
      <c r="CS54" s="28">
        <f>시기외!CS54*$G$3+CS53*(1-$G$3)</f>
        <v>-1.1494099180897818E-3</v>
      </c>
      <c r="CT54" s="28">
        <f>외인!CT54</f>
        <v>165066.23000000001</v>
      </c>
      <c r="CU54" s="28">
        <f>시기외!CU54*$G$3+CU53*(1-$G$3)</f>
        <v>1.2058983514454367E-3</v>
      </c>
      <c r="CV54" s="28">
        <f>외인!CV54</f>
        <v>2417875.5699999998</v>
      </c>
      <c r="CW54" s="28">
        <f>시기외!CW54*$G$3+CW53*(1-$G$3)</f>
        <v>-5.4047755710250013E-4</v>
      </c>
      <c r="CX54" s="28">
        <f>외인!CX54</f>
        <v>260956.85</v>
      </c>
      <c r="CY54" s="28">
        <f>시기외!CY54*$G$3+CY53*(1-$G$3)</f>
        <v>1.3977704565107016E-3</v>
      </c>
      <c r="CZ54" s="28">
        <f>외인!CZ54</f>
        <v>19314.57</v>
      </c>
      <c r="DA54" s="28">
        <f>시기외!DA54*$G$3+DA53*(1-$G$3)</f>
        <v>3.7884931504626751E-4</v>
      </c>
      <c r="DB54" s="28">
        <f>외인!DB54</f>
        <v>39693.230000000003</v>
      </c>
      <c r="DC54" s="28">
        <f>시기외!DC54*$G$3+DC53*(1-$G$3)</f>
        <v>-2.0189325226614352E-3</v>
      </c>
      <c r="DD54" s="28">
        <f>외인!DD54</f>
        <v>9205.4500000000007</v>
      </c>
      <c r="DE54" s="28">
        <f>시기외!DE54*$G$3+DE53*(1-$G$3)</f>
        <v>3.9634260922609345E-5</v>
      </c>
      <c r="DF54" s="28">
        <f>외인!DF54</f>
        <v>57545.9</v>
      </c>
      <c r="DG54" s="28">
        <f>시기외!DG54*$G$3+DG53*(1-$G$3)</f>
        <v>-8.3068673634120206E-4</v>
      </c>
      <c r="DH54" s="28">
        <f>외인!DH54</f>
        <v>21093.08</v>
      </c>
      <c r="DI54" s="28">
        <f>시기외!DI54*$G$3+DI53*(1-$G$3)</f>
        <v>-5.2437352125771089E-3</v>
      </c>
      <c r="DJ54" s="28">
        <f>외인!DJ54</f>
        <v>719295.54</v>
      </c>
      <c r="DK54" s="28">
        <f>시기외!DK54*$G$3+DK53*(1-$G$3)</f>
        <v>9.207021072556497E-4</v>
      </c>
      <c r="DL54" s="28">
        <f>외인!DL54</f>
        <v>97752.6</v>
      </c>
      <c r="DM54" s="28">
        <f>시기외!DM54*$G$3+DM53*(1-$G$3)</f>
        <v>-1.06424775905467E-3</v>
      </c>
      <c r="DN54" s="28">
        <f>외인!DN54</f>
        <v>2417875.5699999998</v>
      </c>
      <c r="DO54" s="28">
        <f>시기외!DO54*$G$3+DO53*(1-$G$3)</f>
        <v>-5.4047755710250013E-4</v>
      </c>
      <c r="DP54" s="28">
        <f>외인!DP54</f>
        <v>81960.12</v>
      </c>
      <c r="DQ54" s="28">
        <f>시기외!DQ54*$G$3+DQ53*(1-$G$3)</f>
        <v>-8.7670391358039932E-4</v>
      </c>
      <c r="DR54" s="28">
        <f>외인!DR54</f>
        <v>48534.47</v>
      </c>
      <c r="DS54" s="28">
        <f>시기외!DS54*$G$3+DS53*(1-$G$3)</f>
        <v>2.0932416907369833E-3</v>
      </c>
      <c r="DT54" s="28">
        <f>외인!DT54</f>
        <v>134609.67000000001</v>
      </c>
      <c r="DU54" s="28">
        <f>시기외!DU54*$G$3+DU53*(1-$G$3)</f>
        <v>-1.5339402453179527E-3</v>
      </c>
      <c r="DV54" s="28">
        <f>외인!DV54</f>
        <v>36762.230000000003</v>
      </c>
      <c r="DW54" s="28">
        <f>시기외!DW54*$G$3+DW53*(1-$G$3)</f>
        <v>2.5317924390396785E-4</v>
      </c>
      <c r="DX54" s="28">
        <f>외인!DX54</f>
        <v>128996.85</v>
      </c>
      <c r="DY54" s="28">
        <f>시기외!DY54*$G$3+DY53*(1-$G$3)</f>
        <v>2.7265634002050796E-3</v>
      </c>
      <c r="DZ54" s="28">
        <f>외인!DZ54</f>
        <v>8920.6</v>
      </c>
      <c r="EA54" s="28">
        <f>시기외!EA54*$G$3+EA53*(1-$G$3)</f>
        <v>-2.8555576264730029E-4</v>
      </c>
      <c r="EB54" s="28">
        <f>외인!EB54</f>
        <v>13024.68</v>
      </c>
      <c r="EC54" s="28">
        <f>시기외!EC54*$G$3+EC53*(1-$G$3)</f>
        <v>-1.0810150427867714E-3</v>
      </c>
      <c r="ED54" s="28">
        <f>외인!ED54</f>
        <v>11318.9</v>
      </c>
      <c r="EE54" s="28">
        <f>시기외!EE54*$G$3+EE53*(1-$G$3)</f>
        <v>-1.5721030077099873E-4</v>
      </c>
      <c r="EF54" s="28">
        <f>외인!EF54</f>
        <v>236077.06</v>
      </c>
      <c r="EG54" s="28">
        <f>시기외!EG54*$G$3+EG53*(1-$G$3)</f>
        <v>-7.6996015227928031E-4</v>
      </c>
      <c r="EH54" s="28">
        <f>외인!EH54</f>
        <v>228165.85</v>
      </c>
      <c r="EI54" s="28">
        <f>시기외!EI54*$G$3+EI53*(1-$G$3)</f>
        <v>4.6858907516383181E-4</v>
      </c>
      <c r="EJ54" s="28">
        <f>외인!EJ54</f>
        <v>105605.49</v>
      </c>
      <c r="EK54" s="28">
        <f>시기외!EK54*$G$3+EK53*(1-$G$3)</f>
        <v>1.0238050620343746E-3</v>
      </c>
      <c r="EL54" s="28">
        <f>외인!EL54</f>
        <v>32058.880000000001</v>
      </c>
      <c r="EM54" s="28">
        <f>시기외!EM54*$G$3+EM53*(1-$G$3)</f>
        <v>-3.6152774919797005E-3</v>
      </c>
      <c r="EN54" s="28">
        <f>외인!EN54</f>
        <v>48534.47</v>
      </c>
      <c r="EO54" s="28">
        <f>시기외!EO54*$G$3+EO53*(1-$G$3)</f>
        <v>2.0932416907369833E-3</v>
      </c>
      <c r="EP54" s="28">
        <f>외인!EP54</f>
        <v>178028</v>
      </c>
      <c r="EQ54" s="28">
        <f>시기외!EQ54*$G$3+EQ53*(1-$G$3)</f>
        <v>-7.726283998777451E-4</v>
      </c>
      <c r="ER54" s="28">
        <f>외인!ER54</f>
        <v>14292.95</v>
      </c>
      <c r="ES54" s="28">
        <f>시기외!ES54*$G$3+ES53*(1-$G$3)</f>
        <v>-4.0937146278406623E-3</v>
      </c>
      <c r="ET54" s="28">
        <f>외인!ET54</f>
        <v>176131.99</v>
      </c>
      <c r="EU54" s="28">
        <f>시기외!EU54*$G$3+EU53*(1-$G$3)</f>
        <v>1.8087387680654058E-4</v>
      </c>
      <c r="EV54" s="28">
        <f>외인!EV54</f>
        <v>42784.6</v>
      </c>
      <c r="EW54" s="28">
        <f>시기외!EW54*$G$3+EW53*(1-$G$3)</f>
        <v>-5.5555372569379355E-4</v>
      </c>
      <c r="EX54" s="28">
        <f>외인!EX54</f>
        <v>58445.83</v>
      </c>
      <c r="EY54" s="28">
        <f>시기외!EY54*$G$3+EY53*(1-$G$3)</f>
        <v>4.2577689131419004E-4</v>
      </c>
    </row>
    <row r="55" spans="1:155">
      <c r="A55" s="27">
        <f>외인!A55</f>
        <v>46142</v>
      </c>
      <c r="B55" s="28">
        <f>외인!B55</f>
        <v>5245172.8899999997</v>
      </c>
      <c r="C55" s="28">
        <f>시기외!C55*$G$3+C54*(1-$G$3)</f>
        <v>-2.0736172334299781E-4</v>
      </c>
      <c r="D55" s="28">
        <f>외인!D55</f>
        <v>661976.19999999995</v>
      </c>
      <c r="E55" s="28">
        <f>시기외!E55*$G$3+E54*(1-$G$3)</f>
        <v>-2.264361578945462E-4</v>
      </c>
      <c r="F55" s="28">
        <f>외인!F55</f>
        <v>2123249.75</v>
      </c>
      <c r="G55" s="28">
        <f>시기외!G55*$G$3+G54*(1-$G$3)</f>
        <v>-7.0247103107085767E-4</v>
      </c>
      <c r="H55" s="28">
        <f>외인!H55</f>
        <v>357119.09</v>
      </c>
      <c r="I55" s="28">
        <f>시기외!I55*$G$3+I54*(1-$G$3)</f>
        <v>1.5164253095695344E-3</v>
      </c>
      <c r="J55" s="28">
        <f>외인!J55</f>
        <v>44796.68</v>
      </c>
      <c r="K55" s="28">
        <f>시기외!K55*$G$3+K54*(1-$G$3)</f>
        <v>1.9287499111459666E-3</v>
      </c>
      <c r="L55" s="28">
        <f>외인!L55</f>
        <v>328785.71999999997</v>
      </c>
      <c r="M55" s="28">
        <f>시기외!M55*$G$3+M54*(1-$G$3)</f>
        <v>1.6430209241723702E-3</v>
      </c>
      <c r="N55" s="28">
        <f>외인!N55</f>
        <v>241159.06</v>
      </c>
      <c r="O55" s="28">
        <f>시기외!O55*$G$3+O54*(1-$G$3)</f>
        <v>-1.8479891983161313E-3</v>
      </c>
      <c r="P55" s="28">
        <f>외인!P55</f>
        <v>189411.13</v>
      </c>
      <c r="Q55" s="28">
        <f>시기외!Q55*$G$3+Q54*(1-$G$3)</f>
        <v>-6.6220652867078861E-4</v>
      </c>
      <c r="R55" s="28">
        <f>외인!R55</f>
        <v>130828.74</v>
      </c>
      <c r="S55" s="28">
        <f>시기외!S55*$G$3+S54*(1-$G$3)</f>
        <v>-1.6914526573855726E-3</v>
      </c>
      <c r="T55" s="28">
        <f>외인!T55</f>
        <v>9230.07</v>
      </c>
      <c r="U55" s="28">
        <f>시기외!U55*$G$3+U54*(1-$G$3)</f>
        <v>2.809082466645099E-4</v>
      </c>
      <c r="V55" s="28">
        <f>외인!V55</f>
        <v>126641.7</v>
      </c>
      <c r="W55" s="28">
        <f>시기외!W55*$G$3+W54*(1-$G$3)</f>
        <v>2.7498565152838431E-3</v>
      </c>
      <c r="X55" s="28">
        <f>외인!X55</f>
        <v>2336030.14</v>
      </c>
      <c r="Y55" s="28">
        <f>시기외!Y55*$G$3+Y54*(1-$G$3)</f>
        <v>-4.8759137126662367E-4</v>
      </c>
      <c r="Z55" s="28">
        <f>외인!Z55</f>
        <v>42161.87</v>
      </c>
      <c r="AA55" s="28">
        <f>시기외!AA55*$G$3+AA54*(1-$G$3)</f>
        <v>-5.5987009907287259E-4</v>
      </c>
      <c r="AB55" s="28">
        <f>외인!AB55</f>
        <v>210969.95</v>
      </c>
      <c r="AC55" s="28">
        <f>시기외!AC55*$G$3+AC54*(1-$G$3)</f>
        <v>-2.2725895179593613E-4</v>
      </c>
      <c r="AD55" s="28">
        <f>외인!AD55</f>
        <v>19391.23</v>
      </c>
      <c r="AE55" s="28">
        <f>시기외!AE55*$G$3+AE54*(1-$G$3)</f>
        <v>-9.5877339432468803E-4</v>
      </c>
      <c r="AF55" s="28">
        <f>외인!AF55</f>
        <v>24622.46</v>
      </c>
      <c r="AG55" s="28">
        <f>시기외!AG55*$G$3+AG54*(1-$G$3)</f>
        <v>-1.0680607487246505E-4</v>
      </c>
      <c r="AH55" s="28">
        <f>외인!AH55</f>
        <v>234907.15</v>
      </c>
      <c r="AI55" s="28">
        <f>시기외!AI55*$G$3+AI54*(1-$G$3)</f>
        <v>4.6944778663542027E-4</v>
      </c>
      <c r="AJ55" s="28">
        <f>외인!AJ55</f>
        <v>109022.85</v>
      </c>
      <c r="AK55" s="28">
        <f>시기외!AK55*$G$3+AK54*(1-$G$3)</f>
        <v>-2.3443245892640404E-3</v>
      </c>
      <c r="AL55" s="28">
        <f>외인!AL55</f>
        <v>90704.98</v>
      </c>
      <c r="AM55" s="28">
        <f>시기외!AM55*$G$3+AM54*(1-$G$3)</f>
        <v>-7.4558756116005877E-4</v>
      </c>
      <c r="AN55" s="28">
        <f>외인!AN55</f>
        <v>170760.92</v>
      </c>
      <c r="AO55" s="28">
        <f>시기외!AO55*$G$3+AO54*(1-$G$3)</f>
        <v>-2.1862417087544867E-3</v>
      </c>
      <c r="AP55" s="28">
        <f>외인!AP55</f>
        <v>180198.13</v>
      </c>
      <c r="AQ55" s="28">
        <f>시기외!AQ55*$G$3+AQ54*(1-$G$3)</f>
        <v>5.1093628247834689E-5</v>
      </c>
      <c r="AR55" s="28">
        <f>외인!AR55</f>
        <v>24969.47</v>
      </c>
      <c r="AS55" s="28">
        <f>시기외!AS55*$G$3+AS54*(1-$G$3)</f>
        <v>6.4749654232492261E-4</v>
      </c>
      <c r="AT55" s="28">
        <f>외인!AT55</f>
        <v>85701.26</v>
      </c>
      <c r="AU55" s="28">
        <f>시기외!AU55*$G$3+AU54*(1-$G$3)</f>
        <v>6.3256154827125198E-4</v>
      </c>
      <c r="AV55" s="28">
        <f>외인!AV55</f>
        <v>50020.51</v>
      </c>
      <c r="AW55" s="28">
        <f>시기외!AW55*$G$3+AW54*(1-$G$3)</f>
        <v>5.9352567780939717E-4</v>
      </c>
      <c r="AX55" s="28">
        <f>외인!AX55</f>
        <v>74868.62</v>
      </c>
      <c r="AY55" s="28">
        <f>시기외!AY55*$G$3+AY54*(1-$G$3)</f>
        <v>-1.799042836744875E-3</v>
      </c>
      <c r="AZ55" s="28">
        <f>외인!AZ55</f>
        <v>2532359.6</v>
      </c>
      <c r="BA55" s="28">
        <f>시기외!BA55*$G$3+BA54*(1-$G$3)</f>
        <v>-3.9758593154814894E-4</v>
      </c>
      <c r="BB55" s="28">
        <f>외인!BB55</f>
        <v>99271.15</v>
      </c>
      <c r="BC55" s="28">
        <f>시기외!BC55*$G$3+BC54*(1-$G$3)</f>
        <v>-5.5326442088808088E-6</v>
      </c>
      <c r="BD55" s="28">
        <f>외인!BD55</f>
        <v>38819.85</v>
      </c>
      <c r="BE55" s="28">
        <f>시기외!BE55*$G$3+BE54*(1-$G$3)</f>
        <v>-1.9225430081335946E-3</v>
      </c>
      <c r="BF55" s="28">
        <f>외인!BF55</f>
        <v>0</v>
      </c>
      <c r="BG55" s="28" t="e">
        <f>시기외!BG55*$G$3+BG54*(1-$G$3)</f>
        <v>#DIV/0!</v>
      </c>
      <c r="BH55" s="28">
        <f>외인!BH55</f>
        <v>108338.58</v>
      </c>
      <c r="BI55" s="28">
        <f>시기외!BI55*$G$3+BI54*(1-$G$3)</f>
        <v>2.0442982676264192E-3</v>
      </c>
      <c r="BJ55" s="28">
        <f>외인!BJ55</f>
        <v>138263.54999999999</v>
      </c>
      <c r="BK55" s="28">
        <f>시기외!BK55*$G$3+BK54*(1-$G$3)</f>
        <v>5.1306712957493474E-4</v>
      </c>
      <c r="BL55" s="28">
        <f>외인!BL55</f>
        <v>49630.79</v>
      </c>
      <c r="BM55" s="28">
        <f>시기외!BM55*$G$3+BM54*(1-$G$3)</f>
        <v>-1.9677629953509593E-3</v>
      </c>
      <c r="BN55" s="28">
        <f>외인!BN55</f>
        <v>56295.44</v>
      </c>
      <c r="BO55" s="28">
        <f>시기외!BO55*$G$3+BO54*(1-$G$3)</f>
        <v>1.8092878545917421E-3</v>
      </c>
      <c r="BP55" s="28">
        <f>외인!BP55</f>
        <v>85056.88</v>
      </c>
      <c r="BQ55" s="28">
        <f>시기외!BQ55*$G$3+BQ54*(1-$G$3)</f>
        <v>-1.8344375984679134E-3</v>
      </c>
      <c r="BR55" s="28">
        <f>외인!BR55</f>
        <v>335281.28000000003</v>
      </c>
      <c r="BS55" s="28">
        <f>시기외!BS55*$G$3+BS54*(1-$G$3)</f>
        <v>1.0710765978507899E-3</v>
      </c>
      <c r="BT55" s="28">
        <f>외인!BT55</f>
        <v>2379667.06</v>
      </c>
      <c r="BU55" s="28">
        <f>시기외!BU55*$G$3+BU54*(1-$G$3)</f>
        <v>-4.5790744299194051E-4</v>
      </c>
      <c r="BV55" s="28">
        <f>외인!BV55</f>
        <v>433851.04</v>
      </c>
      <c r="BW55" s="28">
        <f>시기외!BW55*$G$3+BW54*(1-$G$3)</f>
        <v>-4.1048082033343779E-5</v>
      </c>
      <c r="BX55" s="28">
        <f>외인!BX55</f>
        <v>74870.7</v>
      </c>
      <c r="BY55" s="28">
        <f>시기외!BY55*$G$3+BY54*(1-$G$3)</f>
        <v>-7.9263307068157252E-4</v>
      </c>
      <c r="BZ55" s="28">
        <f>외인!BZ55</f>
        <v>261465.9</v>
      </c>
      <c r="CA55" s="28">
        <f>시기외!CA55*$G$3+CA54*(1-$G$3)</f>
        <v>-1.6966756193306873E-3</v>
      </c>
      <c r="CB55" s="28">
        <f>외인!CB55</f>
        <v>12944.75</v>
      </c>
      <c r="CC55" s="28">
        <f>시기외!CC55*$G$3+CC54*(1-$G$3)</f>
        <v>-1.9986374143348882E-3</v>
      </c>
      <c r="CD55" s="28">
        <f>외인!CD55</f>
        <v>29717.14</v>
      </c>
      <c r="CE55" s="28">
        <f>시기외!CE55*$G$3+CE54*(1-$G$3)</f>
        <v>-3.9144008111552716E-3</v>
      </c>
      <c r="CF55" s="28">
        <f>외인!CF55</f>
        <v>28327.11</v>
      </c>
      <c r="CG55" s="28">
        <f>시기외!CG55*$G$3+CG54*(1-$G$3)</f>
        <v>3.1534602214418478E-3</v>
      </c>
      <c r="CH55" s="28">
        <f>외인!CH55</f>
        <v>70905.77</v>
      </c>
      <c r="CI55" s="28">
        <f>시기외!CI55*$G$3+CI54*(1-$G$3)</f>
        <v>5.5947710013522234E-4</v>
      </c>
      <c r="CJ55" s="28">
        <f>외인!CJ55</f>
        <v>363226.63</v>
      </c>
      <c r="CK55" s="28">
        <f>시기외!CK55*$G$3+CK54*(1-$G$3)</f>
        <v>-8.6749311559673162E-4</v>
      </c>
      <c r="CL55" s="28">
        <f>외인!CL55</f>
        <v>241385.91</v>
      </c>
      <c r="CM55" s="28">
        <f>시기외!CM55*$G$3+CM54*(1-$G$3)</f>
        <v>-2.1902226667991869E-4</v>
      </c>
      <c r="CN55" s="28">
        <f>외인!CN55</f>
        <v>118644.02</v>
      </c>
      <c r="CO55" s="28">
        <f>시기외!CO55*$G$3+CO54*(1-$G$3)</f>
        <v>-9.0917458844933245E-4</v>
      </c>
      <c r="CP55" s="28">
        <f>외인!CP55</f>
        <v>99841.16</v>
      </c>
      <c r="CQ55" s="28">
        <f>시기외!CQ55*$G$3+CQ54*(1-$G$3)</f>
        <v>-6.518212051010378E-7</v>
      </c>
      <c r="CR55" s="28">
        <f>외인!CR55</f>
        <v>166676.69</v>
      </c>
      <c r="CS55" s="28">
        <f>시기외!CS55*$G$3+CS54*(1-$G$3)</f>
        <v>-1.2422132966277628E-3</v>
      </c>
      <c r="CT55" s="28">
        <f>외인!CT55</f>
        <v>164167.18</v>
      </c>
      <c r="CU55" s="28">
        <f>시기외!CU55*$G$3+CU54*(1-$G$3)</f>
        <v>1.0624001281941073E-3</v>
      </c>
      <c r="CV55" s="28">
        <f>외인!CV55</f>
        <v>2379667.06</v>
      </c>
      <c r="CW55" s="28">
        <f>시기외!CW55*$G$3+CW54*(1-$G$3)</f>
        <v>-4.5790744299194051E-4</v>
      </c>
      <c r="CX55" s="28">
        <f>외인!CX55</f>
        <v>255124.66</v>
      </c>
      <c r="CY55" s="28">
        <f>시기외!CY55*$G$3+CY54*(1-$G$3)</f>
        <v>1.3602214308477943E-3</v>
      </c>
      <c r="CZ55" s="28">
        <f>외인!CZ55</f>
        <v>19269.36</v>
      </c>
      <c r="DA55" s="28">
        <f>시기외!DA55*$G$3+DA54*(1-$G$3)</f>
        <v>-1.1831110548139723E-5</v>
      </c>
      <c r="DB55" s="28">
        <f>외인!DB55</f>
        <v>38819.85</v>
      </c>
      <c r="DC55" s="28">
        <f>시기외!DC55*$G$3+DC54*(1-$G$3)</f>
        <v>-1.9225430081335946E-3</v>
      </c>
      <c r="DD55" s="28">
        <f>외인!DD55</f>
        <v>9230.07</v>
      </c>
      <c r="DE55" s="28">
        <f>시기외!DE55*$G$3+DE54*(1-$G$3)</f>
        <v>2.809082466645099E-4</v>
      </c>
      <c r="DF55" s="28">
        <f>외인!DF55</f>
        <v>56189.08</v>
      </c>
      <c r="DG55" s="28">
        <f>시기외!DG55*$G$3+DG54*(1-$G$3)</f>
        <v>-8.8251501766717854E-4</v>
      </c>
      <c r="DH55" s="28">
        <f>외인!DH55</f>
        <v>21310.84</v>
      </c>
      <c r="DI55" s="28">
        <f>시기외!DI55*$G$3+DI54*(1-$G$3)</f>
        <v>-5.2407167448496545E-3</v>
      </c>
      <c r="DJ55" s="28">
        <f>외인!DJ55</f>
        <v>713483.84</v>
      </c>
      <c r="DK55" s="28">
        <f>시기외!DK55*$G$3+DK54*(1-$G$3)</f>
        <v>8.5298782995516561E-4</v>
      </c>
      <c r="DL55" s="28">
        <f>외인!DL55</f>
        <v>94170.91</v>
      </c>
      <c r="DM55" s="28">
        <f>시기외!DM55*$G$3+DM54*(1-$G$3)</f>
        <v>-1.1524552454645043E-3</v>
      </c>
      <c r="DN55" s="28">
        <f>외인!DN55</f>
        <v>2379667.06</v>
      </c>
      <c r="DO55" s="28">
        <f>시기외!DO55*$G$3+DO54*(1-$G$3)</f>
        <v>-4.5790744299194051E-4</v>
      </c>
      <c r="DP55" s="28">
        <f>외인!DP55</f>
        <v>79058.149999999994</v>
      </c>
      <c r="DQ55" s="28">
        <f>시기외!DQ55*$G$3+DQ54*(1-$G$3)</f>
        <v>-9.0255400034103175E-4</v>
      </c>
      <c r="DR55" s="28">
        <f>외인!DR55</f>
        <v>46443.88</v>
      </c>
      <c r="DS55" s="28">
        <f>시기외!DS55*$G$3+DS54*(1-$G$3)</f>
        <v>1.9069901992984659E-3</v>
      </c>
      <c r="DT55" s="28">
        <f>외인!DT55</f>
        <v>130828.74</v>
      </c>
      <c r="DU55" s="28">
        <f>시기외!DU55*$G$3+DU54*(1-$G$3)</f>
        <v>-1.6914526573855726E-3</v>
      </c>
      <c r="DV55" s="28">
        <f>외인!DV55</f>
        <v>35572.97</v>
      </c>
      <c r="DW55" s="28">
        <f>시기외!DW55*$G$3+DW54*(1-$G$3)</f>
        <v>3.9790765520839668E-4</v>
      </c>
      <c r="DX55" s="28">
        <f>외인!DX55</f>
        <v>126641.7</v>
      </c>
      <c r="DY55" s="28">
        <f>시기외!DY55*$G$3+DY54*(1-$G$3)</f>
        <v>2.7498565152838431E-3</v>
      </c>
      <c r="DZ55" s="28">
        <f>외인!DZ55</f>
        <v>8624.9500000000007</v>
      </c>
      <c r="EA55" s="28">
        <f>시기외!EA55*$G$3+EA54*(1-$G$3)</f>
        <v>-3.7356138994738483E-4</v>
      </c>
      <c r="EB55" s="28">
        <f>외인!EB55</f>
        <v>12807.89</v>
      </c>
      <c r="EC55" s="28">
        <f>시기외!EC55*$G$3+EC54*(1-$G$3)</f>
        <v>-1.138817828550175E-3</v>
      </c>
      <c r="ED55" s="28">
        <f>외인!ED55</f>
        <v>11129.54</v>
      </c>
      <c r="EE55" s="28">
        <f>시기외!EE55*$G$3+EE54*(1-$G$3)</f>
        <v>-1.9814455168348287E-4</v>
      </c>
      <c r="EF55" s="28">
        <f>외인!EF55</f>
        <v>231365.67</v>
      </c>
      <c r="EG55" s="28">
        <f>시기외!EG55*$G$3+EG54*(1-$G$3)</f>
        <v>-8.5600885204391796E-4</v>
      </c>
      <c r="EH55" s="28">
        <f>외인!EH55</f>
        <v>228320.64000000001</v>
      </c>
      <c r="EI55" s="28">
        <f>시기외!EI55*$G$3+EI54*(1-$G$3)</f>
        <v>4.3027435556974782E-4</v>
      </c>
      <c r="EJ55" s="28">
        <f>외인!EJ55</f>
        <v>104026.31</v>
      </c>
      <c r="EK55" s="28">
        <f>시기외!EK55*$G$3+EK54*(1-$G$3)</f>
        <v>1.0026475492625917E-3</v>
      </c>
      <c r="EL55" s="28">
        <f>외인!EL55</f>
        <v>32349.88</v>
      </c>
      <c r="EM55" s="28">
        <f>시기외!EM55*$G$3+EM54*(1-$G$3)</f>
        <v>-3.6018049065819503E-3</v>
      </c>
      <c r="EN55" s="28">
        <f>외인!EN55</f>
        <v>46443.88</v>
      </c>
      <c r="EO55" s="28">
        <f>시기외!EO55*$G$3+EO54*(1-$G$3)</f>
        <v>1.9069901992984659E-3</v>
      </c>
      <c r="EP55" s="28">
        <f>외인!EP55</f>
        <v>177580.82</v>
      </c>
      <c r="EQ55" s="28">
        <f>시기외!EQ55*$G$3+EQ54*(1-$G$3)</f>
        <v>-8.5303665617747222E-4</v>
      </c>
      <c r="ER55" s="28">
        <f>외인!ER55</f>
        <v>14026.92</v>
      </c>
      <c r="ES55" s="28">
        <f>시기외!ES55*$G$3+ES54*(1-$G$3)</f>
        <v>-4.0069385884791489E-3</v>
      </c>
      <c r="ET55" s="28">
        <f>외인!ET55</f>
        <v>180198.13</v>
      </c>
      <c r="EU55" s="28">
        <f>시기외!EU55*$G$3+EU54*(1-$G$3)</f>
        <v>5.1093628247834689E-5</v>
      </c>
      <c r="EV55" s="28">
        <f>외인!EV55</f>
        <v>42161.87</v>
      </c>
      <c r="EW55" s="28">
        <f>시기외!EW55*$G$3+EW54*(1-$G$3)</f>
        <v>-5.5987009907287259E-4</v>
      </c>
      <c r="EX55" s="28">
        <f>외인!EX55</f>
        <v>57679.29</v>
      </c>
      <c r="EY55" s="28">
        <f>시기외!EY55*$G$3+EY54*(1-$G$3)</f>
        <v>4.2705020437641851E-4</v>
      </c>
    </row>
    <row r="56" spans="1:155">
      <c r="A56" s="27">
        <f>외인!A56</f>
        <v>46146</v>
      </c>
      <c r="B56" s="28">
        <f>외인!B56</f>
        <v>5513736.5099999998</v>
      </c>
      <c r="C56" s="28">
        <f>시기외!C56*$G$3+C55*(1-$G$3)</f>
        <v>-1.1410174347698555E-4</v>
      </c>
      <c r="D56" s="28">
        <f>외인!D56</f>
        <v>673862.28</v>
      </c>
      <c r="E56" s="28">
        <f>시기외!E56*$G$3+E55*(1-$G$3)</f>
        <v>-3.1356388665403686E-4</v>
      </c>
      <c r="F56" s="28">
        <f>외인!F56</f>
        <v>2210636.63</v>
      </c>
      <c r="G56" s="28">
        <f>시기외!G56*$G$3+G55*(1-$G$3)</f>
        <v>-5.1722866048869152E-4</v>
      </c>
      <c r="H56" s="28">
        <f>외인!H56</f>
        <v>370887.89</v>
      </c>
      <c r="I56" s="28">
        <f>시기외!I56*$G$3+I55*(1-$G$3)</f>
        <v>1.5871856792109848E-3</v>
      </c>
      <c r="J56" s="28">
        <f>외인!J56</f>
        <v>45424.67</v>
      </c>
      <c r="K56" s="28">
        <f>시기외!K56*$G$3+K55*(1-$G$3)</f>
        <v>1.6011699970101671E-3</v>
      </c>
      <c r="L56" s="28">
        <f>외인!L56</f>
        <v>341233.76</v>
      </c>
      <c r="M56" s="28">
        <f>시기외!M56*$G$3+M55*(1-$G$3)</f>
        <v>1.7350216757731339E-3</v>
      </c>
      <c r="N56" s="28">
        <f>외인!N56</f>
        <v>245422.59</v>
      </c>
      <c r="O56" s="28">
        <f>시기외!O56*$G$3+O55*(1-$G$3)</f>
        <v>-1.7073222911171773E-3</v>
      </c>
      <c r="P56" s="28">
        <f>외인!P56</f>
        <v>189241.63</v>
      </c>
      <c r="Q56" s="28">
        <f>시기외!Q56*$G$3+Q55*(1-$G$3)</f>
        <v>-9.0852808656388803E-4</v>
      </c>
      <c r="R56" s="28">
        <f>외인!R56</f>
        <v>130896.73</v>
      </c>
      <c r="S56" s="28">
        <f>시기외!S56*$G$3+S55*(1-$G$3)</f>
        <v>-1.8381809235303408E-3</v>
      </c>
      <c r="T56" s="28">
        <f>외인!T56</f>
        <v>8945.75</v>
      </c>
      <c r="U56" s="28">
        <f>시기외!U56*$G$3+U55*(1-$G$3)</f>
        <v>3.8455411245346587E-4</v>
      </c>
      <c r="V56" s="28">
        <f>외인!V56</f>
        <v>131040.88</v>
      </c>
      <c r="W56" s="28">
        <f>시기외!W56*$G$3+W55*(1-$G$3)</f>
        <v>2.563002968831306E-3</v>
      </c>
      <c r="X56" s="28">
        <f>외인!X56</f>
        <v>2524258.7200000002</v>
      </c>
      <c r="Y56" s="28">
        <f>시기외!Y56*$G$3+Y55*(1-$G$3)</f>
        <v>-2.2846882245498292E-4</v>
      </c>
      <c r="Z56" s="28">
        <f>외인!Z56</f>
        <v>42692.12</v>
      </c>
      <c r="AA56" s="28">
        <f>시기외!AA56*$G$3+AA55*(1-$G$3)</f>
        <v>-5.5754155511496262E-4</v>
      </c>
      <c r="AB56" s="28">
        <f>외인!AB56</f>
        <v>208164.57</v>
      </c>
      <c r="AC56" s="28">
        <f>시기외!AC56*$G$3+AC55*(1-$G$3)</f>
        <v>-2.9000942387950895E-4</v>
      </c>
      <c r="AD56" s="28">
        <f>외인!AD56</f>
        <v>19336.21</v>
      </c>
      <c r="AE56" s="28">
        <f>시기외!AE56*$G$3+AE55*(1-$G$3)</f>
        <v>-1.0984880705142482E-3</v>
      </c>
      <c r="AF56" s="28">
        <f>외인!AF56</f>
        <v>25287.87</v>
      </c>
      <c r="AG56" s="28">
        <f>시기외!AG56*$G$3+AG55*(1-$G$3)</f>
        <v>-2.2839592353029493E-4</v>
      </c>
      <c r="AH56" s="28">
        <f>외인!AH56</f>
        <v>234927.49</v>
      </c>
      <c r="AI56" s="28">
        <f>시기외!AI56*$G$3+AI55*(1-$G$3)</f>
        <v>3.6507320478739282E-4</v>
      </c>
      <c r="AJ56" s="28">
        <f>외인!AJ56</f>
        <v>109305.49</v>
      </c>
      <c r="AK56" s="28">
        <f>시기외!AK56*$G$3+AK55*(1-$G$3)</f>
        <v>-2.5152979757022561E-3</v>
      </c>
      <c r="AL56" s="28">
        <f>외인!AL56</f>
        <v>92529.07</v>
      </c>
      <c r="AM56" s="28">
        <f>시기외!AM56*$G$3+AM55*(1-$G$3)</f>
        <v>-7.1889843233319522E-4</v>
      </c>
      <c r="AN56" s="28">
        <f>외인!AN56</f>
        <v>173219.58</v>
      </c>
      <c r="AO56" s="28">
        <f>시기외!AO56*$G$3+AO55*(1-$G$3)</f>
        <v>-2.0031557984515769E-3</v>
      </c>
      <c r="AP56" s="28">
        <f>외인!AP56</f>
        <v>195088.24</v>
      </c>
      <c r="AQ56" s="28">
        <f>시기외!AQ56*$G$3+AQ55*(1-$G$3)</f>
        <v>-1.8917666479155906E-4</v>
      </c>
      <c r="AR56" s="28">
        <f>외인!AR56</f>
        <v>24942.47</v>
      </c>
      <c r="AS56" s="28">
        <f>시기외!AS56*$G$3+AS55*(1-$G$3)</f>
        <v>5.4696842752479464E-4</v>
      </c>
      <c r="AT56" s="28">
        <f>외인!AT56</f>
        <v>86690.03</v>
      </c>
      <c r="AU56" s="28">
        <f>시기외!AU56*$G$3+AU55*(1-$G$3)</f>
        <v>6.1344979472095047E-4</v>
      </c>
      <c r="AV56" s="28">
        <f>외인!AV56</f>
        <v>49794.06</v>
      </c>
      <c r="AW56" s="28">
        <f>시기외!AW56*$G$3+AW55*(1-$G$3)</f>
        <v>5.3044504171153835E-4</v>
      </c>
      <c r="AX56" s="28">
        <f>외인!AX56</f>
        <v>73897.679999999993</v>
      </c>
      <c r="AY56" s="28">
        <f>시기외!AY56*$G$3+AY55*(1-$G$3)</f>
        <v>-1.9167580625102296E-3</v>
      </c>
      <c r="AZ56" s="28">
        <f>외인!AZ56</f>
        <v>2728568.84</v>
      </c>
      <c r="BA56" s="28">
        <f>시기외!BA56*$G$3+BA55*(1-$G$3)</f>
        <v>-1.63334772382622E-4</v>
      </c>
      <c r="BB56" s="28">
        <f>외인!BB56</f>
        <v>103099.44</v>
      </c>
      <c r="BC56" s="28">
        <f>시기외!BC56*$G$3+BC55*(1-$G$3)</f>
        <v>1.110746666434048E-5</v>
      </c>
      <c r="BD56" s="28">
        <f>외인!BD56</f>
        <v>39322.5</v>
      </c>
      <c r="BE56" s="28">
        <f>시기외!BE56*$G$3+BE55*(1-$G$3)</f>
        <v>-1.8730016844878009E-3</v>
      </c>
      <c r="BF56" s="28">
        <f>외인!BF56</f>
        <v>0</v>
      </c>
      <c r="BG56" s="28" t="e">
        <f>시기외!BG56*$G$3+BG55*(1-$G$3)</f>
        <v>#DIV/0!</v>
      </c>
      <c r="BH56" s="28">
        <f>외인!BH56</f>
        <v>110828.55</v>
      </c>
      <c r="BI56" s="28">
        <f>시기외!BI56*$G$3+BI55*(1-$G$3)</f>
        <v>2.2226540935638707E-3</v>
      </c>
      <c r="BJ56" s="28">
        <f>외인!BJ56</f>
        <v>142268.57</v>
      </c>
      <c r="BK56" s="28">
        <f>시기외!BK56*$G$3+BK55*(1-$G$3)</f>
        <v>5.8968105468508968E-4</v>
      </c>
      <c r="BL56" s="28">
        <f>외인!BL56</f>
        <v>50732.86</v>
      </c>
      <c r="BM56" s="28">
        <f>시기외!BM56*$G$3+BM55*(1-$G$3)</f>
        <v>-1.9414957849497397E-3</v>
      </c>
      <c r="BN56" s="28">
        <f>외인!BN56</f>
        <v>59271.1</v>
      </c>
      <c r="BO56" s="28">
        <f>시기외!BO56*$G$3+BO55*(1-$G$3)</f>
        <v>2.1253640969097084E-3</v>
      </c>
      <c r="BP56" s="28">
        <f>외인!BP56</f>
        <v>84455.34</v>
      </c>
      <c r="BQ56" s="28">
        <f>시기외!BQ56*$G$3+BQ55*(1-$G$3)</f>
        <v>-1.9582128114648688E-3</v>
      </c>
      <c r="BR56" s="28">
        <f>외인!BR56</f>
        <v>351502.72</v>
      </c>
      <c r="BS56" s="28">
        <f>시기외!BS56*$G$3+BS55*(1-$G$3)</f>
        <v>8.1459760948043099E-4</v>
      </c>
      <c r="BT56" s="28">
        <f>외인!BT56</f>
        <v>2570197.5499999998</v>
      </c>
      <c r="BU56" s="28">
        <f>시기외!BU56*$G$3+BU55*(1-$G$3)</f>
        <v>-2.0632244141320251E-4</v>
      </c>
      <c r="BV56" s="28">
        <f>외인!BV56</f>
        <v>464747.68</v>
      </c>
      <c r="BW56" s="28">
        <f>시기외!BW56*$G$3+BW55*(1-$G$3)</f>
        <v>-4.7953142957865042E-5</v>
      </c>
      <c r="BX56" s="28">
        <f>외인!BX56</f>
        <v>75290.23</v>
      </c>
      <c r="BY56" s="28">
        <f>시기외!BY56*$G$3+BY55*(1-$G$3)</f>
        <v>-9.0087836192692878E-4</v>
      </c>
      <c r="BZ56" s="28">
        <f>외인!BZ56</f>
        <v>265748.65000000002</v>
      </c>
      <c r="CA56" s="28">
        <f>시기외!CA56*$G$3+CA55*(1-$G$3)</f>
        <v>-1.5671521557886041E-3</v>
      </c>
      <c r="CB56" s="28">
        <f>외인!CB56</f>
        <v>12966.18</v>
      </c>
      <c r="CC56" s="28">
        <f>시기외!CC56*$G$3+CC55*(1-$G$3)</f>
        <v>-2.0382007817289073E-3</v>
      </c>
      <c r="CD56" s="28">
        <f>외인!CD56</f>
        <v>29346.799999999999</v>
      </c>
      <c r="CE56" s="28">
        <f>시기외!CE56*$G$3+CE55*(1-$G$3)</f>
        <v>-4.0738600853450213E-3</v>
      </c>
      <c r="CF56" s="28">
        <f>외인!CF56</f>
        <v>28291.46</v>
      </c>
      <c r="CG56" s="28">
        <f>시기외!CG56*$G$3+CG55*(1-$G$3)</f>
        <v>3.0390008843564254E-3</v>
      </c>
      <c r="CH56" s="28">
        <f>외인!CH56</f>
        <v>70829.17</v>
      </c>
      <c r="CI56" s="28">
        <f>시기외!CI56*$G$3+CI55*(1-$G$3)</f>
        <v>5.2142278643139343E-4</v>
      </c>
      <c r="CJ56" s="28">
        <f>외인!CJ56</f>
        <v>362189.33</v>
      </c>
      <c r="CK56" s="28">
        <f>시기외!CK56*$G$3+CK55*(1-$G$3)</f>
        <v>-1.0124210510174864E-3</v>
      </c>
      <c r="CL56" s="28">
        <f>외인!CL56</f>
        <v>238211.02</v>
      </c>
      <c r="CM56" s="28">
        <f>시기외!CM56*$G$3+CM55*(1-$G$3)</f>
        <v>-3.0562350397985073E-4</v>
      </c>
      <c r="CN56" s="28">
        <f>외인!CN56</f>
        <v>128527.37</v>
      </c>
      <c r="CO56" s="28">
        <f>시기외!CO56*$G$3+CO55*(1-$G$3)</f>
        <v>-8.0894874277970892E-4</v>
      </c>
      <c r="CP56" s="28">
        <f>외인!CP56</f>
        <v>103664.29</v>
      </c>
      <c r="CQ56" s="28">
        <f>시기외!CQ56*$G$3+CQ55*(1-$G$3)</f>
        <v>1.5788406066871644E-5</v>
      </c>
      <c r="CR56" s="28">
        <f>외인!CR56</f>
        <v>167733.07</v>
      </c>
      <c r="CS56" s="28">
        <f>시기외!CS56*$G$3+CS55*(1-$G$3)</f>
        <v>-1.3306076016991102E-3</v>
      </c>
      <c r="CT56" s="28">
        <f>외인!CT56</f>
        <v>173434.99</v>
      </c>
      <c r="CU56" s="28">
        <f>시기외!CU56*$G$3+CU55*(1-$G$3)</f>
        <v>9.4059662531158163E-4</v>
      </c>
      <c r="CV56" s="28">
        <f>외인!CV56</f>
        <v>2570197.5499999998</v>
      </c>
      <c r="CW56" s="28">
        <f>시기외!CW56*$G$3+CW55*(1-$G$3)</f>
        <v>-2.0632244141320251E-4</v>
      </c>
      <c r="CX56" s="28">
        <f>외인!CX56</f>
        <v>261661.33</v>
      </c>
      <c r="CY56" s="28">
        <f>시기외!CY56*$G$3+CY55*(1-$G$3)</f>
        <v>1.326613569568671E-3</v>
      </c>
      <c r="CZ56" s="28">
        <f>외인!CZ56</f>
        <v>19714.61</v>
      </c>
      <c r="DA56" s="28">
        <f>시기외!DA56*$G$3+DA55*(1-$G$3)</f>
        <v>-3.868744743075887E-4</v>
      </c>
      <c r="DB56" s="28">
        <f>외인!DB56</f>
        <v>39322.5</v>
      </c>
      <c r="DC56" s="28">
        <f>시기외!DC56*$G$3+DC55*(1-$G$3)</f>
        <v>-1.8730016844878009E-3</v>
      </c>
      <c r="DD56" s="28">
        <f>외인!DD56</f>
        <v>8945.75</v>
      </c>
      <c r="DE56" s="28">
        <f>시기외!DE56*$G$3+DE55*(1-$G$3)</f>
        <v>3.8455411245346587E-4</v>
      </c>
      <c r="DF56" s="28">
        <f>외인!DF56</f>
        <v>56702.77</v>
      </c>
      <c r="DG56" s="28">
        <f>시기외!DG56*$G$3+DG55*(1-$G$3)</f>
        <v>-9.9798256750406643E-4</v>
      </c>
      <c r="DH56" s="28">
        <f>외인!DH56</f>
        <v>21013.84</v>
      </c>
      <c r="DI56" s="28">
        <f>시기외!DI56*$G$3+DI55*(1-$G$3)</f>
        <v>-5.4504988300475739E-3</v>
      </c>
      <c r="DJ56" s="28">
        <f>외인!DJ56</f>
        <v>734904.92</v>
      </c>
      <c r="DK56" s="28">
        <f>시기외!DK56*$G$3+DK55*(1-$G$3)</f>
        <v>7.1320910784820706E-4</v>
      </c>
      <c r="DL56" s="28">
        <f>외인!DL56</f>
        <v>103613.04</v>
      </c>
      <c r="DM56" s="28">
        <f>시기외!DM56*$G$3+DM55*(1-$G$3)</f>
        <v>-1.0261667000541015E-3</v>
      </c>
      <c r="DN56" s="28">
        <f>외인!DN56</f>
        <v>2570197.5499999998</v>
      </c>
      <c r="DO56" s="28">
        <f>시기외!DO56*$G$3+DO55*(1-$G$3)</f>
        <v>-2.0632244141320251E-4</v>
      </c>
      <c r="DP56" s="28">
        <f>외인!DP56</f>
        <v>79673.95</v>
      </c>
      <c r="DQ56" s="28">
        <f>시기외!DQ56*$G$3+DQ55*(1-$G$3)</f>
        <v>-1.0567286153903149E-3</v>
      </c>
      <c r="DR56" s="28">
        <f>외인!DR56</f>
        <v>46955.12</v>
      </c>
      <c r="DS56" s="28">
        <f>시기외!DS56*$G$3+DS55*(1-$G$3)</f>
        <v>1.6321604633058313E-3</v>
      </c>
      <c r="DT56" s="28">
        <f>외인!DT56</f>
        <v>130896.73</v>
      </c>
      <c r="DU56" s="28">
        <f>시기외!DU56*$G$3+DU55*(1-$G$3)</f>
        <v>-1.8381809235303408E-3</v>
      </c>
      <c r="DV56" s="28">
        <f>외인!DV56</f>
        <v>36563.730000000003</v>
      </c>
      <c r="DW56" s="28">
        <f>시기외!DW56*$G$3+DW55*(1-$G$3)</f>
        <v>5.1533025654346609E-4</v>
      </c>
      <c r="DX56" s="28">
        <f>외인!DX56</f>
        <v>131040.88</v>
      </c>
      <c r="DY56" s="28">
        <f>시기외!DY56*$G$3+DY55*(1-$G$3)</f>
        <v>2.563002968831306E-3</v>
      </c>
      <c r="DZ56" s="28">
        <f>외인!DZ56</f>
        <v>8798.24</v>
      </c>
      <c r="EA56" s="28">
        <f>시기외!EA56*$G$3+EA55*(1-$G$3)</f>
        <v>-4.2359932039971537E-4</v>
      </c>
      <c r="EB56" s="28">
        <f>외인!EB56</f>
        <v>12726.66</v>
      </c>
      <c r="EC56" s="28">
        <f>시기외!EC56*$G$3+EC55*(1-$G$3)</f>
        <v>-1.2681273235269409E-3</v>
      </c>
      <c r="ED56" s="28">
        <f>외인!ED56</f>
        <v>11264.11</v>
      </c>
      <c r="EE56" s="28">
        <f>시기외!EE56*$G$3+EE55*(1-$G$3)</f>
        <v>-1.8931991915057485E-4</v>
      </c>
      <c r="EF56" s="28">
        <f>외인!EF56</f>
        <v>230246.87</v>
      </c>
      <c r="EG56" s="28">
        <f>시기외!EG56*$G$3+EG55*(1-$G$3)</f>
        <v>-1.0144528416447143E-3</v>
      </c>
      <c r="EH56" s="28">
        <f>외인!EH56</f>
        <v>254347.99</v>
      </c>
      <c r="EI56" s="28">
        <f>시기외!EI56*$G$3+EI55*(1-$G$3)</f>
        <v>3.8361054769050958E-4</v>
      </c>
      <c r="EJ56" s="28">
        <f>외인!EJ56</f>
        <v>104321.3</v>
      </c>
      <c r="EK56" s="28">
        <f>시기외!EK56*$G$3+EK55*(1-$G$3)</f>
        <v>8.8223785360341713E-4</v>
      </c>
      <c r="EL56" s="28">
        <f>외인!EL56</f>
        <v>31946.959999999999</v>
      </c>
      <c r="EM56" s="28">
        <f>시기외!EM56*$G$3+EM55*(1-$G$3)</f>
        <v>-3.7551221844181644E-3</v>
      </c>
      <c r="EN56" s="28">
        <f>외인!EN56</f>
        <v>46955.12</v>
      </c>
      <c r="EO56" s="28">
        <f>시기외!EO56*$G$3+EO55*(1-$G$3)</f>
        <v>1.6321604633058313E-3</v>
      </c>
      <c r="EP56" s="28">
        <f>외인!EP56</f>
        <v>182805.14</v>
      </c>
      <c r="EQ56" s="28">
        <f>시기외!EQ56*$G$3+EQ55*(1-$G$3)</f>
        <v>-8.0908397140526281E-4</v>
      </c>
      <c r="ER56" s="28">
        <f>외인!ER56</f>
        <v>14248.75</v>
      </c>
      <c r="ES56" s="28">
        <f>시기외!ES56*$G$3+ES55*(1-$G$3)</f>
        <v>-3.8127494102856503E-3</v>
      </c>
      <c r="ET56" s="28">
        <f>외인!ET56</f>
        <v>195088.24</v>
      </c>
      <c r="EU56" s="28">
        <f>시기외!EU56*$G$3+EU55*(1-$G$3)</f>
        <v>-1.8917666479155906E-4</v>
      </c>
      <c r="EV56" s="28">
        <f>외인!EV56</f>
        <v>42692.12</v>
      </c>
      <c r="EW56" s="28">
        <f>시기외!EW56*$G$3+EW55*(1-$G$3)</f>
        <v>-5.5754155511496262E-4</v>
      </c>
      <c r="EX56" s="28">
        <f>외인!EX56</f>
        <v>60972.17</v>
      </c>
      <c r="EY56" s="28">
        <f>시기외!EY56*$G$3+EY55*(1-$G$3)</f>
        <v>4.5069404827514128E-4</v>
      </c>
    </row>
    <row r="57" spans="1:155">
      <c r="A57" s="27">
        <f>외인!A57</f>
        <v>46148</v>
      </c>
      <c r="B57" s="28">
        <f>외인!B57</f>
        <v>5868742.3300000001</v>
      </c>
      <c r="C57" s="28">
        <f>시기외!C57*$G$3+C56*(1-$G$3)</f>
        <v>-4.7256912133087806E-5</v>
      </c>
      <c r="D57" s="28">
        <f>외인!D57</f>
        <v>671717.13</v>
      </c>
      <c r="E57" s="28">
        <f>시기외!E57*$G$3+E56*(1-$G$3)</f>
        <v>-4.5165483684260417E-4</v>
      </c>
      <c r="F57" s="28">
        <f>외인!F57</f>
        <v>2426729.7400000002</v>
      </c>
      <c r="G57" s="28">
        <f>시기외!G57*$G$3+G56*(1-$G$3)</f>
        <v>-3.3465116629217945E-4</v>
      </c>
      <c r="H57" s="28">
        <f>외인!H57</f>
        <v>378015.55</v>
      </c>
      <c r="I57" s="28">
        <f>시기외!I57*$G$3+I56*(1-$G$3)</f>
        <v>1.6806717672873902E-3</v>
      </c>
      <c r="J57" s="28">
        <f>외인!J57</f>
        <v>44490.46</v>
      </c>
      <c r="K57" s="28">
        <f>시기외!K57*$G$3+K56*(1-$G$3)</f>
        <v>1.2852524327516871E-3</v>
      </c>
      <c r="L57" s="28">
        <f>외인!L57</f>
        <v>348630.51</v>
      </c>
      <c r="M57" s="28">
        <f>시기외!M57*$G$3+M56*(1-$G$3)</f>
        <v>1.852779480673303E-3</v>
      </c>
      <c r="N57" s="28">
        <f>외인!N57</f>
        <v>247805.26</v>
      </c>
      <c r="O57" s="28">
        <f>시기외!O57*$G$3+O56*(1-$G$3)</f>
        <v>-1.5483463680687835E-3</v>
      </c>
      <c r="P57" s="28">
        <f>외인!P57</f>
        <v>186892.36</v>
      </c>
      <c r="Q57" s="28">
        <f>시기외!Q57*$G$3+Q56*(1-$G$3)</f>
        <v>-1.1813898604335145E-3</v>
      </c>
      <c r="R57" s="28">
        <f>외인!R57</f>
        <v>131482.75</v>
      </c>
      <c r="S57" s="28">
        <f>시기외!S57*$G$3+S56*(1-$G$3)</f>
        <v>-2.0234303572092922E-3</v>
      </c>
      <c r="T57" s="28">
        <f>외인!T57</f>
        <v>8815.34</v>
      </c>
      <c r="U57" s="28">
        <f>시기외!U57*$G$3+U56*(1-$G$3)</f>
        <v>4.8648102076056306E-4</v>
      </c>
      <c r="V57" s="28">
        <f>외인!V57</f>
        <v>132659.01</v>
      </c>
      <c r="W57" s="28">
        <f>시기외!W57*$G$3+W56*(1-$G$3)</f>
        <v>2.4322274500799281E-3</v>
      </c>
      <c r="X57" s="28">
        <f>외인!X57</f>
        <v>2833129.16</v>
      </c>
      <c r="Y57" s="28">
        <f>시기외!Y57*$G$3+Y56*(1-$G$3)</f>
        <v>-3.3244775738721478E-5</v>
      </c>
      <c r="Z57" s="28">
        <f>외인!Z57</f>
        <v>42573.38</v>
      </c>
      <c r="AA57" s="28">
        <f>시기외!AA57*$G$3+AA56*(1-$G$3)</f>
        <v>-5.9358141453520188E-4</v>
      </c>
      <c r="AB57" s="28">
        <f>외인!AB57</f>
        <v>207092.13</v>
      </c>
      <c r="AC57" s="28">
        <f>시기외!AC57*$G$3+AC56*(1-$G$3)</f>
        <v>-3.0078341939853662E-4</v>
      </c>
      <c r="AD57" s="28">
        <f>외인!AD57</f>
        <v>19143.11</v>
      </c>
      <c r="AE57" s="28">
        <f>시기외!AE57*$G$3+AE56*(1-$G$3)</f>
        <v>-1.2107478669649778E-3</v>
      </c>
      <c r="AF57" s="28">
        <f>외인!AF57</f>
        <v>24653.599999999999</v>
      </c>
      <c r="AG57" s="28">
        <f>시기외!AG57*$G$3+AG56*(1-$G$3)</f>
        <v>-3.4184706779907131E-4</v>
      </c>
      <c r="AH57" s="28">
        <f>외인!AH57</f>
        <v>226401.61</v>
      </c>
      <c r="AI57" s="28">
        <f>시기외!AI57*$G$3+AI56*(1-$G$3)</f>
        <v>2.4373420333845654E-4</v>
      </c>
      <c r="AJ57" s="28">
        <f>외인!AJ57</f>
        <v>107191.57</v>
      </c>
      <c r="AK57" s="28">
        <f>시기외!AK57*$G$3+AK56*(1-$G$3)</f>
        <v>-2.7695476964430814E-3</v>
      </c>
      <c r="AL57" s="28">
        <f>외인!AL57</f>
        <v>91907.42</v>
      </c>
      <c r="AM57" s="28">
        <f>시기외!AM57*$G$3+AM56*(1-$G$3)</f>
        <v>-7.3454050139066824E-4</v>
      </c>
      <c r="AN57" s="28">
        <f>외인!AN57</f>
        <v>175625.26</v>
      </c>
      <c r="AO57" s="28">
        <f>시기외!AO57*$G$3+AO56*(1-$G$3)</f>
        <v>-1.7809297895794432E-3</v>
      </c>
      <c r="AP57" s="28">
        <f>외인!AP57</f>
        <v>208179.69</v>
      </c>
      <c r="AQ57" s="28">
        <f>시기외!AQ57*$G$3+AQ56*(1-$G$3)</f>
        <v>-3.9498436036613854E-4</v>
      </c>
      <c r="AR57" s="28">
        <f>외인!AR57</f>
        <v>24610.6</v>
      </c>
      <c r="AS57" s="28">
        <f>시기외!AS57*$G$3+AS56*(1-$G$3)</f>
        <v>4.0836142204464553E-4</v>
      </c>
      <c r="AT57" s="28">
        <f>외인!AT57</f>
        <v>86961.63</v>
      </c>
      <c r="AU57" s="28">
        <f>시기외!AU57*$G$3+AU56*(1-$G$3)</f>
        <v>7.1790915219457777E-4</v>
      </c>
      <c r="AV57" s="28">
        <f>외인!AV57</f>
        <v>48604.05</v>
      </c>
      <c r="AW57" s="28">
        <f>시기외!AW57*$G$3+AW56*(1-$G$3)</f>
        <v>4.0452690003313043E-4</v>
      </c>
      <c r="AX57" s="28">
        <f>외인!AX57</f>
        <v>73535.95</v>
      </c>
      <c r="AY57" s="28">
        <f>시기외!AY57*$G$3+AY56*(1-$G$3)</f>
        <v>-1.9886094141815837E-3</v>
      </c>
      <c r="AZ57" s="28">
        <f>외인!AZ57</f>
        <v>3038135.73</v>
      </c>
      <c r="BA57" s="28">
        <f>시기외!BA57*$G$3+BA56*(1-$G$3)</f>
        <v>8.271273620612024E-6</v>
      </c>
      <c r="BB57" s="28">
        <f>외인!BB57</f>
        <v>109745.64</v>
      </c>
      <c r="BC57" s="28">
        <f>시기외!BC57*$G$3+BC56*(1-$G$3)</f>
        <v>-1.1626544912744244E-6</v>
      </c>
      <c r="BD57" s="28">
        <f>외인!BD57</f>
        <v>39439.68</v>
      </c>
      <c r="BE57" s="28">
        <f>시기외!BE57*$G$3+BE56*(1-$G$3)</f>
        <v>-1.8559280971661176E-3</v>
      </c>
      <c r="BF57" s="28">
        <f>외인!BF57</f>
        <v>0</v>
      </c>
      <c r="BG57" s="28" t="e">
        <f>시기외!BG57*$G$3+BG56*(1-$G$3)</f>
        <v>#DIV/0!</v>
      </c>
      <c r="BH57" s="28">
        <f>외인!BH57</f>
        <v>112654.32</v>
      </c>
      <c r="BI57" s="28">
        <f>시기외!BI57*$G$3+BI56*(1-$G$3)</f>
        <v>2.3636744221389614E-3</v>
      </c>
      <c r="BJ57" s="28">
        <f>외인!BJ57</f>
        <v>145082.72</v>
      </c>
      <c r="BK57" s="28">
        <f>시기외!BK57*$G$3+BK56*(1-$G$3)</f>
        <v>7.1978178651883938E-4</v>
      </c>
      <c r="BL57" s="28">
        <f>외인!BL57</f>
        <v>52843.06</v>
      </c>
      <c r="BM57" s="28">
        <f>시기외!BM57*$G$3+BM56*(1-$G$3)</f>
        <v>-1.8257307977035135E-3</v>
      </c>
      <c r="BN57" s="28">
        <f>외인!BN57</f>
        <v>59285.1</v>
      </c>
      <c r="BO57" s="28">
        <f>시기외!BO57*$G$3+BO56*(1-$G$3)</f>
        <v>2.3516249042792674E-3</v>
      </c>
      <c r="BP57" s="28">
        <f>외인!BP57</f>
        <v>84261.38</v>
      </c>
      <c r="BQ57" s="28">
        <f>시기외!BQ57*$G$3+BQ56*(1-$G$3)</f>
        <v>-2.0106935003880921E-3</v>
      </c>
      <c r="BR57" s="28">
        <f>외인!BR57</f>
        <v>363500.96</v>
      </c>
      <c r="BS57" s="28">
        <f>시기외!BS57*$G$3+BS56*(1-$G$3)</f>
        <v>5.4333702615521175E-4</v>
      </c>
      <c r="BT57" s="28">
        <f>외인!BT57</f>
        <v>2879095.3</v>
      </c>
      <c r="BU57" s="28">
        <f>시기외!BU57*$G$3+BU56*(1-$G$3)</f>
        <v>-1.6288672398453286E-5</v>
      </c>
      <c r="BV57" s="28">
        <f>외인!BV57</f>
        <v>485083.6</v>
      </c>
      <c r="BW57" s="28">
        <f>시기외!BW57*$G$3+BW56*(1-$G$3)</f>
        <v>-7.4537138999827796E-5</v>
      </c>
      <c r="BX57" s="28">
        <f>외인!BX57</f>
        <v>73836.3</v>
      </c>
      <c r="BY57" s="28">
        <f>시기외!BY57*$G$3+BY56*(1-$G$3)</f>
        <v>-1.034800721008718E-3</v>
      </c>
      <c r="BZ57" s="28">
        <f>외인!BZ57</f>
        <v>267532.69</v>
      </c>
      <c r="CA57" s="28">
        <f>시기외!CA57*$G$3+CA56*(1-$G$3)</f>
        <v>-1.4262612580078161E-3</v>
      </c>
      <c r="CB57" s="28">
        <f>외인!CB57</f>
        <v>12658.91</v>
      </c>
      <c r="CC57" s="28">
        <f>시기외!CC57*$G$3+CC56*(1-$G$3)</f>
        <v>-2.2403046592125025E-3</v>
      </c>
      <c r="CD57" s="28">
        <f>외인!CD57</f>
        <v>28323.87</v>
      </c>
      <c r="CE57" s="28">
        <f>시기외!CE57*$G$3+CE56*(1-$G$3)</f>
        <v>-4.3685010223316967E-3</v>
      </c>
      <c r="CF57" s="28">
        <f>외인!CF57</f>
        <v>27763.54</v>
      </c>
      <c r="CG57" s="28">
        <f>시기외!CG57*$G$3+CG56*(1-$G$3)</f>
        <v>3.0119645663202791E-3</v>
      </c>
      <c r="CH57" s="28">
        <f>외인!CH57</f>
        <v>69152.91</v>
      </c>
      <c r="CI57" s="28">
        <f>시기외!CI57*$G$3+CI56*(1-$G$3)</f>
        <v>4.251702792759388E-4</v>
      </c>
      <c r="CJ57" s="28">
        <f>외인!CJ57</f>
        <v>355495.41</v>
      </c>
      <c r="CK57" s="28">
        <f>시기외!CK57*$G$3+CK56*(1-$G$3)</f>
        <v>-1.200796450518979E-3</v>
      </c>
      <c r="CL57" s="28">
        <f>외인!CL57</f>
        <v>236529.15</v>
      </c>
      <c r="CM57" s="28">
        <f>시기외!CM57*$G$3+CM56*(1-$G$3)</f>
        <v>-3.4066769523136186E-4</v>
      </c>
      <c r="CN57" s="28">
        <f>외인!CN57</f>
        <v>142273.15</v>
      </c>
      <c r="CO57" s="28">
        <f>시기외!CO57*$G$3+CO56*(1-$G$3)</f>
        <v>-7.2199462679261781E-4</v>
      </c>
      <c r="CP57" s="28">
        <f>외인!CP57</f>
        <v>110302.48</v>
      </c>
      <c r="CQ57" s="28">
        <f>시기외!CQ57*$G$3+CQ56*(1-$G$3)</f>
        <v>3.5248220638962106E-6</v>
      </c>
      <c r="CR57" s="28">
        <f>외인!CR57</f>
        <v>167418.63</v>
      </c>
      <c r="CS57" s="28">
        <f>시기외!CS57*$G$3+CS56*(1-$G$3)</f>
        <v>-1.4593429973627514E-3</v>
      </c>
      <c r="CT57" s="28">
        <f>외인!CT57</f>
        <v>176010.54</v>
      </c>
      <c r="CU57" s="28">
        <f>시기외!CU57*$G$3+CU56*(1-$G$3)</f>
        <v>7.2461422303580331E-4</v>
      </c>
      <c r="CV57" s="28">
        <f>외인!CV57</f>
        <v>2879095.3</v>
      </c>
      <c r="CW57" s="28">
        <f>시기외!CW57*$G$3+CW56*(1-$G$3)</f>
        <v>-1.6288672398453286E-5</v>
      </c>
      <c r="CX57" s="28">
        <f>외인!CX57</f>
        <v>267420.21000000002</v>
      </c>
      <c r="CY57" s="28">
        <f>시기외!CY57*$G$3+CY56*(1-$G$3)</f>
        <v>1.3455591225277985E-3</v>
      </c>
      <c r="CZ57" s="28">
        <f>외인!CZ57</f>
        <v>19987.2</v>
      </c>
      <c r="DA57" s="28">
        <f>시기외!DA57*$G$3+DA56*(1-$G$3)</f>
        <v>-7.5999276077803846E-4</v>
      </c>
      <c r="DB57" s="28">
        <f>외인!DB57</f>
        <v>39439.68</v>
      </c>
      <c r="DC57" s="28">
        <f>시기외!DC57*$G$3+DC56*(1-$G$3)</f>
        <v>-1.8559280971661176E-3</v>
      </c>
      <c r="DD57" s="28">
        <f>외인!DD57</f>
        <v>8815.34</v>
      </c>
      <c r="DE57" s="28">
        <f>시기외!DE57*$G$3+DE56*(1-$G$3)</f>
        <v>4.8648102076056306E-4</v>
      </c>
      <c r="DF57" s="28">
        <f>외인!DF57</f>
        <v>55595.85</v>
      </c>
      <c r="DG57" s="28">
        <f>시기외!DG57*$G$3+DG56*(1-$G$3)</f>
        <v>-1.1276569291887753E-3</v>
      </c>
      <c r="DH57" s="28">
        <f>외인!DH57</f>
        <v>20203.29</v>
      </c>
      <c r="DI57" s="28">
        <f>시기외!DI57*$G$3+DI56*(1-$G$3)</f>
        <v>-5.8116867630503017E-3</v>
      </c>
      <c r="DJ57" s="28">
        <f>외인!DJ57</f>
        <v>747157.26</v>
      </c>
      <c r="DK57" s="28">
        <f>시기외!DK57*$G$3+DK56*(1-$G$3)</f>
        <v>6.0255370199826532E-4</v>
      </c>
      <c r="DL57" s="28">
        <f>외인!DL57</f>
        <v>117384.51</v>
      </c>
      <c r="DM57" s="28">
        <f>시기외!DM57*$G$3+DM56*(1-$G$3)</f>
        <v>-9.0747094869678385E-4</v>
      </c>
      <c r="DN57" s="28">
        <f>외인!DN57</f>
        <v>2879095.3</v>
      </c>
      <c r="DO57" s="28">
        <f>시기외!DO57*$G$3+DO56*(1-$G$3)</f>
        <v>-1.6288672398453286E-5</v>
      </c>
      <c r="DP57" s="28">
        <f>외인!DP57</f>
        <v>77662.42</v>
      </c>
      <c r="DQ57" s="28">
        <f>시기외!DQ57*$G$3+DQ56*(1-$G$3)</f>
        <v>-1.3622216171636393E-3</v>
      </c>
      <c r="DR57" s="28">
        <f>외인!DR57</f>
        <v>45779.86</v>
      </c>
      <c r="DS57" s="28">
        <f>시기외!DS57*$G$3+DS56*(1-$G$3)</f>
        <v>1.2750568398028873E-3</v>
      </c>
      <c r="DT57" s="28">
        <f>외인!DT57</f>
        <v>131482.75</v>
      </c>
      <c r="DU57" s="28">
        <f>시기외!DU57*$G$3+DU56*(1-$G$3)</f>
        <v>-2.0234303572092922E-3</v>
      </c>
      <c r="DV57" s="28">
        <f>외인!DV57</f>
        <v>35669.629999999997</v>
      </c>
      <c r="DW57" s="28">
        <f>시기외!DW57*$G$3+DW56*(1-$G$3)</f>
        <v>5.9617164047228322E-4</v>
      </c>
      <c r="DX57" s="28">
        <f>외인!DX57</f>
        <v>132659.01</v>
      </c>
      <c r="DY57" s="28">
        <f>시기외!DY57*$G$3+DY56*(1-$G$3)</f>
        <v>2.4322274500799281E-3</v>
      </c>
      <c r="DZ57" s="28">
        <f>외인!DZ57</f>
        <v>8553.66</v>
      </c>
      <c r="EA57" s="28">
        <f>시기외!EA57*$G$3+EA56*(1-$G$3)</f>
        <v>-6.1235694589500706E-4</v>
      </c>
      <c r="EB57" s="28">
        <f>외인!EB57</f>
        <v>12339.47</v>
      </c>
      <c r="EC57" s="28">
        <f>시기외!EC57*$G$3+EC56*(1-$G$3)</f>
        <v>-1.4904310123321058E-3</v>
      </c>
      <c r="ED57" s="28">
        <f>외인!ED57</f>
        <v>10887.82</v>
      </c>
      <c r="EE57" s="28">
        <f>시기외!EE57*$G$3+EE56*(1-$G$3)</f>
        <v>-3.4000626746268455E-4</v>
      </c>
      <c r="EF57" s="28">
        <f>외인!EF57</f>
        <v>226520.41</v>
      </c>
      <c r="EG57" s="28">
        <f>시기외!EG57*$G$3+EG56*(1-$G$3)</f>
        <v>-1.1882596723273673E-3</v>
      </c>
      <c r="EH57" s="28">
        <f>외인!EH57</f>
        <v>278061.09999999998</v>
      </c>
      <c r="EI57" s="28">
        <f>시기외!EI57*$G$3+EI56*(1-$G$3)</f>
        <v>2.5331220122865337E-4</v>
      </c>
      <c r="EJ57" s="28">
        <f>외인!EJ57</f>
        <v>101792.6</v>
      </c>
      <c r="EK57" s="28">
        <f>시기외!EK57*$G$3+EK56*(1-$G$3)</f>
        <v>6.9250909071312831E-4</v>
      </c>
      <c r="EL57" s="28">
        <f>외인!EL57</f>
        <v>30861.89</v>
      </c>
      <c r="EM57" s="28">
        <f>시기외!EM57*$G$3+EM56*(1-$G$3)</f>
        <v>-4.0329425526792013E-3</v>
      </c>
      <c r="EN57" s="28">
        <f>외인!EN57</f>
        <v>45779.86</v>
      </c>
      <c r="EO57" s="28">
        <f>시기외!EO57*$G$3+EO56*(1-$G$3)</f>
        <v>1.2750568398028873E-3</v>
      </c>
      <c r="EP57" s="28">
        <f>외인!EP57</f>
        <v>180318.2</v>
      </c>
      <c r="EQ57" s="28">
        <f>시기외!EQ57*$G$3+EQ56*(1-$G$3)</f>
        <v>-6.7131411650528155E-4</v>
      </c>
      <c r="ER57" s="28">
        <f>외인!ER57</f>
        <v>14175.97</v>
      </c>
      <c r="ES57" s="28">
        <f>시기외!ES57*$G$3+ES56*(1-$G$3)</f>
        <v>-3.6888076858576893E-3</v>
      </c>
      <c r="ET57" s="28">
        <f>외인!ET57</f>
        <v>208179.69</v>
      </c>
      <c r="EU57" s="28">
        <f>시기외!EU57*$G$3+EU56*(1-$G$3)</f>
        <v>-3.9498436036613854E-4</v>
      </c>
      <c r="EV57" s="28">
        <f>외인!EV57</f>
        <v>42573.38</v>
      </c>
      <c r="EW57" s="28">
        <f>시기외!EW57*$G$3+EW56*(1-$G$3)</f>
        <v>-5.9358141453520188E-4</v>
      </c>
      <c r="EX57" s="28">
        <f>외인!EX57</f>
        <v>67729.100000000006</v>
      </c>
      <c r="EY57" s="28">
        <f>시기외!EY57*$G$3+EY56*(1-$G$3)</f>
        <v>4.4785583253907266E-4</v>
      </c>
    </row>
    <row r="58" spans="1:155">
      <c r="A58" s="27">
        <f>외인!A58</f>
        <v>46149</v>
      </c>
      <c r="B58" s="28">
        <f>외인!B58</f>
        <v>5952488.9299999997</v>
      </c>
      <c r="C58" s="28">
        <f>시기외!C58*$G$3+C57*(1-$G$3)</f>
        <v>-6.0549624378999965E-5</v>
      </c>
      <c r="D58" s="28">
        <f>외인!D58</f>
        <v>666656.18000000005</v>
      </c>
      <c r="E58" s="28">
        <f>시기외!E58*$G$3+E57*(1-$G$3)</f>
        <v>-4.9279676309310259E-4</v>
      </c>
      <c r="F58" s="28">
        <f>외인!F58</f>
        <v>2471397.2799999998</v>
      </c>
      <c r="G58" s="28">
        <f>시기외!G58*$G$3+G57*(1-$G$3)</f>
        <v>-2.6736441465664406E-4</v>
      </c>
      <c r="H58" s="28">
        <f>외인!H58</f>
        <v>379366.36</v>
      </c>
      <c r="I58" s="28">
        <f>시기외!I58*$G$3+I57*(1-$G$3)</f>
        <v>1.6743434116634993E-3</v>
      </c>
      <c r="J58" s="28">
        <f>외인!J58</f>
        <v>43773.82</v>
      </c>
      <c r="K58" s="28">
        <f>시기외!K58*$G$3+K57*(1-$G$3)</f>
        <v>8.8369259520861714E-4</v>
      </c>
      <c r="L58" s="28">
        <f>외인!L58</f>
        <v>350800.45</v>
      </c>
      <c r="M58" s="28">
        <f>시기외!M58*$G$3+M57*(1-$G$3)</f>
        <v>1.8553311316990555E-3</v>
      </c>
      <c r="N58" s="28">
        <f>외인!N58</f>
        <v>254710.7</v>
      </c>
      <c r="O58" s="28">
        <f>시기외!O58*$G$3+O57*(1-$G$3)</f>
        <v>-1.5647948366419653E-3</v>
      </c>
      <c r="P58" s="28">
        <f>외인!P58</f>
        <v>187647.51</v>
      </c>
      <c r="Q58" s="28">
        <f>시기외!Q58*$G$3+Q57*(1-$G$3)</f>
        <v>-1.3547231783519738E-3</v>
      </c>
      <c r="R58" s="28">
        <f>외인!R58</f>
        <v>130808.28</v>
      </c>
      <c r="S58" s="28">
        <f>시기외!S58*$G$3+S57*(1-$G$3)</f>
        <v>-2.2932618180276049E-3</v>
      </c>
      <c r="T58" s="28">
        <f>외인!T58</f>
        <v>8818.76</v>
      </c>
      <c r="U58" s="28">
        <f>시기외!U58*$G$3+U57*(1-$G$3)</f>
        <v>5.2923365628988479E-4</v>
      </c>
      <c r="V58" s="28">
        <f>외인!V58</f>
        <v>131112.26999999999</v>
      </c>
      <c r="W58" s="28">
        <f>시기외!W58*$G$3+W57*(1-$G$3)</f>
        <v>2.3066212935669494E-3</v>
      </c>
      <c r="X58" s="28">
        <f>외인!X58</f>
        <v>2902373.59</v>
      </c>
      <c r="Y58" s="28">
        <f>시기외!Y58*$G$3+Y57*(1-$G$3)</f>
        <v>4.9298360685455774E-5</v>
      </c>
      <c r="Z58" s="28">
        <f>외인!Z58</f>
        <v>43147.48</v>
      </c>
      <c r="AA58" s="28">
        <f>시기외!AA58*$G$3+AA57*(1-$G$3)</f>
        <v>-6.1337306485049212E-4</v>
      </c>
      <c r="AB58" s="28">
        <f>외인!AB58</f>
        <v>209667.77</v>
      </c>
      <c r="AC58" s="28">
        <f>시기외!AC58*$G$3+AC57*(1-$G$3)</f>
        <v>-3.1694140227385165E-4</v>
      </c>
      <c r="AD58" s="28">
        <f>외인!AD58</f>
        <v>20153.57</v>
      </c>
      <c r="AE58" s="28">
        <f>시기외!AE58*$G$3+AE57*(1-$G$3)</f>
        <v>-1.0174510157656916E-3</v>
      </c>
      <c r="AF58" s="28">
        <f>외인!AF58</f>
        <v>25266.9</v>
      </c>
      <c r="AG58" s="28">
        <f>시기외!AG58*$G$3+AG57*(1-$G$3)</f>
        <v>-3.4780592312663906E-4</v>
      </c>
      <c r="AH58" s="28">
        <f>외인!AH58</f>
        <v>234598.74</v>
      </c>
      <c r="AI58" s="28">
        <f>시기외!AI58*$G$3+AI57*(1-$G$3)</f>
        <v>1.848946536372011E-4</v>
      </c>
      <c r="AJ58" s="28">
        <f>외인!AJ58</f>
        <v>105125.17</v>
      </c>
      <c r="AK58" s="28">
        <f>시기외!AK58*$G$3+AK57*(1-$G$3)</f>
        <v>-3.1178385517816468E-3</v>
      </c>
      <c r="AL58" s="28">
        <f>외인!AL58</f>
        <v>93041.36</v>
      </c>
      <c r="AM58" s="28">
        <f>시기외!AM58*$G$3+AM57*(1-$G$3)</f>
        <v>-7.5700550275854274E-4</v>
      </c>
      <c r="AN58" s="28">
        <f>외인!AN58</f>
        <v>181291.71</v>
      </c>
      <c r="AO58" s="28">
        <f>시기외!AO58*$G$3+AO57*(1-$G$3)</f>
        <v>-1.7945898667279128E-3</v>
      </c>
      <c r="AP58" s="28">
        <f>외인!AP58</f>
        <v>208177.59</v>
      </c>
      <c r="AQ58" s="28">
        <f>시기외!AQ58*$G$3+AQ57*(1-$G$3)</f>
        <v>-4.7068650229476633E-4</v>
      </c>
      <c r="AR58" s="28">
        <f>외인!AR58</f>
        <v>25547.81</v>
      </c>
      <c r="AS58" s="28">
        <f>시기외!AS58*$G$3+AS57*(1-$G$3)</f>
        <v>4.6277576933304493E-4</v>
      </c>
      <c r="AT58" s="28">
        <f>외인!AT58</f>
        <v>87400.9</v>
      </c>
      <c r="AU58" s="28">
        <f>시기외!AU58*$G$3+AU57*(1-$G$3)</f>
        <v>7.7620509734605111E-4</v>
      </c>
      <c r="AV58" s="28">
        <f>외인!AV58</f>
        <v>48316.37</v>
      </c>
      <c r="AW58" s="28">
        <f>시기외!AW58*$G$3+AW57*(1-$G$3)</f>
        <v>2.7092403857682156E-4</v>
      </c>
      <c r="AX58" s="28">
        <f>외인!AX58</f>
        <v>77203.199999999997</v>
      </c>
      <c r="AY58" s="28">
        <f>시기외!AY58*$G$3+AY57*(1-$G$3)</f>
        <v>-2.3160406602430175E-3</v>
      </c>
      <c r="AZ58" s="28">
        <f>외인!AZ58</f>
        <v>3107060.84</v>
      </c>
      <c r="BA58" s="28">
        <f>시기외!BA58*$G$3+BA57*(1-$G$3)</f>
        <v>6.8560253865589013E-5</v>
      </c>
      <c r="BB58" s="28">
        <f>외인!BB58</f>
        <v>110359.54</v>
      </c>
      <c r="BC58" s="28">
        <f>시기외!BC58*$G$3+BC57*(1-$G$3)</f>
        <v>-9.2384066663680762E-6</v>
      </c>
      <c r="BD58" s="28">
        <f>외인!BD58</f>
        <v>39317.33</v>
      </c>
      <c r="BE58" s="28">
        <f>시기외!BE58*$G$3+BE57*(1-$G$3)</f>
        <v>-1.8562292791177229E-3</v>
      </c>
      <c r="BF58" s="28">
        <f>외인!BF58</f>
        <v>0</v>
      </c>
      <c r="BG58" s="28" t="e">
        <f>시기외!BG58*$G$3+BG57*(1-$G$3)</f>
        <v>#DIV/0!</v>
      </c>
      <c r="BH58" s="28">
        <f>외인!BH58</f>
        <v>111657.68</v>
      </c>
      <c r="BI58" s="28">
        <f>시기외!BI58*$G$3+BI57*(1-$G$3)</f>
        <v>2.4111393350357145E-3</v>
      </c>
      <c r="BJ58" s="28">
        <f>외인!BJ58</f>
        <v>144632.26</v>
      </c>
      <c r="BK58" s="28">
        <f>시기외!BK58*$G$3+BK57*(1-$G$3)</f>
        <v>7.4679606269399722E-4</v>
      </c>
      <c r="BL58" s="28">
        <f>외인!BL58</f>
        <v>48774.59</v>
      </c>
      <c r="BM58" s="28">
        <f>시기외!BM58*$G$3+BM57*(1-$G$3)</f>
        <v>-1.9731067600667306E-3</v>
      </c>
      <c r="BN58" s="28">
        <f>외인!BN58</f>
        <v>61581.54</v>
      </c>
      <c r="BO58" s="28">
        <f>시기외!BO58*$G$3+BO57*(1-$G$3)</f>
        <v>2.3032016831888423E-3</v>
      </c>
      <c r="BP58" s="28">
        <f>외인!BP58</f>
        <v>87637.49</v>
      </c>
      <c r="BQ58" s="28">
        <f>시기외!BQ58*$G$3+BQ57*(1-$G$3)</f>
        <v>-2.3153896420918933E-3</v>
      </c>
      <c r="BR58" s="28">
        <f>외인!BR58</f>
        <v>369462.27</v>
      </c>
      <c r="BS58" s="28">
        <f>시기외!BS58*$G$3+BS57*(1-$G$3)</f>
        <v>4.4732912094498525E-4</v>
      </c>
      <c r="BT58" s="28">
        <f>외인!BT58</f>
        <v>2947215.32</v>
      </c>
      <c r="BU58" s="28">
        <f>시기외!BU58*$G$3+BU57*(1-$G$3)</f>
        <v>5.9607609017837883E-5</v>
      </c>
      <c r="BV58" s="28">
        <f>외인!BV58</f>
        <v>478191.08</v>
      </c>
      <c r="BW58" s="28">
        <f>시기외!BW58*$G$3+BW57*(1-$G$3)</f>
        <v>-1.4475035523928468E-4</v>
      </c>
      <c r="BX58" s="28">
        <f>외인!BX58</f>
        <v>76258.39</v>
      </c>
      <c r="BY58" s="28">
        <f>시기외!BY58*$G$3+BY57*(1-$G$3)</f>
        <v>-1.0565472175994644E-3</v>
      </c>
      <c r="BZ58" s="28">
        <f>외인!BZ58</f>
        <v>274333.07</v>
      </c>
      <c r="CA58" s="28">
        <f>시기외!CA58*$G$3+CA57*(1-$G$3)</f>
        <v>-1.4428886184989517E-3</v>
      </c>
      <c r="CB58" s="28">
        <f>외인!CB58</f>
        <v>12781.44</v>
      </c>
      <c r="CC58" s="28">
        <f>시기외!CC58*$G$3+CC57*(1-$G$3)</f>
        <v>-2.4015667323699407E-3</v>
      </c>
      <c r="CD58" s="28">
        <f>외인!CD58</f>
        <v>28053.66</v>
      </c>
      <c r="CE58" s="28">
        <f>시기외!CE58*$G$3+CE57*(1-$G$3)</f>
        <v>-4.6490679855487075E-3</v>
      </c>
      <c r="CF58" s="28">
        <f>외인!CF58</f>
        <v>28664.49</v>
      </c>
      <c r="CG58" s="28">
        <f>시기외!CG58*$G$3+CG57*(1-$G$3)</f>
        <v>3.0715132010618552E-3</v>
      </c>
      <c r="CH58" s="28">
        <f>외인!CH58</f>
        <v>69012.66</v>
      </c>
      <c r="CI58" s="28">
        <f>시기외!CI58*$G$3+CI57*(1-$G$3)</f>
        <v>3.2482139972814288E-4</v>
      </c>
      <c r="CJ58" s="28">
        <f>외인!CJ58</f>
        <v>355444.74</v>
      </c>
      <c r="CK58" s="28">
        <f>시기외!CK58*$G$3+CK57*(1-$G$3)</f>
        <v>-1.3157433629320617E-3</v>
      </c>
      <c r="CL58" s="28">
        <f>외인!CL58</f>
        <v>239051.19</v>
      </c>
      <c r="CM58" s="28">
        <f>시기외!CM58*$G$3+CM57*(1-$G$3)</f>
        <v>-3.7603993683751099E-4</v>
      </c>
      <c r="CN58" s="28">
        <f>외인!CN58</f>
        <v>136849.42000000001</v>
      </c>
      <c r="CO58" s="28">
        <f>시기외!CO58*$G$3+CO57*(1-$G$3)</f>
        <v>-6.9720146853601602E-4</v>
      </c>
      <c r="CP58" s="28">
        <f>외인!CP58</f>
        <v>110910.54</v>
      </c>
      <c r="CQ58" s="28">
        <f>시기외!CQ58*$G$3+CQ57*(1-$G$3)</f>
        <v>-4.2832325134172438E-6</v>
      </c>
      <c r="CR58" s="28">
        <f>외인!CR58</f>
        <v>165429.59</v>
      </c>
      <c r="CS58" s="28">
        <f>시기외!CS58*$G$3+CS57*(1-$G$3)</f>
        <v>-1.6808186633128655E-3</v>
      </c>
      <c r="CT58" s="28">
        <f>외인!CT58</f>
        <v>176148.41</v>
      </c>
      <c r="CU58" s="28">
        <f>시기외!CU58*$G$3+CU57*(1-$G$3)</f>
        <v>6.4048077230435092E-4</v>
      </c>
      <c r="CV58" s="28">
        <f>외인!CV58</f>
        <v>2947215.32</v>
      </c>
      <c r="CW58" s="28">
        <f>시기외!CW58*$G$3+CW57*(1-$G$3)</f>
        <v>5.9607609017837883E-5</v>
      </c>
      <c r="CX58" s="28">
        <f>외인!CX58</f>
        <v>266077.27</v>
      </c>
      <c r="CY58" s="28">
        <f>시기외!CY58*$G$3+CY57*(1-$G$3)</f>
        <v>1.3029280371637635E-3</v>
      </c>
      <c r="CZ58" s="28">
        <f>외인!CZ58</f>
        <v>19766.2</v>
      </c>
      <c r="DA58" s="28">
        <f>시기외!DA58*$G$3+DA57*(1-$G$3)</f>
        <v>-9.8232452687148234E-4</v>
      </c>
      <c r="DB58" s="28">
        <f>외인!DB58</f>
        <v>39317.33</v>
      </c>
      <c r="DC58" s="28">
        <f>시기외!DC58*$G$3+DC57*(1-$G$3)</f>
        <v>-1.8562292791177229E-3</v>
      </c>
      <c r="DD58" s="28">
        <f>외인!DD58</f>
        <v>8818.76</v>
      </c>
      <c r="DE58" s="28">
        <f>시기외!DE58*$G$3+DE57*(1-$G$3)</f>
        <v>5.2923365628988479E-4</v>
      </c>
      <c r="DF58" s="28">
        <f>외인!DF58</f>
        <v>57743.199999999997</v>
      </c>
      <c r="DG58" s="28">
        <f>시기외!DG58*$G$3+DG57*(1-$G$3)</f>
        <v>-1.1153873817294326E-3</v>
      </c>
      <c r="DH58" s="28">
        <f>외인!DH58</f>
        <v>19910.59</v>
      </c>
      <c r="DI58" s="28">
        <f>시기외!DI58*$G$3+DI57*(1-$G$3)</f>
        <v>-6.1867556851572412E-3</v>
      </c>
      <c r="DJ58" s="28">
        <f>외인!DJ58</f>
        <v>758680.5</v>
      </c>
      <c r="DK58" s="28">
        <f>시기외!DK58*$G$3+DK57*(1-$G$3)</f>
        <v>5.6921455751245565E-4</v>
      </c>
      <c r="DL58" s="28">
        <f>외인!DL58</f>
        <v>111897.41</v>
      </c>
      <c r="DM58" s="28">
        <f>시기외!DM58*$G$3+DM57*(1-$G$3)</f>
        <v>-8.6040161126667357E-4</v>
      </c>
      <c r="DN58" s="28">
        <f>외인!DN58</f>
        <v>2947215.32</v>
      </c>
      <c r="DO58" s="28">
        <f>시기외!DO58*$G$3+DO57*(1-$G$3)</f>
        <v>5.9607609017837883E-5</v>
      </c>
      <c r="DP58" s="28">
        <f>외인!DP58</f>
        <v>77621.600000000006</v>
      </c>
      <c r="DQ58" s="28">
        <f>시기외!DQ58*$G$3+DQ57*(1-$G$3)</f>
        <v>-1.4483013018573335E-3</v>
      </c>
      <c r="DR58" s="28">
        <f>외인!DR58</f>
        <v>44956.46</v>
      </c>
      <c r="DS58" s="28">
        <f>시기외!DS58*$G$3+DS57*(1-$G$3)</f>
        <v>8.0867630378380641E-4</v>
      </c>
      <c r="DT58" s="28">
        <f>외인!DT58</f>
        <v>130808.28</v>
      </c>
      <c r="DU58" s="28">
        <f>시기외!DU58*$G$3+DU57*(1-$G$3)</f>
        <v>-2.2932618180276049E-3</v>
      </c>
      <c r="DV58" s="28">
        <f>외인!DV58</f>
        <v>34355.33</v>
      </c>
      <c r="DW58" s="28">
        <f>시기외!DW58*$G$3+DW57*(1-$G$3)</f>
        <v>5.6384785463572755E-4</v>
      </c>
      <c r="DX58" s="28">
        <f>외인!DX58</f>
        <v>131112.26999999999</v>
      </c>
      <c r="DY58" s="28">
        <f>시기외!DY58*$G$3+DY57*(1-$G$3)</f>
        <v>2.3066212935669494E-3</v>
      </c>
      <c r="DZ58" s="28">
        <f>외인!DZ58</f>
        <v>8414.93</v>
      </c>
      <c r="EA58" s="28">
        <f>시기외!EA58*$G$3+EA57*(1-$G$3)</f>
        <v>-7.7535699607283884E-4</v>
      </c>
      <c r="EB58" s="28">
        <f>외인!EB58</f>
        <v>12185.59</v>
      </c>
      <c r="EC58" s="28">
        <f>시기외!EC58*$G$3+EC57*(1-$G$3)</f>
        <v>-1.7305945762625566E-3</v>
      </c>
      <c r="ED58" s="28">
        <f>외인!ED58</f>
        <v>10842.81</v>
      </c>
      <c r="EE58" s="28">
        <f>시기외!EE58*$G$3+EE57*(1-$G$3)</f>
        <v>-4.1633865077641917E-4</v>
      </c>
      <c r="EF58" s="28">
        <f>외인!EF58</f>
        <v>227819.97</v>
      </c>
      <c r="EG58" s="28">
        <f>시기외!EG58*$G$3+EG57*(1-$G$3)</f>
        <v>-1.3273853542153005E-3</v>
      </c>
      <c r="EH58" s="28">
        <f>외인!EH58</f>
        <v>285124.59000000003</v>
      </c>
      <c r="EI58" s="28">
        <f>시기외!EI58*$G$3+EI57*(1-$G$3)</f>
        <v>1.1585038665909528E-4</v>
      </c>
      <c r="EJ58" s="28">
        <f>외인!EJ58</f>
        <v>101258.54</v>
      </c>
      <c r="EK58" s="28">
        <f>시기외!EK58*$G$3+EK57*(1-$G$3)</f>
        <v>4.6374926575318737E-4</v>
      </c>
      <c r="EL58" s="28">
        <f>외인!EL58</f>
        <v>30580.85</v>
      </c>
      <c r="EM58" s="28">
        <f>시기외!EM58*$G$3+EM57*(1-$G$3)</f>
        <v>-4.2955837728664414E-3</v>
      </c>
      <c r="EN58" s="28">
        <f>외인!EN58</f>
        <v>44956.46</v>
      </c>
      <c r="EO58" s="28">
        <f>시기외!EO58*$G$3+EO57*(1-$G$3)</f>
        <v>8.0867630378380641E-4</v>
      </c>
      <c r="EP58" s="28">
        <f>외인!EP58</f>
        <v>166934.26999999999</v>
      </c>
      <c r="EQ58" s="28">
        <f>시기외!EQ58*$G$3+EQ57*(1-$G$3)</f>
        <v>-6.2598896614897252E-4</v>
      </c>
      <c r="ER58" s="28">
        <f>외인!ER58</f>
        <v>13785.4</v>
      </c>
      <c r="ES58" s="28">
        <f>시기외!ES58*$G$3+ES57*(1-$G$3)</f>
        <v>-3.5398487525330471E-3</v>
      </c>
      <c r="ET58" s="28">
        <f>외인!ET58</f>
        <v>208177.59</v>
      </c>
      <c r="EU58" s="28">
        <f>시기외!EU58*$G$3+EU57*(1-$G$3)</f>
        <v>-4.7068650229476633E-4</v>
      </c>
      <c r="EV58" s="28">
        <f>외인!EV58</f>
        <v>43147.48</v>
      </c>
      <c r="EW58" s="28">
        <f>시기외!EW58*$G$3+EW57*(1-$G$3)</f>
        <v>-6.1337306485049212E-4</v>
      </c>
      <c r="EX58" s="28">
        <f>외인!EX58</f>
        <v>67763.06</v>
      </c>
      <c r="EY58" s="28">
        <f>시기외!EY58*$G$3+EY57*(1-$G$3)</f>
        <v>4.4291696592147335E-4</v>
      </c>
    </row>
    <row r="59" spans="1:155">
      <c r="A59" s="27">
        <f>외인!A59</f>
        <v>46150</v>
      </c>
      <c r="B59" s="28">
        <f>외인!B59</f>
        <v>5958865.5999999996</v>
      </c>
      <c r="C59" s="28">
        <f>시기외!C59*$G$3+C58*(1-$G$3)</f>
        <v>-1.2147475435669803E-4</v>
      </c>
      <c r="D59" s="28">
        <f>외인!D59</f>
        <v>672546.76</v>
      </c>
      <c r="E59" s="28">
        <f>시기외!E59*$G$3+E58*(1-$G$3)</f>
        <v>-4.6857717587017836E-4</v>
      </c>
      <c r="F59" s="28">
        <f>외인!F59</f>
        <v>2469470.9</v>
      </c>
      <c r="G59" s="28">
        <f>시기외!G59*$G$3+G58*(1-$G$3)</f>
        <v>-2.7375598797676326E-4</v>
      </c>
      <c r="H59" s="28">
        <f>외인!H59</f>
        <v>372920.35</v>
      </c>
      <c r="I59" s="28">
        <f>시기외!I59*$G$3+I58*(1-$G$3)</f>
        <v>1.5805816102895107E-3</v>
      </c>
      <c r="J59" s="28">
        <f>외인!J59</f>
        <v>45265.55</v>
      </c>
      <c r="K59" s="28">
        <f>시기외!K59*$G$3+K58*(1-$G$3)</f>
        <v>6.6177445289305374E-4</v>
      </c>
      <c r="L59" s="28">
        <f>외인!L59</f>
        <v>344863.81</v>
      </c>
      <c r="M59" s="28">
        <f>시기외!M59*$G$3+M58*(1-$G$3)</f>
        <v>1.7602626717028126E-3</v>
      </c>
      <c r="N59" s="28">
        <f>외인!N59</f>
        <v>271995.09000000003</v>
      </c>
      <c r="O59" s="28">
        <f>시기외!O59*$G$3+O58*(1-$G$3)</f>
        <v>-1.3510174176168601E-3</v>
      </c>
      <c r="P59" s="28">
        <f>외인!P59</f>
        <v>186223.82</v>
      </c>
      <c r="Q59" s="28">
        <f>시기외!Q59*$G$3+Q58*(1-$G$3)</f>
        <v>-1.5075771869533215E-3</v>
      </c>
      <c r="R59" s="28">
        <f>외인!R59</f>
        <v>136137.84</v>
      </c>
      <c r="S59" s="28">
        <f>시기외!S59*$G$3+S58*(1-$G$3)</f>
        <v>-2.3884215198575046E-3</v>
      </c>
      <c r="T59" s="28">
        <f>외인!T59</f>
        <v>8844.3700000000008</v>
      </c>
      <c r="U59" s="28">
        <f>시기외!U59*$G$3+U58*(1-$G$3)</f>
        <v>5.3148879861599429E-4</v>
      </c>
      <c r="V59" s="28">
        <f>외인!V59</f>
        <v>131906.76</v>
      </c>
      <c r="W59" s="28">
        <f>시기외!W59*$G$3+W58*(1-$G$3)</f>
        <v>2.243968204155507E-3</v>
      </c>
      <c r="X59" s="28">
        <f>외인!X59</f>
        <v>2908880.25</v>
      </c>
      <c r="Y59" s="28">
        <f>시기외!Y59*$G$3+Y58*(1-$G$3)</f>
        <v>3.1135000714558003E-5</v>
      </c>
      <c r="Z59" s="28">
        <f>외인!Z59</f>
        <v>43511.199999999997</v>
      </c>
      <c r="AA59" s="28">
        <f>시기외!AA59*$G$3+AA58*(1-$G$3)</f>
        <v>-5.730963372930361E-4</v>
      </c>
      <c r="AB59" s="28">
        <f>외인!AB59</f>
        <v>208285.2</v>
      </c>
      <c r="AC59" s="28">
        <f>시기외!AC59*$G$3+AC58*(1-$G$3)</f>
        <v>-3.3937353490990404E-4</v>
      </c>
      <c r="AD59" s="28">
        <f>외인!AD59</f>
        <v>20435.43</v>
      </c>
      <c r="AE59" s="28">
        <f>시기외!AE59*$G$3+AE58*(1-$G$3)</f>
        <v>-7.9339552502636485E-4</v>
      </c>
      <c r="AF59" s="28">
        <f>외인!AF59</f>
        <v>24854.43</v>
      </c>
      <c r="AG59" s="28">
        <f>시기외!AG59*$G$3+AG58*(1-$G$3)</f>
        <v>-3.6564455548569811E-4</v>
      </c>
      <c r="AH59" s="28">
        <f>외인!AH59</f>
        <v>224539.62</v>
      </c>
      <c r="AI59" s="28">
        <f>시기외!AI59*$G$3+AI58*(1-$G$3)</f>
        <v>-8.4082526870497018E-6</v>
      </c>
      <c r="AJ59" s="28">
        <f>외인!AJ59</f>
        <v>106535.59</v>
      </c>
      <c r="AK59" s="28">
        <f>시기외!AK59*$G$3+AK58*(1-$G$3)</f>
        <v>-3.3951092952860243E-3</v>
      </c>
      <c r="AL59" s="28">
        <f>외인!AL59</f>
        <v>99727.2</v>
      </c>
      <c r="AM59" s="28">
        <f>시기외!AM59*$G$3+AM58*(1-$G$3)</f>
        <v>-6.1499287811503248E-4</v>
      </c>
      <c r="AN59" s="28">
        <f>외인!AN59</f>
        <v>192338.39</v>
      </c>
      <c r="AO59" s="28">
        <f>시기외!AO59*$G$3+AO58*(1-$G$3)</f>
        <v>-1.5570653872100362E-3</v>
      </c>
      <c r="AP59" s="28">
        <f>외인!AP59</f>
        <v>209688.18</v>
      </c>
      <c r="AQ59" s="28">
        <f>시기외!AQ59*$G$3+AQ58*(1-$G$3)</f>
        <v>-5.2665412261176893E-4</v>
      </c>
      <c r="AR59" s="28">
        <f>외인!AR59</f>
        <v>25599.39</v>
      </c>
      <c r="AS59" s="28">
        <f>시기외!AS59*$G$3+AS58*(1-$G$3)</f>
        <v>5.1837090944957336E-4</v>
      </c>
      <c r="AT59" s="28">
        <f>외인!AT59</f>
        <v>88162.75</v>
      </c>
      <c r="AU59" s="28">
        <f>시기외!AU59*$G$3+AU58*(1-$G$3)</f>
        <v>9.2163279198441146E-4</v>
      </c>
      <c r="AV59" s="28">
        <f>외인!AV59</f>
        <v>49285.02</v>
      </c>
      <c r="AW59" s="28">
        <f>시기외!AW59*$G$3+AW58*(1-$G$3)</f>
        <v>2.1119212325118754E-4</v>
      </c>
      <c r="AX59" s="28">
        <f>외인!AX59</f>
        <v>76013.490000000005</v>
      </c>
      <c r="AY59" s="28">
        <f>시기외!AY59*$G$3+AY58*(1-$G$3)</f>
        <v>-2.5594864022622341E-3</v>
      </c>
      <c r="AZ59" s="28">
        <f>외인!AZ59</f>
        <v>3114461.3</v>
      </c>
      <c r="BA59" s="28">
        <f>시기외!BA59*$G$3+BA58*(1-$G$3)</f>
        <v>3.5428829954849536E-5</v>
      </c>
      <c r="BB59" s="28">
        <f>외인!BB59</f>
        <v>109620.64</v>
      </c>
      <c r="BC59" s="28">
        <f>시기외!BC59*$G$3+BC58*(1-$G$3)</f>
        <v>3.6090792946074373E-6</v>
      </c>
      <c r="BD59" s="28">
        <f>외인!BD59</f>
        <v>38372.51</v>
      </c>
      <c r="BE59" s="28">
        <f>시기외!BE59*$G$3+BE58*(1-$G$3)</f>
        <v>-1.9376375261207107E-3</v>
      </c>
      <c r="BF59" s="28">
        <f>외인!BF59</f>
        <v>0</v>
      </c>
      <c r="BG59" s="28" t="e">
        <f>시기외!BG59*$G$3+BG58*(1-$G$3)</f>
        <v>#DIV/0!</v>
      </c>
      <c r="BH59" s="28">
        <f>외인!BH59</f>
        <v>111074.29</v>
      </c>
      <c r="BI59" s="28">
        <f>시기외!BI59*$G$3+BI58*(1-$G$3)</f>
        <v>2.248068235083792E-3</v>
      </c>
      <c r="BJ59" s="28">
        <f>외인!BJ59</f>
        <v>142827.19</v>
      </c>
      <c r="BK59" s="28">
        <f>시기외!BK59*$G$3+BK58*(1-$G$3)</f>
        <v>6.9718273567783047E-4</v>
      </c>
      <c r="BL59" s="28">
        <f>외인!BL59</f>
        <v>48808.05</v>
      </c>
      <c r="BM59" s="28">
        <f>시기외!BM59*$G$3+BM58*(1-$G$3)</f>
        <v>-2.0654966600772671E-3</v>
      </c>
      <c r="BN59" s="28">
        <f>외인!BN59</f>
        <v>60768.95</v>
      </c>
      <c r="BO59" s="28">
        <f>시기외!BO59*$G$3+BO58*(1-$G$3)</f>
        <v>2.2255631694831877E-3</v>
      </c>
      <c r="BP59" s="28">
        <f>외인!BP59</f>
        <v>86098.75</v>
      </c>
      <c r="BQ59" s="28">
        <f>시기외!BQ59*$G$3+BQ58*(1-$G$3)</f>
        <v>-2.5324598095216831E-3</v>
      </c>
      <c r="BR59" s="28">
        <f>외인!BR59</f>
        <v>369216.06</v>
      </c>
      <c r="BS59" s="28">
        <f>시기외!BS59*$G$3+BS58*(1-$G$3)</f>
        <v>3.5458986715080449E-4</v>
      </c>
      <c r="BT59" s="28">
        <f>외인!BT59</f>
        <v>2953437.16</v>
      </c>
      <c r="BU59" s="28">
        <f>시기외!BU59*$G$3+BU58*(1-$G$3)</f>
        <v>3.7262838320051652E-5</v>
      </c>
      <c r="BV59" s="28">
        <f>외인!BV59</f>
        <v>476747.78</v>
      </c>
      <c r="BW59" s="28">
        <f>시기외!BW59*$G$3+BW58*(1-$G$3)</f>
        <v>-2.6260451773219918E-4</v>
      </c>
      <c r="BX59" s="28">
        <f>외인!BX59</f>
        <v>77751.240000000005</v>
      </c>
      <c r="BY59" s="28">
        <f>시기외!BY59*$G$3+BY58*(1-$G$3)</f>
        <v>-9.9447093594653762E-4</v>
      </c>
      <c r="BZ59" s="28">
        <f>외인!BZ59</f>
        <v>292065.59000000003</v>
      </c>
      <c r="CA59" s="28">
        <f>시기외!CA59*$G$3+CA58*(1-$G$3)</f>
        <v>-1.2377854972328661E-3</v>
      </c>
      <c r="CB59" s="28">
        <f>외인!CB59</f>
        <v>12669.28</v>
      </c>
      <c r="CC59" s="28">
        <f>시기외!CC59*$G$3+CC58*(1-$G$3)</f>
        <v>-2.6063424875762361E-3</v>
      </c>
      <c r="CD59" s="28">
        <f>외인!CD59</f>
        <v>28190.76</v>
      </c>
      <c r="CE59" s="28">
        <f>시기외!CE59*$G$3+CE58*(1-$G$3)</f>
        <v>-4.9246488002230842E-3</v>
      </c>
      <c r="CF59" s="28">
        <f>외인!CF59</f>
        <v>28871.15</v>
      </c>
      <c r="CG59" s="28">
        <f>시기외!CG59*$G$3+CG58*(1-$G$3)</f>
        <v>3.1833815890807884E-3</v>
      </c>
      <c r="CH59" s="28">
        <f>외인!CH59</f>
        <v>70466.2</v>
      </c>
      <c r="CI59" s="28">
        <f>시기외!CI59*$G$3+CI58*(1-$G$3)</f>
        <v>2.8805154650876044E-4</v>
      </c>
      <c r="CJ59" s="28">
        <f>외인!CJ59</f>
        <v>356473.27</v>
      </c>
      <c r="CK59" s="28">
        <f>시기외!CK59*$G$3+CK58*(1-$G$3)</f>
        <v>-1.3969946186292589E-3</v>
      </c>
      <c r="CL59" s="28">
        <f>외인!CL59</f>
        <v>238051.20000000001</v>
      </c>
      <c r="CM59" s="28">
        <f>시기외!CM59*$G$3+CM58*(1-$G$3)</f>
        <v>-4.0155988778609823E-4</v>
      </c>
      <c r="CN59" s="28">
        <f>외인!CN59</f>
        <v>134928.18</v>
      </c>
      <c r="CO59" s="28">
        <f>시기외!CO59*$G$3+CO58*(1-$G$3)</f>
        <v>-6.5195263607874449E-4</v>
      </c>
      <c r="CP59" s="28">
        <f>외인!CP59</f>
        <v>110168.74</v>
      </c>
      <c r="CQ59" s="28">
        <f>시기외!CQ59*$G$3+CQ58*(1-$G$3)</f>
        <v>8.7485466559431599E-6</v>
      </c>
      <c r="CR59" s="28">
        <f>외인!CR59</f>
        <v>170538.69</v>
      </c>
      <c r="CS59" s="28">
        <f>시기외!CS59*$G$3+CS58*(1-$G$3)</f>
        <v>-1.798791409308846E-3</v>
      </c>
      <c r="CT59" s="28">
        <f>외인!CT59</f>
        <v>175827.68</v>
      </c>
      <c r="CU59" s="28">
        <f>시기외!CU59*$G$3+CU58*(1-$G$3)</f>
        <v>6.4339429482405865E-4</v>
      </c>
      <c r="CV59" s="28">
        <f>외인!CV59</f>
        <v>2953437.16</v>
      </c>
      <c r="CW59" s="28">
        <f>시기외!CW59*$G$3+CW58*(1-$G$3)</f>
        <v>3.7262838320051652E-5</v>
      </c>
      <c r="CX59" s="28">
        <f>외인!CX59</f>
        <v>264608.08</v>
      </c>
      <c r="CY59" s="28">
        <f>시기외!CY59*$G$3+CY58*(1-$G$3)</f>
        <v>1.2460485875734075E-3</v>
      </c>
      <c r="CZ59" s="28">
        <f>외인!CZ59</f>
        <v>20066.66</v>
      </c>
      <c r="DA59" s="28">
        <f>시기외!DA59*$G$3+DA58*(1-$G$3)</f>
        <v>-1.0598735659597903E-3</v>
      </c>
      <c r="DB59" s="28">
        <f>외인!DB59</f>
        <v>38372.51</v>
      </c>
      <c r="DC59" s="28">
        <f>시기외!DC59*$G$3+DC58*(1-$G$3)</f>
        <v>-1.9376375261207107E-3</v>
      </c>
      <c r="DD59" s="28">
        <f>외인!DD59</f>
        <v>8844.3700000000008</v>
      </c>
      <c r="DE59" s="28">
        <f>시기외!DE59*$G$3+DE58*(1-$G$3)</f>
        <v>5.3148879861599429E-4</v>
      </c>
      <c r="DF59" s="28">
        <f>외인!DF59</f>
        <v>59166.09</v>
      </c>
      <c r="DG59" s="28">
        <f>시기외!DG59*$G$3+DG58*(1-$G$3)</f>
        <v>-1.0130726315164768E-3</v>
      </c>
      <c r="DH59" s="28">
        <f>외인!DH59</f>
        <v>19993.490000000002</v>
      </c>
      <c r="DI59" s="28">
        <f>시기외!DI59*$G$3+DI58*(1-$G$3)</f>
        <v>-6.5633788762887897E-3</v>
      </c>
      <c r="DJ59" s="28">
        <f>외인!DJ59</f>
        <v>743587.15</v>
      </c>
      <c r="DK59" s="28">
        <f>시기외!DK59*$G$3+DK58*(1-$G$3)</f>
        <v>4.6557375006437823E-4</v>
      </c>
      <c r="DL59" s="28">
        <f>외인!DL59</f>
        <v>110175.21</v>
      </c>
      <c r="DM59" s="28">
        <f>시기외!DM59*$G$3+DM58*(1-$G$3)</f>
        <v>-7.9097352539183089E-4</v>
      </c>
      <c r="DN59" s="28">
        <f>외인!DN59</f>
        <v>2953437.16</v>
      </c>
      <c r="DO59" s="28">
        <f>시기외!DO59*$G$3+DO58*(1-$G$3)</f>
        <v>3.7262838320051652E-5</v>
      </c>
      <c r="DP59" s="28">
        <f>외인!DP59</f>
        <v>78753.87</v>
      </c>
      <c r="DQ59" s="28">
        <f>시기외!DQ59*$G$3+DQ58*(1-$G$3)</f>
        <v>-1.4984534921938535E-3</v>
      </c>
      <c r="DR59" s="28">
        <f>외인!DR59</f>
        <v>46340.86</v>
      </c>
      <c r="DS59" s="28">
        <f>시기외!DS59*$G$3+DS58*(1-$G$3)</f>
        <v>5.3849676351861624E-4</v>
      </c>
      <c r="DT59" s="28">
        <f>외인!DT59</f>
        <v>136137.84</v>
      </c>
      <c r="DU59" s="28">
        <f>시기외!DU59*$G$3+DU58*(1-$G$3)</f>
        <v>-2.3884215198575046E-3</v>
      </c>
      <c r="DV59" s="28">
        <f>외인!DV59</f>
        <v>34132.53</v>
      </c>
      <c r="DW59" s="28">
        <f>시기외!DW59*$G$3+DW58*(1-$G$3)</f>
        <v>3.6884423348108126E-4</v>
      </c>
      <c r="DX59" s="28">
        <f>외인!DX59</f>
        <v>131906.76</v>
      </c>
      <c r="DY59" s="28">
        <f>시기외!DY59*$G$3+DY58*(1-$G$3)</f>
        <v>2.243968204155507E-3</v>
      </c>
      <c r="DZ59" s="28">
        <f>외인!DZ59</f>
        <v>8374.94</v>
      </c>
      <c r="EA59" s="28">
        <f>시기외!EA59*$G$3+EA58*(1-$G$3)</f>
        <v>-9.2232482999881087E-4</v>
      </c>
      <c r="EB59" s="28">
        <f>외인!EB59</f>
        <v>12089.7</v>
      </c>
      <c r="EC59" s="28">
        <f>시기외!EC59*$G$3+EC58*(1-$G$3)</f>
        <v>-2.0566611223574024E-3</v>
      </c>
      <c r="ED59" s="28">
        <f>외인!ED59</f>
        <v>11255.66</v>
      </c>
      <c r="EE59" s="28">
        <f>시기외!EE59*$G$3+EE58*(1-$G$3)</f>
        <v>-2.5887932678595339E-4</v>
      </c>
      <c r="EF59" s="28">
        <f>외인!EF59</f>
        <v>227412.68</v>
      </c>
      <c r="EG59" s="28">
        <f>시기외!EG59*$G$3+EG58*(1-$G$3)</f>
        <v>-1.422857322785472E-3</v>
      </c>
      <c r="EH59" s="28">
        <f>외인!EH59</f>
        <v>287342.69</v>
      </c>
      <c r="EI59" s="28">
        <f>시기외!EI59*$G$3+EI58*(1-$G$3)</f>
        <v>-5.3080195322134091E-6</v>
      </c>
      <c r="EJ59" s="28">
        <f>외인!EJ59</f>
        <v>104487.59</v>
      </c>
      <c r="EK59" s="28">
        <f>시기외!EK59*$G$3+EK58*(1-$G$3)</f>
        <v>3.774756545589492E-4</v>
      </c>
      <c r="EL59" s="28">
        <f>외인!EL59</f>
        <v>30740.17</v>
      </c>
      <c r="EM59" s="28">
        <f>시기외!EM59*$G$3+EM58*(1-$G$3)</f>
        <v>-4.5527524621618515E-3</v>
      </c>
      <c r="EN59" s="28">
        <f>외인!EN59</f>
        <v>46340.86</v>
      </c>
      <c r="EO59" s="28">
        <f>시기외!EO59*$G$3+EO58*(1-$G$3)</f>
        <v>5.3849676351861624E-4</v>
      </c>
      <c r="EP59" s="28">
        <f>외인!EP59</f>
        <v>163857.19</v>
      </c>
      <c r="EQ59" s="28">
        <f>시기외!EQ59*$G$3+EQ58*(1-$G$3)</f>
        <v>-7.3733127317992544E-4</v>
      </c>
      <c r="ER59" s="28">
        <f>외인!ER59</f>
        <v>13738.47</v>
      </c>
      <c r="ES59" s="28">
        <f>시기외!ES59*$G$3+ES58*(1-$G$3)</f>
        <v>-3.3484850212856395E-3</v>
      </c>
      <c r="ET59" s="28">
        <f>외인!ET59</f>
        <v>209688.18</v>
      </c>
      <c r="EU59" s="28">
        <f>시기외!EU59*$G$3+EU58*(1-$G$3)</f>
        <v>-5.2665412261176893E-4</v>
      </c>
      <c r="EV59" s="28">
        <f>외인!EV59</f>
        <v>43511.199999999997</v>
      </c>
      <c r="EW59" s="28">
        <f>시기외!EW59*$G$3+EW58*(1-$G$3)</f>
        <v>-5.730963372930361E-4</v>
      </c>
      <c r="EX59" s="28">
        <f>외인!EX59</f>
        <v>66657.539999999994</v>
      </c>
      <c r="EY59" s="28">
        <f>시기외!EY59*$G$3+EY58*(1-$G$3)</f>
        <v>4.3450052996406942E-4</v>
      </c>
    </row>
    <row r="60" spans="1:155">
      <c r="A60" s="27">
        <f>외인!A60</f>
        <v>46153</v>
      </c>
      <c r="B60" s="28">
        <f>외인!B60</f>
        <v>6216556.2000000002</v>
      </c>
      <c r="C60" s="28">
        <f>시기외!C60*$G$3+C59*(1-$G$3)</f>
        <v>-1.9529394350435567E-4</v>
      </c>
      <c r="D60" s="28">
        <f>외인!D60</f>
        <v>673596.67</v>
      </c>
      <c r="E60" s="28">
        <f>시기외!E60*$G$3+E59*(1-$G$3)</f>
        <v>-3.9459488599840069E-4</v>
      </c>
      <c r="F60" s="28">
        <f>외인!F60</f>
        <v>2584811.88</v>
      </c>
      <c r="G60" s="28">
        <f>시기외!G60*$G$3+G59*(1-$G$3)</f>
        <v>-3.1140561576684144E-4</v>
      </c>
      <c r="H60" s="28">
        <f>외인!H60</f>
        <v>364674.63</v>
      </c>
      <c r="I60" s="28">
        <f>시기외!I60*$G$3+I59*(1-$G$3)</f>
        <v>1.5104494806200955E-3</v>
      </c>
      <c r="J60" s="28">
        <f>외인!J60</f>
        <v>45396.52</v>
      </c>
      <c r="K60" s="28">
        <f>시기외!K60*$G$3+K59*(1-$G$3)</f>
        <v>5.2849248393702477E-4</v>
      </c>
      <c r="L60" s="28">
        <f>외인!L60</f>
        <v>337530.38</v>
      </c>
      <c r="M60" s="28">
        <f>시기외!M60*$G$3+M59*(1-$G$3)</f>
        <v>1.6918173368343403E-3</v>
      </c>
      <c r="N60" s="28">
        <f>외인!N60</f>
        <v>287391.03999999998</v>
      </c>
      <c r="O60" s="28">
        <f>시기외!O60*$G$3+O59*(1-$G$3)</f>
        <v>-1.0363963301471407E-3</v>
      </c>
      <c r="P60" s="28">
        <f>외인!P60</f>
        <v>182561.6</v>
      </c>
      <c r="Q60" s="28">
        <f>시기외!Q60*$G$3+Q59*(1-$G$3)</f>
        <v>-1.6397839260713536E-3</v>
      </c>
      <c r="R60" s="28">
        <f>외인!R60</f>
        <v>135962.22</v>
      </c>
      <c r="S60" s="28">
        <f>시기외!S60*$G$3+S59*(1-$G$3)</f>
        <v>-2.3560241256425961E-3</v>
      </c>
      <c r="T60" s="28">
        <f>외인!T60</f>
        <v>8763.24</v>
      </c>
      <c r="U60" s="28">
        <f>시기외!U60*$G$3+U59*(1-$G$3)</f>
        <v>4.8087700984597207E-4</v>
      </c>
      <c r="V60" s="28">
        <f>외인!V60</f>
        <v>135758.59</v>
      </c>
      <c r="W60" s="28">
        <f>시기외!W60*$G$3+W59*(1-$G$3)</f>
        <v>2.1832515172226195E-3</v>
      </c>
      <c r="X60" s="28">
        <f>외인!X60</f>
        <v>3151662.37</v>
      </c>
      <c r="Y60" s="28">
        <f>시기외!Y60*$G$3+Y59*(1-$G$3)</f>
        <v>-4.9905523661671186E-5</v>
      </c>
      <c r="Z60" s="28">
        <f>외인!Z60</f>
        <v>43380.98</v>
      </c>
      <c r="AA60" s="28">
        <f>시기외!AA60*$G$3+AA59*(1-$G$3)</f>
        <v>-5.0738827686487673E-4</v>
      </c>
      <c r="AB60" s="28">
        <f>외인!AB60</f>
        <v>205936.34</v>
      </c>
      <c r="AC60" s="28">
        <f>시기외!AC60*$G$3+AC59*(1-$G$3)</f>
        <v>-3.8422761774885576E-4</v>
      </c>
      <c r="AD60" s="28">
        <f>외인!AD60</f>
        <v>19675.150000000001</v>
      </c>
      <c r="AE60" s="28">
        <f>시기외!AE60*$G$3+AE59*(1-$G$3)</f>
        <v>-5.9227634314343704E-4</v>
      </c>
      <c r="AF60" s="28">
        <f>외인!AF60</f>
        <v>24238.54</v>
      </c>
      <c r="AG60" s="28">
        <f>시기외!AG60*$G$3+AG59*(1-$G$3)</f>
        <v>-3.6395550929628761E-4</v>
      </c>
      <c r="AH60" s="28">
        <f>외인!AH60</f>
        <v>232711.58</v>
      </c>
      <c r="AI60" s="28">
        <f>시기외!AI60*$G$3+AI59*(1-$G$3)</f>
        <v>-1.2714474066457342E-4</v>
      </c>
      <c r="AJ60" s="28">
        <f>외인!AJ60</f>
        <v>105327.73</v>
      </c>
      <c r="AK60" s="28">
        <f>시기외!AK60*$G$3+AK59*(1-$G$3)</f>
        <v>-3.5412639371239325E-3</v>
      </c>
      <c r="AL60" s="28">
        <f>외인!AL60</f>
        <v>104122.37</v>
      </c>
      <c r="AM60" s="28">
        <f>시기외!AM60*$G$3+AM59*(1-$G$3)</f>
        <v>-4.9511646730934203E-4</v>
      </c>
      <c r="AN60" s="28">
        <f>외인!AN60</f>
        <v>202999.77</v>
      </c>
      <c r="AO60" s="28">
        <f>시기외!AO60*$G$3+AO59*(1-$G$3)</f>
        <v>-1.1770963686796947E-3</v>
      </c>
      <c r="AP60" s="28">
        <f>외인!AP60</f>
        <v>205372.9</v>
      </c>
      <c r="AQ60" s="28">
        <f>시기외!AQ60*$G$3+AQ59*(1-$G$3)</f>
        <v>-6.6312115784820252E-4</v>
      </c>
      <c r="AR60" s="28">
        <f>외인!AR60</f>
        <v>24668.01</v>
      </c>
      <c r="AS60" s="28">
        <f>시기외!AS60*$G$3+AS59*(1-$G$3)</f>
        <v>4.7456795325918097E-4</v>
      </c>
      <c r="AT60" s="28">
        <f>외인!AT60</f>
        <v>88338.84</v>
      </c>
      <c r="AU60" s="28">
        <f>시기외!AU60*$G$3+AU59*(1-$G$3)</f>
        <v>9.8018178629711477E-4</v>
      </c>
      <c r="AV60" s="28">
        <f>외인!AV60</f>
        <v>48285.75</v>
      </c>
      <c r="AW60" s="28">
        <f>시기외!AW60*$G$3+AW59*(1-$G$3)</f>
        <v>1.0727745313395752E-4</v>
      </c>
      <c r="AX60" s="28">
        <f>외인!AX60</f>
        <v>74464.679999999993</v>
      </c>
      <c r="AY60" s="28">
        <f>시기외!AY60*$G$3+AY59*(1-$G$3)</f>
        <v>-2.6549715559506986E-3</v>
      </c>
      <c r="AZ60" s="28">
        <f>외인!AZ60</f>
        <v>3359021.33</v>
      </c>
      <c r="BA60" s="28">
        <f>시기외!BA60*$G$3+BA59*(1-$G$3)</f>
        <v>-5.2652738236462118E-5</v>
      </c>
      <c r="BB60" s="28">
        <f>외인!BB60</f>
        <v>110208.74</v>
      </c>
      <c r="BC60" s="28">
        <f>시기외!BC60*$G$3+BC59*(1-$G$3)</f>
        <v>1.8437672621658969E-5</v>
      </c>
      <c r="BD60" s="28">
        <f>외인!BD60</f>
        <v>37623.5</v>
      </c>
      <c r="BE60" s="28">
        <f>시기외!BE60*$G$3+BE59*(1-$G$3)</f>
        <v>-2.03958187736296E-3</v>
      </c>
      <c r="BF60" s="28">
        <f>외인!BF60</f>
        <v>0</v>
      </c>
      <c r="BG60" s="28" t="e">
        <f>시기외!BG60*$G$3+BG59*(1-$G$3)</f>
        <v>#DIV/0!</v>
      </c>
      <c r="BH60" s="28">
        <f>외인!BH60</f>
        <v>110288.69</v>
      </c>
      <c r="BI60" s="28">
        <f>시기외!BI60*$G$3+BI59*(1-$G$3)</f>
        <v>1.9043799931058665E-3</v>
      </c>
      <c r="BJ60" s="28">
        <f>외인!BJ60</f>
        <v>139439.72</v>
      </c>
      <c r="BK60" s="28">
        <f>시기외!BK60*$G$3+BK59*(1-$G$3)</f>
        <v>6.4747323452312442E-4</v>
      </c>
      <c r="BL60" s="28">
        <f>외인!BL60</f>
        <v>48216.17</v>
      </c>
      <c r="BM60" s="28">
        <f>시기외!BM60*$G$3+BM59*(1-$G$3)</f>
        <v>-2.0313751147660883E-3</v>
      </c>
      <c r="BN60" s="28">
        <f>외인!BN60</f>
        <v>59396.49</v>
      </c>
      <c r="BO60" s="28">
        <f>시기외!BO60*$G$3+BO59*(1-$G$3)</f>
        <v>2.2532856699073131E-3</v>
      </c>
      <c r="BP60" s="28">
        <f>외인!BP60</f>
        <v>84101.18</v>
      </c>
      <c r="BQ60" s="28">
        <f>시기외!BQ60*$G$3+BQ59*(1-$G$3)</f>
        <v>-2.6036413903505629E-3</v>
      </c>
      <c r="BR60" s="28">
        <f>외인!BR60</f>
        <v>366434.84</v>
      </c>
      <c r="BS60" s="28">
        <f>시기외!BS60*$G$3+BS59*(1-$G$3)</f>
        <v>2.5474611801485562E-4</v>
      </c>
      <c r="BT60" s="28">
        <f>외인!BT60</f>
        <v>3196688.53</v>
      </c>
      <c r="BU60" s="28">
        <f>시기외!BU60*$G$3+BU59*(1-$G$3)</f>
        <v>-4.4807453984335537E-5</v>
      </c>
      <c r="BV60" s="28">
        <f>외인!BV60</f>
        <v>492603.83</v>
      </c>
      <c r="BW60" s="28">
        <f>시기외!BW60*$G$3+BW59*(1-$G$3)</f>
        <v>-3.6364883049345455E-4</v>
      </c>
      <c r="BX60" s="28">
        <f>외인!BX60</f>
        <v>76158.41</v>
      </c>
      <c r="BY60" s="28">
        <f>시기외!BY60*$G$3+BY59*(1-$G$3)</f>
        <v>-9.5124979039060316E-4</v>
      </c>
      <c r="BZ60" s="28">
        <f>외인!BZ60</f>
        <v>307122.15000000002</v>
      </c>
      <c r="CA60" s="28">
        <f>시기외!CA60*$G$3+CA59*(1-$G$3)</f>
        <v>-9.4598668926576068E-4</v>
      </c>
      <c r="CB60" s="28">
        <f>외인!CB60</f>
        <v>12257.34</v>
      </c>
      <c r="CC60" s="28">
        <f>시기외!CC60*$G$3+CC59*(1-$G$3)</f>
        <v>-2.8882184838324009E-3</v>
      </c>
      <c r="CD60" s="28">
        <f>외인!CD60</f>
        <v>27508.83</v>
      </c>
      <c r="CE60" s="28">
        <f>시기외!CE60*$G$3+CE59*(1-$G$3)</f>
        <v>-5.2365989344431768E-3</v>
      </c>
      <c r="CF60" s="28">
        <f>외인!CF60</f>
        <v>28936.13</v>
      </c>
      <c r="CG60" s="28">
        <f>시기외!CG60*$G$3+CG59*(1-$G$3)</f>
        <v>3.2129364806676285E-3</v>
      </c>
      <c r="CH60" s="28">
        <f>외인!CH60</f>
        <v>69378.070000000007</v>
      </c>
      <c r="CI60" s="28">
        <f>시기외!CI60*$G$3+CI59*(1-$G$3)</f>
        <v>2.1356492841396584E-4</v>
      </c>
      <c r="CJ60" s="28">
        <f>외인!CJ60</f>
        <v>351042.74</v>
      </c>
      <c r="CK60" s="28">
        <f>시기외!CK60*$G$3+CK59*(1-$G$3)</f>
        <v>-1.4403121637428548E-3</v>
      </c>
      <c r="CL60" s="28">
        <f>외인!CL60</f>
        <v>235750.08</v>
      </c>
      <c r="CM60" s="28">
        <f>시기외!CM60*$G$3+CM59*(1-$G$3)</f>
        <v>-4.3994712563894591E-4</v>
      </c>
      <c r="CN60" s="28">
        <f>외인!CN60</f>
        <v>134023.24</v>
      </c>
      <c r="CO60" s="28">
        <f>시기외!CO60*$G$3+CO59*(1-$G$3)</f>
        <v>-6.0531240848957343E-4</v>
      </c>
      <c r="CP60" s="28">
        <f>외인!CP60</f>
        <v>110741.07</v>
      </c>
      <c r="CQ60" s="28">
        <f>시기외!CQ60*$G$3+CQ59*(1-$G$3)</f>
        <v>2.3685744105129291E-5</v>
      </c>
      <c r="CR60" s="28">
        <f>외인!CR60</f>
        <v>170629.3</v>
      </c>
      <c r="CS60" s="28">
        <f>시기외!CS60*$G$3+CS59*(1-$G$3)</f>
        <v>-1.8062598331065904E-3</v>
      </c>
      <c r="CT60" s="28">
        <f>외인!CT60</f>
        <v>177828.15</v>
      </c>
      <c r="CU60" s="28">
        <f>시기외!CU60*$G$3+CU59*(1-$G$3)</f>
        <v>6.3073804040751397E-4</v>
      </c>
      <c r="CV60" s="28">
        <f>외인!CV60</f>
        <v>3196688.53</v>
      </c>
      <c r="CW60" s="28">
        <f>시기외!CW60*$G$3+CW59*(1-$G$3)</f>
        <v>-4.4807453984335537E-5</v>
      </c>
      <c r="CX60" s="28">
        <f>외인!CX60</f>
        <v>261699.76</v>
      </c>
      <c r="CY60" s="28">
        <f>시기외!CY60*$G$3+CY59*(1-$G$3)</f>
        <v>1.2249244038859354E-3</v>
      </c>
      <c r="CZ60" s="28">
        <f>외인!CZ60</f>
        <v>20006.759999999998</v>
      </c>
      <c r="DA60" s="28">
        <f>시기외!DA60*$G$3+DA59*(1-$G$3)</f>
        <v>-1.1831110373814807E-3</v>
      </c>
      <c r="DB60" s="28">
        <f>외인!DB60</f>
        <v>37623.5</v>
      </c>
      <c r="DC60" s="28">
        <f>시기외!DC60*$G$3+DC59*(1-$G$3)</f>
        <v>-2.03958187736296E-3</v>
      </c>
      <c r="DD60" s="28">
        <f>외인!DD60</f>
        <v>8763.24</v>
      </c>
      <c r="DE60" s="28">
        <f>시기외!DE60*$G$3+DE59*(1-$G$3)</f>
        <v>4.8087700984597207E-4</v>
      </c>
      <c r="DF60" s="28">
        <f>외인!DF60</f>
        <v>57936</v>
      </c>
      <c r="DG60" s="28">
        <f>시기외!DG60*$G$3+DG59*(1-$G$3)</f>
        <v>-9.2720089568084382E-4</v>
      </c>
      <c r="DH60" s="28">
        <f>외인!DH60</f>
        <v>19481.259999999998</v>
      </c>
      <c r="DI60" s="28">
        <f>시기외!DI60*$G$3+DI59*(1-$G$3)</f>
        <v>-6.9488855770399134E-3</v>
      </c>
      <c r="DJ60" s="28">
        <f>외인!DJ60</f>
        <v>741358.82</v>
      </c>
      <c r="DK60" s="28">
        <f>시기외!DK60*$G$3+DK59*(1-$G$3)</f>
        <v>3.5849937307698692E-4</v>
      </c>
      <c r="DL60" s="28">
        <f>외인!DL60</f>
        <v>109451.98</v>
      </c>
      <c r="DM60" s="28">
        <f>시기외!DM60*$G$3+DM59*(1-$G$3)</f>
        <v>-7.248165789718263E-4</v>
      </c>
      <c r="DN60" s="28">
        <f>외인!DN60</f>
        <v>3196688.53</v>
      </c>
      <c r="DO60" s="28">
        <f>시기외!DO60*$G$3+DO59*(1-$G$3)</f>
        <v>-4.4807453984335537E-5</v>
      </c>
      <c r="DP60" s="28">
        <f>외인!DP60</f>
        <v>78426.44</v>
      </c>
      <c r="DQ60" s="28">
        <f>시기외!DQ60*$G$3+DQ59*(1-$G$3)</f>
        <v>-1.4494825046711349E-3</v>
      </c>
      <c r="DR60" s="28">
        <f>외인!DR60</f>
        <v>46472.51</v>
      </c>
      <c r="DS60" s="28">
        <f>시기외!DS60*$G$3+DS59*(1-$G$3)</f>
        <v>4.2135017477489949E-4</v>
      </c>
      <c r="DT60" s="28">
        <f>외인!DT60</f>
        <v>135962.22</v>
      </c>
      <c r="DU60" s="28">
        <f>시기외!DU60*$G$3+DU59*(1-$G$3)</f>
        <v>-2.3560241256425961E-3</v>
      </c>
      <c r="DV60" s="28">
        <f>외인!DV60</f>
        <v>34407.449999999997</v>
      </c>
      <c r="DW60" s="28">
        <f>시기외!DW60*$G$3+DW59*(1-$G$3)</f>
        <v>2.16506446770508E-4</v>
      </c>
      <c r="DX60" s="28">
        <f>외인!DX60</f>
        <v>135758.59</v>
      </c>
      <c r="DY60" s="28">
        <f>시기외!DY60*$G$3+DY59*(1-$G$3)</f>
        <v>2.1832515172226195E-3</v>
      </c>
      <c r="DZ60" s="28">
        <f>외인!DZ60</f>
        <v>8211.1</v>
      </c>
      <c r="EA60" s="28">
        <f>시기외!EA60*$G$3+EA59*(1-$G$3)</f>
        <v>-8.2576807857692584E-4</v>
      </c>
      <c r="EB60" s="28">
        <f>외인!EB60</f>
        <v>11773.74</v>
      </c>
      <c r="EC60" s="28">
        <f>시기외!EC60*$G$3+EC59*(1-$G$3)</f>
        <v>-2.3516390212412006E-3</v>
      </c>
      <c r="ED60" s="28">
        <f>외인!ED60</f>
        <v>11172.51</v>
      </c>
      <c r="EE60" s="28">
        <f>시기외!EE60*$G$3+EE59*(1-$G$3)</f>
        <v>-2.4527230537682918E-4</v>
      </c>
      <c r="EF60" s="28">
        <f>외인!EF60</f>
        <v>222638.48</v>
      </c>
      <c r="EG60" s="28">
        <f>시기외!EG60*$G$3+EG59*(1-$G$3)</f>
        <v>-1.4967779271322914E-3</v>
      </c>
      <c r="EH60" s="28">
        <f>외인!EH60</f>
        <v>302579.61</v>
      </c>
      <c r="EI60" s="28">
        <f>시기외!EI60*$G$3+EI59*(1-$G$3)</f>
        <v>-9.8791565655538207E-5</v>
      </c>
      <c r="EJ60" s="28">
        <f>외인!EJ60</f>
        <v>103578.68</v>
      </c>
      <c r="EK60" s="28">
        <f>시기외!EK60*$G$3+EK59*(1-$G$3)</f>
        <v>3.2230311788594967E-4</v>
      </c>
      <c r="EL60" s="28">
        <f>외인!EL60</f>
        <v>30008.99</v>
      </c>
      <c r="EM60" s="28">
        <f>시기외!EM60*$G$3+EM59*(1-$G$3)</f>
        <v>-4.8349308579877775E-3</v>
      </c>
      <c r="EN60" s="28">
        <f>외인!EN60</f>
        <v>46472.51</v>
      </c>
      <c r="EO60" s="28">
        <f>시기외!EO60*$G$3+EO59*(1-$G$3)</f>
        <v>4.2135017477489949E-4</v>
      </c>
      <c r="EP60" s="28">
        <f>외인!EP60</f>
        <v>165166.89000000001</v>
      </c>
      <c r="EQ60" s="28">
        <f>시기외!EQ60*$G$3+EQ59*(1-$G$3)</f>
        <v>-8.428484695359224E-4</v>
      </c>
      <c r="ER60" s="28">
        <f>외인!ER60</f>
        <v>13963.57</v>
      </c>
      <c r="ES60" s="28">
        <f>시기외!ES60*$G$3+ES59*(1-$G$3)</f>
        <v>-2.9279897479174257E-3</v>
      </c>
      <c r="ET60" s="28">
        <f>외인!ET60</f>
        <v>205372.9</v>
      </c>
      <c r="EU60" s="28">
        <f>시기외!EU60*$G$3+EU59*(1-$G$3)</f>
        <v>-6.6312115784820252E-4</v>
      </c>
      <c r="EV60" s="28">
        <f>외인!EV60</f>
        <v>43380.98</v>
      </c>
      <c r="EW60" s="28">
        <f>시기외!EW60*$G$3+EW59*(1-$G$3)</f>
        <v>-5.0738827686487673E-4</v>
      </c>
      <c r="EX60" s="28">
        <f>외인!EX60</f>
        <v>67360.09</v>
      </c>
      <c r="EY60" s="28">
        <f>시기외!EY60*$G$3+EY59*(1-$G$3)</f>
        <v>4.1297113715460434E-4</v>
      </c>
    </row>
    <row r="61" spans="1:155">
      <c r="A61" s="27">
        <f>외인!A61</f>
        <v>46154</v>
      </c>
      <c r="B61" s="28">
        <f>외인!B61</f>
        <v>6074344.5199999996</v>
      </c>
      <c r="C61" s="28">
        <f>시기외!C61*$G$3+C60*(1-$G$3)</f>
        <v>-4.0903293056738713E-4</v>
      </c>
      <c r="D61" s="28">
        <f>외인!D61</f>
        <v>658814.05000000005</v>
      </c>
      <c r="E61" s="28">
        <f>시기외!E61*$G$3+E60*(1-$G$3)</f>
        <v>-3.4979781859525077E-4</v>
      </c>
      <c r="F61" s="28">
        <f>외인!F61</f>
        <v>2530521.92</v>
      </c>
      <c r="G61" s="28">
        <f>시기외!G61*$G$3+G60*(1-$G$3)</f>
        <v>-4.947401056846195E-4</v>
      </c>
      <c r="H61" s="28">
        <f>외인!H61</f>
        <v>342374.74</v>
      </c>
      <c r="I61" s="28">
        <f>시기외!I61*$G$3+I60*(1-$G$3)</f>
        <v>1.3273320106696653E-3</v>
      </c>
      <c r="J61" s="28">
        <f>외인!J61</f>
        <v>44265.54</v>
      </c>
      <c r="K61" s="28">
        <f>시기외!K61*$G$3+K60*(1-$G$3)</f>
        <v>3.8231405595626292E-4</v>
      </c>
      <c r="L61" s="28">
        <f>외인!L61</f>
        <v>316313.06</v>
      </c>
      <c r="M61" s="28">
        <f>시기외!M61*$G$3+M60*(1-$G$3)</f>
        <v>1.5076247761419022E-3</v>
      </c>
      <c r="N61" s="28">
        <f>외인!N61</f>
        <v>282889.59999999998</v>
      </c>
      <c r="O61" s="28">
        <f>시기외!O61*$G$3+O60*(1-$G$3)</f>
        <v>-9.1549698931364491E-4</v>
      </c>
      <c r="P61" s="28">
        <f>외인!P61</f>
        <v>184773.7</v>
      </c>
      <c r="Q61" s="28">
        <f>시기외!Q61*$G$3+Q60*(1-$G$3)</f>
        <v>-1.6116778966235078E-3</v>
      </c>
      <c r="R61" s="28">
        <f>외인!R61</f>
        <v>133685.28</v>
      </c>
      <c r="S61" s="28">
        <f>시기외!S61*$G$3+S60*(1-$G$3)</f>
        <v>-2.2649834671628938E-3</v>
      </c>
      <c r="T61" s="28">
        <f>외인!T61</f>
        <v>8692.64</v>
      </c>
      <c r="U61" s="28">
        <f>시기외!U61*$G$3+U60*(1-$G$3)</f>
        <v>4.639185106774333E-4</v>
      </c>
      <c r="V61" s="28">
        <f>외인!V61</f>
        <v>128586.23</v>
      </c>
      <c r="W61" s="28">
        <f>시기외!W61*$G$3+W60*(1-$G$3)</f>
        <v>2.0732022462413018E-3</v>
      </c>
      <c r="X61" s="28">
        <f>외인!X61</f>
        <v>3073404.52</v>
      </c>
      <c r="Y61" s="28">
        <f>시기외!Y61*$G$3+Y60*(1-$G$3)</f>
        <v>-3.9273345023461064E-4</v>
      </c>
      <c r="Z61" s="28">
        <f>외인!Z61</f>
        <v>43264.1</v>
      </c>
      <c r="AA61" s="28">
        <f>시기외!AA61*$G$3+AA60*(1-$G$3)</f>
        <v>-4.3061314006021998E-4</v>
      </c>
      <c r="AB61" s="28">
        <f>외인!AB61</f>
        <v>201742.92</v>
      </c>
      <c r="AC61" s="28">
        <f>시기외!AC61*$G$3+AC60*(1-$G$3)</f>
        <v>-3.8682894762569696E-4</v>
      </c>
      <c r="AD61" s="28">
        <f>외인!AD61</f>
        <v>19194.990000000002</v>
      </c>
      <c r="AE61" s="28">
        <f>시기외!AE61*$G$3+AE60*(1-$G$3)</f>
        <v>-3.7818213501982097E-4</v>
      </c>
      <c r="AF61" s="28">
        <f>외인!AF61</f>
        <v>23976.83</v>
      </c>
      <c r="AG61" s="28">
        <f>시기외!AG61*$G$3+AG60*(1-$G$3)</f>
        <v>-3.5744768525684025E-4</v>
      </c>
      <c r="AH61" s="28">
        <f>외인!AH61</f>
        <v>227880.69</v>
      </c>
      <c r="AI61" s="28">
        <f>시기외!AI61*$G$3+AI60*(1-$G$3)</f>
        <v>-2.7438103698082354E-4</v>
      </c>
      <c r="AJ61" s="28">
        <f>외인!AJ61</f>
        <v>102389.36</v>
      </c>
      <c r="AK61" s="28">
        <f>시기외!AK61*$G$3+AK60*(1-$G$3)</f>
        <v>-3.5996556032594387E-3</v>
      </c>
      <c r="AL61" s="28">
        <f>외인!AL61</f>
        <v>102008.95</v>
      </c>
      <c r="AM61" s="28">
        <f>시기외!AM61*$G$3+AM60*(1-$G$3)</f>
        <v>-6.1846344308546153E-4</v>
      </c>
      <c r="AN61" s="28">
        <f>외인!AN61</f>
        <v>200499.04</v>
      </c>
      <c r="AO61" s="28">
        <f>시기외!AO61*$G$3+AO60*(1-$G$3)</f>
        <v>-9.5015275249902393E-4</v>
      </c>
      <c r="AP61" s="28">
        <f>외인!AP61</f>
        <v>199023.28</v>
      </c>
      <c r="AQ61" s="28">
        <f>시기외!AQ61*$G$3+AQ60*(1-$G$3)</f>
        <v>-7.0644140256852347E-4</v>
      </c>
      <c r="AR61" s="28">
        <f>외인!AR61</f>
        <v>23975.22</v>
      </c>
      <c r="AS61" s="28">
        <f>시기외!AS61*$G$3+AS60*(1-$G$3)</f>
        <v>4.9332846211315733E-4</v>
      </c>
      <c r="AT61" s="28">
        <f>외인!AT61</f>
        <v>92066.03</v>
      </c>
      <c r="AU61" s="28">
        <f>시기외!AU61*$G$3+AU60*(1-$G$3)</f>
        <v>1.1681777393766327E-3</v>
      </c>
      <c r="AV61" s="28">
        <f>외인!AV61</f>
        <v>47664.69</v>
      </c>
      <c r="AW61" s="28">
        <f>시기외!AW61*$G$3+AW60*(1-$G$3)</f>
        <v>5.1761014899654652E-5</v>
      </c>
      <c r="AX61" s="28">
        <f>외인!AX61</f>
        <v>71030.77</v>
      </c>
      <c r="AY61" s="28">
        <f>시기외!AY61*$G$3+AY60*(1-$G$3)</f>
        <v>-2.6357574792518091E-3</v>
      </c>
      <c r="AZ61" s="28">
        <f>외인!AZ61</f>
        <v>3280370.35</v>
      </c>
      <c r="BA61" s="28">
        <f>시기외!BA61*$G$3+BA60*(1-$G$3)</f>
        <v>-3.7889795915461121E-4</v>
      </c>
      <c r="BB61" s="28">
        <f>외인!BB61</f>
        <v>110100.7</v>
      </c>
      <c r="BC61" s="28">
        <f>시기외!BC61*$G$3+BC60*(1-$G$3)</f>
        <v>4.0323360728923003E-5</v>
      </c>
      <c r="BD61" s="28">
        <f>외인!BD61</f>
        <v>36047.32</v>
      </c>
      <c r="BE61" s="28">
        <f>시기외!BE61*$G$3+BE60*(1-$G$3)</f>
        <v>-2.2359873745661971E-3</v>
      </c>
      <c r="BF61" s="28">
        <f>외인!BF61</f>
        <v>0</v>
      </c>
      <c r="BG61" s="28" t="e">
        <f>시기외!BG61*$G$3+BG60*(1-$G$3)</f>
        <v>#DIV/0!</v>
      </c>
      <c r="BH61" s="28">
        <f>외인!BH61</f>
        <v>107009.82</v>
      </c>
      <c r="BI61" s="28">
        <f>시기외!BI61*$G$3+BI60*(1-$G$3)</f>
        <v>1.6305197960636108E-3</v>
      </c>
      <c r="BJ61" s="28">
        <f>외인!BJ61</f>
        <v>131995.26</v>
      </c>
      <c r="BK61" s="28">
        <f>시기외!BK61*$G$3+BK60*(1-$G$3)</f>
        <v>4.6874998287621441E-4</v>
      </c>
      <c r="BL61" s="28">
        <f>외인!BL61</f>
        <v>47483.19</v>
      </c>
      <c r="BM61" s="28">
        <f>시기외!BM61*$G$3+BM60*(1-$G$3)</f>
        <v>-2.026045867314267E-3</v>
      </c>
      <c r="BN61" s="28">
        <f>외인!BN61</f>
        <v>56105.31</v>
      </c>
      <c r="BO61" s="28">
        <f>시기외!BO61*$G$3+BO60*(1-$G$3)</f>
        <v>2.1549107586731472E-3</v>
      </c>
      <c r="BP61" s="28">
        <f>외인!BP61</f>
        <v>79747.64</v>
      </c>
      <c r="BQ61" s="28">
        <f>시기외!BQ61*$G$3+BQ60*(1-$G$3)</f>
        <v>-2.5538786208360031E-3</v>
      </c>
      <c r="BR61" s="28">
        <f>외인!BR61</f>
        <v>357617.73</v>
      </c>
      <c r="BS61" s="28">
        <f>시기외!BS61*$G$3+BS60*(1-$G$3)</f>
        <v>2.2728212870181752E-4</v>
      </c>
      <c r="BT61" s="28">
        <f>외인!BT61</f>
        <v>3116188.31</v>
      </c>
      <c r="BU61" s="28">
        <f>시기외!BU61*$G$3+BU60*(1-$G$3)</f>
        <v>-3.8676110363617571E-4</v>
      </c>
      <c r="BV61" s="28">
        <f>외인!BV61</f>
        <v>477195.8</v>
      </c>
      <c r="BW61" s="28">
        <f>시기외!BW61*$G$3+BW60*(1-$G$3)</f>
        <v>-4.9574435612598916E-4</v>
      </c>
      <c r="BX61" s="28">
        <f>외인!BX61</f>
        <v>76349.31</v>
      </c>
      <c r="BY61" s="28">
        <f>시기외!BY61*$G$3+BY60*(1-$G$3)</f>
        <v>-8.453939596102972E-4</v>
      </c>
      <c r="BZ61" s="28">
        <f>외인!BZ61</f>
        <v>302507.99</v>
      </c>
      <c r="CA61" s="28">
        <f>시기외!CA61*$G$3+CA60*(1-$G$3)</f>
        <v>-8.3725407745226406E-4</v>
      </c>
      <c r="CB61" s="28">
        <f>외인!CB61</f>
        <v>11928.06</v>
      </c>
      <c r="CC61" s="28">
        <f>시기외!CC61*$G$3+CC60*(1-$G$3)</f>
        <v>-3.1288534151328192E-3</v>
      </c>
      <c r="CD61" s="28">
        <f>외인!CD61</f>
        <v>26827.39</v>
      </c>
      <c r="CE61" s="28">
        <f>시기외!CE61*$G$3+CE60*(1-$G$3)</f>
        <v>-5.371137272043248E-3</v>
      </c>
      <c r="CF61" s="28">
        <f>외인!CF61</f>
        <v>28683.97</v>
      </c>
      <c r="CG61" s="28">
        <f>시기외!CG61*$G$3+CG60*(1-$G$3)</f>
        <v>3.3077377242855129E-3</v>
      </c>
      <c r="CH61" s="28">
        <f>외인!CH61</f>
        <v>68963.41</v>
      </c>
      <c r="CI61" s="28">
        <f>시기외!CI61*$G$3+CI60*(1-$G$3)</f>
        <v>1.7550055032448012E-4</v>
      </c>
      <c r="CJ61" s="28">
        <f>외인!CJ61</f>
        <v>354157.94</v>
      </c>
      <c r="CK61" s="28">
        <f>시기외!CK61*$G$3+CK60*(1-$G$3)</f>
        <v>-1.379684685281919E-3</v>
      </c>
      <c r="CL61" s="28">
        <f>외인!CL61</f>
        <v>230693.46</v>
      </c>
      <c r="CM61" s="28">
        <f>시기외!CM61*$G$3+CM60*(1-$G$3)</f>
        <v>-4.4840056740993946E-4</v>
      </c>
      <c r="CN61" s="28">
        <f>외인!CN61</f>
        <v>126061.43</v>
      </c>
      <c r="CO61" s="28">
        <f>시기외!CO61*$G$3+CO60*(1-$G$3)</f>
        <v>-8.3440909347647367E-4</v>
      </c>
      <c r="CP61" s="28">
        <f>외인!CP61</f>
        <v>110636.79</v>
      </c>
      <c r="CQ61" s="28">
        <f>시기외!CQ61*$G$3+CQ60*(1-$G$3)</f>
        <v>4.5411479080205089E-5</v>
      </c>
      <c r="CR61" s="28">
        <f>외인!CR61</f>
        <v>167659.39000000001</v>
      </c>
      <c r="CS61" s="28">
        <f>시기외!CS61*$G$3+CS60*(1-$G$3)</f>
        <v>-1.7698339439537855E-3</v>
      </c>
      <c r="CT61" s="28">
        <f>외인!CT61</f>
        <v>179958.7</v>
      </c>
      <c r="CU61" s="28">
        <f>시기외!CU61*$G$3+CU60*(1-$G$3)</f>
        <v>6.4393168580862911E-4</v>
      </c>
      <c r="CV61" s="28">
        <f>외인!CV61</f>
        <v>3116188.31</v>
      </c>
      <c r="CW61" s="28">
        <f>시기외!CW61*$G$3+CW60*(1-$G$3)</f>
        <v>-3.8676110363617571E-4</v>
      </c>
      <c r="CX61" s="28">
        <f>외인!CX61</f>
        <v>252254.61</v>
      </c>
      <c r="CY61" s="28">
        <f>시기외!CY61*$G$3+CY60*(1-$G$3)</f>
        <v>1.1913889663192144E-3</v>
      </c>
      <c r="CZ61" s="28">
        <f>외인!CZ61</f>
        <v>19621.79</v>
      </c>
      <c r="DA61" s="28">
        <f>시기외!DA61*$G$3+DA60*(1-$G$3)</f>
        <v>-1.1727870790482287E-3</v>
      </c>
      <c r="DB61" s="28">
        <f>외인!DB61</f>
        <v>36047.32</v>
      </c>
      <c r="DC61" s="28">
        <f>시기외!DC61*$G$3+DC60*(1-$G$3)</f>
        <v>-2.2359873745661971E-3</v>
      </c>
      <c r="DD61" s="28">
        <f>외인!DD61</f>
        <v>8692.64</v>
      </c>
      <c r="DE61" s="28">
        <f>시기외!DE61*$G$3+DE60*(1-$G$3)</f>
        <v>4.639185106774333E-4</v>
      </c>
      <c r="DF61" s="28">
        <f>외인!DF61</f>
        <v>58320.72</v>
      </c>
      <c r="DG61" s="28">
        <f>시기외!DG61*$G$3+DG60*(1-$G$3)</f>
        <v>-7.6823950931179921E-4</v>
      </c>
      <c r="DH61" s="28">
        <f>외인!DH61</f>
        <v>18859.080000000002</v>
      </c>
      <c r="DI61" s="28">
        <f>시기외!DI61*$G$3+DI60*(1-$G$3)</f>
        <v>-7.1470823194903256E-3</v>
      </c>
      <c r="DJ61" s="28">
        <f>외인!DJ61</f>
        <v>717267.5</v>
      </c>
      <c r="DK61" s="28">
        <f>시기외!DK61*$G$3+DK60*(1-$G$3)</f>
        <v>2.4145332043781087E-4</v>
      </c>
      <c r="DL61" s="28">
        <f>외인!DL61</f>
        <v>102593.71</v>
      </c>
      <c r="DM61" s="28">
        <f>시기외!DM61*$G$3+DM60*(1-$G$3)</f>
        <v>-9.8765009034385031E-4</v>
      </c>
      <c r="DN61" s="28">
        <f>외인!DN61</f>
        <v>3116188.31</v>
      </c>
      <c r="DO61" s="28">
        <f>시기외!DO61*$G$3+DO60*(1-$G$3)</f>
        <v>-3.8676110363617571E-4</v>
      </c>
      <c r="DP61" s="28">
        <f>외인!DP61</f>
        <v>80228.44</v>
      </c>
      <c r="DQ61" s="28">
        <f>시기외!DQ61*$G$3+DQ60*(1-$G$3)</f>
        <v>-1.297481617134147E-3</v>
      </c>
      <c r="DR61" s="28">
        <f>외인!DR61</f>
        <v>45629.59</v>
      </c>
      <c r="DS61" s="28">
        <f>시기외!DS61*$G$3+DS60*(1-$G$3)</f>
        <v>3.3289874126365938E-4</v>
      </c>
      <c r="DT61" s="28">
        <f>외인!DT61</f>
        <v>133685.28</v>
      </c>
      <c r="DU61" s="28">
        <f>시기외!DU61*$G$3+DU60*(1-$G$3)</f>
        <v>-2.2649834671628938E-3</v>
      </c>
      <c r="DV61" s="28">
        <f>외인!DV61</f>
        <v>33711.120000000003</v>
      </c>
      <c r="DW61" s="28">
        <f>시기외!DW61*$G$3+DW60*(1-$G$3)</f>
        <v>4.8568291078845732E-5</v>
      </c>
      <c r="DX61" s="28">
        <f>외인!DX61</f>
        <v>128586.23</v>
      </c>
      <c r="DY61" s="28">
        <f>시기외!DY61*$G$3+DY60*(1-$G$3)</f>
        <v>2.0732022462413018E-3</v>
      </c>
      <c r="DZ61" s="28">
        <f>외인!DZ61</f>
        <v>8107.26</v>
      </c>
      <c r="EA61" s="28">
        <f>시기외!EA61*$G$3+EA60*(1-$G$3)</f>
        <v>-7.4449920477352304E-4</v>
      </c>
      <c r="EB61" s="28">
        <f>외인!EB61</f>
        <v>11523.8</v>
      </c>
      <c r="EC61" s="28">
        <f>시기외!EC61*$G$3+EC60*(1-$G$3)</f>
        <v>-2.6196202121615097E-3</v>
      </c>
      <c r="ED61" s="28">
        <f>외인!ED61</f>
        <v>10906.73</v>
      </c>
      <c r="EE61" s="28">
        <f>시기외!EE61*$G$3+EE60*(1-$G$3)</f>
        <v>-3.3026828824297982E-4</v>
      </c>
      <c r="EF61" s="28">
        <f>외인!EF61</f>
        <v>224694.79</v>
      </c>
      <c r="EG61" s="28">
        <f>시기외!EG61*$G$3+EG60*(1-$G$3)</f>
        <v>-1.4463331365314994E-3</v>
      </c>
      <c r="EH61" s="28">
        <f>외인!EH61</f>
        <v>291439.76</v>
      </c>
      <c r="EI61" s="28">
        <f>시기외!EI61*$G$3+EI60*(1-$G$3)</f>
        <v>-1.9088053084081815E-4</v>
      </c>
      <c r="EJ61" s="28">
        <f>외인!EJ61</f>
        <v>102108.02</v>
      </c>
      <c r="EK61" s="28">
        <f>시기외!EK61*$G$3+EK60*(1-$G$3)</f>
        <v>2.8817823051655478E-4</v>
      </c>
      <c r="EL61" s="28">
        <f>외인!EL61</f>
        <v>29300.91</v>
      </c>
      <c r="EM61" s="28">
        <f>시기외!EM61*$G$3+EM60*(1-$G$3)</f>
        <v>-4.9549678986118032E-3</v>
      </c>
      <c r="EN61" s="28">
        <f>외인!EN61</f>
        <v>45629.59</v>
      </c>
      <c r="EO61" s="28">
        <f>시기외!EO61*$G$3+EO60*(1-$G$3)</f>
        <v>3.3289874126365938E-4</v>
      </c>
      <c r="EP61" s="28">
        <f>외인!EP61</f>
        <v>161397.54999999999</v>
      </c>
      <c r="EQ61" s="28">
        <f>시기외!EQ61*$G$3+EQ60*(1-$G$3)</f>
        <v>-1.0422348189320207E-3</v>
      </c>
      <c r="ER61" s="28">
        <f>외인!ER61</f>
        <v>13448.38</v>
      </c>
      <c r="ES61" s="28">
        <f>시기외!ES61*$G$3+ES60*(1-$G$3)</f>
        <v>-2.611351203783828E-3</v>
      </c>
      <c r="ET61" s="28">
        <f>외인!ET61</f>
        <v>199023.28</v>
      </c>
      <c r="EU61" s="28">
        <f>시기외!EU61*$G$3+EU60*(1-$G$3)</f>
        <v>-7.0644140256852347E-4</v>
      </c>
      <c r="EV61" s="28">
        <f>외인!EV61</f>
        <v>43264.1</v>
      </c>
      <c r="EW61" s="28">
        <f>시기외!EW61*$G$3+EW60*(1-$G$3)</f>
        <v>-4.3061314006021998E-4</v>
      </c>
      <c r="EX61" s="28">
        <f>외인!EX61</f>
        <v>67372.69</v>
      </c>
      <c r="EY61" s="28">
        <f>시기외!EY61*$G$3+EY60*(1-$G$3)</f>
        <v>3.9576120040551652E-4</v>
      </c>
    </row>
    <row r="62" spans="1:155">
      <c r="A62" s="27">
        <f>외인!A62</f>
        <v>46155</v>
      </c>
      <c r="B62" s="28">
        <f>외인!B62</f>
        <v>6233957.6600000001</v>
      </c>
      <c r="C62" s="28">
        <f>시기외!C62*$G$3+C61*(1-$G$3)</f>
        <v>-6.3501013081459861E-4</v>
      </c>
      <c r="D62" s="28">
        <f>외인!D62</f>
        <v>656034.65</v>
      </c>
      <c r="E62" s="28">
        <f>시기외!E62*$G$3+E61*(1-$G$3)</f>
        <v>-3.0743900252730671E-4</v>
      </c>
      <c r="F62" s="28">
        <f>외인!F62</f>
        <v>2578792.46</v>
      </c>
      <c r="G62" s="28">
        <f>시기외!G62*$G$3+G61*(1-$G$3)</f>
        <v>-7.4115023695119086E-4</v>
      </c>
      <c r="H62" s="28">
        <f>외인!H62</f>
        <v>336207.7</v>
      </c>
      <c r="I62" s="28">
        <f>시기외!I62*$G$3+I61*(1-$G$3)</f>
        <v>1.1005918267400149E-3</v>
      </c>
      <c r="J62" s="28">
        <f>외인!J62</f>
        <v>42977.47</v>
      </c>
      <c r="K62" s="28">
        <f>시기외!K62*$G$3+K61*(1-$G$3)</f>
        <v>1.9959835438063616E-4</v>
      </c>
      <c r="L62" s="28">
        <f>외인!L62</f>
        <v>311184.90999999997</v>
      </c>
      <c r="M62" s="28">
        <f>시기외!M62*$G$3+M61*(1-$G$3)</f>
        <v>1.2704072180508008E-3</v>
      </c>
      <c r="N62" s="28">
        <f>외인!N62</f>
        <v>309756.28999999998</v>
      </c>
      <c r="O62" s="28">
        <f>시기외!O62*$G$3+O61*(1-$G$3)</f>
        <v>-7.167455293104791E-4</v>
      </c>
      <c r="P62" s="28">
        <f>외인!P62</f>
        <v>181176.19</v>
      </c>
      <c r="Q62" s="28">
        <f>시기외!Q62*$G$3+Q61*(1-$G$3)</f>
        <v>-1.5708755190052793E-3</v>
      </c>
      <c r="R62" s="28">
        <f>외인!R62</f>
        <v>134123.87</v>
      </c>
      <c r="S62" s="28">
        <f>시기외!S62*$G$3+S61*(1-$G$3)</f>
        <v>-2.1655958786035382E-3</v>
      </c>
      <c r="T62" s="28">
        <f>외인!T62</f>
        <v>8720.4599999999991</v>
      </c>
      <c r="U62" s="28">
        <f>시기외!U62*$G$3+U61*(1-$G$3)</f>
        <v>4.2539197681872731E-4</v>
      </c>
      <c r="V62" s="28">
        <f>외인!V62</f>
        <v>135327.78</v>
      </c>
      <c r="W62" s="28">
        <f>시기외!W62*$G$3+W61*(1-$G$3)</f>
        <v>2.1959484667171091E-3</v>
      </c>
      <c r="X62" s="28">
        <f>외인!X62</f>
        <v>3211284.21</v>
      </c>
      <c r="Y62" s="28">
        <f>시기외!Y62*$G$3+Y61*(1-$G$3)</f>
        <v>-7.853047050967656E-4</v>
      </c>
      <c r="Z62" s="28">
        <f>외인!Z62</f>
        <v>42771.11</v>
      </c>
      <c r="AA62" s="28">
        <f>시기외!AA62*$G$3+AA61*(1-$G$3)</f>
        <v>-3.1007867791204452E-4</v>
      </c>
      <c r="AB62" s="28">
        <f>외인!AB62</f>
        <v>198748.58</v>
      </c>
      <c r="AC62" s="28">
        <f>시기외!AC62*$G$3+AC61*(1-$G$3)</f>
        <v>-3.9360404227654732E-4</v>
      </c>
      <c r="AD62" s="28">
        <f>외인!AD62</f>
        <v>19670.48</v>
      </c>
      <c r="AE62" s="28">
        <f>시기외!AE62*$G$3+AE61*(1-$G$3)</f>
        <v>-1.2614428487014499E-4</v>
      </c>
      <c r="AF62" s="28">
        <f>외인!AF62</f>
        <v>24158.77</v>
      </c>
      <c r="AG62" s="28">
        <f>시기외!AG62*$G$3+AG61*(1-$G$3)</f>
        <v>-3.4446107727984171E-4</v>
      </c>
      <c r="AH62" s="28">
        <f>외인!AH62</f>
        <v>229819.48</v>
      </c>
      <c r="AI62" s="28">
        <f>시기외!AI62*$G$3+AI61*(1-$G$3)</f>
        <v>-3.7306135216952808E-4</v>
      </c>
      <c r="AJ62" s="28">
        <f>외인!AJ62</f>
        <v>101832.8</v>
      </c>
      <c r="AK62" s="28">
        <f>시기외!AK62*$G$3+AK61*(1-$G$3)</f>
        <v>-3.6185296725649136E-3</v>
      </c>
      <c r="AL62" s="28">
        <f>외인!AL62</f>
        <v>111662.71</v>
      </c>
      <c r="AM62" s="28">
        <f>시기외!AM62*$G$3+AM61*(1-$G$3)</f>
        <v>-7.284445844133625E-4</v>
      </c>
      <c r="AN62" s="28">
        <f>외인!AN62</f>
        <v>217916.3</v>
      </c>
      <c r="AO62" s="28">
        <f>시기외!AO62*$G$3+AO61*(1-$G$3)</f>
        <v>-6.177234624087281E-4</v>
      </c>
      <c r="AP62" s="28">
        <f>외인!AP62</f>
        <v>195614.27</v>
      </c>
      <c r="AQ62" s="28">
        <f>시기외!AQ62*$G$3+AQ61*(1-$G$3)</f>
        <v>-7.2705263111077134E-4</v>
      </c>
      <c r="AR62" s="28">
        <f>외인!AR62</f>
        <v>24215.82</v>
      </c>
      <c r="AS62" s="28">
        <f>시기외!AS62*$G$3+AS61*(1-$G$3)</f>
        <v>5.5766854674344955E-4</v>
      </c>
      <c r="AT62" s="28">
        <f>외인!AT62</f>
        <v>93697.06</v>
      </c>
      <c r="AU62" s="28">
        <f>시기외!AU62*$G$3+AU61*(1-$G$3)</f>
        <v>1.2387560084896128E-3</v>
      </c>
      <c r="AV62" s="28">
        <f>외인!AV62</f>
        <v>46960.06</v>
      </c>
      <c r="AW62" s="28">
        <f>시기외!AW62*$G$3+AW61*(1-$G$3)</f>
        <v>7.4669514143286809E-6</v>
      </c>
      <c r="AX62" s="28">
        <f>외인!AX62</f>
        <v>70382.350000000006</v>
      </c>
      <c r="AY62" s="28">
        <f>시기외!AY62*$G$3+AY61*(1-$G$3)</f>
        <v>-2.6055301982909618E-3</v>
      </c>
      <c r="AZ62" s="28">
        <f>외인!AZ62</f>
        <v>3426796.12</v>
      </c>
      <c r="BA62" s="28">
        <f>시기외!BA62*$G$3+BA61*(1-$G$3)</f>
        <v>-7.4062173321408017E-4</v>
      </c>
      <c r="BB62" s="28">
        <f>외인!BB62</f>
        <v>110975.93</v>
      </c>
      <c r="BC62" s="28">
        <f>시기외!BC62*$G$3+BC61*(1-$G$3)</f>
        <v>8.0055084564347758E-5</v>
      </c>
      <c r="BD62" s="28">
        <f>외인!BD62</f>
        <v>35355.15</v>
      </c>
      <c r="BE62" s="28">
        <f>시기외!BE62*$G$3+BE61*(1-$G$3)</f>
        <v>-2.3996731637004973E-3</v>
      </c>
      <c r="BF62" s="28">
        <f>외인!BF62</f>
        <v>0</v>
      </c>
      <c r="BG62" s="28" t="e">
        <f>시기외!BG62*$G$3+BG61*(1-$G$3)</f>
        <v>#DIV/0!</v>
      </c>
      <c r="BH62" s="28">
        <f>외인!BH62</f>
        <v>107250.27</v>
      </c>
      <c r="BI62" s="28">
        <f>시기외!BI62*$G$3+BI61*(1-$G$3)</f>
        <v>1.3886599623147906E-3</v>
      </c>
      <c r="BJ62" s="28">
        <f>외인!BJ62</f>
        <v>130317.62</v>
      </c>
      <c r="BK62" s="28">
        <f>시기외!BK62*$G$3+BK61*(1-$G$3)</f>
        <v>2.3469710888949783E-4</v>
      </c>
      <c r="BL62" s="28">
        <f>외인!BL62</f>
        <v>47183.16</v>
      </c>
      <c r="BM62" s="28">
        <f>시기외!BM62*$G$3+BM61*(1-$G$3)</f>
        <v>-2.1241266133154722E-3</v>
      </c>
      <c r="BN62" s="28">
        <f>외인!BN62</f>
        <v>56454.28</v>
      </c>
      <c r="BO62" s="28">
        <f>시기외!BO62*$G$3+BO61*(1-$G$3)</f>
        <v>2.1173399624857081E-3</v>
      </c>
      <c r="BP62" s="28">
        <f>외인!BP62</f>
        <v>79044.759999999995</v>
      </c>
      <c r="BQ62" s="28">
        <f>시기외!BQ62*$G$3+BQ61*(1-$G$3)</f>
        <v>-2.5109486800885894E-3</v>
      </c>
      <c r="BR62" s="28">
        <f>외인!BR62</f>
        <v>351586.56</v>
      </c>
      <c r="BS62" s="28">
        <f>시기외!BS62*$G$3+BS61*(1-$G$3)</f>
        <v>2.0004488863427714E-4</v>
      </c>
      <c r="BT62" s="28">
        <f>외인!BT62</f>
        <v>3255966.53</v>
      </c>
      <c r="BU62" s="28">
        <f>시기외!BU62*$G$3+BU61*(1-$G$3)</f>
        <v>-7.7350474590653234E-4</v>
      </c>
      <c r="BV62" s="28">
        <f>외인!BV62</f>
        <v>482408.71</v>
      </c>
      <c r="BW62" s="28">
        <f>시기외!BW62*$G$3+BW61*(1-$G$3)</f>
        <v>-5.8503372802892598E-4</v>
      </c>
      <c r="BX62" s="28">
        <f>외인!BX62</f>
        <v>78552.61</v>
      </c>
      <c r="BY62" s="28">
        <f>시기외!BY62*$G$3+BY61*(1-$G$3)</f>
        <v>-6.9596082032278455E-4</v>
      </c>
      <c r="BZ62" s="28">
        <f>외인!BZ62</f>
        <v>329579.01</v>
      </c>
      <c r="CA62" s="28">
        <f>시기외!CA62*$G$3+CA61*(1-$G$3)</f>
        <v>-6.5475383380188604E-4</v>
      </c>
      <c r="CB62" s="28">
        <f>외인!CB62</f>
        <v>11880.6</v>
      </c>
      <c r="CC62" s="28">
        <f>시기외!CC62*$G$3+CC61*(1-$G$3)</f>
        <v>-3.2477983001721273E-3</v>
      </c>
      <c r="CD62" s="28">
        <f>외인!CD62</f>
        <v>26543.61</v>
      </c>
      <c r="CE62" s="28">
        <f>시기외!CE62*$G$3+CE61*(1-$G$3)</f>
        <v>-5.2876984191221983E-3</v>
      </c>
      <c r="CF62" s="28">
        <f>외인!CF62</f>
        <v>29319.37</v>
      </c>
      <c r="CG62" s="28">
        <f>시기외!CG62*$G$3+CG61*(1-$G$3)</f>
        <v>3.3872432823510131E-3</v>
      </c>
      <c r="CH62" s="28">
        <f>외인!CH62</f>
        <v>67787.210000000006</v>
      </c>
      <c r="CI62" s="28">
        <f>시기외!CI62*$G$3+CI61*(1-$G$3)</f>
        <v>1.4952963704172793E-4</v>
      </c>
      <c r="CJ62" s="28">
        <f>외인!CJ62</f>
        <v>345074.89</v>
      </c>
      <c r="CK62" s="28">
        <f>시기외!CK62*$G$3+CK61*(1-$G$3)</f>
        <v>-1.3509191547128468E-3</v>
      </c>
      <c r="CL62" s="28">
        <f>외인!CL62</f>
        <v>227148.55</v>
      </c>
      <c r="CM62" s="28">
        <f>시기외!CM62*$G$3+CM61*(1-$G$3)</f>
        <v>-4.6213817926942446E-4</v>
      </c>
      <c r="CN62" s="28">
        <f>외인!CN62</f>
        <v>124423.64</v>
      </c>
      <c r="CO62" s="28">
        <f>시기외!CO62*$G$3+CO61*(1-$G$3)</f>
        <v>-1.1240288112946304E-3</v>
      </c>
      <c r="CP62" s="28">
        <f>외인!CP62</f>
        <v>111495.65</v>
      </c>
      <c r="CQ62" s="28">
        <f>시기외!CQ62*$G$3+CQ61*(1-$G$3)</f>
        <v>8.4633615564148713E-5</v>
      </c>
      <c r="CR62" s="28">
        <f>외인!CR62</f>
        <v>168480</v>
      </c>
      <c r="CS62" s="28">
        <f>시기외!CS62*$G$3+CS61*(1-$G$3)</f>
        <v>-1.7443241030770428E-3</v>
      </c>
      <c r="CT62" s="28">
        <f>외인!CT62</f>
        <v>186840.76</v>
      </c>
      <c r="CU62" s="28">
        <f>시기외!CU62*$G$3+CU61*(1-$G$3)</f>
        <v>7.8226588941579761E-4</v>
      </c>
      <c r="CV62" s="28">
        <f>외인!CV62</f>
        <v>3255966.53</v>
      </c>
      <c r="CW62" s="28">
        <f>시기외!CW62*$G$3+CW61*(1-$G$3)</f>
        <v>-7.7350474590653234E-4</v>
      </c>
      <c r="CX62" s="28">
        <f>외인!CX62</f>
        <v>248730.49</v>
      </c>
      <c r="CY62" s="28">
        <f>시기외!CY62*$G$3+CY61*(1-$G$3)</f>
        <v>1.0826814604045696E-3</v>
      </c>
      <c r="CZ62" s="28">
        <f>외인!CZ62</f>
        <v>20658.02</v>
      </c>
      <c r="DA62" s="28">
        <f>시기외!DA62*$G$3+DA61*(1-$G$3)</f>
        <v>-7.7248533654958426E-4</v>
      </c>
      <c r="DB62" s="28">
        <f>외인!DB62</f>
        <v>35355.15</v>
      </c>
      <c r="DC62" s="28">
        <f>시기외!DC62*$G$3+DC61*(1-$G$3)</f>
        <v>-2.3996731637004973E-3</v>
      </c>
      <c r="DD62" s="28">
        <f>외인!DD62</f>
        <v>8720.4599999999991</v>
      </c>
      <c r="DE62" s="28">
        <f>시기외!DE62*$G$3+DE61*(1-$G$3)</f>
        <v>4.2539197681872731E-4</v>
      </c>
      <c r="DF62" s="28">
        <f>외인!DF62</f>
        <v>60172.43</v>
      </c>
      <c r="DG62" s="28">
        <f>시기외!DG62*$G$3+DG61*(1-$G$3)</f>
        <v>-5.7287892074090992E-4</v>
      </c>
      <c r="DH62" s="28">
        <f>외인!DH62</f>
        <v>18666.87</v>
      </c>
      <c r="DI62" s="28">
        <f>시기외!DI62*$G$3+DI61*(1-$G$3)</f>
        <v>-7.0677432768254363E-3</v>
      </c>
      <c r="DJ62" s="28">
        <f>외인!DJ62</f>
        <v>706212.07</v>
      </c>
      <c r="DK62" s="28">
        <f>시기외!DK62*$G$3+DK61*(1-$G$3)</f>
        <v>1.0422696667310825E-4</v>
      </c>
      <c r="DL62" s="28">
        <f>외인!DL62</f>
        <v>101232.57</v>
      </c>
      <c r="DM62" s="28">
        <f>시기외!DM62*$G$3+DM61*(1-$G$3)</f>
        <v>-1.329691701460495E-3</v>
      </c>
      <c r="DN62" s="28">
        <f>외인!DN62</f>
        <v>3255966.53</v>
      </c>
      <c r="DO62" s="28">
        <f>시기외!DO62*$G$3+DO61*(1-$G$3)</f>
        <v>-7.7350474590653234E-4</v>
      </c>
      <c r="DP62" s="28">
        <f>외인!DP62</f>
        <v>77243.94</v>
      </c>
      <c r="DQ62" s="28">
        <f>시기외!DQ62*$G$3+DQ61*(1-$G$3)</f>
        <v>-1.2717501562439844E-3</v>
      </c>
      <c r="DR62" s="28">
        <f>외인!DR62</f>
        <v>44203.98</v>
      </c>
      <c r="DS62" s="28">
        <f>시기외!DS62*$G$3+DS61*(1-$G$3)</f>
        <v>2.0923726150911479E-4</v>
      </c>
      <c r="DT62" s="28">
        <f>외인!DT62</f>
        <v>134123.87</v>
      </c>
      <c r="DU62" s="28">
        <f>시기외!DU62*$G$3+DU61*(1-$G$3)</f>
        <v>-2.1655958786035382E-3</v>
      </c>
      <c r="DV62" s="28">
        <f>외인!DV62</f>
        <v>34088.33</v>
      </c>
      <c r="DW62" s="28">
        <f>시기외!DW62*$G$3+DW61*(1-$G$3)</f>
        <v>-2.0718473280293808E-4</v>
      </c>
      <c r="DX62" s="28">
        <f>외인!DX62</f>
        <v>135327.78</v>
      </c>
      <c r="DY62" s="28">
        <f>시기외!DY62*$G$3+DY61*(1-$G$3)</f>
        <v>2.1959484667171091E-3</v>
      </c>
      <c r="DZ62" s="28">
        <f>외인!DZ62</f>
        <v>7956.07</v>
      </c>
      <c r="EA62" s="28">
        <f>시기외!EA62*$G$3+EA61*(1-$G$3)</f>
        <v>-5.8358514294891309E-4</v>
      </c>
      <c r="EB62" s="28">
        <f>외인!EB62</f>
        <v>11367.42</v>
      </c>
      <c r="EC62" s="28">
        <f>시기외!EC62*$G$3+EC61*(1-$G$3)</f>
        <v>-2.7618830338948042E-3</v>
      </c>
      <c r="ED62" s="28">
        <f>외인!ED62</f>
        <v>11089.14</v>
      </c>
      <c r="EE62" s="28">
        <f>시기외!EE62*$G$3+EE61*(1-$G$3)</f>
        <v>-3.8195455075255456E-4</v>
      </c>
      <c r="EF62" s="28">
        <f>외인!EF62</f>
        <v>219673.7</v>
      </c>
      <c r="EG62" s="28">
        <f>시기외!EG62*$G$3+EG61*(1-$G$3)</f>
        <v>-1.3861120495167404E-3</v>
      </c>
      <c r="EH62" s="28">
        <f>외인!EH62</f>
        <v>298240.11</v>
      </c>
      <c r="EI62" s="28">
        <f>시기외!EI62*$G$3+EI61*(1-$G$3)</f>
        <v>-2.1104617907321074E-4</v>
      </c>
      <c r="EJ62" s="28">
        <f>외인!EJ62</f>
        <v>99734.64</v>
      </c>
      <c r="EK62" s="28">
        <f>시기외!EK62*$G$3+EK61*(1-$G$3)</f>
        <v>2.3206536491535428E-4</v>
      </c>
      <c r="EL62" s="28">
        <f>외인!EL62</f>
        <v>28974.23</v>
      </c>
      <c r="EM62" s="28">
        <f>시기외!EM62*$G$3+EM61*(1-$G$3)</f>
        <v>-4.8762609732406741E-3</v>
      </c>
      <c r="EN62" s="28">
        <f>외인!EN62</f>
        <v>44203.98</v>
      </c>
      <c r="EO62" s="28">
        <f>시기외!EO62*$G$3+EO61*(1-$G$3)</f>
        <v>2.0923726150911479E-4</v>
      </c>
      <c r="EP62" s="28">
        <f>외인!EP62</f>
        <v>160179.70000000001</v>
      </c>
      <c r="EQ62" s="28">
        <f>시기외!EQ62*$G$3+EQ61*(1-$G$3)</f>
        <v>-1.2591787283287399E-3</v>
      </c>
      <c r="ER62" s="28">
        <f>외인!ER62</f>
        <v>12930.87</v>
      </c>
      <c r="ES62" s="28">
        <f>시기외!ES62*$G$3+ES61*(1-$G$3)</f>
        <v>-2.5918913522498363E-3</v>
      </c>
      <c r="ET62" s="28">
        <f>외인!ET62</f>
        <v>195614.27</v>
      </c>
      <c r="EU62" s="28">
        <f>시기외!EU62*$G$3+EU61*(1-$G$3)</f>
        <v>-7.2705263111077134E-4</v>
      </c>
      <c r="EV62" s="28">
        <f>외인!EV62</f>
        <v>42771.11</v>
      </c>
      <c r="EW62" s="28">
        <f>시기외!EW62*$G$3+EW61*(1-$G$3)</f>
        <v>-3.1007867791204452E-4</v>
      </c>
      <c r="EX62" s="28">
        <f>외인!EX62</f>
        <v>68724.539999999994</v>
      </c>
      <c r="EY62" s="28">
        <f>시기외!EY62*$G$3+EY61*(1-$G$3)</f>
        <v>3.8036047331420288E-4</v>
      </c>
    </row>
    <row r="63" spans="1:155">
      <c r="A63" s="27">
        <f>외인!A63</f>
        <v>46156</v>
      </c>
      <c r="B63" s="28">
        <f>외인!B63</f>
        <v>6343129.96</v>
      </c>
      <c r="C63" s="28">
        <f>시기외!C63*$G$3+C62*(1-$G$3)</f>
        <v>-7.9482278903112271E-4</v>
      </c>
      <c r="D63" s="28">
        <f>외인!D63</f>
        <v>663721.03</v>
      </c>
      <c r="E63" s="28">
        <f>시기외!E63*$G$3+E62*(1-$G$3)</f>
        <v>-2.8154305674288734E-4</v>
      </c>
      <c r="F63" s="28">
        <f>외인!F63</f>
        <v>2667018.4700000002</v>
      </c>
      <c r="G63" s="28">
        <f>시기외!G63*$G$3+G62*(1-$G$3)</f>
        <v>-8.6512856509434149E-4</v>
      </c>
      <c r="H63" s="28">
        <f>외인!H63</f>
        <v>342685.62</v>
      </c>
      <c r="I63" s="28">
        <f>시기외!I63*$G$3+I62*(1-$G$3)</f>
        <v>8.2705594198288095E-4</v>
      </c>
      <c r="J63" s="28">
        <f>외인!J63</f>
        <v>45717.64</v>
      </c>
      <c r="K63" s="28">
        <f>시기외!K63*$G$3+K62*(1-$G$3)</f>
        <v>3.2094682081395686E-4</v>
      </c>
      <c r="L63" s="28">
        <f>외인!L63</f>
        <v>316888.96999999997</v>
      </c>
      <c r="M63" s="28">
        <f>시기외!M63*$G$3+M62*(1-$G$3)</f>
        <v>9.81779887811961E-4</v>
      </c>
      <c r="N63" s="28">
        <f>외인!N63</f>
        <v>310201.55</v>
      </c>
      <c r="O63" s="28">
        <f>시기외!O63*$G$3+O62*(1-$G$3)</f>
        <v>-6.8276867729575674E-4</v>
      </c>
      <c r="P63" s="28">
        <f>외인!P63</f>
        <v>186822.96</v>
      </c>
      <c r="Q63" s="28">
        <f>시기외!Q63*$G$3+Q62*(1-$G$3)</f>
        <v>-1.4693670129082247E-3</v>
      </c>
      <c r="R63" s="28">
        <f>외인!R63</f>
        <v>139887.23000000001</v>
      </c>
      <c r="S63" s="28">
        <f>시기외!S63*$G$3+S62*(1-$G$3)</f>
        <v>-1.93283208643918E-3</v>
      </c>
      <c r="T63" s="28">
        <f>외인!T63</f>
        <v>8883.1</v>
      </c>
      <c r="U63" s="28">
        <f>시기외!U63*$G$3+U62*(1-$G$3)</f>
        <v>4.1447820698213426E-4</v>
      </c>
      <c r="V63" s="28">
        <f>외인!V63</f>
        <v>136913.66</v>
      </c>
      <c r="W63" s="28">
        <f>시기외!W63*$G$3+W62*(1-$G$3)</f>
        <v>2.3105947434427431E-3</v>
      </c>
      <c r="X63" s="28">
        <f>외인!X63</f>
        <v>3279333.61</v>
      </c>
      <c r="Y63" s="28">
        <f>시기외!Y63*$G$3+Y62*(1-$G$3)</f>
        <v>-1.0765843870229799E-3</v>
      </c>
      <c r="Z63" s="28">
        <f>외인!Z63</f>
        <v>46013.68</v>
      </c>
      <c r="AA63" s="28">
        <f>시기외!AA63*$G$3+AA62*(1-$G$3)</f>
        <v>-1.7026862808874898E-4</v>
      </c>
      <c r="AB63" s="28">
        <f>외인!AB63</f>
        <v>204213.65</v>
      </c>
      <c r="AC63" s="28">
        <f>시기외!AC63*$G$3+AC62*(1-$G$3)</f>
        <v>-4.0484524023069496E-4</v>
      </c>
      <c r="AD63" s="28">
        <f>외인!AD63</f>
        <v>21241.87</v>
      </c>
      <c r="AE63" s="28">
        <f>시기외!AE63*$G$3+AE62*(1-$G$3)</f>
        <v>2.6413153489943716E-7</v>
      </c>
      <c r="AF63" s="28">
        <f>외인!AF63</f>
        <v>24454.03</v>
      </c>
      <c r="AG63" s="28">
        <f>시기외!AG63*$G$3+AG62*(1-$G$3)</f>
        <v>-4.0472998450537777E-4</v>
      </c>
      <c r="AH63" s="28">
        <f>외인!AH63</f>
        <v>218067.03</v>
      </c>
      <c r="AI63" s="28">
        <f>시기외!AI63*$G$3+AI62*(1-$G$3)</f>
        <v>-6.3023257316880397E-4</v>
      </c>
      <c r="AJ63" s="28">
        <f>외인!AJ63</f>
        <v>107384.63</v>
      </c>
      <c r="AK63" s="28">
        <f>시기외!AK63*$G$3+AK62*(1-$G$3)</f>
        <v>-3.4440206169135536E-3</v>
      </c>
      <c r="AL63" s="28">
        <f>외인!AL63</f>
        <v>111988.96</v>
      </c>
      <c r="AM63" s="28">
        <f>시기외!AM63*$G$3+AM62*(1-$G$3)</f>
        <v>-1.0162654477701019E-3</v>
      </c>
      <c r="AN63" s="28">
        <f>외인!AN63</f>
        <v>217801.64</v>
      </c>
      <c r="AO63" s="28">
        <f>시기외!AO63*$G$3+AO62*(1-$G$3)</f>
        <v>-4.3240322971507524E-4</v>
      </c>
      <c r="AP63" s="28">
        <f>외인!AP63</f>
        <v>190123.61</v>
      </c>
      <c r="AQ63" s="28">
        <f>시기외!AQ63*$G$3+AQ62*(1-$G$3)</f>
        <v>-7.5603187884108747E-4</v>
      </c>
      <c r="AR63" s="28">
        <f>외인!AR63</f>
        <v>25768.22</v>
      </c>
      <c r="AS63" s="28">
        <f>시기외!AS63*$G$3+AS62*(1-$G$3)</f>
        <v>5.5651833349177899E-4</v>
      </c>
      <c r="AT63" s="28">
        <f>외인!AT63</f>
        <v>101575.53</v>
      </c>
      <c r="AU63" s="28">
        <f>시기외!AU63*$G$3+AU62*(1-$G$3)</f>
        <v>1.2944363056642651E-3</v>
      </c>
      <c r="AV63" s="28">
        <f>외인!AV63</f>
        <v>49765.56</v>
      </c>
      <c r="AW63" s="28">
        <f>시기외!AW63*$G$3+AW62*(1-$G$3)</f>
        <v>2.0961240506387941E-4</v>
      </c>
      <c r="AX63" s="28">
        <f>외인!AX63</f>
        <v>73606.47</v>
      </c>
      <c r="AY63" s="28">
        <f>시기외!AY63*$G$3+AY62*(1-$G$3)</f>
        <v>-2.507457217020784E-3</v>
      </c>
      <c r="AZ63" s="28">
        <f>외인!AZ63</f>
        <v>3495646.1</v>
      </c>
      <c r="BA63" s="28">
        <f>시기외!BA63*$G$3+BA62*(1-$G$3)</f>
        <v>-1.0064190129218595E-3</v>
      </c>
      <c r="BB63" s="28">
        <f>외인!BB63</f>
        <v>119566.7</v>
      </c>
      <c r="BC63" s="28">
        <f>시기외!BC63*$G$3+BC62*(1-$G$3)</f>
        <v>1.4777992255601082E-4</v>
      </c>
      <c r="BD63" s="28">
        <f>외인!BD63</f>
        <v>34645.31</v>
      </c>
      <c r="BE63" s="28">
        <f>시기외!BE63*$G$3+BE62*(1-$G$3)</f>
        <v>-2.6500465948131186E-3</v>
      </c>
      <c r="BF63" s="28">
        <f>외인!BF63</f>
        <v>0</v>
      </c>
      <c r="BG63" s="28" t="e">
        <f>시기외!BG63*$G$3+BG62*(1-$G$3)</f>
        <v>#DIV/0!</v>
      </c>
      <c r="BH63" s="28">
        <f>외인!BH63</f>
        <v>107513.01</v>
      </c>
      <c r="BI63" s="28">
        <f>시기외!BI63*$G$3+BI62*(1-$G$3)</f>
        <v>1.2506308359276509E-3</v>
      </c>
      <c r="BJ63" s="28">
        <f>외인!BJ63</f>
        <v>133575.48000000001</v>
      </c>
      <c r="BK63" s="28">
        <f>시기외!BK63*$G$3+BK62*(1-$G$3)</f>
        <v>7.8591920222499689E-6</v>
      </c>
      <c r="BL63" s="28">
        <f>외인!BL63</f>
        <v>47871.22</v>
      </c>
      <c r="BM63" s="28">
        <f>시기외!BM63*$G$3+BM62*(1-$G$3)</f>
        <v>-1.9494070336167478E-3</v>
      </c>
      <c r="BN63" s="28">
        <f>외인!BN63</f>
        <v>57564.72</v>
      </c>
      <c r="BO63" s="28">
        <f>시기외!BO63*$G$3+BO62*(1-$G$3)</f>
        <v>2.0110453275911508E-3</v>
      </c>
      <c r="BP63" s="28">
        <f>외인!BP63</f>
        <v>82335.88</v>
      </c>
      <c r="BQ63" s="28">
        <f>시기외!BQ63*$G$3+BQ62*(1-$G$3)</f>
        <v>-2.3833312426415061E-3</v>
      </c>
      <c r="BR63" s="28">
        <f>외인!BR63</f>
        <v>343743.57</v>
      </c>
      <c r="BS63" s="28">
        <f>시기외!BS63*$G$3+BS62*(1-$G$3)</f>
        <v>5.1763780869491517E-5</v>
      </c>
      <c r="BT63" s="28">
        <f>외인!BT63</f>
        <v>3324395.5</v>
      </c>
      <c r="BU63" s="28">
        <f>시기외!BU63*$G$3+BU62*(1-$G$3)</f>
        <v>-1.0571716740794929E-3</v>
      </c>
      <c r="BV63" s="28">
        <f>외인!BV63</f>
        <v>488447.51</v>
      </c>
      <c r="BW63" s="28">
        <f>시기외!BW63*$G$3+BW62*(1-$G$3)</f>
        <v>-5.7119270665933596E-4</v>
      </c>
      <c r="BX63" s="28">
        <f>외인!BX63</f>
        <v>79122.350000000006</v>
      </c>
      <c r="BY63" s="28">
        <f>시기외!BY63*$G$3+BY62*(1-$G$3)</f>
        <v>-6.817343249137485E-4</v>
      </c>
      <c r="BZ63" s="28">
        <f>외인!BZ63</f>
        <v>329790.61</v>
      </c>
      <c r="CA63" s="28">
        <f>시기외!CA63*$G$3+CA62*(1-$G$3)</f>
        <v>-6.3014300657980409E-4</v>
      </c>
      <c r="CB63" s="28">
        <f>외인!CB63</f>
        <v>12510.85</v>
      </c>
      <c r="CC63" s="28">
        <f>시기외!CC63*$G$3+CC62*(1-$G$3)</f>
        <v>-3.2629986330167979E-3</v>
      </c>
      <c r="CD63" s="28">
        <f>외인!CD63</f>
        <v>27815.52</v>
      </c>
      <c r="CE63" s="28">
        <f>시기외!CE63*$G$3+CE62*(1-$G$3)</f>
        <v>-5.0654401894744865E-3</v>
      </c>
      <c r="CF63" s="28">
        <f>외인!CF63</f>
        <v>31675.72</v>
      </c>
      <c r="CG63" s="28">
        <f>시기외!CG63*$G$3+CG62*(1-$G$3)</f>
        <v>3.4801912826124782E-3</v>
      </c>
      <c r="CH63" s="28">
        <f>외인!CH63</f>
        <v>71855.210000000006</v>
      </c>
      <c r="CI63" s="28">
        <f>시기외!CI63*$G$3+CI62*(1-$G$3)</f>
        <v>3.06785706449188E-4</v>
      </c>
      <c r="CJ63" s="28">
        <f>외인!CJ63</f>
        <v>353105.55</v>
      </c>
      <c r="CK63" s="28">
        <f>시기외!CK63*$G$3+CK62*(1-$G$3)</f>
        <v>-1.2702010697452268E-3</v>
      </c>
      <c r="CL63" s="28">
        <f>외인!CL63</f>
        <v>233228.04</v>
      </c>
      <c r="CM63" s="28">
        <f>시기외!CM63*$G$3+CM62*(1-$G$3)</f>
        <v>-4.811900839552207E-4</v>
      </c>
      <c r="CN63" s="28">
        <f>외인!CN63</f>
        <v>126228.99</v>
      </c>
      <c r="CO63" s="28">
        <f>시기외!CO63*$G$3+CO62*(1-$G$3)</f>
        <v>-1.3271076986871371E-3</v>
      </c>
      <c r="CP63" s="28">
        <f>외인!CP63</f>
        <v>120109.96</v>
      </c>
      <c r="CQ63" s="28">
        <f>시기외!CQ63*$G$3+CQ62*(1-$G$3)</f>
        <v>1.5178483563808929E-4</v>
      </c>
      <c r="CR63" s="28">
        <f>외인!CR63</f>
        <v>175527.54</v>
      </c>
      <c r="CS63" s="28">
        <f>시기외!CS63*$G$3+CS62*(1-$G$3)</f>
        <v>-1.5779022207158835E-3</v>
      </c>
      <c r="CT63" s="28">
        <f>외인!CT63</f>
        <v>186502.89</v>
      </c>
      <c r="CU63" s="28">
        <f>시기외!CU63*$G$3+CU62*(1-$G$3)</f>
        <v>8.4338902163962027E-4</v>
      </c>
      <c r="CV63" s="28">
        <f>외인!CV63</f>
        <v>3324395.5</v>
      </c>
      <c r="CW63" s="28">
        <f>시기외!CW63*$G$3+CW62*(1-$G$3)</f>
        <v>-1.0571716740794929E-3</v>
      </c>
      <c r="CX63" s="28">
        <f>외인!CX63</f>
        <v>257191.36</v>
      </c>
      <c r="CY63" s="28">
        <f>시기외!CY63*$G$3+CY62*(1-$G$3)</f>
        <v>9.2814130061755413E-4</v>
      </c>
      <c r="CZ63" s="28">
        <f>외인!CZ63</f>
        <v>21441.85</v>
      </c>
      <c r="DA63" s="28">
        <f>시기외!DA63*$G$3+DA62*(1-$G$3)</f>
        <v>-6.2162732878809444E-5</v>
      </c>
      <c r="DB63" s="28">
        <f>외인!DB63</f>
        <v>34645.31</v>
      </c>
      <c r="DC63" s="28">
        <f>시기외!DC63*$G$3+DC62*(1-$G$3)</f>
        <v>-2.6500465948131186E-3</v>
      </c>
      <c r="DD63" s="28">
        <f>외인!DD63</f>
        <v>8883.1</v>
      </c>
      <c r="DE63" s="28">
        <f>시기외!DE63*$G$3+DE62*(1-$G$3)</f>
        <v>4.1447820698213426E-4</v>
      </c>
      <c r="DF63" s="28">
        <f>외인!DF63</f>
        <v>59741.34</v>
      </c>
      <c r="DG63" s="28">
        <f>시기외!DG63*$G$3+DG62*(1-$G$3)</f>
        <v>-5.7075302218629557E-4</v>
      </c>
      <c r="DH63" s="28">
        <f>외인!DH63</f>
        <v>19819.46</v>
      </c>
      <c r="DI63" s="28">
        <f>시기외!DI63*$G$3+DI62*(1-$G$3)</f>
        <v>-6.786542450427353E-3</v>
      </c>
      <c r="DJ63" s="28">
        <f>외인!DJ63</f>
        <v>693144.17</v>
      </c>
      <c r="DK63" s="28">
        <f>시기외!DK63*$G$3+DK62*(1-$G$3)</f>
        <v>-1.3789617706503585E-4</v>
      </c>
      <c r="DL63" s="28">
        <f>외인!DL63</f>
        <v>102343.29</v>
      </c>
      <c r="DM63" s="28">
        <f>시기외!DM63*$G$3+DM62*(1-$G$3)</f>
        <v>-1.5729362044478029E-3</v>
      </c>
      <c r="DN63" s="28">
        <f>외인!DN63</f>
        <v>3324395.5</v>
      </c>
      <c r="DO63" s="28">
        <f>시기외!DO63*$G$3+DO62*(1-$G$3)</f>
        <v>-1.0571716740794929E-3</v>
      </c>
      <c r="DP63" s="28">
        <f>외인!DP63</f>
        <v>78651.740000000005</v>
      </c>
      <c r="DQ63" s="28">
        <f>시기외!DQ63*$G$3+DQ62*(1-$G$3)</f>
        <v>-1.1105657467296508E-3</v>
      </c>
      <c r="DR63" s="28">
        <f>외인!DR63</f>
        <v>46531.61</v>
      </c>
      <c r="DS63" s="28">
        <f>시기외!DS63*$G$3+DS62*(1-$G$3)</f>
        <v>3.4372784137751735E-4</v>
      </c>
      <c r="DT63" s="28">
        <f>외인!DT63</f>
        <v>139887.23000000001</v>
      </c>
      <c r="DU63" s="28">
        <f>시기외!DU63*$G$3+DU62*(1-$G$3)</f>
        <v>-1.93283208643918E-3</v>
      </c>
      <c r="DV63" s="28">
        <f>외인!DV63</f>
        <v>35370.47</v>
      </c>
      <c r="DW63" s="28">
        <f>시기외!DW63*$G$3+DW62*(1-$G$3)</f>
        <v>-2.9313585954570287E-4</v>
      </c>
      <c r="DX63" s="28">
        <f>외인!DX63</f>
        <v>136913.66</v>
      </c>
      <c r="DY63" s="28">
        <f>시기외!DY63*$G$3+DY62*(1-$G$3)</f>
        <v>2.3105947434427431E-3</v>
      </c>
      <c r="DZ63" s="28">
        <f>외인!DZ63</f>
        <v>8104.79</v>
      </c>
      <c r="EA63" s="28">
        <f>시기외!EA63*$G$3+EA62*(1-$G$3)</f>
        <v>-3.3572225335617956E-4</v>
      </c>
      <c r="EB63" s="28">
        <f>외인!EB63</f>
        <v>11806.25</v>
      </c>
      <c r="EC63" s="28">
        <f>시기외!EC63*$G$3+EC62*(1-$G$3)</f>
        <v>-2.8088294075972421E-3</v>
      </c>
      <c r="ED63" s="28">
        <f>외인!ED63</f>
        <v>10954.66</v>
      </c>
      <c r="EE63" s="28">
        <f>시기외!EE63*$G$3+EE62*(1-$G$3)</f>
        <v>-4.8923727427642493E-4</v>
      </c>
      <c r="EF63" s="28">
        <f>외인!EF63</f>
        <v>224992.29</v>
      </c>
      <c r="EG63" s="28">
        <f>시기외!EG63*$G$3+EG62*(1-$G$3)</f>
        <v>-1.3184473360684889E-3</v>
      </c>
      <c r="EH63" s="28">
        <f>외인!EH63</f>
        <v>300709.74</v>
      </c>
      <c r="EI63" s="28">
        <f>시기외!EI63*$G$3+EI62*(1-$G$3)</f>
        <v>-1.898361992146469E-4</v>
      </c>
      <c r="EJ63" s="28">
        <f>외인!EJ63</f>
        <v>106474.69</v>
      </c>
      <c r="EK63" s="28">
        <f>시기외!EK63*$G$3+EK62*(1-$G$3)</f>
        <v>4.1243924303007823E-4</v>
      </c>
      <c r="EL63" s="28">
        <f>외인!EL63</f>
        <v>30262.09</v>
      </c>
      <c r="EM63" s="28">
        <f>시기외!EM63*$G$3+EM62*(1-$G$3)</f>
        <v>-4.6722510535427168E-3</v>
      </c>
      <c r="EN63" s="28">
        <f>외인!EN63</f>
        <v>46531.61</v>
      </c>
      <c r="EO63" s="28">
        <f>시기외!EO63*$G$3+EO62*(1-$G$3)</f>
        <v>3.4372784137751735E-4</v>
      </c>
      <c r="EP63" s="28">
        <f>외인!EP63</f>
        <v>163061.79999999999</v>
      </c>
      <c r="EQ63" s="28">
        <f>시기외!EQ63*$G$3+EQ62*(1-$G$3)</f>
        <v>-1.2450763950470592E-3</v>
      </c>
      <c r="ER63" s="28">
        <f>외인!ER63</f>
        <v>12842.55</v>
      </c>
      <c r="ES63" s="28">
        <f>시기외!ES63*$G$3+ES62*(1-$G$3)</f>
        <v>-2.3719829413879913E-3</v>
      </c>
      <c r="ET63" s="28">
        <f>외인!ET63</f>
        <v>190123.61</v>
      </c>
      <c r="EU63" s="28">
        <f>시기외!EU63*$G$3+EU62*(1-$G$3)</f>
        <v>-7.5603187884108747E-4</v>
      </c>
      <c r="EV63" s="28">
        <f>외인!EV63</f>
        <v>46013.68</v>
      </c>
      <c r="EW63" s="28">
        <f>시기외!EW63*$G$3+EW62*(1-$G$3)</f>
        <v>-1.7026862808874898E-4</v>
      </c>
      <c r="EX63" s="28">
        <f>외인!EX63</f>
        <v>74096.28</v>
      </c>
      <c r="EY63" s="28">
        <f>시기외!EY63*$G$3+EY62*(1-$G$3)</f>
        <v>3.9865169384049182E-4</v>
      </c>
    </row>
    <row r="64" spans="1:155">
      <c r="A64" s="27">
        <f>외인!A64</f>
        <v>46157</v>
      </c>
      <c r="B64" s="28">
        <f>외인!B64</f>
        <v>5953343.3799999999</v>
      </c>
      <c r="C64" s="28">
        <f>시기외!C64*$G$3+C63*(1-$G$3)</f>
        <v>-9.9735395167074989E-4</v>
      </c>
      <c r="D64" s="28">
        <f>외인!D64</f>
        <v>629943.24</v>
      </c>
      <c r="E64" s="28">
        <f>시기외!E64*$G$3+E63*(1-$G$3)</f>
        <v>-2.8610711928191645E-4</v>
      </c>
      <c r="F64" s="28">
        <f>외인!F64</f>
        <v>2480116.31</v>
      </c>
      <c r="G64" s="28">
        <f>시기외!G64*$G$3+G63*(1-$G$3)</f>
        <v>-1.0416543523499976E-3</v>
      </c>
      <c r="H64" s="28">
        <f>외인!H64</f>
        <v>323999.31</v>
      </c>
      <c r="I64" s="28">
        <f>시기외!I64*$G$3+I63*(1-$G$3)</f>
        <v>5.9714105945179183E-4</v>
      </c>
      <c r="J64" s="28">
        <f>외인!J64</f>
        <v>43220.7</v>
      </c>
      <c r="K64" s="28">
        <f>시기외!K64*$G$3+K63*(1-$G$3)</f>
        <v>3.7376522554379986E-4</v>
      </c>
      <c r="L64" s="28">
        <f>외인!L64</f>
        <v>300044.68</v>
      </c>
      <c r="M64" s="28">
        <f>시기외!M64*$G$3+M63*(1-$G$3)</f>
        <v>7.4518109260018818E-4</v>
      </c>
      <c r="N64" s="28">
        <f>외인!N64</f>
        <v>302028.25</v>
      </c>
      <c r="O64" s="28">
        <f>시기외!O64*$G$3+O63*(1-$G$3)</f>
        <v>-8.6604919547920674E-4</v>
      </c>
      <c r="P64" s="28">
        <f>외인!P64</f>
        <v>181101.14</v>
      </c>
      <c r="Q64" s="28">
        <f>시기외!Q64*$G$3+Q63*(1-$G$3)</f>
        <v>-1.3384215455522184E-3</v>
      </c>
      <c r="R64" s="28">
        <f>외인!R64</f>
        <v>134630.69</v>
      </c>
      <c r="S64" s="28">
        <f>시기외!S64*$G$3+S63*(1-$G$3)</f>
        <v>-1.8446630326227063E-3</v>
      </c>
      <c r="T64" s="28">
        <f>외인!T64</f>
        <v>9000.8700000000008</v>
      </c>
      <c r="U64" s="28">
        <f>시기외!U64*$G$3+U63*(1-$G$3)</f>
        <v>5.2005923983719461E-4</v>
      </c>
      <c r="V64" s="28">
        <f>외인!V64</f>
        <v>125928</v>
      </c>
      <c r="W64" s="28">
        <f>시기외!W64*$G$3+W63*(1-$G$3)</f>
        <v>2.3882943020075093E-3</v>
      </c>
      <c r="X64" s="28">
        <f>외인!X64</f>
        <v>3009271.21</v>
      </c>
      <c r="Y64" s="28">
        <f>시기외!Y64*$G$3+Y63*(1-$G$3)</f>
        <v>-1.4534571204687348E-3</v>
      </c>
      <c r="Z64" s="28">
        <f>외인!Z64</f>
        <v>46272.38</v>
      </c>
      <c r="AA64" s="28">
        <f>시기외!AA64*$G$3+AA63*(1-$G$3)</f>
        <v>-3.0802844703404358E-6</v>
      </c>
      <c r="AB64" s="28">
        <f>외인!AB64</f>
        <v>199534.72</v>
      </c>
      <c r="AC64" s="28">
        <f>시기외!AC64*$G$3+AC63*(1-$G$3)</f>
        <v>-4.1467897608090114E-4</v>
      </c>
      <c r="AD64" s="28">
        <f>외인!AD64</f>
        <v>20378.740000000002</v>
      </c>
      <c r="AE64" s="28">
        <f>시기외!AE64*$G$3+AE63*(1-$G$3)</f>
        <v>7.1342626709280279E-5</v>
      </c>
      <c r="AF64" s="28">
        <f>외인!AF64</f>
        <v>24166.73</v>
      </c>
      <c r="AG64" s="28">
        <f>시기외!AG64*$G$3+AG63*(1-$G$3)</f>
        <v>-4.1392229678776044E-4</v>
      </c>
      <c r="AH64" s="28">
        <f>외인!AH64</f>
        <v>209550.14</v>
      </c>
      <c r="AI64" s="28">
        <f>시기외!AI64*$G$3+AI63*(1-$G$3)</f>
        <v>-7.42771598898068E-4</v>
      </c>
      <c r="AJ64" s="28">
        <f>외인!AJ64</f>
        <v>103692.38</v>
      </c>
      <c r="AK64" s="28">
        <f>시기외!AK64*$G$3+AK63*(1-$G$3)</f>
        <v>-3.2796464580460531E-3</v>
      </c>
      <c r="AL64" s="28">
        <f>외인!AL64</f>
        <v>109581.03</v>
      </c>
      <c r="AM64" s="28">
        <f>시기외!AM64*$G$3+AM63*(1-$G$3)</f>
        <v>-1.3598952040166329E-3</v>
      </c>
      <c r="AN64" s="28">
        <f>외인!AN64</f>
        <v>211374.27</v>
      </c>
      <c r="AO64" s="28">
        <f>시기외!AO64*$G$3+AO63*(1-$G$3)</f>
        <v>-5.3096145448311123E-4</v>
      </c>
      <c r="AP64" s="28">
        <f>외인!AP64</f>
        <v>175714.81</v>
      </c>
      <c r="AQ64" s="28">
        <f>시기외!AQ64*$G$3+AQ63*(1-$G$3)</f>
        <v>-8.3088127998380882E-4</v>
      </c>
      <c r="AR64" s="28">
        <f>외인!AR64</f>
        <v>24852.62</v>
      </c>
      <c r="AS64" s="28">
        <f>시기외!AS64*$G$3+AS63*(1-$G$3)</f>
        <v>5.7645530692927824E-4</v>
      </c>
      <c r="AT64" s="28">
        <f>외인!AT64</f>
        <v>104632.37</v>
      </c>
      <c r="AU64" s="28">
        <f>시기외!AU64*$G$3+AU63*(1-$G$3)</f>
        <v>1.1396510226949531E-3</v>
      </c>
      <c r="AV64" s="28">
        <f>외인!AV64</f>
        <v>49582.95</v>
      </c>
      <c r="AW64" s="28">
        <f>시기외!AW64*$G$3+AW63*(1-$G$3)</f>
        <v>3.9732149189093788E-4</v>
      </c>
      <c r="AX64" s="28">
        <f>외인!AX64</f>
        <v>67968.100000000006</v>
      </c>
      <c r="AY64" s="28">
        <f>시기외!AY64*$G$3+AY63*(1-$G$3)</f>
        <v>-2.5612001816564377E-3</v>
      </c>
      <c r="AZ64" s="28">
        <f>외인!AZ64</f>
        <v>3220809.41</v>
      </c>
      <c r="BA64" s="28">
        <f>시기외!BA64*$G$3+BA63*(1-$G$3)</f>
        <v>-1.350233811551724E-3</v>
      </c>
      <c r="BB64" s="28">
        <f>외인!BB64</f>
        <v>115705.03</v>
      </c>
      <c r="BC64" s="28">
        <f>시기외!BC64*$G$3+BC63*(1-$G$3)</f>
        <v>2.413006940911227E-4</v>
      </c>
      <c r="BD64" s="28">
        <f>외인!BD64</f>
        <v>33697.29</v>
      </c>
      <c r="BE64" s="28">
        <f>시기외!BE64*$G$3+BE63*(1-$G$3)</f>
        <v>-2.8457335287345327E-3</v>
      </c>
      <c r="BF64" s="28">
        <f>외인!BF64</f>
        <v>0</v>
      </c>
      <c r="BG64" s="28" t="e">
        <f>시기외!BG64*$G$3+BG63*(1-$G$3)</f>
        <v>#DIV/0!</v>
      </c>
      <c r="BH64" s="28">
        <f>외인!BH64</f>
        <v>101633.19</v>
      </c>
      <c r="BI64" s="28">
        <f>시기외!BI64*$G$3+BI63*(1-$G$3)</f>
        <v>1.0818644440828478E-3</v>
      </c>
      <c r="BJ64" s="28">
        <f>외인!BJ64</f>
        <v>124999.79</v>
      </c>
      <c r="BK64" s="28">
        <f>시기외!BK64*$G$3+BK63*(1-$G$3)</f>
        <v>-2.3030559171079466E-4</v>
      </c>
      <c r="BL64" s="28">
        <f>외인!BL64</f>
        <v>45493.39</v>
      </c>
      <c r="BM64" s="28">
        <f>시기외!BM64*$G$3+BM63*(1-$G$3)</f>
        <v>-1.7938530811445971E-3</v>
      </c>
      <c r="BN64" s="28">
        <f>외인!BN64</f>
        <v>55916.59</v>
      </c>
      <c r="BO64" s="28">
        <f>시기외!BO64*$G$3+BO63*(1-$G$3)</f>
        <v>2.1103588639185956E-3</v>
      </c>
      <c r="BP64" s="28">
        <f>외인!BP64</f>
        <v>76613.69</v>
      </c>
      <c r="BQ64" s="28">
        <f>시기외!BQ64*$G$3+BQ63*(1-$G$3)</f>
        <v>-2.3934195653719805E-3</v>
      </c>
      <c r="BR64" s="28">
        <f>외인!BR64</f>
        <v>324075.99</v>
      </c>
      <c r="BS64" s="28">
        <f>시기외!BS64*$G$3+BS63*(1-$G$3)</f>
        <v>-8.3160083982087706E-5</v>
      </c>
      <c r="BT64" s="28">
        <f>외인!BT64</f>
        <v>3051663.89</v>
      </c>
      <c r="BU64" s="28">
        <f>시기외!BU64*$G$3+BU63*(1-$G$3)</f>
        <v>-1.4226514016524854E-3</v>
      </c>
      <c r="BV64" s="28">
        <f>외인!BV64</f>
        <v>459467.46</v>
      </c>
      <c r="BW64" s="28">
        <f>시기외!BW64*$G$3+BW63*(1-$G$3)</f>
        <v>-5.2644775552744983E-4</v>
      </c>
      <c r="BX64" s="28">
        <f>외인!BX64</f>
        <v>76213.38</v>
      </c>
      <c r="BY64" s="28">
        <f>시기외!BY64*$G$3+BY63*(1-$G$3)</f>
        <v>-7.6117281413509285E-4</v>
      </c>
      <c r="BZ64" s="28">
        <f>외인!BZ64</f>
        <v>320955.28999999998</v>
      </c>
      <c r="CA64" s="28">
        <f>시기외!CA64*$G$3+CA63*(1-$G$3)</f>
        <v>-8.1249268515657834E-4</v>
      </c>
      <c r="CB64" s="28">
        <f>외인!CB64</f>
        <v>12242.45</v>
      </c>
      <c r="CC64" s="28">
        <f>시기외!CC64*$G$3+CC63*(1-$G$3)</f>
        <v>-3.168445436043991E-3</v>
      </c>
      <c r="CD64" s="28">
        <f>외인!CD64</f>
        <v>27624.02</v>
      </c>
      <c r="CE64" s="28">
        <f>시기외!CE64*$G$3+CE63*(1-$G$3)</f>
        <v>-4.6727925854372189E-3</v>
      </c>
      <c r="CF64" s="28">
        <f>외인!CF64</f>
        <v>30586.76</v>
      </c>
      <c r="CG64" s="28">
        <f>시기외!CG64*$G$3+CG63*(1-$G$3)</f>
        <v>3.5203738212510553E-3</v>
      </c>
      <c r="CH64" s="28">
        <f>외인!CH64</f>
        <v>68659.06</v>
      </c>
      <c r="CI64" s="28">
        <f>시기외!CI64*$G$3+CI63*(1-$G$3)</f>
        <v>4.3858712658035963E-4</v>
      </c>
      <c r="CJ64" s="28">
        <f>외인!CJ64</f>
        <v>342447.99</v>
      </c>
      <c r="CK64" s="28">
        <f>시기외!CK64*$G$3+CK63*(1-$G$3)</f>
        <v>-1.1702588202331505E-3</v>
      </c>
      <c r="CL64" s="28">
        <f>외인!CL64</f>
        <v>227868.59</v>
      </c>
      <c r="CM64" s="28">
        <f>시기외!CM64*$G$3+CM63*(1-$G$3)</f>
        <v>-5.0105920109504111E-4</v>
      </c>
      <c r="CN64" s="28">
        <f>외인!CN64</f>
        <v>121302.15</v>
      </c>
      <c r="CO64" s="28">
        <f>시기외!CO64*$G$3+CO63*(1-$G$3)</f>
        <v>-1.5220717144650616E-3</v>
      </c>
      <c r="CP64" s="28">
        <f>외인!CP64</f>
        <v>116233.76</v>
      </c>
      <c r="CQ64" s="28">
        <f>시기외!CQ64*$G$3+CQ63*(1-$G$3)</f>
        <v>2.4445726596635886E-4</v>
      </c>
      <c r="CR64" s="28">
        <f>외인!CR64</f>
        <v>168908.45</v>
      </c>
      <c r="CS64" s="28">
        <f>시기외!CS64*$G$3+CS63*(1-$G$3)</f>
        <v>-1.5010597969485058E-3</v>
      </c>
      <c r="CT64" s="28">
        <f>외인!CT64</f>
        <v>179825.48</v>
      </c>
      <c r="CU64" s="28">
        <f>시기외!CU64*$G$3+CU63*(1-$G$3)</f>
        <v>8.7549305542670172E-4</v>
      </c>
      <c r="CV64" s="28">
        <f>외인!CV64</f>
        <v>3051663.89</v>
      </c>
      <c r="CW64" s="28">
        <f>시기외!CW64*$G$3+CW63*(1-$G$3)</f>
        <v>-1.4226514016524854E-3</v>
      </c>
      <c r="CX64" s="28">
        <f>외인!CX64</f>
        <v>248515.78</v>
      </c>
      <c r="CY64" s="28">
        <f>시기외!CY64*$G$3+CY63*(1-$G$3)</f>
        <v>7.2449441891907359E-4</v>
      </c>
      <c r="CZ64" s="28">
        <f>외인!CZ64</f>
        <v>20032.47</v>
      </c>
      <c r="DA64" s="28">
        <f>시기외!DA64*$G$3+DA63*(1-$G$3)</f>
        <v>5.531911034328006E-4</v>
      </c>
      <c r="DB64" s="28">
        <f>외인!DB64</f>
        <v>33697.29</v>
      </c>
      <c r="DC64" s="28">
        <f>시기외!DC64*$G$3+DC63*(1-$G$3)</f>
        <v>-2.8457335287345327E-3</v>
      </c>
      <c r="DD64" s="28">
        <f>외인!DD64</f>
        <v>9000.8700000000008</v>
      </c>
      <c r="DE64" s="28">
        <f>시기외!DE64*$G$3+DE63*(1-$G$3)</f>
        <v>5.2005923983719461E-4</v>
      </c>
      <c r="DF64" s="28">
        <f>외인!DF64</f>
        <v>57217.41</v>
      </c>
      <c r="DG64" s="28">
        <f>시기외!DG64*$G$3+DG63*(1-$G$3)</f>
        <v>-6.6931534376823629E-4</v>
      </c>
      <c r="DH64" s="28">
        <f>외인!DH64</f>
        <v>19678.64</v>
      </c>
      <c r="DI64" s="28">
        <f>시기외!DI64*$G$3+DI63*(1-$G$3)</f>
        <v>-6.3157182632143337E-3</v>
      </c>
      <c r="DJ64" s="28">
        <f>외인!DJ64</f>
        <v>654746.93999999994</v>
      </c>
      <c r="DK64" s="28">
        <f>시기외!DK64*$G$3+DK63*(1-$G$3)</f>
        <v>-3.2261587848342679E-4</v>
      </c>
      <c r="DL64" s="28">
        <f>외인!DL64</f>
        <v>98300.13</v>
      </c>
      <c r="DM64" s="28">
        <f>시기외!DM64*$G$3+DM63*(1-$G$3)</f>
        <v>-1.8015408278003219E-3</v>
      </c>
      <c r="DN64" s="28">
        <f>외인!DN64</f>
        <v>3051663.89</v>
      </c>
      <c r="DO64" s="28">
        <f>시기외!DO64*$G$3+DO63*(1-$G$3)</f>
        <v>-1.4226514016524854E-3</v>
      </c>
      <c r="DP64" s="28">
        <f>외인!DP64</f>
        <v>75932.070000000007</v>
      </c>
      <c r="DQ64" s="28">
        <f>시기외!DQ64*$G$3+DQ63*(1-$G$3)</f>
        <v>-9.4588877415522352E-4</v>
      </c>
      <c r="DR64" s="28">
        <f>외인!DR64</f>
        <v>44180.59</v>
      </c>
      <c r="DS64" s="28">
        <f>시기외!DS64*$G$3+DS63*(1-$G$3)</f>
        <v>4.2520136254834838E-4</v>
      </c>
      <c r="DT64" s="28">
        <f>외인!DT64</f>
        <v>134630.69</v>
      </c>
      <c r="DU64" s="28">
        <f>시기외!DU64*$G$3+DU63*(1-$G$3)</f>
        <v>-1.8446630326227063E-3</v>
      </c>
      <c r="DV64" s="28">
        <f>외인!DV64</f>
        <v>34004.92</v>
      </c>
      <c r="DW64" s="28">
        <f>시기외!DW64*$G$3+DW63*(1-$G$3)</f>
        <v>-2.5308051972585093E-4</v>
      </c>
      <c r="DX64" s="28">
        <f>외인!DX64</f>
        <v>125928</v>
      </c>
      <c r="DY64" s="28">
        <f>시기외!DY64*$G$3+DY63*(1-$G$3)</f>
        <v>2.3882943020075093E-3</v>
      </c>
      <c r="DZ64" s="28">
        <f>외인!DZ64</f>
        <v>7933.01</v>
      </c>
      <c r="EA64" s="28">
        <f>시기외!EA64*$G$3+EA63*(1-$G$3)</f>
        <v>-7.8258090665542316E-5</v>
      </c>
      <c r="EB64" s="28">
        <f>외인!EB64</f>
        <v>11730.93</v>
      </c>
      <c r="EC64" s="28">
        <f>시기외!EC64*$G$3+EC63*(1-$G$3)</f>
        <v>-2.589907159523988E-3</v>
      </c>
      <c r="ED64" s="28">
        <f>외인!ED64</f>
        <v>10537.86</v>
      </c>
      <c r="EE64" s="28">
        <f>시기외!EE64*$G$3+EE63*(1-$G$3)</f>
        <v>-6.7884978395593904E-4</v>
      </c>
      <c r="EF64" s="28">
        <f>외인!EF64</f>
        <v>218664.04</v>
      </c>
      <c r="EG64" s="28">
        <f>시기외!EG64*$G$3+EG63*(1-$G$3)</f>
        <v>-1.230764365109775E-3</v>
      </c>
      <c r="EH64" s="28">
        <f>외인!EH64</f>
        <v>283074.76</v>
      </c>
      <c r="EI64" s="28">
        <f>시기외!EI64*$G$3+EI63*(1-$G$3)</f>
        <v>-1.6437562070698201E-4</v>
      </c>
      <c r="EJ64" s="28">
        <f>외인!EJ64</f>
        <v>100992.15</v>
      </c>
      <c r="EK64" s="28">
        <f>시기외!EK64*$G$3+EK63*(1-$G$3)</f>
        <v>5.1141787402563357E-4</v>
      </c>
      <c r="EL64" s="28">
        <f>외인!EL64</f>
        <v>30062.39</v>
      </c>
      <c r="EM64" s="28">
        <f>시기외!EM64*$G$3+EM63*(1-$G$3)</f>
        <v>-4.3085653409432366E-3</v>
      </c>
      <c r="EN64" s="28">
        <f>외인!EN64</f>
        <v>44180.59</v>
      </c>
      <c r="EO64" s="28">
        <f>시기외!EO64*$G$3+EO63*(1-$G$3)</f>
        <v>4.2520136254834838E-4</v>
      </c>
      <c r="EP64" s="28">
        <f>외인!EP64</f>
        <v>152260.44</v>
      </c>
      <c r="EQ64" s="28">
        <f>시기외!EQ64*$G$3+EQ63*(1-$G$3)</f>
        <v>-1.1614740855736144E-3</v>
      </c>
      <c r="ER64" s="28">
        <f>외인!ER64</f>
        <v>12300.02</v>
      </c>
      <c r="ES64" s="28">
        <f>시기외!ES64*$G$3+ES63*(1-$G$3)</f>
        <v>-2.0081447036137852E-3</v>
      </c>
      <c r="ET64" s="28">
        <f>외인!ET64</f>
        <v>175714.81</v>
      </c>
      <c r="EU64" s="28">
        <f>시기외!EU64*$G$3+EU63*(1-$G$3)</f>
        <v>-8.3088127998380882E-4</v>
      </c>
      <c r="EV64" s="28">
        <f>외인!EV64</f>
        <v>46272.38</v>
      </c>
      <c r="EW64" s="28">
        <f>시기외!EW64*$G$3+EW63*(1-$G$3)</f>
        <v>-3.0802844703404358E-6</v>
      </c>
      <c r="EX64" s="28">
        <f>외인!EX64</f>
        <v>69961.37</v>
      </c>
      <c r="EY64" s="28">
        <f>시기외!EY64*$G$3+EY63*(1-$G$3)</f>
        <v>4.3953116494597068E-4</v>
      </c>
    </row>
    <row r="65" spans="1:155">
      <c r="A65" s="27">
        <f>외인!A65</f>
        <v>46160</v>
      </c>
      <c r="B65" s="28">
        <f>외인!B65</f>
        <v>5971606.3899999997</v>
      </c>
      <c r="C65" s="28">
        <f>시기외!C65*$G$3+C64*(1-$G$3)</f>
        <v>-1.1766190075626027E-3</v>
      </c>
      <c r="D65" s="28">
        <f>외인!D65</f>
        <v>619438.03</v>
      </c>
      <c r="E65" s="28">
        <f>시기외!E65*$G$3+E64*(1-$G$3)</f>
        <v>-2.8718508197360122E-4</v>
      </c>
      <c r="F65" s="28">
        <f>외인!F65</f>
        <v>2517647.21</v>
      </c>
      <c r="G65" s="28">
        <f>시기외!G65*$G$3+G64*(1-$G$3)</f>
        <v>-1.1817825908072826E-3</v>
      </c>
      <c r="H65" s="28">
        <f>외인!H65</f>
        <v>320666.81</v>
      </c>
      <c r="I65" s="28">
        <f>시기외!I65*$G$3+I64*(1-$G$3)</f>
        <v>4.1909463438027559E-4</v>
      </c>
      <c r="J65" s="28">
        <f>외인!J65</f>
        <v>42395.27</v>
      </c>
      <c r="K65" s="28">
        <f>시기외!K65*$G$3+K64*(1-$G$3)</f>
        <v>3.7513526368189388E-4</v>
      </c>
      <c r="L65" s="28">
        <f>외인!L65</f>
        <v>296875.89</v>
      </c>
      <c r="M65" s="28">
        <f>시기외!M65*$G$3+M64*(1-$G$3)</f>
        <v>5.5677556305397922E-4</v>
      </c>
      <c r="N65" s="28">
        <f>외인!N65</f>
        <v>285944</v>
      </c>
      <c r="O65" s="28">
        <f>시기외!O65*$G$3+O64*(1-$G$3)</f>
        <v>-1.1694233938065388E-3</v>
      </c>
      <c r="P65" s="28">
        <f>외인!P65</f>
        <v>175002.33</v>
      </c>
      <c r="Q65" s="28">
        <f>시기외!Q65*$G$3+Q64*(1-$G$3)</f>
        <v>-1.2223143553544739E-3</v>
      </c>
      <c r="R65" s="28">
        <f>외인!R65</f>
        <v>129959.67</v>
      </c>
      <c r="S65" s="28">
        <f>시기외!S65*$G$3+S64*(1-$G$3)</f>
        <v>-1.798151851867285E-3</v>
      </c>
      <c r="T65" s="28">
        <f>외인!T65</f>
        <v>8514.52</v>
      </c>
      <c r="U65" s="28">
        <f>시기외!U65*$G$3+U64*(1-$G$3)</f>
        <v>5.9228396933388712E-4</v>
      </c>
      <c r="V65" s="28">
        <f>외인!V65</f>
        <v>128104.1</v>
      </c>
      <c r="W65" s="28">
        <f>시기외!W65*$G$3+W64*(1-$G$3)</f>
        <v>2.4772669121050782E-3</v>
      </c>
      <c r="X65" s="28">
        <f>외인!X65</f>
        <v>3083196.46</v>
      </c>
      <c r="Y65" s="28">
        <f>시기외!Y65*$G$3+Y64*(1-$G$3)</f>
        <v>-1.755689543614877E-3</v>
      </c>
      <c r="Z65" s="28">
        <f>외인!Z65</f>
        <v>46773.5</v>
      </c>
      <c r="AA65" s="28">
        <f>시기외!AA65*$G$3+AA64*(1-$G$3)</f>
        <v>2.5083695924541259E-4</v>
      </c>
      <c r="AB65" s="28">
        <f>외인!AB65</f>
        <v>195579.04</v>
      </c>
      <c r="AC65" s="28">
        <f>시기외!AC65*$G$3+AC64*(1-$G$3)</f>
        <v>-4.1226922151215226E-4</v>
      </c>
      <c r="AD65" s="28">
        <f>외인!AD65</f>
        <v>19653.080000000002</v>
      </c>
      <c r="AE65" s="28">
        <f>시기외!AE65*$G$3+AE64*(1-$G$3)</f>
        <v>2.1263759459207287E-4</v>
      </c>
      <c r="AF65" s="28">
        <f>외인!AF65</f>
        <v>24160.06</v>
      </c>
      <c r="AG65" s="28">
        <f>시기외!AG65*$G$3+AG64*(1-$G$3)</f>
        <v>-3.8384392064646345E-4</v>
      </c>
      <c r="AH65" s="28">
        <f>외인!AH65</f>
        <v>205550.37</v>
      </c>
      <c r="AI65" s="28">
        <f>시기외!AI65*$G$3+AI64*(1-$G$3)</f>
        <v>-9.506986543771777E-4</v>
      </c>
      <c r="AJ65" s="28">
        <f>외인!AJ65</f>
        <v>100966.11</v>
      </c>
      <c r="AK65" s="28">
        <f>시기외!AK65*$G$3+AK64*(1-$G$3)</f>
        <v>-3.1058051085270113E-3</v>
      </c>
      <c r="AL65" s="28">
        <f>외인!AL65</f>
        <v>103040.77</v>
      </c>
      <c r="AM65" s="28">
        <f>시기외!AM65*$G$3+AM64*(1-$G$3)</f>
        <v>-1.7545001392740784E-3</v>
      </c>
      <c r="AN65" s="28">
        <f>외인!AN65</f>
        <v>201597.25</v>
      </c>
      <c r="AO65" s="28">
        <f>시기외!AO65*$G$3+AO64*(1-$G$3)</f>
        <v>-7.6132160404247232E-4</v>
      </c>
      <c r="AP65" s="28">
        <f>외인!AP65</f>
        <v>175732.59</v>
      </c>
      <c r="AQ65" s="28">
        <f>시기외!AQ65*$G$3+AQ64*(1-$G$3)</f>
        <v>-8.4026720768306466E-4</v>
      </c>
      <c r="AR65" s="28">
        <f>외인!AR65</f>
        <v>24193.9</v>
      </c>
      <c r="AS65" s="28">
        <f>시기외!AS65*$G$3+AS64*(1-$G$3)</f>
        <v>7.0324973444929671E-4</v>
      </c>
      <c r="AT65" s="28">
        <f>외인!AT65</f>
        <v>98381.13</v>
      </c>
      <c r="AU65" s="28">
        <f>시기외!AU65*$G$3+AU64*(1-$G$3)</f>
        <v>8.3542213365044482E-4</v>
      </c>
      <c r="AV65" s="28">
        <f>외인!AV65</f>
        <v>47984.04</v>
      </c>
      <c r="AW65" s="28">
        <f>시기외!AW65*$G$3+AW64*(1-$G$3)</f>
        <v>6.1022393263187561E-4</v>
      </c>
      <c r="AX65" s="28">
        <f>외인!AX65</f>
        <v>66243.240000000005</v>
      </c>
      <c r="AY65" s="28">
        <f>시기외!AY65*$G$3+AY64*(1-$G$3)</f>
        <v>-2.4924723321245756E-3</v>
      </c>
      <c r="AZ65" s="28">
        <f>외인!AZ65</f>
        <v>3294132.61</v>
      </c>
      <c r="BA65" s="28">
        <f>시기외!BA65*$G$3+BA64*(1-$G$3)</f>
        <v>-1.6283761765710865E-3</v>
      </c>
      <c r="BB65" s="28">
        <f>외인!BB65</f>
        <v>117129.49</v>
      </c>
      <c r="BC65" s="28">
        <f>시기외!BC65*$G$3+BC64*(1-$G$3)</f>
        <v>3.7481331033507046E-4</v>
      </c>
      <c r="BD65" s="28">
        <f>외인!BD65</f>
        <v>32842.5</v>
      </c>
      <c r="BE65" s="28">
        <f>시기외!BE65*$G$3+BE64*(1-$G$3)</f>
        <v>-3.0366086010240765E-3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103609.75</v>
      </c>
      <c r="BI65" s="28">
        <f>시기외!BI65*$G$3+BI64*(1-$G$3)</f>
        <v>1.0740132563431606E-3</v>
      </c>
      <c r="BJ65" s="28">
        <f>외인!BJ65</f>
        <v>124044.47</v>
      </c>
      <c r="BK65" s="28">
        <f>시기외!BK65*$G$3+BK64*(1-$G$3)</f>
        <v>-3.6968921577077774E-4</v>
      </c>
      <c r="BL65" s="28">
        <f>외인!BL65</f>
        <v>45433.96</v>
      </c>
      <c r="BM65" s="28">
        <f>시기외!BM65*$G$3+BM64*(1-$G$3)</f>
        <v>-1.6451115945845187E-3</v>
      </c>
      <c r="BN65" s="28">
        <f>외인!BN65</f>
        <v>55054.559999999998</v>
      </c>
      <c r="BO65" s="28">
        <f>시기외!BO65*$G$3+BO64*(1-$G$3)</f>
        <v>2.1746117867092367E-3</v>
      </c>
      <c r="BP65" s="28">
        <f>외인!BP65</f>
        <v>74975.360000000001</v>
      </c>
      <c r="BQ65" s="28">
        <f>시기외!BQ65*$G$3+BQ64*(1-$G$3)</f>
        <v>-2.3129412800963044E-3</v>
      </c>
      <c r="BR65" s="28">
        <f>외인!BR65</f>
        <v>321354.86</v>
      </c>
      <c r="BS65" s="28">
        <f>시기외!BS65*$G$3+BS64*(1-$G$3)</f>
        <v>-2.2938267713712486E-4</v>
      </c>
      <c r="BT65" s="28">
        <f>외인!BT65</f>
        <v>3125370.79</v>
      </c>
      <c r="BU65" s="28">
        <f>시기외!BU65*$G$3+BU64*(1-$G$3)</f>
        <v>-1.7156512287563248E-3</v>
      </c>
      <c r="BV65" s="28">
        <f>외인!BV65</f>
        <v>455710.08</v>
      </c>
      <c r="BW65" s="28">
        <f>시기외!BW65*$G$3+BW64*(1-$G$3)</f>
        <v>-5.1550227331026433E-4</v>
      </c>
      <c r="BX65" s="28">
        <f>외인!BX65</f>
        <v>74281.42</v>
      </c>
      <c r="BY65" s="28">
        <f>시기외!BY65*$G$3+BY64*(1-$G$3)</f>
        <v>-7.7835372434730335E-4</v>
      </c>
      <c r="BZ65" s="28">
        <f>외인!BZ65</f>
        <v>304638.01</v>
      </c>
      <c r="CA65" s="28">
        <f>시기외!CA65*$G$3+CA64*(1-$G$3)</f>
        <v>-1.0983216232714548E-3</v>
      </c>
      <c r="CB65" s="28">
        <f>외인!CB65</f>
        <v>11806.71</v>
      </c>
      <c r="CC65" s="28">
        <f>시기외!CC65*$G$3+CC64*(1-$G$3)</f>
        <v>-2.9986178617603851E-3</v>
      </c>
      <c r="CD65" s="28">
        <f>외인!CD65</f>
        <v>26743.62</v>
      </c>
      <c r="CE65" s="28">
        <f>시기외!CE65*$G$3+CE64*(1-$G$3)</f>
        <v>-4.2161730828231356E-3</v>
      </c>
      <c r="CF65" s="28">
        <f>외인!CF65</f>
        <v>29288.080000000002</v>
      </c>
      <c r="CG65" s="28">
        <f>시기외!CG65*$G$3+CG64*(1-$G$3)</f>
        <v>3.5832612684544365E-3</v>
      </c>
      <c r="CH65" s="28">
        <f>외인!CH65</f>
        <v>66890.83</v>
      </c>
      <c r="CI65" s="28">
        <f>시기외!CI65*$G$3+CI64*(1-$G$3)</f>
        <v>5.8683591751741194E-4</v>
      </c>
      <c r="CJ65" s="28">
        <f>외인!CJ65</f>
        <v>328496.31</v>
      </c>
      <c r="CK65" s="28">
        <f>시기외!CK65*$G$3+CK64*(1-$G$3)</f>
        <v>-1.083433175177386E-3</v>
      </c>
      <c r="CL65" s="28">
        <f>외인!CL65</f>
        <v>224372.67</v>
      </c>
      <c r="CM65" s="28">
        <f>시기외!CM65*$G$3+CM64*(1-$G$3)</f>
        <v>-4.9620484649803788E-4</v>
      </c>
      <c r="CN65" s="28">
        <f>외인!CN65</f>
        <v>119938.48</v>
      </c>
      <c r="CO65" s="28">
        <f>시기외!CO65*$G$3+CO64*(1-$G$3)</f>
        <v>-1.6867827193415038E-3</v>
      </c>
      <c r="CP65" s="28">
        <f>외인!CP65</f>
        <v>117682.64</v>
      </c>
      <c r="CQ65" s="28">
        <f>시기외!CQ65*$G$3+CQ64*(1-$G$3)</f>
        <v>3.774084488312149E-4</v>
      </c>
      <c r="CR65" s="28">
        <f>외인!CR65</f>
        <v>163445.79999999999</v>
      </c>
      <c r="CS65" s="28">
        <f>시기외!CS65*$G$3+CS64*(1-$G$3)</f>
        <v>-1.4584261512814447E-3</v>
      </c>
      <c r="CT65" s="28">
        <f>외인!CT65</f>
        <v>182661.37</v>
      </c>
      <c r="CU65" s="28">
        <f>시기외!CU65*$G$3+CU64*(1-$G$3)</f>
        <v>8.8721328134925941E-4</v>
      </c>
      <c r="CV65" s="28">
        <f>외인!CV65</f>
        <v>3125370.79</v>
      </c>
      <c r="CW65" s="28">
        <f>시기외!CW65*$G$3+CW64*(1-$G$3)</f>
        <v>-1.7156512287563248E-3</v>
      </c>
      <c r="CX65" s="28">
        <f>외인!CX65</f>
        <v>241746.15</v>
      </c>
      <c r="CY65" s="28">
        <f>시기외!CY65*$G$3+CY64*(1-$G$3)</f>
        <v>4.6923623101007982E-4</v>
      </c>
      <c r="CZ65" s="28">
        <f>외인!CZ65</f>
        <v>19590.22</v>
      </c>
      <c r="DA65" s="28">
        <f>시기외!DA65*$G$3+DA64*(1-$G$3)</f>
        <v>1.223339796984268E-3</v>
      </c>
      <c r="DB65" s="28">
        <f>외인!DB65</f>
        <v>32842.5</v>
      </c>
      <c r="DC65" s="28">
        <f>시기외!DC65*$G$3+DC64*(1-$G$3)</f>
        <v>-3.0366086010240765E-3</v>
      </c>
      <c r="DD65" s="28">
        <f>외인!DD65</f>
        <v>8514.52</v>
      </c>
      <c r="DE65" s="28">
        <f>시기외!DE65*$G$3+DE64*(1-$G$3)</f>
        <v>5.9228396933388712E-4</v>
      </c>
      <c r="DF65" s="28">
        <f>외인!DF65</f>
        <v>56055.89</v>
      </c>
      <c r="DG65" s="28">
        <f>시기외!DG65*$G$3+DG64*(1-$G$3)</f>
        <v>-6.947409373167803E-4</v>
      </c>
      <c r="DH65" s="28">
        <f>외인!DH65</f>
        <v>18866.53</v>
      </c>
      <c r="DI65" s="28">
        <f>시기외!DI65*$G$3+DI64*(1-$G$3)</f>
        <v>-5.7688918125693295E-3</v>
      </c>
      <c r="DJ65" s="28">
        <f>외인!DJ65</f>
        <v>646460.51</v>
      </c>
      <c r="DK65" s="28">
        <f>시기외!DK65*$G$3+DK64*(1-$G$3)</f>
        <v>-5.1478155933684883E-4</v>
      </c>
      <c r="DL65" s="28">
        <f>외인!DL65</f>
        <v>96825.23</v>
      </c>
      <c r="DM65" s="28">
        <f>시기외!DM65*$G$3+DM64*(1-$G$3)</f>
        <v>-1.9971321773581941E-3</v>
      </c>
      <c r="DN65" s="28">
        <f>외인!DN65</f>
        <v>3125370.79</v>
      </c>
      <c r="DO65" s="28">
        <f>시기외!DO65*$G$3+DO64*(1-$G$3)</f>
        <v>-1.7156512287563248E-3</v>
      </c>
      <c r="DP65" s="28">
        <f>외인!DP65</f>
        <v>72018.42</v>
      </c>
      <c r="DQ65" s="28">
        <f>시기외!DQ65*$G$3+DQ64*(1-$G$3)</f>
        <v>-8.4227185173722113E-4</v>
      </c>
      <c r="DR65" s="28">
        <f>외인!DR65</f>
        <v>43259.1</v>
      </c>
      <c r="DS65" s="28">
        <f>시기외!DS65*$G$3+DS64*(1-$G$3)</f>
        <v>4.1440709633210244E-4</v>
      </c>
      <c r="DT65" s="28">
        <f>외인!DT65</f>
        <v>129959.67</v>
      </c>
      <c r="DU65" s="28">
        <f>시기외!DU65*$G$3+DU64*(1-$G$3)</f>
        <v>-1.798151851867285E-3</v>
      </c>
      <c r="DV65" s="28">
        <f>외인!DV65</f>
        <v>33216.1</v>
      </c>
      <c r="DW65" s="28">
        <f>시기외!DW65*$G$3+DW64*(1-$G$3)</f>
        <v>-2.2012829820439145E-4</v>
      </c>
      <c r="DX65" s="28">
        <f>외인!DX65</f>
        <v>128104.1</v>
      </c>
      <c r="DY65" s="28">
        <f>시기외!DY65*$G$3+DY64*(1-$G$3)</f>
        <v>2.4772669121050782E-3</v>
      </c>
      <c r="DZ65" s="28">
        <f>외인!DZ65</f>
        <v>7767.72</v>
      </c>
      <c r="EA65" s="28">
        <f>시기외!EA65*$G$3+EA64*(1-$G$3)</f>
        <v>1.9140382963505731E-4</v>
      </c>
      <c r="EB65" s="28">
        <f>외인!EB65</f>
        <v>11302.99</v>
      </c>
      <c r="EC65" s="28">
        <f>시기외!EC65*$G$3+EC64*(1-$G$3)</f>
        <v>-2.3434715819891411E-3</v>
      </c>
      <c r="ED65" s="28">
        <f>외인!ED65</f>
        <v>10500.6</v>
      </c>
      <c r="EE65" s="28">
        <f>시기외!EE65*$G$3+EE64*(1-$G$3)</f>
        <v>-6.4027470400348672E-4</v>
      </c>
      <c r="EF65" s="28">
        <f>외인!EF65</f>
        <v>210890.72</v>
      </c>
      <c r="EG65" s="28">
        <f>시기외!EG65*$G$3+EG64*(1-$G$3)</f>
        <v>-1.1499056421450009E-3</v>
      </c>
      <c r="EH65" s="28">
        <f>외인!EH65</f>
        <v>277976.73</v>
      </c>
      <c r="EI65" s="28">
        <f>시기외!EI65*$G$3+EI64*(1-$G$3)</f>
        <v>-1.8567700471642314E-4</v>
      </c>
      <c r="EJ65" s="28">
        <f>외인!EJ65</f>
        <v>98489.32</v>
      </c>
      <c r="EK65" s="28">
        <f>시기외!EK65*$G$3+EK64*(1-$G$3)</f>
        <v>5.7645278892347123E-4</v>
      </c>
      <c r="EL65" s="28">
        <f>외인!EL65</f>
        <v>29150.6</v>
      </c>
      <c r="EM65" s="28">
        <f>시기외!EM65*$G$3+EM64*(1-$G$3)</f>
        <v>-3.8935627278779065E-3</v>
      </c>
      <c r="EN65" s="28">
        <f>외인!EN65</f>
        <v>43259.1</v>
      </c>
      <c r="EO65" s="28">
        <f>시기외!EO65*$G$3+EO64*(1-$G$3)</f>
        <v>4.1440709633210244E-4</v>
      </c>
      <c r="EP65" s="28">
        <f>외인!EP65</f>
        <v>153897.66</v>
      </c>
      <c r="EQ65" s="28">
        <f>시기외!EQ65*$G$3+EQ64*(1-$G$3)</f>
        <v>-1.0955918507697655E-3</v>
      </c>
      <c r="ER65" s="28">
        <f>외인!ER65</f>
        <v>12940.72</v>
      </c>
      <c r="ES65" s="28">
        <f>시기외!ES65*$G$3+ES64*(1-$G$3)</f>
        <v>-1.854584993678652E-3</v>
      </c>
      <c r="ET65" s="28">
        <f>외인!ET65</f>
        <v>175732.59</v>
      </c>
      <c r="EU65" s="28">
        <f>시기외!EU65*$G$3+EU64*(1-$G$3)</f>
        <v>-8.4026720768306466E-4</v>
      </c>
      <c r="EV65" s="28">
        <f>외인!EV65</f>
        <v>46773.5</v>
      </c>
      <c r="EW65" s="28">
        <f>시기외!EW65*$G$3+EW64*(1-$G$3)</f>
        <v>2.5083695924541259E-4</v>
      </c>
      <c r="EX65" s="28">
        <f>외인!EX65</f>
        <v>70909.13</v>
      </c>
      <c r="EY65" s="28">
        <f>시기외!EY65*$G$3+EY64*(1-$G$3)</f>
        <v>4.9034552461989125E-4</v>
      </c>
    </row>
    <row r="66" spans="1:155">
      <c r="A66" s="27">
        <f>외인!A66</f>
        <v>46161</v>
      </c>
      <c r="B66" s="28">
        <f>외인!B66</f>
        <v>5777480.7999999998</v>
      </c>
      <c r="C66" s="28">
        <f>시기외!C66*$G$3+C65*(1-$G$3)</f>
        <v>-1.3350074855879631E-3</v>
      </c>
      <c r="D66" s="28">
        <f>외인!D66</f>
        <v>604828.56999999995</v>
      </c>
      <c r="E66" s="28">
        <f>시기외!E66*$G$3+E65*(1-$G$3)</f>
        <v>-3.1302555461267131E-4</v>
      </c>
      <c r="F66" s="28">
        <f>외인!F66</f>
        <v>2456223.64</v>
      </c>
      <c r="G66" s="28">
        <f>시기외!G66*$G$3+G65*(1-$G$3)</f>
        <v>-1.3210284968343661E-3</v>
      </c>
      <c r="H66" s="28">
        <f>외인!H66</f>
        <v>309017.89</v>
      </c>
      <c r="I66" s="28">
        <f>시기외!I66*$G$3+I65*(1-$G$3)</f>
        <v>2.7764825341328175E-4</v>
      </c>
      <c r="J66" s="28">
        <f>외인!J66</f>
        <v>41981.86</v>
      </c>
      <c r="K66" s="28">
        <f>시기외!K66*$G$3+K65*(1-$G$3)</f>
        <v>4.2293566883226593E-4</v>
      </c>
      <c r="L66" s="28">
        <f>외인!L66</f>
        <v>286240.61</v>
      </c>
      <c r="M66" s="28">
        <f>시기외!M66*$G$3+M65*(1-$G$3)</f>
        <v>4.1860851364814198E-4</v>
      </c>
      <c r="N66" s="28">
        <f>외인!N66</f>
        <v>265211.89</v>
      </c>
      <c r="O66" s="28">
        <f>시기외!O66*$G$3+O65*(1-$G$3)</f>
        <v>-1.4889177594509867E-3</v>
      </c>
      <c r="P66" s="28">
        <f>외인!P66</f>
        <v>172279.81</v>
      </c>
      <c r="Q66" s="28">
        <f>시기외!Q66*$G$3+Q65*(1-$G$3)</f>
        <v>-1.1991693699011511E-3</v>
      </c>
      <c r="R66" s="28">
        <f>외인!R66</f>
        <v>125400.33</v>
      </c>
      <c r="S66" s="28">
        <f>시기외!S66*$G$3+S65*(1-$G$3)</f>
        <v>-1.7796458839009661E-3</v>
      </c>
      <c r="T66" s="28">
        <f>외인!T66</f>
        <v>8420.7099999999991</v>
      </c>
      <c r="U66" s="28">
        <f>시기외!U66*$G$3+U65*(1-$G$3)</f>
        <v>6.982181039156632E-4</v>
      </c>
      <c r="V66" s="28">
        <f>외인!V66</f>
        <v>124427.81</v>
      </c>
      <c r="W66" s="28">
        <f>시기외!W66*$G$3+W65*(1-$G$3)</f>
        <v>2.5068417602104754E-3</v>
      </c>
      <c r="X66" s="28">
        <f>외인!X66</f>
        <v>2977412.25</v>
      </c>
      <c r="Y66" s="28">
        <f>시기외!Y66*$G$3+Y65*(1-$G$3)</f>
        <v>-2.0076084881712436E-3</v>
      </c>
      <c r="Z66" s="28">
        <f>외인!Z66</f>
        <v>47164.14</v>
      </c>
      <c r="AA66" s="28">
        <f>시기외!AA66*$G$3+AA65*(1-$G$3)</f>
        <v>5.5200659164923878E-4</v>
      </c>
      <c r="AB66" s="28">
        <f>외인!AB66</f>
        <v>195979.33</v>
      </c>
      <c r="AC66" s="28">
        <f>시기외!AC66*$G$3+AC65*(1-$G$3)</f>
        <v>-3.8723398652775343E-4</v>
      </c>
      <c r="AD66" s="28">
        <f>외인!AD66</f>
        <v>19705.400000000001</v>
      </c>
      <c r="AE66" s="28">
        <f>시기외!AE66*$G$3+AE65*(1-$G$3)</f>
        <v>3.9408772968768066E-4</v>
      </c>
      <c r="AF66" s="28">
        <f>외인!AF66</f>
        <v>24044.71</v>
      </c>
      <c r="AG66" s="28">
        <f>시기외!AG66*$G$3+AG65*(1-$G$3)</f>
        <v>-2.6705711511193058E-4</v>
      </c>
      <c r="AH66" s="28">
        <f>외인!AH66</f>
        <v>200200.54</v>
      </c>
      <c r="AI66" s="28">
        <f>시기외!AI66*$G$3+AI65*(1-$G$3)</f>
        <v>-1.0880644791522371E-3</v>
      </c>
      <c r="AJ66" s="28">
        <f>외인!AJ66</f>
        <v>100424.43</v>
      </c>
      <c r="AK66" s="28">
        <f>시기외!AK66*$G$3+AK65*(1-$G$3)</f>
        <v>-2.9287058761951583E-3</v>
      </c>
      <c r="AL66" s="28">
        <f>외인!AL66</f>
        <v>96886.33</v>
      </c>
      <c r="AM66" s="28">
        <f>시기외!AM66*$G$3+AM65*(1-$G$3)</f>
        <v>-2.0041114109427523E-3</v>
      </c>
      <c r="AN66" s="28">
        <f>외인!AN66</f>
        <v>186489.21</v>
      </c>
      <c r="AO66" s="28">
        <f>시기외!AO66*$G$3+AO65*(1-$G$3)</f>
        <v>-1.0848560547035554E-3</v>
      </c>
      <c r="AP66" s="28">
        <f>외인!AP66</f>
        <v>169305.51</v>
      </c>
      <c r="AQ66" s="28">
        <f>시기외!AQ66*$G$3+AQ65*(1-$G$3)</f>
        <v>-9.999032941115627E-4</v>
      </c>
      <c r="AR66" s="28">
        <f>외인!AR66</f>
        <v>24080.77</v>
      </c>
      <c r="AS66" s="28">
        <f>시기외!AS66*$G$3+AS65*(1-$G$3)</f>
        <v>8.4513397834449209E-4</v>
      </c>
      <c r="AT66" s="28">
        <f>외인!AT66</f>
        <v>93648.27</v>
      </c>
      <c r="AU66" s="28">
        <f>시기외!AU66*$G$3+AU65*(1-$G$3)</f>
        <v>4.0188040981422793E-4</v>
      </c>
      <c r="AV66" s="28">
        <f>외인!AV66</f>
        <v>48048.46</v>
      </c>
      <c r="AW66" s="28">
        <f>시기외!AW66*$G$3+AW65*(1-$G$3)</f>
        <v>8.4999679987634268E-4</v>
      </c>
      <c r="AX66" s="28">
        <f>외인!AX66</f>
        <v>63270.8</v>
      </c>
      <c r="AY66" s="28">
        <f>시기외!AY66*$G$3+AY65*(1-$G$3)</f>
        <v>-2.3942341436917541E-3</v>
      </c>
      <c r="AZ66" s="28">
        <f>외인!AZ66</f>
        <v>3178098.37</v>
      </c>
      <c r="BA66" s="28">
        <f>시기외!BA66*$G$3+BA65*(1-$G$3)</f>
        <v>-1.8675662724674386E-3</v>
      </c>
      <c r="BB66" s="28">
        <f>외인!BB66</f>
        <v>117344.3</v>
      </c>
      <c r="BC66" s="28">
        <f>시기외!BC66*$G$3+BC65*(1-$G$3)</f>
        <v>5.2060005953950773E-4</v>
      </c>
      <c r="BD66" s="28">
        <f>외인!BD66</f>
        <v>33556.800000000003</v>
      </c>
      <c r="BE66" s="28">
        <f>시기외!BE66*$G$3+BE65*(1-$G$3)</f>
        <v>-3.0925692905551389E-3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100998.21</v>
      </c>
      <c r="BI66" s="28">
        <f>시기외!BI66*$G$3+BI65*(1-$G$3)</f>
        <v>1.0599364271730051E-3</v>
      </c>
      <c r="BJ66" s="28">
        <f>외인!BJ66</f>
        <v>119126.02</v>
      </c>
      <c r="BK66" s="28">
        <f>시기외!BK66*$G$3+BK65*(1-$G$3)</f>
        <v>-4.6658653701733165E-4</v>
      </c>
      <c r="BL66" s="28">
        <f>외인!BL66</f>
        <v>44268.52</v>
      </c>
      <c r="BM66" s="28">
        <f>시기외!BM66*$G$3+BM65*(1-$G$3)</f>
        <v>-1.5102667456739149E-3</v>
      </c>
      <c r="BN66" s="28">
        <f>외인!BN66</f>
        <v>52328.98</v>
      </c>
      <c r="BO66" s="28">
        <f>시기외!BO66*$G$3+BO65*(1-$G$3)</f>
        <v>2.064050265980227E-3</v>
      </c>
      <c r="BP66" s="28">
        <f>외인!BP66</f>
        <v>72099.649999999994</v>
      </c>
      <c r="BQ66" s="28">
        <f>시기외!BQ66*$G$3+BQ65*(1-$G$3)</f>
        <v>-2.2165086377685392E-3</v>
      </c>
      <c r="BR66" s="28">
        <f>외인!BR66</f>
        <v>306434.19</v>
      </c>
      <c r="BS66" s="28">
        <f>시기외!BS66*$G$3+BS65*(1-$G$3)</f>
        <v>-4.7124702028960197E-4</v>
      </c>
      <c r="BT66" s="28">
        <f>외인!BT66</f>
        <v>3018173.54</v>
      </c>
      <c r="BU66" s="28">
        <f>시기외!BU66*$G$3+BU65*(1-$G$3)</f>
        <v>-1.9592240196062991E-3</v>
      </c>
      <c r="BV66" s="28">
        <f>외인!BV66</f>
        <v>441860.06</v>
      </c>
      <c r="BW66" s="28">
        <f>시기외!BW66*$G$3+BW65*(1-$G$3)</f>
        <v>-4.9368543376441024E-4</v>
      </c>
      <c r="BX66" s="28">
        <f>외인!BX66</f>
        <v>72918.5</v>
      </c>
      <c r="BY66" s="28">
        <f>시기외!BY66*$G$3+BY65*(1-$G$3)</f>
        <v>-8.2405021497642143E-4</v>
      </c>
      <c r="BZ66" s="28">
        <f>외인!BZ66</f>
        <v>283375.53999999998</v>
      </c>
      <c r="CA66" s="28">
        <f>시기외!CA66*$G$3+CA65*(1-$G$3)</f>
        <v>-1.3967719403709567E-3</v>
      </c>
      <c r="CB66" s="28">
        <f>외인!CB66</f>
        <v>11655.55</v>
      </c>
      <c r="CC66" s="28">
        <f>시기외!CC66*$G$3+CC65*(1-$G$3)</f>
        <v>-2.80363498891414E-3</v>
      </c>
      <c r="CD66" s="28">
        <f>외인!CD66</f>
        <v>26854.639999999999</v>
      </c>
      <c r="CE66" s="28">
        <f>시기외!CE66*$G$3+CE65*(1-$G$3)</f>
        <v>-3.7449839110811189E-3</v>
      </c>
      <c r="CF66" s="28">
        <f>외인!CF66</f>
        <v>28859.93</v>
      </c>
      <c r="CG66" s="28">
        <f>시기외!CG66*$G$3+CG65*(1-$G$3)</f>
        <v>3.6255018950761501E-3</v>
      </c>
      <c r="CH66" s="28">
        <f>외인!CH66</f>
        <v>66849.11</v>
      </c>
      <c r="CI66" s="28">
        <f>시기외!CI66*$G$3+CI65*(1-$G$3)</f>
        <v>7.5254968493351001E-4</v>
      </c>
      <c r="CJ66" s="28">
        <f>외인!CJ66</f>
        <v>325484.48</v>
      </c>
      <c r="CK66" s="28">
        <f>시기외!CK66*$G$3+CK65*(1-$G$3)</f>
        <v>-1.05203822461531E-3</v>
      </c>
      <c r="CL66" s="28">
        <f>외인!CL66</f>
        <v>224428.85</v>
      </c>
      <c r="CM66" s="28">
        <f>시기외!CM66*$G$3+CM65*(1-$G$3)</f>
        <v>-4.750209709866936E-4</v>
      </c>
      <c r="CN66" s="28">
        <f>외인!CN66</f>
        <v>115800.16</v>
      </c>
      <c r="CO66" s="28">
        <f>시기외!CO66*$G$3+CO65*(1-$G$3)</f>
        <v>-1.7281696583930169E-3</v>
      </c>
      <c r="CP66" s="28">
        <f>외인!CP66</f>
        <v>117904.19</v>
      </c>
      <c r="CQ66" s="28">
        <f>시기외!CQ66*$G$3+CQ65*(1-$G$3)</f>
        <v>5.2269399808155628E-4</v>
      </c>
      <c r="CR66" s="28">
        <f>외인!CR66</f>
        <v>158923.42000000001</v>
      </c>
      <c r="CS66" s="28">
        <f>시기외!CS66*$G$3+CS65*(1-$G$3)</f>
        <v>-1.4343716718863747E-3</v>
      </c>
      <c r="CT66" s="28">
        <f>외인!CT66</f>
        <v>176571.4</v>
      </c>
      <c r="CU66" s="28">
        <f>시기외!CU66*$G$3+CU65*(1-$G$3)</f>
        <v>6.6906357337195876E-4</v>
      </c>
      <c r="CV66" s="28">
        <f>외인!CV66</f>
        <v>3018173.54</v>
      </c>
      <c r="CW66" s="28">
        <f>시기외!CW66*$G$3+CW65*(1-$G$3)</f>
        <v>-1.9592240196062991E-3</v>
      </c>
      <c r="CX66" s="28">
        <f>외인!CX66</f>
        <v>231312.9</v>
      </c>
      <c r="CY66" s="28">
        <f>시기외!CY66*$G$3+CY65*(1-$G$3)</f>
        <v>2.200306156565714E-4</v>
      </c>
      <c r="CZ66" s="28">
        <f>외인!CZ66</f>
        <v>18934.11</v>
      </c>
      <c r="DA66" s="28">
        <f>시기외!DA66*$G$3+DA65*(1-$G$3)</f>
        <v>1.7633299688135737E-3</v>
      </c>
      <c r="DB66" s="28">
        <f>외인!DB66</f>
        <v>33556.800000000003</v>
      </c>
      <c r="DC66" s="28">
        <f>시기외!DC66*$G$3+DC65*(1-$G$3)</f>
        <v>-3.0925692905551389E-3</v>
      </c>
      <c r="DD66" s="28">
        <f>외인!DD66</f>
        <v>8420.7099999999991</v>
      </c>
      <c r="DE66" s="28">
        <f>시기외!DE66*$G$3+DE65*(1-$G$3)</f>
        <v>6.982181039156632E-4</v>
      </c>
      <c r="DF66" s="28">
        <f>외인!DF66</f>
        <v>54743.98</v>
      </c>
      <c r="DG66" s="28">
        <f>시기외!DG66*$G$3+DG65*(1-$G$3)</f>
        <v>-7.5526119370586961E-4</v>
      </c>
      <c r="DH66" s="28">
        <f>외인!DH66</f>
        <v>19028.96</v>
      </c>
      <c r="DI66" s="28">
        <f>시기외!DI66*$G$3+DI65*(1-$G$3)</f>
        <v>-5.173985664273145E-3</v>
      </c>
      <c r="DJ66" s="28">
        <f>외인!DJ66</f>
        <v>623388.42000000004</v>
      </c>
      <c r="DK66" s="28">
        <f>시기외!DK66*$G$3+DK65*(1-$G$3)</f>
        <v>-7.2141227496555634E-4</v>
      </c>
      <c r="DL66" s="28">
        <f>외인!DL66</f>
        <v>92476.62</v>
      </c>
      <c r="DM66" s="28">
        <f>시기외!DM66*$G$3+DM65*(1-$G$3)</f>
        <v>-2.0565441643452826E-3</v>
      </c>
      <c r="DN66" s="28">
        <f>외인!DN66</f>
        <v>3018173.54</v>
      </c>
      <c r="DO66" s="28">
        <f>시기외!DO66*$G$3+DO65*(1-$G$3)</f>
        <v>-1.9592240196062991E-3</v>
      </c>
      <c r="DP66" s="28">
        <f>외인!DP66</f>
        <v>72356.33</v>
      </c>
      <c r="DQ66" s="28">
        <f>시기외!DQ66*$G$3+DQ65*(1-$G$3)</f>
        <v>-8.1847634470202111E-4</v>
      </c>
      <c r="DR66" s="28">
        <f>외인!DR66</f>
        <v>42814.5</v>
      </c>
      <c r="DS66" s="28">
        <f>시기외!DS66*$G$3+DS65*(1-$G$3)</f>
        <v>3.930702047962896E-4</v>
      </c>
      <c r="DT66" s="28">
        <f>외인!DT66</f>
        <v>125400.33</v>
      </c>
      <c r="DU66" s="28">
        <f>시기외!DU66*$G$3+DU65*(1-$G$3)</f>
        <v>-1.7796458839009661E-3</v>
      </c>
      <c r="DV66" s="28">
        <f>외인!DV66</f>
        <v>33250.19</v>
      </c>
      <c r="DW66" s="28">
        <f>시기외!DW66*$G$3+DW65*(1-$G$3)</f>
        <v>-1.7359153769671789E-4</v>
      </c>
      <c r="DX66" s="28">
        <f>외인!DX66</f>
        <v>124427.81</v>
      </c>
      <c r="DY66" s="28">
        <f>시기외!DY66*$G$3+DY65*(1-$G$3)</f>
        <v>2.5068417602104754E-3</v>
      </c>
      <c r="DZ66" s="28">
        <f>외인!DZ66</f>
        <v>7721.79</v>
      </c>
      <c r="EA66" s="28">
        <f>시기외!EA66*$G$3+EA65*(1-$G$3)</f>
        <v>4.0467255141303222E-4</v>
      </c>
      <c r="EB66" s="28">
        <f>외인!EB66</f>
        <v>11354.29</v>
      </c>
      <c r="EC66" s="28">
        <f>시기외!EC66*$G$3+EC65*(1-$G$3)</f>
        <v>-2.0298132988813109E-3</v>
      </c>
      <c r="ED66" s="28">
        <f>외인!ED66</f>
        <v>10141.200000000001</v>
      </c>
      <c r="EE66" s="28">
        <f>시기외!EE66*$G$3+EE65*(1-$G$3)</f>
        <v>-5.4244747756494586E-4</v>
      </c>
      <c r="EF66" s="28">
        <f>외인!EF66</f>
        <v>207382.33</v>
      </c>
      <c r="EG66" s="28">
        <f>시기외!EG66*$G$3+EG65*(1-$G$3)</f>
        <v>-1.1299210432042064E-3</v>
      </c>
      <c r="EH66" s="28">
        <f>외인!EH66</f>
        <v>261895.12</v>
      </c>
      <c r="EI66" s="28">
        <f>시기외!EI66*$G$3+EI65*(1-$G$3)</f>
        <v>-2.2049221329037495E-4</v>
      </c>
      <c r="EJ66" s="28">
        <f>외인!EJ66</f>
        <v>97983.06</v>
      </c>
      <c r="EK66" s="28">
        <f>시기외!EK66*$G$3+EK65*(1-$G$3)</f>
        <v>6.6404721353776393E-4</v>
      </c>
      <c r="EL66" s="28">
        <f>외인!EL66</f>
        <v>29234.01</v>
      </c>
      <c r="EM66" s="28">
        <f>시기외!EM66*$G$3+EM65*(1-$G$3)</f>
        <v>-3.4633827658141626E-3</v>
      </c>
      <c r="EN66" s="28">
        <f>외인!EN66</f>
        <v>42814.5</v>
      </c>
      <c r="EO66" s="28">
        <f>시기외!EO66*$G$3+EO65*(1-$G$3)</f>
        <v>3.930702047962896E-4</v>
      </c>
      <c r="EP66" s="28">
        <f>외인!EP66</f>
        <v>156288.48000000001</v>
      </c>
      <c r="EQ66" s="28">
        <f>시기외!EQ66*$G$3+EQ65*(1-$G$3)</f>
        <v>-9.8075748945270413E-4</v>
      </c>
      <c r="ER66" s="28">
        <f>외인!ER66</f>
        <v>12790.73</v>
      </c>
      <c r="ES66" s="28">
        <f>시기외!ES66*$G$3+ES65*(1-$G$3)</f>
        <v>-1.875714324198748E-3</v>
      </c>
      <c r="ET66" s="28">
        <f>외인!ET66</f>
        <v>169305.51</v>
      </c>
      <c r="EU66" s="28">
        <f>시기외!EU66*$G$3+EU65*(1-$G$3)</f>
        <v>-9.999032941115627E-4</v>
      </c>
      <c r="EV66" s="28">
        <f>외인!EV66</f>
        <v>47164.14</v>
      </c>
      <c r="EW66" s="28">
        <f>시기외!EW66*$G$3+EW65*(1-$G$3)</f>
        <v>5.5200659164923878E-4</v>
      </c>
      <c r="EX66" s="28">
        <f>외인!EX66</f>
        <v>70740.05</v>
      </c>
      <c r="EY66" s="28">
        <f>시기외!EY66*$G$3+EY65*(1-$G$3)</f>
        <v>5.2958458113854532E-4</v>
      </c>
    </row>
    <row r="67" spans="1:155">
      <c r="A67" s="27">
        <f>외인!A67</f>
        <v>46162</v>
      </c>
      <c r="B67" s="28">
        <f>외인!B67</f>
        <v>5727718.3899999997</v>
      </c>
      <c r="C67" s="28">
        <f>시기외!C67*$G$3+C66*(1-$G$3)</f>
        <v>-1.4810672356716861E-3</v>
      </c>
      <c r="D67" s="28">
        <f>외인!D67</f>
        <v>590225.99</v>
      </c>
      <c r="E67" s="28">
        <f>시기외!E67*$G$3+E66*(1-$G$3)</f>
        <v>-2.5504452189915048E-4</v>
      </c>
      <c r="F67" s="28">
        <f>외인!F67</f>
        <v>2445146.13</v>
      </c>
      <c r="G67" s="28">
        <f>시기외!G67*$G$3+G66*(1-$G$3)</f>
        <v>-1.4612786098157824E-3</v>
      </c>
      <c r="H67" s="28">
        <f>외인!H67</f>
        <v>296920.40999999997</v>
      </c>
      <c r="I67" s="28">
        <f>시기외!I67*$G$3+I66*(1-$G$3)</f>
        <v>2.3018087960830587E-4</v>
      </c>
      <c r="J67" s="28">
        <f>외인!J67</f>
        <v>40772.089999999997</v>
      </c>
      <c r="K67" s="28">
        <f>시기외!K67*$G$3+K66*(1-$G$3)</f>
        <v>5.8026193430629877E-4</v>
      </c>
      <c r="L67" s="28">
        <f>외인!L67</f>
        <v>275234.5</v>
      </c>
      <c r="M67" s="28">
        <f>시기외!M67*$G$3+M66*(1-$G$3)</f>
        <v>3.686617430190321E-4</v>
      </c>
      <c r="N67" s="28">
        <f>외인!N67</f>
        <v>260278.52</v>
      </c>
      <c r="O67" s="28">
        <f>시기외!O67*$G$3+O66*(1-$G$3)</f>
        <v>-1.9819442266279857E-3</v>
      </c>
      <c r="P67" s="28">
        <f>외인!P67</f>
        <v>169043.34</v>
      </c>
      <c r="Q67" s="28">
        <f>시기외!Q67*$G$3+Q66*(1-$G$3)</f>
        <v>-1.1098074103460909E-3</v>
      </c>
      <c r="R67" s="28">
        <f>외인!R67</f>
        <v>123088.93</v>
      </c>
      <c r="S67" s="28">
        <f>시기외!S67*$G$3+S66*(1-$G$3)</f>
        <v>-1.7386789916270006E-3</v>
      </c>
      <c r="T67" s="28">
        <f>외인!T67</f>
        <v>8243.42</v>
      </c>
      <c r="U67" s="28">
        <f>시기외!U67*$G$3+U66*(1-$G$3)</f>
        <v>7.9683138998543762E-4</v>
      </c>
      <c r="V67" s="28">
        <f>외인!V67</f>
        <v>124523.69</v>
      </c>
      <c r="W67" s="28">
        <f>시기외!W67*$G$3+W66*(1-$G$3)</f>
        <v>2.458122078554956E-3</v>
      </c>
      <c r="X67" s="28">
        <f>외인!X67</f>
        <v>2980547.92</v>
      </c>
      <c r="Y67" s="28">
        <f>시기외!Y67*$G$3+Y66*(1-$G$3)</f>
        <v>-2.2417050604503744E-3</v>
      </c>
      <c r="Z67" s="28">
        <f>외인!Z67</f>
        <v>45797.27</v>
      </c>
      <c r="AA67" s="28">
        <f>시기외!AA67*$G$3+AA66*(1-$G$3)</f>
        <v>8.5483817168860877E-4</v>
      </c>
      <c r="AB67" s="28">
        <f>외인!AB67</f>
        <v>194829.79</v>
      </c>
      <c r="AC67" s="28">
        <f>시기외!AC67*$G$3+AC66*(1-$G$3)</f>
        <v>-3.4208737466034776E-4</v>
      </c>
      <c r="AD67" s="28">
        <f>외인!AD67</f>
        <v>19104.189999999999</v>
      </c>
      <c r="AE67" s="28">
        <f>시기외!AE67*$G$3+AE66*(1-$G$3)</f>
        <v>4.8645169543387216E-4</v>
      </c>
      <c r="AF67" s="28">
        <f>외인!AF67</f>
        <v>23708.29</v>
      </c>
      <c r="AG67" s="28">
        <f>시기외!AG67*$G$3+AG66*(1-$G$3)</f>
        <v>-1.2857932236474593E-4</v>
      </c>
      <c r="AH67" s="28">
        <f>외인!AH67</f>
        <v>202499.21</v>
      </c>
      <c r="AI67" s="28">
        <f>시기외!AI67*$G$3+AI66*(1-$G$3)</f>
        <v>-1.1607370269694601E-3</v>
      </c>
      <c r="AJ67" s="28">
        <f>외인!AJ67</f>
        <v>96931.29</v>
      </c>
      <c r="AK67" s="28">
        <f>시기외!AK67*$G$3+AK66*(1-$G$3)</f>
        <v>-2.6933247577492396E-3</v>
      </c>
      <c r="AL67" s="28">
        <f>외인!AL67</f>
        <v>96004.44</v>
      </c>
      <c r="AM67" s="28">
        <f>시기외!AM67*$G$3+AM66*(1-$G$3)</f>
        <v>-2.3200893944107324E-3</v>
      </c>
      <c r="AN67" s="28">
        <f>외인!AN67</f>
        <v>181813.76000000001</v>
      </c>
      <c r="AO67" s="28">
        <f>시기외!AO67*$G$3+AO66*(1-$G$3)</f>
        <v>-1.6147341508940915E-3</v>
      </c>
      <c r="AP67" s="28">
        <f>외인!AP67</f>
        <v>164601.88</v>
      </c>
      <c r="AQ67" s="28">
        <f>시기외!AQ67*$G$3+AQ66*(1-$G$3)</f>
        <v>-1.143798882024358E-3</v>
      </c>
      <c r="AR67" s="28">
        <f>외인!AR67</f>
        <v>23348.45</v>
      </c>
      <c r="AS67" s="28">
        <f>시기외!AS67*$G$3+AS66*(1-$G$3)</f>
        <v>9.5432492571191597E-4</v>
      </c>
      <c r="AT67" s="28">
        <f>외인!AT67</f>
        <v>90170.65</v>
      </c>
      <c r="AU67" s="28">
        <f>시기외!AU67*$G$3+AU66*(1-$G$3)</f>
        <v>-1.6542524736529814E-5</v>
      </c>
      <c r="AV67" s="28">
        <f>외인!AV67</f>
        <v>47051.23</v>
      </c>
      <c r="AW67" s="28">
        <f>시기외!AW67*$G$3+AW66*(1-$G$3)</f>
        <v>1.1558676639438145E-3</v>
      </c>
      <c r="AX67" s="28">
        <f>외인!AX67</f>
        <v>61577.87</v>
      </c>
      <c r="AY67" s="28">
        <f>시기외!AY67*$G$3+AY66*(1-$G$3)</f>
        <v>-2.1772829001629268E-3</v>
      </c>
      <c r="AZ67" s="28">
        <f>외인!AZ67</f>
        <v>3182882.78</v>
      </c>
      <c r="BA67" s="28">
        <f>시기외!BA67*$G$3+BA66*(1-$G$3)</f>
        <v>-2.0935797731350828E-3</v>
      </c>
      <c r="BB67" s="28">
        <f>외인!BB67</f>
        <v>115437.69</v>
      </c>
      <c r="BC67" s="28">
        <f>시기외!BC67*$G$3+BC66*(1-$G$3)</f>
        <v>6.6308714609573764E-4</v>
      </c>
      <c r="BD67" s="28">
        <f>외인!BD67</f>
        <v>31848.39</v>
      </c>
      <c r="BE67" s="28">
        <f>시기외!BE67*$G$3+BE66*(1-$G$3)</f>
        <v>-3.1376129004283574E-3</v>
      </c>
      <c r="BF67" s="28">
        <f>외인!BF67</f>
        <v>0</v>
      </c>
      <c r="BG67" s="28" t="e">
        <f>시기외!BG67*$G$3+BG66*(1-$G$3)</f>
        <v>#DIV/0!</v>
      </c>
      <c r="BH67" s="28">
        <f>외인!BH67</f>
        <v>99853.18</v>
      </c>
      <c r="BI67" s="28">
        <f>시기외!BI67*$G$3+BI66*(1-$G$3)</f>
        <v>1.0842624961511359E-3</v>
      </c>
      <c r="BJ67" s="28">
        <f>외인!BJ67</f>
        <v>114446.21</v>
      </c>
      <c r="BK67" s="28">
        <f>시기외!BK67*$G$3+BK66*(1-$G$3)</f>
        <v>-4.9542165152632032E-4</v>
      </c>
      <c r="BL67" s="28">
        <f>외인!BL67</f>
        <v>42255.31</v>
      </c>
      <c r="BM67" s="28">
        <f>시기외!BM67*$G$3+BM66*(1-$G$3)</f>
        <v>-1.3617045894732133E-3</v>
      </c>
      <c r="BN67" s="28">
        <f>외인!BN67</f>
        <v>49507.3</v>
      </c>
      <c r="BO67" s="28">
        <f>시기외!BO67*$G$3+BO66*(1-$G$3)</f>
        <v>1.9886321989656987E-3</v>
      </c>
      <c r="BP67" s="28">
        <f>외인!BP67</f>
        <v>70137.7</v>
      </c>
      <c r="BQ67" s="28">
        <f>시기외!BQ67*$G$3+BQ66*(1-$G$3)</f>
        <v>-2.025497275534261E-3</v>
      </c>
      <c r="BR67" s="28">
        <f>외인!BR67</f>
        <v>296270.59999999998</v>
      </c>
      <c r="BS67" s="28">
        <f>시기외!BS67*$G$3+BS66*(1-$G$3)</f>
        <v>-6.6506466976289937E-4</v>
      </c>
      <c r="BT67" s="28">
        <f>외인!BT67</f>
        <v>3021147.23</v>
      </c>
      <c r="BU67" s="28">
        <f>시기외!BU67*$G$3+BU66*(1-$G$3)</f>
        <v>-2.186485144200054E-3</v>
      </c>
      <c r="BV67" s="28">
        <f>외인!BV67</f>
        <v>434404.57</v>
      </c>
      <c r="BW67" s="28">
        <f>시기외!BW67*$G$3+BW66*(1-$G$3)</f>
        <v>-4.4074294309482255E-4</v>
      </c>
      <c r="BX67" s="28">
        <f>외인!BX67</f>
        <v>71517.279999999999</v>
      </c>
      <c r="BY67" s="28">
        <f>시기외!BY67*$G$3+BY66*(1-$G$3)</f>
        <v>-9.1397012538799378E-4</v>
      </c>
      <c r="BZ67" s="28">
        <f>외인!BZ67</f>
        <v>277818.2</v>
      </c>
      <c r="CA67" s="28">
        <f>시기외!CA67*$G$3+CA66*(1-$G$3)</f>
        <v>-1.8531592158854593E-3</v>
      </c>
      <c r="CB67" s="28">
        <f>외인!CB67</f>
        <v>11363.72</v>
      </c>
      <c r="CC67" s="28">
        <f>시기외!CC67*$G$3+CC66*(1-$G$3)</f>
        <v>-2.5714488738285647E-3</v>
      </c>
      <c r="CD67" s="28">
        <f>외인!CD67</f>
        <v>25781.16</v>
      </c>
      <c r="CE67" s="28">
        <f>시기외!CE67*$G$3+CE66*(1-$G$3)</f>
        <v>-3.2725458137090441E-3</v>
      </c>
      <c r="CF67" s="28">
        <f>외인!CF67</f>
        <v>27825.48</v>
      </c>
      <c r="CG67" s="28">
        <f>시기외!CG67*$G$3+CG66*(1-$G$3)</f>
        <v>3.6537964241901174E-3</v>
      </c>
      <c r="CH67" s="28">
        <f>외인!CH67</f>
        <v>65953.59</v>
      </c>
      <c r="CI67" s="28">
        <f>시기외!CI67*$G$3+CI66*(1-$G$3)</f>
        <v>9.7206054673268339E-4</v>
      </c>
      <c r="CJ67" s="28">
        <f>외인!CJ67</f>
        <v>317663.71000000002</v>
      </c>
      <c r="CK67" s="28">
        <f>시기외!CK67*$G$3+CK66*(1-$G$3)</f>
        <v>-9.2830747861884525E-4</v>
      </c>
      <c r="CL67" s="28">
        <f>외인!CL67</f>
        <v>222222.67</v>
      </c>
      <c r="CM67" s="28">
        <f>시기외!CM67*$G$3+CM66*(1-$G$3)</f>
        <v>-4.2673092546491683E-4</v>
      </c>
      <c r="CN67" s="28">
        <f>외인!CN67</f>
        <v>111872.75</v>
      </c>
      <c r="CO67" s="28">
        <f>시기외!CO67*$G$3+CO66*(1-$G$3)</f>
        <v>-1.7136590634596446E-3</v>
      </c>
      <c r="CP67" s="28">
        <f>외인!CP67</f>
        <v>115983.31</v>
      </c>
      <c r="CQ67" s="28">
        <f>시기외!CQ67*$G$3+CQ66*(1-$G$3)</f>
        <v>6.649151120890084E-4</v>
      </c>
      <c r="CR67" s="28">
        <f>외인!CR67</f>
        <v>155589.16</v>
      </c>
      <c r="CS67" s="28">
        <f>시기외!CS67*$G$3+CS66*(1-$G$3)</f>
        <v>-1.3588628965313417E-3</v>
      </c>
      <c r="CT67" s="28">
        <f>외인!CT67</f>
        <v>179978.51</v>
      </c>
      <c r="CU67" s="28">
        <f>시기외!CU67*$G$3+CU66*(1-$G$3)</f>
        <v>4.2749684614486812E-4</v>
      </c>
      <c r="CV67" s="28">
        <f>외인!CV67</f>
        <v>3021147.23</v>
      </c>
      <c r="CW67" s="28">
        <f>시기외!CW67*$G$3+CW66*(1-$G$3)</f>
        <v>-2.186485144200054E-3</v>
      </c>
      <c r="CX67" s="28">
        <f>외인!CX67</f>
        <v>222806.28</v>
      </c>
      <c r="CY67" s="28">
        <f>시기외!CY67*$G$3+CY66*(1-$G$3)</f>
        <v>6.4833778974366301E-5</v>
      </c>
      <c r="CZ67" s="28">
        <f>외인!CZ67</f>
        <v>18348.95</v>
      </c>
      <c r="DA67" s="28">
        <f>시기외!DA67*$G$3+DA66*(1-$G$3)</f>
        <v>1.8545038065686987E-3</v>
      </c>
      <c r="DB67" s="28">
        <f>외인!DB67</f>
        <v>31848.39</v>
      </c>
      <c r="DC67" s="28">
        <f>시기외!DC67*$G$3+DC66*(1-$G$3)</f>
        <v>-3.1376129004283574E-3</v>
      </c>
      <c r="DD67" s="28">
        <f>외인!DD67</f>
        <v>8243.42</v>
      </c>
      <c r="DE67" s="28">
        <f>시기외!DE67*$G$3+DE66*(1-$G$3)</f>
        <v>7.9683138998543762E-4</v>
      </c>
      <c r="DF67" s="28">
        <f>외인!DF67</f>
        <v>53661.279999999999</v>
      </c>
      <c r="DG67" s="28">
        <f>시기외!DG67*$G$3+DG66*(1-$G$3)</f>
        <v>-8.590973132007278E-4</v>
      </c>
      <c r="DH67" s="28">
        <f>외인!DH67</f>
        <v>18190.990000000002</v>
      </c>
      <c r="DI67" s="28">
        <f>시기외!DI67*$G$3+DI66*(1-$G$3)</f>
        <v>-4.5727522393379464E-3</v>
      </c>
      <c r="DJ67" s="28">
        <f>외인!DJ67</f>
        <v>610608.57999999996</v>
      </c>
      <c r="DK67" s="28">
        <f>시기외!DK67*$G$3+DK66*(1-$G$3)</f>
        <v>-8.6302563306062303E-4</v>
      </c>
      <c r="DL67" s="28">
        <f>외인!DL67</f>
        <v>88815.69</v>
      </c>
      <c r="DM67" s="28">
        <f>시기외!DM67*$G$3+DM66*(1-$G$3)</f>
        <v>-2.0551735448474258E-3</v>
      </c>
      <c r="DN67" s="28">
        <f>외인!DN67</f>
        <v>3021147.23</v>
      </c>
      <c r="DO67" s="28">
        <f>시기외!DO67*$G$3+DO66*(1-$G$3)</f>
        <v>-2.186485144200054E-3</v>
      </c>
      <c r="DP67" s="28">
        <f>외인!DP67</f>
        <v>69935.19</v>
      </c>
      <c r="DQ67" s="28">
        <f>시기외!DQ67*$G$3+DQ66*(1-$G$3)</f>
        <v>-6.1426579482403289E-4</v>
      </c>
      <c r="DR67" s="28">
        <f>외인!DR67</f>
        <v>41656.019999999997</v>
      </c>
      <c r="DS67" s="28">
        <f>시기외!DS67*$G$3+DS66*(1-$G$3)</f>
        <v>4.8581614268296356E-4</v>
      </c>
      <c r="DT67" s="28">
        <f>외인!DT67</f>
        <v>123088.93</v>
      </c>
      <c r="DU67" s="28">
        <f>시기외!DU67*$G$3+DU66*(1-$G$3)</f>
        <v>-1.7386789916270006E-3</v>
      </c>
      <c r="DV67" s="28">
        <f>외인!DV67</f>
        <v>32228.51</v>
      </c>
      <c r="DW67" s="28">
        <f>시기외!DW67*$G$3+DW66*(1-$G$3)</f>
        <v>3.732040103582174E-5</v>
      </c>
      <c r="DX67" s="28">
        <f>외인!DX67</f>
        <v>124523.69</v>
      </c>
      <c r="DY67" s="28">
        <f>시기외!DY67*$G$3+DY66*(1-$G$3)</f>
        <v>2.458122078554956E-3</v>
      </c>
      <c r="DZ67" s="28">
        <f>외인!DZ67</f>
        <v>7575.8</v>
      </c>
      <c r="EA67" s="28">
        <f>시기외!EA67*$G$3+EA66*(1-$G$3)</f>
        <v>6.7418846304397745E-4</v>
      </c>
      <c r="EB67" s="28">
        <f>외인!EB67</f>
        <v>10879.2</v>
      </c>
      <c r="EC67" s="28">
        <f>시기외!EC67*$G$3+EC66*(1-$G$3)</f>
        <v>-1.7031093688456766E-3</v>
      </c>
      <c r="ED67" s="28">
        <f>외인!ED67</f>
        <v>9693.92</v>
      </c>
      <c r="EE67" s="28">
        <f>시기외!EE67*$G$3+EE66*(1-$G$3)</f>
        <v>-3.526496840971779E-4</v>
      </c>
      <c r="EF67" s="28">
        <f>외인!EF67</f>
        <v>202717.38</v>
      </c>
      <c r="EG67" s="28">
        <f>시기외!EG67*$G$3+EG66*(1-$G$3)</f>
        <v>-1.0451050468921932E-3</v>
      </c>
      <c r="EH67" s="28">
        <f>외인!EH67</f>
        <v>260108.42</v>
      </c>
      <c r="EI67" s="28">
        <f>시기외!EI67*$G$3+EI66*(1-$G$3)</f>
        <v>-2.3913632438799529E-4</v>
      </c>
      <c r="EJ67" s="28">
        <f>외인!EJ67</f>
        <v>96048.82</v>
      </c>
      <c r="EK67" s="28">
        <f>시기외!EK67*$G$3+EK66*(1-$G$3)</f>
        <v>8.3705263485904448E-4</v>
      </c>
      <c r="EL67" s="28">
        <f>외인!EL67</f>
        <v>28103.47</v>
      </c>
      <c r="EM67" s="28">
        <f>시기외!EM67*$G$3+EM66*(1-$G$3)</f>
        <v>-3.0315576839330116E-3</v>
      </c>
      <c r="EN67" s="28">
        <f>외인!EN67</f>
        <v>41656.019999999997</v>
      </c>
      <c r="EO67" s="28">
        <f>시기외!EO67*$G$3+EO66*(1-$G$3)</f>
        <v>4.8581614268296356E-4</v>
      </c>
      <c r="EP67" s="28">
        <f>외인!EP67</f>
        <v>151296.09</v>
      </c>
      <c r="EQ67" s="28">
        <f>시기외!EQ67*$G$3+EQ66*(1-$G$3)</f>
        <v>-8.1128613309033556E-4</v>
      </c>
      <c r="ER67" s="28">
        <f>외인!ER67</f>
        <v>11802.87</v>
      </c>
      <c r="ES67" s="28">
        <f>시기외!ES67*$G$3+ES66*(1-$G$3)</f>
        <v>-1.5730960732161909E-3</v>
      </c>
      <c r="ET67" s="28">
        <f>외인!ET67</f>
        <v>164601.88</v>
      </c>
      <c r="EU67" s="28">
        <f>시기외!EU67*$G$3+EU66*(1-$G$3)</f>
        <v>-1.143798882024358E-3</v>
      </c>
      <c r="EV67" s="28">
        <f>외인!EV67</f>
        <v>45797.27</v>
      </c>
      <c r="EW67" s="28">
        <f>시기외!EW67*$G$3+EW66*(1-$G$3)</f>
        <v>8.5483817168860877E-4</v>
      </c>
      <c r="EX67" s="28">
        <f>외인!EX67</f>
        <v>70186.039999999994</v>
      </c>
      <c r="EY67" s="28">
        <f>시기외!EY67*$G$3+EY66*(1-$G$3)</f>
        <v>5.6507813872078518E-4</v>
      </c>
    </row>
    <row r="68" spans="1:155">
      <c r="A68" s="27">
        <f>외인!A68</f>
        <v>46163</v>
      </c>
      <c r="B68" s="28">
        <f>외인!B68</f>
        <v>6209517.2599999998</v>
      </c>
      <c r="C68" s="28">
        <f>시기외!C68*$G$3+C67*(1-$G$3)</f>
        <v>-1.5420473137230375E-3</v>
      </c>
      <c r="D68" s="28">
        <f>외인!D68</f>
        <v>617915.43999999994</v>
      </c>
      <c r="E68" s="28">
        <f>시기외!E68*$G$3+E67*(1-$G$3)</f>
        <v>-1.6083578488671765E-4</v>
      </c>
      <c r="F68" s="28">
        <f>외인!F68</f>
        <v>2649270.31</v>
      </c>
      <c r="G68" s="28">
        <f>시기외!G68*$G$3+G67*(1-$G$3)</f>
        <v>-1.521956616585768E-3</v>
      </c>
      <c r="H68" s="28">
        <f>외인!H68</f>
        <v>315121.82</v>
      </c>
      <c r="I68" s="28">
        <f>시기외!I68*$G$3+I67*(1-$G$3)</f>
        <v>2.051241341316541E-4</v>
      </c>
      <c r="J68" s="28">
        <f>외인!J68</f>
        <v>41244.870000000003</v>
      </c>
      <c r="K68" s="28">
        <f>시기외!K68*$G$3+K67*(1-$G$3)</f>
        <v>4.6267545350155815E-4</v>
      </c>
      <c r="L68" s="28">
        <f>외인!L68</f>
        <v>292051.57</v>
      </c>
      <c r="M68" s="28">
        <f>시기외!M68*$G$3+M67*(1-$G$3)</f>
        <v>3.4117592227913488E-4</v>
      </c>
      <c r="N68" s="28">
        <f>외인!N68</f>
        <v>297403.34999999998</v>
      </c>
      <c r="O68" s="28">
        <f>시기외!O68*$G$3+O67*(1-$G$3)</f>
        <v>-2.1352671520952137E-3</v>
      </c>
      <c r="P68" s="28">
        <f>외인!P68</f>
        <v>174824</v>
      </c>
      <c r="Q68" s="28">
        <f>시기외!Q68*$G$3+Q67*(1-$G$3)</f>
        <v>-1.0743131012732011E-3</v>
      </c>
      <c r="R68" s="28">
        <f>외인!R68</f>
        <v>131082.23999999999</v>
      </c>
      <c r="S68" s="28">
        <f>시기외!S68*$G$3+S67*(1-$G$3)</f>
        <v>-1.7367859550770943E-3</v>
      </c>
      <c r="T68" s="28">
        <f>외인!T68</f>
        <v>8459.8700000000008</v>
      </c>
      <c r="U68" s="28">
        <f>시기외!U68*$G$3+U67*(1-$G$3)</f>
        <v>8.7212288955102412E-4</v>
      </c>
      <c r="V68" s="28">
        <f>외인!V68</f>
        <v>134658.4</v>
      </c>
      <c r="W68" s="28">
        <f>시기외!W68*$G$3+W67*(1-$G$3)</f>
        <v>2.5049639055324067E-3</v>
      </c>
      <c r="X68" s="28">
        <f>외인!X68</f>
        <v>3270552.24</v>
      </c>
      <c r="Y68" s="28">
        <f>시기외!Y68*$G$3+Y67*(1-$G$3)</f>
        <v>-2.325136581372623E-3</v>
      </c>
      <c r="Z68" s="28">
        <f>외인!Z68</f>
        <v>46972.65</v>
      </c>
      <c r="AA68" s="28">
        <f>시기외!AA68*$G$3+AA67*(1-$G$3)</f>
        <v>1.0599630306021839E-3</v>
      </c>
      <c r="AB68" s="28">
        <f>외인!AB68</f>
        <v>198590.43</v>
      </c>
      <c r="AC68" s="28">
        <f>시기외!AC68*$G$3+AC67*(1-$G$3)</f>
        <v>-3.0642295091763211E-4</v>
      </c>
      <c r="AD68" s="28">
        <f>외인!AD68</f>
        <v>20410.61</v>
      </c>
      <c r="AE68" s="28">
        <f>시기외!AE68*$G$3+AE67*(1-$G$3)</f>
        <v>5.7264950813161616E-4</v>
      </c>
      <c r="AF68" s="28">
        <f>외인!AF68</f>
        <v>24293.51</v>
      </c>
      <c r="AG68" s="28">
        <f>시기외!AG68*$G$3+AG67*(1-$G$3)</f>
        <v>1.1173421089846216E-5</v>
      </c>
      <c r="AH68" s="28">
        <f>외인!AH68</f>
        <v>211788.71</v>
      </c>
      <c r="AI68" s="28">
        <f>시기외!AI68*$G$3+AI67*(1-$G$3)</f>
        <v>-1.1318469486732406E-3</v>
      </c>
      <c r="AJ68" s="28">
        <f>외인!AJ68</f>
        <v>98913.21</v>
      </c>
      <c r="AK68" s="28">
        <f>시기외!AK68*$G$3+AK67*(1-$G$3)</f>
        <v>-2.5172965920910537E-3</v>
      </c>
      <c r="AL68" s="28">
        <f>외인!AL68</f>
        <v>111458.34</v>
      </c>
      <c r="AM68" s="28">
        <f>시기외!AM68*$G$3+AM67*(1-$G$3)</f>
        <v>-2.2993785752614725E-3</v>
      </c>
      <c r="AN68" s="28">
        <f>외인!AN68</f>
        <v>204239.19</v>
      </c>
      <c r="AO68" s="28">
        <f>시기외!AO68*$G$3+AO67*(1-$G$3)</f>
        <v>-1.8346571208980556E-3</v>
      </c>
      <c r="AP68" s="28">
        <f>외인!AP68</f>
        <v>180717.51</v>
      </c>
      <c r="AQ68" s="28">
        <f>시기외!AQ68*$G$3+AQ67*(1-$G$3)</f>
        <v>-1.1799574287302593E-3</v>
      </c>
      <c r="AR68" s="28">
        <f>외인!AR68</f>
        <v>24105.67</v>
      </c>
      <c r="AS68" s="28">
        <f>시기외!AS68*$G$3+AS67*(1-$G$3)</f>
        <v>9.7618963950781739E-4</v>
      </c>
      <c r="AT68" s="28">
        <f>외인!AT68</f>
        <v>101625.04</v>
      </c>
      <c r="AU68" s="28">
        <f>시기외!AU68*$G$3+AU67*(1-$G$3)</f>
        <v>-3.2717525947865359E-4</v>
      </c>
      <c r="AV68" s="28">
        <f>외인!AV68</f>
        <v>47009.65</v>
      </c>
      <c r="AW68" s="28">
        <f>시기외!AW68*$G$3+AW67*(1-$G$3)</f>
        <v>1.1577791165162336E-3</v>
      </c>
      <c r="AX68" s="28">
        <f>외인!AX68</f>
        <v>66043.570000000007</v>
      </c>
      <c r="AY68" s="28">
        <f>시기외!AY68*$G$3+AY67*(1-$G$3)</f>
        <v>-2.0533966304185037E-3</v>
      </c>
      <c r="AZ68" s="28">
        <f>외인!AZ68</f>
        <v>3494944.51</v>
      </c>
      <c r="BA68" s="28">
        <f>시기외!BA68*$G$3+BA67*(1-$G$3)</f>
        <v>-2.1757495695693867E-3</v>
      </c>
      <c r="BB68" s="28">
        <f>외인!BB68</f>
        <v>125359.79</v>
      </c>
      <c r="BC68" s="28">
        <f>시기외!BC68*$G$3+BC67*(1-$G$3)</f>
        <v>7.4242946070326847E-4</v>
      </c>
      <c r="BD68" s="28">
        <f>외인!BD68</f>
        <v>33824.449999999997</v>
      </c>
      <c r="BE68" s="28">
        <f>시기외!BE68*$G$3+BE67*(1-$G$3)</f>
        <v>-3.0112567232319829E-3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104469.89</v>
      </c>
      <c r="BI68" s="28">
        <f>시기외!BI68*$G$3+BI67*(1-$G$3)</f>
        <v>9.9414772457079911E-4</v>
      </c>
      <c r="BJ68" s="28">
        <f>외인!BJ68</f>
        <v>120807.6</v>
      </c>
      <c r="BK68" s="28">
        <f>시기외!BK68*$G$3+BK67*(1-$G$3)</f>
        <v>-5.0292013689943148E-4</v>
      </c>
      <c r="BL68" s="28">
        <f>외인!BL68</f>
        <v>44552.95</v>
      </c>
      <c r="BM68" s="28">
        <f>시기외!BM68*$G$3+BM67*(1-$G$3)</f>
        <v>-1.2479024955775802E-3</v>
      </c>
      <c r="BN68" s="28">
        <f>외인!BN68</f>
        <v>52251.03</v>
      </c>
      <c r="BO68" s="28">
        <f>시기외!BO68*$G$3+BO67*(1-$G$3)</f>
        <v>1.8525964887256537E-3</v>
      </c>
      <c r="BP68" s="28">
        <f>외인!BP68</f>
        <v>74242.600000000006</v>
      </c>
      <c r="BQ68" s="28">
        <f>시기외!BQ68*$G$3+BQ67*(1-$G$3)</f>
        <v>-1.9181233778602792E-3</v>
      </c>
      <c r="BR68" s="28">
        <f>외인!BR68</f>
        <v>323194.17</v>
      </c>
      <c r="BS68" s="28">
        <f>시기외!BS68*$G$3+BS67*(1-$G$3)</f>
        <v>-7.3553371136667067E-4</v>
      </c>
      <c r="BT68" s="28">
        <f>외인!BT68</f>
        <v>3313056.03</v>
      </c>
      <c r="BU68" s="28">
        <f>시기외!BU68*$G$3+BU67*(1-$G$3)</f>
        <v>-2.2659327102186881E-3</v>
      </c>
      <c r="BV68" s="28">
        <f>외인!BV68</f>
        <v>471149.13</v>
      </c>
      <c r="BW68" s="28">
        <f>시기외!BW68*$G$3+BW67*(1-$G$3)</f>
        <v>-4.1074761936166492E-4</v>
      </c>
      <c r="BX68" s="28">
        <f>외인!BX68</f>
        <v>75218.880000000005</v>
      </c>
      <c r="BY68" s="28">
        <f>시기외!BY68*$G$3+BY67*(1-$G$3)</f>
        <v>-9.0740379800460032E-4</v>
      </c>
      <c r="BZ68" s="28">
        <f>외인!BZ68</f>
        <v>315697.53000000003</v>
      </c>
      <c r="CA68" s="28">
        <f>시기외!CA68*$G$3+CA67*(1-$G$3)</f>
        <v>-1.9889132110203602E-3</v>
      </c>
      <c r="CB68" s="28">
        <f>외인!CB68</f>
        <v>11383.86</v>
      </c>
      <c r="CC68" s="28">
        <f>시기외!CC68*$G$3+CC67*(1-$G$3)</f>
        <v>-2.5153394543468697E-3</v>
      </c>
      <c r="CD68" s="28">
        <f>외인!CD68</f>
        <v>26039.05</v>
      </c>
      <c r="CE68" s="28">
        <f>시기외!CE68*$G$3+CE67*(1-$G$3)</f>
        <v>-2.8920233574566637E-3</v>
      </c>
      <c r="CF68" s="28">
        <f>외인!CF68</f>
        <v>29609.23</v>
      </c>
      <c r="CG68" s="28">
        <f>시기외!CG68*$G$3+CG67*(1-$G$3)</f>
        <v>3.4231223612386443E-3</v>
      </c>
      <c r="CH68" s="28">
        <f>외인!CH68</f>
        <v>66199.37</v>
      </c>
      <c r="CI68" s="28">
        <f>시기외!CI68*$G$3+CI67*(1-$G$3)</f>
        <v>9.5632827684512083E-4</v>
      </c>
      <c r="CJ68" s="28">
        <f>외인!CJ68</f>
        <v>325350.69</v>
      </c>
      <c r="CK68" s="28">
        <f>시기외!CK68*$G$3+CK67*(1-$G$3)</f>
        <v>-8.600106945250755E-4</v>
      </c>
      <c r="CL68" s="28">
        <f>외인!CL68</f>
        <v>226101.46</v>
      </c>
      <c r="CM68" s="28">
        <f>시기외!CM68*$G$3+CM67*(1-$G$3)</f>
        <v>-3.8807096730579565E-4</v>
      </c>
      <c r="CN68" s="28">
        <f>외인!CN68</f>
        <v>118913.38</v>
      </c>
      <c r="CO68" s="28">
        <f>시기외!CO68*$G$3+CO67*(1-$G$3)</f>
        <v>-1.7227743250281472E-3</v>
      </c>
      <c r="CP68" s="28">
        <f>외인!CP68</f>
        <v>125915.1</v>
      </c>
      <c r="CQ68" s="28">
        <f>시기외!CQ68*$G$3+CQ67*(1-$G$3)</f>
        <v>7.4440850334132186E-4</v>
      </c>
      <c r="CR68" s="28">
        <f>외인!CR68</f>
        <v>163397.14000000001</v>
      </c>
      <c r="CS68" s="28">
        <f>시기외!CS68*$G$3+CS67*(1-$G$3)</f>
        <v>-1.3411037068003237E-3</v>
      </c>
      <c r="CT68" s="28">
        <f>외인!CT68</f>
        <v>197463.97</v>
      </c>
      <c r="CU68" s="28">
        <f>시기외!CU68*$G$3+CU67*(1-$G$3)</f>
        <v>3.1849047178096103E-4</v>
      </c>
      <c r="CV68" s="28">
        <f>외인!CV68</f>
        <v>3313056.03</v>
      </c>
      <c r="CW68" s="28">
        <f>시기외!CW68*$G$3+CW67*(1-$G$3)</f>
        <v>-2.2659327102186881E-3</v>
      </c>
      <c r="CX68" s="28">
        <f>외인!CX68</f>
        <v>243332.57</v>
      </c>
      <c r="CY68" s="28">
        <f>시기외!CY68*$G$3+CY67*(1-$G$3)</f>
        <v>-4.803020924527913E-6</v>
      </c>
      <c r="CZ68" s="28">
        <f>외인!CZ68</f>
        <v>19988.04</v>
      </c>
      <c r="DA68" s="28">
        <f>시기외!DA68*$G$3+DA67*(1-$G$3)</f>
        <v>1.766718361739923E-3</v>
      </c>
      <c r="DB68" s="28">
        <f>외인!DB68</f>
        <v>33824.449999999997</v>
      </c>
      <c r="DC68" s="28">
        <f>시기외!DC68*$G$3+DC67*(1-$G$3)</f>
        <v>-3.0112567232319829E-3</v>
      </c>
      <c r="DD68" s="28">
        <f>외인!DD68</f>
        <v>8459.8700000000008</v>
      </c>
      <c r="DE68" s="28">
        <f>시기외!DE68*$G$3+DE67*(1-$G$3)</f>
        <v>8.7212288955102412E-4</v>
      </c>
      <c r="DF68" s="28">
        <f>외인!DF68</f>
        <v>56773</v>
      </c>
      <c r="DG68" s="28">
        <f>시기외!DG68*$G$3+DG67*(1-$G$3)</f>
        <v>-8.1983304143572612E-4</v>
      </c>
      <c r="DH68" s="28">
        <f>외인!DH68</f>
        <v>18404.25</v>
      </c>
      <c r="DI68" s="28">
        <f>시기외!DI68*$G$3+DI67*(1-$G$3)</f>
        <v>-4.0570578454772873E-3</v>
      </c>
      <c r="DJ68" s="28">
        <f>외인!DJ68</f>
        <v>651257.80000000005</v>
      </c>
      <c r="DK68" s="28">
        <f>시기외!DK68*$G$3+DK67*(1-$G$3)</f>
        <v>-9.1231462258091706E-4</v>
      </c>
      <c r="DL68" s="28">
        <f>외인!DL68</f>
        <v>95511.94</v>
      </c>
      <c r="DM68" s="28">
        <f>시기외!DM68*$G$3+DM67*(1-$G$3)</f>
        <v>-2.0811826162398846E-3</v>
      </c>
      <c r="DN68" s="28">
        <f>외인!DN68</f>
        <v>3313056.03</v>
      </c>
      <c r="DO68" s="28">
        <f>시기외!DO68*$G$3+DO67*(1-$G$3)</f>
        <v>-2.2659327102186881E-3</v>
      </c>
      <c r="DP68" s="28">
        <f>외인!DP68</f>
        <v>70166.05</v>
      </c>
      <c r="DQ68" s="28">
        <f>시기외!DQ68*$G$3+DQ67*(1-$G$3)</f>
        <v>-5.7556331219423007E-4</v>
      </c>
      <c r="DR68" s="28">
        <f>외인!DR68</f>
        <v>42280.87</v>
      </c>
      <c r="DS68" s="28">
        <f>시기외!DS68*$G$3+DS67*(1-$G$3)</f>
        <v>3.9403007599294888E-4</v>
      </c>
      <c r="DT68" s="28">
        <f>외인!DT68</f>
        <v>131082.23999999999</v>
      </c>
      <c r="DU68" s="28">
        <f>시기외!DU68*$G$3+DU67*(1-$G$3)</f>
        <v>-1.7367859550770943E-3</v>
      </c>
      <c r="DV68" s="28">
        <f>외인!DV68</f>
        <v>32047.8</v>
      </c>
      <c r="DW68" s="28">
        <f>시기외!DW68*$G$3+DW67*(1-$G$3)</f>
        <v>1.3151757190924668E-4</v>
      </c>
      <c r="DX68" s="28">
        <f>외인!DX68</f>
        <v>134658.4</v>
      </c>
      <c r="DY68" s="28">
        <f>시기외!DY68*$G$3+DY67*(1-$G$3)</f>
        <v>2.5049639055324067E-3</v>
      </c>
      <c r="DZ68" s="28">
        <f>외인!DZ68</f>
        <v>7663.36</v>
      </c>
      <c r="EA68" s="28">
        <f>시기외!EA68*$G$3+EA67*(1-$G$3)</f>
        <v>7.7658481157388739E-4</v>
      </c>
      <c r="EB68" s="28">
        <f>외인!EB68</f>
        <v>10876.52</v>
      </c>
      <c r="EC68" s="28">
        <f>시기외!EC68*$G$3+EC67*(1-$G$3)</f>
        <v>-1.4587916866755667E-3</v>
      </c>
      <c r="ED68" s="28">
        <f>외인!ED68</f>
        <v>10258.82</v>
      </c>
      <c r="EE68" s="28">
        <f>시기외!EE68*$G$3+EE67*(1-$G$3)</f>
        <v>-4.7020933117371993E-5</v>
      </c>
      <c r="EF68" s="28">
        <f>외인!EF68</f>
        <v>210490.26</v>
      </c>
      <c r="EG68" s="28">
        <f>시기외!EG68*$G$3+EG67*(1-$G$3)</f>
        <v>-9.781838777139808E-4</v>
      </c>
      <c r="EH68" s="28">
        <f>외인!EH68</f>
        <v>294302.65999999997</v>
      </c>
      <c r="EI68" s="28">
        <f>시기외!EI68*$G$3+EI67*(1-$G$3)</f>
        <v>-2.5791304991568218E-4</v>
      </c>
      <c r="EJ68" s="28">
        <f>외인!EJ68</f>
        <v>97126.13</v>
      </c>
      <c r="EK68" s="28">
        <f>시기외!EK68*$G$3+EK67*(1-$G$3)</f>
        <v>7.6543923817260905E-4</v>
      </c>
      <c r="EL68" s="28">
        <f>외인!EL68</f>
        <v>28362.52</v>
      </c>
      <c r="EM68" s="28">
        <f>시기외!EM68*$G$3+EM67*(1-$G$3)</f>
        <v>-2.6880615503509209E-3</v>
      </c>
      <c r="EN68" s="28">
        <f>외인!EN68</f>
        <v>42280.87</v>
      </c>
      <c r="EO68" s="28">
        <f>시기외!EO68*$G$3+EO67*(1-$G$3)</f>
        <v>3.9403007599294888E-4</v>
      </c>
      <c r="EP68" s="28">
        <f>외인!EP68</f>
        <v>153871.67000000001</v>
      </c>
      <c r="EQ68" s="28">
        <f>시기외!EQ68*$G$3+EQ67*(1-$G$3)</f>
        <v>-6.8830536792055476E-4</v>
      </c>
      <c r="ER68" s="28">
        <f>외인!ER68</f>
        <v>12170.75</v>
      </c>
      <c r="ES68" s="28">
        <f>시기외!ES68*$G$3+ES67*(1-$G$3)</f>
        <v>-1.4261392510653546E-3</v>
      </c>
      <c r="ET68" s="28">
        <f>외인!ET68</f>
        <v>180717.51</v>
      </c>
      <c r="EU68" s="28">
        <f>시기외!EU68*$G$3+EU67*(1-$G$3)</f>
        <v>-1.1799574287302593E-3</v>
      </c>
      <c r="EV68" s="28">
        <f>외인!EV68</f>
        <v>46972.65</v>
      </c>
      <c r="EW68" s="28">
        <f>시기외!EW68*$G$3+EW67*(1-$G$3)</f>
        <v>1.0599630306021839E-3</v>
      </c>
      <c r="EX68" s="28">
        <f>외인!EX68</f>
        <v>78942.45</v>
      </c>
      <c r="EY68" s="28">
        <f>시기외!EY68*$G$3+EY67*(1-$G$3)</f>
        <v>5.6884210647379773E-4</v>
      </c>
    </row>
    <row r="69" spans="1:155">
      <c r="A69" s="27">
        <f>외인!A69</f>
        <v>46164</v>
      </c>
      <c r="B69" s="28">
        <f>외인!B69</f>
        <v>6234943.3700000001</v>
      </c>
      <c r="C69" s="28">
        <f>시기외!C69*$G$3+C68*(1-$G$3)</f>
        <v>-1.5244541434478241E-3</v>
      </c>
      <c r="D69" s="28">
        <f>외인!D69</f>
        <v>648782.88</v>
      </c>
      <c r="E69" s="28">
        <f>시기외!E69*$G$3+E68*(1-$G$3)</f>
        <v>-2.0943828637578251E-6</v>
      </c>
      <c r="F69" s="28">
        <f>외인!F69</f>
        <v>2619532.88</v>
      </c>
      <c r="G69" s="28">
        <f>시기외!G69*$G$3+G68*(1-$G$3)</f>
        <v>-1.5150312823740476E-3</v>
      </c>
      <c r="H69" s="28">
        <f>외인!H69</f>
        <v>325512.81</v>
      </c>
      <c r="I69" s="28">
        <f>시기외!I69*$G$3+I68*(1-$G$3)</f>
        <v>2.3165764454352534E-4</v>
      </c>
      <c r="J69" s="28">
        <f>외인!J69</f>
        <v>41790.080000000002</v>
      </c>
      <c r="K69" s="28">
        <f>시기외!K69*$G$3+K68*(1-$G$3)</f>
        <v>4.0537806296034307E-4</v>
      </c>
      <c r="L69" s="28">
        <f>외인!L69</f>
        <v>300984.14</v>
      </c>
      <c r="M69" s="28">
        <f>시기외!M69*$G$3+M68*(1-$G$3)</f>
        <v>3.5006071636486621E-4</v>
      </c>
      <c r="N69" s="28">
        <f>외인!N69</f>
        <v>293042.34000000003</v>
      </c>
      <c r="O69" s="28">
        <f>시기외!O69*$G$3+O68*(1-$G$3)</f>
        <v>-2.2862998883923045E-3</v>
      </c>
      <c r="P69" s="28">
        <f>외인!P69</f>
        <v>181620.31</v>
      </c>
      <c r="Q69" s="28">
        <f>시기외!Q69*$G$3+Q68*(1-$G$3)</f>
        <v>-9.5869661482191927E-4</v>
      </c>
      <c r="R69" s="28">
        <f>외인!R69</f>
        <v>133988.15</v>
      </c>
      <c r="S69" s="28">
        <f>시기외!S69*$G$3+S68*(1-$G$3)</f>
        <v>-1.6491559077119254E-3</v>
      </c>
      <c r="T69" s="28">
        <f>외인!T69</f>
        <v>8565.15</v>
      </c>
      <c r="U69" s="28">
        <f>시기외!U69*$G$3+U68*(1-$G$3)</f>
        <v>8.4194146860825064E-4</v>
      </c>
      <c r="V69" s="28">
        <f>외인!V69</f>
        <v>140896.01</v>
      </c>
      <c r="W69" s="28">
        <f>시기외!W69*$G$3+W68*(1-$G$3)</f>
        <v>2.6273344714746304E-3</v>
      </c>
      <c r="X69" s="28">
        <f>외인!X69</f>
        <v>3233816.78</v>
      </c>
      <c r="Y69" s="28">
        <f>시기외!Y69*$G$3+Y68*(1-$G$3)</f>
        <v>-2.2778358486582233E-3</v>
      </c>
      <c r="Z69" s="28">
        <f>외인!Z69</f>
        <v>47134.42</v>
      </c>
      <c r="AA69" s="28">
        <f>시기외!AA69*$G$3+AA68*(1-$G$3)</f>
        <v>1.2118049759263798E-3</v>
      </c>
      <c r="AB69" s="28">
        <f>외인!AB69</f>
        <v>204161.11</v>
      </c>
      <c r="AC69" s="28">
        <f>시기외!AC69*$G$3+AC68*(1-$G$3)</f>
        <v>-2.4845506039604414E-4</v>
      </c>
      <c r="AD69" s="28">
        <f>외인!AD69</f>
        <v>20608.599999999999</v>
      </c>
      <c r="AE69" s="28">
        <f>시기외!AE69*$G$3+AE68*(1-$G$3)</f>
        <v>6.8924410976221471E-4</v>
      </c>
      <c r="AF69" s="28">
        <f>외인!AF69</f>
        <v>24667.78</v>
      </c>
      <c r="AG69" s="28">
        <f>시기외!AG69*$G$3+AG68*(1-$G$3)</f>
        <v>1.6682518403492505E-4</v>
      </c>
      <c r="AH69" s="28">
        <f>외인!AH69</f>
        <v>218265.14</v>
      </c>
      <c r="AI69" s="28">
        <f>시기외!AI69*$G$3+AI68*(1-$G$3)</f>
        <v>-1.0977658263211503E-3</v>
      </c>
      <c r="AJ69" s="28">
        <f>외인!AJ69</f>
        <v>101171.1</v>
      </c>
      <c r="AK69" s="28">
        <f>시기외!AK69*$G$3+AK68*(1-$G$3)</f>
        <v>-2.3443093601948251E-3</v>
      </c>
      <c r="AL69" s="28">
        <f>외인!AL69</f>
        <v>111143.39</v>
      </c>
      <c r="AM69" s="28">
        <f>시기외!AM69*$G$3+AM68*(1-$G$3)</f>
        <v>-2.4026347584757335E-3</v>
      </c>
      <c r="AN69" s="28">
        <f>외인!AN69</f>
        <v>200831.2</v>
      </c>
      <c r="AO69" s="28">
        <f>시기외!AO69*$G$3+AO68*(1-$G$3)</f>
        <v>-1.9865789223436547E-3</v>
      </c>
      <c r="AP69" s="28">
        <f>외인!AP69</f>
        <v>185248.74</v>
      </c>
      <c r="AQ69" s="28">
        <f>시기외!AQ69*$G$3+AQ68*(1-$G$3)</f>
        <v>-1.2197415242174564E-3</v>
      </c>
      <c r="AR69" s="28">
        <f>외인!AR69</f>
        <v>24563.81</v>
      </c>
      <c r="AS69" s="28">
        <f>시기외!AS69*$G$3+AS68*(1-$G$3)</f>
        <v>9.9377366272209973E-4</v>
      </c>
      <c r="AT69" s="28">
        <f>외인!AT69</f>
        <v>102061.85</v>
      </c>
      <c r="AU69" s="28">
        <f>시기외!AU69*$G$3+AU68*(1-$G$3)</f>
        <v>-5.1763194878092552E-4</v>
      </c>
      <c r="AV69" s="28">
        <f>외인!AV69</f>
        <v>47601.5</v>
      </c>
      <c r="AW69" s="28">
        <f>시기외!AW69*$G$3+AW68*(1-$G$3)</f>
        <v>1.0401793013612528E-3</v>
      </c>
      <c r="AX69" s="28">
        <f>외인!AX69</f>
        <v>67608.37</v>
      </c>
      <c r="AY69" s="28">
        <f>시기외!AY69*$G$3+AY68*(1-$G$3)</f>
        <v>-1.7785273116727052E-3</v>
      </c>
      <c r="AZ69" s="28">
        <f>외인!AZ69</f>
        <v>3472308.84</v>
      </c>
      <c r="BA69" s="28">
        <f>시기외!BA69*$G$3+BA68*(1-$G$3)</f>
        <v>-2.1334633825376634E-3</v>
      </c>
      <c r="BB69" s="28">
        <f>외인!BB69</f>
        <v>127652.76</v>
      </c>
      <c r="BC69" s="28">
        <f>시기외!BC69*$G$3+BC68*(1-$G$3)</f>
        <v>7.9068933337191429E-4</v>
      </c>
      <c r="BD69" s="28">
        <f>외인!BD69</f>
        <v>34210.410000000003</v>
      </c>
      <c r="BE69" s="28">
        <f>시기외!BE69*$G$3+BE68*(1-$G$3)</f>
        <v>-2.8836881738039371E-3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111356.43</v>
      </c>
      <c r="BI69" s="28">
        <f>시기외!BI69*$G$3+BI68*(1-$G$3)</f>
        <v>1.0307437642720723E-3</v>
      </c>
      <c r="BJ69" s="28">
        <f>외인!BJ69</f>
        <v>126604.33</v>
      </c>
      <c r="BK69" s="28">
        <f>시기외!BK69*$G$3+BK68*(1-$G$3)</f>
        <v>-4.0222036475591732E-4</v>
      </c>
      <c r="BL69" s="28">
        <f>외인!BL69</f>
        <v>45597.23</v>
      </c>
      <c r="BM69" s="28">
        <f>시기외!BM69*$G$3+BM68*(1-$G$3)</f>
        <v>-1.096852226517742E-3</v>
      </c>
      <c r="BN69" s="28">
        <f>외인!BN69</f>
        <v>53046.49</v>
      </c>
      <c r="BO69" s="28">
        <f>시기외!BO69*$G$3+BO68*(1-$G$3)</f>
        <v>1.5381780297848955E-3</v>
      </c>
      <c r="BP69" s="28">
        <f>외인!BP69</f>
        <v>76115.320000000007</v>
      </c>
      <c r="BQ69" s="28">
        <f>시기외!BQ69*$G$3+BQ68*(1-$G$3)</f>
        <v>-1.6749654620719181E-3</v>
      </c>
      <c r="BR69" s="28">
        <f>외인!BR69</f>
        <v>330473.96000000002</v>
      </c>
      <c r="BS69" s="28">
        <f>시기외!BS69*$G$3+BS68*(1-$G$3)</f>
        <v>-8.4988468590194209E-4</v>
      </c>
      <c r="BT69" s="28">
        <f>외인!BT69</f>
        <v>3278146.9</v>
      </c>
      <c r="BU69" s="28">
        <f>시기외!BU69*$G$3+BU68*(1-$G$3)</f>
        <v>-2.216679041265207E-3</v>
      </c>
      <c r="BV69" s="28">
        <f>외인!BV69</f>
        <v>478166.84</v>
      </c>
      <c r="BW69" s="28">
        <f>시기외!BW69*$G$3+BW68*(1-$G$3)</f>
        <v>-3.5461722009865328E-4</v>
      </c>
      <c r="BX69" s="28">
        <f>외인!BX69</f>
        <v>76232.28</v>
      </c>
      <c r="BY69" s="28">
        <f>시기외!BY69*$G$3+BY68*(1-$G$3)</f>
        <v>-8.3105482449738228E-4</v>
      </c>
      <c r="BZ69" s="28">
        <f>외인!BZ69</f>
        <v>311974.59000000003</v>
      </c>
      <c r="CA69" s="28">
        <f>시기외!CA69*$G$3+CA68*(1-$G$3)</f>
        <v>-2.1243372546179704E-3</v>
      </c>
      <c r="CB69" s="28">
        <f>외인!CB69</f>
        <v>11602.25</v>
      </c>
      <c r="CC69" s="28">
        <f>시기외!CC69*$G$3+CC68*(1-$G$3)</f>
        <v>-2.5246377964839167E-3</v>
      </c>
      <c r="CD69" s="28">
        <f>외인!CD69</f>
        <v>26565.96</v>
      </c>
      <c r="CE69" s="28">
        <f>시기외!CE69*$G$3+CE68*(1-$G$3)</f>
        <v>-2.6591177426432671E-3</v>
      </c>
      <c r="CF69" s="28">
        <f>외인!CF69</f>
        <v>29110.57</v>
      </c>
      <c r="CG69" s="28">
        <f>시기외!CG69*$G$3+CG68*(1-$G$3)</f>
        <v>3.1459949629408139E-3</v>
      </c>
      <c r="CH69" s="28">
        <f>외인!CH69</f>
        <v>67519.12</v>
      </c>
      <c r="CI69" s="28">
        <f>시기외!CI69*$G$3+CI68*(1-$G$3)</f>
        <v>8.780180104662553E-4</v>
      </c>
      <c r="CJ69" s="28">
        <f>외인!CJ69</f>
        <v>340845.29</v>
      </c>
      <c r="CK69" s="28">
        <f>시기외!CK69*$G$3+CK68*(1-$G$3)</f>
        <v>-7.3579650391493185E-4</v>
      </c>
      <c r="CL69" s="28">
        <f>외인!CL69</f>
        <v>232135.9</v>
      </c>
      <c r="CM69" s="28">
        <f>시기외!CM69*$G$3+CM68*(1-$G$3)</f>
        <v>-3.3126988392400282E-4</v>
      </c>
      <c r="CN69" s="28">
        <f>외인!CN69</f>
        <v>121022.38</v>
      </c>
      <c r="CO69" s="28">
        <f>시기외!CO69*$G$3+CO68*(1-$G$3)</f>
        <v>-1.7464343204905107E-3</v>
      </c>
      <c r="CP69" s="28">
        <f>외인!CP69</f>
        <v>128204.37</v>
      </c>
      <c r="CQ69" s="28">
        <f>시기외!CQ69*$G$3+CQ68*(1-$G$3)</f>
        <v>7.9283441188700179E-4</v>
      </c>
      <c r="CR69" s="28">
        <f>외인!CR69</f>
        <v>167769.51999999999</v>
      </c>
      <c r="CS69" s="28">
        <f>시기외!CS69*$G$3+CS68*(1-$G$3)</f>
        <v>-1.2511273908092342E-3</v>
      </c>
      <c r="CT69" s="28">
        <f>외인!CT69</f>
        <v>212352.05</v>
      </c>
      <c r="CU69" s="28">
        <f>시기외!CU69*$G$3+CU68*(1-$G$3)</f>
        <v>2.5971940790180928E-4</v>
      </c>
      <c r="CV69" s="28">
        <f>외인!CV69</f>
        <v>3278146.9</v>
      </c>
      <c r="CW69" s="28">
        <f>시기외!CW69*$G$3+CW68*(1-$G$3)</f>
        <v>-2.216679041265207E-3</v>
      </c>
      <c r="CX69" s="28">
        <f>외인!CX69</f>
        <v>250319.1</v>
      </c>
      <c r="CY69" s="28">
        <f>시기외!CY69*$G$3+CY68*(1-$G$3)</f>
        <v>1.3100730541947387E-5</v>
      </c>
      <c r="CZ69" s="28">
        <f>외인!CZ69</f>
        <v>20997.84</v>
      </c>
      <c r="DA69" s="28">
        <f>시기외!DA69*$G$3+DA68*(1-$G$3)</f>
        <v>2.0218159601917531E-3</v>
      </c>
      <c r="DB69" s="28">
        <f>외인!DB69</f>
        <v>34210.410000000003</v>
      </c>
      <c r="DC69" s="28">
        <f>시기외!DC69*$G$3+DC68*(1-$G$3)</f>
        <v>-2.8836881738039371E-3</v>
      </c>
      <c r="DD69" s="28">
        <f>외인!DD69</f>
        <v>8565.15</v>
      </c>
      <c r="DE69" s="28">
        <f>시기외!DE69*$G$3+DE68*(1-$G$3)</f>
        <v>8.4194146860825064E-4</v>
      </c>
      <c r="DF69" s="28">
        <f>외인!DF69</f>
        <v>57571.44</v>
      </c>
      <c r="DG69" s="28">
        <f>시기외!DG69*$G$3+DG68*(1-$G$3)</f>
        <v>-7.1405918479580785E-4</v>
      </c>
      <c r="DH69" s="28">
        <f>외인!DH69</f>
        <v>18838.509999999998</v>
      </c>
      <c r="DI69" s="28">
        <f>시기외!DI69*$G$3+DI68*(1-$G$3)</f>
        <v>-3.6914988378023571E-3</v>
      </c>
      <c r="DJ69" s="28">
        <f>외인!DJ69</f>
        <v>671356.77</v>
      </c>
      <c r="DK69" s="28">
        <f>시기외!DK69*$G$3+DK68*(1-$G$3)</f>
        <v>-9.328172061454519E-4</v>
      </c>
      <c r="DL69" s="28">
        <f>외인!DL69</f>
        <v>97468.479999999996</v>
      </c>
      <c r="DM69" s="28">
        <f>시기외!DM69*$G$3+DM68*(1-$G$3)</f>
        <v>-2.1308323186019166E-3</v>
      </c>
      <c r="DN69" s="28">
        <f>외인!DN69</f>
        <v>3278146.9</v>
      </c>
      <c r="DO69" s="28">
        <f>시기외!DO69*$G$3+DO68*(1-$G$3)</f>
        <v>-2.216679041265207E-3</v>
      </c>
      <c r="DP69" s="28">
        <f>외인!DP69</f>
        <v>74650.63</v>
      </c>
      <c r="DQ69" s="28">
        <f>시기외!DQ69*$G$3+DQ68*(1-$G$3)</f>
        <v>-3.8867181920418956E-4</v>
      </c>
      <c r="DR69" s="28">
        <f>외인!DR69</f>
        <v>42983.63</v>
      </c>
      <c r="DS69" s="28">
        <f>시기외!DS69*$G$3+DS68*(1-$G$3)</f>
        <v>3.3272018421881381E-4</v>
      </c>
      <c r="DT69" s="28">
        <f>외인!DT69</f>
        <v>133988.15</v>
      </c>
      <c r="DU69" s="28">
        <f>시기외!DU69*$G$3+DU68*(1-$G$3)</f>
        <v>-1.6491559077119254E-3</v>
      </c>
      <c r="DV69" s="28">
        <f>외인!DV69</f>
        <v>33477.78</v>
      </c>
      <c r="DW69" s="28">
        <f>시기외!DW69*$G$3+DW68*(1-$G$3)</f>
        <v>2.3957616339000853E-4</v>
      </c>
      <c r="DX69" s="28">
        <f>외인!DX69</f>
        <v>140896.01</v>
      </c>
      <c r="DY69" s="28">
        <f>시기외!DY69*$G$3+DY68*(1-$G$3)</f>
        <v>2.6273344714746304E-3</v>
      </c>
      <c r="DZ69" s="28">
        <f>외인!DZ69</f>
        <v>7788.25</v>
      </c>
      <c r="EA69" s="28">
        <f>시기외!EA69*$G$3+EA68*(1-$G$3)</f>
        <v>8.0475415348386025E-4</v>
      </c>
      <c r="EB69" s="28">
        <f>외인!EB69</f>
        <v>11180.04</v>
      </c>
      <c r="EC69" s="28">
        <f>시기외!EC69*$G$3+EC68*(1-$G$3)</f>
        <v>-1.3291337035483595E-3</v>
      </c>
      <c r="ED69" s="28">
        <f>외인!ED69</f>
        <v>10597.51</v>
      </c>
      <c r="EE69" s="28">
        <f>시기외!EE69*$G$3+EE68*(1-$G$3)</f>
        <v>1.6964984394126883E-4</v>
      </c>
      <c r="EF69" s="28">
        <f>외인!EF69</f>
        <v>218914.29</v>
      </c>
      <c r="EG69" s="28">
        <f>시기외!EG69*$G$3+EG68*(1-$G$3)</f>
        <v>-8.8746735621711653E-4</v>
      </c>
      <c r="EH69" s="28">
        <f>외인!EH69</f>
        <v>295366.65999999997</v>
      </c>
      <c r="EI69" s="28">
        <f>시기외!EI69*$G$3+EI68*(1-$G$3)</f>
        <v>-2.5198973635510926E-4</v>
      </c>
      <c r="EJ69" s="28">
        <f>외인!EJ69</f>
        <v>98592.639999999999</v>
      </c>
      <c r="EK69" s="28">
        <f>시기외!EK69*$G$3+EK68*(1-$G$3)</f>
        <v>6.6995718397087239E-4</v>
      </c>
      <c r="EL69" s="28">
        <f>외인!EL69</f>
        <v>28921.439999999999</v>
      </c>
      <c r="EM69" s="28">
        <f>시기외!EM69*$G$3+EM68*(1-$G$3)</f>
        <v>-2.4841307926262886E-3</v>
      </c>
      <c r="EN69" s="28">
        <f>외인!EN69</f>
        <v>42983.63</v>
      </c>
      <c r="EO69" s="28">
        <f>시기외!EO69*$G$3+EO68*(1-$G$3)</f>
        <v>3.3272018421881381E-4</v>
      </c>
      <c r="EP69" s="28">
        <f>외인!EP69</f>
        <v>158986.04999999999</v>
      </c>
      <c r="EQ69" s="28">
        <f>시기외!EQ69*$G$3+EQ68*(1-$G$3)</f>
        <v>-5.272798488102021E-4</v>
      </c>
      <c r="ER69" s="28">
        <f>외인!ER69</f>
        <v>12590.09</v>
      </c>
      <c r="ES69" s="28">
        <f>시기외!ES69*$G$3+ES68*(1-$G$3)</f>
        <v>-1.5392486621124536E-3</v>
      </c>
      <c r="ET69" s="28">
        <f>외인!ET69</f>
        <v>185248.74</v>
      </c>
      <c r="EU69" s="28">
        <f>시기외!EU69*$G$3+EU68*(1-$G$3)</f>
        <v>-1.2197415242174564E-3</v>
      </c>
      <c r="EV69" s="28">
        <f>외인!EV69</f>
        <v>47134.42</v>
      </c>
      <c r="EW69" s="28">
        <f>시기외!EW69*$G$3+EW68*(1-$G$3)</f>
        <v>1.2118049759263798E-3</v>
      </c>
      <c r="EX69" s="28">
        <f>외인!EX69</f>
        <v>81069.95</v>
      </c>
      <c r="EY69" s="28">
        <f>시기외!EY69*$G$3+EY68*(1-$G$3)</f>
        <v>5.5656555587838441E-4</v>
      </c>
    </row>
    <row r="70" spans="1:155">
      <c r="A70" s="27">
        <f>외인!A70</f>
        <v>46168</v>
      </c>
      <c r="B70" s="28">
        <f>외인!B70</f>
        <v>6393492.7999999998</v>
      </c>
      <c r="C70" s="28">
        <f>시기외!C70*$G$3+C69*(1-$G$3)</f>
        <v>-1.4716647454053294E-3</v>
      </c>
      <c r="D70" s="28">
        <f>외인!D70</f>
        <v>655042.97</v>
      </c>
      <c r="E70" s="28">
        <f>시기외!E70*$G$3+E69*(1-$G$3)</f>
        <v>1.308572469010965E-4</v>
      </c>
      <c r="F70" s="28">
        <f>외인!F70</f>
        <v>2659673.61</v>
      </c>
      <c r="G70" s="28">
        <f>시기외!G70*$G$3+G69*(1-$G$3)</f>
        <v>-1.452102683094203E-3</v>
      </c>
      <c r="H70" s="28">
        <f>외인!H70</f>
        <v>325011.45</v>
      </c>
      <c r="I70" s="28">
        <f>시기외!I70*$G$3+I69*(1-$G$3)</f>
        <v>2.2650423363339785E-4</v>
      </c>
      <c r="J70" s="28">
        <f>외인!J70</f>
        <v>41450.730000000003</v>
      </c>
      <c r="K70" s="28">
        <f>시기외!K70*$G$3+K69*(1-$G$3)</f>
        <v>3.0345747642893637E-4</v>
      </c>
      <c r="L70" s="28">
        <f>외인!L70</f>
        <v>300615.57</v>
      </c>
      <c r="M70" s="28">
        <f>시기외!M70*$G$3+M69*(1-$G$3)</f>
        <v>3.3190939272396042E-4</v>
      </c>
      <c r="N70" s="28">
        <f>외인!N70</f>
        <v>302804.93</v>
      </c>
      <c r="O70" s="28">
        <f>시기외!O70*$G$3+O69*(1-$G$3)</f>
        <v>-2.2933395316754646E-3</v>
      </c>
      <c r="P70" s="28">
        <f>외인!P70</f>
        <v>181107.81</v>
      </c>
      <c r="Q70" s="28">
        <f>시기외!Q70*$G$3+Q69*(1-$G$3)</f>
        <v>-8.2894887389231358E-4</v>
      </c>
      <c r="R70" s="28">
        <f>외인!R70</f>
        <v>133537.01999999999</v>
      </c>
      <c r="S70" s="28">
        <f>시기외!S70*$G$3+S69*(1-$G$3)</f>
        <v>-1.5380848268756507E-3</v>
      </c>
      <c r="T70" s="28">
        <f>외인!T70</f>
        <v>8337.7800000000007</v>
      </c>
      <c r="U70" s="28">
        <f>시기외!U70*$G$3+U69*(1-$G$3)</f>
        <v>8.0285190246179089E-4</v>
      </c>
      <c r="V70" s="28">
        <f>외인!V70</f>
        <v>142816.26</v>
      </c>
      <c r="W70" s="28">
        <f>시기외!W70*$G$3+W69*(1-$G$3)</f>
        <v>2.5987475807822827E-3</v>
      </c>
      <c r="X70" s="28">
        <f>외인!X70</f>
        <v>3354114.14</v>
      </c>
      <c r="Y70" s="28">
        <f>시기외!Y70*$G$3+Y69*(1-$G$3)</f>
        <v>-2.1743151897515483E-3</v>
      </c>
      <c r="Z70" s="28">
        <f>외인!Z70</f>
        <v>46987.15</v>
      </c>
      <c r="AA70" s="28">
        <f>시기외!AA70*$G$3+AA69*(1-$G$3)</f>
        <v>1.2333250248087765E-3</v>
      </c>
      <c r="AB70" s="28">
        <f>외인!AB70</f>
        <v>200855.16</v>
      </c>
      <c r="AC70" s="28">
        <f>시기외!AC70*$G$3+AC69*(1-$G$3)</f>
        <v>-1.9755658804388414E-4</v>
      </c>
      <c r="AD70" s="28">
        <f>외인!AD70</f>
        <v>20756.38</v>
      </c>
      <c r="AE70" s="28">
        <f>시기외!AE70*$G$3+AE69*(1-$G$3)</f>
        <v>8.1987342254152417E-4</v>
      </c>
      <c r="AF70" s="28">
        <f>외인!AF70</f>
        <v>24296.3</v>
      </c>
      <c r="AG70" s="28">
        <f>시기외!AG70*$G$3+AG69*(1-$G$3)</f>
        <v>2.7266896448902022E-4</v>
      </c>
      <c r="AH70" s="28">
        <f>외인!AH70</f>
        <v>232747.9</v>
      </c>
      <c r="AI70" s="28">
        <f>시기외!AI70*$G$3+AI69*(1-$G$3)</f>
        <v>-9.7864387290574136E-4</v>
      </c>
      <c r="AJ70" s="28">
        <f>외인!AJ70</f>
        <v>99421.98</v>
      </c>
      <c r="AK70" s="28">
        <f>시기외!AK70*$G$3+AK69*(1-$G$3)</f>
        <v>-2.1847754606277307E-3</v>
      </c>
      <c r="AL70" s="28">
        <f>외인!AL70</f>
        <v>113089.77</v>
      </c>
      <c r="AM70" s="28">
        <f>시기외!AM70*$G$3+AM69*(1-$G$3)</f>
        <v>-2.4593164336846459E-3</v>
      </c>
      <c r="AN70" s="28">
        <f>외인!AN70</f>
        <v>208568.37</v>
      </c>
      <c r="AO70" s="28">
        <f>시기외!AO70*$G$3+AO69*(1-$G$3)</f>
        <v>-1.9621700056009729E-3</v>
      </c>
      <c r="AP70" s="28">
        <f>외인!AP70</f>
        <v>182995.20000000001</v>
      </c>
      <c r="AQ70" s="28">
        <f>시기외!AQ70*$G$3+AQ69*(1-$G$3)</f>
        <v>-1.3049018861761596E-3</v>
      </c>
      <c r="AR70" s="28">
        <f>외인!AR70</f>
        <v>24541.42</v>
      </c>
      <c r="AS70" s="28">
        <f>시기외!AS70*$G$3+AS69*(1-$G$3)</f>
        <v>9.9495498576908522E-4</v>
      </c>
      <c r="AT70" s="28">
        <f>외인!AT70</f>
        <v>100950.19</v>
      </c>
      <c r="AU70" s="28">
        <f>시기외!AU70*$G$3+AU69*(1-$G$3)</f>
        <v>-5.6872055177707584E-4</v>
      </c>
      <c r="AV70" s="28">
        <f>외인!AV70</f>
        <v>46768.97</v>
      </c>
      <c r="AW70" s="28">
        <f>시기외!AW70*$G$3+AW69*(1-$G$3)</f>
        <v>8.693187618324514E-4</v>
      </c>
      <c r="AX70" s="28">
        <f>외인!AX70</f>
        <v>68237.009999999995</v>
      </c>
      <c r="AY70" s="28">
        <f>시기외!AY70*$G$3+AY69*(1-$G$3)</f>
        <v>-1.6042747611363783E-3</v>
      </c>
      <c r="AZ70" s="28">
        <f>외인!AZ70</f>
        <v>3618627.48</v>
      </c>
      <c r="BA70" s="28">
        <f>시기외!BA70*$G$3+BA69*(1-$G$3)</f>
        <v>-2.0433050078711625E-3</v>
      </c>
      <c r="BB70" s="28">
        <f>외인!BB70</f>
        <v>124064.15</v>
      </c>
      <c r="BC70" s="28">
        <f>시기외!BC70*$G$3+BC69*(1-$G$3)</f>
        <v>7.7852943535329326E-4</v>
      </c>
      <c r="BD70" s="28">
        <f>외인!BD70</f>
        <v>34631.58</v>
      </c>
      <c r="BE70" s="28">
        <f>시기외!BE70*$G$3+BE69*(1-$G$3)</f>
        <v>-2.7852409319424039E-3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112354.52</v>
      </c>
      <c r="BI70" s="28">
        <f>시기외!BI70*$G$3+BI69*(1-$G$3)</f>
        <v>1.0158446812242327E-3</v>
      </c>
      <c r="BJ70" s="28">
        <f>외인!BJ70</f>
        <v>127988.66</v>
      </c>
      <c r="BK70" s="28">
        <f>시기외!BK70*$G$3+BK69*(1-$G$3)</f>
        <v>-3.5047408735578524E-4</v>
      </c>
      <c r="BL70" s="28">
        <f>외인!BL70</f>
        <v>45961.440000000002</v>
      </c>
      <c r="BM70" s="28">
        <f>시기외!BM70*$G$3+BM69*(1-$G$3)</f>
        <v>-9.640470077050742E-4</v>
      </c>
      <c r="BN70" s="28">
        <f>외인!BN70</f>
        <v>52792.3</v>
      </c>
      <c r="BO70" s="28">
        <f>시기외!BO70*$G$3+BO69*(1-$G$3)</f>
        <v>1.2137845439478222E-3</v>
      </c>
      <c r="BP70" s="28">
        <f>외인!BP70</f>
        <v>76829.679999999993</v>
      </c>
      <c r="BQ70" s="28">
        <f>시기외!BQ70*$G$3+BQ69*(1-$G$3)</f>
        <v>-1.523792151558819E-3</v>
      </c>
      <c r="BR70" s="28">
        <f>외인!BR70</f>
        <v>329187</v>
      </c>
      <c r="BS70" s="28">
        <f>시기외!BS70*$G$3+BS69*(1-$G$3)</f>
        <v>-9.4431913600499567E-4</v>
      </c>
      <c r="BT70" s="28">
        <f>외인!BT70</f>
        <v>3400014.1</v>
      </c>
      <c r="BU70" s="28">
        <f>시기외!BU70*$G$3+BU69*(1-$G$3)</f>
        <v>-2.1131607342768314E-3</v>
      </c>
      <c r="BV70" s="28">
        <f>외인!BV70</f>
        <v>481618.56</v>
      </c>
      <c r="BW70" s="28">
        <f>시기외!BW70*$G$3+BW69*(1-$G$3)</f>
        <v>-2.6897233642185644E-4</v>
      </c>
      <c r="BX70" s="28">
        <f>외인!BX70</f>
        <v>75872.58</v>
      </c>
      <c r="BY70" s="28">
        <f>시기외!BY70*$G$3+BY69*(1-$G$3)</f>
        <v>-7.728829539685409E-4</v>
      </c>
      <c r="BZ70" s="28">
        <f>외인!BZ70</f>
        <v>321658.14</v>
      </c>
      <c r="CA70" s="28">
        <f>시기외!CA70*$G$3+CA69*(1-$G$3)</f>
        <v>-2.1290695919089831E-3</v>
      </c>
      <c r="CB70" s="28">
        <f>외인!CB70</f>
        <v>11340.18</v>
      </c>
      <c r="CC70" s="28">
        <f>시기외!CC70*$G$3+CC69*(1-$G$3)</f>
        <v>-2.5946618528861114E-3</v>
      </c>
      <c r="CD70" s="28">
        <f>외인!CD70</f>
        <v>26314.74</v>
      </c>
      <c r="CE70" s="28">
        <f>시기외!CE70*$G$3+CE69*(1-$G$3)</f>
        <v>-2.4569947414574103E-3</v>
      </c>
      <c r="CF70" s="28">
        <f>외인!CF70</f>
        <v>28651.56</v>
      </c>
      <c r="CG70" s="28">
        <f>시기외!CG70*$G$3+CG69*(1-$G$3)</f>
        <v>2.8341570826883717E-3</v>
      </c>
      <c r="CH70" s="28">
        <f>외인!CH70</f>
        <v>66074.98</v>
      </c>
      <c r="CI70" s="28">
        <f>시기외!CI70*$G$3+CI69*(1-$G$3)</f>
        <v>7.5335041203972077E-4</v>
      </c>
      <c r="CJ70" s="28">
        <f>외인!CJ70</f>
        <v>341595.63</v>
      </c>
      <c r="CK70" s="28">
        <f>시기외!CK70*$G$3+CK69*(1-$G$3)</f>
        <v>-6.2085122429324094E-4</v>
      </c>
      <c r="CL70" s="28">
        <f>외인!CL70</f>
        <v>229226.28</v>
      </c>
      <c r="CM70" s="28">
        <f>시기외!CM70*$G$3+CM69*(1-$G$3)</f>
        <v>-2.6131611720867228E-4</v>
      </c>
      <c r="CN70" s="28">
        <f>외인!CN70</f>
        <v>119088.73</v>
      </c>
      <c r="CO70" s="28">
        <f>시기외!CO70*$G$3+CO69*(1-$G$3)</f>
        <v>-1.7842270901676041E-3</v>
      </c>
      <c r="CP70" s="28">
        <f>외인!CP70</f>
        <v>124604.16</v>
      </c>
      <c r="CQ70" s="28">
        <f>시기외!CQ70*$G$3+CQ69*(1-$G$3)</f>
        <v>7.8114675388010551E-4</v>
      </c>
      <c r="CR70" s="28">
        <f>외인!CR70</f>
        <v>166327.41</v>
      </c>
      <c r="CS70" s="28">
        <f>시기외!CS70*$G$3+CS69*(1-$G$3)</f>
        <v>-1.150060875433033E-3</v>
      </c>
      <c r="CT70" s="28">
        <f>외인!CT70</f>
        <v>238263.01</v>
      </c>
      <c r="CU70" s="28">
        <f>시기외!CU70*$G$3+CU69*(1-$G$3)</f>
        <v>1.141281889151065E-4</v>
      </c>
      <c r="CV70" s="28">
        <f>외인!CV70</f>
        <v>3400014.1</v>
      </c>
      <c r="CW70" s="28">
        <f>시기외!CW70*$G$3+CW69*(1-$G$3)</f>
        <v>-2.1131607342768314E-3</v>
      </c>
      <c r="CX70" s="28">
        <f>외인!CX70</f>
        <v>251465.60000000001</v>
      </c>
      <c r="CY70" s="28">
        <f>시기외!CY70*$G$3+CY69*(1-$G$3)</f>
        <v>5.9829931035148153E-5</v>
      </c>
      <c r="CZ70" s="28">
        <f>외인!CZ70</f>
        <v>21175.08</v>
      </c>
      <c r="DA70" s="28">
        <f>시기외!DA70*$G$3+DA69*(1-$G$3)</f>
        <v>2.3563387605347098E-3</v>
      </c>
      <c r="DB70" s="28">
        <f>외인!DB70</f>
        <v>34631.58</v>
      </c>
      <c r="DC70" s="28">
        <f>시기외!DC70*$G$3+DC69*(1-$G$3)</f>
        <v>-2.7852409319424039E-3</v>
      </c>
      <c r="DD70" s="28">
        <f>외인!DD70</f>
        <v>8337.7800000000007</v>
      </c>
      <c r="DE70" s="28">
        <f>시기외!DE70*$G$3+DE69*(1-$G$3)</f>
        <v>8.0285190246179089E-4</v>
      </c>
      <c r="DF70" s="28">
        <f>외인!DF70</f>
        <v>57396.15</v>
      </c>
      <c r="DG70" s="28">
        <f>시기외!DG70*$G$3+DG69*(1-$G$3)</f>
        <v>-6.2846272466490934E-4</v>
      </c>
      <c r="DH70" s="28">
        <f>외인!DH70</f>
        <v>18706.37</v>
      </c>
      <c r="DI70" s="28">
        <f>시기외!DI70*$G$3+DI69*(1-$G$3)</f>
        <v>-3.3447183991781489E-3</v>
      </c>
      <c r="DJ70" s="28">
        <f>외인!DJ70</f>
        <v>685283.85</v>
      </c>
      <c r="DK70" s="28">
        <f>시기외!DK70*$G$3+DK69*(1-$G$3)</f>
        <v>-9.065891379030301E-4</v>
      </c>
      <c r="DL70" s="28">
        <f>외인!DL70</f>
        <v>96071.44</v>
      </c>
      <c r="DM70" s="28">
        <f>시기외!DM70*$G$3+DM69*(1-$G$3)</f>
        <v>-2.1886965656381539E-3</v>
      </c>
      <c r="DN70" s="28">
        <f>외인!DN70</f>
        <v>3400014.1</v>
      </c>
      <c r="DO70" s="28">
        <f>시기외!DO70*$G$3+DO69*(1-$G$3)</f>
        <v>-2.1131607342768314E-3</v>
      </c>
      <c r="DP70" s="28">
        <f>외인!DP70</f>
        <v>75999.62</v>
      </c>
      <c r="DQ70" s="28">
        <f>시기외!DQ70*$G$3+DQ69*(1-$G$3)</f>
        <v>-2.1990010734930759E-4</v>
      </c>
      <c r="DR70" s="28">
        <f>외인!DR70</f>
        <v>42546.25</v>
      </c>
      <c r="DS70" s="28">
        <f>시기외!DS70*$G$3+DS69*(1-$G$3)</f>
        <v>2.4228091951829562E-4</v>
      </c>
      <c r="DT70" s="28">
        <f>외인!DT70</f>
        <v>133537.01999999999</v>
      </c>
      <c r="DU70" s="28">
        <f>시기외!DU70*$G$3+DU69*(1-$G$3)</f>
        <v>-1.5380848268756507E-3</v>
      </c>
      <c r="DV70" s="28">
        <f>외인!DV70</f>
        <v>32486.17</v>
      </c>
      <c r="DW70" s="28">
        <f>시기외!DW70*$G$3+DW69*(1-$G$3)</f>
        <v>3.1071090809809998E-4</v>
      </c>
      <c r="DX70" s="28">
        <f>외인!DX70</f>
        <v>142816.26</v>
      </c>
      <c r="DY70" s="28">
        <f>시기외!DY70*$G$3+DY69*(1-$G$3)</f>
        <v>2.5987475807822827E-3</v>
      </c>
      <c r="DZ70" s="28">
        <f>외인!DZ70</f>
        <v>7606.73</v>
      </c>
      <c r="EA70" s="28">
        <f>시기외!EA70*$G$3+EA69*(1-$G$3)</f>
        <v>6.8837039602142333E-4</v>
      </c>
      <c r="EB70" s="28">
        <f>외인!EB70</f>
        <v>10976.79</v>
      </c>
      <c r="EC70" s="28">
        <f>시기외!EC70*$G$3+EC69*(1-$G$3)</f>
        <v>-1.2206919517498923E-3</v>
      </c>
      <c r="ED70" s="28">
        <f>외인!ED70</f>
        <v>10767.53</v>
      </c>
      <c r="EE70" s="28">
        <f>시기외!EE70*$G$3+EE69*(1-$G$3)</f>
        <v>3.7467839989618738E-4</v>
      </c>
      <c r="EF70" s="28">
        <f>외인!EF70</f>
        <v>217496.12</v>
      </c>
      <c r="EG70" s="28">
        <f>시기외!EG70*$G$3+EG69*(1-$G$3)</f>
        <v>-7.9960177630976651E-4</v>
      </c>
      <c r="EH70" s="28">
        <f>외인!EH70</f>
        <v>297765.65000000002</v>
      </c>
      <c r="EI70" s="28">
        <f>시기외!EI70*$G$3+EI69*(1-$G$3)</f>
        <v>-2.2081088252502191E-4</v>
      </c>
      <c r="EJ70" s="28">
        <f>외인!EJ70</f>
        <v>97090.06</v>
      </c>
      <c r="EK70" s="28">
        <f>시기외!EK70*$G$3+EK69*(1-$G$3)</f>
        <v>5.3562128762644438E-4</v>
      </c>
      <c r="EL70" s="28">
        <f>외인!EL70</f>
        <v>28631.08</v>
      </c>
      <c r="EM70" s="28">
        <f>시기외!EM70*$G$3+EM69*(1-$G$3)</f>
        <v>-2.3077274459856172E-3</v>
      </c>
      <c r="EN70" s="28">
        <f>외인!EN70</f>
        <v>42546.25</v>
      </c>
      <c r="EO70" s="28">
        <f>시기외!EO70*$G$3+EO69*(1-$G$3)</f>
        <v>2.4228091951829562E-4</v>
      </c>
      <c r="EP70" s="28">
        <f>외인!EP70</f>
        <v>160492.81</v>
      </c>
      <c r="EQ70" s="28">
        <f>시기외!EQ70*$G$3+EQ69*(1-$G$3)</f>
        <v>-3.3297340600563522E-4</v>
      </c>
      <c r="ER70" s="28">
        <f>외인!ER70</f>
        <v>12878.7</v>
      </c>
      <c r="ES70" s="28">
        <f>시기외!ES70*$G$3+ES69*(1-$G$3)</f>
        <v>-1.2989810152183275E-3</v>
      </c>
      <c r="ET70" s="28">
        <f>외인!ET70</f>
        <v>182995.20000000001</v>
      </c>
      <c r="EU70" s="28">
        <f>시기외!EU70*$G$3+EU69*(1-$G$3)</f>
        <v>-1.3049018861761596E-3</v>
      </c>
      <c r="EV70" s="28">
        <f>외인!EV70</f>
        <v>46987.15</v>
      </c>
      <c r="EW70" s="28">
        <f>시기외!EW70*$G$3+EW69*(1-$G$3)</f>
        <v>1.2333250248087765E-3</v>
      </c>
      <c r="EX70" s="28">
        <f>외인!EX70</f>
        <v>77617.009999999995</v>
      </c>
      <c r="EY70" s="28">
        <f>시기외!EY70*$G$3+EY69*(1-$G$3)</f>
        <v>5.2348865753672972E-4</v>
      </c>
    </row>
    <row r="71" spans="1:155">
      <c r="A71" s="27">
        <f>외인!A71</f>
        <v>46169</v>
      </c>
      <c r="B71" s="28">
        <f>외인!B71</f>
        <v>6537498.3499999996</v>
      </c>
      <c r="C71" s="28">
        <f>시기외!C71*$G$3+C70*(1-$G$3)</f>
        <v>-1.361352803735034E-3</v>
      </c>
      <c r="D71" s="28">
        <f>외인!D71</f>
        <v>633372.79</v>
      </c>
      <c r="E71" s="28">
        <f>시기외!E71*$G$3+E70*(1-$G$3)</f>
        <v>1.7772784504277772E-4</v>
      </c>
      <c r="F71" s="28">
        <f>외인!F71</f>
        <v>2694663.72</v>
      </c>
      <c r="G71" s="28">
        <f>시기외!G71*$G$3+G70*(1-$G$3)</f>
        <v>-1.3078554964428837E-3</v>
      </c>
      <c r="H71" s="28">
        <f>외인!H71</f>
        <v>312223.21999999997</v>
      </c>
      <c r="I71" s="28">
        <f>시기외!I71*$G$3+I70*(1-$G$3)</f>
        <v>1.8734898956518573E-4</v>
      </c>
      <c r="J71" s="28">
        <f>외인!J71</f>
        <v>40508.1</v>
      </c>
      <c r="K71" s="28">
        <f>시기외!K71*$G$3+K70*(1-$G$3)</f>
        <v>1.5207945610080082E-4</v>
      </c>
      <c r="L71" s="28">
        <f>외인!L71</f>
        <v>289127.48</v>
      </c>
      <c r="M71" s="28">
        <f>시기외!M71*$G$3+M70*(1-$G$3)</f>
        <v>2.8340736650596008E-4</v>
      </c>
      <c r="N71" s="28">
        <f>외인!N71</f>
        <v>301786.26</v>
      </c>
      <c r="O71" s="28">
        <f>시기외!O71*$G$3+O70*(1-$G$3)</f>
        <v>-2.2365594977302502E-3</v>
      </c>
      <c r="P71" s="28">
        <f>외인!P71</f>
        <v>180384.35</v>
      </c>
      <c r="Q71" s="28">
        <f>시기외!Q71*$G$3+Q70*(1-$G$3)</f>
        <v>-6.5122983332789207E-4</v>
      </c>
      <c r="R71" s="28">
        <f>외인!R71</f>
        <v>140639.54999999999</v>
      </c>
      <c r="S71" s="28">
        <f>시기외!S71*$G$3+S70*(1-$G$3)</f>
        <v>-1.4496393631648831E-3</v>
      </c>
      <c r="T71" s="28">
        <f>외인!T71</f>
        <v>8178.67</v>
      </c>
      <c r="U71" s="28">
        <f>시기외!U71*$G$3+U70*(1-$G$3)</f>
        <v>6.7789940503175806E-4</v>
      </c>
      <c r="V71" s="28">
        <f>외인!V71</f>
        <v>134369.44</v>
      </c>
      <c r="W71" s="28">
        <f>시기외!W71*$G$3+W70*(1-$G$3)</f>
        <v>2.3255250400953031E-3</v>
      </c>
      <c r="X71" s="28">
        <f>외인!X71</f>
        <v>3528870.9</v>
      </c>
      <c r="Y71" s="28">
        <f>시기외!Y71*$G$3+Y70*(1-$G$3)</f>
        <v>-1.9653045189122614E-3</v>
      </c>
      <c r="Z71" s="28">
        <f>외인!Z71</f>
        <v>46268.11</v>
      </c>
      <c r="AA71" s="28">
        <f>시기외!AA71*$G$3+AA70*(1-$G$3)</f>
        <v>1.1851138840474453E-3</v>
      </c>
      <c r="AB71" s="28">
        <f>외인!AB71</f>
        <v>197413.95</v>
      </c>
      <c r="AC71" s="28">
        <f>시기외!AC71*$G$3+AC70*(1-$G$3)</f>
        <v>-1.6511097429700543E-4</v>
      </c>
      <c r="AD71" s="28">
        <f>외인!AD71</f>
        <v>20230.28</v>
      </c>
      <c r="AE71" s="28">
        <f>시기외!AE71*$G$3+AE70*(1-$G$3)</f>
        <v>9.2409464566524304E-4</v>
      </c>
      <c r="AF71" s="28">
        <f>외인!AF71</f>
        <v>23599.98</v>
      </c>
      <c r="AG71" s="28">
        <f>시기외!AG71*$G$3+AG70*(1-$G$3)</f>
        <v>3.1935769800250566E-4</v>
      </c>
      <c r="AH71" s="28">
        <f>외인!AH71</f>
        <v>229261.18</v>
      </c>
      <c r="AI71" s="28">
        <f>시기외!AI71*$G$3+AI70*(1-$G$3)</f>
        <v>-8.6459473177232925E-4</v>
      </c>
      <c r="AJ71" s="28">
        <f>외인!AJ71</f>
        <v>98054.49</v>
      </c>
      <c r="AK71" s="28">
        <f>시기외!AK71*$G$3+AK70*(1-$G$3)</f>
        <v>-2.0351858890301066E-3</v>
      </c>
      <c r="AL71" s="28">
        <f>외인!AL71</f>
        <v>114001.71</v>
      </c>
      <c r="AM71" s="28">
        <f>시기외!AM71*$G$3+AM70*(1-$G$3)</f>
        <v>-2.5478035541548687E-3</v>
      </c>
      <c r="AN71" s="28">
        <f>외인!AN71</f>
        <v>205949.69</v>
      </c>
      <c r="AO71" s="28">
        <f>시기외!AO71*$G$3+AO70*(1-$G$3)</f>
        <v>-1.8298477561699055E-3</v>
      </c>
      <c r="AP71" s="28">
        <f>외인!AP71</f>
        <v>172240.82</v>
      </c>
      <c r="AQ71" s="28">
        <f>시기외!AQ71*$G$3+AQ70*(1-$G$3)</f>
        <v>-1.4365834207235113E-3</v>
      </c>
      <c r="AR71" s="28">
        <f>외인!AR71</f>
        <v>24049.3</v>
      </c>
      <c r="AS71" s="28">
        <f>시기외!AS71*$G$3+AS70*(1-$G$3)</f>
        <v>9.7786672081687058E-4</v>
      </c>
      <c r="AT71" s="28">
        <f>외인!AT71</f>
        <v>98956.82</v>
      </c>
      <c r="AU71" s="28">
        <f>시기외!AU71*$G$3+AU70*(1-$G$3)</f>
        <v>-6.9472479748036286E-4</v>
      </c>
      <c r="AV71" s="28">
        <f>외인!AV71</f>
        <v>45514.17</v>
      </c>
      <c r="AW71" s="28">
        <f>시기외!AW71*$G$3+AW70*(1-$G$3)</f>
        <v>6.2777197271204942E-4</v>
      </c>
      <c r="AX71" s="28">
        <f>외인!AX71</f>
        <v>64488.81</v>
      </c>
      <c r="AY71" s="28">
        <f>시기외!AY71*$G$3+AY70*(1-$G$3)</f>
        <v>-1.5830735288390756E-3</v>
      </c>
      <c r="AZ71" s="28">
        <f>외인!AZ71</f>
        <v>3804866.85</v>
      </c>
      <c r="BA71" s="28">
        <f>시기외!BA71*$G$3+BA70*(1-$G$3)</f>
        <v>-1.8642253292983841E-3</v>
      </c>
      <c r="BB71" s="28">
        <f>외인!BB71</f>
        <v>124371.2</v>
      </c>
      <c r="BC71" s="28">
        <f>시기외!BC71*$G$3+BC70*(1-$G$3)</f>
        <v>7.4217074988996133E-4</v>
      </c>
      <c r="BD71" s="28">
        <f>외인!BD71</f>
        <v>33756.89</v>
      </c>
      <c r="BE71" s="28">
        <f>시기외!BE71*$G$3+BE70*(1-$G$3)</f>
        <v>-2.8039343519006268E-3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111519.85</v>
      </c>
      <c r="BI71" s="28">
        <f>시기외!BI71*$G$3+BI70*(1-$G$3)</f>
        <v>9.6225060409378584E-4</v>
      </c>
      <c r="BJ71" s="28">
        <f>외인!BJ71</f>
        <v>122966</v>
      </c>
      <c r="BK71" s="28">
        <f>시기외!BK71*$G$3+BK70*(1-$G$3)</f>
        <v>-3.33332103136244E-4</v>
      </c>
      <c r="BL71" s="28">
        <f>외인!BL71</f>
        <v>44139.68</v>
      </c>
      <c r="BM71" s="28">
        <f>시기외!BM71*$G$3+BM70*(1-$G$3)</f>
        <v>-8.7180997588873742E-4</v>
      </c>
      <c r="BN71" s="28">
        <f>외인!BN71</f>
        <v>50761.7</v>
      </c>
      <c r="BO71" s="28">
        <f>시기외!BO71*$G$3+BO70*(1-$G$3)</f>
        <v>9.4120550650859188E-4</v>
      </c>
      <c r="BP71" s="28">
        <f>외인!BP71</f>
        <v>72668.710000000006</v>
      </c>
      <c r="BQ71" s="28">
        <f>시기외!BQ71*$G$3+BQ70*(1-$G$3)</f>
        <v>-1.5201816415017508E-3</v>
      </c>
      <c r="BR71" s="28">
        <f>외인!BR71</f>
        <v>312666.65999999997</v>
      </c>
      <c r="BS71" s="28">
        <f>시기외!BS71*$G$3+BS70*(1-$G$3)</f>
        <v>-1.0884468078227456E-3</v>
      </c>
      <c r="BT71" s="28">
        <f>외인!BT71</f>
        <v>3572255.01</v>
      </c>
      <c r="BU71" s="28">
        <f>시기외!BU71*$G$3+BU70*(1-$G$3)</f>
        <v>-1.9078212188906355E-3</v>
      </c>
      <c r="BV71" s="28">
        <f>외인!BV71</f>
        <v>486943.14</v>
      </c>
      <c r="BW71" s="28">
        <f>시기외!BW71*$G$3+BW70*(1-$G$3)</f>
        <v>-1.8719014600470209E-4</v>
      </c>
      <c r="BX71" s="28">
        <f>외인!BX71</f>
        <v>74002.03</v>
      </c>
      <c r="BY71" s="28">
        <f>시기외!BY71*$G$3+BY70*(1-$G$3)</f>
        <v>-7.2430079565821053E-4</v>
      </c>
      <c r="BZ71" s="28">
        <f>외인!BZ71</f>
        <v>319951.40000000002</v>
      </c>
      <c r="CA71" s="28">
        <f>시기외!CA71*$G$3+CA70*(1-$G$3)</f>
        <v>-2.0761845237326085E-3</v>
      </c>
      <c r="CB71" s="28">
        <f>외인!CB71</f>
        <v>11132.25</v>
      </c>
      <c r="CC71" s="28">
        <f>시기외!CC71*$G$3+CC70*(1-$G$3)</f>
        <v>-2.6843284328058716E-3</v>
      </c>
      <c r="CD71" s="28">
        <f>외인!CD71</f>
        <v>25737.23</v>
      </c>
      <c r="CE71" s="28">
        <f>시기외!CE71*$G$3+CE70*(1-$G$3)</f>
        <v>-2.3563299651214267E-3</v>
      </c>
      <c r="CF71" s="28">
        <f>외인!CF71</f>
        <v>28015.23</v>
      </c>
      <c r="CG71" s="28">
        <f>시기외!CG71*$G$3+CG70*(1-$G$3)</f>
        <v>2.5295620132217418E-3</v>
      </c>
      <c r="CH71" s="28">
        <f>외인!CH71</f>
        <v>64562.28</v>
      </c>
      <c r="CI71" s="28">
        <f>시기외!CI71*$G$3+CI70*(1-$G$3)</f>
        <v>5.7257977534227447E-4</v>
      </c>
      <c r="CJ71" s="28">
        <f>외인!CJ71</f>
        <v>341172.74</v>
      </c>
      <c r="CK71" s="28">
        <f>시기외!CK71*$G$3+CK70*(1-$G$3)</f>
        <v>-4.7321068621002712E-4</v>
      </c>
      <c r="CL71" s="28">
        <f>외인!CL71</f>
        <v>225027.51</v>
      </c>
      <c r="CM71" s="28">
        <f>시기외!CM71*$G$3+CM70*(1-$G$3)</f>
        <v>-2.1405166885601906E-4</v>
      </c>
      <c r="CN71" s="28">
        <f>외인!CN71</f>
        <v>115583.07</v>
      </c>
      <c r="CO71" s="28">
        <f>시기외!CO71*$G$3+CO70*(1-$G$3)</f>
        <v>-1.841170938778767E-3</v>
      </c>
      <c r="CP71" s="28">
        <f>외인!CP71</f>
        <v>124882.48</v>
      </c>
      <c r="CQ71" s="28">
        <f>시기외!CQ71*$G$3+CQ70*(1-$G$3)</f>
        <v>7.4509416601628629E-4</v>
      </c>
      <c r="CR71" s="28">
        <f>외인!CR71</f>
        <v>173007.22</v>
      </c>
      <c r="CS71" s="28">
        <f>시기외!CS71*$G$3+CS70*(1-$G$3)</f>
        <v>-1.0658002794111357E-3</v>
      </c>
      <c r="CT71" s="28">
        <f>외인!CT71</f>
        <v>237384.44</v>
      </c>
      <c r="CU71" s="28">
        <f>시기외!CU71*$G$3+CU70*(1-$G$3)</f>
        <v>-1.9861727943863591E-4</v>
      </c>
      <c r="CV71" s="28">
        <f>외인!CV71</f>
        <v>3572255.01</v>
      </c>
      <c r="CW71" s="28">
        <f>시기외!CW71*$G$3+CW70*(1-$G$3)</f>
        <v>-1.9078212188906355E-3</v>
      </c>
      <c r="CX71" s="28">
        <f>외인!CX71</f>
        <v>243710.37</v>
      </c>
      <c r="CY71" s="28">
        <f>시기외!CY71*$G$3+CY70*(1-$G$3)</f>
        <v>4.4674973357569356E-5</v>
      </c>
      <c r="CZ71" s="28">
        <f>외인!CZ71</f>
        <v>19632.46</v>
      </c>
      <c r="DA71" s="28">
        <f>시기외!DA71*$G$3+DA70*(1-$G$3)</f>
        <v>2.5564203772093499E-3</v>
      </c>
      <c r="DB71" s="28">
        <f>외인!DB71</f>
        <v>33756.89</v>
      </c>
      <c r="DC71" s="28">
        <f>시기외!DC71*$G$3+DC70*(1-$G$3)</f>
        <v>-2.8039343519006268E-3</v>
      </c>
      <c r="DD71" s="28">
        <f>외인!DD71</f>
        <v>8178.67</v>
      </c>
      <c r="DE71" s="28">
        <f>시기외!DE71*$G$3+DE70*(1-$G$3)</f>
        <v>6.7789940503175806E-4</v>
      </c>
      <c r="DF71" s="28">
        <f>외인!DF71</f>
        <v>55888.42</v>
      </c>
      <c r="DG71" s="28">
        <f>시기외!DG71*$G$3+DG70*(1-$G$3)</f>
        <v>-5.5815890261903746E-4</v>
      </c>
      <c r="DH71" s="28">
        <f>외인!DH71</f>
        <v>18327.009999999998</v>
      </c>
      <c r="DI71" s="28">
        <f>시기외!DI71*$G$3+DI70*(1-$G$3)</f>
        <v>-3.1123203134750862E-3</v>
      </c>
      <c r="DJ71" s="28">
        <f>외인!DJ71</f>
        <v>661104.06999999995</v>
      </c>
      <c r="DK71" s="28">
        <f>시기외!DK71*$G$3+DK70*(1-$G$3)</f>
        <v>-8.963772903318642E-4</v>
      </c>
      <c r="DL71" s="28">
        <f>외인!DL71</f>
        <v>93079.31</v>
      </c>
      <c r="DM71" s="28">
        <f>시기외!DM71*$G$3+DM70*(1-$G$3)</f>
        <v>-2.2659127819873604E-3</v>
      </c>
      <c r="DN71" s="28">
        <f>외인!DN71</f>
        <v>3572255.01</v>
      </c>
      <c r="DO71" s="28">
        <f>시기외!DO71*$G$3+DO70*(1-$G$3)</f>
        <v>-1.9078212188906355E-3</v>
      </c>
      <c r="DP71" s="28">
        <f>외인!DP71</f>
        <v>78537.31</v>
      </c>
      <c r="DQ71" s="28">
        <f>시기외!DQ71*$G$3+DQ70*(1-$G$3)</f>
        <v>8.9139481510905517E-5</v>
      </c>
      <c r="DR71" s="28">
        <f>외인!DR71</f>
        <v>41666.94</v>
      </c>
      <c r="DS71" s="28">
        <f>시기외!DS71*$G$3+DS70*(1-$G$3)</f>
        <v>1.2735704313143379E-4</v>
      </c>
      <c r="DT71" s="28">
        <f>외인!DT71</f>
        <v>140639.54999999999</v>
      </c>
      <c r="DU71" s="28">
        <f>시기외!DU71*$G$3+DU70*(1-$G$3)</f>
        <v>-1.4496393631648831E-3</v>
      </c>
      <c r="DV71" s="28">
        <f>외인!DV71</f>
        <v>32065.71</v>
      </c>
      <c r="DW71" s="28">
        <f>시기외!DW71*$G$3+DW70*(1-$G$3)</f>
        <v>3.945591802799547E-4</v>
      </c>
      <c r="DX71" s="28">
        <f>외인!DX71</f>
        <v>134369.44</v>
      </c>
      <c r="DY71" s="28">
        <f>시기외!DY71*$G$3+DY70*(1-$G$3)</f>
        <v>2.3255250400953031E-3</v>
      </c>
      <c r="DZ71" s="28">
        <f>외인!DZ71</f>
        <v>7445.41</v>
      </c>
      <c r="EA71" s="28">
        <f>시기외!EA71*$G$3+EA70*(1-$G$3)</f>
        <v>5.7131891279597045E-4</v>
      </c>
      <c r="EB71" s="28">
        <f>외인!EB71</f>
        <v>10648.01</v>
      </c>
      <c r="EC71" s="28">
        <f>시기외!EC71*$G$3+EC70*(1-$G$3)</f>
        <v>-1.2246715504476259E-3</v>
      </c>
      <c r="ED71" s="28">
        <f>외인!ED71</f>
        <v>10424.31</v>
      </c>
      <c r="EE71" s="28">
        <f>시기외!EE71*$G$3+EE70*(1-$G$3)</f>
        <v>5.5313757784393241E-4</v>
      </c>
      <c r="EF71" s="28">
        <f>외인!EF71</f>
        <v>215737.73</v>
      </c>
      <c r="EG71" s="28">
        <f>시기외!EG71*$G$3+EG70*(1-$G$3)</f>
        <v>-7.0211225370489679E-4</v>
      </c>
      <c r="EH71" s="28">
        <f>외인!EH71</f>
        <v>308156.38</v>
      </c>
      <c r="EI71" s="28">
        <f>시기외!EI71*$G$3+EI70*(1-$G$3)</f>
        <v>-1.5181650394852558E-4</v>
      </c>
      <c r="EJ71" s="28">
        <f>외인!EJ71</f>
        <v>94983.08</v>
      </c>
      <c r="EK71" s="28">
        <f>시기외!EK71*$G$3+EK70*(1-$G$3)</f>
        <v>3.5201356888380051E-4</v>
      </c>
      <c r="EL71" s="28">
        <f>외인!EL71</f>
        <v>27992.63</v>
      </c>
      <c r="EM71" s="28">
        <f>시기외!EM71*$G$3+EM70*(1-$G$3)</f>
        <v>-2.2297721107940953E-3</v>
      </c>
      <c r="EN71" s="28">
        <f>외인!EN71</f>
        <v>41666.94</v>
      </c>
      <c r="EO71" s="28">
        <f>시기외!EO71*$G$3+EO70*(1-$G$3)</f>
        <v>1.2735704313143379E-4</v>
      </c>
      <c r="EP71" s="28">
        <f>외인!EP71</f>
        <v>156191.64000000001</v>
      </c>
      <c r="EQ71" s="28">
        <f>시기외!EQ71*$G$3+EQ70*(1-$G$3)</f>
        <v>-2.0798560855544019E-4</v>
      </c>
      <c r="ER71" s="28">
        <f>외인!ER71</f>
        <v>12032.4</v>
      </c>
      <c r="ES71" s="28">
        <f>시기외!ES71*$G$3+ES70*(1-$G$3)</f>
        <v>-1.1306093276173626E-3</v>
      </c>
      <c r="ET71" s="28">
        <f>외인!ET71</f>
        <v>172240.82</v>
      </c>
      <c r="EU71" s="28">
        <f>시기외!EU71*$G$3+EU70*(1-$G$3)</f>
        <v>-1.4365834207235113E-3</v>
      </c>
      <c r="EV71" s="28">
        <f>외인!EV71</f>
        <v>46268.11</v>
      </c>
      <c r="EW71" s="28">
        <f>시기외!EW71*$G$3+EW70*(1-$G$3)</f>
        <v>1.1851138840474453E-3</v>
      </c>
      <c r="EX71" s="28">
        <f>외인!EX71</f>
        <v>78614.37</v>
      </c>
      <c r="EY71" s="28">
        <f>시기외!EY71*$G$3+EY70*(1-$G$3)</f>
        <v>4.9395515300164024E-4</v>
      </c>
    </row>
    <row r="72" spans="1:155">
      <c r="A72" s="27">
        <f>외인!A72</f>
        <v>46170</v>
      </c>
      <c r="B72" s="28">
        <f>외인!B72</f>
        <v>6502996.4199999999</v>
      </c>
      <c r="C72" s="28">
        <f>시기외!C72*$G$3+C71*(1-$G$3)</f>
        <v>-1.2815265552565715E-3</v>
      </c>
      <c r="D72" s="28">
        <f>외인!D72</f>
        <v>617024.15</v>
      </c>
      <c r="E72" s="28">
        <f>시기외!E72*$G$3+E71*(1-$G$3)</f>
        <v>2.12647857370544E-4</v>
      </c>
      <c r="F72" s="28">
        <f>외인!F72</f>
        <v>2636460.62</v>
      </c>
      <c r="G72" s="28">
        <f>시기외!G72*$G$3+G71*(1-$G$3)</f>
        <v>-1.2106308874834447E-3</v>
      </c>
      <c r="H72" s="28">
        <f>외인!H72</f>
        <v>332846.31</v>
      </c>
      <c r="I72" s="28">
        <f>시기외!I72*$G$3+I71*(1-$G$3)</f>
        <v>2.0614569289585427E-4</v>
      </c>
      <c r="J72" s="28">
        <f>외인!J72</f>
        <v>40840.269999999997</v>
      </c>
      <c r="K72" s="28">
        <f>시기외!K72*$G$3+K71*(1-$G$3)</f>
        <v>6.6523076742134498E-5</v>
      </c>
      <c r="L72" s="28">
        <f>외인!L72</f>
        <v>309516.06</v>
      </c>
      <c r="M72" s="28">
        <f>시기외!M72*$G$3+M71*(1-$G$3)</f>
        <v>2.9932728918786344E-4</v>
      </c>
      <c r="N72" s="28">
        <f>외인!N72</f>
        <v>300202.88</v>
      </c>
      <c r="O72" s="28">
        <f>시기외!O72*$G$3+O71*(1-$G$3)</f>
        <v>-2.2856024791251001E-3</v>
      </c>
      <c r="P72" s="28">
        <f>외인!P72</f>
        <v>177585.81</v>
      </c>
      <c r="Q72" s="28">
        <f>시기외!Q72*$G$3+Q71*(1-$G$3)</f>
        <v>-4.9181637174653293E-4</v>
      </c>
      <c r="R72" s="28">
        <f>외인!R72</f>
        <v>138693.16</v>
      </c>
      <c r="S72" s="28">
        <f>시기외!S72*$G$3+S71*(1-$G$3)</f>
        <v>-1.3457836371505887E-3</v>
      </c>
      <c r="T72" s="28">
        <f>외인!T72</f>
        <v>8084.18</v>
      </c>
      <c r="U72" s="28">
        <f>시기외!U72*$G$3+U71*(1-$G$3)</f>
        <v>5.3147478025550657E-4</v>
      </c>
      <c r="V72" s="28">
        <f>외인!V72</f>
        <v>127992.62</v>
      </c>
      <c r="W72" s="28">
        <f>시기외!W72*$G$3+W71*(1-$G$3)</f>
        <v>2.0121909774621651E-3</v>
      </c>
      <c r="X72" s="28">
        <f>외인!X72</f>
        <v>3509908.84</v>
      </c>
      <c r="Y72" s="28">
        <f>시기외!Y72*$G$3+Y71*(1-$G$3)</f>
        <v>-1.8189126256365523E-3</v>
      </c>
      <c r="Z72" s="28">
        <f>외인!Z72</f>
        <v>45110.85</v>
      </c>
      <c r="AA72" s="28">
        <f>시기외!AA72*$G$3+AA71*(1-$G$3)</f>
        <v>1.1386415384461318E-3</v>
      </c>
      <c r="AB72" s="28">
        <f>외인!AB72</f>
        <v>193164.07</v>
      </c>
      <c r="AC72" s="28">
        <f>시기외!AC72*$G$3+AC71*(1-$G$3)</f>
        <v>-1.4653397918112441E-4</v>
      </c>
      <c r="AD72" s="28">
        <f>외인!AD72</f>
        <v>20022.25</v>
      </c>
      <c r="AE72" s="28">
        <f>시기외!AE72*$G$3+AE71*(1-$G$3)</f>
        <v>1.0822799459291777E-3</v>
      </c>
      <c r="AF72" s="28">
        <f>외인!AF72</f>
        <v>23382.15</v>
      </c>
      <c r="AG72" s="28">
        <f>시기외!AG72*$G$3+AG71*(1-$G$3)</f>
        <v>3.1914458957530545E-4</v>
      </c>
      <c r="AH72" s="28">
        <f>외인!AH72</f>
        <v>216623.78</v>
      </c>
      <c r="AI72" s="28">
        <f>시기외!AI72*$G$3+AI71*(1-$G$3)</f>
        <v>-7.7608771574782468E-4</v>
      </c>
      <c r="AJ72" s="28">
        <f>외인!AJ72</f>
        <v>98578</v>
      </c>
      <c r="AK72" s="28">
        <f>시기외!AK72*$G$3+AK71*(1-$G$3)</f>
        <v>-1.8708455963129954E-3</v>
      </c>
      <c r="AL72" s="28">
        <f>외인!AL72</f>
        <v>113127.66</v>
      </c>
      <c r="AM72" s="28">
        <f>시기외!AM72*$G$3+AM71*(1-$G$3)</f>
        <v>-2.7299595792375226E-3</v>
      </c>
      <c r="AN72" s="28">
        <f>외인!AN72</f>
        <v>204948.98</v>
      </c>
      <c r="AO72" s="28">
        <f>시기외!AO72*$G$3+AO71*(1-$G$3)</f>
        <v>-1.8044338680014991E-3</v>
      </c>
      <c r="AP72" s="28">
        <f>외인!AP72</f>
        <v>165005.31</v>
      </c>
      <c r="AQ72" s="28">
        <f>시기외!AQ72*$G$3+AQ71*(1-$G$3)</f>
        <v>-1.587144729067066E-3</v>
      </c>
      <c r="AR72" s="28">
        <f>외인!AR72</f>
        <v>24113.39</v>
      </c>
      <c r="AS72" s="28">
        <f>시기외!AS72*$G$3+AS71*(1-$G$3)</f>
        <v>1.0675980812089418E-3</v>
      </c>
      <c r="AT72" s="28">
        <f>외인!AT72</f>
        <v>97229.29</v>
      </c>
      <c r="AU72" s="28">
        <f>시기외!AU72*$G$3+AU71*(1-$G$3)</f>
        <v>-7.9112342858147068E-4</v>
      </c>
      <c r="AV72" s="28">
        <f>외인!AV72</f>
        <v>45199.95</v>
      </c>
      <c r="AW72" s="28">
        <f>시기외!AW72*$G$3+AW71*(1-$G$3)</f>
        <v>3.9275817328186151E-4</v>
      </c>
      <c r="AX72" s="28">
        <f>외인!AX72</f>
        <v>63073.61</v>
      </c>
      <c r="AY72" s="28">
        <f>시기외!AY72*$G$3+AY71*(1-$G$3)</f>
        <v>-1.5541594436880913E-3</v>
      </c>
      <c r="AZ72" s="28">
        <f>외인!AZ72</f>
        <v>3806927.63</v>
      </c>
      <c r="BA72" s="28">
        <f>시기외!BA72*$G$3+BA71*(1-$G$3)</f>
        <v>-1.7335281028405213E-3</v>
      </c>
      <c r="BB72" s="28">
        <f>외인!BB72</f>
        <v>123577.69</v>
      </c>
      <c r="BC72" s="28">
        <f>시기외!BC72*$G$3+BC71*(1-$G$3)</f>
        <v>7.1184300140626473E-4</v>
      </c>
      <c r="BD72" s="28">
        <f>외인!BD72</f>
        <v>33177.269999999997</v>
      </c>
      <c r="BE72" s="28">
        <f>시기외!BE72*$G$3+BE71*(1-$G$3)</f>
        <v>-2.7768589496743167E-3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109583.94</v>
      </c>
      <c r="BI72" s="28">
        <f>시기외!BI72*$G$3+BI71*(1-$G$3)</f>
        <v>9.0956160979476506E-4</v>
      </c>
      <c r="BJ72" s="28">
        <f>외인!BJ72</f>
        <v>124076.95</v>
      </c>
      <c r="BK72" s="28">
        <f>시기외!BK72*$G$3+BK71*(1-$G$3)</f>
        <v>-3.4129082570840254E-4</v>
      </c>
      <c r="BL72" s="28">
        <f>외인!BL72</f>
        <v>43353.53</v>
      </c>
      <c r="BM72" s="28">
        <f>시기외!BM72*$G$3+BM71*(1-$G$3)</f>
        <v>-7.78219340009821E-4</v>
      </c>
      <c r="BN72" s="28">
        <f>외인!BN72</f>
        <v>49876.59</v>
      </c>
      <c r="BO72" s="28">
        <f>시기외!BO72*$G$3+BO71*(1-$G$3)</f>
        <v>6.7342735996303419E-4</v>
      </c>
      <c r="BP72" s="28">
        <f>외인!BP72</f>
        <v>71325.48</v>
      </c>
      <c r="BQ72" s="28">
        <f>시기외!BQ72*$G$3+BQ71*(1-$G$3)</f>
        <v>-1.50811625786803E-3</v>
      </c>
      <c r="BR72" s="28">
        <f>외인!BR72</f>
        <v>301762.07</v>
      </c>
      <c r="BS72" s="28">
        <f>시기외!BS72*$G$3+BS71*(1-$G$3)</f>
        <v>-1.2361466994985054E-3</v>
      </c>
      <c r="BT72" s="28">
        <f>외인!BT72</f>
        <v>3551814.42</v>
      </c>
      <c r="BU72" s="28">
        <f>시기외!BU72*$G$3+BU71*(1-$G$3)</f>
        <v>-1.7642796244816336E-3</v>
      </c>
      <c r="BV72" s="28">
        <f>외인!BV72</f>
        <v>473869.09</v>
      </c>
      <c r="BW72" s="28">
        <f>시기외!BW72*$G$3+BW71*(1-$G$3)</f>
        <v>-1.2188009042948992E-4</v>
      </c>
      <c r="BX72" s="28">
        <f>외인!BX72</f>
        <v>73844.09</v>
      </c>
      <c r="BY72" s="28">
        <f>시기외!BY72*$G$3+BY71*(1-$G$3)</f>
        <v>-6.5637456617815778E-4</v>
      </c>
      <c r="BZ72" s="28">
        <f>외인!BZ72</f>
        <v>318076.64</v>
      </c>
      <c r="CA72" s="28">
        <f>시기외!CA72*$G$3+CA71*(1-$G$3)</f>
        <v>-2.1252652183101285E-3</v>
      </c>
      <c r="CB72" s="28">
        <f>외인!CB72</f>
        <v>11114.48</v>
      </c>
      <c r="CC72" s="28">
        <f>시기외!CC72*$G$3+CC71*(1-$G$3)</f>
        <v>-2.6960254550697066E-3</v>
      </c>
      <c r="CD72" s="28">
        <f>외인!CD72</f>
        <v>25143.54</v>
      </c>
      <c r="CE72" s="28">
        <f>시기외!CE72*$G$3+CE71*(1-$G$3)</f>
        <v>-2.255968491723815E-3</v>
      </c>
      <c r="CF72" s="28">
        <f>외인!CF72</f>
        <v>27811.759999999998</v>
      </c>
      <c r="CG72" s="28">
        <f>시기외!CG72*$G$3+CG71*(1-$G$3)</f>
        <v>2.2460912756716578E-3</v>
      </c>
      <c r="CH72" s="28">
        <f>외인!CH72</f>
        <v>64659.86</v>
      </c>
      <c r="CI72" s="28">
        <f>시기외!CI72*$G$3+CI71*(1-$G$3)</f>
        <v>4.0671703852744189E-4</v>
      </c>
      <c r="CJ72" s="28">
        <f>외인!CJ72</f>
        <v>334756.34999999998</v>
      </c>
      <c r="CK72" s="28">
        <f>시기외!CK72*$G$3+CK71*(1-$G$3)</f>
        <v>-3.254126916616176E-4</v>
      </c>
      <c r="CL72" s="28">
        <f>외인!CL72</f>
        <v>220270.23</v>
      </c>
      <c r="CM72" s="28">
        <f>시기외!CM72*$G$3+CM71*(1-$G$3)</f>
        <v>-1.7676440203236133E-4</v>
      </c>
      <c r="CN72" s="28">
        <f>외인!CN72</f>
        <v>112074.58</v>
      </c>
      <c r="CO72" s="28">
        <f>시기외!CO72*$G$3+CO71*(1-$G$3)</f>
        <v>-1.9002992510601887E-3</v>
      </c>
      <c r="CP72" s="28">
        <f>외인!CP72</f>
        <v>124076.57</v>
      </c>
      <c r="CQ72" s="28">
        <f>시기외!CQ72*$G$3+CQ71*(1-$G$3)</f>
        <v>7.1499403812225529E-4</v>
      </c>
      <c r="CR72" s="28">
        <f>외인!CR72</f>
        <v>171255.88</v>
      </c>
      <c r="CS72" s="28">
        <f>시기외!CS72*$G$3+CS71*(1-$G$3)</f>
        <v>-9.5993548948617195E-4</v>
      </c>
      <c r="CT72" s="28">
        <f>외인!CT72</f>
        <v>252826.14</v>
      </c>
      <c r="CU72" s="28">
        <f>시기외!CU72*$G$3+CU71*(1-$G$3)</f>
        <v>-4.1391509456294704E-4</v>
      </c>
      <c r="CV72" s="28">
        <f>외인!CV72</f>
        <v>3551814.42</v>
      </c>
      <c r="CW72" s="28">
        <f>시기외!CW72*$G$3+CW71*(1-$G$3)</f>
        <v>-1.7642796244816336E-3</v>
      </c>
      <c r="CX72" s="28">
        <f>외인!CX72</f>
        <v>260461.29</v>
      </c>
      <c r="CY72" s="28">
        <f>시기외!CY72*$G$3+CY71*(1-$G$3)</f>
        <v>1.0811907764300615E-4</v>
      </c>
      <c r="CZ72" s="28">
        <f>외인!CZ72</f>
        <v>19308.14</v>
      </c>
      <c r="DA72" s="28">
        <f>시기외!DA72*$G$3+DA71*(1-$G$3)</f>
        <v>2.7569509515834472E-3</v>
      </c>
      <c r="DB72" s="28">
        <f>외인!DB72</f>
        <v>33177.269999999997</v>
      </c>
      <c r="DC72" s="28">
        <f>시기외!DC72*$G$3+DC71*(1-$G$3)</f>
        <v>-2.7768589496743167E-3</v>
      </c>
      <c r="DD72" s="28">
        <f>외인!DD72</f>
        <v>8084.18</v>
      </c>
      <c r="DE72" s="28">
        <f>시기외!DE72*$G$3+DE71*(1-$G$3)</f>
        <v>5.3147478025550657E-4</v>
      </c>
      <c r="DF72" s="28">
        <f>외인!DF72</f>
        <v>55987.48</v>
      </c>
      <c r="DG72" s="28">
        <f>시기외!DG72*$G$3+DG71*(1-$G$3)</f>
        <v>-4.6035937818408342E-4</v>
      </c>
      <c r="DH72" s="28">
        <f>외인!DH72</f>
        <v>17771.75</v>
      </c>
      <c r="DI72" s="28">
        <f>시기외!DI72*$G$3+DI71*(1-$G$3)</f>
        <v>-2.9029102331572252E-3</v>
      </c>
      <c r="DJ72" s="28">
        <f>외인!DJ72</f>
        <v>655257.61</v>
      </c>
      <c r="DK72" s="28">
        <f>시기외!DK72*$G$3+DK71*(1-$G$3)</f>
        <v>-8.901226916228687E-4</v>
      </c>
      <c r="DL72" s="28">
        <f>외인!DL72</f>
        <v>89955.13</v>
      </c>
      <c r="DM72" s="28">
        <f>시기외!DM72*$G$3+DM71*(1-$G$3)</f>
        <v>-2.343819541458703E-3</v>
      </c>
      <c r="DN72" s="28">
        <f>외인!DN72</f>
        <v>3551814.42</v>
      </c>
      <c r="DO72" s="28">
        <f>시기외!DO72*$G$3+DO71*(1-$G$3)</f>
        <v>-1.7642796244816336E-3</v>
      </c>
      <c r="DP72" s="28">
        <f>외인!DP72</f>
        <v>77558.7</v>
      </c>
      <c r="DQ72" s="28">
        <f>시기외!DQ72*$G$3+DQ71*(1-$G$3)</f>
        <v>4.6504253844555045E-4</v>
      </c>
      <c r="DR72" s="28">
        <f>외인!DR72</f>
        <v>41862.44</v>
      </c>
      <c r="DS72" s="28">
        <f>시기외!DS72*$G$3+DS71*(1-$G$3)</f>
        <v>6.975838220386905E-5</v>
      </c>
      <c r="DT72" s="28">
        <f>외인!DT72</f>
        <v>138693.16</v>
      </c>
      <c r="DU72" s="28">
        <f>시기외!DU72*$G$3+DU71*(1-$G$3)</f>
        <v>-1.3457836371505887E-3</v>
      </c>
      <c r="DV72" s="28">
        <f>외인!DV72</f>
        <v>32258.11</v>
      </c>
      <c r="DW72" s="28">
        <f>시기외!DW72*$G$3+DW71*(1-$G$3)</f>
        <v>5.2343235141260572E-4</v>
      </c>
      <c r="DX72" s="28">
        <f>외인!DX72</f>
        <v>127992.62</v>
      </c>
      <c r="DY72" s="28">
        <f>시기외!DY72*$G$3+DY71*(1-$G$3)</f>
        <v>2.0121909774621651E-3</v>
      </c>
      <c r="DZ72" s="28">
        <f>외인!DZ72</f>
        <v>7312.06</v>
      </c>
      <c r="EA72" s="28">
        <f>시기외!EA72*$G$3+EA71*(1-$G$3)</f>
        <v>4.2992370614043207E-4</v>
      </c>
      <c r="EB72" s="28">
        <f>외인!EB72</f>
        <v>10474.81</v>
      </c>
      <c r="EC72" s="28">
        <f>시기외!EC72*$G$3+EC71*(1-$G$3)</f>
        <v>-1.1984484862524244E-3</v>
      </c>
      <c r="ED72" s="28">
        <f>외인!ED72</f>
        <v>10025.23</v>
      </c>
      <c r="EE72" s="28">
        <f>시기외!EE72*$G$3+EE71*(1-$G$3)</f>
        <v>6.8860814530941462E-4</v>
      </c>
      <c r="EF72" s="28">
        <f>외인!EF72</f>
        <v>211604.58</v>
      </c>
      <c r="EG72" s="28">
        <f>시기외!EG72*$G$3+EG71*(1-$G$3)</f>
        <v>-6.273851136856393E-4</v>
      </c>
      <c r="EH72" s="28">
        <f>외인!EH72</f>
        <v>299087.98</v>
      </c>
      <c r="EI72" s="28">
        <f>시기외!EI72*$G$3+EI71*(1-$G$3)</f>
        <v>-9.7427332179507534E-5</v>
      </c>
      <c r="EJ72" s="28">
        <f>외인!EJ72</f>
        <v>95290.04</v>
      </c>
      <c r="EK72" s="28">
        <f>시기외!EK72*$G$3+EK71*(1-$G$3)</f>
        <v>2.0003826931653932E-4</v>
      </c>
      <c r="EL72" s="28">
        <f>외인!EL72</f>
        <v>27379.67</v>
      </c>
      <c r="EM72" s="28">
        <f>시기외!EM72*$G$3+EM71*(1-$G$3)</f>
        <v>-2.1516919430157951E-3</v>
      </c>
      <c r="EN72" s="28">
        <f>외인!EN72</f>
        <v>41862.44</v>
      </c>
      <c r="EO72" s="28">
        <f>시기외!EO72*$G$3+EO71*(1-$G$3)</f>
        <v>6.975838220386905E-5</v>
      </c>
      <c r="EP72" s="28">
        <f>외인!EP72</f>
        <v>152492.12</v>
      </c>
      <c r="EQ72" s="28">
        <f>시기외!EQ72*$G$3+EQ71*(1-$G$3)</f>
        <v>-1.0635744700987398E-4</v>
      </c>
      <c r="ER72" s="28">
        <f>외인!ER72</f>
        <v>11648.87</v>
      </c>
      <c r="ES72" s="28">
        <f>시기외!ES72*$G$3+ES71*(1-$G$3)</f>
        <v>-1.0506122433145612E-3</v>
      </c>
      <c r="ET72" s="28">
        <f>외인!ET72</f>
        <v>165005.31</v>
      </c>
      <c r="EU72" s="28">
        <f>시기외!EU72*$G$3+EU71*(1-$G$3)</f>
        <v>-1.587144729067066E-3</v>
      </c>
      <c r="EV72" s="28">
        <f>외인!EV72</f>
        <v>45110.85</v>
      </c>
      <c r="EW72" s="28">
        <f>시기외!EW72*$G$3+EW71*(1-$G$3)</f>
        <v>1.1386415384461318E-3</v>
      </c>
      <c r="EX72" s="28">
        <f>외인!EX72</f>
        <v>78965.73</v>
      </c>
      <c r="EY72" s="28">
        <f>시기외!EY72*$G$3+EY71*(1-$G$3)</f>
        <v>4.7320022434903572E-4</v>
      </c>
    </row>
    <row r="73" spans="1:155">
      <c r="A73" s="27">
        <f>외인!A73</f>
        <v>46171</v>
      </c>
      <c r="B73" s="28">
        <f>외인!B73</f>
        <v>6733677.8099999996</v>
      </c>
      <c r="C73" s="28">
        <f>시기외!C73*$G$3+C72*(1-$G$3)</f>
        <v>-1.2217762905334189E-3</v>
      </c>
      <c r="D73" s="28">
        <f>외인!D73</f>
        <v>600429.94999999995</v>
      </c>
      <c r="E73" s="28">
        <f>시기외!E73*$G$3+E72*(1-$G$3)</f>
        <v>1.7498100407297161E-4</v>
      </c>
      <c r="F73" s="28">
        <f>외인!F73</f>
        <v>2769682.32</v>
      </c>
      <c r="G73" s="28">
        <f>시기외!G73*$G$3+G72*(1-$G$3)</f>
        <v>-1.1280835687471503E-3</v>
      </c>
      <c r="H73" s="28">
        <f>외인!H73</f>
        <v>339140.27</v>
      </c>
      <c r="I73" s="28">
        <f>시기외!I73*$G$3+I72*(1-$G$3)</f>
        <v>3.0287343812492637E-4</v>
      </c>
      <c r="J73" s="28">
        <f>외인!J73</f>
        <v>40416.25</v>
      </c>
      <c r="K73" s="28">
        <f>시기외!K73*$G$3+K72*(1-$G$3)</f>
        <v>5.1533482026259005E-5</v>
      </c>
      <c r="L73" s="28">
        <f>외인!L73</f>
        <v>316254.21000000002</v>
      </c>
      <c r="M73" s="28">
        <f>시기외!M73*$G$3+M72*(1-$G$3)</f>
        <v>3.9392687532376687E-4</v>
      </c>
      <c r="N73" s="28">
        <f>외인!N73</f>
        <v>319940.8</v>
      </c>
      <c r="O73" s="28">
        <f>시기외!O73*$G$3+O72*(1-$G$3)</f>
        <v>-2.2984063557929162E-3</v>
      </c>
      <c r="P73" s="28">
        <f>외인!P73</f>
        <v>177197.09</v>
      </c>
      <c r="Q73" s="28">
        <f>시기외!Q73*$G$3+Q72*(1-$G$3)</f>
        <v>-3.4682676978835351E-4</v>
      </c>
      <c r="R73" s="28">
        <f>외인!R73</f>
        <v>156140.82</v>
      </c>
      <c r="S73" s="28">
        <f>시기외!S73*$G$3+S72*(1-$G$3)</f>
        <v>-1.1635066953549875E-3</v>
      </c>
      <c r="T73" s="28">
        <f>외인!T73</f>
        <v>7980.19</v>
      </c>
      <c r="U73" s="28">
        <f>시기외!U73*$G$3+U72*(1-$G$3)</f>
        <v>3.5537881775199432E-4</v>
      </c>
      <c r="V73" s="28">
        <f>외인!V73</f>
        <v>122623.16</v>
      </c>
      <c r="W73" s="28">
        <f>시기외!W73*$G$3+W72*(1-$G$3)</f>
        <v>1.4908519560607586E-3</v>
      </c>
      <c r="X73" s="28">
        <f>외인!X73</f>
        <v>3638987.57</v>
      </c>
      <c r="Y73" s="28">
        <f>시기외!Y73*$G$3+Y72*(1-$G$3)</f>
        <v>-1.7399260564743137E-3</v>
      </c>
      <c r="Z73" s="28">
        <f>외인!Z73</f>
        <v>45340.94</v>
      </c>
      <c r="AA73" s="28">
        <f>시기외!AA73*$G$3+AA72*(1-$G$3)</f>
        <v>1.0822995581875681E-3</v>
      </c>
      <c r="AB73" s="28">
        <f>외인!AB73</f>
        <v>193636.51</v>
      </c>
      <c r="AC73" s="28">
        <f>시기외!AC73*$G$3+AC72*(1-$G$3)</f>
        <v>-1.3324281859367437E-4</v>
      </c>
      <c r="AD73" s="28">
        <f>외인!AD73</f>
        <v>20012.189999999999</v>
      </c>
      <c r="AE73" s="28">
        <f>시기외!AE73*$G$3+AE72*(1-$G$3)</f>
        <v>1.0613712382638166E-3</v>
      </c>
      <c r="AF73" s="28">
        <f>외인!AF73</f>
        <v>23252.99</v>
      </c>
      <c r="AG73" s="28">
        <f>시기외!AG73*$G$3+AG72*(1-$G$3)</f>
        <v>2.9665105553007429E-4</v>
      </c>
      <c r="AH73" s="28">
        <f>외인!AH73</f>
        <v>215051.83</v>
      </c>
      <c r="AI73" s="28">
        <f>시기외!AI73*$G$3+AI72*(1-$G$3)</f>
        <v>-6.8087584209131037E-4</v>
      </c>
      <c r="AJ73" s="28">
        <f>외인!AJ73</f>
        <v>104332.11</v>
      </c>
      <c r="AK73" s="28">
        <f>시기외!AK73*$G$3+AK72*(1-$G$3)</f>
        <v>-1.5737393305994554E-3</v>
      </c>
      <c r="AL73" s="28">
        <f>외인!AL73</f>
        <v>121216.56</v>
      </c>
      <c r="AM73" s="28">
        <f>시기외!AM73*$G$3+AM72*(1-$G$3)</f>
        <v>-2.9093224887190875E-3</v>
      </c>
      <c r="AN73" s="28">
        <f>외인!AN73</f>
        <v>216256.48</v>
      </c>
      <c r="AO73" s="28">
        <f>시기외!AO73*$G$3+AO72*(1-$G$3)</f>
        <v>-1.7298651697640109E-3</v>
      </c>
      <c r="AP73" s="28">
        <f>외인!AP73</f>
        <v>162195.82999999999</v>
      </c>
      <c r="AQ73" s="28">
        <f>시기외!AQ73*$G$3+AQ72*(1-$G$3)</f>
        <v>-1.7246975841964543E-3</v>
      </c>
      <c r="AR73" s="28">
        <f>외인!AR73</f>
        <v>23929.040000000001</v>
      </c>
      <c r="AS73" s="28">
        <f>시기외!AS73*$G$3+AS72*(1-$G$3)</f>
        <v>1.0459086528324616E-3</v>
      </c>
      <c r="AT73" s="28">
        <f>외인!AT73</f>
        <v>107583.71</v>
      </c>
      <c r="AU73" s="28">
        <f>시기외!AU73*$G$3+AU72*(1-$G$3)</f>
        <v>-8.2986535782328158E-4</v>
      </c>
      <c r="AV73" s="28">
        <f>외인!AV73</f>
        <v>44532.08</v>
      </c>
      <c r="AW73" s="28">
        <f>시기외!AW73*$G$3+AW72*(1-$G$3)</f>
        <v>2.0027048984066803E-4</v>
      </c>
      <c r="AX73" s="28">
        <f>외인!AX73</f>
        <v>64610.83</v>
      </c>
      <c r="AY73" s="28">
        <f>시기외!AY73*$G$3+AY72*(1-$G$3)</f>
        <v>-1.5496360286403573E-3</v>
      </c>
      <c r="AZ73" s="28">
        <f>외인!AZ73</f>
        <v>3979943.29</v>
      </c>
      <c r="BA73" s="28">
        <f>시기외!BA73*$G$3+BA72*(1-$G$3)</f>
        <v>-1.6623074055313065E-3</v>
      </c>
      <c r="BB73" s="28">
        <f>외인!BB73</f>
        <v>129963.69</v>
      </c>
      <c r="BC73" s="28">
        <f>시기외!BC73*$G$3+BC72*(1-$G$3)</f>
        <v>6.7454840059866911E-4</v>
      </c>
      <c r="BD73" s="28">
        <f>외인!BD73</f>
        <v>32999.760000000002</v>
      </c>
      <c r="BE73" s="28">
        <f>시기외!BE73*$G$3+BE72*(1-$G$3)</f>
        <v>-2.7390681498195555E-3</v>
      </c>
      <c r="BF73" s="28">
        <f>외인!BF73</f>
        <v>0</v>
      </c>
      <c r="BG73" s="28" t="e">
        <f>시기외!BG73*$G$3+BG72*(1-$G$3)</f>
        <v>#DIV/0!</v>
      </c>
      <c r="BH73" s="28">
        <f>외인!BH73</f>
        <v>110667.07</v>
      </c>
      <c r="BI73" s="28">
        <f>시기외!BI73*$G$3+BI72*(1-$G$3)</f>
        <v>8.7914102565795824E-4</v>
      </c>
      <c r="BJ73" s="28">
        <f>외인!BJ73</f>
        <v>124259.43</v>
      </c>
      <c r="BK73" s="28">
        <f>시기외!BK73*$G$3+BK72*(1-$G$3)</f>
        <v>-3.3290418836976984E-4</v>
      </c>
      <c r="BL73" s="28">
        <f>외인!BL73</f>
        <v>42930.82</v>
      </c>
      <c r="BM73" s="28">
        <f>시기외!BM73*$G$3+BM72*(1-$G$3)</f>
        <v>-7.07339423926258E-4</v>
      </c>
      <c r="BN73" s="28">
        <f>외인!BN73</f>
        <v>49902.7</v>
      </c>
      <c r="BO73" s="28">
        <f>시기외!BO73*$G$3+BO72*(1-$G$3)</f>
        <v>4.832115058130401E-4</v>
      </c>
      <c r="BP73" s="28">
        <f>외인!BP73</f>
        <v>72415.7</v>
      </c>
      <c r="BQ73" s="28">
        <f>시기외!BQ73*$G$3+BQ72*(1-$G$3)</f>
        <v>-1.525176918291735E-3</v>
      </c>
      <c r="BR73" s="28">
        <f>외인!BR73</f>
        <v>299011.46000000002</v>
      </c>
      <c r="BS73" s="28">
        <f>시기외!BS73*$G$3+BS72*(1-$G$3)</f>
        <v>-1.3687882081423722E-3</v>
      </c>
      <c r="BT73" s="28">
        <f>외인!BT73</f>
        <v>3678536.62</v>
      </c>
      <c r="BU73" s="28">
        <f>시기외!BU73*$G$3+BU72*(1-$G$3)</f>
        <v>-1.6889483961714589E-3</v>
      </c>
      <c r="BV73" s="28">
        <f>외인!BV73</f>
        <v>483713.07</v>
      </c>
      <c r="BW73" s="28">
        <f>시기외!BW73*$G$3+BW72*(1-$G$3)</f>
        <v>-5.0043044598208761E-5</v>
      </c>
      <c r="BX73" s="28">
        <f>외인!BX73</f>
        <v>74241.61</v>
      </c>
      <c r="BY73" s="28">
        <f>시기외!BY73*$G$3+BY72*(1-$G$3)</f>
        <v>-6.4811294721480589E-4</v>
      </c>
      <c r="BZ73" s="28">
        <f>외인!BZ73</f>
        <v>337473.04</v>
      </c>
      <c r="CA73" s="28">
        <f>시기외!CA73*$G$3+CA72*(1-$G$3)</f>
        <v>-2.1427657188210275E-3</v>
      </c>
      <c r="CB73" s="28">
        <f>외인!CB73</f>
        <v>11038.76</v>
      </c>
      <c r="CC73" s="28">
        <f>시기외!CC73*$G$3+CC72*(1-$G$3)</f>
        <v>-2.6433438941348216E-3</v>
      </c>
      <c r="CD73" s="28">
        <f>외인!CD73</f>
        <v>24861</v>
      </c>
      <c r="CE73" s="28">
        <f>시기외!CE73*$G$3+CE72*(1-$G$3)</f>
        <v>-2.1476160292986696E-3</v>
      </c>
      <c r="CF73" s="28">
        <f>외인!CF73</f>
        <v>27513.200000000001</v>
      </c>
      <c r="CG73" s="28">
        <f>시기외!CG73*$G$3+CG72*(1-$G$3)</f>
        <v>2.0219910094942122E-3</v>
      </c>
      <c r="CH73" s="28">
        <f>외인!CH73</f>
        <v>64086.74</v>
      </c>
      <c r="CI73" s="28">
        <f>시기외!CI73*$G$3+CI72*(1-$G$3)</f>
        <v>2.7694480806733575E-4</v>
      </c>
      <c r="CJ73" s="28">
        <f>외인!CJ73</f>
        <v>330267.14</v>
      </c>
      <c r="CK73" s="28">
        <f>시기외!CK73*$G$3+CK72*(1-$G$3)</f>
        <v>-2.0978617658034705E-4</v>
      </c>
      <c r="CL73" s="28">
        <f>외인!CL73</f>
        <v>219978.6</v>
      </c>
      <c r="CM73" s="28">
        <f>시기외!CM73*$G$3+CM72*(1-$G$3)</f>
        <v>-1.408570756635048E-4</v>
      </c>
      <c r="CN73" s="28">
        <f>외인!CN73</f>
        <v>111180.39</v>
      </c>
      <c r="CO73" s="28">
        <f>시기외!CO73*$G$3+CO72*(1-$G$3)</f>
        <v>-1.9116015294102281E-3</v>
      </c>
      <c r="CP73" s="28">
        <f>외인!CP73</f>
        <v>130447.52</v>
      </c>
      <c r="CQ73" s="28">
        <f>시기외!CQ73*$G$3+CQ72*(1-$G$3)</f>
        <v>6.7767566808868917E-4</v>
      </c>
      <c r="CR73" s="28">
        <f>외인!CR73</f>
        <v>188902.82</v>
      </c>
      <c r="CS73" s="28">
        <f>시기외!CS73*$G$3+CS72*(1-$G$3)</f>
        <v>-7.8812678010654641E-4</v>
      </c>
      <c r="CT73" s="28">
        <f>외인!CT73</f>
        <v>281329.17</v>
      </c>
      <c r="CU73" s="28">
        <f>시기외!CU73*$G$3+CU72*(1-$G$3)</f>
        <v>-6.1993541825131656E-4</v>
      </c>
      <c r="CV73" s="28">
        <f>외인!CV73</f>
        <v>3678536.62</v>
      </c>
      <c r="CW73" s="28">
        <f>시기외!CW73*$G$3+CW72*(1-$G$3)</f>
        <v>-1.6889483961714589E-3</v>
      </c>
      <c r="CX73" s="28">
        <f>외인!CX73</f>
        <v>274498.25</v>
      </c>
      <c r="CY73" s="28">
        <f>시기외!CY73*$G$3+CY72*(1-$G$3)</f>
        <v>2.4198527611411712E-4</v>
      </c>
      <c r="CZ73" s="28">
        <f>외인!CZ73</f>
        <v>19742.36</v>
      </c>
      <c r="DA73" s="28">
        <f>시기외!DA73*$G$3+DA72*(1-$G$3)</f>
        <v>2.7653978452509948E-3</v>
      </c>
      <c r="DB73" s="28">
        <f>외인!DB73</f>
        <v>32999.760000000002</v>
      </c>
      <c r="DC73" s="28">
        <f>시기외!DC73*$G$3+DC72*(1-$G$3)</f>
        <v>-2.7390681498195555E-3</v>
      </c>
      <c r="DD73" s="28">
        <f>외인!DD73</f>
        <v>7980.19</v>
      </c>
      <c r="DE73" s="28">
        <f>시기외!DE73*$G$3+DE72*(1-$G$3)</f>
        <v>3.5537881775199432E-4</v>
      </c>
      <c r="DF73" s="28">
        <f>외인!DF73</f>
        <v>56475.57</v>
      </c>
      <c r="DG73" s="28">
        <f>시기외!DG73*$G$3+DG72*(1-$G$3)</f>
        <v>-4.330134888378658E-4</v>
      </c>
      <c r="DH73" s="28">
        <f>외인!DH73</f>
        <v>17529.97</v>
      </c>
      <c r="DI73" s="28">
        <f>시기외!DI73*$G$3+DI72*(1-$G$3)</f>
        <v>-2.6956548899852947E-3</v>
      </c>
      <c r="DJ73" s="28">
        <f>외인!DJ73</f>
        <v>653564.22</v>
      </c>
      <c r="DK73" s="28">
        <f>시기외!DK73*$G$3+DK72*(1-$G$3)</f>
        <v>-8.5450009433401055E-4</v>
      </c>
      <c r="DL73" s="28">
        <f>외인!DL73</f>
        <v>89173.78</v>
      </c>
      <c r="DM73" s="28">
        <f>시기외!DM73*$G$3+DM72*(1-$G$3)</f>
        <v>-2.3684179960054698E-3</v>
      </c>
      <c r="DN73" s="28">
        <f>외인!DN73</f>
        <v>3678536.62</v>
      </c>
      <c r="DO73" s="28">
        <f>시기외!DO73*$G$3+DO72*(1-$G$3)</f>
        <v>-1.6889483961714589E-3</v>
      </c>
      <c r="DP73" s="28">
        <f>외인!DP73</f>
        <v>74828.66</v>
      </c>
      <c r="DQ73" s="28">
        <f>시기외!DQ73*$G$3+DQ72*(1-$G$3)</f>
        <v>8.0923774288065931E-4</v>
      </c>
      <c r="DR73" s="28">
        <f>외인!DR73</f>
        <v>41341.89</v>
      </c>
      <c r="DS73" s="28">
        <f>시기외!DS73*$G$3+DS72*(1-$G$3)</f>
        <v>4.6727409191677641E-5</v>
      </c>
      <c r="DT73" s="28">
        <f>외인!DT73</f>
        <v>156140.82</v>
      </c>
      <c r="DU73" s="28">
        <f>시기외!DU73*$G$3+DU72*(1-$G$3)</f>
        <v>-1.1635066953549875E-3</v>
      </c>
      <c r="DV73" s="28">
        <f>외인!DV73</f>
        <v>32447.11</v>
      </c>
      <c r="DW73" s="28">
        <f>시기외!DW73*$G$3+DW72*(1-$G$3)</f>
        <v>6.7137940401869821E-4</v>
      </c>
      <c r="DX73" s="28">
        <f>외인!DX73</f>
        <v>122623.16</v>
      </c>
      <c r="DY73" s="28">
        <f>시기외!DY73*$G$3+DY72*(1-$G$3)</f>
        <v>1.4908519560607586E-3</v>
      </c>
      <c r="DZ73" s="28">
        <f>외인!DZ73</f>
        <v>7102.68</v>
      </c>
      <c r="EA73" s="28">
        <f>시기외!EA73*$G$3+EA72*(1-$G$3)</f>
        <v>3.6929337850479655E-4</v>
      </c>
      <c r="EB73" s="28">
        <f>외인!EB73</f>
        <v>10347.07</v>
      </c>
      <c r="EC73" s="28">
        <f>시기외!EC73*$G$3+EC72*(1-$G$3)</f>
        <v>-1.1726732139708499E-3</v>
      </c>
      <c r="ED73" s="28">
        <f>외인!ED73</f>
        <v>9751.73</v>
      </c>
      <c r="EE73" s="28">
        <f>시기외!EE73*$G$3+EE72*(1-$G$3)</f>
        <v>7.8708927932086368E-4</v>
      </c>
      <c r="EF73" s="28">
        <f>외인!EF73</f>
        <v>210672.43</v>
      </c>
      <c r="EG73" s="28">
        <f>시기외!EG73*$G$3+EG72*(1-$G$3)</f>
        <v>-5.8037066625705363E-4</v>
      </c>
      <c r="EH73" s="28">
        <f>외인!EH73</f>
        <v>313048.07</v>
      </c>
      <c r="EI73" s="28">
        <f>시기외!EI73*$G$3+EI72*(1-$G$3)</f>
        <v>-2.7366044194295815E-5</v>
      </c>
      <c r="EJ73" s="28">
        <f>외인!EJ73</f>
        <v>94619.09</v>
      </c>
      <c r="EK73" s="28">
        <f>시기외!EK73*$G$3+EK72*(1-$G$3)</f>
        <v>8.2688652018532974E-5</v>
      </c>
      <c r="EL73" s="28">
        <f>외인!EL73</f>
        <v>27060.22</v>
      </c>
      <c r="EM73" s="28">
        <f>시기외!EM73*$G$3+EM72*(1-$G$3)</f>
        <v>-2.0694740646025676E-3</v>
      </c>
      <c r="EN73" s="28">
        <f>외인!EN73</f>
        <v>41341.89</v>
      </c>
      <c r="EO73" s="28">
        <f>시기외!EO73*$G$3+EO72*(1-$G$3)</f>
        <v>4.6727409191677641E-5</v>
      </c>
      <c r="EP73" s="28">
        <f>외인!EP73</f>
        <v>148547.51999999999</v>
      </c>
      <c r="EQ73" s="28">
        <f>시기외!EQ73*$G$3+EQ72*(1-$G$3)</f>
        <v>-2.4174425219272109E-5</v>
      </c>
      <c r="ER73" s="28">
        <f>외인!ER73</f>
        <v>11088.76</v>
      </c>
      <c r="ES73" s="28">
        <f>시기외!ES73*$G$3+ES72*(1-$G$3)</f>
        <v>-8.1687547831023344E-4</v>
      </c>
      <c r="ET73" s="28">
        <f>외인!ET73</f>
        <v>162195.82999999999</v>
      </c>
      <c r="EU73" s="28">
        <f>시기외!EU73*$G$3+EU72*(1-$G$3)</f>
        <v>-1.7246975841964543E-3</v>
      </c>
      <c r="EV73" s="28">
        <f>외인!EV73</f>
        <v>45340.94</v>
      </c>
      <c r="EW73" s="28">
        <f>시기외!EW73*$G$3+EW72*(1-$G$3)</f>
        <v>1.0822995581875681E-3</v>
      </c>
      <c r="EX73" s="28">
        <f>외인!EX73</f>
        <v>85106.58</v>
      </c>
      <c r="EY73" s="28">
        <f>시기외!EY73*$G$3+EY72*(1-$G$3)</f>
        <v>4.4720018677560011E-4</v>
      </c>
    </row>
    <row r="74" spans="1:155">
      <c r="A74" s="27">
        <f>외인!A74</f>
        <v>46174</v>
      </c>
      <c r="B74" s="28">
        <f>외인!B74</f>
        <v>6981476.71</v>
      </c>
      <c r="C74" s="28">
        <f>시기외!C74*$G$3+C73*(1-$G$3)</f>
        <v>-1.1568783924157809E-3</v>
      </c>
      <c r="D74" s="28">
        <f>외인!D74</f>
        <v>586307.97</v>
      </c>
      <c r="E74" s="28">
        <f>시기외!E74*$G$3+E73*(1-$G$3)</f>
        <v>9.1149096833911052E-5</v>
      </c>
      <c r="F74" s="28">
        <f>외인!F74</f>
        <v>2976524.6</v>
      </c>
      <c r="G74" s="28">
        <f>시기외!G74*$G$3+G73*(1-$G$3)</f>
        <v>-1.0067123787250766E-3</v>
      </c>
      <c r="H74" s="28">
        <f>외인!H74</f>
        <v>330280.42</v>
      </c>
      <c r="I74" s="28">
        <f>시기외!I74*$G$3+I73*(1-$G$3)</f>
        <v>3.2530260181452245E-4</v>
      </c>
      <c r="J74" s="28">
        <f>외인!J74</f>
        <v>41351.74</v>
      </c>
      <c r="K74" s="28">
        <f>시기외!K74*$G$3+K73*(1-$G$3)</f>
        <v>8.3596266199585585E-5</v>
      </c>
      <c r="L74" s="28">
        <f>외인!L74</f>
        <v>307742.44</v>
      </c>
      <c r="M74" s="28">
        <f>시기외!M74*$G$3+M73*(1-$G$3)</f>
        <v>4.2143472251988522E-4</v>
      </c>
      <c r="N74" s="28">
        <f>외인!N74</f>
        <v>324643.65000000002</v>
      </c>
      <c r="O74" s="28">
        <f>시기외!O74*$G$3+O73*(1-$G$3)</f>
        <v>-2.3361724307041222E-3</v>
      </c>
      <c r="P74" s="28">
        <f>외인!P74</f>
        <v>177148.32</v>
      </c>
      <c r="Q74" s="28">
        <f>시기외!Q74*$G$3+Q73*(1-$G$3)</f>
        <v>-2.7057771994464126E-4</v>
      </c>
      <c r="R74" s="28">
        <f>외인!R74</f>
        <v>171123.87</v>
      </c>
      <c r="S74" s="28">
        <f>시기외!S74*$G$3+S73*(1-$G$3)</f>
        <v>-1.2258164351726536E-3</v>
      </c>
      <c r="T74" s="28">
        <f>외인!T74</f>
        <v>7764.23</v>
      </c>
      <c r="U74" s="28">
        <f>시기외!U74*$G$3+U73*(1-$G$3)</f>
        <v>1.2269501220179744E-4</v>
      </c>
      <c r="V74" s="28">
        <f>외인!V74</f>
        <v>120041.74</v>
      </c>
      <c r="W74" s="28">
        <f>시기외!W74*$G$3+W73*(1-$G$3)</f>
        <v>8.6504835802466015E-4</v>
      </c>
      <c r="X74" s="28">
        <f>외인!X74</f>
        <v>3846114.05</v>
      </c>
      <c r="Y74" s="28">
        <f>시기외!Y74*$G$3+Y73*(1-$G$3)</f>
        <v>-1.6156664556891572E-3</v>
      </c>
      <c r="Z74" s="28">
        <f>외인!Z74</f>
        <v>46605.11</v>
      </c>
      <c r="AA74" s="28">
        <f>시기외!AA74*$G$3+AA73*(1-$G$3)</f>
        <v>1.0268284672813898E-3</v>
      </c>
      <c r="AB74" s="28">
        <f>외인!AB74</f>
        <v>193019.49</v>
      </c>
      <c r="AC74" s="28">
        <f>시기외!AC74*$G$3+AC73*(1-$G$3)</f>
        <v>-1.3064532197084203E-4</v>
      </c>
      <c r="AD74" s="28">
        <f>외인!AD74</f>
        <v>19590.38</v>
      </c>
      <c r="AE74" s="28">
        <f>시기외!AE74*$G$3+AE73*(1-$G$3)</f>
        <v>9.816924258449673E-4</v>
      </c>
      <c r="AF74" s="28">
        <f>외인!AF74</f>
        <v>23192.71</v>
      </c>
      <c r="AG74" s="28">
        <f>시기외!AG74*$G$3+AG73*(1-$G$3)</f>
        <v>2.437923582414518E-4</v>
      </c>
      <c r="AH74" s="28">
        <f>외인!AH74</f>
        <v>212743.95</v>
      </c>
      <c r="AI74" s="28">
        <f>시기외!AI74*$G$3+AI73*(1-$G$3)</f>
        <v>-5.9693831440583165E-4</v>
      </c>
      <c r="AJ74" s="28">
        <f>외인!AJ74</f>
        <v>110379.68</v>
      </c>
      <c r="AK74" s="28">
        <f>시기외!AK74*$G$3+AK73*(1-$G$3)</f>
        <v>-1.527086323643034E-3</v>
      </c>
      <c r="AL74" s="28">
        <f>외인!AL74</f>
        <v>119640.87</v>
      </c>
      <c r="AM74" s="28">
        <f>시기외!AM74*$G$3+AM73*(1-$G$3)</f>
        <v>-3.1818455675577777E-3</v>
      </c>
      <c r="AN74" s="28">
        <f>외인!AN74</f>
        <v>221984.38</v>
      </c>
      <c r="AO74" s="28">
        <f>시기외!AO74*$G$3+AO73*(1-$G$3)</f>
        <v>-1.6496616463370359E-3</v>
      </c>
      <c r="AP74" s="28">
        <f>외인!AP74</f>
        <v>169065.27</v>
      </c>
      <c r="AQ74" s="28">
        <f>시기외!AQ74*$G$3+AQ73*(1-$G$3)</f>
        <v>-1.7762505588243965E-3</v>
      </c>
      <c r="AR74" s="28">
        <f>외인!AR74</f>
        <v>23280.77</v>
      </c>
      <c r="AS74" s="28">
        <f>시기외!AS74*$G$3+AS73*(1-$G$3)</f>
        <v>9.7012027632925233E-4</v>
      </c>
      <c r="AT74" s="28">
        <f>외인!AT74</f>
        <v>121368.17</v>
      </c>
      <c r="AU74" s="28">
        <f>시기외!AU74*$G$3+AU73*(1-$G$3)</f>
        <v>-9.4798209192897571E-4</v>
      </c>
      <c r="AV74" s="28">
        <f>외인!AV74</f>
        <v>43620.54</v>
      </c>
      <c r="AW74" s="28">
        <f>시기외!AW74*$G$3+AW73*(1-$G$3)</f>
        <v>5.0415196202092819E-6</v>
      </c>
      <c r="AX74" s="28">
        <f>외인!AX74</f>
        <v>61895.74</v>
      </c>
      <c r="AY74" s="28">
        <f>시기외!AY74*$G$3+AY73*(1-$G$3)</f>
        <v>-1.4029307025508946E-3</v>
      </c>
      <c r="AZ74" s="28">
        <f>외인!AZ74</f>
        <v>4187843.89</v>
      </c>
      <c r="BA74" s="28">
        <f>시기외!BA74*$G$3+BA73*(1-$G$3)</f>
        <v>-1.5697470216978395E-3</v>
      </c>
      <c r="BB74" s="28">
        <f>외인!BB74</f>
        <v>135464.95000000001</v>
      </c>
      <c r="BC74" s="28">
        <f>시기외!BC74*$G$3+BC73*(1-$G$3)</f>
        <v>6.5920608819831439E-4</v>
      </c>
      <c r="BD74" s="28">
        <f>외인!BD74</f>
        <v>32837.269999999997</v>
      </c>
      <c r="BE74" s="28">
        <f>시기외!BE74*$G$3+BE73*(1-$G$3)</f>
        <v>-2.6535882230213255E-3</v>
      </c>
      <c r="BF74" s="28">
        <f>외인!BF74</f>
        <v>0</v>
      </c>
      <c r="BG74" s="28" t="e">
        <f>시기외!BG74*$G$3+BG73*(1-$G$3)</f>
        <v>#DIV/0!</v>
      </c>
      <c r="BH74" s="28">
        <f>외인!BH74</f>
        <v>108084.21</v>
      </c>
      <c r="BI74" s="28">
        <f>시기외!BI74*$G$3+BI73*(1-$G$3)</f>
        <v>8.1628107925901057E-4</v>
      </c>
      <c r="BJ74" s="28">
        <f>외인!BJ74</f>
        <v>121026.03</v>
      </c>
      <c r="BK74" s="28">
        <f>시기외!BK74*$G$3+BK73*(1-$G$3)</f>
        <v>-3.9983189512241338E-4</v>
      </c>
      <c r="BL74" s="28">
        <f>외인!BL74</f>
        <v>42491.21</v>
      </c>
      <c r="BM74" s="28">
        <f>시기외!BM74*$G$3+BM73*(1-$G$3)</f>
        <v>-6.400214347454026E-4</v>
      </c>
      <c r="BN74" s="28">
        <f>외인!BN74</f>
        <v>48630.2</v>
      </c>
      <c r="BO74" s="28">
        <f>시기외!BO74*$G$3+BO73*(1-$G$3)</f>
        <v>3.6214868785981687E-4</v>
      </c>
      <c r="BP74" s="28">
        <f>외인!BP74</f>
        <v>69413.69</v>
      </c>
      <c r="BQ74" s="28">
        <f>시기외!BQ74*$G$3+BQ73*(1-$G$3)</f>
        <v>-1.4003129188666053E-3</v>
      </c>
      <c r="BR74" s="28">
        <f>외인!BR74</f>
        <v>311411.37</v>
      </c>
      <c r="BS74" s="28">
        <f>시기외!BS74*$G$3+BS73*(1-$G$3)</f>
        <v>-1.3683371646102866E-3</v>
      </c>
      <c r="BT74" s="28">
        <f>외인!BT74</f>
        <v>3885056.92</v>
      </c>
      <c r="BU74" s="28">
        <f>시기외!BU74*$G$3+BU73*(1-$G$3)</f>
        <v>-1.5694435804189768E-3</v>
      </c>
      <c r="BV74" s="28">
        <f>외인!BV74</f>
        <v>494009.83</v>
      </c>
      <c r="BW74" s="28">
        <f>시기외!BW74*$G$3+BW73*(1-$G$3)</f>
        <v>3.0224027543466884E-5</v>
      </c>
      <c r="BX74" s="28">
        <f>외인!BX74</f>
        <v>72816.86</v>
      </c>
      <c r="BY74" s="28">
        <f>시기외!BY74*$G$3+BY73*(1-$G$3)</f>
        <v>-7.3721161480815262E-4</v>
      </c>
      <c r="BZ74" s="28">
        <f>외인!BZ74</f>
        <v>341625.26</v>
      </c>
      <c r="CA74" s="28">
        <f>시기외!CA74*$G$3+CA73*(1-$G$3)</f>
        <v>-2.186100424047164E-3</v>
      </c>
      <c r="CB74" s="28">
        <f>외인!CB74</f>
        <v>10896.76</v>
      </c>
      <c r="CC74" s="28">
        <f>시기외!CC74*$G$3+CC73*(1-$G$3)</f>
        <v>-2.5986558977718348E-3</v>
      </c>
      <c r="CD74" s="28">
        <f>외인!CD74</f>
        <v>24485.26</v>
      </c>
      <c r="CE74" s="28">
        <f>시기외!CE74*$G$3+CE73*(1-$G$3)</f>
        <v>-2.0790791433955057E-3</v>
      </c>
      <c r="CF74" s="28">
        <f>외인!CF74</f>
        <v>27263.33</v>
      </c>
      <c r="CG74" s="28">
        <f>시기외!CG74*$G$3+CG73*(1-$G$3)</f>
        <v>1.8923739305749137E-3</v>
      </c>
      <c r="CH74" s="28">
        <f>외인!CH74</f>
        <v>63206.03</v>
      </c>
      <c r="CI74" s="28">
        <f>시기외!CI74*$G$3+CI73*(1-$G$3)</f>
        <v>1.3993891392500619E-4</v>
      </c>
      <c r="CJ74" s="28">
        <f>외인!CJ74</f>
        <v>325426.65999999997</v>
      </c>
      <c r="CK74" s="28">
        <f>시기외!CK74*$G$3+CK73*(1-$G$3)</f>
        <v>-1.5044982496469392E-4</v>
      </c>
      <c r="CL74" s="28">
        <f>외인!CL74</f>
        <v>218383.46</v>
      </c>
      <c r="CM74" s="28">
        <f>시기외!CM74*$G$3+CM73*(1-$G$3)</f>
        <v>-1.0392209304203298E-4</v>
      </c>
      <c r="CN74" s="28">
        <f>외인!CN74</f>
        <v>112812</v>
      </c>
      <c r="CO74" s="28">
        <f>시기외!CO74*$G$3+CO73*(1-$G$3)</f>
        <v>-1.8456631857510779E-3</v>
      </c>
      <c r="CP74" s="28">
        <f>외인!CP74</f>
        <v>135940.25</v>
      </c>
      <c r="CQ74" s="28">
        <f>시기외!CQ74*$G$3+CQ73*(1-$G$3)</f>
        <v>6.6220405614540094E-4</v>
      </c>
      <c r="CR74" s="28">
        <f>외인!CR74</f>
        <v>203607.87</v>
      </c>
      <c r="CS74" s="28">
        <f>시기외!CS74*$G$3+CS73*(1-$G$3)</f>
        <v>-8.315185340378755E-4</v>
      </c>
      <c r="CT74" s="28">
        <f>외인!CT74</f>
        <v>271662.78000000003</v>
      </c>
      <c r="CU74" s="28">
        <f>시기외!CU74*$G$3+CU73*(1-$G$3)</f>
        <v>-1.0425717636054883E-3</v>
      </c>
      <c r="CV74" s="28">
        <f>외인!CV74</f>
        <v>3885056.92</v>
      </c>
      <c r="CW74" s="28">
        <f>시기외!CW74*$G$3+CW73*(1-$G$3)</f>
        <v>-1.5694435804189768E-3</v>
      </c>
      <c r="CX74" s="28">
        <f>외인!CX74</f>
        <v>283005.93</v>
      </c>
      <c r="CY74" s="28">
        <f>시기외!CY74*$G$3+CY73*(1-$G$3)</f>
        <v>2.5099875872442129E-4</v>
      </c>
      <c r="CZ74" s="28">
        <f>외인!CZ74</f>
        <v>19311.830000000002</v>
      </c>
      <c r="DA74" s="28">
        <f>시기외!DA74*$G$3+DA73*(1-$G$3)</f>
        <v>2.018456364611241E-3</v>
      </c>
      <c r="DB74" s="28">
        <f>외인!DB74</f>
        <v>32837.269999999997</v>
      </c>
      <c r="DC74" s="28">
        <f>시기외!DC74*$G$3+DC73*(1-$G$3)</f>
        <v>-2.6535882230213255E-3</v>
      </c>
      <c r="DD74" s="28">
        <f>외인!DD74</f>
        <v>7764.23</v>
      </c>
      <c r="DE74" s="28">
        <f>시기외!DE74*$G$3+DE73*(1-$G$3)</f>
        <v>1.2269501220179744E-4</v>
      </c>
      <c r="DF74" s="28">
        <f>외인!DF74</f>
        <v>55156.51</v>
      </c>
      <c r="DG74" s="28">
        <f>시기외!DG74*$G$3+DG73*(1-$G$3)</f>
        <v>-5.1938922644382917E-4</v>
      </c>
      <c r="DH74" s="28">
        <f>외인!DH74</f>
        <v>17236.240000000002</v>
      </c>
      <c r="DI74" s="28">
        <f>시기외!DI74*$G$3+DI73*(1-$G$3)</f>
        <v>-2.5399409659509894E-3</v>
      </c>
      <c r="DJ74" s="28">
        <f>외인!DJ74</f>
        <v>659312.84</v>
      </c>
      <c r="DK74" s="28">
        <f>시기외!DK74*$G$3+DK73*(1-$G$3)</f>
        <v>-7.994941284957752E-4</v>
      </c>
      <c r="DL74" s="28">
        <f>외인!DL74</f>
        <v>90332.93</v>
      </c>
      <c r="DM74" s="28">
        <f>시기외!DM74*$G$3+DM73*(1-$G$3)</f>
        <v>-2.3055918548556208E-3</v>
      </c>
      <c r="DN74" s="28">
        <f>외인!DN74</f>
        <v>3885056.92</v>
      </c>
      <c r="DO74" s="28">
        <f>시기외!DO74*$G$3+DO73*(1-$G$3)</f>
        <v>-1.5694435804189768E-3</v>
      </c>
      <c r="DP74" s="28">
        <f>외인!DP74</f>
        <v>72266.81</v>
      </c>
      <c r="DQ74" s="28">
        <f>시기외!DQ74*$G$3+DQ73*(1-$G$3)</f>
        <v>1.0399660365780416E-3</v>
      </c>
      <c r="DR74" s="28">
        <f>외인!DR74</f>
        <v>42068.97</v>
      </c>
      <c r="DS74" s="28">
        <f>시기외!DS74*$G$3+DS73*(1-$G$3)</f>
        <v>7.3234543872404331E-5</v>
      </c>
      <c r="DT74" s="28">
        <f>외인!DT74</f>
        <v>171123.87</v>
      </c>
      <c r="DU74" s="28">
        <f>시기외!DU74*$G$3+DU73*(1-$G$3)</f>
        <v>-1.2258164351726536E-3</v>
      </c>
      <c r="DV74" s="28">
        <f>외인!DV74</f>
        <v>32178.77</v>
      </c>
      <c r="DW74" s="28">
        <f>시기외!DW74*$G$3+DW73*(1-$G$3)</f>
        <v>7.661873382338604E-4</v>
      </c>
      <c r="DX74" s="28">
        <f>외인!DX74</f>
        <v>120041.74</v>
      </c>
      <c r="DY74" s="28">
        <f>시기외!DY74*$G$3+DY73*(1-$G$3)</f>
        <v>8.6504835802466015E-4</v>
      </c>
      <c r="DZ74" s="28">
        <f>외인!DZ74</f>
        <v>6863.67</v>
      </c>
      <c r="EA74" s="28">
        <f>시기외!EA74*$G$3+EA73*(1-$G$3)</f>
        <v>4.3431951387766054E-4</v>
      </c>
      <c r="EB74" s="28">
        <f>외인!EB74</f>
        <v>10123.85</v>
      </c>
      <c r="EC74" s="28">
        <f>시기외!EC74*$G$3+EC73*(1-$G$3)</f>
        <v>-1.2025113156207397E-3</v>
      </c>
      <c r="ED74" s="28">
        <f>외인!ED74</f>
        <v>9429.83</v>
      </c>
      <c r="EE74" s="28">
        <f>시기외!EE74*$G$3+EE73*(1-$G$3)</f>
        <v>8.9406172661632172E-4</v>
      </c>
      <c r="EF74" s="28">
        <f>외인!EF74</f>
        <v>208654.31</v>
      </c>
      <c r="EG74" s="28">
        <f>시기외!EG74*$G$3+EG73*(1-$G$3)</f>
        <v>-5.6717256808422702E-4</v>
      </c>
      <c r="EH74" s="28">
        <f>외인!EH74</f>
        <v>326604.59999999998</v>
      </c>
      <c r="EI74" s="28">
        <f>시기외!EI74*$G$3+EI73*(1-$G$3)</f>
        <v>3.9972799146859713E-5</v>
      </c>
      <c r="EJ74" s="28">
        <f>외인!EJ74</f>
        <v>94817.83</v>
      </c>
      <c r="EK74" s="28">
        <f>시기외!EK74*$G$3+EK73*(1-$G$3)</f>
        <v>-1.1238328647306421E-5</v>
      </c>
      <c r="EL74" s="28">
        <f>외인!EL74</f>
        <v>26642.26</v>
      </c>
      <c r="EM74" s="28">
        <f>시기외!EM74*$G$3+EM73*(1-$G$3)</f>
        <v>-2.0255297721099796E-3</v>
      </c>
      <c r="EN74" s="28">
        <f>외인!EN74</f>
        <v>42068.97</v>
      </c>
      <c r="EO74" s="28">
        <f>시기외!EO74*$G$3+EO73*(1-$G$3)</f>
        <v>7.3234543872404331E-5</v>
      </c>
      <c r="EP74" s="28">
        <f>외인!EP74</f>
        <v>145858.4</v>
      </c>
      <c r="EQ74" s="28">
        <f>시기외!EQ74*$G$3+EQ73*(1-$G$3)</f>
        <v>9.4848185946078654E-5</v>
      </c>
      <c r="ER74" s="28">
        <f>외인!ER74</f>
        <v>10517.1</v>
      </c>
      <c r="ES74" s="28">
        <f>시기외!ES74*$G$3+ES73*(1-$G$3)</f>
        <v>-3.3842249614442335E-4</v>
      </c>
      <c r="ET74" s="28">
        <f>외인!ET74</f>
        <v>169065.27</v>
      </c>
      <c r="EU74" s="28">
        <f>시기외!EU74*$G$3+EU73*(1-$G$3)</f>
        <v>-1.7762505588243965E-3</v>
      </c>
      <c r="EV74" s="28">
        <f>외인!EV74</f>
        <v>46605.11</v>
      </c>
      <c r="EW74" s="28">
        <f>시기외!EW74*$G$3+EW73*(1-$G$3)</f>
        <v>1.0268284672813898E-3</v>
      </c>
      <c r="EX74" s="28">
        <f>외인!EX74</f>
        <v>89335.13</v>
      </c>
      <c r="EY74" s="28">
        <f>시기외!EY74*$G$3+EY73*(1-$G$3)</f>
        <v>4.5403198401700593E-4</v>
      </c>
    </row>
    <row r="75" spans="1:155">
      <c r="A75" s="27">
        <f>외인!A75</f>
        <v>46175</v>
      </c>
      <c r="B75" s="28">
        <f>외인!B75</f>
        <v>6992104.4800000004</v>
      </c>
      <c r="C75" s="28">
        <f>시기외!C75*$G$3+C74*(1-$G$3)</f>
        <v>-1.171360180949781E-3</v>
      </c>
      <c r="D75" s="28">
        <f>외인!D75</f>
        <v>574393.09</v>
      </c>
      <c r="E75" s="28">
        <f>시기외!E75*$G$3+E74*(1-$G$3)</f>
        <v>8.9631822393582266E-5</v>
      </c>
      <c r="F75" s="28">
        <f>외인!F75</f>
        <v>3058228.77</v>
      </c>
      <c r="G75" s="28">
        <f>시기외!G75*$G$3+G74*(1-$G$3)</f>
        <v>-1.0100467522542605E-3</v>
      </c>
      <c r="H75" s="28">
        <f>외인!H75</f>
        <v>318087.93</v>
      </c>
      <c r="I75" s="28">
        <f>시기외!I75*$G$3+I74*(1-$G$3)</f>
        <v>3.5223556194967527E-4</v>
      </c>
      <c r="J75" s="28">
        <f>외인!J75</f>
        <v>39791.370000000003</v>
      </c>
      <c r="K75" s="28">
        <f>시기외!K75*$G$3+K74*(1-$G$3)</f>
        <v>1.6178852346734434E-4</v>
      </c>
      <c r="L75" s="28">
        <f>외인!L75</f>
        <v>296259.43</v>
      </c>
      <c r="M75" s="28">
        <f>시기외!M75*$G$3+M74*(1-$G$3)</f>
        <v>4.5368773289139713E-4</v>
      </c>
      <c r="N75" s="28">
        <f>외인!N75</f>
        <v>319017.77</v>
      </c>
      <c r="O75" s="28">
        <f>시기외!O75*$G$3+O74*(1-$G$3)</f>
        <v>-2.4601941951578801E-3</v>
      </c>
      <c r="P75" s="28">
        <f>외인!P75</f>
        <v>173817.74</v>
      </c>
      <c r="Q75" s="28">
        <f>시기외!Q75*$G$3+Q74*(1-$G$3)</f>
        <v>-1.5348989383048096E-4</v>
      </c>
      <c r="R75" s="28">
        <f>외인!R75</f>
        <v>164302.81</v>
      </c>
      <c r="S75" s="28">
        <f>시기외!S75*$G$3+S74*(1-$G$3)</f>
        <v>-1.4764128639192669E-3</v>
      </c>
      <c r="T75" s="28">
        <f>외인!T75</f>
        <v>7667.43</v>
      </c>
      <c r="U75" s="28">
        <f>시기외!U75*$G$3+U74*(1-$G$3)</f>
        <v>-3.7489574418891474E-5</v>
      </c>
      <c r="V75" s="28">
        <f>외인!V75</f>
        <v>117394.55</v>
      </c>
      <c r="W75" s="28">
        <f>시기외!W75*$G$3+W74*(1-$G$3)</f>
        <v>4.3918344810650074E-4</v>
      </c>
      <c r="X75" s="28">
        <f>외인!X75</f>
        <v>3907251.05</v>
      </c>
      <c r="Y75" s="28">
        <f>시기외!Y75*$G$3+Y74*(1-$G$3)</f>
        <v>-1.5950810925130347E-3</v>
      </c>
      <c r="Z75" s="28">
        <f>외인!Z75</f>
        <v>48674.43</v>
      </c>
      <c r="AA75" s="28">
        <f>시기외!AA75*$G$3+AA74*(1-$G$3)</f>
        <v>1.0158860874692451E-3</v>
      </c>
      <c r="AB75" s="28">
        <f>외인!AB75</f>
        <v>197896.64</v>
      </c>
      <c r="AC75" s="28">
        <f>시기외!AC75*$G$3+AC74*(1-$G$3)</f>
        <v>-1.0336423810143094E-4</v>
      </c>
      <c r="AD75" s="28">
        <f>외인!AD75</f>
        <v>19558.72</v>
      </c>
      <c r="AE75" s="28">
        <f>시기외!AE75*$G$3+AE74*(1-$G$3)</f>
        <v>8.9492371173983129E-4</v>
      </c>
      <c r="AF75" s="28">
        <f>외인!AF75</f>
        <v>22840.48</v>
      </c>
      <c r="AG75" s="28">
        <f>시기외!AG75*$G$3+AG74*(1-$G$3)</f>
        <v>2.2735521752051112E-4</v>
      </c>
      <c r="AH75" s="28">
        <f>외인!AH75</f>
        <v>206152.12</v>
      </c>
      <c r="AI75" s="28">
        <f>시기외!AI75*$G$3+AI74*(1-$G$3)</f>
        <v>-6.4548926577988786E-4</v>
      </c>
      <c r="AJ75" s="28">
        <f>외인!AJ75</f>
        <v>112598.29</v>
      </c>
      <c r="AK75" s="28">
        <f>시기외!AK75*$G$3+AK74*(1-$G$3)</f>
        <v>-1.6749621903556127E-3</v>
      </c>
      <c r="AL75" s="28">
        <f>외인!AL75</f>
        <v>118374.39999999999</v>
      </c>
      <c r="AM75" s="28">
        <f>시기외!AM75*$G$3+AM74*(1-$G$3)</f>
        <v>-3.4049612137133081E-3</v>
      </c>
      <c r="AN75" s="28">
        <f>외인!AN75</f>
        <v>217225.98</v>
      </c>
      <c r="AO75" s="28">
        <f>시기외!AO75*$G$3+AO74*(1-$G$3)</f>
        <v>-1.7143836749329484E-3</v>
      </c>
      <c r="AP75" s="28">
        <f>외인!AP75</f>
        <v>156610.5</v>
      </c>
      <c r="AQ75" s="28">
        <f>시기외!AQ75*$G$3+AQ74*(1-$G$3)</f>
        <v>-1.8102771841415968E-3</v>
      </c>
      <c r="AR75" s="28">
        <f>외인!AR75</f>
        <v>22881.85</v>
      </c>
      <c r="AS75" s="28">
        <f>시기외!AS75*$G$3+AS74*(1-$G$3)</f>
        <v>9.4270684070904423E-4</v>
      </c>
      <c r="AT75" s="28">
        <f>외인!AT75</f>
        <v>124792.33</v>
      </c>
      <c r="AU75" s="28">
        <f>시기외!AU75*$G$3+AU74*(1-$G$3)</f>
        <v>-1.6477040521974259E-3</v>
      </c>
      <c r="AV75" s="28">
        <f>외인!AV75</f>
        <v>43599.47</v>
      </c>
      <c r="AW75" s="28">
        <f>시기외!AW75*$G$3+AW74*(1-$G$3)</f>
        <v>-8.9760529126128622E-5</v>
      </c>
      <c r="AX75" s="28">
        <f>외인!AX75</f>
        <v>59736.19</v>
      </c>
      <c r="AY75" s="28">
        <f>시기외!AY75*$G$3+AY74*(1-$G$3)</f>
        <v>-1.1088900337438245E-3</v>
      </c>
      <c r="AZ75" s="28">
        <f>외인!AZ75</f>
        <v>4216311.5199999996</v>
      </c>
      <c r="BA75" s="28">
        <f>시기외!BA75*$G$3+BA74*(1-$G$3)</f>
        <v>-1.5738305900336572E-3</v>
      </c>
      <c r="BB75" s="28">
        <f>외인!BB75</f>
        <v>151941.14000000001</v>
      </c>
      <c r="BC75" s="28">
        <f>시기외!BC75*$G$3+BC74*(1-$G$3)</f>
        <v>6.7796065838994577E-4</v>
      </c>
      <c r="BD75" s="28">
        <f>외인!BD75</f>
        <v>31924.9</v>
      </c>
      <c r="BE75" s="28">
        <f>시기외!BE75*$G$3+BE74*(1-$G$3)</f>
        <v>-2.5193019155352646E-3</v>
      </c>
      <c r="BF75" s="28">
        <f>외인!BF75</f>
        <v>0</v>
      </c>
      <c r="BG75" s="28" t="e">
        <f>시기외!BG75*$G$3+BG74*(1-$G$3)</f>
        <v>#DIV/0!</v>
      </c>
      <c r="BH75" s="28">
        <f>외인!BH75</f>
        <v>108545.16</v>
      </c>
      <c r="BI75" s="28">
        <f>시기외!BI75*$G$3+BI74*(1-$G$3)</f>
        <v>8.0840358633475339E-4</v>
      </c>
      <c r="BJ75" s="28">
        <f>외인!BJ75</f>
        <v>116823.36</v>
      </c>
      <c r="BK75" s="28">
        <f>시기외!BK75*$G$3+BK74*(1-$G$3)</f>
        <v>-4.3242957052431422E-4</v>
      </c>
      <c r="BL75" s="28">
        <f>외인!BL75</f>
        <v>41270.730000000003</v>
      </c>
      <c r="BM75" s="28">
        <f>시기외!BM75*$G$3+BM74*(1-$G$3)</f>
        <v>-5.5461582192418762E-4</v>
      </c>
      <c r="BN75" s="28">
        <f>외인!BN75</f>
        <v>47050.47</v>
      </c>
      <c r="BO75" s="28">
        <f>시기외!BO75*$G$3+BO74*(1-$G$3)</f>
        <v>2.6510669117824293E-4</v>
      </c>
      <c r="BP75" s="28">
        <f>외인!BP75</f>
        <v>67679.38</v>
      </c>
      <c r="BQ75" s="28">
        <f>시기외!BQ75*$G$3+BQ74*(1-$G$3)</f>
        <v>-1.1369663266616115E-3</v>
      </c>
      <c r="BR75" s="28">
        <f>외인!BR75</f>
        <v>295548.09000000003</v>
      </c>
      <c r="BS75" s="28">
        <f>시기외!BS75*$G$3+BS74*(1-$G$3)</f>
        <v>-1.4122030757755175E-3</v>
      </c>
      <c r="BT75" s="28">
        <f>외인!BT75</f>
        <v>3945106.99</v>
      </c>
      <c r="BU75" s="28">
        <f>시기외!BU75*$G$3+BU74*(1-$G$3)</f>
        <v>-1.5513207495775185E-3</v>
      </c>
      <c r="BV75" s="28">
        <f>외인!BV75</f>
        <v>492660.86</v>
      </c>
      <c r="BW75" s="28">
        <f>시기외!BW75*$G$3+BW74*(1-$G$3)</f>
        <v>1.2604079429645408E-4</v>
      </c>
      <c r="BX75" s="28">
        <f>외인!BX75</f>
        <v>71659.429999999993</v>
      </c>
      <c r="BY75" s="28">
        <f>시기외!BY75*$G$3+BY74*(1-$G$3)</f>
        <v>-7.8463949011538399E-4</v>
      </c>
      <c r="BZ75" s="28">
        <f>외인!BZ75</f>
        <v>335600.38</v>
      </c>
      <c r="CA75" s="28">
        <f>시기외!CA75*$G$3+CA74*(1-$G$3)</f>
        <v>-2.3069924133633044E-3</v>
      </c>
      <c r="CB75" s="28">
        <f>외인!CB75</f>
        <v>10831.79</v>
      </c>
      <c r="CC75" s="28">
        <f>시기외!CC75*$G$3+CC74*(1-$G$3)</f>
        <v>-2.4202503453163724E-3</v>
      </c>
      <c r="CD75" s="28">
        <f>외인!CD75</f>
        <v>24359.84</v>
      </c>
      <c r="CE75" s="28">
        <f>시기외!CE75*$G$3+CE74*(1-$G$3)</f>
        <v>-1.9318543264945263E-3</v>
      </c>
      <c r="CF75" s="28">
        <f>외인!CF75</f>
        <v>28220.639999999999</v>
      </c>
      <c r="CG75" s="28">
        <f>시기외!CG75*$G$3+CG74*(1-$G$3)</f>
        <v>1.8368484989125518E-3</v>
      </c>
      <c r="CH75" s="28">
        <f>외인!CH75</f>
        <v>63132.41</v>
      </c>
      <c r="CI75" s="28">
        <f>시기외!CI75*$G$3+CI74*(1-$G$3)</f>
        <v>8.1713633311382986E-5</v>
      </c>
      <c r="CJ75" s="28">
        <f>외인!CJ75</f>
        <v>319912.63</v>
      </c>
      <c r="CK75" s="28">
        <f>시기외!CK75*$G$3+CK74*(1-$G$3)</f>
        <v>-2.8585348638768257E-5</v>
      </c>
      <c r="CL75" s="28">
        <f>외인!CL75</f>
        <v>222931.58</v>
      </c>
      <c r="CM75" s="28">
        <f>시기외!CM75*$G$3+CM74*(1-$G$3)</f>
        <v>-5.5534047539705598E-5</v>
      </c>
      <c r="CN75" s="28">
        <f>외인!CN75</f>
        <v>109822.99</v>
      </c>
      <c r="CO75" s="28">
        <f>시기외!CO75*$G$3+CO74*(1-$G$3)</f>
        <v>-1.6996259970847834E-3</v>
      </c>
      <c r="CP75" s="28">
        <f>외인!CP75</f>
        <v>152415.56</v>
      </c>
      <c r="CQ75" s="28">
        <f>시기외!CQ75*$G$3+CQ74*(1-$G$3)</f>
        <v>6.8009850498393712E-4</v>
      </c>
      <c r="CR75" s="28">
        <f>외인!CR75</f>
        <v>198135.71</v>
      </c>
      <c r="CS75" s="28">
        <f>시기외!CS75*$G$3+CS74*(1-$G$3)</f>
        <v>-1.028366959714004E-3</v>
      </c>
      <c r="CT75" s="28">
        <f>외인!CT75</f>
        <v>247928.77</v>
      </c>
      <c r="CU75" s="28">
        <f>시기외!CU75*$G$3+CU74*(1-$G$3)</f>
        <v>-1.4295904685440554E-3</v>
      </c>
      <c r="CV75" s="28">
        <f>외인!CV75</f>
        <v>3945106.99</v>
      </c>
      <c r="CW75" s="28">
        <f>시기외!CW75*$G$3+CW74*(1-$G$3)</f>
        <v>-1.5513207495775185E-3</v>
      </c>
      <c r="CX75" s="28">
        <f>외인!CX75</f>
        <v>276227.24</v>
      </c>
      <c r="CY75" s="28">
        <f>시기외!CY75*$G$3+CY74*(1-$G$3)</f>
        <v>2.3562982350388401E-7</v>
      </c>
      <c r="CZ75" s="28">
        <f>외인!CZ75</f>
        <v>19449.04</v>
      </c>
      <c r="DA75" s="28">
        <f>시기외!DA75*$G$3+DA74*(1-$G$3)</f>
        <v>1.6454510414747412E-3</v>
      </c>
      <c r="DB75" s="28">
        <f>외인!DB75</f>
        <v>31924.9</v>
      </c>
      <c r="DC75" s="28">
        <f>시기외!DC75*$G$3+DC74*(1-$G$3)</f>
        <v>-2.5193019155352646E-3</v>
      </c>
      <c r="DD75" s="28">
        <f>외인!DD75</f>
        <v>7667.43</v>
      </c>
      <c r="DE75" s="28">
        <f>시기외!DE75*$G$3+DE74*(1-$G$3)</f>
        <v>-3.7489574418891474E-5</v>
      </c>
      <c r="DF75" s="28">
        <f>외인!DF75</f>
        <v>53739.57</v>
      </c>
      <c r="DG75" s="28">
        <f>시기외!DG75*$G$3+DG74*(1-$G$3)</f>
        <v>-5.7693458249155941E-4</v>
      </c>
      <c r="DH75" s="28">
        <f>외인!DH75</f>
        <v>17067.55</v>
      </c>
      <c r="DI75" s="28">
        <f>시기외!DI75*$G$3+DI74*(1-$G$3)</f>
        <v>-2.3108270889959804E-3</v>
      </c>
      <c r="DJ75" s="28">
        <f>외인!DJ75</f>
        <v>631105.78</v>
      </c>
      <c r="DK75" s="28">
        <f>시기외!DK75*$G$3+DK74*(1-$G$3)</f>
        <v>-8.168351945130023E-4</v>
      </c>
      <c r="DL75" s="28">
        <f>외인!DL75</f>
        <v>87378.62</v>
      </c>
      <c r="DM75" s="28">
        <f>시기외!DM75*$G$3+DM74*(1-$G$3)</f>
        <v>-2.1517281000831279E-3</v>
      </c>
      <c r="DN75" s="28">
        <f>외인!DN75</f>
        <v>3945106.99</v>
      </c>
      <c r="DO75" s="28">
        <f>시기외!DO75*$G$3+DO74*(1-$G$3)</f>
        <v>-1.5513207495775185E-3</v>
      </c>
      <c r="DP75" s="28">
        <f>외인!DP75</f>
        <v>72145.490000000005</v>
      </c>
      <c r="DQ75" s="28">
        <f>시기외!DQ75*$G$3+DQ74*(1-$G$3)</f>
        <v>1.3752978374911781E-3</v>
      </c>
      <c r="DR75" s="28">
        <f>외인!DR75</f>
        <v>40508.660000000003</v>
      </c>
      <c r="DS75" s="28">
        <f>시기외!DS75*$G$3+DS74*(1-$G$3)</f>
        <v>1.3128041606097336E-4</v>
      </c>
      <c r="DT75" s="28">
        <f>외인!DT75</f>
        <v>164302.81</v>
      </c>
      <c r="DU75" s="28">
        <f>시기외!DU75*$G$3+DU74*(1-$G$3)</f>
        <v>-1.4764128639192669E-3</v>
      </c>
      <c r="DV75" s="28">
        <f>외인!DV75</f>
        <v>33520.15</v>
      </c>
      <c r="DW75" s="28">
        <f>시기외!DW75*$G$3+DW74*(1-$G$3)</f>
        <v>8.5411076139608165E-4</v>
      </c>
      <c r="DX75" s="28">
        <f>외인!DX75</f>
        <v>117394.55</v>
      </c>
      <c r="DY75" s="28">
        <f>시기외!DY75*$G$3+DY74*(1-$G$3)</f>
        <v>4.3918344810650074E-4</v>
      </c>
      <c r="DZ75" s="28">
        <f>외인!DZ75</f>
        <v>6866.53</v>
      </c>
      <c r="EA75" s="28">
        <f>시기외!EA75*$G$3+EA74*(1-$G$3)</f>
        <v>6.2469797425126377E-4</v>
      </c>
      <c r="EB75" s="28">
        <f>외인!EB75</f>
        <v>10090.84</v>
      </c>
      <c r="EC75" s="28">
        <f>시기외!EC75*$G$3+EC74*(1-$G$3)</f>
        <v>-1.1296594039851603E-3</v>
      </c>
      <c r="ED75" s="28">
        <f>외인!ED75</f>
        <v>9087.98</v>
      </c>
      <c r="EE75" s="28">
        <f>시기외!EE75*$G$3+EE74*(1-$G$3)</f>
        <v>1.0464386995193611E-3</v>
      </c>
      <c r="EF75" s="28">
        <f>외인!EF75</f>
        <v>204532.48000000001</v>
      </c>
      <c r="EG75" s="28">
        <f>시기외!EG75*$G$3+EG74*(1-$G$3)</f>
        <v>-5.0463601428177318E-4</v>
      </c>
      <c r="EH75" s="28">
        <f>외인!EH75</f>
        <v>334101.7</v>
      </c>
      <c r="EI75" s="28">
        <f>시기외!EI75*$G$3+EI74*(1-$G$3)</f>
        <v>1.5512846933401697E-4</v>
      </c>
      <c r="EJ75" s="28">
        <f>외인!EJ75</f>
        <v>93557.23</v>
      </c>
      <c r="EK75" s="28">
        <f>시기외!EK75*$G$3+EK74*(1-$G$3)</f>
        <v>-4.8782053450179892E-5</v>
      </c>
      <c r="EL75" s="28">
        <f>외인!EL75</f>
        <v>26525.37</v>
      </c>
      <c r="EM75" s="28">
        <f>시기외!EM75*$G$3+EM74*(1-$G$3)</f>
        <v>-1.8994787454018301E-3</v>
      </c>
      <c r="EN75" s="28">
        <f>외인!EN75</f>
        <v>40508.660000000003</v>
      </c>
      <c r="EO75" s="28">
        <f>시기외!EO75*$G$3+EO74*(1-$G$3)</f>
        <v>1.3128041606097336E-4</v>
      </c>
      <c r="EP75" s="28">
        <f>외인!EP75</f>
        <v>137242.01999999999</v>
      </c>
      <c r="EQ75" s="28">
        <f>시기외!EQ75*$G$3+EQ74*(1-$G$3)</f>
        <v>1.6056763454548346E-4</v>
      </c>
      <c r="ER75" s="28">
        <f>외인!ER75</f>
        <v>10118.629999999999</v>
      </c>
      <c r="ES75" s="28">
        <f>시기외!ES75*$G$3+ES74*(1-$G$3)</f>
        <v>-2.7514082130371172E-4</v>
      </c>
      <c r="ET75" s="28">
        <f>외인!ET75</f>
        <v>156610.5</v>
      </c>
      <c r="EU75" s="28">
        <f>시기외!EU75*$G$3+EU74*(1-$G$3)</f>
        <v>-1.8102771841415968E-3</v>
      </c>
      <c r="EV75" s="28">
        <f>외인!EV75</f>
        <v>48674.43</v>
      </c>
      <c r="EW75" s="28">
        <f>시기외!EW75*$G$3+EW74*(1-$G$3)</f>
        <v>1.0158860874692451E-3</v>
      </c>
      <c r="EX75" s="28">
        <f>외인!EX75</f>
        <v>103741.13</v>
      </c>
      <c r="EY75" s="28">
        <f>시기외!EY75*$G$3+EY74*(1-$G$3)</f>
        <v>4.8821122665178908E-4</v>
      </c>
    </row>
    <row r="76" spans="1:155">
      <c r="A76" s="27">
        <f>외인!A76</f>
        <v>46177</v>
      </c>
      <c r="B76" s="28">
        <f>외인!B76</f>
        <v>6861118.8600000003</v>
      </c>
      <c r="C76" s="28">
        <f>시기외!C76*$G$3+C75*(1-$G$3)</f>
        <v>-1.2393559861599429E-3</v>
      </c>
      <c r="D76" s="28">
        <f>외인!D76</f>
        <v>587547.79</v>
      </c>
      <c r="E76" s="28">
        <f>시기외!E76*$G$3+E75*(1-$G$3)</f>
        <v>1.8772023690920428E-4</v>
      </c>
      <c r="F76" s="28">
        <f>외인!F76</f>
        <v>3006354.93</v>
      </c>
      <c r="G76" s="28">
        <f>시기외!G76*$G$3+G75*(1-$G$3)</f>
        <v>-1.1087318046673011E-3</v>
      </c>
      <c r="H76" s="28">
        <f>외인!H76</f>
        <v>314535.67</v>
      </c>
      <c r="I76" s="28">
        <f>시기외!I76*$G$3+I75*(1-$G$3)</f>
        <v>4.0876553422756063E-4</v>
      </c>
      <c r="J76" s="28">
        <f>외인!J76</f>
        <v>40526.47</v>
      </c>
      <c r="K76" s="28">
        <f>시기외!K76*$G$3+K75*(1-$G$3)</f>
        <v>2.716815505064099E-4</v>
      </c>
      <c r="L76" s="28">
        <f>외인!L76</f>
        <v>292589.7</v>
      </c>
      <c r="M76" s="28">
        <f>시기외!M76*$G$3+M75*(1-$G$3)</f>
        <v>5.113479592132867E-4</v>
      </c>
      <c r="N76" s="28">
        <f>외인!N76</f>
        <v>310354.2</v>
      </c>
      <c r="O76" s="28">
        <f>시기외!O76*$G$3+O75*(1-$G$3)</f>
        <v>-2.5408638870220487E-3</v>
      </c>
      <c r="P76" s="28">
        <f>외인!P76</f>
        <v>169536.65</v>
      </c>
      <c r="Q76" s="28">
        <f>시기외!Q76*$G$3+Q75*(1-$G$3)</f>
        <v>-1.2451236731318924E-4</v>
      </c>
      <c r="R76" s="28">
        <f>외인!R76</f>
        <v>156129.57</v>
      </c>
      <c r="S76" s="28">
        <f>시기외!S76*$G$3+S75*(1-$G$3)</f>
        <v>-1.7264133363017584E-3</v>
      </c>
      <c r="T76" s="28">
        <f>외인!T76</f>
        <v>7714.91</v>
      </c>
      <c r="U76" s="28">
        <f>시기외!U76*$G$3+U75*(1-$G$3)</f>
        <v>-1.565545605822398E-4</v>
      </c>
      <c r="V76" s="28">
        <f>외인!V76</f>
        <v>130139.66</v>
      </c>
      <c r="W76" s="28">
        <f>시기외!W76*$G$3+W75*(1-$G$3)</f>
        <v>5.0365823669603791E-4</v>
      </c>
      <c r="X76" s="28">
        <f>외인!X76</f>
        <v>3823946.06</v>
      </c>
      <c r="Y76" s="28">
        <f>시기외!Y76*$G$3+Y75*(1-$G$3)</f>
        <v>-1.6597911704251671E-3</v>
      </c>
      <c r="Z76" s="28">
        <f>외인!Z76</f>
        <v>52687.64</v>
      </c>
      <c r="AA76" s="28">
        <f>시기외!AA76*$G$3+AA75*(1-$G$3)</f>
        <v>1.0095810871038659E-3</v>
      </c>
      <c r="AB76" s="28">
        <f>외인!AB76</f>
        <v>204681.41</v>
      </c>
      <c r="AC76" s="28">
        <f>시기외!AC76*$G$3+AC75*(1-$G$3)</f>
        <v>-2.8213394688453059E-5</v>
      </c>
      <c r="AD76" s="28">
        <f>외인!AD76</f>
        <v>19850.84</v>
      </c>
      <c r="AE76" s="28">
        <f>시기외!AE76*$G$3+AE75*(1-$G$3)</f>
        <v>8.2900621977380969E-4</v>
      </c>
      <c r="AF76" s="28">
        <f>외인!AF76</f>
        <v>23033.87</v>
      </c>
      <c r="AG76" s="28">
        <f>시기외!AG76*$G$3+AG75*(1-$G$3)</f>
        <v>2.4048605637847317E-4</v>
      </c>
      <c r="AH76" s="28">
        <f>외인!AH76</f>
        <v>203941.26</v>
      </c>
      <c r="AI76" s="28">
        <f>시기외!AI76*$G$3+AI75*(1-$G$3)</f>
        <v>-7.407592926495255E-4</v>
      </c>
      <c r="AJ76" s="28">
        <f>외인!AJ76</f>
        <v>109033.21</v>
      </c>
      <c r="AK76" s="28">
        <f>시기외!AK76*$G$3+AK75*(1-$G$3)</f>
        <v>-1.8929205847695691E-3</v>
      </c>
      <c r="AL76" s="28">
        <f>외인!AL76</f>
        <v>117501.37</v>
      </c>
      <c r="AM76" s="28">
        <f>시기외!AM76*$G$3+AM75*(1-$G$3)</f>
        <v>-3.5588521806973203E-3</v>
      </c>
      <c r="AN76" s="28">
        <f>외인!AN76</f>
        <v>209524.24</v>
      </c>
      <c r="AO76" s="28">
        <f>시기외!AO76*$G$3+AO75*(1-$G$3)</f>
        <v>-1.7461682280184661E-3</v>
      </c>
      <c r="AP76" s="28">
        <f>외인!AP76</f>
        <v>155054.04</v>
      </c>
      <c r="AQ76" s="28">
        <f>시기외!AQ76*$G$3+AQ75*(1-$G$3)</f>
        <v>-1.7625753965388007E-3</v>
      </c>
      <c r="AR76" s="28">
        <f>외인!AR76</f>
        <v>23042.67</v>
      </c>
      <c r="AS76" s="28">
        <f>시기외!AS76*$G$3+AS75*(1-$G$3)</f>
        <v>9.1852470660353609E-4</v>
      </c>
      <c r="AT76" s="28">
        <f>외인!AT76</f>
        <v>116851.11</v>
      </c>
      <c r="AU76" s="28">
        <f>시기외!AU76*$G$3+AU75*(1-$G$3)</f>
        <v>-2.5425711930174883E-3</v>
      </c>
      <c r="AV76" s="28">
        <f>외인!AV76</f>
        <v>43531.92</v>
      </c>
      <c r="AW76" s="28">
        <f>시기외!AW76*$G$3+AW75*(1-$G$3)</f>
        <v>-1.422933760780489E-4</v>
      </c>
      <c r="AX76" s="28">
        <f>외인!AX76</f>
        <v>59839.42</v>
      </c>
      <c r="AY76" s="28">
        <f>시기외!AY76*$G$3+AY75*(1-$G$3)</f>
        <v>-6.9732517063245472E-4</v>
      </c>
      <c r="AZ76" s="28">
        <f>외인!AZ76</f>
        <v>4115168.55</v>
      </c>
      <c r="BA76" s="28">
        <f>시기외!BA76*$G$3+BA75*(1-$G$3)</f>
        <v>-1.6503874984241395E-3</v>
      </c>
      <c r="BB76" s="28">
        <f>외인!BB76</f>
        <v>147888.4</v>
      </c>
      <c r="BC76" s="28">
        <f>시기외!BC76*$G$3+BC75*(1-$G$3)</f>
        <v>6.8405007645051352E-4</v>
      </c>
      <c r="BD76" s="28">
        <f>외인!BD76</f>
        <v>32638.62</v>
      </c>
      <c r="BE76" s="28">
        <f>시기외!BE76*$G$3+BE75*(1-$G$3)</f>
        <v>-2.314871209220617E-3</v>
      </c>
      <c r="BF76" s="28">
        <f>외인!BF76</f>
        <v>0</v>
      </c>
      <c r="BG76" s="28" t="e">
        <f>시기외!BG76*$G$3+BG75*(1-$G$3)</f>
        <v>#DIV/0!</v>
      </c>
      <c r="BH76" s="28">
        <f>외인!BH76</f>
        <v>109818.72</v>
      </c>
      <c r="BI76" s="28">
        <f>시기외!BI76*$G$3+BI75*(1-$G$3)</f>
        <v>8.5163452985580939E-4</v>
      </c>
      <c r="BJ76" s="28">
        <f>외인!BJ76</f>
        <v>118066.4</v>
      </c>
      <c r="BK76" s="28">
        <f>시기외!BK76*$G$3+BK75*(1-$G$3)</f>
        <v>-4.1984067036408308E-4</v>
      </c>
      <c r="BL76" s="28">
        <f>외인!BL76</f>
        <v>41172.65</v>
      </c>
      <c r="BM76" s="28">
        <f>시기외!BM76*$G$3+BM75*(1-$G$3)</f>
        <v>-4.5473829513458712E-4</v>
      </c>
      <c r="BN76" s="28">
        <f>외인!BN76</f>
        <v>47325.81</v>
      </c>
      <c r="BO76" s="28">
        <f>시기외!BO76*$G$3+BO75*(1-$G$3)</f>
        <v>2.6866533364630559E-4</v>
      </c>
      <c r="BP76" s="28">
        <f>외인!BP76</f>
        <v>68149.81</v>
      </c>
      <c r="BQ76" s="28">
        <f>시기외!BQ76*$G$3+BQ75*(1-$G$3)</f>
        <v>-7.6826440567162298E-4</v>
      </c>
      <c r="BR76" s="28">
        <f>외인!BR76</f>
        <v>290914.82</v>
      </c>
      <c r="BS76" s="28">
        <f>시기외!BS76*$G$3+BS75*(1-$G$3)</f>
        <v>-1.4007753184346291E-3</v>
      </c>
      <c r="BT76" s="28">
        <f>외인!BT76</f>
        <v>3864435.24</v>
      </c>
      <c r="BU76" s="28">
        <f>시기외!BU76*$G$3+BU75*(1-$G$3)</f>
        <v>-1.6148677942994889E-3</v>
      </c>
      <c r="BV76" s="28">
        <f>외인!BV76</f>
        <v>498647.3</v>
      </c>
      <c r="BW76" s="28">
        <f>시기외!BW76*$G$3+BW75*(1-$G$3)</f>
        <v>2.0851578855097958E-4</v>
      </c>
      <c r="BX76" s="28">
        <f>외인!BX76</f>
        <v>71393.34</v>
      </c>
      <c r="BY76" s="28">
        <f>시기외!BY76*$G$3+BY75*(1-$G$3)</f>
        <v>-8.0838064653424415E-4</v>
      </c>
      <c r="BZ76" s="28">
        <f>외인!BZ76</f>
        <v>327025.61</v>
      </c>
      <c r="CA76" s="28">
        <f>시기외!CA76*$G$3+CA75*(1-$G$3)</f>
        <v>-2.3837480734915954E-3</v>
      </c>
      <c r="CB76" s="28">
        <f>외인!CB76</f>
        <v>11049.57</v>
      </c>
      <c r="CC76" s="28">
        <f>시기외!CC76*$G$3+CC75*(1-$G$3)</f>
        <v>-2.1902247987677201E-3</v>
      </c>
      <c r="CD76" s="28">
        <f>외인!CD76</f>
        <v>24331.919999999998</v>
      </c>
      <c r="CE76" s="28">
        <f>시기외!CE76*$G$3+CE75*(1-$G$3)</f>
        <v>-1.7354175747832893E-3</v>
      </c>
      <c r="CF76" s="28">
        <f>외인!CF76</f>
        <v>29982.69</v>
      </c>
      <c r="CG76" s="28">
        <f>시기외!CG76*$G$3+CG75*(1-$G$3)</f>
        <v>1.806031559217705E-3</v>
      </c>
      <c r="CH76" s="28">
        <f>외인!CH76</f>
        <v>62149.23</v>
      </c>
      <c r="CI76" s="28">
        <f>시기외!CI76*$G$3+CI75*(1-$G$3)</f>
        <v>4.852179228162545E-5</v>
      </c>
      <c r="CJ76" s="28">
        <f>외인!CJ76</f>
        <v>316300.31</v>
      </c>
      <c r="CK76" s="28">
        <f>시기외!CK76*$G$3+CK75*(1-$G$3)</f>
        <v>2.8971662112817899E-5</v>
      </c>
      <c r="CL76" s="28">
        <f>외인!CL76</f>
        <v>229542.59</v>
      </c>
      <c r="CM76" s="28">
        <f>시기외!CM76*$G$3+CM75*(1-$G$3)</f>
        <v>4.0904903508130413E-5</v>
      </c>
      <c r="CN76" s="28">
        <f>외인!CN76</f>
        <v>112163.67</v>
      </c>
      <c r="CO76" s="28">
        <f>시기외!CO76*$G$3+CO75*(1-$G$3)</f>
        <v>-1.5302727590820217E-3</v>
      </c>
      <c r="CP76" s="28">
        <f>외인!CP76</f>
        <v>148351.99</v>
      </c>
      <c r="CQ76" s="28">
        <f>시기외!CQ76*$G$3+CQ75*(1-$G$3)</f>
        <v>6.8547911831798487E-4</v>
      </c>
      <c r="CR76" s="28">
        <f>외인!CR76</f>
        <v>188858.57</v>
      </c>
      <c r="CS76" s="28">
        <f>시기외!CS76*$G$3+CS75*(1-$G$3)</f>
        <v>-1.2449641129889007E-3</v>
      </c>
      <c r="CT76" s="28">
        <f>외인!CT76</f>
        <v>241286.92</v>
      </c>
      <c r="CU76" s="28">
        <f>시기외!CU76*$G$3+CU75*(1-$G$3)</f>
        <v>-1.6393387629178851E-3</v>
      </c>
      <c r="CV76" s="28">
        <f>외인!CV76</f>
        <v>3864435.24</v>
      </c>
      <c r="CW76" s="28">
        <f>시기외!CW76*$G$3+CW75*(1-$G$3)</f>
        <v>-1.6148677942994889E-3</v>
      </c>
      <c r="CX76" s="28">
        <f>외인!CX76</f>
        <v>261617.84</v>
      </c>
      <c r="CY76" s="28">
        <f>시기외!CY76*$G$3+CY75*(1-$G$3)</f>
        <v>-3.4015106918908937E-4</v>
      </c>
      <c r="CZ76" s="28">
        <f>외인!CZ76</f>
        <v>19352.11</v>
      </c>
      <c r="DA76" s="28">
        <f>시기외!DA76*$G$3+DA75*(1-$G$3)</f>
        <v>1.4927145160491234E-3</v>
      </c>
      <c r="DB76" s="28">
        <f>외인!DB76</f>
        <v>32638.62</v>
      </c>
      <c r="DC76" s="28">
        <f>시기외!DC76*$G$3+DC75*(1-$G$3)</f>
        <v>-2.314871209220617E-3</v>
      </c>
      <c r="DD76" s="28">
        <f>외인!DD76</f>
        <v>7714.91</v>
      </c>
      <c r="DE76" s="28">
        <f>시기외!DE76*$G$3+DE75*(1-$G$3)</f>
        <v>-1.565545605822398E-4</v>
      </c>
      <c r="DF76" s="28">
        <f>외인!DF76</f>
        <v>53026.54</v>
      </c>
      <c r="DG76" s="28">
        <f>시기외!DG76*$G$3+DG75*(1-$G$3)</f>
        <v>-6.19452991105823E-4</v>
      </c>
      <c r="DH76" s="28">
        <f>외인!DH76</f>
        <v>17092.28</v>
      </c>
      <c r="DI76" s="28">
        <f>시기외!DI76*$G$3+DI75*(1-$G$3)</f>
        <v>-2.0355141292672943E-3</v>
      </c>
      <c r="DJ76" s="28">
        <f>외인!DJ76</f>
        <v>620089.85</v>
      </c>
      <c r="DK76" s="28">
        <f>시기외!DK76*$G$3+DK75*(1-$G$3)</f>
        <v>-8.3431997087657481E-4</v>
      </c>
      <c r="DL76" s="28">
        <f>외인!DL76</f>
        <v>89607.3</v>
      </c>
      <c r="DM76" s="28">
        <f>시기외!DM76*$G$3+DM75*(1-$G$3)</f>
        <v>-1.9686737801597231E-3</v>
      </c>
      <c r="DN76" s="28">
        <f>외인!DN76</f>
        <v>3864435.24</v>
      </c>
      <c r="DO76" s="28">
        <f>시기외!DO76*$G$3+DO75*(1-$G$3)</f>
        <v>-1.6148677942994889E-3</v>
      </c>
      <c r="DP76" s="28">
        <f>외인!DP76</f>
        <v>72165.259999999995</v>
      </c>
      <c r="DQ76" s="28">
        <f>시기외!DQ76*$G$3+DQ75*(1-$G$3)</f>
        <v>1.4700200060865007E-3</v>
      </c>
      <c r="DR76" s="28">
        <f>외인!DR76</f>
        <v>41125.199999999997</v>
      </c>
      <c r="DS76" s="28">
        <f>시기외!DS76*$G$3+DS75*(1-$G$3)</f>
        <v>2.10444397401799E-4</v>
      </c>
      <c r="DT76" s="28">
        <f>외인!DT76</f>
        <v>156129.57</v>
      </c>
      <c r="DU76" s="28">
        <f>시기외!DU76*$G$3+DU75*(1-$G$3)</f>
        <v>-1.7264133363017584E-3</v>
      </c>
      <c r="DV76" s="28">
        <f>외인!DV76</f>
        <v>32416.68</v>
      </c>
      <c r="DW76" s="28">
        <f>시기외!DW76*$G$3+DW75*(1-$G$3)</f>
        <v>8.1611606639993652E-4</v>
      </c>
      <c r="DX76" s="28">
        <f>외인!DX76</f>
        <v>130139.66</v>
      </c>
      <c r="DY76" s="28">
        <f>시기외!DY76*$G$3+DY75*(1-$G$3)</f>
        <v>5.0365823669603791E-4</v>
      </c>
      <c r="DZ76" s="28">
        <f>외인!DZ76</f>
        <v>6908.39</v>
      </c>
      <c r="EA76" s="28">
        <f>시기외!EA76*$G$3+EA75*(1-$G$3)</f>
        <v>7.2950175483585205E-4</v>
      </c>
      <c r="EB76" s="28">
        <f>외인!EB76</f>
        <v>10053.780000000001</v>
      </c>
      <c r="EC76" s="28">
        <f>시기외!EC76*$G$3+EC75*(1-$G$3)</f>
        <v>-1.0046476643608751E-3</v>
      </c>
      <c r="ED76" s="28">
        <f>외인!ED76</f>
        <v>9094.23</v>
      </c>
      <c r="EE76" s="28">
        <f>시기외!EE76*$G$3+EE75*(1-$G$3)</f>
        <v>1.2109992549131946E-3</v>
      </c>
      <c r="EF76" s="28">
        <f>외인!EF76</f>
        <v>200382.5</v>
      </c>
      <c r="EG76" s="28">
        <f>시기외!EG76*$G$3+EG75*(1-$G$3)</f>
        <v>-4.7056405611221045E-4</v>
      </c>
      <c r="EH76" s="28">
        <f>외인!EH76</f>
        <v>341545.23</v>
      </c>
      <c r="EI76" s="28">
        <f>시기외!EI76*$G$3+EI75*(1-$G$3)</f>
        <v>2.4492441996691735E-4</v>
      </c>
      <c r="EJ76" s="28">
        <f>외인!EJ76</f>
        <v>93005.53</v>
      </c>
      <c r="EK76" s="28">
        <f>시기외!EK76*$G$3+EK75*(1-$G$3)</f>
        <v>-3.9274852354580915E-5</v>
      </c>
      <c r="EL76" s="28">
        <f>외인!EL76</f>
        <v>26481.48</v>
      </c>
      <c r="EM76" s="28">
        <f>시기외!EM76*$G$3+EM75*(1-$G$3)</f>
        <v>-1.7232241665714099E-3</v>
      </c>
      <c r="EN76" s="28">
        <f>외인!EN76</f>
        <v>41125.199999999997</v>
      </c>
      <c r="EO76" s="28">
        <f>시기외!EO76*$G$3+EO75*(1-$G$3)</f>
        <v>2.10444397401799E-4</v>
      </c>
      <c r="EP76" s="28">
        <f>외인!EP76</f>
        <v>135684.75</v>
      </c>
      <c r="EQ76" s="28">
        <f>시기외!EQ76*$G$3+EQ75*(1-$G$3)</f>
        <v>2.2482520144151744E-4</v>
      </c>
      <c r="ER76" s="28">
        <f>외인!ER76</f>
        <v>10402.32</v>
      </c>
      <c r="ES76" s="28">
        <f>시기외!ES76*$G$3+ES75*(1-$G$3)</f>
        <v>8.0635246800355234E-5</v>
      </c>
      <c r="ET76" s="28">
        <f>외인!ET76</f>
        <v>155054.04</v>
      </c>
      <c r="EU76" s="28">
        <f>시기외!EU76*$G$3+EU75*(1-$G$3)</f>
        <v>-1.7625753965388007E-3</v>
      </c>
      <c r="EV76" s="28">
        <f>외인!EV76</f>
        <v>52687.64</v>
      </c>
      <c r="EW76" s="28">
        <f>시기외!EW76*$G$3+EW75*(1-$G$3)</f>
        <v>1.0095810871038659E-3</v>
      </c>
      <c r="EX76" s="28">
        <f>외인!EX76</f>
        <v>95664.35</v>
      </c>
      <c r="EY76" s="28">
        <f>시기외!EY76*$G$3+EY75*(1-$G$3)</f>
        <v>5.0054260567117172E-4</v>
      </c>
    </row>
    <row r="77" spans="1:155">
      <c r="A77" s="27">
        <f>외인!A77</f>
        <v>46178</v>
      </c>
      <c r="B77" s="28">
        <f>외인!B77</f>
        <v>6481122.4900000002</v>
      </c>
      <c r="C77" s="28">
        <f>시기외!C77*$G$3+C76*(1-$G$3)</f>
        <v>-1.3155157706698849E-3</v>
      </c>
      <c r="D77" s="28">
        <f>외인!D77</f>
        <v>560544.67000000004</v>
      </c>
      <c r="E77" s="28">
        <f>시기외!E77*$G$3+E76*(1-$G$3)</f>
        <v>2.8120264978761757E-4</v>
      </c>
      <c r="F77" s="28">
        <f>외인!F77</f>
        <v>2851645.16</v>
      </c>
      <c r="G77" s="28">
        <f>시기외!G77*$G$3+G76*(1-$G$3)</f>
        <v>-1.1990136808390616E-3</v>
      </c>
      <c r="H77" s="28">
        <f>외인!H77</f>
        <v>301535.46999999997</v>
      </c>
      <c r="I77" s="28">
        <f>시기외!I77*$G$3+I76*(1-$G$3)</f>
        <v>3.50739731852333E-4</v>
      </c>
      <c r="J77" s="28">
        <f>외인!J77</f>
        <v>39192.86</v>
      </c>
      <c r="K77" s="28">
        <f>시기외!K77*$G$3+K76*(1-$G$3)</f>
        <v>2.9022616604290066E-4</v>
      </c>
      <c r="L77" s="28">
        <f>외인!L77</f>
        <v>280976.28000000003</v>
      </c>
      <c r="M77" s="28">
        <f>시기외!M77*$G$3+M76*(1-$G$3)</f>
        <v>4.5266984209927502E-4</v>
      </c>
      <c r="N77" s="28">
        <f>외인!N77</f>
        <v>303361.38</v>
      </c>
      <c r="O77" s="28">
        <f>시기외!O77*$G$3+O76*(1-$G$3)</f>
        <v>-2.5297098572518704E-3</v>
      </c>
      <c r="P77" s="28">
        <f>외인!P77</f>
        <v>165232.12</v>
      </c>
      <c r="Q77" s="28">
        <f>시기외!Q77*$G$3+Q76*(1-$G$3)</f>
        <v>-1.1820319924040778E-4</v>
      </c>
      <c r="R77" s="28">
        <f>외인!R77</f>
        <v>150129.79999999999</v>
      </c>
      <c r="S77" s="28">
        <f>시기외!S77*$G$3+S76*(1-$G$3)</f>
        <v>-1.9801413873831285E-3</v>
      </c>
      <c r="T77" s="28">
        <f>외인!T77</f>
        <v>7691.53</v>
      </c>
      <c r="U77" s="28">
        <f>시기외!U77*$G$3+U76*(1-$G$3)</f>
        <v>-2.1988402001161292E-4</v>
      </c>
      <c r="V77" s="28">
        <f>외인!V77</f>
        <v>124068.36</v>
      </c>
      <c r="W77" s="28">
        <f>시기외!W77*$G$3+W76*(1-$G$3)</f>
        <v>7.0350740979325784E-4</v>
      </c>
      <c r="X77" s="28">
        <f>외인!X77</f>
        <v>3523133.5</v>
      </c>
      <c r="Y77" s="28">
        <f>시기외!Y77*$G$3+Y76*(1-$G$3)</f>
        <v>-1.7341919869767017E-3</v>
      </c>
      <c r="Z77" s="28">
        <f>외인!Z77</f>
        <v>50889.55</v>
      </c>
      <c r="AA77" s="28">
        <f>시기외!AA77*$G$3+AA76*(1-$G$3)</f>
        <v>9.994543959386433E-4</v>
      </c>
      <c r="AB77" s="28">
        <f>외인!AB77</f>
        <v>212730.3</v>
      </c>
      <c r="AC77" s="28">
        <f>시기외!AC77*$G$3+AC76*(1-$G$3)</f>
        <v>8.0333660890786817E-5</v>
      </c>
      <c r="AD77" s="28">
        <f>외인!AD77</f>
        <v>19432.21</v>
      </c>
      <c r="AE77" s="28">
        <f>시기외!AE77*$G$3+AE76*(1-$G$3)</f>
        <v>7.375222849240943E-4</v>
      </c>
      <c r="AF77" s="28">
        <f>외인!AF77</f>
        <v>22847.040000000001</v>
      </c>
      <c r="AG77" s="28">
        <f>시기외!AG77*$G$3+AG76*(1-$G$3)</f>
        <v>2.9468095411278625E-4</v>
      </c>
      <c r="AH77" s="28">
        <f>외인!AH77</f>
        <v>202808.25</v>
      </c>
      <c r="AI77" s="28">
        <f>시기외!AI77*$G$3+AI76*(1-$G$3)</f>
        <v>-8.0353996033513014E-4</v>
      </c>
      <c r="AJ77" s="28">
        <f>외인!AJ77</f>
        <v>105544.35</v>
      </c>
      <c r="AK77" s="28">
        <f>시기외!AK77*$G$3+AK76*(1-$G$3)</f>
        <v>-2.1045942326362054E-3</v>
      </c>
      <c r="AL77" s="28">
        <f>외인!AL77</f>
        <v>111433.15</v>
      </c>
      <c r="AM77" s="28">
        <f>시기외!AM77*$G$3+AM76*(1-$G$3)</f>
        <v>-3.5868615936955096E-3</v>
      </c>
      <c r="AN77" s="28">
        <f>외인!AN77</f>
        <v>208236.87</v>
      </c>
      <c r="AO77" s="28">
        <f>시기외!AO77*$G$3+AO76*(1-$G$3)</f>
        <v>-1.7134467282735194E-3</v>
      </c>
      <c r="AP77" s="28">
        <f>외인!AP77</f>
        <v>148269.14000000001</v>
      </c>
      <c r="AQ77" s="28">
        <f>시기외!AQ77*$G$3+AQ76*(1-$G$3)</f>
        <v>-1.5599331243542989E-3</v>
      </c>
      <c r="AR77" s="28">
        <f>외인!AR77</f>
        <v>23213.95</v>
      </c>
      <c r="AS77" s="28">
        <f>시기외!AS77*$G$3+AS76*(1-$G$3)</f>
        <v>8.620689129396874E-4</v>
      </c>
      <c r="AT77" s="28">
        <f>외인!AT77</f>
        <v>112643.88</v>
      </c>
      <c r="AU77" s="28">
        <f>시기외!AU77*$G$3+AU76*(1-$G$3)</f>
        <v>-3.6360171374512206E-3</v>
      </c>
      <c r="AV77" s="28">
        <f>외인!AV77</f>
        <v>43182.35</v>
      </c>
      <c r="AW77" s="28">
        <f>시기외!AW77*$G$3+AW76*(1-$G$3)</f>
        <v>-1.9479328528137794E-4</v>
      </c>
      <c r="AX77" s="28">
        <f>외인!AX77</f>
        <v>58053.31</v>
      </c>
      <c r="AY77" s="28">
        <f>시기외!AY77*$G$3+AY76*(1-$G$3)</f>
        <v>-3.7289535322710429E-4</v>
      </c>
      <c r="AZ77" s="28">
        <f>외인!AZ77</f>
        <v>3809772.03</v>
      </c>
      <c r="BA77" s="28">
        <f>시기외!BA77*$G$3+BA76*(1-$G$3)</f>
        <v>-1.7418394537448837E-3</v>
      </c>
      <c r="BB77" s="28">
        <f>외인!BB77</f>
        <v>140826.01</v>
      </c>
      <c r="BC77" s="28">
        <f>시기외!BC77*$G$3+BC76*(1-$G$3)</f>
        <v>6.8391750261033815E-4</v>
      </c>
      <c r="BD77" s="28">
        <f>외인!BD77</f>
        <v>32069.64</v>
      </c>
      <c r="BE77" s="28">
        <f>시기외!BE77*$G$3+BE76*(1-$G$3)</f>
        <v>-2.1469101457672031E-3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105073.01</v>
      </c>
      <c r="BI77" s="28">
        <f>시기외!BI77*$G$3+BI76*(1-$G$3)</f>
        <v>8.9127271521403841E-4</v>
      </c>
      <c r="BJ77" s="28">
        <f>외인!BJ77</f>
        <v>113062.36</v>
      </c>
      <c r="BK77" s="28">
        <f>시기외!BK77*$G$3+BK76*(1-$G$3)</f>
        <v>-4.4638899747649993E-4</v>
      </c>
      <c r="BL77" s="28">
        <f>외인!BL77</f>
        <v>39672.269999999997</v>
      </c>
      <c r="BM77" s="28">
        <f>시기외!BM77*$G$3+BM76*(1-$G$3)</f>
        <v>-3.6558095411337805E-4</v>
      </c>
      <c r="BN77" s="28">
        <f>외인!BN77</f>
        <v>45816.71</v>
      </c>
      <c r="BO77" s="28">
        <f>시기외!BO77*$G$3+BO76*(1-$G$3)</f>
        <v>2.8320093013464481E-4</v>
      </c>
      <c r="BP77" s="28">
        <f>외인!BP77</f>
        <v>66255.199999999997</v>
      </c>
      <c r="BQ77" s="28">
        <f>시기외!BQ77*$G$3+BQ76*(1-$G$3)</f>
        <v>-4.9001201877228631E-4</v>
      </c>
      <c r="BR77" s="28">
        <f>외인!BR77</f>
        <v>278191.86</v>
      </c>
      <c r="BS77" s="28">
        <f>시기외!BS77*$G$3+BS76*(1-$G$3)</f>
        <v>-1.297631929531248E-3</v>
      </c>
      <c r="BT77" s="28">
        <f>외인!BT77</f>
        <v>3561973.38</v>
      </c>
      <c r="BU77" s="28">
        <f>시기외!BU77*$G$3+BU76*(1-$G$3)</f>
        <v>-1.6871114332597575E-3</v>
      </c>
      <c r="BV77" s="28">
        <f>외인!BV77</f>
        <v>467017.09</v>
      </c>
      <c r="BW77" s="28">
        <f>시기외!BW77*$G$3+BW76*(1-$G$3)</f>
        <v>2.9699055272841611E-4</v>
      </c>
      <c r="BX77" s="28">
        <f>외인!BX77</f>
        <v>70564.600000000006</v>
      </c>
      <c r="BY77" s="28">
        <f>시기외!BY77*$G$3+BY76*(1-$G$3)</f>
        <v>-8.2564556515157383E-4</v>
      </c>
      <c r="BZ77" s="28">
        <f>외인!BZ77</f>
        <v>319670.01</v>
      </c>
      <c r="CA77" s="28">
        <f>시기외!CA77*$G$3+CA76*(1-$G$3)</f>
        <v>-2.3717744365873111E-3</v>
      </c>
      <c r="CB77" s="28">
        <f>외인!CB77</f>
        <v>11223.72</v>
      </c>
      <c r="CC77" s="28">
        <f>시기외!CC77*$G$3+CC76*(1-$G$3)</f>
        <v>-1.9421227970782742E-3</v>
      </c>
      <c r="CD77" s="28">
        <f>외인!CD77</f>
        <v>23783.08</v>
      </c>
      <c r="CE77" s="28">
        <f>시기외!CE77*$G$3+CE76*(1-$G$3)</f>
        <v>-1.513399870773246E-3</v>
      </c>
      <c r="CF77" s="28">
        <f>외인!CF77</f>
        <v>29720.33</v>
      </c>
      <c r="CG77" s="28">
        <f>시기외!CG77*$G$3+CG76*(1-$G$3)</f>
        <v>1.7626497221600293E-3</v>
      </c>
      <c r="CH77" s="28">
        <f>외인!CH77</f>
        <v>62163.12</v>
      </c>
      <c r="CI77" s="28">
        <f>시기외!CI77*$G$3+CI76*(1-$G$3)</f>
        <v>9.7632319526575693E-6</v>
      </c>
      <c r="CJ77" s="28">
        <f>외인!CJ77</f>
        <v>307336.8</v>
      </c>
      <c r="CK77" s="28">
        <f>시기외!CK77*$G$3+CK76*(1-$G$3)</f>
        <v>3.284386284951851E-5</v>
      </c>
      <c r="CL77" s="28">
        <f>외인!CL77</f>
        <v>237285.12</v>
      </c>
      <c r="CM77" s="28">
        <f>시기외!CM77*$G$3+CM76*(1-$G$3)</f>
        <v>1.5661313922565498E-4</v>
      </c>
      <c r="CN77" s="28">
        <f>외인!CN77</f>
        <v>110484.09</v>
      </c>
      <c r="CO77" s="28">
        <f>시기외!CO77*$G$3+CO76*(1-$G$3)</f>
        <v>-1.4072915573013006E-3</v>
      </c>
      <c r="CP77" s="28">
        <f>외인!CP77</f>
        <v>141298.23000000001</v>
      </c>
      <c r="CQ77" s="28">
        <f>시기외!CQ77*$G$3+CQ76*(1-$G$3)</f>
        <v>6.8448464379136133E-4</v>
      </c>
      <c r="CR77" s="28">
        <f>외인!CR77</f>
        <v>182439.46</v>
      </c>
      <c r="CS77" s="28">
        <f>시기외!CS77*$G$3+CS76*(1-$G$3)</f>
        <v>-1.4730334456289002E-3</v>
      </c>
      <c r="CT77" s="28">
        <f>외인!CT77</f>
        <v>238566.13</v>
      </c>
      <c r="CU77" s="28">
        <f>시기외!CU77*$G$3+CU76*(1-$G$3)</f>
        <v>-1.8720871155279194E-3</v>
      </c>
      <c r="CV77" s="28">
        <f>외인!CV77</f>
        <v>3561973.38</v>
      </c>
      <c r="CW77" s="28">
        <f>시기외!CW77*$G$3+CW76*(1-$G$3)</f>
        <v>-1.6871114332597575E-3</v>
      </c>
      <c r="CX77" s="28">
        <f>외인!CX77</f>
        <v>248785.54</v>
      </c>
      <c r="CY77" s="28">
        <f>시기외!CY77*$G$3+CY76*(1-$G$3)</f>
        <v>-8.8576016795126171E-4</v>
      </c>
      <c r="CZ77" s="28">
        <f>외인!CZ77</f>
        <v>18475.12</v>
      </c>
      <c r="DA77" s="28">
        <f>시기외!DA77*$G$3+DA76*(1-$G$3)</f>
        <v>1.4008669502026127E-3</v>
      </c>
      <c r="DB77" s="28">
        <f>외인!DB77</f>
        <v>32069.64</v>
      </c>
      <c r="DC77" s="28">
        <f>시기외!DC77*$G$3+DC76*(1-$G$3)</f>
        <v>-2.1469101457672031E-3</v>
      </c>
      <c r="DD77" s="28">
        <f>외인!DD77</f>
        <v>7691.53</v>
      </c>
      <c r="DE77" s="28">
        <f>시기외!DE77*$G$3+DE76*(1-$G$3)</f>
        <v>-2.1988402001161292E-4</v>
      </c>
      <c r="DF77" s="28">
        <f>외인!DF77</f>
        <v>52592.2</v>
      </c>
      <c r="DG77" s="28">
        <f>시기외!DG77*$G$3+DG76*(1-$G$3)</f>
        <v>-6.6713166307501423E-4</v>
      </c>
      <c r="DH77" s="28">
        <f>외인!DH77</f>
        <v>16580.27</v>
      </c>
      <c r="DI77" s="28">
        <f>시기외!DI77*$G$3+DI76*(1-$G$3)</f>
        <v>-1.7343557674309108E-3</v>
      </c>
      <c r="DJ77" s="28">
        <f>외인!DJ77</f>
        <v>601469.98</v>
      </c>
      <c r="DK77" s="28">
        <f>시기외!DK77*$G$3+DK76*(1-$G$3)</f>
        <v>-8.2941120506613134E-4</v>
      </c>
      <c r="DL77" s="28">
        <f>외인!DL77</f>
        <v>87845.58</v>
      </c>
      <c r="DM77" s="28">
        <f>시기외!DM77*$G$3+DM76*(1-$G$3)</f>
        <v>-1.8477129607655397E-3</v>
      </c>
      <c r="DN77" s="28">
        <f>외인!DN77</f>
        <v>3561973.38</v>
      </c>
      <c r="DO77" s="28">
        <f>시기외!DO77*$G$3+DO76*(1-$G$3)</f>
        <v>-1.6871114332597575E-3</v>
      </c>
      <c r="DP77" s="28">
        <f>외인!DP77</f>
        <v>68733.320000000007</v>
      </c>
      <c r="DQ77" s="28">
        <f>시기외!DQ77*$G$3+DQ76*(1-$G$3)</f>
        <v>1.424670977476122E-3</v>
      </c>
      <c r="DR77" s="28">
        <f>외인!DR77</f>
        <v>39887.35</v>
      </c>
      <c r="DS77" s="28">
        <f>시기외!DS77*$G$3+DS76*(1-$G$3)</f>
        <v>2.298247749183046E-4</v>
      </c>
      <c r="DT77" s="28">
        <f>외인!DT77</f>
        <v>150129.79999999999</v>
      </c>
      <c r="DU77" s="28">
        <f>시기외!DU77*$G$3+DU76*(1-$G$3)</f>
        <v>-1.9801413873831285E-3</v>
      </c>
      <c r="DV77" s="28">
        <f>외인!DV77</f>
        <v>31992.57</v>
      </c>
      <c r="DW77" s="28">
        <f>시기외!DW77*$G$3+DW76*(1-$G$3)</f>
        <v>7.1917307045171156E-4</v>
      </c>
      <c r="DX77" s="28">
        <f>외인!DX77</f>
        <v>124068.36</v>
      </c>
      <c r="DY77" s="28">
        <f>시기외!DY77*$G$3+DY76*(1-$G$3)</f>
        <v>7.0350740979325784E-4</v>
      </c>
      <c r="DZ77" s="28">
        <f>외인!DZ77</f>
        <v>6762.48</v>
      </c>
      <c r="EA77" s="28">
        <f>시기외!EA77*$G$3+EA76*(1-$G$3)</f>
        <v>8.2081998449428598E-4</v>
      </c>
      <c r="EB77" s="28">
        <f>외인!EB77</f>
        <v>9757.34</v>
      </c>
      <c r="EC77" s="28">
        <f>시기외!EC77*$G$3+EC76*(1-$G$3)</f>
        <v>-9.087450178413589E-4</v>
      </c>
      <c r="ED77" s="28">
        <f>외인!ED77</f>
        <v>8796.11</v>
      </c>
      <c r="EE77" s="28">
        <f>시기외!EE77*$G$3+EE76*(1-$G$3)</f>
        <v>1.4051753028847833E-3</v>
      </c>
      <c r="EF77" s="28">
        <f>외인!EF77</f>
        <v>196113.3</v>
      </c>
      <c r="EG77" s="28">
        <f>시기외!EG77*$G$3+EG76*(1-$G$3)</f>
        <v>-4.7091764238075623E-4</v>
      </c>
      <c r="EH77" s="28">
        <f>외인!EH77</f>
        <v>312814.48</v>
      </c>
      <c r="EI77" s="28">
        <f>시기외!EI77*$G$3+EI76*(1-$G$3)</f>
        <v>3.389652724398987E-4</v>
      </c>
      <c r="EJ77" s="28">
        <f>외인!EJ77</f>
        <v>91892.87</v>
      </c>
      <c r="EK77" s="28">
        <f>시기외!EK77*$G$3+EK76*(1-$G$3)</f>
        <v>-5.3881975319907419E-5</v>
      </c>
      <c r="EL77" s="28">
        <f>외인!EL77</f>
        <v>25926.63</v>
      </c>
      <c r="EM77" s="28">
        <f>시기외!EM77*$G$3+EM76*(1-$G$3)</f>
        <v>-1.5216085122372362E-3</v>
      </c>
      <c r="EN77" s="28">
        <f>외인!EN77</f>
        <v>39887.35</v>
      </c>
      <c r="EO77" s="28">
        <f>시기외!EO77*$G$3+EO76*(1-$G$3)</f>
        <v>2.298247749183046E-4</v>
      </c>
      <c r="EP77" s="28">
        <f>외인!EP77</f>
        <v>133215.24</v>
      </c>
      <c r="EQ77" s="28">
        <f>시기외!EQ77*$G$3+EQ76*(1-$G$3)</f>
        <v>3.0392295656318422E-4</v>
      </c>
      <c r="ER77" s="28">
        <f>외인!ER77</f>
        <v>9770.24</v>
      </c>
      <c r="ES77" s="28">
        <f>시기외!ES77*$G$3+ES76*(1-$G$3)</f>
        <v>4.1704742550949725E-4</v>
      </c>
      <c r="ET77" s="28">
        <f>외인!ET77</f>
        <v>148269.14000000001</v>
      </c>
      <c r="EU77" s="28">
        <f>시기외!EU77*$G$3+EU76*(1-$G$3)</f>
        <v>-1.5599331243542989E-3</v>
      </c>
      <c r="EV77" s="28">
        <f>외인!EV77</f>
        <v>50889.55</v>
      </c>
      <c r="EW77" s="28">
        <f>시기외!EW77*$G$3+EW76*(1-$G$3)</f>
        <v>9.994543959386433E-4</v>
      </c>
      <c r="EX77" s="28">
        <f>외인!EX77</f>
        <v>90408.68</v>
      </c>
      <c r="EY77" s="28">
        <f>시기외!EY77*$G$3+EY76*(1-$G$3)</f>
        <v>5.0487405124534129E-4</v>
      </c>
    </row>
    <row r="78" spans="1:155">
      <c r="A78" s="27">
        <f>외인!A78</f>
        <v>46181</v>
      </c>
      <c r="B78" s="28">
        <f>외인!B78</f>
        <v>5945606.1699999999</v>
      </c>
      <c r="C78" s="28">
        <f>시기외!C78*$G$3+C77*(1-$G$3)</f>
        <v>-1.4423703727761265E-3</v>
      </c>
      <c r="D78" s="28">
        <f>외인!D78</f>
        <v>509974.73</v>
      </c>
      <c r="E78" s="28">
        <f>시기외!E78*$G$3+E77*(1-$G$3)</f>
        <v>4.4429333855628789E-4</v>
      </c>
      <c r="F78" s="28">
        <f>외인!F78</f>
        <v>2581749.71</v>
      </c>
      <c r="G78" s="28">
        <f>시기외!G78*$G$3+G77*(1-$G$3)</f>
        <v>-1.4079330570912329E-3</v>
      </c>
      <c r="H78" s="28">
        <f>외인!H78</f>
        <v>276853.15000000002</v>
      </c>
      <c r="I78" s="28">
        <f>시기외!I78*$G$3+I77*(1-$G$3)</f>
        <v>2.2121434598983494E-4</v>
      </c>
      <c r="J78" s="28">
        <f>외인!J78</f>
        <v>37145.75</v>
      </c>
      <c r="K78" s="28">
        <f>시기외!K78*$G$3+K77*(1-$G$3)</f>
        <v>3.4117528044028957E-4</v>
      </c>
      <c r="L78" s="28">
        <f>외인!L78</f>
        <v>258240.02</v>
      </c>
      <c r="M78" s="28">
        <f>시기외!M78*$G$3+M77*(1-$G$3)</f>
        <v>3.1621410978191711E-4</v>
      </c>
      <c r="N78" s="28">
        <f>외인!N78</f>
        <v>277335.67</v>
      </c>
      <c r="O78" s="28">
        <f>시기외!O78*$G$3+O77*(1-$G$3)</f>
        <v>-2.6745246685900715E-3</v>
      </c>
      <c r="P78" s="28">
        <f>외인!P78</f>
        <v>151772.21</v>
      </c>
      <c r="Q78" s="28">
        <f>시기외!Q78*$G$3+Q77*(1-$G$3)</f>
        <v>-1.6200179921306758E-4</v>
      </c>
      <c r="R78" s="28">
        <f>외인!R78</f>
        <v>145788.39000000001</v>
      </c>
      <c r="S78" s="28">
        <f>시기외!S78*$G$3+S77*(1-$G$3)</f>
        <v>-2.055130021485965E-3</v>
      </c>
      <c r="T78" s="28">
        <f>외인!T78</f>
        <v>7449.47</v>
      </c>
      <c r="U78" s="28">
        <f>시기외!U78*$G$3+U77*(1-$G$3)</f>
        <v>-2.9636950689307178E-4</v>
      </c>
      <c r="V78" s="28">
        <f>외인!V78</f>
        <v>110190.16</v>
      </c>
      <c r="W78" s="28">
        <f>시기외!W78*$G$3+W77*(1-$G$3)</f>
        <v>1.0452737647010223E-3</v>
      </c>
      <c r="X78" s="28">
        <f>외인!X78</f>
        <v>3200411.69</v>
      </c>
      <c r="Y78" s="28">
        <f>시기외!Y78*$G$3+Y77*(1-$G$3)</f>
        <v>-1.8676320345942291E-3</v>
      </c>
      <c r="Z78" s="28">
        <f>외인!Z78</f>
        <v>48936.97</v>
      </c>
      <c r="AA78" s="28">
        <f>시기외!AA78*$G$3+AA77*(1-$G$3)</f>
        <v>1.0022391272332233E-3</v>
      </c>
      <c r="AB78" s="28">
        <f>외인!AB78</f>
        <v>194358.06</v>
      </c>
      <c r="AC78" s="28">
        <f>시기외!AC78*$G$3+AC77*(1-$G$3)</f>
        <v>1.4297730275946477E-4</v>
      </c>
      <c r="AD78" s="28">
        <f>외인!AD78</f>
        <v>18248.84</v>
      </c>
      <c r="AE78" s="28">
        <f>시기외!AE78*$G$3+AE77*(1-$G$3)</f>
        <v>6.3065024112817316E-4</v>
      </c>
      <c r="AF78" s="28">
        <f>외인!AF78</f>
        <v>21866.73</v>
      </c>
      <c r="AG78" s="28">
        <f>시기외!AG78*$G$3+AG77*(1-$G$3)</f>
        <v>3.3708019154139507E-4</v>
      </c>
      <c r="AH78" s="28">
        <f>외인!AH78</f>
        <v>188885.51</v>
      </c>
      <c r="AI78" s="28">
        <f>시기외!AI78*$G$3+AI77*(1-$G$3)</f>
        <v>-8.5482438548249175E-4</v>
      </c>
      <c r="AJ78" s="28">
        <f>외인!AJ78</f>
        <v>106189.09</v>
      </c>
      <c r="AK78" s="28">
        <f>시기외!AK78*$G$3+AK77*(1-$G$3)</f>
        <v>-2.0994008788760075E-3</v>
      </c>
      <c r="AL78" s="28">
        <f>외인!AL78</f>
        <v>100990.75</v>
      </c>
      <c r="AM78" s="28">
        <f>시기외!AM78*$G$3+AM77*(1-$G$3)</f>
        <v>-3.6793014183596827E-3</v>
      </c>
      <c r="AN78" s="28">
        <f>외인!AN78</f>
        <v>191852.06</v>
      </c>
      <c r="AO78" s="28">
        <f>시기외!AO78*$G$3+AO77*(1-$G$3)</f>
        <v>-1.8744279109466242E-3</v>
      </c>
      <c r="AP78" s="28">
        <f>외인!AP78</f>
        <v>137648.4</v>
      </c>
      <c r="AQ78" s="28">
        <f>시기외!AQ78*$G$3+AQ77*(1-$G$3)</f>
        <v>-1.3299955395909022E-3</v>
      </c>
      <c r="AR78" s="28">
        <f>외인!AR78</f>
        <v>22093.34</v>
      </c>
      <c r="AS78" s="28">
        <f>시기외!AS78*$G$3+AS77*(1-$G$3)</f>
        <v>8.2151376660077587E-4</v>
      </c>
      <c r="AT78" s="28">
        <f>외인!AT78</f>
        <v>103014.62</v>
      </c>
      <c r="AU78" s="28">
        <f>시기외!AU78*$G$3+AU77*(1-$G$3)</f>
        <v>-4.8369305153718066E-3</v>
      </c>
      <c r="AV78" s="28">
        <f>외인!AV78</f>
        <v>41642.82</v>
      </c>
      <c r="AW78" s="28">
        <f>시기외!AW78*$G$3+AW77*(1-$G$3)</f>
        <v>-2.1551315840595379E-4</v>
      </c>
      <c r="AX78" s="28">
        <f>외인!AX78</f>
        <v>53522.96</v>
      </c>
      <c r="AY78" s="28">
        <f>시기외!AY78*$G$3+AY77*(1-$G$3)</f>
        <v>6.4588704255073609E-5</v>
      </c>
      <c r="AZ78" s="28">
        <f>외인!AZ78</f>
        <v>3465364.29</v>
      </c>
      <c r="BA78" s="28">
        <f>시기외!BA78*$G$3+BA77*(1-$G$3)</f>
        <v>-1.891838365105756E-3</v>
      </c>
      <c r="BB78" s="28">
        <f>외인!BB78</f>
        <v>131563.81</v>
      </c>
      <c r="BC78" s="28">
        <f>시기외!BC78*$G$3+BC77*(1-$G$3)</f>
        <v>6.9016216013144632E-4</v>
      </c>
      <c r="BD78" s="28">
        <f>외인!BD78</f>
        <v>30084.94</v>
      </c>
      <c r="BE78" s="28">
        <f>시기외!BE78*$G$3+BE77*(1-$G$3)</f>
        <v>-1.9525230810325438E-3</v>
      </c>
      <c r="BF78" s="28">
        <f>외인!BF78</f>
        <v>0</v>
      </c>
      <c r="BG78" s="28" t="e">
        <f>시기외!BG78*$G$3+BG77*(1-$G$3)</f>
        <v>#DIV/0!</v>
      </c>
      <c r="BH78" s="28">
        <f>외인!BH78</f>
        <v>96847.86</v>
      </c>
      <c r="BI78" s="28">
        <f>시기외!BI78*$G$3+BI77*(1-$G$3)</f>
        <v>9.4090546440255441E-4</v>
      </c>
      <c r="BJ78" s="28">
        <f>외인!BJ78</f>
        <v>105014.73</v>
      </c>
      <c r="BK78" s="28">
        <f>시기외!BK78*$G$3+BK77*(1-$G$3)</f>
        <v>-4.7634781405114877E-4</v>
      </c>
      <c r="BL78" s="28">
        <f>외인!BL78</f>
        <v>36567.550000000003</v>
      </c>
      <c r="BM78" s="28">
        <f>시기외!BM78*$G$3+BM77*(1-$G$3)</f>
        <v>-2.7973597058828919E-4</v>
      </c>
      <c r="BN78" s="28">
        <f>외인!BN78</f>
        <v>42536.14</v>
      </c>
      <c r="BO78" s="28">
        <f>시기외!BO78*$G$3+BO77*(1-$G$3)</f>
        <v>2.9073043256379056E-4</v>
      </c>
      <c r="BP78" s="28">
        <f>외인!BP78</f>
        <v>61135.13</v>
      </c>
      <c r="BQ78" s="28">
        <f>시기외!BQ78*$G$3+BQ77*(1-$G$3)</f>
        <v>-1.1394534365778101E-4</v>
      </c>
      <c r="BR78" s="28">
        <f>외인!BR78</f>
        <v>255767.65</v>
      </c>
      <c r="BS78" s="28">
        <f>시기외!BS78*$G$3+BS77*(1-$G$3)</f>
        <v>-1.2304580362408532E-3</v>
      </c>
      <c r="BT78" s="28">
        <f>외인!BT78</f>
        <v>3234978.6</v>
      </c>
      <c r="BU78" s="28">
        <f>시기외!BU78*$G$3+BU77*(1-$G$3)</f>
        <v>-1.8172021814607195E-3</v>
      </c>
      <c r="BV78" s="28">
        <f>외인!BV78</f>
        <v>425555.65</v>
      </c>
      <c r="BW78" s="28">
        <f>시기외!BW78*$G$3+BW77*(1-$G$3)</f>
        <v>3.773167302521625E-4</v>
      </c>
      <c r="BX78" s="28">
        <f>외인!BX78</f>
        <v>66705.2</v>
      </c>
      <c r="BY78" s="28">
        <f>시기외!BY78*$G$3+BY77*(1-$G$3)</f>
        <v>-8.512031789035488E-4</v>
      </c>
      <c r="BZ78" s="28">
        <f>외인!BZ78</f>
        <v>292842.81</v>
      </c>
      <c r="CA78" s="28">
        <f>시기외!CA78*$G$3+CA77*(1-$G$3)</f>
        <v>-2.5082103954488068E-3</v>
      </c>
      <c r="CB78" s="28">
        <f>외인!CB78</f>
        <v>10629.66</v>
      </c>
      <c r="CC78" s="28">
        <f>시기외!CC78*$G$3+CC77*(1-$G$3)</f>
        <v>-1.6836280303302834E-3</v>
      </c>
      <c r="CD78" s="28">
        <f>외인!CD78</f>
        <v>22619.14</v>
      </c>
      <c r="CE78" s="28">
        <f>시기외!CE78*$G$3+CE77*(1-$G$3)</f>
        <v>-1.2490488452356738E-3</v>
      </c>
      <c r="CF78" s="28">
        <f>외인!CF78</f>
        <v>28125.35</v>
      </c>
      <c r="CG78" s="28">
        <f>시기외!CG78*$G$3+CG77*(1-$G$3)</f>
        <v>1.769852555025112E-3</v>
      </c>
      <c r="CH78" s="28">
        <f>외인!CH78</f>
        <v>60393.47</v>
      </c>
      <c r="CI78" s="28">
        <f>시기외!CI78*$G$3+CI77*(1-$G$3)</f>
        <v>-1.094005545761655E-5</v>
      </c>
      <c r="CJ78" s="28">
        <f>외인!CJ78</f>
        <v>280222.48</v>
      </c>
      <c r="CK78" s="28">
        <f>시기외!CK78*$G$3+CK77*(1-$G$3)</f>
        <v>4.7854795723291084E-5</v>
      </c>
      <c r="CL78" s="28">
        <f>외인!CL78</f>
        <v>218030.79</v>
      </c>
      <c r="CM78" s="28">
        <f>시기외!CM78*$G$3+CM77*(1-$G$3)</f>
        <v>2.3085800926858532E-4</v>
      </c>
      <c r="CN78" s="28">
        <f>외인!CN78</f>
        <v>99967.6</v>
      </c>
      <c r="CO78" s="28">
        <f>시기외!CO78*$G$3+CO77*(1-$G$3)</f>
        <v>-1.3228467457129581E-3</v>
      </c>
      <c r="CP78" s="28">
        <f>외인!CP78</f>
        <v>132005.98000000001</v>
      </c>
      <c r="CQ78" s="28">
        <f>시기외!CQ78*$G$3+CQ77*(1-$G$3)</f>
        <v>6.8977280702814717E-4</v>
      </c>
      <c r="CR78" s="28">
        <f>외인!CR78</f>
        <v>176565.05</v>
      </c>
      <c r="CS78" s="28">
        <f>시기외!CS78*$G$3+CS77*(1-$G$3)</f>
        <v>-1.5525944182713137E-3</v>
      </c>
      <c r="CT78" s="28">
        <f>외인!CT78</f>
        <v>223006.27</v>
      </c>
      <c r="CU78" s="28">
        <f>시기외!CU78*$G$3+CU77*(1-$G$3)</f>
        <v>-2.085292492867861E-3</v>
      </c>
      <c r="CV78" s="28">
        <f>외인!CV78</f>
        <v>3234978.6</v>
      </c>
      <c r="CW78" s="28">
        <f>시기외!CW78*$G$3+CW77*(1-$G$3)</f>
        <v>-1.8172021814607195E-3</v>
      </c>
      <c r="CX78" s="28">
        <f>외인!CX78</f>
        <v>226095.6</v>
      </c>
      <c r="CY78" s="28">
        <f>시기외!CY78*$G$3+CY77*(1-$G$3)</f>
        <v>-1.5529094634249489E-3</v>
      </c>
      <c r="CZ78" s="28">
        <f>외인!CZ78</f>
        <v>17119.89</v>
      </c>
      <c r="DA78" s="28">
        <f>시기외!DA78*$G$3+DA77*(1-$G$3)</f>
        <v>1.3208530746716791E-3</v>
      </c>
      <c r="DB78" s="28">
        <f>외인!DB78</f>
        <v>30084.94</v>
      </c>
      <c r="DC78" s="28">
        <f>시기외!DC78*$G$3+DC77*(1-$G$3)</f>
        <v>-1.9525230810325438E-3</v>
      </c>
      <c r="DD78" s="28">
        <f>외인!DD78</f>
        <v>7449.47</v>
      </c>
      <c r="DE78" s="28">
        <f>시기외!DE78*$G$3+DE77*(1-$G$3)</f>
        <v>-2.9636950689307178E-4</v>
      </c>
      <c r="DF78" s="28">
        <f>외인!DF78</f>
        <v>49726.68</v>
      </c>
      <c r="DG78" s="28">
        <f>시기외!DG78*$G$3+DG77*(1-$G$3)</f>
        <v>-7.1894937463184028E-4</v>
      </c>
      <c r="DH78" s="28">
        <f>외인!DH78</f>
        <v>15670.34</v>
      </c>
      <c r="DI78" s="28">
        <f>시기외!DI78*$G$3+DI77*(1-$G$3)</f>
        <v>-1.3869764860217466E-3</v>
      </c>
      <c r="DJ78" s="28">
        <f>외인!DJ78</f>
        <v>555007.05000000005</v>
      </c>
      <c r="DK78" s="28">
        <f>시기외!DK78*$G$3+DK77*(1-$G$3)</f>
        <v>-8.6321403678515604E-4</v>
      </c>
      <c r="DL78" s="28">
        <f>외인!DL78</f>
        <v>78406.929999999993</v>
      </c>
      <c r="DM78" s="28">
        <f>시기외!DM78*$G$3+DM77*(1-$G$3)</f>
        <v>-1.7671990073529122E-3</v>
      </c>
      <c r="DN78" s="28">
        <f>외인!DN78</f>
        <v>3234978.6</v>
      </c>
      <c r="DO78" s="28">
        <f>시기외!DO78*$G$3+DO77*(1-$G$3)</f>
        <v>-1.8172021814607195E-3</v>
      </c>
      <c r="DP78" s="28">
        <f>외인!DP78</f>
        <v>60753.45</v>
      </c>
      <c r="DQ78" s="28">
        <f>시기외!DQ78*$G$3+DQ77*(1-$G$3)</f>
        <v>1.3841261963471897E-3</v>
      </c>
      <c r="DR78" s="28">
        <f>외인!DR78</f>
        <v>37846.19</v>
      </c>
      <c r="DS78" s="28">
        <f>시기외!DS78*$G$3+DS77*(1-$G$3)</f>
        <v>2.8009062613566744E-4</v>
      </c>
      <c r="DT78" s="28">
        <f>외인!DT78</f>
        <v>145788.39000000001</v>
      </c>
      <c r="DU78" s="28">
        <f>시기외!DU78*$G$3+DU77*(1-$G$3)</f>
        <v>-2.055130021485965E-3</v>
      </c>
      <c r="DV78" s="28">
        <f>외인!DV78</f>
        <v>30466.69</v>
      </c>
      <c r="DW78" s="28">
        <f>시기외!DW78*$G$3+DW77*(1-$G$3)</f>
        <v>6.3441548159890349E-4</v>
      </c>
      <c r="DX78" s="28">
        <f>외인!DX78</f>
        <v>110190.16</v>
      </c>
      <c r="DY78" s="28">
        <f>시기외!DY78*$G$3+DY77*(1-$G$3)</f>
        <v>1.0452737647010223E-3</v>
      </c>
      <c r="DZ78" s="28">
        <f>외인!DZ78</f>
        <v>6458.98</v>
      </c>
      <c r="EA78" s="28">
        <f>시기외!EA78*$G$3+EA77*(1-$G$3)</f>
        <v>8.8399175392228873E-4</v>
      </c>
      <c r="EB78" s="28">
        <f>외인!EB78</f>
        <v>9249.33</v>
      </c>
      <c r="EC78" s="28">
        <f>시기외!EC78*$G$3+EC77*(1-$G$3)</f>
        <v>-7.6486846993948591E-4</v>
      </c>
      <c r="ED78" s="28">
        <f>외인!ED78</f>
        <v>8162.67</v>
      </c>
      <c r="EE78" s="28">
        <f>시기외!EE78*$G$3+EE77*(1-$G$3)</f>
        <v>1.5721506032270185E-3</v>
      </c>
      <c r="EF78" s="28">
        <f>외인!EF78</f>
        <v>179969.3</v>
      </c>
      <c r="EG78" s="28">
        <f>시기외!EG78*$G$3+EG77*(1-$G$3)</f>
        <v>-4.6168943534893755E-4</v>
      </c>
      <c r="EH78" s="28">
        <f>외인!EH78</f>
        <v>280801.94</v>
      </c>
      <c r="EI78" s="28">
        <f>시기외!EI78*$G$3+EI77*(1-$G$3)</f>
        <v>3.997878695071222E-4</v>
      </c>
      <c r="EJ78" s="28">
        <f>외인!EJ78</f>
        <v>88509.31</v>
      </c>
      <c r="EK78" s="28">
        <f>시기외!EK78*$G$3+EK77*(1-$G$3)</f>
        <v>-4.8317332453313283E-5</v>
      </c>
      <c r="EL78" s="28">
        <f>외인!EL78</f>
        <v>24669.439999999999</v>
      </c>
      <c r="EM78" s="28">
        <f>시기외!EM78*$G$3+EM77*(1-$G$3)</f>
        <v>-1.2786711719306157E-3</v>
      </c>
      <c r="EN78" s="28">
        <f>외인!EN78</f>
        <v>37846.19</v>
      </c>
      <c r="EO78" s="28">
        <f>시기외!EO78*$G$3+EO77*(1-$G$3)</f>
        <v>2.8009062613566744E-4</v>
      </c>
      <c r="EP78" s="28">
        <f>외인!EP78</f>
        <v>124837.94</v>
      </c>
      <c r="EQ78" s="28">
        <f>시기외!EQ78*$G$3+EQ77*(1-$G$3)</f>
        <v>4.3048638228903891E-4</v>
      </c>
      <c r="ER78" s="28">
        <f>외인!ER78</f>
        <v>9029.6</v>
      </c>
      <c r="ES78" s="28">
        <f>시기외!ES78*$G$3+ES77*(1-$G$3)</f>
        <v>8.2651742021513572E-4</v>
      </c>
      <c r="ET78" s="28">
        <f>외인!ET78</f>
        <v>137648.4</v>
      </c>
      <c r="EU78" s="28">
        <f>시기외!EU78*$G$3+EU77*(1-$G$3)</f>
        <v>-1.3299955395909022E-3</v>
      </c>
      <c r="EV78" s="28">
        <f>외인!EV78</f>
        <v>48936.97</v>
      </c>
      <c r="EW78" s="28">
        <f>시기외!EW78*$G$3+EW77*(1-$G$3)</f>
        <v>1.0022391272332233E-3</v>
      </c>
      <c r="EX78" s="28">
        <f>외인!EX78</f>
        <v>83069.009999999995</v>
      </c>
      <c r="EY78" s="28">
        <f>시기외!EY78*$G$3+EY77*(1-$G$3)</f>
        <v>5.1119687304478187E-4</v>
      </c>
    </row>
    <row r="79" spans="1:155">
      <c r="A79" s="27">
        <f>외인!A79</f>
        <v>46182</v>
      </c>
      <c r="B79" s="28">
        <f>외인!B79</f>
        <v>6429140.21</v>
      </c>
      <c r="C79" s="28">
        <f>시기외!C79*$G$3+C78*(1-$G$3)</f>
        <v>-1.5328471750092295E-3</v>
      </c>
      <c r="D79" s="28">
        <f>외인!D79</f>
        <v>542165.15</v>
      </c>
      <c r="E79" s="28">
        <f>시기외!E79*$G$3+E78*(1-$G$3)</f>
        <v>5.8397602400365122E-4</v>
      </c>
      <c r="F79" s="28">
        <f>외인!F79</f>
        <v>2763120.83</v>
      </c>
      <c r="G79" s="28">
        <f>시기외!G79*$G$3+G78*(1-$G$3)</f>
        <v>-1.605313490993056E-3</v>
      </c>
      <c r="H79" s="28">
        <f>외인!H79</f>
        <v>284078.59999999998</v>
      </c>
      <c r="I79" s="28">
        <f>시기외!I79*$G$3+I78*(1-$G$3)</f>
        <v>1.5605703683804387E-4</v>
      </c>
      <c r="J79" s="28">
        <f>외인!J79</f>
        <v>39756.71</v>
      </c>
      <c r="K79" s="28">
        <f>시기외!K79*$G$3+K78*(1-$G$3)</f>
        <v>4.061743121273734E-4</v>
      </c>
      <c r="L79" s="28">
        <f>외인!L79</f>
        <v>264383.38</v>
      </c>
      <c r="M79" s="28">
        <f>시기외!M79*$G$3+M78*(1-$G$3)</f>
        <v>2.3526215193504747E-4</v>
      </c>
      <c r="N79" s="28">
        <f>외인!N79</f>
        <v>282630.96000000002</v>
      </c>
      <c r="O79" s="28">
        <f>시기외!O79*$G$3+O78*(1-$G$3)</f>
        <v>-2.7618172796757511E-3</v>
      </c>
      <c r="P79" s="28">
        <f>외인!P79</f>
        <v>161059.64000000001</v>
      </c>
      <c r="Q79" s="28">
        <f>시기외!Q79*$G$3+Q78*(1-$G$3)</f>
        <v>-1.7378857562633175E-4</v>
      </c>
      <c r="R79" s="28">
        <f>외인!R79</f>
        <v>142755.35</v>
      </c>
      <c r="S79" s="28">
        <f>시기외!S79*$G$3+S78*(1-$G$3)</f>
        <v>-2.0000340488811183E-3</v>
      </c>
      <c r="T79" s="28">
        <f>외인!T79</f>
        <v>7518.83</v>
      </c>
      <c r="U79" s="28">
        <f>시기외!U79*$G$3+U78*(1-$G$3)</f>
        <v>-3.1165604660329528E-4</v>
      </c>
      <c r="V79" s="28">
        <f>외인!V79</f>
        <v>122368.54</v>
      </c>
      <c r="W79" s="28">
        <f>시기외!W79*$G$3+W78*(1-$G$3)</f>
        <v>1.4417030451373128E-3</v>
      </c>
      <c r="X79" s="28">
        <f>외인!X79</f>
        <v>3583009.07</v>
      </c>
      <c r="Y79" s="28">
        <f>시기외!Y79*$G$3+Y78*(1-$G$3)</f>
        <v>-1.9799770325690906E-3</v>
      </c>
      <c r="Z79" s="28">
        <f>외인!Z79</f>
        <v>49519.7</v>
      </c>
      <c r="AA79" s="28">
        <f>시기외!AA79*$G$3+AA78*(1-$G$3)</f>
        <v>1.0113180715593071E-3</v>
      </c>
      <c r="AB79" s="28">
        <f>외인!AB79</f>
        <v>199007.81</v>
      </c>
      <c r="AC79" s="28">
        <f>시기외!AC79*$G$3+AC78*(1-$G$3)</f>
        <v>2.1902360171967359E-4</v>
      </c>
      <c r="AD79" s="28">
        <f>외인!AD79</f>
        <v>19321.63</v>
      </c>
      <c r="AE79" s="28">
        <f>시기외!AE79*$G$3+AE78*(1-$G$3)</f>
        <v>5.6982725129381211E-4</v>
      </c>
      <c r="AF79" s="28">
        <f>외인!AF79</f>
        <v>22450.9</v>
      </c>
      <c r="AG79" s="28">
        <f>시기외!AG79*$G$3+AG78*(1-$G$3)</f>
        <v>3.8116733389541204E-4</v>
      </c>
      <c r="AH79" s="28">
        <f>외인!AH79</f>
        <v>187652.82</v>
      </c>
      <c r="AI79" s="28">
        <f>시기외!AI79*$G$3+AI78*(1-$G$3)</f>
        <v>-9.5583432242622821E-4</v>
      </c>
      <c r="AJ79" s="28">
        <f>외인!AJ79</f>
        <v>103797.55</v>
      </c>
      <c r="AK79" s="28">
        <f>시기외!AK79*$G$3+AK78*(1-$G$3)</f>
        <v>-1.9450172537182409E-3</v>
      </c>
      <c r="AL79" s="28">
        <f>외인!AL79</f>
        <v>101664.82</v>
      </c>
      <c r="AM79" s="28">
        <f>시기외!AM79*$G$3+AM78*(1-$G$3)</f>
        <v>-3.603682182213352E-3</v>
      </c>
      <c r="AN79" s="28">
        <f>외인!AN79</f>
        <v>197004.49</v>
      </c>
      <c r="AO79" s="28">
        <f>시기외!AO79*$G$3+AO78*(1-$G$3)</f>
        <v>-2.0399136242181732E-3</v>
      </c>
      <c r="AP79" s="28">
        <f>외인!AP79</f>
        <v>146730.07</v>
      </c>
      <c r="AQ79" s="28">
        <f>시기외!AQ79*$G$3+AQ78*(1-$G$3)</f>
        <v>-1.1778995028324793E-3</v>
      </c>
      <c r="AR79" s="28">
        <f>외인!AR79</f>
        <v>22859.79</v>
      </c>
      <c r="AS79" s="28">
        <f>시기외!AS79*$G$3+AS78*(1-$G$3)</f>
        <v>8.4312819610826077E-4</v>
      </c>
      <c r="AT79" s="28">
        <f>외인!AT79</f>
        <v>103417.59</v>
      </c>
      <c r="AU79" s="28">
        <f>시기외!AU79*$G$3+AU78*(1-$G$3)</f>
        <v>-5.8406041064266749E-3</v>
      </c>
      <c r="AV79" s="28">
        <f>외인!AV79</f>
        <v>42785.49</v>
      </c>
      <c r="AW79" s="28">
        <f>시기외!AW79*$G$3+AW78*(1-$G$3)</f>
        <v>-2.0095156532615665E-4</v>
      </c>
      <c r="AX79" s="28">
        <f>외인!AX79</f>
        <v>55809.13</v>
      </c>
      <c r="AY79" s="28">
        <f>시기외!AY79*$G$3+AY78*(1-$G$3)</f>
        <v>4.071257296189868E-4</v>
      </c>
      <c r="AZ79" s="28">
        <f>외인!AZ79</f>
        <v>3872254.91</v>
      </c>
      <c r="BA79" s="28">
        <f>시기외!BA79*$G$3+BA78*(1-$G$3)</f>
        <v>-1.9924016405668339E-3</v>
      </c>
      <c r="BB79" s="28">
        <f>외인!BB79</f>
        <v>136485.51</v>
      </c>
      <c r="BC79" s="28">
        <f>시기외!BC79*$G$3+BC78*(1-$G$3)</f>
        <v>6.9002260690559012E-4</v>
      </c>
      <c r="BD79" s="28">
        <f>외인!BD79</f>
        <v>30424.87</v>
      </c>
      <c r="BE79" s="28">
        <f>시기외!BE79*$G$3+BE78*(1-$G$3)</f>
        <v>-1.7928699178718487E-3</v>
      </c>
      <c r="BF79" s="28">
        <f>외인!BF79</f>
        <v>0</v>
      </c>
      <c r="BG79" s="28" t="e">
        <f>시기외!BG79*$G$3+BG78*(1-$G$3)</f>
        <v>#DIV/0!</v>
      </c>
      <c r="BH79" s="28">
        <f>외인!BH79</f>
        <v>99785.38</v>
      </c>
      <c r="BI79" s="28">
        <f>시기외!BI79*$G$3+BI78*(1-$G$3)</f>
        <v>9.631542448763292E-4</v>
      </c>
      <c r="BJ79" s="28">
        <f>외인!BJ79</f>
        <v>108276.23</v>
      </c>
      <c r="BK79" s="28">
        <f>시기외!BK79*$G$3+BK78*(1-$G$3)</f>
        <v>-4.4609792347775185E-4</v>
      </c>
      <c r="BL79" s="28">
        <f>외인!BL79</f>
        <v>38149.4</v>
      </c>
      <c r="BM79" s="28">
        <f>시기외!BM79*$G$3+BM78*(1-$G$3)</f>
        <v>-2.1686083108051596E-4</v>
      </c>
      <c r="BN79" s="28">
        <f>외인!BN79</f>
        <v>43165.14</v>
      </c>
      <c r="BO79" s="28">
        <f>시기외!BO79*$G$3+BO78*(1-$G$3)</f>
        <v>2.5030099785846948E-4</v>
      </c>
      <c r="BP79" s="28">
        <f>외인!BP79</f>
        <v>63389.88</v>
      </c>
      <c r="BQ79" s="28">
        <f>시기외!BQ79*$G$3+BQ78*(1-$G$3)</f>
        <v>1.6060833222050384E-4</v>
      </c>
      <c r="BR79" s="28">
        <f>외인!BR79</f>
        <v>270203.31</v>
      </c>
      <c r="BS79" s="28">
        <f>시기외!BS79*$G$3+BS78*(1-$G$3)</f>
        <v>-1.2563688863560722E-3</v>
      </c>
      <c r="BT79" s="28">
        <f>외인!BT79</f>
        <v>3621931.95</v>
      </c>
      <c r="BU79" s="28">
        <f>시기외!BU79*$G$3+BU78*(1-$G$3)</f>
        <v>-1.9263026904340268E-3</v>
      </c>
      <c r="BV79" s="28">
        <f>외인!BV79</f>
        <v>452404.03</v>
      </c>
      <c r="BW79" s="28">
        <f>시기외!BW79*$G$3+BW78*(1-$G$3)</f>
        <v>4.1760199058027441E-4</v>
      </c>
      <c r="BX79" s="28">
        <f>외인!BX79</f>
        <v>69076.86</v>
      </c>
      <c r="BY79" s="28">
        <f>시기외!BY79*$G$3+BY78*(1-$G$3)</f>
        <v>-8.0176984524886073E-4</v>
      </c>
      <c r="BZ79" s="28">
        <f>외인!BZ79</f>
        <v>298669.31</v>
      </c>
      <c r="CA79" s="28">
        <f>시기외!CA79*$G$3+CA78*(1-$G$3)</f>
        <v>-2.5901874803952855E-3</v>
      </c>
      <c r="CB79" s="28">
        <f>외인!CB79</f>
        <v>10906.93</v>
      </c>
      <c r="CC79" s="28">
        <f>시기외!CC79*$G$3+CC78*(1-$G$3)</f>
        <v>-1.3792125802085428E-3</v>
      </c>
      <c r="CD79" s="28">
        <f>외인!CD79</f>
        <v>23357.71</v>
      </c>
      <c r="CE79" s="28">
        <f>시기외!CE79*$G$3+CE78*(1-$G$3)</f>
        <v>-9.8860689868053835E-4</v>
      </c>
      <c r="CF79" s="28">
        <f>외인!CF79</f>
        <v>29955.85</v>
      </c>
      <c r="CG79" s="28">
        <f>시기외!CG79*$G$3+CG78*(1-$G$3)</f>
        <v>1.7560113516579862E-3</v>
      </c>
      <c r="CH79" s="28">
        <f>외인!CH79</f>
        <v>62274.1</v>
      </c>
      <c r="CI79" s="28">
        <f>시기외!CI79*$G$3+CI78*(1-$G$3)</f>
        <v>-9.043215536247407E-8</v>
      </c>
      <c r="CJ79" s="28">
        <f>외인!CJ79</f>
        <v>296209.28000000003</v>
      </c>
      <c r="CK79" s="28">
        <f>시기외!CK79*$G$3+CK78*(1-$G$3)</f>
        <v>8.4644341430638629E-5</v>
      </c>
      <c r="CL79" s="28">
        <f>외인!CL79</f>
        <v>223503.85</v>
      </c>
      <c r="CM79" s="28">
        <f>시기외!CM79*$G$3+CM78*(1-$G$3)</f>
        <v>3.0868990944660294E-4</v>
      </c>
      <c r="CN79" s="28">
        <f>외인!CN79</f>
        <v>105483.62</v>
      </c>
      <c r="CO79" s="28">
        <f>시기외!CO79*$G$3+CO78*(1-$G$3)</f>
        <v>-1.2337624117394325E-3</v>
      </c>
      <c r="CP79" s="28">
        <f>외인!CP79</f>
        <v>136947.26</v>
      </c>
      <c r="CQ79" s="28">
        <f>시기외!CQ79*$G$3+CQ78*(1-$G$3)</f>
        <v>6.8893847884304957E-4</v>
      </c>
      <c r="CR79" s="28">
        <f>외인!CR79</f>
        <v>173835.7</v>
      </c>
      <c r="CS79" s="28">
        <f>시기외!CS79*$G$3+CS78*(1-$G$3)</f>
        <v>-1.5254609483226944E-3</v>
      </c>
      <c r="CT79" s="28">
        <f>외인!CT79</f>
        <v>251875.4</v>
      </c>
      <c r="CU79" s="28">
        <f>시기외!CU79*$G$3+CU78*(1-$G$3)</f>
        <v>-1.9437045899373469E-3</v>
      </c>
      <c r="CV79" s="28">
        <f>외인!CV79</f>
        <v>3621931.95</v>
      </c>
      <c r="CW79" s="28">
        <f>시기외!CW79*$G$3+CW78*(1-$G$3)</f>
        <v>-1.9263026904340268E-3</v>
      </c>
      <c r="CX79" s="28">
        <f>외인!CX79</f>
        <v>227951.02</v>
      </c>
      <c r="CY79" s="28">
        <f>시기외!CY79*$G$3+CY78*(1-$G$3)</f>
        <v>-2.071316055314288E-3</v>
      </c>
      <c r="CZ79" s="28">
        <f>외인!CZ79</f>
        <v>17728.47</v>
      </c>
      <c r="DA79" s="28">
        <f>시기외!DA79*$G$3+DA78*(1-$G$3)</f>
        <v>1.7330935155130275E-3</v>
      </c>
      <c r="DB79" s="28">
        <f>외인!DB79</f>
        <v>30424.87</v>
      </c>
      <c r="DC79" s="28">
        <f>시기외!DC79*$G$3+DC78*(1-$G$3)</f>
        <v>-1.7928699178718487E-3</v>
      </c>
      <c r="DD79" s="28">
        <f>외인!DD79</f>
        <v>7518.83</v>
      </c>
      <c r="DE79" s="28">
        <f>시기외!DE79*$G$3+DE78*(1-$G$3)</f>
        <v>-3.1165604660329528E-4</v>
      </c>
      <c r="DF79" s="28">
        <f>외인!DF79</f>
        <v>51265.9</v>
      </c>
      <c r="DG79" s="28">
        <f>시기외!DG79*$G$3+DG78*(1-$G$3)</f>
        <v>-6.8176114801273328E-4</v>
      </c>
      <c r="DH79" s="28">
        <f>외인!DH79</f>
        <v>16306.4</v>
      </c>
      <c r="DI79" s="28">
        <f>시기외!DI79*$G$3+DI78*(1-$G$3)</f>
        <v>-1.0536077502212838E-3</v>
      </c>
      <c r="DJ79" s="28">
        <f>외인!DJ79</f>
        <v>571532.25</v>
      </c>
      <c r="DK79" s="28">
        <f>시기외!DK79*$G$3+DK78*(1-$G$3)</f>
        <v>-9.3768251384181633E-4</v>
      </c>
      <c r="DL79" s="28">
        <f>외인!DL79</f>
        <v>82734.39</v>
      </c>
      <c r="DM79" s="28">
        <f>시기외!DM79*$G$3+DM78*(1-$G$3)</f>
        <v>-1.6787337285233427E-3</v>
      </c>
      <c r="DN79" s="28">
        <f>외인!DN79</f>
        <v>3621931.95</v>
      </c>
      <c r="DO79" s="28">
        <f>시기외!DO79*$G$3+DO78*(1-$G$3)</f>
        <v>-1.9263026904340268E-3</v>
      </c>
      <c r="DP79" s="28">
        <f>외인!DP79</f>
        <v>66078.350000000006</v>
      </c>
      <c r="DQ79" s="28">
        <f>시기외!DQ79*$G$3+DQ78*(1-$G$3)</f>
        <v>1.3879031097230607E-3</v>
      </c>
      <c r="DR79" s="28">
        <f>외인!DR79</f>
        <v>40499.86</v>
      </c>
      <c r="DS79" s="28">
        <f>시기외!DS79*$G$3+DS78*(1-$G$3)</f>
        <v>3.4419028777728363E-4</v>
      </c>
      <c r="DT79" s="28">
        <f>외인!DT79</f>
        <v>142755.35</v>
      </c>
      <c r="DU79" s="28">
        <f>시기외!DU79*$G$3+DU78*(1-$G$3)</f>
        <v>-2.0000340488811183E-3</v>
      </c>
      <c r="DV79" s="28">
        <f>외인!DV79</f>
        <v>30759.73</v>
      </c>
      <c r="DW79" s="28">
        <f>시기외!DW79*$G$3+DW78*(1-$G$3)</f>
        <v>5.4202809616851733E-4</v>
      </c>
      <c r="DX79" s="28">
        <f>외인!DX79</f>
        <v>122368.54</v>
      </c>
      <c r="DY79" s="28">
        <f>시기외!DY79*$G$3+DY78*(1-$G$3)</f>
        <v>1.4417030451373128E-3</v>
      </c>
      <c r="DZ79" s="28">
        <f>외인!DZ79</f>
        <v>6661.3</v>
      </c>
      <c r="EA79" s="28">
        <f>시기외!EA79*$G$3+EA78*(1-$G$3)</f>
        <v>8.4708944455877844E-4</v>
      </c>
      <c r="EB79" s="28">
        <f>외인!EB79</f>
        <v>9531.07</v>
      </c>
      <c r="EC79" s="28">
        <f>시기외!EC79*$G$3+EC78*(1-$G$3)</f>
        <v>-6.4207307801262918E-4</v>
      </c>
      <c r="ED79" s="28">
        <f>외인!ED79</f>
        <v>8623.41</v>
      </c>
      <c r="EE79" s="28">
        <f>시기외!EE79*$G$3+EE78*(1-$G$3)</f>
        <v>1.6678650876331064E-3</v>
      </c>
      <c r="EF79" s="28">
        <f>외인!EF79</f>
        <v>189104.19</v>
      </c>
      <c r="EG79" s="28">
        <f>시기외!EG79*$G$3+EG78*(1-$G$3)</f>
        <v>-4.2905314233081915E-4</v>
      </c>
      <c r="EH79" s="28">
        <f>외인!EH79</f>
        <v>304709.78999999998</v>
      </c>
      <c r="EI79" s="28">
        <f>시기외!EI79*$G$3+EI78*(1-$G$3)</f>
        <v>4.291955043581298E-4</v>
      </c>
      <c r="EJ79" s="28">
        <f>외인!EJ79</f>
        <v>92601.04</v>
      </c>
      <c r="EK79" s="28">
        <f>시기외!EK79*$G$3+EK78*(1-$G$3)</f>
        <v>-8.1096124958583802E-6</v>
      </c>
      <c r="EL79" s="28">
        <f>외인!EL79</f>
        <v>25483.39</v>
      </c>
      <c r="EM79" s="28">
        <f>시기외!EM79*$G$3+EM78*(1-$G$3)</f>
        <v>-1.0325126432051148E-3</v>
      </c>
      <c r="EN79" s="28">
        <f>외인!EN79</f>
        <v>40499.86</v>
      </c>
      <c r="EO79" s="28">
        <f>시기외!EO79*$G$3+EO78*(1-$G$3)</f>
        <v>3.4419028777728363E-4</v>
      </c>
      <c r="EP79" s="28">
        <f>외인!EP79</f>
        <v>127248.53</v>
      </c>
      <c r="EQ79" s="28">
        <f>시기외!EQ79*$G$3+EQ78*(1-$G$3)</f>
        <v>4.8964226651648519E-4</v>
      </c>
      <c r="ER79" s="28">
        <f>외인!ER79</f>
        <v>9320.0300000000007</v>
      </c>
      <c r="ES79" s="28">
        <f>시기외!ES79*$G$3+ES78*(1-$G$3)</f>
        <v>1.1250924633337167E-3</v>
      </c>
      <c r="ET79" s="28">
        <f>외인!ET79</f>
        <v>146730.07</v>
      </c>
      <c r="EU79" s="28">
        <f>시기외!EU79*$G$3+EU78*(1-$G$3)</f>
        <v>-1.1778995028324793E-3</v>
      </c>
      <c r="EV79" s="28">
        <f>외인!EV79</f>
        <v>49519.7</v>
      </c>
      <c r="EW79" s="28">
        <f>시기외!EW79*$G$3+EW78*(1-$G$3)</f>
        <v>1.0113180715593071E-3</v>
      </c>
      <c r="EX79" s="28">
        <f>외인!EX79</f>
        <v>87427.56</v>
      </c>
      <c r="EY79" s="28">
        <f>시기외!EY79*$G$3+EY78*(1-$G$3)</f>
        <v>5.0486554017400704E-4</v>
      </c>
    </row>
    <row r="80" spans="1:155">
      <c r="A80" s="27">
        <f>외인!A80</f>
        <v>46183</v>
      </c>
      <c r="B80" s="28">
        <f>외인!B80</f>
        <v>6138448.0199999996</v>
      </c>
      <c r="C80" s="28">
        <f>시기외!C80*$G$3+C79*(1-$G$3)</f>
        <v>-1.6100833376926508E-3</v>
      </c>
      <c r="D80" s="28">
        <f>외인!D80</f>
        <v>533085.43000000005</v>
      </c>
      <c r="E80" s="28">
        <f>시기외!E80*$G$3+E79*(1-$G$3)</f>
        <v>6.5465900240708607E-4</v>
      </c>
      <c r="F80" s="28">
        <f>외인!F80</f>
        <v>2622706.61</v>
      </c>
      <c r="G80" s="28">
        <f>시기외!G80*$G$3+G79*(1-$G$3)</f>
        <v>-1.7688314122906905E-3</v>
      </c>
      <c r="H80" s="28">
        <f>외인!H80</f>
        <v>277449.56</v>
      </c>
      <c r="I80" s="28">
        <f>시기외!I80*$G$3+I79*(1-$G$3)</f>
        <v>1.0796342187059776E-4</v>
      </c>
      <c r="J80" s="28">
        <f>외인!J80</f>
        <v>40036.550000000003</v>
      </c>
      <c r="K80" s="28">
        <f>시기외!K80*$G$3+K79*(1-$G$3)</f>
        <v>4.9766142289804887E-4</v>
      </c>
      <c r="L80" s="28">
        <f>외인!L80</f>
        <v>257755.54</v>
      </c>
      <c r="M80" s="28">
        <f>시기외!M80*$G$3+M79*(1-$G$3)</f>
        <v>1.578761303628876E-4</v>
      </c>
      <c r="N80" s="28">
        <f>외인!N80</f>
        <v>270449.44</v>
      </c>
      <c r="O80" s="28">
        <f>시기외!O80*$G$3+O79*(1-$G$3)</f>
        <v>-2.8891630685361647E-3</v>
      </c>
      <c r="P80" s="28">
        <f>외인!P80</f>
        <v>159360.6</v>
      </c>
      <c r="Q80" s="28">
        <f>시기외!Q80*$G$3+Q79*(1-$G$3)</f>
        <v>-2.090661035933228E-4</v>
      </c>
      <c r="R80" s="28">
        <f>외인!R80</f>
        <v>133814.81</v>
      </c>
      <c r="S80" s="28">
        <f>시기외!S80*$G$3+S79*(1-$G$3)</f>
        <v>-1.7395833468751103E-3</v>
      </c>
      <c r="T80" s="28">
        <f>외인!T80</f>
        <v>7636.62</v>
      </c>
      <c r="U80" s="28">
        <f>시기외!U80*$G$3+U79*(1-$G$3)</f>
        <v>-3.1631198660650152E-4</v>
      </c>
      <c r="V80" s="28">
        <f>외인!V80</f>
        <v>121426.48</v>
      </c>
      <c r="W80" s="28">
        <f>시기외!W80*$G$3+W79*(1-$G$3)</f>
        <v>1.7614509068482717E-3</v>
      </c>
      <c r="X80" s="28">
        <f>외인!X80</f>
        <v>3347798.41</v>
      </c>
      <c r="Y80" s="28">
        <f>시기외!Y80*$G$3+Y79*(1-$G$3)</f>
        <v>-2.1134307081307493E-3</v>
      </c>
      <c r="Z80" s="28">
        <f>외인!Z80</f>
        <v>47644.17</v>
      </c>
      <c r="AA80" s="28">
        <f>시기외!AA80*$G$3+AA79*(1-$G$3)</f>
        <v>9.8991961166077207E-4</v>
      </c>
      <c r="AB80" s="28">
        <f>외인!AB80</f>
        <v>197196.72</v>
      </c>
      <c r="AC80" s="28">
        <f>시기외!AC80*$G$3+AC79*(1-$G$3)</f>
        <v>2.7406518438798344E-4</v>
      </c>
      <c r="AD80" s="28">
        <f>외인!AD80</f>
        <v>19587.259999999998</v>
      </c>
      <c r="AE80" s="28">
        <f>시기외!AE80*$G$3+AE79*(1-$G$3)</f>
        <v>5.8907122425198237E-4</v>
      </c>
      <c r="AF80" s="28">
        <f>외인!AF80</f>
        <v>21765.72</v>
      </c>
      <c r="AG80" s="28">
        <f>시기외!AG80*$G$3+AG79*(1-$G$3)</f>
        <v>3.760747814178394E-4</v>
      </c>
      <c r="AH80" s="28">
        <f>외인!AH80</f>
        <v>196305.24</v>
      </c>
      <c r="AI80" s="28">
        <f>시기외!AI80*$G$3+AI79*(1-$G$3)</f>
        <v>-9.7806150364359483E-4</v>
      </c>
      <c r="AJ80" s="28">
        <f>외인!AJ80</f>
        <v>97458.42</v>
      </c>
      <c r="AK80" s="28">
        <f>시기외!AK80*$G$3+AK79*(1-$G$3)</f>
        <v>-1.6205116786872432E-3</v>
      </c>
      <c r="AL80" s="28">
        <f>외인!AL80</f>
        <v>98787.73</v>
      </c>
      <c r="AM80" s="28">
        <f>시기외!AM80*$G$3+AM79*(1-$G$3)</f>
        <v>-3.5492597821378054E-3</v>
      </c>
      <c r="AN80" s="28">
        <f>외인!AN80</f>
        <v>187649.08</v>
      </c>
      <c r="AO80" s="28">
        <f>시기외!AO80*$G$3+AO79*(1-$G$3)</f>
        <v>-2.2586916101686046E-3</v>
      </c>
      <c r="AP80" s="28">
        <f>외인!AP80</f>
        <v>149617.35999999999</v>
      </c>
      <c r="AQ80" s="28">
        <f>시기외!AQ80*$G$3+AQ79*(1-$G$3)</f>
        <v>-9.1472237084275112E-4</v>
      </c>
      <c r="AR80" s="28">
        <f>외인!AR80</f>
        <v>23256.41</v>
      </c>
      <c r="AS80" s="28">
        <f>시기외!AS80*$G$3+AS79*(1-$G$3)</f>
        <v>9.4696851205252404E-4</v>
      </c>
      <c r="AT80" s="28">
        <f>외인!AT80</f>
        <v>101178.43</v>
      </c>
      <c r="AU80" s="28">
        <f>시기외!AU80*$G$3+AU79*(1-$G$3)</f>
        <v>-6.0488294617498627E-3</v>
      </c>
      <c r="AV80" s="28">
        <f>외인!AV80</f>
        <v>42718.8</v>
      </c>
      <c r="AW80" s="28">
        <f>시기외!AW80*$G$3+AW79*(1-$G$3)</f>
        <v>-2.196363568450351E-4</v>
      </c>
      <c r="AX80" s="28">
        <f>외인!AX80</f>
        <v>56880.81</v>
      </c>
      <c r="AY80" s="28">
        <f>시기외!AY80*$G$3+AY79*(1-$G$3)</f>
        <v>6.2620939249284407E-4</v>
      </c>
      <c r="AZ80" s="28">
        <f>외인!AZ80</f>
        <v>3617892.93</v>
      </c>
      <c r="BA80" s="28">
        <f>시기외!BA80*$G$3+BA79*(1-$G$3)</f>
        <v>-2.1082563516305621E-3</v>
      </c>
      <c r="BB80" s="28">
        <f>외인!BB80</f>
        <v>129183.99</v>
      </c>
      <c r="BC80" s="28">
        <f>시기외!BC80*$G$3+BC79*(1-$G$3)</f>
        <v>6.6857179288084818E-4</v>
      </c>
      <c r="BD80" s="28">
        <f>외인!BD80</f>
        <v>30541.67</v>
      </c>
      <c r="BE80" s="28">
        <f>시기외!BE80*$G$3+BE79*(1-$G$3)</f>
        <v>-1.6244121733116654E-3</v>
      </c>
      <c r="BF80" s="28">
        <f>외인!BF80</f>
        <v>0</v>
      </c>
      <c r="BG80" s="28" t="e">
        <f>시기외!BG80*$G$3+BG79*(1-$G$3)</f>
        <v>#DIV/0!</v>
      </c>
      <c r="BH80" s="28">
        <f>외인!BH80</f>
        <v>98988.41</v>
      </c>
      <c r="BI80" s="28">
        <f>시기외!BI80*$G$3+BI79*(1-$G$3)</f>
        <v>8.7596775110917199E-4</v>
      </c>
      <c r="BJ80" s="28">
        <f>외인!BJ80</f>
        <v>107150.13</v>
      </c>
      <c r="BK80" s="28">
        <f>시기외!BK80*$G$3+BK79*(1-$G$3)</f>
        <v>-4.223448540135295E-4</v>
      </c>
      <c r="BL80" s="28">
        <f>외인!BL80</f>
        <v>37664.03</v>
      </c>
      <c r="BM80" s="28">
        <f>시기외!BM80*$G$3+BM79*(1-$G$3)</f>
        <v>-1.9446427247059422E-4</v>
      </c>
      <c r="BN80" s="28">
        <f>외인!BN80</f>
        <v>43089.02</v>
      </c>
      <c r="BO80" s="28">
        <f>시기외!BO80*$G$3+BO79*(1-$G$3)</f>
        <v>2.3775982112671644E-4</v>
      </c>
      <c r="BP80" s="28">
        <f>외인!BP80</f>
        <v>64328.84</v>
      </c>
      <c r="BQ80" s="28">
        <f>시기외!BQ80*$G$3+BQ79*(1-$G$3)</f>
        <v>3.0752504409346012E-4</v>
      </c>
      <c r="BR80" s="28">
        <f>외인!BR80</f>
        <v>270401.01</v>
      </c>
      <c r="BS80" s="28">
        <f>시기외!BS80*$G$3+BS79*(1-$G$3)</f>
        <v>-1.1328367442778068E-3</v>
      </c>
      <c r="BT80" s="28">
        <f>외인!BT80</f>
        <v>3386538.71</v>
      </c>
      <c r="BU80" s="28">
        <f>시기외!BU80*$G$3+BU79*(1-$G$3)</f>
        <v>-2.0559955033163189E-3</v>
      </c>
      <c r="BV80" s="28">
        <f>외인!BV80</f>
        <v>442259.01</v>
      </c>
      <c r="BW80" s="28">
        <f>시기외!BW80*$G$3+BW79*(1-$G$3)</f>
        <v>4.1717350982156085E-4</v>
      </c>
      <c r="BX80" s="28">
        <f>외인!BX80</f>
        <v>68337.16</v>
      </c>
      <c r="BY80" s="28">
        <f>시기외!BY80*$G$3+BY79*(1-$G$3)</f>
        <v>-7.6375498308065796E-4</v>
      </c>
      <c r="BZ80" s="28">
        <f>외인!BZ80</f>
        <v>286436.81</v>
      </c>
      <c r="CA80" s="28">
        <f>시기외!CA80*$G$3+CA79*(1-$G$3)</f>
        <v>-2.7139313941475763E-3</v>
      </c>
      <c r="CB80" s="28">
        <f>외인!CB80</f>
        <v>11089.3</v>
      </c>
      <c r="CC80" s="28">
        <f>시기외!CC80*$G$3+CC79*(1-$G$3)</f>
        <v>-1.0638301373685373E-3</v>
      </c>
      <c r="CD80" s="28">
        <f>외인!CD80</f>
        <v>23219.01</v>
      </c>
      <c r="CE80" s="28">
        <f>시기외!CE80*$G$3+CE79*(1-$G$3)</f>
        <v>-7.8004703372016703E-4</v>
      </c>
      <c r="CF80" s="28">
        <f>외인!CF80</f>
        <v>31156.38</v>
      </c>
      <c r="CG80" s="28">
        <f>시기외!CG80*$G$3+CG79*(1-$G$3)</f>
        <v>1.7107891604226523E-3</v>
      </c>
      <c r="CH80" s="28">
        <f>외인!CH80</f>
        <v>62289.25</v>
      </c>
      <c r="CI80" s="28">
        <f>시기외!CI80*$G$3+CI79*(1-$G$3)</f>
        <v>-8.0037731844135711E-6</v>
      </c>
      <c r="CJ80" s="28">
        <f>외인!CJ80</f>
        <v>293152.52</v>
      </c>
      <c r="CK80" s="28">
        <f>시기외!CK80*$G$3+CK79*(1-$G$3)</f>
        <v>8.8163252440048631E-5</v>
      </c>
      <c r="CL80" s="28">
        <f>외인!CL80</f>
        <v>221789.8</v>
      </c>
      <c r="CM80" s="28">
        <f>시기외!CM80*$G$3+CM79*(1-$G$3)</f>
        <v>3.4768770416261413E-4</v>
      </c>
      <c r="CN80" s="28">
        <f>외인!CN80</f>
        <v>103597.81</v>
      </c>
      <c r="CO80" s="28">
        <f>시기외!CO80*$G$3+CO79*(1-$G$3)</f>
        <v>-1.1773940788020046E-3</v>
      </c>
      <c r="CP80" s="28">
        <f>외인!CP80</f>
        <v>129662.12</v>
      </c>
      <c r="CQ80" s="28">
        <f>시기외!CQ80*$G$3+CQ79*(1-$G$3)</f>
        <v>6.6681303938241599E-4</v>
      </c>
      <c r="CR80" s="28">
        <f>외인!CR80</f>
        <v>163999.32999999999</v>
      </c>
      <c r="CS80" s="28">
        <f>시기외!CS80*$G$3+CS79*(1-$G$3)</f>
        <v>-1.333597213510785E-3</v>
      </c>
      <c r="CT80" s="28">
        <f>외인!CT80</f>
        <v>235662.45</v>
      </c>
      <c r="CU80" s="28">
        <f>시기외!CU80*$G$3+CU79*(1-$G$3)</f>
        <v>-1.8763866525447752E-3</v>
      </c>
      <c r="CV80" s="28">
        <f>외인!CV80</f>
        <v>3386538.71</v>
      </c>
      <c r="CW80" s="28">
        <f>시기외!CW80*$G$3+CW79*(1-$G$3)</f>
        <v>-2.0559955033163189E-3</v>
      </c>
      <c r="CX80" s="28">
        <f>외인!CX80</f>
        <v>218383.69</v>
      </c>
      <c r="CY80" s="28">
        <f>시기외!CY80*$G$3+CY79*(1-$G$3)</f>
        <v>-2.2625928403377355E-3</v>
      </c>
      <c r="CZ80" s="28">
        <f>외인!CZ80</f>
        <v>16929.82</v>
      </c>
      <c r="DA80" s="28">
        <f>시기외!DA80*$G$3+DA79*(1-$G$3)</f>
        <v>1.5890961793167957E-3</v>
      </c>
      <c r="DB80" s="28">
        <f>외인!DB80</f>
        <v>30541.67</v>
      </c>
      <c r="DC80" s="28">
        <f>시기외!DC80*$G$3+DC79*(1-$G$3)</f>
        <v>-1.6244121733116654E-3</v>
      </c>
      <c r="DD80" s="28">
        <f>외인!DD80</f>
        <v>7636.62</v>
      </c>
      <c r="DE80" s="28">
        <f>시기외!DE80*$G$3+DE79*(1-$G$3)</f>
        <v>-3.1631198660650152E-4</v>
      </c>
      <c r="DF80" s="28">
        <f>외인!DF80</f>
        <v>50561.47</v>
      </c>
      <c r="DG80" s="28">
        <f>시기외!DG80*$G$3+DG79*(1-$G$3)</f>
        <v>-6.2576645946107914E-4</v>
      </c>
      <c r="DH80" s="28">
        <f>외인!DH80</f>
        <v>16168.64</v>
      </c>
      <c r="DI80" s="28">
        <f>시기외!DI80*$G$3+DI79*(1-$G$3)</f>
        <v>-7.9400413705160212E-4</v>
      </c>
      <c r="DJ80" s="28">
        <f>외인!DJ80</f>
        <v>578381.1</v>
      </c>
      <c r="DK80" s="28">
        <f>시기외!DK80*$G$3+DK79*(1-$G$3)</f>
        <v>-9.4128159617613101E-4</v>
      </c>
      <c r="DL80" s="28">
        <f>외인!DL80</f>
        <v>81027.839999999997</v>
      </c>
      <c r="DM80" s="28">
        <f>시기외!DM80*$G$3+DM79*(1-$G$3)</f>
        <v>-1.629547005506046E-3</v>
      </c>
      <c r="DN80" s="28">
        <f>외인!DN80</f>
        <v>3386538.71</v>
      </c>
      <c r="DO80" s="28">
        <f>시기외!DO80*$G$3+DO79*(1-$G$3)</f>
        <v>-2.0559955033163189E-3</v>
      </c>
      <c r="DP80" s="28">
        <f>외인!DP80</f>
        <v>64256.02</v>
      </c>
      <c r="DQ80" s="28">
        <f>시기외!DQ80*$G$3+DQ79*(1-$G$3)</f>
        <v>1.313627169592468E-3</v>
      </c>
      <c r="DR80" s="28">
        <f>외인!DR80</f>
        <v>40615.9</v>
      </c>
      <c r="DS80" s="28">
        <f>시기외!DS80*$G$3+DS79*(1-$G$3)</f>
        <v>4.2934285791318394E-4</v>
      </c>
      <c r="DT80" s="28">
        <f>외인!DT80</f>
        <v>133814.81</v>
      </c>
      <c r="DU80" s="28">
        <f>시기외!DU80*$G$3+DU79*(1-$G$3)</f>
        <v>-1.7395833468751103E-3</v>
      </c>
      <c r="DV80" s="28">
        <f>외인!DV80</f>
        <v>29863.68</v>
      </c>
      <c r="DW80" s="28">
        <f>시기외!DW80*$G$3+DW79*(1-$G$3)</f>
        <v>4.3150872673408924E-4</v>
      </c>
      <c r="DX80" s="28">
        <f>외인!DX80</f>
        <v>121426.48</v>
      </c>
      <c r="DY80" s="28">
        <f>시기외!DY80*$G$3+DY79*(1-$G$3)</f>
        <v>1.7614509068482717E-3</v>
      </c>
      <c r="DZ80" s="28">
        <f>외인!DZ80</f>
        <v>6605.59</v>
      </c>
      <c r="EA80" s="28">
        <f>시기외!EA80*$G$3+EA79*(1-$G$3)</f>
        <v>7.5327972274703326E-4</v>
      </c>
      <c r="EB80" s="28">
        <f>외인!EB80</f>
        <v>9455.8700000000008</v>
      </c>
      <c r="EC80" s="28">
        <f>시기외!EC80*$G$3+EC79*(1-$G$3)</f>
        <v>-5.5565715384036773E-4</v>
      </c>
      <c r="ED80" s="28">
        <f>외인!ED80</f>
        <v>8657.33</v>
      </c>
      <c r="EE80" s="28">
        <f>시기외!EE80*$G$3+EE79*(1-$G$3)</f>
        <v>1.6480209875586397E-3</v>
      </c>
      <c r="EF80" s="28">
        <f>외인!EF80</f>
        <v>188207.92</v>
      </c>
      <c r="EG80" s="28">
        <f>시기외!EG80*$G$3+EG79*(1-$G$3)</f>
        <v>-4.1655270428590568E-4</v>
      </c>
      <c r="EH80" s="28">
        <f>외인!EH80</f>
        <v>289278.15999999997</v>
      </c>
      <c r="EI80" s="28">
        <f>시기외!EI80*$G$3+EI79*(1-$G$3)</f>
        <v>4.0011753604914183E-4</v>
      </c>
      <c r="EJ80" s="28">
        <f>외인!EJ80</f>
        <v>92764.5</v>
      </c>
      <c r="EK80" s="28">
        <f>시기외!EK80*$G$3+EK79*(1-$G$3)</f>
        <v>3.3534897625348231E-5</v>
      </c>
      <c r="EL80" s="28">
        <f>외인!EL80</f>
        <v>25320.720000000001</v>
      </c>
      <c r="EM80" s="28">
        <f>시기외!EM80*$G$3+EM79*(1-$G$3)</f>
        <v>-8.3793048827997664E-4</v>
      </c>
      <c r="EN80" s="28">
        <f>외인!EN80</f>
        <v>40615.9</v>
      </c>
      <c r="EO80" s="28">
        <f>시기외!EO80*$G$3+EO79*(1-$G$3)</f>
        <v>4.2934285791318394E-4</v>
      </c>
      <c r="EP80" s="28">
        <f>외인!EP80</f>
        <v>132235.09</v>
      </c>
      <c r="EQ80" s="28">
        <f>시기외!EQ80*$G$3+EQ79*(1-$G$3)</f>
        <v>5.4643344037677729E-4</v>
      </c>
      <c r="ER80" s="28">
        <f>외인!ER80</f>
        <v>9192.99</v>
      </c>
      <c r="ES80" s="28">
        <f>시기외!ES80*$G$3+ES79*(1-$G$3)</f>
        <v>1.1807470777454125E-3</v>
      </c>
      <c r="ET80" s="28">
        <f>외인!ET80</f>
        <v>149617.35999999999</v>
      </c>
      <c r="EU80" s="28">
        <f>시기외!EU80*$G$3+EU79*(1-$G$3)</f>
        <v>-9.1472237084275112E-4</v>
      </c>
      <c r="EV80" s="28">
        <f>외인!EV80</f>
        <v>47644.17</v>
      </c>
      <c r="EW80" s="28">
        <f>시기외!EW80*$G$3+EW79*(1-$G$3)</f>
        <v>9.8991961166077207E-4</v>
      </c>
      <c r="EX80" s="28">
        <f>외인!EX80</f>
        <v>82017.95</v>
      </c>
      <c r="EY80" s="28">
        <f>시기외!EY80*$G$3+EY79*(1-$G$3)</f>
        <v>4.8208097345261232E-4</v>
      </c>
    </row>
    <row r="81" spans="1:155">
      <c r="A81" s="27">
        <f>외인!A81</f>
        <v>46184</v>
      </c>
      <c r="B81" s="28">
        <f>외인!B81</f>
        <v>6164815.2199999997</v>
      </c>
      <c r="C81" s="28">
        <f>시기외!C81*$G$3+C80*(1-$G$3)</f>
        <v>-1.6456889074080185E-3</v>
      </c>
      <c r="D81" s="28">
        <f>외인!D81</f>
        <v>557940.54</v>
      </c>
      <c r="E81" s="28">
        <f>시기외!E81*$G$3+E80*(1-$G$3)</f>
        <v>7.403244699775895E-4</v>
      </c>
      <c r="F81" s="28">
        <f>외인!F81</f>
        <v>2602176.66</v>
      </c>
      <c r="G81" s="28">
        <f>시기외!G81*$G$3+G80*(1-$G$3)</f>
        <v>-1.8600783325449038E-3</v>
      </c>
      <c r="H81" s="28">
        <f>외인!H81</f>
        <v>277992.96000000002</v>
      </c>
      <c r="I81" s="28">
        <f>시기외!I81*$G$3+I80*(1-$G$3)</f>
        <v>7.814836595787457E-5</v>
      </c>
      <c r="J81" s="28">
        <f>외인!J81</f>
        <v>40484.61</v>
      </c>
      <c r="K81" s="28">
        <f>시기외!K81*$G$3+K80*(1-$G$3)</f>
        <v>5.6970045091923633E-4</v>
      </c>
      <c r="L81" s="28">
        <f>외인!L81</f>
        <v>257623.64</v>
      </c>
      <c r="M81" s="28">
        <f>시기외!M81*$G$3+M80*(1-$G$3)</f>
        <v>9.7482942678483423E-5</v>
      </c>
      <c r="N81" s="28">
        <f>외인!N81</f>
        <v>268642.36</v>
      </c>
      <c r="O81" s="28">
        <f>시기외!O81*$G$3+O80*(1-$G$3)</f>
        <v>-2.9899023769012737E-3</v>
      </c>
      <c r="P81" s="28">
        <f>외인!P81</f>
        <v>160829.25</v>
      </c>
      <c r="Q81" s="28">
        <f>시기외!Q81*$G$3+Q80*(1-$G$3)</f>
        <v>-2.1756191185588769E-4</v>
      </c>
      <c r="R81" s="28">
        <f>외인!R81</f>
        <v>135501.12</v>
      </c>
      <c r="S81" s="28">
        <f>시기외!S81*$G$3+S80*(1-$G$3)</f>
        <v>-1.4314292768762651E-3</v>
      </c>
      <c r="T81" s="28">
        <f>외인!T81</f>
        <v>7819.3</v>
      </c>
      <c r="U81" s="28">
        <f>시기외!U81*$G$3+U80*(1-$G$3)</f>
        <v>-2.6654587306434757E-4</v>
      </c>
      <c r="V81" s="28">
        <f>외인!V81</f>
        <v>132683.51999999999</v>
      </c>
      <c r="W81" s="28">
        <f>시기외!W81*$G$3+W80*(1-$G$3)</f>
        <v>1.9927640643036572E-3</v>
      </c>
      <c r="X81" s="28">
        <f>외인!X81</f>
        <v>3376274.99</v>
      </c>
      <c r="Y81" s="28">
        <f>시기외!Y81*$G$3+Y80*(1-$G$3)</f>
        <v>-2.1967949190896123E-3</v>
      </c>
      <c r="Z81" s="28">
        <f>외인!Z81</f>
        <v>49742.01</v>
      </c>
      <c r="AA81" s="28">
        <f>시기외!AA81*$G$3+AA80*(1-$G$3)</f>
        <v>9.5819951084394599E-4</v>
      </c>
      <c r="AB81" s="28">
        <f>외인!AB81</f>
        <v>194750.43</v>
      </c>
      <c r="AC81" s="28">
        <f>시기외!AC81*$G$3+AC80*(1-$G$3)</f>
        <v>2.7718624914322711E-4</v>
      </c>
      <c r="AD81" s="28">
        <f>외인!AD81</f>
        <v>19541.61</v>
      </c>
      <c r="AE81" s="28">
        <f>시기외!AE81*$G$3+AE80*(1-$G$3)</f>
        <v>5.5775571007838135E-4</v>
      </c>
      <c r="AF81" s="28">
        <f>외인!AF81</f>
        <v>22150.66</v>
      </c>
      <c r="AG81" s="28">
        <f>시기외!AG81*$G$3+AG80*(1-$G$3)</f>
        <v>3.3674711915451658E-4</v>
      </c>
      <c r="AH81" s="28">
        <f>외인!AH81</f>
        <v>194417.14</v>
      </c>
      <c r="AI81" s="28">
        <f>시기외!AI81*$G$3+AI80*(1-$G$3)</f>
        <v>-9.6032113809744958E-4</v>
      </c>
      <c r="AJ81" s="28">
        <f>외인!AJ81</f>
        <v>99247.95</v>
      </c>
      <c r="AK81" s="28">
        <f>시기외!AK81*$G$3+AK80*(1-$G$3)</f>
        <v>-1.237025849762095E-3</v>
      </c>
      <c r="AL81" s="28">
        <f>외인!AL81</f>
        <v>99568.35</v>
      </c>
      <c r="AM81" s="28">
        <f>시기외!AM81*$G$3+AM80*(1-$G$3)</f>
        <v>-3.4704351353805809E-3</v>
      </c>
      <c r="AN81" s="28">
        <f>외인!AN81</f>
        <v>185186.82</v>
      </c>
      <c r="AO81" s="28">
        <f>시기외!AO81*$G$3+AO80*(1-$G$3)</f>
        <v>-2.4542139174385546E-3</v>
      </c>
      <c r="AP81" s="28">
        <f>외인!AP81</f>
        <v>148215.67000000001</v>
      </c>
      <c r="AQ81" s="28">
        <f>시기외!AQ81*$G$3+AQ80*(1-$G$3)</f>
        <v>-7.0143148843223116E-4</v>
      </c>
      <c r="AR81" s="28">
        <f>외인!AR81</f>
        <v>23164.62</v>
      </c>
      <c r="AS81" s="28">
        <f>시기외!AS81*$G$3+AS80*(1-$G$3)</f>
        <v>1.0341187669778045E-3</v>
      </c>
      <c r="AT81" s="28">
        <f>외인!AT81</f>
        <v>103381.6</v>
      </c>
      <c r="AU81" s="28">
        <f>시기외!AU81*$G$3+AU80*(1-$G$3)</f>
        <v>-5.9122999239462739E-3</v>
      </c>
      <c r="AV81" s="28">
        <f>외인!AV81</f>
        <v>43866.73</v>
      </c>
      <c r="AW81" s="28">
        <f>시기외!AW81*$G$3+AW80*(1-$G$3)</f>
        <v>-1.7761559893190304E-4</v>
      </c>
      <c r="AX81" s="28">
        <f>외인!AX81</f>
        <v>56078</v>
      </c>
      <c r="AY81" s="28">
        <f>시기외!AY81*$G$3+AY80*(1-$G$3)</f>
        <v>8.4668725822719336E-4</v>
      </c>
      <c r="AZ81" s="28">
        <f>외인!AZ81</f>
        <v>3647077.8</v>
      </c>
      <c r="BA81" s="28">
        <f>시기외!BA81*$G$3+BA80*(1-$G$3)</f>
        <v>-2.1729010046072383E-3</v>
      </c>
      <c r="BB81" s="28">
        <f>외인!BB81</f>
        <v>131531.98000000001</v>
      </c>
      <c r="BC81" s="28">
        <f>시기외!BC81*$G$3+BC80*(1-$G$3)</f>
        <v>6.7148978669848581E-4</v>
      </c>
      <c r="BD81" s="28">
        <f>외인!BD81</f>
        <v>30244.53</v>
      </c>
      <c r="BE81" s="28">
        <f>시기외!BE81*$G$3+BE80*(1-$G$3)</f>
        <v>-1.4564979221063513E-3</v>
      </c>
      <c r="BF81" s="28">
        <f>외인!BF81</f>
        <v>0</v>
      </c>
      <c r="BG81" s="28" t="e">
        <f>시기외!BG81*$G$3+BG80*(1-$G$3)</f>
        <v>#DIV/0!</v>
      </c>
      <c r="BH81" s="28">
        <f>외인!BH81</f>
        <v>98717.35</v>
      </c>
      <c r="BI81" s="28">
        <f>시기외!BI81*$G$3+BI80*(1-$G$3)</f>
        <v>7.459795574881685E-4</v>
      </c>
      <c r="BJ81" s="28">
        <f>외인!BJ81</f>
        <v>109273.4</v>
      </c>
      <c r="BK81" s="28">
        <f>시기외!BK81*$G$3+BK80*(1-$G$3)</f>
        <v>-3.7948188748454536E-4</v>
      </c>
      <c r="BL81" s="28">
        <f>외인!BL81</f>
        <v>37410.46</v>
      </c>
      <c r="BM81" s="28">
        <f>시기외!BM81*$G$3+BM80*(1-$G$3)</f>
        <v>-1.5524965494128357E-4</v>
      </c>
      <c r="BN81" s="28">
        <f>외인!BN81</f>
        <v>42526.27</v>
      </c>
      <c r="BO81" s="28">
        <f>시기외!BO81*$G$3+BO80*(1-$G$3)</f>
        <v>1.9773046663789073E-4</v>
      </c>
      <c r="BP81" s="28">
        <f>외인!BP81</f>
        <v>63231.19</v>
      </c>
      <c r="BQ81" s="28">
        <f>시기외!BQ81*$G$3+BQ80*(1-$G$3)</f>
        <v>4.0639189376189938E-4</v>
      </c>
      <c r="BR81" s="28">
        <f>외인!BR81</f>
        <v>268870.78999999998</v>
      </c>
      <c r="BS81" s="28">
        <f>시기외!BS81*$G$3+BS80*(1-$G$3)</f>
        <v>-1.008975318917926E-3</v>
      </c>
      <c r="BT81" s="28">
        <f>외인!BT81</f>
        <v>3417610.62</v>
      </c>
      <c r="BU81" s="28">
        <f>시기외!BU81*$G$3+BU80*(1-$G$3)</f>
        <v>-2.1381355833545224E-3</v>
      </c>
      <c r="BV81" s="28">
        <f>외인!BV81</f>
        <v>448031.74</v>
      </c>
      <c r="BW81" s="28">
        <f>시기외!BW81*$G$3+BW80*(1-$G$3)</f>
        <v>4.1031933711276508E-4</v>
      </c>
      <c r="BX81" s="28">
        <f>외인!BX81</f>
        <v>68897.36</v>
      </c>
      <c r="BY81" s="28">
        <f>시기외!BY81*$G$3+BY80*(1-$G$3)</f>
        <v>-7.325107584230556E-4</v>
      </c>
      <c r="BZ81" s="28">
        <f>외인!BZ81</f>
        <v>284755.17</v>
      </c>
      <c r="CA81" s="28">
        <f>시기외!CA81*$G$3+CA80*(1-$G$3)</f>
        <v>-2.8132302134966022E-3</v>
      </c>
      <c r="CB81" s="28">
        <f>외인!CB81</f>
        <v>11266.48</v>
      </c>
      <c r="CC81" s="28">
        <f>시기외!CC81*$G$3+CC80*(1-$G$3)</f>
        <v>-7.8114550008158239E-4</v>
      </c>
      <c r="CD81" s="28">
        <f>외인!CD81</f>
        <v>24617.040000000001</v>
      </c>
      <c r="CE81" s="28">
        <f>시기외!CE81*$G$3+CE80*(1-$G$3)</f>
        <v>-5.4993708328965319E-4</v>
      </c>
      <c r="CF81" s="28">
        <f>외인!CF81</f>
        <v>32102.41</v>
      </c>
      <c r="CG81" s="28">
        <f>시기외!CG81*$G$3+CG80*(1-$G$3)</f>
        <v>1.6185601206634849E-3</v>
      </c>
      <c r="CH81" s="28">
        <f>외인!CH81</f>
        <v>63441.51</v>
      </c>
      <c r="CI81" s="28">
        <f>시기외!CI81*$G$3+CI80*(1-$G$3)</f>
        <v>3.8218763374024799E-5</v>
      </c>
      <c r="CJ81" s="28">
        <f>외인!CJ81</f>
        <v>298790.81</v>
      </c>
      <c r="CK81" s="28">
        <f>시기외!CK81*$G$3+CK80*(1-$G$3)</f>
        <v>1.0371423655528678E-4</v>
      </c>
      <c r="CL81" s="28">
        <f>외인!CL81</f>
        <v>220196.18</v>
      </c>
      <c r="CM81" s="28">
        <f>시기외!CM81*$G$3+CM80*(1-$G$3)</f>
        <v>3.4779551903476241E-4</v>
      </c>
      <c r="CN81" s="28">
        <f>외인!CN81</f>
        <v>103497.52</v>
      </c>
      <c r="CO81" s="28">
        <f>시기외!CO81*$G$3+CO80*(1-$G$3)</f>
        <v>-1.160619751499682E-3</v>
      </c>
      <c r="CP81" s="28">
        <f>외인!CP81</f>
        <v>132016.04999999999</v>
      </c>
      <c r="CQ81" s="28">
        <f>시기외!CQ81*$G$3+CQ80*(1-$G$3)</f>
        <v>6.6933797168462284E-4</v>
      </c>
      <c r="CR81" s="28">
        <f>외인!CR81</f>
        <v>166266.43</v>
      </c>
      <c r="CS81" s="28">
        <f>시기외!CS81*$G$3+CS80*(1-$G$3)</f>
        <v>-1.0828250273905316E-3</v>
      </c>
      <c r="CT81" s="28">
        <f>외인!CT81</f>
        <v>239583.09</v>
      </c>
      <c r="CU81" s="28">
        <f>시기외!CU81*$G$3+CU80*(1-$G$3)</f>
        <v>-1.7523716822211081E-3</v>
      </c>
      <c r="CV81" s="28">
        <f>외인!CV81</f>
        <v>3417610.62</v>
      </c>
      <c r="CW81" s="28">
        <f>시기외!CW81*$G$3+CW80*(1-$G$3)</f>
        <v>-2.1381355833545224E-3</v>
      </c>
      <c r="CX81" s="28">
        <f>외인!CX81</f>
        <v>219792.11</v>
      </c>
      <c r="CY81" s="28">
        <f>시기외!CY81*$G$3+CY80*(1-$G$3)</f>
        <v>-2.2518048500666109E-3</v>
      </c>
      <c r="CZ81" s="28">
        <f>외인!CZ81</f>
        <v>17189.41</v>
      </c>
      <c r="DA81" s="28">
        <f>시기외!DA81*$G$3+DA80*(1-$G$3)</f>
        <v>1.3778738573746493E-3</v>
      </c>
      <c r="DB81" s="28">
        <f>외인!DB81</f>
        <v>30244.53</v>
      </c>
      <c r="DC81" s="28">
        <f>시기외!DC81*$G$3+DC80*(1-$G$3)</f>
        <v>-1.4564979221063513E-3</v>
      </c>
      <c r="DD81" s="28">
        <f>외인!DD81</f>
        <v>7819.3</v>
      </c>
      <c r="DE81" s="28">
        <f>시기외!DE81*$G$3+DE80*(1-$G$3)</f>
        <v>-2.6654587306434757E-4</v>
      </c>
      <c r="DF81" s="28">
        <f>외인!DF81</f>
        <v>50764.31</v>
      </c>
      <c r="DG81" s="28">
        <f>시기외!DG81*$G$3+DG80*(1-$G$3)</f>
        <v>-5.7646585242161373E-4</v>
      </c>
      <c r="DH81" s="28">
        <f>외인!DH81</f>
        <v>17433.87</v>
      </c>
      <c r="DI81" s="28">
        <f>시기외!DI81*$G$3+DI80*(1-$G$3)</f>
        <v>-5.3090382371805752E-4</v>
      </c>
      <c r="DJ81" s="28">
        <f>외인!DJ81</f>
        <v>573368.76</v>
      </c>
      <c r="DK81" s="28">
        <f>시기외!DK81*$G$3+DK80*(1-$G$3)</f>
        <v>-9.3106110863608467E-4</v>
      </c>
      <c r="DL81" s="28">
        <f>외인!DL81</f>
        <v>81233.19</v>
      </c>
      <c r="DM81" s="28">
        <f>시기외!DM81*$G$3+DM80*(1-$G$3)</f>
        <v>-1.6260332971111803E-3</v>
      </c>
      <c r="DN81" s="28">
        <f>외인!DN81</f>
        <v>3417610.62</v>
      </c>
      <c r="DO81" s="28">
        <f>시기외!DO81*$G$3+DO80*(1-$G$3)</f>
        <v>-2.1381355833545224E-3</v>
      </c>
      <c r="DP81" s="28">
        <f>외인!DP81</f>
        <v>67388.42</v>
      </c>
      <c r="DQ81" s="28">
        <f>시기외!DQ81*$G$3+DQ80*(1-$G$3)</f>
        <v>1.2937938252968067E-3</v>
      </c>
      <c r="DR81" s="28">
        <f>외인!DR81</f>
        <v>41157.17</v>
      </c>
      <c r="DS81" s="28">
        <f>시기외!DS81*$G$3+DS80*(1-$G$3)</f>
        <v>5.0225119839428624E-4</v>
      </c>
      <c r="DT81" s="28">
        <f>외인!DT81</f>
        <v>135501.12</v>
      </c>
      <c r="DU81" s="28">
        <f>시기외!DU81*$G$3+DU80*(1-$G$3)</f>
        <v>-1.4314292768762651E-3</v>
      </c>
      <c r="DV81" s="28">
        <f>외인!DV81</f>
        <v>30443.8</v>
      </c>
      <c r="DW81" s="28">
        <f>시기외!DW81*$G$3+DW80*(1-$G$3)</f>
        <v>4.2939976390459075E-4</v>
      </c>
      <c r="DX81" s="28">
        <f>외인!DX81</f>
        <v>132683.51999999999</v>
      </c>
      <c r="DY81" s="28">
        <f>시기외!DY81*$G$3+DY80*(1-$G$3)</f>
        <v>1.9927640643036572E-3</v>
      </c>
      <c r="DZ81" s="28">
        <f>외인!DZ81</f>
        <v>6741.07</v>
      </c>
      <c r="EA81" s="28">
        <f>시기외!EA81*$G$3+EA80*(1-$G$3)</f>
        <v>6.7220773400386428E-4</v>
      </c>
      <c r="EB81" s="28">
        <f>외인!EB81</f>
        <v>10150.1</v>
      </c>
      <c r="EC81" s="28">
        <f>시기외!EC81*$G$3+EC80*(1-$G$3)</f>
        <v>-3.8459534217279346E-4</v>
      </c>
      <c r="ED81" s="28">
        <f>외인!ED81</f>
        <v>8879.64</v>
      </c>
      <c r="EE81" s="28">
        <f>시기외!EE81*$G$3+EE80*(1-$G$3)</f>
        <v>1.6653403993902739E-3</v>
      </c>
      <c r="EF81" s="28">
        <f>외인!EF81</f>
        <v>189383.59</v>
      </c>
      <c r="EG81" s="28">
        <f>시기외!EG81*$G$3+EG80*(1-$G$3)</f>
        <v>-3.9614018574815781E-4</v>
      </c>
      <c r="EH81" s="28">
        <f>외인!EH81</f>
        <v>295848.17</v>
      </c>
      <c r="EI81" s="28">
        <f>시기외!EI81*$G$3+EI80*(1-$G$3)</f>
        <v>3.6374902114626732E-4</v>
      </c>
      <c r="EJ81" s="28">
        <f>외인!EJ81</f>
        <v>94137.84</v>
      </c>
      <c r="EK81" s="28">
        <f>시기외!EK81*$G$3+EK80*(1-$G$3)</f>
        <v>9.1820663337452944E-5</v>
      </c>
      <c r="EL81" s="28">
        <f>외인!EL81</f>
        <v>26741.03</v>
      </c>
      <c r="EM81" s="28">
        <f>시기외!EM81*$G$3+EM80*(1-$G$3)</f>
        <v>-6.2046158216105395E-4</v>
      </c>
      <c r="EN81" s="28">
        <f>외인!EN81</f>
        <v>41157.17</v>
      </c>
      <c r="EO81" s="28">
        <f>시기외!EO81*$G$3+EO80*(1-$G$3)</f>
        <v>5.0225119839428624E-4</v>
      </c>
      <c r="EP81" s="28">
        <f>외인!EP81</f>
        <v>131182.57999999999</v>
      </c>
      <c r="EQ81" s="28">
        <f>시기외!EQ81*$G$3+EQ80*(1-$G$3)</f>
        <v>6.0290404317982574E-4</v>
      </c>
      <c r="ER81" s="28">
        <f>외인!ER81</f>
        <v>9845.4699999999993</v>
      </c>
      <c r="ES81" s="28">
        <f>시기외!ES81*$G$3+ES80*(1-$G$3)</f>
        <v>1.1614487877024894E-3</v>
      </c>
      <c r="ET81" s="28">
        <f>외인!ET81</f>
        <v>148215.67000000001</v>
      </c>
      <c r="EU81" s="28">
        <f>시기외!EU81*$G$3+EU80*(1-$G$3)</f>
        <v>-7.0143148843223116E-4</v>
      </c>
      <c r="EV81" s="28">
        <f>외인!EV81</f>
        <v>49742.01</v>
      </c>
      <c r="EW81" s="28">
        <f>시기외!EW81*$G$3+EW80*(1-$G$3)</f>
        <v>9.5819951084394599E-4</v>
      </c>
      <c r="EX81" s="28">
        <f>외인!EX81</f>
        <v>82274.039999999994</v>
      </c>
      <c r="EY81" s="28">
        <f>시기외!EY81*$G$3+EY80*(1-$G$3)</f>
        <v>5.0451480889556291E-4</v>
      </c>
    </row>
    <row r="82" spans="1:155">
      <c r="A82" s="27">
        <f>외인!A82</f>
        <v>46185</v>
      </c>
      <c r="B82" s="28">
        <f>외인!B82</f>
        <v>6450003.9100000001</v>
      </c>
      <c r="C82" s="28">
        <f>시기외!C82*$G$3+C81*(1-$G$3)</f>
        <v>-1.5726337706729056E-3</v>
      </c>
      <c r="D82" s="28">
        <f>외인!D82</f>
        <v>575894.67000000004</v>
      </c>
      <c r="E82" s="28">
        <f>시기외!E82*$G$3+E81*(1-$G$3)</f>
        <v>9.3706197454904573E-4</v>
      </c>
      <c r="F82" s="28">
        <f>외인!F82</f>
        <v>2775144.85</v>
      </c>
      <c r="G82" s="28">
        <f>시기외!G82*$G$3+G81*(1-$G$3)</f>
        <v>-1.7816147123510865E-3</v>
      </c>
      <c r="H82" s="28">
        <f>외인!H82</f>
        <v>293390.76</v>
      </c>
      <c r="I82" s="28">
        <f>시기외!I82*$G$3+I81*(1-$G$3)</f>
        <v>1.1445489235211918E-4</v>
      </c>
      <c r="J82" s="28">
        <f>외인!J82</f>
        <v>39736.53</v>
      </c>
      <c r="K82" s="28">
        <f>시기외!K82*$G$3+K81*(1-$G$3)</f>
        <v>6.1170318826618639E-4</v>
      </c>
      <c r="L82" s="28">
        <f>외인!L82</f>
        <v>271671.61</v>
      </c>
      <c r="M82" s="28">
        <f>시기외!M82*$G$3+M81*(1-$G$3)</f>
        <v>9.4769059413588646E-5</v>
      </c>
      <c r="N82" s="28">
        <f>외인!N82</f>
        <v>279765.93</v>
      </c>
      <c r="O82" s="28">
        <f>시기외!O82*$G$3+O81*(1-$G$3)</f>
        <v>-2.9528044810299601E-3</v>
      </c>
      <c r="P82" s="28">
        <f>외인!P82</f>
        <v>161877.56</v>
      </c>
      <c r="Q82" s="28">
        <f>시기외!Q82*$G$3+Q81*(1-$G$3)</f>
        <v>-2.2460958352403626E-4</v>
      </c>
      <c r="R82" s="28">
        <f>외인!R82</f>
        <v>140181.64000000001</v>
      </c>
      <c r="S82" s="28">
        <f>시기외!S82*$G$3+S81*(1-$G$3)</f>
        <v>-9.2822495088653158E-4</v>
      </c>
      <c r="T82" s="28">
        <f>외인!T82</f>
        <v>7895.7</v>
      </c>
      <c r="U82" s="28">
        <f>시기외!U82*$G$3+U81*(1-$G$3)</f>
        <v>-1.7953586668061812E-4</v>
      </c>
      <c r="V82" s="28">
        <f>외인!V82</f>
        <v>145064.43</v>
      </c>
      <c r="W82" s="28">
        <f>시기외!W82*$G$3+W81*(1-$G$3)</f>
        <v>2.5229554583071543E-3</v>
      </c>
      <c r="X82" s="28">
        <f>외인!X82</f>
        <v>3564626.13</v>
      </c>
      <c r="Y82" s="28">
        <f>시기외!Y82*$G$3+Y81*(1-$G$3)</f>
        <v>-2.0959506708642587E-3</v>
      </c>
      <c r="Z82" s="28">
        <f>외인!Z82</f>
        <v>50186.15</v>
      </c>
      <c r="AA82" s="28">
        <f>시기외!AA82*$G$3+AA81*(1-$G$3)</f>
        <v>9.4598078725388526E-4</v>
      </c>
      <c r="AB82" s="28">
        <f>외인!AB82</f>
        <v>203049.16</v>
      </c>
      <c r="AC82" s="28">
        <f>시기외!AC82*$G$3+AC81*(1-$G$3)</f>
        <v>3.0625330782002168E-4</v>
      </c>
      <c r="AD82" s="28">
        <f>외인!AD82</f>
        <v>20411.36</v>
      </c>
      <c r="AE82" s="28">
        <f>시기외!AE82*$G$3+AE81*(1-$G$3)</f>
        <v>7.5581334729802729E-4</v>
      </c>
      <c r="AF82" s="28">
        <f>외인!AF82</f>
        <v>23409.93</v>
      </c>
      <c r="AG82" s="28">
        <f>시기외!AG82*$G$3+AG81*(1-$G$3)</f>
        <v>3.1993492311726076E-4</v>
      </c>
      <c r="AH82" s="28">
        <f>외인!AH82</f>
        <v>201010.92</v>
      </c>
      <c r="AI82" s="28">
        <f>시기외!AI82*$G$3+AI81*(1-$G$3)</f>
        <v>-9.508523193868687E-4</v>
      </c>
      <c r="AJ82" s="28">
        <f>외인!AJ82</f>
        <v>104553.89</v>
      </c>
      <c r="AK82" s="28">
        <f>시기외!AK82*$G$3+AK81*(1-$G$3)</f>
        <v>-5.6464116453869458E-4</v>
      </c>
      <c r="AL82" s="28">
        <f>외인!AL82</f>
        <v>104799.35</v>
      </c>
      <c r="AM82" s="28">
        <f>시기외!AM82*$G$3+AM81*(1-$G$3)</f>
        <v>-3.2317572722173806E-3</v>
      </c>
      <c r="AN82" s="28">
        <f>외인!AN82</f>
        <v>191558.11</v>
      </c>
      <c r="AO82" s="28">
        <f>시기외!AO82*$G$3+AO81*(1-$G$3)</f>
        <v>-2.5300618698063573E-3</v>
      </c>
      <c r="AP82" s="28">
        <f>외인!AP82</f>
        <v>152385.04</v>
      </c>
      <c r="AQ82" s="28">
        <f>시기외!AQ82*$G$3+AQ81*(1-$G$3)</f>
        <v>-7.1634125111992792E-4</v>
      </c>
      <c r="AR82" s="28">
        <f>외인!AR82</f>
        <v>23912.95</v>
      </c>
      <c r="AS82" s="28">
        <f>시기외!AS82*$G$3+AS81*(1-$G$3)</f>
        <v>1.2614283291566056E-3</v>
      </c>
      <c r="AT82" s="28">
        <f>외인!AT82</f>
        <v>101839.47</v>
      </c>
      <c r="AU82" s="28">
        <f>시기외!AU82*$G$3+AU81*(1-$G$3)</f>
        <v>-5.5453931450092833E-3</v>
      </c>
      <c r="AV82" s="28">
        <f>외인!AV82</f>
        <v>43857.08</v>
      </c>
      <c r="AW82" s="28">
        <f>시기외!AW82*$G$3+AW81*(1-$G$3)</f>
        <v>-1.5266975289509373E-4</v>
      </c>
      <c r="AX82" s="28">
        <f>외인!AX82</f>
        <v>62813.03</v>
      </c>
      <c r="AY82" s="28">
        <f>시기외!AY82*$G$3+AY81*(1-$G$3)</f>
        <v>8.7024571988932931E-4</v>
      </c>
      <c r="AZ82" s="28">
        <f>외인!AZ82</f>
        <v>3828955.24</v>
      </c>
      <c r="BA82" s="28">
        <f>시기외!BA82*$G$3+BA81*(1-$G$3)</f>
        <v>-2.0778852263491818E-3</v>
      </c>
      <c r="BB82" s="28">
        <f>외인!BB82</f>
        <v>136173.21</v>
      </c>
      <c r="BC82" s="28">
        <f>시기외!BC82*$G$3+BC81*(1-$G$3)</f>
        <v>6.8949032535507205E-4</v>
      </c>
      <c r="BD82" s="28">
        <f>외인!BD82</f>
        <v>33392.78</v>
      </c>
      <c r="BE82" s="28">
        <f>시기외!BE82*$G$3+BE81*(1-$G$3)</f>
        <v>-1.1829490698331518E-3</v>
      </c>
      <c r="BF82" s="28">
        <f>외인!BF82</f>
        <v>0</v>
      </c>
      <c r="BG82" s="28" t="e">
        <f>시기외!BG82*$G$3+BG81*(1-$G$3)</f>
        <v>#DIV/0!</v>
      </c>
      <c r="BH82" s="28">
        <f>외인!BH82</f>
        <v>106140.19</v>
      </c>
      <c r="BI82" s="28">
        <f>시기외!BI82*$G$3+BI81*(1-$G$3)</f>
        <v>6.4653147921029004E-4</v>
      </c>
      <c r="BJ82" s="28">
        <f>외인!BJ82</f>
        <v>114985.18</v>
      </c>
      <c r="BK82" s="28">
        <f>시기외!BK82*$G$3+BK81*(1-$G$3)</f>
        <v>-2.2458605292817184E-4</v>
      </c>
      <c r="BL82" s="28">
        <f>외인!BL82</f>
        <v>38476.36</v>
      </c>
      <c r="BM82" s="28">
        <f>시기외!BM82*$G$3+BM81*(1-$G$3)</f>
        <v>-9.4715243078660326E-5</v>
      </c>
      <c r="BN82" s="28">
        <f>외인!BN82</f>
        <v>44741.23</v>
      </c>
      <c r="BO82" s="28">
        <f>시기외!BO82*$G$3+BO81*(1-$G$3)</f>
        <v>2.0291798559581139E-4</v>
      </c>
      <c r="BP82" s="28">
        <f>외인!BP82</f>
        <v>69236.72</v>
      </c>
      <c r="BQ82" s="28">
        <f>시기외!BQ82*$G$3+BQ81*(1-$G$3)</f>
        <v>3.4143252735048329E-4</v>
      </c>
      <c r="BR82" s="28">
        <f>외인!BR82</f>
        <v>278084.90000000002</v>
      </c>
      <c r="BS82" s="28">
        <f>시기외!BS82*$G$3+BS81*(1-$G$3)</f>
        <v>-9.7628857850858963E-4</v>
      </c>
      <c r="BT82" s="28">
        <f>외인!BT82</f>
        <v>3798241.64</v>
      </c>
      <c r="BU82" s="28">
        <f>시기외!BU82*$G$3+BU81*(1-$G$3)</f>
        <v>-2.029272624712529E-3</v>
      </c>
      <c r="BV82" s="28">
        <f>외인!BV82</f>
        <v>304053.31</v>
      </c>
      <c r="BW82" s="28">
        <f>시기외!BW82*$G$3+BW81*(1-$G$3)</f>
        <v>4.5135528117720317E-4</v>
      </c>
      <c r="BX82" s="28">
        <f>외인!BX82</f>
        <v>72384.61</v>
      </c>
      <c r="BY82" s="28">
        <f>시기외!BY82*$G$3+BY81*(1-$G$3)</f>
        <v>-6.0186859714016628E-4</v>
      </c>
      <c r="BZ82" s="28">
        <f>외인!BZ82</f>
        <v>296357.46000000002</v>
      </c>
      <c r="CA82" s="28">
        <f>시기외!CA82*$G$3+CA81*(1-$G$3)</f>
        <v>-2.7778820702086733E-3</v>
      </c>
      <c r="CB82" s="28">
        <f>외인!CB82</f>
        <v>11228.33</v>
      </c>
      <c r="CC82" s="28">
        <f>시기외!CC82*$G$3+CC81*(1-$G$3)</f>
        <v>-5.9774063668277381E-4</v>
      </c>
      <c r="CD82" s="28">
        <f>외인!CD82</f>
        <v>25158.99</v>
      </c>
      <c r="CE82" s="28">
        <f>시기외!CE82*$G$3+CE81*(1-$G$3)</f>
        <v>-2.0279407300272269E-4</v>
      </c>
      <c r="CF82" s="28">
        <f>외인!CF82</f>
        <v>31630.47</v>
      </c>
      <c r="CG82" s="28">
        <f>시기외!CG82*$G$3+CG81*(1-$G$3)</f>
        <v>1.5701871264053517E-3</v>
      </c>
      <c r="CH82" s="28">
        <f>외인!CH82</f>
        <v>63742.6</v>
      </c>
      <c r="CI82" s="28">
        <f>시기외!CI82*$G$3+CI81*(1-$G$3)</f>
        <v>7.1063635247901435E-5</v>
      </c>
      <c r="CJ82" s="28">
        <f>외인!CJ82</f>
        <v>298449.78000000003</v>
      </c>
      <c r="CK82" s="28">
        <f>시기외!CK82*$G$3+CK81*(1-$G$3)</f>
        <v>1.0534153655597868E-4</v>
      </c>
      <c r="CL82" s="28">
        <f>외인!CL82</f>
        <v>228688.44</v>
      </c>
      <c r="CM82" s="28">
        <f>시기외!CM82*$G$3+CM81*(1-$G$3)</f>
        <v>3.9165048974511524E-4</v>
      </c>
      <c r="CN82" s="28">
        <f>외인!CN82</f>
        <v>107492.76</v>
      </c>
      <c r="CO82" s="28">
        <f>시기외!CO82*$G$3+CO81*(1-$G$3)</f>
        <v>-1.077631753810718E-3</v>
      </c>
      <c r="CP82" s="28">
        <f>외인!CP82</f>
        <v>136636.26</v>
      </c>
      <c r="CQ82" s="28">
        <f>시기외!CQ82*$G$3+CQ81*(1-$G$3)</f>
        <v>6.8737134046000274E-4</v>
      </c>
      <c r="CR82" s="28">
        <f>외인!CR82</f>
        <v>171240.16</v>
      </c>
      <c r="CS82" s="28">
        <f>시기외!CS82*$G$3+CS81*(1-$G$3)</f>
        <v>-6.6757840190079308E-4</v>
      </c>
      <c r="CT82" s="28">
        <f>외인!CT82</f>
        <v>225791.43</v>
      </c>
      <c r="CU82" s="28">
        <f>시기외!CU82*$G$3+CU81*(1-$G$3)</f>
        <v>-1.7805292617477143E-3</v>
      </c>
      <c r="CV82" s="28">
        <f>외인!CV82</f>
        <v>3798241.64</v>
      </c>
      <c r="CW82" s="28">
        <f>시기외!CW82*$G$3+CW81*(1-$G$3)</f>
        <v>-2.029272624712529E-3</v>
      </c>
      <c r="CX82" s="28">
        <f>외인!CX82</f>
        <v>223501.94</v>
      </c>
      <c r="CY82" s="28">
        <f>시기외!CY82*$G$3+CY81*(1-$G$3)</f>
        <v>-2.1105672815922125E-3</v>
      </c>
      <c r="CZ82" s="28">
        <f>외인!CZ82</f>
        <v>17411.27</v>
      </c>
      <c r="DA82" s="28">
        <f>시기외!DA82*$G$3+DA81*(1-$G$3)</f>
        <v>1.3111204407798272E-3</v>
      </c>
      <c r="DB82" s="28">
        <f>외인!DB82</f>
        <v>33392.78</v>
      </c>
      <c r="DC82" s="28">
        <f>시기외!DC82*$G$3+DC81*(1-$G$3)</f>
        <v>-1.1829490698331518E-3</v>
      </c>
      <c r="DD82" s="28">
        <f>외인!DD82</f>
        <v>7895.7</v>
      </c>
      <c r="DE82" s="28">
        <f>시기외!DE82*$G$3+DE81*(1-$G$3)</f>
        <v>-1.7953586668061812E-4</v>
      </c>
      <c r="DF82" s="28">
        <f>외인!DF82</f>
        <v>53795.26</v>
      </c>
      <c r="DG82" s="28">
        <f>시기외!DG82*$G$3+DG81*(1-$G$3)</f>
        <v>-4.1699822920069642E-4</v>
      </c>
      <c r="DH82" s="28">
        <f>외인!DH82</f>
        <v>17716.09</v>
      </c>
      <c r="DI82" s="28">
        <f>시기외!DI82*$G$3+DI81*(1-$G$3)</f>
        <v>-2.1570368258528048E-4</v>
      </c>
      <c r="DJ82" s="28">
        <f>외인!DJ82</f>
        <v>597019.92000000004</v>
      </c>
      <c r="DK82" s="28">
        <f>시기외!DK82*$G$3+DK81*(1-$G$3)</f>
        <v>-9.4930083397637074E-4</v>
      </c>
      <c r="DL82" s="28">
        <f>외인!DL82</f>
        <v>84563.8</v>
      </c>
      <c r="DM82" s="28">
        <f>시기외!DM82*$G$3+DM81*(1-$G$3)</f>
        <v>-1.540852330060267E-3</v>
      </c>
      <c r="DN82" s="28">
        <f>외인!DN82</f>
        <v>3798241.64</v>
      </c>
      <c r="DO82" s="28">
        <f>시기외!DO82*$G$3+DO81*(1-$G$3)</f>
        <v>-2.029272624712529E-3</v>
      </c>
      <c r="DP82" s="28">
        <f>외인!DP82</f>
        <v>66109.61</v>
      </c>
      <c r="DQ82" s="28">
        <f>시기외!DQ82*$G$3+DQ81*(1-$G$3)</f>
        <v>1.2234144063055397E-3</v>
      </c>
      <c r="DR82" s="28">
        <f>외인!DR82</f>
        <v>40520.81</v>
      </c>
      <c r="DS82" s="28">
        <f>시기외!DS82*$G$3+DS81*(1-$G$3)</f>
        <v>5.2784092965435265E-4</v>
      </c>
      <c r="DT82" s="28">
        <f>외인!DT82</f>
        <v>140181.64000000001</v>
      </c>
      <c r="DU82" s="28">
        <f>시기외!DU82*$G$3+DU81*(1-$G$3)</f>
        <v>-9.2822495088653158E-4</v>
      </c>
      <c r="DV82" s="28">
        <f>외인!DV82</f>
        <v>30723.47</v>
      </c>
      <c r="DW82" s="28">
        <f>시기외!DW82*$G$3+DW81*(1-$G$3)</f>
        <v>4.4848843825528583E-4</v>
      </c>
      <c r="DX82" s="28">
        <f>외인!DX82</f>
        <v>145064.43</v>
      </c>
      <c r="DY82" s="28">
        <f>시기외!DY82*$G$3+DY81*(1-$G$3)</f>
        <v>2.5229554583071543E-3</v>
      </c>
      <c r="DZ82" s="28">
        <f>외인!DZ82</f>
        <v>6862.9</v>
      </c>
      <c r="EA82" s="28">
        <f>시기외!EA82*$G$3+EA81*(1-$G$3)</f>
        <v>6.0201502896884643E-4</v>
      </c>
      <c r="EB82" s="28">
        <f>외인!EB82</f>
        <v>10189.74</v>
      </c>
      <c r="EC82" s="28">
        <f>시기외!EC82*$G$3+EC81*(1-$G$3)</f>
        <v>-1.8280248181665889E-4</v>
      </c>
      <c r="ED82" s="28">
        <f>외인!ED82</f>
        <v>9139.93</v>
      </c>
      <c r="EE82" s="28">
        <f>시기외!EE82*$G$3+EE81*(1-$G$3)</f>
        <v>1.7550477508518833E-3</v>
      </c>
      <c r="EF82" s="28">
        <f>외인!EF82</f>
        <v>191119.47</v>
      </c>
      <c r="EG82" s="28">
        <f>시기외!EG82*$G$3+EG81*(1-$G$3)</f>
        <v>-3.6302919119943314E-4</v>
      </c>
      <c r="EH82" s="28">
        <f>외인!EH82</f>
        <v>141721.65</v>
      </c>
      <c r="EI82" s="28">
        <f>시기외!EI82*$G$3+EI81*(1-$G$3)</f>
        <v>3.3320865925575148E-4</v>
      </c>
      <c r="EJ82" s="28">
        <f>외인!EJ82</f>
        <v>93803.19</v>
      </c>
      <c r="EK82" s="28">
        <f>시기외!EK82*$G$3+EK81*(1-$G$3)</f>
        <v>1.3623748088525614E-4</v>
      </c>
      <c r="EL82" s="28">
        <f>외인!EL82</f>
        <v>27346.75</v>
      </c>
      <c r="EM82" s="28">
        <f>시기외!EM82*$G$3+EM81*(1-$G$3)</f>
        <v>-2.9255313946382013E-4</v>
      </c>
      <c r="EN82" s="28">
        <f>외인!EN82</f>
        <v>40520.81</v>
      </c>
      <c r="EO82" s="28">
        <f>시기외!EO82*$G$3+EO81*(1-$G$3)</f>
        <v>5.2784092965435265E-4</v>
      </c>
      <c r="EP82" s="28">
        <f>외인!EP82</f>
        <v>139019.01999999999</v>
      </c>
      <c r="EQ82" s="28">
        <f>시기외!EQ82*$G$3+EQ81*(1-$G$3)</f>
        <v>7.1393860775107961E-4</v>
      </c>
      <c r="ER82" s="28">
        <f>외인!ER82</f>
        <v>10544.26</v>
      </c>
      <c r="ES82" s="28">
        <f>시기외!ES82*$G$3+ES81*(1-$G$3)</f>
        <v>1.419432801653841E-3</v>
      </c>
      <c r="ET82" s="28">
        <f>외인!ET82</f>
        <v>152385.04</v>
      </c>
      <c r="EU82" s="28">
        <f>시기외!EU82*$G$3+EU81*(1-$G$3)</f>
        <v>-7.1634125111992792E-4</v>
      </c>
      <c r="EV82" s="28">
        <f>외인!EV82</f>
        <v>50186.15</v>
      </c>
      <c r="EW82" s="28">
        <f>시기외!EW82*$G$3+EW81*(1-$G$3)</f>
        <v>9.4598078725388526E-4</v>
      </c>
      <c r="EX82" s="28">
        <f>외인!EX82</f>
        <v>86450.11</v>
      </c>
      <c r="EY82" s="28">
        <f>시기외!EY82*$G$3+EY81*(1-$G$3)</f>
        <v>5.3990635332750272E-4</v>
      </c>
    </row>
    <row r="83" spans="1:155">
      <c r="A83" s="27">
        <f>외인!A83</f>
        <v>46188</v>
      </c>
      <c r="B83" s="28">
        <f>외인!B83</f>
        <v>6784811.9400000004</v>
      </c>
      <c r="C83" s="28">
        <f>시기외!C83*$G$3+C82*(1-$G$3)</f>
        <v>-1.4643193584430777E-3</v>
      </c>
      <c r="D83" s="28">
        <f>외인!D83</f>
        <v>580090.86</v>
      </c>
      <c r="E83" s="28">
        <f>시기외!E83*$G$3+E82*(1-$G$3)</f>
        <v>1.0215211463045859E-3</v>
      </c>
      <c r="F83" s="28">
        <f>외인!F83</f>
        <v>2907745.71</v>
      </c>
      <c r="G83" s="28">
        <f>시기외!G83*$G$3+G82*(1-$G$3)</f>
        <v>-1.6611940100548163E-3</v>
      </c>
      <c r="H83" s="28">
        <f>외인!H83</f>
        <v>308133.46999999997</v>
      </c>
      <c r="I83" s="28">
        <f>시기외!I83*$G$3+I82*(1-$G$3)</f>
        <v>1.5636376766804544E-4</v>
      </c>
      <c r="J83" s="28">
        <f>외인!J83</f>
        <v>40898</v>
      </c>
      <c r="K83" s="28">
        <f>시기외!K83*$G$3+K82*(1-$G$3)</f>
        <v>6.6885089449521414E-4</v>
      </c>
      <c r="L83" s="28">
        <f>외인!L83</f>
        <v>285412.78000000003</v>
      </c>
      <c r="M83" s="28">
        <f>시기외!M83*$G$3+M82*(1-$G$3)</f>
        <v>9.8244649138545749E-5</v>
      </c>
      <c r="N83" s="28">
        <f>외인!N83</f>
        <v>294010.28999999998</v>
      </c>
      <c r="O83" s="28">
        <f>시기외!O83*$G$3+O82*(1-$G$3)</f>
        <v>-2.8073283679116269E-3</v>
      </c>
      <c r="P83" s="28">
        <f>외인!P83</f>
        <v>165473.63</v>
      </c>
      <c r="Q83" s="28">
        <f>시기외!Q83*$G$3+Q82*(1-$G$3)</f>
        <v>-1.9626582013293909E-4</v>
      </c>
      <c r="R83" s="28">
        <f>외인!R83</f>
        <v>142757.63</v>
      </c>
      <c r="S83" s="28">
        <f>시기외!S83*$G$3+S82*(1-$G$3)</f>
        <v>-7.9389149712612533E-4</v>
      </c>
      <c r="T83" s="28">
        <f>외인!T83</f>
        <v>8062.1</v>
      </c>
      <c r="U83" s="28">
        <f>시기외!U83*$G$3+U82*(1-$G$3)</f>
        <v>-4.8539429204619915E-5</v>
      </c>
      <c r="V83" s="28">
        <f>외인!V83</f>
        <v>143331.96</v>
      </c>
      <c r="W83" s="28">
        <f>시기외!W83*$G$3+W82*(1-$G$3)</f>
        <v>2.9084112699448213E-3</v>
      </c>
      <c r="X83" s="28">
        <f>외인!X83</f>
        <v>3744974.25</v>
      </c>
      <c r="Y83" s="28">
        <f>시기외!Y83*$G$3+Y82*(1-$G$3)</f>
        <v>-1.9570326155204255E-3</v>
      </c>
      <c r="Z83" s="28">
        <f>외인!Z83</f>
        <v>51610.68</v>
      </c>
      <c r="AA83" s="28">
        <f>시기외!AA83*$G$3+AA82*(1-$G$3)</f>
        <v>9.3169618756464446E-4</v>
      </c>
      <c r="AB83" s="28">
        <f>외인!AB83</f>
        <v>213018.21</v>
      </c>
      <c r="AC83" s="28">
        <f>시기외!AC83*$G$3+AC82*(1-$G$3)</f>
        <v>4.2633431927755893E-4</v>
      </c>
      <c r="AD83" s="28">
        <f>외인!AD83</f>
        <v>22582.53</v>
      </c>
      <c r="AE83" s="28">
        <f>시기외!AE83*$G$3+AE82*(1-$G$3)</f>
        <v>1.4700718747075285E-3</v>
      </c>
      <c r="AF83" s="28">
        <f>외인!AF83</f>
        <v>24731.439999999999</v>
      </c>
      <c r="AG83" s="28">
        <f>시기외!AG83*$G$3+AG82*(1-$G$3)</f>
        <v>3.4945964098731053E-4</v>
      </c>
      <c r="AH83" s="28">
        <f>외인!AH83</f>
        <v>217555.64</v>
      </c>
      <c r="AI83" s="28">
        <f>시기외!AI83*$G$3+AI82*(1-$G$3)</f>
        <v>-9.0777324693894494E-4</v>
      </c>
      <c r="AJ83" s="28">
        <f>외인!AJ83</f>
        <v>103896.48</v>
      </c>
      <c r="AK83" s="28">
        <f>시기외!AK83*$G$3+AK82*(1-$G$3)</f>
        <v>-3.7195347625036982E-4</v>
      </c>
      <c r="AL83" s="28">
        <f>외인!AL83</f>
        <v>110691.78</v>
      </c>
      <c r="AM83" s="28">
        <f>시기외!AM83*$G$3+AM82*(1-$G$3)</f>
        <v>-2.922316806763108E-3</v>
      </c>
      <c r="AN83" s="28">
        <f>외인!AN83</f>
        <v>200007.62</v>
      </c>
      <c r="AO83" s="28">
        <f>시기외!AO83*$G$3+AO82*(1-$G$3)</f>
        <v>-2.4952107335484562E-3</v>
      </c>
      <c r="AP83" s="28">
        <f>외인!AP83</f>
        <v>166440.62</v>
      </c>
      <c r="AQ83" s="28">
        <f>시기외!AQ83*$G$3+AQ82*(1-$G$3)</f>
        <v>-7.2544769891606646E-4</v>
      </c>
      <c r="AR83" s="28">
        <f>외인!AR83</f>
        <v>25698.06</v>
      </c>
      <c r="AS83" s="28">
        <f>시기외!AS83*$G$3+AS82*(1-$G$3)</f>
        <v>1.9003690208077026E-3</v>
      </c>
      <c r="AT83" s="28">
        <f>외인!AT83</f>
        <v>105658.49</v>
      </c>
      <c r="AU83" s="28">
        <f>시기외!AU83*$G$3+AU82*(1-$G$3)</f>
        <v>-5.2014142902851966E-3</v>
      </c>
      <c r="AV83" s="28">
        <f>외인!AV83</f>
        <v>43966.03</v>
      </c>
      <c r="AW83" s="28">
        <f>시기외!AW83*$G$3+AW82*(1-$G$3)</f>
        <v>-1.5699584883800731E-4</v>
      </c>
      <c r="AX83" s="28">
        <f>외인!AX83</f>
        <v>62608.41</v>
      </c>
      <c r="AY83" s="28">
        <f>시기외!AY83*$G$3+AY82*(1-$G$3)</f>
        <v>5.5445013714162017E-4</v>
      </c>
      <c r="AZ83" s="28">
        <f>외인!AZ83</f>
        <v>4036764.93</v>
      </c>
      <c r="BA83" s="28">
        <f>시기외!BA83*$G$3+BA82*(1-$G$3)</f>
        <v>-1.9333328370731613E-3</v>
      </c>
      <c r="BB83" s="28">
        <f>외인!BB83</f>
        <v>145408.88</v>
      </c>
      <c r="BC83" s="28">
        <f>시기외!BC83*$G$3+BC82*(1-$G$3)</f>
        <v>7.1157465800038549E-4</v>
      </c>
      <c r="BD83" s="28">
        <f>외인!BD83</f>
        <v>34751.5</v>
      </c>
      <c r="BE83" s="28">
        <f>시기외!BE83*$G$3+BE82*(1-$G$3)</f>
        <v>-9.8120077418205722E-4</v>
      </c>
      <c r="BF83" s="28">
        <f>외인!BF83</f>
        <v>0</v>
      </c>
      <c r="BG83" s="28" t="e">
        <f>시기외!BG83*$G$3+BG82*(1-$G$3)</f>
        <v>#DIV/0!</v>
      </c>
      <c r="BH83" s="28">
        <f>외인!BH83</f>
        <v>112421.29</v>
      </c>
      <c r="BI83" s="28">
        <f>시기외!BI83*$G$3+BI82*(1-$G$3)</f>
        <v>5.6904259595534851E-4</v>
      </c>
      <c r="BJ83" s="28">
        <f>외인!BJ83</f>
        <v>119818.19</v>
      </c>
      <c r="BK83" s="28">
        <f>시기외!BK83*$G$3+BK82*(1-$G$3)</f>
        <v>-6.0096408791873469E-5</v>
      </c>
      <c r="BL83" s="28">
        <f>외인!BL83</f>
        <v>39620.15</v>
      </c>
      <c r="BM83" s="28">
        <f>시기외!BM83*$G$3+BM82*(1-$G$3)</f>
        <v>-6.0290873738979531E-5</v>
      </c>
      <c r="BN83" s="28">
        <f>외인!BN83</f>
        <v>46537.47</v>
      </c>
      <c r="BO83" s="28">
        <f>시기외!BO83*$G$3+BO82*(1-$G$3)</f>
        <v>2.1152389093820337E-4</v>
      </c>
      <c r="BP83" s="28">
        <f>외인!BP83</f>
        <v>70504.45</v>
      </c>
      <c r="BQ83" s="28">
        <f>시기외!BQ83*$G$3+BQ82*(1-$G$3)</f>
        <v>1.2215049217615542E-5</v>
      </c>
      <c r="BR83" s="28">
        <f>외인!BR83</f>
        <v>298811.87</v>
      </c>
      <c r="BS83" s="28">
        <f>시기외!BS83*$G$3+BS82*(1-$G$3)</f>
        <v>-9.1711183870316461E-4</v>
      </c>
      <c r="BT83" s="28">
        <f>외인!BT83</f>
        <v>3984884.08</v>
      </c>
      <c r="BU83" s="28">
        <f>시기외!BU83*$G$3+BU82*(1-$G$3)</f>
        <v>-1.8912509291112716E-3</v>
      </c>
      <c r="BV83" s="28">
        <f>외인!BV83</f>
        <v>316439.26</v>
      </c>
      <c r="BW83" s="28">
        <f>시기외!BW83*$G$3+BW82*(1-$G$3)</f>
        <v>4.6409740679718585E-4</v>
      </c>
      <c r="BX83" s="28">
        <f>외인!BX83</f>
        <v>76576.08</v>
      </c>
      <c r="BY83" s="28">
        <f>시기외!BY83*$G$3+BY82*(1-$G$3)</f>
        <v>-3.0031544426499025E-4</v>
      </c>
      <c r="BZ83" s="28">
        <f>외인!BZ83</f>
        <v>310699.40000000002</v>
      </c>
      <c r="CA83" s="28">
        <f>시기외!CA83*$G$3+CA82*(1-$G$3)</f>
        <v>-2.6453623439288568E-3</v>
      </c>
      <c r="CB83" s="28">
        <f>외인!CB83</f>
        <v>11433.33</v>
      </c>
      <c r="CC83" s="28">
        <f>시기외!CC83*$G$3+CC82*(1-$G$3)</f>
        <v>-4.334764750663726E-4</v>
      </c>
      <c r="CD83" s="28">
        <f>외인!CD83</f>
        <v>24913.74</v>
      </c>
      <c r="CE83" s="28">
        <f>시기외!CE83*$G$3+CE82*(1-$G$3)</f>
        <v>1.9282874060850197E-5</v>
      </c>
      <c r="CF83" s="28">
        <f>외인!CF83</f>
        <v>31739.81</v>
      </c>
      <c r="CG83" s="28">
        <f>시기외!CG83*$G$3+CG82*(1-$G$3)</f>
        <v>1.5145088518334221E-3</v>
      </c>
      <c r="CH83" s="28">
        <f>외인!CH83</f>
        <v>63937.919999999998</v>
      </c>
      <c r="CI83" s="28">
        <f>시기외!CI83*$G$3+CI82*(1-$G$3)</f>
        <v>8.1683124780769725E-5</v>
      </c>
      <c r="CJ83" s="28">
        <f>외인!CJ83</f>
        <v>303381.81</v>
      </c>
      <c r="CK83" s="28">
        <f>시기외!CK83*$G$3+CK82*(1-$G$3)</f>
        <v>9.902296001607731E-5</v>
      </c>
      <c r="CL83" s="28">
        <f>외인!CL83</f>
        <v>238649.45</v>
      </c>
      <c r="CM83" s="28">
        <f>시기외!CM83*$G$3+CM82*(1-$G$3)</f>
        <v>5.2443872355496649E-4</v>
      </c>
      <c r="CN83" s="28">
        <f>외인!CN83</f>
        <v>109006.85</v>
      </c>
      <c r="CO83" s="28">
        <f>시기외!CO83*$G$3+CO82*(1-$G$3)</f>
        <v>-9.5843486613780306E-4</v>
      </c>
      <c r="CP83" s="28">
        <f>외인!CP83</f>
        <v>145887.19</v>
      </c>
      <c r="CQ83" s="28">
        <f>시기외!CQ83*$G$3+CQ82*(1-$G$3)</f>
        <v>7.0972820230736668E-4</v>
      </c>
      <c r="CR83" s="28">
        <f>외인!CR83</f>
        <v>173661.67</v>
      </c>
      <c r="CS83" s="28">
        <f>시기외!CS83*$G$3+CS82*(1-$G$3)</f>
        <v>-5.6647812472049026E-4</v>
      </c>
      <c r="CT83" s="28">
        <f>외인!CT83</f>
        <v>251261.58</v>
      </c>
      <c r="CU83" s="28">
        <f>시기외!CU83*$G$3+CU82*(1-$G$3)</f>
        <v>-1.5828398743849613E-3</v>
      </c>
      <c r="CV83" s="28">
        <f>외인!CV83</f>
        <v>3984884.08</v>
      </c>
      <c r="CW83" s="28">
        <f>시기외!CW83*$G$3+CW82*(1-$G$3)</f>
        <v>-1.8912509291112716E-3</v>
      </c>
      <c r="CX83" s="28">
        <f>외인!CX83</f>
        <v>234786.7</v>
      </c>
      <c r="CY83" s="28">
        <f>시기외!CY83*$G$3+CY82*(1-$G$3)</f>
        <v>-2.018100965263074E-3</v>
      </c>
      <c r="CZ83" s="28">
        <f>외인!CZ83</f>
        <v>17593.73</v>
      </c>
      <c r="DA83" s="28">
        <f>시기외!DA83*$G$3+DA82*(1-$G$3)</f>
        <v>1.2103795895933376E-3</v>
      </c>
      <c r="DB83" s="28">
        <f>외인!DB83</f>
        <v>34751.5</v>
      </c>
      <c r="DC83" s="28">
        <f>시기외!DC83*$G$3+DC82*(1-$G$3)</f>
        <v>-9.8120077418205722E-4</v>
      </c>
      <c r="DD83" s="28">
        <f>외인!DD83</f>
        <v>8062.1</v>
      </c>
      <c r="DE83" s="28">
        <f>시기외!DE83*$G$3+DE82*(1-$G$3)</f>
        <v>-4.8539429204619915E-5</v>
      </c>
      <c r="DF83" s="28">
        <f>외인!DF83</f>
        <v>57326.54</v>
      </c>
      <c r="DG83" s="28">
        <f>시기외!DG83*$G$3+DG82*(1-$G$3)</f>
        <v>-4.3471973697989646E-5</v>
      </c>
      <c r="DH83" s="28">
        <f>외인!DH83</f>
        <v>17384.2</v>
      </c>
      <c r="DI83" s="28">
        <f>시기외!DI83*$G$3+DI82*(1-$G$3)</f>
        <v>-1.0257483481163575E-4</v>
      </c>
      <c r="DJ83" s="28">
        <f>외인!DJ83</f>
        <v>640389.46</v>
      </c>
      <c r="DK83" s="28">
        <f>시기외!DK83*$G$3+DK82*(1-$G$3)</f>
        <v>-9.1989717049116993E-4</v>
      </c>
      <c r="DL83" s="28">
        <f>외인!DL83</f>
        <v>85608.5</v>
      </c>
      <c r="DM83" s="28">
        <f>시기외!DM83*$G$3+DM82*(1-$G$3)</f>
        <v>-1.4112787854654919E-3</v>
      </c>
      <c r="DN83" s="28">
        <f>외인!DN83</f>
        <v>3984884.08</v>
      </c>
      <c r="DO83" s="28">
        <f>시기외!DO83*$G$3+DO82*(1-$G$3)</f>
        <v>-1.8912509291112716E-3</v>
      </c>
      <c r="DP83" s="28">
        <f>외인!DP83</f>
        <v>67241.75</v>
      </c>
      <c r="DQ83" s="28">
        <f>시기외!DQ83*$G$3+DQ82*(1-$G$3)</f>
        <v>1.1594500393094559E-3</v>
      </c>
      <c r="DR83" s="28">
        <f>외인!DR83</f>
        <v>41519.730000000003</v>
      </c>
      <c r="DS83" s="28">
        <f>시기외!DS83*$G$3+DS82*(1-$G$3)</f>
        <v>5.5801701098886114E-4</v>
      </c>
      <c r="DT83" s="28">
        <f>외인!DT83</f>
        <v>142757.63</v>
      </c>
      <c r="DU83" s="28">
        <f>시기외!DU83*$G$3+DU82*(1-$G$3)</f>
        <v>-7.9389149712612533E-4</v>
      </c>
      <c r="DV83" s="28">
        <f>외인!DV83</f>
        <v>30562.61</v>
      </c>
      <c r="DW83" s="28">
        <f>시기외!DW83*$G$3+DW82*(1-$G$3)</f>
        <v>3.973075824514E-4</v>
      </c>
      <c r="DX83" s="28">
        <f>외인!DX83</f>
        <v>143331.96</v>
      </c>
      <c r="DY83" s="28">
        <f>시기외!DY83*$G$3+DY82*(1-$G$3)</f>
        <v>2.9084112699448213E-3</v>
      </c>
      <c r="DZ83" s="28">
        <f>외인!DZ83</f>
        <v>6888.8</v>
      </c>
      <c r="EA83" s="28">
        <f>시기외!EA83*$G$3+EA82*(1-$G$3)</f>
        <v>4.9311941814848543E-4</v>
      </c>
      <c r="EB83" s="28">
        <f>외인!EB83</f>
        <v>10123.51</v>
      </c>
      <c r="EC83" s="28">
        <f>시기외!EC83*$G$3+EC82*(1-$G$3)</f>
        <v>-5.8554822049877207E-5</v>
      </c>
      <c r="ED83" s="28">
        <f>외인!ED83</f>
        <v>9179.9</v>
      </c>
      <c r="EE83" s="28">
        <f>시기외!EE83*$G$3+EE82*(1-$G$3)</f>
        <v>1.6707156545364211E-3</v>
      </c>
      <c r="EF83" s="28">
        <f>외인!EF83</f>
        <v>194850.51</v>
      </c>
      <c r="EG83" s="28">
        <f>시기외!EG83*$G$3+EG82*(1-$G$3)</f>
        <v>-3.3425635551419627E-4</v>
      </c>
      <c r="EH83" s="28">
        <f>외인!EH83</f>
        <v>151249.1</v>
      </c>
      <c r="EI83" s="28">
        <f>시기외!EI83*$G$3+EI82*(1-$G$3)</f>
        <v>2.978402162554594E-4</v>
      </c>
      <c r="EJ83" s="28">
        <f>외인!EJ83</f>
        <v>95030.52</v>
      </c>
      <c r="EK83" s="28">
        <f>시기외!EK83*$G$3+EK82*(1-$G$3)</f>
        <v>1.7217391349268001E-4</v>
      </c>
      <c r="EL83" s="28">
        <f>외인!EL83</f>
        <v>27101.23</v>
      </c>
      <c r="EM83" s="28">
        <f>시기외!EM83*$G$3+EM82*(1-$G$3)</f>
        <v>-7.788869934682429E-5</v>
      </c>
      <c r="EN83" s="28">
        <f>외인!EN83</f>
        <v>41519.730000000003</v>
      </c>
      <c r="EO83" s="28">
        <f>시기외!EO83*$G$3+EO82*(1-$G$3)</f>
        <v>5.5801701098886114E-4</v>
      </c>
      <c r="EP83" s="28">
        <f>외인!EP83</f>
        <v>142008.12</v>
      </c>
      <c r="EQ83" s="28">
        <f>시기외!EQ83*$G$3+EQ82*(1-$G$3)</f>
        <v>7.7633718906843364E-4</v>
      </c>
      <c r="ER83" s="28">
        <f>외인!ER83</f>
        <v>9811.75</v>
      </c>
      <c r="ES83" s="28">
        <f>시기외!ES83*$G$3+ES82*(1-$G$3)</f>
        <v>1.0262751662667375E-3</v>
      </c>
      <c r="ET83" s="28">
        <f>외인!ET83</f>
        <v>166440.62</v>
      </c>
      <c r="EU83" s="28">
        <f>시기외!EU83*$G$3+EU82*(1-$G$3)</f>
        <v>-7.2544769891606646E-4</v>
      </c>
      <c r="EV83" s="28">
        <f>외인!EV83</f>
        <v>51610.68</v>
      </c>
      <c r="EW83" s="28">
        <f>시기외!EW83*$G$3+EW82*(1-$G$3)</f>
        <v>9.3169618756464446E-4</v>
      </c>
      <c r="EX83" s="28">
        <f>외인!EX83</f>
        <v>94276.51</v>
      </c>
      <c r="EY83" s="28">
        <f>시기외!EY83*$G$3+EY82*(1-$G$3)</f>
        <v>5.8275078197716091E-4</v>
      </c>
    </row>
    <row r="84" spans="1:155">
      <c r="A84" s="27">
        <f>외인!A84</f>
        <v>46189</v>
      </c>
      <c r="B84" s="28">
        <f>외인!B84</f>
        <v>6928129.79</v>
      </c>
      <c r="C84" s="28">
        <f>시기외!C84*$G$3+C83*(1-$G$3)</f>
        <v>-1.3452071581920853E-3</v>
      </c>
      <c r="D84" s="28">
        <f>외인!D84</f>
        <v>571685.81999999995</v>
      </c>
      <c r="E84" s="28">
        <f>시기외!E84*$G$3+E83*(1-$G$3)</f>
        <v>9.3554033359143605E-4</v>
      </c>
      <c r="F84" s="28">
        <f>외인!F84</f>
        <v>2948811.63</v>
      </c>
      <c r="G84" s="28">
        <f>시기외!G84*$G$3+G83*(1-$G$3)</f>
        <v>-1.5362425270026173E-3</v>
      </c>
      <c r="H84" s="28">
        <f>외인!H84</f>
        <v>304225.3</v>
      </c>
      <c r="I84" s="28">
        <f>시기외!I84*$G$3+I83*(1-$G$3)</f>
        <v>1.555578800022775E-4</v>
      </c>
      <c r="J84" s="28">
        <f>외인!J84</f>
        <v>39879.42</v>
      </c>
      <c r="K84" s="28">
        <f>시기외!K84*$G$3+K83*(1-$G$3)</f>
        <v>5.7108695224138194E-4</v>
      </c>
      <c r="L84" s="28">
        <f>외인!L84</f>
        <v>281880.65000000002</v>
      </c>
      <c r="M84" s="28">
        <f>시기외!M84*$G$3+M83*(1-$G$3)</f>
        <v>7.3200357689455844E-5</v>
      </c>
      <c r="N84" s="28">
        <f>외인!N84</f>
        <v>294814.37</v>
      </c>
      <c r="O84" s="28">
        <f>시기외!O84*$G$3+O83*(1-$G$3)</f>
        <v>-2.6485515594634537E-3</v>
      </c>
      <c r="P84" s="28">
        <f>외인!P84</f>
        <v>166296.29</v>
      </c>
      <c r="Q84" s="28">
        <f>시기외!Q84*$G$3+Q83*(1-$G$3)</f>
        <v>-2.3257839266953311E-4</v>
      </c>
      <c r="R84" s="28">
        <f>외인!R84</f>
        <v>139884.54</v>
      </c>
      <c r="S84" s="28">
        <f>시기외!S84*$G$3+S83*(1-$G$3)</f>
        <v>-6.2174256742050576E-4</v>
      </c>
      <c r="T84" s="28">
        <f>외인!T84</f>
        <v>8011.81</v>
      </c>
      <c r="U84" s="28">
        <f>시기외!U84*$G$3+U83*(1-$G$3)</f>
        <v>5.4538852262880967E-5</v>
      </c>
      <c r="V84" s="28">
        <f>외인!V84</f>
        <v>136468.29</v>
      </c>
      <c r="W84" s="28">
        <f>시기외!W84*$G$3+W83*(1-$G$3)</f>
        <v>2.9748133934705033E-3</v>
      </c>
      <c r="X84" s="28">
        <f>외인!X84</f>
        <v>3839813.68</v>
      </c>
      <c r="Y84" s="28">
        <f>시기외!Y84*$G$3+Y83*(1-$G$3)</f>
        <v>-1.8189381332462228E-3</v>
      </c>
      <c r="Z84" s="28">
        <f>외인!Z84</f>
        <v>51569.279999999999</v>
      </c>
      <c r="AA84" s="28">
        <f>시기외!AA84*$G$3+AA83*(1-$G$3)</f>
        <v>9.0932153814451641E-4</v>
      </c>
      <c r="AB84" s="28">
        <f>외인!AB84</f>
        <v>216497.54</v>
      </c>
      <c r="AC84" s="28">
        <f>시기외!AC84*$G$3+AC83*(1-$G$3)</f>
        <v>5.4206899114730034E-4</v>
      </c>
      <c r="AD84" s="28">
        <f>외인!AD84</f>
        <v>22261.21</v>
      </c>
      <c r="AE84" s="28">
        <f>시기외!AE84*$G$3+AE83*(1-$G$3)</f>
        <v>2.1787432837607219E-3</v>
      </c>
      <c r="AF84" s="28">
        <f>외인!AF84</f>
        <v>25547.9</v>
      </c>
      <c r="AG84" s="28">
        <f>시기외!AG84*$G$3+AG83*(1-$G$3)</f>
        <v>4.0153912635784196E-4</v>
      </c>
      <c r="AH84" s="28">
        <f>외인!AH84</f>
        <v>218876.07</v>
      </c>
      <c r="AI84" s="28">
        <f>시기외!AI84*$G$3+AI83*(1-$G$3)</f>
        <v>-7.9779054853048171E-4</v>
      </c>
      <c r="AJ84" s="28">
        <f>외인!AJ84</f>
        <v>103091.22</v>
      </c>
      <c r="AK84" s="28">
        <f>시기외!AK84*$G$3+AK83*(1-$G$3)</f>
        <v>-1.6123384823916185E-4</v>
      </c>
      <c r="AL84" s="28">
        <f>외인!AL84</f>
        <v>112279.08</v>
      </c>
      <c r="AM84" s="28">
        <f>시기외!AM84*$G$3+AM83*(1-$G$3)</f>
        <v>-2.5966698876411808E-3</v>
      </c>
      <c r="AN84" s="28">
        <f>외인!AN84</f>
        <v>199618.71</v>
      </c>
      <c r="AO84" s="28">
        <f>시기외!AO84*$G$3+AO83*(1-$G$3)</f>
        <v>-2.4533565896754633E-3</v>
      </c>
      <c r="AP84" s="28">
        <f>외인!AP84</f>
        <v>165340.75</v>
      </c>
      <c r="AQ84" s="28">
        <f>시기외!AQ84*$G$3+AQ83*(1-$G$3)</f>
        <v>-7.687853307238884E-4</v>
      </c>
      <c r="AR84" s="28">
        <f>외인!AR84</f>
        <v>25649.03</v>
      </c>
      <c r="AS84" s="28">
        <f>시기외!AS84*$G$3+AS83*(1-$G$3)</f>
        <v>2.5446425454226399E-3</v>
      </c>
      <c r="AT84" s="28">
        <f>외인!AT84</f>
        <v>105231.4</v>
      </c>
      <c r="AU84" s="28">
        <f>시기외!AU84*$G$3+AU83*(1-$G$3)</f>
        <v>-4.836481595750973E-3</v>
      </c>
      <c r="AV84" s="28">
        <f>외인!AV84</f>
        <v>44034.94</v>
      </c>
      <c r="AW84" s="28">
        <f>시기외!AW84*$G$3+AW83*(1-$G$3)</f>
        <v>-1.8045650718520175E-4</v>
      </c>
      <c r="AX84" s="28">
        <f>외인!AX84</f>
        <v>66150.67</v>
      </c>
      <c r="AY84" s="28">
        <f>시기외!AY84*$G$3+AY83*(1-$G$3)</f>
        <v>2.3939244182888424E-4</v>
      </c>
      <c r="AZ84" s="28">
        <f>외인!AZ84</f>
        <v>4134790.95</v>
      </c>
      <c r="BA84" s="28">
        <f>시기외!BA84*$G$3+BA83*(1-$G$3)</f>
        <v>-1.7919071351402797E-3</v>
      </c>
      <c r="BB84" s="28">
        <f>외인!BB84</f>
        <v>147734.01</v>
      </c>
      <c r="BC84" s="28">
        <f>시기외!BC84*$G$3+BC83*(1-$G$3)</f>
        <v>7.2741204151659385E-4</v>
      </c>
      <c r="BD84" s="28">
        <f>외인!BD84</f>
        <v>33635.83</v>
      </c>
      <c r="BE84" s="28">
        <f>시기외!BE84*$G$3+BE83*(1-$G$3)</f>
        <v>-8.5938732475150333E-4</v>
      </c>
      <c r="BF84" s="28">
        <f>외인!BF84</f>
        <v>0</v>
      </c>
      <c r="BG84" s="28" t="e">
        <f>시기외!BG84*$G$3+BG83*(1-$G$3)</f>
        <v>#DIV/0!</v>
      </c>
      <c r="BH84" s="28">
        <f>외인!BH84</f>
        <v>116804.63</v>
      </c>
      <c r="BI84" s="28">
        <f>시기외!BI84*$G$3+BI83*(1-$G$3)</f>
        <v>5.2242038910998761E-4</v>
      </c>
      <c r="BJ84" s="28">
        <f>외인!BJ84</f>
        <v>120252.81</v>
      </c>
      <c r="BK84" s="28">
        <f>시기외!BK84*$G$3+BK83*(1-$G$3)</f>
        <v>5.6932818912371403E-5</v>
      </c>
      <c r="BL84" s="28">
        <f>외인!BL84</f>
        <v>40362.410000000003</v>
      </c>
      <c r="BM84" s="28">
        <f>시기외!BM84*$G$3+BM83*(1-$G$3)</f>
        <v>-5.2448070450968027E-5</v>
      </c>
      <c r="BN84" s="28">
        <f>외인!BN84</f>
        <v>46181.32</v>
      </c>
      <c r="BO84" s="28">
        <f>시기외!BO84*$G$3+BO83*(1-$G$3)</f>
        <v>2.1402858732953524E-4</v>
      </c>
      <c r="BP84" s="28">
        <f>외인!BP84</f>
        <v>74457.070000000007</v>
      </c>
      <c r="BQ84" s="28">
        <f>시기외!BQ84*$G$3+BQ83*(1-$G$3)</f>
        <v>-2.9253873487782646E-4</v>
      </c>
      <c r="BR84" s="28">
        <f>외인!BR84</f>
        <v>298346.84999999998</v>
      </c>
      <c r="BS84" s="28">
        <f>시기외!BS84*$G$3+BS83*(1-$G$3)</f>
        <v>-9.2609034484153713E-4</v>
      </c>
      <c r="BT84" s="28">
        <f>외인!BT84</f>
        <v>4090078.96</v>
      </c>
      <c r="BU84" s="28">
        <f>시기외!BU84*$G$3+BU83*(1-$G$3)</f>
        <v>-1.753186843945171E-3</v>
      </c>
      <c r="BV84" s="28">
        <f>외인!BV84</f>
        <v>330029.55</v>
      </c>
      <c r="BW84" s="28">
        <f>시기외!BW84*$G$3+BW83*(1-$G$3)</f>
        <v>4.9215642996951778E-4</v>
      </c>
      <c r="BX84" s="28">
        <f>외인!BX84</f>
        <v>77546.78</v>
      </c>
      <c r="BY84" s="28">
        <f>시기외!BY84*$G$3+BY83*(1-$G$3)</f>
        <v>7.4256768215757584E-6</v>
      </c>
      <c r="BZ84" s="28">
        <f>외인!BZ84</f>
        <v>311897.78000000003</v>
      </c>
      <c r="CA84" s="28">
        <f>시기외!CA84*$G$3+CA83*(1-$G$3)</f>
        <v>-2.5016109158601959E-3</v>
      </c>
      <c r="CB84" s="28">
        <f>외인!CB84</f>
        <v>11525.4</v>
      </c>
      <c r="CC84" s="28">
        <f>시기외!CC84*$G$3+CC83*(1-$G$3)</f>
        <v>-2.6614242726772644E-4</v>
      </c>
      <c r="CD84" s="28">
        <f>외인!CD84</f>
        <v>25148.080000000002</v>
      </c>
      <c r="CE84" s="28">
        <f>시기외!CE84*$G$3+CE83*(1-$G$3)</f>
        <v>2.4987281480675087E-4</v>
      </c>
      <c r="CF84" s="28">
        <f>외인!CF84</f>
        <v>33231.629999999997</v>
      </c>
      <c r="CG84" s="28">
        <f>시기외!CG84*$G$3+CG83*(1-$G$3)</f>
        <v>1.4625957981467563E-3</v>
      </c>
      <c r="CH84" s="28">
        <f>외인!CH84</f>
        <v>63638.66</v>
      </c>
      <c r="CI84" s="28">
        <f>시기외!CI84*$G$3+CI83*(1-$G$3)</f>
        <v>5.8626787402921949E-5</v>
      </c>
      <c r="CJ84" s="28">
        <f>외인!CJ84</f>
        <v>305501.76</v>
      </c>
      <c r="CK84" s="28">
        <f>시기외!CK84*$G$3+CK83*(1-$G$3)</f>
        <v>2.4672490961539758E-5</v>
      </c>
      <c r="CL84" s="28">
        <f>외인!CL84</f>
        <v>242306.67</v>
      </c>
      <c r="CM84" s="28">
        <f>시기외!CM84*$G$3+CM83*(1-$G$3)</f>
        <v>6.5758649261550681E-4</v>
      </c>
      <c r="CN84" s="28">
        <f>외인!CN84</f>
        <v>110621.74</v>
      </c>
      <c r="CO84" s="28">
        <f>시기외!CO84*$G$3+CO83*(1-$G$3)</f>
        <v>-8.6740478365844868E-4</v>
      </c>
      <c r="CP84" s="28">
        <f>외인!CP84</f>
        <v>148219.51999999999</v>
      </c>
      <c r="CQ84" s="28">
        <f>시기외!CQ84*$G$3+CQ83*(1-$G$3)</f>
        <v>7.2586764023352098E-4</v>
      </c>
      <c r="CR84" s="28">
        <f>외인!CR84</f>
        <v>170793.68</v>
      </c>
      <c r="CS84" s="28">
        <f>시기외!CS84*$G$3+CS83*(1-$G$3)</f>
        <v>-4.3941518579670655E-4</v>
      </c>
      <c r="CT84" s="28">
        <f>외인!CT84</f>
        <v>254975.11</v>
      </c>
      <c r="CU84" s="28">
        <f>시기외!CU84*$G$3+CU83*(1-$G$3)</f>
        <v>-1.4265763223207234E-3</v>
      </c>
      <c r="CV84" s="28">
        <f>외인!CV84</f>
        <v>4090078.96</v>
      </c>
      <c r="CW84" s="28">
        <f>시기외!CW84*$G$3+CW83*(1-$G$3)</f>
        <v>-1.753186843945171E-3</v>
      </c>
      <c r="CX84" s="28">
        <f>외인!CX84</f>
        <v>229912.23</v>
      </c>
      <c r="CY84" s="28">
        <f>시기외!CY84*$G$3+CY83*(1-$G$3)</f>
        <v>-1.9648645166670852E-3</v>
      </c>
      <c r="CZ84" s="28">
        <f>외인!CZ84</f>
        <v>17377.14</v>
      </c>
      <c r="DA84" s="28">
        <f>시기외!DA84*$G$3+DA83*(1-$G$3)</f>
        <v>1.0867905031332337E-3</v>
      </c>
      <c r="DB84" s="28">
        <f>외인!DB84</f>
        <v>33635.83</v>
      </c>
      <c r="DC84" s="28">
        <f>시기외!DC84*$G$3+DC83*(1-$G$3)</f>
        <v>-8.5938732475150333E-4</v>
      </c>
      <c r="DD84" s="28">
        <f>외인!DD84</f>
        <v>8011.81</v>
      </c>
      <c r="DE84" s="28">
        <f>시기외!DE84*$G$3+DE83*(1-$G$3)</f>
        <v>5.4538852262880967E-5</v>
      </c>
      <c r="DF84" s="28">
        <f>외인!DF84</f>
        <v>58310.57</v>
      </c>
      <c r="DG84" s="28">
        <f>시기외!DG84*$G$3+DG83*(1-$G$3)</f>
        <v>3.3470083895159261E-4</v>
      </c>
      <c r="DH84" s="28">
        <f>외인!DH84</f>
        <v>17509.39</v>
      </c>
      <c r="DI84" s="28">
        <f>시기외!DI84*$G$3+DI83*(1-$G$3)</f>
        <v>-2.0561601459776876E-5</v>
      </c>
      <c r="DJ84" s="28">
        <f>외인!DJ84</f>
        <v>640556.57999999996</v>
      </c>
      <c r="DK84" s="28">
        <f>시기외!DK84*$G$3+DK83*(1-$G$3)</f>
        <v>-8.8312634922016182E-4</v>
      </c>
      <c r="DL84" s="28">
        <f>외인!DL84</f>
        <v>86617.73</v>
      </c>
      <c r="DM84" s="28">
        <f>시기외!DM84*$G$3+DM83*(1-$G$3)</f>
        <v>-1.3117595447108027E-3</v>
      </c>
      <c r="DN84" s="28">
        <f>외인!DN84</f>
        <v>4090078.96</v>
      </c>
      <c r="DO84" s="28">
        <f>시기외!DO84*$G$3+DO83*(1-$G$3)</f>
        <v>-1.753186843945171E-3</v>
      </c>
      <c r="DP84" s="28">
        <f>외인!DP84</f>
        <v>68372.12</v>
      </c>
      <c r="DQ84" s="28">
        <f>시기외!DQ84*$G$3+DQ83*(1-$G$3)</f>
        <v>9.6409853007974533E-4</v>
      </c>
      <c r="DR84" s="28">
        <f>외인!DR84</f>
        <v>40627.910000000003</v>
      </c>
      <c r="DS84" s="28">
        <f>시기외!DS84*$G$3+DS83*(1-$G$3)</f>
        <v>4.4991569016281292E-4</v>
      </c>
      <c r="DT84" s="28">
        <f>외인!DT84</f>
        <v>139884.54</v>
      </c>
      <c r="DU84" s="28">
        <f>시기외!DU84*$G$3+DU83*(1-$G$3)</f>
        <v>-6.2174256742050576E-4</v>
      </c>
      <c r="DV84" s="28">
        <f>외인!DV84</f>
        <v>30565.86</v>
      </c>
      <c r="DW84" s="28">
        <f>시기외!DW84*$G$3+DW83*(1-$G$3)</f>
        <v>3.1953005927346385E-4</v>
      </c>
      <c r="DX84" s="28">
        <f>외인!DX84</f>
        <v>136468.29</v>
      </c>
      <c r="DY84" s="28">
        <f>시기외!DY84*$G$3+DY83*(1-$G$3)</f>
        <v>2.9748133934705033E-3</v>
      </c>
      <c r="DZ84" s="28">
        <f>외인!DZ84</f>
        <v>6957</v>
      </c>
      <c r="EA84" s="28">
        <f>시기외!EA84*$G$3+EA83*(1-$G$3)</f>
        <v>3.6949618982998916E-4</v>
      </c>
      <c r="EB84" s="28">
        <f>외인!EB84</f>
        <v>10158.549999999999</v>
      </c>
      <c r="EC84" s="28">
        <f>시기외!EC84*$G$3+EC83*(1-$G$3)</f>
        <v>2.0231809153393313E-5</v>
      </c>
      <c r="ED84" s="28">
        <f>외인!ED84</f>
        <v>9227.07</v>
      </c>
      <c r="EE84" s="28">
        <f>시기외!EE84*$G$3+EE83*(1-$G$3)</f>
        <v>1.4656362258513361E-3</v>
      </c>
      <c r="EF84" s="28">
        <f>외인!EF84</f>
        <v>195230.54</v>
      </c>
      <c r="EG84" s="28">
        <f>시기외!EG84*$G$3+EG83*(1-$G$3)</f>
        <v>-3.5100500681697628E-4</v>
      </c>
      <c r="EH84" s="28">
        <f>외인!EH84</f>
        <v>151440.17000000001</v>
      </c>
      <c r="EI84" s="28">
        <f>시기외!EI84*$G$3+EI83*(1-$G$3)</f>
        <v>2.5489697780002352E-4</v>
      </c>
      <c r="EJ84" s="28">
        <f>외인!EJ84</f>
        <v>93930.46</v>
      </c>
      <c r="EK84" s="28">
        <f>시기외!EK84*$G$3+EK83*(1-$G$3)</f>
        <v>1.2953214315229744E-4</v>
      </c>
      <c r="EL84" s="28">
        <f>외인!EL84</f>
        <v>27347.1</v>
      </c>
      <c r="EM84" s="28">
        <f>시기외!EM84*$G$3+EM83*(1-$G$3)</f>
        <v>1.4072756140614748E-4</v>
      </c>
      <c r="EN84" s="28">
        <f>외인!EN84</f>
        <v>40627.910000000003</v>
      </c>
      <c r="EO84" s="28">
        <f>시기외!EO84*$G$3+EO83*(1-$G$3)</f>
        <v>4.4991569016281292E-4</v>
      </c>
      <c r="EP84" s="28">
        <f>외인!EP84</f>
        <v>154188.67000000001</v>
      </c>
      <c r="EQ84" s="28">
        <f>시기외!EQ84*$G$3+EQ83*(1-$G$3)</f>
        <v>8.6273811946200999E-4</v>
      </c>
      <c r="ER84" s="28">
        <f>외인!ER84</f>
        <v>9894.06</v>
      </c>
      <c r="ES84" s="28">
        <f>시기외!ES84*$G$3+ES83*(1-$G$3)</f>
        <v>3.6322093214337478E-4</v>
      </c>
      <c r="ET84" s="28">
        <f>외인!ET84</f>
        <v>165340.75</v>
      </c>
      <c r="EU84" s="28">
        <f>시기외!EU84*$G$3+EU83*(1-$G$3)</f>
        <v>-7.687853307238884E-4</v>
      </c>
      <c r="EV84" s="28">
        <f>외인!EV84</f>
        <v>51569.279999999999</v>
      </c>
      <c r="EW84" s="28">
        <f>시기외!EW84*$G$3+EW83*(1-$G$3)</f>
        <v>9.0932153814451641E-4</v>
      </c>
      <c r="EX84" s="28">
        <f>외인!EX84</f>
        <v>96650.25</v>
      </c>
      <c r="EY84" s="28">
        <f>시기외!EY84*$G$3+EY83*(1-$G$3)</f>
        <v>6.2007282238437712E-4</v>
      </c>
    </row>
    <row r="85" spans="1:155">
      <c r="A85" s="27">
        <f>외인!A85</f>
        <v>46190</v>
      </c>
      <c r="B85" s="28">
        <f>외인!B85</f>
        <v>7037363.6799999997</v>
      </c>
      <c r="C85" s="28">
        <f>시기외!C85*$G$3+C84*(1-$G$3)</f>
        <v>-1.186218201279312E-3</v>
      </c>
      <c r="D85" s="28">
        <f>외인!D85</f>
        <v>579739.31999999995</v>
      </c>
      <c r="E85" s="28">
        <f>시기외!E85*$G$3+E84*(1-$G$3)</f>
        <v>8.5612283661878365E-4</v>
      </c>
      <c r="F85" s="28">
        <f>외인!F85</f>
        <v>2954886.23</v>
      </c>
      <c r="G85" s="28">
        <f>시기외!G85*$G$3+G84*(1-$G$3)</f>
        <v>-1.3801630230680399E-3</v>
      </c>
      <c r="H85" s="28">
        <f>외인!H85</f>
        <v>303319.12</v>
      </c>
      <c r="I85" s="28">
        <f>시기외!I85*$G$3+I84*(1-$G$3)</f>
        <v>1.3740472676701518E-4</v>
      </c>
      <c r="J85" s="28">
        <f>외인!J85</f>
        <v>40472.339999999997</v>
      </c>
      <c r="K85" s="28">
        <f>시기외!K85*$G$3+K84*(1-$G$3)</f>
        <v>4.7878207274301807E-4</v>
      </c>
      <c r="L85" s="28">
        <f>외인!L85</f>
        <v>281728.67</v>
      </c>
      <c r="M85" s="28">
        <f>시기외!M85*$G$3+M84*(1-$G$3)</f>
        <v>4.9483648297644707E-5</v>
      </c>
      <c r="N85" s="28">
        <f>외인!N85</f>
        <v>284752.24</v>
      </c>
      <c r="O85" s="28">
        <f>시기외!O85*$G$3+O84*(1-$G$3)</f>
        <v>-2.4957531024186459E-3</v>
      </c>
      <c r="P85" s="28">
        <f>외인!P85</f>
        <v>170590.55</v>
      </c>
      <c r="Q85" s="28">
        <f>시기외!Q85*$G$3+Q84*(1-$G$3)</f>
        <v>-2.3251513706037765E-4</v>
      </c>
      <c r="R85" s="28">
        <f>외인!R85</f>
        <v>139086.06</v>
      </c>
      <c r="S85" s="28">
        <f>시기외!S85*$G$3+S84*(1-$G$3)</f>
        <v>-3.9146908487212162E-4</v>
      </c>
      <c r="T85" s="28">
        <f>외인!T85</f>
        <v>7861.59</v>
      </c>
      <c r="U85" s="28">
        <f>시기외!U85*$G$3+U84*(1-$G$3)</f>
        <v>1.1240329335430148E-4</v>
      </c>
      <c r="V85" s="28">
        <f>외인!V85</f>
        <v>137440.16</v>
      </c>
      <c r="W85" s="28">
        <f>시기외!W85*$G$3+W84*(1-$G$3)</f>
        <v>2.9723132730847895E-3</v>
      </c>
      <c r="X85" s="28">
        <f>외인!X85</f>
        <v>3958903.69</v>
      </c>
      <c r="Y85" s="28">
        <f>시기외!Y85*$G$3+Y84*(1-$G$3)</f>
        <v>-1.6044348489985582E-3</v>
      </c>
      <c r="Z85" s="28">
        <f>외인!Z85</f>
        <v>51641.599999999999</v>
      </c>
      <c r="AA85" s="28">
        <f>시기외!AA85*$G$3+AA84*(1-$G$3)</f>
        <v>8.945490389933241E-4</v>
      </c>
      <c r="AB85" s="28">
        <f>외인!AB85</f>
        <v>208770.39</v>
      </c>
      <c r="AC85" s="28">
        <f>시기외!AC85*$G$3+AC84*(1-$G$3)</f>
        <v>6.3291557830204271E-4</v>
      </c>
      <c r="AD85" s="28">
        <f>외인!AD85</f>
        <v>21700.81</v>
      </c>
      <c r="AE85" s="28">
        <f>시기외!AE85*$G$3+AE84*(1-$G$3)</f>
        <v>2.8040126766247656E-3</v>
      </c>
      <c r="AF85" s="28">
        <f>외인!AF85</f>
        <v>25498.080000000002</v>
      </c>
      <c r="AG85" s="28">
        <f>시기외!AG85*$G$3+AG84*(1-$G$3)</f>
        <v>4.7919645710878082E-4</v>
      </c>
      <c r="AH85" s="28">
        <f>외인!AH85</f>
        <v>220971.01</v>
      </c>
      <c r="AI85" s="28">
        <f>시기외!AI85*$G$3+AI84*(1-$G$3)</f>
        <v>-6.146465031319358E-4</v>
      </c>
      <c r="AJ85" s="28">
        <f>외인!AJ85</f>
        <v>104507.1</v>
      </c>
      <c r="AK85" s="28">
        <f>시기외!AK85*$G$3+AK84*(1-$G$3)</f>
        <v>1.6767528233758747E-4</v>
      </c>
      <c r="AL85" s="28">
        <f>외인!AL85</f>
        <v>108081.79</v>
      </c>
      <c r="AM85" s="28">
        <f>시기외!AM85*$G$3+AM84*(1-$G$3)</f>
        <v>-2.3188125973802368E-3</v>
      </c>
      <c r="AN85" s="28">
        <f>외인!AN85</f>
        <v>193579.58</v>
      </c>
      <c r="AO85" s="28">
        <f>시기외!AO85*$G$3+AO84*(1-$G$3)</f>
        <v>-2.3956256236075781E-3</v>
      </c>
      <c r="AP85" s="28">
        <f>외인!AP85</f>
        <v>166354.92000000001</v>
      </c>
      <c r="AQ85" s="28">
        <f>시기외!AQ85*$G$3+AQ84*(1-$G$3)</f>
        <v>-9.6073493653824039E-4</v>
      </c>
      <c r="AR85" s="28">
        <f>외인!AR85</f>
        <v>25128.14</v>
      </c>
      <c r="AS85" s="28">
        <f>시기외!AS85*$G$3+AS84*(1-$G$3)</f>
        <v>3.0493677212279427E-3</v>
      </c>
      <c r="AT85" s="28">
        <f>외인!AT85</f>
        <v>104836.3</v>
      </c>
      <c r="AU85" s="28">
        <f>시기외!AU85*$G$3+AU84*(1-$G$3)</f>
        <v>-4.4993854397251268E-3</v>
      </c>
      <c r="AV85" s="28">
        <f>외인!AV85</f>
        <v>43848.93</v>
      </c>
      <c r="AW85" s="28">
        <f>시기외!AW85*$G$3+AW84*(1-$G$3)</f>
        <v>-2.1187274783047853E-4</v>
      </c>
      <c r="AX85" s="28">
        <f>외인!AX85</f>
        <v>62767.88</v>
      </c>
      <c r="AY85" s="28">
        <f>시기외!AY85*$G$3+AY84*(1-$G$3)</f>
        <v>-4.3252016822961528E-4</v>
      </c>
      <c r="AZ85" s="28">
        <f>외인!AZ85</f>
        <v>4250896.21</v>
      </c>
      <c r="BA85" s="28">
        <f>시기외!BA85*$G$3+BA84*(1-$G$3)</f>
        <v>-1.5790958674971177E-3</v>
      </c>
      <c r="BB85" s="28">
        <f>외인!BB85</f>
        <v>150901.48000000001</v>
      </c>
      <c r="BC85" s="28">
        <f>시기외!BC85*$G$3+BC84*(1-$G$3)</f>
        <v>7.458064056262224E-4</v>
      </c>
      <c r="BD85" s="28">
        <f>외인!BD85</f>
        <v>34100.959999999999</v>
      </c>
      <c r="BE85" s="28">
        <f>시기외!BE85*$G$3+BE84*(1-$G$3)</f>
        <v>-8.0739371348039228E-4</v>
      </c>
      <c r="BF85" s="28">
        <f>외인!BF85</f>
        <v>0</v>
      </c>
      <c r="BG85" s="28" t="e">
        <f>시기외!BG85*$G$3+BG84*(1-$G$3)</f>
        <v>#DIV/0!</v>
      </c>
      <c r="BH85" s="28">
        <f>외인!BH85</f>
        <v>116850.39</v>
      </c>
      <c r="BI85" s="28">
        <f>시기외!BI85*$G$3+BI84*(1-$G$3)</f>
        <v>4.8790013080966978E-4</v>
      </c>
      <c r="BJ85" s="28">
        <f>외인!BJ85</f>
        <v>119165.02</v>
      </c>
      <c r="BK85" s="28">
        <f>시기외!BK85*$G$3+BK84*(1-$G$3)</f>
        <v>1.5828968148188551E-4</v>
      </c>
      <c r="BL85" s="28">
        <f>외인!BL85</f>
        <v>39699.89</v>
      </c>
      <c r="BM85" s="28">
        <f>시기외!BM85*$G$3+BM84*(1-$G$3)</f>
        <v>-7.7427741067994217E-5</v>
      </c>
      <c r="BN85" s="28">
        <f>외인!BN85</f>
        <v>45551.64</v>
      </c>
      <c r="BO85" s="28">
        <f>시기외!BO85*$G$3+BO84*(1-$G$3)</f>
        <v>9.7873313951495717E-5</v>
      </c>
      <c r="BP85" s="28">
        <f>외인!BP85</f>
        <v>71011.509999999995</v>
      </c>
      <c r="BQ85" s="28">
        <f>시기외!BQ85*$G$3+BQ84*(1-$G$3)</f>
        <v>-9.0467359781695863E-4</v>
      </c>
      <c r="BR85" s="28">
        <f>외인!BR85</f>
        <v>299129.09999999998</v>
      </c>
      <c r="BS85" s="28">
        <f>시기외!BS85*$G$3+BS84*(1-$G$3)</f>
        <v>-1.0248782195303664E-3</v>
      </c>
      <c r="BT85" s="28">
        <f>외인!BT85</f>
        <v>4222367.45</v>
      </c>
      <c r="BU85" s="28">
        <f>시기외!BU85*$G$3+BU84*(1-$G$3)</f>
        <v>-1.5451534895829151E-3</v>
      </c>
      <c r="BV85" s="28">
        <f>외인!BV85</f>
        <v>326076.39</v>
      </c>
      <c r="BW85" s="28">
        <f>시기외!BW85*$G$3+BW84*(1-$G$3)</f>
        <v>4.9557062834646912E-4</v>
      </c>
      <c r="BX85" s="28">
        <f>외인!BX85</f>
        <v>76729.009999999995</v>
      </c>
      <c r="BY85" s="28">
        <f>시기외!BY85*$G$3+BY84*(1-$G$3)</f>
        <v>2.9924657391160306E-4</v>
      </c>
      <c r="BZ85" s="28">
        <f>외인!BZ85</f>
        <v>301661.37</v>
      </c>
      <c r="CA85" s="28">
        <f>시기외!CA85*$G$3+CA84*(1-$G$3)</f>
        <v>-2.3652403505409533E-3</v>
      </c>
      <c r="CB85" s="28">
        <f>외인!CB85</f>
        <v>11287.73</v>
      </c>
      <c r="CC85" s="28">
        <f>시기외!CC85*$G$3+CC84*(1-$G$3)</f>
        <v>-2.3619090199111431E-4</v>
      </c>
      <c r="CD85" s="28">
        <f>외인!CD85</f>
        <v>25693.05</v>
      </c>
      <c r="CE85" s="28">
        <f>시기외!CE85*$G$3+CE84*(1-$G$3)</f>
        <v>5.0456052586027159E-4</v>
      </c>
      <c r="CF85" s="28">
        <f>외인!CF85</f>
        <v>33004.839999999997</v>
      </c>
      <c r="CG85" s="28">
        <f>시기외!CG85*$G$3+CG84*(1-$G$3)</f>
        <v>1.3373330470034426E-3</v>
      </c>
      <c r="CH85" s="28">
        <f>외인!CH85</f>
        <v>63684.66</v>
      </c>
      <c r="CI85" s="28">
        <f>시기외!CI85*$G$3+CI84*(1-$G$3)</f>
        <v>2.8229762061186521E-5</v>
      </c>
      <c r="CJ85" s="28">
        <f>외인!CJ85</f>
        <v>315578.76</v>
      </c>
      <c r="CK85" s="28">
        <f>시기외!CK85*$G$3+CK84*(1-$G$3)</f>
        <v>1.0014856582852328E-5</v>
      </c>
      <c r="CL85" s="28">
        <f>외인!CL85</f>
        <v>234187.44</v>
      </c>
      <c r="CM85" s="28">
        <f>시기외!CM85*$G$3+CM84*(1-$G$3)</f>
        <v>7.7080744984146213E-4</v>
      </c>
      <c r="CN85" s="28">
        <f>외인!CN85</f>
        <v>108371.19</v>
      </c>
      <c r="CO85" s="28">
        <f>시기외!CO85*$G$3+CO84*(1-$G$3)</f>
        <v>-7.9561333168008739E-4</v>
      </c>
      <c r="CP85" s="28">
        <f>외인!CP85</f>
        <v>151377.23000000001</v>
      </c>
      <c r="CQ85" s="28">
        <f>시기외!CQ85*$G$3+CQ84*(1-$G$3)</f>
        <v>7.4455539981014814E-4</v>
      </c>
      <c r="CR85" s="28">
        <f>외인!CR85</f>
        <v>170655.07</v>
      </c>
      <c r="CS85" s="28">
        <f>시기외!CS85*$G$3+CS84*(1-$G$3)</f>
        <v>-2.5090045393253682E-4</v>
      </c>
      <c r="CT85" s="28">
        <f>외인!CT85</f>
        <v>254055.7</v>
      </c>
      <c r="CU85" s="28">
        <f>시기외!CU85*$G$3+CU84*(1-$G$3)</f>
        <v>-1.1979679979867677E-3</v>
      </c>
      <c r="CV85" s="28">
        <f>외인!CV85</f>
        <v>4222367.45</v>
      </c>
      <c r="CW85" s="28">
        <f>시기외!CW85*$G$3+CW84*(1-$G$3)</f>
        <v>-1.5451534895829151E-3</v>
      </c>
      <c r="CX85" s="28">
        <f>외인!CX85</f>
        <v>231029.91</v>
      </c>
      <c r="CY85" s="28">
        <f>시기외!CY85*$G$3+CY84*(1-$G$3)</f>
        <v>-1.8836781480251329E-3</v>
      </c>
      <c r="CZ85" s="28">
        <f>외인!CZ85</f>
        <v>17312.59</v>
      </c>
      <c r="DA85" s="28">
        <f>시기외!DA85*$G$3+DA84*(1-$G$3)</f>
        <v>1.0393612713316654E-3</v>
      </c>
      <c r="DB85" s="28">
        <f>외인!DB85</f>
        <v>34100.959999999999</v>
      </c>
      <c r="DC85" s="28">
        <f>시기외!DC85*$G$3+DC84*(1-$G$3)</f>
        <v>-8.0739371348039228E-4</v>
      </c>
      <c r="DD85" s="28">
        <f>외인!DD85</f>
        <v>7861.59</v>
      </c>
      <c r="DE85" s="28">
        <f>시기외!DE85*$G$3+DE84*(1-$G$3)</f>
        <v>1.1240329335430148E-4</v>
      </c>
      <c r="DF85" s="28">
        <f>외인!DF85</f>
        <v>57836.41</v>
      </c>
      <c r="DG85" s="28">
        <f>시기외!DG85*$G$3+DG84*(1-$G$3)</f>
        <v>6.7128505288143706E-4</v>
      </c>
      <c r="DH85" s="28">
        <f>외인!DH85</f>
        <v>18196.72</v>
      </c>
      <c r="DI85" s="28">
        <f>시기외!DI85*$G$3+DI84*(1-$G$3)</f>
        <v>1.4057510524713454E-4</v>
      </c>
      <c r="DJ85" s="28">
        <f>외인!DJ85</f>
        <v>644014.56000000006</v>
      </c>
      <c r="DK85" s="28">
        <f>시기외!DK85*$G$3+DK84*(1-$G$3)</f>
        <v>-8.3981743336820306E-4</v>
      </c>
      <c r="DL85" s="28">
        <f>외인!DL85</f>
        <v>84543.91</v>
      </c>
      <c r="DM85" s="28">
        <f>시기외!DM85*$G$3+DM84*(1-$G$3)</f>
        <v>-1.2325271860555798E-3</v>
      </c>
      <c r="DN85" s="28">
        <f>외인!DN85</f>
        <v>4222367.45</v>
      </c>
      <c r="DO85" s="28">
        <f>시기외!DO85*$G$3+DO84*(1-$G$3)</f>
        <v>-1.5451534895829151E-3</v>
      </c>
      <c r="DP85" s="28">
        <f>외인!DP85</f>
        <v>72642.27</v>
      </c>
      <c r="DQ85" s="28">
        <f>시기외!DQ85*$G$3+DQ84*(1-$G$3)</f>
        <v>9.502260788158901E-4</v>
      </c>
      <c r="DR85" s="28">
        <f>외인!DR85</f>
        <v>41118.410000000003</v>
      </c>
      <c r="DS85" s="28">
        <f>시기외!DS85*$G$3+DS84*(1-$G$3)</f>
        <v>3.491591320257112E-4</v>
      </c>
      <c r="DT85" s="28">
        <f>외인!DT85</f>
        <v>139086.06</v>
      </c>
      <c r="DU85" s="28">
        <f>시기외!DU85*$G$3+DU84*(1-$G$3)</f>
        <v>-3.9146908487212162E-4</v>
      </c>
      <c r="DV85" s="28">
        <f>외인!DV85</f>
        <v>31059.56</v>
      </c>
      <c r="DW85" s="28">
        <f>시기외!DW85*$G$3+DW84*(1-$G$3)</f>
        <v>3.2326371487458608E-4</v>
      </c>
      <c r="DX85" s="28">
        <f>외인!DX85</f>
        <v>137440.16</v>
      </c>
      <c r="DY85" s="28">
        <f>시기외!DY85*$G$3+DY84*(1-$G$3)</f>
        <v>2.9723132730847895E-3</v>
      </c>
      <c r="DZ85" s="28">
        <f>외인!DZ85</f>
        <v>6983</v>
      </c>
      <c r="EA85" s="28">
        <f>시기외!EA85*$G$3+EA84*(1-$G$3)</f>
        <v>2.5991586625492786E-4</v>
      </c>
      <c r="EB85" s="28">
        <f>외인!EB85</f>
        <v>10320.719999999999</v>
      </c>
      <c r="EC85" s="28">
        <f>시기외!EC85*$G$3+EC84*(1-$G$3)</f>
        <v>1.1239587266141147E-4</v>
      </c>
      <c r="ED85" s="28">
        <f>외인!ED85</f>
        <v>9120.7199999999993</v>
      </c>
      <c r="EE85" s="28">
        <f>시기외!EE85*$G$3+EE84*(1-$G$3)</f>
        <v>1.2147004027385506E-3</v>
      </c>
      <c r="EF85" s="28">
        <f>외인!EF85</f>
        <v>199628.64</v>
      </c>
      <c r="EG85" s="28">
        <f>시기외!EG85*$G$3+EG84*(1-$G$3)</f>
        <v>-3.5189530728092821E-4</v>
      </c>
      <c r="EH85" s="28">
        <f>외인!EH85</f>
        <v>148947.59</v>
      </c>
      <c r="EI85" s="28">
        <f>시기외!EI85*$G$3+EI84*(1-$G$3)</f>
        <v>1.9369907066464097E-4</v>
      </c>
      <c r="EJ85" s="28">
        <f>외인!EJ85</f>
        <v>93916.15</v>
      </c>
      <c r="EK85" s="28">
        <f>시기외!EK85*$G$3+EK84*(1-$G$3)</f>
        <v>6.8520146114109935E-5</v>
      </c>
      <c r="EL85" s="28">
        <f>외인!EL85</f>
        <v>27879.27</v>
      </c>
      <c r="EM85" s="28">
        <f>시기외!EM85*$G$3+EM84*(1-$G$3)</f>
        <v>3.8141248161711807E-4</v>
      </c>
      <c r="EN85" s="28">
        <f>외인!EN85</f>
        <v>41118.410000000003</v>
      </c>
      <c r="EO85" s="28">
        <f>시기외!EO85*$G$3+EO84*(1-$G$3)</f>
        <v>3.491591320257112E-4</v>
      </c>
      <c r="EP85" s="28">
        <f>외인!EP85</f>
        <v>154127.12</v>
      </c>
      <c r="EQ85" s="28">
        <f>시기외!EQ85*$G$3+EQ84*(1-$G$3)</f>
        <v>9.320789857850452E-4</v>
      </c>
      <c r="ER85" s="28">
        <f>외인!ER85</f>
        <v>9813.44</v>
      </c>
      <c r="ES85" s="28">
        <f>시기외!ES85*$G$3+ES84*(1-$G$3)</f>
        <v>-3.4717628896422379E-4</v>
      </c>
      <c r="ET85" s="28">
        <f>외인!ET85</f>
        <v>166354.92000000001</v>
      </c>
      <c r="EU85" s="28">
        <f>시기외!EU85*$G$3+EU84*(1-$G$3)</f>
        <v>-9.6073493653824039E-4</v>
      </c>
      <c r="EV85" s="28">
        <f>외인!EV85</f>
        <v>51641.599999999999</v>
      </c>
      <c r="EW85" s="28">
        <f>시기외!EW85*$G$3+EW84*(1-$G$3)</f>
        <v>8.945490389933241E-4</v>
      </c>
      <c r="EX85" s="28">
        <f>외인!EX85</f>
        <v>99735.63</v>
      </c>
      <c r="EY85" s="28">
        <f>시기외!EY85*$G$3+EY84*(1-$G$3)</f>
        <v>6.5688618023899373E-4</v>
      </c>
    </row>
    <row r="86" spans="1:155">
      <c r="A86" s="27">
        <f>외인!A86</f>
        <v>46191</v>
      </c>
      <c r="B86" s="28">
        <f>외인!B86</f>
        <v>7196031.1699999999</v>
      </c>
      <c r="C86" s="28">
        <f>시기외!C86*$G$3+C85*(1-$G$3)</f>
        <v>-1.0122173167125255E-3</v>
      </c>
      <c r="D86" s="28">
        <f>외인!D86</f>
        <v>562061.16</v>
      </c>
      <c r="E86" s="28">
        <f>시기외!E86*$G$3+E85*(1-$G$3)</f>
        <v>6.8419830209377134E-4</v>
      </c>
      <c r="F86" s="28">
        <f>외인!F86</f>
        <v>3031797.05</v>
      </c>
      <c r="G86" s="28">
        <f>시기외!G86*$G$3+G85*(1-$G$3)</f>
        <v>-1.1759591321078542E-3</v>
      </c>
      <c r="H86" s="28">
        <f>외인!H86</f>
        <v>289357.09000000003</v>
      </c>
      <c r="I86" s="28">
        <f>시기외!I86*$G$3+I85*(1-$G$3)</f>
        <v>6.4277338431326862E-5</v>
      </c>
      <c r="J86" s="28">
        <f>외인!J86</f>
        <v>38736.769999999997</v>
      </c>
      <c r="K86" s="28">
        <f>시기외!K86*$G$3+K85*(1-$G$3)</f>
        <v>1.8380638784137621E-4</v>
      </c>
      <c r="L86" s="28">
        <f>외인!L86</f>
        <v>268617.33</v>
      </c>
      <c r="M86" s="28">
        <f>시기외!M86*$G$3+M85*(1-$G$3)</f>
        <v>-2.8030493800824057E-5</v>
      </c>
      <c r="N86" s="28">
        <f>외인!N86</f>
        <v>274138.14</v>
      </c>
      <c r="O86" s="28">
        <f>시기외!O86*$G$3+O85*(1-$G$3)</f>
        <v>-2.3769427360676933E-3</v>
      </c>
      <c r="P86" s="28">
        <f>외인!P86</f>
        <v>171303.14</v>
      </c>
      <c r="Q86" s="28">
        <f>시기외!Q86*$G$3+Q85*(1-$G$3)</f>
        <v>-2.3608663844546478E-4</v>
      </c>
      <c r="R86" s="28">
        <f>외인!R86</f>
        <v>134600.01</v>
      </c>
      <c r="S86" s="28">
        <f>시기외!S86*$G$3+S85*(1-$G$3)</f>
        <v>-1.9544150451069131E-4</v>
      </c>
      <c r="T86" s="28">
        <f>외인!T86</f>
        <v>7657.18</v>
      </c>
      <c r="U86" s="28">
        <f>시기외!U86*$G$3+U85*(1-$G$3)</f>
        <v>8.1633893481369914E-5</v>
      </c>
      <c r="V86" s="28">
        <f>외인!V86</f>
        <v>136229.65</v>
      </c>
      <c r="W86" s="28">
        <f>시기외!W86*$G$3+W85*(1-$G$3)</f>
        <v>2.794086342591456E-3</v>
      </c>
      <c r="X86" s="28">
        <f>외인!X86</f>
        <v>4167525.88</v>
      </c>
      <c r="Y86" s="28">
        <f>시기외!Y86*$G$3+Y85*(1-$G$3)</f>
        <v>-1.3522761135144304E-3</v>
      </c>
      <c r="Z86" s="28">
        <f>외인!Z86</f>
        <v>52367.44</v>
      </c>
      <c r="AA86" s="28">
        <f>시기외!AA86*$G$3+AA85*(1-$G$3)</f>
        <v>8.8383380982641263E-4</v>
      </c>
      <c r="AB86" s="28">
        <f>외인!AB86</f>
        <v>205544.83</v>
      </c>
      <c r="AC86" s="28">
        <f>시기외!AC86*$G$3+AC85*(1-$G$3)</f>
        <v>7.1940206401889116E-4</v>
      </c>
      <c r="AD86" s="28">
        <f>외인!AD86</f>
        <v>21593.96</v>
      </c>
      <c r="AE86" s="28">
        <f>시기외!AE86*$G$3+AE85*(1-$G$3)</f>
        <v>3.4851025205457024E-3</v>
      </c>
      <c r="AF86" s="28">
        <f>외인!AF86</f>
        <v>23758.35</v>
      </c>
      <c r="AG86" s="28">
        <f>시기외!AG86*$G$3+AG85*(1-$G$3)</f>
        <v>5.5581695085721522E-4</v>
      </c>
      <c r="AH86" s="28">
        <f>외인!AH86</f>
        <v>210542.76</v>
      </c>
      <c r="AI86" s="28">
        <f>시기외!AI86*$G$3+AI85*(1-$G$3)</f>
        <v>-4.4557752294921524E-4</v>
      </c>
      <c r="AJ86" s="28">
        <f>외인!AJ86</f>
        <v>101121.53</v>
      </c>
      <c r="AK86" s="28">
        <f>시기외!AK86*$G$3+AK85*(1-$G$3)</f>
        <v>4.7364699109666848E-4</v>
      </c>
      <c r="AL86" s="28">
        <f>외인!AL86</f>
        <v>103208.9</v>
      </c>
      <c r="AM86" s="28">
        <f>시기외!AM86*$G$3+AM85*(1-$G$3)</f>
        <v>-2.0696221313687051E-3</v>
      </c>
      <c r="AN86" s="28">
        <f>외인!AN86</f>
        <v>187113.17</v>
      </c>
      <c r="AO86" s="28">
        <f>시기외!AO86*$G$3+AO85*(1-$G$3)</f>
        <v>-2.3692153423357362E-3</v>
      </c>
      <c r="AP86" s="28">
        <f>외인!AP86</f>
        <v>160841.81</v>
      </c>
      <c r="AQ86" s="28">
        <f>시기외!AQ86*$G$3+AQ85*(1-$G$3)</f>
        <v>-1.1755048049030385E-3</v>
      </c>
      <c r="AR86" s="28">
        <f>외인!AR86</f>
        <v>24749.3</v>
      </c>
      <c r="AS86" s="28">
        <f>시기외!AS86*$G$3+AS85*(1-$G$3)</f>
        <v>3.5700267670491065E-3</v>
      </c>
      <c r="AT86" s="28">
        <f>외인!AT86</f>
        <v>102097.83</v>
      </c>
      <c r="AU86" s="28">
        <f>시기외!AU86*$G$3+AU85*(1-$G$3)</f>
        <v>-4.2022503185273861E-3</v>
      </c>
      <c r="AV86" s="28">
        <f>외인!AV86</f>
        <v>42817.8</v>
      </c>
      <c r="AW86" s="28">
        <f>시기외!AW86*$G$3+AW85*(1-$G$3)</f>
        <v>-3.211005560956533E-4</v>
      </c>
      <c r="AX86" s="28">
        <f>외인!AX86</f>
        <v>59699.67</v>
      </c>
      <c r="AY86" s="28">
        <f>시기외!AY86*$G$3+AY85*(1-$G$3)</f>
        <v>-1.2219515294865939E-3</v>
      </c>
      <c r="AZ86" s="28">
        <f>외인!AZ86</f>
        <v>4467526.79</v>
      </c>
      <c r="BA86" s="28">
        <f>시기외!BA86*$G$3+BA85*(1-$G$3)</f>
        <v>-1.3245158178491997E-3</v>
      </c>
      <c r="BB86" s="28">
        <f>외인!BB86</f>
        <v>155988.18</v>
      </c>
      <c r="BC86" s="28">
        <f>시기외!BC86*$G$3+BC85*(1-$G$3)</f>
        <v>7.5861032740961402E-4</v>
      </c>
      <c r="BD86" s="28">
        <f>외인!BD86</f>
        <v>33338.29</v>
      </c>
      <c r="BE86" s="28">
        <f>시기외!BE86*$G$3+BE85*(1-$G$3)</f>
        <v>-8.8185569484112785E-4</v>
      </c>
      <c r="BF86" s="28">
        <f>외인!BF86</f>
        <v>0</v>
      </c>
      <c r="BG86" s="28" t="e">
        <f>시기외!BG86*$G$3+BG85*(1-$G$3)</f>
        <v>#DIV/0!</v>
      </c>
      <c r="BH86" s="28">
        <f>외인!BH86</f>
        <v>111263.97</v>
      </c>
      <c r="BI86" s="28">
        <f>시기외!BI86*$G$3+BI85*(1-$G$3)</f>
        <v>3.8431216953070468E-4</v>
      </c>
      <c r="BJ86" s="28">
        <f>외인!BJ86</f>
        <v>113943.5</v>
      </c>
      <c r="BK86" s="28">
        <f>시기외!BK86*$G$3+BK85*(1-$G$3)</f>
        <v>1.7562375636407209E-4</v>
      </c>
      <c r="BL86" s="28">
        <f>외인!BL86</f>
        <v>38117.17</v>
      </c>
      <c r="BM86" s="28">
        <f>시기외!BM86*$G$3+BM85*(1-$G$3)</f>
        <v>-1.2085849172444775E-4</v>
      </c>
      <c r="BN86" s="28">
        <f>외인!BN86</f>
        <v>43613.82</v>
      </c>
      <c r="BO86" s="28">
        <f>시기외!BO86*$G$3+BO85*(1-$G$3)</f>
        <v>-6.5884886405356892E-5</v>
      </c>
      <c r="BP86" s="28">
        <f>외인!BP86</f>
        <v>67841.240000000005</v>
      </c>
      <c r="BQ86" s="28">
        <f>시기외!BQ86*$G$3+BQ85*(1-$G$3)</f>
        <v>-1.5262509651777494E-3</v>
      </c>
      <c r="BR86" s="28">
        <f>외인!BR86</f>
        <v>288987.8</v>
      </c>
      <c r="BS86" s="28">
        <f>시기외!BS86*$G$3+BS85*(1-$G$3)</f>
        <v>-1.1971276281033754E-3</v>
      </c>
      <c r="BT86" s="28">
        <f>외인!BT86</f>
        <v>4444485.34</v>
      </c>
      <c r="BU86" s="28">
        <f>시기외!BU86*$G$3+BU85*(1-$G$3)</f>
        <v>-1.3059911563601057E-3</v>
      </c>
      <c r="BV86" s="28">
        <f>외인!BV86</f>
        <v>316201.42</v>
      </c>
      <c r="BW86" s="28">
        <f>시기외!BW86*$G$3+BW85*(1-$G$3)</f>
        <v>4.9183176997752052E-4</v>
      </c>
      <c r="BX86" s="28">
        <f>외인!BX86</f>
        <v>74045.070000000007</v>
      </c>
      <c r="BY86" s="28">
        <f>시기외!BY86*$G$3+BY85*(1-$G$3)</f>
        <v>5.935740858079787E-4</v>
      </c>
      <c r="BZ86" s="28">
        <f>외인!BZ86</f>
        <v>290322.07</v>
      </c>
      <c r="CA86" s="28">
        <f>시기외!CA86*$G$3+CA85*(1-$G$3)</f>
        <v>-2.2598627519168093E-3</v>
      </c>
      <c r="CB86" s="28">
        <f>외인!CB86</f>
        <v>10945.35</v>
      </c>
      <c r="CC86" s="28">
        <f>시기외!CC86*$G$3+CC85*(1-$G$3)</f>
        <v>-3.2210465911605983E-4</v>
      </c>
      <c r="CD86" s="28">
        <f>외인!CD86</f>
        <v>24900.81</v>
      </c>
      <c r="CE86" s="28">
        <f>시기외!CE86*$G$3+CE85*(1-$G$3)</f>
        <v>6.6917225926127867E-4</v>
      </c>
      <c r="CF86" s="28">
        <f>외인!CF86</f>
        <v>31979.96</v>
      </c>
      <c r="CG86" s="28">
        <f>시기외!CG86*$G$3+CG85*(1-$G$3)</f>
        <v>1.2456370637137033E-3</v>
      </c>
      <c r="CH86" s="28">
        <f>외인!CH86</f>
        <v>61937.87</v>
      </c>
      <c r="CI86" s="28">
        <f>시기외!CI86*$G$3+CI85*(1-$G$3)</f>
        <v>-7.1019625337384785E-5</v>
      </c>
      <c r="CJ86" s="28">
        <f>외인!CJ86</f>
        <v>309916.28000000003</v>
      </c>
      <c r="CK86" s="28">
        <f>시기외!CK86*$G$3+CK85*(1-$G$3)</f>
        <v>-4.3436560133298687E-5</v>
      </c>
      <c r="CL86" s="28">
        <f>외인!CL86</f>
        <v>230583.96</v>
      </c>
      <c r="CM86" s="28">
        <f>시기외!CM86*$G$3+CM85*(1-$G$3)</f>
        <v>8.867206121729726E-4</v>
      </c>
      <c r="CN86" s="28">
        <f>외인!CN86</f>
        <v>105924.16</v>
      </c>
      <c r="CO86" s="28">
        <f>시기외!CO86*$G$3+CO85*(1-$G$3)</f>
        <v>-7.4456026108692824E-4</v>
      </c>
      <c r="CP86" s="28">
        <f>외인!CP86</f>
        <v>156461.82</v>
      </c>
      <c r="CQ86" s="28">
        <f>시기외!CQ86*$G$3+CQ85*(1-$G$3)</f>
        <v>7.5760106597158995E-4</v>
      </c>
      <c r="CR86" s="28">
        <f>외인!CR86</f>
        <v>165150.54</v>
      </c>
      <c r="CS86" s="28">
        <f>시기외!CS86*$G$3+CS85*(1-$G$3)</f>
        <v>-9.6865301809575854E-5</v>
      </c>
      <c r="CT86" s="28">
        <f>외인!CT86</f>
        <v>265159.67</v>
      </c>
      <c r="CU86" s="28">
        <f>시기외!CU86*$G$3+CU85*(1-$G$3)</f>
        <v>-8.4837771386999479E-4</v>
      </c>
      <c r="CV86" s="28">
        <f>외인!CV86</f>
        <v>4444485.34</v>
      </c>
      <c r="CW86" s="28">
        <f>시기외!CW86*$G$3+CW85*(1-$G$3)</f>
        <v>-1.3059911563601057E-3</v>
      </c>
      <c r="CX86" s="28">
        <f>외인!CX86</f>
        <v>222156.55</v>
      </c>
      <c r="CY86" s="28">
        <f>시기외!CY86*$G$3+CY85*(1-$G$3)</f>
        <v>-1.8502644605532584E-3</v>
      </c>
      <c r="CZ86" s="28">
        <f>외인!CZ86</f>
        <v>17016.560000000001</v>
      </c>
      <c r="DA86" s="28">
        <f>시기외!DA86*$G$3+DA85*(1-$G$3)</f>
        <v>1.0546563789153561E-3</v>
      </c>
      <c r="DB86" s="28">
        <f>외인!DB86</f>
        <v>33338.29</v>
      </c>
      <c r="DC86" s="28">
        <f>시기외!DC86*$G$3+DC85*(1-$G$3)</f>
        <v>-8.8185569484112785E-4</v>
      </c>
      <c r="DD86" s="28">
        <f>외인!DD86</f>
        <v>7657.18</v>
      </c>
      <c r="DE86" s="28">
        <f>시기외!DE86*$G$3+DE85*(1-$G$3)</f>
        <v>8.1633893481369914E-5</v>
      </c>
      <c r="DF86" s="28">
        <f>외인!DF86</f>
        <v>55310.41</v>
      </c>
      <c r="DG86" s="28">
        <f>시기외!DG86*$G$3+DG85*(1-$G$3)</f>
        <v>1.0290918496399576E-3</v>
      </c>
      <c r="DH86" s="28">
        <f>외인!DH86</f>
        <v>17598.150000000001</v>
      </c>
      <c r="DI86" s="28">
        <f>시기외!DI86*$G$3+DI85*(1-$G$3)</f>
        <v>2.1043151465546835E-4</v>
      </c>
      <c r="DJ86" s="28">
        <f>외인!DJ86</f>
        <v>618781.07999999996</v>
      </c>
      <c r="DK86" s="28">
        <f>시기외!DK86*$G$3+DK85*(1-$G$3)</f>
        <v>-8.2674236836119918E-4</v>
      </c>
      <c r="DL86" s="28">
        <f>외인!DL86</f>
        <v>82602.710000000006</v>
      </c>
      <c r="DM86" s="28">
        <f>시기외!DM86*$G$3+DM85*(1-$G$3)</f>
        <v>-1.1826767135084298E-3</v>
      </c>
      <c r="DN86" s="28">
        <f>외인!DN86</f>
        <v>4444485.34</v>
      </c>
      <c r="DO86" s="28">
        <f>시기외!DO86*$G$3+DO85*(1-$G$3)</f>
        <v>-1.3059911563601057E-3</v>
      </c>
      <c r="DP86" s="28">
        <f>외인!DP86</f>
        <v>69664.42</v>
      </c>
      <c r="DQ86" s="28">
        <f>시기외!DQ86*$G$3+DQ85*(1-$G$3)</f>
        <v>8.1196861789258003E-4</v>
      </c>
      <c r="DR86" s="28">
        <f>외인!DR86</f>
        <v>39326.629999999997</v>
      </c>
      <c r="DS86" s="28">
        <f>시기외!DS86*$G$3+DS85*(1-$G$3)</f>
        <v>5.1554266209085308E-5</v>
      </c>
      <c r="DT86" s="28">
        <f>외인!DT86</f>
        <v>134600.01</v>
      </c>
      <c r="DU86" s="28">
        <f>시기외!DU86*$G$3+DU85*(1-$G$3)</f>
        <v>-1.9544150451069131E-4</v>
      </c>
      <c r="DV86" s="28">
        <f>외인!DV86</f>
        <v>30041.77</v>
      </c>
      <c r="DW86" s="28">
        <f>시기외!DW86*$G$3+DW85*(1-$G$3)</f>
        <v>2.915512909380128E-4</v>
      </c>
      <c r="DX86" s="28">
        <f>외인!DX86</f>
        <v>136229.65</v>
      </c>
      <c r="DY86" s="28">
        <f>시기외!DY86*$G$3+DY85*(1-$G$3)</f>
        <v>2.794086342591456E-3</v>
      </c>
      <c r="DZ86" s="28">
        <f>외인!DZ86</f>
        <v>6790.26</v>
      </c>
      <c r="EA86" s="28">
        <f>시기외!EA86*$G$3+EA85*(1-$G$3)</f>
        <v>1.7128241612034855E-4</v>
      </c>
      <c r="EB86" s="28">
        <f>외인!EB86</f>
        <v>10009.709999999999</v>
      </c>
      <c r="EC86" s="28">
        <f>시기외!EC86*$G$3+EC85*(1-$G$3)</f>
        <v>1.0377424359258799E-4</v>
      </c>
      <c r="ED86" s="28">
        <f>외인!ED86</f>
        <v>8726.81</v>
      </c>
      <c r="EE86" s="28">
        <f>시기외!EE86*$G$3+EE85*(1-$G$3)</f>
        <v>9.1863142108891715E-4</v>
      </c>
      <c r="EF86" s="28">
        <f>외인!EF86</f>
        <v>198697.62</v>
      </c>
      <c r="EG86" s="28">
        <f>시기외!EG86*$G$3+EG85*(1-$G$3)</f>
        <v>-3.5966413412449189E-4</v>
      </c>
      <c r="EH86" s="28">
        <f>외인!EH86</f>
        <v>146936.69</v>
      </c>
      <c r="EI86" s="28">
        <f>시기외!EI86*$G$3+EI85*(1-$G$3)</f>
        <v>1.3311792776030153E-4</v>
      </c>
      <c r="EJ86" s="28">
        <f>외인!EJ86</f>
        <v>90567.53</v>
      </c>
      <c r="EK86" s="28">
        <f>시기외!EK86*$G$3+EK85*(1-$G$3)</f>
        <v>-1.1767666430994316E-4</v>
      </c>
      <c r="EL86" s="28">
        <f>외인!EL86</f>
        <v>27024.29</v>
      </c>
      <c r="EM86" s="28">
        <f>시기외!EM86*$G$3+EM85*(1-$G$3)</f>
        <v>5.3409432474625282E-4</v>
      </c>
      <c r="EN86" s="28">
        <f>외인!EN86</f>
        <v>39326.629999999997</v>
      </c>
      <c r="EO86" s="28">
        <f>시기외!EO86*$G$3+EO85*(1-$G$3)</f>
        <v>5.1554266209085308E-5</v>
      </c>
      <c r="EP86" s="28">
        <f>외인!EP86</f>
        <v>147319.1</v>
      </c>
      <c r="EQ86" s="28">
        <f>시기외!EQ86*$G$3+EQ85*(1-$G$3)</f>
        <v>9.9521578539353149E-4</v>
      </c>
      <c r="ER86" s="28">
        <f>외인!ER86</f>
        <v>9238.11</v>
      </c>
      <c r="ES86" s="28">
        <f>시기외!ES86*$G$3+ES85*(1-$G$3)</f>
        <v>-1.2040354361046437E-3</v>
      </c>
      <c r="ET86" s="28">
        <f>외인!ET86</f>
        <v>160841.81</v>
      </c>
      <c r="EU86" s="28">
        <f>시기외!EU86*$G$3+EU85*(1-$G$3)</f>
        <v>-1.1755048049030385E-3</v>
      </c>
      <c r="EV86" s="28">
        <f>외인!EV86</f>
        <v>52367.44</v>
      </c>
      <c r="EW86" s="28">
        <f>시기외!EW86*$G$3+EW85*(1-$G$3)</f>
        <v>8.8383380982641263E-4</v>
      </c>
      <c r="EX86" s="28">
        <f>외인!EX86</f>
        <v>104094.38</v>
      </c>
      <c r="EY86" s="28">
        <f>시기외!EY86*$G$3+EY85*(1-$G$3)</f>
        <v>6.8278279326314001E-4</v>
      </c>
    </row>
    <row r="87" spans="1:155">
      <c r="A87" s="27">
        <f>외인!A87</f>
        <v>46192</v>
      </c>
      <c r="B87" s="28">
        <f>외인!B87</f>
        <v>7186860.1100000003</v>
      </c>
      <c r="C87" s="28">
        <f>시기외!C87*$G$3+C86*(1-$G$3)</f>
        <v>-9.1356861916007696E-4</v>
      </c>
      <c r="D87" s="28">
        <f>외인!D87</f>
        <v>542786.18999999994</v>
      </c>
      <c r="E87" s="28">
        <f>시기외!E87*$G$3+E86*(1-$G$3)</f>
        <v>3.8542662558848235E-4</v>
      </c>
      <c r="F87" s="28">
        <f>외인!F87</f>
        <v>2984102.29</v>
      </c>
      <c r="G87" s="28">
        <f>시기외!G87*$G$3+G86*(1-$G$3)</f>
        <v>-1.1227752651465344E-3</v>
      </c>
      <c r="H87" s="28">
        <f>외인!H87</f>
        <v>290148.96999999997</v>
      </c>
      <c r="I87" s="28">
        <f>시기외!I87*$G$3+I86*(1-$G$3)</f>
        <v>-2.3912353954568947E-5</v>
      </c>
      <c r="J87" s="28">
        <f>외인!J87</f>
        <v>38757.919999999998</v>
      </c>
      <c r="K87" s="28">
        <f>시기외!K87*$G$3+K86*(1-$G$3)</f>
        <v>2.172920937824839E-5</v>
      </c>
      <c r="L87" s="28">
        <f>외인!L87</f>
        <v>270015.06</v>
      </c>
      <c r="M87" s="28">
        <f>시기외!M87*$G$3+M86*(1-$G$3)</f>
        <v>-1.0996319251071873E-4</v>
      </c>
      <c r="N87" s="28">
        <f>외인!N87</f>
        <v>275175.61</v>
      </c>
      <c r="O87" s="28">
        <f>시기외!O87*$G$3+O86*(1-$G$3)</f>
        <v>-2.3139320194020714E-3</v>
      </c>
      <c r="P87" s="28">
        <f>외인!P87</f>
        <v>165546.37</v>
      </c>
      <c r="Q87" s="28">
        <f>시기외!Q87*$G$3+Q86*(1-$G$3)</f>
        <v>-2.3212074234206636E-4</v>
      </c>
      <c r="R87" s="28">
        <f>외인!R87</f>
        <v>130789.53</v>
      </c>
      <c r="S87" s="28">
        <f>시기외!S87*$G$3+S86*(1-$G$3)</f>
        <v>-1.7621258819592027E-4</v>
      </c>
      <c r="T87" s="28">
        <f>외인!T87</f>
        <v>7559.47</v>
      </c>
      <c r="U87" s="28">
        <f>시기외!U87*$G$3+U86*(1-$G$3)</f>
        <v>-3.0338574985879676E-5</v>
      </c>
      <c r="V87" s="28">
        <f>외인!V87</f>
        <v>130104.83</v>
      </c>
      <c r="W87" s="28">
        <f>시기외!W87*$G$3+W86*(1-$G$3)</f>
        <v>2.0805568052471336E-3</v>
      </c>
      <c r="X87" s="28">
        <f>외인!X87</f>
        <v>4168158.47</v>
      </c>
      <c r="Y87" s="28">
        <f>시기외!Y87*$G$3+Y86*(1-$G$3)</f>
        <v>-1.2291889625504211E-3</v>
      </c>
      <c r="Z87" s="28">
        <f>외인!Z87</f>
        <v>51804.18</v>
      </c>
      <c r="AA87" s="28">
        <f>시기외!AA87*$G$3+AA86*(1-$G$3)</f>
        <v>8.6033179415990438E-4</v>
      </c>
      <c r="AB87" s="28">
        <f>외인!AB87</f>
        <v>201924.21</v>
      </c>
      <c r="AC87" s="28">
        <f>시기외!AC87*$G$3+AC86*(1-$G$3)</f>
        <v>7.2882081850754259E-4</v>
      </c>
      <c r="AD87" s="28">
        <f>외인!AD87</f>
        <v>21107.42</v>
      </c>
      <c r="AE87" s="28">
        <f>시기외!AE87*$G$3+AE86*(1-$G$3)</f>
        <v>4.0337896027670718E-3</v>
      </c>
      <c r="AF87" s="28">
        <f>외인!AF87</f>
        <v>23459.64</v>
      </c>
      <c r="AG87" s="28">
        <f>시기외!AG87*$G$3+AG86*(1-$G$3)</f>
        <v>5.7170155073138214E-4</v>
      </c>
      <c r="AH87" s="28">
        <f>외인!AH87</f>
        <v>207991.08</v>
      </c>
      <c r="AI87" s="28">
        <f>시기외!AI87*$G$3+AI86*(1-$G$3)</f>
        <v>-2.6579198163980767E-4</v>
      </c>
      <c r="AJ87" s="28">
        <f>외인!AJ87</f>
        <v>99827.37</v>
      </c>
      <c r="AK87" s="28">
        <f>시기외!AK87*$G$3+AK86*(1-$G$3)</f>
        <v>4.832243144821816E-4</v>
      </c>
      <c r="AL87" s="28">
        <f>외인!AL87</f>
        <v>102952.01</v>
      </c>
      <c r="AM87" s="28">
        <f>시기외!AM87*$G$3+AM86*(1-$G$3)</f>
        <v>-1.9267783328340558E-3</v>
      </c>
      <c r="AN87" s="28">
        <f>외인!AN87</f>
        <v>188006.27</v>
      </c>
      <c r="AO87" s="28">
        <f>시기외!AO87*$G$3+AO86*(1-$G$3)</f>
        <v>-2.3728963309422786E-3</v>
      </c>
      <c r="AP87" s="28">
        <f>외인!AP87</f>
        <v>162502.16</v>
      </c>
      <c r="AQ87" s="28">
        <f>시기외!AQ87*$G$3+AQ86*(1-$G$3)</f>
        <v>-1.2265390804373532E-3</v>
      </c>
      <c r="AR87" s="28">
        <f>외인!AR87</f>
        <v>24143.72</v>
      </c>
      <c r="AS87" s="28">
        <f>시기외!AS87*$G$3+AS86*(1-$G$3)</f>
        <v>3.9644128092008275E-3</v>
      </c>
      <c r="AT87" s="28">
        <f>외인!AT87</f>
        <v>97966.28</v>
      </c>
      <c r="AU87" s="28">
        <f>시기외!AU87*$G$3+AU86*(1-$G$3)</f>
        <v>-3.9464413384073006E-3</v>
      </c>
      <c r="AV87" s="28">
        <f>외인!AV87</f>
        <v>42420.83</v>
      </c>
      <c r="AW87" s="28">
        <f>시기외!AW87*$G$3+AW86*(1-$G$3)</f>
        <v>-4.4804491407743975E-4</v>
      </c>
      <c r="AX87" s="28">
        <f>외인!AX87</f>
        <v>57080.43</v>
      </c>
      <c r="AY87" s="28">
        <f>시기외!AY87*$G$3+AY86*(1-$G$3)</f>
        <v>-1.7705737316017073E-3</v>
      </c>
      <c r="AZ87" s="28">
        <f>외인!AZ87</f>
        <v>4471445.1100000003</v>
      </c>
      <c r="BA87" s="28">
        <f>시기외!BA87*$G$3+BA86*(1-$G$3)</f>
        <v>-1.1796639848124688E-3</v>
      </c>
      <c r="BB87" s="28">
        <f>외인!BB87</f>
        <v>161146.65</v>
      </c>
      <c r="BC87" s="28">
        <f>시기외!BC87*$G$3+BC86*(1-$G$3)</f>
        <v>7.7055826063392424E-4</v>
      </c>
      <c r="BD87" s="28">
        <f>외인!BD87</f>
        <v>31822.37</v>
      </c>
      <c r="BE87" s="28">
        <f>시기외!BE87*$G$3+BE86*(1-$G$3)</f>
        <v>-1.1492130701069446E-3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112855.16</v>
      </c>
      <c r="BI87" s="28">
        <f>시기외!BI87*$G$3+BI86*(1-$G$3)</f>
        <v>3.1458555489878776E-4</v>
      </c>
      <c r="BJ87" s="28">
        <f>외인!BJ87</f>
        <v>111051.48</v>
      </c>
      <c r="BK87" s="28">
        <f>시기외!BK87*$G$3+BK86*(1-$G$3)</f>
        <v>1.2417395890851389E-4</v>
      </c>
      <c r="BL87" s="28">
        <f>외인!BL87</f>
        <v>37337.730000000003</v>
      </c>
      <c r="BM87" s="28">
        <f>시기외!BM87*$G$3+BM86*(1-$G$3)</f>
        <v>-1.8009242513251895E-4</v>
      </c>
      <c r="BN87" s="28">
        <f>외인!BN87</f>
        <v>42345.16</v>
      </c>
      <c r="BO87" s="28">
        <f>시기외!BO87*$G$3+BO86*(1-$G$3)</f>
        <v>-2.9866341400617327E-4</v>
      </c>
      <c r="BP87" s="28">
        <f>외인!BP87</f>
        <v>65448.42</v>
      </c>
      <c r="BQ87" s="28">
        <f>시기외!BQ87*$G$3+BQ86*(1-$G$3)</f>
        <v>-1.9108447904805648E-3</v>
      </c>
      <c r="BR87" s="28">
        <f>외인!BR87</f>
        <v>287126.56</v>
      </c>
      <c r="BS87" s="28">
        <f>시기외!BS87*$G$3+BS86*(1-$G$3)</f>
        <v>-1.3105871738048375E-3</v>
      </c>
      <c r="BT87" s="28">
        <f>외인!BT87</f>
        <v>4452858.2</v>
      </c>
      <c r="BU87" s="28">
        <f>시기외!BU87*$G$3+BU86*(1-$G$3)</f>
        <v>-1.1992844384854208E-3</v>
      </c>
      <c r="BV87" s="28">
        <f>외인!BV87</f>
        <v>309064.28999999998</v>
      </c>
      <c r="BW87" s="28">
        <f>시기외!BW87*$G$3+BW86*(1-$G$3)</f>
        <v>4.588534613550064E-4</v>
      </c>
      <c r="BX87" s="28">
        <f>외인!BX87</f>
        <v>73842.44</v>
      </c>
      <c r="BY87" s="28">
        <f>시기외!BY87*$G$3+BY86*(1-$G$3)</f>
        <v>8.0453280757162638E-4</v>
      </c>
      <c r="BZ87" s="28">
        <f>외인!BZ87</f>
        <v>290958.28000000003</v>
      </c>
      <c r="CA87" s="28">
        <f>시기외!CA87*$G$3+CA86*(1-$G$3)</f>
        <v>-2.2119506316678216E-3</v>
      </c>
      <c r="CB87" s="28">
        <f>외인!CB87</f>
        <v>10776.91</v>
      </c>
      <c r="CC87" s="28">
        <f>시기외!CC87*$G$3+CC86*(1-$G$3)</f>
        <v>-4.2560926141531401E-4</v>
      </c>
      <c r="CD87" s="28">
        <f>외인!CD87</f>
        <v>24351.35</v>
      </c>
      <c r="CE87" s="28">
        <f>시기외!CE87*$G$3+CE86*(1-$G$3)</f>
        <v>6.903886724799476E-4</v>
      </c>
      <c r="CF87" s="28">
        <f>외인!CF87</f>
        <v>31007.07</v>
      </c>
      <c r="CG87" s="28">
        <f>시기외!CG87*$G$3+CG86*(1-$G$3)</f>
        <v>1.1496647923738535E-3</v>
      </c>
      <c r="CH87" s="28">
        <f>외인!CH87</f>
        <v>61493.47</v>
      </c>
      <c r="CI87" s="28">
        <f>시기외!CI87*$G$3+CI86*(1-$G$3)</f>
        <v>-1.9258960281557671E-4</v>
      </c>
      <c r="CJ87" s="28">
        <f>외인!CJ87</f>
        <v>300245.36</v>
      </c>
      <c r="CK87" s="28">
        <f>시기외!CK87*$G$3+CK86*(1-$G$3)</f>
        <v>-5.8707619668817946E-5</v>
      </c>
      <c r="CL87" s="28">
        <f>외인!CL87</f>
        <v>226476.91</v>
      </c>
      <c r="CM87" s="28">
        <f>시기외!CM87*$G$3+CM86*(1-$G$3)</f>
        <v>9.1859312982928783E-4</v>
      </c>
      <c r="CN87" s="28">
        <f>외인!CN87</f>
        <v>103846.43</v>
      </c>
      <c r="CO87" s="28">
        <f>시기외!CO87*$G$3+CO86*(1-$G$3)</f>
        <v>-6.7592620352374081E-4</v>
      </c>
      <c r="CP87" s="28">
        <f>외인!CP87</f>
        <v>161611.62</v>
      </c>
      <c r="CQ87" s="28">
        <f>시기외!CQ87*$G$3+CQ86*(1-$G$3)</f>
        <v>7.698539731502915E-4</v>
      </c>
      <c r="CR87" s="28">
        <f>외인!CR87</f>
        <v>161898.43</v>
      </c>
      <c r="CS87" s="28">
        <f>시기외!CS87*$G$3+CS86*(1-$G$3)</f>
        <v>-8.4940888924448966E-5</v>
      </c>
      <c r="CT87" s="28">
        <f>외인!CT87</f>
        <v>264467.21000000002</v>
      </c>
      <c r="CU87" s="28">
        <f>시기외!CU87*$G$3+CU86*(1-$G$3)</f>
        <v>-3.4799275555004797E-4</v>
      </c>
      <c r="CV87" s="28">
        <f>외인!CV87</f>
        <v>4452858.2</v>
      </c>
      <c r="CW87" s="28">
        <f>시기외!CW87*$G$3+CW86*(1-$G$3)</f>
        <v>-1.1992844384854208E-3</v>
      </c>
      <c r="CX87" s="28">
        <f>외인!CX87</f>
        <v>222015.57</v>
      </c>
      <c r="CY87" s="28">
        <f>시기외!CY87*$G$3+CY86*(1-$G$3)</f>
        <v>-1.8132275123119708E-3</v>
      </c>
      <c r="CZ87" s="28">
        <f>외인!CZ87</f>
        <v>16631.88</v>
      </c>
      <c r="DA87" s="28">
        <f>시기외!DA87*$G$3+DA86*(1-$G$3)</f>
        <v>8.9792516804155478E-4</v>
      </c>
      <c r="DB87" s="28">
        <f>외인!DB87</f>
        <v>31822.37</v>
      </c>
      <c r="DC87" s="28">
        <f>시기외!DC87*$G$3+DC86*(1-$G$3)</f>
        <v>-1.1492130701069446E-3</v>
      </c>
      <c r="DD87" s="28">
        <f>외인!DD87</f>
        <v>7559.47</v>
      </c>
      <c r="DE87" s="28">
        <f>시기외!DE87*$G$3+DE86*(1-$G$3)</f>
        <v>-3.0338574985879676E-5</v>
      </c>
      <c r="DF87" s="28">
        <f>외인!DF87</f>
        <v>55380.4</v>
      </c>
      <c r="DG87" s="28">
        <f>시기외!DG87*$G$3+DG86*(1-$G$3)</f>
        <v>1.3030468840460321E-3</v>
      </c>
      <c r="DH87" s="28">
        <f>외인!DH87</f>
        <v>17159.95</v>
      </c>
      <c r="DI87" s="28">
        <f>시기외!DI87*$G$3+DI86*(1-$G$3)</f>
        <v>2.2631261821168348E-4</v>
      </c>
      <c r="DJ87" s="28">
        <f>외인!DJ87</f>
        <v>616672.84</v>
      </c>
      <c r="DK87" s="28">
        <f>시기외!DK87*$G$3+DK86*(1-$G$3)</f>
        <v>-7.7334715943760577E-4</v>
      </c>
      <c r="DL87" s="28">
        <f>외인!DL87</f>
        <v>81304.98</v>
      </c>
      <c r="DM87" s="28">
        <f>시기외!DM87*$G$3+DM86*(1-$G$3)</f>
        <v>-1.0972211430467047E-3</v>
      </c>
      <c r="DN87" s="28">
        <f>외인!DN87</f>
        <v>4452858.2</v>
      </c>
      <c r="DO87" s="28">
        <f>시기외!DO87*$G$3+DO86*(1-$G$3)</f>
        <v>-1.1992844384854208E-3</v>
      </c>
      <c r="DP87" s="28">
        <f>외인!DP87</f>
        <v>67220.179999999993</v>
      </c>
      <c r="DQ87" s="28">
        <f>시기외!DQ87*$G$3+DQ86*(1-$G$3)</f>
        <v>7.5007067499960366E-4</v>
      </c>
      <c r="DR87" s="28">
        <f>외인!DR87</f>
        <v>39280.32</v>
      </c>
      <c r="DS87" s="28">
        <f>시기외!DS87*$G$3+DS86*(1-$G$3)</f>
        <v>-1.2279572791115958E-4</v>
      </c>
      <c r="DT87" s="28">
        <f>외인!DT87</f>
        <v>130789.53</v>
      </c>
      <c r="DU87" s="28">
        <f>시기외!DU87*$G$3+DU86*(1-$G$3)</f>
        <v>-1.7621258819592027E-4</v>
      </c>
      <c r="DV87" s="28">
        <f>외인!DV87</f>
        <v>30614.720000000001</v>
      </c>
      <c r="DW87" s="28">
        <f>시기외!DW87*$G$3+DW86*(1-$G$3)</f>
        <v>2.7387458209723582E-4</v>
      </c>
      <c r="DX87" s="28">
        <f>외인!DX87</f>
        <v>130104.83</v>
      </c>
      <c r="DY87" s="28">
        <f>시기외!DY87*$G$3+DY86*(1-$G$3)</f>
        <v>2.0805568052471336E-3</v>
      </c>
      <c r="DZ87" s="28">
        <f>외인!DZ87</f>
        <v>6628.38</v>
      </c>
      <c r="EA87" s="28">
        <f>시기외!EA87*$G$3+EA86*(1-$G$3)</f>
        <v>9.6795471582715651E-5</v>
      </c>
      <c r="EB87" s="28">
        <f>외인!EB87</f>
        <v>9704.5</v>
      </c>
      <c r="EC87" s="28">
        <f>시기외!EC87*$G$3+EC86*(1-$G$3)</f>
        <v>6.8532271869318955E-5</v>
      </c>
      <c r="ED87" s="28">
        <f>외인!ED87</f>
        <v>8357.94</v>
      </c>
      <c r="EE87" s="28">
        <f>시기외!EE87*$G$3+EE86*(1-$G$3)</f>
        <v>5.1176289979569479E-4</v>
      </c>
      <c r="EF87" s="28">
        <f>외인!EF87</f>
        <v>192205.8</v>
      </c>
      <c r="EG87" s="28">
        <f>시기외!EG87*$G$3+EG86*(1-$G$3)</f>
        <v>-3.5175227027442604E-4</v>
      </c>
      <c r="EH87" s="28">
        <f>외인!EH87</f>
        <v>146936.65</v>
      </c>
      <c r="EI87" s="28">
        <f>시기외!EI87*$G$3+EI86*(1-$G$3)</f>
        <v>9.0454088232863613E-5</v>
      </c>
      <c r="EJ87" s="28">
        <f>외인!EJ87</f>
        <v>90156.98</v>
      </c>
      <c r="EK87" s="28">
        <f>시기외!EK87*$G$3+EK86*(1-$G$3)</f>
        <v>-2.8819457431728218E-4</v>
      </c>
      <c r="EL87" s="28">
        <f>외인!EL87</f>
        <v>26453.35</v>
      </c>
      <c r="EM87" s="28">
        <f>시기외!EM87*$G$3+EM86*(1-$G$3)</f>
        <v>5.4765114834669074E-4</v>
      </c>
      <c r="EN87" s="28">
        <f>외인!EN87</f>
        <v>39280.32</v>
      </c>
      <c r="EO87" s="28">
        <f>시기외!EO87*$G$3+EO86*(1-$G$3)</f>
        <v>-1.2279572791115958E-4</v>
      </c>
      <c r="EP87" s="28">
        <f>외인!EP87</f>
        <v>140716.82</v>
      </c>
      <c r="EQ87" s="28">
        <f>시기외!EQ87*$G$3+EQ86*(1-$G$3)</f>
        <v>9.8764944648184472E-4</v>
      </c>
      <c r="ER87" s="28">
        <f>외인!ER87</f>
        <v>8835.5</v>
      </c>
      <c r="ES87" s="28">
        <f>시기외!ES87*$G$3+ES86*(1-$G$3)</f>
        <v>-2.115273098181639E-3</v>
      </c>
      <c r="ET87" s="28">
        <f>외인!ET87</f>
        <v>162502.16</v>
      </c>
      <c r="EU87" s="28">
        <f>시기외!EU87*$G$3+EU86*(1-$G$3)</f>
        <v>-1.2265390804373532E-3</v>
      </c>
      <c r="EV87" s="28">
        <f>외인!EV87</f>
        <v>51804.18</v>
      </c>
      <c r="EW87" s="28">
        <f>시기외!EW87*$G$3+EW86*(1-$G$3)</f>
        <v>8.6033179415990438E-4</v>
      </c>
      <c r="EX87" s="28">
        <f>외인!EX87</f>
        <v>109807.44</v>
      </c>
      <c r="EY87" s="28">
        <f>시기외!EY87*$G$3+EY86*(1-$G$3)</f>
        <v>7.1303465246774561E-4</v>
      </c>
    </row>
    <row r="88" spans="1:155">
      <c r="A88" s="27">
        <f>외인!A88</f>
        <v>46195</v>
      </c>
      <c r="B88" s="28">
        <f>외인!B88</f>
        <v>7236153.7400000002</v>
      </c>
      <c r="C88" s="28">
        <f>시기외!C88*$G$3+C87*(1-$G$3)</f>
        <v>-8.6094742712105438E-4</v>
      </c>
      <c r="D88" s="28">
        <f>외인!D88</f>
        <v>543792.18000000005</v>
      </c>
      <c r="E88" s="28">
        <f>시기외!E88*$G$3+E87*(1-$G$3)</f>
        <v>2.5372162932688568E-4</v>
      </c>
      <c r="F88" s="28">
        <f>외인!F88</f>
        <v>2956658.11</v>
      </c>
      <c r="G88" s="28">
        <f>시기외!G88*$G$3+G87*(1-$G$3)</f>
        <v>-1.0912774264423945E-3</v>
      </c>
      <c r="H88" s="28">
        <f>외인!H88</f>
        <v>280202.28999999998</v>
      </c>
      <c r="I88" s="28">
        <f>시기외!I88*$G$3+I87*(1-$G$3)</f>
        <v>-1.3922314752251146E-4</v>
      </c>
      <c r="J88" s="28">
        <f>외인!J88</f>
        <v>37787.699999999997</v>
      </c>
      <c r="K88" s="28">
        <f>시기외!K88*$G$3+K87*(1-$G$3)</f>
        <v>-2.0213571246281399E-4</v>
      </c>
      <c r="L88" s="28">
        <f>외인!L88</f>
        <v>260320.42</v>
      </c>
      <c r="M88" s="28">
        <f>시기외!M88*$G$3+M87*(1-$G$3)</f>
        <v>-2.1958431807392494E-4</v>
      </c>
      <c r="N88" s="28">
        <f>외인!N88</f>
        <v>261846.38</v>
      </c>
      <c r="O88" s="28">
        <f>시기외!O88*$G$3+O87*(1-$G$3)</f>
        <v>-2.4282046413177886E-3</v>
      </c>
      <c r="P88" s="28">
        <f>외인!P88</f>
        <v>160853.59</v>
      </c>
      <c r="Q88" s="28">
        <f>시기외!Q88*$G$3+Q87*(1-$G$3)</f>
        <v>-2.3976631723379962E-4</v>
      </c>
      <c r="R88" s="28">
        <f>외인!R88</f>
        <v>127274.56</v>
      </c>
      <c r="S88" s="28">
        <f>시기외!S88*$G$3+S87*(1-$G$3)</f>
        <v>-1.7821620082960913E-4</v>
      </c>
      <c r="T88" s="28">
        <f>외인!T88</f>
        <v>7365.01</v>
      </c>
      <c r="U88" s="28">
        <f>시기외!U88*$G$3+U87*(1-$G$3)</f>
        <v>-2.1616775710253411E-4</v>
      </c>
      <c r="V88" s="28">
        <f>외인!V88</f>
        <v>137342.99</v>
      </c>
      <c r="W88" s="28">
        <f>시기외!W88*$G$3+W87*(1-$G$3)</f>
        <v>1.7152373512952055E-3</v>
      </c>
      <c r="X88" s="28">
        <f>외인!X88</f>
        <v>4283262.82</v>
      </c>
      <c r="Y88" s="28">
        <f>시기외!Y88*$G$3+Y87*(1-$G$3)</f>
        <v>-1.1272232652524909E-3</v>
      </c>
      <c r="Z88" s="28">
        <f>외인!Z88</f>
        <v>50461.81</v>
      </c>
      <c r="AA88" s="28">
        <f>시기외!AA88*$G$3+AA87*(1-$G$3)</f>
        <v>8.2562435965704303E-4</v>
      </c>
      <c r="AB88" s="28">
        <f>외인!AB88</f>
        <v>196157.92</v>
      </c>
      <c r="AC88" s="28">
        <f>시기외!AC88*$G$3+AC87*(1-$G$3)</f>
        <v>6.6345248300138057E-4</v>
      </c>
      <c r="AD88" s="28">
        <f>외인!AD88</f>
        <v>20196.54</v>
      </c>
      <c r="AE88" s="28">
        <f>시기외!AE88*$G$3+AE87*(1-$G$3)</f>
        <v>3.9664198194651014E-3</v>
      </c>
      <c r="AF88" s="28">
        <f>외인!AF88</f>
        <v>22721.73</v>
      </c>
      <c r="AG88" s="28">
        <f>시기외!AG88*$G$3+AG87*(1-$G$3)</f>
        <v>5.1458524163872131E-4</v>
      </c>
      <c r="AH88" s="28">
        <f>외인!AH88</f>
        <v>196389.12</v>
      </c>
      <c r="AI88" s="28">
        <f>시기외!AI88*$G$3+AI87*(1-$G$3)</f>
        <v>-1.9229516916748589E-4</v>
      </c>
      <c r="AJ88" s="28">
        <f>외인!AJ88</f>
        <v>96178.87</v>
      </c>
      <c r="AK88" s="28">
        <f>시기외!AK88*$G$3+AK87*(1-$G$3)</f>
        <v>4.8230321548201516E-4</v>
      </c>
      <c r="AL88" s="28">
        <f>외인!AL88</f>
        <v>97080.04</v>
      </c>
      <c r="AM88" s="28">
        <f>시기외!AM88*$G$3+AM87*(1-$G$3)</f>
        <v>-1.9481568605339531E-3</v>
      </c>
      <c r="AN88" s="28">
        <f>외인!AN88</f>
        <v>180034.04</v>
      </c>
      <c r="AO88" s="28">
        <f>시기외!AO88*$G$3+AO87*(1-$G$3)</f>
        <v>-2.5325936559342779E-3</v>
      </c>
      <c r="AP88" s="28">
        <f>외인!AP88</f>
        <v>157194.63</v>
      </c>
      <c r="AQ88" s="28">
        <f>시기외!AQ88*$G$3+AQ87*(1-$G$3)</f>
        <v>-1.2969847264778865E-3</v>
      </c>
      <c r="AR88" s="28">
        <f>외인!AR88</f>
        <v>23346.16</v>
      </c>
      <c r="AS88" s="28">
        <f>시기외!AS88*$G$3+AS87*(1-$G$3)</f>
        <v>3.829332094365681E-3</v>
      </c>
      <c r="AT88" s="28">
        <f>외인!AT88</f>
        <v>98786.25</v>
      </c>
      <c r="AU88" s="28">
        <f>시기외!AU88*$G$3+AU87*(1-$G$3)</f>
        <v>-3.7330332153385627E-3</v>
      </c>
      <c r="AV88" s="28">
        <f>외인!AV88</f>
        <v>41291.93</v>
      </c>
      <c r="AW88" s="28">
        <f>시기외!AW88*$G$3+AW87*(1-$G$3)</f>
        <v>-5.568445086301917E-4</v>
      </c>
      <c r="AX88" s="28">
        <f>외인!AX88</f>
        <v>56807.91</v>
      </c>
      <c r="AY88" s="28">
        <f>시기외!AY88*$G$3+AY87*(1-$G$3)</f>
        <v>-1.9986684756152263E-3</v>
      </c>
      <c r="AZ88" s="28">
        <f>외인!AZ88</f>
        <v>4576895.0999999996</v>
      </c>
      <c r="BA88" s="28">
        <f>시기외!BA88*$G$3+BA87*(1-$G$3)</f>
        <v>-1.0748031781970091E-3</v>
      </c>
      <c r="BB88" s="28">
        <f>외인!BB88</f>
        <v>148908.48000000001</v>
      </c>
      <c r="BC88" s="28">
        <f>시기외!BC88*$G$3+BC87*(1-$G$3)</f>
        <v>7.5806604401651597E-4</v>
      </c>
      <c r="BD88" s="28">
        <f>외인!BD88</f>
        <v>31455.11</v>
      </c>
      <c r="BE88" s="28">
        <f>시기외!BE88*$G$3+BE87*(1-$G$3)</f>
        <v>-1.3621711706822968E-3</v>
      </c>
      <c r="BF88" s="28">
        <f>외인!BF88</f>
        <v>0</v>
      </c>
      <c r="BG88" s="28" t="e">
        <f>시기외!BG88*$G$3+BG87*(1-$G$3)</f>
        <v>#DIV/0!</v>
      </c>
      <c r="BH88" s="28">
        <f>외인!BH88</f>
        <v>112388.92</v>
      </c>
      <c r="BI88" s="28">
        <f>시기외!BI88*$G$3+BI87*(1-$G$3)</f>
        <v>2.20734250667364E-4</v>
      </c>
      <c r="BJ88" s="28">
        <f>외인!BJ88</f>
        <v>108276.09</v>
      </c>
      <c r="BK88" s="28">
        <f>시기외!BK88*$G$3+BK87*(1-$G$3)</f>
        <v>5.6716043547449382E-5</v>
      </c>
      <c r="BL88" s="28">
        <f>외인!BL88</f>
        <v>36085.019999999997</v>
      </c>
      <c r="BM88" s="28">
        <f>시기외!BM88*$G$3+BM87*(1-$G$3)</f>
        <v>-1.9581940102988282E-4</v>
      </c>
      <c r="BN88" s="28">
        <f>외인!BN88</f>
        <v>41160.769999999997</v>
      </c>
      <c r="BO88" s="28">
        <f>시기외!BO88*$G$3+BO87*(1-$G$3)</f>
        <v>-5.5578847446341993E-4</v>
      </c>
      <c r="BP88" s="28">
        <f>외인!BP88</f>
        <v>65303.78</v>
      </c>
      <c r="BQ88" s="28">
        <f>시기외!BQ88*$G$3+BQ87*(1-$G$3)</f>
        <v>-2.0391620318843222E-3</v>
      </c>
      <c r="BR88" s="28">
        <f>외인!BR88</f>
        <v>277994.48</v>
      </c>
      <c r="BS88" s="28">
        <f>시기외!BS88*$G$3+BS87*(1-$G$3)</f>
        <v>-1.4212858813431109E-3</v>
      </c>
      <c r="BT88" s="28">
        <f>외인!BT88</f>
        <v>4594751.58</v>
      </c>
      <c r="BU88" s="28">
        <f>시기외!BU88*$G$3+BU87*(1-$G$3)</f>
        <v>-1.1115727031077416E-3</v>
      </c>
      <c r="BV88" s="28">
        <f>외인!BV88</f>
        <v>311760.42</v>
      </c>
      <c r="BW88" s="28">
        <f>시기외!BW88*$G$3+BW87*(1-$G$3)</f>
        <v>4.4480840575786485E-4</v>
      </c>
      <c r="BX88" s="28">
        <f>외인!BX88</f>
        <v>70637.570000000007</v>
      </c>
      <c r="BY88" s="28">
        <f>시기외!BY88*$G$3+BY87*(1-$G$3)</f>
        <v>7.9594411135049808E-4</v>
      </c>
      <c r="BZ88" s="28">
        <f>외인!BZ88</f>
        <v>277114.08</v>
      </c>
      <c r="CA88" s="28">
        <f>시기외!CA88*$G$3+CA87*(1-$G$3)</f>
        <v>-2.3235365347250144E-3</v>
      </c>
      <c r="CB88" s="28">
        <f>외인!CB88</f>
        <v>10471.74</v>
      </c>
      <c r="CC88" s="28">
        <f>시기외!CC88*$G$3+CC87*(1-$G$3)</f>
        <v>-5.7007660681078931E-4</v>
      </c>
      <c r="CD88" s="28">
        <f>외인!CD88</f>
        <v>23570.73</v>
      </c>
      <c r="CE88" s="28">
        <f>시기외!CE88*$G$3+CE87*(1-$G$3)</f>
        <v>7.2306270256637336E-4</v>
      </c>
      <c r="CF88" s="28">
        <f>외인!CF88</f>
        <v>30675.77</v>
      </c>
      <c r="CG88" s="28">
        <f>시기외!CG88*$G$3+CG87*(1-$G$3)</f>
        <v>1.0285006322808502E-3</v>
      </c>
      <c r="CH88" s="28">
        <f>외인!CH88</f>
        <v>59832.5</v>
      </c>
      <c r="CI88" s="28">
        <f>시기외!CI88*$G$3+CI87*(1-$G$3)</f>
        <v>-3.0510974944657221E-4</v>
      </c>
      <c r="CJ88" s="28">
        <f>외인!CJ88</f>
        <v>292897.34000000003</v>
      </c>
      <c r="CK88" s="28">
        <f>시기외!CK88*$G$3+CK87*(1-$G$3)</f>
        <v>-6.2130559435654963E-5</v>
      </c>
      <c r="CL88" s="28">
        <f>외인!CL88</f>
        <v>219806.28</v>
      </c>
      <c r="CM88" s="28">
        <f>시기외!CM88*$G$3+CM87*(1-$G$3)</f>
        <v>8.7419290927503502E-4</v>
      </c>
      <c r="CN88" s="28">
        <f>외인!CN88</f>
        <v>99880.25</v>
      </c>
      <c r="CO88" s="28">
        <f>시기외!CO88*$G$3+CO87*(1-$G$3)</f>
        <v>-6.200061442976308E-4</v>
      </c>
      <c r="CP88" s="28">
        <f>외인!CP88</f>
        <v>149366.57</v>
      </c>
      <c r="CQ88" s="28">
        <f>시기외!CQ88*$G$3+CQ87*(1-$G$3)</f>
        <v>7.5853682561913098E-4</v>
      </c>
      <c r="CR88" s="28">
        <f>외인!CR88</f>
        <v>156959.43</v>
      </c>
      <c r="CS88" s="28">
        <f>시기외!CS88*$G$3+CS87*(1-$G$3)</f>
        <v>-9.8097261734230161E-5</v>
      </c>
      <c r="CT88" s="28">
        <f>외인!CT88</f>
        <v>260688.75</v>
      </c>
      <c r="CU88" s="28">
        <f>시기외!CU88*$G$3+CU87*(1-$G$3)</f>
        <v>-1.1680807964158186E-4</v>
      </c>
      <c r="CV88" s="28">
        <f>외인!CV88</f>
        <v>4594751.58</v>
      </c>
      <c r="CW88" s="28">
        <f>시기외!CW88*$G$3+CW87*(1-$G$3)</f>
        <v>-1.1115727031077416E-3</v>
      </c>
      <c r="CX88" s="28">
        <f>외인!CX88</f>
        <v>217339.89</v>
      </c>
      <c r="CY88" s="28">
        <f>시기외!CY88*$G$3+CY87*(1-$G$3)</f>
        <v>-1.7709395351645405E-3</v>
      </c>
      <c r="CZ88" s="28">
        <f>외인!CZ88</f>
        <v>16143.33</v>
      </c>
      <c r="DA88" s="28">
        <f>시기외!DA88*$G$3+DA87*(1-$G$3)</f>
        <v>7.4445964295862227E-4</v>
      </c>
      <c r="DB88" s="28">
        <f>외인!DB88</f>
        <v>31455.11</v>
      </c>
      <c r="DC88" s="28">
        <f>시기외!DC88*$G$3+DC87*(1-$G$3)</f>
        <v>-1.3621711706822968E-3</v>
      </c>
      <c r="DD88" s="28">
        <f>외인!DD88</f>
        <v>7365.01</v>
      </c>
      <c r="DE88" s="28">
        <f>시기외!DE88*$G$3+DE87*(1-$G$3)</f>
        <v>-2.1616775710253411E-4</v>
      </c>
      <c r="DF88" s="28">
        <f>외인!DF88</f>
        <v>52740.71</v>
      </c>
      <c r="DG88" s="28">
        <f>시기외!DG88*$G$3+DG87*(1-$G$3)</f>
        <v>1.2929996621394695E-3</v>
      </c>
      <c r="DH88" s="28">
        <f>외인!DH88</f>
        <v>16559.330000000002</v>
      </c>
      <c r="DI88" s="28">
        <f>시기외!DI88*$G$3+DI87*(1-$G$3)</f>
        <v>3.203064670497201E-4</v>
      </c>
      <c r="DJ88" s="28">
        <f>외인!DJ88</f>
        <v>591405.06000000006</v>
      </c>
      <c r="DK88" s="28">
        <f>시기외!DK88*$G$3+DK87*(1-$G$3)</f>
        <v>-7.7696047247341026E-4</v>
      </c>
      <c r="DL88" s="28">
        <f>외인!DL88</f>
        <v>77798.38</v>
      </c>
      <c r="DM88" s="28">
        <f>시기외!DM88*$G$3+DM87*(1-$G$3)</f>
        <v>-1.0241718951957742E-3</v>
      </c>
      <c r="DN88" s="28">
        <f>외인!DN88</f>
        <v>4594751.58</v>
      </c>
      <c r="DO88" s="28">
        <f>시기외!DO88*$G$3+DO87*(1-$G$3)</f>
        <v>-1.1115727031077416E-3</v>
      </c>
      <c r="DP88" s="28">
        <f>외인!DP88</f>
        <v>66304.679999999993</v>
      </c>
      <c r="DQ88" s="28">
        <f>시기외!DQ88*$G$3+DQ87*(1-$G$3)</f>
        <v>7.4057109855136865E-4</v>
      </c>
      <c r="DR88" s="28">
        <f>외인!DR88</f>
        <v>38070.78</v>
      </c>
      <c r="DS88" s="28">
        <f>시기외!DS88*$G$3+DS87*(1-$G$3)</f>
        <v>-3.4963455744521356E-4</v>
      </c>
      <c r="DT88" s="28">
        <f>외인!DT88</f>
        <v>127274.56</v>
      </c>
      <c r="DU88" s="28">
        <f>시기외!DU88*$G$3+DU87*(1-$G$3)</f>
        <v>-1.7821620082960913E-4</v>
      </c>
      <c r="DV88" s="28">
        <f>외인!DV88</f>
        <v>29198.89</v>
      </c>
      <c r="DW88" s="28">
        <f>시기외!DW88*$G$3+DW87*(1-$G$3)</f>
        <v>2.12946761701899E-4</v>
      </c>
      <c r="DX88" s="28">
        <f>외인!DX88</f>
        <v>137342.99</v>
      </c>
      <c r="DY88" s="28">
        <f>시기외!DY88*$G$3+DY87*(1-$G$3)</f>
        <v>1.7152373512952055E-3</v>
      </c>
      <c r="DZ88" s="28">
        <f>외인!DZ88</f>
        <v>6504.73</v>
      </c>
      <c r="EA88" s="28">
        <f>시기외!EA88*$G$3+EA87*(1-$G$3)</f>
        <v>5.5348385495124604E-5</v>
      </c>
      <c r="EB88" s="28">
        <f>외인!EB88</f>
        <v>9489.74</v>
      </c>
      <c r="EC88" s="28">
        <f>시기외!EC88*$G$3+EC87*(1-$G$3)</f>
        <v>7.0715109320907798E-5</v>
      </c>
      <c r="ED88" s="28">
        <f>외인!ED88</f>
        <v>8047.76</v>
      </c>
      <c r="EE88" s="28">
        <f>시기외!EE88*$G$3+EE87*(1-$G$3)</f>
        <v>3.469271084104517E-4</v>
      </c>
      <c r="EF88" s="28">
        <f>외인!EF88</f>
        <v>185907.07</v>
      </c>
      <c r="EG88" s="28">
        <f>시기외!EG88*$G$3+EG87*(1-$G$3)</f>
        <v>-3.5050384329199694E-4</v>
      </c>
      <c r="EH88" s="28">
        <f>외인!EH88</f>
        <v>151006.32999999999</v>
      </c>
      <c r="EI88" s="28">
        <f>시기외!EI88*$G$3+EI87*(1-$G$3)</f>
        <v>6.1954355854688215E-5</v>
      </c>
      <c r="EJ88" s="28">
        <f>외인!EJ88</f>
        <v>87336.72</v>
      </c>
      <c r="EK88" s="28">
        <f>시기외!EK88*$G$3+EK87*(1-$G$3)</f>
        <v>-4.8418360785309133E-4</v>
      </c>
      <c r="EL88" s="28">
        <f>외인!EL88</f>
        <v>25652.38</v>
      </c>
      <c r="EM88" s="28">
        <f>시기외!EM88*$G$3+EM87*(1-$G$3)</f>
        <v>5.7104496248841616E-4</v>
      </c>
      <c r="EN88" s="28">
        <f>외인!EN88</f>
        <v>38070.78</v>
      </c>
      <c r="EO88" s="28">
        <f>시기외!EO88*$G$3+EO87*(1-$G$3)</f>
        <v>-3.4963455744521356E-4</v>
      </c>
      <c r="EP88" s="28">
        <f>외인!EP88</f>
        <v>139853.18</v>
      </c>
      <c r="EQ88" s="28">
        <f>시기외!EQ88*$G$3+EQ87*(1-$G$3)</f>
        <v>1.0057128788478044E-3</v>
      </c>
      <c r="ER88" s="28">
        <f>외인!ER88</f>
        <v>8441.25</v>
      </c>
      <c r="ES88" s="28">
        <f>시기외!ES88*$G$3+ES87*(1-$G$3)</f>
        <v>-2.1763001398583631E-3</v>
      </c>
      <c r="ET88" s="28">
        <f>외인!ET88</f>
        <v>157194.63</v>
      </c>
      <c r="EU88" s="28">
        <f>시기외!EU88*$G$3+EU87*(1-$G$3)</f>
        <v>-1.2969847264778865E-3</v>
      </c>
      <c r="EV88" s="28">
        <f>외인!EV88</f>
        <v>50461.81</v>
      </c>
      <c r="EW88" s="28">
        <f>시기외!EW88*$G$3+EW87*(1-$G$3)</f>
        <v>8.2562435965704303E-4</v>
      </c>
      <c r="EX88" s="28">
        <f>외인!EX88</f>
        <v>98904.76</v>
      </c>
      <c r="EY88" s="28">
        <f>시기외!EY88*$G$3+EY87*(1-$G$3)</f>
        <v>7.1443328853832962E-4</v>
      </c>
    </row>
    <row r="89" spans="1:155">
      <c r="A89" s="27">
        <f>외인!A89</f>
        <v>46196</v>
      </c>
      <c r="B89" s="28">
        <f>외인!B89</f>
        <v>6513240.0099999998</v>
      </c>
      <c r="C89" s="28">
        <f>시기외!C89*$G$3+C88*(1-$G$3)</f>
        <v>-9.3812813914705628E-4</v>
      </c>
      <c r="D89" s="28">
        <f>외인!D89</f>
        <v>500930.9</v>
      </c>
      <c r="E89" s="28">
        <f>시기외!E89*$G$3+E88*(1-$G$3)</f>
        <v>2.9742884720964144E-4</v>
      </c>
      <c r="F89" s="28">
        <f>외인!F89</f>
        <v>2643765.64</v>
      </c>
      <c r="G89" s="28">
        <f>시기외!G89*$G$3+G88*(1-$G$3)</f>
        <v>-1.1528915121320096E-3</v>
      </c>
      <c r="H89" s="28">
        <f>외인!H89</f>
        <v>256655.11</v>
      </c>
      <c r="I89" s="28">
        <f>시기외!I89*$G$3+I88*(1-$G$3)</f>
        <v>-2.5239928747447049E-4</v>
      </c>
      <c r="J89" s="28">
        <f>외인!J89</f>
        <v>36546.99</v>
      </c>
      <c r="K89" s="28">
        <f>시기외!K89*$G$3+K88*(1-$G$3)</f>
        <v>-2.6487087460760282E-4</v>
      </c>
      <c r="L89" s="28">
        <f>외인!L89</f>
        <v>238372.24</v>
      </c>
      <c r="M89" s="28">
        <f>시기외!M89*$G$3+M88*(1-$G$3)</f>
        <v>-3.336036830158376E-4</v>
      </c>
      <c r="N89" s="28">
        <f>외인!N89</f>
        <v>234485.31</v>
      </c>
      <c r="O89" s="28">
        <f>시기외!O89*$G$3+O88*(1-$G$3)</f>
        <v>-2.616990591257873E-3</v>
      </c>
      <c r="P89" s="28">
        <f>외인!P89</f>
        <v>154859.10999999999</v>
      </c>
      <c r="Q89" s="28">
        <f>시기외!Q89*$G$3+Q88*(1-$G$3)</f>
        <v>-2.0067702360530515E-4</v>
      </c>
      <c r="R89" s="28">
        <f>외인!R89</f>
        <v>116801.42</v>
      </c>
      <c r="S89" s="28">
        <f>시기외!S89*$G$3+S88*(1-$G$3)</f>
        <v>-1.3917183449056752E-4</v>
      </c>
      <c r="T89" s="28">
        <f>외인!T89</f>
        <v>7288.81</v>
      </c>
      <c r="U89" s="28">
        <f>시기외!U89*$G$3+U88*(1-$G$3)</f>
        <v>-3.3938447982776967E-4</v>
      </c>
      <c r="V89" s="28">
        <f>외인!V89</f>
        <v>122314.28</v>
      </c>
      <c r="W89" s="28">
        <f>시기외!W89*$G$3+W88*(1-$G$3)</f>
        <v>1.5889034019938313E-3</v>
      </c>
      <c r="X89" s="28">
        <f>외인!X89</f>
        <v>3753216.82</v>
      </c>
      <c r="Y89" s="28">
        <f>시기외!Y89*$G$3+Y88*(1-$G$3)</f>
        <v>-1.1976621339394606E-3</v>
      </c>
      <c r="Z89" s="28">
        <f>외인!Z89</f>
        <v>48265.91</v>
      </c>
      <c r="AA89" s="28">
        <f>시기외!AA89*$G$3+AA88*(1-$G$3)</f>
        <v>7.9566761158277044E-4</v>
      </c>
      <c r="AB89" s="28">
        <f>외인!AB89</f>
        <v>192862.8</v>
      </c>
      <c r="AC89" s="28">
        <f>시기외!AC89*$G$3+AC88*(1-$G$3)</f>
        <v>5.588280005584793E-4</v>
      </c>
      <c r="AD89" s="28">
        <f>외인!AD89</f>
        <v>19429.150000000001</v>
      </c>
      <c r="AE89" s="28">
        <f>시기외!AE89*$G$3+AE88*(1-$G$3)</f>
        <v>3.8314787619786062E-3</v>
      </c>
      <c r="AF89" s="28">
        <f>외인!AF89</f>
        <v>21628.17</v>
      </c>
      <c r="AG89" s="28">
        <f>시기외!AG89*$G$3+AG88*(1-$G$3)</f>
        <v>3.784132541227372E-4</v>
      </c>
      <c r="AH89" s="28">
        <f>외인!AH89</f>
        <v>181304.82</v>
      </c>
      <c r="AI89" s="28">
        <f>시기외!AI89*$G$3+AI88*(1-$G$3)</f>
        <v>-1.744312323219015E-4</v>
      </c>
      <c r="AJ89" s="28">
        <f>외인!AJ89</f>
        <v>89852.78</v>
      </c>
      <c r="AK89" s="28">
        <f>시기외!AK89*$G$3+AK88*(1-$G$3)</f>
        <v>4.6822563236422322E-4</v>
      </c>
      <c r="AL89" s="28">
        <f>외인!AL89</f>
        <v>88696.89</v>
      </c>
      <c r="AM89" s="28">
        <f>시기외!AM89*$G$3+AM88*(1-$G$3)</f>
        <v>-1.984380557632285E-3</v>
      </c>
      <c r="AN89" s="28">
        <f>외인!AN89</f>
        <v>160144.79999999999</v>
      </c>
      <c r="AO89" s="28">
        <f>시기외!AO89*$G$3+AO88*(1-$G$3)</f>
        <v>-2.7902161998880812E-3</v>
      </c>
      <c r="AP89" s="28">
        <f>외인!AP89</f>
        <v>146939.66</v>
      </c>
      <c r="AQ89" s="28">
        <f>시기외!AQ89*$G$3+AQ88*(1-$G$3)</f>
        <v>-1.2942733617086846E-3</v>
      </c>
      <c r="AR89" s="28">
        <f>외인!AR89</f>
        <v>22303.63</v>
      </c>
      <c r="AS89" s="28">
        <f>시기외!AS89*$G$3+AS88*(1-$G$3)</f>
        <v>3.5737749357498388E-3</v>
      </c>
      <c r="AT89" s="28">
        <f>외인!AT89</f>
        <v>92750.9</v>
      </c>
      <c r="AU89" s="28">
        <f>시기외!AU89*$G$3+AU88*(1-$G$3)</f>
        <v>-3.5466860644273825E-3</v>
      </c>
      <c r="AV89" s="28">
        <f>외인!AV89</f>
        <v>40459.300000000003</v>
      </c>
      <c r="AW89" s="28">
        <f>시기외!AW89*$G$3+AW88*(1-$G$3)</f>
        <v>-6.0051063267927665E-4</v>
      </c>
      <c r="AX89" s="28">
        <f>외인!AX89</f>
        <v>51247.97</v>
      </c>
      <c r="AY89" s="28">
        <f>시기외!AY89*$G$3+AY88*(1-$G$3)</f>
        <v>-2.1619302961925243E-3</v>
      </c>
      <c r="AZ89" s="28">
        <f>외인!AZ89</f>
        <v>4016472.24</v>
      </c>
      <c r="BA89" s="28">
        <f>시기외!BA89*$G$3+BA88*(1-$G$3)</f>
        <v>-1.1318180702526294E-3</v>
      </c>
      <c r="BB89" s="28">
        <f>외인!BB89</f>
        <v>140806.57999999999</v>
      </c>
      <c r="BC89" s="28">
        <f>시기외!BC89*$G$3+BC88*(1-$G$3)</f>
        <v>7.4438787059482507E-4</v>
      </c>
      <c r="BD89" s="28">
        <f>외인!BD89</f>
        <v>29811.9</v>
      </c>
      <c r="BE89" s="28">
        <f>시기외!BE89*$G$3+BE88*(1-$G$3)</f>
        <v>-1.4595995510139799E-3</v>
      </c>
      <c r="BF89" s="28">
        <f>외인!BF89</f>
        <v>0</v>
      </c>
      <c r="BG89" s="28" t="e">
        <f>시기외!BG89*$G$3+BG88*(1-$G$3)</f>
        <v>#DIV/0!</v>
      </c>
      <c r="BH89" s="28">
        <f>외인!BH89</f>
        <v>106807.33</v>
      </c>
      <c r="BI89" s="28">
        <f>시기외!BI89*$G$3+BI88*(1-$G$3)</f>
        <v>1.0120019083906498E-4</v>
      </c>
      <c r="BJ89" s="28">
        <f>외인!BJ89</f>
        <v>98991.47</v>
      </c>
      <c r="BK89" s="28">
        <f>시기외!BK89*$G$3+BK88*(1-$G$3)</f>
        <v>-1.7808818074217529E-6</v>
      </c>
      <c r="BL89" s="28">
        <f>외인!BL89</f>
        <v>34127.54</v>
      </c>
      <c r="BM89" s="28">
        <f>시기외!BM89*$G$3+BM88*(1-$G$3)</f>
        <v>-1.8420103489742059E-4</v>
      </c>
      <c r="BN89" s="28">
        <f>외인!BN89</f>
        <v>38453.71</v>
      </c>
      <c r="BO89" s="28">
        <f>시기외!BO89*$G$3+BO88*(1-$G$3)</f>
        <v>-7.8266610874618871E-4</v>
      </c>
      <c r="BP89" s="28">
        <f>외인!BP89</f>
        <v>59721.35</v>
      </c>
      <c r="BQ89" s="28">
        <f>시기외!BQ89*$G$3+BQ88*(1-$G$3)</f>
        <v>-2.1254125821942201E-3</v>
      </c>
      <c r="BR89" s="28">
        <f>외인!BR89</f>
        <v>259042.27</v>
      </c>
      <c r="BS89" s="28">
        <f>시기외!BS89*$G$3+BS88*(1-$G$3)</f>
        <v>-1.4257258485482717E-3</v>
      </c>
      <c r="BT89" s="28">
        <f>외인!BT89</f>
        <v>4041215.26</v>
      </c>
      <c r="BU89" s="28">
        <f>시기외!BU89*$G$3+BU88*(1-$G$3)</f>
        <v>-1.2103357233223416E-3</v>
      </c>
      <c r="BV89" s="28">
        <f>외인!BV89</f>
        <v>288079.82</v>
      </c>
      <c r="BW89" s="28">
        <f>시기외!BW89*$G$3+BW88*(1-$G$3)</f>
        <v>4.0973059540058449E-4</v>
      </c>
      <c r="BX89" s="28">
        <f>외인!BX89</f>
        <v>67290.83</v>
      </c>
      <c r="BY89" s="28">
        <f>시기외!BY89*$G$3+BY88*(1-$G$3)</f>
        <v>7.2738626972990389E-4</v>
      </c>
      <c r="BZ89" s="28">
        <f>외인!BZ89</f>
        <v>248841.69</v>
      </c>
      <c r="CA89" s="28">
        <f>시기외!CA89*$G$3+CA88*(1-$G$3)</f>
        <v>-2.5022987807202519E-3</v>
      </c>
      <c r="CB89" s="28">
        <f>외인!CB89</f>
        <v>9944.99</v>
      </c>
      <c r="CC89" s="28">
        <f>시기외!CC89*$G$3+CC88*(1-$G$3)</f>
        <v>-8.4842702614184619E-4</v>
      </c>
      <c r="CD89" s="28">
        <f>외인!CD89</f>
        <v>22194.76</v>
      </c>
      <c r="CE89" s="28">
        <f>시기외!CE89*$G$3+CE88*(1-$G$3)</f>
        <v>6.9243083721246218E-4</v>
      </c>
      <c r="CF89" s="28">
        <f>외인!CF89</f>
        <v>29917.74</v>
      </c>
      <c r="CG89" s="28">
        <f>시기외!CG89*$G$3+CG88*(1-$G$3)</f>
        <v>8.9452731570256023E-4</v>
      </c>
      <c r="CH89" s="28">
        <f>외인!CH89</f>
        <v>58750.64</v>
      </c>
      <c r="CI89" s="28">
        <f>시기외!CI89*$G$3+CI88*(1-$G$3)</f>
        <v>-3.6006216194262296E-4</v>
      </c>
      <c r="CJ89" s="28">
        <f>외인!CJ89</f>
        <v>280352.65999999997</v>
      </c>
      <c r="CK89" s="28">
        <f>시기외!CK89*$G$3+CK88*(1-$G$3)</f>
        <v>-5.3268477303694729E-6</v>
      </c>
      <c r="CL89" s="28">
        <f>외인!CL89</f>
        <v>215778.79</v>
      </c>
      <c r="CM89" s="28">
        <f>시기외!CM89*$G$3+CM88*(1-$G$3)</f>
        <v>7.9217740380024468E-4</v>
      </c>
      <c r="CN89" s="28">
        <f>외인!CN89</f>
        <v>94327.81</v>
      </c>
      <c r="CO89" s="28">
        <f>시기외!CO89*$G$3+CO88*(1-$G$3)</f>
        <v>-5.2921651610229046E-4</v>
      </c>
      <c r="CP89" s="28">
        <f>외인!CP89</f>
        <v>141227.99</v>
      </c>
      <c r="CQ89" s="28">
        <f>시기외!CQ89*$G$3+CQ88*(1-$G$3)</f>
        <v>7.4588240868391159E-4</v>
      </c>
      <c r="CR89" s="28">
        <f>외인!CR89</f>
        <v>145373.56</v>
      </c>
      <c r="CS89" s="28">
        <f>시기외!CS89*$G$3+CS88*(1-$G$3)</f>
        <v>-6.5058114983199489E-5</v>
      </c>
      <c r="CT89" s="28">
        <f>외인!CT89</f>
        <v>233570.67</v>
      </c>
      <c r="CU89" s="28">
        <f>시기외!CU89*$G$3+CU88*(1-$G$3)</f>
        <v>1.1017467542566835E-4</v>
      </c>
      <c r="CV89" s="28">
        <f>외인!CV89</f>
        <v>4041215.26</v>
      </c>
      <c r="CW89" s="28">
        <f>시기외!CW89*$G$3+CW88*(1-$G$3)</f>
        <v>-1.2103357233223416E-3</v>
      </c>
      <c r="CX89" s="28">
        <f>외인!CX89</f>
        <v>198069.99</v>
      </c>
      <c r="CY89" s="28">
        <f>시기외!CY89*$G$3+CY88*(1-$G$3)</f>
        <v>-1.7146332223488328E-3</v>
      </c>
      <c r="CZ89" s="28">
        <f>외인!CZ89</f>
        <v>15116.69</v>
      </c>
      <c r="DA89" s="28">
        <f>시기외!DA89*$G$3+DA88*(1-$G$3)</f>
        <v>6.0895199647959474E-4</v>
      </c>
      <c r="DB89" s="28">
        <f>외인!DB89</f>
        <v>29811.9</v>
      </c>
      <c r="DC89" s="28">
        <f>시기외!DC89*$G$3+DC88*(1-$G$3)</f>
        <v>-1.4595995510139799E-3</v>
      </c>
      <c r="DD89" s="28">
        <f>외인!DD89</f>
        <v>7288.81</v>
      </c>
      <c r="DE89" s="28">
        <f>시기외!DE89*$G$3+DE88*(1-$G$3)</f>
        <v>-3.3938447982776967E-4</v>
      </c>
      <c r="DF89" s="28">
        <f>외인!DF89</f>
        <v>49775.26</v>
      </c>
      <c r="DG89" s="28">
        <f>시기외!DG89*$G$3+DG88*(1-$G$3)</f>
        <v>1.2154073530241554E-3</v>
      </c>
      <c r="DH89" s="28">
        <f>외인!DH89</f>
        <v>15373.58</v>
      </c>
      <c r="DI89" s="28">
        <f>시기외!DI89*$G$3+DI88*(1-$G$3)</f>
        <v>3.9516188593643526E-4</v>
      </c>
      <c r="DJ89" s="28">
        <f>외인!DJ89</f>
        <v>549615.23</v>
      </c>
      <c r="DK89" s="28">
        <f>시기외!DK89*$G$3+DK88*(1-$G$3)</f>
        <v>-7.6575811580743901E-4</v>
      </c>
      <c r="DL89" s="28">
        <f>외인!DL89</f>
        <v>72600.7</v>
      </c>
      <c r="DM89" s="28">
        <f>시기외!DM89*$G$3+DM88*(1-$G$3)</f>
        <v>-9.0436323860998186E-4</v>
      </c>
      <c r="DN89" s="28">
        <f>외인!DN89</f>
        <v>4041215.26</v>
      </c>
      <c r="DO89" s="28">
        <f>시기외!DO89*$G$3+DO88*(1-$G$3)</f>
        <v>-1.2103357233223416E-3</v>
      </c>
      <c r="DP89" s="28">
        <f>외인!DP89</f>
        <v>62392.67</v>
      </c>
      <c r="DQ89" s="28">
        <f>시기외!DQ89*$G$3+DQ88*(1-$G$3)</f>
        <v>8.4230882325827194E-4</v>
      </c>
      <c r="DR89" s="28">
        <f>외인!DR89</f>
        <v>36776.620000000003</v>
      </c>
      <c r="DS89" s="28">
        <f>시기외!DS89*$G$3+DS88*(1-$G$3)</f>
        <v>-4.3892563168783112E-4</v>
      </c>
      <c r="DT89" s="28">
        <f>외인!DT89</f>
        <v>116801.42</v>
      </c>
      <c r="DU89" s="28">
        <f>시기외!DU89*$G$3+DU88*(1-$G$3)</f>
        <v>-1.3917183449056752E-4</v>
      </c>
      <c r="DV89" s="28">
        <f>외인!DV89</f>
        <v>28109.53</v>
      </c>
      <c r="DW89" s="28">
        <f>시기외!DW89*$G$3+DW88*(1-$G$3)</f>
        <v>2.2033628566217977E-4</v>
      </c>
      <c r="DX89" s="28">
        <f>외인!DX89</f>
        <v>122314.28</v>
      </c>
      <c r="DY89" s="28">
        <f>시기외!DY89*$G$3+DY88*(1-$G$3)</f>
        <v>1.5889034019938313E-3</v>
      </c>
      <c r="DZ89" s="28">
        <f>외인!DZ89</f>
        <v>6263.52</v>
      </c>
      <c r="EA89" s="28">
        <f>시기외!EA89*$G$3+EA88*(1-$G$3)</f>
        <v>4.5926683918299469E-5</v>
      </c>
      <c r="EB89" s="28">
        <f>외인!EB89</f>
        <v>8978.19</v>
      </c>
      <c r="EC89" s="28">
        <f>시기외!EC89*$G$3+EC88*(1-$G$3)</f>
        <v>9.3775983734109189E-5</v>
      </c>
      <c r="ED89" s="28">
        <f>외인!ED89</f>
        <v>7437.82</v>
      </c>
      <c r="EE89" s="28">
        <f>시기외!EE89*$G$3+EE88*(1-$G$3)</f>
        <v>3.691321274091744E-4</v>
      </c>
      <c r="EF89" s="28">
        <f>외인!EF89</f>
        <v>179256.21</v>
      </c>
      <c r="EG89" s="28">
        <f>시기외!EG89*$G$3+EG88*(1-$G$3)</f>
        <v>-3.1323461819835716E-4</v>
      </c>
      <c r="EH89" s="28">
        <f>외인!EH89</f>
        <v>135983.98000000001</v>
      </c>
      <c r="EI89" s="28">
        <f>시기외!EI89*$G$3+EI88*(1-$G$3)</f>
        <v>2.0846681429740139E-5</v>
      </c>
      <c r="EJ89" s="28">
        <f>외인!EJ89</f>
        <v>85487.53</v>
      </c>
      <c r="EK89" s="28">
        <f>시기외!EK89*$G$3+EK88*(1-$G$3)</f>
        <v>-5.8777102628246628E-4</v>
      </c>
      <c r="EL89" s="28">
        <f>외인!EL89</f>
        <v>24198.9</v>
      </c>
      <c r="EM89" s="28">
        <f>시기외!EM89*$G$3+EM88*(1-$G$3)</f>
        <v>5.3312263898286057E-4</v>
      </c>
      <c r="EN89" s="28">
        <f>외인!EN89</f>
        <v>36776.620000000003</v>
      </c>
      <c r="EO89" s="28">
        <f>시기외!EO89*$G$3+EO88*(1-$G$3)</f>
        <v>-4.3892563168783112E-4</v>
      </c>
      <c r="EP89" s="28">
        <f>외인!EP89</f>
        <v>132019.35999999999</v>
      </c>
      <c r="EQ89" s="28">
        <f>시기외!EQ89*$G$3+EQ88*(1-$G$3)</f>
        <v>1.0092288779775592E-3</v>
      </c>
      <c r="ER89" s="28">
        <f>외인!ER89</f>
        <v>7557.43</v>
      </c>
      <c r="ES89" s="28">
        <f>시기외!ES89*$G$3+ES88*(1-$G$3)</f>
        <v>-1.7231063369486852E-3</v>
      </c>
      <c r="ET89" s="28">
        <f>외인!ET89</f>
        <v>146939.66</v>
      </c>
      <c r="EU89" s="28">
        <f>시기외!EU89*$G$3+EU88*(1-$G$3)</f>
        <v>-1.2942733617086846E-3</v>
      </c>
      <c r="EV89" s="28">
        <f>외인!EV89</f>
        <v>48265.91</v>
      </c>
      <c r="EW89" s="28">
        <f>시기외!EW89*$G$3+EW88*(1-$G$3)</f>
        <v>7.9566761158277044E-4</v>
      </c>
      <c r="EX89" s="28">
        <f>외인!EX89</f>
        <v>92962.07</v>
      </c>
      <c r="EY89" s="28">
        <f>시기외!EY89*$G$3+EY88*(1-$G$3)</f>
        <v>7.1145700705745019E-4</v>
      </c>
    </row>
    <row r="90" spans="1:155">
      <c r="A90" s="27">
        <f>외인!A90</f>
        <v>46197</v>
      </c>
      <c r="B90" s="28">
        <f>외인!B90</f>
        <v>6725350.9699999997</v>
      </c>
      <c r="C90" s="28">
        <f>시기외!C90*$G$3+C89*(1-$G$3)</f>
        <v>-1.0309802285578503E-3</v>
      </c>
      <c r="D90" s="28">
        <f>외인!D90</f>
        <v>511233.57</v>
      </c>
      <c r="E90" s="28">
        <f>시기외!E90*$G$3+E89*(1-$G$3)</f>
        <v>3.7638592795876047E-4</v>
      </c>
      <c r="F90" s="28">
        <f>외인!F90</f>
        <v>2827111.13</v>
      </c>
      <c r="G90" s="28">
        <f>시기외!G90*$G$3+G89*(1-$G$3)</f>
        <v>-1.1663419017704107E-3</v>
      </c>
      <c r="H90" s="28">
        <f>외인!H90</f>
        <v>262618.93</v>
      </c>
      <c r="I90" s="28">
        <f>시기외!I90*$G$3+I89*(1-$G$3)</f>
        <v>-3.1676100399367359E-4</v>
      </c>
      <c r="J90" s="28">
        <f>외인!J90</f>
        <v>37802.300000000003</v>
      </c>
      <c r="K90" s="28">
        <f>시기외!K90*$G$3+K89*(1-$G$3)</f>
        <v>-3.0303682930861702E-4</v>
      </c>
      <c r="L90" s="28">
        <f>외인!L90</f>
        <v>244131.13</v>
      </c>
      <c r="M90" s="28">
        <f>시기외!M90*$G$3+M89*(1-$G$3)</f>
        <v>-4.0739734491451317E-4</v>
      </c>
      <c r="N90" s="28">
        <f>외인!N90</f>
        <v>234546.34</v>
      </c>
      <c r="O90" s="28">
        <f>시기외!O90*$G$3+O89*(1-$G$3)</f>
        <v>-2.725955691953975E-3</v>
      </c>
      <c r="P90" s="28">
        <f>외인!P90</f>
        <v>168354.15</v>
      </c>
      <c r="Q90" s="28">
        <f>시기외!Q90*$G$3+Q89*(1-$G$3)</f>
        <v>-9.8988912348040007E-5</v>
      </c>
      <c r="R90" s="28">
        <f>외인!R90</f>
        <v>116030.48</v>
      </c>
      <c r="S90" s="28">
        <f>시기외!S90*$G$3+S89*(1-$G$3)</f>
        <v>-1.8107131370121457E-4</v>
      </c>
      <c r="T90" s="28">
        <f>외인!T90</f>
        <v>7209.2</v>
      </c>
      <c r="U90" s="28">
        <f>시기외!U90*$G$3+U89*(1-$G$3)</f>
        <v>-4.4525033239091065E-4</v>
      </c>
      <c r="V90" s="28">
        <f>외인!V90</f>
        <v>122433.77</v>
      </c>
      <c r="W90" s="28">
        <f>시기외!W90*$G$3+W89*(1-$G$3)</f>
        <v>1.5046761961659872E-3</v>
      </c>
      <c r="X90" s="28">
        <f>외인!X90</f>
        <v>3950588.79</v>
      </c>
      <c r="Y90" s="28">
        <f>시기외!Y90*$G$3+Y89*(1-$G$3)</f>
        <v>-1.3013901208205193E-3</v>
      </c>
      <c r="Z90" s="28">
        <f>외인!Z90</f>
        <v>47503.360000000001</v>
      </c>
      <c r="AA90" s="28">
        <f>시기외!AA90*$G$3+AA89*(1-$G$3)</f>
        <v>7.5021759461499371E-4</v>
      </c>
      <c r="AB90" s="28">
        <f>외인!AB90</f>
        <v>190239.31</v>
      </c>
      <c r="AC90" s="28">
        <f>시기외!AC90*$G$3+AC89*(1-$G$3)</f>
        <v>4.4679715577674401E-4</v>
      </c>
      <c r="AD90" s="28">
        <f>외인!AD90</f>
        <v>20346.96</v>
      </c>
      <c r="AE90" s="28">
        <f>시기외!AE90*$G$3+AE89*(1-$G$3)</f>
        <v>3.7458569254839374E-3</v>
      </c>
      <c r="AF90" s="28">
        <f>외인!AF90</f>
        <v>22075.25</v>
      </c>
      <c r="AG90" s="28">
        <f>시기외!AG90*$G$3+AG89*(1-$G$3)</f>
        <v>2.5770301615949797E-4</v>
      </c>
      <c r="AH90" s="28">
        <f>외인!AH90</f>
        <v>182651.03</v>
      </c>
      <c r="AI90" s="28">
        <f>시기외!AI90*$G$3+AI89*(1-$G$3)</f>
        <v>-2.8398236024062954E-4</v>
      </c>
      <c r="AJ90" s="28">
        <f>외인!AJ90</f>
        <v>89103.15</v>
      </c>
      <c r="AK90" s="28">
        <f>시기외!AK90*$G$3+AK89*(1-$G$3)</f>
        <v>3.2255976852955167E-4</v>
      </c>
      <c r="AL90" s="28">
        <f>외인!AL90</f>
        <v>88681.68</v>
      </c>
      <c r="AM90" s="28">
        <f>시기외!AM90*$G$3+AM89*(1-$G$3)</f>
        <v>-1.9940713130771628E-3</v>
      </c>
      <c r="AN90" s="28">
        <f>외인!AN90</f>
        <v>160341.10999999999</v>
      </c>
      <c r="AO90" s="28">
        <f>시기외!AO90*$G$3+AO89*(1-$G$3)</f>
        <v>-2.9386375698822759E-3</v>
      </c>
      <c r="AP90" s="28">
        <f>외인!AP90</f>
        <v>142207.74</v>
      </c>
      <c r="AQ90" s="28">
        <f>시기외!AQ90*$G$3+AQ89*(1-$G$3)</f>
        <v>-1.1871136531121105E-3</v>
      </c>
      <c r="AR90" s="28">
        <f>외인!AR90</f>
        <v>22781.99</v>
      </c>
      <c r="AS90" s="28">
        <f>시기외!AS90*$G$3+AS89*(1-$G$3)</f>
        <v>3.3825332125371134E-3</v>
      </c>
      <c r="AT90" s="28">
        <f>외인!AT90</f>
        <v>93321.48</v>
      </c>
      <c r="AU90" s="28">
        <f>시기외!AU90*$G$3+AU89*(1-$G$3)</f>
        <v>-3.3295537325674757E-3</v>
      </c>
      <c r="AV90" s="28">
        <f>외인!AV90</f>
        <v>40969.440000000002</v>
      </c>
      <c r="AW90" s="28">
        <f>시기외!AW90*$G$3+AW89*(1-$G$3)</f>
        <v>-5.9104995077531651E-4</v>
      </c>
      <c r="AX90" s="28">
        <f>외인!AX90</f>
        <v>51406.64</v>
      </c>
      <c r="AY90" s="28">
        <f>시기외!AY90*$G$3+AY89*(1-$G$3)</f>
        <v>-1.8458916123276438E-3</v>
      </c>
      <c r="AZ90" s="28">
        <f>외인!AZ90</f>
        <v>4212283.57</v>
      </c>
      <c r="BA90" s="28">
        <f>시기외!BA90*$G$3+BA89*(1-$G$3)</f>
        <v>-1.2183141522507496E-3</v>
      </c>
      <c r="BB90" s="28">
        <f>외인!BB90</f>
        <v>141554.48000000001</v>
      </c>
      <c r="BC90" s="28">
        <f>시기외!BC90*$G$3+BC89*(1-$G$3)</f>
        <v>7.1954653169550604E-4</v>
      </c>
      <c r="BD90" s="28">
        <f>외인!BD90</f>
        <v>30293.13</v>
      </c>
      <c r="BE90" s="28">
        <f>시기외!BE90*$G$3+BE89*(1-$G$3)</f>
        <v>-1.4756016171790414E-3</v>
      </c>
      <c r="BF90" s="28">
        <f>외인!BF90</f>
        <v>0</v>
      </c>
      <c r="BG90" s="28" t="e">
        <f>시기외!BG90*$G$3+BG89*(1-$G$3)</f>
        <v>#DIV/0!</v>
      </c>
      <c r="BH90" s="28">
        <f>외인!BH90</f>
        <v>108631.37</v>
      </c>
      <c r="BI90" s="28">
        <f>시기외!BI90*$G$3+BI89*(1-$G$3)</f>
        <v>4.7874406668720633E-5</v>
      </c>
      <c r="BJ90" s="28">
        <f>외인!BJ90</f>
        <v>101322.82</v>
      </c>
      <c r="BK90" s="28">
        <f>시기외!BK90*$G$3+BK89*(1-$G$3)</f>
        <v>-1.7184202148387632E-5</v>
      </c>
      <c r="BL90" s="28">
        <f>외인!BL90</f>
        <v>34554.57</v>
      </c>
      <c r="BM90" s="28">
        <f>시기외!BM90*$G$3+BM89*(1-$G$3)</f>
        <v>-1.256677737195528E-4</v>
      </c>
      <c r="BN90" s="28">
        <f>외인!BN90</f>
        <v>39263.69</v>
      </c>
      <c r="BO90" s="28">
        <f>시기외!BO90*$G$3+BO89*(1-$G$3)</f>
        <v>-8.5390267387362305E-4</v>
      </c>
      <c r="BP90" s="28">
        <f>외인!BP90</f>
        <v>59945.82</v>
      </c>
      <c r="BQ90" s="28">
        <f>시기외!BQ90*$G$3+BQ89*(1-$G$3)</f>
        <v>-1.8011202399400906E-3</v>
      </c>
      <c r="BR90" s="28">
        <f>외인!BR90</f>
        <v>256213.92</v>
      </c>
      <c r="BS90" s="28">
        <f>시기외!BS90*$G$3+BS89*(1-$G$3)</f>
        <v>-1.3622023075767912E-3</v>
      </c>
      <c r="BT90" s="28">
        <f>외인!BT90</f>
        <v>4234191.29</v>
      </c>
      <c r="BU90" s="28">
        <f>시기외!BU90*$G$3+BU89*(1-$G$3)</f>
        <v>-1.3462967428390664E-3</v>
      </c>
      <c r="BV90" s="28">
        <f>외인!BV90</f>
        <v>295038.73</v>
      </c>
      <c r="BW90" s="28">
        <f>시기외!BW90*$G$3+BW89*(1-$G$3)</f>
        <v>3.9140622289101919E-4</v>
      </c>
      <c r="BX90" s="28">
        <f>외인!BX90</f>
        <v>68888.45</v>
      </c>
      <c r="BY90" s="28">
        <f>시기외!BY90*$G$3+BY89*(1-$G$3)</f>
        <v>6.778176607331476E-4</v>
      </c>
      <c r="BZ90" s="28">
        <f>외인!BZ90</f>
        <v>249022.8</v>
      </c>
      <c r="CA90" s="28">
        <f>시기외!CA90*$G$3+CA89*(1-$G$3)</f>
        <v>-2.6013855135157606E-3</v>
      </c>
      <c r="CB90" s="28">
        <f>외인!CB90</f>
        <v>9945.32</v>
      </c>
      <c r="CC90" s="28">
        <f>시기외!CC90*$G$3+CC89*(1-$G$3)</f>
        <v>-1.0632470079383911E-3</v>
      </c>
      <c r="CD90" s="28">
        <f>외인!CD90</f>
        <v>22091.24</v>
      </c>
      <c r="CE90" s="28">
        <f>시기외!CE90*$G$3+CE89*(1-$G$3)</f>
        <v>5.8802660509330062E-4</v>
      </c>
      <c r="CF90" s="28">
        <f>외인!CF90</f>
        <v>29942</v>
      </c>
      <c r="CG90" s="28">
        <f>시기외!CG90*$G$3+CG89*(1-$G$3)</f>
        <v>8.4073458336630014E-4</v>
      </c>
      <c r="CH90" s="28">
        <f>외인!CH90</f>
        <v>58844.66</v>
      </c>
      <c r="CI90" s="28">
        <f>시기외!CI90*$G$3+CI89*(1-$G$3)</f>
        <v>-3.8224519309695425E-4</v>
      </c>
      <c r="CJ90" s="28">
        <f>외인!CJ90</f>
        <v>299403.92</v>
      </c>
      <c r="CK90" s="28">
        <f>시기외!CK90*$G$3+CK89*(1-$G$3)</f>
        <v>6.3210536196337845E-5</v>
      </c>
      <c r="CL90" s="28">
        <f>외인!CL90</f>
        <v>212943.15</v>
      </c>
      <c r="CM90" s="28">
        <f>시기외!CM90*$G$3+CM89*(1-$G$3)</f>
        <v>6.9320863044487096E-4</v>
      </c>
      <c r="CN90" s="28">
        <f>외인!CN90</f>
        <v>93495.82</v>
      </c>
      <c r="CO90" s="28">
        <f>시기외!CO90*$G$3+CO89*(1-$G$3)</f>
        <v>-4.1659549226794566E-4</v>
      </c>
      <c r="CP90" s="28">
        <f>외인!CP90</f>
        <v>141975.48000000001</v>
      </c>
      <c r="CQ90" s="28">
        <f>시기외!CQ90*$G$3+CQ89*(1-$G$3)</f>
        <v>7.221083436408938E-4</v>
      </c>
      <c r="CR90" s="28">
        <f>외인!CR90</f>
        <v>144534.01</v>
      </c>
      <c r="CS90" s="28">
        <f>시기외!CS90*$G$3+CS89*(1-$G$3)</f>
        <v>-1.0045508423654252E-4</v>
      </c>
      <c r="CT90" s="28">
        <f>외인!CT90</f>
        <v>230358.39</v>
      </c>
      <c r="CU90" s="28">
        <f>시기외!CU90*$G$3+CU89*(1-$G$3)</f>
        <v>3.725871450176104E-4</v>
      </c>
      <c r="CV90" s="28">
        <f>외인!CV90</f>
        <v>4234191.29</v>
      </c>
      <c r="CW90" s="28">
        <f>시기외!CW90*$G$3+CW89*(1-$G$3)</f>
        <v>-1.3462967428390664E-3</v>
      </c>
      <c r="CX90" s="28">
        <f>외인!CX90</f>
        <v>201018.16</v>
      </c>
      <c r="CY90" s="28">
        <f>시기외!CY90*$G$3+CY89*(1-$G$3)</f>
        <v>-1.631765302860242E-3</v>
      </c>
      <c r="CZ90" s="28">
        <f>외인!CZ90</f>
        <v>15243.98</v>
      </c>
      <c r="DA90" s="28">
        <f>시기외!DA90*$G$3+DA89*(1-$G$3)</f>
        <v>4.2584218037734994E-4</v>
      </c>
      <c r="DB90" s="28">
        <f>외인!DB90</f>
        <v>30293.13</v>
      </c>
      <c r="DC90" s="28">
        <f>시기외!DC90*$G$3+DC89*(1-$G$3)</f>
        <v>-1.4756016171790414E-3</v>
      </c>
      <c r="DD90" s="28">
        <f>외인!DD90</f>
        <v>7209.2</v>
      </c>
      <c r="DE90" s="28">
        <f>시기외!DE90*$G$3+DE89*(1-$G$3)</f>
        <v>-4.4525033239091065E-4</v>
      </c>
      <c r="DF90" s="28">
        <f>외인!DF90</f>
        <v>51001.13</v>
      </c>
      <c r="DG90" s="28">
        <f>시기외!DG90*$G$3+DG89*(1-$G$3)</f>
        <v>1.1658701086902723E-3</v>
      </c>
      <c r="DH90" s="28">
        <f>외인!DH90</f>
        <v>15332.39</v>
      </c>
      <c r="DI90" s="28">
        <f>시기외!DI90*$G$3+DI89*(1-$G$3)</f>
        <v>3.6086617142321172E-4</v>
      </c>
      <c r="DJ90" s="28">
        <f>외인!DJ90</f>
        <v>549865.34</v>
      </c>
      <c r="DK90" s="28">
        <f>시기외!DK90*$G$3+DK89*(1-$G$3)</f>
        <v>-7.6558112342192458E-4</v>
      </c>
      <c r="DL90" s="28">
        <f>외인!DL90</f>
        <v>71976.179999999993</v>
      </c>
      <c r="DM90" s="28">
        <f>시기외!DM90*$G$3+DM89*(1-$G$3)</f>
        <v>-7.523040730611747E-4</v>
      </c>
      <c r="DN90" s="28">
        <f>외인!DN90</f>
        <v>4234191.29</v>
      </c>
      <c r="DO90" s="28">
        <f>시기외!DO90*$G$3+DO89*(1-$G$3)</f>
        <v>-1.3462967428390664E-3</v>
      </c>
      <c r="DP90" s="28">
        <f>외인!DP90</f>
        <v>67080.94</v>
      </c>
      <c r="DQ90" s="28">
        <f>시기외!DQ90*$G$3+DQ89*(1-$G$3)</f>
        <v>9.4274816355986084E-4</v>
      </c>
      <c r="DR90" s="28">
        <f>외인!DR90</f>
        <v>37830.49</v>
      </c>
      <c r="DS90" s="28">
        <f>시기외!DS90*$G$3+DS89*(1-$G$3)</f>
        <v>-5.1018938839657529E-4</v>
      </c>
      <c r="DT90" s="28">
        <f>외인!DT90</f>
        <v>116030.48</v>
      </c>
      <c r="DU90" s="28">
        <f>시기외!DU90*$G$3+DU89*(1-$G$3)</f>
        <v>-1.8107131370121457E-4</v>
      </c>
      <c r="DV90" s="28">
        <f>외인!DV90</f>
        <v>28032.080000000002</v>
      </c>
      <c r="DW90" s="28">
        <f>시기외!DW90*$G$3+DW89*(1-$G$3)</f>
        <v>2.1035701961444136E-4</v>
      </c>
      <c r="DX90" s="28">
        <f>외인!DX90</f>
        <v>122433.77</v>
      </c>
      <c r="DY90" s="28">
        <f>시기외!DY90*$G$3+DY89*(1-$G$3)</f>
        <v>1.5046761961659872E-3</v>
      </c>
      <c r="DZ90" s="28">
        <f>외인!DZ90</f>
        <v>6356.37</v>
      </c>
      <c r="EA90" s="28">
        <f>시기외!EA90*$G$3+EA89*(1-$G$3)</f>
        <v>5.6858534832535325E-5</v>
      </c>
      <c r="EB90" s="28">
        <f>외인!EB90</f>
        <v>8975.84</v>
      </c>
      <c r="EC90" s="28">
        <f>시기외!EC90*$G$3+EC89*(1-$G$3)</f>
        <v>8.6499510315094272E-5</v>
      </c>
      <c r="ED90" s="28">
        <f>외인!ED90</f>
        <v>7501.42</v>
      </c>
      <c r="EE90" s="28">
        <f>시기외!EE90*$G$3+EE89*(1-$G$3)</f>
        <v>4.8763793600630487E-4</v>
      </c>
      <c r="EF90" s="28">
        <f>외인!EF90</f>
        <v>191983.85</v>
      </c>
      <c r="EG90" s="28">
        <f>시기외!EG90*$G$3+EG89*(1-$G$3)</f>
        <v>-2.5243629894351294E-4</v>
      </c>
      <c r="EH90" s="28">
        <f>외인!EH90</f>
        <v>140597.22</v>
      </c>
      <c r="EI90" s="28">
        <f>시기외!EI90*$G$3+EI89*(1-$G$3)</f>
        <v>-1.4273862023841286E-5</v>
      </c>
      <c r="EJ90" s="28">
        <f>외인!EJ90</f>
        <v>86195.38</v>
      </c>
      <c r="EK90" s="28">
        <f>시기외!EK90*$G$3+EK89*(1-$G$3)</f>
        <v>-6.4947137971345045E-4</v>
      </c>
      <c r="EL90" s="28">
        <f>외인!EL90</f>
        <v>24095.89</v>
      </c>
      <c r="EM90" s="28">
        <f>시기외!EM90*$G$3+EM89*(1-$G$3)</f>
        <v>4.2766108680931491E-4</v>
      </c>
      <c r="EN90" s="28">
        <f>외인!EN90</f>
        <v>37830.49</v>
      </c>
      <c r="EO90" s="28">
        <f>시기외!EO90*$G$3+EO89*(1-$G$3)</f>
        <v>-5.1018938839657529E-4</v>
      </c>
      <c r="EP90" s="28">
        <f>외인!EP90</f>
        <v>134199.17000000001</v>
      </c>
      <c r="EQ90" s="28">
        <f>시기외!EQ90*$G$3+EQ89*(1-$G$3)</f>
        <v>1.0166652115645206E-3</v>
      </c>
      <c r="ER90" s="28">
        <f>외인!ER90</f>
        <v>7708.42</v>
      </c>
      <c r="ES90" s="28">
        <f>시기외!ES90*$G$3+ES89*(1-$G$3)</f>
        <v>-1.0938528486769186E-3</v>
      </c>
      <c r="ET90" s="28">
        <f>외인!ET90</f>
        <v>142207.74</v>
      </c>
      <c r="EU90" s="28">
        <f>시기외!EU90*$G$3+EU89*(1-$G$3)</f>
        <v>-1.1871136531121105E-3</v>
      </c>
      <c r="EV90" s="28">
        <f>외인!EV90</f>
        <v>47503.360000000001</v>
      </c>
      <c r="EW90" s="28">
        <f>시기외!EW90*$G$3+EW89*(1-$G$3)</f>
        <v>7.5021759461499371E-4</v>
      </c>
      <c r="EX90" s="28">
        <f>외인!EX90</f>
        <v>94472.12</v>
      </c>
      <c r="EY90" s="28">
        <f>시기외!EY90*$G$3+EY89*(1-$G$3)</f>
        <v>6.9927010629218869E-4</v>
      </c>
    </row>
    <row r="91" spans="1:155">
      <c r="A91" s="27">
        <f>외인!A91</f>
        <v>46198</v>
      </c>
      <c r="B91" s="28">
        <f>외인!B91</f>
        <v>7090128.1399999997</v>
      </c>
      <c r="C91" s="28">
        <f>시기외!C91*$G$3+C90*(1-$G$3)</f>
        <v>-1.0883289081045368E-3</v>
      </c>
      <c r="D91" s="28">
        <f>외인!D91</f>
        <v>499292.63</v>
      </c>
      <c r="E91" s="28">
        <f>시기외!E91*$G$3+E90*(1-$G$3)</f>
        <v>4.8757631198109372E-4</v>
      </c>
      <c r="F91" s="28">
        <f>외인!F91</f>
        <v>2951022.96</v>
      </c>
      <c r="G91" s="28">
        <f>시기외!G91*$G$3+G90*(1-$G$3)</f>
        <v>-1.1840173360861564E-3</v>
      </c>
      <c r="H91" s="28">
        <f>외인!H91</f>
        <v>253380.12</v>
      </c>
      <c r="I91" s="28">
        <f>시기외!I91*$G$3+I90*(1-$G$3)</f>
        <v>-3.3718385759425002E-4</v>
      </c>
      <c r="J91" s="28">
        <f>외인!J91</f>
        <v>38275.67</v>
      </c>
      <c r="K91" s="28">
        <f>시기외!K91*$G$3+K90*(1-$G$3)</f>
        <v>-1.2559321666331312E-4</v>
      </c>
      <c r="L91" s="28">
        <f>외인!L91</f>
        <v>235692.19</v>
      </c>
      <c r="M91" s="28">
        <f>시기외!M91*$G$3+M90*(1-$G$3)</f>
        <v>-4.359309912703379E-4</v>
      </c>
      <c r="N91" s="28">
        <f>외인!N91</f>
        <v>233326.77</v>
      </c>
      <c r="O91" s="28">
        <f>시기외!O91*$G$3+O90*(1-$G$3)</f>
        <v>-2.8058917700395187E-3</v>
      </c>
      <c r="P91" s="28">
        <f>외인!P91</f>
        <v>167995.11</v>
      </c>
      <c r="Q91" s="28">
        <f>시기외!Q91*$G$3+Q90*(1-$G$3)</f>
        <v>1.9907693550605399E-5</v>
      </c>
      <c r="R91" s="28">
        <f>외인!R91</f>
        <v>115786.39</v>
      </c>
      <c r="S91" s="28">
        <f>시기외!S91*$G$3+S90*(1-$G$3)</f>
        <v>-2.0100867021895179E-4</v>
      </c>
      <c r="T91" s="28">
        <f>외인!T91</f>
        <v>7131.16</v>
      </c>
      <c r="U91" s="28">
        <f>시기외!U91*$G$3+U90*(1-$G$3)</f>
        <v>-5.0585912680103755E-4</v>
      </c>
      <c r="V91" s="28">
        <f>외인!V91</f>
        <v>121200.34</v>
      </c>
      <c r="W91" s="28">
        <f>시기외!W91*$G$3+W90*(1-$G$3)</f>
        <v>1.4202446602752192E-3</v>
      </c>
      <c r="X91" s="28">
        <f>외인!X91</f>
        <v>4296196.17</v>
      </c>
      <c r="Y91" s="28">
        <f>시기외!Y91*$G$3+Y90*(1-$G$3)</f>
        <v>-1.363475925457547E-3</v>
      </c>
      <c r="Z91" s="28">
        <f>외인!Z91</f>
        <v>48218.37</v>
      </c>
      <c r="AA91" s="28">
        <f>시기외!AA91*$G$3+AA90*(1-$G$3)</f>
        <v>6.9357056621811581E-4</v>
      </c>
      <c r="AB91" s="28">
        <f>외인!AB91</f>
        <v>189462.57</v>
      </c>
      <c r="AC91" s="28">
        <f>시기외!AC91*$G$3+AC90*(1-$G$3)</f>
        <v>3.3314572763756757E-4</v>
      </c>
      <c r="AD91" s="28">
        <f>외인!AD91</f>
        <v>21576.33</v>
      </c>
      <c r="AE91" s="28">
        <f>시기외!AE91*$G$3+AE90*(1-$G$3)</f>
        <v>3.8007461381603363E-3</v>
      </c>
      <c r="AF91" s="28">
        <f>외인!AF91</f>
        <v>21721.64</v>
      </c>
      <c r="AG91" s="28">
        <f>시기외!AG91*$G$3+AG90*(1-$G$3)</f>
        <v>1.7010396868313323E-4</v>
      </c>
      <c r="AH91" s="28">
        <f>외인!AH91</f>
        <v>180662.69</v>
      </c>
      <c r="AI91" s="28">
        <f>시기외!AI91*$G$3+AI90*(1-$G$3)</f>
        <v>-3.5510527992915856E-4</v>
      </c>
      <c r="AJ91" s="28">
        <f>외인!AJ91</f>
        <v>87654.06</v>
      </c>
      <c r="AK91" s="28">
        <f>시기외!AK91*$G$3+AK90*(1-$G$3)</f>
        <v>1.9014218555302257E-4</v>
      </c>
      <c r="AL91" s="28">
        <f>외인!AL91</f>
        <v>88196.479999999996</v>
      </c>
      <c r="AM91" s="28">
        <f>시기외!AM91*$G$3+AM90*(1-$G$3)</f>
        <v>-2.0072321048118058E-3</v>
      </c>
      <c r="AN91" s="28">
        <f>외인!AN91</f>
        <v>159302.06</v>
      </c>
      <c r="AO91" s="28">
        <f>시기외!AO91*$G$3+AO90*(1-$G$3)</f>
        <v>-3.0425115057545887E-3</v>
      </c>
      <c r="AP91" s="28">
        <f>외인!AP91</f>
        <v>140627.85</v>
      </c>
      <c r="AQ91" s="28">
        <f>시기외!AQ91*$G$3+AQ90*(1-$G$3)</f>
        <v>-1.0060835820084708E-3</v>
      </c>
      <c r="AR91" s="28">
        <f>외인!AR91</f>
        <v>23502.25</v>
      </c>
      <c r="AS91" s="28">
        <f>시기외!AS91*$G$3+AS90*(1-$G$3)</f>
        <v>3.3346981039384478E-3</v>
      </c>
      <c r="AT91" s="28">
        <f>외인!AT91</f>
        <v>94101.52</v>
      </c>
      <c r="AU91" s="28">
        <f>시기외!AU91*$G$3+AU90*(1-$G$3)</f>
        <v>-3.1278833827578208E-3</v>
      </c>
      <c r="AV91" s="28">
        <f>외인!AV91</f>
        <v>40713.93</v>
      </c>
      <c r="AW91" s="28">
        <f>시기외!AW91*$G$3+AW90*(1-$G$3)</f>
        <v>-5.4042760745454761E-4</v>
      </c>
      <c r="AX91" s="28">
        <f>외인!AX91</f>
        <v>50502.61</v>
      </c>
      <c r="AY91" s="28">
        <f>시기외!AY91*$G$3+AY90*(1-$G$3)</f>
        <v>-1.4213116576155794E-3</v>
      </c>
      <c r="AZ91" s="28">
        <f>외인!AZ91</f>
        <v>4558776.88</v>
      </c>
      <c r="BA91" s="28">
        <f>시기외!BA91*$G$3+BA90*(1-$G$3)</f>
        <v>-1.2758256409893122E-3</v>
      </c>
      <c r="BB91" s="28">
        <f>외인!BB91</f>
        <v>145427.84</v>
      </c>
      <c r="BC91" s="28">
        <f>시기외!BC91*$G$3+BC90*(1-$G$3)</f>
        <v>6.7961729898821156E-4</v>
      </c>
      <c r="BD91" s="28">
        <f>외인!BD91</f>
        <v>31506.95</v>
      </c>
      <c r="BE91" s="28">
        <f>시기외!BE91*$G$3+BE90*(1-$G$3)</f>
        <v>-1.3345352542845543E-3</v>
      </c>
      <c r="BF91" s="28">
        <f>외인!BF91</f>
        <v>0</v>
      </c>
      <c r="BG91" s="28" t="e">
        <f>시기외!BG91*$G$3+BG90*(1-$G$3)</f>
        <v>#DIV/0!</v>
      </c>
      <c r="BH91" s="28">
        <f>외인!BH91</f>
        <v>117904.96000000001</v>
      </c>
      <c r="BI91" s="28">
        <f>시기외!BI91*$G$3+BI90*(1-$G$3)</f>
        <v>5.2721606384869142E-5</v>
      </c>
      <c r="BJ91" s="28">
        <f>외인!BJ91</f>
        <v>98054.21</v>
      </c>
      <c r="BK91" s="28">
        <f>시기외!BK91*$G$3+BK90*(1-$G$3)</f>
        <v>2.7858896302244159E-5</v>
      </c>
      <c r="BL91" s="28">
        <f>외인!BL91</f>
        <v>34526.79</v>
      </c>
      <c r="BM91" s="28">
        <f>시기외!BM91*$G$3+BM90*(1-$G$3)</f>
        <v>-4.8971763906147841E-5</v>
      </c>
      <c r="BN91" s="28">
        <f>외인!BN91</f>
        <v>38267.379999999997</v>
      </c>
      <c r="BO91" s="28">
        <f>시기외!BO91*$G$3+BO90*(1-$G$3)</f>
        <v>-8.785119361823067E-4</v>
      </c>
      <c r="BP91" s="28">
        <f>외인!BP91</f>
        <v>59716.77</v>
      </c>
      <c r="BQ91" s="28">
        <f>시기외!BQ91*$G$3+BQ90*(1-$G$3)</f>
        <v>-1.4208844937534917E-3</v>
      </c>
      <c r="BR91" s="28">
        <f>외인!BR91</f>
        <v>251161.07</v>
      </c>
      <c r="BS91" s="28">
        <f>시기외!BS91*$G$3+BS90*(1-$G$3)</f>
        <v>-1.2082352436207423E-3</v>
      </c>
      <c r="BT91" s="28">
        <f>외인!BT91</f>
        <v>4592199.59</v>
      </c>
      <c r="BU91" s="28">
        <f>시기외!BU91*$G$3+BU90*(1-$G$3)</f>
        <v>-1.4372967340189747E-3</v>
      </c>
      <c r="BV91" s="28">
        <f>외인!BV91</f>
        <v>295644.11</v>
      </c>
      <c r="BW91" s="28">
        <f>시기외!BW91*$G$3+BW90*(1-$G$3)</f>
        <v>3.7755399625294536E-4</v>
      </c>
      <c r="BX91" s="28">
        <f>외인!BX91</f>
        <v>69674.149999999994</v>
      </c>
      <c r="BY91" s="28">
        <f>시기외!BY91*$G$3+BY90*(1-$G$3)</f>
        <v>7.0672856972713851E-4</v>
      </c>
      <c r="BZ91" s="28">
        <f>외인!BZ91</f>
        <v>247498.54</v>
      </c>
      <c r="CA91" s="28">
        <f>시기외!CA91*$G$3+CA90*(1-$G$3)</f>
        <v>-2.6729851527695098E-3</v>
      </c>
      <c r="CB91" s="28">
        <f>외인!CB91</f>
        <v>9848.7800000000007</v>
      </c>
      <c r="CC91" s="28">
        <f>시기외!CC91*$G$3+CC90*(1-$G$3)</f>
        <v>-1.2129050564528906E-3</v>
      </c>
      <c r="CD91" s="28">
        <f>외인!CD91</f>
        <v>21512.79</v>
      </c>
      <c r="CE91" s="28">
        <f>시기외!CE91*$G$3+CE90*(1-$G$3)</f>
        <v>4.440636920410941E-4</v>
      </c>
      <c r="CF91" s="28">
        <f>외인!CF91</f>
        <v>30417.14</v>
      </c>
      <c r="CG91" s="28">
        <f>시기외!CG91*$G$3+CG90*(1-$G$3)</f>
        <v>7.6068044643075208E-4</v>
      </c>
      <c r="CH91" s="28">
        <f>외인!CH91</f>
        <v>58775.21</v>
      </c>
      <c r="CI91" s="28">
        <f>시기외!CI91*$G$3+CI90*(1-$G$3)</f>
        <v>-3.5996754501827155E-4</v>
      </c>
      <c r="CJ91" s="28">
        <f>외인!CJ91</f>
        <v>296162.7</v>
      </c>
      <c r="CK91" s="28">
        <f>시기외!CK91*$G$3+CK90*(1-$G$3)</f>
        <v>1.6012408253587423E-4</v>
      </c>
      <c r="CL91" s="28">
        <f>외인!CL91</f>
        <v>212458.74</v>
      </c>
      <c r="CM91" s="28">
        <f>시기외!CM91*$G$3+CM90*(1-$G$3)</f>
        <v>5.8554912731588417E-4</v>
      </c>
      <c r="CN91" s="28">
        <f>외인!CN91</f>
        <v>95884.96</v>
      </c>
      <c r="CO91" s="28">
        <f>시기외!CO91*$G$3+CO90*(1-$G$3)</f>
        <v>-2.4592396308277748E-4</v>
      </c>
      <c r="CP91" s="28">
        <f>외인!CP91</f>
        <v>145859.06</v>
      </c>
      <c r="CQ91" s="28">
        <f>시기외!CQ91*$G$3+CQ90*(1-$G$3)</f>
        <v>6.8340226048565469E-4</v>
      </c>
      <c r="CR91" s="28">
        <f>외인!CR91</f>
        <v>143146.19</v>
      </c>
      <c r="CS91" s="28">
        <f>시기외!CS91*$G$3+CS90*(1-$G$3)</f>
        <v>-1.1238292523933E-4</v>
      </c>
      <c r="CT91" s="28">
        <f>외인!CT91</f>
        <v>231301.63</v>
      </c>
      <c r="CU91" s="28">
        <f>시기외!CU91*$G$3+CU90*(1-$G$3)</f>
        <v>4.3098131038782751E-4</v>
      </c>
      <c r="CV91" s="28">
        <f>외인!CV91</f>
        <v>4592199.59</v>
      </c>
      <c r="CW91" s="28">
        <f>시기외!CW91*$G$3+CW90*(1-$G$3)</f>
        <v>-1.4372967340189747E-3</v>
      </c>
      <c r="CX91" s="28">
        <f>외인!CX91</f>
        <v>195040.34</v>
      </c>
      <c r="CY91" s="28">
        <f>시기외!CY91*$G$3+CY90*(1-$G$3)</f>
        <v>-1.5468331827133272E-3</v>
      </c>
      <c r="CZ91" s="28">
        <f>외인!CZ91</f>
        <v>14972.97</v>
      </c>
      <c r="DA91" s="28">
        <f>시기외!DA91*$G$3+DA90*(1-$G$3)</f>
        <v>2.4271652279906231E-4</v>
      </c>
      <c r="DB91" s="28">
        <f>외인!DB91</f>
        <v>31506.95</v>
      </c>
      <c r="DC91" s="28">
        <f>시기외!DC91*$G$3+DC90*(1-$G$3)</f>
        <v>-1.3345352542845543E-3</v>
      </c>
      <c r="DD91" s="28">
        <f>외인!DD91</f>
        <v>7131.16</v>
      </c>
      <c r="DE91" s="28">
        <f>시기외!DE91*$G$3+DE90*(1-$G$3)</f>
        <v>-5.0585912680103755E-4</v>
      </c>
      <c r="DF91" s="28">
        <f>외인!DF91</f>
        <v>51332.46</v>
      </c>
      <c r="DG91" s="28">
        <f>시기외!DG91*$G$3+DG90*(1-$G$3)</f>
        <v>1.201805812820738E-3</v>
      </c>
      <c r="DH91" s="28">
        <f>외인!DH91</f>
        <v>14825.98</v>
      </c>
      <c r="DI91" s="28">
        <f>시기외!DI91*$G$3+DI90*(1-$G$3)</f>
        <v>2.6863470846428519E-4</v>
      </c>
      <c r="DJ91" s="28">
        <f>외인!DJ91</f>
        <v>537967.27</v>
      </c>
      <c r="DK91" s="28">
        <f>시기외!DK91*$G$3+DK90*(1-$G$3)</f>
        <v>-7.221711319786374E-4</v>
      </c>
      <c r="DL91" s="28">
        <f>외인!DL91</f>
        <v>74537.740000000005</v>
      </c>
      <c r="DM91" s="28">
        <f>시기외!DM91*$G$3+DM90*(1-$G$3)</f>
        <v>-5.2007267775898002E-4</v>
      </c>
      <c r="DN91" s="28">
        <f>외인!DN91</f>
        <v>4592199.59</v>
      </c>
      <c r="DO91" s="28">
        <f>시기외!DO91*$G$3+DO90*(1-$G$3)</f>
        <v>-1.4372967340189747E-3</v>
      </c>
      <c r="DP91" s="28">
        <f>외인!DP91</f>
        <v>65228.92</v>
      </c>
      <c r="DQ91" s="28">
        <f>시기외!DQ91*$G$3+DQ90*(1-$G$3)</f>
        <v>1.0919044029145963E-3</v>
      </c>
      <c r="DR91" s="28">
        <f>외인!DR91</f>
        <v>38153.129999999997</v>
      </c>
      <c r="DS91" s="28">
        <f>시기외!DS91*$G$3+DS90*(1-$G$3)</f>
        <v>-3.604122062689422E-4</v>
      </c>
      <c r="DT91" s="28">
        <f>외인!DT91</f>
        <v>115786.39</v>
      </c>
      <c r="DU91" s="28">
        <f>시기외!DU91*$G$3+DU90*(1-$G$3)</f>
        <v>-2.0100867021895179E-4</v>
      </c>
      <c r="DV91" s="28">
        <f>외인!DV91</f>
        <v>26894.17</v>
      </c>
      <c r="DW91" s="28">
        <f>시기외!DW91*$G$3+DW90*(1-$G$3)</f>
        <v>2.330319671169584E-4</v>
      </c>
      <c r="DX91" s="28">
        <f>외인!DX91</f>
        <v>121200.34</v>
      </c>
      <c r="DY91" s="28">
        <f>시기외!DY91*$G$3+DY90*(1-$G$3)</f>
        <v>1.4202446602752192E-3</v>
      </c>
      <c r="DZ91" s="28">
        <f>외인!DZ91</f>
        <v>6258.92</v>
      </c>
      <c r="EA91" s="28">
        <f>시기외!EA91*$G$3+EA90*(1-$G$3)</f>
        <v>1.0306372535251792E-4</v>
      </c>
      <c r="EB91" s="28">
        <f>외인!EB91</f>
        <v>8709.11</v>
      </c>
      <c r="EC91" s="28">
        <f>시기외!EC91*$G$3+EC90*(1-$G$3)</f>
        <v>1.3920475681583101E-5</v>
      </c>
      <c r="ED91" s="28">
        <f>외인!ED91</f>
        <v>7263.99</v>
      </c>
      <c r="EE91" s="28">
        <f>시기외!EE91*$G$3+EE90*(1-$G$3)</f>
        <v>6.3986325273463862E-4</v>
      </c>
      <c r="EF91" s="28">
        <f>외인!EF91</f>
        <v>191114.09</v>
      </c>
      <c r="EG91" s="28">
        <f>시기외!EG91*$G$3+EG90*(1-$G$3)</f>
        <v>-1.7253284148691767E-4</v>
      </c>
      <c r="EH91" s="28">
        <f>외인!EH91</f>
        <v>146546.1</v>
      </c>
      <c r="EI91" s="28">
        <f>시기외!EI91*$G$3+EI90*(1-$G$3)</f>
        <v>-4.2816629106320957E-5</v>
      </c>
      <c r="EJ91" s="28">
        <f>외인!EJ91</f>
        <v>86502.99</v>
      </c>
      <c r="EK91" s="28">
        <f>시기외!EK91*$G$3+EK90*(1-$G$3)</f>
        <v>-5.8957088869968977E-4</v>
      </c>
      <c r="EL91" s="28">
        <f>외인!EL91</f>
        <v>23514.78</v>
      </c>
      <c r="EM91" s="28">
        <f>시기외!EM91*$G$3+EM90*(1-$G$3)</f>
        <v>2.9291098536521467E-4</v>
      </c>
      <c r="EN91" s="28">
        <f>외인!EN91</f>
        <v>38153.129999999997</v>
      </c>
      <c r="EO91" s="28">
        <f>시기외!EO91*$G$3+EO90*(1-$G$3)</f>
        <v>-3.604122062689422E-4</v>
      </c>
      <c r="EP91" s="28">
        <f>외인!EP91</f>
        <v>129330.22</v>
      </c>
      <c r="EQ91" s="28">
        <f>시기외!EQ91*$G$3+EQ90*(1-$G$3)</f>
        <v>1.0268226522513742E-3</v>
      </c>
      <c r="ER91" s="28">
        <f>외인!ER91</f>
        <v>7343.99</v>
      </c>
      <c r="ES91" s="28">
        <f>시기외!ES91*$G$3+ES90*(1-$G$3)</f>
        <v>-1.5437722522654372E-4</v>
      </c>
      <c r="ET91" s="28">
        <f>외인!ET91</f>
        <v>140627.85</v>
      </c>
      <c r="EU91" s="28">
        <f>시기외!EU91*$G$3+EU90*(1-$G$3)</f>
        <v>-1.0060835820084708E-3</v>
      </c>
      <c r="EV91" s="28">
        <f>외인!EV91</f>
        <v>48218.37</v>
      </c>
      <c r="EW91" s="28">
        <f>시기외!EW91*$G$3+EW90*(1-$G$3)</f>
        <v>6.9357056621811581E-4</v>
      </c>
      <c r="EX91" s="28">
        <f>외인!EX91</f>
        <v>97640.68</v>
      </c>
      <c r="EY91" s="28">
        <f>시기외!EY91*$G$3+EY90*(1-$G$3)</f>
        <v>6.700873633479936E-4</v>
      </c>
    </row>
  </sheetData>
  <phoneticPr fontId="4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IU91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2/10</f>
        <v>0.2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20260305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20260625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46086</v>
      </c>
      <c r="B15" s="28">
        <f>외인!B15</f>
        <v>4464658.88</v>
      </c>
      <c r="C15" s="28">
        <f>MACD!C15</f>
        <v>0</v>
      </c>
      <c r="D15" s="28">
        <f>외인!D15</f>
        <v>613583.1</v>
      </c>
      <c r="E15" s="28">
        <f>MACD!E15</f>
        <v>0</v>
      </c>
      <c r="F15" s="28">
        <f>외인!F15</f>
        <v>1939793.38</v>
      </c>
      <c r="G15" s="28">
        <f>MACD!G15</f>
        <v>0</v>
      </c>
      <c r="H15" s="28">
        <f>외인!H15</f>
        <v>278413.45</v>
      </c>
      <c r="I15" s="28">
        <f>MACD!I15</f>
        <v>0</v>
      </c>
      <c r="J15" s="28">
        <f>외인!J15</f>
        <v>36430.1</v>
      </c>
      <c r="K15" s="28">
        <f>MACD!K15</f>
        <v>0</v>
      </c>
      <c r="L15" s="28">
        <f>외인!L15</f>
        <v>258561.07</v>
      </c>
      <c r="M15" s="28">
        <f>MACD!M15</f>
        <v>0</v>
      </c>
      <c r="N15" s="28">
        <f>외인!N15</f>
        <v>249201.36</v>
      </c>
      <c r="O15" s="28">
        <f>MACD!O15</f>
        <v>0</v>
      </c>
      <c r="P15" s="28">
        <f>외인!P15</f>
        <v>201422.66</v>
      </c>
      <c r="Q15" s="28">
        <f>MACD!Q15</f>
        <v>0</v>
      </c>
      <c r="R15" s="28">
        <f>외인!R15</f>
        <v>130259.1</v>
      </c>
      <c r="S15" s="28">
        <f>MACD!S15</f>
        <v>0</v>
      </c>
      <c r="T15" s="28">
        <f>외인!T15</f>
        <v>8610.44</v>
      </c>
      <c r="U15" s="28">
        <f>MACD!U15</f>
        <v>0</v>
      </c>
      <c r="V15" s="28">
        <f>외인!V15</f>
        <v>106943.3</v>
      </c>
      <c r="W15" s="28">
        <f>MACD!W15</f>
        <v>0</v>
      </c>
      <c r="X15" s="28">
        <f>외인!X15</f>
        <v>1914193.65</v>
      </c>
      <c r="Y15" s="28">
        <f>MACD!Y15</f>
        <v>0</v>
      </c>
      <c r="Z15" s="28">
        <f>외인!Z15</f>
        <v>47777.38</v>
      </c>
      <c r="AA15" s="28">
        <f>MACD!AA15</f>
        <v>0</v>
      </c>
      <c r="AB15" s="28">
        <f>외인!AB15</f>
        <v>200476.57</v>
      </c>
      <c r="AC15" s="28">
        <f>MACD!AC15</f>
        <v>0</v>
      </c>
      <c r="AD15" s="28">
        <f>외인!AD15</f>
        <v>19943.77</v>
      </c>
      <c r="AE15" s="28">
        <f>MACD!AE15</f>
        <v>0</v>
      </c>
      <c r="AF15" s="28">
        <f>외인!AF15</f>
        <v>25264.26</v>
      </c>
      <c r="AG15" s="28">
        <f>MACD!AG15</f>
        <v>0</v>
      </c>
      <c r="AH15" s="28">
        <f>외인!AH15</f>
        <v>196346.11</v>
      </c>
      <c r="AI15" s="28">
        <f>MACD!AI15</f>
        <v>0</v>
      </c>
      <c r="AJ15" s="28">
        <f>외인!AJ15</f>
        <v>111999.29</v>
      </c>
      <c r="AK15" s="28">
        <f>MACD!AK15</f>
        <v>0</v>
      </c>
      <c r="AL15" s="28">
        <f>외인!AL15</f>
        <v>88603.33</v>
      </c>
      <c r="AM15" s="28">
        <f>MACD!AM15</f>
        <v>0</v>
      </c>
      <c r="AN15" s="28">
        <f>외인!AN15</f>
        <v>179639.02</v>
      </c>
      <c r="AO15" s="28">
        <f>MACD!AO15</f>
        <v>0</v>
      </c>
      <c r="AP15" s="28">
        <f>외인!AP15</f>
        <v>112100.54</v>
      </c>
      <c r="AQ15" s="28">
        <f>MACD!AQ15</f>
        <v>0</v>
      </c>
      <c r="AR15" s="28">
        <f>외인!AR15</f>
        <v>24100.799999999999</v>
      </c>
      <c r="AS15" s="28">
        <f>MACD!AS15</f>
        <v>0</v>
      </c>
      <c r="AT15" s="28">
        <f>외인!AT15</f>
        <v>78461.64</v>
      </c>
      <c r="AU15" s="28">
        <f>MACD!AU15</f>
        <v>0</v>
      </c>
      <c r="AV15" s="28">
        <f>외인!AV15</f>
        <v>47698.22</v>
      </c>
      <c r="AW15" s="28">
        <f>MACD!AW15</f>
        <v>0</v>
      </c>
      <c r="AX15" s="28">
        <f>외인!AX15</f>
        <v>50670</v>
      </c>
      <c r="AY15" s="28">
        <f>MACD!AY15</f>
        <v>0</v>
      </c>
      <c r="AZ15" s="28">
        <f>외인!AZ15</f>
        <v>2042033.87</v>
      </c>
      <c r="BA15" s="28">
        <f>MACD!BA15</f>
        <v>0</v>
      </c>
      <c r="BB15" s="28">
        <f>외인!BB15</f>
        <v>97622.1</v>
      </c>
      <c r="BC15" s="28">
        <f>MACD!BC15</f>
        <v>0</v>
      </c>
      <c r="BD15" s="28">
        <f>외인!BD15</f>
        <v>39797.15</v>
      </c>
      <c r="BE15" s="28">
        <f>MACD!BE15</f>
        <v>0</v>
      </c>
      <c r="BF15" s="28">
        <f>외인!BF15</f>
        <v>0</v>
      </c>
      <c r="BG15" s="28" t="e">
        <f>MACD!BG15</f>
        <v>#DIV/0!</v>
      </c>
      <c r="BH15" s="28">
        <f>외인!BH15</f>
        <v>91462.47</v>
      </c>
      <c r="BI15" s="28">
        <f>MACD!BI15</f>
        <v>0</v>
      </c>
      <c r="BJ15" s="28">
        <f>외인!BJ15</f>
        <v>115016.77</v>
      </c>
      <c r="BK15" s="28">
        <f>MACD!BK15</f>
        <v>0</v>
      </c>
      <c r="BL15" s="28">
        <f>외인!BL15</f>
        <v>52002.12</v>
      </c>
      <c r="BM15" s="28">
        <f>MACD!BM15</f>
        <v>0</v>
      </c>
      <c r="BN15" s="28">
        <f>외인!BN15</f>
        <v>43699.23</v>
      </c>
      <c r="BO15" s="28">
        <f>MACD!BO15</f>
        <v>0</v>
      </c>
      <c r="BP15" s="28">
        <f>외인!BP15</f>
        <v>61074.21</v>
      </c>
      <c r="BQ15" s="28">
        <f>MACD!BQ15</f>
        <v>0</v>
      </c>
      <c r="BR15" s="28">
        <f>외인!BR15</f>
        <v>237719.65</v>
      </c>
      <c r="BS15" s="28">
        <f>MACD!BS15</f>
        <v>0</v>
      </c>
      <c r="BT15" s="28">
        <f>외인!BT15</f>
        <v>1950178.67</v>
      </c>
      <c r="BU15" s="28">
        <f>MACD!BU15</f>
        <v>0</v>
      </c>
      <c r="BV15" s="28">
        <f>외인!BV15</f>
        <v>378035.46</v>
      </c>
      <c r="BW15" s="28">
        <f>MACD!BW15</f>
        <v>0</v>
      </c>
      <c r="BX15" s="28">
        <f>외인!BX15</f>
        <v>77550.73</v>
      </c>
      <c r="BY15" s="28">
        <f>MACD!BY15</f>
        <v>0</v>
      </c>
      <c r="BZ15" s="28">
        <f>외인!BZ15</f>
        <v>268242.34999999998</v>
      </c>
      <c r="CA15" s="28">
        <f>MACD!CA15</f>
        <v>0</v>
      </c>
      <c r="CB15" s="28">
        <f>외인!CB15</f>
        <v>13000.49</v>
      </c>
      <c r="CC15" s="28">
        <f>MACD!CC15</f>
        <v>0</v>
      </c>
      <c r="CD15" s="28">
        <f>외인!CD15</f>
        <v>33382.080000000002</v>
      </c>
      <c r="CE15" s="28">
        <f>MACD!CE15</f>
        <v>0</v>
      </c>
      <c r="CF15" s="28">
        <f>외인!CF15</f>
        <v>22937.06</v>
      </c>
      <c r="CG15" s="28">
        <f>MACD!CG15</f>
        <v>0</v>
      </c>
      <c r="CH15" s="28">
        <f>외인!CH15</f>
        <v>66593.58</v>
      </c>
      <c r="CI15" s="28">
        <f>MACD!CI15</f>
        <v>0</v>
      </c>
      <c r="CJ15" s="28">
        <f>외인!CJ15</f>
        <v>390855.45</v>
      </c>
      <c r="CK15" s="28">
        <f>MACD!CK15</f>
        <v>0</v>
      </c>
      <c r="CL15" s="28">
        <f>외인!CL15</f>
        <v>228880.07</v>
      </c>
      <c r="CM15" s="28">
        <f>MACD!CM15</f>
        <v>0</v>
      </c>
      <c r="CN15" s="28">
        <f>외인!CN15</f>
        <v>119649.14</v>
      </c>
      <c r="CO15" s="28">
        <f>MACD!CO15</f>
        <v>0</v>
      </c>
      <c r="CP15" s="28">
        <f>외인!CP15</f>
        <v>98255.45</v>
      </c>
      <c r="CQ15" s="28">
        <f>MACD!CQ15</f>
        <v>0</v>
      </c>
      <c r="CR15" s="28">
        <f>외인!CR15</f>
        <v>161897.74</v>
      </c>
      <c r="CS15" s="28">
        <f>MACD!CS15</f>
        <v>0</v>
      </c>
      <c r="CT15" s="28">
        <f>외인!CT15</f>
        <v>100651.76</v>
      </c>
      <c r="CU15" s="28">
        <f>MACD!CU15</f>
        <v>0</v>
      </c>
      <c r="CV15" s="28">
        <f>외인!CV15</f>
        <v>1950178.67</v>
      </c>
      <c r="CW15" s="28">
        <f>MACD!CW15</f>
        <v>0</v>
      </c>
      <c r="CX15" s="28">
        <f>외인!CX15</f>
        <v>189579.76</v>
      </c>
      <c r="CY15" s="28">
        <f>MACD!CY15</f>
        <v>0</v>
      </c>
      <c r="CZ15" s="28">
        <f>외인!CZ15</f>
        <v>16724.73</v>
      </c>
      <c r="DA15" s="28">
        <f>MACD!DA15</f>
        <v>0</v>
      </c>
      <c r="DB15" s="28">
        <f>외인!DB15</f>
        <v>39797.15</v>
      </c>
      <c r="DC15" s="28">
        <f>MACD!DC15</f>
        <v>0</v>
      </c>
      <c r="DD15" s="28">
        <f>외인!DD15</f>
        <v>8610.44</v>
      </c>
      <c r="DE15" s="28">
        <f>MACD!DE15</f>
        <v>0</v>
      </c>
      <c r="DF15" s="28">
        <f>외인!DF15</f>
        <v>58563.12</v>
      </c>
      <c r="DG15" s="28">
        <f>MACD!DG15</f>
        <v>0</v>
      </c>
      <c r="DH15" s="28">
        <f>외인!DH15</f>
        <v>25343.33</v>
      </c>
      <c r="DI15" s="28">
        <f>MACD!DI15</f>
        <v>0</v>
      </c>
      <c r="DJ15" s="28">
        <f>외인!DJ15</f>
        <v>555378.41</v>
      </c>
      <c r="DK15" s="28">
        <f>MACD!DK15</f>
        <v>0</v>
      </c>
      <c r="DL15" s="28">
        <f>외인!DL15</f>
        <v>93605.1</v>
      </c>
      <c r="DM15" s="28">
        <f>MACD!DM15</f>
        <v>0</v>
      </c>
      <c r="DN15" s="28">
        <f>외인!DN15</f>
        <v>1950178.67</v>
      </c>
      <c r="DO15" s="28">
        <f>MACD!DO15</f>
        <v>0</v>
      </c>
      <c r="DP15" s="28">
        <f>외인!DP15</f>
        <v>82171.92</v>
      </c>
      <c r="DQ15" s="28">
        <f>MACD!DQ15</f>
        <v>0</v>
      </c>
      <c r="DR15" s="28">
        <f>외인!DR15</f>
        <v>38156.5</v>
      </c>
      <c r="DS15" s="28">
        <f>MACD!DS15</f>
        <v>0</v>
      </c>
      <c r="DT15" s="28">
        <f>외인!DT15</f>
        <v>130259.1</v>
      </c>
      <c r="DU15" s="28">
        <f>MACD!DU15</f>
        <v>0</v>
      </c>
      <c r="DV15" s="28">
        <f>외인!DV15</f>
        <v>31466.400000000001</v>
      </c>
      <c r="DW15" s="28">
        <f>MACD!DW15</f>
        <v>0</v>
      </c>
      <c r="DX15" s="28">
        <f>외인!DX15</f>
        <v>106943.3</v>
      </c>
      <c r="DY15" s="28">
        <f>MACD!DY15</f>
        <v>0</v>
      </c>
      <c r="DZ15" s="28">
        <f>외인!DZ15</f>
        <v>10139.719999999999</v>
      </c>
      <c r="EA15" s="28">
        <f>MACD!EA15</f>
        <v>0</v>
      </c>
      <c r="EB15" s="28">
        <f>외인!EB15</f>
        <v>12982.08</v>
      </c>
      <c r="EC15" s="28">
        <f>MACD!EC15</f>
        <v>0</v>
      </c>
      <c r="ED15" s="28">
        <f>외인!ED15</f>
        <v>10329.61</v>
      </c>
      <c r="EE15" s="28">
        <f>MACD!EE15</f>
        <v>0</v>
      </c>
      <c r="EF15" s="28">
        <f>외인!EF15</f>
        <v>256324.36</v>
      </c>
      <c r="EG15" s="28">
        <f>MACD!EG15</f>
        <v>0</v>
      </c>
      <c r="EH15" s="28">
        <f>외인!EH15</f>
        <v>182236.5</v>
      </c>
      <c r="EI15" s="28">
        <f>MACD!EI15</f>
        <v>0</v>
      </c>
      <c r="EJ15" s="28">
        <f>외인!EJ15</f>
        <v>90671.29</v>
      </c>
      <c r="EK15" s="28">
        <f>MACD!EK15</f>
        <v>0</v>
      </c>
      <c r="EL15" s="28">
        <f>외인!EL15</f>
        <v>35800.54</v>
      </c>
      <c r="EM15" s="28">
        <f>MACD!EM15</f>
        <v>0</v>
      </c>
      <c r="EN15" s="28">
        <f>외인!EN15</f>
        <v>38156.5</v>
      </c>
      <c r="EO15" s="28">
        <f>MACD!EO15</f>
        <v>0</v>
      </c>
      <c r="EP15" s="28">
        <f>외인!EP15</f>
        <v>172777.34</v>
      </c>
      <c r="EQ15" s="28">
        <f>MACD!EQ15</f>
        <v>0</v>
      </c>
      <c r="ER15" s="28">
        <f>외인!ER15</f>
        <v>12544.21</v>
      </c>
      <c r="ES15" s="28">
        <f>MACD!ES15</f>
        <v>0</v>
      </c>
      <c r="ET15" s="28">
        <f>외인!ET15</f>
        <v>112100.54</v>
      </c>
      <c r="EU15" s="28">
        <f>MACD!EU15</f>
        <v>0</v>
      </c>
      <c r="EV15" s="28">
        <f>외인!EV15</f>
        <v>47777.38</v>
      </c>
      <c r="EW15" s="28">
        <f>MACD!EW15</f>
        <v>0</v>
      </c>
      <c r="EX15" s="28">
        <f>외인!EX15</f>
        <v>50478.07</v>
      </c>
      <c r="EY15" s="28">
        <f>MACD!EY15</f>
        <v>0</v>
      </c>
    </row>
    <row r="16" spans="1:255">
      <c r="A16" s="27">
        <f>외인!A16</f>
        <v>46087</v>
      </c>
      <c r="B16" s="28">
        <f>외인!B16</f>
        <v>4465429.3899999997</v>
      </c>
      <c r="C16" s="35">
        <f>MACD!C16*$G$3+C15*(1-$G$3)</f>
        <v>-7.8485905117591657E-6</v>
      </c>
      <c r="D16" s="28">
        <f>외인!D16</f>
        <v>635652.81000000006</v>
      </c>
      <c r="E16" s="35">
        <f>MACD!E16*$G$3+E15*(1-$G$3)</f>
        <v>-1.7443128788946147E-5</v>
      </c>
      <c r="F16" s="28">
        <f>외인!F16</f>
        <v>1919023.78</v>
      </c>
      <c r="G16" s="35">
        <f>MACD!G16*$G$3+G15*(1-$G$3)</f>
        <v>-5.8713893946798698E-6</v>
      </c>
      <c r="H16" s="28">
        <f>외인!H16</f>
        <v>286900.24</v>
      </c>
      <c r="I16" s="35">
        <f>MACD!I16*$G$3+I15*(1-$G$3)</f>
        <v>-6.1339900447381256E-6</v>
      </c>
      <c r="J16" s="28">
        <f>외인!J16</f>
        <v>37953.769999999997</v>
      </c>
      <c r="K16" s="35">
        <f>MACD!K16*$G$3+K15*(1-$G$3)</f>
        <v>-6.6512391563742709E-6</v>
      </c>
      <c r="L16" s="28">
        <f>외인!L16</f>
        <v>265166.5</v>
      </c>
      <c r="M16" s="35">
        <f>MACD!M16*$G$3+M15*(1-$G$3)</f>
        <v>-1.1196063048673545E-5</v>
      </c>
      <c r="N16" s="28">
        <f>외인!N16</f>
        <v>251885.37</v>
      </c>
      <c r="O16" s="35">
        <f>MACD!O16*$G$3+O15*(1-$G$3)</f>
        <v>-1.9400932166016574E-5</v>
      </c>
      <c r="P16" s="28">
        <f>외인!P16</f>
        <v>201526.43</v>
      </c>
      <c r="Q16" s="35">
        <f>MACD!Q16*$G$3+Q15*(1-$G$3)</f>
        <v>-1.8018111633867283E-5</v>
      </c>
      <c r="R16" s="28">
        <f>외인!R16</f>
        <v>132744.9</v>
      </c>
      <c r="S16" s="35">
        <f>MACD!S16*$G$3+S15*(1-$G$3)</f>
        <v>-5.3373897920262394E-5</v>
      </c>
      <c r="T16" s="28">
        <f>외인!T16</f>
        <v>8494.36</v>
      </c>
      <c r="U16" s="35">
        <f>MACD!U16*$G$3+U15*(1-$G$3)</f>
        <v>-2.6257315877076597E-5</v>
      </c>
      <c r="V16" s="28">
        <f>외인!V16</f>
        <v>112257.29</v>
      </c>
      <c r="W16" s="35">
        <f>MACD!W16*$G$3+W15*(1-$G$3)</f>
        <v>-4.0411789911900744E-5</v>
      </c>
      <c r="X16" s="28">
        <f>외인!X16</f>
        <v>1887443.01</v>
      </c>
      <c r="Y16" s="35">
        <f>MACD!Y16*$G$3+Y15*(1-$G$3)</f>
        <v>-1.1228756101639044E-5</v>
      </c>
      <c r="Z16" s="28">
        <f>외인!Z16</f>
        <v>47806.34</v>
      </c>
      <c r="AA16" s="35">
        <f>MACD!AA16*$G$3+AA15*(1-$G$3)</f>
        <v>8.9237074000761461E-6</v>
      </c>
      <c r="AB16" s="28">
        <f>외인!AB16</f>
        <v>198377.1</v>
      </c>
      <c r="AC16" s="35">
        <f>MACD!AC16*$G$3+AC15*(1-$G$3)</f>
        <v>-5.9832450900185799E-7</v>
      </c>
      <c r="AD16" s="28">
        <f>외인!AD16</f>
        <v>20095.599999999999</v>
      </c>
      <c r="AE16" s="35">
        <f>MACD!AE16*$G$3+AE15*(1-$G$3)</f>
        <v>-4.5048673003788772E-6</v>
      </c>
      <c r="AF16" s="28">
        <f>외인!AF16</f>
        <v>24831.13</v>
      </c>
      <c r="AG16" s="35">
        <f>MACD!AG16*$G$3+AG15*(1-$G$3)</f>
        <v>-1.7035761430281988E-6</v>
      </c>
      <c r="AH16" s="28">
        <f>외인!AH16</f>
        <v>197529.66</v>
      </c>
      <c r="AI16" s="35">
        <f>MACD!AI16*$G$3+AI15*(1-$G$3)</f>
        <v>3.670212911338058E-6</v>
      </c>
      <c r="AJ16" s="28">
        <f>외인!AJ16</f>
        <v>115796.34</v>
      </c>
      <c r="AK16" s="35">
        <f>MACD!AK16*$G$3+AK15*(1-$G$3)</f>
        <v>-3.3656664836044993E-5</v>
      </c>
      <c r="AL16" s="28">
        <f>외인!AL16</f>
        <v>90185.69</v>
      </c>
      <c r="AM16" s="35">
        <f>MACD!AM16*$G$3+AM15*(1-$G$3)</f>
        <v>-2.4173279915482148E-5</v>
      </c>
      <c r="AN16" s="28">
        <f>외인!AN16</f>
        <v>180885.97</v>
      </c>
      <c r="AO16" s="35">
        <f>MACD!AO16*$G$3+AO15*(1-$G$3)</f>
        <v>-1.4869076331464406E-5</v>
      </c>
      <c r="AP16" s="28">
        <f>외인!AP16</f>
        <v>112242.08</v>
      </c>
      <c r="AQ16" s="35">
        <f>MACD!AQ16*$G$3+AQ15*(1-$G$3)</f>
        <v>-4.0970231283236123E-5</v>
      </c>
      <c r="AR16" s="28">
        <f>외인!AR16</f>
        <v>24052.63</v>
      </c>
      <c r="AS16" s="35">
        <f>MACD!AS16*$G$3+AS15*(1-$G$3)</f>
        <v>5.4603753041697001E-6</v>
      </c>
      <c r="AT16" s="28">
        <f>외인!AT16</f>
        <v>79417.710000000006</v>
      </c>
      <c r="AU16" s="35">
        <f>MACD!AU16*$G$3+AU15*(1-$G$3)</f>
        <v>-2.1109318386245151E-5</v>
      </c>
      <c r="AV16" s="28">
        <f>외인!AV16</f>
        <v>47632.03</v>
      </c>
      <c r="AW16" s="35">
        <f>MACD!AW16*$G$3+AW15*(1-$G$3)</f>
        <v>8.5366514300433216E-6</v>
      </c>
      <c r="AX16" s="28">
        <f>외인!AX16</f>
        <v>52977.01</v>
      </c>
      <c r="AY16" s="35">
        <f>MACD!AY16*$G$3+AY15*(1-$G$3)</f>
        <v>1.8899788588501747E-6</v>
      </c>
      <c r="AZ16" s="28">
        <f>외인!AZ16</f>
        <v>2018076.91</v>
      </c>
      <c r="BA16" s="35">
        <f>MACD!BA16*$G$3+BA15*(1-$G$3)</f>
        <v>-1.2560618069666629E-5</v>
      </c>
      <c r="BB16" s="28">
        <f>외인!BB16</f>
        <v>97378.1</v>
      </c>
      <c r="BC16" s="35">
        <f>MACD!BC16*$G$3+BC15*(1-$G$3)</f>
        <v>8.7481630424295227E-6</v>
      </c>
      <c r="BD16" s="28">
        <f>외인!BD16</f>
        <v>40588.660000000003</v>
      </c>
      <c r="BE16" s="35">
        <f>MACD!BE16*$G$3+BE15*(1-$G$3)</f>
        <v>3.2116347790062811E-6</v>
      </c>
      <c r="BF16" s="28">
        <f>외인!BF16</f>
        <v>0</v>
      </c>
      <c r="BG16" s="35" t="e">
        <f>MACD!BG16*$G$3+BG15*(1-$G$3)</f>
        <v>#DIV/0!</v>
      </c>
      <c r="BH16" s="28">
        <f>외인!BH16</f>
        <v>93090.62</v>
      </c>
      <c r="BI16" s="35">
        <f>MACD!BI16*$G$3+BI15*(1-$G$3)</f>
        <v>-1.8717129331612386E-5</v>
      </c>
      <c r="BJ16" s="28">
        <f>외인!BJ16</f>
        <v>118851.16</v>
      </c>
      <c r="BK16" s="35">
        <f>MACD!BK16*$G$3+BK15*(1-$G$3)</f>
        <v>-2.5109937217777676E-5</v>
      </c>
      <c r="BL16" s="28">
        <f>외인!BL16</f>
        <v>52143.64</v>
      </c>
      <c r="BM16" s="35">
        <f>MACD!BM16*$G$3+BM15*(1-$G$3)</f>
        <v>-1.0659029101228041E-6</v>
      </c>
      <c r="BN16" s="28">
        <f>외인!BN16</f>
        <v>45047.74</v>
      </c>
      <c r="BO16" s="35">
        <f>MACD!BO16*$G$3+BO15*(1-$G$3)</f>
        <v>1.0174473865912602E-5</v>
      </c>
      <c r="BP16" s="28">
        <f>외인!BP16</f>
        <v>63085.93</v>
      </c>
      <c r="BQ16" s="35">
        <f>MACD!BQ16*$G$3+BQ15*(1-$G$3)</f>
        <v>8.2248883350514093E-6</v>
      </c>
      <c r="BR16" s="28">
        <f>외인!BR16</f>
        <v>243765.02</v>
      </c>
      <c r="BS16" s="35">
        <f>MACD!BS16*$G$3+BS15*(1-$G$3)</f>
        <v>-2.5611331094898584E-5</v>
      </c>
      <c r="BT16" s="28">
        <f>외인!BT16</f>
        <v>1924973.3</v>
      </c>
      <c r="BU16" s="35">
        <f>MACD!BU16*$G$3+BU15*(1-$G$3)</f>
        <v>-1.0721583881574335E-5</v>
      </c>
      <c r="BV16" s="28">
        <f>외인!BV16</f>
        <v>385606.59</v>
      </c>
      <c r="BW16" s="35">
        <f>MACD!BW16*$G$3+BW15*(1-$G$3)</f>
        <v>-4.1286724333916606E-6</v>
      </c>
      <c r="BX16" s="28">
        <f>외인!BX16</f>
        <v>77177.570000000007</v>
      </c>
      <c r="BY16" s="35">
        <f>MACD!BY16*$G$3+BY15*(1-$G$3)</f>
        <v>-1.1494530078340512E-6</v>
      </c>
      <c r="BZ16" s="28">
        <f>외인!BZ16</f>
        <v>271071.65999999997</v>
      </c>
      <c r="CA16" s="35">
        <f>MACD!CA16*$G$3+CA15*(1-$G$3)</f>
        <v>-1.7630090099650735E-5</v>
      </c>
      <c r="CB16" s="28">
        <f>외인!CB16</f>
        <v>13005.32</v>
      </c>
      <c r="CC16" s="35">
        <f>MACD!CC16*$G$3+CC15*(1-$G$3)</f>
        <v>-1.1198543617183628E-7</v>
      </c>
      <c r="CD16" s="28">
        <f>외인!CD16</f>
        <v>34632.49</v>
      </c>
      <c r="CE16" s="35">
        <f>MACD!CE16*$G$3+CE15*(1-$G$3)</f>
        <v>1.1663187476568097E-5</v>
      </c>
      <c r="CF16" s="28">
        <f>외인!CF16</f>
        <v>23128.17</v>
      </c>
      <c r="CG16" s="35">
        <f>MACD!CG16*$G$3+CG15*(1-$G$3)</f>
        <v>1.5120736168947048E-5</v>
      </c>
      <c r="CH16" s="28">
        <f>외인!CH16</f>
        <v>66303.77</v>
      </c>
      <c r="CI16" s="35">
        <f>MACD!CI16*$G$3+CI15*(1-$G$3)</f>
        <v>1.5820542862114403E-5</v>
      </c>
      <c r="CJ16" s="28">
        <f>외인!CJ16</f>
        <v>396161.36</v>
      </c>
      <c r="CK16" s="35">
        <f>MACD!CK16*$G$3+CK15*(1-$G$3)</f>
        <v>-1.1789183182869638E-5</v>
      </c>
      <c r="CL16" s="28">
        <f>외인!CL16</f>
        <v>226540.2</v>
      </c>
      <c r="CM16" s="35">
        <f>MACD!CM16*$G$3+CM15*(1-$G$3)</f>
        <v>-8.6799753638563488E-7</v>
      </c>
      <c r="CN16" s="28">
        <f>외인!CN16</f>
        <v>120741.74</v>
      </c>
      <c r="CO16" s="35">
        <f>MACD!CO16*$G$3+CO15*(1-$G$3)</f>
        <v>1.1348285090894902E-6</v>
      </c>
      <c r="CP16" s="28">
        <f>외인!CP16</f>
        <v>98017.59</v>
      </c>
      <c r="CQ16" s="35">
        <f>MACD!CQ16*$G$3+CQ15*(1-$G$3)</f>
        <v>8.6425356835874163E-6</v>
      </c>
      <c r="CR16" s="28">
        <f>외인!CR16</f>
        <v>165919.07</v>
      </c>
      <c r="CS16" s="35">
        <f>MACD!CS16*$G$3+CS15*(1-$G$3)</f>
        <v>-3.7394739221061155E-5</v>
      </c>
      <c r="CT16" s="28">
        <f>외인!CT16</f>
        <v>103782.15</v>
      </c>
      <c r="CU16" s="35">
        <f>MACD!CU16*$G$3+CU15*(1-$G$3)</f>
        <v>-7.9552317254587279E-6</v>
      </c>
      <c r="CV16" s="28">
        <f>외인!CV16</f>
        <v>1924973.3</v>
      </c>
      <c r="CW16" s="35">
        <f>MACD!CW16*$G$3+CW15*(1-$G$3)</f>
        <v>-1.0721583881574335E-5</v>
      </c>
      <c r="CX16" s="28">
        <f>외인!CX16</f>
        <v>196290.18</v>
      </c>
      <c r="CY16" s="35">
        <f>MACD!CY16*$G$3+CY15*(1-$G$3)</f>
        <v>-8.7486471042617139E-6</v>
      </c>
      <c r="CZ16" s="28">
        <f>외인!CZ16</f>
        <v>17298.2</v>
      </c>
      <c r="DA16" s="35">
        <f>MACD!DA16*$G$3+DA15*(1-$G$3)</f>
        <v>-5.289853005813075E-5</v>
      </c>
      <c r="DB16" s="28">
        <f>외인!DB16</f>
        <v>40588.660000000003</v>
      </c>
      <c r="DC16" s="35">
        <f>MACD!DC16*$G$3+DC15*(1-$G$3)</f>
        <v>3.2116347790062811E-6</v>
      </c>
      <c r="DD16" s="28">
        <f>외인!DD16</f>
        <v>8494.36</v>
      </c>
      <c r="DE16" s="35">
        <f>MACD!DE16*$G$3+DE15*(1-$G$3)</f>
        <v>-2.6257315877076597E-5</v>
      </c>
      <c r="DF16" s="28">
        <f>외인!DF16</f>
        <v>58029.16</v>
      </c>
      <c r="DG16" s="35">
        <f>MACD!DG16*$G$3+DG15*(1-$G$3)</f>
        <v>-3.8151863142321663E-7</v>
      </c>
      <c r="DH16" s="28">
        <f>외인!DH16</f>
        <v>26355.040000000001</v>
      </c>
      <c r="DI16" s="35">
        <f>MACD!DI16*$G$3+DI15*(1-$G$3)</f>
        <v>1.6892616617460014E-5</v>
      </c>
      <c r="DJ16" s="28">
        <f>외인!DJ16</f>
        <v>567878.14</v>
      </c>
      <c r="DK16" s="35">
        <f>MACD!DK16*$G$3+DK15*(1-$G$3)</f>
        <v>-8.5299154904948302E-6</v>
      </c>
      <c r="DL16" s="28">
        <f>외인!DL16</f>
        <v>94921.96</v>
      </c>
      <c r="DM16" s="35">
        <f>MACD!DM16*$G$3+DM15*(1-$G$3)</f>
        <v>1.8122609633870919E-6</v>
      </c>
      <c r="DN16" s="28">
        <f>외인!DN16</f>
        <v>1924973.3</v>
      </c>
      <c r="DO16" s="35">
        <f>MACD!DO16*$G$3+DO15*(1-$G$3)</f>
        <v>-1.0721583881574335E-5</v>
      </c>
      <c r="DP16" s="28">
        <f>외인!DP16</f>
        <v>85308.72</v>
      </c>
      <c r="DQ16" s="35">
        <f>MACD!DQ16*$G$3+DQ15*(1-$G$3)</f>
        <v>-1.8301231370326452E-5</v>
      </c>
      <c r="DR16" s="28">
        <f>외인!DR16</f>
        <v>39498.97</v>
      </c>
      <c r="DS16" s="35">
        <f>MACD!DS16*$G$3+DS15*(1-$G$3)</f>
        <v>-9.5246339397235362E-6</v>
      </c>
      <c r="DT16" s="28">
        <f>외인!DT16</f>
        <v>132744.9</v>
      </c>
      <c r="DU16" s="35">
        <f>MACD!DU16*$G$3+DU15*(1-$G$3)</f>
        <v>-5.3373897920262394E-5</v>
      </c>
      <c r="DV16" s="28">
        <f>외인!DV16</f>
        <v>32993.11</v>
      </c>
      <c r="DW16" s="35">
        <f>MACD!DW16*$G$3+DW15*(1-$G$3)</f>
        <v>2.7180043591423623E-5</v>
      </c>
      <c r="DX16" s="28">
        <f>외인!DX16</f>
        <v>112257.29</v>
      </c>
      <c r="DY16" s="35">
        <f>MACD!DY16*$G$3+DY15*(1-$G$3)</f>
        <v>-4.0411789911900744E-5</v>
      </c>
      <c r="DZ16" s="28">
        <f>외인!DZ16</f>
        <v>10138.950000000001</v>
      </c>
      <c r="EA16" s="35">
        <f>MACD!EA16*$G$3+EA15*(1-$G$3)</f>
        <v>-7.8955242318766092E-6</v>
      </c>
      <c r="EB16" s="28">
        <f>외인!EB16</f>
        <v>13826.61</v>
      </c>
      <c r="EC16" s="35">
        <f>MACD!EC16*$G$3+EC15*(1-$G$3)</f>
        <v>2.7876761315553468E-5</v>
      </c>
      <c r="ED16" s="28">
        <f>외인!ED16</f>
        <v>10776.5</v>
      </c>
      <c r="EE16" s="35">
        <f>MACD!EE16*$G$3+EE15*(1-$G$3)</f>
        <v>1.7140212251475636E-6</v>
      </c>
      <c r="EF16" s="28">
        <f>외인!EF16</f>
        <v>257069.01</v>
      </c>
      <c r="EG16" s="35">
        <f>MACD!EG16*$G$3+EG15*(1-$G$3)</f>
        <v>-1.3654872689155845E-5</v>
      </c>
      <c r="EH16" s="28">
        <f>외인!EH16</f>
        <v>178470.41</v>
      </c>
      <c r="EI16" s="35">
        <f>MACD!EI16*$G$3+EI15*(1-$G$3)</f>
        <v>-4.9395953501921668E-6</v>
      </c>
      <c r="EJ16" s="28">
        <f>외인!EJ16</f>
        <v>91802.55</v>
      </c>
      <c r="EK16" s="35">
        <f>MACD!EK16*$G$3+EK15*(1-$G$3)</f>
        <v>5.8886019642436894E-6</v>
      </c>
      <c r="EL16" s="28">
        <f>외인!EL16</f>
        <v>37080.54</v>
      </c>
      <c r="EM16" s="35">
        <f>MACD!EM16*$G$3+EM15*(1-$G$3)</f>
        <v>1.0916822743286594E-5</v>
      </c>
      <c r="EN16" s="28">
        <f>외인!EN16</f>
        <v>39498.97</v>
      </c>
      <c r="EO16" s="35">
        <f>MACD!EO16*$G$3+EO15*(1-$G$3)</f>
        <v>-9.5246339397235362E-6</v>
      </c>
      <c r="EP16" s="28">
        <f>외인!EP16</f>
        <v>182752.1</v>
      </c>
      <c r="EQ16" s="35">
        <f>MACD!EQ16*$G$3+EQ15*(1-$G$3)</f>
        <v>-6.0337815448576002E-6</v>
      </c>
      <c r="ER16" s="28">
        <f>외인!ER16</f>
        <v>12924.53</v>
      </c>
      <c r="ES16" s="35">
        <f>MACD!ES16*$G$3+ES15*(1-$G$3)</f>
        <v>-1.6038195648472554E-4</v>
      </c>
      <c r="ET16" s="28">
        <f>외인!ET16</f>
        <v>112242.08</v>
      </c>
      <c r="EU16" s="35">
        <f>MACD!EU16*$G$3+EU15*(1-$G$3)</f>
        <v>-4.0970231283236123E-5</v>
      </c>
      <c r="EV16" s="28">
        <f>외인!EV16</f>
        <v>47806.34</v>
      </c>
      <c r="EW16" s="35">
        <f>MACD!EW16*$G$3+EW15*(1-$G$3)</f>
        <v>8.9237074000761461E-6</v>
      </c>
      <c r="EX16" s="28">
        <f>외인!EX16</f>
        <v>50211.25</v>
      </c>
      <c r="EY16" s="35">
        <f>MACD!EY16*$G$3+EY15*(1-$G$3)</f>
        <v>8.3902767663502936E-6</v>
      </c>
    </row>
    <row r="17" spans="1:155">
      <c r="A17" s="27">
        <f>외인!A17</f>
        <v>46090</v>
      </c>
      <c r="B17" s="28">
        <f>외인!B17</f>
        <v>4199277.51</v>
      </c>
      <c r="C17" s="35">
        <f>MACD!C17*$G$3+C16*(1-$G$3)</f>
        <v>-1.7500437615972192E-5</v>
      </c>
      <c r="D17" s="28">
        <f>외인!D17</f>
        <v>606863.37</v>
      </c>
      <c r="E17" s="35">
        <f>MACD!E17*$G$3+E16*(1-$G$3)</f>
        <v>-6.6213530780099463E-5</v>
      </c>
      <c r="F17" s="28">
        <f>외인!F17</f>
        <v>1788120.57</v>
      </c>
      <c r="G17" s="35">
        <f>MACD!G17*$G$3+G16*(1-$G$3)</f>
        <v>-2.6980057262166601E-6</v>
      </c>
      <c r="H17" s="28">
        <f>외인!H17</f>
        <v>272743.89</v>
      </c>
      <c r="I17" s="35">
        <f>MACD!I17*$G$3+I16*(1-$G$3)</f>
        <v>-6.1510002890521887E-5</v>
      </c>
      <c r="J17" s="28">
        <f>외인!J17</f>
        <v>36535.81</v>
      </c>
      <c r="K17" s="35">
        <f>MACD!K17*$G$3+K16*(1-$G$3)</f>
        <v>-1.2923697084899455E-5</v>
      </c>
      <c r="L17" s="28">
        <f>외인!L17</f>
        <v>252186.77</v>
      </c>
      <c r="M17" s="35">
        <f>MACD!M17*$G$3+M16*(1-$G$3)</f>
        <v>-7.3973334769475817E-5</v>
      </c>
      <c r="N17" s="28">
        <f>외인!N17</f>
        <v>232272.44</v>
      </c>
      <c r="O17" s="35">
        <f>MACD!O17*$G$3+O16*(1-$G$3)</f>
        <v>-7.3026076630204232E-5</v>
      </c>
      <c r="P17" s="28">
        <f>외인!P17</f>
        <v>194430.88</v>
      </c>
      <c r="Q17" s="35">
        <f>MACD!Q17*$G$3+Q16*(1-$G$3)</f>
        <v>-5.5462970620005185E-5</v>
      </c>
      <c r="R17" s="28">
        <f>외인!R17</f>
        <v>127580.04</v>
      </c>
      <c r="S17" s="35">
        <f>MACD!S17*$G$3+S16*(1-$G$3)</f>
        <v>-1.4457570368877379E-4</v>
      </c>
      <c r="T17" s="28">
        <f>외인!T17</f>
        <v>8560.2999999999993</v>
      </c>
      <c r="U17" s="35">
        <f>MACD!U17*$G$3+U16*(1-$G$3)</f>
        <v>-1.0269471466171843E-5</v>
      </c>
      <c r="V17" s="28">
        <f>외인!V17</f>
        <v>102407.84</v>
      </c>
      <c r="W17" s="35">
        <f>MACD!W17*$G$3+W16*(1-$G$3)</f>
        <v>-1.2995532333450493E-4</v>
      </c>
      <c r="X17" s="28">
        <f>외인!X17</f>
        <v>1727759.42</v>
      </c>
      <c r="Y17" s="35">
        <f>MACD!Y17*$G$3+Y16*(1-$G$3)</f>
        <v>-1.7431892356684944E-5</v>
      </c>
      <c r="Z17" s="28">
        <f>외인!Z17</f>
        <v>45917.29</v>
      </c>
      <c r="AA17" s="35">
        <f>MACD!AA17*$G$3+AA16*(1-$G$3)</f>
        <v>2.7202083797965526E-5</v>
      </c>
      <c r="AB17" s="28">
        <f>외인!AB17</f>
        <v>191982.48</v>
      </c>
      <c r="AC17" s="35">
        <f>MACD!AC17*$G$3+AC16*(1-$G$3)</f>
        <v>5.0602151055167006E-6</v>
      </c>
      <c r="AD17" s="28">
        <f>외인!AD17</f>
        <v>18496.990000000002</v>
      </c>
      <c r="AE17" s="35">
        <f>MACD!AE17*$G$3+AE16*(1-$G$3)</f>
        <v>-6.2068066396640291E-5</v>
      </c>
      <c r="AF17" s="28">
        <f>외인!AF17</f>
        <v>24147.51</v>
      </c>
      <c r="AG17" s="35">
        <f>MACD!AG17*$G$3+AG16*(1-$G$3)</f>
        <v>1.2320169579889303E-5</v>
      </c>
      <c r="AH17" s="28">
        <f>외인!AH17</f>
        <v>198659.23</v>
      </c>
      <c r="AI17" s="35">
        <f>MACD!AI17*$G$3+AI16*(1-$G$3)</f>
        <v>8.7298042453750822E-6</v>
      </c>
      <c r="AJ17" s="28">
        <f>외인!AJ17</f>
        <v>113288.34</v>
      </c>
      <c r="AK17" s="35">
        <f>MACD!AK17*$G$3+AK16*(1-$G$3)</f>
        <v>-9.698189511782353E-5</v>
      </c>
      <c r="AL17" s="28">
        <f>외인!AL17</f>
        <v>84455.49</v>
      </c>
      <c r="AM17" s="35">
        <f>MACD!AM17*$G$3+AM16*(1-$G$3)</f>
        <v>-6.5159242697551283E-5</v>
      </c>
      <c r="AN17" s="28">
        <f>외인!AN17</f>
        <v>166100.32</v>
      </c>
      <c r="AO17" s="35">
        <f>MACD!AO17*$G$3+AO16*(1-$G$3)</f>
        <v>-7.042170643213296E-5</v>
      </c>
      <c r="AP17" s="28">
        <f>외인!AP17</f>
        <v>106583.12</v>
      </c>
      <c r="AQ17" s="35">
        <f>MACD!AQ17*$G$3+AQ16*(1-$G$3)</f>
        <v>-1.0707034933337961E-4</v>
      </c>
      <c r="AR17" s="28">
        <f>외인!AR17</f>
        <v>22607.89</v>
      </c>
      <c r="AS17" s="35">
        <f>MACD!AS17*$G$3+AS16*(1-$G$3)</f>
        <v>-2.1794601510512022E-5</v>
      </c>
      <c r="AT17" s="28">
        <f>외인!AT17</f>
        <v>75680.03</v>
      </c>
      <c r="AU17" s="35">
        <f>MACD!AU17*$G$3+AU16*(1-$G$3)</f>
        <v>-5.065208021268475E-5</v>
      </c>
      <c r="AV17" s="28">
        <f>외인!AV17</f>
        <v>46609.88</v>
      </c>
      <c r="AW17" s="35">
        <f>MACD!AW17*$G$3+AW16*(1-$G$3)</f>
        <v>3.396319478408294E-5</v>
      </c>
      <c r="AX17" s="28">
        <f>외인!AX17</f>
        <v>50624.87</v>
      </c>
      <c r="AY17" s="35">
        <f>MACD!AY17*$G$3+AY16*(1-$G$3)</f>
        <v>1.6290921041731123E-7</v>
      </c>
      <c r="AZ17" s="28">
        <f>외인!AZ17</f>
        <v>1852107.44</v>
      </c>
      <c r="BA17" s="35">
        <f>MACD!BA17*$G$3+BA16*(1-$G$3)</f>
        <v>-2.315393314209109E-5</v>
      </c>
      <c r="BB17" s="28">
        <f>외인!BB17</f>
        <v>93345.86</v>
      </c>
      <c r="BC17" s="35">
        <f>MACD!BC17*$G$3+BC16*(1-$G$3)</f>
        <v>3.1185282254456671E-5</v>
      </c>
      <c r="BD17" s="28">
        <f>외인!BD17</f>
        <v>37631.26</v>
      </c>
      <c r="BE17" s="35">
        <f>MACD!BE17*$G$3+BE16*(1-$G$3)</f>
        <v>1.3162683069863494E-4</v>
      </c>
      <c r="BF17" s="28">
        <f>외인!BF17</f>
        <v>0</v>
      </c>
      <c r="BG17" s="35" t="e">
        <f>MACD!BG17*$G$3+BG16*(1-$G$3)</f>
        <v>#DIV/0!</v>
      </c>
      <c r="BH17" s="28">
        <f>외인!BH17</f>
        <v>89334.57</v>
      </c>
      <c r="BI17" s="35">
        <f>MACD!BI17*$G$3+BI16*(1-$G$3)</f>
        <v>-6.8028282287451071E-5</v>
      </c>
      <c r="BJ17" s="28">
        <f>외인!BJ17</f>
        <v>112412.93</v>
      </c>
      <c r="BK17" s="35">
        <f>MACD!BK17*$G$3+BK16*(1-$G$3)</f>
        <v>-1.2162913925080671E-4</v>
      </c>
      <c r="BL17" s="28">
        <f>외인!BL17</f>
        <v>48305.66</v>
      </c>
      <c r="BM17" s="35">
        <f>MACD!BM17*$G$3+BM16*(1-$G$3)</f>
        <v>-1.3730468604498498E-5</v>
      </c>
      <c r="BN17" s="28">
        <f>외인!BN17</f>
        <v>42931.11</v>
      </c>
      <c r="BO17" s="35">
        <f>MACD!BO17*$G$3+BO16*(1-$G$3)</f>
        <v>-4.6896994547955546E-6</v>
      </c>
      <c r="BP17" s="28">
        <f>외인!BP17</f>
        <v>60288.21</v>
      </c>
      <c r="BQ17" s="35">
        <f>MACD!BQ17*$G$3+BQ16*(1-$G$3)</f>
        <v>1.0284695968105244E-5</v>
      </c>
      <c r="BR17" s="28">
        <f>외인!BR17</f>
        <v>232798.96</v>
      </c>
      <c r="BS17" s="35">
        <f>MACD!BS17*$G$3+BS16*(1-$G$3)</f>
        <v>-8.6874424599433963E-5</v>
      </c>
      <c r="BT17" s="28">
        <f>외인!BT17</f>
        <v>1761917.61</v>
      </c>
      <c r="BU17" s="35">
        <f>MACD!BU17*$G$3+BU16*(1-$G$3)</f>
        <v>-1.6253343866187327E-5</v>
      </c>
      <c r="BV17" s="28">
        <f>외인!BV17</f>
        <v>368813.91</v>
      </c>
      <c r="BW17" s="35">
        <f>MACD!BW17*$G$3+BW16*(1-$G$3)</f>
        <v>-3.2962122373371067E-5</v>
      </c>
      <c r="BX17" s="28">
        <f>외인!BX17</f>
        <v>73207.08</v>
      </c>
      <c r="BY17" s="35">
        <f>MACD!BY17*$G$3+BY16*(1-$G$3)</f>
        <v>-8.0430240035806602E-7</v>
      </c>
      <c r="BZ17" s="28">
        <f>외인!BZ17</f>
        <v>250555.81</v>
      </c>
      <c r="CA17" s="35">
        <f>MACD!CA17*$G$3+CA16*(1-$G$3)</f>
        <v>-6.7111615430882798E-5</v>
      </c>
      <c r="CB17" s="28">
        <f>외인!CB17</f>
        <v>12481.29</v>
      </c>
      <c r="CC17" s="35">
        <f>MACD!CC17*$G$3+CC16*(1-$G$3)</f>
        <v>3.7459043226606601E-6</v>
      </c>
      <c r="CD17" s="28">
        <f>외인!CD17</f>
        <v>33645.57</v>
      </c>
      <c r="CE17" s="35">
        <f>MACD!CE17*$G$3+CE16*(1-$G$3)</f>
        <v>1.8733219717143556E-5</v>
      </c>
      <c r="CF17" s="28">
        <f>외인!CF17</f>
        <v>22134.6</v>
      </c>
      <c r="CG17" s="35">
        <f>MACD!CG17*$G$3+CG16*(1-$G$3)</f>
        <v>3.3740419675973158E-5</v>
      </c>
      <c r="CH17" s="28">
        <f>외인!CH17</f>
        <v>65143.58</v>
      </c>
      <c r="CI17" s="35">
        <f>MACD!CI17*$G$3+CI16*(1-$G$3)</f>
        <v>5.5829436790076578E-5</v>
      </c>
      <c r="CJ17" s="28">
        <f>외인!CJ17</f>
        <v>381436.58</v>
      </c>
      <c r="CK17" s="35">
        <f>MACD!CK17*$G$3+CK16*(1-$G$3)</f>
        <v>-4.4775936754828455E-5</v>
      </c>
      <c r="CL17" s="28">
        <f>외인!CL17</f>
        <v>219135.2</v>
      </c>
      <c r="CM17" s="35">
        <f>MACD!CM17*$G$3+CM16*(1-$G$3)</f>
        <v>-1.7100734803312287E-6</v>
      </c>
      <c r="CN17" s="28">
        <f>외인!CN17</f>
        <v>115298.85</v>
      </c>
      <c r="CO17" s="35">
        <f>MACD!CO17*$G$3+CO16*(1-$G$3)</f>
        <v>3.2176079402381322E-6</v>
      </c>
      <c r="CP17" s="28">
        <f>외인!CP17</f>
        <v>93958.46</v>
      </c>
      <c r="CQ17" s="35">
        <f>MACD!CQ17*$G$3+CQ16*(1-$G$3)</f>
        <v>3.0577336125426343E-5</v>
      </c>
      <c r="CR17" s="28">
        <f>외인!CR17</f>
        <v>160829.76999999999</v>
      </c>
      <c r="CS17" s="35">
        <f>MACD!CS17*$G$3+CS16*(1-$G$3)</f>
        <v>-9.9082956103743226E-5</v>
      </c>
      <c r="CT17" s="28">
        <f>외인!CT17</f>
        <v>97509.2</v>
      </c>
      <c r="CU17" s="35">
        <f>MACD!CU17*$G$3+CU16*(1-$G$3)</f>
        <v>-4.2551628960649933E-5</v>
      </c>
      <c r="CV17" s="28">
        <f>외인!CV17</f>
        <v>1761917.61</v>
      </c>
      <c r="CW17" s="35">
        <f>MACD!CW17*$G$3+CW16*(1-$G$3)</f>
        <v>-1.6253343866187327E-5</v>
      </c>
      <c r="CX17" s="28">
        <f>외인!CX17</f>
        <v>187905.87</v>
      </c>
      <c r="CY17" s="35">
        <f>MACD!CY17*$G$3+CY16*(1-$G$3)</f>
        <v>-4.3949406256128682E-5</v>
      </c>
      <c r="CZ17" s="28">
        <f>외인!CZ17</f>
        <v>16328.25</v>
      </c>
      <c r="DA17" s="35">
        <f>MACD!DA17*$G$3+DA16*(1-$G$3)</f>
        <v>-8.3676486953648902E-5</v>
      </c>
      <c r="DB17" s="28">
        <f>외인!DB17</f>
        <v>37631.26</v>
      </c>
      <c r="DC17" s="35">
        <f>MACD!DC17*$G$3+DC16*(1-$G$3)</f>
        <v>1.3162683069863494E-4</v>
      </c>
      <c r="DD17" s="28">
        <f>외인!DD17</f>
        <v>8560.2999999999993</v>
      </c>
      <c r="DE17" s="35">
        <f>MACD!DE17*$G$3+DE16*(1-$G$3)</f>
        <v>-1.0269471466171843E-5</v>
      </c>
      <c r="DF17" s="28">
        <f>외인!DF17</f>
        <v>54898.3</v>
      </c>
      <c r="DG17" s="35">
        <f>MACD!DG17*$G$3+DG16*(1-$G$3)</f>
        <v>2.0231829396003164E-6</v>
      </c>
      <c r="DH17" s="28">
        <f>외인!DH17</f>
        <v>25678.99</v>
      </c>
      <c r="DI17" s="35">
        <f>MACD!DI17*$G$3+DI16*(1-$G$3)</f>
        <v>2.5514362764282921E-5</v>
      </c>
      <c r="DJ17" s="28">
        <f>외인!DJ17</f>
        <v>551825.93999999994</v>
      </c>
      <c r="DK17" s="35">
        <f>MACD!DK17*$G$3+DK16*(1-$G$3)</f>
        <v>-4.3222418045631925E-5</v>
      </c>
      <c r="DL17" s="28">
        <f>외인!DL17</f>
        <v>90276.07</v>
      </c>
      <c r="DM17" s="35">
        <f>MACD!DM17*$G$3+DM16*(1-$G$3)</f>
        <v>2.8479055574497787E-6</v>
      </c>
      <c r="DN17" s="28">
        <f>외인!DN17</f>
        <v>1761917.61</v>
      </c>
      <c r="DO17" s="35">
        <f>MACD!DO17*$G$3+DO16*(1-$G$3)</f>
        <v>-1.6253343866187327E-5</v>
      </c>
      <c r="DP17" s="28">
        <f>외인!DP17</f>
        <v>82812.67</v>
      </c>
      <c r="DQ17" s="35">
        <f>MACD!DQ17*$G$3+DQ16*(1-$G$3)</f>
        <v>-7.4223479299916282E-5</v>
      </c>
      <c r="DR17" s="28">
        <f>외인!DR17</f>
        <v>38246.82</v>
      </c>
      <c r="DS17" s="35">
        <f>MACD!DS17*$G$3+DS16*(1-$G$3)</f>
        <v>-8.6600757848901737E-6</v>
      </c>
      <c r="DT17" s="28">
        <f>외인!DT17</f>
        <v>127580.04</v>
      </c>
      <c r="DU17" s="35">
        <f>MACD!DU17*$G$3+DU16*(1-$G$3)</f>
        <v>-1.4457570368877379E-4</v>
      </c>
      <c r="DV17" s="28">
        <f>외인!DV17</f>
        <v>33071.599999999999</v>
      </c>
      <c r="DW17" s="35">
        <f>MACD!DW17*$G$3+DW16*(1-$G$3)</f>
        <v>8.2257391882507681E-5</v>
      </c>
      <c r="DX17" s="28">
        <f>외인!DX17</f>
        <v>102407.84</v>
      </c>
      <c r="DY17" s="35">
        <f>MACD!DY17*$G$3+DY16*(1-$G$3)</f>
        <v>-1.2995532333450493E-4</v>
      </c>
      <c r="DZ17" s="28">
        <f>외인!DZ17</f>
        <v>9964.0300000000007</v>
      </c>
      <c r="EA17" s="35">
        <f>MACD!EA17*$G$3+EA16*(1-$G$3)</f>
        <v>3.6884849815056922E-6</v>
      </c>
      <c r="EB17" s="28">
        <f>외인!EB17</f>
        <v>13255.41</v>
      </c>
      <c r="EC17" s="35">
        <f>MACD!EC17*$G$3+EC16*(1-$G$3)</f>
        <v>3.6081776580545687E-5</v>
      </c>
      <c r="ED17" s="28">
        <f>외인!ED17</f>
        <v>10102.65</v>
      </c>
      <c r="EE17" s="35">
        <f>MACD!EE17*$G$3+EE16*(1-$G$3)</f>
        <v>-3.2195525822783721E-6</v>
      </c>
      <c r="EF17" s="28">
        <f>외인!EF17</f>
        <v>246955.23</v>
      </c>
      <c r="EG17" s="35">
        <f>MACD!EG17*$G$3+EG16*(1-$G$3)</f>
        <v>-4.5802263276453847E-5</v>
      </c>
      <c r="EH17" s="28">
        <f>외인!EH17</f>
        <v>166977.03</v>
      </c>
      <c r="EI17" s="35">
        <f>MACD!EI17*$G$3+EI16*(1-$G$3)</f>
        <v>-6.3101477731556435E-6</v>
      </c>
      <c r="EJ17" s="28">
        <f>외인!EJ17</f>
        <v>89946.94</v>
      </c>
      <c r="EK17" s="35">
        <f>MACD!EK17*$G$3+EK16*(1-$G$3)</f>
        <v>2.9103636288239561E-5</v>
      </c>
      <c r="EL17" s="28">
        <f>외인!EL17</f>
        <v>36034.1</v>
      </c>
      <c r="EM17" s="35">
        <f>MACD!EM17*$G$3+EM16*(1-$G$3)</f>
        <v>1.8142200404189524E-5</v>
      </c>
      <c r="EN17" s="28">
        <f>외인!EN17</f>
        <v>38246.82</v>
      </c>
      <c r="EO17" s="35">
        <f>MACD!EO17*$G$3+EO16*(1-$G$3)</f>
        <v>-8.6600757848901737E-6</v>
      </c>
      <c r="EP17" s="28">
        <f>외인!EP17</f>
        <v>176984.24</v>
      </c>
      <c r="EQ17" s="35">
        <f>MACD!EQ17*$G$3+EQ16*(1-$G$3)</f>
        <v>-6.9952589459891702E-5</v>
      </c>
      <c r="ER17" s="28">
        <f>외인!ER17</f>
        <v>12576.4</v>
      </c>
      <c r="ES17" s="35">
        <f>MACD!ES17*$G$3+ES16*(1-$G$3)</f>
        <v>-4.6832163901388809E-4</v>
      </c>
      <c r="ET17" s="28">
        <f>외인!ET17</f>
        <v>106583.12</v>
      </c>
      <c r="EU17" s="35">
        <f>MACD!EU17*$G$3+EU16*(1-$G$3)</f>
        <v>-1.0707034933337961E-4</v>
      </c>
      <c r="EV17" s="28">
        <f>외인!EV17</f>
        <v>45917.29</v>
      </c>
      <c r="EW17" s="35">
        <f>MACD!EW17*$G$3+EW16*(1-$G$3)</f>
        <v>2.7202083797965526E-5</v>
      </c>
      <c r="EX17" s="28">
        <f>외인!EX17</f>
        <v>48041.17</v>
      </c>
      <c r="EY17" s="35">
        <f>MACD!EY17*$G$3+EY16*(1-$G$3)</f>
        <v>3.3849616431225055E-5</v>
      </c>
    </row>
    <row r="18" spans="1:155">
      <c r="A18" s="27">
        <f>외인!A18</f>
        <v>46091</v>
      </c>
      <c r="B18" s="28">
        <f>외인!B18</f>
        <v>4423630.7699999996</v>
      </c>
      <c r="C18" s="35">
        <f>MACD!C18*$G$3+C17*(1-$G$3)</f>
        <v>4.1322348373537058E-6</v>
      </c>
      <c r="D18" s="28">
        <f>외인!D18</f>
        <v>625868.88</v>
      </c>
      <c r="E18" s="35">
        <f>MACD!E18*$G$3+E17*(1-$G$3)</f>
        <v>-1.5497369170554731E-4</v>
      </c>
      <c r="F18" s="28">
        <f>외인!F18</f>
        <v>1896175.3</v>
      </c>
      <c r="G18" s="35">
        <f>MACD!G18*$G$3+G17*(1-$G$3)</f>
        <v>4.4809061269910082E-5</v>
      </c>
      <c r="H18" s="28">
        <f>외인!H18</f>
        <v>278693.38</v>
      </c>
      <c r="I18" s="35">
        <f>MACD!I18*$G$3+I17*(1-$G$3)</f>
        <v>-1.2860734852179208E-4</v>
      </c>
      <c r="J18" s="28">
        <f>외인!J18</f>
        <v>37308.730000000003</v>
      </c>
      <c r="K18" s="35">
        <f>MACD!K18*$G$3+K17*(1-$G$3)</f>
        <v>-2.6715390167692084E-5</v>
      </c>
      <c r="L18" s="28">
        <f>외인!L18</f>
        <v>257766.53</v>
      </c>
      <c r="M18" s="35">
        <f>MACD!M18*$G$3+M17*(1-$G$3)</f>
        <v>-1.4597393324832829E-4</v>
      </c>
      <c r="N18" s="28">
        <f>외인!N18</f>
        <v>241296.91</v>
      </c>
      <c r="O18" s="35">
        <f>MACD!O18*$G$3+O17*(1-$G$3)</f>
        <v>-1.0866754504795932E-4</v>
      </c>
      <c r="P18" s="28">
        <f>외인!P18</f>
        <v>196812.54</v>
      </c>
      <c r="Q18" s="35">
        <f>MACD!Q18*$G$3+Q17*(1-$G$3)</f>
        <v>-1.1615215035602842E-4</v>
      </c>
      <c r="R18" s="28">
        <f>외인!R18</f>
        <v>130743.86</v>
      </c>
      <c r="S18" s="35">
        <f>MACD!S18*$G$3+S17*(1-$G$3)</f>
        <v>-2.1889841707562176E-4</v>
      </c>
      <c r="T18" s="28">
        <f>외인!T18</f>
        <v>8382.43</v>
      </c>
      <c r="U18" s="35">
        <f>MACD!U18*$G$3+U17*(1-$G$3)</f>
        <v>9.2977770720185292E-5</v>
      </c>
      <c r="V18" s="28">
        <f>외인!V18</f>
        <v>106046.28</v>
      </c>
      <c r="W18" s="35">
        <f>MACD!W18*$G$3+W17*(1-$G$3)</f>
        <v>-3.2010986004722772E-4</v>
      </c>
      <c r="X18" s="28">
        <f>외인!X18</f>
        <v>1889561.78</v>
      </c>
      <c r="Y18" s="35">
        <f>MACD!Y18*$G$3+Y17*(1-$G$3)</f>
        <v>4.1889759578465533E-5</v>
      </c>
      <c r="Z18" s="28">
        <f>외인!Z18</f>
        <v>47100.97</v>
      </c>
      <c r="AA18" s="35">
        <f>MACD!AA18*$G$3+AA17*(1-$G$3)</f>
        <v>4.0362445318250161E-5</v>
      </c>
      <c r="AB18" s="28">
        <f>외인!AB18</f>
        <v>196125.32</v>
      </c>
      <c r="AC18" s="35">
        <f>MACD!AC18*$G$3+AC17*(1-$G$3)</f>
        <v>3.7785967943497201E-6</v>
      </c>
      <c r="AD18" s="28">
        <f>외인!AD18</f>
        <v>20049.84</v>
      </c>
      <c r="AE18" s="35">
        <f>MACD!AE18*$G$3+AE17*(1-$G$3)</f>
        <v>-1.1066846602506692E-4</v>
      </c>
      <c r="AF18" s="28">
        <f>외인!AF18</f>
        <v>24432.06</v>
      </c>
      <c r="AG18" s="35">
        <f>MACD!AG18*$G$3+AG17*(1-$G$3)</f>
        <v>7.1324993210430252E-5</v>
      </c>
      <c r="AH18" s="28">
        <f>외인!AH18</f>
        <v>199402.27</v>
      </c>
      <c r="AI18" s="35">
        <f>MACD!AI18*$G$3+AI17*(1-$G$3)</f>
        <v>-8.7258584355384079E-6</v>
      </c>
      <c r="AJ18" s="28">
        <f>외인!AJ18</f>
        <v>115497.51</v>
      </c>
      <c r="AK18" s="35">
        <f>MACD!AK18*$G$3+AK17*(1-$G$3)</f>
        <v>-1.4403001068281592E-4</v>
      </c>
      <c r="AL18" s="28">
        <f>외인!AL18</f>
        <v>87592.91</v>
      </c>
      <c r="AM18" s="35">
        <f>MACD!AM18*$G$3+AM17*(1-$G$3)</f>
        <v>-1.1226469939406004E-4</v>
      </c>
      <c r="AN18" s="28">
        <f>외인!AN18</f>
        <v>172789.33</v>
      </c>
      <c r="AO18" s="35">
        <f>MACD!AO18*$G$3+AO17*(1-$G$3)</f>
        <v>-9.8344448016809218E-5</v>
      </c>
      <c r="AP18" s="28">
        <f>외인!AP18</f>
        <v>111965.23</v>
      </c>
      <c r="AQ18" s="35">
        <f>MACD!AQ18*$G$3+AQ17*(1-$G$3)</f>
        <v>-1.8057524661110915E-4</v>
      </c>
      <c r="AR18" s="28">
        <f>외인!AR18</f>
        <v>23741.84</v>
      </c>
      <c r="AS18" s="35">
        <f>MACD!AS18*$G$3+AS17*(1-$G$3)</f>
        <v>-5.587057532956273E-5</v>
      </c>
      <c r="AT18" s="28">
        <f>외인!AT18</f>
        <v>77499.520000000004</v>
      </c>
      <c r="AU18" s="35">
        <f>MACD!AU18*$G$3+AU17*(1-$G$3)</f>
        <v>-8.75129286534013E-5</v>
      </c>
      <c r="AV18" s="28">
        <f>외인!AV18</f>
        <v>47168.99</v>
      </c>
      <c r="AW18" s="35">
        <f>MACD!AW18*$G$3+AW17*(1-$G$3)</f>
        <v>5.3421106257420488E-5</v>
      </c>
      <c r="AX18" s="28">
        <f>외인!AX18</f>
        <v>52130.2</v>
      </c>
      <c r="AY18" s="35">
        <f>MACD!AY18*$G$3+AY17*(1-$G$3)</f>
        <v>-3.7208673027273256E-5</v>
      </c>
      <c r="AZ18" s="28">
        <f>외인!AZ18</f>
        <v>2019110.2</v>
      </c>
      <c r="BA18" s="35">
        <f>MACD!BA18*$G$3+BA17*(1-$G$3)</f>
        <v>2.7467937127090456E-5</v>
      </c>
      <c r="BB18" s="28">
        <f>외인!BB18</f>
        <v>96767.2</v>
      </c>
      <c r="BC18" s="35">
        <f>MACD!BC18*$G$3+BC17*(1-$G$3)</f>
        <v>4.9883616315698404E-5</v>
      </c>
      <c r="BD18" s="28">
        <f>외인!BD18</f>
        <v>40014</v>
      </c>
      <c r="BE18" s="35">
        <f>MACD!BE18*$G$3+BE17*(1-$G$3)</f>
        <v>3.9419285161696073E-4</v>
      </c>
      <c r="BF18" s="28">
        <f>외인!BF18</f>
        <v>0</v>
      </c>
      <c r="BG18" s="35" t="e">
        <f>MACD!BG18*$G$3+BG17*(1-$G$3)</f>
        <v>#DIV/0!</v>
      </c>
      <c r="BH18" s="28">
        <f>외인!BH18</f>
        <v>90510.05</v>
      </c>
      <c r="BI18" s="35">
        <f>MACD!BI18*$G$3+BI17*(1-$G$3)</f>
        <v>-8.2894868376330529E-5</v>
      </c>
      <c r="BJ18" s="28">
        <f>외인!BJ18</f>
        <v>115339.16</v>
      </c>
      <c r="BK18" s="35">
        <f>MACD!BK18*$G$3+BK17*(1-$G$3)</f>
        <v>-2.5445187217811933E-4</v>
      </c>
      <c r="BL18" s="28">
        <f>외인!BL18</f>
        <v>49073.43</v>
      </c>
      <c r="BM18" s="35">
        <f>MACD!BM18*$G$3+BM17*(1-$G$3)</f>
        <v>-2.8101594018103959E-5</v>
      </c>
      <c r="BN18" s="28">
        <f>외인!BN18</f>
        <v>43717.01</v>
      </c>
      <c r="BO18" s="35">
        <f>MACD!BO18*$G$3+BO17*(1-$G$3)</f>
        <v>-8.6180521555538637E-6</v>
      </c>
      <c r="BP18" s="28">
        <f>외인!BP18</f>
        <v>61740.13</v>
      </c>
      <c r="BQ18" s="35">
        <f>MACD!BQ18*$G$3+BQ17*(1-$G$3)</f>
        <v>-1.7074848187317317E-5</v>
      </c>
      <c r="BR18" s="28">
        <f>외인!BR18</f>
        <v>245119.59</v>
      </c>
      <c r="BS18" s="35">
        <f>MACD!BS18*$G$3+BS17*(1-$G$3)</f>
        <v>-1.3083647036684335E-4</v>
      </c>
      <c r="BT18" s="28">
        <f>외인!BT18</f>
        <v>1925771.57</v>
      </c>
      <c r="BU18" s="35">
        <f>MACD!BU18*$G$3+BU17*(1-$G$3)</f>
        <v>4.1795559488275766E-5</v>
      </c>
      <c r="BV18" s="28">
        <f>외인!BV18</f>
        <v>376882.49</v>
      </c>
      <c r="BW18" s="35">
        <f>MACD!BW18*$G$3+BW17*(1-$G$3)</f>
        <v>-6.6668999551794259E-5</v>
      </c>
      <c r="BX18" s="28">
        <f>외인!BX18</f>
        <v>75832.37</v>
      </c>
      <c r="BY18" s="35">
        <f>MACD!BY18*$G$3+BY17*(1-$G$3)</f>
        <v>2.862113740376411E-5</v>
      </c>
      <c r="BZ18" s="28">
        <f>외인!BZ18</f>
        <v>260382.24</v>
      </c>
      <c r="CA18" s="35">
        <f>MACD!CA18*$G$3+CA17*(1-$G$3)</f>
        <v>-9.9986158223927708E-5</v>
      </c>
      <c r="CB18" s="28">
        <f>외인!CB18</f>
        <v>12745.86</v>
      </c>
      <c r="CC18" s="35">
        <f>MACD!CC18*$G$3+CC17*(1-$G$3)</f>
        <v>-2.3684529525518844E-5</v>
      </c>
      <c r="CD18" s="28">
        <f>외인!CD18</f>
        <v>34076.720000000001</v>
      </c>
      <c r="CE18" s="35">
        <f>MACD!CE18*$G$3+CE17*(1-$G$3)</f>
        <v>3.2181327897721801E-5</v>
      </c>
      <c r="CF18" s="28">
        <f>외인!CF18</f>
        <v>23011.48</v>
      </c>
      <c r="CG18" s="35">
        <f>MACD!CG18*$G$3+CG17*(1-$G$3)</f>
        <v>3.608658566370258E-5</v>
      </c>
      <c r="CH18" s="28">
        <f>외인!CH18</f>
        <v>65831.399999999994</v>
      </c>
      <c r="CI18" s="35">
        <f>MACD!CI18*$G$3+CI17*(1-$G$3)</f>
        <v>9.6045793511707927E-5</v>
      </c>
      <c r="CJ18" s="28">
        <f>외인!CJ18</f>
        <v>388134.22</v>
      </c>
      <c r="CK18" s="35">
        <f>MACD!CK18*$G$3+CK17*(1-$G$3)</f>
        <v>-1.0889869448621096E-4</v>
      </c>
      <c r="CL18" s="28">
        <f>외인!CL18</f>
        <v>223932.79</v>
      </c>
      <c r="CM18" s="35">
        <f>MACD!CM18*$G$3+CM17*(1-$G$3)</f>
        <v>-1.3479822909057071E-5</v>
      </c>
      <c r="CN18" s="28">
        <f>외인!CN18</f>
        <v>117200.1</v>
      </c>
      <c r="CO18" s="35">
        <f>MACD!CO18*$G$3+CO17*(1-$G$3)</f>
        <v>-1.8489449849112586E-5</v>
      </c>
      <c r="CP18" s="28">
        <f>외인!CP18</f>
        <v>97389.87</v>
      </c>
      <c r="CQ18" s="35">
        <f>MACD!CQ18*$G$3+CQ17*(1-$G$3)</f>
        <v>4.8293485212401447E-5</v>
      </c>
      <c r="CR18" s="28">
        <f>외인!CR18</f>
        <v>164885.95000000001</v>
      </c>
      <c r="CS18" s="35">
        <f>MACD!CS18*$G$3+CS17*(1-$G$3)</f>
        <v>-1.4843043430592999E-4</v>
      </c>
      <c r="CT18" s="28">
        <f>외인!CT18</f>
        <v>103023.97</v>
      </c>
      <c r="CU18" s="35">
        <f>MACD!CU18*$G$3+CU17*(1-$G$3)</f>
        <v>-9.7761733883385555E-5</v>
      </c>
      <c r="CV18" s="28">
        <f>외인!CV18</f>
        <v>1925771.57</v>
      </c>
      <c r="CW18" s="35">
        <f>MACD!CW18*$G$3+CW17*(1-$G$3)</f>
        <v>4.1795559488275766E-5</v>
      </c>
      <c r="CX18" s="28">
        <f>외인!CX18</f>
        <v>193233.4</v>
      </c>
      <c r="CY18" s="35">
        <f>MACD!CY18*$G$3+CY17*(1-$G$3)</f>
        <v>-8.5318567556647213E-5</v>
      </c>
      <c r="CZ18" s="28">
        <f>외인!CZ18</f>
        <v>17200.169999999998</v>
      </c>
      <c r="DA18" s="35">
        <f>MACD!DA18*$G$3+DA17*(1-$G$3)</f>
        <v>-1.0141485327358832E-4</v>
      </c>
      <c r="DB18" s="28">
        <f>외인!DB18</f>
        <v>40014</v>
      </c>
      <c r="DC18" s="35">
        <f>MACD!DC18*$G$3+DC17*(1-$G$3)</f>
        <v>3.9419285161696073E-4</v>
      </c>
      <c r="DD18" s="28">
        <f>외인!DD18</f>
        <v>8382.43</v>
      </c>
      <c r="DE18" s="35">
        <f>MACD!DE18*$G$3+DE17*(1-$G$3)</f>
        <v>9.2977770720185292E-5</v>
      </c>
      <c r="DF18" s="28">
        <f>외인!DF18</f>
        <v>56755.83</v>
      </c>
      <c r="DG18" s="35">
        <f>MACD!DG18*$G$3+DG17*(1-$G$3)</f>
        <v>3.5273213432298052E-5</v>
      </c>
      <c r="DH18" s="28">
        <f>외인!DH18</f>
        <v>26074.65</v>
      </c>
      <c r="DI18" s="35">
        <f>MACD!DI18*$G$3+DI17*(1-$G$3)</f>
        <v>4.8591832509381862E-5</v>
      </c>
      <c r="DJ18" s="28">
        <f>외인!DJ18</f>
        <v>565286.55000000005</v>
      </c>
      <c r="DK18" s="35">
        <f>MACD!DK18*$G$3+DK17*(1-$G$3)</f>
        <v>-7.9178655524262889E-5</v>
      </c>
      <c r="DL18" s="28">
        <f>외인!DL18</f>
        <v>91766.18</v>
      </c>
      <c r="DM18" s="35">
        <f>MACD!DM18*$G$3+DM17*(1-$G$3)</f>
        <v>-2.5660556671661199E-5</v>
      </c>
      <c r="DN18" s="28">
        <f>외인!DN18</f>
        <v>1925771.57</v>
      </c>
      <c r="DO18" s="35">
        <f>MACD!DO18*$G$3+DO17*(1-$G$3)</f>
        <v>4.1795559488275766E-5</v>
      </c>
      <c r="DP18" s="28">
        <f>외인!DP18</f>
        <v>83408.98</v>
      </c>
      <c r="DQ18" s="35">
        <f>MACD!DQ18*$G$3+DQ17*(1-$G$3)</f>
        <v>-1.9417435152340484E-4</v>
      </c>
      <c r="DR18" s="28">
        <f>외인!DR18</f>
        <v>39022.910000000003</v>
      </c>
      <c r="DS18" s="35">
        <f>MACD!DS18*$G$3+DS17*(1-$G$3)</f>
        <v>-1.0976109084483606E-5</v>
      </c>
      <c r="DT18" s="28">
        <f>외인!DT18</f>
        <v>130743.86</v>
      </c>
      <c r="DU18" s="35">
        <f>MACD!DU18*$G$3+DU17*(1-$G$3)</f>
        <v>-2.1889841707562176E-4</v>
      </c>
      <c r="DV18" s="28">
        <f>외인!DV18</f>
        <v>33974.49</v>
      </c>
      <c r="DW18" s="35">
        <f>MACD!DW18*$G$3+DW17*(1-$G$3)</f>
        <v>1.3220202517094795E-4</v>
      </c>
      <c r="DX18" s="28">
        <f>외인!DX18</f>
        <v>106046.28</v>
      </c>
      <c r="DY18" s="35">
        <f>MACD!DY18*$G$3+DY17*(1-$G$3)</f>
        <v>-3.2010986004722772E-4</v>
      </c>
      <c r="DZ18" s="28">
        <f>외인!DZ18</f>
        <v>10028.780000000001</v>
      </c>
      <c r="EA18" s="35">
        <f>MACD!EA18*$G$3+EA17*(1-$G$3)</f>
        <v>3.4167914419139598E-6</v>
      </c>
      <c r="EB18" s="28">
        <f>외인!EB18</f>
        <v>13382.54</v>
      </c>
      <c r="EC18" s="35">
        <f>MACD!EC18*$G$3+EC17*(1-$G$3)</f>
        <v>5.151106666263177E-5</v>
      </c>
      <c r="ED18" s="28">
        <f>외인!ED18</f>
        <v>10785.38</v>
      </c>
      <c r="EE18" s="35">
        <f>MACD!EE18*$G$3+EE17*(1-$G$3)</f>
        <v>6.8443123044399019E-6</v>
      </c>
      <c r="EF18" s="28">
        <f>외인!EF18</f>
        <v>251590.37</v>
      </c>
      <c r="EG18" s="35">
        <f>MACD!EG18*$G$3+EG17*(1-$G$3)</f>
        <v>-9.9765991165993035E-5</v>
      </c>
      <c r="EH18" s="28">
        <f>외인!EH18</f>
        <v>175875.12</v>
      </c>
      <c r="EI18" s="35">
        <f>MACD!EI18*$G$3+EI17*(1-$G$3)</f>
        <v>-1.0572164610954441E-5</v>
      </c>
      <c r="EJ18" s="28">
        <f>외인!EJ18</f>
        <v>91145.58</v>
      </c>
      <c r="EK18" s="35">
        <f>MACD!EK18*$G$3+EK17*(1-$G$3)</f>
        <v>4.8067864449368505E-5</v>
      </c>
      <c r="EL18" s="28">
        <f>외인!EL18</f>
        <v>36500.959999999999</v>
      </c>
      <c r="EM18" s="35">
        <f>MACD!EM18*$G$3+EM17*(1-$G$3)</f>
        <v>3.0793720657380791E-5</v>
      </c>
      <c r="EN18" s="28">
        <f>외인!EN18</f>
        <v>39022.910000000003</v>
      </c>
      <c r="EO18" s="35">
        <f>MACD!EO18*$G$3+EO17*(1-$G$3)</f>
        <v>-1.0976109084483606E-5</v>
      </c>
      <c r="EP18" s="28">
        <f>외인!EP18</f>
        <v>176254.97</v>
      </c>
      <c r="EQ18" s="35">
        <f>MACD!EQ18*$G$3+EQ17*(1-$G$3)</f>
        <v>-1.4342835183254598E-4</v>
      </c>
      <c r="ER18" s="28">
        <f>외인!ER18</f>
        <v>13732.19</v>
      </c>
      <c r="ES18" s="35">
        <f>MACD!ES18*$G$3+ES17*(1-$G$3)</f>
        <v>-7.2545014787161132E-4</v>
      </c>
      <c r="ET18" s="28">
        <f>외인!ET18</f>
        <v>111965.23</v>
      </c>
      <c r="EU18" s="35">
        <f>MACD!EU18*$G$3+EU17*(1-$G$3)</f>
        <v>-1.8057524661110915E-4</v>
      </c>
      <c r="EV18" s="28">
        <f>외인!EV18</f>
        <v>47100.97</v>
      </c>
      <c r="EW18" s="35">
        <f>MACD!EW18*$G$3+EW17*(1-$G$3)</f>
        <v>4.0362445318250161E-5</v>
      </c>
      <c r="EX18" s="28">
        <f>외인!EX18</f>
        <v>50288.9</v>
      </c>
      <c r="EY18" s="35">
        <f>MACD!EY18*$G$3+EY17*(1-$G$3)</f>
        <v>5.5864457772112953E-5</v>
      </c>
    </row>
    <row r="19" spans="1:155">
      <c r="A19" s="27">
        <f>외인!A19</f>
        <v>46092</v>
      </c>
      <c r="B19" s="28">
        <f>외인!B19</f>
        <v>4485296.71</v>
      </c>
      <c r="C19" s="35">
        <f>MACD!C19*$G$3+C18*(1-$G$3)</f>
        <v>4.7807648649882421E-5</v>
      </c>
      <c r="D19" s="28">
        <f>외인!D19</f>
        <v>625383.99</v>
      </c>
      <c r="E19" s="35">
        <f>MACD!E19*$G$3+E18*(1-$G$3)</f>
        <v>-2.9972738799653368E-4</v>
      </c>
      <c r="F19" s="28">
        <f>외인!F19</f>
        <v>1923116.88</v>
      </c>
      <c r="G19" s="35">
        <f>MACD!G19*$G$3+G18*(1-$G$3)</f>
        <v>1.1528467711464921E-4</v>
      </c>
      <c r="H19" s="28">
        <f>외인!H19</f>
        <v>278657.98</v>
      </c>
      <c r="I19" s="35">
        <f>MACD!I19*$G$3+I18*(1-$G$3)</f>
        <v>-2.034274656921211E-4</v>
      </c>
      <c r="J19" s="28">
        <f>외인!J19</f>
        <v>37928.959999999999</v>
      </c>
      <c r="K19" s="35">
        <f>MACD!K19*$G$3+K18*(1-$G$3)</f>
        <v>-5.5905810142733227E-5</v>
      </c>
      <c r="L19" s="28">
        <f>외인!L19</f>
        <v>257824.72</v>
      </c>
      <c r="M19" s="35">
        <f>MACD!M19*$G$3+M18*(1-$G$3)</f>
        <v>-2.2319322794689574E-4</v>
      </c>
      <c r="N19" s="28">
        <f>외인!N19</f>
        <v>242950.39999999999</v>
      </c>
      <c r="O19" s="35">
        <f>MACD!O19*$G$3+O18*(1-$G$3)</f>
        <v>-1.3226769504859649E-4</v>
      </c>
      <c r="P19" s="28">
        <f>외인!P19</f>
        <v>199728.49</v>
      </c>
      <c r="Q19" s="35">
        <f>MACD!Q19*$G$3+Q18*(1-$G$3)</f>
        <v>-2.0754277784665158E-4</v>
      </c>
      <c r="R19" s="28">
        <f>외인!R19</f>
        <v>131703.89000000001</v>
      </c>
      <c r="S19" s="35">
        <f>MACD!S19*$G$3+S18*(1-$G$3)</f>
        <v>-2.8547833369997974E-4</v>
      </c>
      <c r="T19" s="28">
        <f>외인!T19</f>
        <v>8415.2000000000007</v>
      </c>
      <c r="U19" s="35">
        <f>MACD!U19*$G$3+U18*(1-$G$3)</f>
        <v>2.861803003874175E-4</v>
      </c>
      <c r="V19" s="28">
        <f>외인!V19</f>
        <v>104072.18</v>
      </c>
      <c r="W19" s="35">
        <f>MACD!W19*$G$3+W18*(1-$G$3)</f>
        <v>-6.0905883314198617E-4</v>
      </c>
      <c r="X19" s="28">
        <f>외인!X19</f>
        <v>1911005.79</v>
      </c>
      <c r="Y19" s="35">
        <f>MACD!Y19*$G$3+Y18*(1-$G$3)</f>
        <v>1.4278573411281411E-4</v>
      </c>
      <c r="Z19" s="28">
        <f>외인!Z19</f>
        <v>47728.52</v>
      </c>
      <c r="AA19" s="35">
        <f>MACD!AA19*$G$3+AA18*(1-$G$3)</f>
        <v>4.7849985053434691E-5</v>
      </c>
      <c r="AB19" s="28">
        <f>외인!AB19</f>
        <v>201210.33</v>
      </c>
      <c r="AC19" s="35">
        <f>MACD!AC19*$G$3+AC18*(1-$G$3)</f>
        <v>-3.9089310315670771E-6</v>
      </c>
      <c r="AD19" s="28">
        <f>외인!AD19</f>
        <v>19885.150000000001</v>
      </c>
      <c r="AE19" s="35">
        <f>MACD!AE19*$G$3+AE18*(1-$G$3)</f>
        <v>-1.3390578782900781E-4</v>
      </c>
      <c r="AF19" s="28">
        <f>외인!AF19</f>
        <v>24463.98</v>
      </c>
      <c r="AG19" s="35">
        <f>MACD!AG19*$G$3+AG18*(1-$G$3)</f>
        <v>1.8104553787839434E-4</v>
      </c>
      <c r="AH19" s="28">
        <f>외인!AH19</f>
        <v>206873.42</v>
      </c>
      <c r="AI19" s="35">
        <f>MACD!AI19*$G$3+AI18*(1-$G$3)</f>
        <v>-2.1494235598082114E-5</v>
      </c>
      <c r="AJ19" s="28">
        <f>외인!AJ19</f>
        <v>114174.78</v>
      </c>
      <c r="AK19" s="35">
        <f>MACD!AK19*$G$3+AK18*(1-$G$3)</f>
        <v>-1.9537405819266713E-4</v>
      </c>
      <c r="AL19" s="28">
        <f>외인!AL19</f>
        <v>88048.76</v>
      </c>
      <c r="AM19" s="35">
        <f>MACD!AM19*$G$3+AM18*(1-$G$3)</f>
        <v>-1.7622095841920955E-4</v>
      </c>
      <c r="AN19" s="28">
        <f>외인!AN19</f>
        <v>174234.05</v>
      </c>
      <c r="AO19" s="35">
        <f>MACD!AO19*$G$3+AO18*(1-$G$3)</f>
        <v>-1.0504224333251057E-4</v>
      </c>
      <c r="AP19" s="28">
        <f>외인!AP19</f>
        <v>112248.56</v>
      </c>
      <c r="AQ19" s="35">
        <f>MACD!AQ19*$G$3+AQ18*(1-$G$3)</f>
        <v>-2.5557661365730833E-4</v>
      </c>
      <c r="AR19" s="28">
        <f>외인!AR19</f>
        <v>24035.87</v>
      </c>
      <c r="AS19" s="35">
        <f>MACD!AS19*$G$3+AS18*(1-$G$3)</f>
        <v>-7.7965006410583425E-5</v>
      </c>
      <c r="AT19" s="28">
        <f>외인!AT19</f>
        <v>78704.31</v>
      </c>
      <c r="AU19" s="35">
        <f>MACD!AU19*$G$3+AU18*(1-$G$3)</f>
        <v>-1.3631645792431534E-4</v>
      </c>
      <c r="AV19" s="28">
        <f>외인!AV19</f>
        <v>48232.71</v>
      </c>
      <c r="AW19" s="35">
        <f>MACD!AW19*$G$3+AW18*(1-$G$3)</f>
        <v>6.1437735650397249E-5</v>
      </c>
      <c r="AX19" s="28">
        <f>외인!AX19</f>
        <v>53134.44</v>
      </c>
      <c r="AY19" s="35">
        <f>MACD!AY19*$G$3+AY18*(1-$G$3)</f>
        <v>-1.2921979888114922E-4</v>
      </c>
      <c r="AZ19" s="28">
        <f>외인!AZ19</f>
        <v>2040049.76</v>
      </c>
      <c r="BA19" s="35">
        <f>MACD!BA19*$G$3+BA18*(1-$G$3)</f>
        <v>1.1727833102204392E-4</v>
      </c>
      <c r="BB19" s="28">
        <f>외인!BB19</f>
        <v>100959.4</v>
      </c>
      <c r="BC19" s="35">
        <f>MACD!BC19*$G$3+BC18*(1-$G$3)</f>
        <v>6.331033410295311E-5</v>
      </c>
      <c r="BD19" s="28">
        <f>외인!BD19</f>
        <v>40171.39</v>
      </c>
      <c r="BE19" s="35">
        <f>MACD!BE19*$G$3+BE18*(1-$G$3)</f>
        <v>6.8338440257831377E-4</v>
      </c>
      <c r="BF19" s="28">
        <f>외인!BF19</f>
        <v>0</v>
      </c>
      <c r="BG19" s="35" t="e">
        <f>MACD!BG19*$G$3+BG18*(1-$G$3)</f>
        <v>#DIV/0!</v>
      </c>
      <c r="BH19" s="28">
        <f>외인!BH19</f>
        <v>90842.73</v>
      </c>
      <c r="BI19" s="35">
        <f>MACD!BI19*$G$3+BI18*(1-$G$3)</f>
        <v>-4.7901766887342469E-5</v>
      </c>
      <c r="BJ19" s="28">
        <f>외인!BJ19</f>
        <v>116327.94</v>
      </c>
      <c r="BK19" s="35">
        <f>MACD!BK19*$G$3+BK18*(1-$G$3)</f>
        <v>-4.0305718292939457E-4</v>
      </c>
      <c r="BL19" s="28">
        <f>외인!BL19</f>
        <v>50135.87</v>
      </c>
      <c r="BM19" s="35">
        <f>MACD!BM19*$G$3+BM18*(1-$G$3)</f>
        <v>-2.4889125581865685E-5</v>
      </c>
      <c r="BN19" s="28">
        <f>외인!BN19</f>
        <v>44356.29</v>
      </c>
      <c r="BO19" s="35">
        <f>MACD!BO19*$G$3+BO18*(1-$G$3)</f>
        <v>-8.5382474290851148E-6</v>
      </c>
      <c r="BP19" s="28">
        <f>외인!BP19</f>
        <v>63462.48</v>
      </c>
      <c r="BQ19" s="35">
        <f>MACD!BQ19*$G$3+BQ18*(1-$G$3)</f>
        <v>-8.5968274491127013E-5</v>
      </c>
      <c r="BR19" s="28">
        <f>외인!BR19</f>
        <v>244574.32</v>
      </c>
      <c r="BS19" s="35">
        <f>MACD!BS19*$G$3+BS18*(1-$G$3)</f>
        <v>-1.7973643380733958E-4</v>
      </c>
      <c r="BT19" s="28">
        <f>외인!BT19</f>
        <v>1947147.16</v>
      </c>
      <c r="BU19" s="35">
        <f>MACD!BU19*$G$3+BU18*(1-$G$3)</f>
        <v>1.4011977754144298E-4</v>
      </c>
      <c r="BV19" s="28">
        <f>외인!BV19</f>
        <v>377469.76</v>
      </c>
      <c r="BW19" s="35">
        <f>MACD!BW19*$G$3+BW18*(1-$G$3)</f>
        <v>-7.6121301466074067E-5</v>
      </c>
      <c r="BX19" s="28">
        <f>외인!BX19</f>
        <v>75966.67</v>
      </c>
      <c r="BY19" s="35">
        <f>MACD!BY19*$G$3+BY18*(1-$G$3)</f>
        <v>8.5710599191345132E-5</v>
      </c>
      <c r="BZ19" s="28">
        <f>외인!BZ19</f>
        <v>262282.81</v>
      </c>
      <c r="CA19" s="35">
        <f>MACD!CA19*$G$3+CA18*(1-$G$3)</f>
        <v>-1.2438875017461613E-4</v>
      </c>
      <c r="CB19" s="28">
        <f>외인!CB19</f>
        <v>12902.19</v>
      </c>
      <c r="CC19" s="35">
        <f>MACD!CC19*$G$3+CC18*(1-$G$3)</f>
        <v>-7.6209592613467631E-5</v>
      </c>
      <c r="CD19" s="28">
        <f>외인!CD19</f>
        <v>34142.99</v>
      </c>
      <c r="CE19" s="35">
        <f>MACD!CE19*$G$3+CE18*(1-$G$3)</f>
        <v>8.0808107727080555E-6</v>
      </c>
      <c r="CF19" s="28">
        <f>외인!CF19</f>
        <v>23498.73</v>
      </c>
      <c r="CG19" s="35">
        <f>MACD!CG19*$G$3+CG18*(1-$G$3)</f>
        <v>4.306189573354887E-6</v>
      </c>
      <c r="CH19" s="28">
        <f>외인!CH19</f>
        <v>66892.100000000006</v>
      </c>
      <c r="CI19" s="35">
        <f>MACD!CI19*$G$3+CI18*(1-$G$3)</f>
        <v>1.2679574330214143E-4</v>
      </c>
      <c r="CJ19" s="28">
        <f>외인!CJ19</f>
        <v>391222.28</v>
      </c>
      <c r="CK19" s="35">
        <f>MACD!CK19*$G$3+CK18*(1-$G$3)</f>
        <v>-2.0742160034070245E-4</v>
      </c>
      <c r="CL19" s="28">
        <f>외인!CL19</f>
        <v>229335.75</v>
      </c>
      <c r="CM19" s="35">
        <f>MACD!CM19*$G$3+CM18*(1-$G$3)</f>
        <v>-3.4307776768402091E-5</v>
      </c>
      <c r="CN19" s="28">
        <f>외인!CN19</f>
        <v>124233.46</v>
      </c>
      <c r="CO19" s="35">
        <f>MACD!CO19*$G$3+CO18*(1-$G$3)</f>
        <v>-5.6258689110352266E-5</v>
      </c>
      <c r="CP19" s="28">
        <f>외인!CP19</f>
        <v>101590.08</v>
      </c>
      <c r="CQ19" s="35">
        <f>MACD!CQ19*$G$3+CQ18*(1-$G$3)</f>
        <v>6.003089213675624E-5</v>
      </c>
      <c r="CR19" s="28">
        <f>외인!CR19</f>
        <v>164680.71</v>
      </c>
      <c r="CS19" s="35">
        <f>MACD!CS19*$G$3+CS18*(1-$G$3)</f>
        <v>-1.9622912629830896E-4</v>
      </c>
      <c r="CT19" s="28">
        <f>외인!CT19</f>
        <v>104922.22</v>
      </c>
      <c r="CU19" s="35">
        <f>MACD!CU19*$G$3+CU18*(1-$G$3)</f>
        <v>-1.7564473697068015E-4</v>
      </c>
      <c r="CV19" s="28">
        <f>외인!CV19</f>
        <v>1947147.16</v>
      </c>
      <c r="CW19" s="35">
        <f>MACD!CW19*$G$3+CW18*(1-$G$3)</f>
        <v>1.4011977754144298E-4</v>
      </c>
      <c r="CX19" s="28">
        <f>외인!CX19</f>
        <v>193505.99</v>
      </c>
      <c r="CY19" s="35">
        <f>MACD!CY19*$G$3+CY18*(1-$G$3)</f>
        <v>-1.3669023912634017E-4</v>
      </c>
      <c r="CZ19" s="28">
        <f>외인!CZ19</f>
        <v>17276.21</v>
      </c>
      <c r="DA19" s="35">
        <f>MACD!DA19*$G$3+DA18*(1-$G$3)</f>
        <v>-1.1980616245687232E-4</v>
      </c>
      <c r="DB19" s="28">
        <f>외인!DB19</f>
        <v>40171.39</v>
      </c>
      <c r="DC19" s="35">
        <f>MACD!DC19*$G$3+DC18*(1-$G$3)</f>
        <v>6.8338440257831377E-4</v>
      </c>
      <c r="DD19" s="28">
        <f>외인!DD19</f>
        <v>8415.2000000000007</v>
      </c>
      <c r="DE19" s="35">
        <f>MACD!DE19*$G$3+DE18*(1-$G$3)</f>
        <v>2.861803003874175E-4</v>
      </c>
      <c r="DF19" s="28">
        <f>외인!DF19</f>
        <v>57105.54</v>
      </c>
      <c r="DG19" s="35">
        <f>MACD!DG19*$G$3+DG18*(1-$G$3)</f>
        <v>9.8074723186665768E-5</v>
      </c>
      <c r="DH19" s="28">
        <f>외인!DH19</f>
        <v>26086.639999999999</v>
      </c>
      <c r="DI19" s="35">
        <f>MACD!DI19*$G$3+DI18*(1-$G$3)</f>
        <v>3.5159498422208061E-5</v>
      </c>
      <c r="DJ19" s="28">
        <f>외인!DJ19</f>
        <v>569685.69999999995</v>
      </c>
      <c r="DK19" s="35">
        <f>MACD!DK19*$G$3+DK18*(1-$G$3)</f>
        <v>-1.1260523596848523E-4</v>
      </c>
      <c r="DL19" s="28">
        <f>외인!DL19</f>
        <v>98358.05</v>
      </c>
      <c r="DM19" s="35">
        <f>MACD!DM19*$G$3+DM18*(1-$G$3)</f>
        <v>-7.2391861022935938E-5</v>
      </c>
      <c r="DN19" s="28">
        <f>외인!DN19</f>
        <v>1947147.16</v>
      </c>
      <c r="DO19" s="35">
        <f>MACD!DO19*$G$3+DO18*(1-$G$3)</f>
        <v>1.4011977754144298E-4</v>
      </c>
      <c r="DP19" s="28">
        <f>외인!DP19</f>
        <v>82399.360000000001</v>
      </c>
      <c r="DQ19" s="35">
        <f>MACD!DQ19*$G$3+DQ18*(1-$G$3)</f>
        <v>-3.8853507308501712E-4</v>
      </c>
      <c r="DR19" s="28">
        <f>외인!DR19</f>
        <v>39747.440000000002</v>
      </c>
      <c r="DS19" s="35">
        <f>MACD!DS19*$G$3+DS18*(1-$G$3)</f>
        <v>-2.1723374804000196E-5</v>
      </c>
      <c r="DT19" s="28">
        <f>외인!DT19</f>
        <v>131703.89000000001</v>
      </c>
      <c r="DU19" s="35">
        <f>MACD!DU19*$G$3+DU18*(1-$G$3)</f>
        <v>-2.8547833369997974E-4</v>
      </c>
      <c r="DV19" s="28">
        <f>외인!DV19</f>
        <v>32827.96</v>
      </c>
      <c r="DW19" s="35">
        <f>MACD!DW19*$G$3+DW18*(1-$G$3)</f>
        <v>1.5973995658312556E-4</v>
      </c>
      <c r="DX19" s="28">
        <f>외인!DX19</f>
        <v>104072.18</v>
      </c>
      <c r="DY19" s="35">
        <f>MACD!DY19*$G$3+DY18*(1-$G$3)</f>
        <v>-6.0905883314198617E-4</v>
      </c>
      <c r="DZ19" s="28">
        <f>외인!DZ19</f>
        <v>9904.18</v>
      </c>
      <c r="EA19" s="35">
        <f>MACD!EA19*$G$3+EA18*(1-$G$3)</f>
        <v>-5.1322501679068697E-5</v>
      </c>
      <c r="EB19" s="28">
        <f>외인!EB19</f>
        <v>13325.78</v>
      </c>
      <c r="EC19" s="35">
        <f>MACD!EC19*$G$3+EC18*(1-$G$3)</f>
        <v>5.2819925921795911E-6</v>
      </c>
      <c r="ED19" s="28">
        <f>외인!ED19</f>
        <v>10778.25</v>
      </c>
      <c r="EE19" s="35">
        <f>MACD!EE19*$G$3+EE18*(1-$G$3)</f>
        <v>-2.7221113062081933E-5</v>
      </c>
      <c r="EF19" s="28">
        <f>외인!EF19</f>
        <v>255744.25</v>
      </c>
      <c r="EG19" s="35">
        <f>MACD!EG19*$G$3+EG18*(1-$G$3)</f>
        <v>-1.7232149767160501E-4</v>
      </c>
      <c r="EH19" s="28">
        <f>외인!EH19</f>
        <v>180290.42</v>
      </c>
      <c r="EI19" s="35">
        <f>MACD!EI19*$G$3+EI18*(1-$G$3)</f>
        <v>-1.5448766929670377E-5</v>
      </c>
      <c r="EJ19" s="28">
        <f>외인!EJ19</f>
        <v>93086.35</v>
      </c>
      <c r="EK19" s="35">
        <f>MACD!EK19*$G$3+EK18*(1-$G$3)</f>
        <v>5.8448740234222843E-5</v>
      </c>
      <c r="EL19" s="28">
        <f>외인!EL19</f>
        <v>36590.79</v>
      </c>
      <c r="EM19" s="35">
        <f>MACD!EM19*$G$3+EM18*(1-$G$3)</f>
        <v>7.1045370149015668E-6</v>
      </c>
      <c r="EN19" s="28">
        <f>외인!EN19</f>
        <v>39747.440000000002</v>
      </c>
      <c r="EO19" s="35">
        <f>MACD!EO19*$G$3+EO18*(1-$G$3)</f>
        <v>-2.1723374804000196E-5</v>
      </c>
      <c r="EP19" s="28">
        <f>외인!EP19</f>
        <v>172172.64</v>
      </c>
      <c r="EQ19" s="35">
        <f>MACD!EQ19*$G$3+EQ18*(1-$G$3)</f>
        <v>-1.6375410760182893E-4</v>
      </c>
      <c r="ER19" s="28">
        <f>외인!ER19</f>
        <v>14345.79</v>
      </c>
      <c r="ES19" s="35">
        <f>MACD!ES19*$G$3+ES18*(1-$G$3)</f>
        <v>-8.946373047495986E-4</v>
      </c>
      <c r="ET19" s="28">
        <f>외인!ET19</f>
        <v>112248.56</v>
      </c>
      <c r="EU19" s="35">
        <f>MACD!EU19*$G$3+EU18*(1-$G$3)</f>
        <v>-2.5557661365730833E-4</v>
      </c>
      <c r="EV19" s="28">
        <f>외인!EV19</f>
        <v>47728.52</v>
      </c>
      <c r="EW19" s="35">
        <f>MACD!EW19*$G$3+EW18*(1-$G$3)</f>
        <v>4.7849985053434691E-5</v>
      </c>
      <c r="EX19" s="28">
        <f>외인!EX19</f>
        <v>53861.56</v>
      </c>
      <c r="EY19" s="35">
        <f>MACD!EY19*$G$3+EY18*(1-$G$3)</f>
        <v>7.1372345253087127E-5</v>
      </c>
    </row>
    <row r="20" spans="1:155">
      <c r="A20" s="27">
        <f>외인!A20</f>
        <v>46093</v>
      </c>
      <c r="B20" s="28">
        <f>외인!B20</f>
        <v>4463912.18</v>
      </c>
      <c r="C20" s="35">
        <f>MACD!C20*$G$3+C19*(1-$G$3)</f>
        <v>1.0119705732913395E-4</v>
      </c>
      <c r="D20" s="28">
        <f>외인!D20</f>
        <v>631878.52</v>
      </c>
      <c r="E20" s="35">
        <f>MACD!E20*$G$3+E19*(1-$G$3)</f>
        <v>-5.2219210528234306E-4</v>
      </c>
      <c r="F20" s="28">
        <f>외인!F20</f>
        <v>1905040.93</v>
      </c>
      <c r="G20" s="35">
        <f>MACD!G20*$G$3+G19*(1-$G$3)</f>
        <v>1.958492202613029E-4</v>
      </c>
      <c r="H20" s="28">
        <f>외인!H20</f>
        <v>281388.55</v>
      </c>
      <c r="I20" s="35">
        <f>MACD!I20*$G$3+I19*(1-$G$3)</f>
        <v>-2.9087199625549694E-4</v>
      </c>
      <c r="J20" s="28">
        <f>외인!J20</f>
        <v>38064.32</v>
      </c>
      <c r="K20" s="35">
        <f>MACD!K20*$G$3+K19*(1-$G$3)</f>
        <v>-1.0419166173881547E-4</v>
      </c>
      <c r="L20" s="28">
        <f>외인!L20</f>
        <v>260534.04</v>
      </c>
      <c r="M20" s="35">
        <f>MACD!M20*$G$3+M19*(1-$G$3)</f>
        <v>-3.0872625219030884E-4</v>
      </c>
      <c r="N20" s="28">
        <f>외인!N20</f>
        <v>242451.23</v>
      </c>
      <c r="O20" s="35">
        <f>MACD!O20*$G$3+O19*(1-$G$3)</f>
        <v>-1.3595261260451654E-4</v>
      </c>
      <c r="P20" s="28">
        <f>외인!P20</f>
        <v>198163.02</v>
      </c>
      <c r="Q20" s="35">
        <f>MACD!Q20*$G$3+Q19*(1-$G$3)</f>
        <v>-3.3550470549240276E-4</v>
      </c>
      <c r="R20" s="28">
        <f>외인!R20</f>
        <v>131705.60000000001</v>
      </c>
      <c r="S20" s="35">
        <f>MACD!S20*$G$3+S19*(1-$G$3)</f>
        <v>-3.4238090853242972E-4</v>
      </c>
      <c r="T20" s="28">
        <f>외인!T20</f>
        <v>8473.68</v>
      </c>
      <c r="U20" s="35">
        <f>MACD!U20*$G$3+U19*(1-$G$3)</f>
        <v>5.3008969676311332E-4</v>
      </c>
      <c r="V20" s="28">
        <f>외인!V20</f>
        <v>105319.16</v>
      </c>
      <c r="W20" s="35">
        <f>MACD!W20*$G$3+W19*(1-$G$3)</f>
        <v>-1.025826031048721E-3</v>
      </c>
      <c r="X20" s="28">
        <f>외인!X20</f>
        <v>1882079.84</v>
      </c>
      <c r="Y20" s="35">
        <f>MACD!Y20*$G$3+Y19*(1-$G$3)</f>
        <v>2.5159047941508147E-4</v>
      </c>
      <c r="Z20" s="28">
        <f>외인!Z20</f>
        <v>46883.4</v>
      </c>
      <c r="AA20" s="35">
        <f>MACD!AA20*$G$3+AA19*(1-$G$3)</f>
        <v>4.6128142378540316E-5</v>
      </c>
      <c r="AB20" s="28">
        <f>외인!AB20</f>
        <v>199815.74</v>
      </c>
      <c r="AC20" s="35">
        <f>MACD!AC20*$G$3+AC19*(1-$G$3)</f>
        <v>-1.4888756072054352E-5</v>
      </c>
      <c r="AD20" s="28">
        <f>외인!AD20</f>
        <v>19929.419999999998</v>
      </c>
      <c r="AE20" s="35">
        <f>MACD!AE20*$G$3+AE19*(1-$G$3)</f>
        <v>-1.4721339626204191E-4</v>
      </c>
      <c r="AF20" s="28">
        <f>외인!AF20</f>
        <v>25183.19</v>
      </c>
      <c r="AG20" s="35">
        <f>MACD!AG20*$G$3+AG19*(1-$G$3)</f>
        <v>3.0947999826052658E-4</v>
      </c>
      <c r="AH20" s="28">
        <f>외인!AH20</f>
        <v>211713.92000000001</v>
      </c>
      <c r="AI20" s="35">
        <f>MACD!AI20*$G$3+AI19*(1-$G$3)</f>
        <v>-8.8598722059609703E-6</v>
      </c>
      <c r="AJ20" s="28">
        <f>외인!AJ20</f>
        <v>114095.83</v>
      </c>
      <c r="AK20" s="35">
        <f>MACD!AK20*$G$3+AK19*(1-$G$3)</f>
        <v>-2.3102578645544086E-4</v>
      </c>
      <c r="AL20" s="28">
        <f>외인!AL20</f>
        <v>87553.44</v>
      </c>
      <c r="AM20" s="35">
        <f>MACD!AM20*$G$3+AM19*(1-$G$3)</f>
        <v>-2.5885795798848772E-4</v>
      </c>
      <c r="AN20" s="28">
        <f>외인!AN20</f>
        <v>174383.6</v>
      </c>
      <c r="AO20" s="35">
        <f>MACD!AO20*$G$3+AO19*(1-$G$3)</f>
        <v>-7.9108369563056429E-5</v>
      </c>
      <c r="AP20" s="28">
        <f>외인!AP20</f>
        <v>113495.31</v>
      </c>
      <c r="AQ20" s="35">
        <f>MACD!AQ20*$G$3+AQ19*(1-$G$3)</f>
        <v>-3.4097518767980224E-4</v>
      </c>
      <c r="AR20" s="28">
        <f>외인!AR20</f>
        <v>24106.27</v>
      </c>
      <c r="AS20" s="35">
        <f>MACD!AS20*$G$3+AS19*(1-$G$3)</f>
        <v>-9.5573078802765936E-5</v>
      </c>
      <c r="AT20" s="28">
        <f>외인!AT20</f>
        <v>78450.320000000007</v>
      </c>
      <c r="AU20" s="35">
        <f>MACD!AU20*$G$3+AU19*(1-$G$3)</f>
        <v>-1.8844544147581942E-4</v>
      </c>
      <c r="AV20" s="28">
        <f>외인!AV20</f>
        <v>47870.879999999997</v>
      </c>
      <c r="AW20" s="35">
        <f>MACD!AW20*$G$3+AW19*(1-$G$3)</f>
        <v>5.0371102448197742E-5</v>
      </c>
      <c r="AX20" s="28">
        <f>외인!AX20</f>
        <v>54874.18</v>
      </c>
      <c r="AY20" s="35">
        <f>MACD!AY20*$G$3+AY19*(1-$G$3)</f>
        <v>-2.2188408795878819E-4</v>
      </c>
      <c r="AZ20" s="28">
        <f>외인!AZ20</f>
        <v>2010126.32</v>
      </c>
      <c r="BA20" s="35">
        <f>MACD!BA20*$G$3+BA19*(1-$G$3)</f>
        <v>2.1447041294130124E-4</v>
      </c>
      <c r="BB20" s="28">
        <f>외인!BB20</f>
        <v>98059.26</v>
      </c>
      <c r="BC20" s="35">
        <f>MACD!BC20*$G$3+BC19*(1-$G$3)</f>
        <v>6.5864423133865042E-5</v>
      </c>
      <c r="BD20" s="28">
        <f>외인!BD20</f>
        <v>40510.75</v>
      </c>
      <c r="BE20" s="35">
        <f>MACD!BE20*$G$3+BE19*(1-$G$3)</f>
        <v>1.0077292361634839E-3</v>
      </c>
      <c r="BF20" s="28">
        <f>외인!BF20</f>
        <v>0</v>
      </c>
      <c r="BG20" s="35" t="e">
        <f>MACD!BG20*$G$3+BG19*(1-$G$3)</f>
        <v>#DIV/0!</v>
      </c>
      <c r="BH20" s="28">
        <f>외인!BH20</f>
        <v>91544.94</v>
      </c>
      <c r="BI20" s="35">
        <f>MACD!BI20*$G$3+BI19*(1-$G$3)</f>
        <v>-9.6837890843375089E-6</v>
      </c>
      <c r="BJ20" s="28">
        <f>외인!BJ20</f>
        <v>115367.95</v>
      </c>
      <c r="BK20" s="35">
        <f>MACD!BK20*$G$3+BK19*(1-$G$3)</f>
        <v>-5.6449915958361541E-4</v>
      </c>
      <c r="BL20" s="28">
        <f>외인!BL20</f>
        <v>50361.34</v>
      </c>
      <c r="BM20" s="35">
        <f>MACD!BM20*$G$3+BM19*(1-$G$3)</f>
        <v>-1.0898534962533617E-5</v>
      </c>
      <c r="BN20" s="28">
        <f>외인!BN20</f>
        <v>44847.86</v>
      </c>
      <c r="BO20" s="35">
        <f>MACD!BO20*$G$3+BO19*(1-$G$3)</f>
        <v>1.7113974228159903E-5</v>
      </c>
      <c r="BP20" s="28">
        <f>외인!BP20</f>
        <v>64778.02</v>
      </c>
      <c r="BQ20" s="35">
        <f>MACD!BQ20*$G$3+BQ19*(1-$G$3)</f>
        <v>-1.5536623473593755E-4</v>
      </c>
      <c r="BR20" s="28">
        <f>외인!BR20</f>
        <v>248114.21</v>
      </c>
      <c r="BS20" s="35">
        <f>MACD!BS20*$G$3+BS19*(1-$G$3)</f>
        <v>-2.305358584238823E-4</v>
      </c>
      <c r="BT20" s="28">
        <f>외인!BT20</f>
        <v>1918576.16</v>
      </c>
      <c r="BU20" s="35">
        <f>MACD!BU20*$G$3+BU19*(1-$G$3)</f>
        <v>2.4523360679267842E-4</v>
      </c>
      <c r="BV20" s="28">
        <f>외인!BV20</f>
        <v>381508.83</v>
      </c>
      <c r="BW20" s="35">
        <f>MACD!BW20*$G$3+BW19*(1-$G$3)</f>
        <v>-7.9601456308332671E-5</v>
      </c>
      <c r="BX20" s="28">
        <f>외인!BX20</f>
        <v>76356.210000000006</v>
      </c>
      <c r="BY20" s="35">
        <f>MACD!BY20*$G$3+BY19*(1-$G$3)</f>
        <v>1.4972913004551329E-4</v>
      </c>
      <c r="BZ20" s="28">
        <f>외인!BZ20</f>
        <v>261937.04</v>
      </c>
      <c r="CA20" s="35">
        <f>MACD!CA20*$G$3+CA19*(1-$G$3)</f>
        <v>-1.3354931750811762E-4</v>
      </c>
      <c r="CB20" s="28">
        <f>외인!CB20</f>
        <v>13081.6</v>
      </c>
      <c r="CC20" s="35">
        <f>MACD!CC20*$G$3+CC19*(1-$G$3)</f>
        <v>-1.368968963610428E-4</v>
      </c>
      <c r="CD20" s="28">
        <f>외인!CD20</f>
        <v>34395.019999999997</v>
      </c>
      <c r="CE20" s="35">
        <f>MACD!CE20*$G$3+CE19*(1-$G$3)</f>
        <v>-3.8356111276338502E-5</v>
      </c>
      <c r="CF20" s="28">
        <f>외인!CF20</f>
        <v>23357.01</v>
      </c>
      <c r="CG20" s="35">
        <f>MACD!CG20*$G$3+CG19*(1-$G$3)</f>
        <v>-5.6705346483369116E-5</v>
      </c>
      <c r="CH20" s="28">
        <f>외인!CH20</f>
        <v>66646.78</v>
      </c>
      <c r="CI20" s="35">
        <f>MACD!CI20*$G$3+CI19*(1-$G$3)</f>
        <v>1.4221819237096575E-4</v>
      </c>
      <c r="CJ20" s="28">
        <f>외인!CJ20</f>
        <v>392024.15</v>
      </c>
      <c r="CK20" s="35">
        <f>MACD!CK20*$G$3+CK19*(1-$G$3)</f>
        <v>-3.4288587078196088E-4</v>
      </c>
      <c r="CL20" s="28">
        <f>외인!CL20</f>
        <v>228067.84</v>
      </c>
      <c r="CM20" s="35">
        <f>MACD!CM20*$G$3+CM19*(1-$G$3)</f>
        <v>-4.6584063636600248E-5</v>
      </c>
      <c r="CN20" s="28">
        <f>외인!CN20</f>
        <v>122982.39</v>
      </c>
      <c r="CO20" s="35">
        <f>MACD!CO20*$G$3+CO19*(1-$G$3)</f>
        <v>-1.1233696379327132E-4</v>
      </c>
      <c r="CP20" s="28">
        <f>외인!CP20</f>
        <v>98668.71</v>
      </c>
      <c r="CQ20" s="35">
        <f>MACD!CQ20*$G$3+CQ19*(1-$G$3)</f>
        <v>6.0441880817289507E-5</v>
      </c>
      <c r="CR20" s="28">
        <f>외인!CR20</f>
        <v>164654.25</v>
      </c>
      <c r="CS20" s="35">
        <f>MACD!CS20*$G$3+CS19*(1-$G$3)</f>
        <v>-2.3912862387534848E-4</v>
      </c>
      <c r="CT20" s="28">
        <f>외인!CT20</f>
        <v>104679.35</v>
      </c>
      <c r="CU20" s="35">
        <f>MACD!CU20*$G$3+CU19*(1-$G$3)</f>
        <v>-3.1652600878644631E-4</v>
      </c>
      <c r="CV20" s="28">
        <f>외인!CV20</f>
        <v>1918576.16</v>
      </c>
      <c r="CW20" s="35">
        <f>MACD!CW20*$G$3+CW19*(1-$G$3)</f>
        <v>2.4523360679267842E-4</v>
      </c>
      <c r="CX20" s="28">
        <f>외인!CX20</f>
        <v>196702.38</v>
      </c>
      <c r="CY20" s="35">
        <f>MACD!CY20*$G$3+CY19*(1-$G$3)</f>
        <v>-2.0001914058837407E-4</v>
      </c>
      <c r="CZ20" s="28">
        <f>외인!CZ20</f>
        <v>17299.689999999999</v>
      </c>
      <c r="DA20" s="35">
        <f>MACD!DA20*$G$3+DA19*(1-$G$3)</f>
        <v>-1.3737351092874594E-4</v>
      </c>
      <c r="DB20" s="28">
        <f>외인!DB20</f>
        <v>40510.75</v>
      </c>
      <c r="DC20" s="35">
        <f>MACD!DC20*$G$3+DC19*(1-$G$3)</f>
        <v>1.0077292361634839E-3</v>
      </c>
      <c r="DD20" s="28">
        <f>외인!DD20</f>
        <v>8473.68</v>
      </c>
      <c r="DE20" s="35">
        <f>MACD!DE20*$G$3+DE19*(1-$G$3)</f>
        <v>5.3008969676311332E-4</v>
      </c>
      <c r="DF20" s="28">
        <f>외인!DF20</f>
        <v>57273.51</v>
      </c>
      <c r="DG20" s="35">
        <f>MACD!DG20*$G$3+DG19*(1-$G$3)</f>
        <v>1.6601204645938313E-4</v>
      </c>
      <c r="DH20" s="28">
        <f>외인!DH20</f>
        <v>26206.560000000001</v>
      </c>
      <c r="DI20" s="35">
        <f>MACD!DI20*$G$3+DI19*(1-$G$3)</f>
        <v>3.3499484208353344E-7</v>
      </c>
      <c r="DJ20" s="28">
        <f>외인!DJ20</f>
        <v>581196.37</v>
      </c>
      <c r="DK20" s="35">
        <f>MACD!DK20*$G$3+DK19*(1-$G$3)</f>
        <v>-1.3802763890161061E-4</v>
      </c>
      <c r="DL20" s="28">
        <f>외인!DL20</f>
        <v>97454.3</v>
      </c>
      <c r="DM20" s="35">
        <f>MACD!DM20*$G$3+DM19*(1-$G$3)</f>
        <v>-1.405350757652173E-4</v>
      </c>
      <c r="DN20" s="28">
        <f>외인!DN20</f>
        <v>1918576.16</v>
      </c>
      <c r="DO20" s="35">
        <f>MACD!DO20*$G$3+DO19*(1-$G$3)</f>
        <v>2.4523360679267842E-4</v>
      </c>
      <c r="DP20" s="28">
        <f>외인!DP20</f>
        <v>83686.490000000005</v>
      </c>
      <c r="DQ20" s="35">
        <f>MACD!DQ20*$G$3+DQ19*(1-$G$3)</f>
        <v>-6.5518068610463838E-4</v>
      </c>
      <c r="DR20" s="28">
        <f>외인!DR20</f>
        <v>40055.69</v>
      </c>
      <c r="DS20" s="35">
        <f>MACD!DS20*$G$3+DS19*(1-$G$3)</f>
        <v>-3.876496986781686E-5</v>
      </c>
      <c r="DT20" s="28">
        <f>외인!DT20</f>
        <v>131705.60000000001</v>
      </c>
      <c r="DU20" s="35">
        <f>MACD!DU20*$G$3+DU19*(1-$G$3)</f>
        <v>-3.4238090853242972E-4</v>
      </c>
      <c r="DV20" s="28">
        <f>외인!DV20</f>
        <v>32799</v>
      </c>
      <c r="DW20" s="35">
        <f>MACD!DW20*$G$3+DW19*(1-$G$3)</f>
        <v>1.7313447914933742E-4</v>
      </c>
      <c r="DX20" s="28">
        <f>외인!DX20</f>
        <v>105319.16</v>
      </c>
      <c r="DY20" s="35">
        <f>MACD!DY20*$G$3+DY19*(1-$G$3)</f>
        <v>-1.025826031048721E-3</v>
      </c>
      <c r="DZ20" s="28">
        <f>외인!DZ20</f>
        <v>9868.19</v>
      </c>
      <c r="EA20" s="35">
        <f>MACD!EA20*$G$3+EA19*(1-$G$3)</f>
        <v>-1.7126155583229704E-4</v>
      </c>
      <c r="EB20" s="28">
        <f>외인!EB20</f>
        <v>13438.27</v>
      </c>
      <c r="EC20" s="35">
        <f>MACD!EC20*$G$3+EC19*(1-$G$3)</f>
        <v>-8.4461383830447762E-5</v>
      </c>
      <c r="ED20" s="28">
        <f>외인!ED20</f>
        <v>10841.98</v>
      </c>
      <c r="EE20" s="35">
        <f>MACD!EE20*$G$3+EE19*(1-$G$3)</f>
        <v>-1.4069760458832137E-4</v>
      </c>
      <c r="EF20" s="28">
        <f>외인!EF20</f>
        <v>254639.57</v>
      </c>
      <c r="EG20" s="35">
        <f>MACD!EG20*$G$3+EG19*(1-$G$3)</f>
        <v>-2.674830203337656E-4</v>
      </c>
      <c r="EH20" s="28">
        <f>외인!EH20</f>
        <v>178824</v>
      </c>
      <c r="EI20" s="35">
        <f>MACD!EI20*$G$3+EI19*(1-$G$3)</f>
        <v>-2.5612883896241692E-5</v>
      </c>
      <c r="EJ20" s="28">
        <f>외인!EJ20</f>
        <v>93044.07</v>
      </c>
      <c r="EK20" s="35">
        <f>MACD!EK20*$G$3+EK19*(1-$G$3)</f>
        <v>5.9935713368481028E-5</v>
      </c>
      <c r="EL20" s="28">
        <f>외인!EL20</f>
        <v>36906.339999999997</v>
      </c>
      <c r="EM20" s="35">
        <f>MACD!EM20*$G$3+EM19*(1-$G$3)</f>
        <v>-3.9067635991957148E-5</v>
      </c>
      <c r="EN20" s="28">
        <f>외인!EN20</f>
        <v>40055.69</v>
      </c>
      <c r="EO20" s="35">
        <f>MACD!EO20*$G$3+EO19*(1-$G$3)</f>
        <v>-3.876496986781686E-5</v>
      </c>
      <c r="EP20" s="28">
        <f>외인!EP20</f>
        <v>177017.36</v>
      </c>
      <c r="EQ20" s="35">
        <f>MACD!EQ20*$G$3+EQ19*(1-$G$3)</f>
        <v>-1.6657415695030216E-4</v>
      </c>
      <c r="ER20" s="28">
        <f>외인!ER20</f>
        <v>14422.86</v>
      </c>
      <c r="ES20" s="35">
        <f>MACD!ES20*$G$3+ES19*(1-$G$3)</f>
        <v>-1.2549920366348188E-3</v>
      </c>
      <c r="ET20" s="28">
        <f>외인!ET20</f>
        <v>113495.31</v>
      </c>
      <c r="EU20" s="35">
        <f>MACD!EU20*$G$3+EU19*(1-$G$3)</f>
        <v>-3.4097518767980224E-4</v>
      </c>
      <c r="EV20" s="28">
        <f>외인!EV20</f>
        <v>46883.4</v>
      </c>
      <c r="EW20" s="35">
        <f>MACD!EW20*$G$3+EW19*(1-$G$3)</f>
        <v>4.6128142378540316E-5</v>
      </c>
      <c r="EX20" s="28">
        <f>외인!EX20</f>
        <v>51785.3</v>
      </c>
      <c r="EY20" s="35">
        <f>MACD!EY20*$G$3+EY19*(1-$G$3)</f>
        <v>7.3557345854832702E-5</v>
      </c>
    </row>
    <row r="21" spans="1:155">
      <c r="A21" s="27">
        <f>외인!A21</f>
        <v>46094</v>
      </c>
      <c r="B21" s="28">
        <f>외인!B21</f>
        <v>4386692.78</v>
      </c>
      <c r="C21" s="35">
        <f>MACD!C21*$G$3+C20*(1-$G$3)</f>
        <v>1.5921239184890379E-4</v>
      </c>
      <c r="D21" s="28">
        <f>외인!D21</f>
        <v>634503.57999999996</v>
      </c>
      <c r="E21" s="35">
        <f>MACD!E21*$G$3+E20*(1-$G$3)</f>
        <v>-7.7839753319568531E-4</v>
      </c>
      <c r="F21" s="28">
        <f>외인!F21</f>
        <v>1864629.26</v>
      </c>
      <c r="G21" s="35">
        <f>MACD!G21*$G$3+G20*(1-$G$3)</f>
        <v>2.8329910653812531E-4</v>
      </c>
      <c r="H21" s="28">
        <f>외인!H21</f>
        <v>269451.61</v>
      </c>
      <c r="I21" s="35">
        <f>MACD!I21*$G$3+I20*(1-$G$3)</f>
        <v>-4.1762137505056506E-4</v>
      </c>
      <c r="J21" s="28">
        <f>외인!J21</f>
        <v>38979.79</v>
      </c>
      <c r="K21" s="35">
        <f>MACD!K21*$G$3+K20*(1-$G$3)</f>
        <v>-1.6228696573859097E-4</v>
      </c>
      <c r="L21" s="28">
        <f>외인!L21</f>
        <v>249117.65</v>
      </c>
      <c r="M21" s="35">
        <f>MACD!M21*$G$3+M20*(1-$G$3)</f>
        <v>-4.2655771744116284E-4</v>
      </c>
      <c r="N21" s="28">
        <f>외인!N21</f>
        <v>238871.31</v>
      </c>
      <c r="O21" s="35">
        <f>MACD!O21*$G$3+O20*(1-$G$3)</f>
        <v>-1.285087286636854E-4</v>
      </c>
      <c r="P21" s="28">
        <f>외인!P21</f>
        <v>200586.25</v>
      </c>
      <c r="Q21" s="35">
        <f>MACD!Q21*$G$3+Q20*(1-$G$3)</f>
        <v>-4.7155320765311057E-4</v>
      </c>
      <c r="R21" s="28">
        <f>외인!R21</f>
        <v>132009.93</v>
      </c>
      <c r="S21" s="35">
        <f>MACD!S21*$G$3+S20*(1-$G$3)</f>
        <v>-3.9433074892792995E-4</v>
      </c>
      <c r="T21" s="28">
        <f>외인!T21</f>
        <v>8346.43</v>
      </c>
      <c r="U21" s="35">
        <f>MACD!U21*$G$3+U20*(1-$G$3)</f>
        <v>8.0325673015935357E-4</v>
      </c>
      <c r="V21" s="28">
        <f>외인!V21</f>
        <v>104584.93</v>
      </c>
      <c r="W21" s="35">
        <f>MACD!W21*$G$3+W20*(1-$G$3)</f>
        <v>-1.5248141803817271E-3</v>
      </c>
      <c r="X21" s="28">
        <f>외인!X21</f>
        <v>1840115.11</v>
      </c>
      <c r="Y21" s="35">
        <f>MACD!Y21*$G$3+Y20*(1-$G$3)</f>
        <v>3.6553519265216522E-4</v>
      </c>
      <c r="Z21" s="28">
        <f>외인!Z21</f>
        <v>45931.5</v>
      </c>
      <c r="AA21" s="35">
        <f>MACD!AA21*$G$3+AA20*(1-$G$3)</f>
        <v>3.2404474331448756E-5</v>
      </c>
      <c r="AB21" s="28">
        <f>외인!AB21</f>
        <v>196962.88</v>
      </c>
      <c r="AC21" s="35">
        <f>MACD!AC21*$G$3+AC20*(1-$G$3)</f>
        <v>-2.771131198484E-5</v>
      </c>
      <c r="AD21" s="28">
        <f>외인!AD21</f>
        <v>19455.009999999998</v>
      </c>
      <c r="AE21" s="35">
        <f>MACD!AE21*$G$3+AE20*(1-$G$3)</f>
        <v>-1.3938692778977521E-4</v>
      </c>
      <c r="AF21" s="28">
        <f>외인!AF21</f>
        <v>24544.59</v>
      </c>
      <c r="AG21" s="35">
        <f>MACD!AG21*$G$3+AG20*(1-$G$3)</f>
        <v>4.4659207640302393E-4</v>
      </c>
      <c r="AH21" s="28">
        <f>외인!AH21</f>
        <v>208651.71</v>
      </c>
      <c r="AI21" s="35">
        <f>MACD!AI21*$G$3+AI20*(1-$G$3)</f>
        <v>1.487355608902573E-5</v>
      </c>
      <c r="AJ21" s="28">
        <f>외인!AJ21</f>
        <v>116555.18</v>
      </c>
      <c r="AK21" s="35">
        <f>MACD!AK21*$G$3+AK20*(1-$G$3)</f>
        <v>-2.5520063224524197E-4</v>
      </c>
      <c r="AL21" s="28">
        <f>외인!AL21</f>
        <v>85694.58</v>
      </c>
      <c r="AM21" s="35">
        <f>MACD!AM21*$G$3+AM20*(1-$G$3)</f>
        <v>-3.5896884579955673E-4</v>
      </c>
      <c r="AN21" s="28">
        <f>외인!AN21</f>
        <v>172511.45</v>
      </c>
      <c r="AO21" s="35">
        <f>MACD!AO21*$G$3+AO20*(1-$G$3)</f>
        <v>-3.2888906946962343E-5</v>
      </c>
      <c r="AP21" s="28">
        <f>외인!AP21</f>
        <v>113269.42</v>
      </c>
      <c r="AQ21" s="35">
        <f>MACD!AQ21*$G$3+AQ20*(1-$G$3)</f>
        <v>-4.1957236216452661E-4</v>
      </c>
      <c r="AR21" s="28">
        <f>외인!AR21</f>
        <v>24049.55</v>
      </c>
      <c r="AS21" s="35">
        <f>MACD!AS21*$G$3+AS20*(1-$G$3)</f>
        <v>-9.1590831079531781E-5</v>
      </c>
      <c r="AT21" s="28">
        <f>외인!AT21</f>
        <v>77033.47</v>
      </c>
      <c r="AU21" s="35">
        <f>MACD!AU21*$G$3+AU20*(1-$G$3)</f>
        <v>-2.4395313812330553E-4</v>
      </c>
      <c r="AV21" s="28">
        <f>외인!AV21</f>
        <v>47761.27</v>
      </c>
      <c r="AW21" s="35">
        <f>MACD!AW21*$G$3+AW20*(1-$G$3)</f>
        <v>2.7313763923904177E-5</v>
      </c>
      <c r="AX21" s="28">
        <f>외인!AX21</f>
        <v>57254.23</v>
      </c>
      <c r="AY21" s="35">
        <f>MACD!AY21*$G$3+AY20*(1-$G$3)</f>
        <v>-2.8566167929110301E-4</v>
      </c>
      <c r="AZ21" s="28">
        <f>외인!AZ21</f>
        <v>1966445.33</v>
      </c>
      <c r="BA21" s="35">
        <f>MACD!BA21*$G$3+BA20*(1-$G$3)</f>
        <v>3.1594796829015532E-4</v>
      </c>
      <c r="BB21" s="28">
        <f>외인!BB21</f>
        <v>96327.62</v>
      </c>
      <c r="BC21" s="35">
        <f>MACD!BC21*$G$3+BC20*(1-$G$3)</f>
        <v>5.9878418332852007E-5</v>
      </c>
      <c r="BD21" s="28">
        <f>외인!BD21</f>
        <v>41370.15</v>
      </c>
      <c r="BE21" s="35">
        <f>MACD!BE21*$G$3+BE20*(1-$G$3)</f>
        <v>1.3573217351443029E-3</v>
      </c>
      <c r="BF21" s="28">
        <f>외인!BF21</f>
        <v>0</v>
      </c>
      <c r="BG21" s="35" t="e">
        <f>MACD!BG21*$G$3+BG20*(1-$G$3)</f>
        <v>#DIV/0!</v>
      </c>
      <c r="BH21" s="28">
        <f>외인!BH21</f>
        <v>87575.72</v>
      </c>
      <c r="BI21" s="35">
        <f>MACD!BI21*$G$3+BI20*(1-$G$3)</f>
        <v>1.610058671114222E-5</v>
      </c>
      <c r="BJ21" s="28">
        <f>외인!BJ21</f>
        <v>111147.54</v>
      </c>
      <c r="BK21" s="35">
        <f>MACD!BK21*$G$3+BK20*(1-$G$3)</f>
        <v>-7.7010462573422027E-4</v>
      </c>
      <c r="BL21" s="28">
        <f>외인!BL21</f>
        <v>49295.06</v>
      </c>
      <c r="BM21" s="35">
        <f>MACD!BM21*$G$3+BM20*(1-$G$3)</f>
        <v>6.6422451757368786E-6</v>
      </c>
      <c r="BN21" s="28">
        <f>외인!BN21</f>
        <v>43839.53</v>
      </c>
      <c r="BO21" s="35">
        <f>MACD!BO21*$G$3+BO20*(1-$G$3)</f>
        <v>5.2921723896424219E-5</v>
      </c>
      <c r="BP21" s="28">
        <f>외인!BP21</f>
        <v>66827.19</v>
      </c>
      <c r="BQ21" s="35">
        <f>MACD!BQ21*$G$3+BQ20*(1-$G$3)</f>
        <v>-2.0535492913293307E-4</v>
      </c>
      <c r="BR21" s="28">
        <f>외인!BR21</f>
        <v>249207.11</v>
      </c>
      <c r="BS21" s="35">
        <f>MACD!BS21*$G$3+BS20*(1-$G$3)</f>
        <v>-2.590617084619865E-4</v>
      </c>
      <c r="BT21" s="28">
        <f>외인!BT21</f>
        <v>1876425.81</v>
      </c>
      <c r="BU21" s="35">
        <f>MACD!BU21*$G$3+BU20*(1-$G$3)</f>
        <v>3.5407999876174191E-4</v>
      </c>
      <c r="BV21" s="28">
        <f>외인!BV21</f>
        <v>374616.5</v>
      </c>
      <c r="BW21" s="35">
        <f>MACD!BW21*$G$3+BW20*(1-$G$3)</f>
        <v>-7.5619910061235107E-5</v>
      </c>
      <c r="BX21" s="28">
        <f>외인!BX21</f>
        <v>74530.960000000006</v>
      </c>
      <c r="BY21" s="35">
        <f>MACD!BY21*$G$3+BY20*(1-$G$3)</f>
        <v>2.1899759398392798E-4</v>
      </c>
      <c r="BZ21" s="28">
        <f>외인!BZ21</f>
        <v>258206.03</v>
      </c>
      <c r="CA21" s="35">
        <f>MACD!CA21*$G$3+CA20*(1-$G$3)</f>
        <v>-1.3539220502884736E-4</v>
      </c>
      <c r="CB21" s="28">
        <f>외인!CB21</f>
        <v>13070.57</v>
      </c>
      <c r="CC21" s="35">
        <f>MACD!CC21*$G$3+CC20*(1-$G$3)</f>
        <v>-1.9190637451727737E-4</v>
      </c>
      <c r="CD21" s="28">
        <f>외인!CD21</f>
        <v>34794.629999999997</v>
      </c>
      <c r="CE21" s="35">
        <f>MACD!CE21*$G$3+CE20*(1-$G$3)</f>
        <v>-9.7009043762786207E-5</v>
      </c>
      <c r="CF21" s="28">
        <f>외인!CF21</f>
        <v>23298.59</v>
      </c>
      <c r="CG21" s="35">
        <f>MACD!CG21*$G$3+CG20*(1-$G$3)</f>
        <v>-1.4172738139398624E-4</v>
      </c>
      <c r="CH21" s="28">
        <f>외인!CH21</f>
        <v>65726.44</v>
      </c>
      <c r="CI21" s="35">
        <f>MACD!CI21*$G$3+CI20*(1-$G$3)</f>
        <v>1.4606409648374911E-4</v>
      </c>
      <c r="CJ21" s="28">
        <f>외인!CJ21</f>
        <v>393644.77</v>
      </c>
      <c r="CK21" s="35">
        <f>MACD!CK21*$G$3+CK20*(1-$G$3)</f>
        <v>-4.8449598433628841E-4</v>
      </c>
      <c r="CL21" s="28">
        <f>외인!CL21</f>
        <v>225014.44</v>
      </c>
      <c r="CM21" s="35">
        <f>MACD!CM21*$G$3+CM20*(1-$G$3)</f>
        <v>-5.3912520603985494E-5</v>
      </c>
      <c r="CN21" s="28">
        <f>외인!CN21</f>
        <v>120639.06</v>
      </c>
      <c r="CO21" s="35">
        <f>MACD!CO21*$G$3+CO20*(1-$G$3)</f>
        <v>-1.8249448249855473E-4</v>
      </c>
      <c r="CP21" s="28">
        <f>외인!CP21</f>
        <v>96946.82</v>
      </c>
      <c r="CQ21" s="35">
        <f>MACD!CQ21*$G$3+CQ20*(1-$G$3)</f>
        <v>5.2086932803672523E-5</v>
      </c>
      <c r="CR21" s="28">
        <f>외인!CR21</f>
        <v>166854.1</v>
      </c>
      <c r="CS21" s="35">
        <f>MACD!CS21*$G$3+CS20*(1-$G$3)</f>
        <v>-2.7850049089294543E-4</v>
      </c>
      <c r="CT21" s="28">
        <f>외인!CT21</f>
        <v>104225.67</v>
      </c>
      <c r="CU21" s="35">
        <f>MACD!CU21*$G$3+CU20*(1-$G$3)</f>
        <v>-5.0814192842353883E-4</v>
      </c>
      <c r="CV21" s="28">
        <f>외인!CV21</f>
        <v>1876425.81</v>
      </c>
      <c r="CW21" s="35">
        <f>MACD!CW21*$G$3+CW20*(1-$G$3)</f>
        <v>3.5407999876174191E-4</v>
      </c>
      <c r="CX21" s="28">
        <f>외인!CX21</f>
        <v>191058.07</v>
      </c>
      <c r="CY21" s="35">
        <f>MACD!CY21*$G$3+CY20*(1-$G$3)</f>
        <v>-2.8358398442999858E-4</v>
      </c>
      <c r="CZ21" s="28">
        <f>외인!CZ21</f>
        <v>17192.77</v>
      </c>
      <c r="DA21" s="35">
        <f>MACD!DA21*$G$3+DA20*(1-$G$3)</f>
        <v>-1.6320055461141263E-4</v>
      </c>
      <c r="DB21" s="28">
        <f>외인!DB21</f>
        <v>41370.15</v>
      </c>
      <c r="DC21" s="35">
        <f>MACD!DC21*$G$3+DC20*(1-$G$3)</f>
        <v>1.3573217351443029E-3</v>
      </c>
      <c r="DD21" s="28">
        <f>외인!DD21</f>
        <v>8346.43</v>
      </c>
      <c r="DE21" s="35">
        <f>MACD!DE21*$G$3+DE20*(1-$G$3)</f>
        <v>8.0325673015935357E-4</v>
      </c>
      <c r="DF21" s="28">
        <f>외인!DF21</f>
        <v>55974.84</v>
      </c>
      <c r="DG21" s="35">
        <f>MACD!DG21*$G$3+DG20*(1-$G$3)</f>
        <v>2.3847862050911518E-4</v>
      </c>
      <c r="DH21" s="28">
        <f>외인!DH21</f>
        <v>26573.83</v>
      </c>
      <c r="DI21" s="35">
        <f>MACD!DI21*$G$3+DI20*(1-$G$3)</f>
        <v>-5.4447105355720563E-5</v>
      </c>
      <c r="DJ21" s="28">
        <f>외인!DJ21</f>
        <v>572340.85</v>
      </c>
      <c r="DK21" s="35">
        <f>MACD!DK21*$G$3+DK20*(1-$G$3)</f>
        <v>-1.6418369544981664E-4</v>
      </c>
      <c r="DL21" s="28">
        <f>외인!DL21</f>
        <v>95292.99</v>
      </c>
      <c r="DM21" s="35">
        <f>MACD!DM21*$G$3+DM20*(1-$G$3)</f>
        <v>-2.2513141012698182E-4</v>
      </c>
      <c r="DN21" s="28">
        <f>외인!DN21</f>
        <v>1876425.81</v>
      </c>
      <c r="DO21" s="35">
        <f>MACD!DO21*$G$3+DO20*(1-$G$3)</f>
        <v>3.5407999876174191E-4</v>
      </c>
      <c r="DP21" s="28">
        <f>외인!DP21</f>
        <v>85376.58</v>
      </c>
      <c r="DQ21" s="35">
        <f>MACD!DQ21*$G$3+DQ20*(1-$G$3)</f>
        <v>-9.2956405076498078E-4</v>
      </c>
      <c r="DR21" s="28">
        <f>외인!DR21</f>
        <v>40920.49</v>
      </c>
      <c r="DS21" s="35">
        <f>MACD!DS21*$G$3+DS20*(1-$G$3)</f>
        <v>-5.9507638159856215E-5</v>
      </c>
      <c r="DT21" s="28">
        <f>외인!DT21</f>
        <v>132009.93</v>
      </c>
      <c r="DU21" s="35">
        <f>MACD!DU21*$G$3+DU20*(1-$G$3)</f>
        <v>-3.9433074892792995E-4</v>
      </c>
      <c r="DV21" s="28">
        <f>외인!DV21</f>
        <v>34697.06</v>
      </c>
      <c r="DW21" s="35">
        <f>MACD!DW21*$G$3+DW20*(1-$G$3)</f>
        <v>1.8341468176914143E-4</v>
      </c>
      <c r="DX21" s="28">
        <f>외인!DX21</f>
        <v>104584.93</v>
      </c>
      <c r="DY21" s="35">
        <f>MACD!DY21*$G$3+DY20*(1-$G$3)</f>
        <v>-1.5248141803817271E-3</v>
      </c>
      <c r="DZ21" s="28">
        <f>외인!DZ21</f>
        <v>9973.6200000000008</v>
      </c>
      <c r="EA21" s="35">
        <f>MACD!EA21*$G$3+EA20*(1-$G$3)</f>
        <v>-3.1377356002562379E-4</v>
      </c>
      <c r="EB21" s="28">
        <f>외인!EB21</f>
        <v>13563.89</v>
      </c>
      <c r="EC21" s="35">
        <f>MACD!EC21*$G$3+EC20*(1-$G$3)</f>
        <v>-1.958444274174601E-4</v>
      </c>
      <c r="ED21" s="28">
        <f>외인!ED21</f>
        <v>10723.63</v>
      </c>
      <c r="EE21" s="35">
        <f>MACD!EE21*$G$3+EE20*(1-$G$3)</f>
        <v>-3.3869424338018591E-4</v>
      </c>
      <c r="EF21" s="28">
        <f>외인!EF21</f>
        <v>255022.16</v>
      </c>
      <c r="EG21" s="35">
        <f>MACD!EG21*$G$3+EG20*(1-$G$3)</f>
        <v>-3.6251706434259313E-4</v>
      </c>
      <c r="EH21" s="28">
        <f>외인!EH21</f>
        <v>174222.32</v>
      </c>
      <c r="EI21" s="35">
        <f>MACD!EI21*$G$3+EI20*(1-$G$3)</f>
        <v>-3.8907573124774458E-5</v>
      </c>
      <c r="EJ21" s="28">
        <f>외인!EJ21</f>
        <v>92801.99</v>
      </c>
      <c r="EK21" s="35">
        <f>MACD!EK21*$G$3+EK20*(1-$G$3)</f>
        <v>5.4292302537542593E-5</v>
      </c>
      <c r="EL21" s="28">
        <f>외인!EL21</f>
        <v>37291.58</v>
      </c>
      <c r="EM21" s="35">
        <f>MACD!EM21*$G$3+EM20*(1-$G$3)</f>
        <v>-9.7045282337008932E-5</v>
      </c>
      <c r="EN21" s="28">
        <f>외인!EN21</f>
        <v>40920.49</v>
      </c>
      <c r="EO21" s="35">
        <f>MACD!EO21*$G$3+EO20*(1-$G$3)</f>
        <v>-5.9507638159856215E-5</v>
      </c>
      <c r="EP21" s="28">
        <f>외인!EP21</f>
        <v>175805.58</v>
      </c>
      <c r="EQ21" s="35">
        <f>MACD!EQ21*$G$3+EQ20*(1-$G$3)</f>
        <v>-1.4495455067335819E-4</v>
      </c>
      <c r="ER21" s="28">
        <f>외인!ER21</f>
        <v>14771.14</v>
      </c>
      <c r="ES21" s="35">
        <f>MACD!ES21*$G$3+ES20*(1-$G$3)</f>
        <v>-1.4808300881102585E-3</v>
      </c>
      <c r="ET21" s="28">
        <f>외인!ET21</f>
        <v>113269.42</v>
      </c>
      <c r="EU21" s="35">
        <f>MACD!EU21*$G$3+EU20*(1-$G$3)</f>
        <v>-4.1957236216452661E-4</v>
      </c>
      <c r="EV21" s="28">
        <f>외인!EV21</f>
        <v>45931.5</v>
      </c>
      <c r="EW21" s="35">
        <f>MACD!EW21*$G$3+EW20*(1-$G$3)</f>
        <v>3.2404474331448756E-5</v>
      </c>
      <c r="EX21" s="28">
        <f>외인!EX21</f>
        <v>51015.33</v>
      </c>
      <c r="EY21" s="35">
        <f>MACD!EY21*$G$3+EY20*(1-$G$3)</f>
        <v>6.9828589314433037E-5</v>
      </c>
    </row>
    <row r="22" spans="1:155">
      <c r="A22" s="27">
        <f>외인!A22</f>
        <v>46097</v>
      </c>
      <c r="B22" s="28">
        <f>외인!B22</f>
        <v>4436474.2699999996</v>
      </c>
      <c r="C22" s="35">
        <f>MACD!C22*$G$3+C21*(1-$G$3)</f>
        <v>2.3125194403289005E-4</v>
      </c>
      <c r="D22" s="28">
        <f>외인!D22</f>
        <v>627221.46</v>
      </c>
      <c r="E22" s="35">
        <f>MACD!E22*$G$3+E21*(1-$G$3)</f>
        <v>-1.0453139128617471E-3</v>
      </c>
      <c r="F22" s="28">
        <f>외인!F22</f>
        <v>1887504</v>
      </c>
      <c r="G22" s="35">
        <f>MACD!G22*$G$3+G21*(1-$G$3)</f>
        <v>3.8491544545290568E-4</v>
      </c>
      <c r="H22" s="28">
        <f>외인!H22</f>
        <v>265604.07</v>
      </c>
      <c r="I22" s="35">
        <f>MACD!I22*$G$3+I21*(1-$G$3)</f>
        <v>-5.5341010660704844E-4</v>
      </c>
      <c r="J22" s="28">
        <f>외인!J22</f>
        <v>37760.97</v>
      </c>
      <c r="K22" s="35">
        <f>MACD!K22*$G$3+K21*(1-$G$3)</f>
        <v>-2.4186616792908037E-4</v>
      </c>
      <c r="L22" s="28">
        <f>외인!L22</f>
        <v>245668.2</v>
      </c>
      <c r="M22" s="35">
        <f>MACD!M22*$G$3+M21*(1-$G$3)</f>
        <v>-5.4909107535418679E-4</v>
      </c>
      <c r="N22" s="28">
        <f>외인!N22</f>
        <v>235150.22</v>
      </c>
      <c r="O22" s="35">
        <f>MACD!O22*$G$3+O21*(1-$G$3)</f>
        <v>-1.1934166131434724E-4</v>
      </c>
      <c r="P22" s="28">
        <f>외인!P22</f>
        <v>197545.36</v>
      </c>
      <c r="Q22" s="35">
        <f>MACD!Q22*$G$3+Q21*(1-$G$3)</f>
        <v>-6.144115307401757E-4</v>
      </c>
      <c r="R22" s="28">
        <f>외인!R22</f>
        <v>130688.12</v>
      </c>
      <c r="S22" s="35">
        <f>MACD!S22*$G$3+S21*(1-$G$3)</f>
        <v>-4.5309265762393837E-4</v>
      </c>
      <c r="T22" s="28">
        <f>외인!T22</f>
        <v>8216.08</v>
      </c>
      <c r="U22" s="35">
        <f>MACD!U22*$G$3+U21*(1-$G$3)</f>
        <v>1.0760104998303677E-3</v>
      </c>
      <c r="V22" s="28">
        <f>외인!V22</f>
        <v>106494.14</v>
      </c>
      <c r="W22" s="35">
        <f>MACD!W22*$G$3+W21*(1-$G$3)</f>
        <v>-2.0022982591197951E-3</v>
      </c>
      <c r="X22" s="28">
        <f>외인!X22</f>
        <v>1917653.47</v>
      </c>
      <c r="Y22" s="35">
        <f>MACD!Y22*$G$3+Y21*(1-$G$3)</f>
        <v>5.1241036486284407E-4</v>
      </c>
      <c r="Z22" s="28">
        <f>외인!Z22</f>
        <v>45265.440000000002</v>
      </c>
      <c r="AA22" s="35">
        <f>MACD!AA22*$G$3+AA21*(1-$G$3)</f>
        <v>9.2398880665480514E-6</v>
      </c>
      <c r="AB22" s="28">
        <f>외인!AB22</f>
        <v>195655.72</v>
      </c>
      <c r="AC22" s="35">
        <f>MACD!AC22*$G$3+AC21*(1-$G$3)</f>
        <v>-4.4073587917401025E-5</v>
      </c>
      <c r="AD22" s="28">
        <f>외인!AD22</f>
        <v>19609.830000000002</v>
      </c>
      <c r="AE22" s="35">
        <f>MACD!AE22*$G$3+AE21*(1-$G$3)</f>
        <v>-6.1379338961936207E-5</v>
      </c>
      <c r="AF22" s="28">
        <f>외인!AF22</f>
        <v>24755.47</v>
      </c>
      <c r="AG22" s="35">
        <f>MACD!AG22*$G$3+AG21*(1-$G$3)</f>
        <v>5.4874019972376144E-4</v>
      </c>
      <c r="AH22" s="28">
        <f>외인!AH22</f>
        <v>202952.83</v>
      </c>
      <c r="AI22" s="35">
        <f>MACD!AI22*$G$3+AI21*(1-$G$3)</f>
        <v>2.6509467651284057E-5</v>
      </c>
      <c r="AJ22" s="28">
        <f>외인!AJ22</f>
        <v>114327.64</v>
      </c>
      <c r="AK22" s="35">
        <f>MACD!AK22*$G$3+AK21*(1-$G$3)</f>
        <v>-2.9639889524205325E-4</v>
      </c>
      <c r="AL22" s="28">
        <f>외인!AL22</f>
        <v>84935.8</v>
      </c>
      <c r="AM22" s="35">
        <f>MACD!AM22*$G$3+AM21*(1-$G$3)</f>
        <v>-4.6678697534836301E-4</v>
      </c>
      <c r="AN22" s="28">
        <f>외인!AN22</f>
        <v>169323.74</v>
      </c>
      <c r="AO22" s="35">
        <f>MACD!AO22*$G$3+AO21*(1-$G$3)</f>
        <v>1.7000887575520791E-5</v>
      </c>
      <c r="AP22" s="28">
        <f>외인!AP22</f>
        <v>111258.66</v>
      </c>
      <c r="AQ22" s="35">
        <f>MACD!AQ22*$G$3+AQ21*(1-$G$3)</f>
        <v>-4.9521337792488333E-4</v>
      </c>
      <c r="AR22" s="28">
        <f>외인!AR22</f>
        <v>24235.46</v>
      </c>
      <c r="AS22" s="35">
        <f>MACD!AS22*$G$3+AS21*(1-$G$3)</f>
        <v>-3.0765273927883964E-5</v>
      </c>
      <c r="AT22" s="28">
        <f>외인!AT22</f>
        <v>77331.360000000001</v>
      </c>
      <c r="AU22" s="35">
        <f>MACD!AU22*$G$3+AU21*(1-$G$3)</f>
        <v>-3.0003607637661082E-4</v>
      </c>
      <c r="AV22" s="28">
        <f>외인!AV22</f>
        <v>46744.57</v>
      </c>
      <c r="AW22" s="35">
        <f>MACD!AW22*$G$3+AW21*(1-$G$3)</f>
        <v>-1.7597065024083588E-5</v>
      </c>
      <c r="AX22" s="28">
        <f>외인!AX22</f>
        <v>55413.64</v>
      </c>
      <c r="AY22" s="35">
        <f>MACD!AY22*$G$3+AY21*(1-$G$3)</f>
        <v>-3.4329736781503299E-4</v>
      </c>
      <c r="AZ22" s="28">
        <f>외인!AZ22</f>
        <v>2043601.93</v>
      </c>
      <c r="BA22" s="35">
        <f>MACD!BA22*$G$3+BA21*(1-$G$3)</f>
        <v>4.4842849179863953E-4</v>
      </c>
      <c r="BB22" s="28">
        <f>외인!BB22</f>
        <v>95565.4</v>
      </c>
      <c r="BC22" s="35">
        <f>MACD!BC22*$G$3+BC21*(1-$G$3)</f>
        <v>4.5747306186464679E-5</v>
      </c>
      <c r="BD22" s="28">
        <f>외인!BD22</f>
        <v>40199.64</v>
      </c>
      <c r="BE22" s="35">
        <f>MACD!BE22*$G$3+BE21*(1-$G$3)</f>
        <v>1.711361118351381E-3</v>
      </c>
      <c r="BF22" s="28">
        <f>외인!BF22</f>
        <v>0</v>
      </c>
      <c r="BG22" s="35" t="e">
        <f>MACD!BG22*$G$3+BG21*(1-$G$3)</f>
        <v>#DIV/0!</v>
      </c>
      <c r="BH22" s="28">
        <f>외인!BH22</f>
        <v>85755.67</v>
      </c>
      <c r="BI22" s="35">
        <f>MACD!BI22*$G$3+BI21*(1-$G$3)</f>
        <v>3.8571548137582443E-5</v>
      </c>
      <c r="BJ22" s="28">
        <f>외인!BJ22</f>
        <v>109231.95</v>
      </c>
      <c r="BK22" s="35">
        <f>MACD!BK22*$G$3+BK21*(1-$G$3)</f>
        <v>-9.8610559500048284E-4</v>
      </c>
      <c r="BL22" s="28">
        <f>외인!BL22</f>
        <v>48580.160000000003</v>
      </c>
      <c r="BM22" s="35">
        <f>MACD!BM22*$G$3+BM21*(1-$G$3)</f>
        <v>3.2732512563153072E-5</v>
      </c>
      <c r="BN22" s="28">
        <f>외인!BN22</f>
        <v>43113.78</v>
      </c>
      <c r="BO22" s="35">
        <f>MACD!BO22*$G$3+BO21*(1-$G$3)</f>
        <v>9.1675179182041023E-5</v>
      </c>
      <c r="BP22" s="28">
        <f>외인!BP22</f>
        <v>65152.18</v>
      </c>
      <c r="BQ22" s="35">
        <f>MACD!BQ22*$G$3+BQ21*(1-$G$3)</f>
        <v>-2.5422917756929051E-4</v>
      </c>
      <c r="BR22" s="28">
        <f>외인!BR22</f>
        <v>244307.18</v>
      </c>
      <c r="BS22" s="35">
        <f>MACD!BS22*$G$3+BS21*(1-$G$3)</f>
        <v>-2.6695955363079387E-4</v>
      </c>
      <c r="BT22" s="28">
        <f>외인!BT22</f>
        <v>1954394.98</v>
      </c>
      <c r="BU22" s="35">
        <f>MACD!BU22*$G$3+BU21*(1-$G$3)</f>
        <v>4.9515115533513298E-4</v>
      </c>
      <c r="BV22" s="28">
        <f>외인!BV22</f>
        <v>377024.78</v>
      </c>
      <c r="BW22" s="35">
        <f>MACD!BW22*$G$3+BW21*(1-$G$3)</f>
        <v>-5.35469277653069E-5</v>
      </c>
      <c r="BX22" s="28">
        <f>외인!BX22</f>
        <v>74444.25</v>
      </c>
      <c r="BY22" s="35">
        <f>MACD!BY22*$G$3+BY21*(1-$G$3)</f>
        <v>2.8852907516329338E-4</v>
      </c>
      <c r="BZ22" s="28">
        <f>외인!BZ22</f>
        <v>254259.54</v>
      </c>
      <c r="CA22" s="35">
        <f>MACD!CA22*$G$3+CA21*(1-$G$3)</f>
        <v>-1.375331892727366E-4</v>
      </c>
      <c r="CB22" s="28">
        <f>외인!CB22</f>
        <v>13096.99</v>
      </c>
      <c r="CC22" s="35">
        <f>MACD!CC22*$G$3+CC21*(1-$G$3)</f>
        <v>-2.4691403059237535E-4</v>
      </c>
      <c r="CD22" s="28">
        <f>외인!CD22</f>
        <v>34100.75</v>
      </c>
      <c r="CE22" s="35">
        <f>MACD!CE22*$G$3+CE21*(1-$G$3)</f>
        <v>-1.9238669556738449E-4</v>
      </c>
      <c r="CF22" s="28">
        <f>외인!CF22</f>
        <v>23792.71</v>
      </c>
      <c r="CG22" s="35">
        <f>MACD!CG22*$G$3+CG21*(1-$G$3)</f>
        <v>-2.3951854893541062E-4</v>
      </c>
      <c r="CH22" s="28">
        <f>외인!CH22</f>
        <v>64659.88</v>
      </c>
      <c r="CI22" s="35">
        <f>MACD!CI22*$G$3+CI21*(1-$G$3)</f>
        <v>1.2984774311087664E-4</v>
      </c>
      <c r="CJ22" s="28">
        <f>외인!CJ22</f>
        <v>386839.57</v>
      </c>
      <c r="CK22" s="35">
        <f>MACD!CK22*$G$3+CK21*(1-$G$3)</f>
        <v>-6.3695082487536729E-4</v>
      </c>
      <c r="CL22" s="28">
        <f>외인!CL22</f>
        <v>223449.29</v>
      </c>
      <c r="CM22" s="35">
        <f>MACD!CM22*$G$3+CM21*(1-$G$3)</f>
        <v>-6.0095107006235171E-5</v>
      </c>
      <c r="CN22" s="28">
        <f>외인!CN22</f>
        <v>121275.36</v>
      </c>
      <c r="CO22" s="35">
        <f>MACD!CO22*$G$3+CO21*(1-$G$3)</f>
        <v>-2.6057221149975866E-4</v>
      </c>
      <c r="CP22" s="28">
        <f>외인!CP22</f>
        <v>96177.05</v>
      </c>
      <c r="CQ22" s="35">
        <f>MACD!CQ22*$G$3+CQ21*(1-$G$3)</f>
        <v>3.5484522286359196E-5</v>
      </c>
      <c r="CR22" s="28">
        <f>외인!CR22</f>
        <v>164954.62</v>
      </c>
      <c r="CS22" s="35">
        <f>MACD!CS22*$G$3+CS21*(1-$G$3)</f>
        <v>-3.2865365455743791E-4</v>
      </c>
      <c r="CT22" s="28">
        <f>외인!CT22</f>
        <v>104715.37</v>
      </c>
      <c r="CU22" s="35">
        <f>MACD!CU22*$G$3+CU21*(1-$G$3)</f>
        <v>-6.9783381210915393E-4</v>
      </c>
      <c r="CV22" s="28">
        <f>외인!CV22</f>
        <v>1954394.98</v>
      </c>
      <c r="CW22" s="35">
        <f>MACD!CW22*$G$3+CW21*(1-$G$3)</f>
        <v>4.9515115533513298E-4</v>
      </c>
      <c r="CX22" s="28">
        <f>외인!CX22</f>
        <v>188720.56</v>
      </c>
      <c r="CY22" s="35">
        <f>MACD!CY22*$G$3+CY21*(1-$G$3)</f>
        <v>-3.7127015183305821E-4</v>
      </c>
      <c r="CZ22" s="28">
        <f>외인!CZ22</f>
        <v>17080.41</v>
      </c>
      <c r="DA22" s="35">
        <f>MACD!DA22*$G$3+DA21*(1-$G$3)</f>
        <v>-1.8180559321656549E-4</v>
      </c>
      <c r="DB22" s="28">
        <f>외인!DB22</f>
        <v>40199.64</v>
      </c>
      <c r="DC22" s="35">
        <f>MACD!DC22*$G$3+DC21*(1-$G$3)</f>
        <v>1.711361118351381E-3</v>
      </c>
      <c r="DD22" s="28">
        <f>외인!DD22</f>
        <v>8216.08</v>
      </c>
      <c r="DE22" s="35">
        <f>MACD!DE22*$G$3+DE21*(1-$G$3)</f>
        <v>1.0760104998303677E-3</v>
      </c>
      <c r="DF22" s="28">
        <f>외인!DF22</f>
        <v>55935.53</v>
      </c>
      <c r="DG22" s="35">
        <f>MACD!DG22*$G$3+DG21*(1-$G$3)</f>
        <v>3.1204104471121096E-4</v>
      </c>
      <c r="DH22" s="28">
        <f>외인!DH22</f>
        <v>25936.47</v>
      </c>
      <c r="DI22" s="35">
        <f>MACD!DI22*$G$3+DI21*(1-$G$3)</f>
        <v>-1.602088666873656E-4</v>
      </c>
      <c r="DJ22" s="28">
        <f>외인!DJ22</f>
        <v>560381.79</v>
      </c>
      <c r="DK22" s="35">
        <f>MACD!DK22*$G$3+DK21*(1-$G$3)</f>
        <v>-1.8840680288670749E-4</v>
      </c>
      <c r="DL22" s="28">
        <f>외인!DL22</f>
        <v>96346.74</v>
      </c>
      <c r="DM22" s="35">
        <f>MACD!DM22*$G$3+DM21*(1-$G$3)</f>
        <v>-3.1712267183934753E-4</v>
      </c>
      <c r="DN22" s="28">
        <f>외인!DN22</f>
        <v>1954394.98</v>
      </c>
      <c r="DO22" s="35">
        <f>MACD!DO22*$G$3+DO21*(1-$G$3)</f>
        <v>4.9515115533513298E-4</v>
      </c>
      <c r="DP22" s="28">
        <f>외인!DP22</f>
        <v>84456.86</v>
      </c>
      <c r="DQ22" s="35">
        <f>MACD!DQ22*$G$3+DQ21*(1-$G$3)</f>
        <v>-1.2041990258656148E-3</v>
      </c>
      <c r="DR22" s="28">
        <f>외인!DR22</f>
        <v>39754.19</v>
      </c>
      <c r="DS22" s="35">
        <f>MACD!DS22*$G$3+DS21*(1-$G$3)</f>
        <v>-9.8607775951359278E-5</v>
      </c>
      <c r="DT22" s="28">
        <f>외인!DT22</f>
        <v>130688.12</v>
      </c>
      <c r="DU22" s="35">
        <f>MACD!DU22*$G$3+DU21*(1-$G$3)</f>
        <v>-4.5309265762393837E-4</v>
      </c>
      <c r="DV22" s="28">
        <f>외인!DV22</f>
        <v>34108.82</v>
      </c>
      <c r="DW22" s="35">
        <f>MACD!DW22*$G$3+DW21*(1-$G$3)</f>
        <v>1.6677300294327667E-4</v>
      </c>
      <c r="DX22" s="28">
        <f>외인!DX22</f>
        <v>106494.14</v>
      </c>
      <c r="DY22" s="35">
        <f>MACD!DY22*$G$3+DY21*(1-$G$3)</f>
        <v>-2.0022982591197951E-3</v>
      </c>
      <c r="DZ22" s="28">
        <f>외인!DZ22</f>
        <v>9559.4500000000007</v>
      </c>
      <c r="EA22" s="35">
        <f>MACD!EA22*$G$3+EA21*(1-$G$3)</f>
        <v>-4.8874247125427997E-4</v>
      </c>
      <c r="EB22" s="28">
        <f>외인!EB22</f>
        <v>13392.55</v>
      </c>
      <c r="EC22" s="35">
        <f>MACD!EC22*$G$3+EC21*(1-$G$3)</f>
        <v>-3.209055468339604E-4</v>
      </c>
      <c r="ED22" s="28">
        <f>외인!ED22</f>
        <v>10485.11</v>
      </c>
      <c r="EE22" s="35">
        <f>MACD!EE22*$G$3+EE21*(1-$G$3)</f>
        <v>-5.9840103268801194E-4</v>
      </c>
      <c r="EF22" s="28">
        <f>외인!EF22</f>
        <v>249816.94</v>
      </c>
      <c r="EG22" s="35">
        <f>MACD!EG22*$G$3+EG21*(1-$G$3)</f>
        <v>-4.6961588709493906E-4</v>
      </c>
      <c r="EH22" s="28">
        <f>외인!EH22</f>
        <v>177743.57</v>
      </c>
      <c r="EI22" s="35">
        <f>MACD!EI22*$G$3+EI21*(1-$G$3)</f>
        <v>-5.1669464129965658E-5</v>
      </c>
      <c r="EJ22" s="28">
        <f>외인!EJ22</f>
        <v>91135.65</v>
      </c>
      <c r="EK22" s="35">
        <f>MACD!EK22*$G$3+EK21*(1-$G$3)</f>
        <v>2.9567171546180733E-5</v>
      </c>
      <c r="EL22" s="28">
        <f>외인!EL22</f>
        <v>36584.519999999997</v>
      </c>
      <c r="EM22" s="35">
        <f>MACD!EM22*$G$3+EM21*(1-$G$3)</f>
        <v>-1.8966772724928317E-4</v>
      </c>
      <c r="EN22" s="28">
        <f>외인!EN22</f>
        <v>39754.19</v>
      </c>
      <c r="EO22" s="35">
        <f>MACD!EO22*$G$3+EO21*(1-$G$3)</f>
        <v>-9.8607775951359278E-5</v>
      </c>
      <c r="EP22" s="28">
        <f>외인!EP22</f>
        <v>174659.66</v>
      </c>
      <c r="EQ22" s="35">
        <f>MACD!EQ22*$G$3+EQ21*(1-$G$3)</f>
        <v>-8.0275312069654487E-5</v>
      </c>
      <c r="ER22" s="28">
        <f>외인!ER22</f>
        <v>14614.88</v>
      </c>
      <c r="ES22" s="35">
        <f>MACD!ES22*$G$3+ES21*(1-$G$3)</f>
        <v>-1.6969250196517483E-3</v>
      </c>
      <c r="ET22" s="28">
        <f>외인!ET22</f>
        <v>111258.66</v>
      </c>
      <c r="EU22" s="35">
        <f>MACD!EU22*$G$3+EU21*(1-$G$3)</f>
        <v>-4.9521337792488333E-4</v>
      </c>
      <c r="EV22" s="28">
        <f>외인!EV22</f>
        <v>45265.440000000002</v>
      </c>
      <c r="EW22" s="35">
        <f>MACD!EW22*$G$3+EW21*(1-$G$3)</f>
        <v>9.2398880665480514E-6</v>
      </c>
      <c r="EX22" s="28">
        <f>외인!EX22</f>
        <v>50911.61</v>
      </c>
      <c r="EY22" s="35">
        <f>MACD!EY22*$G$3+EY21*(1-$G$3)</f>
        <v>5.8825688155834752E-5</v>
      </c>
    </row>
    <row r="23" spans="1:155">
      <c r="A23" s="27">
        <f>외인!A23</f>
        <v>46098</v>
      </c>
      <c r="B23" s="28">
        <f>외인!B23</f>
        <v>4508059.58</v>
      </c>
      <c r="C23" s="35">
        <f>MACD!C23*$G$3+C22*(1-$G$3)</f>
        <v>3.0305397140472669E-4</v>
      </c>
      <c r="D23" s="28">
        <f>외인!D23</f>
        <v>626444.13</v>
      </c>
      <c r="E23" s="35">
        <f>MACD!E23*$G$3+E22*(1-$G$3)</f>
        <v>-1.3057161784831679E-3</v>
      </c>
      <c r="F23" s="28">
        <f>외인!F23</f>
        <v>1934844.53</v>
      </c>
      <c r="G23" s="35">
        <f>MACD!G23*$G$3+G22*(1-$G$3)</f>
        <v>4.865050270310994E-4</v>
      </c>
      <c r="H23" s="28">
        <f>외인!H23</f>
        <v>273418.68</v>
      </c>
      <c r="I23" s="35">
        <f>MACD!I23*$G$3+I22*(1-$G$3)</f>
        <v>-6.6441872064229601E-4</v>
      </c>
      <c r="J23" s="28">
        <f>외인!J23</f>
        <v>39341</v>
      </c>
      <c r="K23" s="35">
        <f>MACD!K23*$G$3+K22*(1-$G$3)</f>
        <v>-3.0046113415163768E-4</v>
      </c>
      <c r="L23" s="28">
        <f>외인!L23</f>
        <v>253119.56</v>
      </c>
      <c r="M23" s="35">
        <f>MACD!M23*$G$3+M22*(1-$G$3)</f>
        <v>-6.4708747331129962E-4</v>
      </c>
      <c r="N23" s="28">
        <f>외인!N23</f>
        <v>242669.86</v>
      </c>
      <c r="O23" s="35">
        <f>MACD!O23*$G$3+O22*(1-$G$3)</f>
        <v>-9.5298681157267453E-5</v>
      </c>
      <c r="P23" s="28">
        <f>외인!P23</f>
        <v>201143.73</v>
      </c>
      <c r="Q23" s="35">
        <f>MACD!Q23*$G$3+Q22*(1-$G$3)</f>
        <v>-7.3529257334190804E-4</v>
      </c>
      <c r="R23" s="28">
        <f>외인!R23</f>
        <v>133139.97</v>
      </c>
      <c r="S23" s="35">
        <f>MACD!S23*$G$3+S22*(1-$G$3)</f>
        <v>-4.9923127220352051E-4</v>
      </c>
      <c r="T23" s="28">
        <f>외인!T23</f>
        <v>8266.85</v>
      </c>
      <c r="U23" s="35">
        <f>MACD!U23*$G$3+U22*(1-$G$3)</f>
        <v>1.3565562112987199E-3</v>
      </c>
      <c r="V23" s="28">
        <f>외인!V23</f>
        <v>105072.57</v>
      </c>
      <c r="W23" s="35">
        <f>MACD!W23*$G$3+W22*(1-$G$3)</f>
        <v>-2.4368627331753578E-3</v>
      </c>
      <c r="X23" s="28">
        <f>외인!X23</f>
        <v>1944166.83</v>
      </c>
      <c r="Y23" s="35">
        <f>MACD!Y23*$G$3+Y22*(1-$G$3)</f>
        <v>6.543087849503322E-4</v>
      </c>
      <c r="Z23" s="28">
        <f>외인!Z23</f>
        <v>46258.91</v>
      </c>
      <c r="AA23" s="35">
        <f>MACD!AA23*$G$3+AA22*(1-$G$3)</f>
        <v>-1.4878775196717168E-5</v>
      </c>
      <c r="AB23" s="28">
        <f>외인!AB23</f>
        <v>198376.03</v>
      </c>
      <c r="AC23" s="35">
        <f>MACD!AC23*$G$3+AC22*(1-$G$3)</f>
        <v>-5.7813039545567074E-5</v>
      </c>
      <c r="AD23" s="28">
        <f>외인!AD23</f>
        <v>19787</v>
      </c>
      <c r="AE23" s="35">
        <f>MACD!AE23*$G$3+AE22*(1-$G$3)</f>
        <v>3.4233980467138545E-5</v>
      </c>
      <c r="AF23" s="28">
        <f>외인!AF23</f>
        <v>24715.360000000001</v>
      </c>
      <c r="AG23" s="35">
        <f>MACD!AG23*$G$3+AG22*(1-$G$3)</f>
        <v>6.0667426115997415E-4</v>
      </c>
      <c r="AH23" s="28">
        <f>외인!AH23</f>
        <v>205800.35</v>
      </c>
      <c r="AI23" s="35">
        <f>MACD!AI23*$G$3+AI22*(1-$G$3)</f>
        <v>4.4585255481907542E-5</v>
      </c>
      <c r="AJ23" s="28">
        <f>외인!AJ23</f>
        <v>116189.35</v>
      </c>
      <c r="AK23" s="35">
        <f>MACD!AK23*$G$3+AK22*(1-$G$3)</f>
        <v>-3.2627593255954874E-4</v>
      </c>
      <c r="AL23" s="28">
        <f>외인!AL23</f>
        <v>87105.61</v>
      </c>
      <c r="AM23" s="35">
        <f>MACD!AM23*$G$3+AM22*(1-$G$3)</f>
        <v>-5.7074504781171617E-4</v>
      </c>
      <c r="AN23" s="28">
        <f>외인!AN23</f>
        <v>174687.43</v>
      </c>
      <c r="AO23" s="35">
        <f>MACD!AO23*$G$3+AO22*(1-$G$3)</f>
        <v>8.2648598269787998E-5</v>
      </c>
      <c r="AP23" s="28">
        <f>외인!AP23</f>
        <v>113249.03</v>
      </c>
      <c r="AQ23" s="35">
        <f>MACD!AQ23*$G$3+AQ22*(1-$G$3)</f>
        <v>-5.6094640795556028E-4</v>
      </c>
      <c r="AR23" s="28">
        <f>외인!AR23</f>
        <v>24533.78</v>
      </c>
      <c r="AS23" s="35">
        <f>MACD!AS23*$G$3+AS22*(1-$G$3)</f>
        <v>5.4805616682215826E-5</v>
      </c>
      <c r="AT23" s="28">
        <f>외인!AT23</f>
        <v>78198.83</v>
      </c>
      <c r="AU23" s="35">
        <f>MACD!AU23*$G$3+AU22*(1-$G$3)</f>
        <v>-3.4244395188222864E-4</v>
      </c>
      <c r="AV23" s="28">
        <f>외인!AV23</f>
        <v>46940.2</v>
      </c>
      <c r="AW23" s="35">
        <f>MACD!AW23*$G$3+AW22*(1-$G$3)</f>
        <v>-5.2350587043978877E-5</v>
      </c>
      <c r="AX23" s="28">
        <f>외인!AX23</f>
        <v>55672.07</v>
      </c>
      <c r="AY23" s="35">
        <f>MACD!AY23*$G$3+AY22*(1-$G$3)</f>
        <v>-3.8956638081930018E-4</v>
      </c>
      <c r="AZ23" s="28">
        <f>외인!AZ23</f>
        <v>2074670.63</v>
      </c>
      <c r="BA23" s="35">
        <f>MACD!BA23*$G$3+BA22*(1-$G$3)</f>
        <v>5.7779577008836057E-4</v>
      </c>
      <c r="BB23" s="28">
        <f>외인!BB23</f>
        <v>97710.8</v>
      </c>
      <c r="BC23" s="35">
        <f>MACD!BC23*$G$3+BC22*(1-$G$3)</f>
        <v>2.97981070286208E-5</v>
      </c>
      <c r="BD23" s="28">
        <f>외인!BD23</f>
        <v>40950.550000000003</v>
      </c>
      <c r="BE23" s="35">
        <f>MACD!BE23*$G$3+BE22*(1-$G$3)</f>
        <v>2.0395780562030563E-3</v>
      </c>
      <c r="BF23" s="28">
        <f>외인!BF23</f>
        <v>0</v>
      </c>
      <c r="BG23" s="35" t="e">
        <f>MACD!BG23*$G$3+BG22*(1-$G$3)</f>
        <v>#DIV/0!</v>
      </c>
      <c r="BH23" s="28">
        <f>외인!BH23</f>
        <v>87814.48</v>
      </c>
      <c r="BI23" s="35">
        <f>MACD!BI23*$G$3+BI22*(1-$G$3)</f>
        <v>7.7620929841623341E-5</v>
      </c>
      <c r="BJ23" s="28">
        <f>외인!BJ23</f>
        <v>111888.47</v>
      </c>
      <c r="BK23" s="35">
        <f>MACD!BK23*$G$3+BK22*(1-$G$3)</f>
        <v>-1.175903106954521E-3</v>
      </c>
      <c r="BL23" s="28">
        <f>외인!BL23</f>
        <v>48933.55</v>
      </c>
      <c r="BM23" s="35">
        <f>MACD!BM23*$G$3+BM22*(1-$G$3)</f>
        <v>6.6363592154750528E-5</v>
      </c>
      <c r="BN23" s="28">
        <f>외인!BN23</f>
        <v>44082.3</v>
      </c>
      <c r="BO23" s="35">
        <f>MACD!BO23*$G$3+BO22*(1-$G$3)</f>
        <v>1.5281703588752583E-4</v>
      </c>
      <c r="BP23" s="28">
        <f>외인!BP23</f>
        <v>65591.960000000006</v>
      </c>
      <c r="BQ23" s="35">
        <f>MACD!BQ23*$G$3+BQ22*(1-$G$3)</f>
        <v>-2.9703847975002222E-4</v>
      </c>
      <c r="BR23" s="28">
        <f>외인!BR23</f>
        <v>246322.39</v>
      </c>
      <c r="BS23" s="35">
        <f>MACD!BS23*$G$3+BS22*(1-$G$3)</f>
        <v>-2.9020504638114651E-4</v>
      </c>
      <c r="BT23" s="28">
        <f>외인!BT23</f>
        <v>1981027.98</v>
      </c>
      <c r="BU23" s="35">
        <f>MACD!BU23*$G$3+BU22*(1-$G$3)</f>
        <v>6.309314683925571E-4</v>
      </c>
      <c r="BV23" s="28">
        <f>외인!BV23</f>
        <v>377045.17</v>
      </c>
      <c r="BW23" s="35">
        <f>MACD!BW23*$G$3+BW22*(1-$G$3)</f>
        <v>-3.4921766808216058E-5</v>
      </c>
      <c r="BX23" s="28">
        <f>외인!BX23</f>
        <v>75481.3</v>
      </c>
      <c r="BY23" s="35">
        <f>MACD!BY23*$G$3+BY22*(1-$G$3)</f>
        <v>3.4631980087259116E-4</v>
      </c>
      <c r="BZ23" s="28">
        <f>외인!BZ23</f>
        <v>261793.04</v>
      </c>
      <c r="CA23" s="35">
        <f>MACD!CA23*$G$3+CA22*(1-$G$3)</f>
        <v>-1.2810040172766702E-4</v>
      </c>
      <c r="CB23" s="28">
        <f>외인!CB23</f>
        <v>13317.62</v>
      </c>
      <c r="CC23" s="35">
        <f>MACD!CC23*$G$3+CC22*(1-$G$3)</f>
        <v>-2.8018360624247705E-4</v>
      </c>
      <c r="CD23" s="28">
        <f>외인!CD23</f>
        <v>34877.769999999997</v>
      </c>
      <c r="CE23" s="35">
        <f>MACD!CE23*$G$3+CE22*(1-$G$3)</f>
        <v>-2.8970330862230804E-4</v>
      </c>
      <c r="CF23" s="28">
        <f>외인!CF23</f>
        <v>23992.18</v>
      </c>
      <c r="CG23" s="35">
        <f>MACD!CG23*$G$3+CG22*(1-$G$3)</f>
        <v>-3.3401586398723213E-4</v>
      </c>
      <c r="CH23" s="28">
        <f>외인!CH23</f>
        <v>65208.05</v>
      </c>
      <c r="CI23" s="35">
        <f>MACD!CI23*$G$3+CI22*(1-$G$3)</f>
        <v>1.1885012172794476E-4</v>
      </c>
      <c r="CJ23" s="28">
        <f>외인!CJ23</f>
        <v>390172.61</v>
      </c>
      <c r="CK23" s="35">
        <f>MACD!CK23*$G$3+CK22*(1-$G$3)</f>
        <v>-7.7417666360690327E-4</v>
      </c>
      <c r="CL23" s="28">
        <f>외인!CL23</f>
        <v>226551.37</v>
      </c>
      <c r="CM23" s="35">
        <f>MACD!CM23*$G$3+CM22*(1-$G$3)</f>
        <v>-6.1165301303829097E-5</v>
      </c>
      <c r="CN23" s="28">
        <f>외인!CN23</f>
        <v>121094.99</v>
      </c>
      <c r="CO23" s="35">
        <f>MACD!CO23*$G$3+CO22*(1-$G$3)</f>
        <v>-3.3672082611238064E-4</v>
      </c>
      <c r="CP23" s="28">
        <f>외인!CP23</f>
        <v>98328.46</v>
      </c>
      <c r="CQ23" s="35">
        <f>MACD!CQ23*$G$3+CQ22*(1-$G$3)</f>
        <v>1.7275127970846793E-5</v>
      </c>
      <c r="CR23" s="28">
        <f>외인!CR23</f>
        <v>167096.49</v>
      </c>
      <c r="CS23" s="35">
        <f>MACD!CS23*$G$3+CS22*(1-$G$3)</f>
        <v>-3.739687168045708E-4</v>
      </c>
      <c r="CT23" s="28">
        <f>외인!CT23</f>
        <v>108189.09</v>
      </c>
      <c r="CU23" s="35">
        <f>MACD!CU23*$G$3+CU22*(1-$G$3)</f>
        <v>-8.7472907257642825E-4</v>
      </c>
      <c r="CV23" s="28">
        <f>외인!CV23</f>
        <v>1981027.98</v>
      </c>
      <c r="CW23" s="35">
        <f>MACD!CW23*$G$3+CW22*(1-$G$3)</f>
        <v>6.309314683925571E-4</v>
      </c>
      <c r="CX23" s="28">
        <f>외인!CX23</f>
        <v>193262.26</v>
      </c>
      <c r="CY23" s="35">
        <f>MACD!CY23*$G$3+CY22*(1-$G$3)</f>
        <v>-4.4133280564086382E-4</v>
      </c>
      <c r="CZ23" s="28">
        <f>외인!CZ23</f>
        <v>17190.72</v>
      </c>
      <c r="DA23" s="35">
        <f>MACD!DA23*$G$3+DA22*(1-$G$3)</f>
        <v>-2.1264184538135846E-4</v>
      </c>
      <c r="DB23" s="28">
        <f>외인!DB23</f>
        <v>40950.550000000003</v>
      </c>
      <c r="DC23" s="35">
        <f>MACD!DC23*$G$3+DC22*(1-$G$3)</f>
        <v>2.0395780562030563E-3</v>
      </c>
      <c r="DD23" s="28">
        <f>외인!DD23</f>
        <v>8266.85</v>
      </c>
      <c r="DE23" s="35">
        <f>MACD!DE23*$G$3+DE22*(1-$G$3)</f>
        <v>1.3565562112987199E-3</v>
      </c>
      <c r="DF23" s="28">
        <f>외인!DF23</f>
        <v>56833.53</v>
      </c>
      <c r="DG23" s="35">
        <f>MACD!DG23*$G$3+DG22*(1-$G$3)</f>
        <v>3.7123076751234665E-4</v>
      </c>
      <c r="DH23" s="28">
        <f>외인!DH23</f>
        <v>26602.59</v>
      </c>
      <c r="DI23" s="35">
        <f>MACD!DI23*$G$3+DI22*(1-$G$3)</f>
        <v>-2.7515418820293073E-4</v>
      </c>
      <c r="DJ23" s="28">
        <f>외인!DJ23</f>
        <v>569086.14</v>
      </c>
      <c r="DK23" s="35">
        <f>MACD!DK23*$G$3+DK22*(1-$G$3)</f>
        <v>-2.1051750094389492E-4</v>
      </c>
      <c r="DL23" s="28">
        <f>외인!DL23</f>
        <v>96603.56</v>
      </c>
      <c r="DM23" s="35">
        <f>MACD!DM23*$G$3+DM22*(1-$G$3)</f>
        <v>-4.0543394182915098E-4</v>
      </c>
      <c r="DN23" s="28">
        <f>외인!DN23</f>
        <v>1981027.98</v>
      </c>
      <c r="DO23" s="35">
        <f>MACD!DO23*$G$3+DO22*(1-$G$3)</f>
        <v>6.309314683925571E-4</v>
      </c>
      <c r="DP23" s="28">
        <f>외인!DP23</f>
        <v>84203.05</v>
      </c>
      <c r="DQ23" s="35">
        <f>MACD!DQ23*$G$3+DQ22*(1-$G$3)</f>
        <v>-1.431299416116466E-3</v>
      </c>
      <c r="DR23" s="28">
        <f>외인!DR23</f>
        <v>41086.06</v>
      </c>
      <c r="DS23" s="35">
        <f>MACD!DS23*$G$3+DS22*(1-$G$3)</f>
        <v>-1.2219604727390062E-4</v>
      </c>
      <c r="DT23" s="28">
        <f>외인!DT23</f>
        <v>133139.97</v>
      </c>
      <c r="DU23" s="35">
        <f>MACD!DU23*$G$3+DU22*(1-$G$3)</f>
        <v>-4.9923127220352051E-4</v>
      </c>
      <c r="DV23" s="28">
        <f>외인!DV23</f>
        <v>33795.01</v>
      </c>
      <c r="DW23" s="35">
        <f>MACD!DW23*$G$3+DW22*(1-$G$3)</f>
        <v>1.2429781965993394E-4</v>
      </c>
      <c r="DX23" s="28">
        <f>외인!DX23</f>
        <v>105072.57</v>
      </c>
      <c r="DY23" s="35">
        <f>MACD!DY23*$G$3+DY22*(1-$G$3)</f>
        <v>-2.4368627331753578E-3</v>
      </c>
      <c r="DZ23" s="28">
        <f>외인!DZ23</f>
        <v>8897.9</v>
      </c>
      <c r="EA23" s="35">
        <f>MACD!EA23*$G$3+EA22*(1-$G$3)</f>
        <v>-6.2078815176948526E-4</v>
      </c>
      <c r="EB23" s="28">
        <f>외인!EB23</f>
        <v>13428.83</v>
      </c>
      <c r="EC23" s="35">
        <f>MACD!EC23*$G$3+EC22*(1-$G$3)</f>
        <v>-4.4256313356974347E-4</v>
      </c>
      <c r="ED23" s="28">
        <f>외인!ED23</f>
        <v>10643.31</v>
      </c>
      <c r="EE23" s="35">
        <f>MACD!EE23*$G$3+EE22*(1-$G$3)</f>
        <v>-9.4940613325523982E-4</v>
      </c>
      <c r="EF23" s="28">
        <f>외인!EF23</f>
        <v>253264.57</v>
      </c>
      <c r="EG23" s="35">
        <f>MACD!EG23*$G$3+EG22*(1-$G$3)</f>
        <v>-5.7115507292695533E-4</v>
      </c>
      <c r="EH23" s="28">
        <f>외인!EH23</f>
        <v>182119.46</v>
      </c>
      <c r="EI23" s="35">
        <f>MACD!EI23*$G$3+EI22*(1-$G$3)</f>
        <v>-5.9394404918679093E-5</v>
      </c>
      <c r="EJ23" s="28">
        <f>외인!EJ23</f>
        <v>93548.69</v>
      </c>
      <c r="EK23" s="35">
        <f>MACD!EK23*$G$3+EK22*(1-$G$3)</f>
        <v>1.2307791064411651E-5</v>
      </c>
      <c r="EL23" s="28">
        <f>외인!EL23</f>
        <v>37378.89</v>
      </c>
      <c r="EM23" s="35">
        <f>MACD!EM23*$G$3+EM22*(1-$G$3)</f>
        <v>-2.8301429509678311E-4</v>
      </c>
      <c r="EN23" s="28">
        <f>외인!EN23</f>
        <v>41086.06</v>
      </c>
      <c r="EO23" s="35">
        <f>MACD!EO23*$G$3+EO22*(1-$G$3)</f>
        <v>-1.2219604727390062E-4</v>
      </c>
      <c r="EP23" s="28">
        <f>외인!EP23</f>
        <v>170506.96</v>
      </c>
      <c r="EQ23" s="35">
        <f>MACD!EQ23*$G$3+EQ22*(1-$G$3)</f>
        <v>-2.4512611103636639E-5</v>
      </c>
      <c r="ER23" s="28">
        <f>외인!ER23</f>
        <v>14367.79</v>
      </c>
      <c r="ES23" s="35">
        <f>MACD!ES23*$G$3+ES22*(1-$G$3)</f>
        <v>-2.1637874034689262E-3</v>
      </c>
      <c r="ET23" s="28">
        <f>외인!ET23</f>
        <v>113249.03</v>
      </c>
      <c r="EU23" s="35">
        <f>MACD!EU23*$G$3+EU22*(1-$G$3)</f>
        <v>-5.6094640795556028E-4</v>
      </c>
      <c r="EV23" s="28">
        <f>외인!EV23</f>
        <v>46258.91</v>
      </c>
      <c r="EW23" s="35">
        <f>MACD!EW23*$G$3+EW22*(1-$G$3)</f>
        <v>-1.4878775196717168E-5</v>
      </c>
      <c r="EX23" s="28">
        <f>외인!EX23</f>
        <v>52069.55</v>
      </c>
      <c r="EY23" s="35">
        <f>MACD!EY23*$G$3+EY22*(1-$G$3)</f>
        <v>4.559180390546738E-5</v>
      </c>
    </row>
    <row r="24" spans="1:155">
      <c r="A24" s="27">
        <f>외인!A24</f>
        <v>46099</v>
      </c>
      <c r="B24" s="28">
        <f>외인!B24</f>
        <v>4735422.2300000004</v>
      </c>
      <c r="C24" s="35">
        <f>MACD!C24*$G$3+C23*(1-$G$3)</f>
        <v>3.8268139921889899E-4</v>
      </c>
      <c r="D24" s="28">
        <f>외인!D24</f>
        <v>641114.11</v>
      </c>
      <c r="E24" s="35">
        <f>MACD!E24*$G$3+E23*(1-$G$3)</f>
        <v>-1.5278922510813362E-3</v>
      </c>
      <c r="F24" s="28">
        <f>외인!F24</f>
        <v>2052660.09</v>
      </c>
      <c r="G24" s="35">
        <f>MACD!G24*$G$3+G23*(1-$G$3)</f>
        <v>5.9727791188852433E-4</v>
      </c>
      <c r="H24" s="28">
        <f>외인!H24</f>
        <v>279634.46000000002</v>
      </c>
      <c r="I24" s="35">
        <f>MACD!I24*$G$3+I23*(1-$G$3)</f>
        <v>-7.4387941535918566E-4</v>
      </c>
      <c r="J24" s="28">
        <f>외인!J24</f>
        <v>40106.54</v>
      </c>
      <c r="K24" s="35">
        <f>MACD!K24*$G$3+K23*(1-$G$3)</f>
        <v>-3.4845206703864847E-4</v>
      </c>
      <c r="L24" s="28">
        <f>외인!L24</f>
        <v>258765.24</v>
      </c>
      <c r="M24" s="35">
        <f>MACD!M24*$G$3+M23*(1-$G$3)</f>
        <v>-7.1362664534053847E-4</v>
      </c>
      <c r="N24" s="28">
        <f>외인!N24</f>
        <v>253243.96</v>
      </c>
      <c r="O24" s="35">
        <f>MACD!O24*$G$3+O23*(1-$G$3)</f>
        <v>-4.4488510805078592E-5</v>
      </c>
      <c r="P24" s="28">
        <f>외인!P24</f>
        <v>204920.72</v>
      </c>
      <c r="Q24" s="35">
        <f>MACD!Q24*$G$3+Q23*(1-$G$3)</f>
        <v>-8.1811127136694329E-4</v>
      </c>
      <c r="R24" s="28">
        <f>외인!R24</f>
        <v>134552.9</v>
      </c>
      <c r="S24" s="35">
        <f>MACD!S24*$G$3+S23*(1-$G$3)</f>
        <v>-5.4043381817227439E-4</v>
      </c>
      <c r="T24" s="28">
        <f>외인!T24</f>
        <v>8435.89</v>
      </c>
      <c r="U24" s="35">
        <f>MACD!U24*$G$3+U23*(1-$G$3)</f>
        <v>1.6498201163329318E-3</v>
      </c>
      <c r="V24" s="28">
        <f>외인!V24</f>
        <v>110168.1</v>
      </c>
      <c r="W24" s="35">
        <f>MACD!W24*$G$3+W23*(1-$G$3)</f>
        <v>-2.7682492540205897E-3</v>
      </c>
      <c r="X24" s="28">
        <f>외인!X24</f>
        <v>2096314.02</v>
      </c>
      <c r="Y24" s="35">
        <f>MACD!Y24*$G$3+Y23*(1-$G$3)</f>
        <v>8.0700198439349923E-4</v>
      </c>
      <c r="Z24" s="28">
        <f>외인!Z24</f>
        <v>48036.22</v>
      </c>
      <c r="AA24" s="35">
        <f>MACD!AA24*$G$3+AA23*(1-$G$3)</f>
        <v>-3.4058554031131239E-5</v>
      </c>
      <c r="AB24" s="28">
        <f>외인!AB24</f>
        <v>204759.42</v>
      </c>
      <c r="AC24" s="35">
        <f>MACD!AC24*$G$3+AC23*(1-$G$3)</f>
        <v>-6.8762357063917147E-5</v>
      </c>
      <c r="AD24" s="28">
        <f>외인!AD24</f>
        <v>20376.990000000002</v>
      </c>
      <c r="AE24" s="35">
        <f>MACD!AE24*$G$3+AE23*(1-$G$3)</f>
        <v>1.3299448991660383E-4</v>
      </c>
      <c r="AF24" s="28">
        <f>외인!AF24</f>
        <v>24839.53</v>
      </c>
      <c r="AG24" s="35">
        <f>MACD!AG24*$G$3+AG23*(1-$G$3)</f>
        <v>6.403701913819871E-4</v>
      </c>
      <c r="AH24" s="28">
        <f>외인!AH24</f>
        <v>207385.67</v>
      </c>
      <c r="AI24" s="35">
        <f>MACD!AI24*$G$3+AI23*(1-$G$3)</f>
        <v>4.2042160380251053E-5</v>
      </c>
      <c r="AJ24" s="28">
        <f>외인!AJ24</f>
        <v>117088.5</v>
      </c>
      <c r="AK24" s="35">
        <f>MACD!AK24*$G$3+AK23*(1-$G$3)</f>
        <v>-3.4917270957368667E-4</v>
      </c>
      <c r="AL24" s="28">
        <f>외인!AL24</f>
        <v>89981.6</v>
      </c>
      <c r="AM24" s="35">
        <f>MACD!AM24*$G$3+AM23*(1-$G$3)</f>
        <v>-6.5641291534586821E-4</v>
      </c>
      <c r="AN24" s="28">
        <f>외인!AN24</f>
        <v>182491.66</v>
      </c>
      <c r="AO24" s="35">
        <f>MACD!AO24*$G$3+AO23*(1-$G$3)</f>
        <v>1.7620804583005223E-4</v>
      </c>
      <c r="AP24" s="28">
        <f>외인!AP24</f>
        <v>120432.43</v>
      </c>
      <c r="AQ24" s="35">
        <f>MACD!AQ24*$G$3+AQ23*(1-$G$3)</f>
        <v>-6.02249633156545E-4</v>
      </c>
      <c r="AR24" s="28">
        <f>외인!AR24</f>
        <v>24827.01</v>
      </c>
      <c r="AS24" s="35">
        <f>MACD!AS24*$G$3+AS23*(1-$G$3)</f>
        <v>1.4376609221958817E-4</v>
      </c>
      <c r="AT24" s="28">
        <f>외인!AT24</f>
        <v>79987.289999999994</v>
      </c>
      <c r="AU24" s="35">
        <f>MACD!AU24*$G$3+AU23*(1-$G$3)</f>
        <v>-3.7153663165830189E-4</v>
      </c>
      <c r="AV24" s="28">
        <f>외인!AV24</f>
        <v>47138.21</v>
      </c>
      <c r="AW24" s="35">
        <f>MACD!AW24*$G$3+AW23*(1-$G$3)</f>
        <v>-9.5578003635163187E-5</v>
      </c>
      <c r="AX24" s="28">
        <f>외인!AX24</f>
        <v>58982.91</v>
      </c>
      <c r="AY24" s="35">
        <f>MACD!AY24*$G$3+AY23*(1-$G$3)</f>
        <v>-3.8366072365467836E-4</v>
      </c>
      <c r="AZ24" s="28">
        <f>외인!AZ24</f>
        <v>2232191.77</v>
      </c>
      <c r="BA24" s="35">
        <f>MACD!BA24*$G$3+BA23*(1-$G$3)</f>
        <v>7.2000925361219968E-4</v>
      </c>
      <c r="BB24" s="28">
        <f>외인!BB24</f>
        <v>103635.98</v>
      </c>
      <c r="BC24" s="35">
        <f>MACD!BC24*$G$3+BC23*(1-$G$3)</f>
        <v>1.8615790830834196E-5</v>
      </c>
      <c r="BD24" s="28">
        <f>외인!BD24</f>
        <v>42212.51</v>
      </c>
      <c r="BE24" s="35">
        <f>MACD!BE24*$G$3+BE23*(1-$G$3)</f>
        <v>2.3548326339559358E-3</v>
      </c>
      <c r="BF24" s="28">
        <f>외인!BF24</f>
        <v>0</v>
      </c>
      <c r="BG24" s="35" t="e">
        <f>MACD!BG24*$G$3+BG23*(1-$G$3)</f>
        <v>#DIV/0!</v>
      </c>
      <c r="BH24" s="28">
        <f>외인!BH24</f>
        <v>90473.93</v>
      </c>
      <c r="BI24" s="35">
        <f>MACD!BI24*$G$3+BI23*(1-$G$3)</f>
        <v>1.5938588419772226E-4</v>
      </c>
      <c r="BJ24" s="28">
        <f>외인!BJ24</f>
        <v>116321.02</v>
      </c>
      <c r="BK24" s="35">
        <f>MACD!BK24*$G$3+BK23*(1-$G$3)</f>
        <v>-1.3177260325280783E-3</v>
      </c>
      <c r="BL24" s="28">
        <f>외인!BL24</f>
        <v>50540.92</v>
      </c>
      <c r="BM24" s="35">
        <f>MACD!BM24*$G$3+BM23*(1-$G$3)</f>
        <v>9.6817719900517445E-5</v>
      </c>
      <c r="BN24" s="28">
        <f>외인!BN24</f>
        <v>44963.59</v>
      </c>
      <c r="BO24" s="35">
        <f>MACD!BO24*$G$3+BO23*(1-$G$3)</f>
        <v>2.307743278397938E-4</v>
      </c>
      <c r="BP24" s="28">
        <f>외인!BP24</f>
        <v>69326.880000000005</v>
      </c>
      <c r="BQ24" s="35">
        <f>MACD!BQ24*$G$3+BQ23*(1-$G$3)</f>
        <v>-2.93153047850219E-4</v>
      </c>
      <c r="BR24" s="28">
        <f>외인!BR24</f>
        <v>256846.58</v>
      </c>
      <c r="BS24" s="35">
        <f>MACD!BS24*$G$3+BS23*(1-$G$3)</f>
        <v>-2.9621893171166214E-4</v>
      </c>
      <c r="BT24" s="28">
        <f>외인!BT24</f>
        <v>2135144.13</v>
      </c>
      <c r="BU24" s="35">
        <f>MACD!BU24*$G$3+BU23*(1-$G$3)</f>
        <v>7.7692797727674831E-4</v>
      </c>
      <c r="BV24" s="28">
        <f>외인!BV24</f>
        <v>388117.16</v>
      </c>
      <c r="BW24" s="35">
        <f>MACD!BW24*$G$3+BW23*(1-$G$3)</f>
        <v>-1.3561518863952747E-5</v>
      </c>
      <c r="BX24" s="28">
        <f>외인!BX24</f>
        <v>76897.2</v>
      </c>
      <c r="BY24" s="35">
        <f>MACD!BY24*$G$3+BY23*(1-$G$3)</f>
        <v>3.9684630686726252E-4</v>
      </c>
      <c r="BZ24" s="28">
        <f>외인!BZ24</f>
        <v>272473.26</v>
      </c>
      <c r="CA24" s="35">
        <f>MACD!CA24*$G$3+CA23*(1-$G$3)</f>
        <v>-9.4197415601414197E-5</v>
      </c>
      <c r="CB24" s="28">
        <f>외인!CB24</f>
        <v>13292.29</v>
      </c>
      <c r="CC24" s="35">
        <f>MACD!CC24*$G$3+CC23*(1-$G$3)</f>
        <v>-3.0461636795939929E-4</v>
      </c>
      <c r="CD24" s="28">
        <f>외인!CD24</f>
        <v>35061.33</v>
      </c>
      <c r="CE24" s="35">
        <f>MACD!CE24*$G$3+CE23*(1-$G$3)</f>
        <v>-3.902076908579307E-4</v>
      </c>
      <c r="CF24" s="28">
        <f>외인!CF24</f>
        <v>24231.87</v>
      </c>
      <c r="CG24" s="35">
        <f>MACD!CG24*$G$3+CG23*(1-$G$3)</f>
        <v>-4.1672219684687096E-4</v>
      </c>
      <c r="CH24" s="28">
        <f>외인!CH24</f>
        <v>65769.97</v>
      </c>
      <c r="CI24" s="35">
        <f>MACD!CI24*$G$3+CI23*(1-$G$3)</f>
        <v>1.0025998049390603E-4</v>
      </c>
      <c r="CJ24" s="28">
        <f>외인!CJ24</f>
        <v>398342.52</v>
      </c>
      <c r="CK24" s="35">
        <f>MACD!CK24*$G$3+CK23*(1-$G$3)</f>
        <v>-8.8292422953034383E-4</v>
      </c>
      <c r="CL24" s="28">
        <f>외인!CL24</f>
        <v>233228.72</v>
      </c>
      <c r="CM24" s="35">
        <f>MACD!CM24*$G$3+CM23*(1-$G$3)</f>
        <v>-5.9089610040327582E-5</v>
      </c>
      <c r="CN24" s="28">
        <f>외인!CN24</f>
        <v>125025.63</v>
      </c>
      <c r="CO24" s="35">
        <f>MACD!CO24*$G$3+CO23*(1-$G$3)</f>
        <v>-4.2154408178769054E-4</v>
      </c>
      <c r="CP24" s="28">
        <f>외인!CP24</f>
        <v>104268.91</v>
      </c>
      <c r="CQ24" s="35">
        <f>MACD!CQ24*$G$3+CQ23*(1-$G$3)</f>
        <v>4.0373855260143012E-6</v>
      </c>
      <c r="CR24" s="28">
        <f>외인!CR24</f>
        <v>168843.31</v>
      </c>
      <c r="CS24" s="35">
        <f>MACD!CS24*$G$3+CS23*(1-$G$3)</f>
        <v>-4.1658044339292074E-4</v>
      </c>
      <c r="CT24" s="28">
        <f>외인!CT24</f>
        <v>112164.91</v>
      </c>
      <c r="CU24" s="35">
        <f>MACD!CU24*$G$3+CU23*(1-$G$3)</f>
        <v>-1.0100234351776366E-3</v>
      </c>
      <c r="CV24" s="28">
        <f>외인!CV24</f>
        <v>2135144.13</v>
      </c>
      <c r="CW24" s="35">
        <f>MACD!CW24*$G$3+CW23*(1-$G$3)</f>
        <v>7.7692797727674831E-4</v>
      </c>
      <c r="CX24" s="28">
        <f>외인!CX24</f>
        <v>197463.69</v>
      </c>
      <c r="CY24" s="35">
        <f>MACD!CY24*$G$3+CY23*(1-$G$3)</f>
        <v>-4.9470546874961878E-4</v>
      </c>
      <c r="CZ24" s="28">
        <f>외인!CZ24</f>
        <v>17649.740000000002</v>
      </c>
      <c r="DA24" s="35">
        <f>MACD!DA24*$G$3+DA23*(1-$G$3)</f>
        <v>-2.3349008103545229E-4</v>
      </c>
      <c r="DB24" s="28">
        <f>외인!DB24</f>
        <v>42212.51</v>
      </c>
      <c r="DC24" s="35">
        <f>MACD!DC24*$G$3+DC23*(1-$G$3)</f>
        <v>2.3548326339559358E-3</v>
      </c>
      <c r="DD24" s="28">
        <f>외인!DD24</f>
        <v>8435.89</v>
      </c>
      <c r="DE24" s="35">
        <f>MACD!DE24*$G$3+DE23*(1-$G$3)</f>
        <v>1.6498201163329318E-3</v>
      </c>
      <c r="DF24" s="28">
        <f>외인!DF24</f>
        <v>57875.61</v>
      </c>
      <c r="DG24" s="35">
        <f>MACD!DG24*$G$3+DG23*(1-$G$3)</f>
        <v>4.2014374117151939E-4</v>
      </c>
      <c r="DH24" s="28">
        <f>외인!DH24</f>
        <v>26751.69</v>
      </c>
      <c r="DI24" s="35">
        <f>MACD!DI24*$G$3+DI23*(1-$G$3)</f>
        <v>-4.0150458455855912E-4</v>
      </c>
      <c r="DJ24" s="28">
        <f>외인!DJ24</f>
        <v>582520.06999999995</v>
      </c>
      <c r="DK24" s="35">
        <f>MACD!DK24*$G$3+DK23*(1-$G$3)</f>
        <v>-2.2338252566123874E-4</v>
      </c>
      <c r="DL24" s="28">
        <f>외인!DL24</f>
        <v>99590.86</v>
      </c>
      <c r="DM24" s="35">
        <f>MACD!DM24*$G$3+DM23*(1-$G$3)</f>
        <v>-5.0777766603968895E-4</v>
      </c>
      <c r="DN24" s="28">
        <f>외인!DN24</f>
        <v>2135144.13</v>
      </c>
      <c r="DO24" s="35">
        <f>MACD!DO24*$G$3+DO23*(1-$G$3)</f>
        <v>7.7692797727674831E-4</v>
      </c>
      <c r="DP24" s="28">
        <f>외인!DP24</f>
        <v>85822.96</v>
      </c>
      <c r="DQ24" s="35">
        <f>MACD!DQ24*$G$3+DQ23*(1-$G$3)</f>
        <v>-1.5709522330591089E-3</v>
      </c>
      <c r="DR24" s="28">
        <f>외인!DR24</f>
        <v>42003.4</v>
      </c>
      <c r="DS24" s="35">
        <f>MACD!DS24*$G$3+DS23*(1-$G$3)</f>
        <v>-1.4157945565797768E-4</v>
      </c>
      <c r="DT24" s="28">
        <f>외인!DT24</f>
        <v>134552.9</v>
      </c>
      <c r="DU24" s="35">
        <f>MACD!DU24*$G$3+DU23*(1-$G$3)</f>
        <v>-5.4043381817227439E-4</v>
      </c>
      <c r="DV24" s="28">
        <f>외인!DV24</f>
        <v>34021.67</v>
      </c>
      <c r="DW24" s="35">
        <f>MACD!DW24*$G$3+DW23*(1-$G$3)</f>
        <v>7.5356921328163651E-5</v>
      </c>
      <c r="DX24" s="28">
        <f>외인!DX24</f>
        <v>110168.1</v>
      </c>
      <c r="DY24" s="35">
        <f>MACD!DY24*$G$3+DY23*(1-$G$3)</f>
        <v>-2.7682492540205897E-3</v>
      </c>
      <c r="DZ24" s="28">
        <f>외인!DZ24</f>
        <v>8632.65</v>
      </c>
      <c r="EA24" s="35">
        <f>MACD!EA24*$G$3+EA23*(1-$G$3)</f>
        <v>-7.6887623326128674E-4</v>
      </c>
      <c r="EB24" s="28">
        <f>외인!EB24</f>
        <v>13484.94</v>
      </c>
      <c r="EC24" s="35">
        <f>MACD!EC24*$G$3+EC23*(1-$G$3)</f>
        <v>-5.4263558214084255E-4</v>
      </c>
      <c r="ED24" s="28">
        <f>외인!ED24</f>
        <v>10795.61</v>
      </c>
      <c r="EE24" s="35">
        <f>MACD!EE24*$G$3+EE23*(1-$G$3)</f>
        <v>-1.3288639804339495E-3</v>
      </c>
      <c r="EF24" s="28">
        <f>외인!EF24</f>
        <v>258058.79</v>
      </c>
      <c r="EG24" s="35">
        <f>MACD!EG24*$G$3+EG23*(1-$G$3)</f>
        <v>-6.6330264445393287E-4</v>
      </c>
      <c r="EH24" s="28">
        <f>외인!EH24</f>
        <v>193562.36</v>
      </c>
      <c r="EI24" s="35">
        <f>MACD!EI24*$G$3+EI23*(1-$G$3)</f>
        <v>-6.0063227842567937E-5</v>
      </c>
      <c r="EJ24" s="28">
        <f>외인!EJ24</f>
        <v>95470.95</v>
      </c>
      <c r="EK24" s="35">
        <f>MACD!EK24*$G$3+EK23*(1-$G$3)</f>
        <v>-4.2390925871974503E-6</v>
      </c>
      <c r="EL24" s="28">
        <f>외인!EL24</f>
        <v>37641.71</v>
      </c>
      <c r="EM24" s="35">
        <f>MACD!EM24*$G$3+EM23*(1-$G$3)</f>
        <v>-3.7573884933074411E-4</v>
      </c>
      <c r="EN24" s="28">
        <f>외인!EN24</f>
        <v>42003.4</v>
      </c>
      <c r="EO24" s="35">
        <f>MACD!EO24*$G$3+EO23*(1-$G$3)</f>
        <v>-1.4157945565797768E-4</v>
      </c>
      <c r="EP24" s="28">
        <f>외인!EP24</f>
        <v>170177.17</v>
      </c>
      <c r="EQ24" s="35">
        <f>MACD!EQ24*$G$3+EQ23*(1-$G$3)</f>
        <v>3.1770641565685725E-5</v>
      </c>
      <c r="ER24" s="28">
        <f>외인!ER24</f>
        <v>15303.2</v>
      </c>
      <c r="ES24" s="35">
        <f>MACD!ES24*$G$3+ES23*(1-$G$3)</f>
        <v>-2.6256129316605125E-3</v>
      </c>
      <c r="ET24" s="28">
        <f>외인!ET24</f>
        <v>120432.43</v>
      </c>
      <c r="EU24" s="35">
        <f>MACD!EU24*$G$3+EU23*(1-$G$3)</f>
        <v>-6.02249633156545E-4</v>
      </c>
      <c r="EV24" s="28">
        <f>외인!EV24</f>
        <v>48036.22</v>
      </c>
      <c r="EW24" s="35">
        <f>MACD!EW24*$G$3+EW23*(1-$G$3)</f>
        <v>-3.4058554031131239E-5</v>
      </c>
      <c r="EX24" s="28">
        <f>외인!EX24</f>
        <v>56232.69</v>
      </c>
      <c r="EY24" s="35">
        <f>MACD!EY24*$G$3+EY23*(1-$G$3)</f>
        <v>3.712235317763666E-5</v>
      </c>
    </row>
    <row r="25" spans="1:155">
      <c r="A25" s="27">
        <f>외인!A25</f>
        <v>46100</v>
      </c>
      <c r="B25" s="28">
        <f>외인!B25</f>
        <v>4605320.18</v>
      </c>
      <c r="C25" s="35">
        <f>MACD!C25*$G$3+C24*(1-$G$3)</f>
        <v>4.6125599791175371E-4</v>
      </c>
      <c r="D25" s="28">
        <f>외인!D25</f>
        <v>629693.94999999995</v>
      </c>
      <c r="E25" s="35">
        <f>MACD!E25*$G$3+E24*(1-$G$3)</f>
        <v>-1.7119402457863814E-3</v>
      </c>
      <c r="F25" s="28">
        <f>외인!F25</f>
        <v>1986879.61</v>
      </c>
      <c r="G25" s="35">
        <f>MACD!G25*$G$3+G24*(1-$G$3)</f>
        <v>7.0875136044626179E-4</v>
      </c>
      <c r="H25" s="28">
        <f>외인!H25</f>
        <v>271695.8</v>
      </c>
      <c r="I25" s="35">
        <f>MACD!I25*$G$3+I24*(1-$G$3)</f>
        <v>-7.9814981377120163E-4</v>
      </c>
      <c r="J25" s="28">
        <f>외인!J25</f>
        <v>40103.21</v>
      </c>
      <c r="K25" s="35">
        <f>MACD!K25*$G$3+K24*(1-$G$3)</f>
        <v>-3.778280498691388E-4</v>
      </c>
      <c r="L25" s="28">
        <f>외인!L25</f>
        <v>251476.24</v>
      </c>
      <c r="M25" s="35">
        <f>MACD!M25*$G$3+M24*(1-$G$3)</f>
        <v>-7.5511708308865415E-4</v>
      </c>
      <c r="N25" s="28">
        <f>외인!N25</f>
        <v>244344.47</v>
      </c>
      <c r="O25" s="35">
        <f>MACD!O25*$G$3+O24*(1-$G$3)</f>
        <v>1.6305779979991375E-5</v>
      </c>
      <c r="P25" s="28">
        <f>외인!P25</f>
        <v>200107.94</v>
      </c>
      <c r="Q25" s="35">
        <f>MACD!Q25*$G$3+Q24*(1-$G$3)</f>
        <v>-8.6637591409771762E-4</v>
      </c>
      <c r="R25" s="28">
        <f>외인!R25</f>
        <v>131402.84</v>
      </c>
      <c r="S25" s="35">
        <f>MACD!S25*$G$3+S24*(1-$G$3)</f>
        <v>-5.740474952546763E-4</v>
      </c>
      <c r="T25" s="28">
        <f>외인!T25</f>
        <v>8642.76</v>
      </c>
      <c r="U25" s="35">
        <f>MACD!U25*$G$3+U24*(1-$G$3)</f>
        <v>1.9214820494510721E-3</v>
      </c>
      <c r="V25" s="28">
        <f>외인!V25</f>
        <v>109814.54</v>
      </c>
      <c r="W25" s="35">
        <f>MACD!W25*$G$3+W24*(1-$G$3)</f>
        <v>-3.0028485965630436E-3</v>
      </c>
      <c r="X25" s="28">
        <f>외인!X25</f>
        <v>2017721.34</v>
      </c>
      <c r="Y25" s="35">
        <f>MACD!Y25*$G$3+Y24*(1-$G$3)</f>
        <v>9.6099973778759949E-4</v>
      </c>
      <c r="Z25" s="28">
        <f>외인!Z25</f>
        <v>46644.68</v>
      </c>
      <c r="AA25" s="35">
        <f>MACD!AA25*$G$3+AA24*(1-$G$3)</f>
        <v>-4.8276282266863268E-5</v>
      </c>
      <c r="AB25" s="28">
        <f>외인!AB25</f>
        <v>205316.17</v>
      </c>
      <c r="AC25" s="35">
        <f>MACD!AC25*$G$3+AC24*(1-$G$3)</f>
        <v>-7.3348709124441665E-5</v>
      </c>
      <c r="AD25" s="28">
        <f>외인!AD25</f>
        <v>20336.79</v>
      </c>
      <c r="AE25" s="35">
        <f>MACD!AE25*$G$3+AE24*(1-$G$3)</f>
        <v>2.2553714845058588E-4</v>
      </c>
      <c r="AF25" s="28">
        <f>외인!AF25</f>
        <v>24540.15</v>
      </c>
      <c r="AG25" s="35">
        <f>MACD!AG25*$G$3+AG24*(1-$G$3)</f>
        <v>6.3222170189300105E-4</v>
      </c>
      <c r="AH25" s="28">
        <f>외인!AH25</f>
        <v>201063.2</v>
      </c>
      <c r="AI25" s="35">
        <f>MACD!AI25*$G$3+AI24*(1-$G$3)</f>
        <v>2.4738420369619003E-6</v>
      </c>
      <c r="AJ25" s="28">
        <f>외인!AJ25</f>
        <v>112849.69</v>
      </c>
      <c r="AK25" s="35">
        <f>MACD!AK25*$G$3+AK24*(1-$G$3)</f>
        <v>-3.8198206830711485E-4</v>
      </c>
      <c r="AL25" s="28">
        <f>외인!AL25</f>
        <v>87340.88</v>
      </c>
      <c r="AM25" s="35">
        <f>MACD!AM25*$G$3+AM24*(1-$G$3)</f>
        <v>-7.247505316224632E-4</v>
      </c>
      <c r="AN25" s="28">
        <f>외인!AN25</f>
        <v>175942.42</v>
      </c>
      <c r="AO25" s="35">
        <f>MACD!AO25*$G$3+AO24*(1-$G$3)</f>
        <v>2.7585824497134863E-4</v>
      </c>
      <c r="AP25" s="28">
        <f>외인!AP25</f>
        <v>120620.37</v>
      </c>
      <c r="AQ25" s="35">
        <f>MACD!AQ25*$G$3+AQ24*(1-$G$3)</f>
        <v>-6.1786540086701861E-4</v>
      </c>
      <c r="AR25" s="28">
        <f>외인!AR25</f>
        <v>24293.34</v>
      </c>
      <c r="AS25" s="35">
        <f>MACD!AS25*$G$3+AS24*(1-$G$3)</f>
        <v>2.3573381289263131E-4</v>
      </c>
      <c r="AT25" s="28">
        <f>외인!AT25</f>
        <v>78311.23</v>
      </c>
      <c r="AU25" s="35">
        <f>MACD!AU25*$G$3+AU24*(1-$G$3)</f>
        <v>-3.8907858997344179E-4</v>
      </c>
      <c r="AV25" s="28">
        <f>외인!AV25</f>
        <v>46742.43</v>
      </c>
      <c r="AW25" s="35">
        <f>MACD!AW25*$G$3+AW24*(1-$G$3)</f>
        <v>-1.5609226337478724E-4</v>
      </c>
      <c r="AX25" s="28">
        <f>외인!AX25</f>
        <v>58947.05</v>
      </c>
      <c r="AY25" s="35">
        <f>MACD!AY25*$G$3+AY24*(1-$G$3)</f>
        <v>-3.7345695266177801E-4</v>
      </c>
      <c r="AZ25" s="28">
        <f>외인!AZ25</f>
        <v>2154409.7599999998</v>
      </c>
      <c r="BA25" s="35">
        <f>MACD!BA25*$G$3+BA24*(1-$G$3)</f>
        <v>8.6706075839304369E-4</v>
      </c>
      <c r="BB25" s="28">
        <f>외인!BB25</f>
        <v>101047.28</v>
      </c>
      <c r="BC25" s="35">
        <f>MACD!BC25*$G$3+BC24*(1-$G$3)</f>
        <v>1.419044794563573E-5</v>
      </c>
      <c r="BD25" s="28">
        <f>외인!BD25</f>
        <v>41031.4</v>
      </c>
      <c r="BE25" s="35">
        <f>MACD!BE25*$G$3+BE24*(1-$G$3)</f>
        <v>2.6270210955692008E-3</v>
      </c>
      <c r="BF25" s="28">
        <f>외인!BF25</f>
        <v>0</v>
      </c>
      <c r="BG25" s="35" t="e">
        <f>MACD!BG25*$G$3+BG24*(1-$G$3)</f>
        <v>#DIV/0!</v>
      </c>
      <c r="BH25" s="28">
        <f>외인!BH25</f>
        <v>89843.04</v>
      </c>
      <c r="BI25" s="35">
        <f>MACD!BI25*$G$3+BI24*(1-$G$3)</f>
        <v>2.6285937656190129E-4</v>
      </c>
      <c r="BJ25" s="28">
        <f>외인!BJ25</f>
        <v>113767.5</v>
      </c>
      <c r="BK25" s="35">
        <f>MACD!BK25*$G$3+BK24*(1-$G$3)</f>
        <v>-1.4119609797430327E-3</v>
      </c>
      <c r="BL25" s="28">
        <f>외인!BL25</f>
        <v>48527.91</v>
      </c>
      <c r="BM25" s="35">
        <f>MACD!BM25*$G$3+BM24*(1-$G$3)</f>
        <v>1.0602459787618067E-4</v>
      </c>
      <c r="BN25" s="28">
        <f>외인!BN25</f>
        <v>43677.87</v>
      </c>
      <c r="BO25" s="35">
        <f>MACD!BO25*$G$3+BO24*(1-$G$3)</f>
        <v>3.0113691051339848E-4</v>
      </c>
      <c r="BP25" s="28">
        <f>외인!BP25</f>
        <v>69294.179999999993</v>
      </c>
      <c r="BQ25" s="35">
        <f>MACD!BQ25*$G$3+BQ24*(1-$G$3)</f>
        <v>-2.8338101179186173E-4</v>
      </c>
      <c r="BR25" s="28">
        <f>외인!BR25</f>
        <v>255372.02</v>
      </c>
      <c r="BS25" s="35">
        <f>MACD!BS25*$G$3+BS24*(1-$G$3)</f>
        <v>-2.9214175904301268E-4</v>
      </c>
      <c r="BT25" s="28">
        <f>외인!BT25</f>
        <v>2056394.51</v>
      </c>
      <c r="BU25" s="35">
        <f>MACD!BU25*$G$3+BU24*(1-$G$3)</f>
        <v>9.240093957424972E-4</v>
      </c>
      <c r="BV25" s="28">
        <f>외인!BV25</f>
        <v>380720.44</v>
      </c>
      <c r="BW25" s="35">
        <f>MACD!BW25*$G$3+BW24*(1-$G$3)</f>
        <v>-1.4233244250417898E-5</v>
      </c>
      <c r="BX25" s="28">
        <f>외인!BX25</f>
        <v>75962.880000000005</v>
      </c>
      <c r="BY25" s="35">
        <f>MACD!BY25*$G$3+BY24*(1-$G$3)</f>
        <v>4.31940725947325E-4</v>
      </c>
      <c r="BZ25" s="28">
        <f>외인!BZ25</f>
        <v>263283.28999999998</v>
      </c>
      <c r="CA25" s="35">
        <f>MACD!CA25*$G$3+CA24*(1-$G$3)</f>
        <v>-5.0591191941471361E-5</v>
      </c>
      <c r="CB25" s="28">
        <f>외인!CB25</f>
        <v>13208.87</v>
      </c>
      <c r="CC25" s="35">
        <f>MACD!CC25*$G$3+CC24*(1-$G$3)</f>
        <v>-3.2793048687492377E-4</v>
      </c>
      <c r="CD25" s="28">
        <f>외인!CD25</f>
        <v>34233.49</v>
      </c>
      <c r="CE25" s="35">
        <f>MACD!CE25*$G$3+CE24*(1-$G$3)</f>
        <v>-5.1246924900630992E-4</v>
      </c>
      <c r="CF25" s="28">
        <f>외인!CF25</f>
        <v>23850.52</v>
      </c>
      <c r="CG25" s="35">
        <f>MACD!CG25*$G$3+CG24*(1-$G$3)</f>
        <v>-4.7604817388725287E-4</v>
      </c>
      <c r="CH25" s="28">
        <f>외인!CH25</f>
        <v>65173.78</v>
      </c>
      <c r="CI25" s="35">
        <f>MACD!CI25*$G$3+CI24*(1-$G$3)</f>
        <v>6.7243733695011775E-5</v>
      </c>
      <c r="CJ25" s="28">
        <f>외인!CJ25</f>
        <v>389081.12</v>
      </c>
      <c r="CK25" s="35">
        <f>MACD!CK25*$G$3+CK24*(1-$G$3)</f>
        <v>-9.6546348539054098E-4</v>
      </c>
      <c r="CL25" s="28">
        <f>외인!CL25</f>
        <v>233502.63</v>
      </c>
      <c r="CM25" s="35">
        <f>MACD!CM25*$G$3+CM24*(1-$G$3)</f>
        <v>-5.1260976171464429E-5</v>
      </c>
      <c r="CN25" s="28">
        <f>외인!CN25</f>
        <v>119599.13</v>
      </c>
      <c r="CO25" s="35">
        <f>MACD!CO25*$G$3+CO24*(1-$G$3)</f>
        <v>-5.015571759084906E-4</v>
      </c>
      <c r="CP25" s="28">
        <f>외인!CP25</f>
        <v>101654</v>
      </c>
      <c r="CQ25" s="35">
        <f>MACD!CQ25*$G$3+CQ24*(1-$G$3)</f>
        <v>-2.2062279367611216E-6</v>
      </c>
      <c r="CR25" s="28">
        <f>외인!CR25</f>
        <v>163678.16</v>
      </c>
      <c r="CS25" s="35">
        <f>MACD!CS25*$G$3+CS24*(1-$G$3)</f>
        <v>-4.5957213784628668E-4</v>
      </c>
      <c r="CT25" s="28">
        <f>외인!CT25</f>
        <v>114097.31</v>
      </c>
      <c r="CU25" s="35">
        <f>MACD!CU25*$G$3+CU24*(1-$G$3)</f>
        <v>-1.0657383105363988E-3</v>
      </c>
      <c r="CV25" s="28">
        <f>외인!CV25</f>
        <v>2056394.51</v>
      </c>
      <c r="CW25" s="35">
        <f>MACD!CW25*$G$3+CW24*(1-$G$3)</f>
        <v>9.240093957424972E-4</v>
      </c>
      <c r="CX25" s="28">
        <f>외인!CX25</f>
        <v>192324.43</v>
      </c>
      <c r="CY25" s="35">
        <f>MACD!CY25*$G$3+CY24*(1-$G$3)</f>
        <v>-5.3569284444961965E-4</v>
      </c>
      <c r="CZ25" s="28">
        <f>외인!CZ25</f>
        <v>17165.54</v>
      </c>
      <c r="DA25" s="35">
        <f>MACD!DA25*$G$3+DA24*(1-$G$3)</f>
        <v>-2.5016980378687209E-4</v>
      </c>
      <c r="DB25" s="28">
        <f>외인!DB25</f>
        <v>41031.4</v>
      </c>
      <c r="DC25" s="35">
        <f>MACD!DC25*$G$3+DC24*(1-$G$3)</f>
        <v>2.6270210955692008E-3</v>
      </c>
      <c r="DD25" s="28">
        <f>외인!DD25</f>
        <v>8642.76</v>
      </c>
      <c r="DE25" s="35">
        <f>MACD!DE25*$G$3+DE24*(1-$G$3)</f>
        <v>1.9214820494510721E-3</v>
      </c>
      <c r="DF25" s="28">
        <f>외인!DF25</f>
        <v>56577.38</v>
      </c>
      <c r="DG25" s="35">
        <f>MACD!DG25*$G$3+DG24*(1-$G$3)</f>
        <v>4.545826317682417E-4</v>
      </c>
      <c r="DH25" s="28">
        <f>외인!DH25</f>
        <v>25950.76</v>
      </c>
      <c r="DI25" s="35">
        <f>MACD!DI25*$G$3+DI24*(1-$G$3)</f>
        <v>-5.60176249987039E-4</v>
      </c>
      <c r="DJ25" s="28">
        <f>외인!DJ25</f>
        <v>571609.06000000006</v>
      </c>
      <c r="DK25" s="35">
        <f>MACD!DK25*$G$3+DK24*(1-$G$3)</f>
        <v>-2.4040126492315671E-4</v>
      </c>
      <c r="DL25" s="28">
        <f>외인!DL25</f>
        <v>95153.49</v>
      </c>
      <c r="DM25" s="35">
        <f>MACD!DM25*$G$3+DM24*(1-$G$3)</f>
        <v>-6.0635311487258943E-4</v>
      </c>
      <c r="DN25" s="28">
        <f>외인!DN25</f>
        <v>2056394.51</v>
      </c>
      <c r="DO25" s="35">
        <f>MACD!DO25*$G$3+DO24*(1-$G$3)</f>
        <v>9.240093957424972E-4</v>
      </c>
      <c r="DP25" s="28">
        <f>외인!DP25</f>
        <v>84251.87</v>
      </c>
      <c r="DQ25" s="35">
        <f>MACD!DQ25*$G$3+DQ24*(1-$G$3)</f>
        <v>-1.6334592654928797E-3</v>
      </c>
      <c r="DR25" s="28">
        <f>외인!DR25</f>
        <v>41850.949999999997</v>
      </c>
      <c r="DS25" s="35">
        <f>MACD!DS25*$G$3+DS24*(1-$G$3)</f>
        <v>-1.5941074505818682E-4</v>
      </c>
      <c r="DT25" s="28">
        <f>외인!DT25</f>
        <v>131402.84</v>
      </c>
      <c r="DU25" s="35">
        <f>MACD!DU25*$G$3+DU24*(1-$G$3)</f>
        <v>-5.740474952546763E-4</v>
      </c>
      <c r="DV25" s="28">
        <f>외인!DV25</f>
        <v>32007.75</v>
      </c>
      <c r="DW25" s="35">
        <f>MACD!DW25*$G$3+DW24*(1-$G$3)</f>
        <v>-6.2507494468637899E-6</v>
      </c>
      <c r="DX25" s="28">
        <f>외인!DX25</f>
        <v>109814.54</v>
      </c>
      <c r="DY25" s="35">
        <f>MACD!DY25*$G$3+DY24*(1-$G$3)</f>
        <v>-3.0028485965630436E-3</v>
      </c>
      <c r="DZ25" s="28">
        <f>외인!DZ25</f>
        <v>8850.1299999999992</v>
      </c>
      <c r="EA25" s="35">
        <f>MACD!EA25*$G$3+EA24*(1-$G$3)</f>
        <v>-1.0290974197332142E-3</v>
      </c>
      <c r="EB25" s="28">
        <f>외인!EB25</f>
        <v>13238.1</v>
      </c>
      <c r="EC25" s="35">
        <f>MACD!EC25*$G$3+EC24*(1-$G$3)</f>
        <v>-6.373909759742663E-4</v>
      </c>
      <c r="ED25" s="28">
        <f>외인!ED25</f>
        <v>10647.13</v>
      </c>
      <c r="EE25" s="35">
        <f>MACD!EE25*$G$3+EE24*(1-$G$3)</f>
        <v>-1.6842190281026745E-3</v>
      </c>
      <c r="EF25" s="28">
        <f>외인!EF25</f>
        <v>251565.96</v>
      </c>
      <c r="EG25" s="35">
        <f>MACD!EG25*$G$3+EG24*(1-$G$3)</f>
        <v>-7.4594464086613101E-4</v>
      </c>
      <c r="EH25" s="28">
        <f>외인!EH25</f>
        <v>187969.17</v>
      </c>
      <c r="EI25" s="35">
        <f>MACD!EI25*$G$3+EI24*(1-$G$3)</f>
        <v>-5.7720874051347436E-5</v>
      </c>
      <c r="EJ25" s="28">
        <f>외인!EJ25</f>
        <v>94449.2</v>
      </c>
      <c r="EK25" s="35">
        <f>MACD!EK25*$G$3+EK24*(1-$G$3)</f>
        <v>-1.6816312531528133E-5</v>
      </c>
      <c r="EL25" s="28">
        <f>외인!EL25</f>
        <v>36827.29</v>
      </c>
      <c r="EM25" s="35">
        <f>MACD!EM25*$G$3+EM24*(1-$G$3)</f>
        <v>-4.8788243957623514E-4</v>
      </c>
      <c r="EN25" s="28">
        <f>외인!EN25</f>
        <v>41850.949999999997</v>
      </c>
      <c r="EO25" s="35">
        <f>MACD!EO25*$G$3+EO24*(1-$G$3)</f>
        <v>-1.5941074505818682E-4</v>
      </c>
      <c r="EP25" s="28">
        <f>외인!EP25</f>
        <v>168372.38</v>
      </c>
      <c r="EQ25" s="35">
        <f>MACD!EQ25*$G$3+EQ24*(1-$G$3)</f>
        <v>3.89710437713781E-5</v>
      </c>
      <c r="ER25" s="28">
        <f>외인!ER25</f>
        <v>14934.74</v>
      </c>
      <c r="ES25" s="35">
        <f>MACD!ES25*$G$3+ES24*(1-$G$3)</f>
        <v>-3.0878986738420975E-3</v>
      </c>
      <c r="ET25" s="28">
        <f>외인!ET25</f>
        <v>120620.37</v>
      </c>
      <c r="EU25" s="35">
        <f>MACD!EU25*$G$3+EU24*(1-$G$3)</f>
        <v>-6.1786540086701861E-4</v>
      </c>
      <c r="EV25" s="28">
        <f>외인!EV25</f>
        <v>46644.68</v>
      </c>
      <c r="EW25" s="35">
        <f>MACD!EW25*$G$3+EW24*(1-$G$3)</f>
        <v>-4.8276282266863268E-5</v>
      </c>
      <c r="EX25" s="28">
        <f>외인!EX25</f>
        <v>55009.32</v>
      </c>
      <c r="EY25" s="35">
        <f>MACD!EY25*$G$3+EY24*(1-$G$3)</f>
        <v>3.720078186764258E-5</v>
      </c>
    </row>
    <row r="26" spans="1:155">
      <c r="A26" s="27">
        <f>외인!A26</f>
        <v>46101</v>
      </c>
      <c r="B26" s="28">
        <f>외인!B26</f>
        <v>4619727.32</v>
      </c>
      <c r="C26" s="35">
        <f>MACD!C26*$G$3+C25*(1-$G$3)</f>
        <v>5.3479908776508456E-4</v>
      </c>
      <c r="D26" s="28">
        <f>외인!D26</f>
        <v>641078.36</v>
      </c>
      <c r="E26" s="35">
        <f>MACD!E26*$G$3+E25*(1-$G$3)</f>
        <v>-1.8590030820385503E-3</v>
      </c>
      <c r="F26" s="28">
        <f>외인!F26</f>
        <v>1985971.33</v>
      </c>
      <c r="G26" s="35">
        <f>MACD!G26*$G$3+G25*(1-$G$3)</f>
        <v>8.0619784060291912E-4</v>
      </c>
      <c r="H26" s="28">
        <f>외인!H26</f>
        <v>274958.61</v>
      </c>
      <c r="I26" s="35">
        <f>MACD!I26*$G$3+I25*(1-$G$3)</f>
        <v>-8.0202330575106337E-4</v>
      </c>
      <c r="J26" s="28">
        <f>외인!J26</f>
        <v>41023.9</v>
      </c>
      <c r="K26" s="35">
        <f>MACD!K26*$G$3+K25*(1-$G$3)</f>
        <v>-3.7409413064767513E-4</v>
      </c>
      <c r="L26" s="28">
        <f>외인!L26</f>
        <v>254345.26</v>
      </c>
      <c r="M26" s="35">
        <f>MACD!M26*$G$3+M25*(1-$G$3)</f>
        <v>-7.4834240135455282E-4</v>
      </c>
      <c r="N26" s="28">
        <f>외인!N26</f>
        <v>241792.57</v>
      </c>
      <c r="O26" s="35">
        <f>MACD!O26*$G$3+O25*(1-$G$3)</f>
        <v>6.774029660176821E-5</v>
      </c>
      <c r="P26" s="28">
        <f>외인!P26</f>
        <v>202567.15</v>
      </c>
      <c r="Q26" s="35">
        <f>MACD!Q26*$G$3+Q25*(1-$G$3)</f>
        <v>-8.926694541527521E-4</v>
      </c>
      <c r="R26" s="28">
        <f>외인!R26</f>
        <v>132802.97</v>
      </c>
      <c r="S26" s="35">
        <f>MACD!S26*$G$3+S25*(1-$G$3)</f>
        <v>-5.9579906125041212E-4</v>
      </c>
      <c r="T26" s="28">
        <f>외인!T26</f>
        <v>9032.08</v>
      </c>
      <c r="U26" s="35">
        <f>MACD!U26*$G$3+U25*(1-$G$3)</f>
        <v>2.2059554199208779E-3</v>
      </c>
      <c r="V26" s="28">
        <f>외인!V26</f>
        <v>111731.68</v>
      </c>
      <c r="W26" s="35">
        <f>MACD!W26*$G$3+W25*(1-$G$3)</f>
        <v>-3.1448101600468187E-3</v>
      </c>
      <c r="X26" s="28">
        <f>외인!X26</f>
        <v>2008669.44</v>
      </c>
      <c r="Y26" s="35">
        <f>MACD!Y26*$G$3+Y25*(1-$G$3)</f>
        <v>1.1008729956426344E-3</v>
      </c>
      <c r="Z26" s="28">
        <f>외인!Z26</f>
        <v>46743.39</v>
      </c>
      <c r="AA26" s="35">
        <f>MACD!AA26*$G$3+AA25*(1-$G$3)</f>
        <v>-5.7202859418793413E-5</v>
      </c>
      <c r="AB26" s="28">
        <f>외인!AB26</f>
        <v>206885.01</v>
      </c>
      <c r="AC26" s="35">
        <f>MACD!AC26*$G$3+AC25*(1-$G$3)</f>
        <v>-7.0788692380549731E-5</v>
      </c>
      <c r="AD26" s="28">
        <f>외인!AD26</f>
        <v>21197.82</v>
      </c>
      <c r="AE26" s="35">
        <f>MACD!AE26*$G$3+AE25*(1-$G$3)</f>
        <v>3.5007148058940012E-4</v>
      </c>
      <c r="AF26" s="28">
        <f>외인!AF26</f>
        <v>25132.13</v>
      </c>
      <c r="AG26" s="35">
        <f>MACD!AG26*$G$3+AG25*(1-$G$3)</f>
        <v>6.3430380202018498E-4</v>
      </c>
      <c r="AH26" s="28">
        <f>외인!AH26</f>
        <v>200234.19</v>
      </c>
      <c r="AI26" s="35">
        <f>MACD!AI26*$G$3+AI25*(1-$G$3)</f>
        <v>-5.4225298687121738E-5</v>
      </c>
      <c r="AJ26" s="28">
        <f>외인!AJ26</f>
        <v>112788.77</v>
      </c>
      <c r="AK26" s="35">
        <f>MACD!AK26*$G$3+AK25*(1-$G$3)</f>
        <v>-4.3680665002104858E-4</v>
      </c>
      <c r="AL26" s="28">
        <f>외인!AL26</f>
        <v>86848.93</v>
      </c>
      <c r="AM26" s="35">
        <f>MACD!AM26*$G$3+AM25*(1-$G$3)</f>
        <v>-7.7236393898273063E-4</v>
      </c>
      <c r="AN26" s="28">
        <f>외인!AN26</f>
        <v>174257.55</v>
      </c>
      <c r="AO26" s="35">
        <f>MACD!AO26*$G$3+AO25*(1-$G$3)</f>
        <v>3.5696384483680437E-4</v>
      </c>
      <c r="AP26" s="28">
        <f>외인!AP26</f>
        <v>122667.16</v>
      </c>
      <c r="AQ26" s="35">
        <f>MACD!AQ26*$G$3+AQ25*(1-$G$3)</f>
        <v>-6.0723253985721034E-4</v>
      </c>
      <c r="AR26" s="28">
        <f>외인!AR26</f>
        <v>25119.56</v>
      </c>
      <c r="AS26" s="35">
        <f>MACD!AS26*$G$3+AS25*(1-$G$3)</f>
        <v>3.611318439456705E-4</v>
      </c>
      <c r="AT26" s="28">
        <f>외인!AT26</f>
        <v>79860.7</v>
      </c>
      <c r="AU26" s="35">
        <f>MACD!AU26*$G$3+AU25*(1-$G$3)</f>
        <v>-3.8153517597445442E-4</v>
      </c>
      <c r="AV26" s="28">
        <f>외인!AV26</f>
        <v>48441.19</v>
      </c>
      <c r="AW26" s="35">
        <f>MACD!AW26*$G$3+AW25*(1-$G$3)</f>
        <v>-2.0476755771394985E-4</v>
      </c>
      <c r="AX26" s="28">
        <f>외인!AX26</f>
        <v>62146.239999999998</v>
      </c>
      <c r="AY26" s="35">
        <f>MACD!AY26*$G$3+AY25*(1-$G$3)</f>
        <v>-3.6609669943471072E-4</v>
      </c>
      <c r="AZ26" s="28">
        <f>외인!AZ26</f>
        <v>2144818.56</v>
      </c>
      <c r="BA26" s="35">
        <f>MACD!BA26*$G$3+BA25*(1-$G$3)</f>
        <v>1.0029443238694102E-3</v>
      </c>
      <c r="BB26" s="28">
        <f>외인!BB26</f>
        <v>101515.82</v>
      </c>
      <c r="BC26" s="35">
        <f>MACD!BC26*$G$3+BC25*(1-$G$3)</f>
        <v>1.7913008729744042E-5</v>
      </c>
      <c r="BD26" s="28">
        <f>외인!BD26</f>
        <v>42191.26</v>
      </c>
      <c r="BE26" s="35">
        <f>MACD!BE26*$G$3+BE25*(1-$G$3)</f>
        <v>2.8628343781261197E-3</v>
      </c>
      <c r="BF26" s="28">
        <f>외인!BF26</f>
        <v>0</v>
      </c>
      <c r="BG26" s="35" t="e">
        <f>MACD!BG26*$G$3+BG25*(1-$G$3)</f>
        <v>#DIV/0!</v>
      </c>
      <c r="BH26" s="28">
        <f>외인!BH26</f>
        <v>93953.05</v>
      </c>
      <c r="BI26" s="35">
        <f>MACD!BI26*$G$3+BI25*(1-$G$3)</f>
        <v>4.3255045955030961E-4</v>
      </c>
      <c r="BJ26" s="28">
        <f>외인!BJ26</f>
        <v>115217.49</v>
      </c>
      <c r="BK26" s="35">
        <f>MACD!BK26*$G$3+BK25*(1-$G$3)</f>
        <v>-1.416765068616482E-3</v>
      </c>
      <c r="BL26" s="28">
        <f>외인!BL26</f>
        <v>48132.12</v>
      </c>
      <c r="BM26" s="35">
        <f>MACD!BM26*$G$3+BM25*(1-$G$3)</f>
        <v>1.0316440307463452E-4</v>
      </c>
      <c r="BN26" s="28">
        <f>외인!BN26</f>
        <v>44746.1</v>
      </c>
      <c r="BO26" s="35">
        <f>MACD!BO26*$G$3+BO25*(1-$G$3)</f>
        <v>3.7936659438856811E-4</v>
      </c>
      <c r="BP26" s="28">
        <f>외인!BP26</f>
        <v>72932.31</v>
      </c>
      <c r="BQ26" s="35">
        <f>MACD!BQ26*$G$3+BQ25*(1-$G$3)</f>
        <v>-2.7701753400883493E-4</v>
      </c>
      <c r="BR26" s="28">
        <f>외인!BR26</f>
        <v>259119.75</v>
      </c>
      <c r="BS26" s="35">
        <f>MACD!BS26*$G$3+BS25*(1-$G$3)</f>
        <v>-2.7743441031378654E-4</v>
      </c>
      <c r="BT26" s="28">
        <f>외인!BT26</f>
        <v>2047815.49</v>
      </c>
      <c r="BU26" s="35">
        <f>MACD!BU26*$G$3+BU25*(1-$G$3)</f>
        <v>1.0575745360031892E-3</v>
      </c>
      <c r="BV26" s="28">
        <f>외인!BV26</f>
        <v>378604.25</v>
      </c>
      <c r="BW26" s="35">
        <f>MACD!BW26*$G$3+BW25*(1-$G$3)</f>
        <v>-3.6272908459993553E-5</v>
      </c>
      <c r="BX26" s="28">
        <f>외인!BX26</f>
        <v>77581.45</v>
      </c>
      <c r="BY26" s="35">
        <f>MACD!BY26*$G$3+BY25*(1-$G$3)</f>
        <v>4.8224832449272946E-4</v>
      </c>
      <c r="BZ26" s="28">
        <f>외인!BZ26</f>
        <v>261106.48</v>
      </c>
      <c r="CA26" s="35">
        <f>MACD!CA26*$G$3+CA25*(1-$G$3)</f>
        <v>-1.2521385714567261E-5</v>
      </c>
      <c r="CB26" s="28">
        <f>외인!CB26</f>
        <v>13309.33</v>
      </c>
      <c r="CC26" s="35">
        <f>MACD!CC26*$G$3+CC25*(1-$G$3)</f>
        <v>-3.4002420240088443E-4</v>
      </c>
      <c r="CD26" s="28">
        <f>외인!CD26</f>
        <v>33997.75</v>
      </c>
      <c r="CE26" s="35">
        <f>MACD!CE26*$G$3+CE25*(1-$G$3)</f>
        <v>-6.7167484557345862E-4</v>
      </c>
      <c r="CF26" s="28">
        <f>외인!CF26</f>
        <v>24641.49</v>
      </c>
      <c r="CG26" s="35">
        <f>MACD!CG26*$G$3+CG25*(1-$G$3)</f>
        <v>-4.8948988217617181E-4</v>
      </c>
      <c r="CH26" s="28">
        <f>외인!CH26</f>
        <v>66931.509999999995</v>
      </c>
      <c r="CI26" s="35">
        <f>MACD!CI26*$G$3+CI25*(1-$G$3)</f>
        <v>4.1191134722147682E-5</v>
      </c>
      <c r="CJ26" s="28">
        <f>외인!CJ26</f>
        <v>398089.82</v>
      </c>
      <c r="CK26" s="35">
        <f>MACD!CK26*$G$3+CK25*(1-$G$3)</f>
        <v>-1.0295618073036716E-3</v>
      </c>
      <c r="CL26" s="28">
        <f>외인!CL26</f>
        <v>235091.39</v>
      </c>
      <c r="CM26" s="35">
        <f>MACD!CM26*$G$3+CM25*(1-$G$3)</f>
        <v>-3.7372749949886609E-5</v>
      </c>
      <c r="CN26" s="28">
        <f>외인!CN26</f>
        <v>122510.79</v>
      </c>
      <c r="CO26" s="35">
        <f>MACD!CO26*$G$3+CO25*(1-$G$3)</f>
        <v>-5.5354432397143323E-4</v>
      </c>
      <c r="CP26" s="28">
        <f>외인!CP26</f>
        <v>102141.46</v>
      </c>
      <c r="CQ26" s="35">
        <f>MACD!CQ26*$G$3+CQ25*(1-$G$3)</f>
        <v>1.7907638924749955E-8</v>
      </c>
      <c r="CR26" s="28">
        <f>외인!CR26</f>
        <v>165276.13</v>
      </c>
      <c r="CS26" s="35">
        <f>MACD!CS26*$G$3+CS25*(1-$G$3)</f>
        <v>-5.0143902382978678E-4</v>
      </c>
      <c r="CT26" s="28">
        <f>외인!CT26</f>
        <v>114559.91</v>
      </c>
      <c r="CU26" s="35">
        <f>MACD!CU26*$G$3+CU25*(1-$G$3)</f>
        <v>-1.0602230390850508E-3</v>
      </c>
      <c r="CV26" s="28">
        <f>외인!CV26</f>
        <v>2047815.49</v>
      </c>
      <c r="CW26" s="35">
        <f>MACD!CW26*$G$3+CW25*(1-$G$3)</f>
        <v>1.0575745360031892E-3</v>
      </c>
      <c r="CX26" s="28">
        <f>외인!CX26</f>
        <v>194071.94</v>
      </c>
      <c r="CY26" s="35">
        <f>MACD!CY26*$G$3+CY25*(1-$G$3)</f>
        <v>-5.5697954794165882E-4</v>
      </c>
      <c r="CZ26" s="28">
        <f>외인!CZ26</f>
        <v>17435.419999999998</v>
      </c>
      <c r="DA26" s="35">
        <f>MACD!DA26*$G$3+DA25*(1-$G$3)</f>
        <v>-2.4036308305466352E-4</v>
      </c>
      <c r="DB26" s="28">
        <f>외인!DB26</f>
        <v>42191.26</v>
      </c>
      <c r="DC26" s="35">
        <f>MACD!DC26*$G$3+DC25*(1-$G$3)</f>
        <v>2.8628343781261197E-3</v>
      </c>
      <c r="DD26" s="28">
        <f>외인!DD26</f>
        <v>9032.08</v>
      </c>
      <c r="DE26" s="35">
        <f>MACD!DE26*$G$3+DE25*(1-$G$3)</f>
        <v>2.2059554199208779E-3</v>
      </c>
      <c r="DF26" s="28">
        <f>외인!DF26</f>
        <v>57891.39</v>
      </c>
      <c r="DG26" s="35">
        <f>MACD!DG26*$G$3+DG25*(1-$G$3)</f>
        <v>5.0921856945485976E-4</v>
      </c>
      <c r="DH26" s="28">
        <f>외인!DH26</f>
        <v>25584.25</v>
      </c>
      <c r="DI26" s="35">
        <f>MACD!DI26*$G$3+DI25*(1-$G$3)</f>
        <v>-7.7377057265337623E-4</v>
      </c>
      <c r="DJ26" s="28">
        <f>외인!DJ26</f>
        <v>574397.02</v>
      </c>
      <c r="DK26" s="35">
        <f>MACD!DK26*$G$3+DK25*(1-$G$3)</f>
        <v>-2.486612151326669E-4</v>
      </c>
      <c r="DL26" s="28">
        <f>외인!DL26</f>
        <v>97952.01</v>
      </c>
      <c r="DM26" s="35">
        <f>MACD!DM26*$G$3+DM25*(1-$G$3)</f>
        <v>-6.7290731665842728E-4</v>
      </c>
      <c r="DN26" s="28">
        <f>외인!DN26</f>
        <v>2047815.49</v>
      </c>
      <c r="DO26" s="35">
        <f>MACD!DO26*$G$3+DO25*(1-$G$3)</f>
        <v>1.0575745360031892E-3</v>
      </c>
      <c r="DP26" s="28">
        <f>외인!DP26</f>
        <v>84775.65</v>
      </c>
      <c r="DQ26" s="35">
        <f>MACD!DQ26*$G$3+DQ25*(1-$G$3)</f>
        <v>-1.6761236086353067E-3</v>
      </c>
      <c r="DR26" s="28">
        <f>외인!DR26</f>
        <v>42739.72</v>
      </c>
      <c r="DS26" s="35">
        <f>MACD!DS26*$G$3+DS25*(1-$G$3)</f>
        <v>-1.5839519024715365E-4</v>
      </c>
      <c r="DT26" s="28">
        <f>외인!DT26</f>
        <v>132802.97</v>
      </c>
      <c r="DU26" s="35">
        <f>MACD!DU26*$G$3+DU25*(1-$G$3)</f>
        <v>-5.9579906125041212E-4</v>
      </c>
      <c r="DV26" s="28">
        <f>외인!DV26</f>
        <v>32203.919999999998</v>
      </c>
      <c r="DW26" s="35">
        <f>MACD!DW26*$G$3+DW25*(1-$G$3)</f>
        <v>-1.3090461468400359E-4</v>
      </c>
      <c r="DX26" s="28">
        <f>외인!DX26</f>
        <v>111731.68</v>
      </c>
      <c r="DY26" s="35">
        <f>MACD!DY26*$G$3+DY25*(1-$G$3)</f>
        <v>-3.1448101600468187E-3</v>
      </c>
      <c r="DZ26" s="28">
        <f>외인!DZ26</f>
        <v>9238.33</v>
      </c>
      <c r="EA26" s="35">
        <f>MACD!EA26*$G$3+EA25*(1-$G$3)</f>
        <v>-1.3059312104124435E-3</v>
      </c>
      <c r="EB26" s="28">
        <f>외인!EB26</f>
        <v>13358.38</v>
      </c>
      <c r="EC26" s="35">
        <f>MACD!EC26*$G$3+EC25*(1-$G$3)</f>
        <v>-7.2161382591254101E-4</v>
      </c>
      <c r="ED26" s="28">
        <f>외인!ED26</f>
        <v>10787.5</v>
      </c>
      <c r="EE26" s="35">
        <f>MACD!EE26*$G$3+EE25*(1-$G$3)</f>
        <v>-1.958563999521404E-3</v>
      </c>
      <c r="EF26" s="28">
        <f>외인!EF26</f>
        <v>259308.97</v>
      </c>
      <c r="EG26" s="35">
        <f>MACD!EG26*$G$3+EG25*(1-$G$3)</f>
        <v>-8.1299067134124148E-4</v>
      </c>
      <c r="EH26" s="28">
        <f>외인!EH26</f>
        <v>190648.52</v>
      </c>
      <c r="EI26" s="35">
        <f>MACD!EI26*$G$3+EI25*(1-$G$3)</f>
        <v>-5.1403766562902871E-5</v>
      </c>
      <c r="EJ26" s="28">
        <f>외인!EJ26</f>
        <v>97043.87</v>
      </c>
      <c r="EK26" s="35">
        <f>MACD!EK26*$G$3+EK25*(1-$G$3)</f>
        <v>-8.2874806078900981E-6</v>
      </c>
      <c r="EL26" s="28">
        <f>외인!EL26</f>
        <v>36603.74</v>
      </c>
      <c r="EM26" s="35">
        <f>MACD!EM26*$G$3+EM25*(1-$G$3)</f>
        <v>-6.3351281770329345E-4</v>
      </c>
      <c r="EN26" s="28">
        <f>외인!EN26</f>
        <v>42739.72</v>
      </c>
      <c r="EO26" s="35">
        <f>MACD!EO26*$G$3+EO25*(1-$G$3)</f>
        <v>-1.5839519024715365E-4</v>
      </c>
      <c r="EP26" s="28">
        <f>외인!EP26</f>
        <v>162341.9</v>
      </c>
      <c r="EQ26" s="35">
        <f>MACD!EQ26*$G$3+EQ25*(1-$G$3)</f>
        <v>-1.4705965123545876E-5</v>
      </c>
      <c r="ER26" s="28">
        <f>외인!ER26</f>
        <v>14757.65</v>
      </c>
      <c r="ES26" s="35">
        <f>MACD!ES26*$G$3+ES25*(1-$G$3)</f>
        <v>-3.7208880459267913E-3</v>
      </c>
      <c r="ET26" s="28">
        <f>외인!ET26</f>
        <v>122667.16</v>
      </c>
      <c r="EU26" s="35">
        <f>MACD!EU26*$G$3+EU25*(1-$G$3)</f>
        <v>-6.0723253985721034E-4</v>
      </c>
      <c r="EV26" s="28">
        <f>외인!EV26</f>
        <v>46743.39</v>
      </c>
      <c r="EW26" s="35">
        <f>MACD!EW26*$G$3+EW25*(1-$G$3)</f>
        <v>-5.7202859418793413E-5</v>
      </c>
      <c r="EX26" s="28">
        <f>외인!EX26</f>
        <v>55398.07</v>
      </c>
      <c r="EY26" s="35">
        <f>MACD!EY26*$G$3+EY25*(1-$G$3)</f>
        <v>4.830702023684216E-5</v>
      </c>
    </row>
    <row r="27" spans="1:155">
      <c r="A27" s="27">
        <f>외인!A27</f>
        <v>46104</v>
      </c>
      <c r="B27" s="28">
        <f>외인!B27</f>
        <v>4319780.03</v>
      </c>
      <c r="C27" s="35">
        <f>MACD!C27*$G$3+C26*(1-$G$3)</f>
        <v>5.7499665740633112E-4</v>
      </c>
      <c r="D27" s="28">
        <f>외인!D27</f>
        <v>605533.06999999995</v>
      </c>
      <c r="E27" s="35">
        <f>MACD!E27*$G$3+E26*(1-$G$3)</f>
        <v>-1.9662585002752377E-3</v>
      </c>
      <c r="F27" s="28">
        <f>외인!F27</f>
        <v>1858543.34</v>
      </c>
      <c r="G27" s="35">
        <f>MACD!G27*$G$3+G26*(1-$G$3)</f>
        <v>8.5986879983814457E-4</v>
      </c>
      <c r="H27" s="28">
        <f>외인!H27</f>
        <v>259025.12</v>
      </c>
      <c r="I27" s="35">
        <f>MACD!I27*$G$3+I26*(1-$G$3)</f>
        <v>-7.8064956219551737E-4</v>
      </c>
      <c r="J27" s="28">
        <f>외인!J27</f>
        <v>38832.33</v>
      </c>
      <c r="K27" s="35">
        <f>MACD!K27*$G$3+K26*(1-$G$3)</f>
        <v>-3.2829744083028787E-4</v>
      </c>
      <c r="L27" s="28">
        <f>외인!L27</f>
        <v>239395.1</v>
      </c>
      <c r="M27" s="35">
        <f>MACD!M27*$G$3+M26*(1-$G$3)</f>
        <v>-7.2019622583344633E-4</v>
      </c>
      <c r="N27" s="28">
        <f>외인!N27</f>
        <v>228919.28</v>
      </c>
      <c r="O27" s="35">
        <f>MACD!O27*$G$3+O26*(1-$G$3)</f>
        <v>9.9217390008838954E-5</v>
      </c>
      <c r="P27" s="28">
        <f>외인!P27</f>
        <v>190031.07</v>
      </c>
      <c r="Q27" s="35">
        <f>MACD!Q27*$G$3+Q26*(1-$G$3)</f>
        <v>-9.1163559745645968E-4</v>
      </c>
      <c r="R27" s="28">
        <f>외인!R27</f>
        <v>124635.94</v>
      </c>
      <c r="S27" s="35">
        <f>MACD!S27*$G$3+S26*(1-$G$3)</f>
        <v>-6.1866213240116368E-4</v>
      </c>
      <c r="T27" s="28">
        <f>외인!T27</f>
        <v>8644.18</v>
      </c>
      <c r="U27" s="35">
        <f>MACD!U27*$G$3+U26*(1-$G$3)</f>
        <v>2.4659049357848104E-3</v>
      </c>
      <c r="V27" s="28">
        <f>외인!V27</f>
        <v>105829.59</v>
      </c>
      <c r="W27" s="35">
        <f>MACD!W27*$G$3+W26*(1-$G$3)</f>
        <v>-3.2173718404936158E-3</v>
      </c>
      <c r="X27" s="28">
        <f>외인!X27</f>
        <v>1873058.96</v>
      </c>
      <c r="Y27" s="35">
        <f>MACD!Y27*$G$3+Y26*(1-$G$3)</f>
        <v>1.1820878531854169E-3</v>
      </c>
      <c r="Z27" s="28">
        <f>외인!Z27</f>
        <v>44651.57</v>
      </c>
      <c r="AA27" s="35">
        <f>MACD!AA27*$G$3+AA26*(1-$G$3)</f>
        <v>-6.6038164061953388E-5</v>
      </c>
      <c r="AB27" s="28">
        <f>외인!AB27</f>
        <v>193188.58</v>
      </c>
      <c r="AC27" s="35">
        <f>MACD!AC27*$G$3+AC26*(1-$G$3)</f>
        <v>-7.1028678784429907E-5</v>
      </c>
      <c r="AD27" s="28">
        <f>외인!AD27</f>
        <v>19622.490000000002</v>
      </c>
      <c r="AE27" s="35">
        <f>MACD!AE27*$G$3+AE26*(1-$G$3)</f>
        <v>4.4647743189391459E-4</v>
      </c>
      <c r="AF27" s="28">
        <f>외인!AF27</f>
        <v>23582.31</v>
      </c>
      <c r="AG27" s="35">
        <f>MACD!AG27*$G$3+AG26*(1-$G$3)</f>
        <v>6.3413986362956579E-4</v>
      </c>
      <c r="AH27" s="28">
        <f>외인!AH27</f>
        <v>182680.86</v>
      </c>
      <c r="AI27" s="35">
        <f>MACD!AI27*$G$3+AI26*(1-$G$3)</f>
        <v>-1.3432062619636237E-4</v>
      </c>
      <c r="AJ27" s="28">
        <f>외인!AJ27</f>
        <v>105248.28</v>
      </c>
      <c r="AK27" s="35">
        <f>MACD!AK27*$G$3+AK26*(1-$G$3)</f>
        <v>-5.2292008115849926E-4</v>
      </c>
      <c r="AL27" s="28">
        <f>외인!AL27</f>
        <v>82508.44</v>
      </c>
      <c r="AM27" s="35">
        <f>MACD!AM27*$G$3+AM26*(1-$G$3)</f>
        <v>-7.9777199413336164E-4</v>
      </c>
      <c r="AN27" s="28">
        <f>외인!AN27</f>
        <v>164949.69</v>
      </c>
      <c r="AO27" s="35">
        <f>MACD!AO27*$G$3+AO26*(1-$G$3)</f>
        <v>4.0400031289314635E-4</v>
      </c>
      <c r="AP27" s="28">
        <f>외인!AP27</f>
        <v>115154.45</v>
      </c>
      <c r="AQ27" s="35">
        <f>MACD!AQ27*$G$3+AQ26*(1-$G$3)</f>
        <v>-5.8232676608301591E-4</v>
      </c>
      <c r="AR27" s="28">
        <f>외인!AR27</f>
        <v>23649.53</v>
      </c>
      <c r="AS27" s="35">
        <f>MACD!AS27*$G$3+AS26*(1-$G$3)</f>
        <v>4.6140949341825176E-4</v>
      </c>
      <c r="AT27" s="28">
        <f>외인!AT27</f>
        <v>75018.259999999995</v>
      </c>
      <c r="AU27" s="35">
        <f>MACD!AU27*$G$3+AU26*(1-$G$3)</f>
        <v>-3.7019423544779983E-4</v>
      </c>
      <c r="AV27" s="28">
        <f>외인!AV27</f>
        <v>46608.91</v>
      </c>
      <c r="AW27" s="35">
        <f>MACD!AW27*$G$3+AW26*(1-$G$3)</f>
        <v>-2.3826012868578204E-4</v>
      </c>
      <c r="AX27" s="28">
        <f>외인!AX27</f>
        <v>58949.77</v>
      </c>
      <c r="AY27" s="35">
        <f>MACD!AY27*$G$3+AY26*(1-$G$3)</f>
        <v>-4.4169364883112853E-4</v>
      </c>
      <c r="AZ27" s="28">
        <f>외인!AZ27</f>
        <v>1999863</v>
      </c>
      <c r="BA27" s="35">
        <f>MACD!BA27*$G$3+BA26*(1-$G$3)</f>
        <v>1.0840168915156275E-3</v>
      </c>
      <c r="BB27" s="28">
        <f>외인!BB27</f>
        <v>96012.6</v>
      </c>
      <c r="BC27" s="35">
        <f>MACD!BC27*$G$3+BC26*(1-$G$3)</f>
        <v>2.360962743394336E-5</v>
      </c>
      <c r="BD27" s="28">
        <f>외인!BD27</f>
        <v>39169.910000000003</v>
      </c>
      <c r="BE27" s="35">
        <f>MACD!BE27*$G$3+BE26*(1-$G$3)</f>
        <v>3.0445030007941755E-3</v>
      </c>
      <c r="BF27" s="28">
        <f>외인!BF27</f>
        <v>0</v>
      </c>
      <c r="BG27" s="35" t="e">
        <f>MACD!BG27*$G$3+BG26*(1-$G$3)</f>
        <v>#DIV/0!</v>
      </c>
      <c r="BH27" s="28">
        <f>외인!BH27</f>
        <v>87951.73</v>
      </c>
      <c r="BI27" s="35">
        <f>MACD!BI27*$G$3+BI26*(1-$G$3)</f>
        <v>6.1462148968733765E-4</v>
      </c>
      <c r="BJ27" s="28">
        <f>외인!BJ27</f>
        <v>108756.03</v>
      </c>
      <c r="BK27" s="35">
        <f>MACD!BK27*$G$3+BK26*(1-$G$3)</f>
        <v>-1.3613719225343227E-3</v>
      </c>
      <c r="BL27" s="28">
        <f>외인!BL27</f>
        <v>45392.79</v>
      </c>
      <c r="BM27" s="35">
        <f>MACD!BM27*$G$3+BM26*(1-$G$3)</f>
        <v>8.6086606162593781E-5</v>
      </c>
      <c r="BN27" s="28">
        <f>외인!BN27</f>
        <v>42234.26</v>
      </c>
      <c r="BO27" s="35">
        <f>MACD!BO27*$G$3+BO26*(1-$G$3)</f>
        <v>4.3228691244364835E-4</v>
      </c>
      <c r="BP27" s="28">
        <f>외인!BP27</f>
        <v>69250.3</v>
      </c>
      <c r="BQ27" s="35">
        <f>MACD!BQ27*$G$3+BQ26*(1-$G$3)</f>
        <v>-3.4507482330199489E-4</v>
      </c>
      <c r="BR27" s="28">
        <f>외인!BR27</f>
        <v>241338.65</v>
      </c>
      <c r="BS27" s="35">
        <f>MACD!BS27*$G$3+BS26*(1-$G$3)</f>
        <v>-2.7014410582246651E-4</v>
      </c>
      <c r="BT27" s="28">
        <f>외인!BT27</f>
        <v>1909907.03</v>
      </c>
      <c r="BU27" s="35">
        <f>MACD!BU27*$G$3+BU26*(1-$G$3)</f>
        <v>1.1340837965211916E-3</v>
      </c>
      <c r="BV27" s="28">
        <f>외인!BV27</f>
        <v>353489.99</v>
      </c>
      <c r="BW27" s="35">
        <f>MACD!BW27*$G$3+BW26*(1-$G$3)</f>
        <v>-7.8823003439612907E-5</v>
      </c>
      <c r="BX27" s="28">
        <f>외인!BX27</f>
        <v>72954.460000000006</v>
      </c>
      <c r="BY27" s="35">
        <f>MACD!BY27*$G$3+BY26*(1-$G$3)</f>
        <v>5.2333552246987031E-4</v>
      </c>
      <c r="BZ27" s="28">
        <f>외인!BZ27</f>
        <v>247458.14</v>
      </c>
      <c r="CA27" s="35">
        <f>MACD!CA27*$G$3+CA26*(1-$G$3)</f>
        <v>1.0223810493826699E-5</v>
      </c>
      <c r="CB27" s="28">
        <f>외인!CB27</f>
        <v>12690.19</v>
      </c>
      <c r="CC27" s="35">
        <f>MACD!CC27*$G$3+CC26*(1-$G$3)</f>
        <v>-3.5700876785925596E-4</v>
      </c>
      <c r="CD27" s="28">
        <f>외인!CD27</f>
        <v>30554.01</v>
      </c>
      <c r="CE27" s="35">
        <f>MACD!CE27*$G$3+CE26*(1-$G$3)</f>
        <v>-8.9193337854611278E-4</v>
      </c>
      <c r="CF27" s="28">
        <f>외인!CF27</f>
        <v>23315.93</v>
      </c>
      <c r="CG27" s="35">
        <f>MACD!CG27*$G$3+CG26*(1-$G$3)</f>
        <v>-4.6849655883011873E-4</v>
      </c>
      <c r="CH27" s="28">
        <f>외인!CH27</f>
        <v>64442.5</v>
      </c>
      <c r="CI27" s="35">
        <f>MACD!CI27*$G$3+CI26*(1-$G$3)</f>
        <v>2.3279754258324318E-5</v>
      </c>
      <c r="CJ27" s="28">
        <f>외인!CJ27</f>
        <v>375453.51</v>
      </c>
      <c r="CK27" s="35">
        <f>MACD!CK27*$G$3+CK26*(1-$G$3)</f>
        <v>-1.0743273863023711E-3</v>
      </c>
      <c r="CL27" s="28">
        <f>외인!CL27</f>
        <v>220515.72</v>
      </c>
      <c r="CM27" s="35">
        <f>MACD!CM27*$G$3+CM26*(1-$G$3)</f>
        <v>-2.682982789553634E-5</v>
      </c>
      <c r="CN27" s="28">
        <f>외인!CN27</f>
        <v>112964.7</v>
      </c>
      <c r="CO27" s="35">
        <f>MACD!CO27*$G$3+CO26*(1-$G$3)</f>
        <v>-6.0450202147212706E-4</v>
      </c>
      <c r="CP27" s="28">
        <f>외인!CP27</f>
        <v>96598.52</v>
      </c>
      <c r="CQ27" s="35">
        <f>MACD!CQ27*$G$3+CQ26*(1-$G$3)</f>
        <v>4.582633977642692E-6</v>
      </c>
      <c r="CR27" s="28">
        <f>외인!CR27</f>
        <v>155925.92000000001</v>
      </c>
      <c r="CS27" s="35">
        <f>MACD!CS27*$G$3+CS26*(1-$G$3)</f>
        <v>-5.4850307137862468E-4</v>
      </c>
      <c r="CT27" s="28">
        <f>외인!CT27</f>
        <v>107607.1</v>
      </c>
      <c r="CU27" s="35">
        <f>MACD!CU27*$G$3+CU26*(1-$G$3)</f>
        <v>-1.021884350406924E-3</v>
      </c>
      <c r="CV27" s="28">
        <f>외인!CV27</f>
        <v>1909907.03</v>
      </c>
      <c r="CW27" s="35">
        <f>MACD!CW27*$G$3+CW26*(1-$G$3)</f>
        <v>1.1340837965211916E-3</v>
      </c>
      <c r="CX27" s="28">
        <f>외인!CX27</f>
        <v>183230.66</v>
      </c>
      <c r="CY27" s="35">
        <f>MACD!CY27*$G$3+CY26*(1-$G$3)</f>
        <v>-5.6789407494674401E-4</v>
      </c>
      <c r="CZ27" s="28">
        <f>외인!CZ27</f>
        <v>16601.8</v>
      </c>
      <c r="DA27" s="35">
        <f>MACD!DA27*$G$3+DA26*(1-$G$3)</f>
        <v>-2.2786208624950288E-4</v>
      </c>
      <c r="DB27" s="28">
        <f>외인!DB27</f>
        <v>39169.910000000003</v>
      </c>
      <c r="DC27" s="35">
        <f>MACD!DC27*$G$3+DC26*(1-$G$3)</f>
        <v>3.0445030007941755E-3</v>
      </c>
      <c r="DD27" s="28">
        <f>외인!DD27</f>
        <v>8644.18</v>
      </c>
      <c r="DE27" s="35">
        <f>MACD!DE27*$G$3+DE26*(1-$G$3)</f>
        <v>2.4659049357848104E-3</v>
      </c>
      <c r="DF27" s="28">
        <f>외인!DF27</f>
        <v>54264.43</v>
      </c>
      <c r="DG27" s="35">
        <f>MACD!DG27*$G$3+DG26*(1-$G$3)</f>
        <v>5.5224378507045852E-4</v>
      </c>
      <c r="DH27" s="28">
        <f>외인!DH27</f>
        <v>22476.84</v>
      </c>
      <c r="DI27" s="35">
        <f>MACD!DI27*$G$3+DI26*(1-$G$3)</f>
        <v>-1.0732294836475849E-3</v>
      </c>
      <c r="DJ27" s="28">
        <f>외인!DJ27</f>
        <v>533489.38</v>
      </c>
      <c r="DK27" s="35">
        <f>MACD!DK27*$G$3+DK26*(1-$G$3)</f>
        <v>-2.6446451719427206E-4</v>
      </c>
      <c r="DL27" s="28">
        <f>외인!DL27</f>
        <v>89616.91</v>
      </c>
      <c r="DM27" s="35">
        <f>MACD!DM27*$G$3+DM26*(1-$G$3)</f>
        <v>-7.3913669411954683E-4</v>
      </c>
      <c r="DN27" s="28">
        <f>외인!DN27</f>
        <v>1909907.03</v>
      </c>
      <c r="DO27" s="35">
        <f>MACD!DO27*$G$3+DO26*(1-$G$3)</f>
        <v>1.1340837965211916E-3</v>
      </c>
      <c r="DP27" s="28">
        <f>외인!DP27</f>
        <v>79148.679999999993</v>
      </c>
      <c r="DQ27" s="35">
        <f>MACD!DQ27*$G$3+DQ26*(1-$G$3)</f>
        <v>-1.7117345110298776E-3</v>
      </c>
      <c r="DR27" s="28">
        <f>외인!DR27</f>
        <v>40496.75</v>
      </c>
      <c r="DS27" s="35">
        <f>MACD!DS27*$G$3+DS26*(1-$G$3)</f>
        <v>-1.2992567347177978E-4</v>
      </c>
      <c r="DT27" s="28">
        <f>외인!DT27</f>
        <v>124635.94</v>
      </c>
      <c r="DU27" s="35">
        <f>MACD!DU27*$G$3+DU26*(1-$G$3)</f>
        <v>-6.1866213240116368E-4</v>
      </c>
      <c r="DV27" s="28">
        <f>외인!DV27</f>
        <v>31016.7</v>
      </c>
      <c r="DW27" s="35">
        <f>MACD!DW27*$G$3+DW26*(1-$G$3)</f>
        <v>-2.765850735973103E-4</v>
      </c>
      <c r="DX27" s="28">
        <f>외인!DX27</f>
        <v>105829.59</v>
      </c>
      <c r="DY27" s="35">
        <f>MACD!DY27*$G$3+DY26*(1-$G$3)</f>
        <v>-3.2173718404936158E-3</v>
      </c>
      <c r="DZ27" s="28">
        <f>외인!DZ27</f>
        <v>8601.3700000000008</v>
      </c>
      <c r="EA27" s="35">
        <f>MACD!EA27*$G$3+EA26*(1-$G$3)</f>
        <v>-1.5871220645468356E-3</v>
      </c>
      <c r="EB27" s="28">
        <f>외인!EB27</f>
        <v>12484.56</v>
      </c>
      <c r="EC27" s="35">
        <f>MACD!EC27*$G$3+EC26*(1-$G$3)</f>
        <v>-8.2278600644753288E-4</v>
      </c>
      <c r="ED27" s="28">
        <f>외인!ED27</f>
        <v>10149.92</v>
      </c>
      <c r="EE27" s="35">
        <f>MACD!EE27*$G$3+EE26*(1-$G$3)</f>
        <v>-2.1520672273718055E-3</v>
      </c>
      <c r="EF27" s="28">
        <f>외인!EF27</f>
        <v>245095.74</v>
      </c>
      <c r="EG27" s="35">
        <f>MACD!EG27*$G$3+EG26*(1-$G$3)</f>
        <v>-8.5884794562594759E-4</v>
      </c>
      <c r="EH27" s="28">
        <f>외인!EH27</f>
        <v>174702.72</v>
      </c>
      <c r="EI27" s="35">
        <f>MACD!EI27*$G$3+EI26*(1-$G$3)</f>
        <v>-5.7624997969697043E-5</v>
      </c>
      <c r="EJ27" s="28">
        <f>외인!EJ27</f>
        <v>92898.45</v>
      </c>
      <c r="EK27" s="35">
        <f>MACD!EK27*$G$3+EK26*(1-$G$3)</f>
        <v>2.1501930095435138E-5</v>
      </c>
      <c r="EL27" s="28">
        <f>외인!EL27</f>
        <v>33094.57</v>
      </c>
      <c r="EM27" s="35">
        <f>MACD!EM27*$G$3+EM26*(1-$G$3)</f>
        <v>-8.3522340443563023E-4</v>
      </c>
      <c r="EN27" s="28">
        <f>외인!EN27</f>
        <v>40496.75</v>
      </c>
      <c r="EO27" s="35">
        <f>MACD!EO27*$G$3+EO26*(1-$G$3)</f>
        <v>-1.2992567347177978E-4</v>
      </c>
      <c r="EP27" s="28">
        <f>외인!EP27</f>
        <v>153578.12</v>
      </c>
      <c r="EQ27" s="35">
        <f>MACD!EQ27*$G$3+EQ26*(1-$G$3)</f>
        <v>-1.0363144609273247E-4</v>
      </c>
      <c r="ER27" s="28">
        <f>외인!ER27</f>
        <v>13725.37</v>
      </c>
      <c r="ES27" s="35">
        <f>MACD!ES27*$G$3+ES26*(1-$G$3)</f>
        <v>-4.3263048247329516E-3</v>
      </c>
      <c r="ET27" s="28">
        <f>외인!ET27</f>
        <v>115154.45</v>
      </c>
      <c r="EU27" s="35">
        <f>MACD!EU27*$G$3+EU26*(1-$G$3)</f>
        <v>-5.8232676608301591E-4</v>
      </c>
      <c r="EV27" s="28">
        <f>외인!EV27</f>
        <v>44651.57</v>
      </c>
      <c r="EW27" s="35">
        <f>MACD!EW27*$G$3+EW26*(1-$G$3)</f>
        <v>-6.6038164061953388E-5</v>
      </c>
      <c r="EX27" s="28">
        <f>외인!EX27</f>
        <v>51946.95</v>
      </c>
      <c r="EY27" s="35">
        <f>MACD!EY27*$G$3+EY26*(1-$G$3)</f>
        <v>6.3796339212841746E-5</v>
      </c>
    </row>
    <row r="28" spans="1:155">
      <c r="A28" s="27">
        <f>외인!A28</f>
        <v>46105</v>
      </c>
      <c r="B28" s="28">
        <f>외인!B28</f>
        <v>4437852.1600000001</v>
      </c>
      <c r="C28" s="35">
        <f>MACD!C28*$G$3+C27*(1-$G$3)</f>
        <v>5.8596480599784281E-4</v>
      </c>
      <c r="D28" s="28">
        <f>외인!D28</f>
        <v>617810.13</v>
      </c>
      <c r="E28" s="35">
        <f>MACD!E28*$G$3+E27*(1-$G$3)</f>
        <v>-2.0309250004140935E-3</v>
      </c>
      <c r="F28" s="28">
        <f>외인!F28</f>
        <v>1893279.39</v>
      </c>
      <c r="G28" s="35">
        <f>MACD!G28*$G$3+G27*(1-$G$3)</f>
        <v>8.6629133513337249E-4</v>
      </c>
      <c r="H28" s="28">
        <f>외인!H28</f>
        <v>277736.06</v>
      </c>
      <c r="I28" s="35">
        <f>MACD!I28*$G$3+I27*(1-$G$3)</f>
        <v>-7.2036342006339348E-4</v>
      </c>
      <c r="J28" s="28">
        <f>외인!J28</f>
        <v>39412.78</v>
      </c>
      <c r="K28" s="35">
        <f>MACD!K28*$G$3+K27*(1-$G$3)</f>
        <v>-2.8299015427742341E-4</v>
      </c>
      <c r="L28" s="28">
        <f>외인!L28</f>
        <v>257537.41</v>
      </c>
      <c r="M28" s="35">
        <f>MACD!M28*$G$3+M27*(1-$G$3)</f>
        <v>-6.5676556001182762E-4</v>
      </c>
      <c r="N28" s="28">
        <f>외인!N28</f>
        <v>230755.11</v>
      </c>
      <c r="O28" s="35">
        <f>MACD!O28*$G$3+O27*(1-$G$3)</f>
        <v>1.0196495972640635E-4</v>
      </c>
      <c r="P28" s="28">
        <f>외인!P28</f>
        <v>196083.73</v>
      </c>
      <c r="Q28" s="35">
        <f>MACD!Q28*$G$3+Q27*(1-$G$3)</f>
        <v>-9.2886331121379544E-4</v>
      </c>
      <c r="R28" s="28">
        <f>외인!R28</f>
        <v>126385.76</v>
      </c>
      <c r="S28" s="35">
        <f>MACD!S28*$G$3+S27*(1-$G$3)</f>
        <v>-6.4335676654001558E-4</v>
      </c>
      <c r="T28" s="28">
        <f>외인!T28</f>
        <v>8554.4699999999993</v>
      </c>
      <c r="U28" s="35">
        <f>MACD!U28*$G$3+U27*(1-$G$3)</f>
        <v>2.6868518035065405E-3</v>
      </c>
      <c r="V28" s="28">
        <f>외인!V28</f>
        <v>108535.38</v>
      </c>
      <c r="W28" s="35">
        <f>MACD!W28*$G$3+W27*(1-$G$3)</f>
        <v>-3.2105753482134861E-3</v>
      </c>
      <c r="X28" s="28">
        <f>외인!X28</f>
        <v>1932454.2</v>
      </c>
      <c r="Y28" s="35">
        <f>MACD!Y28*$G$3+Y27*(1-$G$3)</f>
        <v>1.2117090384638738E-3</v>
      </c>
      <c r="Z28" s="28">
        <f>외인!Z28</f>
        <v>46606.25</v>
      </c>
      <c r="AA28" s="35">
        <f>MACD!AA28*$G$3+AA27*(1-$G$3)</f>
        <v>-7.2153624562968155E-5</v>
      </c>
      <c r="AB28" s="28">
        <f>외인!AB28</f>
        <v>194854.97</v>
      </c>
      <c r="AC28" s="35">
        <f>MACD!AC28*$G$3+AC27*(1-$G$3)</f>
        <v>-7.5748748012143471E-5</v>
      </c>
      <c r="AD28" s="28">
        <f>외인!AD28</f>
        <v>20021.13</v>
      </c>
      <c r="AE28" s="35">
        <f>MACD!AE28*$G$3+AE27*(1-$G$3)</f>
        <v>5.1172391960056427E-4</v>
      </c>
      <c r="AF28" s="28">
        <f>외인!AF28</f>
        <v>23811.52</v>
      </c>
      <c r="AG28" s="35">
        <f>MACD!AG28*$G$3+AG27*(1-$G$3)</f>
        <v>6.4631006278393938E-4</v>
      </c>
      <c r="AH28" s="28">
        <f>외인!AH28</f>
        <v>188410.44</v>
      </c>
      <c r="AI28" s="35">
        <f>MACD!AI28*$G$3+AI27*(1-$G$3)</f>
        <v>-2.3022926695556909E-4</v>
      </c>
      <c r="AJ28" s="28">
        <f>외인!AJ28</f>
        <v>107566.36</v>
      </c>
      <c r="AK28" s="35">
        <f>MACD!AK28*$G$3+AK27*(1-$G$3)</f>
        <v>-6.2593489930497107E-4</v>
      </c>
      <c r="AL28" s="28">
        <f>외인!AL28</f>
        <v>84705.78</v>
      </c>
      <c r="AM28" s="35">
        <f>MACD!AM28*$G$3+AM27*(1-$G$3)</f>
        <v>-8.0266907092513599E-4</v>
      </c>
      <c r="AN28" s="28">
        <f>외인!AN28</f>
        <v>164944.92000000001</v>
      </c>
      <c r="AO28" s="35">
        <f>MACD!AO28*$G$3+AO27*(1-$G$3)</f>
        <v>4.0544626653813819E-4</v>
      </c>
      <c r="AP28" s="28">
        <f>외인!AP28</f>
        <v>116873.62</v>
      </c>
      <c r="AQ28" s="35">
        <f>MACD!AQ28*$G$3+AQ27*(1-$G$3)</f>
        <v>-5.5662435618612153E-4</v>
      </c>
      <c r="AR28" s="28">
        <f>외인!AR28</f>
        <v>24196.79</v>
      </c>
      <c r="AS28" s="35">
        <f>MACD!AS28*$G$3+AS27*(1-$G$3)</f>
        <v>5.3700641320667095E-4</v>
      </c>
      <c r="AT28" s="28">
        <f>외인!AT28</f>
        <v>77004.55</v>
      </c>
      <c r="AU28" s="35">
        <f>MACD!AU28*$G$3+AU27*(1-$G$3)</f>
        <v>-3.4958482907951224E-4</v>
      </c>
      <c r="AV28" s="28">
        <f>외인!AV28</f>
        <v>48030.5</v>
      </c>
      <c r="AW28" s="35">
        <f>MACD!AW28*$G$3+AW27*(1-$G$3)</f>
        <v>-2.5497282600398479E-4</v>
      </c>
      <c r="AX28" s="28">
        <f>외인!AX28</f>
        <v>57133.760000000002</v>
      </c>
      <c r="AY28" s="35">
        <f>MACD!AY28*$G$3+AY27*(1-$G$3)</f>
        <v>-6.0321652242267734E-4</v>
      </c>
      <c r="AZ28" s="28">
        <f>외인!AZ28</f>
        <v>2063730.94</v>
      </c>
      <c r="BA28" s="35">
        <f>MACD!BA28*$G$3+BA27*(1-$G$3)</f>
        <v>1.116460300771876E-3</v>
      </c>
      <c r="BB28" s="28">
        <f>외인!BB28</f>
        <v>98878.44</v>
      </c>
      <c r="BC28" s="35">
        <f>MACD!BC28*$G$3+BC27*(1-$G$3)</f>
        <v>3.1557706883915141E-5</v>
      </c>
      <c r="BD28" s="28">
        <f>외인!BD28</f>
        <v>39655.43</v>
      </c>
      <c r="BE28" s="35">
        <f>MACD!BE28*$G$3+BE27*(1-$G$3)</f>
        <v>3.1782203149933429E-3</v>
      </c>
      <c r="BF28" s="28">
        <f>외인!BF28</f>
        <v>0</v>
      </c>
      <c r="BG28" s="35" t="e">
        <f>MACD!BG28*$G$3+BG27*(1-$G$3)</f>
        <v>#DIV/0!</v>
      </c>
      <c r="BH28" s="28">
        <f>외인!BH28</f>
        <v>89078.06</v>
      </c>
      <c r="BI28" s="35">
        <f>MACD!BI28*$G$3+BI27*(1-$G$3)</f>
        <v>7.6796973440319089E-4</v>
      </c>
      <c r="BJ28" s="28">
        <f>외인!BJ28</f>
        <v>113234.83</v>
      </c>
      <c r="BK28" s="35">
        <f>MACD!BK28*$G$3+BK27*(1-$G$3)</f>
        <v>-1.254717040692709E-3</v>
      </c>
      <c r="BL28" s="28">
        <f>외인!BL28</f>
        <v>47040.08</v>
      </c>
      <c r="BM28" s="35">
        <f>MACD!BM28*$G$3+BM27*(1-$G$3)</f>
        <v>6.6326366175508509E-5</v>
      </c>
      <c r="BN28" s="28">
        <f>외인!BN28</f>
        <v>43938.9</v>
      </c>
      <c r="BO28" s="35">
        <f>MACD!BO28*$G$3+BO27*(1-$G$3)</f>
        <v>4.7647903429050167E-4</v>
      </c>
      <c r="BP28" s="28">
        <f>외인!BP28</f>
        <v>67897.94</v>
      </c>
      <c r="BQ28" s="35">
        <f>MACD!BQ28*$G$3+BQ27*(1-$G$3)</f>
        <v>-4.8323148494127462E-4</v>
      </c>
      <c r="BR28" s="28">
        <f>외인!BR28</f>
        <v>243808.29</v>
      </c>
      <c r="BS28" s="35">
        <f>MACD!BS28*$G$3+BS27*(1-$G$3)</f>
        <v>-2.7942234880893885E-4</v>
      </c>
      <c r="BT28" s="28">
        <f>외인!BT28</f>
        <v>1970547.3</v>
      </c>
      <c r="BU28" s="35">
        <f>MACD!BU28*$G$3+BU27*(1-$G$3)</f>
        <v>1.1609548385129497E-3</v>
      </c>
      <c r="BV28" s="28">
        <f>외인!BV28</f>
        <v>368013.26</v>
      </c>
      <c r="BW28" s="35">
        <f>MACD!BW28*$G$3+BW27*(1-$G$3)</f>
        <v>-1.1551170606948286E-4</v>
      </c>
      <c r="BX28" s="28">
        <f>외인!BX28</f>
        <v>74292.59</v>
      </c>
      <c r="BY28" s="35">
        <f>MACD!BY28*$G$3+BY27*(1-$G$3)</f>
        <v>5.5855092115818098E-4</v>
      </c>
      <c r="BZ28" s="28">
        <f>외인!BZ28</f>
        <v>249650.69</v>
      </c>
      <c r="CA28" s="35">
        <f>MACD!CA28*$G$3+CA27*(1-$G$3)</f>
        <v>1.0000513651904595E-5</v>
      </c>
      <c r="CB28" s="28">
        <f>외인!CB28</f>
        <v>12965.45</v>
      </c>
      <c r="CC28" s="35">
        <f>MACD!CC28*$G$3+CC27*(1-$G$3)</f>
        <v>-3.6945779824834612E-4</v>
      </c>
      <c r="CD28" s="28">
        <f>외인!CD28</f>
        <v>30991.24</v>
      </c>
      <c r="CE28" s="35">
        <f>MACD!CE28*$G$3+CE27*(1-$G$3)</f>
        <v>-1.1502380133767676E-3</v>
      </c>
      <c r="CF28" s="28">
        <f>외인!CF28</f>
        <v>23799.9</v>
      </c>
      <c r="CG28" s="35">
        <f>MACD!CG28*$G$3+CG27*(1-$G$3)</f>
        <v>-4.2809914106948171E-4</v>
      </c>
      <c r="CH28" s="28">
        <f>외인!CH28</f>
        <v>66533.7</v>
      </c>
      <c r="CI28" s="35">
        <f>MACD!CI28*$G$3+CI27*(1-$G$3)</f>
        <v>1.5346142811394321E-5</v>
      </c>
      <c r="CJ28" s="28">
        <f>외인!CJ28</f>
        <v>382700.77</v>
      </c>
      <c r="CK28" s="35">
        <f>MACD!CK28*$G$3+CK27*(1-$G$3)</f>
        <v>-1.1071177558895267E-3</v>
      </c>
      <c r="CL28" s="28">
        <f>외인!CL28</f>
        <v>222303.34</v>
      </c>
      <c r="CM28" s="35">
        <f>MACD!CM28*$G$3+CM27*(1-$G$3)</f>
        <v>-2.2647415857294149E-5</v>
      </c>
      <c r="CN28" s="28">
        <f>외인!CN28</f>
        <v>112214.79</v>
      </c>
      <c r="CO28" s="35">
        <f>MACD!CO28*$G$3+CO27*(1-$G$3)</f>
        <v>-6.5386105179804246E-4</v>
      </c>
      <c r="CP28" s="28">
        <f>외인!CP28</f>
        <v>99464.42</v>
      </c>
      <c r="CQ28" s="35">
        <f>MACD!CQ28*$G$3+CQ27*(1-$G$3)</f>
        <v>1.1589809937543214E-5</v>
      </c>
      <c r="CR28" s="28">
        <f>외인!CR28</f>
        <v>158356.59</v>
      </c>
      <c r="CS28" s="35">
        <f>MACD!CS28*$G$3+CS27*(1-$G$3)</f>
        <v>-5.9515951270418135E-4</v>
      </c>
      <c r="CT28" s="28">
        <f>외인!CT28</f>
        <v>110144.6</v>
      </c>
      <c r="CU28" s="35">
        <f>MACD!CU28*$G$3+CU27*(1-$G$3)</f>
        <v>-9.7714547376699353E-4</v>
      </c>
      <c r="CV28" s="28">
        <f>외인!CV28</f>
        <v>1970547.3</v>
      </c>
      <c r="CW28" s="35">
        <f>MACD!CW28*$G$3+CW27*(1-$G$3)</f>
        <v>1.1609548385129497E-3</v>
      </c>
      <c r="CX28" s="28">
        <f>외인!CX28</f>
        <v>196782.47</v>
      </c>
      <c r="CY28" s="35">
        <f>MACD!CY28*$G$3+CY27*(1-$G$3)</f>
        <v>-5.4719315878898637E-4</v>
      </c>
      <c r="CZ28" s="28">
        <f>외인!CZ28</f>
        <v>16837.099999999999</v>
      </c>
      <c r="DA28" s="35">
        <f>MACD!DA28*$G$3+DA27*(1-$G$3)</f>
        <v>-2.0909335030951166E-4</v>
      </c>
      <c r="DB28" s="28">
        <f>외인!DB28</f>
        <v>39655.43</v>
      </c>
      <c r="DC28" s="35">
        <f>MACD!DC28*$G$3+DC27*(1-$G$3)</f>
        <v>3.1782203149933429E-3</v>
      </c>
      <c r="DD28" s="28">
        <f>외인!DD28</f>
        <v>8554.4699999999993</v>
      </c>
      <c r="DE28" s="35">
        <f>MACD!DE28*$G$3+DE27*(1-$G$3)</f>
        <v>2.6868518035065405E-3</v>
      </c>
      <c r="DF28" s="28">
        <f>외인!DF28</f>
        <v>55339.93</v>
      </c>
      <c r="DG28" s="35">
        <f>MACD!DG28*$G$3+DG27*(1-$G$3)</f>
        <v>5.8730203029030449E-4</v>
      </c>
      <c r="DH28" s="28">
        <f>외인!DH28</f>
        <v>22842.799999999999</v>
      </c>
      <c r="DI28" s="35">
        <f>MACD!DI28*$G$3+DI27*(1-$G$3)</f>
        <v>-1.4272468736373067E-3</v>
      </c>
      <c r="DJ28" s="28">
        <f>외인!DJ28</f>
        <v>553322.51</v>
      </c>
      <c r="DK28" s="35">
        <f>MACD!DK28*$G$3+DK27*(1-$G$3)</f>
        <v>-2.8487354051883113E-4</v>
      </c>
      <c r="DL28" s="28">
        <f>외인!DL28</f>
        <v>88681.65</v>
      </c>
      <c r="DM28" s="35">
        <f>MACD!DM28*$G$3+DM27*(1-$G$3)</f>
        <v>-8.0328186219922606E-4</v>
      </c>
      <c r="DN28" s="28">
        <f>외인!DN28</f>
        <v>1970547.3</v>
      </c>
      <c r="DO28" s="35">
        <f>MACD!DO28*$G$3+DO27*(1-$G$3)</f>
        <v>1.1609548385129497E-3</v>
      </c>
      <c r="DP28" s="28">
        <f>외인!DP28</f>
        <v>81015.039999999994</v>
      </c>
      <c r="DQ28" s="35">
        <f>MACD!DQ28*$G$3+DQ27*(1-$G$3)</f>
        <v>-1.7531895182047068E-3</v>
      </c>
      <c r="DR28" s="28">
        <f>외인!DR28</f>
        <v>41124.76</v>
      </c>
      <c r="DS28" s="35">
        <f>MACD!DS28*$G$3+DS27*(1-$G$3)</f>
        <v>-1.0303890700772918E-4</v>
      </c>
      <c r="DT28" s="28">
        <f>외인!DT28</f>
        <v>126385.76</v>
      </c>
      <c r="DU28" s="35">
        <f>MACD!DU28*$G$3+DU27*(1-$G$3)</f>
        <v>-6.4335676654001558E-4</v>
      </c>
      <c r="DV28" s="28">
        <f>외인!DV28</f>
        <v>31700.55</v>
      </c>
      <c r="DW28" s="35">
        <f>MACD!DW28*$G$3+DW27*(1-$G$3)</f>
        <v>-4.1232483135926837E-4</v>
      </c>
      <c r="DX28" s="28">
        <f>외인!DX28</f>
        <v>108535.38</v>
      </c>
      <c r="DY28" s="35">
        <f>MACD!DY28*$G$3+DY27*(1-$G$3)</f>
        <v>-3.2105753482134861E-3</v>
      </c>
      <c r="DZ28" s="28">
        <f>외인!DZ28</f>
        <v>8771.2999999999993</v>
      </c>
      <c r="EA28" s="35">
        <f>MACD!EA28*$G$3+EA27*(1-$G$3)</f>
        <v>-1.8776525720981562E-3</v>
      </c>
      <c r="EB28" s="28">
        <f>외인!EB28</f>
        <v>12767.58</v>
      </c>
      <c r="EC28" s="35">
        <f>MACD!EC28*$G$3+EC27*(1-$G$3)</f>
        <v>-9.1617649680613539E-4</v>
      </c>
      <c r="ED28" s="28">
        <f>외인!ED28</f>
        <v>10391.16</v>
      </c>
      <c r="EE28" s="35">
        <f>MACD!EE28*$G$3+EE27*(1-$G$3)</f>
        <v>-2.2513580626449627E-3</v>
      </c>
      <c r="EF28" s="28">
        <f>외인!EF28</f>
        <v>251237.11</v>
      </c>
      <c r="EG28" s="35">
        <f>MACD!EG28*$G$3+EG27*(1-$G$3)</f>
        <v>-8.8837052316820752E-4</v>
      </c>
      <c r="EH28" s="28">
        <f>외인!EH28</f>
        <v>183253.47</v>
      </c>
      <c r="EI28" s="35">
        <f>MACD!EI28*$G$3+EI27*(1-$G$3)</f>
        <v>-6.9893520473012226E-5</v>
      </c>
      <c r="EJ28" s="28">
        <f>외인!EJ28</f>
        <v>95378.06</v>
      </c>
      <c r="EK28" s="35">
        <f>MACD!EK28*$G$3+EK27*(1-$G$3)</f>
        <v>6.0605983353523792E-5</v>
      </c>
      <c r="EL28" s="28">
        <f>외인!EL28</f>
        <v>33549.360000000001</v>
      </c>
      <c r="EM28" s="35">
        <f>MACD!EM28*$G$3+EM27*(1-$G$3)</f>
        <v>-1.0718558286945663E-3</v>
      </c>
      <c r="EN28" s="28">
        <f>외인!EN28</f>
        <v>41124.76</v>
      </c>
      <c r="EO28" s="35">
        <f>MACD!EO28*$G$3+EO27*(1-$G$3)</f>
        <v>-1.0303890700772918E-4</v>
      </c>
      <c r="EP28" s="28">
        <f>외인!EP28</f>
        <v>159546.89000000001</v>
      </c>
      <c r="EQ28" s="35">
        <f>MACD!EQ28*$G$3+EQ27*(1-$G$3)</f>
        <v>-1.7562056063383382E-4</v>
      </c>
      <c r="ER28" s="28">
        <f>외인!ER28</f>
        <v>14500.85</v>
      </c>
      <c r="ES28" s="35">
        <f>MACD!ES28*$G$3+ES27*(1-$G$3)</f>
        <v>-4.7474299388344148E-3</v>
      </c>
      <c r="ET28" s="28">
        <f>외인!ET28</f>
        <v>116873.62</v>
      </c>
      <c r="EU28" s="35">
        <f>MACD!EU28*$G$3+EU27*(1-$G$3)</f>
        <v>-5.5662435618612153E-4</v>
      </c>
      <c r="EV28" s="28">
        <f>외인!EV28</f>
        <v>46606.25</v>
      </c>
      <c r="EW28" s="35">
        <f>MACD!EW28*$G$3+EW27*(1-$G$3)</f>
        <v>-7.2153624562968155E-5</v>
      </c>
      <c r="EX28" s="28">
        <f>외인!EX28</f>
        <v>52858.17</v>
      </c>
      <c r="EY28" s="35">
        <f>MACD!EY28*$G$3+EY27*(1-$G$3)</f>
        <v>8.184733180520811E-5</v>
      </c>
    </row>
    <row r="29" spans="1:155">
      <c r="A29" s="27">
        <f>외인!A29</f>
        <v>46106</v>
      </c>
      <c r="B29" s="28">
        <f>외인!B29</f>
        <v>4508312.18</v>
      </c>
      <c r="C29" s="35">
        <f>MACD!C29*$G$3+C28*(1-$G$3)</f>
        <v>5.6676528251314732E-4</v>
      </c>
      <c r="D29" s="28">
        <f>외인!D29</f>
        <v>639683.52</v>
      </c>
      <c r="E29" s="35">
        <f>MACD!E29*$G$3+E28*(1-$G$3)</f>
        <v>-2.0625515096524506E-3</v>
      </c>
      <c r="F29" s="28">
        <f>외인!F29</f>
        <v>1904225.25</v>
      </c>
      <c r="G29" s="35">
        <f>MACD!G29*$G$3+G28*(1-$G$3)</f>
        <v>8.2427991674668098E-4</v>
      </c>
      <c r="H29" s="28">
        <f>외인!H29</f>
        <v>283578.7</v>
      </c>
      <c r="I29" s="35">
        <f>MACD!I29*$G$3+I28*(1-$G$3)</f>
        <v>-6.2151135100374727E-4</v>
      </c>
      <c r="J29" s="28">
        <f>외인!J29</f>
        <v>39478.69</v>
      </c>
      <c r="K29" s="35">
        <f>MACD!K29*$G$3+K28*(1-$G$3)</f>
        <v>-2.4971033111881443E-4</v>
      </c>
      <c r="L29" s="28">
        <f>외인!L29</f>
        <v>262308.14</v>
      </c>
      <c r="M29" s="35">
        <f>MACD!M29*$G$3+M28*(1-$G$3)</f>
        <v>-5.5941532939241369E-4</v>
      </c>
      <c r="N29" s="28">
        <f>외인!N29</f>
        <v>234066.72</v>
      </c>
      <c r="O29" s="35">
        <f>MACD!O29*$G$3+O28*(1-$G$3)</f>
        <v>8.1805643782061047E-5</v>
      </c>
      <c r="P29" s="28">
        <f>외인!P29</f>
        <v>200165.91</v>
      </c>
      <c r="Q29" s="35">
        <f>MACD!Q29*$G$3+Q28*(1-$G$3)</f>
        <v>-9.4294746670408995E-4</v>
      </c>
      <c r="R29" s="28">
        <f>외인!R29</f>
        <v>127827.17</v>
      </c>
      <c r="S29" s="35">
        <f>MACD!S29*$G$3+S28*(1-$G$3)</f>
        <v>-6.6168485826870768E-4</v>
      </c>
      <c r="T29" s="28">
        <f>외인!T29</f>
        <v>8626.58</v>
      </c>
      <c r="U29" s="35">
        <f>MACD!U29*$G$3+U28*(1-$G$3)</f>
        <v>2.856443755162271E-3</v>
      </c>
      <c r="V29" s="28">
        <f>외인!V29</f>
        <v>112093</v>
      </c>
      <c r="W29" s="35">
        <f>MACD!W29*$G$3+W28*(1-$G$3)</f>
        <v>-3.1514923885653584E-3</v>
      </c>
      <c r="X29" s="28">
        <f>외인!X29</f>
        <v>1937204.69</v>
      </c>
      <c r="Y29" s="35">
        <f>MACD!Y29*$G$3+Y28*(1-$G$3)</f>
        <v>1.1806409297830853E-3</v>
      </c>
      <c r="Z29" s="28">
        <f>외인!Z29</f>
        <v>48098.66</v>
      </c>
      <c r="AA29" s="35">
        <f>MACD!AA29*$G$3+AA28*(1-$G$3)</f>
        <v>-7.2679857148058924E-5</v>
      </c>
      <c r="AB29" s="28">
        <f>외인!AB29</f>
        <v>198799.45</v>
      </c>
      <c r="AC29" s="35">
        <f>MACD!AC29*$G$3+AC28*(1-$G$3)</f>
        <v>-8.3163505705162618E-5</v>
      </c>
      <c r="AD29" s="28">
        <f>외인!AD29</f>
        <v>20634.59</v>
      </c>
      <c r="AE29" s="35">
        <f>MACD!AE29*$G$3+AE28*(1-$G$3)</f>
        <v>5.6565790105839208E-4</v>
      </c>
      <c r="AF29" s="28">
        <f>외인!AF29</f>
        <v>23846.82</v>
      </c>
      <c r="AG29" s="35">
        <f>MACD!AG29*$G$3+AG28*(1-$G$3)</f>
        <v>6.5537993960356269E-4</v>
      </c>
      <c r="AH29" s="28">
        <f>외인!AH29</f>
        <v>191661.01</v>
      </c>
      <c r="AI29" s="35">
        <f>MACD!AI29*$G$3+AI28*(1-$G$3)</f>
        <v>-3.3652860350301005E-4</v>
      </c>
      <c r="AJ29" s="28">
        <f>외인!AJ29</f>
        <v>109981.22</v>
      </c>
      <c r="AK29" s="35">
        <f>MACD!AK29*$G$3+AK28*(1-$G$3)</f>
        <v>-7.0343821454695856E-4</v>
      </c>
      <c r="AL29" s="28">
        <f>외인!AL29</f>
        <v>86606.62</v>
      </c>
      <c r="AM29" s="35">
        <f>MACD!AM29*$G$3+AM28*(1-$G$3)</f>
        <v>-7.8913845923027988E-4</v>
      </c>
      <c r="AN29" s="28">
        <f>외인!AN29</f>
        <v>166796.5</v>
      </c>
      <c r="AO29" s="35">
        <f>MACD!AO29*$G$3+AO28*(1-$G$3)</f>
        <v>3.6985328162445906E-4</v>
      </c>
      <c r="AP29" s="28">
        <f>외인!AP29</f>
        <v>123946.67</v>
      </c>
      <c r="AQ29" s="35">
        <f>MACD!AQ29*$G$3+AQ28*(1-$G$3)</f>
        <v>-5.2126756527458025E-4</v>
      </c>
      <c r="AR29" s="28">
        <f>외인!AR29</f>
        <v>24344.97</v>
      </c>
      <c r="AS29" s="35">
        <f>MACD!AS29*$G$3+AS28*(1-$G$3)</f>
        <v>5.948394527649347E-4</v>
      </c>
      <c r="AT29" s="28">
        <f>외인!AT29</f>
        <v>77978.38</v>
      </c>
      <c r="AU29" s="35">
        <f>MACD!AU29*$G$3+AU28*(1-$G$3)</f>
        <v>-3.2679160032156117E-4</v>
      </c>
      <c r="AV29" s="28">
        <f>외인!AV29</f>
        <v>48415.21</v>
      </c>
      <c r="AW29" s="35">
        <f>MACD!AW29*$G$3+AW28*(1-$G$3)</f>
        <v>-2.4527963407516666E-4</v>
      </c>
      <c r="AX29" s="28">
        <f>외인!AX29</f>
        <v>58850.14</v>
      </c>
      <c r="AY29" s="35">
        <f>MACD!AY29*$G$3+AY28*(1-$G$3)</f>
        <v>-8.4897361021789644E-4</v>
      </c>
      <c r="AZ29" s="28">
        <f>외인!AZ29</f>
        <v>2071968.74</v>
      </c>
      <c r="BA29" s="35">
        <f>MACD!BA29*$G$3+BA28*(1-$G$3)</f>
        <v>1.0911798327963443E-3</v>
      </c>
      <c r="BB29" s="28">
        <f>외인!BB29</f>
        <v>101965.18</v>
      </c>
      <c r="BC29" s="35">
        <f>MACD!BC29*$G$3+BC28*(1-$G$3)</f>
        <v>3.7989342143221542E-5</v>
      </c>
      <c r="BD29" s="28">
        <f>외인!BD29</f>
        <v>39944.660000000003</v>
      </c>
      <c r="BE29" s="35">
        <f>MACD!BE29*$G$3+BE28*(1-$G$3)</f>
        <v>3.2481687434261722E-3</v>
      </c>
      <c r="BF29" s="28">
        <f>외인!BF29</f>
        <v>0</v>
      </c>
      <c r="BG29" s="35" t="e">
        <f>MACD!BG29*$G$3+BG28*(1-$G$3)</f>
        <v>#DIV/0!</v>
      </c>
      <c r="BH29" s="28">
        <f>외인!BH29</f>
        <v>91068.89</v>
      </c>
      <c r="BI29" s="35">
        <f>MACD!BI29*$G$3+BI28*(1-$G$3)</f>
        <v>8.8175998679060341E-4</v>
      </c>
      <c r="BJ29" s="28">
        <f>외인!BJ29</f>
        <v>115495.2</v>
      </c>
      <c r="BK29" s="35">
        <f>MACD!BK29*$G$3+BK28*(1-$G$3)</f>
        <v>-1.1215222805365877E-3</v>
      </c>
      <c r="BL29" s="28">
        <f>외인!BL29</f>
        <v>48535.57</v>
      </c>
      <c r="BM29" s="35">
        <f>MACD!BM29*$G$3+BM28*(1-$G$3)</f>
        <v>4.939261849215951E-5</v>
      </c>
      <c r="BN29" s="28">
        <f>외인!BN29</f>
        <v>44421.81</v>
      </c>
      <c r="BO29" s="35">
        <f>MACD!BO29*$G$3+BO28*(1-$G$3)</f>
        <v>5.1526149785750168E-4</v>
      </c>
      <c r="BP29" s="28">
        <f>외인!BP29</f>
        <v>69536.22</v>
      </c>
      <c r="BQ29" s="35">
        <f>MACD!BQ29*$G$3+BQ28*(1-$G$3)</f>
        <v>-7.0397638809419094E-4</v>
      </c>
      <c r="BR29" s="28">
        <f>외인!BR29</f>
        <v>253679.46</v>
      </c>
      <c r="BS29" s="35">
        <f>MACD!BS29*$G$3+BS28*(1-$G$3)</f>
        <v>-3.0030283111461762E-4</v>
      </c>
      <c r="BT29" s="28">
        <f>외인!BT29</f>
        <v>1976955.14</v>
      </c>
      <c r="BU29" s="35">
        <f>MACD!BU29*$G$3+BU28*(1-$G$3)</f>
        <v>1.1295838495754642E-3</v>
      </c>
      <c r="BV29" s="28">
        <f>외인!BV29</f>
        <v>383231.43</v>
      </c>
      <c r="BW29" s="35">
        <f>MACD!BW29*$G$3+BW28*(1-$G$3)</f>
        <v>-1.4858346878720733E-4</v>
      </c>
      <c r="BX29" s="28">
        <f>외인!BX29</f>
        <v>75546.67</v>
      </c>
      <c r="BY29" s="35">
        <f>MACD!BY29*$G$3+BY28*(1-$G$3)</f>
        <v>5.8804146799360771E-4</v>
      </c>
      <c r="BZ29" s="28">
        <f>외인!BZ29</f>
        <v>253403.13</v>
      </c>
      <c r="CA29" s="35">
        <f>MACD!CA29*$G$3+CA28*(1-$G$3)</f>
        <v>-8.0975114533120214E-6</v>
      </c>
      <c r="CB29" s="28">
        <f>외인!CB29</f>
        <v>12876.88</v>
      </c>
      <c r="CC29" s="35">
        <f>MACD!CC29*$G$3+CC28*(1-$G$3)</f>
        <v>-3.7935254603418549E-4</v>
      </c>
      <c r="CD29" s="28">
        <f>외인!CD29</f>
        <v>31575.1</v>
      </c>
      <c r="CE29" s="35">
        <f>MACD!CE29*$G$3+CE28*(1-$G$3)</f>
        <v>-1.3821441826545699E-3</v>
      </c>
      <c r="CF29" s="28">
        <f>외인!CF29</f>
        <v>24462.080000000002</v>
      </c>
      <c r="CG29" s="35">
        <f>MACD!CG29*$G$3+CG28*(1-$G$3)</f>
        <v>-3.7842449518523329E-4</v>
      </c>
      <c r="CH29" s="28">
        <f>외인!CH29</f>
        <v>66723.850000000006</v>
      </c>
      <c r="CI29" s="35">
        <f>MACD!CI29*$G$3+CI28*(1-$G$3)</f>
        <v>2.3664871345090098E-5</v>
      </c>
      <c r="CJ29" s="28">
        <f>외인!CJ29</f>
        <v>395905.15</v>
      </c>
      <c r="CK29" s="35">
        <f>MACD!CK29*$G$3+CK28*(1-$G$3)</f>
        <v>-1.1288081767997778E-3</v>
      </c>
      <c r="CL29" s="28">
        <f>외인!CL29</f>
        <v>226856.27</v>
      </c>
      <c r="CM29" s="35">
        <f>MACD!CM29*$G$3+CM28*(1-$G$3)</f>
        <v>-2.1127919787157981E-5</v>
      </c>
      <c r="CN29" s="28">
        <f>외인!CN29</f>
        <v>119139.07</v>
      </c>
      <c r="CO29" s="35">
        <f>MACD!CO29*$G$3+CO28*(1-$G$3)</f>
        <v>-6.9044475910745346E-4</v>
      </c>
      <c r="CP29" s="28">
        <f>외인!CP29</f>
        <v>102556.02</v>
      </c>
      <c r="CQ29" s="35">
        <f>MACD!CQ29*$G$3+CQ28*(1-$G$3)</f>
        <v>1.7348796383284229E-5</v>
      </c>
      <c r="CR29" s="28">
        <f>외인!CR29</f>
        <v>161123.66</v>
      </c>
      <c r="CS29" s="35">
        <f>MACD!CS29*$G$3+CS28*(1-$G$3)</f>
        <v>-6.2632502262077033E-4</v>
      </c>
      <c r="CT29" s="28">
        <f>외인!CT29</f>
        <v>116425.51</v>
      </c>
      <c r="CU29" s="35">
        <f>MACD!CU29*$G$3+CU28*(1-$G$3)</f>
        <v>-9.1788081308156566E-4</v>
      </c>
      <c r="CV29" s="28">
        <f>외인!CV29</f>
        <v>1976955.14</v>
      </c>
      <c r="CW29" s="35">
        <f>MACD!CW29*$G$3+CW28*(1-$G$3)</f>
        <v>1.1295838495754642E-3</v>
      </c>
      <c r="CX29" s="28">
        <f>외인!CX29</f>
        <v>200994.85</v>
      </c>
      <c r="CY29" s="35">
        <f>MACD!CY29*$G$3+CY28*(1-$G$3)</f>
        <v>-4.8473956210054112E-4</v>
      </c>
      <c r="CZ29" s="28">
        <f>외인!CZ29</f>
        <v>17383.669999999998</v>
      </c>
      <c r="DA29" s="35">
        <f>MACD!DA29*$G$3+DA28*(1-$G$3)</f>
        <v>-1.7444925042427739E-4</v>
      </c>
      <c r="DB29" s="28">
        <f>외인!DB29</f>
        <v>39944.660000000003</v>
      </c>
      <c r="DC29" s="35">
        <f>MACD!DC29*$G$3+DC28*(1-$G$3)</f>
        <v>3.2481687434261722E-3</v>
      </c>
      <c r="DD29" s="28">
        <f>외인!DD29</f>
        <v>8626.58</v>
      </c>
      <c r="DE29" s="35">
        <f>MACD!DE29*$G$3+DE28*(1-$G$3)</f>
        <v>2.856443755162271E-3</v>
      </c>
      <c r="DF29" s="28">
        <f>외인!DF29</f>
        <v>56175.1</v>
      </c>
      <c r="DG29" s="35">
        <f>MACD!DG29*$G$3+DG28*(1-$G$3)</f>
        <v>6.1576324993934425E-4</v>
      </c>
      <c r="DH29" s="28">
        <f>외인!DH29</f>
        <v>23456.76</v>
      </c>
      <c r="DI29" s="35">
        <f>MACD!DI29*$G$3+DI28*(1-$G$3)</f>
        <v>-1.7469600008054073E-3</v>
      </c>
      <c r="DJ29" s="28">
        <f>외인!DJ29</f>
        <v>570096.44999999995</v>
      </c>
      <c r="DK29" s="35">
        <f>MACD!DK29*$G$3+DK28*(1-$G$3)</f>
        <v>-3.0041406468716111E-4</v>
      </c>
      <c r="DL29" s="28">
        <f>외인!DL29</f>
        <v>94547.33</v>
      </c>
      <c r="DM29" s="35">
        <f>MACD!DM29*$G$3+DM28*(1-$G$3)</f>
        <v>-8.5006555607835556E-4</v>
      </c>
      <c r="DN29" s="28">
        <f>외인!DN29</f>
        <v>1976955.14</v>
      </c>
      <c r="DO29" s="35">
        <f>MACD!DO29*$G$3+DO28*(1-$G$3)</f>
        <v>1.1295838495754642E-3</v>
      </c>
      <c r="DP29" s="28">
        <f>외인!DP29</f>
        <v>82915.3</v>
      </c>
      <c r="DQ29" s="35">
        <f>MACD!DQ29*$G$3+DQ28*(1-$G$3)</f>
        <v>-1.8140395001526846E-3</v>
      </c>
      <c r="DR29" s="28">
        <f>외인!DR29</f>
        <v>41195.94</v>
      </c>
      <c r="DS29" s="35">
        <f>MACD!DS29*$G$3+DS28*(1-$G$3)</f>
        <v>-8.6670110199761692E-5</v>
      </c>
      <c r="DT29" s="28">
        <f>외인!DT29</f>
        <v>127827.17</v>
      </c>
      <c r="DU29" s="35">
        <f>MACD!DU29*$G$3+DU28*(1-$G$3)</f>
        <v>-6.6168485826870768E-4</v>
      </c>
      <c r="DV29" s="28">
        <f>외인!DV29</f>
        <v>33023</v>
      </c>
      <c r="DW29" s="35">
        <f>MACD!DW29*$G$3+DW28*(1-$G$3)</f>
        <v>-4.9586548310201917E-4</v>
      </c>
      <c r="DX29" s="28">
        <f>외인!DX29</f>
        <v>112093</v>
      </c>
      <c r="DY29" s="35">
        <f>MACD!DY29*$G$3+DY28*(1-$G$3)</f>
        <v>-3.1514923885653584E-3</v>
      </c>
      <c r="DZ29" s="28">
        <f>외인!DZ29</f>
        <v>8812.02</v>
      </c>
      <c r="EA29" s="35">
        <f>MACD!EA29*$G$3+EA28*(1-$G$3)</f>
        <v>-2.0995558010489914E-3</v>
      </c>
      <c r="EB29" s="28">
        <f>외인!EB29</f>
        <v>12923.33</v>
      </c>
      <c r="EC29" s="35">
        <f>MACD!EC29*$G$3+EC28*(1-$G$3)</f>
        <v>-9.8005743639230565E-4</v>
      </c>
      <c r="ED29" s="28">
        <f>외인!ED29</f>
        <v>10638.72</v>
      </c>
      <c r="EE29" s="35">
        <f>MACD!EE29*$G$3+EE28*(1-$G$3)</f>
        <v>-2.2718317267445801E-3</v>
      </c>
      <c r="EF29" s="28">
        <f>외인!EF29</f>
        <v>261862</v>
      </c>
      <c r="EG29" s="35">
        <f>MACD!EG29*$G$3+EG28*(1-$G$3)</f>
        <v>-8.9858779239934748E-4</v>
      </c>
      <c r="EH29" s="28">
        <f>외인!EH29</f>
        <v>188404.86</v>
      </c>
      <c r="EI29" s="35">
        <f>MACD!EI29*$G$3+EI28*(1-$G$3)</f>
        <v>-8.740304895344479E-5</v>
      </c>
      <c r="EJ29" s="28">
        <f>외인!EJ29</f>
        <v>95617.54</v>
      </c>
      <c r="EK29" s="35">
        <f>MACD!EK29*$G$3+EK28*(1-$G$3)</f>
        <v>1.0008716400677603E-4</v>
      </c>
      <c r="EL29" s="28">
        <f>외인!EL29</f>
        <v>34140.28</v>
      </c>
      <c r="EM29" s="35">
        <f>MACD!EM29*$G$3+EM28*(1-$G$3)</f>
        <v>-1.2863070405458609E-3</v>
      </c>
      <c r="EN29" s="28">
        <f>외인!EN29</f>
        <v>41195.94</v>
      </c>
      <c r="EO29" s="35">
        <f>MACD!EO29*$G$3+EO28*(1-$G$3)</f>
        <v>-8.6670110199761692E-5</v>
      </c>
      <c r="EP29" s="28">
        <f>외인!EP29</f>
        <v>169580.46</v>
      </c>
      <c r="EQ29" s="35">
        <f>MACD!EQ29*$G$3+EQ28*(1-$G$3)</f>
        <v>-2.3419290402122082E-4</v>
      </c>
      <c r="ER29" s="28">
        <f>외인!ER29</f>
        <v>15073.07</v>
      </c>
      <c r="ES29" s="35">
        <f>MACD!ES29*$G$3+ES28*(1-$G$3)</f>
        <v>-5.279134829351672E-3</v>
      </c>
      <c r="ET29" s="28">
        <f>외인!ET29</f>
        <v>123946.67</v>
      </c>
      <c r="EU29" s="35">
        <f>MACD!EU29*$G$3+EU28*(1-$G$3)</f>
        <v>-5.2126756527458025E-4</v>
      </c>
      <c r="EV29" s="28">
        <f>외인!EV29</f>
        <v>48098.66</v>
      </c>
      <c r="EW29" s="35">
        <f>MACD!EW29*$G$3+EW28*(1-$G$3)</f>
        <v>-7.2679857148058924E-5</v>
      </c>
      <c r="EX29" s="28">
        <f>외인!EX29</f>
        <v>54457.36</v>
      </c>
      <c r="EY29" s="35">
        <f>MACD!EY29*$G$3+EY28*(1-$G$3)</f>
        <v>9.2890645227785711E-5</v>
      </c>
    </row>
    <row r="30" spans="1:155">
      <c r="A30" s="27">
        <f>외인!A30</f>
        <v>46107</v>
      </c>
      <c r="B30" s="28">
        <f>외인!B30</f>
        <v>4363195.08</v>
      </c>
      <c r="C30" s="35">
        <f>MACD!C30*$G$3+C29*(1-$G$3)</f>
        <v>5.2438108453215805E-4</v>
      </c>
      <c r="D30" s="28">
        <f>외인!D30</f>
        <v>628937.56999999995</v>
      </c>
      <c r="E30" s="35">
        <f>MACD!E30*$G$3+E29*(1-$G$3)</f>
        <v>-2.0663929160422887E-3</v>
      </c>
      <c r="F30" s="28">
        <f>외인!F30</f>
        <v>1837540.48</v>
      </c>
      <c r="G30" s="35">
        <f>MACD!G30*$G$3+G29*(1-$G$3)</f>
        <v>7.3710736097070762E-4</v>
      </c>
      <c r="H30" s="28">
        <f>외인!H30</f>
        <v>278304.07</v>
      </c>
      <c r="I30" s="35">
        <f>MACD!I30*$G$3+I29*(1-$G$3)</f>
        <v>-4.9051864273882875E-4</v>
      </c>
      <c r="J30" s="28">
        <f>외인!J30</f>
        <v>38060.5</v>
      </c>
      <c r="K30" s="35">
        <f>MACD!K30*$G$3+K29*(1-$G$3)</f>
        <v>-2.3622913929691815E-4</v>
      </c>
      <c r="L30" s="28">
        <f>외인!L30</f>
        <v>257238.68</v>
      </c>
      <c r="M30" s="35">
        <f>MACD!M30*$G$3+M29*(1-$G$3)</f>
        <v>-4.3387468288116703E-4</v>
      </c>
      <c r="N30" s="28">
        <f>외인!N30</f>
        <v>229680.57</v>
      </c>
      <c r="O30" s="35">
        <f>MACD!O30*$G$3+O29*(1-$G$3)</f>
        <v>6.3558589246513294E-5</v>
      </c>
      <c r="P30" s="28">
        <f>외인!P30</f>
        <v>200277.82</v>
      </c>
      <c r="Q30" s="35">
        <f>MACD!Q30*$G$3+Q29*(1-$G$3)</f>
        <v>-9.3191084035770301E-4</v>
      </c>
      <c r="R30" s="28">
        <f>외인!R30</f>
        <v>125107.09</v>
      </c>
      <c r="S30" s="35">
        <f>MACD!S30*$G$3+S29*(1-$G$3)</f>
        <v>-6.6851225380359404E-4</v>
      </c>
      <c r="T30" s="28">
        <f>외인!T30</f>
        <v>8592.7199999999993</v>
      </c>
      <c r="U30" s="35">
        <f>MACD!U30*$G$3+U29*(1-$G$3)</f>
        <v>2.9985315960629876E-3</v>
      </c>
      <c r="V30" s="28">
        <f>외인!V30</f>
        <v>106127.12</v>
      </c>
      <c r="W30" s="35">
        <f>MACD!W30*$G$3+W29*(1-$G$3)</f>
        <v>-3.0816588467718247E-3</v>
      </c>
      <c r="X30" s="28">
        <f>외인!X30</f>
        <v>1834035.83</v>
      </c>
      <c r="Y30" s="35">
        <f>MACD!Y30*$G$3+Y29*(1-$G$3)</f>
        <v>1.085459352879432E-3</v>
      </c>
      <c r="Z30" s="28">
        <f>외인!Z30</f>
        <v>44776.15</v>
      </c>
      <c r="AA30" s="35">
        <f>MACD!AA30*$G$3+AA29*(1-$G$3)</f>
        <v>-7.8098007788383148E-5</v>
      </c>
      <c r="AB30" s="28">
        <f>외인!AB30</f>
        <v>200662.64</v>
      </c>
      <c r="AC30" s="35">
        <f>MACD!AC30*$G$3+AC29*(1-$G$3)</f>
        <v>-9.0534949168142844E-5</v>
      </c>
      <c r="AD30" s="28">
        <f>외인!AD30</f>
        <v>19861.23</v>
      </c>
      <c r="AE30" s="35">
        <f>MACD!AE30*$G$3+AE29*(1-$G$3)</f>
        <v>6.2534617405784945E-4</v>
      </c>
      <c r="AF30" s="28">
        <f>외인!AF30</f>
        <v>23607</v>
      </c>
      <c r="AG30" s="35">
        <f>MACD!AG30*$G$3+AG29*(1-$G$3)</f>
        <v>6.7066436501485858E-4</v>
      </c>
      <c r="AH30" s="28">
        <f>외인!AH30</f>
        <v>189396.85</v>
      </c>
      <c r="AI30" s="35">
        <f>MACD!AI30*$G$3+AI29*(1-$G$3)</f>
        <v>-4.4221297108178517E-4</v>
      </c>
      <c r="AJ30" s="28">
        <f>외인!AJ30</f>
        <v>108896.2</v>
      </c>
      <c r="AK30" s="35">
        <f>MACD!AK30*$G$3+AK29*(1-$G$3)</f>
        <v>-7.3309216673026964E-4</v>
      </c>
      <c r="AL30" s="28">
        <f>외인!AL30</f>
        <v>85437.52</v>
      </c>
      <c r="AM30" s="35">
        <f>MACD!AM30*$G$3+AM29*(1-$G$3)</f>
        <v>-7.5458795028375374E-4</v>
      </c>
      <c r="AN30" s="28">
        <f>외인!AN30</f>
        <v>163282.81</v>
      </c>
      <c r="AO30" s="35">
        <f>MACD!AO30*$G$3+AO29*(1-$G$3)</f>
        <v>3.289691872386511E-4</v>
      </c>
      <c r="AP30" s="28">
        <f>외인!AP30</f>
        <v>120579.43</v>
      </c>
      <c r="AQ30" s="35">
        <f>MACD!AQ30*$G$3+AQ29*(1-$G$3)</f>
        <v>-4.84747351708155E-4</v>
      </c>
      <c r="AR30" s="28">
        <f>외인!AR30</f>
        <v>24002.78</v>
      </c>
      <c r="AS30" s="35">
        <f>MACD!AS30*$G$3+AS29*(1-$G$3)</f>
        <v>6.439082739428943E-4</v>
      </c>
      <c r="AT30" s="28">
        <f>외인!AT30</f>
        <v>76511.59</v>
      </c>
      <c r="AU30" s="35">
        <f>MACD!AU30*$G$3+AU29*(1-$G$3)</f>
        <v>-2.9380536858833906E-4</v>
      </c>
      <c r="AV30" s="28">
        <f>외인!AV30</f>
        <v>47930.48</v>
      </c>
      <c r="AW30" s="35">
        <f>MACD!AW30*$G$3+AW29*(1-$G$3)</f>
        <v>-1.8499088827969272E-4</v>
      </c>
      <c r="AX30" s="28">
        <f>외인!AX30</f>
        <v>57247.59</v>
      </c>
      <c r="AY30" s="35">
        <f>MACD!AY30*$G$3+AY29*(1-$G$3)</f>
        <v>-1.1110935970113874E-3</v>
      </c>
      <c r="AZ30" s="28">
        <f>외인!AZ30</f>
        <v>1966489.06</v>
      </c>
      <c r="BA30" s="35">
        <f>MACD!BA30*$G$3+BA29*(1-$G$3)</f>
        <v>1.0045703660573437E-3</v>
      </c>
      <c r="BB30" s="28">
        <f>외인!BB30</f>
        <v>97202.97</v>
      </c>
      <c r="BC30" s="35">
        <f>MACD!BC30*$G$3+BC29*(1-$G$3)</f>
        <v>4.1159713366171741E-5</v>
      </c>
      <c r="BD30" s="28">
        <f>외인!BD30</f>
        <v>39327.32</v>
      </c>
      <c r="BE30" s="35">
        <f>MACD!BE30*$G$3+BE29*(1-$G$3)</f>
        <v>3.2838060221623225E-3</v>
      </c>
      <c r="BF30" s="28">
        <f>외인!BF30</f>
        <v>0</v>
      </c>
      <c r="BG30" s="35" t="e">
        <f>MACD!BG30*$G$3+BG29*(1-$G$3)</f>
        <v>#DIV/0!</v>
      </c>
      <c r="BH30" s="28">
        <f>외인!BH30</f>
        <v>87916.89</v>
      </c>
      <c r="BI30" s="35">
        <f>MACD!BI30*$G$3+BI29*(1-$G$3)</f>
        <v>9.7170744084897043E-4</v>
      </c>
      <c r="BJ30" s="28">
        <f>외인!BJ30</f>
        <v>114183.95</v>
      </c>
      <c r="BK30" s="35">
        <f>MACD!BK30*$G$3+BK29*(1-$G$3)</f>
        <v>-9.6771495582482288E-4</v>
      </c>
      <c r="BL30" s="28">
        <f>외인!BL30</f>
        <v>47428.42</v>
      </c>
      <c r="BM30" s="35">
        <f>MACD!BM30*$G$3+BM29*(1-$G$3)</f>
        <v>4.8011220509034763E-5</v>
      </c>
      <c r="BN30" s="28">
        <f>외인!BN30</f>
        <v>44097.48</v>
      </c>
      <c r="BO30" s="35">
        <f>MACD!BO30*$G$3+BO29*(1-$G$3)</f>
        <v>5.6971944560639054E-4</v>
      </c>
      <c r="BP30" s="28">
        <f>외인!BP30</f>
        <v>67847.37</v>
      </c>
      <c r="BQ30" s="35">
        <f>MACD!BQ30*$G$3+BQ29*(1-$G$3)</f>
        <v>-9.4808902638732955E-4</v>
      </c>
      <c r="BR30" s="28">
        <f>외인!BR30</f>
        <v>246470.46</v>
      </c>
      <c r="BS30" s="35">
        <f>MACD!BS30*$G$3+BS29*(1-$G$3)</f>
        <v>-3.3132498006371034E-4</v>
      </c>
      <c r="BT30" s="28">
        <f>외인!BT30</f>
        <v>1871604.48</v>
      </c>
      <c r="BU30" s="35">
        <f>MACD!BU30*$G$3+BU29*(1-$G$3)</f>
        <v>1.035976975193348E-3</v>
      </c>
      <c r="BV30" s="28">
        <f>외인!BV30</f>
        <v>371234.12</v>
      </c>
      <c r="BW30" s="35">
        <f>MACD!BW30*$G$3+BW29*(1-$G$3)</f>
        <v>-1.558625990874224E-4</v>
      </c>
      <c r="BX30" s="28">
        <f>외인!BX30</f>
        <v>74231.19</v>
      </c>
      <c r="BY30" s="35">
        <f>MACD!BY30*$G$3+BY29*(1-$G$3)</f>
        <v>6.1830327158126665E-4</v>
      </c>
      <c r="BZ30" s="28">
        <f>외인!BZ30</f>
        <v>248720.33</v>
      </c>
      <c r="CA30" s="35">
        <f>MACD!CA30*$G$3+CA29*(1-$G$3)</f>
        <v>-2.2260640502772284E-5</v>
      </c>
      <c r="CB30" s="28">
        <f>외인!CB30</f>
        <v>12719.79</v>
      </c>
      <c r="CC30" s="35">
        <f>MACD!CC30*$G$3+CC29*(1-$G$3)</f>
        <v>-3.7818403884420351E-4</v>
      </c>
      <c r="CD30" s="28">
        <f>외인!CD30</f>
        <v>31353.58</v>
      </c>
      <c r="CE30" s="35">
        <f>MACD!CE30*$G$3+CE29*(1-$G$3)</f>
        <v>-1.5428579973362092E-3</v>
      </c>
      <c r="CF30" s="28">
        <f>외인!CF30</f>
        <v>24292.27</v>
      </c>
      <c r="CG30" s="35">
        <f>MACD!CG30*$G$3+CG29*(1-$G$3)</f>
        <v>-3.231164918743676E-4</v>
      </c>
      <c r="CH30" s="28">
        <f>외인!CH30</f>
        <v>66199.92</v>
      </c>
      <c r="CI30" s="35">
        <f>MACD!CI30*$G$3+CI29*(1-$G$3)</f>
        <v>6.7244517538404204E-5</v>
      </c>
      <c r="CJ30" s="28">
        <f>외인!CJ30</f>
        <v>400067.94</v>
      </c>
      <c r="CK30" s="35">
        <f>MACD!CK30*$G$3+CK29*(1-$G$3)</f>
        <v>-1.1245267488589417E-3</v>
      </c>
      <c r="CL30" s="28">
        <f>외인!CL30</f>
        <v>228506.78</v>
      </c>
      <c r="CM30" s="35">
        <f>MACD!CM30*$G$3+CM29*(1-$G$3)</f>
        <v>-1.9343916049631601E-5</v>
      </c>
      <c r="CN30" s="28">
        <f>외인!CN30</f>
        <v>116545.82</v>
      </c>
      <c r="CO30" s="35">
        <f>MACD!CO30*$G$3+CO29*(1-$G$3)</f>
        <v>-7.0672126058274397E-4</v>
      </c>
      <c r="CP30" s="28">
        <f>외인!CP30</f>
        <v>97773.47</v>
      </c>
      <c r="CQ30" s="35">
        <f>MACD!CQ30*$G$3+CQ29*(1-$G$3)</f>
        <v>2.0122049474681349E-5</v>
      </c>
      <c r="CR30" s="28">
        <f>외인!CR30</f>
        <v>158182.59</v>
      </c>
      <c r="CS30" s="35">
        <f>MACD!CS30*$G$3+CS29*(1-$G$3)</f>
        <v>-6.3674360092689109E-4</v>
      </c>
      <c r="CT30" s="28">
        <f>외인!CT30</f>
        <v>113370.17</v>
      </c>
      <c r="CU30" s="35">
        <f>MACD!CU30*$G$3+CU29*(1-$G$3)</f>
        <v>-8.7725724895425434E-4</v>
      </c>
      <c r="CV30" s="28">
        <f>외인!CV30</f>
        <v>1871604.48</v>
      </c>
      <c r="CW30" s="35">
        <f>MACD!CW30*$G$3+CW29*(1-$G$3)</f>
        <v>1.035976975193348E-3</v>
      </c>
      <c r="CX30" s="28">
        <f>외인!CX30</f>
        <v>196869.09</v>
      </c>
      <c r="CY30" s="35">
        <f>MACD!CY30*$G$3+CY29*(1-$G$3)</f>
        <v>-3.8681830154204311E-4</v>
      </c>
      <c r="CZ30" s="28">
        <f>외인!CZ30</f>
        <v>17052.259999999998</v>
      </c>
      <c r="DA30" s="35">
        <f>MACD!DA30*$G$3+DA29*(1-$G$3)</f>
        <v>-1.3767981563269732E-4</v>
      </c>
      <c r="DB30" s="28">
        <f>외인!DB30</f>
        <v>39327.32</v>
      </c>
      <c r="DC30" s="35">
        <f>MACD!DC30*$G$3+DC29*(1-$G$3)</f>
        <v>3.2838060221623225E-3</v>
      </c>
      <c r="DD30" s="28">
        <f>외인!DD30</f>
        <v>8592.7199999999993</v>
      </c>
      <c r="DE30" s="35">
        <f>MACD!DE30*$G$3+DE29*(1-$G$3)</f>
        <v>2.9985315960629876E-3</v>
      </c>
      <c r="DF30" s="28">
        <f>외인!DF30</f>
        <v>55493.91</v>
      </c>
      <c r="DG30" s="35">
        <f>MACD!DG30*$G$3+DG29*(1-$G$3)</f>
        <v>6.4435452967992533E-4</v>
      </c>
      <c r="DH30" s="28">
        <f>외인!DH30</f>
        <v>23283.22</v>
      </c>
      <c r="DI30" s="35">
        <f>MACD!DI30*$G$3+DI29*(1-$G$3)</f>
        <v>-1.9682170319775504E-3</v>
      </c>
      <c r="DJ30" s="28">
        <f>외인!DJ30</f>
        <v>557034.86</v>
      </c>
      <c r="DK30" s="35">
        <f>MACD!DK30*$G$3+DK29*(1-$G$3)</f>
        <v>-3.0845661463219912E-4</v>
      </c>
      <c r="DL30" s="28">
        <f>외인!DL30</f>
        <v>91677.83</v>
      </c>
      <c r="DM30" s="35">
        <f>MACD!DM30*$G$3+DM29*(1-$G$3)</f>
        <v>-8.7208954033266592E-4</v>
      </c>
      <c r="DN30" s="28">
        <f>외인!DN30</f>
        <v>1871604.48</v>
      </c>
      <c r="DO30" s="35">
        <f>MACD!DO30*$G$3+DO29*(1-$G$3)</f>
        <v>1.035976975193348E-3</v>
      </c>
      <c r="DP30" s="28">
        <f>외인!DP30</f>
        <v>86098.8</v>
      </c>
      <c r="DQ30" s="35">
        <f>MACD!DQ30*$G$3+DQ29*(1-$G$3)</f>
        <v>-1.8776076583074818E-3</v>
      </c>
      <c r="DR30" s="28">
        <f>외인!DR30</f>
        <v>39884.93</v>
      </c>
      <c r="DS30" s="35">
        <f>MACD!DS30*$G$3+DS29*(1-$G$3)</f>
        <v>-8.0358386214646316E-5</v>
      </c>
      <c r="DT30" s="28">
        <f>외인!DT30</f>
        <v>125107.09</v>
      </c>
      <c r="DU30" s="35">
        <f>MACD!DU30*$G$3+DU29*(1-$G$3)</f>
        <v>-6.6851225380359404E-4</v>
      </c>
      <c r="DV30" s="28">
        <f>외인!DV30</f>
        <v>32801.29</v>
      </c>
      <c r="DW30" s="35">
        <f>MACD!DW30*$G$3+DW29*(1-$G$3)</f>
        <v>-5.2203585978640495E-4</v>
      </c>
      <c r="DX30" s="28">
        <f>외인!DX30</f>
        <v>106127.12</v>
      </c>
      <c r="DY30" s="35">
        <f>MACD!DY30*$G$3+DY29*(1-$G$3)</f>
        <v>-3.0816588467718247E-3</v>
      </c>
      <c r="DZ30" s="28">
        <f>외인!DZ30</f>
        <v>8834.84</v>
      </c>
      <c r="EA30" s="35">
        <f>MACD!EA30*$G$3+EA29*(1-$G$3)</f>
        <v>-2.1252293832429254E-3</v>
      </c>
      <c r="EB30" s="28">
        <f>외인!EB30</f>
        <v>12786.66</v>
      </c>
      <c r="EC30" s="35">
        <f>MACD!EC30*$G$3+EC29*(1-$G$3)</f>
        <v>-1.0032398086417332E-3</v>
      </c>
      <c r="ED30" s="28">
        <f>외인!ED30</f>
        <v>10350.77</v>
      </c>
      <c r="EE30" s="35">
        <f>MACD!EE30*$G$3+EE29*(1-$G$3)</f>
        <v>-2.2412865390671814E-3</v>
      </c>
      <c r="EF30" s="28">
        <f>외인!EF30</f>
        <v>262858.87</v>
      </c>
      <c r="EG30" s="35">
        <f>MACD!EG30*$G$3+EG29*(1-$G$3)</f>
        <v>-8.733639858690375E-4</v>
      </c>
      <c r="EH30" s="28">
        <f>외인!EH30</f>
        <v>179101.18</v>
      </c>
      <c r="EI30" s="35">
        <f>MACD!EI30*$G$3+EI29*(1-$G$3)</f>
        <v>-1.0927277561985004E-4</v>
      </c>
      <c r="EJ30" s="28">
        <f>외인!EJ30</f>
        <v>94292.3</v>
      </c>
      <c r="EK30" s="35">
        <f>MACD!EK30*$G$3+EK29*(1-$G$3)</f>
        <v>1.4433063333397261E-4</v>
      </c>
      <c r="EL30" s="28">
        <f>외인!EL30</f>
        <v>33876.160000000003</v>
      </c>
      <c r="EM30" s="35">
        <f>MACD!EM30*$G$3+EM29*(1-$G$3)</f>
        <v>-1.4343594345421064E-3</v>
      </c>
      <c r="EN30" s="28">
        <f>외인!EN30</f>
        <v>39884.93</v>
      </c>
      <c r="EO30" s="35">
        <f>MACD!EO30*$G$3+EO29*(1-$G$3)</f>
        <v>-8.0358386214646316E-5</v>
      </c>
      <c r="EP30" s="28">
        <f>외인!EP30</f>
        <v>166464.51</v>
      </c>
      <c r="EQ30" s="35">
        <f>MACD!EQ30*$G$3+EQ29*(1-$G$3)</f>
        <v>-2.3273299287961038E-4</v>
      </c>
      <c r="ER30" s="28">
        <f>외인!ER30</f>
        <v>14688.76</v>
      </c>
      <c r="ES30" s="35">
        <f>MACD!ES30*$G$3+ES29*(1-$G$3)</f>
        <v>-5.6960929470983804E-3</v>
      </c>
      <c r="ET30" s="28">
        <f>외인!ET30</f>
        <v>120579.43</v>
      </c>
      <c r="EU30" s="35">
        <f>MACD!EU30*$G$3+EU29*(1-$G$3)</f>
        <v>-4.84747351708155E-4</v>
      </c>
      <c r="EV30" s="28">
        <f>외인!EV30</f>
        <v>44776.15</v>
      </c>
      <c r="EW30" s="35">
        <f>MACD!EW30*$G$3+EW29*(1-$G$3)</f>
        <v>-7.8098007788383148E-5</v>
      </c>
      <c r="EX30" s="28">
        <f>외인!EX30</f>
        <v>52997.32</v>
      </c>
      <c r="EY30" s="35">
        <f>MACD!EY30*$G$3+EY29*(1-$G$3)</f>
        <v>1.023612074746035E-4</v>
      </c>
    </row>
    <row r="31" spans="1:155">
      <c r="A31" s="27">
        <f>외인!A31</f>
        <v>46108</v>
      </c>
      <c r="B31" s="28">
        <f>외인!B31</f>
        <v>4345976.24</v>
      </c>
      <c r="C31" s="35">
        <f>MACD!C31*$G$3+C30*(1-$G$3)</f>
        <v>4.6689430358793792E-4</v>
      </c>
      <c r="D31" s="28">
        <f>외인!D31</f>
        <v>632233.11</v>
      </c>
      <c r="E31" s="35">
        <f>MACD!E31*$G$3+E30*(1-$G$3)</f>
        <v>-2.056049691913483E-3</v>
      </c>
      <c r="F31" s="28">
        <f>외인!F31</f>
        <v>1834964.15</v>
      </c>
      <c r="G31" s="35">
        <f>MACD!G31*$G$3+G30*(1-$G$3)</f>
        <v>6.268344472970328E-4</v>
      </c>
      <c r="H31" s="28">
        <f>외인!H31</f>
        <v>283912.51</v>
      </c>
      <c r="I31" s="35">
        <f>MACD!I31*$G$3+I30*(1-$G$3)</f>
        <v>-3.3745528374468298E-4</v>
      </c>
      <c r="J31" s="28">
        <f>외인!J31</f>
        <v>40037.5</v>
      </c>
      <c r="K31" s="35">
        <f>MACD!K31*$G$3+K30*(1-$G$3)</f>
        <v>-2.3720329470788219E-4</v>
      </c>
      <c r="L31" s="28">
        <f>외인!L31</f>
        <v>262308.96000000002</v>
      </c>
      <c r="M31" s="35">
        <f>MACD!M31*$G$3+M30*(1-$G$3)</f>
        <v>-2.8941828159129667E-4</v>
      </c>
      <c r="N31" s="28">
        <f>외인!N31</f>
        <v>232163.42</v>
      </c>
      <c r="O31" s="35">
        <f>MACD!O31*$G$3+O30*(1-$G$3)</f>
        <v>7.2626514183205974E-5</v>
      </c>
      <c r="P31" s="28">
        <f>외인!P31</f>
        <v>203459.91</v>
      </c>
      <c r="Q31" s="35">
        <f>MACD!Q31*$G$3+Q30*(1-$G$3)</f>
        <v>-9.0284095833131786E-4</v>
      </c>
      <c r="R31" s="28">
        <f>외인!R31</f>
        <v>125887.75</v>
      </c>
      <c r="S31" s="35">
        <f>MACD!S31*$G$3+S30*(1-$G$3)</f>
        <v>-6.6689133410531478E-4</v>
      </c>
      <c r="T31" s="28">
        <f>외인!T31</f>
        <v>8499.7000000000007</v>
      </c>
      <c r="U31" s="35">
        <f>MACD!U31*$G$3+U30*(1-$G$3)</f>
        <v>3.075460168794631E-3</v>
      </c>
      <c r="V31" s="28">
        <f>외인!V31</f>
        <v>105709.37</v>
      </c>
      <c r="W31" s="35">
        <f>MACD!W31*$G$3+W30*(1-$G$3)</f>
        <v>-3.0218730311863395E-3</v>
      </c>
      <c r="X31" s="28">
        <f>외인!X31</f>
        <v>1823765.25</v>
      </c>
      <c r="Y31" s="35">
        <f>MACD!Y31*$G$3+Y30*(1-$G$3)</f>
        <v>9.4653919665991799E-4</v>
      </c>
      <c r="Z31" s="28">
        <f>외인!Z31</f>
        <v>44125.63</v>
      </c>
      <c r="AA31" s="35">
        <f>MACD!AA31*$G$3+AA30*(1-$G$3)</f>
        <v>-8.5012364363528734E-5</v>
      </c>
      <c r="AB31" s="28">
        <f>외인!AB31</f>
        <v>202032.7</v>
      </c>
      <c r="AC31" s="35">
        <f>MACD!AC31*$G$3+AC30*(1-$G$3)</f>
        <v>-9.5670149901901598E-5</v>
      </c>
      <c r="AD31" s="28">
        <f>외인!AD31</f>
        <v>19936.93</v>
      </c>
      <c r="AE31" s="35">
        <f>MACD!AE31*$G$3+AE30*(1-$G$3)</f>
        <v>6.5491106061680107E-4</v>
      </c>
      <c r="AF31" s="28">
        <f>외인!AF31</f>
        <v>23349.61</v>
      </c>
      <c r="AG31" s="35">
        <f>MACD!AG31*$G$3+AG30*(1-$G$3)</f>
        <v>6.6764426546579085E-4</v>
      </c>
      <c r="AH31" s="28">
        <f>외인!AH31</f>
        <v>185288.79</v>
      </c>
      <c r="AI31" s="35">
        <f>MACD!AI31*$G$3+AI30*(1-$G$3)</f>
        <v>-5.4758559530205869E-4</v>
      </c>
      <c r="AJ31" s="28">
        <f>외인!AJ31</f>
        <v>110794.96</v>
      </c>
      <c r="AK31" s="35">
        <f>MACD!AK31*$G$3+AK30*(1-$G$3)</f>
        <v>-7.0558977024220602E-4</v>
      </c>
      <c r="AL31" s="28">
        <f>외인!AL31</f>
        <v>86411.64</v>
      </c>
      <c r="AM31" s="35">
        <f>MACD!AM31*$G$3+AM30*(1-$G$3)</f>
        <v>-6.9133404789545165E-4</v>
      </c>
      <c r="AN31" s="28">
        <f>외인!AN31</f>
        <v>164722.25</v>
      </c>
      <c r="AO31" s="35">
        <f>MACD!AO31*$G$3+AO30*(1-$G$3)</f>
        <v>3.1299038758423269E-4</v>
      </c>
      <c r="AP31" s="28">
        <f>외인!AP31</f>
        <v>114737.58</v>
      </c>
      <c r="AQ31" s="35">
        <f>MACD!AQ31*$G$3+AQ30*(1-$G$3)</f>
        <v>-4.3007708739527646E-4</v>
      </c>
      <c r="AR31" s="28">
        <f>외인!AR31</f>
        <v>24585.46</v>
      </c>
      <c r="AS31" s="35">
        <f>MACD!AS31*$G$3+AS30*(1-$G$3)</f>
        <v>6.7948241674365361E-4</v>
      </c>
      <c r="AT31" s="28">
        <f>외인!AT31</f>
        <v>77106.77</v>
      </c>
      <c r="AU31" s="35">
        <f>MACD!AU31*$G$3+AU30*(1-$G$3)</f>
        <v>-2.5362013907694373E-4</v>
      </c>
      <c r="AV31" s="28">
        <f>외인!AV31</f>
        <v>48194.96</v>
      </c>
      <c r="AW31" s="35">
        <f>MACD!AW31*$G$3+AW30*(1-$G$3)</f>
        <v>-1.0303524190853204E-4</v>
      </c>
      <c r="AX31" s="28">
        <f>외인!AX31</f>
        <v>56868.83</v>
      </c>
      <c r="AY31" s="35">
        <f>MACD!AY31*$G$3+AY30*(1-$G$3)</f>
        <v>-1.3834872175779761E-3</v>
      </c>
      <c r="AZ31" s="28">
        <f>외인!AZ31</f>
        <v>1955328.81</v>
      </c>
      <c r="BA31" s="35">
        <f>MACD!BA31*$G$3+BA30*(1-$G$3)</f>
        <v>8.7638311342174487E-4</v>
      </c>
      <c r="BB31" s="28">
        <f>외인!BB31</f>
        <v>96921.3</v>
      </c>
      <c r="BC31" s="35">
        <f>MACD!BC31*$G$3+BC30*(1-$G$3)</f>
        <v>4.0846452683864049E-5</v>
      </c>
      <c r="BD31" s="28">
        <f>외인!BD31</f>
        <v>37627.730000000003</v>
      </c>
      <c r="BE31" s="35">
        <f>MACD!BE31*$G$3+BE30*(1-$G$3)</f>
        <v>3.2493639823062653E-3</v>
      </c>
      <c r="BF31" s="28">
        <f>외인!BF31</f>
        <v>0</v>
      </c>
      <c r="BG31" s="35" t="e">
        <f>MACD!BG31*$G$3+BG30*(1-$G$3)</f>
        <v>#DIV/0!</v>
      </c>
      <c r="BH31" s="28">
        <f>외인!BH31</f>
        <v>86774.51</v>
      </c>
      <c r="BI31" s="35">
        <f>MACD!BI31*$G$3+BI30*(1-$G$3)</f>
        <v>1.0018446082620306E-3</v>
      </c>
      <c r="BJ31" s="28">
        <f>외인!BJ31</f>
        <v>115540.82</v>
      </c>
      <c r="BK31" s="35">
        <f>MACD!BK31*$G$3+BK30*(1-$G$3)</f>
        <v>-8.1082031970547354E-4</v>
      </c>
      <c r="BL31" s="28">
        <f>외인!BL31</f>
        <v>45852.45</v>
      </c>
      <c r="BM31" s="35">
        <f>MACD!BM31*$G$3+BM30*(1-$G$3)</f>
        <v>5.1911187486239897E-5</v>
      </c>
      <c r="BN31" s="28">
        <f>외인!BN31</f>
        <v>44124.27</v>
      </c>
      <c r="BO31" s="35">
        <f>MACD!BO31*$G$3+BO30*(1-$G$3)</f>
        <v>6.2086284606096545E-4</v>
      </c>
      <c r="BP31" s="28">
        <f>외인!BP31</f>
        <v>67826.87</v>
      </c>
      <c r="BQ31" s="35">
        <f>MACD!BQ31*$G$3+BQ30*(1-$G$3)</f>
        <v>-1.1995906607697689E-3</v>
      </c>
      <c r="BR31" s="28">
        <f>외인!BR31</f>
        <v>238982.18</v>
      </c>
      <c r="BS31" s="35">
        <f>MACD!BS31*$G$3+BS30*(1-$G$3)</f>
        <v>-3.7832641760793685E-4</v>
      </c>
      <c r="BT31" s="28">
        <f>외인!BT31</f>
        <v>1860926.36</v>
      </c>
      <c r="BU31" s="35">
        <f>MACD!BU31*$G$3+BU30*(1-$G$3)</f>
        <v>8.998552106330136E-4</v>
      </c>
      <c r="BV31" s="28">
        <f>외인!BV31</f>
        <v>363294.42</v>
      </c>
      <c r="BW31" s="35">
        <f>MACD!BW31*$G$3+BW30*(1-$G$3)</f>
        <v>-1.4136983600915908E-4</v>
      </c>
      <c r="BX31" s="28">
        <f>외인!BX31</f>
        <v>74356.22</v>
      </c>
      <c r="BY31" s="35">
        <f>MACD!BY31*$G$3+BY30*(1-$G$3)</f>
        <v>6.2982977383543263E-4</v>
      </c>
      <c r="BZ31" s="28">
        <f>외인!BZ31</f>
        <v>251133.89</v>
      </c>
      <c r="CA31" s="35">
        <f>MACD!CA31*$G$3+CA30*(1-$G$3)</f>
        <v>-1.0132012843899466E-5</v>
      </c>
      <c r="CB31" s="28">
        <f>외인!CB31</f>
        <v>12958.74</v>
      </c>
      <c r="CC31" s="35">
        <f>MACD!CC31*$G$3+CC30*(1-$G$3)</f>
        <v>-3.6408837197360506E-4</v>
      </c>
      <c r="CD31" s="28">
        <f>외인!CD31</f>
        <v>31475.98</v>
      </c>
      <c r="CE31" s="35">
        <f>MACD!CE31*$G$3+CE30*(1-$G$3)</f>
        <v>-1.6107872427736569E-3</v>
      </c>
      <c r="CF31" s="28">
        <f>외인!CF31</f>
        <v>24963.55</v>
      </c>
      <c r="CG31" s="35">
        <f>MACD!CG31*$G$3+CG30*(1-$G$3)</f>
        <v>-2.5896750237050482E-4</v>
      </c>
      <c r="CH31" s="28">
        <f>외인!CH31</f>
        <v>66770.14</v>
      </c>
      <c r="CI31" s="35">
        <f>MACD!CI31*$G$3+CI30*(1-$G$3)</f>
        <v>1.2615007396698979E-4</v>
      </c>
      <c r="CJ31" s="28">
        <f>외인!CJ31</f>
        <v>403812</v>
      </c>
      <c r="CK31" s="35">
        <f>MACD!CK31*$G$3+CK30*(1-$G$3)</f>
        <v>-1.1058952061175635E-3</v>
      </c>
      <c r="CL31" s="28">
        <f>외인!CL31</f>
        <v>230402.18</v>
      </c>
      <c r="CM31" s="35">
        <f>MACD!CM31*$G$3+CM30*(1-$G$3)</f>
        <v>-1.6835813815967551E-5</v>
      </c>
      <c r="CN31" s="28">
        <f>외인!CN31</f>
        <v>119387.43</v>
      </c>
      <c r="CO31" s="35">
        <f>MACD!CO31*$G$3+CO30*(1-$G$3)</f>
        <v>-7.0975379431500681E-4</v>
      </c>
      <c r="CP31" s="28">
        <f>외인!CP31</f>
        <v>97488.98</v>
      </c>
      <c r="CQ31" s="35">
        <f>MACD!CQ31*$G$3+CQ30*(1-$G$3)</f>
        <v>1.9682700140268799E-5</v>
      </c>
      <c r="CR31" s="28">
        <f>외인!CR31</f>
        <v>160383.89000000001</v>
      </c>
      <c r="CS31" s="35">
        <f>MACD!CS31*$G$3+CS30*(1-$G$3)</f>
        <v>-6.2628272508105198E-4</v>
      </c>
      <c r="CT31" s="28">
        <f>외인!CT31</f>
        <v>111657.78</v>
      </c>
      <c r="CU31" s="35">
        <f>MACD!CU31*$G$3+CU30*(1-$G$3)</f>
        <v>-8.6863869506477042E-4</v>
      </c>
      <c r="CV31" s="28">
        <f>외인!CV31</f>
        <v>1860926.36</v>
      </c>
      <c r="CW31" s="35">
        <f>MACD!CW31*$G$3+CW30*(1-$G$3)</f>
        <v>8.998552106330136E-4</v>
      </c>
      <c r="CX31" s="28">
        <f>외인!CX31</f>
        <v>200836.9</v>
      </c>
      <c r="CY31" s="35">
        <f>MACD!CY31*$G$3+CY30*(1-$G$3)</f>
        <v>-2.6475976427395412E-4</v>
      </c>
      <c r="CZ31" s="28">
        <f>외인!CZ31</f>
        <v>17132.849999999999</v>
      </c>
      <c r="DA31" s="35">
        <f>MACD!DA31*$G$3+DA30*(1-$G$3)</f>
        <v>-1.1821504325585867E-4</v>
      </c>
      <c r="DB31" s="28">
        <f>외인!DB31</f>
        <v>37627.730000000003</v>
      </c>
      <c r="DC31" s="35">
        <f>MACD!DC31*$G$3+DC30*(1-$G$3)</f>
        <v>3.2493639823062653E-3</v>
      </c>
      <c r="DD31" s="28">
        <f>외인!DD31</f>
        <v>8499.7000000000007</v>
      </c>
      <c r="DE31" s="35">
        <f>MACD!DE31*$G$3+DE30*(1-$G$3)</f>
        <v>3.075460168794631E-3</v>
      </c>
      <c r="DF31" s="28">
        <f>외인!DF31</f>
        <v>55700.76</v>
      </c>
      <c r="DG31" s="35">
        <f>MACD!DG31*$G$3+DG30*(1-$G$3)</f>
        <v>6.541151942557142E-4</v>
      </c>
      <c r="DH31" s="28">
        <f>외인!DH31</f>
        <v>23400.23</v>
      </c>
      <c r="DI31" s="35">
        <f>MACD!DI31*$G$3+DI30*(1-$G$3)</f>
        <v>-2.0599378642911555E-3</v>
      </c>
      <c r="DJ31" s="28">
        <f>외인!DJ31</f>
        <v>550358.44999999995</v>
      </c>
      <c r="DK31" s="35">
        <f>MACD!DK31*$G$3+DK30*(1-$G$3)</f>
        <v>-3.1111595557772875E-4</v>
      </c>
      <c r="DL31" s="28">
        <f>외인!DL31</f>
        <v>94097.82</v>
      </c>
      <c r="DM31" s="35">
        <f>MACD!DM31*$G$3+DM30*(1-$G$3)</f>
        <v>-8.777317452387278E-4</v>
      </c>
      <c r="DN31" s="28">
        <f>외인!DN31</f>
        <v>1860926.36</v>
      </c>
      <c r="DO31" s="35">
        <f>MACD!DO31*$G$3+DO30*(1-$G$3)</f>
        <v>8.998552106330136E-4</v>
      </c>
      <c r="DP31" s="28">
        <f>외인!DP31</f>
        <v>87299.27</v>
      </c>
      <c r="DQ31" s="35">
        <f>MACD!DQ31*$G$3+DQ30*(1-$G$3)</f>
        <v>-1.9278578860002756E-3</v>
      </c>
      <c r="DR31" s="28">
        <f>외인!DR31</f>
        <v>41882.449999999997</v>
      </c>
      <c r="DS31" s="35">
        <f>MACD!DS31*$G$3+DS30*(1-$G$3)</f>
        <v>-7.8065621284869043E-5</v>
      </c>
      <c r="DT31" s="28">
        <f>외인!DT31</f>
        <v>125887.75</v>
      </c>
      <c r="DU31" s="35">
        <f>MACD!DU31*$G$3+DU30*(1-$G$3)</f>
        <v>-6.6689133410531478E-4</v>
      </c>
      <c r="DV31" s="28">
        <f>외인!DV31</f>
        <v>34221.51</v>
      </c>
      <c r="DW31" s="35">
        <f>MACD!DW31*$G$3+DW30*(1-$G$3)</f>
        <v>-4.8012561076377059E-4</v>
      </c>
      <c r="DX31" s="28">
        <f>외인!DX31</f>
        <v>105709.37</v>
      </c>
      <c r="DY31" s="35">
        <f>MACD!DY31*$G$3+DY30*(1-$G$3)</f>
        <v>-3.0218730311863395E-3</v>
      </c>
      <c r="DZ31" s="28">
        <f>외인!DZ31</f>
        <v>9010.9500000000007</v>
      </c>
      <c r="EA31" s="35">
        <f>MACD!EA31*$G$3+EA30*(1-$G$3)</f>
        <v>-2.0530314119715514E-3</v>
      </c>
      <c r="EB31" s="28">
        <f>외인!EB31</f>
        <v>12792.4</v>
      </c>
      <c r="EC31" s="35">
        <f>MACD!EC31*$G$3+EC30*(1-$G$3)</f>
        <v>-1.0044241087654722E-3</v>
      </c>
      <c r="ED31" s="28">
        <f>외인!ED31</f>
        <v>10356.68</v>
      </c>
      <c r="EE31" s="35">
        <f>MACD!EE31*$G$3+EE30*(1-$G$3)</f>
        <v>-2.1731162777155967E-3</v>
      </c>
      <c r="EF31" s="28">
        <f>외인!EF31</f>
        <v>264602.08</v>
      </c>
      <c r="EG31" s="35">
        <f>MACD!EG31*$G$3+EG30*(1-$G$3)</f>
        <v>-8.3393856912907221E-4</v>
      </c>
      <c r="EH31" s="28">
        <f>외인!EH31</f>
        <v>175575.27</v>
      </c>
      <c r="EI31" s="35">
        <f>MACD!EI31*$G$3+EI30*(1-$G$3)</f>
        <v>-1.3659706230999703E-4</v>
      </c>
      <c r="EJ31" s="28">
        <f>외인!EJ31</f>
        <v>96645.79</v>
      </c>
      <c r="EK31" s="35">
        <f>MACD!EK31*$G$3+EK30*(1-$G$3)</f>
        <v>1.8292926828396966E-4</v>
      </c>
      <c r="EL31" s="28">
        <f>외인!EL31</f>
        <v>34041.699999999997</v>
      </c>
      <c r="EM31" s="35">
        <f>MACD!EM31*$G$3+EM30*(1-$G$3)</f>
        <v>-1.4958048052325823E-3</v>
      </c>
      <c r="EN31" s="28">
        <f>외인!EN31</f>
        <v>41882.449999999997</v>
      </c>
      <c r="EO31" s="35">
        <f>MACD!EO31*$G$3+EO30*(1-$G$3)</f>
        <v>-7.8065621284869043E-5</v>
      </c>
      <c r="EP31" s="28">
        <f>외인!EP31</f>
        <v>162721.04999999999</v>
      </c>
      <c r="EQ31" s="35">
        <f>MACD!EQ31*$G$3+EQ30*(1-$G$3)</f>
        <v>-1.7364362756356336E-4</v>
      </c>
      <c r="ER31" s="28">
        <f>외인!ER31</f>
        <v>14571.16</v>
      </c>
      <c r="ES31" s="35">
        <f>MACD!ES31*$G$3+ES30*(1-$G$3)</f>
        <v>-5.9291149167685171E-3</v>
      </c>
      <c r="ET31" s="28">
        <f>외인!ET31</f>
        <v>114737.58</v>
      </c>
      <c r="EU31" s="35">
        <f>MACD!EU31*$G$3+EU30*(1-$G$3)</f>
        <v>-4.3007708739527646E-4</v>
      </c>
      <c r="EV31" s="28">
        <f>외인!EV31</f>
        <v>44125.63</v>
      </c>
      <c r="EW31" s="35">
        <f>MACD!EW31*$G$3+EW30*(1-$G$3)</f>
        <v>-8.5012364363528734E-5</v>
      </c>
      <c r="EX31" s="28">
        <f>외인!EX31</f>
        <v>53363.35</v>
      </c>
      <c r="EY31" s="35">
        <f>MACD!EY31*$G$3+EY30*(1-$G$3)</f>
        <v>1.0687497331324244E-4</v>
      </c>
    </row>
    <row r="32" spans="1:155">
      <c r="A32" s="27">
        <f>외인!A32</f>
        <v>46111</v>
      </c>
      <c r="B32" s="28">
        <f>외인!B32</f>
        <v>4216789.63</v>
      </c>
      <c r="C32" s="35">
        <f>MACD!C32*$G$3+C31*(1-$G$3)</f>
        <v>4.2400786427765688E-4</v>
      </c>
      <c r="D32" s="28">
        <f>외인!D32</f>
        <v>612779.01</v>
      </c>
      <c r="E32" s="35">
        <f>MACD!E32*$G$3+E31*(1-$G$3)</f>
        <v>-2.0276036833962469E-3</v>
      </c>
      <c r="F32" s="28">
        <f>외인!F32</f>
        <v>1790618.47</v>
      </c>
      <c r="G32" s="35">
        <f>MACD!G32*$G$3+G31*(1-$G$3)</f>
        <v>5.3049825301456363E-4</v>
      </c>
      <c r="H32" s="28">
        <f>외인!H32</f>
        <v>289003.34999999998</v>
      </c>
      <c r="I32" s="35">
        <f>MACD!I32*$G$3+I31*(1-$G$3)</f>
        <v>-1.4823988043214656E-4</v>
      </c>
      <c r="J32" s="28">
        <f>외인!J32</f>
        <v>39071.03</v>
      </c>
      <c r="K32" s="35">
        <f>MACD!K32*$G$3+K31*(1-$G$3)</f>
        <v>-2.4629870929140983E-4</v>
      </c>
      <c r="L32" s="28">
        <f>외인!L32</f>
        <v>267670.71000000002</v>
      </c>
      <c r="M32" s="35">
        <f>MACD!M32*$G$3+M31*(1-$G$3)</f>
        <v>-1.062279883610386E-4</v>
      </c>
      <c r="N32" s="28">
        <f>외인!N32</f>
        <v>222908.52</v>
      </c>
      <c r="O32" s="35">
        <f>MACD!O32*$G$3+O31*(1-$G$3)</f>
        <v>1.2247746357617751E-4</v>
      </c>
      <c r="P32" s="28">
        <f>외인!P32</f>
        <v>195449.2</v>
      </c>
      <c r="Q32" s="35">
        <f>MACD!Q32*$G$3+Q31*(1-$G$3)</f>
        <v>-8.5232062876545675E-4</v>
      </c>
      <c r="R32" s="28">
        <f>외인!R32</f>
        <v>121963.67</v>
      </c>
      <c r="S32" s="35">
        <f>MACD!S32*$G$3+S31*(1-$G$3)</f>
        <v>-6.4346100827588194E-4</v>
      </c>
      <c r="T32" s="28">
        <f>외인!T32</f>
        <v>8561.58</v>
      </c>
      <c r="U32" s="35">
        <f>MACD!U32*$G$3+U31*(1-$G$3)</f>
        <v>3.1273727444275264E-3</v>
      </c>
      <c r="V32" s="28">
        <f>외인!V32</f>
        <v>100787.32</v>
      </c>
      <c r="W32" s="35">
        <f>MACD!W32*$G$3+W31*(1-$G$3)</f>
        <v>-2.9628923618435945E-3</v>
      </c>
      <c r="X32" s="28">
        <f>외인!X32</f>
        <v>1763631.77</v>
      </c>
      <c r="Y32" s="35">
        <f>MACD!Y32*$G$3+Y31*(1-$G$3)</f>
        <v>8.0839873993226877E-4</v>
      </c>
      <c r="Z32" s="28">
        <f>외인!Z32</f>
        <v>43507.24</v>
      </c>
      <c r="AA32" s="35">
        <f>MACD!AA32*$G$3+AA31*(1-$G$3)</f>
        <v>-8.5400960588062315E-5</v>
      </c>
      <c r="AB32" s="28">
        <f>외인!AB32</f>
        <v>194703.19</v>
      </c>
      <c r="AC32" s="35">
        <f>MACD!AC32*$G$3+AC31*(1-$G$3)</f>
        <v>-9.142465526348503E-5</v>
      </c>
      <c r="AD32" s="28">
        <f>외인!AD32</f>
        <v>19224</v>
      </c>
      <c r="AE32" s="35">
        <f>MACD!AE32*$G$3+AE31*(1-$G$3)</f>
        <v>6.8958679207947857E-4</v>
      </c>
      <c r="AF32" s="28">
        <f>외인!AF32</f>
        <v>23237.67</v>
      </c>
      <c r="AG32" s="35">
        <f>MACD!AG32*$G$3+AG31*(1-$G$3)</f>
        <v>6.83014938000822E-4</v>
      </c>
      <c r="AH32" s="28">
        <f>외인!AH32</f>
        <v>177051.06</v>
      </c>
      <c r="AI32" s="35">
        <f>MACD!AI32*$G$3+AI31*(1-$G$3)</f>
        <v>-6.2275729276604344E-4</v>
      </c>
      <c r="AJ32" s="28">
        <f>외인!AJ32</f>
        <v>108503.45</v>
      </c>
      <c r="AK32" s="35">
        <f>MACD!AK32*$G$3+AK31*(1-$G$3)</f>
        <v>-6.0812024352576582E-4</v>
      </c>
      <c r="AL32" s="28">
        <f>외인!AL32</f>
        <v>83675.039999999994</v>
      </c>
      <c r="AM32" s="35">
        <f>MACD!AM32*$G$3+AM31*(1-$G$3)</f>
        <v>-6.1034695182294067E-4</v>
      </c>
      <c r="AN32" s="28">
        <f>외인!AN32</f>
        <v>157763.99</v>
      </c>
      <c r="AO32" s="35">
        <f>MACD!AO32*$G$3+AO31*(1-$G$3)</f>
        <v>3.4570520201374755E-4</v>
      </c>
      <c r="AP32" s="28">
        <f>외인!AP32</f>
        <v>109661.4</v>
      </c>
      <c r="AQ32" s="35">
        <f>MACD!AQ32*$G$3+AQ31*(1-$G$3)</f>
        <v>-3.4704121061220229E-4</v>
      </c>
      <c r="AR32" s="28">
        <f>외인!AR32</f>
        <v>23603.75</v>
      </c>
      <c r="AS32" s="35">
        <f>MACD!AS32*$G$3+AS31*(1-$G$3)</f>
        <v>7.2474721713553002E-4</v>
      </c>
      <c r="AT32" s="28">
        <f>외인!AT32</f>
        <v>74569.03</v>
      </c>
      <c r="AU32" s="35">
        <f>MACD!AU32*$G$3+AU31*(1-$G$3)</f>
        <v>-2.0028146154700584E-4</v>
      </c>
      <c r="AV32" s="28">
        <f>외인!AV32</f>
        <v>46998.42</v>
      </c>
      <c r="AW32" s="35">
        <f>MACD!AW32*$G$3+AW31*(1-$G$3)</f>
        <v>-9.7114721686506161E-6</v>
      </c>
      <c r="AX32" s="28">
        <f>외인!AX32</f>
        <v>56406.79</v>
      </c>
      <c r="AY32" s="35">
        <f>MACD!AY32*$G$3+AY31*(1-$G$3)</f>
        <v>-1.5230109011331039E-3</v>
      </c>
      <c r="AZ32" s="28">
        <f>외인!AZ32</f>
        <v>1893371.86</v>
      </c>
      <c r="BA32" s="35">
        <f>MACD!BA32*$G$3+BA31*(1-$G$3)</f>
        <v>7.5132806165581717E-4</v>
      </c>
      <c r="BB32" s="28">
        <f>외인!BB32</f>
        <v>95265.9</v>
      </c>
      <c r="BC32" s="35">
        <f>MACD!BC32*$G$3+BC31*(1-$G$3)</f>
        <v>4.3802815731354296E-5</v>
      </c>
      <c r="BD32" s="28">
        <f>외인!BD32</f>
        <v>36377.589999999997</v>
      </c>
      <c r="BE32" s="35">
        <f>MACD!BE32*$G$3+BE31*(1-$G$3)</f>
        <v>3.1963642228015083E-3</v>
      </c>
      <c r="BF32" s="28">
        <f>외인!BF32</f>
        <v>0</v>
      </c>
      <c r="BG32" s="35" t="e">
        <f>MACD!BG32*$G$3+BG31*(1-$G$3)</f>
        <v>#DIV/0!</v>
      </c>
      <c r="BH32" s="28">
        <f>외인!BH32</f>
        <v>87068.55</v>
      </c>
      <c r="BI32" s="35">
        <f>MACD!BI32*$G$3+BI31*(1-$G$3)</f>
        <v>1.0276079929550641E-3</v>
      </c>
      <c r="BJ32" s="28">
        <f>외인!BJ32</f>
        <v>115789.79</v>
      </c>
      <c r="BK32" s="35">
        <f>MACD!BK32*$G$3+BK31*(1-$G$3)</f>
        <v>-6.4092389095434129E-4</v>
      </c>
      <c r="BL32" s="28">
        <f>외인!BL32</f>
        <v>45581.62</v>
      </c>
      <c r="BM32" s="35">
        <f>MACD!BM32*$G$3+BM31*(1-$G$3)</f>
        <v>6.6214930177114668E-5</v>
      </c>
      <c r="BN32" s="28">
        <f>외인!BN32</f>
        <v>43881.23</v>
      </c>
      <c r="BO32" s="35">
        <f>MACD!BO32*$G$3+BO31*(1-$G$3)</f>
        <v>7.0071845197812639E-4</v>
      </c>
      <c r="BP32" s="28">
        <f>외인!BP32</f>
        <v>67006.070000000007</v>
      </c>
      <c r="BQ32" s="35">
        <f>MACD!BQ32*$G$3+BQ31*(1-$G$3)</f>
        <v>-1.3408634226805887E-3</v>
      </c>
      <c r="BR32" s="28">
        <f>외인!BR32</f>
        <v>229203.34</v>
      </c>
      <c r="BS32" s="35">
        <f>MACD!BS32*$G$3+BS31*(1-$G$3)</f>
        <v>-4.009912601745289E-4</v>
      </c>
      <c r="BT32" s="28">
        <f>외인!BT32</f>
        <v>1799249.57</v>
      </c>
      <c r="BU32" s="35">
        <f>MACD!BU32*$G$3+BU31*(1-$G$3)</f>
        <v>7.6446790989700769E-4</v>
      </c>
      <c r="BV32" s="28">
        <f>외인!BV32</f>
        <v>348597.47</v>
      </c>
      <c r="BW32" s="35">
        <f>MACD!BW32*$G$3+BW31*(1-$G$3)</f>
        <v>-1.0395410220110561E-4</v>
      </c>
      <c r="BX32" s="28">
        <f>외인!BX32</f>
        <v>72143.88</v>
      </c>
      <c r="BY32" s="35">
        <f>MACD!BY32*$G$3+BY31*(1-$G$3)</f>
        <v>6.4636608399626686E-4</v>
      </c>
      <c r="BZ32" s="28">
        <f>외인!BZ32</f>
        <v>241439.03</v>
      </c>
      <c r="CA32" s="35">
        <f>MACD!CA32*$G$3+CA31*(1-$G$3)</f>
        <v>4.0147012813685653E-5</v>
      </c>
      <c r="CB32" s="28">
        <f>외인!CB32</f>
        <v>12427.76</v>
      </c>
      <c r="CC32" s="35">
        <f>MACD!CC32*$G$3+CC31*(1-$G$3)</f>
        <v>-3.3805364186379041E-4</v>
      </c>
      <c r="CD32" s="28">
        <f>외인!CD32</f>
        <v>30830.69</v>
      </c>
      <c r="CE32" s="35">
        <f>MACD!CE32*$G$3+CE31*(1-$G$3)</f>
        <v>-1.5468507975588686E-3</v>
      </c>
      <c r="CF32" s="28">
        <f>외인!CF32</f>
        <v>24292.04</v>
      </c>
      <c r="CG32" s="35">
        <f>MACD!CG32*$G$3+CG31*(1-$G$3)</f>
        <v>-1.9029480496212468E-4</v>
      </c>
      <c r="CH32" s="28">
        <f>외인!CH32</f>
        <v>65464.639999999999</v>
      </c>
      <c r="CI32" s="35">
        <f>MACD!CI32*$G$3+CI31*(1-$G$3)</f>
        <v>1.9399582014895339E-4</v>
      </c>
      <c r="CJ32" s="28">
        <f>외인!CJ32</f>
        <v>390716.02</v>
      </c>
      <c r="CK32" s="35">
        <f>MACD!CK32*$G$3+CK31*(1-$G$3)</f>
        <v>-1.0697758784709039E-3</v>
      </c>
      <c r="CL32" s="28">
        <f>외인!CL32</f>
        <v>222405.18</v>
      </c>
      <c r="CM32" s="35">
        <f>MACD!CM32*$G$3+CM31*(1-$G$3)</f>
        <v>-8.389012211137941E-6</v>
      </c>
      <c r="CN32" s="28">
        <f>외인!CN32</f>
        <v>112912.59</v>
      </c>
      <c r="CO32" s="35">
        <f>MACD!CO32*$G$3+CO31*(1-$G$3)</f>
        <v>-6.8489581605031167E-4</v>
      </c>
      <c r="CP32" s="28">
        <f>외인!CP32</f>
        <v>95839.43</v>
      </c>
      <c r="CQ32" s="35">
        <f>MACD!CQ32*$G$3+CQ31*(1-$G$3)</f>
        <v>2.2516275803051349E-5</v>
      </c>
      <c r="CR32" s="28">
        <f>외인!CR32</f>
        <v>156197.01</v>
      </c>
      <c r="CS32" s="35">
        <f>MACD!CS32*$G$3+CS31*(1-$G$3)</f>
        <v>-5.8806058206129636E-4</v>
      </c>
      <c r="CT32" s="28">
        <f>외인!CT32</f>
        <v>107692.04</v>
      </c>
      <c r="CU32" s="35">
        <f>MACD!CU32*$G$3+CU31*(1-$G$3)</f>
        <v>-8.695729040276727E-4</v>
      </c>
      <c r="CV32" s="28">
        <f>외인!CV32</f>
        <v>1799249.57</v>
      </c>
      <c r="CW32" s="35">
        <f>MACD!CW32*$G$3+CW31*(1-$G$3)</f>
        <v>7.6446790989700769E-4</v>
      </c>
      <c r="CX32" s="28">
        <f>외인!CX32</f>
        <v>203889.9</v>
      </c>
      <c r="CY32" s="35">
        <f>MACD!CY32*$G$3+CY31*(1-$G$3)</f>
        <v>-1.0775181027828291E-4</v>
      </c>
      <c r="CZ32" s="28">
        <f>외인!CZ32</f>
        <v>16533.64</v>
      </c>
      <c r="DA32" s="35">
        <f>MACD!DA32*$G$3+DA31*(1-$G$3)</f>
        <v>-1.0760193682847526E-4</v>
      </c>
      <c r="DB32" s="28">
        <f>외인!DB32</f>
        <v>36377.589999999997</v>
      </c>
      <c r="DC32" s="35">
        <f>MACD!DC32*$G$3+DC31*(1-$G$3)</f>
        <v>3.1963642228015083E-3</v>
      </c>
      <c r="DD32" s="28">
        <f>외인!DD32</f>
        <v>8561.58</v>
      </c>
      <c r="DE32" s="35">
        <f>MACD!DE32*$G$3+DE31*(1-$G$3)</f>
        <v>3.1273727444275264E-3</v>
      </c>
      <c r="DF32" s="28">
        <f>외인!DF32</f>
        <v>53870.22</v>
      </c>
      <c r="DG32" s="35">
        <f>MACD!DG32*$G$3+DG31*(1-$G$3)</f>
        <v>6.7255161899215383E-4</v>
      </c>
      <c r="DH32" s="28">
        <f>외인!DH32</f>
        <v>22903.53</v>
      </c>
      <c r="DI32" s="35">
        <f>MACD!DI32*$G$3+DI31*(1-$G$3)</f>
        <v>-1.9754394523745999E-3</v>
      </c>
      <c r="DJ32" s="28">
        <f>외인!DJ32</f>
        <v>538459.81000000006</v>
      </c>
      <c r="DK32" s="35">
        <f>MACD!DK32*$G$3+DK31*(1-$G$3)</f>
        <v>-2.8198336959636678E-4</v>
      </c>
      <c r="DL32" s="28">
        <f>외인!DL32</f>
        <v>88372.28</v>
      </c>
      <c r="DM32" s="35">
        <f>MACD!DM32*$G$3+DM31*(1-$G$3)</f>
        <v>-8.5006224212037166E-4</v>
      </c>
      <c r="DN32" s="28">
        <f>외인!DN32</f>
        <v>1799249.57</v>
      </c>
      <c r="DO32" s="35">
        <f>MACD!DO32*$G$3+DO31*(1-$G$3)</f>
        <v>7.6446790989700769E-4</v>
      </c>
      <c r="DP32" s="28">
        <f>외인!DP32</f>
        <v>82912.53</v>
      </c>
      <c r="DQ32" s="35">
        <f>MACD!DQ32*$G$3+DQ31*(1-$G$3)</f>
        <v>-1.9607437955579121E-3</v>
      </c>
      <c r="DR32" s="28">
        <f>외인!DR32</f>
        <v>40976.11</v>
      </c>
      <c r="DS32" s="35">
        <f>MACD!DS32*$G$3+DS31*(1-$G$3)</f>
        <v>-7.4509809134014782E-5</v>
      </c>
      <c r="DT32" s="28">
        <f>외인!DT32</f>
        <v>121963.67</v>
      </c>
      <c r="DU32" s="35">
        <f>MACD!DU32*$G$3+DU31*(1-$G$3)</f>
        <v>-6.4346100827588194E-4</v>
      </c>
      <c r="DV32" s="28">
        <f>외인!DV32</f>
        <v>33952.050000000003</v>
      </c>
      <c r="DW32" s="35">
        <f>MACD!DW32*$G$3+DW31*(1-$G$3)</f>
        <v>-3.8826898250026446E-4</v>
      </c>
      <c r="DX32" s="28">
        <f>외인!DX32</f>
        <v>100787.32</v>
      </c>
      <c r="DY32" s="35">
        <f>MACD!DY32*$G$3+DY31*(1-$G$3)</f>
        <v>-2.9628923618435945E-3</v>
      </c>
      <c r="DZ32" s="28">
        <f>외인!DZ32</f>
        <v>8598.17</v>
      </c>
      <c r="EA32" s="35">
        <f>MACD!EA32*$G$3+EA31*(1-$G$3)</f>
        <v>-1.9279591192622385E-3</v>
      </c>
      <c r="EB32" s="28">
        <f>외인!EB32</f>
        <v>12484.94</v>
      </c>
      <c r="EC32" s="35">
        <f>MACD!EC32*$G$3+EC31*(1-$G$3)</f>
        <v>-9.5668081821366989E-4</v>
      </c>
      <c r="ED32" s="28">
        <f>외인!ED32</f>
        <v>10005.08</v>
      </c>
      <c r="EE32" s="35">
        <f>MACD!EE32*$G$3+EE31*(1-$G$3)</f>
        <v>-2.080455677205531E-3</v>
      </c>
      <c r="EF32" s="28">
        <f>외인!EF32</f>
        <v>257266.1</v>
      </c>
      <c r="EG32" s="35">
        <f>MACD!EG32*$G$3+EG31*(1-$G$3)</f>
        <v>-7.753258543545192E-4</v>
      </c>
      <c r="EH32" s="28">
        <f>외인!EH32</f>
        <v>166468.76999999999</v>
      </c>
      <c r="EI32" s="35">
        <f>MACD!EI32*$G$3+EI31*(1-$G$3)</f>
        <v>-1.5769387467841155E-4</v>
      </c>
      <c r="EJ32" s="28">
        <f>외인!EJ32</f>
        <v>95169.99</v>
      </c>
      <c r="EK32" s="35">
        <f>MACD!EK32*$G$3+EK31*(1-$G$3)</f>
        <v>2.2314694486735164E-4</v>
      </c>
      <c r="EL32" s="28">
        <f>외인!EL32</f>
        <v>33383.26</v>
      </c>
      <c r="EM32" s="35">
        <f>MACD!EM32*$G$3+EM31*(1-$G$3)</f>
        <v>-1.4337396065483424E-3</v>
      </c>
      <c r="EN32" s="28">
        <f>외인!EN32</f>
        <v>40976.11</v>
      </c>
      <c r="EO32" s="35">
        <f>MACD!EO32*$G$3+EO31*(1-$G$3)</f>
        <v>-7.4509809134014782E-5</v>
      </c>
      <c r="EP32" s="28">
        <f>외인!EP32</f>
        <v>157176.26</v>
      </c>
      <c r="EQ32" s="35">
        <f>MACD!EQ32*$G$3+EQ31*(1-$G$3)</f>
        <v>-7.1347395222445828E-5</v>
      </c>
      <c r="ER32" s="28">
        <f>외인!ER32</f>
        <v>13846.89</v>
      </c>
      <c r="ES32" s="35">
        <f>MACD!ES32*$G$3+ES31*(1-$G$3)</f>
        <v>-5.9759456302617003E-3</v>
      </c>
      <c r="ET32" s="28">
        <f>외인!ET32</f>
        <v>109661.4</v>
      </c>
      <c r="EU32" s="35">
        <f>MACD!EU32*$G$3+EU31*(1-$G$3)</f>
        <v>-3.4704121061220229E-4</v>
      </c>
      <c r="EV32" s="28">
        <f>외인!EV32</f>
        <v>43507.24</v>
      </c>
      <c r="EW32" s="35">
        <f>MACD!EW32*$G$3+EW31*(1-$G$3)</f>
        <v>-8.5400960588062315E-5</v>
      </c>
      <c r="EX32" s="28">
        <f>외인!EX32</f>
        <v>52332.19</v>
      </c>
      <c r="EY32" s="35">
        <f>MACD!EY32*$G$3+EY31*(1-$G$3)</f>
        <v>1.1182568414983484E-4</v>
      </c>
    </row>
    <row r="33" spans="1:155">
      <c r="A33" s="27">
        <f>외인!A33</f>
        <v>46112</v>
      </c>
      <c r="B33" s="28">
        <f>외인!B33</f>
        <v>4035189.36</v>
      </c>
      <c r="C33" s="35">
        <f>MACD!C33*$G$3+C32*(1-$G$3)</f>
        <v>3.8324266172578913E-4</v>
      </c>
      <c r="D33" s="28">
        <f>외인!D33</f>
        <v>582547.41</v>
      </c>
      <c r="E33" s="35">
        <f>MACD!E33*$G$3+E32*(1-$G$3)</f>
        <v>-1.9888628805280837E-3</v>
      </c>
      <c r="F33" s="28">
        <f>외인!F33</f>
        <v>1710834.54</v>
      </c>
      <c r="G33" s="35">
        <f>MACD!G33*$G$3+G32*(1-$G$3)</f>
        <v>4.3993982761847747E-4</v>
      </c>
      <c r="H33" s="28">
        <f>외인!H33</f>
        <v>277326.34999999998</v>
      </c>
      <c r="I33" s="35">
        <f>MACD!I33*$G$3+I32*(1-$G$3)</f>
        <v>2.5981264425468522E-5</v>
      </c>
      <c r="J33" s="28">
        <f>외인!J33</f>
        <v>39296.94</v>
      </c>
      <c r="K33" s="35">
        <f>MACD!K33*$G$3+K32*(1-$G$3)</f>
        <v>-2.4577709867858242E-4</v>
      </c>
      <c r="L33" s="28">
        <f>외인!L33</f>
        <v>256689.75</v>
      </c>
      <c r="M33" s="35">
        <f>MACD!M33*$G$3+M32*(1-$G$3)</f>
        <v>6.5714030066354084E-5</v>
      </c>
      <c r="N33" s="28">
        <f>외인!N33</f>
        <v>213088.93</v>
      </c>
      <c r="O33" s="35">
        <f>MACD!O33*$G$3+O32*(1-$G$3)</f>
        <v>2.070140157757458E-4</v>
      </c>
      <c r="P33" s="28">
        <f>외인!P33</f>
        <v>190629.92</v>
      </c>
      <c r="Q33" s="35">
        <f>MACD!Q33*$G$3+Q32*(1-$G$3)</f>
        <v>-7.8938583303253985E-4</v>
      </c>
      <c r="R33" s="28">
        <f>외인!R33</f>
        <v>118391.85</v>
      </c>
      <c r="S33" s="35">
        <f>MACD!S33*$G$3+S32*(1-$G$3)</f>
        <v>-6.1295939692930068E-4</v>
      </c>
      <c r="T33" s="28">
        <f>외인!T33</f>
        <v>8559.1299999999992</v>
      </c>
      <c r="U33" s="35">
        <f>MACD!U33*$G$3+U32*(1-$G$3)</f>
        <v>3.1735931711657206E-3</v>
      </c>
      <c r="V33" s="28">
        <f>외인!V33</f>
        <v>96492.31</v>
      </c>
      <c r="W33" s="35">
        <f>MACD!W33*$G$3+W32*(1-$G$3)</f>
        <v>-2.9017236075374233E-3</v>
      </c>
      <c r="X33" s="28">
        <f>외인!X33</f>
        <v>1659008.49</v>
      </c>
      <c r="Y33" s="35">
        <f>MACD!Y33*$G$3+Y32*(1-$G$3)</f>
        <v>6.5622245457502154E-4</v>
      </c>
      <c r="Z33" s="28">
        <f>외인!Z33</f>
        <v>42794.32</v>
      </c>
      <c r="AA33" s="35">
        <f>MACD!AA33*$G$3+AA32*(1-$G$3)</f>
        <v>-8.587378675387072E-5</v>
      </c>
      <c r="AB33" s="28">
        <f>외인!AB33</f>
        <v>190454.53</v>
      </c>
      <c r="AC33" s="35">
        <f>MACD!AC33*$G$3+AC32*(1-$G$3)</f>
        <v>-7.864730048278722E-5</v>
      </c>
      <c r="AD33" s="28">
        <f>외인!AD33</f>
        <v>18515.099999999999</v>
      </c>
      <c r="AE33" s="35">
        <f>MACD!AE33*$G$3+AE32*(1-$G$3)</f>
        <v>7.1925116716099464E-4</v>
      </c>
      <c r="AF33" s="28">
        <f>외인!AF33</f>
        <v>23531.63</v>
      </c>
      <c r="AG33" s="35">
        <f>MACD!AG33*$G$3+AG32*(1-$G$3)</f>
        <v>6.8987032983801669E-4</v>
      </c>
      <c r="AH33" s="28">
        <f>외인!AH33</f>
        <v>175168.96</v>
      </c>
      <c r="AI33" s="35">
        <f>MACD!AI33*$G$3+AI32*(1-$G$3)</f>
        <v>-6.753702522755119E-4</v>
      </c>
      <c r="AJ33" s="28">
        <f>외인!AJ33</f>
        <v>106923.02</v>
      </c>
      <c r="AK33" s="35">
        <f>MACD!AK33*$G$3+AK32*(1-$G$3)</f>
        <v>-4.623307128857784E-4</v>
      </c>
      <c r="AL33" s="28">
        <f>외인!AL33</f>
        <v>80786.179999999993</v>
      </c>
      <c r="AM33" s="35">
        <f>MACD!AM33*$G$3+AM32*(1-$G$3)</f>
        <v>-5.2600780771043813E-4</v>
      </c>
      <c r="AN33" s="28">
        <f>외인!AN33</f>
        <v>150342.19</v>
      </c>
      <c r="AO33" s="35">
        <f>MACD!AO33*$G$3+AO32*(1-$G$3)</f>
        <v>4.254934939715261E-4</v>
      </c>
      <c r="AP33" s="28">
        <f>외인!AP33</f>
        <v>105142.09</v>
      </c>
      <c r="AQ33" s="35">
        <f>MACD!AQ33*$G$3+AQ32*(1-$G$3)</f>
        <v>-2.4658815377592277E-4</v>
      </c>
      <c r="AR33" s="28">
        <f>외인!AR33</f>
        <v>22794.49</v>
      </c>
      <c r="AS33" s="35">
        <f>MACD!AS33*$G$3+AS32*(1-$G$3)</f>
        <v>7.5487216490359975E-4</v>
      </c>
      <c r="AT33" s="28">
        <f>외인!AT33</f>
        <v>72994.27</v>
      </c>
      <c r="AU33" s="35">
        <f>MACD!AU33*$G$3+AU32*(1-$G$3)</f>
        <v>-1.4242652416619859E-4</v>
      </c>
      <c r="AV33" s="28">
        <f>외인!AV33</f>
        <v>46851.16</v>
      </c>
      <c r="AW33" s="35">
        <f>MACD!AW33*$G$3+AW32*(1-$G$3)</f>
        <v>8.156476703091458E-5</v>
      </c>
      <c r="AX33" s="28">
        <f>외인!AX33</f>
        <v>54833.34</v>
      </c>
      <c r="AY33" s="35">
        <f>MACD!AY33*$G$3+AY32*(1-$G$3)</f>
        <v>-1.5361422615663483E-3</v>
      </c>
      <c r="AZ33" s="28">
        <f>외인!AZ33</f>
        <v>1784315.84</v>
      </c>
      <c r="BA33" s="35">
        <f>MACD!BA33*$G$3+BA32*(1-$G$3)</f>
        <v>6.139678031216319E-4</v>
      </c>
      <c r="BB33" s="28">
        <f>외인!BB33</f>
        <v>92487.65</v>
      </c>
      <c r="BC33" s="35">
        <f>MACD!BC33*$G$3+BC32*(1-$G$3)</f>
        <v>4.5946732248964517E-5</v>
      </c>
      <c r="BD33" s="28">
        <f>외인!BD33</f>
        <v>35772.160000000003</v>
      </c>
      <c r="BE33" s="35">
        <f>MACD!BE33*$G$3+BE32*(1-$G$3)</f>
        <v>3.1332135781797026E-3</v>
      </c>
      <c r="BF33" s="28">
        <f>외인!BF33</f>
        <v>0</v>
      </c>
      <c r="BG33" s="35" t="e">
        <f>MACD!BG33*$G$3+BG32*(1-$G$3)</f>
        <v>#DIV/0!</v>
      </c>
      <c r="BH33" s="28">
        <f>외인!BH33</f>
        <v>83364.39</v>
      </c>
      <c r="BI33" s="35">
        <f>MACD!BI33*$G$3+BI32*(1-$G$3)</f>
        <v>1.057787106344547E-3</v>
      </c>
      <c r="BJ33" s="28">
        <f>외인!BJ33</f>
        <v>110825.15</v>
      </c>
      <c r="BK33" s="35">
        <f>MACD!BK33*$G$3+BK32*(1-$G$3)</f>
        <v>-5.0194415564242618E-4</v>
      </c>
      <c r="BL33" s="28">
        <f>외인!BL33</f>
        <v>44219.95</v>
      </c>
      <c r="BM33" s="35">
        <f>MACD!BM33*$G$3+BM32*(1-$G$3)</f>
        <v>8.3224654225403508E-5</v>
      </c>
      <c r="BN33" s="28">
        <f>외인!BN33</f>
        <v>42657.17</v>
      </c>
      <c r="BO33" s="35">
        <f>MACD!BO33*$G$3+BO32*(1-$G$3)</f>
        <v>7.6413412783087693E-4</v>
      </c>
      <c r="BP33" s="28">
        <f>외인!BP33</f>
        <v>65079.29</v>
      </c>
      <c r="BQ33" s="35">
        <f>MACD!BQ33*$G$3+BQ32*(1-$G$3)</f>
        <v>-1.3786909801053134E-3</v>
      </c>
      <c r="BR33" s="28">
        <f>외인!BR33</f>
        <v>221744.06</v>
      </c>
      <c r="BS33" s="35">
        <f>MACD!BS33*$G$3+BS32*(1-$G$3)</f>
        <v>-3.9536622949917462E-4</v>
      </c>
      <c r="BT33" s="28">
        <f>외인!BT33</f>
        <v>1692706.63</v>
      </c>
      <c r="BU33" s="35">
        <f>MACD!BU33*$G$3+BU32*(1-$G$3)</f>
        <v>6.1511540363551635E-4</v>
      </c>
      <c r="BV33" s="28">
        <f>외인!BV33</f>
        <v>327374.12</v>
      </c>
      <c r="BW33" s="35">
        <f>MACD!BW33*$G$3+BW32*(1-$G$3)</f>
        <v>-6.0597275364664884E-5</v>
      </c>
      <c r="BX33" s="28">
        <f>외인!BX33</f>
        <v>70965.710000000006</v>
      </c>
      <c r="BY33" s="35">
        <f>MACD!BY33*$G$3+BY32*(1-$G$3)</f>
        <v>6.5480092562522369E-4</v>
      </c>
      <c r="BZ33" s="28">
        <f>외인!BZ33</f>
        <v>231128.37</v>
      </c>
      <c r="CA33" s="35">
        <f>MACD!CA33*$G$3+CA32*(1-$G$3)</f>
        <v>1.2247386042276792E-4</v>
      </c>
      <c r="CB33" s="28">
        <f>외인!CB33</f>
        <v>12037.54</v>
      </c>
      <c r="CC33" s="35">
        <f>MACD!CC33*$G$3+CC32*(1-$G$3)</f>
        <v>-3.2941459002172791E-4</v>
      </c>
      <c r="CD33" s="28">
        <f>외인!CD33</f>
        <v>30448.52</v>
      </c>
      <c r="CE33" s="35">
        <f>MACD!CE33*$G$3+CE32*(1-$G$3)</f>
        <v>-1.3830790351050067E-3</v>
      </c>
      <c r="CF33" s="28">
        <f>외인!CF33</f>
        <v>23881.47</v>
      </c>
      <c r="CG33" s="35">
        <f>MACD!CG33*$G$3+CG32*(1-$G$3)</f>
        <v>-1.058001505282749E-4</v>
      </c>
      <c r="CH33" s="28">
        <f>외인!CH33</f>
        <v>65548.5</v>
      </c>
      <c r="CI33" s="35">
        <f>MACD!CI33*$G$3+CI32*(1-$G$3)</f>
        <v>2.6226254393533094E-4</v>
      </c>
      <c r="CJ33" s="28">
        <f>외인!CJ33</f>
        <v>370501.2</v>
      </c>
      <c r="CK33" s="35">
        <f>MACD!CK33*$G$3+CK32*(1-$G$3)</f>
        <v>-1.0281767228117803E-3</v>
      </c>
      <c r="CL33" s="28">
        <f>외인!CL33</f>
        <v>217500.91</v>
      </c>
      <c r="CM33" s="35">
        <f>MACD!CM33*$G$3+CM32*(1-$G$3)</f>
        <v>7.5379258864223937E-6</v>
      </c>
      <c r="CN33" s="28">
        <f>외인!CN33</f>
        <v>110049.36</v>
      </c>
      <c r="CO33" s="35">
        <f>MACD!CO33*$G$3+CO32*(1-$G$3)</f>
        <v>-6.2966555662333679E-4</v>
      </c>
      <c r="CP33" s="28">
        <f>외인!CP33</f>
        <v>93033.32</v>
      </c>
      <c r="CQ33" s="35">
        <f>MACD!CQ33*$G$3+CQ32*(1-$G$3)</f>
        <v>2.4627025593011773E-5</v>
      </c>
      <c r="CR33" s="28">
        <f>외인!CR33</f>
        <v>152852.04999999999</v>
      </c>
      <c r="CS33" s="35">
        <f>MACD!CS33*$G$3+CS32*(1-$G$3)</f>
        <v>-5.3421060513027393E-4</v>
      </c>
      <c r="CT33" s="28">
        <f>외인!CT33</f>
        <v>102446.44</v>
      </c>
      <c r="CU33" s="35">
        <f>MACD!CU33*$G$3+CU32*(1-$G$3)</f>
        <v>-8.7366207771639385E-4</v>
      </c>
      <c r="CV33" s="28">
        <f>외인!CV33</f>
        <v>1692706.63</v>
      </c>
      <c r="CW33" s="35">
        <f>MACD!CW33*$G$3+CW32*(1-$G$3)</f>
        <v>6.1511540363551635E-4</v>
      </c>
      <c r="CX33" s="28">
        <f>외인!CX33</f>
        <v>196426.27</v>
      </c>
      <c r="CY33" s="35">
        <f>MACD!CY33*$G$3+CY32*(1-$G$3)</f>
        <v>4.4424636298283398E-5</v>
      </c>
      <c r="CZ33" s="28">
        <f>외인!CZ33</f>
        <v>16066.97</v>
      </c>
      <c r="DA33" s="35">
        <f>MACD!DA33*$G$3+DA32*(1-$G$3)</f>
        <v>-1.1059426665019127E-4</v>
      </c>
      <c r="DB33" s="28">
        <f>외인!DB33</f>
        <v>35772.160000000003</v>
      </c>
      <c r="DC33" s="35">
        <f>MACD!DC33*$G$3+DC32*(1-$G$3)</f>
        <v>3.1332135781797026E-3</v>
      </c>
      <c r="DD33" s="28">
        <f>외인!DD33</f>
        <v>8559.1299999999992</v>
      </c>
      <c r="DE33" s="35">
        <f>MACD!DE33*$G$3+DE32*(1-$G$3)</f>
        <v>3.1735931711657206E-3</v>
      </c>
      <c r="DF33" s="28">
        <f>외인!DF33</f>
        <v>53115.13</v>
      </c>
      <c r="DG33" s="35">
        <f>MACD!DG33*$G$3+DG32*(1-$G$3)</f>
        <v>6.8702811468246351E-4</v>
      </c>
      <c r="DH33" s="28">
        <f>외인!DH33</f>
        <v>22616.37</v>
      </c>
      <c r="DI33" s="35">
        <f>MACD!DI33*$G$3+DI32*(1-$G$3)</f>
        <v>-1.7554280728730651E-3</v>
      </c>
      <c r="DJ33" s="28">
        <f>외인!DJ33</f>
        <v>521281.05</v>
      </c>
      <c r="DK33" s="35">
        <f>MACD!DK33*$G$3+DK32*(1-$G$3)</f>
        <v>-2.4077380840195172E-4</v>
      </c>
      <c r="DL33" s="28">
        <f>외인!DL33</f>
        <v>86125.89</v>
      </c>
      <c r="DM33" s="35">
        <f>MACD!DM33*$G$3+DM32*(1-$G$3)</f>
        <v>-7.8556275740925918E-4</v>
      </c>
      <c r="DN33" s="28">
        <f>외인!DN33</f>
        <v>1692706.63</v>
      </c>
      <c r="DO33" s="35">
        <f>MACD!DO33*$G$3+DO32*(1-$G$3)</f>
        <v>6.1511540363551635E-4</v>
      </c>
      <c r="DP33" s="28">
        <f>외인!DP33</f>
        <v>79096.539999999994</v>
      </c>
      <c r="DQ33" s="35">
        <f>MACD!DQ33*$G$3+DQ32*(1-$G$3)</f>
        <v>-1.9772462611624231E-3</v>
      </c>
      <c r="DR33" s="28">
        <f>외인!DR33</f>
        <v>40949.96</v>
      </c>
      <c r="DS33" s="35">
        <f>MACD!DS33*$G$3+DS32*(1-$G$3)</f>
        <v>-6.335362788269915E-5</v>
      </c>
      <c r="DT33" s="28">
        <f>외인!DT33</f>
        <v>118391.85</v>
      </c>
      <c r="DU33" s="35">
        <f>MACD!DU33*$G$3+DU32*(1-$G$3)</f>
        <v>-6.1295939692930068E-4</v>
      </c>
      <c r="DV33" s="28">
        <f>외인!DV33</f>
        <v>34178.76</v>
      </c>
      <c r="DW33" s="35">
        <f>MACD!DW33*$G$3+DW32*(1-$G$3)</f>
        <v>-2.5150920975420871E-4</v>
      </c>
      <c r="DX33" s="28">
        <f>외인!DX33</f>
        <v>96492.31</v>
      </c>
      <c r="DY33" s="35">
        <f>MACD!DY33*$G$3+DY32*(1-$G$3)</f>
        <v>-2.9017236075374233E-3</v>
      </c>
      <c r="DZ33" s="28">
        <f>외인!DZ33</f>
        <v>8452.7800000000007</v>
      </c>
      <c r="EA33" s="35">
        <f>MACD!EA33*$G$3+EA32*(1-$G$3)</f>
        <v>-1.7678026742344948E-3</v>
      </c>
      <c r="EB33" s="28">
        <f>외인!EB33</f>
        <v>12300.61</v>
      </c>
      <c r="EC33" s="35">
        <f>MACD!EC33*$G$3+EC32*(1-$G$3)</f>
        <v>-8.7769554890525356E-4</v>
      </c>
      <c r="ED33" s="28">
        <f>외인!ED33</f>
        <v>9758.77</v>
      </c>
      <c r="EE33" s="35">
        <f>MACD!EE33*$G$3+EE32*(1-$G$3)</f>
        <v>-1.972443430059154E-3</v>
      </c>
      <c r="EF33" s="28">
        <f>외인!EF33</f>
        <v>242632.26</v>
      </c>
      <c r="EG33" s="35">
        <f>MACD!EG33*$G$3+EG32*(1-$G$3)</f>
        <v>-7.1533161029330389E-4</v>
      </c>
      <c r="EH33" s="28">
        <f>외인!EH33</f>
        <v>155183.20000000001</v>
      </c>
      <c r="EI33" s="35">
        <f>MACD!EI33*$G$3+EI32*(1-$G$3)</f>
        <v>-1.8459128948044231E-4</v>
      </c>
      <c r="EJ33" s="28">
        <f>외인!EJ33</f>
        <v>95284.3</v>
      </c>
      <c r="EK33" s="35">
        <f>MACD!EK33*$G$3+EK32*(1-$G$3)</f>
        <v>2.6693693375570243E-4</v>
      </c>
      <c r="EL33" s="28">
        <f>외인!EL33</f>
        <v>32961.79</v>
      </c>
      <c r="EM33" s="35">
        <f>MACD!EM33*$G$3+EM32*(1-$G$3)</f>
        <v>-1.2790766081707586E-3</v>
      </c>
      <c r="EN33" s="28">
        <f>외인!EN33</f>
        <v>40949.96</v>
      </c>
      <c r="EO33" s="35">
        <f>MACD!EO33*$G$3+EO32*(1-$G$3)</f>
        <v>-6.335362788269915E-5</v>
      </c>
      <c r="EP33" s="28">
        <f>외인!EP33</f>
        <v>148068.14000000001</v>
      </c>
      <c r="EQ33" s="35">
        <f>MACD!EQ33*$G$3+EQ32*(1-$G$3)</f>
        <v>4.9976641025701694E-5</v>
      </c>
      <c r="ER33" s="28">
        <f>외인!ER33</f>
        <v>12806.38</v>
      </c>
      <c r="ES33" s="35">
        <f>MACD!ES33*$G$3+ES32*(1-$G$3)</f>
        <v>-5.818561313296537E-3</v>
      </c>
      <c r="ET33" s="28">
        <f>외인!ET33</f>
        <v>105142.09</v>
      </c>
      <c r="EU33" s="35">
        <f>MACD!EU33*$G$3+EU32*(1-$G$3)</f>
        <v>-2.4658815377592277E-4</v>
      </c>
      <c r="EV33" s="28">
        <f>외인!EV33</f>
        <v>42794.32</v>
      </c>
      <c r="EW33" s="35">
        <f>MACD!EW33*$G$3+EW32*(1-$G$3)</f>
        <v>-8.587378675387072E-5</v>
      </c>
      <c r="EX33" s="28">
        <f>외인!EX33</f>
        <v>50239</v>
      </c>
      <c r="EY33" s="35">
        <f>MACD!EY33*$G$3+EY32*(1-$G$3)</f>
        <v>1.1567713796013814E-4</v>
      </c>
    </row>
    <row r="34" spans="1:155">
      <c r="A34" s="27">
        <f>외인!A34</f>
        <v>46113</v>
      </c>
      <c r="B34" s="28">
        <f>외인!B34</f>
        <v>4375420</v>
      </c>
      <c r="C34" s="35">
        <f>MACD!C34*$G$3+C33*(1-$G$3)</f>
        <v>3.5644410385441083E-4</v>
      </c>
      <c r="D34" s="28">
        <f>외인!D34</f>
        <v>617454.49</v>
      </c>
      <c r="E34" s="35">
        <f>MACD!E34*$G$3+E33*(1-$G$3)</f>
        <v>-1.9275057712940919E-3</v>
      </c>
      <c r="F34" s="28">
        <f>외인!F34</f>
        <v>1885889.76</v>
      </c>
      <c r="G34" s="35">
        <f>MACD!G34*$G$3+G33*(1-$G$3)</f>
        <v>3.8036724238128231E-4</v>
      </c>
      <c r="H34" s="28">
        <f>외인!H34</f>
        <v>289578.58</v>
      </c>
      <c r="I34" s="35">
        <f>MACD!I34*$G$3+I33*(1-$G$3)</f>
        <v>1.7506105352162174E-4</v>
      </c>
      <c r="J34" s="28">
        <f>외인!J34</f>
        <v>40571.089999999997</v>
      </c>
      <c r="K34" s="35">
        <f>MACD!K34*$G$3+K33*(1-$G$3)</f>
        <v>-2.1984842013193188E-4</v>
      </c>
      <c r="L34" s="28">
        <f>외인!L34</f>
        <v>267962.44</v>
      </c>
      <c r="M34" s="35">
        <f>MACD!M34*$G$3+M33*(1-$G$3)</f>
        <v>2.1509136244347854E-4</v>
      </c>
      <c r="N34" s="28">
        <f>외인!N34</f>
        <v>229999.58</v>
      </c>
      <c r="O34" s="35">
        <f>MACD!O34*$G$3+O33*(1-$G$3)</f>
        <v>3.1846086479650568E-4</v>
      </c>
      <c r="P34" s="28">
        <f>외인!P34</f>
        <v>200106.08</v>
      </c>
      <c r="Q34" s="35">
        <f>MACD!Q34*$G$3+Q33*(1-$G$3)</f>
        <v>-7.1491506211776796E-4</v>
      </c>
      <c r="R34" s="28">
        <f>외인!R34</f>
        <v>124229.74</v>
      </c>
      <c r="S34" s="35">
        <f>MACD!S34*$G$3+S33*(1-$G$3)</f>
        <v>-5.6190621397904253E-4</v>
      </c>
      <c r="T34" s="28">
        <f>외인!T34</f>
        <v>8591.17</v>
      </c>
      <c r="U34" s="35">
        <f>MACD!U34*$G$3+U33*(1-$G$3)</f>
        <v>3.2100363601772481E-3</v>
      </c>
      <c r="V34" s="28">
        <f>외인!V34</f>
        <v>105659.35</v>
      </c>
      <c r="W34" s="35">
        <f>MACD!W34*$G$3+W33*(1-$G$3)</f>
        <v>-2.8389995344763165E-3</v>
      </c>
      <c r="X34" s="28">
        <f>외인!X34</f>
        <v>1862073.58</v>
      </c>
      <c r="Y34" s="35">
        <f>MACD!Y34*$G$3+Y33*(1-$G$3)</f>
        <v>5.2970163071679784E-4</v>
      </c>
      <c r="Z34" s="28">
        <f>외인!Z34</f>
        <v>44000.41</v>
      </c>
      <c r="AA34" s="35">
        <f>MACD!AA34*$G$3+AA33*(1-$G$3)</f>
        <v>-9.3419246134855561E-5</v>
      </c>
      <c r="AB34" s="28">
        <f>외인!AB34</f>
        <v>199084.11</v>
      </c>
      <c r="AC34" s="35">
        <f>MACD!AC34*$G$3+AC33*(1-$G$3)</f>
        <v>-6.2077788270771081E-5</v>
      </c>
      <c r="AD34" s="28">
        <f>외인!AD34</f>
        <v>19631.560000000001</v>
      </c>
      <c r="AE34" s="35">
        <f>MACD!AE34*$G$3+AE33*(1-$G$3)</f>
        <v>7.3773671004655715E-4</v>
      </c>
      <c r="AF34" s="28">
        <f>외인!AF34</f>
        <v>24303.95</v>
      </c>
      <c r="AG34" s="35">
        <f>MACD!AG34*$G$3+AG33*(1-$G$3)</f>
        <v>7.123708864105239E-4</v>
      </c>
      <c r="AH34" s="28">
        <f>외인!AH34</f>
        <v>181941.38</v>
      </c>
      <c r="AI34" s="35">
        <f>MACD!AI34*$G$3+AI33*(1-$G$3)</f>
        <v>-7.1146742626498752E-4</v>
      </c>
      <c r="AJ34" s="28">
        <f>외인!AJ34</f>
        <v>110197.24</v>
      </c>
      <c r="AK34" s="35">
        <f>MACD!AK34*$G$3+AK33*(1-$G$3)</f>
        <v>-2.9175918434982018E-4</v>
      </c>
      <c r="AL34" s="28">
        <f>외인!AL34</f>
        <v>85704.73</v>
      </c>
      <c r="AM34" s="35">
        <f>MACD!AM34*$G$3+AM33*(1-$G$3)</f>
        <v>-4.398467138568273E-4</v>
      </c>
      <c r="AN34" s="28">
        <f>외인!AN34</f>
        <v>162961.95000000001</v>
      </c>
      <c r="AO34" s="35">
        <f>MACD!AO34*$G$3+AO33*(1-$G$3)</f>
        <v>5.4164804539195304E-4</v>
      </c>
      <c r="AP34" s="28">
        <f>외인!AP34</f>
        <v>114396.66</v>
      </c>
      <c r="AQ34" s="35">
        <f>MACD!AQ34*$G$3+AQ33*(1-$G$3)</f>
        <v>-1.6171257096271661E-4</v>
      </c>
      <c r="AR34" s="28">
        <f>외인!AR34</f>
        <v>23648.59</v>
      </c>
      <c r="AS34" s="35">
        <f>MACD!AS34*$G$3+AS33*(1-$G$3)</f>
        <v>7.759795618537495E-4</v>
      </c>
      <c r="AT34" s="28">
        <f>외인!AT34</f>
        <v>75877.320000000007</v>
      </c>
      <c r="AU34" s="35">
        <f>MACD!AU34*$G$3+AU33*(1-$G$3)</f>
        <v>-8.4676553390405603E-5</v>
      </c>
      <c r="AV34" s="28">
        <f>외인!AV34</f>
        <v>48808.49</v>
      </c>
      <c r="AW34" s="35">
        <f>MACD!AW34*$G$3+AW33*(1-$G$3)</f>
        <v>1.8819359513078828E-4</v>
      </c>
      <c r="AX34" s="28">
        <f>외인!AX34</f>
        <v>60637.01</v>
      </c>
      <c r="AY34" s="35">
        <f>MACD!AY34*$G$3+AY33*(1-$G$3)</f>
        <v>-1.4142485955372921E-3</v>
      </c>
      <c r="AZ34" s="28">
        <f>외인!AZ34</f>
        <v>1996278.37</v>
      </c>
      <c r="BA34" s="35">
        <f>MACD!BA34*$G$3+BA33*(1-$G$3)</f>
        <v>5.0174733554241935E-4</v>
      </c>
      <c r="BB34" s="28">
        <f>외인!BB34</f>
        <v>97357.02</v>
      </c>
      <c r="BC34" s="35">
        <f>MACD!BC34*$G$3+BC33*(1-$G$3)</f>
        <v>4.3016963522516177E-5</v>
      </c>
      <c r="BD34" s="28">
        <f>외인!BD34</f>
        <v>37888.910000000003</v>
      </c>
      <c r="BE34" s="35">
        <f>MACD!BE34*$G$3+BE33*(1-$G$3)</f>
        <v>3.0738240018562311E-3</v>
      </c>
      <c r="BF34" s="28">
        <f>외인!BF34</f>
        <v>0</v>
      </c>
      <c r="BG34" s="35" t="e">
        <f>MACD!BG34*$G$3+BG33*(1-$G$3)</f>
        <v>#DIV/0!</v>
      </c>
      <c r="BH34" s="28">
        <f>외인!BH34</f>
        <v>87711.57</v>
      </c>
      <c r="BI34" s="35">
        <f>MACD!BI34*$G$3+BI33*(1-$G$3)</f>
        <v>1.090737743962544E-3</v>
      </c>
      <c r="BJ34" s="28">
        <f>외인!BJ34</f>
        <v>116135.5</v>
      </c>
      <c r="BK34" s="35">
        <f>MACD!BK34*$G$3+BK33*(1-$G$3)</f>
        <v>-3.8465552633331246E-4</v>
      </c>
      <c r="BL34" s="28">
        <f>외인!BL34</f>
        <v>46661.94</v>
      </c>
      <c r="BM34" s="35">
        <f>MACD!BM34*$G$3+BM33*(1-$G$3)</f>
        <v>1.0885449199662389E-4</v>
      </c>
      <c r="BN34" s="28">
        <f>외인!BN34</f>
        <v>44711.27</v>
      </c>
      <c r="BO34" s="35">
        <f>MACD!BO34*$G$3+BO33*(1-$G$3)</f>
        <v>8.273539110186278E-4</v>
      </c>
      <c r="BP34" s="28">
        <f>외인!BP34</f>
        <v>70971.55</v>
      </c>
      <c r="BQ34" s="35">
        <f>MACD!BQ34*$G$3+BQ33*(1-$G$3)</f>
        <v>-1.3002584154462894E-3</v>
      </c>
      <c r="BR34" s="28">
        <f>외인!BR34</f>
        <v>240733</v>
      </c>
      <c r="BS34" s="35">
        <f>MACD!BS34*$G$3+BS33*(1-$G$3)</f>
        <v>-3.7307416278619803E-4</v>
      </c>
      <c r="BT34" s="28">
        <f>외인!BT34</f>
        <v>1898611.75</v>
      </c>
      <c r="BU34" s="35">
        <f>MACD!BU34*$G$3+BU33*(1-$G$3)</f>
        <v>4.9070021687715941E-4</v>
      </c>
      <c r="BV34" s="28">
        <f>외인!BV34</f>
        <v>356661.72</v>
      </c>
      <c r="BW34" s="35">
        <f>MACD!BW34*$G$3+BW33*(1-$G$3)</f>
        <v>-1.6298227079946568E-5</v>
      </c>
      <c r="BX34" s="28">
        <f>외인!BX34</f>
        <v>73990.53</v>
      </c>
      <c r="BY34" s="35">
        <f>MACD!BY34*$G$3+BY33*(1-$G$3)</f>
        <v>6.6163105805464332E-4</v>
      </c>
      <c r="BZ34" s="28">
        <f>외인!BZ34</f>
        <v>248666.68</v>
      </c>
      <c r="CA34" s="35">
        <f>MACD!CA34*$G$3+CA33*(1-$G$3)</f>
        <v>2.2899419151188702E-4</v>
      </c>
      <c r="CB34" s="28">
        <f>외인!CB34</f>
        <v>12471.64</v>
      </c>
      <c r="CC34" s="35">
        <f>MACD!CC34*$G$3+CC33*(1-$G$3)</f>
        <v>-3.1605474534351046E-4</v>
      </c>
      <c r="CD34" s="28">
        <f>외인!CD34</f>
        <v>30392.65</v>
      </c>
      <c r="CE34" s="35">
        <f>MACD!CE34*$G$3+CE33*(1-$G$3)</f>
        <v>-1.18893464856308E-3</v>
      </c>
      <c r="CF34" s="28">
        <f>외인!CF34</f>
        <v>24366.11</v>
      </c>
      <c r="CG34" s="35">
        <f>MACD!CG34*$G$3+CG33*(1-$G$3)</f>
        <v>-2.3344537940904534E-5</v>
      </c>
      <c r="CH34" s="28">
        <f>외인!CH34</f>
        <v>67605.45</v>
      </c>
      <c r="CI34" s="35">
        <f>MACD!CI34*$G$3+CI33*(1-$G$3)</f>
        <v>3.4156068131951716E-4</v>
      </c>
      <c r="CJ34" s="28">
        <f>외인!CJ34</f>
        <v>386360.9</v>
      </c>
      <c r="CK34" s="35">
        <f>MACD!CK34*$G$3+CK33*(1-$G$3)</f>
        <v>-9.7533695307166633E-4</v>
      </c>
      <c r="CL34" s="28">
        <f>외인!CL34</f>
        <v>226782.91</v>
      </c>
      <c r="CM34" s="35">
        <f>MACD!CM34*$G$3+CM33*(1-$G$3)</f>
        <v>2.5507613537824483E-5</v>
      </c>
      <c r="CN34" s="28">
        <f>외인!CN34</f>
        <v>118014.1</v>
      </c>
      <c r="CO34" s="35">
        <f>MACD!CO34*$G$3+CO33*(1-$G$3)</f>
        <v>-5.4387800842524219E-4</v>
      </c>
      <c r="CP34" s="28">
        <f>외인!CP34</f>
        <v>97917.63</v>
      </c>
      <c r="CQ34" s="35">
        <f>MACD!CQ34*$G$3+CQ33*(1-$G$3)</f>
        <v>2.1859907885508541E-5</v>
      </c>
      <c r="CR34" s="28">
        <f>외인!CR34</f>
        <v>159826.60999999999</v>
      </c>
      <c r="CS34" s="35">
        <f>MACD!CS34*$G$3+CS33*(1-$G$3)</f>
        <v>-4.5743140593812708E-4</v>
      </c>
      <c r="CT34" s="28">
        <f>외인!CT34</f>
        <v>112577.23</v>
      </c>
      <c r="CU34" s="35">
        <f>MACD!CU34*$G$3+CU33*(1-$G$3)</f>
        <v>-8.7756096805183693E-4</v>
      </c>
      <c r="CV34" s="28">
        <f>외인!CV34</f>
        <v>1898611.75</v>
      </c>
      <c r="CW34" s="35">
        <f>MACD!CW34*$G$3+CW33*(1-$G$3)</f>
        <v>4.9070021687715941E-4</v>
      </c>
      <c r="CX34" s="28">
        <f>외인!CX34</f>
        <v>205987.42</v>
      </c>
      <c r="CY34" s="35">
        <f>MACD!CY34*$G$3+CY33*(1-$G$3)</f>
        <v>1.7763097493444699E-4</v>
      </c>
      <c r="CZ34" s="28">
        <f>외인!CZ34</f>
        <v>16769.009999999998</v>
      </c>
      <c r="DA34" s="35">
        <f>MACD!DA34*$G$3+DA33*(1-$G$3)</f>
        <v>-1.3545377102165755E-4</v>
      </c>
      <c r="DB34" s="28">
        <f>외인!DB34</f>
        <v>37888.910000000003</v>
      </c>
      <c r="DC34" s="35">
        <f>MACD!DC34*$G$3+DC33*(1-$G$3)</f>
        <v>3.0738240018562311E-3</v>
      </c>
      <c r="DD34" s="28">
        <f>외인!DD34</f>
        <v>8591.17</v>
      </c>
      <c r="DE34" s="35">
        <f>MACD!DE34*$G$3+DE33*(1-$G$3)</f>
        <v>3.2100363601772481E-3</v>
      </c>
      <c r="DF34" s="28">
        <f>외인!DF34</f>
        <v>55386.98</v>
      </c>
      <c r="DG34" s="35">
        <f>MACD!DG34*$G$3+DG33*(1-$G$3)</f>
        <v>7.0409974853675008E-4</v>
      </c>
      <c r="DH34" s="28">
        <f>외인!DH34</f>
        <v>22430.27</v>
      </c>
      <c r="DI34" s="35">
        <f>MACD!DI34*$G$3+DI33*(1-$G$3)</f>
        <v>-1.49552751490102E-3</v>
      </c>
      <c r="DJ34" s="28">
        <f>외인!DJ34</f>
        <v>552675.47</v>
      </c>
      <c r="DK34" s="35">
        <f>MACD!DK34*$G$3+DK33*(1-$G$3)</f>
        <v>-2.0201130775167396E-4</v>
      </c>
      <c r="DL34" s="28">
        <f>외인!DL34</f>
        <v>93013.48</v>
      </c>
      <c r="DM34" s="35">
        <f>MACD!DM34*$G$3+DM33*(1-$G$3)</f>
        <v>-6.8305120933691006E-4</v>
      </c>
      <c r="DN34" s="28">
        <f>외인!DN34</f>
        <v>1898611.75</v>
      </c>
      <c r="DO34" s="35">
        <f>MACD!DO34*$G$3+DO33*(1-$G$3)</f>
        <v>4.9070021687715941E-4</v>
      </c>
      <c r="DP34" s="28">
        <f>외인!DP34</f>
        <v>83377.789999999994</v>
      </c>
      <c r="DQ34" s="35">
        <f>MACD!DQ34*$G$3+DQ33*(1-$G$3)</f>
        <v>-1.96320813066732E-3</v>
      </c>
      <c r="DR34" s="28">
        <f>외인!DR34</f>
        <v>42244.07</v>
      </c>
      <c r="DS34" s="35">
        <f>MACD!DS34*$G$3+DS33*(1-$G$3)</f>
        <v>-3.4012728303679571E-5</v>
      </c>
      <c r="DT34" s="28">
        <f>외인!DT34</f>
        <v>124229.74</v>
      </c>
      <c r="DU34" s="35">
        <f>MACD!DU34*$G$3+DU33*(1-$G$3)</f>
        <v>-5.6190621397904253E-4</v>
      </c>
      <c r="DV34" s="28">
        <f>외인!DV34</f>
        <v>35316.269999999997</v>
      </c>
      <c r="DW34" s="35">
        <f>MACD!DW34*$G$3+DW33*(1-$G$3)</f>
        <v>-8.3003594012102206E-5</v>
      </c>
      <c r="DX34" s="28">
        <f>외인!DX34</f>
        <v>105659.35</v>
      </c>
      <c r="DY34" s="35">
        <f>MACD!DY34*$G$3+DY33*(1-$G$3)</f>
        <v>-2.8389995344763165E-3</v>
      </c>
      <c r="DZ34" s="28">
        <f>외인!DZ34</f>
        <v>8733.81</v>
      </c>
      <c r="EA34" s="35">
        <f>MACD!EA34*$G$3+EA33*(1-$G$3)</f>
        <v>-1.5776908386909631E-3</v>
      </c>
      <c r="EB34" s="28">
        <f>외인!EB34</f>
        <v>12561.56</v>
      </c>
      <c r="EC34" s="35">
        <f>MACD!EC34*$G$3+EC33*(1-$G$3)</f>
        <v>-7.8395662637597316E-4</v>
      </c>
      <c r="ED34" s="28">
        <f>외인!ED34</f>
        <v>10336.66</v>
      </c>
      <c r="EE34" s="35">
        <f>MACD!EE34*$G$3+EE33*(1-$G$3)</f>
        <v>-1.8362585441751103E-3</v>
      </c>
      <c r="EF34" s="28">
        <f>외인!EF34</f>
        <v>251339.07</v>
      </c>
      <c r="EG34" s="35">
        <f>MACD!EG34*$G$3+EG33*(1-$G$3)</f>
        <v>-6.5049040831042008E-4</v>
      </c>
      <c r="EH34" s="28">
        <f>외인!EH34</f>
        <v>166485.09</v>
      </c>
      <c r="EI34" s="35">
        <f>MACD!EI34*$G$3+EI33*(1-$G$3)</f>
        <v>-2.1896829690442563E-4</v>
      </c>
      <c r="EJ34" s="28">
        <f>외인!EJ34</f>
        <v>98061.1</v>
      </c>
      <c r="EK34" s="35">
        <f>MACD!EK34*$G$3+EK33*(1-$G$3)</f>
        <v>3.2344416590295824E-4</v>
      </c>
      <c r="EL34" s="28">
        <f>외인!EL34</f>
        <v>32930.9</v>
      </c>
      <c r="EM34" s="35">
        <f>MACD!EM34*$G$3+EM33*(1-$G$3)</f>
        <v>-1.0957459094541411E-3</v>
      </c>
      <c r="EN34" s="28">
        <f>외인!EN34</f>
        <v>42244.07</v>
      </c>
      <c r="EO34" s="35">
        <f>MACD!EO34*$G$3+EO33*(1-$G$3)</f>
        <v>-3.4012728303679571E-5</v>
      </c>
      <c r="EP34" s="28">
        <f>외인!EP34</f>
        <v>164900.54999999999</v>
      </c>
      <c r="EQ34" s="35">
        <f>MACD!EQ34*$G$3+EQ33*(1-$G$3)</f>
        <v>1.7667335620589691E-4</v>
      </c>
      <c r="ER34" s="28">
        <f>외인!ER34</f>
        <v>14020.14</v>
      </c>
      <c r="ES34" s="35">
        <f>MACD!ES34*$G$3+ES33*(1-$G$3)</f>
        <v>-5.4462652137849754E-3</v>
      </c>
      <c r="ET34" s="28">
        <f>외인!ET34</f>
        <v>114396.66</v>
      </c>
      <c r="EU34" s="35">
        <f>MACD!EU34*$G$3+EU33*(1-$G$3)</f>
        <v>-1.6171257096271661E-4</v>
      </c>
      <c r="EV34" s="28">
        <f>외인!EV34</f>
        <v>44000.41</v>
      </c>
      <c r="EW34" s="35">
        <f>MACD!EW34*$G$3+EW33*(1-$G$3)</f>
        <v>-9.3419246134855561E-5</v>
      </c>
      <c r="EX34" s="28">
        <f>외인!EX34</f>
        <v>53917.22</v>
      </c>
      <c r="EY34" s="35">
        <f>MACD!EY34*$G$3+EY33*(1-$G$3)</f>
        <v>1.1618624607275922E-4</v>
      </c>
    </row>
    <row r="35" spans="1:155">
      <c r="A35" s="27">
        <f>외인!A35</f>
        <v>46114</v>
      </c>
      <c r="B35" s="28">
        <f>외인!B35</f>
        <v>4180185.88</v>
      </c>
      <c r="C35" s="35">
        <f>MACD!C35*$G$3+C34*(1-$G$3)</f>
        <v>3.4416814546490645E-4</v>
      </c>
      <c r="D35" s="28">
        <f>외인!D35</f>
        <v>584461.63</v>
      </c>
      <c r="E35" s="35">
        <f>MACD!E35*$G$3+E34*(1-$G$3)</f>
        <v>-1.8550856987154315E-3</v>
      </c>
      <c r="F35" s="28">
        <f>외인!F35</f>
        <v>1794161.18</v>
      </c>
      <c r="G35" s="35">
        <f>MACD!G35*$G$3+G34*(1-$G$3)</f>
        <v>3.5410596897747683E-4</v>
      </c>
      <c r="H35" s="28">
        <f>외인!H35</f>
        <v>287047.42</v>
      </c>
      <c r="I35" s="35">
        <f>MACD!I35*$G$3+I34*(1-$G$3)</f>
        <v>3.1775336056911584E-4</v>
      </c>
      <c r="J35" s="28">
        <f>외인!J35</f>
        <v>39203.49</v>
      </c>
      <c r="K35" s="35">
        <f>MACD!K35*$G$3+K34*(1-$G$3)</f>
        <v>-1.6913286402707044E-4</v>
      </c>
      <c r="L35" s="28">
        <f>외인!L35</f>
        <v>266398.90000000002</v>
      </c>
      <c r="M35" s="35">
        <f>MACD!M35*$G$3+M34*(1-$G$3)</f>
        <v>3.6341299255277068E-4</v>
      </c>
      <c r="N35" s="28">
        <f>외인!N35</f>
        <v>220259.83</v>
      </c>
      <c r="O35" s="35">
        <f>MACD!O35*$G$3+O34*(1-$G$3)</f>
        <v>4.3815031805594508E-4</v>
      </c>
      <c r="P35" s="28">
        <f>외인!P35</f>
        <v>193678.65</v>
      </c>
      <c r="Q35" s="35">
        <f>MACD!Q35*$G$3+Q34*(1-$G$3)</f>
        <v>-6.576907924602702E-4</v>
      </c>
      <c r="R35" s="28">
        <f>외인!R35</f>
        <v>117830.5</v>
      </c>
      <c r="S35" s="35">
        <f>MACD!S35*$G$3+S34*(1-$G$3)</f>
        <v>-5.2160558537157756E-4</v>
      </c>
      <c r="T35" s="28">
        <f>외인!T35</f>
        <v>8403.06</v>
      </c>
      <c r="U35" s="35">
        <f>MACD!U35*$G$3+U34*(1-$G$3)</f>
        <v>3.2190045585112998E-3</v>
      </c>
      <c r="V35" s="28">
        <f>외인!V35</f>
        <v>98926.73</v>
      </c>
      <c r="W35" s="35">
        <f>MACD!W35*$G$3+W34*(1-$G$3)</f>
        <v>-2.7502300958760525E-3</v>
      </c>
      <c r="X35" s="28">
        <f>외인!X35</f>
        <v>1744393.48</v>
      </c>
      <c r="Y35" s="35">
        <f>MACD!Y35*$G$3+Y34*(1-$G$3)</f>
        <v>4.4029527132326968E-4</v>
      </c>
      <c r="Z35" s="28">
        <f>외인!Z35</f>
        <v>42606.49</v>
      </c>
      <c r="AA35" s="35">
        <f>MACD!AA35*$G$3+AA34*(1-$G$3)</f>
        <v>-9.5641549460463674E-5</v>
      </c>
      <c r="AB35" s="28">
        <f>외인!AB35</f>
        <v>195096.19</v>
      </c>
      <c r="AC35" s="35">
        <f>MACD!AC35*$G$3+AC34*(1-$G$3)</f>
        <v>-4.5616831790607927E-5</v>
      </c>
      <c r="AD35" s="28">
        <f>외인!AD35</f>
        <v>18650.46</v>
      </c>
      <c r="AE35" s="35">
        <f>MACD!AE35*$G$3+AE34*(1-$G$3)</f>
        <v>7.3529379919162708E-4</v>
      </c>
      <c r="AF35" s="28">
        <f>외인!AF35</f>
        <v>24185.86</v>
      </c>
      <c r="AG35" s="35">
        <f>MACD!AG35*$G$3+AG34*(1-$G$3)</f>
        <v>7.3367202354864653E-4</v>
      </c>
      <c r="AH35" s="28">
        <f>외인!AH35</f>
        <v>174889.63</v>
      </c>
      <c r="AI35" s="35">
        <f>MACD!AI35*$G$3+AI34*(1-$G$3)</f>
        <v>-7.4370913444805745E-4</v>
      </c>
      <c r="AJ35" s="28">
        <f>외인!AJ35</f>
        <v>103351.22</v>
      </c>
      <c r="AK35" s="35">
        <f>MACD!AK35*$G$3+AK34*(1-$G$3)</f>
        <v>-1.4736752227238449E-4</v>
      </c>
      <c r="AL35" s="28">
        <f>외인!AL35</f>
        <v>81854.8</v>
      </c>
      <c r="AM35" s="35">
        <f>MACD!AM35*$G$3+AM34*(1-$G$3)</f>
        <v>-3.6141293556808554E-4</v>
      </c>
      <c r="AN35" s="28">
        <f>외인!AN35</f>
        <v>156415.48000000001</v>
      </c>
      <c r="AO35" s="35">
        <f>MACD!AO35*$G$3+AO34*(1-$G$3)</f>
        <v>6.7229828164763511E-4</v>
      </c>
      <c r="AP35" s="28">
        <f>외인!AP35</f>
        <v>109684.06</v>
      </c>
      <c r="AQ35" s="35">
        <f>MACD!AQ35*$G$3+AQ34*(1-$G$3)</f>
        <v>-9.2222043555550753E-5</v>
      </c>
      <c r="AR35" s="28">
        <f>외인!AR35</f>
        <v>22611.17</v>
      </c>
      <c r="AS35" s="35">
        <f>MACD!AS35*$G$3+AS34*(1-$G$3)</f>
        <v>7.6966021576430153E-4</v>
      </c>
      <c r="AT35" s="28">
        <f>외인!AT35</f>
        <v>73331.839999999997</v>
      </c>
      <c r="AU35" s="35">
        <f>MACD!AU35*$G$3+AU34*(1-$G$3)</f>
        <v>-3.0062124567236725E-5</v>
      </c>
      <c r="AV35" s="28">
        <f>외인!AV35</f>
        <v>47448.37</v>
      </c>
      <c r="AW35" s="35">
        <f>MACD!AW35*$G$3+AW34*(1-$G$3)</f>
        <v>3.0352795335470697E-4</v>
      </c>
      <c r="AX35" s="28">
        <f>외인!AX35</f>
        <v>56475.43</v>
      </c>
      <c r="AY35" s="35">
        <f>MACD!AY35*$G$3+AY34*(1-$G$3)</f>
        <v>-1.2741160324782502E-3</v>
      </c>
      <c r="AZ35" s="28">
        <f>외인!AZ35</f>
        <v>1874681.59</v>
      </c>
      <c r="BA35" s="35">
        <f>MACD!BA35*$G$3+BA34*(1-$G$3)</f>
        <v>4.2558940552186834E-4</v>
      </c>
      <c r="BB35" s="28">
        <f>외인!BB35</f>
        <v>93654.21</v>
      </c>
      <c r="BC35" s="35">
        <f>MACD!BC35*$G$3+BC34*(1-$G$3)</f>
        <v>4.0657461766304766E-5</v>
      </c>
      <c r="BD35" s="28">
        <f>외인!BD35</f>
        <v>35702.160000000003</v>
      </c>
      <c r="BE35" s="35">
        <f>MACD!BE35*$G$3+BE34*(1-$G$3)</f>
        <v>3.002641372358093E-3</v>
      </c>
      <c r="BF35" s="28">
        <f>외인!BF35</f>
        <v>0</v>
      </c>
      <c r="BG35" s="35" t="e">
        <f>MACD!BG35*$G$3+BG34*(1-$G$3)</f>
        <v>#DIV/0!</v>
      </c>
      <c r="BH35" s="28">
        <f>외인!BH35</f>
        <v>85073.93</v>
      </c>
      <c r="BI35" s="35">
        <f>MACD!BI35*$G$3+BI34*(1-$G$3)</f>
        <v>1.1247069616197875E-3</v>
      </c>
      <c r="BJ35" s="28">
        <f>외인!BJ35</f>
        <v>112817.33</v>
      </c>
      <c r="BK35" s="35">
        <f>MACD!BK35*$G$3+BK34*(1-$G$3)</f>
        <v>-2.9167934060917447E-4</v>
      </c>
      <c r="BL35" s="28">
        <f>외인!BL35</f>
        <v>45397.93</v>
      </c>
      <c r="BM35" s="35">
        <f>MACD!BM35*$G$3+BM34*(1-$G$3)</f>
        <v>1.4193850289146787E-4</v>
      </c>
      <c r="BN35" s="28">
        <f>외인!BN35</f>
        <v>43640.03</v>
      </c>
      <c r="BO35" s="35">
        <f>MACD!BO35*$G$3+BO34*(1-$G$3)</f>
        <v>8.7812109783592918E-4</v>
      </c>
      <c r="BP35" s="28">
        <f>외인!BP35</f>
        <v>66094.080000000002</v>
      </c>
      <c r="BQ35" s="35">
        <f>MACD!BQ35*$G$3+BQ34*(1-$G$3)</f>
        <v>-1.2076058548016217E-3</v>
      </c>
      <c r="BR35" s="28">
        <f>외인!BR35</f>
        <v>230178.75</v>
      </c>
      <c r="BS35" s="35">
        <f>MACD!BS35*$G$3+BS34*(1-$G$3)</f>
        <v>-3.4527359255885376E-4</v>
      </c>
      <c r="BT35" s="28">
        <f>외인!BT35</f>
        <v>1778607.09</v>
      </c>
      <c r="BU35" s="35">
        <f>MACD!BU35*$G$3+BU34*(1-$G$3)</f>
        <v>4.0273284500674214E-4</v>
      </c>
      <c r="BV35" s="28">
        <f>외인!BV35</f>
        <v>353210.16</v>
      </c>
      <c r="BW35" s="35">
        <f>MACD!BW35*$G$3+BW34*(1-$G$3)</f>
        <v>4.6728177176785346E-5</v>
      </c>
      <c r="BX35" s="28">
        <f>외인!BX35</f>
        <v>72058.740000000005</v>
      </c>
      <c r="BY35" s="35">
        <f>MACD!BY35*$G$3+BY34*(1-$G$3)</f>
        <v>6.6035442903256375E-4</v>
      </c>
      <c r="BZ35" s="28">
        <f>외인!BZ35</f>
        <v>238270.28</v>
      </c>
      <c r="CA35" s="35">
        <f>MACD!CA35*$G$3+CA34*(1-$G$3)</f>
        <v>3.4205980579221504E-4</v>
      </c>
      <c r="CB35" s="28">
        <f>외인!CB35</f>
        <v>11977.01</v>
      </c>
      <c r="CC35" s="35">
        <f>MACD!CC35*$G$3+CC34*(1-$G$3)</f>
        <v>-3.2035156721131033E-4</v>
      </c>
      <c r="CD35" s="28">
        <f>외인!CD35</f>
        <v>28773.64</v>
      </c>
      <c r="CE35" s="35">
        <f>MACD!CE35*$G$3+CE34*(1-$G$3)</f>
        <v>-1.0158555047429386E-3</v>
      </c>
      <c r="CF35" s="28">
        <f>외인!CF35</f>
        <v>23411</v>
      </c>
      <c r="CG35" s="35">
        <f>MACD!CG35*$G$3+CG34*(1-$G$3)</f>
        <v>5.726384723762394E-5</v>
      </c>
      <c r="CH35" s="28">
        <f>외인!CH35</f>
        <v>65613.240000000005</v>
      </c>
      <c r="CI35" s="35">
        <f>MACD!CI35*$G$3+CI34*(1-$G$3)</f>
        <v>4.2469524103592548E-4</v>
      </c>
      <c r="CJ35" s="28">
        <f>외인!CJ35</f>
        <v>367335.96</v>
      </c>
      <c r="CK35" s="35">
        <f>MACD!CK35*$G$3+CK34*(1-$G$3)</f>
        <v>-9.4348653513757694E-4</v>
      </c>
      <c r="CL35" s="28">
        <f>외인!CL35</f>
        <v>222098.05</v>
      </c>
      <c r="CM35" s="35">
        <f>MACD!CM35*$G$3+CM34*(1-$G$3)</f>
        <v>4.0330773592726317E-5</v>
      </c>
      <c r="CN35" s="28">
        <f>외인!CN35</f>
        <v>110722.8</v>
      </c>
      <c r="CO35" s="35">
        <f>MACD!CO35*$G$3+CO34*(1-$G$3)</f>
        <v>-4.605154071337315E-4</v>
      </c>
      <c r="CP35" s="28">
        <f>외인!CP35</f>
        <v>94196.11</v>
      </c>
      <c r="CQ35" s="35">
        <f>MACD!CQ35*$G$3+CQ34*(1-$G$3)</f>
        <v>1.9808598145128369E-5</v>
      </c>
      <c r="CR35" s="28">
        <f>외인!CR35</f>
        <v>151384.6</v>
      </c>
      <c r="CS35" s="35">
        <f>MACD!CS35*$G$3+CS34*(1-$G$3)</f>
        <v>-3.8668938150542801E-4</v>
      </c>
      <c r="CT35" s="28">
        <f>외인!CT35</f>
        <v>106733.11</v>
      </c>
      <c r="CU35" s="35">
        <f>MACD!CU35*$G$3+CU34*(1-$G$3)</f>
        <v>-8.7635218168271016E-4</v>
      </c>
      <c r="CV35" s="28">
        <f>외인!CV35</f>
        <v>1778607.09</v>
      </c>
      <c r="CW35" s="35">
        <f>MACD!CW35*$G$3+CW34*(1-$G$3)</f>
        <v>4.0273284500674214E-4</v>
      </c>
      <c r="CX35" s="28">
        <f>외인!CX35</f>
        <v>204619.65</v>
      </c>
      <c r="CY35" s="35">
        <f>MACD!CY35*$G$3+CY34*(1-$G$3)</f>
        <v>3.1629170247137026E-4</v>
      </c>
      <c r="CZ35" s="28">
        <f>외인!CZ35</f>
        <v>16053.52</v>
      </c>
      <c r="DA35" s="35">
        <f>MACD!DA35*$G$3+DA34*(1-$G$3)</f>
        <v>-1.5298588430794112E-4</v>
      </c>
      <c r="DB35" s="28">
        <f>외인!DB35</f>
        <v>35702.160000000003</v>
      </c>
      <c r="DC35" s="35">
        <f>MACD!DC35*$G$3+DC34*(1-$G$3)</f>
        <v>3.002641372358093E-3</v>
      </c>
      <c r="DD35" s="28">
        <f>외인!DD35</f>
        <v>8403.06</v>
      </c>
      <c r="DE35" s="35">
        <f>MACD!DE35*$G$3+DE34*(1-$G$3)</f>
        <v>3.2190045585112998E-3</v>
      </c>
      <c r="DF35" s="28">
        <f>외인!DF35</f>
        <v>54004.08</v>
      </c>
      <c r="DG35" s="35">
        <f>MACD!DG35*$G$3+DG34*(1-$G$3)</f>
        <v>7.1428534305036377E-4</v>
      </c>
      <c r="DH35" s="28">
        <f>외인!DH35</f>
        <v>21035.16</v>
      </c>
      <c r="DI35" s="35">
        <f>MACD!DI35*$G$3+DI34*(1-$G$3)</f>
        <v>-1.2644660734780573E-3</v>
      </c>
      <c r="DJ35" s="28">
        <f>외인!DJ35</f>
        <v>536553.15</v>
      </c>
      <c r="DK35" s="35">
        <f>MACD!DK35*$G$3+DK34*(1-$G$3)</f>
        <v>-1.6404735569571971E-4</v>
      </c>
      <c r="DL35" s="28">
        <f>외인!DL35</f>
        <v>86642.8</v>
      </c>
      <c r="DM35" s="35">
        <f>MACD!DM35*$G$3+DM34*(1-$G$3)</f>
        <v>-5.8283649057093998E-4</v>
      </c>
      <c r="DN35" s="28">
        <f>외인!DN35</f>
        <v>1778607.09</v>
      </c>
      <c r="DO35" s="35">
        <f>MACD!DO35*$G$3+DO34*(1-$G$3)</f>
        <v>4.0273284500674214E-4</v>
      </c>
      <c r="DP35" s="28">
        <f>외인!DP35</f>
        <v>78116.53</v>
      </c>
      <c r="DQ35" s="35">
        <f>MACD!DQ35*$G$3+DQ34*(1-$G$3)</f>
        <v>-1.9761504074989563E-3</v>
      </c>
      <c r="DR35" s="28">
        <f>외인!DR35</f>
        <v>40810.089999999997</v>
      </c>
      <c r="DS35" s="35">
        <f>MACD!DS35*$G$3+DS34*(1-$G$3)</f>
        <v>1.2021826452580832E-5</v>
      </c>
      <c r="DT35" s="28">
        <f>외인!DT35</f>
        <v>117830.5</v>
      </c>
      <c r="DU35" s="35">
        <f>MACD!DU35*$G$3+DU34*(1-$G$3)</f>
        <v>-5.2160558537157756E-4</v>
      </c>
      <c r="DV35" s="28">
        <f>외인!DV35</f>
        <v>33275.31</v>
      </c>
      <c r="DW35" s="35">
        <f>MACD!DW35*$G$3+DW34*(1-$G$3)</f>
        <v>9.6481509248261114E-5</v>
      </c>
      <c r="DX35" s="28">
        <f>외인!DX35</f>
        <v>98926.73</v>
      </c>
      <c r="DY35" s="35">
        <f>MACD!DY35*$G$3+DY34*(1-$G$3)</f>
        <v>-2.7502300958760525E-3</v>
      </c>
      <c r="DZ35" s="28">
        <f>외인!DZ35</f>
        <v>8379.9599999999991</v>
      </c>
      <c r="EA35" s="35">
        <f>MACD!EA35*$G$3+EA34*(1-$G$3)</f>
        <v>-1.3855990780116806E-3</v>
      </c>
      <c r="EB35" s="28">
        <f>외인!EB35</f>
        <v>12020.73</v>
      </c>
      <c r="EC35" s="35">
        <f>MACD!EC35*$G$3+EC34*(1-$G$3)</f>
        <v>-7.0245296340658964E-4</v>
      </c>
      <c r="ED35" s="28">
        <f>외인!ED35</f>
        <v>10033.200000000001</v>
      </c>
      <c r="EE35" s="35">
        <f>MACD!EE35*$G$3+EE34*(1-$G$3)</f>
        <v>-1.7120190320690351E-3</v>
      </c>
      <c r="EF35" s="28">
        <f>외인!EF35</f>
        <v>239337.38</v>
      </c>
      <c r="EG35" s="35">
        <f>MACD!EG35*$G$3+EG34*(1-$G$3)</f>
        <v>-6.0875437526663068E-4</v>
      </c>
      <c r="EH35" s="28">
        <f>외인!EH35</f>
        <v>157899.62</v>
      </c>
      <c r="EI35" s="35">
        <f>MACD!EI35*$G$3+EI34*(1-$G$3)</f>
        <v>-2.5056737686516471E-4</v>
      </c>
      <c r="EJ35" s="28">
        <f>외인!EJ35</f>
        <v>94894.15</v>
      </c>
      <c r="EK35" s="35">
        <f>MACD!EK35*$G$3+EK34*(1-$G$3)</f>
        <v>3.8813332190672483E-4</v>
      </c>
      <c r="EL35" s="28">
        <f>외인!EL35</f>
        <v>31259.58</v>
      </c>
      <c r="EM35" s="35">
        <f>MACD!EM35*$G$3+EM34*(1-$G$3)</f>
        <v>-9.3248132821787506E-4</v>
      </c>
      <c r="EN35" s="28">
        <f>외인!EN35</f>
        <v>40810.089999999997</v>
      </c>
      <c r="EO35" s="35">
        <f>MACD!EO35*$G$3+EO34*(1-$G$3)</f>
        <v>1.2021826452580832E-5</v>
      </c>
      <c r="EP35" s="28">
        <f>외인!EP35</f>
        <v>169435.14</v>
      </c>
      <c r="EQ35" s="35">
        <f>MACD!EQ35*$G$3+EQ34*(1-$G$3)</f>
        <v>3.3325110640236967E-4</v>
      </c>
      <c r="ER35" s="28">
        <f>외인!ER35</f>
        <v>13352.38</v>
      </c>
      <c r="ES35" s="35">
        <f>MACD!ES35*$G$3+ES34*(1-$G$3)</f>
        <v>-4.9077319769955489E-3</v>
      </c>
      <c r="ET35" s="28">
        <f>외인!ET35</f>
        <v>109684.06</v>
      </c>
      <c r="EU35" s="35">
        <f>MACD!EU35*$G$3+EU34*(1-$G$3)</f>
        <v>-9.2222043555550753E-5</v>
      </c>
      <c r="EV35" s="28">
        <f>외인!EV35</f>
        <v>42606.49</v>
      </c>
      <c r="EW35" s="35">
        <f>MACD!EW35*$G$3+EW34*(1-$G$3)</f>
        <v>-9.5641549460463674E-5</v>
      </c>
      <c r="EX35" s="28">
        <f>외인!EX35</f>
        <v>51589.62</v>
      </c>
      <c r="EY35" s="35">
        <f>MACD!EY35*$G$3+EY34*(1-$G$3)</f>
        <v>1.1359932127339945E-4</v>
      </c>
    </row>
    <row r="36" spans="1:155">
      <c r="A36" s="27">
        <f>외인!A36</f>
        <v>46115</v>
      </c>
      <c r="B36" s="28">
        <f>외인!B36</f>
        <v>4294542.28</v>
      </c>
      <c r="C36" s="35">
        <f>MACD!C36*$G$3+C35*(1-$G$3)</f>
        <v>3.569276218525929E-4</v>
      </c>
      <c r="D36" s="28">
        <f>외인!D36</f>
        <v>588601.06999999995</v>
      </c>
      <c r="E36" s="35">
        <f>MACD!E36*$G$3+E35*(1-$G$3)</f>
        <v>-1.7815442227152776E-3</v>
      </c>
      <c r="F36" s="28">
        <f>외인!F36</f>
        <v>1845058.33</v>
      </c>
      <c r="G36" s="35">
        <f>MACD!G36*$G$3+G35*(1-$G$3)</f>
        <v>3.6954071397870273E-4</v>
      </c>
      <c r="H36" s="28">
        <f>외인!H36</f>
        <v>286163.71999999997</v>
      </c>
      <c r="I36" s="35">
        <f>MACD!I36*$G$3+I35*(1-$G$3)</f>
        <v>4.3455999692295429E-4</v>
      </c>
      <c r="J36" s="28">
        <f>외인!J36</f>
        <v>38486.94</v>
      </c>
      <c r="K36" s="35">
        <f>MACD!K36*$G$3+K35*(1-$G$3)</f>
        <v>-1.4872912001168679E-4</v>
      </c>
      <c r="L36" s="28">
        <f>외인!L36</f>
        <v>265357.75</v>
      </c>
      <c r="M36" s="35">
        <f>MACD!M36*$G$3+M35*(1-$G$3)</f>
        <v>4.9074336015665686E-4</v>
      </c>
      <c r="N36" s="28">
        <f>외인!N36</f>
        <v>221124.73</v>
      </c>
      <c r="O36" s="35">
        <f>MACD!O36*$G$3+O35*(1-$G$3)</f>
        <v>5.5522589072560754E-4</v>
      </c>
      <c r="P36" s="28">
        <f>외인!P36</f>
        <v>192190.69</v>
      </c>
      <c r="Q36" s="35">
        <f>MACD!Q36*$G$3+Q35*(1-$G$3)</f>
        <v>-6.1780509434289745E-4</v>
      </c>
      <c r="R36" s="28">
        <f>외인!R36</f>
        <v>118637.89</v>
      </c>
      <c r="S36" s="35">
        <f>MACD!S36*$G$3+S35*(1-$G$3)</f>
        <v>-4.9160850762754529E-4</v>
      </c>
      <c r="T36" s="28">
        <f>외인!T36</f>
        <v>8427.3700000000008</v>
      </c>
      <c r="U36" s="35">
        <f>MACD!U36*$G$3+U35*(1-$G$3)</f>
        <v>3.214824028365018E-3</v>
      </c>
      <c r="V36" s="28">
        <f>외인!V36</f>
        <v>99878.86</v>
      </c>
      <c r="W36" s="35">
        <f>MACD!W36*$G$3+W35*(1-$G$3)</f>
        <v>-2.6449128355323839E-3</v>
      </c>
      <c r="X36" s="28">
        <f>외인!X36</f>
        <v>1825423.89</v>
      </c>
      <c r="Y36" s="35">
        <f>MACD!Y36*$G$3+Y35*(1-$G$3)</f>
        <v>4.1051013945164787E-4</v>
      </c>
      <c r="Z36" s="28">
        <f>외인!Z36</f>
        <v>42421.07</v>
      </c>
      <c r="AA36" s="35">
        <f>MACD!AA36*$G$3+AA35*(1-$G$3)</f>
        <v>-9.1440893150471718E-5</v>
      </c>
      <c r="AB36" s="28">
        <f>외인!AB36</f>
        <v>194110.96</v>
      </c>
      <c r="AC36" s="35">
        <f>MACD!AC36*$G$3+AC35*(1-$G$3)</f>
        <v>-3.4593136798165859E-5</v>
      </c>
      <c r="AD36" s="28">
        <f>외인!AD36</f>
        <v>18464.330000000002</v>
      </c>
      <c r="AE36" s="35">
        <f>MACD!AE36*$G$3+AE35*(1-$G$3)</f>
        <v>6.7430846142853295E-4</v>
      </c>
      <c r="AF36" s="28">
        <f>외인!AF36</f>
        <v>24212.400000000001</v>
      </c>
      <c r="AG36" s="35">
        <f>MACD!AG36*$G$3+AG35*(1-$G$3)</f>
        <v>7.5740310073619827E-4</v>
      </c>
      <c r="AH36" s="28">
        <f>외인!AH36</f>
        <v>186352.36</v>
      </c>
      <c r="AI36" s="35">
        <f>MACD!AI36*$G$3+AI35*(1-$G$3)</f>
        <v>-7.5035872760206488E-4</v>
      </c>
      <c r="AJ36" s="28">
        <f>외인!AJ36</f>
        <v>103321.23</v>
      </c>
      <c r="AK36" s="35">
        <f>MACD!AK36*$G$3+AK35*(1-$G$3)</f>
        <v>-3.6191903259470427E-5</v>
      </c>
      <c r="AL36" s="28">
        <f>외인!AL36</f>
        <v>81977.87</v>
      </c>
      <c r="AM36" s="35">
        <f>MACD!AM36*$G$3+AM35*(1-$G$3)</f>
        <v>-3.0006773896189569E-4</v>
      </c>
      <c r="AN36" s="28">
        <f>외인!AN36</f>
        <v>157394.63</v>
      </c>
      <c r="AO36" s="35">
        <f>MACD!AO36*$G$3+AO35*(1-$G$3)</f>
        <v>8.0746935643386181E-4</v>
      </c>
      <c r="AP36" s="28">
        <f>외인!AP36</f>
        <v>110903</v>
      </c>
      <c r="AQ36" s="35">
        <f>MACD!AQ36*$G$3+AQ35*(1-$G$3)</f>
        <v>-6.3689934538778157E-5</v>
      </c>
      <c r="AR36" s="28">
        <f>외인!AR36</f>
        <v>22317.23</v>
      </c>
      <c r="AS36" s="35">
        <f>MACD!AS36*$G$3+AS35*(1-$G$3)</f>
        <v>6.6798451464552958E-4</v>
      </c>
      <c r="AT36" s="28">
        <f>외인!AT36</f>
        <v>72643.53</v>
      </c>
      <c r="AU36" s="35">
        <f>MACD!AU36*$G$3+AU35*(1-$G$3)</f>
        <v>-2.2593221667699155E-6</v>
      </c>
      <c r="AV36" s="28">
        <f>외인!AV36</f>
        <v>47449.21</v>
      </c>
      <c r="AW36" s="35">
        <f>MACD!AW36*$G$3+AW35*(1-$G$3)</f>
        <v>4.1307109859002172E-4</v>
      </c>
      <c r="AX36" s="28">
        <f>외인!AX36</f>
        <v>58773.56</v>
      </c>
      <c r="AY36" s="35">
        <f>MACD!AY36*$G$3+AY35*(1-$G$3)</f>
        <v>-1.0968377967735528E-3</v>
      </c>
      <c r="AZ36" s="28">
        <f>외인!AZ36</f>
        <v>1957884.4</v>
      </c>
      <c r="BA36" s="35">
        <f>MACD!BA36*$G$3+BA35*(1-$G$3)</f>
        <v>4.0675028983030293E-4</v>
      </c>
      <c r="BB36" s="28">
        <f>외인!BB36</f>
        <v>94327.52</v>
      </c>
      <c r="BC36" s="35">
        <f>MACD!BC36*$G$3+BC35*(1-$G$3)</f>
        <v>4.0002113098843659E-5</v>
      </c>
      <c r="BD36" s="28">
        <f>외인!BD36</f>
        <v>35459.18</v>
      </c>
      <c r="BE36" s="35">
        <f>MACD!BE36*$G$3+BE35*(1-$G$3)</f>
        <v>2.9221922643163736E-3</v>
      </c>
      <c r="BF36" s="28">
        <f>외인!BF36</f>
        <v>0</v>
      </c>
      <c r="BG36" s="35" t="e">
        <f>MACD!BG36*$G$3+BG35*(1-$G$3)</f>
        <v>#DIV/0!</v>
      </c>
      <c r="BH36" s="28">
        <f>외인!BH36</f>
        <v>89223.2</v>
      </c>
      <c r="BI36" s="35">
        <f>MACD!BI36*$G$3+BI35*(1-$G$3)</f>
        <v>1.2139090600000264E-3</v>
      </c>
      <c r="BJ36" s="28">
        <f>외인!BJ36</f>
        <v>114065.35</v>
      </c>
      <c r="BK36" s="35">
        <f>MACD!BK36*$G$3+BK35*(1-$G$3)</f>
        <v>-2.2563089755315874E-4</v>
      </c>
      <c r="BL36" s="28">
        <f>외인!BL36</f>
        <v>45961.32</v>
      </c>
      <c r="BM36" s="35">
        <f>MACD!BM36*$G$3+BM35*(1-$G$3)</f>
        <v>1.8814277565779022E-4</v>
      </c>
      <c r="BN36" s="28">
        <f>외인!BN36</f>
        <v>44813.68</v>
      </c>
      <c r="BO36" s="35">
        <f>MACD!BO36*$G$3+BO35*(1-$G$3)</f>
        <v>9.2662180246391485E-4</v>
      </c>
      <c r="BP36" s="28">
        <f>외인!BP36</f>
        <v>68364.86</v>
      </c>
      <c r="BQ36" s="35">
        <f>MACD!BQ36*$G$3+BQ35*(1-$G$3)</f>
        <v>-1.0843545469520718E-3</v>
      </c>
      <c r="BR36" s="28">
        <f>외인!BR36</f>
        <v>234057.19</v>
      </c>
      <c r="BS36" s="35">
        <f>MACD!BS36*$G$3+BS35*(1-$G$3)</f>
        <v>-3.2162915987015025E-4</v>
      </c>
      <c r="BT36" s="28">
        <f>외인!BT36</f>
        <v>1859384.37</v>
      </c>
      <c r="BU36" s="35">
        <f>MACD!BU36*$G$3+BU35*(1-$G$3)</f>
        <v>3.7348635104085157E-4</v>
      </c>
      <c r="BV36" s="28">
        <f>외인!BV36</f>
        <v>362982.96</v>
      </c>
      <c r="BW36" s="35">
        <f>MACD!BW36*$G$3+BW35*(1-$G$3)</f>
        <v>1.3328216438278519E-4</v>
      </c>
      <c r="BX36" s="28">
        <f>외인!BX36</f>
        <v>71849.36</v>
      </c>
      <c r="BY36" s="35">
        <f>MACD!BY36*$G$3+BY35*(1-$G$3)</f>
        <v>6.4037667296841798E-4</v>
      </c>
      <c r="BZ36" s="28">
        <f>외인!BZ36</f>
        <v>239372.5</v>
      </c>
      <c r="CA36" s="35">
        <f>MACD!CA36*$G$3+CA35*(1-$G$3)</f>
        <v>4.5193701860037533E-4</v>
      </c>
      <c r="CB36" s="28">
        <f>외인!CB36</f>
        <v>11762.67</v>
      </c>
      <c r="CC36" s="35">
        <f>MACD!CC36*$G$3+CC35*(1-$G$3)</f>
        <v>-3.812577768439187E-4</v>
      </c>
      <c r="CD36" s="28">
        <f>외인!CD36</f>
        <v>28901.13</v>
      </c>
      <c r="CE36" s="35">
        <f>MACD!CE36*$G$3+CE35*(1-$G$3)</f>
        <v>-8.5976340466047043E-4</v>
      </c>
      <c r="CF36" s="28">
        <f>외인!CF36</f>
        <v>23262.560000000001</v>
      </c>
      <c r="CG36" s="35">
        <f>MACD!CG36*$G$3+CG35*(1-$G$3)</f>
        <v>1.0101611376686479E-4</v>
      </c>
      <c r="CH36" s="28">
        <f>외인!CH36</f>
        <v>65815.08</v>
      </c>
      <c r="CI36" s="35">
        <f>MACD!CI36*$G$3+CI35*(1-$G$3)</f>
        <v>5.0092523510438262E-4</v>
      </c>
      <c r="CJ36" s="28">
        <f>외인!CJ36</f>
        <v>365598.69</v>
      </c>
      <c r="CK36" s="35">
        <f>MACD!CK36*$G$3+CK35*(1-$G$3)</f>
        <v>-9.3544207268122549E-4</v>
      </c>
      <c r="CL36" s="28">
        <f>외인!CL36</f>
        <v>221353.54</v>
      </c>
      <c r="CM36" s="35">
        <f>MACD!CM36*$G$3+CM35*(1-$G$3)</f>
        <v>4.9984761391445038E-5</v>
      </c>
      <c r="CN36" s="28">
        <f>외인!CN36</f>
        <v>112183.88</v>
      </c>
      <c r="CO36" s="35">
        <f>MACD!CO36*$G$3+CO35*(1-$G$3)</f>
        <v>-3.8423143212282338E-4</v>
      </c>
      <c r="CP36" s="28">
        <f>외인!CP36</f>
        <v>94882.55</v>
      </c>
      <c r="CQ36" s="35">
        <f>MACD!CQ36*$G$3+CQ35*(1-$G$3)</f>
        <v>1.9624554807111403E-5</v>
      </c>
      <c r="CR36" s="28">
        <f>외인!CR36</f>
        <v>151910.22</v>
      </c>
      <c r="CS36" s="35">
        <f>MACD!CS36*$G$3+CS35*(1-$G$3)</f>
        <v>-3.3000005307558158E-4</v>
      </c>
      <c r="CT36" s="28">
        <f>외인!CT36</f>
        <v>110876.21</v>
      </c>
      <c r="CU36" s="35">
        <f>MACD!CU36*$G$3+CU35*(1-$G$3)</f>
        <v>-8.2286845792681933E-4</v>
      </c>
      <c r="CV36" s="28">
        <f>외인!CV36</f>
        <v>1859384.37</v>
      </c>
      <c r="CW36" s="35">
        <f>MACD!CW36*$G$3+CW35*(1-$G$3)</f>
        <v>3.7348635104085157E-4</v>
      </c>
      <c r="CX36" s="28">
        <f>외인!CX36</f>
        <v>203084.32</v>
      </c>
      <c r="CY36" s="35">
        <f>MACD!CY36*$G$3+CY35*(1-$G$3)</f>
        <v>4.3563048948028573E-4</v>
      </c>
      <c r="CZ36" s="28">
        <f>외인!CZ36</f>
        <v>15944.45</v>
      </c>
      <c r="DA36" s="35">
        <f>MACD!DA36*$G$3+DA35*(1-$G$3)</f>
        <v>-1.8182656825302672E-4</v>
      </c>
      <c r="DB36" s="28">
        <f>외인!DB36</f>
        <v>35459.18</v>
      </c>
      <c r="DC36" s="35">
        <f>MACD!DC36*$G$3+DC35*(1-$G$3)</f>
        <v>2.9221922643163736E-3</v>
      </c>
      <c r="DD36" s="28">
        <f>외인!DD36</f>
        <v>8427.3700000000008</v>
      </c>
      <c r="DE36" s="35">
        <f>MACD!DE36*$G$3+DE35*(1-$G$3)</f>
        <v>3.214824028365018E-3</v>
      </c>
      <c r="DF36" s="28">
        <f>외인!DF36</f>
        <v>53874.07</v>
      </c>
      <c r="DG36" s="35">
        <f>MACD!DG36*$G$3+DG35*(1-$G$3)</f>
        <v>7.0194840244739115E-4</v>
      </c>
      <c r="DH36" s="28">
        <f>외인!DH36</f>
        <v>21073.61</v>
      </c>
      <c r="DI36" s="35">
        <f>MACD!DI36*$G$3+DI35*(1-$G$3)</f>
        <v>-1.0580941521103795E-3</v>
      </c>
      <c r="DJ36" s="28">
        <f>외인!DJ36</f>
        <v>549987.56999999995</v>
      </c>
      <c r="DK36" s="35">
        <f>MACD!DK36*$G$3+DK35*(1-$G$3)</f>
        <v>-1.2870743348655331E-4</v>
      </c>
      <c r="DL36" s="28">
        <f>외인!DL36</f>
        <v>87970.19</v>
      </c>
      <c r="DM36" s="35">
        <f>MACD!DM36*$G$3+DM35*(1-$G$3)</f>
        <v>-4.9002741450075097E-4</v>
      </c>
      <c r="DN36" s="28">
        <f>외인!DN36</f>
        <v>1859384.37</v>
      </c>
      <c r="DO36" s="35">
        <f>MACD!DO36*$G$3+DO35*(1-$G$3)</f>
        <v>3.7348635104085157E-4</v>
      </c>
      <c r="DP36" s="28">
        <f>외인!DP36</f>
        <v>77987.05</v>
      </c>
      <c r="DQ36" s="35">
        <f>MACD!DQ36*$G$3+DQ35*(1-$G$3)</f>
        <v>-2.019303900296802E-3</v>
      </c>
      <c r="DR36" s="28">
        <f>외인!DR36</f>
        <v>40075.93</v>
      </c>
      <c r="DS36" s="35">
        <f>MACD!DS36*$G$3+DS35*(1-$G$3)</f>
        <v>2.7053265670174817E-5</v>
      </c>
      <c r="DT36" s="28">
        <f>외인!DT36</f>
        <v>118637.89</v>
      </c>
      <c r="DU36" s="35">
        <f>MACD!DU36*$G$3+DU35*(1-$G$3)</f>
        <v>-4.9160850762754529E-4</v>
      </c>
      <c r="DV36" s="28">
        <f>외인!DV36</f>
        <v>32988.370000000003</v>
      </c>
      <c r="DW36" s="35">
        <f>MACD!DW36*$G$3+DW35*(1-$G$3)</f>
        <v>2.4929658899022934E-4</v>
      </c>
      <c r="DX36" s="28">
        <f>외인!DX36</f>
        <v>99878.86</v>
      </c>
      <c r="DY36" s="35">
        <f>MACD!DY36*$G$3+DY35*(1-$G$3)</f>
        <v>-2.6449128355323839E-3</v>
      </c>
      <c r="DZ36" s="28">
        <f>외인!DZ36</f>
        <v>8497.7800000000007</v>
      </c>
      <c r="EA36" s="35">
        <f>MACD!EA36*$G$3+EA35*(1-$G$3)</f>
        <v>-1.1924522770849688E-3</v>
      </c>
      <c r="EB36" s="28">
        <f>외인!EB36</f>
        <v>12009.45</v>
      </c>
      <c r="EC36" s="35">
        <f>MACD!EC36*$G$3+EC35*(1-$G$3)</f>
        <v>-6.3960577848051498E-4</v>
      </c>
      <c r="ED36" s="28">
        <f>외인!ED36</f>
        <v>10157.950000000001</v>
      </c>
      <c r="EE36" s="35">
        <f>MACD!EE36*$G$3+EE35*(1-$G$3)</f>
        <v>-1.6070387908072945E-3</v>
      </c>
      <c r="EF36" s="28">
        <f>외인!EF36</f>
        <v>237791.25</v>
      </c>
      <c r="EG36" s="35">
        <f>MACD!EG36*$G$3+EG35*(1-$G$3)</f>
        <v>-5.9081994098764568E-4</v>
      </c>
      <c r="EH36" s="28">
        <f>외인!EH36</f>
        <v>160915.57</v>
      </c>
      <c r="EI36" s="35">
        <f>MACD!EI36*$G$3+EI35*(1-$G$3)</f>
        <v>-2.7026039586272192E-4</v>
      </c>
      <c r="EJ36" s="28">
        <f>외인!EJ36</f>
        <v>94145.06</v>
      </c>
      <c r="EK36" s="35">
        <f>MACD!EK36*$G$3+EK35*(1-$G$3)</f>
        <v>4.3661336582841918E-4</v>
      </c>
      <c r="EL36" s="28">
        <f>외인!EL36</f>
        <v>31391.47</v>
      </c>
      <c r="EM36" s="35">
        <f>MACD!EM36*$G$3+EM35*(1-$G$3)</f>
        <v>-7.8568404555815895E-4</v>
      </c>
      <c r="EN36" s="28">
        <f>외인!EN36</f>
        <v>40075.93</v>
      </c>
      <c r="EO36" s="35">
        <f>MACD!EO36*$G$3+EO35*(1-$G$3)</f>
        <v>2.7053265670174817E-5</v>
      </c>
      <c r="EP36" s="28">
        <f>외인!EP36</f>
        <v>175112.83</v>
      </c>
      <c r="EQ36" s="35">
        <f>MACD!EQ36*$G$3+EQ35*(1-$G$3)</f>
        <v>5.1918702169666915E-4</v>
      </c>
      <c r="ER36" s="28">
        <f>외인!ER36</f>
        <v>13618.61</v>
      </c>
      <c r="ES36" s="35">
        <f>MACD!ES36*$G$3+ES35*(1-$G$3)</f>
        <v>-4.2696495431628718E-3</v>
      </c>
      <c r="ET36" s="28">
        <f>외인!ET36</f>
        <v>110903</v>
      </c>
      <c r="EU36" s="35">
        <f>MACD!EU36*$G$3+EU35*(1-$G$3)</f>
        <v>-6.3689934538778157E-5</v>
      </c>
      <c r="EV36" s="28">
        <f>외인!EV36</f>
        <v>42421.07</v>
      </c>
      <c r="EW36" s="35">
        <f>MACD!EW36*$G$3+EW35*(1-$G$3)</f>
        <v>-9.1440893150471718E-5</v>
      </c>
      <c r="EX36" s="28">
        <f>외인!EX36</f>
        <v>52461.48</v>
      </c>
      <c r="EY36" s="35">
        <f>MACD!EY36*$G$3+EY35*(1-$G$3)</f>
        <v>1.0904500095643148E-4</v>
      </c>
    </row>
    <row r="37" spans="1:155">
      <c r="A37" s="27">
        <f>외인!A37</f>
        <v>46118</v>
      </c>
      <c r="B37" s="28">
        <f>외인!B37</f>
        <v>4352651.26</v>
      </c>
      <c r="C37" s="35">
        <f>MACD!C37*$G$3+C36*(1-$G$3)</f>
        <v>3.9099536197482158E-4</v>
      </c>
      <c r="D37" s="28">
        <f>외인!D37</f>
        <v>579662.86</v>
      </c>
      <c r="E37" s="35">
        <f>MACD!E37*$G$3+E36*(1-$G$3)</f>
        <v>-1.7078571745043735E-3</v>
      </c>
      <c r="F37" s="28">
        <f>외인!F37</f>
        <v>1891166.64</v>
      </c>
      <c r="G37" s="35">
        <f>MACD!G37*$G$3+G36*(1-$G$3)</f>
        <v>4.1943512648054263E-4</v>
      </c>
      <c r="H37" s="28">
        <f>외인!H37</f>
        <v>293902.92</v>
      </c>
      <c r="I37" s="35">
        <f>MACD!I37*$G$3+I36*(1-$G$3)</f>
        <v>5.2623045576414716E-4</v>
      </c>
      <c r="J37" s="28">
        <f>외인!J37</f>
        <v>38456.959999999999</v>
      </c>
      <c r="K37" s="35">
        <f>MACD!K37*$G$3+K36*(1-$G$3)</f>
        <v>-1.497692507386128E-4</v>
      </c>
      <c r="L37" s="28">
        <f>외인!L37</f>
        <v>272544.98</v>
      </c>
      <c r="M37" s="35">
        <f>MACD!M37*$G$3+M36*(1-$G$3)</f>
        <v>5.9274180472562092E-4</v>
      </c>
      <c r="N37" s="28">
        <f>외인!N37</f>
        <v>221205.45</v>
      </c>
      <c r="O37" s="35">
        <f>MACD!O37*$G$3+O36*(1-$G$3)</f>
        <v>6.6591267845968563E-4</v>
      </c>
      <c r="P37" s="28">
        <f>외인!P37</f>
        <v>191506.29</v>
      </c>
      <c r="Q37" s="35">
        <f>MACD!Q37*$G$3+Q36*(1-$G$3)</f>
        <v>-5.8330847169888649E-4</v>
      </c>
      <c r="R37" s="28">
        <f>외인!R37</f>
        <v>118716.01</v>
      </c>
      <c r="S37" s="35">
        <f>MACD!S37*$G$3+S36*(1-$G$3)</f>
        <v>-4.7601028378608655E-4</v>
      </c>
      <c r="T37" s="28">
        <f>외인!T37</f>
        <v>8518.7199999999993</v>
      </c>
      <c r="U37" s="35">
        <f>MACD!U37*$G$3+U36*(1-$G$3)</f>
        <v>3.1879695329432227E-3</v>
      </c>
      <c r="V37" s="28">
        <f>외인!V37</f>
        <v>98855.11</v>
      </c>
      <c r="W37" s="35">
        <f>MACD!W37*$G$3+W36*(1-$G$3)</f>
        <v>-2.5067121014830688E-3</v>
      </c>
      <c r="X37" s="28">
        <f>외인!X37</f>
        <v>1871908.24</v>
      </c>
      <c r="Y37" s="35">
        <f>MACD!Y37*$G$3+Y36*(1-$G$3)</f>
        <v>4.3650195204662649E-4</v>
      </c>
      <c r="Z37" s="28">
        <f>외인!Z37</f>
        <v>42597.13</v>
      </c>
      <c r="AA37" s="35">
        <f>MACD!AA37*$G$3+AA36*(1-$G$3)</f>
        <v>-8.4231098212406673E-5</v>
      </c>
      <c r="AB37" s="28">
        <f>외인!AB37</f>
        <v>197043.05</v>
      </c>
      <c r="AC37" s="35">
        <f>MACD!AC37*$G$3+AC36*(1-$G$3)</f>
        <v>-2.3349921517179197E-5</v>
      </c>
      <c r="AD37" s="28">
        <f>외인!AD37</f>
        <v>18448.939999999999</v>
      </c>
      <c r="AE37" s="35">
        <f>MACD!AE37*$G$3+AE36*(1-$G$3)</f>
        <v>5.8276546489895045E-4</v>
      </c>
      <c r="AF37" s="28">
        <f>외인!AF37</f>
        <v>24155.77</v>
      </c>
      <c r="AG37" s="35">
        <f>MACD!AG37*$G$3+AG36*(1-$G$3)</f>
        <v>7.8240940796873754E-4</v>
      </c>
      <c r="AH37" s="28">
        <f>외인!AH37</f>
        <v>181804.38</v>
      </c>
      <c r="AI37" s="35">
        <f>MACD!AI37*$G$3+AI36*(1-$G$3)</f>
        <v>-7.4117470061702603E-4</v>
      </c>
      <c r="AJ37" s="28">
        <f>외인!AJ37</f>
        <v>102463.77</v>
      </c>
      <c r="AK37" s="35">
        <f>MACD!AK37*$G$3+AK36*(1-$G$3)</f>
        <v>4.7239960643365704E-5</v>
      </c>
      <c r="AL37" s="28">
        <f>외인!AL37</f>
        <v>81691.12</v>
      </c>
      <c r="AM37" s="35">
        <f>MACD!AM37*$G$3+AM36*(1-$G$3)</f>
        <v>-2.5181987691891652E-4</v>
      </c>
      <c r="AN37" s="28">
        <f>외인!AN37</f>
        <v>157492.35</v>
      </c>
      <c r="AO37" s="35">
        <f>MACD!AO37*$G$3+AO36*(1-$G$3)</f>
        <v>9.4116241529476011E-4</v>
      </c>
      <c r="AP37" s="28">
        <f>외인!AP37</f>
        <v>113122.44</v>
      </c>
      <c r="AQ37" s="35">
        <f>MACD!AQ37*$G$3+AQ36*(1-$G$3)</f>
        <v>-5.663918906786836E-5</v>
      </c>
      <c r="AR37" s="28">
        <f>외인!AR37</f>
        <v>22405.77</v>
      </c>
      <c r="AS37" s="35">
        <f>MACD!AS37*$G$3+AS36*(1-$G$3)</f>
        <v>5.2026784755520531E-4</v>
      </c>
      <c r="AT37" s="28">
        <f>외인!AT37</f>
        <v>72856.97</v>
      </c>
      <c r="AU37" s="35">
        <f>MACD!AU37*$G$3+AU36*(1-$G$3)</f>
        <v>7.2177113702637702E-6</v>
      </c>
      <c r="AV37" s="28">
        <f>외인!AV37</f>
        <v>47225.48</v>
      </c>
      <c r="AW37" s="35">
        <f>MACD!AW37*$G$3+AW36*(1-$G$3)</f>
        <v>5.2084683329724582E-4</v>
      </c>
      <c r="AX37" s="28">
        <f>외인!AX37</f>
        <v>60093.47</v>
      </c>
      <c r="AY37" s="35">
        <f>MACD!AY37*$G$3+AY36*(1-$G$3)</f>
        <v>-9.2223013961456265E-4</v>
      </c>
      <c r="AZ37" s="28">
        <f>외인!AZ37</f>
        <v>2006609.01</v>
      </c>
      <c r="BA37" s="35">
        <f>MACD!BA37*$G$3+BA36*(1-$G$3)</f>
        <v>4.4028958051079808E-4</v>
      </c>
      <c r="BB37" s="28">
        <f>외인!BB37</f>
        <v>95552.08</v>
      </c>
      <c r="BC37" s="35">
        <f>MACD!BC37*$G$3+BC36*(1-$G$3)</f>
        <v>3.9823706177804548E-5</v>
      </c>
      <c r="BD37" s="28">
        <f>외인!BD37</f>
        <v>35295.32</v>
      </c>
      <c r="BE37" s="35">
        <f>MACD!BE37*$G$3+BE36*(1-$G$3)</f>
        <v>2.8282426678731716E-3</v>
      </c>
      <c r="BF37" s="28">
        <f>외인!BF37</f>
        <v>0</v>
      </c>
      <c r="BG37" s="35" t="e">
        <f>MACD!BG37*$G$3+BG36*(1-$G$3)</f>
        <v>#DIV/0!</v>
      </c>
      <c r="BH37" s="28">
        <f>외인!BH37</f>
        <v>90203.45</v>
      </c>
      <c r="BI37" s="35">
        <f>MACD!BI37*$G$3+BI36*(1-$G$3)</f>
        <v>1.3080514676185959E-3</v>
      </c>
      <c r="BJ37" s="28">
        <f>외인!BJ37</f>
        <v>115342.04</v>
      </c>
      <c r="BK37" s="35">
        <f>MACD!BK37*$G$3+BK36*(1-$G$3)</f>
        <v>-1.7908763813341357E-4</v>
      </c>
      <c r="BL37" s="28">
        <f>외인!BL37</f>
        <v>46497.89</v>
      </c>
      <c r="BM37" s="35">
        <f>MACD!BM37*$G$3+BM36*(1-$G$3)</f>
        <v>2.1928317344045896E-4</v>
      </c>
      <c r="BN37" s="28">
        <f>외인!BN37</f>
        <v>44744.42</v>
      </c>
      <c r="BO37" s="35">
        <f>MACD!BO37*$G$3+BO36*(1-$G$3)</f>
        <v>9.6451170600325405E-4</v>
      </c>
      <c r="BP37" s="28">
        <f>외인!BP37</f>
        <v>69707.789999999994</v>
      </c>
      <c r="BQ37" s="35">
        <f>MACD!BQ37*$G$3+BQ36*(1-$G$3)</f>
        <v>-9.5892276729410452E-4</v>
      </c>
      <c r="BR37" s="28">
        <f>외인!BR37</f>
        <v>235198.28</v>
      </c>
      <c r="BS37" s="35">
        <f>MACD!BS37*$G$3+BS36*(1-$G$3)</f>
        <v>-3.0250800400950225E-4</v>
      </c>
      <c r="BT37" s="28">
        <f>외인!BT37</f>
        <v>1905606.64</v>
      </c>
      <c r="BU37" s="35">
        <f>MACD!BU37*$G$3+BU36*(1-$G$3)</f>
        <v>3.9954022186217732E-4</v>
      </c>
      <c r="BV37" s="28">
        <f>외인!BV37</f>
        <v>361292.83</v>
      </c>
      <c r="BW37" s="35">
        <f>MACD!BW37*$G$3+BW36*(1-$G$3)</f>
        <v>2.2765200431336359E-4</v>
      </c>
      <c r="BX37" s="28">
        <f>외인!BX37</f>
        <v>71682.03</v>
      </c>
      <c r="BY37" s="35">
        <f>MACD!BY37*$G$3+BY36*(1-$G$3)</f>
        <v>6.1053145963758937E-4</v>
      </c>
      <c r="BZ37" s="28">
        <f>외인!BZ37</f>
        <v>239183.48</v>
      </c>
      <c r="CA37" s="35">
        <f>MACD!CA37*$G$3+CA36*(1-$G$3)</f>
        <v>5.5610341790158905E-4</v>
      </c>
      <c r="CB37" s="28">
        <f>외인!CB37</f>
        <v>11739.19</v>
      </c>
      <c r="CC37" s="35">
        <f>MACD!CC37*$G$3+CC36*(1-$G$3)</f>
        <v>-4.6740168892654276E-4</v>
      </c>
      <c r="CD37" s="28">
        <f>외인!CD37</f>
        <v>28825.39</v>
      </c>
      <c r="CE37" s="35">
        <f>MACD!CE37*$G$3+CE36*(1-$G$3)</f>
        <v>-7.2102786807789077E-4</v>
      </c>
      <c r="CF37" s="28">
        <f>외인!CF37</f>
        <v>23549.65</v>
      </c>
      <c r="CG37" s="35">
        <f>MACD!CG37*$G$3+CG36*(1-$G$3)</f>
        <v>1.2027406484897745E-4</v>
      </c>
      <c r="CH37" s="28">
        <f>외인!CH37</f>
        <v>65699.34</v>
      </c>
      <c r="CI37" s="35">
        <f>MACD!CI37*$G$3+CI36*(1-$G$3)</f>
        <v>5.7308599222877189E-4</v>
      </c>
      <c r="CJ37" s="28">
        <f>외인!CJ37</f>
        <v>359422.36</v>
      </c>
      <c r="CK37" s="35">
        <f>MACD!CK37*$G$3+CK36*(1-$G$3)</f>
        <v>-9.3933619954557194E-4</v>
      </c>
      <c r="CL37" s="28">
        <f>외인!CL37</f>
        <v>224539.19</v>
      </c>
      <c r="CM37" s="35">
        <f>MACD!CM37*$G$3+CM36*(1-$G$3)</f>
        <v>6.0491475894232191E-5</v>
      </c>
      <c r="CN37" s="28">
        <f>외인!CN37</f>
        <v>112729.89</v>
      </c>
      <c r="CO37" s="35">
        <f>MACD!CO37*$G$3+CO36*(1-$G$3)</f>
        <v>-3.0656967274327621E-4</v>
      </c>
      <c r="CP37" s="28">
        <f>외인!CP37</f>
        <v>96098.15</v>
      </c>
      <c r="CQ37" s="35">
        <f>MACD!CQ37*$G$3+CQ36*(1-$G$3)</f>
        <v>2.0176921277093663E-5</v>
      </c>
      <c r="CR37" s="28">
        <f>외인!CR37</f>
        <v>151345.72</v>
      </c>
      <c r="CS37" s="35">
        <f>MACD!CS37*$G$3+CS36*(1-$G$3)</f>
        <v>-2.9142178319495246E-4</v>
      </c>
      <c r="CT37" s="28">
        <f>외인!CT37</f>
        <v>111641.22</v>
      </c>
      <c r="CU37" s="35">
        <f>MACD!CU37*$G$3+CU36*(1-$G$3)</f>
        <v>-7.4394320573994922E-4</v>
      </c>
      <c r="CV37" s="28">
        <f>외인!CV37</f>
        <v>1905606.64</v>
      </c>
      <c r="CW37" s="35">
        <f>MACD!CW37*$G$3+CW36*(1-$G$3)</f>
        <v>3.9954022186217732E-4</v>
      </c>
      <c r="CX37" s="28">
        <f>외인!CX37</f>
        <v>208146.2</v>
      </c>
      <c r="CY37" s="35">
        <f>MACD!CY37*$G$3+CY36*(1-$G$3)</f>
        <v>5.3018220519412431E-4</v>
      </c>
      <c r="CZ37" s="28">
        <f>외인!CZ37</f>
        <v>16019.88</v>
      </c>
      <c r="DA37" s="35">
        <f>MACD!DA37*$G$3+DA36*(1-$G$3)</f>
        <v>-2.1543378083169619E-4</v>
      </c>
      <c r="DB37" s="28">
        <f>외인!DB37</f>
        <v>35295.32</v>
      </c>
      <c r="DC37" s="35">
        <f>MACD!DC37*$G$3+DC36*(1-$G$3)</f>
        <v>2.8282426678731716E-3</v>
      </c>
      <c r="DD37" s="28">
        <f>외인!DD37</f>
        <v>8518.7199999999993</v>
      </c>
      <c r="DE37" s="35">
        <f>MACD!DE37*$G$3+DE36*(1-$G$3)</f>
        <v>3.1879695329432227E-3</v>
      </c>
      <c r="DF37" s="28">
        <f>외인!DF37</f>
        <v>53818.83</v>
      </c>
      <c r="DG37" s="35">
        <f>MACD!DG37*$G$3+DG36*(1-$G$3)</f>
        <v>6.8014085723123628E-4</v>
      </c>
      <c r="DH37" s="28">
        <f>외인!DH37</f>
        <v>21011.81</v>
      </c>
      <c r="DI37" s="35">
        <f>MACD!DI37*$G$3+DI36*(1-$G$3)</f>
        <v>-8.7553484082701833E-4</v>
      </c>
      <c r="DJ37" s="28">
        <f>외인!DJ37</f>
        <v>551753.81999999995</v>
      </c>
      <c r="DK37" s="35">
        <f>MACD!DK37*$G$3+DK36*(1-$G$3)</f>
        <v>-9.6226920141156882E-5</v>
      </c>
      <c r="DL37" s="28">
        <f>외인!DL37</f>
        <v>88727.39</v>
      </c>
      <c r="DM37" s="35">
        <f>MACD!DM37*$G$3+DM36*(1-$G$3)</f>
        <v>-3.9503070151189219E-4</v>
      </c>
      <c r="DN37" s="28">
        <f>외인!DN37</f>
        <v>1905606.64</v>
      </c>
      <c r="DO37" s="35">
        <f>MACD!DO37*$G$3+DO36*(1-$G$3)</f>
        <v>3.9954022186217732E-4</v>
      </c>
      <c r="DP37" s="28">
        <f>외인!DP37</f>
        <v>76330.649999999994</v>
      </c>
      <c r="DQ37" s="35">
        <f>MACD!DQ37*$G$3+DQ36*(1-$G$3)</f>
        <v>-2.0589974423745037E-3</v>
      </c>
      <c r="DR37" s="28">
        <f>외인!DR37</f>
        <v>40138.839999999997</v>
      </c>
      <c r="DS37" s="35">
        <f>MACD!DS37*$G$3+DS36*(1-$G$3)</f>
        <v>2.1436952218194485E-5</v>
      </c>
      <c r="DT37" s="28">
        <f>외인!DT37</f>
        <v>118716.01</v>
      </c>
      <c r="DU37" s="35">
        <f>MACD!DU37*$G$3+DU36*(1-$G$3)</f>
        <v>-4.7601028378608655E-4</v>
      </c>
      <c r="DV37" s="28">
        <f>외인!DV37</f>
        <v>32336.84</v>
      </c>
      <c r="DW37" s="35">
        <f>MACD!DW37*$G$3+DW36*(1-$G$3)</f>
        <v>3.7229766772534366E-4</v>
      </c>
      <c r="DX37" s="28">
        <f>외인!DX37</f>
        <v>98855.11</v>
      </c>
      <c r="DY37" s="35">
        <f>MACD!DY37*$G$3+DY36*(1-$G$3)</f>
        <v>-2.5067121014830688E-3</v>
      </c>
      <c r="DZ37" s="28">
        <f>외인!DZ37</f>
        <v>8431.19</v>
      </c>
      <c r="EA37" s="35">
        <f>MACD!EA37*$G$3+EA36*(1-$G$3)</f>
        <v>-9.7798887829481638E-4</v>
      </c>
      <c r="EB37" s="28">
        <f>외인!EB37</f>
        <v>11907.67</v>
      </c>
      <c r="EC37" s="35">
        <f>MACD!EC37*$G$3+EC36*(1-$G$3)</f>
        <v>-5.915240383950551E-4</v>
      </c>
      <c r="ED37" s="28">
        <f>외인!ED37</f>
        <v>9863.26</v>
      </c>
      <c r="EE37" s="35">
        <f>MACD!EE37*$G$3+EE36*(1-$G$3)</f>
        <v>-1.5052350111123905E-3</v>
      </c>
      <c r="EF37" s="28">
        <f>외인!EF37</f>
        <v>235898.11</v>
      </c>
      <c r="EG37" s="35">
        <f>MACD!EG37*$G$3+EG36*(1-$G$3)</f>
        <v>-5.8896457188934424E-4</v>
      </c>
      <c r="EH37" s="28">
        <f>외인!EH37</f>
        <v>162938.1</v>
      </c>
      <c r="EI37" s="35">
        <f>MACD!EI37*$G$3+EI36*(1-$G$3)</f>
        <v>-2.7143215256828759E-4</v>
      </c>
      <c r="EJ37" s="28">
        <f>외인!EJ37</f>
        <v>93999.91</v>
      </c>
      <c r="EK37" s="35">
        <f>MACD!EK37*$G$3+EK36*(1-$G$3)</f>
        <v>4.6709166239633395E-4</v>
      </c>
      <c r="EL37" s="28">
        <f>외인!EL37</f>
        <v>31286.82</v>
      </c>
      <c r="EM37" s="35">
        <f>MACD!EM37*$G$3+EM36*(1-$G$3)</f>
        <v>-6.5608713936912537E-4</v>
      </c>
      <c r="EN37" s="28">
        <f>외인!EN37</f>
        <v>40138.839999999997</v>
      </c>
      <c r="EO37" s="35">
        <f>MACD!EO37*$G$3+EO36*(1-$G$3)</f>
        <v>2.1436952218194485E-5</v>
      </c>
      <c r="EP37" s="28">
        <f>외인!EP37</f>
        <v>172154.01</v>
      </c>
      <c r="EQ37" s="35">
        <f>MACD!EQ37*$G$3+EQ36*(1-$G$3)</f>
        <v>7.0201097316467968E-4</v>
      </c>
      <c r="ER37" s="28">
        <f>외인!ER37</f>
        <v>13087.32</v>
      </c>
      <c r="ES37" s="35">
        <f>MACD!ES37*$G$3+ES36*(1-$G$3)</f>
        <v>-3.6865929718742367E-3</v>
      </c>
      <c r="ET37" s="28">
        <f>외인!ET37</f>
        <v>113122.44</v>
      </c>
      <c r="EU37" s="35">
        <f>MACD!EU37*$G$3+EU36*(1-$G$3)</f>
        <v>-5.663918906786836E-5</v>
      </c>
      <c r="EV37" s="28">
        <f>외인!EV37</f>
        <v>42597.13</v>
      </c>
      <c r="EW37" s="35">
        <f>MACD!EW37*$G$3+EW36*(1-$G$3)</f>
        <v>-8.4231098212406673E-5</v>
      </c>
      <c r="EX37" s="28">
        <f>외인!EX37</f>
        <v>53501.02</v>
      </c>
      <c r="EY37" s="35">
        <f>MACD!EY37*$G$3+EY36*(1-$G$3)</f>
        <v>1.0324911058797118E-4</v>
      </c>
    </row>
    <row r="38" spans="1:155">
      <c r="A38" s="27">
        <f>외인!A38</f>
        <v>46119</v>
      </c>
      <c r="B38" s="28">
        <f>외인!B38</f>
        <v>4388134.4400000004</v>
      </c>
      <c r="C38" s="35">
        <f>MACD!C38*$G$3+C37*(1-$G$3)</f>
        <v>4.4582682799519722E-4</v>
      </c>
      <c r="D38" s="28">
        <f>외인!D38</f>
        <v>573926.65</v>
      </c>
      <c r="E38" s="35">
        <f>MACD!E38*$G$3+E37*(1-$G$3)</f>
        <v>-1.6338709662721176E-3</v>
      </c>
      <c r="F38" s="28">
        <f>외인!F38</f>
        <v>1909105.01</v>
      </c>
      <c r="G38" s="35">
        <f>MACD!G38*$G$3+G37*(1-$G$3)</f>
        <v>4.985501088171061E-4</v>
      </c>
      <c r="H38" s="28">
        <f>외인!H38</f>
        <v>294440.92</v>
      </c>
      <c r="I38" s="35">
        <f>MACD!I38*$G$3+I37*(1-$G$3)</f>
        <v>6.149516507431926E-4</v>
      </c>
      <c r="J38" s="28">
        <f>외인!J38</f>
        <v>37566.519999999997</v>
      </c>
      <c r="K38" s="35">
        <f>MACD!K38*$G$3+K37*(1-$G$3)</f>
        <v>-1.8096954846792888E-4</v>
      </c>
      <c r="L38" s="28">
        <f>외인!L38</f>
        <v>272646.38</v>
      </c>
      <c r="M38" s="35">
        <f>MACD!M38*$G$3+M37*(1-$G$3)</f>
        <v>6.8945079389281215E-4</v>
      </c>
      <c r="N38" s="28">
        <f>외인!N38</f>
        <v>221389.4</v>
      </c>
      <c r="O38" s="35">
        <f>MACD!O38*$G$3+O37*(1-$G$3)</f>
        <v>7.614535208251013E-4</v>
      </c>
      <c r="P38" s="28">
        <f>외인!P38</f>
        <v>192207.15</v>
      </c>
      <c r="Q38" s="35">
        <f>MACD!Q38*$G$3+Q37*(1-$G$3)</f>
        <v>-5.5263295098610839E-4</v>
      </c>
      <c r="R38" s="28">
        <f>외인!R38</f>
        <v>118518.97</v>
      </c>
      <c r="S38" s="35">
        <f>MACD!S38*$G$3+S37*(1-$G$3)</f>
        <v>-4.6825391587293345E-4</v>
      </c>
      <c r="T38" s="28">
        <f>외인!T38</f>
        <v>8428.0499999999993</v>
      </c>
      <c r="U38" s="35">
        <f>MACD!U38*$G$3+U37*(1-$G$3)</f>
        <v>3.1218267924729959E-3</v>
      </c>
      <c r="V38" s="28">
        <f>외인!V38</f>
        <v>99456.3</v>
      </c>
      <c r="W38" s="35">
        <f>MACD!W38*$G$3+W37*(1-$G$3)</f>
        <v>-2.3601417958846443E-3</v>
      </c>
      <c r="X38" s="28">
        <f>외인!X38</f>
        <v>1914030.24</v>
      </c>
      <c r="Y38" s="35">
        <f>MACD!Y38*$G$3+Y37*(1-$G$3)</f>
        <v>5.1622744415979766E-4</v>
      </c>
      <c r="Z38" s="28">
        <f>외인!Z38</f>
        <v>42438.16</v>
      </c>
      <c r="AA38" s="35">
        <f>MACD!AA38*$G$3+AA37*(1-$G$3)</f>
        <v>-7.561090951687535E-5</v>
      </c>
      <c r="AB38" s="28">
        <f>외인!AB38</f>
        <v>194674.19</v>
      </c>
      <c r="AC38" s="35">
        <f>MACD!AC38*$G$3+AC37*(1-$G$3)</f>
        <v>-1.283562368485021E-5</v>
      </c>
      <c r="AD38" s="28">
        <f>외인!AD38</f>
        <v>18389.62</v>
      </c>
      <c r="AE38" s="35">
        <f>MACD!AE38*$G$3+AE37*(1-$G$3)</f>
        <v>4.8298027684334251E-4</v>
      </c>
      <c r="AF38" s="28">
        <f>외인!AF38</f>
        <v>24129.759999999998</v>
      </c>
      <c r="AG38" s="35">
        <f>MACD!AG38*$G$3+AG37*(1-$G$3)</f>
        <v>8.2005912296258547E-4</v>
      </c>
      <c r="AH38" s="28">
        <f>외인!AH38</f>
        <v>180614.49</v>
      </c>
      <c r="AI38" s="35">
        <f>MACD!AI38*$G$3+AI37*(1-$G$3)</f>
        <v>-7.1896852380472481E-4</v>
      </c>
      <c r="AJ38" s="28">
        <f>외인!AJ38</f>
        <v>101645.54</v>
      </c>
      <c r="AK38" s="35">
        <f>MACD!AK38*$G$3+AK37*(1-$G$3)</f>
        <v>9.7935760309421084E-5</v>
      </c>
      <c r="AL38" s="28">
        <f>외인!AL38</f>
        <v>81171.86</v>
      </c>
      <c r="AM38" s="35">
        <f>MACD!AM38*$G$3+AM37*(1-$G$3)</f>
        <v>-2.1213577656326095E-4</v>
      </c>
      <c r="AN38" s="28">
        <f>외인!AN38</f>
        <v>157991.99</v>
      </c>
      <c r="AO38" s="35">
        <f>MACD!AO38*$G$3+AO37*(1-$G$3)</f>
        <v>1.0585725284031782E-3</v>
      </c>
      <c r="AP38" s="28">
        <f>외인!AP38</f>
        <v>111514.05</v>
      </c>
      <c r="AQ38" s="35">
        <f>MACD!AQ38*$G$3+AQ37*(1-$G$3)</f>
        <v>-7.5285912421623331E-5</v>
      </c>
      <c r="AR38" s="28">
        <f>외인!AR38</f>
        <v>22423.91</v>
      </c>
      <c r="AS38" s="35">
        <f>MACD!AS38*$G$3+AS37*(1-$G$3)</f>
        <v>3.6653253819952095E-4</v>
      </c>
      <c r="AT38" s="28">
        <f>외인!AT38</f>
        <v>72865.61</v>
      </c>
      <c r="AU38" s="35">
        <f>MACD!AU38*$G$3+AU37*(1-$G$3)</f>
        <v>-5.4695017999248373E-6</v>
      </c>
      <c r="AV38" s="28">
        <f>외인!AV38</f>
        <v>46778.59</v>
      </c>
      <c r="AW38" s="35">
        <f>MACD!AW38*$G$3+AW37*(1-$G$3)</f>
        <v>6.1811053161427393E-4</v>
      </c>
      <c r="AX38" s="28">
        <f>외인!AX38</f>
        <v>60579.6</v>
      </c>
      <c r="AY38" s="35">
        <f>MACD!AY38*$G$3+AY37*(1-$G$3)</f>
        <v>-7.611065321735858E-4</v>
      </c>
      <c r="AZ38" s="28">
        <f>외인!AZ38</f>
        <v>2048208.66</v>
      </c>
      <c r="BA38" s="35">
        <f>MACD!BA38*$G$3+BA37*(1-$G$3)</f>
        <v>5.2427707717796212E-4</v>
      </c>
      <c r="BB38" s="28">
        <f>외인!BB38</f>
        <v>94357.95</v>
      </c>
      <c r="BC38" s="35">
        <f>MACD!BC38*$G$3+BC37*(1-$G$3)</f>
        <v>3.976976402013556E-5</v>
      </c>
      <c r="BD38" s="28">
        <f>외인!BD38</f>
        <v>34910.26</v>
      </c>
      <c r="BE38" s="35">
        <f>MACD!BE38*$G$3+BE37*(1-$G$3)</f>
        <v>2.7136415581224226E-3</v>
      </c>
      <c r="BF38" s="28">
        <f>외인!BF38</f>
        <v>0</v>
      </c>
      <c r="BG38" s="35" t="e">
        <f>MACD!BG38*$G$3+BG37*(1-$G$3)</f>
        <v>#DIV/0!</v>
      </c>
      <c r="BH38" s="28">
        <f>외인!BH38</f>
        <v>88029.43</v>
      </c>
      <c r="BI38" s="35">
        <f>MACD!BI38*$G$3+BI37*(1-$G$3)</f>
        <v>1.3891976111306782E-3</v>
      </c>
      <c r="BJ38" s="28">
        <f>외인!BJ38</f>
        <v>115439.09</v>
      </c>
      <c r="BK38" s="35">
        <f>MACD!BK38*$G$3+BK37*(1-$G$3)</f>
        <v>-1.2597292225644311E-4</v>
      </c>
      <c r="BL38" s="28">
        <f>외인!BL38</f>
        <v>46063.99</v>
      </c>
      <c r="BM38" s="35">
        <f>MACD!BM38*$G$3+BM37*(1-$G$3)</f>
        <v>2.2211571261534081E-4</v>
      </c>
      <c r="BN38" s="28">
        <f>외인!BN38</f>
        <v>44409.08</v>
      </c>
      <c r="BO38" s="35">
        <f>MACD!BO38*$G$3+BO37*(1-$G$3)</f>
        <v>9.9464657524065705E-4</v>
      </c>
      <c r="BP38" s="28">
        <f>외인!BP38</f>
        <v>70286.929999999993</v>
      </c>
      <c r="BQ38" s="35">
        <f>MACD!BQ38*$G$3+BQ37*(1-$G$3)</f>
        <v>-8.409073528881304E-4</v>
      </c>
      <c r="BR38" s="28">
        <f>외인!BR38</f>
        <v>232547.04</v>
      </c>
      <c r="BS38" s="35">
        <f>MACD!BS38*$G$3+BS37*(1-$G$3)</f>
        <v>-2.9566455438270501E-4</v>
      </c>
      <c r="BT38" s="28">
        <f>외인!BT38</f>
        <v>1947657.66</v>
      </c>
      <c r="BU38" s="35">
        <f>MACD!BU38*$G$3+BU37*(1-$G$3)</f>
        <v>4.7865580563498389E-4</v>
      </c>
      <c r="BV38" s="28">
        <f>외인!BV38</f>
        <v>367670.81</v>
      </c>
      <c r="BW38" s="35">
        <f>MACD!BW38*$G$3+BW37*(1-$G$3)</f>
        <v>3.3594800211073664E-4</v>
      </c>
      <c r="BX38" s="28">
        <f>외인!BX38</f>
        <v>71419.539999999994</v>
      </c>
      <c r="BY38" s="35">
        <f>MACD!BY38*$G$3+BY37*(1-$G$3)</f>
        <v>5.8033013554407964E-4</v>
      </c>
      <c r="BZ38" s="28">
        <f>외인!BZ38</f>
        <v>239163.85</v>
      </c>
      <c r="CA38" s="35">
        <f>MACD!CA38*$G$3+CA37*(1-$G$3)</f>
        <v>6.463907449116398E-4</v>
      </c>
      <c r="CB38" s="28">
        <f>외인!CB38</f>
        <v>11719.22</v>
      </c>
      <c r="CC38" s="35">
        <f>MACD!CC38*$G$3+CC37*(1-$G$3)</f>
        <v>-5.5447833029597055E-4</v>
      </c>
      <c r="CD38" s="28">
        <f>외인!CD38</f>
        <v>27977.38</v>
      </c>
      <c r="CE38" s="35">
        <f>MACD!CE38*$G$3+CE37*(1-$G$3)</f>
        <v>-6.2094912822522122E-4</v>
      </c>
      <c r="CF38" s="28">
        <f>외인!CF38</f>
        <v>23595.91</v>
      </c>
      <c r="CG38" s="35">
        <f>MACD!CG38*$G$3+CG37*(1-$G$3)</f>
        <v>1.1364779202815514E-4</v>
      </c>
      <c r="CH38" s="28">
        <f>외인!CH38</f>
        <v>64950.63</v>
      </c>
      <c r="CI38" s="35">
        <f>MACD!CI38*$G$3+CI37*(1-$G$3)</f>
        <v>6.3131997430996602E-4</v>
      </c>
      <c r="CJ38" s="28">
        <f>외인!CJ38</f>
        <v>356899.82</v>
      </c>
      <c r="CK38" s="35">
        <f>MACD!CK38*$G$3+CK37*(1-$G$3)</f>
        <v>-9.3867084493370119E-4</v>
      </c>
      <c r="CL38" s="28">
        <f>외인!CL38</f>
        <v>221954.81</v>
      </c>
      <c r="CM38" s="35">
        <f>MACD!CM38*$G$3+CM37*(1-$G$3)</f>
        <v>6.849605609253676E-5</v>
      </c>
      <c r="CN38" s="28">
        <f>외인!CN38</f>
        <v>111228.84</v>
      </c>
      <c r="CO38" s="35">
        <f>MACD!CO38*$G$3+CO37*(1-$G$3)</f>
        <v>-2.3679261361258803E-4</v>
      </c>
      <c r="CP38" s="28">
        <f>외인!CP38</f>
        <v>94898.64</v>
      </c>
      <c r="CQ38" s="35">
        <f>MACD!CQ38*$G$3+CQ37*(1-$G$3)</f>
        <v>2.100701364596432E-5</v>
      </c>
      <c r="CR38" s="28">
        <f>외인!CR38</f>
        <v>150523.79999999999</v>
      </c>
      <c r="CS38" s="35">
        <f>MACD!CS38*$G$3+CS37*(1-$G$3)</f>
        <v>-2.6899537661186209E-4</v>
      </c>
      <c r="CT38" s="28">
        <f>외인!CT38</f>
        <v>110585.44</v>
      </c>
      <c r="CU38" s="35">
        <f>MACD!CU38*$G$3+CU37*(1-$G$3)</f>
        <v>-6.500590818040294E-4</v>
      </c>
      <c r="CV38" s="28">
        <f>외인!CV38</f>
        <v>1947657.66</v>
      </c>
      <c r="CW38" s="35">
        <f>MACD!CW38*$G$3+CW37*(1-$G$3)</f>
        <v>4.7865580563498389E-4</v>
      </c>
      <c r="CX38" s="28">
        <f>외인!CX38</f>
        <v>207927.44</v>
      </c>
      <c r="CY38" s="35">
        <f>MACD!CY38*$G$3+CY37*(1-$G$3)</f>
        <v>6.0929007100642856E-4</v>
      </c>
      <c r="CZ38" s="28">
        <f>외인!CZ38</f>
        <v>16130.85</v>
      </c>
      <c r="DA38" s="35">
        <f>MACD!DA38*$G$3+DA37*(1-$G$3)</f>
        <v>-2.3694040166277936E-4</v>
      </c>
      <c r="DB38" s="28">
        <f>외인!DB38</f>
        <v>34910.26</v>
      </c>
      <c r="DC38" s="35">
        <f>MACD!DC38*$G$3+DC37*(1-$G$3)</f>
        <v>2.7136415581224226E-3</v>
      </c>
      <c r="DD38" s="28">
        <f>외인!DD38</f>
        <v>8428.0499999999993</v>
      </c>
      <c r="DE38" s="35">
        <f>MACD!DE38*$G$3+DE37*(1-$G$3)</f>
        <v>3.1218267924729959E-3</v>
      </c>
      <c r="DF38" s="28">
        <f>외인!DF38</f>
        <v>53624.98</v>
      </c>
      <c r="DG38" s="35">
        <f>MACD!DG38*$G$3+DG37*(1-$G$3)</f>
        <v>6.5772355163282105E-4</v>
      </c>
      <c r="DH38" s="28">
        <f>외인!DH38</f>
        <v>20215.09</v>
      </c>
      <c r="DI38" s="35">
        <f>MACD!DI38*$G$3+DI37*(1-$G$3)</f>
        <v>-7.4545864251850504E-4</v>
      </c>
      <c r="DJ38" s="28">
        <f>외인!DJ38</f>
        <v>549157.43000000005</v>
      </c>
      <c r="DK38" s="35">
        <f>MACD!DK38*$G$3+DK37*(1-$G$3)</f>
        <v>-6.2623547341562156E-5</v>
      </c>
      <c r="DL38" s="28">
        <f>외인!DL38</f>
        <v>87320.38</v>
      </c>
      <c r="DM38" s="35">
        <f>MACD!DM38*$G$3+DM37*(1-$G$3)</f>
        <v>-3.0992569272276604E-4</v>
      </c>
      <c r="DN38" s="28">
        <f>외인!DN38</f>
        <v>1947657.66</v>
      </c>
      <c r="DO38" s="35">
        <f>MACD!DO38*$G$3+DO37*(1-$G$3)</f>
        <v>4.7865580563498389E-4</v>
      </c>
      <c r="DP38" s="28">
        <f>외인!DP38</f>
        <v>76062.48</v>
      </c>
      <c r="DQ38" s="35">
        <f>MACD!DQ38*$G$3+DQ37*(1-$G$3)</f>
        <v>-2.088354672315277E-3</v>
      </c>
      <c r="DR38" s="28">
        <f>외인!DR38</f>
        <v>39194.26</v>
      </c>
      <c r="DS38" s="35">
        <f>MACD!DS38*$G$3+DS37*(1-$G$3)</f>
        <v>-1.0373464039625414E-5</v>
      </c>
      <c r="DT38" s="28">
        <f>외인!DT38</f>
        <v>118518.97</v>
      </c>
      <c r="DU38" s="35">
        <f>MACD!DU38*$G$3+DU37*(1-$G$3)</f>
        <v>-4.6825391587293345E-4</v>
      </c>
      <c r="DV38" s="28">
        <f>외인!DV38</f>
        <v>31719.82</v>
      </c>
      <c r="DW38" s="35">
        <f>MACD!DW38*$G$3+DW37*(1-$G$3)</f>
        <v>4.5012928859119181E-4</v>
      </c>
      <c r="DX38" s="28">
        <f>외인!DX38</f>
        <v>99456.3</v>
      </c>
      <c r="DY38" s="35">
        <f>MACD!DY38*$G$3+DY37*(1-$G$3)</f>
        <v>-2.3601417958846443E-3</v>
      </c>
      <c r="DZ38" s="28">
        <f>외인!DZ38</f>
        <v>8281.2999999999993</v>
      </c>
      <c r="EA38" s="35">
        <f>MACD!EA38*$G$3+EA37*(1-$G$3)</f>
        <v>-7.7143935529069895E-4</v>
      </c>
      <c r="EB38" s="28">
        <f>외인!EB38</f>
        <v>11743.2</v>
      </c>
      <c r="EC38" s="35">
        <f>MACD!EC38*$G$3+EC37*(1-$G$3)</f>
        <v>-5.6914277941685443E-4</v>
      </c>
      <c r="ED38" s="28">
        <f>외인!ED38</f>
        <v>9700.14</v>
      </c>
      <c r="EE38" s="35">
        <f>MACD!EE38*$G$3+EE37*(1-$G$3)</f>
        <v>-1.4079685505171949E-3</v>
      </c>
      <c r="EF38" s="28">
        <f>외인!EF38</f>
        <v>234108.96</v>
      </c>
      <c r="EG38" s="35">
        <f>MACD!EG38*$G$3+EG37*(1-$G$3)</f>
        <v>-5.8222167004646998E-4</v>
      </c>
      <c r="EH38" s="28">
        <f>외인!EH38</f>
        <v>164564.45000000001</v>
      </c>
      <c r="EI38" s="35">
        <f>MACD!EI38*$G$3+EI37*(1-$G$3)</f>
        <v>-2.5331174677161204E-4</v>
      </c>
      <c r="EJ38" s="28">
        <f>외인!EJ38</f>
        <v>92418.18</v>
      </c>
      <c r="EK38" s="35">
        <f>MACD!EK38*$G$3+EK37*(1-$G$3)</f>
        <v>4.7005266984694255E-4</v>
      </c>
      <c r="EL38" s="28">
        <f>외인!EL38</f>
        <v>30431.31</v>
      </c>
      <c r="EM38" s="35">
        <f>MACD!EM38*$G$3+EM37*(1-$G$3)</f>
        <v>-5.6375353628630438E-4</v>
      </c>
      <c r="EN38" s="28">
        <f>외인!EN38</f>
        <v>39194.26</v>
      </c>
      <c r="EO38" s="35">
        <f>MACD!EO38*$G$3+EO37*(1-$G$3)</f>
        <v>-1.0373464039625414E-5</v>
      </c>
      <c r="EP38" s="28">
        <f>외인!EP38</f>
        <v>177621.55</v>
      </c>
      <c r="EQ38" s="35">
        <f>MACD!EQ38*$G$3+EQ37*(1-$G$3)</f>
        <v>8.9381038941017781E-4</v>
      </c>
      <c r="ER38" s="28">
        <f>외인!ER38</f>
        <v>12694.48</v>
      </c>
      <c r="ES38" s="35">
        <f>MACD!ES38*$G$3+ES37*(1-$G$3)</f>
        <v>-3.2026723205417105E-3</v>
      </c>
      <c r="ET38" s="28">
        <f>외인!ET38</f>
        <v>111514.05</v>
      </c>
      <c r="EU38" s="35">
        <f>MACD!EU38*$G$3+EU37*(1-$G$3)</f>
        <v>-7.5285912421623331E-5</v>
      </c>
      <c r="EV38" s="28">
        <f>외인!EV38</f>
        <v>42438.16</v>
      </c>
      <c r="EW38" s="35">
        <f>MACD!EW38*$G$3+EW37*(1-$G$3)</f>
        <v>-7.561090951687535E-5</v>
      </c>
      <c r="EX38" s="28">
        <f>외인!EX38</f>
        <v>52460.480000000003</v>
      </c>
      <c r="EY38" s="35">
        <f>MACD!EY38*$G$3+EY37*(1-$G$3)</f>
        <v>9.6870022222793158E-5</v>
      </c>
    </row>
    <row r="39" spans="1:155">
      <c r="A39" s="27">
        <f>외인!A39</f>
        <v>46120</v>
      </c>
      <c r="B39" s="28">
        <f>외인!B39</f>
        <v>4689521.4000000004</v>
      </c>
      <c r="C39" s="35">
        <f>MACD!C39*$G$3+C38*(1-$G$3)</f>
        <v>5.1304788755326632E-4</v>
      </c>
      <c r="D39" s="28">
        <f>외인!D39</f>
        <v>603100.29</v>
      </c>
      <c r="E39" s="35">
        <f>MACD!E39*$G$3+E38*(1-$G$3)</f>
        <v>-1.567008720879684E-3</v>
      </c>
      <c r="F39" s="28">
        <f>외인!F39</f>
        <v>2041061.47</v>
      </c>
      <c r="G39" s="35">
        <f>MACD!G39*$G$3+G38*(1-$G$3)</f>
        <v>5.8773802368822074E-4</v>
      </c>
      <c r="H39" s="28">
        <f>외인!H39</f>
        <v>300972.31</v>
      </c>
      <c r="I39" s="35">
        <f>MACD!I39*$G$3+I38*(1-$G$3)</f>
        <v>6.858130680924778E-4</v>
      </c>
      <c r="J39" s="28">
        <f>외인!J39</f>
        <v>39090.22</v>
      </c>
      <c r="K39" s="35">
        <f>MACD!K39*$G$3+K38*(1-$G$3)</f>
        <v>-2.4435561590915557E-4</v>
      </c>
      <c r="L39" s="28">
        <f>외인!L39</f>
        <v>278605.06</v>
      </c>
      <c r="M39" s="35">
        <f>MACD!M39*$G$3+M38*(1-$G$3)</f>
        <v>7.6792382252689425E-4</v>
      </c>
      <c r="N39" s="28">
        <f>외인!N39</f>
        <v>235763.4</v>
      </c>
      <c r="O39" s="35">
        <f>MACD!O39*$G$3+O38*(1-$G$3)</f>
        <v>8.4241308234919059E-4</v>
      </c>
      <c r="P39" s="28">
        <f>외인!P39</f>
        <v>198309.09</v>
      </c>
      <c r="Q39" s="35">
        <f>MACD!Q39*$G$3+Q38*(1-$G$3)</f>
        <v>-5.2736352349141492E-4</v>
      </c>
      <c r="R39" s="28">
        <f>외인!R39</f>
        <v>123826.12</v>
      </c>
      <c r="S39" s="35">
        <f>MACD!S39*$G$3+S38*(1-$G$3)</f>
        <v>-4.6802377983871945E-4</v>
      </c>
      <c r="T39" s="28">
        <f>외인!T39</f>
        <v>8414.92</v>
      </c>
      <c r="U39" s="35">
        <f>MACD!U39*$G$3+U38*(1-$G$3)</f>
        <v>3.0191010015009441E-3</v>
      </c>
      <c r="V39" s="28">
        <f>외인!V39</f>
        <v>107914.32</v>
      </c>
      <c r="W39" s="35">
        <f>MACD!W39*$G$3+W38*(1-$G$3)</f>
        <v>-2.214965938847398E-3</v>
      </c>
      <c r="X39" s="28">
        <f>외인!X39</f>
        <v>2089291.42</v>
      </c>
      <c r="Y39" s="35">
        <f>MACD!Y39*$G$3+Y38*(1-$G$3)</f>
        <v>6.3445551785379416E-4</v>
      </c>
      <c r="Z39" s="28">
        <f>외인!Z39</f>
        <v>44107.360000000001</v>
      </c>
      <c r="AA39" s="35">
        <f>MACD!AA39*$G$3+AA38*(1-$G$3)</f>
        <v>-6.652671882740036E-5</v>
      </c>
      <c r="AB39" s="28">
        <f>외인!AB39</f>
        <v>205031.34</v>
      </c>
      <c r="AC39" s="35">
        <f>MACD!AC39*$G$3+AC38*(1-$G$3)</f>
        <v>-7.1534569754666809E-7</v>
      </c>
      <c r="AD39" s="28">
        <f>외인!AD39</f>
        <v>19692.009999999998</v>
      </c>
      <c r="AE39" s="35">
        <f>MACD!AE39*$G$3+AE38*(1-$G$3)</f>
        <v>4.0801783693804886E-4</v>
      </c>
      <c r="AF39" s="28">
        <f>외인!AF39</f>
        <v>24454.07</v>
      </c>
      <c r="AG39" s="35">
        <f>MACD!AG39*$G$3+AG38*(1-$G$3)</f>
        <v>8.4027123045274507E-4</v>
      </c>
      <c r="AH39" s="28">
        <f>외인!AH39</f>
        <v>188542.27</v>
      </c>
      <c r="AI39" s="35">
        <f>MACD!AI39*$G$3+AI38*(1-$G$3)</f>
        <v>-6.7805207391266609E-4</v>
      </c>
      <c r="AJ39" s="28">
        <f>외인!AJ39</f>
        <v>104244.63</v>
      </c>
      <c r="AK39" s="35">
        <f>MACD!AK39*$G$3+AK38*(1-$G$3)</f>
        <v>1.0852147465007834E-4</v>
      </c>
      <c r="AL39" s="28">
        <f>외인!AL39</f>
        <v>85677.54</v>
      </c>
      <c r="AM39" s="35">
        <f>MACD!AM39*$G$3+AM38*(1-$G$3)</f>
        <v>-1.7931506983869834E-4</v>
      </c>
      <c r="AN39" s="28">
        <f>외인!AN39</f>
        <v>168536.51</v>
      </c>
      <c r="AO39" s="35">
        <f>MACD!AO39*$G$3+AO38*(1-$G$3)</f>
        <v>1.1616962140806588E-3</v>
      </c>
      <c r="AP39" s="28">
        <f>외인!AP39</f>
        <v>120388.71</v>
      </c>
      <c r="AQ39" s="35">
        <f>MACD!AQ39*$G$3+AQ38*(1-$G$3)</f>
        <v>-8.9754726029334602E-5</v>
      </c>
      <c r="AR39" s="28">
        <f>외인!AR39</f>
        <v>23553.27</v>
      </c>
      <c r="AS39" s="35">
        <f>MACD!AS39*$G$3+AS38*(1-$G$3)</f>
        <v>2.3969866612309721E-4</v>
      </c>
      <c r="AT39" s="28">
        <f>외인!AT39</f>
        <v>76361.42</v>
      </c>
      <c r="AU39" s="35">
        <f>MACD!AU39*$G$3+AU38*(1-$G$3)</f>
        <v>-1.7915769038015852E-5</v>
      </c>
      <c r="AV39" s="28">
        <f>외인!AV39</f>
        <v>47240.51</v>
      </c>
      <c r="AW39" s="35">
        <f>MACD!AW39*$G$3+AW38*(1-$G$3)</f>
        <v>6.7287305959259219E-4</v>
      </c>
      <c r="AX39" s="28">
        <f>외인!AX39</f>
        <v>70238.66</v>
      </c>
      <c r="AY39" s="35">
        <f>MACD!AY39*$G$3+AY38*(1-$G$3)</f>
        <v>-5.9155809894840758E-4</v>
      </c>
      <c r="AZ39" s="28">
        <f>외인!AZ39</f>
        <v>2232670.62</v>
      </c>
      <c r="BA39" s="35">
        <f>MACD!BA39*$G$3+BA38*(1-$G$3)</f>
        <v>6.4310267640665009E-4</v>
      </c>
      <c r="BB39" s="28">
        <f>외인!BB39</f>
        <v>99809.87</v>
      </c>
      <c r="BC39" s="35">
        <f>MACD!BC39*$G$3+BC38*(1-$G$3)</f>
        <v>4.1371500657821401E-5</v>
      </c>
      <c r="BD39" s="28">
        <f>외인!BD39</f>
        <v>38172.43</v>
      </c>
      <c r="BE39" s="35">
        <f>MACD!BE39*$G$3+BE38*(1-$G$3)</f>
        <v>2.6039200681242571E-3</v>
      </c>
      <c r="BF39" s="28">
        <f>외인!BF39</f>
        <v>0</v>
      </c>
      <c r="BG39" s="35" t="e">
        <f>MACD!BG39*$G$3+BG38*(1-$G$3)</f>
        <v>#DIV/0!</v>
      </c>
      <c r="BH39" s="28">
        <f>외인!BH39</f>
        <v>90888.2</v>
      </c>
      <c r="BI39" s="35">
        <f>MACD!BI39*$G$3+BI38*(1-$G$3)</f>
        <v>1.4427872991031705E-3</v>
      </c>
      <c r="BJ39" s="28">
        <f>외인!BJ39</f>
        <v>120674.15</v>
      </c>
      <c r="BK39" s="35">
        <f>MACD!BK39*$G$3+BK38*(1-$G$3)</f>
        <v>-6.6969377376819466E-5</v>
      </c>
      <c r="BL39" s="28">
        <f>외인!BL39</f>
        <v>48628.42</v>
      </c>
      <c r="BM39" s="35">
        <f>MACD!BM39*$G$3+BM38*(1-$G$3)</f>
        <v>4.4026966716049023E-5</v>
      </c>
      <c r="BN39" s="28">
        <f>외인!BN39</f>
        <v>46619.519999999997</v>
      </c>
      <c r="BO39" s="35">
        <f>MACD!BO39*$G$3+BO38*(1-$G$3)</f>
        <v>1.026052039194876E-3</v>
      </c>
      <c r="BP39" s="28">
        <f>외인!BP39</f>
        <v>80513.02</v>
      </c>
      <c r="BQ39" s="35">
        <f>MACD!BQ39*$G$3+BQ38*(1-$G$3)</f>
        <v>-7.112773706075316E-4</v>
      </c>
      <c r="BR39" s="28">
        <f>외인!BR39</f>
        <v>250430.56</v>
      </c>
      <c r="BS39" s="35">
        <f>MACD!BS39*$G$3+BS38*(1-$G$3)</f>
        <v>-2.86082901710735E-4</v>
      </c>
      <c r="BT39" s="28">
        <f>외인!BT39</f>
        <v>2125439.75</v>
      </c>
      <c r="BU39" s="35">
        <f>MACD!BU39*$G$3+BU38*(1-$G$3)</f>
        <v>5.9553839200378355E-4</v>
      </c>
      <c r="BV39" s="28">
        <f>외인!BV39</f>
        <v>385986.29</v>
      </c>
      <c r="BW39" s="35">
        <f>MACD!BW39*$G$3+BW38*(1-$G$3)</f>
        <v>4.4407448938867838E-4</v>
      </c>
      <c r="BX39" s="28">
        <f>외인!BX39</f>
        <v>74163.759999999995</v>
      </c>
      <c r="BY39" s="35">
        <f>MACD!BY39*$G$3+BY38*(1-$G$3)</f>
        <v>5.4812874243044367E-4</v>
      </c>
      <c r="BZ39" s="28">
        <f>외인!BZ39</f>
        <v>254214.05</v>
      </c>
      <c r="CA39" s="35">
        <f>MACD!CA39*$G$3+CA38*(1-$G$3)</f>
        <v>7.2474474021649686E-4</v>
      </c>
      <c r="CB39" s="28">
        <f>외인!CB39</f>
        <v>12030.48</v>
      </c>
      <c r="CC39" s="35">
        <f>MACD!CC39*$G$3+CC38*(1-$G$3)</f>
        <v>-6.4712721662865506E-4</v>
      </c>
      <c r="CD39" s="28">
        <f>외인!CD39</f>
        <v>28656.97</v>
      </c>
      <c r="CE39" s="35">
        <f>MACD!CE39*$G$3+CE38*(1-$G$3)</f>
        <v>-5.4281262027844779E-4</v>
      </c>
      <c r="CF39" s="28">
        <f>외인!CF39</f>
        <v>24194.34</v>
      </c>
      <c r="CG39" s="35">
        <f>MACD!CG39*$G$3+CG38*(1-$G$3)</f>
        <v>1.1006428759011768E-4</v>
      </c>
      <c r="CH39" s="28">
        <f>외인!CH39</f>
        <v>65850.929999999993</v>
      </c>
      <c r="CI39" s="35">
        <f>MACD!CI39*$G$3+CI38*(1-$G$3)</f>
        <v>6.5601879755508748E-4</v>
      </c>
      <c r="CJ39" s="28">
        <f>외인!CJ39</f>
        <v>366487.24</v>
      </c>
      <c r="CK39" s="35">
        <f>MACD!CK39*$G$3+CK38*(1-$G$3)</f>
        <v>-9.4409935866410168E-4</v>
      </c>
      <c r="CL39" s="28">
        <f>외인!CL39</f>
        <v>232954.95</v>
      </c>
      <c r="CM39" s="35">
        <f>MACD!CM39*$G$3+CM38*(1-$G$3)</f>
        <v>7.8191265276595447E-5</v>
      </c>
      <c r="CN39" s="28">
        <f>외인!CN39</f>
        <v>121845.36</v>
      </c>
      <c r="CO39" s="35">
        <f>MACD!CO39*$G$3+CO38*(1-$G$3)</f>
        <v>-1.7208597097857808E-4</v>
      </c>
      <c r="CP39" s="28">
        <f>외인!CP39</f>
        <v>100379.67</v>
      </c>
      <c r="CQ39" s="35">
        <f>MACD!CQ39*$G$3+CQ38*(1-$G$3)</f>
        <v>2.3652679720766248E-5</v>
      </c>
      <c r="CR39" s="28">
        <f>외인!CR39</f>
        <v>156431.9</v>
      </c>
      <c r="CS39" s="35">
        <f>MACD!CS39*$G$3+CS38*(1-$G$3)</f>
        <v>-2.6690267437008258E-4</v>
      </c>
      <c r="CT39" s="28">
        <f>외인!CT39</f>
        <v>120175.23</v>
      </c>
      <c r="CU39" s="35">
        <f>MACD!CU39*$G$3+CU38*(1-$G$3)</f>
        <v>-5.5653976412844747E-4</v>
      </c>
      <c r="CV39" s="28">
        <f>외인!CV39</f>
        <v>2125439.75</v>
      </c>
      <c r="CW39" s="35">
        <f>MACD!CW39*$G$3+CW38*(1-$G$3)</f>
        <v>5.9553839200378355E-4</v>
      </c>
      <c r="CX39" s="28">
        <f>외인!CX39</f>
        <v>212122.83</v>
      </c>
      <c r="CY39" s="35">
        <f>MACD!CY39*$G$3+CY38*(1-$G$3)</f>
        <v>6.5544664742848372E-4</v>
      </c>
      <c r="CZ39" s="28">
        <f>외인!CZ39</f>
        <v>17128.18</v>
      </c>
      <c r="DA39" s="35">
        <f>MACD!DA39*$G$3+DA38*(1-$G$3)</f>
        <v>-2.2082211343458385E-4</v>
      </c>
      <c r="DB39" s="28">
        <f>외인!DB39</f>
        <v>38172.43</v>
      </c>
      <c r="DC39" s="35">
        <f>MACD!DC39*$G$3+DC38*(1-$G$3)</f>
        <v>2.6039200681242571E-3</v>
      </c>
      <c r="DD39" s="28">
        <f>외인!DD39</f>
        <v>8414.92</v>
      </c>
      <c r="DE39" s="35">
        <f>MACD!DE39*$G$3+DE38*(1-$G$3)</f>
        <v>3.0191010015009441E-3</v>
      </c>
      <c r="DF39" s="28">
        <f>외인!DF39</f>
        <v>55736.3</v>
      </c>
      <c r="DG39" s="35">
        <f>MACD!DG39*$G$3+DG38*(1-$G$3)</f>
        <v>6.3182095165167907E-4</v>
      </c>
      <c r="DH39" s="28">
        <f>외인!DH39</f>
        <v>20804.53</v>
      </c>
      <c r="DI39" s="35">
        <f>MACD!DI39*$G$3+DI38*(1-$G$3)</f>
        <v>-6.4600788812045542E-4</v>
      </c>
      <c r="DJ39" s="28">
        <f>외인!DJ39</f>
        <v>572955.84</v>
      </c>
      <c r="DK39" s="35">
        <f>MACD!DK39*$G$3+DK38*(1-$G$3)</f>
        <v>-2.7338289633918457E-5</v>
      </c>
      <c r="DL39" s="28">
        <f>외인!DL39</f>
        <v>96468.76</v>
      </c>
      <c r="DM39" s="35">
        <f>MACD!DM39*$G$3+DM38*(1-$G$3)</f>
        <v>-2.3236633395582747E-4</v>
      </c>
      <c r="DN39" s="28">
        <f>외인!DN39</f>
        <v>2125439.75</v>
      </c>
      <c r="DO39" s="35">
        <f>MACD!DO39*$G$3+DO38*(1-$G$3)</f>
        <v>5.9553839200378355E-4</v>
      </c>
      <c r="DP39" s="28">
        <f>외인!DP39</f>
        <v>79130.33</v>
      </c>
      <c r="DQ39" s="35">
        <f>MACD!DQ39*$G$3+DQ38*(1-$G$3)</f>
        <v>-2.1155078321629462E-3</v>
      </c>
      <c r="DR39" s="28">
        <f>외인!DR39</f>
        <v>40738.35</v>
      </c>
      <c r="DS39" s="35">
        <f>MACD!DS39*$G$3+DS38*(1-$G$3)</f>
        <v>-7.3294129161834731E-5</v>
      </c>
      <c r="DT39" s="28">
        <f>외인!DT39</f>
        <v>123826.12</v>
      </c>
      <c r="DU39" s="35">
        <f>MACD!DU39*$G$3+DU38*(1-$G$3)</f>
        <v>-4.6802377983871945E-4</v>
      </c>
      <c r="DV39" s="28">
        <f>외인!DV39</f>
        <v>32326.06</v>
      </c>
      <c r="DW39" s="35">
        <f>MACD!DW39*$G$3+DW38*(1-$G$3)</f>
        <v>4.6136409488683816E-4</v>
      </c>
      <c r="DX39" s="28">
        <f>외인!DX39</f>
        <v>107914.32</v>
      </c>
      <c r="DY39" s="35">
        <f>MACD!DY39*$G$3+DY38*(1-$G$3)</f>
        <v>-2.214965938847398E-3</v>
      </c>
      <c r="DZ39" s="28">
        <f>외인!DZ39</f>
        <v>8546.4500000000007</v>
      </c>
      <c r="EA39" s="35">
        <f>MACD!EA39*$G$3+EA38*(1-$G$3)</f>
        <v>-5.7197804675753763E-4</v>
      </c>
      <c r="EB39" s="28">
        <f>외인!EB39</f>
        <v>12132.21</v>
      </c>
      <c r="EC39" s="35">
        <f>MACD!EC39*$G$3+EC38*(1-$G$3)</f>
        <v>-5.4745905269420146E-4</v>
      </c>
      <c r="ED39" s="28">
        <f>외인!ED39</f>
        <v>10166.36</v>
      </c>
      <c r="EE39" s="35">
        <f>MACD!EE39*$G$3+EE38*(1-$G$3)</f>
        <v>-1.3204827684748055E-3</v>
      </c>
      <c r="EF39" s="28">
        <f>외인!EF39</f>
        <v>238990.21</v>
      </c>
      <c r="EG39" s="35">
        <f>MACD!EG39*$G$3+EG38*(1-$G$3)</f>
        <v>-5.8300162646346496E-4</v>
      </c>
      <c r="EH39" s="28">
        <f>외인!EH39</f>
        <v>185229.62</v>
      </c>
      <c r="EI39" s="35">
        <f>MACD!EI39*$G$3+EI38*(1-$G$3)</f>
        <v>-2.0755438576301302E-4</v>
      </c>
      <c r="EJ39" s="28">
        <f>외인!EJ39</f>
        <v>94399.18</v>
      </c>
      <c r="EK39" s="35">
        <f>MACD!EK39*$G$3+EK38*(1-$G$3)</f>
        <v>4.3214956773644884E-4</v>
      </c>
      <c r="EL39" s="28">
        <f>외인!EL39</f>
        <v>31117.55</v>
      </c>
      <c r="EM39" s="35">
        <f>MACD!EM39*$G$3+EM38*(1-$G$3)</f>
        <v>-4.9453343491197115E-4</v>
      </c>
      <c r="EN39" s="28">
        <f>외인!EN39</f>
        <v>40738.35</v>
      </c>
      <c r="EO39" s="35">
        <f>MACD!EO39*$G$3+EO38*(1-$G$3)</f>
        <v>-7.3294129161834731E-5</v>
      </c>
      <c r="EP39" s="28">
        <f>외인!EP39</f>
        <v>175953.58</v>
      </c>
      <c r="EQ39" s="35">
        <f>MACD!EQ39*$G$3+EQ38*(1-$G$3)</f>
        <v>1.0707161597195989E-3</v>
      </c>
      <c r="ER39" s="28">
        <f>외인!ER39</f>
        <v>13895.21</v>
      </c>
      <c r="ES39" s="35">
        <f>MACD!ES39*$G$3+ES38*(1-$G$3)</f>
        <v>-2.7788877202315487E-3</v>
      </c>
      <c r="ET39" s="28">
        <f>외인!ET39</f>
        <v>120388.71</v>
      </c>
      <c r="EU39" s="35">
        <f>MACD!EU39*$G$3+EU38*(1-$G$3)</f>
        <v>-8.9754726029334602E-5</v>
      </c>
      <c r="EV39" s="28">
        <f>외인!EV39</f>
        <v>44107.360000000001</v>
      </c>
      <c r="EW39" s="35">
        <f>MACD!EW39*$G$3+EW38*(1-$G$3)</f>
        <v>-6.652671882740036E-5</v>
      </c>
      <c r="EX39" s="28">
        <f>외인!EX39</f>
        <v>56272.31</v>
      </c>
      <c r="EY39" s="35">
        <f>MACD!EY39*$G$3+EY38*(1-$G$3)</f>
        <v>9.3260203137294107E-5</v>
      </c>
    </row>
    <row r="40" spans="1:155">
      <c r="A40" s="27">
        <f>외인!A40</f>
        <v>46121</v>
      </c>
      <c r="B40" s="28">
        <f>외인!B40</f>
        <v>4614254.1399999997</v>
      </c>
      <c r="C40" s="35">
        <f>MACD!C40*$G$3+C39*(1-$G$3)</f>
        <v>5.8682569757197611E-4</v>
      </c>
      <c r="D40" s="28">
        <f>외인!D40</f>
        <v>595696.52</v>
      </c>
      <c r="E40" s="35">
        <f>MACD!E40*$G$3+E39*(1-$G$3)</f>
        <v>-1.5138809373636559E-3</v>
      </c>
      <c r="F40" s="28">
        <f>외인!F40</f>
        <v>1990923.53</v>
      </c>
      <c r="G40" s="35">
        <f>MACD!G40*$G$3+G39*(1-$G$3)</f>
        <v>6.806414196274251E-4</v>
      </c>
      <c r="H40" s="28">
        <f>외인!H40</f>
        <v>305982.98</v>
      </c>
      <c r="I40" s="35">
        <f>MACD!I40*$G$3+I39*(1-$G$3)</f>
        <v>7.270500054494455E-4</v>
      </c>
      <c r="J40" s="28">
        <f>외인!J40</f>
        <v>40661.32</v>
      </c>
      <c r="K40" s="35">
        <f>MACD!K40*$G$3+K39*(1-$G$3)</f>
        <v>-2.938124735141675E-4</v>
      </c>
      <c r="L40" s="28">
        <f>외인!L40</f>
        <v>283654.13</v>
      </c>
      <c r="M40" s="35">
        <f>MACD!M40*$G$3+M39*(1-$G$3)</f>
        <v>8.1498270214702055E-4</v>
      </c>
      <c r="N40" s="28">
        <f>외인!N40</f>
        <v>228115.87</v>
      </c>
      <c r="O40" s="35">
        <f>MACD!O40*$G$3+O39*(1-$G$3)</f>
        <v>9.017648042314849E-4</v>
      </c>
      <c r="P40" s="28">
        <f>외인!P40</f>
        <v>196625.86</v>
      </c>
      <c r="Q40" s="35">
        <f>MACD!Q40*$G$3+Q39*(1-$G$3)</f>
        <v>-5.0079836105991048E-4</v>
      </c>
      <c r="R40" s="28">
        <f>외인!R40</f>
        <v>122522.44</v>
      </c>
      <c r="S40" s="35">
        <f>MACD!S40*$G$3+S39*(1-$G$3)</f>
        <v>-4.6242080279685553E-4</v>
      </c>
      <c r="T40" s="28">
        <f>외인!T40</f>
        <v>8381.09</v>
      </c>
      <c r="U40" s="35">
        <f>MACD!U40*$G$3+U39*(1-$G$3)</f>
        <v>2.9030486037549099E-3</v>
      </c>
      <c r="V40" s="28">
        <f>외인!V40</f>
        <v>105810.81</v>
      </c>
      <c r="W40" s="35">
        <f>MACD!W40*$G$3+W39*(1-$G$3)</f>
        <v>-2.0905770045752045E-3</v>
      </c>
      <c r="X40" s="28">
        <f>외인!X40</f>
        <v>2025049.66</v>
      </c>
      <c r="Y40" s="35">
        <f>MACD!Y40*$G$3+Y39*(1-$G$3)</f>
        <v>7.73446169748177E-4</v>
      </c>
      <c r="Z40" s="28">
        <f>외인!Z40</f>
        <v>43591.14</v>
      </c>
      <c r="AA40" s="35">
        <f>MACD!AA40*$G$3+AA39*(1-$G$3)</f>
        <v>-5.684793117798313E-5</v>
      </c>
      <c r="AB40" s="28">
        <f>외인!AB40</f>
        <v>203978.85</v>
      </c>
      <c r="AC40" s="35">
        <f>MACD!AC40*$G$3+AC39*(1-$G$3)</f>
        <v>1.0612594772268975E-5</v>
      </c>
      <c r="AD40" s="28">
        <f>외인!AD40</f>
        <v>19183.32</v>
      </c>
      <c r="AE40" s="35">
        <f>MACD!AE40*$G$3+AE39*(1-$G$3)</f>
        <v>3.5586032986785037E-4</v>
      </c>
      <c r="AF40" s="28">
        <f>외인!AF40</f>
        <v>24702.46</v>
      </c>
      <c r="AG40" s="35">
        <f>MACD!AG40*$G$3+AG39*(1-$G$3)</f>
        <v>8.5682132654832626E-4</v>
      </c>
      <c r="AH40" s="28">
        <f>외인!AH40</f>
        <v>186066.58</v>
      </c>
      <c r="AI40" s="35">
        <f>MACD!AI40*$G$3+AI39*(1-$G$3)</f>
        <v>-6.2750452040018787E-4</v>
      </c>
      <c r="AJ40" s="28">
        <f>외인!AJ40</f>
        <v>103991.24</v>
      </c>
      <c r="AK40" s="35">
        <f>MACD!AK40*$G$3+AK39*(1-$G$3)</f>
        <v>1.1646461965196097E-4</v>
      </c>
      <c r="AL40" s="28">
        <f>외인!AL40</f>
        <v>85036.5</v>
      </c>
      <c r="AM40" s="35">
        <f>MACD!AM40*$G$3+AM39*(1-$G$3)</f>
        <v>-1.4732945022955521E-4</v>
      </c>
      <c r="AN40" s="28">
        <f>외인!AN40</f>
        <v>161346.49</v>
      </c>
      <c r="AO40" s="35">
        <f>MACD!AO40*$G$3+AO39*(1-$G$3)</f>
        <v>1.2365138149747767E-3</v>
      </c>
      <c r="AP40" s="28">
        <f>외인!AP40</f>
        <v>118964.78</v>
      </c>
      <c r="AQ40" s="35">
        <f>MACD!AQ40*$G$3+AQ39*(1-$G$3)</f>
        <v>-9.7259647936889077E-5</v>
      </c>
      <c r="AR40" s="28">
        <f>외인!AR40</f>
        <v>23416.74</v>
      </c>
      <c r="AS40" s="35">
        <f>MACD!AS40*$G$3+AS39*(1-$G$3)</f>
        <v>1.5580414051287358E-4</v>
      </c>
      <c r="AT40" s="28">
        <f>외인!AT40</f>
        <v>76378.98</v>
      </c>
      <c r="AU40" s="35">
        <f>MACD!AU40*$G$3+AU39*(1-$G$3)</f>
        <v>-2.5208556632355599E-5</v>
      </c>
      <c r="AV40" s="28">
        <f>외인!AV40</f>
        <v>47322.23</v>
      </c>
      <c r="AW40" s="35">
        <f>MACD!AW40*$G$3+AW39*(1-$G$3)</f>
        <v>6.91231108884804E-4</v>
      </c>
      <c r="AX40" s="28">
        <f>외인!AX40</f>
        <v>69736.710000000006</v>
      </c>
      <c r="AY40" s="35">
        <f>MACD!AY40*$G$3+AY39*(1-$G$3)</f>
        <v>-3.9115350538859609E-4</v>
      </c>
      <c r="AZ40" s="28">
        <f>외인!AZ40</f>
        <v>2167791.11</v>
      </c>
      <c r="BA40" s="35">
        <f>MACD!BA40*$G$3+BA39*(1-$G$3)</f>
        <v>7.7935528503517517E-4</v>
      </c>
      <c r="BB40" s="28">
        <f>외인!BB40</f>
        <v>97534.42</v>
      </c>
      <c r="BC40" s="35">
        <f>MACD!BC40*$G$3+BC39*(1-$G$3)</f>
        <v>4.2753850438759821E-5</v>
      </c>
      <c r="BD40" s="28">
        <f>외인!BD40</f>
        <v>37686.42</v>
      </c>
      <c r="BE40" s="35">
        <f>MACD!BE40*$G$3+BE39*(1-$G$3)</f>
        <v>2.4979210367547613E-3</v>
      </c>
      <c r="BF40" s="28">
        <f>외인!BF40</f>
        <v>0</v>
      </c>
      <c r="BG40" s="35" t="e">
        <f>MACD!BG40*$G$3+BG39*(1-$G$3)</f>
        <v>#DIV/0!</v>
      </c>
      <c r="BH40" s="28">
        <f>외인!BH40</f>
        <v>92171.12</v>
      </c>
      <c r="BI40" s="35">
        <f>MACD!BI40*$G$3+BI39*(1-$G$3)</f>
        <v>1.4654279429090616E-3</v>
      </c>
      <c r="BJ40" s="28">
        <f>외인!BJ40</f>
        <v>121382.82</v>
      </c>
      <c r="BK40" s="35">
        <f>MACD!BK40*$G$3+BK39*(1-$G$3)</f>
        <v>-1.4919683106835174E-6</v>
      </c>
      <c r="BL40" s="28">
        <f>외인!BL40</f>
        <v>47456.77</v>
      </c>
      <c r="BM40" s="35">
        <f>MACD!BM40*$G$3+BM39*(1-$G$3)</f>
        <v>-2.4277486019680085E-4</v>
      </c>
      <c r="BN40" s="28">
        <f>외인!BN40</f>
        <v>47407.199999999997</v>
      </c>
      <c r="BO40" s="35">
        <f>MACD!BO40*$G$3+BO39*(1-$G$3)</f>
        <v>1.0689212025592159E-3</v>
      </c>
      <c r="BP40" s="28">
        <f>외인!BP40</f>
        <v>79886.350000000006</v>
      </c>
      <c r="BQ40" s="35">
        <f>MACD!BQ40*$G$3+BQ39*(1-$G$3)</f>
        <v>-5.4659859078326977E-4</v>
      </c>
      <c r="BR40" s="28">
        <f>외인!BR40</f>
        <v>247671.73</v>
      </c>
      <c r="BS40" s="35">
        <f>MACD!BS40*$G$3+BS39*(1-$G$3)</f>
        <v>-2.685918290159602E-4</v>
      </c>
      <c r="BT40" s="28">
        <f>외인!BT40</f>
        <v>2060248.53</v>
      </c>
      <c r="BU40" s="35">
        <f>MACD!BU40*$G$3+BU39*(1-$G$3)</f>
        <v>7.3303629918011998E-4</v>
      </c>
      <c r="BV40" s="28">
        <f>외인!BV40</f>
        <v>384164.27</v>
      </c>
      <c r="BW40" s="35">
        <f>MACD!BW40*$G$3+BW39*(1-$G$3)</f>
        <v>5.2629169516869715E-4</v>
      </c>
      <c r="BX40" s="28">
        <f>외인!BX40</f>
        <v>73291.78</v>
      </c>
      <c r="BY40" s="35">
        <f>MACD!BY40*$G$3+BY39*(1-$G$3)</f>
        <v>5.1830524539083454E-4</v>
      </c>
      <c r="BZ40" s="28">
        <f>외인!BZ40</f>
        <v>246382.98</v>
      </c>
      <c r="CA40" s="35">
        <f>MACD!CA40*$G$3+CA39*(1-$G$3)</f>
        <v>7.8420055195493855E-4</v>
      </c>
      <c r="CB40" s="28">
        <f>외인!CB40</f>
        <v>12084.68</v>
      </c>
      <c r="CC40" s="35">
        <f>MACD!CC40*$G$3+CC39*(1-$G$3)</f>
        <v>-7.2689822635943902E-4</v>
      </c>
      <c r="CD40" s="28">
        <f>외인!CD40</f>
        <v>28276.14</v>
      </c>
      <c r="CE40" s="35">
        <f>MACD!CE40*$G$3+CE39*(1-$G$3)</f>
        <v>-4.7457465143056884E-4</v>
      </c>
      <c r="CF40" s="28">
        <f>외인!CF40</f>
        <v>24946.6</v>
      </c>
      <c r="CG40" s="35">
        <f>MACD!CG40*$G$3+CG39*(1-$G$3)</f>
        <v>1.3008445893916213E-4</v>
      </c>
      <c r="CH40" s="28">
        <f>외인!CH40</f>
        <v>66468.56</v>
      </c>
      <c r="CI40" s="35">
        <f>MACD!CI40*$G$3+CI39*(1-$G$3)</f>
        <v>6.5599231226735302E-4</v>
      </c>
      <c r="CJ40" s="28">
        <f>외인!CJ40</f>
        <v>364491.24</v>
      </c>
      <c r="CK40" s="35">
        <f>MACD!CK40*$G$3+CK39*(1-$G$3)</f>
        <v>-9.4572469870212415E-4</v>
      </c>
      <c r="CL40" s="28">
        <f>외인!CL40</f>
        <v>231776.47</v>
      </c>
      <c r="CM40" s="35">
        <f>MACD!CM40*$G$3+CM39*(1-$G$3)</f>
        <v>8.8449535040389238E-5</v>
      </c>
      <c r="CN40" s="28">
        <f>외인!CN40</f>
        <v>120339.94</v>
      </c>
      <c r="CO40" s="35">
        <f>MACD!CO40*$G$3+CO39*(1-$G$3)</f>
        <v>-9.182935083728341E-5</v>
      </c>
      <c r="CP40" s="28">
        <f>외인!CP40</f>
        <v>98093.39</v>
      </c>
      <c r="CQ40" s="35">
        <f>MACD!CQ40*$G$3+CQ39*(1-$G$3)</f>
        <v>2.6186188933994805E-5</v>
      </c>
      <c r="CR40" s="28">
        <f>외인!CR40</f>
        <v>155494.19</v>
      </c>
      <c r="CS40" s="35">
        <f>MACD!CS40*$G$3+CS39*(1-$G$3)</f>
        <v>-2.6453436375851411E-4</v>
      </c>
      <c r="CT40" s="28">
        <f>외인!CT40</f>
        <v>119132.13</v>
      </c>
      <c r="CU40" s="35">
        <f>MACD!CU40*$G$3+CU39*(1-$G$3)</f>
        <v>-4.7861542420239375E-4</v>
      </c>
      <c r="CV40" s="28">
        <f>외인!CV40</f>
        <v>2060248.53</v>
      </c>
      <c r="CW40" s="35">
        <f>MACD!CW40*$G$3+CW39*(1-$G$3)</f>
        <v>7.3303629918011998E-4</v>
      </c>
      <c r="CX40" s="28">
        <f>외인!CX40</f>
        <v>215660.23</v>
      </c>
      <c r="CY40" s="35">
        <f>MACD!CY40*$G$3+CY39*(1-$G$3)</f>
        <v>6.5476433660753607E-4</v>
      </c>
      <c r="CZ40" s="28">
        <f>외인!CZ40</f>
        <v>16958.14</v>
      </c>
      <c r="DA40" s="35">
        <f>MACD!DA40*$G$3+DA39*(1-$G$3)</f>
        <v>-1.9077236174609526E-4</v>
      </c>
      <c r="DB40" s="28">
        <f>외인!DB40</f>
        <v>37686.42</v>
      </c>
      <c r="DC40" s="35">
        <f>MACD!DC40*$G$3+DC39*(1-$G$3)</f>
        <v>2.4979210367547613E-3</v>
      </c>
      <c r="DD40" s="28">
        <f>외인!DD40</f>
        <v>8381.09</v>
      </c>
      <c r="DE40" s="35">
        <f>MACD!DE40*$G$3+DE39*(1-$G$3)</f>
        <v>2.9030486037549099E-3</v>
      </c>
      <c r="DF40" s="28">
        <f>외인!DF40</f>
        <v>55149.73</v>
      </c>
      <c r="DG40" s="35">
        <f>MACD!DG40*$G$3+DG39*(1-$G$3)</f>
        <v>6.0746075655443172E-4</v>
      </c>
      <c r="DH40" s="28">
        <f>외인!DH40</f>
        <v>20411.41</v>
      </c>
      <c r="DI40" s="35">
        <f>MACD!DI40*$G$3+DI39*(1-$G$3)</f>
        <v>-5.641518159353973E-4</v>
      </c>
      <c r="DJ40" s="28">
        <f>외인!DJ40</f>
        <v>570279.55000000005</v>
      </c>
      <c r="DK40" s="35">
        <f>MACD!DK40*$G$3+DK39*(1-$G$3)</f>
        <v>1.8573480896813663E-6</v>
      </c>
      <c r="DL40" s="28">
        <f>외인!DL40</f>
        <v>95249.85</v>
      </c>
      <c r="DM40" s="35">
        <f>MACD!DM40*$G$3+DM39*(1-$G$3)</f>
        <v>-1.3607632983803731E-4</v>
      </c>
      <c r="DN40" s="28">
        <f>외인!DN40</f>
        <v>2060248.53</v>
      </c>
      <c r="DO40" s="35">
        <f>MACD!DO40*$G$3+DO39*(1-$G$3)</f>
        <v>7.3303629918011998E-4</v>
      </c>
      <c r="DP40" s="28">
        <f>외인!DP40</f>
        <v>78287.839999999997</v>
      </c>
      <c r="DQ40" s="35">
        <f>MACD!DQ40*$G$3+DQ39*(1-$G$3)</f>
        <v>-2.1153300202817987E-3</v>
      </c>
      <c r="DR40" s="28">
        <f>외인!DR40</f>
        <v>42156.31</v>
      </c>
      <c r="DS40" s="35">
        <f>MACD!DS40*$G$3+DS39*(1-$G$3)</f>
        <v>-1.2991794999065527E-4</v>
      </c>
      <c r="DT40" s="28">
        <f>외인!DT40</f>
        <v>122522.44</v>
      </c>
      <c r="DU40" s="35">
        <f>MACD!DU40*$G$3+DU39*(1-$G$3)</f>
        <v>-4.6242080279685553E-4</v>
      </c>
      <c r="DV40" s="28">
        <f>외인!DV40</f>
        <v>32693.9</v>
      </c>
      <c r="DW40" s="35">
        <f>MACD!DW40*$G$3+DW39*(1-$G$3)</f>
        <v>4.5477235593373782E-4</v>
      </c>
      <c r="DX40" s="28">
        <f>외인!DX40</f>
        <v>105810.81</v>
      </c>
      <c r="DY40" s="35">
        <f>MACD!DY40*$G$3+DY39*(1-$G$3)</f>
        <v>-2.0905770045752045E-3</v>
      </c>
      <c r="DZ40" s="28">
        <f>외인!DZ40</f>
        <v>8383.94</v>
      </c>
      <c r="EA40" s="35">
        <f>MACD!EA40*$G$3+EA39*(1-$G$3)</f>
        <v>-3.9597778276617257E-4</v>
      </c>
      <c r="EB40" s="28">
        <f>외인!EB40</f>
        <v>11995.14</v>
      </c>
      <c r="EC40" s="35">
        <f>MACD!EC40*$G$3+EC39*(1-$G$3)</f>
        <v>-5.2515917105715681E-4</v>
      </c>
      <c r="ED40" s="28">
        <f>외인!ED40</f>
        <v>9936.81</v>
      </c>
      <c r="EE40" s="35">
        <f>MACD!EE40*$G$3+EE39*(1-$G$3)</f>
        <v>-1.2282269029622269E-3</v>
      </c>
      <c r="EF40" s="28">
        <f>외인!EF40</f>
        <v>238166.8</v>
      </c>
      <c r="EG40" s="35">
        <f>MACD!EG40*$G$3+EG39*(1-$G$3)</f>
        <v>-5.8425369242953175E-4</v>
      </c>
      <c r="EH40" s="28">
        <f>외인!EH40</f>
        <v>182457.56</v>
      </c>
      <c r="EI40" s="35">
        <f>MACD!EI40*$G$3+EI39*(1-$G$3)</f>
        <v>-1.4306467993819145E-4</v>
      </c>
      <c r="EJ40" s="28">
        <f>외인!EJ40</f>
        <v>96646.84</v>
      </c>
      <c r="EK40" s="35">
        <f>MACD!EK40*$G$3+EK39*(1-$G$3)</f>
        <v>3.7307277668362449E-4</v>
      </c>
      <c r="EL40" s="28">
        <f>외인!EL40</f>
        <v>30728.81</v>
      </c>
      <c r="EM40" s="35">
        <f>MACD!EM40*$G$3+EM39*(1-$G$3)</f>
        <v>-4.3547677228479229E-4</v>
      </c>
      <c r="EN40" s="28">
        <f>외인!EN40</f>
        <v>42156.31</v>
      </c>
      <c r="EO40" s="35">
        <f>MACD!EO40*$G$3+EO39*(1-$G$3)</f>
        <v>-1.2991794999065527E-4</v>
      </c>
      <c r="EP40" s="28">
        <f>외인!EP40</f>
        <v>176675.29</v>
      </c>
      <c r="EQ40" s="35">
        <f>MACD!EQ40*$G$3+EQ39*(1-$G$3)</f>
        <v>1.1838512140556993E-3</v>
      </c>
      <c r="ER40" s="28">
        <f>외인!ER40</f>
        <v>13233.06</v>
      </c>
      <c r="ES40" s="35">
        <f>MACD!ES40*$G$3+ES39*(1-$G$3)</f>
        <v>-2.55418653946653E-3</v>
      </c>
      <c r="ET40" s="28">
        <f>외인!ET40</f>
        <v>118964.78</v>
      </c>
      <c r="EU40" s="35">
        <f>MACD!EU40*$G$3+EU39*(1-$G$3)</f>
        <v>-9.7259647936889077E-5</v>
      </c>
      <c r="EV40" s="28">
        <f>외인!EV40</f>
        <v>43591.14</v>
      </c>
      <c r="EW40" s="35">
        <f>MACD!EW40*$G$3+EW39*(1-$G$3)</f>
        <v>-5.684793117798313E-5</v>
      </c>
      <c r="EX40" s="28">
        <f>외인!EX40</f>
        <v>54502.25</v>
      </c>
      <c r="EY40" s="35">
        <f>MACD!EY40*$G$3+EY39*(1-$G$3)</f>
        <v>8.9101349414884125E-5</v>
      </c>
    </row>
    <row r="41" spans="1:155">
      <c r="A41" s="27">
        <f>외인!A41</f>
        <v>46122</v>
      </c>
      <c r="B41" s="28">
        <f>외인!B41</f>
        <v>4678034.47</v>
      </c>
      <c r="C41" s="35">
        <f>MACD!C41*$G$3+C40*(1-$G$3)</f>
        <v>6.568935062526163E-4</v>
      </c>
      <c r="D41" s="28">
        <f>외인!D41</f>
        <v>604984.19999999995</v>
      </c>
      <c r="E41" s="35">
        <f>MACD!E41*$G$3+E40*(1-$G$3)</f>
        <v>-1.4549866733375879E-3</v>
      </c>
      <c r="F41" s="28">
        <f>외인!F41</f>
        <v>2013547.95</v>
      </c>
      <c r="G41" s="35">
        <f>MACD!G41*$G$3+G40*(1-$G$3)</f>
        <v>7.6500577460583068E-4</v>
      </c>
      <c r="H41" s="28">
        <f>외인!H41</f>
        <v>303898.49</v>
      </c>
      <c r="I41" s="35">
        <f>MACD!I41*$G$3+I40*(1-$G$3)</f>
        <v>7.4948922278294443E-4</v>
      </c>
      <c r="J41" s="28">
        <f>외인!J41</f>
        <v>41866.31</v>
      </c>
      <c r="K41" s="35">
        <f>MACD!K41*$G$3+K40*(1-$G$3)</f>
        <v>-3.0616030344800997E-4</v>
      </c>
      <c r="L41" s="28">
        <f>외인!L41</f>
        <v>280340.83</v>
      </c>
      <c r="M41" s="35">
        <f>MACD!M41*$G$3+M40*(1-$G$3)</f>
        <v>8.4091063670934318E-4</v>
      </c>
      <c r="N41" s="28">
        <f>외인!N41</f>
        <v>227925.04</v>
      </c>
      <c r="O41" s="35">
        <f>MACD!O41*$G$3+O40*(1-$G$3)</f>
        <v>9.2166408088233164E-4</v>
      </c>
      <c r="P41" s="28">
        <f>외인!P41</f>
        <v>196458.66</v>
      </c>
      <c r="Q41" s="35">
        <f>MACD!Q41*$G$3+Q40*(1-$G$3)</f>
        <v>-4.77010001515984E-4</v>
      </c>
      <c r="R41" s="28">
        <f>외인!R41</f>
        <v>123463.36</v>
      </c>
      <c r="S41" s="35">
        <f>MACD!S41*$G$3+S40*(1-$G$3)</f>
        <v>-4.5070623878056568E-4</v>
      </c>
      <c r="T41" s="28">
        <f>외인!T41</f>
        <v>8448.1</v>
      </c>
      <c r="U41" s="35">
        <f>MACD!U41*$G$3+U40*(1-$G$3)</f>
        <v>2.774621190667808E-3</v>
      </c>
      <c r="V41" s="28">
        <f>외인!V41</f>
        <v>107949.74</v>
      </c>
      <c r="W41" s="35">
        <f>MACD!W41*$G$3+W40*(1-$G$3)</f>
        <v>-1.9501607295566638E-3</v>
      </c>
      <c r="X41" s="28">
        <f>외인!X41</f>
        <v>2058545.67</v>
      </c>
      <c r="Y41" s="35">
        <f>MACD!Y41*$G$3+Y40*(1-$G$3)</f>
        <v>9.1471169638667675E-4</v>
      </c>
      <c r="Z41" s="28">
        <f>외인!Z41</f>
        <v>44294.82</v>
      </c>
      <c r="AA41" s="35">
        <f>MACD!AA41*$G$3+AA40*(1-$G$3)</f>
        <v>-4.3574633251804685E-5</v>
      </c>
      <c r="AB41" s="28">
        <f>외인!AB41</f>
        <v>209020.82</v>
      </c>
      <c r="AC41" s="35">
        <f>MACD!AC41*$G$3+AC40*(1-$G$3)</f>
        <v>3.1477882133532775E-5</v>
      </c>
      <c r="AD41" s="28">
        <f>외인!AD41</f>
        <v>19818.099999999999</v>
      </c>
      <c r="AE41" s="35">
        <f>MACD!AE41*$G$3+AE40*(1-$G$3)</f>
        <v>3.6169680206467309E-4</v>
      </c>
      <c r="AF41" s="28">
        <f>외인!AF41</f>
        <v>25859.31</v>
      </c>
      <c r="AG41" s="35">
        <f>MACD!AG41*$G$3+AG40*(1-$G$3)</f>
        <v>8.9324975132985677E-4</v>
      </c>
      <c r="AH41" s="28">
        <f>외인!AH41</f>
        <v>187266.35</v>
      </c>
      <c r="AI41" s="35">
        <f>MACD!AI41*$G$3+AI40*(1-$G$3)</f>
        <v>-5.8575404138913373E-4</v>
      </c>
      <c r="AJ41" s="28">
        <f>외인!AJ41</f>
        <v>104559.88</v>
      </c>
      <c r="AK41" s="35">
        <f>MACD!AK41*$G$3+AK40*(1-$G$3)</f>
        <v>1.2314823366945421E-4</v>
      </c>
      <c r="AL41" s="28">
        <f>외인!AL41</f>
        <v>85774.26</v>
      </c>
      <c r="AM41" s="35">
        <f>MACD!AM41*$G$3+AM40*(1-$G$3)</f>
        <v>-1.1223870816340646E-4</v>
      </c>
      <c r="AN41" s="28">
        <f>외인!AN41</f>
        <v>160836.64000000001</v>
      </c>
      <c r="AO41" s="35">
        <f>MACD!AO41*$G$3+AO40*(1-$G$3)</f>
        <v>1.2561385996993615E-3</v>
      </c>
      <c r="AP41" s="28">
        <f>외인!AP41</f>
        <v>121747.73</v>
      </c>
      <c r="AQ41" s="35">
        <f>MACD!AQ41*$G$3+AQ40*(1-$G$3)</f>
        <v>-8.2802709073724661E-5</v>
      </c>
      <c r="AR41" s="28">
        <f>외인!AR41</f>
        <v>23868.2</v>
      </c>
      <c r="AS41" s="35">
        <f>MACD!AS41*$G$3+AS40*(1-$G$3)</f>
        <v>1.5938885320791645E-4</v>
      </c>
      <c r="AT41" s="28">
        <f>외인!AT41</f>
        <v>77356.72</v>
      </c>
      <c r="AU41" s="35">
        <f>MACD!AU41*$G$3+AU40*(1-$G$3)</f>
        <v>-1.3185816828791221E-5</v>
      </c>
      <c r="AV41" s="28">
        <f>외인!AV41</f>
        <v>48527.78</v>
      </c>
      <c r="AW41" s="35">
        <f>MACD!AW41*$G$3+AW40*(1-$G$3)</f>
        <v>6.9317714349988527E-4</v>
      </c>
      <c r="AX41" s="28">
        <f>외인!AX41</f>
        <v>69876.97</v>
      </c>
      <c r="AY41" s="35">
        <f>MACD!AY41*$G$3+AY40*(1-$G$3)</f>
        <v>-2.4367291702429922E-4</v>
      </c>
      <c r="AZ41" s="28">
        <f>외인!AZ41</f>
        <v>2206379.4500000002</v>
      </c>
      <c r="BA41" s="35">
        <f>MACD!BA41*$G$3+BA40*(1-$G$3)</f>
        <v>9.1582214681369754E-4</v>
      </c>
      <c r="BB41" s="28">
        <f>외인!BB41</f>
        <v>99162.91</v>
      </c>
      <c r="BC41" s="35">
        <f>MACD!BC41*$G$3+BC40*(1-$G$3)</f>
        <v>4.5341764404353669E-5</v>
      </c>
      <c r="BD41" s="28">
        <f>외인!BD41</f>
        <v>37558.68</v>
      </c>
      <c r="BE41" s="35">
        <f>MACD!BE41*$G$3+BE40*(1-$G$3)</f>
        <v>2.3929483016459402E-3</v>
      </c>
      <c r="BF41" s="28">
        <f>외인!BF41</f>
        <v>0</v>
      </c>
      <c r="BG41" s="35" t="e">
        <f>MACD!BG41*$G$3+BG40*(1-$G$3)</f>
        <v>#DIV/0!</v>
      </c>
      <c r="BH41" s="28">
        <f>외인!BH41</f>
        <v>93687.95</v>
      </c>
      <c r="BI41" s="35">
        <f>MACD!BI41*$G$3+BI40*(1-$G$3)</f>
        <v>1.4215303285904763E-3</v>
      </c>
      <c r="BJ41" s="28">
        <f>외인!BJ41</f>
        <v>121081.62</v>
      </c>
      <c r="BK41" s="35">
        <f>MACD!BK41*$G$3+BK40*(1-$G$3)</f>
        <v>6.1123346486991229E-5</v>
      </c>
      <c r="BL41" s="28">
        <f>외인!BL41</f>
        <v>48741.23</v>
      </c>
      <c r="BM41" s="35">
        <f>MACD!BM41*$G$3+BM40*(1-$G$3)</f>
        <v>-5.6850038406659731E-4</v>
      </c>
      <c r="BN41" s="28">
        <f>외인!BN41</f>
        <v>46999.06</v>
      </c>
      <c r="BO41" s="35">
        <f>MACD!BO41*$G$3+BO40*(1-$G$3)</f>
        <v>1.10447604571363E-3</v>
      </c>
      <c r="BP41" s="28">
        <f>외인!BP41</f>
        <v>80400.479999999996</v>
      </c>
      <c r="BQ41" s="35">
        <f>MACD!BQ41*$G$3+BQ40*(1-$G$3)</f>
        <v>-4.1659613501192014E-4</v>
      </c>
      <c r="BR41" s="28">
        <f>외인!BR41</f>
        <v>251495.02</v>
      </c>
      <c r="BS41" s="35">
        <f>MACD!BS41*$G$3+BS40*(1-$G$3)</f>
        <v>-2.3615574475008955E-4</v>
      </c>
      <c r="BT41" s="28">
        <f>외인!BT41</f>
        <v>2095280.05</v>
      </c>
      <c r="BU41" s="35">
        <f>MACD!BU41*$G$3+BU40*(1-$G$3)</f>
        <v>8.7325696265848373E-4</v>
      </c>
      <c r="BV41" s="28">
        <f>외인!BV41</f>
        <v>390240.06</v>
      </c>
      <c r="BW41" s="35">
        <f>MACD!BW41*$G$3+BW40*(1-$G$3)</f>
        <v>5.7868972221697282E-4</v>
      </c>
      <c r="BX41" s="28">
        <f>외인!BX41</f>
        <v>75708.179999999993</v>
      </c>
      <c r="BY41" s="35">
        <f>MACD!BY41*$G$3+BY40*(1-$G$3)</f>
        <v>5.111637974920839E-4</v>
      </c>
      <c r="BZ41" s="28">
        <f>외인!BZ41</f>
        <v>246610.9</v>
      </c>
      <c r="CA41" s="35">
        <f>MACD!CA41*$G$3+CA40*(1-$G$3)</f>
        <v>8.0867974508567781E-4</v>
      </c>
      <c r="CB41" s="28">
        <f>외인!CB41</f>
        <v>12274.34</v>
      </c>
      <c r="CC41" s="35">
        <f>MACD!CC41*$G$3+CC40*(1-$G$3)</f>
        <v>-7.5587828470854686E-4</v>
      </c>
      <c r="CD41" s="28">
        <f>외인!CD41</f>
        <v>28472.18</v>
      </c>
      <c r="CE41" s="35">
        <f>MACD!CE41*$G$3+CE40*(1-$G$3)</f>
        <v>-4.3093936145519323E-4</v>
      </c>
      <c r="CF41" s="28">
        <f>외인!CF41</f>
        <v>24540.12</v>
      </c>
      <c r="CG41" s="35">
        <f>MACD!CG41*$G$3+CG40*(1-$G$3)</f>
        <v>1.7172259863960682E-4</v>
      </c>
      <c r="CH41" s="28">
        <f>외인!CH41</f>
        <v>67806.22</v>
      </c>
      <c r="CI41" s="35">
        <f>MACD!CI41*$G$3+CI40*(1-$G$3)</f>
        <v>6.4467487939167821E-4</v>
      </c>
      <c r="CJ41" s="28">
        <f>외인!CJ41</f>
        <v>366626.39</v>
      </c>
      <c r="CK41" s="35">
        <f>MACD!CK41*$G$3+CK40*(1-$G$3)</f>
        <v>-9.3563352082834286E-4</v>
      </c>
      <c r="CL41" s="28">
        <f>외인!CL41</f>
        <v>237185.27</v>
      </c>
      <c r="CM41" s="35">
        <f>MACD!CM41*$G$3+CM40*(1-$G$3)</f>
        <v>1.0720784621347779E-4</v>
      </c>
      <c r="CN41" s="28">
        <f>외인!CN41</f>
        <v>121037.5</v>
      </c>
      <c r="CO41" s="35">
        <f>MACD!CO41*$G$3+CO40*(1-$G$3)</f>
        <v>-1.1327989078549242E-5</v>
      </c>
      <c r="CP41" s="28">
        <f>외인!CP41</f>
        <v>99731.91</v>
      </c>
      <c r="CQ41" s="35">
        <f>MACD!CQ41*$G$3+CQ40*(1-$G$3)</f>
        <v>2.9924241794963995E-5</v>
      </c>
      <c r="CR41" s="28">
        <f>외인!CR41</f>
        <v>156704.99</v>
      </c>
      <c r="CS41" s="35">
        <f>MACD!CS41*$G$3+CS40*(1-$G$3)</f>
        <v>-2.5795466717080533E-4</v>
      </c>
      <c r="CT41" s="28">
        <f>외인!CT41</f>
        <v>126486.64</v>
      </c>
      <c r="CU41" s="35">
        <f>MACD!CU41*$G$3+CU40*(1-$G$3)</f>
        <v>-3.9935676480187002E-4</v>
      </c>
      <c r="CV41" s="28">
        <f>외인!CV41</f>
        <v>2095280.05</v>
      </c>
      <c r="CW41" s="35">
        <f>MACD!CW41*$G$3+CW40*(1-$G$3)</f>
        <v>8.7325696265848373E-4</v>
      </c>
      <c r="CX41" s="28">
        <f>외인!CX41</f>
        <v>214293.61</v>
      </c>
      <c r="CY41" s="35">
        <f>MACD!CY41*$G$3+CY40*(1-$G$3)</f>
        <v>6.3428226921275063E-4</v>
      </c>
      <c r="CZ41" s="28">
        <f>외인!CZ41</f>
        <v>17766.68</v>
      </c>
      <c r="DA41" s="35">
        <f>MACD!DA41*$G$3+DA40*(1-$G$3)</f>
        <v>-7.6569329041602929E-5</v>
      </c>
      <c r="DB41" s="28">
        <f>외인!DB41</f>
        <v>37558.68</v>
      </c>
      <c r="DC41" s="35">
        <f>MACD!DC41*$G$3+DC40*(1-$G$3)</f>
        <v>2.3929483016459402E-3</v>
      </c>
      <c r="DD41" s="28">
        <f>외인!DD41</f>
        <v>8448.1</v>
      </c>
      <c r="DE41" s="35">
        <f>MACD!DE41*$G$3+DE40*(1-$G$3)</f>
        <v>2.774621190667808E-3</v>
      </c>
      <c r="DF41" s="28">
        <f>외인!DF41</f>
        <v>56949.61</v>
      </c>
      <c r="DG41" s="35">
        <f>MACD!DG41*$G$3+DG40*(1-$G$3)</f>
        <v>6.097751498160656E-4</v>
      </c>
      <c r="DH41" s="28">
        <f>외인!DH41</f>
        <v>20364.740000000002</v>
      </c>
      <c r="DI41" s="35">
        <f>MACD!DI41*$G$3+DI40*(1-$G$3)</f>
        <v>-5.2141271969341864E-4</v>
      </c>
      <c r="DJ41" s="28">
        <f>외인!DJ41</f>
        <v>572693.57999999996</v>
      </c>
      <c r="DK41" s="35">
        <f>MACD!DK41*$G$3+DK40*(1-$G$3)</f>
        <v>2.4058664291156956E-5</v>
      </c>
      <c r="DL41" s="28">
        <f>외인!DL41</f>
        <v>95983.27</v>
      </c>
      <c r="DM41" s="35">
        <f>MACD!DM41*$G$3+DM40*(1-$G$3)</f>
        <v>-4.0112807684015154E-5</v>
      </c>
      <c r="DN41" s="28">
        <f>외인!DN41</f>
        <v>2095280.05</v>
      </c>
      <c r="DO41" s="35">
        <f>MACD!DO41*$G$3+DO40*(1-$G$3)</f>
        <v>8.7325696265848373E-4</v>
      </c>
      <c r="DP41" s="28">
        <f>외인!DP41</f>
        <v>78339.44</v>
      </c>
      <c r="DQ41" s="35">
        <f>MACD!DQ41*$G$3+DQ40*(1-$G$3)</f>
        <v>-2.0924615566174335E-3</v>
      </c>
      <c r="DR41" s="28">
        <f>외인!DR41</f>
        <v>43416.27</v>
      </c>
      <c r="DS41" s="35">
        <f>MACD!DS41*$G$3+DS40*(1-$G$3)</f>
        <v>-1.5530179909364482E-4</v>
      </c>
      <c r="DT41" s="28">
        <f>외인!DT41</f>
        <v>123463.36</v>
      </c>
      <c r="DU41" s="35">
        <f>MACD!DU41*$G$3+DU40*(1-$G$3)</f>
        <v>-4.5070623878056568E-4</v>
      </c>
      <c r="DV41" s="28">
        <f>외인!DV41</f>
        <v>32961.99</v>
      </c>
      <c r="DW41" s="35">
        <f>MACD!DW41*$G$3+DW40*(1-$G$3)</f>
        <v>4.4583727310853387E-4</v>
      </c>
      <c r="DX41" s="28">
        <f>외인!DX41</f>
        <v>107949.74</v>
      </c>
      <c r="DY41" s="35">
        <f>MACD!DY41*$G$3+DY40*(1-$G$3)</f>
        <v>-1.9501607295566638E-3</v>
      </c>
      <c r="DZ41" s="28">
        <f>외인!DZ41</f>
        <v>8645.6299999999992</v>
      </c>
      <c r="EA41" s="35">
        <f>MACD!EA41*$G$3+EA40*(1-$G$3)</f>
        <v>-2.3689742953228199E-4</v>
      </c>
      <c r="EB41" s="28">
        <f>외인!EB41</f>
        <v>12177.08</v>
      </c>
      <c r="EC41" s="35">
        <f>MACD!EC41*$G$3+EC40*(1-$G$3)</f>
        <v>-4.9368411137963651E-4</v>
      </c>
      <c r="ED41" s="28">
        <f>외인!ED41</f>
        <v>10127.68</v>
      </c>
      <c r="EE41" s="35">
        <f>MACD!EE41*$G$3+EE40*(1-$G$3)</f>
        <v>-1.1207906305584761E-3</v>
      </c>
      <c r="EF41" s="28">
        <f>외인!EF41</f>
        <v>239284.9</v>
      </c>
      <c r="EG41" s="35">
        <f>MACD!EG41*$G$3+EG40*(1-$G$3)</f>
        <v>-5.7581525981650872E-4</v>
      </c>
      <c r="EH41" s="28">
        <f>외인!EH41</f>
        <v>184665.09</v>
      </c>
      <c r="EI41" s="35">
        <f>MACD!EI41*$G$3+EI40*(1-$G$3)</f>
        <v>-6.769814035731098E-5</v>
      </c>
      <c r="EJ41" s="28">
        <f>외인!EJ41</f>
        <v>98537.26</v>
      </c>
      <c r="EK41" s="35">
        <f>MACD!EK41*$G$3+EK40*(1-$G$3)</f>
        <v>3.1480231006231679E-4</v>
      </c>
      <c r="EL41" s="28">
        <f>외인!EL41</f>
        <v>30938.02</v>
      </c>
      <c r="EM41" s="35">
        <f>MACD!EM41*$G$3+EM40*(1-$G$3)</f>
        <v>-4.0084258820295119E-4</v>
      </c>
      <c r="EN41" s="28">
        <f>외인!EN41</f>
        <v>43416.27</v>
      </c>
      <c r="EO41" s="35">
        <f>MACD!EO41*$G$3+EO40*(1-$G$3)</f>
        <v>-1.5530179909364482E-4</v>
      </c>
      <c r="EP41" s="28">
        <f>외인!EP41</f>
        <v>180422.17</v>
      </c>
      <c r="EQ41" s="35">
        <f>MACD!EQ41*$G$3+EQ40*(1-$G$3)</f>
        <v>1.2317698368378774E-3</v>
      </c>
      <c r="ER41" s="28">
        <f>외인!ER41</f>
        <v>13156.33</v>
      </c>
      <c r="ES41" s="35">
        <f>MACD!ES41*$G$3+ES40*(1-$G$3)</f>
        <v>-2.5618104557180092E-3</v>
      </c>
      <c r="ET41" s="28">
        <f>외인!ET41</f>
        <v>121747.73</v>
      </c>
      <c r="EU41" s="35">
        <f>MACD!EU41*$G$3+EU40*(1-$G$3)</f>
        <v>-8.2802709073724661E-5</v>
      </c>
      <c r="EV41" s="28">
        <f>외인!EV41</f>
        <v>44294.82</v>
      </c>
      <c r="EW41" s="35">
        <f>MACD!EW41*$G$3+EW40*(1-$G$3)</f>
        <v>-4.3574633251804685E-5</v>
      </c>
      <c r="EX41" s="28">
        <f>외인!EX41</f>
        <v>55437.09</v>
      </c>
      <c r="EY41" s="35">
        <f>MACD!EY41*$G$3+EY40*(1-$G$3)</f>
        <v>8.4373950482272478E-5</v>
      </c>
    </row>
    <row r="42" spans="1:155">
      <c r="A42" s="27">
        <f>외인!A42</f>
        <v>46125</v>
      </c>
      <c r="B42" s="28">
        <f>외인!B42</f>
        <v>4635961.26</v>
      </c>
      <c r="C42" s="35">
        <f>MACD!C42*$G$3+C41*(1-$G$3)</f>
        <v>7.1342245509386929E-4</v>
      </c>
      <c r="D42" s="28">
        <f>외인!D42</f>
        <v>609148.54</v>
      </c>
      <c r="E42" s="35">
        <f>MACD!E42*$G$3+E41*(1-$G$3)</f>
        <v>-1.3913594957047509E-3</v>
      </c>
      <c r="F42" s="28">
        <f>외인!F42</f>
        <v>1976393.1</v>
      </c>
      <c r="G42" s="35">
        <f>MACD!G42*$G$3+G41*(1-$G$3)</f>
        <v>8.2654463884878054E-4</v>
      </c>
      <c r="H42" s="28">
        <f>외인!H42</f>
        <v>297754.88</v>
      </c>
      <c r="I42" s="35">
        <f>MACD!I42*$G$3+I41*(1-$G$3)</f>
        <v>7.3280119205657913E-4</v>
      </c>
      <c r="J42" s="28">
        <f>외인!J42</f>
        <v>42604.95</v>
      </c>
      <c r="K42" s="35">
        <f>MACD!K42*$G$3+K41*(1-$G$3)</f>
        <v>-2.6229669183634616E-4</v>
      </c>
      <c r="L42" s="28">
        <f>외인!L42</f>
        <v>274519.53000000003</v>
      </c>
      <c r="M42" s="35">
        <f>MACD!M42*$G$3+M41*(1-$G$3)</f>
        <v>8.2644763594005139E-4</v>
      </c>
      <c r="N42" s="28">
        <f>외인!N42</f>
        <v>223262.32</v>
      </c>
      <c r="O42" s="35">
        <f>MACD!O42*$G$3+O41*(1-$G$3)</f>
        <v>9.0880827976916399E-4</v>
      </c>
      <c r="P42" s="28">
        <f>외인!P42</f>
        <v>191888.79</v>
      </c>
      <c r="Q42" s="35">
        <f>MACD!Q42*$G$3+Q41*(1-$G$3)</f>
        <v>-4.5924118957758528E-4</v>
      </c>
      <c r="R42" s="28">
        <f>외인!R42</f>
        <v>122108.29</v>
      </c>
      <c r="S42" s="35">
        <f>MACD!S42*$G$3+S41*(1-$G$3)</f>
        <v>-4.282891244875644E-4</v>
      </c>
      <c r="T42" s="28">
        <f>외인!T42</f>
        <v>8351.99</v>
      </c>
      <c r="U42" s="35">
        <f>MACD!U42*$G$3+U41*(1-$G$3)</f>
        <v>2.6297858869217469E-3</v>
      </c>
      <c r="V42" s="28">
        <f>외인!V42</f>
        <v>108439.25</v>
      </c>
      <c r="W42" s="35">
        <f>MACD!W42*$G$3+W41*(1-$G$3)</f>
        <v>-1.8221844636772248E-3</v>
      </c>
      <c r="X42" s="28">
        <f>외인!X42</f>
        <v>2036804.85</v>
      </c>
      <c r="Y42" s="35">
        <f>MACD!Y42*$G$3+Y41*(1-$G$3)</f>
        <v>1.0386557447688721E-3</v>
      </c>
      <c r="Z42" s="28">
        <f>외인!Z42</f>
        <v>44069.17</v>
      </c>
      <c r="AA42" s="35">
        <f>MACD!AA42*$G$3+AA41*(1-$G$3)</f>
        <v>-3.0681831346377088E-5</v>
      </c>
      <c r="AB42" s="28">
        <f>외인!AB42</f>
        <v>208153.38</v>
      </c>
      <c r="AC42" s="35">
        <f>MACD!AC42*$G$3+AC41*(1-$G$3)</f>
        <v>5.4691829646540875E-5</v>
      </c>
      <c r="AD42" s="28">
        <f>외인!AD42</f>
        <v>18989.87</v>
      </c>
      <c r="AE42" s="35">
        <f>MACD!AE42*$G$3+AE41*(1-$G$3)</f>
        <v>3.9373446705948421E-4</v>
      </c>
      <c r="AF42" s="28">
        <f>외인!AF42</f>
        <v>25391.57</v>
      </c>
      <c r="AG42" s="35">
        <f>MACD!AG42*$G$3+AG41*(1-$G$3)</f>
        <v>9.1081030028283307E-4</v>
      </c>
      <c r="AH42" s="28">
        <f>외인!AH42</f>
        <v>183556.11</v>
      </c>
      <c r="AI42" s="35">
        <f>MACD!AI42*$G$3+AI41*(1-$G$3)</f>
        <v>-5.5091600390129599E-4</v>
      </c>
      <c r="AJ42" s="28">
        <f>외인!AJ42</f>
        <v>103833.5</v>
      </c>
      <c r="AK42" s="35">
        <f>MACD!AK42*$G$3+AK41*(1-$G$3)</f>
        <v>1.2764935855132892E-4</v>
      </c>
      <c r="AL42" s="28">
        <f>외인!AL42</f>
        <v>83919.24</v>
      </c>
      <c r="AM42" s="35">
        <f>MACD!AM42*$G$3+AM41*(1-$G$3)</f>
        <v>-8.1101513936027641E-5</v>
      </c>
      <c r="AN42" s="28">
        <f>외인!AN42</f>
        <v>157955.9</v>
      </c>
      <c r="AO42" s="35">
        <f>MACD!AO42*$G$3+AO41*(1-$G$3)</f>
        <v>1.2325542950286073E-3</v>
      </c>
      <c r="AP42" s="28">
        <f>외인!AP42</f>
        <v>127305.81</v>
      </c>
      <c r="AQ42" s="35">
        <f>MACD!AQ42*$G$3+AQ41*(1-$G$3)</f>
        <v>-6.1180358100853462E-5</v>
      </c>
      <c r="AR42" s="28">
        <f>외인!AR42</f>
        <v>23354.07</v>
      </c>
      <c r="AS42" s="35">
        <f>MACD!AS42*$G$3+AS41*(1-$G$3)</f>
        <v>2.1011669590964918E-4</v>
      </c>
      <c r="AT42" s="28">
        <f>외인!AT42</f>
        <v>76199.38</v>
      </c>
      <c r="AU42" s="35">
        <f>MACD!AU42*$G$3+AU41*(1-$G$3)</f>
        <v>1.7340185983900427E-5</v>
      </c>
      <c r="AV42" s="28">
        <f>외인!AV42</f>
        <v>48589.49</v>
      </c>
      <c r="AW42" s="35">
        <f>MACD!AW42*$G$3+AW41*(1-$G$3)</f>
        <v>6.8371577188727729E-4</v>
      </c>
      <c r="AX42" s="28">
        <f>외인!AX42</f>
        <v>68801.09</v>
      </c>
      <c r="AY42" s="35">
        <f>MACD!AY42*$G$3+AY41*(1-$G$3)</f>
        <v>-1.6434381040787043E-4</v>
      </c>
      <c r="AZ42" s="28">
        <f>외인!AZ42</f>
        <v>2183716.52</v>
      </c>
      <c r="BA42" s="35">
        <f>MACD!BA42*$G$3+BA41*(1-$G$3)</f>
        <v>1.0334299847375508E-3</v>
      </c>
      <c r="BB42" s="28">
        <f>외인!BB42</f>
        <v>98978.99</v>
      </c>
      <c r="BC42" s="35">
        <f>MACD!BC42*$G$3+BC41*(1-$G$3)</f>
        <v>4.6623485979714076E-5</v>
      </c>
      <c r="BD42" s="28">
        <f>외인!BD42</f>
        <v>36796.57</v>
      </c>
      <c r="BE42" s="35">
        <f>MACD!BE42*$G$3+BE41*(1-$G$3)</f>
        <v>2.2884678853478625E-3</v>
      </c>
      <c r="BF42" s="28">
        <f>외인!BF42</f>
        <v>0</v>
      </c>
      <c r="BG42" s="35" t="e">
        <f>MACD!BG42*$G$3+BG41*(1-$G$3)</f>
        <v>#DIV/0!</v>
      </c>
      <c r="BH42" s="28">
        <f>외인!BH42</f>
        <v>93015.81</v>
      </c>
      <c r="BI42" s="35">
        <f>MACD!BI42*$G$3+BI41*(1-$G$3)</f>
        <v>1.339285993940467E-3</v>
      </c>
      <c r="BJ42" s="28">
        <f>외인!BJ42</f>
        <v>118980.97</v>
      </c>
      <c r="BK42" s="35">
        <f>MACD!BK42*$G$3+BK41*(1-$G$3)</f>
        <v>1.0117602522596804E-4</v>
      </c>
      <c r="BL42" s="28">
        <f>외인!BL42</f>
        <v>50857.27</v>
      </c>
      <c r="BM42" s="35">
        <f>MACD!BM42*$G$3+BM41*(1-$G$3)</f>
        <v>-8.6200575561855026E-4</v>
      </c>
      <c r="BN42" s="28">
        <f>외인!BN42</f>
        <v>46098.76</v>
      </c>
      <c r="BO42" s="35">
        <f>MACD!BO42*$G$3+BO41*(1-$G$3)</f>
        <v>1.1203867460280817E-3</v>
      </c>
      <c r="BP42" s="28">
        <f>외인!BP42</f>
        <v>78813.27</v>
      </c>
      <c r="BQ42" s="35">
        <f>MACD!BQ42*$G$3+BQ41*(1-$G$3)</f>
        <v>-3.4100478684038533E-4</v>
      </c>
      <c r="BR42" s="28">
        <f>외인!BR42</f>
        <v>255888.78</v>
      </c>
      <c r="BS42" s="35">
        <f>MACD!BS42*$G$3+BS41*(1-$G$3)</f>
        <v>-1.9481973219132473E-4</v>
      </c>
      <c r="BT42" s="28">
        <f>외인!BT42</f>
        <v>2074690.07</v>
      </c>
      <c r="BU42" s="35">
        <f>MACD!BU42*$G$3+BU41*(1-$G$3)</f>
        <v>9.9717869350893543E-4</v>
      </c>
      <c r="BV42" s="28">
        <f>외인!BV42</f>
        <v>389904.6</v>
      </c>
      <c r="BW42" s="35">
        <f>MACD!BW42*$G$3+BW41*(1-$G$3)</f>
        <v>6.0739024991423945E-4</v>
      </c>
      <c r="BX42" s="28">
        <f>외인!BX42</f>
        <v>73776.47</v>
      </c>
      <c r="BY42" s="35">
        <f>MACD!BY42*$G$3+BY41*(1-$G$3)</f>
        <v>5.0285470995801757E-4</v>
      </c>
      <c r="BZ42" s="28">
        <f>외인!BZ42</f>
        <v>241875.14</v>
      </c>
      <c r="CA42" s="35">
        <f>MACD!CA42*$G$3+CA41*(1-$G$3)</f>
        <v>8.0347371028430205E-4</v>
      </c>
      <c r="CB42" s="28">
        <f>외인!CB42</f>
        <v>12077.63</v>
      </c>
      <c r="CC42" s="35">
        <f>MACD!CC42*$G$3+CC41*(1-$G$3)</f>
        <v>-7.5832707759100344E-4</v>
      </c>
      <c r="CD42" s="28">
        <f>외인!CD42</f>
        <v>28297.24</v>
      </c>
      <c r="CE42" s="35">
        <f>MACD!CE42*$G$3+CE41*(1-$G$3)</f>
        <v>-4.0556471031007695E-4</v>
      </c>
      <c r="CF42" s="28">
        <f>외인!CF42</f>
        <v>24489.45</v>
      </c>
      <c r="CG42" s="35">
        <f>MACD!CG42*$G$3+CG41*(1-$G$3)</f>
        <v>2.4965129886821033E-4</v>
      </c>
      <c r="CH42" s="28">
        <f>외인!CH42</f>
        <v>68016.02</v>
      </c>
      <c r="CI42" s="35">
        <f>MACD!CI42*$G$3+CI41*(1-$G$3)</f>
        <v>6.2644556394162874E-4</v>
      </c>
      <c r="CJ42" s="28">
        <f>외인!CJ42</f>
        <v>364623.97</v>
      </c>
      <c r="CK42" s="35">
        <f>MACD!CK42*$G$3+CK41*(1-$G$3)</f>
        <v>-9.1198650799519815E-4</v>
      </c>
      <c r="CL42" s="28">
        <f>외인!CL42</f>
        <v>236401.2</v>
      </c>
      <c r="CM42" s="35">
        <f>MACD!CM42*$G$3+CM41*(1-$G$3)</f>
        <v>1.2793109252471843E-4</v>
      </c>
      <c r="CN42" s="28">
        <f>외인!CN42</f>
        <v>120181.59</v>
      </c>
      <c r="CO42" s="35">
        <f>MACD!CO42*$G$3+CO41*(1-$G$3)</f>
        <v>6.0371675568462766E-5</v>
      </c>
      <c r="CP42" s="28">
        <f>외인!CP42</f>
        <v>99544.86</v>
      </c>
      <c r="CQ42" s="35">
        <f>MACD!CQ42*$G$3+CQ41*(1-$G$3)</f>
        <v>3.2414574838150907E-5</v>
      </c>
      <c r="CR42" s="28">
        <f>외인!CR42</f>
        <v>155587.65</v>
      </c>
      <c r="CS42" s="35">
        <f>MACD!CS42*$G$3+CS41*(1-$G$3)</f>
        <v>-2.4302431807914405E-4</v>
      </c>
      <c r="CT42" s="28">
        <f>외인!CT42</f>
        <v>127709.94</v>
      </c>
      <c r="CU42" s="35">
        <f>MACD!CU42*$G$3+CU41*(1-$G$3)</f>
        <v>-3.3380979061488282E-4</v>
      </c>
      <c r="CV42" s="28">
        <f>외인!CV42</f>
        <v>2074690.07</v>
      </c>
      <c r="CW42" s="35">
        <f>MACD!CW42*$G$3+CW41*(1-$G$3)</f>
        <v>9.9717869350893543E-4</v>
      </c>
      <c r="CX42" s="28">
        <f>외인!CX42</f>
        <v>210665.04</v>
      </c>
      <c r="CY42" s="35">
        <f>MACD!CY42*$G$3+CY41*(1-$G$3)</f>
        <v>5.8132792600342886E-4</v>
      </c>
      <c r="CZ42" s="28">
        <f>외인!CZ42</f>
        <v>17694.5</v>
      </c>
      <c r="DA42" s="35">
        <f>MACD!DA42*$G$3+DA41*(1-$G$3)</f>
        <v>9.4704790596206455E-5</v>
      </c>
      <c r="DB42" s="28">
        <f>외인!DB42</f>
        <v>36796.57</v>
      </c>
      <c r="DC42" s="35">
        <f>MACD!DC42*$G$3+DC41*(1-$G$3)</f>
        <v>2.2884678853478625E-3</v>
      </c>
      <c r="DD42" s="28">
        <f>외인!DD42</f>
        <v>8351.99</v>
      </c>
      <c r="DE42" s="35">
        <f>MACD!DE42*$G$3+DE41*(1-$G$3)</f>
        <v>2.6297858869217469E-3</v>
      </c>
      <c r="DF42" s="28">
        <f>외인!DF42</f>
        <v>55575.31</v>
      </c>
      <c r="DG42" s="35">
        <f>MACD!DG42*$G$3+DG41*(1-$G$3)</f>
        <v>6.0956193686668818E-4</v>
      </c>
      <c r="DH42" s="28">
        <f>외인!DH42</f>
        <v>20167.240000000002</v>
      </c>
      <c r="DI42" s="35">
        <f>MACD!DI42*$G$3+DI41*(1-$G$3)</f>
        <v>-5.0628897789271334E-4</v>
      </c>
      <c r="DJ42" s="28">
        <f>외인!DJ42</f>
        <v>569534.43000000005</v>
      </c>
      <c r="DK42" s="35">
        <f>MACD!DK42*$G$3+DK41*(1-$G$3)</f>
        <v>3.2021740940746987E-5</v>
      </c>
      <c r="DL42" s="28">
        <f>외인!DL42</f>
        <v>95457.37</v>
      </c>
      <c r="DM42" s="35">
        <f>MACD!DM42*$G$3+DM41*(1-$G$3)</f>
        <v>4.4988738707664168E-5</v>
      </c>
      <c r="DN42" s="28">
        <f>외인!DN42</f>
        <v>2074690.07</v>
      </c>
      <c r="DO42" s="35">
        <f>MACD!DO42*$G$3+DO41*(1-$G$3)</f>
        <v>9.9717869350893543E-4</v>
      </c>
      <c r="DP42" s="28">
        <f>외인!DP42</f>
        <v>77718.75</v>
      </c>
      <c r="DQ42" s="35">
        <f>MACD!DQ42*$G$3+DQ41*(1-$G$3)</f>
        <v>-2.0529253309663656E-3</v>
      </c>
      <c r="DR42" s="28">
        <f>외인!DR42</f>
        <v>43873.99</v>
      </c>
      <c r="DS42" s="35">
        <f>MACD!DS42*$G$3+DS41*(1-$G$3)</f>
        <v>-1.4616813087170297E-4</v>
      </c>
      <c r="DT42" s="28">
        <f>외인!DT42</f>
        <v>122108.29</v>
      </c>
      <c r="DU42" s="35">
        <f>MACD!DU42*$G$3+DU41*(1-$G$3)</f>
        <v>-4.282891244875644E-4</v>
      </c>
      <c r="DV42" s="28">
        <f>외인!DV42</f>
        <v>33200.620000000003</v>
      </c>
      <c r="DW42" s="35">
        <f>MACD!DW42*$G$3+DW41*(1-$G$3)</f>
        <v>4.3625101486837988E-4</v>
      </c>
      <c r="DX42" s="28">
        <f>외인!DX42</f>
        <v>108439.25</v>
      </c>
      <c r="DY42" s="35">
        <f>MACD!DY42*$G$3+DY41*(1-$G$3)</f>
        <v>-1.8221844636772248E-3</v>
      </c>
      <c r="DZ42" s="28">
        <f>외인!DZ42</f>
        <v>8499.76</v>
      </c>
      <c r="EA42" s="35">
        <f>MACD!EA42*$G$3+EA41*(1-$G$3)</f>
        <v>-1.1107818459770909E-4</v>
      </c>
      <c r="EB42" s="28">
        <f>외인!EB42</f>
        <v>12168.93</v>
      </c>
      <c r="EC42" s="35">
        <f>MACD!EC42*$G$3+EC41*(1-$G$3)</f>
        <v>-4.5704465332588686E-4</v>
      </c>
      <c r="ED42" s="28">
        <f>외인!ED42</f>
        <v>10069.040000000001</v>
      </c>
      <c r="EE42" s="35">
        <f>MACD!EE42*$G$3+EE41*(1-$G$3)</f>
        <v>-1.0088972174706538E-3</v>
      </c>
      <c r="EF42" s="28">
        <f>외인!EF42</f>
        <v>236043.6</v>
      </c>
      <c r="EG42" s="35">
        <f>MACD!EG42*$G$3+EG41*(1-$G$3)</f>
        <v>-5.5601140350482734E-4</v>
      </c>
      <c r="EH42" s="28">
        <f>외인!EH42</f>
        <v>183524.07</v>
      </c>
      <c r="EI42" s="35">
        <f>MACD!EI42*$G$3+EI41*(1-$G$3)</f>
        <v>1.1994846524190244E-5</v>
      </c>
      <c r="EJ42" s="28">
        <f>외인!EJ42</f>
        <v>98975.79</v>
      </c>
      <c r="EK42" s="35">
        <f>MACD!EK42*$G$3+EK41*(1-$G$3)</f>
        <v>2.6601632622604509E-4</v>
      </c>
      <c r="EL42" s="28">
        <f>외인!EL42</f>
        <v>30747.360000000001</v>
      </c>
      <c r="EM42" s="35">
        <f>MACD!EM42*$G$3+EM41*(1-$G$3)</f>
        <v>-3.839026219208792E-4</v>
      </c>
      <c r="EN42" s="28">
        <f>외인!EN42</f>
        <v>43873.99</v>
      </c>
      <c r="EO42" s="35">
        <f>MACD!EO42*$G$3+EO41*(1-$G$3)</f>
        <v>-1.4616813087170297E-4</v>
      </c>
      <c r="EP42" s="28">
        <f>외인!EP42</f>
        <v>181280.58</v>
      </c>
      <c r="EQ42" s="35">
        <f>MACD!EQ42*$G$3+EQ41*(1-$G$3)</f>
        <v>1.2306996500895311E-3</v>
      </c>
      <c r="ER42" s="28">
        <f>외인!ER42</f>
        <v>13691.53</v>
      </c>
      <c r="ES42" s="35">
        <f>MACD!ES42*$G$3+ES41*(1-$G$3)</f>
        <v>-2.6183189135463962E-3</v>
      </c>
      <c r="ET42" s="28">
        <f>외인!ET42</f>
        <v>127305.81</v>
      </c>
      <c r="EU42" s="35">
        <f>MACD!EU42*$G$3+EU41*(1-$G$3)</f>
        <v>-6.1180358100853462E-5</v>
      </c>
      <c r="EV42" s="28">
        <f>외인!EV42</f>
        <v>44069.17</v>
      </c>
      <c r="EW42" s="35">
        <f>MACD!EW42*$G$3+EW41*(1-$G$3)</f>
        <v>-3.0681831346377088E-5</v>
      </c>
      <c r="EX42" s="28">
        <f>외인!EX42</f>
        <v>55475.69</v>
      </c>
      <c r="EY42" s="35">
        <f>MACD!EY42*$G$3+EY41*(1-$G$3)</f>
        <v>7.7817221457662298E-5</v>
      </c>
    </row>
    <row r="43" spans="1:155">
      <c r="A43" s="27">
        <f>외인!A43</f>
        <v>46126</v>
      </c>
      <c r="B43" s="28">
        <f>외인!B43</f>
        <v>4747572.28</v>
      </c>
      <c r="C43" s="35">
        <f>MACD!C43*$G$3+C42*(1-$G$3)</f>
        <v>7.6367564906781264E-4</v>
      </c>
      <c r="D43" s="28">
        <f>외인!D43</f>
        <v>621365.07999999996</v>
      </c>
      <c r="E43" s="35">
        <f>MACD!E43*$G$3+E42*(1-$G$3)</f>
        <v>-1.3297229038320151E-3</v>
      </c>
      <c r="F43" s="28">
        <f>외인!F43</f>
        <v>2007597.45</v>
      </c>
      <c r="G43" s="35">
        <f>MACD!G43*$G$3+G42*(1-$G$3)</f>
        <v>8.7873932376975896E-4</v>
      </c>
      <c r="H43" s="28">
        <f>외인!H43</f>
        <v>296406.05</v>
      </c>
      <c r="I43" s="35">
        <f>MACD!I43*$G$3+I42*(1-$G$3)</f>
        <v>6.6395856106621159E-4</v>
      </c>
      <c r="J43" s="28">
        <f>외인!J43</f>
        <v>41886.14</v>
      </c>
      <c r="K43" s="35">
        <f>MACD!K43*$G$3+K42*(1-$G$3)</f>
        <v>-1.7554041765340488E-4</v>
      </c>
      <c r="L43" s="28">
        <f>외인!L43</f>
        <v>273358.75</v>
      </c>
      <c r="M43" s="35">
        <f>MACD!M43*$G$3+M42*(1-$G$3)</f>
        <v>7.6207233955804426E-4</v>
      </c>
      <c r="N43" s="28">
        <f>외인!N43</f>
        <v>228582.21</v>
      </c>
      <c r="O43" s="35">
        <f>MACD!O43*$G$3+O42*(1-$G$3)</f>
        <v>8.8485146044597982E-4</v>
      </c>
      <c r="P43" s="28">
        <f>외인!P43</f>
        <v>192691.94</v>
      </c>
      <c r="Q43" s="35">
        <f>MACD!Q43*$G$3+Q42*(1-$G$3)</f>
        <v>-4.5008155917772741E-4</v>
      </c>
      <c r="R43" s="28">
        <f>외인!R43</f>
        <v>124753.23</v>
      </c>
      <c r="S43" s="35">
        <f>MACD!S43*$G$3+S42*(1-$G$3)</f>
        <v>-3.9186033213278341E-4</v>
      </c>
      <c r="T43" s="28">
        <f>외인!T43</f>
        <v>8360.48</v>
      </c>
      <c r="U43" s="35">
        <f>MACD!U43*$G$3+U42*(1-$G$3)</f>
        <v>2.4770487771413703E-3</v>
      </c>
      <c r="V43" s="28">
        <f>외인!V43</f>
        <v>111579.46</v>
      </c>
      <c r="W43" s="35">
        <f>MACD!W43*$G$3+W42*(1-$G$3)</f>
        <v>-1.7026687920825088E-3</v>
      </c>
      <c r="X43" s="28">
        <f>외인!X43</f>
        <v>2100811.88</v>
      </c>
      <c r="Y43" s="35">
        <f>MACD!Y43*$G$3+Y42*(1-$G$3)</f>
        <v>1.155410783477031E-3</v>
      </c>
      <c r="Z43" s="28">
        <f>외인!Z43</f>
        <v>45447.34</v>
      </c>
      <c r="AA43" s="35">
        <f>MACD!AA43*$G$3+AA42*(1-$G$3)</f>
        <v>-1.2672563849713173E-5</v>
      </c>
      <c r="AB43" s="28">
        <f>외인!AB43</f>
        <v>208983.1</v>
      </c>
      <c r="AC43" s="35">
        <f>MACD!AC43*$G$3+AC42*(1-$G$3)</f>
        <v>7.7204259099361176E-5</v>
      </c>
      <c r="AD43" s="28">
        <f>외인!AD43</f>
        <v>19386.349999999999</v>
      </c>
      <c r="AE43" s="35">
        <f>MACD!AE43*$G$3+AE42*(1-$G$3)</f>
        <v>4.4438341349832642E-4</v>
      </c>
      <c r="AF43" s="28">
        <f>외인!AF43</f>
        <v>25090.04</v>
      </c>
      <c r="AG43" s="35">
        <f>MACD!AG43*$G$3+AG42*(1-$G$3)</f>
        <v>8.9960052964022509E-4</v>
      </c>
      <c r="AH43" s="28">
        <f>외인!AH43</f>
        <v>188306.85</v>
      </c>
      <c r="AI43" s="35">
        <f>MACD!AI43*$G$3+AI42*(1-$G$3)</f>
        <v>-5.1754013736193902E-4</v>
      </c>
      <c r="AJ43" s="28">
        <f>외인!AJ43</f>
        <v>104927.69</v>
      </c>
      <c r="AK43" s="35">
        <f>MACD!AK43*$G$3+AK42*(1-$G$3)</f>
        <v>1.2830299873734793E-4</v>
      </c>
      <c r="AL43" s="28">
        <f>외인!AL43</f>
        <v>86195.5</v>
      </c>
      <c r="AM43" s="35">
        <f>MACD!AM43*$G$3+AM42*(1-$G$3)</f>
        <v>-4.5909563549729083E-5</v>
      </c>
      <c r="AN43" s="28">
        <f>외인!AN43</f>
        <v>161412.45000000001</v>
      </c>
      <c r="AO43" s="35">
        <f>MACD!AO43*$G$3+AO42*(1-$G$3)</f>
        <v>1.1925947005345266E-3</v>
      </c>
      <c r="AP43" s="28">
        <f>외인!AP43</f>
        <v>131138.71</v>
      </c>
      <c r="AQ43" s="35">
        <f>MACD!AQ43*$G$3+AQ42*(1-$G$3)</f>
        <v>-4.4658505914234264E-5</v>
      </c>
      <c r="AR43" s="28">
        <f>외인!AR43</f>
        <v>23892.02</v>
      </c>
      <c r="AS43" s="35">
        <f>MACD!AS43*$G$3+AS42*(1-$G$3)</f>
        <v>2.9532487071822139E-4</v>
      </c>
      <c r="AT43" s="28">
        <f>외인!AT43</f>
        <v>78072.100000000006</v>
      </c>
      <c r="AU43" s="35">
        <f>MACD!AU43*$G$3+AU42*(1-$G$3)</f>
        <v>7.1284729883511856E-5</v>
      </c>
      <c r="AV43" s="28">
        <f>외인!AV43</f>
        <v>48728.37</v>
      </c>
      <c r="AW43" s="35">
        <f>MACD!AW43*$G$3+AW42*(1-$G$3)</f>
        <v>6.5296542708790262E-4</v>
      </c>
      <c r="AX43" s="28">
        <f>외인!AX43</f>
        <v>69852.23</v>
      </c>
      <c r="AY43" s="35">
        <f>MACD!AY43*$G$3+AY42*(1-$G$3)</f>
        <v>-1.4505846680331396E-4</v>
      </c>
      <c r="AZ43" s="28">
        <f>외인!AZ43</f>
        <v>2250050.7599999998</v>
      </c>
      <c r="BA43" s="35">
        <f>MACD!BA43*$G$3+BA42*(1-$G$3)</f>
        <v>1.1421612626269042E-3</v>
      </c>
      <c r="BB43" s="28">
        <f>외인!BB43</f>
        <v>102617.52</v>
      </c>
      <c r="BC43" s="35">
        <f>MACD!BC43*$G$3+BC42*(1-$G$3)</f>
        <v>5.2046782275225415E-5</v>
      </c>
      <c r="BD43" s="28">
        <f>외인!BD43</f>
        <v>38473.660000000003</v>
      </c>
      <c r="BE43" s="35">
        <f>MACD!BE43*$G$3+BE42*(1-$G$3)</f>
        <v>2.2082378030134501E-3</v>
      </c>
      <c r="BF43" s="28">
        <f>외인!BF43</f>
        <v>0</v>
      </c>
      <c r="BG43" s="35" t="e">
        <f>MACD!BG43*$G$3+BG42*(1-$G$3)</f>
        <v>#DIV/0!</v>
      </c>
      <c r="BH43" s="28">
        <f>외인!BH43</f>
        <v>93651.91</v>
      </c>
      <c r="BI43" s="35">
        <f>MACD!BI43*$G$3+BI42*(1-$G$3)</f>
        <v>1.2326044782898942E-3</v>
      </c>
      <c r="BJ43" s="28">
        <f>외인!BJ43</f>
        <v>119509.02</v>
      </c>
      <c r="BK43" s="35">
        <f>MACD!BK43*$G$3+BK42*(1-$G$3)</f>
        <v>1.1834191103708872E-4</v>
      </c>
      <c r="BL43" s="28">
        <f>외인!BL43</f>
        <v>50710.239999999998</v>
      </c>
      <c r="BM43" s="35">
        <f>MACD!BM43*$G$3+BM42*(1-$G$3)</f>
        <v>-1.1021704997551886E-3</v>
      </c>
      <c r="BN43" s="28">
        <f>외인!BN43</f>
        <v>46463.92</v>
      </c>
      <c r="BO43" s="35">
        <f>MACD!BO43*$G$3+BO42*(1-$G$3)</f>
        <v>1.1366664910200178E-3</v>
      </c>
      <c r="BP43" s="28">
        <f>외인!BP43</f>
        <v>80481.039999999994</v>
      </c>
      <c r="BQ43" s="35">
        <f>MACD!BQ43*$G$3+BQ42*(1-$G$3)</f>
        <v>-3.0906008341305581E-4</v>
      </c>
      <c r="BR43" s="28">
        <f>외인!BR43</f>
        <v>261455.06</v>
      </c>
      <c r="BS43" s="35">
        <f>MACD!BS43*$G$3+BS42*(1-$G$3)</f>
        <v>-1.4925047048654281E-4</v>
      </c>
      <c r="BT43" s="28">
        <f>외인!BT43</f>
        <v>2140926.94</v>
      </c>
      <c r="BU43" s="35">
        <f>MACD!BU43*$G$3+BU42*(1-$G$3)</f>
        <v>1.1150592636807368E-3</v>
      </c>
      <c r="BV43" s="28">
        <f>외인!BV43</f>
        <v>400973.77</v>
      </c>
      <c r="BW43" s="35">
        <f>MACD!BW43*$G$3+BW42*(1-$G$3)</f>
        <v>6.1231837623451288E-4</v>
      </c>
      <c r="BX43" s="28">
        <f>외인!BX43</f>
        <v>74483.53</v>
      </c>
      <c r="BY43" s="35">
        <f>MACD!BY43*$G$3+BY42*(1-$G$3)</f>
        <v>4.8935713141587552E-4</v>
      </c>
      <c r="BZ43" s="28">
        <f>외인!BZ43</f>
        <v>247607.96</v>
      </c>
      <c r="CA43" s="35">
        <f>MACD!CA43*$G$3+CA42*(1-$G$3)</f>
        <v>7.8895924578452304E-4</v>
      </c>
      <c r="CB43" s="28">
        <f>외인!CB43</f>
        <v>12377.37</v>
      </c>
      <c r="CC43" s="35">
        <f>MACD!CC43*$G$3+CC42*(1-$G$3)</f>
        <v>-7.2530330534646562E-4</v>
      </c>
      <c r="CD43" s="28">
        <f>외인!CD43</f>
        <v>28328.76</v>
      </c>
      <c r="CE43" s="35">
        <f>MACD!CE43*$G$3+CE42*(1-$G$3)</f>
        <v>-4.0166529020629329E-4</v>
      </c>
      <c r="CF43" s="28">
        <f>외인!CF43</f>
        <v>24946.87</v>
      </c>
      <c r="CG43" s="35">
        <f>MACD!CG43*$G$3+CG42*(1-$G$3)</f>
        <v>3.4469459510974424E-4</v>
      </c>
      <c r="CH43" s="28">
        <f>외인!CH43</f>
        <v>68442.03</v>
      </c>
      <c r="CI43" s="35">
        <f>MACD!CI43*$G$3+CI42*(1-$G$3)</f>
        <v>5.977828233968579E-4</v>
      </c>
      <c r="CJ43" s="28">
        <f>외인!CJ43</f>
        <v>366991.21</v>
      </c>
      <c r="CK43" s="35">
        <f>MACD!CK43*$G$3+CK42*(1-$G$3)</f>
        <v>-8.8854195489068753E-4</v>
      </c>
      <c r="CL43" s="28">
        <f>외인!CL43</f>
        <v>238326.04</v>
      </c>
      <c r="CM43" s="35">
        <f>MACD!CM43*$G$3+CM42*(1-$G$3)</f>
        <v>1.5082776262996186E-4</v>
      </c>
      <c r="CN43" s="28">
        <f>외인!CN43</f>
        <v>127528.86</v>
      </c>
      <c r="CO43" s="35">
        <f>MACD!CO43*$G$3+CO42*(1-$G$3)</f>
        <v>1.3323706635605476E-4</v>
      </c>
      <c r="CP43" s="28">
        <f>외인!CP43</f>
        <v>103203.71</v>
      </c>
      <c r="CQ43" s="35">
        <f>MACD!CQ43*$G$3+CQ42*(1-$G$3)</f>
        <v>3.9000768025472991E-5</v>
      </c>
      <c r="CR43" s="28">
        <f>외인!CR43</f>
        <v>158572.51999999999</v>
      </c>
      <c r="CS43" s="35">
        <f>MACD!CS43*$G$3+CS42*(1-$G$3)</f>
        <v>-2.1649805529292871E-4</v>
      </c>
      <c r="CT43" s="28">
        <f>외인!CT43</f>
        <v>131362.42000000001</v>
      </c>
      <c r="CU43" s="35">
        <f>MACD!CU43*$G$3+CU42*(1-$G$3)</f>
        <v>-2.8214951533804804E-4</v>
      </c>
      <c r="CV43" s="28">
        <f>외인!CV43</f>
        <v>2140926.94</v>
      </c>
      <c r="CW43" s="35">
        <f>MACD!CW43*$G$3+CW42*(1-$G$3)</f>
        <v>1.1150592636807368E-3</v>
      </c>
      <c r="CX43" s="28">
        <f>외인!CX43</f>
        <v>211126.34</v>
      </c>
      <c r="CY43" s="35">
        <f>MACD!CY43*$G$3+CY42*(1-$G$3)</f>
        <v>4.9223512268955995E-4</v>
      </c>
      <c r="CZ43" s="28">
        <f>외인!CZ43</f>
        <v>18136.490000000002</v>
      </c>
      <c r="DA43" s="35">
        <f>MACD!DA43*$G$3+DA42*(1-$G$3)</f>
        <v>2.9800916794483026E-4</v>
      </c>
      <c r="DB43" s="28">
        <f>외인!DB43</f>
        <v>38473.660000000003</v>
      </c>
      <c r="DC43" s="35">
        <f>MACD!DC43*$G$3+DC42*(1-$G$3)</f>
        <v>2.2082378030134501E-3</v>
      </c>
      <c r="DD43" s="28">
        <f>외인!DD43</f>
        <v>8360.48</v>
      </c>
      <c r="DE43" s="35">
        <f>MACD!DE43*$G$3+DE42*(1-$G$3)</f>
        <v>2.4770487771413703E-3</v>
      </c>
      <c r="DF43" s="28">
        <f>외인!DF43</f>
        <v>56122.78</v>
      </c>
      <c r="DG43" s="35">
        <f>MACD!DG43*$G$3+DG42*(1-$G$3)</f>
        <v>6.0245654110679177E-4</v>
      </c>
      <c r="DH43" s="28">
        <f>외인!DH43</f>
        <v>20102.310000000001</v>
      </c>
      <c r="DI43" s="35">
        <f>MACD!DI43*$G$3+DI42*(1-$G$3)</f>
        <v>-5.2400668363881302E-4</v>
      </c>
      <c r="DJ43" s="28">
        <f>외인!DJ43</f>
        <v>577686.31000000006</v>
      </c>
      <c r="DK43" s="35">
        <f>MACD!DK43*$G$3+DK42*(1-$G$3)</f>
        <v>2.5203838737168313E-5</v>
      </c>
      <c r="DL43" s="28">
        <f>외인!DL43</f>
        <v>101827.53</v>
      </c>
      <c r="DM43" s="35">
        <f>MACD!DM43*$G$3+DM42*(1-$G$3)</f>
        <v>1.3110026467645647E-4</v>
      </c>
      <c r="DN43" s="28">
        <f>외인!DN43</f>
        <v>2140926.94</v>
      </c>
      <c r="DO43" s="35">
        <f>MACD!DO43*$G$3+DO42*(1-$G$3)</f>
        <v>1.1150592636807368E-3</v>
      </c>
      <c r="DP43" s="28">
        <f>외인!DP43</f>
        <v>78428.960000000006</v>
      </c>
      <c r="DQ43" s="35">
        <f>MACD!DQ43*$G$3+DQ42*(1-$G$3)</f>
        <v>-2.0053750571467008E-3</v>
      </c>
      <c r="DR43" s="28">
        <f>외인!DR43</f>
        <v>43183.92</v>
      </c>
      <c r="DS43" s="35">
        <f>MACD!DS43*$G$3+DS42*(1-$G$3)</f>
        <v>-1.0590034841764348E-4</v>
      </c>
      <c r="DT43" s="28">
        <f>외인!DT43</f>
        <v>124753.23</v>
      </c>
      <c r="DU43" s="35">
        <f>MACD!DU43*$G$3+DU42*(1-$G$3)</f>
        <v>-3.9186033213278341E-4</v>
      </c>
      <c r="DV43" s="28">
        <f>외인!DV43</f>
        <v>33542.21</v>
      </c>
      <c r="DW43" s="35">
        <f>MACD!DW43*$G$3+DW42*(1-$G$3)</f>
        <v>4.2942697593391062E-4</v>
      </c>
      <c r="DX43" s="28">
        <f>외인!DX43</f>
        <v>111579.46</v>
      </c>
      <c r="DY43" s="35">
        <f>MACD!DY43*$G$3+DY42*(1-$G$3)</f>
        <v>-1.7026687920825088E-3</v>
      </c>
      <c r="DZ43" s="28">
        <f>외인!DZ43</f>
        <v>8810.31</v>
      </c>
      <c r="EA43" s="35">
        <f>MACD!EA43*$G$3+EA42*(1-$G$3)</f>
        <v>-2.8259147805426578E-6</v>
      </c>
      <c r="EB43" s="28">
        <f>외인!EB43</f>
        <v>12352.32</v>
      </c>
      <c r="EC43" s="35">
        <f>MACD!EC43*$G$3+EC42*(1-$G$3)</f>
        <v>-4.1405766664105622E-4</v>
      </c>
      <c r="ED43" s="28">
        <f>외인!ED43</f>
        <v>10400.040000000001</v>
      </c>
      <c r="EE43" s="35">
        <f>MACD!EE43*$G$3+EE42*(1-$G$3)</f>
        <v>-8.8029660783489367E-4</v>
      </c>
      <c r="EF43" s="28">
        <f>외인!EF43</f>
        <v>236567.12</v>
      </c>
      <c r="EG43" s="35">
        <f>MACD!EG43*$G$3+EG42*(1-$G$3)</f>
        <v>-5.3974707139938568E-4</v>
      </c>
      <c r="EH43" s="28">
        <f>외인!EH43</f>
        <v>194004.03</v>
      </c>
      <c r="EI43" s="35">
        <f>MACD!EI43*$G$3+EI42*(1-$G$3)</f>
        <v>9.9242039857712111E-5</v>
      </c>
      <c r="EJ43" s="28">
        <f>외인!EJ43</f>
        <v>98700.479999999996</v>
      </c>
      <c r="EK43" s="35">
        <f>MACD!EK43*$G$3+EK42*(1-$G$3)</f>
        <v>2.2827420817512508E-4</v>
      </c>
      <c r="EL43" s="28">
        <f>외인!EL43</f>
        <v>30823.3</v>
      </c>
      <c r="EM43" s="35">
        <f>MACD!EM43*$G$3+EM42*(1-$G$3)</f>
        <v>-3.8685790492750798E-4</v>
      </c>
      <c r="EN43" s="28">
        <f>외인!EN43</f>
        <v>43183.92</v>
      </c>
      <c r="EO43" s="35">
        <f>MACD!EO43*$G$3+EO42*(1-$G$3)</f>
        <v>-1.0590034841764348E-4</v>
      </c>
      <c r="EP43" s="28">
        <f>외인!EP43</f>
        <v>182142.35</v>
      </c>
      <c r="EQ43" s="35">
        <f>MACD!EQ43*$G$3+EQ42*(1-$G$3)</f>
        <v>1.1756986391786464E-3</v>
      </c>
      <c r="ER43" s="28">
        <f>외인!ER43</f>
        <v>14250.66</v>
      </c>
      <c r="ES43" s="35">
        <f>MACD!ES43*$G$3+ES42*(1-$G$3)</f>
        <v>-2.7169821248768239E-3</v>
      </c>
      <c r="ET43" s="28">
        <f>외인!ET43</f>
        <v>131138.71</v>
      </c>
      <c r="EU43" s="35">
        <f>MACD!EU43*$G$3+EU42*(1-$G$3)</f>
        <v>-4.4658505914234264E-5</v>
      </c>
      <c r="EV43" s="28">
        <f>외인!EV43</f>
        <v>45447.34</v>
      </c>
      <c r="EW43" s="35">
        <f>MACD!EW43*$G$3+EW42*(1-$G$3)</f>
        <v>-1.2672563849713173E-5</v>
      </c>
      <c r="EX43" s="28">
        <f>외인!EX43</f>
        <v>57756.37</v>
      </c>
      <c r="EY43" s="35">
        <f>MACD!EY43*$G$3+EY42*(1-$G$3)</f>
        <v>7.4629854165358852E-5</v>
      </c>
    </row>
    <row r="44" spans="1:155">
      <c r="A44" s="27">
        <f>외인!A44</f>
        <v>46127</v>
      </c>
      <c r="B44" s="28">
        <f>외인!B44</f>
        <v>4845669.8099999996</v>
      </c>
      <c r="C44" s="35">
        <f>MACD!C44*$G$3+C43*(1-$G$3)</f>
        <v>7.9172248594490987E-4</v>
      </c>
      <c r="D44" s="28">
        <f>외인!D44</f>
        <v>638902.21</v>
      </c>
      <c r="E44" s="35">
        <f>MACD!E44*$G$3+E43*(1-$G$3)</f>
        <v>-1.27447691895279E-3</v>
      </c>
      <c r="F44" s="28">
        <f>외인!F44</f>
        <v>2048700.47</v>
      </c>
      <c r="G44" s="35">
        <f>MACD!G44*$G$3+G43*(1-$G$3)</f>
        <v>9.1380572465774197E-4</v>
      </c>
      <c r="H44" s="28">
        <f>외인!H44</f>
        <v>301782.89</v>
      </c>
      <c r="I44" s="35">
        <f>MACD!I44*$G$3+I43*(1-$G$3)</f>
        <v>5.6364864155664541E-4</v>
      </c>
      <c r="J44" s="28">
        <f>외인!J44</f>
        <v>43191.55</v>
      </c>
      <c r="K44" s="35">
        <f>MACD!K44*$G$3+K43*(1-$G$3)</f>
        <v>-5.3680671619315773E-5</v>
      </c>
      <c r="L44" s="28">
        <f>외인!L44</f>
        <v>278031.65000000002</v>
      </c>
      <c r="M44" s="35">
        <f>MACD!M44*$G$3+M43*(1-$G$3)</f>
        <v>6.6421865476834301E-4</v>
      </c>
      <c r="N44" s="28">
        <f>외인!N44</f>
        <v>233951.99</v>
      </c>
      <c r="O44" s="35">
        <f>MACD!O44*$G$3+O43*(1-$G$3)</f>
        <v>8.5295308336855668E-4</v>
      </c>
      <c r="P44" s="28">
        <f>외인!P44</f>
        <v>201529.87</v>
      </c>
      <c r="Q44" s="35">
        <f>MACD!Q44*$G$3+Q43*(1-$G$3)</f>
        <v>-4.3340663378969922E-4</v>
      </c>
      <c r="R44" s="28">
        <f>외인!R44</f>
        <v>131102.15</v>
      </c>
      <c r="S44" s="35">
        <f>MACD!S44*$G$3+S43*(1-$G$3)</f>
        <v>-3.3943107901808522E-4</v>
      </c>
      <c r="T44" s="28">
        <f>외인!T44</f>
        <v>8380.08</v>
      </c>
      <c r="U44" s="35">
        <f>MACD!U44*$G$3+U43*(1-$G$3)</f>
        <v>2.3153621721893145E-3</v>
      </c>
      <c r="V44" s="28">
        <f>외인!V44</f>
        <v>113803.6</v>
      </c>
      <c r="W44" s="35">
        <f>MACD!W44*$G$3+W43*(1-$G$3)</f>
        <v>-1.6050206334942202E-3</v>
      </c>
      <c r="X44" s="28">
        <f>외인!X44</f>
        <v>2153420.9900000002</v>
      </c>
      <c r="Y44" s="35">
        <f>MACD!Y44*$G$3+Y43*(1-$G$3)</f>
        <v>1.2302000248515595E-3</v>
      </c>
      <c r="Z44" s="28">
        <f>외인!Z44</f>
        <v>44843.34</v>
      </c>
      <c r="AA44" s="35">
        <f>MACD!AA44*$G$3+AA43*(1-$G$3)</f>
        <v>3.8870377539680988E-6</v>
      </c>
      <c r="AB44" s="28">
        <f>외인!AB44</f>
        <v>211161.53</v>
      </c>
      <c r="AC44" s="35">
        <f>MACD!AC44*$G$3+AC43*(1-$G$3)</f>
        <v>9.5711858033698893E-5</v>
      </c>
      <c r="AD44" s="28">
        <f>외인!AD44</f>
        <v>19628.52</v>
      </c>
      <c r="AE44" s="35">
        <f>MACD!AE44*$G$3+AE43*(1-$G$3)</f>
        <v>4.6300917262167418E-4</v>
      </c>
      <c r="AF44" s="28">
        <f>외인!AF44</f>
        <v>25254.05</v>
      </c>
      <c r="AG44" s="35">
        <f>MACD!AG44*$G$3+AG43*(1-$G$3)</f>
        <v>8.6173930820466994E-4</v>
      </c>
      <c r="AH44" s="28">
        <f>외인!AH44</f>
        <v>189199.83</v>
      </c>
      <c r="AI44" s="35">
        <f>MACD!AI44*$G$3+AI43*(1-$G$3)</f>
        <v>-4.9091234943101595E-4</v>
      </c>
      <c r="AJ44" s="28">
        <f>외인!AJ44</f>
        <v>107843.99</v>
      </c>
      <c r="AK44" s="35">
        <f>MACD!AK44*$G$3+AK43*(1-$G$3)</f>
        <v>1.357012311208548E-4</v>
      </c>
      <c r="AL44" s="28">
        <f>외인!AL44</f>
        <v>87324.76</v>
      </c>
      <c r="AM44" s="35">
        <f>MACD!AM44*$G$3+AM43*(1-$G$3)</f>
        <v>-1.9068013389795635E-5</v>
      </c>
      <c r="AN44" s="28">
        <f>외인!AN44</f>
        <v>165707.67000000001</v>
      </c>
      <c r="AO44" s="35">
        <f>MACD!AO44*$G$3+AO43*(1-$G$3)</f>
        <v>1.1433799489065672E-3</v>
      </c>
      <c r="AP44" s="28">
        <f>외인!AP44</f>
        <v>134598.1</v>
      </c>
      <c r="AQ44" s="35">
        <f>MACD!AQ44*$G$3+AQ43*(1-$G$3)</f>
        <v>-4.1303627798470281E-5</v>
      </c>
      <c r="AR44" s="28">
        <f>외인!AR44</f>
        <v>24146.42</v>
      </c>
      <c r="AS44" s="35">
        <f>MACD!AS44*$G$3+AS43*(1-$G$3)</f>
        <v>3.6781256494340133E-4</v>
      </c>
      <c r="AT44" s="28">
        <f>외인!AT44</f>
        <v>78928.27</v>
      </c>
      <c r="AU44" s="35">
        <f>MACD!AU44*$G$3+AU43*(1-$G$3)</f>
        <v>1.2860328613702529E-4</v>
      </c>
      <c r="AV44" s="28">
        <f>외인!AV44</f>
        <v>49362.03</v>
      </c>
      <c r="AW44" s="35">
        <f>MACD!AW44*$G$3+AW43*(1-$G$3)</f>
        <v>6.1203840195977967E-4</v>
      </c>
      <c r="AX44" s="28">
        <f>외인!AX44</f>
        <v>73160.27</v>
      </c>
      <c r="AY44" s="35">
        <f>MACD!AY44*$G$3+AY43*(1-$G$3)</f>
        <v>-1.6659024315072537E-4</v>
      </c>
      <c r="AZ44" s="28">
        <f>외인!AZ44</f>
        <v>2308751.7200000002</v>
      </c>
      <c r="BA44" s="35">
        <f>MACD!BA44*$G$3+BA43*(1-$G$3)</f>
        <v>1.210452691558672E-3</v>
      </c>
      <c r="BB44" s="28">
        <f>외인!BB44</f>
        <v>104443.36</v>
      </c>
      <c r="BC44" s="35">
        <f>MACD!BC44*$G$3+BC43*(1-$G$3)</f>
        <v>5.7876880575460666E-5</v>
      </c>
      <c r="BD44" s="28">
        <f>외인!BD44</f>
        <v>38739.35</v>
      </c>
      <c r="BE44" s="35">
        <f>MACD!BE44*$G$3+BE43*(1-$G$3)</f>
        <v>2.1100667717062599E-3</v>
      </c>
      <c r="BF44" s="28">
        <f>외인!BF44</f>
        <v>0</v>
      </c>
      <c r="BG44" s="35" t="e">
        <f>MACD!BG44*$G$3+BG43*(1-$G$3)</f>
        <v>#DIV/0!</v>
      </c>
      <c r="BH44" s="28">
        <f>외인!BH44</f>
        <v>94237.17</v>
      </c>
      <c r="BI44" s="35">
        <f>MACD!BI44*$G$3+BI43*(1-$G$3)</f>
        <v>1.1105165257286247E-3</v>
      </c>
      <c r="BJ44" s="28">
        <f>외인!BJ44</f>
        <v>123199.51</v>
      </c>
      <c r="BK44" s="35">
        <f>MACD!BK44*$G$3+BK43*(1-$G$3)</f>
        <v>1.1477186999250843E-4</v>
      </c>
      <c r="BL44" s="28">
        <f>외인!BL44</f>
        <v>50791.24</v>
      </c>
      <c r="BM44" s="35">
        <f>MACD!BM44*$G$3+BM43*(1-$G$3)</f>
        <v>-1.151678578878564E-3</v>
      </c>
      <c r="BN44" s="28">
        <f>외인!BN44</f>
        <v>47043.91</v>
      </c>
      <c r="BO44" s="35">
        <f>MACD!BO44*$G$3+BO43*(1-$G$3)</f>
        <v>1.12659231420806E-3</v>
      </c>
      <c r="BP44" s="28">
        <f>외인!BP44</f>
        <v>83857.899999999994</v>
      </c>
      <c r="BQ44" s="35">
        <f>MACD!BQ44*$G$3+BQ43*(1-$G$3)</f>
        <v>-3.0949795246550663E-4</v>
      </c>
      <c r="BR44" s="28">
        <f>외인!BR44</f>
        <v>268680.3</v>
      </c>
      <c r="BS44" s="35">
        <f>MACD!BS44*$G$3+BS43*(1-$G$3)</f>
        <v>-1.0827258088223174E-4</v>
      </c>
      <c r="BT44" s="28">
        <f>외인!BT44</f>
        <v>2194185.87</v>
      </c>
      <c r="BU44" s="35">
        <f>MACD!BU44*$G$3+BU43*(1-$G$3)</f>
        <v>1.1921724202489427E-3</v>
      </c>
      <c r="BV44" s="28">
        <f>외인!BV44</f>
        <v>404429.11</v>
      </c>
      <c r="BW44" s="35">
        <f>MACD!BW44*$G$3+BW43*(1-$G$3)</f>
        <v>5.9064734103701192E-4</v>
      </c>
      <c r="BX44" s="28">
        <f>외인!BX44</f>
        <v>74987.11</v>
      </c>
      <c r="BY44" s="35">
        <f>MACD!BY44*$G$3+BY43*(1-$G$3)</f>
        <v>4.5572543150003907E-4</v>
      </c>
      <c r="BZ44" s="28">
        <f>외인!BZ44</f>
        <v>253032.43</v>
      </c>
      <c r="CA44" s="35">
        <f>MACD!CA44*$G$3+CA43*(1-$G$3)</f>
        <v>7.6530726497605489E-4</v>
      </c>
      <c r="CB44" s="28">
        <f>외인!CB44</f>
        <v>12518.05</v>
      </c>
      <c r="CC44" s="35">
        <f>MACD!CC44*$G$3+CC43*(1-$G$3)</f>
        <v>-6.6650874261276003E-4</v>
      </c>
      <c r="CD44" s="28">
        <f>외인!CD44</f>
        <v>28954.87</v>
      </c>
      <c r="CE44" s="35">
        <f>MACD!CE44*$G$3+CE43*(1-$G$3)</f>
        <v>-3.9943765445637071E-4</v>
      </c>
      <c r="CF44" s="28">
        <f>외인!CF44</f>
        <v>25188.21</v>
      </c>
      <c r="CG44" s="35">
        <f>MACD!CG44*$G$3+CG43*(1-$G$3)</f>
        <v>4.3084679264617193E-4</v>
      </c>
      <c r="CH44" s="28">
        <f>외인!CH44</f>
        <v>69341.47</v>
      </c>
      <c r="CI44" s="35">
        <f>MACD!CI44*$G$3+CI43*(1-$G$3)</f>
        <v>5.6586112434616875E-4</v>
      </c>
      <c r="CJ44" s="28">
        <f>외인!CJ44</f>
        <v>382289.97</v>
      </c>
      <c r="CK44" s="35">
        <f>MACD!CK44*$G$3+CK43*(1-$G$3)</f>
        <v>-8.5011026723098848E-4</v>
      </c>
      <c r="CL44" s="28">
        <f>외인!CL44</f>
        <v>240494.74</v>
      </c>
      <c r="CM44" s="35">
        <f>MACD!CM44*$G$3+CM43*(1-$G$3)</f>
        <v>1.7202465610385745E-4</v>
      </c>
      <c r="CN44" s="28">
        <f>외인!CN44</f>
        <v>125567.9</v>
      </c>
      <c r="CO44" s="35">
        <f>MACD!CO44*$G$3+CO43*(1-$G$3)</f>
        <v>1.7358824239955753E-4</v>
      </c>
      <c r="CP44" s="28">
        <f>외인!CP44</f>
        <v>105018.37</v>
      </c>
      <c r="CQ44" s="35">
        <f>MACD!CQ44*$G$3+CQ43*(1-$G$3)</f>
        <v>4.5836215129833137E-5</v>
      </c>
      <c r="CR44" s="28">
        <f>외인!CR44</f>
        <v>165039.82</v>
      </c>
      <c r="CS44" s="35">
        <f>MACD!CS44*$G$3+CS43*(1-$G$3)</f>
        <v>-1.7751351378276898E-4</v>
      </c>
      <c r="CT44" s="28">
        <f>외인!CT44</f>
        <v>135952.23000000001</v>
      </c>
      <c r="CU44" s="35">
        <f>MACD!CU44*$G$3+CU43*(1-$G$3)</f>
        <v>-2.6811022759649808E-4</v>
      </c>
      <c r="CV44" s="28">
        <f>외인!CV44</f>
        <v>2194185.87</v>
      </c>
      <c r="CW44" s="35">
        <f>MACD!CW44*$G$3+CW43*(1-$G$3)</f>
        <v>1.1921724202489427E-3</v>
      </c>
      <c r="CX44" s="28">
        <f>외인!CX44</f>
        <v>214420.55</v>
      </c>
      <c r="CY44" s="35">
        <f>MACD!CY44*$G$3+CY43*(1-$G$3)</f>
        <v>3.8070937039513987E-4</v>
      </c>
      <c r="CZ44" s="28">
        <f>외인!CZ44</f>
        <v>18691.080000000002</v>
      </c>
      <c r="DA44" s="35">
        <f>MACD!DA44*$G$3+DA43*(1-$G$3)</f>
        <v>4.9174668594706124E-4</v>
      </c>
      <c r="DB44" s="28">
        <f>외인!DB44</f>
        <v>38739.35</v>
      </c>
      <c r="DC44" s="35">
        <f>MACD!DC44*$G$3+DC43*(1-$G$3)</f>
        <v>2.1100667717062599E-3</v>
      </c>
      <c r="DD44" s="28">
        <f>외인!DD44</f>
        <v>8380.08</v>
      </c>
      <c r="DE44" s="35">
        <f>MACD!DE44*$G$3+DE43*(1-$G$3)</f>
        <v>2.3153621721893145E-3</v>
      </c>
      <c r="DF44" s="28">
        <f>외인!DF44</f>
        <v>56409.72</v>
      </c>
      <c r="DG44" s="35">
        <f>MACD!DG44*$G$3+DG43*(1-$G$3)</f>
        <v>5.7107300039666584E-4</v>
      </c>
      <c r="DH44" s="28">
        <f>외인!DH44</f>
        <v>20693.169999999998</v>
      </c>
      <c r="DI44" s="35">
        <f>MACD!DI44*$G$3+DI43*(1-$G$3)</f>
        <v>-5.4201041655780929E-4</v>
      </c>
      <c r="DJ44" s="28">
        <f>외인!DJ44</f>
        <v>587673</v>
      </c>
      <c r="DK44" s="35">
        <f>MACD!DK44*$G$3+DK43*(1-$G$3)</f>
        <v>6.0985268237026872E-6</v>
      </c>
      <c r="DL44" s="28">
        <f>외인!DL44</f>
        <v>99958.19</v>
      </c>
      <c r="DM44" s="35">
        <f>MACD!DM44*$G$3+DM43*(1-$G$3)</f>
        <v>1.7906517218492475E-4</v>
      </c>
      <c r="DN44" s="28">
        <f>외인!DN44</f>
        <v>2194185.87</v>
      </c>
      <c r="DO44" s="35">
        <f>MACD!DO44*$G$3+DO43*(1-$G$3)</f>
        <v>1.1921724202489427E-3</v>
      </c>
      <c r="DP44" s="28">
        <f>외인!DP44</f>
        <v>82387.08</v>
      </c>
      <c r="DQ44" s="35">
        <f>MACD!DQ44*$G$3+DQ43*(1-$G$3)</f>
        <v>-1.9285866033081581E-3</v>
      </c>
      <c r="DR44" s="28">
        <f>외인!DR44</f>
        <v>44616.32</v>
      </c>
      <c r="DS44" s="35">
        <f>MACD!DS44*$G$3+DS43*(1-$G$3)</f>
        <v>-2.7849167081218039E-5</v>
      </c>
      <c r="DT44" s="28">
        <f>외인!DT44</f>
        <v>131102.15</v>
      </c>
      <c r="DU44" s="35">
        <f>MACD!DU44*$G$3+DU43*(1-$G$3)</f>
        <v>-3.3943107901808522E-4</v>
      </c>
      <c r="DV44" s="28">
        <f>외인!DV44</f>
        <v>33665.480000000003</v>
      </c>
      <c r="DW44" s="35">
        <f>MACD!DW44*$G$3+DW43*(1-$G$3)</f>
        <v>4.2226967977223884E-4</v>
      </c>
      <c r="DX44" s="28">
        <f>외인!DX44</f>
        <v>113803.6</v>
      </c>
      <c r="DY44" s="35">
        <f>MACD!DY44*$G$3+DY43*(1-$G$3)</f>
        <v>-1.6050206334942202E-3</v>
      </c>
      <c r="DZ44" s="28">
        <f>외인!DZ44</f>
        <v>8886.76</v>
      </c>
      <c r="EA44" s="35">
        <f>MACD!EA44*$G$3+EA43*(1-$G$3)</f>
        <v>6.889648763480409E-5</v>
      </c>
      <c r="EB44" s="28">
        <f>외인!EB44</f>
        <v>12530.1</v>
      </c>
      <c r="EC44" s="35">
        <f>MACD!EC44*$G$3+EC43*(1-$G$3)</f>
        <v>-3.8095711443998903E-4</v>
      </c>
      <c r="ED44" s="28">
        <f>외인!ED44</f>
        <v>10511.03</v>
      </c>
      <c r="EE44" s="35">
        <f>MACD!EE44*$G$3+EE43*(1-$G$3)</f>
        <v>-7.7798778708826886E-4</v>
      </c>
      <c r="EF44" s="28">
        <f>외인!EF44</f>
        <v>246201.65</v>
      </c>
      <c r="EG44" s="35">
        <f>MACD!EG44*$G$3+EG43*(1-$G$3)</f>
        <v>-5.1231153446216961E-4</v>
      </c>
      <c r="EH44" s="28">
        <f>외인!EH44</f>
        <v>199614.06</v>
      </c>
      <c r="EI44" s="35">
        <f>MACD!EI44*$G$3+EI43*(1-$G$3)</f>
        <v>1.7836207671125063E-4</v>
      </c>
      <c r="EJ44" s="28">
        <f>외인!EJ44</f>
        <v>100988.52</v>
      </c>
      <c r="EK44" s="35">
        <f>MACD!EK44*$G$3+EK43*(1-$G$3)</f>
        <v>2.1207118062014258E-4</v>
      </c>
      <c r="EL44" s="28">
        <f>외인!EL44</f>
        <v>31454.240000000002</v>
      </c>
      <c r="EM44" s="35">
        <f>MACD!EM44*$G$3+EM43*(1-$G$3)</f>
        <v>-3.9141011645760015E-4</v>
      </c>
      <c r="EN44" s="28">
        <f>외인!EN44</f>
        <v>44616.32</v>
      </c>
      <c r="EO44" s="35">
        <f>MACD!EO44*$G$3+EO43*(1-$G$3)</f>
        <v>-2.7849167081218039E-5</v>
      </c>
      <c r="EP44" s="28">
        <f>외인!EP44</f>
        <v>179824.46</v>
      </c>
      <c r="EQ44" s="35">
        <f>MACD!EQ44*$G$3+EQ43*(1-$G$3)</f>
        <v>1.0691598944469651E-3</v>
      </c>
      <c r="ER44" s="28">
        <f>외인!ER44</f>
        <v>14299.51</v>
      </c>
      <c r="ES44" s="35">
        <f>MACD!ES44*$G$3+ES43*(1-$G$3)</f>
        <v>-2.8924549972085441E-3</v>
      </c>
      <c r="ET44" s="28">
        <f>외인!ET44</f>
        <v>134598.1</v>
      </c>
      <c r="EU44" s="35">
        <f>MACD!EU44*$G$3+EU43*(1-$G$3)</f>
        <v>-4.1303627798470281E-5</v>
      </c>
      <c r="EV44" s="28">
        <f>외인!EV44</f>
        <v>44843.34</v>
      </c>
      <c r="EW44" s="35">
        <f>MACD!EW44*$G$3+EW43*(1-$G$3)</f>
        <v>3.8870377539680988E-6</v>
      </c>
      <c r="EX44" s="28">
        <f>외인!EX44</f>
        <v>60175.02</v>
      </c>
      <c r="EY44" s="35">
        <f>MACD!EY44*$G$3+EY43*(1-$G$3)</f>
        <v>7.2858523964818147E-5</v>
      </c>
    </row>
    <row r="45" spans="1:155">
      <c r="A45" s="27">
        <f>외인!A45</f>
        <v>46128</v>
      </c>
      <c r="B45" s="28">
        <f>외인!B45</f>
        <v>4951999.74</v>
      </c>
      <c r="C45" s="35">
        <f>MACD!C45*$G$3+C44*(1-$G$3)</f>
        <v>8.0962400043030184E-4</v>
      </c>
      <c r="D45" s="28">
        <f>외인!D45</f>
        <v>645038.38</v>
      </c>
      <c r="E45" s="35">
        <f>MACD!E45*$G$3+E44*(1-$G$3)</f>
        <v>-1.2076331222015014E-3</v>
      </c>
      <c r="F45" s="28">
        <f>외인!F45</f>
        <v>2100350</v>
      </c>
      <c r="G45" s="35">
        <f>MACD!G45*$G$3+G44*(1-$G$3)</f>
        <v>9.4616157862112069E-4</v>
      </c>
      <c r="H45" s="28">
        <f>외인!H45</f>
        <v>307718.38</v>
      </c>
      <c r="I45" s="35">
        <f>MACD!I45*$G$3+I44*(1-$G$3)</f>
        <v>4.5038352083537017E-4</v>
      </c>
      <c r="J45" s="28">
        <f>외인!J45</f>
        <v>43724.37</v>
      </c>
      <c r="K45" s="35">
        <f>MACD!K45*$G$3+K44*(1-$G$3)</f>
        <v>6.5347925048899009E-5</v>
      </c>
      <c r="L45" s="28">
        <f>외인!L45</f>
        <v>283493.03999999998</v>
      </c>
      <c r="M45" s="35">
        <f>MACD!M45*$G$3+M44*(1-$G$3)</f>
        <v>5.4879424500144038E-4</v>
      </c>
      <c r="N45" s="28">
        <f>외인!N45</f>
        <v>243300.29</v>
      </c>
      <c r="O45" s="35">
        <f>MACD!O45*$G$3+O44*(1-$G$3)</f>
        <v>8.3821159770590078E-4</v>
      </c>
      <c r="P45" s="28">
        <f>외인!P45</f>
        <v>203394.69</v>
      </c>
      <c r="Q45" s="35">
        <f>MACD!Q45*$G$3+Q44*(1-$G$3)</f>
        <v>-4.0931956242742695E-4</v>
      </c>
      <c r="R45" s="28">
        <f>외인!R45</f>
        <v>135918.12</v>
      </c>
      <c r="S45" s="35">
        <f>MACD!S45*$G$3+S44*(1-$G$3)</f>
        <v>-2.6562397554619178E-4</v>
      </c>
      <c r="T45" s="28">
        <f>외인!T45</f>
        <v>8479.93</v>
      </c>
      <c r="U45" s="35">
        <f>MACD!U45*$G$3+U44*(1-$G$3)</f>
        <v>2.1616175495227539E-3</v>
      </c>
      <c r="V45" s="28">
        <f>외인!V45</f>
        <v>116205.38</v>
      </c>
      <c r="W45" s="35">
        <f>MACD!W45*$G$3+W44*(1-$G$3)</f>
        <v>-1.4937304563031775E-3</v>
      </c>
      <c r="X45" s="28">
        <f>외인!X45</f>
        <v>2206696.13</v>
      </c>
      <c r="Y45" s="35">
        <f>MACD!Y45*$G$3+Y44*(1-$G$3)</f>
        <v>1.2814682438776807E-3</v>
      </c>
      <c r="Z45" s="28">
        <f>외인!Z45</f>
        <v>45511.4</v>
      </c>
      <c r="AA45" s="35">
        <f>MACD!AA45*$G$3+AA44*(1-$G$3)</f>
        <v>2.5668763468197285E-5</v>
      </c>
      <c r="AB45" s="28">
        <f>외인!AB45</f>
        <v>213952.83</v>
      </c>
      <c r="AC45" s="35">
        <f>MACD!AC45*$G$3+AC44*(1-$G$3)</f>
        <v>1.1323648841214991E-4</v>
      </c>
      <c r="AD45" s="28">
        <f>외인!AD45</f>
        <v>20033.98</v>
      </c>
      <c r="AE45" s="35">
        <f>MACD!AE45*$G$3+AE44*(1-$G$3)</f>
        <v>4.7632448771587867E-4</v>
      </c>
      <c r="AF45" s="28">
        <f>외인!AF45</f>
        <v>25522.26</v>
      </c>
      <c r="AG45" s="35">
        <f>MACD!AG45*$G$3+AG44*(1-$G$3)</f>
        <v>8.0747172842136926E-4</v>
      </c>
      <c r="AH45" s="28">
        <f>외인!AH45</f>
        <v>194183.61</v>
      </c>
      <c r="AI45" s="35">
        <f>MACD!AI45*$G$3+AI44*(1-$G$3)</f>
        <v>-4.4691486056020054E-4</v>
      </c>
      <c r="AJ45" s="28">
        <f>외인!AJ45</f>
        <v>111520.23</v>
      </c>
      <c r="AK45" s="35">
        <f>MACD!AK45*$G$3+AK44*(1-$G$3)</f>
        <v>1.635946125418328E-4</v>
      </c>
      <c r="AL45" s="28">
        <f>외인!AL45</f>
        <v>89264.02</v>
      </c>
      <c r="AM45" s="35">
        <f>MACD!AM45*$G$3+AM44*(1-$G$3)</f>
        <v>-1.5827885212620378E-6</v>
      </c>
      <c r="AN45" s="28">
        <f>외인!AN45</f>
        <v>173589.72</v>
      </c>
      <c r="AO45" s="35">
        <f>MACD!AO45*$G$3+AO44*(1-$G$3)</f>
        <v>1.1237603618192969E-3</v>
      </c>
      <c r="AP45" s="28">
        <f>외인!AP45</f>
        <v>136398.97</v>
      </c>
      <c r="AQ45" s="35">
        <f>MACD!AQ45*$G$3+AQ44*(1-$G$3)</f>
        <v>-4.9705293479579532E-5</v>
      </c>
      <c r="AR45" s="28">
        <f>외인!AR45</f>
        <v>24683.84</v>
      </c>
      <c r="AS45" s="35">
        <f>MACD!AS45*$G$3+AS44*(1-$G$3)</f>
        <v>4.6547308403431775E-4</v>
      </c>
      <c r="AT45" s="28">
        <f>외인!AT45</f>
        <v>81381.97</v>
      </c>
      <c r="AU45" s="35">
        <f>MACD!AU45*$G$3+AU44*(1-$G$3)</f>
        <v>2.0342132053203154E-4</v>
      </c>
      <c r="AV45" s="28">
        <f>외인!AV45</f>
        <v>50291.95</v>
      </c>
      <c r="AW45" s="35">
        <f>MACD!AW45*$G$3+AW44*(1-$G$3)</f>
        <v>5.7614388050301955E-4</v>
      </c>
      <c r="AX45" s="28">
        <f>외인!AX45</f>
        <v>73091.899999999994</v>
      </c>
      <c r="AY45" s="35">
        <f>MACD!AY45*$G$3+AY44*(1-$G$3)</f>
        <v>-2.4304381842978447E-4</v>
      </c>
      <c r="AZ45" s="28">
        <f>외인!AZ45</f>
        <v>2366406.62</v>
      </c>
      <c r="BA45" s="35">
        <f>MACD!BA45*$G$3+BA44*(1-$G$3)</f>
        <v>1.256061982879117E-3</v>
      </c>
      <c r="BB45" s="28">
        <f>외인!BB45</f>
        <v>105170.29</v>
      </c>
      <c r="BC45" s="35">
        <f>MACD!BC45*$G$3+BC44*(1-$G$3)</f>
        <v>6.8860556569122822E-5</v>
      </c>
      <c r="BD45" s="28">
        <f>외인!BD45</f>
        <v>40133.800000000003</v>
      </c>
      <c r="BE45" s="35">
        <f>MACD!BE45*$G$3+BE44*(1-$G$3)</f>
        <v>2.0191496710920166E-3</v>
      </c>
      <c r="BF45" s="28">
        <f>외인!BF45</f>
        <v>0</v>
      </c>
      <c r="BG45" s="35" t="e">
        <f>MACD!BG45*$G$3+BG44*(1-$G$3)</f>
        <v>#DIV/0!</v>
      </c>
      <c r="BH45" s="28">
        <f>외인!BH45</f>
        <v>95870.29</v>
      </c>
      <c r="BI45" s="35">
        <f>MACD!BI45*$G$3+BI44*(1-$G$3)</f>
        <v>9.8604622244989918E-4</v>
      </c>
      <c r="BJ45" s="28">
        <f>외인!BJ45</f>
        <v>126405.22</v>
      </c>
      <c r="BK45" s="35">
        <f>MACD!BK45*$G$3+BK44*(1-$G$3)</f>
        <v>1.0629230859210725E-4</v>
      </c>
      <c r="BL45" s="28">
        <f>외인!BL45</f>
        <v>51720.78</v>
      </c>
      <c r="BM45" s="35">
        <f>MACD!BM45*$G$3+BM44*(1-$G$3)</f>
        <v>-1.0651077583341355E-3</v>
      </c>
      <c r="BN45" s="28">
        <f>외인!BN45</f>
        <v>47348.21</v>
      </c>
      <c r="BO45" s="35">
        <f>MACD!BO45*$G$3+BO44*(1-$G$3)</f>
        <v>1.0853604263487582E-3</v>
      </c>
      <c r="BP45" s="28">
        <f>외인!BP45</f>
        <v>83352.13</v>
      </c>
      <c r="BQ45" s="35">
        <f>MACD!BQ45*$G$3+BQ44*(1-$G$3)</f>
        <v>-3.6253754221934621E-4</v>
      </c>
      <c r="BR45" s="28">
        <f>외인!BR45</f>
        <v>275457.45</v>
      </c>
      <c r="BS45" s="35">
        <f>MACD!BS45*$G$3+BS44*(1-$G$3)</f>
        <v>-5.0913600193599226E-5</v>
      </c>
      <c r="BT45" s="28">
        <f>외인!BT45</f>
        <v>2248158.09</v>
      </c>
      <c r="BU45" s="35">
        <f>MACD!BU45*$G$3+BU44*(1-$G$3)</f>
        <v>1.2462825479581212E-3</v>
      </c>
      <c r="BV45" s="28">
        <f>외인!BV45</f>
        <v>409424.28</v>
      </c>
      <c r="BW45" s="35">
        <f>MACD!BW45*$G$3+BW44*(1-$G$3)</f>
        <v>5.519893383608334E-4</v>
      </c>
      <c r="BX45" s="28">
        <f>외인!BX45</f>
        <v>76431.98</v>
      </c>
      <c r="BY45" s="35">
        <f>MACD!BY45*$G$3+BY44*(1-$G$3)</f>
        <v>4.183825952258002E-4</v>
      </c>
      <c r="BZ45" s="28">
        <f>외인!BZ45</f>
        <v>262853.74</v>
      </c>
      <c r="CA45" s="35">
        <f>MACD!CA45*$G$3+CA44*(1-$G$3)</f>
        <v>7.5761329167930969E-4</v>
      </c>
      <c r="CB45" s="28">
        <f>외인!CB45</f>
        <v>12732.79</v>
      </c>
      <c r="CC45" s="35">
        <f>MACD!CC45*$G$3+CC44*(1-$G$3)</f>
        <v>-5.7464067162428935E-4</v>
      </c>
      <c r="CD45" s="28">
        <f>외인!CD45</f>
        <v>29986.07</v>
      </c>
      <c r="CE45" s="35">
        <f>MACD!CE45*$G$3+CE44*(1-$G$3)</f>
        <v>-3.7671595718008781E-4</v>
      </c>
      <c r="CF45" s="28">
        <f>외인!CF45</f>
        <v>26672.799999999999</v>
      </c>
      <c r="CG45" s="35">
        <f>MACD!CG45*$G$3+CG44*(1-$G$3)</f>
        <v>5.3195055372494047E-4</v>
      </c>
      <c r="CH45" s="28">
        <f>외인!CH45</f>
        <v>70342.41</v>
      </c>
      <c r="CI45" s="35">
        <f>MACD!CI45*$G$3+CI44*(1-$G$3)</f>
        <v>5.3843927217610038E-4</v>
      </c>
      <c r="CJ45" s="28">
        <f>외인!CJ45</f>
        <v>385140.66</v>
      </c>
      <c r="CK45" s="35">
        <f>MACD!CK45*$G$3+CK44*(1-$G$3)</f>
        <v>-7.982733478117442E-4</v>
      </c>
      <c r="CL45" s="28">
        <f>외인!CL45</f>
        <v>243328.75</v>
      </c>
      <c r="CM45" s="35">
        <f>MACD!CM45*$G$3+CM44*(1-$G$3)</f>
        <v>1.9133834648490049E-4</v>
      </c>
      <c r="CN45" s="28">
        <f>외인!CN45</f>
        <v>126568.01</v>
      </c>
      <c r="CO45" s="35">
        <f>MACD!CO45*$G$3+CO44*(1-$G$3)</f>
        <v>1.8556661084863599E-4</v>
      </c>
      <c r="CP45" s="28">
        <f>외인!CP45</f>
        <v>105752.08</v>
      </c>
      <c r="CQ45" s="35">
        <f>MACD!CQ45*$G$3+CQ44*(1-$G$3)</f>
        <v>5.7676197805454302E-5</v>
      </c>
      <c r="CR45" s="28">
        <f>외인!CR45</f>
        <v>171080.9</v>
      </c>
      <c r="CS45" s="35">
        <f>MACD!CS45*$G$3+CS44*(1-$G$3)</f>
        <v>-1.2166298701848007E-4</v>
      </c>
      <c r="CT45" s="28">
        <f>외인!CT45</f>
        <v>137294.82</v>
      </c>
      <c r="CU45" s="35">
        <f>MACD!CU45*$G$3+CU44*(1-$G$3)</f>
        <v>-2.5966605363990131E-4</v>
      </c>
      <c r="CV45" s="28">
        <f>외인!CV45</f>
        <v>2248158.09</v>
      </c>
      <c r="CW45" s="35">
        <f>MACD!CW45*$G$3+CW44*(1-$G$3)</f>
        <v>1.2462825479581212E-3</v>
      </c>
      <c r="CX45" s="28">
        <f>외인!CX45</f>
        <v>218492.6</v>
      </c>
      <c r="CY45" s="35">
        <f>MACD!CY45*$G$3+CY44*(1-$G$3)</f>
        <v>2.6605909906129229E-4</v>
      </c>
      <c r="CZ45" s="28">
        <f>외인!CZ45</f>
        <v>19212.27</v>
      </c>
      <c r="DA45" s="35">
        <f>MACD!DA45*$G$3+DA44*(1-$G$3)</f>
        <v>6.893904550452349E-4</v>
      </c>
      <c r="DB45" s="28">
        <f>외인!DB45</f>
        <v>40133.800000000003</v>
      </c>
      <c r="DC45" s="35">
        <f>MACD!DC45*$G$3+DC44*(1-$G$3)</f>
        <v>2.0191496710920166E-3</v>
      </c>
      <c r="DD45" s="28">
        <f>외인!DD45</f>
        <v>8479.93</v>
      </c>
      <c r="DE45" s="35">
        <f>MACD!DE45*$G$3+DE44*(1-$G$3)</f>
        <v>2.1616175495227539E-3</v>
      </c>
      <c r="DF45" s="28">
        <f>외인!DF45</f>
        <v>57600.72</v>
      </c>
      <c r="DG45" s="35">
        <f>MACD!DG45*$G$3+DG44*(1-$G$3)</f>
        <v>5.3079081231917412E-4</v>
      </c>
      <c r="DH45" s="28">
        <f>외인!DH45</f>
        <v>21661.78</v>
      </c>
      <c r="DI45" s="35">
        <f>MACD!DI45*$G$3+DI44*(1-$G$3)</f>
        <v>-5.3009667555535718E-4</v>
      </c>
      <c r="DJ45" s="28">
        <f>외인!DJ45</f>
        <v>602480.56999999995</v>
      </c>
      <c r="DK45" s="35">
        <f>MACD!DK45*$G$3+DK44*(1-$G$3)</f>
        <v>-1.3656423077415015E-6</v>
      </c>
      <c r="DL45" s="28">
        <f>외인!DL45</f>
        <v>100714.88</v>
      </c>
      <c r="DM45" s="35">
        <f>MACD!DM45*$G$3+DM44*(1-$G$3)</f>
        <v>1.932314312640795E-4</v>
      </c>
      <c r="DN45" s="28">
        <f>외인!DN45</f>
        <v>2248158.09</v>
      </c>
      <c r="DO45" s="35">
        <f>MACD!DO45*$G$3+DO44*(1-$G$3)</f>
        <v>1.2462825479581212E-3</v>
      </c>
      <c r="DP45" s="28">
        <f>외인!DP45</f>
        <v>83359.31</v>
      </c>
      <c r="DQ45" s="35">
        <f>MACD!DQ45*$G$3+DQ44*(1-$G$3)</f>
        <v>-1.8215997554817771E-3</v>
      </c>
      <c r="DR45" s="28">
        <f>외인!DR45</f>
        <v>45071.81</v>
      </c>
      <c r="DS45" s="35">
        <f>MACD!DS45*$G$3+DS44*(1-$G$3)</f>
        <v>5.584868659889052E-5</v>
      </c>
      <c r="DT45" s="28">
        <f>외인!DT45</f>
        <v>135918.12</v>
      </c>
      <c r="DU45" s="35">
        <f>MACD!DU45*$G$3+DU44*(1-$G$3)</f>
        <v>-2.6562397554619178E-4</v>
      </c>
      <c r="DV45" s="28">
        <f>외인!DV45</f>
        <v>34892.800000000003</v>
      </c>
      <c r="DW45" s="35">
        <f>MACD!DW45*$G$3+DW44*(1-$G$3)</f>
        <v>4.1441976695512513E-4</v>
      </c>
      <c r="DX45" s="28">
        <f>외인!DX45</f>
        <v>116205.38</v>
      </c>
      <c r="DY45" s="35">
        <f>MACD!DY45*$G$3+DY44*(1-$G$3)</f>
        <v>-1.4937304563031775E-3</v>
      </c>
      <c r="DZ45" s="28">
        <f>외인!DZ45</f>
        <v>8895.08</v>
      </c>
      <c r="EA45" s="35">
        <f>MACD!EA45*$G$3+EA44*(1-$G$3)</f>
        <v>1.2765611656251786E-4</v>
      </c>
      <c r="EB45" s="28">
        <f>외인!EB45</f>
        <v>12952.84</v>
      </c>
      <c r="EC45" s="35">
        <f>MACD!EC45*$G$3+EC44*(1-$G$3)</f>
        <v>-3.2622924290181881E-4</v>
      </c>
      <c r="ED45" s="28">
        <f>외인!ED45</f>
        <v>10827.37</v>
      </c>
      <c r="EE45" s="35">
        <f>MACD!EE45*$G$3+EE44*(1-$G$3)</f>
        <v>-6.6592613853718417E-4</v>
      </c>
      <c r="EF45" s="28">
        <f>외인!EF45</f>
        <v>248154.88</v>
      </c>
      <c r="EG45" s="35">
        <f>MACD!EG45*$G$3+EG44*(1-$G$3)</f>
        <v>-4.7472449967732349E-4</v>
      </c>
      <c r="EH45" s="28">
        <f>외인!EH45</f>
        <v>203338.96</v>
      </c>
      <c r="EI45" s="35">
        <f>MACD!EI45*$G$3+EI44*(1-$G$3)</f>
        <v>2.5075139814847443E-4</v>
      </c>
      <c r="EJ45" s="28">
        <f>외인!EJ45</f>
        <v>102625.73</v>
      </c>
      <c r="EK45" s="35">
        <f>MACD!EK45*$G$3+EK44*(1-$G$3)</f>
        <v>2.1231996509642431E-4</v>
      </c>
      <c r="EL45" s="28">
        <f>외인!EL45</f>
        <v>32528.62</v>
      </c>
      <c r="EM45" s="35">
        <f>MACD!EM45*$G$3+EM44*(1-$G$3)</f>
        <v>-3.758061014536987E-4</v>
      </c>
      <c r="EN45" s="28">
        <f>외인!EN45</f>
        <v>45071.81</v>
      </c>
      <c r="EO45" s="35">
        <f>MACD!EO45*$G$3+EO44*(1-$G$3)</f>
        <v>5.584868659889052E-5</v>
      </c>
      <c r="EP45" s="28">
        <f>외인!EP45</f>
        <v>180880.67</v>
      </c>
      <c r="EQ45" s="35">
        <f>MACD!EQ45*$G$3+EQ44*(1-$G$3)</f>
        <v>9.3042424737157722E-4</v>
      </c>
      <c r="ER45" s="28">
        <f>외인!ER45</f>
        <v>14475.29</v>
      </c>
      <c r="ES45" s="35">
        <f>MACD!ES45*$G$3+ES44*(1-$G$3)</f>
        <v>-3.0252298562343941E-3</v>
      </c>
      <c r="ET45" s="28">
        <f>외인!ET45</f>
        <v>136398.97</v>
      </c>
      <c r="EU45" s="35">
        <f>MACD!EU45*$G$3+EU44*(1-$G$3)</f>
        <v>-4.9705293479579532E-5</v>
      </c>
      <c r="EV45" s="28">
        <f>외인!EV45</f>
        <v>45511.4</v>
      </c>
      <c r="EW45" s="35">
        <f>MACD!EW45*$G$3+EW44*(1-$G$3)</f>
        <v>2.5668763468197285E-5</v>
      </c>
      <c r="EX45" s="28">
        <f>외인!EX45</f>
        <v>60240.68</v>
      </c>
      <c r="EY45" s="35">
        <f>MACD!EY45*$G$3+EY44*(1-$G$3)</f>
        <v>7.6000301144116185E-5</v>
      </c>
    </row>
    <row r="46" spans="1:155">
      <c r="A46" s="27">
        <f>외인!A46</f>
        <v>46129</v>
      </c>
      <c r="B46" s="28">
        <f>외인!B46</f>
        <v>4924268.7300000004</v>
      </c>
      <c r="C46" s="35">
        <f>MACD!C46*$G$3+C45*(1-$G$3)</f>
        <v>8.0967892350328999E-4</v>
      </c>
      <c r="D46" s="28">
        <f>외인!D46</f>
        <v>648829.6</v>
      </c>
      <c r="E46" s="35">
        <f>MACD!E46*$G$3+E45*(1-$G$3)</f>
        <v>-1.1358211995768836E-3</v>
      </c>
      <c r="F46" s="28">
        <f>외인!F46</f>
        <v>2090593.5</v>
      </c>
      <c r="G46" s="35">
        <f>MACD!G46*$G$3+G45*(1-$G$3)</f>
        <v>9.693021737772541E-4</v>
      </c>
      <c r="H46" s="28">
        <f>외인!H46</f>
        <v>315845.49</v>
      </c>
      <c r="I46" s="35">
        <f>MACD!I46*$G$3+I45*(1-$G$3)</f>
        <v>3.6368336283772255E-4</v>
      </c>
      <c r="J46" s="28">
        <f>외인!J46</f>
        <v>44237.81</v>
      </c>
      <c r="K46" s="35">
        <f>MACD!K46*$G$3+K45*(1-$G$3)</f>
        <v>1.6815874086733554E-4</v>
      </c>
      <c r="L46" s="28">
        <f>외인!L46</f>
        <v>290570.02</v>
      </c>
      <c r="M46" s="35">
        <f>MACD!M46*$G$3+M45*(1-$G$3)</f>
        <v>4.5558865749701071E-4</v>
      </c>
      <c r="N46" s="28">
        <f>외인!N46</f>
        <v>244620.41</v>
      </c>
      <c r="O46" s="35">
        <f>MACD!O46*$G$3+O45*(1-$G$3)</f>
        <v>8.487829082181737E-4</v>
      </c>
      <c r="P46" s="28">
        <f>외인!P46</f>
        <v>201263</v>
      </c>
      <c r="Q46" s="35">
        <f>MACD!Q46*$G$3+Q45*(1-$G$3)</f>
        <v>-3.8064370513684107E-4</v>
      </c>
      <c r="R46" s="28">
        <f>외인!R46</f>
        <v>134120.85999999999</v>
      </c>
      <c r="S46" s="35">
        <f>MACD!S46*$G$3+S45*(1-$G$3)</f>
        <v>-1.883494860488594E-4</v>
      </c>
      <c r="T46" s="28">
        <f>외인!T46</f>
        <v>8506.34</v>
      </c>
      <c r="U46" s="35">
        <f>MACD!U46*$G$3+U45*(1-$G$3)</f>
        <v>2.009745588246287E-3</v>
      </c>
      <c r="V46" s="28">
        <f>외인!V46</f>
        <v>117440.11</v>
      </c>
      <c r="W46" s="35">
        <f>MACD!W46*$G$3+W45*(1-$G$3)</f>
        <v>-1.3734640588267026E-3</v>
      </c>
      <c r="X46" s="28">
        <f>외인!X46</f>
        <v>2178840.12</v>
      </c>
      <c r="Y46" s="35">
        <f>MACD!Y46*$G$3+Y45*(1-$G$3)</f>
        <v>1.2969296825581869E-3</v>
      </c>
      <c r="Z46" s="28">
        <f>외인!Z46</f>
        <v>44628.62</v>
      </c>
      <c r="AA46" s="35">
        <f>MACD!AA46*$G$3+AA45*(1-$G$3)</f>
        <v>4.4413232934698165E-5</v>
      </c>
      <c r="AB46" s="28">
        <f>외인!AB46</f>
        <v>213731.78</v>
      </c>
      <c r="AC46" s="35">
        <f>MACD!AC46*$G$3+AC45*(1-$G$3)</f>
        <v>1.2248231068182609E-4</v>
      </c>
      <c r="AD46" s="28">
        <f>외인!AD46</f>
        <v>19980.05</v>
      </c>
      <c r="AE46" s="35">
        <f>MACD!AE46*$G$3+AE45*(1-$G$3)</f>
        <v>4.7381051299820985E-4</v>
      </c>
      <c r="AF46" s="28">
        <f>외인!AF46</f>
        <v>25263.63</v>
      </c>
      <c r="AG46" s="35">
        <f>MACD!AG46*$G$3+AG45*(1-$G$3)</f>
        <v>7.0528297895027794E-4</v>
      </c>
      <c r="AH46" s="28">
        <f>외인!AH46</f>
        <v>198789.95</v>
      </c>
      <c r="AI46" s="35">
        <f>MACD!AI46*$G$3+AI45*(1-$G$3)</f>
        <v>-3.9211699529594215E-4</v>
      </c>
      <c r="AJ46" s="28">
        <f>외인!AJ46</f>
        <v>110753.5</v>
      </c>
      <c r="AK46" s="35">
        <f>MACD!AK46*$G$3+AK45*(1-$G$3)</f>
        <v>1.8924457103822607E-4</v>
      </c>
      <c r="AL46" s="28">
        <f>외인!AL46</f>
        <v>89331.21</v>
      </c>
      <c r="AM46" s="35">
        <f>MACD!AM46*$G$3+AM45*(1-$G$3)</f>
        <v>-1.9973608720222754E-7</v>
      </c>
      <c r="AN46" s="28">
        <f>외인!AN46</f>
        <v>174945.8</v>
      </c>
      <c r="AO46" s="35">
        <f>MACD!AO46*$G$3+AO45*(1-$G$3)</f>
        <v>1.1458608018808218E-3</v>
      </c>
      <c r="AP46" s="28">
        <f>외인!AP46</f>
        <v>135705.18</v>
      </c>
      <c r="AQ46" s="35">
        <f>MACD!AQ46*$G$3+AQ45*(1-$G$3)</f>
        <v>-8.5786385469361679E-5</v>
      </c>
      <c r="AR46" s="28">
        <f>외인!AR46</f>
        <v>24616.53</v>
      </c>
      <c r="AS46" s="35">
        <f>MACD!AS46*$G$3+AS45*(1-$G$3)</f>
        <v>5.5609043292872843E-4</v>
      </c>
      <c r="AT46" s="28">
        <f>외인!AT46</f>
        <v>80969.67</v>
      </c>
      <c r="AU46" s="35">
        <f>MACD!AU46*$G$3+AU45*(1-$G$3)</f>
        <v>2.7751199125359725E-4</v>
      </c>
      <c r="AV46" s="28">
        <f>외인!AV46</f>
        <v>50311.24</v>
      </c>
      <c r="AW46" s="35">
        <f>MACD!AW46*$G$3+AW45*(1-$G$3)</f>
        <v>5.3468391871651822E-4</v>
      </c>
      <c r="AX46" s="28">
        <f>외인!AX46</f>
        <v>72404.36</v>
      </c>
      <c r="AY46" s="35">
        <f>MACD!AY46*$G$3+AY45*(1-$G$3)</f>
        <v>-3.250484243279238E-4</v>
      </c>
      <c r="AZ46" s="28">
        <f>외인!AZ46</f>
        <v>2344012.94</v>
      </c>
      <c r="BA46" s="35">
        <f>MACD!BA46*$G$3+BA45*(1-$G$3)</f>
        <v>1.2691207026149602E-3</v>
      </c>
      <c r="BB46" s="28">
        <f>외인!BB46</f>
        <v>103338.92</v>
      </c>
      <c r="BC46" s="35">
        <f>MACD!BC46*$G$3+BC45*(1-$G$3)</f>
        <v>7.9782195749531144E-5</v>
      </c>
      <c r="BD46" s="28">
        <f>외인!BD46</f>
        <v>39961.949999999997</v>
      </c>
      <c r="BE46" s="35">
        <f>MACD!BE46*$G$3+BE45*(1-$G$3)</f>
        <v>1.9364869821511723E-3</v>
      </c>
      <c r="BF46" s="28">
        <f>외인!BF46</f>
        <v>0</v>
      </c>
      <c r="BG46" s="35" t="e">
        <f>MACD!BG46*$G$3+BG45*(1-$G$3)</f>
        <v>#DIV/0!</v>
      </c>
      <c r="BH46" s="28">
        <f>외인!BH46</f>
        <v>95764.21</v>
      </c>
      <c r="BI46" s="35">
        <f>MACD!BI46*$G$3+BI45*(1-$G$3)</f>
        <v>8.5303098077104821E-4</v>
      </c>
      <c r="BJ46" s="28">
        <f>외인!BJ46</f>
        <v>127735.27</v>
      </c>
      <c r="BK46" s="35">
        <f>MACD!BK46*$G$3+BK45*(1-$G$3)</f>
        <v>1.1305994661614519E-4</v>
      </c>
      <c r="BL46" s="28">
        <f>외인!BL46</f>
        <v>51407.21</v>
      </c>
      <c r="BM46" s="35">
        <f>MACD!BM46*$G$3+BM45*(1-$G$3)</f>
        <v>-9.0216786593323728E-4</v>
      </c>
      <c r="BN46" s="28">
        <f>외인!BN46</f>
        <v>48656.34</v>
      </c>
      <c r="BO46" s="35">
        <f>MACD!BO46*$G$3+BO45*(1-$G$3)</f>
        <v>1.0484110557708397E-3</v>
      </c>
      <c r="BP46" s="28">
        <f>외인!BP46</f>
        <v>82685.72</v>
      </c>
      <c r="BQ46" s="35">
        <f>MACD!BQ46*$G$3+BQ45*(1-$G$3)</f>
        <v>-4.2469533652008317E-4</v>
      </c>
      <c r="BR46" s="28">
        <f>외인!BR46</f>
        <v>274001</v>
      </c>
      <c r="BS46" s="35">
        <f>MACD!BS46*$G$3+BS45*(1-$G$3)</f>
        <v>-3.0082778975028024E-6</v>
      </c>
      <c r="BT46" s="28">
        <f>외인!BT46</f>
        <v>2221021.38</v>
      </c>
      <c r="BU46" s="35">
        <f>MACD!BU46*$G$3+BU45*(1-$G$3)</f>
        <v>1.2652574888355583E-3</v>
      </c>
      <c r="BV46" s="28">
        <f>외인!BV46</f>
        <v>402688.9</v>
      </c>
      <c r="BW46" s="35">
        <f>MACD!BW46*$G$3+BW45*(1-$G$3)</f>
        <v>4.9118609052001641E-4</v>
      </c>
      <c r="BX46" s="28">
        <f>외인!BX46</f>
        <v>76020.75</v>
      </c>
      <c r="BY46" s="35">
        <f>MACD!BY46*$G$3+BY45*(1-$G$3)</f>
        <v>3.6298281275353762E-4</v>
      </c>
      <c r="BZ46" s="28">
        <f>외인!BZ46</f>
        <v>264277.01</v>
      </c>
      <c r="CA46" s="35">
        <f>MACD!CA46*$G$3+CA45*(1-$G$3)</f>
        <v>7.7178389858274885E-4</v>
      </c>
      <c r="CB46" s="28">
        <f>외인!CB46</f>
        <v>12747.69</v>
      </c>
      <c r="CC46" s="35">
        <f>MACD!CC46*$G$3+CC45*(1-$G$3)</f>
        <v>-4.7183148436502289E-4</v>
      </c>
      <c r="CD46" s="28">
        <f>외인!CD46</f>
        <v>29766.58</v>
      </c>
      <c r="CE46" s="35">
        <f>MACD!CE46*$G$3+CE45*(1-$G$3)</f>
        <v>-3.5936805294208409E-4</v>
      </c>
      <c r="CF46" s="28">
        <f>외인!CF46</f>
        <v>26373.66</v>
      </c>
      <c r="CG46" s="35">
        <f>MACD!CG46*$G$3+CG45*(1-$G$3)</f>
        <v>6.298419132867042E-4</v>
      </c>
      <c r="CH46" s="28">
        <f>외인!CH46</f>
        <v>70397.38</v>
      </c>
      <c r="CI46" s="35">
        <f>MACD!CI46*$G$3+CI45*(1-$G$3)</f>
        <v>5.0747024701508427E-4</v>
      </c>
      <c r="CJ46" s="28">
        <f>외인!CJ46</f>
        <v>383242.2</v>
      </c>
      <c r="CK46" s="35">
        <f>MACD!CK46*$G$3+CK45*(1-$G$3)</f>
        <v>-7.4613397539638644E-4</v>
      </c>
      <c r="CL46" s="28">
        <f>외인!CL46</f>
        <v>243609.26</v>
      </c>
      <c r="CM46" s="35">
        <f>MACD!CM46*$G$3+CM45*(1-$G$3)</f>
        <v>2.032436816215602E-4</v>
      </c>
      <c r="CN46" s="28">
        <f>외인!CN46</f>
        <v>125484.27</v>
      </c>
      <c r="CO46" s="35">
        <f>MACD!CO46*$G$3+CO45*(1-$G$3)</f>
        <v>1.7551689556338925E-4</v>
      </c>
      <c r="CP46" s="28">
        <f>외인!CP46</f>
        <v>103911.69</v>
      </c>
      <c r="CQ46" s="35">
        <f>MACD!CQ46*$G$3+CQ45*(1-$G$3)</f>
        <v>6.9321940236447506E-5</v>
      </c>
      <c r="CR46" s="28">
        <f>외인!CR46</f>
        <v>169395.23</v>
      </c>
      <c r="CS46" s="35">
        <f>MACD!CS46*$G$3+CS45*(1-$G$3)</f>
        <v>-6.4760791951595662E-5</v>
      </c>
      <c r="CT46" s="28">
        <f>외인!CT46</f>
        <v>141965.76999999999</v>
      </c>
      <c r="CU46" s="35">
        <f>MACD!CU46*$G$3+CU45*(1-$G$3)</f>
        <v>-2.73557268634749E-4</v>
      </c>
      <c r="CV46" s="28">
        <f>외인!CV46</f>
        <v>2221021.38</v>
      </c>
      <c r="CW46" s="35">
        <f>MACD!CW46*$G$3+CW45*(1-$G$3)</f>
        <v>1.2652574888355583E-3</v>
      </c>
      <c r="CX46" s="28">
        <f>외인!CX46</f>
        <v>223025.11</v>
      </c>
      <c r="CY46" s="35">
        <f>MACD!CY46*$G$3+CY45*(1-$G$3)</f>
        <v>1.7972348200621328E-4</v>
      </c>
      <c r="CZ46" s="28">
        <f>외인!CZ46</f>
        <v>19705.830000000002</v>
      </c>
      <c r="DA46" s="35">
        <f>MACD!DA46*$G$3+DA45*(1-$G$3)</f>
        <v>8.682139080041564E-4</v>
      </c>
      <c r="DB46" s="28">
        <f>외인!DB46</f>
        <v>39961.949999999997</v>
      </c>
      <c r="DC46" s="35">
        <f>MACD!DC46*$G$3+DC45*(1-$G$3)</f>
        <v>1.9364869821511723E-3</v>
      </c>
      <c r="DD46" s="28">
        <f>외인!DD46</f>
        <v>8506.34</v>
      </c>
      <c r="DE46" s="35">
        <f>MACD!DE46*$G$3+DE45*(1-$G$3)</f>
        <v>2.009745588246287E-3</v>
      </c>
      <c r="DF46" s="28">
        <f>외인!DF46</f>
        <v>57230.89</v>
      </c>
      <c r="DG46" s="35">
        <f>MACD!DG46*$G$3+DG45*(1-$G$3)</f>
        <v>4.6544625840702028E-4</v>
      </c>
      <c r="DH46" s="28">
        <f>외인!DH46</f>
        <v>21389.94</v>
      </c>
      <c r="DI46" s="35">
        <f>MACD!DI46*$G$3+DI45*(1-$G$3)</f>
        <v>-5.1987269277417472E-4</v>
      </c>
      <c r="DJ46" s="28">
        <f>외인!DJ46</f>
        <v>607433.43999999994</v>
      </c>
      <c r="DK46" s="35">
        <f>MACD!DK46*$G$3+DK45*(1-$G$3)</f>
        <v>-1.2393356215120451E-6</v>
      </c>
      <c r="DL46" s="28">
        <f>외인!DL46</f>
        <v>99847.11</v>
      </c>
      <c r="DM46" s="35">
        <f>MACD!DM46*$G$3+DM45*(1-$G$3)</f>
        <v>1.8175002988420926E-4</v>
      </c>
      <c r="DN46" s="28">
        <f>외인!DN46</f>
        <v>2221021.38</v>
      </c>
      <c r="DO46" s="35">
        <f>MACD!DO46*$G$3+DO45*(1-$G$3)</f>
        <v>1.2652574888355583E-3</v>
      </c>
      <c r="DP46" s="28">
        <f>외인!DP46</f>
        <v>82764.600000000006</v>
      </c>
      <c r="DQ46" s="35">
        <f>MACD!DQ46*$G$3+DQ45*(1-$G$3)</f>
        <v>-1.7060859121112476E-3</v>
      </c>
      <c r="DR46" s="28">
        <f>외인!DR46</f>
        <v>45633.69</v>
      </c>
      <c r="DS46" s="35">
        <f>MACD!DS46*$G$3+DS45*(1-$G$3)</f>
        <v>1.3331563693783744E-4</v>
      </c>
      <c r="DT46" s="28">
        <f>외인!DT46</f>
        <v>134120.85999999999</v>
      </c>
      <c r="DU46" s="35">
        <f>MACD!DU46*$G$3+DU45*(1-$G$3)</f>
        <v>-1.883494860488594E-4</v>
      </c>
      <c r="DV46" s="28">
        <f>외인!DV46</f>
        <v>34999.879999999997</v>
      </c>
      <c r="DW46" s="35">
        <f>MACD!DW46*$G$3+DW45*(1-$G$3)</f>
        <v>3.9786683949463692E-4</v>
      </c>
      <c r="DX46" s="28">
        <f>외인!DX46</f>
        <v>117440.11</v>
      </c>
      <c r="DY46" s="35">
        <f>MACD!DY46*$G$3+DY45*(1-$G$3)</f>
        <v>-1.3734640588267026E-3</v>
      </c>
      <c r="DZ46" s="28">
        <f>외인!DZ46</f>
        <v>8899.9699999999993</v>
      </c>
      <c r="EA46" s="35">
        <f>MACD!EA46*$G$3+EA45*(1-$G$3)</f>
        <v>1.5883419661820303E-4</v>
      </c>
      <c r="EB46" s="28">
        <f>외인!EB46</f>
        <v>12947.19</v>
      </c>
      <c r="EC46" s="35">
        <f>MACD!EC46*$G$3+EC45*(1-$G$3)</f>
        <v>-2.722678768920262E-4</v>
      </c>
      <c r="ED46" s="28">
        <f>외인!ED46</f>
        <v>10903.42</v>
      </c>
      <c r="EE46" s="35">
        <f>MACD!EE46*$G$3+EE45*(1-$G$3)</f>
        <v>-5.7157611287074386E-4</v>
      </c>
      <c r="EF46" s="28">
        <f>외인!EF46</f>
        <v>246641.78</v>
      </c>
      <c r="EG46" s="35">
        <f>MACD!EG46*$G$3+EG45*(1-$G$3)</f>
        <v>-4.3735182442902504E-4</v>
      </c>
      <c r="EH46" s="28">
        <f>외인!EH46</f>
        <v>201436.86</v>
      </c>
      <c r="EI46" s="35">
        <f>MACD!EI46*$G$3+EI45*(1-$G$3)</f>
        <v>3.1199660176095274E-4</v>
      </c>
      <c r="EJ46" s="28">
        <f>외인!EJ46</f>
        <v>102919.03</v>
      </c>
      <c r="EK46" s="35">
        <f>MACD!EK46*$G$3+EK45*(1-$G$3)</f>
        <v>2.1733754246004808E-4</v>
      </c>
      <c r="EL46" s="28">
        <f>외인!EL46</f>
        <v>32319.33</v>
      </c>
      <c r="EM46" s="35">
        <f>MACD!EM46*$G$3+EM45*(1-$G$3)</f>
        <v>-3.6362055199730555E-4</v>
      </c>
      <c r="EN46" s="28">
        <f>외인!EN46</f>
        <v>45633.69</v>
      </c>
      <c r="EO46" s="35">
        <f>MACD!EO46*$G$3+EO45*(1-$G$3)</f>
        <v>1.3331563693783744E-4</v>
      </c>
      <c r="EP46" s="28">
        <f>외인!EP46</f>
        <v>175676.73</v>
      </c>
      <c r="EQ46" s="35">
        <f>MACD!EQ46*$G$3+EQ45*(1-$G$3)</f>
        <v>7.5123842444465726E-4</v>
      </c>
      <c r="ER46" s="28">
        <f>외인!ER46</f>
        <v>14766.59</v>
      </c>
      <c r="ES46" s="35">
        <f>MACD!ES46*$G$3+ES45*(1-$G$3)</f>
        <v>-2.9979818671560122E-3</v>
      </c>
      <c r="ET46" s="28">
        <f>외인!ET46</f>
        <v>135705.18</v>
      </c>
      <c r="EU46" s="35">
        <f>MACD!EU46*$G$3+EU45*(1-$G$3)</f>
        <v>-8.5786385469361679E-5</v>
      </c>
      <c r="EV46" s="28">
        <f>외인!EV46</f>
        <v>44628.62</v>
      </c>
      <c r="EW46" s="35">
        <f>MACD!EW46*$G$3+EW45*(1-$G$3)</f>
        <v>4.4413232934698165E-5</v>
      </c>
      <c r="EX46" s="28">
        <f>외인!EX46</f>
        <v>59283.07</v>
      </c>
      <c r="EY46" s="35">
        <f>MACD!EY46*$G$3+EY45*(1-$G$3)</f>
        <v>8.1197375633980018E-5</v>
      </c>
    </row>
    <row r="47" spans="1:155">
      <c r="A47" s="27">
        <f>외인!A47</f>
        <v>46132</v>
      </c>
      <c r="B47" s="28">
        <f>외인!B47</f>
        <v>4945676.92</v>
      </c>
      <c r="C47" s="35">
        <f>MACD!C47*$G$3+C46*(1-$G$3)</f>
        <v>8.0051437376250055E-4</v>
      </c>
      <c r="D47" s="28">
        <f>외인!D47</f>
        <v>651570.55000000005</v>
      </c>
      <c r="E47" s="35">
        <f>MACD!E47*$G$3+E46*(1-$G$3)</f>
        <v>-1.0595329135341916E-3</v>
      </c>
      <c r="F47" s="28">
        <f>외인!F47</f>
        <v>2076554.74</v>
      </c>
      <c r="G47" s="35">
        <f>MACD!G47*$G$3+G46*(1-$G$3)</f>
        <v>9.8432266191748126E-4</v>
      </c>
      <c r="H47" s="28">
        <f>외인!H47</f>
        <v>322220.3</v>
      </c>
      <c r="I47" s="35">
        <f>MACD!I47*$G$3+I46*(1-$G$3)</f>
        <v>3.1347930716370221E-4</v>
      </c>
      <c r="J47" s="28">
        <f>외인!J47</f>
        <v>43795.38</v>
      </c>
      <c r="K47" s="35">
        <f>MACD!K47*$G$3+K46*(1-$G$3)</f>
        <v>2.2194740438790002E-4</v>
      </c>
      <c r="L47" s="28">
        <f>외인!L47</f>
        <v>296419.61</v>
      </c>
      <c r="M47" s="35">
        <f>MACD!M47*$G$3+M46*(1-$G$3)</f>
        <v>3.9563262271258471E-4</v>
      </c>
      <c r="N47" s="28">
        <f>외인!N47</f>
        <v>240893.93</v>
      </c>
      <c r="O47" s="35">
        <f>MACD!O47*$G$3+O46*(1-$G$3)</f>
        <v>8.7204921727001314E-4</v>
      </c>
      <c r="P47" s="28">
        <f>외인!P47</f>
        <v>200803.16</v>
      </c>
      <c r="Q47" s="35">
        <f>MACD!Q47*$G$3+Q46*(1-$G$3)</f>
        <v>-3.4492146080178078E-4</v>
      </c>
      <c r="R47" s="28">
        <f>외인!R47</f>
        <v>133058.28</v>
      </c>
      <c r="S47" s="35">
        <f>MACD!S47*$G$3+S46*(1-$G$3)</f>
        <v>-1.1627947850643039E-4</v>
      </c>
      <c r="T47" s="28">
        <f>외인!T47</f>
        <v>8474.26</v>
      </c>
      <c r="U47" s="35">
        <f>MACD!U47*$G$3+U46*(1-$G$3)</f>
        <v>1.8648466558356688E-3</v>
      </c>
      <c r="V47" s="28">
        <f>외인!V47</f>
        <v>118210.01</v>
      </c>
      <c r="W47" s="35">
        <f>MACD!W47*$G$3+W46*(1-$G$3)</f>
        <v>-1.2387927487695421E-3</v>
      </c>
      <c r="X47" s="28">
        <f>외인!X47</f>
        <v>2199164.87</v>
      </c>
      <c r="Y47" s="35">
        <f>MACD!Y47*$G$3+Y46*(1-$G$3)</f>
        <v>1.290877369611286E-3</v>
      </c>
      <c r="Z47" s="28">
        <f>외인!Z47</f>
        <v>44123.45</v>
      </c>
      <c r="AA47" s="35">
        <f>MACD!AA47*$G$3+AA46*(1-$G$3)</f>
        <v>5.8691909314999882E-5</v>
      </c>
      <c r="AB47" s="28">
        <f>외인!AB47</f>
        <v>213288.75</v>
      </c>
      <c r="AC47" s="35">
        <f>MACD!AC47*$G$3+AC46*(1-$G$3)</f>
        <v>1.2678241697055173E-4</v>
      </c>
      <c r="AD47" s="28">
        <f>외인!AD47</f>
        <v>19916.87</v>
      </c>
      <c r="AE47" s="35">
        <f>MACD!AE47*$G$3+AE46*(1-$G$3)</f>
        <v>4.8442319905186499E-4</v>
      </c>
      <c r="AF47" s="28">
        <f>외인!AF47</f>
        <v>25311.48</v>
      </c>
      <c r="AG47" s="35">
        <f>MACD!AG47*$G$3+AG46*(1-$G$3)</f>
        <v>6.0142423688214447E-4</v>
      </c>
      <c r="AH47" s="28">
        <f>외인!AH47</f>
        <v>198347.29</v>
      </c>
      <c r="AI47" s="35">
        <f>MACD!AI47*$G$3+AI46*(1-$G$3)</f>
        <v>-3.3451932932680392E-4</v>
      </c>
      <c r="AJ47" s="28">
        <f>외인!AJ47</f>
        <v>109589.45</v>
      </c>
      <c r="AK47" s="35">
        <f>MACD!AK47*$G$3+AK46*(1-$G$3)</f>
        <v>1.9893941048012995E-4</v>
      </c>
      <c r="AL47" s="28">
        <f>외인!AL47</f>
        <v>88556.69</v>
      </c>
      <c r="AM47" s="35">
        <f>MACD!AM47*$G$3+AM46*(1-$G$3)</f>
        <v>-5.4898615747012801E-6</v>
      </c>
      <c r="AN47" s="28">
        <f>외인!AN47</f>
        <v>171954.25</v>
      </c>
      <c r="AO47" s="35">
        <f>MACD!AO47*$G$3+AO46*(1-$G$3)</f>
        <v>1.1883876507801467E-3</v>
      </c>
      <c r="AP47" s="28">
        <f>외인!AP47</f>
        <v>136264.63</v>
      </c>
      <c r="AQ47" s="35">
        <f>MACD!AQ47*$G$3+AQ46*(1-$G$3)</f>
        <v>-1.3900854291576932E-4</v>
      </c>
      <c r="AR47" s="28">
        <f>외인!AR47</f>
        <v>24496.81</v>
      </c>
      <c r="AS47" s="35">
        <f>MACD!AS47*$G$3+AS46*(1-$G$3)</f>
        <v>6.5206512429922853E-4</v>
      </c>
      <c r="AT47" s="28">
        <f>외인!AT47</f>
        <v>80853.5</v>
      </c>
      <c r="AU47" s="35">
        <f>MACD!AU47*$G$3+AU46*(1-$G$3)</f>
        <v>3.4577673296033154E-4</v>
      </c>
      <c r="AV47" s="28">
        <f>외인!AV47</f>
        <v>50176.42</v>
      </c>
      <c r="AW47" s="35">
        <f>MACD!AW47*$G$3+AW46*(1-$G$3)</f>
        <v>4.8658221438948354E-4</v>
      </c>
      <c r="AX47" s="28">
        <f>외인!AX47</f>
        <v>71178.460000000006</v>
      </c>
      <c r="AY47" s="35">
        <f>MACD!AY47*$G$3+AY46*(1-$G$3)</f>
        <v>-3.8743418987012372E-4</v>
      </c>
      <c r="AZ47" s="28">
        <f>외인!AZ47</f>
        <v>2367495.0099999998</v>
      </c>
      <c r="BA47" s="35">
        <f>MACD!BA47*$G$3+BA46*(1-$G$3)</f>
        <v>1.2637212107884104E-3</v>
      </c>
      <c r="BB47" s="28">
        <f>외인!BB47</f>
        <v>102816.45</v>
      </c>
      <c r="BC47" s="35">
        <f>MACD!BC47*$G$3+BC46*(1-$G$3)</f>
        <v>8.9997794143998662E-5</v>
      </c>
      <c r="BD47" s="28">
        <f>외인!BD47</f>
        <v>39925.629999999997</v>
      </c>
      <c r="BE47" s="35">
        <f>MACD!BE47*$G$3+BE46*(1-$G$3)</f>
        <v>1.8490587673859131E-3</v>
      </c>
      <c r="BF47" s="28">
        <f>외인!BF47</f>
        <v>0</v>
      </c>
      <c r="BG47" s="35" t="e">
        <f>MACD!BG47*$G$3+BG46*(1-$G$3)</f>
        <v>#DIV/0!</v>
      </c>
      <c r="BH47" s="28">
        <f>외인!BH47</f>
        <v>95720.85</v>
      </c>
      <c r="BI47" s="35">
        <f>MACD!BI47*$G$3+BI46*(1-$G$3)</f>
        <v>7.2622609810167301E-4</v>
      </c>
      <c r="BJ47" s="28">
        <f>외인!BJ47</f>
        <v>128861.83</v>
      </c>
      <c r="BK47" s="35">
        <f>MACD!BK47*$G$3+BK46*(1-$G$3)</f>
        <v>1.4182472554190716E-4</v>
      </c>
      <c r="BL47" s="28">
        <f>외인!BL47</f>
        <v>51053.83</v>
      </c>
      <c r="BM47" s="35">
        <f>MACD!BM47*$G$3+BM46*(1-$G$3)</f>
        <v>-7.1235308947624563E-4</v>
      </c>
      <c r="BN47" s="28">
        <f>외인!BN47</f>
        <v>48743.66</v>
      </c>
      <c r="BO47" s="35">
        <f>MACD!BO47*$G$3+BO46*(1-$G$3)</f>
        <v>1.0219444259073117E-3</v>
      </c>
      <c r="BP47" s="28">
        <f>외인!BP47</f>
        <v>81752.94</v>
      </c>
      <c r="BQ47" s="35">
        <f>MACD!BQ47*$G$3+BQ46*(1-$G$3)</f>
        <v>-4.7343239124427019E-4</v>
      </c>
      <c r="BR47" s="28">
        <f>외인!BR47</f>
        <v>275920.78000000003</v>
      </c>
      <c r="BS47" s="35">
        <f>MACD!BS47*$G$3+BS46*(1-$G$3)</f>
        <v>4.5265801245735919E-5</v>
      </c>
      <c r="BT47" s="28">
        <f>외인!BT47</f>
        <v>2240961.8199999998</v>
      </c>
      <c r="BU47" s="35">
        <f>MACD!BU47*$G$3+BU46*(1-$G$3)</f>
        <v>1.2622885259599096E-3</v>
      </c>
      <c r="BV47" s="28">
        <f>외인!BV47</f>
        <v>407567.81</v>
      </c>
      <c r="BW47" s="35">
        <f>MACD!BW47*$G$3+BW46*(1-$G$3)</f>
        <v>4.258517389868146E-4</v>
      </c>
      <c r="BX47" s="28">
        <f>외인!BX47</f>
        <v>75931.77</v>
      </c>
      <c r="BY47" s="35">
        <f>MACD!BY47*$G$3+BY46*(1-$G$3)</f>
        <v>3.1747878225756975E-4</v>
      </c>
      <c r="BZ47" s="28">
        <f>외인!BZ47</f>
        <v>260510.93</v>
      </c>
      <c r="CA47" s="35">
        <f>MACD!CA47*$G$3+CA46*(1-$G$3)</f>
        <v>7.9700763726153496E-4</v>
      </c>
      <c r="CB47" s="28">
        <f>외인!CB47</f>
        <v>12629.85</v>
      </c>
      <c r="CC47" s="35">
        <f>MACD!CC47*$G$3+CC46*(1-$G$3)</f>
        <v>-3.6607173869456205E-4</v>
      </c>
      <c r="CD47" s="28">
        <f>외인!CD47</f>
        <v>29299.85</v>
      </c>
      <c r="CE47" s="35">
        <f>MACD!CE47*$G$3+CE46*(1-$G$3)</f>
        <v>-3.7116148559387019E-4</v>
      </c>
      <c r="CF47" s="28">
        <f>외인!CF47</f>
        <v>26370.22</v>
      </c>
      <c r="CG47" s="35">
        <f>MACD!CG47*$G$3+CG46*(1-$G$3)</f>
        <v>7.0340886349872021E-4</v>
      </c>
      <c r="CH47" s="28">
        <f>외인!CH47</f>
        <v>70283.039999999994</v>
      </c>
      <c r="CI47" s="35">
        <f>MACD!CI47*$G$3+CI46*(1-$G$3)</f>
        <v>4.7147076570334707E-4</v>
      </c>
      <c r="CJ47" s="28">
        <f>외인!CJ47</f>
        <v>382346.97</v>
      </c>
      <c r="CK47" s="35">
        <f>MACD!CK47*$G$3+CK46*(1-$G$3)</f>
        <v>-6.977432305442867E-4</v>
      </c>
      <c r="CL47" s="28">
        <f>외인!CL47</f>
        <v>243212.67</v>
      </c>
      <c r="CM47" s="35">
        <f>MACD!CM47*$G$3+CM46*(1-$G$3)</f>
        <v>2.0834644095847857E-4</v>
      </c>
      <c r="CN47" s="28">
        <f>외인!CN47</f>
        <v>124414.5</v>
      </c>
      <c r="CO47" s="35">
        <f>MACD!CO47*$G$3+CO46*(1-$G$3)</f>
        <v>1.5223945819401398E-4</v>
      </c>
      <c r="CP47" s="28">
        <f>외인!CP47</f>
        <v>103391.66</v>
      </c>
      <c r="CQ47" s="35">
        <f>MACD!CQ47*$G$3+CQ46*(1-$G$3)</f>
        <v>8.0109789398440497E-5</v>
      </c>
      <c r="CR47" s="28">
        <f>외인!CR47</f>
        <v>168626.11</v>
      </c>
      <c r="CS47" s="35">
        <f>MACD!CS47*$G$3+CS46*(1-$G$3)</f>
        <v>-1.3682067904360719E-5</v>
      </c>
      <c r="CT47" s="28">
        <f>외인!CT47</f>
        <v>143978.71</v>
      </c>
      <c r="CU47" s="35">
        <f>MACD!CU47*$G$3+CU46*(1-$G$3)</f>
        <v>-2.795911488415877E-4</v>
      </c>
      <c r="CV47" s="28">
        <f>외인!CV47</f>
        <v>2240961.8199999998</v>
      </c>
      <c r="CW47" s="35">
        <f>MACD!CW47*$G$3+CW46*(1-$G$3)</f>
        <v>1.2622885259599096E-3</v>
      </c>
      <c r="CX47" s="28">
        <f>외인!CX47</f>
        <v>228112.29</v>
      </c>
      <c r="CY47" s="35">
        <f>MACD!CY47*$G$3+CY46*(1-$G$3)</f>
        <v>1.2925605031877192E-4</v>
      </c>
      <c r="CZ47" s="28">
        <f>외인!CZ47</f>
        <v>19771.38</v>
      </c>
      <c r="DA47" s="35">
        <f>MACD!DA47*$G$3+DA46*(1-$G$3)</f>
        <v>1.0268486857601745E-3</v>
      </c>
      <c r="DB47" s="28">
        <f>외인!DB47</f>
        <v>39925.629999999997</v>
      </c>
      <c r="DC47" s="35">
        <f>MACD!DC47*$G$3+DC46*(1-$G$3)</f>
        <v>1.8490587673859131E-3</v>
      </c>
      <c r="DD47" s="28">
        <f>외인!DD47</f>
        <v>8474.26</v>
      </c>
      <c r="DE47" s="35">
        <f>MACD!DE47*$G$3+DE46*(1-$G$3)</f>
        <v>1.8648466558356688E-3</v>
      </c>
      <c r="DF47" s="28">
        <f>외인!DF47</f>
        <v>57193.74</v>
      </c>
      <c r="DG47" s="35">
        <f>MACD!DG47*$G$3+DG46*(1-$G$3)</f>
        <v>4.0772735729731043E-4</v>
      </c>
      <c r="DH47" s="28">
        <f>외인!DH47</f>
        <v>20897.46</v>
      </c>
      <c r="DI47" s="35">
        <f>MACD!DI47*$G$3+DI46*(1-$G$3)</f>
        <v>-5.4877643005878346E-4</v>
      </c>
      <c r="DJ47" s="28">
        <f>외인!DJ47</f>
        <v>612912.22</v>
      </c>
      <c r="DK47" s="35">
        <f>MACD!DK47*$G$3+DK46*(1-$G$3)</f>
        <v>1.2255671450012273E-5</v>
      </c>
      <c r="DL47" s="28">
        <f>외인!DL47</f>
        <v>98996.38</v>
      </c>
      <c r="DM47" s="35">
        <f>MACD!DM47*$G$3+DM46*(1-$G$3)</f>
        <v>1.5527402430103366E-4</v>
      </c>
      <c r="DN47" s="28">
        <f>외인!DN47</f>
        <v>2240961.8199999998</v>
      </c>
      <c r="DO47" s="35">
        <f>MACD!DO47*$G$3+DO46*(1-$G$3)</f>
        <v>1.2622885259599096E-3</v>
      </c>
      <c r="DP47" s="28">
        <f>외인!DP47</f>
        <v>82953.31</v>
      </c>
      <c r="DQ47" s="35">
        <f>MACD!DQ47*$G$3+DQ46*(1-$G$3)</f>
        <v>-1.5932518795221248E-3</v>
      </c>
      <c r="DR47" s="28">
        <f>외인!DR47</f>
        <v>45287.3</v>
      </c>
      <c r="DS47" s="35">
        <f>MACD!DS47*$G$3+DS46*(1-$G$3)</f>
        <v>1.8419148292177126E-4</v>
      </c>
      <c r="DT47" s="28">
        <f>외인!DT47</f>
        <v>133058.28</v>
      </c>
      <c r="DU47" s="35">
        <f>MACD!DU47*$G$3+DU46*(1-$G$3)</f>
        <v>-1.1627947850643039E-4</v>
      </c>
      <c r="DV47" s="28">
        <f>외인!DV47</f>
        <v>35284.910000000003</v>
      </c>
      <c r="DW47" s="35">
        <f>MACD!DW47*$G$3+DW46*(1-$G$3)</f>
        <v>3.7283151104430541E-4</v>
      </c>
      <c r="DX47" s="28">
        <f>외인!DX47</f>
        <v>118210.01</v>
      </c>
      <c r="DY47" s="35">
        <f>MACD!DY47*$G$3+DY46*(1-$G$3)</f>
        <v>-1.2387927487695421E-3</v>
      </c>
      <c r="DZ47" s="28">
        <f>외인!DZ47</f>
        <v>8923.8700000000008</v>
      </c>
      <c r="EA47" s="35">
        <f>MACD!EA47*$G$3+EA46*(1-$G$3)</f>
        <v>1.8731754960778449E-4</v>
      </c>
      <c r="EB47" s="28">
        <f>외인!EB47</f>
        <v>12803.18</v>
      </c>
      <c r="EC47" s="35">
        <f>MACD!EC47*$G$3+EC46*(1-$G$3)</f>
        <v>-2.2352872123153279E-4</v>
      </c>
      <c r="ED47" s="28">
        <f>외인!ED47</f>
        <v>10930.81</v>
      </c>
      <c r="EE47" s="35">
        <f>MACD!EE47*$G$3+EE46*(1-$G$3)</f>
        <v>-4.7575793481792141E-4</v>
      </c>
      <c r="EF47" s="28">
        <f>외인!EF47</f>
        <v>246082.82</v>
      </c>
      <c r="EG47" s="35">
        <f>MACD!EG47*$G$3+EG46*(1-$G$3)</f>
        <v>-4.0262498830888132E-4</v>
      </c>
      <c r="EH47" s="28">
        <f>외인!EH47</f>
        <v>204452.56</v>
      </c>
      <c r="EI47" s="35">
        <f>MACD!EI47*$G$3+EI46*(1-$G$3)</f>
        <v>3.6249193937574987E-4</v>
      </c>
      <c r="EJ47" s="28">
        <f>외인!EJ47</f>
        <v>102471.56</v>
      </c>
      <c r="EK47" s="35">
        <f>MACD!EK47*$G$3+EK46*(1-$G$3)</f>
        <v>2.1725950355589661E-4</v>
      </c>
      <c r="EL47" s="28">
        <f>외인!EL47</f>
        <v>31874.63</v>
      </c>
      <c r="EM47" s="35">
        <f>MACD!EM47*$G$3+EM46*(1-$G$3)</f>
        <v>-3.7682364249810976E-4</v>
      </c>
      <c r="EN47" s="28">
        <f>외인!EN47</f>
        <v>45287.3</v>
      </c>
      <c r="EO47" s="35">
        <f>MACD!EO47*$G$3+EO46*(1-$G$3)</f>
        <v>1.8419148292177126E-4</v>
      </c>
      <c r="EP47" s="28">
        <f>외인!EP47</f>
        <v>177016.98</v>
      </c>
      <c r="EQ47" s="35">
        <f>MACD!EQ47*$G$3+EQ46*(1-$G$3)</f>
        <v>5.6819194899002297E-4</v>
      </c>
      <c r="ER47" s="28">
        <f>외인!ER47</f>
        <v>14592.29</v>
      </c>
      <c r="ES47" s="35">
        <f>MACD!ES47*$G$3+ES46*(1-$G$3)</f>
        <v>-2.9108367993281609E-3</v>
      </c>
      <c r="ET47" s="28">
        <f>외인!ET47</f>
        <v>136264.63</v>
      </c>
      <c r="EU47" s="35">
        <f>MACD!EU47*$G$3+EU46*(1-$G$3)</f>
        <v>-1.3900854291576932E-4</v>
      </c>
      <c r="EV47" s="28">
        <f>외인!EV47</f>
        <v>44123.45</v>
      </c>
      <c r="EW47" s="35">
        <f>MACD!EW47*$G$3+EW46*(1-$G$3)</f>
        <v>5.8691909314999882E-5</v>
      </c>
      <c r="EX47" s="28">
        <f>외인!EX47</f>
        <v>59268.21</v>
      </c>
      <c r="EY47" s="35">
        <f>MACD!EY47*$G$3+EY46*(1-$G$3)</f>
        <v>8.8320997702186717E-5</v>
      </c>
    </row>
    <row r="48" spans="1:155">
      <c r="A48" s="27">
        <f>외인!A48</f>
        <v>46133</v>
      </c>
      <c r="B48" s="28">
        <f>외인!B48</f>
        <v>5080309.8499999996</v>
      </c>
      <c r="C48" s="35">
        <f>MACD!C48*$G$3+C47*(1-$G$3)</f>
        <v>7.8399914701717335E-4</v>
      </c>
      <c r="D48" s="28">
        <f>외인!D48</f>
        <v>653289.03</v>
      </c>
      <c r="E48" s="35">
        <f>MACD!E48*$G$3+E47*(1-$G$3)</f>
        <v>-9.8855938965088466E-4</v>
      </c>
      <c r="F48" s="28">
        <f>외인!F48</f>
        <v>2113667.39</v>
      </c>
      <c r="G48" s="35">
        <f>MACD!G48*$G$3+G47*(1-$G$3)</f>
        <v>9.9145682599226215E-4</v>
      </c>
      <c r="H48" s="28">
        <f>외인!H48</f>
        <v>354336.92</v>
      </c>
      <c r="I48" s="35">
        <f>MACD!I48*$G$3+I47*(1-$G$3)</f>
        <v>3.3079947366810528E-4</v>
      </c>
      <c r="J48" s="28">
        <f>외인!J48</f>
        <v>43624.23</v>
      </c>
      <c r="K48" s="35">
        <f>MACD!K48*$G$3+K47*(1-$G$3)</f>
        <v>2.2904981202488147E-4</v>
      </c>
      <c r="L48" s="28">
        <f>외인!L48</f>
        <v>326003.83</v>
      </c>
      <c r="M48" s="35">
        <f>MACD!M48*$G$3+M47*(1-$G$3)</f>
        <v>3.9619984241392103E-4</v>
      </c>
      <c r="N48" s="28">
        <f>외인!N48</f>
        <v>249228.06</v>
      </c>
      <c r="O48" s="35">
        <f>MACD!O48*$G$3+O47*(1-$G$3)</f>
        <v>9.0496830188280578E-4</v>
      </c>
      <c r="P48" s="28">
        <f>외인!P48</f>
        <v>198325.66</v>
      </c>
      <c r="Q48" s="35">
        <f>MACD!Q48*$G$3+Q47*(1-$G$3)</f>
        <v>-3.1045961925165523E-4</v>
      </c>
      <c r="R48" s="28">
        <f>외인!R48</f>
        <v>133669.64000000001</v>
      </c>
      <c r="S48" s="35">
        <f>MACD!S48*$G$3+S47*(1-$G$3)</f>
        <v>-6.4725968460641503E-5</v>
      </c>
      <c r="T48" s="28">
        <f>외인!T48</f>
        <v>8464.44</v>
      </c>
      <c r="U48" s="35">
        <f>MACD!U48*$G$3+U47*(1-$G$3)</f>
        <v>1.729774516372825E-3</v>
      </c>
      <c r="V48" s="28">
        <f>외인!V48</f>
        <v>120622.39999999999</v>
      </c>
      <c r="W48" s="35">
        <f>MACD!W48*$G$3+W47*(1-$G$3)</f>
        <v>-1.1010461938840491E-3</v>
      </c>
      <c r="X48" s="28">
        <f>외인!X48</f>
        <v>2269748.14</v>
      </c>
      <c r="Y48" s="35">
        <f>MACD!Y48*$G$3+Y47*(1-$G$3)</f>
        <v>1.263319564294465E-3</v>
      </c>
      <c r="Z48" s="28">
        <f>외인!Z48</f>
        <v>43617.54</v>
      </c>
      <c r="AA48" s="35">
        <f>MACD!AA48*$G$3+AA47*(1-$G$3)</f>
        <v>5.5446223467931169E-5</v>
      </c>
      <c r="AB48" s="28">
        <f>외인!AB48</f>
        <v>212792.2</v>
      </c>
      <c r="AC48" s="35">
        <f>MACD!AC48*$G$3+AC47*(1-$G$3)</f>
        <v>1.2559593167887074E-4</v>
      </c>
      <c r="AD48" s="28">
        <f>외인!AD48</f>
        <v>20324.080000000002</v>
      </c>
      <c r="AE48" s="35">
        <f>MACD!AE48*$G$3+AE47*(1-$G$3)</f>
        <v>5.086217048365638E-4</v>
      </c>
      <c r="AF48" s="28">
        <f>외인!AF48</f>
        <v>25381.59</v>
      </c>
      <c r="AG48" s="35">
        <f>MACD!AG48*$G$3+AG47*(1-$G$3)</f>
        <v>5.1217022302574257E-4</v>
      </c>
      <c r="AH48" s="28">
        <f>외인!AH48</f>
        <v>209834.22</v>
      </c>
      <c r="AI48" s="35">
        <f>MACD!AI48*$G$3+AI47*(1-$G$3)</f>
        <v>-2.6474345609101935E-4</v>
      </c>
      <c r="AJ48" s="28">
        <f>외인!AJ48</f>
        <v>108735.2</v>
      </c>
      <c r="AK48" s="35">
        <f>MACD!AK48*$G$3+AK47*(1-$G$3)</f>
        <v>1.8036643068756827E-4</v>
      </c>
      <c r="AL48" s="28">
        <f>외인!AL48</f>
        <v>92109.84</v>
      </c>
      <c r="AM48" s="35">
        <f>MACD!AM48*$G$3+AM47*(1-$G$3)</f>
        <v>-1.8650767533995409E-5</v>
      </c>
      <c r="AN48" s="28">
        <f>외인!AN48</f>
        <v>176826.52</v>
      </c>
      <c r="AO48" s="35">
        <f>MACD!AO48*$G$3+AO47*(1-$G$3)</f>
        <v>1.246156333218354E-3</v>
      </c>
      <c r="AP48" s="28">
        <f>외인!AP48</f>
        <v>135888.76</v>
      </c>
      <c r="AQ48" s="35">
        <f>MACD!AQ48*$G$3+AQ47*(1-$G$3)</f>
        <v>-1.8378046536781734E-4</v>
      </c>
      <c r="AR48" s="28">
        <f>외인!AR48</f>
        <v>24719.41</v>
      </c>
      <c r="AS48" s="35">
        <f>MACD!AS48*$G$3+AS47*(1-$G$3)</f>
        <v>7.3634196241328118E-4</v>
      </c>
      <c r="AT48" s="28">
        <f>외인!AT48</f>
        <v>81580.539999999994</v>
      </c>
      <c r="AU48" s="35">
        <f>MACD!AU48*$G$3+AU47*(1-$G$3)</f>
        <v>3.9970595084180144E-4</v>
      </c>
      <c r="AV48" s="28">
        <f>외인!AV48</f>
        <v>49883.6</v>
      </c>
      <c r="AW48" s="35">
        <f>MACD!AW48*$G$3+AW47*(1-$G$3)</f>
        <v>4.3430899662501158E-4</v>
      </c>
      <c r="AX48" s="28">
        <f>외인!AX48</f>
        <v>74384.990000000005</v>
      </c>
      <c r="AY48" s="35">
        <f>MACD!AY48*$G$3+AY47*(1-$G$3)</f>
        <v>-3.626362488332537E-4</v>
      </c>
      <c r="AZ48" s="28">
        <f>외인!AZ48</f>
        <v>2455733.73</v>
      </c>
      <c r="BA48" s="35">
        <f>MACD!BA48*$G$3+BA47*(1-$G$3)</f>
        <v>1.2399350445404496E-3</v>
      </c>
      <c r="BB48" s="28">
        <f>외인!BB48</f>
        <v>102799.63</v>
      </c>
      <c r="BC48" s="35">
        <f>MACD!BC48*$G$3+BC47*(1-$G$3)</f>
        <v>9.115798857399428E-5</v>
      </c>
      <c r="BD48" s="28">
        <f>외인!BD48</f>
        <v>39887.57</v>
      </c>
      <c r="BE48" s="35">
        <f>MACD!BE48*$G$3+BE47*(1-$G$3)</f>
        <v>1.7315231022827877E-3</v>
      </c>
      <c r="BF48" s="28">
        <f>외인!BF48</f>
        <v>0</v>
      </c>
      <c r="BG48" s="35" t="e">
        <f>MACD!BG48*$G$3+BG47*(1-$G$3)</f>
        <v>#DIV/0!</v>
      </c>
      <c r="BH48" s="28">
        <f>외인!BH48</f>
        <v>97352.17</v>
      </c>
      <c r="BI48" s="35">
        <f>MACD!BI48*$G$3+BI47*(1-$G$3)</f>
        <v>6.238426553537114E-4</v>
      </c>
      <c r="BJ48" s="28">
        <f>외인!BJ48</f>
        <v>134919.53</v>
      </c>
      <c r="BK48" s="35">
        <f>MACD!BK48*$G$3+BK47*(1-$G$3)</f>
        <v>2.0277073783189106E-4</v>
      </c>
      <c r="BL48" s="28">
        <f>외인!BL48</f>
        <v>51290.99</v>
      </c>
      <c r="BM48" s="35">
        <f>MACD!BM48*$G$3+BM47*(1-$G$3)</f>
        <v>-5.1608862429474529E-4</v>
      </c>
      <c r="BN48" s="28">
        <f>외인!BN48</f>
        <v>51552.82</v>
      </c>
      <c r="BO48" s="35">
        <f>MACD!BO48*$G$3+BO47*(1-$G$3)</f>
        <v>1.0494093212522306E-3</v>
      </c>
      <c r="BP48" s="28">
        <f>외인!BP48</f>
        <v>85398.23</v>
      </c>
      <c r="BQ48" s="35">
        <f>MACD!BQ48*$G$3+BQ47*(1-$G$3)</f>
        <v>-4.505081802584236E-4</v>
      </c>
      <c r="BR48" s="28">
        <f>외인!BR48</f>
        <v>279062.15999999997</v>
      </c>
      <c r="BS48" s="35">
        <f>MACD!BS48*$G$3+BS47*(1-$G$3)</f>
        <v>1.0202624420438885E-4</v>
      </c>
      <c r="BT48" s="28">
        <f>외인!BT48</f>
        <v>2311708.2599999998</v>
      </c>
      <c r="BU48" s="35">
        <f>MACD!BU48*$G$3+BU47*(1-$G$3)</f>
        <v>1.2366285515452108E-3</v>
      </c>
      <c r="BV48" s="28">
        <f>외인!BV48</f>
        <v>408936.92</v>
      </c>
      <c r="BW48" s="35">
        <f>MACD!BW48*$G$3+BW47*(1-$G$3)</f>
        <v>3.4719739460845934E-4</v>
      </c>
      <c r="BX48" s="28">
        <f>외인!BX48</f>
        <v>76975.69</v>
      </c>
      <c r="BY48" s="35">
        <f>MACD!BY48*$G$3+BY47*(1-$G$3)</f>
        <v>2.8713383443623345E-4</v>
      </c>
      <c r="BZ48" s="28">
        <f>외인!BZ48</f>
        <v>268936.36</v>
      </c>
      <c r="CA48" s="35">
        <f>MACD!CA48*$G$3+CA47*(1-$G$3)</f>
        <v>8.2946130298690215E-4</v>
      </c>
      <c r="CB48" s="28">
        <f>외인!CB48</f>
        <v>12603.81</v>
      </c>
      <c r="CC48" s="35">
        <f>MACD!CC48*$G$3+CC47*(1-$G$3)</f>
        <v>-2.9309675908950703E-4</v>
      </c>
      <c r="CD48" s="28">
        <f>외인!CD48</f>
        <v>28921.25</v>
      </c>
      <c r="CE48" s="35">
        <f>MACD!CE48*$G$3+CE47*(1-$G$3)</f>
        <v>-4.131650001152926E-4</v>
      </c>
      <c r="CF48" s="28">
        <f>외인!CF48</f>
        <v>26543.95</v>
      </c>
      <c r="CG48" s="35">
        <f>MACD!CG48*$G$3+CG47*(1-$G$3)</f>
        <v>7.5395325511704698E-4</v>
      </c>
      <c r="CH48" s="28">
        <f>외인!CH48</f>
        <v>70158.64</v>
      </c>
      <c r="CI48" s="35">
        <f>MACD!CI48*$G$3+CI47*(1-$G$3)</f>
        <v>4.3089576381630831E-4</v>
      </c>
      <c r="CJ48" s="28">
        <f>외인!CJ48</f>
        <v>374186.48</v>
      </c>
      <c r="CK48" s="35">
        <f>MACD!CK48*$G$3+CK47*(1-$G$3)</f>
        <v>-6.6461751699403292E-4</v>
      </c>
      <c r="CL48" s="28">
        <f>외인!CL48</f>
        <v>242900.06</v>
      </c>
      <c r="CM48" s="35">
        <f>MACD!CM48*$G$3+CM47*(1-$G$3)</f>
        <v>2.034410736190446E-4</v>
      </c>
      <c r="CN48" s="28">
        <f>외인!CN48</f>
        <v>125128.46</v>
      </c>
      <c r="CO48" s="35">
        <f>MACD!CO48*$G$3+CO47*(1-$G$3)</f>
        <v>1.0847511016876194E-4</v>
      </c>
      <c r="CP48" s="28">
        <f>외인!CP48</f>
        <v>103373.69</v>
      </c>
      <c r="CQ48" s="35">
        <f>MACD!CQ48*$G$3+CQ47*(1-$G$3)</f>
        <v>8.1784906686910123E-5</v>
      </c>
      <c r="CR48" s="28">
        <f>외인!CR48</f>
        <v>168676.77</v>
      </c>
      <c r="CS48" s="35">
        <f>MACD!CS48*$G$3+CS47*(1-$G$3)</f>
        <v>1.6986183072541748E-5</v>
      </c>
      <c r="CT48" s="28">
        <f>외인!CT48</f>
        <v>152800.75</v>
      </c>
      <c r="CU48" s="35">
        <f>MACD!CU48*$G$3+CU47*(1-$G$3)</f>
        <v>-2.7127956460666603E-4</v>
      </c>
      <c r="CV48" s="28">
        <f>외인!CV48</f>
        <v>2311708.2599999998</v>
      </c>
      <c r="CW48" s="35">
        <f>MACD!CW48*$G$3+CW47*(1-$G$3)</f>
        <v>1.2366285515452108E-3</v>
      </c>
      <c r="CX48" s="28">
        <f>외인!CX48</f>
        <v>252183.06</v>
      </c>
      <c r="CY48" s="35">
        <f>MACD!CY48*$G$3+CY47*(1-$G$3)</f>
        <v>1.3209222310590007E-4</v>
      </c>
      <c r="CZ48" s="28">
        <f>외인!CZ48</f>
        <v>20160.53</v>
      </c>
      <c r="DA48" s="35">
        <f>MACD!DA48*$G$3+DA47*(1-$G$3)</f>
        <v>1.1700411486278875E-3</v>
      </c>
      <c r="DB48" s="28">
        <f>외인!DB48</f>
        <v>39887.57</v>
      </c>
      <c r="DC48" s="35">
        <f>MACD!DC48*$G$3+DC47*(1-$G$3)</f>
        <v>1.7315231022827877E-3</v>
      </c>
      <c r="DD48" s="28">
        <f>외인!DD48</f>
        <v>8464.44</v>
      </c>
      <c r="DE48" s="35">
        <f>MACD!DE48*$G$3+DE47*(1-$G$3)</f>
        <v>1.729774516372825E-3</v>
      </c>
      <c r="DF48" s="28">
        <f>외인!DF48</f>
        <v>58037.06</v>
      </c>
      <c r="DG48" s="35">
        <f>MACD!DG48*$G$3+DG47*(1-$G$3)</f>
        <v>3.6306865110108833E-4</v>
      </c>
      <c r="DH48" s="28">
        <f>외인!DH48</f>
        <v>20555.46</v>
      </c>
      <c r="DI48" s="35">
        <f>MACD!DI48*$G$3+DI47*(1-$G$3)</f>
        <v>-6.1662873820408296E-4</v>
      </c>
      <c r="DJ48" s="28">
        <f>외인!DJ48</f>
        <v>643468.81000000006</v>
      </c>
      <c r="DK48" s="35">
        <f>MACD!DK48*$G$3+DK47*(1-$G$3)</f>
        <v>5.2535886548619426E-5</v>
      </c>
      <c r="DL48" s="28">
        <f>외인!DL48</f>
        <v>99614.399999999994</v>
      </c>
      <c r="DM48" s="35">
        <f>MACD!DM48*$G$3+DM47*(1-$G$3)</f>
        <v>1.0502980529419091E-4</v>
      </c>
      <c r="DN48" s="28">
        <f>외인!DN48</f>
        <v>2311708.2599999998</v>
      </c>
      <c r="DO48" s="35">
        <f>MACD!DO48*$G$3+DO47*(1-$G$3)</f>
        <v>1.2366285515452108E-3</v>
      </c>
      <c r="DP48" s="28">
        <f>외인!DP48</f>
        <v>80481.45</v>
      </c>
      <c r="DQ48" s="35">
        <f>MACD!DQ48*$G$3+DQ47*(1-$G$3)</f>
        <v>-1.5093472872886658E-3</v>
      </c>
      <c r="DR48" s="28">
        <f>외인!DR48</f>
        <v>44922.85</v>
      </c>
      <c r="DS48" s="35">
        <f>MACD!DS48*$G$3+DS47*(1-$G$3)</f>
        <v>1.9468734941512531E-4</v>
      </c>
      <c r="DT48" s="28">
        <f>외인!DT48</f>
        <v>133669.64000000001</v>
      </c>
      <c r="DU48" s="35">
        <f>MACD!DU48*$G$3+DU47*(1-$G$3)</f>
        <v>-6.4725968460641503E-5</v>
      </c>
      <c r="DV48" s="28">
        <f>외인!DV48</f>
        <v>34728.74</v>
      </c>
      <c r="DW48" s="35">
        <f>MACD!DW48*$G$3+DW47*(1-$G$3)</f>
        <v>3.2762946407258588E-4</v>
      </c>
      <c r="DX48" s="28">
        <f>외인!DX48</f>
        <v>120622.39999999999</v>
      </c>
      <c r="DY48" s="35">
        <f>MACD!DY48*$G$3+DY47*(1-$G$3)</f>
        <v>-1.1010461938840491E-3</v>
      </c>
      <c r="DZ48" s="28">
        <f>외인!DZ48</f>
        <v>8815.43</v>
      </c>
      <c r="EA48" s="35">
        <f>MACD!EA48*$G$3+EA47*(1-$G$3)</f>
        <v>1.8937361144939901E-4</v>
      </c>
      <c r="EB48" s="28">
        <f>외인!EB48</f>
        <v>12693.19</v>
      </c>
      <c r="EC48" s="35">
        <f>MACD!EC48*$G$3+EC47*(1-$G$3)</f>
        <v>-1.9133020499182709E-4</v>
      </c>
      <c r="ED48" s="28">
        <f>외인!ED48</f>
        <v>11117.09</v>
      </c>
      <c r="EE48" s="35">
        <f>MACD!EE48*$G$3+EE47*(1-$G$3)</f>
        <v>-4.0391168263993499E-4</v>
      </c>
      <c r="EF48" s="28">
        <f>외인!EF48</f>
        <v>241582.06</v>
      </c>
      <c r="EG48" s="35">
        <f>MACD!EG48*$G$3+EG47*(1-$G$3)</f>
        <v>-3.7854788607757451E-4</v>
      </c>
      <c r="EH48" s="28">
        <f>외인!EH48</f>
        <v>207878.31</v>
      </c>
      <c r="EI48" s="35">
        <f>MACD!EI48*$G$3+EI47*(1-$G$3)</f>
        <v>3.893251546223498E-4</v>
      </c>
      <c r="EJ48" s="28">
        <f>외인!EJ48</f>
        <v>102157.37</v>
      </c>
      <c r="EK48" s="35">
        <f>MACD!EK48*$G$3+EK47*(1-$G$3)</f>
        <v>2.0359385121013223E-4</v>
      </c>
      <c r="EL48" s="28">
        <f>외인!EL48</f>
        <v>31505.75</v>
      </c>
      <c r="EM48" s="35">
        <f>MACD!EM48*$G$3+EM47*(1-$G$3)</f>
        <v>-4.1635153815726411E-4</v>
      </c>
      <c r="EN48" s="28">
        <f>외인!EN48</f>
        <v>44922.85</v>
      </c>
      <c r="EO48" s="35">
        <f>MACD!EO48*$G$3+EO47*(1-$G$3)</f>
        <v>1.9468734941512531E-4</v>
      </c>
      <c r="EP48" s="28">
        <f>외인!EP48</f>
        <v>174945.04</v>
      </c>
      <c r="EQ48" s="35">
        <f>MACD!EQ48*$G$3+EQ47*(1-$G$3)</f>
        <v>3.7388924440118801E-4</v>
      </c>
      <c r="ER48" s="28">
        <f>외인!ER48</f>
        <v>14565.99</v>
      </c>
      <c r="ES48" s="35">
        <f>MACD!ES48*$G$3+ES47*(1-$G$3)</f>
        <v>-2.8208184382335936E-3</v>
      </c>
      <c r="ET48" s="28">
        <f>외인!ET48</f>
        <v>135888.76</v>
      </c>
      <c r="EU48" s="35">
        <f>MACD!EU48*$G$3+EU47*(1-$G$3)</f>
        <v>-1.8378046536781734E-4</v>
      </c>
      <c r="EV48" s="28">
        <f>외인!EV48</f>
        <v>43617.54</v>
      </c>
      <c r="EW48" s="35">
        <f>MACD!EW48*$G$3+EW47*(1-$G$3)</f>
        <v>5.5446223467931169E-5</v>
      </c>
      <c r="EX48" s="28">
        <f>외인!EX48</f>
        <v>59756.14</v>
      </c>
      <c r="EY48" s="35">
        <f>MACD!EY48*$G$3+EY47*(1-$G$3)</f>
        <v>9.2510488893981322E-5</v>
      </c>
    </row>
    <row r="49" spans="1:155">
      <c r="A49" s="27">
        <f>외인!A49</f>
        <v>46134</v>
      </c>
      <c r="B49" s="28">
        <f>외인!B49</f>
        <v>5103381.16</v>
      </c>
      <c r="C49" s="35">
        <f>MACD!C49*$G$3+C48*(1-$G$3)</f>
        <v>7.5687305113619438E-4</v>
      </c>
      <c r="D49" s="28">
        <f>외인!D49</f>
        <v>654295.44999999995</v>
      </c>
      <c r="E49" s="35">
        <f>MACD!E49*$G$3+E48*(1-$G$3)</f>
        <v>-9.3711202281797877E-4</v>
      </c>
      <c r="F49" s="28">
        <f>외인!F49</f>
        <v>2097438.1</v>
      </c>
      <c r="G49" s="35">
        <f>MACD!G49*$G$3+G48*(1-$G$3)</f>
        <v>9.8364684832735359E-4</v>
      </c>
      <c r="H49" s="28">
        <f>외인!H49</f>
        <v>357511.41</v>
      </c>
      <c r="I49" s="35">
        <f>MACD!I49*$G$3+I48*(1-$G$3)</f>
        <v>3.6656856569450882E-4</v>
      </c>
      <c r="J49" s="28">
        <f>외인!J49</f>
        <v>44786.68</v>
      </c>
      <c r="K49" s="35">
        <f>MACD!K49*$G$3+K48*(1-$G$3)</f>
        <v>2.0830613358659153E-4</v>
      </c>
      <c r="L49" s="28">
        <f>외인!L49</f>
        <v>328707.78000000003</v>
      </c>
      <c r="M49" s="35">
        <f>MACD!M49*$G$3+M48*(1-$G$3)</f>
        <v>4.1479141985221492E-4</v>
      </c>
      <c r="N49" s="28">
        <f>외인!N49</f>
        <v>249213.49</v>
      </c>
      <c r="O49" s="35">
        <f>MACD!O49*$G$3+O48*(1-$G$3)</f>
        <v>9.2544729431490245E-4</v>
      </c>
      <c r="P49" s="28">
        <f>외인!P49</f>
        <v>195726.54</v>
      </c>
      <c r="Q49" s="35">
        <f>MACD!Q49*$G$3+Q48*(1-$G$3)</f>
        <v>-3.1113920115502053E-4</v>
      </c>
      <c r="R49" s="28">
        <f>외인!R49</f>
        <v>133578.93</v>
      </c>
      <c r="S49" s="35">
        <f>MACD!S49*$G$3+S48*(1-$G$3)</f>
        <v>-4.61175933123982E-5</v>
      </c>
      <c r="T49" s="28">
        <f>외인!T49</f>
        <v>8468.2999999999993</v>
      </c>
      <c r="U49" s="35">
        <f>MACD!U49*$G$3+U48*(1-$G$3)</f>
        <v>1.6037163746455863E-3</v>
      </c>
      <c r="V49" s="28">
        <f>외인!V49</f>
        <v>123164.05</v>
      </c>
      <c r="W49" s="35">
        <f>MACD!W49*$G$3+W48*(1-$G$3)</f>
        <v>-9.5798886015941072E-4</v>
      </c>
      <c r="X49" s="28">
        <f>외인!X49</f>
        <v>2262661.63</v>
      </c>
      <c r="Y49" s="35">
        <f>MACD!Y49*$G$3+Y48*(1-$G$3)</f>
        <v>1.2175997480431361E-3</v>
      </c>
      <c r="Z49" s="28">
        <f>외인!Z49</f>
        <v>42704.51</v>
      </c>
      <c r="AA49" s="35">
        <f>MACD!AA49*$G$3+AA48*(1-$G$3)</f>
        <v>4.3081325869494525E-5</v>
      </c>
      <c r="AB49" s="28">
        <f>외인!AB49</f>
        <v>208976.84</v>
      </c>
      <c r="AC49" s="35">
        <f>MACD!AC49*$G$3+AC48*(1-$G$3)</f>
        <v>1.1254834721388916E-4</v>
      </c>
      <c r="AD49" s="28">
        <f>외인!AD49</f>
        <v>19986.919999999998</v>
      </c>
      <c r="AE49" s="35">
        <f>MACD!AE49*$G$3+AE48*(1-$G$3)</f>
        <v>5.3186782012402609E-4</v>
      </c>
      <c r="AF49" s="28">
        <f>외인!AF49</f>
        <v>25176.639999999999</v>
      </c>
      <c r="AG49" s="35">
        <f>MACD!AG49*$G$3+AG48*(1-$G$3)</f>
        <v>4.3349468890534627E-4</v>
      </c>
      <c r="AH49" s="28">
        <f>외인!AH49</f>
        <v>223515.49</v>
      </c>
      <c r="AI49" s="35">
        <f>MACD!AI49*$G$3+AI48*(1-$G$3)</f>
        <v>-1.7299891623636521E-4</v>
      </c>
      <c r="AJ49" s="28">
        <f>외인!AJ49</f>
        <v>109755.36</v>
      </c>
      <c r="AK49" s="35">
        <f>MACD!AK49*$G$3+AK48*(1-$G$3)</f>
        <v>1.3931025521250634E-4</v>
      </c>
      <c r="AL49" s="28">
        <f>외인!AL49</f>
        <v>93280.21</v>
      </c>
      <c r="AM49" s="35">
        <f>MACD!AM49*$G$3+AM48*(1-$G$3)</f>
        <v>-4.0123984373558593E-5</v>
      </c>
      <c r="AN49" s="28">
        <f>외인!AN49</f>
        <v>175797.94</v>
      </c>
      <c r="AO49" s="35">
        <f>MACD!AO49*$G$3+AO48*(1-$G$3)</f>
        <v>1.2893512204113669E-3</v>
      </c>
      <c r="AP49" s="28">
        <f>외인!AP49</f>
        <v>140532.45000000001</v>
      </c>
      <c r="AQ49" s="35">
        <f>MACD!AQ49*$G$3+AQ48*(1-$G$3)</f>
        <v>-2.3075069354642499E-4</v>
      </c>
      <c r="AR49" s="28">
        <f>외인!AR49</f>
        <v>24595.8</v>
      </c>
      <c r="AS49" s="35">
        <f>MACD!AS49*$G$3+AS48*(1-$G$3)</f>
        <v>8.1094415552080616E-4</v>
      </c>
      <c r="AT49" s="28">
        <f>외인!AT49</f>
        <v>82358</v>
      </c>
      <c r="AU49" s="35">
        <f>MACD!AU49*$G$3+AU48*(1-$G$3)</f>
        <v>4.4153905992109089E-4</v>
      </c>
      <c r="AV49" s="28">
        <f>외인!AV49</f>
        <v>49776.46</v>
      </c>
      <c r="AW49" s="35">
        <f>MACD!AW49*$G$3+AW48*(1-$G$3)</f>
        <v>3.7865416549208073E-4</v>
      </c>
      <c r="AX49" s="28">
        <f>외인!AX49</f>
        <v>73277.66</v>
      </c>
      <c r="AY49" s="35">
        <f>MACD!AY49*$G$3+AY48*(1-$G$3)</f>
        <v>-3.6489477839796251E-4</v>
      </c>
      <c r="AZ49" s="28">
        <f>외인!AZ49</f>
        <v>2456043.63</v>
      </c>
      <c r="BA49" s="35">
        <f>MACD!BA49*$G$3+BA48*(1-$G$3)</f>
        <v>1.1973030578516066E-3</v>
      </c>
      <c r="BB49" s="28">
        <f>외인!BB49</f>
        <v>100328.52</v>
      </c>
      <c r="BC49" s="35">
        <f>MACD!BC49*$G$3+BC48*(1-$G$3)</f>
        <v>8.3182240415088625E-5</v>
      </c>
      <c r="BD49" s="28">
        <f>외인!BD49</f>
        <v>40199.32</v>
      </c>
      <c r="BE49" s="35">
        <f>MACD!BE49*$G$3+BE48*(1-$G$3)</f>
        <v>1.612476773716709E-3</v>
      </c>
      <c r="BF49" s="28">
        <f>외인!BF49</f>
        <v>0</v>
      </c>
      <c r="BG49" s="35" t="e">
        <f>MACD!BG49*$G$3+BG48*(1-$G$3)</f>
        <v>#DIV/0!</v>
      </c>
      <c r="BH49" s="28">
        <f>외인!BH49</f>
        <v>98067.16</v>
      </c>
      <c r="BI49" s="35">
        <f>MACD!BI49*$G$3+BI48*(1-$G$3)</f>
        <v>5.4829916498002967E-4</v>
      </c>
      <c r="BJ49" s="28">
        <f>외인!BJ49</f>
        <v>136708.25</v>
      </c>
      <c r="BK49" s="35">
        <f>MACD!BK49*$G$3+BK48*(1-$G$3)</f>
        <v>2.6079838644768908E-4</v>
      </c>
      <c r="BL49" s="28">
        <f>외인!BL49</f>
        <v>52078.97</v>
      </c>
      <c r="BM49" s="35">
        <f>MACD!BM49*$G$3+BM48*(1-$G$3)</f>
        <v>-3.0982370393010049E-4</v>
      </c>
      <c r="BN49" s="28">
        <f>외인!BN49</f>
        <v>51334.67</v>
      </c>
      <c r="BO49" s="35">
        <f>MACD!BO49*$G$3+BO48*(1-$G$3)</f>
        <v>1.0968061374213509E-3</v>
      </c>
      <c r="BP49" s="28">
        <f>외인!BP49</f>
        <v>84265.06</v>
      </c>
      <c r="BQ49" s="35">
        <f>MACD!BQ49*$G$3+BQ48*(1-$G$3)</f>
        <v>-4.4334296070267708E-4</v>
      </c>
      <c r="BR49" s="28">
        <f>외인!BR49</f>
        <v>283806.03000000003</v>
      </c>
      <c r="BS49" s="35">
        <f>MACD!BS49*$G$3+BS48*(1-$G$3)</f>
        <v>1.3552604954283605E-4</v>
      </c>
      <c r="BT49" s="28">
        <f>외인!BT49</f>
        <v>2305133.88</v>
      </c>
      <c r="BU49" s="35">
        <f>MACD!BU49*$G$3+BU48*(1-$G$3)</f>
        <v>1.1919784560173816E-3</v>
      </c>
      <c r="BV49" s="28">
        <f>외인!BV49</f>
        <v>416235.71</v>
      </c>
      <c r="BW49" s="35">
        <f>MACD!BW49*$G$3+BW48*(1-$G$3)</f>
        <v>2.6824706288289355E-4</v>
      </c>
      <c r="BX49" s="28">
        <f>외인!BX49</f>
        <v>76517.039999999994</v>
      </c>
      <c r="BY49" s="35">
        <f>MACD!BY49*$G$3+BY48*(1-$G$3)</f>
        <v>2.6778180917546532E-4</v>
      </c>
      <c r="BZ49" s="28">
        <f>외인!BZ49</f>
        <v>269078.15000000002</v>
      </c>
      <c r="CA49" s="35">
        <f>MACD!CA49*$G$3+CA48*(1-$G$3)</f>
        <v>8.4937630839694079E-4</v>
      </c>
      <c r="CB49" s="28">
        <f>외인!CB49</f>
        <v>12608.86</v>
      </c>
      <c r="CC49" s="35">
        <f>MACD!CC49*$G$3+CC48*(1-$G$3)</f>
        <v>-2.4338344581481699E-4</v>
      </c>
      <c r="CD49" s="28">
        <f>외인!CD49</f>
        <v>29017.33</v>
      </c>
      <c r="CE49" s="35">
        <f>MACD!CE49*$G$3+CE48*(1-$G$3)</f>
        <v>-4.7780560154758126E-4</v>
      </c>
      <c r="CF49" s="28">
        <f>외인!CF49</f>
        <v>26592.28</v>
      </c>
      <c r="CG49" s="35">
        <f>MACD!CG49*$G$3+CG48*(1-$G$3)</f>
        <v>7.9294869888508774E-4</v>
      </c>
      <c r="CH49" s="28">
        <f>외인!CH49</f>
        <v>69822.559999999998</v>
      </c>
      <c r="CI49" s="35">
        <f>MACD!CI49*$G$3+CI48*(1-$G$3)</f>
        <v>3.846812222220055E-4</v>
      </c>
      <c r="CJ49" s="28">
        <f>외인!CJ49</f>
        <v>368778.87</v>
      </c>
      <c r="CK49" s="35">
        <f>MACD!CK49*$G$3+CK48*(1-$G$3)</f>
        <v>-6.7018076968907543E-4</v>
      </c>
      <c r="CL49" s="28">
        <f>외인!CL49</f>
        <v>240098.52</v>
      </c>
      <c r="CM49" s="35">
        <f>MACD!CM49*$G$3+CM48*(1-$G$3)</f>
        <v>1.8687846821629196E-4</v>
      </c>
      <c r="CN49" s="28">
        <f>외인!CN49</f>
        <v>124847.37</v>
      </c>
      <c r="CO49" s="35">
        <f>MACD!CO49*$G$3+CO48*(1-$G$3)</f>
        <v>5.5366336933884057E-5</v>
      </c>
      <c r="CP49" s="28">
        <f>외인!CP49</f>
        <v>100903.85</v>
      </c>
      <c r="CQ49" s="35">
        <f>MACD!CQ49*$G$3+CQ48*(1-$G$3)</f>
        <v>7.4340480382831478E-5</v>
      </c>
      <c r="CR49" s="28">
        <f>외인!CR49</f>
        <v>169680.25</v>
      </c>
      <c r="CS49" s="35">
        <f>MACD!CS49*$G$3+CS48*(1-$G$3)</f>
        <v>2.1917673722548331E-5</v>
      </c>
      <c r="CT49" s="28">
        <f>외인!CT49</f>
        <v>160977.96</v>
      </c>
      <c r="CU49" s="35">
        <f>MACD!CU49*$G$3+CU48*(1-$G$3)</f>
        <v>-2.5096310757480149E-4</v>
      </c>
      <c r="CV49" s="28">
        <f>외인!CV49</f>
        <v>2305133.88</v>
      </c>
      <c r="CW49" s="35">
        <f>MACD!CW49*$G$3+CW48*(1-$G$3)</f>
        <v>1.1919784560173816E-3</v>
      </c>
      <c r="CX49" s="28">
        <f>외인!CX49</f>
        <v>256197.26</v>
      </c>
      <c r="CY49" s="35">
        <f>MACD!CY49*$G$3+CY48*(1-$G$3)</f>
        <v>1.5239635354723512E-4</v>
      </c>
      <c r="CZ49" s="28">
        <f>외인!CZ49</f>
        <v>20594.810000000001</v>
      </c>
      <c r="DA49" s="35">
        <f>MACD!DA49*$G$3+DA48*(1-$G$3)</f>
        <v>1.326337685745469E-3</v>
      </c>
      <c r="DB49" s="28">
        <f>외인!DB49</f>
        <v>40199.32</v>
      </c>
      <c r="DC49" s="35">
        <f>MACD!DC49*$G$3+DC48*(1-$G$3)</f>
        <v>1.612476773716709E-3</v>
      </c>
      <c r="DD49" s="28">
        <f>외인!DD49</f>
        <v>8468.2999999999993</v>
      </c>
      <c r="DE49" s="35">
        <f>MACD!DE49*$G$3+DE48*(1-$G$3)</f>
        <v>1.6037163746455863E-3</v>
      </c>
      <c r="DF49" s="28">
        <f>외인!DF49</f>
        <v>57705.27</v>
      </c>
      <c r="DG49" s="35">
        <f>MACD!DG49*$G$3+DG48*(1-$G$3)</f>
        <v>3.278138430871778E-4</v>
      </c>
      <c r="DH49" s="28">
        <f>외인!DH49</f>
        <v>20676.95</v>
      </c>
      <c r="DI49" s="35">
        <f>MACD!DI49*$G$3+DI48*(1-$G$3)</f>
        <v>-7.1530664896914413E-4</v>
      </c>
      <c r="DJ49" s="28">
        <f>외인!DJ49</f>
        <v>664663.30000000005</v>
      </c>
      <c r="DK49" s="35">
        <f>MACD!DK49*$G$3+DK48*(1-$G$3)</f>
        <v>1.0202187162358321E-4</v>
      </c>
      <c r="DL49" s="28">
        <f>외인!DL49</f>
        <v>99496.23</v>
      </c>
      <c r="DM49" s="35">
        <f>MACD!DM49*$G$3+DM48*(1-$G$3)</f>
        <v>4.3923888719284795E-5</v>
      </c>
      <c r="DN49" s="28">
        <f>외인!DN49</f>
        <v>2305133.88</v>
      </c>
      <c r="DO49" s="35">
        <f>MACD!DO49*$G$3+DO48*(1-$G$3)</f>
        <v>1.1919784560173816E-3</v>
      </c>
      <c r="DP49" s="28">
        <f>외인!DP49</f>
        <v>79379.53</v>
      </c>
      <c r="DQ49" s="35">
        <f>MACD!DQ49*$G$3+DQ48*(1-$G$3)</f>
        <v>-1.4959763849151638E-3</v>
      </c>
      <c r="DR49" s="28">
        <f>외인!DR49</f>
        <v>46126.22</v>
      </c>
      <c r="DS49" s="35">
        <f>MACD!DS49*$G$3+DS48*(1-$G$3)</f>
        <v>1.7856738107631845E-4</v>
      </c>
      <c r="DT49" s="28">
        <f>외인!DT49</f>
        <v>133578.93</v>
      </c>
      <c r="DU49" s="35">
        <f>MACD!DU49*$G$3+DU48*(1-$G$3)</f>
        <v>-4.61175933123982E-5</v>
      </c>
      <c r="DV49" s="28">
        <f>외인!DV49</f>
        <v>35819.760000000002</v>
      </c>
      <c r="DW49" s="35">
        <f>MACD!DW49*$G$3+DW48*(1-$G$3)</f>
        <v>2.8338574234304433E-4</v>
      </c>
      <c r="DX49" s="28">
        <f>외인!DX49</f>
        <v>123164.05</v>
      </c>
      <c r="DY49" s="35">
        <f>MACD!DY49*$G$3+DY48*(1-$G$3)</f>
        <v>-9.5798886015941072E-4</v>
      </c>
      <c r="DZ49" s="28">
        <f>외인!DZ49</f>
        <v>8751.69</v>
      </c>
      <c r="EA49" s="35">
        <f>MACD!EA49*$G$3+EA48*(1-$G$3)</f>
        <v>1.6030938834739786E-4</v>
      </c>
      <c r="EB49" s="28">
        <f>외인!EB49</f>
        <v>12752.68</v>
      </c>
      <c r="EC49" s="35">
        <f>MACD!EC49*$G$3+EC48*(1-$G$3)</f>
        <v>-1.713848316723284E-4</v>
      </c>
      <c r="ED49" s="28">
        <f>외인!ED49</f>
        <v>11090.58</v>
      </c>
      <c r="EE49" s="35">
        <f>MACD!EE49*$G$3+EE48*(1-$G$3)</f>
        <v>-3.5860552592595059E-4</v>
      </c>
      <c r="EF49" s="28">
        <f>외인!EF49</f>
        <v>237539.82</v>
      </c>
      <c r="EG49" s="35">
        <f>MACD!EG49*$G$3+EG48*(1-$G$3)</f>
        <v>-3.8526976904134551E-4</v>
      </c>
      <c r="EH49" s="28">
        <f>외인!EH49</f>
        <v>207868.41</v>
      </c>
      <c r="EI49" s="35">
        <f>MACD!EI49*$G$3+EI48*(1-$G$3)</f>
        <v>3.9473881977788506E-4</v>
      </c>
      <c r="EJ49" s="28">
        <f>외인!EJ49</f>
        <v>102873.23</v>
      </c>
      <c r="EK49" s="35">
        <f>MACD!EK49*$G$3+EK48*(1-$G$3)</f>
        <v>1.7672865967210995E-4</v>
      </c>
      <c r="EL49" s="28">
        <f>외인!EL49</f>
        <v>31583.73</v>
      </c>
      <c r="EM49" s="35">
        <f>MACD!EM49*$G$3+EM48*(1-$G$3)</f>
        <v>-4.7531389844169538E-4</v>
      </c>
      <c r="EN49" s="28">
        <f>외인!EN49</f>
        <v>46126.22</v>
      </c>
      <c r="EO49" s="35">
        <f>MACD!EO49*$G$3+EO48*(1-$G$3)</f>
        <v>1.7856738107631845E-4</v>
      </c>
      <c r="EP49" s="28">
        <f>외인!EP49</f>
        <v>181578.28</v>
      </c>
      <c r="EQ49" s="35">
        <f>MACD!EQ49*$G$3+EQ48*(1-$G$3)</f>
        <v>1.9584671522181434E-4</v>
      </c>
      <c r="ER49" s="28">
        <f>외인!ER49</f>
        <v>14708.44</v>
      </c>
      <c r="ES49" s="35">
        <f>MACD!ES49*$G$3+ES48*(1-$G$3)</f>
        <v>-2.7165969182255745E-3</v>
      </c>
      <c r="ET49" s="28">
        <f>외인!ET49</f>
        <v>140532.45000000001</v>
      </c>
      <c r="EU49" s="35">
        <f>MACD!EU49*$G$3+EU48*(1-$G$3)</f>
        <v>-2.3075069354642499E-4</v>
      </c>
      <c r="EV49" s="28">
        <f>외인!EV49</f>
        <v>42704.51</v>
      </c>
      <c r="EW49" s="35">
        <f>MACD!EW49*$G$3+EW48*(1-$G$3)</f>
        <v>4.3081325869494525E-5</v>
      </c>
      <c r="EX49" s="28">
        <f>외인!EX49</f>
        <v>58199.34</v>
      </c>
      <c r="EY49" s="35">
        <f>MACD!EY49*$G$3+EY48*(1-$G$3)</f>
        <v>8.7718328773424612E-5</v>
      </c>
    </row>
    <row r="50" spans="1:155">
      <c r="A50" s="27">
        <f>외인!A50</f>
        <v>46135</v>
      </c>
      <c r="B50" s="28">
        <f>외인!B50</f>
        <v>5148032.28</v>
      </c>
      <c r="C50" s="35">
        <f>MACD!C50*$G$3+C49*(1-$G$3)</f>
        <v>7.1676544278915003E-4</v>
      </c>
      <c r="D50" s="28">
        <f>외인!D50</f>
        <v>650646.61</v>
      </c>
      <c r="E50" s="35">
        <f>MACD!E50*$G$3+E49*(1-$G$3)</f>
        <v>-8.9824679260724449E-4</v>
      </c>
      <c r="F50" s="28">
        <f>외인!F50</f>
        <v>2142967.52</v>
      </c>
      <c r="G50" s="35">
        <f>MACD!G50*$G$3+G49*(1-$G$3)</f>
        <v>9.6258071654694894E-4</v>
      </c>
      <c r="H50" s="28">
        <f>외인!H50</f>
        <v>345609.33</v>
      </c>
      <c r="I50" s="35">
        <f>MACD!I50*$G$3+I49*(1-$G$3)</f>
        <v>3.9098000596965313E-4</v>
      </c>
      <c r="J50" s="28">
        <f>외인!J50</f>
        <v>45126.87</v>
      </c>
      <c r="K50" s="35">
        <f>MACD!K50*$G$3+K49*(1-$G$3)</f>
        <v>1.6822506021920916E-4</v>
      </c>
      <c r="L50" s="28">
        <f>외인!L50</f>
        <v>317793.78000000003</v>
      </c>
      <c r="M50" s="35">
        <f>MACD!M50*$G$3+M49*(1-$G$3)</f>
        <v>4.2532315996101256E-4</v>
      </c>
      <c r="N50" s="28">
        <f>외인!N50</f>
        <v>245331.36</v>
      </c>
      <c r="O50" s="35">
        <f>MACD!O50*$G$3+O49*(1-$G$3)</f>
        <v>9.1066579769977728E-4</v>
      </c>
      <c r="P50" s="28">
        <f>외인!P50</f>
        <v>195002.36</v>
      </c>
      <c r="Q50" s="35">
        <f>MACD!Q50*$G$3+Q49*(1-$G$3)</f>
        <v>-3.4471934169251863E-4</v>
      </c>
      <c r="R50" s="28">
        <f>외인!R50</f>
        <v>133346.87</v>
      </c>
      <c r="S50" s="35">
        <f>MACD!S50*$G$3+S49*(1-$G$3)</f>
        <v>-6.0572180129313031E-5</v>
      </c>
      <c r="T50" s="28">
        <f>외인!T50</f>
        <v>8563.8700000000008</v>
      </c>
      <c r="U50" s="35">
        <f>MACD!U50*$G$3+U49*(1-$G$3)</f>
        <v>1.4911059708765792E-3</v>
      </c>
      <c r="V50" s="28">
        <f>외인!V50</f>
        <v>122805.39</v>
      </c>
      <c r="W50" s="35">
        <f>MACD!W50*$G$3+W49*(1-$G$3)</f>
        <v>-8.1617567660059818E-4</v>
      </c>
      <c r="X50" s="28">
        <f>외인!X50</f>
        <v>2304806.2799999998</v>
      </c>
      <c r="Y50" s="35">
        <f>MACD!Y50*$G$3+Y49*(1-$G$3)</f>
        <v>1.1618839844146657E-3</v>
      </c>
      <c r="Z50" s="28">
        <f>외인!Z50</f>
        <v>42676.53</v>
      </c>
      <c r="AA50" s="35">
        <f>MACD!AA50*$G$3+AA49*(1-$G$3)</f>
        <v>1.9742697825096022E-5</v>
      </c>
      <c r="AB50" s="28">
        <f>외인!AB50</f>
        <v>209923.31</v>
      </c>
      <c r="AC50" s="35">
        <f>MACD!AC50*$G$3+AC49*(1-$G$3)</f>
        <v>8.6525217887954088E-5</v>
      </c>
      <c r="AD50" s="28">
        <f>외인!AD50</f>
        <v>19712.77</v>
      </c>
      <c r="AE50" s="35">
        <f>MACD!AE50*$G$3+AE49*(1-$G$3)</f>
        <v>5.2671411885356248E-4</v>
      </c>
      <c r="AF50" s="28">
        <f>외인!AF50</f>
        <v>25025.19</v>
      </c>
      <c r="AG50" s="35">
        <f>MACD!AG50*$G$3+AG49*(1-$G$3)</f>
        <v>3.5666952211704399E-4</v>
      </c>
      <c r="AH50" s="28">
        <f>외인!AH50</f>
        <v>226425.53</v>
      </c>
      <c r="AI50" s="35">
        <f>MACD!AI50*$G$3+AI49*(1-$G$3)</f>
        <v>-7.3380633030768069E-5</v>
      </c>
      <c r="AJ50" s="28">
        <f>외인!AJ50</f>
        <v>109723.57</v>
      </c>
      <c r="AK50" s="35">
        <f>MACD!AK50*$G$3+AK49*(1-$G$3)</f>
        <v>6.1410463754003823E-5</v>
      </c>
      <c r="AL50" s="28">
        <f>외인!AL50</f>
        <v>91649.06</v>
      </c>
      <c r="AM50" s="35">
        <f>MACD!AM50*$G$3+AM49*(1-$G$3)</f>
        <v>-7.582922539757484E-5</v>
      </c>
      <c r="AN50" s="28">
        <f>외인!AN50</f>
        <v>173335.1</v>
      </c>
      <c r="AO50" s="35">
        <f>MACD!AO50*$G$3+AO49*(1-$G$3)</f>
        <v>1.2869934399649462E-3</v>
      </c>
      <c r="AP50" s="28">
        <f>외인!AP50</f>
        <v>148872.98000000001</v>
      </c>
      <c r="AQ50" s="35">
        <f>MACD!AQ50*$G$3+AQ49*(1-$G$3)</f>
        <v>-2.819138712658616E-4</v>
      </c>
      <c r="AR50" s="28">
        <f>외인!AR50</f>
        <v>24399.43</v>
      </c>
      <c r="AS50" s="35">
        <f>MACD!AS50*$G$3+AS49*(1-$G$3)</f>
        <v>8.2658463717723014E-4</v>
      </c>
      <c r="AT50" s="28">
        <f>외인!AT50</f>
        <v>81906.740000000005</v>
      </c>
      <c r="AU50" s="35">
        <f>MACD!AU50*$G$3+AU49*(1-$G$3)</f>
        <v>4.4331714676252605E-4</v>
      </c>
      <c r="AV50" s="28">
        <f>외인!AV50</f>
        <v>49934.82</v>
      </c>
      <c r="AW50" s="35">
        <f>MACD!AW50*$G$3+AW49*(1-$G$3)</f>
        <v>3.1243452391589786E-4</v>
      </c>
      <c r="AX50" s="28">
        <f>외인!AX50</f>
        <v>74736.240000000005</v>
      </c>
      <c r="AY50" s="35">
        <f>MACD!AY50*$G$3+AY49*(1-$G$3)</f>
        <v>-3.4368260264599739E-4</v>
      </c>
      <c r="AZ50" s="28">
        <f>외인!AZ50</f>
        <v>2490456.2799999998</v>
      </c>
      <c r="BA50" s="35">
        <f>MACD!BA50*$G$3+BA49*(1-$G$3)</f>
        <v>1.1408827445584958E-3</v>
      </c>
      <c r="BB50" s="28">
        <f>외인!BB50</f>
        <v>101850.93</v>
      </c>
      <c r="BC50" s="35">
        <f>MACD!BC50*$G$3+BC49*(1-$G$3)</f>
        <v>6.8004277147336271E-5</v>
      </c>
      <c r="BD50" s="28">
        <f>외인!BD50</f>
        <v>40573.94</v>
      </c>
      <c r="BE50" s="35">
        <f>MACD!BE50*$G$3+BE49*(1-$G$3)</f>
        <v>1.4860687848640727E-3</v>
      </c>
      <c r="BF50" s="28">
        <f>외인!BF50</f>
        <v>0</v>
      </c>
      <c r="BG50" s="35" t="e">
        <f>MACD!BG50*$G$3+BG49*(1-$G$3)</f>
        <v>#DIV/0!</v>
      </c>
      <c r="BH50" s="28">
        <f>외인!BH50</f>
        <v>100465.83</v>
      </c>
      <c r="BI50" s="35">
        <f>MACD!BI50*$G$3+BI49*(1-$G$3)</f>
        <v>4.972881804297146E-4</v>
      </c>
      <c r="BJ50" s="28">
        <f>외인!BJ50</f>
        <v>134280.65</v>
      </c>
      <c r="BK50" s="35">
        <f>MACD!BK50*$G$3+BK49*(1-$G$3)</f>
        <v>2.8636791975619931E-4</v>
      </c>
      <c r="BL50" s="28">
        <f>외인!BL50</f>
        <v>51327.93</v>
      </c>
      <c r="BM50" s="35">
        <f>MACD!BM50*$G$3+BM49*(1-$G$3)</f>
        <v>-1.2625398215552569E-4</v>
      </c>
      <c r="BN50" s="28">
        <f>외인!BN50</f>
        <v>50687.22</v>
      </c>
      <c r="BO50" s="35">
        <f>MACD!BO50*$G$3+BO49*(1-$G$3)</f>
        <v>1.1470556293830213E-3</v>
      </c>
      <c r="BP50" s="28">
        <f>외인!BP50</f>
        <v>85508.13</v>
      </c>
      <c r="BQ50" s="35">
        <f>MACD!BQ50*$G$3+BQ49*(1-$G$3)</f>
        <v>-4.0625895496319066E-4</v>
      </c>
      <c r="BR50" s="28">
        <f>외인!BR50</f>
        <v>296403.38</v>
      </c>
      <c r="BS50" s="35">
        <f>MACD!BS50*$G$3+BS49*(1-$G$3)</f>
        <v>1.3692557135798001E-4</v>
      </c>
      <c r="BT50" s="28">
        <f>외인!BT50</f>
        <v>2347577.6</v>
      </c>
      <c r="BU50" s="35">
        <f>MACD!BU50*$G$3+BU49*(1-$G$3)</f>
        <v>1.1373284977941051E-3</v>
      </c>
      <c r="BV50" s="28">
        <f>외인!BV50</f>
        <v>417772.82</v>
      </c>
      <c r="BW50" s="35">
        <f>MACD!BW50*$G$3+BW49*(1-$G$3)</f>
        <v>1.9061978467470019E-4</v>
      </c>
      <c r="BX50" s="28">
        <f>외인!BX50</f>
        <v>75588.429999999993</v>
      </c>
      <c r="BY50" s="35">
        <f>MACD!BY50*$G$3+BY49*(1-$G$3)</f>
        <v>2.362230172254777E-4</v>
      </c>
      <c r="BZ50" s="28">
        <f>외인!BZ50</f>
        <v>264984.15999999997</v>
      </c>
      <c r="CA50" s="35">
        <f>MACD!CA50*$G$3+CA49*(1-$G$3)</f>
        <v>8.3450368607336804E-4</v>
      </c>
      <c r="CB50" s="28">
        <f>외인!CB50</f>
        <v>12524.49</v>
      </c>
      <c r="CC50" s="35">
        <f>MACD!CC50*$G$3+CC49*(1-$G$3)</f>
        <v>-2.3297357814235876E-4</v>
      </c>
      <c r="CD50" s="28">
        <f>외인!CD50</f>
        <v>28775.89</v>
      </c>
      <c r="CE50" s="35">
        <f>MACD!CE50*$G$3+CE49*(1-$G$3)</f>
        <v>-5.7567879955183342E-4</v>
      </c>
      <c r="CF50" s="28">
        <f>외인!CF50</f>
        <v>26829.96</v>
      </c>
      <c r="CG50" s="35">
        <f>MACD!CG50*$G$3+CG49*(1-$G$3)</f>
        <v>7.7868243833994339E-4</v>
      </c>
      <c r="CH50" s="28">
        <f>외인!CH50</f>
        <v>69980.19</v>
      </c>
      <c r="CI50" s="35">
        <f>MACD!CI50*$G$3+CI49*(1-$G$3)</f>
        <v>3.2887568340701952E-4</v>
      </c>
      <c r="CJ50" s="28">
        <f>외인!CJ50</f>
        <v>369997.55</v>
      </c>
      <c r="CK50" s="35">
        <f>MACD!CK50*$G$3+CK49*(1-$G$3)</f>
        <v>-6.9517121436591485E-4</v>
      </c>
      <c r="CL50" s="28">
        <f>외인!CL50</f>
        <v>241231.77</v>
      </c>
      <c r="CM50" s="35">
        <f>MACD!CM50*$G$3+CM49*(1-$G$3)</f>
        <v>1.5813021977180327E-4</v>
      </c>
      <c r="CN50" s="28">
        <f>외인!CN50</f>
        <v>124209.76</v>
      </c>
      <c r="CO50" s="35">
        <f>MACD!CO50*$G$3+CO49*(1-$G$3)</f>
        <v>-9.9734289755646523E-6</v>
      </c>
      <c r="CP50" s="28">
        <f>외인!CP50</f>
        <v>102424.27</v>
      </c>
      <c r="CQ50" s="35">
        <f>MACD!CQ50*$G$3+CQ49*(1-$G$3)</f>
        <v>5.970894880348253E-5</v>
      </c>
      <c r="CR50" s="28">
        <f>외인!CR50</f>
        <v>169106.12</v>
      </c>
      <c r="CS50" s="35">
        <f>MACD!CS50*$G$3+CS49*(1-$G$3)</f>
        <v>-2.8863487620767161E-6</v>
      </c>
      <c r="CT50" s="28">
        <f>외인!CT50</f>
        <v>155888.94</v>
      </c>
      <c r="CU50" s="35">
        <f>MACD!CU50*$G$3+CU49*(1-$G$3)</f>
        <v>-2.5470366470733584E-4</v>
      </c>
      <c r="CV50" s="28">
        <f>외인!CV50</f>
        <v>2347577.6</v>
      </c>
      <c r="CW50" s="35">
        <f>MACD!CW50*$G$3+CW49*(1-$G$3)</f>
        <v>1.1373284977941051E-3</v>
      </c>
      <c r="CX50" s="28">
        <f>외인!CX50</f>
        <v>246168.89</v>
      </c>
      <c r="CY50" s="35">
        <f>MACD!CY50*$G$3+CY49*(1-$G$3)</f>
        <v>1.5900786501774181E-4</v>
      </c>
      <c r="CZ50" s="28">
        <f>외인!CZ50</f>
        <v>19190.97</v>
      </c>
      <c r="DA50" s="35">
        <f>MACD!DA50*$G$3+DA49*(1-$G$3)</f>
        <v>1.3830731679076958E-3</v>
      </c>
      <c r="DB50" s="28">
        <f>외인!DB50</f>
        <v>40573.94</v>
      </c>
      <c r="DC50" s="35">
        <f>MACD!DC50*$G$3+DC49*(1-$G$3)</f>
        <v>1.4860687848640727E-3</v>
      </c>
      <c r="DD50" s="28">
        <f>외인!DD50</f>
        <v>8563.8700000000008</v>
      </c>
      <c r="DE50" s="35">
        <f>MACD!DE50*$G$3+DE49*(1-$G$3)</f>
        <v>1.4911059708765792E-3</v>
      </c>
      <c r="DF50" s="28">
        <f>외인!DF50</f>
        <v>56931.11</v>
      </c>
      <c r="DG50" s="35">
        <f>MACD!DG50*$G$3+DG49*(1-$G$3)</f>
        <v>2.7943700862492586E-4</v>
      </c>
      <c r="DH50" s="28">
        <f>외인!DH50</f>
        <v>20443.330000000002</v>
      </c>
      <c r="DI50" s="35">
        <f>MACD!DI50*$G$3+DI49*(1-$G$3)</f>
        <v>-8.587318358315954E-4</v>
      </c>
      <c r="DJ50" s="28">
        <f>외인!DJ50</f>
        <v>670418.02</v>
      </c>
      <c r="DK50" s="35">
        <f>MACD!DK50*$G$3+DK49*(1-$G$3)</f>
        <v>1.4071089026040294E-4</v>
      </c>
      <c r="DL50" s="28">
        <f>외인!DL50</f>
        <v>98813.64</v>
      </c>
      <c r="DM50" s="35">
        <f>MACD!DM50*$G$3+DM49*(1-$G$3)</f>
        <v>-3.1950468144853616E-5</v>
      </c>
      <c r="DN50" s="28">
        <f>외인!DN50</f>
        <v>2347577.6</v>
      </c>
      <c r="DO50" s="35">
        <f>MACD!DO50*$G$3+DO49*(1-$G$3)</f>
        <v>1.1373284977941051E-3</v>
      </c>
      <c r="DP50" s="28">
        <f>외인!DP50</f>
        <v>79883.66</v>
      </c>
      <c r="DQ50" s="35">
        <f>MACD!DQ50*$G$3+DQ49*(1-$G$3)</f>
        <v>-1.5203379752793474E-3</v>
      </c>
      <c r="DR50" s="28">
        <f>외인!DR50</f>
        <v>46484.26</v>
      </c>
      <c r="DS50" s="35">
        <f>MACD!DS50*$G$3+DS49*(1-$G$3)</f>
        <v>1.4696974703642935E-4</v>
      </c>
      <c r="DT50" s="28">
        <f>외인!DT50</f>
        <v>133346.87</v>
      </c>
      <c r="DU50" s="35">
        <f>MACD!DU50*$G$3+DU49*(1-$G$3)</f>
        <v>-6.0572180129313031E-5</v>
      </c>
      <c r="DV50" s="28">
        <f>외인!DV50</f>
        <v>35486.339999999997</v>
      </c>
      <c r="DW50" s="35">
        <f>MACD!DW50*$G$3+DW49*(1-$G$3)</f>
        <v>2.2236190290531439E-4</v>
      </c>
      <c r="DX50" s="28">
        <f>외인!DX50</f>
        <v>122805.39</v>
      </c>
      <c r="DY50" s="35">
        <f>MACD!DY50*$G$3+DY49*(1-$G$3)</f>
        <v>-8.1617567660059818E-4</v>
      </c>
      <c r="DZ50" s="28">
        <f>외인!DZ50</f>
        <v>8720.92</v>
      </c>
      <c r="EA50" s="35">
        <f>MACD!EA50*$G$3+EA49*(1-$G$3)</f>
        <v>1.1419560820594446E-4</v>
      </c>
      <c r="EB50" s="28">
        <f>외인!EB50</f>
        <v>12668.13</v>
      </c>
      <c r="EC50" s="35">
        <f>MACD!EC50*$G$3+EC49*(1-$G$3)</f>
        <v>-1.7941810890988782E-4</v>
      </c>
      <c r="ED50" s="28">
        <f>외인!ED50</f>
        <v>10865.21</v>
      </c>
      <c r="EE50" s="35">
        <f>MACD!EE50*$G$3+EE49*(1-$G$3)</f>
        <v>-3.6909232681618697E-4</v>
      </c>
      <c r="EF50" s="28">
        <f>외인!EF50</f>
        <v>237143.44</v>
      </c>
      <c r="EG50" s="35">
        <f>MACD!EG50*$G$3+EG49*(1-$G$3)</f>
        <v>-4.112328396201001E-4</v>
      </c>
      <c r="EH50" s="28">
        <f>외인!EH50</f>
        <v>211956.03</v>
      </c>
      <c r="EI50" s="35">
        <f>MACD!EI50*$G$3+EI49*(1-$G$3)</f>
        <v>3.8701728207915764E-4</v>
      </c>
      <c r="EJ50" s="28">
        <f>외인!EJ50</f>
        <v>103266.71</v>
      </c>
      <c r="EK50" s="35">
        <f>MACD!EK50*$G$3+EK49*(1-$G$3)</f>
        <v>1.350303587695967E-4</v>
      </c>
      <c r="EL50" s="28">
        <f>외인!EL50</f>
        <v>31331.75</v>
      </c>
      <c r="EM50" s="35">
        <f>MACD!EM50*$G$3+EM49*(1-$G$3)</f>
        <v>-5.6533459411870315E-4</v>
      </c>
      <c r="EN50" s="28">
        <f>외인!EN50</f>
        <v>46484.26</v>
      </c>
      <c r="EO50" s="35">
        <f>MACD!EO50*$G$3+EO49*(1-$G$3)</f>
        <v>1.4696974703642935E-4</v>
      </c>
      <c r="EP50" s="28">
        <f>외인!EP50</f>
        <v>179240.68</v>
      </c>
      <c r="EQ50" s="35">
        <f>MACD!EQ50*$G$3+EQ49*(1-$G$3)</f>
        <v>2.8568337728440132E-5</v>
      </c>
      <c r="ER50" s="28">
        <f>외인!ER50</f>
        <v>14465.77</v>
      </c>
      <c r="ES50" s="35">
        <f>MACD!ES50*$G$3+ES49*(1-$G$3)</f>
        <v>-2.5533478475149906E-3</v>
      </c>
      <c r="ET50" s="28">
        <f>외인!ET50</f>
        <v>148872.98000000001</v>
      </c>
      <c r="EU50" s="35">
        <f>MACD!EU50*$G$3+EU49*(1-$G$3)</f>
        <v>-2.819138712658616E-4</v>
      </c>
      <c r="EV50" s="28">
        <f>외인!EV50</f>
        <v>42676.53</v>
      </c>
      <c r="EW50" s="35">
        <f>MACD!EW50*$G$3+EW49*(1-$G$3)</f>
        <v>1.9742697825096022E-5</v>
      </c>
      <c r="EX50" s="28">
        <f>외인!EX50</f>
        <v>59747.74</v>
      </c>
      <c r="EY50" s="35">
        <f>MACD!EY50*$G$3+EY49*(1-$G$3)</f>
        <v>7.8405656040506376E-5</v>
      </c>
    </row>
    <row r="51" spans="1:155">
      <c r="A51" s="27">
        <f>외인!A51</f>
        <v>46136</v>
      </c>
      <c r="B51" s="28">
        <f>외인!B51</f>
        <v>5147296.49</v>
      </c>
      <c r="C51" s="35">
        <f>MACD!C51*$G$3+C50*(1-$G$3)</f>
        <v>6.711686384109621E-4</v>
      </c>
      <c r="D51" s="28">
        <f>외인!D51</f>
        <v>666906.5</v>
      </c>
      <c r="E51" s="35">
        <f>MACD!E51*$G$3+E50*(1-$G$3)</f>
        <v>-8.4525748846740929E-4</v>
      </c>
      <c r="F51" s="28">
        <f>외인!F51</f>
        <v>2105714.06</v>
      </c>
      <c r="G51" s="35">
        <f>MACD!G51*$G$3+G50*(1-$G$3)</f>
        <v>9.2502718975514522E-4</v>
      </c>
      <c r="H51" s="28">
        <f>외인!H51</f>
        <v>353071.07</v>
      </c>
      <c r="I51" s="35">
        <f>MACD!I51*$G$3+I50*(1-$G$3)</f>
        <v>3.8668010858824628E-4</v>
      </c>
      <c r="J51" s="28">
        <f>외인!J51</f>
        <v>47178.86</v>
      </c>
      <c r="K51" s="35">
        <f>MACD!K51*$G$3+K50*(1-$G$3)</f>
        <v>1.3265933577098302E-4</v>
      </c>
      <c r="L51" s="28">
        <f>외인!L51</f>
        <v>323625.34000000003</v>
      </c>
      <c r="M51" s="35">
        <f>MACD!M51*$G$3+M50*(1-$G$3)</f>
        <v>4.1092795043334959E-4</v>
      </c>
      <c r="N51" s="28">
        <f>외인!N51</f>
        <v>237699.67</v>
      </c>
      <c r="O51" s="35">
        <f>MACD!O51*$G$3+O50*(1-$G$3)</f>
        <v>8.4905175588682099E-4</v>
      </c>
      <c r="P51" s="28">
        <f>외인!P51</f>
        <v>197348.32</v>
      </c>
      <c r="Q51" s="35">
        <f>MACD!Q51*$G$3+Q50*(1-$G$3)</f>
        <v>-3.8454356727616245E-4</v>
      </c>
      <c r="R51" s="28">
        <f>외인!R51</f>
        <v>131484.85999999999</v>
      </c>
      <c r="S51" s="35">
        <f>MACD!S51*$G$3+S50*(1-$G$3)</f>
        <v>-1.0461525280084687E-4</v>
      </c>
      <c r="T51" s="28">
        <f>외인!T51</f>
        <v>8822.6200000000008</v>
      </c>
      <c r="U51" s="35">
        <f>MACD!U51*$G$3+U50*(1-$G$3)</f>
        <v>1.412008256683967E-3</v>
      </c>
      <c r="V51" s="28">
        <f>외인!V51</f>
        <v>127857.1</v>
      </c>
      <c r="W51" s="35">
        <f>MACD!W51*$G$3+W50*(1-$G$3)</f>
        <v>-6.2812230875198302E-4</v>
      </c>
      <c r="X51" s="28">
        <f>외인!X51</f>
        <v>2278231.89</v>
      </c>
      <c r="Y51" s="35">
        <f>MACD!Y51*$G$3+Y50*(1-$G$3)</f>
        <v>1.101923443657047E-3</v>
      </c>
      <c r="Z51" s="28">
        <f>외인!Z51</f>
        <v>42644.83</v>
      </c>
      <c r="AA51" s="35">
        <f>MACD!AA51*$G$3+AA50*(1-$G$3)</f>
        <v>-8.4428854476817534E-6</v>
      </c>
      <c r="AB51" s="28">
        <f>외인!AB51</f>
        <v>210463.41</v>
      </c>
      <c r="AC51" s="35">
        <f>MACD!AC51*$G$3+AC50*(1-$G$3)</f>
        <v>5.2951940522942881E-5</v>
      </c>
      <c r="AD51" s="28">
        <f>외인!AD51</f>
        <v>19662.900000000001</v>
      </c>
      <c r="AE51" s="35">
        <f>MACD!AE51*$G$3+AE50*(1-$G$3)</f>
        <v>5.0448563162936041E-4</v>
      </c>
      <c r="AF51" s="28">
        <f>외인!AF51</f>
        <v>25368.37</v>
      </c>
      <c r="AG51" s="35">
        <f>MACD!AG51*$G$3+AG50*(1-$G$3)</f>
        <v>2.9793141351622536E-4</v>
      </c>
      <c r="AH51" s="28">
        <f>외인!AH51</f>
        <v>234305.23</v>
      </c>
      <c r="AI51" s="35">
        <f>MACD!AI51*$G$3+AI50*(1-$G$3)</f>
        <v>3.5514990945339917E-5</v>
      </c>
      <c r="AJ51" s="28">
        <f>외인!AJ51</f>
        <v>109842.87</v>
      </c>
      <c r="AK51" s="35">
        <f>MACD!AK51*$G$3+AK50*(1-$G$3)</f>
        <v>-2.7270695794667991E-5</v>
      </c>
      <c r="AL51" s="28">
        <f>외인!AL51</f>
        <v>89941.22</v>
      </c>
      <c r="AM51" s="35">
        <f>MACD!AM51*$G$3+AM50*(1-$G$3)</f>
        <v>-1.2483342377173553E-4</v>
      </c>
      <c r="AN51" s="28">
        <f>외인!AN51</f>
        <v>167566.29</v>
      </c>
      <c r="AO51" s="35">
        <f>MACD!AO51*$G$3+AO50*(1-$G$3)</f>
        <v>1.2240184265069687E-3</v>
      </c>
      <c r="AP51" s="28">
        <f>외인!AP51</f>
        <v>158849.79</v>
      </c>
      <c r="AQ51" s="35">
        <f>MACD!AQ51*$G$3+AQ50*(1-$G$3)</f>
        <v>-2.9010818784534873E-4</v>
      </c>
      <c r="AR51" s="28">
        <f>외인!AR51</f>
        <v>24894.74</v>
      </c>
      <c r="AS51" s="35">
        <f>MACD!AS51*$G$3+AS50*(1-$G$3)</f>
        <v>8.4222813889772838E-4</v>
      </c>
      <c r="AT51" s="28">
        <f>외인!AT51</f>
        <v>83210.63</v>
      </c>
      <c r="AU51" s="35">
        <f>MACD!AU51*$G$3+AU50*(1-$G$3)</f>
        <v>4.3057275757721282E-4</v>
      </c>
      <c r="AV51" s="28">
        <f>외인!AV51</f>
        <v>49763.47</v>
      </c>
      <c r="AW51" s="35">
        <f>MACD!AW51*$G$3+AW50*(1-$G$3)</f>
        <v>2.4420085675865407E-4</v>
      </c>
      <c r="AX51" s="28">
        <f>외인!AX51</f>
        <v>75368.67</v>
      </c>
      <c r="AY51" s="35">
        <f>MACD!AY51*$G$3+AY50*(1-$G$3)</f>
        <v>-2.8742010946921167E-4</v>
      </c>
      <c r="AZ51" s="28">
        <f>외인!AZ51</f>
        <v>2466860.88</v>
      </c>
      <c r="BA51" s="35">
        <f>MACD!BA51*$G$3+BA50*(1-$G$3)</f>
        <v>1.0745994629651867E-3</v>
      </c>
      <c r="BB51" s="28">
        <f>외인!BB51</f>
        <v>99092.67</v>
      </c>
      <c r="BC51" s="35">
        <f>MACD!BC51*$G$3+BC50*(1-$G$3)</f>
        <v>4.7695995111144619E-5</v>
      </c>
      <c r="BD51" s="28">
        <f>외인!BD51</f>
        <v>40829.57</v>
      </c>
      <c r="BE51" s="35">
        <f>MACD!BE51*$G$3+BE50*(1-$G$3)</f>
        <v>1.3801771044156298E-3</v>
      </c>
      <c r="BF51" s="28">
        <f>외인!BF51</f>
        <v>0</v>
      </c>
      <c r="BG51" s="35" t="e">
        <f>MACD!BG51*$G$3+BG50*(1-$G$3)</f>
        <v>#DIV/0!</v>
      </c>
      <c r="BH51" s="28">
        <f>외인!BH51</f>
        <v>101131.98</v>
      </c>
      <c r="BI51" s="35">
        <f>MACD!BI51*$G$3+BI50*(1-$G$3)</f>
        <v>4.8253142866806623E-4</v>
      </c>
      <c r="BJ51" s="28">
        <f>외인!BJ51</f>
        <v>136861.74</v>
      </c>
      <c r="BK51" s="35">
        <f>MACD!BK51*$G$3+BK50*(1-$G$3)</f>
        <v>2.8776290060645297E-4</v>
      </c>
      <c r="BL51" s="28">
        <f>외인!BL51</f>
        <v>50769.45</v>
      </c>
      <c r="BM51" s="35">
        <f>MACD!BM51*$G$3+BM50*(1-$G$3)</f>
        <v>3.2242489484348894E-5</v>
      </c>
      <c r="BN51" s="28">
        <f>외인!BN51</f>
        <v>51513.97</v>
      </c>
      <c r="BO51" s="35">
        <f>MACD!BO51*$G$3+BO50*(1-$G$3)</f>
        <v>1.1833491446660651E-3</v>
      </c>
      <c r="BP51" s="28">
        <f>외인!BP51</f>
        <v>85609.45</v>
      </c>
      <c r="BQ51" s="35">
        <f>MACD!BQ51*$G$3+BQ50*(1-$G$3)</f>
        <v>-3.4578030600670995E-4</v>
      </c>
      <c r="BR51" s="28">
        <f>외인!BR51</f>
        <v>311858.28000000003</v>
      </c>
      <c r="BS51" s="35">
        <f>MACD!BS51*$G$3+BS50*(1-$G$3)</f>
        <v>1.579090959724412E-4</v>
      </c>
      <c r="BT51" s="28">
        <f>외인!BT51</f>
        <v>2322392.81</v>
      </c>
      <c r="BU51" s="35">
        <f>MACD!BU51*$G$3+BU50*(1-$G$3)</f>
        <v>1.0784517163233891E-3</v>
      </c>
      <c r="BV51" s="28">
        <f>외인!BV51</f>
        <v>419508.39</v>
      </c>
      <c r="BW51" s="35">
        <f>MACD!BW51*$G$3+BW50*(1-$G$3)</f>
        <v>1.2510568552672255E-4</v>
      </c>
      <c r="BX51" s="28">
        <f>외인!BX51</f>
        <v>75404.95</v>
      </c>
      <c r="BY51" s="35">
        <f>MACD!BY51*$G$3+BY50*(1-$G$3)</f>
        <v>2.0001892060263635E-4</v>
      </c>
      <c r="BZ51" s="28">
        <f>외인!BZ51</f>
        <v>257507.51</v>
      </c>
      <c r="CA51" s="35">
        <f>MACD!CA51*$G$3+CA50*(1-$G$3)</f>
        <v>7.7544236393429556E-4</v>
      </c>
      <c r="CB51" s="28">
        <f>외인!CB51</f>
        <v>12815.13</v>
      </c>
      <c r="CC51" s="35">
        <f>MACD!CC51*$G$3+CC50*(1-$G$3)</f>
        <v>-2.4147284469577801E-4</v>
      </c>
      <c r="CD51" s="28">
        <f>외인!CD51</f>
        <v>29175.38</v>
      </c>
      <c r="CE51" s="35">
        <f>MACD!CE51*$G$3+CE50*(1-$G$3)</f>
        <v>-6.5362687578672844E-4</v>
      </c>
      <c r="CF51" s="28">
        <f>외인!CF51</f>
        <v>28062.13</v>
      </c>
      <c r="CG51" s="35">
        <f>MACD!CG51*$G$3+CG50*(1-$G$3)</f>
        <v>7.6944344609008574E-4</v>
      </c>
      <c r="CH51" s="28">
        <f>외인!CH51</f>
        <v>70407.13</v>
      </c>
      <c r="CI51" s="35">
        <f>MACD!CI51*$G$3+CI50*(1-$G$3)</f>
        <v>2.7436817756131167E-4</v>
      </c>
      <c r="CJ51" s="28">
        <f>외인!CJ51</f>
        <v>375841.4</v>
      </c>
      <c r="CK51" s="35">
        <f>MACD!CK51*$G$3+CK50*(1-$G$3)</f>
        <v>-7.0994358481862841E-4</v>
      </c>
      <c r="CL51" s="28">
        <f>외인!CL51</f>
        <v>242556.38</v>
      </c>
      <c r="CM51" s="35">
        <f>MACD!CM51*$G$3+CM50*(1-$G$3)</f>
        <v>1.2540081888097406E-4</v>
      </c>
      <c r="CN51" s="28">
        <f>외인!CN51</f>
        <v>123493.67</v>
      </c>
      <c r="CO51" s="35">
        <f>MACD!CO51*$G$3+CO50*(1-$G$3)</f>
        <v>-7.6345261431958508E-5</v>
      </c>
      <c r="CP51" s="28">
        <f>외인!CP51</f>
        <v>99670.49</v>
      </c>
      <c r="CQ51" s="35">
        <f>MACD!CQ51*$G$3+CQ50*(1-$G$3)</f>
        <v>3.9998033349803854E-5</v>
      </c>
      <c r="CR51" s="28">
        <f>외인!CR51</f>
        <v>167851.29</v>
      </c>
      <c r="CS51" s="35">
        <f>MACD!CS51*$G$3+CS50*(1-$G$3)</f>
        <v>-5.0419055324119424E-5</v>
      </c>
      <c r="CT51" s="28">
        <f>외인!CT51</f>
        <v>161308.16</v>
      </c>
      <c r="CU51" s="35">
        <f>MACD!CU51*$G$3+CU50*(1-$G$3)</f>
        <v>-2.6329612479036467E-4</v>
      </c>
      <c r="CV51" s="28">
        <f>외인!CV51</f>
        <v>2322392.81</v>
      </c>
      <c r="CW51" s="35">
        <f>MACD!CW51*$G$3+CW50*(1-$G$3)</f>
        <v>1.0784517163233891E-3</v>
      </c>
      <c r="CX51" s="28">
        <f>외인!CX51</f>
        <v>251891.69</v>
      </c>
      <c r="CY51" s="35">
        <f>MACD!CY51*$G$3+CY50*(1-$G$3)</f>
        <v>1.3739154536405502E-4</v>
      </c>
      <c r="CZ51" s="28">
        <f>외인!CZ51</f>
        <v>19459.62</v>
      </c>
      <c r="DA51" s="35">
        <f>MACD!DA51*$G$3+DA50*(1-$G$3)</f>
        <v>1.325523442058094E-3</v>
      </c>
      <c r="DB51" s="28">
        <f>외인!DB51</f>
        <v>40829.57</v>
      </c>
      <c r="DC51" s="35">
        <f>MACD!DC51*$G$3+DC50*(1-$G$3)</f>
        <v>1.3801771044156298E-3</v>
      </c>
      <c r="DD51" s="28">
        <f>외인!DD51</f>
        <v>8822.6200000000008</v>
      </c>
      <c r="DE51" s="35">
        <f>MACD!DE51*$G$3+DE50*(1-$G$3)</f>
        <v>1.412008256683967E-3</v>
      </c>
      <c r="DF51" s="28">
        <f>외인!DF51</f>
        <v>56790.07</v>
      </c>
      <c r="DG51" s="35">
        <f>MACD!DG51*$G$3+DG50*(1-$G$3)</f>
        <v>2.2609802091817609E-4</v>
      </c>
      <c r="DH51" s="28">
        <f>외인!DH51</f>
        <v>20800.95</v>
      </c>
      <c r="DI51" s="35">
        <f>MACD!DI51*$G$3+DI50*(1-$G$3)</f>
        <v>-9.7416689671990628E-4</v>
      </c>
      <c r="DJ51" s="28">
        <f>외인!DJ51</f>
        <v>696063.54</v>
      </c>
      <c r="DK51" s="35">
        <f>MACD!DK51*$G$3+DK50*(1-$G$3)</f>
        <v>1.8774008810446653E-4</v>
      </c>
      <c r="DL51" s="28">
        <f>외인!DL51</f>
        <v>98446.44</v>
      </c>
      <c r="DM51" s="35">
        <f>MACD!DM51*$G$3+DM50*(1-$G$3)</f>
        <v>-1.0934373983766498E-4</v>
      </c>
      <c r="DN51" s="28">
        <f>외인!DN51</f>
        <v>2322392.81</v>
      </c>
      <c r="DO51" s="35">
        <f>MACD!DO51*$G$3+DO50*(1-$G$3)</f>
        <v>1.0784517163233891E-3</v>
      </c>
      <c r="DP51" s="28">
        <f>외인!DP51</f>
        <v>82169.460000000006</v>
      </c>
      <c r="DQ51" s="35">
        <f>MACD!DQ51*$G$3+DQ50*(1-$G$3)</f>
        <v>-1.5099699167806368E-3</v>
      </c>
      <c r="DR51" s="28">
        <f>외인!DR51</f>
        <v>48736.31</v>
      </c>
      <c r="DS51" s="35">
        <f>MACD!DS51*$G$3+DS50*(1-$G$3)</f>
        <v>1.1946555806539553E-4</v>
      </c>
      <c r="DT51" s="28">
        <f>외인!DT51</f>
        <v>131484.85999999999</v>
      </c>
      <c r="DU51" s="35">
        <f>MACD!DU51*$G$3+DU50*(1-$G$3)</f>
        <v>-1.0461525280084687E-4</v>
      </c>
      <c r="DV51" s="28">
        <f>외인!DV51</f>
        <v>36088.32</v>
      </c>
      <c r="DW51" s="35">
        <f>MACD!DW51*$G$3+DW50*(1-$G$3)</f>
        <v>1.6324089121620092E-4</v>
      </c>
      <c r="DX51" s="28">
        <f>외인!DX51</f>
        <v>127857.1</v>
      </c>
      <c r="DY51" s="35">
        <f>MACD!DY51*$G$3+DY50*(1-$G$3)</f>
        <v>-6.2812230875198302E-4</v>
      </c>
      <c r="DZ51" s="28">
        <f>외인!DZ51</f>
        <v>8772.5300000000007</v>
      </c>
      <c r="EA51" s="35">
        <f>MACD!EA51*$G$3+EA50*(1-$G$3)</f>
        <v>6.75741594377147E-5</v>
      </c>
      <c r="EB51" s="28">
        <f>외인!EB51</f>
        <v>12816.27</v>
      </c>
      <c r="EC51" s="35">
        <f>MACD!EC51*$G$3+EC50*(1-$G$3)</f>
        <v>-1.8869583006231127E-4</v>
      </c>
      <c r="ED51" s="28">
        <f>외인!ED51</f>
        <v>10943.99</v>
      </c>
      <c r="EE51" s="35">
        <f>MACD!EE51*$G$3+EE50*(1-$G$3)</f>
        <v>-4.1281123041633934E-4</v>
      </c>
      <c r="EF51" s="28">
        <f>외인!EF51</f>
        <v>239784.83</v>
      </c>
      <c r="EG51" s="35">
        <f>MACD!EG51*$G$3+EG50*(1-$G$3)</f>
        <v>-4.3690794267561633E-4</v>
      </c>
      <c r="EH51" s="28">
        <f>외인!EH51</f>
        <v>212129.04</v>
      </c>
      <c r="EI51" s="35">
        <f>MACD!EI51*$G$3+EI50*(1-$G$3)</f>
        <v>3.7445464217069984E-4</v>
      </c>
      <c r="EJ51" s="28">
        <f>외인!EJ51</f>
        <v>105526.74</v>
      </c>
      <c r="EK51" s="35">
        <f>MACD!EK51*$G$3+EK50*(1-$G$3)</f>
        <v>9.8634394893815542E-5</v>
      </c>
      <c r="EL51" s="28">
        <f>외인!EL51</f>
        <v>31762.84</v>
      </c>
      <c r="EM51" s="35">
        <f>MACD!EM51*$G$3+EM50*(1-$G$3)</f>
        <v>-6.3734019315247244E-4</v>
      </c>
      <c r="EN51" s="28">
        <f>외인!EN51</f>
        <v>48736.31</v>
      </c>
      <c r="EO51" s="35">
        <f>MACD!EO51*$G$3+EO50*(1-$G$3)</f>
        <v>1.1946555806539553E-4</v>
      </c>
      <c r="EP51" s="28">
        <f>외인!EP51</f>
        <v>180371.16</v>
      </c>
      <c r="EQ51" s="35">
        <f>MACD!EQ51*$G$3+EQ50*(1-$G$3)</f>
        <v>-1.1091073149228972E-4</v>
      </c>
      <c r="ER51" s="28">
        <f>외인!ER51</f>
        <v>14461.33</v>
      </c>
      <c r="ES51" s="35">
        <f>MACD!ES51*$G$3+ES50*(1-$G$3)</f>
        <v>-2.3899595833078041E-3</v>
      </c>
      <c r="ET51" s="28">
        <f>외인!ET51</f>
        <v>158849.79</v>
      </c>
      <c r="EU51" s="35">
        <f>MACD!EU51*$G$3+EU50*(1-$G$3)</f>
        <v>-2.9010818784534873E-4</v>
      </c>
      <c r="EV51" s="28">
        <f>외인!EV51</f>
        <v>42644.83</v>
      </c>
      <c r="EW51" s="35">
        <f>MACD!EW51*$G$3+EW50*(1-$G$3)</f>
        <v>-8.4428854476817534E-6</v>
      </c>
      <c r="EX51" s="28">
        <f>외인!EX51</f>
        <v>57025.66</v>
      </c>
      <c r="EY51" s="35">
        <f>MACD!EY51*$G$3+EY50*(1-$G$3)</f>
        <v>6.4291852430313888E-5</v>
      </c>
    </row>
    <row r="52" spans="1:155">
      <c r="A52" s="27">
        <f>외인!A52</f>
        <v>46139</v>
      </c>
      <c r="B52" s="28">
        <f>외인!B52</f>
        <v>5257845.74</v>
      </c>
      <c r="C52" s="35">
        <f>MACD!C52*$G$3+C51*(1-$G$3)</f>
        <v>6.2888257559129152E-4</v>
      </c>
      <c r="D52" s="28">
        <f>외인!D52</f>
        <v>679529.72</v>
      </c>
      <c r="E52" s="35">
        <f>MACD!E52*$G$3+E51*(1-$G$3)</f>
        <v>-7.8300130798473512E-4</v>
      </c>
      <c r="F52" s="28">
        <f>외인!F52</f>
        <v>2143200.61</v>
      </c>
      <c r="G52" s="35">
        <f>MACD!G52*$G$3+G51*(1-$G$3)</f>
        <v>8.9318191000485418E-4</v>
      </c>
      <c r="H52" s="28">
        <f>외인!H52</f>
        <v>347835.7</v>
      </c>
      <c r="I52" s="35">
        <f>MACD!I52*$G$3+I51*(1-$G$3)</f>
        <v>3.5168070331102112E-4</v>
      </c>
      <c r="J52" s="28">
        <f>외인!J52</f>
        <v>47329.84</v>
      </c>
      <c r="K52" s="35">
        <f>MACD!K52*$G$3+K51*(1-$G$3)</f>
        <v>9.1626219981369458E-5</v>
      </c>
      <c r="L52" s="28">
        <f>외인!L52</f>
        <v>318349.51</v>
      </c>
      <c r="M52" s="35">
        <f>MACD!M52*$G$3+M51*(1-$G$3)</f>
        <v>3.7004900200844073E-4</v>
      </c>
      <c r="N52" s="28">
        <f>외인!N52</f>
        <v>241144.72</v>
      </c>
      <c r="O52" s="35">
        <f>MACD!O52*$G$3+O51*(1-$G$3)</f>
        <v>7.667581831775998E-4</v>
      </c>
      <c r="P52" s="28">
        <f>외인!P52</f>
        <v>197150.45</v>
      </c>
      <c r="Q52" s="35">
        <f>MACD!Q52*$G$3+Q51*(1-$G$3)</f>
        <v>-4.3302495662120299E-4</v>
      </c>
      <c r="R52" s="28">
        <f>외인!R52</f>
        <v>132728.4</v>
      </c>
      <c r="S52" s="35">
        <f>MACD!S52*$G$3+S51*(1-$G$3)</f>
        <v>-1.5843571534222993E-4</v>
      </c>
      <c r="T52" s="28">
        <f>외인!T52</f>
        <v>8795.8700000000008</v>
      </c>
      <c r="U52" s="35">
        <f>MACD!U52*$G$3+U51*(1-$G$3)</f>
        <v>1.3593577870690478E-3</v>
      </c>
      <c r="V52" s="28">
        <f>외인!V52</f>
        <v>129017.19</v>
      </c>
      <c r="W52" s="35">
        <f>MACD!W52*$G$3+W51*(1-$G$3)</f>
        <v>-4.7094833090707236E-4</v>
      </c>
      <c r="X52" s="28">
        <f>외인!X52</f>
        <v>2365904.2999999998</v>
      </c>
      <c r="Y52" s="35">
        <f>MACD!Y52*$G$3+Y51*(1-$G$3)</f>
        <v>1.058703046158665E-3</v>
      </c>
      <c r="Z52" s="28">
        <f>외인!Z52</f>
        <v>42496.72</v>
      </c>
      <c r="AA52" s="35">
        <f>MACD!AA52*$G$3+AA51*(1-$G$3)</f>
        <v>-3.7378473499970963E-5</v>
      </c>
      <c r="AB52" s="28">
        <f>외인!AB52</f>
        <v>208551.63</v>
      </c>
      <c r="AC52" s="35">
        <f>MACD!AC52*$G$3+AC51*(1-$G$3)</f>
        <v>1.6446535315960679E-6</v>
      </c>
      <c r="AD52" s="28">
        <f>외인!AD52</f>
        <v>19580.91</v>
      </c>
      <c r="AE52" s="35">
        <f>MACD!AE52*$G$3+AE51*(1-$G$3)</f>
        <v>4.5544096222331762E-4</v>
      </c>
      <c r="AF52" s="28">
        <f>외인!AF52</f>
        <v>25156.59</v>
      </c>
      <c r="AG52" s="35">
        <f>MACD!AG52*$G$3+AG51*(1-$G$3)</f>
        <v>2.53567481809832E-4</v>
      </c>
      <c r="AH52" s="28">
        <f>외인!AH52</f>
        <v>235511.51</v>
      </c>
      <c r="AI52" s="35">
        <f>MACD!AI52*$G$3+AI51*(1-$G$3)</f>
        <v>1.3710793831557631E-4</v>
      </c>
      <c r="AJ52" s="28">
        <f>외인!AJ52</f>
        <v>110089.22</v>
      </c>
      <c r="AK52" s="35">
        <f>MACD!AK52*$G$3+AK51*(1-$G$3)</f>
        <v>-1.1048592514644973E-4</v>
      </c>
      <c r="AL52" s="28">
        <f>외인!AL52</f>
        <v>91620.36</v>
      </c>
      <c r="AM52" s="35">
        <f>MACD!AM52*$G$3+AM51*(1-$G$3)</f>
        <v>-1.7484569998905004E-4</v>
      </c>
      <c r="AN52" s="28">
        <f>외인!AN52</f>
        <v>169545.66</v>
      </c>
      <c r="AO52" s="35">
        <f>MACD!AO52*$G$3+AO51*(1-$G$3)</f>
        <v>1.131561572255247E-3</v>
      </c>
      <c r="AP52" s="28">
        <f>외인!AP52</f>
        <v>171471.02</v>
      </c>
      <c r="AQ52" s="35">
        <f>MACD!AQ52*$G$3+AQ51*(1-$G$3)</f>
        <v>-2.7501270016547246E-4</v>
      </c>
      <c r="AR52" s="28">
        <f>외인!AR52</f>
        <v>25168.6</v>
      </c>
      <c r="AS52" s="35">
        <f>MACD!AS52*$G$3+AS51*(1-$G$3)</f>
        <v>8.4853703409516334E-4</v>
      </c>
      <c r="AT52" s="28">
        <f>외인!AT52</f>
        <v>84257.38</v>
      </c>
      <c r="AU52" s="35">
        <f>MACD!AU52*$G$3+AU51*(1-$G$3)</f>
        <v>4.0178188700158252E-4</v>
      </c>
      <c r="AV52" s="28">
        <f>외인!AV52</f>
        <v>49603.3</v>
      </c>
      <c r="AW52" s="35">
        <f>MACD!AW52*$G$3+AW51*(1-$G$3)</f>
        <v>1.7315036180253466E-4</v>
      </c>
      <c r="AX52" s="28">
        <f>외인!AX52</f>
        <v>75764.38</v>
      </c>
      <c r="AY52" s="35">
        <f>MACD!AY52*$G$3+AY51*(1-$G$3)</f>
        <v>-2.082884603240309E-4</v>
      </c>
      <c r="AZ52" s="28">
        <f>외인!AZ52</f>
        <v>2554780.0699999998</v>
      </c>
      <c r="BA52" s="35">
        <f>MACD!BA52*$G$3+BA51*(1-$G$3)</f>
        <v>1.0190115836552884E-3</v>
      </c>
      <c r="BB52" s="28">
        <f>외인!BB52</f>
        <v>99974.56</v>
      </c>
      <c r="BC52" s="35">
        <f>MACD!BC52*$G$3+BC51*(1-$G$3)</f>
        <v>2.9840456981599496E-5</v>
      </c>
      <c r="BD52" s="28">
        <f>외인!BD52</f>
        <v>40558.519999999997</v>
      </c>
      <c r="BE52" s="35">
        <f>MACD!BE52*$G$3+BE51*(1-$G$3)</f>
        <v>1.2945279161131985E-3</v>
      </c>
      <c r="BF52" s="28">
        <f>외인!BF52</f>
        <v>0</v>
      </c>
      <c r="BG52" s="35" t="e">
        <f>MACD!BG52*$G$3+BG51*(1-$G$3)</f>
        <v>#DIV/0!</v>
      </c>
      <c r="BH52" s="28">
        <f>외인!BH52</f>
        <v>101510.73</v>
      </c>
      <c r="BI52" s="35">
        <f>MACD!BI52*$G$3+BI51*(1-$G$3)</f>
        <v>4.8484564243746019E-4</v>
      </c>
      <c r="BJ52" s="28">
        <f>외인!BJ52</f>
        <v>135949.75</v>
      </c>
      <c r="BK52" s="35">
        <f>MACD!BK52*$G$3+BK51*(1-$G$3)</f>
        <v>2.6331051016323712E-4</v>
      </c>
      <c r="BL52" s="28">
        <f>외인!BL52</f>
        <v>50983.69</v>
      </c>
      <c r="BM52" s="35">
        <f>MACD!BM52*$G$3+BM51*(1-$G$3)</f>
        <v>1.6921309524590343E-4</v>
      </c>
      <c r="BN52" s="28">
        <f>외인!BN52</f>
        <v>52317.21</v>
      </c>
      <c r="BO52" s="35">
        <f>MACD!BO52*$G$3+BO51*(1-$G$3)</f>
        <v>1.2098085770182966E-3</v>
      </c>
      <c r="BP52" s="28">
        <f>외인!BP52</f>
        <v>85878.87</v>
      </c>
      <c r="BQ52" s="35">
        <f>MACD!BQ52*$G$3+BQ51*(1-$G$3)</f>
        <v>-2.6815167327225755E-4</v>
      </c>
      <c r="BR52" s="28">
        <f>외인!BR52</f>
        <v>329099.19</v>
      </c>
      <c r="BS52" s="35">
        <f>MACD!BS52*$G$3+BS51*(1-$G$3)</f>
        <v>1.8095295392233241E-4</v>
      </c>
      <c r="BT52" s="28">
        <f>외인!BT52</f>
        <v>2410282.0099999998</v>
      </c>
      <c r="BU52" s="35">
        <f>MACD!BU52*$G$3+BU51*(1-$G$3)</f>
        <v>1.0353412509679807E-3</v>
      </c>
      <c r="BV52" s="28">
        <f>외인!BV52</f>
        <v>427305.83</v>
      </c>
      <c r="BW52" s="35">
        <f>MACD!BW52*$G$3+BW51*(1-$G$3)</f>
        <v>6.0703476674772575E-5</v>
      </c>
      <c r="BX52" s="28">
        <f>외인!BX52</f>
        <v>75670.37</v>
      </c>
      <c r="BY52" s="35">
        <f>MACD!BY52*$G$3+BY51*(1-$G$3)</f>
        <v>1.5906677618125802E-4</v>
      </c>
      <c r="BZ52" s="28">
        <f>외인!BZ52</f>
        <v>261166.02</v>
      </c>
      <c r="CA52" s="35">
        <f>MACD!CA52*$G$3+CA51*(1-$G$3)</f>
        <v>6.9681763846671805E-4</v>
      </c>
      <c r="CB52" s="28">
        <f>외인!CB52</f>
        <v>13094.73</v>
      </c>
      <c r="CC52" s="35">
        <f>MACD!CC52*$G$3+CC51*(1-$G$3)</f>
        <v>-2.531280777974147E-4</v>
      </c>
      <c r="CD52" s="28">
        <f>외인!CD52</f>
        <v>29055.94</v>
      </c>
      <c r="CE52" s="35">
        <f>MACD!CE52*$G$3+CE51*(1-$G$3)</f>
        <v>-7.1379785389194322E-4</v>
      </c>
      <c r="CF52" s="28">
        <f>외인!CF52</f>
        <v>28632.49</v>
      </c>
      <c r="CG52" s="35">
        <f>MACD!CG52*$G$3+CG51*(1-$G$3)</f>
        <v>7.4351411928891449E-4</v>
      </c>
      <c r="CH52" s="28">
        <f>외인!CH52</f>
        <v>70430.84</v>
      </c>
      <c r="CI52" s="35">
        <f>MACD!CI52*$G$3+CI51*(1-$G$3)</f>
        <v>2.2037268776035505E-4</v>
      </c>
      <c r="CJ52" s="28">
        <f>외인!CJ52</f>
        <v>378864.74</v>
      </c>
      <c r="CK52" s="35">
        <f>MACD!CK52*$G$3+CK51*(1-$G$3)</f>
        <v>-7.1275460475431131E-4</v>
      </c>
      <c r="CL52" s="28">
        <f>외인!CL52</f>
        <v>240376.32000000001</v>
      </c>
      <c r="CM52" s="35">
        <f>MACD!CM52*$G$3+CM51*(1-$G$3)</f>
        <v>7.8263266477964145E-5</v>
      </c>
      <c r="CN52" s="28">
        <f>외인!CN52</f>
        <v>125486.91</v>
      </c>
      <c r="CO52" s="35">
        <f>MACD!CO52*$G$3+CO51*(1-$G$3)</f>
        <v>-1.3212817059473991E-4</v>
      </c>
      <c r="CP52" s="28">
        <f>외인!CP52</f>
        <v>100560.18</v>
      </c>
      <c r="CQ52" s="35">
        <f>MACD!CQ52*$G$3+CQ51*(1-$G$3)</f>
        <v>2.2743286237537655E-5</v>
      </c>
      <c r="CR52" s="28">
        <f>외인!CR52</f>
        <v>169098.11</v>
      </c>
      <c r="CS52" s="35">
        <f>MACD!CS52*$G$3+CS51*(1-$G$3)</f>
        <v>-1.0352036128585393E-4</v>
      </c>
      <c r="CT52" s="28">
        <f>외인!CT52</f>
        <v>163117.31</v>
      </c>
      <c r="CU52" s="35">
        <f>MACD!CU52*$G$3+CU51*(1-$G$3)</f>
        <v>-2.8177215123244672E-4</v>
      </c>
      <c r="CV52" s="28">
        <f>외인!CV52</f>
        <v>2410282.0099999998</v>
      </c>
      <c r="CW52" s="35">
        <f>MACD!CW52*$G$3+CW51*(1-$G$3)</f>
        <v>1.0353412509679807E-3</v>
      </c>
      <c r="CX52" s="28">
        <f>외인!CX52</f>
        <v>248686.3</v>
      </c>
      <c r="CY52" s="35">
        <f>MACD!CY52*$G$3+CY51*(1-$G$3)</f>
        <v>8.8805387667288503E-5</v>
      </c>
      <c r="CZ52" s="28">
        <f>외인!CZ52</f>
        <v>19863.7</v>
      </c>
      <c r="DA52" s="35">
        <f>MACD!DA52*$G$3+DA51*(1-$G$3)</f>
        <v>1.1884939519513705E-3</v>
      </c>
      <c r="DB52" s="28">
        <f>외인!DB52</f>
        <v>40558.519999999997</v>
      </c>
      <c r="DC52" s="35">
        <f>MACD!DC52*$G$3+DC51*(1-$G$3)</f>
        <v>1.2945279161131985E-3</v>
      </c>
      <c r="DD52" s="28">
        <f>외인!DD52</f>
        <v>8795.8700000000008</v>
      </c>
      <c r="DE52" s="35">
        <f>MACD!DE52*$G$3+DE51*(1-$G$3)</f>
        <v>1.3593577870690478E-3</v>
      </c>
      <c r="DF52" s="28">
        <f>외인!DF52</f>
        <v>56974.93</v>
      </c>
      <c r="DG52" s="35">
        <f>MACD!DG52*$G$3+DG51*(1-$G$3)</f>
        <v>1.680323798979997E-4</v>
      </c>
      <c r="DH52" s="28">
        <f>외인!DH52</f>
        <v>20680.64</v>
      </c>
      <c r="DI52" s="35">
        <f>MACD!DI52*$G$3+DI51*(1-$G$3)</f>
        <v>-1.0611525195772633E-3</v>
      </c>
      <c r="DJ52" s="28">
        <f>외인!DJ52</f>
        <v>708835.94</v>
      </c>
      <c r="DK52" s="35">
        <f>MACD!DK52*$G$3+DK51*(1-$G$3)</f>
        <v>2.2627457786024381E-4</v>
      </c>
      <c r="DL52" s="28">
        <f>외인!DL52</f>
        <v>100296.48</v>
      </c>
      <c r="DM52" s="35">
        <f>MACD!DM52*$G$3+DM51*(1-$G$3)</f>
        <v>-1.7453268678683037E-4</v>
      </c>
      <c r="DN52" s="28">
        <f>외인!DN52</f>
        <v>2410282.0099999998</v>
      </c>
      <c r="DO52" s="35">
        <f>MACD!DO52*$G$3+DO51*(1-$G$3)</f>
        <v>1.0353412509679807E-3</v>
      </c>
      <c r="DP52" s="28">
        <f>외인!DP52</f>
        <v>84454.47</v>
      </c>
      <c r="DQ52" s="35">
        <f>MACD!DQ52*$G$3+DQ51*(1-$G$3)</f>
        <v>-1.4412303022215147E-3</v>
      </c>
      <c r="DR52" s="28">
        <f>외인!DR52</f>
        <v>49177.36</v>
      </c>
      <c r="DS52" s="35">
        <f>MACD!DS52*$G$3+DS51*(1-$G$3)</f>
        <v>1.0244170257213325E-4</v>
      </c>
      <c r="DT52" s="28">
        <f>외인!DT52</f>
        <v>132728.4</v>
      </c>
      <c r="DU52" s="35">
        <f>MACD!DU52*$G$3+DU51*(1-$G$3)</f>
        <v>-1.5843571534222993E-4</v>
      </c>
      <c r="DV52" s="28">
        <f>외인!DV52</f>
        <v>36092.47</v>
      </c>
      <c r="DW52" s="35">
        <f>MACD!DW52*$G$3+DW51*(1-$G$3)</f>
        <v>1.1349989346469357E-4</v>
      </c>
      <c r="DX52" s="28">
        <f>외인!DX52</f>
        <v>129017.19</v>
      </c>
      <c r="DY52" s="35">
        <f>MACD!DY52*$G$3+DY51*(1-$G$3)</f>
        <v>-4.7094833090707236E-4</v>
      </c>
      <c r="DZ52" s="28">
        <f>외인!DZ52</f>
        <v>8792.76</v>
      </c>
      <c r="EA52" s="35">
        <f>MACD!EA52*$G$3+EA51*(1-$G$3)</f>
        <v>2.5685128324007682E-5</v>
      </c>
      <c r="EB52" s="28">
        <f>외인!EB52</f>
        <v>12783.18</v>
      </c>
      <c r="EC52" s="35">
        <f>MACD!EC52*$G$3+EC51*(1-$G$3)</f>
        <v>-2.0520169591336626E-4</v>
      </c>
      <c r="ED52" s="28">
        <f>외인!ED52</f>
        <v>11244.98</v>
      </c>
      <c r="EE52" s="35">
        <f>MACD!EE52*$G$3+EE51*(1-$G$3)</f>
        <v>-4.6893173090798465E-4</v>
      </c>
      <c r="EF52" s="28">
        <f>외인!EF52</f>
        <v>239612.74</v>
      </c>
      <c r="EG52" s="35">
        <f>MACD!EG52*$G$3+EG51*(1-$G$3)</f>
        <v>-4.6818716528471268E-4</v>
      </c>
      <c r="EH52" s="28">
        <f>외인!EH52</f>
        <v>222013.68</v>
      </c>
      <c r="EI52" s="35">
        <f>MACD!EI52*$G$3+EI51*(1-$G$3)</f>
        <v>3.588960320676151E-4</v>
      </c>
      <c r="EJ52" s="28">
        <f>외인!EJ52</f>
        <v>106137.28</v>
      </c>
      <c r="EK52" s="35">
        <f>MACD!EK52*$G$3+EK51*(1-$G$3)</f>
        <v>6.8967772697842795E-5</v>
      </c>
      <c r="EL52" s="28">
        <f>외인!EL52</f>
        <v>31657.64</v>
      </c>
      <c r="EM52" s="35">
        <f>MACD!EM52*$G$3+EM51*(1-$G$3)</f>
        <v>-6.9277504786839758E-4</v>
      </c>
      <c r="EN52" s="28">
        <f>외인!EN52</f>
        <v>49177.36</v>
      </c>
      <c r="EO52" s="35">
        <f>MACD!EO52*$G$3+EO51*(1-$G$3)</f>
        <v>1.0244170257213325E-4</v>
      </c>
      <c r="EP52" s="28">
        <f>외인!EP52</f>
        <v>178247.09</v>
      </c>
      <c r="EQ52" s="35">
        <f>MACD!EQ52*$G$3+EQ51*(1-$G$3)</f>
        <v>-2.4877090567426621E-4</v>
      </c>
      <c r="ER52" s="28">
        <f>외인!ER52</f>
        <v>14697.58</v>
      </c>
      <c r="ES52" s="35">
        <f>MACD!ES52*$G$3+ES51*(1-$G$3)</f>
        <v>-2.1697776753127102E-3</v>
      </c>
      <c r="ET52" s="28">
        <f>외인!ET52</f>
        <v>171471.02</v>
      </c>
      <c r="EU52" s="35">
        <f>MACD!EU52*$G$3+EU51*(1-$G$3)</f>
        <v>-2.7501270016547246E-4</v>
      </c>
      <c r="EV52" s="28">
        <f>외인!EV52</f>
        <v>42496.72</v>
      </c>
      <c r="EW52" s="35">
        <f>MACD!EW52*$G$3+EW51*(1-$G$3)</f>
        <v>-3.7378473499970963E-5</v>
      </c>
      <c r="EX52" s="28">
        <f>외인!EX52</f>
        <v>58063.45</v>
      </c>
      <c r="EY52" s="35">
        <f>MACD!EY52*$G$3+EY51*(1-$G$3)</f>
        <v>5.5131387440353737E-5</v>
      </c>
    </row>
    <row r="53" spans="1:155">
      <c r="A53" s="27">
        <f>외인!A53</f>
        <v>46140</v>
      </c>
      <c r="B53" s="28">
        <f>외인!B53</f>
        <v>5278520.33</v>
      </c>
      <c r="C53" s="35">
        <f>MACD!C53*$G$3+C52*(1-$G$3)</f>
        <v>5.8367767980740894E-4</v>
      </c>
      <c r="D53" s="28">
        <f>외인!D53</f>
        <v>673932.24</v>
      </c>
      <c r="E53" s="35">
        <f>MACD!E53*$G$3+E52*(1-$G$3)</f>
        <v>-7.2462017944930886E-4</v>
      </c>
      <c r="F53" s="28">
        <f>외인!F53</f>
        <v>2139500.6800000002</v>
      </c>
      <c r="G53" s="35">
        <f>MACD!G53*$G$3+G52*(1-$G$3)</f>
        <v>8.5986751098822271E-4</v>
      </c>
      <c r="H53" s="28">
        <f>외인!H53</f>
        <v>361379.78</v>
      </c>
      <c r="I53" s="35">
        <f>MACD!I53*$G$3+I52*(1-$G$3)</f>
        <v>2.8852920339415025E-4</v>
      </c>
      <c r="J53" s="28">
        <f>외인!J53</f>
        <v>47210.15</v>
      </c>
      <c r="K53" s="35">
        <f>MACD!K53*$G$3+K52*(1-$G$3)</f>
        <v>5.2931534171725975E-5</v>
      </c>
      <c r="L53" s="28">
        <f>외인!L53</f>
        <v>331703.03999999998</v>
      </c>
      <c r="M53" s="35">
        <f>MACD!M53*$G$3+M52*(1-$G$3)</f>
        <v>3.1133165196458559E-4</v>
      </c>
      <c r="N53" s="28">
        <f>외인!N53</f>
        <v>250266.99</v>
      </c>
      <c r="O53" s="35">
        <f>MACD!O53*$G$3+O52*(1-$G$3)</f>
        <v>6.9926851518573594E-4</v>
      </c>
      <c r="P53" s="28">
        <f>외인!P53</f>
        <v>195369.28</v>
      </c>
      <c r="Q53" s="35">
        <f>MACD!Q53*$G$3+Q52*(1-$G$3)</f>
        <v>-4.932773880039678E-4</v>
      </c>
      <c r="R53" s="28">
        <f>외인!R53</f>
        <v>134851.04999999999</v>
      </c>
      <c r="S53" s="35">
        <f>MACD!S53*$G$3+S52*(1-$G$3)</f>
        <v>-1.9958249991738544E-4</v>
      </c>
      <c r="T53" s="28">
        <f>외인!T53</f>
        <v>8980.99</v>
      </c>
      <c r="U53" s="35">
        <f>MACD!U53*$G$3+U52*(1-$G$3)</f>
        <v>1.3364135838925437E-3</v>
      </c>
      <c r="V53" s="28">
        <f>외인!V53</f>
        <v>129246.6</v>
      </c>
      <c r="W53" s="35">
        <f>MACD!W53*$G$3+W52*(1-$G$3)</f>
        <v>-3.371240646518202E-4</v>
      </c>
      <c r="X53" s="28">
        <f>외인!X53</f>
        <v>2356135.92</v>
      </c>
      <c r="Y53" s="35">
        <f>MACD!Y53*$G$3+Y52*(1-$G$3)</f>
        <v>1.0142823385427221E-3</v>
      </c>
      <c r="Z53" s="28">
        <f>외인!Z53</f>
        <v>43740.44</v>
      </c>
      <c r="AA53" s="35">
        <f>MACD!AA53*$G$3+AA52*(1-$G$3)</f>
        <v>-4.7615202862306256E-5</v>
      </c>
      <c r="AB53" s="28">
        <f>외인!AB53</f>
        <v>210486.41</v>
      </c>
      <c r="AC53" s="35">
        <f>MACD!AC53*$G$3+AC52*(1-$G$3)</f>
        <v>-5.0414867421333081E-5</v>
      </c>
      <c r="AD53" s="28">
        <f>외인!AD53</f>
        <v>19464.14</v>
      </c>
      <c r="AE53" s="35">
        <f>MACD!AE53*$G$3+AE52*(1-$G$3)</f>
        <v>3.713363430836516E-4</v>
      </c>
      <c r="AF53" s="28">
        <f>외인!AF53</f>
        <v>24958.7</v>
      </c>
      <c r="AG53" s="35">
        <f>MACD!AG53*$G$3+AG52*(1-$G$3)</f>
        <v>2.1528880044933602E-4</v>
      </c>
      <c r="AH53" s="28">
        <f>외인!AH53</f>
        <v>232599.11</v>
      </c>
      <c r="AI53" s="35">
        <f>MACD!AI53*$G$3+AI52*(1-$G$3)</f>
        <v>2.1354528621158163E-4</v>
      </c>
      <c r="AJ53" s="28">
        <f>외인!AJ53</f>
        <v>111623.38</v>
      </c>
      <c r="AK53" s="35">
        <f>MACD!AK53*$G$3+AK52*(1-$G$3)</f>
        <v>-1.6442650429213422E-4</v>
      </c>
      <c r="AL53" s="28">
        <f>외인!AL53</f>
        <v>93270.27</v>
      </c>
      <c r="AM53" s="35">
        <f>MACD!AM53*$G$3+AM52*(1-$G$3)</f>
        <v>-2.2772192614544821E-4</v>
      </c>
      <c r="AN53" s="28">
        <f>외인!AN53</f>
        <v>177078.6</v>
      </c>
      <c r="AO53" s="35">
        <f>MACD!AO53*$G$3+AO52*(1-$G$3)</f>
        <v>1.0602225218116614E-3</v>
      </c>
      <c r="AP53" s="28">
        <f>외인!AP53</f>
        <v>169825.83</v>
      </c>
      <c r="AQ53" s="35">
        <f>MACD!AQ53*$G$3+AQ52*(1-$G$3)</f>
        <v>-2.9583998904981969E-4</v>
      </c>
      <c r="AR53" s="28">
        <f>외인!AR53</f>
        <v>25236.46</v>
      </c>
      <c r="AS53" s="35">
        <f>MACD!AS53*$G$3+AS52*(1-$G$3)</f>
        <v>8.5276639766244011E-4</v>
      </c>
      <c r="AT53" s="28">
        <f>외인!AT53</f>
        <v>86090.53</v>
      </c>
      <c r="AU53" s="35">
        <f>MACD!AU53*$G$3+AU52*(1-$G$3)</f>
        <v>3.7008947761091028E-4</v>
      </c>
      <c r="AV53" s="28">
        <f>외인!AV53</f>
        <v>49337.120000000003</v>
      </c>
      <c r="AW53" s="35">
        <f>MACD!AW53*$G$3+AW52*(1-$G$3)</f>
        <v>1.0726713677877608E-4</v>
      </c>
      <c r="AX53" s="28">
        <f>외인!AX53</f>
        <v>77319.67</v>
      </c>
      <c r="AY53" s="35">
        <f>MACD!AY53*$G$3+AY52*(1-$G$3)</f>
        <v>-1.0526649340216458E-4</v>
      </c>
      <c r="AZ53" s="28">
        <f>외인!AZ53</f>
        <v>2553635.63</v>
      </c>
      <c r="BA53" s="35">
        <f>MACD!BA53*$G$3+BA52*(1-$G$3)</f>
        <v>9.5996346986329301E-4</v>
      </c>
      <c r="BB53" s="28">
        <f>외인!BB53</f>
        <v>101528.05</v>
      </c>
      <c r="BC53" s="35">
        <f>MACD!BC53*$G$3+BC52*(1-$G$3)</f>
        <v>2.1706448724444282E-5</v>
      </c>
      <c r="BD53" s="28">
        <f>외인!BD53</f>
        <v>39766.1</v>
      </c>
      <c r="BE53" s="35">
        <f>MACD!BE53*$G$3+BE52*(1-$G$3)</f>
        <v>1.2240566175385828E-3</v>
      </c>
      <c r="BF53" s="28">
        <f>외인!BF53</f>
        <v>0</v>
      </c>
      <c r="BG53" s="35" t="e">
        <f>MACD!BG53*$G$3+BG52*(1-$G$3)</f>
        <v>#DIV/0!</v>
      </c>
      <c r="BH53" s="28">
        <f>외인!BH53</f>
        <v>102302.03</v>
      </c>
      <c r="BI53" s="35">
        <f>MACD!BI53*$G$3+BI52*(1-$G$3)</f>
        <v>5.0599173686950965E-4</v>
      </c>
      <c r="BJ53" s="28">
        <f>외인!BJ53</f>
        <v>139506.01999999999</v>
      </c>
      <c r="BK53" s="35">
        <f>MACD!BK53*$G$3+BK52*(1-$G$3)</f>
        <v>2.2300487208525566E-4</v>
      </c>
      <c r="BL53" s="28">
        <f>외인!BL53</f>
        <v>51006.48</v>
      </c>
      <c r="BM53" s="35">
        <f>MACD!BM53*$G$3+BM52*(1-$G$3)</f>
        <v>2.9138442740601314E-4</v>
      </c>
      <c r="BN53" s="28">
        <f>외인!BN53</f>
        <v>57165.5</v>
      </c>
      <c r="BO53" s="35">
        <f>MACD!BO53*$G$3+BO52*(1-$G$3)</f>
        <v>1.2468578191586128E-3</v>
      </c>
      <c r="BP53" s="28">
        <f>외인!BP53</f>
        <v>87633.35</v>
      </c>
      <c r="BQ53" s="35">
        <f>MACD!BQ53*$G$3+BQ52*(1-$G$3)</f>
        <v>-1.7251559278736172E-4</v>
      </c>
      <c r="BR53" s="28">
        <f>외인!BR53</f>
        <v>326099.03999999998</v>
      </c>
      <c r="BS53" s="35">
        <f>MACD!BS53*$G$3+BS52*(1-$G$3)</f>
        <v>1.6874824189697896E-4</v>
      </c>
      <c r="BT53" s="28">
        <f>외인!BT53</f>
        <v>2400740.38</v>
      </c>
      <c r="BU53" s="35">
        <f>MACD!BU53*$G$3+BU52*(1-$G$3)</f>
        <v>9.9130097198922053E-4</v>
      </c>
      <c r="BV53" s="28">
        <f>외인!BV53</f>
        <v>427497.76</v>
      </c>
      <c r="BW53" s="35">
        <f>MACD!BW53*$G$3+BW52*(1-$G$3)</f>
        <v>-1.5718519962355345E-6</v>
      </c>
      <c r="BX53" s="28">
        <f>외인!BX53</f>
        <v>75729.75</v>
      </c>
      <c r="BY53" s="35">
        <f>MACD!BY53*$G$3+BY52*(1-$G$3)</f>
        <v>1.1284266967560477E-4</v>
      </c>
      <c r="BZ53" s="28">
        <f>외인!BZ53</f>
        <v>270348.86</v>
      </c>
      <c r="CA53" s="35">
        <f>MACD!CA53*$G$3+CA52*(1-$G$3)</f>
        <v>6.3096098093215057E-4</v>
      </c>
      <c r="CB53" s="28">
        <f>외인!CB53</f>
        <v>13126.57</v>
      </c>
      <c r="CC53" s="35">
        <f>MACD!CC53*$G$3+CC52*(1-$G$3)</f>
        <v>-2.5442875816727458E-4</v>
      </c>
      <c r="CD53" s="28">
        <f>외인!CD53</f>
        <v>29101.42</v>
      </c>
      <c r="CE53" s="35">
        <f>MACD!CE53*$G$3+CE52*(1-$G$3)</f>
        <v>-7.4038137904906039E-4</v>
      </c>
      <c r="CF53" s="28">
        <f>외인!CF53</f>
        <v>28478.25</v>
      </c>
      <c r="CG53" s="35">
        <f>MACD!CG53*$G$3+CG52*(1-$G$3)</f>
        <v>7.1430309698532603E-4</v>
      </c>
      <c r="CH53" s="28">
        <f>외인!CH53</f>
        <v>70190.17</v>
      </c>
      <c r="CI53" s="35">
        <f>MACD!CI53*$G$3+CI52*(1-$G$3)</f>
        <v>1.7105126012094971E-4</v>
      </c>
      <c r="CJ53" s="28">
        <f>외인!CJ53</f>
        <v>374713.1</v>
      </c>
      <c r="CK53" s="35">
        <f>MACD!CK53*$G$3+CK52*(1-$G$3)</f>
        <v>-7.0227845025278436E-4</v>
      </c>
      <c r="CL53" s="28">
        <f>외인!CL53</f>
        <v>242467.22</v>
      </c>
      <c r="CM53" s="35">
        <f>MACD!CM53*$G$3+CM52*(1-$G$3)</f>
        <v>3.1785811866935707E-5</v>
      </c>
      <c r="CN53" s="28">
        <f>외인!CN53</f>
        <v>125086.9</v>
      </c>
      <c r="CO53" s="35">
        <f>MACD!CO53*$G$3+CO52*(1-$G$3)</f>
        <v>-1.7537160676361823E-4</v>
      </c>
      <c r="CP53" s="28">
        <f>외인!CP53</f>
        <v>102105.99</v>
      </c>
      <c r="CQ53" s="35">
        <f>MACD!CQ53*$G$3+CQ52*(1-$G$3)</f>
        <v>1.5143544256594688E-5</v>
      </c>
      <c r="CR53" s="28">
        <f>외인!CR53</f>
        <v>171905.69</v>
      </c>
      <c r="CS53" s="35">
        <f>MACD!CS53*$G$3+CS52*(1-$G$3)</f>
        <v>-1.4042669347865625E-4</v>
      </c>
      <c r="CT53" s="28">
        <f>외인!CT53</f>
        <v>165222.32</v>
      </c>
      <c r="CU53" s="35">
        <f>MACD!CU53*$G$3+CU52*(1-$G$3)</f>
        <v>-3.3418270632601485E-4</v>
      </c>
      <c r="CV53" s="28">
        <f>외인!CV53</f>
        <v>2400740.38</v>
      </c>
      <c r="CW53" s="35">
        <f>MACD!CW53*$G$3+CW52*(1-$G$3)</f>
        <v>9.9130097198922053E-4</v>
      </c>
      <c r="CX53" s="28">
        <f>외인!CX53</f>
        <v>256559.81</v>
      </c>
      <c r="CY53" s="35">
        <f>MACD!CY53*$G$3+CY52*(1-$G$3)</f>
        <v>1.2815421225744326E-5</v>
      </c>
      <c r="CZ53" s="28">
        <f>외인!CZ53</f>
        <v>19561.28</v>
      </c>
      <c r="DA53" s="35">
        <f>MACD!DA53*$G$3+DA52*(1-$G$3)</f>
        <v>9.4890844159232124E-4</v>
      </c>
      <c r="DB53" s="28">
        <f>외인!DB53</f>
        <v>39766.1</v>
      </c>
      <c r="DC53" s="35">
        <f>MACD!DC53*$G$3+DC52*(1-$G$3)</f>
        <v>1.2240566175385828E-3</v>
      </c>
      <c r="DD53" s="28">
        <f>외인!DD53</f>
        <v>8980.99</v>
      </c>
      <c r="DE53" s="35">
        <f>MACD!DE53*$G$3+DE52*(1-$G$3)</f>
        <v>1.3364135838925437E-3</v>
      </c>
      <c r="DF53" s="28">
        <f>외인!DF53</f>
        <v>57021.45</v>
      </c>
      <c r="DG53" s="35">
        <f>MACD!DG53*$G$3+DG52*(1-$G$3)</f>
        <v>1.0526174487567571E-4</v>
      </c>
      <c r="DH53" s="28">
        <f>외인!DH53</f>
        <v>20765.599999999999</v>
      </c>
      <c r="DI53" s="35">
        <f>MACD!DI53*$G$3+DI52*(1-$G$3)</f>
        <v>-1.0980257112384745E-3</v>
      </c>
      <c r="DJ53" s="28">
        <f>외인!DJ53</f>
        <v>709401.13</v>
      </c>
      <c r="DK53" s="35">
        <f>MACD!DK53*$G$3+DK52*(1-$G$3)</f>
        <v>2.3262026414592533E-4</v>
      </c>
      <c r="DL53" s="28">
        <f>외인!DL53</f>
        <v>99861.97</v>
      </c>
      <c r="DM53" s="35">
        <f>MACD!DM53*$G$3+DM52*(1-$G$3)</f>
        <v>-2.2565049383700198E-4</v>
      </c>
      <c r="DN53" s="28">
        <f>외인!DN53</f>
        <v>2400740.38</v>
      </c>
      <c r="DO53" s="35">
        <f>MACD!DO53*$G$3+DO52*(1-$G$3)</f>
        <v>9.9130097198922053E-4</v>
      </c>
      <c r="DP53" s="28">
        <f>외인!DP53</f>
        <v>81614.03</v>
      </c>
      <c r="DQ53" s="35">
        <f>MACD!DQ53*$G$3+DQ52*(1-$G$3)</f>
        <v>-1.3510161482958945E-3</v>
      </c>
      <c r="DR53" s="28">
        <f>외인!DR53</f>
        <v>49014.64</v>
      </c>
      <c r="DS53" s="35">
        <f>MACD!DS53*$G$3+DS52*(1-$G$3)</f>
        <v>1.0761655330231997E-4</v>
      </c>
      <c r="DT53" s="28">
        <f>외인!DT53</f>
        <v>134851.04999999999</v>
      </c>
      <c r="DU53" s="35">
        <f>MACD!DU53*$G$3+DU52*(1-$G$3)</f>
        <v>-1.9958249991738544E-4</v>
      </c>
      <c r="DV53" s="28">
        <f>외인!DV53</f>
        <v>36779.730000000003</v>
      </c>
      <c r="DW53" s="35">
        <f>MACD!DW53*$G$3+DW52*(1-$G$3)</f>
        <v>9.2456002531782208E-5</v>
      </c>
      <c r="DX53" s="28">
        <f>외인!DX53</f>
        <v>129246.6</v>
      </c>
      <c r="DY53" s="35">
        <f>MACD!DY53*$G$3+DY52*(1-$G$3)</f>
        <v>-3.371240646518202E-4</v>
      </c>
      <c r="DZ53" s="28">
        <f>외인!DZ53</f>
        <v>8764.33</v>
      </c>
      <c r="EA53" s="35">
        <f>MACD!EA53*$G$3+EA52*(1-$G$3)</f>
        <v>-5.1525210909904334E-7</v>
      </c>
      <c r="EB53" s="28">
        <f>외인!EB53</f>
        <v>12889.8</v>
      </c>
      <c r="EC53" s="35">
        <f>MACD!EC53*$G$3+EC52*(1-$G$3)</f>
        <v>-2.134401242288678E-4</v>
      </c>
      <c r="ED53" s="28">
        <f>외인!ED53</f>
        <v>11215.91</v>
      </c>
      <c r="EE53" s="35">
        <f>MACD!EE53*$G$3+EE52*(1-$G$3)</f>
        <v>-5.4527163017686388E-4</v>
      </c>
      <c r="EF53" s="28">
        <f>외인!EF53</f>
        <v>239031.26</v>
      </c>
      <c r="EG53" s="35">
        <f>MACD!EG53*$G$3+EG52*(1-$G$3)</f>
        <v>-4.8837243611491571E-4</v>
      </c>
      <c r="EH53" s="28">
        <f>외인!EH53</f>
        <v>225319.08</v>
      </c>
      <c r="EI53" s="35">
        <f>MACD!EI53*$G$3+EI52*(1-$G$3)</f>
        <v>3.4286320859184502E-4</v>
      </c>
      <c r="EJ53" s="28">
        <f>외인!EJ53</f>
        <v>105551.09</v>
      </c>
      <c r="EK53" s="35">
        <f>MACD!EK53*$G$3+EK52*(1-$G$3)</f>
        <v>5.0478304967723065E-5</v>
      </c>
      <c r="EL53" s="28">
        <f>외인!EL53</f>
        <v>31724.65</v>
      </c>
      <c r="EM53" s="35">
        <f>MACD!EM53*$G$3+EM52*(1-$G$3)</f>
        <v>-7.1687278393449188E-4</v>
      </c>
      <c r="EN53" s="28">
        <f>외인!EN53</f>
        <v>49014.64</v>
      </c>
      <c r="EO53" s="35">
        <f>MACD!EO53*$G$3+EO52*(1-$G$3)</f>
        <v>1.0761655330231997E-4</v>
      </c>
      <c r="EP53" s="28">
        <f>외인!EP53</f>
        <v>174457.14</v>
      </c>
      <c r="EQ53" s="35">
        <f>MACD!EQ53*$G$3+EQ52*(1-$G$3)</f>
        <v>-3.8723549208454378E-4</v>
      </c>
      <c r="ER53" s="28">
        <f>외인!ER53</f>
        <v>14417.39</v>
      </c>
      <c r="ES53" s="35">
        <f>MACD!ES53*$G$3+ES52*(1-$G$3)</f>
        <v>-1.9333011517057032E-3</v>
      </c>
      <c r="ET53" s="28">
        <f>외인!ET53</f>
        <v>169825.83</v>
      </c>
      <c r="EU53" s="35">
        <f>MACD!EU53*$G$3+EU52*(1-$G$3)</f>
        <v>-2.9583998904981969E-4</v>
      </c>
      <c r="EV53" s="28">
        <f>외인!EV53</f>
        <v>43740.44</v>
      </c>
      <c r="EW53" s="35">
        <f>MACD!EW53*$G$3+EW52*(1-$G$3)</f>
        <v>-4.7615202862306256E-5</v>
      </c>
      <c r="EX53" s="28">
        <f>외인!EX53</f>
        <v>58365.56</v>
      </c>
      <c r="EY53" s="35">
        <f>MACD!EY53*$G$3+EY52*(1-$G$3)</f>
        <v>4.9246145701528326E-5</v>
      </c>
    </row>
    <row r="54" spans="1:155">
      <c r="A54" s="27">
        <f>외인!A54</f>
        <v>46141</v>
      </c>
      <c r="B54" s="28">
        <f>외인!B54</f>
        <v>5318255.55</v>
      </c>
      <c r="C54" s="35">
        <f>MACD!C54*$G$3+C53*(1-$G$3)</f>
        <v>5.4054500642611737E-4</v>
      </c>
      <c r="D54" s="28">
        <f>외인!D54</f>
        <v>677611.06</v>
      </c>
      <c r="E54" s="35">
        <f>MACD!E54*$G$3+E53*(1-$G$3)</f>
        <v>-6.6691224350389226E-4</v>
      </c>
      <c r="F54" s="28">
        <f>외인!F54</f>
        <v>2166150.79</v>
      </c>
      <c r="G54" s="35">
        <f>MACD!G54*$G$3+G53*(1-$G$3)</f>
        <v>8.3451060660288674E-4</v>
      </c>
      <c r="H54" s="28">
        <f>외인!H54</f>
        <v>367885.22</v>
      </c>
      <c r="I54" s="35">
        <f>MACD!I54*$G$3+I53*(1-$G$3)</f>
        <v>2.3642650517362405E-4</v>
      </c>
      <c r="J54" s="28">
        <f>외인!J54</f>
        <v>46746.49</v>
      </c>
      <c r="K54" s="35">
        <f>MACD!K54*$G$3+K53*(1-$G$3)</f>
        <v>-2.2066530584158147E-5</v>
      </c>
      <c r="L54" s="28">
        <f>외인!L54</f>
        <v>338122.45</v>
      </c>
      <c r="M54" s="35">
        <f>MACD!M54*$G$3+M53*(1-$G$3)</f>
        <v>2.7050802493372238E-4</v>
      </c>
      <c r="N54" s="28">
        <f>외인!N54</f>
        <v>250295.3</v>
      </c>
      <c r="O54" s="35">
        <f>MACD!O54*$G$3+O53*(1-$G$3)</f>
        <v>6.417367441385797E-4</v>
      </c>
      <c r="P54" s="28">
        <f>외인!P54</f>
        <v>192945.28</v>
      </c>
      <c r="Q54" s="35">
        <f>MACD!Q54*$G$3+Q53*(1-$G$3)</f>
        <v>-5.5702367352194668E-4</v>
      </c>
      <c r="R54" s="28">
        <f>외인!R54</f>
        <v>134609.67000000001</v>
      </c>
      <c r="S54" s="35">
        <f>MACD!S54*$G$3+S53*(1-$G$3)</f>
        <v>-2.350177621548765E-4</v>
      </c>
      <c r="T54" s="28">
        <f>외인!T54</f>
        <v>9205.4500000000007</v>
      </c>
      <c r="U54" s="35">
        <f>MACD!U54*$G$3+U53*(1-$G$3)</f>
        <v>1.335738188556866E-3</v>
      </c>
      <c r="V54" s="28">
        <f>외인!V54</f>
        <v>128996.85</v>
      </c>
      <c r="W54" s="35">
        <f>MACD!W54*$G$3+W53*(1-$G$3)</f>
        <v>-2.2770939393888698E-4</v>
      </c>
      <c r="X54" s="28">
        <f>외인!X54</f>
        <v>2373839.5099999998</v>
      </c>
      <c r="Y54" s="35">
        <f>MACD!Y54*$G$3+Y53*(1-$G$3)</f>
        <v>9.7665703643141054E-4</v>
      </c>
      <c r="Z54" s="28">
        <f>외인!Z54</f>
        <v>42784.6</v>
      </c>
      <c r="AA54" s="35">
        <f>MACD!AA54*$G$3+AA53*(1-$G$3)</f>
        <v>-5.2604717891391759E-5</v>
      </c>
      <c r="AB54" s="28">
        <f>외인!AB54</f>
        <v>210996.95</v>
      </c>
      <c r="AC54" s="35">
        <f>MACD!AC54*$G$3+AC53*(1-$G$3)</f>
        <v>-9.2900186533903512E-5</v>
      </c>
      <c r="AD54" s="28">
        <f>외인!AD54</f>
        <v>19654.11</v>
      </c>
      <c r="AE54" s="35">
        <f>MACD!AE54*$G$3+AE53*(1-$G$3)</f>
        <v>2.8370446230831616E-4</v>
      </c>
      <c r="AF54" s="28">
        <f>외인!AF54</f>
        <v>24890.91</v>
      </c>
      <c r="AG54" s="35">
        <f>MACD!AG54*$G$3+AG53*(1-$G$3)</f>
        <v>1.8358424747200224E-4</v>
      </c>
      <c r="AH54" s="28">
        <f>외인!AH54</f>
        <v>236640.78</v>
      </c>
      <c r="AI54" s="35">
        <f>MACD!AI54*$G$3+AI53*(1-$G$3)</f>
        <v>2.5836368475048923E-4</v>
      </c>
      <c r="AJ54" s="28">
        <f>외인!AJ54</f>
        <v>111783.58</v>
      </c>
      <c r="AK54" s="35">
        <f>MACD!AK54*$G$3+AK53*(1-$G$3)</f>
        <v>-1.988059235571924E-4</v>
      </c>
      <c r="AL54" s="28">
        <f>외인!AL54</f>
        <v>92837.46</v>
      </c>
      <c r="AM54" s="35">
        <f>MACD!AM54*$G$3+AM53*(1-$G$3)</f>
        <v>-2.8239059136716432E-4</v>
      </c>
      <c r="AN54" s="28">
        <f>외인!AN54</f>
        <v>177848.2</v>
      </c>
      <c r="AO54" s="35">
        <f>MACD!AO54*$G$3+AO53*(1-$G$3)</f>
        <v>1.0046215480368635E-3</v>
      </c>
      <c r="AP54" s="28">
        <f>외인!AP54</f>
        <v>176131.99</v>
      </c>
      <c r="AQ54" s="35">
        <f>MACD!AQ54*$G$3+AQ53*(1-$G$3)</f>
        <v>-3.4169852658344274E-4</v>
      </c>
      <c r="AR54" s="28">
        <f>외인!AR54</f>
        <v>25460.799999999999</v>
      </c>
      <c r="AS54" s="35">
        <f>MACD!AS54*$G$3+AS53*(1-$G$3)</f>
        <v>8.5765423657661356E-4</v>
      </c>
      <c r="AT54" s="28">
        <f>외인!AT54</f>
        <v>85813.58</v>
      </c>
      <c r="AU54" s="35">
        <f>MACD!AU54*$G$3+AU53*(1-$G$3)</f>
        <v>3.2380487290104785E-4</v>
      </c>
      <c r="AV54" s="28">
        <f>외인!AV54</f>
        <v>50222.45</v>
      </c>
      <c r="AW54" s="35">
        <f>MACD!AW54*$G$3+AW53*(1-$G$3)</f>
        <v>6.0385742746685335E-5</v>
      </c>
      <c r="AX54" s="28">
        <f>외인!AX54</f>
        <v>77463.100000000006</v>
      </c>
      <c r="AY54" s="35">
        <f>MACD!AY54*$G$3+AY53*(1-$G$3)</f>
        <v>8.7363209260289757E-6</v>
      </c>
      <c r="AZ54" s="28">
        <f>외인!AZ54</f>
        <v>2572651.1</v>
      </c>
      <c r="BA54" s="35">
        <f>MACD!BA54*$G$3+BA53*(1-$G$3)</f>
        <v>9.0749002150888576E-4</v>
      </c>
      <c r="BB54" s="28">
        <f>외인!BB54</f>
        <v>100656.84</v>
      </c>
      <c r="BC54" s="35">
        <f>MACD!BC54*$G$3+BC53*(1-$G$3)</f>
        <v>1.7770115024403157E-5</v>
      </c>
      <c r="BD54" s="28">
        <f>외인!BD54</f>
        <v>39693.230000000003</v>
      </c>
      <c r="BE54" s="35">
        <f>MACD!BE54*$G$3+BE53*(1-$G$3)</f>
        <v>1.1604501549321528E-3</v>
      </c>
      <c r="BF54" s="28">
        <f>외인!BF54</f>
        <v>0</v>
      </c>
      <c r="BG54" s="35" t="e">
        <f>MACD!BG54*$G$3+BG53*(1-$G$3)</f>
        <v>#DIV/0!</v>
      </c>
      <c r="BH54" s="28">
        <f>외인!BH54</f>
        <v>108606.43</v>
      </c>
      <c r="BI54" s="35">
        <f>MACD!BI54*$G$3+BI53*(1-$G$3)</f>
        <v>5.6168530140295308E-4</v>
      </c>
      <c r="BJ54" s="28">
        <f>외인!BJ54</f>
        <v>142521.01</v>
      </c>
      <c r="BK54" s="35">
        <f>MACD!BK54*$G$3+BK53*(1-$G$3)</f>
        <v>1.8914335069676841E-4</v>
      </c>
      <c r="BL54" s="28">
        <f>외인!BL54</f>
        <v>50527.46</v>
      </c>
      <c r="BM54" s="35">
        <f>MACD!BM54*$G$3+BM53*(1-$G$3)</f>
        <v>3.7599277756772284E-4</v>
      </c>
      <c r="BN54" s="28">
        <f>외인!BN54</f>
        <v>57524.71</v>
      </c>
      <c r="BO54" s="35">
        <f>MACD!BO54*$G$3+BO53*(1-$G$3)</f>
        <v>1.284403640057001E-3</v>
      </c>
      <c r="BP54" s="28">
        <f>외인!BP54</f>
        <v>87910.91</v>
      </c>
      <c r="BQ54" s="35">
        <f>MACD!BQ54*$G$3+BQ53*(1-$G$3)</f>
        <v>-7.895249187694293E-5</v>
      </c>
      <c r="BR54" s="28">
        <f>외인!BR54</f>
        <v>333292.33</v>
      </c>
      <c r="BS54" s="35">
        <f>MACD!BS54*$G$3+BS53*(1-$G$3)</f>
        <v>1.3786184034641347E-4</v>
      </c>
      <c r="BT54" s="28">
        <f>외인!BT54</f>
        <v>2417875.5699999998</v>
      </c>
      <c r="BU54" s="35">
        <f>MACD!BU54*$G$3+BU53*(1-$G$3)</f>
        <v>9.5381396134261985E-4</v>
      </c>
      <c r="BV54" s="28">
        <f>외인!BV54</f>
        <v>434002.88</v>
      </c>
      <c r="BW54" s="35">
        <f>MACD!BW54*$G$3+BW53*(1-$G$3)</f>
        <v>-5.7754414685677625E-5</v>
      </c>
      <c r="BX54" s="28">
        <f>외인!BX54</f>
        <v>76149.63</v>
      </c>
      <c r="BY54" s="35">
        <f>MACD!BY54*$G$3+BY53*(1-$G$3)</f>
        <v>6.6002198242815511E-5</v>
      </c>
      <c r="BZ54" s="28">
        <f>외인!BZ54</f>
        <v>270685.65000000002</v>
      </c>
      <c r="CA54" s="35">
        <f>MACD!CA54*$G$3+CA53*(1-$G$3)</f>
        <v>5.7480461978238421E-4</v>
      </c>
      <c r="CB54" s="28">
        <f>외인!CB54</f>
        <v>13199.8</v>
      </c>
      <c r="CC54" s="35">
        <f>MACD!CC54*$G$3+CC53*(1-$G$3)</f>
        <v>-2.4284472514204513E-4</v>
      </c>
      <c r="CD54" s="28">
        <f>외인!CD54</f>
        <v>29415.98</v>
      </c>
      <c r="CE54" s="35">
        <f>MACD!CE54*$G$3+CE53*(1-$G$3)</f>
        <v>-7.366116016938862E-4</v>
      </c>
      <c r="CF54" s="28">
        <f>외인!CF54</f>
        <v>28708.28</v>
      </c>
      <c r="CG54" s="35">
        <f>MACD!CG54*$G$3+CG53*(1-$G$3)</f>
        <v>6.815686177734444E-4</v>
      </c>
      <c r="CH54" s="28">
        <f>외인!CH54</f>
        <v>70903.73</v>
      </c>
      <c r="CI54" s="35">
        <f>MACD!CI54*$G$3+CI53*(1-$G$3)</f>
        <v>1.3671859413855387E-4</v>
      </c>
      <c r="CJ54" s="28">
        <f>외인!CJ54</f>
        <v>372197.45</v>
      </c>
      <c r="CK54" s="35">
        <f>MACD!CK54*$G$3+CK53*(1-$G$3)</f>
        <v>-6.7994900293387971E-4</v>
      </c>
      <c r="CL54" s="28">
        <f>외인!CL54</f>
        <v>241796.05</v>
      </c>
      <c r="CM54" s="35">
        <f>MACD!CM54*$G$3+CM53*(1-$G$3)</f>
        <v>-1.2412733344109097E-5</v>
      </c>
      <c r="CN54" s="28">
        <f>외인!CN54</f>
        <v>122743.44</v>
      </c>
      <c r="CO54" s="35">
        <f>MACD!CO54*$G$3+CO53*(1-$G$3)</f>
        <v>-2.1159764988988279E-4</v>
      </c>
      <c r="CP54" s="28">
        <f>외인!CP54</f>
        <v>101230.43</v>
      </c>
      <c r="CQ54" s="35">
        <f>MACD!CQ54*$G$3+CQ53*(1-$G$3)</f>
        <v>1.1710804027328784E-5</v>
      </c>
      <c r="CR54" s="28">
        <f>외인!CR54</f>
        <v>171646.95</v>
      </c>
      <c r="CS54" s="35">
        <f>MACD!CS54*$G$3+CS53*(1-$G$3)</f>
        <v>-1.6769668914507789E-4</v>
      </c>
      <c r="CT54" s="28">
        <f>외인!CT54</f>
        <v>165066.23000000001</v>
      </c>
      <c r="CU54" s="35">
        <f>MACD!CU54*$G$3+CU53*(1-$G$3)</f>
        <v>-4.2522467710063807E-4</v>
      </c>
      <c r="CV54" s="28">
        <f>외인!CV54</f>
        <v>2417875.5699999998</v>
      </c>
      <c r="CW54" s="35">
        <f>MACD!CW54*$G$3+CW53*(1-$G$3)</f>
        <v>9.5381396134261985E-4</v>
      </c>
      <c r="CX54" s="28">
        <f>외인!CX54</f>
        <v>260956.85</v>
      </c>
      <c r="CY54" s="35">
        <f>MACD!CY54*$G$3+CY53*(1-$G$3)</f>
        <v>-5.8636707140127425E-5</v>
      </c>
      <c r="CZ54" s="28">
        <f>외인!CZ54</f>
        <v>19314.57</v>
      </c>
      <c r="DA54" s="35">
        <f>MACD!DA54*$G$3+DA53*(1-$G$3)</f>
        <v>5.8135832076321896E-4</v>
      </c>
      <c r="DB54" s="28">
        <f>외인!DB54</f>
        <v>39693.230000000003</v>
      </c>
      <c r="DC54" s="35">
        <f>MACD!DC54*$G$3+DC53*(1-$G$3)</f>
        <v>1.1604501549321528E-3</v>
      </c>
      <c r="DD54" s="28">
        <f>외인!DD54</f>
        <v>9205.4500000000007</v>
      </c>
      <c r="DE54" s="35">
        <f>MACD!DE54*$G$3+DE53*(1-$G$3)</f>
        <v>1.335738188556866E-3</v>
      </c>
      <c r="DF54" s="28">
        <f>외인!DF54</f>
        <v>57545.9</v>
      </c>
      <c r="DG54" s="35">
        <f>MACD!DG54*$G$3+DG53*(1-$G$3)</f>
        <v>4.6468834251758254E-5</v>
      </c>
      <c r="DH54" s="28">
        <f>외인!DH54</f>
        <v>21093.08</v>
      </c>
      <c r="DI54" s="35">
        <f>MACD!DI54*$G$3+DI53*(1-$G$3)</f>
        <v>-1.0897589432909702E-3</v>
      </c>
      <c r="DJ54" s="28">
        <f>외인!DJ54</f>
        <v>719295.54</v>
      </c>
      <c r="DK54" s="35">
        <f>MACD!DK54*$G$3+DK53*(1-$G$3)</f>
        <v>2.1640051118596763E-4</v>
      </c>
      <c r="DL54" s="28">
        <f>외인!DL54</f>
        <v>97752.6</v>
      </c>
      <c r="DM54" s="35">
        <f>MACD!DM54*$G$3+DM53*(1-$G$3)</f>
        <v>-2.6834722121445729E-4</v>
      </c>
      <c r="DN54" s="28">
        <f>외인!DN54</f>
        <v>2417875.5699999998</v>
      </c>
      <c r="DO54" s="35">
        <f>MACD!DO54*$G$3+DO53*(1-$G$3)</f>
        <v>9.5381396134261985E-4</v>
      </c>
      <c r="DP54" s="28">
        <f>외인!DP54</f>
        <v>81960.12</v>
      </c>
      <c r="DQ54" s="35">
        <f>MACD!DQ54*$G$3+DQ53*(1-$G$3)</f>
        <v>-1.2341824065701527E-3</v>
      </c>
      <c r="DR54" s="28">
        <f>외인!DR54</f>
        <v>48534.47</v>
      </c>
      <c r="DS54" s="35">
        <f>MACD!DS54*$G$3+DS53*(1-$G$3)</f>
        <v>8.432914037337781E-5</v>
      </c>
      <c r="DT54" s="28">
        <f>외인!DT54</f>
        <v>134609.67000000001</v>
      </c>
      <c r="DU54" s="35">
        <f>MACD!DU54*$G$3+DU53*(1-$G$3)</f>
        <v>-2.350177621548765E-4</v>
      </c>
      <c r="DV54" s="28">
        <f>외인!DV54</f>
        <v>36762.230000000003</v>
      </c>
      <c r="DW54" s="35">
        <f>MACD!DW54*$G$3+DW53*(1-$G$3)</f>
        <v>9.4978073077426053E-5</v>
      </c>
      <c r="DX54" s="28">
        <f>외인!DX54</f>
        <v>128996.85</v>
      </c>
      <c r="DY54" s="35">
        <f>MACD!DY54*$G$3+DY53*(1-$G$3)</f>
        <v>-2.2770939393888698E-4</v>
      </c>
      <c r="DZ54" s="28">
        <f>외인!DZ54</f>
        <v>8920.6</v>
      </c>
      <c r="EA54" s="35">
        <f>MACD!EA54*$G$3+EA53*(1-$G$3)</f>
        <v>5.2476991551722274E-6</v>
      </c>
      <c r="EB54" s="28">
        <f>외인!EB54</f>
        <v>13024.68</v>
      </c>
      <c r="EC54" s="35">
        <f>MACD!EC54*$G$3+EC53*(1-$G$3)</f>
        <v>-2.1264812322967442E-4</v>
      </c>
      <c r="ED54" s="28">
        <f>외인!ED54</f>
        <v>11318.9</v>
      </c>
      <c r="EE54" s="35">
        <f>MACD!EE54*$G$3+EE53*(1-$G$3)</f>
        <v>-6.1259612647257143E-4</v>
      </c>
      <c r="EF54" s="28">
        <f>외인!EF54</f>
        <v>236077.06</v>
      </c>
      <c r="EG54" s="35">
        <f>MACD!EG54*$G$3+EG53*(1-$G$3)</f>
        <v>-5.0079177820640892E-4</v>
      </c>
      <c r="EH54" s="28">
        <f>외인!EH54</f>
        <v>228165.85</v>
      </c>
      <c r="EI54" s="35">
        <f>MACD!EI54*$G$3+EI53*(1-$G$3)</f>
        <v>3.2192305734991323E-4</v>
      </c>
      <c r="EJ54" s="28">
        <f>외인!EJ54</f>
        <v>105605.49</v>
      </c>
      <c r="EK54" s="35">
        <f>MACD!EK54*$G$3+EK53*(1-$G$3)</f>
        <v>3.2529286348809091E-5</v>
      </c>
      <c r="EL54" s="28">
        <f>외인!EL54</f>
        <v>32058.880000000001</v>
      </c>
      <c r="EM54" s="35">
        <f>MACD!EM54*$G$3+EM53*(1-$G$3)</f>
        <v>-7.1213160808318858E-4</v>
      </c>
      <c r="EN54" s="28">
        <f>외인!EN54</f>
        <v>48534.47</v>
      </c>
      <c r="EO54" s="35">
        <f>MACD!EO54*$G$3+EO53*(1-$G$3)</f>
        <v>8.432914037337781E-5</v>
      </c>
      <c r="EP54" s="28">
        <f>외인!EP54</f>
        <v>178028</v>
      </c>
      <c r="EQ54" s="35">
        <f>MACD!EQ54*$G$3+EQ53*(1-$G$3)</f>
        <v>-5.0582948000864303E-4</v>
      </c>
      <c r="ER54" s="28">
        <f>외인!ER54</f>
        <v>14292.95</v>
      </c>
      <c r="ES54" s="35">
        <f>MACD!ES54*$G$3+ES53*(1-$G$3)</f>
        <v>-1.6954730492148898E-3</v>
      </c>
      <c r="ET54" s="28">
        <f>외인!ET54</f>
        <v>176131.99</v>
      </c>
      <c r="EU54" s="35">
        <f>MACD!EU54*$G$3+EU53*(1-$G$3)</f>
        <v>-3.4169852658344274E-4</v>
      </c>
      <c r="EV54" s="28">
        <f>외인!EV54</f>
        <v>42784.6</v>
      </c>
      <c r="EW54" s="35">
        <f>MACD!EW54*$G$3+EW53*(1-$G$3)</f>
        <v>-5.2604717891391759E-5</v>
      </c>
      <c r="EX54" s="28">
        <f>외인!EX54</f>
        <v>58445.83</v>
      </c>
      <c r="EY54" s="35">
        <f>MACD!EY54*$G$3+EY53*(1-$G$3)</f>
        <v>4.6832308040224772E-5</v>
      </c>
    </row>
    <row r="55" spans="1:155">
      <c r="A55" s="27">
        <f>외인!A55</f>
        <v>46142</v>
      </c>
      <c r="B55" s="28">
        <f>외인!B55</f>
        <v>5245172.8899999997</v>
      </c>
      <c r="C55" s="35">
        <f>MACD!C55*$G$3+C54*(1-$G$3)</f>
        <v>4.9734763925989272E-4</v>
      </c>
      <c r="D55" s="28">
        <f>외인!D55</f>
        <v>661976.19999999995</v>
      </c>
      <c r="E55" s="35">
        <f>MACD!E55*$G$3+E54*(1-$G$3)</f>
        <v>-6.165935397180267E-4</v>
      </c>
      <c r="F55" s="28">
        <f>외인!F55</f>
        <v>2123249.75</v>
      </c>
      <c r="G55" s="35">
        <f>MACD!G55*$G$3+G54*(1-$G$3)</f>
        <v>8.0483070774383259E-4</v>
      </c>
      <c r="H55" s="28">
        <f>외인!H55</f>
        <v>357119.09</v>
      </c>
      <c r="I55" s="35">
        <f>MACD!I55*$G$3+I54*(1-$G$3)</f>
        <v>1.9805905860555633E-4</v>
      </c>
      <c r="J55" s="28">
        <f>외인!J55</f>
        <v>44796.68</v>
      </c>
      <c r="K55" s="35">
        <f>MACD!K55*$G$3+K54*(1-$G$3)</f>
        <v>-1.2732941324864686E-4</v>
      </c>
      <c r="L55" s="28">
        <f>외인!L55</f>
        <v>328785.71999999997</v>
      </c>
      <c r="M55" s="35">
        <f>MACD!M55*$G$3+M54*(1-$G$3)</f>
        <v>2.4465113207543541E-4</v>
      </c>
      <c r="N55" s="28">
        <f>외인!N55</f>
        <v>241159.06</v>
      </c>
      <c r="O55" s="35">
        <f>MACD!O55*$G$3+O54*(1-$G$3)</f>
        <v>5.7947244784351155E-4</v>
      </c>
      <c r="P55" s="28">
        <f>외인!P55</f>
        <v>189411.13</v>
      </c>
      <c r="Q55" s="35">
        <f>MACD!Q55*$G$3+Q54*(1-$G$3)</f>
        <v>-6.182950217368797E-4</v>
      </c>
      <c r="R55" s="28">
        <f>외인!R55</f>
        <v>130828.74</v>
      </c>
      <c r="S55" s="35">
        <f>MACD!S55*$G$3+S54*(1-$G$3)</f>
        <v>-2.8569914343313081E-4</v>
      </c>
      <c r="T55" s="28">
        <f>외인!T55</f>
        <v>9230.07</v>
      </c>
      <c r="U55" s="35">
        <f>MACD!U55*$G$3+U54*(1-$G$3)</f>
        <v>1.3461480659184514E-3</v>
      </c>
      <c r="V55" s="28">
        <f>외인!V55</f>
        <v>126641.7</v>
      </c>
      <c r="W55" s="35">
        <f>MACD!W55*$G$3+W54*(1-$G$3)</f>
        <v>-1.4162065685658658E-4</v>
      </c>
      <c r="X55" s="28">
        <f>외인!X55</f>
        <v>2336030.14</v>
      </c>
      <c r="Y55" s="35">
        <f>MACD!Y55*$G$3+Y54*(1-$G$3)</f>
        <v>9.4029761896077086E-4</v>
      </c>
      <c r="Z55" s="28">
        <f>외인!Z55</f>
        <v>42161.87</v>
      </c>
      <c r="AA55" s="35">
        <f>MACD!AA55*$G$3+AA54*(1-$G$3)</f>
        <v>-5.5293309472993084E-5</v>
      </c>
      <c r="AB55" s="28">
        <f>외인!AB55</f>
        <v>210969.95</v>
      </c>
      <c r="AC55" s="35">
        <f>MACD!AC55*$G$3+AC54*(1-$G$3)</f>
        <v>-1.205917311773244E-4</v>
      </c>
      <c r="AD55" s="28">
        <f>외인!AD55</f>
        <v>19391.23</v>
      </c>
      <c r="AE55" s="35">
        <f>MACD!AE55*$G$3+AE54*(1-$G$3)</f>
        <v>1.9857803053408853E-4</v>
      </c>
      <c r="AF55" s="28">
        <f>외인!AF55</f>
        <v>24622.46</v>
      </c>
      <c r="AG55" s="35">
        <f>MACD!AG55*$G$3+AG54*(1-$G$3)</f>
        <v>1.5597698050638905E-4</v>
      </c>
      <c r="AH55" s="28">
        <f>외인!AH55</f>
        <v>234907.15</v>
      </c>
      <c r="AI55" s="35">
        <f>MACD!AI55*$G$3+AI54*(1-$G$3)</f>
        <v>2.7719387737911696E-4</v>
      </c>
      <c r="AJ55" s="28">
        <f>외인!AJ55</f>
        <v>109022.85</v>
      </c>
      <c r="AK55" s="35">
        <f>MACD!AK55*$G$3+AK54*(1-$G$3)</f>
        <v>-2.3727768094706787E-4</v>
      </c>
      <c r="AL55" s="28">
        <f>외인!AL55</f>
        <v>90704.98</v>
      </c>
      <c r="AM55" s="35">
        <f>MACD!AM55*$G$3+AM54*(1-$G$3)</f>
        <v>-3.303811879785233E-4</v>
      </c>
      <c r="AN55" s="28">
        <f>외인!AN55</f>
        <v>170760.92</v>
      </c>
      <c r="AO55" s="35">
        <f>MACD!AO55*$G$3+AO54*(1-$G$3)</f>
        <v>9.4147751757491882E-4</v>
      </c>
      <c r="AP55" s="28">
        <f>외인!AP55</f>
        <v>180198.13</v>
      </c>
      <c r="AQ55" s="35">
        <f>MACD!AQ55*$G$3+AQ54*(1-$G$3)</f>
        <v>-3.9018009701627989E-4</v>
      </c>
      <c r="AR55" s="28">
        <f>외인!AR55</f>
        <v>24969.47</v>
      </c>
      <c r="AS55" s="35">
        <f>MACD!AS55*$G$3+AS54*(1-$G$3)</f>
        <v>8.6493842462111344E-4</v>
      </c>
      <c r="AT55" s="28">
        <f>외인!AT55</f>
        <v>85701.26</v>
      </c>
      <c r="AU55" s="35">
        <f>MACD!AU55*$G$3+AU54*(1-$G$3)</f>
        <v>2.8940850131514966E-4</v>
      </c>
      <c r="AV55" s="28">
        <f>외인!AV55</f>
        <v>50020.51</v>
      </c>
      <c r="AW55" s="35">
        <f>MACD!AW55*$G$3+AW54*(1-$G$3)</f>
        <v>2.8990898521619604E-5</v>
      </c>
      <c r="AX55" s="28">
        <f>외인!AX55</f>
        <v>74868.62</v>
      </c>
      <c r="AY55" s="35">
        <f>MACD!AY55*$G$3+AY54*(1-$G$3)</f>
        <v>8.8023393996348399E-5</v>
      </c>
      <c r="AZ55" s="28">
        <f>외인!AZ55</f>
        <v>2532359.6</v>
      </c>
      <c r="BA55" s="35">
        <f>MACD!BA55*$G$3+BA54*(1-$G$3)</f>
        <v>8.5966990265001644E-4</v>
      </c>
      <c r="BB55" s="28">
        <f>외인!BB55</f>
        <v>99271.15</v>
      </c>
      <c r="BC55" s="35">
        <f>MACD!BC55*$G$3+BC54*(1-$G$3)</f>
        <v>1.4504806261345894E-5</v>
      </c>
      <c r="BD55" s="28">
        <f>외인!BD55</f>
        <v>38819.85</v>
      </c>
      <c r="BE55" s="35">
        <f>MACD!BE55*$G$3+BE54*(1-$G$3)</f>
        <v>1.1024481324528072E-3</v>
      </c>
      <c r="BF55" s="28">
        <f>외인!BF55</f>
        <v>0</v>
      </c>
      <c r="BG55" s="35" t="e">
        <f>MACD!BG55*$G$3+BG54*(1-$G$3)</f>
        <v>#DIV/0!</v>
      </c>
      <c r="BH55" s="28">
        <f>외인!BH55</f>
        <v>108338.58</v>
      </c>
      <c r="BI55" s="35">
        <f>MACD!BI55*$G$3+BI54*(1-$G$3)</f>
        <v>6.4923664031334041E-4</v>
      </c>
      <c r="BJ55" s="28">
        <f>외인!BJ55</f>
        <v>138263.54999999999</v>
      </c>
      <c r="BK55" s="35">
        <f>MACD!BK55*$G$3+BK54*(1-$G$3)</f>
        <v>1.6530101528311911E-4</v>
      </c>
      <c r="BL55" s="28">
        <f>외인!BL55</f>
        <v>49630.79</v>
      </c>
      <c r="BM55" s="35">
        <f>MACD!BM55*$G$3+BM54*(1-$G$3)</f>
        <v>4.1973264706979171E-4</v>
      </c>
      <c r="BN55" s="28">
        <f>외인!BN55</f>
        <v>56295.44</v>
      </c>
      <c r="BO55" s="35">
        <f>MACD!BO55*$G$3+BO54*(1-$G$3)</f>
        <v>1.3109540139314025E-3</v>
      </c>
      <c r="BP55" s="28">
        <f>외인!BP55</f>
        <v>85056.88</v>
      </c>
      <c r="BQ55" s="35">
        <f>MACD!BQ55*$G$3+BQ54*(1-$G$3)</f>
        <v>-2.4104852866173583E-5</v>
      </c>
      <c r="BR55" s="28">
        <f>외인!BR55</f>
        <v>335281.28000000003</v>
      </c>
      <c r="BS55" s="35">
        <f>MACD!BS55*$G$3+BS54*(1-$G$3)</f>
        <v>8.5135697088490329E-5</v>
      </c>
      <c r="BT55" s="28">
        <f>외인!BT55</f>
        <v>2379667.06</v>
      </c>
      <c r="BU55" s="35">
        <f>MACD!BU55*$G$3+BU54*(1-$G$3)</f>
        <v>9.1687434913357625E-4</v>
      </c>
      <c r="BV55" s="28">
        <f>외인!BV55</f>
        <v>433851.04</v>
      </c>
      <c r="BW55" s="35">
        <f>MACD!BW55*$G$3+BW54*(1-$G$3)</f>
        <v>-1.044599083116135E-4</v>
      </c>
      <c r="BX55" s="28">
        <f>외인!BX55</f>
        <v>74870.7</v>
      </c>
      <c r="BY55" s="35">
        <f>MACD!BY55*$G$3+BY54*(1-$G$3)</f>
        <v>2.2428915750034338E-5</v>
      </c>
      <c r="BZ55" s="28">
        <f>외인!BZ55</f>
        <v>261465.9</v>
      </c>
      <c r="CA55" s="35">
        <f>MACD!CA55*$G$3+CA54*(1-$G$3)</f>
        <v>5.1598589558153509E-4</v>
      </c>
      <c r="CB55" s="28">
        <f>외인!CB55</f>
        <v>12944.75</v>
      </c>
      <c r="CC55" s="35">
        <f>MACD!CC55*$G$3+CC54*(1-$G$3)</f>
        <v>-2.2345543344852656E-4</v>
      </c>
      <c r="CD55" s="28">
        <f>외인!CD55</f>
        <v>29717.14</v>
      </c>
      <c r="CE55" s="35">
        <f>MACD!CE55*$G$3+CE54*(1-$G$3)</f>
        <v>-7.0715347089999995E-4</v>
      </c>
      <c r="CF55" s="28">
        <f>외인!CF55</f>
        <v>28327.11</v>
      </c>
      <c r="CG55" s="35">
        <f>MACD!CG55*$G$3+CG54*(1-$G$3)</f>
        <v>6.5783143116508063E-4</v>
      </c>
      <c r="CH55" s="28">
        <f>외인!CH55</f>
        <v>70905.77</v>
      </c>
      <c r="CI55" s="35">
        <f>MACD!CI55*$G$3+CI54*(1-$G$3)</f>
        <v>1.1581550007665375E-4</v>
      </c>
      <c r="CJ55" s="28">
        <f>외인!CJ55</f>
        <v>363226.63</v>
      </c>
      <c r="CK55" s="35">
        <f>MACD!CK55*$G$3+CK54*(1-$G$3)</f>
        <v>-6.593861613049454E-4</v>
      </c>
      <c r="CL55" s="28">
        <f>외인!CL55</f>
        <v>241385.91</v>
      </c>
      <c r="CM55" s="35">
        <f>MACD!CM55*$G$3+CM54*(1-$G$3)</f>
        <v>-4.6580490995345406E-5</v>
      </c>
      <c r="CN55" s="28">
        <f>외인!CN55</f>
        <v>118644.02</v>
      </c>
      <c r="CO55" s="35">
        <f>MACD!CO55*$G$3+CO54*(1-$G$3)</f>
        <v>-2.453278018981148E-4</v>
      </c>
      <c r="CP55" s="28">
        <f>외인!CP55</f>
        <v>99841.16</v>
      </c>
      <c r="CQ55" s="35">
        <f>MACD!CQ55*$G$3+CQ54*(1-$G$3)</f>
        <v>8.9793240789784967E-6</v>
      </c>
      <c r="CR55" s="28">
        <f>외인!CR55</f>
        <v>166676.69</v>
      </c>
      <c r="CS55" s="35">
        <f>MACD!CS55*$G$3+CS54*(1-$G$3)</f>
        <v>-2.0098490038452602E-4</v>
      </c>
      <c r="CT55" s="28">
        <f>외인!CT55</f>
        <v>164167.18</v>
      </c>
      <c r="CU55" s="35">
        <f>MACD!CU55*$G$3+CU54*(1-$G$3)</f>
        <v>-5.0467656149141902E-4</v>
      </c>
      <c r="CV55" s="28">
        <f>외인!CV55</f>
        <v>2379667.06</v>
      </c>
      <c r="CW55" s="35">
        <f>MACD!CW55*$G$3+CW54*(1-$G$3)</f>
        <v>9.1687434913357625E-4</v>
      </c>
      <c r="CX55" s="28">
        <f>외인!CX55</f>
        <v>255124.66</v>
      </c>
      <c r="CY55" s="35">
        <f>MACD!CY55*$G$3+CY54*(1-$G$3)</f>
        <v>-1.1328757780318606E-4</v>
      </c>
      <c r="CZ55" s="28">
        <f>외인!CZ55</f>
        <v>19269.36</v>
      </c>
      <c r="DA55" s="35">
        <f>MACD!DA55*$G$3+DA54*(1-$G$3)</f>
        <v>2.3052066051200908E-4</v>
      </c>
      <c r="DB55" s="28">
        <f>외인!DB55</f>
        <v>38819.85</v>
      </c>
      <c r="DC55" s="35">
        <f>MACD!DC55*$G$3+DC54*(1-$G$3)</f>
        <v>1.1024481324528072E-3</v>
      </c>
      <c r="DD55" s="28">
        <f>외인!DD55</f>
        <v>9230.07</v>
      </c>
      <c r="DE55" s="35">
        <f>MACD!DE55*$G$3+DE54*(1-$G$3)</f>
        <v>1.3461480659184514E-3</v>
      </c>
      <c r="DF55" s="28">
        <f>외인!DF55</f>
        <v>56189.08</v>
      </c>
      <c r="DG55" s="35">
        <f>MACD!DG55*$G$3+DG54*(1-$G$3)</f>
        <v>-5.9222684331579735E-6</v>
      </c>
      <c r="DH55" s="28">
        <f>외인!DH55</f>
        <v>21310.84</v>
      </c>
      <c r="DI55" s="35">
        <f>MACD!DI55*$G$3+DI54*(1-$G$3)</f>
        <v>-1.049981801376255E-3</v>
      </c>
      <c r="DJ55" s="28">
        <f>외인!DJ55</f>
        <v>713483.84</v>
      </c>
      <c r="DK55" s="35">
        <f>MACD!DK55*$G$3+DK54*(1-$G$3)</f>
        <v>1.8417789526570835E-4</v>
      </c>
      <c r="DL55" s="28">
        <f>외인!DL55</f>
        <v>94170.91</v>
      </c>
      <c r="DM55" s="35">
        <f>MACD!DM55*$G$3+DM54*(1-$G$3)</f>
        <v>-3.0799131924394657E-4</v>
      </c>
      <c r="DN55" s="28">
        <f>외인!DN55</f>
        <v>2379667.06</v>
      </c>
      <c r="DO55" s="35">
        <f>MACD!DO55*$G$3+DO54*(1-$G$3)</f>
        <v>9.1687434913357625E-4</v>
      </c>
      <c r="DP55" s="28">
        <f>외인!DP55</f>
        <v>79058.149999999994</v>
      </c>
      <c r="DQ55" s="35">
        <f>MACD!DQ55*$G$3+DQ54*(1-$G$3)</f>
        <v>-1.1226878183482436E-3</v>
      </c>
      <c r="DR55" s="28">
        <f>외인!DR55</f>
        <v>46443.88</v>
      </c>
      <c r="DS55" s="35">
        <f>MACD!DS55*$G$3+DS54*(1-$G$3)</f>
        <v>2.585490453092471E-5</v>
      </c>
      <c r="DT55" s="28">
        <f>외인!DT55</f>
        <v>130828.74</v>
      </c>
      <c r="DU55" s="35">
        <f>MACD!DU55*$G$3+DU54*(1-$G$3)</f>
        <v>-2.8569914343313081E-4</v>
      </c>
      <c r="DV55" s="28">
        <f>외인!DV55</f>
        <v>35572.97</v>
      </c>
      <c r="DW55" s="35">
        <f>MACD!DW55*$G$3+DW54*(1-$G$3)</f>
        <v>1.2493519178689502E-4</v>
      </c>
      <c r="DX55" s="28">
        <f>외인!DX55</f>
        <v>126641.7</v>
      </c>
      <c r="DY55" s="35">
        <f>MACD!DY55*$G$3+DY54*(1-$G$3)</f>
        <v>-1.4162065685658658E-4</v>
      </c>
      <c r="DZ55" s="28">
        <f>외인!DZ55</f>
        <v>8624.9500000000007</v>
      </c>
      <c r="EA55" s="35">
        <f>MACD!EA55*$G$3+EA54*(1-$G$3)</f>
        <v>-9.9677519968830458E-6</v>
      </c>
      <c r="EB55" s="28">
        <f>외인!EB55</f>
        <v>12807.89</v>
      </c>
      <c r="EC55" s="35">
        <f>MACD!EC55*$G$3+EC54*(1-$G$3)</f>
        <v>-2.1801881107988666E-4</v>
      </c>
      <c r="ED55" s="28">
        <f>외인!ED55</f>
        <v>11129.54</v>
      </c>
      <c r="EE55" s="35">
        <f>MACD!EE55*$G$3+EE54*(1-$G$3)</f>
        <v>-6.4813712796242941E-4</v>
      </c>
      <c r="EF55" s="28">
        <f>외인!EF55</f>
        <v>231365.67</v>
      </c>
      <c r="EG55" s="35">
        <f>MACD!EG55*$G$3+EG54*(1-$G$3)</f>
        <v>-5.1232330578052912E-4</v>
      </c>
      <c r="EH55" s="28">
        <f>외인!EH55</f>
        <v>228320.64000000001</v>
      </c>
      <c r="EI55" s="35">
        <f>MACD!EI55*$G$3+EI54*(1-$G$3)</f>
        <v>2.8959045975511321E-4</v>
      </c>
      <c r="EJ55" s="28">
        <f>외인!EJ55</f>
        <v>104026.31</v>
      </c>
      <c r="EK55" s="35">
        <f>MACD!EK55*$G$3+EK54*(1-$G$3)</f>
        <v>1.4821277568273793E-5</v>
      </c>
      <c r="EL55" s="28">
        <f>외인!EL55</f>
        <v>32349.88</v>
      </c>
      <c r="EM55" s="35">
        <f>MACD!EM55*$G$3+EM54*(1-$G$3)</f>
        <v>-6.8410866732638491E-4</v>
      </c>
      <c r="EN55" s="28">
        <f>외인!EN55</f>
        <v>46443.88</v>
      </c>
      <c r="EO55" s="35">
        <f>MACD!EO55*$G$3+EO54*(1-$G$3)</f>
        <v>2.585490453092471E-5</v>
      </c>
      <c r="EP55" s="28">
        <f>외인!EP55</f>
        <v>177580.82</v>
      </c>
      <c r="EQ55" s="35">
        <f>MACD!EQ55*$G$3+EQ54*(1-$G$3)</f>
        <v>-5.8786320457540088E-4</v>
      </c>
      <c r="ER55" s="28">
        <f>외인!ER55</f>
        <v>14026.92</v>
      </c>
      <c r="ES55" s="35">
        <f>MACD!ES55*$G$3+ES54*(1-$G$3)</f>
        <v>-1.4636230929212476E-3</v>
      </c>
      <c r="ET55" s="28">
        <f>외인!ET55</f>
        <v>180198.13</v>
      </c>
      <c r="EU55" s="35">
        <f>MACD!EU55*$G$3+EU54*(1-$G$3)</f>
        <v>-3.9018009701627989E-4</v>
      </c>
      <c r="EV55" s="28">
        <f>외인!EV55</f>
        <v>42161.87</v>
      </c>
      <c r="EW55" s="35">
        <f>MACD!EW55*$G$3+EW54*(1-$G$3)</f>
        <v>-5.5293309472993084E-5</v>
      </c>
      <c r="EX55" s="28">
        <f>외인!EX55</f>
        <v>57679.29</v>
      </c>
      <c r="EY55" s="35">
        <f>MACD!EY55*$G$3+EY54*(1-$G$3)</f>
        <v>4.4031583573969258E-5</v>
      </c>
    </row>
    <row r="56" spans="1:155">
      <c r="A56" s="27">
        <f>외인!A56</f>
        <v>46146</v>
      </c>
      <c r="B56" s="28">
        <f>외인!B56</f>
        <v>5513736.5099999998</v>
      </c>
      <c r="C56" s="35">
        <f>MACD!C56*$G$3+C55*(1-$G$3)</f>
        <v>4.7289010517205434E-4</v>
      </c>
      <c r="D56" s="28">
        <f>외인!D56</f>
        <v>673862.28</v>
      </c>
      <c r="E56" s="35">
        <f>MACD!E56*$G$3+E55*(1-$G$3)</f>
        <v>-5.8232551135831481E-4</v>
      </c>
      <c r="F56" s="28">
        <f>외인!F56</f>
        <v>2210636.63</v>
      </c>
      <c r="G56" s="35">
        <f>MACD!G56*$G$3+G55*(1-$G$3)</f>
        <v>7.9987403424943684E-4</v>
      </c>
      <c r="H56" s="28">
        <f>외인!H56</f>
        <v>370887.89</v>
      </c>
      <c r="I56" s="35">
        <f>MACD!I56*$G$3+I55*(1-$G$3)</f>
        <v>1.8123381874054432E-4</v>
      </c>
      <c r="J56" s="28">
        <f>외인!J56</f>
        <v>45424.67</v>
      </c>
      <c r="K56" s="35">
        <f>MACD!K56*$G$3+K55*(1-$G$3)</f>
        <v>-2.6522213338159154E-4</v>
      </c>
      <c r="L56" s="28">
        <f>외인!L56</f>
        <v>341233.76</v>
      </c>
      <c r="M56" s="35">
        <f>MACD!M56*$G$3+M55*(1-$G$3)</f>
        <v>2.3943582395997685E-4</v>
      </c>
      <c r="N56" s="28">
        <f>외인!N56</f>
        <v>245422.59</v>
      </c>
      <c r="O56" s="35">
        <f>MACD!O56*$G$3+O55*(1-$G$3)</f>
        <v>5.4979187504528601E-4</v>
      </c>
      <c r="P56" s="28">
        <f>외인!P56</f>
        <v>189241.63</v>
      </c>
      <c r="Q56" s="35">
        <f>MACD!Q56*$G$3+Q55*(1-$G$3)</f>
        <v>-6.9380042309821332E-4</v>
      </c>
      <c r="R56" s="28">
        <f>외인!R56</f>
        <v>130896.73</v>
      </c>
      <c r="S56" s="35">
        <f>MACD!S56*$G$3+S55*(1-$G$3)</f>
        <v>-3.4281880828549512E-4</v>
      </c>
      <c r="T56" s="28">
        <f>외인!T56</f>
        <v>8945.75</v>
      </c>
      <c r="U56" s="35">
        <f>MACD!U56*$G$3+U55*(1-$G$3)</f>
        <v>1.3340985365818091E-3</v>
      </c>
      <c r="V56" s="28">
        <f>외인!V56</f>
        <v>131040.88</v>
      </c>
      <c r="W56" s="35">
        <f>MACD!W56*$G$3+W55*(1-$G$3)</f>
        <v>-1.1923302462583474E-4</v>
      </c>
      <c r="X56" s="28">
        <f>외인!X56</f>
        <v>2524258.7200000002</v>
      </c>
      <c r="Y56" s="35">
        <f>MACD!Y56*$G$3+Y55*(1-$G$3)</f>
        <v>9.4256386629512905E-4</v>
      </c>
      <c r="Z56" s="28">
        <f>외인!Z56</f>
        <v>42692.12</v>
      </c>
      <c r="AA56" s="35">
        <f>MACD!AA56*$G$3+AA55*(1-$G$3)</f>
        <v>-5.4910414015050502E-5</v>
      </c>
      <c r="AB56" s="28">
        <f>외인!AB56</f>
        <v>208164.57</v>
      </c>
      <c r="AC56" s="35">
        <f>MACD!AC56*$G$3+AC55*(1-$G$3)</f>
        <v>-1.4914174827156888E-4</v>
      </c>
      <c r="AD56" s="28">
        <f>외인!AD56</f>
        <v>19336.21</v>
      </c>
      <c r="AE56" s="35">
        <f>MACD!AE56*$G$3+AE55*(1-$G$3)</f>
        <v>1.0475149936811877E-4</v>
      </c>
      <c r="AF56" s="28">
        <f>외인!AF56</f>
        <v>25287.87</v>
      </c>
      <c r="AG56" s="35">
        <f>MACD!AG56*$G$3+AG55*(1-$G$3)</f>
        <v>1.0630110991086017E-4</v>
      </c>
      <c r="AH56" s="28">
        <f>외인!AH56</f>
        <v>234927.49</v>
      </c>
      <c r="AI56" s="35">
        <f>MACD!AI56*$G$3+AI55*(1-$G$3)</f>
        <v>2.5893074776417853E-4</v>
      </c>
      <c r="AJ56" s="28">
        <f>외인!AJ56</f>
        <v>109305.49</v>
      </c>
      <c r="AK56" s="35">
        <f>MACD!AK56*$G$3+AK55*(1-$G$3)</f>
        <v>-2.9284428669161262E-4</v>
      </c>
      <c r="AL56" s="28">
        <f>외인!AL56</f>
        <v>92529.07</v>
      </c>
      <c r="AM56" s="35">
        <f>MACD!AM56*$G$3+AM55*(1-$G$3)</f>
        <v>-3.4695312753801037E-4</v>
      </c>
      <c r="AN56" s="28">
        <f>외인!AN56</f>
        <v>173219.58</v>
      </c>
      <c r="AO56" s="35">
        <f>MACD!AO56*$G$3+AO55*(1-$G$3)</f>
        <v>9.0919921555592399E-4</v>
      </c>
      <c r="AP56" s="28">
        <f>외인!AP56</f>
        <v>195088.24</v>
      </c>
      <c r="AQ56" s="35">
        <f>MACD!AQ56*$G$3+AQ55*(1-$G$3)</f>
        <v>-4.6274337405572281E-4</v>
      </c>
      <c r="AR56" s="28">
        <f>외인!AR56</f>
        <v>24942.47</v>
      </c>
      <c r="AS56" s="35">
        <f>MACD!AS56*$G$3+AS55*(1-$G$3)</f>
        <v>8.2160356027517452E-4</v>
      </c>
      <c r="AT56" s="28">
        <f>외인!AT56</f>
        <v>86690.03</v>
      </c>
      <c r="AU56" s="35">
        <f>MACD!AU56*$G$3+AU55*(1-$G$3)</f>
        <v>2.5310354897493367E-4</v>
      </c>
      <c r="AV56" s="28">
        <f>외인!AV56</f>
        <v>49794.06</v>
      </c>
      <c r="AW56" s="35">
        <f>MACD!AW56*$G$3+AW55*(1-$G$3)</f>
        <v>-6.7396222217058519E-6</v>
      </c>
      <c r="AX56" s="28">
        <f>외인!AX56</f>
        <v>73897.679999999993</v>
      </c>
      <c r="AY56" s="35">
        <f>MACD!AY56*$G$3+AY55*(1-$G$3)</f>
        <v>1.1363218270998522E-4</v>
      </c>
      <c r="AZ56" s="28">
        <f>외인!AZ56</f>
        <v>2728568.84</v>
      </c>
      <c r="BA56" s="35">
        <f>MACD!BA56*$G$3+BA55*(1-$G$3)</f>
        <v>8.5130207485351029E-4</v>
      </c>
      <c r="BB56" s="28">
        <f>외인!BB56</f>
        <v>103099.44</v>
      </c>
      <c r="BC56" s="35">
        <f>MACD!BC56*$G$3+BC55*(1-$G$3)</f>
        <v>1.5432165555621076E-5</v>
      </c>
      <c r="BD56" s="28">
        <f>외인!BD56</f>
        <v>39322.5</v>
      </c>
      <c r="BE56" s="35">
        <f>MACD!BE56*$G$3+BE55*(1-$G$3)</f>
        <v>1.0399341828688732E-3</v>
      </c>
      <c r="BF56" s="28">
        <f>외인!BF56</f>
        <v>0</v>
      </c>
      <c r="BG56" s="35" t="e">
        <f>MACD!BG56*$G$3+BG55*(1-$G$3)</f>
        <v>#DIV/0!</v>
      </c>
      <c r="BH56" s="28">
        <f>외인!BH56</f>
        <v>110828.55</v>
      </c>
      <c r="BI56" s="35">
        <f>MACD!BI56*$G$3+BI55*(1-$G$3)</f>
        <v>7.2694075099879714E-4</v>
      </c>
      <c r="BJ56" s="28">
        <f>외인!BJ56</f>
        <v>142268.57</v>
      </c>
      <c r="BK56" s="35">
        <f>MACD!BK56*$G$3+BK55*(1-$G$3)</f>
        <v>1.6057686394120162E-4</v>
      </c>
      <c r="BL56" s="28">
        <f>외인!BL56</f>
        <v>50732.86</v>
      </c>
      <c r="BM56" s="35">
        <f>MACD!BM56*$G$3+BM55*(1-$G$3)</f>
        <v>4.4208387644776909E-4</v>
      </c>
      <c r="BN56" s="28">
        <f>외인!BN56</f>
        <v>59271.1</v>
      </c>
      <c r="BO56" s="35">
        <f>MACD!BO56*$G$3+BO55*(1-$G$3)</f>
        <v>1.3566674880092853E-3</v>
      </c>
      <c r="BP56" s="28">
        <f>외인!BP56</f>
        <v>84455.34</v>
      </c>
      <c r="BQ56" s="35">
        <f>MACD!BQ56*$G$3+BQ55*(1-$G$3)</f>
        <v>-1.2894809170037858E-5</v>
      </c>
      <c r="BR56" s="28">
        <f>외인!BR56</f>
        <v>351502.72</v>
      </c>
      <c r="BS56" s="35">
        <f>MACD!BS56*$G$3+BS55*(1-$G$3)</f>
        <v>-8.4170342147500628E-6</v>
      </c>
      <c r="BT56" s="28">
        <f>외인!BT56</f>
        <v>2570197.5499999998</v>
      </c>
      <c r="BU56" s="35">
        <f>MACD!BU56*$G$3+BU55*(1-$G$3)</f>
        <v>9.1784509354338021E-4</v>
      </c>
      <c r="BV56" s="28">
        <f>외인!BV56</f>
        <v>464747.68</v>
      </c>
      <c r="BW56" s="35">
        <f>MACD!BW56*$G$3+BW55*(1-$G$3)</f>
        <v>-1.3434902763255583E-4</v>
      </c>
      <c r="BX56" s="28">
        <f>외인!BX56</f>
        <v>75290.23</v>
      </c>
      <c r="BY56" s="35">
        <f>MACD!BY56*$G$3+BY55*(1-$G$3)</f>
        <v>-3.1071335613310744E-5</v>
      </c>
      <c r="BZ56" s="28">
        <f>외인!BZ56</f>
        <v>265748.65000000002</v>
      </c>
      <c r="CA56" s="35">
        <f>MACD!CA56*$G$3+CA55*(1-$G$3)</f>
        <v>4.8819101609828494E-4</v>
      </c>
      <c r="CB56" s="28">
        <f>외인!CB56</f>
        <v>12966.18</v>
      </c>
      <c r="CC56" s="35">
        <f>MACD!CC56*$G$3+CC55*(1-$G$3)</f>
        <v>-2.1197616332705574E-4</v>
      </c>
      <c r="CD56" s="28">
        <f>외인!CD56</f>
        <v>29346.799999999999</v>
      </c>
      <c r="CE56" s="35">
        <f>MACD!CE56*$G$3+CE55*(1-$G$3)</f>
        <v>-6.997990884680845E-4</v>
      </c>
      <c r="CF56" s="28">
        <f>외인!CF56</f>
        <v>28291.46</v>
      </c>
      <c r="CG56" s="35">
        <f>MACD!CG56*$G$3+CG55*(1-$G$3)</f>
        <v>5.9686943436055608E-4</v>
      </c>
      <c r="CH56" s="28">
        <f>외인!CH56</f>
        <v>70829.17</v>
      </c>
      <c r="CI56" s="35">
        <f>MACD!CI56*$G$3+CI55*(1-$G$3)</f>
        <v>8.9905845757722727E-5</v>
      </c>
      <c r="CJ56" s="28">
        <f>외인!CJ56</f>
        <v>362189.33</v>
      </c>
      <c r="CK56" s="35">
        <f>MACD!CK56*$G$3+CK55*(1-$G$3)</f>
        <v>-6.5639314194506195E-4</v>
      </c>
      <c r="CL56" s="28">
        <f>외인!CL56</f>
        <v>238211.02</v>
      </c>
      <c r="CM56" s="35">
        <f>MACD!CM56*$G$3+CM55*(1-$G$3)</f>
        <v>-8.6928762947080098E-5</v>
      </c>
      <c r="CN56" s="28">
        <f>외인!CN56</f>
        <v>128527.37</v>
      </c>
      <c r="CO56" s="35">
        <f>MACD!CO56*$G$3+CO55*(1-$G$3)</f>
        <v>-2.390248672087494E-4</v>
      </c>
      <c r="CP56" s="28">
        <f>외인!CP56</f>
        <v>103664.29</v>
      </c>
      <c r="CQ56" s="35">
        <f>MACD!CQ56*$G$3+CQ55*(1-$G$3)</f>
        <v>1.0395007400859234E-5</v>
      </c>
      <c r="CR56" s="28">
        <f>외인!CR56</f>
        <v>167733.07</v>
      </c>
      <c r="CS56" s="35">
        <f>MACD!CS56*$G$3+CS55*(1-$G$3)</f>
        <v>-2.3637308138091878E-4</v>
      </c>
      <c r="CT56" s="28">
        <f>외인!CT56</f>
        <v>173434.99</v>
      </c>
      <c r="CU56" s="35">
        <f>MACD!CU56*$G$3+CU55*(1-$G$3)</f>
        <v>-5.6916546657706339E-4</v>
      </c>
      <c r="CV56" s="28">
        <f>외인!CV56</f>
        <v>2570197.5499999998</v>
      </c>
      <c r="CW56" s="35">
        <f>MACD!CW56*$G$3+CW55*(1-$G$3)</f>
        <v>9.1784509354338021E-4</v>
      </c>
      <c r="CX56" s="28">
        <f>외인!CX56</f>
        <v>261661.33</v>
      </c>
      <c r="CY56" s="35">
        <f>MACD!CY56*$G$3+CY55*(1-$G$3)</f>
        <v>-1.5403485797973887E-4</v>
      </c>
      <c r="CZ56" s="28">
        <f>외인!CZ56</f>
        <v>19714.61</v>
      </c>
      <c r="DA56" s="35">
        <f>MACD!DA56*$G$3+DA55*(1-$G$3)</f>
        <v>-9.4840962021983837E-5</v>
      </c>
      <c r="DB56" s="28">
        <f>외인!DB56</f>
        <v>39322.5</v>
      </c>
      <c r="DC56" s="35">
        <f>MACD!DC56*$G$3+DC55*(1-$G$3)</f>
        <v>1.0399341828688732E-3</v>
      </c>
      <c r="DD56" s="28">
        <f>외인!DD56</f>
        <v>8945.75</v>
      </c>
      <c r="DE56" s="35">
        <f>MACD!DE56*$G$3+DE55*(1-$G$3)</f>
        <v>1.3340985365818091E-3</v>
      </c>
      <c r="DF56" s="28">
        <f>외인!DF56</f>
        <v>56702.77</v>
      </c>
      <c r="DG56" s="35">
        <f>MACD!DG56*$G$3+DG55*(1-$G$3)</f>
        <v>-6.607472503294921E-5</v>
      </c>
      <c r="DH56" s="28">
        <f>외인!DH56</f>
        <v>21013.84</v>
      </c>
      <c r="DI56" s="35">
        <f>MACD!DI56*$G$3+DI55*(1-$G$3)</f>
        <v>-1.035932437465038E-3</v>
      </c>
      <c r="DJ56" s="28">
        <f>외인!DJ56</f>
        <v>734904.92</v>
      </c>
      <c r="DK56" s="35">
        <f>MACD!DK56*$G$3+DK55*(1-$G$3)</f>
        <v>1.2659246448847383E-4</v>
      </c>
      <c r="DL56" s="28">
        <f>외인!DL56</f>
        <v>103613.04</v>
      </c>
      <c r="DM56" s="35">
        <f>MACD!DM56*$G$3+DM55*(1-$G$3)</f>
        <v>-2.9815005830646963E-4</v>
      </c>
      <c r="DN56" s="28">
        <f>외인!DN56</f>
        <v>2570197.5499999998</v>
      </c>
      <c r="DO56" s="35">
        <f>MACD!DO56*$G$3+DO55*(1-$G$3)</f>
        <v>9.1784509354338021E-4</v>
      </c>
      <c r="DP56" s="28">
        <f>외인!DP56</f>
        <v>79673.95</v>
      </c>
      <c r="DQ56" s="35">
        <f>MACD!DQ56*$G$3+DQ55*(1-$G$3)</f>
        <v>-1.0458771582286972E-3</v>
      </c>
      <c r="DR56" s="28">
        <f>외인!DR56</f>
        <v>46955.12</v>
      </c>
      <c r="DS56" s="35">
        <f>MACD!DS56*$G$3+DS55*(1-$G$3)</f>
        <v>-7.371728762333174E-5</v>
      </c>
      <c r="DT56" s="28">
        <f>외인!DT56</f>
        <v>130896.73</v>
      </c>
      <c r="DU56" s="35">
        <f>MACD!DU56*$G$3+DU55*(1-$G$3)</f>
        <v>-3.4281880828549512E-4</v>
      </c>
      <c r="DV56" s="28">
        <f>외인!DV56</f>
        <v>36563.730000000003</v>
      </c>
      <c r="DW56" s="35">
        <f>MACD!DW56*$G$3+DW55*(1-$G$3)</f>
        <v>1.6666071883818451E-4</v>
      </c>
      <c r="DX56" s="28">
        <f>외인!DX56</f>
        <v>131040.88</v>
      </c>
      <c r="DY56" s="35">
        <f>MACD!DY56*$G$3+DY55*(1-$G$3)</f>
        <v>-1.1923302462583474E-4</v>
      </c>
      <c r="DZ56" s="28">
        <f>외인!DZ56</f>
        <v>8798.24</v>
      </c>
      <c r="EA56" s="35">
        <f>MACD!EA56*$G$3+EA55*(1-$G$3)</f>
        <v>-3.0738142351179885E-5</v>
      </c>
      <c r="EB56" s="28">
        <f>외인!EB56</f>
        <v>12726.66</v>
      </c>
      <c r="EC56" s="35">
        <f>MACD!EC56*$G$3+EC55*(1-$G$3)</f>
        <v>-2.4279735835564502E-4</v>
      </c>
      <c r="ED56" s="28">
        <f>외인!ED56</f>
        <v>11264.11</v>
      </c>
      <c r="EE56" s="35">
        <f>MACD!EE56*$G$3+EE55*(1-$G$3)</f>
        <v>-6.5035228110347837E-4</v>
      </c>
      <c r="EF56" s="28">
        <f>외인!EF56</f>
        <v>230246.87</v>
      </c>
      <c r="EG56" s="35">
        <f>MACD!EG56*$G$3+EG55*(1-$G$3)</f>
        <v>-5.3849186664378114E-4</v>
      </c>
      <c r="EH56" s="28">
        <f>외인!EH56</f>
        <v>254347.99</v>
      </c>
      <c r="EI56" s="35">
        <f>MACD!EI56*$G$3+EI55*(1-$G$3)</f>
        <v>2.4874263630910148E-4</v>
      </c>
      <c r="EJ56" s="28">
        <f>외인!EJ56</f>
        <v>104321.3</v>
      </c>
      <c r="EK56" s="35">
        <f>MACD!EK56*$G$3+EK55*(1-$G$3)</f>
        <v>-2.3556117519549989E-5</v>
      </c>
      <c r="EL56" s="28">
        <f>외인!EL56</f>
        <v>31946.959999999999</v>
      </c>
      <c r="EM56" s="35">
        <f>MACD!EM56*$G$3+EM55*(1-$G$3)</f>
        <v>-6.7711197750722912E-4</v>
      </c>
      <c r="EN56" s="28">
        <f>외인!EN56</f>
        <v>46955.12</v>
      </c>
      <c r="EO56" s="35">
        <f>MACD!EO56*$G$3+EO55*(1-$G$3)</f>
        <v>-7.371728762333174E-5</v>
      </c>
      <c r="EP56" s="28">
        <f>외인!EP56</f>
        <v>182805.14</v>
      </c>
      <c r="EQ56" s="35">
        <f>MACD!EQ56*$G$3+EQ55*(1-$G$3)</f>
        <v>-6.158388951134873E-4</v>
      </c>
      <c r="ER56" s="28">
        <f>외인!ER56</f>
        <v>14248.75</v>
      </c>
      <c r="ES56" s="35">
        <f>MACD!ES56*$G$3+ES55*(1-$G$3)</f>
        <v>-1.219818588960144E-3</v>
      </c>
      <c r="ET56" s="28">
        <f>외인!ET56</f>
        <v>195088.24</v>
      </c>
      <c r="EU56" s="35">
        <f>MACD!EU56*$G$3+EU55*(1-$G$3)</f>
        <v>-4.6274337405572281E-4</v>
      </c>
      <c r="EV56" s="28">
        <f>외인!EV56</f>
        <v>42692.12</v>
      </c>
      <c r="EW56" s="35">
        <f>MACD!EW56*$G$3+EW55*(1-$G$3)</f>
        <v>-5.4910414015050502E-5</v>
      </c>
      <c r="EX56" s="28">
        <f>외인!EX56</f>
        <v>60972.17</v>
      </c>
      <c r="EY56" s="35">
        <f>MACD!EY56*$G$3+EY55*(1-$G$3)</f>
        <v>4.5873410818876015E-5</v>
      </c>
    </row>
    <row r="57" spans="1:155">
      <c r="A57" s="27">
        <f>외인!A57</f>
        <v>46148</v>
      </c>
      <c r="B57" s="28">
        <f>외인!B57</f>
        <v>5868742.3300000001</v>
      </c>
      <c r="C57" s="35">
        <f>MACD!C57*$G$3+C56*(1-$G$3)</f>
        <v>4.5618111945829384E-4</v>
      </c>
      <c r="D57" s="28">
        <f>외인!D57</f>
        <v>671717.13</v>
      </c>
      <c r="E57" s="35">
        <f>MACD!E57*$G$3+E56*(1-$G$3)</f>
        <v>-5.709536503136377E-4</v>
      </c>
      <c r="F57" s="28">
        <f>외인!F57</f>
        <v>2426729.7400000002</v>
      </c>
      <c r="G57" s="35">
        <f>MACD!G57*$G$3+G56*(1-$G$3)</f>
        <v>8.1123162219557342E-4</v>
      </c>
      <c r="H57" s="28">
        <f>외인!H57</f>
        <v>378015.55</v>
      </c>
      <c r="I57" s="35">
        <f>MACD!I57*$G$3+I56*(1-$G$3)</f>
        <v>1.8440346553328366E-4</v>
      </c>
      <c r="J57" s="28">
        <f>외인!J57</f>
        <v>44490.46</v>
      </c>
      <c r="K57" s="35">
        <f>MACD!K57*$G$3+K56*(1-$G$3)</f>
        <v>-4.1844799982320845E-4</v>
      </c>
      <c r="L57" s="28">
        <f>외인!L57</f>
        <v>348630.51</v>
      </c>
      <c r="M57" s="35">
        <f>MACD!M57*$G$3+M56*(1-$G$3)</f>
        <v>2.5390142493847287E-4</v>
      </c>
      <c r="N57" s="28">
        <f>외인!N57</f>
        <v>247805.26</v>
      </c>
      <c r="O57" s="35">
        <f>MACD!O57*$G$3+O56*(1-$G$3)</f>
        <v>5.4702470534474779E-4</v>
      </c>
      <c r="P57" s="28">
        <f>외인!P57</f>
        <v>186892.36</v>
      </c>
      <c r="Q57" s="35">
        <f>MACD!Q57*$G$3+Q56*(1-$G$3)</f>
        <v>-7.8233429460401369E-4</v>
      </c>
      <c r="R57" s="28">
        <f>외인!R57</f>
        <v>131482.75</v>
      </c>
      <c r="S57" s="35">
        <f>MACD!S57*$G$3+S56*(1-$G$3)</f>
        <v>-4.1083603456916235E-4</v>
      </c>
      <c r="T57" s="28">
        <f>외인!T57</f>
        <v>8815.34</v>
      </c>
      <c r="U57" s="35">
        <f>MACD!U57*$G$3+U56*(1-$G$3)</f>
        <v>1.3068462343098627E-3</v>
      </c>
      <c r="V57" s="28">
        <f>외인!V57</f>
        <v>132659.01</v>
      </c>
      <c r="W57" s="35">
        <f>MACD!W57*$G$3+W56*(1-$G$3)</f>
        <v>-1.2857664608913535E-4</v>
      </c>
      <c r="X57" s="28">
        <f>외인!X57</f>
        <v>2833129.16</v>
      </c>
      <c r="Y57" s="35">
        <f>MACD!Y57*$G$3+Y56*(1-$G$3)</f>
        <v>9.5714423251280854E-4</v>
      </c>
      <c r="Z57" s="28">
        <f>외인!Z57</f>
        <v>42573.38</v>
      </c>
      <c r="AA57" s="35">
        <f>MACD!AA57*$G$3+AA56*(1-$G$3)</f>
        <v>-6.0724103302800894E-5</v>
      </c>
      <c r="AB57" s="28">
        <f>외인!AB57</f>
        <v>207092.13</v>
      </c>
      <c r="AC57" s="35">
        <f>MACD!AC57*$G$3+AC56*(1-$G$3)</f>
        <v>-1.6619948970033821E-4</v>
      </c>
      <c r="AD57" s="28">
        <f>외인!AD57</f>
        <v>19143.11</v>
      </c>
      <c r="AE57" s="35">
        <f>MACD!AE57*$G$3+AE56*(1-$G$3)</f>
        <v>1.3835999055055405E-5</v>
      </c>
      <c r="AF57" s="28">
        <f>외인!AF57</f>
        <v>24653.599999999999</v>
      </c>
      <c r="AG57" s="35">
        <f>MACD!AG57*$G$3+AG56*(1-$G$3)</f>
        <v>4.4967932283354606E-5</v>
      </c>
      <c r="AH57" s="28">
        <f>외인!AH57</f>
        <v>226401.61</v>
      </c>
      <c r="AI57" s="35">
        <f>MACD!AI57*$G$3+AI56*(1-$G$3)</f>
        <v>2.124663597815515E-4</v>
      </c>
      <c r="AJ57" s="28">
        <f>외인!AJ57</f>
        <v>107191.57</v>
      </c>
      <c r="AK57" s="35">
        <f>MACD!AK57*$G$3+AK56*(1-$G$3)</f>
        <v>-3.7620948930312489E-4</v>
      </c>
      <c r="AL57" s="28">
        <f>외인!AL57</f>
        <v>91907.42</v>
      </c>
      <c r="AM57" s="35">
        <f>MACD!AM57*$G$3+AM56*(1-$G$3)</f>
        <v>-3.5086463603564168E-4</v>
      </c>
      <c r="AN57" s="28">
        <f>외인!AN57</f>
        <v>175625.26</v>
      </c>
      <c r="AO57" s="35">
        <f>MACD!AO57*$G$3+AO56*(1-$G$3)</f>
        <v>9.0723799100611254E-4</v>
      </c>
      <c r="AP57" s="28">
        <f>외인!AP57</f>
        <v>208179.69</v>
      </c>
      <c r="AQ57" s="35">
        <f>MACD!AQ57*$G$3+AQ56*(1-$G$3)</f>
        <v>-5.41952684512156E-4</v>
      </c>
      <c r="AR57" s="28">
        <f>외인!AR57</f>
        <v>24610.6</v>
      </c>
      <c r="AS57" s="35">
        <f>MACD!AS57*$G$3+AS56*(1-$G$3)</f>
        <v>7.3713526445219374E-4</v>
      </c>
      <c r="AT57" s="28">
        <f>외인!AT57</f>
        <v>86961.63</v>
      </c>
      <c r="AU57" s="35">
        <f>MACD!AU57*$G$3+AU56*(1-$G$3)</f>
        <v>2.4323902595510926E-4</v>
      </c>
      <c r="AV57" s="28">
        <f>외인!AV57</f>
        <v>48604.05</v>
      </c>
      <c r="AW57" s="35">
        <f>MACD!AW57*$G$3+AW56*(1-$G$3)</f>
        <v>-5.783989378725383E-5</v>
      </c>
      <c r="AX57" s="28">
        <f>외인!AX57</f>
        <v>73535.95</v>
      </c>
      <c r="AY57" s="35">
        <f>MACD!AY57*$G$3+AY56*(1-$G$3)</f>
        <v>1.1199531216507901E-4</v>
      </c>
      <c r="AZ57" s="28">
        <f>외인!AZ57</f>
        <v>3038135.73</v>
      </c>
      <c r="BA57" s="35">
        <f>MACD!BA57*$G$3+BA56*(1-$G$3)</f>
        <v>8.5640509133492538E-4</v>
      </c>
      <c r="BB57" s="28">
        <f>외인!BB57</f>
        <v>109745.64</v>
      </c>
      <c r="BC57" s="35">
        <f>MACD!BC57*$G$3+BC56*(1-$G$3)</f>
        <v>1.2942285273440415E-5</v>
      </c>
      <c r="BD57" s="28">
        <f>외인!BD57</f>
        <v>39439.68</v>
      </c>
      <c r="BE57" s="35">
        <f>MACD!BE57*$G$3+BE56*(1-$G$3)</f>
        <v>9.692964609469151E-4</v>
      </c>
      <c r="BF57" s="28">
        <f>외인!BF57</f>
        <v>0</v>
      </c>
      <c r="BG57" s="35" t="e">
        <f>MACD!BG57*$G$3+BG56*(1-$G$3)</f>
        <v>#DIV/0!</v>
      </c>
      <c r="BH57" s="28">
        <f>외인!BH57</f>
        <v>112654.32</v>
      </c>
      <c r="BI57" s="35">
        <f>MACD!BI57*$G$3+BI56*(1-$G$3)</f>
        <v>7.875466582020859E-4</v>
      </c>
      <c r="BJ57" s="28">
        <f>외인!BJ57</f>
        <v>145082.72</v>
      </c>
      <c r="BK57" s="35">
        <f>MACD!BK57*$G$3+BK56*(1-$G$3)</f>
        <v>1.8045984638344353E-4</v>
      </c>
      <c r="BL57" s="28">
        <f>외인!BL57</f>
        <v>52843.06</v>
      </c>
      <c r="BM57" s="35">
        <f>MACD!BM57*$G$3+BM56*(1-$G$3)</f>
        <v>4.6854535585057883E-4</v>
      </c>
      <c r="BN57" s="28">
        <f>외인!BN57</f>
        <v>59285.1</v>
      </c>
      <c r="BO57" s="35">
        <f>MACD!BO57*$G$3+BO56*(1-$G$3)</f>
        <v>1.3946014754951637E-3</v>
      </c>
      <c r="BP57" s="28">
        <f>외인!BP57</f>
        <v>84261.38</v>
      </c>
      <c r="BQ57" s="35">
        <f>MACD!BQ57*$G$3+BQ56*(1-$G$3)</f>
        <v>-1.6213241538577559E-5</v>
      </c>
      <c r="BR57" s="28">
        <f>외인!BR57</f>
        <v>363500.96</v>
      </c>
      <c r="BS57" s="35">
        <f>MACD!BS57*$G$3+BS56*(1-$G$3)</f>
        <v>-1.2991140768346001E-4</v>
      </c>
      <c r="BT57" s="28">
        <f>외인!BT57</f>
        <v>2879095.3</v>
      </c>
      <c r="BU57" s="35">
        <f>MACD!BU57*$G$3+BU56*(1-$G$3)</f>
        <v>9.3119117559185881E-4</v>
      </c>
      <c r="BV57" s="28">
        <f>외인!BV57</f>
        <v>485083.6</v>
      </c>
      <c r="BW57" s="35">
        <f>MACD!BW57*$G$3+BW56*(1-$G$3)</f>
        <v>-1.561736297778455E-4</v>
      </c>
      <c r="BX57" s="28">
        <f>외인!BX57</f>
        <v>73836.3</v>
      </c>
      <c r="BY57" s="35">
        <f>MACD!BY57*$G$3+BY56*(1-$G$3)</f>
        <v>-9.517566508878172E-5</v>
      </c>
      <c r="BZ57" s="28">
        <f>외인!BZ57</f>
        <v>267532.69</v>
      </c>
      <c r="CA57" s="35">
        <f>MACD!CA57*$G$3+CA56*(1-$G$3)</f>
        <v>4.8470049055169184E-4</v>
      </c>
      <c r="CB57" s="28">
        <f>외인!CB57</f>
        <v>12658.91</v>
      </c>
      <c r="CC57" s="35">
        <f>MACD!CC57*$G$3+CC56*(1-$G$3)</f>
        <v>-2.4121330290815586E-4</v>
      </c>
      <c r="CD57" s="28">
        <f>외인!CD57</f>
        <v>28323.87</v>
      </c>
      <c r="CE57" s="35">
        <f>MACD!CE57*$G$3+CE56*(1-$G$3)</f>
        <v>-7.3674958252766931E-4</v>
      </c>
      <c r="CF57" s="28">
        <f>외인!CF57</f>
        <v>27763.54</v>
      </c>
      <c r="CG57" s="35">
        <f>MACD!CG57*$G$3+CG56*(1-$G$3)</f>
        <v>5.3141443158169098E-4</v>
      </c>
      <c r="CH57" s="28">
        <f>외인!CH57</f>
        <v>69152.91</v>
      </c>
      <c r="CI57" s="35">
        <f>MACD!CI57*$G$3+CI56*(1-$G$3)</f>
        <v>4.8869359885033879E-5</v>
      </c>
      <c r="CJ57" s="28">
        <f>외인!CJ57</f>
        <v>355495.41</v>
      </c>
      <c r="CK57" s="35">
        <f>MACD!CK57*$G$3+CK56*(1-$G$3)</f>
        <v>-6.7474354898038351E-4</v>
      </c>
      <c r="CL57" s="28">
        <f>외인!CL57</f>
        <v>236529.15</v>
      </c>
      <c r="CM57" s="35">
        <f>MACD!CM57*$G$3+CM56*(1-$G$3)</f>
        <v>-1.1911468783174657E-4</v>
      </c>
      <c r="CN57" s="28">
        <f>외인!CN57</f>
        <v>142273.15</v>
      </c>
      <c r="CO57" s="35">
        <f>MACD!CO57*$G$3+CO56*(1-$G$3)</f>
        <v>-2.0867507513845936E-4</v>
      </c>
      <c r="CP57" s="28">
        <f>외인!CP57</f>
        <v>110302.48</v>
      </c>
      <c r="CQ57" s="35">
        <f>MACD!CQ57*$G$3+CQ56*(1-$G$3)</f>
        <v>8.3920824057727389E-6</v>
      </c>
      <c r="CR57" s="28">
        <f>외인!CR57</f>
        <v>167418.63</v>
      </c>
      <c r="CS57" s="35">
        <f>MACD!CS57*$G$3+CS56*(1-$G$3)</f>
        <v>-2.8078276354046375E-4</v>
      </c>
      <c r="CT57" s="28">
        <f>외인!CT57</f>
        <v>176010.54</v>
      </c>
      <c r="CU57" s="35">
        <f>MACD!CU57*$G$3+CU56*(1-$G$3)</f>
        <v>-6.418259976920653E-4</v>
      </c>
      <c r="CV57" s="28">
        <f>외인!CV57</f>
        <v>2879095.3</v>
      </c>
      <c r="CW57" s="35">
        <f>MACD!CW57*$G$3+CW56*(1-$G$3)</f>
        <v>9.3119117559185881E-4</v>
      </c>
      <c r="CX57" s="28">
        <f>외인!CX57</f>
        <v>267420.21000000002</v>
      </c>
      <c r="CY57" s="35">
        <f>MACD!CY57*$G$3+CY56*(1-$G$3)</f>
        <v>-1.7279751752406284E-4</v>
      </c>
      <c r="CZ57" s="28">
        <f>외인!CZ57</f>
        <v>19987.2</v>
      </c>
      <c r="DA57" s="35">
        <f>MACD!DA57*$G$3+DA56*(1-$G$3)</f>
        <v>-3.9253150783795344E-4</v>
      </c>
      <c r="DB57" s="28">
        <f>외인!DB57</f>
        <v>39439.68</v>
      </c>
      <c r="DC57" s="35">
        <f>MACD!DC57*$G$3+DC56*(1-$G$3)</f>
        <v>9.692964609469151E-4</v>
      </c>
      <c r="DD57" s="28">
        <f>외인!DD57</f>
        <v>8815.34</v>
      </c>
      <c r="DE57" s="35">
        <f>MACD!DE57*$G$3+DE56*(1-$G$3)</f>
        <v>1.3068462343098627E-3</v>
      </c>
      <c r="DF57" s="28">
        <f>외인!DF57</f>
        <v>55595.85</v>
      </c>
      <c r="DG57" s="35">
        <f>MACD!DG57*$G$3+DG56*(1-$G$3)</f>
        <v>-1.3269010509311596E-4</v>
      </c>
      <c r="DH57" s="28">
        <f>외인!DH57</f>
        <v>20203.29</v>
      </c>
      <c r="DI57" s="35">
        <f>MACD!DI57*$G$3+DI56*(1-$G$3)</f>
        <v>-1.072341578619108E-3</v>
      </c>
      <c r="DJ57" s="28">
        <f>외인!DJ57</f>
        <v>747157.26</v>
      </c>
      <c r="DK57" s="35">
        <f>MACD!DK57*$G$3+DK56*(1-$G$3)</f>
        <v>5.9882932718097649E-5</v>
      </c>
      <c r="DL57" s="28">
        <f>외인!DL57</f>
        <v>117384.51</v>
      </c>
      <c r="DM57" s="35">
        <f>MACD!DM57*$G$3+DM56*(1-$G$3)</f>
        <v>-2.5674919497009461E-4</v>
      </c>
      <c r="DN57" s="28">
        <f>외인!DN57</f>
        <v>2879095.3</v>
      </c>
      <c r="DO57" s="35">
        <f>MACD!DO57*$G$3+DO56*(1-$G$3)</f>
        <v>9.3119117559185881E-4</v>
      </c>
      <c r="DP57" s="28">
        <f>외인!DP57</f>
        <v>77662.42</v>
      </c>
      <c r="DQ57" s="35">
        <f>MACD!DQ57*$G$3+DQ56*(1-$G$3)</f>
        <v>-1.0274999068919143E-3</v>
      </c>
      <c r="DR57" s="28">
        <f>외인!DR57</f>
        <v>45779.86</v>
      </c>
      <c r="DS57" s="35">
        <f>MACD!DS57*$G$3+DS56*(1-$G$3)</f>
        <v>-2.1576640467843694E-4</v>
      </c>
      <c r="DT57" s="28">
        <f>외인!DT57</f>
        <v>131482.75</v>
      </c>
      <c r="DU57" s="35">
        <f>MACD!DU57*$G$3+DU56*(1-$G$3)</f>
        <v>-4.1083603456916235E-4</v>
      </c>
      <c r="DV57" s="28">
        <f>외인!DV57</f>
        <v>35669.629999999997</v>
      </c>
      <c r="DW57" s="35">
        <f>MACD!DW57*$G$3+DW56*(1-$G$3)</f>
        <v>2.0718965926255081E-4</v>
      </c>
      <c r="DX57" s="28">
        <f>외인!DX57</f>
        <v>132659.01</v>
      </c>
      <c r="DY57" s="35">
        <f>MACD!DY57*$G$3+DY56*(1-$G$3)</f>
        <v>-1.2857664608913535E-4</v>
      </c>
      <c r="DZ57" s="28">
        <f>외인!DZ57</f>
        <v>8553.66</v>
      </c>
      <c r="EA57" s="35">
        <f>MACD!EA57*$G$3+EA56*(1-$G$3)</f>
        <v>-8.4507798471499676E-5</v>
      </c>
      <c r="EB57" s="28">
        <f>외인!EB57</f>
        <v>12339.47</v>
      </c>
      <c r="EC57" s="35">
        <f>MACD!EC57*$G$3+EC56*(1-$G$3)</f>
        <v>-2.9998063538171256E-4</v>
      </c>
      <c r="ED57" s="28">
        <f>외인!ED57</f>
        <v>10887.82</v>
      </c>
      <c r="EE57" s="35">
        <f>MACD!EE57*$G$3+EE56*(1-$G$3)</f>
        <v>-6.6429645113992044E-4</v>
      </c>
      <c r="EF57" s="28">
        <f>외인!EF57</f>
        <v>226520.41</v>
      </c>
      <c r="EG57" s="35">
        <f>MACD!EG57*$G$3+EG56*(1-$G$3)</f>
        <v>-5.7707230624766826E-4</v>
      </c>
      <c r="EH57" s="28">
        <f>외인!EH57</f>
        <v>278061.09999999998</v>
      </c>
      <c r="EI57" s="35">
        <f>MACD!EI57*$G$3+EI56*(1-$G$3)</f>
        <v>1.8537392315973674E-4</v>
      </c>
      <c r="EJ57" s="28">
        <f>외인!EJ57</f>
        <v>101792.6</v>
      </c>
      <c r="EK57" s="35">
        <f>MACD!EK57*$G$3+EK56*(1-$G$3)</f>
        <v>-8.9674514893229841E-5</v>
      </c>
      <c r="EL57" s="28">
        <f>외인!EL57</f>
        <v>30861.89</v>
      </c>
      <c r="EM57" s="35">
        <f>MACD!EM57*$G$3+EM56*(1-$G$3)</f>
        <v>-7.1137977517795551E-4</v>
      </c>
      <c r="EN57" s="28">
        <f>외인!EN57</f>
        <v>45779.86</v>
      </c>
      <c r="EO57" s="35">
        <f>MACD!EO57*$G$3+EO56*(1-$G$3)</f>
        <v>-2.1576640467843694E-4</v>
      </c>
      <c r="EP57" s="28">
        <f>외인!EP57</f>
        <v>180318.2</v>
      </c>
      <c r="EQ57" s="35">
        <f>MACD!EQ57*$G$3+EQ56*(1-$G$3)</f>
        <v>-5.861538893419348E-4</v>
      </c>
      <c r="ER57" s="28">
        <f>외인!ER57</f>
        <v>14175.97</v>
      </c>
      <c r="ES57" s="35">
        <f>MACD!ES57*$G$3+ES56*(1-$G$3)</f>
        <v>-9.9055367366475476E-4</v>
      </c>
      <c r="ET57" s="28">
        <f>외인!ET57</f>
        <v>208179.69</v>
      </c>
      <c r="EU57" s="35">
        <f>MACD!EU57*$G$3+EU56*(1-$G$3)</f>
        <v>-5.41952684512156E-4</v>
      </c>
      <c r="EV57" s="28">
        <f>외인!EV57</f>
        <v>42573.38</v>
      </c>
      <c r="EW57" s="35">
        <f>MACD!EW57*$G$3+EW56*(1-$G$3)</f>
        <v>-6.0724103302800894E-5</v>
      </c>
      <c r="EX57" s="28">
        <f>외인!EX57</f>
        <v>67729.100000000006</v>
      </c>
      <c r="EY57" s="35">
        <f>MACD!EY57*$G$3+EY56*(1-$G$3)</f>
        <v>4.5097388616309609E-5</v>
      </c>
    </row>
    <row r="58" spans="1:155">
      <c r="A58" s="27">
        <f>외인!A58</f>
        <v>46149</v>
      </c>
      <c r="B58" s="28">
        <f>외인!B58</f>
        <v>5952488.9299999997</v>
      </c>
      <c r="C58" s="35">
        <f>MACD!C58*$G$3+C57*(1-$G$3)</f>
        <v>4.2797103358498893E-4</v>
      </c>
      <c r="D58" s="28">
        <f>외인!D58</f>
        <v>666656.18000000005</v>
      </c>
      <c r="E58" s="35">
        <f>MACD!E58*$G$3+E57*(1-$G$3)</f>
        <v>-5.5454930848154401E-4</v>
      </c>
      <c r="F58" s="28">
        <f>외인!F58</f>
        <v>2471397.2799999998</v>
      </c>
      <c r="G58" s="35">
        <f>MACD!G58*$G$3+G57*(1-$G$3)</f>
        <v>8.0845139370536363E-4</v>
      </c>
      <c r="H58" s="28">
        <f>외인!H58</f>
        <v>379366.36</v>
      </c>
      <c r="I58" s="35">
        <f>MACD!I58*$G$3+I57*(1-$G$3)</f>
        <v>1.7951208936527581E-4</v>
      </c>
      <c r="J58" s="28">
        <f>외인!J58</f>
        <v>43773.82</v>
      </c>
      <c r="K58" s="35">
        <f>MACD!K58*$G$3+K57*(1-$G$3)</f>
        <v>-5.9578461289071173E-4</v>
      </c>
      <c r="L58" s="28">
        <f>외인!L58</f>
        <v>350800.45</v>
      </c>
      <c r="M58" s="35">
        <f>MACD!M58*$G$3+M57*(1-$G$3)</f>
        <v>2.5643075890058694E-4</v>
      </c>
      <c r="N58" s="28">
        <f>외인!N58</f>
        <v>254710.7</v>
      </c>
      <c r="O58" s="35">
        <f>MACD!O58*$G$3+O57*(1-$G$3)</f>
        <v>5.2477726784416734E-4</v>
      </c>
      <c r="P58" s="28">
        <f>외인!P58</f>
        <v>187647.51</v>
      </c>
      <c r="Q58" s="35">
        <f>MACD!Q58*$G$3+Q57*(1-$G$3)</f>
        <v>-8.555264208794847E-4</v>
      </c>
      <c r="R58" s="28">
        <f>외인!R58</f>
        <v>130808.28</v>
      </c>
      <c r="S58" s="35">
        <f>MACD!S58*$G$3+S57*(1-$G$3)</f>
        <v>-5.0235490131992266E-4</v>
      </c>
      <c r="T58" s="28">
        <f>외인!T58</f>
        <v>8818.76</v>
      </c>
      <c r="U58" s="35">
        <f>MACD!U58*$G$3+U57*(1-$G$3)</f>
        <v>1.2573961285994801E-3</v>
      </c>
      <c r="V58" s="28">
        <f>외인!V58</f>
        <v>131112.26999999999</v>
      </c>
      <c r="W58" s="35">
        <f>MACD!W58*$G$3+W57*(1-$G$3)</f>
        <v>-1.5799898829511476E-4</v>
      </c>
      <c r="X58" s="28">
        <f>외인!X58</f>
        <v>2902373.59</v>
      </c>
      <c r="Y58" s="35">
        <f>MACD!Y58*$G$3+Y57*(1-$G$3)</f>
        <v>9.553419487972818E-4</v>
      </c>
      <c r="Z58" s="28">
        <f>외인!Z58</f>
        <v>43147.48</v>
      </c>
      <c r="AA58" s="35">
        <f>MACD!AA58*$G$3+AA57*(1-$G$3)</f>
        <v>-6.7053906786946702E-5</v>
      </c>
      <c r="AB58" s="28">
        <f>외인!AB58</f>
        <v>209667.77</v>
      </c>
      <c r="AC58" s="35">
        <f>MACD!AC58*$G$3+AC57*(1-$G$3)</f>
        <v>-1.7611261898833181E-4</v>
      </c>
      <c r="AD58" s="28">
        <f>외인!AD58</f>
        <v>20153.57</v>
      </c>
      <c r="AE58" s="35">
        <f>MACD!AE58*$G$3+AE57*(1-$G$3)</f>
        <v>-6.4993562540967878E-6</v>
      </c>
      <c r="AF58" s="28">
        <f>외인!AF58</f>
        <v>25266.9</v>
      </c>
      <c r="AG58" s="35">
        <f>MACD!AG58*$G$3+AG57*(1-$G$3)</f>
        <v>7.8301451777149539E-7</v>
      </c>
      <c r="AH58" s="28">
        <f>외인!AH58</f>
        <v>234598.74</v>
      </c>
      <c r="AI58" s="35">
        <f>MACD!AI58*$G$3+AI57*(1-$G$3)</f>
        <v>1.6180298306437815E-4</v>
      </c>
      <c r="AJ58" s="28">
        <f>외인!AJ58</f>
        <v>105125.17</v>
      </c>
      <c r="AK58" s="35">
        <f>MACD!AK58*$G$3+AK57*(1-$G$3)</f>
        <v>-4.9608213408835859E-4</v>
      </c>
      <c r="AL58" s="28">
        <f>외인!AL58</f>
        <v>93041.36</v>
      </c>
      <c r="AM58" s="35">
        <f>MACD!AM58*$G$3+AM57*(1-$G$3)</f>
        <v>-3.4755520712756075E-4</v>
      </c>
      <c r="AN58" s="28">
        <f>외인!AN58</f>
        <v>181291.71</v>
      </c>
      <c r="AO58" s="35">
        <f>MACD!AO58*$G$3+AO57*(1-$G$3)</f>
        <v>8.7505320727868942E-4</v>
      </c>
      <c r="AP58" s="28">
        <f>외인!AP58</f>
        <v>208177.59</v>
      </c>
      <c r="AQ58" s="35">
        <f>MACD!AQ58*$G$3+AQ57*(1-$G$3)</f>
        <v>-5.9520090417461034E-4</v>
      </c>
      <c r="AR58" s="28">
        <f>외인!AR58</f>
        <v>25547.81</v>
      </c>
      <c r="AS58" s="35">
        <f>MACD!AS58*$G$3+AS57*(1-$G$3)</f>
        <v>6.6899565394330221E-4</v>
      </c>
      <c r="AT58" s="28">
        <f>외인!AT58</f>
        <v>87400.9</v>
      </c>
      <c r="AU58" s="35">
        <f>MACD!AU58*$G$3+AU57*(1-$G$3)</f>
        <v>2.416332746833882E-4</v>
      </c>
      <c r="AV58" s="28">
        <f>외인!AV58</f>
        <v>48316.37</v>
      </c>
      <c r="AW58" s="35">
        <f>MACD!AW58*$G$3+AW57*(1-$G$3)</f>
        <v>-1.1942715873645274E-4</v>
      </c>
      <c r="AX58" s="28">
        <f>외인!AX58</f>
        <v>77203.199999999997</v>
      </c>
      <c r="AY58" s="35">
        <f>MACD!AY58*$G$3+AY57*(1-$G$3)</f>
        <v>3.6917614116369607E-5</v>
      </c>
      <c r="AZ58" s="28">
        <f>외인!AZ58</f>
        <v>3107060.84</v>
      </c>
      <c r="BA58" s="35">
        <f>MACD!BA58*$G$3+BA57*(1-$G$3)</f>
        <v>8.4649383388788065E-4</v>
      </c>
      <c r="BB58" s="28">
        <f>외인!BB58</f>
        <v>110359.54</v>
      </c>
      <c r="BC58" s="35">
        <f>MACD!BC58*$G$3+BC57*(1-$G$3)</f>
        <v>9.1192109132228594E-6</v>
      </c>
      <c r="BD58" s="28">
        <f>외인!BD58</f>
        <v>39317.33</v>
      </c>
      <c r="BE58" s="35">
        <f>MACD!BE58*$G$3+BE57*(1-$G$3)</f>
        <v>8.9159078042718505E-4</v>
      </c>
      <c r="BF58" s="28">
        <f>외인!BF58</f>
        <v>0</v>
      </c>
      <c r="BG58" s="35" t="e">
        <f>MACD!BG58*$G$3+BG57*(1-$G$3)</f>
        <v>#DIV/0!</v>
      </c>
      <c r="BH58" s="28">
        <f>외인!BH58</f>
        <v>111657.68</v>
      </c>
      <c r="BI58" s="35">
        <f>MACD!BI58*$G$3+BI57*(1-$G$3)</f>
        <v>8.145632025266256E-4</v>
      </c>
      <c r="BJ58" s="28">
        <f>외인!BJ58</f>
        <v>144632.26</v>
      </c>
      <c r="BK58" s="35">
        <f>MACD!BK58*$G$3+BK57*(1-$G$3)</f>
        <v>1.9418494486258148E-4</v>
      </c>
      <c r="BL58" s="28">
        <f>외인!BL58</f>
        <v>48774.59</v>
      </c>
      <c r="BM58" s="35">
        <f>MACD!BM58*$G$3+BM57*(1-$G$3)</f>
        <v>4.4029844675730855E-4</v>
      </c>
      <c r="BN58" s="28">
        <f>외인!BN58</f>
        <v>61581.54</v>
      </c>
      <c r="BO58" s="35">
        <f>MACD!BO58*$G$3+BO57*(1-$G$3)</f>
        <v>1.3669394355432002E-3</v>
      </c>
      <c r="BP58" s="28">
        <f>외인!BP58</f>
        <v>87637.49</v>
      </c>
      <c r="BQ58" s="35">
        <f>MACD!BQ58*$G$3+BQ57*(1-$G$3)</f>
        <v>-8.3587557307682328E-5</v>
      </c>
      <c r="BR58" s="28">
        <f>외인!BR58</f>
        <v>369462.27</v>
      </c>
      <c r="BS58" s="35">
        <f>MACD!BS58*$G$3+BS57*(1-$G$3)</f>
        <v>-2.2883510445575984E-4</v>
      </c>
      <c r="BT58" s="28">
        <f>외인!BT58</f>
        <v>2947215.32</v>
      </c>
      <c r="BU58" s="35">
        <f>MACD!BU58*$G$3+BU57*(1-$G$3)</f>
        <v>9.2792030172689601E-4</v>
      </c>
      <c r="BV58" s="28">
        <f>외인!BV58</f>
        <v>478191.08</v>
      </c>
      <c r="BW58" s="35">
        <f>MACD!BW58*$G$3+BW57*(1-$G$3)</f>
        <v>-1.812647107346063E-4</v>
      </c>
      <c r="BX58" s="28">
        <f>외인!BX58</f>
        <v>76258.39</v>
      </c>
      <c r="BY58" s="35">
        <f>MACD!BY58*$G$3+BY57*(1-$G$3)</f>
        <v>-1.4032474384283725E-4</v>
      </c>
      <c r="BZ58" s="28">
        <f>외인!BZ58</f>
        <v>274333.07</v>
      </c>
      <c r="CA58" s="35">
        <f>MACD!CA58*$G$3+CA57*(1-$G$3)</f>
        <v>4.6384253436662458E-4</v>
      </c>
      <c r="CB58" s="28">
        <f>외인!CB58</f>
        <v>12781.44</v>
      </c>
      <c r="CC58" s="35">
        <f>MACD!CC58*$G$3+CC57*(1-$G$3)</f>
        <v>-2.8831601921517475E-4</v>
      </c>
      <c r="CD58" s="28">
        <f>외인!CD58</f>
        <v>28053.66</v>
      </c>
      <c r="CE58" s="35">
        <f>MACD!CE58*$G$3+CE57*(1-$G$3)</f>
        <v>-7.9952281419850841E-4</v>
      </c>
      <c r="CF58" s="28">
        <f>외인!CF58</f>
        <v>28664.49</v>
      </c>
      <c r="CG58" s="35">
        <f>MACD!CG58*$G$3+CG57*(1-$G$3)</f>
        <v>4.8358107621166975E-4</v>
      </c>
      <c r="CH58" s="28">
        <f>외인!CH58</f>
        <v>69012.66</v>
      </c>
      <c r="CI58" s="35">
        <f>MACD!CI58*$G$3+CI57*(1-$G$3)</f>
        <v>-2.026461835543357E-6</v>
      </c>
      <c r="CJ58" s="28">
        <f>외인!CJ58</f>
        <v>355444.74</v>
      </c>
      <c r="CK58" s="35">
        <f>MACD!CK58*$G$3+CK57*(1-$G$3)</f>
        <v>-6.9116181952463796E-4</v>
      </c>
      <c r="CL58" s="28">
        <f>외인!CL58</f>
        <v>239051.19</v>
      </c>
      <c r="CM58" s="35">
        <f>MACD!CM58*$G$3+CM57*(1-$G$3)</f>
        <v>-1.4485565247402223E-4</v>
      </c>
      <c r="CN58" s="28">
        <f>외인!CN58</f>
        <v>136849.42000000001</v>
      </c>
      <c r="CO58" s="35">
        <f>MACD!CO58*$G$3+CO57*(1-$G$3)</f>
        <v>-1.7636976410827313E-4</v>
      </c>
      <c r="CP58" s="28">
        <f>외인!CP58</f>
        <v>110910.54</v>
      </c>
      <c r="CQ58" s="35">
        <f>MACD!CQ58*$G$3+CQ57*(1-$G$3)</f>
        <v>5.0963035030382828E-6</v>
      </c>
      <c r="CR58" s="28">
        <f>외인!CR58</f>
        <v>165429.59</v>
      </c>
      <c r="CS58" s="35">
        <f>MACD!CS58*$G$3+CS57*(1-$G$3)</f>
        <v>-3.4990768371339688E-4</v>
      </c>
      <c r="CT58" s="28">
        <f>외인!CT58</f>
        <v>176148.41</v>
      </c>
      <c r="CU58" s="35">
        <f>MACD!CU58*$G$3+CU57*(1-$G$3)</f>
        <v>-6.8938414667539289E-4</v>
      </c>
      <c r="CV58" s="28">
        <f>외인!CV58</f>
        <v>2947215.32</v>
      </c>
      <c r="CW58" s="35">
        <f>MACD!CW58*$G$3+CW57*(1-$G$3)</f>
        <v>9.2792030172689601E-4</v>
      </c>
      <c r="CX58" s="28">
        <f>외인!CX58</f>
        <v>266077.27</v>
      </c>
      <c r="CY58" s="35">
        <f>MACD!CY58*$G$3+CY57*(1-$G$3)</f>
        <v>-1.8936362798558011E-4</v>
      </c>
      <c r="CZ58" s="28">
        <f>외인!CZ58</f>
        <v>19766.2</v>
      </c>
      <c r="DA58" s="35">
        <f>MACD!DA58*$G$3+DA57*(1-$G$3)</f>
        <v>-6.2985405746156839E-4</v>
      </c>
      <c r="DB58" s="28">
        <f>외인!DB58</f>
        <v>39317.33</v>
      </c>
      <c r="DC58" s="35">
        <f>MACD!DC58*$G$3+DC57*(1-$G$3)</f>
        <v>8.9159078042718505E-4</v>
      </c>
      <c r="DD58" s="28">
        <f>외인!DD58</f>
        <v>8818.76</v>
      </c>
      <c r="DE58" s="35">
        <f>MACD!DE58*$G$3+DE57*(1-$G$3)</f>
        <v>1.2573961285994801E-3</v>
      </c>
      <c r="DF58" s="28">
        <f>외인!DF58</f>
        <v>57743.199999999997</v>
      </c>
      <c r="DG58" s="35">
        <f>MACD!DG58*$G$3+DG57*(1-$G$3)</f>
        <v>-1.7105814890896684E-4</v>
      </c>
      <c r="DH58" s="28">
        <f>외인!DH58</f>
        <v>19910.59</v>
      </c>
      <c r="DI58" s="35">
        <f>MACD!DI58*$G$3+DI57*(1-$G$3)</f>
        <v>-1.1447767165120007E-3</v>
      </c>
      <c r="DJ58" s="28">
        <f>외인!DJ58</f>
        <v>758680.5</v>
      </c>
      <c r="DK58" s="35">
        <f>MACD!DK58*$G$3+DK57*(1-$G$3)</f>
        <v>5.7024206237271538E-6</v>
      </c>
      <c r="DL58" s="28">
        <f>외인!DL58</f>
        <v>111897.41</v>
      </c>
      <c r="DM58" s="35">
        <f>MACD!DM58*$G$3+DM57*(1-$G$3)</f>
        <v>-2.1068600880452175E-4</v>
      </c>
      <c r="DN58" s="28">
        <f>외인!DN58</f>
        <v>2947215.32</v>
      </c>
      <c r="DO58" s="35">
        <f>MACD!DO58*$G$3+DO57*(1-$G$3)</f>
        <v>9.2792030172689601E-4</v>
      </c>
      <c r="DP58" s="28">
        <f>외인!DP58</f>
        <v>77621.600000000006</v>
      </c>
      <c r="DQ58" s="35">
        <f>MACD!DQ58*$G$3+DQ57*(1-$G$3)</f>
        <v>-1.0019847794012901E-3</v>
      </c>
      <c r="DR58" s="28">
        <f>외인!DR58</f>
        <v>44956.46</v>
      </c>
      <c r="DS58" s="35">
        <f>MACD!DS58*$G$3+DS57*(1-$G$3)</f>
        <v>-4.0573495614512753E-4</v>
      </c>
      <c r="DT58" s="28">
        <f>외인!DT58</f>
        <v>130808.28</v>
      </c>
      <c r="DU58" s="35">
        <f>MACD!DU58*$G$3+DU57*(1-$G$3)</f>
        <v>-5.0235490131992266E-4</v>
      </c>
      <c r="DV58" s="28">
        <f>외인!DV58</f>
        <v>34355.33</v>
      </c>
      <c r="DW58" s="35">
        <f>MACD!DW58*$G$3+DW57*(1-$G$3)</f>
        <v>2.2128752170001595E-4</v>
      </c>
      <c r="DX58" s="28">
        <f>외인!DX58</f>
        <v>131112.26999999999</v>
      </c>
      <c r="DY58" s="35">
        <f>MACD!DY58*$G$3+DY57*(1-$G$3)</f>
        <v>-1.5799898829511476E-4</v>
      </c>
      <c r="DZ58" s="28">
        <f>외인!DZ58</f>
        <v>8414.93</v>
      </c>
      <c r="EA58" s="35">
        <f>MACD!EA58*$G$3+EA57*(1-$G$3)</f>
        <v>-1.5341318269981847E-4</v>
      </c>
      <c r="EB58" s="28">
        <f>외인!EB58</f>
        <v>12185.59</v>
      </c>
      <c r="EC58" s="35">
        <f>MACD!EC58*$G$3+EC57*(1-$G$3)</f>
        <v>-3.8118667866494102E-4</v>
      </c>
      <c r="ED58" s="28">
        <f>외인!ED58</f>
        <v>10842.81</v>
      </c>
      <c r="EE58" s="35">
        <f>MACD!EE58*$G$3+EE57*(1-$G$3)</f>
        <v>-6.6973651184324193E-4</v>
      </c>
      <c r="EF58" s="28">
        <f>외인!EF58</f>
        <v>227819.97</v>
      </c>
      <c r="EG58" s="35">
        <f>MACD!EG58*$G$3+EG57*(1-$G$3)</f>
        <v>-6.1539775665546458E-4</v>
      </c>
      <c r="EH58" s="28">
        <f>외인!EH58</f>
        <v>285124.59000000003</v>
      </c>
      <c r="EI58" s="35">
        <f>MACD!EI58*$G$3+EI57*(1-$G$3)</f>
        <v>1.0716720579257772E-4</v>
      </c>
      <c r="EJ58" s="28">
        <f>외인!EJ58</f>
        <v>101258.54</v>
      </c>
      <c r="EK58" s="35">
        <f>MACD!EK58*$G$3+EK57*(1-$G$3)</f>
        <v>-1.8094371495622414E-4</v>
      </c>
      <c r="EL58" s="28">
        <f>외인!EL58</f>
        <v>30580.85</v>
      </c>
      <c r="EM58" s="35">
        <f>MACD!EM58*$G$3+EM57*(1-$G$3)</f>
        <v>-7.6925670794376205E-4</v>
      </c>
      <c r="EN58" s="28">
        <f>외인!EN58</f>
        <v>44956.46</v>
      </c>
      <c r="EO58" s="35">
        <f>MACD!EO58*$G$3+EO57*(1-$G$3)</f>
        <v>-4.0573495614512753E-4</v>
      </c>
      <c r="EP58" s="28">
        <f>외인!EP58</f>
        <v>166934.26999999999</v>
      </c>
      <c r="EQ58" s="35">
        <f>MACD!EQ58*$G$3+EQ57*(1-$G$3)</f>
        <v>-5.382615795323885E-4</v>
      </c>
      <c r="ER58" s="28">
        <f>외인!ER58</f>
        <v>13785.4</v>
      </c>
      <c r="ES58" s="35">
        <f>MACD!ES58*$G$3+ES57*(1-$G$3)</f>
        <v>-7.7279692463596043E-4</v>
      </c>
      <c r="ET58" s="28">
        <f>외인!ET58</f>
        <v>208177.59</v>
      </c>
      <c r="EU58" s="35">
        <f>MACD!EU58*$G$3+EU57*(1-$G$3)</f>
        <v>-5.9520090417461034E-4</v>
      </c>
      <c r="EV58" s="28">
        <f>외인!EV58</f>
        <v>43147.48</v>
      </c>
      <c r="EW58" s="35">
        <f>MACD!EW58*$G$3+EW57*(1-$G$3)</f>
        <v>-6.7053906786946702E-5</v>
      </c>
      <c r="EX58" s="28">
        <f>외인!EX58</f>
        <v>67763.06</v>
      </c>
      <c r="EY58" s="35">
        <f>MACD!EY58*$G$3+EY57*(1-$G$3)</f>
        <v>4.2120713434895264E-5</v>
      </c>
    </row>
    <row r="59" spans="1:155">
      <c r="A59" s="27">
        <f>외인!A59</f>
        <v>46150</v>
      </c>
      <c r="B59" s="28">
        <f>외인!B59</f>
        <v>5958865.5999999996</v>
      </c>
      <c r="C59" s="35">
        <f>MACD!C59*$G$3+C58*(1-$G$3)</f>
        <v>3.8258430027294019E-4</v>
      </c>
      <c r="D59" s="28">
        <f>외인!D59</f>
        <v>672546.76</v>
      </c>
      <c r="E59" s="35">
        <f>MACD!E59*$G$3+E58*(1-$G$3)</f>
        <v>-5.2116524880929552E-4</v>
      </c>
      <c r="F59" s="28">
        <f>외인!F59</f>
        <v>2469470.9</v>
      </c>
      <c r="G59" s="35">
        <f>MACD!G59*$G$3+G58*(1-$G$3)</f>
        <v>7.8031731882133868E-4</v>
      </c>
      <c r="H59" s="28">
        <f>외인!H59</f>
        <v>372920.35</v>
      </c>
      <c r="I59" s="35">
        <f>MACD!I59*$G$3+I58*(1-$G$3)</f>
        <v>1.504827055289876E-4</v>
      </c>
      <c r="J59" s="28">
        <f>외인!J59</f>
        <v>45265.55</v>
      </c>
      <c r="K59" s="35">
        <f>MACD!K59*$G$3+K58*(1-$G$3)</f>
        <v>-7.4529377814619804E-4</v>
      </c>
      <c r="L59" s="28">
        <f>외인!L59</f>
        <v>344863.81</v>
      </c>
      <c r="M59" s="35">
        <f>MACD!M59*$G$3+M58*(1-$G$3)</f>
        <v>2.2977646254034763E-4</v>
      </c>
      <c r="N59" s="28">
        <f>외인!N59</f>
        <v>271995.09000000003</v>
      </c>
      <c r="O59" s="35">
        <f>MACD!O59*$G$3+O58*(1-$G$3)</f>
        <v>5.3961483831551521E-4</v>
      </c>
      <c r="P59" s="28">
        <f>외인!P59</f>
        <v>186223.82</v>
      </c>
      <c r="Q59" s="35">
        <f>MACD!Q59*$G$3+Q58*(1-$G$3)</f>
        <v>-9.1167037218380217E-4</v>
      </c>
      <c r="R59" s="28">
        <f>외인!R59</f>
        <v>136137.84</v>
      </c>
      <c r="S59" s="35">
        <f>MACD!S59*$G$3+S58*(1-$G$3)</f>
        <v>-5.6934499608934117E-4</v>
      </c>
      <c r="T59" s="28">
        <f>외인!T59</f>
        <v>8844.3700000000008</v>
      </c>
      <c r="U59" s="35">
        <f>MACD!U59*$G$3+U58*(1-$G$3)</f>
        <v>1.1857188222011684E-3</v>
      </c>
      <c r="V59" s="28">
        <f>외인!V59</f>
        <v>131906.76</v>
      </c>
      <c r="W59" s="35">
        <f>MACD!W59*$G$3+W58*(1-$G$3)</f>
        <v>-1.8654865494485427E-4</v>
      </c>
      <c r="X59" s="28">
        <f>외인!X59</f>
        <v>2908880.25</v>
      </c>
      <c r="Y59" s="35">
        <f>MACD!Y59*$G$3+Y58*(1-$G$3)</f>
        <v>9.2081469617158473E-4</v>
      </c>
      <c r="Z59" s="28">
        <f>외인!Z59</f>
        <v>43511.199999999997</v>
      </c>
      <c r="AA59" s="35">
        <f>MACD!AA59*$G$3+AA58*(1-$G$3)</f>
        <v>-6.0600512231933426E-5</v>
      </c>
      <c r="AB59" s="28">
        <f>외인!AB59</f>
        <v>208285.2</v>
      </c>
      <c r="AC59" s="35">
        <f>MACD!AC59*$G$3+AC58*(1-$G$3)</f>
        <v>-1.8223573141294393E-4</v>
      </c>
      <c r="AD59" s="28">
        <f>외인!AD59</f>
        <v>20435.43</v>
      </c>
      <c r="AE59" s="35">
        <f>MACD!AE59*$G$3+AE58*(1-$G$3)</f>
        <v>2.8193258349842786E-5</v>
      </c>
      <c r="AF59" s="28">
        <f>외인!AF59</f>
        <v>24854.43</v>
      </c>
      <c r="AG59" s="35">
        <f>MACD!AG59*$G$3+AG58*(1-$G$3)</f>
        <v>-3.2993035693736609E-5</v>
      </c>
      <c r="AH59" s="28">
        <f>외인!AH59</f>
        <v>224539.62</v>
      </c>
      <c r="AI59" s="35">
        <f>MACD!AI59*$G$3+AI58*(1-$G$3)</f>
        <v>8.0894748753241268E-5</v>
      </c>
      <c r="AJ59" s="28">
        <f>외인!AJ59</f>
        <v>106535.59</v>
      </c>
      <c r="AK59" s="35">
        <f>MACD!AK59*$G$3+AK58*(1-$G$3)</f>
        <v>-6.2168248041812556E-4</v>
      </c>
      <c r="AL59" s="28">
        <f>외인!AL59</f>
        <v>99727.2</v>
      </c>
      <c r="AM59" s="35">
        <f>MACD!AM59*$G$3+AM58*(1-$G$3)</f>
        <v>-3.040336374164865E-4</v>
      </c>
      <c r="AN59" s="28">
        <f>외인!AN59</f>
        <v>192338.39</v>
      </c>
      <c r="AO59" s="35">
        <f>MACD!AO59*$G$3+AO58*(1-$G$3)</f>
        <v>8.7750098904309376E-4</v>
      </c>
      <c r="AP59" s="28">
        <f>외인!AP59</f>
        <v>209688.18</v>
      </c>
      <c r="AQ59" s="35">
        <f>MACD!AQ59*$G$3+AQ58*(1-$G$3)</f>
        <v>-6.2498654327056125E-4</v>
      </c>
      <c r="AR59" s="28">
        <f>외인!AR59</f>
        <v>25599.39</v>
      </c>
      <c r="AS59" s="35">
        <f>MACD!AS59*$G$3+AS58*(1-$G$3)</f>
        <v>6.1426023534874173E-4</v>
      </c>
      <c r="AT59" s="28">
        <f>외인!AT59</f>
        <v>88162.75</v>
      </c>
      <c r="AU59" s="35">
        <f>MACD!AU59*$G$3+AU58*(1-$G$3)</f>
        <v>2.6443432267745813E-4</v>
      </c>
      <c r="AV59" s="28">
        <f>외인!AV59</f>
        <v>49285.02</v>
      </c>
      <c r="AW59" s="35">
        <f>MACD!AW59*$G$3+AW58*(1-$G$3)</f>
        <v>-1.7030765342646389E-4</v>
      </c>
      <c r="AX59" s="28">
        <f>외인!AX59</f>
        <v>76013.490000000005</v>
      </c>
      <c r="AY59" s="35">
        <f>MACD!AY59*$G$3+AY58*(1-$G$3)</f>
        <v>-6.7474606355091705E-5</v>
      </c>
      <c r="AZ59" s="28">
        <f>외인!AZ59</f>
        <v>3114461.3</v>
      </c>
      <c r="BA59" s="35">
        <f>MACD!BA59*$G$3+BA58*(1-$G$3)</f>
        <v>8.06602711884864E-4</v>
      </c>
      <c r="BB59" s="28">
        <f>외인!BB59</f>
        <v>109620.64</v>
      </c>
      <c r="BC59" s="35">
        <f>MACD!BC59*$G$3+BC58*(1-$G$3)</f>
        <v>9.0178433713403838E-6</v>
      </c>
      <c r="BD59" s="28">
        <f>외인!BD59</f>
        <v>38372.51</v>
      </c>
      <c r="BE59" s="35">
        <f>MACD!BE59*$G$3+BE58*(1-$G$3)</f>
        <v>7.940223656308107E-4</v>
      </c>
      <c r="BF59" s="28">
        <f>외인!BF59</f>
        <v>0</v>
      </c>
      <c r="BG59" s="35" t="e">
        <f>MACD!BG59*$G$3+BG58*(1-$G$3)</f>
        <v>#DIV/0!</v>
      </c>
      <c r="BH59" s="28">
        <f>외인!BH59</f>
        <v>111074.29</v>
      </c>
      <c r="BI59" s="35">
        <f>MACD!BI59*$G$3+BI58*(1-$G$3)</f>
        <v>7.7266483554046543E-4</v>
      </c>
      <c r="BJ59" s="28">
        <f>외인!BJ59</f>
        <v>142827.19</v>
      </c>
      <c r="BK59" s="35">
        <f>MACD!BK59*$G$3+BK58*(1-$G$3)</f>
        <v>1.8681491201843643E-4</v>
      </c>
      <c r="BL59" s="28">
        <f>외인!BL59</f>
        <v>48808.05</v>
      </c>
      <c r="BM59" s="35">
        <f>MACD!BM59*$G$3+BM58*(1-$G$3)</f>
        <v>3.8773045454552365E-4</v>
      </c>
      <c r="BN59" s="28">
        <f>외인!BN59</f>
        <v>60768.95</v>
      </c>
      <c r="BO59" s="35">
        <f>MACD!BO59*$G$3+BO58*(1-$G$3)</f>
        <v>1.2894325459916315E-3</v>
      </c>
      <c r="BP59" s="28">
        <f>외인!BP59</f>
        <v>86098.75</v>
      </c>
      <c r="BQ59" s="35">
        <f>MACD!BQ59*$G$3+BQ58*(1-$G$3)</f>
        <v>-1.7337643612679461E-4</v>
      </c>
      <c r="BR59" s="28">
        <f>외인!BR59</f>
        <v>369216.06</v>
      </c>
      <c r="BS59" s="35">
        <f>MACD!BS59*$G$3+BS58*(1-$G$3)</f>
        <v>-3.0873236602788604E-4</v>
      </c>
      <c r="BT59" s="28">
        <f>외인!BT59</f>
        <v>2953437.16</v>
      </c>
      <c r="BU59" s="35">
        <f>MACD!BU59*$G$3+BU58*(1-$G$3)</f>
        <v>8.923420579841089E-4</v>
      </c>
      <c r="BV59" s="28">
        <f>외인!BV59</f>
        <v>476747.78</v>
      </c>
      <c r="BW59" s="35">
        <f>MACD!BW59*$G$3+BW58*(1-$G$3)</f>
        <v>-2.1805604020428424E-4</v>
      </c>
      <c r="BX59" s="28">
        <f>외인!BX59</f>
        <v>77751.240000000005</v>
      </c>
      <c r="BY59" s="35">
        <f>MACD!BY59*$G$3+BY58*(1-$G$3)</f>
        <v>-1.5319923667901869E-4</v>
      </c>
      <c r="BZ59" s="28">
        <f>외인!BZ59</f>
        <v>292065.59000000003</v>
      </c>
      <c r="CA59" s="35">
        <f>MACD!CA59*$G$3+CA58*(1-$G$3)</f>
        <v>4.796272813950706E-4</v>
      </c>
      <c r="CB59" s="28">
        <f>외인!CB59</f>
        <v>12669.28</v>
      </c>
      <c r="CC59" s="35">
        <f>MACD!CC59*$G$3+CC58*(1-$G$3)</f>
        <v>-3.5543522001466114E-4</v>
      </c>
      <c r="CD59" s="28">
        <f>외인!CD59</f>
        <v>28190.76</v>
      </c>
      <c r="CE59" s="35">
        <f>MACD!CE59*$G$3+CE58*(1-$G$3)</f>
        <v>-8.7677062913021908E-4</v>
      </c>
      <c r="CF59" s="28">
        <f>외인!CF59</f>
        <v>28871.15</v>
      </c>
      <c r="CG59" s="35">
        <f>MACD!CG59*$G$3+CG58*(1-$G$3)</f>
        <v>4.604168861126049E-4</v>
      </c>
      <c r="CH59" s="28">
        <f>외인!CH59</f>
        <v>70466.2</v>
      </c>
      <c r="CI59" s="35">
        <f>MACD!CI59*$G$3+CI58*(1-$G$3)</f>
        <v>-4.4336326098707462E-5</v>
      </c>
      <c r="CJ59" s="28">
        <f>외인!CJ59</f>
        <v>356473.27</v>
      </c>
      <c r="CK59" s="35">
        <f>MACD!CK59*$G$3+CK58*(1-$G$3)</f>
        <v>-6.9850947867323315E-4</v>
      </c>
      <c r="CL59" s="28">
        <f>외인!CL59</f>
        <v>238051.20000000001</v>
      </c>
      <c r="CM59" s="35">
        <f>MACD!CM59*$G$3+CM58*(1-$G$3)</f>
        <v>-1.6331981328313462E-4</v>
      </c>
      <c r="CN59" s="28">
        <f>외인!CN59</f>
        <v>134928.18</v>
      </c>
      <c r="CO59" s="35">
        <f>MACD!CO59*$G$3+CO58*(1-$G$3)</f>
        <v>-1.3932888921678788E-4</v>
      </c>
      <c r="CP59" s="28">
        <f>외인!CP59</f>
        <v>110168.74</v>
      </c>
      <c r="CQ59" s="35">
        <f>MACD!CQ59*$G$3+CQ58*(1-$G$3)</f>
        <v>5.5153501129560224E-6</v>
      </c>
      <c r="CR59" s="28">
        <f>외인!CR59</f>
        <v>170538.69</v>
      </c>
      <c r="CS59" s="35">
        <f>MACD!CS59*$G$3+CS58*(1-$G$3)</f>
        <v>-4.1134306162302748E-4</v>
      </c>
      <c r="CT59" s="28">
        <f>외인!CT59</f>
        <v>175827.68</v>
      </c>
      <c r="CU59" s="35">
        <f>MACD!CU59*$G$3+CU58*(1-$G$3)</f>
        <v>-6.9973800739292686E-4</v>
      </c>
      <c r="CV59" s="28">
        <f>외인!CV59</f>
        <v>2953437.16</v>
      </c>
      <c r="CW59" s="35">
        <f>MACD!CW59*$G$3+CW58*(1-$G$3)</f>
        <v>8.923420579841089E-4</v>
      </c>
      <c r="CX59" s="28">
        <f>외인!CX59</f>
        <v>264608.08</v>
      </c>
      <c r="CY59" s="35">
        <f>MACD!CY59*$G$3+CY58*(1-$G$3)</f>
        <v>-2.0700199565635831E-4</v>
      </c>
      <c r="CZ59" s="28">
        <f>외인!CZ59</f>
        <v>20066.66</v>
      </c>
      <c r="DA59" s="35">
        <f>MACD!DA59*$G$3+DA58*(1-$G$3)</f>
        <v>-7.8782591308852582E-4</v>
      </c>
      <c r="DB59" s="28">
        <f>외인!DB59</f>
        <v>38372.51</v>
      </c>
      <c r="DC59" s="35">
        <f>MACD!DC59*$G$3+DC58*(1-$G$3)</f>
        <v>7.940223656308107E-4</v>
      </c>
      <c r="DD59" s="28">
        <f>외인!DD59</f>
        <v>8844.3700000000008</v>
      </c>
      <c r="DE59" s="35">
        <f>MACD!DE59*$G$3+DE58*(1-$G$3)</f>
        <v>1.1857188222011684E-3</v>
      </c>
      <c r="DF59" s="28">
        <f>외인!DF59</f>
        <v>59166.09</v>
      </c>
      <c r="DG59" s="35">
        <f>MACD!DG59*$G$3+DG58*(1-$G$3)</f>
        <v>-1.6973001240278414E-4</v>
      </c>
      <c r="DH59" s="28">
        <f>외인!DH59</f>
        <v>19993.490000000002</v>
      </c>
      <c r="DI59" s="35">
        <f>MACD!DI59*$G$3+DI58*(1-$G$3)</f>
        <v>-1.2397046751289999E-3</v>
      </c>
      <c r="DJ59" s="28">
        <f>외인!DJ59</f>
        <v>743587.15</v>
      </c>
      <c r="DK59" s="35">
        <f>MACD!DK59*$G$3+DK58*(1-$G$3)</f>
        <v>-5.3471712878931928E-5</v>
      </c>
      <c r="DL59" s="28">
        <f>외인!DL59</f>
        <v>110175.21</v>
      </c>
      <c r="DM59" s="35">
        <f>MACD!DM59*$G$3+DM58*(1-$G$3)</f>
        <v>-1.5806838709464408E-4</v>
      </c>
      <c r="DN59" s="28">
        <f>외인!DN59</f>
        <v>2953437.16</v>
      </c>
      <c r="DO59" s="35">
        <f>MACD!DO59*$G$3+DO58*(1-$G$3)</f>
        <v>8.923420579841089E-4</v>
      </c>
      <c r="DP59" s="28">
        <f>외인!DP59</f>
        <v>78753.87</v>
      </c>
      <c r="DQ59" s="35">
        <f>MACD!DQ59*$G$3+DQ58*(1-$G$3)</f>
        <v>-9.6468471011392453E-4</v>
      </c>
      <c r="DR59" s="28">
        <f>외인!DR59</f>
        <v>46340.86</v>
      </c>
      <c r="DS59" s="35">
        <f>MACD!DS59*$G$3+DS58*(1-$G$3)</f>
        <v>-5.8003741639061669E-4</v>
      </c>
      <c r="DT59" s="28">
        <f>외인!DT59</f>
        <v>136137.84</v>
      </c>
      <c r="DU59" s="35">
        <f>MACD!DU59*$G$3+DU58*(1-$G$3)</f>
        <v>-5.6934499608934117E-4</v>
      </c>
      <c r="DV59" s="28">
        <f>외인!DV59</f>
        <v>34132.53</v>
      </c>
      <c r="DW59" s="35">
        <f>MACD!DW59*$G$3+DW58*(1-$G$3)</f>
        <v>1.8202106335668338E-4</v>
      </c>
      <c r="DX59" s="28">
        <f>외인!DX59</f>
        <v>131906.76</v>
      </c>
      <c r="DY59" s="35">
        <f>MACD!DY59*$G$3+DY58*(1-$G$3)</f>
        <v>-1.8654865494485427E-4</v>
      </c>
      <c r="DZ59" s="28">
        <f>외인!DZ59</f>
        <v>8374.94</v>
      </c>
      <c r="EA59" s="35">
        <f>MACD!EA59*$G$3+EA58*(1-$G$3)</f>
        <v>-2.2699103217074153E-4</v>
      </c>
      <c r="EB59" s="28">
        <f>외인!EB59</f>
        <v>12089.7</v>
      </c>
      <c r="EC59" s="35">
        <f>MACD!EC59*$G$3+EC58*(1-$G$3)</f>
        <v>-4.9465782008740274E-4</v>
      </c>
      <c r="ED59" s="28">
        <f>외인!ED59</f>
        <v>11255.66</v>
      </c>
      <c r="EE59" s="35">
        <f>MACD!EE59*$G$3+EE58*(1-$G$3)</f>
        <v>-6.188974212492902E-4</v>
      </c>
      <c r="EF59" s="28">
        <f>외인!EF59</f>
        <v>227412.68</v>
      </c>
      <c r="EG59" s="35">
        <f>MACD!EG59*$G$3+EG58*(1-$G$3)</f>
        <v>-6.429690161110724E-4</v>
      </c>
      <c r="EH59" s="28">
        <f>외인!EH59</f>
        <v>287342.69</v>
      </c>
      <c r="EI59" s="35">
        <f>MACD!EI59*$G$3+EI58*(1-$G$3)</f>
        <v>2.4834164832293491E-5</v>
      </c>
      <c r="EJ59" s="28">
        <f>외인!EJ59</f>
        <v>104487.59</v>
      </c>
      <c r="EK59" s="35">
        <f>MACD!EK59*$G$3+EK58*(1-$G$3)</f>
        <v>-2.55740452334357E-4</v>
      </c>
      <c r="EL59" s="28">
        <f>외인!EL59</f>
        <v>30740.17</v>
      </c>
      <c r="EM59" s="35">
        <f>MACD!EM59*$G$3+EM58*(1-$G$3)</f>
        <v>-8.401556814198191E-4</v>
      </c>
      <c r="EN59" s="28">
        <f>외인!EN59</f>
        <v>46340.86</v>
      </c>
      <c r="EO59" s="35">
        <f>MACD!EO59*$G$3+EO58*(1-$G$3)</f>
        <v>-5.8003741639061669E-4</v>
      </c>
      <c r="EP59" s="28">
        <f>외인!EP59</f>
        <v>163857.19</v>
      </c>
      <c r="EQ59" s="35">
        <f>MACD!EQ59*$G$3+EQ58*(1-$G$3)</f>
        <v>-5.1326169503621206E-4</v>
      </c>
      <c r="ER59" s="28">
        <f>외인!ER59</f>
        <v>13738.47</v>
      </c>
      <c r="ES59" s="35">
        <f>MACD!ES59*$G$3+ES58*(1-$G$3)</f>
        <v>-5.6039718549745932E-4</v>
      </c>
      <c r="ET59" s="28">
        <f>외인!ET59</f>
        <v>209688.18</v>
      </c>
      <c r="EU59" s="35">
        <f>MACD!EU59*$G$3+EU58*(1-$G$3)</f>
        <v>-6.2498654327056125E-4</v>
      </c>
      <c r="EV59" s="28">
        <f>외인!EV59</f>
        <v>43511.199999999997</v>
      </c>
      <c r="EW59" s="35">
        <f>MACD!EW59*$G$3+EW58*(1-$G$3)</f>
        <v>-6.0600512231933426E-5</v>
      </c>
      <c r="EX59" s="28">
        <f>외인!EX59</f>
        <v>66657.539999999994</v>
      </c>
      <c r="EY59" s="35">
        <f>MACD!EY59*$G$3+EY58*(1-$G$3)</f>
        <v>3.6996940538654076E-5</v>
      </c>
    </row>
    <row r="60" spans="1:155">
      <c r="A60" s="27">
        <f>외인!A60</f>
        <v>46153</v>
      </c>
      <c r="B60" s="28">
        <f>외인!B60</f>
        <v>6216556.2000000002</v>
      </c>
      <c r="C60" s="35">
        <f>MACD!C60*$G$3+C59*(1-$G$3)</f>
        <v>3.2418963082150583E-4</v>
      </c>
      <c r="D60" s="28">
        <f>외인!D60</f>
        <v>673596.67</v>
      </c>
      <c r="E60" s="35">
        <f>MACD!E60*$G$3+E59*(1-$G$3)</f>
        <v>-4.6659630755695072E-4</v>
      </c>
      <c r="F60" s="28">
        <f>외인!F60</f>
        <v>2584811.88</v>
      </c>
      <c r="G60" s="35">
        <f>MACD!G60*$G$3+G59*(1-$G$3)</f>
        <v>7.2915380002747912E-4</v>
      </c>
      <c r="H60" s="28">
        <f>외인!H60</f>
        <v>364674.63</v>
      </c>
      <c r="I60" s="35">
        <f>MACD!I60*$G$3+I59*(1-$G$3)</f>
        <v>1.110964268331957E-4</v>
      </c>
      <c r="J60" s="28">
        <f>외인!J60</f>
        <v>45396.52</v>
      </c>
      <c r="K60" s="35">
        <f>MACD!K60*$G$3+K59*(1-$G$3)</f>
        <v>-8.5227475168978884E-4</v>
      </c>
      <c r="L60" s="28">
        <f>외인!L60</f>
        <v>337530.38</v>
      </c>
      <c r="M60" s="35">
        <f>MACD!M60*$G$3+M59*(1-$G$3)</f>
        <v>1.8992143710819633E-4</v>
      </c>
      <c r="N60" s="28">
        <f>외인!N60</f>
        <v>287391.03999999998</v>
      </c>
      <c r="O60" s="35">
        <f>MACD!O60*$G$3+O59*(1-$G$3)</f>
        <v>6.0081974060296659E-4</v>
      </c>
      <c r="P60" s="28">
        <f>외인!P60</f>
        <v>182561.6</v>
      </c>
      <c r="Q60" s="35">
        <f>MACD!Q60*$G$3+Q59*(1-$G$3)</f>
        <v>-9.5009941004033777E-4</v>
      </c>
      <c r="R60" s="28">
        <f>외인!R60</f>
        <v>135962.22</v>
      </c>
      <c r="S60" s="35">
        <f>MACD!S60*$G$3+S59*(1-$G$3)</f>
        <v>-5.9019592929960294E-4</v>
      </c>
      <c r="T60" s="28">
        <f>외인!T60</f>
        <v>8763.24</v>
      </c>
      <c r="U60" s="35">
        <f>MACD!U60*$G$3+U59*(1-$G$3)</f>
        <v>1.0898141426825781E-3</v>
      </c>
      <c r="V60" s="28">
        <f>외인!V60</f>
        <v>135758.59</v>
      </c>
      <c r="W60" s="35">
        <f>MACD!W60*$G$3+W59*(1-$G$3)</f>
        <v>-2.1321206478730449E-4</v>
      </c>
      <c r="X60" s="28">
        <f>외인!X60</f>
        <v>3151662.37</v>
      </c>
      <c r="Y60" s="35">
        <f>MACD!Y60*$G$3+Y59*(1-$G$3)</f>
        <v>8.5165476003095319E-4</v>
      </c>
      <c r="Z60" s="28">
        <f>외인!Z60</f>
        <v>43380.98</v>
      </c>
      <c r="AA60" s="35">
        <f>MACD!AA60*$G$3+AA59*(1-$G$3)</f>
        <v>-4.0214924064569084E-5</v>
      </c>
      <c r="AB60" s="28">
        <f>외인!AB60</f>
        <v>205936.34</v>
      </c>
      <c r="AC60" s="35">
        <f>MACD!AC60*$G$3+AC59*(1-$G$3)</f>
        <v>-1.9043423362221119E-4</v>
      </c>
      <c r="AD60" s="28">
        <f>외인!AD60</f>
        <v>19675.150000000001</v>
      </c>
      <c r="AE60" s="35">
        <f>MACD!AE60*$G$3+AE59*(1-$G$3)</f>
        <v>9.4127982538068106E-5</v>
      </c>
      <c r="AF60" s="28">
        <f>외인!AF60</f>
        <v>24238.54</v>
      </c>
      <c r="AG60" s="35">
        <f>MACD!AG60*$G$3+AG59*(1-$G$3)</f>
        <v>-5.4477858636307915E-5</v>
      </c>
      <c r="AH60" s="28">
        <f>외인!AH60</f>
        <v>232711.58</v>
      </c>
      <c r="AI60" s="35">
        <f>MACD!AI60*$G$3+AI59*(1-$G$3)</f>
        <v>-1.9369841526331431E-6</v>
      </c>
      <c r="AJ60" s="28">
        <f>외인!AJ60</f>
        <v>105327.73</v>
      </c>
      <c r="AK60" s="35">
        <f>MACD!AK60*$G$3+AK59*(1-$G$3)</f>
        <v>-7.1905502293203639E-4</v>
      </c>
      <c r="AL60" s="28">
        <f>외인!AL60</f>
        <v>104122.37</v>
      </c>
      <c r="AM60" s="35">
        <f>MACD!AM60*$G$3+AM59*(1-$G$3)</f>
        <v>-2.3939846674879563E-4</v>
      </c>
      <c r="AN60" s="28">
        <f>외인!AN60</f>
        <v>202999.77</v>
      </c>
      <c r="AO60" s="35">
        <f>MACD!AO60*$G$3+AO59*(1-$G$3)</f>
        <v>9.3399739948882266E-4</v>
      </c>
      <c r="AP60" s="28">
        <f>외인!AP60</f>
        <v>205372.9</v>
      </c>
      <c r="AQ60" s="35">
        <f>MACD!AQ60*$G$3+AQ59*(1-$G$3)</f>
        <v>-6.5531167445503501E-4</v>
      </c>
      <c r="AR60" s="28">
        <f>외인!AR60</f>
        <v>24668.01</v>
      </c>
      <c r="AS60" s="35">
        <f>MACD!AS60*$G$3+AS59*(1-$G$3)</f>
        <v>5.4887376957145502E-4</v>
      </c>
      <c r="AT60" s="28">
        <f>외인!AT60</f>
        <v>88338.84</v>
      </c>
      <c r="AU60" s="35">
        <f>MACD!AU60*$G$3+AU59*(1-$G$3)</f>
        <v>2.8434299016610431E-4</v>
      </c>
      <c r="AV60" s="28">
        <f>외인!AV60</f>
        <v>48285.75</v>
      </c>
      <c r="AW60" s="35">
        <f>MACD!AW60*$G$3+AW59*(1-$G$3)</f>
        <v>-2.218912202133682E-4</v>
      </c>
      <c r="AX60" s="28">
        <f>외인!AX60</f>
        <v>74464.679999999993</v>
      </c>
      <c r="AY60" s="35">
        <f>MACD!AY60*$G$3+AY59*(1-$G$3)</f>
        <v>-1.5663000081159352E-4</v>
      </c>
      <c r="AZ60" s="28">
        <f>외인!AZ60</f>
        <v>3359021.33</v>
      </c>
      <c r="BA60" s="35">
        <f>MACD!BA60*$G$3+BA59*(1-$G$3)</f>
        <v>7.3580953116823594E-4</v>
      </c>
      <c r="BB60" s="28">
        <f>외인!BB60</f>
        <v>110208.74</v>
      </c>
      <c r="BC60" s="35">
        <f>MACD!BC60*$G$3+BC59*(1-$G$3)</f>
        <v>1.1865604109697487E-5</v>
      </c>
      <c r="BD60" s="28">
        <f>외인!BD60</f>
        <v>37623.5</v>
      </c>
      <c r="BE60" s="35">
        <f>MACD!BE60*$G$3+BE59*(1-$G$3)</f>
        <v>6.8158735178937095E-4</v>
      </c>
      <c r="BF60" s="28">
        <f>외인!BF60</f>
        <v>0</v>
      </c>
      <c r="BG60" s="35" t="e">
        <f>MACD!BG60*$G$3+BG59*(1-$G$3)</f>
        <v>#DIV/0!</v>
      </c>
      <c r="BH60" s="28">
        <f>외인!BH60</f>
        <v>110288.69</v>
      </c>
      <c r="BI60" s="35">
        <f>MACD!BI60*$G$3+BI59*(1-$G$3)</f>
        <v>6.4650340159949724E-4</v>
      </c>
      <c r="BJ60" s="28">
        <f>외인!BJ60</f>
        <v>139439.72</v>
      </c>
      <c r="BK60" s="35">
        <f>MACD!BK60*$G$3+BK59*(1-$G$3)</f>
        <v>1.6537115378235733E-4</v>
      </c>
      <c r="BL60" s="28">
        <f>외인!BL60</f>
        <v>48216.17</v>
      </c>
      <c r="BM60" s="35">
        <f>MACD!BM60*$G$3+BM59*(1-$G$3)</f>
        <v>3.4756505559086089E-4</v>
      </c>
      <c r="BN60" s="28">
        <f>외인!BN60</f>
        <v>59396.49</v>
      </c>
      <c r="BO60" s="35">
        <f>MACD!BO60*$G$3+BO59*(1-$G$3)</f>
        <v>1.2032624963560234E-3</v>
      </c>
      <c r="BP60" s="28">
        <f>외인!BP60</f>
        <v>84101.18</v>
      </c>
      <c r="BQ60" s="35">
        <f>MACD!BQ60*$G$3+BQ59*(1-$G$3)</f>
        <v>-2.4415335808666638E-4</v>
      </c>
      <c r="BR60" s="28">
        <f>외인!BR60</f>
        <v>366434.84</v>
      </c>
      <c r="BS60" s="35">
        <f>MACD!BS60*$G$3+BS59*(1-$G$3)</f>
        <v>-3.7482201625897938E-4</v>
      </c>
      <c r="BT60" s="28">
        <f>외인!BT60</f>
        <v>3196688.53</v>
      </c>
      <c r="BU60" s="35">
        <f>MACD!BU60*$G$3+BU59*(1-$G$3)</f>
        <v>8.2312496670853554E-4</v>
      </c>
      <c r="BV60" s="28">
        <f>외인!BV60</f>
        <v>492603.83</v>
      </c>
      <c r="BW60" s="35">
        <f>MACD!BW60*$G$3+BW59*(1-$G$3)</f>
        <v>-2.5801491397220482E-4</v>
      </c>
      <c r="BX60" s="28">
        <f>외인!BX60</f>
        <v>76158.41</v>
      </c>
      <c r="BY60" s="35">
        <f>MACD!BY60*$G$3+BY59*(1-$G$3)</f>
        <v>-1.4789128550441664E-4</v>
      </c>
      <c r="BZ60" s="28">
        <f>외인!BZ60</f>
        <v>307122.15000000002</v>
      </c>
      <c r="CA60" s="35">
        <f>MACD!CA60*$G$3+CA59*(1-$G$3)</f>
        <v>5.3840355244123925E-4</v>
      </c>
      <c r="CB60" s="28">
        <f>외인!CB60</f>
        <v>12257.34</v>
      </c>
      <c r="CC60" s="35">
        <f>MACD!CC60*$G$3+CC59*(1-$G$3)</f>
        <v>-4.5064504067211336E-4</v>
      </c>
      <c r="CD60" s="28">
        <f>외인!CD60</f>
        <v>27508.83</v>
      </c>
      <c r="CE60" s="35">
        <f>MACD!CE60*$G$3+CE59*(1-$G$3)</f>
        <v>-9.6927315955815964E-4</v>
      </c>
      <c r="CF60" s="28">
        <f>외인!CF60</f>
        <v>28936.13</v>
      </c>
      <c r="CG60" s="35">
        <f>MACD!CG60*$G$3+CG59*(1-$G$3)</f>
        <v>4.3693550681463117E-4</v>
      </c>
      <c r="CH60" s="28">
        <f>외인!CH60</f>
        <v>69378.070000000007</v>
      </c>
      <c r="CI60" s="35">
        <f>MACD!CI60*$G$3+CI59*(1-$G$3)</f>
        <v>-8.765592654038333E-5</v>
      </c>
      <c r="CJ60" s="28">
        <f>외인!CJ60</f>
        <v>351042.74</v>
      </c>
      <c r="CK60" s="35">
        <f>MACD!CK60*$G$3+CK59*(1-$G$3)</f>
        <v>-6.9132061216218795E-4</v>
      </c>
      <c r="CL60" s="28">
        <f>외인!CL60</f>
        <v>235750.08</v>
      </c>
      <c r="CM60" s="35">
        <f>MACD!CM60*$G$3+CM59*(1-$G$3)</f>
        <v>-1.7906142526735838E-4</v>
      </c>
      <c r="CN60" s="28">
        <f>외인!CN60</f>
        <v>134023.24</v>
      </c>
      <c r="CO60" s="35">
        <f>MACD!CO60*$G$3+CO59*(1-$G$3)</f>
        <v>-9.9922435987444467E-5</v>
      </c>
      <c r="CP60" s="28">
        <f>외인!CP60</f>
        <v>110741.07</v>
      </c>
      <c r="CQ60" s="35">
        <f>MACD!CQ60*$G$3+CQ59*(1-$G$3)</f>
        <v>8.8465518806340889E-6</v>
      </c>
      <c r="CR60" s="28">
        <f>외인!CR60</f>
        <v>170629.3</v>
      </c>
      <c r="CS60" s="35">
        <f>MACD!CS60*$G$3+CS59*(1-$G$3)</f>
        <v>-4.4188196066835225E-4</v>
      </c>
      <c r="CT60" s="28">
        <f>외인!CT60</f>
        <v>177828.15</v>
      </c>
      <c r="CU60" s="35">
        <f>MACD!CU60*$G$3+CU59*(1-$G$3)</f>
        <v>-6.8794233691011567E-4</v>
      </c>
      <c r="CV60" s="28">
        <f>외인!CV60</f>
        <v>3196688.53</v>
      </c>
      <c r="CW60" s="35">
        <f>MACD!CW60*$G$3+CW59*(1-$G$3)</f>
        <v>8.2312496670853554E-4</v>
      </c>
      <c r="CX60" s="28">
        <f>외인!CX60</f>
        <v>261699.76</v>
      </c>
      <c r="CY60" s="35">
        <f>MACD!CY60*$G$3+CY59*(1-$G$3)</f>
        <v>-2.1712234577676043E-4</v>
      </c>
      <c r="CZ60" s="28">
        <f>외인!CZ60</f>
        <v>20006.759999999998</v>
      </c>
      <c r="DA60" s="35">
        <f>MACD!DA60*$G$3+DA59*(1-$G$3)</f>
        <v>-8.9706336572410641E-4</v>
      </c>
      <c r="DB60" s="28">
        <f>외인!DB60</f>
        <v>37623.5</v>
      </c>
      <c r="DC60" s="35">
        <f>MACD!DC60*$G$3+DC59*(1-$G$3)</f>
        <v>6.8158735178937095E-4</v>
      </c>
      <c r="DD60" s="28">
        <f>외인!DD60</f>
        <v>8763.24</v>
      </c>
      <c r="DE60" s="35">
        <f>MACD!DE60*$G$3+DE59*(1-$G$3)</f>
        <v>1.0898141426825781E-3</v>
      </c>
      <c r="DF60" s="28">
        <f>외인!DF60</f>
        <v>57936</v>
      </c>
      <c r="DG60" s="35">
        <f>MACD!DG60*$G$3+DG59*(1-$G$3)</f>
        <v>-1.4511305343699234E-4</v>
      </c>
      <c r="DH60" s="28">
        <f>외인!DH60</f>
        <v>19481.259999999998</v>
      </c>
      <c r="DI60" s="35">
        <f>MACD!DI60*$G$3+DI59*(1-$G$3)</f>
        <v>-1.3488510541967797E-3</v>
      </c>
      <c r="DJ60" s="28">
        <f>외인!DJ60</f>
        <v>741358.82</v>
      </c>
      <c r="DK60" s="35">
        <f>MACD!DK60*$G$3+DK59*(1-$G$3)</f>
        <v>-1.1494493943558754E-4</v>
      </c>
      <c r="DL60" s="28">
        <f>외인!DL60</f>
        <v>109451.98</v>
      </c>
      <c r="DM60" s="35">
        <f>MACD!DM60*$G$3+DM59*(1-$G$3)</f>
        <v>-1.0333747356689068E-4</v>
      </c>
      <c r="DN60" s="28">
        <f>외인!DN60</f>
        <v>3196688.53</v>
      </c>
      <c r="DO60" s="35">
        <f>MACD!DO60*$G$3+DO59*(1-$G$3)</f>
        <v>8.2312496670853554E-4</v>
      </c>
      <c r="DP60" s="28">
        <f>외인!DP60</f>
        <v>78426.44</v>
      </c>
      <c r="DQ60" s="35">
        <f>MACD!DQ60*$G$3+DQ59*(1-$G$3)</f>
        <v>-8.9920522866484773E-4</v>
      </c>
      <c r="DR60" s="28">
        <f>외인!DR60</f>
        <v>46472.51</v>
      </c>
      <c r="DS60" s="35">
        <f>MACD!DS60*$G$3+DS59*(1-$G$3)</f>
        <v>-7.0541104193572938E-4</v>
      </c>
      <c r="DT60" s="28">
        <f>외인!DT60</f>
        <v>135962.22</v>
      </c>
      <c r="DU60" s="35">
        <f>MACD!DU60*$G$3+DU59*(1-$G$3)</f>
        <v>-5.9019592929960294E-4</v>
      </c>
      <c r="DV60" s="28">
        <f>외인!DV60</f>
        <v>34407.449999999997</v>
      </c>
      <c r="DW60" s="35">
        <f>MACD!DW60*$G$3+DW59*(1-$G$3)</f>
        <v>1.1702882785255992E-4</v>
      </c>
      <c r="DX60" s="28">
        <f>외인!DX60</f>
        <v>135758.59</v>
      </c>
      <c r="DY60" s="35">
        <f>MACD!DY60*$G$3+DY59*(1-$G$3)</f>
        <v>-2.1321206478730449E-4</v>
      </c>
      <c r="DZ60" s="28">
        <f>외인!DZ60</f>
        <v>8211.1</v>
      </c>
      <c r="EA60" s="35">
        <f>MACD!EA60*$G$3+EA59*(1-$G$3)</f>
        <v>-2.4901639820878367E-4</v>
      </c>
      <c r="EB60" s="28">
        <f>외인!EB60</f>
        <v>11773.74</v>
      </c>
      <c r="EC60" s="35">
        <f>MACD!EC60*$G$3+EC59*(1-$G$3)</f>
        <v>-6.19782514961044E-4</v>
      </c>
      <c r="ED60" s="28">
        <f>외인!ED60</f>
        <v>11172.51</v>
      </c>
      <c r="EE60" s="35">
        <f>MACD!EE60*$G$3+EE59*(1-$G$3)</f>
        <v>-5.6250952696682564E-4</v>
      </c>
      <c r="EF60" s="28">
        <f>외인!EF60</f>
        <v>222638.48</v>
      </c>
      <c r="EG60" s="35">
        <f>MACD!EG60*$G$3+EG59*(1-$G$3)</f>
        <v>-6.5777033679845817E-4</v>
      </c>
      <c r="EH60" s="28">
        <f>외인!EH60</f>
        <v>302579.61</v>
      </c>
      <c r="EI60" s="35">
        <f>MACD!EI60*$G$3+EI59*(1-$G$3)</f>
        <v>-5.1798016362224043E-5</v>
      </c>
      <c r="EJ60" s="28">
        <f>외인!EJ60</f>
        <v>103578.68</v>
      </c>
      <c r="EK60" s="35">
        <f>MACD!EK60*$G$3+EK59*(1-$G$3)</f>
        <v>-3.1038646854037431E-4</v>
      </c>
      <c r="EL60" s="28">
        <f>외인!EL60</f>
        <v>30008.99</v>
      </c>
      <c r="EM60" s="35">
        <f>MACD!EM60*$G$3+EM59*(1-$G$3)</f>
        <v>-9.2307477390704768E-4</v>
      </c>
      <c r="EN60" s="28">
        <f>외인!EN60</f>
        <v>46472.51</v>
      </c>
      <c r="EO60" s="35">
        <f>MACD!EO60*$G$3+EO59*(1-$G$3)</f>
        <v>-7.0541104193572938E-4</v>
      </c>
      <c r="EP60" s="28">
        <f>외인!EP60</f>
        <v>165166.89000000001</v>
      </c>
      <c r="EQ60" s="35">
        <f>MACD!EQ60*$G$3+EQ59*(1-$G$3)</f>
        <v>-5.0327280951436236E-4</v>
      </c>
      <c r="ER60" s="28">
        <f>외인!ER60</f>
        <v>13963.57</v>
      </c>
      <c r="ES60" s="35">
        <f>MACD!ES60*$G$3+ES59*(1-$G$3)</f>
        <v>-3.088076974937061E-4</v>
      </c>
      <c r="ET60" s="28">
        <f>외인!ET60</f>
        <v>205372.9</v>
      </c>
      <c r="EU60" s="35">
        <f>MACD!EU60*$G$3+EU59*(1-$G$3)</f>
        <v>-6.5531167445503501E-4</v>
      </c>
      <c r="EV60" s="28">
        <f>외인!EV60</f>
        <v>43380.98</v>
      </c>
      <c r="EW60" s="35">
        <f>MACD!EW60*$G$3+EW59*(1-$G$3)</f>
        <v>-4.0214924064569084E-5</v>
      </c>
      <c r="EX60" s="28">
        <f>외인!EX60</f>
        <v>67360.09</v>
      </c>
      <c r="EY60" s="35">
        <f>MACD!EY60*$G$3+EY59*(1-$G$3)</f>
        <v>2.7753073033355137E-5</v>
      </c>
    </row>
    <row r="61" spans="1:155">
      <c r="A61" s="27">
        <f>외인!A61</f>
        <v>46154</v>
      </c>
      <c r="B61" s="28">
        <f>외인!B61</f>
        <v>6074344.5199999996</v>
      </c>
      <c r="C61" s="35">
        <f>MACD!C61*$G$3+C60*(1-$G$3)</f>
        <v>2.2864977641552794E-4</v>
      </c>
      <c r="D61" s="28">
        <f>외인!D61</f>
        <v>658814.05000000005</v>
      </c>
      <c r="E61" s="35">
        <f>MACD!E61*$G$3+E60*(1-$G$3)</f>
        <v>-4.0565192334370188E-4</v>
      </c>
      <c r="F61" s="28">
        <f>외인!F61</f>
        <v>2530521.92</v>
      </c>
      <c r="G61" s="35">
        <f>MACD!G61*$G$3+G60*(1-$G$3)</f>
        <v>6.3259710332234562E-4</v>
      </c>
      <c r="H61" s="28">
        <f>외인!H61</f>
        <v>342374.74</v>
      </c>
      <c r="I61" s="35">
        <f>MACD!I61*$G$3+I60*(1-$G$3)</f>
        <v>4.1575908439545608E-5</v>
      </c>
      <c r="J61" s="28">
        <f>외인!J61</f>
        <v>44265.54</v>
      </c>
      <c r="K61" s="35">
        <f>MACD!K61*$G$3+K60*(1-$G$3)</f>
        <v>-9.2995338744777489E-4</v>
      </c>
      <c r="L61" s="28">
        <f>외인!L61</f>
        <v>316313.06</v>
      </c>
      <c r="M61" s="35">
        <f>MACD!M61*$G$3+M60*(1-$G$3)</f>
        <v>1.1742667029396279E-4</v>
      </c>
      <c r="N61" s="28">
        <f>외인!N61</f>
        <v>282889.59999999998</v>
      </c>
      <c r="O61" s="35">
        <f>MACD!O61*$G$3+O60*(1-$G$3)</f>
        <v>6.4980384815851847E-4</v>
      </c>
      <c r="P61" s="28">
        <f>외인!P61</f>
        <v>184773.7</v>
      </c>
      <c r="Q61" s="35">
        <f>MACD!Q61*$G$3+Q60*(1-$G$3)</f>
        <v>-9.408254782455231E-4</v>
      </c>
      <c r="R61" s="28">
        <f>외인!R61</f>
        <v>133685.28</v>
      </c>
      <c r="S61" s="35">
        <f>MACD!S61*$G$3+S60*(1-$G$3)</f>
        <v>-5.6654177520631802E-4</v>
      </c>
      <c r="T61" s="28">
        <f>외인!T61</f>
        <v>8692.64</v>
      </c>
      <c r="U61" s="35">
        <f>MACD!U61*$G$3+U60*(1-$G$3)</f>
        <v>9.877087092588447E-4</v>
      </c>
      <c r="V61" s="28">
        <f>외인!V61</f>
        <v>128586.23</v>
      </c>
      <c r="W61" s="35">
        <f>MACD!W61*$G$3+W60*(1-$G$3)</f>
        <v>-2.4840369089856071E-4</v>
      </c>
      <c r="X61" s="28">
        <f>외인!X61</f>
        <v>3073404.52</v>
      </c>
      <c r="Y61" s="35">
        <f>MACD!Y61*$G$3+Y60*(1-$G$3)</f>
        <v>7.0479418030370937E-4</v>
      </c>
      <c r="Z61" s="28">
        <f>외인!Z61</f>
        <v>43264.1</v>
      </c>
      <c r="AA61" s="35">
        <f>MACD!AA61*$G$3+AA60*(1-$G$3)</f>
        <v>-8.6418834067481041E-6</v>
      </c>
      <c r="AB61" s="28">
        <f>외인!AB61</f>
        <v>201742.92</v>
      </c>
      <c r="AC61" s="35">
        <f>MACD!AC61*$G$3+AC60*(1-$G$3)</f>
        <v>-1.9068476051819756E-4</v>
      </c>
      <c r="AD61" s="28">
        <f>외인!AD61</f>
        <v>19194.990000000002</v>
      </c>
      <c r="AE61" s="35">
        <f>MACD!AE61*$G$3+AE60*(1-$G$3)</f>
        <v>1.8197707196785891E-4</v>
      </c>
      <c r="AF61" s="28">
        <f>외인!AF61</f>
        <v>23976.83</v>
      </c>
      <c r="AG61" s="35">
        <f>MACD!AG61*$G$3+AG60*(1-$G$3)</f>
        <v>-6.5943504107819617E-5</v>
      </c>
      <c r="AH61" s="28">
        <f>외인!AH61</f>
        <v>227880.69</v>
      </c>
      <c r="AI61" s="35">
        <f>MACD!AI61*$G$3+AI60*(1-$G$3)</f>
        <v>-8.9660529198490251E-5</v>
      </c>
      <c r="AJ61" s="28">
        <f>외인!AJ61</f>
        <v>102389.36</v>
      </c>
      <c r="AK61" s="35">
        <f>MACD!AK61*$G$3+AK60*(1-$G$3)</f>
        <v>-7.7542064063426859E-4</v>
      </c>
      <c r="AL61" s="28">
        <f>외인!AL61</f>
        <v>102008.95</v>
      </c>
      <c r="AM61" s="35">
        <f>MACD!AM61*$G$3+AM60*(1-$G$3)</f>
        <v>-2.1484636241017537E-4</v>
      </c>
      <c r="AN61" s="28">
        <f>외인!AN61</f>
        <v>200499.04</v>
      </c>
      <c r="AO61" s="35">
        <f>MACD!AO61*$G$3+AO60*(1-$G$3)</f>
        <v>9.9238290544518908E-4</v>
      </c>
      <c r="AP61" s="28">
        <f>외인!AP61</f>
        <v>199023.28</v>
      </c>
      <c r="AQ61" s="35">
        <f>MACD!AQ61*$G$3+AQ60*(1-$G$3)</f>
        <v>-6.650065336749006E-4</v>
      </c>
      <c r="AR61" s="28">
        <f>외인!AR61</f>
        <v>23975.22</v>
      </c>
      <c r="AS61" s="35">
        <f>MACD!AS61*$G$3+AS60*(1-$G$3)</f>
        <v>4.9176446327318024E-4</v>
      </c>
      <c r="AT61" s="28">
        <f>외인!AT61</f>
        <v>92066.03</v>
      </c>
      <c r="AU61" s="35">
        <f>MACD!AU61*$G$3+AU60*(1-$G$3)</f>
        <v>3.2956204758581933E-4</v>
      </c>
      <c r="AV61" s="28">
        <f>외인!AV61</f>
        <v>47664.69</v>
      </c>
      <c r="AW61" s="35">
        <f>MACD!AW61*$G$3+AW60*(1-$G$3)</f>
        <v>-2.6193929149763429E-4</v>
      </c>
      <c r="AX61" s="28">
        <f>외인!AX61</f>
        <v>71030.77</v>
      </c>
      <c r="AY61" s="35">
        <f>MACD!AY61*$G$3+AY60*(1-$G$3)</f>
        <v>-2.0802354359126168E-4</v>
      </c>
      <c r="AZ61" s="28">
        <f>외인!AZ61</f>
        <v>3280370.35</v>
      </c>
      <c r="BA61" s="35">
        <f>MACD!BA61*$G$3+BA60*(1-$G$3)</f>
        <v>5.9497949875712516E-4</v>
      </c>
      <c r="BB61" s="28">
        <f>외인!BB61</f>
        <v>110100.7</v>
      </c>
      <c r="BC61" s="35">
        <f>MACD!BC61*$G$3+BC60*(1-$G$3)</f>
        <v>1.8142064075390013E-5</v>
      </c>
      <c r="BD61" s="28">
        <f>외인!BD61</f>
        <v>36047.32</v>
      </c>
      <c r="BE61" s="35">
        <f>MACD!BE61*$G$3+BE60*(1-$G$3)</f>
        <v>5.4220285527479541E-4</v>
      </c>
      <c r="BF61" s="28">
        <f>외인!BF61</f>
        <v>0</v>
      </c>
      <c r="BG61" s="35" t="e">
        <f>MACD!BG61*$G$3+BG60*(1-$G$3)</f>
        <v>#DIV/0!</v>
      </c>
      <c r="BH61" s="28">
        <f>외인!BH61</f>
        <v>107009.82</v>
      </c>
      <c r="BI61" s="35">
        <f>MACD!BI61*$G$3+BI60*(1-$G$3)</f>
        <v>4.8222412998114072E-4</v>
      </c>
      <c r="BJ61" s="28">
        <f>외인!BJ61</f>
        <v>131995.26</v>
      </c>
      <c r="BK61" s="35">
        <f>MACD!BK61*$G$3+BK60*(1-$G$3)</f>
        <v>1.0727279696683524E-4</v>
      </c>
      <c r="BL61" s="28">
        <f>외인!BL61</f>
        <v>47483.19</v>
      </c>
      <c r="BM61" s="35">
        <f>MACD!BM61*$G$3+BM60*(1-$G$3)</f>
        <v>3.1082969865453184E-4</v>
      </c>
      <c r="BN61" s="28">
        <f>외인!BN61</f>
        <v>56105.31</v>
      </c>
      <c r="BO61" s="35">
        <f>MACD!BO61*$G$3+BO60*(1-$G$3)</f>
        <v>1.0867200973720677E-3</v>
      </c>
      <c r="BP61" s="28">
        <f>외인!BP61</f>
        <v>79747.64</v>
      </c>
      <c r="BQ61" s="35">
        <f>MACD!BQ61*$G$3+BQ60*(1-$G$3)</f>
        <v>-2.7383334388446931E-4</v>
      </c>
      <c r="BR61" s="28">
        <f>외인!BR61</f>
        <v>357617.73</v>
      </c>
      <c r="BS61" s="35">
        <f>MACD!BS61*$G$3+BS60*(1-$G$3)</f>
        <v>-4.1394196130563603E-4</v>
      </c>
      <c r="BT61" s="28">
        <f>외인!BT61</f>
        <v>3116188.31</v>
      </c>
      <c r="BU61" s="35">
        <f>MACD!BU61*$G$3+BU60*(1-$G$3)</f>
        <v>6.7729184294441143E-4</v>
      </c>
      <c r="BV61" s="28">
        <f>외인!BV61</f>
        <v>477195.8</v>
      </c>
      <c r="BW61" s="35">
        <f>MACD!BW61*$G$3+BW60*(1-$G$3)</f>
        <v>-3.0557642130604458E-4</v>
      </c>
      <c r="BX61" s="28">
        <f>외인!BX61</f>
        <v>76349.31</v>
      </c>
      <c r="BY61" s="35">
        <f>MACD!BY61*$G$3+BY60*(1-$G$3)</f>
        <v>-1.1694799237186883E-4</v>
      </c>
      <c r="BZ61" s="28">
        <f>외인!BZ61</f>
        <v>302507.99</v>
      </c>
      <c r="CA61" s="35">
        <f>MACD!CA61*$G$3+CA60*(1-$G$3)</f>
        <v>5.8504363531105294E-4</v>
      </c>
      <c r="CB61" s="28">
        <f>외인!CB61</f>
        <v>11928.06</v>
      </c>
      <c r="CC61" s="35">
        <f>MACD!CC61*$G$3+CC60*(1-$G$3)</f>
        <v>-5.5305782629964462E-4</v>
      </c>
      <c r="CD61" s="28">
        <f>외인!CD61</f>
        <v>26827.39</v>
      </c>
      <c r="CE61" s="35">
        <f>MACD!CE61*$G$3+CE60*(1-$G$3)</f>
        <v>-1.031043955652222E-3</v>
      </c>
      <c r="CF61" s="28">
        <f>외인!CF61</f>
        <v>28683.97</v>
      </c>
      <c r="CG61" s="35">
        <f>MACD!CG61*$G$3+CG60*(1-$G$3)</f>
        <v>4.2801497924402007E-4</v>
      </c>
      <c r="CH61" s="28">
        <f>외인!CH61</f>
        <v>68963.41</v>
      </c>
      <c r="CI61" s="35">
        <f>MACD!CI61*$G$3+CI60*(1-$G$3)</f>
        <v>-1.2248133976508751E-4</v>
      </c>
      <c r="CJ61" s="28">
        <f>외인!CJ61</f>
        <v>354157.94</v>
      </c>
      <c r="CK61" s="35">
        <f>MACD!CK61*$G$3+CK60*(1-$G$3)</f>
        <v>-6.5212467294274994E-4</v>
      </c>
      <c r="CL61" s="28">
        <f>외인!CL61</f>
        <v>230693.46</v>
      </c>
      <c r="CM61" s="35">
        <f>MACD!CM61*$G$3+CM60*(1-$G$3)</f>
        <v>-1.8602844467605127E-4</v>
      </c>
      <c r="CN61" s="28">
        <f>외인!CN61</f>
        <v>126061.43</v>
      </c>
      <c r="CO61" s="35">
        <f>MACD!CO61*$G$3+CO60*(1-$G$3)</f>
        <v>-1.1951666330668449E-4</v>
      </c>
      <c r="CP61" s="28">
        <f>외인!CP61</f>
        <v>110636.79</v>
      </c>
      <c r="CQ61" s="35">
        <f>MACD!CQ61*$G$3+CQ60*(1-$G$3)</f>
        <v>1.5508706706289904E-5</v>
      </c>
      <c r="CR61" s="28">
        <f>외인!CR61</f>
        <v>167659.39000000001</v>
      </c>
      <c r="CS61" s="35">
        <f>MACD!CS61*$G$3+CS60*(1-$G$3)</f>
        <v>-4.4111250203017255E-4</v>
      </c>
      <c r="CT61" s="28">
        <f>외인!CT61</f>
        <v>179958.7</v>
      </c>
      <c r="CU61" s="35">
        <f>MACD!CU61*$G$3+CU60*(1-$G$3)</f>
        <v>-6.5594841059196901E-4</v>
      </c>
      <c r="CV61" s="28">
        <f>외인!CV61</f>
        <v>3116188.31</v>
      </c>
      <c r="CW61" s="35">
        <f>MACD!CW61*$G$3+CW60*(1-$G$3)</f>
        <v>6.7729184294441143E-4</v>
      </c>
      <c r="CX61" s="28">
        <f>외인!CX61</f>
        <v>252254.61</v>
      </c>
      <c r="CY61" s="35">
        <f>MACD!CY61*$G$3+CY60*(1-$G$3)</f>
        <v>-2.2451537407950294E-4</v>
      </c>
      <c r="CZ61" s="28">
        <f>외인!CZ61</f>
        <v>19621.79</v>
      </c>
      <c r="DA61" s="35">
        <f>MACD!DA61*$G$3+DA60*(1-$G$3)</f>
        <v>-9.4118314676798031E-4</v>
      </c>
      <c r="DB61" s="28">
        <f>외인!DB61</f>
        <v>36047.32</v>
      </c>
      <c r="DC61" s="35">
        <f>MACD!DC61*$G$3+DC60*(1-$G$3)</f>
        <v>5.4220285527479541E-4</v>
      </c>
      <c r="DD61" s="28">
        <f>외인!DD61</f>
        <v>8692.64</v>
      </c>
      <c r="DE61" s="35">
        <f>MACD!DE61*$G$3+DE60*(1-$G$3)</f>
        <v>9.877087092588447E-4</v>
      </c>
      <c r="DF61" s="28">
        <f>외인!DF61</f>
        <v>58320.72</v>
      </c>
      <c r="DG61" s="35">
        <f>MACD!DG61*$G$3+DG60*(1-$G$3)</f>
        <v>-8.9746411736446997E-5</v>
      </c>
      <c r="DH61" s="28">
        <f>외인!DH61</f>
        <v>18859.080000000002</v>
      </c>
      <c r="DI61" s="35">
        <f>MACD!DI61*$G$3+DI60*(1-$G$3)</f>
        <v>-1.4239201767336186E-3</v>
      </c>
      <c r="DJ61" s="28">
        <f>외인!DJ61</f>
        <v>717267.5</v>
      </c>
      <c r="DK61" s="35">
        <f>MACD!DK61*$G$3+DK60*(1-$G$3)</f>
        <v>-1.7823073676743578E-4</v>
      </c>
      <c r="DL61" s="28">
        <f>외인!DL61</f>
        <v>102593.71</v>
      </c>
      <c r="DM61" s="35">
        <f>MACD!DM61*$G$3+DM60*(1-$G$3)</f>
        <v>-1.1971953536463539E-4</v>
      </c>
      <c r="DN61" s="28">
        <f>외인!DN61</f>
        <v>3116188.31</v>
      </c>
      <c r="DO61" s="35">
        <f>MACD!DO61*$G$3+DO60*(1-$G$3)</f>
        <v>6.7729184294441143E-4</v>
      </c>
      <c r="DP61" s="28">
        <f>외인!DP61</f>
        <v>80228.44</v>
      </c>
      <c r="DQ61" s="35">
        <f>MACD!DQ61*$G$3+DQ60*(1-$G$3)</f>
        <v>-7.9447415071704918E-4</v>
      </c>
      <c r="DR61" s="28">
        <f>외인!DR61</f>
        <v>45629.59</v>
      </c>
      <c r="DS61" s="35">
        <f>MACD!DS61*$G$3+DS60*(1-$G$3)</f>
        <v>-7.8762546515528118E-4</v>
      </c>
      <c r="DT61" s="28">
        <f>외인!DT61</f>
        <v>133685.28</v>
      </c>
      <c r="DU61" s="35">
        <f>MACD!DU61*$G$3+DU60*(1-$G$3)</f>
        <v>-5.6654177520631802E-4</v>
      </c>
      <c r="DV61" s="28">
        <f>외인!DV61</f>
        <v>33711.120000000003</v>
      </c>
      <c r="DW61" s="35">
        <f>MACD!DW61*$G$3+DW60*(1-$G$3)</f>
        <v>3.3261901736101078E-5</v>
      </c>
      <c r="DX61" s="28">
        <f>외인!DX61</f>
        <v>128586.23</v>
      </c>
      <c r="DY61" s="35">
        <f>MACD!DY61*$G$3+DY60*(1-$G$3)</f>
        <v>-2.4840369089856071E-4</v>
      </c>
      <c r="DZ61" s="28">
        <f>외인!DZ61</f>
        <v>8107.26</v>
      </c>
      <c r="EA61" s="35">
        <f>MACD!EA61*$G$3+EA60*(1-$G$3)</f>
        <v>-2.3875976860891676E-4</v>
      </c>
      <c r="EB61" s="28">
        <f>외인!EB61</f>
        <v>11523.8</v>
      </c>
      <c r="EC61" s="35">
        <f>MACD!EC61*$G$3+EC60*(1-$G$3)</f>
        <v>-7.4313110292108177E-4</v>
      </c>
      <c r="ED61" s="28">
        <f>외인!ED61</f>
        <v>10906.73</v>
      </c>
      <c r="EE61" s="35">
        <f>MACD!EE61*$G$3+EE60*(1-$G$3)</f>
        <v>-5.2533810170165673E-4</v>
      </c>
      <c r="EF61" s="28">
        <f>외인!EF61</f>
        <v>224694.79</v>
      </c>
      <c r="EG61" s="35">
        <f>MACD!EG61*$G$3+EG60*(1-$G$3)</f>
        <v>-6.3668557323287307E-4</v>
      </c>
      <c r="EH61" s="28">
        <f>외인!EH61</f>
        <v>291439.76</v>
      </c>
      <c r="EI61" s="35">
        <f>MACD!EI61*$G$3+EI60*(1-$G$3)</f>
        <v>-1.219128694765047E-4</v>
      </c>
      <c r="EJ61" s="28">
        <f>외인!EJ61</f>
        <v>102108.02</v>
      </c>
      <c r="EK61" s="35">
        <f>MACD!EK61*$G$3+EK60*(1-$G$3)</f>
        <v>-3.4517724083507492E-4</v>
      </c>
      <c r="EL61" s="28">
        <f>외인!EL61</f>
        <v>29300.91</v>
      </c>
      <c r="EM61" s="35">
        <f>MACD!EM61*$G$3+EM60*(1-$G$3)</f>
        <v>-9.7665645222028315E-4</v>
      </c>
      <c r="EN61" s="28">
        <f>외인!EN61</f>
        <v>45629.59</v>
      </c>
      <c r="EO61" s="35">
        <f>MACD!EO61*$G$3+EO60*(1-$G$3)</f>
        <v>-7.8762546515528118E-4</v>
      </c>
      <c r="EP61" s="28">
        <f>외인!EP61</f>
        <v>161397.54999999999</v>
      </c>
      <c r="EQ61" s="35">
        <f>MACD!EQ61*$G$3+EQ60*(1-$G$3)</f>
        <v>-5.2397053735367416E-4</v>
      </c>
      <c r="ER61" s="28">
        <f>외인!ER61</f>
        <v>13448.38</v>
      </c>
      <c r="ES61" s="35">
        <f>MACD!ES61*$G$3+ES60*(1-$G$3)</f>
        <v>-6.0800120801045884E-5</v>
      </c>
      <c r="ET61" s="28">
        <f>외인!ET61</f>
        <v>199023.28</v>
      </c>
      <c r="EU61" s="35">
        <f>MACD!EU61*$G$3+EU60*(1-$G$3)</f>
        <v>-6.650065336749006E-4</v>
      </c>
      <c r="EV61" s="28">
        <f>외인!EV61</f>
        <v>43264.1</v>
      </c>
      <c r="EW61" s="35">
        <f>MACD!EW61*$G$3+EW60*(1-$G$3)</f>
        <v>-8.6418834067481041E-6</v>
      </c>
      <c r="EX61" s="28">
        <f>외인!EX61</f>
        <v>67372.69</v>
      </c>
      <c r="EY61" s="35">
        <f>MACD!EY61*$G$3+EY60*(1-$G$3)</f>
        <v>1.693498948278448E-5</v>
      </c>
    </row>
    <row r="62" spans="1:155">
      <c r="A62" s="27">
        <f>외인!A62</f>
        <v>46155</v>
      </c>
      <c r="B62" s="28">
        <f>외인!B62</f>
        <v>6233957.6600000001</v>
      </c>
      <c r="C62" s="35">
        <f>MACD!C62*$G$3+C61*(1-$G$3)</f>
        <v>1.0826925410545031E-4</v>
      </c>
      <c r="D62" s="28">
        <f>외인!D62</f>
        <v>656034.65</v>
      </c>
      <c r="E62" s="35">
        <f>MACD!E62*$G$3+E61*(1-$G$3)</f>
        <v>-3.4279222831260083E-4</v>
      </c>
      <c r="F62" s="28">
        <f>외인!F62</f>
        <v>2578792.46</v>
      </c>
      <c r="G62" s="35">
        <f>MACD!G62*$G$3+G61*(1-$G$3)</f>
        <v>4.946981694853831E-4</v>
      </c>
      <c r="H62" s="28">
        <f>외인!H62</f>
        <v>336207.7</v>
      </c>
      <c r="I62" s="35">
        <f>MACD!I62*$G$3+I61*(1-$G$3)</f>
        <v>-5.5599740809912872E-5</v>
      </c>
      <c r="J62" s="28">
        <f>외인!J62</f>
        <v>42977.47</v>
      </c>
      <c r="K62" s="35">
        <f>MACD!K62*$G$3+K61*(1-$G$3)</f>
        <v>-9.9327604930184578E-4</v>
      </c>
      <c r="L62" s="28">
        <f>외인!L62</f>
        <v>311184.90999999997</v>
      </c>
      <c r="M62" s="35">
        <f>MACD!M62*$G$3+M61*(1-$G$3)</f>
        <v>1.3647148852584067E-5</v>
      </c>
      <c r="N62" s="28">
        <f>외인!N62</f>
        <v>309756.28999999998</v>
      </c>
      <c r="O62" s="35">
        <f>MACD!O62*$G$3+O61*(1-$G$3)</f>
        <v>7.0577636317654263E-4</v>
      </c>
      <c r="P62" s="28">
        <f>외인!P62</f>
        <v>181176.19</v>
      </c>
      <c r="Q62" s="35">
        <f>MACD!Q62*$G$3+Q61*(1-$G$3)</f>
        <v>-8.9681105913601397E-4</v>
      </c>
      <c r="R62" s="28">
        <f>외인!R62</f>
        <v>134123.87</v>
      </c>
      <c r="S62" s="35">
        <f>MACD!S62*$G$3+S61*(1-$G$3)</f>
        <v>-5.1169112027788476E-4</v>
      </c>
      <c r="T62" s="28">
        <f>외인!T62</f>
        <v>8720.4599999999991</v>
      </c>
      <c r="U62" s="35">
        <f>MACD!U62*$G$3+U61*(1-$G$3)</f>
        <v>8.7990212520986256E-4</v>
      </c>
      <c r="V62" s="28">
        <f>외인!V62</f>
        <v>135327.78</v>
      </c>
      <c r="W62" s="35">
        <f>MACD!W62*$G$3+W61*(1-$G$3)</f>
        <v>-2.3814487675143521E-4</v>
      </c>
      <c r="X62" s="28">
        <f>외인!X62</f>
        <v>3211284.21</v>
      </c>
      <c r="Y62" s="35">
        <f>MACD!Y62*$G$3+Y61*(1-$G$3)</f>
        <v>4.9914108127791987E-4</v>
      </c>
      <c r="Z62" s="28">
        <f>외인!Z62</f>
        <v>42771.11</v>
      </c>
      <c r="AA62" s="35">
        <f>MACD!AA62*$G$3+AA61*(1-$G$3)</f>
        <v>3.8957809298360762E-5</v>
      </c>
      <c r="AB62" s="28">
        <f>외인!AB62</f>
        <v>198748.58</v>
      </c>
      <c r="AC62" s="35">
        <f>MACD!AC62*$G$3+AC61*(1-$G$3)</f>
        <v>-1.8644637571048849E-4</v>
      </c>
      <c r="AD62" s="28">
        <f>외인!AD62</f>
        <v>19670.48</v>
      </c>
      <c r="AE62" s="35">
        <f>MACD!AE62*$G$3+AE61*(1-$G$3)</f>
        <v>2.9012992878432882E-4</v>
      </c>
      <c r="AF62" s="28">
        <f>외인!AF62</f>
        <v>24158.77</v>
      </c>
      <c r="AG62" s="35">
        <f>MACD!AG62*$G$3+AG61*(1-$G$3)</f>
        <v>-6.8878717659402622E-5</v>
      </c>
      <c r="AH62" s="28">
        <f>외인!AH62</f>
        <v>229819.48</v>
      </c>
      <c r="AI62" s="35">
        <f>MACD!AI62*$G$3+AI61*(1-$G$3)</f>
        <v>-1.67538057448684E-4</v>
      </c>
      <c r="AJ62" s="28">
        <f>외인!AJ62</f>
        <v>101832.8</v>
      </c>
      <c r="AK62" s="35">
        <f>MACD!AK62*$G$3+AK61*(1-$G$3)</f>
        <v>-7.9378191552513511E-4</v>
      </c>
      <c r="AL62" s="28">
        <f>외인!AL62</f>
        <v>111662.71</v>
      </c>
      <c r="AM62" s="35">
        <f>MACD!AM62*$G$3+AM61*(1-$G$3)</f>
        <v>-2.153040649158826E-4</v>
      </c>
      <c r="AN62" s="28">
        <f>외인!AN62</f>
        <v>217916.3</v>
      </c>
      <c r="AO62" s="35">
        <f>MACD!AO62*$G$3+AO61*(1-$G$3)</f>
        <v>1.0729706979444797E-3</v>
      </c>
      <c r="AP62" s="28">
        <f>외인!AP62</f>
        <v>195614.27</v>
      </c>
      <c r="AQ62" s="35">
        <f>MACD!AQ62*$G$3+AQ61*(1-$G$3)</f>
        <v>-6.5554680964283532E-4</v>
      </c>
      <c r="AR62" s="28">
        <f>외인!AR62</f>
        <v>24215.82</v>
      </c>
      <c r="AS62" s="35">
        <f>MACD!AS62*$G$3+AS61*(1-$G$3)</f>
        <v>4.5183250606015932E-4</v>
      </c>
      <c r="AT62" s="28">
        <f>외인!AT62</f>
        <v>93697.06</v>
      </c>
      <c r="AU62" s="35">
        <f>MACD!AU62*$G$3+AU61*(1-$G$3)</f>
        <v>3.6523297372239704E-4</v>
      </c>
      <c r="AV62" s="28">
        <f>외인!AV62</f>
        <v>46960.06</v>
      </c>
      <c r="AW62" s="35">
        <f>MACD!AW62*$G$3+AW61*(1-$G$3)</f>
        <v>-2.9052934445620356E-4</v>
      </c>
      <c r="AX62" s="28">
        <f>외인!AX62</f>
        <v>70382.350000000006</v>
      </c>
      <c r="AY62" s="35">
        <f>MACD!AY62*$G$3+AY61*(1-$G$3)</f>
        <v>-2.299018030015849E-4</v>
      </c>
      <c r="AZ62" s="28">
        <f>외인!AZ62</f>
        <v>3426796.12</v>
      </c>
      <c r="BA62" s="35">
        <f>MACD!BA62*$G$3+BA61*(1-$G$3)</f>
        <v>4.0343160244272997E-4</v>
      </c>
      <c r="BB62" s="28">
        <f>외인!BB62</f>
        <v>110975.93</v>
      </c>
      <c r="BC62" s="35">
        <f>MACD!BC62*$G$3+BC61*(1-$G$3)</f>
        <v>3.0390129368245976E-5</v>
      </c>
      <c r="BD62" s="28">
        <f>외인!BD62</f>
        <v>35355.15</v>
      </c>
      <c r="BE62" s="35">
        <f>MACD!BE62*$G$3+BE61*(1-$G$3)</f>
        <v>3.9591170750447047E-4</v>
      </c>
      <c r="BF62" s="28">
        <f>외인!BF62</f>
        <v>0</v>
      </c>
      <c r="BG62" s="35" t="e">
        <f>MACD!BG62*$G$3+BG61*(1-$G$3)</f>
        <v>#DIV/0!</v>
      </c>
      <c r="BH62" s="28">
        <f>외인!BH62</f>
        <v>107250.27</v>
      </c>
      <c r="BI62" s="35">
        <f>MACD!BI62*$G$3+BI61*(1-$G$3)</f>
        <v>3.04089147155703E-4</v>
      </c>
      <c r="BJ62" s="28">
        <f>외인!BJ62</f>
        <v>130317.62</v>
      </c>
      <c r="BK62" s="35">
        <f>MACD!BK62*$G$3+BK61*(1-$G$3)</f>
        <v>1.4232588818671022E-5</v>
      </c>
      <c r="BL62" s="28">
        <f>외인!BL62</f>
        <v>47183.16</v>
      </c>
      <c r="BM62" s="35">
        <f>MACD!BM62*$G$3+BM61*(1-$G$3)</f>
        <v>2.5527361332338696E-4</v>
      </c>
      <c r="BN62" s="28">
        <f>외인!BN62</f>
        <v>56454.28</v>
      </c>
      <c r="BO62" s="35">
        <f>MACD!BO62*$G$3+BO61*(1-$G$3)</f>
        <v>9.6630014511572403E-4</v>
      </c>
      <c r="BP62" s="28">
        <f>외인!BP62</f>
        <v>79044.759999999995</v>
      </c>
      <c r="BQ62" s="35">
        <f>MACD!BQ62*$G$3+BQ61*(1-$G$3)</f>
        <v>-2.7625232106709375E-4</v>
      </c>
      <c r="BR62" s="28">
        <f>외인!BR62</f>
        <v>351586.56</v>
      </c>
      <c r="BS62" s="35">
        <f>MACD!BS62*$G$3+BS61*(1-$G$3)</f>
        <v>-4.3355296161928499E-4</v>
      </c>
      <c r="BT62" s="28">
        <f>외인!BT62</f>
        <v>3255966.53</v>
      </c>
      <c r="BU62" s="35">
        <f>MACD!BU62*$G$3+BU61*(1-$G$3)</f>
        <v>4.744356564321764E-4</v>
      </c>
      <c r="BV62" s="28">
        <f>외인!BV62</f>
        <v>482408.71</v>
      </c>
      <c r="BW62" s="35">
        <f>MACD!BW62*$G$3+BW61*(1-$G$3)</f>
        <v>-3.4760110879401341E-4</v>
      </c>
      <c r="BX62" s="28">
        <f>외인!BX62</f>
        <v>78552.61</v>
      </c>
      <c r="BY62" s="35">
        <f>MACD!BY62*$G$3+BY61*(1-$G$3)</f>
        <v>-6.0217764178006989E-5</v>
      </c>
      <c r="BZ62" s="28">
        <f>외인!BZ62</f>
        <v>329579.01</v>
      </c>
      <c r="CA62" s="35">
        <f>MACD!CA62*$G$3+CA61*(1-$G$3)</f>
        <v>6.3792178587651442E-4</v>
      </c>
      <c r="CB62" s="28">
        <f>외인!CB62</f>
        <v>11880.6</v>
      </c>
      <c r="CC62" s="35">
        <f>MACD!CC62*$G$3+CC61*(1-$G$3)</f>
        <v>-6.3098513869291233E-4</v>
      </c>
      <c r="CD62" s="28">
        <f>외인!CD62</f>
        <v>26543.61</v>
      </c>
      <c r="CE62" s="35">
        <f>MACD!CE62*$G$3+CE61*(1-$G$3)</f>
        <v>-1.0231621583589854E-3</v>
      </c>
      <c r="CF62" s="28">
        <f>외인!CF62</f>
        <v>29319.37</v>
      </c>
      <c r="CG62" s="35">
        <f>MACD!CG62*$G$3+CG61*(1-$G$3)</f>
        <v>4.2593105064897519E-4</v>
      </c>
      <c r="CH62" s="28">
        <f>외인!CH62</f>
        <v>67787.210000000006</v>
      </c>
      <c r="CI62" s="35">
        <f>MACD!CI62*$G$3+CI61*(1-$G$3)</f>
        <v>-1.4788054420070812E-4</v>
      </c>
      <c r="CJ62" s="28">
        <f>외인!CJ62</f>
        <v>345074.89</v>
      </c>
      <c r="CK62" s="35">
        <f>MACD!CK62*$G$3+CK61*(1-$G$3)</f>
        <v>-5.9933100987339945E-4</v>
      </c>
      <c r="CL62" s="28">
        <f>외인!CL62</f>
        <v>227148.55</v>
      </c>
      <c r="CM62" s="35">
        <f>MACD!CM62*$G$3+CM61*(1-$G$3)</f>
        <v>-1.8797949899394627E-4</v>
      </c>
      <c r="CN62" s="28">
        <f>외인!CN62</f>
        <v>124423.64</v>
      </c>
      <c r="CO62" s="35">
        <f>MACD!CO62*$G$3+CO61*(1-$G$3)</f>
        <v>-1.9148264368956734E-4</v>
      </c>
      <c r="CP62" s="28">
        <f>외인!CP62</f>
        <v>111495.65</v>
      </c>
      <c r="CQ62" s="35">
        <f>MACD!CQ62*$G$3+CQ61*(1-$G$3)</f>
        <v>2.798912685538971E-5</v>
      </c>
      <c r="CR62" s="28">
        <f>외인!CR62</f>
        <v>168480</v>
      </c>
      <c r="CS62" s="35">
        <f>MACD!CS62*$G$3+CS61*(1-$G$3)</f>
        <v>-4.2152451808533174E-4</v>
      </c>
      <c r="CT62" s="28">
        <f>외인!CT62</f>
        <v>186840.76</v>
      </c>
      <c r="CU62" s="35">
        <f>MACD!CU62*$G$3+CU61*(1-$G$3)</f>
        <v>-5.8431289628915739E-4</v>
      </c>
      <c r="CV62" s="28">
        <f>외인!CV62</f>
        <v>3255966.53</v>
      </c>
      <c r="CW62" s="35">
        <f>MACD!CW62*$G$3+CW61*(1-$G$3)</f>
        <v>4.744356564321764E-4</v>
      </c>
      <c r="CX62" s="28">
        <f>외인!CX62</f>
        <v>248730.49</v>
      </c>
      <c r="CY62" s="35">
        <f>MACD!CY62*$G$3+CY61*(1-$G$3)</f>
        <v>-2.4602564454052905E-4</v>
      </c>
      <c r="CZ62" s="28">
        <f>외인!CZ62</f>
        <v>20658.02</v>
      </c>
      <c r="DA62" s="35">
        <f>MACD!DA62*$G$3+DA61*(1-$G$3)</f>
        <v>-8.5587052642049531E-4</v>
      </c>
      <c r="DB62" s="28">
        <f>외인!DB62</f>
        <v>35355.15</v>
      </c>
      <c r="DC62" s="35">
        <f>MACD!DC62*$G$3+DC61*(1-$G$3)</f>
        <v>3.9591170750447047E-4</v>
      </c>
      <c r="DD62" s="28">
        <f>외인!DD62</f>
        <v>8720.4599999999991</v>
      </c>
      <c r="DE62" s="35">
        <f>MACD!DE62*$G$3+DE61*(1-$G$3)</f>
        <v>8.7990212520986256E-4</v>
      </c>
      <c r="DF62" s="28">
        <f>외인!DF62</f>
        <v>60172.43</v>
      </c>
      <c r="DG62" s="35">
        <f>MACD!DG62*$G$3+DG61*(1-$G$3)</f>
        <v>-7.4283609935340671E-6</v>
      </c>
      <c r="DH62" s="28">
        <f>외인!DH62</f>
        <v>18666.87</v>
      </c>
      <c r="DI62" s="35">
        <f>MACD!DI62*$G$3+DI61*(1-$G$3)</f>
        <v>-1.4138348604389292E-3</v>
      </c>
      <c r="DJ62" s="28">
        <f>외인!DJ62</f>
        <v>706212.07</v>
      </c>
      <c r="DK62" s="35">
        <f>MACD!DK62*$G$3+DK61*(1-$G$3)</f>
        <v>-2.4514277617931717E-4</v>
      </c>
      <c r="DL62" s="28">
        <f>외인!DL62</f>
        <v>101232.57</v>
      </c>
      <c r="DM62" s="35">
        <f>MACD!DM62*$G$3+DM61*(1-$G$3)</f>
        <v>-2.0079575388778188E-4</v>
      </c>
      <c r="DN62" s="28">
        <f>외인!DN62</f>
        <v>3255966.53</v>
      </c>
      <c r="DO62" s="35">
        <f>MACD!DO62*$G$3+DO61*(1-$G$3)</f>
        <v>4.744356564321764E-4</v>
      </c>
      <c r="DP62" s="28">
        <f>외인!DP62</f>
        <v>77243.94</v>
      </c>
      <c r="DQ62" s="35">
        <f>MACD!DQ62*$G$3+DQ61*(1-$G$3)</f>
        <v>-6.9359174789244125E-4</v>
      </c>
      <c r="DR62" s="28">
        <f>외인!DR62</f>
        <v>44203.98</v>
      </c>
      <c r="DS62" s="35">
        <f>MACD!DS62*$G$3+DS61*(1-$G$3)</f>
        <v>-8.4567845604625554E-4</v>
      </c>
      <c r="DT62" s="28">
        <f>외인!DT62</f>
        <v>134123.87</v>
      </c>
      <c r="DU62" s="35">
        <f>MACD!DU62*$G$3+DU61*(1-$G$3)</f>
        <v>-5.1169112027788476E-4</v>
      </c>
      <c r="DV62" s="28">
        <f>외인!DV62</f>
        <v>34088.33</v>
      </c>
      <c r="DW62" s="35">
        <f>MACD!DW62*$G$3+DW61*(1-$G$3)</f>
        <v>-7.955057344761224E-5</v>
      </c>
      <c r="DX62" s="28">
        <f>외인!DX62</f>
        <v>135327.78</v>
      </c>
      <c r="DY62" s="35">
        <f>MACD!DY62*$G$3+DY61*(1-$G$3)</f>
        <v>-2.3814487675143521E-4</v>
      </c>
      <c r="DZ62" s="28">
        <f>외인!DZ62</f>
        <v>7956.07</v>
      </c>
      <c r="EA62" s="35">
        <f>MACD!EA62*$G$3+EA61*(1-$G$3)</f>
        <v>-1.8981195160650878E-4</v>
      </c>
      <c r="EB62" s="28">
        <f>외인!EB62</f>
        <v>11367.42</v>
      </c>
      <c r="EC62" s="35">
        <f>MACD!EC62*$G$3+EC61*(1-$G$3)</f>
        <v>-8.3440425936209134E-4</v>
      </c>
      <c r="ED62" s="28">
        <f>외인!ED62</f>
        <v>11089.14</v>
      </c>
      <c r="EE62" s="35">
        <f>MACD!EE62*$G$3+EE61*(1-$G$3)</f>
        <v>-4.9514408262570748E-4</v>
      </c>
      <c r="EF62" s="28">
        <f>외인!EF62</f>
        <v>219673.7</v>
      </c>
      <c r="EG62" s="35">
        <f>MACD!EG62*$G$3+EG61*(1-$G$3)</f>
        <v>-5.8985178920890197E-4</v>
      </c>
      <c r="EH62" s="28">
        <f>외인!EH62</f>
        <v>298240.11</v>
      </c>
      <c r="EI62" s="35">
        <f>MACD!EI62*$G$3+EI61*(1-$G$3)</f>
        <v>-1.6996743675848678E-4</v>
      </c>
      <c r="EJ62" s="28">
        <f>외인!EJ62</f>
        <v>99734.64</v>
      </c>
      <c r="EK62" s="35">
        <f>MACD!EK62*$G$3+EK61*(1-$G$3)</f>
        <v>-3.7019292726143629E-4</v>
      </c>
      <c r="EL62" s="28">
        <f>외인!EL62</f>
        <v>28974.23</v>
      </c>
      <c r="EM62" s="35">
        <f>MACD!EM62*$G$3+EM61*(1-$G$3)</f>
        <v>-9.6592389816099072E-4</v>
      </c>
      <c r="EN62" s="28">
        <f>외인!EN62</f>
        <v>44203.98</v>
      </c>
      <c r="EO62" s="35">
        <f>MACD!EO62*$G$3+EO61*(1-$G$3)</f>
        <v>-8.4567845604625554E-4</v>
      </c>
      <c r="EP62" s="28">
        <f>외인!EP62</f>
        <v>160179.70000000001</v>
      </c>
      <c r="EQ62" s="35">
        <f>MACD!EQ62*$G$3+EQ61*(1-$G$3)</f>
        <v>-5.6858551707331172E-4</v>
      </c>
      <c r="ER62" s="28">
        <f>외인!ER62</f>
        <v>12930.87</v>
      </c>
      <c r="ES62" s="35">
        <f>MACD!ES62*$G$3+ES61*(1-$G$3)</f>
        <v>1.1314405669980067E-4</v>
      </c>
      <c r="ET62" s="28">
        <f>외인!ET62</f>
        <v>195614.27</v>
      </c>
      <c r="EU62" s="35">
        <f>MACD!EU62*$G$3+EU61*(1-$G$3)</f>
        <v>-6.5554680964283532E-4</v>
      </c>
      <c r="EV62" s="28">
        <f>외인!EV62</f>
        <v>42771.11</v>
      </c>
      <c r="EW62" s="35">
        <f>MACD!EW62*$G$3+EW61*(1-$G$3)</f>
        <v>3.8957809298360762E-5</v>
      </c>
      <c r="EX62" s="28">
        <f>외인!EX62</f>
        <v>68724.539999999994</v>
      </c>
      <c r="EY62" s="35">
        <f>MACD!EY62*$G$3+EY61*(1-$G$3)</f>
        <v>5.7738227986449576E-6</v>
      </c>
    </row>
    <row r="63" spans="1:155">
      <c r="A63" s="27">
        <f>외인!A63</f>
        <v>46156</v>
      </c>
      <c r="B63" s="28">
        <f>외인!B63</f>
        <v>6343129.96</v>
      </c>
      <c r="C63" s="35">
        <f>MACD!C63*$G$3+C62*(1-$G$3)</f>
        <v>-1.0971649046636695E-5</v>
      </c>
      <c r="D63" s="28">
        <f>외인!D63</f>
        <v>663721.03</v>
      </c>
      <c r="E63" s="35">
        <f>MACD!E63*$G$3+E62*(1-$G$3)</f>
        <v>-2.8411600863605433E-4</v>
      </c>
      <c r="F63" s="28">
        <f>외인!F63</f>
        <v>2667018.4700000002</v>
      </c>
      <c r="G63" s="35">
        <f>MACD!G63*$G$3+G62*(1-$G$3)</f>
        <v>3.5942669222690274E-4</v>
      </c>
      <c r="H63" s="28">
        <f>외인!H63</f>
        <v>342685.62</v>
      </c>
      <c r="I63" s="35">
        <f>MACD!I63*$G$3+I62*(1-$G$3)</f>
        <v>-1.7858484037847018E-4</v>
      </c>
      <c r="J63" s="28">
        <f>외인!J63</f>
        <v>45717.64</v>
      </c>
      <c r="K63" s="35">
        <f>MACD!K63*$G$3+K62*(1-$G$3)</f>
        <v>-9.7944168765429088E-4</v>
      </c>
      <c r="L63" s="28">
        <f>외인!L63</f>
        <v>316888.96999999997</v>
      </c>
      <c r="M63" s="35">
        <f>MACD!M63*$G$3+M62*(1-$G$3)</f>
        <v>-1.191894029084866E-4</v>
      </c>
      <c r="N63" s="28">
        <f>외인!N63</f>
        <v>310201.55</v>
      </c>
      <c r="O63" s="35">
        <f>MACD!O63*$G$3+O62*(1-$G$3)</f>
        <v>7.2926734567879009E-4</v>
      </c>
      <c r="P63" s="28">
        <f>외인!P63</f>
        <v>186822.96</v>
      </c>
      <c r="Q63" s="35">
        <f>MACD!Q63*$G$3+Q62*(1-$G$3)</f>
        <v>-8.175591261444878E-4</v>
      </c>
      <c r="R63" s="28">
        <f>외인!R63</f>
        <v>139887.23000000001</v>
      </c>
      <c r="S63" s="35">
        <f>MACD!S63*$G$3+S62*(1-$G$3)</f>
        <v>-4.0868336415930245E-4</v>
      </c>
      <c r="T63" s="28">
        <f>외인!T63</f>
        <v>8883.1</v>
      </c>
      <c r="U63" s="35">
        <f>MACD!U63*$G$3+U62*(1-$G$3)</f>
        <v>7.7750079095928958E-4</v>
      </c>
      <c r="V63" s="28">
        <f>외인!V63</f>
        <v>136913.66</v>
      </c>
      <c r="W63" s="35">
        <f>MACD!W63*$G$3+W62*(1-$G$3)</f>
        <v>-1.9917986982627707E-4</v>
      </c>
      <c r="X63" s="28">
        <f>외인!X63</f>
        <v>3279333.61</v>
      </c>
      <c r="Y63" s="35">
        <f>MACD!Y63*$G$3+Y62*(1-$G$3)</f>
        <v>2.8183440332934178E-4</v>
      </c>
      <c r="Z63" s="28">
        <f>외인!Z63</f>
        <v>46013.68</v>
      </c>
      <c r="AA63" s="35">
        <f>MACD!AA63*$G$3+AA62*(1-$G$3)</f>
        <v>1.0009337172842549E-4</v>
      </c>
      <c r="AB63" s="28">
        <f>외인!AB63</f>
        <v>204213.65</v>
      </c>
      <c r="AC63" s="35">
        <f>MACD!AC63*$G$3+AC62*(1-$G$3)</f>
        <v>-1.8026168476276375E-4</v>
      </c>
      <c r="AD63" s="28">
        <f>외인!AD63</f>
        <v>21241.87</v>
      </c>
      <c r="AE63" s="35">
        <f>MACD!AE63*$G$3+AE62*(1-$G$3)</f>
        <v>3.8164044681550792E-4</v>
      </c>
      <c r="AF63" s="28">
        <f>외인!AF63</f>
        <v>24454.03</v>
      </c>
      <c r="AG63" s="35">
        <f>MACD!AG63*$G$3+AG62*(1-$G$3)</f>
        <v>-8.1727281691838826E-5</v>
      </c>
      <c r="AH63" s="28">
        <f>외인!AH63</f>
        <v>218067.03</v>
      </c>
      <c r="AI63" s="35">
        <f>MACD!AI63*$G$3+AI62*(1-$G$3)</f>
        <v>-2.7049086086562273E-4</v>
      </c>
      <c r="AJ63" s="28">
        <f>외인!AJ63</f>
        <v>107384.63</v>
      </c>
      <c r="AK63" s="35">
        <f>MACD!AK63*$G$3+AK62*(1-$G$3)</f>
        <v>-7.4420046144865542E-4</v>
      </c>
      <c r="AL63" s="28">
        <f>외인!AL63</f>
        <v>111988.96</v>
      </c>
      <c r="AM63" s="35">
        <f>MACD!AM63*$G$3+AM62*(1-$G$3)</f>
        <v>-2.7098133979917041E-4</v>
      </c>
      <c r="AN63" s="28">
        <f>외인!AN63</f>
        <v>217801.64</v>
      </c>
      <c r="AO63" s="35">
        <f>MACD!AO63*$G$3+AO62*(1-$G$3)</f>
        <v>1.1344230784335716E-3</v>
      </c>
      <c r="AP63" s="28">
        <f>외인!AP63</f>
        <v>190123.61</v>
      </c>
      <c r="AQ63" s="35">
        <f>MACD!AQ63*$G$3+AQ62*(1-$G$3)</f>
        <v>-6.3521431720480273E-4</v>
      </c>
      <c r="AR63" s="28">
        <f>외인!AR63</f>
        <v>25768.22</v>
      </c>
      <c r="AS63" s="35">
        <f>MACD!AS63*$G$3+AS62*(1-$G$3)</f>
        <v>4.1065136582913434E-4</v>
      </c>
      <c r="AT63" s="28">
        <f>외인!AT63</f>
        <v>101575.53</v>
      </c>
      <c r="AU63" s="35">
        <f>MACD!AU63*$G$3+AU62*(1-$G$3)</f>
        <v>3.9013418853793178E-4</v>
      </c>
      <c r="AV63" s="28">
        <f>외인!AV63</f>
        <v>49765.56</v>
      </c>
      <c r="AW63" s="35">
        <f>MACD!AW63*$G$3+AW62*(1-$G$3)</f>
        <v>-2.5740422584344863E-4</v>
      </c>
      <c r="AX63" s="28">
        <f>외인!AX63</f>
        <v>73606.47</v>
      </c>
      <c r="AY63" s="35">
        <f>MACD!AY63*$G$3+AY62*(1-$G$3)</f>
        <v>-2.165143886980243E-4</v>
      </c>
      <c r="AZ63" s="28">
        <f>외인!AZ63</f>
        <v>3495646.1</v>
      </c>
      <c r="BA63" s="35">
        <f>MACD!BA63*$G$3+BA62*(1-$G$3)</f>
        <v>2.0410648615614899E-4</v>
      </c>
      <c r="BB63" s="28">
        <f>외인!BB63</f>
        <v>119566.7</v>
      </c>
      <c r="BC63" s="35">
        <f>MACD!BC63*$G$3+BC62*(1-$G$3)</f>
        <v>5.2332934691822191E-5</v>
      </c>
      <c r="BD63" s="28">
        <f>외인!BD63</f>
        <v>34645.31</v>
      </c>
      <c r="BE63" s="35">
        <f>MACD!BE63*$G$3+BE62*(1-$G$3)</f>
        <v>2.3077536977400982E-4</v>
      </c>
      <c r="BF63" s="28">
        <f>외인!BF63</f>
        <v>0</v>
      </c>
      <c r="BG63" s="35" t="e">
        <f>MACD!BG63*$G$3+BG62*(1-$G$3)</f>
        <v>#DIV/0!</v>
      </c>
      <c r="BH63" s="28">
        <f>외인!BH63</f>
        <v>107513.01</v>
      </c>
      <c r="BI63" s="35">
        <f>MACD!BI63*$G$3+BI62*(1-$G$3)</f>
        <v>1.4441952703184721E-4</v>
      </c>
      <c r="BJ63" s="28">
        <f>외인!BJ63</f>
        <v>133575.48000000001</v>
      </c>
      <c r="BK63" s="35">
        <f>MACD!BK63*$G$3+BK62*(1-$G$3)</f>
        <v>-9.8043798447452682E-5</v>
      </c>
      <c r="BL63" s="28">
        <f>외인!BL63</f>
        <v>47871.22</v>
      </c>
      <c r="BM63" s="35">
        <f>MACD!BM63*$G$3+BM62*(1-$G$3)</f>
        <v>2.4744375385515616E-4</v>
      </c>
      <c r="BN63" s="28">
        <f>외인!BN63</f>
        <v>57564.72</v>
      </c>
      <c r="BO63" s="35">
        <f>MACD!BO63*$G$3+BO62*(1-$G$3)</f>
        <v>8.3215855929981051E-4</v>
      </c>
      <c r="BP63" s="28">
        <f>외인!BP63</f>
        <v>82335.88</v>
      </c>
      <c r="BQ63" s="35">
        <f>MACD!BQ63*$G$3+BQ62*(1-$G$3)</f>
        <v>-2.4190287844620329E-4</v>
      </c>
      <c r="BR63" s="28">
        <f>외인!BR63</f>
        <v>343743.57</v>
      </c>
      <c r="BS63" s="35">
        <f>MACD!BS63*$G$3+BS62*(1-$G$3)</f>
        <v>-4.654254785311155E-4</v>
      </c>
      <c r="BT63" s="28">
        <f>외인!BT63</f>
        <v>3324395.5</v>
      </c>
      <c r="BU63" s="35">
        <f>MACD!BU63*$G$3+BU62*(1-$G$3)</f>
        <v>2.6142211006565112E-4</v>
      </c>
      <c r="BV63" s="28">
        <f>외인!BV63</f>
        <v>488447.51</v>
      </c>
      <c r="BW63" s="35">
        <f>MACD!BW63*$G$3+BW62*(1-$G$3)</f>
        <v>-3.6237202775875712E-4</v>
      </c>
      <c r="BX63" s="28">
        <f>외인!BX63</f>
        <v>79122.350000000006</v>
      </c>
      <c r="BY63" s="35">
        <f>MACD!BY63*$G$3+BY62*(1-$G$3)</f>
        <v>-1.6898741030123304E-5</v>
      </c>
      <c r="BZ63" s="28">
        <f>외인!BZ63</f>
        <v>329790.61</v>
      </c>
      <c r="CA63" s="35">
        <f>MACD!CA63*$G$3+CA62*(1-$G$3)</f>
        <v>6.5938865717245936E-4</v>
      </c>
      <c r="CB63" s="28">
        <f>외인!CB63</f>
        <v>12510.85</v>
      </c>
      <c r="CC63" s="35">
        <f>MACD!CC63*$G$3+CC62*(1-$G$3)</f>
        <v>-6.6759492527357898E-4</v>
      </c>
      <c r="CD63" s="28">
        <f>외인!CD63</f>
        <v>27815.52</v>
      </c>
      <c r="CE63" s="35">
        <f>MACD!CE63*$G$3+CE62*(1-$G$3)</f>
        <v>-9.3847387200993409E-4</v>
      </c>
      <c r="CF63" s="28">
        <f>외인!CF63</f>
        <v>31675.72</v>
      </c>
      <c r="CG63" s="35">
        <f>MACD!CG63*$G$3+CG62*(1-$G$3)</f>
        <v>4.3143438979021493E-4</v>
      </c>
      <c r="CH63" s="28">
        <f>외인!CH63</f>
        <v>71855.210000000006</v>
      </c>
      <c r="CI63" s="35">
        <f>MACD!CI63*$G$3+CI62*(1-$G$3)</f>
        <v>-1.2665314320165351E-4</v>
      </c>
      <c r="CJ63" s="28">
        <f>외인!CJ63</f>
        <v>353105.55</v>
      </c>
      <c r="CK63" s="35">
        <f>MACD!CK63*$G$3+CK62*(1-$G$3)</f>
        <v>-5.2776737319117019E-4</v>
      </c>
      <c r="CL63" s="28">
        <f>외인!CL63</f>
        <v>233228.04</v>
      </c>
      <c r="CM63" s="35">
        <f>MACD!CM63*$G$3+CM62*(1-$G$3)</f>
        <v>-1.8761971526472525E-4</v>
      </c>
      <c r="CN63" s="28">
        <f>외인!CN63</f>
        <v>126228.99</v>
      </c>
      <c r="CO63" s="35">
        <f>MACD!CO63*$G$3+CO62*(1-$G$3)</f>
        <v>-2.7804637096591825E-4</v>
      </c>
      <c r="CP63" s="28">
        <f>외인!CP63</f>
        <v>120109.96</v>
      </c>
      <c r="CQ63" s="35">
        <f>MACD!CQ63*$G$3+CQ62*(1-$G$3)</f>
        <v>5.0039547069001719E-5</v>
      </c>
      <c r="CR63" s="28">
        <f>외인!CR63</f>
        <v>175527.54</v>
      </c>
      <c r="CS63" s="35">
        <f>MACD!CS63*$G$3+CS62*(1-$G$3)</f>
        <v>-3.5945026142687189E-4</v>
      </c>
      <c r="CT63" s="28">
        <f>외인!CT63</f>
        <v>186502.89</v>
      </c>
      <c r="CU63" s="35">
        <f>MACD!CU63*$G$3+CU62*(1-$G$3)</f>
        <v>-5.0467732285784141E-4</v>
      </c>
      <c r="CV63" s="28">
        <f>외인!CV63</f>
        <v>3324395.5</v>
      </c>
      <c r="CW63" s="35">
        <f>MACD!CW63*$G$3+CW62*(1-$G$3)</f>
        <v>2.6142211006565112E-4</v>
      </c>
      <c r="CX63" s="28">
        <f>외인!CX63</f>
        <v>257191.36</v>
      </c>
      <c r="CY63" s="35">
        <f>MACD!CY63*$G$3+CY62*(1-$G$3)</f>
        <v>-2.8630199605164148E-4</v>
      </c>
      <c r="CZ63" s="28">
        <f>외인!CZ63</f>
        <v>21441.85</v>
      </c>
      <c r="DA63" s="35">
        <f>MACD!DA63*$G$3+DA62*(1-$G$3)</f>
        <v>-6.1879340642786182E-4</v>
      </c>
      <c r="DB63" s="28">
        <f>외인!DB63</f>
        <v>34645.31</v>
      </c>
      <c r="DC63" s="35">
        <f>MACD!DC63*$G$3+DC62*(1-$G$3)</f>
        <v>2.3077536977400982E-4</v>
      </c>
      <c r="DD63" s="28">
        <f>외인!DD63</f>
        <v>8883.1</v>
      </c>
      <c r="DE63" s="35">
        <f>MACD!DE63*$G$3+DE62*(1-$G$3)</f>
        <v>7.7750079095928958E-4</v>
      </c>
      <c r="DF63" s="28">
        <f>외인!DF63</f>
        <v>59741.34</v>
      </c>
      <c r="DG63" s="35">
        <f>MACD!DG63*$G$3+DG62*(1-$G$3)</f>
        <v>4.8981077997848046E-5</v>
      </c>
      <c r="DH63" s="28">
        <f>외인!DH63</f>
        <v>19819.46</v>
      </c>
      <c r="DI63" s="35">
        <f>MACD!DI63*$G$3+DI62*(1-$G$3)</f>
        <v>-1.3029389341709702E-3</v>
      </c>
      <c r="DJ63" s="28">
        <f>외인!DJ63</f>
        <v>693144.17</v>
      </c>
      <c r="DK63" s="35">
        <f>MACD!DK63*$G$3+DK62*(1-$G$3)</f>
        <v>-3.3504382531928897E-4</v>
      </c>
      <c r="DL63" s="28">
        <f>외인!DL63</f>
        <v>102343.29</v>
      </c>
      <c r="DM63" s="35">
        <f>MACD!DM63*$G$3+DM62*(1-$G$3)</f>
        <v>-3.0189091002724646E-4</v>
      </c>
      <c r="DN63" s="28">
        <f>외인!DN63</f>
        <v>3324395.5</v>
      </c>
      <c r="DO63" s="35">
        <f>MACD!DO63*$G$3+DO62*(1-$G$3)</f>
        <v>2.6142211006565112E-4</v>
      </c>
      <c r="DP63" s="28">
        <f>외인!DP63</f>
        <v>78651.740000000005</v>
      </c>
      <c r="DQ63" s="35">
        <f>MACD!DQ63*$G$3+DQ62*(1-$G$3)</f>
        <v>-5.6924419476523649E-4</v>
      </c>
      <c r="DR63" s="28">
        <f>외인!DR63</f>
        <v>46531.61</v>
      </c>
      <c r="DS63" s="35">
        <f>MACD!DS63*$G$3+DS62*(1-$G$3)</f>
        <v>-8.2998778787629754E-4</v>
      </c>
      <c r="DT63" s="28">
        <f>외인!DT63</f>
        <v>139887.23000000001</v>
      </c>
      <c r="DU63" s="35">
        <f>MACD!DU63*$G$3+DU62*(1-$G$3)</f>
        <v>-4.0868336415930245E-4</v>
      </c>
      <c r="DV63" s="28">
        <f>외인!DV63</f>
        <v>35370.47</v>
      </c>
      <c r="DW63" s="35">
        <f>MACD!DW63*$G$3+DW62*(1-$G$3)</f>
        <v>-1.7198078168741021E-4</v>
      </c>
      <c r="DX63" s="28">
        <f>외인!DX63</f>
        <v>136913.66</v>
      </c>
      <c r="DY63" s="35">
        <f>MACD!DY63*$G$3+DY62*(1-$G$3)</f>
        <v>-1.9917986982627707E-4</v>
      </c>
      <c r="DZ63" s="28">
        <f>외인!DZ63</f>
        <v>8104.79</v>
      </c>
      <c r="EA63" s="35">
        <f>MACD!EA63*$G$3+EA62*(1-$G$3)</f>
        <v>-9.7451823827782006E-5</v>
      </c>
      <c r="EB63" s="28">
        <f>외인!EB63</f>
        <v>11806.25</v>
      </c>
      <c r="EC63" s="35">
        <f>MACD!EC63*$G$3+EC62*(1-$G$3)</f>
        <v>-8.8062671469308154E-4</v>
      </c>
      <c r="ED63" s="28">
        <f>외인!ED63</f>
        <v>10954.66</v>
      </c>
      <c r="EE63" s="35">
        <f>MACD!EE63*$G$3+EE62*(1-$G$3)</f>
        <v>-4.8257689992941524E-4</v>
      </c>
      <c r="EF63" s="28">
        <f>외인!EF63</f>
        <v>224992.29</v>
      </c>
      <c r="EG63" s="35">
        <f>MACD!EG63*$G$3+EG62*(1-$G$3)</f>
        <v>-5.2542569592047049E-4</v>
      </c>
      <c r="EH63" s="28">
        <f>외인!EH63</f>
        <v>300709.74</v>
      </c>
      <c r="EI63" s="35">
        <f>MACD!EI63*$G$3+EI62*(1-$G$3)</f>
        <v>-1.9269861166418441E-4</v>
      </c>
      <c r="EJ63" s="28">
        <f>외인!EJ63</f>
        <v>106474.69</v>
      </c>
      <c r="EK63" s="35">
        <f>MACD!EK63*$G$3+EK62*(1-$G$3)</f>
        <v>-3.3688631271729612E-4</v>
      </c>
      <c r="EL63" s="28">
        <f>외인!EL63</f>
        <v>30262.09</v>
      </c>
      <c r="EM63" s="35">
        <f>MACD!EM63*$G$3+EM62*(1-$G$3)</f>
        <v>-8.8499745122710993E-4</v>
      </c>
      <c r="EN63" s="28">
        <f>외인!EN63</f>
        <v>46531.61</v>
      </c>
      <c r="EO63" s="35">
        <f>MACD!EO63*$G$3+EO62*(1-$G$3)</f>
        <v>-8.2998778787629754E-4</v>
      </c>
      <c r="EP63" s="28">
        <f>외인!EP63</f>
        <v>163061.79999999999</v>
      </c>
      <c r="EQ63" s="35">
        <f>MACD!EQ63*$G$3+EQ62*(1-$G$3)</f>
        <v>-5.782540618052179E-4</v>
      </c>
      <c r="ER63" s="28">
        <f>외인!ER63</f>
        <v>12842.55</v>
      </c>
      <c r="ES63" s="35">
        <f>MACD!ES63*$G$3+ES62*(1-$G$3)</f>
        <v>2.7477441744908494E-4</v>
      </c>
      <c r="ET63" s="28">
        <f>외인!ET63</f>
        <v>190123.61</v>
      </c>
      <c r="EU63" s="35">
        <f>MACD!EU63*$G$3+EU62*(1-$G$3)</f>
        <v>-6.3521431720480273E-4</v>
      </c>
      <c r="EV63" s="28">
        <f>외인!EV63</f>
        <v>46013.68</v>
      </c>
      <c r="EW63" s="35">
        <f>MACD!EW63*$G$3+EW62*(1-$G$3)</f>
        <v>1.0009337172842549E-4</v>
      </c>
      <c r="EX63" s="28">
        <f>외인!EX63</f>
        <v>74096.28</v>
      </c>
      <c r="EY63" s="35">
        <f>MACD!EY63*$G$3+EY62*(1-$G$3)</f>
        <v>1.980562916623669E-6</v>
      </c>
    </row>
    <row r="64" spans="1:155">
      <c r="A64" s="27">
        <f>외인!A64</f>
        <v>46157</v>
      </c>
      <c r="B64" s="28">
        <f>외인!B64</f>
        <v>5953343.3799999999</v>
      </c>
      <c r="C64" s="35">
        <f>MACD!C64*$G$3+C63*(1-$G$3)</f>
        <v>-1.3497307547053418E-4</v>
      </c>
      <c r="D64" s="28">
        <f>외인!D64</f>
        <v>629943.24</v>
      </c>
      <c r="E64" s="35">
        <f>MACD!E64*$G$3+E63*(1-$G$3)</f>
        <v>-2.3663771928999672E-4</v>
      </c>
      <c r="F64" s="28">
        <f>외인!F64</f>
        <v>2480116.31</v>
      </c>
      <c r="G64" s="35">
        <f>MACD!G64*$G$3+G63*(1-$G$3)</f>
        <v>2.1877808598988534E-4</v>
      </c>
      <c r="H64" s="28">
        <f>외인!H64</f>
        <v>323999.31</v>
      </c>
      <c r="I64" s="35">
        <f>MACD!I64*$G$3+I63*(1-$G$3)</f>
        <v>-3.0586150277377524E-4</v>
      </c>
      <c r="J64" s="28">
        <f>외인!J64</f>
        <v>43220.7</v>
      </c>
      <c r="K64" s="35">
        <f>MACD!K64*$G$3+K63*(1-$G$3)</f>
        <v>-9.2856394990015558E-4</v>
      </c>
      <c r="L64" s="28">
        <f>외인!L64</f>
        <v>300044.68</v>
      </c>
      <c r="M64" s="35">
        <f>MACD!M64*$G$3+M63*(1-$G$3)</f>
        <v>-2.5640190451825518E-4</v>
      </c>
      <c r="N64" s="28">
        <f>외인!N64</f>
        <v>302028.25</v>
      </c>
      <c r="O64" s="35">
        <f>MACD!O64*$G$3+O63*(1-$G$3)</f>
        <v>6.8325413466606725E-4</v>
      </c>
      <c r="P64" s="28">
        <f>외인!P64</f>
        <v>181101.14</v>
      </c>
      <c r="Q64" s="35">
        <f>MACD!Q64*$G$3+Q63*(1-$G$3)</f>
        <v>-7.1055235926909986E-4</v>
      </c>
      <c r="R64" s="28">
        <f>외인!R64</f>
        <v>134630.69</v>
      </c>
      <c r="S64" s="35">
        <f>MACD!S64*$G$3+S63*(1-$G$3)</f>
        <v>-3.0738990645212E-4</v>
      </c>
      <c r="T64" s="28">
        <f>외인!T64</f>
        <v>9000.8700000000008</v>
      </c>
      <c r="U64" s="35">
        <f>MACD!U64*$G$3+U63*(1-$G$3)</f>
        <v>7.0700039359047505E-4</v>
      </c>
      <c r="V64" s="28">
        <f>외인!V64</f>
        <v>125928</v>
      </c>
      <c r="W64" s="35">
        <f>MACD!W64*$G$3+W63*(1-$G$3)</f>
        <v>-1.4993965652987336E-4</v>
      </c>
      <c r="X64" s="28">
        <f>외인!X64</f>
        <v>3009271.21</v>
      </c>
      <c r="Y64" s="35">
        <f>MACD!Y64*$G$3+Y63*(1-$G$3)</f>
        <v>4.4890081719546561E-5</v>
      </c>
      <c r="Z64" s="28">
        <f>외인!Z64</f>
        <v>46272.38</v>
      </c>
      <c r="AA64" s="35">
        <f>MACD!AA64*$G$3+AA63*(1-$G$3)</f>
        <v>1.744074457918673E-4</v>
      </c>
      <c r="AB64" s="28">
        <f>외인!AB64</f>
        <v>199534.72</v>
      </c>
      <c r="AC64" s="35">
        <f>MACD!AC64*$G$3+AC63*(1-$G$3)</f>
        <v>-1.7264664677318637E-4</v>
      </c>
      <c r="AD64" s="28">
        <f>외인!AD64</f>
        <v>20378.740000000002</v>
      </c>
      <c r="AE64" s="35">
        <f>MACD!AE64*$G$3+AE63*(1-$G$3)</f>
        <v>4.4715245961831089E-4</v>
      </c>
      <c r="AF64" s="28">
        <f>외인!AF64</f>
        <v>24166.73</v>
      </c>
      <c r="AG64" s="35">
        <f>MACD!AG64*$G$3+AG63*(1-$G$3)</f>
        <v>-8.9889968245636886E-5</v>
      </c>
      <c r="AH64" s="28">
        <f>외인!AH64</f>
        <v>209550.14</v>
      </c>
      <c r="AI64" s="35">
        <f>MACD!AI64*$G$3+AI63*(1-$G$3)</f>
        <v>-3.5609836838598822E-4</v>
      </c>
      <c r="AJ64" s="28">
        <f>외인!AJ64</f>
        <v>103692.38</v>
      </c>
      <c r="AK64" s="35">
        <f>MACD!AK64*$G$3+AK63*(1-$G$3)</f>
        <v>-6.5233549027315658E-4</v>
      </c>
      <c r="AL64" s="28">
        <f>외인!AL64</f>
        <v>109581.03</v>
      </c>
      <c r="AM64" s="35">
        <f>MACD!AM64*$G$3+AM63*(1-$G$3)</f>
        <v>-3.7434524753328976E-4</v>
      </c>
      <c r="AN64" s="28">
        <f>외인!AN64</f>
        <v>211374.27</v>
      </c>
      <c r="AO64" s="35">
        <f>MACD!AO64*$G$3+AO63*(1-$G$3)</f>
        <v>1.1198883620935777E-3</v>
      </c>
      <c r="AP64" s="28">
        <f>외인!AP64</f>
        <v>175714.81</v>
      </c>
      <c r="AQ64" s="35">
        <f>MACD!AQ64*$G$3+AQ63*(1-$G$3)</f>
        <v>-6.180271374250344E-4</v>
      </c>
      <c r="AR64" s="28">
        <f>외인!AR64</f>
        <v>24852.62</v>
      </c>
      <c r="AS64" s="35">
        <f>MACD!AS64*$G$3+AS63*(1-$G$3)</f>
        <v>3.7443359238762081E-4</v>
      </c>
      <c r="AT64" s="28">
        <f>외인!AT64</f>
        <v>104632.37</v>
      </c>
      <c r="AU64" s="35">
        <f>MACD!AU64*$G$3+AU63*(1-$G$3)</f>
        <v>3.6164789797235185E-4</v>
      </c>
      <c r="AV64" s="28">
        <f>외인!AV64</f>
        <v>49582.95</v>
      </c>
      <c r="AW64" s="35">
        <f>MACD!AW64*$G$3+AW63*(1-$G$3)</f>
        <v>-1.8663128913226504E-4</v>
      </c>
      <c r="AX64" s="28">
        <f>외인!AX64</f>
        <v>67968.100000000006</v>
      </c>
      <c r="AY64" s="35">
        <f>MACD!AY64*$G$3+AY63*(1-$G$3)</f>
        <v>-2.1236556559258479E-4</v>
      </c>
      <c r="AZ64" s="28">
        <f>외인!AZ64</f>
        <v>3220809.41</v>
      </c>
      <c r="BA64" s="35">
        <f>MACD!BA64*$G$3+BA63*(1-$G$3)</f>
        <v>-1.1153902609081328E-5</v>
      </c>
      <c r="BB64" s="28">
        <f>외인!BB64</f>
        <v>115705.03</v>
      </c>
      <c r="BC64" s="35">
        <f>MACD!BC64*$G$3+BC63*(1-$G$3)</f>
        <v>8.5719217250980278E-5</v>
      </c>
      <c r="BD64" s="28">
        <f>외인!BD64</f>
        <v>33697.29</v>
      </c>
      <c r="BE64" s="35">
        <f>MACD!BE64*$G$3+BE63*(1-$G$3)</f>
        <v>6.9742036318808621E-5</v>
      </c>
      <c r="BF64" s="28">
        <f>외인!BF64</f>
        <v>0</v>
      </c>
      <c r="BG64" s="35" t="e">
        <f>MACD!BG64*$G$3+BG63*(1-$G$3)</f>
        <v>#DIV/0!</v>
      </c>
      <c r="BH64" s="28">
        <f>외인!BH64</f>
        <v>101633.19</v>
      </c>
      <c r="BI64" s="35">
        <f>MACD!BI64*$G$3+BI63*(1-$G$3)</f>
        <v>-4.4578856657003532E-6</v>
      </c>
      <c r="BJ64" s="28">
        <f>외인!BJ64</f>
        <v>124999.79</v>
      </c>
      <c r="BK64" s="35">
        <f>MACD!BK64*$G$3+BK63*(1-$G$3)</f>
        <v>-2.2232657406402441E-4</v>
      </c>
      <c r="BL64" s="28">
        <f>외인!BL64</f>
        <v>45493.39</v>
      </c>
      <c r="BM64" s="35">
        <f>MACD!BM64*$G$3+BM63*(1-$G$3)</f>
        <v>2.6803381555204299E-4</v>
      </c>
      <c r="BN64" s="28">
        <f>외인!BN64</f>
        <v>55916.59</v>
      </c>
      <c r="BO64" s="35">
        <f>MACD!BO64*$G$3+BO63*(1-$G$3)</f>
        <v>7.3714075336264772E-4</v>
      </c>
      <c r="BP64" s="28">
        <f>외인!BP64</f>
        <v>76613.69</v>
      </c>
      <c r="BQ64" s="35">
        <f>MACD!BQ64*$G$3+BQ63*(1-$G$3)</f>
        <v>-2.1338065207720405E-4</v>
      </c>
      <c r="BR64" s="28">
        <f>외인!BR64</f>
        <v>324075.99</v>
      </c>
      <c r="BS64" s="35">
        <f>MACD!BS64*$G$3+BS63*(1-$G$3)</f>
        <v>-5.017404615308143E-4</v>
      </c>
      <c r="BT64" s="28">
        <f>외인!BT64</f>
        <v>3051663.89</v>
      </c>
      <c r="BU64" s="35">
        <f>MACD!BU64*$G$3+BU63*(1-$G$3)</f>
        <v>3.0465857045954036E-5</v>
      </c>
      <c r="BV64" s="28">
        <f>외인!BV64</f>
        <v>459467.46</v>
      </c>
      <c r="BW64" s="35">
        <f>MACD!BW64*$G$3+BW63*(1-$G$3)</f>
        <v>-3.5158352103698486E-4</v>
      </c>
      <c r="BX64" s="28">
        <f>외인!BX64</f>
        <v>76213.38</v>
      </c>
      <c r="BY64" s="35">
        <f>MACD!BY64*$G$3+BY63*(1-$G$3)</f>
        <v>-4.164961776764732E-6</v>
      </c>
      <c r="BZ64" s="28">
        <f>외인!BZ64</f>
        <v>320955.28999999998</v>
      </c>
      <c r="CA64" s="35">
        <f>MACD!CA64*$G$3+CA63*(1-$G$3)</f>
        <v>6.1435588059710286E-4</v>
      </c>
      <c r="CB64" s="28">
        <f>외인!CB64</f>
        <v>12242.45</v>
      </c>
      <c r="CC64" s="35">
        <f>MACD!CC64*$G$3+CC63*(1-$G$3)</f>
        <v>-6.5147024837177716E-4</v>
      </c>
      <c r="CD64" s="28">
        <f>외인!CD64</f>
        <v>27624.02</v>
      </c>
      <c r="CE64" s="35">
        <f>MACD!CE64*$G$3+CE63*(1-$G$3)</f>
        <v>-7.6770004431916678E-4</v>
      </c>
      <c r="CF64" s="28">
        <f>외인!CF64</f>
        <v>30586.76</v>
      </c>
      <c r="CG64" s="35">
        <f>MACD!CG64*$G$3+CG63*(1-$G$3)</f>
        <v>4.3053952338366417E-4</v>
      </c>
      <c r="CH64" s="28">
        <f>외인!CH64</f>
        <v>68659.06</v>
      </c>
      <c r="CI64" s="35">
        <f>MACD!CI64*$G$3+CI63*(1-$G$3)</f>
        <v>-7.9998807629374838E-5</v>
      </c>
      <c r="CJ64" s="28">
        <f>외인!CJ64</f>
        <v>342447.99</v>
      </c>
      <c r="CK64" s="35">
        <f>MACD!CK64*$G$3+CK63*(1-$G$3)</f>
        <v>-4.4155927698240859E-4</v>
      </c>
      <c r="CL64" s="28">
        <f>외인!CL64</f>
        <v>227868.59</v>
      </c>
      <c r="CM64" s="35">
        <f>MACD!CM64*$G$3+CM63*(1-$G$3)</f>
        <v>-1.8588275719306853E-4</v>
      </c>
      <c r="CN64" s="28">
        <f>외인!CN64</f>
        <v>121302.15</v>
      </c>
      <c r="CO64" s="35">
        <f>MACD!CO64*$G$3+CO63*(1-$G$3)</f>
        <v>-3.7008033218312655E-4</v>
      </c>
      <c r="CP64" s="28">
        <f>외인!CP64</f>
        <v>116233.76</v>
      </c>
      <c r="CQ64" s="35">
        <f>MACD!CQ64*$G$3+CQ63*(1-$G$3)</f>
        <v>8.338652275910478E-5</v>
      </c>
      <c r="CR64" s="28">
        <f>외인!CR64</f>
        <v>168908.45</v>
      </c>
      <c r="CS64" s="35">
        <f>MACD!CS64*$G$3+CS63*(1-$G$3)</f>
        <v>-2.898200806796524E-4</v>
      </c>
      <c r="CT64" s="28">
        <f>외인!CT64</f>
        <v>179825.48</v>
      </c>
      <c r="CU64" s="35">
        <f>MACD!CU64*$G$3+CU63*(1-$G$3)</f>
        <v>-4.2832691747764559E-4</v>
      </c>
      <c r="CV64" s="28">
        <f>외인!CV64</f>
        <v>3051663.89</v>
      </c>
      <c r="CW64" s="35">
        <f>MACD!CW64*$G$3+CW63*(1-$G$3)</f>
        <v>3.0465857045954036E-5</v>
      </c>
      <c r="CX64" s="28">
        <f>외인!CX64</f>
        <v>248515.78</v>
      </c>
      <c r="CY64" s="35">
        <f>MACD!CY64*$G$3+CY63*(1-$G$3)</f>
        <v>-3.4861910094647827E-4</v>
      </c>
      <c r="CZ64" s="28">
        <f>외인!CZ64</f>
        <v>20032.47</v>
      </c>
      <c r="DA64" s="35">
        <f>MACD!DA64*$G$3+DA63*(1-$G$3)</f>
        <v>-3.0673288641410579E-4</v>
      </c>
      <c r="DB64" s="28">
        <f>외인!DB64</f>
        <v>33697.29</v>
      </c>
      <c r="DC64" s="35">
        <f>MACD!DC64*$G$3+DC63*(1-$G$3)</f>
        <v>6.9742036318808621E-5</v>
      </c>
      <c r="DD64" s="28">
        <f>외인!DD64</f>
        <v>9000.8700000000008</v>
      </c>
      <c r="DE64" s="35">
        <f>MACD!DE64*$G$3+DE63*(1-$G$3)</f>
        <v>7.0700039359047505E-4</v>
      </c>
      <c r="DF64" s="28">
        <f>외인!DF64</f>
        <v>57217.41</v>
      </c>
      <c r="DG64" s="35">
        <f>MACD!DG64*$G$3+DG63*(1-$G$3)</f>
        <v>6.4430011189816467E-5</v>
      </c>
      <c r="DH64" s="28">
        <f>외인!DH64</f>
        <v>19678.64</v>
      </c>
      <c r="DI64" s="35">
        <f>MACD!DI64*$G$3+DI63*(1-$G$3)</f>
        <v>-1.0863722073230562E-3</v>
      </c>
      <c r="DJ64" s="28">
        <f>외인!DJ64</f>
        <v>654746.93999999994</v>
      </c>
      <c r="DK64" s="35">
        <f>MACD!DK64*$G$3+DK63*(1-$G$3)</f>
        <v>-4.2537666118663755E-4</v>
      </c>
      <c r="DL64" s="28">
        <f>외인!DL64</f>
        <v>98300.13</v>
      </c>
      <c r="DM64" s="35">
        <f>MACD!DM64*$G$3+DM63*(1-$G$3)</f>
        <v>-4.102735219813574E-4</v>
      </c>
      <c r="DN64" s="28">
        <f>외인!DN64</f>
        <v>3051663.89</v>
      </c>
      <c r="DO64" s="35">
        <f>MACD!DO64*$G$3+DO63*(1-$G$3)</f>
        <v>3.0465857045954036E-5</v>
      </c>
      <c r="DP64" s="28">
        <f>외인!DP64</f>
        <v>75932.070000000007</v>
      </c>
      <c r="DQ64" s="35">
        <f>MACD!DQ64*$G$3+DQ63*(1-$G$3)</f>
        <v>-4.3208637410109091E-4</v>
      </c>
      <c r="DR64" s="28">
        <f>외인!DR64</f>
        <v>44180.59</v>
      </c>
      <c r="DS64" s="35">
        <f>MACD!DS64*$G$3+DS63*(1-$G$3)</f>
        <v>-7.7628018369749164E-4</v>
      </c>
      <c r="DT64" s="28">
        <f>외인!DT64</f>
        <v>134630.69</v>
      </c>
      <c r="DU64" s="35">
        <f>MACD!DU64*$G$3+DU63*(1-$G$3)</f>
        <v>-3.0738990645212E-4</v>
      </c>
      <c r="DV64" s="28">
        <f>외인!DV64</f>
        <v>34004.92</v>
      </c>
      <c r="DW64" s="35">
        <f>MACD!DW64*$G$3+DW63*(1-$G$3)</f>
        <v>-2.2062990232892349E-4</v>
      </c>
      <c r="DX64" s="28">
        <f>외인!DX64</f>
        <v>125928</v>
      </c>
      <c r="DY64" s="35">
        <f>MACD!DY64*$G$3+DY63*(1-$G$3)</f>
        <v>-1.4993965652987336E-4</v>
      </c>
      <c r="DZ64" s="28">
        <f>외인!DZ64</f>
        <v>7933.01</v>
      </c>
      <c r="EA64" s="35">
        <f>MACD!EA64*$G$3+EA63*(1-$G$3)</f>
        <v>2.3521215365886658E-5</v>
      </c>
      <c r="EB64" s="28">
        <f>외인!EB64</f>
        <v>11730.93</v>
      </c>
      <c r="EC64" s="35">
        <f>MACD!EC64*$G$3+EC63*(1-$G$3)</f>
        <v>-8.3766707057234078E-4</v>
      </c>
      <c r="ED64" s="28">
        <f>외인!ED64</f>
        <v>10537.86</v>
      </c>
      <c r="EE64" s="35">
        <f>MACD!EE64*$G$3+EE63*(1-$G$3)</f>
        <v>-5.0006098142199237E-4</v>
      </c>
      <c r="EF64" s="28">
        <f>외인!EF64</f>
        <v>218664.04</v>
      </c>
      <c r="EG64" s="35">
        <f>MACD!EG64*$G$3+EG63*(1-$G$3)</f>
        <v>-4.4676167915194855E-4</v>
      </c>
      <c r="EH64" s="28">
        <f>외인!EH64</f>
        <v>283074.76</v>
      </c>
      <c r="EI64" s="35">
        <f>MACD!EI64*$G$3+EI63*(1-$G$3)</f>
        <v>-1.96672863562877E-4</v>
      </c>
      <c r="EJ64" s="28">
        <f>외인!EJ64</f>
        <v>100992.15</v>
      </c>
      <c r="EK64" s="35">
        <f>MACD!EK64*$G$3+EK63*(1-$G$3)</f>
        <v>-2.8265608965091869E-4</v>
      </c>
      <c r="EL64" s="28">
        <f>외인!EL64</f>
        <v>30062.39</v>
      </c>
      <c r="EM64" s="35">
        <f>MACD!EM64*$G$3+EM63*(1-$G$3)</f>
        <v>-7.2465347362806853E-4</v>
      </c>
      <c r="EN64" s="28">
        <f>외인!EN64</f>
        <v>44180.59</v>
      </c>
      <c r="EO64" s="35">
        <f>MACD!EO64*$G$3+EO63*(1-$G$3)</f>
        <v>-7.7628018369749164E-4</v>
      </c>
      <c r="EP64" s="28">
        <f>외인!EP64</f>
        <v>152260.44</v>
      </c>
      <c r="EQ64" s="35">
        <f>MACD!EQ64*$G$3+EQ63*(1-$G$3)</f>
        <v>-5.4899983891237478E-4</v>
      </c>
      <c r="ER64" s="28">
        <f>외인!ER64</f>
        <v>12300.02</v>
      </c>
      <c r="ES64" s="35">
        <f>MACD!ES64*$G$3+ES63*(1-$G$3)</f>
        <v>4.5409630001691916E-4</v>
      </c>
      <c r="ET64" s="28">
        <f>외인!ET64</f>
        <v>175714.81</v>
      </c>
      <c r="EU64" s="35">
        <f>MACD!EU64*$G$3+EU63*(1-$G$3)</f>
        <v>-6.180271374250344E-4</v>
      </c>
      <c r="EV64" s="28">
        <f>외인!EV64</f>
        <v>46272.38</v>
      </c>
      <c r="EW64" s="35">
        <f>MACD!EW64*$G$3+EW63*(1-$G$3)</f>
        <v>1.744074457918673E-4</v>
      </c>
      <c r="EX64" s="28">
        <f>외인!EX64</f>
        <v>69961.37</v>
      </c>
      <c r="EY64" s="35">
        <f>MACD!EY64*$G$3+EY63*(1-$G$3)</f>
        <v>8.1566865294624325E-6</v>
      </c>
    </row>
    <row r="65" spans="1:155">
      <c r="A65" s="27">
        <f>외인!A65</f>
        <v>46160</v>
      </c>
      <c r="B65" s="28">
        <f>외인!B65</f>
        <v>5971606.3899999997</v>
      </c>
      <c r="C65" s="35">
        <f>MACD!C65*$G$3+C64*(1-$G$3)</f>
        <v>-2.5337041999663214E-4</v>
      </c>
      <c r="D65" s="28">
        <f>외인!D65</f>
        <v>619438.03</v>
      </c>
      <c r="E65" s="35">
        <f>MACD!E65*$G$3+E64*(1-$G$3)</f>
        <v>-1.9744958556502839E-4</v>
      </c>
      <c r="F65" s="28">
        <f>외인!F65</f>
        <v>2517647.21</v>
      </c>
      <c r="G65" s="35">
        <f>MACD!G65*$G$3+G64*(1-$G$3)</f>
        <v>8.6656698531261932E-5</v>
      </c>
      <c r="H65" s="28">
        <f>외인!H65</f>
        <v>320666.81</v>
      </c>
      <c r="I65" s="35">
        <f>MACD!I65*$G$3+I64*(1-$G$3)</f>
        <v>-4.209553503252691E-4</v>
      </c>
      <c r="J65" s="28">
        <f>외인!J65</f>
        <v>42395.27</v>
      </c>
      <c r="K65" s="35">
        <f>MACD!K65*$G$3+K64*(1-$G$3)</f>
        <v>-8.6525735151683899E-4</v>
      </c>
      <c r="L65" s="28">
        <f>외인!L65</f>
        <v>296875.89</v>
      </c>
      <c r="M65" s="35">
        <f>MACD!M65*$G$3+M64*(1-$G$3)</f>
        <v>-3.8197457644810489E-4</v>
      </c>
      <c r="N65" s="28">
        <f>외인!N65</f>
        <v>285944</v>
      </c>
      <c r="O65" s="35">
        <f>MACD!O65*$G$3+O64*(1-$G$3)</f>
        <v>5.6574139112030436E-4</v>
      </c>
      <c r="P65" s="28">
        <f>외인!P65</f>
        <v>175002.33</v>
      </c>
      <c r="Q65" s="35">
        <f>MACD!Q65*$G$3+Q64*(1-$G$3)</f>
        <v>-5.9124615736411991E-4</v>
      </c>
      <c r="R65" s="28">
        <f>외인!R65</f>
        <v>129959.67</v>
      </c>
      <c r="S65" s="35">
        <f>MACD!S65*$G$3+S64*(1-$G$3)</f>
        <v>-2.1934608364294824E-4</v>
      </c>
      <c r="T65" s="28">
        <f>외인!T65</f>
        <v>8514.52</v>
      </c>
      <c r="U65" s="35">
        <f>MACD!U65*$G$3+U64*(1-$G$3)</f>
        <v>6.5307928499885827E-4</v>
      </c>
      <c r="V65" s="28">
        <f>외인!V65</f>
        <v>128104.1</v>
      </c>
      <c r="W65" s="35">
        <f>MACD!W65*$G$3+W64*(1-$G$3)</f>
        <v>-9.2830960538065974E-5</v>
      </c>
      <c r="X65" s="28">
        <f>외인!X65</f>
        <v>3083196.46</v>
      </c>
      <c r="Y65" s="35">
        <f>MACD!Y65*$G$3+Y64*(1-$G$3)</f>
        <v>-1.8198044502377758E-4</v>
      </c>
      <c r="Z65" s="28">
        <f>외인!Z65</f>
        <v>46773.5</v>
      </c>
      <c r="AA65" s="35">
        <f>MACD!AA65*$G$3+AA64*(1-$G$3)</f>
        <v>2.7403584239537877E-4</v>
      </c>
      <c r="AB65" s="28">
        <f>외인!AB65</f>
        <v>195579.04</v>
      </c>
      <c r="AC65" s="35">
        <f>MACD!AC65*$G$3+AC64*(1-$G$3)</f>
        <v>-1.6166062324933617E-4</v>
      </c>
      <c r="AD65" s="28">
        <f>외인!AD65</f>
        <v>19653.080000000002</v>
      </c>
      <c r="AE65" s="35">
        <f>MACD!AE65*$G$3+AE64*(1-$G$3)</f>
        <v>5.0817327799440029E-4</v>
      </c>
      <c r="AF65" s="28">
        <f>외인!AF65</f>
        <v>24160.06</v>
      </c>
      <c r="AG65" s="35">
        <f>MACD!AG65*$G$3+AG64*(1-$G$3)</f>
        <v>-8.6171214490216643E-5</v>
      </c>
      <c r="AH65" s="28">
        <f>외인!AH65</f>
        <v>205550.37</v>
      </c>
      <c r="AI65" s="35">
        <f>MACD!AI65*$G$3+AI64*(1-$G$3)</f>
        <v>-4.4787548178339815E-4</v>
      </c>
      <c r="AJ65" s="28">
        <f>외인!AJ65</f>
        <v>100966.11</v>
      </c>
      <c r="AK65" s="35">
        <f>MACD!AK65*$G$3+AK64*(1-$G$3)</f>
        <v>-5.3263535788031279E-4</v>
      </c>
      <c r="AL65" s="28">
        <f>외인!AL65</f>
        <v>103040.77</v>
      </c>
      <c r="AM65" s="35">
        <f>MACD!AM65*$G$3+AM64*(1-$G$3)</f>
        <v>-5.1778817890004228E-4</v>
      </c>
      <c r="AN65" s="28">
        <f>외인!AN65</f>
        <v>201597.25</v>
      </c>
      <c r="AO65" s="35">
        <f>MACD!AO65*$G$3+AO64*(1-$G$3)</f>
        <v>1.0259753415246861E-3</v>
      </c>
      <c r="AP65" s="28">
        <f>외인!AP65</f>
        <v>175732.59</v>
      </c>
      <c r="AQ65" s="35">
        <f>MACD!AQ65*$G$3+AQ64*(1-$G$3)</f>
        <v>-5.8939810361933759E-4</v>
      </c>
      <c r="AR65" s="28">
        <f>외인!AR65</f>
        <v>24193.9</v>
      </c>
      <c r="AS65" s="35">
        <f>MACD!AS65*$G$3+AS64*(1-$G$3)</f>
        <v>3.6570548114267341E-4</v>
      </c>
      <c r="AT65" s="28">
        <f>외인!AT65</f>
        <v>98381.13</v>
      </c>
      <c r="AU65" s="35">
        <f>MACD!AU65*$G$3+AU64*(1-$G$3)</f>
        <v>2.6571102062691588E-4</v>
      </c>
      <c r="AV65" s="28">
        <f>외인!AV65</f>
        <v>47984.04</v>
      </c>
      <c r="AW65" s="35">
        <f>MACD!AW65*$G$3+AW64*(1-$G$3)</f>
        <v>-8.7125043533346067E-5</v>
      </c>
      <c r="AX65" s="28">
        <f>외인!AX65</f>
        <v>66243.240000000005</v>
      </c>
      <c r="AY65" s="35">
        <f>MACD!AY65*$G$3+AY64*(1-$G$3)</f>
        <v>-1.8821988495765283E-4</v>
      </c>
      <c r="AZ65" s="28">
        <f>외인!AZ65</f>
        <v>3294132.61</v>
      </c>
      <c r="BA65" s="35">
        <f>MACD!BA65*$G$3+BA64*(1-$G$3)</f>
        <v>-2.1643301662020519E-4</v>
      </c>
      <c r="BB65" s="28">
        <f>외인!BB65</f>
        <v>117129.49</v>
      </c>
      <c r="BC65" s="35">
        <f>MACD!BC65*$G$3+BC64*(1-$G$3)</f>
        <v>1.3443821148969204E-4</v>
      </c>
      <c r="BD65" s="28">
        <f>외인!BD65</f>
        <v>32842.5</v>
      </c>
      <c r="BE65" s="35">
        <f>MACD!BE65*$G$3+BE64*(1-$G$3)</f>
        <v>-8.2522606092269601E-5</v>
      </c>
      <c r="BF65" s="28">
        <f>외인!BF65</f>
        <v>0</v>
      </c>
      <c r="BG65" s="35" t="e">
        <f>MACD!BG65*$G$3+BG64*(1-$G$3)</f>
        <v>#DIV/0!</v>
      </c>
      <c r="BH65" s="28">
        <f>외인!BH65</f>
        <v>103609.75</v>
      </c>
      <c r="BI65" s="35">
        <f>MACD!BI65*$G$3+BI64*(1-$G$3)</f>
        <v>-1.0679030129210521E-4</v>
      </c>
      <c r="BJ65" s="28">
        <f>외인!BJ65</f>
        <v>124044.47</v>
      </c>
      <c r="BK65" s="35">
        <f>MACD!BK65*$G$3+BK64*(1-$G$3)</f>
        <v>-3.2963672353849936E-4</v>
      </c>
      <c r="BL65" s="28">
        <f>외인!BL65</f>
        <v>45433.96</v>
      </c>
      <c r="BM65" s="35">
        <f>MACD!BM65*$G$3+BM64*(1-$G$3)</f>
        <v>3.0576113701973577E-4</v>
      </c>
      <c r="BN65" s="28">
        <f>외인!BN65</f>
        <v>55054.559999999998</v>
      </c>
      <c r="BO65" s="35">
        <f>MACD!BO65*$G$3+BO64*(1-$G$3)</f>
        <v>6.6397884491816339E-4</v>
      </c>
      <c r="BP65" s="28">
        <f>외인!BP65</f>
        <v>74975.360000000001</v>
      </c>
      <c r="BQ65" s="35">
        <f>MACD!BQ65*$G$3+BQ64*(1-$G$3)</f>
        <v>-1.7017395579643741E-4</v>
      </c>
      <c r="BR65" s="28">
        <f>외인!BR65</f>
        <v>321354.86</v>
      </c>
      <c r="BS65" s="35">
        <f>MACD!BS65*$G$3+BS64*(1-$G$3)</f>
        <v>-5.4237884050151652E-4</v>
      </c>
      <c r="BT65" s="28">
        <f>외인!BT65</f>
        <v>3125370.79</v>
      </c>
      <c r="BU65" s="35">
        <f>MACD!BU65*$G$3+BU64*(1-$G$3)</f>
        <v>-1.8991882643731265E-4</v>
      </c>
      <c r="BV65" s="28">
        <f>외인!BV65</f>
        <v>455710.08</v>
      </c>
      <c r="BW65" s="35">
        <f>MACD!BW65*$G$3+BW64*(1-$G$3)</f>
        <v>-3.3110508890048414E-4</v>
      </c>
      <c r="BX65" s="28">
        <f>외인!BX65</f>
        <v>74281.42</v>
      </c>
      <c r="BY65" s="35">
        <f>MACD!BY65*$G$3+BY64*(1-$G$3)</f>
        <v>8.8247618831770897E-7</v>
      </c>
      <c r="BZ65" s="28">
        <f>외인!BZ65</f>
        <v>304638.01</v>
      </c>
      <c r="CA65" s="35">
        <f>MACD!CA65*$G$3+CA64*(1-$G$3)</f>
        <v>5.0340574114913095E-4</v>
      </c>
      <c r="CB65" s="28">
        <f>외인!CB65</f>
        <v>11806.71</v>
      </c>
      <c r="CC65" s="35">
        <f>MACD!CC65*$G$3+CC64*(1-$G$3)</f>
        <v>-5.8393159728880293E-4</v>
      </c>
      <c r="CD65" s="28">
        <f>외인!CD65</f>
        <v>26743.62</v>
      </c>
      <c r="CE65" s="35">
        <f>MACD!CE65*$G$3+CE64*(1-$G$3)</f>
        <v>-5.3012894364794748E-4</v>
      </c>
      <c r="CF65" s="28">
        <f>외인!CF65</f>
        <v>29288.080000000002</v>
      </c>
      <c r="CG65" s="35">
        <f>MACD!CG65*$G$3+CG64*(1-$G$3)</f>
        <v>4.3023138634046059E-4</v>
      </c>
      <c r="CH65" s="28">
        <f>외인!CH65</f>
        <v>66890.83</v>
      </c>
      <c r="CI65" s="35">
        <f>MACD!CI65*$G$3+CI64*(1-$G$3)</f>
        <v>-1.4025400651563414E-5</v>
      </c>
      <c r="CJ65" s="28">
        <f>외인!CJ65</f>
        <v>328496.31</v>
      </c>
      <c r="CK65" s="35">
        <f>MACD!CK65*$G$3+CK64*(1-$G$3)</f>
        <v>-3.5091567978346968E-4</v>
      </c>
      <c r="CL65" s="28">
        <f>외인!CL65</f>
        <v>224372.67</v>
      </c>
      <c r="CM65" s="35">
        <f>MACD!CM65*$G$3+CM64*(1-$G$3)</f>
        <v>-1.7794194744080578E-4</v>
      </c>
      <c r="CN65" s="28">
        <f>외인!CN65</f>
        <v>119938.48</v>
      </c>
      <c r="CO65" s="35">
        <f>MACD!CO65*$G$3+CO64*(1-$G$3)</f>
        <v>-4.5646937368252821E-4</v>
      </c>
      <c r="CP65" s="28">
        <f>외인!CP65</f>
        <v>117682.64</v>
      </c>
      <c r="CQ65" s="35">
        <f>MACD!CQ65*$G$3+CQ64*(1-$G$3)</f>
        <v>1.3202976037378646E-4</v>
      </c>
      <c r="CR65" s="28">
        <f>외인!CR65</f>
        <v>163445.79999999999</v>
      </c>
      <c r="CS65" s="35">
        <f>MACD!CS65*$G$3+CS64*(1-$G$3)</f>
        <v>-2.2458563216310134E-4</v>
      </c>
      <c r="CT65" s="28">
        <f>외인!CT65</f>
        <v>182661.37</v>
      </c>
      <c r="CU65" s="35">
        <f>MACD!CU65*$G$3+CU64*(1-$G$3)</f>
        <v>-3.6093992002226536E-4</v>
      </c>
      <c r="CV65" s="28">
        <f>외인!CV65</f>
        <v>3125370.79</v>
      </c>
      <c r="CW65" s="35">
        <f>MACD!CW65*$G$3+CW64*(1-$G$3)</f>
        <v>-1.8991882643731265E-4</v>
      </c>
      <c r="CX65" s="28">
        <f>외인!CX65</f>
        <v>241746.15</v>
      </c>
      <c r="CY65" s="35">
        <f>MACD!CY65*$G$3+CY64*(1-$G$3)</f>
        <v>-4.3505493239579793E-4</v>
      </c>
      <c r="CZ65" s="28">
        <f>외인!CZ65</f>
        <v>19590.22</v>
      </c>
      <c r="DA65" s="35">
        <f>MACD!DA65*$G$3+DA64*(1-$G$3)</f>
        <v>5.8285734557494571E-5</v>
      </c>
      <c r="DB65" s="28">
        <f>외인!DB65</f>
        <v>32842.5</v>
      </c>
      <c r="DC65" s="35">
        <f>MACD!DC65*$G$3+DC64*(1-$G$3)</f>
        <v>-8.2522606092269601E-5</v>
      </c>
      <c r="DD65" s="28">
        <f>외인!DD65</f>
        <v>8514.52</v>
      </c>
      <c r="DE65" s="35">
        <f>MACD!DE65*$G$3+DE64*(1-$G$3)</f>
        <v>6.5307928499885827E-4</v>
      </c>
      <c r="DF65" s="28">
        <f>외인!DF65</f>
        <v>56055.89</v>
      </c>
      <c r="DG65" s="35">
        <f>MACD!DG65*$G$3+DG64*(1-$G$3)</f>
        <v>6.74290070111605E-5</v>
      </c>
      <c r="DH65" s="28">
        <f>외인!DH65</f>
        <v>18866.53</v>
      </c>
      <c r="DI65" s="35">
        <f>MACD!DI65*$G$3+DI64*(1-$G$3)</f>
        <v>-7.8856835032329632E-4</v>
      </c>
      <c r="DJ65" s="28">
        <f>외인!DJ65</f>
        <v>646460.51</v>
      </c>
      <c r="DK65" s="35">
        <f>MACD!DK65*$G$3+DK64*(1-$G$3)</f>
        <v>-5.1482606099799097E-4</v>
      </c>
      <c r="DL65" s="28">
        <f>외인!DL65</f>
        <v>96825.23</v>
      </c>
      <c r="DM65" s="35">
        <f>MACD!DM65*$G$3+DM64*(1-$G$3)</f>
        <v>-5.1314378007102468E-4</v>
      </c>
      <c r="DN65" s="28">
        <f>외인!DN65</f>
        <v>3125370.79</v>
      </c>
      <c r="DO65" s="35">
        <f>MACD!DO65*$G$3+DO64*(1-$G$3)</f>
        <v>-1.8991882643731265E-4</v>
      </c>
      <c r="DP65" s="28">
        <f>외인!DP65</f>
        <v>72018.42</v>
      </c>
      <c r="DQ65" s="35">
        <f>MACD!DQ65*$G$3+DQ64*(1-$G$3)</f>
        <v>-3.0362862377375825E-4</v>
      </c>
      <c r="DR65" s="28">
        <f>외인!DR65</f>
        <v>43259.1</v>
      </c>
      <c r="DS65" s="35">
        <f>MACD!DS65*$G$3+DS64*(1-$G$3)</f>
        <v>-7.1836364178618395E-4</v>
      </c>
      <c r="DT65" s="28">
        <f>외인!DT65</f>
        <v>129959.67</v>
      </c>
      <c r="DU65" s="35">
        <f>MACD!DU65*$G$3+DU64*(1-$G$3)</f>
        <v>-2.1934608364294824E-4</v>
      </c>
      <c r="DV65" s="28">
        <f>외인!DV65</f>
        <v>33216.1</v>
      </c>
      <c r="DW65" s="35">
        <f>MACD!DW65*$G$3+DW64*(1-$G$3)</f>
        <v>-2.3967560082535893E-4</v>
      </c>
      <c r="DX65" s="28">
        <f>외인!DX65</f>
        <v>128104.1</v>
      </c>
      <c r="DY65" s="35">
        <f>MACD!DY65*$G$3+DY64*(1-$G$3)</f>
        <v>-9.2830960538065974E-5</v>
      </c>
      <c r="DZ65" s="28">
        <f>외인!DZ65</f>
        <v>7767.72</v>
      </c>
      <c r="EA65" s="35">
        <f>MACD!EA65*$G$3+EA64*(1-$G$3)</f>
        <v>1.6276795656585655E-4</v>
      </c>
      <c r="EB65" s="28">
        <f>외인!EB65</f>
        <v>11302.99</v>
      </c>
      <c r="EC65" s="35">
        <f>MACD!EC65*$G$3+EC64*(1-$G$3)</f>
        <v>-7.2973389260395428E-4</v>
      </c>
      <c r="ED65" s="28">
        <f>외인!ED65</f>
        <v>10500.6</v>
      </c>
      <c r="EE65" s="35">
        <f>MACD!EE65*$G$3+EE64*(1-$G$3)</f>
        <v>-4.8820138916807045E-4</v>
      </c>
      <c r="EF65" s="28">
        <f>외인!EF65</f>
        <v>210890.72</v>
      </c>
      <c r="EG65" s="35">
        <f>MACD!EG65*$G$3+EG64*(1-$G$3)</f>
        <v>-3.623499527269378E-4</v>
      </c>
      <c r="EH65" s="28">
        <f>외인!EH65</f>
        <v>277976.73</v>
      </c>
      <c r="EI65" s="35">
        <f>MACD!EI65*$G$3+EI64*(1-$G$3)</f>
        <v>-1.9789964406362922E-4</v>
      </c>
      <c r="EJ65" s="28">
        <f>외인!EJ65</f>
        <v>98489.32</v>
      </c>
      <c r="EK65" s="35">
        <f>MACD!EK65*$G$3+EK64*(1-$G$3)</f>
        <v>-2.2324176960796216E-4</v>
      </c>
      <c r="EL65" s="28">
        <f>외인!EL65</f>
        <v>29150.6</v>
      </c>
      <c r="EM65" s="35">
        <f>MACD!EM65*$G$3+EM64*(1-$G$3)</f>
        <v>-5.044307267891672E-4</v>
      </c>
      <c r="EN65" s="28">
        <f>외인!EN65</f>
        <v>43259.1</v>
      </c>
      <c r="EO65" s="35">
        <f>MACD!EO65*$G$3+EO64*(1-$G$3)</f>
        <v>-7.1836364178618395E-4</v>
      </c>
      <c r="EP65" s="28">
        <f>외인!EP65</f>
        <v>153897.66</v>
      </c>
      <c r="EQ65" s="35">
        <f>MACD!EQ65*$G$3+EQ64*(1-$G$3)</f>
        <v>-4.9811465779908671E-4</v>
      </c>
      <c r="ER65" s="28">
        <f>외인!ER65</f>
        <v>12940.72</v>
      </c>
      <c r="ES65" s="35">
        <f>MACD!ES65*$G$3+ES64*(1-$G$3)</f>
        <v>5.9458562574065353E-4</v>
      </c>
      <c r="ET65" s="28">
        <f>외인!ET65</f>
        <v>175732.59</v>
      </c>
      <c r="EU65" s="35">
        <f>MACD!EU65*$G$3+EU64*(1-$G$3)</f>
        <v>-5.8939810361933759E-4</v>
      </c>
      <c r="EV65" s="28">
        <f>외인!EV65</f>
        <v>46773.5</v>
      </c>
      <c r="EW65" s="35">
        <f>MACD!EW65*$G$3+EW64*(1-$G$3)</f>
        <v>2.7403584239537877E-4</v>
      </c>
      <c r="EX65" s="28">
        <f>외인!EX65</f>
        <v>70909.13</v>
      </c>
      <c r="EY65" s="35">
        <f>MACD!EY65*$G$3+EY64*(1-$G$3)</f>
        <v>2.303110347316811E-5</v>
      </c>
    </row>
    <row r="66" spans="1:155">
      <c r="A66" s="27">
        <f>외인!A66</f>
        <v>46161</v>
      </c>
      <c r="B66" s="28">
        <f>외인!B66</f>
        <v>5777480.7999999998</v>
      </c>
      <c r="C66" s="35">
        <f>MACD!C66*$G$3+C65*(1-$G$3)</f>
        <v>-3.5983474325063358E-4</v>
      </c>
      <c r="D66" s="28">
        <f>외인!D66</f>
        <v>604828.56999999995</v>
      </c>
      <c r="E66" s="35">
        <f>MACD!E66*$G$3+E65*(1-$G$3)</f>
        <v>-1.7041250190223328E-4</v>
      </c>
      <c r="F66" s="28">
        <f>외인!F66</f>
        <v>2456223.64</v>
      </c>
      <c r="G66" s="35">
        <f>MACD!G66*$G$3+G65*(1-$G$3)</f>
        <v>-3.5437103462909213E-5</v>
      </c>
      <c r="H66" s="28">
        <f>외인!H66</f>
        <v>309017.89</v>
      </c>
      <c r="I66" s="35">
        <f>MACD!I66*$G$3+I65*(1-$G$3)</f>
        <v>-5.1637793378916312E-4</v>
      </c>
      <c r="J66" s="28">
        <f>외인!J66</f>
        <v>41981.86</v>
      </c>
      <c r="K66" s="35">
        <f>MACD!K66*$G$3+K65*(1-$G$3)</f>
        <v>-7.854848791475341E-4</v>
      </c>
      <c r="L66" s="28">
        <f>외인!L66</f>
        <v>286240.61</v>
      </c>
      <c r="M66" s="35">
        <f>MACD!M66*$G$3+M65*(1-$G$3)</f>
        <v>-4.849836088127034E-4</v>
      </c>
      <c r="N66" s="28">
        <f>외인!N66</f>
        <v>265211.89</v>
      </c>
      <c r="O66" s="35">
        <f>MACD!O66*$G$3+O65*(1-$G$3)</f>
        <v>3.999727047006667E-4</v>
      </c>
      <c r="P66" s="28">
        <f>외인!P66</f>
        <v>172279.81</v>
      </c>
      <c r="Q66" s="35">
        <f>MACD!Q66*$G$3+Q65*(1-$G$3)</f>
        <v>-4.8730777282729118E-4</v>
      </c>
      <c r="R66" s="28">
        <f>외인!R66</f>
        <v>125400.33</v>
      </c>
      <c r="S66" s="35">
        <f>MACD!S66*$G$3+S65*(1-$G$3)</f>
        <v>-1.4901217714421099E-4</v>
      </c>
      <c r="T66" s="28">
        <f>외인!T66</f>
        <v>8420.7099999999991</v>
      </c>
      <c r="U66" s="35">
        <f>MACD!U66*$G$3+U65*(1-$G$3)</f>
        <v>6.1930067786218146E-4</v>
      </c>
      <c r="V66" s="28">
        <f>외인!V66</f>
        <v>124427.81</v>
      </c>
      <c r="W66" s="35">
        <f>MACD!W66*$G$3+W65*(1-$G$3)</f>
        <v>-4.4946461796662582E-5</v>
      </c>
      <c r="X66" s="28">
        <f>외인!X66</f>
        <v>2977412.25</v>
      </c>
      <c r="Y66" s="35">
        <f>MACD!Y66*$G$3+Y65*(1-$G$3)</f>
        <v>-3.8421440672297509E-4</v>
      </c>
      <c r="Z66" s="28">
        <f>외인!Z66</f>
        <v>47164.14</v>
      </c>
      <c r="AA66" s="35">
        <f>MACD!AA66*$G$3+AA65*(1-$G$3)</f>
        <v>3.9791203654026056E-4</v>
      </c>
      <c r="AB66" s="28">
        <f>외인!AB66</f>
        <v>195979.33</v>
      </c>
      <c r="AC66" s="35">
        <f>MACD!AC66*$G$3+AC65*(1-$G$3)</f>
        <v>-1.4385755292118746E-4</v>
      </c>
      <c r="AD66" s="28">
        <f>외인!AD66</f>
        <v>19705.400000000001</v>
      </c>
      <c r="AE66" s="35">
        <f>MACD!AE66*$G$3+AE65*(1-$G$3)</f>
        <v>5.7292514482359469E-4</v>
      </c>
      <c r="AF66" s="28">
        <f>외인!AF66</f>
        <v>24044.71</v>
      </c>
      <c r="AG66" s="35">
        <f>MACD!AG66*$G$3+AG65*(1-$G$3)</f>
        <v>-5.5848401079410696E-5</v>
      </c>
      <c r="AH66" s="28">
        <f>외인!AH66</f>
        <v>200200.54</v>
      </c>
      <c r="AI66" s="35">
        <f>MACD!AI66*$G$3+AI65*(1-$G$3)</f>
        <v>-5.2580722905678384E-4</v>
      </c>
      <c r="AJ66" s="28">
        <f>외인!AJ66</f>
        <v>100424.43</v>
      </c>
      <c r="AK66" s="35">
        <f>MACD!AK66*$G$3+AK65*(1-$G$3)</f>
        <v>-3.9707434566967114E-4</v>
      </c>
      <c r="AL66" s="28">
        <f>외인!AL66</f>
        <v>96886.33</v>
      </c>
      <c r="AM66" s="35">
        <f>MACD!AM66*$G$3+AM65*(1-$G$3)</f>
        <v>-6.5271849314155693E-4</v>
      </c>
      <c r="AN66" s="28">
        <f>외인!AN66</f>
        <v>186489.21</v>
      </c>
      <c r="AO66" s="35">
        <f>MACD!AO66*$G$3+AO65*(1-$G$3)</f>
        <v>8.6115063541182828E-4</v>
      </c>
      <c r="AP66" s="28">
        <f>외인!AP66</f>
        <v>169305.51</v>
      </c>
      <c r="AQ66" s="35">
        <f>MACD!AQ66*$G$3+AQ65*(1-$G$3)</f>
        <v>-5.8626628077794744E-4</v>
      </c>
      <c r="AR66" s="28">
        <f>외인!AR66</f>
        <v>24080.77</v>
      </c>
      <c r="AS66" s="35">
        <f>MACD!AS66*$G$3+AS65*(1-$G$3)</f>
        <v>3.7910442818066888E-4</v>
      </c>
      <c r="AT66" s="28">
        <f>외인!AT66</f>
        <v>93648.27</v>
      </c>
      <c r="AU66" s="35">
        <f>MACD!AU66*$G$3+AU65*(1-$G$3)</f>
        <v>9.9215193270607327E-5</v>
      </c>
      <c r="AV66" s="28">
        <f>외인!AV66</f>
        <v>48048.46</v>
      </c>
      <c r="AW66" s="35">
        <f>MACD!AW66*$G$3+AW65*(1-$G$3)</f>
        <v>3.4557187771910327E-5</v>
      </c>
      <c r="AX66" s="28">
        <f>외인!AX66</f>
        <v>63270.8</v>
      </c>
      <c r="AY66" s="35">
        <f>MACD!AY66*$G$3+AY65*(1-$G$3)</f>
        <v>-1.449247410205479E-4</v>
      </c>
      <c r="AZ66" s="28">
        <f>외인!AZ66</f>
        <v>3178098.37</v>
      </c>
      <c r="BA66" s="35">
        <f>MACD!BA66*$G$3+BA65*(1-$G$3)</f>
        <v>-4.0024957547863548E-4</v>
      </c>
      <c r="BB66" s="28">
        <f>외인!BB66</f>
        <v>117344.3</v>
      </c>
      <c r="BC66" s="35">
        <f>MACD!BC66*$G$3+BC65*(1-$G$3)</f>
        <v>1.9468088552640058E-4</v>
      </c>
      <c r="BD66" s="28">
        <f>외인!BD66</f>
        <v>33556.800000000003</v>
      </c>
      <c r="BE66" s="35">
        <f>MACD!BE66*$G$3+BE65*(1-$G$3)</f>
        <v>-1.9510797082054296E-4</v>
      </c>
      <c r="BF66" s="28">
        <f>외인!BF66</f>
        <v>0</v>
      </c>
      <c r="BG66" s="35" t="e">
        <f>MACD!BG66*$G$3+BG65*(1-$G$3)</f>
        <v>#DIV/0!</v>
      </c>
      <c r="BH66" s="28">
        <f>외인!BH66</f>
        <v>100998.21</v>
      </c>
      <c r="BI66" s="35">
        <f>MACD!BI66*$G$3+BI65*(1-$G$3)</f>
        <v>-1.7580755195917882E-4</v>
      </c>
      <c r="BJ66" s="28">
        <f>외인!BJ66</f>
        <v>119126.02</v>
      </c>
      <c r="BK66" s="35">
        <f>MACD!BK66*$G$3+BK65*(1-$G$3)</f>
        <v>-4.1300496395775565E-4</v>
      </c>
      <c r="BL66" s="28">
        <f>외인!BL66</f>
        <v>44268.52</v>
      </c>
      <c r="BM66" s="35">
        <f>MACD!BM66*$G$3+BM65*(1-$G$3)</f>
        <v>3.5093510248569682E-4</v>
      </c>
      <c r="BN66" s="28">
        <f>외인!BN66</f>
        <v>52328.98</v>
      </c>
      <c r="BO66" s="35">
        <f>MACD!BO66*$G$3+BO65*(1-$G$3)</f>
        <v>5.7021049181662847E-4</v>
      </c>
      <c r="BP66" s="28">
        <f>외인!BP66</f>
        <v>72099.649999999994</v>
      </c>
      <c r="BQ66" s="35">
        <f>MACD!BQ66*$G$3+BQ65*(1-$G$3)</f>
        <v>-1.1492011671127849E-4</v>
      </c>
      <c r="BR66" s="28">
        <f>외인!BR66</f>
        <v>306434.19</v>
      </c>
      <c r="BS66" s="35">
        <f>MACD!BS66*$G$3+BS65*(1-$G$3)</f>
        <v>-6.052931758529403E-4</v>
      </c>
      <c r="BT66" s="28">
        <f>외인!BT66</f>
        <v>3018173.54</v>
      </c>
      <c r="BU66" s="35">
        <f>MACD!BU66*$G$3+BU65*(1-$G$3)</f>
        <v>-3.8572048016483176E-4</v>
      </c>
      <c r="BV66" s="28">
        <f>외인!BV66</f>
        <v>441860.06</v>
      </c>
      <c r="BW66" s="35">
        <f>MACD!BW66*$G$3+BW65*(1-$G$3)</f>
        <v>-3.0235590512434627E-4</v>
      </c>
      <c r="BX66" s="28">
        <f>외인!BX66</f>
        <v>72918.5</v>
      </c>
      <c r="BY66" s="35">
        <f>MACD!BY66*$G$3+BY65*(1-$G$3)</f>
        <v>-5.5702707458463053E-6</v>
      </c>
      <c r="BZ66" s="28">
        <f>외인!BZ66</f>
        <v>283375.53999999998</v>
      </c>
      <c r="CA66" s="35">
        <f>MACD!CA66*$G$3+CA65*(1-$G$3)</f>
        <v>3.4853001718909937E-4</v>
      </c>
      <c r="CB66" s="28">
        <f>외인!CB66</f>
        <v>11655.55</v>
      </c>
      <c r="CC66" s="35">
        <f>MACD!CC66*$G$3+CC65*(1-$G$3)</f>
        <v>-4.7824968864148122E-4</v>
      </c>
      <c r="CD66" s="28">
        <f>외인!CD66</f>
        <v>26854.639999999999</v>
      </c>
      <c r="CE66" s="35">
        <f>MACD!CE66*$G$3+CE65*(1-$G$3)</f>
        <v>-2.5151302485998151E-4</v>
      </c>
      <c r="CF66" s="28">
        <f>외인!CF66</f>
        <v>28859.93</v>
      </c>
      <c r="CG66" s="35">
        <f>MACD!CG66*$G$3+CG65*(1-$G$3)</f>
        <v>4.2588289357310856E-4</v>
      </c>
      <c r="CH66" s="28">
        <f>외인!CH66</f>
        <v>66849.11</v>
      </c>
      <c r="CI66" s="35">
        <f>MACD!CI66*$G$3+CI65*(1-$G$3)</f>
        <v>6.675726784308587E-5</v>
      </c>
      <c r="CJ66" s="28">
        <f>외인!CJ66</f>
        <v>325484.48</v>
      </c>
      <c r="CK66" s="35">
        <f>MACD!CK66*$G$3+CK65*(1-$G$3)</f>
        <v>-2.7199754218055718E-4</v>
      </c>
      <c r="CL66" s="28">
        <f>외인!CL66</f>
        <v>224428.85</v>
      </c>
      <c r="CM66" s="35">
        <f>MACD!CM66*$G$3+CM65*(1-$G$3)</f>
        <v>-1.6252881234634435E-4</v>
      </c>
      <c r="CN66" s="28">
        <f>외인!CN66</f>
        <v>115800.16</v>
      </c>
      <c r="CO66" s="35">
        <f>MACD!CO66*$G$3+CO65*(1-$G$3)</f>
        <v>-5.0981700791837134E-4</v>
      </c>
      <c r="CP66" s="28">
        <f>외인!CP66</f>
        <v>117904.19</v>
      </c>
      <c r="CQ66" s="35">
        <f>MACD!CQ66*$G$3+CQ65*(1-$G$3)</f>
        <v>1.9218730843229722E-4</v>
      </c>
      <c r="CR66" s="28">
        <f>외인!CR66</f>
        <v>158923.42000000001</v>
      </c>
      <c r="CS66" s="35">
        <f>MACD!CS66*$G$3+CS65*(1-$G$3)</f>
        <v>-1.6833563661563318E-4</v>
      </c>
      <c r="CT66" s="28">
        <f>외인!CT66</f>
        <v>176571.4</v>
      </c>
      <c r="CU66" s="35">
        <f>MACD!CU66*$G$3+CU65*(1-$G$3)</f>
        <v>-3.5120435361612611E-4</v>
      </c>
      <c r="CV66" s="28">
        <f>외인!CV66</f>
        <v>3018173.54</v>
      </c>
      <c r="CW66" s="35">
        <f>MACD!CW66*$G$3+CW65*(1-$G$3)</f>
        <v>-3.8572048016483176E-4</v>
      </c>
      <c r="CX66" s="28">
        <f>외인!CX66</f>
        <v>231312.9</v>
      </c>
      <c r="CY66" s="35">
        <f>MACD!CY66*$G$3+CY65*(1-$G$3)</f>
        <v>-5.3385409137929926E-4</v>
      </c>
      <c r="CZ66" s="28">
        <f>외인!CZ66</f>
        <v>18934.11</v>
      </c>
      <c r="DA66" s="35">
        <f>MACD!DA66*$G$3+DA65*(1-$G$3)</f>
        <v>4.1988743085358255E-4</v>
      </c>
      <c r="DB66" s="28">
        <f>외인!DB66</f>
        <v>33556.800000000003</v>
      </c>
      <c r="DC66" s="35">
        <f>MACD!DC66*$G$3+DC65*(1-$G$3)</f>
        <v>-1.9510797082054296E-4</v>
      </c>
      <c r="DD66" s="28">
        <f>외인!DD66</f>
        <v>8420.7099999999991</v>
      </c>
      <c r="DE66" s="35">
        <f>MACD!DE66*$G$3+DE65*(1-$G$3)</f>
        <v>6.1930067786218146E-4</v>
      </c>
      <c r="DF66" s="28">
        <f>외인!DF66</f>
        <v>54743.98</v>
      </c>
      <c r="DG66" s="35">
        <f>MACD!DG66*$G$3+DG65*(1-$G$3)</f>
        <v>5.4349225667615336E-5</v>
      </c>
      <c r="DH66" s="28">
        <f>외인!DH66</f>
        <v>19028.96</v>
      </c>
      <c r="DI66" s="35">
        <f>MACD!DI66*$G$3+DI65*(1-$G$3)</f>
        <v>-4.3458077363433287E-4</v>
      </c>
      <c r="DJ66" s="28">
        <f>외인!DJ66</f>
        <v>623388.42000000004</v>
      </c>
      <c r="DK66" s="35">
        <f>MACD!DK66*$G$3+DK65*(1-$G$3)</f>
        <v>-6.0404069928269059E-4</v>
      </c>
      <c r="DL66" s="28">
        <f>외인!DL66</f>
        <v>92476.62</v>
      </c>
      <c r="DM66" s="35">
        <f>MACD!DM66*$G$3+DM65*(1-$G$3)</f>
        <v>-5.7978642028060242E-4</v>
      </c>
      <c r="DN66" s="28">
        <f>외인!DN66</f>
        <v>3018173.54</v>
      </c>
      <c r="DO66" s="35">
        <f>MACD!DO66*$G$3+DO65*(1-$G$3)</f>
        <v>-3.8572048016483176E-4</v>
      </c>
      <c r="DP66" s="28">
        <f>외인!DP66</f>
        <v>72356.33</v>
      </c>
      <c r="DQ66" s="35">
        <f>MACD!DQ66*$G$3+DQ65*(1-$G$3)</f>
        <v>-2.0220500284386664E-4</v>
      </c>
      <c r="DR66" s="28">
        <f>외인!DR66</f>
        <v>42814.5</v>
      </c>
      <c r="DS66" s="35">
        <f>MACD!DS66*$G$3+DS65*(1-$G$3)</f>
        <v>-6.6165073953743732E-4</v>
      </c>
      <c r="DT66" s="28">
        <f>외인!DT66</f>
        <v>125400.33</v>
      </c>
      <c r="DU66" s="35">
        <f>MACD!DU66*$G$3+DU65*(1-$G$3)</f>
        <v>-1.4901217714421099E-4</v>
      </c>
      <c r="DV66" s="28">
        <f>외인!DV66</f>
        <v>33250.19</v>
      </c>
      <c r="DW66" s="35">
        <f>MACD!DW66*$G$3+DW65*(1-$G$3)</f>
        <v>-2.3517013751897449E-4</v>
      </c>
      <c r="DX66" s="28">
        <f>외인!DX66</f>
        <v>124427.81</v>
      </c>
      <c r="DY66" s="35">
        <f>MACD!DY66*$G$3+DY65*(1-$G$3)</f>
        <v>-4.4946461796662582E-5</v>
      </c>
      <c r="DZ66" s="28">
        <f>외인!DZ66</f>
        <v>7721.79</v>
      </c>
      <c r="EA66" s="35">
        <f>MACD!EA66*$G$3+EA65*(1-$G$3)</f>
        <v>2.9795384586675831E-4</v>
      </c>
      <c r="EB66" s="28">
        <f>외인!EB66</f>
        <v>11354.29</v>
      </c>
      <c r="EC66" s="35">
        <f>MACD!EC66*$G$3+EC65*(1-$G$3)</f>
        <v>-5.6666091446046902E-4</v>
      </c>
      <c r="ED66" s="28">
        <f>외인!ED66</f>
        <v>10141.200000000001</v>
      </c>
      <c r="EE66" s="35">
        <f>MACD!EE66*$G$3+EE65*(1-$G$3)</f>
        <v>-4.4408129674271236E-4</v>
      </c>
      <c r="EF66" s="28">
        <f>외인!EF66</f>
        <v>207382.33</v>
      </c>
      <c r="EG66" s="35">
        <f>MACD!EG66*$G$3+EG65*(1-$G$3)</f>
        <v>-2.8975610267577664E-4</v>
      </c>
      <c r="EH66" s="28">
        <f>외인!EH66</f>
        <v>261895.12</v>
      </c>
      <c r="EI66" s="35">
        <f>MACD!EI66*$G$3+EI65*(1-$G$3)</f>
        <v>-2.0013952058580101E-4</v>
      </c>
      <c r="EJ66" s="28">
        <f>외인!EJ66</f>
        <v>97983.06</v>
      </c>
      <c r="EK66" s="35">
        <f>MACD!EK66*$G$3+EK65*(1-$G$3)</f>
        <v>-1.5728737628940663E-4</v>
      </c>
      <c r="EL66" s="28">
        <f>외인!EL66</f>
        <v>29234.01</v>
      </c>
      <c r="EM66" s="35">
        <f>MACD!EM66*$G$3+EM65*(1-$G$3)</f>
        <v>-2.4718177627559173E-4</v>
      </c>
      <c r="EN66" s="28">
        <f>외인!EN66</f>
        <v>42814.5</v>
      </c>
      <c r="EO66" s="35">
        <f>MACD!EO66*$G$3+EO65*(1-$G$3)</f>
        <v>-6.6165073953743732E-4</v>
      </c>
      <c r="EP66" s="28">
        <f>외인!EP66</f>
        <v>156288.48000000001</v>
      </c>
      <c r="EQ66" s="35">
        <f>MACD!EQ66*$G$3+EQ65*(1-$G$3)</f>
        <v>-4.2360914482952194E-4</v>
      </c>
      <c r="ER66" s="28">
        <f>외인!ER66</f>
        <v>12790.73</v>
      </c>
      <c r="ES66" s="35">
        <f>MACD!ES66*$G$3+ES65*(1-$G$3)</f>
        <v>6.6684021732652519E-4</v>
      </c>
      <c r="ET66" s="28">
        <f>외인!ET66</f>
        <v>169305.51</v>
      </c>
      <c r="EU66" s="35">
        <f>MACD!EU66*$G$3+EU65*(1-$G$3)</f>
        <v>-5.8626628077794744E-4</v>
      </c>
      <c r="EV66" s="28">
        <f>외인!EV66</f>
        <v>47164.14</v>
      </c>
      <c r="EW66" s="35">
        <f>MACD!EW66*$G$3+EW65*(1-$G$3)</f>
        <v>3.9791203654026056E-4</v>
      </c>
      <c r="EX66" s="28">
        <f>외인!EX66</f>
        <v>70740.05</v>
      </c>
      <c r="EY66" s="35">
        <f>MACD!EY66*$G$3+EY65*(1-$G$3)</f>
        <v>4.084277931682767E-5</v>
      </c>
    </row>
    <row r="67" spans="1:155">
      <c r="A67" s="27">
        <f>외인!A67</f>
        <v>46162</v>
      </c>
      <c r="B67" s="28">
        <f>외인!B67</f>
        <v>5727718.3899999997</v>
      </c>
      <c r="C67" s="35">
        <f>MACD!C67*$G$3+C66*(1-$G$3)</f>
        <v>-4.5229008537135554E-4</v>
      </c>
      <c r="D67" s="28">
        <f>외인!D67</f>
        <v>590225.99</v>
      </c>
      <c r="E67" s="35">
        <f>MACD!E67*$G$3+E66*(1-$G$3)</f>
        <v>-1.3437879201059106E-4</v>
      </c>
      <c r="F67" s="28">
        <f>외인!F67</f>
        <v>2445146.13</v>
      </c>
      <c r="G67" s="35">
        <f>MACD!G67*$G$3+G66*(1-$G$3)</f>
        <v>-1.4720255980994827E-4</v>
      </c>
      <c r="H67" s="28">
        <f>외인!H67</f>
        <v>296920.40999999997</v>
      </c>
      <c r="I67" s="35">
        <f>MACD!I67*$G$3+I66*(1-$G$3)</f>
        <v>-5.7530687283689655E-4</v>
      </c>
      <c r="J67" s="28">
        <f>외인!J67</f>
        <v>40772.089999999997</v>
      </c>
      <c r="K67" s="35">
        <f>MACD!K67*$G$3+K66*(1-$G$3)</f>
        <v>-6.7343062900628882E-4</v>
      </c>
      <c r="L67" s="28">
        <f>외인!L67</f>
        <v>275234.5</v>
      </c>
      <c r="M67" s="35">
        <f>MACD!M67*$G$3+M66*(1-$G$3)</f>
        <v>-5.5054799335461826E-4</v>
      </c>
      <c r="N67" s="28">
        <f>외인!N67</f>
        <v>260278.52</v>
      </c>
      <c r="O67" s="35">
        <f>MACD!O67*$G$3+O66*(1-$G$3)</f>
        <v>1.6926288697230706E-4</v>
      </c>
      <c r="P67" s="28">
        <f>외인!P67</f>
        <v>169043.34</v>
      </c>
      <c r="Q67" s="35">
        <f>MACD!Q67*$G$3+Q66*(1-$G$3)</f>
        <v>-3.8270820514966206E-4</v>
      </c>
      <c r="R67" s="28">
        <f>외인!R67</f>
        <v>123088.93</v>
      </c>
      <c r="S67" s="35">
        <f>MACD!S67*$G$3+S66*(1-$G$3)</f>
        <v>-8.7992904343158932E-5</v>
      </c>
      <c r="T67" s="28">
        <f>외인!T67</f>
        <v>8243.42</v>
      </c>
      <c r="U67" s="35">
        <f>MACD!U67*$G$3+U66*(1-$G$3)</f>
        <v>5.9861953840431527E-4</v>
      </c>
      <c r="V67" s="28">
        <f>외인!V67</f>
        <v>124523.69</v>
      </c>
      <c r="W67" s="35">
        <f>MACD!W67*$G$3+W66*(1-$G$3)</f>
        <v>-2.1642841411465791E-5</v>
      </c>
      <c r="X67" s="28">
        <f>외인!X67</f>
        <v>2980547.92</v>
      </c>
      <c r="Y67" s="35">
        <f>MACD!Y67*$G$3+Y66*(1-$G$3)</f>
        <v>-5.5971006077261464E-4</v>
      </c>
      <c r="Z67" s="28">
        <f>외인!Z67</f>
        <v>45797.27</v>
      </c>
      <c r="AA67" s="35">
        <f>MACD!AA67*$G$3+AA66*(1-$G$3)</f>
        <v>5.3474850715326755E-4</v>
      </c>
      <c r="AB67" s="28">
        <f>외인!AB67</f>
        <v>194829.79</v>
      </c>
      <c r="AC67" s="35">
        <f>MACD!AC67*$G$3+AC66*(1-$G$3)</f>
        <v>-1.176559718992706E-4</v>
      </c>
      <c r="AD67" s="28">
        <f>외인!AD67</f>
        <v>19104.189999999999</v>
      </c>
      <c r="AE67" s="35">
        <f>MACD!AE67*$G$3+AE66*(1-$G$3)</f>
        <v>6.1902248899719549E-4</v>
      </c>
      <c r="AF67" s="28">
        <f>외인!AF67</f>
        <v>23708.29</v>
      </c>
      <c r="AG67" s="35">
        <f>MACD!AG67*$G$3+AG66*(1-$G$3)</f>
        <v>-3.7777904533357898E-6</v>
      </c>
      <c r="AH67" s="28">
        <f>외인!AH67</f>
        <v>202499.21</v>
      </c>
      <c r="AI67" s="35">
        <f>MACD!AI67*$G$3+AI66*(1-$G$3)</f>
        <v>-5.7803489200073028E-4</v>
      </c>
      <c r="AJ67" s="28">
        <f>외인!AJ67</f>
        <v>96931.29</v>
      </c>
      <c r="AK67" s="35">
        <f>MACD!AK67*$G$3+AK66*(1-$G$3)</f>
        <v>-2.4239482433351063E-4</v>
      </c>
      <c r="AL67" s="28">
        <f>외인!AL67</f>
        <v>96004.44</v>
      </c>
      <c r="AM67" s="35">
        <f>MACD!AM67*$G$3+AM66*(1-$G$3)</f>
        <v>-7.920290871245609E-4</v>
      </c>
      <c r="AN67" s="28">
        <f>외인!AN67</f>
        <v>181813.76000000001</v>
      </c>
      <c r="AO67" s="35">
        <f>MACD!AO67*$G$3+AO66*(1-$G$3)</f>
        <v>6.0895245562018357E-4</v>
      </c>
      <c r="AP67" s="28">
        <f>외인!AP67</f>
        <v>164601.88</v>
      </c>
      <c r="AQ67" s="35">
        <f>MACD!AQ67*$G$3+AQ66*(1-$G$3)</f>
        <v>-5.9710021099644095E-4</v>
      </c>
      <c r="AR67" s="28">
        <f>외인!AR67</f>
        <v>23348.45</v>
      </c>
      <c r="AS67" s="35">
        <f>MACD!AS67*$G$3+AS66*(1-$G$3)</f>
        <v>4.0002778320304426E-4</v>
      </c>
      <c r="AT67" s="28">
        <f>외인!AT67</f>
        <v>90170.65</v>
      </c>
      <c r="AU67" s="35">
        <f>MACD!AU67*$G$3+AU66*(1-$G$3)</f>
        <v>-1.066643124821527E-4</v>
      </c>
      <c r="AV67" s="28">
        <f>외인!AV67</f>
        <v>47051.23</v>
      </c>
      <c r="AW67" s="35">
        <f>MACD!AW67*$G$3+AW66*(1-$G$3)</f>
        <v>1.8174327852317281E-4</v>
      </c>
      <c r="AX67" s="28">
        <f>외인!AX67</f>
        <v>61577.87</v>
      </c>
      <c r="AY67" s="35">
        <f>MACD!AY67*$G$3+AY66*(1-$G$3)</f>
        <v>-6.4430076025512659E-5</v>
      </c>
      <c r="AZ67" s="28">
        <f>외인!AZ67</f>
        <v>3182882.78</v>
      </c>
      <c r="BA67" s="35">
        <f>MACD!BA67*$G$3+BA66*(1-$G$3)</f>
        <v>-5.6104370545033823E-4</v>
      </c>
      <c r="BB67" s="28">
        <f>외인!BB67</f>
        <v>115437.69</v>
      </c>
      <c r="BC67" s="35">
        <f>MACD!BC67*$G$3+BC66*(1-$G$3)</f>
        <v>2.6015988703947127E-4</v>
      </c>
      <c r="BD67" s="28">
        <f>외인!BD67</f>
        <v>31848.39</v>
      </c>
      <c r="BE67" s="35">
        <f>MACD!BE67*$G$3+BE66*(1-$G$3)</f>
        <v>-2.7501798073789694E-4</v>
      </c>
      <c r="BF67" s="28">
        <f>외인!BF67</f>
        <v>0</v>
      </c>
      <c r="BG67" s="35" t="e">
        <f>MACD!BG67*$G$3+BG66*(1-$G$3)</f>
        <v>#DIV/0!</v>
      </c>
      <c r="BH67" s="28">
        <f>외인!BH67</f>
        <v>99853.18</v>
      </c>
      <c r="BI67" s="35">
        <f>MACD!BI67*$G$3+BI66*(1-$G$3)</f>
        <v>-2.1187799749362575E-4</v>
      </c>
      <c r="BJ67" s="28">
        <f>외인!BJ67</f>
        <v>114446.21</v>
      </c>
      <c r="BK67" s="35">
        <f>MACD!BK67*$G$3+BK66*(1-$G$3)</f>
        <v>-4.6294164478325719E-4</v>
      </c>
      <c r="BL67" s="28">
        <f>외인!BL67</f>
        <v>42255.31</v>
      </c>
      <c r="BM67" s="35">
        <f>MACD!BM67*$G$3+BM66*(1-$G$3)</f>
        <v>4.027144019063232E-4</v>
      </c>
      <c r="BN67" s="28">
        <f>외인!BN67</f>
        <v>49507.3</v>
      </c>
      <c r="BO67" s="35">
        <f>MACD!BO67*$G$3+BO66*(1-$G$3)</f>
        <v>4.7294770015041018E-4</v>
      </c>
      <c r="BP67" s="28">
        <f>외인!BP67</f>
        <v>70137.7</v>
      </c>
      <c r="BQ67" s="35">
        <f>MACD!BQ67*$G$3+BQ66*(1-$G$3)</f>
        <v>-3.2840605565902345E-5</v>
      </c>
      <c r="BR67" s="28">
        <f>외인!BR67</f>
        <v>296270.59999999998</v>
      </c>
      <c r="BS67" s="35">
        <f>MACD!BS67*$G$3+BS66*(1-$G$3)</f>
        <v>-6.7100227579729296E-4</v>
      </c>
      <c r="BT67" s="28">
        <f>외인!BT67</f>
        <v>3021147.23</v>
      </c>
      <c r="BU67" s="35">
        <f>MACD!BU67*$G$3+BU66*(1-$G$3)</f>
        <v>-5.553433655185819E-4</v>
      </c>
      <c r="BV67" s="28">
        <f>외인!BV67</f>
        <v>434404.57</v>
      </c>
      <c r="BW67" s="35">
        <f>MACD!BW67*$G$3+BW66*(1-$G$3)</f>
        <v>-2.6218866257399264E-4</v>
      </c>
      <c r="BX67" s="28">
        <f>외인!BX67</f>
        <v>71517.279999999999</v>
      </c>
      <c r="BY67" s="35">
        <f>MACD!BY67*$G$3+BY66*(1-$G$3)</f>
        <v>-2.9134256428516136E-5</v>
      </c>
      <c r="BZ67" s="28">
        <f>외인!BZ67</f>
        <v>277818.2</v>
      </c>
      <c r="CA67" s="35">
        <f>MACD!CA67*$G$3+CA66*(1-$G$3)</f>
        <v>1.3466826725336666E-4</v>
      </c>
      <c r="CB67" s="28">
        <f>외인!CB67</f>
        <v>11363.72</v>
      </c>
      <c r="CC67" s="35">
        <f>MACD!CC67*$G$3+CC66*(1-$G$3)</f>
        <v>-3.4198647373435563E-4</v>
      </c>
      <c r="CD67" s="28">
        <f>외인!CD67</f>
        <v>25781.16</v>
      </c>
      <c r="CE67" s="35">
        <f>MACD!CE67*$G$3+CE66*(1-$G$3)</f>
        <v>4.6583280364626478E-5</v>
      </c>
      <c r="CF67" s="28">
        <f>외인!CF67</f>
        <v>27825.48</v>
      </c>
      <c r="CG67" s="35">
        <f>MACD!CG67*$G$3+CG66*(1-$G$3)</f>
        <v>4.1592941570673682E-4</v>
      </c>
      <c r="CH67" s="28">
        <f>외인!CH67</f>
        <v>65953.59</v>
      </c>
      <c r="CI67" s="35">
        <f>MACD!CI67*$G$3+CI66*(1-$G$3)</f>
        <v>1.6666611312411394E-4</v>
      </c>
      <c r="CJ67" s="28">
        <f>외인!CJ67</f>
        <v>317663.71000000002</v>
      </c>
      <c r="CK67" s="35">
        <f>MACD!CK67*$G$3+CK66*(1-$G$3)</f>
        <v>-1.835571793676376E-4</v>
      </c>
      <c r="CL67" s="28">
        <f>외인!CL67</f>
        <v>222222.67</v>
      </c>
      <c r="CM67" s="35">
        <f>MACD!CM67*$G$3+CM66*(1-$G$3)</f>
        <v>-1.366934860978233E-4</v>
      </c>
      <c r="CN67" s="28">
        <f>외인!CN67</f>
        <v>111872.75</v>
      </c>
      <c r="CO67" s="35">
        <f>MACD!CO67*$G$3+CO66*(1-$G$3)</f>
        <v>-5.2711721655641984E-4</v>
      </c>
      <c r="CP67" s="28">
        <f>외인!CP67</f>
        <v>115983.31</v>
      </c>
      <c r="CQ67" s="35">
        <f>MACD!CQ67*$G$3+CQ66*(1-$G$3)</f>
        <v>2.5762812526020816E-4</v>
      </c>
      <c r="CR67" s="28">
        <f>외인!CR67</f>
        <v>155589.16</v>
      </c>
      <c r="CS67" s="35">
        <f>MACD!CS67*$G$3+CS66*(1-$G$3)</f>
        <v>-1.0881572996501279E-4</v>
      </c>
      <c r="CT67" s="28">
        <f>외인!CT67</f>
        <v>179978.51</v>
      </c>
      <c r="CU67" s="35">
        <f>MACD!CU67*$G$3+CU66*(1-$G$3)</f>
        <v>-3.8583759287884751E-4</v>
      </c>
      <c r="CV67" s="28">
        <f>외인!CV67</f>
        <v>3021147.23</v>
      </c>
      <c r="CW67" s="35">
        <f>MACD!CW67*$G$3+CW66*(1-$G$3)</f>
        <v>-5.553433655185819E-4</v>
      </c>
      <c r="CX67" s="28">
        <f>외인!CX67</f>
        <v>222806.28</v>
      </c>
      <c r="CY67" s="35">
        <f>MACD!CY67*$G$3+CY66*(1-$G$3)</f>
        <v>-6.1773425331878131E-4</v>
      </c>
      <c r="CZ67" s="28">
        <f>외인!CZ67</f>
        <v>18348.95</v>
      </c>
      <c r="DA67" s="35">
        <f>MACD!DA67*$G$3+DA66*(1-$G$3)</f>
        <v>6.7138179245192805E-4</v>
      </c>
      <c r="DB67" s="28">
        <f>외인!DB67</f>
        <v>31848.39</v>
      </c>
      <c r="DC67" s="35">
        <f>MACD!DC67*$G$3+DC66*(1-$G$3)</f>
        <v>-2.7501798073789694E-4</v>
      </c>
      <c r="DD67" s="28">
        <f>외인!DD67</f>
        <v>8243.42</v>
      </c>
      <c r="DE67" s="35">
        <f>MACD!DE67*$G$3+DE66*(1-$G$3)</f>
        <v>5.9861953840431527E-4</v>
      </c>
      <c r="DF67" s="28">
        <f>외인!DF67</f>
        <v>53661.279999999999</v>
      </c>
      <c r="DG67" s="35">
        <f>MACD!DG67*$G$3+DG66*(1-$G$3)</f>
        <v>2.1458233307934831E-5</v>
      </c>
      <c r="DH67" s="28">
        <f>외인!DH67</f>
        <v>18190.990000000002</v>
      </c>
      <c r="DI67" s="35">
        <f>MACD!DI67*$G$3+DI66*(1-$G$3)</f>
        <v>-5.2090267931627972E-5</v>
      </c>
      <c r="DJ67" s="28">
        <f>외인!DJ67</f>
        <v>610608.57999999996</v>
      </c>
      <c r="DK67" s="35">
        <f>MACD!DK67*$G$3+DK66*(1-$G$3)</f>
        <v>-6.763476177333419E-4</v>
      </c>
      <c r="DL67" s="28">
        <f>외인!DL67</f>
        <v>88815.69</v>
      </c>
      <c r="DM67" s="35">
        <f>MACD!DM67*$G$3+DM66*(1-$G$3)</f>
        <v>-6.0676356882968265E-4</v>
      </c>
      <c r="DN67" s="28">
        <f>외인!DN67</f>
        <v>3021147.23</v>
      </c>
      <c r="DO67" s="35">
        <f>MACD!DO67*$G$3+DO66*(1-$G$3)</f>
        <v>-5.553433655185819E-4</v>
      </c>
      <c r="DP67" s="28">
        <f>외인!DP67</f>
        <v>69935.19</v>
      </c>
      <c r="DQ67" s="35">
        <f>MACD!DQ67*$G$3+DQ66*(1-$G$3)</f>
        <v>-8.3343510153177411E-5</v>
      </c>
      <c r="DR67" s="28">
        <f>외인!DR67</f>
        <v>41656.019999999997</v>
      </c>
      <c r="DS67" s="35">
        <f>MACD!DS67*$G$3+DS66*(1-$G$3)</f>
        <v>-5.8292593479231179E-4</v>
      </c>
      <c r="DT67" s="28">
        <f>외인!DT67</f>
        <v>123088.93</v>
      </c>
      <c r="DU67" s="35">
        <f>MACD!DU67*$G$3+DU66*(1-$G$3)</f>
        <v>-8.7992904343158932E-5</v>
      </c>
      <c r="DV67" s="28">
        <f>외인!DV67</f>
        <v>32228.51</v>
      </c>
      <c r="DW67" s="35">
        <f>MACD!DW67*$G$3+DW66*(1-$G$3)</f>
        <v>-1.7945709439936804E-4</v>
      </c>
      <c r="DX67" s="28">
        <f>외인!DX67</f>
        <v>124523.69</v>
      </c>
      <c r="DY67" s="35">
        <f>MACD!DY67*$G$3+DY66*(1-$G$3)</f>
        <v>-2.1642841411465791E-5</v>
      </c>
      <c r="DZ67" s="28">
        <f>외인!DZ67</f>
        <v>7575.8</v>
      </c>
      <c r="EA67" s="35">
        <f>MACD!EA67*$G$3+EA66*(1-$G$3)</f>
        <v>4.3834606433351827E-4</v>
      </c>
      <c r="EB67" s="28">
        <f>외인!EB67</f>
        <v>10879.2</v>
      </c>
      <c r="EC67" s="35">
        <f>MACD!EC67*$G$3+EC66*(1-$G$3)</f>
        <v>-3.6847033157226647E-4</v>
      </c>
      <c r="ED67" s="28">
        <f>외인!ED67</f>
        <v>9693.92</v>
      </c>
      <c r="EE67" s="35">
        <f>MACD!EE67*$G$3+EE66*(1-$G$3)</f>
        <v>-3.5967182337732877E-4</v>
      </c>
      <c r="EF67" s="28">
        <f>외인!EF67</f>
        <v>202717.38</v>
      </c>
      <c r="EG67" s="35">
        <f>MACD!EG67*$G$3+EG66*(1-$G$3)</f>
        <v>-2.1343201719930231E-4</v>
      </c>
      <c r="EH67" s="28">
        <f>외인!EH67</f>
        <v>260108.42</v>
      </c>
      <c r="EI67" s="35">
        <f>MACD!EI67*$G$3+EI66*(1-$G$3)</f>
        <v>-1.9951326029611855E-4</v>
      </c>
      <c r="EJ67" s="28">
        <f>외인!EJ67</f>
        <v>96048.82</v>
      </c>
      <c r="EK67" s="35">
        <f>MACD!EK67*$G$3+EK66*(1-$G$3)</f>
        <v>-7.0539007718742295E-5</v>
      </c>
      <c r="EL67" s="28">
        <f>외인!EL67</f>
        <v>28103.47</v>
      </c>
      <c r="EM67" s="35">
        <f>MACD!EM67*$G$3+EM66*(1-$G$3)</f>
        <v>2.7570047131864013E-5</v>
      </c>
      <c r="EN67" s="28">
        <f>외인!EN67</f>
        <v>41656.019999999997</v>
      </c>
      <c r="EO67" s="35">
        <f>MACD!EO67*$G$3+EO66*(1-$G$3)</f>
        <v>-5.8292593479231179E-4</v>
      </c>
      <c r="EP67" s="28">
        <f>외인!EP67</f>
        <v>151296.09</v>
      </c>
      <c r="EQ67" s="35">
        <f>MACD!EQ67*$G$3+EQ66*(1-$G$3)</f>
        <v>-3.23638993300398E-4</v>
      </c>
      <c r="ER67" s="28">
        <f>외인!ER67</f>
        <v>11802.87</v>
      </c>
      <c r="ES67" s="35">
        <f>MACD!ES67*$G$3+ES66*(1-$G$3)</f>
        <v>7.604121728477729E-4</v>
      </c>
      <c r="ET67" s="28">
        <f>외인!ET67</f>
        <v>164601.88</v>
      </c>
      <c r="EU67" s="35">
        <f>MACD!EU67*$G$3+EU66*(1-$G$3)</f>
        <v>-5.9710021099644095E-4</v>
      </c>
      <c r="EV67" s="28">
        <f>외인!EV67</f>
        <v>45797.27</v>
      </c>
      <c r="EW67" s="35">
        <f>MACD!EW67*$G$3+EW66*(1-$G$3)</f>
        <v>5.3474850715326755E-4</v>
      </c>
      <c r="EX67" s="28">
        <f>외인!EX67</f>
        <v>70186.039999999994</v>
      </c>
      <c r="EY67" s="35">
        <f>MACD!EY67*$G$3+EY66*(1-$G$3)</f>
        <v>5.9287979080500366E-5</v>
      </c>
    </row>
    <row r="68" spans="1:155">
      <c r="A68" s="27">
        <f>외인!A68</f>
        <v>46163</v>
      </c>
      <c r="B68" s="28">
        <f>외인!B68</f>
        <v>6209517.2599999998</v>
      </c>
      <c r="C68" s="35">
        <f>MACD!C68*$G$3+C67*(1-$G$3)</f>
        <v>-5.1409279268347817E-4</v>
      </c>
      <c r="D68" s="28">
        <f>외인!D68</f>
        <v>617915.43999999994</v>
      </c>
      <c r="E68" s="35">
        <f>MACD!E68*$G$3+E67*(1-$G$3)</f>
        <v>-8.5560897588629522E-5</v>
      </c>
      <c r="F68" s="28">
        <f>외인!F68</f>
        <v>2649270.31</v>
      </c>
      <c r="G68" s="35">
        <f>MACD!G68*$G$3+G67*(1-$G$3)</f>
        <v>-2.3139897603194245E-4</v>
      </c>
      <c r="H68" s="28">
        <f>외인!H68</f>
        <v>315121.82</v>
      </c>
      <c r="I68" s="35">
        <f>MACD!I68*$G$3+I67*(1-$G$3)</f>
        <v>-6.0289231913073654E-4</v>
      </c>
      <c r="J68" s="28">
        <f>외인!J68</f>
        <v>41244.870000000003</v>
      </c>
      <c r="K68" s="35">
        <f>MACD!K68*$G$3+K67*(1-$G$3)</f>
        <v>-6.0218389772996573E-4</v>
      </c>
      <c r="L68" s="28">
        <f>외인!L68</f>
        <v>292051.57</v>
      </c>
      <c r="M68" s="35">
        <f>MACD!M68*$G$3+M67*(1-$G$3)</f>
        <v>-5.8391012294682718E-4</v>
      </c>
      <c r="N68" s="28">
        <f>외인!N68</f>
        <v>297403.34999999998</v>
      </c>
      <c r="O68" s="35">
        <f>MACD!O68*$G$3+O67*(1-$G$3)</f>
        <v>-2.5141400882056482E-5</v>
      </c>
      <c r="P68" s="28">
        <f>외인!P68</f>
        <v>174824</v>
      </c>
      <c r="Q68" s="35">
        <f>MACD!Q68*$G$3+Q67*(1-$G$3)</f>
        <v>-2.9248177876296263E-4</v>
      </c>
      <c r="R68" s="28">
        <f>외인!R68</f>
        <v>131082.23999999999</v>
      </c>
      <c r="S68" s="35">
        <f>MACD!S68*$G$3+S67*(1-$G$3)</f>
        <v>-4.3572345518062019E-5</v>
      </c>
      <c r="T68" s="28">
        <f>외인!T68</f>
        <v>8459.8700000000008</v>
      </c>
      <c r="U68" s="35">
        <f>MACD!U68*$G$3+U67*(1-$G$3)</f>
        <v>5.8241756580375325E-4</v>
      </c>
      <c r="V68" s="28">
        <f>외인!V68</f>
        <v>134658.4</v>
      </c>
      <c r="W68" s="35">
        <f>MACD!W68*$G$3+W67*(1-$G$3)</f>
        <v>4.8868594724712613E-6</v>
      </c>
      <c r="X68" s="28">
        <f>외인!X68</f>
        <v>3270552.24</v>
      </c>
      <c r="Y68" s="35">
        <f>MACD!Y68*$G$3+Y67*(1-$G$3)</f>
        <v>-6.7925513691954355E-4</v>
      </c>
      <c r="Z68" s="28">
        <f>외인!Z68</f>
        <v>46972.65</v>
      </c>
      <c r="AA68" s="35">
        <f>MACD!AA68*$G$3+AA67*(1-$G$3)</f>
        <v>6.5510321049874179E-4</v>
      </c>
      <c r="AB68" s="28">
        <f>외인!AB68</f>
        <v>198590.43</v>
      </c>
      <c r="AC68" s="35">
        <f>MACD!AC68*$G$3+AC67*(1-$G$3)</f>
        <v>-8.8617765112179785E-5</v>
      </c>
      <c r="AD68" s="28">
        <f>외인!AD68</f>
        <v>20410.61</v>
      </c>
      <c r="AE68" s="35">
        <f>MACD!AE68*$G$3+AE67*(1-$G$3)</f>
        <v>6.4974568197277173E-4</v>
      </c>
      <c r="AF68" s="28">
        <f>외인!AF68</f>
        <v>24293.51</v>
      </c>
      <c r="AG68" s="35">
        <f>MACD!AG68*$G$3+AG67*(1-$G$3)</f>
        <v>6.1686838113098947E-5</v>
      </c>
      <c r="AH68" s="28">
        <f>외인!AH68</f>
        <v>211788.71</v>
      </c>
      <c r="AI68" s="35">
        <f>MACD!AI68*$G$3+AI67*(1-$G$3)</f>
        <v>-5.8938083491434732E-4</v>
      </c>
      <c r="AJ68" s="28">
        <f>외인!AJ68</f>
        <v>98913.21</v>
      </c>
      <c r="AK68" s="35">
        <f>MACD!AK68*$G$3+AK67*(1-$G$3)</f>
        <v>-9.2316625769315409E-5</v>
      </c>
      <c r="AL68" s="28">
        <f>외인!AL68</f>
        <v>111458.34</v>
      </c>
      <c r="AM68" s="35">
        <f>MACD!AM68*$G$3+AM67*(1-$G$3)</f>
        <v>-8.5750072547707509E-4</v>
      </c>
      <c r="AN68" s="28">
        <f>외인!AN68</f>
        <v>204239.19</v>
      </c>
      <c r="AO68" s="35">
        <f>MACD!AO68*$G$3+AO67*(1-$G$3)</f>
        <v>3.7212866481821074E-4</v>
      </c>
      <c r="AP68" s="28">
        <f>외인!AP68</f>
        <v>180717.51</v>
      </c>
      <c r="AQ68" s="35">
        <f>MACD!AQ68*$G$3+AQ67*(1-$G$3)</f>
        <v>-5.9384962886572471E-4</v>
      </c>
      <c r="AR68" s="28">
        <f>외인!AR68</f>
        <v>24105.67</v>
      </c>
      <c r="AS68" s="35">
        <f>MACD!AS68*$G$3+AS67*(1-$G$3)</f>
        <v>4.065920608602912E-4</v>
      </c>
      <c r="AT68" s="28">
        <f>외인!AT68</f>
        <v>101625.04</v>
      </c>
      <c r="AU68" s="35">
        <f>MACD!AU68*$G$3+AU67*(1-$G$3)</f>
        <v>-3.0965243424441223E-4</v>
      </c>
      <c r="AV68" s="28">
        <f>외인!AV68</f>
        <v>47009.65</v>
      </c>
      <c r="AW68" s="35">
        <f>MACD!AW68*$G$3+AW67*(1-$G$3)</f>
        <v>2.7619653655429691E-4</v>
      </c>
      <c r="AX68" s="28">
        <f>외인!AX68</f>
        <v>66043.570000000007</v>
      </c>
      <c r="AY68" s="35">
        <f>MACD!AY68*$G$3+AY67*(1-$G$3)</f>
        <v>1.8724280716864229E-5</v>
      </c>
      <c r="AZ68" s="28">
        <f>외인!AZ68</f>
        <v>3494944.51</v>
      </c>
      <c r="BA68" s="35">
        <f>MACD!BA68*$G$3+BA67*(1-$G$3)</f>
        <v>-6.7032418941856138E-4</v>
      </c>
      <c r="BB68" s="28">
        <f>외인!BB68</f>
        <v>125359.79</v>
      </c>
      <c r="BC68" s="35">
        <f>MACD!BC68*$G$3+BC67*(1-$G$3)</f>
        <v>3.1356832853180361E-4</v>
      </c>
      <c r="BD68" s="28">
        <f>외인!BD68</f>
        <v>33824.449999999997</v>
      </c>
      <c r="BE68" s="35">
        <f>MACD!BE68*$G$3+BE67*(1-$G$3)</f>
        <v>-2.9343364218618201E-4</v>
      </c>
      <c r="BF68" s="28">
        <f>외인!BF68</f>
        <v>0</v>
      </c>
      <c r="BG68" s="35" t="e">
        <f>MACD!BG68*$G$3+BG67*(1-$G$3)</f>
        <v>#DIV/0!</v>
      </c>
      <c r="BH68" s="28">
        <f>외인!BH68</f>
        <v>104469.89</v>
      </c>
      <c r="BI68" s="35">
        <f>MACD!BI68*$G$3+BI67*(1-$G$3)</f>
        <v>-2.4918492688828938E-4</v>
      </c>
      <c r="BJ68" s="28">
        <f>외인!BJ68</f>
        <v>120807.6</v>
      </c>
      <c r="BK68" s="35">
        <f>MACD!BK68*$G$3+BK67*(1-$G$3)</f>
        <v>-4.8411563650601274E-4</v>
      </c>
      <c r="BL68" s="28">
        <f>외인!BL68</f>
        <v>44552.95</v>
      </c>
      <c r="BM68" s="35">
        <f>MACD!BM68*$G$3+BM67*(1-$G$3)</f>
        <v>4.4988501244838143E-4</v>
      </c>
      <c r="BN68" s="28">
        <f>외인!BN68</f>
        <v>52251.03</v>
      </c>
      <c r="BO68" s="35">
        <f>MACD!BO68*$G$3+BO67*(1-$G$3)</f>
        <v>3.6325603588925544E-4</v>
      </c>
      <c r="BP68" s="28">
        <f>외인!BP68</f>
        <v>74242.600000000006</v>
      </c>
      <c r="BQ68" s="35">
        <f>MACD!BQ68*$G$3+BQ67*(1-$G$3)</f>
        <v>4.6858075495083855E-5</v>
      </c>
      <c r="BR68" s="28">
        <f>외인!BR68</f>
        <v>323194.17</v>
      </c>
      <c r="BS68" s="35">
        <f>MACD!BS68*$G$3+BS67*(1-$G$3)</f>
        <v>-7.1001400546513509E-4</v>
      </c>
      <c r="BT68" s="28">
        <f>외인!BT68</f>
        <v>3313056.03</v>
      </c>
      <c r="BU68" s="35">
        <f>MACD!BU68*$G$3+BU67*(1-$G$3)</f>
        <v>-6.7018930626917762E-4</v>
      </c>
      <c r="BV68" s="28">
        <f>외인!BV68</f>
        <v>471149.13</v>
      </c>
      <c r="BW68" s="35">
        <f>MACD!BW68*$G$3+BW67*(1-$G$3)</f>
        <v>-2.2047065442587339E-4</v>
      </c>
      <c r="BX68" s="28">
        <f>외인!BX68</f>
        <v>75218.880000000005</v>
      </c>
      <c r="BY68" s="35">
        <f>MACD!BY68*$G$3+BY67*(1-$G$3)</f>
        <v>-4.2774537564099741E-5</v>
      </c>
      <c r="BZ68" s="28">
        <f>외인!BZ68</f>
        <v>315697.53000000003</v>
      </c>
      <c r="CA68" s="35">
        <f>MACD!CA68*$G$3+CA67*(1-$G$3)</f>
        <v>-4.3482647570750158E-5</v>
      </c>
      <c r="CB68" s="28">
        <f>외인!CB68</f>
        <v>11383.86</v>
      </c>
      <c r="CC68" s="35">
        <f>MACD!CC68*$G$3+CC67*(1-$G$3)</f>
        <v>-2.2713899256318677E-4</v>
      </c>
      <c r="CD68" s="28">
        <f>외인!CD68</f>
        <v>26039.05</v>
      </c>
      <c r="CE68" s="35">
        <f>MACD!CE68*$G$3+CE67*(1-$G$3)</f>
        <v>3.2889689969827006E-4</v>
      </c>
      <c r="CF68" s="28">
        <f>외인!CF68</f>
        <v>29609.23</v>
      </c>
      <c r="CG68" s="35">
        <f>MACD!CG68*$G$3+CG67*(1-$G$3)</f>
        <v>3.4671020433974523E-4</v>
      </c>
      <c r="CH68" s="28">
        <f>외인!CH68</f>
        <v>66199.37</v>
      </c>
      <c r="CI68" s="35">
        <f>MACD!CI68*$G$3+CI67*(1-$G$3)</f>
        <v>2.2578003908859287E-4</v>
      </c>
      <c r="CJ68" s="28">
        <f>외인!CJ68</f>
        <v>325350.69</v>
      </c>
      <c r="CK68" s="35">
        <f>MACD!CK68*$G$3+CK67*(1-$G$3)</f>
        <v>-1.0333186706276815E-4</v>
      </c>
      <c r="CL68" s="28">
        <f>외인!CL68</f>
        <v>226101.46</v>
      </c>
      <c r="CM68" s="35">
        <f>MACD!CM68*$G$3+CM67*(1-$G$3)</f>
        <v>-1.0667224392308072E-4</v>
      </c>
      <c r="CN68" s="28">
        <f>외인!CN68</f>
        <v>118913.38</v>
      </c>
      <c r="CO68" s="35">
        <f>MACD!CO68*$G$3+CO67*(1-$G$3)</f>
        <v>-5.2457242284750176E-4</v>
      </c>
      <c r="CP68" s="28">
        <f>외인!CP68</f>
        <v>125915.1</v>
      </c>
      <c r="CQ68" s="35">
        <f>MACD!CQ68*$G$3+CQ67*(1-$G$3)</f>
        <v>3.1112115860543974E-4</v>
      </c>
      <c r="CR68" s="28">
        <f>외인!CR68</f>
        <v>163397.14000000001</v>
      </c>
      <c r="CS68" s="35">
        <f>MACD!CS68*$G$3+CS67*(1-$G$3)</f>
        <v>-6.1352099060526984E-5</v>
      </c>
      <c r="CT68" s="28">
        <f>외인!CT68</f>
        <v>197463.97</v>
      </c>
      <c r="CU68" s="35">
        <f>MACD!CU68*$G$3+CU67*(1-$G$3)</f>
        <v>-4.2088800184648977E-4</v>
      </c>
      <c r="CV68" s="28">
        <f>외인!CV68</f>
        <v>3313056.03</v>
      </c>
      <c r="CW68" s="35">
        <f>MACD!CW68*$G$3+CW67*(1-$G$3)</f>
        <v>-6.7018930626917762E-4</v>
      </c>
      <c r="CX68" s="28">
        <f>외인!CX68</f>
        <v>243332.57</v>
      </c>
      <c r="CY68" s="35">
        <f>MACD!CY68*$G$3+CY67*(1-$G$3)</f>
        <v>-6.7050615820007627E-4</v>
      </c>
      <c r="CZ68" s="28">
        <f>외인!CZ68</f>
        <v>19988.04</v>
      </c>
      <c r="DA68" s="35">
        <f>MACD!DA68*$G$3+DA67*(1-$G$3)</f>
        <v>8.0205859395685844E-4</v>
      </c>
      <c r="DB68" s="28">
        <f>외인!DB68</f>
        <v>33824.449999999997</v>
      </c>
      <c r="DC68" s="35">
        <f>MACD!DC68*$G$3+DC67*(1-$G$3)</f>
        <v>-2.9343364218618201E-4</v>
      </c>
      <c r="DD68" s="28">
        <f>외인!DD68</f>
        <v>8459.8700000000008</v>
      </c>
      <c r="DE68" s="35">
        <f>MACD!DE68*$G$3+DE67*(1-$G$3)</f>
        <v>5.8241756580375325E-4</v>
      </c>
      <c r="DF68" s="28">
        <f>외인!DF68</f>
        <v>56773</v>
      </c>
      <c r="DG68" s="35">
        <f>MACD!DG68*$G$3+DG67*(1-$G$3)</f>
        <v>6.99022829667653E-6</v>
      </c>
      <c r="DH68" s="28">
        <f>외인!DH68</f>
        <v>18404.25</v>
      </c>
      <c r="DI68" s="35">
        <f>MACD!DI68*$G$3+DI67*(1-$G$3)</f>
        <v>3.1950179823501035E-4</v>
      </c>
      <c r="DJ68" s="28">
        <f>외인!DJ68</f>
        <v>651257.80000000005</v>
      </c>
      <c r="DK68" s="35">
        <f>MACD!DK68*$G$3+DK67*(1-$G$3)</f>
        <v>-7.1509923357405091E-4</v>
      </c>
      <c r="DL68" s="28">
        <f>외인!DL68</f>
        <v>95511.94</v>
      </c>
      <c r="DM68" s="35">
        <f>MACD!DM68*$G$3+DM67*(1-$G$3)</f>
        <v>-6.1195732879883006E-4</v>
      </c>
      <c r="DN68" s="28">
        <f>외인!DN68</f>
        <v>3313056.03</v>
      </c>
      <c r="DO68" s="35">
        <f>MACD!DO68*$G$3+DO67*(1-$G$3)</f>
        <v>-6.7018930626917762E-4</v>
      </c>
      <c r="DP68" s="28">
        <f>외인!DP68</f>
        <v>70166.05</v>
      </c>
      <c r="DQ68" s="35">
        <f>MACD!DQ68*$G$3+DQ67*(1-$G$3)</f>
        <v>8.0169122393444471E-6</v>
      </c>
      <c r="DR68" s="28">
        <f>외인!DR68</f>
        <v>42280.87</v>
      </c>
      <c r="DS68" s="35">
        <f>MACD!DS68*$G$3+DS67*(1-$G$3)</f>
        <v>-5.3146842179677427E-4</v>
      </c>
      <c r="DT68" s="28">
        <f>외인!DT68</f>
        <v>131082.23999999999</v>
      </c>
      <c r="DU68" s="35">
        <f>MACD!DU68*$G$3+DU67*(1-$G$3)</f>
        <v>-4.3572345518062019E-5</v>
      </c>
      <c r="DV68" s="28">
        <f>외인!DV68</f>
        <v>32047.8</v>
      </c>
      <c r="DW68" s="35">
        <f>MACD!DW68*$G$3+DW67*(1-$G$3)</f>
        <v>-1.1593327165645467E-4</v>
      </c>
      <c r="DX68" s="28">
        <f>외인!DX68</f>
        <v>134658.4</v>
      </c>
      <c r="DY68" s="35">
        <f>MACD!DY68*$G$3+DY67*(1-$G$3)</f>
        <v>4.8868594724712613E-6</v>
      </c>
      <c r="DZ68" s="28">
        <f>외인!DZ68</f>
        <v>7663.36</v>
      </c>
      <c r="EA68" s="35">
        <f>MACD!EA68*$G$3+EA67*(1-$G$3)</f>
        <v>5.4194782376873593E-4</v>
      </c>
      <c r="EB68" s="28">
        <f>외인!EB68</f>
        <v>10876.52</v>
      </c>
      <c r="EC68" s="35">
        <f>MACD!EC68*$G$3+EC67*(1-$G$3)</f>
        <v>-1.703507337167744E-4</v>
      </c>
      <c r="ED68" s="28">
        <f>외인!ED68</f>
        <v>10258.82</v>
      </c>
      <c r="EE68" s="35">
        <f>MACD!EE68*$G$3+EE67*(1-$G$3)</f>
        <v>-2.2563854663042388E-4</v>
      </c>
      <c r="EF68" s="28">
        <f>외인!EF68</f>
        <v>210490.26</v>
      </c>
      <c r="EG68" s="35">
        <f>MACD!EG68*$G$3+EG67*(1-$G$3)</f>
        <v>-1.4078555313994153E-4</v>
      </c>
      <c r="EH68" s="28">
        <f>외인!EH68</f>
        <v>294302.65999999997</v>
      </c>
      <c r="EI68" s="35">
        <f>MACD!EI68*$G$3+EI67*(1-$G$3)</f>
        <v>-1.9699467851226241E-4</v>
      </c>
      <c r="EJ68" s="28">
        <f>외인!EJ68</f>
        <v>97126.13</v>
      </c>
      <c r="EK68" s="35">
        <f>MACD!EK68*$G$3+EK67*(1-$G$3)</f>
        <v>-2.5071028042794328E-5</v>
      </c>
      <c r="EL68" s="28">
        <f>외인!EL68</f>
        <v>28362.52</v>
      </c>
      <c r="EM68" s="35">
        <f>MACD!EM68*$G$3+EM67*(1-$G$3)</f>
        <v>2.8669137029822708E-4</v>
      </c>
      <c r="EN68" s="28">
        <f>외인!EN68</f>
        <v>42280.87</v>
      </c>
      <c r="EO68" s="35">
        <f>MACD!EO68*$G$3+EO67*(1-$G$3)</f>
        <v>-5.3146842179677427E-4</v>
      </c>
      <c r="EP68" s="28">
        <f>외인!EP68</f>
        <v>153871.67000000001</v>
      </c>
      <c r="EQ68" s="35">
        <f>MACD!EQ68*$G$3+EQ67*(1-$G$3)</f>
        <v>-2.1952060305025674E-4</v>
      </c>
      <c r="ER68" s="28">
        <f>외인!ER68</f>
        <v>12170.75</v>
      </c>
      <c r="ES68" s="35">
        <f>MACD!ES68*$G$3+ES67*(1-$G$3)</f>
        <v>8.320081298839433E-4</v>
      </c>
      <c r="ET68" s="28">
        <f>외인!ET68</f>
        <v>180717.51</v>
      </c>
      <c r="EU68" s="35">
        <f>MACD!EU68*$G$3+EU67*(1-$G$3)</f>
        <v>-5.9384962886572471E-4</v>
      </c>
      <c r="EV68" s="28">
        <f>외인!EV68</f>
        <v>46972.65</v>
      </c>
      <c r="EW68" s="35">
        <f>MACD!EW68*$G$3+EW67*(1-$G$3)</f>
        <v>6.5510321049874179E-4</v>
      </c>
      <c r="EX68" s="28">
        <f>외인!EX68</f>
        <v>78942.45</v>
      </c>
      <c r="EY68" s="35">
        <f>MACD!EY68*$G$3+EY67*(1-$G$3)</f>
        <v>7.0760415695619955E-5</v>
      </c>
    </row>
    <row r="69" spans="1:155">
      <c r="A69" s="27">
        <f>외인!A69</f>
        <v>46164</v>
      </c>
      <c r="B69" s="28">
        <f>외인!B69</f>
        <v>6234943.3700000001</v>
      </c>
      <c r="C69" s="35">
        <f>MACD!C69*$G$3+C68*(1-$G$3)</f>
        <v>-5.3632093349137737E-4</v>
      </c>
      <c r="D69" s="28">
        <f>외인!D69</f>
        <v>648782.88</v>
      </c>
      <c r="E69" s="35">
        <f>MACD!E69*$G$3+E68*(1-$G$3)</f>
        <v>-1.5691839464552527E-5</v>
      </c>
      <c r="F69" s="28">
        <f>외인!F69</f>
        <v>2619532.88</v>
      </c>
      <c r="G69" s="35">
        <f>MACD!G69*$G$3+G68*(1-$G$3)</f>
        <v>-2.7978189422793898E-4</v>
      </c>
      <c r="H69" s="28">
        <f>외인!H69</f>
        <v>325512.81</v>
      </c>
      <c r="I69" s="35">
        <f>MACD!I69*$G$3+I68*(1-$G$3)</f>
        <v>-5.9730010148306408E-4</v>
      </c>
      <c r="J69" s="28">
        <f>외인!J69</f>
        <v>41790.080000000002</v>
      </c>
      <c r="K69" s="35">
        <f>MACD!K69*$G$3+K68*(1-$G$3)</f>
        <v>-5.4776758228317903E-4</v>
      </c>
      <c r="L69" s="28">
        <f>외인!L69</f>
        <v>300984.14</v>
      </c>
      <c r="M69" s="35">
        <f>MACD!M69*$G$3+M68*(1-$G$3)</f>
        <v>-5.8661360508472401E-4</v>
      </c>
      <c r="N69" s="28">
        <f>외인!N69</f>
        <v>293042.34000000003</v>
      </c>
      <c r="O69" s="35">
        <f>MACD!O69*$G$3+O68*(1-$G$3)</f>
        <v>-1.8849469583570502E-4</v>
      </c>
      <c r="P69" s="28">
        <f>외인!P69</f>
        <v>181620.31</v>
      </c>
      <c r="Q69" s="35">
        <f>MACD!Q69*$G$3+Q68*(1-$G$3)</f>
        <v>-1.9750397678052191E-4</v>
      </c>
      <c r="R69" s="28">
        <f>외인!R69</f>
        <v>133988.15</v>
      </c>
      <c r="S69" s="35">
        <f>MACD!S69*$G$3+S68*(1-$G$3)</f>
        <v>6.7118074427494932E-6</v>
      </c>
      <c r="T69" s="28">
        <f>외인!T69</f>
        <v>8565.15</v>
      </c>
      <c r="U69" s="35">
        <f>MACD!U69*$G$3+U68*(1-$G$3)</f>
        <v>5.4702892243096762E-4</v>
      </c>
      <c r="V69" s="28">
        <f>외인!V69</f>
        <v>140896.01</v>
      </c>
      <c r="W69" s="35">
        <f>MACD!W69*$G$3+W68*(1-$G$3)</f>
        <v>4.9051798597693253E-5</v>
      </c>
      <c r="X69" s="28">
        <f>외인!X69</f>
        <v>3233816.78</v>
      </c>
      <c r="Y69" s="35">
        <f>MACD!Y69*$G$3+Y68*(1-$G$3)</f>
        <v>-7.2908994951376193E-4</v>
      </c>
      <c r="Z69" s="28">
        <f>외인!Z69</f>
        <v>47134.42</v>
      </c>
      <c r="AA69" s="35">
        <f>MACD!AA69*$G$3+AA68*(1-$G$3)</f>
        <v>7.4912148374092844E-4</v>
      </c>
      <c r="AB69" s="28">
        <f>외인!AB69</f>
        <v>204161.11</v>
      </c>
      <c r="AC69" s="35">
        <f>MACD!AC69*$G$3+AC68*(1-$G$3)</f>
        <v>-5.3749040555893831E-5</v>
      </c>
      <c r="AD69" s="28">
        <f>외인!AD69</f>
        <v>20608.599999999999</v>
      </c>
      <c r="AE69" s="35">
        <f>MACD!AE69*$G$3+AE68*(1-$G$3)</f>
        <v>6.7566342889289772E-4</v>
      </c>
      <c r="AF69" s="28">
        <f>외인!AF69</f>
        <v>24667.78</v>
      </c>
      <c r="AG69" s="35">
        <f>MACD!AG69*$G$3+AG68*(1-$G$3)</f>
        <v>1.3762829445045332E-4</v>
      </c>
      <c r="AH69" s="28">
        <f>외인!AH69</f>
        <v>218265.14</v>
      </c>
      <c r="AI69" s="35">
        <f>MACD!AI69*$G$3+AI68*(1-$G$3)</f>
        <v>-5.7158582115190407E-4</v>
      </c>
      <c r="AJ69" s="28">
        <f>외인!AJ69</f>
        <v>101171.1</v>
      </c>
      <c r="AK69" s="35">
        <f>MACD!AK69*$G$3+AK68*(1-$G$3)</f>
        <v>4.9374070152383352E-5</v>
      </c>
      <c r="AL69" s="28">
        <f>외인!AL69</f>
        <v>111143.39</v>
      </c>
      <c r="AM69" s="35">
        <f>MACD!AM69*$G$3+AM68*(1-$G$3)</f>
        <v>-8.9767514396255402E-4</v>
      </c>
      <c r="AN69" s="28">
        <f>외인!AN69</f>
        <v>200831.2</v>
      </c>
      <c r="AO69" s="35">
        <f>MACD!AO69*$G$3+AO68*(1-$G$3)</f>
        <v>1.6764544412341679E-4</v>
      </c>
      <c r="AP69" s="28">
        <f>외인!AP69</f>
        <v>185248.74</v>
      </c>
      <c r="AQ69" s="35">
        <f>MACD!AQ69*$G$3+AQ68*(1-$G$3)</f>
        <v>-5.8194582064015235E-4</v>
      </c>
      <c r="AR69" s="28">
        <f>외인!AR69</f>
        <v>24563.81</v>
      </c>
      <c r="AS69" s="35">
        <f>MACD!AS69*$G$3+AS68*(1-$G$3)</f>
        <v>4.0231237501718711E-4</v>
      </c>
      <c r="AT69" s="28">
        <f>외인!AT69</f>
        <v>102061.85</v>
      </c>
      <c r="AU69" s="35">
        <f>MACD!AU69*$G$3+AU68*(1-$G$3)</f>
        <v>-4.7855345177183386E-4</v>
      </c>
      <c r="AV69" s="28">
        <f>외인!AV69</f>
        <v>47601.5</v>
      </c>
      <c r="AW69" s="35">
        <f>MACD!AW69*$G$3+AW68*(1-$G$3)</f>
        <v>3.063065806787759E-4</v>
      </c>
      <c r="AX69" s="28">
        <f>외인!AX69</f>
        <v>67608.37</v>
      </c>
      <c r="AY69" s="35">
        <f>MACD!AY69*$G$3+AY68*(1-$G$3)</f>
        <v>1.3363987452720322E-4</v>
      </c>
      <c r="AZ69" s="28">
        <f>외인!AZ69</f>
        <v>3472308.84</v>
      </c>
      <c r="BA69" s="35">
        <f>MACD!BA69*$G$3+BA68*(1-$G$3)</f>
        <v>-7.145655170696472E-4</v>
      </c>
      <c r="BB69" s="28">
        <f>외인!BB69</f>
        <v>127652.76</v>
      </c>
      <c r="BC69" s="35">
        <f>MACD!BC69*$G$3+BC68*(1-$G$3)</f>
        <v>3.5046791293118912E-4</v>
      </c>
      <c r="BD69" s="28">
        <f>외인!BD69</f>
        <v>34210.410000000003</v>
      </c>
      <c r="BE69" s="35">
        <f>MACD!BE69*$G$3+BE68*(1-$G$3)</f>
        <v>-2.6939459799171333E-4</v>
      </c>
      <c r="BF69" s="28">
        <f>외인!BF69</f>
        <v>0</v>
      </c>
      <c r="BG69" s="35" t="e">
        <f>MACD!BG69*$G$3+BG68*(1-$G$3)</f>
        <v>#DIV/0!</v>
      </c>
      <c r="BH69" s="28">
        <f>외인!BH69</f>
        <v>111356.43</v>
      </c>
      <c r="BI69" s="35">
        <f>MACD!BI69*$G$3+BI68*(1-$G$3)</f>
        <v>-2.5888939586937856E-4</v>
      </c>
      <c r="BJ69" s="28">
        <f>외인!BJ69</f>
        <v>126604.33</v>
      </c>
      <c r="BK69" s="35">
        <f>MACD!BK69*$G$3+BK68*(1-$G$3)</f>
        <v>-4.6186375270262844E-4</v>
      </c>
      <c r="BL69" s="28">
        <f>외인!BL69</f>
        <v>45597.23</v>
      </c>
      <c r="BM69" s="35">
        <f>MACD!BM69*$G$3+BM68*(1-$G$3)</f>
        <v>5.0050717561440504E-4</v>
      </c>
      <c r="BN69" s="28">
        <f>외인!BN69</f>
        <v>53046.49</v>
      </c>
      <c r="BO69" s="35">
        <f>MACD!BO69*$G$3+BO68*(1-$G$3)</f>
        <v>2.1010520935941032E-4</v>
      </c>
      <c r="BP69" s="28">
        <f>외인!BP69</f>
        <v>76115.320000000007</v>
      </c>
      <c r="BQ69" s="35">
        <f>MACD!BQ69*$G$3+BQ68*(1-$G$3)</f>
        <v>1.5173863913708815E-4</v>
      </c>
      <c r="BR69" s="28">
        <f>외인!BR69</f>
        <v>330473.96000000002</v>
      </c>
      <c r="BS69" s="35">
        <f>MACD!BS69*$G$3+BS68*(1-$G$3)</f>
        <v>-7.3920480143357481E-4</v>
      </c>
      <c r="BT69" s="28">
        <f>외인!BT69</f>
        <v>3278146.9</v>
      </c>
      <c r="BU69" s="35">
        <f>MACD!BU69*$G$3+BU68*(1-$G$3)</f>
        <v>-7.1670148188670245E-4</v>
      </c>
      <c r="BV69" s="28">
        <f>외인!BV69</f>
        <v>478166.84</v>
      </c>
      <c r="BW69" s="35">
        <f>MACD!BW69*$G$3+BW68*(1-$G$3)</f>
        <v>-1.7335743508662484E-4</v>
      </c>
      <c r="BX69" s="28">
        <f>외인!BX69</f>
        <v>76232.28</v>
      </c>
      <c r="BY69" s="35">
        <f>MACD!BY69*$G$3+BY68*(1-$G$3)</f>
        <v>-3.4247424729275546E-5</v>
      </c>
      <c r="BZ69" s="28">
        <f>외인!BZ69</f>
        <v>311974.59000000003</v>
      </c>
      <c r="CA69" s="35">
        <f>MACD!CA69*$G$3+CA68*(1-$G$3)</f>
        <v>-1.9190744091669156E-4</v>
      </c>
      <c r="CB69" s="28">
        <f>외인!CB69</f>
        <v>11602.25</v>
      </c>
      <c r="CC69" s="35">
        <f>MACD!CC69*$G$3+CC68*(1-$G$3)</f>
        <v>-1.4440990999796928E-4</v>
      </c>
      <c r="CD69" s="28">
        <f>외인!CD69</f>
        <v>26565.96</v>
      </c>
      <c r="CE69" s="35">
        <f>MACD!CE69*$G$3+CE68*(1-$G$3)</f>
        <v>5.6004588521629058E-4</v>
      </c>
      <c r="CF69" s="28">
        <f>외인!CF69</f>
        <v>29110.57</v>
      </c>
      <c r="CG69" s="35">
        <f>MACD!CG69*$G$3+CG68*(1-$G$3)</f>
        <v>2.294971384167183E-4</v>
      </c>
      <c r="CH69" s="28">
        <f>외인!CH69</f>
        <v>67519.12</v>
      </c>
      <c r="CI69" s="35">
        <f>MACD!CI69*$G$3+CI68*(1-$G$3)</f>
        <v>2.4198171501098938E-4</v>
      </c>
      <c r="CJ69" s="28">
        <f>외인!CJ69</f>
        <v>340845.29</v>
      </c>
      <c r="CK69" s="35">
        <f>MACD!CK69*$G$3+CK68*(1-$G$3)</f>
        <v>-1.9092234076894247E-5</v>
      </c>
      <c r="CL69" s="28">
        <f>외인!CL69</f>
        <v>232135.9</v>
      </c>
      <c r="CM69" s="35">
        <f>MACD!CM69*$G$3+CM68*(1-$G$3)</f>
        <v>-7.0833869909543262E-5</v>
      </c>
      <c r="CN69" s="28">
        <f>외인!CN69</f>
        <v>121022.38</v>
      </c>
      <c r="CO69" s="35">
        <f>MACD!CO69*$G$3+CO68*(1-$G$3)</f>
        <v>-5.1180510234882012E-4</v>
      </c>
      <c r="CP69" s="28">
        <f>외인!CP69</f>
        <v>128204.37</v>
      </c>
      <c r="CQ69" s="35">
        <f>MACD!CQ69*$G$3+CQ68*(1-$G$3)</f>
        <v>3.4818906429188323E-4</v>
      </c>
      <c r="CR69" s="28">
        <f>외인!CR69</f>
        <v>167769.51999999999</v>
      </c>
      <c r="CS69" s="35">
        <f>MACD!CS69*$G$3+CS68*(1-$G$3)</f>
        <v>-7.9556008790856859E-6</v>
      </c>
      <c r="CT69" s="28">
        <f>외인!CT69</f>
        <v>212352.05</v>
      </c>
      <c r="CU69" s="35">
        <f>MACD!CU69*$G$3+CU68*(1-$G$3)</f>
        <v>-4.4432241546481905E-4</v>
      </c>
      <c r="CV69" s="28">
        <f>외인!CV69</f>
        <v>3278146.9</v>
      </c>
      <c r="CW69" s="35">
        <f>MACD!CW69*$G$3+CW68*(1-$G$3)</f>
        <v>-7.1670148188670245E-4</v>
      </c>
      <c r="CX69" s="28">
        <f>외인!CX69</f>
        <v>250319.1</v>
      </c>
      <c r="CY69" s="35">
        <f>MACD!CY69*$G$3+CY68*(1-$G$3)</f>
        <v>-6.8174152709001728E-4</v>
      </c>
      <c r="CZ69" s="28">
        <f>외인!CZ69</f>
        <v>20997.84</v>
      </c>
      <c r="DA69" s="35">
        <f>MACD!DA69*$G$3+DA68*(1-$G$3)</f>
        <v>9.207821086742252E-4</v>
      </c>
      <c r="DB69" s="28">
        <f>외인!DB69</f>
        <v>34210.410000000003</v>
      </c>
      <c r="DC69" s="35">
        <f>MACD!DC69*$G$3+DC68*(1-$G$3)</f>
        <v>-2.6939459799171333E-4</v>
      </c>
      <c r="DD69" s="28">
        <f>외인!DD69</f>
        <v>8565.15</v>
      </c>
      <c r="DE69" s="35">
        <f>MACD!DE69*$G$3+DE68*(1-$G$3)</f>
        <v>5.4702892243096762E-4</v>
      </c>
      <c r="DF69" s="28">
        <f>외인!DF69</f>
        <v>57571.44</v>
      </c>
      <c r="DG69" s="35">
        <f>MACD!DG69*$G$3+DG68*(1-$G$3)</f>
        <v>1.9763479310063289E-5</v>
      </c>
      <c r="DH69" s="28">
        <f>외인!DH69</f>
        <v>18838.509999999998</v>
      </c>
      <c r="DI69" s="35">
        <f>MACD!DI69*$G$3+DI68*(1-$G$3)</f>
        <v>6.3994600473210399E-4</v>
      </c>
      <c r="DJ69" s="28">
        <f>외인!DJ69</f>
        <v>671356.77</v>
      </c>
      <c r="DK69" s="35">
        <f>MACD!DK69*$G$3+DK68*(1-$G$3)</f>
        <v>-7.2374398433938301E-4</v>
      </c>
      <c r="DL69" s="28">
        <f>외인!DL69</f>
        <v>97468.479999999996</v>
      </c>
      <c r="DM69" s="35">
        <f>MACD!DM69*$G$3+DM68*(1-$G$3)</f>
        <v>-6.0733743055441883E-4</v>
      </c>
      <c r="DN69" s="28">
        <f>외인!DN69</f>
        <v>3278146.9</v>
      </c>
      <c r="DO69" s="35">
        <f>MACD!DO69*$G$3+DO68*(1-$G$3)</f>
        <v>-7.1670148188670245E-4</v>
      </c>
      <c r="DP69" s="28">
        <f>외인!DP69</f>
        <v>74650.63</v>
      </c>
      <c r="DQ69" s="35">
        <f>MACD!DQ69*$G$3+DQ68*(1-$G$3)</f>
        <v>1.0986776858784969E-4</v>
      </c>
      <c r="DR69" s="28">
        <f>외인!DR69</f>
        <v>42983.63</v>
      </c>
      <c r="DS69" s="35">
        <f>MACD!DS69*$G$3+DS68*(1-$G$3)</f>
        <v>-4.9348797671124641E-4</v>
      </c>
      <c r="DT69" s="28">
        <f>외인!DT69</f>
        <v>133988.15</v>
      </c>
      <c r="DU69" s="35">
        <f>MACD!DU69*$G$3+DU68*(1-$G$3)</f>
        <v>6.7118074427494932E-6</v>
      </c>
      <c r="DV69" s="28">
        <f>외인!DV69</f>
        <v>33477.78</v>
      </c>
      <c r="DW69" s="35">
        <f>MACD!DW69*$G$3+DW68*(1-$G$3)</f>
        <v>-4.6091194352889091E-5</v>
      </c>
      <c r="DX69" s="28">
        <f>외인!DX69</f>
        <v>140896.01</v>
      </c>
      <c r="DY69" s="35">
        <f>MACD!DY69*$G$3+DY68*(1-$G$3)</f>
        <v>4.9051798597693253E-5</v>
      </c>
      <c r="DZ69" s="28">
        <f>외인!DZ69</f>
        <v>7788.25</v>
      </c>
      <c r="EA69" s="35">
        <f>MACD!EA69*$G$3+EA68*(1-$G$3)</f>
        <v>6.0147017075876238E-4</v>
      </c>
      <c r="EB69" s="28">
        <f>외인!EB69</f>
        <v>11180.04</v>
      </c>
      <c r="EC69" s="35">
        <f>MACD!EC69*$G$3+EC68*(1-$G$3)</f>
        <v>-3.0711100728343091E-6</v>
      </c>
      <c r="ED69" s="28">
        <f>외인!ED69</f>
        <v>10597.51</v>
      </c>
      <c r="EE69" s="35">
        <f>MACD!EE69*$G$3+EE68*(1-$G$3)</f>
        <v>-8.1298052031260207E-5</v>
      </c>
      <c r="EF69" s="28">
        <f>외인!EF69</f>
        <v>218914.29</v>
      </c>
      <c r="EG69" s="35">
        <f>MACD!EG69*$G$3+EG68*(1-$G$3)</f>
        <v>-6.7738678896128328E-5</v>
      </c>
      <c r="EH69" s="28">
        <f>외인!EH69</f>
        <v>295366.65999999997</v>
      </c>
      <c r="EI69" s="35">
        <f>MACD!EI69*$G$3+EI68*(1-$G$3)</f>
        <v>-1.8795262704515139E-4</v>
      </c>
      <c r="EJ69" s="28">
        <f>외인!EJ69</f>
        <v>98592.639999999999</v>
      </c>
      <c r="EK69" s="35">
        <f>MACD!EK69*$G$3+EK68*(1-$G$3)</f>
        <v>-1.4086652611979184E-5</v>
      </c>
      <c r="EL69" s="28">
        <f>외인!EL69</f>
        <v>28921.439999999999</v>
      </c>
      <c r="EM69" s="35">
        <f>MACD!EM69*$G$3+EM68*(1-$G$3)</f>
        <v>4.9719884855774059E-4</v>
      </c>
      <c r="EN69" s="28">
        <f>외인!EN69</f>
        <v>42983.63</v>
      </c>
      <c r="EO69" s="35">
        <f>MACD!EO69*$G$3+EO68*(1-$G$3)</f>
        <v>-4.9348797671124641E-4</v>
      </c>
      <c r="EP69" s="28">
        <f>외인!EP69</f>
        <v>158986.04999999999</v>
      </c>
      <c r="EQ69" s="35">
        <f>MACD!EQ69*$G$3+EQ68*(1-$G$3)</f>
        <v>-1.0760356236330797E-4</v>
      </c>
      <c r="ER69" s="28">
        <f>외인!ER69</f>
        <v>12590.09</v>
      </c>
      <c r="ES69" s="35">
        <f>MACD!ES69*$G$3+ES68*(1-$G$3)</f>
        <v>8.3051080827108528E-4</v>
      </c>
      <c r="ET69" s="28">
        <f>외인!ET69</f>
        <v>185248.74</v>
      </c>
      <c r="EU69" s="35">
        <f>MACD!EU69*$G$3+EU68*(1-$G$3)</f>
        <v>-5.8194582064015235E-4</v>
      </c>
      <c r="EV69" s="28">
        <f>외인!EV69</f>
        <v>47134.42</v>
      </c>
      <c r="EW69" s="35">
        <f>MACD!EW69*$G$3+EW68*(1-$G$3)</f>
        <v>7.4912148374092844E-4</v>
      </c>
      <c r="EX69" s="28">
        <f>외인!EX69</f>
        <v>81069.95</v>
      </c>
      <c r="EY69" s="35">
        <f>MACD!EY69*$G$3+EY68*(1-$G$3)</f>
        <v>7.3704949100823606E-5</v>
      </c>
    </row>
    <row r="70" spans="1:155">
      <c r="A70" s="27">
        <f>외인!A70</f>
        <v>46168</v>
      </c>
      <c r="B70" s="28">
        <f>외인!B70</f>
        <v>6393492.7999999998</v>
      </c>
      <c r="C70" s="35">
        <f>MACD!C70*$G$3+C69*(1-$G$3)</f>
        <v>-5.2349546819860631E-4</v>
      </c>
      <c r="D70" s="28">
        <f>외인!D70</f>
        <v>655042.97</v>
      </c>
      <c r="E70" s="35">
        <f>MACD!E70*$G$3+E69*(1-$G$3)</f>
        <v>6.0722699813854454E-5</v>
      </c>
      <c r="F70" s="28">
        <f>외인!F70</f>
        <v>2659673.61</v>
      </c>
      <c r="G70" s="35">
        <f>MACD!G70*$G$3+G69*(1-$G$3)</f>
        <v>-2.903708822625566E-4</v>
      </c>
      <c r="H70" s="28">
        <f>외인!H70</f>
        <v>325011.45</v>
      </c>
      <c r="I70" s="35">
        <f>MACD!I70*$G$3+I69*(1-$G$3)</f>
        <v>-5.7624610107195743E-4</v>
      </c>
      <c r="J70" s="28">
        <f>외인!J70</f>
        <v>41450.730000000003</v>
      </c>
      <c r="K70" s="35">
        <f>MACD!K70*$G$3+K69*(1-$G$3)</f>
        <v>-5.1602966177879018E-4</v>
      </c>
      <c r="L70" s="28">
        <f>외인!L70</f>
        <v>300615.57</v>
      </c>
      <c r="M70" s="35">
        <f>MACD!M70*$G$3+M69*(1-$G$3)</f>
        <v>-5.743035210058117E-4</v>
      </c>
      <c r="N70" s="28">
        <f>외인!N70</f>
        <v>302804.93</v>
      </c>
      <c r="O70" s="35">
        <f>MACD!O70*$G$3+O69*(1-$G$3)</f>
        <v>-2.9478870494729524E-4</v>
      </c>
      <c r="P70" s="28">
        <f>외인!P70</f>
        <v>181107.81</v>
      </c>
      <c r="Q70" s="35">
        <f>MACD!Q70*$G$3+Q69*(1-$G$3)</f>
        <v>-9.9188598106630913E-5</v>
      </c>
      <c r="R70" s="28">
        <f>외인!R70</f>
        <v>133537.01999999999</v>
      </c>
      <c r="S70" s="35">
        <f>MACD!S70*$G$3+S69*(1-$G$3)</f>
        <v>6.4466795859642636E-5</v>
      </c>
      <c r="T70" s="28">
        <f>외인!T70</f>
        <v>8337.7800000000007</v>
      </c>
      <c r="U70" s="35">
        <f>MACD!U70*$G$3+U69*(1-$G$3)</f>
        <v>4.9782258274919935E-4</v>
      </c>
      <c r="V70" s="28">
        <f>외인!V70</f>
        <v>142816.26</v>
      </c>
      <c r="W70" s="35">
        <f>MACD!W70*$G$3+W69*(1-$G$3)</f>
        <v>7.1281602514947369E-5</v>
      </c>
      <c r="X70" s="28">
        <f>외인!X70</f>
        <v>3354114.14</v>
      </c>
      <c r="Y70" s="35">
        <f>MACD!Y70*$G$3+Y69*(1-$G$3)</f>
        <v>-7.1809398998183322E-4</v>
      </c>
      <c r="Z70" s="28">
        <f>외인!Z70</f>
        <v>46987.15</v>
      </c>
      <c r="AA70" s="35">
        <f>MACD!AA70*$G$3+AA69*(1-$G$3)</f>
        <v>7.9434981819520394E-4</v>
      </c>
      <c r="AB70" s="28">
        <f>외인!AB70</f>
        <v>200855.16</v>
      </c>
      <c r="AC70" s="35">
        <f>MACD!AC70*$G$3+AC69*(1-$G$3)</f>
        <v>-1.7529031717145994E-5</v>
      </c>
      <c r="AD70" s="28">
        <f>외인!AD70</f>
        <v>20756.38</v>
      </c>
      <c r="AE70" s="35">
        <f>MACD!AE70*$G$3+AE69*(1-$G$3)</f>
        <v>7.0055365020997606E-4</v>
      </c>
      <c r="AF70" s="28">
        <f>외인!AF70</f>
        <v>24296.3</v>
      </c>
      <c r="AG70" s="35">
        <f>MACD!AG70*$G$3+AG69*(1-$G$3)</f>
        <v>2.075972239319921E-4</v>
      </c>
      <c r="AH70" s="28">
        <f>외인!AH70</f>
        <v>232747.9</v>
      </c>
      <c r="AI70" s="35">
        <f>MACD!AI70*$G$3+AI69*(1-$G$3)</f>
        <v>-5.1629567352625739E-4</v>
      </c>
      <c r="AJ70" s="28">
        <f>외인!AJ70</f>
        <v>99421.98</v>
      </c>
      <c r="AK70" s="35">
        <f>MACD!AK70*$G$3+AK69*(1-$G$3)</f>
        <v>1.7812971744760343E-4</v>
      </c>
      <c r="AL70" s="28">
        <f>외인!AL70</f>
        <v>113089.77</v>
      </c>
      <c r="AM70" s="35">
        <f>MACD!AM70*$G$3+AM69*(1-$G$3)</f>
        <v>-9.0945772209118092E-4</v>
      </c>
      <c r="AN70" s="28">
        <f>외인!AN70</f>
        <v>208568.37</v>
      </c>
      <c r="AO70" s="35">
        <f>MACD!AO70*$G$3+AO69*(1-$G$3)</f>
        <v>2.932501697849025E-5</v>
      </c>
      <c r="AP70" s="28">
        <f>외인!AP70</f>
        <v>182995.20000000001</v>
      </c>
      <c r="AQ70" s="35">
        <f>MACD!AQ70*$G$3+AQ69*(1-$G$3)</f>
        <v>-5.7432406470501942E-4</v>
      </c>
      <c r="AR70" s="28">
        <f>외인!AR70</f>
        <v>24541.42</v>
      </c>
      <c r="AS70" s="35">
        <f>MACD!AS70*$G$3+AS69*(1-$G$3)</f>
        <v>3.8729095340990776E-4</v>
      </c>
      <c r="AT70" s="28">
        <f>외인!AT70</f>
        <v>100950.19</v>
      </c>
      <c r="AU70" s="35">
        <f>MACD!AU70*$G$3+AU69*(1-$G$3)</f>
        <v>-5.8916542576581822E-4</v>
      </c>
      <c r="AV70" s="28">
        <f>외인!AV70</f>
        <v>46768.97</v>
      </c>
      <c r="AW70" s="35">
        <f>MACD!AW70*$G$3+AW69*(1-$G$3)</f>
        <v>2.8046321493594984E-4</v>
      </c>
      <c r="AX70" s="28">
        <f>외인!AX70</f>
        <v>68237.009999999995</v>
      </c>
      <c r="AY70" s="35">
        <f>MACD!AY70*$G$3+AY69*(1-$G$3)</f>
        <v>2.4484821431349689E-4</v>
      </c>
      <c r="AZ70" s="28">
        <f>외인!AZ70</f>
        <v>3618627.48</v>
      </c>
      <c r="BA70" s="35">
        <f>MACD!BA70*$G$3+BA69*(1-$G$3)</f>
        <v>-7.0310813456468506E-4</v>
      </c>
      <c r="BB70" s="28">
        <f>외인!BB70</f>
        <v>124064.15</v>
      </c>
      <c r="BC70" s="35">
        <f>MACD!BC70*$G$3+BC69*(1-$G$3)</f>
        <v>3.6204341009195664E-4</v>
      </c>
      <c r="BD70" s="28">
        <f>외인!BD70</f>
        <v>34631.58</v>
      </c>
      <c r="BE70" s="35">
        <f>MACD!BE70*$G$3+BE69*(1-$G$3)</f>
        <v>-2.2362892835169003E-4</v>
      </c>
      <c r="BF70" s="28">
        <f>외인!BF70</f>
        <v>0</v>
      </c>
      <c r="BG70" s="35" t="e">
        <f>MACD!BG70*$G$3+BG69*(1-$G$3)</f>
        <v>#DIV/0!</v>
      </c>
      <c r="BH70" s="28">
        <f>외인!BH70</f>
        <v>112354.52</v>
      </c>
      <c r="BI70" s="35">
        <f>MACD!BI70*$G$3+BI69*(1-$G$3)</f>
        <v>-2.6070178057859266E-4</v>
      </c>
      <c r="BJ70" s="28">
        <f>외인!BJ70</f>
        <v>127988.66</v>
      </c>
      <c r="BK70" s="35">
        <f>MACD!BK70*$G$3+BK69*(1-$G$3)</f>
        <v>-4.2144439460484358E-4</v>
      </c>
      <c r="BL70" s="28">
        <f>외인!BL70</f>
        <v>45961.440000000002</v>
      </c>
      <c r="BM70" s="35">
        <f>MACD!BM70*$G$3+BM69*(1-$G$3)</f>
        <v>5.4797846625215241E-4</v>
      </c>
      <c r="BN70" s="28">
        <f>외인!BN70</f>
        <v>52792.3</v>
      </c>
      <c r="BO70" s="35">
        <f>MACD!BO70*$G$3+BO69*(1-$G$3)</f>
        <v>3.0099738778625174E-5</v>
      </c>
      <c r="BP70" s="28">
        <f>외인!BP70</f>
        <v>76829.679999999993</v>
      </c>
      <c r="BQ70" s="35">
        <f>MACD!BQ70*$G$3+BQ69*(1-$G$3)</f>
        <v>2.5062623712412513E-4</v>
      </c>
      <c r="BR70" s="28">
        <f>외인!BR70</f>
        <v>329187</v>
      </c>
      <c r="BS70" s="35">
        <f>MACD!BS70*$G$3+BS69*(1-$G$3)</f>
        <v>-7.5655968945183554E-4</v>
      </c>
      <c r="BT70" s="28">
        <f>외인!BT70</f>
        <v>3400014.1</v>
      </c>
      <c r="BU70" s="35">
        <f>MACD!BU70*$G$3+BU69*(1-$G$3)</f>
        <v>-7.0383804289532448E-4</v>
      </c>
      <c r="BV70" s="28">
        <f>외인!BV70</f>
        <v>481618.56</v>
      </c>
      <c r="BW70" s="35">
        <f>MACD!BW70*$G$3+BW69*(1-$G$3)</f>
        <v>-1.1768474443161956E-4</v>
      </c>
      <c r="BX70" s="28">
        <f>외인!BX70</f>
        <v>75872.58</v>
      </c>
      <c r="BY70" s="35">
        <f>MACD!BY70*$G$3+BY69*(1-$G$3)</f>
        <v>-1.4892132397051019E-5</v>
      </c>
      <c r="BZ70" s="28">
        <f>외인!BZ70</f>
        <v>321658.14</v>
      </c>
      <c r="CA70" s="35">
        <f>MACD!CA70*$G$3+CA69*(1-$G$3)</f>
        <v>-2.8749403703149496E-4</v>
      </c>
      <c r="CB70" s="28">
        <f>외인!CB70</f>
        <v>11340.18</v>
      </c>
      <c r="CC70" s="35">
        <f>MACD!CC70*$G$3+CC69*(1-$G$3)</f>
        <v>-9.9047407486664815E-5</v>
      </c>
      <c r="CD70" s="28">
        <f>외인!CD70</f>
        <v>26314.74</v>
      </c>
      <c r="CE70" s="35">
        <f>MACD!CE70*$G$3+CE69*(1-$G$3)</f>
        <v>7.4281797150801867E-4</v>
      </c>
      <c r="CF70" s="28">
        <f>외인!CF70</f>
        <v>28651.56</v>
      </c>
      <c r="CG70" s="35">
        <f>MACD!CG70*$G$3+CG69*(1-$G$3)</f>
        <v>7.5926376863167237E-5</v>
      </c>
      <c r="CH70" s="28">
        <f>외인!CH70</f>
        <v>66074.98</v>
      </c>
      <c r="CI70" s="35">
        <f>MACD!CI70*$G$3+CI69*(1-$G$3)</f>
        <v>2.1865192935855831E-4</v>
      </c>
      <c r="CJ70" s="28">
        <f>외인!CJ70</f>
        <v>341595.63</v>
      </c>
      <c r="CK70" s="35">
        <f>MACD!CK70*$G$3+CK69*(1-$G$3)</f>
        <v>6.3276415680581341E-5</v>
      </c>
      <c r="CL70" s="28">
        <f>외인!CL70</f>
        <v>229226.28</v>
      </c>
      <c r="CM70" s="35">
        <f>MACD!CM70*$G$3+CM69*(1-$G$3)</f>
        <v>-2.9327578672168477E-5</v>
      </c>
      <c r="CN70" s="28">
        <f>외인!CN70</f>
        <v>119088.73</v>
      </c>
      <c r="CO70" s="35">
        <f>MACD!CO70*$G$3+CO69*(1-$G$3)</f>
        <v>-4.9555474033096899E-4</v>
      </c>
      <c r="CP70" s="28">
        <f>외인!CP70</f>
        <v>124604.16</v>
      </c>
      <c r="CQ70" s="35">
        <f>MACD!CQ70*$G$3+CQ69*(1-$G$3)</f>
        <v>3.6005033366916326E-4</v>
      </c>
      <c r="CR70" s="28">
        <f>외인!CR70</f>
        <v>166327.41</v>
      </c>
      <c r="CS70" s="35">
        <f>MACD!CS70*$G$3+CS69*(1-$G$3)</f>
        <v>5.0202681228735922E-5</v>
      </c>
      <c r="CT70" s="28">
        <f>외인!CT70</f>
        <v>238263.01</v>
      </c>
      <c r="CU70" s="35">
        <f>MACD!CU70*$G$3+CU69*(1-$G$3)</f>
        <v>-4.7787236060467585E-4</v>
      </c>
      <c r="CV70" s="28">
        <f>외인!CV70</f>
        <v>3400014.1</v>
      </c>
      <c r="CW70" s="35">
        <f>MACD!CW70*$G$3+CW69*(1-$G$3)</f>
        <v>-7.0383804289532448E-4</v>
      </c>
      <c r="CX70" s="28">
        <f>외인!CX70</f>
        <v>251465.60000000001</v>
      </c>
      <c r="CY70" s="35">
        <f>MACD!CY70*$G$3+CY69*(1-$G$3)</f>
        <v>-6.5830559432190287E-4</v>
      </c>
      <c r="CZ70" s="28">
        <f>외인!CZ70</f>
        <v>21175.08</v>
      </c>
      <c r="DA70" s="35">
        <f>MACD!DA70*$G$3+DA69*(1-$G$3)</f>
        <v>1.0448681030591034E-3</v>
      </c>
      <c r="DB70" s="28">
        <f>외인!DB70</f>
        <v>34631.58</v>
      </c>
      <c r="DC70" s="35">
        <f>MACD!DC70*$G$3+DC69*(1-$G$3)</f>
        <v>-2.2362892835169003E-4</v>
      </c>
      <c r="DD70" s="28">
        <f>외인!DD70</f>
        <v>8337.7800000000007</v>
      </c>
      <c r="DE70" s="35">
        <f>MACD!DE70*$G$3+DE69*(1-$G$3)</f>
        <v>4.9782258274919935E-4</v>
      </c>
      <c r="DF70" s="28">
        <f>외인!DF70</f>
        <v>57396.15</v>
      </c>
      <c r="DG70" s="35">
        <f>MACD!DG70*$G$3+DG69*(1-$G$3)</f>
        <v>4.6238041276239723E-5</v>
      </c>
      <c r="DH70" s="28">
        <f>외인!DH70</f>
        <v>18706.37</v>
      </c>
      <c r="DI70" s="35">
        <f>MACD!DI70*$G$3+DI69*(1-$G$3)</f>
        <v>9.1186260807282456E-4</v>
      </c>
      <c r="DJ70" s="28">
        <f>외인!DJ70</f>
        <v>685283.85</v>
      </c>
      <c r="DK70" s="35">
        <f>MACD!DK70*$G$3+DK69*(1-$G$3)</f>
        <v>-7.0167764756402828E-4</v>
      </c>
      <c r="DL70" s="28">
        <f>외인!DL70</f>
        <v>96071.44</v>
      </c>
      <c r="DM70" s="35">
        <f>MACD!DM70*$G$3+DM69*(1-$G$3)</f>
        <v>-5.9798587785664012E-4</v>
      </c>
      <c r="DN70" s="28">
        <f>외인!DN70</f>
        <v>3400014.1</v>
      </c>
      <c r="DO70" s="35">
        <f>MACD!DO70*$G$3+DO69*(1-$G$3)</f>
        <v>-7.0383804289532448E-4</v>
      </c>
      <c r="DP70" s="28">
        <f>외인!DP70</f>
        <v>75999.62</v>
      </c>
      <c r="DQ70" s="35">
        <f>MACD!DQ70*$G$3+DQ69*(1-$G$3)</f>
        <v>2.1178324717441706E-4</v>
      </c>
      <c r="DR70" s="28">
        <f>외인!DR70</f>
        <v>42546.25</v>
      </c>
      <c r="DS70" s="35">
        <f>MACD!DS70*$G$3+DS69*(1-$G$3)</f>
        <v>-4.7207311776696235E-4</v>
      </c>
      <c r="DT70" s="28">
        <f>외인!DT70</f>
        <v>133537.01999999999</v>
      </c>
      <c r="DU70" s="35">
        <f>MACD!DU70*$G$3+DU69*(1-$G$3)</f>
        <v>6.4466795859642636E-5</v>
      </c>
      <c r="DV70" s="28">
        <f>외인!DV70</f>
        <v>32486.17</v>
      </c>
      <c r="DW70" s="35">
        <f>MACD!DW70*$G$3+DW69*(1-$G$3)</f>
        <v>1.7926039739048529E-5</v>
      </c>
      <c r="DX70" s="28">
        <f>외인!DX70</f>
        <v>142816.26</v>
      </c>
      <c r="DY70" s="35">
        <f>MACD!DY70*$G$3+DY69*(1-$G$3)</f>
        <v>7.1281602514947369E-5</v>
      </c>
      <c r="DZ70" s="28">
        <f>외인!DZ70</f>
        <v>7606.73</v>
      </c>
      <c r="EA70" s="35">
        <f>MACD!EA70*$G$3+EA69*(1-$G$3)</f>
        <v>5.9818817570598583E-4</v>
      </c>
      <c r="EB70" s="28">
        <f>외인!EB70</f>
        <v>10976.79</v>
      </c>
      <c r="EC70" s="35">
        <f>MACD!EC70*$G$3+EC69*(1-$G$3)</f>
        <v>1.3361550816805141E-4</v>
      </c>
      <c r="ED70" s="28">
        <f>외인!ED70</f>
        <v>10767.53</v>
      </c>
      <c r="EE70" s="35">
        <f>MACD!EE70*$G$3+EE69*(1-$G$3)</f>
        <v>6.307083488865645E-5</v>
      </c>
      <c r="EF70" s="28">
        <f>외인!EF70</f>
        <v>217496.12</v>
      </c>
      <c r="EG70" s="35">
        <f>MACD!EG70*$G$3+EG69*(1-$G$3)</f>
        <v>2.7175971534552863E-6</v>
      </c>
      <c r="EH70" s="28">
        <f>외인!EH70</f>
        <v>297765.65000000002</v>
      </c>
      <c r="EI70" s="35">
        <f>MACD!EI70*$G$3+EI69*(1-$G$3)</f>
        <v>-1.6933325054877587E-4</v>
      </c>
      <c r="EJ70" s="28">
        <f>외인!EJ70</f>
        <v>97090.06</v>
      </c>
      <c r="EK70" s="35">
        <f>MACD!EK70*$G$3+EK69*(1-$G$3)</f>
        <v>-3.5151525298781784E-5</v>
      </c>
      <c r="EL70" s="28">
        <f>외인!EL70</f>
        <v>28631.08</v>
      </c>
      <c r="EM70" s="35">
        <f>MACD!EM70*$G$3+EM69*(1-$G$3)</f>
        <v>6.6239235931577932E-4</v>
      </c>
      <c r="EN70" s="28">
        <f>외인!EN70</f>
        <v>42546.25</v>
      </c>
      <c r="EO70" s="35">
        <f>MACD!EO70*$G$3+EO69*(1-$G$3)</f>
        <v>-4.7207311776696235E-4</v>
      </c>
      <c r="EP70" s="28">
        <f>외인!EP70</f>
        <v>160492.81</v>
      </c>
      <c r="EQ70" s="35">
        <f>MACD!EQ70*$G$3+EQ69*(1-$G$3)</f>
        <v>1.3317162470788947E-5</v>
      </c>
      <c r="ER70" s="28">
        <f>외인!ER70</f>
        <v>12878.7</v>
      </c>
      <c r="ES70" s="35">
        <f>MACD!ES70*$G$3+ES69*(1-$G$3)</f>
        <v>8.5569301271739054E-4</v>
      </c>
      <c r="ET70" s="28">
        <f>외인!ET70</f>
        <v>182995.20000000001</v>
      </c>
      <c r="EU70" s="35">
        <f>MACD!EU70*$G$3+EU69*(1-$G$3)</f>
        <v>-5.7432406470501942E-4</v>
      </c>
      <c r="EV70" s="28">
        <f>외인!EV70</f>
        <v>46987.15</v>
      </c>
      <c r="EW70" s="35">
        <f>MACD!EW70*$G$3+EW69*(1-$G$3)</f>
        <v>7.9434981819520394E-4</v>
      </c>
      <c r="EX70" s="28">
        <f>외인!EX70</f>
        <v>77617.009999999995</v>
      </c>
      <c r="EY70" s="35">
        <f>MACD!EY70*$G$3+EY69*(1-$G$3)</f>
        <v>6.6306072098425888E-5</v>
      </c>
    </row>
    <row r="71" spans="1:155">
      <c r="A71" s="27">
        <f>외인!A71</f>
        <v>46169</v>
      </c>
      <c r="B71" s="28">
        <f>외인!B71</f>
        <v>6537498.3499999996</v>
      </c>
      <c r="C71" s="35">
        <f>MACD!C71*$G$3+C70*(1-$G$3)</f>
        <v>-4.7494656677301748E-4</v>
      </c>
      <c r="D71" s="28">
        <f>외인!D71</f>
        <v>633372.79</v>
      </c>
      <c r="E71" s="35">
        <f>MACD!E71*$G$3+E70*(1-$G$3)</f>
        <v>1.2067627985394269E-4</v>
      </c>
      <c r="F71" s="28">
        <f>외인!F71</f>
        <v>2694663.72</v>
      </c>
      <c r="G71" s="35">
        <f>MACD!G71*$G$3+G70*(1-$G$3)</f>
        <v>-2.5753569912224266E-4</v>
      </c>
      <c r="H71" s="28">
        <f>외인!H71</f>
        <v>312223.21999999997</v>
      </c>
      <c r="I71" s="35">
        <f>MACD!I71*$G$3+I70*(1-$G$3)</f>
        <v>-5.5269695025230142E-4</v>
      </c>
      <c r="J71" s="28">
        <f>외인!J71</f>
        <v>40508.1</v>
      </c>
      <c r="K71" s="35">
        <f>MACD!K71*$G$3+K70*(1-$G$3)</f>
        <v>-5.112721919148395E-4</v>
      </c>
      <c r="L71" s="28">
        <f>외인!L71</f>
        <v>289127.48</v>
      </c>
      <c r="M71" s="35">
        <f>MACD!M71*$G$3+M70*(1-$G$3)</f>
        <v>-5.5874625370686145E-4</v>
      </c>
      <c r="N71" s="28">
        <f>외인!N71</f>
        <v>301786.26</v>
      </c>
      <c r="O71" s="35">
        <f>MACD!O71*$G$3+O70*(1-$G$3)</f>
        <v>-3.4544160519010109E-4</v>
      </c>
      <c r="P71" s="28">
        <f>외인!P71</f>
        <v>180384.35</v>
      </c>
      <c r="Q71" s="35">
        <f>MACD!Q71*$G$3+Q70*(1-$G$3)</f>
        <v>8.6932545974670571E-6</v>
      </c>
      <c r="R71" s="28">
        <f>외인!R71</f>
        <v>140639.54999999999</v>
      </c>
      <c r="S71" s="35">
        <f>MACD!S71*$G$3+S70*(1-$G$3)</f>
        <v>1.2062867879156196E-4</v>
      </c>
      <c r="T71" s="28">
        <f>외인!T71</f>
        <v>8178.67</v>
      </c>
      <c r="U71" s="35">
        <f>MACD!U71*$G$3+U70*(1-$G$3)</f>
        <v>4.2228321235663523E-4</v>
      </c>
      <c r="V71" s="28">
        <f>외인!V71</f>
        <v>134369.44</v>
      </c>
      <c r="W71" s="35">
        <f>MACD!W71*$G$3+W70*(1-$G$3)</f>
        <v>2.5288257864356101E-5</v>
      </c>
      <c r="X71" s="28">
        <f>외인!X71</f>
        <v>3528870.9</v>
      </c>
      <c r="Y71" s="35">
        <f>MACD!Y71*$G$3+Y70*(1-$G$3)</f>
        <v>-6.4353768858000932E-4</v>
      </c>
      <c r="Z71" s="28">
        <f>외인!Z71</f>
        <v>46268.11</v>
      </c>
      <c r="AA71" s="35">
        <f>MACD!AA71*$G$3+AA70*(1-$G$3)</f>
        <v>7.9014045064042054E-4</v>
      </c>
      <c r="AB71" s="28">
        <f>외인!AB71</f>
        <v>197413.95</v>
      </c>
      <c r="AC71" s="35">
        <f>MACD!AC71*$G$3+AC70*(1-$G$3)</f>
        <v>1.4516768972015525E-5</v>
      </c>
      <c r="AD71" s="28">
        <f>외인!AD71</f>
        <v>20230.28</v>
      </c>
      <c r="AE71" s="35">
        <f>MACD!AE71*$G$3+AE70*(1-$G$3)</f>
        <v>7.1829456653710766E-4</v>
      </c>
      <c r="AF71" s="28">
        <f>외인!AF71</f>
        <v>23599.98</v>
      </c>
      <c r="AG71" s="35">
        <f>MACD!AG71*$G$3+AG70*(1-$G$3)</f>
        <v>2.5862923498603082E-4</v>
      </c>
      <c r="AH71" s="28">
        <f>외인!AH71</f>
        <v>229261.18</v>
      </c>
      <c r="AI71" s="35">
        <f>MACD!AI71*$G$3+AI70*(1-$G$3)</f>
        <v>-4.3841804555012291E-4</v>
      </c>
      <c r="AJ71" s="28">
        <f>외인!AJ71</f>
        <v>98054.49</v>
      </c>
      <c r="AK71" s="35">
        <f>MACD!AK71*$G$3+AK70*(1-$G$3)</f>
        <v>2.9202576434700665E-4</v>
      </c>
      <c r="AL71" s="28">
        <f>외인!AL71</f>
        <v>114001.71</v>
      </c>
      <c r="AM71" s="35">
        <f>MACD!AM71*$G$3+AM70*(1-$G$3)</f>
        <v>-9.0850907101518608E-4</v>
      </c>
      <c r="AN71" s="28">
        <f>외인!AN71</f>
        <v>205949.69</v>
      </c>
      <c r="AO71" s="35">
        <f>MACD!AO71*$G$3+AO70*(1-$G$3)</f>
        <v>-3.670940357995284E-5</v>
      </c>
      <c r="AP71" s="28">
        <f>외인!AP71</f>
        <v>172240.82</v>
      </c>
      <c r="AQ71" s="35">
        <f>MACD!AQ71*$G$3+AQ70*(1-$G$3)</f>
        <v>-5.7985538921435844E-4</v>
      </c>
      <c r="AR71" s="28">
        <f>외인!AR71</f>
        <v>24049.3</v>
      </c>
      <c r="AS71" s="35">
        <f>MACD!AS71*$G$3+AS70*(1-$G$3)</f>
        <v>3.6152541238112146E-4</v>
      </c>
      <c r="AT71" s="28">
        <f>외인!AT71</f>
        <v>98956.82</v>
      </c>
      <c r="AU71" s="35">
        <f>MACD!AU71*$G$3+AU70*(1-$G$3)</f>
        <v>-6.7305243259735198E-4</v>
      </c>
      <c r="AV71" s="28">
        <f>외인!AV71</f>
        <v>45514.17</v>
      </c>
      <c r="AW71" s="35">
        <f>MACD!AW71*$G$3+AW70*(1-$G$3)</f>
        <v>2.0231414462453637E-4</v>
      </c>
      <c r="AX71" s="28">
        <f>외인!AX71</f>
        <v>64488.81</v>
      </c>
      <c r="AY71" s="35">
        <f>MACD!AY71*$G$3+AY70*(1-$G$3)</f>
        <v>3.1716033391553019E-4</v>
      </c>
      <c r="AZ71" s="28">
        <f>외인!AZ71</f>
        <v>3804866.85</v>
      </c>
      <c r="BA71" s="35">
        <f>MACD!BA71*$G$3+BA70*(1-$G$3)</f>
        <v>-6.3514726380519879E-4</v>
      </c>
      <c r="BB71" s="28">
        <f>외인!BB71</f>
        <v>124371.2</v>
      </c>
      <c r="BC71" s="35">
        <f>MACD!BC71*$G$3+BC70*(1-$G$3)</f>
        <v>3.5090823252892909E-4</v>
      </c>
      <c r="BD71" s="28">
        <f>외인!BD71</f>
        <v>33756.89</v>
      </c>
      <c r="BE71" s="35">
        <f>MACD!BE71*$G$3+BE70*(1-$G$3)</f>
        <v>-1.8979447540631649E-4</v>
      </c>
      <c r="BF71" s="28">
        <f>외인!BF71</f>
        <v>0</v>
      </c>
      <c r="BG71" s="35" t="e">
        <f>MACD!BG71*$G$3+BG70*(1-$G$3)</f>
        <v>#DIV/0!</v>
      </c>
      <c r="BH71" s="28">
        <f>외인!BH71</f>
        <v>111519.85</v>
      </c>
      <c r="BI71" s="35">
        <f>MACD!BI71*$G$3+BI70*(1-$G$3)</f>
        <v>-2.6545037205358485E-4</v>
      </c>
      <c r="BJ71" s="28">
        <f>외인!BJ71</f>
        <v>122966</v>
      </c>
      <c r="BK71" s="35">
        <f>MACD!BK71*$G$3+BK70*(1-$G$3)</f>
        <v>-3.7742395884198519E-4</v>
      </c>
      <c r="BL71" s="28">
        <f>외인!BL71</f>
        <v>44139.68</v>
      </c>
      <c r="BM71" s="35">
        <f>MACD!BM71*$G$3+BM70*(1-$G$3)</f>
        <v>5.8311844011346464E-4</v>
      </c>
      <c r="BN71" s="28">
        <f>외인!BN71</f>
        <v>50761.7</v>
      </c>
      <c r="BO71" s="35">
        <f>MACD!BO71*$G$3+BO70*(1-$G$3)</f>
        <v>-1.5138559517923673E-4</v>
      </c>
      <c r="BP71" s="28">
        <f>외인!BP71</f>
        <v>72668.710000000006</v>
      </c>
      <c r="BQ71" s="35">
        <f>MACD!BQ71*$G$3+BQ70*(1-$G$3)</f>
        <v>3.106316060161302E-4</v>
      </c>
      <c r="BR71" s="28">
        <f>외인!BR71</f>
        <v>312666.65999999997</v>
      </c>
      <c r="BS71" s="35">
        <f>MACD!BS71*$G$3+BS70*(1-$G$3)</f>
        <v>-7.7607173713411712E-4</v>
      </c>
      <c r="BT71" s="28">
        <f>외인!BT71</f>
        <v>3572255.01</v>
      </c>
      <c r="BU71" s="35">
        <f>MACD!BU71*$G$3+BU70*(1-$G$3)</f>
        <v>-6.2924695648273955E-4</v>
      </c>
      <c r="BV71" s="28">
        <f>외인!BV71</f>
        <v>486943.14</v>
      </c>
      <c r="BW71" s="35">
        <f>MACD!BW71*$G$3+BW70*(1-$G$3)</f>
        <v>-5.8762920685102136E-5</v>
      </c>
      <c r="BX71" s="28">
        <f>외인!BX71</f>
        <v>74002.03</v>
      </c>
      <c r="BY71" s="35">
        <f>MACD!BY71*$G$3+BY70*(1-$G$3)</f>
        <v>9.1319805838198597E-6</v>
      </c>
      <c r="BZ71" s="28">
        <f>외인!BZ71</f>
        <v>319951.40000000002</v>
      </c>
      <c r="CA71" s="35">
        <f>MACD!CA71*$G$3+CA70*(1-$G$3)</f>
        <v>-3.3196220934717359E-4</v>
      </c>
      <c r="CB71" s="28">
        <f>외인!CB71</f>
        <v>11132.25</v>
      </c>
      <c r="CC71" s="35">
        <f>MACD!CC71*$G$3+CC70*(1-$G$3)</f>
        <v>-8.4605672000601846E-5</v>
      </c>
      <c r="CD71" s="28">
        <f>외인!CD71</f>
        <v>25737.23</v>
      </c>
      <c r="CE71" s="35">
        <f>MACD!CE71*$G$3+CE70*(1-$G$3)</f>
        <v>8.6536632108530744E-4</v>
      </c>
      <c r="CF71" s="28">
        <f>외인!CF71</f>
        <v>28015.23</v>
      </c>
      <c r="CG71" s="35">
        <f>MACD!CG71*$G$3+CG70*(1-$G$3)</f>
        <v>-9.5970503669377382E-5</v>
      </c>
      <c r="CH71" s="28">
        <f>외인!CH71</f>
        <v>64562.28</v>
      </c>
      <c r="CI71" s="35">
        <f>MACD!CI71*$G$3+CI70*(1-$G$3)</f>
        <v>1.5719649334027628E-4</v>
      </c>
      <c r="CJ71" s="28">
        <f>외인!CJ71</f>
        <v>341172.74</v>
      </c>
      <c r="CK71" s="35">
        <f>MACD!CK71*$G$3+CK70*(1-$G$3)</f>
        <v>1.4888618939031608E-4</v>
      </c>
      <c r="CL71" s="28">
        <f>외인!CL71</f>
        <v>225027.51</v>
      </c>
      <c r="CM71" s="35">
        <f>MACD!CM71*$G$3+CM70*(1-$G$3)</f>
        <v>9.8514097697695731E-6</v>
      </c>
      <c r="CN71" s="28">
        <f>외인!CN71</f>
        <v>115583.07</v>
      </c>
      <c r="CO71" s="35">
        <f>MACD!CO71*$G$3+CO70*(1-$G$3)</f>
        <v>-4.8157148604033664E-4</v>
      </c>
      <c r="CP71" s="28">
        <f>외인!CP71</f>
        <v>124882.48</v>
      </c>
      <c r="CQ71" s="35">
        <f>MACD!CQ71*$G$3+CQ70*(1-$G$3)</f>
        <v>3.4923585605637134E-4</v>
      </c>
      <c r="CR71" s="28">
        <f>외인!CR71</f>
        <v>173007.22</v>
      </c>
      <c r="CS71" s="35">
        <f>MACD!CS71*$G$3+CS70*(1-$G$3)</f>
        <v>1.0617510268401658E-4</v>
      </c>
      <c r="CT71" s="28">
        <f>외인!CT71</f>
        <v>237384.44</v>
      </c>
      <c r="CU71" s="35">
        <f>MACD!CU71*$G$3+CU70*(1-$G$3)</f>
        <v>-5.5323989017231809E-4</v>
      </c>
      <c r="CV71" s="28">
        <f>외인!CV71</f>
        <v>3572255.01</v>
      </c>
      <c r="CW71" s="35">
        <f>MACD!CW71*$G$3+CW70*(1-$G$3)</f>
        <v>-6.2924695648273955E-4</v>
      </c>
      <c r="CX71" s="28">
        <f>외인!CX71</f>
        <v>243710.37</v>
      </c>
      <c r="CY71" s="35">
        <f>MACD!CY71*$G$3+CY70*(1-$G$3)</f>
        <v>-6.2544985858413774E-4</v>
      </c>
      <c r="CZ71" s="28">
        <f>외인!CZ71</f>
        <v>19632.46</v>
      </c>
      <c r="DA71" s="35">
        <f>MACD!DA71*$G$3+DA70*(1-$G$3)</f>
        <v>1.1398094904477402E-3</v>
      </c>
      <c r="DB71" s="28">
        <f>외인!DB71</f>
        <v>33756.89</v>
      </c>
      <c r="DC71" s="35">
        <f>MACD!DC71*$G$3+DC70*(1-$G$3)</f>
        <v>-1.8979447540631649E-4</v>
      </c>
      <c r="DD71" s="28">
        <f>외인!DD71</f>
        <v>8178.67</v>
      </c>
      <c r="DE71" s="35">
        <f>MACD!DE71*$G$3+DE70*(1-$G$3)</f>
        <v>4.2228321235663523E-4</v>
      </c>
      <c r="DF71" s="28">
        <f>외인!DF71</f>
        <v>55888.42</v>
      </c>
      <c r="DG71" s="35">
        <f>MACD!DG71*$G$3+DG70*(1-$G$3)</f>
        <v>7.7878935931647276E-5</v>
      </c>
      <c r="DH71" s="28">
        <f>외인!DH71</f>
        <v>18327.009999999998</v>
      </c>
      <c r="DI71" s="35">
        <f>MACD!DI71*$G$3+DI70*(1-$G$3)</f>
        <v>1.1179268931603465E-3</v>
      </c>
      <c r="DJ71" s="28">
        <f>외인!DJ71</f>
        <v>661104.06999999995</v>
      </c>
      <c r="DK71" s="35">
        <f>MACD!DK71*$G$3+DK70*(1-$G$3)</f>
        <v>-6.6295087865264385E-4</v>
      </c>
      <c r="DL71" s="28">
        <f>외인!DL71</f>
        <v>93079.31</v>
      </c>
      <c r="DM71" s="35">
        <f>MACD!DM71*$G$3+DM70*(1-$G$3)</f>
        <v>-5.8988721561776863E-4</v>
      </c>
      <c r="DN71" s="28">
        <f>외인!DN71</f>
        <v>3572255.01</v>
      </c>
      <c r="DO71" s="35">
        <f>MACD!DO71*$G$3+DO70*(1-$G$3)</f>
        <v>-6.2924695648273955E-4</v>
      </c>
      <c r="DP71" s="28">
        <f>외인!DP71</f>
        <v>78537.31</v>
      </c>
      <c r="DQ71" s="35">
        <f>MACD!DQ71*$G$3+DQ70*(1-$G$3)</f>
        <v>3.4081815190523427E-4</v>
      </c>
      <c r="DR71" s="28">
        <f>외인!DR71</f>
        <v>41666.94</v>
      </c>
      <c r="DS71" s="35">
        <f>MACD!DS71*$G$3+DS70*(1-$G$3)</f>
        <v>-4.6780441377209536E-4</v>
      </c>
      <c r="DT71" s="28">
        <f>외인!DT71</f>
        <v>140639.54999999999</v>
      </c>
      <c r="DU71" s="35">
        <f>MACD!DU71*$G$3+DU70*(1-$G$3)</f>
        <v>1.2062867879156196E-4</v>
      </c>
      <c r="DV71" s="28">
        <f>외인!DV71</f>
        <v>32065.71</v>
      </c>
      <c r="DW71" s="35">
        <f>MACD!DW71*$G$3+DW70*(1-$G$3)</f>
        <v>7.8768840217711977E-5</v>
      </c>
      <c r="DX71" s="28">
        <f>외인!DX71</f>
        <v>134369.44</v>
      </c>
      <c r="DY71" s="35">
        <f>MACD!DY71*$G$3+DY70*(1-$G$3)</f>
        <v>2.5288257864356101E-5</v>
      </c>
      <c r="DZ71" s="28">
        <f>외인!DZ71</f>
        <v>7445.41</v>
      </c>
      <c r="EA71" s="35">
        <f>MACD!EA71*$G$3+EA70*(1-$G$3)</f>
        <v>5.5234963879997846E-4</v>
      </c>
      <c r="EB71" s="28">
        <f>외인!EB71</f>
        <v>10648.01</v>
      </c>
      <c r="EC71" s="35">
        <f>MACD!EC71*$G$3+EC70*(1-$G$3)</f>
        <v>2.2117344362181449E-4</v>
      </c>
      <c r="ED71" s="28">
        <f>외인!ED71</f>
        <v>10424.31</v>
      </c>
      <c r="EE71" s="35">
        <f>MACD!EE71*$G$3+EE70*(1-$G$3)</f>
        <v>1.9729418636507874E-4</v>
      </c>
      <c r="EF71" s="28">
        <f>외인!EF71</f>
        <v>215737.73</v>
      </c>
      <c r="EG71" s="35">
        <f>MACD!EG71*$G$3+EG70*(1-$G$3)</f>
        <v>7.1325201281808277E-5</v>
      </c>
      <c r="EH71" s="28">
        <f>외인!EH71</f>
        <v>308156.38</v>
      </c>
      <c r="EI71" s="35">
        <f>MACD!EI71*$G$3+EI70*(1-$G$3)</f>
        <v>-1.3665878336402166E-4</v>
      </c>
      <c r="EJ71" s="28">
        <f>외인!EJ71</f>
        <v>94983.08</v>
      </c>
      <c r="EK71" s="35">
        <f>MACD!EK71*$G$3+EK70*(1-$G$3)</f>
        <v>-8.7875516222147394E-5</v>
      </c>
      <c r="EL71" s="28">
        <f>외인!EL71</f>
        <v>27992.63</v>
      </c>
      <c r="EM71" s="35">
        <f>MACD!EM71*$G$3+EM70*(1-$G$3)</f>
        <v>7.7062473542967845E-4</v>
      </c>
      <c r="EN71" s="28">
        <f>외인!EN71</f>
        <v>41666.94</v>
      </c>
      <c r="EO71" s="35">
        <f>MACD!EO71*$G$3+EO70*(1-$G$3)</f>
        <v>-4.6780441377209536E-4</v>
      </c>
      <c r="EP71" s="28">
        <f>외인!EP71</f>
        <v>156191.64000000001</v>
      </c>
      <c r="EQ71" s="35">
        <f>MACD!EQ71*$G$3+EQ70*(1-$G$3)</f>
        <v>1.2168188142557999E-4</v>
      </c>
      <c r="ER71" s="28">
        <f>외인!ER71</f>
        <v>12032.4</v>
      </c>
      <c r="ES71" s="35">
        <f>MACD!ES71*$G$3+ES70*(1-$G$3)</f>
        <v>8.8267508343456229E-4</v>
      </c>
      <c r="ET71" s="28">
        <f>외인!ET71</f>
        <v>172240.82</v>
      </c>
      <c r="EU71" s="35">
        <f>MACD!EU71*$G$3+EU70*(1-$G$3)</f>
        <v>-5.7985538921435844E-4</v>
      </c>
      <c r="EV71" s="28">
        <f>외인!EV71</f>
        <v>46268.11</v>
      </c>
      <c r="EW71" s="35">
        <f>MACD!EW71*$G$3+EW70*(1-$G$3)</f>
        <v>7.9014045064042054E-4</v>
      </c>
      <c r="EX71" s="28">
        <f>외인!EX71</f>
        <v>78614.37</v>
      </c>
      <c r="EY71" s="35">
        <f>MACD!EY71*$G$3+EY70*(1-$G$3)</f>
        <v>5.289635216313967E-5</v>
      </c>
    </row>
    <row r="72" spans="1:155">
      <c r="A72" s="27">
        <f>외인!A72</f>
        <v>46170</v>
      </c>
      <c r="B72" s="28">
        <f>외인!B72</f>
        <v>6502996.4199999999</v>
      </c>
      <c r="C72" s="35">
        <f>MACD!C72*$G$3+C71*(1-$G$3)</f>
        <v>-4.1027560869654942E-4</v>
      </c>
      <c r="D72" s="28">
        <f>외인!D72</f>
        <v>617024.15</v>
      </c>
      <c r="E72" s="35">
        <f>MACD!E72*$G$3+E71*(1-$G$3)</f>
        <v>1.6506835884847693E-4</v>
      </c>
      <c r="F72" s="28">
        <f>외인!F72</f>
        <v>2636460.62</v>
      </c>
      <c r="G72" s="35">
        <f>MACD!G72*$G$3+G71*(1-$G$3)</f>
        <v>-2.0644394555531273E-4</v>
      </c>
      <c r="H72" s="28">
        <f>외인!H72</f>
        <v>332846.31</v>
      </c>
      <c r="I72" s="35">
        <f>MACD!I72*$G$3+I71*(1-$G$3)</f>
        <v>-5.1570140589539642E-4</v>
      </c>
      <c r="J72" s="28">
        <f>외인!J72</f>
        <v>40840.269999999997</v>
      </c>
      <c r="K72" s="35">
        <f>MACD!K72*$G$3+K71*(1-$G$3)</f>
        <v>-5.1074782657911373E-4</v>
      </c>
      <c r="L72" s="28">
        <f>외인!L72</f>
        <v>309516.06</v>
      </c>
      <c r="M72" s="35">
        <f>MACD!M72*$G$3+M71*(1-$G$3)</f>
        <v>-5.2759408161279719E-4</v>
      </c>
      <c r="N72" s="28">
        <f>외인!N72</f>
        <v>300202.88</v>
      </c>
      <c r="O72" s="35">
        <f>MACD!O72*$G$3+O71*(1-$G$3)</f>
        <v>-3.7966385349519588E-4</v>
      </c>
      <c r="P72" s="28">
        <f>외인!P72</f>
        <v>177585.81</v>
      </c>
      <c r="Q72" s="35">
        <f>MACD!Q72*$G$3+Q71*(1-$G$3)</f>
        <v>1.1578869262707327E-4</v>
      </c>
      <c r="R72" s="28">
        <f>외인!R72</f>
        <v>138693.16</v>
      </c>
      <c r="S72" s="35">
        <f>MACD!S72*$G$3+S71*(1-$G$3)</f>
        <v>1.7730322733958424E-4</v>
      </c>
      <c r="T72" s="28">
        <f>외인!T72</f>
        <v>8084.18</v>
      </c>
      <c r="U72" s="35">
        <f>MACD!U72*$G$3+U71*(1-$G$3)</f>
        <v>3.2661792822042584E-4</v>
      </c>
      <c r="V72" s="28">
        <f>외인!V72</f>
        <v>127992.62</v>
      </c>
      <c r="W72" s="35">
        <f>MACD!W72*$G$3+W71*(1-$G$3)</f>
        <v>-7.4111135323623423E-5</v>
      </c>
      <c r="X72" s="28">
        <f>외인!X72</f>
        <v>3509908.84</v>
      </c>
      <c r="Y72" s="35">
        <f>MACD!Y72*$G$3+Y71*(1-$G$3)</f>
        <v>-5.4173708635385249E-4</v>
      </c>
      <c r="Z72" s="28">
        <f>외인!Z72</f>
        <v>45110.85</v>
      </c>
      <c r="AA72" s="35">
        <f>MACD!AA72*$G$3+AA71*(1-$G$3)</f>
        <v>7.5296959045411749E-4</v>
      </c>
      <c r="AB72" s="28">
        <f>외인!AB72</f>
        <v>193164.07</v>
      </c>
      <c r="AC72" s="35">
        <f>MACD!AC72*$G$3+AC71*(1-$G$3)</f>
        <v>3.9763840110498765E-5</v>
      </c>
      <c r="AD72" s="28">
        <f>외인!AD72</f>
        <v>20022.25</v>
      </c>
      <c r="AE72" s="35">
        <f>MACD!AE72*$G$3+AE71*(1-$G$3)</f>
        <v>7.4227311098348705E-4</v>
      </c>
      <c r="AF72" s="28">
        <f>외인!AF72</f>
        <v>23382.15</v>
      </c>
      <c r="AG72" s="35">
        <f>MACD!AG72*$G$3+AG71*(1-$G$3)</f>
        <v>2.8517025803872066E-4</v>
      </c>
      <c r="AH72" s="28">
        <f>외인!AH72</f>
        <v>216623.78</v>
      </c>
      <c r="AI72" s="35">
        <f>MACD!AI72*$G$3+AI71*(1-$G$3)</f>
        <v>-3.5314804637484251E-4</v>
      </c>
      <c r="AJ72" s="28">
        <f>외인!AJ72</f>
        <v>98578</v>
      </c>
      <c r="AK72" s="35">
        <f>MACD!AK72*$G$3+AK71*(1-$G$3)</f>
        <v>3.9553558946884193E-4</v>
      </c>
      <c r="AL72" s="28">
        <f>외인!AL72</f>
        <v>113127.66</v>
      </c>
      <c r="AM72" s="35">
        <f>MACD!AM72*$G$3+AM71*(1-$G$3)</f>
        <v>-9.1914638735030941E-4</v>
      </c>
      <c r="AN72" s="28">
        <f>외인!AN72</f>
        <v>204948.98</v>
      </c>
      <c r="AO72" s="35">
        <f>MACD!AO72*$G$3+AO71*(1-$G$3)</f>
        <v>-7.4806346088474436E-5</v>
      </c>
      <c r="AP72" s="28">
        <f>외인!AP72</f>
        <v>165005.31</v>
      </c>
      <c r="AQ72" s="35">
        <f>MACD!AQ72*$G$3+AQ71*(1-$G$3)</f>
        <v>-5.9818655562654251E-4</v>
      </c>
      <c r="AR72" s="28">
        <f>외인!AR72</f>
        <v>24113.39</v>
      </c>
      <c r="AS72" s="35">
        <f>MACD!AS72*$G$3+AS71*(1-$G$3)</f>
        <v>3.5228701877281621E-4</v>
      </c>
      <c r="AT72" s="28">
        <f>외인!AT72</f>
        <v>97229.29</v>
      </c>
      <c r="AU72" s="35">
        <f>MACD!AU72*$G$3+AU71*(1-$G$3)</f>
        <v>-7.298909598405565E-4</v>
      </c>
      <c r="AV72" s="28">
        <f>외인!AV72</f>
        <v>45199.95</v>
      </c>
      <c r="AW72" s="35">
        <f>MACD!AW72*$G$3+AW71*(1-$G$3)</f>
        <v>9.2569828086476439E-5</v>
      </c>
      <c r="AX72" s="28">
        <f>외인!AX72</f>
        <v>63073.61</v>
      </c>
      <c r="AY72" s="35">
        <f>MACD!AY72*$G$3+AY71*(1-$G$3)</f>
        <v>3.625789460197176E-4</v>
      </c>
      <c r="AZ72" s="28">
        <f>외인!AZ72</f>
        <v>3806927.63</v>
      </c>
      <c r="BA72" s="35">
        <f>MACD!BA72*$G$3+BA71*(1-$G$3)</f>
        <v>-5.4144981747538529E-4</v>
      </c>
      <c r="BB72" s="28">
        <f>외인!BB72</f>
        <v>123577.69</v>
      </c>
      <c r="BC72" s="35">
        <f>MACD!BC72*$G$3+BC71*(1-$G$3)</f>
        <v>3.2604126704273179E-4</v>
      </c>
      <c r="BD72" s="28">
        <f>외인!BD72</f>
        <v>33177.269999999997</v>
      </c>
      <c r="BE72" s="35">
        <f>MACD!BE72*$G$3+BE71*(1-$G$3)</f>
        <v>-1.5521969830512548E-4</v>
      </c>
      <c r="BF72" s="28">
        <f>외인!BF72</f>
        <v>0</v>
      </c>
      <c r="BG72" s="35" t="e">
        <f>MACD!BG72*$G$3+BG71*(1-$G$3)</f>
        <v>#DIV/0!</v>
      </c>
      <c r="BH72" s="28">
        <f>외인!BH72</f>
        <v>109583.94</v>
      </c>
      <c r="BI72" s="35">
        <f>MACD!BI72*$G$3+BI71*(1-$G$3)</f>
        <v>-2.7184549822248914E-4</v>
      </c>
      <c r="BJ72" s="28">
        <f>외인!BJ72</f>
        <v>124076.95</v>
      </c>
      <c r="BK72" s="35">
        <f>MACD!BK72*$G$3+BK71*(1-$G$3)</f>
        <v>-3.3772665153060795E-4</v>
      </c>
      <c r="BL72" s="28">
        <f>외인!BL72</f>
        <v>43353.53</v>
      </c>
      <c r="BM72" s="35">
        <f>MACD!BM72*$G$3+BM71*(1-$G$3)</f>
        <v>6.0912137660539749E-4</v>
      </c>
      <c r="BN72" s="28">
        <f>외인!BN72</f>
        <v>49876.59</v>
      </c>
      <c r="BO72" s="35">
        <f>MACD!BO72*$G$3+BO71*(1-$G$3)</f>
        <v>-3.272544806473176E-4</v>
      </c>
      <c r="BP72" s="28">
        <f>외인!BP72</f>
        <v>71325.48</v>
      </c>
      <c r="BQ72" s="35">
        <f>MACD!BQ72*$G$3+BQ71*(1-$G$3)</f>
        <v>3.4429142740210024E-4</v>
      </c>
      <c r="BR72" s="28">
        <f>외인!BR72</f>
        <v>301762.07</v>
      </c>
      <c r="BS72" s="35">
        <f>MACD!BS72*$G$3+BS71*(1-$G$3)</f>
        <v>-7.9721304647585242E-4</v>
      </c>
      <c r="BT72" s="28">
        <f>외인!BT72</f>
        <v>3551814.42</v>
      </c>
      <c r="BU72" s="35">
        <f>MACD!BU72*$G$3+BU71*(1-$G$3)</f>
        <v>-5.2847643283896655E-4</v>
      </c>
      <c r="BV72" s="28">
        <f>외인!BV72</f>
        <v>473869.09</v>
      </c>
      <c r="BW72" s="35">
        <f>MACD!BW72*$G$3+BW71*(1-$G$3)</f>
        <v>-3.0025073886415078E-6</v>
      </c>
      <c r="BX72" s="28">
        <f>외인!BX72</f>
        <v>73844.09</v>
      </c>
      <c r="BY72" s="35">
        <f>MACD!BY72*$G$3+BY71*(1-$G$3)</f>
        <v>3.9743737856303199E-5</v>
      </c>
      <c r="BZ72" s="28">
        <f>외인!BZ72</f>
        <v>318076.64</v>
      </c>
      <c r="CA72" s="35">
        <f>MACD!CA72*$G$3+CA71*(1-$G$3)</f>
        <v>-3.6242074607457047E-4</v>
      </c>
      <c r="CB72" s="28">
        <f>외인!CB72</f>
        <v>11114.48</v>
      </c>
      <c r="CC72" s="35">
        <f>MACD!CC72*$G$3+CC71*(1-$G$3)</f>
        <v>-7.4745835174535897E-5</v>
      </c>
      <c r="CD72" s="28">
        <f>외인!CD72</f>
        <v>25143.54</v>
      </c>
      <c r="CE72" s="35">
        <f>MACD!CE72*$G$3+CE71*(1-$G$3)</f>
        <v>9.4331178826679457E-4</v>
      </c>
      <c r="CF72" s="28">
        <f>외인!CF72</f>
        <v>27811.759999999998</v>
      </c>
      <c r="CG72" s="35">
        <f>MACD!CG72*$G$3+CG71*(1-$G$3)</f>
        <v>-2.7043376615852165E-4</v>
      </c>
      <c r="CH72" s="28">
        <f>외인!CH72</f>
        <v>64659.86</v>
      </c>
      <c r="CI72" s="35">
        <f>MACD!CI72*$G$3+CI71*(1-$G$3)</f>
        <v>7.5034793541928294E-5</v>
      </c>
      <c r="CJ72" s="28">
        <f>외인!CJ72</f>
        <v>334756.34999999998</v>
      </c>
      <c r="CK72" s="35">
        <f>MACD!CK72*$G$3+CK71*(1-$G$3)</f>
        <v>2.3408972151532274E-4</v>
      </c>
      <c r="CL72" s="28">
        <f>외인!CL72</f>
        <v>220270.23</v>
      </c>
      <c r="CM72" s="35">
        <f>MACD!CM72*$G$3+CM71*(1-$G$3)</f>
        <v>4.4100554499568699E-5</v>
      </c>
      <c r="CN72" s="28">
        <f>외인!CN72</f>
        <v>112074.58</v>
      </c>
      <c r="CO72" s="35">
        <f>MACD!CO72*$G$3+CO71*(1-$G$3)</f>
        <v>-4.700236431337429E-4</v>
      </c>
      <c r="CP72" s="28">
        <f>외인!CP72</f>
        <v>124076.57</v>
      </c>
      <c r="CQ72" s="35">
        <f>MACD!CQ72*$G$3+CQ71*(1-$G$3)</f>
        <v>3.2468646347803257E-4</v>
      </c>
      <c r="CR72" s="28">
        <f>외인!CR72</f>
        <v>171255.88</v>
      </c>
      <c r="CS72" s="35">
        <f>MACD!CS72*$G$3+CS71*(1-$G$3)</f>
        <v>1.6359884726269058E-4</v>
      </c>
      <c r="CT72" s="28">
        <f>외인!CT72</f>
        <v>252826.14</v>
      </c>
      <c r="CU72" s="35">
        <f>MACD!CU72*$G$3+CU71*(1-$G$3)</f>
        <v>-6.3360698143957923E-4</v>
      </c>
      <c r="CV72" s="28">
        <f>외인!CV72</f>
        <v>3551814.42</v>
      </c>
      <c r="CW72" s="35">
        <f>MACD!CW72*$G$3+CW71*(1-$G$3)</f>
        <v>-5.2847643283896655E-4</v>
      </c>
      <c r="CX72" s="28">
        <f>외인!CX72</f>
        <v>260461.29</v>
      </c>
      <c r="CY72" s="35">
        <f>MACD!CY72*$G$3+CY71*(1-$G$3)</f>
        <v>-5.702995578206598E-4</v>
      </c>
      <c r="CZ72" s="28">
        <f>외인!CZ72</f>
        <v>19308.14</v>
      </c>
      <c r="DA72" s="35">
        <f>MACD!DA72*$G$3+DA71*(1-$G$3)</f>
        <v>1.2121976459160773E-3</v>
      </c>
      <c r="DB72" s="28">
        <f>외인!DB72</f>
        <v>33177.269999999997</v>
      </c>
      <c r="DC72" s="35">
        <f>MACD!DC72*$G$3+DC71*(1-$G$3)</f>
        <v>-1.5521969830512548E-4</v>
      </c>
      <c r="DD72" s="28">
        <f>외인!DD72</f>
        <v>8084.18</v>
      </c>
      <c r="DE72" s="35">
        <f>MACD!DE72*$G$3+DE71*(1-$G$3)</f>
        <v>3.2661792822042584E-4</v>
      </c>
      <c r="DF72" s="28">
        <f>외인!DF72</f>
        <v>55987.48</v>
      </c>
      <c r="DG72" s="35">
        <f>MACD!DG72*$G$3+DG71*(1-$G$3)</f>
        <v>1.179656257018626E-4</v>
      </c>
      <c r="DH72" s="28">
        <f>외인!DH72</f>
        <v>17771.75</v>
      </c>
      <c r="DI72" s="35">
        <f>MACD!DI72*$G$3+DI71*(1-$G$3)</f>
        <v>1.2681225221138901E-3</v>
      </c>
      <c r="DJ72" s="28">
        <f>외인!DJ72</f>
        <v>655257.61</v>
      </c>
      <c r="DK72" s="35">
        <f>MACD!DK72*$G$3+DK71*(1-$G$3)</f>
        <v>-6.1499020217061092E-4</v>
      </c>
      <c r="DL72" s="28">
        <f>외인!DL72</f>
        <v>89955.13</v>
      </c>
      <c r="DM72" s="35">
        <f>MACD!DM72*$G$3+DM71*(1-$G$3)</f>
        <v>-5.8303458581550587E-4</v>
      </c>
      <c r="DN72" s="28">
        <f>외인!DN72</f>
        <v>3551814.42</v>
      </c>
      <c r="DO72" s="35">
        <f>MACD!DO72*$G$3+DO71*(1-$G$3)</f>
        <v>-5.2847643283896655E-4</v>
      </c>
      <c r="DP72" s="28">
        <f>외인!DP72</f>
        <v>77558.7</v>
      </c>
      <c r="DQ72" s="35">
        <f>MACD!DQ72*$G$3+DQ71*(1-$G$3)</f>
        <v>4.9864187961954991E-4</v>
      </c>
      <c r="DR72" s="28">
        <f>외인!DR72</f>
        <v>41862.44</v>
      </c>
      <c r="DS72" s="35">
        <f>MACD!DS72*$G$3+DS71*(1-$G$3)</f>
        <v>-4.6292671299775026E-4</v>
      </c>
      <c r="DT72" s="28">
        <f>외인!DT72</f>
        <v>138693.16</v>
      </c>
      <c r="DU72" s="35">
        <f>MACD!DU72*$G$3+DU71*(1-$G$3)</f>
        <v>1.7730322733958424E-4</v>
      </c>
      <c r="DV72" s="28">
        <f>외인!DV72</f>
        <v>32258.11</v>
      </c>
      <c r="DW72" s="35">
        <f>MACD!DW72*$G$3+DW71*(1-$G$3)</f>
        <v>1.45288377702064E-4</v>
      </c>
      <c r="DX72" s="28">
        <f>외인!DX72</f>
        <v>127992.62</v>
      </c>
      <c r="DY72" s="35">
        <f>MACD!DY72*$G$3+DY71*(1-$G$3)</f>
        <v>-7.4111135323623423E-5</v>
      </c>
      <c r="DZ72" s="28">
        <f>외인!DZ72</f>
        <v>7312.06</v>
      </c>
      <c r="EA72" s="35">
        <f>MACD!EA72*$G$3+EA71*(1-$G$3)</f>
        <v>4.7387074965164272E-4</v>
      </c>
      <c r="EB72" s="28">
        <f>외인!EB72</f>
        <v>10474.81</v>
      </c>
      <c r="EC72" s="35">
        <f>MACD!EC72*$G$3+EC71*(1-$G$3)</f>
        <v>2.7928613856727247E-4</v>
      </c>
      <c r="ED72" s="28">
        <f>외인!ED72</f>
        <v>10025.23</v>
      </c>
      <c r="EE72" s="35">
        <f>MACD!EE72*$G$3+EE71*(1-$G$3)</f>
        <v>3.1126075616121985E-4</v>
      </c>
      <c r="EF72" s="28">
        <f>외인!EF72</f>
        <v>211604.58</v>
      </c>
      <c r="EG72" s="35">
        <f>MACD!EG72*$G$3+EG71*(1-$G$3)</f>
        <v>1.3166772650263163E-4</v>
      </c>
      <c r="EH72" s="28">
        <f>외인!EH72</f>
        <v>299087.98</v>
      </c>
      <c r="EI72" s="35">
        <f>MACD!EI72*$G$3+EI71*(1-$G$3)</f>
        <v>-9.8621206015968096E-5</v>
      </c>
      <c r="EJ72" s="28">
        <f>외인!EJ72</f>
        <v>95290.04</v>
      </c>
      <c r="EK72" s="35">
        <f>MACD!EK72*$G$3+EK71*(1-$G$3)</f>
        <v>-1.5359488179330816E-4</v>
      </c>
      <c r="EL72" s="28">
        <f>외인!EL72</f>
        <v>27379.67</v>
      </c>
      <c r="EM72" s="35">
        <f>MACD!EM72*$G$3+EM71*(1-$G$3)</f>
        <v>8.3699546507657718E-4</v>
      </c>
      <c r="EN72" s="28">
        <f>외인!EN72</f>
        <v>41862.44</v>
      </c>
      <c r="EO72" s="35">
        <f>MACD!EO72*$G$3+EO71*(1-$G$3)</f>
        <v>-4.6292671299775026E-4</v>
      </c>
      <c r="EP72" s="28">
        <f>외인!EP72</f>
        <v>152492.12</v>
      </c>
      <c r="EQ72" s="35">
        <f>MACD!EQ72*$G$3+EQ71*(1-$G$3)</f>
        <v>2.1318154500708111E-4</v>
      </c>
      <c r="ER72" s="28">
        <f>외인!ER72</f>
        <v>11648.87</v>
      </c>
      <c r="ES72" s="35">
        <f>MACD!ES72*$G$3+ES71*(1-$G$3)</f>
        <v>8.9101077766418773E-4</v>
      </c>
      <c r="ET72" s="28">
        <f>외인!ET72</f>
        <v>165005.31</v>
      </c>
      <c r="EU72" s="35">
        <f>MACD!EU72*$G$3+EU71*(1-$G$3)</f>
        <v>-5.9818655562654251E-4</v>
      </c>
      <c r="EV72" s="28">
        <f>외인!EV72</f>
        <v>45110.85</v>
      </c>
      <c r="EW72" s="35">
        <f>MACD!EW72*$G$3+EW71*(1-$G$3)</f>
        <v>7.5296959045411749E-4</v>
      </c>
      <c r="EX72" s="28">
        <f>외인!EX72</f>
        <v>78965.73</v>
      </c>
      <c r="EY72" s="35">
        <f>MACD!EY72*$G$3+EY71*(1-$G$3)</f>
        <v>3.7721130892134507E-5</v>
      </c>
    </row>
    <row r="73" spans="1:155">
      <c r="A73" s="27">
        <f>외인!A73</f>
        <v>46171</v>
      </c>
      <c r="B73" s="28">
        <f>외인!B73</f>
        <v>6733677.8099999996</v>
      </c>
      <c r="C73" s="35">
        <f>MACD!C73*$G$3+C72*(1-$G$3)</f>
        <v>-3.4100519209836734E-4</v>
      </c>
      <c r="D73" s="28">
        <f>외인!D73</f>
        <v>600429.94999999995</v>
      </c>
      <c r="E73" s="35">
        <f>MACD!E73*$G$3+E72*(1-$G$3)</f>
        <v>1.8192649441611599E-4</v>
      </c>
      <c r="F73" s="28">
        <f>외인!F73</f>
        <v>2769682.32</v>
      </c>
      <c r="G73" s="35">
        <f>MACD!G73*$G$3+G72*(1-$G$3)</f>
        <v>-1.4772721462664101E-4</v>
      </c>
      <c r="H73" s="28">
        <f>외인!H73</f>
        <v>339140.27</v>
      </c>
      <c r="I73" s="35">
        <f>MACD!I73*$G$3+I72*(1-$G$3)</f>
        <v>-4.5395686440767916E-4</v>
      </c>
      <c r="J73" s="28">
        <f>외인!J73</f>
        <v>40416.25</v>
      </c>
      <c r="K73" s="35">
        <f>MACD!K73*$G$3+K72*(1-$G$3)</f>
        <v>-4.9790608193437671E-4</v>
      </c>
      <c r="L73" s="28">
        <f>외인!L73</f>
        <v>316254.21000000002</v>
      </c>
      <c r="M73" s="35">
        <f>MACD!M73*$G$3+M72*(1-$G$3)</f>
        <v>-4.6989749790099608E-4</v>
      </c>
      <c r="N73" s="28">
        <f>외인!N73</f>
        <v>319940.8</v>
      </c>
      <c r="O73" s="35">
        <f>MACD!O73*$G$3+O72*(1-$G$3)</f>
        <v>-3.9390547644570662E-4</v>
      </c>
      <c r="P73" s="28">
        <f>외인!P73</f>
        <v>177197.09</v>
      </c>
      <c r="Q73" s="35">
        <f>MACD!Q73*$G$3+Q72*(1-$G$3)</f>
        <v>2.1594986671112003E-4</v>
      </c>
      <c r="R73" s="28">
        <f>외인!R73</f>
        <v>156140.82</v>
      </c>
      <c r="S73" s="35">
        <f>MACD!S73*$G$3+S72*(1-$G$3)</f>
        <v>2.4947170220992619E-4</v>
      </c>
      <c r="T73" s="28">
        <f>외인!T73</f>
        <v>7980.19</v>
      </c>
      <c r="U73" s="35">
        <f>MACD!U73*$G$3+U72*(1-$G$3)</f>
        <v>2.1388174616683757E-4</v>
      </c>
      <c r="V73" s="28">
        <f>외인!V73</f>
        <v>122623.16</v>
      </c>
      <c r="W73" s="35">
        <f>MACD!W73*$G$3+W72*(1-$G$3)</f>
        <v>-2.5140494038890877E-4</v>
      </c>
      <c r="X73" s="28">
        <f>외인!X73</f>
        <v>3638987.57</v>
      </c>
      <c r="Y73" s="35">
        <f>MACD!Y73*$G$3+Y72*(1-$G$3)</f>
        <v>-4.3914458421646875E-4</v>
      </c>
      <c r="Z73" s="28">
        <f>외인!Z73</f>
        <v>45340.94</v>
      </c>
      <c r="AA73" s="35">
        <f>MACD!AA73*$G$3+AA72*(1-$G$3)</f>
        <v>6.9250428656603342E-4</v>
      </c>
      <c r="AB73" s="28">
        <f>외인!AB73</f>
        <v>193636.51</v>
      </c>
      <c r="AC73" s="35">
        <f>MACD!AC73*$G$3+AC72*(1-$G$3)</f>
        <v>5.8493373927369005E-5</v>
      </c>
      <c r="AD73" s="28">
        <f>외인!AD73</f>
        <v>20012.189999999999</v>
      </c>
      <c r="AE73" s="35">
        <f>MACD!AE73*$G$3+AE72*(1-$G$3)</f>
        <v>7.3116215446592805E-4</v>
      </c>
      <c r="AF73" s="28">
        <f>외인!AF73</f>
        <v>23252.99</v>
      </c>
      <c r="AG73" s="35">
        <f>MACD!AG73*$G$3+AG72*(1-$G$3)</f>
        <v>2.8951725837114646E-4</v>
      </c>
      <c r="AH73" s="28">
        <f>외인!AH73</f>
        <v>215051.83</v>
      </c>
      <c r="AI73" s="35">
        <f>MACD!AI73*$G$3+AI72*(1-$G$3)</f>
        <v>-2.6405354964171603E-4</v>
      </c>
      <c r="AJ73" s="28">
        <f>외인!AJ73</f>
        <v>104332.11</v>
      </c>
      <c r="AK73" s="35">
        <f>MACD!AK73*$G$3+AK72*(1-$G$3)</f>
        <v>5.1742557172134395E-4</v>
      </c>
      <c r="AL73" s="28">
        <f>외인!AL73</f>
        <v>121216.56</v>
      </c>
      <c r="AM73" s="35">
        <f>MACD!AM73*$G$3+AM72*(1-$G$3)</f>
        <v>-9.3669761622395111E-4</v>
      </c>
      <c r="AN73" s="28">
        <f>외인!AN73</f>
        <v>216256.48</v>
      </c>
      <c r="AO73" s="35">
        <f>MACD!AO73*$G$3+AO72*(1-$G$3)</f>
        <v>-8.2232361517292402E-5</v>
      </c>
      <c r="AP73" s="28">
        <f>외인!AP73</f>
        <v>162195.82999999999</v>
      </c>
      <c r="AQ73" s="35">
        <f>MACD!AQ73*$G$3+AQ72*(1-$G$3)</f>
        <v>-6.2181637382184172E-4</v>
      </c>
      <c r="AR73" s="28">
        <f>외인!AR73</f>
        <v>23929.040000000001</v>
      </c>
      <c r="AS73" s="35">
        <f>MACD!AS73*$G$3+AS72*(1-$G$3)</f>
        <v>3.3052216717925035E-4</v>
      </c>
      <c r="AT73" s="28">
        <f>외인!AT73</f>
        <v>107583.71</v>
      </c>
      <c r="AU73" s="35">
        <f>MACD!AU73*$G$3+AU72*(1-$G$3)</f>
        <v>-7.5425250273909868E-4</v>
      </c>
      <c r="AV73" s="28">
        <f>외인!AV73</f>
        <v>44532.08</v>
      </c>
      <c r="AW73" s="35">
        <f>MACD!AW73*$G$3+AW72*(1-$G$3)</f>
        <v>-2.6025820406205125E-5</v>
      </c>
      <c r="AX73" s="28">
        <f>외인!AX73</f>
        <v>64610.83</v>
      </c>
      <c r="AY73" s="35">
        <f>MACD!AY73*$G$3+AY72*(1-$G$3)</f>
        <v>3.8314185142299584E-4</v>
      </c>
      <c r="AZ73" s="28">
        <f>외인!AZ73</f>
        <v>3979943.29</v>
      </c>
      <c r="BA73" s="35">
        <f>MACD!BA73*$G$3+BA72*(1-$G$3)</f>
        <v>-4.4602401692474584E-4</v>
      </c>
      <c r="BB73" s="28">
        <f>외인!BB73</f>
        <v>129963.69</v>
      </c>
      <c r="BC73" s="35">
        <f>MACD!BC73*$G$3+BC72*(1-$G$3)</f>
        <v>2.9114352201527823E-4</v>
      </c>
      <c r="BD73" s="28">
        <f>외인!BD73</f>
        <v>32999.760000000002</v>
      </c>
      <c r="BE73" s="35">
        <f>MACD!BE73*$G$3+BE72*(1-$G$3)</f>
        <v>-1.1889968619698223E-4</v>
      </c>
      <c r="BF73" s="28">
        <f>외인!BF73</f>
        <v>0</v>
      </c>
      <c r="BG73" s="35" t="e">
        <f>MACD!BG73*$G$3+BG72*(1-$G$3)</f>
        <v>#DIV/0!</v>
      </c>
      <c r="BH73" s="28">
        <f>외인!BH73</f>
        <v>110667.07</v>
      </c>
      <c r="BI73" s="35">
        <f>MACD!BI73*$G$3+BI72*(1-$G$3)</f>
        <v>-2.7436215565175234E-4</v>
      </c>
      <c r="BJ73" s="28">
        <f>외인!BJ73</f>
        <v>124259.43</v>
      </c>
      <c r="BK73" s="35">
        <f>MACD!BK73*$G$3+BK72*(1-$G$3)</f>
        <v>-2.9865668618441301E-4</v>
      </c>
      <c r="BL73" s="28">
        <f>외인!BL73</f>
        <v>42930.82</v>
      </c>
      <c r="BM73" s="35">
        <f>MACD!BM73*$G$3+BM72*(1-$G$3)</f>
        <v>6.2324761164546112E-4</v>
      </c>
      <c r="BN73" s="28">
        <f>외인!BN73</f>
        <v>49902.7</v>
      </c>
      <c r="BO73" s="35">
        <f>MACD!BO73*$G$3+BO72*(1-$G$3)</f>
        <v>-4.7720438768425368E-4</v>
      </c>
      <c r="BP73" s="28">
        <f>외인!BP73</f>
        <v>72415.7</v>
      </c>
      <c r="BQ73" s="35">
        <f>MACD!BQ73*$G$3+BQ72*(1-$G$3)</f>
        <v>3.5280835109820197E-4</v>
      </c>
      <c r="BR73" s="28">
        <f>외인!BR73</f>
        <v>299011.46000000002</v>
      </c>
      <c r="BS73" s="35">
        <f>MACD!BS73*$G$3+BS72*(1-$G$3)</f>
        <v>-8.1556339476967989E-4</v>
      </c>
      <c r="BT73" s="28">
        <f>외인!BT73</f>
        <v>3678536.62</v>
      </c>
      <c r="BU73" s="35">
        <f>MACD!BU73*$G$3+BU72*(1-$G$3)</f>
        <v>-4.2777653895671437E-4</v>
      </c>
      <c r="BV73" s="28">
        <f>외인!BV73</f>
        <v>483713.07</v>
      </c>
      <c r="BW73" s="35">
        <f>MACD!BW73*$G$3+BW72*(1-$G$3)</f>
        <v>5.0307982479965986E-5</v>
      </c>
      <c r="BX73" s="28">
        <f>외인!BX73</f>
        <v>74241.61</v>
      </c>
      <c r="BY73" s="35">
        <f>MACD!BY73*$G$3+BY72*(1-$G$3)</f>
        <v>6.1022084160358403E-5</v>
      </c>
      <c r="BZ73" s="28">
        <f>외인!BZ73</f>
        <v>337473.04</v>
      </c>
      <c r="CA73" s="35">
        <f>MACD!CA73*$G$3+CA72*(1-$G$3)</f>
        <v>-3.7565676347470754E-4</v>
      </c>
      <c r="CB73" s="28">
        <f>외인!CB73</f>
        <v>11038.76</v>
      </c>
      <c r="CC73" s="35">
        <f>MACD!CC73*$G$3+CC72*(1-$G$3)</f>
        <v>-5.4424814500930168E-5</v>
      </c>
      <c r="CD73" s="28">
        <f>외인!CD73</f>
        <v>24861</v>
      </c>
      <c r="CE73" s="35">
        <f>MACD!CE73*$G$3+CE72*(1-$G$3)</f>
        <v>9.9038734908839265E-4</v>
      </c>
      <c r="CF73" s="28">
        <f>외인!CF73</f>
        <v>27513.200000000001</v>
      </c>
      <c r="CG73" s="35">
        <f>MACD!CG73*$G$3+CG72*(1-$G$3)</f>
        <v>-4.2847868529220692E-4</v>
      </c>
      <c r="CH73" s="28">
        <f>외인!CH73</f>
        <v>64086.74</v>
      </c>
      <c r="CI73" s="35">
        <f>MACD!CI73*$G$3+CI72*(1-$G$3)</f>
        <v>-1.0842061914266359E-5</v>
      </c>
      <c r="CJ73" s="28">
        <f>외인!CJ73</f>
        <v>330267.14</v>
      </c>
      <c r="CK73" s="35">
        <f>MACD!CK73*$G$3+CK72*(1-$G$3)</f>
        <v>3.0946737046312942E-4</v>
      </c>
      <c r="CL73" s="28">
        <f>외인!CL73</f>
        <v>219978.6</v>
      </c>
      <c r="CM73" s="35">
        <f>MACD!CM73*$G$3+CM72*(1-$G$3)</f>
        <v>7.3661536473045876E-5</v>
      </c>
      <c r="CN73" s="28">
        <f>외인!CN73</f>
        <v>111180.39</v>
      </c>
      <c r="CO73" s="35">
        <f>MACD!CO73*$G$3+CO72*(1-$G$3)</f>
        <v>-4.5017871271440353E-4</v>
      </c>
      <c r="CP73" s="28">
        <f>외인!CP73</f>
        <v>130447.52</v>
      </c>
      <c r="CQ73" s="35">
        <f>MACD!CQ73*$G$3+CQ72*(1-$G$3)</f>
        <v>2.9004025761844956E-4</v>
      </c>
      <c r="CR73" s="28">
        <f>외인!CR73</f>
        <v>188902.82</v>
      </c>
      <c r="CS73" s="35">
        <f>MACD!CS73*$G$3+CS72*(1-$G$3)</f>
        <v>2.344414472357834E-4</v>
      </c>
      <c r="CT73" s="28">
        <f>외인!CT73</f>
        <v>281329.17</v>
      </c>
      <c r="CU73" s="35">
        <f>MACD!CU73*$G$3+CU72*(1-$G$3)</f>
        <v>-7.1288732889369477E-4</v>
      </c>
      <c r="CV73" s="28">
        <f>외인!CV73</f>
        <v>3678536.62</v>
      </c>
      <c r="CW73" s="35">
        <f>MACD!CW73*$G$3+CW72*(1-$G$3)</f>
        <v>-4.2777653895671437E-4</v>
      </c>
      <c r="CX73" s="28">
        <f>외인!CX73</f>
        <v>274498.25</v>
      </c>
      <c r="CY73" s="35">
        <f>MACD!CY73*$G$3+CY72*(1-$G$3)</f>
        <v>-4.8658664816173832E-4</v>
      </c>
      <c r="CZ73" s="28">
        <f>외인!CZ73</f>
        <v>19742.36</v>
      </c>
      <c r="DA73" s="35">
        <f>MACD!DA73*$G$3+DA72*(1-$G$3)</f>
        <v>1.2257198006871595E-3</v>
      </c>
      <c r="DB73" s="28">
        <f>외인!DB73</f>
        <v>32999.760000000002</v>
      </c>
      <c r="DC73" s="35">
        <f>MACD!DC73*$G$3+DC72*(1-$G$3)</f>
        <v>-1.1889968619698223E-4</v>
      </c>
      <c r="DD73" s="28">
        <f>외인!DD73</f>
        <v>7980.19</v>
      </c>
      <c r="DE73" s="35">
        <f>MACD!DE73*$G$3+DE72*(1-$G$3)</f>
        <v>2.1388174616683757E-4</v>
      </c>
      <c r="DF73" s="28">
        <f>외인!DF73</f>
        <v>56475.57</v>
      </c>
      <c r="DG73" s="35">
        <f>MACD!DG73*$G$3+DG72*(1-$G$3)</f>
        <v>1.4736140338390564E-4</v>
      </c>
      <c r="DH73" s="28">
        <f>외인!DH73</f>
        <v>17529.97</v>
      </c>
      <c r="DI73" s="35">
        <f>MACD!DI73*$G$3+DI72*(1-$G$3)</f>
        <v>1.3754138672544313E-3</v>
      </c>
      <c r="DJ73" s="28">
        <f>외인!DJ73</f>
        <v>653564.22</v>
      </c>
      <c r="DK73" s="35">
        <f>MACD!DK73*$G$3+DK72*(1-$G$3)</f>
        <v>-5.5592917860761582E-4</v>
      </c>
      <c r="DL73" s="28">
        <f>외인!DL73</f>
        <v>89173.78</v>
      </c>
      <c r="DM73" s="35">
        <f>MACD!DM73*$G$3+DM72*(1-$G$3)</f>
        <v>-5.6575448551895459E-4</v>
      </c>
      <c r="DN73" s="28">
        <f>외인!DN73</f>
        <v>3678536.62</v>
      </c>
      <c r="DO73" s="35">
        <f>MACD!DO73*$G$3+DO72*(1-$G$3)</f>
        <v>-4.2777653895671437E-4</v>
      </c>
      <c r="DP73" s="28">
        <f>외인!DP73</f>
        <v>74828.66</v>
      </c>
      <c r="DQ73" s="35">
        <f>MACD!DQ73*$G$3+DQ72*(1-$G$3)</f>
        <v>6.6426792765466257E-4</v>
      </c>
      <c r="DR73" s="28">
        <f>외인!DR73</f>
        <v>41341.89</v>
      </c>
      <c r="DS73" s="35">
        <f>MACD!DS73*$G$3+DS72*(1-$G$3)</f>
        <v>-4.5034150318396557E-4</v>
      </c>
      <c r="DT73" s="28">
        <f>외인!DT73</f>
        <v>156140.82</v>
      </c>
      <c r="DU73" s="35">
        <f>MACD!DU73*$G$3+DU72*(1-$G$3)</f>
        <v>2.4947170220992619E-4</v>
      </c>
      <c r="DV73" s="28">
        <f>외인!DV73</f>
        <v>32447.11</v>
      </c>
      <c r="DW73" s="35">
        <f>MACD!DW73*$G$3+DW72*(1-$G$3)</f>
        <v>2.1771209509272022E-4</v>
      </c>
      <c r="DX73" s="28">
        <f>외인!DX73</f>
        <v>122623.16</v>
      </c>
      <c r="DY73" s="35">
        <f>MACD!DY73*$G$3+DY72*(1-$G$3)</f>
        <v>-2.5140494038890877E-4</v>
      </c>
      <c r="DZ73" s="28">
        <f>외인!DZ73</f>
        <v>7102.68</v>
      </c>
      <c r="EA73" s="35">
        <f>MACD!EA73*$G$3+EA72*(1-$G$3)</f>
        <v>3.931071002865819E-4</v>
      </c>
      <c r="EB73" s="28">
        <f>외인!EB73</f>
        <v>10347.07</v>
      </c>
      <c r="EC73" s="35">
        <f>MACD!EC73*$G$3+EC72*(1-$G$3)</f>
        <v>3.1558214029662085E-4</v>
      </c>
      <c r="ED73" s="28">
        <f>외인!ED73</f>
        <v>9751.73</v>
      </c>
      <c r="EE73" s="35">
        <f>MACD!EE73*$G$3+EE72*(1-$G$3)</f>
        <v>4.0004142438995917E-4</v>
      </c>
      <c r="EF73" s="28">
        <f>외인!EF73</f>
        <v>210672.43</v>
      </c>
      <c r="EG73" s="35">
        <f>MACD!EG73*$G$3+EG72*(1-$G$3)</f>
        <v>1.7858984835972648E-4</v>
      </c>
      <c r="EH73" s="28">
        <f>외인!EH73</f>
        <v>313048.07</v>
      </c>
      <c r="EI73" s="35">
        <f>MACD!EI73*$G$3+EI72*(1-$G$3)</f>
        <v>-5.474806990613337E-5</v>
      </c>
      <c r="EJ73" s="28">
        <f>외인!EJ73</f>
        <v>94619.09</v>
      </c>
      <c r="EK73" s="35">
        <f>MACD!EK73*$G$3+EK72*(1-$G$3)</f>
        <v>-2.1863114277356272E-4</v>
      </c>
      <c r="EL73" s="28">
        <f>외인!EL73</f>
        <v>27060.22</v>
      </c>
      <c r="EM73" s="35">
        <f>MACD!EM73*$G$3+EM72*(1-$G$3)</f>
        <v>8.7387810310881665E-4</v>
      </c>
      <c r="EN73" s="28">
        <f>외인!EN73</f>
        <v>41341.89</v>
      </c>
      <c r="EO73" s="35">
        <f>MACD!EO73*$G$3+EO72*(1-$G$3)</f>
        <v>-4.5034150318396557E-4</v>
      </c>
      <c r="EP73" s="28">
        <f>외인!EP73</f>
        <v>148547.51999999999</v>
      </c>
      <c r="EQ73" s="35">
        <f>MACD!EQ73*$G$3+EQ72*(1-$G$3)</f>
        <v>2.8626130520154747E-4</v>
      </c>
      <c r="ER73" s="28">
        <f>외인!ER73</f>
        <v>11088.76</v>
      </c>
      <c r="ES73" s="35">
        <f>MACD!ES73*$G$3+ES72*(1-$G$3)</f>
        <v>9.1958098844627592E-4</v>
      </c>
      <c r="ET73" s="28">
        <f>외인!ET73</f>
        <v>162195.82999999999</v>
      </c>
      <c r="EU73" s="35">
        <f>MACD!EU73*$G$3+EU72*(1-$G$3)</f>
        <v>-6.2181637382184172E-4</v>
      </c>
      <c r="EV73" s="28">
        <f>외인!EV73</f>
        <v>45340.94</v>
      </c>
      <c r="EW73" s="35">
        <f>MACD!EW73*$G$3+EW72*(1-$G$3)</f>
        <v>6.9250428656603342E-4</v>
      </c>
      <c r="EX73" s="28">
        <f>외인!EX73</f>
        <v>85106.58</v>
      </c>
      <c r="EY73" s="35">
        <f>MACD!EY73*$G$3+EY72*(1-$G$3)</f>
        <v>2.0688015142340746E-5</v>
      </c>
    </row>
    <row r="74" spans="1:155">
      <c r="A74" s="27">
        <f>외인!A74</f>
        <v>46174</v>
      </c>
      <c r="B74" s="28">
        <f>외인!B74</f>
        <v>6981476.71</v>
      </c>
      <c r="C74" s="35">
        <f>MACD!C74*$G$3+C73*(1-$G$3)</f>
        <v>-2.6964397228046466E-4</v>
      </c>
      <c r="D74" s="28">
        <f>외인!D74</f>
        <v>586307.97</v>
      </c>
      <c r="E74" s="35">
        <f>MACD!E74*$G$3+E73*(1-$G$3)</f>
        <v>1.6968431402837814E-4</v>
      </c>
      <c r="F74" s="28">
        <f>외인!F74</f>
        <v>2976524.6</v>
      </c>
      <c r="G74" s="35">
        <f>MACD!G74*$G$3+G73*(1-$G$3)</f>
        <v>-7.7293564620119993E-5</v>
      </c>
      <c r="H74" s="28">
        <f>외인!H74</f>
        <v>330280.42</v>
      </c>
      <c r="I74" s="35">
        <f>MACD!I74*$G$3+I73*(1-$G$3)</f>
        <v>-3.9336175908569052E-4</v>
      </c>
      <c r="J74" s="28">
        <f>외인!J74</f>
        <v>41351.74</v>
      </c>
      <c r="K74" s="35">
        <f>MACD!K74*$G$3+K73*(1-$G$3)</f>
        <v>-4.6698719106262664E-4</v>
      </c>
      <c r="L74" s="28">
        <f>외인!L74</f>
        <v>307742.44</v>
      </c>
      <c r="M74" s="35">
        <f>MACD!M74*$G$3+M73*(1-$G$3)</f>
        <v>-4.1045819728765924E-4</v>
      </c>
      <c r="N74" s="28">
        <f>외인!N74</f>
        <v>324643.65000000002</v>
      </c>
      <c r="O74" s="35">
        <f>MACD!O74*$G$3+O73*(1-$G$3)</f>
        <v>-3.9956002268705967E-4</v>
      </c>
      <c r="P74" s="28">
        <f>외인!P74</f>
        <v>177148.32</v>
      </c>
      <c r="Q74" s="35">
        <f>MACD!Q74*$G$3+Q73*(1-$G$3)</f>
        <v>2.935295378509322E-4</v>
      </c>
      <c r="R74" s="28">
        <f>외인!R74</f>
        <v>171123.87</v>
      </c>
      <c r="S74" s="35">
        <f>MACD!S74*$G$3+S73*(1-$G$3)</f>
        <v>2.7722759655497036E-4</v>
      </c>
      <c r="T74" s="28">
        <f>외인!T74</f>
        <v>7764.23</v>
      </c>
      <c r="U74" s="35">
        <f>MACD!U74*$G$3+U73*(1-$G$3)</f>
        <v>8.087053416077116E-5</v>
      </c>
      <c r="V74" s="28">
        <f>외인!V74</f>
        <v>120041.74</v>
      </c>
      <c r="W74" s="35">
        <f>MACD!W74*$G$3+W73*(1-$G$3)</f>
        <v>-4.9847213907506442E-4</v>
      </c>
      <c r="X74" s="28">
        <f>외인!X74</f>
        <v>3846114.05</v>
      </c>
      <c r="Y74" s="35">
        <f>MACD!Y74*$G$3+Y73*(1-$G$3)</f>
        <v>-3.2942160462462233E-4</v>
      </c>
      <c r="Z74" s="28">
        <f>외인!Z74</f>
        <v>46605.11</v>
      </c>
      <c r="AA74" s="35">
        <f>MACD!AA74*$G$3+AA73*(1-$G$3)</f>
        <v>6.1831848322919849E-4</v>
      </c>
      <c r="AB74" s="28">
        <f>외인!AB74</f>
        <v>193019.49</v>
      </c>
      <c r="AC74" s="35">
        <f>MACD!AC74*$G$3+AC73*(1-$G$3)</f>
        <v>6.9931492278249081E-5</v>
      </c>
      <c r="AD74" s="28">
        <f>외인!AD74</f>
        <v>19590.38</v>
      </c>
      <c r="AE74" s="35">
        <f>MACD!AE74*$G$3+AE73*(1-$G$3)</f>
        <v>6.8398200416487664E-4</v>
      </c>
      <c r="AF74" s="28">
        <f>외인!AF74</f>
        <v>23192.71</v>
      </c>
      <c r="AG74" s="35">
        <f>MACD!AG74*$G$3+AG73*(1-$G$3)</f>
        <v>2.7216666969181915E-4</v>
      </c>
      <c r="AH74" s="28">
        <f>외인!AH74</f>
        <v>212743.95</v>
      </c>
      <c r="AI74" s="35">
        <f>MACD!AI74*$G$3+AI73*(1-$G$3)</f>
        <v>-1.775398520549822E-4</v>
      </c>
      <c r="AJ74" s="28">
        <f>외인!AJ74</f>
        <v>110379.68</v>
      </c>
      <c r="AK74" s="35">
        <f>MACD!AK74*$G$3+AK73*(1-$G$3)</f>
        <v>5.9406326669145628E-4</v>
      </c>
      <c r="AL74" s="28">
        <f>외인!AL74</f>
        <v>119640.87</v>
      </c>
      <c r="AM74" s="35">
        <f>MACD!AM74*$G$3+AM73*(1-$G$3)</f>
        <v>-9.7845426148139721E-4</v>
      </c>
      <c r="AN74" s="28">
        <f>외인!AN74</f>
        <v>221984.38</v>
      </c>
      <c r="AO74" s="35">
        <f>MACD!AO74*$G$3+AO73*(1-$G$3)</f>
        <v>-6.7454371176611753E-5</v>
      </c>
      <c r="AP74" s="28">
        <f>외인!AP74</f>
        <v>169065.27</v>
      </c>
      <c r="AQ74" s="35">
        <f>MACD!AQ74*$G$3+AQ73*(1-$G$3)</f>
        <v>-6.297828491716983E-4</v>
      </c>
      <c r="AR74" s="28">
        <f>외인!AR74</f>
        <v>23280.77</v>
      </c>
      <c r="AS74" s="35">
        <f>MACD!AS74*$G$3+AS73*(1-$G$3)</f>
        <v>2.8929547370970673E-4</v>
      </c>
      <c r="AT74" s="28">
        <f>외인!AT74</f>
        <v>121368.17</v>
      </c>
      <c r="AU74" s="35">
        <f>MACD!AU74*$G$3+AU73*(1-$G$3)</f>
        <v>-7.7297615134736604E-4</v>
      </c>
      <c r="AV74" s="28">
        <f>외인!AV74</f>
        <v>43620.54</v>
      </c>
      <c r="AW74" s="35">
        <f>MACD!AW74*$G$3+AW73*(1-$G$3)</f>
        <v>-1.4755447388238978E-4</v>
      </c>
      <c r="AX74" s="28">
        <f>외인!AX74</f>
        <v>61895.74</v>
      </c>
      <c r="AY74" s="35">
        <f>MACD!AY74*$G$3+AY73*(1-$G$3)</f>
        <v>4.1687044680993016E-4</v>
      </c>
      <c r="AZ74" s="28">
        <f>외인!AZ74</f>
        <v>4187843.89</v>
      </c>
      <c r="BA74" s="35">
        <f>MACD!BA74*$G$3+BA73*(1-$G$3)</f>
        <v>-3.4776819182095868E-4</v>
      </c>
      <c r="BB74" s="28">
        <f>외인!BB74</f>
        <v>135464.95000000001</v>
      </c>
      <c r="BC74" s="35">
        <f>MACD!BC74*$G$3+BC73*(1-$G$3)</f>
        <v>2.5525767280230166E-4</v>
      </c>
      <c r="BD74" s="28">
        <f>외인!BD74</f>
        <v>32837.269999999997</v>
      </c>
      <c r="BE74" s="35">
        <f>MACD!BE74*$G$3+BE73*(1-$G$3)</f>
        <v>-7.2244318807328472E-5</v>
      </c>
      <c r="BF74" s="28">
        <f>외인!BF74</f>
        <v>0</v>
      </c>
      <c r="BG74" s="35" t="e">
        <f>MACD!BG74*$G$3+BG73*(1-$G$3)</f>
        <v>#DIV/0!</v>
      </c>
      <c r="BH74" s="28">
        <f>외인!BH74</f>
        <v>108084.21</v>
      </c>
      <c r="BI74" s="35">
        <f>MACD!BI74*$G$3+BI73*(1-$G$3)</f>
        <v>-2.8116289203897296E-4</v>
      </c>
      <c r="BJ74" s="28">
        <f>외인!BJ74</f>
        <v>121026.03</v>
      </c>
      <c r="BK74" s="35">
        <f>MACD!BK74*$G$3+BK73*(1-$G$3)</f>
        <v>-2.7743508690649923E-4</v>
      </c>
      <c r="BL74" s="28">
        <f>외인!BL74</f>
        <v>42491.21</v>
      </c>
      <c r="BM74" s="35">
        <f>MACD!BM74*$G$3+BM73*(1-$G$3)</f>
        <v>6.2813239575321275E-4</v>
      </c>
      <c r="BN74" s="28">
        <f>외인!BN74</f>
        <v>48630.2</v>
      </c>
      <c r="BO74" s="35">
        <f>MACD!BO74*$G$3+BO73*(1-$G$3)</f>
        <v>-5.9010079669351225E-4</v>
      </c>
      <c r="BP74" s="28">
        <f>외인!BP74</f>
        <v>69413.69</v>
      </c>
      <c r="BQ74" s="35">
        <f>MACD!BQ74*$G$3+BQ73*(1-$G$3)</f>
        <v>3.7461179621180028E-4</v>
      </c>
      <c r="BR74" s="28">
        <f>외인!BR74</f>
        <v>311411.37</v>
      </c>
      <c r="BS74" s="35">
        <f>MACD!BS74*$G$3+BS73*(1-$G$3)</f>
        <v>-8.0279376286106229E-4</v>
      </c>
      <c r="BT74" s="28">
        <f>외인!BT74</f>
        <v>3885056.92</v>
      </c>
      <c r="BU74" s="35">
        <f>MACD!BU74*$G$3+BU73*(1-$G$3)</f>
        <v>-3.2070860312183324E-4</v>
      </c>
      <c r="BV74" s="28">
        <f>외인!BV74</f>
        <v>494009.83</v>
      </c>
      <c r="BW74" s="35">
        <f>MACD!BW74*$G$3+BW73*(1-$G$3)</f>
        <v>1.0213543785292378E-4</v>
      </c>
      <c r="BX74" s="28">
        <f>외인!BX74</f>
        <v>72816.86</v>
      </c>
      <c r="BY74" s="35">
        <f>MACD!BY74*$G$3+BY73*(1-$G$3)</f>
        <v>5.4357802971910048E-5</v>
      </c>
      <c r="BZ74" s="28">
        <f>외인!BZ74</f>
        <v>341625.26</v>
      </c>
      <c r="CA74" s="35">
        <f>MACD!CA74*$G$3+CA73*(1-$G$3)</f>
        <v>-3.823914882719771E-4</v>
      </c>
      <c r="CB74" s="28">
        <f>외인!CB74</f>
        <v>10896.76</v>
      </c>
      <c r="CC74" s="35">
        <f>MACD!CC74*$G$3+CC73*(1-$G$3)</f>
        <v>-2.9369330074432958E-5</v>
      </c>
      <c r="CD74" s="28">
        <f>외인!CD74</f>
        <v>24485.26</v>
      </c>
      <c r="CE74" s="35">
        <f>MACD!CE74*$G$3+CE73*(1-$G$3)</f>
        <v>1.0065422164825129E-3</v>
      </c>
      <c r="CF74" s="28">
        <f>외인!CF74</f>
        <v>27263.33</v>
      </c>
      <c r="CG74" s="35">
        <f>MACD!CG74*$G$3+CG73*(1-$G$3)</f>
        <v>-5.5019650338709793E-4</v>
      </c>
      <c r="CH74" s="28">
        <f>외인!CH74</f>
        <v>63206.03</v>
      </c>
      <c r="CI74" s="35">
        <f>MACD!CI74*$G$3+CI73*(1-$G$3)</f>
        <v>-9.8149447056368621E-5</v>
      </c>
      <c r="CJ74" s="28">
        <f>외인!CJ74</f>
        <v>325426.65999999997</v>
      </c>
      <c r="CK74" s="35">
        <f>MACD!CK74*$G$3+CK73*(1-$G$3)</f>
        <v>3.6375030485384294E-4</v>
      </c>
      <c r="CL74" s="28">
        <f>외인!CL74</f>
        <v>218383.46</v>
      </c>
      <c r="CM74" s="35">
        <f>MACD!CM74*$G$3+CM73*(1-$G$3)</f>
        <v>9.9360765559007569E-5</v>
      </c>
      <c r="CN74" s="28">
        <f>외인!CN74</f>
        <v>112812</v>
      </c>
      <c r="CO74" s="35">
        <f>MACD!CO74*$G$3+CO73*(1-$G$3)</f>
        <v>-4.0869146386659063E-4</v>
      </c>
      <c r="CP74" s="28">
        <f>외인!CP74</f>
        <v>135940.25</v>
      </c>
      <c r="CQ74" s="35">
        <f>MACD!CQ74*$G$3+CQ73*(1-$G$3)</f>
        <v>2.543307785374559E-4</v>
      </c>
      <c r="CR74" s="28">
        <f>외인!CR74</f>
        <v>203607.87</v>
      </c>
      <c r="CS74" s="35">
        <f>MACD!CS74*$G$3+CS73*(1-$G$3)</f>
        <v>2.6583693876356665E-4</v>
      </c>
      <c r="CT74" s="28">
        <f>외인!CT74</f>
        <v>271662.78000000003</v>
      </c>
      <c r="CU74" s="35">
        <f>MACD!CU74*$G$3+CU73*(1-$G$3)</f>
        <v>-8.3564839758834249E-4</v>
      </c>
      <c r="CV74" s="28">
        <f>외인!CV74</f>
        <v>3885056.92</v>
      </c>
      <c r="CW74" s="35">
        <f>MACD!CW74*$G$3+CW73*(1-$G$3)</f>
        <v>-3.2070860312183324E-4</v>
      </c>
      <c r="CX74" s="28">
        <f>외인!CX74</f>
        <v>283005.93</v>
      </c>
      <c r="CY74" s="35">
        <f>MACD!CY74*$G$3+CY73*(1-$G$3)</f>
        <v>-4.1300618542542626E-4</v>
      </c>
      <c r="CZ74" s="28">
        <f>외인!CZ74</f>
        <v>19311.830000000002</v>
      </c>
      <c r="DA74" s="35">
        <f>MACD!DA74*$G$3+DA73*(1-$G$3)</f>
        <v>1.0362791003732633E-3</v>
      </c>
      <c r="DB74" s="28">
        <f>외인!DB74</f>
        <v>32837.269999999997</v>
      </c>
      <c r="DC74" s="35">
        <f>MACD!DC74*$G$3+DC73*(1-$G$3)</f>
        <v>-7.2244318807328472E-5</v>
      </c>
      <c r="DD74" s="28">
        <f>외인!DD74</f>
        <v>7764.23</v>
      </c>
      <c r="DE74" s="35">
        <f>MACD!DE74*$G$3+DE73*(1-$G$3)</f>
        <v>8.087053416077116E-5</v>
      </c>
      <c r="DF74" s="28">
        <f>외인!DF74</f>
        <v>55156.51</v>
      </c>
      <c r="DG74" s="35">
        <f>MACD!DG74*$G$3+DG73*(1-$G$3)</f>
        <v>1.4412188161096092E-4</v>
      </c>
      <c r="DH74" s="28">
        <f>외인!DH74</f>
        <v>17236.240000000002</v>
      </c>
      <c r="DI74" s="35">
        <f>MACD!DI74*$G$3+DI73*(1-$G$3)</f>
        <v>1.4392598116875883E-3</v>
      </c>
      <c r="DJ74" s="28">
        <f>외인!DJ74</f>
        <v>659312.84</v>
      </c>
      <c r="DK74" s="35">
        <f>MACD!DK74*$G$3+DK73*(1-$G$3)</f>
        <v>-4.8699645682727253E-4</v>
      </c>
      <c r="DL74" s="28">
        <f>외인!DL74</f>
        <v>90332.93</v>
      </c>
      <c r="DM74" s="35">
        <f>MACD!DM74*$G$3+DM73*(1-$G$3)</f>
        <v>-5.2311757228535368E-4</v>
      </c>
      <c r="DN74" s="28">
        <f>외인!DN74</f>
        <v>3885056.92</v>
      </c>
      <c r="DO74" s="35">
        <f>MACD!DO74*$G$3+DO73*(1-$G$3)</f>
        <v>-3.2070860312183324E-4</v>
      </c>
      <c r="DP74" s="28">
        <f>외인!DP74</f>
        <v>72266.81</v>
      </c>
      <c r="DQ74" s="35">
        <f>MACD!DQ74*$G$3+DQ73*(1-$G$3)</f>
        <v>8.0564033334695458E-4</v>
      </c>
      <c r="DR74" s="28">
        <f>외인!DR74</f>
        <v>42068.97</v>
      </c>
      <c r="DS74" s="35">
        <f>MACD!DS74*$G$3+DS73*(1-$G$3)</f>
        <v>-4.2225639358850969E-4</v>
      </c>
      <c r="DT74" s="28">
        <f>외인!DT74</f>
        <v>171123.87</v>
      </c>
      <c r="DU74" s="35">
        <f>MACD!DU74*$G$3+DU73*(1-$G$3)</f>
        <v>2.7722759655497036E-4</v>
      </c>
      <c r="DV74" s="28">
        <f>외인!DV74</f>
        <v>32178.77</v>
      </c>
      <c r="DW74" s="35">
        <f>MACD!DW74*$G$3+DW73*(1-$G$3)</f>
        <v>2.8045871746219261E-4</v>
      </c>
      <c r="DX74" s="28">
        <f>외인!DX74</f>
        <v>120041.74</v>
      </c>
      <c r="DY74" s="35">
        <f>MACD!DY74*$G$3+DY73*(1-$G$3)</f>
        <v>-4.9847213907506442E-4</v>
      </c>
      <c r="DZ74" s="28">
        <f>외인!DZ74</f>
        <v>6863.67</v>
      </c>
      <c r="EA74" s="35">
        <f>MACD!EA74*$G$3+EA73*(1-$G$3)</f>
        <v>3.4034634832633967E-4</v>
      </c>
      <c r="EB74" s="28">
        <f>외인!EB74</f>
        <v>10123.85</v>
      </c>
      <c r="EC74" s="35">
        <f>MACD!EC74*$G$3+EC73*(1-$G$3)</f>
        <v>3.2401485371815359E-4</v>
      </c>
      <c r="ED74" s="28">
        <f>외인!ED74</f>
        <v>9429.83</v>
      </c>
      <c r="EE74" s="35">
        <f>MACD!EE74*$G$3+EE73*(1-$G$3)</f>
        <v>4.708703600118211E-4</v>
      </c>
      <c r="EF74" s="28">
        <f>외인!EF74</f>
        <v>208654.31</v>
      </c>
      <c r="EG74" s="35">
        <f>MACD!EG74*$G$3+EG73*(1-$G$3)</f>
        <v>2.0770011050453099E-4</v>
      </c>
      <c r="EH74" s="28">
        <f>외인!EH74</f>
        <v>326604.59999999998</v>
      </c>
      <c r="EI74" s="35">
        <f>MACD!EI74*$G$3+EI73*(1-$G$3)</f>
        <v>-8.861024745807639E-6</v>
      </c>
      <c r="EJ74" s="28">
        <f>외인!EJ74</f>
        <v>94817.83</v>
      </c>
      <c r="EK74" s="35">
        <f>MACD!EK74*$G$3+EK73*(1-$G$3)</f>
        <v>-2.7615900318749849E-4</v>
      </c>
      <c r="EL74" s="28">
        <f>외인!EL74</f>
        <v>26642.26</v>
      </c>
      <c r="EM74" s="35">
        <f>MACD!EM74*$G$3+EM73*(1-$G$3)</f>
        <v>8.8142117944877275E-4</v>
      </c>
      <c r="EN74" s="28">
        <f>외인!EN74</f>
        <v>42068.97</v>
      </c>
      <c r="EO74" s="35">
        <f>MACD!EO74*$G$3+EO73*(1-$G$3)</f>
        <v>-4.2225639358850969E-4</v>
      </c>
      <c r="EP74" s="28">
        <f>외인!EP74</f>
        <v>145858.4</v>
      </c>
      <c r="EQ74" s="35">
        <f>MACD!EQ74*$G$3+EQ73*(1-$G$3)</f>
        <v>3.5255828050106036E-4</v>
      </c>
      <c r="ER74" s="28">
        <f>외인!ER74</f>
        <v>10517.1</v>
      </c>
      <c r="ES74" s="35">
        <f>MACD!ES74*$G$3+ES73*(1-$G$3)</f>
        <v>1.0136774353361323E-3</v>
      </c>
      <c r="ET74" s="28">
        <f>외인!ET74</f>
        <v>169065.27</v>
      </c>
      <c r="EU74" s="35">
        <f>MACD!EU74*$G$3+EU73*(1-$G$3)</f>
        <v>-6.297828491716983E-4</v>
      </c>
      <c r="EV74" s="28">
        <f>외인!EV74</f>
        <v>46605.11</v>
      </c>
      <c r="EW74" s="35">
        <f>MACD!EW74*$G$3+EW73*(1-$G$3)</f>
        <v>6.1831848322919849E-4</v>
      </c>
      <c r="EX74" s="28">
        <f>외인!EX74</f>
        <v>89335.13</v>
      </c>
      <c r="EY74" s="35">
        <f>MACD!EY74*$G$3+EY73*(1-$G$3)</f>
        <v>9.9928157285572644E-6</v>
      </c>
    </row>
    <row r="75" spans="1:155">
      <c r="A75" s="27">
        <f>외인!A75</f>
        <v>46175</v>
      </c>
      <c r="B75" s="28">
        <f>외인!B75</f>
        <v>6992104.4800000004</v>
      </c>
      <c r="C75" s="35">
        <f>MACD!C75*$G$3+C74*(1-$G$3)</f>
        <v>-2.161603326331932E-4</v>
      </c>
      <c r="D75" s="28">
        <f>외인!D75</f>
        <v>574393.09</v>
      </c>
      <c r="E75" s="35">
        <f>MACD!E75*$G$3+E74*(1-$G$3)</f>
        <v>1.5584944622404234E-4</v>
      </c>
      <c r="F75" s="28">
        <f>외인!F75</f>
        <v>3058228.77</v>
      </c>
      <c r="G75" s="35">
        <f>MACD!G75*$G$3+G74*(1-$G$3)</f>
        <v>-2.7955310772141683E-5</v>
      </c>
      <c r="H75" s="28">
        <f>외인!H75</f>
        <v>318087.93</v>
      </c>
      <c r="I75" s="35">
        <f>MACD!I75*$G$3+I74*(1-$G$3)</f>
        <v>-3.3443914994367479E-4</v>
      </c>
      <c r="J75" s="28">
        <f>외인!J75</f>
        <v>39791.370000000003</v>
      </c>
      <c r="K75" s="35">
        <f>MACD!K75*$G$3+K74*(1-$G$3)</f>
        <v>-4.148472344129208E-4</v>
      </c>
      <c r="L75" s="28">
        <f>외인!L75</f>
        <v>296259.43</v>
      </c>
      <c r="M75" s="35">
        <f>MACD!M75*$G$3+M74*(1-$G$3)</f>
        <v>-3.5064607779899303E-4</v>
      </c>
      <c r="N75" s="28">
        <f>외인!N75</f>
        <v>319017.77</v>
      </c>
      <c r="O75" s="35">
        <f>MACD!O75*$G$3+O74*(1-$G$3)</f>
        <v>-4.1780594101933688E-4</v>
      </c>
      <c r="P75" s="28">
        <f>외인!P75</f>
        <v>173817.74</v>
      </c>
      <c r="Q75" s="35">
        <f>MACD!Q75*$G$3+Q74*(1-$G$3)</f>
        <v>3.6223224585167245E-4</v>
      </c>
      <c r="R75" s="28">
        <f>외인!R75</f>
        <v>164302.81</v>
      </c>
      <c r="S75" s="35">
        <f>MACD!S75*$G$3+S74*(1-$G$3)</f>
        <v>2.335115066414229E-4</v>
      </c>
      <c r="T75" s="28">
        <f>외인!T75</f>
        <v>7667.43</v>
      </c>
      <c r="U75" s="35">
        <f>MACD!U75*$G$3+U74*(1-$G$3)</f>
        <v>-4.6157444443507454E-5</v>
      </c>
      <c r="V75" s="28">
        <f>외인!V75</f>
        <v>117394.55</v>
      </c>
      <c r="W75" s="35">
        <f>MACD!W75*$G$3+W74*(1-$G$3)</f>
        <v>-7.4210477296575601E-4</v>
      </c>
      <c r="X75" s="28">
        <f>외인!X75</f>
        <v>3907251.05</v>
      </c>
      <c r="Y75" s="35">
        <f>MACD!Y75*$G$3+Y74*(1-$G$3)</f>
        <v>-2.4057776776683458E-4</v>
      </c>
      <c r="Z75" s="28">
        <f>외인!Z75</f>
        <v>48674.43</v>
      </c>
      <c r="AA75" s="35">
        <f>MACD!AA75*$G$3+AA74*(1-$G$3)</f>
        <v>5.4671839660382689E-4</v>
      </c>
      <c r="AB75" s="28">
        <f>외인!AB75</f>
        <v>197896.64</v>
      </c>
      <c r="AC75" s="35">
        <f>MACD!AC75*$G$3+AC74*(1-$G$3)</f>
        <v>8.1398406079079551E-5</v>
      </c>
      <c r="AD75" s="28">
        <f>외인!AD75</f>
        <v>19558.72</v>
      </c>
      <c r="AE75" s="35">
        <f>MACD!AE75*$G$3+AE74*(1-$G$3)</f>
        <v>6.1231042541029317E-4</v>
      </c>
      <c r="AF75" s="28">
        <f>외인!AF75</f>
        <v>22840.48</v>
      </c>
      <c r="AG75" s="35">
        <f>MACD!AG75*$G$3+AG74*(1-$G$3)</f>
        <v>2.4850698951693905E-4</v>
      </c>
      <c r="AH75" s="28">
        <f>외인!AH75</f>
        <v>206152.12</v>
      </c>
      <c r="AI75" s="35">
        <f>MACD!AI75*$G$3+AI74*(1-$G$3)</f>
        <v>-1.2397109699822121E-4</v>
      </c>
      <c r="AJ75" s="28">
        <f>외인!AJ75</f>
        <v>112598.29</v>
      </c>
      <c r="AK75" s="35">
        <f>MACD!AK75*$G$3+AK74*(1-$G$3)</f>
        <v>5.9581203455800905E-4</v>
      </c>
      <c r="AL75" s="28">
        <f>외인!AL75</f>
        <v>118374.39999999999</v>
      </c>
      <c r="AM75" s="35">
        <f>MACD!AM75*$G$3+AM74*(1-$G$3)</f>
        <v>-1.0246696909358935E-3</v>
      </c>
      <c r="AN75" s="28">
        <f>외인!AN75</f>
        <v>217225.98</v>
      </c>
      <c r="AO75" s="35">
        <f>MACD!AO75*$G$3+AO74*(1-$G$3)</f>
        <v>-6.9315418607374861E-5</v>
      </c>
      <c r="AP75" s="28">
        <f>외인!AP75</f>
        <v>156610.5</v>
      </c>
      <c r="AQ75" s="35">
        <f>MACD!AQ75*$G$3+AQ74*(1-$G$3)</f>
        <v>-6.2312641796386913E-4</v>
      </c>
      <c r="AR75" s="28">
        <f>외인!AR75</f>
        <v>22881.85</v>
      </c>
      <c r="AS75" s="35">
        <f>MACD!AS75*$G$3+AS74*(1-$G$3)</f>
        <v>2.465823420364414E-4</v>
      </c>
      <c r="AT75" s="28">
        <f>외인!AT75</f>
        <v>124792.33</v>
      </c>
      <c r="AU75" s="35">
        <f>MACD!AU75*$G$3+AU74*(1-$G$3)</f>
        <v>-9.1257608488317125E-4</v>
      </c>
      <c r="AV75" s="28">
        <f>외인!AV75</f>
        <v>43599.47</v>
      </c>
      <c r="AW75" s="35">
        <f>MACD!AW75*$G$3+AW74*(1-$G$3)</f>
        <v>-2.4569878907679097E-4</v>
      </c>
      <c r="AX75" s="28">
        <f>외인!AX75</f>
        <v>59736.19</v>
      </c>
      <c r="AY75" s="35">
        <f>MACD!AY75*$G$3+AY74*(1-$G$3)</f>
        <v>4.90207164759226E-4</v>
      </c>
      <c r="AZ75" s="28">
        <f>외인!AZ75</f>
        <v>4216311.5199999996</v>
      </c>
      <c r="BA75" s="35">
        <f>MACD!BA75*$G$3+BA74*(1-$G$3)</f>
        <v>-2.7143553441315706E-4</v>
      </c>
      <c r="BB75" s="28">
        <f>외인!BB75</f>
        <v>151941.14000000001</v>
      </c>
      <c r="BC75" s="35">
        <f>MACD!BC75*$G$3+BC74*(1-$G$3)</f>
        <v>2.2715107698241343E-4</v>
      </c>
      <c r="BD75" s="28">
        <f>외인!BD75</f>
        <v>31924.9</v>
      </c>
      <c r="BE75" s="35">
        <f>MACD!BE75*$G$3+BE74*(1-$G$3)</f>
        <v>-9.5161171524935591E-6</v>
      </c>
      <c r="BF75" s="28">
        <f>외인!BF75</f>
        <v>0</v>
      </c>
      <c r="BG75" s="35" t="e">
        <f>MACD!BG75*$G$3+BG74*(1-$G$3)</f>
        <v>#DIV/0!</v>
      </c>
      <c r="BH75" s="28">
        <f>외인!BH75</f>
        <v>108545.16</v>
      </c>
      <c r="BI75" s="35">
        <f>MACD!BI75*$G$3+BI74*(1-$G$3)</f>
        <v>-2.7881199231434778E-4</v>
      </c>
      <c r="BJ75" s="28">
        <f>외인!BJ75</f>
        <v>116823.36</v>
      </c>
      <c r="BK75" s="35">
        <f>MACD!BK75*$G$3+BK74*(1-$G$3)</f>
        <v>-2.6155427019242854E-4</v>
      </c>
      <c r="BL75" s="28">
        <f>외인!BL75</f>
        <v>41270.730000000003</v>
      </c>
      <c r="BM75" s="35">
        <f>MACD!BM75*$G$3+BM74*(1-$G$3)</f>
        <v>6.3050692327216128E-4</v>
      </c>
      <c r="BN75" s="28">
        <f>외인!BN75</f>
        <v>47050.47</v>
      </c>
      <c r="BO75" s="35">
        <f>MACD!BO75*$G$3+BO74*(1-$G$3)</f>
        <v>-6.6926738679447208E-4</v>
      </c>
      <c r="BP75" s="28">
        <f>외인!BP75</f>
        <v>67679.38</v>
      </c>
      <c r="BQ75" s="35">
        <f>MACD!BQ75*$G$3+BQ74*(1-$G$3)</f>
        <v>4.3456533903402556E-4</v>
      </c>
      <c r="BR75" s="28">
        <f>외인!BR75</f>
        <v>295548.09000000003</v>
      </c>
      <c r="BS75" s="35">
        <f>MACD!BS75*$G$3+BS74*(1-$G$3)</f>
        <v>-7.7889640019355348E-4</v>
      </c>
      <c r="BT75" s="28">
        <f>외인!BT75</f>
        <v>3945106.99</v>
      </c>
      <c r="BU75" s="35">
        <f>MACD!BU75*$G$3+BU74*(1-$G$3)</f>
        <v>-2.3446051058708162E-4</v>
      </c>
      <c r="BV75" s="28">
        <f>외인!BV75</f>
        <v>492660.86</v>
      </c>
      <c r="BW75" s="35">
        <f>MACD!BW75*$G$3+BW74*(1-$G$3)</f>
        <v>1.5471346701055637E-4</v>
      </c>
      <c r="BX75" s="28">
        <f>외인!BX75</f>
        <v>71659.429999999993</v>
      </c>
      <c r="BY75" s="35">
        <f>MACD!BY75*$G$3+BY74*(1-$G$3)</f>
        <v>3.7958814779036393E-5</v>
      </c>
      <c r="BZ75" s="28">
        <f>외인!BZ75</f>
        <v>335600.38</v>
      </c>
      <c r="CA75" s="35">
        <f>MACD!CA75*$G$3+CA74*(1-$G$3)</f>
        <v>-4.012227615790828E-4</v>
      </c>
      <c r="CB75" s="28">
        <f>외인!CB75</f>
        <v>10831.79</v>
      </c>
      <c r="CC75" s="35">
        <f>MACD!CC75*$G$3+CC74*(1-$G$3)</f>
        <v>2.692078853004741E-5</v>
      </c>
      <c r="CD75" s="28">
        <f>외인!CD75</f>
        <v>24359.84</v>
      </c>
      <c r="CE75" s="35">
        <f>MACD!CE75*$G$3+CE74*(1-$G$3)</f>
        <v>1.0182172498515896E-3</v>
      </c>
      <c r="CF75" s="28">
        <f>외인!CF75</f>
        <v>28220.639999999999</v>
      </c>
      <c r="CG75" s="35">
        <f>MACD!CG75*$G$3+CG74*(1-$G$3)</f>
        <v>-6.2762030388977604E-4</v>
      </c>
      <c r="CH75" s="28">
        <f>외인!CH75</f>
        <v>63132.41</v>
      </c>
      <c r="CI75" s="35">
        <f>MACD!CI75*$G$3+CI74*(1-$G$3)</f>
        <v>-1.6677067752914537E-4</v>
      </c>
      <c r="CJ75" s="28">
        <f>외인!CJ75</f>
        <v>319912.63</v>
      </c>
      <c r="CK75" s="35">
        <f>MACD!CK75*$G$3+CK74*(1-$G$3)</f>
        <v>4.1555109211609937E-4</v>
      </c>
      <c r="CL75" s="28">
        <f>외인!CL75</f>
        <v>222931.58</v>
      </c>
      <c r="CM75" s="35">
        <f>MACD!CM75*$G$3+CM74*(1-$G$3)</f>
        <v>1.2412195303126731E-4</v>
      </c>
      <c r="CN75" s="28">
        <f>외인!CN75</f>
        <v>109822.99</v>
      </c>
      <c r="CO75" s="35">
        <f>MACD!CO75*$G$3+CO74*(1-$G$3)</f>
        <v>-3.3657850204558948E-4</v>
      </c>
      <c r="CP75" s="28">
        <f>외인!CP75</f>
        <v>152415.56</v>
      </c>
      <c r="CQ75" s="35">
        <f>MACD!CQ75*$G$3+CQ74*(1-$G$3)</f>
        <v>2.2618683464670014E-4</v>
      </c>
      <c r="CR75" s="28">
        <f>외인!CR75</f>
        <v>198135.71</v>
      </c>
      <c r="CS75" s="35">
        <f>MACD!CS75*$G$3+CS74*(1-$G$3)</f>
        <v>2.36511550920944E-4</v>
      </c>
      <c r="CT75" s="28">
        <f>외인!CT75</f>
        <v>247928.77</v>
      </c>
      <c r="CU75" s="35">
        <f>MACD!CU75*$G$3+CU74*(1-$G$3)</f>
        <v>-9.7639381445800027E-4</v>
      </c>
      <c r="CV75" s="28">
        <f>외인!CV75</f>
        <v>3945106.99</v>
      </c>
      <c r="CW75" s="35">
        <f>MACD!CW75*$G$3+CW74*(1-$G$3)</f>
        <v>-2.3446051058708162E-4</v>
      </c>
      <c r="CX75" s="28">
        <f>외인!CX75</f>
        <v>276227.24</v>
      </c>
      <c r="CY75" s="35">
        <f>MACD!CY75*$G$3+CY74*(1-$G$3)</f>
        <v>-4.0450050963103027E-4</v>
      </c>
      <c r="CZ75" s="28">
        <f>외인!CZ75</f>
        <v>19449.04</v>
      </c>
      <c r="DA75" s="35">
        <f>MACD!DA75*$G$3+DA74*(1-$G$3)</f>
        <v>7.9581719978143303E-4</v>
      </c>
      <c r="DB75" s="28">
        <f>외인!DB75</f>
        <v>31924.9</v>
      </c>
      <c r="DC75" s="35">
        <f>MACD!DC75*$G$3+DC74*(1-$G$3)</f>
        <v>-9.5161171524935591E-6</v>
      </c>
      <c r="DD75" s="28">
        <f>외인!DD75</f>
        <v>7667.43</v>
      </c>
      <c r="DE75" s="35">
        <f>MACD!DE75*$G$3+DE74*(1-$G$3)</f>
        <v>-4.6157444443507454E-5</v>
      </c>
      <c r="DF75" s="28">
        <f>외인!DF75</f>
        <v>53739.57</v>
      </c>
      <c r="DG75" s="35">
        <f>MACD!DG75*$G$3+DG74*(1-$G$3)</f>
        <v>1.2510007075096534E-4</v>
      </c>
      <c r="DH75" s="28">
        <f>외인!DH75</f>
        <v>17067.55</v>
      </c>
      <c r="DI75" s="35">
        <f>MACD!DI75*$G$3+DI74*(1-$G$3)</f>
        <v>1.4875412918268784E-3</v>
      </c>
      <c r="DJ75" s="28">
        <f>외인!DJ75</f>
        <v>631105.78</v>
      </c>
      <c r="DK75" s="35">
        <f>MACD!DK75*$G$3+DK74*(1-$G$3)</f>
        <v>-4.2908479916960374E-4</v>
      </c>
      <c r="DL75" s="28">
        <f>외인!DL75</f>
        <v>87378.62</v>
      </c>
      <c r="DM75" s="35">
        <f>MACD!DM75*$G$3+DM74*(1-$G$3)</f>
        <v>-4.4501985084436827E-4</v>
      </c>
      <c r="DN75" s="28">
        <f>외인!DN75</f>
        <v>3945106.99</v>
      </c>
      <c r="DO75" s="35">
        <f>MACD!DO75*$G$3+DO74*(1-$G$3)</f>
        <v>-2.3446051058708162E-4</v>
      </c>
      <c r="DP75" s="28">
        <f>외인!DP75</f>
        <v>72145.490000000005</v>
      </c>
      <c r="DQ75" s="35">
        <f>MACD!DQ75*$G$3+DQ74*(1-$G$3)</f>
        <v>9.4877495483235228E-4</v>
      </c>
      <c r="DR75" s="28">
        <f>외인!DR75</f>
        <v>40508.660000000003</v>
      </c>
      <c r="DS75" s="35">
        <f>MACD!DS75*$G$3+DS74*(1-$G$3)</f>
        <v>-3.7775024251132444E-4</v>
      </c>
      <c r="DT75" s="28">
        <f>외인!DT75</f>
        <v>164302.81</v>
      </c>
      <c r="DU75" s="35">
        <f>MACD!DU75*$G$3+DU74*(1-$G$3)</f>
        <v>2.335115066414229E-4</v>
      </c>
      <c r="DV75" s="28">
        <f>외인!DV75</f>
        <v>33520.15</v>
      </c>
      <c r="DW75" s="35">
        <f>MACD!DW75*$G$3+DW74*(1-$G$3)</f>
        <v>3.3324120782532332E-4</v>
      </c>
      <c r="DX75" s="28">
        <f>외인!DX75</f>
        <v>117394.55</v>
      </c>
      <c r="DY75" s="35">
        <f>MACD!DY75*$G$3+DY74*(1-$G$3)</f>
        <v>-7.4210477296575601E-4</v>
      </c>
      <c r="DZ75" s="28">
        <f>외인!DZ75</f>
        <v>6866.53</v>
      </c>
      <c r="EA75" s="35">
        <f>MACD!EA75*$G$3+EA74*(1-$G$3)</f>
        <v>3.3516377390060287E-4</v>
      </c>
      <c r="EB75" s="28">
        <f>외인!EB75</f>
        <v>10090.84</v>
      </c>
      <c r="EC75" s="35">
        <f>MACD!EC75*$G$3+EC74*(1-$G$3)</f>
        <v>3.3544464519521887E-4</v>
      </c>
      <c r="ED75" s="28">
        <f>외인!ED75</f>
        <v>9087.98</v>
      </c>
      <c r="EE75" s="35">
        <f>MACD!EE75*$G$3+EE74*(1-$G$3)</f>
        <v>5.3714743798075699E-4</v>
      </c>
      <c r="EF75" s="28">
        <f>외인!EF75</f>
        <v>204532.48000000001</v>
      </c>
      <c r="EG75" s="35">
        <f>MACD!EG75*$G$3+EG74*(1-$G$3)</f>
        <v>2.3448415768294163E-4</v>
      </c>
      <c r="EH75" s="28">
        <f>외인!EH75</f>
        <v>334101.7</v>
      </c>
      <c r="EI75" s="35">
        <f>MACD!EI75*$G$3+EI74*(1-$G$3)</f>
        <v>4.7276381702902351E-5</v>
      </c>
      <c r="EJ75" s="28">
        <f>외인!EJ75</f>
        <v>93557.23</v>
      </c>
      <c r="EK75" s="35">
        <f>MACD!EK75*$G$3+EK74*(1-$G$3)</f>
        <v>-3.1469008009639703E-4</v>
      </c>
      <c r="EL75" s="28">
        <f>외인!EL75</f>
        <v>26525.37</v>
      </c>
      <c r="EM75" s="35">
        <f>MACD!EM75*$G$3+EM74*(1-$G$3)</f>
        <v>8.8655606212530527E-4</v>
      </c>
      <c r="EN75" s="28">
        <f>외인!EN75</f>
        <v>40508.660000000003</v>
      </c>
      <c r="EO75" s="35">
        <f>MACD!EO75*$G$3+EO74*(1-$G$3)</f>
        <v>-3.7775024251132444E-4</v>
      </c>
      <c r="EP75" s="28">
        <f>외인!EP75</f>
        <v>137242.01999999999</v>
      </c>
      <c r="EQ75" s="35">
        <f>MACD!EQ75*$G$3+EQ74*(1-$G$3)</f>
        <v>4.007432440790313E-4</v>
      </c>
      <c r="ER75" s="28">
        <f>외인!ER75</f>
        <v>10118.629999999999</v>
      </c>
      <c r="ES75" s="35">
        <f>MACD!ES75*$G$3+ES74*(1-$G$3)</f>
        <v>1.0598133159553844E-3</v>
      </c>
      <c r="ET75" s="28">
        <f>외인!ET75</f>
        <v>156610.5</v>
      </c>
      <c r="EU75" s="35">
        <f>MACD!EU75*$G$3+EU74*(1-$G$3)</f>
        <v>-6.2312641796386913E-4</v>
      </c>
      <c r="EV75" s="28">
        <f>외인!EV75</f>
        <v>48674.43</v>
      </c>
      <c r="EW75" s="35">
        <f>MACD!EW75*$G$3+EW74*(1-$G$3)</f>
        <v>5.4671839660382689E-4</v>
      </c>
      <c r="EX75" s="28">
        <f>외인!EX75</f>
        <v>103741.13</v>
      </c>
      <c r="EY75" s="35">
        <f>MACD!EY75*$G$3+EY74*(1-$G$3)</f>
        <v>9.8072002089168969E-6</v>
      </c>
    </row>
    <row r="76" spans="1:155">
      <c r="A76" s="27">
        <f>외인!A76</f>
        <v>46177</v>
      </c>
      <c r="B76" s="28">
        <f>외인!B76</f>
        <v>6861118.8600000003</v>
      </c>
      <c r="C76" s="35">
        <f>MACD!C76*$G$3+C75*(1-$G$3)</f>
        <v>-1.8795018591313074E-4</v>
      </c>
      <c r="D76" s="28">
        <f>외인!D76</f>
        <v>587547.79</v>
      </c>
      <c r="E76" s="35">
        <f>MACD!E76*$G$3+E75*(1-$G$3)</f>
        <v>1.6281567279911695E-4</v>
      </c>
      <c r="F76" s="28">
        <f>외인!F76</f>
        <v>3006354.93</v>
      </c>
      <c r="G76" s="35">
        <f>MACD!G76*$G$3+G75*(1-$G$3)</f>
        <v>-1.4952186817176134E-5</v>
      </c>
      <c r="H76" s="28">
        <f>외인!H76</f>
        <v>314535.67</v>
      </c>
      <c r="I76" s="35">
        <f>MACD!I76*$G$3+I75*(1-$G$3)</f>
        <v>-2.7208695434326809E-4</v>
      </c>
      <c r="J76" s="28">
        <f>외인!J76</f>
        <v>40526.47</v>
      </c>
      <c r="K76" s="35">
        <f>MACD!K76*$G$3+K75*(1-$G$3)</f>
        <v>-3.4311869687507745E-4</v>
      </c>
      <c r="L76" s="28">
        <f>외인!L76</f>
        <v>292589.7</v>
      </c>
      <c r="M76" s="35">
        <f>MACD!M76*$G$3+M75*(1-$G$3)</f>
        <v>-2.8694963808198145E-4</v>
      </c>
      <c r="N76" s="28">
        <f>외인!N76</f>
        <v>310354.2</v>
      </c>
      <c r="O76" s="35">
        <f>MACD!O76*$G$3+O75*(1-$G$3)</f>
        <v>-4.3467646733748885E-4</v>
      </c>
      <c r="P76" s="28">
        <f>외인!P76</f>
        <v>169536.65</v>
      </c>
      <c r="Q76" s="35">
        <f>MACD!Q76*$G$3+Q75*(1-$G$3)</f>
        <v>4.0383440018353876E-4</v>
      </c>
      <c r="R76" s="28">
        <f>외인!R76</f>
        <v>156129.57</v>
      </c>
      <c r="S76" s="35">
        <f>MACD!S76*$G$3+S75*(1-$G$3)</f>
        <v>1.4288785152090261E-4</v>
      </c>
      <c r="T76" s="28">
        <f>외인!T76</f>
        <v>7714.91</v>
      </c>
      <c r="U76" s="35">
        <f>MACD!U76*$G$3+U75*(1-$G$3)</f>
        <v>-1.5637015176640161E-4</v>
      </c>
      <c r="V76" s="28">
        <f>외인!V76</f>
        <v>130139.66</v>
      </c>
      <c r="W76" s="35">
        <f>MACD!W76*$G$3+W75*(1-$G$3)</f>
        <v>-8.703044545812237E-4</v>
      </c>
      <c r="X76" s="28">
        <f>외인!X76</f>
        <v>3823946.06</v>
      </c>
      <c r="Y76" s="35">
        <f>MACD!Y76*$G$3+Y75*(1-$G$3)</f>
        <v>-1.8697248674365795E-4</v>
      </c>
      <c r="Z76" s="28">
        <f>외인!Z76</f>
        <v>52687.64</v>
      </c>
      <c r="AA76" s="35">
        <f>MACD!AA76*$G$3+AA75*(1-$G$3)</f>
        <v>4.8007054106783743E-4</v>
      </c>
      <c r="AB76" s="28">
        <f>외인!AB76</f>
        <v>204681.41</v>
      </c>
      <c r="AC76" s="35">
        <f>MACD!AC76*$G$3+AC75*(1-$G$3)</f>
        <v>1.0284239381538836E-4</v>
      </c>
      <c r="AD76" s="28">
        <f>외인!AD76</f>
        <v>19850.84</v>
      </c>
      <c r="AE76" s="35">
        <f>MACD!AE76*$G$3+AE75*(1-$G$3)</f>
        <v>5.3075634535573073E-4</v>
      </c>
      <c r="AF76" s="28">
        <f>외인!AF76</f>
        <v>23033.87</v>
      </c>
      <c r="AG76" s="35">
        <f>MACD!AG76*$G$3+AG75*(1-$G$3)</f>
        <v>2.2767301778282931E-4</v>
      </c>
      <c r="AH76" s="28">
        <f>외인!AH76</f>
        <v>203941.26</v>
      </c>
      <c r="AI76" s="35">
        <f>MACD!AI76*$G$3+AI75*(1-$G$3)</f>
        <v>-1.0441437330100582E-4</v>
      </c>
      <c r="AJ76" s="28">
        <f>외인!AJ76</f>
        <v>109033.21</v>
      </c>
      <c r="AK76" s="35">
        <f>MACD!AK76*$G$3+AK75*(1-$G$3)</f>
        <v>5.3171825294596152E-4</v>
      </c>
      <c r="AL76" s="28">
        <f>외인!AL76</f>
        <v>117501.37</v>
      </c>
      <c r="AM76" s="35">
        <f>MACD!AM76*$G$3+AM75*(1-$G$3)</f>
        <v>-1.0575714301959277E-3</v>
      </c>
      <c r="AN76" s="28">
        <f>외인!AN76</f>
        <v>209524.24</v>
      </c>
      <c r="AO76" s="35">
        <f>MACD!AO76*$G$3+AO75*(1-$G$3)</f>
        <v>-7.528832619100677E-5</v>
      </c>
      <c r="AP76" s="28">
        <f>외인!AP76</f>
        <v>155054.04</v>
      </c>
      <c r="AQ76" s="35">
        <f>MACD!AQ76*$G$3+AQ75*(1-$G$3)</f>
        <v>-5.8917317434061727E-4</v>
      </c>
      <c r="AR76" s="28">
        <f>외인!AR76</f>
        <v>23042.67</v>
      </c>
      <c r="AS76" s="35">
        <f>MACD!AS76*$G$3+AS75*(1-$G$3)</f>
        <v>2.0487322887992343E-4</v>
      </c>
      <c r="AT76" s="28">
        <f>외인!AT76</f>
        <v>116851.11</v>
      </c>
      <c r="AU76" s="35">
        <f>MACD!AU76*$G$3+AU75*(1-$G$3)</f>
        <v>-1.1717358522260937E-3</v>
      </c>
      <c r="AV76" s="28">
        <f>외인!AV76</f>
        <v>43531.92</v>
      </c>
      <c r="AW76" s="35">
        <f>MACD!AW76*$G$3+AW75*(1-$G$3)</f>
        <v>-3.1588974519566719E-4</v>
      </c>
      <c r="AX76" s="28">
        <f>외인!AX76</f>
        <v>59839.42</v>
      </c>
      <c r="AY76" s="35">
        <f>MACD!AY76*$G$3+AY75*(1-$G$3)</f>
        <v>6.1341192389476051E-4</v>
      </c>
      <c r="AZ76" s="28">
        <f>외인!AZ76</f>
        <v>4115168.55</v>
      </c>
      <c r="BA76" s="35">
        <f>MACD!BA76*$G$3+BA75*(1-$G$3)</f>
        <v>-2.2790151476234427E-4</v>
      </c>
      <c r="BB76" s="28">
        <f>외인!BB76</f>
        <v>147888.4</v>
      </c>
      <c r="BC76" s="35">
        <f>MACD!BC76*$G$3+BC75*(1-$G$3)</f>
        <v>2.0244737671792177E-4</v>
      </c>
      <c r="BD76" s="28">
        <f>외인!BD76</f>
        <v>32638.62</v>
      </c>
      <c r="BE76" s="35">
        <f>MACD!BE76*$G$3+BE75*(1-$G$3)</f>
        <v>7.7270082778626209E-5</v>
      </c>
      <c r="BF76" s="28">
        <f>외인!BF76</f>
        <v>0</v>
      </c>
      <c r="BG76" s="35" t="e">
        <f>MACD!BG76*$G$3+BG75*(1-$G$3)</f>
        <v>#DIV/0!</v>
      </c>
      <c r="BH76" s="28">
        <f>외인!BH76</f>
        <v>109818.72</v>
      </c>
      <c r="BI76" s="35">
        <f>MACD!BI76*$G$3+BI75*(1-$G$3)</f>
        <v>-2.5933050336347108E-4</v>
      </c>
      <c r="BJ76" s="28">
        <f>외인!BJ76</f>
        <v>118066.4</v>
      </c>
      <c r="BK76" s="35">
        <f>MACD!BK76*$G$3+BK75*(1-$G$3)</f>
        <v>-2.4004489976093313E-4</v>
      </c>
      <c r="BL76" s="28">
        <f>외인!BL76</f>
        <v>41172.65</v>
      </c>
      <c r="BM76" s="35">
        <f>MACD!BM76*$G$3+BM75*(1-$G$3)</f>
        <v>6.3422616541591241E-4</v>
      </c>
      <c r="BN76" s="28">
        <f>외인!BN76</f>
        <v>47325.81</v>
      </c>
      <c r="BO76" s="35">
        <f>MACD!BO76*$G$3+BO75*(1-$G$3)</f>
        <v>-7.0149775904524759E-4</v>
      </c>
      <c r="BP76" s="28">
        <f>외인!BP76</f>
        <v>68149.81</v>
      </c>
      <c r="BQ76" s="35">
        <f>MACD!BQ76*$G$3+BQ75*(1-$G$3)</f>
        <v>5.4119075595663636E-4</v>
      </c>
      <c r="BR76" s="28">
        <f>외인!BR76</f>
        <v>290914.82</v>
      </c>
      <c r="BS76" s="35">
        <f>MACD!BS76*$G$3+BS75*(1-$G$3)</f>
        <v>-7.3629231772386235E-4</v>
      </c>
      <c r="BT76" s="28">
        <f>외인!BT76</f>
        <v>3864435.24</v>
      </c>
      <c r="BU76" s="35">
        <f>MACD!BU76*$G$3+BU75*(1-$G$3)</f>
        <v>-1.8255007263945626E-4</v>
      </c>
      <c r="BV76" s="28">
        <f>외인!BV76</f>
        <v>498647.3</v>
      </c>
      <c r="BW76" s="35">
        <f>MACD!BW76*$G$3+BW75*(1-$G$3)</f>
        <v>2.0330817883329604E-4</v>
      </c>
      <c r="BX76" s="28">
        <f>외인!BX76</f>
        <v>71393.34</v>
      </c>
      <c r="BY76" s="35">
        <f>MACD!BY76*$G$3+BY75*(1-$G$3)</f>
        <v>2.0576517857366277E-5</v>
      </c>
      <c r="BZ76" s="28">
        <f>외인!BZ76</f>
        <v>327025.61</v>
      </c>
      <c r="CA76" s="35">
        <f>MACD!CA76*$G$3+CA75*(1-$G$3)</f>
        <v>-4.1815675764293736E-4</v>
      </c>
      <c r="CB76" s="28">
        <f>외인!CB76</f>
        <v>11049.57</v>
      </c>
      <c r="CC76" s="35">
        <f>MACD!CC76*$G$3+CC75*(1-$G$3)</f>
        <v>1.1374050073340378E-4</v>
      </c>
      <c r="CD76" s="28">
        <f>외인!CD76</f>
        <v>24331.919999999998</v>
      </c>
      <c r="CE76" s="35">
        <f>MACD!CE76*$G$3+CE75*(1-$G$3)</f>
        <v>1.0371000420437975E-3</v>
      </c>
      <c r="CF76" s="28">
        <f>외인!CF76</f>
        <v>29982.69</v>
      </c>
      <c r="CG76" s="35">
        <f>MACD!CG76*$G$3+CG75*(1-$G$3)</f>
        <v>-6.6735636189079362E-4</v>
      </c>
      <c r="CH76" s="28">
        <f>외인!CH76</f>
        <v>62149.23</v>
      </c>
      <c r="CI76" s="35">
        <f>MACD!CI76*$G$3+CI75*(1-$G$3)</f>
        <v>-2.1523957845469139E-4</v>
      </c>
      <c r="CJ76" s="28">
        <f>외인!CJ76</f>
        <v>316300.31</v>
      </c>
      <c r="CK76" s="35">
        <f>MACD!CK76*$G$3+CK75*(1-$G$3)</f>
        <v>4.502269475903962E-4</v>
      </c>
      <c r="CL76" s="28">
        <f>외인!CL76</f>
        <v>229542.59</v>
      </c>
      <c r="CM76" s="35">
        <f>MACD!CM76*$G$3+CM75*(1-$G$3)</f>
        <v>1.5783570160644573E-4</v>
      </c>
      <c r="CN76" s="28">
        <f>외인!CN76</f>
        <v>112163.67</v>
      </c>
      <c r="CO76" s="35">
        <f>MACD!CO76*$G$3+CO75*(1-$G$3)</f>
        <v>-2.409312304109142E-4</v>
      </c>
      <c r="CP76" s="28">
        <f>외인!CP76</f>
        <v>148351.99</v>
      </c>
      <c r="CQ76" s="35">
        <f>MACD!CQ76*$G$3+CQ75*(1-$G$3)</f>
        <v>2.0133485597270036E-4</v>
      </c>
      <c r="CR76" s="28">
        <f>외인!CR76</f>
        <v>188858.57</v>
      </c>
      <c r="CS76" s="35">
        <f>MACD!CS76*$G$3+CS75*(1-$G$3)</f>
        <v>1.6273154610916182E-4</v>
      </c>
      <c r="CT76" s="28">
        <f>외인!CT76</f>
        <v>241286.92</v>
      </c>
      <c r="CU76" s="35">
        <f>MACD!CU76*$G$3+CU75*(1-$G$3)</f>
        <v>-1.0868013042208088E-3</v>
      </c>
      <c r="CV76" s="28">
        <f>외인!CV76</f>
        <v>3864435.24</v>
      </c>
      <c r="CW76" s="35">
        <f>MACD!CW76*$G$3+CW75*(1-$G$3)</f>
        <v>-1.8255007263945626E-4</v>
      </c>
      <c r="CX76" s="28">
        <f>외인!CX76</f>
        <v>261617.84</v>
      </c>
      <c r="CY76" s="35">
        <f>MACD!CY76*$G$3+CY75*(1-$G$3)</f>
        <v>-4.5961071012273519E-4</v>
      </c>
      <c r="CZ76" s="28">
        <f>외인!CZ76</f>
        <v>19352.11</v>
      </c>
      <c r="DA76" s="35">
        <f>MACD!DA76*$G$3+DA75*(1-$G$3)</f>
        <v>5.7565920929586304E-4</v>
      </c>
      <c r="DB76" s="28">
        <f>외인!DB76</f>
        <v>32638.62</v>
      </c>
      <c r="DC76" s="35">
        <f>MACD!DC76*$G$3+DC75*(1-$G$3)</f>
        <v>7.7270082778626209E-5</v>
      </c>
      <c r="DD76" s="28">
        <f>외인!DD76</f>
        <v>7714.91</v>
      </c>
      <c r="DE76" s="35">
        <f>MACD!DE76*$G$3+DE75*(1-$G$3)</f>
        <v>-1.5637015176640161E-4</v>
      </c>
      <c r="DF76" s="28">
        <f>외인!DF76</f>
        <v>53026.54</v>
      </c>
      <c r="DG76" s="35">
        <f>MACD!DG76*$G$3+DG75*(1-$G$3)</f>
        <v>9.9216723982635676E-5</v>
      </c>
      <c r="DH76" s="28">
        <f>외인!DH76</f>
        <v>17092.28</v>
      </c>
      <c r="DI76" s="35">
        <f>MACD!DI76*$G$3+DI75*(1-$G$3)</f>
        <v>1.5337518145757494E-3</v>
      </c>
      <c r="DJ76" s="28">
        <f>외인!DJ76</f>
        <v>620089.85</v>
      </c>
      <c r="DK76" s="35">
        <f>MACD!DK76*$G$3+DK75*(1-$G$3)</f>
        <v>-3.8044640430519425E-4</v>
      </c>
      <c r="DL76" s="28">
        <f>외인!DL76</f>
        <v>89607.3</v>
      </c>
      <c r="DM76" s="35">
        <f>MACD!DM76*$G$3+DM75*(1-$G$3)</f>
        <v>-3.3903369816714126E-4</v>
      </c>
      <c r="DN76" s="28">
        <f>외인!DN76</f>
        <v>3864435.24</v>
      </c>
      <c r="DO76" s="35">
        <f>MACD!DO76*$G$3+DO75*(1-$G$3)</f>
        <v>-1.8255007263945626E-4</v>
      </c>
      <c r="DP76" s="28">
        <f>외인!DP76</f>
        <v>72165.259999999995</v>
      </c>
      <c r="DQ76" s="35">
        <f>MACD!DQ76*$G$3+DQ75*(1-$G$3)</f>
        <v>1.0368747055404647E-3</v>
      </c>
      <c r="DR76" s="28">
        <f>외인!DR76</f>
        <v>41125.199999999997</v>
      </c>
      <c r="DS76" s="35">
        <f>MACD!DS76*$G$3+DS75*(1-$G$3)</f>
        <v>-3.1894921372378038E-4</v>
      </c>
      <c r="DT76" s="28">
        <f>외인!DT76</f>
        <v>156129.57</v>
      </c>
      <c r="DU76" s="35">
        <f>MACD!DU76*$G$3+DU75*(1-$G$3)</f>
        <v>1.4288785152090261E-4</v>
      </c>
      <c r="DV76" s="28">
        <f>외인!DV76</f>
        <v>32416.68</v>
      </c>
      <c r="DW76" s="35">
        <f>MACD!DW76*$G$3+DW75*(1-$G$3)</f>
        <v>3.5053384521580136E-4</v>
      </c>
      <c r="DX76" s="28">
        <f>외인!DX76</f>
        <v>130139.66</v>
      </c>
      <c r="DY76" s="35">
        <f>MACD!DY76*$G$3+DY75*(1-$G$3)</f>
        <v>-8.703044545812237E-4</v>
      </c>
      <c r="DZ76" s="28">
        <f>외인!DZ76</f>
        <v>6908.39</v>
      </c>
      <c r="EA76" s="35">
        <f>MACD!EA76*$G$3+EA75*(1-$G$3)</f>
        <v>3.4391596014138147E-4</v>
      </c>
      <c r="EB76" s="28">
        <f>외인!EB76</f>
        <v>10053.780000000001</v>
      </c>
      <c r="EC76" s="35">
        <f>MACD!EC76*$G$3+EC75*(1-$G$3)</f>
        <v>3.5978596656968697E-4</v>
      </c>
      <c r="ED76" s="28">
        <f>외인!ED76</f>
        <v>9094.23</v>
      </c>
      <c r="EE76" s="35">
        <f>MACD!EE76*$G$3+EE75*(1-$G$3)</f>
        <v>6.0092811998360826E-4</v>
      </c>
      <c r="EF76" s="28">
        <f>외인!EF76</f>
        <v>200382.5</v>
      </c>
      <c r="EG76" s="35">
        <f>MACD!EG76*$G$3+EG75*(1-$G$3)</f>
        <v>2.5273857575768108E-4</v>
      </c>
      <c r="EH76" s="28">
        <f>외인!EH76</f>
        <v>341545.23</v>
      </c>
      <c r="EI76" s="35">
        <f>MACD!EI76*$G$3+EI75*(1-$G$3)</f>
        <v>1.0316309599825683E-4</v>
      </c>
      <c r="EJ76" s="28">
        <f>외인!EJ76</f>
        <v>93005.53</v>
      </c>
      <c r="EK76" s="35">
        <f>MACD!EK76*$G$3+EK75*(1-$G$3)</f>
        <v>-3.2904217868809485E-4</v>
      </c>
      <c r="EL76" s="28">
        <f>외인!EL76</f>
        <v>26481.48</v>
      </c>
      <c r="EM76" s="35">
        <f>MACD!EM76*$G$3+EM75*(1-$G$3)</f>
        <v>9.007158593121161E-4</v>
      </c>
      <c r="EN76" s="28">
        <f>외인!EN76</f>
        <v>41125.199999999997</v>
      </c>
      <c r="EO76" s="35">
        <f>MACD!EO76*$G$3+EO75*(1-$G$3)</f>
        <v>-3.1894921372378038E-4</v>
      </c>
      <c r="EP76" s="28">
        <f>외인!EP76</f>
        <v>135684.75</v>
      </c>
      <c r="EQ76" s="35">
        <f>MACD!EQ76*$G$3+EQ75*(1-$G$3)</f>
        <v>4.3487028786083338E-4</v>
      </c>
      <c r="ER76" s="28">
        <f>외인!ER76</f>
        <v>10402.32</v>
      </c>
      <c r="ES76" s="35">
        <f>MACD!ES76*$G$3+ES75*(1-$G$3)</f>
        <v>1.1350628093214346E-3</v>
      </c>
      <c r="ET76" s="28">
        <f>외인!ET76</f>
        <v>155054.04</v>
      </c>
      <c r="EU76" s="35">
        <f>MACD!EU76*$G$3+EU75*(1-$G$3)</f>
        <v>-5.8917317434061727E-4</v>
      </c>
      <c r="EV76" s="28">
        <f>외인!EV76</f>
        <v>52687.64</v>
      </c>
      <c r="EW76" s="35">
        <f>MACD!EW76*$G$3+EW75*(1-$G$3)</f>
        <v>4.8007054106783743E-4</v>
      </c>
      <c r="EX76" s="28">
        <f>외인!EX76</f>
        <v>95664.35</v>
      </c>
      <c r="EY76" s="35">
        <f>MACD!EY76*$G$3+EY75*(1-$G$3)</f>
        <v>1.2035782101060729E-5</v>
      </c>
    </row>
    <row r="77" spans="1:155">
      <c r="A77" s="27">
        <f>외인!A77</f>
        <v>46178</v>
      </c>
      <c r="B77" s="28">
        <f>외인!B77</f>
        <v>6481122.4900000002</v>
      </c>
      <c r="C77" s="35">
        <f>MACD!C77*$G$3+C76*(1-$G$3)</f>
        <v>-1.794746498459027E-4</v>
      </c>
      <c r="D77" s="28">
        <f>외인!D77</f>
        <v>560544.67000000004</v>
      </c>
      <c r="E77" s="35">
        <f>MACD!E77*$G$3+E76*(1-$G$3)</f>
        <v>1.8265623286069905E-4</v>
      </c>
      <c r="F77" s="28">
        <f>외인!F77</f>
        <v>2851645.16</v>
      </c>
      <c r="G77" s="35">
        <f>MACD!G77*$G$3+G76*(1-$G$3)</f>
        <v>-2.5135332028742478E-5</v>
      </c>
      <c r="H77" s="28">
        <f>외인!H77</f>
        <v>301535.46999999997</v>
      </c>
      <c r="I77" s="35">
        <f>MACD!I77*$G$3+I76*(1-$G$3)</f>
        <v>-2.3400527308401817E-4</v>
      </c>
      <c r="J77" s="28">
        <f>외인!J77</f>
        <v>39192.86</v>
      </c>
      <c r="K77" s="35">
        <f>MACD!K77*$G$3+K76*(1-$G$3)</f>
        <v>-2.8001227129159845E-4</v>
      </c>
      <c r="L77" s="28">
        <f>외인!L77</f>
        <v>280976.28000000003</v>
      </c>
      <c r="M77" s="35">
        <f>MACD!M77*$G$3+M76*(1-$G$3)</f>
        <v>-2.4764119217249975E-4</v>
      </c>
      <c r="N77" s="28">
        <f>외인!N77</f>
        <v>303361.38</v>
      </c>
      <c r="O77" s="35">
        <f>MACD!O77*$G$3+O76*(1-$G$3)</f>
        <v>-4.303194489765844E-4</v>
      </c>
      <c r="P77" s="28">
        <f>외인!P77</f>
        <v>165232.12</v>
      </c>
      <c r="Q77" s="35">
        <f>MACD!Q77*$G$3+Q76*(1-$G$3)</f>
        <v>4.2092908238744616E-4</v>
      </c>
      <c r="R77" s="28">
        <f>외인!R77</f>
        <v>150129.79999999999</v>
      </c>
      <c r="S77" s="35">
        <f>MACD!S77*$G$3+S76*(1-$G$3)</f>
        <v>2.2496940082689126E-5</v>
      </c>
      <c r="T77" s="28">
        <f>외인!T77</f>
        <v>7691.53</v>
      </c>
      <c r="U77" s="35">
        <f>MACD!U77*$G$3+U76*(1-$G$3)</f>
        <v>-2.3980447870002876E-4</v>
      </c>
      <c r="V77" s="28">
        <f>외인!V77</f>
        <v>124068.36</v>
      </c>
      <c r="W77" s="35">
        <f>MACD!W77*$G$3+W76*(1-$G$3)</f>
        <v>-8.8726274163594752E-4</v>
      </c>
      <c r="X77" s="28">
        <f>외인!X77</f>
        <v>3523133.5</v>
      </c>
      <c r="Y77" s="35">
        <f>MACD!Y77*$G$3+Y76*(1-$G$3)</f>
        <v>-1.6095762663926404E-4</v>
      </c>
      <c r="Z77" s="28">
        <f>외인!Z77</f>
        <v>50889.55</v>
      </c>
      <c r="AA77" s="35">
        <f>MACD!AA77*$G$3+AA76*(1-$G$3)</f>
        <v>4.180025348827247E-4</v>
      </c>
      <c r="AB77" s="28">
        <f>외인!AB77</f>
        <v>212730.3</v>
      </c>
      <c r="AC77" s="35">
        <f>MACD!AC77*$G$3+AC76*(1-$G$3)</f>
        <v>1.375733084442525E-4</v>
      </c>
      <c r="AD77" s="28">
        <f>외인!AD77</f>
        <v>19432.21</v>
      </c>
      <c r="AE77" s="35">
        <f>MACD!AE77*$G$3+AE76*(1-$G$3)</f>
        <v>4.3951530995560423E-4</v>
      </c>
      <c r="AF77" s="28">
        <f>외인!AF77</f>
        <v>22847.040000000001</v>
      </c>
      <c r="AG77" s="35">
        <f>MACD!AG77*$G$3+AG76*(1-$G$3)</f>
        <v>2.1823744511227387E-4</v>
      </c>
      <c r="AH77" s="28">
        <f>외인!AH77</f>
        <v>202808.25</v>
      </c>
      <c r="AI77" s="35">
        <f>MACD!AI77*$G$3+AI76*(1-$G$3)</f>
        <v>-1.0148521573668241E-4</v>
      </c>
      <c r="AJ77" s="28">
        <f>외인!AJ77</f>
        <v>105544.35</v>
      </c>
      <c r="AK77" s="35">
        <f>MACD!AK77*$G$3+AK76*(1-$G$3)</f>
        <v>4.2637988422357804E-4</v>
      </c>
      <c r="AL77" s="28">
        <f>외인!AL77</f>
        <v>111433.15</v>
      </c>
      <c r="AM77" s="35">
        <f>MACD!AM77*$G$3+AM76*(1-$G$3)</f>
        <v>-1.0533355140270708E-3</v>
      </c>
      <c r="AN77" s="28">
        <f>외인!AN77</f>
        <v>208236.87</v>
      </c>
      <c r="AO77" s="35">
        <f>MACD!AO77*$G$3+AO76*(1-$G$3)</f>
        <v>-6.9967253650522789E-5</v>
      </c>
      <c r="AP77" s="28">
        <f>외인!AP77</f>
        <v>148269.14000000001</v>
      </c>
      <c r="AQ77" s="35">
        <f>MACD!AQ77*$G$3+AQ76*(1-$G$3)</f>
        <v>-5.0441500697619667E-4</v>
      </c>
      <c r="AR77" s="28">
        <f>외인!AR77</f>
        <v>23213.95</v>
      </c>
      <c r="AS77" s="35">
        <f>MACD!AS77*$G$3+AS76*(1-$G$3)</f>
        <v>1.581758666039154E-4</v>
      </c>
      <c r="AT77" s="28">
        <f>외인!AT77</f>
        <v>112643.88</v>
      </c>
      <c r="AU77" s="35">
        <f>MACD!AU77*$G$3+AU76*(1-$G$3)</f>
        <v>-1.5466251026985346E-3</v>
      </c>
      <c r="AV77" s="28">
        <f>외인!AV77</f>
        <v>43182.35</v>
      </c>
      <c r="AW77" s="35">
        <f>MACD!AW77*$G$3+AW76*(1-$G$3)</f>
        <v>-3.649916114677568E-4</v>
      </c>
      <c r="AX77" s="28">
        <f>외인!AX77</f>
        <v>58053.31</v>
      </c>
      <c r="AY77" s="35">
        <f>MACD!AY77*$G$3+AY76*(1-$G$3)</f>
        <v>7.4781504693858972E-4</v>
      </c>
      <c r="AZ77" s="28">
        <f>외인!AZ77</f>
        <v>3809772.03</v>
      </c>
      <c r="BA77" s="35">
        <f>MACD!BA77*$G$3+BA76*(1-$G$3)</f>
        <v>-2.1111732215203609E-4</v>
      </c>
      <c r="BB77" s="28">
        <f>외인!BB77</f>
        <v>140826.01</v>
      </c>
      <c r="BC77" s="35">
        <f>MACD!BC77*$G$3+BC76*(1-$G$3)</f>
        <v>1.7946716750506125E-4</v>
      </c>
      <c r="BD77" s="28">
        <f>외인!BD77</f>
        <v>32069.64</v>
      </c>
      <c r="BE77" s="35">
        <f>MACD!BE77*$G$3+BE76*(1-$G$3)</f>
        <v>1.6981635231339248E-4</v>
      </c>
      <c r="BF77" s="28">
        <f>외인!BF77</f>
        <v>0</v>
      </c>
      <c r="BG77" s="35" t="e">
        <f>MACD!BG77*$G$3+BG76*(1-$G$3)</f>
        <v>#DIV/0!</v>
      </c>
      <c r="BH77" s="28">
        <f>외인!BH77</f>
        <v>105073.01</v>
      </c>
      <c r="BI77" s="35">
        <f>MACD!BI77*$G$3+BI76*(1-$G$3)</f>
        <v>-2.2962617850838302E-4</v>
      </c>
      <c r="BJ77" s="28">
        <f>외인!BJ77</f>
        <v>113062.36</v>
      </c>
      <c r="BK77" s="35">
        <f>MACD!BK77*$G$3+BK76*(1-$G$3)</f>
        <v>-2.2381681485425883E-4</v>
      </c>
      <c r="BL77" s="28">
        <f>외인!BL77</f>
        <v>39672.269999999997</v>
      </c>
      <c r="BM77" s="35">
        <f>MACD!BM77*$G$3+BM76*(1-$G$3)</f>
        <v>6.3643227461268397E-4</v>
      </c>
      <c r="BN77" s="28">
        <f>외인!BN77</f>
        <v>45816.71</v>
      </c>
      <c r="BO77" s="35">
        <f>MACD!BO77*$G$3+BO76*(1-$G$3)</f>
        <v>-6.9859995150843037E-4</v>
      </c>
      <c r="BP77" s="28">
        <f>외인!BP77</f>
        <v>66255.199999999997</v>
      </c>
      <c r="BQ77" s="35">
        <f>MACD!BQ77*$G$3+BQ76*(1-$G$3)</f>
        <v>6.566472213300565E-4</v>
      </c>
      <c r="BR77" s="28">
        <f>외인!BR77</f>
        <v>278191.86</v>
      </c>
      <c r="BS77" s="35">
        <f>MACD!BS77*$G$3+BS76*(1-$G$3)</f>
        <v>-6.6258198374291664E-4</v>
      </c>
      <c r="BT77" s="28">
        <f>외인!BT77</f>
        <v>3561973.38</v>
      </c>
      <c r="BU77" s="35">
        <f>MACD!BU77*$G$3+BU76*(1-$G$3)</f>
        <v>-1.5735394233898446E-4</v>
      </c>
      <c r="BV77" s="28">
        <f>외인!BV77</f>
        <v>467017.09</v>
      </c>
      <c r="BW77" s="35">
        <f>MACD!BW77*$G$3+BW76*(1-$G$3)</f>
        <v>2.4900352746434317E-4</v>
      </c>
      <c r="BX77" s="28">
        <f>외인!BX77</f>
        <v>70564.600000000006</v>
      </c>
      <c r="BY77" s="35">
        <f>MACD!BY77*$G$3+BY76*(1-$G$3)</f>
        <v>4.4583184587380757E-6</v>
      </c>
      <c r="BZ77" s="28">
        <f>외인!BZ77</f>
        <v>319670.01</v>
      </c>
      <c r="CA77" s="35">
        <f>MACD!CA77*$G$3+CA76*(1-$G$3)</f>
        <v>-4.1417447141007201E-4</v>
      </c>
      <c r="CB77" s="28">
        <f>외인!CB77</f>
        <v>11223.72</v>
      </c>
      <c r="CC77" s="35">
        <f>MACD!CC77*$G$3+CC76*(1-$G$3)</f>
        <v>2.2244841395083637E-4</v>
      </c>
      <c r="CD77" s="28">
        <f>외인!CD77</f>
        <v>23783.08</v>
      </c>
      <c r="CE77" s="35">
        <f>MACD!CE77*$G$3+CE76*(1-$G$3)</f>
        <v>1.0657906670978E-3</v>
      </c>
      <c r="CF77" s="28">
        <f>외인!CF77</f>
        <v>29720.33</v>
      </c>
      <c r="CG77" s="35">
        <f>MACD!CG77*$G$3+CG76*(1-$G$3)</f>
        <v>-6.8306435492264969E-4</v>
      </c>
      <c r="CH77" s="28">
        <f>외인!CH77</f>
        <v>62163.12</v>
      </c>
      <c r="CI77" s="35">
        <f>MACD!CI77*$G$3+CI76*(1-$G$3)</f>
        <v>-2.4977453735346362E-4</v>
      </c>
      <c r="CJ77" s="28">
        <f>외인!CJ77</f>
        <v>307336.8</v>
      </c>
      <c r="CK77" s="35">
        <f>MACD!CK77*$G$3+CK76*(1-$G$3)</f>
        <v>4.6068070999042814E-4</v>
      </c>
      <c r="CL77" s="28">
        <f>외인!CL77</f>
        <v>237285.12</v>
      </c>
      <c r="CM77" s="35">
        <f>MACD!CM77*$G$3+CM76*(1-$G$3)</f>
        <v>2.0072260674706581E-4</v>
      </c>
      <c r="CN77" s="28">
        <f>외인!CN77</f>
        <v>110484.09</v>
      </c>
      <c r="CO77" s="35">
        <f>MACD!CO77*$G$3+CO76*(1-$G$3)</f>
        <v>-1.4228385752356593E-4</v>
      </c>
      <c r="CP77" s="28">
        <f>외인!CP77</f>
        <v>141298.23000000001</v>
      </c>
      <c r="CQ77" s="35">
        <f>MACD!CQ77*$G$3+CQ76*(1-$G$3)</f>
        <v>1.7810286494232929E-4</v>
      </c>
      <c r="CR77" s="28">
        <f>외인!CR77</f>
        <v>182439.46</v>
      </c>
      <c r="CS77" s="35">
        <f>MACD!CS77*$G$3+CS76*(1-$G$3)</f>
        <v>5.8658408249212003E-5</v>
      </c>
      <c r="CT77" s="28">
        <f>외인!CT77</f>
        <v>238566.13</v>
      </c>
      <c r="CU77" s="35">
        <f>MACD!CU77*$G$3+CU76*(1-$G$3)</f>
        <v>-1.1782290561848465E-3</v>
      </c>
      <c r="CV77" s="28">
        <f>외인!CV77</f>
        <v>3561973.38</v>
      </c>
      <c r="CW77" s="35">
        <f>MACD!CW77*$G$3+CW76*(1-$G$3)</f>
        <v>-1.5735394233898446E-4</v>
      </c>
      <c r="CX77" s="28">
        <f>외인!CX77</f>
        <v>248785.54</v>
      </c>
      <c r="CY77" s="35">
        <f>MACD!CY77*$G$3+CY76*(1-$G$3)</f>
        <v>-6.0029001449288851E-4</v>
      </c>
      <c r="CZ77" s="28">
        <f>외인!CZ77</f>
        <v>18475.12</v>
      </c>
      <c r="DA77" s="35">
        <f>MACD!DA77*$G$3+DA76*(1-$G$3)</f>
        <v>3.891340412680484E-4</v>
      </c>
      <c r="DB77" s="28">
        <f>외인!DB77</f>
        <v>32069.64</v>
      </c>
      <c r="DC77" s="35">
        <f>MACD!DC77*$G$3+DC76*(1-$G$3)</f>
        <v>1.6981635231339248E-4</v>
      </c>
      <c r="DD77" s="28">
        <f>외인!DD77</f>
        <v>7691.53</v>
      </c>
      <c r="DE77" s="35">
        <f>MACD!DE77*$G$3+DE76*(1-$G$3)</f>
        <v>-2.3980447870002876E-4</v>
      </c>
      <c r="DF77" s="28">
        <f>외인!DF77</f>
        <v>52592.2</v>
      </c>
      <c r="DG77" s="35">
        <f>MACD!DG77*$G$3+DG76*(1-$G$3)</f>
        <v>6.8373614546628705E-5</v>
      </c>
      <c r="DH77" s="28">
        <f>외인!DH77</f>
        <v>16580.27</v>
      </c>
      <c r="DI77" s="35">
        <f>MACD!DI77*$G$3+DI76*(1-$G$3)</f>
        <v>1.5827052982297217E-3</v>
      </c>
      <c r="DJ77" s="28">
        <f>외인!DJ77</f>
        <v>601469.98</v>
      </c>
      <c r="DK77" s="35">
        <f>MACD!DK77*$G$3+DK76*(1-$G$3)</f>
        <v>-3.3475863655149245E-4</v>
      </c>
      <c r="DL77" s="28">
        <f>외인!DL77</f>
        <v>87845.58</v>
      </c>
      <c r="DM77" s="35">
        <f>MACD!DM77*$G$3+DM76*(1-$G$3)</f>
        <v>-2.3080431992635909E-4</v>
      </c>
      <c r="DN77" s="28">
        <f>외인!DN77</f>
        <v>3561973.38</v>
      </c>
      <c r="DO77" s="35">
        <f>MACD!DO77*$G$3+DO76*(1-$G$3)</f>
        <v>-1.5735394233898446E-4</v>
      </c>
      <c r="DP77" s="28">
        <f>외인!DP77</f>
        <v>68733.320000000007</v>
      </c>
      <c r="DQ77" s="35">
        <f>MACD!DQ77*$G$3+DQ76*(1-$G$3)</f>
        <v>1.0548401396870911E-3</v>
      </c>
      <c r="DR77" s="28">
        <f>외인!DR77</f>
        <v>39887.35</v>
      </c>
      <c r="DS77" s="35">
        <f>MACD!DS77*$G$3+DS76*(1-$G$3)</f>
        <v>-2.6515738327254074E-4</v>
      </c>
      <c r="DT77" s="28">
        <f>외인!DT77</f>
        <v>150129.79999999999</v>
      </c>
      <c r="DU77" s="35">
        <f>MACD!DU77*$G$3+DU76*(1-$G$3)</f>
        <v>2.2496940082689126E-5</v>
      </c>
      <c r="DV77" s="28">
        <f>외인!DV77</f>
        <v>31992.57</v>
      </c>
      <c r="DW77" s="35">
        <f>MACD!DW77*$G$3+DW76*(1-$G$3)</f>
        <v>3.3057394385386721E-4</v>
      </c>
      <c r="DX77" s="28">
        <f>외인!DX77</f>
        <v>124068.36</v>
      </c>
      <c r="DY77" s="35">
        <f>MACD!DY77*$G$3+DY76*(1-$G$3)</f>
        <v>-8.8726274163594752E-4</v>
      </c>
      <c r="DZ77" s="28">
        <f>외인!DZ77</f>
        <v>6762.48</v>
      </c>
      <c r="EA77" s="35">
        <f>MACD!EA77*$G$3+EA76*(1-$G$3)</f>
        <v>3.589270292110672E-4</v>
      </c>
      <c r="EB77" s="28">
        <f>외인!EB77</f>
        <v>9757.34</v>
      </c>
      <c r="EC77" s="35">
        <f>MACD!EC77*$G$3+EC76*(1-$G$3)</f>
        <v>3.8584878593292469E-4</v>
      </c>
      <c r="ED77" s="28">
        <f>외인!ED77</f>
        <v>8796.11</v>
      </c>
      <c r="EE77" s="35">
        <f>MACD!EE77*$G$3+EE76*(1-$G$3)</f>
        <v>6.6743517290300037E-4</v>
      </c>
      <c r="EF77" s="28">
        <f>외인!EF77</f>
        <v>196113.3</v>
      </c>
      <c r="EG77" s="35">
        <f>MACD!EG77*$G$3+EG76*(1-$G$3)</f>
        <v>2.572426840040431E-4</v>
      </c>
      <c r="EH77" s="28">
        <f>외인!EH77</f>
        <v>312814.48</v>
      </c>
      <c r="EI77" s="35">
        <f>MACD!EI77*$G$3+EI76*(1-$G$3)</f>
        <v>1.5807480633088489E-4</v>
      </c>
      <c r="EJ77" s="28">
        <f>외인!EJ77</f>
        <v>91892.87</v>
      </c>
      <c r="EK77" s="35">
        <f>MACD!EK77*$G$3+EK76*(1-$G$3)</f>
        <v>-3.3177922025998851E-4</v>
      </c>
      <c r="EL77" s="28">
        <f>외인!EL77</f>
        <v>25926.63</v>
      </c>
      <c r="EM77" s="35">
        <f>MACD!EM77*$G$3+EM76*(1-$G$3)</f>
        <v>9.2601152882402203E-4</v>
      </c>
      <c r="EN77" s="28">
        <f>외인!EN77</f>
        <v>39887.35</v>
      </c>
      <c r="EO77" s="35">
        <f>MACD!EO77*$G$3+EO76*(1-$G$3)</f>
        <v>-2.6515738327254074E-4</v>
      </c>
      <c r="EP77" s="28">
        <f>외인!EP77</f>
        <v>133215.24</v>
      </c>
      <c r="EQ77" s="35">
        <f>MACD!EQ77*$G$3+EQ76*(1-$G$3)</f>
        <v>4.6162748666669429E-4</v>
      </c>
      <c r="ER77" s="28">
        <f>외인!ER77</f>
        <v>9770.24</v>
      </c>
      <c r="ES77" s="35">
        <f>MACD!ES77*$G$3+ES76*(1-$G$3)</f>
        <v>1.2235339261120705E-3</v>
      </c>
      <c r="ET77" s="28">
        <f>외인!ET77</f>
        <v>148269.14000000001</v>
      </c>
      <c r="EU77" s="35">
        <f>MACD!EU77*$G$3+EU76*(1-$G$3)</f>
        <v>-5.0441500697619667E-4</v>
      </c>
      <c r="EV77" s="28">
        <f>외인!EV77</f>
        <v>50889.55</v>
      </c>
      <c r="EW77" s="35">
        <f>MACD!EW77*$G$3+EW76*(1-$G$3)</f>
        <v>4.180025348827247E-4</v>
      </c>
      <c r="EX77" s="28">
        <f>외인!EX77</f>
        <v>90408.68</v>
      </c>
      <c r="EY77" s="35">
        <f>MACD!EY77*$G$3+EY76*(1-$G$3)</f>
        <v>1.410695559476195E-5</v>
      </c>
    </row>
    <row r="78" spans="1:155">
      <c r="A78" s="27">
        <f>외인!A78</f>
        <v>46181</v>
      </c>
      <c r="B78" s="28">
        <f>외인!B78</f>
        <v>5945606.1699999999</v>
      </c>
      <c r="C78" s="35">
        <f>MACD!C78*$G$3+C77*(1-$G$3)</f>
        <v>-1.9553759665878799E-4</v>
      </c>
      <c r="D78" s="28">
        <f>외인!D78</f>
        <v>509974.73</v>
      </c>
      <c r="E78" s="35">
        <f>MACD!E78*$G$3+E77*(1-$G$3)</f>
        <v>2.2559379931838517E-4</v>
      </c>
      <c r="F78" s="28">
        <f>외인!F78</f>
        <v>2581749.71</v>
      </c>
      <c r="G78" s="35">
        <f>MACD!G78*$G$3+G77*(1-$G$3)</f>
        <v>-7.6253162686924482E-5</v>
      </c>
      <c r="H78" s="28">
        <f>외인!H78</f>
        <v>276853.15000000002</v>
      </c>
      <c r="I78" s="35">
        <f>MACD!I78*$G$3+I77*(1-$G$3)</f>
        <v>-2.2892451739940187E-4</v>
      </c>
      <c r="J78" s="28">
        <f>외인!J78</f>
        <v>37145.75</v>
      </c>
      <c r="K78" s="35">
        <f>MACD!K78*$G$3+K77*(1-$G$3)</f>
        <v>-2.1770465790975666E-4</v>
      </c>
      <c r="L78" s="28">
        <f>외인!L78</f>
        <v>258240.02</v>
      </c>
      <c r="M78" s="35">
        <f>MACD!M78*$G$3+M77*(1-$G$3)</f>
        <v>-2.4280313445066616E-4</v>
      </c>
      <c r="N78" s="28">
        <f>외인!N78</f>
        <v>277335.67</v>
      </c>
      <c r="O78" s="35">
        <f>MACD!O78*$G$3+O77*(1-$G$3)</f>
        <v>-4.4532036671353587E-4</v>
      </c>
      <c r="P78" s="28">
        <f>외인!P78</f>
        <v>151772.21</v>
      </c>
      <c r="Q78" s="35">
        <f>MACD!Q78*$G$3+Q77*(1-$G$3)</f>
        <v>4.1011565858098148E-4</v>
      </c>
      <c r="R78" s="28">
        <f>외인!R78</f>
        <v>145788.39000000001</v>
      </c>
      <c r="S78" s="35">
        <f>MACD!S78*$G$3+S77*(1-$G$3)</f>
        <v>-7.5842057777102963E-5</v>
      </c>
      <c r="T78" s="28">
        <f>외인!T78</f>
        <v>7449.47</v>
      </c>
      <c r="U78" s="35">
        <f>MACD!U78*$G$3+U77*(1-$G$3)</f>
        <v>-3.0537829783879738E-4</v>
      </c>
      <c r="V78" s="28">
        <f>외인!V78</f>
        <v>110190.16</v>
      </c>
      <c r="W78" s="35">
        <f>MACD!W78*$G$3+W77*(1-$G$3)</f>
        <v>-7.9783059053482831E-4</v>
      </c>
      <c r="X78" s="28">
        <f>외인!X78</f>
        <v>3200411.69</v>
      </c>
      <c r="Y78" s="35">
        <f>MACD!Y78*$G$3+Y77*(1-$G$3)</f>
        <v>-1.6713595846654908E-4</v>
      </c>
      <c r="Z78" s="28">
        <f>외인!Z78</f>
        <v>48936.97</v>
      </c>
      <c r="AA78" s="35">
        <f>MACD!AA78*$G$3+AA77*(1-$G$3)</f>
        <v>3.6372544097832023E-4</v>
      </c>
      <c r="AB78" s="28">
        <f>외인!AB78</f>
        <v>194358.06</v>
      </c>
      <c r="AC78" s="35">
        <f>MACD!AC78*$G$3+AC77*(1-$G$3)</f>
        <v>1.7034291787414494E-4</v>
      </c>
      <c r="AD78" s="28">
        <f>외인!AD78</f>
        <v>18248.84</v>
      </c>
      <c r="AE78" s="35">
        <f>MACD!AE78*$G$3+AE77*(1-$G$3)</f>
        <v>3.4121000548391703E-4</v>
      </c>
      <c r="AF78" s="28">
        <f>외인!AF78</f>
        <v>21866.73</v>
      </c>
      <c r="AG78" s="35">
        <f>MACD!AG78*$G$3+AG77*(1-$G$3)</f>
        <v>2.1426743336260519E-4</v>
      </c>
      <c r="AH78" s="28">
        <f>외인!AH78</f>
        <v>188885.51</v>
      </c>
      <c r="AI78" s="35">
        <f>MACD!AI78*$G$3+AI77*(1-$G$3)</f>
        <v>-1.0742565554836654E-4</v>
      </c>
      <c r="AJ78" s="28">
        <f>외인!AJ78</f>
        <v>106189.09</v>
      </c>
      <c r="AK78" s="35">
        <f>MACD!AK78*$G$3+AK77*(1-$G$3)</f>
        <v>3.4307309899912791E-4</v>
      </c>
      <c r="AL78" s="28">
        <f>외인!AL78</f>
        <v>100990.75</v>
      </c>
      <c r="AM78" s="35">
        <f>MACD!AM78*$G$3+AM77*(1-$G$3)</f>
        <v>-1.0379679171934487E-3</v>
      </c>
      <c r="AN78" s="28">
        <f>외인!AN78</f>
        <v>191852.06</v>
      </c>
      <c r="AO78" s="35">
        <f>MACD!AO78*$G$3+AO77*(1-$G$3)</f>
        <v>-9.8885328394232515E-5</v>
      </c>
      <c r="AP78" s="28">
        <f>외인!AP78</f>
        <v>137648.4</v>
      </c>
      <c r="AQ78" s="35">
        <f>MACD!AQ78*$G$3+AQ77*(1-$G$3)</f>
        <v>-3.8199476751966656E-4</v>
      </c>
      <c r="AR78" s="28">
        <f>외인!AR78</f>
        <v>22093.34</v>
      </c>
      <c r="AS78" s="35">
        <f>MACD!AS78*$G$3+AS77*(1-$G$3)</f>
        <v>1.1296344011011626E-4</v>
      </c>
      <c r="AT78" s="28">
        <f>외인!AT78</f>
        <v>103014.62</v>
      </c>
      <c r="AU78" s="35">
        <f>MACD!AU78*$G$3+AU77*(1-$G$3)</f>
        <v>-2.0114660889489736E-3</v>
      </c>
      <c r="AV78" s="28">
        <f>외인!AV78</f>
        <v>41642.82</v>
      </c>
      <c r="AW78" s="35">
        <f>MACD!AW78*$G$3+AW77*(1-$G$3)</f>
        <v>-3.9146202864899515E-4</v>
      </c>
      <c r="AX78" s="28">
        <f>외인!AX78</f>
        <v>53522.96</v>
      </c>
      <c r="AY78" s="35">
        <f>MACD!AY78*$G$3+AY77*(1-$G$3)</f>
        <v>9.1001326424323286E-4</v>
      </c>
      <c r="AZ78" s="28">
        <f>외인!AZ78</f>
        <v>3465364.29</v>
      </c>
      <c r="BA78" s="35">
        <f>MACD!BA78*$G$3+BA77*(1-$G$3)</f>
        <v>-2.2556725507349125E-4</v>
      </c>
      <c r="BB78" s="28">
        <f>외인!BB78</f>
        <v>131563.81</v>
      </c>
      <c r="BC78" s="35">
        <f>MACD!BC78*$G$3+BC77*(1-$G$3)</f>
        <v>1.5973427004228476E-4</v>
      </c>
      <c r="BD78" s="28">
        <f>외인!BD78</f>
        <v>30084.94</v>
      </c>
      <c r="BE78" s="35">
        <f>MACD!BE78*$G$3+BE77*(1-$G$3)</f>
        <v>2.6910592248551805E-4</v>
      </c>
      <c r="BF78" s="28">
        <f>외인!BF78</f>
        <v>0</v>
      </c>
      <c r="BG78" s="35" t="e">
        <f>MACD!BG78*$G$3+BG77*(1-$G$3)</f>
        <v>#DIV/0!</v>
      </c>
      <c r="BH78" s="28">
        <f>외인!BH78</f>
        <v>96847.86</v>
      </c>
      <c r="BI78" s="35">
        <f>MACD!BI78*$G$3+BI77*(1-$G$3)</f>
        <v>-1.9176308405792356E-4</v>
      </c>
      <c r="BJ78" s="28">
        <f>외인!BJ78</f>
        <v>105014.73</v>
      </c>
      <c r="BK78" s="35">
        <f>MACD!BK78*$G$3+BK77*(1-$G$3)</f>
        <v>-2.1239764664568803E-4</v>
      </c>
      <c r="BL78" s="28">
        <f>외인!BL78</f>
        <v>36567.550000000003</v>
      </c>
      <c r="BM78" s="35">
        <f>MACD!BM78*$G$3+BM77*(1-$G$3)</f>
        <v>6.3683279807089663E-4</v>
      </c>
      <c r="BN78" s="28">
        <f>외인!BN78</f>
        <v>42536.14</v>
      </c>
      <c r="BO78" s="35">
        <f>MACD!BO78*$G$3+BO77*(1-$G$3)</f>
        <v>-6.735212366062017E-4</v>
      </c>
      <c r="BP78" s="28">
        <f>외인!BP78</f>
        <v>61135.13</v>
      </c>
      <c r="BQ78" s="35">
        <f>MACD!BQ78*$G$3+BQ77*(1-$G$3)</f>
        <v>7.9559681341272496E-4</v>
      </c>
      <c r="BR78" s="28">
        <f>외인!BR78</f>
        <v>255767.65</v>
      </c>
      <c r="BS78" s="35">
        <f>MACD!BS78*$G$3+BS77*(1-$G$3)</f>
        <v>-5.7783039653194789E-4</v>
      </c>
      <c r="BT78" s="28">
        <f>외인!BT78</f>
        <v>3234978.6</v>
      </c>
      <c r="BU78" s="35">
        <f>MACD!BU78*$G$3+BU77*(1-$G$3)</f>
        <v>-1.6347598629151889E-4</v>
      </c>
      <c r="BV78" s="28">
        <f>외인!BV78</f>
        <v>425555.65</v>
      </c>
      <c r="BW78" s="35">
        <f>MACD!BW78*$G$3+BW77*(1-$G$3)</f>
        <v>2.8957513931310996E-4</v>
      </c>
      <c r="BX78" s="28">
        <f>외인!BX78</f>
        <v>66705.2</v>
      </c>
      <c r="BY78" s="35">
        <f>MACD!BY78*$G$3+BY77*(1-$G$3)</f>
        <v>-1.2094358510258325E-5</v>
      </c>
      <c r="BZ78" s="28">
        <f>외인!BZ78</f>
        <v>292842.81</v>
      </c>
      <c r="CA78" s="35">
        <f>MACD!CA78*$G$3+CA77*(1-$G$3)</f>
        <v>-4.2812114659460614E-4</v>
      </c>
      <c r="CB78" s="28">
        <f>외인!CB78</f>
        <v>10629.66</v>
      </c>
      <c r="CC78" s="35">
        <f>MACD!CC78*$G$3+CC77*(1-$G$3)</f>
        <v>3.4486653838371688E-4</v>
      </c>
      <c r="CD78" s="28">
        <f>외인!CD78</f>
        <v>22619.14</v>
      </c>
      <c r="CE78" s="35">
        <f>MACD!CE78*$G$3+CE77*(1-$G$3)</f>
        <v>1.1093555982625157E-3</v>
      </c>
      <c r="CF78" s="28">
        <f>외인!CF78</f>
        <v>28125.35</v>
      </c>
      <c r="CG78" s="35">
        <f>MACD!CG78*$G$3+CG77*(1-$G$3)</f>
        <v>-6.7112871374488373E-4</v>
      </c>
      <c r="CH78" s="28">
        <f>외인!CH78</f>
        <v>60393.47</v>
      </c>
      <c r="CI78" s="35">
        <f>MACD!CI78*$G$3+CI77*(1-$G$3)</f>
        <v>-2.6992584720858493E-4</v>
      </c>
      <c r="CJ78" s="28">
        <f>외인!CJ78</f>
        <v>280222.48</v>
      </c>
      <c r="CK78" s="35">
        <f>MACD!CK78*$G$3+CK77*(1-$G$3)</f>
        <v>4.5681543592663378E-4</v>
      </c>
      <c r="CL78" s="28">
        <f>외인!CL78</f>
        <v>218030.79</v>
      </c>
      <c r="CM78" s="35">
        <f>MACD!CM78*$G$3+CM77*(1-$G$3)</f>
        <v>2.3956886510543776E-4</v>
      </c>
      <c r="CN78" s="28">
        <f>외인!CN78</f>
        <v>99967.6</v>
      </c>
      <c r="CO78" s="35">
        <f>MACD!CO78*$G$3+CO77*(1-$G$3)</f>
        <v>-5.2941096226223618E-5</v>
      </c>
      <c r="CP78" s="28">
        <f>외인!CP78</f>
        <v>132005.98000000001</v>
      </c>
      <c r="CQ78" s="35">
        <f>MACD!CQ78*$G$3+CQ77*(1-$G$3)</f>
        <v>1.5803549494377566E-4</v>
      </c>
      <c r="CR78" s="28">
        <f>외인!CR78</f>
        <v>176565.05</v>
      </c>
      <c r="CS78" s="35">
        <f>MACD!CS78*$G$3+CS77*(1-$G$3)</f>
        <v>-3.0732184048172695E-5</v>
      </c>
      <c r="CT78" s="28">
        <f>외인!CT78</f>
        <v>223006.27</v>
      </c>
      <c r="CU78" s="35">
        <f>MACD!CU78*$G$3+CU77*(1-$G$3)</f>
        <v>-1.2497865678280334E-3</v>
      </c>
      <c r="CV78" s="28">
        <f>외인!CV78</f>
        <v>3234978.6</v>
      </c>
      <c r="CW78" s="35">
        <f>MACD!CW78*$G$3+CW77*(1-$G$3)</f>
        <v>-1.6347598629151889E-4</v>
      </c>
      <c r="CX78" s="28">
        <f>외인!CX78</f>
        <v>226095.6</v>
      </c>
      <c r="CY78" s="35">
        <f>MACD!CY78*$G$3+CY77*(1-$G$3)</f>
        <v>-8.2074231449185146E-4</v>
      </c>
      <c r="CZ78" s="28">
        <f>외인!CZ78</f>
        <v>17119.89</v>
      </c>
      <c r="DA78" s="35">
        <f>MACD!DA78*$G$3+DA77*(1-$G$3)</f>
        <v>2.3366373768046365E-4</v>
      </c>
      <c r="DB78" s="28">
        <f>외인!DB78</f>
        <v>30084.94</v>
      </c>
      <c r="DC78" s="35">
        <f>MACD!DC78*$G$3+DC77*(1-$G$3)</f>
        <v>2.6910592248551805E-4</v>
      </c>
      <c r="DD78" s="28">
        <f>외인!DD78</f>
        <v>7449.47</v>
      </c>
      <c r="DE78" s="35">
        <f>MACD!DE78*$G$3+DE77*(1-$G$3)</f>
        <v>-3.0537829783879738E-4</v>
      </c>
      <c r="DF78" s="28">
        <f>외인!DF78</f>
        <v>49726.68</v>
      </c>
      <c r="DG78" s="35">
        <f>MACD!DG78*$G$3+DG77*(1-$G$3)</f>
        <v>3.4230660607042108E-5</v>
      </c>
      <c r="DH78" s="28">
        <f>외인!DH78</f>
        <v>15670.34</v>
      </c>
      <c r="DI78" s="35">
        <f>MACD!DI78*$G$3+DI77*(1-$G$3)</f>
        <v>1.6419645693688547E-3</v>
      </c>
      <c r="DJ78" s="28">
        <f>외인!DJ78</f>
        <v>555007.05000000005</v>
      </c>
      <c r="DK78" s="35">
        <f>MACD!DK78*$G$3+DK77*(1-$G$3)</f>
        <v>-3.0081187639457676E-4</v>
      </c>
      <c r="DL78" s="28">
        <f>외인!DL78</f>
        <v>78406.929999999993</v>
      </c>
      <c r="DM78" s="35">
        <f>MACD!DM78*$G$3+DM77*(1-$G$3)</f>
        <v>-1.330982179229142E-4</v>
      </c>
      <c r="DN78" s="28">
        <f>외인!DN78</f>
        <v>3234978.6</v>
      </c>
      <c r="DO78" s="35">
        <f>MACD!DO78*$G$3+DO77*(1-$G$3)</f>
        <v>-1.6347598629151889E-4</v>
      </c>
      <c r="DP78" s="28">
        <f>외인!DP78</f>
        <v>60753.45</v>
      </c>
      <c r="DQ78" s="35">
        <f>MACD!DQ78*$G$3+DQ77*(1-$G$3)</f>
        <v>1.0258120148758962E-3</v>
      </c>
      <c r="DR78" s="28">
        <f>외인!DR78</f>
        <v>37846.19</v>
      </c>
      <c r="DS78" s="35">
        <f>MACD!DS78*$G$3+DS77*(1-$G$3)</f>
        <v>-2.0975927214265296E-4</v>
      </c>
      <c r="DT78" s="28">
        <f>외인!DT78</f>
        <v>145788.39000000001</v>
      </c>
      <c r="DU78" s="35">
        <f>MACD!DU78*$G$3+DU77*(1-$G$3)</f>
        <v>-7.5842057777102963E-5</v>
      </c>
      <c r="DV78" s="28">
        <f>외인!DV78</f>
        <v>30466.69</v>
      </c>
      <c r="DW78" s="35">
        <f>MACD!DW78*$G$3+DW77*(1-$G$3)</f>
        <v>2.8863563936814179E-4</v>
      </c>
      <c r="DX78" s="28">
        <f>외인!DX78</f>
        <v>110190.16</v>
      </c>
      <c r="DY78" s="35">
        <f>MACD!DY78*$G$3+DY77*(1-$G$3)</f>
        <v>-7.9783059053482831E-4</v>
      </c>
      <c r="DZ78" s="28">
        <f>외인!DZ78</f>
        <v>6458.98</v>
      </c>
      <c r="EA78" s="35">
        <f>MACD!EA78*$G$3+EA77*(1-$G$3)</f>
        <v>3.7165068694392986E-4</v>
      </c>
      <c r="EB78" s="28">
        <f>외인!EB78</f>
        <v>9249.33</v>
      </c>
      <c r="EC78" s="35">
        <f>MACD!EC78*$G$3+EC77*(1-$G$3)</f>
        <v>4.2260783440589136E-4</v>
      </c>
      <c r="ED78" s="28">
        <f>외인!ED78</f>
        <v>8162.67</v>
      </c>
      <c r="EE78" s="35">
        <f>MACD!EE78*$G$3+EE77*(1-$G$3)</f>
        <v>7.2788277578667037E-4</v>
      </c>
      <c r="EF78" s="28">
        <f>외인!EF78</f>
        <v>179969.3</v>
      </c>
      <c r="EG78" s="35">
        <f>MACD!EG78*$G$3+EG77*(1-$G$3)</f>
        <v>2.5436407313138623E-4</v>
      </c>
      <c r="EH78" s="28">
        <f>외인!EH78</f>
        <v>280801.94</v>
      </c>
      <c r="EI78" s="35">
        <f>MACD!EI78*$G$3+EI77*(1-$G$3)</f>
        <v>2.0348222172957708E-4</v>
      </c>
      <c r="EJ78" s="28">
        <f>외인!EJ78</f>
        <v>88509.31</v>
      </c>
      <c r="EK78" s="35">
        <f>MACD!EK78*$G$3+EK77*(1-$G$3)</f>
        <v>-3.2222485700631191E-4</v>
      </c>
      <c r="EL78" s="28">
        <f>외인!EL78</f>
        <v>24669.439999999999</v>
      </c>
      <c r="EM78" s="35">
        <f>MACD!EM78*$G$3+EM77*(1-$G$3)</f>
        <v>9.6696705444199909E-4</v>
      </c>
      <c r="EN78" s="28">
        <f>외인!EN78</f>
        <v>37846.19</v>
      </c>
      <c r="EO78" s="35">
        <f>MACD!EO78*$G$3+EO77*(1-$G$3)</f>
        <v>-2.0975927214265296E-4</v>
      </c>
      <c r="EP78" s="28">
        <f>외인!EP78</f>
        <v>124837.94</v>
      </c>
      <c r="EQ78" s="35">
        <f>MACD!EQ78*$G$3+EQ77*(1-$G$3)</f>
        <v>4.9279594411725527E-4</v>
      </c>
      <c r="ER78" s="28">
        <f>외인!ER78</f>
        <v>9029.6</v>
      </c>
      <c r="ES78" s="35">
        <f>MACD!ES78*$G$3+ES77*(1-$G$3)</f>
        <v>1.3339684063034978E-3</v>
      </c>
      <c r="ET78" s="28">
        <f>외인!ET78</f>
        <v>137648.4</v>
      </c>
      <c r="EU78" s="35">
        <f>MACD!EU78*$G$3+EU77*(1-$G$3)</f>
        <v>-3.8199476751966656E-4</v>
      </c>
      <c r="EV78" s="28">
        <f>외인!EV78</f>
        <v>48936.97</v>
      </c>
      <c r="EW78" s="35">
        <f>MACD!EW78*$G$3+EW77*(1-$G$3)</f>
        <v>3.6372544097832023E-4</v>
      </c>
      <c r="EX78" s="28">
        <f>외인!EX78</f>
        <v>83069.009999999995</v>
      </c>
      <c r="EY78" s="35">
        <f>MACD!EY78*$G$3+EY77*(1-$G$3)</f>
        <v>1.6436759098231132E-5</v>
      </c>
    </row>
    <row r="79" spans="1:155">
      <c r="A79" s="27">
        <f>외인!A79</f>
        <v>46182</v>
      </c>
      <c r="B79" s="28">
        <f>외인!B79</f>
        <v>6429140.21</v>
      </c>
      <c r="C79" s="35">
        <f>MACD!C79*$G$3+C78*(1-$G$3)</f>
        <v>-2.1988174585436986E-4</v>
      </c>
      <c r="D79" s="28">
        <f>외인!D79</f>
        <v>542165.15</v>
      </c>
      <c r="E79" s="35">
        <f>MACD!E79*$G$3+E78*(1-$G$3)</f>
        <v>2.7780338273014681E-4</v>
      </c>
      <c r="F79" s="28">
        <f>외인!F79</f>
        <v>2763120.83</v>
      </c>
      <c r="G79" s="35">
        <f>MACD!G79*$G$3+G78*(1-$G$3)</f>
        <v>-1.5102245958248885E-4</v>
      </c>
      <c r="H79" s="28">
        <f>외인!H79</f>
        <v>284078.59999999998</v>
      </c>
      <c r="I79" s="35">
        <f>MACD!I79*$G$3+I78*(1-$G$3)</f>
        <v>-2.32475287294835E-4</v>
      </c>
      <c r="J79" s="28">
        <f>외인!J79</f>
        <v>39756.71</v>
      </c>
      <c r="K79" s="35">
        <f>MACD!K79*$G$3+K78*(1-$G$3)</f>
        <v>-1.5482880024453009E-4</v>
      </c>
      <c r="L79" s="28">
        <f>외인!L79</f>
        <v>264383.38</v>
      </c>
      <c r="M79" s="35">
        <f>MACD!M79*$G$3+M78*(1-$G$3)</f>
        <v>-2.4949308216134564E-4</v>
      </c>
      <c r="N79" s="28">
        <f>외인!N79</f>
        <v>282630.96000000002</v>
      </c>
      <c r="O79" s="35">
        <f>MACD!O79*$G$3+O78*(1-$G$3)</f>
        <v>-4.605741544396638E-4</v>
      </c>
      <c r="P79" s="28">
        <f>외인!P79</f>
        <v>161059.64000000001</v>
      </c>
      <c r="Q79" s="35">
        <f>MACD!Q79*$G$3+Q78*(1-$G$3)</f>
        <v>3.8763816882048753E-4</v>
      </c>
      <c r="R79" s="28">
        <f>외인!R79</f>
        <v>142755.35</v>
      </c>
      <c r="S79" s="35">
        <f>MACD!S79*$G$3+S78*(1-$G$3)</f>
        <v>-1.2820956814339209E-4</v>
      </c>
      <c r="T79" s="28">
        <f>외인!T79</f>
        <v>7518.83</v>
      </c>
      <c r="U79" s="35">
        <f>MACD!U79*$G$3+U78*(1-$G$3)</f>
        <v>-3.4366295941374133E-4</v>
      </c>
      <c r="V79" s="28">
        <f>외인!V79</f>
        <v>122368.54</v>
      </c>
      <c r="W79" s="35">
        <f>MACD!W79*$G$3+W78*(1-$G$3)</f>
        <v>-6.2735850198672102E-4</v>
      </c>
      <c r="X79" s="28">
        <f>외인!X79</f>
        <v>3583009.07</v>
      </c>
      <c r="Y79" s="35">
        <f>MACD!Y79*$G$3+Y78*(1-$G$3)</f>
        <v>-1.9037295316063388E-4</v>
      </c>
      <c r="Z79" s="28">
        <f>외인!Z79</f>
        <v>49519.7</v>
      </c>
      <c r="AA79" s="35">
        <f>MACD!AA79*$G$3+AA78*(1-$G$3)</f>
        <v>3.1774793646777768E-4</v>
      </c>
      <c r="AB79" s="28">
        <f>외인!AB79</f>
        <v>199007.81</v>
      </c>
      <c r="AC79" s="35">
        <f>MACD!AC79*$G$3+AC78*(1-$G$3)</f>
        <v>2.0366330502198958E-4</v>
      </c>
      <c r="AD79" s="28">
        <f>외인!AD79</f>
        <v>19321.63</v>
      </c>
      <c r="AE79" s="35">
        <f>MACD!AE79*$G$3+AE78*(1-$G$3)</f>
        <v>2.5106577063156125E-4</v>
      </c>
      <c r="AF79" s="28">
        <f>외인!AF79</f>
        <v>22450.9</v>
      </c>
      <c r="AG79" s="35">
        <f>MACD!AG79*$G$3+AG78*(1-$G$3)</f>
        <v>2.1448288888946065E-4</v>
      </c>
      <c r="AH79" s="28">
        <f>외인!AH79</f>
        <v>187652.82</v>
      </c>
      <c r="AI79" s="35">
        <f>MACD!AI79*$G$3+AI78*(1-$G$3)</f>
        <v>-1.2989745797651546E-4</v>
      </c>
      <c r="AJ79" s="28">
        <f>외인!AJ79</f>
        <v>103797.55</v>
      </c>
      <c r="AK79" s="35">
        <f>MACD!AK79*$G$3+AK78*(1-$G$3)</f>
        <v>3.0937657598889209E-4</v>
      </c>
      <c r="AL79" s="28">
        <f>외인!AL79</f>
        <v>101664.82</v>
      </c>
      <c r="AM79" s="35">
        <f>MACD!AM79*$G$3+AM78*(1-$G$3)</f>
        <v>-9.7934054179168117E-4</v>
      </c>
      <c r="AN79" s="28">
        <f>외인!AN79</f>
        <v>197004.49</v>
      </c>
      <c r="AO79" s="35">
        <f>MACD!AO79*$G$3+AO78*(1-$G$3)</f>
        <v>-1.5106109174402416E-4</v>
      </c>
      <c r="AP79" s="28">
        <f>외인!AP79</f>
        <v>146730.07</v>
      </c>
      <c r="AQ79" s="35">
        <f>MACD!AQ79*$G$3+AQ78*(1-$G$3)</f>
        <v>-2.5461285081590377E-4</v>
      </c>
      <c r="AR79" s="28">
        <f>외인!AR79</f>
        <v>22859.79</v>
      </c>
      <c r="AS79" s="35">
        <f>MACD!AS79*$G$3+AS78*(1-$G$3)</f>
        <v>8.3537722681768456E-5</v>
      </c>
      <c r="AT79" s="28">
        <f>외인!AT79</f>
        <v>103417.59</v>
      </c>
      <c r="AU79" s="35">
        <f>MACD!AU79*$G$3+AU78*(1-$G$3)</f>
        <v>-2.480412265747274E-3</v>
      </c>
      <c r="AV79" s="28">
        <f>외인!AV79</f>
        <v>42785.49</v>
      </c>
      <c r="AW79" s="35">
        <f>MACD!AW79*$G$3+AW78*(1-$G$3)</f>
        <v>-3.9419913627298489E-4</v>
      </c>
      <c r="AX79" s="28">
        <f>외인!AX79</f>
        <v>55809.13</v>
      </c>
      <c r="AY79" s="35">
        <f>MACD!AY79*$G$3+AY78*(1-$G$3)</f>
        <v>1.0655857779049655E-3</v>
      </c>
      <c r="AZ79" s="28">
        <f>외인!AZ79</f>
        <v>3872254.91</v>
      </c>
      <c r="BA79" s="35">
        <f>MACD!BA79*$G$3+BA78*(1-$G$3)</f>
        <v>-2.5006799960967789E-4</v>
      </c>
      <c r="BB79" s="28">
        <f>외인!BB79</f>
        <v>136485.51</v>
      </c>
      <c r="BC79" s="35">
        <f>MACD!BC79*$G$3+BC78*(1-$G$3)</f>
        <v>1.4143165814061213E-4</v>
      </c>
      <c r="BD79" s="28">
        <f>외인!BD79</f>
        <v>30424.87</v>
      </c>
      <c r="BE79" s="35">
        <f>MACD!BE79*$G$3+BE78*(1-$G$3)</f>
        <v>3.6242397674478288E-4</v>
      </c>
      <c r="BF79" s="28">
        <f>외인!BF79</f>
        <v>0</v>
      </c>
      <c r="BG79" s="35" t="e">
        <f>MACD!BG79*$G$3+BG78*(1-$G$3)</f>
        <v>#DIV/0!</v>
      </c>
      <c r="BH79" s="28">
        <f>외인!BH79</f>
        <v>99785.38</v>
      </c>
      <c r="BI79" s="35">
        <f>MACD!BI79*$G$3+BI78*(1-$G$3)</f>
        <v>-1.5544023404917109E-4</v>
      </c>
      <c r="BJ79" s="28">
        <f>외인!BJ79</f>
        <v>108276.23</v>
      </c>
      <c r="BK79" s="35">
        <f>MACD!BK79*$G$3+BK78*(1-$G$3)</f>
        <v>-1.9161707491497957E-4</v>
      </c>
      <c r="BL79" s="28">
        <f>외인!BL79</f>
        <v>38149.4</v>
      </c>
      <c r="BM79" s="35">
        <f>MACD!BM79*$G$3+BM78*(1-$G$3)</f>
        <v>6.3105140405748722E-4</v>
      </c>
      <c r="BN79" s="28">
        <f>외인!BN79</f>
        <v>43165.14</v>
      </c>
      <c r="BO79" s="35">
        <f>MACD!BO79*$G$3+BO78*(1-$G$3)</f>
        <v>-6.445290236364175E-4</v>
      </c>
      <c r="BP79" s="28">
        <f>외인!BP79</f>
        <v>63389.88</v>
      </c>
      <c r="BQ79" s="35">
        <f>MACD!BQ79*$G$3+BQ78*(1-$G$3)</f>
        <v>9.2430973475284743E-4</v>
      </c>
      <c r="BR79" s="28">
        <f>외인!BR79</f>
        <v>270203.31</v>
      </c>
      <c r="BS79" s="35">
        <f>MACD!BS79*$G$3+BS78*(1-$G$3)</f>
        <v>-5.0826149301297157E-4</v>
      </c>
      <c r="BT79" s="28">
        <f>외인!BT79</f>
        <v>3621931.95</v>
      </c>
      <c r="BU79" s="35">
        <f>MACD!BU79*$G$3+BU78*(1-$G$3)</f>
        <v>-1.86088679936977E-4</v>
      </c>
      <c r="BV79" s="28">
        <f>외인!BV79</f>
        <v>452404.03</v>
      </c>
      <c r="BW79" s="35">
        <f>MACD!BW79*$G$3+BW78*(1-$G$3)</f>
        <v>3.168058206563882E-4</v>
      </c>
      <c r="BX79" s="28">
        <f>외인!BX79</f>
        <v>69076.86</v>
      </c>
      <c r="BY79" s="35">
        <f>MACD!BY79*$G$3+BY78*(1-$G$3)</f>
        <v>-1.2279933871022807E-5</v>
      </c>
      <c r="BZ79" s="28">
        <f>외인!BZ79</f>
        <v>298669.31</v>
      </c>
      <c r="CA79" s="35">
        <f>MACD!CA79*$G$3+CA78*(1-$G$3)</f>
        <v>-4.4204561742815983E-4</v>
      </c>
      <c r="CB79" s="28">
        <f>외인!CB79</f>
        <v>10906.93</v>
      </c>
      <c r="CC79" s="35">
        <f>MACD!CC79*$G$3+CC78*(1-$G$3)</f>
        <v>4.8268931838346576E-4</v>
      </c>
      <c r="CD79" s="28">
        <f>외인!CD79</f>
        <v>23357.71</v>
      </c>
      <c r="CE79" s="35">
        <f>MACD!CE79*$G$3+CE78*(1-$G$3)</f>
        <v>1.1608068755931981E-3</v>
      </c>
      <c r="CF79" s="28">
        <f>외인!CF79</f>
        <v>29955.85</v>
      </c>
      <c r="CG79" s="35">
        <f>MACD!CG79*$G$3+CG78*(1-$G$3)</f>
        <v>-6.453802707883957E-4</v>
      </c>
      <c r="CH79" s="28">
        <f>외인!CH79</f>
        <v>62274.1</v>
      </c>
      <c r="CI79" s="35">
        <f>MACD!CI79*$G$3+CI78*(1-$G$3)</f>
        <v>-2.7292448125437898E-4</v>
      </c>
      <c r="CJ79" s="28">
        <f>외인!CJ79</f>
        <v>296209.28000000003</v>
      </c>
      <c r="CK79" s="35">
        <f>MACD!CK79*$G$3+CK78*(1-$G$3)</f>
        <v>4.4806698529959756E-4</v>
      </c>
      <c r="CL79" s="28">
        <f>외인!CL79</f>
        <v>223503.85</v>
      </c>
      <c r="CM79" s="35">
        <f>MACD!CM79*$G$3+CM78*(1-$G$3)</f>
        <v>2.7525723802927988E-4</v>
      </c>
      <c r="CN79" s="28">
        <f>외인!CN79</f>
        <v>105483.62</v>
      </c>
      <c r="CO79" s="35">
        <f>MACD!CO79*$G$3+CO78*(1-$G$3)</f>
        <v>2.8353432468620496E-5</v>
      </c>
      <c r="CP79" s="28">
        <f>외인!CP79</f>
        <v>136947.26</v>
      </c>
      <c r="CQ79" s="35">
        <f>MACD!CQ79*$G$3+CQ78*(1-$G$3)</f>
        <v>1.3940909702969448E-4</v>
      </c>
      <c r="CR79" s="28">
        <f>외인!CR79</f>
        <v>173835.7</v>
      </c>
      <c r="CS79" s="35">
        <f>MACD!CS79*$G$3+CS78*(1-$G$3)</f>
        <v>-8.4453001182140675E-5</v>
      </c>
      <c r="CT79" s="28">
        <f>외인!CT79</f>
        <v>251875.4</v>
      </c>
      <c r="CU79" s="35">
        <f>MACD!CU79*$G$3+CU78*(1-$G$3)</f>
        <v>-1.2292746714529096E-3</v>
      </c>
      <c r="CV79" s="28">
        <f>외인!CV79</f>
        <v>3621931.95</v>
      </c>
      <c r="CW79" s="35">
        <f>MACD!CW79*$G$3+CW78*(1-$G$3)</f>
        <v>-1.86088679936977E-4</v>
      </c>
      <c r="CX79" s="28">
        <f>외인!CX79</f>
        <v>227951.02</v>
      </c>
      <c r="CY79" s="35">
        <f>MACD!CY79*$G$3+CY78*(1-$G$3)</f>
        <v>-1.0563747584521807E-3</v>
      </c>
      <c r="CZ79" s="28">
        <f>외인!CZ79</f>
        <v>17728.47</v>
      </c>
      <c r="DA79" s="35">
        <f>MACD!DA79*$G$3+DA78*(1-$G$3)</f>
        <v>2.1002289673529781E-4</v>
      </c>
      <c r="DB79" s="28">
        <f>외인!DB79</f>
        <v>30424.87</v>
      </c>
      <c r="DC79" s="35">
        <f>MACD!DC79*$G$3+DC78*(1-$G$3)</f>
        <v>3.6242397674478288E-4</v>
      </c>
      <c r="DD79" s="28">
        <f>외인!DD79</f>
        <v>7518.83</v>
      </c>
      <c r="DE79" s="35">
        <f>MACD!DE79*$G$3+DE78*(1-$G$3)</f>
        <v>-3.4366295941374133E-4</v>
      </c>
      <c r="DF79" s="28">
        <f>외인!DF79</f>
        <v>51265.9</v>
      </c>
      <c r="DG79" s="35">
        <f>MACD!DG79*$G$3+DG78*(1-$G$3)</f>
        <v>1.8075027962605249E-5</v>
      </c>
      <c r="DH79" s="28">
        <f>외인!DH79</f>
        <v>16306.4</v>
      </c>
      <c r="DI79" s="35">
        <f>MACD!DI79*$G$3+DI78*(1-$G$3)</f>
        <v>1.7033590477164027E-3</v>
      </c>
      <c r="DJ79" s="28">
        <f>외인!DJ79</f>
        <v>571532.25</v>
      </c>
      <c r="DK79" s="35">
        <f>MACD!DK79*$G$3+DK78*(1-$G$3)</f>
        <v>-2.8461614530380448E-4</v>
      </c>
      <c r="DL79" s="28">
        <f>외인!DL79</f>
        <v>82734.39</v>
      </c>
      <c r="DM79" s="35">
        <f>MACD!DM79*$G$3+DM78*(1-$G$3)</f>
        <v>-4.3809312882739195E-5</v>
      </c>
      <c r="DN79" s="28">
        <f>외인!DN79</f>
        <v>3621931.95</v>
      </c>
      <c r="DO79" s="35">
        <f>MACD!DO79*$G$3+DO78*(1-$G$3)</f>
        <v>-1.86088679936977E-4</v>
      </c>
      <c r="DP79" s="28">
        <f>외인!DP79</f>
        <v>66078.350000000006</v>
      </c>
      <c r="DQ79" s="35">
        <f>MACD!DQ79*$G$3+DQ78*(1-$G$3)</f>
        <v>9.75412249734632E-4</v>
      </c>
      <c r="DR79" s="28">
        <f>외인!DR79</f>
        <v>40499.86</v>
      </c>
      <c r="DS79" s="35">
        <f>MACD!DS79*$G$3+DS78*(1-$G$3)</f>
        <v>-1.5199879988137615E-4</v>
      </c>
      <c r="DT79" s="28">
        <f>외인!DT79</f>
        <v>142755.35</v>
      </c>
      <c r="DU79" s="35">
        <f>MACD!DU79*$G$3+DU78*(1-$G$3)</f>
        <v>-1.2820956814339209E-4</v>
      </c>
      <c r="DV79" s="28">
        <f>외인!DV79</f>
        <v>30759.73</v>
      </c>
      <c r="DW79" s="35">
        <f>MACD!DW79*$G$3+DW78*(1-$G$3)</f>
        <v>2.3146671518147098E-4</v>
      </c>
      <c r="DX79" s="28">
        <f>외인!DX79</f>
        <v>122368.54</v>
      </c>
      <c r="DY79" s="35">
        <f>MACD!DY79*$G$3+DY78*(1-$G$3)</f>
        <v>-6.2735850198672102E-4</v>
      </c>
      <c r="DZ79" s="28">
        <f>외인!DZ79</f>
        <v>6661.3</v>
      </c>
      <c r="EA79" s="35">
        <f>MACD!EA79*$G$3+EA78*(1-$G$3)</f>
        <v>3.6088002902499069E-4</v>
      </c>
      <c r="EB79" s="28">
        <f>외인!EB79</f>
        <v>9531.07</v>
      </c>
      <c r="EC79" s="35">
        <f>MACD!EC79*$G$3+EC78*(1-$G$3)</f>
        <v>4.609358028824259E-4</v>
      </c>
      <c r="ED79" s="28">
        <f>외인!ED79</f>
        <v>8623.41</v>
      </c>
      <c r="EE79" s="35">
        <f>MACD!EE79*$G$3+EE78*(1-$G$3)</f>
        <v>7.6702018743272221E-4</v>
      </c>
      <c r="EF79" s="28">
        <f>외인!EF79</f>
        <v>189104.19</v>
      </c>
      <c r="EG79" s="35">
        <f>MACD!EG79*$G$3+EG78*(1-$G$3)</f>
        <v>2.5161824355590906E-4</v>
      </c>
      <c r="EH79" s="28">
        <f>외인!EH79</f>
        <v>304709.78999999998</v>
      </c>
      <c r="EI79" s="35">
        <f>MACD!EI79*$G$3+EI78*(1-$G$3)</f>
        <v>2.3429250976030649E-4</v>
      </c>
      <c r="EJ79" s="28">
        <f>외인!EJ79</f>
        <v>92601.04</v>
      </c>
      <c r="EK79" s="35">
        <f>MACD!EK79*$G$3+EK78*(1-$G$3)</f>
        <v>-2.9718255275125406E-4</v>
      </c>
      <c r="EL79" s="28">
        <f>외인!EL79</f>
        <v>25483.39</v>
      </c>
      <c r="EM79" s="35">
        <f>MACD!EM79*$G$3+EM78*(1-$G$3)</f>
        <v>1.0179567224491378E-3</v>
      </c>
      <c r="EN79" s="28">
        <f>외인!EN79</f>
        <v>40499.86</v>
      </c>
      <c r="EO79" s="35">
        <f>MACD!EO79*$G$3+EO78*(1-$G$3)</f>
        <v>-1.5199879988137615E-4</v>
      </c>
      <c r="EP79" s="28">
        <f>외인!EP79</f>
        <v>127248.53</v>
      </c>
      <c r="EQ79" s="35">
        <f>MACD!EQ79*$G$3+EQ78*(1-$G$3)</f>
        <v>5.114729074830155E-4</v>
      </c>
      <c r="ER79" s="28">
        <f>외인!ER79</f>
        <v>9320.0300000000007</v>
      </c>
      <c r="ES79" s="35">
        <f>MACD!ES79*$G$3+ES78*(1-$G$3)</f>
        <v>1.4319873435262047E-3</v>
      </c>
      <c r="ET79" s="28">
        <f>외인!ET79</f>
        <v>146730.07</v>
      </c>
      <c r="EU79" s="35">
        <f>MACD!EU79*$G$3+EU78*(1-$G$3)</f>
        <v>-2.5461285081590377E-4</v>
      </c>
      <c r="EV79" s="28">
        <f>외인!EV79</f>
        <v>49519.7</v>
      </c>
      <c r="EW79" s="35">
        <f>MACD!EW79*$G$3+EW78*(1-$G$3)</f>
        <v>3.1774793646777768E-4</v>
      </c>
      <c r="EX79" s="28">
        <f>외인!EX79</f>
        <v>87427.56</v>
      </c>
      <c r="EY79" s="35">
        <f>MACD!EY79*$G$3+EY78*(1-$G$3)</f>
        <v>1.6144438725390151E-5</v>
      </c>
    </row>
    <row r="80" spans="1:155">
      <c r="A80" s="27">
        <f>외인!A80</f>
        <v>46183</v>
      </c>
      <c r="B80" s="28">
        <f>외인!B80</f>
        <v>6138448.0199999996</v>
      </c>
      <c r="C80" s="35">
        <f>MACD!C80*$G$3+C79*(1-$G$3)</f>
        <v>-2.462307512461354E-4</v>
      </c>
      <c r="D80" s="28">
        <f>외인!D80</f>
        <v>533085.43000000005</v>
      </c>
      <c r="E80" s="35">
        <f>MACD!E80*$G$3+E79*(1-$G$3)</f>
        <v>3.1982148430407463E-4</v>
      </c>
      <c r="F80" s="28">
        <f>외인!F80</f>
        <v>2622706.61</v>
      </c>
      <c r="G80" s="35">
        <f>MACD!G80*$G$3+G79*(1-$G$3)</f>
        <v>-2.3220792177336175E-4</v>
      </c>
      <c r="H80" s="28">
        <f>외인!H80</f>
        <v>277449.56</v>
      </c>
      <c r="I80" s="35">
        <f>MACD!I80*$G$3+I79*(1-$G$3)</f>
        <v>-2.3808442437719859E-4</v>
      </c>
      <c r="J80" s="28">
        <f>외인!J80</f>
        <v>40036.550000000003</v>
      </c>
      <c r="K80" s="35">
        <f>MACD!K80*$G$3+K79*(1-$G$3)</f>
        <v>-8.779780195916875E-5</v>
      </c>
      <c r="L80" s="28">
        <f>외인!L80</f>
        <v>257755.54</v>
      </c>
      <c r="M80" s="35">
        <f>MACD!M80*$G$3+M79*(1-$G$3)</f>
        <v>-2.6301271042222937E-4</v>
      </c>
      <c r="N80" s="28">
        <f>외인!N80</f>
        <v>270449.44</v>
      </c>
      <c r="O80" s="35">
        <f>MACD!O80*$G$3+O79*(1-$G$3)</f>
        <v>-4.8415660667221888E-4</v>
      </c>
      <c r="P80" s="28">
        <f>외인!P80</f>
        <v>159360.6</v>
      </c>
      <c r="Q80" s="35">
        <f>MACD!Q80*$G$3+Q79*(1-$G$3)</f>
        <v>3.5289707222601702E-4</v>
      </c>
      <c r="R80" s="28">
        <f>외인!R80</f>
        <v>133814.81</v>
      </c>
      <c r="S80" s="35">
        <f>MACD!S80*$G$3+S79*(1-$G$3)</f>
        <v>-1.0361636032409716E-4</v>
      </c>
      <c r="T80" s="28">
        <f>외인!T80</f>
        <v>7636.62</v>
      </c>
      <c r="U80" s="35">
        <f>MACD!U80*$G$3+U79*(1-$G$3)</f>
        <v>-3.6000730326781724E-4</v>
      </c>
      <c r="V80" s="28">
        <f>외인!V80</f>
        <v>121426.48</v>
      </c>
      <c r="W80" s="35">
        <f>MACD!W80*$G$3+W79*(1-$G$3)</f>
        <v>-4.2378990253989649E-4</v>
      </c>
      <c r="X80" s="28">
        <f>외인!X80</f>
        <v>3347798.41</v>
      </c>
      <c r="Y80" s="35">
        <f>MACD!Y80*$G$3+Y79*(1-$G$3)</f>
        <v>-2.2898885036189053E-4</v>
      </c>
      <c r="Z80" s="28">
        <f>외인!Z80</f>
        <v>47644.17</v>
      </c>
      <c r="AA80" s="35">
        <f>MACD!AA80*$G$3+AA79*(1-$G$3)</f>
        <v>2.7223894400656357E-4</v>
      </c>
      <c r="AB80" s="28">
        <f>외인!AB80</f>
        <v>197196.72</v>
      </c>
      <c r="AC80" s="35">
        <f>MACD!AC80*$G$3+AC79*(1-$G$3)</f>
        <v>2.3180719089610535E-4</v>
      </c>
      <c r="AD80" s="28">
        <f>외인!AD80</f>
        <v>19587.259999999998</v>
      </c>
      <c r="AE80" s="35">
        <f>MACD!AE80*$G$3+AE79*(1-$G$3)</f>
        <v>1.8646481288767829E-4</v>
      </c>
      <c r="AF80" s="28">
        <f>외인!AF80</f>
        <v>21765.72</v>
      </c>
      <c r="AG80" s="35">
        <f>MACD!AG80*$G$3+AG79*(1-$G$3)</f>
        <v>2.0693240474664069E-4</v>
      </c>
      <c r="AH80" s="28">
        <f>외인!AH80</f>
        <v>196305.24</v>
      </c>
      <c r="AI80" s="35">
        <f>MACD!AI80*$G$3+AI79*(1-$G$3)</f>
        <v>-1.4589968763695631E-4</v>
      </c>
      <c r="AJ80" s="28">
        <f>외인!AJ80</f>
        <v>97458.42</v>
      </c>
      <c r="AK80" s="35">
        <f>MACD!AK80*$G$3+AK79*(1-$G$3)</f>
        <v>3.4694085115821233E-4</v>
      </c>
      <c r="AL80" s="28">
        <f>외인!AL80</f>
        <v>98787.73</v>
      </c>
      <c r="AM80" s="35">
        <f>MACD!AM80*$G$3+AM79*(1-$G$3)</f>
        <v>-8.977990156021614E-4</v>
      </c>
      <c r="AN80" s="28">
        <f>외인!AN80</f>
        <v>187649.08</v>
      </c>
      <c r="AO80" s="35">
        <f>MACD!AO80*$G$3+AO79*(1-$G$3)</f>
        <v>-2.2885344877800613E-4</v>
      </c>
      <c r="AP80" s="28">
        <f>외인!AP80</f>
        <v>149617.35999999999</v>
      </c>
      <c r="AQ80" s="35">
        <f>MACD!AQ80*$G$3+AQ79*(1-$G$3)</f>
        <v>-1.0386654490123351E-4</v>
      </c>
      <c r="AR80" s="28">
        <f>외인!AR80</f>
        <v>23256.41</v>
      </c>
      <c r="AS80" s="35">
        <f>MACD!AS80*$G$3+AS79*(1-$G$3)</f>
        <v>8.3413990543442987E-5</v>
      </c>
      <c r="AT80" s="28">
        <f>외인!AT80</f>
        <v>101178.43</v>
      </c>
      <c r="AU80" s="35">
        <f>MACD!AU80*$G$3+AU79*(1-$G$3)</f>
        <v>-2.7663809153188942E-3</v>
      </c>
      <c r="AV80" s="28">
        <f>외인!AV80</f>
        <v>42718.8</v>
      </c>
      <c r="AW80" s="35">
        <f>MACD!AW80*$G$3+AW79*(1-$G$3)</f>
        <v>-3.8794716002950612E-4</v>
      </c>
      <c r="AX80" s="28">
        <f>외인!AX80</f>
        <v>56880.81</v>
      </c>
      <c r="AY80" s="35">
        <f>MACD!AY80*$G$3+AY79*(1-$G$3)</f>
        <v>1.1852963982978933E-3</v>
      </c>
      <c r="AZ80" s="28">
        <f>외인!AZ80</f>
        <v>3617892.93</v>
      </c>
      <c r="BA80" s="35">
        <f>MACD!BA80*$G$3+BA79*(1-$G$3)</f>
        <v>-2.8391204138298644E-4</v>
      </c>
      <c r="BB80" s="28">
        <f>외인!BB80</f>
        <v>129183.99</v>
      </c>
      <c r="BC80" s="35">
        <f>MACD!BC80*$G$3+BC79*(1-$G$3)</f>
        <v>1.2007027912059353E-4</v>
      </c>
      <c r="BD80" s="28">
        <f>외인!BD80</f>
        <v>30541.67</v>
      </c>
      <c r="BE80" s="35">
        <f>MACD!BE80*$G$3+BE79*(1-$G$3)</f>
        <v>4.507248207103314E-4</v>
      </c>
      <c r="BF80" s="28">
        <f>외인!BF80</f>
        <v>0</v>
      </c>
      <c r="BG80" s="35" t="e">
        <f>MACD!BG80*$G$3+BG79*(1-$G$3)</f>
        <v>#DIV/0!</v>
      </c>
      <c r="BH80" s="28">
        <f>외인!BH80</f>
        <v>98988.41</v>
      </c>
      <c r="BI80" s="35">
        <f>MACD!BI80*$G$3+BI79*(1-$G$3)</f>
        <v>-1.4484831165312114E-4</v>
      </c>
      <c r="BJ80" s="28">
        <f>외인!BJ80</f>
        <v>107150.13</v>
      </c>
      <c r="BK80" s="35">
        <f>MACD!BK80*$G$3+BK79*(1-$G$3)</f>
        <v>-1.6653827063066814E-4</v>
      </c>
      <c r="BL80" s="28">
        <f>외인!BL80</f>
        <v>37664.03</v>
      </c>
      <c r="BM80" s="35">
        <f>MACD!BM80*$G$3+BM79*(1-$G$3)</f>
        <v>6.1254475291647051E-4</v>
      </c>
      <c r="BN80" s="28">
        <f>외인!BN80</f>
        <v>43089.02</v>
      </c>
      <c r="BO80" s="35">
        <f>MACD!BO80*$G$3+BO79*(1-$G$3)</f>
        <v>-6.0777303988720523E-4</v>
      </c>
      <c r="BP80" s="28">
        <f>외인!BP80</f>
        <v>64328.84</v>
      </c>
      <c r="BQ80" s="35">
        <f>MACD!BQ80*$G$3+BQ79*(1-$G$3)</f>
        <v>1.0146417814556332E-3</v>
      </c>
      <c r="BR80" s="28">
        <f>외인!BR80</f>
        <v>270401.01</v>
      </c>
      <c r="BS80" s="35">
        <f>MACD!BS80*$G$3+BS79*(1-$G$3)</f>
        <v>-4.1892295870594667E-4</v>
      </c>
      <c r="BT80" s="28">
        <f>외인!BT80</f>
        <v>3386538.71</v>
      </c>
      <c r="BU80" s="35">
        <f>MACD!BU80*$G$3+BU79*(1-$G$3)</f>
        <v>-2.2360376518125831E-4</v>
      </c>
      <c r="BV80" s="28">
        <f>외인!BV80</f>
        <v>442259.01</v>
      </c>
      <c r="BW80" s="35">
        <f>MACD!BW80*$G$3+BW79*(1-$G$3)</f>
        <v>3.2539873768976476E-4</v>
      </c>
      <c r="BX80" s="28">
        <f>외인!BX80</f>
        <v>68337.16</v>
      </c>
      <c r="BY80" s="35">
        <f>MACD!BY80*$G$3+BY79*(1-$G$3)</f>
        <v>-3.839893529126728E-6</v>
      </c>
      <c r="BZ80" s="28">
        <f>외인!BZ80</f>
        <v>286436.81</v>
      </c>
      <c r="CA80" s="35">
        <f>MACD!CA80*$G$3+CA79*(1-$G$3)</f>
        <v>-4.6452254472588461E-4</v>
      </c>
      <c r="CB80" s="28">
        <f>외인!CB80</f>
        <v>11089.3</v>
      </c>
      <c r="CC80" s="35">
        <f>MACD!CC80*$G$3+CC79*(1-$G$3)</f>
        <v>6.2906128581395962E-4</v>
      </c>
      <c r="CD80" s="28">
        <f>외인!CD80</f>
        <v>23219.01</v>
      </c>
      <c r="CE80" s="35">
        <f>MACD!CE80*$G$3+CE79*(1-$G$3)</f>
        <v>1.2048388842210262E-3</v>
      </c>
      <c r="CF80" s="28">
        <f>외인!CF80</f>
        <v>31156.38</v>
      </c>
      <c r="CG80" s="35">
        <f>MACD!CG80*$G$3+CG79*(1-$G$3)</f>
        <v>-6.1783286533658669E-4</v>
      </c>
      <c r="CH80" s="28">
        <f>외인!CH80</f>
        <v>62289.25</v>
      </c>
      <c r="CI80" s="35">
        <f>MACD!CI80*$G$3+CI79*(1-$G$3)</f>
        <v>-2.6826106140688506E-4</v>
      </c>
      <c r="CJ80" s="28">
        <f>외인!CJ80</f>
        <v>293152.52</v>
      </c>
      <c r="CK80" s="35">
        <f>MACD!CK80*$G$3+CK79*(1-$G$3)</f>
        <v>4.2911620000641221E-4</v>
      </c>
      <c r="CL80" s="28">
        <f>외인!CL80</f>
        <v>221789.8</v>
      </c>
      <c r="CM80" s="35">
        <f>MACD!CM80*$G$3+CM79*(1-$G$3)</f>
        <v>2.9934559277719757E-4</v>
      </c>
      <c r="CN80" s="28">
        <f>외인!CN80</f>
        <v>103597.81</v>
      </c>
      <c r="CO80" s="35">
        <f>MACD!CO80*$G$3+CO79*(1-$G$3)</f>
        <v>9.4652033372618865E-5</v>
      </c>
      <c r="CP80" s="28">
        <f>외인!CP80</f>
        <v>129662.12</v>
      </c>
      <c r="CQ80" s="35">
        <f>MACD!CQ80*$G$3+CQ79*(1-$G$3)</f>
        <v>1.1774546849542016E-4</v>
      </c>
      <c r="CR80" s="28">
        <f>외인!CR80</f>
        <v>163999.32999999999</v>
      </c>
      <c r="CS80" s="35">
        <f>MACD!CS80*$G$3+CS79*(1-$G$3)</f>
        <v>-7.68948114000418E-5</v>
      </c>
      <c r="CT80" s="28">
        <f>외인!CT80</f>
        <v>235662.45</v>
      </c>
      <c r="CU80" s="35">
        <f>MACD!CU80*$G$3+CU79*(1-$G$3)</f>
        <v>-1.1630666113466438E-3</v>
      </c>
      <c r="CV80" s="28">
        <f>외인!CV80</f>
        <v>3386538.71</v>
      </c>
      <c r="CW80" s="35">
        <f>MACD!CW80*$G$3+CW79*(1-$G$3)</f>
        <v>-2.2360376518125831E-4</v>
      </c>
      <c r="CX80" s="28">
        <f>외인!CX80</f>
        <v>218383.69</v>
      </c>
      <c r="CY80" s="35">
        <f>MACD!CY80*$G$3+CY79*(1-$G$3)</f>
        <v>-1.2245740354933866E-3</v>
      </c>
      <c r="CZ80" s="28">
        <f>외인!CZ80</f>
        <v>16929.82</v>
      </c>
      <c r="DA80" s="35">
        <f>MACD!DA80*$G$3+DA79*(1-$G$3)</f>
        <v>1.5654281209214195E-4</v>
      </c>
      <c r="DB80" s="28">
        <f>외인!DB80</f>
        <v>30541.67</v>
      </c>
      <c r="DC80" s="35">
        <f>MACD!DC80*$G$3+DC79*(1-$G$3)</f>
        <v>4.507248207103314E-4</v>
      </c>
      <c r="DD80" s="28">
        <f>외인!DD80</f>
        <v>7636.62</v>
      </c>
      <c r="DE80" s="35">
        <f>MACD!DE80*$G$3+DE79*(1-$G$3)</f>
        <v>-3.6000730326781724E-4</v>
      </c>
      <c r="DF80" s="28">
        <f>외인!DF80</f>
        <v>50561.47</v>
      </c>
      <c r="DG80" s="35">
        <f>MACD!DG80*$G$3+DG79*(1-$G$3)</f>
        <v>1.8643147154031813E-5</v>
      </c>
      <c r="DH80" s="28">
        <f>외인!DH80</f>
        <v>16168.64</v>
      </c>
      <c r="DI80" s="35">
        <f>MACD!DI80*$G$3+DI79*(1-$G$3)</f>
        <v>1.7484219636584772E-3</v>
      </c>
      <c r="DJ80" s="28">
        <f>외인!DJ80</f>
        <v>578381.1</v>
      </c>
      <c r="DK80" s="35">
        <f>MACD!DK80*$G$3+DK79*(1-$G$3)</f>
        <v>-2.6567064828963245E-4</v>
      </c>
      <c r="DL80" s="28">
        <f>외인!DL80</f>
        <v>81027.839999999997</v>
      </c>
      <c r="DM80" s="35">
        <f>MACD!DM80*$G$3+DM79*(1-$G$3)</f>
        <v>2.8574449729189024E-5</v>
      </c>
      <c r="DN80" s="28">
        <f>외인!DN80</f>
        <v>3386538.71</v>
      </c>
      <c r="DO80" s="35">
        <f>MACD!DO80*$G$3+DO79*(1-$G$3)</f>
        <v>-2.2360376518125831E-4</v>
      </c>
      <c r="DP80" s="28">
        <f>외인!DP80</f>
        <v>64256.02</v>
      </c>
      <c r="DQ80" s="35">
        <f>MACD!DQ80*$G$3+DQ79*(1-$G$3)</f>
        <v>8.9528490623442918E-4</v>
      </c>
      <c r="DR80" s="28">
        <f>외인!DR80</f>
        <v>40615.9</v>
      </c>
      <c r="DS80" s="35">
        <f>MACD!DS80*$G$3+DS79*(1-$G$3)</f>
        <v>-8.9881963555814065E-5</v>
      </c>
      <c r="DT80" s="28">
        <f>외인!DT80</f>
        <v>133814.81</v>
      </c>
      <c r="DU80" s="35">
        <f>MACD!DU80*$G$3+DU79*(1-$G$3)</f>
        <v>-1.0361636032409716E-4</v>
      </c>
      <c r="DV80" s="28">
        <f>외인!DV80</f>
        <v>29863.68</v>
      </c>
      <c r="DW80" s="35">
        <f>MACD!DW80*$G$3+DW79*(1-$G$3)</f>
        <v>1.6184152646364863E-4</v>
      </c>
      <c r="DX80" s="28">
        <f>외인!DX80</f>
        <v>121426.48</v>
      </c>
      <c r="DY80" s="35">
        <f>MACD!DY80*$G$3+DY79*(1-$G$3)</f>
        <v>-4.2378990253989649E-4</v>
      </c>
      <c r="DZ80" s="28">
        <f>외인!DZ80</f>
        <v>6605.59</v>
      </c>
      <c r="EA80" s="35">
        <f>MACD!EA80*$G$3+EA79*(1-$G$3)</f>
        <v>3.2227995038117938E-4</v>
      </c>
      <c r="EB80" s="28">
        <f>외인!EB80</f>
        <v>9455.8700000000008</v>
      </c>
      <c r="EC80" s="35">
        <f>MACD!EC80*$G$3+EC79*(1-$G$3)</f>
        <v>4.9131090973803101E-4</v>
      </c>
      <c r="ED80" s="28">
        <f>외인!ED80</f>
        <v>8657.33</v>
      </c>
      <c r="EE80" s="35">
        <f>MACD!EE80*$G$3+EE79*(1-$G$3)</f>
        <v>7.6563846953300386E-4</v>
      </c>
      <c r="EF80" s="28">
        <f>외인!EF80</f>
        <v>188207.92</v>
      </c>
      <c r="EG80" s="35">
        <f>MACD!EG80*$G$3+EG79*(1-$G$3)</f>
        <v>2.4470983038969333E-4</v>
      </c>
      <c r="EH80" s="28">
        <f>외인!EH80</f>
        <v>289278.15999999997</v>
      </c>
      <c r="EI80" s="35">
        <f>MACD!EI80*$G$3+EI79*(1-$G$3)</f>
        <v>2.4167675741423956E-4</v>
      </c>
      <c r="EJ80" s="28">
        <f>외인!EJ80</f>
        <v>92764.5</v>
      </c>
      <c r="EK80" s="35">
        <f>MACD!EK80*$G$3+EK79*(1-$G$3)</f>
        <v>-2.6211717376014719E-4</v>
      </c>
      <c r="EL80" s="28">
        <f>외인!EL80</f>
        <v>25320.720000000001</v>
      </c>
      <c r="EM80" s="35">
        <f>MACD!EM80*$G$3+EM79*(1-$G$3)</f>
        <v>1.0630610627009494E-3</v>
      </c>
      <c r="EN80" s="28">
        <f>외인!EN80</f>
        <v>40615.9</v>
      </c>
      <c r="EO80" s="35">
        <f>MACD!EO80*$G$3+EO79*(1-$G$3)</f>
        <v>-8.9881963555814065E-5</v>
      </c>
      <c r="EP80" s="28">
        <f>외인!EP80</f>
        <v>132235.09</v>
      </c>
      <c r="EQ80" s="35">
        <f>MACD!EQ80*$G$3+EQ79*(1-$G$3)</f>
        <v>5.2061009220873101E-4</v>
      </c>
      <c r="ER80" s="28">
        <f>외인!ER80</f>
        <v>9192.99</v>
      </c>
      <c r="ES80" s="35">
        <f>MACD!ES80*$G$3+ES79*(1-$G$3)</f>
        <v>1.466264622795596E-3</v>
      </c>
      <c r="ET80" s="28">
        <f>외인!ET80</f>
        <v>149617.35999999999</v>
      </c>
      <c r="EU80" s="35">
        <f>MACD!EU80*$G$3+EU79*(1-$G$3)</f>
        <v>-1.0386654490123351E-4</v>
      </c>
      <c r="EV80" s="28">
        <f>외인!EV80</f>
        <v>47644.17</v>
      </c>
      <c r="EW80" s="35">
        <f>MACD!EW80*$G$3+EW79*(1-$G$3)</f>
        <v>2.7223894400656357E-4</v>
      </c>
      <c r="EX80" s="28">
        <f>외인!EX80</f>
        <v>82017.95</v>
      </c>
      <c r="EY80" s="35">
        <f>MACD!EY80*$G$3+EY79*(1-$G$3)</f>
        <v>1.0542363218385399E-5</v>
      </c>
    </row>
    <row r="81" spans="1:155">
      <c r="A81" s="27">
        <f>외인!A81</f>
        <v>46184</v>
      </c>
      <c r="B81" s="28">
        <f>외인!B81</f>
        <v>6164815.2199999997</v>
      </c>
      <c r="C81" s="35">
        <f>MACD!C81*$G$3+C80*(1-$G$3)</f>
        <v>-2.6415956218091329E-4</v>
      </c>
      <c r="D81" s="28">
        <f>외인!D81</f>
        <v>557940.54</v>
      </c>
      <c r="E81" s="35">
        <f>MACD!E81*$G$3+E80*(1-$G$3)</f>
        <v>3.5687486963687041E-4</v>
      </c>
      <c r="F81" s="28">
        <f>외인!F81</f>
        <v>2602176.66</v>
      </c>
      <c r="G81" s="35">
        <f>MACD!G81*$G$3+G80*(1-$G$3)</f>
        <v>-2.9967255833352586E-4</v>
      </c>
      <c r="H81" s="28">
        <f>외인!H81</f>
        <v>277992.96000000002</v>
      </c>
      <c r="I81" s="35">
        <f>MACD!I81*$G$3+I80*(1-$G$3)</f>
        <v>-2.4097740846408669E-4</v>
      </c>
      <c r="J81" s="28">
        <f>외인!J81</f>
        <v>40484.61</v>
      </c>
      <c r="K81" s="35">
        <f>MACD!K81*$G$3+K80*(1-$G$3)</f>
        <v>-2.4205403178078566E-5</v>
      </c>
      <c r="L81" s="28">
        <f>외인!L81</f>
        <v>257623.64</v>
      </c>
      <c r="M81" s="35">
        <f>MACD!M81*$G$3+M80*(1-$G$3)</f>
        <v>-2.7707952350247684E-4</v>
      </c>
      <c r="N81" s="28">
        <f>외인!N81</f>
        <v>268642.36</v>
      </c>
      <c r="O81" s="35">
        <f>MACD!O81*$G$3+O80*(1-$G$3)</f>
        <v>-5.0692068362605757E-4</v>
      </c>
      <c r="P81" s="28">
        <f>외인!P81</f>
        <v>160829.25</v>
      </c>
      <c r="Q81" s="35">
        <f>MACD!Q81*$G$3+Q80*(1-$G$3)</f>
        <v>3.1669178437548402E-4</v>
      </c>
      <c r="R81" s="28">
        <f>외인!R81</f>
        <v>135501.12</v>
      </c>
      <c r="S81" s="35">
        <f>MACD!S81*$G$3+S80*(1-$G$3)</f>
        <v>-1.7408808867466313E-5</v>
      </c>
      <c r="T81" s="28">
        <f>외인!T81</f>
        <v>7819.3</v>
      </c>
      <c r="U81" s="35">
        <f>MACD!U81*$G$3+U80*(1-$G$3)</f>
        <v>-3.4927516378248727E-4</v>
      </c>
      <c r="V81" s="28">
        <f>외인!V81</f>
        <v>132683.51999999999</v>
      </c>
      <c r="W81" s="35">
        <f>MACD!W81*$G$3+W80*(1-$G$3)</f>
        <v>-2.2312863507658166E-4</v>
      </c>
      <c r="X81" s="28">
        <f>외인!X81</f>
        <v>3376274.99</v>
      </c>
      <c r="Y81" s="35">
        <f>MACD!Y81*$G$3+Y80*(1-$G$3)</f>
        <v>-2.6603840004736125E-4</v>
      </c>
      <c r="Z81" s="28">
        <f>외인!Z81</f>
        <v>49742.01</v>
      </c>
      <c r="AA81" s="35">
        <f>MACD!AA81*$G$3+AA80*(1-$G$3)</f>
        <v>2.2622425219514641E-4</v>
      </c>
      <c r="AB81" s="28">
        <f>외인!AB81</f>
        <v>194750.43</v>
      </c>
      <c r="AC81" s="35">
        <f>MACD!AC81*$G$3+AC80*(1-$G$3)</f>
        <v>2.4439813709983295E-4</v>
      </c>
      <c r="AD81" s="28">
        <f>외인!AD81</f>
        <v>19541.61</v>
      </c>
      <c r="AE81" s="35">
        <f>MACD!AE81*$G$3+AE80*(1-$G$3)</f>
        <v>1.302526749655764E-4</v>
      </c>
      <c r="AF81" s="28">
        <f>외인!AF81</f>
        <v>22150.66</v>
      </c>
      <c r="AG81" s="35">
        <f>MACD!AG81*$G$3+AG80*(1-$G$3)</f>
        <v>1.8698358346258101E-4</v>
      </c>
      <c r="AH81" s="28">
        <f>외인!AH81</f>
        <v>194417.14</v>
      </c>
      <c r="AI81" s="35">
        <f>MACD!AI81*$G$3+AI80*(1-$G$3)</f>
        <v>-1.484217432083325E-4</v>
      </c>
      <c r="AJ81" s="28">
        <f>외인!AJ81</f>
        <v>99247.95</v>
      </c>
      <c r="AK81" s="35">
        <f>MACD!AK81*$G$3+AK80*(1-$G$3)</f>
        <v>4.4429082054414681E-4</v>
      </c>
      <c r="AL81" s="28">
        <f>외인!AL81</f>
        <v>99568.35</v>
      </c>
      <c r="AM81" s="35">
        <f>MACD!AM81*$G$3+AM80*(1-$G$3)</f>
        <v>-7.9799947347686392E-4</v>
      </c>
      <c r="AN81" s="28">
        <f>외인!AN81</f>
        <v>185186.82</v>
      </c>
      <c r="AO81" s="35">
        <f>MACD!AO81*$G$3+AO80*(1-$G$3)</f>
        <v>-3.165837428352137E-4</v>
      </c>
      <c r="AP81" s="28">
        <f>외인!AP81</f>
        <v>148215.67000000001</v>
      </c>
      <c r="AQ81" s="35">
        <f>MACD!AQ81*$G$3+AQ80*(1-$G$3)</f>
        <v>4.7312576695616293E-5</v>
      </c>
      <c r="AR81" s="28">
        <f>외인!AR81</f>
        <v>23164.62</v>
      </c>
      <c r="AS81" s="35">
        <f>MACD!AS81*$G$3+AS80*(1-$G$3)</f>
        <v>9.9534473216992528E-5</v>
      </c>
      <c r="AT81" s="28">
        <f>외인!AT81</f>
        <v>103381.6</v>
      </c>
      <c r="AU81" s="35">
        <f>MACD!AU81*$G$3+AU80*(1-$G$3)</f>
        <v>-2.8454339187229437E-3</v>
      </c>
      <c r="AV81" s="28">
        <f>외인!AV81</f>
        <v>43866.73</v>
      </c>
      <c r="AW81" s="35">
        <f>MACD!AW81*$G$3+AW80*(1-$G$3)</f>
        <v>-3.6272759255941497E-4</v>
      </c>
      <c r="AX81" s="28">
        <f>외인!AX81</f>
        <v>56078</v>
      </c>
      <c r="AY81" s="35">
        <f>MACD!AY81*$G$3+AY80*(1-$G$3)</f>
        <v>1.2773481616974922E-3</v>
      </c>
      <c r="AZ81" s="28">
        <f>외인!AZ81</f>
        <v>3647077.8</v>
      </c>
      <c r="BA81" s="35">
        <f>MACD!BA81*$G$3+BA80*(1-$G$3)</f>
        <v>-3.1200956287426448E-4</v>
      </c>
      <c r="BB81" s="28">
        <f>외인!BB81</f>
        <v>131531.98000000001</v>
      </c>
      <c r="BC81" s="35">
        <f>MACD!BC81*$G$3+BC80*(1-$G$3)</f>
        <v>1.0254428955636158E-4</v>
      </c>
      <c r="BD81" s="28">
        <f>외인!BD81</f>
        <v>30244.53</v>
      </c>
      <c r="BE81" s="35">
        <f>MACD!BE81*$G$3+BE80*(1-$G$3)</f>
        <v>5.3279539009399093E-4</v>
      </c>
      <c r="BF81" s="28">
        <f>외인!BF81</f>
        <v>0</v>
      </c>
      <c r="BG81" s="35" t="e">
        <f>MACD!BG81*$G$3+BG80*(1-$G$3)</f>
        <v>#DIV/0!</v>
      </c>
      <c r="BH81" s="28">
        <f>외인!BH81</f>
        <v>98717.35</v>
      </c>
      <c r="BI81" s="35">
        <f>MACD!BI81*$G$3+BI80*(1-$G$3)</f>
        <v>-1.6121898091406897E-4</v>
      </c>
      <c r="BJ81" s="28">
        <f>외인!BJ81</f>
        <v>109273.4</v>
      </c>
      <c r="BK81" s="35">
        <f>MACD!BK81*$G$3+BK80*(1-$G$3)</f>
        <v>-1.3520557122794787E-4</v>
      </c>
      <c r="BL81" s="28">
        <f>외인!BL81</f>
        <v>37410.46</v>
      </c>
      <c r="BM81" s="35">
        <f>MACD!BM81*$G$3+BM80*(1-$G$3)</f>
        <v>5.8961586813758866E-4</v>
      </c>
      <c r="BN81" s="28">
        <f>외인!BN81</f>
        <v>42526.27</v>
      </c>
      <c r="BO81" s="35">
        <f>MACD!BO81*$G$3+BO80*(1-$G$3)</f>
        <v>-5.7281306447341774E-4</v>
      </c>
      <c r="BP81" s="28">
        <f>외인!BP81</f>
        <v>63231.19</v>
      </c>
      <c r="BQ81" s="35">
        <f>MACD!BQ81*$G$3+BQ80*(1-$G$3)</f>
        <v>1.0658642797228557E-3</v>
      </c>
      <c r="BR81" s="28">
        <f>외인!BR81</f>
        <v>268870.78999999998</v>
      </c>
      <c r="BS81" s="35">
        <f>MACD!BS81*$G$3+BS80*(1-$G$3)</f>
        <v>-3.1887986052195712E-4</v>
      </c>
      <c r="BT81" s="28">
        <f>외인!BT81</f>
        <v>3417610.62</v>
      </c>
      <c r="BU81" s="35">
        <f>MACD!BU81*$G$3+BU80*(1-$G$3)</f>
        <v>-2.5981018581080779E-4</v>
      </c>
      <c r="BV81" s="28">
        <f>외인!BV81</f>
        <v>448031.74</v>
      </c>
      <c r="BW81" s="35">
        <f>MACD!BW81*$G$3+BW80*(1-$G$3)</f>
        <v>3.1972692932308625E-4</v>
      </c>
      <c r="BX81" s="28">
        <f>외인!BX81</f>
        <v>68897.36</v>
      </c>
      <c r="BY81" s="35">
        <f>MACD!BY81*$G$3+BY80*(1-$G$3)</f>
        <v>8.721040429459634E-6</v>
      </c>
      <c r="BZ81" s="28">
        <f>외인!BZ81</f>
        <v>284755.17</v>
      </c>
      <c r="CA81" s="35">
        <f>MACD!CA81*$G$3+CA80*(1-$G$3)</f>
        <v>-4.8683213214949196E-4</v>
      </c>
      <c r="CB81" s="28">
        <f>외인!CB81</f>
        <v>11266.48</v>
      </c>
      <c r="CC81" s="35">
        <f>MACD!CC81*$G$3+CC80*(1-$G$3)</f>
        <v>7.6967403838828542E-4</v>
      </c>
      <c r="CD81" s="28">
        <f>외인!CD81</f>
        <v>24617.040000000001</v>
      </c>
      <c r="CE81" s="35">
        <f>MACD!CE81*$G$3+CE80*(1-$G$3)</f>
        <v>1.247135344485789E-3</v>
      </c>
      <c r="CF81" s="28">
        <f>외인!CF81</f>
        <v>32102.41</v>
      </c>
      <c r="CG81" s="35">
        <f>MACD!CG81*$G$3+CG80*(1-$G$3)</f>
        <v>-6.0003986512236482E-4</v>
      </c>
      <c r="CH81" s="28">
        <f>외인!CH81</f>
        <v>63441.51</v>
      </c>
      <c r="CI81" s="35">
        <f>MACD!CI81*$G$3+CI80*(1-$G$3)</f>
        <v>-2.4689447513116754E-4</v>
      </c>
      <c r="CJ81" s="28">
        <f>외인!CJ81</f>
        <v>298790.81</v>
      </c>
      <c r="CK81" s="35">
        <f>MACD!CK81*$G$3+CK80*(1-$G$3)</f>
        <v>4.0643384346334072E-4</v>
      </c>
      <c r="CL81" s="28">
        <f>외인!CL81</f>
        <v>220196.18</v>
      </c>
      <c r="CM81" s="35">
        <f>MACD!CM81*$G$3+CM80*(1-$G$3)</f>
        <v>3.0646414403202925E-4</v>
      </c>
      <c r="CN81" s="28">
        <f>외인!CN81</f>
        <v>103497.52</v>
      </c>
      <c r="CO81" s="35">
        <f>MACD!CO81*$G$3+CO80*(1-$G$3)</f>
        <v>1.4023164806897586E-4</v>
      </c>
      <c r="CP81" s="28">
        <f>외인!CP81</f>
        <v>132016.04999999999</v>
      </c>
      <c r="CQ81" s="35">
        <f>MACD!CQ81*$G$3+CQ80*(1-$G$3)</f>
        <v>1.0000175249129681E-4</v>
      </c>
      <c r="CR81" s="28">
        <f>외인!CR81</f>
        <v>166266.43</v>
      </c>
      <c r="CS81" s="35">
        <f>MACD!CS81*$G$3+CS80*(1-$G$3)</f>
        <v>-1.5400033263180521E-5</v>
      </c>
      <c r="CT81" s="28">
        <f>외인!CT81</f>
        <v>239583.09</v>
      </c>
      <c r="CU81" s="35">
        <f>MACD!CU81*$G$3+CU80*(1-$G$3)</f>
        <v>-1.0557512659327927E-3</v>
      </c>
      <c r="CV81" s="28">
        <f>외인!CV81</f>
        <v>3417610.62</v>
      </c>
      <c r="CW81" s="35">
        <f>MACD!CW81*$G$3+CW80*(1-$G$3)</f>
        <v>-2.5981018581080779E-4</v>
      </c>
      <c r="CX81" s="28">
        <f>외인!CX81</f>
        <v>219792.11</v>
      </c>
      <c r="CY81" s="35">
        <f>MACD!CY81*$G$3+CY80*(1-$G$3)</f>
        <v>-1.2984292394169336E-3</v>
      </c>
      <c r="CZ81" s="28">
        <f>외인!CZ81</f>
        <v>17189.41</v>
      </c>
      <c r="DA81" s="35">
        <f>MACD!DA81*$G$3+DA80*(1-$G$3)</f>
        <v>7.003016815870825E-5</v>
      </c>
      <c r="DB81" s="28">
        <f>외인!DB81</f>
        <v>30244.53</v>
      </c>
      <c r="DC81" s="35">
        <f>MACD!DC81*$G$3+DC80*(1-$G$3)</f>
        <v>5.3279539009399093E-4</v>
      </c>
      <c r="DD81" s="28">
        <f>외인!DD81</f>
        <v>7819.3</v>
      </c>
      <c r="DE81" s="35">
        <f>MACD!DE81*$G$3+DE80*(1-$G$3)</f>
        <v>-3.4927516378248727E-4</v>
      </c>
      <c r="DF81" s="28">
        <f>외인!DF81</f>
        <v>50764.31</v>
      </c>
      <c r="DG81" s="35">
        <f>MACD!DG81*$G$3+DG80*(1-$G$3)</f>
        <v>2.9072677133527521E-5</v>
      </c>
      <c r="DH81" s="28">
        <f>외인!DH81</f>
        <v>17433.87</v>
      </c>
      <c r="DI81" s="35">
        <f>MACD!DI81*$G$3+DI80*(1-$G$3)</f>
        <v>1.7817962522862305E-3</v>
      </c>
      <c r="DJ81" s="28">
        <f>외인!DJ81</f>
        <v>573368.76</v>
      </c>
      <c r="DK81" s="35">
        <f>MACD!DK81*$G$3+DK80*(1-$G$3)</f>
        <v>-2.4247018689327121E-4</v>
      </c>
      <c r="DL81" s="28">
        <f>외인!DL81</f>
        <v>81233.19</v>
      </c>
      <c r="DM81" s="35">
        <f>MACD!DM81*$G$3+DM80*(1-$G$3)</f>
        <v>7.7450273929105661E-5</v>
      </c>
      <c r="DN81" s="28">
        <f>외인!DN81</f>
        <v>3417610.62</v>
      </c>
      <c r="DO81" s="35">
        <f>MACD!DO81*$G$3+DO80*(1-$G$3)</f>
        <v>-2.5981018581080779E-4</v>
      </c>
      <c r="DP81" s="28">
        <f>외인!DP81</f>
        <v>67388.42</v>
      </c>
      <c r="DQ81" s="35">
        <f>MACD!DQ81*$G$3+DQ80*(1-$G$3)</f>
        <v>8.0922583320955171E-4</v>
      </c>
      <c r="DR81" s="28">
        <f>외인!DR81</f>
        <v>41157.17</v>
      </c>
      <c r="DS81" s="35">
        <f>MACD!DS81*$G$3+DS80*(1-$G$3)</f>
        <v>-2.936470983009417E-5</v>
      </c>
      <c r="DT81" s="28">
        <f>외인!DT81</f>
        <v>135501.12</v>
      </c>
      <c r="DU81" s="35">
        <f>MACD!DU81*$G$3+DU80*(1-$G$3)</f>
        <v>-1.7408808867466313E-5</v>
      </c>
      <c r="DV81" s="28">
        <f>외인!DV81</f>
        <v>30443.8</v>
      </c>
      <c r="DW81" s="35">
        <f>MACD!DW81*$G$3+DW80*(1-$G$3)</f>
        <v>1.0927665206173386E-4</v>
      </c>
      <c r="DX81" s="28">
        <f>외인!DX81</f>
        <v>132683.51999999999</v>
      </c>
      <c r="DY81" s="35">
        <f>MACD!DY81*$G$3+DY80*(1-$G$3)</f>
        <v>-2.2312863507658166E-4</v>
      </c>
      <c r="DZ81" s="28">
        <f>외인!DZ81</f>
        <v>6741.07</v>
      </c>
      <c r="EA81" s="35">
        <f>MACD!EA81*$G$3+EA80*(1-$G$3)</f>
        <v>2.6877270109664978E-4</v>
      </c>
      <c r="EB81" s="28">
        <f>외인!EB81</f>
        <v>10150.1</v>
      </c>
      <c r="EC81" s="35">
        <f>MACD!EC81*$G$3+EC80*(1-$G$3)</f>
        <v>5.335993442844402E-4</v>
      </c>
      <c r="ED81" s="28">
        <f>외인!ED81</f>
        <v>8879.64</v>
      </c>
      <c r="EE81" s="35">
        <f>MACD!EE81*$G$3+EE80*(1-$G$3)</f>
        <v>7.4487538090206931E-4</v>
      </c>
      <c r="EF81" s="28">
        <f>외인!EF81</f>
        <v>189383.59</v>
      </c>
      <c r="EG81" s="35">
        <f>MACD!EG81*$G$3+EG80*(1-$G$3)</f>
        <v>2.36900375304087E-4</v>
      </c>
      <c r="EH81" s="28">
        <f>외인!EH81</f>
        <v>295848.17</v>
      </c>
      <c r="EI81" s="35">
        <f>MACD!EI81*$G$3+EI80*(1-$G$3)</f>
        <v>2.3140589854199852E-4</v>
      </c>
      <c r="EJ81" s="28">
        <f>외인!EJ81</f>
        <v>94137.84</v>
      </c>
      <c r="EK81" s="35">
        <f>MACD!EK81*$G$3+EK80*(1-$G$3)</f>
        <v>-2.1776160848170932E-4</v>
      </c>
      <c r="EL81" s="28">
        <f>외인!EL81</f>
        <v>26741.03</v>
      </c>
      <c r="EM81" s="35">
        <f>MACD!EM81*$G$3+EM80*(1-$G$3)</f>
        <v>1.1077231170292991E-3</v>
      </c>
      <c r="EN81" s="28">
        <f>외인!EN81</f>
        <v>41157.17</v>
      </c>
      <c r="EO81" s="35">
        <f>MACD!EO81*$G$3+EO80*(1-$G$3)</f>
        <v>-2.936470983009417E-5</v>
      </c>
      <c r="EP81" s="28">
        <f>외인!EP81</f>
        <v>131182.57999999999</v>
      </c>
      <c r="EQ81" s="35">
        <f>MACD!EQ81*$G$3+EQ80*(1-$G$3)</f>
        <v>5.2293939040498789E-4</v>
      </c>
      <c r="ER81" s="28">
        <f>외인!ER81</f>
        <v>9845.4699999999993</v>
      </c>
      <c r="ES81" s="35">
        <f>MACD!ES81*$G$3+ES80*(1-$G$3)</f>
        <v>1.4401953148211516E-3</v>
      </c>
      <c r="ET81" s="28">
        <f>외인!ET81</f>
        <v>148215.67000000001</v>
      </c>
      <c r="EU81" s="35">
        <f>MACD!EU81*$G$3+EU80*(1-$G$3)</f>
        <v>4.7312576695616293E-5</v>
      </c>
      <c r="EV81" s="28">
        <f>외인!EV81</f>
        <v>49742.01</v>
      </c>
      <c r="EW81" s="35">
        <f>MACD!EW81*$G$3+EW80*(1-$G$3)</f>
        <v>2.2622425219514641E-4</v>
      </c>
      <c r="EX81" s="28">
        <f>외인!EX81</f>
        <v>82274.039999999994</v>
      </c>
      <c r="EY81" s="35">
        <f>MACD!EY81*$G$3+EY80*(1-$G$3)</f>
        <v>1.1257711640790432E-5</v>
      </c>
    </row>
    <row r="82" spans="1:155">
      <c r="A82" s="27">
        <f>외인!A82</f>
        <v>46185</v>
      </c>
      <c r="B82" s="28">
        <f>외인!B82</f>
        <v>6450003.9100000001</v>
      </c>
      <c r="C82" s="35">
        <f>MACD!C82*$G$3+C81*(1-$G$3)</f>
        <v>-2.5243304898824905E-4</v>
      </c>
      <c r="D82" s="28">
        <f>외인!D82</f>
        <v>575894.67000000004</v>
      </c>
      <c r="E82" s="35">
        <f>MACD!E82*$G$3+E81*(1-$G$3)</f>
        <v>4.1335062778101905E-4</v>
      </c>
      <c r="F82" s="28">
        <f>외인!F82</f>
        <v>2775144.85</v>
      </c>
      <c r="G82" s="35">
        <f>MACD!G82*$G$3+G81*(1-$G$3)</f>
        <v>-3.1922037693762938E-4</v>
      </c>
      <c r="H82" s="28">
        <f>외인!H82</f>
        <v>293390.76</v>
      </c>
      <c r="I82" s="35">
        <f>MACD!I82*$G$3+I81*(1-$G$3)</f>
        <v>-2.2770117943909406E-4</v>
      </c>
      <c r="J82" s="28">
        <f>외인!J82</f>
        <v>39736.53</v>
      </c>
      <c r="K82" s="35">
        <f>MACD!K82*$G$3+K81*(1-$G$3)</f>
        <v>2.863328413855877E-5</v>
      </c>
      <c r="L82" s="28">
        <f>외인!L82</f>
        <v>271671.61</v>
      </c>
      <c r="M82" s="35">
        <f>MACD!M82*$G$3+M81*(1-$G$3)</f>
        <v>-2.7866067879839165E-4</v>
      </c>
      <c r="N82" s="28">
        <f>외인!N82</f>
        <v>279765.93</v>
      </c>
      <c r="O82" s="35">
        <f>MACD!O82*$G$3+O81*(1-$G$3)</f>
        <v>-4.9874233711095606E-4</v>
      </c>
      <c r="P82" s="28">
        <f>외인!P82</f>
        <v>161877.56</v>
      </c>
      <c r="Q82" s="35">
        <f>MACD!Q82*$G$3+Q81*(1-$G$3)</f>
        <v>2.8092126687504556E-4</v>
      </c>
      <c r="R82" s="28">
        <f>외인!R82</f>
        <v>140181.64000000001</v>
      </c>
      <c r="S82" s="35">
        <f>MACD!S82*$G$3+S81*(1-$G$3)</f>
        <v>1.4986519798919465E-4</v>
      </c>
      <c r="T82" s="28">
        <f>외인!T82</f>
        <v>7895.7</v>
      </c>
      <c r="U82" s="35">
        <f>MACD!U82*$G$3+U81*(1-$G$3)</f>
        <v>-3.1252278602415335E-4</v>
      </c>
      <c r="V82" s="28">
        <f>외인!V82</f>
        <v>145064.43</v>
      </c>
      <c r="W82" s="35">
        <f>MACD!W82*$G$3+W81*(1-$G$3)</f>
        <v>3.3764173455541011E-5</v>
      </c>
      <c r="X82" s="28">
        <f>외인!X82</f>
        <v>3564626.13</v>
      </c>
      <c r="Y82" s="35">
        <f>MACD!Y82*$G$3+Y81*(1-$G$3)</f>
        <v>-2.6121199867676186E-4</v>
      </c>
      <c r="Z82" s="28">
        <f>외인!Z82</f>
        <v>50186.15</v>
      </c>
      <c r="AA82" s="35">
        <f>MACD!AA82*$G$3+AA81*(1-$G$3)</f>
        <v>1.8548337412816954E-4</v>
      </c>
      <c r="AB82" s="28">
        <f>외인!AB82</f>
        <v>203049.16</v>
      </c>
      <c r="AC82" s="35">
        <f>MACD!AC82*$G$3+AC81*(1-$G$3)</f>
        <v>2.5166189371890176E-4</v>
      </c>
      <c r="AD82" s="28">
        <f>외인!AD82</f>
        <v>20411.36</v>
      </c>
      <c r="AE82" s="35">
        <f>MACD!AE82*$G$3+AE81*(1-$G$3)</f>
        <v>1.3085217500513656E-4</v>
      </c>
      <c r="AF82" s="28">
        <f>외인!AF82</f>
        <v>23409.93</v>
      </c>
      <c r="AG82" s="35">
        <f>MACD!AG82*$G$3+AG81*(1-$G$3)</f>
        <v>1.6410533657111378E-4</v>
      </c>
      <c r="AH82" s="28">
        <f>외인!AH82</f>
        <v>201010.92</v>
      </c>
      <c r="AI82" s="35">
        <f>MACD!AI82*$G$3+AI81*(1-$G$3)</f>
        <v>-1.4352272008180569E-4</v>
      </c>
      <c r="AJ82" s="28">
        <f>외인!AJ82</f>
        <v>104553.89</v>
      </c>
      <c r="AK82" s="35">
        <f>MACD!AK82*$G$3+AK81*(1-$G$3)</f>
        <v>6.4134009139061514E-4</v>
      </c>
      <c r="AL82" s="28">
        <f>외인!AL82</f>
        <v>104799.35</v>
      </c>
      <c r="AM82" s="35">
        <f>MACD!AM82*$G$3+AM81*(1-$G$3)</f>
        <v>-6.5448149063453121E-4</v>
      </c>
      <c r="AN82" s="28">
        <f>외인!AN82</f>
        <v>191558.11</v>
      </c>
      <c r="AO82" s="35">
        <f>MACD!AO82*$G$3+AO81*(1-$G$3)</f>
        <v>-3.825658472351512E-4</v>
      </c>
      <c r="AP82" s="28">
        <f>외인!AP82</f>
        <v>152385.04</v>
      </c>
      <c r="AQ82" s="35">
        <f>MACD!AQ82*$G$3+AQ81*(1-$G$3)</f>
        <v>1.4498210776088408E-4</v>
      </c>
      <c r="AR82" s="28">
        <f>외인!AR82</f>
        <v>23912.95</v>
      </c>
      <c r="AS82" s="35">
        <f>MACD!AS82*$G$3+AS81*(1-$G$3)</f>
        <v>1.5634318339707577E-4</v>
      </c>
      <c r="AT82" s="28">
        <f>외인!AT82</f>
        <v>101839.47</v>
      </c>
      <c r="AU82" s="35">
        <f>MACD!AU82*$G$3+AU81*(1-$G$3)</f>
        <v>-2.7323688326800887E-3</v>
      </c>
      <c r="AV82" s="28">
        <f>외인!AV82</f>
        <v>43857.08</v>
      </c>
      <c r="AW82" s="35">
        <f>MACD!AW82*$G$3+AW81*(1-$G$3)</f>
        <v>-3.2912208489298159E-4</v>
      </c>
      <c r="AX82" s="28">
        <f>외인!AX82</f>
        <v>62813.03</v>
      </c>
      <c r="AY82" s="35">
        <f>MACD!AY82*$G$3+AY81*(1-$G$3)</f>
        <v>1.3054312344583732E-3</v>
      </c>
      <c r="AZ82" s="28">
        <f>외인!AZ82</f>
        <v>3828955.24</v>
      </c>
      <c r="BA82" s="35">
        <f>MACD!BA82*$G$3+BA81*(1-$G$3)</f>
        <v>-3.009641924781863E-4</v>
      </c>
      <c r="BB82" s="28">
        <f>외인!BB82</f>
        <v>136173.21</v>
      </c>
      <c r="BC82" s="35">
        <f>MACD!BC82*$G$3+BC81*(1-$G$3)</f>
        <v>9.140237296025818E-5</v>
      </c>
      <c r="BD82" s="28">
        <f>외인!BD82</f>
        <v>33392.78</v>
      </c>
      <c r="BE82" s="35">
        <f>MACD!BE82*$G$3+BE81*(1-$G$3)</f>
        <v>6.308753624711883E-4</v>
      </c>
      <c r="BF82" s="28">
        <f>외인!BF82</f>
        <v>0</v>
      </c>
      <c r="BG82" s="35" t="e">
        <f>MACD!BG82*$G$3+BG81*(1-$G$3)</f>
        <v>#DIV/0!</v>
      </c>
      <c r="BH82" s="28">
        <f>외인!BH82</f>
        <v>106140.19</v>
      </c>
      <c r="BI82" s="35">
        <f>MACD!BI82*$G$3+BI81*(1-$G$3)</f>
        <v>-1.8875966678397459E-4</v>
      </c>
      <c r="BJ82" s="28">
        <f>외인!BJ82</f>
        <v>114985.18</v>
      </c>
      <c r="BK82" s="35">
        <f>MACD!BK82*$G$3+BK81*(1-$G$3)</f>
        <v>-7.6473392766950675E-5</v>
      </c>
      <c r="BL82" s="28">
        <f>외인!BL82</f>
        <v>38476.36</v>
      </c>
      <c r="BM82" s="35">
        <f>MACD!BM82*$G$3+BM81*(1-$G$3)</f>
        <v>5.6899093120729239E-4</v>
      </c>
      <c r="BN82" s="28">
        <f>외인!BN82</f>
        <v>44741.23</v>
      </c>
      <c r="BO82" s="35">
        <f>MACD!BO82*$G$3+BO81*(1-$G$3)</f>
        <v>-5.3040552120319656E-4</v>
      </c>
      <c r="BP82" s="28">
        <f>외인!BP82</f>
        <v>69236.72</v>
      </c>
      <c r="BQ82" s="35">
        <f>MACD!BQ82*$G$3+BQ81*(1-$G$3)</f>
        <v>1.0537508987159673E-3</v>
      </c>
      <c r="BR82" s="28">
        <f>외인!BR82</f>
        <v>278084.90000000002</v>
      </c>
      <c r="BS82" s="35">
        <f>MACD!BS82*$G$3+BS81*(1-$G$3)</f>
        <v>-2.3430646964703154E-4</v>
      </c>
      <c r="BT82" s="28">
        <f>외인!BT82</f>
        <v>3798241.64</v>
      </c>
      <c r="BU82" s="35">
        <f>MACD!BU82*$G$3+BU81*(1-$G$3)</f>
        <v>-2.5287758142758694E-4</v>
      </c>
      <c r="BV82" s="28">
        <f>외인!BV82</f>
        <v>304053.31</v>
      </c>
      <c r="BW82" s="35">
        <f>MACD!BW82*$G$3+BW81*(1-$G$3)</f>
        <v>3.1488831070958017E-4</v>
      </c>
      <c r="BX82" s="28">
        <f>외인!BX82</f>
        <v>72384.61</v>
      </c>
      <c r="BY82" s="35">
        <f>MACD!BY82*$G$3+BY81*(1-$G$3)</f>
        <v>4.5093798449141653E-5</v>
      </c>
      <c r="BZ82" s="28">
        <f>외인!BZ82</f>
        <v>296357.46000000002</v>
      </c>
      <c r="CA82" s="35">
        <f>MACD!CA82*$G$3+CA81*(1-$G$3)</f>
        <v>-4.7934111024654929E-4</v>
      </c>
      <c r="CB82" s="28">
        <f>외인!CB82</f>
        <v>11228.33</v>
      </c>
      <c r="CC82" s="35">
        <f>MACD!CC82*$G$3+CC81*(1-$G$3)</f>
        <v>8.8067836337408665E-4</v>
      </c>
      <c r="CD82" s="28">
        <f>외인!CD82</f>
        <v>25158.99</v>
      </c>
      <c r="CE82" s="35">
        <f>MACD!CE82*$G$3+CE81*(1-$G$3)</f>
        <v>1.3121626630503277E-3</v>
      </c>
      <c r="CF82" s="28">
        <f>외인!CF82</f>
        <v>31630.47</v>
      </c>
      <c r="CG82" s="35">
        <f>MACD!CG82*$G$3+CG81*(1-$G$3)</f>
        <v>-5.7995140635226281E-4</v>
      </c>
      <c r="CH82" s="28">
        <f>외인!CH82</f>
        <v>63742.6</v>
      </c>
      <c r="CI82" s="35">
        <f>MACD!CI82*$G$3+CI81*(1-$G$3)</f>
        <v>-2.1775990662919553E-4</v>
      </c>
      <c r="CJ82" s="28">
        <f>외인!CJ82</f>
        <v>298449.78000000003</v>
      </c>
      <c r="CK82" s="35">
        <f>MACD!CK82*$G$3+CK81*(1-$G$3)</f>
        <v>3.7892447154315396E-4</v>
      </c>
      <c r="CL82" s="28">
        <f>외인!CL82</f>
        <v>228688.44</v>
      </c>
      <c r="CM82" s="35">
        <f>MACD!CM82*$G$3+CM81*(1-$G$3)</f>
        <v>3.1129887567962121E-4</v>
      </c>
      <c r="CN82" s="28">
        <f>외인!CN82</f>
        <v>107492.76</v>
      </c>
      <c r="CO82" s="35">
        <f>MACD!CO82*$G$3+CO81*(1-$G$3)</f>
        <v>1.8464505911739513E-4</v>
      </c>
      <c r="CP82" s="28">
        <f>외인!CP82</f>
        <v>136636.26</v>
      </c>
      <c r="CQ82" s="35">
        <f>MACD!CQ82*$G$3+CQ81*(1-$G$3)</f>
        <v>8.8797754855778291E-5</v>
      </c>
      <c r="CR82" s="28">
        <f>외인!CR82</f>
        <v>171240.16</v>
      </c>
      <c r="CS82" s="35">
        <f>MACD!CS82*$G$3+CS81*(1-$G$3)</f>
        <v>1.1613878306612092E-4</v>
      </c>
      <c r="CT82" s="28">
        <f>외인!CT82</f>
        <v>225791.43</v>
      </c>
      <c r="CU82" s="35">
        <f>MACD!CU82*$G$3+CU81*(1-$G$3)</f>
        <v>-9.5668708721429201E-4</v>
      </c>
      <c r="CV82" s="28">
        <f>외인!CV82</f>
        <v>3798241.64</v>
      </c>
      <c r="CW82" s="35">
        <f>MACD!CW82*$G$3+CW81*(1-$G$3)</f>
        <v>-2.5287758142758694E-4</v>
      </c>
      <c r="CX82" s="28">
        <f>외인!CX82</f>
        <v>223501.94</v>
      </c>
      <c r="CY82" s="35">
        <f>MACD!CY82*$G$3+CY81*(1-$G$3)</f>
        <v>-1.2780514630347892E-3</v>
      </c>
      <c r="CZ82" s="28">
        <f>외인!CZ82</f>
        <v>17411.27</v>
      </c>
      <c r="DA82" s="35">
        <f>MACD!DA82*$G$3+DA81*(1-$G$3)</f>
        <v>-5.0646703292303127E-6</v>
      </c>
      <c r="DB82" s="28">
        <f>외인!DB82</f>
        <v>33392.78</v>
      </c>
      <c r="DC82" s="35">
        <f>MACD!DC82*$G$3+DC81*(1-$G$3)</f>
        <v>6.308753624711883E-4</v>
      </c>
      <c r="DD82" s="28">
        <f>외인!DD82</f>
        <v>7895.7</v>
      </c>
      <c r="DE82" s="35">
        <f>MACD!DE82*$G$3+DE81*(1-$G$3)</f>
        <v>-3.1252278602415335E-4</v>
      </c>
      <c r="DF82" s="28">
        <f>외인!DF82</f>
        <v>53795.26</v>
      </c>
      <c r="DG82" s="35">
        <f>MACD!DG82*$G$3+DG81*(1-$G$3)</f>
        <v>6.9584995440044429E-5</v>
      </c>
      <c r="DH82" s="28">
        <f>외인!DH82</f>
        <v>17716.09</v>
      </c>
      <c r="DI82" s="35">
        <f>MACD!DI82*$G$3+DI81*(1-$G$3)</f>
        <v>1.8174528395309623E-3</v>
      </c>
      <c r="DJ82" s="28">
        <f>외인!DJ82</f>
        <v>597019.92000000004</v>
      </c>
      <c r="DK82" s="35">
        <f>MACD!DK82*$G$3+DK81*(1-$G$3)</f>
        <v>-2.2323319427077219E-4</v>
      </c>
      <c r="DL82" s="28">
        <f>외인!DL82</f>
        <v>84563.8</v>
      </c>
      <c r="DM82" s="35">
        <f>MACD!DM82*$G$3+DM81*(1-$G$3)</f>
        <v>1.2649903170835043E-4</v>
      </c>
      <c r="DN82" s="28">
        <f>외인!DN82</f>
        <v>3798241.64</v>
      </c>
      <c r="DO82" s="35">
        <f>MACD!DO82*$G$3+DO81*(1-$G$3)</f>
        <v>-2.5287758142758694E-4</v>
      </c>
      <c r="DP82" s="28">
        <f>외인!DP82</f>
        <v>66109.61</v>
      </c>
      <c r="DQ82" s="35">
        <f>MACD!DQ82*$G$3+DQ81*(1-$G$3)</f>
        <v>7.1091256020352925E-4</v>
      </c>
      <c r="DR82" s="28">
        <f>외인!DR82</f>
        <v>40520.81</v>
      </c>
      <c r="DS82" s="35">
        <f>MACD!DS82*$G$3+DS81*(1-$G$3)</f>
        <v>1.8015979727333389E-5</v>
      </c>
      <c r="DT82" s="28">
        <f>외인!DT82</f>
        <v>140181.64000000001</v>
      </c>
      <c r="DU82" s="35">
        <f>MACD!DU82*$G$3+DU81*(1-$G$3)</f>
        <v>1.4986519798919465E-4</v>
      </c>
      <c r="DV82" s="28">
        <f>외인!DV82</f>
        <v>30723.47</v>
      </c>
      <c r="DW82" s="35">
        <f>MACD!DW82*$G$3+DW81*(1-$G$3)</f>
        <v>7.4443323801764839E-5</v>
      </c>
      <c r="DX82" s="28">
        <f>외인!DX82</f>
        <v>145064.43</v>
      </c>
      <c r="DY82" s="35">
        <f>MACD!DY82*$G$3+DY81*(1-$G$3)</f>
        <v>3.3764173455541011E-5</v>
      </c>
      <c r="DZ82" s="28">
        <f>외인!DZ82</f>
        <v>6862.9</v>
      </c>
      <c r="EA82" s="35">
        <f>MACD!EA82*$G$3+EA81*(1-$G$3)</f>
        <v>2.0916405123199054E-4</v>
      </c>
      <c r="EB82" s="28">
        <f>외인!EB82</f>
        <v>10189.74</v>
      </c>
      <c r="EC82" s="35">
        <f>MACD!EC82*$G$3+EC81*(1-$G$3)</f>
        <v>5.8926999776842497E-4</v>
      </c>
      <c r="ED82" s="28">
        <f>외인!ED82</f>
        <v>9139.93</v>
      </c>
      <c r="EE82" s="35">
        <f>MACD!EE82*$G$3+EE81*(1-$G$3)</f>
        <v>7.2722270796202746E-4</v>
      </c>
      <c r="EF82" s="28">
        <f>외인!EF82</f>
        <v>191119.47</v>
      </c>
      <c r="EG82" s="35">
        <f>MACD!EG82*$G$3+EG81*(1-$G$3)</f>
        <v>2.3145633144727612E-4</v>
      </c>
      <c r="EH82" s="28">
        <f>외인!EH82</f>
        <v>141721.65</v>
      </c>
      <c r="EI82" s="35">
        <f>MACD!EI82*$G$3+EI81*(1-$G$3)</f>
        <v>2.1075521155846272E-4</v>
      </c>
      <c r="EJ82" s="28">
        <f>외인!EJ82</f>
        <v>93803.19</v>
      </c>
      <c r="EK82" s="35">
        <f>MACD!EK82*$G$3+EK81*(1-$G$3)</f>
        <v>-1.7146924640657193E-4</v>
      </c>
      <c r="EL82" s="28">
        <f>외인!EL82</f>
        <v>27346.75</v>
      </c>
      <c r="EM82" s="35">
        <f>MACD!EM82*$G$3+EM81*(1-$G$3)</f>
        <v>1.174498537862377E-3</v>
      </c>
      <c r="EN82" s="28">
        <f>외인!EN82</f>
        <v>40520.81</v>
      </c>
      <c r="EO82" s="35">
        <f>MACD!EO82*$G$3+EO81*(1-$G$3)</f>
        <v>1.8015979727333389E-5</v>
      </c>
      <c r="EP82" s="28">
        <f>외인!EP82</f>
        <v>139019.01999999999</v>
      </c>
      <c r="EQ82" s="35">
        <f>MACD!EQ82*$G$3+EQ81*(1-$G$3)</f>
        <v>5.3234084030995537E-4</v>
      </c>
      <c r="ER82" s="28">
        <f>외인!ER82</f>
        <v>10544.26</v>
      </c>
      <c r="ES82" s="35">
        <f>MACD!ES82*$G$3+ES81*(1-$G$3)</f>
        <v>1.4338004842796293E-3</v>
      </c>
      <c r="ET82" s="28">
        <f>외인!ET82</f>
        <v>152385.04</v>
      </c>
      <c r="EU82" s="35">
        <f>MACD!EU82*$G$3+EU81*(1-$G$3)</f>
        <v>1.4498210776088408E-4</v>
      </c>
      <c r="EV82" s="28">
        <f>외인!EV82</f>
        <v>50186.15</v>
      </c>
      <c r="EW82" s="35">
        <f>MACD!EW82*$G$3+EW81*(1-$G$3)</f>
        <v>1.8548337412816954E-4</v>
      </c>
      <c r="EX82" s="28">
        <f>외인!EX82</f>
        <v>86450.11</v>
      </c>
      <c r="EY82" s="35">
        <f>MACD!EY82*$G$3+EY81*(1-$G$3)</f>
        <v>1.9018350553888855E-5</v>
      </c>
    </row>
    <row r="83" spans="1:155">
      <c r="A83" s="27">
        <f>외인!A83</f>
        <v>46188</v>
      </c>
      <c r="B83" s="28">
        <f>외인!B83</f>
        <v>6784811.9400000004</v>
      </c>
      <c r="C83" s="35">
        <f>MACD!C83*$G$3+C82*(1-$G$3)</f>
        <v>-2.1339867283945956E-4</v>
      </c>
      <c r="D83" s="28">
        <f>외인!D83</f>
        <v>580090.86</v>
      </c>
      <c r="E83" s="35">
        <f>MACD!E83*$G$3+E82*(1-$G$3)</f>
        <v>4.5705309712498927E-4</v>
      </c>
      <c r="F83" s="28">
        <f>외인!F83</f>
        <v>2907745.71</v>
      </c>
      <c r="G83" s="35">
        <f>MACD!G83*$G$3+G82*(1-$G$3)</f>
        <v>-2.9669381436159107E-4</v>
      </c>
      <c r="H83" s="28">
        <f>외인!H83</f>
        <v>308133.46999999997</v>
      </c>
      <c r="I83" s="35">
        <f>MACD!I83*$G$3+I82*(1-$G$3)</f>
        <v>-2.0268147650985048E-4</v>
      </c>
      <c r="J83" s="28">
        <f>외인!J83</f>
        <v>40898</v>
      </c>
      <c r="K83" s="35">
        <f>MACD!K83*$G$3+K82*(1-$G$3)</f>
        <v>7.582872353642517E-5</v>
      </c>
      <c r="L83" s="28">
        <f>외인!L83</f>
        <v>285412.78000000003</v>
      </c>
      <c r="M83" s="35">
        <f>MACD!M83*$G$3+M82*(1-$G$3)</f>
        <v>-2.7040823601799272E-4</v>
      </c>
      <c r="N83" s="28">
        <f>외인!N83</f>
        <v>294010.28999999998</v>
      </c>
      <c r="O83" s="35">
        <f>MACD!O83*$G$3+O82*(1-$G$3)</f>
        <v>-4.4652699088721683E-4</v>
      </c>
      <c r="P83" s="28">
        <f>외인!P83</f>
        <v>165473.63</v>
      </c>
      <c r="Q83" s="35">
        <f>MACD!Q83*$G$3+Q82*(1-$G$3)</f>
        <v>2.5416845739359905E-4</v>
      </c>
      <c r="R83" s="28">
        <f>외인!R83</f>
        <v>142757.63</v>
      </c>
      <c r="S83" s="35">
        <f>MACD!S83*$G$3+S82*(1-$G$3)</f>
        <v>2.874189558101236E-4</v>
      </c>
      <c r="T83" s="28">
        <f>외인!T83</f>
        <v>8062.1</v>
      </c>
      <c r="U83" s="35">
        <f>MACD!U83*$G$3+U82*(1-$G$3)</f>
        <v>-2.4981355036139989E-4</v>
      </c>
      <c r="V83" s="28">
        <f>외인!V83</f>
        <v>143331.96</v>
      </c>
      <c r="W83" s="35">
        <f>MACD!W83*$G$3+W82*(1-$G$3)</f>
        <v>2.8964319793907395E-4</v>
      </c>
      <c r="X83" s="28">
        <f>외인!X83</f>
        <v>3744974.25</v>
      </c>
      <c r="Y83" s="35">
        <f>MACD!Y83*$G$3+Y82*(1-$G$3)</f>
        <v>-2.1998679202332234E-4</v>
      </c>
      <c r="Z83" s="28">
        <f>외인!Z83</f>
        <v>51610.68</v>
      </c>
      <c r="AA83" s="35">
        <f>MACD!AA83*$G$3+AA82*(1-$G$3)</f>
        <v>1.4912106983812809E-4</v>
      </c>
      <c r="AB83" s="28">
        <f>외인!AB83</f>
        <v>213018.21</v>
      </c>
      <c r="AC83" s="35">
        <f>MACD!AC83*$G$3+AC82*(1-$G$3)</f>
        <v>2.7469905778362093E-4</v>
      </c>
      <c r="AD83" s="28">
        <f>외인!AD83</f>
        <v>22582.53</v>
      </c>
      <c r="AE83" s="35">
        <f>MACD!AE83*$G$3+AE82*(1-$G$3)</f>
        <v>2.8107206785841951E-4</v>
      </c>
      <c r="AF83" s="28">
        <f>외인!AF83</f>
        <v>24731.439999999999</v>
      </c>
      <c r="AG83" s="35">
        <f>MACD!AG83*$G$3+AG82*(1-$G$3)</f>
        <v>1.4992829832209702E-4</v>
      </c>
      <c r="AH83" s="28">
        <f>외인!AH83</f>
        <v>217555.64</v>
      </c>
      <c r="AI83" s="35">
        <f>MACD!AI83*$G$3+AI82*(1-$G$3)</f>
        <v>-1.2651180512793301E-4</v>
      </c>
      <c r="AJ83" s="28">
        <f>외인!AJ83</f>
        <v>103896.48</v>
      </c>
      <c r="AK83" s="35">
        <f>MACD!AK83*$G$3+AK82*(1-$G$3)</f>
        <v>7.9649571247522924E-4</v>
      </c>
      <c r="AL83" s="28">
        <f>외인!AL83</f>
        <v>110691.78</v>
      </c>
      <c r="AM83" s="35">
        <f>MACD!AM83*$G$3+AM82*(1-$G$3)</f>
        <v>-4.70544248439277E-4</v>
      </c>
      <c r="AN83" s="28">
        <f>외인!AN83</f>
        <v>200007.62</v>
      </c>
      <c r="AO83" s="35">
        <f>MACD!AO83*$G$3+AO82*(1-$G$3)</f>
        <v>-4.0795300095078715E-4</v>
      </c>
      <c r="AP83" s="28">
        <f>외인!AP83</f>
        <v>166440.62</v>
      </c>
      <c r="AQ83" s="35">
        <f>MACD!AQ83*$G$3+AQ82*(1-$G$3)</f>
        <v>2.0467449056402371E-4</v>
      </c>
      <c r="AR83" s="28">
        <f>외인!AR83</f>
        <v>25698.06</v>
      </c>
      <c r="AS83" s="35">
        <f>MACD!AS83*$G$3+AS82*(1-$G$3)</f>
        <v>3.2760574592391998E-4</v>
      </c>
      <c r="AT83" s="28">
        <f>외인!AT83</f>
        <v>105658.49</v>
      </c>
      <c r="AU83" s="35">
        <f>MACD!AU83*$G$3+AU82*(1-$G$3)</f>
        <v>-2.4976718262588113E-3</v>
      </c>
      <c r="AV83" s="28">
        <f>외인!AV83</f>
        <v>43966.03</v>
      </c>
      <c r="AW83" s="35">
        <f>MACD!AW83*$G$3+AW82*(1-$G$3)</f>
        <v>-2.9717868237131629E-4</v>
      </c>
      <c r="AX83" s="28">
        <f>외인!AX83</f>
        <v>62608.41</v>
      </c>
      <c r="AY83" s="35">
        <f>MACD!AY83*$G$3+AY82*(1-$G$3)</f>
        <v>1.2162566894444362E-3</v>
      </c>
      <c r="AZ83" s="28">
        <f>외인!AZ83</f>
        <v>4036764.93</v>
      </c>
      <c r="BA83" s="35">
        <f>MACD!BA83*$G$3+BA82*(1-$G$3)</f>
        <v>-2.5309252890513855E-4</v>
      </c>
      <c r="BB83" s="28">
        <f>외인!BB83</f>
        <v>145408.88</v>
      </c>
      <c r="BC83" s="35">
        <f>MACD!BC83*$G$3+BC82*(1-$G$3)</f>
        <v>8.5804397281570848E-5</v>
      </c>
      <c r="BD83" s="28">
        <f>외인!BD83</f>
        <v>34751.5</v>
      </c>
      <c r="BE83" s="35">
        <f>MACD!BE83*$G$3+BE82*(1-$G$3)</f>
        <v>7.2130988860610575E-4</v>
      </c>
      <c r="BF83" s="28">
        <f>외인!BF83</f>
        <v>0</v>
      </c>
      <c r="BG83" s="35" t="e">
        <f>MACD!BG83*$G$3+BG82*(1-$G$3)</f>
        <v>#DIV/0!</v>
      </c>
      <c r="BH83" s="28">
        <f>외인!BH83</f>
        <v>112421.29</v>
      </c>
      <c r="BI83" s="35">
        <f>MACD!BI83*$G$3+BI82*(1-$G$3)</f>
        <v>-2.1828451617285276E-4</v>
      </c>
      <c r="BJ83" s="28">
        <f>외인!BJ83</f>
        <v>119818.19</v>
      </c>
      <c r="BK83" s="35">
        <f>MACD!BK83*$G$3+BK82*(1-$G$3)</f>
        <v>1.0653403980640289E-6</v>
      </c>
      <c r="BL83" s="28">
        <f>외인!BL83</f>
        <v>39620.15</v>
      </c>
      <c r="BM83" s="35">
        <f>MACD!BM83*$G$3+BM82*(1-$G$3)</f>
        <v>5.4493650172126023E-4</v>
      </c>
      <c r="BN83" s="28">
        <f>외인!BN83</f>
        <v>46537.47</v>
      </c>
      <c r="BO83" s="35">
        <f>MACD!BO83*$G$3+BO82*(1-$G$3)</f>
        <v>-4.835251270325872E-4</v>
      </c>
      <c r="BP83" s="28">
        <f>외인!BP83</f>
        <v>70504.45</v>
      </c>
      <c r="BQ83" s="35">
        <f>MACD!BQ83*$G$3+BQ82*(1-$G$3)</f>
        <v>9.4221958709142615E-4</v>
      </c>
      <c r="BR83" s="28">
        <f>외인!BR83</f>
        <v>298811.87</v>
      </c>
      <c r="BS83" s="35">
        <f>MACD!BS83*$G$3+BS82*(1-$G$3)</f>
        <v>-1.5710160049215861E-4</v>
      </c>
      <c r="BT83" s="28">
        <f>외인!BT83</f>
        <v>3984884.08</v>
      </c>
      <c r="BU83" s="35">
        <f>MACD!BU83*$G$3+BU82*(1-$G$3)</f>
        <v>-2.1067614305628703E-4</v>
      </c>
      <c r="BV83" s="28">
        <f>외인!BV83</f>
        <v>316439.26</v>
      </c>
      <c r="BW83" s="35">
        <f>MACD!BW83*$G$3+BW82*(1-$G$3)</f>
        <v>3.0466852483675448E-4</v>
      </c>
      <c r="BX83" s="28">
        <f>외인!BX83</f>
        <v>76576.08</v>
      </c>
      <c r="BY83" s="35">
        <f>MACD!BY83*$G$3+BY82*(1-$G$3)</f>
        <v>1.3327776608329845E-4</v>
      </c>
      <c r="BZ83" s="28">
        <f>외인!BZ83</f>
        <v>310699.40000000002</v>
      </c>
      <c r="CA83" s="35">
        <f>MACD!CA83*$G$3+CA82*(1-$G$3)</f>
        <v>-4.3097859713670303E-4</v>
      </c>
      <c r="CB83" s="28">
        <f>외인!CB83</f>
        <v>11433.33</v>
      </c>
      <c r="CC83" s="35">
        <f>MACD!CC83*$G$3+CC82*(1-$G$3)</f>
        <v>9.6410193007034363E-4</v>
      </c>
      <c r="CD83" s="28">
        <f>외인!CD83</f>
        <v>24913.74</v>
      </c>
      <c r="CE83" s="35">
        <f>MACD!CE83*$G$3+CE82*(1-$G$3)</f>
        <v>1.3636388776600056E-3</v>
      </c>
      <c r="CF83" s="28">
        <f>외인!CF83</f>
        <v>31739.81</v>
      </c>
      <c r="CG83" s="35">
        <f>MACD!CG83*$G$3+CG82*(1-$G$3)</f>
        <v>-5.6050065012792439E-4</v>
      </c>
      <c r="CH83" s="28">
        <f>외인!CH83</f>
        <v>63937.919999999998</v>
      </c>
      <c r="CI83" s="35">
        <f>MACD!CI83*$G$3+CI82*(1-$G$3)</f>
        <v>-1.8905046538603682E-4</v>
      </c>
      <c r="CJ83" s="28">
        <f>외인!CJ83</f>
        <v>303381.81</v>
      </c>
      <c r="CK83" s="35">
        <f>MACD!CK83*$G$3+CK82*(1-$G$3)</f>
        <v>3.4728260417187483E-4</v>
      </c>
      <c r="CL83" s="28">
        <f>외인!CL83</f>
        <v>238649.45</v>
      </c>
      <c r="CM83" s="35">
        <f>MACD!CM83*$G$3+CM82*(1-$G$3)</f>
        <v>3.3359373282535539E-4</v>
      </c>
      <c r="CN83" s="28">
        <f>외인!CN83</f>
        <v>109006.85</v>
      </c>
      <c r="CO83" s="35">
        <f>MACD!CO83*$G$3+CO82*(1-$G$3)</f>
        <v>2.3470131135303309E-4</v>
      </c>
      <c r="CP83" s="28">
        <f>외인!CP83</f>
        <v>145887.19</v>
      </c>
      <c r="CQ83" s="35">
        <f>MACD!CQ83*$G$3+CQ82*(1-$G$3)</f>
        <v>8.3296595781758682E-5</v>
      </c>
      <c r="CR83" s="28">
        <f>외인!CR83</f>
        <v>173661.67</v>
      </c>
      <c r="CS83" s="35">
        <f>MACD!CS83*$G$3+CS82*(1-$G$3)</f>
        <v>2.2338238664890956E-4</v>
      </c>
      <c r="CT83" s="28">
        <f>외인!CT83</f>
        <v>251261.58</v>
      </c>
      <c r="CU83" s="35">
        <f>MACD!CU83*$G$3+CU82*(1-$G$3)</f>
        <v>-8.1761248012012042E-4</v>
      </c>
      <c r="CV83" s="28">
        <f>외인!CV83</f>
        <v>3984884.08</v>
      </c>
      <c r="CW83" s="35">
        <f>MACD!CW83*$G$3+CW82*(1-$G$3)</f>
        <v>-2.1067614305628703E-4</v>
      </c>
      <c r="CX83" s="28">
        <f>외인!CX83</f>
        <v>234786.7</v>
      </c>
      <c r="CY83" s="35">
        <f>MACD!CY83*$G$3+CY82*(1-$G$3)</f>
        <v>-1.2050167935656836E-3</v>
      </c>
      <c r="CZ83" s="28">
        <f>외인!CZ83</f>
        <v>17593.73</v>
      </c>
      <c r="DA83" s="35">
        <f>MACD!DA83*$G$3+DA82*(1-$G$3)</f>
        <v>-7.7440292935717909E-5</v>
      </c>
      <c r="DB83" s="28">
        <f>외인!DB83</f>
        <v>34751.5</v>
      </c>
      <c r="DC83" s="35">
        <f>MACD!DC83*$G$3+DC82*(1-$G$3)</f>
        <v>7.2130988860610575E-4</v>
      </c>
      <c r="DD83" s="28">
        <f>외인!DD83</f>
        <v>8062.1</v>
      </c>
      <c r="DE83" s="35">
        <f>MACD!DE83*$G$3+DE82*(1-$G$3)</f>
        <v>-2.4981355036139989E-4</v>
      </c>
      <c r="DF83" s="28">
        <f>외인!DF83</f>
        <v>57326.54</v>
      </c>
      <c r="DG83" s="35">
        <f>MACD!DG83*$G$3+DG82*(1-$G$3)</f>
        <v>1.7531945069611444E-4</v>
      </c>
      <c r="DH83" s="28">
        <f>외인!DH83</f>
        <v>17384.2</v>
      </c>
      <c r="DI83" s="35">
        <f>MACD!DI83*$G$3+DI82*(1-$G$3)</f>
        <v>1.8100341938161516E-3</v>
      </c>
      <c r="DJ83" s="28">
        <f>외인!DJ83</f>
        <v>640389.46</v>
      </c>
      <c r="DK83" s="35">
        <f>MACD!DK83*$G$3+DK82*(1-$G$3)</f>
        <v>-1.9700941961347509E-4</v>
      </c>
      <c r="DL83" s="28">
        <f>외인!DL83</f>
        <v>85608.5</v>
      </c>
      <c r="DM83" s="35">
        <f>MACD!DM83*$G$3+DM82*(1-$G$3)</f>
        <v>1.8371713791137998E-4</v>
      </c>
      <c r="DN83" s="28">
        <f>외인!DN83</f>
        <v>3984884.08</v>
      </c>
      <c r="DO83" s="35">
        <f>MACD!DO83*$G$3+DO82*(1-$G$3)</f>
        <v>-2.1067614305628703E-4</v>
      </c>
      <c r="DP83" s="28">
        <f>외인!DP83</f>
        <v>67241.75</v>
      </c>
      <c r="DQ83" s="35">
        <f>MACD!DQ83*$G$3+DQ82*(1-$G$3)</f>
        <v>6.0871086373249508E-4</v>
      </c>
      <c r="DR83" s="28">
        <f>외인!DR83</f>
        <v>41519.730000000003</v>
      </c>
      <c r="DS83" s="35">
        <f>MACD!DS83*$G$3+DS82*(1-$G$3)</f>
        <v>5.6034187723568263E-5</v>
      </c>
      <c r="DT83" s="28">
        <f>외인!DT83</f>
        <v>142757.63</v>
      </c>
      <c r="DU83" s="35">
        <f>MACD!DU83*$G$3+DU82*(1-$G$3)</f>
        <v>2.874189558101236E-4</v>
      </c>
      <c r="DV83" s="28">
        <f>외인!DV83</f>
        <v>30562.61</v>
      </c>
      <c r="DW83" s="35">
        <f>MACD!DW83*$G$3+DW82*(1-$G$3)</f>
        <v>3.7549707304894554E-5</v>
      </c>
      <c r="DX83" s="28">
        <f>외인!DX83</f>
        <v>143331.96</v>
      </c>
      <c r="DY83" s="35">
        <f>MACD!DY83*$G$3+DY82*(1-$G$3)</f>
        <v>2.8964319793907395E-4</v>
      </c>
      <c r="DZ83" s="28">
        <f>외인!DZ83</f>
        <v>6888.8</v>
      </c>
      <c r="EA83" s="35">
        <f>MACD!EA83*$G$3+EA82*(1-$G$3)</f>
        <v>1.3892332433977449E-4</v>
      </c>
      <c r="EB83" s="28">
        <f>외인!EB83</f>
        <v>10123.51</v>
      </c>
      <c r="EC83" s="35">
        <f>MACD!EC83*$G$3+EC82*(1-$G$3)</f>
        <v>6.3558439768370847E-4</v>
      </c>
      <c r="ED83" s="28">
        <f>외인!ED83</f>
        <v>9179.9</v>
      </c>
      <c r="EE83" s="35">
        <f>MACD!EE83*$G$3+EE82*(1-$G$3)</f>
        <v>6.7473328682814485E-4</v>
      </c>
      <c r="EF83" s="28">
        <f>외인!EF83</f>
        <v>194850.51</v>
      </c>
      <c r="EG83" s="35">
        <f>MACD!EG83*$G$3+EG82*(1-$G$3)</f>
        <v>2.2684662540110821E-4</v>
      </c>
      <c r="EH83" s="28">
        <f>외인!EH83</f>
        <v>151249.1</v>
      </c>
      <c r="EI83" s="35">
        <f>MACD!EI83*$G$3+EI82*(1-$G$3)</f>
        <v>1.8267369075236132E-4</v>
      </c>
      <c r="EJ83" s="28">
        <f>외인!EJ83</f>
        <v>95030.52</v>
      </c>
      <c r="EK83" s="35">
        <f>MACD!EK83*$G$3+EK82*(1-$G$3)</f>
        <v>-1.2711674670467773E-4</v>
      </c>
      <c r="EL83" s="28">
        <f>외인!EL83</f>
        <v>27101.23</v>
      </c>
      <c r="EM83" s="35">
        <f>MACD!EM83*$G$3+EM82*(1-$G$3)</f>
        <v>1.2297973625172787E-3</v>
      </c>
      <c r="EN83" s="28">
        <f>외인!EN83</f>
        <v>41519.730000000003</v>
      </c>
      <c r="EO83" s="35">
        <f>MACD!EO83*$G$3+EO82*(1-$G$3)</f>
        <v>5.6034187723568263E-5</v>
      </c>
      <c r="EP83" s="28">
        <f>외인!EP83</f>
        <v>142008.12</v>
      </c>
      <c r="EQ83" s="35">
        <f>MACD!EQ83*$G$3+EQ82*(1-$G$3)</f>
        <v>5.357648749813648E-4</v>
      </c>
      <c r="ER83" s="28">
        <f>외인!ER83</f>
        <v>9811.75</v>
      </c>
      <c r="ES83" s="35">
        <f>MACD!ES83*$G$3+ES82*(1-$G$3)</f>
        <v>1.3006746318518494E-3</v>
      </c>
      <c r="ET83" s="28">
        <f>외인!ET83</f>
        <v>166440.62</v>
      </c>
      <c r="EU83" s="35">
        <f>MACD!EU83*$G$3+EU82*(1-$G$3)</f>
        <v>2.0467449056402371E-4</v>
      </c>
      <c r="EV83" s="28">
        <f>외인!EV83</f>
        <v>51610.68</v>
      </c>
      <c r="EW83" s="35">
        <f>MACD!EW83*$G$3+EW82*(1-$G$3)</f>
        <v>1.4912106983812809E-4</v>
      </c>
      <c r="EX83" s="28">
        <f>외인!EX83</f>
        <v>94276.51</v>
      </c>
      <c r="EY83" s="35">
        <f>MACD!EY83*$G$3+EY82*(1-$G$3)</f>
        <v>3.2914556894869924E-5</v>
      </c>
    </row>
    <row r="84" spans="1:155">
      <c r="A84" s="27">
        <f>외인!A84</f>
        <v>46189</v>
      </c>
      <c r="B84" s="28">
        <f>외인!B84</f>
        <v>6928129.79</v>
      </c>
      <c r="C84" s="35">
        <f>MACD!C84*$G$3+C83*(1-$G$3)</f>
        <v>-1.5475435438192802E-4</v>
      </c>
      <c r="D84" s="28">
        <f>외인!D84</f>
        <v>571685.81999999995</v>
      </c>
      <c r="E84" s="35">
        <f>MACD!E84*$G$3+E83*(1-$G$3)</f>
        <v>4.5405419064653714E-4</v>
      </c>
      <c r="F84" s="28">
        <f>외인!F84</f>
        <v>2948811.63</v>
      </c>
      <c r="G84" s="35">
        <f>MACD!G84*$G$3+G83*(1-$G$3)</f>
        <v>-2.4540339674928874E-4</v>
      </c>
      <c r="H84" s="28">
        <f>외인!H84</f>
        <v>304225.3</v>
      </c>
      <c r="I84" s="35">
        <f>MACD!I84*$G$3+I83*(1-$G$3)</f>
        <v>-1.7968228490084022E-4</v>
      </c>
      <c r="J84" s="28">
        <f>외인!J84</f>
        <v>39879.42</v>
      </c>
      <c r="K84" s="35">
        <f>MACD!K84*$G$3+K83*(1-$G$3)</f>
        <v>8.4386364996111651E-5</v>
      </c>
      <c r="L84" s="28">
        <f>외인!L84</f>
        <v>281880.65000000002</v>
      </c>
      <c r="M84" s="35">
        <f>MACD!M84*$G$3+M83*(1-$G$3)</f>
        <v>-2.6189586872435764E-4</v>
      </c>
      <c r="N84" s="28">
        <f>외인!N84</f>
        <v>294814.37</v>
      </c>
      <c r="O84" s="35">
        <f>MACD!O84*$G$3+O83*(1-$G$3)</f>
        <v>-3.6324384421193405E-4</v>
      </c>
      <c r="P84" s="28">
        <f>외인!P84</f>
        <v>166296.29</v>
      </c>
      <c r="Q84" s="35">
        <f>MACD!Q84*$G$3+Q83*(1-$G$3)</f>
        <v>2.2041712589385812E-4</v>
      </c>
      <c r="R84" s="28">
        <f>외인!R84</f>
        <v>139884.54</v>
      </c>
      <c r="S84" s="35">
        <f>MACD!S84*$G$3+S83*(1-$G$3)</f>
        <v>4.0876683963134359E-4</v>
      </c>
      <c r="T84" s="28">
        <f>외인!T84</f>
        <v>8011.81</v>
      </c>
      <c r="U84" s="35">
        <f>MACD!U84*$G$3+U83*(1-$G$3)</f>
        <v>-1.774761748163389E-4</v>
      </c>
      <c r="V84" s="28">
        <f>외인!V84</f>
        <v>136468.29</v>
      </c>
      <c r="W84" s="35">
        <f>MACD!W84*$G$3+W83*(1-$G$3)</f>
        <v>4.6824351195071806E-4</v>
      </c>
      <c r="X84" s="28">
        <f>외인!X84</f>
        <v>3839813.68</v>
      </c>
      <c r="Y84" s="35">
        <f>MACD!Y84*$G$3+Y83*(1-$G$3)</f>
        <v>-1.5556824696737125E-4</v>
      </c>
      <c r="Z84" s="28">
        <f>외인!Z84</f>
        <v>51569.279999999999</v>
      </c>
      <c r="AA84" s="35">
        <f>MACD!AA84*$G$3+AA83*(1-$G$3)</f>
        <v>1.1509909106397621E-4</v>
      </c>
      <c r="AB84" s="28">
        <f>외인!AB84</f>
        <v>216497.54</v>
      </c>
      <c r="AC84" s="35">
        <f>MACD!AC84*$G$3+AC83*(1-$G$3)</f>
        <v>3.0676863485218679E-4</v>
      </c>
      <c r="AD84" s="28">
        <f>외인!AD84</f>
        <v>22261.21</v>
      </c>
      <c r="AE84" s="35">
        <f>MACD!AE84*$G$3+AE83*(1-$G$3)</f>
        <v>5.2674792749799371E-4</v>
      </c>
      <c r="AF84" s="28">
        <f>외인!AF84</f>
        <v>25547.9</v>
      </c>
      <c r="AG84" s="35">
        <f>MACD!AG84*$G$3+AG83*(1-$G$3)</f>
        <v>1.4693547548496637E-4</v>
      </c>
      <c r="AH84" s="28">
        <f>외인!AH84</f>
        <v>218876.07</v>
      </c>
      <c r="AI84" s="35">
        <f>MACD!AI84*$G$3+AI83*(1-$G$3)</f>
        <v>-8.74154721133984E-5</v>
      </c>
      <c r="AJ84" s="28">
        <f>외인!AJ84</f>
        <v>103091.22</v>
      </c>
      <c r="AK84" s="35">
        <f>MACD!AK84*$G$3+AK83*(1-$G$3)</f>
        <v>9.2240233855106729E-4</v>
      </c>
      <c r="AL84" s="28">
        <f>외인!AL84</f>
        <v>112279.08</v>
      </c>
      <c r="AM84" s="35">
        <f>MACD!AM84*$G$3+AM83*(1-$G$3)</f>
        <v>-2.6141526349809664E-4</v>
      </c>
      <c r="AN84" s="28">
        <f>외인!AN84</f>
        <v>199618.71</v>
      </c>
      <c r="AO84" s="35">
        <f>MACD!AO84*$G$3+AO83*(1-$G$3)</f>
        <v>-4.0357101244870269E-4</v>
      </c>
      <c r="AP84" s="28">
        <f>외인!AP84</f>
        <v>165340.75</v>
      </c>
      <c r="AQ84" s="35">
        <f>MACD!AQ84*$G$3+AQ83*(1-$G$3)</f>
        <v>2.2944970620864815E-4</v>
      </c>
      <c r="AR84" s="28">
        <f>외인!AR84</f>
        <v>25649.03</v>
      </c>
      <c r="AS84" s="35">
        <f>MACD!AS84*$G$3+AS83*(1-$G$3)</f>
        <v>5.7222375521534226E-4</v>
      </c>
      <c r="AT84" s="28">
        <f>외인!AT84</f>
        <v>105231.4</v>
      </c>
      <c r="AU84" s="35">
        <f>MACD!AU84*$G$3+AU83*(1-$G$3)</f>
        <v>-2.1833476776659966E-3</v>
      </c>
      <c r="AV84" s="28">
        <f>외인!AV84</f>
        <v>44034.94</v>
      </c>
      <c r="AW84" s="35">
        <f>MACD!AW84*$G$3+AW83*(1-$G$3)</f>
        <v>-2.7146456146615966E-4</v>
      </c>
      <c r="AX84" s="28">
        <f>외인!AX84</f>
        <v>66150.67</v>
      </c>
      <c r="AY84" s="35">
        <f>MACD!AY84*$G$3+AY83*(1-$G$3)</f>
        <v>1.050610518769353E-3</v>
      </c>
      <c r="AZ84" s="28">
        <f>외인!AZ84</f>
        <v>4134790.95</v>
      </c>
      <c r="BA84" s="35">
        <f>MACD!BA84*$G$3+BA83*(1-$G$3)</f>
        <v>-1.8243871225768132E-4</v>
      </c>
      <c r="BB84" s="28">
        <f>외인!BB84</f>
        <v>147734.01</v>
      </c>
      <c r="BC84" s="35">
        <f>MACD!BC84*$G$3+BC83*(1-$G$3)</f>
        <v>8.2785991816979078E-5</v>
      </c>
      <c r="BD84" s="28">
        <f>외인!BD84</f>
        <v>33635.83</v>
      </c>
      <c r="BE84" s="35">
        <f>MACD!BE84*$G$3+BE83*(1-$G$3)</f>
        <v>7.8656969883305825E-4</v>
      </c>
      <c r="BF84" s="28">
        <f>외인!BF84</f>
        <v>0</v>
      </c>
      <c r="BG84" s="35" t="e">
        <f>MACD!BG84*$G$3+BG83*(1-$G$3)</f>
        <v>#DIV/0!</v>
      </c>
      <c r="BH84" s="28">
        <f>외인!BH84</f>
        <v>116804.63</v>
      </c>
      <c r="BI84" s="35">
        <f>MACD!BI84*$G$3+BI83*(1-$G$3)</f>
        <v>-2.4159582750516025E-4</v>
      </c>
      <c r="BJ84" s="28">
        <f>외인!BJ84</f>
        <v>120252.81</v>
      </c>
      <c r="BK84" s="35">
        <f>MACD!BK84*$G$3+BK83*(1-$G$3)</f>
        <v>7.8726613726124776E-5</v>
      </c>
      <c r="BL84" s="28">
        <f>외인!BL84</f>
        <v>40362.410000000003</v>
      </c>
      <c r="BM84" s="35">
        <f>MACD!BM84*$G$3+BM83*(1-$G$3)</f>
        <v>5.1357544549363292E-4</v>
      </c>
      <c r="BN84" s="28">
        <f>외인!BN84</f>
        <v>46181.32</v>
      </c>
      <c r="BO84" s="35">
        <f>MACD!BO84*$G$3+BO83*(1-$G$3)</f>
        <v>-4.3637353707796206E-4</v>
      </c>
      <c r="BP84" s="28">
        <f>외인!BP84</f>
        <v>74457.070000000007</v>
      </c>
      <c r="BQ84" s="35">
        <f>MACD!BQ84*$G$3+BQ83*(1-$G$3)</f>
        <v>7.7209081996836688E-4</v>
      </c>
      <c r="BR84" s="28">
        <f>외인!BR84</f>
        <v>298346.84999999998</v>
      </c>
      <c r="BS84" s="35">
        <f>MACD!BS84*$G$3+BS83*(1-$G$3)</f>
        <v>-1.0193977960198152E-4</v>
      </c>
      <c r="BT84" s="28">
        <f>외인!BT84</f>
        <v>4090078.96</v>
      </c>
      <c r="BU84" s="35">
        <f>MACD!BU84*$G$3+BU83*(1-$G$3)</f>
        <v>-1.4588979279820736E-4</v>
      </c>
      <c r="BV84" s="28">
        <f>외인!BV84</f>
        <v>330029.55</v>
      </c>
      <c r="BW84" s="35">
        <f>MACD!BW84*$G$3+BW83*(1-$G$3)</f>
        <v>2.9441958170344385E-4</v>
      </c>
      <c r="BX84" s="28">
        <f>외인!BX84</f>
        <v>77546.78</v>
      </c>
      <c r="BY84" s="35">
        <f>MACD!BY84*$G$3+BY83*(1-$G$3)</f>
        <v>2.5515337745173267E-4</v>
      </c>
      <c r="BZ84" s="28">
        <f>외인!BZ84</f>
        <v>311897.78000000003</v>
      </c>
      <c r="CA84" s="35">
        <f>MACD!CA84*$G$3+CA83*(1-$G$3)</f>
        <v>-3.5401816999719709E-4</v>
      </c>
      <c r="CB84" s="28">
        <f>외인!CB84</f>
        <v>11525.4</v>
      </c>
      <c r="CC84" s="35">
        <f>MACD!CC84*$G$3+CC83*(1-$G$3)</f>
        <v>1.0269497722807386E-3</v>
      </c>
      <c r="CD84" s="28">
        <f>외인!CD84</f>
        <v>25148.080000000002</v>
      </c>
      <c r="CE84" s="35">
        <f>MACD!CE84*$G$3+CE83*(1-$G$3)</f>
        <v>1.406191721628443E-3</v>
      </c>
      <c r="CF84" s="28">
        <f>외인!CF84</f>
        <v>33231.629999999997</v>
      </c>
      <c r="CG84" s="35">
        <f>MACD!CG84*$G$3+CG83*(1-$G$3)</f>
        <v>-5.4126908362771796E-4</v>
      </c>
      <c r="CH84" s="28">
        <f>외인!CH84</f>
        <v>63638.66</v>
      </c>
      <c r="CI84" s="35">
        <f>MACD!CI84*$G$3+CI83*(1-$G$3)</f>
        <v>-1.6876542504478778E-4</v>
      </c>
      <c r="CJ84" s="28">
        <f>외인!CJ84</f>
        <v>305501.76</v>
      </c>
      <c r="CK84" s="35">
        <f>MACD!CK84*$G$3+CK83*(1-$G$3)</f>
        <v>2.9916392818043547E-4</v>
      </c>
      <c r="CL84" s="28">
        <f>외인!CL84</f>
        <v>242306.67</v>
      </c>
      <c r="CM84" s="35">
        <f>MACD!CM84*$G$3+CM83*(1-$G$3)</f>
        <v>3.670991946039578E-4</v>
      </c>
      <c r="CN84" s="28">
        <f>외인!CN84</f>
        <v>110621.74</v>
      </c>
      <c r="CO84" s="35">
        <f>MACD!CO84*$G$3+CO83*(1-$G$3)</f>
        <v>2.8097044412800181E-4</v>
      </c>
      <c r="CP84" s="28">
        <f>외인!CP84</f>
        <v>148219.51999999999</v>
      </c>
      <c r="CQ84" s="35">
        <f>MACD!CQ84*$G$3+CQ83*(1-$G$3)</f>
        <v>8.0485948707078404E-5</v>
      </c>
      <c r="CR84" s="28">
        <f>외인!CR84</f>
        <v>170793.68</v>
      </c>
      <c r="CS84" s="35">
        <f>MACD!CS84*$G$3+CS83*(1-$G$3)</f>
        <v>3.164721547916458E-4</v>
      </c>
      <c r="CT84" s="28">
        <f>외인!CT84</f>
        <v>254975.11</v>
      </c>
      <c r="CU84" s="35">
        <f>MACD!CU84*$G$3+CU83*(1-$G$3)</f>
        <v>-6.6465559702345704E-4</v>
      </c>
      <c r="CV84" s="28">
        <f>외인!CV84</f>
        <v>4090078.96</v>
      </c>
      <c r="CW84" s="35">
        <f>MACD!CW84*$G$3+CW83*(1-$G$3)</f>
        <v>-1.4588979279820736E-4</v>
      </c>
      <c r="CX84" s="28">
        <f>외인!CX84</f>
        <v>229912.23</v>
      </c>
      <c r="CY84" s="35">
        <f>MACD!CY84*$G$3+CY83*(1-$G$3)</f>
        <v>-1.1070341885792857E-3</v>
      </c>
      <c r="CZ84" s="28">
        <f>외인!CZ84</f>
        <v>17377.14</v>
      </c>
      <c r="DA84" s="35">
        <f>MACD!DA84*$G$3+DA83*(1-$G$3)</f>
        <v>-1.5066943169349443E-4</v>
      </c>
      <c r="DB84" s="28">
        <f>외인!DB84</f>
        <v>33635.83</v>
      </c>
      <c r="DC84" s="35">
        <f>MACD!DC84*$G$3+DC83*(1-$G$3)</f>
        <v>7.8656969883305825E-4</v>
      </c>
      <c r="DD84" s="28">
        <f>외인!DD84</f>
        <v>8011.81</v>
      </c>
      <c r="DE84" s="35">
        <f>MACD!DE84*$G$3+DE83*(1-$G$3)</f>
        <v>-1.774761748163389E-4</v>
      </c>
      <c r="DF84" s="28">
        <f>외인!DF84</f>
        <v>58310.57</v>
      </c>
      <c r="DG84" s="35">
        <f>MACD!DG84*$G$3+DG83*(1-$G$3)</f>
        <v>3.2295170464948376E-4</v>
      </c>
      <c r="DH84" s="28">
        <f>외인!DH84</f>
        <v>17509.39</v>
      </c>
      <c r="DI84" s="35">
        <f>MACD!DI84*$G$3+DI83*(1-$G$3)</f>
        <v>1.7669833702444906E-3</v>
      </c>
      <c r="DJ84" s="28">
        <f>외인!DJ84</f>
        <v>640556.57999999996</v>
      </c>
      <c r="DK84" s="35">
        <f>MACD!DK84*$G$3+DK83*(1-$G$3)</f>
        <v>-1.6527624389128839E-4</v>
      </c>
      <c r="DL84" s="28">
        <f>외인!DL84</f>
        <v>86617.73</v>
      </c>
      <c r="DM84" s="35">
        <f>MACD!DM84*$G$3+DM83*(1-$G$3)</f>
        <v>2.3823147279870594E-4</v>
      </c>
      <c r="DN84" s="28">
        <f>외인!DN84</f>
        <v>4090078.96</v>
      </c>
      <c r="DO84" s="35">
        <f>MACD!DO84*$G$3+DO83*(1-$G$3)</f>
        <v>-1.4588979279820736E-4</v>
      </c>
      <c r="DP84" s="28">
        <f>외인!DP84</f>
        <v>68372.12</v>
      </c>
      <c r="DQ84" s="35">
        <f>MACD!DQ84*$G$3+DQ83*(1-$G$3)</f>
        <v>4.7872290217239598E-4</v>
      </c>
      <c r="DR84" s="28">
        <f>외인!DR84</f>
        <v>40627.910000000003</v>
      </c>
      <c r="DS84" s="35">
        <f>MACD!DS84*$G$3+DS83*(1-$G$3)</f>
        <v>5.676209979776094E-5</v>
      </c>
      <c r="DT84" s="28">
        <f>외인!DT84</f>
        <v>139884.54</v>
      </c>
      <c r="DU84" s="35">
        <f>MACD!DU84*$G$3+DU83*(1-$G$3)</f>
        <v>4.0876683963134359E-4</v>
      </c>
      <c r="DV84" s="28">
        <f>외인!DV84</f>
        <v>30565.86</v>
      </c>
      <c r="DW84" s="35">
        <f>MACD!DW84*$G$3+DW83*(1-$G$3)</f>
        <v>-5.3318906176160402E-6</v>
      </c>
      <c r="DX84" s="28">
        <f>외인!DX84</f>
        <v>136468.29</v>
      </c>
      <c r="DY84" s="35">
        <f>MACD!DY84*$G$3+DY83*(1-$G$3)</f>
        <v>4.6824351195071806E-4</v>
      </c>
      <c r="DZ84" s="28">
        <f>외인!DZ84</f>
        <v>6957</v>
      </c>
      <c r="EA84" s="35">
        <f>MACD!EA84*$G$3+EA83*(1-$G$3)</f>
        <v>6.0474650056759057E-5</v>
      </c>
      <c r="EB84" s="28">
        <f>외인!EB84</f>
        <v>10158.549999999999</v>
      </c>
      <c r="EC84" s="35">
        <f>MACD!EC84*$G$3+EC83*(1-$G$3)</f>
        <v>6.6434866903372137E-4</v>
      </c>
      <c r="ED84" s="28">
        <f>외인!ED84</f>
        <v>9227.07</v>
      </c>
      <c r="EE84" s="35">
        <f>MACD!EE84*$G$3+EE83*(1-$G$3)</f>
        <v>5.7427000828755531E-4</v>
      </c>
      <c r="EF84" s="28">
        <f>외인!EF84</f>
        <v>195230.54</v>
      </c>
      <c r="EG84" s="35">
        <f>MACD!EG84*$G$3+EG83*(1-$G$3)</f>
        <v>2.1313891101537705E-4</v>
      </c>
      <c r="EH84" s="28">
        <f>외인!EH84</f>
        <v>151440.17000000001</v>
      </c>
      <c r="EI84" s="35">
        <f>MACD!EI84*$G$3+EI83*(1-$G$3)</f>
        <v>1.4879461943929537E-4</v>
      </c>
      <c r="EJ84" s="28">
        <f>외인!EJ84</f>
        <v>93930.46</v>
      </c>
      <c r="EK84" s="35">
        <f>MACD!EK84*$G$3+EK83*(1-$G$3)</f>
        <v>-1.0236661292733396E-4</v>
      </c>
      <c r="EL84" s="28">
        <f>외인!EL84</f>
        <v>27347.1</v>
      </c>
      <c r="EM84" s="35">
        <f>MACD!EM84*$G$3+EM83*(1-$G$3)</f>
        <v>1.2764770734453208E-3</v>
      </c>
      <c r="EN84" s="28">
        <f>외인!EN84</f>
        <v>40627.910000000003</v>
      </c>
      <c r="EO84" s="35">
        <f>MACD!EO84*$G$3+EO83*(1-$G$3)</f>
        <v>5.676209979776094E-5</v>
      </c>
      <c r="EP84" s="28">
        <f>외인!EP84</f>
        <v>154188.67000000001</v>
      </c>
      <c r="EQ84" s="35">
        <f>MACD!EQ84*$G$3+EQ83*(1-$G$3)</f>
        <v>5.402070411519703E-4</v>
      </c>
      <c r="ER84" s="28">
        <f>외인!ER84</f>
        <v>9894.06</v>
      </c>
      <c r="ES84" s="35">
        <f>MACD!ES84*$G$3+ES83*(1-$G$3)</f>
        <v>1.0277262311094942E-3</v>
      </c>
      <c r="ET84" s="28">
        <f>외인!ET84</f>
        <v>165340.75</v>
      </c>
      <c r="EU84" s="35">
        <f>MACD!EU84*$G$3+EU83*(1-$G$3)</f>
        <v>2.2944970620864815E-4</v>
      </c>
      <c r="EV84" s="28">
        <f>외인!EV84</f>
        <v>51569.279999999999</v>
      </c>
      <c r="EW84" s="35">
        <f>MACD!EW84*$G$3+EW83*(1-$G$3)</f>
        <v>1.1509909106397621E-4</v>
      </c>
      <c r="EX84" s="28">
        <f>외인!EX84</f>
        <v>96650.25</v>
      </c>
      <c r="EY84" s="35">
        <f>MACD!EY84*$G$3+EY83*(1-$G$3)</f>
        <v>4.9347057370476907E-5</v>
      </c>
    </row>
    <row r="85" spans="1:155">
      <c r="A85" s="27">
        <f>외인!A85</f>
        <v>46190</v>
      </c>
      <c r="B85" s="28">
        <f>외인!B85</f>
        <v>7037363.6799999997</v>
      </c>
      <c r="C85" s="35">
        <f>MACD!C85*$G$3+C84*(1-$G$3)</f>
        <v>-7.6051214110019205E-5</v>
      </c>
      <c r="D85" s="28">
        <f>외인!D85</f>
        <v>579739.31999999995</v>
      </c>
      <c r="E85" s="35">
        <f>MACD!E85*$G$3+E84*(1-$G$3)</f>
        <v>4.2094795643173559E-4</v>
      </c>
      <c r="F85" s="28">
        <f>외인!F85</f>
        <v>2954886.23</v>
      </c>
      <c r="G85" s="35">
        <f>MACD!G85*$G$3+G84*(1-$G$3)</f>
        <v>-1.6951573177199691E-4</v>
      </c>
      <c r="H85" s="28">
        <f>외인!H85</f>
        <v>303319.12</v>
      </c>
      <c r="I85" s="35">
        <f>MACD!I85*$G$3+I84*(1-$G$3)</f>
        <v>-1.6249482558846392E-4</v>
      </c>
      <c r="J85" s="28">
        <f>외인!J85</f>
        <v>40472.339999999997</v>
      </c>
      <c r="K85" s="35">
        <f>MACD!K85*$G$3+K84*(1-$G$3)</f>
        <v>6.7701675476986825E-5</v>
      </c>
      <c r="L85" s="28">
        <f>외인!L85</f>
        <v>281728.67</v>
      </c>
      <c r="M85" s="35">
        <f>MACD!M85*$G$3+M84*(1-$G$3)</f>
        <v>-2.5318353077230683E-4</v>
      </c>
      <c r="N85" s="28">
        <f>외인!N85</f>
        <v>284752.24</v>
      </c>
      <c r="O85" s="35">
        <f>MACD!O85*$G$3+O84*(1-$G$3)</f>
        <v>-2.6278038973864771E-4</v>
      </c>
      <c r="P85" s="28">
        <f>외인!P85</f>
        <v>170590.55</v>
      </c>
      <c r="Q85" s="35">
        <f>MACD!Q85*$G$3+Q84*(1-$G$3)</f>
        <v>1.9080162959773288E-4</v>
      </c>
      <c r="R85" s="28">
        <f>외인!R85</f>
        <v>139086.06</v>
      </c>
      <c r="S85" s="35">
        <f>MACD!S85*$G$3+S84*(1-$G$3)</f>
        <v>5.2792994677824164E-4</v>
      </c>
      <c r="T85" s="28">
        <f>외인!T85</f>
        <v>7861.59</v>
      </c>
      <c r="U85" s="35">
        <f>MACD!U85*$G$3+U84*(1-$G$3)</f>
        <v>-1.1058542021795044E-4</v>
      </c>
      <c r="V85" s="28">
        <f>외인!V85</f>
        <v>137440.16</v>
      </c>
      <c r="W85" s="35">
        <f>MACD!W85*$G$3+W84*(1-$G$3)</f>
        <v>5.7419620590780905E-4</v>
      </c>
      <c r="X85" s="28">
        <f>외인!X85</f>
        <v>3958903.69</v>
      </c>
      <c r="Y85" s="35">
        <f>MACD!Y85*$G$3+Y84*(1-$G$3)</f>
        <v>-6.0974424569465118E-5</v>
      </c>
      <c r="Z85" s="28">
        <f>외인!Z85</f>
        <v>51641.599999999999</v>
      </c>
      <c r="AA85" s="35">
        <f>MACD!AA85*$G$3+AA84*(1-$G$3)</f>
        <v>8.5345548966940432E-5</v>
      </c>
      <c r="AB85" s="28">
        <f>외인!AB85</f>
        <v>208770.39</v>
      </c>
      <c r="AC85" s="35">
        <f>MACD!AC85*$G$3+AC84*(1-$G$3)</f>
        <v>3.3860519395186245E-4</v>
      </c>
      <c r="AD85" s="28">
        <f>외인!AD85</f>
        <v>21700.81</v>
      </c>
      <c r="AE85" s="35">
        <f>MACD!AE85*$G$3+AE84*(1-$G$3)</f>
        <v>8.1151736548633032E-4</v>
      </c>
      <c r="AF85" s="28">
        <f>외인!AF85</f>
        <v>25498.080000000002</v>
      </c>
      <c r="AG85" s="35">
        <f>MACD!AG85*$G$3+AG84*(1-$G$3)</f>
        <v>1.5711466740357349E-4</v>
      </c>
      <c r="AH85" s="28">
        <f>외인!AH85</f>
        <v>220971.01</v>
      </c>
      <c r="AI85" s="35">
        <f>MACD!AI85*$G$3+AI84*(1-$G$3)</f>
        <v>-1.8814145460383559E-5</v>
      </c>
      <c r="AJ85" s="28">
        <f>외인!AJ85</f>
        <v>104507.1</v>
      </c>
      <c r="AK85" s="35">
        <f>MACD!AK85*$G$3+AK84*(1-$G$3)</f>
        <v>1.0500917954481325E-3</v>
      </c>
      <c r="AL85" s="28">
        <f>외인!AL85</f>
        <v>108081.79</v>
      </c>
      <c r="AM85" s="35">
        <f>MACD!AM85*$G$3+AM84*(1-$G$3)</f>
        <v>-5.1961295374075811E-5</v>
      </c>
      <c r="AN85" s="28">
        <f>외인!AN85</f>
        <v>193579.58</v>
      </c>
      <c r="AO85" s="35">
        <f>MACD!AO85*$G$3+AO84*(1-$G$3)</f>
        <v>-3.7575281177271017E-4</v>
      </c>
      <c r="AP85" s="28">
        <f>외인!AP85</f>
        <v>166354.92000000001</v>
      </c>
      <c r="AQ85" s="35">
        <f>MACD!AQ85*$G$3+AQ84*(1-$G$3)</f>
        <v>1.9781763843242119E-4</v>
      </c>
      <c r="AR85" s="28">
        <f>외인!AR85</f>
        <v>25128.14</v>
      </c>
      <c r="AS85" s="35">
        <f>MACD!AS85*$G$3+AS84*(1-$G$3)</f>
        <v>8.2891448382559053E-4</v>
      </c>
      <c r="AT85" s="28">
        <f>외인!AT85</f>
        <v>104836.3</v>
      </c>
      <c r="AU85" s="35">
        <f>MACD!AU85*$G$3+AU84*(1-$G$3)</f>
        <v>-1.8307891533924938E-3</v>
      </c>
      <c r="AV85" s="28">
        <f>외인!AV85</f>
        <v>43848.93</v>
      </c>
      <c r="AW85" s="35">
        <f>MACD!AW85*$G$3+AW84*(1-$G$3)</f>
        <v>-2.5247189879346217E-4</v>
      </c>
      <c r="AX85" s="28">
        <f>외인!AX85</f>
        <v>62767.88</v>
      </c>
      <c r="AY85" s="35">
        <f>MACD!AY85*$G$3+AY84*(1-$G$3)</f>
        <v>7.6143468664533203E-4</v>
      </c>
      <c r="AZ85" s="28">
        <f>외인!AZ85</f>
        <v>4250896.21</v>
      </c>
      <c r="BA85" s="35">
        <f>MACD!BA85*$G$3+BA84*(1-$G$3)</f>
        <v>-8.3161741426792871E-5</v>
      </c>
      <c r="BB85" s="28">
        <f>외인!BB85</f>
        <v>150901.48000000001</v>
      </c>
      <c r="BC85" s="35">
        <f>MACD!BC85*$G$3+BC84*(1-$G$3)</f>
        <v>8.2157365254806794E-5</v>
      </c>
      <c r="BD85" s="28">
        <f>외인!BD85</f>
        <v>34100.959999999999</v>
      </c>
      <c r="BE85" s="35">
        <f>MACD!BE85*$G$3+BE84*(1-$G$3)</f>
        <v>8.1774204975790981E-4</v>
      </c>
      <c r="BF85" s="28">
        <f>외인!BF85</f>
        <v>0</v>
      </c>
      <c r="BG85" s="35" t="e">
        <f>MACD!BG85*$G$3+BG84*(1-$G$3)</f>
        <v>#DIV/0!</v>
      </c>
      <c r="BH85" s="28">
        <f>외인!BH85</f>
        <v>116850.39</v>
      </c>
      <c r="BI85" s="35">
        <f>MACD!BI85*$G$3+BI84*(1-$G$3)</f>
        <v>-2.5737720688693964E-4</v>
      </c>
      <c r="BJ85" s="28">
        <f>외인!BJ85</f>
        <v>119165.02</v>
      </c>
      <c r="BK85" s="35">
        <f>MACD!BK85*$G$3+BK84*(1-$G$3)</f>
        <v>1.5070567334082662E-4</v>
      </c>
      <c r="BL85" s="28">
        <f>외인!BL85</f>
        <v>39699.89</v>
      </c>
      <c r="BM85" s="35">
        <f>MACD!BM85*$G$3+BM84*(1-$G$3)</f>
        <v>4.711638646683832E-4</v>
      </c>
      <c r="BN85" s="28">
        <f>외인!BN85</f>
        <v>45551.64</v>
      </c>
      <c r="BO85" s="35">
        <f>MACD!BO85*$G$3+BO84*(1-$G$3)</f>
        <v>-4.1604671854154857E-4</v>
      </c>
      <c r="BP85" s="28">
        <f>외인!BP85</f>
        <v>71011.509999999995</v>
      </c>
      <c r="BQ85" s="35">
        <f>MACD!BQ85*$G$3+BQ84*(1-$G$3)</f>
        <v>5.0132565882222545E-4</v>
      </c>
      <c r="BR85" s="28">
        <f>외인!BR85</f>
        <v>299129.09999999998</v>
      </c>
      <c r="BS85" s="35">
        <f>MACD!BS85*$G$3+BS84*(1-$G$3)</f>
        <v>-8.2740249867702413E-5</v>
      </c>
      <c r="BT85" s="28">
        <f>외인!BT85</f>
        <v>4222367.45</v>
      </c>
      <c r="BU85" s="35">
        <f>MACD!BU85*$G$3+BU84*(1-$G$3)</f>
        <v>-5.2738316520922681E-5</v>
      </c>
      <c r="BV85" s="28">
        <f>외인!BV85</f>
        <v>326076.39</v>
      </c>
      <c r="BW85" s="35">
        <f>MACD!BW85*$G$3+BW84*(1-$G$3)</f>
        <v>2.791581373342863E-4</v>
      </c>
      <c r="BX85" s="28">
        <f>외인!BX85</f>
        <v>76729.009999999995</v>
      </c>
      <c r="BY85" s="35">
        <f>MACD!BY85*$G$3+BY84*(1-$G$3)</f>
        <v>3.9265664982970233E-4</v>
      </c>
      <c r="BZ85" s="28">
        <f>외인!BZ85</f>
        <v>301661.37</v>
      </c>
      <c r="CA85" s="35">
        <f>MACD!CA85*$G$3+CA84*(1-$G$3)</f>
        <v>-2.6165689232639634E-4</v>
      </c>
      <c r="CB85" s="28">
        <f>외인!CB85</f>
        <v>11287.73</v>
      </c>
      <c r="CC85" s="35">
        <f>MACD!CC85*$G$3+CC84*(1-$G$3)</f>
        <v>1.0443455702279459E-3</v>
      </c>
      <c r="CD85" s="28">
        <f>외인!CD85</f>
        <v>25693.05</v>
      </c>
      <c r="CE85" s="35">
        <f>MACD!CE85*$G$3+CE84*(1-$G$3)</f>
        <v>1.4465851007992685E-3</v>
      </c>
      <c r="CF85" s="28">
        <f>외인!CF85</f>
        <v>33004.839999999997</v>
      </c>
      <c r="CG85" s="35">
        <f>MACD!CG85*$G$3+CG84*(1-$G$3)</f>
        <v>-5.3857602859297762E-4</v>
      </c>
      <c r="CH85" s="28">
        <f>외인!CH85</f>
        <v>63684.66</v>
      </c>
      <c r="CI85" s="35">
        <f>MACD!CI85*$G$3+CI84*(1-$G$3)</f>
        <v>-1.5638828242447645E-4</v>
      </c>
      <c r="CJ85" s="28">
        <f>외인!CJ85</f>
        <v>315578.76</v>
      </c>
      <c r="CK85" s="35">
        <f>MACD!CK85*$G$3+CK84*(1-$G$3)</f>
        <v>2.5422921308373042E-4</v>
      </c>
      <c r="CL85" s="28">
        <f>외인!CL85</f>
        <v>234187.44</v>
      </c>
      <c r="CM85" s="35">
        <f>MACD!CM85*$G$3+CM84*(1-$G$3)</f>
        <v>4.0287050737648034E-4</v>
      </c>
      <c r="CN85" s="28">
        <f>외인!CN85</f>
        <v>108371.19</v>
      </c>
      <c r="CO85" s="35">
        <f>MACD!CO85*$G$3+CO84*(1-$G$3)</f>
        <v>3.1910861769015068E-4</v>
      </c>
      <c r="CP85" s="28">
        <f>외인!CP85</f>
        <v>151377.23000000001</v>
      </c>
      <c r="CQ85" s="35">
        <f>MACD!CQ85*$G$3+CQ84*(1-$G$3)</f>
        <v>8.0131922020504375E-5</v>
      </c>
      <c r="CR85" s="28">
        <f>외인!CR85</f>
        <v>170655.07</v>
      </c>
      <c r="CS85" s="35">
        <f>MACD!CS85*$G$3+CS84*(1-$G$3)</f>
        <v>4.1035233532696086E-4</v>
      </c>
      <c r="CT85" s="28">
        <f>외인!CT85</f>
        <v>254055.7</v>
      </c>
      <c r="CU85" s="35">
        <f>MACD!CU85*$G$3+CU84*(1-$G$3)</f>
        <v>-4.9142589562383419E-4</v>
      </c>
      <c r="CV85" s="28">
        <f>외인!CV85</f>
        <v>4222367.45</v>
      </c>
      <c r="CW85" s="35">
        <f>MACD!CW85*$G$3+CW84*(1-$G$3)</f>
        <v>-5.2738316520922681E-5</v>
      </c>
      <c r="CX85" s="28">
        <f>외인!CX85</f>
        <v>231029.91</v>
      </c>
      <c r="CY85" s="35">
        <f>MACD!CY85*$G$3+CY84*(1-$G$3)</f>
        <v>-9.8915861692471007E-4</v>
      </c>
      <c r="CZ85" s="28">
        <f>외인!CZ85</f>
        <v>17312.59</v>
      </c>
      <c r="DA85" s="35">
        <f>MACD!DA85*$G$3+DA84*(1-$G$3)</f>
        <v>-2.0581946995775797E-4</v>
      </c>
      <c r="DB85" s="28">
        <f>외인!DB85</f>
        <v>34100.959999999999</v>
      </c>
      <c r="DC85" s="35">
        <f>MACD!DC85*$G$3+DC84*(1-$G$3)</f>
        <v>8.1774204975790981E-4</v>
      </c>
      <c r="DD85" s="28">
        <f>외인!DD85</f>
        <v>7861.59</v>
      </c>
      <c r="DE85" s="35">
        <f>MACD!DE85*$G$3+DE84*(1-$G$3)</f>
        <v>-1.1058542021795044E-4</v>
      </c>
      <c r="DF85" s="28">
        <f>외인!DF85</f>
        <v>57836.41</v>
      </c>
      <c r="DG85" s="35">
        <f>MACD!DG85*$G$3+DG84*(1-$G$3)</f>
        <v>4.8544547018282381E-4</v>
      </c>
      <c r="DH85" s="28">
        <f>외인!DH85</f>
        <v>18196.72</v>
      </c>
      <c r="DI85" s="35">
        <f>MACD!DI85*$G$3+DI84*(1-$G$3)</f>
        <v>1.7181789228022553E-3</v>
      </c>
      <c r="DJ85" s="28">
        <f>외인!DJ85</f>
        <v>644014.56000000006</v>
      </c>
      <c r="DK85" s="35">
        <f>MACD!DK85*$G$3+DK84*(1-$G$3)</f>
        <v>-1.2938182786842358E-4</v>
      </c>
      <c r="DL85" s="28">
        <f>외인!DL85</f>
        <v>84543.91</v>
      </c>
      <c r="DM85" s="35">
        <f>MACD!DM85*$G$3+DM84*(1-$G$3)</f>
        <v>2.8486871603898366E-4</v>
      </c>
      <c r="DN85" s="28">
        <f>외인!DN85</f>
        <v>4222367.45</v>
      </c>
      <c r="DO85" s="35">
        <f>MACD!DO85*$G$3+DO84*(1-$G$3)</f>
        <v>-5.2738316520922681E-5</v>
      </c>
      <c r="DP85" s="28">
        <f>외인!DP85</f>
        <v>72642.27</v>
      </c>
      <c r="DQ85" s="35">
        <f>MACD!DQ85*$G$3+DQ84*(1-$G$3)</f>
        <v>3.7301320323880946E-4</v>
      </c>
      <c r="DR85" s="28">
        <f>외인!DR85</f>
        <v>41118.410000000003</v>
      </c>
      <c r="DS85" s="35">
        <f>MACD!DS85*$G$3+DS84*(1-$G$3)</f>
        <v>3.3806901609292184E-5</v>
      </c>
      <c r="DT85" s="28">
        <f>외인!DT85</f>
        <v>139086.06</v>
      </c>
      <c r="DU85" s="35">
        <f>MACD!DU85*$G$3+DU84*(1-$G$3)</f>
        <v>5.2792994677824164E-4</v>
      </c>
      <c r="DV85" s="28">
        <f>외인!DV85</f>
        <v>31059.56</v>
      </c>
      <c r="DW85" s="35">
        <f>MACD!DW85*$G$3+DW84*(1-$G$3)</f>
        <v>-3.3391203678224087E-5</v>
      </c>
      <c r="DX85" s="28">
        <f>외인!DX85</f>
        <v>137440.16</v>
      </c>
      <c r="DY85" s="35">
        <f>MACD!DY85*$G$3+DY84*(1-$G$3)</f>
        <v>5.7419620590780905E-4</v>
      </c>
      <c r="DZ85" s="28">
        <f>외인!DZ85</f>
        <v>6983</v>
      </c>
      <c r="EA85" s="35">
        <f>MACD!EA85*$G$3+EA84*(1-$G$3)</f>
        <v>-1.8091742229657178E-5</v>
      </c>
      <c r="EB85" s="28">
        <f>외인!EB85</f>
        <v>10320.719999999999</v>
      </c>
      <c r="EC85" s="35">
        <f>MACD!EC85*$G$3+EC84*(1-$G$3)</f>
        <v>6.8322909196365028E-4</v>
      </c>
      <c r="ED85" s="28">
        <f>외인!ED85</f>
        <v>9120.7199999999993</v>
      </c>
      <c r="EE85" s="35">
        <f>MACD!EE85*$G$3+EE84*(1-$G$3)</f>
        <v>4.3454653450386235E-4</v>
      </c>
      <c r="EF85" s="28">
        <f>외인!EF85</f>
        <v>199628.64</v>
      </c>
      <c r="EG85" s="35">
        <f>MACD!EG85*$G$3+EG84*(1-$G$3)</f>
        <v>1.9710996545386548E-4</v>
      </c>
      <c r="EH85" s="28">
        <f>외인!EH85</f>
        <v>148947.59</v>
      </c>
      <c r="EI85" s="35">
        <f>MACD!EI85*$G$3+EI84*(1-$G$3)</f>
        <v>1.0810171056931309E-4</v>
      </c>
      <c r="EJ85" s="28">
        <f>외인!EJ85</f>
        <v>93916.15</v>
      </c>
      <c r="EK85" s="35">
        <f>MACD!EK85*$G$3+EK84*(1-$G$3)</f>
        <v>-9.5603979796208291E-5</v>
      </c>
      <c r="EL85" s="28">
        <f>외인!EL85</f>
        <v>27879.27</v>
      </c>
      <c r="EM85" s="35">
        <f>MACD!EM85*$G$3+EM84*(1-$G$3)</f>
        <v>1.3206392583206561E-3</v>
      </c>
      <c r="EN85" s="28">
        <f>외인!EN85</f>
        <v>41118.410000000003</v>
      </c>
      <c r="EO85" s="35">
        <f>MACD!EO85*$G$3+EO84*(1-$G$3)</f>
        <v>3.3806901609292184E-5</v>
      </c>
      <c r="EP85" s="28">
        <f>외인!EP85</f>
        <v>154127.12</v>
      </c>
      <c r="EQ85" s="35">
        <f>MACD!EQ85*$G$3+EQ84*(1-$G$3)</f>
        <v>5.4152724665543477E-4</v>
      </c>
      <c r="ER85" s="28">
        <f>외인!ER85</f>
        <v>9813.44</v>
      </c>
      <c r="ES85" s="35">
        <f>MACD!ES85*$G$3+ES84*(1-$G$3)</f>
        <v>6.5833018202658667E-4</v>
      </c>
      <c r="ET85" s="28">
        <f>외인!ET85</f>
        <v>166354.92000000001</v>
      </c>
      <c r="EU85" s="35">
        <f>MACD!EU85*$G$3+EU84*(1-$G$3)</f>
        <v>1.9781763843242119E-4</v>
      </c>
      <c r="EV85" s="28">
        <f>외인!EV85</f>
        <v>51641.599999999999</v>
      </c>
      <c r="EW85" s="35">
        <f>MACD!EW85*$G$3+EW84*(1-$G$3)</f>
        <v>8.5345548966940432E-5</v>
      </c>
      <c r="EX85" s="28">
        <f>외인!EX85</f>
        <v>99735.63</v>
      </c>
      <c r="EY85" s="35">
        <f>MACD!EY85*$G$3+EY84*(1-$G$3)</f>
        <v>6.688125608048284E-5</v>
      </c>
    </row>
    <row r="86" spans="1:155">
      <c r="A86" s="27">
        <f>외인!A86</f>
        <v>46191</v>
      </c>
      <c r="B86" s="28">
        <f>외인!B86</f>
        <v>7196031.1699999999</v>
      </c>
      <c r="C86" s="35">
        <f>MACD!C86*$G$3+C85*(1-$G$3)</f>
        <v>1.7041908722581397E-5</v>
      </c>
      <c r="D86" s="28">
        <f>외인!D86</f>
        <v>562061.16</v>
      </c>
      <c r="E86" s="35">
        <f>MACD!E86*$G$3+E85*(1-$G$3)</f>
        <v>3.4855543794458306E-4</v>
      </c>
      <c r="F86" s="28">
        <f>외인!F86</f>
        <v>3031797.05</v>
      </c>
      <c r="G86" s="35">
        <f>MACD!G86*$G$3+G85*(1-$G$3)</f>
        <v>-6.8947374910651775E-5</v>
      </c>
      <c r="H86" s="28">
        <f>외인!H86</f>
        <v>289357.09000000003</v>
      </c>
      <c r="I86" s="35">
        <f>MACD!I86*$G$3+I85*(1-$G$3)</f>
        <v>-1.6161091136966625E-4</v>
      </c>
      <c r="J86" s="28">
        <f>외인!J86</f>
        <v>38736.769999999997</v>
      </c>
      <c r="K86" s="35">
        <f>MACD!K86*$G$3+K85*(1-$G$3)</f>
        <v>-9.2089288063739995E-6</v>
      </c>
      <c r="L86" s="28">
        <f>외인!L86</f>
        <v>268617.33</v>
      </c>
      <c r="M86" s="35">
        <f>MACD!M86*$G$3+M85*(1-$G$3)</f>
        <v>-2.561910393560563E-4</v>
      </c>
      <c r="N86" s="28">
        <f>외인!N86</f>
        <v>274138.14</v>
      </c>
      <c r="O86" s="35">
        <f>MACD!O86*$G$3+O85*(1-$G$3)</f>
        <v>-1.6109888350456739E-4</v>
      </c>
      <c r="P86" s="28">
        <f>외인!P86</f>
        <v>171303.14</v>
      </c>
      <c r="Q86" s="35">
        <f>MACD!Q86*$G$3+Q85*(1-$G$3)</f>
        <v>1.6411415089594524E-4</v>
      </c>
      <c r="R86" s="28">
        <f>외인!R86</f>
        <v>134600.01</v>
      </c>
      <c r="S86" s="35">
        <f>MACD!S86*$G$3+S85*(1-$G$3)</f>
        <v>6.3457153056235014E-4</v>
      </c>
      <c r="T86" s="28">
        <f>외인!T86</f>
        <v>7657.18</v>
      </c>
      <c r="U86" s="35">
        <f>MACD!U86*$G$3+U85*(1-$G$3)</f>
        <v>-6.8530151840351202E-5</v>
      </c>
      <c r="V86" s="28">
        <f>외인!V86</f>
        <v>136229.65</v>
      </c>
      <c r="W86" s="35">
        <f>MACD!W86*$G$3+W85*(1-$G$3)</f>
        <v>5.8986311506765087E-4</v>
      </c>
      <c r="X86" s="28">
        <f>외인!X86</f>
        <v>4167525.88</v>
      </c>
      <c r="Y86" s="35">
        <f>MACD!Y86*$G$3+Y85*(1-$G$3)</f>
        <v>5.9245565144759332E-5</v>
      </c>
      <c r="Z86" s="28">
        <f>외인!Z86</f>
        <v>52367.44</v>
      </c>
      <c r="AA86" s="35">
        <f>MACD!AA86*$G$3+AA85*(1-$G$3)</f>
        <v>6.0270777297090954E-5</v>
      </c>
      <c r="AB86" s="28">
        <f>외인!AB86</f>
        <v>205544.83</v>
      </c>
      <c r="AC86" s="35">
        <f>MACD!AC86*$G$3+AC85*(1-$G$3)</f>
        <v>3.6836533260598372E-4</v>
      </c>
      <c r="AD86" s="28">
        <f>외인!AD86</f>
        <v>21593.96</v>
      </c>
      <c r="AE86" s="35">
        <f>MACD!AE86*$G$3+AE85*(1-$G$3)</f>
        <v>1.1260108786464423E-3</v>
      </c>
      <c r="AF86" s="28">
        <f>외인!AF86</f>
        <v>23758.35</v>
      </c>
      <c r="AG86" s="35">
        <f>MACD!AG86*$G$3+AG85*(1-$G$3)</f>
        <v>1.7567377543572198E-4</v>
      </c>
      <c r="AH86" s="28">
        <f>외인!AH86</f>
        <v>210542.76</v>
      </c>
      <c r="AI86" s="35">
        <f>MACD!AI86*$G$3+AI85*(1-$G$3)</f>
        <v>6.4617429712101183E-5</v>
      </c>
      <c r="AJ86" s="28">
        <f>외인!AJ86</f>
        <v>101121.53</v>
      </c>
      <c r="AK86" s="35">
        <f>MACD!AK86*$G$3+AK85*(1-$G$3)</f>
        <v>1.170118817528159E-3</v>
      </c>
      <c r="AL86" s="28">
        <f>외인!AL86</f>
        <v>103208.9</v>
      </c>
      <c r="AM86" s="35">
        <f>MACD!AM86*$G$3+AM85*(1-$G$3)</f>
        <v>1.4509353097002432E-4</v>
      </c>
      <c r="AN86" s="28">
        <f>외인!AN86</f>
        <v>187113.17</v>
      </c>
      <c r="AO86" s="35">
        <f>MACD!AO86*$G$3+AO85*(1-$G$3)</f>
        <v>-3.3967203652509665E-4</v>
      </c>
      <c r="AP86" s="28">
        <f>외인!AP86</f>
        <v>160841.81</v>
      </c>
      <c r="AQ86" s="35">
        <f>MACD!AQ86*$G$3+AQ85*(1-$G$3)</f>
        <v>1.240603397227904E-4</v>
      </c>
      <c r="AR86" s="28">
        <f>외인!AR86</f>
        <v>24749.3</v>
      </c>
      <c r="AS86" s="35">
        <f>MACD!AS86*$G$3+AS85*(1-$G$3)</f>
        <v>1.0893112489439912E-3</v>
      </c>
      <c r="AT86" s="28">
        <f>외인!AT86</f>
        <v>102097.83</v>
      </c>
      <c r="AU86" s="35">
        <f>MACD!AU86*$G$3+AU85*(1-$G$3)</f>
        <v>-1.4718038445988397E-3</v>
      </c>
      <c r="AV86" s="28">
        <f>외인!AV86</f>
        <v>42817.8</v>
      </c>
      <c r="AW86" s="35">
        <f>MACD!AW86*$G$3+AW85*(1-$G$3)</f>
        <v>-2.5537295049387498E-4</v>
      </c>
      <c r="AX86" s="28">
        <f>외인!AX86</f>
        <v>59699.67</v>
      </c>
      <c r="AY86" s="35">
        <f>MACD!AY86*$G$3+AY85*(1-$G$3)</f>
        <v>3.7222476288617388E-4</v>
      </c>
      <c r="AZ86" s="28">
        <f>외인!AZ86</f>
        <v>4467526.79</v>
      </c>
      <c r="BA86" s="35">
        <f>MACD!BA86*$G$3+BA85*(1-$G$3)</f>
        <v>4.1432580026799966E-5</v>
      </c>
      <c r="BB86" s="28">
        <f>외인!BB86</f>
        <v>155988.18</v>
      </c>
      <c r="BC86" s="35">
        <f>MACD!BC86*$G$3+BC85*(1-$G$3)</f>
        <v>8.1961682265918942E-5</v>
      </c>
      <c r="BD86" s="28">
        <f>외인!BD86</f>
        <v>33338.29</v>
      </c>
      <c r="BE86" s="35">
        <f>MACD!BE86*$G$3+BE85*(1-$G$3)</f>
        <v>7.9764407440602292E-4</v>
      </c>
      <c r="BF86" s="28">
        <f>외인!BF86</f>
        <v>0</v>
      </c>
      <c r="BG86" s="35" t="e">
        <f>MACD!BG86*$G$3+BG85*(1-$G$3)</f>
        <v>#DIV/0!</v>
      </c>
      <c r="BH86" s="28">
        <f>외인!BH86</f>
        <v>111263.97</v>
      </c>
      <c r="BI86" s="35">
        <f>MACD!BI86*$G$3+BI85*(1-$G$3)</f>
        <v>-2.8245194130124623E-4</v>
      </c>
      <c r="BJ86" s="28">
        <f>외인!BJ86</f>
        <v>113943.5</v>
      </c>
      <c r="BK86" s="35">
        <f>MACD!BK86*$G$3+BK85*(1-$G$3)</f>
        <v>1.9852635525953189E-4</v>
      </c>
      <c r="BL86" s="28">
        <f>외인!BL86</f>
        <v>38117.17</v>
      </c>
      <c r="BM86" s="35">
        <f>MACD!BM86*$G$3+BM85*(1-$G$3)</f>
        <v>4.1860282167087393E-4</v>
      </c>
      <c r="BN86" s="28">
        <f>외인!BN86</f>
        <v>43613.82</v>
      </c>
      <c r="BO86" s="35">
        <f>MACD!BO86*$G$3+BO85*(1-$G$3)</f>
        <v>-4.2475658550017388E-4</v>
      </c>
      <c r="BP86" s="28">
        <f>외인!BP86</f>
        <v>67841.240000000005</v>
      </c>
      <c r="BQ86" s="35">
        <f>MACD!BQ86*$G$3+BQ85*(1-$G$3)</f>
        <v>1.687348657279832E-4</v>
      </c>
      <c r="BR86" s="28">
        <f>외인!BR86</f>
        <v>288987.8</v>
      </c>
      <c r="BS86" s="35">
        <f>MACD!BS86*$G$3+BS85*(1-$G$3)</f>
        <v>-1.0429766389813994E-4</v>
      </c>
      <c r="BT86" s="28">
        <f>외인!BT86</f>
        <v>4444485.34</v>
      </c>
      <c r="BU86" s="35">
        <f>MACD!BU86*$G$3+BU85*(1-$G$3)</f>
        <v>6.3452672007718909E-5</v>
      </c>
      <c r="BV86" s="28">
        <f>외인!BV86</f>
        <v>316201.42</v>
      </c>
      <c r="BW86" s="35">
        <f>MACD!BW86*$G$3+BW85*(1-$G$3)</f>
        <v>2.5943253973310503E-4</v>
      </c>
      <c r="BX86" s="28">
        <f>외인!BX86</f>
        <v>74045.070000000007</v>
      </c>
      <c r="BY86" s="35">
        <f>MACD!BY86*$G$3+BY85*(1-$G$3)</f>
        <v>5.3704766293001809E-4</v>
      </c>
      <c r="BZ86" s="28">
        <f>외인!BZ86</f>
        <v>290322.07</v>
      </c>
      <c r="CA86" s="35">
        <f>MACD!CA86*$G$3+CA85*(1-$G$3)</f>
        <v>-1.6838771720476472E-4</v>
      </c>
      <c r="CB86" s="28">
        <f>외인!CB86</f>
        <v>10945.35</v>
      </c>
      <c r="CC86" s="35">
        <f>MACD!CC86*$G$3+CC85*(1-$G$3)</f>
        <v>1.0054829759121304E-3</v>
      </c>
      <c r="CD86" s="28">
        <f>외인!CD86</f>
        <v>24900.81</v>
      </c>
      <c r="CE86" s="35">
        <f>MACD!CE86*$G$3+CE85*(1-$G$3)</f>
        <v>1.4648728354074512E-3</v>
      </c>
      <c r="CF86" s="28">
        <f>외인!CF86</f>
        <v>31979.96</v>
      </c>
      <c r="CG86" s="35">
        <f>MACD!CG86*$G$3+CG85*(1-$G$3)</f>
        <v>-5.3993137147515945E-4</v>
      </c>
      <c r="CH86" s="28">
        <f>외인!CH86</f>
        <v>61937.87</v>
      </c>
      <c r="CI86" s="35">
        <f>MACD!CI86*$G$3+CI85*(1-$G$3)</f>
        <v>-1.6457475293889717E-4</v>
      </c>
      <c r="CJ86" s="28">
        <f>외인!CJ86</f>
        <v>309916.28000000003</v>
      </c>
      <c r="CK86" s="35">
        <f>MACD!CK86*$G$3+CK85*(1-$G$3)</f>
        <v>2.044768173229828E-4</v>
      </c>
      <c r="CL86" s="28">
        <f>외인!CL86</f>
        <v>230583.96</v>
      </c>
      <c r="CM86" s="35">
        <f>MACD!CM86*$G$3+CM85*(1-$G$3)</f>
        <v>4.3965483075923694E-4</v>
      </c>
      <c r="CN86" s="28">
        <f>외인!CN86</f>
        <v>105924.16</v>
      </c>
      <c r="CO86" s="35">
        <f>MACD!CO86*$G$3+CO85*(1-$G$3)</f>
        <v>3.4610254676181951E-4</v>
      </c>
      <c r="CP86" s="28">
        <f>외인!CP86</f>
        <v>156461.82</v>
      </c>
      <c r="CQ86" s="35">
        <f>MACD!CQ86*$G$3+CQ85*(1-$G$3)</f>
        <v>8.0236511374503122E-5</v>
      </c>
      <c r="CR86" s="28">
        <f>외인!CR86</f>
        <v>165150.54</v>
      </c>
      <c r="CS86" s="35">
        <f>MACD!CS86*$G$3+CS85*(1-$G$3)</f>
        <v>4.9445257229036694E-4</v>
      </c>
      <c r="CT86" s="28">
        <f>외인!CT86</f>
        <v>265159.67</v>
      </c>
      <c r="CU86" s="35">
        <f>MACD!CU86*$G$3+CU85*(1-$G$3)</f>
        <v>-2.8374554746282037E-4</v>
      </c>
      <c r="CV86" s="28">
        <f>외인!CV86</f>
        <v>4444485.34</v>
      </c>
      <c r="CW86" s="35">
        <f>MACD!CW86*$G$3+CW85*(1-$G$3)</f>
        <v>6.3452672007718909E-5</v>
      </c>
      <c r="CX86" s="28">
        <f>외인!CX86</f>
        <v>222156.55</v>
      </c>
      <c r="CY86" s="35">
        <f>MACD!CY86*$G$3+CY85*(1-$G$3)</f>
        <v>-8.7173347828998723E-4</v>
      </c>
      <c r="CZ86" s="28">
        <f>외인!CZ86</f>
        <v>17016.560000000001</v>
      </c>
      <c r="DA86" s="35">
        <f>MACD!DA86*$G$3+DA85*(1-$G$3)</f>
        <v>-2.3352456591991811E-4</v>
      </c>
      <c r="DB86" s="28">
        <f>외인!DB86</f>
        <v>33338.29</v>
      </c>
      <c r="DC86" s="35">
        <f>MACD!DC86*$G$3+DC85*(1-$G$3)</f>
        <v>7.9764407440602292E-4</v>
      </c>
      <c r="DD86" s="28">
        <f>외인!DD86</f>
        <v>7657.18</v>
      </c>
      <c r="DE86" s="35">
        <f>MACD!DE86*$G$3+DE85*(1-$G$3)</f>
        <v>-6.8530151840351202E-5</v>
      </c>
      <c r="DF86" s="28">
        <f>외인!DF86</f>
        <v>55310.41</v>
      </c>
      <c r="DG86" s="35">
        <f>MACD!DG86*$G$3+DG85*(1-$G$3)</f>
        <v>6.5757054553237156E-4</v>
      </c>
      <c r="DH86" s="28">
        <f>외인!DH86</f>
        <v>17598.150000000001</v>
      </c>
      <c r="DI86" s="35">
        <f>MACD!DI86*$G$3+DI85*(1-$G$3)</f>
        <v>1.64732101816616E-3</v>
      </c>
      <c r="DJ86" s="28">
        <f>외인!DJ86</f>
        <v>618781.07999999996</v>
      </c>
      <c r="DK86" s="35">
        <f>MACD!DK86*$G$3+DK85*(1-$G$3)</f>
        <v>-9.8286922163178149E-5</v>
      </c>
      <c r="DL86" s="28">
        <f>외인!DL86</f>
        <v>82602.710000000006</v>
      </c>
      <c r="DM86" s="35">
        <f>MACD!DM86*$G$3+DM85*(1-$G$3)</f>
        <v>3.1841037582597373E-4</v>
      </c>
      <c r="DN86" s="28">
        <f>외인!DN86</f>
        <v>4444485.34</v>
      </c>
      <c r="DO86" s="35">
        <f>MACD!DO86*$G$3+DO85*(1-$G$3)</f>
        <v>6.3452672007718909E-5</v>
      </c>
      <c r="DP86" s="28">
        <f>외인!DP86</f>
        <v>69664.42</v>
      </c>
      <c r="DQ86" s="35">
        <f>MACD!DQ86*$G$3+DQ85*(1-$G$3)</f>
        <v>2.6020000920062841E-4</v>
      </c>
      <c r="DR86" s="28">
        <f>외인!DR86</f>
        <v>39326.629999999997</v>
      </c>
      <c r="DS86" s="35">
        <f>MACD!DS86*$G$3+DS85*(1-$G$3)</f>
        <v>-4.6871723697538181E-5</v>
      </c>
      <c r="DT86" s="28">
        <f>외인!DT86</f>
        <v>134600.01</v>
      </c>
      <c r="DU86" s="35">
        <f>MACD!DU86*$G$3+DU85*(1-$G$3)</f>
        <v>6.3457153056235014E-4</v>
      </c>
      <c r="DV86" s="28">
        <f>외인!DV86</f>
        <v>30041.77</v>
      </c>
      <c r="DW86" s="35">
        <f>MACD!DW86*$G$3+DW85*(1-$G$3)</f>
        <v>-5.8188146792413808E-5</v>
      </c>
      <c r="DX86" s="28">
        <f>외인!DX86</f>
        <v>136229.65</v>
      </c>
      <c r="DY86" s="35">
        <f>MACD!DY86*$G$3+DY85*(1-$G$3)</f>
        <v>5.8986311506765087E-4</v>
      </c>
      <c r="DZ86" s="28">
        <f>외인!DZ86</f>
        <v>6790.26</v>
      </c>
      <c r="EA86" s="35">
        <f>MACD!EA86*$G$3+EA85*(1-$G$3)</f>
        <v>-8.980875881468965E-5</v>
      </c>
      <c r="EB86" s="28">
        <f>외인!EB86</f>
        <v>10009.709999999999</v>
      </c>
      <c r="EC86" s="35">
        <f>MACD!EC86*$G$3+EC85*(1-$G$3)</f>
        <v>6.7313028608712792E-4</v>
      </c>
      <c r="ED86" s="28">
        <f>외인!ED86</f>
        <v>8726.81</v>
      </c>
      <c r="EE86" s="35">
        <f>MACD!EE86*$G$3+EE85*(1-$G$3)</f>
        <v>2.6282512437178409E-4</v>
      </c>
      <c r="EF86" s="28">
        <f>외인!EF86</f>
        <v>198697.62</v>
      </c>
      <c r="EG86" s="35">
        <f>MACD!EG86*$G$3+EG85*(1-$G$3)</f>
        <v>1.7852139450887883E-4</v>
      </c>
      <c r="EH86" s="28">
        <f>외인!EH86</f>
        <v>146936.69</v>
      </c>
      <c r="EI86" s="35">
        <f>MACD!EI86*$G$3+EI85*(1-$G$3)</f>
        <v>6.4181288845026959E-5</v>
      </c>
      <c r="EJ86" s="28">
        <f>외인!EJ86</f>
        <v>90567.53</v>
      </c>
      <c r="EK86" s="35">
        <f>MACD!EK86*$G$3+EK85*(1-$G$3)</f>
        <v>-1.2818846485120519E-4</v>
      </c>
      <c r="EL86" s="28">
        <f>외인!EL86</f>
        <v>27024.29</v>
      </c>
      <c r="EM86" s="35">
        <f>MACD!EM86*$G$3+EM85*(1-$G$3)</f>
        <v>1.3427839263465227E-3</v>
      </c>
      <c r="EN86" s="28">
        <f>외인!EN86</f>
        <v>39326.629999999997</v>
      </c>
      <c r="EO86" s="35">
        <f>MACD!EO86*$G$3+EO85*(1-$G$3)</f>
        <v>-4.6871723697538181E-5</v>
      </c>
      <c r="EP86" s="28">
        <f>외인!EP86</f>
        <v>147319.1</v>
      </c>
      <c r="EQ86" s="35">
        <f>MACD!EQ86*$G$3+EQ85*(1-$G$3)</f>
        <v>5.3935724270713289E-4</v>
      </c>
      <c r="ER86" s="28">
        <f>외인!ER86</f>
        <v>9238.11</v>
      </c>
      <c r="ES86" s="35">
        <f>MACD!ES86*$G$3+ES85*(1-$G$3)</f>
        <v>2.0346688073940211E-4</v>
      </c>
      <c r="ET86" s="28">
        <f>외인!ET86</f>
        <v>160841.81</v>
      </c>
      <c r="EU86" s="35">
        <f>MACD!EU86*$G$3+EU85*(1-$G$3)</f>
        <v>1.240603397227904E-4</v>
      </c>
      <c r="EV86" s="28">
        <f>외인!EV86</f>
        <v>52367.44</v>
      </c>
      <c r="EW86" s="35">
        <f>MACD!EW86*$G$3+EW85*(1-$G$3)</f>
        <v>6.0270777297090954E-5</v>
      </c>
      <c r="EX86" s="28">
        <f>외인!EX86</f>
        <v>104094.38</v>
      </c>
      <c r="EY86" s="35">
        <f>MACD!EY86*$G$3+EY85*(1-$G$3)</f>
        <v>8.2270407056134252E-5</v>
      </c>
    </row>
    <row r="87" spans="1:155">
      <c r="A87" s="27">
        <f>외인!A87</f>
        <v>46192</v>
      </c>
      <c r="B87" s="28">
        <f>외인!B87</f>
        <v>7186860.1100000003</v>
      </c>
      <c r="C87" s="35">
        <f>MACD!C87*$G$3+C86*(1-$G$3)</f>
        <v>1.0078183722909745E-4</v>
      </c>
      <c r="D87" s="28">
        <f>외인!D87</f>
        <v>542786.18999999994</v>
      </c>
      <c r="E87" s="35">
        <f>MACD!E87*$G$3+E86*(1-$G$3)</f>
        <v>2.2447566624615348E-4</v>
      </c>
      <c r="F87" s="28">
        <f>외인!F87</f>
        <v>2984102.29</v>
      </c>
      <c r="G87" s="35">
        <f>MACD!G87*$G$3+G86*(1-$G$3)</f>
        <v>1.2706111076717021E-5</v>
      </c>
      <c r="H87" s="28">
        <f>외인!H87</f>
        <v>290148.96999999997</v>
      </c>
      <c r="I87" s="35">
        <f>MACD!I87*$G$3+I86*(1-$G$3)</f>
        <v>-1.7503462898560643E-4</v>
      </c>
      <c r="J87" s="28">
        <f>외인!J87</f>
        <v>38757.919999999998</v>
      </c>
      <c r="K87" s="35">
        <f>MACD!K87*$G$3+K86*(1-$G$3)</f>
        <v>-9.5897070796203528E-5</v>
      </c>
      <c r="L87" s="28">
        <f>외인!L87</f>
        <v>270015.06</v>
      </c>
      <c r="M87" s="35">
        <f>MACD!M87*$G$3+M86*(1-$G$3)</f>
        <v>-2.6799113290853918E-4</v>
      </c>
      <c r="N87" s="28">
        <f>외인!N87</f>
        <v>275175.61</v>
      </c>
      <c r="O87" s="35">
        <f>MACD!O87*$G$3+O86*(1-$G$3)</f>
        <v>-7.373989774106918E-5</v>
      </c>
      <c r="P87" s="28">
        <f>외인!P87</f>
        <v>165546.37</v>
      </c>
      <c r="Q87" s="35">
        <f>MACD!Q87*$G$3+Q86*(1-$G$3)</f>
        <v>1.4185330752328418E-4</v>
      </c>
      <c r="R87" s="28">
        <f>외인!R87</f>
        <v>130789.53</v>
      </c>
      <c r="S87" s="35">
        <f>MACD!S87*$G$3+S86*(1-$G$3)</f>
        <v>6.9137601446670198E-4</v>
      </c>
      <c r="T87" s="28">
        <f>외인!T87</f>
        <v>7559.47</v>
      </c>
      <c r="U87" s="35">
        <f>MACD!U87*$G$3+U86*(1-$G$3)</f>
        <v>-6.2070497167219293E-5</v>
      </c>
      <c r="V87" s="28">
        <f>외인!V87</f>
        <v>130104.83</v>
      </c>
      <c r="W87" s="35">
        <f>MACD!W87*$G$3+W86*(1-$G$3)</f>
        <v>4.2863548814576211E-4</v>
      </c>
      <c r="X87" s="28">
        <f>외인!X87</f>
        <v>4168158.47</v>
      </c>
      <c r="Y87" s="35">
        <f>MACD!Y87*$G$3+Y86*(1-$G$3)</f>
        <v>1.6531338869295146E-4</v>
      </c>
      <c r="Z87" s="28">
        <f>외인!Z87</f>
        <v>51804.18</v>
      </c>
      <c r="AA87" s="35">
        <f>MACD!AA87*$G$3+AA86*(1-$G$3)</f>
        <v>3.6380627644803657E-5</v>
      </c>
      <c r="AB87" s="28">
        <f>외인!AB87</f>
        <v>201924.21</v>
      </c>
      <c r="AC87" s="35">
        <f>MACD!AC87*$G$3+AC86*(1-$G$3)</f>
        <v>3.7920499411999125E-4</v>
      </c>
      <c r="AD87" s="28">
        <f>외인!AD87</f>
        <v>21107.42</v>
      </c>
      <c r="AE87" s="35">
        <f>MACD!AE87*$G$3+AE86*(1-$G$3)</f>
        <v>1.4224310628441531E-3</v>
      </c>
      <c r="AF87" s="28">
        <f>외인!AF87</f>
        <v>23459.64</v>
      </c>
      <c r="AG87" s="35">
        <f>MACD!AG87*$G$3+AG86*(1-$G$3)</f>
        <v>1.8625281544774392E-4</v>
      </c>
      <c r="AH87" s="28">
        <f>외인!AH87</f>
        <v>207991.08</v>
      </c>
      <c r="AI87" s="35">
        <f>MACD!AI87*$G$3+AI86*(1-$G$3)</f>
        <v>1.5782899935051398E-4</v>
      </c>
      <c r="AJ87" s="28">
        <f>외인!AJ87</f>
        <v>99827.37</v>
      </c>
      <c r="AK87" s="35">
        <f>MACD!AK87*$G$3+AK86*(1-$G$3)</f>
        <v>1.2174270308183443E-3</v>
      </c>
      <c r="AL87" s="28">
        <f>외인!AL87</f>
        <v>102952.01</v>
      </c>
      <c r="AM87" s="35">
        <f>MACD!AM87*$G$3+AM86*(1-$G$3)</f>
        <v>3.0478643061133888E-4</v>
      </c>
      <c r="AN87" s="28">
        <f>외인!AN87</f>
        <v>188006.27</v>
      </c>
      <c r="AO87" s="35">
        <f>MACD!AO87*$G$3+AO86*(1-$G$3)</f>
        <v>-3.055895081642721E-4</v>
      </c>
      <c r="AP87" s="28">
        <f>외인!AP87</f>
        <v>162502.16</v>
      </c>
      <c r="AQ87" s="35">
        <f>MACD!AQ87*$G$3+AQ86*(1-$G$3)</f>
        <v>5.9323083105102045E-5</v>
      </c>
      <c r="AR87" s="28">
        <f>외인!AR87</f>
        <v>24143.72</v>
      </c>
      <c r="AS87" s="35">
        <f>MACD!AS87*$G$3+AS86*(1-$G$3)</f>
        <v>1.3170072452123871E-3</v>
      </c>
      <c r="AT87" s="28">
        <f>외인!AT87</f>
        <v>97966.28</v>
      </c>
      <c r="AU87" s="35">
        <f>MACD!AU87*$G$3+AU86*(1-$G$3)</f>
        <v>-1.1284148138634602E-3</v>
      </c>
      <c r="AV87" s="28">
        <f>외인!AV87</f>
        <v>42420.83</v>
      </c>
      <c r="AW87" s="35">
        <f>MACD!AW87*$G$3+AW86*(1-$G$3)</f>
        <v>-2.7682097181041995E-4</v>
      </c>
      <c r="AX87" s="28">
        <f>외인!AX87</f>
        <v>57080.43</v>
      </c>
      <c r="AY87" s="35">
        <f>MACD!AY87*$G$3+AY86*(1-$G$3)</f>
        <v>-2.0858267895163148E-5</v>
      </c>
      <c r="AZ87" s="28">
        <f>외인!AZ87</f>
        <v>4471445.1100000003</v>
      </c>
      <c r="BA87" s="35">
        <f>MACD!BA87*$G$3+BA86*(1-$G$3)</f>
        <v>1.556973592024725E-4</v>
      </c>
      <c r="BB87" s="28">
        <f>외인!BB87</f>
        <v>161146.65</v>
      </c>
      <c r="BC87" s="35">
        <f>MACD!BC87*$G$3+BC86*(1-$G$3)</f>
        <v>8.1880723021264166E-5</v>
      </c>
      <c r="BD87" s="28">
        <f>외인!BD87</f>
        <v>31822.37</v>
      </c>
      <c r="BE87" s="35">
        <f>MACD!BE87*$G$3+BE86*(1-$G$3)</f>
        <v>7.0191173105192282E-4</v>
      </c>
      <c r="BF87" s="28">
        <f>외인!BF87</f>
        <v>0</v>
      </c>
      <c r="BG87" s="35" t="e">
        <f>MACD!BG87*$G$3+BG86*(1-$G$3)</f>
        <v>#DIV/0!</v>
      </c>
      <c r="BH87" s="28">
        <f>외인!BH87</f>
        <v>112855.16</v>
      </c>
      <c r="BI87" s="35">
        <f>MACD!BI87*$G$3+BI86*(1-$G$3)</f>
        <v>-3.0575281878545904E-4</v>
      </c>
      <c r="BJ87" s="28">
        <f>외인!BJ87</f>
        <v>111051.48</v>
      </c>
      <c r="BK87" s="35">
        <f>MACD!BK87*$G$3+BK86*(1-$G$3)</f>
        <v>2.1370728032916501E-4</v>
      </c>
      <c r="BL87" s="28">
        <f>외인!BL87</f>
        <v>37337.730000000003</v>
      </c>
      <c r="BM87" s="35">
        <f>MACD!BM87*$G$3+BM86*(1-$G$3)</f>
        <v>3.5738487393325614E-4</v>
      </c>
      <c r="BN87" s="28">
        <f>외인!BN87</f>
        <v>42345.16</v>
      </c>
      <c r="BO87" s="35">
        <f>MACD!BO87*$G$3+BO86*(1-$G$3)</f>
        <v>-4.6771997567849076E-4</v>
      </c>
      <c r="BP87" s="28">
        <f>외인!BP87</f>
        <v>65448.42</v>
      </c>
      <c r="BQ87" s="35">
        <f>MACD!BQ87*$G$3+BQ86*(1-$G$3)</f>
        <v>-1.4443095245420207E-4</v>
      </c>
      <c r="BR87" s="28">
        <f>외인!BR87</f>
        <v>287126.56</v>
      </c>
      <c r="BS87" s="35">
        <f>MACD!BS87*$G$3+BS86*(1-$G$3)</f>
        <v>-1.4011865665757744E-4</v>
      </c>
      <c r="BT87" s="28">
        <f>외인!BT87</f>
        <v>4452858.2</v>
      </c>
      <c r="BU87" s="35">
        <f>MACD!BU87*$G$3+BU86*(1-$G$3)</f>
        <v>1.6313562895372468E-4</v>
      </c>
      <c r="BV87" s="28">
        <f>외인!BV87</f>
        <v>309064.28999999998</v>
      </c>
      <c r="BW87" s="35">
        <f>MACD!BW87*$G$3+BW86*(1-$G$3)</f>
        <v>2.3099426750797605E-4</v>
      </c>
      <c r="BX87" s="28">
        <f>외인!BX87</f>
        <v>73842.44</v>
      </c>
      <c r="BY87" s="35">
        <f>MACD!BY87*$G$3+BY86*(1-$G$3)</f>
        <v>6.6370199147224767E-4</v>
      </c>
      <c r="BZ87" s="28">
        <f>외인!BZ87</f>
        <v>290958.28000000003</v>
      </c>
      <c r="CA87" s="35">
        <f>MACD!CA87*$G$3+CA86*(1-$G$3)</f>
        <v>-8.9750966077885535E-5</v>
      </c>
      <c r="CB87" s="28">
        <f>외인!CB87</f>
        <v>10776.91</v>
      </c>
      <c r="CC87" s="35">
        <f>MACD!CC87*$G$3+CC86*(1-$G$3)</f>
        <v>9.2594475231351958E-4</v>
      </c>
      <c r="CD87" s="28">
        <f>외인!CD87</f>
        <v>24351.35</v>
      </c>
      <c r="CE87" s="35">
        <f>MACD!CE87*$G$3+CE86*(1-$G$3)</f>
        <v>1.4367489036690897E-3</v>
      </c>
      <c r="CF87" s="28">
        <f>외인!CF87</f>
        <v>31007.07</v>
      </c>
      <c r="CG87" s="35">
        <f>MACD!CG87*$G$3+CG86*(1-$G$3)</f>
        <v>-5.4490651213090686E-4</v>
      </c>
      <c r="CH87" s="28">
        <f>외인!CH87</f>
        <v>61493.47</v>
      </c>
      <c r="CI87" s="35">
        <f>MACD!CI87*$G$3+CI86*(1-$G$3)</f>
        <v>-1.9123682803814956E-4</v>
      </c>
      <c r="CJ87" s="28">
        <f>외인!CJ87</f>
        <v>300245.36</v>
      </c>
      <c r="CK87" s="35">
        <f>MACD!CK87*$G$3+CK86*(1-$G$3)</f>
        <v>1.6121752683658077E-4</v>
      </c>
      <c r="CL87" s="28">
        <f>외인!CL87</f>
        <v>226476.91</v>
      </c>
      <c r="CM87" s="35">
        <f>MACD!CM87*$G$3+CM86*(1-$G$3)</f>
        <v>4.578919971363328E-4</v>
      </c>
      <c r="CN87" s="28">
        <f>외인!CN87</f>
        <v>103846.43</v>
      </c>
      <c r="CO87" s="35">
        <f>MACD!CO87*$G$3+CO86*(1-$G$3)</f>
        <v>3.6850877124665668E-4</v>
      </c>
      <c r="CP87" s="28">
        <f>외인!CP87</f>
        <v>161611.62</v>
      </c>
      <c r="CQ87" s="35">
        <f>MACD!CQ87*$G$3+CQ86*(1-$G$3)</f>
        <v>8.0477582287253295E-5</v>
      </c>
      <c r="CR87" s="28">
        <f>외인!CR87</f>
        <v>161898.43</v>
      </c>
      <c r="CS87" s="35">
        <f>MACD!CS87*$G$3+CS86*(1-$G$3)</f>
        <v>5.38736373247304E-4</v>
      </c>
      <c r="CT87" s="28">
        <f>외인!CT87</f>
        <v>264467.21000000002</v>
      </c>
      <c r="CU87" s="35">
        <f>MACD!CU87*$G$3+CU86*(1-$G$3)</f>
        <v>-2.6656073147597229E-5</v>
      </c>
      <c r="CV87" s="28">
        <f>외인!CV87</f>
        <v>4452858.2</v>
      </c>
      <c r="CW87" s="35">
        <f>MACD!CW87*$G$3+CW86*(1-$G$3)</f>
        <v>1.6313562895372468E-4</v>
      </c>
      <c r="CX87" s="28">
        <f>외인!CX87</f>
        <v>222015.57</v>
      </c>
      <c r="CY87" s="35">
        <f>MACD!CY87*$G$3+CY86*(1-$G$3)</f>
        <v>-7.574459347225134E-4</v>
      </c>
      <c r="CZ87" s="28">
        <f>외인!CZ87</f>
        <v>16631.88</v>
      </c>
      <c r="DA87" s="35">
        <f>MACD!DA87*$G$3+DA86*(1-$G$3)</f>
        <v>-2.7885090503881698E-4</v>
      </c>
      <c r="DB87" s="28">
        <f>외인!DB87</f>
        <v>31822.37</v>
      </c>
      <c r="DC87" s="35">
        <f>MACD!DC87*$G$3+DC86*(1-$G$3)</f>
        <v>7.0191173105192282E-4</v>
      </c>
      <c r="DD87" s="28">
        <f>외인!DD87</f>
        <v>7559.47</v>
      </c>
      <c r="DE87" s="35">
        <f>MACD!DE87*$G$3+DE86*(1-$G$3)</f>
        <v>-6.2070497167219293E-5</v>
      </c>
      <c r="DF87" s="28">
        <f>외인!DF87</f>
        <v>55380.4</v>
      </c>
      <c r="DG87" s="35">
        <f>MACD!DG87*$G$3+DG86*(1-$G$3)</f>
        <v>8.1285874100930086E-4</v>
      </c>
      <c r="DH87" s="28">
        <f>외인!DH87</f>
        <v>17159.95</v>
      </c>
      <c r="DI87" s="35">
        <f>MACD!DI87*$G$3+DI86*(1-$G$3)</f>
        <v>1.5520894121579523E-3</v>
      </c>
      <c r="DJ87" s="28">
        <f>외인!DJ87</f>
        <v>616672.84</v>
      </c>
      <c r="DK87" s="35">
        <f>MACD!DK87*$G$3+DK86*(1-$G$3)</f>
        <v>-6.2713343389524885E-5</v>
      </c>
      <c r="DL87" s="28">
        <f>외인!DL87</f>
        <v>81304.98</v>
      </c>
      <c r="DM87" s="35">
        <f>MACD!DM87*$G$3+DM86*(1-$G$3)</f>
        <v>3.4972407221735481E-4</v>
      </c>
      <c r="DN87" s="28">
        <f>외인!DN87</f>
        <v>4452858.2</v>
      </c>
      <c r="DO87" s="35">
        <f>MACD!DO87*$G$3+DO86*(1-$G$3)</f>
        <v>1.6313562895372468E-4</v>
      </c>
      <c r="DP87" s="28">
        <f>외인!DP87</f>
        <v>67220.179999999993</v>
      </c>
      <c r="DQ87" s="35">
        <f>MACD!DQ87*$G$3+DQ86*(1-$G$3)</f>
        <v>1.6249613602243007E-4</v>
      </c>
      <c r="DR87" s="28">
        <f>외인!DR87</f>
        <v>39280.32</v>
      </c>
      <c r="DS87" s="35">
        <f>MACD!DS87*$G$3+DS86*(1-$G$3)</f>
        <v>-1.3759504652505953E-4</v>
      </c>
      <c r="DT87" s="28">
        <f>외인!DT87</f>
        <v>130789.53</v>
      </c>
      <c r="DU87" s="35">
        <f>MACD!DU87*$G$3+DU86*(1-$G$3)</f>
        <v>6.9137601446670198E-4</v>
      </c>
      <c r="DV87" s="28">
        <f>외인!DV87</f>
        <v>30614.720000000001</v>
      </c>
      <c r="DW87" s="35">
        <f>MACD!DW87*$G$3+DW86*(1-$G$3)</f>
        <v>-7.6990656441804539E-5</v>
      </c>
      <c r="DX87" s="28">
        <f>외인!DX87</f>
        <v>130104.83</v>
      </c>
      <c r="DY87" s="35">
        <f>MACD!DY87*$G$3+DY86*(1-$G$3)</f>
        <v>4.2863548814576211E-4</v>
      </c>
      <c r="DZ87" s="28">
        <f>외인!DZ87</f>
        <v>6628.38</v>
      </c>
      <c r="EA87" s="35">
        <f>MACD!EA87*$G$3+EA86*(1-$G$3)</f>
        <v>-1.5163565782451904E-4</v>
      </c>
      <c r="EB87" s="28">
        <f>외인!EB87</f>
        <v>9704.5</v>
      </c>
      <c r="EC87" s="35">
        <f>MACD!EC87*$G$3+EC86*(1-$G$3)</f>
        <v>6.3799189170455858E-4</v>
      </c>
      <c r="ED87" s="28">
        <f>외인!ED87</f>
        <v>8357.94</v>
      </c>
      <c r="EE87" s="35">
        <f>MACD!EE87*$G$3+EE86*(1-$G$3)</f>
        <v>5.0862792177012967E-5</v>
      </c>
      <c r="EF87" s="28">
        <f>외인!EF87</f>
        <v>192205.8</v>
      </c>
      <c r="EG87" s="35">
        <f>MACD!EG87*$G$3+EG86*(1-$G$3)</f>
        <v>1.6214948963662887E-4</v>
      </c>
      <c r="EH87" s="28">
        <f>외인!EH87</f>
        <v>146936.65</v>
      </c>
      <c r="EI87" s="35">
        <f>MACD!EI87*$G$3+EI86*(1-$G$3)</f>
        <v>2.3286598276676573E-5</v>
      </c>
      <c r="EJ87" s="28">
        <f>외인!EJ87</f>
        <v>90156.98</v>
      </c>
      <c r="EK87" s="35">
        <f>MACD!EK87*$G$3+EK86*(1-$G$3)</f>
        <v>-1.8302832874074674E-4</v>
      </c>
      <c r="EL87" s="28">
        <f>외인!EL87</f>
        <v>26453.35</v>
      </c>
      <c r="EM87" s="35">
        <f>MACD!EM87*$G$3+EM86*(1-$G$3)</f>
        <v>1.3193776658980798E-3</v>
      </c>
      <c r="EN87" s="28">
        <f>외인!EN87</f>
        <v>39280.32</v>
      </c>
      <c r="EO87" s="35">
        <f>MACD!EO87*$G$3+EO86*(1-$G$3)</f>
        <v>-1.3759504652505953E-4</v>
      </c>
      <c r="EP87" s="28">
        <f>외인!EP87</f>
        <v>140716.82</v>
      </c>
      <c r="EQ87" s="35">
        <f>MACD!EQ87*$G$3+EQ86*(1-$G$3)</f>
        <v>5.1966303649323808E-4</v>
      </c>
      <c r="ER87" s="28">
        <f>외인!ER87</f>
        <v>8835.5</v>
      </c>
      <c r="ES87" s="35">
        <f>MACD!ES87*$G$3+ES86*(1-$G$3)</f>
        <v>-3.0696767752510352E-4</v>
      </c>
      <c r="ET87" s="28">
        <f>외인!ET87</f>
        <v>162502.16</v>
      </c>
      <c r="EU87" s="35">
        <f>MACD!EU87*$G$3+EU86*(1-$G$3)</f>
        <v>5.9323083105102045E-5</v>
      </c>
      <c r="EV87" s="28">
        <f>외인!EV87</f>
        <v>51804.18</v>
      </c>
      <c r="EW87" s="35">
        <f>MACD!EW87*$G$3+EW86*(1-$G$3)</f>
        <v>3.6380627644803657E-5</v>
      </c>
      <c r="EX87" s="28">
        <f>외인!EX87</f>
        <v>109807.44</v>
      </c>
      <c r="EY87" s="35">
        <f>MACD!EY87*$G$3+EY86*(1-$G$3)</f>
        <v>9.6672066405070718E-5</v>
      </c>
    </row>
    <row r="88" spans="1:155">
      <c r="A88" s="27">
        <f>외인!A88</f>
        <v>46195</v>
      </c>
      <c r="B88" s="28">
        <f>외인!B88</f>
        <v>7236153.7400000002</v>
      </c>
      <c r="C88" s="35">
        <f>MACD!C88*$G$3+C87*(1-$G$3)</f>
        <v>1.6570014289640252E-4</v>
      </c>
      <c r="D88" s="28">
        <f>외인!D88</f>
        <v>543792.18000000005</v>
      </c>
      <c r="E88" s="35">
        <f>MACD!E88*$G$3+E87*(1-$G$3)</f>
        <v>1.0520903186329866E-4</v>
      </c>
      <c r="F88" s="28">
        <f>외인!F88</f>
        <v>2956658.11</v>
      </c>
      <c r="G88" s="35">
        <f>MACD!G88*$G$3+G87*(1-$G$3)</f>
        <v>7.4372432663620845E-5</v>
      </c>
      <c r="H88" s="28">
        <f>외인!H88</f>
        <v>280202.28999999998</v>
      </c>
      <c r="I88" s="35">
        <f>MACD!I88*$G$3+I87*(1-$G$3)</f>
        <v>-2.0357194324839643E-4</v>
      </c>
      <c r="J88" s="28">
        <f>외인!J88</f>
        <v>37787.699999999997</v>
      </c>
      <c r="K88" s="35">
        <f>MACD!K88*$G$3+K87*(1-$G$3)</f>
        <v>-1.9984465559212607E-4</v>
      </c>
      <c r="L88" s="28">
        <f>외인!L88</f>
        <v>260320.42</v>
      </c>
      <c r="M88" s="35">
        <f>MACD!M88*$G$3+M87*(1-$G$3)</f>
        <v>-2.9134371149895546E-4</v>
      </c>
      <c r="N88" s="28">
        <f>외인!N88</f>
        <v>261846.38</v>
      </c>
      <c r="O88" s="35">
        <f>MACD!O88*$G$3+O87*(1-$G$3)</f>
        <v>-3.6948229090976427E-5</v>
      </c>
      <c r="P88" s="28">
        <f>외인!P88</f>
        <v>160853.59</v>
      </c>
      <c r="Q88" s="35">
        <f>MACD!Q88*$G$3+Q87*(1-$G$3)</f>
        <v>1.2077297257054694E-4</v>
      </c>
      <c r="R88" s="28">
        <f>외인!R88</f>
        <v>127274.56</v>
      </c>
      <c r="S88" s="35">
        <f>MACD!S88*$G$3+S87*(1-$G$3)</f>
        <v>7.0812362502033948E-4</v>
      </c>
      <c r="T88" s="28">
        <f>외인!T88</f>
        <v>7365.01</v>
      </c>
      <c r="U88" s="35">
        <f>MACD!U88*$G$3+U87*(1-$G$3)</f>
        <v>-9.5812693316156517E-5</v>
      </c>
      <c r="V88" s="28">
        <f>외인!V88</f>
        <v>137342.99</v>
      </c>
      <c r="W88" s="35">
        <f>MACD!W88*$G$3+W87*(1-$G$3)</f>
        <v>2.2762381251219868E-4</v>
      </c>
      <c r="X88" s="28">
        <f>외인!X88</f>
        <v>4283262.82</v>
      </c>
      <c r="Y88" s="35">
        <f>MACD!Y88*$G$3+Y87*(1-$G$3)</f>
        <v>2.5398842286072958E-4</v>
      </c>
      <c r="Z88" s="28">
        <f>외인!Z88</f>
        <v>50461.81</v>
      </c>
      <c r="AA88" s="35">
        <f>MACD!AA88*$G$3+AA87*(1-$G$3)</f>
        <v>1.161398267510665E-5</v>
      </c>
      <c r="AB88" s="28">
        <f>외인!AB88</f>
        <v>196157.92</v>
      </c>
      <c r="AC88" s="35">
        <f>MACD!AC88*$G$3+AC87*(1-$G$3)</f>
        <v>3.6079543137060787E-4</v>
      </c>
      <c r="AD88" s="28">
        <f>외인!AD88</f>
        <v>20196.54</v>
      </c>
      <c r="AE88" s="35">
        <f>MACD!AE88*$G$3+AE87*(1-$G$3)</f>
        <v>1.5648072015023592E-3</v>
      </c>
      <c r="AF88" s="28">
        <f>외인!AF88</f>
        <v>22721.73</v>
      </c>
      <c r="AG88" s="35">
        <f>MACD!AG88*$G$3+AG87*(1-$G$3)</f>
        <v>1.7538118163753206E-4</v>
      </c>
      <c r="AH88" s="28">
        <f>외인!AH88</f>
        <v>196389.12</v>
      </c>
      <c r="AI88" s="35">
        <f>MACD!AI88*$G$3+AI87*(1-$G$3)</f>
        <v>2.3189986765823154E-4</v>
      </c>
      <c r="AJ88" s="28">
        <f>외인!AJ88</f>
        <v>96178.87</v>
      </c>
      <c r="AK88" s="35">
        <f>MACD!AK88*$G$3+AK87*(1-$G$3)</f>
        <v>1.2117933683126387E-3</v>
      </c>
      <c r="AL88" s="28">
        <f>외인!AL88</f>
        <v>97080.04</v>
      </c>
      <c r="AM88" s="35">
        <f>MACD!AM88*$G$3+AM87*(1-$G$3)</f>
        <v>3.9890358961436345E-4</v>
      </c>
      <c r="AN88" s="28">
        <f>외인!AN88</f>
        <v>180034.04</v>
      </c>
      <c r="AO88" s="35">
        <f>MACD!AO88*$G$3+AO87*(1-$G$3)</f>
        <v>-3.0751185102093607E-4</v>
      </c>
      <c r="AP88" s="28">
        <f>외인!AP88</f>
        <v>157194.63</v>
      </c>
      <c r="AQ88" s="35">
        <f>MACD!AQ88*$G$3+AQ87*(1-$G$3)</f>
        <v>-1.4972938480665215E-6</v>
      </c>
      <c r="AR88" s="28">
        <f>외인!AR88</f>
        <v>23346.16</v>
      </c>
      <c r="AS88" s="35">
        <f>MACD!AS88*$G$3+AS87*(1-$G$3)</f>
        <v>1.4015223119461194E-3</v>
      </c>
      <c r="AT88" s="28">
        <f>외인!AT88</f>
        <v>98786.25</v>
      </c>
      <c r="AU88" s="35">
        <f>MACD!AU88*$G$3+AU87*(1-$G$3)</f>
        <v>-8.1528157227813802E-4</v>
      </c>
      <c r="AV88" s="28">
        <f>외인!AV88</f>
        <v>41291.93</v>
      </c>
      <c r="AW88" s="35">
        <f>MACD!AW88*$G$3+AW87*(1-$G$3)</f>
        <v>-3.0625582285727636E-4</v>
      </c>
      <c r="AX88" s="28">
        <f>외인!AX88</f>
        <v>56807.91</v>
      </c>
      <c r="AY88" s="35">
        <f>MACD!AY88*$G$3+AY87*(1-$G$3)</f>
        <v>-3.3543154843020584E-4</v>
      </c>
      <c r="AZ88" s="28">
        <f>외인!AZ88</f>
        <v>4576895.0999999996</v>
      </c>
      <c r="BA88" s="35">
        <f>MACD!BA88*$G$3+BA87*(1-$G$3)</f>
        <v>2.5084054163233534E-4</v>
      </c>
      <c r="BB88" s="28">
        <f>외인!BB88</f>
        <v>148908.48000000001</v>
      </c>
      <c r="BC88" s="35">
        <f>MACD!BC88*$G$3+BC87*(1-$G$3)</f>
        <v>7.6615881706632575E-5</v>
      </c>
      <c r="BD88" s="28">
        <f>외인!BD88</f>
        <v>31455.11</v>
      </c>
      <c r="BE88" s="35">
        <f>MACD!BE88*$G$3+BE87*(1-$G$3)</f>
        <v>5.6964311600978153E-4</v>
      </c>
      <c r="BF88" s="28">
        <f>외인!BF88</f>
        <v>0</v>
      </c>
      <c r="BG88" s="35" t="e">
        <f>MACD!BG88*$G$3+BG87*(1-$G$3)</f>
        <v>#DIV/0!</v>
      </c>
      <c r="BH88" s="28">
        <f>외인!BH88</f>
        <v>112388.92</v>
      </c>
      <c r="BI88" s="35">
        <f>MACD!BI88*$G$3+BI87*(1-$G$3)</f>
        <v>-3.3233206849275716E-4</v>
      </c>
      <c r="BJ88" s="28">
        <f>외인!BJ88</f>
        <v>108276.09</v>
      </c>
      <c r="BK88" s="35">
        <f>MACD!BK88*$G$3+BK87*(1-$G$3)</f>
        <v>2.0287859305763613E-4</v>
      </c>
      <c r="BL88" s="28">
        <f>외인!BL88</f>
        <v>36085.019999999997</v>
      </c>
      <c r="BM88" s="35">
        <f>MACD!BM88*$G$3+BM87*(1-$G$3)</f>
        <v>3.0156122607349022E-4</v>
      </c>
      <c r="BN88" s="28">
        <f>외인!BN88</f>
        <v>41160.769999999997</v>
      </c>
      <c r="BO88" s="35">
        <f>MACD!BO88*$G$3+BO87*(1-$G$3)</f>
        <v>-5.3779228433834328E-4</v>
      </c>
      <c r="BP88" s="28">
        <f>외인!BP88</f>
        <v>65303.78</v>
      </c>
      <c r="BQ88" s="35">
        <f>MACD!BQ88*$G$3+BQ87*(1-$G$3)</f>
        <v>-3.7961365206589976E-4</v>
      </c>
      <c r="BR88" s="28">
        <f>외인!BR88</f>
        <v>277994.48</v>
      </c>
      <c r="BS88" s="35">
        <f>MACD!BS88*$G$3+BS87*(1-$G$3)</f>
        <v>-1.8389816855966858E-4</v>
      </c>
      <c r="BT88" s="28">
        <f>외인!BT88</f>
        <v>4594751.58</v>
      </c>
      <c r="BU88" s="35">
        <f>MACD!BU88*$G$3+BU87*(1-$G$3)</f>
        <v>2.4448552346148338E-4</v>
      </c>
      <c r="BV88" s="28">
        <f>외인!BV88</f>
        <v>311760.42</v>
      </c>
      <c r="BW88" s="35">
        <f>MACD!BW88*$G$3+BW87*(1-$G$3)</f>
        <v>2.0161113994979747E-4</v>
      </c>
      <c r="BX88" s="28">
        <f>외인!BX88</f>
        <v>70637.570000000007</v>
      </c>
      <c r="BY88" s="35">
        <f>MACD!BY88*$G$3+BY87*(1-$G$3)</f>
        <v>7.2716575648482942E-4</v>
      </c>
      <c r="BZ88" s="28">
        <f>외인!BZ88</f>
        <v>277114.08</v>
      </c>
      <c r="CA88" s="35">
        <f>MACD!CA88*$G$3+CA87*(1-$G$3)</f>
        <v>-5.7792253171150892E-5</v>
      </c>
      <c r="CB88" s="28">
        <f>외인!CB88</f>
        <v>10471.74</v>
      </c>
      <c r="CC88" s="35">
        <f>MACD!CC88*$G$3+CC87*(1-$G$3)</f>
        <v>8.1249684187501849E-4</v>
      </c>
      <c r="CD88" s="28">
        <f>외인!CD88</f>
        <v>23570.73</v>
      </c>
      <c r="CE88" s="35">
        <f>MACD!CE88*$G$3+CE87*(1-$G$3)</f>
        <v>1.3805409900903801E-3</v>
      </c>
      <c r="CF88" s="28">
        <f>외인!CF88</f>
        <v>30675.77</v>
      </c>
      <c r="CG88" s="35">
        <f>MACD!CG88*$G$3+CG87*(1-$G$3)</f>
        <v>-5.5760484145233962E-4</v>
      </c>
      <c r="CH88" s="28">
        <f>외인!CH88</f>
        <v>59832.5</v>
      </c>
      <c r="CI88" s="35">
        <f>MACD!CI88*$G$3+CI87*(1-$G$3)</f>
        <v>-2.276359003631456E-4</v>
      </c>
      <c r="CJ88" s="28">
        <f>외인!CJ88</f>
        <v>292897.34000000003</v>
      </c>
      <c r="CK88" s="35">
        <f>MACD!CK88*$G$3+CK87*(1-$G$3)</f>
        <v>1.2623652696257202E-4</v>
      </c>
      <c r="CL88" s="28">
        <f>외인!CL88</f>
        <v>219806.28</v>
      </c>
      <c r="CM88" s="35">
        <f>MACD!CM88*$G$3+CM87*(1-$G$3)</f>
        <v>4.4658504696033308E-4</v>
      </c>
      <c r="CN88" s="28">
        <f>외인!CN88</f>
        <v>99880.25</v>
      </c>
      <c r="CO88" s="35">
        <f>MACD!CO88*$G$3+CO87*(1-$G$3)</f>
        <v>3.8438165069288845E-4</v>
      </c>
      <c r="CP88" s="28">
        <f>외인!CP88</f>
        <v>149366.57</v>
      </c>
      <c r="CQ88" s="35">
        <f>MACD!CQ88*$G$3+CQ87*(1-$G$3)</f>
        <v>7.5726995981872564E-5</v>
      </c>
      <c r="CR88" s="28">
        <f>외인!CR88</f>
        <v>156959.43</v>
      </c>
      <c r="CS88" s="35">
        <f>MACD!CS88*$G$3+CS87*(1-$G$3)</f>
        <v>5.4930291595920691E-4</v>
      </c>
      <c r="CT88" s="28">
        <f>외인!CT88</f>
        <v>260688.75</v>
      </c>
      <c r="CU88" s="35">
        <f>MACD!CU88*$G$3+CU87*(1-$G$3)</f>
        <v>1.9798753421984181E-4</v>
      </c>
      <c r="CV88" s="28">
        <f>외인!CV88</f>
        <v>4594751.58</v>
      </c>
      <c r="CW88" s="35">
        <f>MACD!CW88*$G$3+CW87*(1-$G$3)</f>
        <v>2.4448552346148338E-4</v>
      </c>
      <c r="CX88" s="28">
        <f>외인!CX88</f>
        <v>217339.89</v>
      </c>
      <c r="CY88" s="35">
        <f>MACD!CY88*$G$3+CY87*(1-$G$3)</f>
        <v>-6.476678506228535E-4</v>
      </c>
      <c r="CZ88" s="28">
        <f>외인!CZ88</f>
        <v>16143.33</v>
      </c>
      <c r="DA88" s="35">
        <f>MACD!DA88*$G$3+DA87*(1-$G$3)</f>
        <v>-3.340074352282781E-4</v>
      </c>
      <c r="DB88" s="28">
        <f>외인!DB88</f>
        <v>31455.11</v>
      </c>
      <c r="DC88" s="35">
        <f>MACD!DC88*$G$3+DC87*(1-$G$3)</f>
        <v>5.6964311600978153E-4</v>
      </c>
      <c r="DD88" s="28">
        <f>외인!DD88</f>
        <v>7365.01</v>
      </c>
      <c r="DE88" s="35">
        <f>MACD!DE88*$G$3+DE87*(1-$G$3)</f>
        <v>-9.5812693316156517E-5</v>
      </c>
      <c r="DF88" s="28">
        <f>외인!DF88</f>
        <v>52740.71</v>
      </c>
      <c r="DG88" s="35">
        <f>MACD!DG88*$G$3+DG87*(1-$G$3)</f>
        <v>8.9080184889044566E-4</v>
      </c>
      <c r="DH88" s="28">
        <f>외인!DH88</f>
        <v>16559.330000000002</v>
      </c>
      <c r="DI88" s="35">
        <f>MACD!DI88*$G$3+DI87*(1-$G$3)</f>
        <v>1.4601131720818827E-3</v>
      </c>
      <c r="DJ88" s="28">
        <f>외인!DJ88</f>
        <v>591405.06000000006</v>
      </c>
      <c r="DK88" s="35">
        <f>MACD!DK88*$G$3+DK87*(1-$G$3)</f>
        <v>-3.7481377692316728E-5</v>
      </c>
      <c r="DL88" s="28">
        <f>외인!DL88</f>
        <v>77798.38</v>
      </c>
      <c r="DM88" s="35">
        <f>MACD!DM88*$G$3+DM87*(1-$G$3)</f>
        <v>3.7589397939734076E-4</v>
      </c>
      <c r="DN88" s="28">
        <f>외인!DN88</f>
        <v>4594751.58</v>
      </c>
      <c r="DO88" s="35">
        <f>MACD!DO88*$G$3+DO87*(1-$G$3)</f>
        <v>2.4448552346148338E-4</v>
      </c>
      <c r="DP88" s="28">
        <f>외인!DP88</f>
        <v>66304.679999999993</v>
      </c>
      <c r="DQ88" s="35">
        <f>MACD!DQ88*$G$3+DQ87*(1-$G$3)</f>
        <v>8.9312185835339658E-5</v>
      </c>
      <c r="DR88" s="28">
        <f>외인!DR88</f>
        <v>38070.78</v>
      </c>
      <c r="DS88" s="35">
        <f>MACD!DS88*$G$3+DS87*(1-$G$3)</f>
        <v>-2.4363165767640684E-4</v>
      </c>
      <c r="DT88" s="28">
        <f>외인!DT88</f>
        <v>127274.56</v>
      </c>
      <c r="DU88" s="35">
        <f>MACD!DU88*$G$3+DU87*(1-$G$3)</f>
        <v>7.0812362502033948E-4</v>
      </c>
      <c r="DV88" s="28">
        <f>외인!DV88</f>
        <v>29198.89</v>
      </c>
      <c r="DW88" s="35">
        <f>MACD!DW88*$G$3+DW87*(1-$G$3)</f>
        <v>-1.0047248101448606E-4</v>
      </c>
      <c r="DX88" s="28">
        <f>외인!DX88</f>
        <v>137342.99</v>
      </c>
      <c r="DY88" s="35">
        <f>MACD!DY88*$G$3+DY87*(1-$G$3)</f>
        <v>2.2762381251219868E-4</v>
      </c>
      <c r="DZ88" s="28">
        <f>외인!DZ88</f>
        <v>6504.73</v>
      </c>
      <c r="EA88" s="35">
        <f>MACD!EA88*$G$3+EA87*(1-$G$3)</f>
        <v>-1.977490646862072E-4</v>
      </c>
      <c r="EB88" s="28">
        <f>외인!EB88</f>
        <v>9489.74</v>
      </c>
      <c r="EC88" s="35">
        <f>MACD!EC88*$G$3+EC87*(1-$G$3)</f>
        <v>5.9504553152117516E-4</v>
      </c>
      <c r="ED88" s="28">
        <f>외인!ED88</f>
        <v>8047.76</v>
      </c>
      <c r="EE88" s="35">
        <f>MACD!EE88*$G$3+EE87*(1-$G$3)</f>
        <v>-1.2968750444325412E-4</v>
      </c>
      <c r="EF88" s="28">
        <f>외인!EF88</f>
        <v>185907.07</v>
      </c>
      <c r="EG88" s="35">
        <f>MACD!EG88*$G$3+EG87*(1-$G$3)</f>
        <v>1.4634664631511736E-4</v>
      </c>
      <c r="EH88" s="28">
        <f>외인!EH88</f>
        <v>151006.32999999999</v>
      </c>
      <c r="EI88" s="35">
        <f>MACD!EI88*$G$3+EI87*(1-$G$3)</f>
        <v>-1.1250876105711516E-5</v>
      </c>
      <c r="EJ88" s="28">
        <f>외인!EJ88</f>
        <v>87336.72</v>
      </c>
      <c r="EK88" s="35">
        <f>MACD!EK88*$G$3+EK87*(1-$G$3)</f>
        <v>-2.5673207986628001E-4</v>
      </c>
      <c r="EL88" s="28">
        <f>외인!EL88</f>
        <v>25652.38</v>
      </c>
      <c r="EM88" s="35">
        <f>MACD!EM88*$G$3+EM87*(1-$G$3)</f>
        <v>1.2679758598435646E-3</v>
      </c>
      <c r="EN88" s="28">
        <f>외인!EN88</f>
        <v>38070.78</v>
      </c>
      <c r="EO88" s="35">
        <f>MACD!EO88*$G$3+EO87*(1-$G$3)</f>
        <v>-2.4363165767640684E-4</v>
      </c>
      <c r="EP88" s="28">
        <f>외인!EP88</f>
        <v>139853.18</v>
      </c>
      <c r="EQ88" s="35">
        <f>MACD!EQ88*$G$3+EQ87*(1-$G$3)</f>
        <v>4.9423252736593938E-4</v>
      </c>
      <c r="ER88" s="28">
        <f>외인!ER88</f>
        <v>8441.25</v>
      </c>
      <c r="ES88" s="35">
        <f>MACD!ES88*$G$3+ES87*(1-$G$3)</f>
        <v>-6.5619173586452164E-4</v>
      </c>
      <c r="ET88" s="28">
        <f>외인!ET88</f>
        <v>157194.63</v>
      </c>
      <c r="EU88" s="35">
        <f>MACD!EU88*$G$3+EU87*(1-$G$3)</f>
        <v>-1.4972938480665215E-6</v>
      </c>
      <c r="EV88" s="28">
        <f>외인!EV88</f>
        <v>50461.81</v>
      </c>
      <c r="EW88" s="35">
        <f>MACD!EW88*$G$3+EW87*(1-$G$3)</f>
        <v>1.161398267510665E-5</v>
      </c>
      <c r="EX88" s="28">
        <f>외인!EX88</f>
        <v>98904.76</v>
      </c>
      <c r="EY88" s="35">
        <f>MACD!EY88*$G$3+EY87*(1-$G$3)</f>
        <v>1.0374760153632059E-4</v>
      </c>
    </row>
    <row r="89" spans="1:155">
      <c r="A89" s="27">
        <f>외인!A89</f>
        <v>46196</v>
      </c>
      <c r="B89" s="28">
        <f>외인!B89</f>
        <v>6513240.0099999998</v>
      </c>
      <c r="C89" s="35">
        <f>MACD!C89*$G$3+C88*(1-$G$3)</f>
        <v>1.8792283820724237E-4</v>
      </c>
      <c r="D89" s="28">
        <f>외인!D89</f>
        <v>500930.9</v>
      </c>
      <c r="E89" s="35">
        <f>MACD!E89*$G$3+E88*(1-$G$3)</f>
        <v>3.0651356075396695E-5</v>
      </c>
      <c r="F89" s="28">
        <f>외인!F89</f>
        <v>2643765.64</v>
      </c>
      <c r="G89" s="35">
        <f>MACD!G89*$G$3+G88*(1-$G$3)</f>
        <v>1.0055668012272725E-4</v>
      </c>
      <c r="H89" s="28">
        <f>외인!H89</f>
        <v>256655.11</v>
      </c>
      <c r="I89" s="35">
        <f>MACD!I89*$G$3+I88*(1-$G$3)</f>
        <v>-2.410021571006025E-4</v>
      </c>
      <c r="J89" s="28">
        <f>외인!J89</f>
        <v>36546.99</v>
      </c>
      <c r="K89" s="35">
        <f>MACD!K89*$G$3+K88*(1-$G$3)</f>
        <v>-2.7757229697463967E-4</v>
      </c>
      <c r="L89" s="28">
        <f>외인!L89</f>
        <v>238372.24</v>
      </c>
      <c r="M89" s="35">
        <f>MACD!M89*$G$3+M88*(1-$G$3)</f>
        <v>-3.2274520602460443E-4</v>
      </c>
      <c r="N89" s="28">
        <f>외인!N89</f>
        <v>234485.31</v>
      </c>
      <c r="O89" s="35">
        <f>MACD!O89*$G$3+O88*(1-$G$3)</f>
        <v>-5.1567820173670939E-5</v>
      </c>
      <c r="P89" s="28">
        <f>외인!P89</f>
        <v>154859.10999999999</v>
      </c>
      <c r="Q89" s="35">
        <f>MACD!Q89*$G$3+Q88*(1-$G$3)</f>
        <v>1.112063483818914E-4</v>
      </c>
      <c r="R89" s="28">
        <f>외인!R89</f>
        <v>116801.42</v>
      </c>
      <c r="S89" s="35">
        <f>MACD!S89*$G$3+S88*(1-$G$3)</f>
        <v>7.0608160568289263E-4</v>
      </c>
      <c r="T89" s="28">
        <f>외인!T89</f>
        <v>7288.81</v>
      </c>
      <c r="U89" s="35">
        <f>MACD!U89*$G$3+U88*(1-$G$3)</f>
        <v>-1.4224446811729843E-4</v>
      </c>
      <c r="V89" s="28">
        <f>외인!V89</f>
        <v>122314.28</v>
      </c>
      <c r="W89" s="35">
        <f>MACD!W89*$G$3+W88*(1-$G$3)</f>
        <v>5.7340171848807472E-5</v>
      </c>
      <c r="X89" s="28">
        <f>외인!X89</f>
        <v>3753216.82</v>
      </c>
      <c r="Y89" s="35">
        <f>MACD!Y89*$G$3+Y88*(1-$G$3)</f>
        <v>2.9102812279985577E-4</v>
      </c>
      <c r="Z89" s="28">
        <f>외인!Z89</f>
        <v>48265.91</v>
      </c>
      <c r="AA89" s="35">
        <f>MACD!AA89*$G$3+AA88*(1-$G$3)</f>
        <v>-1.1960706818073352E-5</v>
      </c>
      <c r="AB89" s="28">
        <f>외인!AB89</f>
        <v>192862.8</v>
      </c>
      <c r="AC89" s="35">
        <f>MACD!AC89*$G$3+AC88*(1-$G$3)</f>
        <v>3.1469767171038161E-4</v>
      </c>
      <c r="AD89" s="28">
        <f>외인!AD89</f>
        <v>19429.150000000001</v>
      </c>
      <c r="AE89" s="35">
        <f>MACD!AE89*$G$3+AE88*(1-$G$3)</f>
        <v>1.5839727537045965E-3</v>
      </c>
      <c r="AF89" s="28">
        <f>외인!AF89</f>
        <v>21628.17</v>
      </c>
      <c r="AG89" s="35">
        <f>MACD!AG89*$G$3+AG88*(1-$G$3)</f>
        <v>1.3329622661986801E-4</v>
      </c>
      <c r="AH89" s="28">
        <f>외인!AH89</f>
        <v>181304.82</v>
      </c>
      <c r="AI89" s="35">
        <f>MACD!AI89*$G$3+AI88*(1-$G$3)</f>
        <v>2.7875238436686679E-4</v>
      </c>
      <c r="AJ89" s="28">
        <f>외인!AJ89</f>
        <v>89852.78</v>
      </c>
      <c r="AK89" s="35">
        <f>MACD!AK89*$G$3+AK88*(1-$G$3)</f>
        <v>1.1676617675353248E-3</v>
      </c>
      <c r="AL89" s="28">
        <f>외인!AL89</f>
        <v>88696.89</v>
      </c>
      <c r="AM89" s="35">
        <f>MACD!AM89*$G$3+AM88*(1-$G$3)</f>
        <v>4.4253768280709744E-4</v>
      </c>
      <c r="AN89" s="28">
        <f>외인!AN89</f>
        <v>160144.79999999999</v>
      </c>
      <c r="AO89" s="35">
        <f>MACD!AO89*$G$3+AO88*(1-$G$3)</f>
        <v>-3.5483915869792971E-4</v>
      </c>
      <c r="AP89" s="28">
        <f>외인!AP89</f>
        <v>146939.66</v>
      </c>
      <c r="AQ89" s="35">
        <f>MACD!AQ89*$G$3+AQ88*(1-$G$3)</f>
        <v>-4.2037953716904337E-5</v>
      </c>
      <c r="AR89" s="28">
        <f>외인!AR89</f>
        <v>22303.63</v>
      </c>
      <c r="AS89" s="35">
        <f>MACD!AS89*$G$3+AS88*(1-$G$3)</f>
        <v>1.3605656672041225E-3</v>
      </c>
      <c r="AT89" s="28">
        <f>외인!AT89</f>
        <v>92750.9</v>
      </c>
      <c r="AU89" s="35">
        <f>MACD!AU89*$G$3+AU88*(1-$G$3)</f>
        <v>-5.3809255863095367E-4</v>
      </c>
      <c r="AV89" s="28">
        <f>외인!AV89</f>
        <v>40459.300000000003</v>
      </c>
      <c r="AW89" s="35">
        <f>MACD!AW89*$G$3+AW88*(1-$G$3)</f>
        <v>-3.2616270804241979E-4</v>
      </c>
      <c r="AX89" s="28">
        <f>외인!AX89</f>
        <v>51247.97</v>
      </c>
      <c r="AY89" s="35">
        <f>MACD!AY89*$G$3+AY88*(1-$G$3)</f>
        <v>-5.7321657511887731E-4</v>
      </c>
      <c r="AZ89" s="28">
        <f>외인!AZ89</f>
        <v>4016472.24</v>
      </c>
      <c r="BA89" s="35">
        <f>MACD!BA89*$G$3+BA88*(1-$G$3)</f>
        <v>2.9524685632265242E-4</v>
      </c>
      <c r="BB89" s="28">
        <f>외인!BB89</f>
        <v>140806.57999999999</v>
      </c>
      <c r="BC89" s="35">
        <f>MACD!BC89*$G$3+BC88*(1-$G$3)</f>
        <v>6.7748509258005993E-5</v>
      </c>
      <c r="BD89" s="28">
        <f>외인!BD89</f>
        <v>29811.9</v>
      </c>
      <c r="BE89" s="35">
        <f>MACD!BE89*$G$3+BE88*(1-$G$3)</f>
        <v>4.4159538341720703E-4</v>
      </c>
      <c r="BF89" s="28">
        <f>외인!BF89</f>
        <v>0</v>
      </c>
      <c r="BG89" s="35" t="e">
        <f>MACD!BG89*$G$3+BG88*(1-$G$3)</f>
        <v>#DIV/0!</v>
      </c>
      <c r="BH89" s="28">
        <f>외인!BH89</f>
        <v>106807.33</v>
      </c>
      <c r="BI89" s="35">
        <f>MACD!BI89*$G$3+BI88*(1-$G$3)</f>
        <v>-3.6584437138093852E-4</v>
      </c>
      <c r="BJ89" s="28">
        <f>외인!BJ89</f>
        <v>98991.47</v>
      </c>
      <c r="BK89" s="35">
        <f>MACD!BK89*$G$3+BK88*(1-$G$3)</f>
        <v>1.7670664873408631E-4</v>
      </c>
      <c r="BL89" s="28">
        <f>외인!BL89</f>
        <v>34127.54</v>
      </c>
      <c r="BM89" s="35">
        <f>MACD!BM89*$G$3+BM88*(1-$G$3)</f>
        <v>2.5699652096391773E-4</v>
      </c>
      <c r="BN89" s="28">
        <f>외인!BN89</f>
        <v>38453.71</v>
      </c>
      <c r="BO89" s="35">
        <f>MACD!BO89*$G$3+BO88*(1-$G$3)</f>
        <v>-6.1754434422012163E-4</v>
      </c>
      <c r="BP89" s="28">
        <f>외인!BP89</f>
        <v>59721.35</v>
      </c>
      <c r="BQ89" s="35">
        <f>MACD!BQ89*$G$3+BQ88*(1-$G$3)</f>
        <v>-5.4571087026776847E-4</v>
      </c>
      <c r="BR89" s="28">
        <f>외인!BR89</f>
        <v>259042.27</v>
      </c>
      <c r="BS89" s="35">
        <f>MACD!BS89*$G$3+BS88*(1-$G$3)</f>
        <v>-2.0883142590497503E-4</v>
      </c>
      <c r="BT89" s="28">
        <f>외인!BT89</f>
        <v>4041215.26</v>
      </c>
      <c r="BU89" s="35">
        <f>MACD!BU89*$G$3+BU88*(1-$G$3)</f>
        <v>2.7075847774477599E-4</v>
      </c>
      <c r="BV89" s="28">
        <f>외인!BV89</f>
        <v>288079.82</v>
      </c>
      <c r="BW89" s="35">
        <f>MACD!BW89*$G$3+BW88*(1-$G$3)</f>
        <v>1.6796238245039168E-4</v>
      </c>
      <c r="BX89" s="28">
        <f>외인!BX89</f>
        <v>67290.83</v>
      </c>
      <c r="BY89" s="35">
        <f>MACD!BY89*$G$3+BY88*(1-$G$3)</f>
        <v>7.3298520825245436E-4</v>
      </c>
      <c r="BZ89" s="28">
        <f>외인!BZ89</f>
        <v>248841.69</v>
      </c>
      <c r="CA89" s="35">
        <f>MACD!CA89*$G$3+CA88*(1-$G$3)</f>
        <v>-7.2883077320300133E-5</v>
      </c>
      <c r="CB89" s="28">
        <f>외인!CB89</f>
        <v>9944.99</v>
      </c>
      <c r="CC89" s="35">
        <f>MACD!CC89*$G$3+CC88*(1-$G$3)</f>
        <v>6.5074903243380483E-4</v>
      </c>
      <c r="CD89" s="28">
        <f>외인!CD89</f>
        <v>22194.76</v>
      </c>
      <c r="CE89" s="35">
        <f>MACD!CE89*$G$3+CE88*(1-$G$3)</f>
        <v>1.2934167394350149E-3</v>
      </c>
      <c r="CF89" s="28">
        <f>외인!CF89</f>
        <v>29917.74</v>
      </c>
      <c r="CG89" s="35">
        <f>MACD!CG89*$G$3+CG88*(1-$G$3)</f>
        <v>-5.7789935282671532E-4</v>
      </c>
      <c r="CH89" s="28">
        <f>외인!CH89</f>
        <v>58750.64</v>
      </c>
      <c r="CI89" s="35">
        <f>MACD!CI89*$G$3+CI88*(1-$G$3)</f>
        <v>-2.5710699507881091E-4</v>
      </c>
      <c r="CJ89" s="28">
        <f>외인!CJ89</f>
        <v>280352.65999999997</v>
      </c>
      <c r="CK89" s="35">
        <f>MACD!CK89*$G$3+CK88*(1-$G$3)</f>
        <v>1.1090752566245615E-4</v>
      </c>
      <c r="CL89" s="28">
        <f>외인!CL89</f>
        <v>215778.79</v>
      </c>
      <c r="CM89" s="35">
        <f>MACD!CM89*$G$3+CM88*(1-$G$3)</f>
        <v>4.0752515498630661E-4</v>
      </c>
      <c r="CN89" s="28">
        <f>외인!CN89</f>
        <v>94327.81</v>
      </c>
      <c r="CO89" s="35">
        <f>MACD!CO89*$G$3+CO88*(1-$G$3)</f>
        <v>4.0285393052339895E-4</v>
      </c>
      <c r="CP89" s="28">
        <f>외인!CP89</f>
        <v>141227.99</v>
      </c>
      <c r="CQ89" s="35">
        <f>MACD!CQ89*$G$3+CQ88*(1-$G$3)</f>
        <v>6.7455586343509997E-5</v>
      </c>
      <c r="CR89" s="28">
        <f>외인!CR89</f>
        <v>145373.56</v>
      </c>
      <c r="CS89" s="35">
        <f>MACD!CS89*$G$3+CS88*(1-$G$3)</f>
        <v>5.466701482964337E-4</v>
      </c>
      <c r="CT89" s="28">
        <f>외인!CT89</f>
        <v>233570.67</v>
      </c>
      <c r="CU89" s="35">
        <f>MACD!CU89*$G$3+CU88*(1-$G$3)</f>
        <v>3.9285064539936707E-4</v>
      </c>
      <c r="CV89" s="28">
        <f>외인!CV89</f>
        <v>4041215.26</v>
      </c>
      <c r="CW89" s="35">
        <f>MACD!CW89*$G$3+CW88*(1-$G$3)</f>
        <v>2.7075847774477599E-4</v>
      </c>
      <c r="CX89" s="28">
        <f>외인!CX89</f>
        <v>198069.99</v>
      </c>
      <c r="CY89" s="35">
        <f>MACD!CY89*$G$3+CY88*(1-$G$3)</f>
        <v>-5.4130077706822811E-4</v>
      </c>
      <c r="CZ89" s="28">
        <f>외인!CZ89</f>
        <v>15116.69</v>
      </c>
      <c r="DA89" s="35">
        <f>MACD!DA89*$G$3+DA88*(1-$G$3)</f>
        <v>-3.9025327382191069E-4</v>
      </c>
      <c r="DB89" s="28">
        <f>외인!DB89</f>
        <v>29811.9</v>
      </c>
      <c r="DC89" s="35">
        <f>MACD!DC89*$G$3+DC88*(1-$G$3)</f>
        <v>4.4159538341720703E-4</v>
      </c>
      <c r="DD89" s="28">
        <f>외인!DD89</f>
        <v>7288.81</v>
      </c>
      <c r="DE89" s="35">
        <f>MACD!DE89*$G$3+DE88*(1-$G$3)</f>
        <v>-1.4224446811729843E-4</v>
      </c>
      <c r="DF89" s="28">
        <f>외인!DF89</f>
        <v>49775.26</v>
      </c>
      <c r="DG89" s="35">
        <f>MACD!DG89*$G$3+DG88*(1-$G$3)</f>
        <v>8.9944185998852382E-4</v>
      </c>
      <c r="DH89" s="28">
        <f>외인!DH89</f>
        <v>15373.58</v>
      </c>
      <c r="DI89" s="35">
        <f>MACD!DI89*$G$3+DI88*(1-$G$3)</f>
        <v>1.3690484791111623E-3</v>
      </c>
      <c r="DJ89" s="28">
        <f>외인!DJ89</f>
        <v>549615.23</v>
      </c>
      <c r="DK89" s="35">
        <f>MACD!DK89*$G$3+DK88*(1-$G$3)</f>
        <v>-1.6835189394079982E-5</v>
      </c>
      <c r="DL89" s="28">
        <f>외인!DL89</f>
        <v>72600.7</v>
      </c>
      <c r="DM89" s="35">
        <f>MACD!DM89*$G$3+DM88*(1-$G$3)</f>
        <v>4.078479663100453E-4</v>
      </c>
      <c r="DN89" s="28">
        <f>외인!DN89</f>
        <v>4041215.26</v>
      </c>
      <c r="DO89" s="35">
        <f>MACD!DO89*$G$3+DO88*(1-$G$3)</f>
        <v>2.7075847774477599E-4</v>
      </c>
      <c r="DP89" s="28">
        <f>외인!DP89</f>
        <v>62392.67</v>
      </c>
      <c r="DQ89" s="35">
        <f>MACD!DQ89*$G$3+DQ88*(1-$G$3)</f>
        <v>5.8936954542939523E-5</v>
      </c>
      <c r="DR89" s="28">
        <f>외인!DR89</f>
        <v>36776.620000000003</v>
      </c>
      <c r="DS89" s="35">
        <f>MACD!DS89*$G$3+DS88*(1-$G$3)</f>
        <v>-3.2714585174876249E-4</v>
      </c>
      <c r="DT89" s="28">
        <f>외인!DT89</f>
        <v>116801.42</v>
      </c>
      <c r="DU89" s="35">
        <f>MACD!DU89*$G$3+DU88*(1-$G$3)</f>
        <v>7.0608160568289263E-4</v>
      </c>
      <c r="DV89" s="28">
        <f>외인!DV89</f>
        <v>28109.53</v>
      </c>
      <c r="DW89" s="35">
        <f>MACD!DW89*$G$3+DW88*(1-$G$3)</f>
        <v>-1.1168481922564121E-4</v>
      </c>
      <c r="DX89" s="28">
        <f>외인!DX89</f>
        <v>122314.28</v>
      </c>
      <c r="DY89" s="35">
        <f>MACD!DY89*$G$3+DY88*(1-$G$3)</f>
        <v>5.7340171848807472E-5</v>
      </c>
      <c r="DZ89" s="28">
        <f>외인!DZ89</f>
        <v>6263.52</v>
      </c>
      <c r="EA89" s="35">
        <f>MACD!EA89*$G$3+EA88*(1-$G$3)</f>
        <v>-2.2490899691109053E-4</v>
      </c>
      <c r="EB89" s="28">
        <f>외인!EB89</f>
        <v>8978.19</v>
      </c>
      <c r="EC89" s="35">
        <f>MACD!EC89*$G$3+EC88*(1-$G$3)</f>
        <v>5.5263201353153814E-4</v>
      </c>
      <c r="ED89" s="28">
        <f>외인!ED89</f>
        <v>7437.82</v>
      </c>
      <c r="EE89" s="35">
        <f>MACD!EE89*$G$3+EE88*(1-$G$3)</f>
        <v>-2.4313316254207141E-4</v>
      </c>
      <c r="EF89" s="28">
        <f>외인!EF89</f>
        <v>179256.21</v>
      </c>
      <c r="EG89" s="35">
        <f>MACD!EG89*$G$3+EG88*(1-$G$3)</f>
        <v>1.3917358096948991E-4</v>
      </c>
      <c r="EH89" s="28">
        <f>외인!EH89</f>
        <v>135983.98000000001</v>
      </c>
      <c r="EI89" s="35">
        <f>MACD!EI89*$G$3+EI88*(1-$G$3)</f>
        <v>-4.3137869375910391E-5</v>
      </c>
      <c r="EJ89" s="28">
        <f>외인!EJ89</f>
        <v>85487.53</v>
      </c>
      <c r="EK89" s="35">
        <f>MACD!EK89*$G$3+EK88*(1-$G$3)</f>
        <v>-3.210355375247747E-4</v>
      </c>
      <c r="EL89" s="28">
        <f>외인!EL89</f>
        <v>24198.9</v>
      </c>
      <c r="EM89" s="35">
        <f>MACD!EM89*$G$3+EM88*(1-$G$3)</f>
        <v>1.1859982642256634E-3</v>
      </c>
      <c r="EN89" s="28">
        <f>외인!EN89</f>
        <v>36776.620000000003</v>
      </c>
      <c r="EO89" s="35">
        <f>MACD!EO89*$G$3+EO88*(1-$G$3)</f>
        <v>-3.2714585174876249E-4</v>
      </c>
      <c r="EP89" s="28">
        <f>외인!EP89</f>
        <v>132019.35999999999</v>
      </c>
      <c r="EQ89" s="35">
        <f>MACD!EQ89*$G$3+EQ88*(1-$G$3)</f>
        <v>4.6256816631184007E-4</v>
      </c>
      <c r="ER89" s="28">
        <f>외인!ER89</f>
        <v>7557.43</v>
      </c>
      <c r="ES89" s="35">
        <f>MACD!ES89*$G$3+ES88*(1-$G$3)</f>
        <v>-7.7478807208713476E-4</v>
      </c>
      <c r="ET89" s="28">
        <f>외인!ET89</f>
        <v>146939.66</v>
      </c>
      <c r="EU89" s="35">
        <f>MACD!EU89*$G$3+EU88*(1-$G$3)</f>
        <v>-4.2037953716904337E-5</v>
      </c>
      <c r="EV89" s="28">
        <f>외인!EV89</f>
        <v>48265.91</v>
      </c>
      <c r="EW89" s="35">
        <f>MACD!EW89*$G$3+EW88*(1-$G$3)</f>
        <v>-1.1960706818073352E-5</v>
      </c>
      <c r="EX89" s="28">
        <f>외인!EX89</f>
        <v>92962.07</v>
      </c>
      <c r="EY89" s="35">
        <f>MACD!EY89*$G$3+EY88*(1-$G$3)</f>
        <v>1.0470391541278274E-4</v>
      </c>
    </row>
    <row r="90" spans="1:155">
      <c r="A90" s="27">
        <f>외인!A90</f>
        <v>46197</v>
      </c>
      <c r="B90" s="28">
        <f>외인!B90</f>
        <v>6725350.9699999997</v>
      </c>
      <c r="C90" s="35">
        <f>MACD!C90*$G$3+C89*(1-$G$3)</f>
        <v>1.771847407535708E-4</v>
      </c>
      <c r="D90" s="28">
        <f>외인!D90</f>
        <v>511233.57</v>
      </c>
      <c r="E90" s="35">
        <f>MACD!E90*$G$3+E89*(1-$G$3)</f>
        <v>-3.7554334066158098E-6</v>
      </c>
      <c r="F90" s="28">
        <f>외인!F90</f>
        <v>2827111.13</v>
      </c>
      <c r="G90" s="35">
        <f>MACD!G90*$G$3+G89*(1-$G$3)</f>
        <v>1.1229034278453667E-4</v>
      </c>
      <c r="H90" s="28">
        <f>외인!H90</f>
        <v>262618.93</v>
      </c>
      <c r="I90" s="35">
        <f>MACD!I90*$G$3+I89*(1-$G$3)</f>
        <v>-2.72786605201598E-4</v>
      </c>
      <c r="J90" s="28">
        <f>외인!J90</f>
        <v>37802.300000000003</v>
      </c>
      <c r="K90" s="35">
        <f>MACD!K90*$G$3+K89*(1-$G$3)</f>
        <v>-3.2986760455457076E-4</v>
      </c>
      <c r="L90" s="28">
        <f>외인!L90</f>
        <v>244131.13</v>
      </c>
      <c r="M90" s="35">
        <f>MACD!M90*$G$3+M89*(1-$G$3)</f>
        <v>-3.4996500008092446E-4</v>
      </c>
      <c r="N90" s="28">
        <f>외인!N90</f>
        <v>234546.34</v>
      </c>
      <c r="O90" s="35">
        <f>MACD!O90*$G$3+O89*(1-$G$3)</f>
        <v>-8.334686289731164E-5</v>
      </c>
      <c r="P90" s="28">
        <f>외인!P90</f>
        <v>168354.15</v>
      </c>
      <c r="Q90" s="35">
        <f>MACD!Q90*$G$3+Q89*(1-$G$3)</f>
        <v>1.232108006363081E-4</v>
      </c>
      <c r="R90" s="28">
        <f>외인!R90</f>
        <v>116030.48</v>
      </c>
      <c r="S90" s="35">
        <f>MACD!S90*$G$3+S89*(1-$G$3)</f>
        <v>6.7394922458808486E-4</v>
      </c>
      <c r="T90" s="28">
        <f>외인!T90</f>
        <v>7209.2</v>
      </c>
      <c r="U90" s="35">
        <f>MACD!U90*$G$3+U89*(1-$G$3)</f>
        <v>-1.9210033105421568E-4</v>
      </c>
      <c r="V90" s="28">
        <f>외인!V90</f>
        <v>122433.77</v>
      </c>
      <c r="W90" s="35">
        <f>MACD!W90*$G$3+W89*(1-$G$3)</f>
        <v>-7.7834311450833169E-5</v>
      </c>
      <c r="X90" s="28">
        <f>외인!X90</f>
        <v>3950588.79</v>
      </c>
      <c r="Y90" s="35">
        <f>MACD!Y90*$G$3+Y89*(1-$G$3)</f>
        <v>2.8480502642119456E-4</v>
      </c>
      <c r="Z90" s="28">
        <f>외인!Z90</f>
        <v>47503.360000000001</v>
      </c>
      <c r="AA90" s="35">
        <f>MACD!AA90*$G$3+AA89*(1-$G$3)</f>
        <v>-3.7340170842883343E-5</v>
      </c>
      <c r="AB90" s="28">
        <f>외인!AB90</f>
        <v>190239.31</v>
      </c>
      <c r="AC90" s="35">
        <f>MACD!AC90*$G$3+AC89*(1-$G$3)</f>
        <v>2.4968030870399678E-4</v>
      </c>
      <c r="AD90" s="28">
        <f>외인!AD90</f>
        <v>20346.96</v>
      </c>
      <c r="AE90" s="35">
        <f>MACD!AE90*$G$3+AE89*(1-$G$3)</f>
        <v>1.5297671087594253E-3</v>
      </c>
      <c r="AF90" s="28">
        <f>외인!AF90</f>
        <v>22075.25</v>
      </c>
      <c r="AG90" s="35">
        <f>MACD!AG90*$G$3+AG89*(1-$G$3)</f>
        <v>7.4707398842909493E-5</v>
      </c>
      <c r="AH90" s="28">
        <f>외인!AH90</f>
        <v>182651.03</v>
      </c>
      <c r="AI90" s="35">
        <f>MACD!AI90*$G$3+AI89*(1-$G$3)</f>
        <v>2.7829531014508254E-4</v>
      </c>
      <c r="AJ90" s="28">
        <f>외인!AJ90</f>
        <v>89103.15</v>
      </c>
      <c r="AK90" s="35">
        <f>MACD!AK90*$G$3+AK89*(1-$G$3)</f>
        <v>1.0704858281052037E-3</v>
      </c>
      <c r="AL90" s="28">
        <f>외인!AL90</f>
        <v>88681.68</v>
      </c>
      <c r="AM90" s="35">
        <f>MACD!AM90*$G$3+AM89*(1-$G$3)</f>
        <v>4.5637082370921769E-4</v>
      </c>
      <c r="AN90" s="28">
        <f>외인!AN90</f>
        <v>160341.10999999999</v>
      </c>
      <c r="AO90" s="35">
        <f>MACD!AO90*$G$3+AO89*(1-$G$3)</f>
        <v>-4.0792565716424648E-4</v>
      </c>
      <c r="AP90" s="28">
        <f>외인!AP90</f>
        <v>142207.74</v>
      </c>
      <c r="AQ90" s="35">
        <f>MACD!AQ90*$G$3+AQ89*(1-$G$3)</f>
        <v>-4.5106833816027669E-5</v>
      </c>
      <c r="AR90" s="28">
        <f>외인!AR90</f>
        <v>22781.99</v>
      </c>
      <c r="AS90" s="35">
        <f>MACD!AS90*$G$3+AS89*(1-$G$3)</f>
        <v>1.2497870852343647E-3</v>
      </c>
      <c r="AT90" s="28">
        <f>외인!AT90</f>
        <v>93321.48</v>
      </c>
      <c r="AU90" s="35">
        <f>MACD!AU90*$G$3+AU89*(1-$G$3)</f>
        <v>-2.8713326072669638E-4</v>
      </c>
      <c r="AV90" s="28">
        <f>외인!AV90</f>
        <v>40969.440000000002</v>
      </c>
      <c r="AW90" s="35">
        <f>MACD!AW90*$G$3+AW89*(1-$G$3)</f>
        <v>-3.2756467704866639E-4</v>
      </c>
      <c r="AX90" s="28">
        <f>외인!AX90</f>
        <v>51406.64</v>
      </c>
      <c r="AY90" s="35">
        <f>MACD!AY90*$G$3+AY89*(1-$G$3)</f>
        <v>-6.4847144357973031E-4</v>
      </c>
      <c r="AZ90" s="28">
        <f>외인!AZ90</f>
        <v>4212283.57</v>
      </c>
      <c r="BA90" s="35">
        <f>MACD!BA90*$G$3+BA89*(1-$G$3)</f>
        <v>2.9759207148811334E-4</v>
      </c>
      <c r="BB90" s="28">
        <f>외인!BB90</f>
        <v>141554.48000000001</v>
      </c>
      <c r="BC90" s="35">
        <f>MACD!BC90*$G$3+BC89*(1-$G$3)</f>
        <v>5.4310968475759116E-5</v>
      </c>
      <c r="BD90" s="28">
        <f>외인!BD90</f>
        <v>30293.13</v>
      </c>
      <c r="BE90" s="35">
        <f>MACD!BE90*$G$3+BE89*(1-$G$3)</f>
        <v>3.3788276915230626E-4</v>
      </c>
      <c r="BF90" s="28">
        <f>외인!BF90</f>
        <v>0</v>
      </c>
      <c r="BG90" s="35" t="e">
        <f>MACD!BG90*$G$3+BG89*(1-$G$3)</f>
        <v>#DIV/0!</v>
      </c>
      <c r="BH90" s="28">
        <f>외인!BH90</f>
        <v>108631.37</v>
      </c>
      <c r="BI90" s="35">
        <f>MACD!BI90*$G$3+BI89*(1-$G$3)</f>
        <v>-3.8875842619175274E-4</v>
      </c>
      <c r="BJ90" s="28">
        <f>외인!BJ90</f>
        <v>101322.82</v>
      </c>
      <c r="BK90" s="35">
        <f>MACD!BK90*$G$3+BK89*(1-$G$3)</f>
        <v>1.5023548977288802E-4</v>
      </c>
      <c r="BL90" s="28">
        <f>외인!BL90</f>
        <v>34554.57</v>
      </c>
      <c r="BM90" s="35">
        <f>MACD!BM90*$G$3+BM89*(1-$G$3)</f>
        <v>2.3152922234455044E-4</v>
      </c>
      <c r="BN90" s="28">
        <f>외인!BN90</f>
        <v>39263.69</v>
      </c>
      <c r="BO90" s="35">
        <f>MACD!BO90*$G$3+BO89*(1-$G$3)</f>
        <v>-6.6787224972999983E-4</v>
      </c>
      <c r="BP90" s="28">
        <f>외인!BP90</f>
        <v>59945.82</v>
      </c>
      <c r="BQ90" s="35">
        <f>MACD!BQ90*$G$3+BQ89*(1-$G$3)</f>
        <v>-5.7150722517221265E-4</v>
      </c>
      <c r="BR90" s="28">
        <f>외인!BR90</f>
        <v>256213.92</v>
      </c>
      <c r="BS90" s="35">
        <f>MACD!BS90*$G$3+BS89*(1-$G$3)</f>
        <v>-2.0560174740932592E-4</v>
      </c>
      <c r="BT90" s="28">
        <f>외인!BT90</f>
        <v>4234191.29</v>
      </c>
      <c r="BU90" s="35">
        <f>MACD!BU90*$G$3+BU89*(1-$G$3)</f>
        <v>2.5092830481771711E-4</v>
      </c>
      <c r="BV90" s="28">
        <f>외인!BV90</f>
        <v>295038.73</v>
      </c>
      <c r="BW90" s="35">
        <f>MACD!BW90*$G$3+BW89*(1-$G$3)</f>
        <v>1.3606990075795241E-4</v>
      </c>
      <c r="BX90" s="28">
        <f>외인!BX90</f>
        <v>68888.45</v>
      </c>
      <c r="BY90" s="35">
        <f>MACD!BY90*$G$3+BY89*(1-$G$3)</f>
        <v>7.0369482264193129E-4</v>
      </c>
      <c r="BZ90" s="28">
        <f>외인!BZ90</f>
        <v>249022.8</v>
      </c>
      <c r="CA90" s="35">
        <f>MACD!CA90*$G$3+CA89*(1-$G$3)</f>
        <v>-1.0219760604428606E-4</v>
      </c>
      <c r="CB90" s="28">
        <f>외인!CB90</f>
        <v>9945.32</v>
      </c>
      <c r="CC90" s="35">
        <f>MACD!CC90*$G$3+CC89*(1-$G$3)</f>
        <v>4.7496624127330277E-4</v>
      </c>
      <c r="CD90" s="28">
        <f>외인!CD90</f>
        <v>22091.24</v>
      </c>
      <c r="CE90" s="35">
        <f>MACD!CE90*$G$3+CE89*(1-$G$3)</f>
        <v>1.1721558200907941E-3</v>
      </c>
      <c r="CF90" s="28">
        <f>외인!CF90</f>
        <v>29942</v>
      </c>
      <c r="CG90" s="35">
        <f>MACD!CG90*$G$3+CG89*(1-$G$3)</f>
        <v>-5.854417843271267E-4</v>
      </c>
      <c r="CH90" s="28">
        <f>외인!CH90</f>
        <v>58844.66</v>
      </c>
      <c r="CI90" s="35">
        <f>MACD!CI90*$G$3+CI89*(1-$G$3)</f>
        <v>-2.7392355836330771E-4</v>
      </c>
      <c r="CJ90" s="28">
        <f>외인!CJ90</f>
        <v>299403.92</v>
      </c>
      <c r="CK90" s="35">
        <f>MACD!CK90*$G$3+CK89*(1-$G$3)</f>
        <v>1.1188032976159296E-4</v>
      </c>
      <c r="CL90" s="28">
        <f>외인!CL90</f>
        <v>212943.15</v>
      </c>
      <c r="CM90" s="35">
        <f>MACD!CM90*$G$3+CM89*(1-$G$3)</f>
        <v>3.4722902600469108E-4</v>
      </c>
      <c r="CN90" s="28">
        <f>외인!CN90</f>
        <v>93495.82</v>
      </c>
      <c r="CO90" s="35">
        <f>MACD!CO90*$G$3+CO89*(1-$G$3)</f>
        <v>4.2721957337226813E-4</v>
      </c>
      <c r="CP90" s="28">
        <f>외인!CP90</f>
        <v>141975.48000000001</v>
      </c>
      <c r="CQ90" s="35">
        <f>MACD!CQ90*$G$3+CQ89*(1-$G$3)</f>
        <v>5.4660353922321959E-5</v>
      </c>
      <c r="CR90" s="28">
        <f>외인!CR90</f>
        <v>144534.01</v>
      </c>
      <c r="CS90" s="35">
        <f>MACD!CS90*$G$3+CS89*(1-$G$3)</f>
        <v>5.2044338455333079E-4</v>
      </c>
      <c r="CT90" s="28">
        <f>외인!CT90</f>
        <v>230358.39</v>
      </c>
      <c r="CU90" s="35">
        <f>MACD!CU90*$G$3+CU89*(1-$G$3)</f>
        <v>5.6918987886686806E-4</v>
      </c>
      <c r="CV90" s="28">
        <f>외인!CV90</f>
        <v>4234191.29</v>
      </c>
      <c r="CW90" s="35">
        <f>MACD!CW90*$G$3+CW89*(1-$G$3)</f>
        <v>2.5092830481771711E-4</v>
      </c>
      <c r="CX90" s="28">
        <f>외인!CX90</f>
        <v>201018.16</v>
      </c>
      <c r="CY90" s="35">
        <f>MACD!CY90*$G$3+CY89*(1-$G$3)</f>
        <v>-4.3479456686237812E-4</v>
      </c>
      <c r="CZ90" s="28">
        <f>외인!CZ90</f>
        <v>15243.98</v>
      </c>
      <c r="DA90" s="35">
        <f>MACD!DA90*$G$3+DA89*(1-$G$3)</f>
        <v>-4.5575862422048672E-4</v>
      </c>
      <c r="DB90" s="28">
        <f>외인!DB90</f>
        <v>30293.13</v>
      </c>
      <c r="DC90" s="35">
        <f>MACD!DC90*$G$3+DC89*(1-$G$3)</f>
        <v>3.3788276915230626E-4</v>
      </c>
      <c r="DD90" s="28">
        <f>외인!DD90</f>
        <v>7209.2</v>
      </c>
      <c r="DE90" s="35">
        <f>MACD!DE90*$G$3+DE89*(1-$G$3)</f>
        <v>-1.9210033105421568E-4</v>
      </c>
      <c r="DF90" s="28">
        <f>외인!DF90</f>
        <v>51001.13</v>
      </c>
      <c r="DG90" s="35">
        <f>MACD!DG90*$G$3+DG89*(1-$G$3)</f>
        <v>8.6694578841412439E-4</v>
      </c>
      <c r="DH90" s="28">
        <f>외인!DH90</f>
        <v>15332.39</v>
      </c>
      <c r="DI90" s="35">
        <f>MACD!DI90*$G$3+DI89*(1-$G$3)</f>
        <v>1.2578933490785601E-3</v>
      </c>
      <c r="DJ90" s="28">
        <f>외인!DJ90</f>
        <v>549865.34</v>
      </c>
      <c r="DK90" s="35">
        <f>MACD!DK90*$G$3+DK89*(1-$G$3)</f>
        <v>-2.303180820114173E-6</v>
      </c>
      <c r="DL90" s="28">
        <f>외인!DL90</f>
        <v>71976.179999999993</v>
      </c>
      <c r="DM90" s="35">
        <f>MACD!DM90*$G$3+DM89*(1-$G$3)</f>
        <v>4.4968039414423314E-4</v>
      </c>
      <c r="DN90" s="28">
        <f>외인!DN90</f>
        <v>4234191.29</v>
      </c>
      <c r="DO90" s="35">
        <f>MACD!DO90*$G$3+DO89*(1-$G$3)</f>
        <v>2.5092830481771711E-4</v>
      </c>
      <c r="DP90" s="28">
        <f>외인!DP90</f>
        <v>67080.94</v>
      </c>
      <c r="DQ90" s="35">
        <f>MACD!DQ90*$G$3+DQ89*(1-$G$3)</f>
        <v>5.819490343941275E-5</v>
      </c>
      <c r="DR90" s="28">
        <f>외인!DR90</f>
        <v>37830.49</v>
      </c>
      <c r="DS90" s="35">
        <f>MACD!DS90*$G$3+DS89*(1-$G$3)</f>
        <v>-3.8896162758889389E-4</v>
      </c>
      <c r="DT90" s="28">
        <f>외인!DT90</f>
        <v>116030.48</v>
      </c>
      <c r="DU90" s="35">
        <f>MACD!DU90*$G$3+DU89*(1-$G$3)</f>
        <v>6.7394922458808486E-4</v>
      </c>
      <c r="DV90" s="28">
        <f>외인!DV90</f>
        <v>28032.080000000002</v>
      </c>
      <c r="DW90" s="35">
        <f>MACD!DW90*$G$3+DW89*(1-$G$3)</f>
        <v>-1.1798763411037786E-4</v>
      </c>
      <c r="DX90" s="28">
        <f>외인!DX90</f>
        <v>122433.77</v>
      </c>
      <c r="DY90" s="35">
        <f>MACD!DY90*$G$3+DY89*(1-$G$3)</f>
        <v>-7.7834311450833169E-5</v>
      </c>
      <c r="DZ90" s="28">
        <f>외인!DZ90</f>
        <v>6356.37</v>
      </c>
      <c r="EA90" s="35">
        <f>MACD!EA90*$G$3+EA89*(1-$G$3)</f>
        <v>-2.340193524691426E-4</v>
      </c>
      <c r="EB90" s="28">
        <f>외인!EB90</f>
        <v>8975.84</v>
      </c>
      <c r="EC90" s="35">
        <f>MACD!EC90*$G$3+EC89*(1-$G$3)</f>
        <v>5.0535002204733336E-4</v>
      </c>
      <c r="ED90" s="28">
        <f>외인!ED90</f>
        <v>7501.42</v>
      </c>
      <c r="EE90" s="35">
        <f>MACD!EE90*$G$3+EE89*(1-$G$3)</f>
        <v>-2.8692179809444051E-4</v>
      </c>
      <c r="EF90" s="28">
        <f>외인!EF90</f>
        <v>191983.85</v>
      </c>
      <c r="EG90" s="35">
        <f>MACD!EG90*$G$3+EG89*(1-$G$3)</f>
        <v>1.4313072608366272E-4</v>
      </c>
      <c r="EH90" s="28">
        <f>외인!EH90</f>
        <v>140597.22</v>
      </c>
      <c r="EI90" s="35">
        <f>MACD!EI90*$G$3+EI89*(1-$G$3)</f>
        <v>-7.0960016660326844E-5</v>
      </c>
      <c r="EJ90" s="28">
        <f>외인!EJ90</f>
        <v>86195.38</v>
      </c>
      <c r="EK90" s="35">
        <f>MACD!EK90*$G$3+EK89*(1-$G$3)</f>
        <v>-3.679753222933593E-4</v>
      </c>
      <c r="EL90" s="28">
        <f>외인!EL90</f>
        <v>24095.89</v>
      </c>
      <c r="EM90" s="35">
        <f>MACD!EM90*$G$3+EM89*(1-$G$3)</f>
        <v>1.0712986878246079E-3</v>
      </c>
      <c r="EN90" s="28">
        <f>외인!EN90</f>
        <v>37830.49</v>
      </c>
      <c r="EO90" s="35">
        <f>MACD!EO90*$G$3+EO89*(1-$G$3)</f>
        <v>-3.8896162758889389E-4</v>
      </c>
      <c r="EP90" s="28">
        <f>외인!EP90</f>
        <v>134199.17000000001</v>
      </c>
      <c r="EQ90" s="35">
        <f>MACD!EQ90*$G$3+EQ89*(1-$G$3)</f>
        <v>4.2850263479204639E-4</v>
      </c>
      <c r="ER90" s="28">
        <f>외인!ER90</f>
        <v>7708.42</v>
      </c>
      <c r="ES90" s="35">
        <f>MACD!ES90*$G$3+ES89*(1-$G$3)</f>
        <v>-6.9569751537661129E-4</v>
      </c>
      <c r="ET90" s="28">
        <f>외인!ET90</f>
        <v>142207.74</v>
      </c>
      <c r="EU90" s="35">
        <f>MACD!EU90*$G$3+EU89*(1-$G$3)</f>
        <v>-4.5106833816027669E-5</v>
      </c>
      <c r="EV90" s="28">
        <f>외인!EV90</f>
        <v>47503.360000000001</v>
      </c>
      <c r="EW90" s="35">
        <f>MACD!EW90*$G$3+EW89*(1-$G$3)</f>
        <v>-3.7340170842883343E-5</v>
      </c>
      <c r="EX90" s="28">
        <f>외인!EX90</f>
        <v>94472.12</v>
      </c>
      <c r="EY90" s="35">
        <f>MACD!EY90*$G$3+EY89*(1-$G$3)</f>
        <v>9.9504736474707514E-5</v>
      </c>
    </row>
    <row r="91" spans="1:155">
      <c r="A91" s="27">
        <f>외인!A91</f>
        <v>46198</v>
      </c>
      <c r="B91" s="28">
        <f>외인!B91</f>
        <v>7090128.1399999997</v>
      </c>
      <c r="C91" s="35">
        <f>MACD!C91*$G$3+C90*(1-$G$3)</f>
        <v>1.5211201332092003E-4</v>
      </c>
      <c r="D91" s="28">
        <f>외인!D91</f>
        <v>499292.63</v>
      </c>
      <c r="E91" s="35">
        <f>MACD!E91*$G$3+E90*(1-$G$3)</f>
        <v>-2.9819333155797187E-6</v>
      </c>
      <c r="F91" s="28">
        <f>외인!F91</f>
        <v>2951022.96</v>
      </c>
      <c r="G91" s="35">
        <f>MACD!G91*$G$3+G90*(1-$G$3)</f>
        <v>1.1297102572499978E-4</v>
      </c>
      <c r="H91" s="28">
        <f>외인!H91</f>
        <v>253380.12</v>
      </c>
      <c r="I91" s="35">
        <f>MACD!I91*$G$3+I90*(1-$G$3)</f>
        <v>-2.9030756607003916E-4</v>
      </c>
      <c r="J91" s="28">
        <f>외인!J91</f>
        <v>38275.67</v>
      </c>
      <c r="K91" s="35">
        <f>MACD!K91*$G$3+K90*(1-$G$3)</f>
        <v>-3.16899108360318E-4</v>
      </c>
      <c r="L91" s="28">
        <f>외인!L91</f>
        <v>235692.19</v>
      </c>
      <c r="M91" s="35">
        <f>MACD!M91*$G$3+M90*(1-$G$3)</f>
        <v>-3.6376826142396726E-4</v>
      </c>
      <c r="N91" s="28">
        <f>외인!N91</f>
        <v>233326.77</v>
      </c>
      <c r="O91" s="35">
        <f>MACD!O91*$G$3+O90*(1-$G$3)</f>
        <v>-1.1951131285489903E-4</v>
      </c>
      <c r="P91" s="28">
        <f>외인!P91</f>
        <v>167995.11</v>
      </c>
      <c r="Q91" s="35">
        <f>MACD!Q91*$G$3+Q90*(1-$G$3)</f>
        <v>1.531542895671197E-4</v>
      </c>
      <c r="R91" s="28">
        <f>외인!R91</f>
        <v>115786.39</v>
      </c>
      <c r="S91" s="35">
        <f>MACD!S91*$G$3+S90*(1-$G$3)</f>
        <v>6.2716697522506896E-4</v>
      </c>
      <c r="T91" s="28">
        <f>외인!T91</f>
        <v>7131.16</v>
      </c>
      <c r="U91" s="35">
        <f>MACD!U91*$G$3+U90*(1-$G$3)</f>
        <v>-2.3299233765202655E-4</v>
      </c>
      <c r="V91" s="28">
        <f>외인!V91</f>
        <v>121200.34</v>
      </c>
      <c r="W91" s="35">
        <f>MACD!W91*$G$3+W90*(1-$G$3)</f>
        <v>-1.8512739060088355E-4</v>
      </c>
      <c r="X91" s="28">
        <f>외인!X91</f>
        <v>4296196.17</v>
      </c>
      <c r="Y91" s="35">
        <f>MACD!Y91*$G$3+Y90*(1-$G$3)</f>
        <v>2.5845691013778123E-4</v>
      </c>
      <c r="Z91" s="28">
        <f>외인!Z91</f>
        <v>48218.37</v>
      </c>
      <c r="AA91" s="35">
        <f>MACD!AA91*$G$3+AA90*(1-$G$3)</f>
        <v>-6.5572085811532035E-5</v>
      </c>
      <c r="AB91" s="28">
        <f>외인!AB91</f>
        <v>189462.57</v>
      </c>
      <c r="AC91" s="35">
        <f>MACD!AC91*$G$3+AC90*(1-$G$3)</f>
        <v>1.7350731510957531E-4</v>
      </c>
      <c r="AD91" s="28">
        <f>외인!AD91</f>
        <v>21576.33</v>
      </c>
      <c r="AE91" s="35">
        <f>MACD!AE91*$G$3+AE90*(1-$G$3)</f>
        <v>1.4578265915650129E-3</v>
      </c>
      <c r="AF91" s="28">
        <f>외인!AF91</f>
        <v>21721.64</v>
      </c>
      <c r="AG91" s="35">
        <f>MACD!AG91*$G$3+AG90*(1-$G$3)</f>
        <v>1.3881092926892558E-5</v>
      </c>
      <c r="AH91" s="28">
        <f>외인!AH91</f>
        <v>180662.69</v>
      </c>
      <c r="AI91" s="35">
        <f>MACD!AI91*$G$3+AI90*(1-$G$3)</f>
        <v>2.5410419073449667E-4</v>
      </c>
      <c r="AJ91" s="28">
        <f>외인!AJ91</f>
        <v>87654.06</v>
      </c>
      <c r="AK91" s="35">
        <f>MACD!AK91*$G$3+AK90*(1-$G$3)</f>
        <v>9.432464565235553E-4</v>
      </c>
      <c r="AL91" s="28">
        <f>외인!AL91</f>
        <v>88196.479999999996</v>
      </c>
      <c r="AM91" s="35">
        <f>MACD!AM91*$G$3+AM90*(1-$G$3)</f>
        <v>4.4885798475521546E-4</v>
      </c>
      <c r="AN91" s="28">
        <f>외인!AN91</f>
        <v>159302.06</v>
      </c>
      <c r="AO91" s="35">
        <f>MACD!AO91*$G$3+AO90*(1-$G$3)</f>
        <v>-4.536824220935054E-4</v>
      </c>
      <c r="AP91" s="28">
        <f>외인!AP91</f>
        <v>140627.85</v>
      </c>
      <c r="AQ91" s="35">
        <f>MACD!AQ91*$G$3+AQ90*(1-$G$3)</f>
        <v>-6.8052347587724531E-6</v>
      </c>
      <c r="AR91" s="28">
        <f>외인!AR91</f>
        <v>23502.25</v>
      </c>
      <c r="AS91" s="35">
        <f>MACD!AS91*$G$3+AS90*(1-$G$3)</f>
        <v>1.1260405729648355E-3</v>
      </c>
      <c r="AT91" s="28">
        <f>외인!AT91</f>
        <v>94101.52</v>
      </c>
      <c r="AU91" s="35">
        <f>MACD!AU91*$G$3+AU90*(1-$G$3)</f>
        <v>-6.4981560317836732E-5</v>
      </c>
      <c r="AV91" s="28">
        <f>외인!AV91</f>
        <v>40713.93</v>
      </c>
      <c r="AW91" s="35">
        <f>MACD!AW91*$G$3+AW90*(1-$G$3)</f>
        <v>-3.0753151513615486E-4</v>
      </c>
      <c r="AX91" s="28">
        <f>외인!AX91</f>
        <v>50502.61</v>
      </c>
      <c r="AY91" s="35">
        <f>MACD!AY91*$G$3+AY90*(1-$G$3)</f>
        <v>-5.8801224295125596E-4</v>
      </c>
      <c r="AZ91" s="28">
        <f>외인!AZ91</f>
        <v>4558776.88</v>
      </c>
      <c r="BA91" s="35">
        <f>MACD!BA91*$G$3+BA90*(1-$G$3)</f>
        <v>2.7763583274910067E-4</v>
      </c>
      <c r="BB91" s="28">
        <f>외인!BB91</f>
        <v>145427.84</v>
      </c>
      <c r="BC91" s="35">
        <f>MACD!BC91*$G$3+BC90*(1-$G$3)</f>
        <v>3.4943537871566778E-5</v>
      </c>
      <c r="BD91" s="28">
        <f>외인!BD91</f>
        <v>31506.95</v>
      </c>
      <c r="BE91" s="35">
        <f>MACD!BE91*$G$3+BE90*(1-$G$3)</f>
        <v>2.8766443860711507E-4</v>
      </c>
      <c r="BF91" s="28">
        <f>외인!BF91</f>
        <v>0</v>
      </c>
      <c r="BG91" s="35" t="e">
        <f>MACD!BG91*$G$3+BG90*(1-$G$3)</f>
        <v>#DIV/0!</v>
      </c>
      <c r="BH91" s="28">
        <f>외인!BH91</f>
        <v>117904.96000000001</v>
      </c>
      <c r="BI91" s="35">
        <f>MACD!BI91*$G$3+BI90*(1-$G$3)</f>
        <v>-3.9126366870354109E-4</v>
      </c>
      <c r="BJ91" s="28">
        <f>외인!BJ91</f>
        <v>98054.21</v>
      </c>
      <c r="BK91" s="35">
        <f>MACD!BK91*$G$3+BK90*(1-$G$3)</f>
        <v>1.373955113801241E-4</v>
      </c>
      <c r="BL91" s="28">
        <f>외인!BL91</f>
        <v>34526.79</v>
      </c>
      <c r="BM91" s="35">
        <f>MACD!BM91*$G$3+BM90*(1-$G$3)</f>
        <v>2.2368498470526441E-4</v>
      </c>
      <c r="BN91" s="28">
        <f>외인!BN91</f>
        <v>38267.379999999997</v>
      </c>
      <c r="BO91" s="35">
        <f>MACD!BO91*$G$3+BO90*(1-$G$3)</f>
        <v>-6.866909115037877E-4</v>
      </c>
      <c r="BP91" s="28">
        <f>외인!BP91</f>
        <v>59716.77</v>
      </c>
      <c r="BQ91" s="35">
        <f>MACD!BQ91*$G$3+BQ90*(1-$G$3)</f>
        <v>-4.8948760546203938E-4</v>
      </c>
      <c r="BR91" s="28">
        <f>외인!BR91</f>
        <v>251161.07</v>
      </c>
      <c r="BS91" s="35">
        <f>MACD!BS91*$G$3+BS90*(1-$G$3)</f>
        <v>-1.6392715903991206E-4</v>
      </c>
      <c r="BT91" s="28">
        <f>외인!BT91</f>
        <v>4592199.59</v>
      </c>
      <c r="BU91" s="35">
        <f>MACD!BU91*$G$3+BU90*(1-$G$3)</f>
        <v>2.1018393412625965E-4</v>
      </c>
      <c r="BV91" s="28">
        <f>외인!BV91</f>
        <v>295644.11</v>
      </c>
      <c r="BW91" s="35">
        <f>MACD!BW91*$G$3+BW90*(1-$G$3)</f>
        <v>1.0731082123616371E-4</v>
      </c>
      <c r="BX91" s="28">
        <f>외인!BX91</f>
        <v>69674.149999999994</v>
      </c>
      <c r="BY91" s="35">
        <f>MACD!BY91*$G$3+BY90*(1-$G$3)</f>
        <v>6.684423013153004E-4</v>
      </c>
      <c r="BZ91" s="28">
        <f>외인!BZ91</f>
        <v>247498.54</v>
      </c>
      <c r="CA91" s="35">
        <f>MACD!CA91*$G$3+CA90*(1-$G$3)</f>
        <v>-1.3431820606458277E-4</v>
      </c>
      <c r="CB91" s="28">
        <f>외인!CB91</f>
        <v>9848.7800000000007</v>
      </c>
      <c r="CC91" s="35">
        <f>MACD!CC91*$G$3+CC90*(1-$G$3)</f>
        <v>3.0912642630696912E-4</v>
      </c>
      <c r="CD91" s="28">
        <f>외인!CD91</f>
        <v>21512.79</v>
      </c>
      <c r="CE91" s="35">
        <f>MACD!CE91*$G$3+CE90*(1-$G$3)</f>
        <v>1.0229977758745143E-3</v>
      </c>
      <c r="CF91" s="28">
        <f>외인!CF91</f>
        <v>30417.14</v>
      </c>
      <c r="CG91" s="35">
        <f>MACD!CG91*$G$3+CG90*(1-$G$3)</f>
        <v>-5.8977626639576545E-4</v>
      </c>
      <c r="CH91" s="28">
        <f>외인!CH91</f>
        <v>58775.21</v>
      </c>
      <c r="CI91" s="35">
        <f>MACD!CI91*$G$3+CI90*(1-$G$3)</f>
        <v>-2.7208039828161056E-4</v>
      </c>
      <c r="CJ91" s="28">
        <f>외인!CJ91</f>
        <v>296162.7</v>
      </c>
      <c r="CK91" s="35">
        <f>MACD!CK91*$G$3+CK90*(1-$G$3)</f>
        <v>1.2997005852455207E-4</v>
      </c>
      <c r="CL91" s="28">
        <f>외인!CL91</f>
        <v>212458.74</v>
      </c>
      <c r="CM91" s="35">
        <f>MACD!CM91*$G$3+CM90*(1-$G$3)</f>
        <v>2.7254101414305598E-4</v>
      </c>
      <c r="CN91" s="28">
        <f>외인!CN91</f>
        <v>95884.96</v>
      </c>
      <c r="CO91" s="35">
        <f>MACD!CO91*$G$3+CO90*(1-$G$3)</f>
        <v>4.6732804332916137E-4</v>
      </c>
      <c r="CP91" s="28">
        <f>외인!CP91</f>
        <v>145859.06</v>
      </c>
      <c r="CQ91" s="35">
        <f>MACD!CQ91*$G$3+CQ90*(1-$G$3)</f>
        <v>3.598041394462555E-5</v>
      </c>
      <c r="CR91" s="28">
        <f>외인!CR91</f>
        <v>143146.19</v>
      </c>
      <c r="CS91" s="35">
        <f>MACD!CS91*$G$3+CS90*(1-$G$3)</f>
        <v>4.8410716689421975E-4</v>
      </c>
      <c r="CT91" s="28">
        <f>외인!CT91</f>
        <v>231301.63</v>
      </c>
      <c r="CU91" s="35">
        <f>MACD!CU91*$G$3+CU90*(1-$G$3)</f>
        <v>6.8362164548255036E-4</v>
      </c>
      <c r="CV91" s="28">
        <f>외인!CV91</f>
        <v>4592199.59</v>
      </c>
      <c r="CW91" s="35">
        <f>MACD!CW91*$G$3+CW90*(1-$G$3)</f>
        <v>2.1018393412625965E-4</v>
      </c>
      <c r="CX91" s="28">
        <f>외인!CX91</f>
        <v>195040.34</v>
      </c>
      <c r="CY91" s="35">
        <f>MACD!CY91*$G$3+CY90*(1-$G$3)</f>
        <v>-3.3102668894177862E-4</v>
      </c>
      <c r="CZ91" s="28">
        <f>외인!CZ91</f>
        <v>14972.97</v>
      </c>
      <c r="DA91" s="35">
        <f>MACD!DA91*$G$3+DA90*(1-$G$3)</f>
        <v>-5.2551981460806211E-4</v>
      </c>
      <c r="DB91" s="28">
        <f>외인!DB91</f>
        <v>31506.95</v>
      </c>
      <c r="DC91" s="35">
        <f>MACD!DC91*$G$3+DC90*(1-$G$3)</f>
        <v>2.8766443860711507E-4</v>
      </c>
      <c r="DD91" s="28">
        <f>외인!DD91</f>
        <v>7131.16</v>
      </c>
      <c r="DE91" s="35">
        <f>MACD!DE91*$G$3+DE90*(1-$G$3)</f>
        <v>-2.3299233765202655E-4</v>
      </c>
      <c r="DF91" s="28">
        <f>외인!DF91</f>
        <v>51332.46</v>
      </c>
      <c r="DG91" s="35">
        <f>MACD!DG91*$G$3+DG90*(1-$G$3)</f>
        <v>8.2601319044065804E-4</v>
      </c>
      <c r="DH91" s="28">
        <f>외인!DH91</f>
        <v>14825.98</v>
      </c>
      <c r="DI91" s="35">
        <f>MACD!DI91*$G$3+DI90*(1-$G$3)</f>
        <v>1.1240802275244586E-3</v>
      </c>
      <c r="DJ91" s="28">
        <f>외인!DJ91</f>
        <v>537967.27</v>
      </c>
      <c r="DK91" s="35">
        <f>MACD!DK91*$G$3+DK90*(1-$G$3)</f>
        <v>1.6954582550666527E-5</v>
      </c>
      <c r="DL91" s="28">
        <f>외인!DL91</f>
        <v>74537.740000000005</v>
      </c>
      <c r="DM91" s="35">
        <f>MACD!DM91*$G$3+DM90*(1-$G$3)</f>
        <v>5.1418047984648735E-4</v>
      </c>
      <c r="DN91" s="28">
        <f>외인!DN91</f>
        <v>4592199.59</v>
      </c>
      <c r="DO91" s="35">
        <f>MACD!DO91*$G$3+DO90*(1-$G$3)</f>
        <v>2.1018393412625965E-4</v>
      </c>
      <c r="DP91" s="28">
        <f>외인!DP91</f>
        <v>65228.92</v>
      </c>
      <c r="DQ91" s="35">
        <f>MACD!DQ91*$G$3+DQ90*(1-$G$3)</f>
        <v>8.8027938755294138E-5</v>
      </c>
      <c r="DR91" s="28">
        <f>외인!DR91</f>
        <v>38153.129999999997</v>
      </c>
      <c r="DS91" s="35">
        <f>MACD!DS91*$G$3+DS90*(1-$G$3)</f>
        <v>-3.8657840192737278E-4</v>
      </c>
      <c r="DT91" s="28">
        <f>외인!DT91</f>
        <v>115786.39</v>
      </c>
      <c r="DU91" s="35">
        <f>MACD!DU91*$G$3+DU90*(1-$G$3)</f>
        <v>6.2716697522506896E-4</v>
      </c>
      <c r="DV91" s="28">
        <f>외인!DV91</f>
        <v>26894.17</v>
      </c>
      <c r="DW91" s="35">
        <f>MACD!DW91*$G$3+DW90*(1-$G$3)</f>
        <v>-1.137399313668766E-4</v>
      </c>
      <c r="DX91" s="28">
        <f>외인!DX91</f>
        <v>121200.34</v>
      </c>
      <c r="DY91" s="35">
        <f>MACD!DY91*$G$3+DY90*(1-$G$3)</f>
        <v>-1.8512739060088355E-4</v>
      </c>
      <c r="DZ91" s="28">
        <f>외인!DZ91</f>
        <v>6258.92</v>
      </c>
      <c r="EA91" s="35">
        <f>MACD!EA91*$G$3+EA90*(1-$G$3)</f>
        <v>-2.230338797358541E-4</v>
      </c>
      <c r="EB91" s="28">
        <f>외인!EB91</f>
        <v>8709.11</v>
      </c>
      <c r="EC91" s="35">
        <f>MACD!EC91*$G$3+EC90*(1-$G$3)</f>
        <v>4.4216211198165898E-4</v>
      </c>
      <c r="ED91" s="28">
        <f>외인!ED91</f>
        <v>7263.99</v>
      </c>
      <c r="EE91" s="35">
        <f>MACD!EE91*$G$3+EE90*(1-$G$3)</f>
        <v>-2.7494798169318957E-4</v>
      </c>
      <c r="EF91" s="28">
        <f>외인!EF91</f>
        <v>191114.09</v>
      </c>
      <c r="EG91" s="35">
        <f>MACD!EG91*$G$3+EG90*(1-$G$3)</f>
        <v>1.5861536204133368E-4</v>
      </c>
      <c r="EH91" s="28">
        <f>외인!EH91</f>
        <v>146546.1</v>
      </c>
      <c r="EI91" s="35">
        <f>MACD!EI91*$G$3+EI90*(1-$G$3)</f>
        <v>-9.3757757988763543E-5</v>
      </c>
      <c r="EJ91" s="28">
        <f>외인!EJ91</f>
        <v>86502.99</v>
      </c>
      <c r="EK91" s="35">
        <f>MACD!EK91*$G$3+EK90*(1-$G$3)</f>
        <v>-3.7552598400164165E-4</v>
      </c>
      <c r="EL91" s="28">
        <f>외인!EL91</f>
        <v>23514.78</v>
      </c>
      <c r="EM91" s="35">
        <f>MACD!EM91*$G$3+EM90*(1-$G$3)</f>
        <v>9.3166976232440682E-4</v>
      </c>
      <c r="EN91" s="28">
        <f>외인!EN91</f>
        <v>38153.129999999997</v>
      </c>
      <c r="EO91" s="35">
        <f>MACD!EO91*$G$3+EO90*(1-$G$3)</f>
        <v>-3.8657840192737278E-4</v>
      </c>
      <c r="EP91" s="28">
        <f>외인!EP91</f>
        <v>129330.22</v>
      </c>
      <c r="EQ91" s="35">
        <f>MACD!EQ91*$G$3+EQ90*(1-$G$3)</f>
        <v>3.9444595037913763E-4</v>
      </c>
      <c r="ER91" s="28">
        <f>외인!ER91</f>
        <v>7343.99</v>
      </c>
      <c r="ES91" s="35">
        <f>MACD!ES91*$G$3+ES90*(1-$G$3)</f>
        <v>-4.1840461915628043E-4</v>
      </c>
      <c r="ET91" s="28">
        <f>외인!ET91</f>
        <v>140627.85</v>
      </c>
      <c r="EU91" s="35">
        <f>MACD!EU91*$G$3+EU90*(1-$G$3)</f>
        <v>-6.8052347587724531E-6</v>
      </c>
      <c r="EV91" s="28">
        <f>외인!EV91</f>
        <v>48218.37</v>
      </c>
      <c r="EW91" s="35">
        <f>MACD!EW91*$G$3+EW90*(1-$G$3)</f>
        <v>-6.5572085811532035E-5</v>
      </c>
      <c r="EX91" s="28">
        <f>외인!EX91</f>
        <v>97640.68</v>
      </c>
      <c r="EY91" s="35">
        <f>MACD!EY91*$G$3+EY90*(1-$G$3)</f>
        <v>8.6638094206346628E-5</v>
      </c>
    </row>
  </sheetData>
  <phoneticPr fontId="4" type="noConversion"/>
  <pageMargins left="0.7" right="0.7" top="0.75" bottom="0.75" header="0.3" footer="0.3"/>
  <pageSetup paperSize="9" orientation="portrait" horizontalDpi="4294967292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3</vt:i4>
      </vt:variant>
    </vt:vector>
  </HeadingPairs>
  <TitlesOfParts>
    <vt:vector size="19" baseType="lpstr">
      <vt:lpstr>그래프(코스피, 코스닥 그래프 등)</vt:lpstr>
      <vt:lpstr>그래프(2)</vt:lpstr>
      <vt:lpstr>그래프(3)</vt:lpstr>
      <vt:lpstr>그래프뽑기</vt:lpstr>
      <vt:lpstr>업종비중</vt:lpstr>
      <vt:lpstr>유니버스</vt:lpstr>
      <vt:lpstr>관심도db</vt:lpstr>
      <vt:lpstr>외인</vt:lpstr>
      <vt:lpstr>기관</vt:lpstr>
      <vt:lpstr>MACD</vt:lpstr>
      <vt:lpstr>기외</vt:lpstr>
      <vt:lpstr>오실</vt:lpstr>
      <vt:lpstr>시기외</vt:lpstr>
      <vt:lpstr>시기외12</vt:lpstr>
      <vt:lpstr>시기외26</vt:lpstr>
      <vt:lpstr>시그널</vt:lpstr>
      <vt:lpstr>'그래프(2)'!Print_Area</vt:lpstr>
      <vt:lpstr>'그래프(3)'!Print_Area</vt:lpstr>
      <vt:lpstr>'그래프(코스피, 코스닥 그래프 등)'!Print_Area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병조 김</cp:lastModifiedBy>
  <cp:lastPrinted>2024-10-28T13:03:20Z</cp:lastPrinted>
  <dcterms:created xsi:type="dcterms:W3CDTF">2011-11-12T17:27:44Z</dcterms:created>
  <dcterms:modified xsi:type="dcterms:W3CDTF">2026-06-25T09:43:07Z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20260625184133</vt:lpwstr>
  </property>
</Properties>
</file>